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588968BC-240C-4312-BD5B-284CF1A9D6A6}" xr6:coauthVersionLast="47" xr6:coauthVersionMax="47" xr10:uidLastSave="{00000000-0000-0000-0000-000000000000}"/>
  <bookViews>
    <workbookView xWindow="-120" yWindow="-120" windowWidth="51840" windowHeight="20925" activeTab="3" xr2:uid="{09C23D42-37AD-4371-83C4-E2D9C1F0731D}"/>
  </bookViews>
  <sheets>
    <sheet name="mpi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mpi!$A$1:$M$1002</definedName>
  </definedNames>
  <calcPr calcId="191029"/>
  <pivotCaches>
    <pivotCache cacheId="7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004" i="1" l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K9003" i="1"/>
  <c r="N900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K8973" i="1"/>
  <c r="N8973" i="1"/>
  <c r="K8964" i="1"/>
  <c r="K8957" i="1"/>
  <c r="K8950" i="1"/>
  <c r="K7398" i="1"/>
  <c r="K7386" i="1"/>
  <c r="K4228" i="1"/>
  <c r="K3175" i="1"/>
  <c r="K3157" i="1"/>
  <c r="K2815" i="1"/>
  <c r="K2806" i="1"/>
  <c r="K2790" i="1"/>
  <c r="K2413" i="1"/>
  <c r="K2377" i="1"/>
  <c r="K2221" i="1"/>
  <c r="K2205" i="1"/>
  <c r="K2183" i="1"/>
  <c r="K2145" i="1"/>
  <c r="K2115" i="1"/>
  <c r="K1961" i="1"/>
  <c r="K1939" i="1"/>
  <c r="K1925" i="1"/>
  <c r="K1903" i="1"/>
  <c r="K1756" i="1"/>
  <c r="K1745" i="1"/>
  <c r="K1733" i="1"/>
  <c r="K1723" i="1"/>
  <c r="K1705" i="1"/>
  <c r="N8964" i="1"/>
  <c r="N8957" i="1"/>
  <c r="N8950" i="1"/>
  <c r="N7398" i="1"/>
  <c r="N7386" i="1"/>
  <c r="N4228" i="1"/>
  <c r="N3175" i="1"/>
  <c r="N3157" i="1"/>
  <c r="N2815" i="1"/>
  <c r="N2806" i="1"/>
  <c r="N2790" i="1"/>
  <c r="N2413" i="1"/>
  <c r="N2377" i="1"/>
  <c r="N2221" i="1"/>
  <c r="N2205" i="1"/>
  <c r="N2183" i="1"/>
  <c r="N2145" i="1"/>
  <c r="N2115" i="1"/>
  <c r="N1961" i="1"/>
  <c r="N1939" i="1"/>
  <c r="N1925" i="1"/>
  <c r="N1903" i="1"/>
  <c r="N1756" i="1"/>
  <c r="N1745" i="1"/>
  <c r="N1733" i="1"/>
  <c r="N1723" i="1"/>
  <c r="N1705" i="1"/>
  <c r="K8966" i="1"/>
  <c r="N8966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K8917" i="1"/>
  <c r="N8917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K8891" i="1"/>
  <c r="N8891" i="1"/>
  <c r="K8882" i="1"/>
  <c r="K8876" i="1"/>
  <c r="K8870" i="1"/>
  <c r="K7675" i="1"/>
  <c r="K5994" i="1"/>
  <c r="K2180" i="1"/>
  <c r="K1942" i="1"/>
  <c r="K1741" i="1"/>
  <c r="K1715" i="1"/>
  <c r="K1702" i="1"/>
  <c r="K1562" i="1"/>
  <c r="K1543" i="1"/>
  <c r="K1529" i="1"/>
  <c r="K1519" i="1"/>
  <c r="K1378" i="1"/>
  <c r="K1365" i="1"/>
  <c r="K1354" i="1"/>
  <c r="K1349" i="1"/>
  <c r="K1328" i="1"/>
  <c r="K1162" i="1"/>
  <c r="K1142" i="1"/>
  <c r="K970" i="1"/>
  <c r="K795" i="1"/>
  <c r="K791" i="1"/>
  <c r="N8882" i="1"/>
  <c r="N8876" i="1"/>
  <c r="N8870" i="1"/>
  <c r="N7675" i="1"/>
  <c r="N5994" i="1"/>
  <c r="N2180" i="1"/>
  <c r="N1942" i="1"/>
  <c r="N1741" i="1"/>
  <c r="N1715" i="1"/>
  <c r="N1702" i="1"/>
  <c r="N1562" i="1"/>
  <c r="N1543" i="1"/>
  <c r="N1529" i="1"/>
  <c r="N1519" i="1"/>
  <c r="N1378" i="1"/>
  <c r="N1365" i="1"/>
  <c r="N1354" i="1"/>
  <c r="N1349" i="1"/>
  <c r="N1328" i="1"/>
  <c r="N1162" i="1"/>
  <c r="N1142" i="1"/>
  <c r="N970" i="1"/>
  <c r="N795" i="1"/>
  <c r="N791" i="1"/>
  <c r="K8887" i="1"/>
  <c r="N8887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K8839" i="1"/>
  <c r="N8839" i="1"/>
  <c r="K6502" i="1"/>
  <c r="N6502" i="1"/>
  <c r="O6502" i="1" s="1"/>
  <c r="K2782" i="1"/>
  <c r="K3204" i="1"/>
  <c r="K3177" i="1"/>
  <c r="K2593" i="1"/>
  <c r="K2416" i="1"/>
  <c r="K2392" i="1"/>
  <c r="K8816" i="1"/>
  <c r="K2604" i="1"/>
  <c r="K2610" i="1"/>
  <c r="K2801" i="1"/>
  <c r="K2759" i="1"/>
  <c r="K2620" i="1"/>
  <c r="K2571" i="1"/>
  <c r="K3309" i="1"/>
  <c r="K3305" i="1"/>
  <c r="K2589" i="1"/>
  <c r="K2585" i="1"/>
  <c r="K2596" i="1"/>
  <c r="K3312" i="1"/>
  <c r="K8829" i="1"/>
  <c r="K2753" i="1"/>
  <c r="K8831" i="1"/>
  <c r="K2426" i="1"/>
  <c r="K2770" i="1"/>
  <c r="K2779" i="1"/>
  <c r="K3315" i="1"/>
  <c r="K2772" i="1"/>
  <c r="K2372" i="1"/>
  <c r="K3316" i="1"/>
  <c r="N2782" i="1"/>
  <c r="N3204" i="1"/>
  <c r="N3177" i="1"/>
  <c r="N2593" i="1"/>
  <c r="N2416" i="1"/>
  <c r="N2392" i="1"/>
  <c r="N8816" i="1"/>
  <c r="N2604" i="1"/>
  <c r="N2610" i="1"/>
  <c r="N2801" i="1"/>
  <c r="N2759" i="1"/>
  <c r="N2620" i="1"/>
  <c r="N2571" i="1"/>
  <c r="N3309" i="1"/>
  <c r="N3305" i="1"/>
  <c r="N2589" i="1"/>
  <c r="N2585" i="1"/>
  <c r="N2596" i="1"/>
  <c r="N3312" i="1"/>
  <c r="N8829" i="1"/>
  <c r="N2753" i="1"/>
  <c r="N8831" i="1"/>
  <c r="N2426" i="1"/>
  <c r="N2770" i="1"/>
  <c r="N2779" i="1"/>
  <c r="N3315" i="1"/>
  <c r="N2772" i="1"/>
  <c r="N2372" i="1"/>
  <c r="N3316" i="1"/>
  <c r="K2798" i="1"/>
  <c r="N2798" i="1"/>
  <c r="K8" i="1"/>
  <c r="K10" i="1"/>
  <c r="K21" i="1"/>
  <c r="K24" i="1"/>
  <c r="K31" i="1"/>
  <c r="K41" i="1"/>
  <c r="K45" i="1"/>
  <c r="K53" i="1"/>
  <c r="K59" i="1"/>
  <c r="K193" i="1"/>
  <c r="K200" i="1"/>
  <c r="K207" i="1"/>
  <c r="K213" i="1"/>
  <c r="K224" i="1"/>
  <c r="K226" i="1"/>
  <c r="K238" i="1"/>
  <c r="K239" i="1"/>
  <c r="K248" i="1"/>
  <c r="K379" i="1"/>
  <c r="K392" i="1"/>
  <c r="K400" i="1"/>
  <c r="K403" i="1"/>
  <c r="K411" i="1"/>
  <c r="K418" i="1"/>
  <c r="K426" i="1"/>
  <c r="K572" i="1"/>
  <c r="K602" i="1"/>
  <c r="N8" i="1"/>
  <c r="N10" i="1"/>
  <c r="N21" i="1"/>
  <c r="N24" i="1"/>
  <c r="N31" i="1"/>
  <c r="N41" i="1"/>
  <c r="N45" i="1"/>
  <c r="N53" i="1"/>
  <c r="N59" i="1"/>
  <c r="N193" i="1"/>
  <c r="N200" i="1"/>
  <c r="N207" i="1"/>
  <c r="N213" i="1"/>
  <c r="N224" i="1"/>
  <c r="N226" i="1"/>
  <c r="N238" i="1"/>
  <c r="N239" i="1"/>
  <c r="N248" i="1"/>
  <c r="N379" i="1"/>
  <c r="N392" i="1"/>
  <c r="N400" i="1"/>
  <c r="N403" i="1"/>
  <c r="N411" i="1"/>
  <c r="N418" i="1"/>
  <c r="N426" i="1"/>
  <c r="N572" i="1"/>
  <c r="N602" i="1"/>
  <c r="K5" i="1"/>
  <c r="N5" i="1"/>
  <c r="K616" i="1"/>
  <c r="K614" i="1"/>
  <c r="K606" i="1"/>
  <c r="K596" i="1"/>
  <c r="K573" i="1"/>
  <c r="K428" i="1"/>
  <c r="K420" i="1"/>
  <c r="K409" i="1"/>
  <c r="K406" i="1"/>
  <c r="K395" i="1"/>
  <c r="K384" i="1"/>
  <c r="K383" i="1"/>
  <c r="K246" i="1"/>
  <c r="K240" i="1"/>
  <c r="K232" i="1"/>
  <c r="K230" i="1"/>
  <c r="K225" i="1"/>
  <c r="K217" i="1"/>
  <c r="K210" i="1"/>
  <c r="K205" i="1"/>
  <c r="K197" i="1"/>
  <c r="K61" i="1"/>
  <c r="K51" i="1"/>
  <c r="K44" i="1"/>
  <c r="K39" i="1"/>
  <c r="K26" i="1"/>
  <c r="N616" i="1"/>
  <c r="N614" i="1"/>
  <c r="N606" i="1"/>
  <c r="N596" i="1"/>
  <c r="N573" i="1"/>
  <c r="N428" i="1"/>
  <c r="N420" i="1"/>
  <c r="N409" i="1"/>
  <c r="N406" i="1"/>
  <c r="N395" i="1"/>
  <c r="N384" i="1"/>
  <c r="N383" i="1"/>
  <c r="N246" i="1"/>
  <c r="N240" i="1"/>
  <c r="N232" i="1"/>
  <c r="N230" i="1"/>
  <c r="N225" i="1"/>
  <c r="N217" i="1"/>
  <c r="N210" i="1"/>
  <c r="N205" i="1"/>
  <c r="N197" i="1"/>
  <c r="N61" i="1"/>
  <c r="N51" i="1"/>
  <c r="N44" i="1"/>
  <c r="N39" i="1"/>
  <c r="N26" i="1"/>
  <c r="K624" i="1"/>
  <c r="N624" i="1"/>
  <c r="K2765" i="1"/>
  <c r="K2390" i="1"/>
  <c r="K2598" i="1"/>
  <c r="K2417" i="1"/>
  <c r="K2586" i="1"/>
  <c r="K2563" i="1"/>
  <c r="K2597" i="1"/>
  <c r="K2569" i="1"/>
  <c r="K2617" i="1"/>
  <c r="K3276" i="1"/>
  <c r="K2756" i="1"/>
  <c r="K3306" i="1"/>
  <c r="K2612" i="1"/>
  <c r="K2576" i="1"/>
  <c r="K2411" i="1"/>
  <c r="K2419" i="1"/>
  <c r="K2427" i="1"/>
  <c r="K8742" i="1"/>
  <c r="K2754" i="1"/>
  <c r="K2601" i="1"/>
  <c r="K3307" i="1"/>
  <c r="K8746" i="1"/>
  <c r="K2415" i="1"/>
  <c r="K2192" i="1"/>
  <c r="K3270" i="1"/>
  <c r="K2615" i="1"/>
  <c r="K2606" i="1"/>
  <c r="K3182" i="1"/>
  <c r="K2796" i="1"/>
  <c r="N2765" i="1"/>
  <c r="N2390" i="1"/>
  <c r="N2598" i="1"/>
  <c r="N2417" i="1"/>
  <c r="N2586" i="1"/>
  <c r="N2563" i="1"/>
  <c r="N2597" i="1"/>
  <c r="N2569" i="1"/>
  <c r="N2617" i="1"/>
  <c r="N3276" i="1"/>
  <c r="N2756" i="1"/>
  <c r="N3306" i="1"/>
  <c r="N2612" i="1"/>
  <c r="N2576" i="1"/>
  <c r="N2411" i="1"/>
  <c r="N2419" i="1"/>
  <c r="N2427" i="1"/>
  <c r="N8742" i="1"/>
  <c r="N2754" i="1"/>
  <c r="N2601" i="1"/>
  <c r="N3307" i="1"/>
  <c r="N8746" i="1"/>
  <c r="N2415" i="1"/>
  <c r="N2192" i="1"/>
  <c r="N3270" i="1"/>
  <c r="N2615" i="1"/>
  <c r="N2606" i="1"/>
  <c r="N3182" i="1"/>
  <c r="N2796" i="1"/>
  <c r="K2389" i="1"/>
  <c r="N2389" i="1"/>
  <c r="K1353" i="1"/>
  <c r="K1326" i="1"/>
  <c r="K1174" i="1"/>
  <c r="K1007" i="1"/>
  <c r="K1001" i="1"/>
  <c r="K992" i="1"/>
  <c r="K975" i="1"/>
  <c r="K965" i="1"/>
  <c r="K958" i="1"/>
  <c r="K794" i="1"/>
  <c r="K784" i="1"/>
  <c r="K776" i="1"/>
  <c r="K771" i="1"/>
  <c r="K760" i="1"/>
  <c r="K608" i="1"/>
  <c r="K587" i="1"/>
  <c r="K578" i="1"/>
  <c r="K574" i="1"/>
  <c r="K432" i="1"/>
  <c r="K410" i="1"/>
  <c r="K391" i="1"/>
  <c r="K237" i="1"/>
  <c r="K202" i="1"/>
  <c r="K195" i="1"/>
  <c r="K56" i="1"/>
  <c r="K38" i="1"/>
  <c r="N1353" i="1"/>
  <c r="N1326" i="1"/>
  <c r="N1174" i="1"/>
  <c r="N1007" i="1"/>
  <c r="N1001" i="1"/>
  <c r="N992" i="1"/>
  <c r="N975" i="1"/>
  <c r="N965" i="1"/>
  <c r="N958" i="1"/>
  <c r="N794" i="1"/>
  <c r="N784" i="1"/>
  <c r="N776" i="1"/>
  <c r="N771" i="1"/>
  <c r="N760" i="1"/>
  <c r="N608" i="1"/>
  <c r="N587" i="1"/>
  <c r="N578" i="1"/>
  <c r="N574" i="1"/>
  <c r="N432" i="1"/>
  <c r="N410" i="1"/>
  <c r="N391" i="1"/>
  <c r="N237" i="1"/>
  <c r="N202" i="1"/>
  <c r="N195" i="1"/>
  <c r="N56" i="1"/>
  <c r="N38" i="1"/>
  <c r="K1368" i="1"/>
  <c r="N1368" i="1"/>
  <c r="K3433" i="1"/>
  <c r="K3425" i="1"/>
  <c r="K3426" i="1"/>
  <c r="K3415" i="1"/>
  <c r="K3411" i="1"/>
  <c r="K3409" i="1"/>
  <c r="K3403" i="1"/>
  <c r="K3398" i="1"/>
  <c r="K3395" i="1"/>
  <c r="K3389" i="1"/>
  <c r="K3383" i="1"/>
  <c r="K3376" i="1"/>
  <c r="K3369" i="1"/>
  <c r="K3362" i="1"/>
  <c r="K3364" i="1"/>
  <c r="K3354" i="1"/>
  <c r="K3349" i="1"/>
  <c r="K3342" i="1"/>
  <c r="K3335" i="1"/>
  <c r="K3329" i="1"/>
  <c r="K3324" i="1"/>
  <c r="K3296" i="1"/>
  <c r="K3279" i="1"/>
  <c r="K3252" i="1"/>
  <c r="K3262" i="1"/>
  <c r="K3251" i="1"/>
  <c r="K3248" i="1"/>
  <c r="K3234" i="1"/>
  <c r="K3226" i="1"/>
  <c r="K3196" i="1"/>
  <c r="N3433" i="1"/>
  <c r="N3425" i="1"/>
  <c r="N3426" i="1"/>
  <c r="N3415" i="1"/>
  <c r="N3411" i="1"/>
  <c r="N3409" i="1"/>
  <c r="N3403" i="1"/>
  <c r="N3398" i="1"/>
  <c r="N3395" i="1"/>
  <c r="N3389" i="1"/>
  <c r="N3383" i="1"/>
  <c r="N3376" i="1"/>
  <c r="N3369" i="1"/>
  <c r="N3362" i="1"/>
  <c r="N3364" i="1"/>
  <c r="N3354" i="1"/>
  <c r="N3349" i="1"/>
  <c r="N3342" i="1"/>
  <c r="N3335" i="1"/>
  <c r="N3329" i="1"/>
  <c r="N3324" i="1"/>
  <c r="N3296" i="1"/>
  <c r="N3279" i="1"/>
  <c r="N3252" i="1"/>
  <c r="N3262" i="1"/>
  <c r="N3251" i="1"/>
  <c r="N3248" i="1"/>
  <c r="N3234" i="1"/>
  <c r="N3226" i="1"/>
  <c r="N3196" i="1"/>
  <c r="K3429" i="1"/>
  <c r="N3429" i="1"/>
  <c r="K7409" i="1"/>
  <c r="K7324" i="1"/>
  <c r="K7284" i="1"/>
  <c r="K7265" i="1"/>
  <c r="K7210" i="1"/>
  <c r="K7173" i="1"/>
  <c r="K7107" i="1"/>
  <c r="K7076" i="1"/>
  <c r="K7040" i="1"/>
  <c r="K6980" i="1"/>
  <c r="K6949" i="1"/>
  <c r="K6920" i="1"/>
  <c r="K6862" i="1"/>
  <c r="K6812" i="1"/>
  <c r="K6756" i="1"/>
  <c r="K6712" i="1"/>
  <c r="K8587" i="1"/>
  <c r="K6651" i="1"/>
  <c r="K6589" i="1"/>
  <c r="K6218" i="1"/>
  <c r="K6150" i="1"/>
  <c r="K5911" i="1"/>
  <c r="K5160" i="1"/>
  <c r="K4743" i="1"/>
  <c r="K4006" i="1"/>
  <c r="K3847" i="1"/>
  <c r="K3763" i="1"/>
  <c r="K8598" i="1"/>
  <c r="K3615" i="1"/>
  <c r="K3539" i="1"/>
  <c r="K809" i="1"/>
  <c r="K7427" i="1"/>
  <c r="K7353" i="1"/>
  <c r="K7329" i="1"/>
  <c r="K7285" i="1"/>
  <c r="K7261" i="1"/>
  <c r="K7206" i="1"/>
  <c r="K7170" i="1"/>
  <c r="K7116" i="1"/>
  <c r="K7054" i="1"/>
  <c r="K7030" i="1"/>
  <c r="K6990" i="1"/>
  <c r="K6952" i="1"/>
  <c r="K6890" i="1"/>
  <c r="K6860" i="1"/>
  <c r="K6810" i="1"/>
  <c r="K6761" i="1"/>
  <c r="K6727" i="1"/>
  <c r="K6668" i="1"/>
  <c r="K6646" i="1"/>
  <c r="K6593" i="1"/>
  <c r="K6209" i="1"/>
  <c r="K6156" i="1"/>
  <c r="K8624" i="1"/>
  <c r="K5171" i="1"/>
  <c r="K4735" i="1"/>
  <c r="K4012" i="1"/>
  <c r="K3843" i="1"/>
  <c r="K3759" i="1"/>
  <c r="K3670" i="1"/>
  <c r="K3623" i="1"/>
  <c r="K3555" i="1"/>
  <c r="K959" i="1"/>
  <c r="K7436" i="1"/>
  <c r="K7390" i="1"/>
  <c r="K7337" i="1"/>
  <c r="K7289" i="1"/>
  <c r="K7258" i="1"/>
  <c r="K7218" i="1"/>
  <c r="K7168" i="1"/>
  <c r="K7133" i="1"/>
  <c r="K7090" i="1"/>
  <c r="K7047" i="1"/>
  <c r="K7001" i="1"/>
  <c r="K6948" i="1"/>
  <c r="K6916" i="1"/>
  <c r="K6861" i="1"/>
  <c r="K6814" i="1"/>
  <c r="K6780" i="1"/>
  <c r="K6735" i="1"/>
  <c r="K6678" i="1"/>
  <c r="K6641" i="1"/>
  <c r="K6580" i="1"/>
  <c r="K6544" i="1"/>
  <c r="K6160" i="1"/>
  <c r="K5916" i="1"/>
  <c r="K5175" i="1"/>
  <c r="K4739" i="1"/>
  <c r="K4025" i="1"/>
  <c r="K3855" i="1"/>
  <c r="K3767" i="1"/>
  <c r="K3692" i="1"/>
  <c r="K3618" i="1"/>
  <c r="K3548" i="1"/>
  <c r="K818" i="1"/>
  <c r="N7409" i="1"/>
  <c r="N7324" i="1"/>
  <c r="N7284" i="1"/>
  <c r="N7265" i="1"/>
  <c r="N7210" i="1"/>
  <c r="N7173" i="1"/>
  <c r="N7107" i="1"/>
  <c r="N7076" i="1"/>
  <c r="N7040" i="1"/>
  <c r="N6980" i="1"/>
  <c r="N6949" i="1"/>
  <c r="N6920" i="1"/>
  <c r="N6862" i="1"/>
  <c r="N6812" i="1"/>
  <c r="N6756" i="1"/>
  <c r="N6712" i="1"/>
  <c r="N8587" i="1"/>
  <c r="N6651" i="1"/>
  <c r="N6589" i="1"/>
  <c r="N6218" i="1"/>
  <c r="N6150" i="1"/>
  <c r="N5911" i="1"/>
  <c r="N5160" i="1"/>
  <c r="N4743" i="1"/>
  <c r="N4006" i="1"/>
  <c r="N3847" i="1"/>
  <c r="N3763" i="1"/>
  <c r="N8598" i="1"/>
  <c r="N3615" i="1"/>
  <c r="N3539" i="1"/>
  <c r="N809" i="1"/>
  <c r="N7427" i="1"/>
  <c r="N7353" i="1"/>
  <c r="N7329" i="1"/>
  <c r="N7285" i="1"/>
  <c r="N7261" i="1"/>
  <c r="N7206" i="1"/>
  <c r="N7170" i="1"/>
  <c r="N7116" i="1"/>
  <c r="N7054" i="1"/>
  <c r="N7030" i="1"/>
  <c r="N6990" i="1"/>
  <c r="N6952" i="1"/>
  <c r="N6890" i="1"/>
  <c r="N6860" i="1"/>
  <c r="N6810" i="1"/>
  <c r="N6761" i="1"/>
  <c r="N6727" i="1"/>
  <c r="N6668" i="1"/>
  <c r="N6646" i="1"/>
  <c r="N6593" i="1"/>
  <c r="N6209" i="1"/>
  <c r="N6156" i="1"/>
  <c r="N8624" i="1"/>
  <c r="N5171" i="1"/>
  <c r="N4735" i="1"/>
  <c r="N4012" i="1"/>
  <c r="N3843" i="1"/>
  <c r="N3759" i="1"/>
  <c r="N3670" i="1"/>
  <c r="N3623" i="1"/>
  <c r="N3555" i="1"/>
  <c r="N959" i="1"/>
  <c r="N7436" i="1"/>
  <c r="N7390" i="1"/>
  <c r="N7337" i="1"/>
  <c r="N7289" i="1"/>
  <c r="N7258" i="1"/>
  <c r="N7218" i="1"/>
  <c r="N7168" i="1"/>
  <c r="N7133" i="1"/>
  <c r="N7090" i="1"/>
  <c r="N7047" i="1"/>
  <c r="N7001" i="1"/>
  <c r="N6948" i="1"/>
  <c r="N6916" i="1"/>
  <c r="N6861" i="1"/>
  <c r="N6814" i="1"/>
  <c r="N6780" i="1"/>
  <c r="N6735" i="1"/>
  <c r="N6678" i="1"/>
  <c r="N6641" i="1"/>
  <c r="N6580" i="1"/>
  <c r="N6544" i="1"/>
  <c r="N6160" i="1"/>
  <c r="N5916" i="1"/>
  <c r="N5175" i="1"/>
  <c r="N4739" i="1"/>
  <c r="N4025" i="1"/>
  <c r="N3855" i="1"/>
  <c r="N3767" i="1"/>
  <c r="N3692" i="1"/>
  <c r="N3618" i="1"/>
  <c r="N3548" i="1"/>
  <c r="N818" i="1"/>
  <c r="K7399" i="1"/>
  <c r="N7399" i="1"/>
  <c r="K6710" i="1"/>
  <c r="K8476" i="1"/>
  <c r="K6116" i="1"/>
  <c r="K6140" i="1"/>
  <c r="K6080" i="1"/>
  <c r="K8480" i="1"/>
  <c r="K8481" i="1"/>
  <c r="K6060" i="1"/>
  <c r="K6062" i="1"/>
  <c r="K6023" i="1"/>
  <c r="K6087" i="1"/>
  <c r="K5836" i="1"/>
  <c r="K5719" i="1"/>
  <c r="K5281" i="1"/>
  <c r="K5084" i="1"/>
  <c r="K5064" i="1"/>
  <c r="K5822" i="1"/>
  <c r="K6095" i="1"/>
  <c r="K5892" i="1"/>
  <c r="K5795" i="1"/>
  <c r="K5236" i="1"/>
  <c r="K5070" i="1"/>
  <c r="K4917" i="1"/>
  <c r="K4671" i="1"/>
  <c r="K3971" i="1"/>
  <c r="K3867" i="1"/>
  <c r="K3791" i="1"/>
  <c r="K3730" i="1"/>
  <c r="K3659" i="1"/>
  <c r="K3575" i="1"/>
  <c r="K3482" i="1"/>
  <c r="K5402" i="1"/>
  <c r="K6132" i="1"/>
  <c r="K5959" i="1"/>
  <c r="K6115" i="1"/>
  <c r="K6111" i="1"/>
  <c r="K6119" i="1"/>
  <c r="K5874" i="1"/>
  <c r="K6063" i="1"/>
  <c r="K6005" i="1"/>
  <c r="K5878" i="1"/>
  <c r="K5935" i="1"/>
  <c r="K5367" i="1"/>
  <c r="K5381" i="1"/>
  <c r="K5411" i="1"/>
  <c r="K5114" i="1"/>
  <c r="K5136" i="1"/>
  <c r="K4984" i="1"/>
  <c r="K5371" i="1"/>
  <c r="K5873" i="1"/>
  <c r="K5785" i="1"/>
  <c r="K5259" i="1"/>
  <c r="K5106" i="1"/>
  <c r="K5005" i="1"/>
  <c r="K4709" i="1"/>
  <c r="K4637" i="1"/>
  <c r="K3896" i="1"/>
  <c r="K3865" i="1"/>
  <c r="K3788" i="1"/>
  <c r="K3731" i="1"/>
  <c r="K3654" i="1"/>
  <c r="K3572" i="1"/>
  <c r="K3486" i="1"/>
  <c r="K5942" i="1"/>
  <c r="K6133" i="1"/>
  <c r="K6125" i="1"/>
  <c r="K6034" i="1"/>
  <c r="K6085" i="1"/>
  <c r="K5961" i="1"/>
  <c r="K6061" i="1"/>
  <c r="K6008" i="1"/>
  <c r="K5859" i="1"/>
  <c r="K6057" i="1"/>
  <c r="K5848" i="1"/>
  <c r="K5883" i="1"/>
  <c r="K5308" i="1"/>
  <c r="K5291" i="1"/>
  <c r="K5124" i="1"/>
  <c r="K5118" i="1"/>
  <c r="K5026" i="1"/>
  <c r="K5760" i="1"/>
  <c r="K5976" i="1"/>
  <c r="K5421" i="1"/>
  <c r="K5297" i="1"/>
  <c r="K5181" i="1"/>
  <c r="K5019" i="1"/>
  <c r="K4722" i="1"/>
  <c r="K4665" i="1"/>
  <c r="K3968" i="1"/>
  <c r="K3830" i="1"/>
  <c r="K3785" i="1"/>
  <c r="K3734" i="1"/>
  <c r="K3656" i="1"/>
  <c r="K3576" i="1"/>
  <c r="K3477" i="1"/>
  <c r="N6710" i="1"/>
  <c r="N8476" i="1"/>
  <c r="N6116" i="1"/>
  <c r="N6140" i="1"/>
  <c r="N6080" i="1"/>
  <c r="N8480" i="1"/>
  <c r="N8481" i="1"/>
  <c r="N6060" i="1"/>
  <c r="N6062" i="1"/>
  <c r="N6023" i="1"/>
  <c r="N6087" i="1"/>
  <c r="N5836" i="1"/>
  <c r="N5719" i="1"/>
  <c r="N5281" i="1"/>
  <c r="N5084" i="1"/>
  <c r="N5064" i="1"/>
  <c r="N5822" i="1"/>
  <c r="N6095" i="1"/>
  <c r="N5892" i="1"/>
  <c r="N5795" i="1"/>
  <c r="N5236" i="1"/>
  <c r="N5070" i="1"/>
  <c r="N4917" i="1"/>
  <c r="N4671" i="1"/>
  <c r="N3971" i="1"/>
  <c r="N3867" i="1"/>
  <c r="N3791" i="1"/>
  <c r="N3730" i="1"/>
  <c r="N3659" i="1"/>
  <c r="N3575" i="1"/>
  <c r="N3482" i="1"/>
  <c r="N5402" i="1"/>
  <c r="N6132" i="1"/>
  <c r="N5959" i="1"/>
  <c r="N6115" i="1"/>
  <c r="N6111" i="1"/>
  <c r="N6119" i="1"/>
  <c r="N5874" i="1"/>
  <c r="N6063" i="1"/>
  <c r="N6005" i="1"/>
  <c r="N5878" i="1"/>
  <c r="N5935" i="1"/>
  <c r="N5367" i="1"/>
  <c r="N5381" i="1"/>
  <c r="N5411" i="1"/>
  <c r="N5114" i="1"/>
  <c r="N5136" i="1"/>
  <c r="N4984" i="1"/>
  <c r="N5371" i="1"/>
  <c r="N5873" i="1"/>
  <c r="N5785" i="1"/>
  <c r="N5259" i="1"/>
  <c r="N5106" i="1"/>
  <c r="N5005" i="1"/>
  <c r="N4709" i="1"/>
  <c r="N4637" i="1"/>
  <c r="N3896" i="1"/>
  <c r="N3865" i="1"/>
  <c r="N3788" i="1"/>
  <c r="N3731" i="1"/>
  <c r="N3654" i="1"/>
  <c r="N3572" i="1"/>
  <c r="N3486" i="1"/>
  <c r="N5942" i="1"/>
  <c r="N6133" i="1"/>
  <c r="N6125" i="1"/>
  <c r="N6034" i="1"/>
  <c r="N6085" i="1"/>
  <c r="N5961" i="1"/>
  <c r="N6061" i="1"/>
  <c r="N6008" i="1"/>
  <c r="N5859" i="1"/>
  <c r="N6057" i="1"/>
  <c r="N5848" i="1"/>
  <c r="N5883" i="1"/>
  <c r="N5308" i="1"/>
  <c r="N5291" i="1"/>
  <c r="N5124" i="1"/>
  <c r="N5118" i="1"/>
  <c r="N5026" i="1"/>
  <c r="N5760" i="1"/>
  <c r="N5976" i="1"/>
  <c r="N5421" i="1"/>
  <c r="N5297" i="1"/>
  <c r="N5181" i="1"/>
  <c r="N5019" i="1"/>
  <c r="N4722" i="1"/>
  <c r="N4665" i="1"/>
  <c r="N3968" i="1"/>
  <c r="N3830" i="1"/>
  <c r="N3785" i="1"/>
  <c r="N3734" i="1"/>
  <c r="N3656" i="1"/>
  <c r="N3576" i="1"/>
  <c r="N3477" i="1"/>
  <c r="K6717" i="1"/>
  <c r="N6717" i="1"/>
  <c r="K7816" i="1"/>
  <c r="K7770" i="1"/>
  <c r="K7742" i="1"/>
  <c r="K7660" i="1"/>
  <c r="K7632" i="1"/>
  <c r="K7573" i="1"/>
  <c r="K7528" i="1"/>
  <c r="K7489" i="1"/>
  <c r="K7445" i="1"/>
  <c r="K7358" i="1"/>
  <c r="K7320" i="1"/>
  <c r="K7244" i="1"/>
  <c r="K7200" i="1"/>
  <c r="K7126" i="1"/>
  <c r="K7063" i="1"/>
  <c r="K7013" i="1"/>
  <c r="K6966" i="1"/>
  <c r="K6886" i="1"/>
  <c r="K6830" i="1"/>
  <c r="K6770" i="1"/>
  <c r="K6704" i="1"/>
  <c r="K6617" i="1"/>
  <c r="K6554" i="1"/>
  <c r="K6169" i="1"/>
  <c r="K5781" i="1"/>
  <c r="K4952" i="1"/>
  <c r="K3987" i="1"/>
  <c r="K3810" i="1"/>
  <c r="K3716" i="1"/>
  <c r="K3602" i="1"/>
  <c r="K3490" i="1"/>
  <c r="K7858" i="1"/>
  <c r="K7869" i="1"/>
  <c r="K7811" i="1"/>
  <c r="K7733" i="1"/>
  <c r="K7682" i="1"/>
  <c r="K7627" i="1"/>
  <c r="K7564" i="1"/>
  <c r="K7524" i="1"/>
  <c r="K7476" i="1"/>
  <c r="K7420" i="1"/>
  <c r="K7357" i="1"/>
  <c r="K7314" i="1"/>
  <c r="K7247" i="1"/>
  <c r="K7197" i="1"/>
  <c r="K7122" i="1"/>
  <c r="K7067" i="1"/>
  <c r="K7008" i="1"/>
  <c r="K6977" i="1"/>
  <c r="K6897" i="1"/>
  <c r="K6825" i="1"/>
  <c r="K6766" i="1"/>
  <c r="K6695" i="1"/>
  <c r="K6614" i="1"/>
  <c r="K6564" i="1"/>
  <c r="K6190" i="1"/>
  <c r="K5801" i="1"/>
  <c r="K4969" i="1"/>
  <c r="K3988" i="1"/>
  <c r="K3811" i="1"/>
  <c r="K3718" i="1"/>
  <c r="K3599" i="1"/>
  <c r="K3496" i="1"/>
  <c r="K7862" i="1"/>
  <c r="K7837" i="1"/>
  <c r="K7734" i="1"/>
  <c r="K7707" i="1"/>
  <c r="K7643" i="1"/>
  <c r="K7640" i="1"/>
  <c r="K7586" i="1"/>
  <c r="K7526" i="1"/>
  <c r="K7485" i="1"/>
  <c r="K7423" i="1"/>
  <c r="K7411" i="1"/>
  <c r="K7327" i="1"/>
  <c r="K7280" i="1"/>
  <c r="K7194" i="1"/>
  <c r="K7124" i="1"/>
  <c r="K7079" i="1"/>
  <c r="K7007" i="1"/>
  <c r="K6964" i="1"/>
  <c r="K6905" i="1"/>
  <c r="K6826" i="1"/>
  <c r="K6769" i="1"/>
  <c r="K6693" i="1"/>
  <c r="K6613" i="1"/>
  <c r="K6563" i="1"/>
  <c r="K6181" i="1"/>
  <c r="K5804" i="1"/>
  <c r="K4961" i="1"/>
  <c r="K4005" i="1"/>
  <c r="K3802" i="1"/>
  <c r="K3708" i="1"/>
  <c r="K3603" i="1"/>
  <c r="K3504" i="1"/>
  <c r="N7816" i="1"/>
  <c r="N7770" i="1"/>
  <c r="N7742" i="1"/>
  <c r="N7660" i="1"/>
  <c r="N7632" i="1"/>
  <c r="N7573" i="1"/>
  <c r="N7528" i="1"/>
  <c r="N7489" i="1"/>
  <c r="N7445" i="1"/>
  <c r="N7358" i="1"/>
  <c r="N7320" i="1"/>
  <c r="N7244" i="1"/>
  <c r="N7200" i="1"/>
  <c r="N7126" i="1"/>
  <c r="N7063" i="1"/>
  <c r="N7013" i="1"/>
  <c r="N6966" i="1"/>
  <c r="N6886" i="1"/>
  <c r="N6830" i="1"/>
  <c r="N6770" i="1"/>
  <c r="N6704" i="1"/>
  <c r="N6617" i="1"/>
  <c r="N6554" i="1"/>
  <c r="N6169" i="1"/>
  <c r="N5781" i="1"/>
  <c r="N4952" i="1"/>
  <c r="N3987" i="1"/>
  <c r="N3810" i="1"/>
  <c r="N3716" i="1"/>
  <c r="N3602" i="1"/>
  <c r="N3490" i="1"/>
  <c r="N7858" i="1"/>
  <c r="N7869" i="1"/>
  <c r="N7811" i="1"/>
  <c r="N7733" i="1"/>
  <c r="N7682" i="1"/>
  <c r="N7627" i="1"/>
  <c r="N7564" i="1"/>
  <c r="N7524" i="1"/>
  <c r="N7476" i="1"/>
  <c r="N7420" i="1"/>
  <c r="N7357" i="1"/>
  <c r="N7314" i="1"/>
  <c r="N7247" i="1"/>
  <c r="N7197" i="1"/>
  <c r="N7122" i="1"/>
  <c r="N7067" i="1"/>
  <c r="N7008" i="1"/>
  <c r="N6977" i="1"/>
  <c r="N6897" i="1"/>
  <c r="N6825" i="1"/>
  <c r="N6766" i="1"/>
  <c r="N6695" i="1"/>
  <c r="N6614" i="1"/>
  <c r="N6564" i="1"/>
  <c r="N6190" i="1"/>
  <c r="N5801" i="1"/>
  <c r="N4969" i="1"/>
  <c r="N3988" i="1"/>
  <c r="N3811" i="1"/>
  <c r="N3718" i="1"/>
  <c r="N3599" i="1"/>
  <c r="N3496" i="1"/>
  <c r="N7862" i="1"/>
  <c r="N7837" i="1"/>
  <c r="N7734" i="1"/>
  <c r="N7707" i="1"/>
  <c r="N7643" i="1"/>
  <c r="N7640" i="1"/>
  <c r="N7586" i="1"/>
  <c r="N7526" i="1"/>
  <c r="N7485" i="1"/>
  <c r="N7423" i="1"/>
  <c r="N7411" i="1"/>
  <c r="N7327" i="1"/>
  <c r="N7280" i="1"/>
  <c r="N7194" i="1"/>
  <c r="N7124" i="1"/>
  <c r="N7079" i="1"/>
  <c r="N7007" i="1"/>
  <c r="N6964" i="1"/>
  <c r="N6905" i="1"/>
  <c r="N6826" i="1"/>
  <c r="N6769" i="1"/>
  <c r="N6693" i="1"/>
  <c r="N6613" i="1"/>
  <c r="N6563" i="1"/>
  <c r="N6181" i="1"/>
  <c r="N5804" i="1"/>
  <c r="N4961" i="1"/>
  <c r="N4005" i="1"/>
  <c r="N3802" i="1"/>
  <c r="N3708" i="1"/>
  <c r="N3603" i="1"/>
  <c r="N3504" i="1"/>
  <c r="K8378" i="1"/>
  <c r="N8378" i="1"/>
  <c r="K7401" i="1"/>
  <c r="K7334" i="1"/>
  <c r="K8285" i="1"/>
  <c r="K7232" i="1"/>
  <c r="K7201" i="1"/>
  <c r="K7159" i="1"/>
  <c r="K7104" i="1"/>
  <c r="K7051" i="1"/>
  <c r="K7031" i="1"/>
  <c r="K6963" i="1"/>
  <c r="K6935" i="1"/>
  <c r="K6882" i="1"/>
  <c r="K6875" i="1"/>
  <c r="K8296" i="1"/>
  <c r="K6759" i="1"/>
  <c r="K8298" i="1"/>
  <c r="K6679" i="1"/>
  <c r="K6655" i="1"/>
  <c r="K6596" i="1"/>
  <c r="K6220" i="1"/>
  <c r="K6158" i="1"/>
  <c r="K5920" i="1"/>
  <c r="K5166" i="1"/>
  <c r="K4881" i="1"/>
  <c r="K4024" i="1"/>
  <c r="K3849" i="1"/>
  <c r="K3751" i="1"/>
  <c r="K3666" i="1"/>
  <c r="K3622" i="1"/>
  <c r="K3535" i="1"/>
  <c r="K8313" i="1"/>
  <c r="K7381" i="1"/>
  <c r="K7382" i="1"/>
  <c r="K8316" i="1"/>
  <c r="K7268" i="1"/>
  <c r="K7233" i="1"/>
  <c r="K7162" i="1"/>
  <c r="K7143" i="1"/>
  <c r="K8321" i="1"/>
  <c r="K7064" i="1"/>
  <c r="K7033" i="1"/>
  <c r="K6983" i="1"/>
  <c r="K6937" i="1"/>
  <c r="K6928" i="1"/>
  <c r="K6866" i="1"/>
  <c r="K6819" i="1"/>
  <c r="K6744" i="1"/>
  <c r="K6715" i="1"/>
  <c r="K6681" i="1"/>
  <c r="K6656" i="1"/>
  <c r="K6578" i="1"/>
  <c r="K6548" i="1"/>
  <c r="K6151" i="1"/>
  <c r="K5927" i="1"/>
  <c r="K5178" i="1"/>
  <c r="K4882" i="1"/>
  <c r="K4221" i="1"/>
  <c r="K3857" i="1"/>
  <c r="K3766" i="1"/>
  <c r="K3686" i="1"/>
  <c r="K3613" i="1"/>
  <c r="K3534" i="1"/>
  <c r="K799" i="1"/>
  <c r="K8346" i="1"/>
  <c r="K7355" i="1"/>
  <c r="K7347" i="1"/>
  <c r="K7300" i="1"/>
  <c r="K7266" i="1"/>
  <c r="K7213" i="1"/>
  <c r="K7164" i="1"/>
  <c r="K7111" i="1"/>
  <c r="K7077" i="1"/>
  <c r="K7041" i="1"/>
  <c r="K8356" i="1"/>
  <c r="K6957" i="1"/>
  <c r="K6902" i="1"/>
  <c r="K6850" i="1"/>
  <c r="K6815" i="1"/>
  <c r="K6764" i="1"/>
  <c r="K6725" i="1"/>
  <c r="K6684" i="1"/>
  <c r="K6652" i="1"/>
  <c r="K6592" i="1"/>
  <c r="K6550" i="1"/>
  <c r="K6166" i="1"/>
  <c r="K5930" i="1"/>
  <c r="K5174" i="1"/>
  <c r="K4885" i="1"/>
  <c r="K4023" i="1"/>
  <c r="K3844" i="1"/>
  <c r="K3765" i="1"/>
  <c r="K3679" i="1"/>
  <c r="K3628" i="1"/>
  <c r="K3533" i="1"/>
  <c r="K8377" i="1"/>
  <c r="N7401" i="1"/>
  <c r="N7334" i="1"/>
  <c r="N8285" i="1"/>
  <c r="N7232" i="1"/>
  <c r="N7201" i="1"/>
  <c r="N7159" i="1"/>
  <c r="N7104" i="1"/>
  <c r="N7051" i="1"/>
  <c r="N7031" i="1"/>
  <c r="N6963" i="1"/>
  <c r="N6935" i="1"/>
  <c r="N6882" i="1"/>
  <c r="N6875" i="1"/>
  <c r="N8296" i="1"/>
  <c r="N6759" i="1"/>
  <c r="N8298" i="1"/>
  <c r="N6679" i="1"/>
  <c r="N6655" i="1"/>
  <c r="N6596" i="1"/>
  <c r="N6220" i="1"/>
  <c r="N6158" i="1"/>
  <c r="N5920" i="1"/>
  <c r="N5166" i="1"/>
  <c r="N4881" i="1"/>
  <c r="N4024" i="1"/>
  <c r="N3849" i="1"/>
  <c r="N3751" i="1"/>
  <c r="N3666" i="1"/>
  <c r="N3622" i="1"/>
  <c r="N3535" i="1"/>
  <c r="N8313" i="1"/>
  <c r="N7381" i="1"/>
  <c r="N7382" i="1"/>
  <c r="N8316" i="1"/>
  <c r="N7268" i="1"/>
  <c r="N7233" i="1"/>
  <c r="N7162" i="1"/>
  <c r="N7143" i="1"/>
  <c r="N8321" i="1"/>
  <c r="N7064" i="1"/>
  <c r="N7033" i="1"/>
  <c r="N6983" i="1"/>
  <c r="N6937" i="1"/>
  <c r="N6928" i="1"/>
  <c r="N6866" i="1"/>
  <c r="N6819" i="1"/>
  <c r="N6744" i="1"/>
  <c r="N6715" i="1"/>
  <c r="N6681" i="1"/>
  <c r="N6656" i="1"/>
  <c r="N6578" i="1"/>
  <c r="N6548" i="1"/>
  <c r="N6151" i="1"/>
  <c r="N5927" i="1"/>
  <c r="N5178" i="1"/>
  <c r="N4882" i="1"/>
  <c r="N4221" i="1"/>
  <c r="N3857" i="1"/>
  <c r="N3766" i="1"/>
  <c r="N3686" i="1"/>
  <c r="N3613" i="1"/>
  <c r="N3534" i="1"/>
  <c r="N799" i="1"/>
  <c r="N8346" i="1"/>
  <c r="N7355" i="1"/>
  <c r="N7347" i="1"/>
  <c r="N7300" i="1"/>
  <c r="N7266" i="1"/>
  <c r="N7213" i="1"/>
  <c r="N7164" i="1"/>
  <c r="N7111" i="1"/>
  <c r="N7077" i="1"/>
  <c r="N7041" i="1"/>
  <c r="N8356" i="1"/>
  <c r="N6957" i="1"/>
  <c r="N6902" i="1"/>
  <c r="N6850" i="1"/>
  <c r="N6815" i="1"/>
  <c r="N6764" i="1"/>
  <c r="N6725" i="1"/>
  <c r="N6684" i="1"/>
  <c r="N6652" i="1"/>
  <c r="N6592" i="1"/>
  <c r="N6550" i="1"/>
  <c r="N6166" i="1"/>
  <c r="N5930" i="1"/>
  <c r="N5174" i="1"/>
  <c r="N4885" i="1"/>
  <c r="N4023" i="1"/>
  <c r="N3844" i="1"/>
  <c r="N3765" i="1"/>
  <c r="N3679" i="1"/>
  <c r="N3628" i="1"/>
  <c r="N3533" i="1"/>
  <c r="N8377" i="1"/>
  <c r="K7388" i="1"/>
  <c r="N7388" i="1"/>
  <c r="K7847" i="1"/>
  <c r="K7778" i="1"/>
  <c r="K7715" i="1"/>
  <c r="K7647" i="1"/>
  <c r="K7645" i="1"/>
  <c r="K7560" i="1"/>
  <c r="K7545" i="1"/>
  <c r="K7498" i="1"/>
  <c r="K7461" i="1"/>
  <c r="K7419" i="1"/>
  <c r="K7308" i="1"/>
  <c r="K7246" i="1"/>
  <c r="K7202" i="1"/>
  <c r="K7123" i="1"/>
  <c r="K7072" i="1"/>
  <c r="K7016" i="1"/>
  <c r="K6978" i="1"/>
  <c r="K6908" i="1"/>
  <c r="K6841" i="1"/>
  <c r="K6782" i="1"/>
  <c r="K6708" i="1"/>
  <c r="K6605" i="1"/>
  <c r="K6573" i="1"/>
  <c r="K6198" i="1"/>
  <c r="K5810" i="1"/>
  <c r="K4973" i="1"/>
  <c r="K3980" i="1"/>
  <c r="K3801" i="1"/>
  <c r="K3715" i="1"/>
  <c r="K3610" i="1"/>
  <c r="K3492" i="1"/>
  <c r="K7861" i="1"/>
  <c r="K7856" i="1"/>
  <c r="K7762" i="1"/>
  <c r="K7732" i="1"/>
  <c r="K7681" i="1"/>
  <c r="K7638" i="1"/>
  <c r="K7599" i="1"/>
  <c r="K7552" i="1"/>
  <c r="K7503" i="1"/>
  <c r="K7465" i="1"/>
  <c r="K7407" i="1"/>
  <c r="K7325" i="1"/>
  <c r="K7281" i="1"/>
  <c r="K7221" i="1"/>
  <c r="K7155" i="1"/>
  <c r="K7098" i="1"/>
  <c r="K7023" i="1"/>
  <c r="K6971" i="1"/>
  <c r="K6910" i="1"/>
  <c r="K6837" i="1"/>
  <c r="K6776" i="1"/>
  <c r="K6707" i="1"/>
  <c r="K6618" i="1"/>
  <c r="K6572" i="1"/>
  <c r="K6200" i="1"/>
  <c r="K5814" i="1"/>
  <c r="K4971" i="1"/>
  <c r="K4000" i="1"/>
  <c r="K3806" i="1"/>
  <c r="K3706" i="1"/>
  <c r="K3611" i="1"/>
  <c r="K3498" i="1"/>
  <c r="K7882" i="1"/>
  <c r="K7863" i="1"/>
  <c r="K7776" i="1"/>
  <c r="K7740" i="1"/>
  <c r="K7661" i="1"/>
  <c r="K7631" i="1"/>
  <c r="K7594" i="1"/>
  <c r="K7542" i="1"/>
  <c r="K7494" i="1"/>
  <c r="K7457" i="1"/>
  <c r="K7429" i="1"/>
  <c r="K7307" i="1"/>
  <c r="K7245" i="1"/>
  <c r="K7203" i="1"/>
  <c r="K7134" i="1"/>
  <c r="K7071" i="1"/>
  <c r="K7017" i="1"/>
  <c r="K6972" i="1"/>
  <c r="K6911" i="1"/>
  <c r="K6844" i="1"/>
  <c r="K6781" i="1"/>
  <c r="K6706" i="1"/>
  <c r="K6645" i="1"/>
  <c r="K6571" i="1"/>
  <c r="K6199" i="1"/>
  <c r="K5811" i="1"/>
  <c r="K4972" i="1"/>
  <c r="K3996" i="1"/>
  <c r="K3817" i="1"/>
  <c r="K3713" i="1"/>
  <c r="K3612" i="1"/>
  <c r="K3506" i="1"/>
  <c r="N7847" i="1"/>
  <c r="N7778" i="1"/>
  <c r="N7715" i="1"/>
  <c r="N7647" i="1"/>
  <c r="N7645" i="1"/>
  <c r="N7560" i="1"/>
  <c r="N7545" i="1"/>
  <c r="N7498" i="1"/>
  <c r="N7461" i="1"/>
  <c r="N7419" i="1"/>
  <c r="N7308" i="1"/>
  <c r="N7246" i="1"/>
  <c r="N7202" i="1"/>
  <c r="N7123" i="1"/>
  <c r="N7072" i="1"/>
  <c r="N7016" i="1"/>
  <c r="N6978" i="1"/>
  <c r="N6908" i="1"/>
  <c r="N6841" i="1"/>
  <c r="N6782" i="1"/>
  <c r="N6708" i="1"/>
  <c r="N6605" i="1"/>
  <c r="N6573" i="1"/>
  <c r="N6198" i="1"/>
  <c r="N5810" i="1"/>
  <c r="N4973" i="1"/>
  <c r="N3980" i="1"/>
  <c r="N3801" i="1"/>
  <c r="N3715" i="1"/>
  <c r="N3610" i="1"/>
  <c r="N3492" i="1"/>
  <c r="N7861" i="1"/>
  <c r="N7856" i="1"/>
  <c r="N7762" i="1"/>
  <c r="N7732" i="1"/>
  <c r="N7681" i="1"/>
  <c r="N7638" i="1"/>
  <c r="N7599" i="1"/>
  <c r="N7552" i="1"/>
  <c r="N7503" i="1"/>
  <c r="N7465" i="1"/>
  <c r="N7407" i="1"/>
  <c r="N7325" i="1"/>
  <c r="N7281" i="1"/>
  <c r="N7221" i="1"/>
  <c r="N7155" i="1"/>
  <c r="N7098" i="1"/>
  <c r="N7023" i="1"/>
  <c r="N6971" i="1"/>
  <c r="N6910" i="1"/>
  <c r="N6837" i="1"/>
  <c r="N6776" i="1"/>
  <c r="N6707" i="1"/>
  <c r="N6618" i="1"/>
  <c r="N6572" i="1"/>
  <c r="N6200" i="1"/>
  <c r="N5814" i="1"/>
  <c r="N4971" i="1"/>
  <c r="N4000" i="1"/>
  <c r="N3806" i="1"/>
  <c r="N3706" i="1"/>
  <c r="N3611" i="1"/>
  <c r="N3498" i="1"/>
  <c r="N7882" i="1"/>
  <c r="N7863" i="1"/>
  <c r="N7776" i="1"/>
  <c r="N7740" i="1"/>
  <c r="N7661" i="1"/>
  <c r="N7631" i="1"/>
  <c r="N7594" i="1"/>
  <c r="N7542" i="1"/>
  <c r="N7494" i="1"/>
  <c r="N7457" i="1"/>
  <c r="N7429" i="1"/>
  <c r="N7307" i="1"/>
  <c r="N7245" i="1"/>
  <c r="N7203" i="1"/>
  <c r="N7134" i="1"/>
  <c r="N7071" i="1"/>
  <c r="N7017" i="1"/>
  <c r="N6972" i="1"/>
  <c r="N6911" i="1"/>
  <c r="N6844" i="1"/>
  <c r="N6781" i="1"/>
  <c r="N6706" i="1"/>
  <c r="N6645" i="1"/>
  <c r="N6571" i="1"/>
  <c r="N6199" i="1"/>
  <c r="N5811" i="1"/>
  <c r="N4972" i="1"/>
  <c r="N3996" i="1"/>
  <c r="N3817" i="1"/>
  <c r="N3713" i="1"/>
  <c r="N3612" i="1"/>
  <c r="N3506" i="1"/>
  <c r="K7903" i="1"/>
  <c r="N7903" i="1"/>
  <c r="K5425" i="1"/>
  <c r="K5331" i="1"/>
  <c r="K5816" i="1"/>
  <c r="K5363" i="1"/>
  <c r="K5241" i="1"/>
  <c r="K5126" i="1"/>
  <c r="K5195" i="1"/>
  <c r="K5107" i="1"/>
  <c r="K5033" i="1"/>
  <c r="K5023" i="1"/>
  <c r="K4724" i="1"/>
  <c r="K4721" i="1"/>
  <c r="K4658" i="1"/>
  <c r="K4661" i="1"/>
  <c r="K8105" i="1"/>
  <c r="K4223" i="1"/>
  <c r="K4946" i="1"/>
  <c r="K5062" i="1"/>
  <c r="K4902" i="1"/>
  <c r="K4699" i="1"/>
  <c r="K4652" i="1"/>
  <c r="K3970" i="1"/>
  <c r="K3870" i="1"/>
  <c r="K3829" i="1"/>
  <c r="K3794" i="1"/>
  <c r="K3744" i="1"/>
  <c r="K3663" i="1"/>
  <c r="K3645" i="1"/>
  <c r="K3589" i="1"/>
  <c r="K3519" i="1"/>
  <c r="K601" i="1"/>
  <c r="K5055" i="1"/>
  <c r="K5242" i="1"/>
  <c r="K5112" i="1"/>
  <c r="K5321" i="1"/>
  <c r="K5337" i="1"/>
  <c r="K5255" i="1"/>
  <c r="K5081" i="1"/>
  <c r="K5159" i="1"/>
  <c r="K5216" i="1"/>
  <c r="K4945" i="1"/>
  <c r="K4983" i="1"/>
  <c r="K4976" i="1"/>
  <c r="K4890" i="1"/>
  <c r="K4668" i="1"/>
  <c r="K4643" i="1"/>
  <c r="K4247" i="1"/>
  <c r="K3889" i="1"/>
  <c r="K4941" i="1"/>
  <c r="K4911" i="1"/>
  <c r="K8141" i="1"/>
  <c r="K4693" i="1"/>
  <c r="K4225" i="1"/>
  <c r="K3888" i="1"/>
  <c r="K3871" i="1"/>
  <c r="K3822" i="1"/>
  <c r="K3783" i="1"/>
  <c r="K3745" i="1"/>
  <c r="K3685" i="1"/>
  <c r="K3643" i="1"/>
  <c r="K3583" i="1"/>
  <c r="K3524" i="1"/>
  <c r="K599" i="1"/>
  <c r="K5051" i="1"/>
  <c r="K5208" i="1"/>
  <c r="K5307" i="1"/>
  <c r="K5197" i="1"/>
  <c r="K5232" i="1"/>
  <c r="K5254" i="1"/>
  <c r="K5149" i="1"/>
  <c r="K5199" i="1"/>
  <c r="K5049" i="1"/>
  <c r="K4939" i="1"/>
  <c r="K4899" i="1"/>
  <c r="K4715" i="1"/>
  <c r="K4708" i="1"/>
  <c r="K4678" i="1"/>
  <c r="K4646" i="1"/>
  <c r="K4237" i="1"/>
  <c r="K3975" i="1"/>
  <c r="K4714" i="1"/>
  <c r="K5002" i="1"/>
  <c r="K4729" i="1"/>
  <c r="K4695" i="1"/>
  <c r="K4638" i="1"/>
  <c r="K3973" i="1"/>
  <c r="K3875" i="1"/>
  <c r="K3828" i="1"/>
  <c r="K3776" i="1"/>
  <c r="K3742" i="1"/>
  <c r="K3665" i="1"/>
  <c r="K3641" i="1"/>
  <c r="K3590" i="1"/>
  <c r="K3529" i="1"/>
  <c r="K600" i="1"/>
  <c r="N5425" i="1"/>
  <c r="N5331" i="1"/>
  <c r="N5816" i="1"/>
  <c r="N5363" i="1"/>
  <c r="N5241" i="1"/>
  <c r="N5126" i="1"/>
  <c r="N5195" i="1"/>
  <c r="N5107" i="1"/>
  <c r="N5033" i="1"/>
  <c r="N5023" i="1"/>
  <c r="N4724" i="1"/>
  <c r="N4721" i="1"/>
  <c r="N4658" i="1"/>
  <c r="N4661" i="1"/>
  <c r="N8105" i="1"/>
  <c r="N4223" i="1"/>
  <c r="N4946" i="1"/>
  <c r="N5062" i="1"/>
  <c r="N4902" i="1"/>
  <c r="N4699" i="1"/>
  <c r="N4652" i="1"/>
  <c r="N3970" i="1"/>
  <c r="N3870" i="1"/>
  <c r="N3829" i="1"/>
  <c r="N3794" i="1"/>
  <c r="N3744" i="1"/>
  <c r="N3663" i="1"/>
  <c r="N3645" i="1"/>
  <c r="N3589" i="1"/>
  <c r="N3519" i="1"/>
  <c r="N601" i="1"/>
  <c r="N5055" i="1"/>
  <c r="N5242" i="1"/>
  <c r="N5112" i="1"/>
  <c r="N5321" i="1"/>
  <c r="N5337" i="1"/>
  <c r="N5255" i="1"/>
  <c r="N5081" i="1"/>
  <c r="N5159" i="1"/>
  <c r="N5216" i="1"/>
  <c r="N4945" i="1"/>
  <c r="N4983" i="1"/>
  <c r="N4976" i="1"/>
  <c r="N4890" i="1"/>
  <c r="N4668" i="1"/>
  <c r="N4643" i="1"/>
  <c r="N4247" i="1"/>
  <c r="N3889" i="1"/>
  <c r="N4941" i="1"/>
  <c r="N4911" i="1"/>
  <c r="N8141" i="1"/>
  <c r="N4693" i="1"/>
  <c r="N4225" i="1"/>
  <c r="N3888" i="1"/>
  <c r="N3871" i="1"/>
  <c r="N3822" i="1"/>
  <c r="N3783" i="1"/>
  <c r="N3745" i="1"/>
  <c r="N3685" i="1"/>
  <c r="N3643" i="1"/>
  <c r="N3583" i="1"/>
  <c r="N3524" i="1"/>
  <c r="N599" i="1"/>
  <c r="N5051" i="1"/>
  <c r="N5208" i="1"/>
  <c r="N5307" i="1"/>
  <c r="N5197" i="1"/>
  <c r="N5232" i="1"/>
  <c r="N5254" i="1"/>
  <c r="N5149" i="1"/>
  <c r="N5199" i="1"/>
  <c r="N5049" i="1"/>
  <c r="N4939" i="1"/>
  <c r="N4899" i="1"/>
  <c r="N4715" i="1"/>
  <c r="N4708" i="1"/>
  <c r="N4678" i="1"/>
  <c r="N4646" i="1"/>
  <c r="N4237" i="1"/>
  <c r="N3975" i="1"/>
  <c r="N4714" i="1"/>
  <c r="N5002" i="1"/>
  <c r="N4729" i="1"/>
  <c r="N4695" i="1"/>
  <c r="N4638" i="1"/>
  <c r="N3973" i="1"/>
  <c r="N3875" i="1"/>
  <c r="N3828" i="1"/>
  <c r="N3776" i="1"/>
  <c r="N3742" i="1"/>
  <c r="N3665" i="1"/>
  <c r="N3641" i="1"/>
  <c r="N3590" i="1"/>
  <c r="N3529" i="1"/>
  <c r="N600" i="1"/>
  <c r="K5214" i="1"/>
  <c r="N5214" i="1"/>
  <c r="K7995" i="1"/>
  <c r="K7996" i="1"/>
  <c r="K5231" i="1"/>
  <c r="K5152" i="1"/>
  <c r="K5095" i="1"/>
  <c r="K5383" i="1"/>
  <c r="K5085" i="1"/>
  <c r="K5142" i="1"/>
  <c r="K4992" i="1"/>
  <c r="K4967" i="1"/>
  <c r="K4887" i="1"/>
  <c r="K4879" i="1"/>
  <c r="K4691" i="1"/>
  <c r="K4687" i="1"/>
  <c r="K4019" i="1"/>
  <c r="K3899" i="1"/>
  <c r="K4934" i="1"/>
  <c r="K4944" i="1"/>
  <c r="K4745" i="1"/>
  <c r="K4705" i="1"/>
  <c r="K4654" i="1"/>
  <c r="K3900" i="1"/>
  <c r="K3877" i="1"/>
  <c r="K3827" i="1"/>
  <c r="K3790" i="1"/>
  <c r="K3743" i="1"/>
  <c r="K3695" i="1"/>
  <c r="K3638" i="1"/>
  <c r="K3585" i="1"/>
  <c r="K3527" i="1"/>
  <c r="K603" i="1"/>
  <c r="K5100" i="1"/>
  <c r="K5397" i="1"/>
  <c r="K5753" i="1"/>
  <c r="K5283" i="1"/>
  <c r="K5102" i="1"/>
  <c r="K8031" i="1"/>
  <c r="K5098" i="1"/>
  <c r="K4991" i="1"/>
  <c r="K5058" i="1"/>
  <c r="K5028" i="1"/>
  <c r="K4919" i="1"/>
  <c r="K4927" i="1"/>
  <c r="K4713" i="1"/>
  <c r="K4666" i="1"/>
  <c r="K4238" i="1"/>
  <c r="K4236" i="1"/>
  <c r="K3969" i="1"/>
  <c r="K4901" i="1"/>
  <c r="K4910" i="1"/>
  <c r="K4710" i="1"/>
  <c r="K4690" i="1"/>
  <c r="K3985" i="1"/>
  <c r="K3894" i="1"/>
  <c r="K3873" i="1"/>
  <c r="K3820" i="1"/>
  <c r="K3787" i="1"/>
  <c r="K3740" i="1"/>
  <c r="K3678" i="1"/>
  <c r="K3644" i="1"/>
  <c r="K3584" i="1"/>
  <c r="K3526" i="1"/>
  <c r="K594" i="1"/>
  <c r="K5059" i="1"/>
  <c r="K5143" i="1"/>
  <c r="K5279" i="1"/>
  <c r="K5285" i="1"/>
  <c r="K5105" i="1"/>
  <c r="K5211" i="1"/>
  <c r="K5060" i="1"/>
  <c r="K4998" i="1"/>
  <c r="K4888" i="1"/>
  <c r="K4909" i="1"/>
  <c r="K4986" i="1"/>
  <c r="K4697" i="1"/>
  <c r="K4696" i="1"/>
  <c r="K4673" i="1"/>
  <c r="K4231" i="1"/>
  <c r="K3992" i="1"/>
  <c r="K3967" i="1"/>
  <c r="K4897" i="1"/>
  <c r="K4965" i="1"/>
  <c r="K4703" i="1"/>
  <c r="K4694" i="1"/>
  <c r="K4246" i="1"/>
  <c r="K3965" i="1"/>
  <c r="K3869" i="1"/>
  <c r="K3826" i="1"/>
  <c r="K3778" i="1"/>
  <c r="K3741" i="1"/>
  <c r="K3693" i="1"/>
  <c r="K3646" i="1"/>
  <c r="K3588" i="1"/>
  <c r="K3520" i="1"/>
  <c r="K607" i="1"/>
  <c r="N7995" i="1"/>
  <c r="N7996" i="1"/>
  <c r="N5231" i="1"/>
  <c r="N5152" i="1"/>
  <c r="N5095" i="1"/>
  <c r="N5383" i="1"/>
  <c r="N5085" i="1"/>
  <c r="N5142" i="1"/>
  <c r="N4992" i="1"/>
  <c r="N4967" i="1"/>
  <c r="N4887" i="1"/>
  <c r="N4879" i="1"/>
  <c r="N4691" i="1"/>
  <c r="N4687" i="1"/>
  <c r="N4019" i="1"/>
  <c r="N3899" i="1"/>
  <c r="N4934" i="1"/>
  <c r="N4944" i="1"/>
  <c r="N4745" i="1"/>
  <c r="N4705" i="1"/>
  <c r="N4654" i="1"/>
  <c r="N3900" i="1"/>
  <c r="N3877" i="1"/>
  <c r="N3827" i="1"/>
  <c r="N3790" i="1"/>
  <c r="N3743" i="1"/>
  <c r="N3695" i="1"/>
  <c r="N3638" i="1"/>
  <c r="N3585" i="1"/>
  <c r="N3527" i="1"/>
  <c r="N603" i="1"/>
  <c r="N5100" i="1"/>
  <c r="N5397" i="1"/>
  <c r="N5753" i="1"/>
  <c r="N5283" i="1"/>
  <c r="N5102" i="1"/>
  <c r="N8031" i="1"/>
  <c r="N5098" i="1"/>
  <c r="N4991" i="1"/>
  <c r="N5058" i="1"/>
  <c r="N5028" i="1"/>
  <c r="N4919" i="1"/>
  <c r="N4927" i="1"/>
  <c r="N4713" i="1"/>
  <c r="N4666" i="1"/>
  <c r="N4238" i="1"/>
  <c r="N4236" i="1"/>
  <c r="N3969" i="1"/>
  <c r="N4901" i="1"/>
  <c r="N4910" i="1"/>
  <c r="N4710" i="1"/>
  <c r="N4690" i="1"/>
  <c r="N3985" i="1"/>
  <c r="N3894" i="1"/>
  <c r="N3873" i="1"/>
  <c r="N3820" i="1"/>
  <c r="N3787" i="1"/>
  <c r="N3740" i="1"/>
  <c r="N3678" i="1"/>
  <c r="N3644" i="1"/>
  <c r="N3584" i="1"/>
  <c r="N3526" i="1"/>
  <c r="N594" i="1"/>
  <c r="N5059" i="1"/>
  <c r="N5143" i="1"/>
  <c r="N5279" i="1"/>
  <c r="N5285" i="1"/>
  <c r="N5105" i="1"/>
  <c r="N5211" i="1"/>
  <c r="N5060" i="1"/>
  <c r="N4998" i="1"/>
  <c r="N4888" i="1"/>
  <c r="N4909" i="1"/>
  <c r="N4986" i="1"/>
  <c r="N4697" i="1"/>
  <c r="N4696" i="1"/>
  <c r="N4673" i="1"/>
  <c r="N4231" i="1"/>
  <c r="N3992" i="1"/>
  <c r="N3967" i="1"/>
  <c r="N4897" i="1"/>
  <c r="N4965" i="1"/>
  <c r="N4703" i="1"/>
  <c r="N4694" i="1"/>
  <c r="N4246" i="1"/>
  <c r="N3965" i="1"/>
  <c r="N3869" i="1"/>
  <c r="N3826" i="1"/>
  <c r="N3778" i="1"/>
  <c r="N3741" i="1"/>
  <c r="N3693" i="1"/>
  <c r="N3646" i="1"/>
  <c r="N3588" i="1"/>
  <c r="N3520" i="1"/>
  <c r="N607" i="1"/>
  <c r="K7994" i="1"/>
  <c r="N7994" i="1"/>
  <c r="K6688" i="1"/>
  <c r="K6658" i="1"/>
  <c r="K6033" i="1"/>
  <c r="K6040" i="1"/>
  <c r="K6088" i="1"/>
  <c r="K6004" i="1"/>
  <c r="K6039" i="1"/>
  <c r="K6013" i="1"/>
  <c r="K6027" i="1"/>
  <c r="K5986" i="1"/>
  <c r="K5967" i="1"/>
  <c r="K5767" i="1"/>
  <c r="K5366" i="1"/>
  <c r="K7912" i="1"/>
  <c r="K5315" i="1"/>
  <c r="K5103" i="1"/>
  <c r="K5782" i="1"/>
  <c r="K6075" i="1"/>
  <c r="K5864" i="1"/>
  <c r="K5766" i="1"/>
  <c r="K5244" i="1"/>
  <c r="K5097" i="1"/>
  <c r="K4895" i="1"/>
  <c r="K4672" i="1"/>
  <c r="K3895" i="1"/>
  <c r="K3864" i="1"/>
  <c r="K3793" i="1"/>
  <c r="K3732" i="1"/>
  <c r="K3660" i="1"/>
  <c r="K3574" i="1"/>
  <c r="K3474" i="1"/>
  <c r="K6010" i="1"/>
  <c r="K6142" i="1"/>
  <c r="K6091" i="1"/>
  <c r="K5894" i="1"/>
  <c r="K6071" i="1"/>
  <c r="K6098" i="1"/>
  <c r="K5995" i="1"/>
  <c r="K6048" i="1"/>
  <c r="K5844" i="1"/>
  <c r="K5891" i="1"/>
  <c r="K5796" i="1"/>
  <c r="K5761" i="1"/>
  <c r="K5270" i="1"/>
  <c r="K5284" i="1"/>
  <c r="K5104" i="1"/>
  <c r="K5066" i="1"/>
  <c r="K5087" i="1"/>
  <c r="K5393" i="1"/>
  <c r="K5845" i="1"/>
  <c r="K5299" i="1"/>
  <c r="K5370" i="1"/>
  <c r="K5130" i="1"/>
  <c r="K4994" i="1"/>
  <c r="K4698" i="1"/>
  <c r="K4644" i="1"/>
  <c r="K3892" i="1"/>
  <c r="K3831" i="1"/>
  <c r="K3774" i="1"/>
  <c r="K3723" i="1"/>
  <c r="K3653" i="1"/>
  <c r="K3573" i="1"/>
  <c r="K3478" i="1"/>
  <c r="K5939" i="1"/>
  <c r="K6059" i="1"/>
  <c r="K6141" i="1"/>
  <c r="K6081" i="1"/>
  <c r="K5956" i="1"/>
  <c r="K6117" i="1"/>
  <c r="K6026" i="1"/>
  <c r="K5953" i="1"/>
  <c r="K5854" i="1"/>
  <c r="K5879" i="1"/>
  <c r="K5385" i="1"/>
  <c r="K5716" i="1"/>
  <c r="K5354" i="1"/>
  <c r="K5139" i="1"/>
  <c r="K5094" i="1"/>
  <c r="K5091" i="1"/>
  <c r="K4928" i="1"/>
  <c r="K5249" i="1"/>
  <c r="K5770" i="1"/>
  <c r="K5257" i="1"/>
  <c r="K5300" i="1"/>
  <c r="K5024" i="1"/>
  <c r="K4925" i="1"/>
  <c r="K4712" i="1"/>
  <c r="K4234" i="1"/>
  <c r="K3878" i="1"/>
  <c r="K3833" i="1"/>
  <c r="K3780" i="1"/>
  <c r="K3728" i="1"/>
  <c r="K3649" i="1"/>
  <c r="K3569" i="1"/>
  <c r="K3473" i="1"/>
  <c r="N6688" i="1"/>
  <c r="N6658" i="1"/>
  <c r="N6033" i="1"/>
  <c r="N6040" i="1"/>
  <c r="N6088" i="1"/>
  <c r="N6004" i="1"/>
  <c r="N6039" i="1"/>
  <c r="N6013" i="1"/>
  <c r="N6027" i="1"/>
  <c r="N5986" i="1"/>
  <c r="N5967" i="1"/>
  <c r="N5767" i="1"/>
  <c r="N5366" i="1"/>
  <c r="N7912" i="1"/>
  <c r="N5315" i="1"/>
  <c r="N5103" i="1"/>
  <c r="N5782" i="1"/>
  <c r="N6075" i="1"/>
  <c r="N5864" i="1"/>
  <c r="N5766" i="1"/>
  <c r="N5244" i="1"/>
  <c r="N5097" i="1"/>
  <c r="N4895" i="1"/>
  <c r="N4672" i="1"/>
  <c r="N3895" i="1"/>
  <c r="N3864" i="1"/>
  <c r="N3793" i="1"/>
  <c r="N3732" i="1"/>
  <c r="N3660" i="1"/>
  <c r="N3574" i="1"/>
  <c r="N3474" i="1"/>
  <c r="N6010" i="1"/>
  <c r="N6142" i="1"/>
  <c r="N6091" i="1"/>
  <c r="N5894" i="1"/>
  <c r="N6071" i="1"/>
  <c r="N6098" i="1"/>
  <c r="N5995" i="1"/>
  <c r="N6048" i="1"/>
  <c r="N5844" i="1"/>
  <c r="N5891" i="1"/>
  <c r="N5796" i="1"/>
  <c r="N5761" i="1"/>
  <c r="N5270" i="1"/>
  <c r="N5284" i="1"/>
  <c r="N5104" i="1"/>
  <c r="N5066" i="1"/>
  <c r="N5087" i="1"/>
  <c r="N5393" i="1"/>
  <c r="N5845" i="1"/>
  <c r="N5299" i="1"/>
  <c r="N5370" i="1"/>
  <c r="N5130" i="1"/>
  <c r="N4994" i="1"/>
  <c r="N4698" i="1"/>
  <c r="N4644" i="1"/>
  <c r="N3892" i="1"/>
  <c r="N3831" i="1"/>
  <c r="N3774" i="1"/>
  <c r="N3723" i="1"/>
  <c r="N3653" i="1"/>
  <c r="N3573" i="1"/>
  <c r="N3478" i="1"/>
  <c r="N5939" i="1"/>
  <c r="N6059" i="1"/>
  <c r="N6141" i="1"/>
  <c r="N6081" i="1"/>
  <c r="N5956" i="1"/>
  <c r="N6117" i="1"/>
  <c r="N6026" i="1"/>
  <c r="N5953" i="1"/>
  <c r="N5854" i="1"/>
  <c r="N5879" i="1"/>
  <c r="N5385" i="1"/>
  <c r="N5716" i="1"/>
  <c r="N5354" i="1"/>
  <c r="N5139" i="1"/>
  <c r="N5094" i="1"/>
  <c r="N5091" i="1"/>
  <c r="N4928" i="1"/>
  <c r="N5249" i="1"/>
  <c r="N5770" i="1"/>
  <c r="N5257" i="1"/>
  <c r="N5300" i="1"/>
  <c r="N5024" i="1"/>
  <c r="N4925" i="1"/>
  <c r="N4712" i="1"/>
  <c r="N4234" i="1"/>
  <c r="N3878" i="1"/>
  <c r="N3833" i="1"/>
  <c r="N3780" i="1"/>
  <c r="N3728" i="1"/>
  <c r="N3649" i="1"/>
  <c r="N3569" i="1"/>
  <c r="N3473" i="1"/>
  <c r="K6738" i="1"/>
  <c r="N6738" i="1"/>
  <c r="K7803" i="1"/>
  <c r="K7346" i="1"/>
  <c r="K7805" i="1"/>
  <c r="K7806" i="1"/>
  <c r="K7190" i="1"/>
  <c r="K7808" i="1"/>
  <c r="K7106" i="1"/>
  <c r="K7075" i="1"/>
  <c r="K7019" i="1"/>
  <c r="K6998" i="1"/>
  <c r="K6929" i="1"/>
  <c r="K6906" i="1"/>
  <c r="K6845" i="1"/>
  <c r="K6799" i="1"/>
  <c r="K6762" i="1"/>
  <c r="K6718" i="1"/>
  <c r="K6674" i="1"/>
  <c r="K6650" i="1"/>
  <c r="K6585" i="1"/>
  <c r="K6205" i="1"/>
  <c r="K6148" i="1"/>
  <c r="K5905" i="1"/>
  <c r="K7825" i="1"/>
  <c r="K4878" i="1"/>
  <c r="K4026" i="1"/>
  <c r="K3853" i="1"/>
  <c r="K7829" i="1"/>
  <c r="K3677" i="1"/>
  <c r="K3614" i="1"/>
  <c r="K3530" i="1"/>
  <c r="K950" i="1"/>
  <c r="K7424" i="1"/>
  <c r="K7374" i="1"/>
  <c r="K7836" i="1"/>
  <c r="K7276" i="1"/>
  <c r="K7226" i="1"/>
  <c r="K7182" i="1"/>
  <c r="K7156" i="1"/>
  <c r="K7086" i="1"/>
  <c r="K7068" i="1"/>
  <c r="K7035" i="1"/>
  <c r="K6988" i="1"/>
  <c r="K6940" i="1"/>
  <c r="K6925" i="1"/>
  <c r="K6874" i="1"/>
  <c r="K6817" i="1"/>
  <c r="K6746" i="1"/>
  <c r="K6729" i="1"/>
  <c r="K6663" i="1"/>
  <c r="K6654" i="1"/>
  <c r="K7853" i="1"/>
  <c r="K6549" i="1"/>
  <c r="K6157" i="1"/>
  <c r="K5918" i="1"/>
  <c r="K5154" i="1"/>
  <c r="K4883" i="1"/>
  <c r="K4222" i="1"/>
  <c r="K3852" i="1"/>
  <c r="K3769" i="1"/>
  <c r="K3691" i="1"/>
  <c r="K3630" i="1"/>
  <c r="K3557" i="1"/>
  <c r="K949" i="1"/>
  <c r="K7400" i="1"/>
  <c r="K7372" i="1"/>
  <c r="K7345" i="1"/>
  <c r="K7294" i="1"/>
  <c r="K7271" i="1"/>
  <c r="K7207" i="1"/>
  <c r="K7181" i="1"/>
  <c r="K7114" i="1"/>
  <c r="K7080" i="1"/>
  <c r="K7039" i="1"/>
  <c r="K6991" i="1"/>
  <c r="K6938" i="1"/>
  <c r="K6915" i="1"/>
  <c r="K6872" i="1"/>
  <c r="K6801" i="1"/>
  <c r="K6760" i="1"/>
  <c r="K6719" i="1"/>
  <c r="K6664" i="1"/>
  <c r="K6653" i="1"/>
  <c r="K6594" i="1"/>
  <c r="K6215" i="1"/>
  <c r="K6143" i="1"/>
  <c r="K5903" i="1"/>
  <c r="K5179" i="1"/>
  <c r="K4884" i="1"/>
  <c r="K4224" i="1"/>
  <c r="K7892" i="1"/>
  <c r="K3746" i="1"/>
  <c r="K3683" i="1"/>
  <c r="K3617" i="1"/>
  <c r="K3551" i="1"/>
  <c r="K961" i="1"/>
  <c r="N7803" i="1"/>
  <c r="N7346" i="1"/>
  <c r="N7805" i="1"/>
  <c r="N7806" i="1"/>
  <c r="N7190" i="1"/>
  <c r="N7808" i="1"/>
  <c r="N7106" i="1"/>
  <c r="N7075" i="1"/>
  <c r="N7019" i="1"/>
  <c r="N6998" i="1"/>
  <c r="N6929" i="1"/>
  <c r="N6906" i="1"/>
  <c r="N6845" i="1"/>
  <c r="N6799" i="1"/>
  <c r="N6762" i="1"/>
  <c r="N6718" i="1"/>
  <c r="N6674" i="1"/>
  <c r="N6650" i="1"/>
  <c r="N6585" i="1"/>
  <c r="N6205" i="1"/>
  <c r="N6148" i="1"/>
  <c r="N5905" i="1"/>
  <c r="N7825" i="1"/>
  <c r="N4878" i="1"/>
  <c r="N4026" i="1"/>
  <c r="N3853" i="1"/>
  <c r="N7829" i="1"/>
  <c r="N3677" i="1"/>
  <c r="N3614" i="1"/>
  <c r="N3530" i="1"/>
  <c r="N950" i="1"/>
  <c r="N7424" i="1"/>
  <c r="N7374" i="1"/>
  <c r="N7836" i="1"/>
  <c r="N7276" i="1"/>
  <c r="N7226" i="1"/>
  <c r="N7182" i="1"/>
  <c r="N7156" i="1"/>
  <c r="N7086" i="1"/>
  <c r="N7068" i="1"/>
  <c r="N7035" i="1"/>
  <c r="N6988" i="1"/>
  <c r="N6940" i="1"/>
  <c r="N6925" i="1"/>
  <c r="N6874" i="1"/>
  <c r="N6817" i="1"/>
  <c r="N6746" i="1"/>
  <c r="N6729" i="1"/>
  <c r="N6663" i="1"/>
  <c r="N6654" i="1"/>
  <c r="N7853" i="1"/>
  <c r="N6549" i="1"/>
  <c r="N6157" i="1"/>
  <c r="N5918" i="1"/>
  <c r="N5154" i="1"/>
  <c r="N4883" i="1"/>
  <c r="N4222" i="1"/>
  <c r="N3852" i="1"/>
  <c r="N3769" i="1"/>
  <c r="N3691" i="1"/>
  <c r="N3630" i="1"/>
  <c r="N3557" i="1"/>
  <c r="N949" i="1"/>
  <c r="N7400" i="1"/>
  <c r="N7372" i="1"/>
  <c r="N7345" i="1"/>
  <c r="N7294" i="1"/>
  <c r="N7271" i="1"/>
  <c r="N7207" i="1"/>
  <c r="N7181" i="1"/>
  <c r="N7114" i="1"/>
  <c r="N7080" i="1"/>
  <c r="N7039" i="1"/>
  <c r="N6991" i="1"/>
  <c r="N6938" i="1"/>
  <c r="N6915" i="1"/>
  <c r="N6872" i="1"/>
  <c r="N6801" i="1"/>
  <c r="N6760" i="1"/>
  <c r="N6719" i="1"/>
  <c r="N6664" i="1"/>
  <c r="N6653" i="1"/>
  <c r="N6594" i="1"/>
  <c r="N6215" i="1"/>
  <c r="N6143" i="1"/>
  <c r="N5903" i="1"/>
  <c r="N5179" i="1"/>
  <c r="N4884" i="1"/>
  <c r="N4224" i="1"/>
  <c r="N7892" i="1"/>
  <c r="N3746" i="1"/>
  <c r="N3683" i="1"/>
  <c r="N3617" i="1"/>
  <c r="N3551" i="1"/>
  <c r="N961" i="1"/>
  <c r="K7393" i="1"/>
  <c r="N7393" i="1"/>
  <c r="K6689" i="1"/>
  <c r="K6657" i="1"/>
  <c r="K6069" i="1"/>
  <c r="K5862" i="1"/>
  <c r="K6047" i="1"/>
  <c r="K5998" i="1"/>
  <c r="K5966" i="1"/>
  <c r="K5711" i="1"/>
  <c r="K5945" i="1"/>
  <c r="K5339" i="1"/>
  <c r="K5699" i="1"/>
  <c r="K5861" i="1"/>
  <c r="K5186" i="1"/>
  <c r="K5220" i="1"/>
  <c r="K5133" i="1"/>
  <c r="K4989" i="1"/>
  <c r="K5185" i="1"/>
  <c r="K5985" i="1"/>
  <c r="K5401" i="1"/>
  <c r="K5696" i="1"/>
  <c r="K5225" i="1"/>
  <c r="K5035" i="1"/>
  <c r="K4889" i="1"/>
  <c r="K4681" i="1"/>
  <c r="K3884" i="1"/>
  <c r="K3866" i="1"/>
  <c r="K3796" i="1"/>
  <c r="K3727" i="1"/>
  <c r="K3655" i="1"/>
  <c r="K3577" i="1"/>
  <c r="K3480" i="1"/>
  <c r="K5400" i="1"/>
  <c r="K5982" i="1"/>
  <c r="K6093" i="1"/>
  <c r="K6016" i="1"/>
  <c r="K6046" i="1"/>
  <c r="K6073" i="1"/>
  <c r="K5755" i="1"/>
  <c r="K5764" i="1"/>
  <c r="K5803" i="1"/>
  <c r="K5971" i="1"/>
  <c r="K5707" i="1"/>
  <c r="K5079" i="1"/>
  <c r="K5110" i="1"/>
  <c r="K5075" i="1"/>
  <c r="K5088" i="1"/>
  <c r="K7753" i="1"/>
  <c r="K5046" i="1"/>
  <c r="K5194" i="1"/>
  <c r="K5771" i="1"/>
  <c r="K5305" i="1"/>
  <c r="K5224" i="1"/>
  <c r="K5067" i="1"/>
  <c r="K4978" i="1"/>
  <c r="K4701" i="1"/>
  <c r="K4241" i="1"/>
  <c r="K3883" i="1"/>
  <c r="K3839" i="1"/>
  <c r="K3786" i="1"/>
  <c r="K3724" i="1"/>
  <c r="K3657" i="1"/>
  <c r="K3568" i="1"/>
  <c r="K3481" i="1"/>
  <c r="K5243" i="1"/>
  <c r="K5970" i="1"/>
  <c r="K6024" i="1"/>
  <c r="K5902" i="1"/>
  <c r="K6067" i="1"/>
  <c r="K6070" i="1"/>
  <c r="K5762" i="1"/>
  <c r="K5728" i="1"/>
  <c r="K5802" i="1"/>
  <c r="K5404" i="1"/>
  <c r="K5415" i="1"/>
  <c r="K5428" i="1"/>
  <c r="K5157" i="1"/>
  <c r="K5125" i="1"/>
  <c r="K5287" i="1"/>
  <c r="K5034" i="1"/>
  <c r="K4931" i="1"/>
  <c r="K5298" i="1"/>
  <c r="K5391" i="1"/>
  <c r="K5820" i="1"/>
  <c r="K5417" i="1"/>
  <c r="K5119" i="1"/>
  <c r="K5048" i="1"/>
  <c r="K4718" i="1"/>
  <c r="K4239" i="1"/>
  <c r="K3893" i="1"/>
  <c r="K3838" i="1"/>
  <c r="K3782" i="1"/>
  <c r="K3733" i="1"/>
  <c r="K3651" i="1"/>
  <c r="K3566" i="1"/>
  <c r="K3484" i="1"/>
  <c r="N6689" i="1"/>
  <c r="N6657" i="1"/>
  <c r="N6069" i="1"/>
  <c r="N5862" i="1"/>
  <c r="N6047" i="1"/>
  <c r="N5998" i="1"/>
  <c r="N5966" i="1"/>
  <c r="N5711" i="1"/>
  <c r="N5945" i="1"/>
  <c r="N5339" i="1"/>
  <c r="N5699" i="1"/>
  <c r="N5861" i="1"/>
  <c r="N5186" i="1"/>
  <c r="N5220" i="1"/>
  <c r="N5133" i="1"/>
  <c r="N4989" i="1"/>
  <c r="N5185" i="1"/>
  <c r="N5985" i="1"/>
  <c r="N5401" i="1"/>
  <c r="N5696" i="1"/>
  <c r="N5225" i="1"/>
  <c r="N5035" i="1"/>
  <c r="N4889" i="1"/>
  <c r="N4681" i="1"/>
  <c r="N3884" i="1"/>
  <c r="N3866" i="1"/>
  <c r="N3796" i="1"/>
  <c r="N3727" i="1"/>
  <c r="N3655" i="1"/>
  <c r="N3577" i="1"/>
  <c r="N3480" i="1"/>
  <c r="N5400" i="1"/>
  <c r="N5982" i="1"/>
  <c r="N6093" i="1"/>
  <c r="N6016" i="1"/>
  <c r="N6046" i="1"/>
  <c r="N6073" i="1"/>
  <c r="N5755" i="1"/>
  <c r="N5764" i="1"/>
  <c r="N5803" i="1"/>
  <c r="N5971" i="1"/>
  <c r="N5707" i="1"/>
  <c r="N5079" i="1"/>
  <c r="N5110" i="1"/>
  <c r="N5075" i="1"/>
  <c r="N5088" i="1"/>
  <c r="N7753" i="1"/>
  <c r="N5046" i="1"/>
  <c r="N5194" i="1"/>
  <c r="N5771" i="1"/>
  <c r="N5305" i="1"/>
  <c r="N5224" i="1"/>
  <c r="N5067" i="1"/>
  <c r="N4978" i="1"/>
  <c r="N4701" i="1"/>
  <c r="N4241" i="1"/>
  <c r="N3883" i="1"/>
  <c r="N3839" i="1"/>
  <c r="N3786" i="1"/>
  <c r="N3724" i="1"/>
  <c r="N3657" i="1"/>
  <c r="N3568" i="1"/>
  <c r="N3481" i="1"/>
  <c r="N5243" i="1"/>
  <c r="N5970" i="1"/>
  <c r="N6024" i="1"/>
  <c r="N5902" i="1"/>
  <c r="N6067" i="1"/>
  <c r="N6070" i="1"/>
  <c r="N5762" i="1"/>
  <c r="N5728" i="1"/>
  <c r="N5802" i="1"/>
  <c r="N5404" i="1"/>
  <c r="N5415" i="1"/>
  <c r="N5428" i="1"/>
  <c r="N5157" i="1"/>
  <c r="N5125" i="1"/>
  <c r="N5287" i="1"/>
  <c r="N5034" i="1"/>
  <c r="N4931" i="1"/>
  <c r="N5298" i="1"/>
  <c r="N5391" i="1"/>
  <c r="N5820" i="1"/>
  <c r="N5417" i="1"/>
  <c r="N5119" i="1"/>
  <c r="N5048" i="1"/>
  <c r="N4718" i="1"/>
  <c r="N4239" i="1"/>
  <c r="N3893" i="1"/>
  <c r="N3838" i="1"/>
  <c r="N3782" i="1"/>
  <c r="N3733" i="1"/>
  <c r="N3651" i="1"/>
  <c r="N3566" i="1"/>
  <c r="N3484" i="1"/>
  <c r="K6741" i="1"/>
  <c r="N6741" i="1"/>
  <c r="K5738" i="1"/>
  <c r="K5747" i="1"/>
  <c r="K5756" i="1"/>
  <c r="K6176" i="1"/>
  <c r="K6185" i="1"/>
  <c r="K6632" i="1"/>
  <c r="K6842" i="1"/>
  <c r="K6836" i="1"/>
  <c r="K6847" i="1"/>
  <c r="K6853" i="1"/>
  <c r="K6859" i="1"/>
  <c r="K6865" i="1"/>
  <c r="K6895" i="1"/>
  <c r="K6901" i="1"/>
  <c r="K6907" i="1"/>
  <c r="K6913" i="1"/>
  <c r="K6919" i="1"/>
  <c r="K7145" i="1"/>
  <c r="K7151" i="1"/>
  <c r="K7157" i="1"/>
  <c r="K7163" i="1"/>
  <c r="K7169" i="1"/>
  <c r="K7404" i="1"/>
  <c r="K7410" i="1"/>
  <c r="K7416" i="1"/>
  <c r="K7422" i="1"/>
  <c r="K7428" i="1"/>
  <c r="K7686" i="1"/>
  <c r="N5738" i="1"/>
  <c r="N5747" i="1"/>
  <c r="N5756" i="1"/>
  <c r="N6176" i="1"/>
  <c r="N6185" i="1"/>
  <c r="N6632" i="1"/>
  <c r="N6842" i="1"/>
  <c r="N6836" i="1"/>
  <c r="N6847" i="1"/>
  <c r="N6853" i="1"/>
  <c r="N6859" i="1"/>
  <c r="N6865" i="1"/>
  <c r="N6895" i="1"/>
  <c r="N6901" i="1"/>
  <c r="N6907" i="1"/>
  <c r="N6913" i="1"/>
  <c r="N6919" i="1"/>
  <c r="N7145" i="1"/>
  <c r="N7151" i="1"/>
  <c r="N7157" i="1"/>
  <c r="N7163" i="1"/>
  <c r="N7169" i="1"/>
  <c r="N7404" i="1"/>
  <c r="N7410" i="1"/>
  <c r="N7416" i="1"/>
  <c r="N7422" i="1"/>
  <c r="N7428" i="1"/>
  <c r="N7686" i="1"/>
  <c r="K5729" i="1"/>
  <c r="N5729" i="1"/>
  <c r="K782" i="1"/>
  <c r="K775" i="1"/>
  <c r="K767" i="1"/>
  <c r="K763" i="1"/>
  <c r="K758" i="1"/>
  <c r="K756" i="1"/>
  <c r="K626" i="1"/>
  <c r="K620" i="1"/>
  <c r="K618" i="1"/>
  <c r="K613" i="1"/>
  <c r="K609" i="1"/>
  <c r="K585" i="1"/>
  <c r="K429" i="1"/>
  <c r="K423" i="1"/>
  <c r="K415" i="1"/>
  <c r="K412" i="1"/>
  <c r="K405" i="1"/>
  <c r="K398" i="1"/>
  <c r="K388" i="1"/>
  <c r="K382" i="1"/>
  <c r="K250" i="1"/>
  <c r="K243" i="1"/>
  <c r="K235" i="1"/>
  <c r="K229" i="1"/>
  <c r="K219" i="1"/>
  <c r="K218" i="1"/>
  <c r="N782" i="1"/>
  <c r="N775" i="1"/>
  <c r="N767" i="1"/>
  <c r="N763" i="1"/>
  <c r="N758" i="1"/>
  <c r="N756" i="1"/>
  <c r="N626" i="1"/>
  <c r="N620" i="1"/>
  <c r="N618" i="1"/>
  <c r="N613" i="1"/>
  <c r="N609" i="1"/>
  <c r="N585" i="1"/>
  <c r="N429" i="1"/>
  <c r="N423" i="1"/>
  <c r="N415" i="1"/>
  <c r="N412" i="1"/>
  <c r="N405" i="1"/>
  <c r="N398" i="1"/>
  <c r="N388" i="1"/>
  <c r="N382" i="1"/>
  <c r="N250" i="1"/>
  <c r="N243" i="1"/>
  <c r="N235" i="1"/>
  <c r="N229" i="1"/>
  <c r="N219" i="1"/>
  <c r="N218" i="1"/>
  <c r="K785" i="1"/>
  <c r="N785" i="1"/>
  <c r="K7815" i="1"/>
  <c r="K7760" i="1"/>
  <c r="K7714" i="1"/>
  <c r="K7639" i="1"/>
  <c r="K7619" i="1"/>
  <c r="K7581" i="1"/>
  <c r="K7525" i="1"/>
  <c r="K7501" i="1"/>
  <c r="K7450" i="1"/>
  <c r="K7375" i="1"/>
  <c r="K7319" i="1"/>
  <c r="K7255" i="1"/>
  <c r="K7196" i="1"/>
  <c r="K7132" i="1"/>
  <c r="K7062" i="1"/>
  <c r="K7018" i="1"/>
  <c r="K6976" i="1"/>
  <c r="K6894" i="1"/>
  <c r="K6827" i="1"/>
  <c r="K6768" i="1"/>
  <c r="K6702" i="1"/>
  <c r="K6624" i="1"/>
  <c r="K6568" i="1"/>
  <c r="K6182" i="1"/>
  <c r="K5787" i="1"/>
  <c r="K4953" i="1"/>
  <c r="K3998" i="1"/>
  <c r="K3809" i="1"/>
  <c r="K3714" i="1"/>
  <c r="K3597" i="1"/>
  <c r="K3502" i="1"/>
  <c r="K7820" i="1"/>
  <c r="K7854" i="1"/>
  <c r="K7764" i="1"/>
  <c r="K7726" i="1"/>
  <c r="K7642" i="1"/>
  <c r="K7576" i="1"/>
  <c r="K7580" i="1"/>
  <c r="K7537" i="1"/>
  <c r="K7496" i="1"/>
  <c r="K7456" i="1"/>
  <c r="K7413" i="1"/>
  <c r="K7293" i="1"/>
  <c r="K7277" i="1"/>
  <c r="K7205" i="1"/>
  <c r="K7146" i="1"/>
  <c r="K7089" i="1"/>
  <c r="K7025" i="1"/>
  <c r="K6947" i="1"/>
  <c r="K6888" i="1"/>
  <c r="K6833" i="1"/>
  <c r="K6765" i="1"/>
  <c r="K6691" i="1"/>
  <c r="K6608" i="1"/>
  <c r="K6562" i="1"/>
  <c r="K6191" i="1"/>
  <c r="K5793" i="1"/>
  <c r="K4955" i="1"/>
  <c r="K3993" i="1"/>
  <c r="K3803" i="1"/>
  <c r="K3700" i="1"/>
  <c r="K3607" i="1"/>
  <c r="K3514" i="1"/>
  <c r="K7841" i="1"/>
  <c r="K7833" i="1"/>
  <c r="K7748" i="1"/>
  <c r="K7719" i="1"/>
  <c r="K7666" i="1"/>
  <c r="K7623" i="1"/>
  <c r="K7577" i="1"/>
  <c r="K7544" i="1"/>
  <c r="K7497" i="1"/>
  <c r="K7462" i="1"/>
  <c r="K7412" i="1"/>
  <c r="K7316" i="1"/>
  <c r="K7272" i="1"/>
  <c r="K7217" i="1"/>
  <c r="K7148" i="1"/>
  <c r="K7093" i="1"/>
  <c r="K7028" i="1"/>
  <c r="K6968" i="1"/>
  <c r="K6904" i="1"/>
  <c r="K6835" i="1"/>
  <c r="K6771" i="1"/>
  <c r="K6698" i="1"/>
  <c r="K6604" i="1"/>
  <c r="K6565" i="1"/>
  <c r="K6172" i="1"/>
  <c r="K5788" i="1"/>
  <c r="K4954" i="1"/>
  <c r="K4001" i="1"/>
  <c r="K3797" i="1"/>
  <c r="K3702" i="1"/>
  <c r="K3606" i="1"/>
  <c r="K3509" i="1"/>
  <c r="N7815" i="1"/>
  <c r="N7760" i="1"/>
  <c r="N7714" i="1"/>
  <c r="N7639" i="1"/>
  <c r="N7619" i="1"/>
  <c r="N7581" i="1"/>
  <c r="N7525" i="1"/>
  <c r="N7501" i="1"/>
  <c r="N7450" i="1"/>
  <c r="N7375" i="1"/>
  <c r="N7319" i="1"/>
  <c r="N7255" i="1"/>
  <c r="N7196" i="1"/>
  <c r="N7132" i="1"/>
  <c r="N7062" i="1"/>
  <c r="N7018" i="1"/>
  <c r="N6976" i="1"/>
  <c r="N6894" i="1"/>
  <c r="N6827" i="1"/>
  <c r="N6768" i="1"/>
  <c r="N6702" i="1"/>
  <c r="N6624" i="1"/>
  <c r="N6568" i="1"/>
  <c r="N6182" i="1"/>
  <c r="N5787" i="1"/>
  <c r="N4953" i="1"/>
  <c r="N3998" i="1"/>
  <c r="N3809" i="1"/>
  <c r="N3714" i="1"/>
  <c r="N3597" i="1"/>
  <c r="N3502" i="1"/>
  <c r="N7820" i="1"/>
  <c r="N7854" i="1"/>
  <c r="N7764" i="1"/>
  <c r="N7726" i="1"/>
  <c r="N7642" i="1"/>
  <c r="N7576" i="1"/>
  <c r="N7580" i="1"/>
  <c r="N7537" i="1"/>
  <c r="N7496" i="1"/>
  <c r="N7456" i="1"/>
  <c r="N7413" i="1"/>
  <c r="N7293" i="1"/>
  <c r="N7277" i="1"/>
  <c r="N7205" i="1"/>
  <c r="N7146" i="1"/>
  <c r="N7089" i="1"/>
  <c r="N7025" i="1"/>
  <c r="N6947" i="1"/>
  <c r="N6888" i="1"/>
  <c r="N6833" i="1"/>
  <c r="N6765" i="1"/>
  <c r="N6691" i="1"/>
  <c r="N6608" i="1"/>
  <c r="N6562" i="1"/>
  <c r="N6191" i="1"/>
  <c r="N5793" i="1"/>
  <c r="N4955" i="1"/>
  <c r="N3993" i="1"/>
  <c r="N3803" i="1"/>
  <c r="N3700" i="1"/>
  <c r="N3607" i="1"/>
  <c r="N3514" i="1"/>
  <c r="N7841" i="1"/>
  <c r="N7833" i="1"/>
  <c r="N7748" i="1"/>
  <c r="N7719" i="1"/>
  <c r="N7666" i="1"/>
  <c r="N7623" i="1"/>
  <c r="N7577" i="1"/>
  <c r="N7544" i="1"/>
  <c r="N7497" i="1"/>
  <c r="N7462" i="1"/>
  <c r="N7412" i="1"/>
  <c r="N7316" i="1"/>
  <c r="N7272" i="1"/>
  <c r="N7217" i="1"/>
  <c r="N7148" i="1"/>
  <c r="N7093" i="1"/>
  <c r="N7028" i="1"/>
  <c r="N6968" i="1"/>
  <c r="N6904" i="1"/>
  <c r="N6835" i="1"/>
  <c r="N6771" i="1"/>
  <c r="N6698" i="1"/>
  <c r="N6604" i="1"/>
  <c r="N6565" i="1"/>
  <c r="N6172" i="1"/>
  <c r="N5788" i="1"/>
  <c r="N4954" i="1"/>
  <c r="N4001" i="1"/>
  <c r="N3797" i="1"/>
  <c r="N3702" i="1"/>
  <c r="N3606" i="1"/>
  <c r="N3509" i="1"/>
  <c r="K7884" i="1"/>
  <c r="N7884" i="1"/>
  <c r="K7367" i="1"/>
  <c r="K7344" i="1"/>
  <c r="K7291" i="1"/>
  <c r="K7248" i="1"/>
  <c r="K7222" i="1"/>
  <c r="K7171" i="1"/>
  <c r="K7115" i="1"/>
  <c r="K7092" i="1"/>
  <c r="K7021" i="1"/>
  <c r="K6996" i="1"/>
  <c r="K6933" i="1"/>
  <c r="K6889" i="1"/>
  <c r="K6858" i="1"/>
  <c r="K6794" i="1"/>
  <c r="K6757" i="1"/>
  <c r="K6721" i="1"/>
  <c r="K6665" i="1"/>
  <c r="K6627" i="1"/>
  <c r="K6584" i="1"/>
  <c r="K6210" i="1"/>
  <c r="K6162" i="1"/>
  <c r="K5910" i="1"/>
  <c r="K5156" i="1"/>
  <c r="K4723" i="1"/>
  <c r="K4007" i="1"/>
  <c r="K3842" i="1"/>
  <c r="K3749" i="1"/>
  <c r="K3668" i="1"/>
  <c r="K7487" i="1"/>
  <c r="K3542" i="1"/>
  <c r="K816" i="1"/>
  <c r="K7430" i="1"/>
  <c r="K7365" i="1"/>
  <c r="K7326" i="1"/>
  <c r="K7288" i="1"/>
  <c r="K7253" i="1"/>
  <c r="K7167" i="1"/>
  <c r="K7175" i="1"/>
  <c r="K7110" i="1"/>
  <c r="K7081" i="1"/>
  <c r="K7029" i="1"/>
  <c r="K6987" i="1"/>
  <c r="K6953" i="1"/>
  <c r="K6917" i="1"/>
  <c r="K6856" i="1"/>
  <c r="K6811" i="1"/>
  <c r="K6763" i="1"/>
  <c r="K6714" i="1"/>
  <c r="K6677" i="1"/>
  <c r="K6642" i="1"/>
  <c r="K6587" i="1"/>
  <c r="K6213" i="1"/>
  <c r="K6154" i="1"/>
  <c r="K5925" i="1"/>
  <c r="K5172" i="1"/>
  <c r="K4747" i="1"/>
  <c r="K4016" i="1"/>
  <c r="K3846" i="1"/>
  <c r="K3762" i="1"/>
  <c r="K3689" i="1"/>
  <c r="K3631" i="1"/>
  <c r="K3550" i="1"/>
  <c r="K805" i="1"/>
  <c r="K7447" i="1"/>
  <c r="K7380" i="1"/>
  <c r="K7341" i="1"/>
  <c r="K7304" i="1"/>
  <c r="K7234" i="1"/>
  <c r="K7225" i="1"/>
  <c r="K7160" i="1"/>
  <c r="K7125" i="1"/>
  <c r="K7073" i="1"/>
  <c r="K7037" i="1"/>
  <c r="K6992" i="1"/>
  <c r="K6941" i="1"/>
  <c r="K6927" i="1"/>
  <c r="K6868" i="1"/>
  <c r="K6806" i="1"/>
  <c r="K6754" i="1"/>
  <c r="K6726" i="1"/>
  <c r="K6670" i="1"/>
  <c r="K6628" i="1"/>
  <c r="K6582" i="1"/>
  <c r="K6217" i="1"/>
  <c r="K6155" i="1"/>
  <c r="K5924" i="1"/>
  <c r="K5170" i="1"/>
  <c r="K4737" i="1"/>
  <c r="K4020" i="1"/>
  <c r="K3841" i="1"/>
  <c r="K3760" i="1"/>
  <c r="K3675" i="1"/>
  <c r="K3632" i="1"/>
  <c r="K3544" i="1"/>
  <c r="K796" i="1"/>
  <c r="N7367" i="1"/>
  <c r="N7344" i="1"/>
  <c r="N7291" i="1"/>
  <c r="N7248" i="1"/>
  <c r="N7222" i="1"/>
  <c r="N7171" i="1"/>
  <c r="N7115" i="1"/>
  <c r="N7092" i="1"/>
  <c r="N7021" i="1"/>
  <c r="N6996" i="1"/>
  <c r="N6933" i="1"/>
  <c r="N6889" i="1"/>
  <c r="N6858" i="1"/>
  <c r="N6794" i="1"/>
  <c r="N6757" i="1"/>
  <c r="N6721" i="1"/>
  <c r="N6665" i="1"/>
  <c r="N6627" i="1"/>
  <c r="N6584" i="1"/>
  <c r="N6210" i="1"/>
  <c r="N6162" i="1"/>
  <c r="N5910" i="1"/>
  <c r="N5156" i="1"/>
  <c r="N4723" i="1"/>
  <c r="N4007" i="1"/>
  <c r="N3842" i="1"/>
  <c r="N3749" i="1"/>
  <c r="N3668" i="1"/>
  <c r="N7487" i="1"/>
  <c r="N3542" i="1"/>
  <c r="N816" i="1"/>
  <c r="N7430" i="1"/>
  <c r="N7365" i="1"/>
  <c r="N7326" i="1"/>
  <c r="N7288" i="1"/>
  <c r="N7253" i="1"/>
  <c r="N7167" i="1"/>
  <c r="N7175" i="1"/>
  <c r="N7110" i="1"/>
  <c r="N7081" i="1"/>
  <c r="N7029" i="1"/>
  <c r="N6987" i="1"/>
  <c r="N6953" i="1"/>
  <c r="N6917" i="1"/>
  <c r="N6856" i="1"/>
  <c r="N6811" i="1"/>
  <c r="N6763" i="1"/>
  <c r="N6714" i="1"/>
  <c r="N6677" i="1"/>
  <c r="N6642" i="1"/>
  <c r="N6587" i="1"/>
  <c r="N6213" i="1"/>
  <c r="N6154" i="1"/>
  <c r="N5925" i="1"/>
  <c r="N5172" i="1"/>
  <c r="N4747" i="1"/>
  <c r="N4016" i="1"/>
  <c r="N3846" i="1"/>
  <c r="N3762" i="1"/>
  <c r="N3689" i="1"/>
  <c r="N3631" i="1"/>
  <c r="N3550" i="1"/>
  <c r="N805" i="1"/>
  <c r="N7447" i="1"/>
  <c r="N7380" i="1"/>
  <c r="N7341" i="1"/>
  <c r="N7304" i="1"/>
  <c r="N7234" i="1"/>
  <c r="N7225" i="1"/>
  <c r="N7160" i="1"/>
  <c r="N7125" i="1"/>
  <c r="N7073" i="1"/>
  <c r="N7037" i="1"/>
  <c r="N6992" i="1"/>
  <c r="N6941" i="1"/>
  <c r="N6927" i="1"/>
  <c r="N6868" i="1"/>
  <c r="N6806" i="1"/>
  <c r="N6754" i="1"/>
  <c r="N6726" i="1"/>
  <c r="N6670" i="1"/>
  <c r="N6628" i="1"/>
  <c r="N6582" i="1"/>
  <c r="N6217" i="1"/>
  <c r="N6155" i="1"/>
  <c r="N5924" i="1"/>
  <c r="N5170" i="1"/>
  <c r="N4737" i="1"/>
  <c r="N4020" i="1"/>
  <c r="N3841" i="1"/>
  <c r="N3760" i="1"/>
  <c r="N3675" i="1"/>
  <c r="N3632" i="1"/>
  <c r="N3544" i="1"/>
  <c r="N796" i="1"/>
  <c r="K7426" i="1"/>
  <c r="N7426" i="1"/>
  <c r="K1157" i="1"/>
  <c r="K440" i="1"/>
  <c r="K1343" i="1"/>
  <c r="K589" i="1"/>
  <c r="K627" i="1"/>
  <c r="K1554" i="1"/>
  <c r="K621" i="1"/>
  <c r="K765" i="1"/>
  <c r="K777" i="1"/>
  <c r="K797" i="1"/>
  <c r="K972" i="1"/>
  <c r="K1904" i="1"/>
  <c r="K1171" i="1"/>
  <c r="K1178" i="1"/>
  <c r="K1335" i="1"/>
  <c r="K1177" i="1"/>
  <c r="K1548" i="1"/>
  <c r="K1568" i="1"/>
  <c r="K1718" i="1"/>
  <c r="K3208" i="1"/>
  <c r="K1902" i="1"/>
  <c r="K1960" i="1"/>
  <c r="K2114" i="1"/>
  <c r="K3217" i="1"/>
  <c r="K2194" i="1"/>
  <c r="K2216" i="1"/>
  <c r="K3284" i="1"/>
  <c r="N1157" i="1"/>
  <c r="N440" i="1"/>
  <c r="N1343" i="1"/>
  <c r="N589" i="1"/>
  <c r="N627" i="1"/>
  <c r="N1554" i="1"/>
  <c r="N621" i="1"/>
  <c r="N765" i="1"/>
  <c r="N777" i="1"/>
  <c r="N797" i="1"/>
  <c r="N972" i="1"/>
  <c r="N1904" i="1"/>
  <c r="N1171" i="1"/>
  <c r="N1178" i="1"/>
  <c r="N1335" i="1"/>
  <c r="N1177" i="1"/>
  <c r="N1548" i="1"/>
  <c r="N1568" i="1"/>
  <c r="N1718" i="1"/>
  <c r="N3208" i="1"/>
  <c r="N1902" i="1"/>
  <c r="N1960" i="1"/>
  <c r="N2114" i="1"/>
  <c r="N3217" i="1"/>
  <c r="N2194" i="1"/>
  <c r="N2216" i="1"/>
  <c r="N3284" i="1"/>
  <c r="K1320" i="1"/>
  <c r="N1320" i="1"/>
  <c r="K1946" i="1"/>
  <c r="K2104" i="1"/>
  <c r="K2107" i="1"/>
  <c r="K2195" i="1"/>
  <c r="K2774" i="1"/>
  <c r="K3178" i="1"/>
  <c r="K2785" i="1"/>
  <c r="K3168" i="1"/>
  <c r="K3191" i="1"/>
  <c r="K3202" i="1"/>
  <c r="K3215" i="1"/>
  <c r="K3232" i="1"/>
  <c r="K3244" i="1"/>
  <c r="K3263" i="1"/>
  <c r="K3281" i="1"/>
  <c r="K3314" i="1"/>
  <c r="K3343" i="1"/>
  <c r="K3390" i="1"/>
  <c r="K3432" i="1"/>
  <c r="K3450" i="1"/>
  <c r="K3472" i="1"/>
  <c r="K3471" i="1"/>
  <c r="K3470" i="1"/>
  <c r="K3468" i="1"/>
  <c r="K3467" i="1"/>
  <c r="K3463" i="1"/>
  <c r="K3453" i="1"/>
  <c r="K3452" i="1"/>
  <c r="K3449" i="1"/>
  <c r="K3443" i="1"/>
  <c r="N1946" i="1"/>
  <c r="N2104" i="1"/>
  <c r="N2107" i="1"/>
  <c r="N2195" i="1"/>
  <c r="N2774" i="1"/>
  <c r="N3178" i="1"/>
  <c r="N2785" i="1"/>
  <c r="N3168" i="1"/>
  <c r="N3191" i="1"/>
  <c r="N3202" i="1"/>
  <c r="N3215" i="1"/>
  <c r="N3232" i="1"/>
  <c r="N3244" i="1"/>
  <c r="N3263" i="1"/>
  <c r="N3281" i="1"/>
  <c r="N3314" i="1"/>
  <c r="N3343" i="1"/>
  <c r="N3390" i="1"/>
  <c r="N3432" i="1"/>
  <c r="N3450" i="1"/>
  <c r="N3472" i="1"/>
  <c r="N3471" i="1"/>
  <c r="N3470" i="1"/>
  <c r="N3468" i="1"/>
  <c r="N3467" i="1"/>
  <c r="N3463" i="1"/>
  <c r="N3453" i="1"/>
  <c r="N3452" i="1"/>
  <c r="N3449" i="1"/>
  <c r="N3443" i="1"/>
  <c r="K2124" i="1"/>
  <c r="N2124" i="1"/>
  <c r="K8959" i="1"/>
  <c r="K8952" i="1"/>
  <c r="K8945" i="1"/>
  <c r="K7389" i="1"/>
  <c r="K7377" i="1"/>
  <c r="K3185" i="1"/>
  <c r="K3172" i="1"/>
  <c r="K3152" i="1"/>
  <c r="K2812" i="1"/>
  <c r="K2803" i="1"/>
  <c r="K2778" i="1"/>
  <c r="K2403" i="1"/>
  <c r="K2239" i="1"/>
  <c r="K2217" i="1"/>
  <c r="K2197" i="1"/>
  <c r="K2164" i="1"/>
  <c r="K2131" i="1"/>
  <c r="K2108" i="1"/>
  <c r="K1956" i="1"/>
  <c r="K1937" i="1"/>
  <c r="K1922" i="1"/>
  <c r="K1768" i="1"/>
  <c r="K1753" i="1"/>
  <c r="N8959" i="1"/>
  <c r="N8952" i="1"/>
  <c r="N8945" i="1"/>
  <c r="N7389" i="1"/>
  <c r="N7377" i="1"/>
  <c r="N3185" i="1"/>
  <c r="N3172" i="1"/>
  <c r="N3152" i="1"/>
  <c r="N2812" i="1"/>
  <c r="N2803" i="1"/>
  <c r="N2778" i="1"/>
  <c r="N2403" i="1"/>
  <c r="N2239" i="1"/>
  <c r="N2217" i="1"/>
  <c r="N2197" i="1"/>
  <c r="N2164" i="1"/>
  <c r="N2131" i="1"/>
  <c r="N2108" i="1"/>
  <c r="N1956" i="1"/>
  <c r="N1937" i="1"/>
  <c r="N1922" i="1"/>
  <c r="N1768" i="1"/>
  <c r="N1753" i="1"/>
  <c r="K8967" i="1"/>
  <c r="N8967" i="1"/>
  <c r="K8252" i="1"/>
  <c r="K8249" i="1"/>
  <c r="K8264" i="1"/>
  <c r="K8214" i="1"/>
  <c r="K8210" i="1"/>
  <c r="K8143" i="1"/>
  <c r="K7897" i="1"/>
  <c r="K8032" i="1"/>
  <c r="K8009" i="1"/>
  <c r="K8034" i="1"/>
  <c r="K7938" i="1"/>
  <c r="K8013" i="1"/>
  <c r="K7906" i="1"/>
  <c r="K7893" i="1"/>
  <c r="K7935" i="1"/>
  <c r="K7868" i="1"/>
  <c r="K7901" i="1"/>
  <c r="K7866" i="1"/>
  <c r="K7840" i="1"/>
  <c r="K7763" i="1"/>
  <c r="K7728" i="1"/>
  <c r="K7735" i="1"/>
  <c r="K7706" i="1"/>
  <c r="K7655" i="1"/>
  <c r="K7636" i="1"/>
  <c r="K7615" i="1"/>
  <c r="K7579" i="1"/>
  <c r="K7536" i="1"/>
  <c r="K7510" i="1"/>
  <c r="K7477" i="1"/>
  <c r="K7434" i="1"/>
  <c r="K7359" i="1"/>
  <c r="K7414" i="1"/>
  <c r="K7336" i="1"/>
  <c r="K7298" i="1"/>
  <c r="K7250" i="1"/>
  <c r="K7219" i="1"/>
  <c r="K7172" i="1"/>
  <c r="K7135" i="1"/>
  <c r="K7094" i="1"/>
  <c r="K7043" i="1"/>
  <c r="K7000" i="1"/>
  <c r="K6954" i="1"/>
  <c r="K6921" i="1"/>
  <c r="K6867" i="1"/>
  <c r="K6809" i="1"/>
  <c r="K6787" i="1"/>
  <c r="K6734" i="1"/>
  <c r="K6673" i="1"/>
  <c r="K6631" i="1"/>
  <c r="K6579" i="1"/>
  <c r="K6212" i="1"/>
  <c r="K6153" i="1"/>
  <c r="K5913" i="1"/>
  <c r="K5169" i="1"/>
  <c r="K4728" i="1"/>
  <c r="K4017" i="1"/>
  <c r="K3854" i="1"/>
  <c r="K3750" i="1"/>
  <c r="K3674" i="1"/>
  <c r="K3627" i="1"/>
  <c r="K3543" i="1"/>
  <c r="K814" i="1"/>
  <c r="N8252" i="1"/>
  <c r="N8249" i="1"/>
  <c r="N8264" i="1"/>
  <c r="N8214" i="1"/>
  <c r="N8210" i="1"/>
  <c r="N8143" i="1"/>
  <c r="N7897" i="1"/>
  <c r="N8032" i="1"/>
  <c r="N8009" i="1"/>
  <c r="N8034" i="1"/>
  <c r="N7938" i="1"/>
  <c r="N8013" i="1"/>
  <c r="N7906" i="1"/>
  <c r="N7893" i="1"/>
  <c r="N7935" i="1"/>
  <c r="N7868" i="1"/>
  <c r="N7901" i="1"/>
  <c r="N7866" i="1"/>
  <c r="N7840" i="1"/>
  <c r="N7763" i="1"/>
  <c r="N7728" i="1"/>
  <c r="N7735" i="1"/>
  <c r="N7706" i="1"/>
  <c r="N7655" i="1"/>
  <c r="N7636" i="1"/>
  <c r="N7615" i="1"/>
  <c r="N7579" i="1"/>
  <c r="N7536" i="1"/>
  <c r="N7510" i="1"/>
  <c r="N7477" i="1"/>
  <c r="N7434" i="1"/>
  <c r="N7359" i="1"/>
  <c r="N7414" i="1"/>
  <c r="N7336" i="1"/>
  <c r="N7298" i="1"/>
  <c r="N7250" i="1"/>
  <c r="N7219" i="1"/>
  <c r="N7172" i="1"/>
  <c r="N7135" i="1"/>
  <c r="N7094" i="1"/>
  <c r="N7043" i="1"/>
  <c r="N7000" i="1"/>
  <c r="N6954" i="1"/>
  <c r="N6921" i="1"/>
  <c r="N6867" i="1"/>
  <c r="N6809" i="1"/>
  <c r="N6787" i="1"/>
  <c r="N6734" i="1"/>
  <c r="N6673" i="1"/>
  <c r="N6631" i="1"/>
  <c r="N6579" i="1"/>
  <c r="N6212" i="1"/>
  <c r="N6153" i="1"/>
  <c r="N5913" i="1"/>
  <c r="N5169" i="1"/>
  <c r="N4728" i="1"/>
  <c r="N4017" i="1"/>
  <c r="N3854" i="1"/>
  <c r="N3750" i="1"/>
  <c r="N3674" i="1"/>
  <c r="N3627" i="1"/>
  <c r="N3543" i="1"/>
  <c r="N814" i="1"/>
  <c r="K8155" i="1"/>
  <c r="N8155" i="1"/>
  <c r="K6709" i="1"/>
  <c r="K6607" i="1"/>
  <c r="K5872" i="1"/>
  <c r="K5957" i="1"/>
  <c r="K5889" i="1"/>
  <c r="K6113" i="1"/>
  <c r="K5698" i="1"/>
  <c r="K5392" i="1"/>
  <c r="K5849" i="1"/>
  <c r="K5409" i="1"/>
  <c r="K5250" i="1"/>
  <c r="K5819" i="1"/>
  <c r="K5345" i="1"/>
  <c r="K5865" i="1"/>
  <c r="K5881" i="1"/>
  <c r="K5827" i="1"/>
  <c r="K5876" i="1"/>
  <c r="K5944" i="1"/>
  <c r="K5990" i="1"/>
  <c r="K5826" i="1"/>
  <c r="K5951" i="1"/>
  <c r="K5129" i="1"/>
  <c r="K5886" i="1"/>
  <c r="K5364" i="1"/>
  <c r="K5723" i="1"/>
  <c r="K5713" i="1"/>
  <c r="K5248" i="1"/>
  <c r="K5423" i="1"/>
  <c r="K5239" i="1"/>
  <c r="K5158" i="1"/>
  <c r="K5206" i="1"/>
  <c r="K5151" i="1"/>
  <c r="K5237" i="1"/>
  <c r="K5710" i="1"/>
  <c r="K5359" i="1"/>
  <c r="K5134" i="1"/>
  <c r="K5212" i="1"/>
  <c r="K5189" i="1"/>
  <c r="K5101" i="1"/>
  <c r="K5230" i="1"/>
  <c r="K4997" i="1"/>
  <c r="K4940" i="1"/>
  <c r="K4896" i="1"/>
  <c r="K4682" i="1"/>
  <c r="K4635" i="1"/>
  <c r="K4674" i="1"/>
  <c r="K3972" i="1"/>
  <c r="K3898" i="1"/>
  <c r="K4912" i="1"/>
  <c r="K4988" i="1"/>
  <c r="K4740" i="1"/>
  <c r="K4684" i="1"/>
  <c r="K4232" i="1"/>
  <c r="K3974" i="1"/>
  <c r="K3874" i="1"/>
  <c r="K3823" i="1"/>
  <c r="K3792" i="1"/>
  <c r="K3739" i="1"/>
  <c r="K3694" i="1"/>
  <c r="K3640" i="1"/>
  <c r="K3587" i="1"/>
  <c r="K3525" i="1"/>
  <c r="K593" i="1"/>
  <c r="N6709" i="1"/>
  <c r="N6607" i="1"/>
  <c r="N5872" i="1"/>
  <c r="N5957" i="1"/>
  <c r="N5889" i="1"/>
  <c r="N6113" i="1"/>
  <c r="N5698" i="1"/>
  <c r="N5392" i="1"/>
  <c r="N5849" i="1"/>
  <c r="N5409" i="1"/>
  <c r="N5250" i="1"/>
  <c r="N5819" i="1"/>
  <c r="N5345" i="1"/>
  <c r="N5865" i="1"/>
  <c r="N5881" i="1"/>
  <c r="N5827" i="1"/>
  <c r="N5876" i="1"/>
  <c r="N5944" i="1"/>
  <c r="N5990" i="1"/>
  <c r="N5826" i="1"/>
  <c r="N5951" i="1"/>
  <c r="N5129" i="1"/>
  <c r="N5886" i="1"/>
  <c r="N5364" i="1"/>
  <c r="N5723" i="1"/>
  <c r="N5713" i="1"/>
  <c r="N5248" i="1"/>
  <c r="N5423" i="1"/>
  <c r="N5239" i="1"/>
  <c r="N5158" i="1"/>
  <c r="N5206" i="1"/>
  <c r="N5151" i="1"/>
  <c r="N5237" i="1"/>
  <c r="N5710" i="1"/>
  <c r="N5359" i="1"/>
  <c r="N5134" i="1"/>
  <c r="N5212" i="1"/>
  <c r="N5189" i="1"/>
  <c r="N5101" i="1"/>
  <c r="N5230" i="1"/>
  <c r="N4997" i="1"/>
  <c r="N4940" i="1"/>
  <c r="N4896" i="1"/>
  <c r="N4682" i="1"/>
  <c r="N4635" i="1"/>
  <c r="N4674" i="1"/>
  <c r="N3972" i="1"/>
  <c r="N3898" i="1"/>
  <c r="N4912" i="1"/>
  <c r="N4988" i="1"/>
  <c r="N4740" i="1"/>
  <c r="N4684" i="1"/>
  <c r="N4232" i="1"/>
  <c r="N3974" i="1"/>
  <c r="N3874" i="1"/>
  <c r="N3823" i="1"/>
  <c r="N3792" i="1"/>
  <c r="N3739" i="1"/>
  <c r="N3694" i="1"/>
  <c r="N3640" i="1"/>
  <c r="N3587" i="1"/>
  <c r="N3525" i="1"/>
  <c r="N593" i="1"/>
  <c r="K6743" i="1"/>
  <c r="N6743" i="1"/>
  <c r="K8881" i="1"/>
  <c r="K8878" i="1"/>
  <c r="K8871" i="1"/>
  <c r="K8866" i="1"/>
  <c r="K5068" i="1"/>
  <c r="K2175" i="1"/>
  <c r="K1948" i="1"/>
  <c r="K1751" i="1"/>
  <c r="K1712" i="1"/>
  <c r="K1564" i="1"/>
  <c r="K1549" i="1"/>
  <c r="K1547" i="1"/>
  <c r="K1533" i="1"/>
  <c r="K1524" i="1"/>
  <c r="K1514" i="1"/>
  <c r="K1370" i="1"/>
  <c r="K1356" i="1"/>
  <c r="K1348" i="1"/>
  <c r="K1334" i="1"/>
  <c r="K1156" i="1"/>
  <c r="K1000" i="1"/>
  <c r="K966" i="1"/>
  <c r="K804" i="1"/>
  <c r="K788" i="1"/>
  <c r="N8881" i="1"/>
  <c r="N8878" i="1"/>
  <c r="N8871" i="1"/>
  <c r="N8866" i="1"/>
  <c r="N5068" i="1"/>
  <c r="N2175" i="1"/>
  <c r="N1948" i="1"/>
  <c r="N1751" i="1"/>
  <c r="N1712" i="1"/>
  <c r="N1564" i="1"/>
  <c r="N1549" i="1"/>
  <c r="N1547" i="1"/>
  <c r="N1533" i="1"/>
  <c r="N1524" i="1"/>
  <c r="N1514" i="1"/>
  <c r="N1370" i="1"/>
  <c r="N1356" i="1"/>
  <c r="N1348" i="1"/>
  <c r="N1334" i="1"/>
  <c r="N1156" i="1"/>
  <c r="N1000" i="1"/>
  <c r="N966" i="1"/>
  <c r="N804" i="1"/>
  <c r="N788" i="1"/>
  <c r="K8890" i="1"/>
  <c r="N8890" i="1"/>
  <c r="K8965" i="1"/>
  <c r="K8958" i="1"/>
  <c r="K8951" i="1"/>
  <c r="K7397" i="1"/>
  <c r="K7376" i="1"/>
  <c r="K7199" i="1"/>
  <c r="K3184" i="1"/>
  <c r="K3170" i="1"/>
  <c r="K3151" i="1"/>
  <c r="K2809" i="1"/>
  <c r="K2792" i="1"/>
  <c r="K2769" i="1"/>
  <c r="K2393" i="1"/>
  <c r="K2232" i="1"/>
  <c r="K2211" i="1"/>
  <c r="K2196" i="1"/>
  <c r="K2163" i="1"/>
  <c r="K2123" i="1"/>
  <c r="K2105" i="1"/>
  <c r="K1951" i="1"/>
  <c r="K1936" i="1"/>
  <c r="K1920" i="1"/>
  <c r="K1763" i="1"/>
  <c r="K1750" i="1"/>
  <c r="K1742" i="1"/>
  <c r="K1726" i="1"/>
  <c r="K1717" i="1"/>
  <c r="N8965" i="1"/>
  <c r="N8958" i="1"/>
  <c r="N8951" i="1"/>
  <c r="N7397" i="1"/>
  <c r="N7376" i="1"/>
  <c r="N7199" i="1"/>
  <c r="N3184" i="1"/>
  <c r="N3170" i="1"/>
  <c r="N3151" i="1"/>
  <c r="N2809" i="1"/>
  <c r="N2792" i="1"/>
  <c r="N2769" i="1"/>
  <c r="N2393" i="1"/>
  <c r="N2232" i="1"/>
  <c r="N2211" i="1"/>
  <c r="N2196" i="1"/>
  <c r="N2163" i="1"/>
  <c r="N2123" i="1"/>
  <c r="N2105" i="1"/>
  <c r="N1951" i="1"/>
  <c r="N1936" i="1"/>
  <c r="N1920" i="1"/>
  <c r="N1763" i="1"/>
  <c r="N1750" i="1"/>
  <c r="N1742" i="1"/>
  <c r="N1726" i="1"/>
  <c r="N1717" i="1"/>
  <c r="K8971" i="1"/>
  <c r="N8971" i="1"/>
  <c r="K3507" i="1"/>
  <c r="K3491" i="1"/>
  <c r="K2170" i="1"/>
  <c r="K5021" i="1"/>
  <c r="K5036" i="1"/>
  <c r="K2154" i="1"/>
  <c r="K2162" i="1"/>
  <c r="K7178" i="1"/>
  <c r="K5388" i="1"/>
  <c r="K3499" i="1"/>
  <c r="K5280" i="1"/>
  <c r="K5288" i="1"/>
  <c r="K4679" i="1"/>
  <c r="K5012" i="1"/>
  <c r="K5003" i="1"/>
  <c r="K3515" i="1"/>
  <c r="K4664" i="1"/>
  <c r="K5029" i="1"/>
  <c r="K5271" i="1"/>
  <c r="K4987" i="1"/>
  <c r="K7191" i="1"/>
  <c r="K5044" i="1"/>
  <c r="K4995" i="1"/>
  <c r="N3507" i="1"/>
  <c r="N3491" i="1"/>
  <c r="N2170" i="1"/>
  <c r="N5021" i="1"/>
  <c r="N5036" i="1"/>
  <c r="N2154" i="1"/>
  <c r="N2162" i="1"/>
  <c r="N7178" i="1"/>
  <c r="N5388" i="1"/>
  <c r="N3499" i="1"/>
  <c r="N5280" i="1"/>
  <c r="N5288" i="1"/>
  <c r="N4679" i="1"/>
  <c r="N5012" i="1"/>
  <c r="N5003" i="1"/>
  <c r="N3515" i="1"/>
  <c r="N4664" i="1"/>
  <c r="N5029" i="1"/>
  <c r="N5271" i="1"/>
  <c r="N4987" i="1"/>
  <c r="N7191" i="1"/>
  <c r="N5044" i="1"/>
  <c r="N4995" i="1"/>
  <c r="K5396" i="1"/>
  <c r="N5396" i="1"/>
  <c r="K1716" i="1"/>
  <c r="K1739" i="1"/>
  <c r="K1737" i="1"/>
  <c r="K1755" i="1"/>
  <c r="K1769" i="1"/>
  <c r="K1935" i="1"/>
  <c r="K1766" i="1"/>
  <c r="K1915" i="1"/>
  <c r="K1950" i="1"/>
  <c r="K2098" i="1"/>
  <c r="K2146" i="1"/>
  <c r="K2167" i="1"/>
  <c r="K2122" i="1"/>
  <c r="K2788" i="1"/>
  <c r="K3188" i="1"/>
  <c r="K3201" i="1"/>
  <c r="K3207" i="1"/>
  <c r="K3193" i="1"/>
  <c r="K3214" i="1"/>
  <c r="K3241" i="1"/>
  <c r="K3259" i="1"/>
  <c r="K3275" i="1"/>
  <c r="K3288" i="1"/>
  <c r="K5706" i="1"/>
  <c r="K5736" i="1"/>
  <c r="K3295" i="1"/>
  <c r="K5754" i="1"/>
  <c r="K3308" i="1"/>
  <c r="K3319" i="1"/>
  <c r="N1716" i="1"/>
  <c r="N1739" i="1"/>
  <c r="N1737" i="1"/>
  <c r="N1755" i="1"/>
  <c r="N1769" i="1"/>
  <c r="N1935" i="1"/>
  <c r="N1766" i="1"/>
  <c r="N1915" i="1"/>
  <c r="N1950" i="1"/>
  <c r="N2098" i="1"/>
  <c r="N2146" i="1"/>
  <c r="N2167" i="1"/>
  <c r="N2122" i="1"/>
  <c r="N2788" i="1"/>
  <c r="N3188" i="1"/>
  <c r="N3201" i="1"/>
  <c r="N3207" i="1"/>
  <c r="N3193" i="1"/>
  <c r="N3214" i="1"/>
  <c r="N3241" i="1"/>
  <c r="N3259" i="1"/>
  <c r="N3275" i="1"/>
  <c r="N3288" i="1"/>
  <c r="N5706" i="1"/>
  <c r="N5736" i="1"/>
  <c r="N3295" i="1"/>
  <c r="N5754" i="1"/>
  <c r="N3308" i="1"/>
  <c r="N3319" i="1"/>
  <c r="K1754" i="1"/>
  <c r="N1754" i="1"/>
  <c r="K8269" i="1"/>
  <c r="K8244" i="1"/>
  <c r="K8245" i="1"/>
  <c r="K8217" i="1"/>
  <c r="K8189" i="1"/>
  <c r="K8165" i="1"/>
  <c r="K8043" i="1"/>
  <c r="K7909" i="1"/>
  <c r="K7991" i="1"/>
  <c r="K8045" i="1"/>
  <c r="K8030" i="1"/>
  <c r="K7941" i="1"/>
  <c r="K8007" i="1"/>
  <c r="K7932" i="1"/>
  <c r="K7890" i="1"/>
  <c r="K7885" i="1"/>
  <c r="K7899" i="1"/>
  <c r="K7888" i="1"/>
  <c r="K7781" i="1"/>
  <c r="K7755" i="1"/>
  <c r="K7765" i="1"/>
  <c r="K7737" i="1"/>
  <c r="K7668" i="1"/>
  <c r="K7665" i="1"/>
  <c r="K7620" i="1"/>
  <c r="K7596" i="1"/>
  <c r="K7570" i="1"/>
  <c r="K7558" i="1"/>
  <c r="K7518" i="1"/>
  <c r="K7480" i="1"/>
  <c r="K7455" i="1"/>
  <c r="K7108" i="1"/>
  <c r="K7368" i="1"/>
  <c r="K7331" i="1"/>
  <c r="K7302" i="1"/>
  <c r="K7263" i="1"/>
  <c r="K7223" i="1"/>
  <c r="K7177" i="1"/>
  <c r="K7137" i="1"/>
  <c r="K7088" i="1"/>
  <c r="K7044" i="1"/>
  <c r="K6999" i="1"/>
  <c r="K6951" i="1"/>
  <c r="K6922" i="1"/>
  <c r="K6863" i="1"/>
  <c r="K6818" i="1"/>
  <c r="K6788" i="1"/>
  <c r="K6736" i="1"/>
  <c r="K6662" i="1"/>
  <c r="K6644" i="1"/>
  <c r="K6586" i="1"/>
  <c r="K6216" i="1"/>
  <c r="K6152" i="1"/>
  <c r="K5917" i="1"/>
  <c r="K5161" i="1"/>
  <c r="K4733" i="1"/>
  <c r="K4028" i="1"/>
  <c r="K3862" i="1"/>
  <c r="K3761" i="1"/>
  <c r="K3687" i="1"/>
  <c r="K3635" i="1"/>
  <c r="K3541" i="1"/>
  <c r="K964" i="1"/>
  <c r="N8269" i="1"/>
  <c r="N8244" i="1"/>
  <c r="N8245" i="1"/>
  <c r="N8217" i="1"/>
  <c r="N8189" i="1"/>
  <c r="N8165" i="1"/>
  <c r="N8043" i="1"/>
  <c r="N7909" i="1"/>
  <c r="N7991" i="1"/>
  <c r="N8045" i="1"/>
  <c r="N8030" i="1"/>
  <c r="N7941" i="1"/>
  <c r="N8007" i="1"/>
  <c r="N7932" i="1"/>
  <c r="N7890" i="1"/>
  <c r="N7885" i="1"/>
  <c r="N7899" i="1"/>
  <c r="N7888" i="1"/>
  <c r="N7781" i="1"/>
  <c r="N7755" i="1"/>
  <c r="N7765" i="1"/>
  <c r="N7737" i="1"/>
  <c r="N7668" i="1"/>
  <c r="N7665" i="1"/>
  <c r="N7620" i="1"/>
  <c r="N7596" i="1"/>
  <c r="N7570" i="1"/>
  <c r="N7558" i="1"/>
  <c r="N7518" i="1"/>
  <c r="N7480" i="1"/>
  <c r="N7455" i="1"/>
  <c r="N7108" i="1"/>
  <c r="N7368" i="1"/>
  <c r="N7331" i="1"/>
  <c r="N7302" i="1"/>
  <c r="N7263" i="1"/>
  <c r="N7223" i="1"/>
  <c r="N7177" i="1"/>
  <c r="N7137" i="1"/>
  <c r="N7088" i="1"/>
  <c r="N7044" i="1"/>
  <c r="N6999" i="1"/>
  <c r="N6951" i="1"/>
  <c r="N6922" i="1"/>
  <c r="N6863" i="1"/>
  <c r="N6818" i="1"/>
  <c r="N6788" i="1"/>
  <c r="N6736" i="1"/>
  <c r="N6662" i="1"/>
  <c r="N6644" i="1"/>
  <c r="N6586" i="1"/>
  <c r="N6216" i="1"/>
  <c r="N6152" i="1"/>
  <c r="N5917" i="1"/>
  <c r="N5161" i="1"/>
  <c r="N4733" i="1"/>
  <c r="N4028" i="1"/>
  <c r="N3862" i="1"/>
  <c r="N3761" i="1"/>
  <c r="N3687" i="1"/>
  <c r="N3635" i="1"/>
  <c r="N3541" i="1"/>
  <c r="N964" i="1"/>
  <c r="K8271" i="1"/>
  <c r="N8271" i="1"/>
  <c r="K8519" i="1"/>
  <c r="K8468" i="1"/>
  <c r="K8494" i="1"/>
  <c r="K8482" i="1"/>
  <c r="K8440" i="1"/>
  <c r="K8451" i="1"/>
  <c r="K8424" i="1"/>
  <c r="K8334" i="1"/>
  <c r="K8422" i="1"/>
  <c r="K8418" i="1"/>
  <c r="K8388" i="1"/>
  <c r="K8287" i="1"/>
  <c r="K8367" i="1"/>
  <c r="K8410" i="1"/>
  <c r="K8331" i="1"/>
  <c r="K8304" i="1"/>
  <c r="K8314" i="1"/>
  <c r="K8305" i="1"/>
  <c r="K8266" i="1"/>
  <c r="K8167" i="1"/>
  <c r="K8307" i="1"/>
  <c r="K8195" i="1"/>
  <c r="K8135" i="1"/>
  <c r="K8151" i="1"/>
  <c r="K8071" i="1"/>
  <c r="K8067" i="1"/>
  <c r="K8056" i="1"/>
  <c r="K8047" i="1"/>
  <c r="K7987" i="1"/>
  <c r="K7943" i="1"/>
  <c r="K7898" i="1"/>
  <c r="K7925" i="1"/>
  <c r="K7800" i="1"/>
  <c r="K7698" i="1"/>
  <c r="K7664" i="1"/>
  <c r="K7662" i="1"/>
  <c r="K7630" i="1"/>
  <c r="K7583" i="1"/>
  <c r="K7512" i="1"/>
  <c r="K7475" i="1"/>
  <c r="K7443" i="1"/>
  <c r="K7415" i="1"/>
  <c r="K7328" i="1"/>
  <c r="K7241" i="1"/>
  <c r="K7183" i="1"/>
  <c r="K7129" i="1"/>
  <c r="K7053" i="1"/>
  <c r="K7014" i="1"/>
  <c r="K6960" i="1"/>
  <c r="K6900" i="1"/>
  <c r="K6843" i="1"/>
  <c r="K6767" i="1"/>
  <c r="K6701" i="1"/>
  <c r="K6615" i="1"/>
  <c r="K6561" i="1"/>
  <c r="K6175" i="1"/>
  <c r="K5805" i="1"/>
  <c r="K4958" i="1"/>
  <c r="K3990" i="1"/>
  <c r="K3807" i="1"/>
  <c r="K3705" i="1"/>
  <c r="K3609" i="1"/>
  <c r="K3512" i="1"/>
  <c r="N8519" i="1"/>
  <c r="N8468" i="1"/>
  <c r="N8494" i="1"/>
  <c r="N8482" i="1"/>
  <c r="N8440" i="1"/>
  <c r="N8451" i="1"/>
  <c r="N8424" i="1"/>
  <c r="N8334" i="1"/>
  <c r="N8422" i="1"/>
  <c r="N8418" i="1"/>
  <c r="N8388" i="1"/>
  <c r="N8287" i="1"/>
  <c r="N8367" i="1"/>
  <c r="N8410" i="1"/>
  <c r="N8331" i="1"/>
  <c r="N8304" i="1"/>
  <c r="N8314" i="1"/>
  <c r="N8305" i="1"/>
  <c r="N8266" i="1"/>
  <c r="N8167" i="1"/>
  <c r="N8307" i="1"/>
  <c r="N8195" i="1"/>
  <c r="N8135" i="1"/>
  <c r="N8151" i="1"/>
  <c r="N8071" i="1"/>
  <c r="N8067" i="1"/>
  <c r="N8056" i="1"/>
  <c r="N8047" i="1"/>
  <c r="N7987" i="1"/>
  <c r="N7943" i="1"/>
  <c r="N7898" i="1"/>
  <c r="N7925" i="1"/>
  <c r="N7800" i="1"/>
  <c r="N7698" i="1"/>
  <c r="N7664" i="1"/>
  <c r="N7662" i="1"/>
  <c r="N7630" i="1"/>
  <c r="N7583" i="1"/>
  <c r="N7512" i="1"/>
  <c r="N7475" i="1"/>
  <c r="N7443" i="1"/>
  <c r="N7415" i="1"/>
  <c r="N7328" i="1"/>
  <c r="N7241" i="1"/>
  <c r="N7183" i="1"/>
  <c r="N7129" i="1"/>
  <c r="N7053" i="1"/>
  <c r="N7014" i="1"/>
  <c r="N6960" i="1"/>
  <c r="N6900" i="1"/>
  <c r="N6843" i="1"/>
  <c r="N6767" i="1"/>
  <c r="N6701" i="1"/>
  <c r="N6615" i="1"/>
  <c r="N6561" i="1"/>
  <c r="N6175" i="1"/>
  <c r="N5805" i="1"/>
  <c r="N4958" i="1"/>
  <c r="N3990" i="1"/>
  <c r="N3807" i="1"/>
  <c r="N3705" i="1"/>
  <c r="N3609" i="1"/>
  <c r="N3512" i="1"/>
  <c r="K8471" i="1"/>
  <c r="N8471" i="1"/>
  <c r="K577" i="1"/>
  <c r="K1347" i="1"/>
  <c r="K612" i="1"/>
  <c r="K628" i="1"/>
  <c r="K780" i="1"/>
  <c r="K1732" i="1"/>
  <c r="K2161" i="1"/>
  <c r="K1559" i="1"/>
  <c r="K957" i="1"/>
  <c r="K996" i="1"/>
  <c r="K1141" i="1"/>
  <c r="K1180" i="1"/>
  <c r="K2109" i="1"/>
  <c r="K1363" i="1"/>
  <c r="K2406" i="1"/>
  <c r="K3176" i="1"/>
  <c r="K3198" i="1"/>
  <c r="K3209" i="1"/>
  <c r="K3218" i="1"/>
  <c r="K2093" i="1"/>
  <c r="K2101" i="1"/>
  <c r="K2155" i="1"/>
  <c r="K3277" i="1"/>
  <c r="K2209" i="1"/>
  <c r="K2230" i="1"/>
  <c r="K2373" i="1"/>
  <c r="K2394" i="1"/>
  <c r="N577" i="1"/>
  <c r="N1347" i="1"/>
  <c r="N612" i="1"/>
  <c r="N628" i="1"/>
  <c r="N780" i="1"/>
  <c r="N1732" i="1"/>
  <c r="N2161" i="1"/>
  <c r="N1559" i="1"/>
  <c r="N957" i="1"/>
  <c r="N996" i="1"/>
  <c r="N1141" i="1"/>
  <c r="N1180" i="1"/>
  <c r="N2109" i="1"/>
  <c r="N1363" i="1"/>
  <c r="N2406" i="1"/>
  <c r="N3176" i="1"/>
  <c r="N3198" i="1"/>
  <c r="N3209" i="1"/>
  <c r="N3218" i="1"/>
  <c r="N2093" i="1"/>
  <c r="N2101" i="1"/>
  <c r="N2155" i="1"/>
  <c r="N3277" i="1"/>
  <c r="N2209" i="1"/>
  <c r="N2230" i="1"/>
  <c r="N2373" i="1"/>
  <c r="N2394" i="1"/>
  <c r="K435" i="1"/>
  <c r="N435" i="1"/>
  <c r="K8235" i="1"/>
  <c r="K8278" i="1"/>
  <c r="K8194" i="1"/>
  <c r="K8226" i="1"/>
  <c r="K8163" i="1"/>
  <c r="K8108" i="1"/>
  <c r="K8063" i="1"/>
  <c r="K7953" i="1"/>
  <c r="K8008" i="1"/>
  <c r="K7963" i="1"/>
  <c r="K8006" i="1"/>
  <c r="K7961" i="1"/>
  <c r="K7978" i="1"/>
  <c r="K7942" i="1"/>
  <c r="K7860" i="1"/>
  <c r="K7827" i="1"/>
  <c r="K7859" i="1"/>
  <c r="K7850" i="1"/>
  <c r="K7835" i="1"/>
  <c r="K7813" i="1"/>
  <c r="K7724" i="1"/>
  <c r="K7676" i="1"/>
  <c r="K7694" i="1"/>
  <c r="K7602" i="1"/>
  <c r="K6945" i="1"/>
  <c r="K7565" i="1"/>
  <c r="K7559" i="1"/>
  <c r="K7520" i="1"/>
  <c r="K7490" i="1"/>
  <c r="K6950" i="1"/>
  <c r="K7437" i="1"/>
  <c r="K7394" i="1"/>
  <c r="K7361" i="1"/>
  <c r="K7340" i="1"/>
  <c r="K7305" i="1"/>
  <c r="K7256" i="1"/>
  <c r="K7224" i="1"/>
  <c r="K7184" i="1"/>
  <c r="K7140" i="1"/>
  <c r="K7091" i="1"/>
  <c r="K7045" i="1"/>
  <c r="K6997" i="1"/>
  <c r="K6955" i="1"/>
  <c r="K6926" i="1"/>
  <c r="K6864" i="1"/>
  <c r="K6808" i="1"/>
  <c r="K6786" i="1"/>
  <c r="K6733" i="1"/>
  <c r="K6683" i="1"/>
  <c r="K6647" i="1"/>
  <c r="K6595" i="1"/>
  <c r="K6545" i="1"/>
  <c r="K6161" i="1"/>
  <c r="K5922" i="1"/>
  <c r="K5168" i="1"/>
  <c r="K4746" i="1"/>
  <c r="K4009" i="1"/>
  <c r="K3848" i="1"/>
  <c r="K3757" i="1"/>
  <c r="K3676" i="1"/>
  <c r="K3633" i="1"/>
  <c r="K3552" i="1"/>
  <c r="K954" i="1"/>
  <c r="N8235" i="1"/>
  <c r="N8278" i="1"/>
  <c r="N8194" i="1"/>
  <c r="N8226" i="1"/>
  <c r="N8163" i="1"/>
  <c r="N8108" i="1"/>
  <c r="N8063" i="1"/>
  <c r="N7953" i="1"/>
  <c r="N8008" i="1"/>
  <c r="N7963" i="1"/>
  <c r="N8006" i="1"/>
  <c r="N7961" i="1"/>
  <c r="N7978" i="1"/>
  <c r="N7942" i="1"/>
  <c r="N7860" i="1"/>
  <c r="N7827" i="1"/>
  <c r="N7859" i="1"/>
  <c r="N7850" i="1"/>
  <c r="N7835" i="1"/>
  <c r="N7813" i="1"/>
  <c r="N7724" i="1"/>
  <c r="N7676" i="1"/>
  <c r="N7694" i="1"/>
  <c r="N7602" i="1"/>
  <c r="N6945" i="1"/>
  <c r="N7565" i="1"/>
  <c r="N7559" i="1"/>
  <c r="N7520" i="1"/>
  <c r="N7490" i="1"/>
  <c r="N6950" i="1"/>
  <c r="N7437" i="1"/>
  <c r="N7394" i="1"/>
  <c r="N7361" i="1"/>
  <c r="N7340" i="1"/>
  <c r="N7305" i="1"/>
  <c r="N7256" i="1"/>
  <c r="N7224" i="1"/>
  <c r="N7184" i="1"/>
  <c r="N7140" i="1"/>
  <c r="N7091" i="1"/>
  <c r="N7045" i="1"/>
  <c r="N6997" i="1"/>
  <c r="N6955" i="1"/>
  <c r="N6926" i="1"/>
  <c r="N6864" i="1"/>
  <c r="N6808" i="1"/>
  <c r="N6786" i="1"/>
  <c r="N6733" i="1"/>
  <c r="N6683" i="1"/>
  <c r="N6647" i="1"/>
  <c r="N6595" i="1"/>
  <c r="N6545" i="1"/>
  <c r="N6161" i="1"/>
  <c r="N5922" i="1"/>
  <c r="N5168" i="1"/>
  <c r="N4746" i="1"/>
  <c r="N4009" i="1"/>
  <c r="N3848" i="1"/>
  <c r="N3757" i="1"/>
  <c r="N3676" i="1"/>
  <c r="N3633" i="1"/>
  <c r="N3552" i="1"/>
  <c r="N954" i="1"/>
  <c r="K8224" i="1"/>
  <c r="N8224" i="1"/>
  <c r="K1899" i="1"/>
  <c r="K1940" i="1"/>
  <c r="K1934" i="1"/>
  <c r="K2103" i="1"/>
  <c r="K2181" i="1"/>
  <c r="K2374" i="1"/>
  <c r="K2171" i="1"/>
  <c r="K2384" i="1"/>
  <c r="K2793" i="1"/>
  <c r="K3181" i="1"/>
  <c r="K3190" i="1"/>
  <c r="K3212" i="1"/>
  <c r="K3221" i="1"/>
  <c r="K3236" i="1"/>
  <c r="K3257" i="1"/>
  <c r="K3256" i="1"/>
  <c r="K3242" i="1"/>
  <c r="K3286" i="1"/>
  <c r="K3327" i="1"/>
  <c r="K3381" i="1"/>
  <c r="K3418" i="1"/>
  <c r="K3442" i="1"/>
  <c r="K3465" i="1"/>
  <c r="K3469" i="1"/>
  <c r="K3466" i="1"/>
  <c r="K3457" i="1"/>
  <c r="K3454" i="1"/>
  <c r="K3451" i="1"/>
  <c r="K3444" i="1"/>
  <c r="N1899" i="1"/>
  <c r="N1940" i="1"/>
  <c r="N1934" i="1"/>
  <c r="N2103" i="1"/>
  <c r="N2181" i="1"/>
  <c r="N2374" i="1"/>
  <c r="N2171" i="1"/>
  <c r="N2384" i="1"/>
  <c r="N2793" i="1"/>
  <c r="N3181" i="1"/>
  <c r="N3190" i="1"/>
  <c r="N3212" i="1"/>
  <c r="N3221" i="1"/>
  <c r="N3236" i="1"/>
  <c r="N3257" i="1"/>
  <c r="N3256" i="1"/>
  <c r="N3242" i="1"/>
  <c r="N3286" i="1"/>
  <c r="N3327" i="1"/>
  <c r="N3381" i="1"/>
  <c r="N3418" i="1"/>
  <c r="N3442" i="1"/>
  <c r="N3465" i="1"/>
  <c r="N3469" i="1"/>
  <c r="N3466" i="1"/>
  <c r="N3457" i="1"/>
  <c r="N3454" i="1"/>
  <c r="N3451" i="1"/>
  <c r="N3444" i="1"/>
  <c r="K2095" i="1"/>
  <c r="N2095" i="1"/>
  <c r="K3505" i="1"/>
  <c r="K2176" i="1"/>
  <c r="K2168" i="1"/>
  <c r="K6870" i="1"/>
  <c r="K6871" i="1"/>
  <c r="K2152" i="1"/>
  <c r="K2160" i="1"/>
  <c r="K4670" i="1"/>
  <c r="K5386" i="1"/>
  <c r="K3497" i="1"/>
  <c r="K6877" i="1"/>
  <c r="K5286" i="1"/>
  <c r="K4677" i="1"/>
  <c r="K5009" i="1"/>
  <c r="K5001" i="1"/>
  <c r="K3513" i="1"/>
  <c r="K4662" i="1"/>
  <c r="K5027" i="1"/>
  <c r="K5269" i="1"/>
  <c r="K4685" i="1"/>
  <c r="K5379" i="1"/>
  <c r="K5042" i="1"/>
  <c r="K4993" i="1"/>
  <c r="N3505" i="1"/>
  <c r="N2176" i="1"/>
  <c r="N2168" i="1"/>
  <c r="N6870" i="1"/>
  <c r="N6871" i="1"/>
  <c r="N2152" i="1"/>
  <c r="N2160" i="1"/>
  <c r="N4670" i="1"/>
  <c r="N5386" i="1"/>
  <c r="N3497" i="1"/>
  <c r="N6877" i="1"/>
  <c r="N5286" i="1"/>
  <c r="N4677" i="1"/>
  <c r="N5009" i="1"/>
  <c r="N5001" i="1"/>
  <c r="N3513" i="1"/>
  <c r="N4662" i="1"/>
  <c r="N5027" i="1"/>
  <c r="N5269" i="1"/>
  <c r="N4685" i="1"/>
  <c r="N5379" i="1"/>
  <c r="N5042" i="1"/>
  <c r="N4993" i="1"/>
  <c r="K5394" i="1"/>
  <c r="N5394" i="1"/>
  <c r="K1923" i="1"/>
  <c r="K1944" i="1"/>
  <c r="K1957" i="1"/>
  <c r="K2138" i="1"/>
  <c r="K2191" i="1"/>
  <c r="K2235" i="1"/>
  <c r="K2177" i="1"/>
  <c r="K2382" i="1"/>
  <c r="K2783" i="1"/>
  <c r="K3183" i="1"/>
  <c r="K3192" i="1"/>
  <c r="K3213" i="1"/>
  <c r="K3223" i="1"/>
  <c r="K3237" i="1"/>
  <c r="K3258" i="1"/>
  <c r="K3274" i="1"/>
  <c r="K3285" i="1"/>
  <c r="K3323" i="1"/>
  <c r="K3336" i="1"/>
  <c r="K3365" i="1"/>
  <c r="K3424" i="1"/>
  <c r="K3445" i="1"/>
  <c r="K3464" i="1"/>
  <c r="K3462" i="1"/>
  <c r="K3461" i="1"/>
  <c r="K3458" i="1"/>
  <c r="K3455" i="1"/>
  <c r="K3447" i="1"/>
  <c r="K3448" i="1"/>
  <c r="N1923" i="1"/>
  <c r="N1944" i="1"/>
  <c r="N1957" i="1"/>
  <c r="N2138" i="1"/>
  <c r="N2191" i="1"/>
  <c r="N2235" i="1"/>
  <c r="N2177" i="1"/>
  <c r="N2382" i="1"/>
  <c r="N2783" i="1"/>
  <c r="N3183" i="1"/>
  <c r="N3192" i="1"/>
  <c r="N3213" i="1"/>
  <c r="N3223" i="1"/>
  <c r="N3237" i="1"/>
  <c r="N3258" i="1"/>
  <c r="N3274" i="1"/>
  <c r="N3285" i="1"/>
  <c r="N3323" i="1"/>
  <c r="N3336" i="1"/>
  <c r="N3365" i="1"/>
  <c r="N3424" i="1"/>
  <c r="N3445" i="1"/>
  <c r="N3464" i="1"/>
  <c r="N3462" i="1"/>
  <c r="N3461" i="1"/>
  <c r="N3458" i="1"/>
  <c r="N3455" i="1"/>
  <c r="N3447" i="1"/>
  <c r="N3448" i="1"/>
  <c r="K2110" i="1"/>
  <c r="N2110" i="1"/>
  <c r="K8508" i="1"/>
  <c r="K8515" i="1"/>
  <c r="K8510" i="1"/>
  <c r="K8450" i="1"/>
  <c r="K8473" i="1"/>
  <c r="K8444" i="1"/>
  <c r="K8394" i="1"/>
  <c r="K8386" i="1"/>
  <c r="K8402" i="1"/>
  <c r="K8389" i="1"/>
  <c r="K8328" i="1"/>
  <c r="K8366" i="1"/>
  <c r="K8347" i="1"/>
  <c r="K8364" i="1"/>
  <c r="K8288" i="1"/>
  <c r="K8333" i="1"/>
  <c r="K8361" i="1"/>
  <c r="K8231" i="1"/>
  <c r="K8178" i="1"/>
  <c r="K8197" i="1"/>
  <c r="K8207" i="1"/>
  <c r="K8139" i="1"/>
  <c r="K8111" i="1"/>
  <c r="K8166" i="1"/>
  <c r="K8079" i="1"/>
  <c r="K8052" i="1"/>
  <c r="K8064" i="1"/>
  <c r="K8003" i="1"/>
  <c r="K7990" i="1"/>
  <c r="K7959" i="1"/>
  <c r="K7977" i="1"/>
  <c r="K7831" i="1"/>
  <c r="K7756" i="1"/>
  <c r="K7703" i="1"/>
  <c r="K7652" i="1"/>
  <c r="K7651" i="1"/>
  <c r="K7618" i="1"/>
  <c r="K7556" i="1"/>
  <c r="K7514" i="1"/>
  <c r="K7467" i="1"/>
  <c r="K7448" i="1"/>
  <c r="K7417" i="1"/>
  <c r="K7315" i="1"/>
  <c r="K7243" i="1"/>
  <c r="K7180" i="1"/>
  <c r="K7130" i="1"/>
  <c r="K7057" i="1"/>
  <c r="K7009" i="1"/>
  <c r="K6970" i="1"/>
  <c r="K6884" i="1"/>
  <c r="K6823" i="1"/>
  <c r="K6774" i="1"/>
  <c r="K6700" i="1"/>
  <c r="K6623" i="1"/>
  <c r="K6556" i="1"/>
  <c r="K6171" i="1"/>
  <c r="K5794" i="1"/>
  <c r="K4963" i="1"/>
  <c r="K3984" i="1"/>
  <c r="K3815" i="1"/>
  <c r="K3720" i="1"/>
  <c r="K3601" i="1"/>
  <c r="K3494" i="1"/>
  <c r="N8508" i="1"/>
  <c r="N8515" i="1"/>
  <c r="N8510" i="1"/>
  <c r="N8450" i="1"/>
  <c r="N8473" i="1"/>
  <c r="N8444" i="1"/>
  <c r="N8394" i="1"/>
  <c r="N8386" i="1"/>
  <c r="N8402" i="1"/>
  <c r="N8389" i="1"/>
  <c r="N8328" i="1"/>
  <c r="N8366" i="1"/>
  <c r="N8347" i="1"/>
  <c r="N8364" i="1"/>
  <c r="N8288" i="1"/>
  <c r="N8333" i="1"/>
  <c r="N8361" i="1"/>
  <c r="N8231" i="1"/>
  <c r="N8178" i="1"/>
  <c r="N8197" i="1"/>
  <c r="N8207" i="1"/>
  <c r="N8139" i="1"/>
  <c r="N8111" i="1"/>
  <c r="N8166" i="1"/>
  <c r="N8079" i="1"/>
  <c r="N8052" i="1"/>
  <c r="N8064" i="1"/>
  <c r="N8003" i="1"/>
  <c r="N7990" i="1"/>
  <c r="N7959" i="1"/>
  <c r="N7977" i="1"/>
  <c r="N7831" i="1"/>
  <c r="N7756" i="1"/>
  <c r="N7703" i="1"/>
  <c r="N7652" i="1"/>
  <c r="N7651" i="1"/>
  <c r="N7618" i="1"/>
  <c r="N7556" i="1"/>
  <c r="N7514" i="1"/>
  <c r="N7467" i="1"/>
  <c r="N7448" i="1"/>
  <c r="N7417" i="1"/>
  <c r="N7315" i="1"/>
  <c r="N7243" i="1"/>
  <c r="N7180" i="1"/>
  <c r="N7130" i="1"/>
  <c r="N7057" i="1"/>
  <c r="N7009" i="1"/>
  <c r="N6970" i="1"/>
  <c r="N6884" i="1"/>
  <c r="N6823" i="1"/>
  <c r="N6774" i="1"/>
  <c r="N6700" i="1"/>
  <c r="N6623" i="1"/>
  <c r="N6556" i="1"/>
  <c r="N6171" i="1"/>
  <c r="N5794" i="1"/>
  <c r="N4963" i="1"/>
  <c r="N3984" i="1"/>
  <c r="N3815" i="1"/>
  <c r="N3720" i="1"/>
  <c r="N3601" i="1"/>
  <c r="N3494" i="1"/>
  <c r="K8512" i="1"/>
  <c r="N8512" i="1"/>
  <c r="K8308" i="1"/>
  <c r="K8262" i="1"/>
  <c r="K8236" i="1"/>
  <c r="K8221" i="1"/>
  <c r="K8216" i="1"/>
  <c r="K8144" i="1"/>
  <c r="K7946" i="1"/>
  <c r="K8053" i="1"/>
  <c r="K8000" i="1"/>
  <c r="K7971" i="1"/>
  <c r="K8020" i="1"/>
  <c r="K8015" i="1"/>
  <c r="K7929" i="1"/>
  <c r="K8010" i="1"/>
  <c r="K7758" i="1"/>
  <c r="K7855" i="1"/>
  <c r="K7872" i="1"/>
  <c r="K7747" i="1"/>
  <c r="K7716" i="1"/>
  <c r="K7739" i="1"/>
  <c r="K7669" i="1"/>
  <c r="K7677" i="1"/>
  <c r="K7654" i="1"/>
  <c r="K7626" i="1"/>
  <c r="K7609" i="1"/>
  <c r="K7614" i="1"/>
  <c r="K7587" i="1"/>
  <c r="K7562" i="1"/>
  <c r="K7523" i="1"/>
  <c r="K7486" i="1"/>
  <c r="K7453" i="1"/>
  <c r="K7370" i="1"/>
  <c r="K7352" i="1"/>
  <c r="K7299" i="1"/>
  <c r="K7275" i="1"/>
  <c r="K7239" i="1"/>
  <c r="K7209" i="1"/>
  <c r="K7154" i="1"/>
  <c r="K7105" i="1"/>
  <c r="K7065" i="1"/>
  <c r="K7026" i="1"/>
  <c r="K6981" i="1"/>
  <c r="K6943" i="1"/>
  <c r="K6885" i="1"/>
  <c r="K6857" i="1"/>
  <c r="K6795" i="1"/>
  <c r="K6750" i="1"/>
  <c r="K6724" i="1"/>
  <c r="K6682" i="1"/>
  <c r="K6616" i="1"/>
  <c r="K6588" i="1"/>
  <c r="K6211" i="1"/>
  <c r="K6163" i="1"/>
  <c r="K5906" i="1"/>
  <c r="K5167" i="1"/>
  <c r="K4734" i="1"/>
  <c r="K4022" i="1"/>
  <c r="K3856" i="1"/>
  <c r="K3770" i="1"/>
  <c r="K3688" i="1"/>
  <c r="K3636" i="1"/>
  <c r="K3538" i="1"/>
  <c r="K819" i="1"/>
  <c r="N8308" i="1"/>
  <c r="N8262" i="1"/>
  <c r="N8236" i="1"/>
  <c r="N8221" i="1"/>
  <c r="N8216" i="1"/>
  <c r="N8144" i="1"/>
  <c r="N7946" i="1"/>
  <c r="N8053" i="1"/>
  <c r="N8000" i="1"/>
  <c r="N7971" i="1"/>
  <c r="N8020" i="1"/>
  <c r="N8015" i="1"/>
  <c r="N7929" i="1"/>
  <c r="N8010" i="1"/>
  <c r="N7758" i="1"/>
  <c r="N7855" i="1"/>
  <c r="N7872" i="1"/>
  <c r="N7747" i="1"/>
  <c r="N7716" i="1"/>
  <c r="N7739" i="1"/>
  <c r="N7669" i="1"/>
  <c r="N7677" i="1"/>
  <c r="N7654" i="1"/>
  <c r="N7626" i="1"/>
  <c r="N7609" i="1"/>
  <c r="N7614" i="1"/>
  <c r="N7587" i="1"/>
  <c r="N7562" i="1"/>
  <c r="N7523" i="1"/>
  <c r="N7486" i="1"/>
  <c r="N7453" i="1"/>
  <c r="N7370" i="1"/>
  <c r="N7352" i="1"/>
  <c r="N7299" i="1"/>
  <c r="N7275" i="1"/>
  <c r="N7239" i="1"/>
  <c r="N7209" i="1"/>
  <c r="N7154" i="1"/>
  <c r="N7105" i="1"/>
  <c r="N7065" i="1"/>
  <c r="N7026" i="1"/>
  <c r="N6981" i="1"/>
  <c r="N6943" i="1"/>
  <c r="N6885" i="1"/>
  <c r="N6857" i="1"/>
  <c r="N6795" i="1"/>
  <c r="N6750" i="1"/>
  <c r="N6724" i="1"/>
  <c r="N6682" i="1"/>
  <c r="N6616" i="1"/>
  <c r="N6588" i="1"/>
  <c r="N6211" i="1"/>
  <c r="N6163" i="1"/>
  <c r="N5906" i="1"/>
  <c r="N5167" i="1"/>
  <c r="N4734" i="1"/>
  <c r="N4022" i="1"/>
  <c r="N3856" i="1"/>
  <c r="N3770" i="1"/>
  <c r="N3688" i="1"/>
  <c r="N3636" i="1"/>
  <c r="N3538" i="1"/>
  <c r="N819" i="1"/>
  <c r="K8297" i="1"/>
  <c r="N8297" i="1"/>
  <c r="K8511" i="1"/>
  <c r="K8517" i="1"/>
  <c r="K8502" i="1"/>
  <c r="K8462" i="1"/>
  <c r="K8504" i="1"/>
  <c r="K8472" i="1"/>
  <c r="K8417" i="1"/>
  <c r="K8413" i="1"/>
  <c r="K8408" i="1"/>
  <c r="K8335" i="1"/>
  <c r="K8415" i="1"/>
  <c r="K8350" i="1"/>
  <c r="K8241" i="1"/>
  <c r="K8380" i="1"/>
  <c r="K8250" i="1"/>
  <c r="K8212" i="1"/>
  <c r="K8176" i="1"/>
  <c r="K8276" i="1"/>
  <c r="K8161" i="1"/>
  <c r="K8192" i="1"/>
  <c r="K8168" i="1"/>
  <c r="K8121" i="1"/>
  <c r="K8122" i="1"/>
  <c r="K8106" i="1"/>
  <c r="K8083" i="1"/>
  <c r="K8037" i="1"/>
  <c r="K8040" i="1"/>
  <c r="K7960" i="1"/>
  <c r="K7918" i="1"/>
  <c r="K7864" i="1"/>
  <c r="K7849" i="1"/>
  <c r="K7788" i="1"/>
  <c r="K7801" i="1"/>
  <c r="K7752" i="1"/>
  <c r="K7702" i="1"/>
  <c r="K7646" i="1"/>
  <c r="K7597" i="1"/>
  <c r="K7568" i="1"/>
  <c r="K7531" i="1"/>
  <c r="K7478" i="1"/>
  <c r="K7433" i="1"/>
  <c r="K7342" i="1"/>
  <c r="K7297" i="1"/>
  <c r="K7257" i="1"/>
  <c r="K7211" i="1"/>
  <c r="K7138" i="1"/>
  <c r="K7082" i="1"/>
  <c r="K7020" i="1"/>
  <c r="K6958" i="1"/>
  <c r="K6879" i="1"/>
  <c r="K6820" i="1"/>
  <c r="K6758" i="1"/>
  <c r="K6690" i="1"/>
  <c r="K6625" i="1"/>
  <c r="K6559" i="1"/>
  <c r="K6173" i="1"/>
  <c r="K5799" i="1"/>
  <c r="K4959" i="1"/>
  <c r="K4002" i="1"/>
  <c r="K3799" i="1"/>
  <c r="K3717" i="1"/>
  <c r="K3605" i="1"/>
  <c r="K3508" i="1"/>
  <c r="N8511" i="1"/>
  <c r="N8517" i="1"/>
  <c r="N8502" i="1"/>
  <c r="N8462" i="1"/>
  <c r="N8504" i="1"/>
  <c r="N8472" i="1"/>
  <c r="N8417" i="1"/>
  <c r="N8413" i="1"/>
  <c r="N8408" i="1"/>
  <c r="N8335" i="1"/>
  <c r="N8415" i="1"/>
  <c r="N8350" i="1"/>
  <c r="N8241" i="1"/>
  <c r="N8380" i="1"/>
  <c r="N8250" i="1"/>
  <c r="N8212" i="1"/>
  <c r="N8176" i="1"/>
  <c r="N8276" i="1"/>
  <c r="N8161" i="1"/>
  <c r="N8192" i="1"/>
  <c r="N8168" i="1"/>
  <c r="N8121" i="1"/>
  <c r="N8122" i="1"/>
  <c r="N8106" i="1"/>
  <c r="N8083" i="1"/>
  <c r="N8037" i="1"/>
  <c r="N8040" i="1"/>
  <c r="N7960" i="1"/>
  <c r="N7918" i="1"/>
  <c r="N7864" i="1"/>
  <c r="N7849" i="1"/>
  <c r="N7788" i="1"/>
  <c r="N7801" i="1"/>
  <c r="N7752" i="1"/>
  <c r="N7702" i="1"/>
  <c r="N7646" i="1"/>
  <c r="N7597" i="1"/>
  <c r="N7568" i="1"/>
  <c r="N7531" i="1"/>
  <c r="N7478" i="1"/>
  <c r="N7433" i="1"/>
  <c r="N7342" i="1"/>
  <c r="N7297" i="1"/>
  <c r="N7257" i="1"/>
  <c r="N7211" i="1"/>
  <c r="N7138" i="1"/>
  <c r="N7082" i="1"/>
  <c r="N7020" i="1"/>
  <c r="N6958" i="1"/>
  <c r="N6879" i="1"/>
  <c r="N6820" i="1"/>
  <c r="N6758" i="1"/>
  <c r="N6690" i="1"/>
  <c r="N6625" i="1"/>
  <c r="N6559" i="1"/>
  <c r="N6173" i="1"/>
  <c r="N5799" i="1"/>
  <c r="N4959" i="1"/>
  <c r="N4002" i="1"/>
  <c r="N3799" i="1"/>
  <c r="N3717" i="1"/>
  <c r="N3605" i="1"/>
  <c r="N3508" i="1"/>
  <c r="K8521" i="1"/>
  <c r="N8521" i="1"/>
  <c r="K3272" i="1"/>
  <c r="K2401" i="1"/>
  <c r="K2219" i="1"/>
  <c r="K3287" i="1"/>
  <c r="K2212" i="1"/>
  <c r="K6643" i="1"/>
  <c r="N3272" i="1"/>
  <c r="N2401" i="1"/>
  <c r="N2219" i="1"/>
  <c r="N3287" i="1"/>
  <c r="N2212" i="1"/>
  <c r="N6643" i="1"/>
  <c r="K2226" i="1"/>
  <c r="N2226" i="1"/>
  <c r="K3441" i="1"/>
  <c r="K3440" i="1"/>
  <c r="K3446" i="1"/>
  <c r="K3459" i="1"/>
  <c r="K3456" i="1"/>
  <c r="K3460" i="1"/>
  <c r="N3441" i="1"/>
  <c r="N3440" i="1"/>
  <c r="N3446" i="1"/>
  <c r="N3459" i="1"/>
  <c r="N3456" i="1"/>
  <c r="N3460" i="1"/>
  <c r="K3439" i="1"/>
  <c r="N3439" i="1"/>
  <c r="K2618" i="1"/>
  <c r="K3150" i="1"/>
  <c r="K3211" i="1"/>
  <c r="K2578" i="1"/>
  <c r="K2607" i="1"/>
  <c r="K2380" i="1"/>
  <c r="K2210" i="1"/>
  <c r="K2599" i="1"/>
  <c r="K2592" i="1"/>
  <c r="K3302" i="1"/>
  <c r="K2421" i="1"/>
  <c r="K2418" i="1"/>
  <c r="K2409" i="1"/>
  <c r="K3289" i="1"/>
  <c r="K3290" i="1"/>
  <c r="K3292" i="1"/>
  <c r="K2425" i="1"/>
  <c r="K6619" i="1"/>
  <c r="K2179" i="1"/>
  <c r="K2097" i="1"/>
  <c r="K1958" i="1"/>
  <c r="K1938" i="1"/>
  <c r="K1765" i="1"/>
  <c r="K3206" i="1"/>
  <c r="K6626" i="1"/>
  <c r="K1703" i="1"/>
  <c r="K2225" i="1"/>
  <c r="K6629" i="1"/>
  <c r="N2618" i="1"/>
  <c r="N3150" i="1"/>
  <c r="N3211" i="1"/>
  <c r="N2578" i="1"/>
  <c r="N2607" i="1"/>
  <c r="N2380" i="1"/>
  <c r="N2210" i="1"/>
  <c r="N2599" i="1"/>
  <c r="N2592" i="1"/>
  <c r="N3302" i="1"/>
  <c r="N2421" i="1"/>
  <c r="N2418" i="1"/>
  <c r="N2409" i="1"/>
  <c r="N3289" i="1"/>
  <c r="N3290" i="1"/>
  <c r="N3292" i="1"/>
  <c r="N2425" i="1"/>
  <c r="N6619" i="1"/>
  <c r="N2179" i="1"/>
  <c r="N2097" i="1"/>
  <c r="N1958" i="1"/>
  <c r="N1938" i="1"/>
  <c r="N1765" i="1"/>
  <c r="N3206" i="1"/>
  <c r="N6626" i="1"/>
  <c r="N1703" i="1"/>
  <c r="N2225" i="1"/>
  <c r="N6629" i="1"/>
  <c r="K2802" i="1"/>
  <c r="N2802" i="1"/>
  <c r="K15" i="1"/>
  <c r="K29" i="1"/>
  <c r="K32" i="1"/>
  <c r="K37" i="1"/>
  <c r="K48" i="1"/>
  <c r="K60" i="1"/>
  <c r="K199" i="1"/>
  <c r="K214" i="1"/>
  <c r="K216" i="1"/>
  <c r="K385" i="1"/>
  <c r="K394" i="1"/>
  <c r="K433" i="1"/>
  <c r="K575" i="1"/>
  <c r="K583" i="1"/>
  <c r="K588" i="1"/>
  <c r="K617" i="1"/>
  <c r="K761" i="1"/>
  <c r="K773" i="1"/>
  <c r="K781" i="1"/>
  <c r="K790" i="1"/>
  <c r="K803" i="1"/>
  <c r="K963" i="1"/>
  <c r="K969" i="1"/>
  <c r="K990" i="1"/>
  <c r="K999" i="1"/>
  <c r="K1006" i="1"/>
  <c r="K1152" i="1"/>
  <c r="K1319" i="1"/>
  <c r="N15" i="1"/>
  <c r="N29" i="1"/>
  <c r="N32" i="1"/>
  <c r="N37" i="1"/>
  <c r="N48" i="1"/>
  <c r="N60" i="1"/>
  <c r="N199" i="1"/>
  <c r="N214" i="1"/>
  <c r="N216" i="1"/>
  <c r="N385" i="1"/>
  <c r="N394" i="1"/>
  <c r="N433" i="1"/>
  <c r="N575" i="1"/>
  <c r="N583" i="1"/>
  <c r="N588" i="1"/>
  <c r="N617" i="1"/>
  <c r="N761" i="1"/>
  <c r="N773" i="1"/>
  <c r="N781" i="1"/>
  <c r="N790" i="1"/>
  <c r="N803" i="1"/>
  <c r="N963" i="1"/>
  <c r="N969" i="1"/>
  <c r="N990" i="1"/>
  <c r="N999" i="1"/>
  <c r="N1006" i="1"/>
  <c r="N1152" i="1"/>
  <c r="N1319" i="1"/>
  <c r="K13" i="1"/>
  <c r="N13" i="1"/>
  <c r="K7" i="1"/>
  <c r="K14" i="1"/>
  <c r="K18" i="1"/>
  <c r="K25" i="1"/>
  <c r="K34" i="1"/>
  <c r="K35" i="1"/>
  <c r="K49" i="1"/>
  <c r="K54" i="1"/>
  <c r="K58" i="1"/>
  <c r="K194" i="1"/>
  <c r="K201" i="1"/>
  <c r="K208" i="1"/>
  <c r="K212" i="1"/>
  <c r="K222" i="1"/>
  <c r="K231" i="1"/>
  <c r="K236" i="1"/>
  <c r="K244" i="1"/>
  <c r="K249" i="1"/>
  <c r="K380" i="1"/>
  <c r="K390" i="1"/>
  <c r="K399" i="1"/>
  <c r="K404" i="1"/>
  <c r="K413" i="1"/>
  <c r="K416" i="1"/>
  <c r="K421" i="1"/>
  <c r="K579" i="1"/>
  <c r="K586" i="1"/>
  <c r="N7" i="1"/>
  <c r="N14" i="1"/>
  <c r="N18" i="1"/>
  <c r="N25" i="1"/>
  <c r="N34" i="1"/>
  <c r="N35" i="1"/>
  <c r="N49" i="1"/>
  <c r="N54" i="1"/>
  <c r="N58" i="1"/>
  <c r="N194" i="1"/>
  <c r="N201" i="1"/>
  <c r="N208" i="1"/>
  <c r="N212" i="1"/>
  <c r="N222" i="1"/>
  <c r="N231" i="1"/>
  <c r="N236" i="1"/>
  <c r="N244" i="1"/>
  <c r="N249" i="1"/>
  <c r="N380" i="1"/>
  <c r="N390" i="1"/>
  <c r="N399" i="1"/>
  <c r="N404" i="1"/>
  <c r="N413" i="1"/>
  <c r="N416" i="1"/>
  <c r="N421" i="1"/>
  <c r="N579" i="1"/>
  <c r="N586" i="1"/>
  <c r="K3" i="1"/>
  <c r="N3" i="1"/>
  <c r="P6502" i="1" l="1"/>
  <c r="Q6502" i="1" s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N6225" i="1"/>
  <c r="O6225" i="1" s="1"/>
  <c r="N6226" i="1"/>
  <c r="O6226" i="1" s="1"/>
  <c r="N6227" i="1"/>
  <c r="O6227" i="1" s="1"/>
  <c r="N6228" i="1"/>
  <c r="P6228" i="1" s="1"/>
  <c r="N6229" i="1"/>
  <c r="O6229" i="1" s="1"/>
  <c r="N6230" i="1"/>
  <c r="P6230" i="1" s="1"/>
  <c r="N6231" i="1"/>
  <c r="N6232" i="1"/>
  <c r="P6232" i="1" s="1"/>
  <c r="N6233" i="1"/>
  <c r="O6233" i="1" s="1"/>
  <c r="N6234" i="1"/>
  <c r="P6234" i="1" s="1"/>
  <c r="N6235" i="1"/>
  <c r="P6235" i="1" s="1"/>
  <c r="N6236" i="1"/>
  <c r="O6236" i="1" s="1"/>
  <c r="N6237" i="1"/>
  <c r="P6237" i="1" s="1"/>
  <c r="N6238" i="1"/>
  <c r="P6238" i="1" s="1"/>
  <c r="N6239" i="1"/>
  <c r="N6240" i="1"/>
  <c r="P6240" i="1" s="1"/>
  <c r="N6241" i="1"/>
  <c r="O6241" i="1" s="1"/>
  <c r="N6242" i="1"/>
  <c r="P6242" i="1" s="1"/>
  <c r="N6243" i="1"/>
  <c r="P6243" i="1" s="1"/>
  <c r="N6244" i="1"/>
  <c r="P6244" i="1" s="1"/>
  <c r="N6245" i="1"/>
  <c r="O6245" i="1" s="1"/>
  <c r="N6246" i="1"/>
  <c r="P6246" i="1" s="1"/>
  <c r="N6247" i="1"/>
  <c r="N6248" i="1"/>
  <c r="P6248" i="1" s="1"/>
  <c r="N6249" i="1"/>
  <c r="O6249" i="1" s="1"/>
  <c r="N6250" i="1"/>
  <c r="O6250" i="1" s="1"/>
  <c r="N6251" i="1"/>
  <c r="O6251" i="1" s="1"/>
  <c r="N6252" i="1"/>
  <c r="P6252" i="1" s="1"/>
  <c r="N6253" i="1"/>
  <c r="P6253" i="1" s="1"/>
  <c r="N6254" i="1"/>
  <c r="P6254" i="1" s="1"/>
  <c r="N6255" i="1"/>
  <c r="N6256" i="1"/>
  <c r="O6256" i="1" s="1"/>
  <c r="N6257" i="1"/>
  <c r="O6257" i="1" s="1"/>
  <c r="N6258" i="1"/>
  <c r="P6258" i="1" s="1"/>
  <c r="N6259" i="1"/>
  <c r="P6259" i="1" s="1"/>
  <c r="N6260" i="1"/>
  <c r="P6260" i="1" s="1"/>
  <c r="N6261" i="1"/>
  <c r="O6261" i="1" s="1"/>
  <c r="N6262" i="1"/>
  <c r="P6262" i="1" s="1"/>
  <c r="N6263" i="1"/>
  <c r="N6264" i="1"/>
  <c r="O6264" i="1" s="1"/>
  <c r="N6265" i="1"/>
  <c r="O6265" i="1" s="1"/>
  <c r="N6266" i="1"/>
  <c r="O6266" i="1" s="1"/>
  <c r="N6267" i="1"/>
  <c r="P6267" i="1" s="1"/>
  <c r="N6268" i="1"/>
  <c r="P6268" i="1" s="1"/>
  <c r="N6269" i="1"/>
  <c r="P6269" i="1" s="1"/>
  <c r="N6270" i="1"/>
  <c r="P6270" i="1" s="1"/>
  <c r="N6271" i="1"/>
  <c r="N6272" i="1"/>
  <c r="O6272" i="1" s="1"/>
  <c r="N6273" i="1"/>
  <c r="O6273" i="1" s="1"/>
  <c r="N6274" i="1"/>
  <c r="O6274" i="1" s="1"/>
  <c r="N6275" i="1"/>
  <c r="P6275" i="1" s="1"/>
  <c r="N6276" i="1"/>
  <c r="O6276" i="1" s="1"/>
  <c r="N6277" i="1"/>
  <c r="O6277" i="1" s="1"/>
  <c r="N6278" i="1"/>
  <c r="O6278" i="1" s="1"/>
  <c r="N6279" i="1"/>
  <c r="N6280" i="1"/>
  <c r="O6280" i="1" s="1"/>
  <c r="N6281" i="1"/>
  <c r="O6281" i="1" s="1"/>
  <c r="N6282" i="1"/>
  <c r="P6282" i="1" s="1"/>
  <c r="N6283" i="1"/>
  <c r="O6283" i="1" s="1"/>
  <c r="N6284" i="1"/>
  <c r="O6284" i="1" s="1"/>
  <c r="N6285" i="1"/>
  <c r="P6285" i="1" s="1"/>
  <c r="N6286" i="1"/>
  <c r="O6286" i="1" s="1"/>
  <c r="N6287" i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P6301" i="1" s="1"/>
  <c r="N6302" i="1"/>
  <c r="O6302" i="1" s="1"/>
  <c r="N6303" i="1"/>
  <c r="N6304" i="1"/>
  <c r="P6304" i="1" s="1"/>
  <c r="N6305" i="1"/>
  <c r="O6305" i="1" s="1"/>
  <c r="N6306" i="1"/>
  <c r="O6306" i="1" s="1"/>
  <c r="N6307" i="1"/>
  <c r="O6307" i="1" s="1"/>
  <c r="N6308" i="1"/>
  <c r="P6308" i="1" s="1"/>
  <c r="N6309" i="1"/>
  <c r="O6309" i="1" s="1"/>
  <c r="N6310" i="1"/>
  <c r="O6310" i="1" s="1"/>
  <c r="N6311" i="1"/>
  <c r="N6312" i="1"/>
  <c r="P6312" i="1" s="1"/>
  <c r="N6313" i="1"/>
  <c r="O6313" i="1" s="1"/>
  <c r="N6314" i="1"/>
  <c r="O6314" i="1" s="1"/>
  <c r="N6315" i="1"/>
  <c r="O6315" i="1" s="1"/>
  <c r="N6316" i="1"/>
  <c r="O6316" i="1" s="1"/>
  <c r="N6317" i="1"/>
  <c r="P6317" i="1" s="1"/>
  <c r="N6318" i="1"/>
  <c r="O6318" i="1" s="1"/>
  <c r="N6319" i="1"/>
  <c r="N6320" i="1"/>
  <c r="P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N6328" i="1"/>
  <c r="P6328" i="1" s="1"/>
  <c r="N6329" i="1"/>
  <c r="O6329" i="1" s="1"/>
  <c r="N6330" i="1"/>
  <c r="P6330" i="1" s="1"/>
  <c r="N6331" i="1"/>
  <c r="P6331" i="1" s="1"/>
  <c r="N6332" i="1"/>
  <c r="O6332" i="1" s="1"/>
  <c r="N6333" i="1"/>
  <c r="P6333" i="1" s="1"/>
  <c r="N6334" i="1"/>
  <c r="O6334" i="1" s="1"/>
  <c r="N6335" i="1"/>
  <c r="N6336" i="1"/>
  <c r="O6336" i="1" s="1"/>
  <c r="N6337" i="1"/>
  <c r="O6337" i="1" s="1"/>
  <c r="N6338" i="1"/>
  <c r="P6338" i="1" s="1"/>
  <c r="N6339" i="1"/>
  <c r="O6339" i="1" s="1"/>
  <c r="N6340" i="1"/>
  <c r="O6340" i="1" s="1"/>
  <c r="N6341" i="1"/>
  <c r="O6341" i="1" s="1"/>
  <c r="N6342" i="1"/>
  <c r="O6342" i="1" s="1"/>
  <c r="N6343" i="1"/>
  <c r="N6344" i="1"/>
  <c r="O6344" i="1" s="1"/>
  <c r="N6345" i="1"/>
  <c r="O6345" i="1" s="1"/>
  <c r="N6346" i="1"/>
  <c r="P6346" i="1" s="1"/>
  <c r="N6347" i="1"/>
  <c r="O6347" i="1" s="1"/>
  <c r="N6348" i="1"/>
  <c r="O6348" i="1" s="1"/>
  <c r="N6349" i="1"/>
  <c r="P6349" i="1" s="1"/>
  <c r="N6350" i="1"/>
  <c r="P6350" i="1" s="1"/>
  <c r="N6351" i="1"/>
  <c r="N6352" i="1"/>
  <c r="P6352" i="1" s="1"/>
  <c r="N6353" i="1"/>
  <c r="O6353" i="1" s="1"/>
  <c r="N6354" i="1"/>
  <c r="P6354" i="1" s="1"/>
  <c r="N6355" i="1"/>
  <c r="O6355" i="1" s="1"/>
  <c r="N6356" i="1"/>
  <c r="O6356" i="1" s="1"/>
  <c r="N6357" i="1"/>
  <c r="O6357" i="1" s="1"/>
  <c r="N6358" i="1"/>
  <c r="O6358" i="1" s="1"/>
  <c r="N6359" i="1"/>
  <c r="N6360" i="1"/>
  <c r="O6360" i="1" s="1"/>
  <c r="N6361" i="1"/>
  <c r="O6361" i="1" s="1"/>
  <c r="N6362" i="1"/>
  <c r="O6362" i="1" s="1"/>
  <c r="N6363" i="1"/>
  <c r="P6363" i="1" s="1"/>
  <c r="N6364" i="1"/>
  <c r="O6364" i="1" s="1"/>
  <c r="N6365" i="1"/>
  <c r="P6365" i="1" s="1"/>
  <c r="N6366" i="1"/>
  <c r="O6366" i="1" s="1"/>
  <c r="N6367" i="1"/>
  <c r="N6368" i="1"/>
  <c r="O6368" i="1" s="1"/>
  <c r="N6369" i="1"/>
  <c r="O6369" i="1" s="1"/>
  <c r="N6370" i="1"/>
  <c r="P6370" i="1" s="1"/>
  <c r="N6371" i="1"/>
  <c r="O6371" i="1" s="1"/>
  <c r="N6372" i="1"/>
  <c r="P6372" i="1" s="1"/>
  <c r="N6373" i="1"/>
  <c r="O6373" i="1" s="1"/>
  <c r="N6374" i="1"/>
  <c r="O6374" i="1" s="1"/>
  <c r="N6375" i="1"/>
  <c r="N6376" i="1"/>
  <c r="P6376" i="1" s="1"/>
  <c r="N6377" i="1"/>
  <c r="O6377" i="1" s="1"/>
  <c r="N6378" i="1"/>
  <c r="P6378" i="1" s="1"/>
  <c r="N6379" i="1"/>
  <c r="O6379" i="1" s="1"/>
  <c r="N6380" i="1"/>
  <c r="O6380" i="1" s="1"/>
  <c r="N6381" i="1"/>
  <c r="O6381" i="1" s="1"/>
  <c r="N6382" i="1"/>
  <c r="P6382" i="1" s="1"/>
  <c r="N6383" i="1"/>
  <c r="N6384" i="1"/>
  <c r="P6384" i="1" s="1"/>
  <c r="N6385" i="1"/>
  <c r="O6385" i="1" s="1"/>
  <c r="N6386" i="1"/>
  <c r="O6386" i="1" s="1"/>
  <c r="N6387" i="1"/>
  <c r="O6387" i="1" s="1"/>
  <c r="N6388" i="1"/>
  <c r="P6388" i="1" s="1"/>
  <c r="N6389" i="1"/>
  <c r="O6389" i="1" s="1"/>
  <c r="N6390" i="1"/>
  <c r="O6390" i="1" s="1"/>
  <c r="N6391" i="1"/>
  <c r="N6392" i="1"/>
  <c r="P6392" i="1" s="1"/>
  <c r="N6393" i="1"/>
  <c r="O6393" i="1" s="1"/>
  <c r="N6394" i="1"/>
  <c r="O6394" i="1" s="1"/>
  <c r="N6395" i="1"/>
  <c r="O6395" i="1" s="1"/>
  <c r="N6396" i="1"/>
  <c r="O6396" i="1" s="1"/>
  <c r="N6397" i="1"/>
  <c r="O6397" i="1" s="1"/>
  <c r="N6398" i="1"/>
  <c r="O6398" i="1" s="1"/>
  <c r="N6399" i="1"/>
  <c r="N6400" i="1"/>
  <c r="P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N6408" i="1"/>
  <c r="O6408" i="1" s="1"/>
  <c r="N6409" i="1"/>
  <c r="O6409" i="1" s="1"/>
  <c r="N6410" i="1"/>
  <c r="P6410" i="1" s="1"/>
  <c r="N6411" i="1"/>
  <c r="P6411" i="1" s="1"/>
  <c r="N6412" i="1"/>
  <c r="O6412" i="1" s="1"/>
  <c r="N6413" i="1"/>
  <c r="O6413" i="1" s="1"/>
  <c r="N6414" i="1"/>
  <c r="P6414" i="1" s="1"/>
  <c r="N6415" i="1"/>
  <c r="N6416" i="1"/>
  <c r="P6416" i="1" s="1"/>
  <c r="N6417" i="1"/>
  <c r="O6417" i="1" s="1"/>
  <c r="N6418" i="1"/>
  <c r="P6418" i="1" s="1"/>
  <c r="N6419" i="1"/>
  <c r="P6419" i="1" s="1"/>
  <c r="N6420" i="1"/>
  <c r="O6420" i="1" s="1"/>
  <c r="N6421" i="1"/>
  <c r="O6421" i="1" s="1"/>
  <c r="N6422" i="1"/>
  <c r="O6422" i="1" s="1"/>
  <c r="N6423" i="1"/>
  <c r="N6424" i="1"/>
  <c r="O6424" i="1" s="1"/>
  <c r="N6425" i="1"/>
  <c r="O6425" i="1" s="1"/>
  <c r="N6426" i="1"/>
  <c r="O6426" i="1" s="1"/>
  <c r="N6427" i="1"/>
  <c r="O6427" i="1" s="1"/>
  <c r="N6428" i="1"/>
  <c r="O6428" i="1" s="1"/>
  <c r="N6429" i="1"/>
  <c r="O6429" i="1" s="1"/>
  <c r="N6430" i="1"/>
  <c r="O6430" i="1" s="1"/>
  <c r="N6431" i="1"/>
  <c r="N6432" i="1"/>
  <c r="P6432" i="1" s="1"/>
  <c r="N6433" i="1"/>
  <c r="O6433" i="1" s="1"/>
  <c r="N6434" i="1"/>
  <c r="O6434" i="1" s="1"/>
  <c r="N6435" i="1"/>
  <c r="O6435" i="1" s="1"/>
  <c r="N6436" i="1"/>
  <c r="P6436" i="1" s="1"/>
  <c r="N6437" i="1"/>
  <c r="O6437" i="1" s="1"/>
  <c r="N6438" i="1"/>
  <c r="O6438" i="1" s="1"/>
  <c r="N6439" i="1"/>
  <c r="N6440" i="1"/>
  <c r="O6440" i="1" s="1"/>
  <c r="N6441" i="1"/>
  <c r="O6441" i="1" s="1"/>
  <c r="N6442" i="1"/>
  <c r="P6442" i="1" s="1"/>
  <c r="N6443" i="1"/>
  <c r="O6443" i="1" s="1"/>
  <c r="N6444" i="1"/>
  <c r="O6444" i="1" s="1"/>
  <c r="N6445" i="1"/>
  <c r="O6445" i="1" s="1"/>
  <c r="N6446" i="1"/>
  <c r="P6446" i="1" s="1"/>
  <c r="N6447" i="1"/>
  <c r="N6448" i="1"/>
  <c r="P6448" i="1" s="1"/>
  <c r="N6449" i="1"/>
  <c r="O6449" i="1" s="1"/>
  <c r="N6450" i="1"/>
  <c r="P6450" i="1" s="1"/>
  <c r="N6451" i="1"/>
  <c r="P6451" i="1" s="1"/>
  <c r="N6452" i="1"/>
  <c r="P6452" i="1" s="1"/>
  <c r="N6453" i="1"/>
  <c r="O6453" i="1" s="1"/>
  <c r="N6454" i="1"/>
  <c r="O6454" i="1" s="1"/>
  <c r="N6455" i="1"/>
  <c r="N6456" i="1"/>
  <c r="P6456" i="1" s="1"/>
  <c r="N6457" i="1"/>
  <c r="O6457" i="1" s="1"/>
  <c r="N6458" i="1"/>
  <c r="P6458" i="1" s="1"/>
  <c r="N6459" i="1"/>
  <c r="P6459" i="1" s="1"/>
  <c r="N6460" i="1"/>
  <c r="O6460" i="1" s="1"/>
  <c r="N6461" i="1"/>
  <c r="O6461" i="1" s="1"/>
  <c r="N6462" i="1"/>
  <c r="O6462" i="1" s="1"/>
  <c r="N6463" i="1"/>
  <c r="N6464" i="1"/>
  <c r="P6464" i="1" s="1"/>
  <c r="N6465" i="1"/>
  <c r="O6465" i="1" s="1"/>
  <c r="N6466" i="1"/>
  <c r="O6466" i="1" s="1"/>
  <c r="N6467" i="1"/>
  <c r="O6467" i="1" s="1"/>
  <c r="N6468" i="1"/>
  <c r="O6468" i="1" s="1"/>
  <c r="N6469" i="1"/>
  <c r="P6469" i="1" s="1"/>
  <c r="N6470" i="1"/>
  <c r="O6470" i="1" s="1"/>
  <c r="N6471" i="1"/>
  <c r="N6472" i="1"/>
  <c r="P6472" i="1" s="1"/>
  <c r="N6473" i="1"/>
  <c r="O6473" i="1" s="1"/>
  <c r="N6474" i="1"/>
  <c r="O6474" i="1" s="1"/>
  <c r="N6475" i="1"/>
  <c r="O6475" i="1" s="1"/>
  <c r="N6476" i="1"/>
  <c r="P6476" i="1" s="1"/>
  <c r="N6477" i="1"/>
  <c r="O6477" i="1" s="1"/>
  <c r="N6478" i="1"/>
  <c r="P6478" i="1" s="1"/>
  <c r="N6479" i="1"/>
  <c r="N6480" i="1"/>
  <c r="P6480" i="1" s="1"/>
  <c r="N6481" i="1"/>
  <c r="O6481" i="1" s="1"/>
  <c r="N6482" i="1"/>
  <c r="O6482" i="1" s="1"/>
  <c r="N6483" i="1"/>
  <c r="P6483" i="1" s="1"/>
  <c r="N6484" i="1"/>
  <c r="O6484" i="1" s="1"/>
  <c r="N6485" i="1"/>
  <c r="P6485" i="1" s="1"/>
  <c r="N6486" i="1"/>
  <c r="P6486" i="1" s="1"/>
  <c r="N6487" i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N6496" i="1"/>
  <c r="P6496" i="1" s="1"/>
  <c r="N6497" i="1"/>
  <c r="O6497" i="1" s="1"/>
  <c r="N6498" i="1"/>
  <c r="O6498" i="1" s="1"/>
  <c r="N6499" i="1"/>
  <c r="O6499" i="1" s="1"/>
  <c r="N6500" i="1"/>
  <c r="P6500" i="1" s="1"/>
  <c r="N6501" i="1"/>
  <c r="P6501" i="1" s="1"/>
  <c r="N6503" i="1"/>
  <c r="N6504" i="1"/>
  <c r="P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P6510" i="1" s="1"/>
  <c r="N6511" i="1"/>
  <c r="N6512" i="1"/>
  <c r="O6512" i="1" s="1"/>
  <c r="N6513" i="1"/>
  <c r="O6513" i="1" s="1"/>
  <c r="N6514" i="1"/>
  <c r="O6514" i="1" s="1"/>
  <c r="N6515" i="1"/>
  <c r="O6515" i="1" s="1"/>
  <c r="N6516" i="1"/>
  <c r="P6516" i="1" s="1"/>
  <c r="N6517" i="1"/>
  <c r="P6517" i="1" s="1"/>
  <c r="N6518" i="1"/>
  <c r="P6518" i="1" s="1"/>
  <c r="N6519" i="1"/>
  <c r="N6520" i="1"/>
  <c r="P6520" i="1" s="1"/>
  <c r="N6521" i="1"/>
  <c r="O6521" i="1" s="1"/>
  <c r="N6522" i="1"/>
  <c r="O6522" i="1" s="1"/>
  <c r="N6523" i="1"/>
  <c r="O6523" i="1" s="1"/>
  <c r="N6524" i="1"/>
  <c r="O6524" i="1" s="1"/>
  <c r="N6525" i="1"/>
  <c r="O6525" i="1" s="1"/>
  <c r="N6526" i="1"/>
  <c r="O6526" i="1" s="1"/>
  <c r="N6527" i="1"/>
  <c r="N6528" i="1"/>
  <c r="P6528" i="1" s="1"/>
  <c r="N6529" i="1"/>
  <c r="O6529" i="1" s="1"/>
  <c r="N6530" i="1"/>
  <c r="O6530" i="1" s="1"/>
  <c r="N6531" i="1"/>
  <c r="P6531" i="1" s="1"/>
  <c r="N6532" i="1"/>
  <c r="O6532" i="1" s="1"/>
  <c r="N6533" i="1"/>
  <c r="P6533" i="1" s="1"/>
  <c r="N6534" i="1"/>
  <c r="O6534" i="1" s="1"/>
  <c r="N6535" i="1"/>
  <c r="O6535" i="1" s="1"/>
  <c r="N6536" i="1"/>
  <c r="P6536" i="1" s="1"/>
  <c r="N6537" i="1"/>
  <c r="O6537" i="1" s="1"/>
  <c r="N6538" i="1"/>
  <c r="O6538" i="1" s="1"/>
  <c r="N6539" i="1"/>
  <c r="O6539" i="1" s="1"/>
  <c r="N6540" i="1"/>
  <c r="P6540" i="1" s="1"/>
  <c r="N6541" i="1"/>
  <c r="O6541" i="1" s="1"/>
  <c r="N6542" i="1"/>
  <c r="P6542" i="1" s="1"/>
  <c r="N6543" i="1"/>
  <c r="O6543" i="1" s="1"/>
  <c r="K6224" i="1"/>
  <c r="N6224" i="1"/>
  <c r="O6224" i="1" s="1"/>
  <c r="K2150" i="1"/>
  <c r="K2153" i="1"/>
  <c r="K2157" i="1"/>
  <c r="K2174" i="1"/>
  <c r="K2173" i="1"/>
  <c r="K2151" i="1"/>
  <c r="K4999" i="1"/>
  <c r="K5000" i="1"/>
  <c r="K3501" i="1"/>
  <c r="K5014" i="1"/>
  <c r="K3500" i="1"/>
  <c r="K5025" i="1"/>
  <c r="K4663" i="1"/>
  <c r="K4669" i="1"/>
  <c r="K4675" i="1"/>
  <c r="K5387" i="1"/>
  <c r="K4667" i="1"/>
  <c r="K5004" i="1"/>
  <c r="K5015" i="1"/>
  <c r="K7174" i="1"/>
  <c r="K7454" i="1"/>
  <c r="K5045" i="1"/>
  <c r="K5266" i="1"/>
  <c r="K5272" i="1"/>
  <c r="K6222" i="1"/>
  <c r="K5380" i="1"/>
  <c r="N2150" i="1"/>
  <c r="N2153" i="1"/>
  <c r="N2157" i="1"/>
  <c r="N2174" i="1"/>
  <c r="N2173" i="1"/>
  <c r="N2151" i="1"/>
  <c r="N4999" i="1"/>
  <c r="N5000" i="1"/>
  <c r="N3501" i="1"/>
  <c r="N5014" i="1"/>
  <c r="N3500" i="1"/>
  <c r="N5025" i="1"/>
  <c r="N4663" i="1"/>
  <c r="N4669" i="1"/>
  <c r="N4675" i="1"/>
  <c r="N5387" i="1"/>
  <c r="N4667" i="1"/>
  <c r="N5004" i="1"/>
  <c r="N5015" i="1"/>
  <c r="N7174" i="1"/>
  <c r="N7454" i="1"/>
  <c r="N5045" i="1"/>
  <c r="N5266" i="1"/>
  <c r="N5272" i="1"/>
  <c r="N6222" i="1"/>
  <c r="N5380" i="1"/>
  <c r="K2149" i="1"/>
  <c r="N2149" i="1"/>
  <c r="K2128" i="1"/>
  <c r="K2120" i="1"/>
  <c r="K3156" i="1"/>
  <c r="K2136" i="1"/>
  <c r="K2144" i="1"/>
  <c r="K3148" i="1"/>
  <c r="K3164" i="1"/>
  <c r="K4634" i="1"/>
  <c r="K4642" i="1"/>
  <c r="K4650" i="1"/>
  <c r="K4900" i="1"/>
  <c r="K4908" i="1"/>
  <c r="K4916" i="1"/>
  <c r="K4924" i="1"/>
  <c r="K5296" i="1"/>
  <c r="K5304" i="1"/>
  <c r="K5312" i="1"/>
  <c r="K5320" i="1"/>
  <c r="K5328" i="1"/>
  <c r="K5336" i="1"/>
  <c r="K5344" i="1"/>
  <c r="K5687" i="1"/>
  <c r="K5695" i="1"/>
  <c r="K5703" i="1"/>
  <c r="K5733" i="1"/>
  <c r="N2128" i="1"/>
  <c r="N2120" i="1"/>
  <c r="N3156" i="1"/>
  <c r="N2136" i="1"/>
  <c r="N2144" i="1"/>
  <c r="N3148" i="1"/>
  <c r="N3164" i="1"/>
  <c r="N4634" i="1"/>
  <c r="N4642" i="1"/>
  <c r="N4650" i="1"/>
  <c r="N4900" i="1"/>
  <c r="N4908" i="1"/>
  <c r="N4916" i="1"/>
  <c r="N4924" i="1"/>
  <c r="N5296" i="1"/>
  <c r="N5304" i="1"/>
  <c r="N5312" i="1"/>
  <c r="N5320" i="1"/>
  <c r="N5328" i="1"/>
  <c r="N5336" i="1"/>
  <c r="N5344" i="1"/>
  <c r="N5687" i="1"/>
  <c r="N5695" i="1"/>
  <c r="N5703" i="1"/>
  <c r="N5733" i="1"/>
  <c r="K6189" i="1"/>
  <c r="N6189" i="1"/>
  <c r="K8960" i="1"/>
  <c r="K8955" i="1"/>
  <c r="K8949" i="1"/>
  <c r="K7391" i="1"/>
  <c r="K7384" i="1"/>
  <c r="K4233" i="1"/>
  <c r="K3180" i="1"/>
  <c r="K3167" i="1"/>
  <c r="K3149" i="1"/>
  <c r="K2807" i="1"/>
  <c r="K2786" i="1"/>
  <c r="K2768" i="1"/>
  <c r="K2386" i="1"/>
  <c r="K2233" i="1"/>
  <c r="K2215" i="1"/>
  <c r="K2189" i="1"/>
  <c r="K2147" i="1"/>
  <c r="K2129" i="1"/>
  <c r="K2099" i="1"/>
  <c r="K1947" i="1"/>
  <c r="K1933" i="1"/>
  <c r="K1912" i="1"/>
  <c r="K1764" i="1"/>
  <c r="K1752" i="1"/>
  <c r="K1731" i="1"/>
  <c r="K1728" i="1"/>
  <c r="K1720" i="1"/>
  <c r="N8960" i="1"/>
  <c r="N8955" i="1"/>
  <c r="N8949" i="1"/>
  <c r="N7391" i="1"/>
  <c r="N7384" i="1"/>
  <c r="N4233" i="1"/>
  <c r="N3180" i="1"/>
  <c r="N3167" i="1"/>
  <c r="N3149" i="1"/>
  <c r="N2807" i="1"/>
  <c r="N2786" i="1"/>
  <c r="N2768" i="1"/>
  <c r="N2386" i="1"/>
  <c r="N2233" i="1"/>
  <c r="N2215" i="1"/>
  <c r="N2189" i="1"/>
  <c r="N2147" i="1"/>
  <c r="N2129" i="1"/>
  <c r="N2099" i="1"/>
  <c r="N1947" i="1"/>
  <c r="N1933" i="1"/>
  <c r="N1912" i="1"/>
  <c r="N1764" i="1"/>
  <c r="N1752" i="1"/>
  <c r="N1731" i="1"/>
  <c r="N1728" i="1"/>
  <c r="N1720" i="1"/>
  <c r="K8969" i="1"/>
  <c r="N8969" i="1"/>
  <c r="K8880" i="1"/>
  <c r="K8873" i="1"/>
  <c r="K8868" i="1"/>
  <c r="K6002" i="1"/>
  <c r="K2199" i="1"/>
  <c r="K2165" i="1"/>
  <c r="K1927" i="1"/>
  <c r="K1730" i="1"/>
  <c r="K1711" i="1"/>
  <c r="K1699" i="1"/>
  <c r="K1552" i="1"/>
  <c r="K1546" i="1"/>
  <c r="K1528" i="1"/>
  <c r="K1518" i="1"/>
  <c r="K1377" i="1"/>
  <c r="K1367" i="1"/>
  <c r="K1355" i="1"/>
  <c r="K1346" i="1"/>
  <c r="K1322" i="1"/>
  <c r="K1147" i="1"/>
  <c r="K988" i="1"/>
  <c r="K955" i="1"/>
  <c r="K793" i="1"/>
  <c r="N8880" i="1"/>
  <c r="N8873" i="1"/>
  <c r="N8868" i="1"/>
  <c r="N6002" i="1"/>
  <c r="N2199" i="1"/>
  <c r="N2165" i="1"/>
  <c r="N1927" i="1"/>
  <c r="N1730" i="1"/>
  <c r="N1711" i="1"/>
  <c r="N1699" i="1"/>
  <c r="N1552" i="1"/>
  <c r="N1546" i="1"/>
  <c r="N1528" i="1"/>
  <c r="N1518" i="1"/>
  <c r="N1377" i="1"/>
  <c r="N1367" i="1"/>
  <c r="N1355" i="1"/>
  <c r="N1346" i="1"/>
  <c r="N1322" i="1"/>
  <c r="N1147" i="1"/>
  <c r="N988" i="1"/>
  <c r="N955" i="1"/>
  <c r="N793" i="1"/>
  <c r="K8889" i="1"/>
  <c r="N8889" i="1"/>
  <c r="K8961" i="1"/>
  <c r="K8954" i="1"/>
  <c r="K8947" i="1"/>
  <c r="K7392" i="1"/>
  <c r="K7383" i="1"/>
  <c r="K3194" i="1"/>
  <c r="K3173" i="1"/>
  <c r="K3158" i="1"/>
  <c r="K2813" i="1"/>
  <c r="K2804" i="1"/>
  <c r="K2784" i="1"/>
  <c r="K2408" i="1"/>
  <c r="K2371" i="1"/>
  <c r="K2220" i="1"/>
  <c r="K2201" i="1"/>
  <c r="K2186" i="1"/>
  <c r="K2139" i="1"/>
  <c r="K2111" i="1"/>
  <c r="K2090" i="1"/>
  <c r="K1943" i="1"/>
  <c r="K1930" i="1"/>
  <c r="K1905" i="1"/>
  <c r="K1757" i="1"/>
  <c r="K1743" i="1"/>
  <c r="K1736" i="1"/>
  <c r="K1724" i="1"/>
  <c r="N8961" i="1"/>
  <c r="N8954" i="1"/>
  <c r="N8947" i="1"/>
  <c r="N7392" i="1"/>
  <c r="N7383" i="1"/>
  <c r="N3194" i="1"/>
  <c r="N3173" i="1"/>
  <c r="N3158" i="1"/>
  <c r="N2813" i="1"/>
  <c r="N2804" i="1"/>
  <c r="N2784" i="1"/>
  <c r="N2408" i="1"/>
  <c r="N2371" i="1"/>
  <c r="N2220" i="1"/>
  <c r="N2201" i="1"/>
  <c r="N2186" i="1"/>
  <c r="N2139" i="1"/>
  <c r="N2111" i="1"/>
  <c r="N2090" i="1"/>
  <c r="N1943" i="1"/>
  <c r="N1930" i="1"/>
  <c r="N1905" i="1"/>
  <c r="N1757" i="1"/>
  <c r="N1743" i="1"/>
  <c r="N1736" i="1"/>
  <c r="N1724" i="1"/>
  <c r="K8970" i="1"/>
  <c r="N8970" i="1"/>
  <c r="K6110" i="1"/>
  <c r="K6036" i="1"/>
  <c r="K6029" i="1"/>
  <c r="K5887" i="1"/>
  <c r="K6054" i="1"/>
  <c r="K6056" i="1"/>
  <c r="K5979" i="1"/>
  <c r="K6000" i="1"/>
  <c r="K6122" i="1"/>
  <c r="K6028" i="1"/>
  <c r="K6032" i="1"/>
  <c r="K6094" i="1"/>
  <c r="K5791" i="1"/>
  <c r="K5963" i="1"/>
  <c r="K5989" i="1"/>
  <c r="K5908" i="1"/>
  <c r="K5973" i="1"/>
  <c r="K6074" i="1"/>
  <c r="K6092" i="1"/>
  <c r="K6012" i="1"/>
  <c r="K5947" i="1"/>
  <c r="K6103" i="1"/>
  <c r="K5896" i="1"/>
  <c r="K6072" i="1"/>
  <c r="K6031" i="1"/>
  <c r="K6041" i="1"/>
  <c r="K6058" i="1"/>
  <c r="K6051" i="1"/>
  <c r="K5823" i="1"/>
  <c r="K5818" i="1"/>
  <c r="K5895" i="1"/>
  <c r="K5888" i="1"/>
  <c r="K5875" i="1"/>
  <c r="K6014" i="1"/>
  <c r="K5984" i="1"/>
  <c r="K6015" i="1"/>
  <c r="K5858" i="1"/>
  <c r="K5809" i="1"/>
  <c r="K5869" i="1"/>
  <c r="K5430" i="1"/>
  <c r="K5727" i="1"/>
  <c r="K5330" i="1"/>
  <c r="K5378" i="1"/>
  <c r="K5306" i="1"/>
  <c r="K5137" i="1"/>
  <c r="K5040" i="1"/>
  <c r="K4942" i="1"/>
  <c r="K4904" i="1"/>
  <c r="K5180" i="1"/>
  <c r="K5406" i="1"/>
  <c r="K5228" i="1"/>
  <c r="K5183" i="1"/>
  <c r="K5115" i="1"/>
  <c r="K4960" i="1"/>
  <c r="K4716" i="1"/>
  <c r="K4243" i="1"/>
  <c r="K3885" i="1"/>
  <c r="K3832" i="1"/>
  <c r="K3773" i="1"/>
  <c r="K3721" i="1"/>
  <c r="K6089" i="1"/>
  <c r="K3570" i="1"/>
  <c r="K3476" i="1"/>
  <c r="N6110" i="1"/>
  <c r="N6036" i="1"/>
  <c r="N6029" i="1"/>
  <c r="N5887" i="1"/>
  <c r="N6054" i="1"/>
  <c r="N6056" i="1"/>
  <c r="N5979" i="1"/>
  <c r="N6000" i="1"/>
  <c r="N6122" i="1"/>
  <c r="N6028" i="1"/>
  <c r="N6032" i="1"/>
  <c r="N6094" i="1"/>
  <c r="N5791" i="1"/>
  <c r="N5963" i="1"/>
  <c r="N5989" i="1"/>
  <c r="N5908" i="1"/>
  <c r="N5973" i="1"/>
  <c r="N6074" i="1"/>
  <c r="N6092" i="1"/>
  <c r="N6012" i="1"/>
  <c r="N5947" i="1"/>
  <c r="N6103" i="1"/>
  <c r="N5896" i="1"/>
  <c r="N6072" i="1"/>
  <c r="N6031" i="1"/>
  <c r="N6041" i="1"/>
  <c r="N6058" i="1"/>
  <c r="N6051" i="1"/>
  <c r="N5823" i="1"/>
  <c r="N5818" i="1"/>
  <c r="N5895" i="1"/>
  <c r="N5888" i="1"/>
  <c r="N5875" i="1"/>
  <c r="N6014" i="1"/>
  <c r="N5984" i="1"/>
  <c r="N6015" i="1"/>
  <c r="N5858" i="1"/>
  <c r="N5809" i="1"/>
  <c r="N5869" i="1"/>
  <c r="N5430" i="1"/>
  <c r="N5727" i="1"/>
  <c r="N5330" i="1"/>
  <c r="N5378" i="1"/>
  <c r="N5306" i="1"/>
  <c r="N5137" i="1"/>
  <c r="N5040" i="1"/>
  <c r="N4942" i="1"/>
  <c r="N4904" i="1"/>
  <c r="N5180" i="1"/>
  <c r="N5406" i="1"/>
  <c r="N5228" i="1"/>
  <c r="N5183" i="1"/>
  <c r="N5115" i="1"/>
  <c r="N4960" i="1"/>
  <c r="N4716" i="1"/>
  <c r="N4243" i="1"/>
  <c r="N3885" i="1"/>
  <c r="N3832" i="1"/>
  <c r="N3773" i="1"/>
  <c r="N3721" i="1"/>
  <c r="N6089" i="1"/>
  <c r="N3570" i="1"/>
  <c r="N3476" i="1"/>
  <c r="K6192" i="1"/>
  <c r="N6192" i="1"/>
  <c r="K8884" i="1"/>
  <c r="K8874" i="1"/>
  <c r="K8869" i="1"/>
  <c r="K7663" i="1"/>
  <c r="K5999" i="1"/>
  <c r="K2116" i="1"/>
  <c r="K1928" i="1"/>
  <c r="K1761" i="1"/>
  <c r="K1713" i="1"/>
  <c r="K1704" i="1"/>
  <c r="K1558" i="1"/>
  <c r="K1545" i="1"/>
  <c r="K1534" i="1"/>
  <c r="K1517" i="1"/>
  <c r="K1509" i="1"/>
  <c r="K1369" i="1"/>
  <c r="K1352" i="1"/>
  <c r="K1338" i="1"/>
  <c r="K1317" i="1"/>
  <c r="K1173" i="1"/>
  <c r="K993" i="1"/>
  <c r="K979" i="1"/>
  <c r="K798" i="1"/>
  <c r="K789" i="1"/>
  <c r="N8884" i="1"/>
  <c r="N8874" i="1"/>
  <c r="N8869" i="1"/>
  <c r="N7663" i="1"/>
  <c r="N5999" i="1"/>
  <c r="N2116" i="1"/>
  <c r="N1928" i="1"/>
  <c r="N1761" i="1"/>
  <c r="N1713" i="1"/>
  <c r="N1704" i="1"/>
  <c r="N1558" i="1"/>
  <c r="N1545" i="1"/>
  <c r="N1534" i="1"/>
  <c r="N1517" i="1"/>
  <c r="N1509" i="1"/>
  <c r="N1369" i="1"/>
  <c r="N1352" i="1"/>
  <c r="N1338" i="1"/>
  <c r="N1317" i="1"/>
  <c r="N1173" i="1"/>
  <c r="N993" i="1"/>
  <c r="N979" i="1"/>
  <c r="N798" i="1"/>
  <c r="N789" i="1"/>
  <c r="K8888" i="1"/>
  <c r="N8888" i="1"/>
  <c r="K605" i="1"/>
  <c r="K610" i="1"/>
  <c r="K615" i="1"/>
  <c r="K619" i="1"/>
  <c r="K625" i="1"/>
  <c r="K629" i="1"/>
  <c r="K757" i="1"/>
  <c r="K759" i="1"/>
  <c r="K764" i="1"/>
  <c r="K769" i="1"/>
  <c r="K779" i="1"/>
  <c r="K786" i="1"/>
  <c r="K792" i="1"/>
  <c r="K808" i="1"/>
  <c r="K984" i="1"/>
  <c r="K1143" i="1"/>
  <c r="K1176" i="1"/>
  <c r="K1342" i="1"/>
  <c r="K1351" i="1"/>
  <c r="K1364" i="1"/>
  <c r="K1375" i="1"/>
  <c r="K1515" i="1"/>
  <c r="K1525" i="1"/>
  <c r="N605" i="1"/>
  <c r="N610" i="1"/>
  <c r="N615" i="1"/>
  <c r="N619" i="1"/>
  <c r="N625" i="1"/>
  <c r="N629" i="1"/>
  <c r="N757" i="1"/>
  <c r="N759" i="1"/>
  <c r="N764" i="1"/>
  <c r="N769" i="1"/>
  <c r="N779" i="1"/>
  <c r="N786" i="1"/>
  <c r="N792" i="1"/>
  <c r="N808" i="1"/>
  <c r="N984" i="1"/>
  <c r="N1143" i="1"/>
  <c r="N1176" i="1"/>
  <c r="N1342" i="1"/>
  <c r="N1351" i="1"/>
  <c r="N1364" i="1"/>
  <c r="N1375" i="1"/>
  <c r="N1515" i="1"/>
  <c r="N1525" i="1"/>
  <c r="K584" i="1"/>
  <c r="N584" i="1"/>
  <c r="K6137" i="1"/>
  <c r="K6100" i="1"/>
  <c r="K5900" i="1"/>
  <c r="K5856" i="1"/>
  <c r="K5871" i="1"/>
  <c r="K5792" i="1"/>
  <c r="K5866" i="1"/>
  <c r="K5855" i="1"/>
  <c r="K5933" i="1"/>
  <c r="K5812" i="1"/>
  <c r="K5356" i="1"/>
  <c r="K5833" i="1"/>
  <c r="K5422" i="1"/>
  <c r="K5780" i="1"/>
  <c r="K5705" i="1"/>
  <c r="K5233" i="1"/>
  <c r="K5880" i="1"/>
  <c r="K5962" i="1"/>
  <c r="K5992" i="1"/>
  <c r="K5294" i="1"/>
  <c r="K5258" i="1"/>
  <c r="K5405" i="1"/>
  <c r="K5737" i="1"/>
  <c r="K5332" i="1"/>
  <c r="K5187" i="1"/>
  <c r="K5121" i="1"/>
  <c r="K5196" i="1"/>
  <c r="K5065" i="1"/>
  <c r="K5190" i="1"/>
  <c r="K5030" i="1"/>
  <c r="K5032" i="1"/>
  <c r="K5082" i="1"/>
  <c r="K5099" i="1"/>
  <c r="K5263" i="1"/>
  <c r="K5950" i="1"/>
  <c r="K5352" i="1"/>
  <c r="K5074" i="1"/>
  <c r="K5061" i="1"/>
  <c r="K5076" i="1"/>
  <c r="K5955" i="1"/>
  <c r="K5056" i="1"/>
  <c r="K4898" i="1"/>
  <c r="K4886" i="1"/>
  <c r="K4880" i="1"/>
  <c r="K4651" i="1"/>
  <c r="K4244" i="1"/>
  <c r="K4227" i="1"/>
  <c r="K3886" i="1"/>
  <c r="K4980" i="1"/>
  <c r="K5008" i="1"/>
  <c r="K4711" i="1"/>
  <c r="K4700" i="1"/>
  <c r="K4645" i="1"/>
  <c r="K3891" i="1"/>
  <c r="K3872" i="1"/>
  <c r="K3824" i="1"/>
  <c r="K3779" i="1"/>
  <c r="K3735" i="1"/>
  <c r="K3662" i="1"/>
  <c r="K3642" i="1"/>
  <c r="K3580" i="1"/>
  <c r="K3518" i="1"/>
  <c r="K595" i="1"/>
  <c r="N6137" i="1"/>
  <c r="N6100" i="1"/>
  <c r="N5900" i="1"/>
  <c r="N5856" i="1"/>
  <c r="N5871" i="1"/>
  <c r="N5792" i="1"/>
  <c r="N5866" i="1"/>
  <c r="N5855" i="1"/>
  <c r="N5933" i="1"/>
  <c r="N5812" i="1"/>
  <c r="N5356" i="1"/>
  <c r="N5833" i="1"/>
  <c r="N5422" i="1"/>
  <c r="N5780" i="1"/>
  <c r="N5705" i="1"/>
  <c r="N5233" i="1"/>
  <c r="N5880" i="1"/>
  <c r="N5962" i="1"/>
  <c r="N5992" i="1"/>
  <c r="N5294" i="1"/>
  <c r="N5258" i="1"/>
  <c r="N5405" i="1"/>
  <c r="N5737" i="1"/>
  <c r="N5332" i="1"/>
  <c r="N5187" i="1"/>
  <c r="N5121" i="1"/>
  <c r="N5196" i="1"/>
  <c r="N5065" i="1"/>
  <c r="N5190" i="1"/>
  <c r="N5030" i="1"/>
  <c r="N5032" i="1"/>
  <c r="N5082" i="1"/>
  <c r="N5099" i="1"/>
  <c r="N5263" i="1"/>
  <c r="N5950" i="1"/>
  <c r="N5352" i="1"/>
  <c r="N5074" i="1"/>
  <c r="N5061" i="1"/>
  <c r="N5076" i="1"/>
  <c r="N5955" i="1"/>
  <c r="N5056" i="1"/>
  <c r="N4898" i="1"/>
  <c r="N4886" i="1"/>
  <c r="N4880" i="1"/>
  <c r="N4651" i="1"/>
  <c r="N4244" i="1"/>
  <c r="N4227" i="1"/>
  <c r="N3886" i="1"/>
  <c r="N4980" i="1"/>
  <c r="N5008" i="1"/>
  <c r="N4711" i="1"/>
  <c r="N4700" i="1"/>
  <c r="N4645" i="1"/>
  <c r="N3891" i="1"/>
  <c r="N3872" i="1"/>
  <c r="N3824" i="1"/>
  <c r="N3779" i="1"/>
  <c r="N3735" i="1"/>
  <c r="N3662" i="1"/>
  <c r="N3642" i="1"/>
  <c r="N3580" i="1"/>
  <c r="N3518" i="1"/>
  <c r="N595" i="1"/>
  <c r="K6037" i="1"/>
  <c r="N6037" i="1"/>
  <c r="K6791" i="1"/>
  <c r="K6659" i="1"/>
  <c r="K6112" i="1"/>
  <c r="K5038" i="1"/>
  <c r="K6020" i="1"/>
  <c r="K6127" i="1"/>
  <c r="K5978" i="1"/>
  <c r="K5941" i="1"/>
  <c r="K6099" i="1"/>
  <c r="K6104" i="1"/>
  <c r="K6068" i="1"/>
  <c r="K6079" i="1"/>
  <c r="K6019" i="1"/>
  <c r="K5997" i="1"/>
  <c r="K6202" i="1"/>
  <c r="K6052" i="1"/>
  <c r="K6082" i="1"/>
  <c r="K6007" i="1"/>
  <c r="K6131" i="1"/>
  <c r="K6203" i="1"/>
  <c r="K6009" i="1"/>
  <c r="K6128" i="1"/>
  <c r="K6096" i="1"/>
  <c r="K5968" i="1"/>
  <c r="K6049" i="1"/>
  <c r="K6134" i="1"/>
  <c r="K6106" i="1"/>
  <c r="K5929" i="1"/>
  <c r="K5851" i="1"/>
  <c r="K5980" i="1"/>
  <c r="K5847" i="1"/>
  <c r="K5860" i="1"/>
  <c r="K6022" i="1"/>
  <c r="K5965" i="1"/>
  <c r="K5981" i="1"/>
  <c r="K5952" i="1"/>
  <c r="K5937" i="1"/>
  <c r="K5938" i="1"/>
  <c r="K5867" i="1"/>
  <c r="K5316" i="1"/>
  <c r="K5817" i="1"/>
  <c r="K5278" i="1"/>
  <c r="K5198" i="1"/>
  <c r="K5353" i="1"/>
  <c r="K5215" i="1"/>
  <c r="K5057" i="1"/>
  <c r="K5140" i="1"/>
  <c r="K4968" i="1"/>
  <c r="K5120" i="1"/>
  <c r="K5838" i="1"/>
  <c r="K5256" i="1"/>
  <c r="K5290" i="1"/>
  <c r="K5122" i="1"/>
  <c r="K4933" i="1"/>
  <c r="K4692" i="1"/>
  <c r="K4659" i="1"/>
  <c r="K3880" i="1"/>
  <c r="K3835" i="1"/>
  <c r="K3772" i="1"/>
  <c r="K3725" i="1"/>
  <c r="K3650" i="1"/>
  <c r="K3571" i="1"/>
  <c r="K3475" i="1"/>
  <c r="N6791" i="1"/>
  <c r="N6659" i="1"/>
  <c r="N6112" i="1"/>
  <c r="N5038" i="1"/>
  <c r="N6020" i="1"/>
  <c r="N6127" i="1"/>
  <c r="N5978" i="1"/>
  <c r="N5941" i="1"/>
  <c r="N6099" i="1"/>
  <c r="N6104" i="1"/>
  <c r="N6068" i="1"/>
  <c r="N6079" i="1"/>
  <c r="N6019" i="1"/>
  <c r="N5997" i="1"/>
  <c r="N6202" i="1"/>
  <c r="N6052" i="1"/>
  <c r="N6082" i="1"/>
  <c r="N6007" i="1"/>
  <c r="N6131" i="1"/>
  <c r="N6203" i="1"/>
  <c r="N6009" i="1"/>
  <c r="N6128" i="1"/>
  <c r="N6096" i="1"/>
  <c r="N5968" i="1"/>
  <c r="N6049" i="1"/>
  <c r="N6134" i="1"/>
  <c r="N6106" i="1"/>
  <c r="N5929" i="1"/>
  <c r="N5851" i="1"/>
  <c r="N5980" i="1"/>
  <c r="N5847" i="1"/>
  <c r="N5860" i="1"/>
  <c r="N6022" i="1"/>
  <c r="N5965" i="1"/>
  <c r="N5981" i="1"/>
  <c r="N5952" i="1"/>
  <c r="N5937" i="1"/>
  <c r="N5938" i="1"/>
  <c r="N5867" i="1"/>
  <c r="N5316" i="1"/>
  <c r="N5817" i="1"/>
  <c r="N5278" i="1"/>
  <c r="N5198" i="1"/>
  <c r="N5353" i="1"/>
  <c r="N5215" i="1"/>
  <c r="N5057" i="1"/>
  <c r="N5140" i="1"/>
  <c r="N4968" i="1"/>
  <c r="N5120" i="1"/>
  <c r="N5838" i="1"/>
  <c r="N5256" i="1"/>
  <c r="N5290" i="1"/>
  <c r="N5122" i="1"/>
  <c r="N4933" i="1"/>
  <c r="N4692" i="1"/>
  <c r="N4659" i="1"/>
  <c r="N3880" i="1"/>
  <c r="N3835" i="1"/>
  <c r="N3772" i="1"/>
  <c r="N3725" i="1"/>
  <c r="N3650" i="1"/>
  <c r="N3571" i="1"/>
  <c r="N3475" i="1"/>
  <c r="K6793" i="1"/>
  <c r="N6793" i="1"/>
  <c r="K6730" i="1"/>
  <c r="K6598" i="1"/>
  <c r="K5765" i="1"/>
  <c r="K5975" i="1"/>
  <c r="K5689" i="1"/>
  <c r="K5893" i="1"/>
  <c r="K5377" i="1"/>
  <c r="K5362" i="1"/>
  <c r="K5890" i="1"/>
  <c r="K5260" i="1"/>
  <c r="K5073" i="1"/>
  <c r="K5424" i="1"/>
  <c r="K5784" i="1"/>
  <c r="K4947" i="1"/>
  <c r="K5365" i="1"/>
  <c r="K5384" i="1"/>
  <c r="K5128" i="1"/>
  <c r="K5807" i="1"/>
  <c r="K5688" i="1"/>
  <c r="K5829" i="1"/>
  <c r="K5314" i="1"/>
  <c r="K5277" i="1"/>
  <c r="K5909" i="1"/>
  <c r="K5347" i="1"/>
  <c r="K5191" i="1"/>
  <c r="K5219" i="1"/>
  <c r="K5246" i="1"/>
  <c r="K5043" i="1"/>
  <c r="K5132" i="1"/>
  <c r="K5007" i="1"/>
  <c r="K4985" i="1"/>
  <c r="K4990" i="1"/>
  <c r="K5111" i="1"/>
  <c r="K5113" i="1"/>
  <c r="K5240" i="1"/>
  <c r="K5209" i="1"/>
  <c r="K5080" i="1"/>
  <c r="K5047" i="1"/>
  <c r="K5006" i="1"/>
  <c r="K4975" i="1"/>
  <c r="K5828" i="1"/>
  <c r="K4982" i="1"/>
  <c r="K4903" i="1"/>
  <c r="K4683" i="1"/>
  <c r="K4676" i="1"/>
  <c r="K4245" i="1"/>
  <c r="K3977" i="1"/>
  <c r="K5835" i="1"/>
  <c r="K4706" i="1"/>
  <c r="K4717" i="1"/>
  <c r="K4702" i="1"/>
  <c r="K4688" i="1"/>
  <c r="K4226" i="1"/>
  <c r="K3887" i="1"/>
  <c r="K3868" i="1"/>
  <c r="K3818" i="1"/>
  <c r="K3771" i="1"/>
  <c r="K3736" i="1"/>
  <c r="K3661" i="1"/>
  <c r="K3637" i="1"/>
  <c r="K3582" i="1"/>
  <c r="K3521" i="1"/>
  <c r="K598" i="1"/>
  <c r="N6730" i="1"/>
  <c r="N6598" i="1"/>
  <c r="N5765" i="1"/>
  <c r="N5975" i="1"/>
  <c r="N5689" i="1"/>
  <c r="N5893" i="1"/>
  <c r="N5377" i="1"/>
  <c r="N5362" i="1"/>
  <c r="N5890" i="1"/>
  <c r="N5260" i="1"/>
  <c r="N5073" i="1"/>
  <c r="N5424" i="1"/>
  <c r="N5784" i="1"/>
  <c r="N4947" i="1"/>
  <c r="N5365" i="1"/>
  <c r="N5384" i="1"/>
  <c r="N5128" i="1"/>
  <c r="N5807" i="1"/>
  <c r="N5688" i="1"/>
  <c r="N5829" i="1"/>
  <c r="N5314" i="1"/>
  <c r="N5277" i="1"/>
  <c r="N5909" i="1"/>
  <c r="N5347" i="1"/>
  <c r="N5191" i="1"/>
  <c r="N5219" i="1"/>
  <c r="N5246" i="1"/>
  <c r="N5043" i="1"/>
  <c r="N5132" i="1"/>
  <c r="N5007" i="1"/>
  <c r="N4985" i="1"/>
  <c r="N4990" i="1"/>
  <c r="N5111" i="1"/>
  <c r="N5113" i="1"/>
  <c r="N5240" i="1"/>
  <c r="N5209" i="1"/>
  <c r="N5080" i="1"/>
  <c r="N5047" i="1"/>
  <c r="N5006" i="1"/>
  <c r="N4975" i="1"/>
  <c r="N5828" i="1"/>
  <c r="N4982" i="1"/>
  <c r="N4903" i="1"/>
  <c r="N4683" i="1"/>
  <c r="N4676" i="1"/>
  <c r="N4245" i="1"/>
  <c r="N3977" i="1"/>
  <c r="N5835" i="1"/>
  <c r="N4706" i="1"/>
  <c r="N4717" i="1"/>
  <c r="N4702" i="1"/>
  <c r="N4688" i="1"/>
  <c r="N4226" i="1"/>
  <c r="N3887" i="1"/>
  <c r="N3868" i="1"/>
  <c r="N3818" i="1"/>
  <c r="N3771" i="1"/>
  <c r="N3736" i="1"/>
  <c r="N3661" i="1"/>
  <c r="N3637" i="1"/>
  <c r="N3582" i="1"/>
  <c r="N3521" i="1"/>
  <c r="N598" i="1"/>
  <c r="K6739" i="1"/>
  <c r="N6739" i="1"/>
  <c r="K1327" i="1"/>
  <c r="K1362" i="1"/>
  <c r="K1521" i="1"/>
  <c r="K1530" i="1"/>
  <c r="K1541" i="1"/>
  <c r="K1555" i="1"/>
  <c r="K1700" i="1"/>
  <c r="K1719" i="1"/>
  <c r="K1323" i="1"/>
  <c r="K1340" i="1"/>
  <c r="K1361" i="1"/>
  <c r="K1512" i="1"/>
  <c r="K1536" i="1"/>
  <c r="K1550" i="1"/>
  <c r="K1565" i="1"/>
  <c r="K1569" i="1"/>
  <c r="K1710" i="1"/>
  <c r="K1316" i="1"/>
  <c r="K1330" i="1"/>
  <c r="K1359" i="1"/>
  <c r="K1374" i="1"/>
  <c r="K1522" i="1"/>
  <c r="K1540" i="1"/>
  <c r="K1557" i="1"/>
  <c r="K1566" i="1"/>
  <c r="K1714" i="1"/>
  <c r="N1327" i="1"/>
  <c r="N1362" i="1"/>
  <c r="N1521" i="1"/>
  <c r="N1530" i="1"/>
  <c r="N1541" i="1"/>
  <c r="N1555" i="1"/>
  <c r="N1700" i="1"/>
  <c r="N1719" i="1"/>
  <c r="N1323" i="1"/>
  <c r="N1340" i="1"/>
  <c r="N1361" i="1"/>
  <c r="N1512" i="1"/>
  <c r="N1536" i="1"/>
  <c r="N1550" i="1"/>
  <c r="N1565" i="1"/>
  <c r="N1569" i="1"/>
  <c r="N1710" i="1"/>
  <c r="N1316" i="1"/>
  <c r="N1330" i="1"/>
  <c r="N1359" i="1"/>
  <c r="N1374" i="1"/>
  <c r="N1522" i="1"/>
  <c r="N1540" i="1"/>
  <c r="N1557" i="1"/>
  <c r="N1566" i="1"/>
  <c r="N1714" i="1"/>
  <c r="K1159" i="1"/>
  <c r="N1159" i="1"/>
  <c r="K3195" i="1"/>
  <c r="K3225" i="1"/>
  <c r="K3235" i="1"/>
  <c r="K3245" i="1"/>
  <c r="K3254" i="1"/>
  <c r="K3264" i="1"/>
  <c r="K3271" i="1"/>
  <c r="K3280" i="1"/>
  <c r="K3297" i="1"/>
  <c r="K3322" i="1"/>
  <c r="K3330" i="1"/>
  <c r="K3334" i="1"/>
  <c r="K3340" i="1"/>
  <c r="K3346" i="1"/>
  <c r="K3351" i="1"/>
  <c r="K3358" i="1"/>
  <c r="K3361" i="1"/>
  <c r="K3374" i="1"/>
  <c r="K3373" i="1"/>
  <c r="K3379" i="1"/>
  <c r="K3386" i="1"/>
  <c r="K3393" i="1"/>
  <c r="K3402" i="1"/>
  <c r="K3407" i="1"/>
  <c r="K3408" i="1"/>
  <c r="K3416" i="1"/>
  <c r="K3417" i="1"/>
  <c r="K3423" i="1"/>
  <c r="K3428" i="1"/>
  <c r="K3434" i="1"/>
  <c r="N3195" i="1"/>
  <c r="N3225" i="1"/>
  <c r="N3235" i="1"/>
  <c r="N3245" i="1"/>
  <c r="N3254" i="1"/>
  <c r="N3264" i="1"/>
  <c r="N3271" i="1"/>
  <c r="N3280" i="1"/>
  <c r="N3297" i="1"/>
  <c r="N3322" i="1"/>
  <c r="N3330" i="1"/>
  <c r="N3334" i="1"/>
  <c r="N3340" i="1"/>
  <c r="N3346" i="1"/>
  <c r="N3351" i="1"/>
  <c r="N3358" i="1"/>
  <c r="N3361" i="1"/>
  <c r="N3374" i="1"/>
  <c r="N3373" i="1"/>
  <c r="N3379" i="1"/>
  <c r="N3386" i="1"/>
  <c r="N3393" i="1"/>
  <c r="N3402" i="1"/>
  <c r="N3407" i="1"/>
  <c r="N3408" i="1"/>
  <c r="N3416" i="1"/>
  <c r="N3417" i="1"/>
  <c r="N3423" i="1"/>
  <c r="N3428" i="1"/>
  <c r="N3434" i="1"/>
  <c r="K1952" i="1"/>
  <c r="N1952" i="1"/>
  <c r="K1917" i="1"/>
  <c r="K1901" i="1"/>
  <c r="K3216" i="1"/>
  <c r="K1916" i="1"/>
  <c r="K1914" i="1"/>
  <c r="K1910" i="1"/>
  <c r="K1926" i="1"/>
  <c r="K3219" i="1"/>
  <c r="K1918" i="1"/>
  <c r="K3220" i="1"/>
  <c r="K3222" i="1"/>
  <c r="K1921" i="1"/>
  <c r="K3228" i="1"/>
  <c r="K3239" i="1"/>
  <c r="K1911" i="1"/>
  <c r="K1907" i="1"/>
  <c r="K1900" i="1"/>
  <c r="K1924" i="1"/>
  <c r="K2404" i="1"/>
  <c r="K1913" i="1"/>
  <c r="N1917" i="1"/>
  <c r="N1901" i="1"/>
  <c r="N3216" i="1"/>
  <c r="N1916" i="1"/>
  <c r="N1914" i="1"/>
  <c r="N1910" i="1"/>
  <c r="N1926" i="1"/>
  <c r="N3219" i="1"/>
  <c r="N1918" i="1"/>
  <c r="N3220" i="1"/>
  <c r="N3222" i="1"/>
  <c r="N1921" i="1"/>
  <c r="N3228" i="1"/>
  <c r="N3239" i="1"/>
  <c r="N1911" i="1"/>
  <c r="N1907" i="1"/>
  <c r="N1900" i="1"/>
  <c r="N1924" i="1"/>
  <c r="N2404" i="1"/>
  <c r="N1913" i="1"/>
  <c r="K3231" i="1"/>
  <c r="N3231" i="1"/>
  <c r="K6838" i="1"/>
  <c r="K6194" i="1"/>
  <c r="K6177" i="1"/>
  <c r="K5757" i="1"/>
  <c r="K5748" i="1"/>
  <c r="K5739" i="1"/>
  <c r="K6634" i="1"/>
  <c r="K6839" i="1"/>
  <c r="K6195" i="1"/>
  <c r="K6178" i="1"/>
  <c r="K5758" i="1"/>
  <c r="K5749" i="1"/>
  <c r="K5740" i="1"/>
  <c r="K6635" i="1"/>
  <c r="K6840" i="1"/>
  <c r="K6196" i="1"/>
  <c r="K6179" i="1"/>
  <c r="K5759" i="1"/>
  <c r="K5750" i="1"/>
  <c r="K5741" i="1"/>
  <c r="N6838" i="1"/>
  <c r="N6194" i="1"/>
  <c r="N6177" i="1"/>
  <c r="N5757" i="1"/>
  <c r="N5748" i="1"/>
  <c r="N5739" i="1"/>
  <c r="N6634" i="1"/>
  <c r="N6839" i="1"/>
  <c r="N6195" i="1"/>
  <c r="N6178" i="1"/>
  <c r="N5758" i="1"/>
  <c r="N5749" i="1"/>
  <c r="N5740" i="1"/>
  <c r="N6635" i="1"/>
  <c r="N6840" i="1"/>
  <c r="N6196" i="1"/>
  <c r="N6179" i="1"/>
  <c r="N5759" i="1"/>
  <c r="N5750" i="1"/>
  <c r="N5741" i="1"/>
  <c r="K6633" i="1"/>
  <c r="N6633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N5560" i="1"/>
  <c r="P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O5567" i="1" s="1"/>
  <c r="N5568" i="1"/>
  <c r="P5568" i="1" s="1"/>
  <c r="N5569" i="1"/>
  <c r="P5569" i="1" s="1"/>
  <c r="N5570" i="1"/>
  <c r="O5570" i="1" s="1"/>
  <c r="N5571" i="1"/>
  <c r="P5571" i="1" s="1"/>
  <c r="N5572" i="1"/>
  <c r="P5572" i="1" s="1"/>
  <c r="N5573" i="1"/>
  <c r="O5573" i="1" s="1"/>
  <c r="N5574" i="1"/>
  <c r="O5574" i="1" s="1"/>
  <c r="N5575" i="1"/>
  <c r="O5575" i="1" s="1"/>
  <c r="N5576" i="1"/>
  <c r="P5576" i="1" s="1"/>
  <c r="N5577" i="1"/>
  <c r="P5577" i="1" s="1"/>
  <c r="N5578" i="1"/>
  <c r="O5578" i="1" s="1"/>
  <c r="N5579" i="1"/>
  <c r="O5579" i="1" s="1"/>
  <c r="N5580" i="1"/>
  <c r="P5580" i="1" s="1"/>
  <c r="N5581" i="1"/>
  <c r="P5581" i="1" s="1"/>
  <c r="N5582" i="1"/>
  <c r="P5582" i="1" s="1"/>
  <c r="N5583" i="1"/>
  <c r="O5583" i="1" s="1"/>
  <c r="N5584" i="1"/>
  <c r="P5584" i="1" s="1"/>
  <c r="N5585" i="1"/>
  <c r="O5585" i="1" s="1"/>
  <c r="N5586" i="1"/>
  <c r="O5586" i="1" s="1"/>
  <c r="N5587" i="1"/>
  <c r="O5587" i="1" s="1"/>
  <c r="N5588" i="1"/>
  <c r="P5588" i="1" s="1"/>
  <c r="N5589" i="1"/>
  <c r="P5589" i="1" s="1"/>
  <c r="N5590" i="1"/>
  <c r="P5590" i="1" s="1"/>
  <c r="N5591" i="1"/>
  <c r="O5591" i="1" s="1"/>
  <c r="N5592" i="1"/>
  <c r="P5592" i="1" s="1"/>
  <c r="N5593" i="1"/>
  <c r="O5593" i="1" s="1"/>
  <c r="N5594" i="1"/>
  <c r="O5594" i="1" s="1"/>
  <c r="N5595" i="1"/>
  <c r="P5595" i="1" s="1"/>
  <c r="N5596" i="1"/>
  <c r="O5596" i="1" s="1"/>
  <c r="N5597" i="1"/>
  <c r="O5597" i="1" s="1"/>
  <c r="N5598" i="1"/>
  <c r="O5598" i="1" s="1"/>
  <c r="N5599" i="1"/>
  <c r="O5599" i="1" s="1"/>
  <c r="N5600" i="1"/>
  <c r="P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P5608" i="1" s="1"/>
  <c r="N5609" i="1"/>
  <c r="O5609" i="1" s="1"/>
  <c r="N5610" i="1"/>
  <c r="O5610" i="1" s="1"/>
  <c r="N5611" i="1"/>
  <c r="O5611" i="1" s="1"/>
  <c r="N5612" i="1"/>
  <c r="P5612" i="1" s="1"/>
  <c r="N5613" i="1"/>
  <c r="O5613" i="1" s="1"/>
  <c r="N5614" i="1"/>
  <c r="O5614" i="1" s="1"/>
  <c r="N5615" i="1"/>
  <c r="O5615" i="1" s="1"/>
  <c r="N5616" i="1"/>
  <c r="P5616" i="1" s="1"/>
  <c r="N5617" i="1"/>
  <c r="O5617" i="1" s="1"/>
  <c r="N5618" i="1"/>
  <c r="P5618" i="1" s="1"/>
  <c r="N5619" i="1"/>
  <c r="O5619" i="1" s="1"/>
  <c r="N5620" i="1"/>
  <c r="P5620" i="1" s="1"/>
  <c r="N5621" i="1"/>
  <c r="O5621" i="1" s="1"/>
  <c r="N5622" i="1"/>
  <c r="O5622" i="1" s="1"/>
  <c r="N5623" i="1"/>
  <c r="O5623" i="1" s="1"/>
  <c r="N5624" i="1"/>
  <c r="P5624" i="1" s="1"/>
  <c r="N5625" i="1"/>
  <c r="O5625" i="1" s="1"/>
  <c r="N5626" i="1"/>
  <c r="O5626" i="1" s="1"/>
  <c r="N5627" i="1"/>
  <c r="O5627" i="1" s="1"/>
  <c r="N5628" i="1"/>
  <c r="O5628" i="1" s="1"/>
  <c r="N5629" i="1"/>
  <c r="P5629" i="1" s="1"/>
  <c r="N5630" i="1"/>
  <c r="O5630" i="1" s="1"/>
  <c r="N5631" i="1"/>
  <c r="O5631" i="1" s="1"/>
  <c r="N5632" i="1"/>
  <c r="P5632" i="1" s="1"/>
  <c r="N5633" i="1"/>
  <c r="P5633" i="1" s="1"/>
  <c r="N5634" i="1"/>
  <c r="O5634" i="1" s="1"/>
  <c r="N5635" i="1"/>
  <c r="P5635" i="1" s="1"/>
  <c r="N5636" i="1"/>
  <c r="O5636" i="1" s="1"/>
  <c r="N5637" i="1"/>
  <c r="O5637" i="1" s="1"/>
  <c r="N5638" i="1"/>
  <c r="O5638" i="1" s="1"/>
  <c r="N5639" i="1"/>
  <c r="O5639" i="1" s="1"/>
  <c r="N5640" i="1"/>
  <c r="P5640" i="1" s="1"/>
  <c r="N5641" i="1"/>
  <c r="P5641" i="1" s="1"/>
  <c r="N5642" i="1"/>
  <c r="P5642" i="1" s="1"/>
  <c r="N5643" i="1"/>
  <c r="P5643" i="1" s="1"/>
  <c r="N5644" i="1"/>
  <c r="O5644" i="1" s="1"/>
  <c r="N5645" i="1"/>
  <c r="O5645" i="1" s="1"/>
  <c r="N5646" i="1"/>
  <c r="O5646" i="1" s="1"/>
  <c r="N5647" i="1"/>
  <c r="O5647" i="1" s="1"/>
  <c r="N5648" i="1"/>
  <c r="P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P5656" i="1" s="1"/>
  <c r="N5657" i="1"/>
  <c r="O5657" i="1" s="1"/>
  <c r="N5658" i="1"/>
  <c r="O5658" i="1" s="1"/>
  <c r="N5659" i="1"/>
  <c r="O5659" i="1" s="1"/>
  <c r="N5660" i="1"/>
  <c r="P5660" i="1" s="1"/>
  <c r="N5661" i="1"/>
  <c r="P5661" i="1" s="1"/>
  <c r="N5662" i="1"/>
  <c r="O5662" i="1" s="1"/>
  <c r="N5663" i="1"/>
  <c r="O5663" i="1" s="1"/>
  <c r="N5664" i="1"/>
  <c r="P5664" i="1" s="1"/>
  <c r="N5665" i="1"/>
  <c r="O5665" i="1" s="1"/>
  <c r="N5666" i="1"/>
  <c r="O5666" i="1" s="1"/>
  <c r="N5667" i="1"/>
  <c r="P5667" i="1" s="1"/>
  <c r="N5668" i="1"/>
  <c r="P5668" i="1" s="1"/>
  <c r="N5669" i="1"/>
  <c r="O5669" i="1" s="1"/>
  <c r="N5670" i="1"/>
  <c r="O5670" i="1" s="1"/>
  <c r="N5671" i="1"/>
  <c r="O5671" i="1" s="1"/>
  <c r="N5672" i="1"/>
  <c r="P5672" i="1" s="1"/>
  <c r="N5673" i="1"/>
  <c r="O5673" i="1" s="1"/>
  <c r="N5674" i="1"/>
  <c r="P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P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K5559" i="1"/>
  <c r="N5559" i="1"/>
  <c r="P5559" i="1" s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N5432" i="1"/>
  <c r="O5432" i="1" s="1"/>
  <c r="N5433" i="1"/>
  <c r="P5433" i="1" s="1"/>
  <c r="N5434" i="1"/>
  <c r="P5434" i="1" s="1"/>
  <c r="N5435" i="1"/>
  <c r="O5435" i="1" s="1"/>
  <c r="N5436" i="1"/>
  <c r="P5436" i="1" s="1"/>
  <c r="N5437" i="1"/>
  <c r="O5437" i="1" s="1"/>
  <c r="N5438" i="1"/>
  <c r="P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P5444" i="1" s="1"/>
  <c r="N5445" i="1"/>
  <c r="O5445" i="1" s="1"/>
  <c r="N5446" i="1"/>
  <c r="P5446" i="1" s="1"/>
  <c r="N5447" i="1"/>
  <c r="P5447" i="1" s="1"/>
  <c r="N5448" i="1"/>
  <c r="O5448" i="1" s="1"/>
  <c r="N5449" i="1"/>
  <c r="O5449" i="1" s="1"/>
  <c r="N5450" i="1"/>
  <c r="O5450" i="1" s="1"/>
  <c r="N5451" i="1"/>
  <c r="O5451" i="1" s="1"/>
  <c r="N5452" i="1"/>
  <c r="P5452" i="1" s="1"/>
  <c r="N5453" i="1"/>
  <c r="P5453" i="1" s="1"/>
  <c r="N5454" i="1"/>
  <c r="P5454" i="1" s="1"/>
  <c r="N5455" i="1"/>
  <c r="O5455" i="1" s="1"/>
  <c r="N5456" i="1"/>
  <c r="O5456" i="1" s="1"/>
  <c r="N5457" i="1"/>
  <c r="O5457" i="1" s="1"/>
  <c r="N5458" i="1"/>
  <c r="P5458" i="1" s="1"/>
  <c r="N5459" i="1"/>
  <c r="O5459" i="1" s="1"/>
  <c r="N5460" i="1"/>
  <c r="P5460" i="1" s="1"/>
  <c r="N5461" i="1"/>
  <c r="O5461" i="1" s="1"/>
  <c r="N5462" i="1"/>
  <c r="P5462" i="1" s="1"/>
  <c r="N5463" i="1"/>
  <c r="O5463" i="1" s="1"/>
  <c r="N5464" i="1"/>
  <c r="P5464" i="1" s="1"/>
  <c r="N5465" i="1"/>
  <c r="O5465" i="1" s="1"/>
  <c r="N5466" i="1"/>
  <c r="O5466" i="1" s="1"/>
  <c r="N5467" i="1"/>
  <c r="O5467" i="1" s="1"/>
  <c r="N5468" i="1"/>
  <c r="P5468" i="1" s="1"/>
  <c r="N5469" i="1"/>
  <c r="O5469" i="1" s="1"/>
  <c r="N5470" i="1"/>
  <c r="P5470" i="1" s="1"/>
  <c r="N5471" i="1"/>
  <c r="O5471" i="1" s="1"/>
  <c r="N5472" i="1"/>
  <c r="O5472" i="1" s="1"/>
  <c r="N5473" i="1"/>
  <c r="P5473" i="1" s="1"/>
  <c r="N5474" i="1"/>
  <c r="P5474" i="1" s="1"/>
  <c r="N5475" i="1"/>
  <c r="O5475" i="1" s="1"/>
  <c r="N5476" i="1"/>
  <c r="P5476" i="1" s="1"/>
  <c r="N5477" i="1"/>
  <c r="O5477" i="1" s="1"/>
  <c r="N5478" i="1"/>
  <c r="P5478" i="1" s="1"/>
  <c r="N5479" i="1"/>
  <c r="O5479" i="1" s="1"/>
  <c r="N5480" i="1"/>
  <c r="P5480" i="1" s="1"/>
  <c r="N5481" i="1"/>
  <c r="P5481" i="1" s="1"/>
  <c r="N5482" i="1"/>
  <c r="O5482" i="1" s="1"/>
  <c r="N5483" i="1"/>
  <c r="O5483" i="1" s="1"/>
  <c r="N5484" i="1"/>
  <c r="P5484" i="1" s="1"/>
  <c r="N5485" i="1"/>
  <c r="O5485" i="1" s="1"/>
  <c r="N5486" i="1"/>
  <c r="P5486" i="1" s="1"/>
  <c r="N5487" i="1"/>
  <c r="O5487" i="1" s="1"/>
  <c r="N5488" i="1"/>
  <c r="O5488" i="1" s="1"/>
  <c r="N5489" i="1"/>
  <c r="O5489" i="1" s="1"/>
  <c r="N5490" i="1"/>
  <c r="P5490" i="1" s="1"/>
  <c r="N5491" i="1"/>
  <c r="O5491" i="1" s="1"/>
  <c r="N5492" i="1"/>
  <c r="P5492" i="1" s="1"/>
  <c r="N5493" i="1"/>
  <c r="P5493" i="1" s="1"/>
  <c r="N5494" i="1"/>
  <c r="P5494" i="1" s="1"/>
  <c r="N5495" i="1"/>
  <c r="O5495" i="1" s="1"/>
  <c r="N5496" i="1"/>
  <c r="P5496" i="1" s="1"/>
  <c r="N5497" i="1"/>
  <c r="P5497" i="1" s="1"/>
  <c r="N5498" i="1"/>
  <c r="O5498" i="1" s="1"/>
  <c r="N5499" i="1"/>
  <c r="O5499" i="1" s="1"/>
  <c r="N5500" i="1"/>
  <c r="P5500" i="1" s="1"/>
  <c r="N5501" i="1"/>
  <c r="O5501" i="1" s="1"/>
  <c r="N5502" i="1"/>
  <c r="P5502" i="1" s="1"/>
  <c r="N5503" i="1"/>
  <c r="O5503" i="1" s="1"/>
  <c r="N5504" i="1"/>
  <c r="P5504" i="1" s="1"/>
  <c r="N5505" i="1"/>
  <c r="O5505" i="1" s="1"/>
  <c r="N5506" i="1"/>
  <c r="O5506" i="1" s="1"/>
  <c r="N5507" i="1"/>
  <c r="O5507" i="1" s="1"/>
  <c r="N5508" i="1"/>
  <c r="P5508" i="1" s="1"/>
  <c r="N5509" i="1"/>
  <c r="O5509" i="1" s="1"/>
  <c r="N5510" i="1"/>
  <c r="P5510" i="1" s="1"/>
  <c r="N5511" i="1"/>
  <c r="P5511" i="1" s="1"/>
  <c r="N5512" i="1"/>
  <c r="P5512" i="1" s="1"/>
  <c r="N5513" i="1"/>
  <c r="O5513" i="1" s="1"/>
  <c r="N5514" i="1"/>
  <c r="O5514" i="1" s="1"/>
  <c r="N5515" i="1"/>
  <c r="O5515" i="1" s="1"/>
  <c r="N5516" i="1"/>
  <c r="P5516" i="1" s="1"/>
  <c r="N5517" i="1"/>
  <c r="O5517" i="1" s="1"/>
  <c r="N5518" i="1"/>
  <c r="P5518" i="1" s="1"/>
  <c r="N5519" i="1"/>
  <c r="P5519" i="1" s="1"/>
  <c r="N5520" i="1"/>
  <c r="P5520" i="1" s="1"/>
  <c r="N5521" i="1"/>
  <c r="O5521" i="1" s="1"/>
  <c r="N5522" i="1"/>
  <c r="P5522" i="1" s="1"/>
  <c r="N5523" i="1"/>
  <c r="O5523" i="1" s="1"/>
  <c r="N5524" i="1"/>
  <c r="P5524" i="1" s="1"/>
  <c r="N5525" i="1"/>
  <c r="O5525" i="1" s="1"/>
  <c r="N5526" i="1"/>
  <c r="P5526" i="1" s="1"/>
  <c r="N5527" i="1"/>
  <c r="P5527" i="1" s="1"/>
  <c r="N5528" i="1"/>
  <c r="O5528" i="1" s="1"/>
  <c r="N5529" i="1"/>
  <c r="O5529" i="1" s="1"/>
  <c r="N5530" i="1"/>
  <c r="O5530" i="1" s="1"/>
  <c r="N5531" i="1"/>
  <c r="O5531" i="1" s="1"/>
  <c r="N5532" i="1"/>
  <c r="P5532" i="1" s="1"/>
  <c r="N5533" i="1"/>
  <c r="O5533" i="1" s="1"/>
  <c r="N5534" i="1"/>
  <c r="P5534" i="1" s="1"/>
  <c r="N5535" i="1"/>
  <c r="P5535" i="1" s="1"/>
  <c r="N5536" i="1"/>
  <c r="O5536" i="1" s="1"/>
  <c r="N5537" i="1"/>
  <c r="P5537" i="1" s="1"/>
  <c r="N5538" i="1"/>
  <c r="P5538" i="1" s="1"/>
  <c r="N5539" i="1"/>
  <c r="O5539" i="1" s="1"/>
  <c r="N5540" i="1"/>
  <c r="P5540" i="1" s="1"/>
  <c r="N5541" i="1"/>
  <c r="O5541" i="1" s="1"/>
  <c r="N5542" i="1"/>
  <c r="P5542" i="1" s="1"/>
  <c r="N5543" i="1"/>
  <c r="O5543" i="1" s="1"/>
  <c r="N5544" i="1"/>
  <c r="P5544" i="1" s="1"/>
  <c r="N5545" i="1"/>
  <c r="P5545" i="1" s="1"/>
  <c r="N5546" i="1"/>
  <c r="P5546" i="1" s="1"/>
  <c r="N5547" i="1"/>
  <c r="O5547" i="1" s="1"/>
  <c r="N5548" i="1"/>
  <c r="P5548" i="1" s="1"/>
  <c r="N5549" i="1"/>
  <c r="O5549" i="1" s="1"/>
  <c r="N5550" i="1"/>
  <c r="P5550" i="1" s="1"/>
  <c r="N5551" i="1"/>
  <c r="O5551" i="1" s="1"/>
  <c r="N5552" i="1"/>
  <c r="P5552" i="1" s="1"/>
  <c r="N5553" i="1"/>
  <c r="O5553" i="1" s="1"/>
  <c r="N5554" i="1"/>
  <c r="O5554" i="1" s="1"/>
  <c r="N5555" i="1"/>
  <c r="O5555" i="1" s="1"/>
  <c r="N5556" i="1"/>
  <c r="P5556" i="1" s="1"/>
  <c r="N5557" i="1"/>
  <c r="O5557" i="1" s="1"/>
  <c r="N5558" i="1"/>
  <c r="P5558" i="1" s="1"/>
  <c r="O5447" i="1"/>
  <c r="K5431" i="1"/>
  <c r="N5431" i="1"/>
  <c r="P5431" i="1" s="1"/>
  <c r="K8883" i="1"/>
  <c r="K8877" i="1"/>
  <c r="K8872" i="1"/>
  <c r="K8769" i="1"/>
  <c r="K5996" i="1"/>
  <c r="K2178" i="1"/>
  <c r="K1929" i="1"/>
  <c r="K1767" i="1"/>
  <c r="K1725" i="1"/>
  <c r="K1563" i="1"/>
  <c r="K1551" i="1"/>
  <c r="K1537" i="1"/>
  <c r="K1531" i="1"/>
  <c r="K1523" i="1"/>
  <c r="K1376" i="1"/>
  <c r="K1371" i="1"/>
  <c r="K1360" i="1"/>
  <c r="K1350" i="1"/>
  <c r="K1332" i="1"/>
  <c r="K1164" i="1"/>
  <c r="K1003" i="1"/>
  <c r="K976" i="1"/>
  <c r="K800" i="1"/>
  <c r="N8883" i="1"/>
  <c r="N8877" i="1"/>
  <c r="N8872" i="1"/>
  <c r="N8769" i="1"/>
  <c r="N5996" i="1"/>
  <c r="N2178" i="1"/>
  <c r="N1929" i="1"/>
  <c r="N1767" i="1"/>
  <c r="N1725" i="1"/>
  <c r="N1563" i="1"/>
  <c r="N1551" i="1"/>
  <c r="N1537" i="1"/>
  <c r="N1531" i="1"/>
  <c r="N1523" i="1"/>
  <c r="N1376" i="1"/>
  <c r="N1371" i="1"/>
  <c r="N1360" i="1"/>
  <c r="N1350" i="1"/>
  <c r="N1332" i="1"/>
  <c r="N1164" i="1"/>
  <c r="N1003" i="1"/>
  <c r="N976" i="1"/>
  <c r="N800" i="1"/>
  <c r="K8885" i="1"/>
  <c r="N8885" i="1"/>
  <c r="K431" i="1"/>
  <c r="K437" i="1"/>
  <c r="K580" i="1"/>
  <c r="K592" i="1"/>
  <c r="K623" i="1"/>
  <c r="K1560" i="1"/>
  <c r="K1539" i="1"/>
  <c r="K1707" i="1"/>
  <c r="K778" i="1"/>
  <c r="K1744" i="1"/>
  <c r="K974" i="1"/>
  <c r="K998" i="1"/>
  <c r="K1172" i="1"/>
  <c r="K1181" i="1"/>
  <c r="K2182" i="1"/>
  <c r="K2102" i="1"/>
  <c r="K2777" i="1"/>
  <c r="K3160" i="1"/>
  <c r="K1729" i="1"/>
  <c r="K3203" i="1"/>
  <c r="K1898" i="1"/>
  <c r="K1959" i="1"/>
  <c r="K3273" i="1"/>
  <c r="K2166" i="1"/>
  <c r="K2184" i="1"/>
  <c r="K2200" i="1"/>
  <c r="K2213" i="1"/>
  <c r="N431" i="1"/>
  <c r="N437" i="1"/>
  <c r="N580" i="1"/>
  <c r="N592" i="1"/>
  <c r="N623" i="1"/>
  <c r="N1560" i="1"/>
  <c r="N1539" i="1"/>
  <c r="N1707" i="1"/>
  <c r="N778" i="1"/>
  <c r="N1744" i="1"/>
  <c r="N974" i="1"/>
  <c r="N998" i="1"/>
  <c r="N1172" i="1"/>
  <c r="N1181" i="1"/>
  <c r="N2182" i="1"/>
  <c r="N2102" i="1"/>
  <c r="N2777" i="1"/>
  <c r="N3160" i="1"/>
  <c r="N1729" i="1"/>
  <c r="N3203" i="1"/>
  <c r="N1898" i="1"/>
  <c r="N1959" i="1"/>
  <c r="N3273" i="1"/>
  <c r="N2166" i="1"/>
  <c r="N2184" i="1"/>
  <c r="N2200" i="1"/>
  <c r="N2213" i="1"/>
  <c r="K427" i="1"/>
  <c r="N427" i="1"/>
  <c r="K8963" i="1"/>
  <c r="K8953" i="1"/>
  <c r="K8948" i="1"/>
  <c r="K7396" i="1"/>
  <c r="K7378" i="1"/>
  <c r="K3187" i="1"/>
  <c r="K3174" i="1"/>
  <c r="K3159" i="1"/>
  <c r="K2816" i="1"/>
  <c r="K2805" i="1"/>
  <c r="K2791" i="1"/>
  <c r="K2757" i="1"/>
  <c r="K2383" i="1"/>
  <c r="K2228" i="1"/>
  <c r="K2204" i="1"/>
  <c r="K2188" i="1"/>
  <c r="K2158" i="1"/>
  <c r="K2106" i="1"/>
  <c r="K1953" i="1"/>
  <c r="K1945" i="1"/>
  <c r="K1931" i="1"/>
  <c r="K1908" i="1"/>
  <c r="K1760" i="1"/>
  <c r="K1748" i="1"/>
  <c r="K1738" i="1"/>
  <c r="K1727" i="1"/>
  <c r="N8963" i="1"/>
  <c r="N8953" i="1"/>
  <c r="N8948" i="1"/>
  <c r="N7396" i="1"/>
  <c r="N7378" i="1"/>
  <c r="N3187" i="1"/>
  <c r="N3174" i="1"/>
  <c r="N3159" i="1"/>
  <c r="N2816" i="1"/>
  <c r="N2805" i="1"/>
  <c r="N2791" i="1"/>
  <c r="N2757" i="1"/>
  <c r="N2383" i="1"/>
  <c r="N2228" i="1"/>
  <c r="N2204" i="1"/>
  <c r="N2188" i="1"/>
  <c r="N2158" i="1"/>
  <c r="N2106" i="1"/>
  <c r="N1953" i="1"/>
  <c r="N1945" i="1"/>
  <c r="N1931" i="1"/>
  <c r="N1908" i="1"/>
  <c r="N1760" i="1"/>
  <c r="N1748" i="1"/>
  <c r="N1738" i="1"/>
  <c r="N1727" i="1"/>
  <c r="K8968" i="1"/>
  <c r="N8968" i="1"/>
  <c r="K2127" i="1"/>
  <c r="K2119" i="1"/>
  <c r="K3155" i="1"/>
  <c r="K2135" i="1"/>
  <c r="K2143" i="1"/>
  <c r="K3147" i="1"/>
  <c r="K3163" i="1"/>
  <c r="K4633" i="1"/>
  <c r="K4641" i="1"/>
  <c r="K4649" i="1"/>
  <c r="K4657" i="1"/>
  <c r="K4907" i="1"/>
  <c r="K4915" i="1"/>
  <c r="K4923" i="1"/>
  <c r="K5295" i="1"/>
  <c r="K5303" i="1"/>
  <c r="K5311" i="1"/>
  <c r="K5319" i="1"/>
  <c r="K5327" i="1"/>
  <c r="K5335" i="1"/>
  <c r="K5343" i="1"/>
  <c r="K5351" i="1"/>
  <c r="K5694" i="1"/>
  <c r="K5702" i="1"/>
  <c r="K5732" i="1"/>
  <c r="N2127" i="1"/>
  <c r="N2119" i="1"/>
  <c r="N3155" i="1"/>
  <c r="N2135" i="1"/>
  <c r="N2143" i="1"/>
  <c r="N3147" i="1"/>
  <c r="N3163" i="1"/>
  <c r="N4633" i="1"/>
  <c r="N4641" i="1"/>
  <c r="N4649" i="1"/>
  <c r="N4657" i="1"/>
  <c r="N4907" i="1"/>
  <c r="N4915" i="1"/>
  <c r="N4923" i="1"/>
  <c r="N5295" i="1"/>
  <c r="N5303" i="1"/>
  <c r="N5311" i="1"/>
  <c r="N5319" i="1"/>
  <c r="N5327" i="1"/>
  <c r="N5335" i="1"/>
  <c r="N5343" i="1"/>
  <c r="N5351" i="1"/>
  <c r="N5694" i="1"/>
  <c r="N5702" i="1"/>
  <c r="N5732" i="1"/>
  <c r="K6188" i="1"/>
  <c r="N6188" i="1"/>
  <c r="K3199" i="1"/>
  <c r="K3227" i="1"/>
  <c r="K3240" i="1"/>
  <c r="K3247" i="1"/>
  <c r="K3255" i="1"/>
  <c r="K3266" i="1"/>
  <c r="K3261" i="1"/>
  <c r="K3283" i="1"/>
  <c r="K3294" i="1"/>
  <c r="K3326" i="1"/>
  <c r="K3331" i="1"/>
  <c r="K3338" i="1"/>
  <c r="K3345" i="1"/>
  <c r="K3350" i="1"/>
  <c r="K3352" i="1"/>
  <c r="K3359" i="1"/>
  <c r="K3366" i="1"/>
  <c r="K3370" i="1"/>
  <c r="K3372" i="1"/>
  <c r="K3382" i="1"/>
  <c r="K3391" i="1"/>
  <c r="K3394" i="1"/>
  <c r="K3392" i="1"/>
  <c r="K3406" i="1"/>
  <c r="K3410" i="1"/>
  <c r="K3414" i="1"/>
  <c r="K3419" i="1"/>
  <c r="K3427" i="1"/>
  <c r="K3430" i="1"/>
  <c r="K3437" i="1"/>
  <c r="N3199" i="1"/>
  <c r="N3227" i="1"/>
  <c r="N3240" i="1"/>
  <c r="N3247" i="1"/>
  <c r="N3255" i="1"/>
  <c r="N3266" i="1"/>
  <c r="N3261" i="1"/>
  <c r="N3283" i="1"/>
  <c r="N3294" i="1"/>
  <c r="N3326" i="1"/>
  <c r="N3331" i="1"/>
  <c r="N3338" i="1"/>
  <c r="N3345" i="1"/>
  <c r="N3350" i="1"/>
  <c r="N3352" i="1"/>
  <c r="N3359" i="1"/>
  <c r="N3366" i="1"/>
  <c r="N3370" i="1"/>
  <c r="N3372" i="1"/>
  <c r="N3382" i="1"/>
  <c r="N3391" i="1"/>
  <c r="N3394" i="1"/>
  <c r="N3392" i="1"/>
  <c r="N3406" i="1"/>
  <c r="N3410" i="1"/>
  <c r="N3414" i="1"/>
  <c r="N3419" i="1"/>
  <c r="N3427" i="1"/>
  <c r="N3430" i="1"/>
  <c r="N3437" i="1"/>
  <c r="K1955" i="1"/>
  <c r="N1955" i="1"/>
  <c r="K2789" i="1"/>
  <c r="K2797" i="1"/>
  <c r="K3186" i="1"/>
  <c r="K2616" i="1"/>
  <c r="K2395" i="1"/>
  <c r="K3268" i="1"/>
  <c r="K2198" i="1"/>
  <c r="K5273" i="1"/>
  <c r="K2758" i="1"/>
  <c r="K2584" i="1"/>
  <c r="K5276" i="1"/>
  <c r="K2766" i="1"/>
  <c r="K2773" i="1"/>
  <c r="K3313" i="1"/>
  <c r="K2398" i="1"/>
  <c r="K2428" i="1"/>
  <c r="K2570" i="1"/>
  <c r="K2760" i="1"/>
  <c r="K2562" i="1"/>
  <c r="K2764" i="1"/>
  <c r="K3320" i="1"/>
  <c r="K2761" i="1"/>
  <c r="K2412" i="1"/>
  <c r="K2565" i="1"/>
  <c r="K2595" i="1"/>
  <c r="K3321" i="1"/>
  <c r="K5292" i="1"/>
  <c r="K3300" i="1"/>
  <c r="K3293" i="1"/>
  <c r="N2789" i="1"/>
  <c r="N2797" i="1"/>
  <c r="N3186" i="1"/>
  <c r="N2616" i="1"/>
  <c r="N2395" i="1"/>
  <c r="N3268" i="1"/>
  <c r="N2198" i="1"/>
  <c r="N5273" i="1"/>
  <c r="N2758" i="1"/>
  <c r="N2584" i="1"/>
  <c r="N5276" i="1"/>
  <c r="N2766" i="1"/>
  <c r="N2773" i="1"/>
  <c r="N3313" i="1"/>
  <c r="N2398" i="1"/>
  <c r="N2428" i="1"/>
  <c r="N2570" i="1"/>
  <c r="N2760" i="1"/>
  <c r="N2562" i="1"/>
  <c r="N2764" i="1"/>
  <c r="N3320" i="1"/>
  <c r="N2761" i="1"/>
  <c r="N2412" i="1"/>
  <c r="N2565" i="1"/>
  <c r="N2595" i="1"/>
  <c r="N3321" i="1"/>
  <c r="N5292" i="1"/>
  <c r="N3300" i="1"/>
  <c r="N3293" i="1"/>
  <c r="K2811" i="1"/>
  <c r="N2811" i="1"/>
  <c r="K5202" i="1"/>
  <c r="K5203" i="1"/>
  <c r="K5204" i="1"/>
  <c r="K3696" i="1"/>
  <c r="K3737" i="1"/>
  <c r="K5207" i="1"/>
  <c r="K3819" i="1"/>
  <c r="K3876" i="1"/>
  <c r="K3983" i="1"/>
  <c r="K4240" i="1"/>
  <c r="K4707" i="1"/>
  <c r="K4738" i="1"/>
  <c r="K4935" i="1"/>
  <c r="K4938" i="1"/>
  <c r="K3982" i="1"/>
  <c r="K4230" i="1"/>
  <c r="K4653" i="1"/>
  <c r="K4680" i="1"/>
  <c r="K4736" i="1"/>
  <c r="K4996" i="1"/>
  <c r="K4964" i="1"/>
  <c r="K4920" i="1"/>
  <c r="K5192" i="1"/>
  <c r="K5031" i="1"/>
  <c r="K5408" i="1"/>
  <c r="K5348" i="1"/>
  <c r="K5227" i="1"/>
  <c r="K5722" i="1"/>
  <c r="K5413" i="1"/>
  <c r="K5726" i="1"/>
  <c r="K5108" i="1"/>
  <c r="K5069" i="1"/>
  <c r="K5050" i="1"/>
  <c r="K5147" i="1"/>
  <c r="K5221" i="1"/>
  <c r="K5135" i="1"/>
  <c r="K5083" i="1"/>
  <c r="K5399" i="1"/>
  <c r="K5150" i="1"/>
  <c r="K5222" i="1"/>
  <c r="K5090" i="1"/>
  <c r="K5774" i="1"/>
  <c r="K5229" i="1"/>
  <c r="K5146" i="1"/>
  <c r="K5395" i="1"/>
  <c r="K5885" i="1"/>
  <c r="K5223" i="1"/>
  <c r="K5717" i="1"/>
  <c r="K5772" i="1"/>
  <c r="K5721" i="1"/>
  <c r="K5745" i="1"/>
  <c r="K5410" i="1"/>
  <c r="K5839" i="1"/>
  <c r="K5109" i="1"/>
  <c r="K5376" i="1"/>
  <c r="K5744" i="1"/>
  <c r="K5843" i="1"/>
  <c r="K5840" i="1"/>
  <c r="K5831" i="1"/>
  <c r="K5775" i="1"/>
  <c r="K5262" i="1"/>
  <c r="K5390" i="1"/>
  <c r="K5398" i="1"/>
  <c r="N5202" i="1"/>
  <c r="N5203" i="1"/>
  <c r="N5204" i="1"/>
  <c r="N3696" i="1"/>
  <c r="N3737" i="1"/>
  <c r="N5207" i="1"/>
  <c r="N3819" i="1"/>
  <c r="N3876" i="1"/>
  <c r="N3983" i="1"/>
  <c r="N4240" i="1"/>
  <c r="N4707" i="1"/>
  <c r="N4738" i="1"/>
  <c r="N4935" i="1"/>
  <c r="N4938" i="1"/>
  <c r="N3982" i="1"/>
  <c r="N4230" i="1"/>
  <c r="N4653" i="1"/>
  <c r="N4680" i="1"/>
  <c r="N4736" i="1"/>
  <c r="N4996" i="1"/>
  <c r="N4964" i="1"/>
  <c r="N4920" i="1"/>
  <c r="N5192" i="1"/>
  <c r="N5031" i="1"/>
  <c r="N5408" i="1"/>
  <c r="N5348" i="1"/>
  <c r="N5227" i="1"/>
  <c r="N5722" i="1"/>
  <c r="N5413" i="1"/>
  <c r="N5726" i="1"/>
  <c r="N5108" i="1"/>
  <c r="N5069" i="1"/>
  <c r="N5050" i="1"/>
  <c r="N5147" i="1"/>
  <c r="N5221" i="1"/>
  <c r="N5135" i="1"/>
  <c r="N5083" i="1"/>
  <c r="N5399" i="1"/>
  <c r="N5150" i="1"/>
  <c r="N5222" i="1"/>
  <c r="N5090" i="1"/>
  <c r="N5774" i="1"/>
  <c r="N5229" i="1"/>
  <c r="N5146" i="1"/>
  <c r="N5395" i="1"/>
  <c r="N5885" i="1"/>
  <c r="N5223" i="1"/>
  <c r="N5717" i="1"/>
  <c r="N5772" i="1"/>
  <c r="N5721" i="1"/>
  <c r="N5745" i="1"/>
  <c r="N5410" i="1"/>
  <c r="N5839" i="1"/>
  <c r="N5109" i="1"/>
  <c r="N5376" i="1"/>
  <c r="N5744" i="1"/>
  <c r="N5843" i="1"/>
  <c r="N5840" i="1"/>
  <c r="N5831" i="1"/>
  <c r="N5775" i="1"/>
  <c r="N5262" i="1"/>
  <c r="N5390" i="1"/>
  <c r="N5398" i="1"/>
  <c r="K5201" i="1"/>
  <c r="N5201" i="1"/>
  <c r="K3547" i="1"/>
  <c r="K3619" i="1"/>
  <c r="K3681" i="1"/>
  <c r="K3756" i="1"/>
  <c r="K3840" i="1"/>
  <c r="K4014" i="1"/>
  <c r="K5144" i="1"/>
  <c r="K5155" i="1"/>
  <c r="K5919" i="1"/>
  <c r="K6164" i="1"/>
  <c r="K5148" i="1"/>
  <c r="K6577" i="1"/>
  <c r="K6637" i="1"/>
  <c r="K6671" i="1"/>
  <c r="K6713" i="1"/>
  <c r="K6751" i="1"/>
  <c r="K6792" i="1"/>
  <c r="K6855" i="1"/>
  <c r="K6883" i="1"/>
  <c r="K6932" i="1"/>
  <c r="K6984" i="1"/>
  <c r="K7034" i="1"/>
  <c r="K7069" i="1"/>
  <c r="K7100" i="1"/>
  <c r="K7149" i="1"/>
  <c r="K7186" i="1"/>
  <c r="K7231" i="1"/>
  <c r="K7286" i="1"/>
  <c r="K7303" i="1"/>
  <c r="K7343" i="1"/>
  <c r="K7366" i="1"/>
  <c r="K7446" i="1"/>
  <c r="K7493" i="1"/>
  <c r="K7463" i="1"/>
  <c r="K7508" i="1"/>
  <c r="K7541" i="1"/>
  <c r="K7533" i="1"/>
  <c r="K7595" i="1"/>
  <c r="K7593" i="1"/>
  <c r="K7680" i="1"/>
  <c r="K7731" i="1"/>
  <c r="K7691" i="1"/>
  <c r="K7688" i="1"/>
  <c r="K7720" i="1"/>
  <c r="K5182" i="1"/>
  <c r="K7796" i="1"/>
  <c r="K5184" i="1"/>
  <c r="K7754" i="1"/>
  <c r="K7844" i="1"/>
  <c r="K7939" i="1"/>
  <c r="K5188" i="1"/>
  <c r="K7838" i="1"/>
  <c r="K7913" i="1"/>
  <c r="K7881" i="1"/>
  <c r="K7792" i="1"/>
  <c r="K7979" i="1"/>
  <c r="K8127" i="1"/>
  <c r="K8173" i="1"/>
  <c r="K8116" i="1"/>
  <c r="K8110" i="1"/>
  <c r="K8162" i="1"/>
  <c r="K8259" i="1"/>
  <c r="K8280" i="1"/>
  <c r="N3547" i="1"/>
  <c r="N3619" i="1"/>
  <c r="N3681" i="1"/>
  <c r="N3756" i="1"/>
  <c r="N3840" i="1"/>
  <c r="N4014" i="1"/>
  <c r="N5144" i="1"/>
  <c r="N5155" i="1"/>
  <c r="N5919" i="1"/>
  <c r="N6164" i="1"/>
  <c r="N5148" i="1"/>
  <c r="N6577" i="1"/>
  <c r="N6637" i="1"/>
  <c r="N6671" i="1"/>
  <c r="N6713" i="1"/>
  <c r="N6751" i="1"/>
  <c r="N6792" i="1"/>
  <c r="N6855" i="1"/>
  <c r="N6883" i="1"/>
  <c r="N6932" i="1"/>
  <c r="N6984" i="1"/>
  <c r="N7034" i="1"/>
  <c r="N7069" i="1"/>
  <c r="N7100" i="1"/>
  <c r="N7149" i="1"/>
  <c r="N7186" i="1"/>
  <c r="N7231" i="1"/>
  <c r="N7286" i="1"/>
  <c r="N7303" i="1"/>
  <c r="N7343" i="1"/>
  <c r="N7366" i="1"/>
  <c r="N7446" i="1"/>
  <c r="N7493" i="1"/>
  <c r="N7463" i="1"/>
  <c r="N7508" i="1"/>
  <c r="N7541" i="1"/>
  <c r="N7533" i="1"/>
  <c r="N7595" i="1"/>
  <c r="N7593" i="1"/>
  <c r="N7680" i="1"/>
  <c r="N7731" i="1"/>
  <c r="N7691" i="1"/>
  <c r="N7688" i="1"/>
  <c r="N7720" i="1"/>
  <c r="N5182" i="1"/>
  <c r="N7796" i="1"/>
  <c r="N5184" i="1"/>
  <c r="N7754" i="1"/>
  <c r="N7844" i="1"/>
  <c r="N7939" i="1"/>
  <c r="N5188" i="1"/>
  <c r="N7838" i="1"/>
  <c r="N7913" i="1"/>
  <c r="N7881" i="1"/>
  <c r="N7792" i="1"/>
  <c r="N7979" i="1"/>
  <c r="N8127" i="1"/>
  <c r="N8173" i="1"/>
  <c r="N8116" i="1"/>
  <c r="N8110" i="1"/>
  <c r="N8162" i="1"/>
  <c r="N8259" i="1"/>
  <c r="N8280" i="1"/>
  <c r="K815" i="1"/>
  <c r="N815" i="1"/>
  <c r="K3595" i="1"/>
  <c r="K3707" i="1"/>
  <c r="K3812" i="1"/>
  <c r="K3997" i="1"/>
  <c r="K4951" i="1"/>
  <c r="K5808" i="1"/>
  <c r="K6184" i="1"/>
  <c r="K6566" i="1"/>
  <c r="K6611" i="1"/>
  <c r="K6699" i="1"/>
  <c r="K6779" i="1"/>
  <c r="K6829" i="1"/>
  <c r="K6909" i="1"/>
  <c r="K6974" i="1"/>
  <c r="K7011" i="1"/>
  <c r="K7096" i="1"/>
  <c r="K7121" i="1"/>
  <c r="K7220" i="1"/>
  <c r="K7251" i="1"/>
  <c r="K7309" i="1"/>
  <c r="K7405" i="1"/>
  <c r="K7460" i="1"/>
  <c r="K7507" i="1"/>
  <c r="K7546" i="1"/>
  <c r="K7591" i="1"/>
  <c r="K7633" i="1"/>
  <c r="K7671" i="1"/>
  <c r="K7637" i="1"/>
  <c r="K7794" i="1"/>
  <c r="K7821" i="1"/>
  <c r="K7843" i="1"/>
  <c r="K7915" i="1"/>
  <c r="K7945" i="1"/>
  <c r="K8018" i="1"/>
  <c r="K8033" i="1"/>
  <c r="K8049" i="1"/>
  <c r="K8072" i="1"/>
  <c r="K8073" i="1"/>
  <c r="K8123" i="1"/>
  <c r="K8170" i="1"/>
  <c r="K8222" i="1"/>
  <c r="K8311" i="1"/>
  <c r="K8239" i="1"/>
  <c r="K8251" i="1"/>
  <c r="K8339" i="1"/>
  <c r="K8294" i="1"/>
  <c r="K8247" i="1"/>
  <c r="K8376" i="1"/>
  <c r="K8336" i="1"/>
  <c r="K8295" i="1"/>
  <c r="K8246" i="1"/>
  <c r="K8379" i="1"/>
  <c r="K8282" i="1"/>
  <c r="K8357" i="1"/>
  <c r="K8414" i="1"/>
  <c r="K8385" i="1"/>
  <c r="K8431" i="1"/>
  <c r="K8461" i="1"/>
  <c r="K8435" i="1"/>
  <c r="K8485" i="1"/>
  <c r="K8489" i="1"/>
  <c r="K8505" i="1"/>
  <c r="K8500" i="1"/>
  <c r="N3595" i="1"/>
  <c r="N3707" i="1"/>
  <c r="N3812" i="1"/>
  <c r="N3997" i="1"/>
  <c r="N4951" i="1"/>
  <c r="N5808" i="1"/>
  <c r="N6184" i="1"/>
  <c r="N6566" i="1"/>
  <c r="N6611" i="1"/>
  <c r="N6699" i="1"/>
  <c r="N6779" i="1"/>
  <c r="N6829" i="1"/>
  <c r="N6909" i="1"/>
  <c r="N6974" i="1"/>
  <c r="N7011" i="1"/>
  <c r="N7096" i="1"/>
  <c r="N7121" i="1"/>
  <c r="N7220" i="1"/>
  <c r="N7251" i="1"/>
  <c r="N7309" i="1"/>
  <c r="N7405" i="1"/>
  <c r="N7460" i="1"/>
  <c r="N7507" i="1"/>
  <c r="N7546" i="1"/>
  <c r="N7591" i="1"/>
  <c r="N7633" i="1"/>
  <c r="N7671" i="1"/>
  <c r="N7637" i="1"/>
  <c r="N7794" i="1"/>
  <c r="N7821" i="1"/>
  <c r="N7843" i="1"/>
  <c r="N7915" i="1"/>
  <c r="N7945" i="1"/>
  <c r="N8018" i="1"/>
  <c r="N8033" i="1"/>
  <c r="N8049" i="1"/>
  <c r="N8072" i="1"/>
  <c r="N8073" i="1"/>
  <c r="N8123" i="1"/>
  <c r="N8170" i="1"/>
  <c r="N8222" i="1"/>
  <c r="N8311" i="1"/>
  <c r="N8239" i="1"/>
  <c r="N8251" i="1"/>
  <c r="N8339" i="1"/>
  <c r="N8294" i="1"/>
  <c r="N8247" i="1"/>
  <c r="N8376" i="1"/>
  <c r="N8336" i="1"/>
  <c r="N8295" i="1"/>
  <c r="N8246" i="1"/>
  <c r="N8379" i="1"/>
  <c r="N8282" i="1"/>
  <c r="N8357" i="1"/>
  <c r="N8414" i="1"/>
  <c r="N8385" i="1"/>
  <c r="N8431" i="1"/>
  <c r="N8461" i="1"/>
  <c r="N8435" i="1"/>
  <c r="N8485" i="1"/>
  <c r="N8489" i="1"/>
  <c r="N8505" i="1"/>
  <c r="N8500" i="1"/>
  <c r="K3503" i="1"/>
  <c r="N3503" i="1"/>
  <c r="K9" i="1"/>
  <c r="K11" i="1"/>
  <c r="K17" i="1"/>
  <c r="K22" i="1"/>
  <c r="K27" i="1"/>
  <c r="K40" i="1"/>
  <c r="K46" i="1"/>
  <c r="K50" i="1"/>
  <c r="K57" i="1"/>
  <c r="K192" i="1"/>
  <c r="K204" i="1"/>
  <c r="K209" i="1"/>
  <c r="K215" i="1"/>
  <c r="K223" i="1"/>
  <c r="K227" i="1"/>
  <c r="K234" i="1"/>
  <c r="K242" i="1"/>
  <c r="K245" i="1"/>
  <c r="K381" i="1"/>
  <c r="K386" i="1"/>
  <c r="K397" i="1"/>
  <c r="K401" i="1"/>
  <c r="K408" i="1"/>
  <c r="K414" i="1"/>
  <c r="K422" i="1"/>
  <c r="K441" i="1"/>
  <c r="N9" i="1"/>
  <c r="N11" i="1"/>
  <c r="N17" i="1"/>
  <c r="N22" i="1"/>
  <c r="N27" i="1"/>
  <c r="N40" i="1"/>
  <c r="N46" i="1"/>
  <c r="N50" i="1"/>
  <c r="N57" i="1"/>
  <c r="N192" i="1"/>
  <c r="N204" i="1"/>
  <c r="N209" i="1"/>
  <c r="N215" i="1"/>
  <c r="N223" i="1"/>
  <c r="N227" i="1"/>
  <c r="N234" i="1"/>
  <c r="N242" i="1"/>
  <c r="N245" i="1"/>
  <c r="N381" i="1"/>
  <c r="N386" i="1"/>
  <c r="N397" i="1"/>
  <c r="N401" i="1"/>
  <c r="N408" i="1"/>
  <c r="N414" i="1"/>
  <c r="N422" i="1"/>
  <c r="N441" i="1"/>
  <c r="K4" i="1"/>
  <c r="N4" i="1"/>
  <c r="K2800" i="1"/>
  <c r="K3210" i="1"/>
  <c r="K3205" i="1"/>
  <c r="K5020" i="1"/>
  <c r="K2771" i="1"/>
  <c r="K2376" i="1"/>
  <c r="K2369" i="1"/>
  <c r="K2588" i="1"/>
  <c r="K2808" i="1"/>
  <c r="K3301" i="1"/>
  <c r="K2405" i="1"/>
  <c r="K2407" i="1"/>
  <c r="K2561" i="1"/>
  <c r="K2397" i="1"/>
  <c r="K2400" i="1"/>
  <c r="K3304" i="1"/>
  <c r="K2611" i="1"/>
  <c r="K2410" i="1"/>
  <c r="K2387" i="1"/>
  <c r="K2605" i="1"/>
  <c r="K2430" i="1"/>
  <c r="K2767" i="1"/>
  <c r="K3249" i="1"/>
  <c r="K2776" i="1"/>
  <c r="K2385" i="1"/>
  <c r="K2775" i="1"/>
  <c r="K2603" i="1"/>
  <c r="K3224" i="1"/>
  <c r="K2763" i="1"/>
  <c r="N2800" i="1"/>
  <c r="N3210" i="1"/>
  <c r="N3205" i="1"/>
  <c r="N5020" i="1"/>
  <c r="N2771" i="1"/>
  <c r="N2376" i="1"/>
  <c r="N2369" i="1"/>
  <c r="N2588" i="1"/>
  <c r="N2808" i="1"/>
  <c r="N3301" i="1"/>
  <c r="N2405" i="1"/>
  <c r="N2407" i="1"/>
  <c r="N2561" i="1"/>
  <c r="N2397" i="1"/>
  <c r="N2400" i="1"/>
  <c r="N3304" i="1"/>
  <c r="N2611" i="1"/>
  <c r="N2410" i="1"/>
  <c r="N2387" i="1"/>
  <c r="N2605" i="1"/>
  <c r="N2430" i="1"/>
  <c r="N2767" i="1"/>
  <c r="N3249" i="1"/>
  <c r="N2776" i="1"/>
  <c r="N2385" i="1"/>
  <c r="N2775" i="1"/>
  <c r="N2603" i="1"/>
  <c r="N3224" i="1"/>
  <c r="N2763" i="1"/>
  <c r="K5016" i="1"/>
  <c r="N5016" i="1"/>
  <c r="K2762" i="1"/>
  <c r="K2814" i="1"/>
  <c r="K3166" i="1"/>
  <c r="K2574" i="1"/>
  <c r="K2587" i="1"/>
  <c r="K2379" i="1"/>
  <c r="K2193" i="1"/>
  <c r="K2564" i="1"/>
  <c r="K2396" i="1"/>
  <c r="K2573" i="1"/>
  <c r="K2591" i="1"/>
  <c r="K2614" i="1"/>
  <c r="K2780" i="1"/>
  <c r="K3310" i="1"/>
  <c r="K2581" i="1"/>
  <c r="K2567" i="1"/>
  <c r="K2602" i="1"/>
  <c r="K2609" i="1"/>
  <c r="K3299" i="1"/>
  <c r="K2621" i="1"/>
  <c r="K3311" i="1"/>
  <c r="K2787" i="1"/>
  <c r="K2594" i="1"/>
  <c r="K5010" i="1"/>
  <c r="K2613" i="1"/>
  <c r="K3303" i="1"/>
  <c r="K2429" i="1"/>
  <c r="K2402" i="1"/>
  <c r="K2431" i="1"/>
  <c r="N2762" i="1"/>
  <c r="N2814" i="1"/>
  <c r="N3166" i="1"/>
  <c r="N2574" i="1"/>
  <c r="N2587" i="1"/>
  <c r="N2379" i="1"/>
  <c r="N2193" i="1"/>
  <c r="N2564" i="1"/>
  <c r="N2396" i="1"/>
  <c r="N2573" i="1"/>
  <c r="N2591" i="1"/>
  <c r="N2614" i="1"/>
  <c r="N2780" i="1"/>
  <c r="N3310" i="1"/>
  <c r="N2581" i="1"/>
  <c r="N2567" i="1"/>
  <c r="N2602" i="1"/>
  <c r="N2609" i="1"/>
  <c r="N3299" i="1"/>
  <c r="N2621" i="1"/>
  <c r="N3311" i="1"/>
  <c r="N2787" i="1"/>
  <c r="N2594" i="1"/>
  <c r="N5010" i="1"/>
  <c r="N2613" i="1"/>
  <c r="N3303" i="1"/>
  <c r="N2429" i="1"/>
  <c r="N2402" i="1"/>
  <c r="N2431" i="1"/>
  <c r="K2799" i="1"/>
  <c r="N2799" i="1"/>
  <c r="K6" i="1"/>
  <c r="K16" i="1"/>
  <c r="K20" i="1"/>
  <c r="K23" i="1"/>
  <c r="K33" i="1"/>
  <c r="K43" i="1"/>
  <c r="K47" i="1"/>
  <c r="K52" i="1"/>
  <c r="K55" i="1"/>
  <c r="K63" i="1"/>
  <c r="K198" i="1"/>
  <c r="K206" i="1"/>
  <c r="K211" i="1"/>
  <c r="K220" i="1"/>
  <c r="K228" i="1"/>
  <c r="K233" i="1"/>
  <c r="K241" i="1"/>
  <c r="K247" i="1"/>
  <c r="K251" i="1"/>
  <c r="K389" i="1"/>
  <c r="K393" i="1"/>
  <c r="K402" i="1"/>
  <c r="K407" i="1"/>
  <c r="K417" i="1"/>
  <c r="K425" i="1"/>
  <c r="K442" i="1"/>
  <c r="N6" i="1"/>
  <c r="N16" i="1"/>
  <c r="N20" i="1"/>
  <c r="N23" i="1"/>
  <c r="N33" i="1"/>
  <c r="N43" i="1"/>
  <c r="N47" i="1"/>
  <c r="N52" i="1"/>
  <c r="N55" i="1"/>
  <c r="N63" i="1"/>
  <c r="N198" i="1"/>
  <c r="N206" i="1"/>
  <c r="N211" i="1"/>
  <c r="N220" i="1"/>
  <c r="N228" i="1"/>
  <c r="N233" i="1"/>
  <c r="N241" i="1"/>
  <c r="N247" i="1"/>
  <c r="N251" i="1"/>
  <c r="N389" i="1"/>
  <c r="N393" i="1"/>
  <c r="N402" i="1"/>
  <c r="N407" i="1"/>
  <c r="N417" i="1"/>
  <c r="N425" i="1"/>
  <c r="N442" i="1"/>
  <c r="K2" i="1"/>
  <c r="N2" i="1"/>
  <c r="K19" i="1"/>
  <c r="K28" i="1"/>
  <c r="K30" i="1"/>
  <c r="K36" i="1"/>
  <c r="K42" i="1"/>
  <c r="K62" i="1"/>
  <c r="K196" i="1"/>
  <c r="K203" i="1"/>
  <c r="K221" i="1"/>
  <c r="K387" i="1"/>
  <c r="K396" i="1"/>
  <c r="K434" i="1"/>
  <c r="K438" i="1"/>
  <c r="K582" i="1"/>
  <c r="K604" i="1"/>
  <c r="K622" i="1"/>
  <c r="K766" i="1"/>
  <c r="K770" i="1"/>
  <c r="K774" i="1"/>
  <c r="K787" i="1"/>
  <c r="K801" i="1"/>
  <c r="K962" i="1"/>
  <c r="K967" i="1"/>
  <c r="K983" i="1"/>
  <c r="K995" i="1"/>
  <c r="K1005" i="1"/>
  <c r="K1146" i="1"/>
  <c r="N19" i="1"/>
  <c r="N28" i="1"/>
  <c r="N30" i="1"/>
  <c r="N36" i="1"/>
  <c r="N42" i="1"/>
  <c r="N62" i="1"/>
  <c r="N196" i="1"/>
  <c r="N203" i="1"/>
  <c r="N221" i="1"/>
  <c r="N387" i="1"/>
  <c r="N396" i="1"/>
  <c r="N434" i="1"/>
  <c r="N438" i="1"/>
  <c r="N582" i="1"/>
  <c r="N604" i="1"/>
  <c r="N622" i="1"/>
  <c r="N766" i="1"/>
  <c r="N770" i="1"/>
  <c r="N774" i="1"/>
  <c r="N787" i="1"/>
  <c r="N801" i="1"/>
  <c r="N962" i="1"/>
  <c r="N967" i="1"/>
  <c r="N983" i="1"/>
  <c r="N995" i="1"/>
  <c r="N1005" i="1"/>
  <c r="N1146" i="1"/>
  <c r="K12" i="1"/>
  <c r="N12" i="1"/>
  <c r="K3197" i="1"/>
  <c r="K3229" i="1"/>
  <c r="K3233" i="1"/>
  <c r="K3243" i="1"/>
  <c r="K3253" i="1"/>
  <c r="K3265" i="1"/>
  <c r="K3267" i="1"/>
  <c r="K3278" i="1"/>
  <c r="K3298" i="1"/>
  <c r="K3325" i="1"/>
  <c r="K3328" i="1"/>
  <c r="K3333" i="1"/>
  <c r="K3341" i="1"/>
  <c r="K3347" i="1"/>
  <c r="K3353" i="1"/>
  <c r="K3356" i="1"/>
  <c r="K3363" i="1"/>
  <c r="K3368" i="1"/>
  <c r="K3371" i="1"/>
  <c r="K3378" i="1"/>
  <c r="K3385" i="1"/>
  <c r="K3387" i="1"/>
  <c r="K3396" i="1"/>
  <c r="K3400" i="1"/>
  <c r="K3404" i="1"/>
  <c r="K3412" i="1"/>
  <c r="K3413" i="1"/>
  <c r="K3422" i="1"/>
  <c r="K3431" i="1"/>
  <c r="K3436" i="1"/>
  <c r="N3197" i="1"/>
  <c r="N3229" i="1"/>
  <c r="N3233" i="1"/>
  <c r="N3243" i="1"/>
  <c r="N3253" i="1"/>
  <c r="N3265" i="1"/>
  <c r="N3267" i="1"/>
  <c r="N3278" i="1"/>
  <c r="N3298" i="1"/>
  <c r="N3325" i="1"/>
  <c r="N3328" i="1"/>
  <c r="N3333" i="1"/>
  <c r="N3341" i="1"/>
  <c r="N3347" i="1"/>
  <c r="N3353" i="1"/>
  <c r="N3356" i="1"/>
  <c r="N3363" i="1"/>
  <c r="N3368" i="1"/>
  <c r="N3371" i="1"/>
  <c r="N3378" i="1"/>
  <c r="N3385" i="1"/>
  <c r="N3387" i="1"/>
  <c r="N3396" i="1"/>
  <c r="N3400" i="1"/>
  <c r="N3404" i="1"/>
  <c r="N3412" i="1"/>
  <c r="N3413" i="1"/>
  <c r="N3422" i="1"/>
  <c r="N3431" i="1"/>
  <c r="N3436" i="1"/>
  <c r="K1954" i="1"/>
  <c r="N1954" i="1"/>
  <c r="K8879" i="1"/>
  <c r="K8875" i="1"/>
  <c r="K8867" i="1"/>
  <c r="K6001" i="1"/>
  <c r="K2388" i="1"/>
  <c r="K2121" i="1"/>
  <c r="K1919" i="1"/>
  <c r="K1740" i="1"/>
  <c r="K1706" i="1"/>
  <c r="K1567" i="1"/>
  <c r="K1556" i="1"/>
  <c r="K1544" i="1"/>
  <c r="K1532" i="1"/>
  <c r="K1520" i="1"/>
  <c r="K1510" i="1"/>
  <c r="K1373" i="1"/>
  <c r="K1357" i="1"/>
  <c r="K1344" i="1"/>
  <c r="K1186" i="1"/>
  <c r="K1155" i="1"/>
  <c r="K985" i="1"/>
  <c r="N8879" i="1"/>
  <c r="N8875" i="1"/>
  <c r="N8867" i="1"/>
  <c r="N6001" i="1"/>
  <c r="N2388" i="1"/>
  <c r="N2121" i="1"/>
  <c r="N1919" i="1"/>
  <c r="N1740" i="1"/>
  <c r="N1706" i="1"/>
  <c r="N1567" i="1"/>
  <c r="N1556" i="1"/>
  <c r="N1544" i="1"/>
  <c r="N1532" i="1"/>
  <c r="N1520" i="1"/>
  <c r="N1510" i="1"/>
  <c r="N1373" i="1"/>
  <c r="N1357" i="1"/>
  <c r="N1344" i="1"/>
  <c r="N1186" i="1"/>
  <c r="N1155" i="1"/>
  <c r="N985" i="1"/>
  <c r="K8886" i="1"/>
  <c r="N8886" i="1"/>
  <c r="K6600" i="1"/>
  <c r="K6555" i="1"/>
  <c r="K5972" i="1"/>
  <c r="K5977" i="1"/>
  <c r="K5072" i="1"/>
  <c r="K5419" i="1"/>
  <c r="K5704" i="1"/>
  <c r="K5720" i="1"/>
  <c r="K5691" i="1"/>
  <c r="K5141" i="1"/>
  <c r="K5268" i="1"/>
  <c r="K5974" i="1"/>
  <c r="K5053" i="1"/>
  <c r="K5054" i="1"/>
  <c r="K5776" i="1"/>
  <c r="K5358" i="1"/>
  <c r="K4981" i="1"/>
  <c r="K5735" i="1"/>
  <c r="K5323" i="1"/>
  <c r="K5210" i="1"/>
  <c r="K5709" i="1"/>
  <c r="K5293" i="1"/>
  <c r="K5769" i="1"/>
  <c r="K5813" i="1"/>
  <c r="K5346" i="1"/>
  <c r="K5238" i="1"/>
  <c r="K5245" i="1"/>
  <c r="K5734" i="1"/>
  <c r="K5123" i="1"/>
  <c r="K5077" i="1"/>
  <c r="K5145" i="1"/>
  <c r="K5037" i="1"/>
  <c r="K5234" i="1"/>
  <c r="K5329" i="1"/>
  <c r="K5252" i="1"/>
  <c r="K5340" i="1"/>
  <c r="K5213" i="1"/>
  <c r="K5261" i="1"/>
  <c r="K5093" i="1"/>
  <c r="K5018" i="1"/>
  <c r="K5041" i="1"/>
  <c r="K4892" i="1"/>
  <c r="K4894" i="1"/>
  <c r="K4704" i="1"/>
  <c r="K4731" i="1"/>
  <c r="K4235" i="1"/>
  <c r="K4003" i="1"/>
  <c r="K3966" i="1"/>
  <c r="K4974" i="1"/>
  <c r="K4891" i="1"/>
  <c r="K4748" i="1"/>
  <c r="K4686" i="1"/>
  <c r="K4229" i="1"/>
  <c r="K3890" i="1"/>
  <c r="K4741" i="1"/>
  <c r="K3821" i="1"/>
  <c r="K3777" i="1"/>
  <c r="K3738" i="1"/>
  <c r="K3664" i="1"/>
  <c r="K3639" i="1"/>
  <c r="K3581" i="1"/>
  <c r="K3522" i="1"/>
  <c r="K597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N6600" i="1"/>
  <c r="N6555" i="1"/>
  <c r="N5972" i="1"/>
  <c r="N5977" i="1"/>
  <c r="N5072" i="1"/>
  <c r="N5419" i="1"/>
  <c r="N5704" i="1"/>
  <c r="N5720" i="1"/>
  <c r="N5691" i="1"/>
  <c r="N5141" i="1"/>
  <c r="N5268" i="1"/>
  <c r="N5974" i="1"/>
  <c r="N5053" i="1"/>
  <c r="N5054" i="1"/>
  <c r="N5776" i="1"/>
  <c r="N5358" i="1"/>
  <c r="N4981" i="1"/>
  <c r="N5735" i="1"/>
  <c r="N5323" i="1"/>
  <c r="N5210" i="1"/>
  <c r="N5709" i="1"/>
  <c r="N5293" i="1"/>
  <c r="N5769" i="1"/>
  <c r="N5813" i="1"/>
  <c r="N5346" i="1"/>
  <c r="N5238" i="1"/>
  <c r="N5245" i="1"/>
  <c r="N5734" i="1"/>
  <c r="N5123" i="1"/>
  <c r="N5077" i="1"/>
  <c r="N5145" i="1"/>
  <c r="N5037" i="1"/>
  <c r="N5234" i="1"/>
  <c r="N5329" i="1"/>
  <c r="N5252" i="1"/>
  <c r="N5340" i="1"/>
  <c r="N5213" i="1"/>
  <c r="N5261" i="1"/>
  <c r="N5093" i="1"/>
  <c r="N5018" i="1"/>
  <c r="N5041" i="1"/>
  <c r="N4892" i="1"/>
  <c r="N4894" i="1"/>
  <c r="N4704" i="1"/>
  <c r="N4731" i="1"/>
  <c r="N4235" i="1"/>
  <c r="N4003" i="1"/>
  <c r="N3966" i="1"/>
  <c r="N4974" i="1"/>
  <c r="N4891" i="1"/>
  <c r="N4748" i="1"/>
  <c r="N4686" i="1"/>
  <c r="N4229" i="1"/>
  <c r="N3890" i="1"/>
  <c r="N4741" i="1"/>
  <c r="N3821" i="1"/>
  <c r="N3777" i="1"/>
  <c r="N3738" i="1"/>
  <c r="N3664" i="1"/>
  <c r="N3639" i="1"/>
  <c r="N3581" i="1"/>
  <c r="N3522" i="1"/>
  <c r="N597" i="1"/>
  <c r="N4750" i="1"/>
  <c r="O4750" i="1" s="1"/>
  <c r="N4751" i="1"/>
  <c r="N4752" i="1"/>
  <c r="O4752" i="1" s="1"/>
  <c r="N4753" i="1"/>
  <c r="O4753" i="1" s="1"/>
  <c r="N4754" i="1"/>
  <c r="P4754" i="1" s="1"/>
  <c r="N4755" i="1"/>
  <c r="O4755" i="1" s="1"/>
  <c r="N4756" i="1"/>
  <c r="O4756" i="1" s="1"/>
  <c r="N4757" i="1"/>
  <c r="O4757" i="1" s="1"/>
  <c r="N4758" i="1"/>
  <c r="O4758" i="1" s="1"/>
  <c r="N4759" i="1"/>
  <c r="N4760" i="1"/>
  <c r="O4760" i="1" s="1"/>
  <c r="N4761" i="1"/>
  <c r="P4761" i="1" s="1"/>
  <c r="N4762" i="1"/>
  <c r="O4762" i="1" s="1"/>
  <c r="N4763" i="1"/>
  <c r="O4763" i="1" s="1"/>
  <c r="N4764" i="1"/>
  <c r="O4764" i="1" s="1"/>
  <c r="N4765" i="1"/>
  <c r="P4765" i="1" s="1"/>
  <c r="N4766" i="1"/>
  <c r="O4766" i="1" s="1"/>
  <c r="N4767" i="1"/>
  <c r="N4768" i="1"/>
  <c r="P4768" i="1" s="1"/>
  <c r="N4769" i="1"/>
  <c r="P4769" i="1" s="1"/>
  <c r="N4770" i="1"/>
  <c r="P4770" i="1" s="1"/>
  <c r="N4771" i="1"/>
  <c r="O4771" i="1" s="1"/>
  <c r="N4772" i="1"/>
  <c r="O4772" i="1" s="1"/>
  <c r="N4773" i="1"/>
  <c r="O4773" i="1" s="1"/>
  <c r="N4774" i="1"/>
  <c r="O4774" i="1" s="1"/>
  <c r="N4775" i="1"/>
  <c r="N4776" i="1"/>
  <c r="O4776" i="1" s="1"/>
  <c r="N4777" i="1"/>
  <c r="P4777" i="1" s="1"/>
  <c r="N4778" i="1"/>
  <c r="P4778" i="1" s="1"/>
  <c r="N4779" i="1"/>
  <c r="O4779" i="1" s="1"/>
  <c r="N4780" i="1"/>
  <c r="O4780" i="1" s="1"/>
  <c r="N4781" i="1"/>
  <c r="P4781" i="1" s="1"/>
  <c r="N4782" i="1"/>
  <c r="O4782" i="1" s="1"/>
  <c r="N4783" i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N4792" i="1"/>
  <c r="P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N4800" i="1"/>
  <c r="P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N4808" i="1"/>
  <c r="O4808" i="1" s="1"/>
  <c r="N4809" i="1"/>
  <c r="O4809" i="1" s="1"/>
  <c r="N4810" i="1"/>
  <c r="P4810" i="1" s="1"/>
  <c r="N4811" i="1"/>
  <c r="O4811" i="1" s="1"/>
  <c r="N4812" i="1"/>
  <c r="O4812" i="1" s="1"/>
  <c r="N4813" i="1"/>
  <c r="P4813" i="1" s="1"/>
  <c r="N4814" i="1"/>
  <c r="O4814" i="1" s="1"/>
  <c r="N4815" i="1"/>
  <c r="N4816" i="1"/>
  <c r="O4816" i="1" s="1"/>
  <c r="N4817" i="1"/>
  <c r="O4817" i="1" s="1"/>
  <c r="N4818" i="1"/>
  <c r="O4818" i="1" s="1"/>
  <c r="N4819" i="1"/>
  <c r="O4819" i="1" s="1"/>
  <c r="N4820" i="1"/>
  <c r="P4820" i="1" s="1"/>
  <c r="N4821" i="1"/>
  <c r="O4821" i="1" s="1"/>
  <c r="N4822" i="1"/>
  <c r="N4823" i="1"/>
  <c r="N4824" i="1"/>
  <c r="O4824" i="1" s="1"/>
  <c r="N4825" i="1"/>
  <c r="P4825" i="1" s="1"/>
  <c r="N4826" i="1"/>
  <c r="P4826" i="1" s="1"/>
  <c r="N4827" i="1"/>
  <c r="O4827" i="1" s="1"/>
  <c r="N4828" i="1"/>
  <c r="O4828" i="1" s="1"/>
  <c r="N4829" i="1"/>
  <c r="P4829" i="1" s="1"/>
  <c r="N4830" i="1"/>
  <c r="N4831" i="1"/>
  <c r="N4832" i="1"/>
  <c r="P4832" i="1" s="1"/>
  <c r="N4833" i="1"/>
  <c r="O4833" i="1" s="1"/>
  <c r="N4834" i="1"/>
  <c r="P4834" i="1" s="1"/>
  <c r="N4835" i="1"/>
  <c r="O4835" i="1" s="1"/>
  <c r="N4836" i="1"/>
  <c r="O4836" i="1" s="1"/>
  <c r="N4837" i="1"/>
  <c r="O4837" i="1" s="1"/>
  <c r="N4838" i="1"/>
  <c r="N4839" i="1"/>
  <c r="N4840" i="1"/>
  <c r="O4840" i="1" s="1"/>
  <c r="N4841" i="1"/>
  <c r="O4841" i="1" s="1"/>
  <c r="N4842" i="1"/>
  <c r="P4842" i="1" s="1"/>
  <c r="N4843" i="1"/>
  <c r="O4843" i="1" s="1"/>
  <c r="N4844" i="1"/>
  <c r="P4844" i="1" s="1"/>
  <c r="N4845" i="1"/>
  <c r="O4845" i="1" s="1"/>
  <c r="N4846" i="1"/>
  <c r="N4847" i="1"/>
  <c r="P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N4855" i="1"/>
  <c r="N4856" i="1"/>
  <c r="P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N4864" i="1"/>
  <c r="P4864" i="1" s="1"/>
  <c r="N4865" i="1"/>
  <c r="P4865" i="1" s="1"/>
  <c r="N4866" i="1"/>
  <c r="P4866" i="1" s="1"/>
  <c r="N4867" i="1"/>
  <c r="O4867" i="1" s="1"/>
  <c r="N4868" i="1"/>
  <c r="O4868" i="1" s="1"/>
  <c r="N4869" i="1"/>
  <c r="O4869" i="1" s="1"/>
  <c r="N4870" i="1"/>
  <c r="O4870" i="1" s="1"/>
  <c r="N4871" i="1"/>
  <c r="N4872" i="1"/>
  <c r="O4872" i="1" s="1"/>
  <c r="N4873" i="1"/>
  <c r="P4873" i="1" s="1"/>
  <c r="N4874" i="1"/>
  <c r="O4874" i="1" s="1"/>
  <c r="N4875" i="1"/>
  <c r="O4875" i="1" s="1"/>
  <c r="N4876" i="1"/>
  <c r="O4876" i="1" s="1"/>
  <c r="N4877" i="1"/>
  <c r="P4877" i="1" s="1"/>
  <c r="K6601" i="1"/>
  <c r="N6601" i="1"/>
  <c r="K424" i="1"/>
  <c r="K436" i="1"/>
  <c r="K1168" i="1"/>
  <c r="K1324" i="1"/>
  <c r="K591" i="1"/>
  <c r="K1507" i="1"/>
  <c r="K1542" i="1"/>
  <c r="K590" i="1"/>
  <c r="K1553" i="1"/>
  <c r="K772" i="1"/>
  <c r="K813" i="1"/>
  <c r="K968" i="1"/>
  <c r="K1002" i="1"/>
  <c r="K989" i="1"/>
  <c r="K1185" i="1"/>
  <c r="K1331" i="1"/>
  <c r="K1366" i="1"/>
  <c r="K1701" i="1"/>
  <c r="K1735" i="1"/>
  <c r="K1749" i="1"/>
  <c r="K1758" i="1"/>
  <c r="K2096" i="1"/>
  <c r="K2132" i="1"/>
  <c r="K2159" i="1"/>
  <c r="K2208" i="1"/>
  <c r="K2222" i="1"/>
  <c r="K2237" i="1"/>
  <c r="N424" i="1"/>
  <c r="N436" i="1"/>
  <c r="N1168" i="1"/>
  <c r="N1324" i="1"/>
  <c r="N591" i="1"/>
  <c r="N1507" i="1"/>
  <c r="N1542" i="1"/>
  <c r="N590" i="1"/>
  <c r="N1553" i="1"/>
  <c r="N772" i="1"/>
  <c r="N813" i="1"/>
  <c r="N968" i="1"/>
  <c r="N1002" i="1"/>
  <c r="N989" i="1"/>
  <c r="N1185" i="1"/>
  <c r="N1331" i="1"/>
  <c r="N1366" i="1"/>
  <c r="N1701" i="1"/>
  <c r="N1735" i="1"/>
  <c r="N1749" i="1"/>
  <c r="N1758" i="1"/>
  <c r="N2096" i="1"/>
  <c r="N2132" i="1"/>
  <c r="N2159" i="1"/>
  <c r="N2208" i="1"/>
  <c r="N2222" i="1"/>
  <c r="N2237" i="1"/>
  <c r="K439" i="1"/>
  <c r="N439" i="1"/>
  <c r="K2126" i="1"/>
  <c r="K2118" i="1"/>
  <c r="K3154" i="1"/>
  <c r="K2134" i="1"/>
  <c r="K2142" i="1"/>
  <c r="K3146" i="1"/>
  <c r="K3162" i="1"/>
  <c r="K4632" i="1"/>
  <c r="K4640" i="1"/>
  <c r="K4648" i="1"/>
  <c r="K4656" i="1"/>
  <c r="K4906" i="1"/>
  <c r="K4914" i="1"/>
  <c r="K4922" i="1"/>
  <c r="K4930" i="1"/>
  <c r="K5302" i="1"/>
  <c r="K5310" i="1"/>
  <c r="K5318" i="1"/>
  <c r="K5326" i="1"/>
  <c r="K5334" i="1"/>
  <c r="K5342" i="1"/>
  <c r="K5350" i="1"/>
  <c r="K5693" i="1"/>
  <c r="K5701" i="1"/>
  <c r="K5731" i="1"/>
  <c r="N2126" i="1"/>
  <c r="N2118" i="1"/>
  <c r="N3154" i="1"/>
  <c r="N2134" i="1"/>
  <c r="N2142" i="1"/>
  <c r="N3146" i="1"/>
  <c r="N3162" i="1"/>
  <c r="N4632" i="1"/>
  <c r="N4640" i="1"/>
  <c r="N4648" i="1"/>
  <c r="N4656" i="1"/>
  <c r="N4906" i="1"/>
  <c r="N4914" i="1"/>
  <c r="N4922" i="1"/>
  <c r="N4930" i="1"/>
  <c r="N5302" i="1"/>
  <c r="N5310" i="1"/>
  <c r="N5318" i="1"/>
  <c r="N5326" i="1"/>
  <c r="N5334" i="1"/>
  <c r="N5342" i="1"/>
  <c r="N5350" i="1"/>
  <c r="N5693" i="1"/>
  <c r="N5701" i="1"/>
  <c r="N5731" i="1"/>
  <c r="K6187" i="1"/>
  <c r="N6187" i="1"/>
  <c r="N8429" i="1"/>
  <c r="N8535" i="1"/>
  <c r="N8584" i="1"/>
  <c r="N8617" i="1"/>
  <c r="N8646" i="1"/>
  <c r="N8684" i="1"/>
  <c r="N8723" i="1"/>
  <c r="N8734" i="1"/>
  <c r="N8766" i="1"/>
  <c r="N8813" i="1"/>
  <c r="N8812" i="1"/>
  <c r="N8825" i="1"/>
  <c r="N8835" i="1"/>
  <c r="N8809" i="1"/>
  <c r="N8838" i="1"/>
  <c r="N8731" i="1"/>
  <c r="N8805" i="1"/>
  <c r="N8782" i="1"/>
  <c r="N8727" i="1"/>
  <c r="N8798" i="1"/>
  <c r="N8796" i="1"/>
  <c r="N8806" i="1"/>
  <c r="N8611" i="1"/>
  <c r="N8792" i="1"/>
  <c r="N8729" i="1"/>
  <c r="N8706" i="1"/>
  <c r="N8713" i="1"/>
  <c r="N8710" i="1"/>
  <c r="N8677" i="1"/>
  <c r="N8680" i="1"/>
  <c r="N8659" i="1"/>
  <c r="N8633" i="1"/>
  <c r="N8605" i="1"/>
  <c r="N8696" i="1"/>
  <c r="N8653" i="1"/>
  <c r="N8671" i="1"/>
  <c r="N8618" i="1"/>
  <c r="N8615" i="1"/>
  <c r="N8679" i="1"/>
  <c r="N8638" i="1"/>
  <c r="N8643" i="1"/>
  <c r="N8626" i="1"/>
  <c r="N8567" i="1"/>
  <c r="N8648" i="1"/>
  <c r="N8569" i="1"/>
  <c r="N8609" i="1"/>
  <c r="N8610" i="1"/>
  <c r="N8588" i="1"/>
  <c r="N8603" i="1"/>
  <c r="N8597" i="1"/>
  <c r="N8560" i="1"/>
  <c r="N8538" i="1"/>
  <c r="N8541" i="1"/>
  <c r="N8533" i="1"/>
  <c r="N8558" i="1"/>
  <c r="N8787" i="1"/>
  <c r="N8789" i="1"/>
  <c r="N8674" i="1"/>
  <c r="N8662" i="1"/>
  <c r="N8661" i="1"/>
  <c r="N8775" i="1"/>
  <c r="N8770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8522" i="1"/>
  <c r="N8536" i="1"/>
  <c r="N8583" i="1"/>
  <c r="N8628" i="1"/>
  <c r="N8657" i="1"/>
  <c r="N8700" i="1"/>
  <c r="N8730" i="1"/>
  <c r="N8752" i="1"/>
  <c r="N8751" i="1"/>
  <c r="N8815" i="1"/>
  <c r="N8818" i="1"/>
  <c r="N8817" i="1"/>
  <c r="N8800" i="1"/>
  <c r="N8824" i="1"/>
  <c r="N8822" i="1"/>
  <c r="N8808" i="1"/>
  <c r="N8755" i="1"/>
  <c r="N8794" i="1"/>
  <c r="N8718" i="1"/>
  <c r="N8797" i="1"/>
  <c r="N8636" i="1"/>
  <c r="N8705" i="1"/>
  <c r="N8772" i="1"/>
  <c r="N8693" i="1"/>
  <c r="N8750" i="1"/>
  <c r="N8720" i="1"/>
  <c r="N8695" i="1"/>
  <c r="N8743" i="1"/>
  <c r="N8702" i="1"/>
  <c r="N8721" i="1"/>
  <c r="N8711" i="1"/>
  <c r="N8670" i="1"/>
  <c r="N8664" i="1"/>
  <c r="N8589" i="1"/>
  <c r="N8632" i="1"/>
  <c r="N8645" i="1"/>
  <c r="N8683" i="1"/>
  <c r="N8681" i="1"/>
  <c r="N8667" i="1"/>
  <c r="N8590" i="1"/>
  <c r="N8619" i="1"/>
  <c r="N8627" i="1"/>
  <c r="N8637" i="1"/>
  <c r="N8571" i="1"/>
  <c r="N8622" i="1"/>
  <c r="N8585" i="1"/>
  <c r="N8602" i="1"/>
  <c r="N8551" i="1"/>
  <c r="N8548" i="1"/>
  <c r="N8581" i="1"/>
  <c r="N8572" i="1"/>
  <c r="N8528" i="1"/>
  <c r="N8545" i="1"/>
  <c r="N8762" i="1"/>
  <c r="N8768" i="1"/>
  <c r="N8785" i="1"/>
  <c r="N8739" i="1"/>
  <c r="N8527" i="1"/>
  <c r="N8687" i="1"/>
  <c r="N8736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8526" i="1"/>
  <c r="N8531" i="1"/>
  <c r="N8577" i="1"/>
  <c r="N8630" i="1"/>
  <c r="N8663" i="1"/>
  <c r="N8694" i="1"/>
  <c r="N8716" i="1"/>
  <c r="N8757" i="1"/>
  <c r="N8786" i="1"/>
  <c r="N8774" i="1"/>
  <c r="N8834" i="1"/>
  <c r="N8830" i="1"/>
  <c r="N8826" i="1"/>
  <c r="N8781" i="1"/>
  <c r="N8795" i="1"/>
  <c r="N8777" i="1"/>
  <c r="N8832" i="1"/>
  <c r="N8779" i="1"/>
  <c r="N8814" i="1"/>
  <c r="N8803" i="1"/>
  <c r="N8686" i="1"/>
  <c r="N8760" i="1"/>
  <c r="N8733" i="1"/>
  <c r="N8756" i="1"/>
  <c r="N8717" i="1"/>
  <c r="N8749" i="1"/>
  <c r="N8732" i="1"/>
  <c r="N8575" i="1"/>
  <c r="N8665" i="1"/>
  <c r="N8676" i="1"/>
  <c r="N8600" i="1"/>
  <c r="N8690" i="1"/>
  <c r="N8640" i="1"/>
  <c r="N8714" i="1"/>
  <c r="N8621" i="1"/>
  <c r="N8655" i="1"/>
  <c r="N8620" i="1"/>
  <c r="N8613" i="1"/>
  <c r="N8591" i="1"/>
  <c r="N8604" i="1"/>
  <c r="N8586" i="1"/>
  <c r="N8596" i="1"/>
  <c r="N8654" i="1"/>
  <c r="N8625" i="1"/>
  <c r="N8608" i="1"/>
  <c r="N8570" i="1"/>
  <c r="N8616" i="1"/>
  <c r="N8530" i="1"/>
  <c r="N8529" i="1"/>
  <c r="N8614" i="1"/>
  <c r="N8554" i="1"/>
  <c r="N8534" i="1"/>
  <c r="N8555" i="1"/>
  <c r="N8592" i="1"/>
  <c r="N8546" i="1"/>
  <c r="N8578" i="1"/>
  <c r="N8565" i="1"/>
  <c r="N8790" i="1"/>
  <c r="N8758" i="1"/>
  <c r="N8793" i="1"/>
  <c r="N8678" i="1"/>
  <c r="N8771" i="1"/>
  <c r="N8761" i="1"/>
  <c r="N8765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8525" i="1"/>
  <c r="N8539" i="1"/>
  <c r="N8523" i="1"/>
  <c r="N8629" i="1"/>
  <c r="N8656" i="1"/>
  <c r="N8692" i="1"/>
  <c r="N8728" i="1"/>
  <c r="N8748" i="1"/>
  <c r="N8788" i="1"/>
  <c r="N8804" i="1"/>
  <c r="N8811" i="1"/>
  <c r="N8827" i="1"/>
  <c r="N8708" i="1"/>
  <c r="N8819" i="1"/>
  <c r="N8820" i="1"/>
  <c r="N8833" i="1"/>
  <c r="N8801" i="1"/>
  <c r="N8725" i="1"/>
  <c r="N8747" i="1"/>
  <c r="N8737" i="1"/>
  <c r="N8704" i="1"/>
  <c r="N8740" i="1"/>
  <c r="N8763" i="1"/>
  <c r="N8726" i="1"/>
  <c r="N8764" i="1"/>
  <c r="N8703" i="1"/>
  <c r="N8623" i="1"/>
  <c r="N8666" i="1"/>
  <c r="N8738" i="1"/>
  <c r="N8652" i="1"/>
  <c r="N8709" i="1"/>
  <c r="N8639" i="1"/>
  <c r="N8697" i="1"/>
  <c r="N8635" i="1"/>
  <c r="N8691" i="1"/>
  <c r="N8658" i="1"/>
  <c r="N8606" i="1"/>
  <c r="N8642" i="1"/>
  <c r="N8595" i="1"/>
  <c r="N8576" i="1"/>
  <c r="N8579" i="1"/>
  <c r="N8612" i="1"/>
  <c r="N8641" i="1"/>
  <c r="N8580" i="1"/>
  <c r="N8549" i="1"/>
  <c r="N8543" i="1"/>
  <c r="N8544" i="1"/>
  <c r="N8553" i="1"/>
  <c r="N8559" i="1"/>
  <c r="N8537" i="1"/>
  <c r="N8563" i="1"/>
  <c r="N8532" i="1"/>
  <c r="N8562" i="1"/>
  <c r="N8699" i="1"/>
  <c r="N8685" i="1"/>
  <c r="N8780" i="1"/>
  <c r="N8672" i="1"/>
  <c r="N8776" i="1"/>
  <c r="N8744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P676" i="1" s="1"/>
  <c r="N677" i="1"/>
  <c r="N678" i="1"/>
  <c r="N679" i="1"/>
  <c r="N680" i="1"/>
  <c r="N681" i="1"/>
  <c r="N682" i="1"/>
  <c r="N683" i="1"/>
  <c r="N684" i="1"/>
  <c r="P684" i="1" s="1"/>
  <c r="N685" i="1"/>
  <c r="N686" i="1"/>
  <c r="N687" i="1"/>
  <c r="N688" i="1"/>
  <c r="N689" i="1"/>
  <c r="N690" i="1"/>
  <c r="N691" i="1"/>
  <c r="P691" i="1" s="1"/>
  <c r="N692" i="1"/>
  <c r="N693" i="1"/>
  <c r="N694" i="1"/>
  <c r="N695" i="1"/>
  <c r="N696" i="1"/>
  <c r="N697" i="1"/>
  <c r="N698" i="1"/>
  <c r="N699" i="1"/>
  <c r="P699" i="1" s="1"/>
  <c r="N700" i="1"/>
  <c r="N701" i="1"/>
  <c r="N702" i="1"/>
  <c r="N703" i="1"/>
  <c r="N704" i="1"/>
  <c r="N705" i="1"/>
  <c r="N706" i="1"/>
  <c r="N707" i="1"/>
  <c r="P707" i="1" s="1"/>
  <c r="N708" i="1"/>
  <c r="N709" i="1"/>
  <c r="N710" i="1"/>
  <c r="N711" i="1"/>
  <c r="N712" i="1"/>
  <c r="N713" i="1"/>
  <c r="N714" i="1"/>
  <c r="N715" i="1"/>
  <c r="P715" i="1" s="1"/>
  <c r="N716" i="1"/>
  <c r="N717" i="1"/>
  <c r="N718" i="1"/>
  <c r="N719" i="1"/>
  <c r="N720" i="1"/>
  <c r="N721" i="1"/>
  <c r="N722" i="1"/>
  <c r="N723" i="1"/>
  <c r="P723" i="1" s="1"/>
  <c r="N724" i="1"/>
  <c r="N725" i="1"/>
  <c r="N726" i="1"/>
  <c r="N727" i="1"/>
  <c r="N728" i="1"/>
  <c r="N729" i="1"/>
  <c r="N730" i="1"/>
  <c r="N731" i="1"/>
  <c r="P731" i="1" s="1"/>
  <c r="N732" i="1"/>
  <c r="N733" i="1"/>
  <c r="N734" i="1"/>
  <c r="N735" i="1"/>
  <c r="N736" i="1"/>
  <c r="N737" i="1"/>
  <c r="N738" i="1"/>
  <c r="N739" i="1"/>
  <c r="P739" i="1" s="1"/>
  <c r="N740" i="1"/>
  <c r="N741" i="1"/>
  <c r="N742" i="1"/>
  <c r="N743" i="1"/>
  <c r="N744" i="1"/>
  <c r="N745" i="1"/>
  <c r="N746" i="1"/>
  <c r="N747" i="1"/>
  <c r="P747" i="1" s="1"/>
  <c r="N748" i="1"/>
  <c r="N749" i="1"/>
  <c r="N750" i="1"/>
  <c r="N751" i="1"/>
  <c r="N752" i="1"/>
  <c r="N753" i="1"/>
  <c r="N754" i="1"/>
  <c r="N755" i="1"/>
  <c r="P755" i="1" s="1"/>
  <c r="N8524" i="1"/>
  <c r="N8540" i="1"/>
  <c r="N8564" i="1"/>
  <c r="N8634" i="1"/>
  <c r="N8669" i="1"/>
  <c r="N8698" i="1"/>
  <c r="N8715" i="1"/>
  <c r="N8753" i="1"/>
  <c r="N8791" i="1"/>
  <c r="N8799" i="1"/>
  <c r="N8784" i="1"/>
  <c r="N8802" i="1"/>
  <c r="N8828" i="1"/>
  <c r="N8807" i="1"/>
  <c r="N8837" i="1"/>
  <c r="N8821" i="1"/>
  <c r="N8823" i="1"/>
  <c r="N8778" i="1"/>
  <c r="N8724" i="1"/>
  <c r="N8836" i="1"/>
  <c r="N8741" i="1"/>
  <c r="N8783" i="1"/>
  <c r="N8712" i="1"/>
  <c r="N8735" i="1"/>
  <c r="N8701" i="1"/>
  <c r="N8707" i="1"/>
  <c r="N8773" i="1"/>
  <c r="N8759" i="1"/>
  <c r="N8722" i="1"/>
  <c r="N8810" i="1"/>
  <c r="N8668" i="1"/>
  <c r="N8651" i="1"/>
  <c r="N8649" i="1"/>
  <c r="N8682" i="1"/>
  <c r="N8650" i="1"/>
  <c r="N8689" i="1"/>
  <c r="N8673" i="1"/>
  <c r="N8660" i="1"/>
  <c r="N8601" i="1"/>
  <c r="N8594" i="1"/>
  <c r="N8599" i="1"/>
  <c r="N8582" i="1"/>
  <c r="N8647" i="1"/>
  <c r="N8607" i="1"/>
  <c r="N8644" i="1"/>
  <c r="N8574" i="1"/>
  <c r="N8568" i="1"/>
  <c r="N8593" i="1"/>
  <c r="N8556" i="1"/>
  <c r="N8552" i="1"/>
  <c r="N8557" i="1"/>
  <c r="N8547" i="1"/>
  <c r="N8573" i="1"/>
  <c r="N8542" i="1"/>
  <c r="N8550" i="1"/>
  <c r="N8566" i="1"/>
  <c r="N8561" i="1"/>
  <c r="N8675" i="1"/>
  <c r="N8631" i="1"/>
  <c r="N8745" i="1"/>
  <c r="N8688" i="1"/>
  <c r="N8754" i="1"/>
  <c r="N8767" i="1"/>
  <c r="N8719" i="1"/>
  <c r="N820" i="1"/>
  <c r="N821" i="1"/>
  <c r="N822" i="1"/>
  <c r="N823" i="1"/>
  <c r="N824" i="1"/>
  <c r="N825" i="1"/>
  <c r="N826" i="1"/>
  <c r="N827" i="1"/>
  <c r="P827" i="1" s="1"/>
  <c r="N828" i="1"/>
  <c r="N829" i="1"/>
  <c r="N830" i="1"/>
  <c r="N831" i="1"/>
  <c r="N832" i="1"/>
  <c r="N833" i="1"/>
  <c r="N834" i="1"/>
  <c r="N835" i="1"/>
  <c r="P835" i="1" s="1"/>
  <c r="N836" i="1"/>
  <c r="N837" i="1"/>
  <c r="N838" i="1"/>
  <c r="N839" i="1"/>
  <c r="N840" i="1"/>
  <c r="N841" i="1"/>
  <c r="N842" i="1"/>
  <c r="N843" i="1"/>
  <c r="P843" i="1" s="1"/>
  <c r="N844" i="1"/>
  <c r="N845" i="1"/>
  <c r="N846" i="1"/>
  <c r="N847" i="1"/>
  <c r="N848" i="1"/>
  <c r="N849" i="1"/>
  <c r="N850" i="1"/>
  <c r="N851" i="1"/>
  <c r="P851" i="1" s="1"/>
  <c r="N852" i="1"/>
  <c r="N853" i="1"/>
  <c r="N854" i="1"/>
  <c r="N855" i="1"/>
  <c r="N856" i="1"/>
  <c r="N857" i="1"/>
  <c r="N858" i="1"/>
  <c r="N859" i="1"/>
  <c r="P859" i="1" s="1"/>
  <c r="N860" i="1"/>
  <c r="N861" i="1"/>
  <c r="N862" i="1"/>
  <c r="N863" i="1"/>
  <c r="N864" i="1"/>
  <c r="N865" i="1"/>
  <c r="N866" i="1"/>
  <c r="N867" i="1"/>
  <c r="P867" i="1" s="1"/>
  <c r="N868" i="1"/>
  <c r="N869" i="1"/>
  <c r="N870" i="1"/>
  <c r="N871" i="1"/>
  <c r="N872" i="1"/>
  <c r="N873" i="1"/>
  <c r="N874" i="1"/>
  <c r="N875" i="1"/>
  <c r="P875" i="1" s="1"/>
  <c r="N876" i="1"/>
  <c r="N877" i="1"/>
  <c r="N878" i="1"/>
  <c r="N879" i="1"/>
  <c r="N880" i="1"/>
  <c r="N881" i="1"/>
  <c r="N882" i="1"/>
  <c r="N883" i="1"/>
  <c r="P883" i="1" s="1"/>
  <c r="N884" i="1"/>
  <c r="N885" i="1"/>
  <c r="N886" i="1"/>
  <c r="N887" i="1"/>
  <c r="N888" i="1"/>
  <c r="N889" i="1"/>
  <c r="N890" i="1"/>
  <c r="N891" i="1"/>
  <c r="P891" i="1" s="1"/>
  <c r="N892" i="1"/>
  <c r="N893" i="1"/>
  <c r="N894" i="1"/>
  <c r="N895" i="1"/>
  <c r="N896" i="1"/>
  <c r="N897" i="1"/>
  <c r="N898" i="1"/>
  <c r="N899" i="1"/>
  <c r="P899" i="1" s="1"/>
  <c r="N900" i="1"/>
  <c r="N901" i="1"/>
  <c r="N902" i="1"/>
  <c r="N903" i="1"/>
  <c r="N904" i="1"/>
  <c r="N905" i="1"/>
  <c r="N906" i="1"/>
  <c r="N907" i="1"/>
  <c r="P907" i="1" s="1"/>
  <c r="N908" i="1"/>
  <c r="N909" i="1"/>
  <c r="N910" i="1"/>
  <c r="N911" i="1"/>
  <c r="N912" i="1"/>
  <c r="N913" i="1"/>
  <c r="N914" i="1"/>
  <c r="N915" i="1"/>
  <c r="P915" i="1" s="1"/>
  <c r="N916" i="1"/>
  <c r="N917" i="1"/>
  <c r="N918" i="1"/>
  <c r="N919" i="1"/>
  <c r="N920" i="1"/>
  <c r="N921" i="1"/>
  <c r="N922" i="1"/>
  <c r="N923" i="1"/>
  <c r="P923" i="1" s="1"/>
  <c r="N924" i="1"/>
  <c r="N925" i="1"/>
  <c r="N926" i="1"/>
  <c r="N927" i="1"/>
  <c r="N928" i="1"/>
  <c r="N929" i="1"/>
  <c r="N930" i="1"/>
  <c r="N931" i="1"/>
  <c r="P931" i="1" s="1"/>
  <c r="N932" i="1"/>
  <c r="N933" i="1"/>
  <c r="N934" i="1"/>
  <c r="N935" i="1"/>
  <c r="N936" i="1"/>
  <c r="N937" i="1"/>
  <c r="N938" i="1"/>
  <c r="N939" i="1"/>
  <c r="P939" i="1" s="1"/>
  <c r="N940" i="1"/>
  <c r="N941" i="1"/>
  <c r="N942" i="1"/>
  <c r="N943" i="1"/>
  <c r="N944" i="1"/>
  <c r="N945" i="1"/>
  <c r="N946" i="1"/>
  <c r="N947" i="1"/>
  <c r="P947" i="1" s="1"/>
  <c r="N948" i="1"/>
  <c r="N3591" i="1"/>
  <c r="N3709" i="1"/>
  <c r="N3800" i="1"/>
  <c r="N3978" i="1"/>
  <c r="N953" i="1"/>
  <c r="N5426" i="1"/>
  <c r="N6168" i="1"/>
  <c r="N956" i="1"/>
  <c r="N6603" i="1"/>
  <c r="N6685" i="1"/>
  <c r="N6755" i="1"/>
  <c r="N6798" i="1"/>
  <c r="N6880" i="1"/>
  <c r="N6942" i="1"/>
  <c r="N7015" i="1"/>
  <c r="N7070" i="1"/>
  <c r="N7109" i="1"/>
  <c r="N7198" i="1"/>
  <c r="N7254" i="1"/>
  <c r="N7262" i="1"/>
  <c r="N7332" i="1"/>
  <c r="N7364" i="1"/>
  <c r="N971" i="1"/>
  <c r="N7481" i="1"/>
  <c r="N973" i="1"/>
  <c r="N7563" i="1"/>
  <c r="N7622" i="1"/>
  <c r="N7650" i="1"/>
  <c r="N977" i="1"/>
  <c r="N978" i="1"/>
  <c r="N7697" i="1"/>
  <c r="N980" i="1"/>
  <c r="N981" i="1"/>
  <c r="N982" i="1"/>
  <c r="N8004" i="1"/>
  <c r="N8044" i="1"/>
  <c r="N8075" i="1"/>
  <c r="N7998" i="1"/>
  <c r="N987" i="1"/>
  <c r="N8154" i="1"/>
  <c r="N8233" i="1"/>
  <c r="N8205" i="1"/>
  <c r="N991" i="1"/>
  <c r="N8152" i="1"/>
  <c r="N8150" i="1"/>
  <c r="N994" i="1"/>
  <c r="N8204" i="1"/>
  <c r="N8198" i="1"/>
  <c r="N997" i="1"/>
  <c r="N8258" i="1"/>
  <c r="N8391" i="1"/>
  <c r="N8292" i="1"/>
  <c r="N8374" i="1"/>
  <c r="N8274" i="1"/>
  <c r="N8421" i="1"/>
  <c r="N1004" i="1"/>
  <c r="N8443" i="1"/>
  <c r="N8433" i="1"/>
  <c r="N8474" i="1"/>
  <c r="N1008" i="1"/>
  <c r="N8475" i="1"/>
  <c r="N1010" i="1"/>
  <c r="N1011" i="1"/>
  <c r="O1011" i="1" s="1"/>
  <c r="N1012" i="1"/>
  <c r="P1012" i="1" s="1"/>
  <c r="N1013" i="1"/>
  <c r="N1014" i="1"/>
  <c r="O1014" i="1" s="1"/>
  <c r="N1015" i="1"/>
  <c r="N1016" i="1"/>
  <c r="P1016" i="1" s="1"/>
  <c r="N1017" i="1"/>
  <c r="P1017" i="1" s="1"/>
  <c r="N1018" i="1"/>
  <c r="P1018" i="1" s="1"/>
  <c r="N1019" i="1"/>
  <c r="O1019" i="1" s="1"/>
  <c r="N1020" i="1"/>
  <c r="N1021" i="1"/>
  <c r="O1021" i="1" s="1"/>
  <c r="N1022" i="1"/>
  <c r="O1022" i="1" s="1"/>
  <c r="N1023" i="1"/>
  <c r="O1023" i="1" s="1"/>
  <c r="N1024" i="1"/>
  <c r="P1024" i="1" s="1"/>
  <c r="N1025" i="1"/>
  <c r="N1026" i="1"/>
  <c r="P1026" i="1" s="1"/>
  <c r="N1027" i="1"/>
  <c r="O1027" i="1" s="1"/>
  <c r="N1028" i="1"/>
  <c r="N1029" i="1"/>
  <c r="O1029" i="1" s="1"/>
  <c r="N1030" i="1"/>
  <c r="P1030" i="1" s="1"/>
  <c r="N1031" i="1"/>
  <c r="N1032" i="1"/>
  <c r="P1032" i="1" s="1"/>
  <c r="N1033" i="1"/>
  <c r="P1033" i="1" s="1"/>
  <c r="N1034" i="1"/>
  <c r="O1034" i="1" s="1"/>
  <c r="N1035" i="1"/>
  <c r="O1035" i="1" s="1"/>
  <c r="N1036" i="1"/>
  <c r="N1037" i="1"/>
  <c r="P1037" i="1" s="1"/>
  <c r="N1038" i="1"/>
  <c r="P1038" i="1" s="1"/>
  <c r="N1039" i="1"/>
  <c r="N1040" i="1"/>
  <c r="P1040" i="1" s="1"/>
  <c r="N1041" i="1"/>
  <c r="N1042" i="1"/>
  <c r="O1042" i="1" s="1"/>
  <c r="N1043" i="1"/>
  <c r="N1044" i="1"/>
  <c r="P1044" i="1" s="1"/>
  <c r="N1045" i="1"/>
  <c r="N1046" i="1"/>
  <c r="P1046" i="1" s="1"/>
  <c r="N1047" i="1"/>
  <c r="N1048" i="1"/>
  <c r="P1048" i="1" s="1"/>
  <c r="N1049" i="1"/>
  <c r="O1049" i="1" s="1"/>
  <c r="N1050" i="1"/>
  <c r="N1051" i="1"/>
  <c r="O1051" i="1" s="1"/>
  <c r="N1052" i="1"/>
  <c r="P1052" i="1" s="1"/>
  <c r="N1053" i="1"/>
  <c r="O1053" i="1" s="1"/>
  <c r="N1054" i="1"/>
  <c r="O1054" i="1" s="1"/>
  <c r="N1055" i="1"/>
  <c r="O1055" i="1" s="1"/>
  <c r="N1056" i="1"/>
  <c r="P1056" i="1" s="1"/>
  <c r="N1057" i="1"/>
  <c r="P1057" i="1" s="1"/>
  <c r="N1058" i="1"/>
  <c r="O1058" i="1" s="1"/>
  <c r="N1059" i="1"/>
  <c r="O1059" i="1" s="1"/>
  <c r="N1060" i="1"/>
  <c r="N1061" i="1"/>
  <c r="O1061" i="1" s="1"/>
  <c r="N1062" i="1"/>
  <c r="O1062" i="1" s="1"/>
  <c r="N1063" i="1"/>
  <c r="O1063" i="1" s="1"/>
  <c r="N1064" i="1"/>
  <c r="P1064" i="1" s="1"/>
  <c r="N1065" i="1"/>
  <c r="P1065" i="1" s="1"/>
  <c r="N1066" i="1"/>
  <c r="O1066" i="1" s="1"/>
  <c r="N1067" i="1"/>
  <c r="O1067" i="1" s="1"/>
  <c r="N1068" i="1"/>
  <c r="N1069" i="1"/>
  <c r="N1070" i="1"/>
  <c r="N1071" i="1"/>
  <c r="N1072" i="1"/>
  <c r="P1072" i="1" s="1"/>
  <c r="N1073" i="1"/>
  <c r="P1073" i="1" s="1"/>
  <c r="N1074" i="1"/>
  <c r="O1074" i="1" s="1"/>
  <c r="N1075" i="1"/>
  <c r="O1075" i="1" s="1"/>
  <c r="N1076" i="1"/>
  <c r="N1077" i="1"/>
  <c r="P1077" i="1" s="1"/>
  <c r="N1078" i="1"/>
  <c r="O1078" i="1" s="1"/>
  <c r="N1079" i="1"/>
  <c r="N1080" i="1"/>
  <c r="P1080" i="1" s="1"/>
  <c r="N1081" i="1"/>
  <c r="O1081" i="1" s="1"/>
  <c r="N1082" i="1"/>
  <c r="O1082" i="1" s="1"/>
  <c r="N1083" i="1"/>
  <c r="N1084" i="1"/>
  <c r="P1084" i="1" s="1"/>
  <c r="N1085" i="1"/>
  <c r="N1086" i="1"/>
  <c r="N1087" i="1"/>
  <c r="O1087" i="1" s="1"/>
  <c r="N1088" i="1"/>
  <c r="P1088" i="1" s="1"/>
  <c r="N1089" i="1"/>
  <c r="O1089" i="1" s="1"/>
  <c r="N1090" i="1"/>
  <c r="N1091" i="1"/>
  <c r="N1092" i="1"/>
  <c r="O1092" i="1" s="1"/>
  <c r="N1093" i="1"/>
  <c r="N1094" i="1"/>
  <c r="O1094" i="1" s="1"/>
  <c r="N1095" i="1"/>
  <c r="O1095" i="1" s="1"/>
  <c r="N1096" i="1"/>
  <c r="P1096" i="1" s="1"/>
  <c r="N1097" i="1"/>
  <c r="N1098" i="1"/>
  <c r="O1098" i="1" s="1"/>
  <c r="N1099" i="1"/>
  <c r="N1100" i="1"/>
  <c r="N1101" i="1"/>
  <c r="O1101" i="1" s="1"/>
  <c r="N1102" i="1"/>
  <c r="N1103" i="1"/>
  <c r="O1103" i="1" s="1"/>
  <c r="N1104" i="1"/>
  <c r="P1104" i="1" s="1"/>
  <c r="N1105" i="1"/>
  <c r="N1106" i="1"/>
  <c r="O1106" i="1" s="1"/>
  <c r="N1107" i="1"/>
  <c r="P1107" i="1" s="1"/>
  <c r="N1108" i="1"/>
  <c r="O1108" i="1" s="1"/>
  <c r="N1109" i="1"/>
  <c r="P1109" i="1" s="1"/>
  <c r="N1110" i="1"/>
  <c r="N1111" i="1"/>
  <c r="O1111" i="1" s="1"/>
  <c r="N1112" i="1"/>
  <c r="P1112" i="1" s="1"/>
  <c r="N1113" i="1"/>
  <c r="O1113" i="1" s="1"/>
  <c r="N1114" i="1"/>
  <c r="P1114" i="1" s="1"/>
  <c r="N1115" i="1"/>
  <c r="N1116" i="1"/>
  <c r="O1116" i="1" s="1"/>
  <c r="N1117" i="1"/>
  <c r="P1117" i="1" s="1"/>
  <c r="N1118" i="1"/>
  <c r="O1118" i="1" s="1"/>
  <c r="N1119" i="1"/>
  <c r="O1119" i="1" s="1"/>
  <c r="N1120" i="1"/>
  <c r="N1121" i="1"/>
  <c r="O1121" i="1" s="1"/>
  <c r="N1122" i="1"/>
  <c r="O1122" i="1" s="1"/>
  <c r="N1123" i="1"/>
  <c r="O1123" i="1" s="1"/>
  <c r="N1124" i="1"/>
  <c r="N1125" i="1"/>
  <c r="P1125" i="1" s="1"/>
  <c r="N1126" i="1"/>
  <c r="N1127" i="1"/>
  <c r="O1127" i="1" s="1"/>
  <c r="N1128" i="1"/>
  <c r="P1128" i="1" s="1"/>
  <c r="N1129" i="1"/>
  <c r="P1129" i="1" s="1"/>
  <c r="N1130" i="1"/>
  <c r="P1130" i="1" s="1"/>
  <c r="N1131" i="1"/>
  <c r="N1132" i="1"/>
  <c r="O1132" i="1" s="1"/>
  <c r="N1133" i="1"/>
  <c r="O1133" i="1" s="1"/>
  <c r="N1134" i="1"/>
  <c r="P1134" i="1" s="1"/>
  <c r="N1135" i="1"/>
  <c r="N1136" i="1"/>
  <c r="P1136" i="1" s="1"/>
  <c r="N1137" i="1"/>
  <c r="N1138" i="1"/>
  <c r="N1139" i="1"/>
  <c r="N1140" i="1"/>
  <c r="N3789" i="1"/>
  <c r="N3976" i="1"/>
  <c r="N4943" i="1"/>
  <c r="N1144" i="1"/>
  <c r="N1145" i="1"/>
  <c r="N6553" i="1"/>
  <c r="N6602" i="1"/>
  <c r="N1148" i="1"/>
  <c r="N1149" i="1"/>
  <c r="N1150" i="1"/>
  <c r="N1151" i="1"/>
  <c r="N6931" i="1"/>
  <c r="N1153" i="1"/>
  <c r="N1154" i="1"/>
  <c r="N7117" i="1"/>
  <c r="N7166" i="1"/>
  <c r="N7948" i="1"/>
  <c r="N1158" i="1"/>
  <c r="N7986" i="1"/>
  <c r="N1160" i="1"/>
  <c r="N1161" i="1"/>
  <c r="N8107" i="1"/>
  <c r="N1163" i="1"/>
  <c r="N8091" i="1"/>
  <c r="N1165" i="1"/>
  <c r="N8115" i="1"/>
  <c r="N8140" i="1"/>
  <c r="N8137" i="1"/>
  <c r="N1169" i="1"/>
  <c r="N1170" i="1"/>
  <c r="N8169" i="1"/>
  <c r="N8181" i="1"/>
  <c r="N8309" i="1"/>
  <c r="N8109" i="1"/>
  <c r="N1175" i="1"/>
  <c r="N8315" i="1"/>
  <c r="N8390" i="1"/>
  <c r="N8382" i="1"/>
  <c r="N1179" i="1"/>
  <c r="N8447" i="1"/>
  <c r="N8430" i="1"/>
  <c r="N1182" i="1"/>
  <c r="N1183" i="1"/>
  <c r="N1184" i="1"/>
  <c r="N8445" i="1"/>
  <c r="N8460" i="1"/>
  <c r="N1187" i="1"/>
  <c r="P1187" i="1" s="1"/>
  <c r="N1188" i="1"/>
  <c r="O1188" i="1" s="1"/>
  <c r="N1189" i="1"/>
  <c r="P1189" i="1" s="1"/>
  <c r="N1190" i="1"/>
  <c r="P1190" i="1" s="1"/>
  <c r="N1191" i="1"/>
  <c r="O1191" i="1" s="1"/>
  <c r="N1192" i="1"/>
  <c r="N1193" i="1"/>
  <c r="P1193" i="1" s="1"/>
  <c r="N1194" i="1"/>
  <c r="O1194" i="1" s="1"/>
  <c r="N1195" i="1"/>
  <c r="O1195" i="1" s="1"/>
  <c r="N1196" i="1"/>
  <c r="O1196" i="1" s="1"/>
  <c r="N1197" i="1"/>
  <c r="P1197" i="1" s="1"/>
  <c r="N1198" i="1"/>
  <c r="N1199" i="1"/>
  <c r="N1200" i="1"/>
  <c r="P1200" i="1" s="1"/>
  <c r="N1201" i="1"/>
  <c r="P1201" i="1" s="1"/>
  <c r="N1202" i="1"/>
  <c r="O1202" i="1" s="1"/>
  <c r="N1203" i="1"/>
  <c r="N1204" i="1"/>
  <c r="O1204" i="1" s="1"/>
  <c r="N1205" i="1"/>
  <c r="O1205" i="1" s="1"/>
  <c r="N1206" i="1"/>
  <c r="N1207" i="1"/>
  <c r="P1207" i="1" s="1"/>
  <c r="N1208" i="1"/>
  <c r="N1209" i="1"/>
  <c r="N1210" i="1"/>
  <c r="O1210" i="1" s="1"/>
  <c r="N1211" i="1"/>
  <c r="O1211" i="1" s="1"/>
  <c r="N1212" i="1"/>
  <c r="O1212" i="1" s="1"/>
  <c r="N1213" i="1"/>
  <c r="N1214" i="1"/>
  <c r="N1215" i="1"/>
  <c r="P1215" i="1" s="1"/>
  <c r="N1216" i="1"/>
  <c r="O1216" i="1" s="1"/>
  <c r="N1217" i="1"/>
  <c r="P1217" i="1" s="1"/>
  <c r="N1218" i="1"/>
  <c r="O1218" i="1" s="1"/>
  <c r="N1219" i="1"/>
  <c r="O1219" i="1" s="1"/>
  <c r="N1220" i="1"/>
  <c r="O1220" i="1" s="1"/>
  <c r="N1221" i="1"/>
  <c r="O1221" i="1" s="1"/>
  <c r="N1222" i="1"/>
  <c r="N1223" i="1"/>
  <c r="P1223" i="1" s="1"/>
  <c r="N1224" i="1"/>
  <c r="O1224" i="1" s="1"/>
  <c r="N1225" i="1"/>
  <c r="P1225" i="1" s="1"/>
  <c r="N1226" i="1"/>
  <c r="P1226" i="1" s="1"/>
  <c r="N1227" i="1"/>
  <c r="O1227" i="1" s="1"/>
  <c r="N1228" i="1"/>
  <c r="N1229" i="1"/>
  <c r="O1229" i="1" s="1"/>
  <c r="N1230" i="1"/>
  <c r="N1231" i="1"/>
  <c r="P1231" i="1" s="1"/>
  <c r="N1232" i="1"/>
  <c r="N1233" i="1"/>
  <c r="P1233" i="1" s="1"/>
  <c r="N1234" i="1"/>
  <c r="O1234" i="1" s="1"/>
  <c r="N1235" i="1"/>
  <c r="O1235" i="1" s="1"/>
  <c r="N1236" i="1"/>
  <c r="O1236" i="1" s="1"/>
  <c r="N1237" i="1"/>
  <c r="N1238" i="1"/>
  <c r="N1239" i="1"/>
  <c r="P1239" i="1" s="1"/>
  <c r="N1240" i="1"/>
  <c r="O1240" i="1" s="1"/>
  <c r="N1241" i="1"/>
  <c r="P1241" i="1" s="1"/>
  <c r="N1242" i="1"/>
  <c r="P1242" i="1" s="1"/>
  <c r="N1243" i="1"/>
  <c r="N1244" i="1"/>
  <c r="O1244" i="1" s="1"/>
  <c r="N1245" i="1"/>
  <c r="O1245" i="1" s="1"/>
  <c r="N1246" i="1"/>
  <c r="N1247" i="1"/>
  <c r="N1248" i="1"/>
  <c r="O1248" i="1" s="1"/>
  <c r="N1249" i="1"/>
  <c r="O1249" i="1" s="1"/>
  <c r="N1250" i="1"/>
  <c r="P1250" i="1" s="1"/>
  <c r="N1251" i="1"/>
  <c r="O1251" i="1" s="1"/>
  <c r="N1252" i="1"/>
  <c r="O1252" i="1" s="1"/>
  <c r="N1253" i="1"/>
  <c r="O1253" i="1" s="1"/>
  <c r="N1254" i="1"/>
  <c r="N1255" i="1"/>
  <c r="N1256" i="1"/>
  <c r="O1256" i="1" s="1"/>
  <c r="N1257" i="1"/>
  <c r="N1258" i="1"/>
  <c r="N1259" i="1"/>
  <c r="N1260" i="1"/>
  <c r="O1260" i="1" s="1"/>
  <c r="N1261" i="1"/>
  <c r="N1262" i="1"/>
  <c r="N1263" i="1"/>
  <c r="P1263" i="1" s="1"/>
  <c r="N1264" i="1"/>
  <c r="O1264" i="1" s="1"/>
  <c r="N1265" i="1"/>
  <c r="N1266" i="1"/>
  <c r="N1267" i="1"/>
  <c r="P1267" i="1" s="1"/>
  <c r="N1268" i="1"/>
  <c r="N1269" i="1"/>
  <c r="N1270" i="1"/>
  <c r="N1271" i="1"/>
  <c r="P1271" i="1" s="1"/>
  <c r="N1272" i="1"/>
  <c r="P1272" i="1" s="1"/>
  <c r="N1273" i="1"/>
  <c r="O1273" i="1" s="1"/>
  <c r="N1274" i="1"/>
  <c r="O1274" i="1" s="1"/>
  <c r="N1275" i="1"/>
  <c r="P1275" i="1" s="1"/>
  <c r="N1276" i="1"/>
  <c r="O1276" i="1" s="1"/>
  <c r="N1277" i="1"/>
  <c r="O1277" i="1" s="1"/>
  <c r="N1278" i="1"/>
  <c r="N1279" i="1"/>
  <c r="N1280" i="1"/>
  <c r="P1280" i="1" s="1"/>
  <c r="N1281" i="1"/>
  <c r="P1281" i="1" s="1"/>
  <c r="N1282" i="1"/>
  <c r="N1283" i="1"/>
  <c r="O1283" i="1" s="1"/>
  <c r="N1284" i="1"/>
  <c r="N1285" i="1"/>
  <c r="O1285" i="1" s="1"/>
  <c r="N1286" i="1"/>
  <c r="O1286" i="1" s="1"/>
  <c r="N1287" i="1"/>
  <c r="P1287" i="1" s="1"/>
  <c r="N1288" i="1"/>
  <c r="N1289" i="1"/>
  <c r="O1289" i="1" s="1"/>
  <c r="N1290" i="1"/>
  <c r="O1290" i="1" s="1"/>
  <c r="N1291" i="1"/>
  <c r="O1291" i="1" s="1"/>
  <c r="N1292" i="1"/>
  <c r="N1293" i="1"/>
  <c r="P1293" i="1" s="1"/>
  <c r="N1294" i="1"/>
  <c r="P1294" i="1" s="1"/>
  <c r="N1295" i="1"/>
  <c r="O1295" i="1" s="1"/>
  <c r="N1296" i="1"/>
  <c r="O1296" i="1" s="1"/>
  <c r="N1297" i="1"/>
  <c r="O1297" i="1" s="1"/>
  <c r="N1298" i="1"/>
  <c r="N1299" i="1"/>
  <c r="P1299" i="1" s="1"/>
  <c r="N1300" i="1"/>
  <c r="N1301" i="1"/>
  <c r="P1301" i="1" s="1"/>
  <c r="N1302" i="1"/>
  <c r="O1302" i="1" s="1"/>
  <c r="N1303" i="1"/>
  <c r="O1303" i="1" s="1"/>
  <c r="N1304" i="1"/>
  <c r="O1304" i="1" s="1"/>
  <c r="N1305" i="1"/>
  <c r="O1305" i="1" s="1"/>
  <c r="N1306" i="1"/>
  <c r="N1307" i="1"/>
  <c r="O1307" i="1" s="1"/>
  <c r="N1308" i="1"/>
  <c r="N1309" i="1"/>
  <c r="N1310" i="1"/>
  <c r="O1310" i="1" s="1"/>
  <c r="N1311" i="1"/>
  <c r="P1311" i="1" s="1"/>
  <c r="N1312" i="1"/>
  <c r="O1312" i="1" s="1"/>
  <c r="N1313" i="1"/>
  <c r="O1313" i="1" s="1"/>
  <c r="N1314" i="1"/>
  <c r="O1314" i="1" s="1"/>
  <c r="N1315" i="1"/>
  <c r="N3592" i="1"/>
  <c r="N3697" i="1"/>
  <c r="N1318" i="1"/>
  <c r="N3979" i="1"/>
  <c r="N4937" i="1"/>
  <c r="N5427" i="1"/>
  <c r="N6138" i="1"/>
  <c r="N6552" i="1"/>
  <c r="N6599" i="1"/>
  <c r="N1325" i="1"/>
  <c r="N6747" i="1"/>
  <c r="N6802" i="1"/>
  <c r="N6876" i="1"/>
  <c r="N1329" i="1"/>
  <c r="N6993" i="1"/>
  <c r="N7078" i="1"/>
  <c r="N7113" i="1"/>
  <c r="N1333" i="1"/>
  <c r="N7249" i="1"/>
  <c r="N7292" i="1"/>
  <c r="N1336" i="1"/>
  <c r="N1337" i="1"/>
  <c r="N7474" i="1"/>
  <c r="N1339" i="1"/>
  <c r="N7517" i="1"/>
  <c r="N1341" i="1"/>
  <c r="N7624" i="1"/>
  <c r="N7685" i="1"/>
  <c r="N7674" i="1"/>
  <c r="N1345" i="1"/>
  <c r="N7721" i="1"/>
  <c r="N7845" i="1"/>
  <c r="N7944" i="1"/>
  <c r="N7992" i="1"/>
  <c r="N7917" i="1"/>
  <c r="N7985" i="1"/>
  <c r="N8041" i="1"/>
  <c r="N8090" i="1"/>
  <c r="N8125" i="1"/>
  <c r="N8074" i="1"/>
  <c r="N8145" i="1"/>
  <c r="N8232" i="1"/>
  <c r="N1358" i="1"/>
  <c r="N8180" i="1"/>
  <c r="N8220" i="1"/>
  <c r="N8134" i="1"/>
  <c r="N8272" i="1"/>
  <c r="N8302" i="1"/>
  <c r="N8209" i="1"/>
  <c r="N8300" i="1"/>
  <c r="N8349" i="1"/>
  <c r="N8373" i="1"/>
  <c r="N8277" i="1"/>
  <c r="N8306" i="1"/>
  <c r="N8372" i="1"/>
  <c r="N8412" i="1"/>
  <c r="N1372" i="1"/>
  <c r="N8398" i="1"/>
  <c r="N8442" i="1"/>
  <c r="N8434" i="1"/>
  <c r="N8493" i="1"/>
  <c r="N8436" i="1"/>
  <c r="N8466" i="1"/>
  <c r="N1379" i="1"/>
  <c r="N1380" i="1"/>
  <c r="P1380" i="1" s="1"/>
  <c r="N1381" i="1"/>
  <c r="O1381" i="1" s="1"/>
  <c r="N1382" i="1"/>
  <c r="O1382" i="1" s="1"/>
  <c r="N1383" i="1"/>
  <c r="P1383" i="1" s="1"/>
  <c r="N1384" i="1"/>
  <c r="O1384" i="1" s="1"/>
  <c r="N1385" i="1"/>
  <c r="O1385" i="1" s="1"/>
  <c r="N1386" i="1"/>
  <c r="P1386" i="1" s="1"/>
  <c r="N1387" i="1"/>
  <c r="N1388" i="1"/>
  <c r="N1389" i="1"/>
  <c r="N1390" i="1"/>
  <c r="N1391" i="1"/>
  <c r="P1391" i="1" s="1"/>
  <c r="N1392" i="1"/>
  <c r="O1392" i="1" s="1"/>
  <c r="N1393" i="1"/>
  <c r="O1393" i="1" s="1"/>
  <c r="N1394" i="1"/>
  <c r="O1394" i="1" s="1"/>
  <c r="N1395" i="1"/>
  <c r="N1396" i="1"/>
  <c r="P1396" i="1" s="1"/>
  <c r="N1397" i="1"/>
  <c r="O1397" i="1" s="1"/>
  <c r="N1398" i="1"/>
  <c r="N1399" i="1"/>
  <c r="O1399" i="1" s="1"/>
  <c r="N1400" i="1"/>
  <c r="O1400" i="1" s="1"/>
  <c r="N1401" i="1"/>
  <c r="O1401" i="1" s="1"/>
  <c r="N1402" i="1"/>
  <c r="O1402" i="1" s="1"/>
  <c r="N1403" i="1"/>
  <c r="N1404" i="1"/>
  <c r="N1405" i="1"/>
  <c r="O1405" i="1" s="1"/>
  <c r="N1406" i="1"/>
  <c r="N1407" i="1"/>
  <c r="O1407" i="1" s="1"/>
  <c r="N1408" i="1"/>
  <c r="N1409" i="1"/>
  <c r="N1410" i="1"/>
  <c r="O1410" i="1" s="1"/>
  <c r="N1411" i="1"/>
  <c r="O1411" i="1" s="1"/>
  <c r="N1412" i="1"/>
  <c r="N1413" i="1"/>
  <c r="O1413" i="1" s="1"/>
  <c r="N1414" i="1"/>
  <c r="N1415" i="1"/>
  <c r="O1415" i="1" s="1"/>
  <c r="N1416" i="1"/>
  <c r="N1417" i="1"/>
  <c r="P1417" i="1" s="1"/>
  <c r="N1418" i="1"/>
  <c r="N1419" i="1"/>
  <c r="O1419" i="1" s="1"/>
  <c r="N1420" i="1"/>
  <c r="N1421" i="1"/>
  <c r="O1421" i="1" s="1"/>
  <c r="N1422" i="1"/>
  <c r="O1422" i="1" s="1"/>
  <c r="N1423" i="1"/>
  <c r="O1423" i="1" s="1"/>
  <c r="N1424" i="1"/>
  <c r="P1424" i="1" s="1"/>
  <c r="N1425" i="1"/>
  <c r="O1425" i="1" s="1"/>
  <c r="N1426" i="1"/>
  <c r="O1426" i="1" s="1"/>
  <c r="N1427" i="1"/>
  <c r="P1427" i="1" s="1"/>
  <c r="N1428" i="1"/>
  <c r="O1428" i="1" s="1"/>
  <c r="N1429" i="1"/>
  <c r="N1430" i="1"/>
  <c r="P1430" i="1" s="1"/>
  <c r="N1431" i="1"/>
  <c r="P1431" i="1" s="1"/>
  <c r="N1432" i="1"/>
  <c r="P1432" i="1" s="1"/>
  <c r="N1433" i="1"/>
  <c r="O1433" i="1" s="1"/>
  <c r="N1434" i="1"/>
  <c r="O1434" i="1" s="1"/>
  <c r="N1435" i="1"/>
  <c r="O1435" i="1" s="1"/>
  <c r="N1436" i="1"/>
  <c r="O1436" i="1" s="1"/>
  <c r="N1437" i="1"/>
  <c r="N1438" i="1"/>
  <c r="P1438" i="1" s="1"/>
  <c r="N1439" i="1"/>
  <c r="P1439" i="1" s="1"/>
  <c r="N1440" i="1"/>
  <c r="P1440" i="1" s="1"/>
  <c r="N1441" i="1"/>
  <c r="P1441" i="1" s="1"/>
  <c r="N1442" i="1"/>
  <c r="O1442" i="1" s="1"/>
  <c r="N1443" i="1"/>
  <c r="N1444" i="1"/>
  <c r="O1444" i="1" s="1"/>
  <c r="N1445" i="1"/>
  <c r="N1446" i="1"/>
  <c r="P1446" i="1" s="1"/>
  <c r="N1447" i="1"/>
  <c r="O1447" i="1" s="1"/>
  <c r="N1448" i="1"/>
  <c r="O1448" i="1" s="1"/>
  <c r="N1449" i="1"/>
  <c r="O1449" i="1" s="1"/>
  <c r="N1450" i="1"/>
  <c r="O1450" i="1" s="1"/>
  <c r="N1451" i="1"/>
  <c r="P1451" i="1" s="1"/>
  <c r="N1452" i="1"/>
  <c r="O1452" i="1" s="1"/>
  <c r="N1453" i="1"/>
  <c r="N1454" i="1"/>
  <c r="N1455" i="1"/>
  <c r="O1455" i="1" s="1"/>
  <c r="N1456" i="1"/>
  <c r="P1456" i="1" s="1"/>
  <c r="N1457" i="1"/>
  <c r="P1457" i="1" s="1"/>
  <c r="N1458" i="1"/>
  <c r="O1458" i="1" s="1"/>
  <c r="N1459" i="1"/>
  <c r="O1459" i="1" s="1"/>
  <c r="N1460" i="1"/>
  <c r="O1460" i="1" s="1"/>
  <c r="N1461" i="1"/>
  <c r="N1462" i="1"/>
  <c r="P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N1470" i="1"/>
  <c r="P1470" i="1" s="1"/>
  <c r="N1471" i="1"/>
  <c r="O1471" i="1" s="1"/>
  <c r="N1472" i="1"/>
  <c r="O1472" i="1" s="1"/>
  <c r="N1473" i="1"/>
  <c r="O1473" i="1" s="1"/>
  <c r="N1474" i="1"/>
  <c r="O1474" i="1" s="1"/>
  <c r="N1475" i="1"/>
  <c r="P1475" i="1" s="1"/>
  <c r="N1476" i="1"/>
  <c r="O1476" i="1" s="1"/>
  <c r="N1477" i="1"/>
  <c r="N1478" i="1"/>
  <c r="P1478" i="1" s="1"/>
  <c r="N1479" i="1"/>
  <c r="P1479" i="1" s="1"/>
  <c r="N1480" i="1"/>
  <c r="O1480" i="1" s="1"/>
  <c r="N1481" i="1"/>
  <c r="N1482" i="1"/>
  <c r="O1482" i="1" s="1"/>
  <c r="N1483" i="1"/>
  <c r="O1483" i="1" s="1"/>
  <c r="N1484" i="1"/>
  <c r="O1484" i="1" s="1"/>
  <c r="N1485" i="1"/>
  <c r="N1486" i="1"/>
  <c r="P1486" i="1" s="1"/>
  <c r="N1487" i="1"/>
  <c r="O1487" i="1" s="1"/>
  <c r="N1488" i="1"/>
  <c r="O1488" i="1" s="1"/>
  <c r="N1489" i="1"/>
  <c r="O1489" i="1" s="1"/>
  <c r="N1490" i="1"/>
  <c r="O1490" i="1" s="1"/>
  <c r="N1491" i="1"/>
  <c r="P1491" i="1" s="1"/>
  <c r="N1492" i="1"/>
  <c r="O1492" i="1" s="1"/>
  <c r="N1493" i="1"/>
  <c r="N1494" i="1"/>
  <c r="N1495" i="1"/>
  <c r="P1495" i="1" s="1"/>
  <c r="N1496" i="1"/>
  <c r="P1496" i="1" s="1"/>
  <c r="N1497" i="1"/>
  <c r="O1497" i="1" s="1"/>
  <c r="N1498" i="1"/>
  <c r="O1498" i="1" s="1"/>
  <c r="N1499" i="1"/>
  <c r="O1499" i="1" s="1"/>
  <c r="N1500" i="1"/>
  <c r="O1500" i="1" s="1"/>
  <c r="N1501" i="1"/>
  <c r="N1502" i="1"/>
  <c r="P1502" i="1" s="1"/>
  <c r="N1503" i="1"/>
  <c r="P1503" i="1" s="1"/>
  <c r="N1504" i="1"/>
  <c r="O1504" i="1" s="1"/>
  <c r="N1505" i="1"/>
  <c r="O1505" i="1" s="1"/>
  <c r="N1506" i="1"/>
  <c r="O1506" i="1" s="1"/>
  <c r="N3489" i="1"/>
  <c r="N1508" i="1"/>
  <c r="N3699" i="1"/>
  <c r="N3781" i="1"/>
  <c r="N1511" i="1"/>
  <c r="N4936" i="1"/>
  <c r="N1513" i="1"/>
  <c r="N6139" i="1"/>
  <c r="N6551" i="1"/>
  <c r="N1516" i="1"/>
  <c r="N6686" i="1"/>
  <c r="N6742" i="1"/>
  <c r="N6821" i="1"/>
  <c r="N6878" i="1"/>
  <c r="N6973" i="1"/>
  <c r="N7012" i="1"/>
  <c r="N7049" i="1"/>
  <c r="N7119" i="1"/>
  <c r="N7165" i="1"/>
  <c r="N1526" i="1"/>
  <c r="N1527" i="1"/>
  <c r="N7403" i="1"/>
  <c r="N7435" i="1"/>
  <c r="N7488" i="1"/>
  <c r="N7548" i="1"/>
  <c r="N7534" i="1"/>
  <c r="N7600" i="1"/>
  <c r="N7658" i="1"/>
  <c r="N1535" i="1"/>
  <c r="N7750" i="1"/>
  <c r="N7795" i="1"/>
  <c r="N7785" i="1"/>
  <c r="N7828" i="1"/>
  <c r="N7949" i="1"/>
  <c r="N7768" i="1"/>
  <c r="N8025" i="1"/>
  <c r="N8060" i="1"/>
  <c r="N8054" i="1"/>
  <c r="N8087" i="1"/>
  <c r="N8130" i="1"/>
  <c r="N8142" i="1"/>
  <c r="N8147" i="1"/>
  <c r="N8138" i="1"/>
  <c r="N8211" i="1"/>
  <c r="N8223" i="1"/>
  <c r="N8172" i="1"/>
  <c r="N8352" i="1"/>
  <c r="N8200" i="1"/>
  <c r="N8299" i="1"/>
  <c r="N8341" i="1"/>
  <c r="N8242" i="1"/>
  <c r="N8324" i="1"/>
  <c r="N8273" i="1"/>
  <c r="N8406" i="1"/>
  <c r="N8353" i="1"/>
  <c r="N8362" i="1"/>
  <c r="N8360" i="1"/>
  <c r="N8441" i="1"/>
  <c r="N8432" i="1"/>
  <c r="N8465" i="1"/>
  <c r="N8464" i="1"/>
  <c r="N8483" i="1"/>
  <c r="N8492" i="1"/>
  <c r="N1570" i="1"/>
  <c r="N1571" i="1"/>
  <c r="P1571" i="1" s="1"/>
  <c r="N1572" i="1"/>
  <c r="P1572" i="1" s="1"/>
  <c r="N1573" i="1"/>
  <c r="N1574" i="1"/>
  <c r="P1574" i="1" s="1"/>
  <c r="N1575" i="1"/>
  <c r="P1575" i="1" s="1"/>
  <c r="N1576" i="1"/>
  <c r="P1576" i="1" s="1"/>
  <c r="N1577" i="1"/>
  <c r="N1578" i="1"/>
  <c r="P1578" i="1" s="1"/>
  <c r="N1579" i="1"/>
  <c r="P1579" i="1" s="1"/>
  <c r="N1580" i="1"/>
  <c r="P1580" i="1" s="1"/>
  <c r="N1581" i="1"/>
  <c r="N1582" i="1"/>
  <c r="P1582" i="1" s="1"/>
  <c r="N1583" i="1"/>
  <c r="N1584" i="1"/>
  <c r="O1584" i="1" s="1"/>
  <c r="N1585" i="1"/>
  <c r="O1585" i="1" s="1"/>
  <c r="N1586" i="1"/>
  <c r="P1586" i="1" s="1"/>
  <c r="N1587" i="1"/>
  <c r="P1587" i="1" s="1"/>
  <c r="N1588" i="1"/>
  <c r="O1588" i="1" s="1"/>
  <c r="N1589" i="1"/>
  <c r="N1590" i="1"/>
  <c r="P1590" i="1" s="1"/>
  <c r="N1591" i="1"/>
  <c r="O1591" i="1" s="1"/>
  <c r="N1592" i="1"/>
  <c r="O1592" i="1" s="1"/>
  <c r="N1593" i="1"/>
  <c r="O1593" i="1" s="1"/>
  <c r="N1594" i="1"/>
  <c r="P1594" i="1" s="1"/>
  <c r="N1595" i="1"/>
  <c r="N1596" i="1"/>
  <c r="P1596" i="1" s="1"/>
  <c r="N1597" i="1"/>
  <c r="N1598" i="1"/>
  <c r="P1598" i="1" s="1"/>
  <c r="N1599" i="1"/>
  <c r="P1599" i="1" s="1"/>
  <c r="N1600" i="1"/>
  <c r="P1600" i="1" s="1"/>
  <c r="N1601" i="1"/>
  <c r="O1601" i="1" s="1"/>
  <c r="N1602" i="1"/>
  <c r="P1602" i="1" s="1"/>
  <c r="N1603" i="1"/>
  <c r="O1603" i="1" s="1"/>
  <c r="N1604" i="1"/>
  <c r="P1604" i="1" s="1"/>
  <c r="N1605" i="1"/>
  <c r="N1606" i="1"/>
  <c r="P1606" i="1" s="1"/>
  <c r="N1607" i="1"/>
  <c r="P1607" i="1" s="1"/>
  <c r="N1608" i="1"/>
  <c r="P1608" i="1" s="1"/>
  <c r="N1609" i="1"/>
  <c r="N1610" i="1"/>
  <c r="P1610" i="1" s="1"/>
  <c r="N1611" i="1"/>
  <c r="P1611" i="1" s="1"/>
  <c r="N1612" i="1"/>
  <c r="O1612" i="1" s="1"/>
  <c r="N1613" i="1"/>
  <c r="N1614" i="1"/>
  <c r="N1615" i="1"/>
  <c r="O1615" i="1" s="1"/>
  <c r="N1616" i="1"/>
  <c r="P1616" i="1" s="1"/>
  <c r="N1617" i="1"/>
  <c r="P1617" i="1" s="1"/>
  <c r="N1618" i="1"/>
  <c r="O1618" i="1" s="1"/>
  <c r="N1619" i="1"/>
  <c r="P1619" i="1" s="1"/>
  <c r="N1620" i="1"/>
  <c r="O1620" i="1" s="1"/>
  <c r="N1621" i="1"/>
  <c r="O1621" i="1" s="1"/>
  <c r="N1622" i="1"/>
  <c r="N1623" i="1"/>
  <c r="O1623" i="1" s="1"/>
  <c r="N1624" i="1"/>
  <c r="N1625" i="1"/>
  <c r="P1625" i="1" s="1"/>
  <c r="N1626" i="1"/>
  <c r="N1627" i="1"/>
  <c r="P1627" i="1" s="1"/>
  <c r="N1628" i="1"/>
  <c r="P1628" i="1" s="1"/>
  <c r="N1629" i="1"/>
  <c r="O1629" i="1" s="1"/>
  <c r="N1630" i="1"/>
  <c r="N1631" i="1"/>
  <c r="O1631" i="1" s="1"/>
  <c r="N1632" i="1"/>
  <c r="N1633" i="1"/>
  <c r="O1633" i="1" s="1"/>
  <c r="N1634" i="1"/>
  <c r="N1635" i="1"/>
  <c r="O1635" i="1" s="1"/>
  <c r="N1636" i="1"/>
  <c r="O1636" i="1" s="1"/>
  <c r="N1637" i="1"/>
  <c r="N1638" i="1"/>
  <c r="N1639" i="1"/>
  <c r="O1639" i="1" s="1"/>
  <c r="N1640" i="1"/>
  <c r="O1640" i="1" s="1"/>
  <c r="N1641" i="1"/>
  <c r="P1641" i="1" s="1"/>
  <c r="N1642" i="1"/>
  <c r="O1642" i="1" s="1"/>
  <c r="N1643" i="1"/>
  <c r="P1643" i="1" s="1"/>
  <c r="N1644" i="1"/>
  <c r="O1644" i="1" s="1"/>
  <c r="N1645" i="1"/>
  <c r="N1646" i="1"/>
  <c r="N1647" i="1"/>
  <c r="P1647" i="1" s="1"/>
  <c r="N1648" i="1"/>
  <c r="O1648" i="1" s="1"/>
  <c r="N1649" i="1"/>
  <c r="P1649" i="1" s="1"/>
  <c r="N1650" i="1"/>
  <c r="P1650" i="1" s="1"/>
  <c r="N1651" i="1"/>
  <c r="P1651" i="1" s="1"/>
  <c r="N1652" i="1"/>
  <c r="O1652" i="1" s="1"/>
  <c r="N1653" i="1"/>
  <c r="P1653" i="1" s="1"/>
  <c r="N1654" i="1"/>
  <c r="N1655" i="1"/>
  <c r="O1655" i="1" s="1"/>
  <c r="N1656" i="1"/>
  <c r="O1656" i="1" s="1"/>
  <c r="N1657" i="1"/>
  <c r="P1657" i="1" s="1"/>
  <c r="N1658" i="1"/>
  <c r="N1659" i="1"/>
  <c r="P1659" i="1" s="1"/>
  <c r="N1660" i="1"/>
  <c r="O1660" i="1" s="1"/>
  <c r="N1661" i="1"/>
  <c r="P1661" i="1" s="1"/>
  <c r="N1662" i="1"/>
  <c r="P1662" i="1" s="1"/>
  <c r="N1663" i="1"/>
  <c r="O1663" i="1" s="1"/>
  <c r="N1664" i="1"/>
  <c r="O1664" i="1" s="1"/>
  <c r="N1665" i="1"/>
  <c r="N1666" i="1"/>
  <c r="O1666" i="1" s="1"/>
  <c r="N1667" i="1"/>
  <c r="P1667" i="1" s="1"/>
  <c r="N1668" i="1"/>
  <c r="O1668" i="1" s="1"/>
  <c r="N1669" i="1"/>
  <c r="N1670" i="1"/>
  <c r="O1670" i="1" s="1"/>
  <c r="N1671" i="1"/>
  <c r="P1671" i="1" s="1"/>
  <c r="N1672" i="1"/>
  <c r="O1672" i="1" s="1"/>
  <c r="N1673" i="1"/>
  <c r="P1673" i="1" s="1"/>
  <c r="N1674" i="1"/>
  <c r="O1674" i="1" s="1"/>
  <c r="N1675" i="1"/>
  <c r="N1676" i="1"/>
  <c r="N1677" i="1"/>
  <c r="P1677" i="1" s="1"/>
  <c r="N1678" i="1"/>
  <c r="N1679" i="1"/>
  <c r="O1679" i="1" s="1"/>
  <c r="N1680" i="1"/>
  <c r="N1681" i="1"/>
  <c r="P1681" i="1" s="1"/>
  <c r="N1682" i="1"/>
  <c r="P1682" i="1" s="1"/>
  <c r="N1683" i="1"/>
  <c r="O1683" i="1" s="1"/>
  <c r="N1684" i="1"/>
  <c r="O1684" i="1" s="1"/>
  <c r="N1685" i="1"/>
  <c r="P1685" i="1" s="1"/>
  <c r="N1686" i="1"/>
  <c r="O1686" i="1" s="1"/>
  <c r="N1687" i="1"/>
  <c r="N1688" i="1"/>
  <c r="O1688" i="1" s="1"/>
  <c r="N1689" i="1"/>
  <c r="P1689" i="1" s="1"/>
  <c r="N1690" i="1"/>
  <c r="N1691" i="1"/>
  <c r="P1691" i="1" s="1"/>
  <c r="N1692" i="1"/>
  <c r="O1692" i="1" s="1"/>
  <c r="N1693" i="1"/>
  <c r="O1693" i="1" s="1"/>
  <c r="N1694" i="1"/>
  <c r="O1694" i="1" s="1"/>
  <c r="N1695" i="1"/>
  <c r="N1696" i="1"/>
  <c r="O1696" i="1" s="1"/>
  <c r="N1697" i="1"/>
  <c r="N1698" i="1"/>
  <c r="N3495" i="1"/>
  <c r="N3598" i="1"/>
  <c r="N3703" i="1"/>
  <c r="N3814" i="1"/>
  <c r="N3981" i="1"/>
  <c r="N4948" i="1"/>
  <c r="N5773" i="1"/>
  <c r="N3487" i="1"/>
  <c r="N3578" i="1"/>
  <c r="N1708" i="1"/>
  <c r="N1709" i="1"/>
  <c r="N3795" i="1"/>
  <c r="N3837" i="1"/>
  <c r="N3897" i="1"/>
  <c r="N4689" i="1"/>
  <c r="N4893" i="1"/>
  <c r="N5117" i="1"/>
  <c r="N5267" i="1"/>
  <c r="N5768" i="1"/>
  <c r="N5954" i="1"/>
  <c r="N6086" i="1"/>
  <c r="N5690" i="1"/>
  <c r="N5096" i="1"/>
  <c r="N5092" i="1"/>
  <c r="N5086" i="1"/>
  <c r="N5322" i="1"/>
  <c r="N5338" i="1"/>
  <c r="N5991" i="1"/>
  <c r="N5943" i="1"/>
  <c r="N5853" i="1"/>
  <c r="N5834" i="1"/>
  <c r="N5932" i="1"/>
  <c r="N5969" i="1"/>
  <c r="N5253" i="1"/>
  <c r="N5746" i="1"/>
  <c r="N5752" i="1"/>
  <c r="N5928" i="1"/>
  <c r="N5715" i="1"/>
  <c r="N5360" i="1"/>
  <c r="N5274" i="1"/>
  <c r="N5361" i="1"/>
  <c r="N5877" i="1"/>
  <c r="N5372" i="1"/>
  <c r="N5264" i="1"/>
  <c r="N5882" i="1"/>
  <c r="N5751" i="1"/>
  <c r="N5815" i="1"/>
  <c r="N5724" i="1"/>
  <c r="N5412" i="1"/>
  <c r="N5841" i="1"/>
  <c r="N5789" i="1"/>
  <c r="N5821" i="1"/>
  <c r="N5832" i="1"/>
  <c r="N5786" i="1"/>
  <c r="N5798" i="1"/>
  <c r="N5714" i="1"/>
  <c r="N5940" i="1"/>
  <c r="N5275" i="1"/>
  <c r="N5429" i="1"/>
  <c r="N5063" i="1"/>
  <c r="N5850" i="1"/>
  <c r="N5418" i="1"/>
  <c r="N5420" i="1"/>
  <c r="N5355" i="1"/>
  <c r="N5403" i="1"/>
  <c r="N5697" i="1"/>
  <c r="N6120" i="1"/>
  <c r="N5964" i="1"/>
  <c r="N5712" i="1"/>
  <c r="N5763" i="1"/>
  <c r="N5247" i="1"/>
  <c r="N1770" i="1"/>
  <c r="N1771" i="1"/>
  <c r="P1771" i="1" s="1"/>
  <c r="N1772" i="1"/>
  <c r="P1772" i="1" s="1"/>
  <c r="N1773" i="1"/>
  <c r="O1773" i="1" s="1"/>
  <c r="N1774" i="1"/>
  <c r="N1775" i="1"/>
  <c r="N1776" i="1"/>
  <c r="P1776" i="1" s="1"/>
  <c r="N1777" i="1"/>
  <c r="O1777" i="1" s="1"/>
  <c r="N1778" i="1"/>
  <c r="N1779" i="1"/>
  <c r="P1779" i="1" s="1"/>
  <c r="N1780" i="1"/>
  <c r="P1780" i="1" s="1"/>
  <c r="N1781" i="1"/>
  <c r="O1781" i="1" s="1"/>
  <c r="N1782" i="1"/>
  <c r="N1783" i="1"/>
  <c r="P1783" i="1" s="1"/>
  <c r="N1784" i="1"/>
  <c r="O1784" i="1" s="1"/>
  <c r="N1785" i="1"/>
  <c r="O1785" i="1" s="1"/>
  <c r="N1786" i="1"/>
  <c r="N1787" i="1"/>
  <c r="N1788" i="1"/>
  <c r="O1788" i="1" s="1"/>
  <c r="N1789" i="1"/>
  <c r="O1789" i="1" s="1"/>
  <c r="N1790" i="1"/>
  <c r="N1791" i="1"/>
  <c r="P1791" i="1" s="1"/>
  <c r="N1792" i="1"/>
  <c r="O1792" i="1" s="1"/>
  <c r="N1793" i="1"/>
  <c r="O1793" i="1" s="1"/>
  <c r="N1794" i="1"/>
  <c r="N1795" i="1"/>
  <c r="P1795" i="1" s="1"/>
  <c r="N1796" i="1"/>
  <c r="O1796" i="1" s="1"/>
  <c r="N1797" i="1"/>
  <c r="N1798" i="1"/>
  <c r="N1799" i="1"/>
  <c r="P1799" i="1" s="1"/>
  <c r="N1800" i="1"/>
  <c r="N1801" i="1"/>
  <c r="P1801" i="1" s="1"/>
  <c r="N1802" i="1"/>
  <c r="N1803" i="1"/>
  <c r="N1804" i="1"/>
  <c r="P1804" i="1" s="1"/>
  <c r="N1805" i="1"/>
  <c r="O1805" i="1" s="1"/>
  <c r="N1806" i="1"/>
  <c r="N1807" i="1"/>
  <c r="P1807" i="1" s="1"/>
  <c r="N1808" i="1"/>
  <c r="O1808" i="1" s="1"/>
  <c r="N1809" i="1"/>
  <c r="O1809" i="1" s="1"/>
  <c r="N1810" i="1"/>
  <c r="N1811" i="1"/>
  <c r="P1811" i="1" s="1"/>
  <c r="N1812" i="1"/>
  <c r="O1812" i="1" s="1"/>
  <c r="N1813" i="1"/>
  <c r="O1813" i="1" s="1"/>
  <c r="N1814" i="1"/>
  <c r="N1815" i="1"/>
  <c r="P1815" i="1" s="1"/>
  <c r="N1816" i="1"/>
  <c r="O1816" i="1" s="1"/>
  <c r="N1817" i="1"/>
  <c r="O1817" i="1" s="1"/>
  <c r="N1818" i="1"/>
  <c r="N1819" i="1"/>
  <c r="P1819" i="1" s="1"/>
  <c r="N1820" i="1"/>
  <c r="O1820" i="1" s="1"/>
  <c r="N1821" i="1"/>
  <c r="O1821" i="1" s="1"/>
  <c r="N1822" i="1"/>
  <c r="N1823" i="1"/>
  <c r="N1824" i="1"/>
  <c r="O1824" i="1" s="1"/>
  <c r="N1825" i="1"/>
  <c r="N1826" i="1"/>
  <c r="O1826" i="1" s="1"/>
  <c r="N1827" i="1"/>
  <c r="P1827" i="1" s="1"/>
  <c r="N1828" i="1"/>
  <c r="O1828" i="1" s="1"/>
  <c r="N1829" i="1"/>
  <c r="O1829" i="1" s="1"/>
  <c r="N1830" i="1"/>
  <c r="N1831" i="1"/>
  <c r="P1831" i="1" s="1"/>
  <c r="N1832" i="1"/>
  <c r="N1833" i="1"/>
  <c r="P1833" i="1" s="1"/>
  <c r="N1834" i="1"/>
  <c r="N1835" i="1"/>
  <c r="P1835" i="1" s="1"/>
  <c r="N1836" i="1"/>
  <c r="N1837" i="1"/>
  <c r="O1837" i="1" s="1"/>
  <c r="N1838" i="1"/>
  <c r="N1839" i="1"/>
  <c r="P1839" i="1" s="1"/>
  <c r="N1840" i="1"/>
  <c r="O1840" i="1" s="1"/>
  <c r="N1841" i="1"/>
  <c r="O1841" i="1" s="1"/>
  <c r="N1842" i="1"/>
  <c r="O1842" i="1" s="1"/>
  <c r="N1843" i="1"/>
  <c r="P1843" i="1" s="1"/>
  <c r="N1844" i="1"/>
  <c r="O1844" i="1" s="1"/>
  <c r="N1845" i="1"/>
  <c r="N1846" i="1"/>
  <c r="N1847" i="1"/>
  <c r="P1847" i="1" s="1"/>
  <c r="N1848" i="1"/>
  <c r="N1849" i="1"/>
  <c r="N1850" i="1"/>
  <c r="O1850" i="1" s="1"/>
  <c r="N1851" i="1"/>
  <c r="P1851" i="1" s="1"/>
  <c r="N1852" i="1"/>
  <c r="P1852" i="1" s="1"/>
  <c r="N1853" i="1"/>
  <c r="O1853" i="1" s="1"/>
  <c r="N1854" i="1"/>
  <c r="N1855" i="1"/>
  <c r="P1855" i="1" s="1"/>
  <c r="N1856" i="1"/>
  <c r="O1856" i="1" s="1"/>
  <c r="N1857" i="1"/>
  <c r="O1857" i="1" s="1"/>
  <c r="N1858" i="1"/>
  <c r="N1859" i="1"/>
  <c r="N1860" i="1"/>
  <c r="P1860" i="1" s="1"/>
  <c r="N1861" i="1"/>
  <c r="N1862" i="1"/>
  <c r="P1862" i="1" s="1"/>
  <c r="N1863" i="1"/>
  <c r="O1863" i="1" s="1"/>
  <c r="N1864" i="1"/>
  <c r="O1864" i="1" s="1"/>
  <c r="N1865" i="1"/>
  <c r="O1865" i="1" s="1"/>
  <c r="N1866" i="1"/>
  <c r="N1867" i="1"/>
  <c r="P1867" i="1" s="1"/>
  <c r="N1868" i="1"/>
  <c r="P1868" i="1" s="1"/>
  <c r="N1869" i="1"/>
  <c r="O1869" i="1" s="1"/>
  <c r="N1870" i="1"/>
  <c r="P1870" i="1" s="1"/>
  <c r="N1871" i="1"/>
  <c r="O1871" i="1" s="1"/>
  <c r="N1872" i="1"/>
  <c r="N1873" i="1"/>
  <c r="O1873" i="1" s="1"/>
  <c r="N1874" i="1"/>
  <c r="O1874" i="1" s="1"/>
  <c r="N1875" i="1"/>
  <c r="P1875" i="1" s="1"/>
  <c r="N1876" i="1"/>
  <c r="O1876" i="1" s="1"/>
  <c r="N1877" i="1"/>
  <c r="N1878" i="1"/>
  <c r="P1878" i="1" s="1"/>
  <c r="N1879" i="1"/>
  <c r="N1880" i="1"/>
  <c r="N1881" i="1"/>
  <c r="P1881" i="1" s="1"/>
  <c r="N1882" i="1"/>
  <c r="O1882" i="1" s="1"/>
  <c r="N1883" i="1"/>
  <c r="P1883" i="1" s="1"/>
  <c r="N1884" i="1"/>
  <c r="N1885" i="1"/>
  <c r="O1885" i="1" s="1"/>
  <c r="N1886" i="1"/>
  <c r="P1886" i="1" s="1"/>
  <c r="N1887" i="1"/>
  <c r="N1888" i="1"/>
  <c r="O1888" i="1" s="1"/>
  <c r="N1889" i="1"/>
  <c r="O1889" i="1" s="1"/>
  <c r="N1890" i="1"/>
  <c r="O1890" i="1" s="1"/>
  <c r="N1891" i="1"/>
  <c r="N1892" i="1"/>
  <c r="O1892" i="1" s="1"/>
  <c r="N1893" i="1"/>
  <c r="O1893" i="1" s="1"/>
  <c r="N1894" i="1"/>
  <c r="P1894" i="1" s="1"/>
  <c r="N1895" i="1"/>
  <c r="O1895" i="1" s="1"/>
  <c r="N1896" i="1"/>
  <c r="O1896" i="1" s="1"/>
  <c r="N1897" i="1"/>
  <c r="O1897" i="1" s="1"/>
  <c r="N3483" i="1"/>
  <c r="N3565" i="1"/>
  <c r="N3648" i="1"/>
  <c r="N3726" i="1"/>
  <c r="N3775" i="1"/>
  <c r="N3825" i="1"/>
  <c r="N3881" i="1"/>
  <c r="N4242" i="1"/>
  <c r="N1906" i="1"/>
  <c r="N4979" i="1"/>
  <c r="N5078" i="1"/>
  <c r="N5289" i="1"/>
  <c r="N5407" i="1"/>
  <c r="N5824" i="1"/>
  <c r="N5218" i="1"/>
  <c r="N4926" i="1"/>
  <c r="N5131" i="1"/>
  <c r="N4977" i="1"/>
  <c r="N5226" i="1"/>
  <c r="N5193" i="1"/>
  <c r="N5138" i="1"/>
  <c r="N5373" i="1"/>
  <c r="N5870" i="1"/>
  <c r="N5357" i="1"/>
  <c r="N5743" i="1"/>
  <c r="N6003" i="1"/>
  <c r="N5324" i="1"/>
  <c r="N5863" i="1"/>
  <c r="N5846" i="1"/>
  <c r="N6097" i="1"/>
  <c r="N5830" i="1"/>
  <c r="N5416" i="1"/>
  <c r="N5958" i="1"/>
  <c r="N5414" i="1"/>
  <c r="N5778" i="1"/>
  <c r="N5897" i="1"/>
  <c r="N5842" i="1"/>
  <c r="N5960" i="1"/>
  <c r="N5987" i="1"/>
  <c r="N6101" i="1"/>
  <c r="N6030" i="1"/>
  <c r="N6025" i="1"/>
  <c r="N6035" i="1"/>
  <c r="N6066" i="1"/>
  <c r="N6038" i="1"/>
  <c r="N6129" i="1"/>
  <c r="N6108" i="1"/>
  <c r="N5993" i="1"/>
  <c r="N6053" i="1"/>
  <c r="N6123" i="1"/>
  <c r="N6044" i="1"/>
  <c r="N6084" i="1"/>
  <c r="N6021" i="1"/>
  <c r="N5921" i="1"/>
  <c r="N6090" i="1"/>
  <c r="N5936" i="1"/>
  <c r="N6076" i="1"/>
  <c r="N6136" i="1"/>
  <c r="N6197" i="1"/>
  <c r="N6118" i="1"/>
  <c r="N6114" i="1"/>
  <c r="N6109" i="1"/>
  <c r="N6077" i="1"/>
  <c r="N5983" i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N1969" i="1"/>
  <c r="P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P1976" i="1" s="1"/>
  <c r="N1977" i="1"/>
  <c r="P1977" i="1" s="1"/>
  <c r="N1978" i="1"/>
  <c r="O1978" i="1" s="1"/>
  <c r="N1979" i="1"/>
  <c r="O1979" i="1" s="1"/>
  <c r="N1980" i="1"/>
  <c r="N1981" i="1"/>
  <c r="O1981" i="1" s="1"/>
  <c r="N1982" i="1"/>
  <c r="O1982" i="1" s="1"/>
  <c r="N1983" i="1"/>
  <c r="N1984" i="1"/>
  <c r="P1984" i="1" s="1"/>
  <c r="N1985" i="1"/>
  <c r="P1985" i="1" s="1"/>
  <c r="N1986" i="1"/>
  <c r="O1986" i="1" s="1"/>
  <c r="N1987" i="1"/>
  <c r="O1987" i="1" s="1"/>
  <c r="N1988" i="1"/>
  <c r="N1989" i="1"/>
  <c r="O1989" i="1" s="1"/>
  <c r="N1990" i="1"/>
  <c r="O1990" i="1" s="1"/>
  <c r="N1991" i="1"/>
  <c r="N1992" i="1"/>
  <c r="P1992" i="1" s="1"/>
  <c r="N1993" i="1"/>
  <c r="O1993" i="1" s="1"/>
  <c r="N1994" i="1"/>
  <c r="O1994" i="1" s="1"/>
  <c r="N1995" i="1"/>
  <c r="P1995" i="1" s="1"/>
  <c r="N1996" i="1"/>
  <c r="N1997" i="1"/>
  <c r="O1997" i="1" s="1"/>
  <c r="N1998" i="1"/>
  <c r="O1998" i="1" s="1"/>
  <c r="N1999" i="1"/>
  <c r="N2000" i="1"/>
  <c r="P2000" i="1" s="1"/>
  <c r="N2001" i="1"/>
  <c r="P2001" i="1" s="1"/>
  <c r="N2002" i="1"/>
  <c r="O2002" i="1" s="1"/>
  <c r="N2003" i="1"/>
  <c r="O2003" i="1" s="1"/>
  <c r="N2004" i="1"/>
  <c r="N2005" i="1"/>
  <c r="O2005" i="1" s="1"/>
  <c r="N2006" i="1"/>
  <c r="O2006" i="1" s="1"/>
  <c r="N2007" i="1"/>
  <c r="N2008" i="1"/>
  <c r="P2008" i="1" s="1"/>
  <c r="N2009" i="1"/>
  <c r="O2009" i="1" s="1"/>
  <c r="N2010" i="1"/>
  <c r="O2010" i="1" s="1"/>
  <c r="N2011" i="1"/>
  <c r="O2011" i="1" s="1"/>
  <c r="N2012" i="1"/>
  <c r="O2012" i="1" s="1"/>
  <c r="N2013" i="1"/>
  <c r="P2013" i="1" s="1"/>
  <c r="N2014" i="1"/>
  <c r="O2014" i="1" s="1"/>
  <c r="N2015" i="1"/>
  <c r="N2016" i="1"/>
  <c r="P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N2024" i="1"/>
  <c r="P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N2032" i="1"/>
  <c r="P2032" i="1" s="1"/>
  <c r="N2033" i="1"/>
  <c r="O2033" i="1" s="1"/>
  <c r="N2034" i="1"/>
  <c r="O2034" i="1" s="1"/>
  <c r="N2035" i="1"/>
  <c r="O2035" i="1" s="1"/>
  <c r="N2036" i="1"/>
  <c r="O2036" i="1" s="1"/>
  <c r="N2037" i="1"/>
  <c r="P2037" i="1" s="1"/>
  <c r="N2038" i="1"/>
  <c r="O2038" i="1" s="1"/>
  <c r="N2039" i="1"/>
  <c r="N2040" i="1"/>
  <c r="P2040" i="1" s="1"/>
  <c r="N2041" i="1"/>
  <c r="P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N2048" i="1"/>
  <c r="P2048" i="1" s="1"/>
  <c r="N2049" i="1"/>
  <c r="P2049" i="1" s="1"/>
  <c r="N2050" i="1"/>
  <c r="P2050" i="1" s="1"/>
  <c r="N2051" i="1"/>
  <c r="P2051" i="1" s="1"/>
  <c r="N2052" i="1"/>
  <c r="O2052" i="1" s="1"/>
  <c r="N2053" i="1"/>
  <c r="O2053" i="1" s="1"/>
  <c r="N2054" i="1"/>
  <c r="O2054" i="1" s="1"/>
  <c r="N2055" i="1"/>
  <c r="N2056" i="1"/>
  <c r="P2056" i="1" s="1"/>
  <c r="N2057" i="1"/>
  <c r="O2057" i="1" s="1"/>
  <c r="N2058" i="1"/>
  <c r="O2058" i="1" s="1"/>
  <c r="N2059" i="1"/>
  <c r="O2059" i="1" s="1"/>
  <c r="N2060" i="1"/>
  <c r="O2060" i="1" s="1"/>
  <c r="N2061" i="1"/>
  <c r="P2061" i="1" s="1"/>
  <c r="N2062" i="1"/>
  <c r="O2062" i="1" s="1"/>
  <c r="N2063" i="1"/>
  <c r="N2064" i="1"/>
  <c r="P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N2072" i="1"/>
  <c r="P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N2080" i="1"/>
  <c r="P2080" i="1" s="1"/>
  <c r="N2081" i="1"/>
  <c r="P2081" i="1" s="1"/>
  <c r="N2082" i="1"/>
  <c r="P2082" i="1" s="1"/>
  <c r="N2083" i="1"/>
  <c r="O2083" i="1" s="1"/>
  <c r="N2084" i="1"/>
  <c r="N2085" i="1"/>
  <c r="P2085" i="1" s="1"/>
  <c r="N2086" i="1"/>
  <c r="O2086" i="1" s="1"/>
  <c r="N2087" i="1"/>
  <c r="P2087" i="1" s="1"/>
  <c r="N2088" i="1"/>
  <c r="O2088" i="1" s="1"/>
  <c r="N2089" i="1"/>
  <c r="N3485" i="1"/>
  <c r="N2091" i="1"/>
  <c r="N3652" i="1"/>
  <c r="N3722" i="1"/>
  <c r="N2094" i="1"/>
  <c r="N3834" i="1"/>
  <c r="N3882" i="1"/>
  <c r="N4660" i="1"/>
  <c r="N4732" i="1"/>
  <c r="N5013" i="1"/>
  <c r="N5052" i="1"/>
  <c r="N5205" i="1"/>
  <c r="N5235" i="1"/>
  <c r="N5708" i="1"/>
  <c r="N5071" i="1"/>
  <c r="N4932" i="1"/>
  <c r="N4949" i="1"/>
  <c r="N5017" i="1"/>
  <c r="N5022" i="1"/>
  <c r="N5217" i="1"/>
  <c r="N5200" i="1"/>
  <c r="N5389" i="1"/>
  <c r="N2112" i="1"/>
  <c r="N5282" i="1"/>
  <c r="N5374" i="1"/>
  <c r="N5375" i="1"/>
  <c r="N5368" i="1"/>
  <c r="N2092" i="1"/>
  <c r="N3200" i="1"/>
  <c r="N3230" i="1"/>
  <c r="N3238" i="1"/>
  <c r="N3246" i="1"/>
  <c r="N3250" i="1"/>
  <c r="N3269" i="1"/>
  <c r="N3260" i="1"/>
  <c r="N3282" i="1"/>
  <c r="N3291" i="1"/>
  <c r="N3318" i="1"/>
  <c r="N3332" i="1"/>
  <c r="N3339" i="1"/>
  <c r="N3344" i="1"/>
  <c r="N3348" i="1"/>
  <c r="N3355" i="1"/>
  <c r="N3357" i="1"/>
  <c r="N3360" i="1"/>
  <c r="N3367" i="1"/>
  <c r="N3377" i="1"/>
  <c r="N3380" i="1"/>
  <c r="N3388" i="1"/>
  <c r="N3384" i="1"/>
  <c r="N3397" i="1"/>
  <c r="N3405" i="1"/>
  <c r="N3399" i="1"/>
  <c r="N3401" i="1"/>
  <c r="N3420" i="1"/>
  <c r="N3421" i="1"/>
  <c r="N3435" i="1"/>
  <c r="N3438" i="1"/>
  <c r="N2795" i="1"/>
  <c r="N2619" i="1"/>
  <c r="N2810" i="1"/>
  <c r="N3179" i="1"/>
  <c r="N2608" i="1"/>
  <c r="N2378" i="1"/>
  <c r="N2238" i="1"/>
  <c r="N2203" i="1"/>
  <c r="N2577" i="1"/>
  <c r="N2227" i="1"/>
  <c r="N2422" i="1"/>
  <c r="N2234" i="1"/>
  <c r="N2391" i="1"/>
  <c r="N2622" i="1"/>
  <c r="N2414" i="1"/>
  <c r="N2580" i="1"/>
  <c r="N2420" i="1"/>
  <c r="N2582" i="1"/>
  <c r="N2575" i="1"/>
  <c r="N2590" i="1"/>
  <c r="N2370" i="1"/>
  <c r="N2572" i="1"/>
  <c r="N2600" i="1"/>
  <c r="N2423" i="1"/>
  <c r="N2231" i="1"/>
  <c r="N2583" i="1"/>
  <c r="N2424" i="1"/>
  <c r="N2579" i="1"/>
  <c r="N2432" i="1"/>
  <c r="N802" i="1"/>
  <c r="N3532" i="1"/>
  <c r="N3634" i="1"/>
  <c r="N3671" i="1"/>
  <c r="N3754" i="1"/>
  <c r="N3858" i="1"/>
  <c r="N4021" i="1"/>
  <c r="N4726" i="1"/>
  <c r="N2185" i="1"/>
  <c r="N5904" i="1"/>
  <c r="N2187" i="1"/>
  <c r="N6208" i="1"/>
  <c r="N6576" i="1"/>
  <c r="N2190" i="1"/>
  <c r="N6660" i="1"/>
  <c r="N6723" i="1"/>
  <c r="N6749" i="1"/>
  <c r="N6807" i="1"/>
  <c r="N6851" i="1"/>
  <c r="N6881" i="1"/>
  <c r="N6944" i="1"/>
  <c r="N6985" i="1"/>
  <c r="N7036" i="1"/>
  <c r="N7052" i="1"/>
  <c r="N7120" i="1"/>
  <c r="N7152" i="1"/>
  <c r="N7204" i="1"/>
  <c r="N7238" i="1"/>
  <c r="N7282" i="1"/>
  <c r="N7306" i="1"/>
  <c r="N2207" i="1"/>
  <c r="N7421" i="1"/>
  <c r="N7449" i="1"/>
  <c r="N7484" i="1"/>
  <c r="N7504" i="1"/>
  <c r="N7519" i="1"/>
  <c r="N7540" i="1"/>
  <c r="N2214" i="1"/>
  <c r="N7607" i="1"/>
  <c r="N7601" i="1"/>
  <c r="N7657" i="1"/>
  <c r="N2218" i="1"/>
  <c r="N7672" i="1"/>
  <c r="N7684" i="1"/>
  <c r="N7683" i="1"/>
  <c r="N7834" i="1"/>
  <c r="N2223" i="1"/>
  <c r="N2224" i="1"/>
  <c r="N7819" i="1"/>
  <c r="N7937" i="1"/>
  <c r="N7955" i="1"/>
  <c r="N7966" i="1"/>
  <c r="N7968" i="1"/>
  <c r="N7874" i="1"/>
  <c r="N7954" i="1"/>
  <c r="N7964" i="1"/>
  <c r="N7950" i="1"/>
  <c r="N8136" i="1"/>
  <c r="N8082" i="1"/>
  <c r="N2236" i="1"/>
  <c r="N8100" i="1"/>
  <c r="N8099" i="1"/>
  <c r="N8203" i="1"/>
  <c r="N8206" i="1"/>
  <c r="N2241" i="1"/>
  <c r="O2241" i="1" s="1"/>
  <c r="N2242" i="1"/>
  <c r="O2242" i="1" s="1"/>
  <c r="N2243" i="1"/>
  <c r="O2243" i="1" s="1"/>
  <c r="N2244" i="1"/>
  <c r="P2244" i="1" s="1"/>
  <c r="N2245" i="1"/>
  <c r="O2245" i="1" s="1"/>
  <c r="N2246" i="1"/>
  <c r="O2246" i="1" s="1"/>
  <c r="N2247" i="1"/>
  <c r="O2247" i="1" s="1"/>
  <c r="N2248" i="1"/>
  <c r="N2249" i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N2257" i="1"/>
  <c r="O2257" i="1" s="1"/>
  <c r="N2258" i="1"/>
  <c r="P2258" i="1" s="1"/>
  <c r="N2259" i="1"/>
  <c r="N2260" i="1"/>
  <c r="N2261" i="1"/>
  <c r="O2261" i="1" s="1"/>
  <c r="N2262" i="1"/>
  <c r="N2263" i="1"/>
  <c r="O2263" i="1" s="1"/>
  <c r="N2264" i="1"/>
  <c r="N2265" i="1"/>
  <c r="N2266" i="1"/>
  <c r="O2266" i="1" s="1"/>
  <c r="N2267" i="1"/>
  <c r="O2267" i="1" s="1"/>
  <c r="N2268" i="1"/>
  <c r="P2268" i="1" s="1"/>
  <c r="N2269" i="1"/>
  <c r="O2269" i="1" s="1"/>
  <c r="N2270" i="1"/>
  <c r="P2270" i="1" s="1"/>
  <c r="N2271" i="1"/>
  <c r="O2271" i="1" s="1"/>
  <c r="N2272" i="1"/>
  <c r="N2273" i="1"/>
  <c r="P2273" i="1" s="1"/>
  <c r="N2274" i="1"/>
  <c r="P2274" i="1" s="1"/>
  <c r="N2275" i="1"/>
  <c r="O2275" i="1" s="1"/>
  <c r="N2276" i="1"/>
  <c r="N2277" i="1"/>
  <c r="O2277" i="1" s="1"/>
  <c r="N2278" i="1"/>
  <c r="P2278" i="1" s="1"/>
  <c r="N2279" i="1"/>
  <c r="O2279" i="1" s="1"/>
  <c r="N2280" i="1"/>
  <c r="N2281" i="1"/>
  <c r="N2282" i="1"/>
  <c r="P2282" i="1" s="1"/>
  <c r="N2283" i="1"/>
  <c r="O2283" i="1" s="1"/>
  <c r="N2284" i="1"/>
  <c r="O2284" i="1" s="1"/>
  <c r="N2285" i="1"/>
  <c r="O2285" i="1" s="1"/>
  <c r="N2286" i="1"/>
  <c r="P2286" i="1" s="1"/>
  <c r="N2287" i="1"/>
  <c r="O2287" i="1" s="1"/>
  <c r="N2288" i="1"/>
  <c r="N2289" i="1"/>
  <c r="P2289" i="1" s="1"/>
  <c r="N2290" i="1"/>
  <c r="O2290" i="1" s="1"/>
  <c r="N2291" i="1"/>
  <c r="O2291" i="1" s="1"/>
  <c r="N2292" i="1"/>
  <c r="O2292" i="1" s="1"/>
  <c r="N2293" i="1"/>
  <c r="O2293" i="1" s="1"/>
  <c r="N2294" i="1"/>
  <c r="P2294" i="1" s="1"/>
  <c r="N2295" i="1"/>
  <c r="O2295" i="1" s="1"/>
  <c r="N2296" i="1"/>
  <c r="N2297" i="1"/>
  <c r="O2297" i="1" s="1"/>
  <c r="N2298" i="1"/>
  <c r="O2298" i="1" s="1"/>
  <c r="N2299" i="1"/>
  <c r="O2299" i="1" s="1"/>
  <c r="N2300" i="1"/>
  <c r="N2301" i="1"/>
  <c r="O2301" i="1" s="1"/>
  <c r="N2302" i="1"/>
  <c r="P2302" i="1" s="1"/>
  <c r="N2303" i="1"/>
  <c r="P2303" i="1" s="1"/>
  <c r="N2304" i="1"/>
  <c r="N2305" i="1"/>
  <c r="O2305" i="1" s="1"/>
  <c r="N2306" i="1"/>
  <c r="P2306" i="1" s="1"/>
  <c r="N2307" i="1"/>
  <c r="O2307" i="1" s="1"/>
  <c r="N2308" i="1"/>
  <c r="N2309" i="1"/>
  <c r="O2309" i="1" s="1"/>
  <c r="N2310" i="1"/>
  <c r="N2311" i="1"/>
  <c r="O2311" i="1" s="1"/>
  <c r="N2312" i="1"/>
  <c r="N2313" i="1"/>
  <c r="O2313" i="1" s="1"/>
  <c r="N2314" i="1"/>
  <c r="O2314" i="1" s="1"/>
  <c r="N2315" i="1"/>
  <c r="O2315" i="1" s="1"/>
  <c r="N2316" i="1"/>
  <c r="N2317" i="1"/>
  <c r="O2317" i="1" s="1"/>
  <c r="N2318" i="1"/>
  <c r="O2318" i="1" s="1"/>
  <c r="N2319" i="1"/>
  <c r="P2319" i="1" s="1"/>
  <c r="N2320" i="1"/>
  <c r="N2321" i="1"/>
  <c r="O2321" i="1" s="1"/>
  <c r="N2322" i="1"/>
  <c r="P2322" i="1" s="1"/>
  <c r="N2323" i="1"/>
  <c r="O2323" i="1" s="1"/>
  <c r="N2324" i="1"/>
  <c r="N2325" i="1"/>
  <c r="O2325" i="1" s="1"/>
  <c r="N2326" i="1"/>
  <c r="N2327" i="1"/>
  <c r="P2327" i="1" s="1"/>
  <c r="N2328" i="1"/>
  <c r="N2329" i="1"/>
  <c r="P2329" i="1" s="1"/>
  <c r="N2330" i="1"/>
  <c r="P2330" i="1" s="1"/>
  <c r="N2331" i="1"/>
  <c r="O2331" i="1" s="1"/>
  <c r="N2332" i="1"/>
  <c r="N2333" i="1"/>
  <c r="O2333" i="1" s="1"/>
  <c r="N2334" i="1"/>
  <c r="P2334" i="1" s="1"/>
  <c r="N2335" i="1"/>
  <c r="P2335" i="1" s="1"/>
  <c r="N2336" i="1"/>
  <c r="N2337" i="1"/>
  <c r="O2337" i="1" s="1"/>
  <c r="N2338" i="1"/>
  <c r="O2338" i="1" s="1"/>
  <c r="N2339" i="1"/>
  <c r="O2339" i="1" s="1"/>
  <c r="N2340" i="1"/>
  <c r="N2341" i="1"/>
  <c r="O2341" i="1" s="1"/>
  <c r="N2342" i="1"/>
  <c r="P2342" i="1" s="1"/>
  <c r="N2343" i="1"/>
  <c r="O2343" i="1" s="1"/>
  <c r="N2344" i="1"/>
  <c r="N2345" i="1"/>
  <c r="O2345" i="1" s="1"/>
  <c r="N2346" i="1"/>
  <c r="O2346" i="1" s="1"/>
  <c r="N2347" i="1"/>
  <c r="N2348" i="1"/>
  <c r="N2349" i="1"/>
  <c r="O2349" i="1" s="1"/>
  <c r="N2350" i="1"/>
  <c r="P2350" i="1" s="1"/>
  <c r="N2351" i="1"/>
  <c r="P2351" i="1" s="1"/>
  <c r="N2352" i="1"/>
  <c r="N2353" i="1"/>
  <c r="P2353" i="1" s="1"/>
  <c r="N2354" i="1"/>
  <c r="O2354" i="1" s="1"/>
  <c r="N2355" i="1"/>
  <c r="O2355" i="1" s="1"/>
  <c r="N2356" i="1"/>
  <c r="O2356" i="1" s="1"/>
  <c r="N2357" i="1"/>
  <c r="O2357" i="1" s="1"/>
  <c r="N2358" i="1"/>
  <c r="P2358" i="1" s="1"/>
  <c r="N2359" i="1"/>
  <c r="O2359" i="1" s="1"/>
  <c r="N2360" i="1"/>
  <c r="N2361" i="1"/>
  <c r="P2361" i="1" s="1"/>
  <c r="N2362" i="1"/>
  <c r="P2362" i="1" s="1"/>
  <c r="N2363" i="1"/>
  <c r="O2363" i="1" s="1"/>
  <c r="N2364" i="1"/>
  <c r="P2364" i="1" s="1"/>
  <c r="N2365" i="1"/>
  <c r="N2366" i="1"/>
  <c r="P2366" i="1" s="1"/>
  <c r="N2367" i="1"/>
  <c r="P2367" i="1" s="1"/>
  <c r="N2368" i="1"/>
  <c r="N806" i="1"/>
  <c r="N3536" i="1"/>
  <c r="N3621" i="1"/>
  <c r="N3667" i="1"/>
  <c r="N3758" i="1"/>
  <c r="N3851" i="1"/>
  <c r="N2375" i="1"/>
  <c r="N4719" i="1"/>
  <c r="N5165" i="1"/>
  <c r="N5899" i="1"/>
  <c r="N6147" i="1"/>
  <c r="N6207" i="1"/>
  <c r="N2381" i="1"/>
  <c r="N6609" i="1"/>
  <c r="N6676" i="1"/>
  <c r="N6722" i="1"/>
  <c r="N6753" i="1"/>
  <c r="N6803" i="1"/>
  <c r="N6854" i="1"/>
  <c r="N6912" i="1"/>
  <c r="N6930" i="1"/>
  <c r="N6994" i="1"/>
  <c r="N7022" i="1"/>
  <c r="N7083" i="1"/>
  <c r="N7099" i="1"/>
  <c r="N7158" i="1"/>
  <c r="N7195" i="1"/>
  <c r="N7235" i="1"/>
  <c r="N7274" i="1"/>
  <c r="N7310" i="1"/>
  <c r="N7339" i="1"/>
  <c r="N7402" i="1"/>
  <c r="N7438" i="1"/>
  <c r="N7482" i="1"/>
  <c r="N7516" i="1"/>
  <c r="N7567" i="1"/>
  <c r="N7532" i="1"/>
  <c r="N7557" i="1"/>
  <c r="N7604" i="1"/>
  <c r="N7608" i="1"/>
  <c r="N7693" i="1"/>
  <c r="N7723" i="1"/>
  <c r="N7711" i="1"/>
  <c r="N7751" i="1"/>
  <c r="N7817" i="1"/>
  <c r="N7757" i="1"/>
  <c r="N7787" i="1"/>
  <c r="N7873" i="1"/>
  <c r="N7916" i="1"/>
  <c r="N7930" i="1"/>
  <c r="N7975" i="1"/>
  <c r="N7984" i="1"/>
  <c r="N7894" i="1"/>
  <c r="N8017" i="1"/>
  <c r="N7965" i="1"/>
  <c r="N7951" i="1"/>
  <c r="N8016" i="1"/>
  <c r="N8098" i="1"/>
  <c r="N8119" i="1"/>
  <c r="N8089" i="1"/>
  <c r="N8097" i="1"/>
  <c r="N8101" i="1"/>
  <c r="N8213" i="1"/>
  <c r="N8156" i="1"/>
  <c r="N2433" i="1"/>
  <c r="P2433" i="1" s="1"/>
  <c r="N2434" i="1"/>
  <c r="O2434" i="1" s="1"/>
  <c r="N2435" i="1"/>
  <c r="O2435" i="1" s="1"/>
  <c r="N2436" i="1"/>
  <c r="N2437" i="1"/>
  <c r="O2437" i="1" s="1"/>
  <c r="N2438" i="1"/>
  <c r="N2439" i="1"/>
  <c r="P2439" i="1" s="1"/>
  <c r="N2440" i="1"/>
  <c r="N2441" i="1"/>
  <c r="O2441" i="1" s="1"/>
  <c r="N2442" i="1"/>
  <c r="P2442" i="1" s="1"/>
  <c r="N2443" i="1"/>
  <c r="P2443" i="1" s="1"/>
  <c r="N2444" i="1"/>
  <c r="O2444" i="1" s="1"/>
  <c r="N2445" i="1"/>
  <c r="O2445" i="1" s="1"/>
  <c r="N2446" i="1"/>
  <c r="O2446" i="1" s="1"/>
  <c r="N2447" i="1"/>
  <c r="O2447" i="1" s="1"/>
  <c r="N2448" i="1"/>
  <c r="N2449" i="1"/>
  <c r="N2450" i="1"/>
  <c r="P2450" i="1" s="1"/>
  <c r="N2451" i="1"/>
  <c r="P2451" i="1" s="1"/>
  <c r="N2452" i="1"/>
  <c r="N2453" i="1"/>
  <c r="O2453" i="1" s="1"/>
  <c r="N2454" i="1"/>
  <c r="N2455" i="1"/>
  <c r="O2455" i="1" s="1"/>
  <c r="N2456" i="1"/>
  <c r="N2457" i="1"/>
  <c r="O2457" i="1" s="1"/>
  <c r="N2458" i="1"/>
  <c r="O2458" i="1" s="1"/>
  <c r="N2459" i="1"/>
  <c r="N2460" i="1"/>
  <c r="O2460" i="1" s="1"/>
  <c r="N2461" i="1"/>
  <c r="O2461" i="1" s="1"/>
  <c r="N2462" i="1"/>
  <c r="P2462" i="1" s="1"/>
  <c r="N2463" i="1"/>
  <c r="O2463" i="1" s="1"/>
  <c r="N2464" i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P2470" i="1" s="1"/>
  <c r="N2471" i="1"/>
  <c r="O2471" i="1" s="1"/>
  <c r="N2472" i="1"/>
  <c r="N2473" i="1"/>
  <c r="P2473" i="1" s="1"/>
  <c r="N2474" i="1"/>
  <c r="O2474" i="1" s="1"/>
  <c r="N2475" i="1"/>
  <c r="O2475" i="1" s="1"/>
  <c r="N2476" i="1"/>
  <c r="P2476" i="1" s="1"/>
  <c r="N2477" i="1"/>
  <c r="N2478" i="1"/>
  <c r="P2478" i="1" s="1"/>
  <c r="N2479" i="1"/>
  <c r="P2479" i="1" s="1"/>
  <c r="N2480" i="1"/>
  <c r="N2481" i="1"/>
  <c r="P2481" i="1" s="1"/>
  <c r="N2482" i="1"/>
  <c r="O2482" i="1" s="1"/>
  <c r="N2483" i="1"/>
  <c r="O2483" i="1" s="1"/>
  <c r="N2484" i="1"/>
  <c r="N2485" i="1"/>
  <c r="O2485" i="1" s="1"/>
  <c r="N2486" i="1"/>
  <c r="P2486" i="1" s="1"/>
  <c r="N2487" i="1"/>
  <c r="O2487" i="1" s="1"/>
  <c r="N2488" i="1"/>
  <c r="N2489" i="1"/>
  <c r="O2489" i="1" s="1"/>
  <c r="N2490" i="1"/>
  <c r="O2490" i="1" s="1"/>
  <c r="N2491" i="1"/>
  <c r="O2491" i="1" s="1"/>
  <c r="N2492" i="1"/>
  <c r="P2492" i="1" s="1"/>
  <c r="N2493" i="1"/>
  <c r="O2493" i="1" s="1"/>
  <c r="N2494" i="1"/>
  <c r="P2494" i="1" s="1"/>
  <c r="N2495" i="1"/>
  <c r="O2495" i="1" s="1"/>
  <c r="N2496" i="1"/>
  <c r="N2497" i="1"/>
  <c r="O2497" i="1" s="1"/>
  <c r="N2498" i="1"/>
  <c r="O2498" i="1" s="1"/>
  <c r="N2499" i="1"/>
  <c r="P2499" i="1" s="1"/>
  <c r="N2500" i="1"/>
  <c r="O2500" i="1" s="1"/>
  <c r="N2501" i="1"/>
  <c r="O2501" i="1" s="1"/>
  <c r="N2502" i="1"/>
  <c r="O2502" i="1" s="1"/>
  <c r="N2503" i="1"/>
  <c r="O2503" i="1" s="1"/>
  <c r="N2504" i="1"/>
  <c r="N2505" i="1"/>
  <c r="P2505" i="1" s="1"/>
  <c r="N2506" i="1"/>
  <c r="P2506" i="1" s="1"/>
  <c r="N2507" i="1"/>
  <c r="O2507" i="1" s="1"/>
  <c r="N2508" i="1"/>
  <c r="O2508" i="1" s="1"/>
  <c r="N2509" i="1"/>
  <c r="P2509" i="1" s="1"/>
  <c r="N2510" i="1"/>
  <c r="O2510" i="1" s="1"/>
  <c r="N2511" i="1"/>
  <c r="P2511" i="1" s="1"/>
  <c r="N2512" i="1"/>
  <c r="N2513" i="1"/>
  <c r="O2513" i="1" s="1"/>
  <c r="N2514" i="1"/>
  <c r="P2514" i="1" s="1"/>
  <c r="N2515" i="1"/>
  <c r="O2515" i="1" s="1"/>
  <c r="N2516" i="1"/>
  <c r="N2517" i="1"/>
  <c r="N2518" i="1"/>
  <c r="P2518" i="1" s="1"/>
  <c r="N2519" i="1"/>
  <c r="O2519" i="1" s="1"/>
  <c r="N2520" i="1"/>
  <c r="N2521" i="1"/>
  <c r="P2521" i="1" s="1"/>
  <c r="N2522" i="1"/>
  <c r="O2522" i="1" s="1"/>
  <c r="N2523" i="1"/>
  <c r="O2523" i="1" s="1"/>
  <c r="N2524" i="1"/>
  <c r="N2525" i="1"/>
  <c r="P2525" i="1" s="1"/>
  <c r="N2526" i="1"/>
  <c r="P2526" i="1" s="1"/>
  <c r="N2527" i="1"/>
  <c r="P2527" i="1" s="1"/>
  <c r="N2528" i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P2534" i="1" s="1"/>
  <c r="N2535" i="1"/>
  <c r="P2535" i="1" s="1"/>
  <c r="N2536" i="1"/>
  <c r="N2537" i="1"/>
  <c r="P2537" i="1" s="1"/>
  <c r="N2538" i="1"/>
  <c r="O2538" i="1" s="1"/>
  <c r="N2539" i="1"/>
  <c r="O2539" i="1" s="1"/>
  <c r="N2540" i="1"/>
  <c r="P2540" i="1" s="1"/>
  <c r="N2541" i="1"/>
  <c r="O2541" i="1" s="1"/>
  <c r="N2542" i="1"/>
  <c r="P2542" i="1" s="1"/>
  <c r="N2543" i="1"/>
  <c r="O2543" i="1" s="1"/>
  <c r="N2544" i="1"/>
  <c r="N2545" i="1"/>
  <c r="O2545" i="1" s="1"/>
  <c r="N2546" i="1"/>
  <c r="O2546" i="1" s="1"/>
  <c r="N2547" i="1"/>
  <c r="O2547" i="1" s="1"/>
  <c r="N2548" i="1"/>
  <c r="N2549" i="1"/>
  <c r="O2549" i="1" s="1"/>
  <c r="N2550" i="1"/>
  <c r="P2550" i="1" s="1"/>
  <c r="N2551" i="1"/>
  <c r="O2551" i="1" s="1"/>
  <c r="N2552" i="1"/>
  <c r="N2553" i="1"/>
  <c r="P2553" i="1" s="1"/>
  <c r="N2554" i="1"/>
  <c r="P2554" i="1" s="1"/>
  <c r="N2555" i="1"/>
  <c r="O2555" i="1" s="1"/>
  <c r="N2556" i="1"/>
  <c r="P2556" i="1" s="1"/>
  <c r="N2557" i="1"/>
  <c r="N2558" i="1"/>
  <c r="P2558" i="1" s="1"/>
  <c r="N2559" i="1"/>
  <c r="P2559" i="1" s="1"/>
  <c r="N2560" i="1"/>
  <c r="N807" i="1"/>
  <c r="N3553" i="1"/>
  <c r="N3620" i="1"/>
  <c r="N3682" i="1"/>
  <c r="N3753" i="1"/>
  <c r="N2566" i="1"/>
  <c r="N4008" i="1"/>
  <c r="N2568" i="1"/>
  <c r="N5164" i="1"/>
  <c r="N5898" i="1"/>
  <c r="N6146" i="1"/>
  <c r="N6206" i="1"/>
  <c r="N6583" i="1"/>
  <c r="N6638" i="1"/>
  <c r="N6666" i="1"/>
  <c r="N6716" i="1"/>
  <c r="N6775" i="1"/>
  <c r="N6796" i="1"/>
  <c r="N6849" i="1"/>
  <c r="N6918" i="1"/>
  <c r="N6946" i="1"/>
  <c r="N6995" i="1"/>
  <c r="N7046" i="1"/>
  <c r="N7074" i="1"/>
  <c r="N7102" i="1"/>
  <c r="N7150" i="1"/>
  <c r="N7212" i="1"/>
  <c r="N7230" i="1"/>
  <c r="N7287" i="1"/>
  <c r="N7312" i="1"/>
  <c r="N7333" i="1"/>
  <c r="N7360" i="1"/>
  <c r="N7432" i="1"/>
  <c r="N7473" i="1"/>
  <c r="N7505" i="1"/>
  <c r="N7527" i="1"/>
  <c r="N7571" i="1"/>
  <c r="N7589" i="1"/>
  <c r="N7616" i="1"/>
  <c r="N7656" i="1"/>
  <c r="N7653" i="1"/>
  <c r="N7730" i="1"/>
  <c r="N7722" i="1"/>
  <c r="N7761" i="1"/>
  <c r="N7777" i="1"/>
  <c r="N7743" i="1"/>
  <c r="N7851" i="1"/>
  <c r="N7852" i="1"/>
  <c r="N7926" i="1"/>
  <c r="N7907" i="1"/>
  <c r="N7974" i="1"/>
  <c r="N7886" i="1"/>
  <c r="N7940" i="1"/>
  <c r="N7947" i="1"/>
  <c r="N7895" i="1"/>
  <c r="N7936" i="1"/>
  <c r="N7962" i="1"/>
  <c r="N8104" i="1"/>
  <c r="N8117" i="1"/>
  <c r="N8160" i="1"/>
  <c r="N8085" i="1"/>
  <c r="N8084" i="1"/>
  <c r="N2623" i="1"/>
  <c r="N2624" i="1"/>
  <c r="N2625" i="1"/>
  <c r="P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P2639" i="1" s="1"/>
  <c r="N2640" i="1"/>
  <c r="N2641" i="1"/>
  <c r="O2641" i="1" s="1"/>
  <c r="N2642" i="1"/>
  <c r="O2642" i="1" s="1"/>
  <c r="N2643" i="1"/>
  <c r="P2643" i="1" s="1"/>
  <c r="N2644" i="1"/>
  <c r="P2644" i="1" s="1"/>
  <c r="N2645" i="1"/>
  <c r="O2645" i="1" s="1"/>
  <c r="N2646" i="1"/>
  <c r="P2646" i="1" s="1"/>
  <c r="N2647" i="1"/>
  <c r="P2647" i="1" s="1"/>
  <c r="N2648" i="1"/>
  <c r="N2649" i="1"/>
  <c r="P2649" i="1" s="1"/>
  <c r="N2650" i="1"/>
  <c r="O2650" i="1" s="1"/>
  <c r="N2651" i="1"/>
  <c r="O2651" i="1" s="1"/>
  <c r="N2652" i="1"/>
  <c r="N2653" i="1"/>
  <c r="O2653" i="1" s="1"/>
  <c r="N2654" i="1"/>
  <c r="P2654" i="1" s="1"/>
  <c r="N2655" i="1"/>
  <c r="O2655" i="1" s="1"/>
  <c r="N2656" i="1"/>
  <c r="N2657" i="1"/>
  <c r="O2657" i="1" s="1"/>
  <c r="N2658" i="1"/>
  <c r="O2658" i="1" s="1"/>
  <c r="N2659" i="1"/>
  <c r="O2659" i="1" s="1"/>
  <c r="N2660" i="1"/>
  <c r="N2661" i="1"/>
  <c r="P2661" i="1" s="1"/>
  <c r="N2662" i="1"/>
  <c r="P2662" i="1" s="1"/>
  <c r="N2663" i="1"/>
  <c r="P2663" i="1" s="1"/>
  <c r="N2664" i="1"/>
  <c r="N2665" i="1"/>
  <c r="P2665" i="1" s="1"/>
  <c r="N2666" i="1"/>
  <c r="O2666" i="1" s="1"/>
  <c r="N2667" i="1"/>
  <c r="P2667" i="1" s="1"/>
  <c r="N2668" i="1"/>
  <c r="O2668" i="1" s="1"/>
  <c r="N2669" i="1"/>
  <c r="O2669" i="1" s="1"/>
  <c r="N2670" i="1"/>
  <c r="P2670" i="1" s="1"/>
  <c r="N2671" i="1"/>
  <c r="O2671" i="1" s="1"/>
  <c r="N2672" i="1"/>
  <c r="N2673" i="1"/>
  <c r="O2673" i="1" s="1"/>
  <c r="N2674" i="1"/>
  <c r="P2674" i="1" s="1"/>
  <c r="N2675" i="1"/>
  <c r="P2675" i="1" s="1"/>
  <c r="N2676" i="1"/>
  <c r="O2676" i="1" s="1"/>
  <c r="N2677" i="1"/>
  <c r="O2677" i="1" s="1"/>
  <c r="N2678" i="1"/>
  <c r="P2678" i="1" s="1"/>
  <c r="N2679" i="1"/>
  <c r="O2679" i="1" s="1"/>
  <c r="N2680" i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P2686" i="1" s="1"/>
  <c r="N2687" i="1"/>
  <c r="O2687" i="1" s="1"/>
  <c r="N2688" i="1"/>
  <c r="N2689" i="1"/>
  <c r="P2689" i="1" s="1"/>
  <c r="N2690" i="1"/>
  <c r="O2690" i="1" s="1"/>
  <c r="N2691" i="1"/>
  <c r="O2691" i="1" s="1"/>
  <c r="N2692" i="1"/>
  <c r="P2692" i="1" s="1"/>
  <c r="N2693" i="1"/>
  <c r="P2693" i="1" s="1"/>
  <c r="N2694" i="1"/>
  <c r="O2694" i="1" s="1"/>
  <c r="N2695" i="1"/>
  <c r="P2695" i="1" s="1"/>
  <c r="N2696" i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N2705" i="1"/>
  <c r="O2705" i="1" s="1"/>
  <c r="N2706" i="1"/>
  <c r="O2706" i="1" s="1"/>
  <c r="N2707" i="1"/>
  <c r="P2707" i="1" s="1"/>
  <c r="N2708" i="1"/>
  <c r="N2709" i="1"/>
  <c r="P2709" i="1" s="1"/>
  <c r="N2710" i="1"/>
  <c r="N2711" i="1"/>
  <c r="O2711" i="1" s="1"/>
  <c r="N2712" i="1"/>
  <c r="N2713" i="1"/>
  <c r="O2713" i="1" s="1"/>
  <c r="N2714" i="1"/>
  <c r="O2714" i="1" s="1"/>
  <c r="N2715" i="1"/>
  <c r="O2715" i="1" s="1"/>
  <c r="N2716" i="1"/>
  <c r="O2716" i="1" s="1"/>
  <c r="N2717" i="1"/>
  <c r="N2718" i="1"/>
  <c r="P2718" i="1" s="1"/>
  <c r="N2719" i="1"/>
  <c r="P2719" i="1" s="1"/>
  <c r="N2720" i="1"/>
  <c r="N2721" i="1"/>
  <c r="O2721" i="1" s="1"/>
  <c r="N2722" i="1"/>
  <c r="O2722" i="1" s="1"/>
  <c r="N2723" i="1"/>
  <c r="O2723" i="1" s="1"/>
  <c r="N2724" i="1"/>
  <c r="N2725" i="1"/>
  <c r="O2725" i="1" s="1"/>
  <c r="N2726" i="1"/>
  <c r="P2726" i="1" s="1"/>
  <c r="N2727" i="1"/>
  <c r="P2727" i="1" s="1"/>
  <c r="N2728" i="1"/>
  <c r="N2729" i="1"/>
  <c r="O2729" i="1" s="1"/>
  <c r="N2730" i="1"/>
  <c r="P2730" i="1" s="1"/>
  <c r="N2731" i="1"/>
  <c r="O2731" i="1" s="1"/>
  <c r="N2732" i="1"/>
  <c r="N2733" i="1"/>
  <c r="O2733" i="1" s="1"/>
  <c r="N2734" i="1"/>
  <c r="P2734" i="1" s="1"/>
  <c r="N2735" i="1"/>
  <c r="O2735" i="1" s="1"/>
  <c r="N2736" i="1"/>
  <c r="N2737" i="1"/>
  <c r="O2737" i="1" s="1"/>
  <c r="N2738" i="1"/>
  <c r="O2738" i="1" s="1"/>
  <c r="N2739" i="1"/>
  <c r="N2740" i="1"/>
  <c r="O2740" i="1" s="1"/>
  <c r="N2741" i="1"/>
  <c r="O2741" i="1" s="1"/>
  <c r="N2742" i="1"/>
  <c r="P2742" i="1" s="1"/>
  <c r="N2743" i="1"/>
  <c r="O2743" i="1" s="1"/>
  <c r="N2744" i="1"/>
  <c r="N2745" i="1"/>
  <c r="O2745" i="1" s="1"/>
  <c r="N2746" i="1"/>
  <c r="P2746" i="1" s="1"/>
  <c r="N2747" i="1"/>
  <c r="O2747" i="1" s="1"/>
  <c r="N2748" i="1"/>
  <c r="O2748" i="1" s="1"/>
  <c r="N2749" i="1"/>
  <c r="N2750" i="1"/>
  <c r="P2750" i="1" s="1"/>
  <c r="N2751" i="1"/>
  <c r="O2751" i="1" s="1"/>
  <c r="N2752" i="1"/>
  <c r="N812" i="1"/>
  <c r="N3549" i="1"/>
  <c r="N2755" i="1"/>
  <c r="N3672" i="1"/>
  <c r="N3747" i="1"/>
  <c r="N3859" i="1"/>
  <c r="N4004" i="1"/>
  <c r="N4725" i="1"/>
  <c r="N5153" i="1"/>
  <c r="N5923" i="1"/>
  <c r="N6159" i="1"/>
  <c r="N6223" i="1"/>
  <c r="N6575" i="1"/>
  <c r="N6610" i="1"/>
  <c r="N6667" i="1"/>
  <c r="N6732" i="1"/>
  <c r="N6784" i="1"/>
  <c r="N6804" i="1"/>
  <c r="N6852" i="1"/>
  <c r="N6914" i="1"/>
  <c r="N6939" i="1"/>
  <c r="N6979" i="1"/>
  <c r="N7042" i="1"/>
  <c r="N7084" i="1"/>
  <c r="N7112" i="1"/>
  <c r="N7161" i="1"/>
  <c r="N7193" i="1"/>
  <c r="N7240" i="1"/>
  <c r="N7267" i="1"/>
  <c r="N7311" i="1"/>
  <c r="N7350" i="1"/>
  <c r="N7373" i="1"/>
  <c r="N7431" i="1"/>
  <c r="N7471" i="1"/>
  <c r="N7511" i="1"/>
  <c r="N7521" i="1"/>
  <c r="N7553" i="1"/>
  <c r="N7572" i="1"/>
  <c r="N7606" i="1"/>
  <c r="N7644" i="1"/>
  <c r="N7695" i="1"/>
  <c r="N7727" i="1"/>
  <c r="N7729" i="1"/>
  <c r="N7791" i="1"/>
  <c r="N7814" i="1"/>
  <c r="N7766" i="1"/>
  <c r="N7875" i="1"/>
  <c r="N7883" i="1"/>
  <c r="N7810" i="1"/>
  <c r="N7824" i="1"/>
  <c r="N7870" i="1"/>
  <c r="N7970" i="1"/>
  <c r="N8001" i="1"/>
  <c r="N7908" i="1"/>
  <c r="N8035" i="1"/>
  <c r="N8026" i="1"/>
  <c r="N8038" i="1"/>
  <c r="N8120" i="1"/>
  <c r="N8128" i="1"/>
  <c r="N8133" i="1"/>
  <c r="N8094" i="1"/>
  <c r="N8129" i="1"/>
  <c r="N8132" i="1"/>
  <c r="N8227" i="1"/>
  <c r="N2817" i="1"/>
  <c r="O2817" i="1" s="1"/>
  <c r="N2818" i="1"/>
  <c r="O2818" i="1" s="1"/>
  <c r="N2819" i="1"/>
  <c r="O2819" i="1" s="1"/>
  <c r="N2820" i="1"/>
  <c r="P2820" i="1" s="1"/>
  <c r="N2821" i="1"/>
  <c r="O2821" i="1" s="1"/>
  <c r="N2822" i="1"/>
  <c r="N2823" i="1"/>
  <c r="O2823" i="1" s="1"/>
  <c r="N2824" i="1"/>
  <c r="N2825" i="1"/>
  <c r="O2825" i="1" s="1"/>
  <c r="N2826" i="1"/>
  <c r="O2826" i="1" s="1"/>
  <c r="N2827" i="1"/>
  <c r="N2828" i="1"/>
  <c r="O2828" i="1" s="1"/>
  <c r="N2829" i="1"/>
  <c r="N2830" i="1"/>
  <c r="P2830" i="1" s="1"/>
  <c r="N2831" i="1"/>
  <c r="O2831" i="1" s="1"/>
  <c r="N2832" i="1"/>
  <c r="N2833" i="1"/>
  <c r="N2834" i="1"/>
  <c r="O2834" i="1" s="1"/>
  <c r="N2835" i="1"/>
  <c r="N2836" i="1"/>
  <c r="N2837" i="1"/>
  <c r="N2838" i="1"/>
  <c r="O2838" i="1" s="1"/>
  <c r="N2839" i="1"/>
  <c r="O2839" i="1" s="1"/>
  <c r="N2840" i="1"/>
  <c r="N2841" i="1"/>
  <c r="N2842" i="1"/>
  <c r="O2842" i="1" s="1"/>
  <c r="N2843" i="1"/>
  <c r="N2844" i="1"/>
  <c r="O2844" i="1" s="1"/>
  <c r="N2845" i="1"/>
  <c r="N2846" i="1"/>
  <c r="N2847" i="1"/>
  <c r="P2847" i="1" s="1"/>
  <c r="N2848" i="1"/>
  <c r="N2849" i="1"/>
  <c r="O2849" i="1" s="1"/>
  <c r="N2850" i="1"/>
  <c r="O2850" i="1" s="1"/>
  <c r="N2851" i="1"/>
  <c r="N2852" i="1"/>
  <c r="P2852" i="1" s="1"/>
  <c r="N2853" i="1"/>
  <c r="N2854" i="1"/>
  <c r="N2855" i="1"/>
  <c r="O2855" i="1" s="1"/>
  <c r="N2856" i="1"/>
  <c r="N2857" i="1"/>
  <c r="N2858" i="1"/>
  <c r="O2858" i="1" s="1"/>
  <c r="N2859" i="1"/>
  <c r="N2860" i="1"/>
  <c r="N2861" i="1"/>
  <c r="N2862" i="1"/>
  <c r="N2863" i="1"/>
  <c r="O2863" i="1" s="1"/>
  <c r="N2864" i="1"/>
  <c r="N2865" i="1"/>
  <c r="N2866" i="1"/>
  <c r="O2866" i="1" s="1"/>
  <c r="N2867" i="1"/>
  <c r="N2868" i="1"/>
  <c r="O2868" i="1" s="1"/>
  <c r="N2869" i="1"/>
  <c r="N2870" i="1"/>
  <c r="N2871" i="1"/>
  <c r="P2871" i="1" s="1"/>
  <c r="N2872" i="1"/>
  <c r="N2873" i="1"/>
  <c r="O2873" i="1" s="1"/>
  <c r="N2874" i="1"/>
  <c r="O2874" i="1" s="1"/>
  <c r="N2875" i="1"/>
  <c r="P2875" i="1" s="1"/>
  <c r="N2876" i="1"/>
  <c r="P2876" i="1" s="1"/>
  <c r="N2877" i="1"/>
  <c r="P2877" i="1" s="1"/>
  <c r="N2878" i="1"/>
  <c r="P2878" i="1" s="1"/>
  <c r="N2879" i="1"/>
  <c r="P2879" i="1" s="1"/>
  <c r="N2880" i="1"/>
  <c r="N2881" i="1"/>
  <c r="N2882" i="1"/>
  <c r="O2882" i="1" s="1"/>
  <c r="N2883" i="1"/>
  <c r="P2883" i="1" s="1"/>
  <c r="N2884" i="1"/>
  <c r="O2884" i="1" s="1"/>
  <c r="N2885" i="1"/>
  <c r="N2886" i="1"/>
  <c r="O2886" i="1" s="1"/>
  <c r="N2887" i="1"/>
  <c r="P2887" i="1" s="1"/>
  <c r="N2888" i="1"/>
  <c r="N2889" i="1"/>
  <c r="N2890" i="1"/>
  <c r="O2890" i="1" s="1"/>
  <c r="N2891" i="1"/>
  <c r="N2892" i="1"/>
  <c r="P2892" i="1" s="1"/>
  <c r="N2893" i="1"/>
  <c r="N2894" i="1"/>
  <c r="N2895" i="1"/>
  <c r="O2895" i="1" s="1"/>
  <c r="N2896" i="1"/>
  <c r="N2897" i="1"/>
  <c r="N2898" i="1"/>
  <c r="O2898" i="1" s="1"/>
  <c r="N2899" i="1"/>
  <c r="N2900" i="1"/>
  <c r="N2901" i="1"/>
  <c r="P2901" i="1" s="1"/>
  <c r="N2902" i="1"/>
  <c r="O2902" i="1" s="1"/>
  <c r="N2903" i="1"/>
  <c r="O2903" i="1" s="1"/>
  <c r="N2904" i="1"/>
  <c r="N2905" i="1"/>
  <c r="N2906" i="1"/>
  <c r="N2907" i="1"/>
  <c r="O2907" i="1" s="1"/>
  <c r="N2908" i="1"/>
  <c r="N2909" i="1"/>
  <c r="P2909" i="1" s="1"/>
  <c r="N2910" i="1"/>
  <c r="O2910" i="1" s="1"/>
  <c r="N2911" i="1"/>
  <c r="N2912" i="1"/>
  <c r="N2913" i="1"/>
  <c r="O2913" i="1" s="1"/>
  <c r="N2914" i="1"/>
  <c r="N2915" i="1"/>
  <c r="O2915" i="1" s="1"/>
  <c r="N2916" i="1"/>
  <c r="N2917" i="1"/>
  <c r="P2917" i="1" s="1"/>
  <c r="N2918" i="1"/>
  <c r="P2918" i="1" s="1"/>
  <c r="N2919" i="1"/>
  <c r="O2919" i="1" s="1"/>
  <c r="N2920" i="1"/>
  <c r="N2921" i="1"/>
  <c r="O2921" i="1" s="1"/>
  <c r="N2922" i="1"/>
  <c r="N2923" i="1"/>
  <c r="P2923" i="1" s="1"/>
  <c r="N2924" i="1"/>
  <c r="N2925" i="1"/>
  <c r="O2925" i="1" s="1"/>
  <c r="N2926" i="1"/>
  <c r="O2926" i="1" s="1"/>
  <c r="N2927" i="1"/>
  <c r="N2928" i="1"/>
  <c r="O2928" i="1" s="1"/>
  <c r="N2929" i="1"/>
  <c r="O2929" i="1" s="1"/>
  <c r="N2930" i="1"/>
  <c r="N2931" i="1"/>
  <c r="N2932" i="1"/>
  <c r="N2933" i="1"/>
  <c r="N2934" i="1"/>
  <c r="P2934" i="1" s="1"/>
  <c r="N2935" i="1"/>
  <c r="N2936" i="1"/>
  <c r="N2937" i="1"/>
  <c r="O2937" i="1" s="1"/>
  <c r="N2938" i="1"/>
  <c r="P2938" i="1" s="1"/>
  <c r="N2939" i="1"/>
  <c r="P2939" i="1" s="1"/>
  <c r="N2940" i="1"/>
  <c r="P2940" i="1" s="1"/>
  <c r="N2941" i="1"/>
  <c r="N2942" i="1"/>
  <c r="O2942" i="1" s="1"/>
  <c r="N2943" i="1"/>
  <c r="P2943" i="1" s="1"/>
  <c r="N2944" i="1"/>
  <c r="P2944" i="1" s="1"/>
  <c r="N2945" i="1"/>
  <c r="O2945" i="1" s="1"/>
  <c r="N2946" i="1"/>
  <c r="N2947" i="1"/>
  <c r="O2947" i="1" s="1"/>
  <c r="N2948" i="1"/>
  <c r="N2949" i="1"/>
  <c r="N2950" i="1"/>
  <c r="O2950" i="1" s="1"/>
  <c r="N2951" i="1"/>
  <c r="N2952" i="1"/>
  <c r="O2952" i="1" s="1"/>
  <c r="N2953" i="1"/>
  <c r="N2954" i="1"/>
  <c r="N2955" i="1"/>
  <c r="P2955" i="1" s="1"/>
  <c r="N2956" i="1"/>
  <c r="P2956" i="1" s="1"/>
  <c r="N2957" i="1"/>
  <c r="O2957" i="1" s="1"/>
  <c r="N2958" i="1"/>
  <c r="O2958" i="1" s="1"/>
  <c r="N2959" i="1"/>
  <c r="N2960" i="1"/>
  <c r="O2960" i="1" s="1"/>
  <c r="N2961" i="1"/>
  <c r="N2962" i="1"/>
  <c r="N2963" i="1"/>
  <c r="N2964" i="1"/>
  <c r="O2964" i="1" s="1"/>
  <c r="N2965" i="1"/>
  <c r="N2966" i="1"/>
  <c r="P2966" i="1" s="1"/>
  <c r="N2967" i="1"/>
  <c r="N2968" i="1"/>
  <c r="O2968" i="1" s="1"/>
  <c r="N2969" i="1"/>
  <c r="N2970" i="1"/>
  <c r="N2971" i="1"/>
  <c r="O2971" i="1" s="1"/>
  <c r="N2972" i="1"/>
  <c r="N2973" i="1"/>
  <c r="N2974" i="1"/>
  <c r="P2974" i="1" s="1"/>
  <c r="N2975" i="1"/>
  <c r="N2976" i="1"/>
  <c r="O2976" i="1" s="1"/>
  <c r="N2977" i="1"/>
  <c r="N2978" i="1"/>
  <c r="N2979" i="1"/>
  <c r="N2980" i="1"/>
  <c r="N2981" i="1"/>
  <c r="O2981" i="1" s="1"/>
  <c r="N2982" i="1"/>
  <c r="O2982" i="1" s="1"/>
  <c r="N2983" i="1"/>
  <c r="N2984" i="1"/>
  <c r="O2984" i="1" s="1"/>
  <c r="N2985" i="1"/>
  <c r="N2986" i="1"/>
  <c r="N2987" i="1"/>
  <c r="N2988" i="1"/>
  <c r="P2988" i="1" s="1"/>
  <c r="N2989" i="1"/>
  <c r="P2989" i="1" s="1"/>
  <c r="N2990" i="1"/>
  <c r="O2990" i="1" s="1"/>
  <c r="N2991" i="1"/>
  <c r="P2991" i="1" s="1"/>
  <c r="N2992" i="1"/>
  <c r="N2993" i="1"/>
  <c r="N2994" i="1"/>
  <c r="N2995" i="1"/>
  <c r="N2996" i="1"/>
  <c r="N2997" i="1"/>
  <c r="N2998" i="1"/>
  <c r="O2998" i="1" s="1"/>
  <c r="N2999" i="1"/>
  <c r="O2999" i="1" s="1"/>
  <c r="N3000" i="1"/>
  <c r="N3001" i="1"/>
  <c r="N3002" i="1"/>
  <c r="P3002" i="1" s="1"/>
  <c r="N3003" i="1"/>
  <c r="N3004" i="1"/>
  <c r="N3005" i="1"/>
  <c r="N3006" i="1"/>
  <c r="P3006" i="1" s="1"/>
  <c r="N3007" i="1"/>
  <c r="N3008" i="1"/>
  <c r="O3008" i="1" s="1"/>
  <c r="N3009" i="1"/>
  <c r="N3010" i="1"/>
  <c r="P3010" i="1" s="1"/>
  <c r="N3011" i="1"/>
  <c r="O3011" i="1" s="1"/>
  <c r="N3012" i="1"/>
  <c r="O3012" i="1" s="1"/>
  <c r="N3013" i="1"/>
  <c r="O3013" i="1" s="1"/>
  <c r="N3014" i="1"/>
  <c r="P3014" i="1" s="1"/>
  <c r="N3015" i="1"/>
  <c r="N3016" i="1"/>
  <c r="N3017" i="1"/>
  <c r="N3018" i="1"/>
  <c r="N3019" i="1"/>
  <c r="P3019" i="1" s="1"/>
  <c r="N3020" i="1"/>
  <c r="N3021" i="1"/>
  <c r="O3021" i="1" s="1"/>
  <c r="N3022" i="1"/>
  <c r="P3022" i="1" s="1"/>
  <c r="N3023" i="1"/>
  <c r="N3024" i="1"/>
  <c r="N3025" i="1"/>
  <c r="N3026" i="1"/>
  <c r="N3027" i="1"/>
  <c r="P3027" i="1" s="1"/>
  <c r="N3028" i="1"/>
  <c r="N3029" i="1"/>
  <c r="N3030" i="1"/>
  <c r="O3030" i="1" s="1"/>
  <c r="N3031" i="1"/>
  <c r="N3032" i="1"/>
  <c r="N3033" i="1"/>
  <c r="N3034" i="1"/>
  <c r="N3035" i="1"/>
  <c r="N3036" i="1"/>
  <c r="N3037" i="1"/>
  <c r="N3038" i="1"/>
  <c r="P3038" i="1" s="1"/>
  <c r="N3039" i="1"/>
  <c r="N3040" i="1"/>
  <c r="N3041" i="1"/>
  <c r="N3042" i="1"/>
  <c r="N3043" i="1"/>
  <c r="P3043" i="1" s="1"/>
  <c r="N3044" i="1"/>
  <c r="P3044" i="1" s="1"/>
  <c r="N3045" i="1"/>
  <c r="O3045" i="1" s="1"/>
  <c r="N3046" i="1"/>
  <c r="O3046" i="1" s="1"/>
  <c r="N3047" i="1"/>
  <c r="N3048" i="1"/>
  <c r="N3049" i="1"/>
  <c r="N3050" i="1"/>
  <c r="N3051" i="1"/>
  <c r="O3051" i="1" s="1"/>
  <c r="N3052" i="1"/>
  <c r="N3053" i="1"/>
  <c r="P3053" i="1" s="1"/>
  <c r="N3054" i="1"/>
  <c r="O3054" i="1" s="1"/>
  <c r="N3055" i="1"/>
  <c r="P3055" i="1" s="1"/>
  <c r="N3056" i="1"/>
  <c r="N3057" i="1"/>
  <c r="N3058" i="1"/>
  <c r="N3059" i="1"/>
  <c r="P3059" i="1" s="1"/>
  <c r="N3060" i="1"/>
  <c r="N3061" i="1"/>
  <c r="N3062" i="1"/>
  <c r="P3062" i="1" s="1"/>
  <c r="N3063" i="1"/>
  <c r="O3063" i="1" s="1"/>
  <c r="N3064" i="1"/>
  <c r="N3065" i="1"/>
  <c r="N3066" i="1"/>
  <c r="N3067" i="1"/>
  <c r="P3067" i="1" s="1"/>
  <c r="N3068" i="1"/>
  <c r="N3069" i="1"/>
  <c r="P3069" i="1" s="1"/>
  <c r="N3070" i="1"/>
  <c r="O3070" i="1" s="1"/>
  <c r="N3071" i="1"/>
  <c r="N3072" i="1"/>
  <c r="P3072" i="1" s="1"/>
  <c r="N3073" i="1"/>
  <c r="N3074" i="1"/>
  <c r="P3074" i="1" s="1"/>
  <c r="N3075" i="1"/>
  <c r="N3076" i="1"/>
  <c r="N3077" i="1"/>
  <c r="O3077" i="1" s="1"/>
  <c r="N3078" i="1"/>
  <c r="P3078" i="1" s="1"/>
  <c r="N3079" i="1"/>
  <c r="P3079" i="1" s="1"/>
  <c r="N3080" i="1"/>
  <c r="P3080" i="1" s="1"/>
  <c r="N3081" i="1"/>
  <c r="N3082" i="1"/>
  <c r="N3083" i="1"/>
  <c r="P3083" i="1" s="1"/>
  <c r="N3084" i="1"/>
  <c r="P3084" i="1" s="1"/>
  <c r="N3085" i="1"/>
  <c r="O3085" i="1" s="1"/>
  <c r="N3086" i="1"/>
  <c r="O3086" i="1" s="1"/>
  <c r="N3087" i="1"/>
  <c r="N3088" i="1"/>
  <c r="P3088" i="1" s="1"/>
  <c r="N3089" i="1"/>
  <c r="N3090" i="1"/>
  <c r="N3091" i="1"/>
  <c r="N3092" i="1"/>
  <c r="N3093" i="1"/>
  <c r="N3094" i="1"/>
  <c r="O3094" i="1" s="1"/>
  <c r="N3095" i="1"/>
  <c r="N3096" i="1"/>
  <c r="P3096" i="1" s="1"/>
  <c r="N3097" i="1"/>
  <c r="N3098" i="1"/>
  <c r="N3099" i="1"/>
  <c r="P3099" i="1" s="1"/>
  <c r="N3100" i="1"/>
  <c r="N3101" i="1"/>
  <c r="P3101" i="1" s="1"/>
  <c r="N3102" i="1"/>
  <c r="O3102" i="1" s="1"/>
  <c r="N3103" i="1"/>
  <c r="N3104" i="1"/>
  <c r="N3105" i="1"/>
  <c r="N3106" i="1"/>
  <c r="N3107" i="1"/>
  <c r="N3108" i="1"/>
  <c r="N3109" i="1"/>
  <c r="O3109" i="1" s="1"/>
  <c r="N3110" i="1"/>
  <c r="O3110" i="1" s="1"/>
  <c r="N3111" i="1"/>
  <c r="N3112" i="1"/>
  <c r="N3113" i="1"/>
  <c r="N3114" i="1"/>
  <c r="N3115" i="1"/>
  <c r="N3116" i="1"/>
  <c r="O3116" i="1" s="1"/>
  <c r="N3117" i="1"/>
  <c r="O3117" i="1" s="1"/>
  <c r="N3118" i="1"/>
  <c r="O3118" i="1" s="1"/>
  <c r="N3119" i="1"/>
  <c r="N3120" i="1"/>
  <c r="N3121" i="1"/>
  <c r="N3122" i="1"/>
  <c r="N3123" i="1"/>
  <c r="P3123" i="1" s="1"/>
  <c r="N3124" i="1"/>
  <c r="N3125" i="1"/>
  <c r="N3126" i="1"/>
  <c r="O3126" i="1" s="1"/>
  <c r="N3127" i="1"/>
  <c r="O3127" i="1" s="1"/>
  <c r="N3128" i="1"/>
  <c r="N3129" i="1"/>
  <c r="N3130" i="1"/>
  <c r="P3130" i="1" s="1"/>
  <c r="N3131" i="1"/>
  <c r="N3132" i="1"/>
  <c r="O3132" i="1" s="1"/>
  <c r="N3133" i="1"/>
  <c r="P3133" i="1" s="1"/>
  <c r="N3134" i="1"/>
  <c r="P3134" i="1" s="1"/>
  <c r="N3135" i="1"/>
  <c r="N3136" i="1"/>
  <c r="N3137" i="1"/>
  <c r="N3138" i="1"/>
  <c r="P3138" i="1" s="1"/>
  <c r="N3139" i="1"/>
  <c r="N3140" i="1"/>
  <c r="N3141" i="1"/>
  <c r="O3141" i="1" s="1"/>
  <c r="N3142" i="1"/>
  <c r="P3142" i="1" s="1"/>
  <c r="N3143" i="1"/>
  <c r="N6186" i="1"/>
  <c r="N2125" i="1"/>
  <c r="N2117" i="1"/>
  <c r="N3153" i="1"/>
  <c r="N2133" i="1"/>
  <c r="N2141" i="1"/>
  <c r="N3145" i="1"/>
  <c r="N3161" i="1"/>
  <c r="N3169" i="1"/>
  <c r="N4639" i="1"/>
  <c r="N4647" i="1"/>
  <c r="N4655" i="1"/>
  <c r="N4905" i="1"/>
  <c r="N4913" i="1"/>
  <c r="N4921" i="1"/>
  <c r="N4929" i="1"/>
  <c r="N5301" i="1"/>
  <c r="N5309" i="1"/>
  <c r="N5317" i="1"/>
  <c r="N5325" i="1"/>
  <c r="N5333" i="1"/>
  <c r="N5341" i="1"/>
  <c r="N5349" i="1"/>
  <c r="N5692" i="1"/>
  <c r="N5700" i="1"/>
  <c r="N5730" i="1"/>
  <c r="N8484" i="1"/>
  <c r="N8478" i="1"/>
  <c r="N8495" i="1"/>
  <c r="N8490" i="1"/>
  <c r="N8439" i="1"/>
  <c r="N8459" i="1"/>
  <c r="N8467" i="1"/>
  <c r="N8392" i="1"/>
  <c r="N8419" i="1"/>
  <c r="N8404" i="1"/>
  <c r="N8397" i="1"/>
  <c r="N8375" i="1"/>
  <c r="N8359" i="1"/>
  <c r="N8344" i="1"/>
  <c r="N8409" i="1"/>
  <c r="N8345" i="1"/>
  <c r="N8319" i="1"/>
  <c r="N8303" i="1"/>
  <c r="N8265" i="1"/>
  <c r="N8267" i="1"/>
  <c r="N8186" i="1"/>
  <c r="N8126" i="1"/>
  <c r="N8191" i="1"/>
  <c r="N8092" i="1"/>
  <c r="N8149" i="1"/>
  <c r="N8081" i="1"/>
  <c r="N8048" i="1"/>
  <c r="N8039" i="1"/>
  <c r="N8005" i="1"/>
  <c r="N7983" i="1"/>
  <c r="N7904" i="1"/>
  <c r="N7891" i="1"/>
  <c r="N7923" i="1"/>
  <c r="N7846" i="1"/>
  <c r="N7790" i="1"/>
  <c r="N7704" i="1"/>
  <c r="N7678" i="1"/>
  <c r="N7617" i="1"/>
  <c r="N7582" i="1"/>
  <c r="N7549" i="1"/>
  <c r="N7500" i="1"/>
  <c r="N7459" i="1"/>
  <c r="N7418" i="1"/>
  <c r="N7318" i="1"/>
  <c r="N7270" i="1"/>
  <c r="N7215" i="1"/>
  <c r="N7141" i="1"/>
  <c r="N7085" i="1"/>
  <c r="N7024" i="1"/>
  <c r="N6961" i="1"/>
  <c r="N6892" i="1"/>
  <c r="N6834" i="1"/>
  <c r="N6748" i="1"/>
  <c r="N6697" i="1"/>
  <c r="N6606" i="1"/>
  <c r="N6558" i="1"/>
  <c r="N6174" i="1"/>
  <c r="N5783" i="1"/>
  <c r="N4962" i="1"/>
  <c r="N3989" i="1"/>
  <c r="N3798" i="1"/>
  <c r="N3712" i="1"/>
  <c r="N3594" i="1"/>
  <c r="N3488" i="1"/>
  <c r="N8457" i="1"/>
  <c r="N8520" i="1"/>
  <c r="N8491" i="1"/>
  <c r="N8488" i="1"/>
  <c r="N8437" i="1"/>
  <c r="N8454" i="1"/>
  <c r="N8448" i="1"/>
  <c r="N8420" i="1"/>
  <c r="N8426" i="1"/>
  <c r="N8358" i="1"/>
  <c r="N8393" i="1"/>
  <c r="N8416" i="1"/>
  <c r="N8363" i="1"/>
  <c r="N8343" i="1"/>
  <c r="N8405" i="1"/>
  <c r="N8348" i="1"/>
  <c r="N8323" i="1"/>
  <c r="N8370" i="1"/>
  <c r="N8254" i="1"/>
  <c r="N8193" i="1"/>
  <c r="N8175" i="1"/>
  <c r="N8183" i="1"/>
  <c r="N8234" i="1"/>
  <c r="N8112" i="1"/>
  <c r="N8086" i="1"/>
  <c r="N8088" i="1"/>
  <c r="N8062" i="1"/>
  <c r="N8078" i="1"/>
  <c r="N8027" i="1"/>
  <c r="N7980" i="1"/>
  <c r="N7921" i="1"/>
  <c r="N7920" i="1"/>
  <c r="N7789" i="1"/>
  <c r="N7784" i="1"/>
  <c r="N7709" i="1"/>
  <c r="N7718" i="1"/>
  <c r="N7648" i="1"/>
  <c r="N7578" i="1"/>
  <c r="N7555" i="1"/>
  <c r="N7509" i="1"/>
  <c r="N7468" i="1"/>
  <c r="N7442" i="1"/>
  <c r="N7408" i="1"/>
  <c r="N7323" i="1"/>
  <c r="N7236" i="1"/>
  <c r="N7188" i="1"/>
  <c r="N7127" i="1"/>
  <c r="N7059" i="1"/>
  <c r="N7004" i="1"/>
  <c r="N6967" i="1"/>
  <c r="N6893" i="1"/>
  <c r="N6822" i="1"/>
  <c r="N6772" i="1"/>
  <c r="N6705" i="1"/>
  <c r="N6620" i="1"/>
  <c r="N6560" i="1"/>
  <c r="N6193" i="1"/>
  <c r="N5790" i="1"/>
  <c r="N4957" i="1"/>
  <c r="N3999" i="1"/>
  <c r="N3808" i="1"/>
  <c r="N3711" i="1"/>
  <c r="N3604" i="1"/>
  <c r="N3517" i="1"/>
  <c r="N8479" i="1"/>
  <c r="N8509" i="1"/>
  <c r="N8514" i="1"/>
  <c r="N8446" i="1"/>
  <c r="N8498" i="1"/>
  <c r="N8469" i="1"/>
  <c r="N8455" i="1"/>
  <c r="N8396" i="1"/>
  <c r="N8327" i="1"/>
  <c r="N8399" i="1"/>
  <c r="N8329" i="1"/>
  <c r="N8365" i="1"/>
  <c r="N8403" i="1"/>
  <c r="N8268" i="1"/>
  <c r="N8283" i="1"/>
  <c r="N8255" i="1"/>
  <c r="N8340" i="1"/>
  <c r="N8310" i="1"/>
  <c r="N8188" i="1"/>
  <c r="N3317" i="1"/>
  <c r="N8157" i="1"/>
  <c r="N8225" i="1"/>
  <c r="N8118" i="1"/>
  <c r="N8199" i="1"/>
  <c r="N8131" i="1"/>
  <c r="N8093" i="1"/>
  <c r="N8069" i="1"/>
  <c r="N8055" i="1"/>
  <c r="N8029" i="1"/>
  <c r="N7967" i="1"/>
  <c r="N7988" i="1"/>
  <c r="N7902" i="1"/>
  <c r="N7842" i="1"/>
  <c r="N7749" i="1"/>
  <c r="N7780" i="1"/>
  <c r="N7687" i="1"/>
  <c r="N7634" i="1"/>
  <c r="N7590" i="1"/>
  <c r="N7550" i="1"/>
  <c r="N3337" i="1"/>
  <c r="N7479" i="1"/>
  <c r="N7444" i="1"/>
  <c r="N7349" i="1"/>
  <c r="N7295" i="1"/>
  <c r="N7269" i="1"/>
  <c r="N7185" i="1"/>
  <c r="N7118" i="1"/>
  <c r="N7056" i="1"/>
  <c r="N7003" i="1"/>
  <c r="N6962" i="1"/>
  <c r="N6896" i="1"/>
  <c r="N6831" i="1"/>
  <c r="N6773" i="1"/>
  <c r="N6694" i="1"/>
  <c r="N6630" i="1"/>
  <c r="N6570" i="1"/>
  <c r="N6180" i="1"/>
  <c r="N5806" i="1"/>
  <c r="N4956" i="1"/>
  <c r="N3991" i="1"/>
  <c r="N3804" i="1"/>
  <c r="N3701" i="1"/>
  <c r="N3608" i="1"/>
  <c r="N3511" i="1"/>
  <c r="N8507" i="1"/>
  <c r="N8518" i="1"/>
  <c r="N8458" i="1"/>
  <c r="N8487" i="1"/>
  <c r="N8503" i="1"/>
  <c r="N8452" i="1"/>
  <c r="N8453" i="1"/>
  <c r="N8427" i="1"/>
  <c r="N8428" i="1"/>
  <c r="N8320" i="1"/>
  <c r="N8425" i="1"/>
  <c r="N8387" i="1"/>
  <c r="N8368" i="1"/>
  <c r="N3375" i="1"/>
  <c r="N8351" i="1"/>
  <c r="N8279" i="1"/>
  <c r="N8270" i="1"/>
  <c r="N8371" i="1"/>
  <c r="N8289" i="1"/>
  <c r="N8184" i="1"/>
  <c r="N8342" i="1"/>
  <c r="N8215" i="1"/>
  <c r="N8159" i="1"/>
  <c r="N8260" i="1"/>
  <c r="N8102" i="1"/>
  <c r="N8066" i="1"/>
  <c r="N8058" i="1"/>
  <c r="N8050" i="1"/>
  <c r="N8012" i="1"/>
  <c r="N7989" i="1"/>
  <c r="N8019" i="1"/>
  <c r="N7867" i="1"/>
  <c r="N7857" i="1"/>
  <c r="N7783" i="1"/>
  <c r="N7772" i="1"/>
  <c r="N7708" i="1"/>
  <c r="N7635" i="1"/>
  <c r="N7592" i="1"/>
  <c r="N7551" i="1"/>
  <c r="N7515" i="1"/>
  <c r="N7452" i="1"/>
  <c r="N7439" i="1"/>
  <c r="N7354" i="1"/>
  <c r="N7322" i="1"/>
  <c r="N7273" i="1"/>
  <c r="N7187" i="1"/>
  <c r="N7128" i="1"/>
  <c r="N7060" i="1"/>
  <c r="N7006" i="1"/>
  <c r="N6975" i="1"/>
  <c r="N6898" i="1"/>
  <c r="N6828" i="1"/>
  <c r="N6778" i="1"/>
  <c r="N6703" i="1"/>
  <c r="N6636" i="1"/>
  <c r="N6557" i="1"/>
  <c r="N6165" i="1"/>
  <c r="N5800" i="1"/>
  <c r="N4966" i="1"/>
  <c r="N3994" i="1"/>
  <c r="N3813" i="1"/>
  <c r="N3710" i="1"/>
  <c r="N3593" i="1"/>
  <c r="N3510" i="1"/>
  <c r="N8497" i="1"/>
  <c r="N8516" i="1"/>
  <c r="N8513" i="1"/>
  <c r="N8496" i="1"/>
  <c r="N8438" i="1"/>
  <c r="N8477" i="1"/>
  <c r="N8456" i="1"/>
  <c r="N8395" i="1"/>
  <c r="N8407" i="1"/>
  <c r="N8384" i="1"/>
  <c r="N8383" i="1"/>
  <c r="N8369" i="1"/>
  <c r="N8355" i="1"/>
  <c r="N8301" i="1"/>
  <c r="N8400" i="1"/>
  <c r="N8338" i="1"/>
  <c r="N8326" i="1"/>
  <c r="N8381" i="1"/>
  <c r="N8318" i="1"/>
  <c r="N8201" i="1"/>
  <c r="N8174" i="1"/>
  <c r="N8208" i="1"/>
  <c r="N8190" i="1"/>
  <c r="N8153" i="1"/>
  <c r="N8146" i="1"/>
  <c r="N8080" i="1"/>
  <c r="N8077" i="1"/>
  <c r="N8024" i="1"/>
  <c r="N8011" i="1"/>
  <c r="N7969" i="1"/>
  <c r="N7910" i="1"/>
  <c r="N7976" i="1"/>
  <c r="N7809" i="1"/>
  <c r="N7774" i="1"/>
  <c r="N7797" i="1"/>
  <c r="N7712" i="1"/>
  <c r="N7673" i="1"/>
  <c r="N7629" i="1"/>
  <c r="N7588" i="1"/>
  <c r="N7538" i="1"/>
  <c r="N7492" i="1"/>
  <c r="N7458" i="1"/>
  <c r="N7406" i="1"/>
  <c r="N7317" i="1"/>
  <c r="N7278" i="1"/>
  <c r="N7216" i="1"/>
  <c r="N7144" i="1"/>
  <c r="N7087" i="1"/>
  <c r="N7032" i="1"/>
  <c r="N6965" i="1"/>
  <c r="N6899" i="1"/>
  <c r="N6832" i="1"/>
  <c r="N6777" i="1"/>
  <c r="N6696" i="1"/>
  <c r="N6612" i="1"/>
  <c r="N6569" i="1"/>
  <c r="N6183" i="1"/>
  <c r="N5797" i="1"/>
  <c r="N4970" i="1"/>
  <c r="N3995" i="1"/>
  <c r="N3816" i="1"/>
  <c r="N3719" i="1"/>
  <c r="N3600" i="1"/>
  <c r="N3516" i="1"/>
  <c r="N571" i="1"/>
  <c r="N419" i="1"/>
  <c r="N430" i="1"/>
  <c r="N576" i="1"/>
  <c r="N581" i="1"/>
  <c r="N611" i="1"/>
  <c r="N2148" i="1"/>
  <c r="N2156" i="1"/>
  <c r="N762" i="1"/>
  <c r="N768" i="1"/>
  <c r="N783" i="1"/>
  <c r="N810" i="1"/>
  <c r="N986" i="1"/>
  <c r="N1009" i="1"/>
  <c r="N1166" i="1"/>
  <c r="N1321" i="1"/>
  <c r="N1167" i="1"/>
  <c r="N1538" i="1"/>
  <c r="N1561" i="1"/>
  <c r="N1721" i="1"/>
  <c r="N1746" i="1"/>
  <c r="N1759" i="1"/>
  <c r="N1941" i="1"/>
  <c r="N2113" i="1"/>
  <c r="N2140" i="1"/>
  <c r="N2172" i="1"/>
  <c r="N2206" i="1"/>
  <c r="N8114" i="1"/>
  <c r="N8182" i="1"/>
  <c r="N8286" i="1"/>
  <c r="N8096" i="1"/>
  <c r="N8095" i="1"/>
  <c r="N8070" i="1"/>
  <c r="N3523" i="1"/>
  <c r="N7993" i="1"/>
  <c r="N7956" i="1"/>
  <c r="N7889" i="1"/>
  <c r="N7826" i="1"/>
  <c r="N3528" i="1"/>
  <c r="N7877" i="1"/>
  <c r="N7911" i="1"/>
  <c r="N3531" i="1"/>
  <c r="N7928" i="1"/>
  <c r="N7879" i="1"/>
  <c r="N7736" i="1"/>
  <c r="N7773" i="1"/>
  <c r="N7759" i="1"/>
  <c r="N7690" i="1"/>
  <c r="N7771" i="1"/>
  <c r="N7725" i="1"/>
  <c r="N3540" i="1"/>
  <c r="N7670" i="1"/>
  <c r="N7612" i="1"/>
  <c r="N7506" i="1"/>
  <c r="N7566" i="1"/>
  <c r="N7543" i="1"/>
  <c r="N3546" i="1"/>
  <c r="N7469" i="1"/>
  <c r="N7441" i="1"/>
  <c r="N7363" i="1"/>
  <c r="N7330" i="1"/>
  <c r="N7283" i="1"/>
  <c r="N7264" i="1"/>
  <c r="N7228" i="1"/>
  <c r="N3554" i="1"/>
  <c r="N7142" i="1"/>
  <c r="N3556" i="1"/>
  <c r="N7061" i="1"/>
  <c r="N3558" i="1"/>
  <c r="N6982" i="1"/>
  <c r="N3560" i="1"/>
  <c r="N3561" i="1"/>
  <c r="N3562" i="1"/>
  <c r="N6805" i="1"/>
  <c r="N3564" i="1"/>
  <c r="N6720" i="1"/>
  <c r="N6675" i="1"/>
  <c r="N6649" i="1"/>
  <c r="N6591" i="1"/>
  <c r="N6221" i="1"/>
  <c r="N6167" i="1"/>
  <c r="N5914" i="1"/>
  <c r="N5163" i="1"/>
  <c r="N4749" i="1"/>
  <c r="N4015" i="1"/>
  <c r="N3845" i="1"/>
  <c r="N3748" i="1"/>
  <c r="N3669" i="1"/>
  <c r="N3629" i="1"/>
  <c r="N3579" i="1"/>
  <c r="N811" i="1"/>
  <c r="N8257" i="1"/>
  <c r="N8284" i="1"/>
  <c r="N8275" i="1"/>
  <c r="N8243" i="1"/>
  <c r="N8229" i="1"/>
  <c r="N3586" i="1"/>
  <c r="N8148" i="1"/>
  <c r="N8059" i="1"/>
  <c r="N7802" i="1"/>
  <c r="N7927" i="1"/>
  <c r="N8042" i="1"/>
  <c r="N7922" i="1"/>
  <c r="N7981" i="1"/>
  <c r="N7973" i="1"/>
  <c r="N7871" i="1"/>
  <c r="N7905" i="1"/>
  <c r="N7887" i="1"/>
  <c r="N7848" i="1"/>
  <c r="N7839" i="1"/>
  <c r="N7699" i="1"/>
  <c r="N7705" i="1"/>
  <c r="N7696" i="1"/>
  <c r="N7700" i="1"/>
  <c r="N7692" i="1"/>
  <c r="N7679" i="1"/>
  <c r="N7641" i="1"/>
  <c r="N7605" i="1"/>
  <c r="N7569" i="1"/>
  <c r="N7535" i="1"/>
  <c r="N7530" i="1"/>
  <c r="N7499" i="1"/>
  <c r="N7472" i="1"/>
  <c r="N7385" i="1"/>
  <c r="N7348" i="1"/>
  <c r="N7296" i="1"/>
  <c r="N7260" i="1"/>
  <c r="N7242" i="1"/>
  <c r="N7192" i="1"/>
  <c r="N7147" i="1"/>
  <c r="N7101" i="1"/>
  <c r="N7066" i="1"/>
  <c r="N7038" i="1"/>
  <c r="N6986" i="1"/>
  <c r="N6934" i="1"/>
  <c r="N6903" i="1"/>
  <c r="N6848" i="1"/>
  <c r="N6800" i="1"/>
  <c r="N6745" i="1"/>
  <c r="N6711" i="1"/>
  <c r="N6680" i="1"/>
  <c r="N6622" i="1"/>
  <c r="N6581" i="1"/>
  <c r="N6219" i="1"/>
  <c r="N6145" i="1"/>
  <c r="N5912" i="1"/>
  <c r="N5162" i="1"/>
  <c r="N4742" i="1"/>
  <c r="N4011" i="1"/>
  <c r="N3850" i="1"/>
  <c r="N3752" i="1"/>
  <c r="N3680" i="1"/>
  <c r="N3616" i="1"/>
  <c r="N3537" i="1"/>
  <c r="N817" i="1"/>
  <c r="N8263" i="1"/>
  <c r="N8293" i="1"/>
  <c r="N8238" i="1"/>
  <c r="N8261" i="1"/>
  <c r="N8219" i="1"/>
  <c r="N8158" i="1"/>
  <c r="N8124" i="1"/>
  <c r="N8014" i="1"/>
  <c r="N8061" i="1"/>
  <c r="N8065" i="1"/>
  <c r="N7914" i="1"/>
  <c r="N7957" i="1"/>
  <c r="N7865" i="1"/>
  <c r="N3658" i="1"/>
  <c r="N7878" i="1"/>
  <c r="N7822" i="1"/>
  <c r="N7812" i="1"/>
  <c r="N7804" i="1"/>
  <c r="N7713" i="1"/>
  <c r="N7793" i="1"/>
  <c r="N7798" i="1"/>
  <c r="N7782" i="1"/>
  <c r="N7741" i="1"/>
  <c r="N7689" i="1"/>
  <c r="N7603" i="1"/>
  <c r="N7621" i="1"/>
  <c r="N7613" i="1"/>
  <c r="N7585" i="1"/>
  <c r="N7561" i="1"/>
  <c r="N7522" i="1"/>
  <c r="N7491" i="1"/>
  <c r="N7470" i="1"/>
  <c r="N7425" i="1"/>
  <c r="N7351" i="1"/>
  <c r="N7313" i="1"/>
  <c r="N7279" i="1"/>
  <c r="N7229" i="1"/>
  <c r="N7208" i="1"/>
  <c r="N7153" i="1"/>
  <c r="N7103" i="1"/>
  <c r="N7058" i="1"/>
  <c r="N7027" i="1"/>
  <c r="N6989" i="1"/>
  <c r="N6936" i="1"/>
  <c r="N6891" i="1"/>
  <c r="N6846" i="1"/>
  <c r="N6797" i="1"/>
  <c r="N6752" i="1"/>
  <c r="N6728" i="1"/>
  <c r="N6669" i="1"/>
  <c r="N6640" i="1"/>
  <c r="N6597" i="1"/>
  <c r="N6546" i="1"/>
  <c r="N3698" i="1"/>
  <c r="N5926" i="1"/>
  <c r="N5177" i="1"/>
  <c r="N4727" i="1"/>
  <c r="N4027" i="1"/>
  <c r="N3860" i="1"/>
  <c r="N3755" i="1"/>
  <c r="N3673" i="1"/>
  <c r="N3625" i="1"/>
  <c r="N3559" i="1"/>
  <c r="N951" i="1"/>
  <c r="N8248" i="1"/>
  <c r="N8291" i="1"/>
  <c r="N8218" i="1"/>
  <c r="N8253" i="1"/>
  <c r="N8230" i="1"/>
  <c r="N8196" i="1"/>
  <c r="N8179" i="1"/>
  <c r="N8023" i="1"/>
  <c r="N7933" i="1"/>
  <c r="N8028" i="1"/>
  <c r="N7958" i="1"/>
  <c r="N7924" i="1"/>
  <c r="N7919" i="1"/>
  <c r="N7880" i="1"/>
  <c r="N7972" i="1"/>
  <c r="N7931" i="1"/>
  <c r="N7896" i="1"/>
  <c r="N7876" i="1"/>
  <c r="N7779" i="1"/>
  <c r="N7818" i="1"/>
  <c r="N7807" i="1"/>
  <c r="N7744" i="1"/>
  <c r="N7746" i="1"/>
  <c r="N7659" i="1"/>
  <c r="N7667" i="1"/>
  <c r="N7610" i="1"/>
  <c r="N7611" i="1"/>
  <c r="N7584" i="1"/>
  <c r="N7547" i="1"/>
  <c r="N7529" i="1"/>
  <c r="N7483" i="1"/>
  <c r="N7451" i="1"/>
  <c r="N7371" i="1"/>
  <c r="N7362" i="1"/>
  <c r="N7338" i="1"/>
  <c r="N7301" i="1"/>
  <c r="N7259" i="1"/>
  <c r="N7227" i="1"/>
  <c r="N7176" i="1"/>
  <c r="N7139" i="1"/>
  <c r="N7097" i="1"/>
  <c r="N7048" i="1"/>
  <c r="N7002" i="1"/>
  <c r="N6959" i="1"/>
  <c r="N6923" i="1"/>
  <c r="N6873" i="1"/>
  <c r="N6813" i="1"/>
  <c r="N6785" i="1"/>
  <c r="N6731" i="1"/>
  <c r="N6672" i="1"/>
  <c r="N6639" i="1"/>
  <c r="N6574" i="1"/>
  <c r="N6547" i="1"/>
  <c r="N6144" i="1"/>
  <c r="N5915" i="1"/>
  <c r="N5176" i="1"/>
  <c r="N4730" i="1"/>
  <c r="N4018" i="1"/>
  <c r="N3863" i="1"/>
  <c r="N3768" i="1"/>
  <c r="N3684" i="1"/>
  <c r="N3624" i="1"/>
  <c r="N3563" i="1"/>
  <c r="N952" i="1"/>
  <c r="N8256" i="1"/>
  <c r="N8290" i="1"/>
  <c r="N8177" i="1"/>
  <c r="N8240" i="1"/>
  <c r="N8237" i="1"/>
  <c r="N8202" i="1"/>
  <c r="N8164" i="1"/>
  <c r="N7982" i="1"/>
  <c r="N8051" i="1"/>
  <c r="N8046" i="1"/>
  <c r="N8036" i="1"/>
  <c r="N8021" i="1"/>
  <c r="N7997" i="1"/>
  <c r="N8002" i="1"/>
  <c r="N7900" i="1"/>
  <c r="N7934" i="1"/>
  <c r="N7823" i="1"/>
  <c r="N7830" i="1"/>
  <c r="N7775" i="1"/>
  <c r="N7786" i="1"/>
  <c r="N7745" i="1"/>
  <c r="N7767" i="1"/>
  <c r="N7717" i="1"/>
  <c r="N7701" i="1"/>
  <c r="N7649" i="1"/>
  <c r="N7628" i="1"/>
  <c r="N7598" i="1"/>
  <c r="N7575" i="1"/>
  <c r="N7554" i="1"/>
  <c r="N7513" i="1"/>
  <c r="N7495" i="1"/>
  <c r="N7466" i="1"/>
  <c r="N7387" i="1"/>
  <c r="N7369" i="1"/>
  <c r="N7335" i="1"/>
  <c r="N7290" i="1"/>
  <c r="N7252" i="1"/>
  <c r="N7214" i="1"/>
  <c r="N7179" i="1"/>
  <c r="N7131" i="1"/>
  <c r="N7095" i="1"/>
  <c r="N7050" i="1"/>
  <c r="N7005" i="1"/>
  <c r="N6956" i="1"/>
  <c r="N6924" i="1"/>
  <c r="N6869" i="1"/>
  <c r="N6816" i="1"/>
  <c r="N6789" i="1"/>
  <c r="N6737" i="1"/>
  <c r="N6661" i="1"/>
  <c r="N6648" i="1"/>
  <c r="N6590" i="1"/>
  <c r="N6214" i="1"/>
  <c r="N6149" i="1"/>
  <c r="N5907" i="1"/>
  <c r="N5173" i="1"/>
  <c r="N4744" i="1"/>
  <c r="N4010" i="1"/>
  <c r="N3861" i="1"/>
  <c r="N3764" i="1"/>
  <c r="N3690" i="1"/>
  <c r="N3626" i="1"/>
  <c r="N3545" i="1"/>
  <c r="N960" i="1"/>
  <c r="N8499" i="1"/>
  <c r="N8506" i="1"/>
  <c r="N8486" i="1"/>
  <c r="N8501" i="1"/>
  <c r="N8449" i="1"/>
  <c r="N8470" i="1"/>
  <c r="N8463" i="1"/>
  <c r="N8401" i="1"/>
  <c r="N8423" i="1"/>
  <c r="N8325" i="1"/>
  <c r="N8411" i="1"/>
  <c r="N8337" i="1"/>
  <c r="N8322" i="1"/>
  <c r="N8281" i="1"/>
  <c r="N8354" i="1"/>
  <c r="N8330" i="1"/>
  <c r="N8317" i="1"/>
  <c r="N8312" i="1"/>
  <c r="N8187" i="1"/>
  <c r="N8185" i="1"/>
  <c r="N8332" i="1"/>
  <c r="N8171" i="1"/>
  <c r="N8113" i="1"/>
  <c r="N8228" i="1"/>
  <c r="N8103" i="1"/>
  <c r="N8076" i="1"/>
  <c r="N8068" i="1"/>
  <c r="N8057" i="1"/>
  <c r="N8022" i="1"/>
  <c r="N7952" i="1"/>
  <c r="N7999" i="1"/>
  <c r="N7832" i="1"/>
  <c r="N7799" i="1"/>
  <c r="N7738" i="1"/>
  <c r="N7769" i="1"/>
  <c r="N7710" i="1"/>
  <c r="N7625" i="1"/>
  <c r="N7574" i="1"/>
  <c r="N7539" i="1"/>
  <c r="N7502" i="1"/>
  <c r="N7464" i="1"/>
  <c r="N7440" i="1"/>
  <c r="N7356" i="1"/>
  <c r="N7321" i="1"/>
  <c r="N7237" i="1"/>
  <c r="N7189" i="1"/>
  <c r="N7136" i="1"/>
  <c r="N7055" i="1"/>
  <c r="N7010" i="1"/>
  <c r="N6969" i="1"/>
  <c r="N6887" i="1"/>
  <c r="N6824" i="1"/>
  <c r="N6783" i="1"/>
  <c r="N6692" i="1"/>
  <c r="N6621" i="1"/>
  <c r="N6567" i="1"/>
  <c r="N6170" i="1"/>
  <c r="N5779" i="1"/>
  <c r="N4950" i="1"/>
  <c r="N3986" i="1"/>
  <c r="N3805" i="1"/>
  <c r="N3704" i="1"/>
  <c r="N3596" i="1"/>
  <c r="N3493" i="1"/>
  <c r="N3901" i="1"/>
  <c r="P3901" i="1" s="1"/>
  <c r="N3902" i="1"/>
  <c r="O3902" i="1" s="1"/>
  <c r="N3903" i="1"/>
  <c r="P3903" i="1" s="1"/>
  <c r="N3904" i="1"/>
  <c r="P3904" i="1" s="1"/>
  <c r="N3905" i="1"/>
  <c r="N3906" i="1"/>
  <c r="O3906" i="1" s="1"/>
  <c r="N3907" i="1"/>
  <c r="P3907" i="1" s="1"/>
  <c r="N3908" i="1"/>
  <c r="O3908" i="1" s="1"/>
  <c r="N3909" i="1"/>
  <c r="O3909" i="1" s="1"/>
  <c r="N3910" i="1"/>
  <c r="O3910" i="1" s="1"/>
  <c r="N3911" i="1"/>
  <c r="P3911" i="1" s="1"/>
  <c r="N3912" i="1"/>
  <c r="P3912" i="1" s="1"/>
  <c r="N3913" i="1"/>
  <c r="P3913" i="1" s="1"/>
  <c r="N3914" i="1"/>
  <c r="P3914" i="1" s="1"/>
  <c r="N3915" i="1"/>
  <c r="O3915" i="1" s="1"/>
  <c r="N3916" i="1"/>
  <c r="P3916" i="1" s="1"/>
  <c r="N3917" i="1"/>
  <c r="O3917" i="1" s="1"/>
  <c r="N3918" i="1"/>
  <c r="O3918" i="1" s="1"/>
  <c r="N3919" i="1"/>
  <c r="P3919" i="1" s="1"/>
  <c r="N3920" i="1"/>
  <c r="O3920" i="1" s="1"/>
  <c r="N3921" i="1"/>
  <c r="N3922" i="1"/>
  <c r="O3922" i="1" s="1"/>
  <c r="N3923" i="1"/>
  <c r="P3923" i="1" s="1"/>
  <c r="N3924" i="1"/>
  <c r="P3924" i="1" s="1"/>
  <c r="N3925" i="1"/>
  <c r="P3925" i="1" s="1"/>
  <c r="N3926" i="1"/>
  <c r="O3926" i="1" s="1"/>
  <c r="N3927" i="1"/>
  <c r="P3927" i="1" s="1"/>
  <c r="N3928" i="1"/>
  <c r="O3928" i="1" s="1"/>
  <c r="N3929" i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P3935" i="1" s="1"/>
  <c r="N3936" i="1"/>
  <c r="P3936" i="1" s="1"/>
  <c r="N3937" i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P3943" i="1" s="1"/>
  <c r="N3944" i="1"/>
  <c r="O3944" i="1" s="1"/>
  <c r="N3945" i="1"/>
  <c r="P3945" i="1" s="1"/>
  <c r="N3946" i="1"/>
  <c r="P3946" i="1" s="1"/>
  <c r="N3947" i="1"/>
  <c r="P3947" i="1" s="1"/>
  <c r="N3948" i="1"/>
  <c r="O3948" i="1" s="1"/>
  <c r="N3949" i="1"/>
  <c r="O3949" i="1" s="1"/>
  <c r="N3950" i="1"/>
  <c r="O3950" i="1" s="1"/>
  <c r="N3951" i="1"/>
  <c r="P3951" i="1" s="1"/>
  <c r="N3952" i="1"/>
  <c r="O3952" i="1" s="1"/>
  <c r="N3953" i="1"/>
  <c r="P3953" i="1" s="1"/>
  <c r="N3954" i="1"/>
  <c r="O3954" i="1" s="1"/>
  <c r="N3955" i="1"/>
  <c r="P3955" i="1" s="1"/>
  <c r="N3956" i="1"/>
  <c r="O3956" i="1" s="1"/>
  <c r="N3957" i="1"/>
  <c r="O3957" i="1" s="1"/>
  <c r="N3958" i="1"/>
  <c r="O3958" i="1" s="1"/>
  <c r="N3959" i="1"/>
  <c r="P3959" i="1" s="1"/>
  <c r="N3960" i="1"/>
  <c r="P3960" i="1" s="1"/>
  <c r="N3961" i="1"/>
  <c r="N3962" i="1"/>
  <c r="O3962" i="1" s="1"/>
  <c r="N3963" i="1"/>
  <c r="P3963" i="1" s="1"/>
  <c r="N3964" i="1"/>
  <c r="O3964" i="1" s="1"/>
  <c r="N6790" i="1"/>
  <c r="N6740" i="1"/>
  <c r="N6687" i="1"/>
  <c r="N6124" i="1"/>
  <c r="N6135" i="1"/>
  <c r="N6042" i="1"/>
  <c r="N6204" i="1"/>
  <c r="N6130" i="1"/>
  <c r="N6121" i="1"/>
  <c r="N6102" i="1"/>
  <c r="N6043" i="1"/>
  <c r="N6065" i="1"/>
  <c r="N6083" i="1"/>
  <c r="N6055" i="1"/>
  <c r="N6050" i="1"/>
  <c r="N6064" i="1"/>
  <c r="N6017" i="1"/>
  <c r="N5934" i="1"/>
  <c r="N6045" i="1"/>
  <c r="N6105" i="1"/>
  <c r="N6126" i="1"/>
  <c r="N6201" i="1"/>
  <c r="N6011" i="1"/>
  <c r="N6078" i="1"/>
  <c r="N6107" i="1"/>
  <c r="N6018" i="1"/>
  <c r="N5988" i="1"/>
  <c r="N5777" i="1"/>
  <c r="N5949" i="1"/>
  <c r="N5837" i="1"/>
  <c r="N5725" i="1"/>
  <c r="N5948" i="1"/>
  <c r="N5742" i="1"/>
  <c r="N5718" i="1"/>
  <c r="N6006" i="1"/>
  <c r="N5946" i="1"/>
  <c r="N5857" i="1"/>
  <c r="N5825" i="1"/>
  <c r="N5901" i="1"/>
  <c r="N5884" i="1"/>
  <c r="N5931" i="1"/>
  <c r="N5868" i="1"/>
  <c r="N5313" i="1"/>
  <c r="N5369" i="1"/>
  <c r="N5382" i="1"/>
  <c r="N5089" i="1"/>
  <c r="N5039" i="1"/>
  <c r="N5011" i="1"/>
  <c r="N4013" i="1"/>
  <c r="N5116" i="1"/>
  <c r="N5852" i="1"/>
  <c r="N5265" i="1"/>
  <c r="N5251" i="1"/>
  <c r="N5127" i="1"/>
  <c r="N4918" i="1"/>
  <c r="N4720" i="1"/>
  <c r="N4636" i="1"/>
  <c r="N3879" i="1"/>
  <c r="N3836" i="1"/>
  <c r="N3784" i="1"/>
  <c r="N3729" i="1"/>
  <c r="N3647" i="1"/>
  <c r="N3567" i="1"/>
  <c r="N3479" i="1"/>
  <c r="N4029" i="1"/>
  <c r="O4029" i="1" s="1"/>
  <c r="N4030" i="1"/>
  <c r="P4030" i="1" s="1"/>
  <c r="N4031" i="1"/>
  <c r="P4031" i="1" s="1"/>
  <c r="N4032" i="1"/>
  <c r="P4032" i="1" s="1"/>
  <c r="N4033" i="1"/>
  <c r="O4033" i="1" s="1"/>
  <c r="N4034" i="1"/>
  <c r="P4034" i="1" s="1"/>
  <c r="N4035" i="1"/>
  <c r="P4035" i="1" s="1"/>
  <c r="N4036" i="1"/>
  <c r="O4036" i="1" s="1"/>
  <c r="N4037" i="1"/>
  <c r="O4037" i="1" s="1"/>
  <c r="N4038" i="1"/>
  <c r="N4039" i="1"/>
  <c r="O4039" i="1" s="1"/>
  <c r="N4040" i="1"/>
  <c r="O4040" i="1" s="1"/>
  <c r="N4041" i="1"/>
  <c r="O4041" i="1" s="1"/>
  <c r="N4042" i="1"/>
  <c r="P4042" i="1" s="1"/>
  <c r="N4043" i="1"/>
  <c r="O4043" i="1" s="1"/>
  <c r="N4044" i="1"/>
  <c r="P4044" i="1" s="1"/>
  <c r="N4045" i="1"/>
  <c r="O4045" i="1" s="1"/>
  <c r="N4046" i="1"/>
  <c r="N4047" i="1"/>
  <c r="O4047" i="1" s="1"/>
  <c r="N4048" i="1"/>
  <c r="O4048" i="1" s="1"/>
  <c r="N4049" i="1"/>
  <c r="P4049" i="1" s="1"/>
  <c r="N4050" i="1"/>
  <c r="O4050" i="1" s="1"/>
  <c r="N4051" i="1"/>
  <c r="O4051" i="1" s="1"/>
  <c r="N4052" i="1"/>
  <c r="P4052" i="1" s="1"/>
  <c r="N4053" i="1"/>
  <c r="O4053" i="1" s="1"/>
  <c r="N4054" i="1"/>
  <c r="N4055" i="1"/>
  <c r="P4055" i="1" s="1"/>
  <c r="N4056" i="1"/>
  <c r="P4056" i="1" s="1"/>
  <c r="N4057" i="1"/>
  <c r="O4057" i="1" s="1"/>
  <c r="N4058" i="1"/>
  <c r="O4058" i="1" s="1"/>
  <c r="N4059" i="1"/>
  <c r="P4059" i="1" s="1"/>
  <c r="N4060" i="1"/>
  <c r="O4060" i="1" s="1"/>
  <c r="N4061" i="1"/>
  <c r="O4061" i="1" s="1"/>
  <c r="N4062" i="1"/>
  <c r="N4063" i="1"/>
  <c r="P4063" i="1" s="1"/>
  <c r="N4064" i="1"/>
  <c r="O4064" i="1" s="1"/>
  <c r="N4065" i="1"/>
  <c r="O4065" i="1" s="1"/>
  <c r="N4066" i="1"/>
  <c r="P4066" i="1" s="1"/>
  <c r="N4067" i="1"/>
  <c r="O4067" i="1" s="1"/>
  <c r="N4068" i="1"/>
  <c r="P4068" i="1" s="1"/>
  <c r="N4069" i="1"/>
  <c r="O4069" i="1" s="1"/>
  <c r="N4070" i="1"/>
  <c r="N4071" i="1"/>
  <c r="O4071" i="1" s="1"/>
  <c r="N4072" i="1"/>
  <c r="O4072" i="1" s="1"/>
  <c r="N4073" i="1"/>
  <c r="O4073" i="1" s="1"/>
  <c r="N4074" i="1"/>
  <c r="O4074" i="1" s="1"/>
  <c r="N4075" i="1"/>
  <c r="P4075" i="1" s="1"/>
  <c r="N4076" i="1"/>
  <c r="O4076" i="1" s="1"/>
  <c r="N4077" i="1"/>
  <c r="O4077" i="1" s="1"/>
  <c r="N4078" i="1"/>
  <c r="N4079" i="1"/>
  <c r="O4079" i="1" s="1"/>
  <c r="N4080" i="1"/>
  <c r="P4080" i="1" s="1"/>
  <c r="N4081" i="1"/>
  <c r="P4081" i="1" s="1"/>
  <c r="N4082" i="1"/>
  <c r="P4082" i="1" s="1"/>
  <c r="N4083" i="1"/>
  <c r="P4083" i="1" s="1"/>
  <c r="N4084" i="1"/>
  <c r="O4084" i="1" s="1"/>
  <c r="N4085" i="1"/>
  <c r="N4086" i="1"/>
  <c r="P4086" i="1" s="1"/>
  <c r="N4087" i="1"/>
  <c r="N4088" i="1"/>
  <c r="O4088" i="1" s="1"/>
  <c r="N4089" i="1"/>
  <c r="O4089" i="1" s="1"/>
  <c r="N4090" i="1"/>
  <c r="O4090" i="1" s="1"/>
  <c r="N4091" i="1"/>
  <c r="P4091" i="1" s="1"/>
  <c r="N4092" i="1"/>
  <c r="O4092" i="1" s="1"/>
  <c r="N4093" i="1"/>
  <c r="O4093" i="1" s="1"/>
  <c r="N4094" i="1"/>
  <c r="P4094" i="1" s="1"/>
  <c r="N4095" i="1"/>
  <c r="P4095" i="1" s="1"/>
  <c r="N4096" i="1"/>
  <c r="O4096" i="1" s="1"/>
  <c r="N4097" i="1"/>
  <c r="O4097" i="1" s="1"/>
  <c r="N4098" i="1"/>
  <c r="O4098" i="1" s="1"/>
  <c r="N4099" i="1"/>
  <c r="O4099" i="1" s="1"/>
  <c r="N4100" i="1"/>
  <c r="P4100" i="1" s="1"/>
  <c r="N4101" i="1"/>
  <c r="P4101" i="1" s="1"/>
  <c r="N4102" i="1"/>
  <c r="P4102" i="1" s="1"/>
  <c r="N4103" i="1"/>
  <c r="P4103" i="1" s="1"/>
  <c r="N4104" i="1"/>
  <c r="P4104" i="1" s="1"/>
  <c r="N4105" i="1"/>
  <c r="P4105" i="1" s="1"/>
  <c r="N4106" i="1"/>
  <c r="O4106" i="1" s="1"/>
  <c r="N4107" i="1"/>
  <c r="O4107" i="1" s="1"/>
  <c r="N4108" i="1"/>
  <c r="O4108" i="1" s="1"/>
  <c r="N4109" i="1"/>
  <c r="P4109" i="1" s="1"/>
  <c r="N4110" i="1"/>
  <c r="P4110" i="1" s="1"/>
  <c r="N4111" i="1"/>
  <c r="P4111" i="1" s="1"/>
  <c r="N4112" i="1"/>
  <c r="O4112" i="1" s="1"/>
  <c r="N4113" i="1"/>
  <c r="O4113" i="1" s="1"/>
  <c r="N4114" i="1"/>
  <c r="O4114" i="1" s="1"/>
  <c r="N4115" i="1"/>
  <c r="O4115" i="1" s="1"/>
  <c r="N4116" i="1"/>
  <c r="N4117" i="1"/>
  <c r="P4117" i="1" s="1"/>
  <c r="N4118" i="1"/>
  <c r="P4118" i="1" s="1"/>
  <c r="N4119" i="1"/>
  <c r="P4119" i="1" s="1"/>
  <c r="N4120" i="1"/>
  <c r="O4120" i="1" s="1"/>
  <c r="N4121" i="1"/>
  <c r="P4121" i="1" s="1"/>
  <c r="N4122" i="1"/>
  <c r="O4122" i="1" s="1"/>
  <c r="N4123" i="1"/>
  <c r="O4123" i="1" s="1"/>
  <c r="N4124" i="1"/>
  <c r="P4124" i="1" s="1"/>
  <c r="N4125" i="1"/>
  <c r="O4125" i="1" s="1"/>
  <c r="N4126" i="1"/>
  <c r="P4126" i="1" s="1"/>
  <c r="N4127" i="1"/>
  <c r="P4127" i="1" s="1"/>
  <c r="N4128" i="1"/>
  <c r="P4128" i="1" s="1"/>
  <c r="N4129" i="1"/>
  <c r="P4129" i="1" s="1"/>
  <c r="N4130" i="1"/>
  <c r="O4130" i="1" s="1"/>
  <c r="N4131" i="1"/>
  <c r="P4131" i="1" s="1"/>
  <c r="N4132" i="1"/>
  <c r="O4132" i="1" s="1"/>
  <c r="N4133" i="1"/>
  <c r="P4133" i="1" s="1"/>
  <c r="N4134" i="1"/>
  <c r="P4134" i="1" s="1"/>
  <c r="N4135" i="1"/>
  <c r="O4135" i="1" s="1"/>
  <c r="N4136" i="1"/>
  <c r="O4136" i="1" s="1"/>
  <c r="N4137" i="1"/>
  <c r="P4137" i="1" s="1"/>
  <c r="N4138" i="1"/>
  <c r="P4138" i="1" s="1"/>
  <c r="N4139" i="1"/>
  <c r="P4139" i="1" s="1"/>
  <c r="N4140" i="1"/>
  <c r="O4140" i="1" s="1"/>
  <c r="N4141" i="1"/>
  <c r="O4141" i="1" s="1"/>
  <c r="N4142" i="1"/>
  <c r="P4142" i="1" s="1"/>
  <c r="N4143" i="1"/>
  <c r="P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P4149" i="1" s="1"/>
  <c r="N4150" i="1"/>
  <c r="P4150" i="1" s="1"/>
  <c r="N4151" i="1"/>
  <c r="O4151" i="1" s="1"/>
  <c r="N4152" i="1"/>
  <c r="P4152" i="1" s="1"/>
  <c r="N4153" i="1"/>
  <c r="P4153" i="1" s="1"/>
  <c r="N4154" i="1"/>
  <c r="P4154" i="1" s="1"/>
  <c r="N4155" i="1"/>
  <c r="P4155" i="1" s="1"/>
  <c r="N4156" i="1"/>
  <c r="P4156" i="1" s="1"/>
  <c r="N4157" i="1"/>
  <c r="P4157" i="1" s="1"/>
  <c r="N4158" i="1"/>
  <c r="P4158" i="1" s="1"/>
  <c r="N4159" i="1"/>
  <c r="P4159" i="1" s="1"/>
  <c r="N4160" i="1"/>
  <c r="O4160" i="1" s="1"/>
  <c r="N4161" i="1"/>
  <c r="O4161" i="1" s="1"/>
  <c r="N4162" i="1"/>
  <c r="O4162" i="1" s="1"/>
  <c r="N4163" i="1"/>
  <c r="P4163" i="1" s="1"/>
  <c r="N4164" i="1"/>
  <c r="P4164" i="1" s="1"/>
  <c r="N4165" i="1"/>
  <c r="P4165" i="1" s="1"/>
  <c r="N4166" i="1"/>
  <c r="P4166" i="1" s="1"/>
  <c r="N4167" i="1"/>
  <c r="P4167" i="1" s="1"/>
  <c r="N4168" i="1"/>
  <c r="O4168" i="1" s="1"/>
  <c r="N4169" i="1"/>
  <c r="P4169" i="1" s="1"/>
  <c r="N4170" i="1"/>
  <c r="O4170" i="1" s="1"/>
  <c r="N4171" i="1"/>
  <c r="O4171" i="1" s="1"/>
  <c r="N4172" i="1"/>
  <c r="O4172" i="1" s="1"/>
  <c r="N4173" i="1"/>
  <c r="P4173" i="1" s="1"/>
  <c r="N4174" i="1"/>
  <c r="P4174" i="1" s="1"/>
  <c r="N4175" i="1"/>
  <c r="P4175" i="1" s="1"/>
  <c r="N4176" i="1"/>
  <c r="P4176" i="1" s="1"/>
  <c r="N4177" i="1"/>
  <c r="O4177" i="1" s="1"/>
  <c r="N4178" i="1"/>
  <c r="O4178" i="1" s="1"/>
  <c r="N4179" i="1"/>
  <c r="P4179" i="1" s="1"/>
  <c r="N4180" i="1"/>
  <c r="O4180" i="1" s="1"/>
  <c r="N4181" i="1"/>
  <c r="P4181" i="1" s="1"/>
  <c r="N4182" i="1"/>
  <c r="P4182" i="1" s="1"/>
  <c r="N4183" i="1"/>
  <c r="P4183" i="1" s="1"/>
  <c r="N4184" i="1"/>
  <c r="P4184" i="1" s="1"/>
  <c r="N4185" i="1"/>
  <c r="P4185" i="1" s="1"/>
  <c r="N4186" i="1"/>
  <c r="O4186" i="1" s="1"/>
  <c r="N4187" i="1"/>
  <c r="P4187" i="1" s="1"/>
  <c r="N4188" i="1"/>
  <c r="P4188" i="1" s="1"/>
  <c r="N4189" i="1"/>
  <c r="O4189" i="1" s="1"/>
  <c r="N4190" i="1"/>
  <c r="P4190" i="1" s="1"/>
  <c r="N4191" i="1"/>
  <c r="P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P4197" i="1" s="1"/>
  <c r="N4198" i="1"/>
  <c r="P4198" i="1" s="1"/>
  <c r="N4199" i="1"/>
  <c r="O4199" i="1" s="1"/>
  <c r="N4200" i="1"/>
  <c r="P4200" i="1" s="1"/>
  <c r="N4201" i="1"/>
  <c r="P4201" i="1" s="1"/>
  <c r="N4202" i="1"/>
  <c r="O4202" i="1" s="1"/>
  <c r="N4203" i="1"/>
  <c r="O4203" i="1" s="1"/>
  <c r="N4204" i="1"/>
  <c r="P4204" i="1" s="1"/>
  <c r="N4205" i="1"/>
  <c r="O4205" i="1" s="1"/>
  <c r="N4206" i="1"/>
  <c r="P4206" i="1" s="1"/>
  <c r="N4207" i="1"/>
  <c r="P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P4213" i="1" s="1"/>
  <c r="N4214" i="1"/>
  <c r="P4214" i="1" s="1"/>
  <c r="N4215" i="1"/>
  <c r="O4215" i="1" s="1"/>
  <c r="N4216" i="1"/>
  <c r="O4216" i="1" s="1"/>
  <c r="N4217" i="1"/>
  <c r="P4217" i="1" s="1"/>
  <c r="N4218" i="1"/>
  <c r="O4218" i="1" s="1"/>
  <c r="N4219" i="1"/>
  <c r="O4219" i="1" s="1"/>
  <c r="N4220" i="1"/>
  <c r="O4220" i="1" s="1"/>
  <c r="N8972" i="1"/>
  <c r="N8962" i="1"/>
  <c r="N8956" i="1"/>
  <c r="N8946" i="1"/>
  <c r="N7395" i="1"/>
  <c r="N7379" i="1"/>
  <c r="N3189" i="1"/>
  <c r="N3171" i="1"/>
  <c r="N3165" i="1"/>
  <c r="N3144" i="1"/>
  <c r="N2794" i="1"/>
  <c r="N2781" i="1"/>
  <c r="N2399" i="1"/>
  <c r="N2240" i="1"/>
  <c r="N2229" i="1"/>
  <c r="N2202" i="1"/>
  <c r="N2169" i="1"/>
  <c r="N2137" i="1"/>
  <c r="N2130" i="1"/>
  <c r="N2100" i="1"/>
  <c r="N1949" i="1"/>
  <c r="N1932" i="1"/>
  <c r="N1909" i="1"/>
  <c r="N1762" i="1"/>
  <c r="N1747" i="1"/>
  <c r="N1734" i="1"/>
  <c r="N1722" i="1"/>
  <c r="N4248" i="1"/>
  <c r="P4248" i="1" s="1"/>
  <c r="N4249" i="1"/>
  <c r="N4250" i="1"/>
  <c r="O4250" i="1" s="1"/>
  <c r="N4251" i="1"/>
  <c r="O4251" i="1" s="1"/>
  <c r="N4252" i="1"/>
  <c r="P4252" i="1" s="1"/>
  <c r="N4253" i="1"/>
  <c r="O4253" i="1" s="1"/>
  <c r="N4254" i="1"/>
  <c r="P4254" i="1" s="1"/>
  <c r="N4255" i="1"/>
  <c r="O4255" i="1" s="1"/>
  <c r="N4256" i="1"/>
  <c r="P4256" i="1" s="1"/>
  <c r="N4257" i="1"/>
  <c r="N4258" i="1"/>
  <c r="O4258" i="1" s="1"/>
  <c r="N4259" i="1"/>
  <c r="O4259" i="1" s="1"/>
  <c r="N4260" i="1"/>
  <c r="O4260" i="1" s="1"/>
  <c r="N4261" i="1"/>
  <c r="P4261" i="1" s="1"/>
  <c r="N4262" i="1"/>
  <c r="P4262" i="1" s="1"/>
  <c r="N4263" i="1"/>
  <c r="O4263" i="1" s="1"/>
  <c r="N4264" i="1"/>
  <c r="O4264" i="1" s="1"/>
  <c r="N4265" i="1"/>
  <c r="N4266" i="1"/>
  <c r="O4266" i="1" s="1"/>
  <c r="N4267" i="1"/>
  <c r="P4267" i="1" s="1"/>
  <c r="N4268" i="1"/>
  <c r="O4268" i="1" s="1"/>
  <c r="N4269" i="1"/>
  <c r="N4270" i="1"/>
  <c r="O4270" i="1" s="1"/>
  <c r="N4271" i="1"/>
  <c r="P4271" i="1" s="1"/>
  <c r="N4272" i="1"/>
  <c r="O4272" i="1" s="1"/>
  <c r="N4273" i="1"/>
  <c r="N4274" i="1"/>
  <c r="P4274" i="1" s="1"/>
  <c r="N4275" i="1"/>
  <c r="O4275" i="1" s="1"/>
  <c r="N4276" i="1"/>
  <c r="O4276" i="1" s="1"/>
  <c r="N4277" i="1"/>
  <c r="P4277" i="1" s="1"/>
  <c r="N4278" i="1"/>
  <c r="O4278" i="1" s="1"/>
  <c r="N4279" i="1"/>
  <c r="P4279" i="1" s="1"/>
  <c r="N4280" i="1"/>
  <c r="O4280" i="1" s="1"/>
  <c r="N4281" i="1"/>
  <c r="N4282" i="1"/>
  <c r="P4282" i="1" s="1"/>
  <c r="N4283" i="1"/>
  <c r="O4283" i="1" s="1"/>
  <c r="N4284" i="1"/>
  <c r="N4285" i="1"/>
  <c r="P4285" i="1" s="1"/>
  <c r="N4286" i="1"/>
  <c r="O4286" i="1" s="1"/>
  <c r="N4287" i="1"/>
  <c r="P4287" i="1" s="1"/>
  <c r="N4288" i="1"/>
  <c r="O4288" i="1" s="1"/>
  <c r="N4289" i="1"/>
  <c r="N4290" i="1"/>
  <c r="P4290" i="1" s="1"/>
  <c r="N4291" i="1"/>
  <c r="O4291" i="1" s="1"/>
  <c r="N4292" i="1"/>
  <c r="O4292" i="1" s="1"/>
  <c r="N4293" i="1"/>
  <c r="O4293" i="1" s="1"/>
  <c r="N4294" i="1"/>
  <c r="P4294" i="1" s="1"/>
  <c r="N4295" i="1"/>
  <c r="N4296" i="1"/>
  <c r="O4296" i="1" s="1"/>
  <c r="N4297" i="1"/>
  <c r="N4298" i="1"/>
  <c r="O4298" i="1" s="1"/>
  <c r="N4299" i="1"/>
  <c r="P4299" i="1" s="1"/>
  <c r="N4300" i="1"/>
  <c r="O4300" i="1" s="1"/>
  <c r="N4301" i="1"/>
  <c r="O4301" i="1" s="1"/>
  <c r="N4302" i="1"/>
  <c r="O4302" i="1" s="1"/>
  <c r="N4303" i="1"/>
  <c r="P4303" i="1" s="1"/>
  <c r="N4304" i="1"/>
  <c r="O4304" i="1" s="1"/>
  <c r="N4305" i="1"/>
  <c r="N4306" i="1"/>
  <c r="P4306" i="1" s="1"/>
  <c r="N4307" i="1"/>
  <c r="P4307" i="1" s="1"/>
  <c r="N4308" i="1"/>
  <c r="N4309" i="1"/>
  <c r="O4309" i="1" s="1"/>
  <c r="N4310" i="1"/>
  <c r="P4310" i="1" s="1"/>
  <c r="N4311" i="1"/>
  <c r="P4311" i="1" s="1"/>
  <c r="N4312" i="1"/>
  <c r="O4312" i="1" s="1"/>
  <c r="N4313" i="1"/>
  <c r="N4314" i="1"/>
  <c r="O4314" i="1" s="1"/>
  <c r="N4315" i="1"/>
  <c r="P4315" i="1" s="1"/>
  <c r="N4316" i="1"/>
  <c r="P4316" i="1" s="1"/>
  <c r="N4317" i="1"/>
  <c r="O4317" i="1" s="1"/>
  <c r="N4318" i="1"/>
  <c r="O4318" i="1" s="1"/>
  <c r="N4319" i="1"/>
  <c r="O4319" i="1" s="1"/>
  <c r="N4320" i="1"/>
  <c r="P4320" i="1" s="1"/>
  <c r="N4321" i="1"/>
  <c r="N4322" i="1"/>
  <c r="O4322" i="1" s="1"/>
  <c r="N4323" i="1"/>
  <c r="P4323" i="1" s="1"/>
  <c r="N4324" i="1"/>
  <c r="P4324" i="1" s="1"/>
  <c r="N4325" i="1"/>
  <c r="O4325" i="1" s="1"/>
  <c r="N4326" i="1"/>
  <c r="O4326" i="1" s="1"/>
  <c r="N4327" i="1"/>
  <c r="P4327" i="1" s="1"/>
  <c r="N4328" i="1"/>
  <c r="O4328" i="1" s="1"/>
  <c r="N4329" i="1"/>
  <c r="N4330" i="1"/>
  <c r="O4330" i="1" s="1"/>
  <c r="N4331" i="1"/>
  <c r="O4331" i="1" s="1"/>
  <c r="N4332" i="1"/>
  <c r="O4332" i="1" s="1"/>
  <c r="N4333" i="1"/>
  <c r="P4333" i="1" s="1"/>
  <c r="N4334" i="1"/>
  <c r="O4334" i="1" s="1"/>
  <c r="N4335" i="1"/>
  <c r="O4335" i="1" s="1"/>
  <c r="N4336" i="1"/>
  <c r="O4336" i="1" s="1"/>
  <c r="N4337" i="1"/>
  <c r="N4338" i="1"/>
  <c r="P4338" i="1" s="1"/>
  <c r="N4339" i="1"/>
  <c r="O4339" i="1" s="1"/>
  <c r="N4340" i="1"/>
  <c r="O4340" i="1" s="1"/>
  <c r="N4341" i="1"/>
  <c r="O4341" i="1" s="1"/>
  <c r="N4342" i="1"/>
  <c r="P4342" i="1" s="1"/>
  <c r="N4343" i="1"/>
  <c r="O4343" i="1" s="1"/>
  <c r="N4344" i="1"/>
  <c r="O4344" i="1" s="1"/>
  <c r="N4345" i="1"/>
  <c r="N4346" i="1"/>
  <c r="P4346" i="1" s="1"/>
  <c r="N4347" i="1"/>
  <c r="O4347" i="1" s="1"/>
  <c r="N4348" i="1"/>
  <c r="P4348" i="1" s="1"/>
  <c r="N4349" i="1"/>
  <c r="O4349" i="1" s="1"/>
  <c r="N4350" i="1"/>
  <c r="O4350" i="1" s="1"/>
  <c r="N4351" i="1"/>
  <c r="O4351" i="1" s="1"/>
  <c r="N4352" i="1"/>
  <c r="P4352" i="1" s="1"/>
  <c r="N4353" i="1"/>
  <c r="N4354" i="1"/>
  <c r="P4354" i="1" s="1"/>
  <c r="N4355" i="1"/>
  <c r="P4355" i="1" s="1"/>
  <c r="N4356" i="1"/>
  <c r="P4356" i="1" s="1"/>
  <c r="N4357" i="1"/>
  <c r="O4357" i="1" s="1"/>
  <c r="N4358" i="1"/>
  <c r="O4358" i="1" s="1"/>
  <c r="N4359" i="1"/>
  <c r="O4359" i="1" s="1"/>
  <c r="N4360" i="1"/>
  <c r="O4360" i="1" s="1"/>
  <c r="N4361" i="1"/>
  <c r="N4362" i="1"/>
  <c r="O4362" i="1" s="1"/>
  <c r="N4363" i="1"/>
  <c r="O4363" i="1" s="1"/>
  <c r="N4364" i="1"/>
  <c r="P4364" i="1" s="1"/>
  <c r="N4365" i="1"/>
  <c r="O4365" i="1" s="1"/>
  <c r="N4366" i="1"/>
  <c r="O4366" i="1" s="1"/>
  <c r="N4367" i="1"/>
  <c r="P4367" i="1" s="1"/>
  <c r="N4368" i="1"/>
  <c r="O4368" i="1" s="1"/>
  <c r="N4369" i="1"/>
  <c r="N4370" i="1"/>
  <c r="P4370" i="1" s="1"/>
  <c r="N4371" i="1"/>
  <c r="O4371" i="1" s="1"/>
  <c r="N4372" i="1"/>
  <c r="O4372" i="1" s="1"/>
  <c r="N4373" i="1"/>
  <c r="O4373" i="1" s="1"/>
  <c r="N4374" i="1"/>
  <c r="O4374" i="1" s="1"/>
  <c r="N4375" i="1"/>
  <c r="P4375" i="1" s="1"/>
  <c r="N4376" i="1"/>
  <c r="O4376" i="1" s="1"/>
  <c r="N4377" i="1"/>
  <c r="O4377" i="1" s="1"/>
  <c r="N4378" i="1"/>
  <c r="P4378" i="1" s="1"/>
  <c r="N4379" i="1"/>
  <c r="O4379" i="1" s="1"/>
  <c r="N4380" i="1"/>
  <c r="O4380" i="1" s="1"/>
  <c r="N4381" i="1"/>
  <c r="O4381" i="1" s="1"/>
  <c r="N4382" i="1"/>
  <c r="O4382" i="1" s="1"/>
  <c r="N4383" i="1"/>
  <c r="P4383" i="1" s="1"/>
  <c r="N4384" i="1"/>
  <c r="O4384" i="1" s="1"/>
  <c r="N4385" i="1"/>
  <c r="O4385" i="1" s="1"/>
  <c r="N4386" i="1"/>
  <c r="P4386" i="1" s="1"/>
  <c r="N4387" i="1"/>
  <c r="P4387" i="1" s="1"/>
  <c r="N4388" i="1"/>
  <c r="O4388" i="1" s="1"/>
  <c r="N4389" i="1"/>
  <c r="N4390" i="1"/>
  <c r="P4390" i="1" s="1"/>
  <c r="N4391" i="1"/>
  <c r="P4391" i="1" s="1"/>
  <c r="N4392" i="1"/>
  <c r="P4392" i="1" s="1"/>
  <c r="N4393" i="1"/>
  <c r="O4393" i="1" s="1"/>
  <c r="N4394" i="1"/>
  <c r="O4394" i="1" s="1"/>
  <c r="N4395" i="1"/>
  <c r="O4395" i="1" s="1"/>
  <c r="N4396" i="1"/>
  <c r="N4397" i="1"/>
  <c r="P4397" i="1" s="1"/>
  <c r="N4398" i="1"/>
  <c r="P4398" i="1" s="1"/>
  <c r="N4399" i="1"/>
  <c r="P4399" i="1" s="1"/>
  <c r="N4400" i="1"/>
  <c r="O4400" i="1" s="1"/>
  <c r="N4401" i="1"/>
  <c r="O4401" i="1" s="1"/>
  <c r="N4402" i="1"/>
  <c r="O4402" i="1" s="1"/>
  <c r="N4403" i="1"/>
  <c r="P4403" i="1" s="1"/>
  <c r="N4404" i="1"/>
  <c r="P4404" i="1" s="1"/>
  <c r="N4405" i="1"/>
  <c r="P4405" i="1" s="1"/>
  <c r="N4406" i="1"/>
  <c r="O4406" i="1" s="1"/>
  <c r="N4407" i="1"/>
  <c r="P4407" i="1" s="1"/>
  <c r="N4408" i="1"/>
  <c r="O4408" i="1" s="1"/>
  <c r="N4409" i="1"/>
  <c r="O4409" i="1" s="1"/>
  <c r="N4410" i="1"/>
  <c r="O4410" i="1" s="1"/>
  <c r="N4411" i="1"/>
  <c r="P4411" i="1" s="1"/>
  <c r="N4412" i="1"/>
  <c r="O4412" i="1" s="1"/>
  <c r="N4413" i="1"/>
  <c r="P4413" i="1" s="1"/>
  <c r="N4414" i="1"/>
  <c r="O4414" i="1" s="1"/>
  <c r="N4415" i="1"/>
  <c r="P4415" i="1" s="1"/>
  <c r="N4416" i="1"/>
  <c r="P4416" i="1" s="1"/>
  <c r="N4417" i="1"/>
  <c r="O4417" i="1" s="1"/>
  <c r="N4418" i="1"/>
  <c r="O4418" i="1" s="1"/>
  <c r="N4419" i="1"/>
  <c r="O4419" i="1" s="1"/>
  <c r="N4420" i="1"/>
  <c r="P4420" i="1" s="1"/>
  <c r="N4421" i="1"/>
  <c r="O4421" i="1" s="1"/>
  <c r="N4422" i="1"/>
  <c r="P4422" i="1" s="1"/>
  <c r="N4423" i="1"/>
  <c r="P4423" i="1" s="1"/>
  <c r="N4424" i="1"/>
  <c r="P4424" i="1" s="1"/>
  <c r="N4425" i="1"/>
  <c r="O4425" i="1" s="1"/>
  <c r="N4426" i="1"/>
  <c r="P4426" i="1" s="1"/>
  <c r="N4427" i="1"/>
  <c r="P4427" i="1" s="1"/>
  <c r="N4428" i="1"/>
  <c r="N4429" i="1"/>
  <c r="N4430" i="1"/>
  <c r="P4430" i="1" s="1"/>
  <c r="N4431" i="1"/>
  <c r="P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P4437" i="1" s="1"/>
  <c r="N4438" i="1"/>
  <c r="P4438" i="1" s="1"/>
  <c r="N4439" i="1"/>
  <c r="O4439" i="1" s="1"/>
  <c r="N4440" i="1"/>
  <c r="O4440" i="1" s="1"/>
  <c r="N4441" i="1"/>
  <c r="O4441" i="1" s="1"/>
  <c r="N4442" i="1"/>
  <c r="N4443" i="1"/>
  <c r="O4443" i="1" s="1"/>
  <c r="N4444" i="1"/>
  <c r="O4444" i="1" s="1"/>
  <c r="N4445" i="1"/>
  <c r="O4445" i="1" s="1"/>
  <c r="N4446" i="1"/>
  <c r="P4446" i="1" s="1"/>
  <c r="N4447" i="1"/>
  <c r="P4447" i="1" s="1"/>
  <c r="N4448" i="1"/>
  <c r="O4448" i="1" s="1"/>
  <c r="N4449" i="1"/>
  <c r="O4449" i="1" s="1"/>
  <c r="N4450" i="1"/>
  <c r="P4450" i="1" s="1"/>
  <c r="N4451" i="1"/>
  <c r="P4451" i="1" s="1"/>
  <c r="N4452" i="1"/>
  <c r="O4452" i="1" s="1"/>
  <c r="N4453" i="1"/>
  <c r="P4453" i="1" s="1"/>
  <c r="N4454" i="1"/>
  <c r="O4454" i="1" s="1"/>
  <c r="N4455" i="1"/>
  <c r="P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P4462" i="1" s="1"/>
  <c r="N4463" i="1"/>
  <c r="P4463" i="1" s="1"/>
  <c r="N4464" i="1"/>
  <c r="O4464" i="1" s="1"/>
  <c r="N4465" i="1"/>
  <c r="O4465" i="1" s="1"/>
  <c r="N4466" i="1"/>
  <c r="O4466" i="1" s="1"/>
  <c r="N4467" i="1"/>
  <c r="P4467" i="1" s="1"/>
  <c r="N4468" i="1"/>
  <c r="P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N4477" i="1"/>
  <c r="N4478" i="1"/>
  <c r="O4478" i="1" s="1"/>
  <c r="N4479" i="1"/>
  <c r="P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P4487" i="1" s="1"/>
  <c r="N4488" i="1"/>
  <c r="O4488" i="1" s="1"/>
  <c r="N4489" i="1"/>
  <c r="O4489" i="1" s="1"/>
  <c r="N4490" i="1"/>
  <c r="P4490" i="1" s="1"/>
  <c r="N4491" i="1"/>
  <c r="P4491" i="1" s="1"/>
  <c r="N4492" i="1"/>
  <c r="N4493" i="1"/>
  <c r="O4493" i="1" s="1"/>
  <c r="N4494" i="1"/>
  <c r="O4494" i="1" s="1"/>
  <c r="N4495" i="1"/>
  <c r="P4495" i="1" s="1"/>
  <c r="N4496" i="1"/>
  <c r="O4496" i="1" s="1"/>
  <c r="N4497" i="1"/>
  <c r="O4497" i="1" s="1"/>
  <c r="N4498" i="1"/>
  <c r="P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P4506" i="1" s="1"/>
  <c r="N4507" i="1"/>
  <c r="O4507" i="1" s="1"/>
  <c r="N4508" i="1"/>
  <c r="O4508" i="1" s="1"/>
  <c r="N4509" i="1"/>
  <c r="O4509" i="1" s="1"/>
  <c r="N4510" i="1"/>
  <c r="O4510" i="1" s="1"/>
  <c r="N4511" i="1"/>
  <c r="N4512" i="1"/>
  <c r="P4512" i="1" s="1"/>
  <c r="N4513" i="1"/>
  <c r="O4513" i="1" s="1"/>
  <c r="N4514" i="1"/>
  <c r="O4514" i="1" s="1"/>
  <c r="N4515" i="1"/>
  <c r="O4515" i="1" s="1"/>
  <c r="N4516" i="1"/>
  <c r="O4516" i="1" s="1"/>
  <c r="N4517" i="1"/>
  <c r="N4518" i="1"/>
  <c r="O4518" i="1" s="1"/>
  <c r="N4519" i="1"/>
  <c r="N4520" i="1"/>
  <c r="O4520" i="1" s="1"/>
  <c r="N4521" i="1"/>
  <c r="O4521" i="1" s="1"/>
  <c r="N4522" i="1"/>
  <c r="O4522" i="1" s="1"/>
  <c r="N4523" i="1"/>
  <c r="P4523" i="1" s="1"/>
  <c r="N4524" i="1"/>
  <c r="O4524" i="1" s="1"/>
  <c r="N4525" i="1"/>
  <c r="N4526" i="1"/>
  <c r="O4526" i="1" s="1"/>
  <c r="N4527" i="1"/>
  <c r="N4528" i="1"/>
  <c r="O4528" i="1" s="1"/>
  <c r="N4529" i="1"/>
  <c r="O4529" i="1" s="1"/>
  <c r="N4530" i="1"/>
  <c r="O4530" i="1" s="1"/>
  <c r="N4531" i="1"/>
  <c r="O4531" i="1" s="1"/>
  <c r="N4532" i="1"/>
  <c r="N4533" i="1"/>
  <c r="O4533" i="1" s="1"/>
  <c r="N4534" i="1"/>
  <c r="P4534" i="1" s="1"/>
  <c r="N4535" i="1"/>
  <c r="N4536" i="1"/>
  <c r="O4536" i="1" s="1"/>
  <c r="N4537" i="1"/>
  <c r="O4537" i="1" s="1"/>
  <c r="N4538" i="1"/>
  <c r="O4538" i="1" s="1"/>
  <c r="N4539" i="1"/>
  <c r="P4539" i="1" s="1"/>
  <c r="N4540" i="1"/>
  <c r="O4540" i="1" s="1"/>
  <c r="N4541" i="1"/>
  <c r="N4542" i="1"/>
  <c r="O4542" i="1" s="1"/>
  <c r="N4543" i="1"/>
  <c r="N4544" i="1"/>
  <c r="P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P4550" i="1" s="1"/>
  <c r="N4551" i="1"/>
  <c r="N4552" i="1"/>
  <c r="P4552" i="1" s="1"/>
  <c r="N4553" i="1"/>
  <c r="O4553" i="1" s="1"/>
  <c r="N4554" i="1"/>
  <c r="O4554" i="1" s="1"/>
  <c r="N4555" i="1"/>
  <c r="O4555" i="1" s="1"/>
  <c r="N4556" i="1"/>
  <c r="P4556" i="1" s="1"/>
  <c r="N4557" i="1"/>
  <c r="O4557" i="1" s="1"/>
  <c r="N4558" i="1"/>
  <c r="O4558" i="1" s="1"/>
  <c r="N4559" i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P4566" i="1" s="1"/>
  <c r="N4567" i="1"/>
  <c r="N4568" i="1"/>
  <c r="O4568" i="1" s="1"/>
  <c r="N4569" i="1"/>
  <c r="O4569" i="1" s="1"/>
  <c r="N4570" i="1"/>
  <c r="O4570" i="1" s="1"/>
  <c r="N4571" i="1"/>
  <c r="P4571" i="1" s="1"/>
  <c r="N4572" i="1"/>
  <c r="O4572" i="1" s="1"/>
  <c r="N4573" i="1"/>
  <c r="N4574" i="1"/>
  <c r="O4574" i="1" s="1"/>
  <c r="N4575" i="1"/>
  <c r="N4576" i="1"/>
  <c r="O4576" i="1" s="1"/>
  <c r="N4577" i="1"/>
  <c r="O4577" i="1" s="1"/>
  <c r="N4578" i="1"/>
  <c r="P4578" i="1" s="1"/>
  <c r="N4579" i="1"/>
  <c r="O4579" i="1" s="1"/>
  <c r="N4580" i="1"/>
  <c r="O4580" i="1" s="1"/>
  <c r="N4581" i="1"/>
  <c r="N4582" i="1"/>
  <c r="P4582" i="1" s="1"/>
  <c r="N4583" i="1"/>
  <c r="N4584" i="1"/>
  <c r="O4584" i="1" s="1"/>
  <c r="N4585" i="1"/>
  <c r="O4585" i="1" s="1"/>
  <c r="N4586" i="1"/>
  <c r="N4587" i="1"/>
  <c r="O4587" i="1" s="1"/>
  <c r="N4588" i="1"/>
  <c r="P4588" i="1" s="1"/>
  <c r="N4589" i="1"/>
  <c r="O4589" i="1" s="1"/>
  <c r="N4590" i="1"/>
  <c r="P4590" i="1" s="1"/>
  <c r="N4591" i="1"/>
  <c r="N4592" i="1"/>
  <c r="P4592" i="1" s="1"/>
  <c r="N4593" i="1"/>
  <c r="O4593" i="1" s="1"/>
  <c r="N4594" i="1"/>
  <c r="N4595" i="1"/>
  <c r="O4595" i="1" s="1"/>
  <c r="N4596" i="1"/>
  <c r="O4596" i="1" s="1"/>
  <c r="N4597" i="1"/>
  <c r="O4597" i="1" s="1"/>
  <c r="N4598" i="1"/>
  <c r="O4598" i="1" s="1"/>
  <c r="N4599" i="1"/>
  <c r="N4600" i="1"/>
  <c r="P4600" i="1" s="1"/>
  <c r="N4601" i="1"/>
  <c r="O4601" i="1" s="1"/>
  <c r="N4602" i="1"/>
  <c r="O4602" i="1" s="1"/>
  <c r="N4603" i="1"/>
  <c r="O4603" i="1" s="1"/>
  <c r="N4604" i="1"/>
  <c r="P4604" i="1" s="1"/>
  <c r="N4605" i="1"/>
  <c r="P4605" i="1" s="1"/>
  <c r="N4606" i="1"/>
  <c r="P4606" i="1" s="1"/>
  <c r="N4607" i="1"/>
  <c r="N4608" i="1"/>
  <c r="O4608" i="1" s="1"/>
  <c r="N4609" i="1"/>
  <c r="O4609" i="1" s="1"/>
  <c r="N4610" i="1"/>
  <c r="O4610" i="1" s="1"/>
  <c r="N4611" i="1"/>
  <c r="O4611" i="1" s="1"/>
  <c r="N4612" i="1"/>
  <c r="P4612" i="1" s="1"/>
  <c r="N4613" i="1"/>
  <c r="N4614" i="1"/>
  <c r="O4614" i="1" s="1"/>
  <c r="N4615" i="1"/>
  <c r="N4616" i="1"/>
  <c r="P4616" i="1" s="1"/>
  <c r="N4617" i="1"/>
  <c r="O4617" i="1" s="1"/>
  <c r="N4618" i="1"/>
  <c r="P4618" i="1" s="1"/>
  <c r="N4619" i="1"/>
  <c r="O4619" i="1" s="1"/>
  <c r="N4620" i="1"/>
  <c r="O4620" i="1" s="1"/>
  <c r="N4621" i="1"/>
  <c r="O4621" i="1" s="1"/>
  <c r="N4622" i="1"/>
  <c r="O4622" i="1" s="1"/>
  <c r="N4623" i="1"/>
  <c r="N4624" i="1"/>
  <c r="O4624" i="1" s="1"/>
  <c r="N4625" i="1"/>
  <c r="O4625" i="1" s="1"/>
  <c r="N4626" i="1"/>
  <c r="O4626" i="1" s="1"/>
  <c r="N4627" i="1"/>
  <c r="O4627" i="1" s="1"/>
  <c r="N4628" i="1"/>
  <c r="N4629" i="1"/>
  <c r="O4629" i="1" s="1"/>
  <c r="N4630" i="1"/>
  <c r="P4630" i="1" s="1"/>
  <c r="N4631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504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376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248" i="1"/>
  <c r="K8962" i="1"/>
  <c r="K8956" i="1"/>
  <c r="K8946" i="1"/>
  <c r="K7395" i="1"/>
  <c r="K7379" i="1"/>
  <c r="K3189" i="1"/>
  <c r="K3171" i="1"/>
  <c r="K3165" i="1"/>
  <c r="K3144" i="1"/>
  <c r="K2794" i="1"/>
  <c r="K2781" i="1"/>
  <c r="K2399" i="1"/>
  <c r="K2240" i="1"/>
  <c r="K2229" i="1"/>
  <c r="K2202" i="1"/>
  <c r="K2169" i="1"/>
  <c r="K2137" i="1"/>
  <c r="K2130" i="1"/>
  <c r="K2100" i="1"/>
  <c r="K1949" i="1"/>
  <c r="K1932" i="1"/>
  <c r="K1909" i="1"/>
  <c r="K1762" i="1"/>
  <c r="K1747" i="1"/>
  <c r="K1734" i="1"/>
  <c r="K1722" i="1"/>
  <c r="K8972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093" i="1"/>
  <c r="K6740" i="1"/>
  <c r="K6687" i="1"/>
  <c r="K6124" i="1"/>
  <c r="K6135" i="1"/>
  <c r="K6042" i="1"/>
  <c r="K6204" i="1"/>
  <c r="K6130" i="1"/>
  <c r="K6121" i="1"/>
  <c r="K6102" i="1"/>
  <c r="K6043" i="1"/>
  <c r="K6065" i="1"/>
  <c r="K6083" i="1"/>
  <c r="K6055" i="1"/>
  <c r="K6050" i="1"/>
  <c r="K6064" i="1"/>
  <c r="K6017" i="1"/>
  <c r="K5934" i="1"/>
  <c r="K6045" i="1"/>
  <c r="K6105" i="1"/>
  <c r="K6126" i="1"/>
  <c r="K6201" i="1"/>
  <c r="K6011" i="1"/>
  <c r="K6078" i="1"/>
  <c r="K6107" i="1"/>
  <c r="K6018" i="1"/>
  <c r="K5988" i="1"/>
  <c r="K5777" i="1"/>
  <c r="K5949" i="1"/>
  <c r="K5837" i="1"/>
  <c r="K5725" i="1"/>
  <c r="K5948" i="1"/>
  <c r="K5742" i="1"/>
  <c r="K5718" i="1"/>
  <c r="K6006" i="1"/>
  <c r="K5946" i="1"/>
  <c r="K5857" i="1"/>
  <c r="K5825" i="1"/>
  <c r="K5901" i="1"/>
  <c r="K5884" i="1"/>
  <c r="K5931" i="1"/>
  <c r="K5868" i="1"/>
  <c r="K5313" i="1"/>
  <c r="K5369" i="1"/>
  <c r="K5382" i="1"/>
  <c r="K5089" i="1"/>
  <c r="K5039" i="1"/>
  <c r="K5011" i="1"/>
  <c r="K4013" i="1"/>
  <c r="K5116" i="1"/>
  <c r="K5852" i="1"/>
  <c r="K5265" i="1"/>
  <c r="K5251" i="1"/>
  <c r="K5127" i="1"/>
  <c r="K4918" i="1"/>
  <c r="K4720" i="1"/>
  <c r="K4636" i="1"/>
  <c r="K3879" i="1"/>
  <c r="K3836" i="1"/>
  <c r="K3784" i="1"/>
  <c r="K3729" i="1"/>
  <c r="K3647" i="1"/>
  <c r="K3567" i="1"/>
  <c r="K3479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6790" i="1"/>
  <c r="K8506" i="1"/>
  <c r="K8486" i="1"/>
  <c r="K8501" i="1"/>
  <c r="K8449" i="1"/>
  <c r="K8470" i="1"/>
  <c r="K8463" i="1"/>
  <c r="K8401" i="1"/>
  <c r="K8423" i="1"/>
  <c r="K8325" i="1"/>
  <c r="K8411" i="1"/>
  <c r="K8337" i="1"/>
  <c r="K8322" i="1"/>
  <c r="K8281" i="1"/>
  <c r="K8354" i="1"/>
  <c r="K8330" i="1"/>
  <c r="K8317" i="1"/>
  <c r="K8312" i="1"/>
  <c r="K8187" i="1"/>
  <c r="K8185" i="1"/>
  <c r="K8332" i="1"/>
  <c r="K8171" i="1"/>
  <c r="K8113" i="1"/>
  <c r="K8228" i="1"/>
  <c r="K8103" i="1"/>
  <c r="K8076" i="1"/>
  <c r="K8068" i="1"/>
  <c r="K8057" i="1"/>
  <c r="K8022" i="1"/>
  <c r="K7952" i="1"/>
  <c r="K7999" i="1"/>
  <c r="K7832" i="1"/>
  <c r="K7799" i="1"/>
  <c r="K7738" i="1"/>
  <c r="K7769" i="1"/>
  <c r="K7710" i="1"/>
  <c r="K7625" i="1"/>
  <c r="K7574" i="1"/>
  <c r="K7539" i="1"/>
  <c r="K7502" i="1"/>
  <c r="K7464" i="1"/>
  <c r="K7440" i="1"/>
  <c r="K7356" i="1"/>
  <c r="K7321" i="1"/>
  <c r="K7237" i="1"/>
  <c r="K7189" i="1"/>
  <c r="K7136" i="1"/>
  <c r="K7055" i="1"/>
  <c r="K7010" i="1"/>
  <c r="K6969" i="1"/>
  <c r="K6887" i="1"/>
  <c r="K6824" i="1"/>
  <c r="K6783" i="1"/>
  <c r="K6692" i="1"/>
  <c r="K6621" i="1"/>
  <c r="K6567" i="1"/>
  <c r="K6170" i="1"/>
  <c r="K5779" i="1"/>
  <c r="K4950" i="1"/>
  <c r="K3986" i="1"/>
  <c r="K3805" i="1"/>
  <c r="K3704" i="1"/>
  <c r="K3596" i="1"/>
  <c r="K3493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8499" i="1"/>
  <c r="K8182" i="1"/>
  <c r="K8286" i="1"/>
  <c r="K8096" i="1"/>
  <c r="K8095" i="1"/>
  <c r="K8070" i="1"/>
  <c r="K3523" i="1"/>
  <c r="K7993" i="1"/>
  <c r="K7956" i="1"/>
  <c r="K7889" i="1"/>
  <c r="K7826" i="1"/>
  <c r="K3528" i="1"/>
  <c r="K7877" i="1"/>
  <c r="K7911" i="1"/>
  <c r="K3531" i="1"/>
  <c r="K7928" i="1"/>
  <c r="K7879" i="1"/>
  <c r="K7736" i="1"/>
  <c r="K7773" i="1"/>
  <c r="K7759" i="1"/>
  <c r="K7690" i="1"/>
  <c r="K7771" i="1"/>
  <c r="K7725" i="1"/>
  <c r="K3540" i="1"/>
  <c r="K7670" i="1"/>
  <c r="K7612" i="1"/>
  <c r="K7506" i="1"/>
  <c r="K7566" i="1"/>
  <c r="K7543" i="1"/>
  <c r="K3546" i="1"/>
  <c r="K7469" i="1"/>
  <c r="K7441" i="1"/>
  <c r="K7363" i="1"/>
  <c r="K7330" i="1"/>
  <c r="K7283" i="1"/>
  <c r="K7264" i="1"/>
  <c r="K7228" i="1"/>
  <c r="K3554" i="1"/>
  <c r="K7142" i="1"/>
  <c r="K3556" i="1"/>
  <c r="K7061" i="1"/>
  <c r="K3558" i="1"/>
  <c r="K6982" i="1"/>
  <c r="K3560" i="1"/>
  <c r="K3561" i="1"/>
  <c r="K3562" i="1"/>
  <c r="K6805" i="1"/>
  <c r="K3564" i="1"/>
  <c r="K6720" i="1"/>
  <c r="K6675" i="1"/>
  <c r="K6649" i="1"/>
  <c r="K6591" i="1"/>
  <c r="K6221" i="1"/>
  <c r="K6167" i="1"/>
  <c r="K5914" i="1"/>
  <c r="K5163" i="1"/>
  <c r="K4749" i="1"/>
  <c r="K4015" i="1"/>
  <c r="K3845" i="1"/>
  <c r="K3748" i="1"/>
  <c r="K3669" i="1"/>
  <c r="K3629" i="1"/>
  <c r="K3579" i="1"/>
  <c r="K811" i="1"/>
  <c r="K8257" i="1"/>
  <c r="K8284" i="1"/>
  <c r="K8275" i="1"/>
  <c r="K8243" i="1"/>
  <c r="K8229" i="1"/>
  <c r="K3586" i="1"/>
  <c r="K8148" i="1"/>
  <c r="K8059" i="1"/>
  <c r="K7802" i="1"/>
  <c r="K7927" i="1"/>
  <c r="K8042" i="1"/>
  <c r="K7922" i="1"/>
  <c r="K7981" i="1"/>
  <c r="K7973" i="1"/>
  <c r="K7871" i="1"/>
  <c r="K7905" i="1"/>
  <c r="K7887" i="1"/>
  <c r="K7848" i="1"/>
  <c r="K7839" i="1"/>
  <c r="K7699" i="1"/>
  <c r="K7705" i="1"/>
  <c r="K7696" i="1"/>
  <c r="K7700" i="1"/>
  <c r="K7692" i="1"/>
  <c r="K7679" i="1"/>
  <c r="K7641" i="1"/>
  <c r="K7605" i="1"/>
  <c r="K7569" i="1"/>
  <c r="K7535" i="1"/>
  <c r="K7530" i="1"/>
  <c r="K7499" i="1"/>
  <c r="K7472" i="1"/>
  <c r="K7385" i="1"/>
  <c r="K7348" i="1"/>
  <c r="K7296" i="1"/>
  <c r="K7260" i="1"/>
  <c r="K7242" i="1"/>
  <c r="K7192" i="1"/>
  <c r="K7147" i="1"/>
  <c r="K7101" i="1"/>
  <c r="K7066" i="1"/>
  <c r="K7038" i="1"/>
  <c r="K6986" i="1"/>
  <c r="K6934" i="1"/>
  <c r="K6903" i="1"/>
  <c r="K6848" i="1"/>
  <c r="K6800" i="1"/>
  <c r="K6745" i="1"/>
  <c r="K6711" i="1"/>
  <c r="K6680" i="1"/>
  <c r="K6622" i="1"/>
  <c r="K6581" i="1"/>
  <c r="K6219" i="1"/>
  <c r="K6145" i="1"/>
  <c r="K5912" i="1"/>
  <c r="K5162" i="1"/>
  <c r="K4742" i="1"/>
  <c r="K4011" i="1"/>
  <c r="K3850" i="1"/>
  <c r="K3752" i="1"/>
  <c r="K3680" i="1"/>
  <c r="K3616" i="1"/>
  <c r="K3537" i="1"/>
  <c r="K817" i="1"/>
  <c r="K8263" i="1"/>
  <c r="K8293" i="1"/>
  <c r="K8238" i="1"/>
  <c r="K8261" i="1"/>
  <c r="K8219" i="1"/>
  <c r="K8158" i="1"/>
  <c r="K8124" i="1"/>
  <c r="K8014" i="1"/>
  <c r="K8061" i="1"/>
  <c r="K8065" i="1"/>
  <c r="K7914" i="1"/>
  <c r="K7957" i="1"/>
  <c r="K7865" i="1"/>
  <c r="K3658" i="1"/>
  <c r="K7878" i="1"/>
  <c r="K7822" i="1"/>
  <c r="K7812" i="1"/>
  <c r="K7804" i="1"/>
  <c r="K7713" i="1"/>
  <c r="K7793" i="1"/>
  <c r="K7798" i="1"/>
  <c r="K7782" i="1"/>
  <c r="K7741" i="1"/>
  <c r="K7689" i="1"/>
  <c r="K7603" i="1"/>
  <c r="K7621" i="1"/>
  <c r="K7613" i="1"/>
  <c r="K7585" i="1"/>
  <c r="K7561" i="1"/>
  <c r="K7522" i="1"/>
  <c r="K7491" i="1"/>
  <c r="K7470" i="1"/>
  <c r="K7425" i="1"/>
  <c r="K7351" i="1"/>
  <c r="K7313" i="1"/>
  <c r="K7279" i="1"/>
  <c r="K7229" i="1"/>
  <c r="K7208" i="1"/>
  <c r="K7153" i="1"/>
  <c r="K7103" i="1"/>
  <c r="K7058" i="1"/>
  <c r="K7027" i="1"/>
  <c r="K6989" i="1"/>
  <c r="K6936" i="1"/>
  <c r="K6891" i="1"/>
  <c r="K6846" i="1"/>
  <c r="K6797" i="1"/>
  <c r="K6752" i="1"/>
  <c r="K6728" i="1"/>
  <c r="K6669" i="1"/>
  <c r="K6640" i="1"/>
  <c r="K6597" i="1"/>
  <c r="K6546" i="1"/>
  <c r="K3698" i="1"/>
  <c r="K5926" i="1"/>
  <c r="K5177" i="1"/>
  <c r="K4727" i="1"/>
  <c r="K4027" i="1"/>
  <c r="K3860" i="1"/>
  <c r="K3755" i="1"/>
  <c r="K3673" i="1"/>
  <c r="K3625" i="1"/>
  <c r="K3559" i="1"/>
  <c r="K951" i="1"/>
  <c r="K8248" i="1"/>
  <c r="K8291" i="1"/>
  <c r="K8218" i="1"/>
  <c r="K8253" i="1"/>
  <c r="K8230" i="1"/>
  <c r="K8196" i="1"/>
  <c r="K8179" i="1"/>
  <c r="K8023" i="1"/>
  <c r="K7933" i="1"/>
  <c r="K8028" i="1"/>
  <c r="K7958" i="1"/>
  <c r="K7924" i="1"/>
  <c r="K7919" i="1"/>
  <c r="K7880" i="1"/>
  <c r="K7972" i="1"/>
  <c r="K7931" i="1"/>
  <c r="K7896" i="1"/>
  <c r="K7876" i="1"/>
  <c r="K7779" i="1"/>
  <c r="K7818" i="1"/>
  <c r="K7807" i="1"/>
  <c r="K7744" i="1"/>
  <c r="K7746" i="1"/>
  <c r="K7659" i="1"/>
  <c r="K7667" i="1"/>
  <c r="K7610" i="1"/>
  <c r="K7611" i="1"/>
  <c r="K7584" i="1"/>
  <c r="K7547" i="1"/>
  <c r="K7529" i="1"/>
  <c r="K7483" i="1"/>
  <c r="K7451" i="1"/>
  <c r="K7371" i="1"/>
  <c r="K7362" i="1"/>
  <c r="K7338" i="1"/>
  <c r="K7301" i="1"/>
  <c r="K7259" i="1"/>
  <c r="K7227" i="1"/>
  <c r="K7176" i="1"/>
  <c r="K7139" i="1"/>
  <c r="K7097" i="1"/>
  <c r="K7048" i="1"/>
  <c r="K7002" i="1"/>
  <c r="K6959" i="1"/>
  <c r="K6923" i="1"/>
  <c r="K6873" i="1"/>
  <c r="K6813" i="1"/>
  <c r="K6785" i="1"/>
  <c r="K6731" i="1"/>
  <c r="K6672" i="1"/>
  <c r="K6639" i="1"/>
  <c r="K6574" i="1"/>
  <c r="K6547" i="1"/>
  <c r="K6144" i="1"/>
  <c r="K5915" i="1"/>
  <c r="K5176" i="1"/>
  <c r="K4730" i="1"/>
  <c r="K4018" i="1"/>
  <c r="K3863" i="1"/>
  <c r="K3768" i="1"/>
  <c r="K3684" i="1"/>
  <c r="K3624" i="1"/>
  <c r="K3563" i="1"/>
  <c r="K952" i="1"/>
  <c r="K8256" i="1"/>
  <c r="K8290" i="1"/>
  <c r="K8177" i="1"/>
  <c r="K8240" i="1"/>
  <c r="K8237" i="1"/>
  <c r="K8202" i="1"/>
  <c r="K8164" i="1"/>
  <c r="K7982" i="1"/>
  <c r="K8051" i="1"/>
  <c r="K8046" i="1"/>
  <c r="K8036" i="1"/>
  <c r="K8021" i="1"/>
  <c r="K7997" i="1"/>
  <c r="K8002" i="1"/>
  <c r="K7900" i="1"/>
  <c r="K7934" i="1"/>
  <c r="K7823" i="1"/>
  <c r="K7830" i="1"/>
  <c r="K7775" i="1"/>
  <c r="K7786" i="1"/>
  <c r="K7745" i="1"/>
  <c r="K7767" i="1"/>
  <c r="K7717" i="1"/>
  <c r="K7701" i="1"/>
  <c r="K7649" i="1"/>
  <c r="K7628" i="1"/>
  <c r="K7598" i="1"/>
  <c r="K7575" i="1"/>
  <c r="K7554" i="1"/>
  <c r="K7513" i="1"/>
  <c r="K7495" i="1"/>
  <c r="K7466" i="1"/>
  <c r="K7387" i="1"/>
  <c r="K7369" i="1"/>
  <c r="K7335" i="1"/>
  <c r="K7290" i="1"/>
  <c r="K7252" i="1"/>
  <c r="K7214" i="1"/>
  <c r="K7179" i="1"/>
  <c r="K7131" i="1"/>
  <c r="K7095" i="1"/>
  <c r="K7050" i="1"/>
  <c r="K7005" i="1"/>
  <c r="K6956" i="1"/>
  <c r="K6924" i="1"/>
  <c r="K6869" i="1"/>
  <c r="K6816" i="1"/>
  <c r="K6789" i="1"/>
  <c r="K6737" i="1"/>
  <c r="K6661" i="1"/>
  <c r="K6648" i="1"/>
  <c r="K6590" i="1"/>
  <c r="K6214" i="1"/>
  <c r="K6149" i="1"/>
  <c r="K5907" i="1"/>
  <c r="K5173" i="1"/>
  <c r="K4744" i="1"/>
  <c r="K4010" i="1"/>
  <c r="K3861" i="1"/>
  <c r="K3764" i="1"/>
  <c r="K3690" i="1"/>
  <c r="K3626" i="1"/>
  <c r="K3545" i="1"/>
  <c r="K960" i="1"/>
  <c r="K8114" i="1"/>
  <c r="K419" i="1"/>
  <c r="K430" i="1"/>
  <c r="K576" i="1"/>
  <c r="K581" i="1"/>
  <c r="K611" i="1"/>
  <c r="K2148" i="1"/>
  <c r="K2156" i="1"/>
  <c r="K762" i="1"/>
  <c r="K768" i="1"/>
  <c r="K783" i="1"/>
  <c r="K810" i="1"/>
  <c r="K986" i="1"/>
  <c r="K1009" i="1"/>
  <c r="K1166" i="1"/>
  <c r="K1321" i="1"/>
  <c r="K1167" i="1"/>
  <c r="K1538" i="1"/>
  <c r="K1561" i="1"/>
  <c r="K1721" i="1"/>
  <c r="K1746" i="1"/>
  <c r="K1759" i="1"/>
  <c r="K1941" i="1"/>
  <c r="K2113" i="1"/>
  <c r="K2140" i="1"/>
  <c r="K2172" i="1"/>
  <c r="K2206" i="1"/>
  <c r="K571" i="1"/>
  <c r="K8478" i="1"/>
  <c r="K8495" i="1"/>
  <c r="K8490" i="1"/>
  <c r="K8439" i="1"/>
  <c r="K8459" i="1"/>
  <c r="K8467" i="1"/>
  <c r="K8392" i="1"/>
  <c r="K8419" i="1"/>
  <c r="K8404" i="1"/>
  <c r="K8397" i="1"/>
  <c r="K8375" i="1"/>
  <c r="K8359" i="1"/>
  <c r="K8344" i="1"/>
  <c r="K8409" i="1"/>
  <c r="K8345" i="1"/>
  <c r="K8319" i="1"/>
  <c r="K8303" i="1"/>
  <c r="K8265" i="1"/>
  <c r="K8267" i="1"/>
  <c r="K8186" i="1"/>
  <c r="K8126" i="1"/>
  <c r="K8191" i="1"/>
  <c r="K8092" i="1"/>
  <c r="K8149" i="1"/>
  <c r="K8081" i="1"/>
  <c r="K8048" i="1"/>
  <c r="K8039" i="1"/>
  <c r="K8005" i="1"/>
  <c r="K7983" i="1"/>
  <c r="K7904" i="1"/>
  <c r="K7891" i="1"/>
  <c r="K7923" i="1"/>
  <c r="K7846" i="1"/>
  <c r="K7790" i="1"/>
  <c r="K7704" i="1"/>
  <c r="K7678" i="1"/>
  <c r="K7617" i="1"/>
  <c r="K7582" i="1"/>
  <c r="K7549" i="1"/>
  <c r="K7500" i="1"/>
  <c r="K7459" i="1"/>
  <c r="K7418" i="1"/>
  <c r="K7318" i="1"/>
  <c r="K7270" i="1"/>
  <c r="K7215" i="1"/>
  <c r="K7141" i="1"/>
  <c r="K7085" i="1"/>
  <c r="K7024" i="1"/>
  <c r="K6961" i="1"/>
  <c r="K6892" i="1"/>
  <c r="K6834" i="1"/>
  <c r="K6748" i="1"/>
  <c r="K6697" i="1"/>
  <c r="K6606" i="1"/>
  <c r="K6558" i="1"/>
  <c r="K6174" i="1"/>
  <c r="K5783" i="1"/>
  <c r="K4962" i="1"/>
  <c r="K3989" i="1"/>
  <c r="K3798" i="1"/>
  <c r="K3712" i="1"/>
  <c r="K3594" i="1"/>
  <c r="K3488" i="1"/>
  <c r="K8457" i="1"/>
  <c r="K8520" i="1"/>
  <c r="K8491" i="1"/>
  <c r="K8488" i="1"/>
  <c r="K8437" i="1"/>
  <c r="K8454" i="1"/>
  <c r="K8448" i="1"/>
  <c r="K8420" i="1"/>
  <c r="K8426" i="1"/>
  <c r="K8358" i="1"/>
  <c r="K8393" i="1"/>
  <c r="K8416" i="1"/>
  <c r="K8363" i="1"/>
  <c r="K8343" i="1"/>
  <c r="K8405" i="1"/>
  <c r="K8348" i="1"/>
  <c r="K8323" i="1"/>
  <c r="K8370" i="1"/>
  <c r="K8254" i="1"/>
  <c r="K8193" i="1"/>
  <c r="K8175" i="1"/>
  <c r="K8183" i="1"/>
  <c r="K8234" i="1"/>
  <c r="K8112" i="1"/>
  <c r="K8086" i="1"/>
  <c r="K8088" i="1"/>
  <c r="K8062" i="1"/>
  <c r="K8078" i="1"/>
  <c r="K8027" i="1"/>
  <c r="K7980" i="1"/>
  <c r="K7921" i="1"/>
  <c r="K7920" i="1"/>
  <c r="K7789" i="1"/>
  <c r="K7784" i="1"/>
  <c r="K7709" i="1"/>
  <c r="K7718" i="1"/>
  <c r="K7648" i="1"/>
  <c r="K7578" i="1"/>
  <c r="K7555" i="1"/>
  <c r="K7509" i="1"/>
  <c r="K7468" i="1"/>
  <c r="K7442" i="1"/>
  <c r="K7408" i="1"/>
  <c r="K7323" i="1"/>
  <c r="K7236" i="1"/>
  <c r="K7188" i="1"/>
  <c r="K7127" i="1"/>
  <c r="K7059" i="1"/>
  <c r="K7004" i="1"/>
  <c r="K6967" i="1"/>
  <c r="K6893" i="1"/>
  <c r="K6822" i="1"/>
  <c r="K6772" i="1"/>
  <c r="K6705" i="1"/>
  <c r="K6620" i="1"/>
  <c r="K6560" i="1"/>
  <c r="K6193" i="1"/>
  <c r="K5790" i="1"/>
  <c r="K4957" i="1"/>
  <c r="K3999" i="1"/>
  <c r="K3808" i="1"/>
  <c r="K3711" i="1"/>
  <c r="K3604" i="1"/>
  <c r="K3517" i="1"/>
  <c r="K8479" i="1"/>
  <c r="K8509" i="1"/>
  <c r="K8514" i="1"/>
  <c r="K8446" i="1"/>
  <c r="K8498" i="1"/>
  <c r="K8469" i="1"/>
  <c r="K8455" i="1"/>
  <c r="K8396" i="1"/>
  <c r="K8327" i="1"/>
  <c r="K8399" i="1"/>
  <c r="K8329" i="1"/>
  <c r="K8365" i="1"/>
  <c r="K8403" i="1"/>
  <c r="K8268" i="1"/>
  <c r="K8283" i="1"/>
  <c r="K8255" i="1"/>
  <c r="K8340" i="1"/>
  <c r="K8310" i="1"/>
  <c r="K8188" i="1"/>
  <c r="K3317" i="1"/>
  <c r="K8157" i="1"/>
  <c r="K8225" i="1"/>
  <c r="K8118" i="1"/>
  <c r="K8199" i="1"/>
  <c r="K8131" i="1"/>
  <c r="K8093" i="1"/>
  <c r="K8069" i="1"/>
  <c r="K8055" i="1"/>
  <c r="K8029" i="1"/>
  <c r="K7967" i="1"/>
  <c r="K7988" i="1"/>
  <c r="K7902" i="1"/>
  <c r="K7842" i="1"/>
  <c r="K7749" i="1"/>
  <c r="K7780" i="1"/>
  <c r="K7687" i="1"/>
  <c r="K7634" i="1"/>
  <c r="K7590" i="1"/>
  <c r="K7550" i="1"/>
  <c r="K3337" i="1"/>
  <c r="K7479" i="1"/>
  <c r="K7444" i="1"/>
  <c r="K7349" i="1"/>
  <c r="K7295" i="1"/>
  <c r="K7269" i="1"/>
  <c r="K7185" i="1"/>
  <c r="K7118" i="1"/>
  <c r="K7056" i="1"/>
  <c r="K7003" i="1"/>
  <c r="K6962" i="1"/>
  <c r="K6896" i="1"/>
  <c r="K6831" i="1"/>
  <c r="K6773" i="1"/>
  <c r="K6694" i="1"/>
  <c r="K6630" i="1"/>
  <c r="K6570" i="1"/>
  <c r="K6180" i="1"/>
  <c r="K5806" i="1"/>
  <c r="K4956" i="1"/>
  <c r="K3991" i="1"/>
  <c r="K3804" i="1"/>
  <c r="K3701" i="1"/>
  <c r="K3608" i="1"/>
  <c r="K3511" i="1"/>
  <c r="K8507" i="1"/>
  <c r="K8518" i="1"/>
  <c r="K8458" i="1"/>
  <c r="K8487" i="1"/>
  <c r="K8503" i="1"/>
  <c r="K8452" i="1"/>
  <c r="K8453" i="1"/>
  <c r="K8427" i="1"/>
  <c r="K8428" i="1"/>
  <c r="K8320" i="1"/>
  <c r="K8425" i="1"/>
  <c r="K8387" i="1"/>
  <c r="K8368" i="1"/>
  <c r="K3375" i="1"/>
  <c r="K8351" i="1"/>
  <c r="K8279" i="1"/>
  <c r="K8270" i="1"/>
  <c r="K8371" i="1"/>
  <c r="K8289" i="1"/>
  <c r="K8184" i="1"/>
  <c r="K8342" i="1"/>
  <c r="K8215" i="1"/>
  <c r="K8159" i="1"/>
  <c r="K8260" i="1"/>
  <c r="K8102" i="1"/>
  <c r="K8066" i="1"/>
  <c r="K8058" i="1"/>
  <c r="K8050" i="1"/>
  <c r="K8012" i="1"/>
  <c r="K7989" i="1"/>
  <c r="K8019" i="1"/>
  <c r="K7867" i="1"/>
  <c r="K7857" i="1"/>
  <c r="K7783" i="1"/>
  <c r="K7772" i="1"/>
  <c r="K7708" i="1"/>
  <c r="K7635" i="1"/>
  <c r="K7592" i="1"/>
  <c r="K7551" i="1"/>
  <c r="K7515" i="1"/>
  <c r="K7452" i="1"/>
  <c r="K7439" i="1"/>
  <c r="K7354" i="1"/>
  <c r="K7322" i="1"/>
  <c r="K7273" i="1"/>
  <c r="K7187" i="1"/>
  <c r="K7128" i="1"/>
  <c r="K7060" i="1"/>
  <c r="K7006" i="1"/>
  <c r="K6975" i="1"/>
  <c r="K6898" i="1"/>
  <c r="K6828" i="1"/>
  <c r="K6778" i="1"/>
  <c r="K6703" i="1"/>
  <c r="K6636" i="1"/>
  <c r="K6557" i="1"/>
  <c r="K6165" i="1"/>
  <c r="K5800" i="1"/>
  <c r="K4966" i="1"/>
  <c r="K3994" i="1"/>
  <c r="K3813" i="1"/>
  <c r="K3710" i="1"/>
  <c r="K3593" i="1"/>
  <c r="K3510" i="1"/>
  <c r="K8497" i="1"/>
  <c r="K8516" i="1"/>
  <c r="K8513" i="1"/>
  <c r="K8496" i="1"/>
  <c r="K8438" i="1"/>
  <c r="K8477" i="1"/>
  <c r="K8456" i="1"/>
  <c r="K8395" i="1"/>
  <c r="K8407" i="1"/>
  <c r="K8384" i="1"/>
  <c r="K8383" i="1"/>
  <c r="K8369" i="1"/>
  <c r="K8355" i="1"/>
  <c r="K8301" i="1"/>
  <c r="K8400" i="1"/>
  <c r="K8338" i="1"/>
  <c r="K8326" i="1"/>
  <c r="K8381" i="1"/>
  <c r="K8318" i="1"/>
  <c r="K8201" i="1"/>
  <c r="K8174" i="1"/>
  <c r="K8208" i="1"/>
  <c r="K8190" i="1"/>
  <c r="K8153" i="1"/>
  <c r="K8146" i="1"/>
  <c r="K8080" i="1"/>
  <c r="K8077" i="1"/>
  <c r="K8024" i="1"/>
  <c r="K8011" i="1"/>
  <c r="K7969" i="1"/>
  <c r="K7910" i="1"/>
  <c r="K7976" i="1"/>
  <c r="K7809" i="1"/>
  <c r="K7774" i="1"/>
  <c r="K7797" i="1"/>
  <c r="K7712" i="1"/>
  <c r="K7673" i="1"/>
  <c r="K7629" i="1"/>
  <c r="K7588" i="1"/>
  <c r="K7538" i="1"/>
  <c r="K7492" i="1"/>
  <c r="K7458" i="1"/>
  <c r="K7406" i="1"/>
  <c r="K7317" i="1"/>
  <c r="K7278" i="1"/>
  <c r="K7216" i="1"/>
  <c r="K7144" i="1"/>
  <c r="K7087" i="1"/>
  <c r="K7032" i="1"/>
  <c r="K6965" i="1"/>
  <c r="K6899" i="1"/>
  <c r="K6832" i="1"/>
  <c r="K6777" i="1"/>
  <c r="K6696" i="1"/>
  <c r="K6612" i="1"/>
  <c r="K6569" i="1"/>
  <c r="K6183" i="1"/>
  <c r="K5797" i="1"/>
  <c r="K4970" i="1"/>
  <c r="K3995" i="1"/>
  <c r="K3816" i="1"/>
  <c r="K3719" i="1"/>
  <c r="K3600" i="1"/>
  <c r="K3516" i="1"/>
  <c r="K8484" i="1"/>
  <c r="K2125" i="1"/>
  <c r="K2117" i="1"/>
  <c r="K3153" i="1"/>
  <c r="K2133" i="1"/>
  <c r="K2141" i="1"/>
  <c r="K3145" i="1"/>
  <c r="K3161" i="1"/>
  <c r="K3169" i="1"/>
  <c r="K4639" i="1"/>
  <c r="K4647" i="1"/>
  <c r="K4655" i="1"/>
  <c r="K4905" i="1"/>
  <c r="K4913" i="1"/>
  <c r="K4921" i="1"/>
  <c r="K4929" i="1"/>
  <c r="K5301" i="1"/>
  <c r="K5309" i="1"/>
  <c r="K5317" i="1"/>
  <c r="K5325" i="1"/>
  <c r="K5333" i="1"/>
  <c r="K5341" i="1"/>
  <c r="K5349" i="1"/>
  <c r="K5692" i="1"/>
  <c r="K5700" i="1"/>
  <c r="K5730" i="1"/>
  <c r="K6186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2825" i="1"/>
  <c r="K3532" i="1"/>
  <c r="K3634" i="1"/>
  <c r="K3671" i="1"/>
  <c r="K3754" i="1"/>
  <c r="K3858" i="1"/>
  <c r="K4021" i="1"/>
  <c r="K4726" i="1"/>
  <c r="K2185" i="1"/>
  <c r="K5904" i="1"/>
  <c r="K2187" i="1"/>
  <c r="K6208" i="1"/>
  <c r="K6576" i="1"/>
  <c r="K2190" i="1"/>
  <c r="K6660" i="1"/>
  <c r="K6723" i="1"/>
  <c r="K6749" i="1"/>
  <c r="K6807" i="1"/>
  <c r="K6851" i="1"/>
  <c r="K6881" i="1"/>
  <c r="K6944" i="1"/>
  <c r="K6985" i="1"/>
  <c r="K7036" i="1"/>
  <c r="K7052" i="1"/>
  <c r="K7120" i="1"/>
  <c r="K7152" i="1"/>
  <c r="K7204" i="1"/>
  <c r="K7238" i="1"/>
  <c r="K7282" i="1"/>
  <c r="K7306" i="1"/>
  <c r="K2207" i="1"/>
  <c r="K7421" i="1"/>
  <c r="K7449" i="1"/>
  <c r="K7484" i="1"/>
  <c r="K7504" i="1"/>
  <c r="K7519" i="1"/>
  <c r="K7540" i="1"/>
  <c r="K2214" i="1"/>
  <c r="K7607" i="1"/>
  <c r="K7601" i="1"/>
  <c r="K7657" i="1"/>
  <c r="K2218" i="1"/>
  <c r="K7672" i="1"/>
  <c r="K7684" i="1"/>
  <c r="K7683" i="1"/>
  <c r="K7834" i="1"/>
  <c r="K2223" i="1"/>
  <c r="K2224" i="1"/>
  <c r="K7819" i="1"/>
  <c r="K7937" i="1"/>
  <c r="K7955" i="1"/>
  <c r="K7966" i="1"/>
  <c r="K7968" i="1"/>
  <c r="K7874" i="1"/>
  <c r="K7954" i="1"/>
  <c r="K7964" i="1"/>
  <c r="K7950" i="1"/>
  <c r="K8136" i="1"/>
  <c r="K8082" i="1"/>
  <c r="K2236" i="1"/>
  <c r="K8100" i="1"/>
  <c r="K8099" i="1"/>
  <c r="K8203" i="1"/>
  <c r="K8206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806" i="1"/>
  <c r="K3536" i="1"/>
  <c r="K3621" i="1"/>
  <c r="K3667" i="1"/>
  <c r="K3758" i="1"/>
  <c r="K3851" i="1"/>
  <c r="K2375" i="1"/>
  <c r="K4719" i="1"/>
  <c r="K5165" i="1"/>
  <c r="K5899" i="1"/>
  <c r="K6147" i="1"/>
  <c r="K6207" i="1"/>
  <c r="K2381" i="1"/>
  <c r="K6609" i="1"/>
  <c r="K6676" i="1"/>
  <c r="K6722" i="1"/>
  <c r="K6753" i="1"/>
  <c r="K6803" i="1"/>
  <c r="K6854" i="1"/>
  <c r="K6912" i="1"/>
  <c r="K6930" i="1"/>
  <c r="K6994" i="1"/>
  <c r="K7022" i="1"/>
  <c r="K7083" i="1"/>
  <c r="K7099" i="1"/>
  <c r="K7158" i="1"/>
  <c r="K7195" i="1"/>
  <c r="K7235" i="1"/>
  <c r="K7274" i="1"/>
  <c r="K7310" i="1"/>
  <c r="K7339" i="1"/>
  <c r="K7402" i="1"/>
  <c r="K7438" i="1"/>
  <c r="K7482" i="1"/>
  <c r="K7516" i="1"/>
  <c r="K7567" i="1"/>
  <c r="K7532" i="1"/>
  <c r="K7557" i="1"/>
  <c r="K7604" i="1"/>
  <c r="K7608" i="1"/>
  <c r="K7693" i="1"/>
  <c r="K7723" i="1"/>
  <c r="K7711" i="1"/>
  <c r="K7751" i="1"/>
  <c r="K7817" i="1"/>
  <c r="K7757" i="1"/>
  <c r="K7787" i="1"/>
  <c r="K7873" i="1"/>
  <c r="K7916" i="1"/>
  <c r="K7930" i="1"/>
  <c r="K7975" i="1"/>
  <c r="K7984" i="1"/>
  <c r="K7894" i="1"/>
  <c r="K8017" i="1"/>
  <c r="K7965" i="1"/>
  <c r="K7951" i="1"/>
  <c r="K8016" i="1"/>
  <c r="K8098" i="1"/>
  <c r="K8119" i="1"/>
  <c r="K8089" i="1"/>
  <c r="K8097" i="1"/>
  <c r="K8101" i="1"/>
  <c r="K8213" i="1"/>
  <c r="K8156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807" i="1"/>
  <c r="K3553" i="1"/>
  <c r="K3620" i="1"/>
  <c r="K3682" i="1"/>
  <c r="K3753" i="1"/>
  <c r="K2566" i="1"/>
  <c r="K4008" i="1"/>
  <c r="K2568" i="1"/>
  <c r="K5164" i="1"/>
  <c r="K5898" i="1"/>
  <c r="K6146" i="1"/>
  <c r="K6206" i="1"/>
  <c r="K6583" i="1"/>
  <c r="K6638" i="1"/>
  <c r="K6666" i="1"/>
  <c r="K6716" i="1"/>
  <c r="K6775" i="1"/>
  <c r="K6796" i="1"/>
  <c r="K6849" i="1"/>
  <c r="K6918" i="1"/>
  <c r="K6946" i="1"/>
  <c r="K6995" i="1"/>
  <c r="K7046" i="1"/>
  <c r="K7074" i="1"/>
  <c r="K7102" i="1"/>
  <c r="K7150" i="1"/>
  <c r="K7212" i="1"/>
  <c r="K7230" i="1"/>
  <c r="K7287" i="1"/>
  <c r="K7312" i="1"/>
  <c r="K7333" i="1"/>
  <c r="K7360" i="1"/>
  <c r="K7432" i="1"/>
  <c r="K7473" i="1"/>
  <c r="K7505" i="1"/>
  <c r="K7527" i="1"/>
  <c r="K7571" i="1"/>
  <c r="K7589" i="1"/>
  <c r="K7616" i="1"/>
  <c r="K7656" i="1"/>
  <c r="K7653" i="1"/>
  <c r="K7730" i="1"/>
  <c r="K7722" i="1"/>
  <c r="K7761" i="1"/>
  <c r="K7777" i="1"/>
  <c r="K7743" i="1"/>
  <c r="K7851" i="1"/>
  <c r="K7852" i="1"/>
  <c r="K7926" i="1"/>
  <c r="K7907" i="1"/>
  <c r="K7974" i="1"/>
  <c r="K7886" i="1"/>
  <c r="K7940" i="1"/>
  <c r="K7947" i="1"/>
  <c r="K7895" i="1"/>
  <c r="K7936" i="1"/>
  <c r="K7962" i="1"/>
  <c r="K8104" i="1"/>
  <c r="K8117" i="1"/>
  <c r="K8160" i="1"/>
  <c r="K8085" i="1"/>
  <c r="K8084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812" i="1"/>
  <c r="K3549" i="1"/>
  <c r="K2755" i="1"/>
  <c r="K3672" i="1"/>
  <c r="K3747" i="1"/>
  <c r="K3859" i="1"/>
  <c r="K4004" i="1"/>
  <c r="K4725" i="1"/>
  <c r="K5153" i="1"/>
  <c r="K5923" i="1"/>
  <c r="K6159" i="1"/>
  <c r="K6223" i="1"/>
  <c r="K6575" i="1"/>
  <c r="K6610" i="1"/>
  <c r="K6667" i="1"/>
  <c r="K6732" i="1"/>
  <c r="K6784" i="1"/>
  <c r="K6804" i="1"/>
  <c r="K6852" i="1"/>
  <c r="K6914" i="1"/>
  <c r="K6939" i="1"/>
  <c r="K6979" i="1"/>
  <c r="K7042" i="1"/>
  <c r="K7084" i="1"/>
  <c r="K7112" i="1"/>
  <c r="K7161" i="1"/>
  <c r="K7193" i="1"/>
  <c r="K7240" i="1"/>
  <c r="K7267" i="1"/>
  <c r="K7311" i="1"/>
  <c r="K7350" i="1"/>
  <c r="K7373" i="1"/>
  <c r="K7431" i="1"/>
  <c r="K7471" i="1"/>
  <c r="K7511" i="1"/>
  <c r="K7521" i="1"/>
  <c r="K7553" i="1"/>
  <c r="K7572" i="1"/>
  <c r="K7606" i="1"/>
  <c r="K7644" i="1"/>
  <c r="K7695" i="1"/>
  <c r="K7727" i="1"/>
  <c r="K7729" i="1"/>
  <c r="K7791" i="1"/>
  <c r="K7814" i="1"/>
  <c r="K7766" i="1"/>
  <c r="K7875" i="1"/>
  <c r="K7883" i="1"/>
  <c r="K7810" i="1"/>
  <c r="K7824" i="1"/>
  <c r="K7870" i="1"/>
  <c r="K7970" i="1"/>
  <c r="K8001" i="1"/>
  <c r="K7908" i="1"/>
  <c r="K8035" i="1"/>
  <c r="K8026" i="1"/>
  <c r="K8038" i="1"/>
  <c r="K8120" i="1"/>
  <c r="K8128" i="1"/>
  <c r="K8133" i="1"/>
  <c r="K8094" i="1"/>
  <c r="K8129" i="1"/>
  <c r="K8132" i="1"/>
  <c r="K8227" i="1"/>
  <c r="K2817" i="1"/>
  <c r="K2818" i="1"/>
  <c r="K2819" i="1"/>
  <c r="K2820" i="1"/>
  <c r="K2821" i="1"/>
  <c r="K2822" i="1"/>
  <c r="K2823" i="1"/>
  <c r="K2824" i="1"/>
  <c r="K802" i="1"/>
  <c r="K2619" i="1"/>
  <c r="K2810" i="1"/>
  <c r="K3179" i="1"/>
  <c r="K2608" i="1"/>
  <c r="K2378" i="1"/>
  <c r="K2238" i="1"/>
  <c r="K2203" i="1"/>
  <c r="K2577" i="1"/>
  <c r="K2227" i="1"/>
  <c r="K2422" i="1"/>
  <c r="K2234" i="1"/>
  <c r="K2391" i="1"/>
  <c r="K2622" i="1"/>
  <c r="K2414" i="1"/>
  <c r="K2580" i="1"/>
  <c r="K2420" i="1"/>
  <c r="K2582" i="1"/>
  <c r="K2575" i="1"/>
  <c r="K2590" i="1"/>
  <c r="K2370" i="1"/>
  <c r="K2572" i="1"/>
  <c r="K2600" i="1"/>
  <c r="K2423" i="1"/>
  <c r="K2231" i="1"/>
  <c r="K2583" i="1"/>
  <c r="K2424" i="1"/>
  <c r="K2579" i="1"/>
  <c r="K2432" i="1"/>
  <c r="K2795" i="1"/>
  <c r="K3200" i="1"/>
  <c r="K3230" i="1"/>
  <c r="K3238" i="1"/>
  <c r="K3246" i="1"/>
  <c r="K3250" i="1"/>
  <c r="K3269" i="1"/>
  <c r="K3260" i="1"/>
  <c r="K3282" i="1"/>
  <c r="K3291" i="1"/>
  <c r="K3318" i="1"/>
  <c r="K3332" i="1"/>
  <c r="K3339" i="1"/>
  <c r="K3344" i="1"/>
  <c r="K3348" i="1"/>
  <c r="K3355" i="1"/>
  <c r="K3357" i="1"/>
  <c r="K3360" i="1"/>
  <c r="K3367" i="1"/>
  <c r="K3377" i="1"/>
  <c r="K3380" i="1"/>
  <c r="K3388" i="1"/>
  <c r="K3384" i="1"/>
  <c r="K3397" i="1"/>
  <c r="K3405" i="1"/>
  <c r="K3399" i="1"/>
  <c r="K3401" i="1"/>
  <c r="K3420" i="1"/>
  <c r="K3421" i="1"/>
  <c r="K3435" i="1"/>
  <c r="K3438" i="1"/>
  <c r="K2092" i="1"/>
  <c r="K3591" i="1"/>
  <c r="K3709" i="1"/>
  <c r="K3800" i="1"/>
  <c r="K3978" i="1"/>
  <c r="K953" i="1"/>
  <c r="K5426" i="1"/>
  <c r="K6168" i="1"/>
  <c r="K956" i="1"/>
  <c r="K6603" i="1"/>
  <c r="K6685" i="1"/>
  <c r="K6755" i="1"/>
  <c r="K6798" i="1"/>
  <c r="K6880" i="1"/>
  <c r="K6942" i="1"/>
  <c r="K7015" i="1"/>
  <c r="K7070" i="1"/>
  <c r="K7109" i="1"/>
  <c r="K7198" i="1"/>
  <c r="K7254" i="1"/>
  <c r="K7262" i="1"/>
  <c r="K7332" i="1"/>
  <c r="K7364" i="1"/>
  <c r="K971" i="1"/>
  <c r="K7481" i="1"/>
  <c r="K973" i="1"/>
  <c r="K7563" i="1"/>
  <c r="K7622" i="1"/>
  <c r="K7650" i="1"/>
  <c r="K977" i="1"/>
  <c r="K978" i="1"/>
  <c r="K7697" i="1"/>
  <c r="K980" i="1"/>
  <c r="K981" i="1"/>
  <c r="K982" i="1"/>
  <c r="K8004" i="1"/>
  <c r="K8044" i="1"/>
  <c r="K8075" i="1"/>
  <c r="K7998" i="1"/>
  <c r="K987" i="1"/>
  <c r="K8154" i="1"/>
  <c r="K8233" i="1"/>
  <c r="K8205" i="1"/>
  <c r="K991" i="1"/>
  <c r="K8152" i="1"/>
  <c r="K8150" i="1"/>
  <c r="K994" i="1"/>
  <c r="K8204" i="1"/>
  <c r="K8198" i="1"/>
  <c r="K997" i="1"/>
  <c r="K8258" i="1"/>
  <c r="K8391" i="1"/>
  <c r="K8292" i="1"/>
  <c r="K8374" i="1"/>
  <c r="K8274" i="1"/>
  <c r="K8421" i="1"/>
  <c r="K1004" i="1"/>
  <c r="K8443" i="1"/>
  <c r="K8433" i="1"/>
  <c r="K8474" i="1"/>
  <c r="K1008" i="1"/>
  <c r="K8475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3789" i="1"/>
  <c r="K3976" i="1"/>
  <c r="K4943" i="1"/>
  <c r="K1144" i="1"/>
  <c r="K1145" i="1"/>
  <c r="K6553" i="1"/>
  <c r="K6602" i="1"/>
  <c r="K1148" i="1"/>
  <c r="K1149" i="1"/>
  <c r="K1150" i="1"/>
  <c r="K1151" i="1"/>
  <c r="K6931" i="1"/>
  <c r="K1153" i="1"/>
  <c r="K1154" i="1"/>
  <c r="K7117" i="1"/>
  <c r="K7166" i="1"/>
  <c r="K7948" i="1"/>
  <c r="K1158" i="1"/>
  <c r="K7986" i="1"/>
  <c r="K1160" i="1"/>
  <c r="K1161" i="1"/>
  <c r="K8107" i="1"/>
  <c r="K1163" i="1"/>
  <c r="K8091" i="1"/>
  <c r="K1165" i="1"/>
  <c r="K8115" i="1"/>
  <c r="K8140" i="1"/>
  <c r="K8137" i="1"/>
  <c r="K1169" i="1"/>
  <c r="K1170" i="1"/>
  <c r="K8169" i="1"/>
  <c r="K8181" i="1"/>
  <c r="K8309" i="1"/>
  <c r="K8109" i="1"/>
  <c r="K1175" i="1"/>
  <c r="K8315" i="1"/>
  <c r="K8390" i="1"/>
  <c r="K8382" i="1"/>
  <c r="K1179" i="1"/>
  <c r="K8447" i="1"/>
  <c r="K8430" i="1"/>
  <c r="K1182" i="1"/>
  <c r="K1183" i="1"/>
  <c r="K1184" i="1"/>
  <c r="K8445" i="1"/>
  <c r="K8460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3592" i="1"/>
  <c r="K3697" i="1"/>
  <c r="K1318" i="1"/>
  <c r="K3979" i="1"/>
  <c r="K4937" i="1"/>
  <c r="K5427" i="1"/>
  <c r="K6138" i="1"/>
  <c r="K6552" i="1"/>
  <c r="K6599" i="1"/>
  <c r="K1325" i="1"/>
  <c r="K6747" i="1"/>
  <c r="K6802" i="1"/>
  <c r="K6876" i="1"/>
  <c r="K1329" i="1"/>
  <c r="K6993" i="1"/>
  <c r="K7078" i="1"/>
  <c r="K7113" i="1"/>
  <c r="K1333" i="1"/>
  <c r="K7249" i="1"/>
  <c r="K7292" i="1"/>
  <c r="K1336" i="1"/>
  <c r="K1337" i="1"/>
  <c r="K7474" i="1"/>
  <c r="K1339" i="1"/>
  <c r="K7517" i="1"/>
  <c r="K1341" i="1"/>
  <c r="K7624" i="1"/>
  <c r="K7685" i="1"/>
  <c r="K7674" i="1"/>
  <c r="K1345" i="1"/>
  <c r="K7721" i="1"/>
  <c r="K7845" i="1"/>
  <c r="K7944" i="1"/>
  <c r="K7992" i="1"/>
  <c r="K7917" i="1"/>
  <c r="K7985" i="1"/>
  <c r="K8041" i="1"/>
  <c r="K8090" i="1"/>
  <c r="K8125" i="1"/>
  <c r="K8074" i="1"/>
  <c r="K8145" i="1"/>
  <c r="K8232" i="1"/>
  <c r="K1358" i="1"/>
  <c r="K8180" i="1"/>
  <c r="K8220" i="1"/>
  <c r="K8134" i="1"/>
  <c r="K8272" i="1"/>
  <c r="K8302" i="1"/>
  <c r="K8209" i="1"/>
  <c r="K8300" i="1"/>
  <c r="K8349" i="1"/>
  <c r="K8373" i="1"/>
  <c r="K8277" i="1"/>
  <c r="K8306" i="1"/>
  <c r="K8372" i="1"/>
  <c r="K8412" i="1"/>
  <c r="K1372" i="1"/>
  <c r="K8398" i="1"/>
  <c r="K8442" i="1"/>
  <c r="K8434" i="1"/>
  <c r="K8493" i="1"/>
  <c r="K8436" i="1"/>
  <c r="K8466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3489" i="1"/>
  <c r="K1508" i="1"/>
  <c r="K3699" i="1"/>
  <c r="K3781" i="1"/>
  <c r="K1511" i="1"/>
  <c r="K4936" i="1"/>
  <c r="K1513" i="1"/>
  <c r="K6139" i="1"/>
  <c r="K6551" i="1"/>
  <c r="K1516" i="1"/>
  <c r="K6686" i="1"/>
  <c r="K6742" i="1"/>
  <c r="K6821" i="1"/>
  <c r="K6878" i="1"/>
  <c r="K6973" i="1"/>
  <c r="K7012" i="1"/>
  <c r="K7049" i="1"/>
  <c r="K7119" i="1"/>
  <c r="K7165" i="1"/>
  <c r="K1526" i="1"/>
  <c r="K1527" i="1"/>
  <c r="K7403" i="1"/>
  <c r="K7435" i="1"/>
  <c r="K7488" i="1"/>
  <c r="K7548" i="1"/>
  <c r="K7534" i="1"/>
  <c r="K7600" i="1"/>
  <c r="K7658" i="1"/>
  <c r="K1535" i="1"/>
  <c r="K7750" i="1"/>
  <c r="K7795" i="1"/>
  <c r="K7785" i="1"/>
  <c r="K7828" i="1"/>
  <c r="K7949" i="1"/>
  <c r="K7768" i="1"/>
  <c r="K8025" i="1"/>
  <c r="K8060" i="1"/>
  <c r="K8054" i="1"/>
  <c r="K8087" i="1"/>
  <c r="K8130" i="1"/>
  <c r="K8142" i="1"/>
  <c r="K8147" i="1"/>
  <c r="K8138" i="1"/>
  <c r="K8211" i="1"/>
  <c r="K8223" i="1"/>
  <c r="K8172" i="1"/>
  <c r="K8352" i="1"/>
  <c r="K8200" i="1"/>
  <c r="K8299" i="1"/>
  <c r="K8341" i="1"/>
  <c r="K8242" i="1"/>
  <c r="K8324" i="1"/>
  <c r="K8273" i="1"/>
  <c r="K8406" i="1"/>
  <c r="K8353" i="1"/>
  <c r="K8362" i="1"/>
  <c r="K8360" i="1"/>
  <c r="K8441" i="1"/>
  <c r="K8432" i="1"/>
  <c r="K8465" i="1"/>
  <c r="K8464" i="1"/>
  <c r="K8483" i="1"/>
  <c r="K8492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3495" i="1"/>
  <c r="K3598" i="1"/>
  <c r="K3703" i="1"/>
  <c r="K3814" i="1"/>
  <c r="K3981" i="1"/>
  <c r="K4948" i="1"/>
  <c r="K5773" i="1"/>
  <c r="K3487" i="1"/>
  <c r="K3578" i="1"/>
  <c r="K1708" i="1"/>
  <c r="K1709" i="1"/>
  <c r="K3795" i="1"/>
  <c r="K3837" i="1"/>
  <c r="K3897" i="1"/>
  <c r="K4689" i="1"/>
  <c r="K4893" i="1"/>
  <c r="K5117" i="1"/>
  <c r="K5267" i="1"/>
  <c r="K5768" i="1"/>
  <c r="K5954" i="1"/>
  <c r="K6086" i="1"/>
  <c r="K5690" i="1"/>
  <c r="K5096" i="1"/>
  <c r="K5092" i="1"/>
  <c r="K5086" i="1"/>
  <c r="K5322" i="1"/>
  <c r="K5338" i="1"/>
  <c r="K5991" i="1"/>
  <c r="K5943" i="1"/>
  <c r="K5853" i="1"/>
  <c r="K5834" i="1"/>
  <c r="K5932" i="1"/>
  <c r="K5969" i="1"/>
  <c r="K5253" i="1"/>
  <c r="K5746" i="1"/>
  <c r="K5752" i="1"/>
  <c r="K5928" i="1"/>
  <c r="K5715" i="1"/>
  <c r="K5360" i="1"/>
  <c r="K5274" i="1"/>
  <c r="K5361" i="1"/>
  <c r="K5877" i="1"/>
  <c r="K5372" i="1"/>
  <c r="K5264" i="1"/>
  <c r="K5882" i="1"/>
  <c r="K5751" i="1"/>
  <c r="K5815" i="1"/>
  <c r="K5724" i="1"/>
  <c r="K5412" i="1"/>
  <c r="K5841" i="1"/>
  <c r="K5789" i="1"/>
  <c r="K5821" i="1"/>
  <c r="K5832" i="1"/>
  <c r="K5786" i="1"/>
  <c r="K5798" i="1"/>
  <c r="K5714" i="1"/>
  <c r="K5940" i="1"/>
  <c r="K5275" i="1"/>
  <c r="K5429" i="1"/>
  <c r="K5063" i="1"/>
  <c r="K5850" i="1"/>
  <c r="K5418" i="1"/>
  <c r="K5420" i="1"/>
  <c r="K5355" i="1"/>
  <c r="K5403" i="1"/>
  <c r="K5697" i="1"/>
  <c r="K6120" i="1"/>
  <c r="K5964" i="1"/>
  <c r="K5712" i="1"/>
  <c r="K5763" i="1"/>
  <c r="K5247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3483" i="1"/>
  <c r="K3565" i="1"/>
  <c r="K3648" i="1"/>
  <c r="K3726" i="1"/>
  <c r="K3775" i="1"/>
  <c r="K3825" i="1"/>
  <c r="K3881" i="1"/>
  <c r="K4242" i="1"/>
  <c r="K1906" i="1"/>
  <c r="K4979" i="1"/>
  <c r="K5078" i="1"/>
  <c r="K5289" i="1"/>
  <c r="K5407" i="1"/>
  <c r="K5824" i="1"/>
  <c r="K5218" i="1"/>
  <c r="K4926" i="1"/>
  <c r="K5131" i="1"/>
  <c r="K4977" i="1"/>
  <c r="K5226" i="1"/>
  <c r="K5193" i="1"/>
  <c r="K5138" i="1"/>
  <c r="K5373" i="1"/>
  <c r="K5870" i="1"/>
  <c r="K5357" i="1"/>
  <c r="K5743" i="1"/>
  <c r="K6003" i="1"/>
  <c r="K5324" i="1"/>
  <c r="K5863" i="1"/>
  <c r="K5846" i="1"/>
  <c r="K6097" i="1"/>
  <c r="K5830" i="1"/>
  <c r="K5416" i="1"/>
  <c r="K5958" i="1"/>
  <c r="K5414" i="1"/>
  <c r="K5778" i="1"/>
  <c r="K5897" i="1"/>
  <c r="K5842" i="1"/>
  <c r="K5960" i="1"/>
  <c r="K5987" i="1"/>
  <c r="K6101" i="1"/>
  <c r="K6030" i="1"/>
  <c r="K6025" i="1"/>
  <c r="K6035" i="1"/>
  <c r="K6066" i="1"/>
  <c r="K6038" i="1"/>
  <c r="K6129" i="1"/>
  <c r="K6108" i="1"/>
  <c r="K5993" i="1"/>
  <c r="K6053" i="1"/>
  <c r="K6123" i="1"/>
  <c r="K6044" i="1"/>
  <c r="K6084" i="1"/>
  <c r="K6021" i="1"/>
  <c r="K5921" i="1"/>
  <c r="K6090" i="1"/>
  <c r="K5936" i="1"/>
  <c r="K6076" i="1"/>
  <c r="K6136" i="1"/>
  <c r="K6197" i="1"/>
  <c r="K6118" i="1"/>
  <c r="K6114" i="1"/>
  <c r="K6109" i="1"/>
  <c r="K6077" i="1"/>
  <c r="K5983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3485" i="1"/>
  <c r="K2091" i="1"/>
  <c r="K3652" i="1"/>
  <c r="K3722" i="1"/>
  <c r="K2094" i="1"/>
  <c r="K3834" i="1"/>
  <c r="K3882" i="1"/>
  <c r="K4660" i="1"/>
  <c r="K4732" i="1"/>
  <c r="K5013" i="1"/>
  <c r="K5052" i="1"/>
  <c r="K5205" i="1"/>
  <c r="K5235" i="1"/>
  <c r="K5708" i="1"/>
  <c r="K5071" i="1"/>
  <c r="K4932" i="1"/>
  <c r="K4949" i="1"/>
  <c r="K5017" i="1"/>
  <c r="K5022" i="1"/>
  <c r="K5217" i="1"/>
  <c r="K5200" i="1"/>
  <c r="K5389" i="1"/>
  <c r="K2112" i="1"/>
  <c r="K5282" i="1"/>
  <c r="K5374" i="1"/>
  <c r="K5375" i="1"/>
  <c r="K5368" i="1"/>
  <c r="K948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X538" i="7"/>
  <c r="W539" i="7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X484" i="7"/>
  <c r="W485" i="7"/>
  <c r="X485" i="7"/>
  <c r="W486" i="7"/>
  <c r="X486" i="7"/>
  <c r="W487" i="7"/>
  <c r="X487" i="7"/>
  <c r="W488" i="7"/>
  <c r="X488" i="7"/>
  <c r="W489" i="7"/>
  <c r="X489" i="7"/>
  <c r="W490" i="7"/>
  <c r="O5206" i="1" s="1"/>
  <c r="X490" i="7"/>
  <c r="P5206" i="1" s="1"/>
  <c r="W491" i="7"/>
  <c r="O5158" i="1" s="1"/>
  <c r="X491" i="7"/>
  <c r="P5158" i="1" s="1"/>
  <c r="W492" i="7"/>
  <c r="O5239" i="1" s="1"/>
  <c r="X492" i="7"/>
  <c r="P5239" i="1" s="1"/>
  <c r="W493" i="7"/>
  <c r="O5423" i="1" s="1"/>
  <c r="X493" i="7"/>
  <c r="P5423" i="1" s="1"/>
  <c r="W494" i="7"/>
  <c r="O5248" i="1" s="1"/>
  <c r="X494" i="7"/>
  <c r="P5248" i="1" s="1"/>
  <c r="W495" i="7"/>
  <c r="O5713" i="1" s="1"/>
  <c r="X495" i="7"/>
  <c r="P5713" i="1" s="1"/>
  <c r="W496" i="7"/>
  <c r="O5723" i="1" s="1"/>
  <c r="X496" i="7"/>
  <c r="P5723" i="1" s="1"/>
  <c r="W497" i="7"/>
  <c r="O5364" i="1" s="1"/>
  <c r="X497" i="7"/>
  <c r="P5364" i="1" s="1"/>
  <c r="W498" i="7"/>
  <c r="O5886" i="1" s="1"/>
  <c r="X498" i="7"/>
  <c r="P5886" i="1" s="1"/>
  <c r="W499" i="7"/>
  <c r="O5129" i="1" s="1"/>
  <c r="X499" i="7"/>
  <c r="P5129" i="1" s="1"/>
  <c r="W500" i="7"/>
  <c r="O5951" i="1" s="1"/>
  <c r="X500" i="7"/>
  <c r="P5951" i="1" s="1"/>
  <c r="W501" i="7"/>
  <c r="O5826" i="1" s="1"/>
  <c r="X501" i="7"/>
  <c r="P5826" i="1" s="1"/>
  <c r="W502" i="7"/>
  <c r="O5990" i="1" s="1"/>
  <c r="X502" i="7"/>
  <c r="P5990" i="1" s="1"/>
  <c r="W503" i="7"/>
  <c r="O5944" i="1" s="1"/>
  <c r="X503" i="7"/>
  <c r="P5944" i="1" s="1"/>
  <c r="W504" i="7"/>
  <c r="O5876" i="1" s="1"/>
  <c r="X504" i="7"/>
  <c r="P5876" i="1" s="1"/>
  <c r="W505" i="7"/>
  <c r="O5827" i="1" s="1"/>
  <c r="X505" i="7"/>
  <c r="P5827" i="1" s="1"/>
  <c r="W506" i="7"/>
  <c r="O5881" i="1" s="1"/>
  <c r="X506" i="7"/>
  <c r="P5881" i="1" s="1"/>
  <c r="W507" i="7"/>
  <c r="O5865" i="1" s="1"/>
  <c r="X507" i="7"/>
  <c r="P5865" i="1" s="1"/>
  <c r="W508" i="7"/>
  <c r="O5345" i="1" s="1"/>
  <c r="X508" i="7"/>
  <c r="P5345" i="1" s="1"/>
  <c r="W509" i="7"/>
  <c r="O5819" i="1" s="1"/>
  <c r="X509" i="7"/>
  <c r="P5819" i="1" s="1"/>
  <c r="W510" i="7"/>
  <c r="O5250" i="1" s="1"/>
  <c r="X510" i="7"/>
  <c r="P5250" i="1" s="1"/>
  <c r="W511" i="7"/>
  <c r="O5409" i="1" s="1"/>
  <c r="X511" i="7"/>
  <c r="P5409" i="1" s="1"/>
  <c r="W512" i="7"/>
  <c r="O5849" i="1" s="1"/>
  <c r="X512" i="7"/>
  <c r="P5849" i="1" s="1"/>
  <c r="W513" i="7"/>
  <c r="O5392" i="1" s="1"/>
  <c r="X513" i="7"/>
  <c r="P5392" i="1" s="1"/>
  <c r="W514" i="7"/>
  <c r="O5698" i="1" s="1"/>
  <c r="X514" i="7"/>
  <c r="P5698" i="1" s="1"/>
  <c r="W515" i="7"/>
  <c r="O6113" i="1" s="1"/>
  <c r="X515" i="7"/>
  <c r="P6113" i="1" s="1"/>
  <c r="W516" i="7"/>
  <c r="O5889" i="1" s="1"/>
  <c r="X516" i="7"/>
  <c r="P5889" i="1" s="1"/>
  <c r="W517" i="7"/>
  <c r="O5957" i="1" s="1"/>
  <c r="X517" i="7"/>
  <c r="P5957" i="1" s="1"/>
  <c r="W518" i="7"/>
  <c r="O5872" i="1" s="1"/>
  <c r="X518" i="7"/>
  <c r="P5872" i="1" s="1"/>
  <c r="W519" i="7"/>
  <c r="O6607" i="1" s="1"/>
  <c r="X519" i="7"/>
  <c r="P6607" i="1" s="1"/>
  <c r="W520" i="7"/>
  <c r="O6709" i="1" s="1"/>
  <c r="X520" i="7"/>
  <c r="P6709" i="1" s="1"/>
  <c r="W521" i="7"/>
  <c r="O6743" i="1" s="1"/>
  <c r="X521" i="7"/>
  <c r="P6743" i="1" s="1"/>
  <c r="X458" i="7"/>
  <c r="W458" i="7"/>
  <c r="V586" i="7"/>
  <c r="W395" i="7"/>
  <c r="X395" i="7"/>
  <c r="W396" i="7"/>
  <c r="O3204" i="1" s="1"/>
  <c r="X396" i="7"/>
  <c r="P3204" i="1" s="1"/>
  <c r="W397" i="7"/>
  <c r="O3177" i="1" s="1"/>
  <c r="X397" i="7"/>
  <c r="P3177" i="1" s="1"/>
  <c r="W398" i="7"/>
  <c r="O2593" i="1" s="1"/>
  <c r="X398" i="7"/>
  <c r="P2593" i="1" s="1"/>
  <c r="W399" i="7"/>
  <c r="O2416" i="1" s="1"/>
  <c r="X399" i="7"/>
  <c r="P2416" i="1" s="1"/>
  <c r="W400" i="7"/>
  <c r="O2392" i="1" s="1"/>
  <c r="X400" i="7"/>
  <c r="P2392" i="1" s="1"/>
  <c r="W401" i="7"/>
  <c r="O8816" i="1" s="1"/>
  <c r="X401" i="7"/>
  <c r="P8816" i="1" s="1"/>
  <c r="W402" i="7"/>
  <c r="O2604" i="1" s="1"/>
  <c r="X402" i="7"/>
  <c r="P2604" i="1" s="1"/>
  <c r="W403" i="7"/>
  <c r="O2610" i="1" s="1"/>
  <c r="X403" i="7"/>
  <c r="P2610" i="1" s="1"/>
  <c r="W404" i="7"/>
  <c r="O2801" i="1" s="1"/>
  <c r="X404" i="7"/>
  <c r="P2801" i="1" s="1"/>
  <c r="W405" i="7"/>
  <c r="O2759" i="1" s="1"/>
  <c r="X405" i="7"/>
  <c r="P2759" i="1" s="1"/>
  <c r="W406" i="7"/>
  <c r="O2620" i="1" s="1"/>
  <c r="X406" i="7"/>
  <c r="P2620" i="1" s="1"/>
  <c r="W407" i="7"/>
  <c r="O2571" i="1" s="1"/>
  <c r="X407" i="7"/>
  <c r="P2571" i="1" s="1"/>
  <c r="W408" i="7"/>
  <c r="O3309" i="1" s="1"/>
  <c r="X408" i="7"/>
  <c r="P3309" i="1" s="1"/>
  <c r="W409" i="7"/>
  <c r="O3305" i="1" s="1"/>
  <c r="X409" i="7"/>
  <c r="P3305" i="1" s="1"/>
  <c r="W410" i="7"/>
  <c r="O2589" i="1" s="1"/>
  <c r="X410" i="7"/>
  <c r="P2589" i="1" s="1"/>
  <c r="W411" i="7"/>
  <c r="O2585" i="1" s="1"/>
  <c r="X411" i="7"/>
  <c r="P2585" i="1" s="1"/>
  <c r="W412" i="7"/>
  <c r="O2596" i="1" s="1"/>
  <c r="X412" i="7"/>
  <c r="P2596" i="1" s="1"/>
  <c r="W413" i="7"/>
  <c r="O3312" i="1" s="1"/>
  <c r="X413" i="7"/>
  <c r="P3312" i="1" s="1"/>
  <c r="W414" i="7"/>
  <c r="O8829" i="1" s="1"/>
  <c r="X414" i="7"/>
  <c r="P8829" i="1" s="1"/>
  <c r="W415" i="7"/>
  <c r="O2753" i="1" s="1"/>
  <c r="X415" i="7"/>
  <c r="P2753" i="1" s="1"/>
  <c r="W416" i="7"/>
  <c r="O8831" i="1" s="1"/>
  <c r="X416" i="7"/>
  <c r="P8831" i="1" s="1"/>
  <c r="W417" i="7"/>
  <c r="O2426" i="1" s="1"/>
  <c r="X417" i="7"/>
  <c r="P2426" i="1" s="1"/>
  <c r="W418" i="7"/>
  <c r="O2770" i="1" s="1"/>
  <c r="X418" i="7"/>
  <c r="P2770" i="1" s="1"/>
  <c r="W419" i="7"/>
  <c r="O2779" i="1" s="1"/>
  <c r="X419" i="7"/>
  <c r="P2779" i="1" s="1"/>
  <c r="W420" i="7"/>
  <c r="O3315" i="1" s="1"/>
  <c r="X420" i="7"/>
  <c r="P3315" i="1" s="1"/>
  <c r="W421" i="7"/>
  <c r="O2772" i="1" s="1"/>
  <c r="X421" i="7"/>
  <c r="P2772" i="1" s="1"/>
  <c r="W422" i="7"/>
  <c r="O2372" i="1" s="1"/>
  <c r="X422" i="7"/>
  <c r="P2372" i="1" s="1"/>
  <c r="W423" i="7"/>
  <c r="X423" i="7"/>
  <c r="W424" i="7"/>
  <c r="O2765" i="1" s="1"/>
  <c r="X424" i="7"/>
  <c r="P2765" i="1" s="1"/>
  <c r="W425" i="7"/>
  <c r="X425" i="7"/>
  <c r="W426" i="7"/>
  <c r="O3272" i="1" s="1"/>
  <c r="X426" i="7"/>
  <c r="P3272" i="1" s="1"/>
  <c r="W427" i="7"/>
  <c r="O2401" i="1" s="1"/>
  <c r="X427" i="7"/>
  <c r="P2401" i="1" s="1"/>
  <c r="W428" i="7"/>
  <c r="O2219" i="1" s="1"/>
  <c r="X428" i="7"/>
  <c r="P2219" i="1" s="1"/>
  <c r="W429" i="7"/>
  <c r="O3287" i="1" s="1"/>
  <c r="X429" i="7"/>
  <c r="P3287" i="1" s="1"/>
  <c r="W430" i="7"/>
  <c r="O8944" i="1" s="1"/>
  <c r="X430" i="7"/>
  <c r="P9030" i="1" s="1"/>
  <c r="W431" i="7"/>
  <c r="O9029" i="1" s="1"/>
  <c r="X431" i="7"/>
  <c r="P8943" i="1" s="1"/>
  <c r="W432" i="7"/>
  <c r="O9028" i="1" s="1"/>
  <c r="X432" i="7"/>
  <c r="P8942" i="1" s="1"/>
  <c r="W433" i="7"/>
  <c r="O9027" i="1" s="1"/>
  <c r="X433" i="7"/>
  <c r="P8863" i="1" s="1"/>
  <c r="W434" i="7"/>
  <c r="O9026" i="1" s="1"/>
  <c r="X434" i="7"/>
  <c r="P9026" i="1" s="1"/>
  <c r="W435" i="7"/>
  <c r="O9025" i="1" s="1"/>
  <c r="X435" i="7"/>
  <c r="P9025" i="1" s="1"/>
  <c r="W436" i="7"/>
  <c r="O8860" i="1" s="1"/>
  <c r="X436" i="7"/>
  <c r="P8938" i="1" s="1"/>
  <c r="W437" i="7"/>
  <c r="O8937" i="1" s="1"/>
  <c r="X437" i="7"/>
  <c r="P9023" i="1" s="1"/>
  <c r="W438" i="7"/>
  <c r="O8936" i="1" s="1"/>
  <c r="X438" i="7"/>
  <c r="P9022" i="1" s="1"/>
  <c r="W439" i="7"/>
  <c r="O9021" i="1" s="1"/>
  <c r="X439" i="7"/>
  <c r="P8935" i="1" s="1"/>
  <c r="W440" i="7"/>
  <c r="X440" i="7"/>
  <c r="P8934" i="1" s="1"/>
  <c r="W441" i="7"/>
  <c r="O9019" i="1" s="1"/>
  <c r="X441" i="7"/>
  <c r="P8855" i="1" s="1"/>
  <c r="W442" i="7"/>
  <c r="O9018" i="1" s="1"/>
  <c r="X442" i="7"/>
  <c r="P9018" i="1" s="1"/>
  <c r="W443" i="7"/>
  <c r="O9017" i="1" s="1"/>
  <c r="X443" i="7"/>
  <c r="P9017" i="1" s="1"/>
  <c r="W444" i="7"/>
  <c r="O8930" i="1" s="1"/>
  <c r="X444" i="7"/>
  <c r="P8930" i="1" s="1"/>
  <c r="W445" i="7"/>
  <c r="O8851" i="1" s="1"/>
  <c r="X445" i="7"/>
  <c r="P9015" i="1" s="1"/>
  <c r="W446" i="7"/>
  <c r="O8928" i="1" s="1"/>
  <c r="X446" i="7"/>
  <c r="P9014" i="1" s="1"/>
  <c r="W447" i="7"/>
  <c r="O8849" i="1" s="1"/>
  <c r="X447" i="7"/>
  <c r="P8849" i="1" s="1"/>
  <c r="W448" i="7"/>
  <c r="O9012" i="1" s="1"/>
  <c r="X448" i="7"/>
  <c r="P8848" i="1" s="1"/>
  <c r="W449" i="7"/>
  <c r="O9011" i="1" s="1"/>
  <c r="X449" i="7"/>
  <c r="P9011" i="1" s="1"/>
  <c r="W450" i="7"/>
  <c r="O9010" i="1" s="1"/>
  <c r="X450" i="7"/>
  <c r="P8846" i="1" s="1"/>
  <c r="W451" i="7"/>
  <c r="O9009" i="1" s="1"/>
  <c r="X451" i="7"/>
  <c r="P9009" i="1" s="1"/>
  <c r="W452" i="7"/>
  <c r="O8922" i="1" s="1"/>
  <c r="X452" i="7"/>
  <c r="P9008" i="1" s="1"/>
  <c r="W453" i="7"/>
  <c r="O8921" i="1" s="1"/>
  <c r="X453" i="7"/>
  <c r="P9007" i="1" s="1"/>
  <c r="W454" i="7"/>
  <c r="O8842" i="1" s="1"/>
  <c r="X454" i="7"/>
  <c r="P9006" i="1" s="1"/>
  <c r="W455" i="7"/>
  <c r="O9005" i="1" s="1"/>
  <c r="X455" i="7"/>
  <c r="P8841" i="1" s="1"/>
  <c r="W456" i="7"/>
  <c r="O9004" i="1" s="1"/>
  <c r="X456" i="7"/>
  <c r="P9004" i="1" s="1"/>
  <c r="W457" i="7"/>
  <c r="O9003" i="1" s="1"/>
  <c r="X457" i="7"/>
  <c r="P8917" i="1" s="1"/>
  <c r="X394" i="7"/>
  <c r="W394" i="7"/>
  <c r="W331" i="7"/>
  <c r="X331" i="7"/>
  <c r="W332" i="7"/>
  <c r="X332" i="7"/>
  <c r="W333" i="7"/>
  <c r="X333" i="7"/>
  <c r="W334" i="7"/>
  <c r="X334" i="7"/>
  <c r="W335" i="7"/>
  <c r="O31" i="1" s="1"/>
  <c r="X335" i="7"/>
  <c r="P31" i="1" s="1"/>
  <c r="W336" i="7"/>
  <c r="O41" i="1" s="1"/>
  <c r="X336" i="7"/>
  <c r="P41" i="1" s="1"/>
  <c r="W337" i="7"/>
  <c r="O45" i="1" s="1"/>
  <c r="X337" i="7"/>
  <c r="P45" i="1" s="1"/>
  <c r="W338" i="7"/>
  <c r="O53" i="1" s="1"/>
  <c r="X338" i="7"/>
  <c r="P53" i="1" s="1"/>
  <c r="W339" i="7"/>
  <c r="O59" i="1" s="1"/>
  <c r="X339" i="7"/>
  <c r="P59" i="1" s="1"/>
  <c r="W340" i="7"/>
  <c r="O193" i="1" s="1"/>
  <c r="X340" i="7"/>
  <c r="P193" i="1" s="1"/>
  <c r="W341" i="7"/>
  <c r="O200" i="1" s="1"/>
  <c r="X341" i="7"/>
  <c r="P200" i="1" s="1"/>
  <c r="W342" i="7"/>
  <c r="O207" i="1" s="1"/>
  <c r="X342" i="7"/>
  <c r="P207" i="1" s="1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O626" i="1" s="1"/>
  <c r="X362" i="7"/>
  <c r="P626" i="1" s="1"/>
  <c r="W363" i="7"/>
  <c r="O756" i="1" s="1"/>
  <c r="X363" i="7"/>
  <c r="P756" i="1" s="1"/>
  <c r="W364" i="7"/>
  <c r="O758" i="1" s="1"/>
  <c r="X364" i="7"/>
  <c r="P758" i="1" s="1"/>
  <c r="W365" i="7"/>
  <c r="O763" i="1" s="1"/>
  <c r="X365" i="7"/>
  <c r="P763" i="1" s="1"/>
  <c r="W366" i="7"/>
  <c r="O767" i="1" s="1"/>
  <c r="X366" i="7"/>
  <c r="P767" i="1" s="1"/>
  <c r="W367" i="7"/>
  <c r="O775" i="1" s="1"/>
  <c r="X367" i="7"/>
  <c r="P775" i="1" s="1"/>
  <c r="W368" i="7"/>
  <c r="O782" i="1" s="1"/>
  <c r="X368" i="7"/>
  <c r="P782" i="1" s="1"/>
  <c r="W369" i="7"/>
  <c r="O791" i="1" s="1"/>
  <c r="X369" i="7"/>
  <c r="P791" i="1" s="1"/>
  <c r="W370" i="7"/>
  <c r="O804" i="1" s="1"/>
  <c r="X370" i="7"/>
  <c r="P804" i="1" s="1"/>
  <c r="W371" i="7"/>
  <c r="O966" i="1" s="1"/>
  <c r="X371" i="7"/>
  <c r="P966" i="1" s="1"/>
  <c r="W372" i="7"/>
  <c r="O1000" i="1" s="1"/>
  <c r="X372" i="7"/>
  <c r="P1000" i="1" s="1"/>
  <c r="W373" i="7"/>
  <c r="O1156" i="1" s="1"/>
  <c r="X373" i="7"/>
  <c r="P1156" i="1" s="1"/>
  <c r="W374" i="7"/>
  <c r="O1334" i="1" s="1"/>
  <c r="X374" i="7"/>
  <c r="P1334" i="1" s="1"/>
  <c r="W375" i="7"/>
  <c r="O1348" i="1" s="1"/>
  <c r="X375" i="7"/>
  <c r="P1348" i="1" s="1"/>
  <c r="W376" i="7"/>
  <c r="O1356" i="1" s="1"/>
  <c r="X376" i="7"/>
  <c r="P1356" i="1" s="1"/>
  <c r="W377" i="7"/>
  <c r="O1370" i="1" s="1"/>
  <c r="X377" i="7"/>
  <c r="P1370" i="1" s="1"/>
  <c r="W378" i="7"/>
  <c r="O1514" i="1" s="1"/>
  <c r="X378" i="7"/>
  <c r="P1514" i="1" s="1"/>
  <c r="W379" i="7"/>
  <c r="O1524" i="1" s="1"/>
  <c r="X379" i="7"/>
  <c r="P1524" i="1" s="1"/>
  <c r="W380" i="7"/>
  <c r="O1533" i="1" s="1"/>
  <c r="X380" i="7"/>
  <c r="P1533" i="1" s="1"/>
  <c r="W381" i="7"/>
  <c r="O1547" i="1" s="1"/>
  <c r="X381" i="7"/>
  <c r="P1547" i="1" s="1"/>
  <c r="W382" i="7"/>
  <c r="O1549" i="1" s="1"/>
  <c r="X382" i="7"/>
  <c r="P1549" i="1" s="1"/>
  <c r="W383" i="7"/>
  <c r="O1564" i="1" s="1"/>
  <c r="X383" i="7"/>
  <c r="P1564" i="1" s="1"/>
  <c r="W384" i="7"/>
  <c r="O1712" i="1" s="1"/>
  <c r="X384" i="7"/>
  <c r="P1712" i="1" s="1"/>
  <c r="W385" i="7"/>
  <c r="O1751" i="1" s="1"/>
  <c r="X385" i="7"/>
  <c r="P1751" i="1" s="1"/>
  <c r="W386" i="7"/>
  <c r="O1948" i="1" s="1"/>
  <c r="X386" i="7"/>
  <c r="P1948" i="1" s="1"/>
  <c r="W387" i="7"/>
  <c r="O2175" i="1" s="1"/>
  <c r="X387" i="7"/>
  <c r="P2175" i="1" s="1"/>
  <c r="W388" i="7"/>
  <c r="O5068" i="1" s="1"/>
  <c r="X388" i="7"/>
  <c r="P5068" i="1" s="1"/>
  <c r="W389" i="7"/>
  <c r="O8866" i="1" s="1"/>
  <c r="X389" i="7"/>
  <c r="P8866" i="1" s="1"/>
  <c r="W390" i="7"/>
  <c r="O8871" i="1" s="1"/>
  <c r="X390" i="7"/>
  <c r="P8871" i="1" s="1"/>
  <c r="W391" i="7"/>
  <c r="O8878" i="1" s="1"/>
  <c r="X391" i="7"/>
  <c r="P8878" i="1" s="1"/>
  <c r="W392" i="7"/>
  <c r="O8881" i="1" s="1"/>
  <c r="X392" i="7"/>
  <c r="P8881" i="1" s="1"/>
  <c r="W393" i="7"/>
  <c r="O8890" i="1" s="1"/>
  <c r="X393" i="7"/>
  <c r="P8890" i="1" s="1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O3196" i="1" s="1"/>
  <c r="X139" i="7"/>
  <c r="P3196" i="1" s="1"/>
  <c r="W140" i="7"/>
  <c r="O3226" i="1" s="1"/>
  <c r="X140" i="7"/>
  <c r="P3226" i="1" s="1"/>
  <c r="W141" i="7"/>
  <c r="O3234" i="1" s="1"/>
  <c r="X141" i="7"/>
  <c r="P3234" i="1" s="1"/>
  <c r="W142" i="7"/>
  <c r="O3248" i="1" s="1"/>
  <c r="X142" i="7"/>
  <c r="P3248" i="1" s="1"/>
  <c r="W143" i="7"/>
  <c r="O3251" i="1" s="1"/>
  <c r="X143" i="7"/>
  <c r="P3251" i="1" s="1"/>
  <c r="W144" i="7"/>
  <c r="O3262" i="1" s="1"/>
  <c r="X144" i="7"/>
  <c r="P3262" i="1" s="1"/>
  <c r="W145" i="7"/>
  <c r="O3252" i="1" s="1"/>
  <c r="X145" i="7"/>
  <c r="P3252" i="1" s="1"/>
  <c r="W146" i="7"/>
  <c r="O3279" i="1" s="1"/>
  <c r="X146" i="7"/>
  <c r="P3279" i="1" s="1"/>
  <c r="W147" i="7"/>
  <c r="O3296" i="1" s="1"/>
  <c r="X147" i="7"/>
  <c r="P3296" i="1" s="1"/>
  <c r="W148" i="7"/>
  <c r="O3324" i="1" s="1"/>
  <c r="X148" i="7"/>
  <c r="P3324" i="1" s="1"/>
  <c r="W149" i="7"/>
  <c r="X149" i="7"/>
  <c r="W150" i="7"/>
  <c r="X150" i="7"/>
  <c r="W151" i="7"/>
  <c r="X151" i="7"/>
  <c r="W152" i="7"/>
  <c r="X152" i="7"/>
  <c r="W153" i="7"/>
  <c r="X153" i="7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X161" i="7"/>
  <c r="W162" i="7"/>
  <c r="X162" i="7"/>
  <c r="W163" i="7"/>
  <c r="X163" i="7"/>
  <c r="W164" i="7"/>
  <c r="X164" i="7"/>
  <c r="W165" i="7"/>
  <c r="X165" i="7"/>
  <c r="W166" i="7"/>
  <c r="X166" i="7"/>
  <c r="W167" i="7"/>
  <c r="X167" i="7"/>
  <c r="W168" i="7"/>
  <c r="X168" i="7"/>
  <c r="W169" i="7"/>
  <c r="O3429" i="1" s="1"/>
  <c r="X169" i="7"/>
  <c r="P3429" i="1" s="1"/>
  <c r="W170" i="7"/>
  <c r="X170" i="7"/>
  <c r="W171" i="7"/>
  <c r="O6632" i="1" s="1"/>
  <c r="X171" i="7"/>
  <c r="P6632" i="1" s="1"/>
  <c r="W172" i="7"/>
  <c r="X172" i="7"/>
  <c r="P6185" i="1" s="1"/>
  <c r="W173" i="7"/>
  <c r="O6176" i="1" s="1"/>
  <c r="X173" i="7"/>
  <c r="P6176" i="1" s="1"/>
  <c r="W174" i="7"/>
  <c r="O5756" i="1" s="1"/>
  <c r="X174" i="7"/>
  <c r="W175" i="7"/>
  <c r="O5747" i="1" s="1"/>
  <c r="X175" i="7"/>
  <c r="P5747" i="1" s="1"/>
  <c r="W176" i="7"/>
  <c r="O5738" i="1" s="1"/>
  <c r="X176" i="7"/>
  <c r="P5738" i="1" s="1"/>
  <c r="W177" i="7"/>
  <c r="O5729" i="1" s="1"/>
  <c r="X177" i="7"/>
  <c r="W178" i="7"/>
  <c r="O8996" i="1" s="1"/>
  <c r="X178" i="7"/>
  <c r="W179" i="7"/>
  <c r="O8995" i="1" s="1"/>
  <c r="X179" i="7"/>
  <c r="P8995" i="1" s="1"/>
  <c r="W180" i="7"/>
  <c r="O8912" i="1" s="1"/>
  <c r="X180" i="7"/>
  <c r="P8912" i="1" s="1"/>
  <c r="W181" i="7"/>
  <c r="O8993" i="1" s="1"/>
  <c r="X181" i="7"/>
  <c r="P8911" i="1" s="1"/>
  <c r="W182" i="7"/>
  <c r="O8992" i="1" s="1"/>
  <c r="X182" i="7"/>
  <c r="W183" i="7"/>
  <c r="O8991" i="1" s="1"/>
  <c r="X183" i="7"/>
  <c r="P8991" i="1" s="1"/>
  <c r="W184" i="7"/>
  <c r="O8990" i="1" s="1"/>
  <c r="X184" i="7"/>
  <c r="P8908" i="1" s="1"/>
  <c r="W185" i="7"/>
  <c r="O8907" i="1" s="1"/>
  <c r="X185" i="7"/>
  <c r="P8989" i="1" s="1"/>
  <c r="W186" i="7"/>
  <c r="O8906" i="1" s="1"/>
  <c r="X186" i="7"/>
  <c r="W187" i="7"/>
  <c r="O8987" i="1" s="1"/>
  <c r="X187" i="7"/>
  <c r="P8987" i="1" s="1"/>
  <c r="W188" i="7"/>
  <c r="O8986" i="1" s="1"/>
  <c r="X188" i="7"/>
  <c r="P8986" i="1" s="1"/>
  <c r="W189" i="7"/>
  <c r="O8985" i="1" s="1"/>
  <c r="X189" i="7"/>
  <c r="P8985" i="1" s="1"/>
  <c r="W190" i="7"/>
  <c r="O8984" i="1" s="1"/>
  <c r="X190" i="7"/>
  <c r="W191" i="7"/>
  <c r="O8901" i="1" s="1"/>
  <c r="X191" i="7"/>
  <c r="P8983" i="1" s="1"/>
  <c r="W192" i="7"/>
  <c r="O8900" i="1" s="1"/>
  <c r="X192" i="7"/>
  <c r="P8982" i="1" s="1"/>
  <c r="W193" i="7"/>
  <c r="O8899" i="1" s="1"/>
  <c r="X193" i="7"/>
  <c r="P8981" i="1" s="1"/>
  <c r="W194" i="7"/>
  <c r="O8898" i="1" s="1"/>
  <c r="X194" i="7"/>
  <c r="W195" i="7"/>
  <c r="O8979" i="1" s="1"/>
  <c r="X195" i="7"/>
  <c r="P8979" i="1" s="1"/>
  <c r="W196" i="7"/>
  <c r="O8978" i="1" s="1"/>
  <c r="X196" i="7"/>
  <c r="P8978" i="1" s="1"/>
  <c r="W197" i="7"/>
  <c r="O8895" i="1" s="1"/>
  <c r="X197" i="7"/>
  <c r="P8895" i="1" s="1"/>
  <c r="W198" i="7"/>
  <c r="O8894" i="1" s="1"/>
  <c r="X198" i="7"/>
  <c r="W199" i="7"/>
  <c r="O8893" i="1" s="1"/>
  <c r="X199" i="7"/>
  <c r="P8893" i="1" s="1"/>
  <c r="W200" i="7"/>
  <c r="O8892" i="1" s="1"/>
  <c r="X200" i="7"/>
  <c r="P8974" i="1" s="1"/>
  <c r="W201" i="7"/>
  <c r="O8973" i="1" s="1"/>
  <c r="X201" i="7"/>
  <c r="P8891" i="1" s="1"/>
  <c r="X138" i="7"/>
  <c r="W138" i="7"/>
  <c r="X75" i="7"/>
  <c r="P15" i="1" s="1"/>
  <c r="X76" i="7"/>
  <c r="P29" i="1" s="1"/>
  <c r="X77" i="7"/>
  <c r="P32" i="1" s="1"/>
  <c r="X78" i="7"/>
  <c r="P37" i="1" s="1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P1326" i="1" s="1"/>
  <c r="X104" i="7"/>
  <c r="P1353" i="1" s="1"/>
  <c r="X105" i="7"/>
  <c r="P1368" i="1" s="1"/>
  <c r="X106" i="7"/>
  <c r="X107" i="7"/>
  <c r="X108" i="7"/>
  <c r="X109" i="7"/>
  <c r="X110" i="7"/>
  <c r="P1717" i="1" s="1"/>
  <c r="X111" i="7"/>
  <c r="P1726" i="1" s="1"/>
  <c r="X112" i="7"/>
  <c r="P1742" i="1" s="1"/>
  <c r="X113" i="7"/>
  <c r="P1750" i="1" s="1"/>
  <c r="X114" i="7"/>
  <c r="P1756" i="1" s="1"/>
  <c r="X115" i="7"/>
  <c r="P1903" i="1" s="1"/>
  <c r="X116" i="7"/>
  <c r="P1925" i="1" s="1"/>
  <c r="X117" i="7"/>
  <c r="P1939" i="1" s="1"/>
  <c r="X118" i="7"/>
  <c r="P1961" i="1" s="1"/>
  <c r="X119" i="7"/>
  <c r="P2115" i="1" s="1"/>
  <c r="X120" i="7"/>
  <c r="P2145" i="1" s="1"/>
  <c r="X121" i="7"/>
  <c r="P2183" i="1" s="1"/>
  <c r="X122" i="7"/>
  <c r="P2205" i="1" s="1"/>
  <c r="X123" i="7"/>
  <c r="P2221" i="1" s="1"/>
  <c r="X124" i="7"/>
  <c r="P2377" i="1" s="1"/>
  <c r="X125" i="7"/>
  <c r="P2413" i="1" s="1"/>
  <c r="X126" i="7"/>
  <c r="P2790" i="1" s="1"/>
  <c r="X127" i="7"/>
  <c r="P2806" i="1" s="1"/>
  <c r="X128" i="7"/>
  <c r="P2815" i="1" s="1"/>
  <c r="X129" i="7"/>
  <c r="P3157" i="1" s="1"/>
  <c r="X130" i="7"/>
  <c r="P3175" i="1" s="1"/>
  <c r="X131" i="7"/>
  <c r="P4228" i="1" s="1"/>
  <c r="X132" i="7"/>
  <c r="P7386" i="1" s="1"/>
  <c r="X133" i="7"/>
  <c r="P7398" i="1" s="1"/>
  <c r="X134" i="7"/>
  <c r="P8950" i="1" s="1"/>
  <c r="X135" i="7"/>
  <c r="P8957" i="1" s="1"/>
  <c r="X136" i="7"/>
  <c r="P8964" i="1" s="1"/>
  <c r="X137" i="7"/>
  <c r="P8966" i="1" s="1"/>
  <c r="X74" i="7"/>
  <c r="P13" i="1" s="1"/>
  <c r="W75" i="7"/>
  <c r="O15" i="1" s="1"/>
  <c r="W76" i="7"/>
  <c r="O29" i="1" s="1"/>
  <c r="R29" i="1" s="1"/>
  <c r="W77" i="7"/>
  <c r="O32" i="1" s="1"/>
  <c r="R32" i="1" s="1"/>
  <c r="W78" i="7"/>
  <c r="O37" i="1" s="1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O1326" i="1" s="1"/>
  <c r="W104" i="7"/>
  <c r="O1353" i="1" s="1"/>
  <c r="W105" i="7"/>
  <c r="O1368" i="1" s="1"/>
  <c r="W106" i="7"/>
  <c r="W107" i="7"/>
  <c r="W108" i="7"/>
  <c r="W109" i="7"/>
  <c r="W110" i="7"/>
  <c r="O1717" i="1" s="1"/>
  <c r="W111" i="7"/>
  <c r="W112" i="7"/>
  <c r="O1742" i="1" s="1"/>
  <c r="W113" i="7"/>
  <c r="O1750" i="1" s="1"/>
  <c r="W114" i="7"/>
  <c r="O1756" i="1" s="1"/>
  <c r="W115" i="7"/>
  <c r="O1903" i="1" s="1"/>
  <c r="W116" i="7"/>
  <c r="O1925" i="1" s="1"/>
  <c r="W117" i="7"/>
  <c r="O1939" i="1" s="1"/>
  <c r="R1939" i="1" s="1"/>
  <c r="W118" i="7"/>
  <c r="O1961" i="1" s="1"/>
  <c r="W119" i="7"/>
  <c r="O2115" i="1" s="1"/>
  <c r="Q2115" i="1" s="1"/>
  <c r="W120" i="7"/>
  <c r="O2145" i="1" s="1"/>
  <c r="W121" i="7"/>
  <c r="O2183" i="1" s="1"/>
  <c r="W122" i="7"/>
  <c r="O2205" i="1" s="1"/>
  <c r="W123" i="7"/>
  <c r="O2221" i="1" s="1"/>
  <c r="Q2221" i="1" s="1"/>
  <c r="W124" i="7"/>
  <c r="O2377" i="1" s="1"/>
  <c r="W125" i="7"/>
  <c r="O2413" i="1" s="1"/>
  <c r="W126" i="7"/>
  <c r="O2790" i="1" s="1"/>
  <c r="W127" i="7"/>
  <c r="O2806" i="1" s="1"/>
  <c r="R2806" i="1" s="1"/>
  <c r="W128" i="7"/>
  <c r="O2815" i="1" s="1"/>
  <c r="W129" i="7"/>
  <c r="O3157" i="1" s="1"/>
  <c r="W130" i="7"/>
  <c r="O3175" i="1" s="1"/>
  <c r="W131" i="7"/>
  <c r="O4228" i="1" s="1"/>
  <c r="W132" i="7"/>
  <c r="O7386" i="1" s="1"/>
  <c r="W133" i="7"/>
  <c r="O7398" i="1" s="1"/>
  <c r="W134" i="7"/>
  <c r="O8950" i="1" s="1"/>
  <c r="R8950" i="1" s="1"/>
  <c r="W135" i="7"/>
  <c r="O8957" i="1" s="1"/>
  <c r="W136" i="7"/>
  <c r="O8964" i="1" s="1"/>
  <c r="W137" i="7"/>
  <c r="O8966" i="1" s="1"/>
  <c r="W74" i="7"/>
  <c r="O13" i="1" s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U58" i="7"/>
  <c r="V13" i="7"/>
  <c r="V41" i="7"/>
  <c r="V35" i="7"/>
  <c r="U55" i="7"/>
  <c r="U42" i="7"/>
  <c r="U52" i="7"/>
  <c r="V24" i="7"/>
  <c r="V37" i="7"/>
  <c r="U59" i="7"/>
  <c r="V31" i="7"/>
  <c r="V20" i="7"/>
  <c r="V61" i="7"/>
  <c r="U30" i="7"/>
  <c r="V30" i="7"/>
  <c r="U57" i="7"/>
  <c r="U29" i="7"/>
  <c r="U39" i="7"/>
  <c r="V51" i="7"/>
  <c r="U64" i="7"/>
  <c r="V21" i="7"/>
  <c r="V64" i="7"/>
  <c r="U67" i="7"/>
  <c r="U63" i="7"/>
  <c r="U65" i="7"/>
  <c r="U17" i="7"/>
  <c r="U12" i="7"/>
  <c r="V8" i="7"/>
  <c r="V32" i="7"/>
  <c r="V65" i="7"/>
  <c r="V45" i="7"/>
  <c r="V50" i="7"/>
  <c r="V10" i="7"/>
  <c r="U20" i="7"/>
  <c r="U26" i="7"/>
  <c r="V25" i="7"/>
  <c r="V67" i="7"/>
  <c r="U16" i="7"/>
  <c r="V56" i="7"/>
  <c r="U18" i="7"/>
  <c r="V9" i="7"/>
  <c r="V14" i="7"/>
  <c r="V18" i="7"/>
  <c r="U25" i="7"/>
  <c r="V19" i="7"/>
  <c r="V38" i="7"/>
  <c r="V23" i="7"/>
  <c r="V49" i="7"/>
  <c r="V28" i="7"/>
  <c r="V15" i="7"/>
  <c r="U56" i="7"/>
  <c r="U32" i="7"/>
  <c r="U37" i="7"/>
  <c r="V40" i="7"/>
  <c r="U71" i="7"/>
  <c r="V16" i="7"/>
  <c r="U54" i="7"/>
  <c r="U66" i="7"/>
  <c r="V48" i="7"/>
  <c r="U24" i="7"/>
  <c r="U36" i="7"/>
  <c r="U31" i="7"/>
  <c r="V71" i="7"/>
  <c r="V63" i="7"/>
  <c r="V42" i="7"/>
  <c r="U9" i="7"/>
  <c r="V53" i="7"/>
  <c r="U13" i="7"/>
  <c r="U10" i="7"/>
  <c r="U50" i="7"/>
  <c r="V60" i="7"/>
  <c r="V34" i="7"/>
  <c r="U61" i="7"/>
  <c r="U19" i="7"/>
  <c r="U45" i="7"/>
  <c r="U8" i="7"/>
  <c r="V22" i="7"/>
  <c r="V47" i="7"/>
  <c r="V29" i="7"/>
  <c r="U51" i="7"/>
  <c r="U40" i="7"/>
  <c r="U15" i="7"/>
  <c r="U70" i="7"/>
  <c r="U68" i="7"/>
  <c r="V39" i="7"/>
  <c r="U35" i="7"/>
  <c r="U49" i="7"/>
  <c r="U44" i="7"/>
  <c r="U22" i="7"/>
  <c r="V27" i="7"/>
  <c r="V68" i="7"/>
  <c r="U62" i="7"/>
  <c r="U28" i="7"/>
  <c r="U46" i="7"/>
  <c r="V62" i="7"/>
  <c r="U14" i="7"/>
  <c r="V70" i="7"/>
  <c r="V57" i="7"/>
  <c r="V66" i="7"/>
  <c r="U69" i="7"/>
  <c r="U21" i="7"/>
  <c r="V11" i="7"/>
  <c r="U27" i="7"/>
  <c r="U34" i="7"/>
  <c r="U48" i="7"/>
  <c r="V17" i="7"/>
  <c r="V52" i="7"/>
  <c r="U53" i="7"/>
  <c r="U43" i="7"/>
  <c r="U41" i="7"/>
  <c r="U23" i="7"/>
  <c r="U38" i="7"/>
  <c r="V26" i="7"/>
  <c r="V33" i="7"/>
  <c r="V44" i="7"/>
  <c r="U33" i="7"/>
  <c r="V59" i="7"/>
  <c r="V36" i="7"/>
  <c r="V54" i="7"/>
  <c r="U60" i="7"/>
  <c r="V12" i="7"/>
  <c r="V55" i="7"/>
  <c r="V43" i="7"/>
  <c r="V46" i="7"/>
  <c r="V58" i="7"/>
  <c r="U11" i="7"/>
  <c r="U47" i="7"/>
  <c r="V69" i="7"/>
  <c r="R8978" i="1" l="1"/>
  <c r="Q8912" i="1"/>
  <c r="Q8930" i="1"/>
  <c r="R9018" i="1"/>
  <c r="R9026" i="1"/>
  <c r="Q9009" i="1"/>
  <c r="Q9017" i="1"/>
  <c r="Q9025" i="1"/>
  <c r="Q8995" i="1"/>
  <c r="Q8849" i="1"/>
  <c r="Q8964" i="1"/>
  <c r="R8964" i="1"/>
  <c r="Q2145" i="1"/>
  <c r="R2145" i="1"/>
  <c r="R8957" i="1"/>
  <c r="Q8957" i="1"/>
  <c r="R8895" i="1"/>
  <c r="R791" i="1"/>
  <c r="Q9011" i="1"/>
  <c r="R7398" i="1"/>
  <c r="R9004" i="1"/>
  <c r="Q8950" i="1"/>
  <c r="S8950" i="1" s="1"/>
  <c r="Q1939" i="1"/>
  <c r="R8986" i="1"/>
  <c r="R7386" i="1"/>
  <c r="Q2377" i="1"/>
  <c r="R1925" i="1"/>
  <c r="R4228" i="1"/>
  <c r="Q4228" i="1"/>
  <c r="R1903" i="1"/>
  <c r="R8893" i="1"/>
  <c r="Q8979" i="1"/>
  <c r="R8979" i="1"/>
  <c r="R8987" i="1"/>
  <c r="R2790" i="1"/>
  <c r="R2413" i="1"/>
  <c r="R3175" i="1"/>
  <c r="Q3175" i="1"/>
  <c r="S3175" i="1" s="1"/>
  <c r="Q2205" i="1"/>
  <c r="R1756" i="1"/>
  <c r="P8894" i="1"/>
  <c r="Q8894" i="1" s="1"/>
  <c r="P8976" i="1"/>
  <c r="P8898" i="1"/>
  <c r="Q8898" i="1" s="1"/>
  <c r="P8980" i="1"/>
  <c r="P8984" i="1"/>
  <c r="P8902" i="1"/>
  <c r="P8906" i="1"/>
  <c r="R8906" i="1" s="1"/>
  <c r="P8988" i="1"/>
  <c r="P8992" i="1"/>
  <c r="Q8992" i="1" s="1"/>
  <c r="P8910" i="1"/>
  <c r="P8996" i="1"/>
  <c r="Q8996" i="1" s="1"/>
  <c r="P8914" i="1"/>
  <c r="P5756" i="1"/>
  <c r="P9000" i="1"/>
  <c r="R1961" i="1"/>
  <c r="Q2183" i="1"/>
  <c r="R2183" i="1"/>
  <c r="R8966" i="1"/>
  <c r="Q3157" i="1"/>
  <c r="Q9018" i="1"/>
  <c r="S9018" i="1" s="1"/>
  <c r="Q9026" i="1"/>
  <c r="S9026" i="1" s="1"/>
  <c r="P8854" i="1"/>
  <c r="Q8895" i="1"/>
  <c r="O8863" i="1"/>
  <c r="Q8863" i="1" s="1"/>
  <c r="P8929" i="1"/>
  <c r="O8897" i="1"/>
  <c r="O8909" i="1"/>
  <c r="O8943" i="1"/>
  <c r="R8943" i="1" s="1"/>
  <c r="P8892" i="1"/>
  <c r="R8892" i="1" s="1"/>
  <c r="O8983" i="1"/>
  <c r="R8983" i="1" s="1"/>
  <c r="O9000" i="1"/>
  <c r="P9016" i="1"/>
  <c r="Q9004" i="1"/>
  <c r="O8994" i="1"/>
  <c r="P8940" i="1"/>
  <c r="P8843" i="1"/>
  <c r="O8914" i="1"/>
  <c r="P9019" i="1"/>
  <c r="Q9019" i="1" s="1"/>
  <c r="O8876" i="1"/>
  <c r="P9012" i="1"/>
  <c r="R9012" i="1" s="1"/>
  <c r="P8916" i="1"/>
  <c r="P9013" i="1"/>
  <c r="P8909" i="1"/>
  <c r="O9006" i="1"/>
  <c r="P8999" i="1"/>
  <c r="O8902" i="1"/>
  <c r="O8864" i="1"/>
  <c r="O8938" i="1"/>
  <c r="Q8938" i="1" s="1"/>
  <c r="P8993" i="1"/>
  <c r="R8993" i="1" s="1"/>
  <c r="O8939" i="1"/>
  <c r="P8839" i="1"/>
  <c r="P8856" i="1"/>
  <c r="P1519" i="1"/>
  <c r="O8850" i="1"/>
  <c r="O8905" i="1"/>
  <c r="O1702" i="1"/>
  <c r="R1702" i="1" s="1"/>
  <c r="P8937" i="1"/>
  <c r="Q8937" i="1" s="1"/>
  <c r="P8907" i="1"/>
  <c r="R8907" i="1" s="1"/>
  <c r="O8870" i="1"/>
  <c r="O8916" i="1"/>
  <c r="O1741" i="1"/>
  <c r="O1365" i="1"/>
  <c r="O1733" i="1"/>
  <c r="P8977" i="1"/>
  <c r="P9024" i="1"/>
  <c r="Q8987" i="1"/>
  <c r="R9011" i="1"/>
  <c r="P9002" i="1"/>
  <c r="P8897" i="1"/>
  <c r="P8851" i="1"/>
  <c r="Q8851" i="1" s="1"/>
  <c r="P8882" i="1"/>
  <c r="P9027" i="1"/>
  <c r="Q9027" i="1" s="1"/>
  <c r="P8918" i="1"/>
  <c r="P1702" i="1"/>
  <c r="P9020" i="1"/>
  <c r="P8919" i="1"/>
  <c r="P8870" i="1"/>
  <c r="P9021" i="1"/>
  <c r="R9021" i="1" s="1"/>
  <c r="P7675" i="1"/>
  <c r="O9014" i="1"/>
  <c r="P8858" i="1"/>
  <c r="O8857" i="1"/>
  <c r="O9001" i="1"/>
  <c r="O8896" i="1"/>
  <c r="P8844" i="1"/>
  <c r="P8857" i="1"/>
  <c r="O8848" i="1"/>
  <c r="R8848" i="1" s="1"/>
  <c r="P970" i="1"/>
  <c r="O1328" i="1"/>
  <c r="P8887" i="1"/>
  <c r="O1349" i="1"/>
  <c r="O2180" i="1"/>
  <c r="O8910" i="1"/>
  <c r="O1942" i="1"/>
  <c r="P8865" i="1"/>
  <c r="O8933" i="1"/>
  <c r="O8918" i="1"/>
  <c r="Q8918" i="1" s="1"/>
  <c r="O8999" i="1"/>
  <c r="O1529" i="1"/>
  <c r="Q8986" i="1"/>
  <c r="P8905" i="1"/>
  <c r="P8859" i="1"/>
  <c r="P8925" i="1"/>
  <c r="P1715" i="1"/>
  <c r="O8980" i="1"/>
  <c r="P8926" i="1"/>
  <c r="P1349" i="1"/>
  <c r="P9028" i="1"/>
  <c r="R9028" i="1" s="1"/>
  <c r="P8927" i="1"/>
  <c r="P1562" i="1"/>
  <c r="P9029" i="1"/>
  <c r="Q9029" i="1" s="1"/>
  <c r="O8920" i="1"/>
  <c r="P1543" i="1"/>
  <c r="O9022" i="1"/>
  <c r="P5994" i="1"/>
  <c r="O9007" i="1"/>
  <c r="O8903" i="1"/>
  <c r="P8850" i="1"/>
  <c r="O8904" i="1"/>
  <c r="P8852" i="1"/>
  <c r="O8858" i="1"/>
  <c r="Q8858" i="1" s="1"/>
  <c r="P8840" i="1"/>
  <c r="O8855" i="1"/>
  <c r="R8855" i="1" s="1"/>
  <c r="O8913" i="1"/>
  <c r="O8843" i="1"/>
  <c r="R8843" i="1" s="1"/>
  <c r="P8922" i="1"/>
  <c r="Q8922" i="1" s="1"/>
  <c r="O8908" i="1"/>
  <c r="Q8908" i="1" s="1"/>
  <c r="O1562" i="1"/>
  <c r="O7675" i="1"/>
  <c r="P8928" i="1"/>
  <c r="R8928" i="1" s="1"/>
  <c r="O8926" i="1"/>
  <c r="P8913" i="1"/>
  <c r="O8839" i="1"/>
  <c r="P8933" i="1"/>
  <c r="O1354" i="1"/>
  <c r="O8988" i="1"/>
  <c r="O8887" i="1"/>
  <c r="O8981" i="1"/>
  <c r="P1328" i="1"/>
  <c r="O8974" i="1"/>
  <c r="Q8974" i="1" s="1"/>
  <c r="O1162" i="1"/>
  <c r="O9030" i="1"/>
  <c r="P1745" i="1"/>
  <c r="P1529" i="1"/>
  <c r="O9015" i="1"/>
  <c r="O8911" i="1"/>
  <c r="R8911" i="1" s="1"/>
  <c r="O9008" i="1"/>
  <c r="Q9008" i="1" s="1"/>
  <c r="Q2815" i="1"/>
  <c r="P5729" i="1"/>
  <c r="R5729" i="1" s="1"/>
  <c r="P8997" i="1"/>
  <c r="O9020" i="1"/>
  <c r="O8934" i="1"/>
  <c r="P8860" i="1"/>
  <c r="Q8860" i="1" s="1"/>
  <c r="O8859" i="1"/>
  <c r="P8864" i="1"/>
  <c r="P1354" i="1"/>
  <c r="O8882" i="1"/>
  <c r="P8903" i="1"/>
  <c r="P8923" i="1"/>
  <c r="O8925" i="1"/>
  <c r="R2815" i="1"/>
  <c r="O8941" i="1"/>
  <c r="O8919" i="1"/>
  <c r="P8990" i="1"/>
  <c r="Q8990" i="1" s="1"/>
  <c r="P8973" i="1"/>
  <c r="R8973" i="1" s="1"/>
  <c r="P8998" i="1"/>
  <c r="O8940" i="1"/>
  <c r="O8891" i="1"/>
  <c r="Q8891" i="1" s="1"/>
  <c r="P8941" i="1"/>
  <c r="O8844" i="1"/>
  <c r="O8845" i="1"/>
  <c r="O8989" i="1"/>
  <c r="Q8989" i="1" s="1"/>
  <c r="O8982" i="1"/>
  <c r="P8847" i="1"/>
  <c r="P9003" i="1"/>
  <c r="Q9003" i="1" s="1"/>
  <c r="O1142" i="1"/>
  <c r="O9023" i="1"/>
  <c r="P1733" i="1"/>
  <c r="P2180" i="1"/>
  <c r="O9016" i="1"/>
  <c r="P1942" i="1"/>
  <c r="O1726" i="1"/>
  <c r="R1726" i="1" s="1"/>
  <c r="O1723" i="1"/>
  <c r="O6185" i="1"/>
  <c r="R6185" i="1" s="1"/>
  <c r="O9002" i="1"/>
  <c r="R9009" i="1"/>
  <c r="R9017" i="1"/>
  <c r="R9025" i="1"/>
  <c r="P8845" i="1"/>
  <c r="O8846" i="1"/>
  <c r="R8846" i="1" s="1"/>
  <c r="P1162" i="1"/>
  <c r="O8847" i="1"/>
  <c r="P8896" i="1"/>
  <c r="P1142" i="1"/>
  <c r="O8841" i="1"/>
  <c r="O1715" i="1"/>
  <c r="O8931" i="1"/>
  <c r="O8942" i="1"/>
  <c r="Q8942" i="1" s="1"/>
  <c r="P8900" i="1"/>
  <c r="R8900" i="1" s="1"/>
  <c r="O8917" i="1"/>
  <c r="O8976" i="1"/>
  <c r="O1745" i="1"/>
  <c r="P8932" i="1"/>
  <c r="O1705" i="1"/>
  <c r="P1741" i="1"/>
  <c r="O8852" i="1"/>
  <c r="P8899" i="1"/>
  <c r="R8899" i="1" s="1"/>
  <c r="O8853" i="1"/>
  <c r="O8997" i="1"/>
  <c r="O8854" i="1"/>
  <c r="P8975" i="1"/>
  <c r="O8929" i="1"/>
  <c r="O8840" i="1"/>
  <c r="O1519" i="1"/>
  <c r="O9024" i="1"/>
  <c r="P1723" i="1"/>
  <c r="O1378" i="1"/>
  <c r="Q8893" i="1"/>
  <c r="O9013" i="1"/>
  <c r="O8927" i="1"/>
  <c r="P8853" i="1"/>
  <c r="O8862" i="1"/>
  <c r="P1378" i="1"/>
  <c r="P8904" i="1"/>
  <c r="P8876" i="1"/>
  <c r="P8944" i="1"/>
  <c r="R8944" i="1" s="1"/>
  <c r="P1705" i="1"/>
  <c r="R3157" i="1"/>
  <c r="P8901" i="1"/>
  <c r="Q8901" i="1" s="1"/>
  <c r="P8936" i="1"/>
  <c r="R8936" i="1" s="1"/>
  <c r="P8994" i="1"/>
  <c r="O8924" i="1"/>
  <c r="P1365" i="1"/>
  <c r="O8861" i="1"/>
  <c r="P8862" i="1"/>
  <c r="O8998" i="1"/>
  <c r="O970" i="1"/>
  <c r="O8977" i="1"/>
  <c r="O8923" i="1"/>
  <c r="O795" i="1"/>
  <c r="P9010" i="1"/>
  <c r="R9010" i="1" s="1"/>
  <c r="P8924" i="1"/>
  <c r="P8861" i="1"/>
  <c r="P795" i="1"/>
  <c r="P8915" i="1"/>
  <c r="P8921" i="1"/>
  <c r="Q8921" i="1" s="1"/>
  <c r="O8935" i="1"/>
  <c r="R8935" i="1" s="1"/>
  <c r="P8939" i="1"/>
  <c r="O5994" i="1"/>
  <c r="P8920" i="1"/>
  <c r="O8975" i="1"/>
  <c r="O1543" i="1"/>
  <c r="P9001" i="1"/>
  <c r="O8932" i="1"/>
  <c r="O8915" i="1"/>
  <c r="P9005" i="1"/>
  <c r="Q9005" i="1" s="1"/>
  <c r="O8865" i="1"/>
  <c r="O8856" i="1"/>
  <c r="P8931" i="1"/>
  <c r="P8842" i="1"/>
  <c r="Q8842" i="1" s="1"/>
  <c r="Q8966" i="1"/>
  <c r="R8995" i="1"/>
  <c r="S8995" i="1" s="1"/>
  <c r="R2205" i="1"/>
  <c r="Q2806" i="1"/>
  <c r="S2806" i="1" s="1"/>
  <c r="Q8978" i="1"/>
  <c r="S8978" i="1" s="1"/>
  <c r="Q7386" i="1"/>
  <c r="Q8907" i="1"/>
  <c r="S8907" i="1" s="1"/>
  <c r="Q1756" i="1"/>
  <c r="R8985" i="1"/>
  <c r="Q8985" i="1"/>
  <c r="R8991" i="1"/>
  <c r="Q8991" i="1"/>
  <c r="R2377" i="1"/>
  <c r="Q2790" i="1"/>
  <c r="Q1925" i="1"/>
  <c r="R8984" i="1"/>
  <c r="Q8984" i="1"/>
  <c r="Q7398" i="1"/>
  <c r="S1939" i="1"/>
  <c r="Q791" i="1"/>
  <c r="R2221" i="1"/>
  <c r="S2221" i="1" s="1"/>
  <c r="R2115" i="1"/>
  <c r="S2115" i="1" s="1"/>
  <c r="Q1903" i="1"/>
  <c r="Q1961" i="1"/>
  <c r="Q2413" i="1"/>
  <c r="S2413" i="1" s="1"/>
  <c r="R8930" i="1"/>
  <c r="S8930" i="1" s="1"/>
  <c r="R8898" i="1"/>
  <c r="S8898" i="1" s="1"/>
  <c r="R8849" i="1"/>
  <c r="R8912" i="1"/>
  <c r="S8912" i="1" s="1"/>
  <c r="Q1368" i="1"/>
  <c r="Q1717" i="1"/>
  <c r="O6328" i="1"/>
  <c r="R6328" i="1" s="1"/>
  <c r="O6312" i="1"/>
  <c r="Q6312" i="1" s="1"/>
  <c r="O6248" i="1"/>
  <c r="Q6248" i="1" s="1"/>
  <c r="O6232" i="1"/>
  <c r="R6232" i="1" s="1"/>
  <c r="P6344" i="1"/>
  <c r="R6344" i="1" s="1"/>
  <c r="P6280" i="1"/>
  <c r="Q6280" i="1" s="1"/>
  <c r="P6264" i="1"/>
  <c r="R6264" i="1" s="1"/>
  <c r="R6502" i="1"/>
  <c r="S6502" i="1" s="1"/>
  <c r="R13" i="1"/>
  <c r="P6535" i="1"/>
  <c r="R6535" i="1" s="1"/>
  <c r="P6272" i="1"/>
  <c r="R6272" i="1" s="1"/>
  <c r="O6320" i="1"/>
  <c r="R6320" i="1" s="1"/>
  <c r="O6240" i="1"/>
  <c r="R6240" i="1" s="1"/>
  <c r="P6336" i="1"/>
  <c r="R6336" i="1" s="1"/>
  <c r="P6256" i="1"/>
  <c r="R6256" i="1" s="1"/>
  <c r="O6304" i="1"/>
  <c r="Q6304" i="1" s="1"/>
  <c r="P6296" i="1"/>
  <c r="Q6296" i="1" s="1"/>
  <c r="Q207" i="1"/>
  <c r="R3296" i="1"/>
  <c r="R3196" i="1"/>
  <c r="P6288" i="1"/>
  <c r="R6288" i="1" s="1"/>
  <c r="O6352" i="1"/>
  <c r="R6352" i="1" s="1"/>
  <c r="Q31" i="1"/>
  <c r="R3226" i="1"/>
  <c r="R41" i="1"/>
  <c r="R45" i="1"/>
  <c r="Q41" i="1"/>
  <c r="P2618" i="1"/>
  <c r="P2782" i="1"/>
  <c r="O428" i="1"/>
  <c r="O426" i="1"/>
  <c r="O395" i="1"/>
  <c r="O400" i="1"/>
  <c r="O240" i="1"/>
  <c r="O239" i="1"/>
  <c r="O217" i="1"/>
  <c r="O213" i="1"/>
  <c r="Q59" i="1"/>
  <c r="R59" i="1"/>
  <c r="R31" i="1"/>
  <c r="O7" i="1"/>
  <c r="O8" i="1"/>
  <c r="O2390" i="1"/>
  <c r="O3316" i="1"/>
  <c r="R2779" i="1"/>
  <c r="Q2779" i="1"/>
  <c r="Q2753" i="1"/>
  <c r="R2753" i="1"/>
  <c r="R2585" i="1"/>
  <c r="Q2585" i="1"/>
  <c r="Q2571" i="1"/>
  <c r="R2571" i="1"/>
  <c r="Q2610" i="1"/>
  <c r="R2610" i="1"/>
  <c r="Q2416" i="1"/>
  <c r="R2416" i="1"/>
  <c r="O2618" i="1"/>
  <c r="O2782" i="1"/>
  <c r="P428" i="1"/>
  <c r="P426" i="1"/>
  <c r="P395" i="1"/>
  <c r="P400" i="1"/>
  <c r="P7" i="1"/>
  <c r="P8" i="1"/>
  <c r="P2390" i="1"/>
  <c r="P3316" i="1"/>
  <c r="O3" i="1"/>
  <c r="O5" i="1"/>
  <c r="P420" i="1"/>
  <c r="P418" i="1"/>
  <c r="P384" i="1"/>
  <c r="P392" i="1"/>
  <c r="P232" i="1"/>
  <c r="P238" i="1"/>
  <c r="R207" i="1"/>
  <c r="P25" i="1"/>
  <c r="P24" i="1"/>
  <c r="O2802" i="1"/>
  <c r="O2798" i="1"/>
  <c r="P217" i="1"/>
  <c r="P213" i="1"/>
  <c r="P3" i="1"/>
  <c r="P5" i="1"/>
  <c r="O420" i="1"/>
  <c r="O418" i="1"/>
  <c r="O384" i="1"/>
  <c r="O392" i="1"/>
  <c r="O232" i="1"/>
  <c r="O238" i="1"/>
  <c r="Q53" i="1"/>
  <c r="R53" i="1"/>
  <c r="O25" i="1"/>
  <c r="O24" i="1"/>
  <c r="Q24" i="1" s="1"/>
  <c r="P2802" i="1"/>
  <c r="P2798" i="1"/>
  <c r="R2372" i="1"/>
  <c r="Q2372" i="1"/>
  <c r="R2770" i="1"/>
  <c r="Q2770" i="1"/>
  <c r="R8829" i="1"/>
  <c r="Q8829" i="1"/>
  <c r="R2589" i="1"/>
  <c r="Q2589" i="1"/>
  <c r="R2620" i="1"/>
  <c r="Q2620" i="1"/>
  <c r="Q2604" i="1"/>
  <c r="R2604" i="1"/>
  <c r="R2593" i="1"/>
  <c r="Q2593" i="1"/>
  <c r="P240" i="1"/>
  <c r="P239" i="1"/>
  <c r="P596" i="1"/>
  <c r="P602" i="1"/>
  <c r="P409" i="1"/>
  <c r="P411" i="1"/>
  <c r="P383" i="1"/>
  <c r="P379" i="1"/>
  <c r="P230" i="1"/>
  <c r="P226" i="1"/>
  <c r="P18" i="1"/>
  <c r="P21" i="1"/>
  <c r="O596" i="1"/>
  <c r="O602" i="1"/>
  <c r="O409" i="1"/>
  <c r="O411" i="1"/>
  <c r="O383" i="1"/>
  <c r="O379" i="1"/>
  <c r="O230" i="1"/>
  <c r="O226" i="1"/>
  <c r="R200" i="1"/>
  <c r="Q200" i="1"/>
  <c r="Q45" i="1"/>
  <c r="O18" i="1"/>
  <c r="O21" i="1"/>
  <c r="R2772" i="1"/>
  <c r="Q2772" i="1"/>
  <c r="Q2426" i="1"/>
  <c r="R2426" i="1"/>
  <c r="R3312" i="1"/>
  <c r="Q3312" i="1"/>
  <c r="Q3305" i="1"/>
  <c r="R3305" i="1"/>
  <c r="R2759" i="1"/>
  <c r="Q2759" i="1"/>
  <c r="Q8816" i="1"/>
  <c r="R8816" i="1"/>
  <c r="R3177" i="1"/>
  <c r="Q3177" i="1"/>
  <c r="P573" i="1"/>
  <c r="P572" i="1"/>
  <c r="P406" i="1"/>
  <c r="P403" i="1"/>
  <c r="P246" i="1"/>
  <c r="P248" i="1"/>
  <c r="P225" i="1"/>
  <c r="P224" i="1"/>
  <c r="P14" i="1"/>
  <c r="P10" i="1"/>
  <c r="O573" i="1"/>
  <c r="O572" i="1"/>
  <c r="O406" i="1"/>
  <c r="O403" i="1"/>
  <c r="O246" i="1"/>
  <c r="O248" i="1"/>
  <c r="O225" i="1"/>
  <c r="O224" i="1"/>
  <c r="R193" i="1"/>
  <c r="Q193" i="1"/>
  <c r="O14" i="1"/>
  <c r="O10" i="1"/>
  <c r="R3315" i="1"/>
  <c r="Q3315" i="1"/>
  <c r="Q8831" i="1"/>
  <c r="R8831" i="1"/>
  <c r="R2596" i="1"/>
  <c r="Q2596" i="1"/>
  <c r="Q3309" i="1"/>
  <c r="R3309" i="1"/>
  <c r="Q2801" i="1"/>
  <c r="R2801" i="1"/>
  <c r="Q2392" i="1"/>
  <c r="R2392" i="1"/>
  <c r="R3204" i="1"/>
  <c r="Q3204" i="1"/>
  <c r="R3324" i="1"/>
  <c r="Q3429" i="1"/>
  <c r="O214" i="1"/>
  <c r="O202" i="1"/>
  <c r="P6907" i="1"/>
  <c r="P3403" i="1"/>
  <c r="P609" i="1"/>
  <c r="P606" i="1"/>
  <c r="O7337" i="1"/>
  <c r="O7324" i="1"/>
  <c r="O7329" i="1"/>
  <c r="O5911" i="1"/>
  <c r="O8624" i="1"/>
  <c r="O5916" i="1"/>
  <c r="O1006" i="1"/>
  <c r="O1001" i="1"/>
  <c r="O773" i="1"/>
  <c r="O771" i="1"/>
  <c r="O385" i="1"/>
  <c r="O391" i="1"/>
  <c r="P1958" i="1"/>
  <c r="P3276" i="1"/>
  <c r="P2592" i="1"/>
  <c r="P8746" i="1"/>
  <c r="O7409" i="1"/>
  <c r="O7353" i="1"/>
  <c r="O7390" i="1"/>
  <c r="O6861" i="1"/>
  <c r="O6862" i="1"/>
  <c r="O6860" i="1"/>
  <c r="O3618" i="1"/>
  <c r="O3615" i="1"/>
  <c r="O3623" i="1"/>
  <c r="P990" i="1"/>
  <c r="P975" i="1"/>
  <c r="O7170" i="1"/>
  <c r="O7168" i="1"/>
  <c r="O7173" i="1"/>
  <c r="P1006" i="1"/>
  <c r="P1001" i="1"/>
  <c r="Q1001" i="1" s="1"/>
  <c r="P773" i="1"/>
  <c r="P771" i="1"/>
  <c r="Q771" i="1" s="1"/>
  <c r="P385" i="1"/>
  <c r="P391" i="1"/>
  <c r="Q391" i="1" s="1"/>
  <c r="P6853" i="1"/>
  <c r="P3425" i="1"/>
  <c r="P6901" i="1"/>
  <c r="P3409" i="1"/>
  <c r="P7145" i="1"/>
  <c r="P3389" i="1"/>
  <c r="P7169" i="1"/>
  <c r="P3362" i="1"/>
  <c r="P7422" i="1"/>
  <c r="P3342" i="1"/>
  <c r="P613" i="1"/>
  <c r="P614" i="1"/>
  <c r="P58" i="1"/>
  <c r="P61" i="1"/>
  <c r="P34" i="1"/>
  <c r="P26" i="1"/>
  <c r="P6626" i="1"/>
  <c r="P2563" i="1"/>
  <c r="P2425" i="1"/>
  <c r="P2576" i="1"/>
  <c r="P2409" i="1"/>
  <c r="P8742" i="1"/>
  <c r="P2607" i="1"/>
  <c r="P2615" i="1"/>
  <c r="O7210" i="1"/>
  <c r="O7218" i="1"/>
  <c r="O7206" i="1"/>
  <c r="O7030" i="1"/>
  <c r="O7047" i="1"/>
  <c r="O7040" i="1"/>
  <c r="O6668" i="1"/>
  <c r="O6678" i="1"/>
  <c r="O8587" i="1"/>
  <c r="O6150" i="1"/>
  <c r="O6156" i="1"/>
  <c r="O6160" i="1"/>
  <c r="O4012" i="1"/>
  <c r="O4025" i="1"/>
  <c r="O4006" i="1"/>
  <c r="O999" i="1"/>
  <c r="O992" i="1"/>
  <c r="O761" i="1"/>
  <c r="O760" i="1"/>
  <c r="O216" i="1"/>
  <c r="O237" i="1"/>
  <c r="P999" i="1"/>
  <c r="P992" i="1"/>
  <c r="P761" i="1"/>
  <c r="P760" i="1"/>
  <c r="P216" i="1"/>
  <c r="P237" i="1"/>
  <c r="O6853" i="1"/>
  <c r="O3425" i="1"/>
  <c r="O6901" i="1"/>
  <c r="O3409" i="1"/>
  <c r="O7145" i="1"/>
  <c r="O3389" i="1"/>
  <c r="O7169" i="1"/>
  <c r="O3362" i="1"/>
  <c r="O7422" i="1"/>
  <c r="O3342" i="1"/>
  <c r="Q3296" i="1"/>
  <c r="Q3251" i="1"/>
  <c r="R3251" i="1"/>
  <c r="Q3196" i="1"/>
  <c r="O613" i="1"/>
  <c r="O614" i="1"/>
  <c r="O58" i="1"/>
  <c r="O61" i="1"/>
  <c r="O34" i="1"/>
  <c r="O26" i="1"/>
  <c r="O6626" i="1"/>
  <c r="O2563" i="1"/>
  <c r="O1958" i="1"/>
  <c r="O3276" i="1"/>
  <c r="O2425" i="1"/>
  <c r="O2576" i="1"/>
  <c r="O2409" i="1"/>
  <c r="O8742" i="1"/>
  <c r="O2592" i="1"/>
  <c r="O8746" i="1"/>
  <c r="O2607" i="1"/>
  <c r="O2615" i="1"/>
  <c r="P7329" i="1"/>
  <c r="P7337" i="1"/>
  <c r="R7337" i="1" s="1"/>
  <c r="P7324" i="1"/>
  <c r="R7324" i="1" s="1"/>
  <c r="P7168" i="1"/>
  <c r="P7173" i="1"/>
  <c r="P7170" i="1"/>
  <c r="P6990" i="1"/>
  <c r="P7001" i="1"/>
  <c r="P6980" i="1"/>
  <c r="P6812" i="1"/>
  <c r="P6814" i="1"/>
  <c r="P6810" i="1"/>
  <c r="P6651" i="1"/>
  <c r="P6641" i="1"/>
  <c r="P6646" i="1"/>
  <c r="P5916" i="1"/>
  <c r="P5911" i="1"/>
  <c r="P8624" i="1"/>
  <c r="P3843" i="1"/>
  <c r="P3855" i="1"/>
  <c r="P3847" i="1"/>
  <c r="P3539" i="1"/>
  <c r="P3548" i="1"/>
  <c r="P3555" i="1"/>
  <c r="O617" i="1"/>
  <c r="O608" i="1"/>
  <c r="O6990" i="1"/>
  <c r="O7001" i="1"/>
  <c r="O6980" i="1"/>
  <c r="O969" i="1"/>
  <c r="O965" i="1"/>
  <c r="O588" i="1"/>
  <c r="O587" i="1"/>
  <c r="O199" i="1"/>
  <c r="O195" i="1"/>
  <c r="R1368" i="1"/>
  <c r="P969" i="1"/>
  <c r="P965" i="1"/>
  <c r="P588" i="1"/>
  <c r="P587" i="1"/>
  <c r="P199" i="1"/>
  <c r="P195" i="1"/>
  <c r="O6859" i="1"/>
  <c r="O3426" i="1"/>
  <c r="O6907" i="1"/>
  <c r="O3403" i="1"/>
  <c r="O7151" i="1"/>
  <c r="O3383" i="1"/>
  <c r="O7404" i="1"/>
  <c r="O3364" i="1"/>
  <c r="O7428" i="1"/>
  <c r="O3335" i="1"/>
  <c r="R3279" i="1"/>
  <c r="Q3279" i="1"/>
  <c r="R3248" i="1"/>
  <c r="Q3248" i="1"/>
  <c r="O609" i="1"/>
  <c r="O606" i="1"/>
  <c r="O208" i="1"/>
  <c r="O210" i="1"/>
  <c r="O54" i="1"/>
  <c r="O51" i="1"/>
  <c r="O6629" i="1"/>
  <c r="O2598" i="1"/>
  <c r="O3206" i="1"/>
  <c r="O2597" i="1"/>
  <c r="O2097" i="1"/>
  <c r="O2756" i="1"/>
  <c r="O3292" i="1"/>
  <c r="O2411" i="1"/>
  <c r="O2418" i="1"/>
  <c r="O2754" i="1"/>
  <c r="O2599" i="1"/>
  <c r="O2415" i="1"/>
  <c r="O2578" i="1"/>
  <c r="O2606" i="1"/>
  <c r="O959" i="1"/>
  <c r="O809" i="1"/>
  <c r="O818" i="1"/>
  <c r="P7285" i="1"/>
  <c r="P7289" i="1"/>
  <c r="P7284" i="1"/>
  <c r="P7107" i="1"/>
  <c r="P7133" i="1"/>
  <c r="P7116" i="1"/>
  <c r="P6952" i="1"/>
  <c r="P6949" i="1"/>
  <c r="P6948" i="1"/>
  <c r="P6780" i="1"/>
  <c r="P6761" i="1"/>
  <c r="P6756" i="1"/>
  <c r="P6593" i="1"/>
  <c r="P6580" i="1"/>
  <c r="P6589" i="1"/>
  <c r="P5175" i="1"/>
  <c r="P5171" i="1"/>
  <c r="P5160" i="1"/>
  <c r="P3759" i="1"/>
  <c r="P3767" i="1"/>
  <c r="P3763" i="1"/>
  <c r="P617" i="1"/>
  <c r="P608" i="1"/>
  <c r="P6859" i="1"/>
  <c r="P3426" i="1"/>
  <c r="P7404" i="1"/>
  <c r="P3364" i="1"/>
  <c r="P54" i="1"/>
  <c r="P51" i="1"/>
  <c r="P6629" i="1"/>
  <c r="P2598" i="1"/>
  <c r="P2599" i="1"/>
  <c r="P2415" i="1"/>
  <c r="O3548" i="1"/>
  <c r="O3539" i="1"/>
  <c r="O3555" i="1"/>
  <c r="Q1353" i="1"/>
  <c r="R1353" i="1"/>
  <c r="O963" i="1"/>
  <c r="O958" i="1"/>
  <c r="O583" i="1"/>
  <c r="O578" i="1"/>
  <c r="O60" i="1"/>
  <c r="O56" i="1"/>
  <c r="P963" i="1"/>
  <c r="P958" i="1"/>
  <c r="P583" i="1"/>
  <c r="P578" i="1"/>
  <c r="P60" i="1"/>
  <c r="P56" i="1"/>
  <c r="R3429" i="1"/>
  <c r="P6865" i="1"/>
  <c r="P3415" i="1"/>
  <c r="P6913" i="1"/>
  <c r="P3398" i="1"/>
  <c r="P7157" i="1"/>
  <c r="P3376" i="1"/>
  <c r="P7410" i="1"/>
  <c r="P3354" i="1"/>
  <c r="P7686" i="1"/>
  <c r="P3329" i="1"/>
  <c r="P620" i="1"/>
  <c r="P624" i="1"/>
  <c r="P201" i="1"/>
  <c r="P205" i="1"/>
  <c r="P49" i="1"/>
  <c r="P44" i="1"/>
  <c r="P2226" i="1"/>
  <c r="P2389" i="1"/>
  <c r="P2225" i="1"/>
  <c r="P2417" i="1"/>
  <c r="P1765" i="1"/>
  <c r="P2569" i="1"/>
  <c r="P2179" i="1"/>
  <c r="P3306" i="1"/>
  <c r="P3290" i="1"/>
  <c r="P2419" i="1"/>
  <c r="P2421" i="1"/>
  <c r="P2601" i="1"/>
  <c r="P2210" i="1"/>
  <c r="P2192" i="1"/>
  <c r="P3211" i="1"/>
  <c r="P3182" i="1"/>
  <c r="P809" i="1"/>
  <c r="P818" i="1"/>
  <c r="P959" i="1"/>
  <c r="O7285" i="1"/>
  <c r="O7289" i="1"/>
  <c r="O7284" i="1"/>
  <c r="O7133" i="1"/>
  <c r="O7107" i="1"/>
  <c r="O7116" i="1"/>
  <c r="O6949" i="1"/>
  <c r="O6948" i="1"/>
  <c r="O6952" i="1"/>
  <c r="O6780" i="1"/>
  <c r="O6756" i="1"/>
  <c r="O6761" i="1"/>
  <c r="O6589" i="1"/>
  <c r="O6593" i="1"/>
  <c r="O6580" i="1"/>
  <c r="O5175" i="1"/>
  <c r="O5160" i="1"/>
  <c r="O5171" i="1"/>
  <c r="O3767" i="1"/>
  <c r="O3759" i="1"/>
  <c r="O3763" i="1"/>
  <c r="P3206" i="1"/>
  <c r="P2597" i="1"/>
  <c r="P3292" i="1"/>
  <c r="P2411" i="1"/>
  <c r="O3855" i="1"/>
  <c r="O3847" i="1"/>
  <c r="O3843" i="1"/>
  <c r="R1326" i="1"/>
  <c r="Q1326" i="1"/>
  <c r="O803" i="1"/>
  <c r="O794" i="1"/>
  <c r="O575" i="1"/>
  <c r="O574" i="1"/>
  <c r="O48" i="1"/>
  <c r="O38" i="1"/>
  <c r="P803" i="1"/>
  <c r="P794" i="1"/>
  <c r="P575" i="1"/>
  <c r="P574" i="1"/>
  <c r="P48" i="1"/>
  <c r="P38" i="1"/>
  <c r="O6865" i="1"/>
  <c r="O3415" i="1"/>
  <c r="O6913" i="1"/>
  <c r="O3398" i="1"/>
  <c r="O7157" i="1"/>
  <c r="O3376" i="1"/>
  <c r="O7410" i="1"/>
  <c r="O3354" i="1"/>
  <c r="O7686" i="1"/>
  <c r="O3329" i="1"/>
  <c r="Q3252" i="1"/>
  <c r="R3252" i="1"/>
  <c r="R3234" i="1"/>
  <c r="Q3234" i="1"/>
  <c r="O620" i="1"/>
  <c r="O624" i="1"/>
  <c r="O201" i="1"/>
  <c r="O205" i="1"/>
  <c r="O49" i="1"/>
  <c r="O44" i="1"/>
  <c r="O2226" i="1"/>
  <c r="O2389" i="1"/>
  <c r="O2225" i="1"/>
  <c r="O2417" i="1"/>
  <c r="O1765" i="1"/>
  <c r="O2569" i="1"/>
  <c r="O2179" i="1"/>
  <c r="O3306" i="1"/>
  <c r="O3290" i="1"/>
  <c r="O2419" i="1"/>
  <c r="O2421" i="1"/>
  <c r="O2601" i="1"/>
  <c r="O2210" i="1"/>
  <c r="O2192" i="1"/>
  <c r="O3211" i="1"/>
  <c r="O3182" i="1"/>
  <c r="P7427" i="1"/>
  <c r="P7399" i="1"/>
  <c r="P7436" i="1"/>
  <c r="P7261" i="1"/>
  <c r="P7258" i="1"/>
  <c r="P7265" i="1"/>
  <c r="P7076" i="1"/>
  <c r="P7090" i="1"/>
  <c r="P7054" i="1"/>
  <c r="P6920" i="1"/>
  <c r="P6916" i="1"/>
  <c r="P6890" i="1"/>
  <c r="P6735" i="1"/>
  <c r="P6712" i="1"/>
  <c r="P6727" i="1"/>
  <c r="P6209" i="1"/>
  <c r="P6544" i="1"/>
  <c r="P6218" i="1"/>
  <c r="P4743" i="1"/>
  <c r="P4735" i="1"/>
  <c r="P4739" i="1"/>
  <c r="P8598" i="1"/>
  <c r="P3692" i="1"/>
  <c r="P3670" i="1"/>
  <c r="P2418" i="1"/>
  <c r="P2754" i="1"/>
  <c r="O6646" i="1"/>
  <c r="O6641" i="1"/>
  <c r="O6651" i="1"/>
  <c r="O1319" i="1"/>
  <c r="O1174" i="1"/>
  <c r="O790" i="1"/>
  <c r="O784" i="1"/>
  <c r="O433" i="1"/>
  <c r="O432" i="1"/>
  <c r="P1319" i="1"/>
  <c r="P1174" i="1"/>
  <c r="P790" i="1"/>
  <c r="P784" i="1"/>
  <c r="P433" i="1"/>
  <c r="P432" i="1"/>
  <c r="P6847" i="1"/>
  <c r="P3433" i="1"/>
  <c r="P6895" i="1"/>
  <c r="P3411" i="1"/>
  <c r="P6919" i="1"/>
  <c r="P3395" i="1"/>
  <c r="P7163" i="1"/>
  <c r="P3369" i="1"/>
  <c r="P7416" i="1"/>
  <c r="P3349" i="1"/>
  <c r="P618" i="1"/>
  <c r="P616" i="1"/>
  <c r="P194" i="1"/>
  <c r="P197" i="1"/>
  <c r="P35" i="1"/>
  <c r="P39" i="1"/>
  <c r="P1703" i="1"/>
  <c r="P2586" i="1"/>
  <c r="P1938" i="1"/>
  <c r="P2617" i="1"/>
  <c r="P6619" i="1"/>
  <c r="P2612" i="1"/>
  <c r="P3289" i="1"/>
  <c r="P2427" i="1"/>
  <c r="P3302" i="1"/>
  <c r="P3307" i="1"/>
  <c r="P2380" i="1"/>
  <c r="P3270" i="1"/>
  <c r="P3150" i="1"/>
  <c r="P2796" i="1"/>
  <c r="O7436" i="1"/>
  <c r="O7399" i="1"/>
  <c r="O7427" i="1"/>
  <c r="O7261" i="1"/>
  <c r="O7258" i="1"/>
  <c r="O7265" i="1"/>
  <c r="O7054" i="1"/>
  <c r="O7090" i="1"/>
  <c r="O7076" i="1"/>
  <c r="O6920" i="1"/>
  <c r="O6916" i="1"/>
  <c r="O6890" i="1"/>
  <c r="O6727" i="1"/>
  <c r="O6735" i="1"/>
  <c r="Q6735" i="1" s="1"/>
  <c r="O6712" i="1"/>
  <c r="Q6712" i="1" s="1"/>
  <c r="O6218" i="1"/>
  <c r="O6544" i="1"/>
  <c r="O6209" i="1"/>
  <c r="O4735" i="1"/>
  <c r="O4739" i="1"/>
  <c r="O4743" i="1"/>
  <c r="O8598" i="1"/>
  <c r="O3670" i="1"/>
  <c r="O3692" i="1"/>
  <c r="O990" i="1"/>
  <c r="Q990" i="1" s="1"/>
  <c r="O975" i="1"/>
  <c r="P214" i="1"/>
  <c r="P202" i="1"/>
  <c r="P7151" i="1"/>
  <c r="P3383" i="1"/>
  <c r="P7428" i="1"/>
  <c r="P3335" i="1"/>
  <c r="P208" i="1"/>
  <c r="P210" i="1"/>
  <c r="R210" i="1" s="1"/>
  <c r="P2097" i="1"/>
  <c r="P2756" i="1"/>
  <c r="P2578" i="1"/>
  <c r="P2606" i="1"/>
  <c r="O6814" i="1"/>
  <c r="O6812" i="1"/>
  <c r="O6810" i="1"/>
  <c r="O1152" i="1"/>
  <c r="O1007" i="1"/>
  <c r="O781" i="1"/>
  <c r="O776" i="1"/>
  <c r="O394" i="1"/>
  <c r="O410" i="1"/>
  <c r="P1152" i="1"/>
  <c r="P1007" i="1"/>
  <c r="P781" i="1"/>
  <c r="P776" i="1"/>
  <c r="P394" i="1"/>
  <c r="P410" i="1"/>
  <c r="O6847" i="1"/>
  <c r="O3433" i="1"/>
  <c r="O6895" i="1"/>
  <c r="O3411" i="1"/>
  <c r="O6919" i="1"/>
  <c r="O3395" i="1"/>
  <c r="O7163" i="1"/>
  <c r="O3369" i="1"/>
  <c r="O7416" i="1"/>
  <c r="O3349" i="1"/>
  <c r="Q3324" i="1"/>
  <c r="Q3262" i="1"/>
  <c r="R3262" i="1"/>
  <c r="Q3226" i="1"/>
  <c r="O618" i="1"/>
  <c r="O616" i="1"/>
  <c r="O194" i="1"/>
  <c r="O197" i="1"/>
  <c r="O35" i="1"/>
  <c r="O39" i="1"/>
  <c r="R2765" i="1"/>
  <c r="Q2765" i="1"/>
  <c r="O1703" i="1"/>
  <c r="O2586" i="1"/>
  <c r="O1938" i="1"/>
  <c r="O2617" i="1"/>
  <c r="O6619" i="1"/>
  <c r="O2612" i="1"/>
  <c r="O3289" i="1"/>
  <c r="O2427" i="1"/>
  <c r="O3302" i="1"/>
  <c r="O3307" i="1"/>
  <c r="O2380" i="1"/>
  <c r="O3270" i="1"/>
  <c r="O3150" i="1"/>
  <c r="O2796" i="1"/>
  <c r="P7390" i="1"/>
  <c r="P7409" i="1"/>
  <c r="P7353" i="1"/>
  <c r="P7210" i="1"/>
  <c r="P7206" i="1"/>
  <c r="P7218" i="1"/>
  <c r="P7030" i="1"/>
  <c r="P7040" i="1"/>
  <c r="P7047" i="1"/>
  <c r="P6862" i="1"/>
  <c r="P6861" i="1"/>
  <c r="P6860" i="1"/>
  <c r="P6668" i="1"/>
  <c r="P6678" i="1"/>
  <c r="P8587" i="1"/>
  <c r="P6150" i="1"/>
  <c r="P6160" i="1"/>
  <c r="P6156" i="1"/>
  <c r="P4012" i="1"/>
  <c r="P4025" i="1"/>
  <c r="P4006" i="1"/>
  <c r="P3615" i="1"/>
  <c r="P3623" i="1"/>
  <c r="P3618" i="1"/>
  <c r="R15" i="1"/>
  <c r="Q5756" i="1"/>
  <c r="Q5738" i="1"/>
  <c r="R782" i="1"/>
  <c r="Q758" i="1"/>
  <c r="R5747" i="1"/>
  <c r="R6632" i="1"/>
  <c r="R756" i="1"/>
  <c r="Q6176" i="1"/>
  <c r="Q5747" i="1"/>
  <c r="Q6632" i="1"/>
  <c r="P8476" i="1"/>
  <c r="P5959" i="1"/>
  <c r="P6125" i="1"/>
  <c r="P6141" i="1"/>
  <c r="P6093" i="1"/>
  <c r="P6091" i="1"/>
  <c r="P6658" i="1"/>
  <c r="P6024" i="1"/>
  <c r="P6657" i="1"/>
  <c r="P8480" i="1"/>
  <c r="P5874" i="1"/>
  <c r="P6061" i="1"/>
  <c r="P5995" i="1"/>
  <c r="P5755" i="1"/>
  <c r="P6004" i="1"/>
  <c r="P6026" i="1"/>
  <c r="P5998" i="1"/>
  <c r="P5762" i="1"/>
  <c r="P6023" i="1"/>
  <c r="P5935" i="1"/>
  <c r="P5848" i="1"/>
  <c r="P5986" i="1"/>
  <c r="P5707" i="1"/>
  <c r="P5385" i="1"/>
  <c r="P5796" i="1"/>
  <c r="P5415" i="1"/>
  <c r="P5339" i="1"/>
  <c r="P5281" i="1"/>
  <c r="P5114" i="1"/>
  <c r="P5124" i="1"/>
  <c r="P5088" i="1"/>
  <c r="P5220" i="1"/>
  <c r="P7912" i="1"/>
  <c r="P5287" i="1"/>
  <c r="P5104" i="1"/>
  <c r="P5094" i="1"/>
  <c r="P6095" i="1"/>
  <c r="P5873" i="1"/>
  <c r="P5976" i="1"/>
  <c r="P5845" i="1"/>
  <c r="P5770" i="1"/>
  <c r="P5771" i="1"/>
  <c r="P6075" i="1"/>
  <c r="P5391" i="1"/>
  <c r="P5985" i="1"/>
  <c r="P5070" i="1"/>
  <c r="P5005" i="1"/>
  <c r="P5019" i="1"/>
  <c r="P4994" i="1"/>
  <c r="P5048" i="1"/>
  <c r="P4925" i="1"/>
  <c r="P5097" i="1"/>
  <c r="P5035" i="1"/>
  <c r="P4978" i="1"/>
  <c r="P3867" i="1"/>
  <c r="P3865" i="1"/>
  <c r="P3830" i="1"/>
  <c r="P3838" i="1"/>
  <c r="P3866" i="1"/>
  <c r="P3839" i="1"/>
  <c r="P3864" i="1"/>
  <c r="P3833" i="1"/>
  <c r="P3831" i="1"/>
  <c r="P3575" i="1"/>
  <c r="P3572" i="1"/>
  <c r="P3576" i="1"/>
  <c r="P3566" i="1"/>
  <c r="P3577" i="1"/>
  <c r="P3568" i="1"/>
  <c r="P3574" i="1"/>
  <c r="P3573" i="1"/>
  <c r="P3569" i="1"/>
  <c r="P7748" i="1"/>
  <c r="P7760" i="1"/>
  <c r="P7764" i="1"/>
  <c r="P7776" i="1"/>
  <c r="P7778" i="1"/>
  <c r="P7734" i="1"/>
  <c r="P7770" i="1"/>
  <c r="P7811" i="1"/>
  <c r="P7762" i="1"/>
  <c r="P7573" i="1"/>
  <c r="P7586" i="1"/>
  <c r="P7564" i="1"/>
  <c r="P7599" i="1"/>
  <c r="P7594" i="1"/>
  <c r="P7560" i="1"/>
  <c r="P7577" i="1"/>
  <c r="P7580" i="1"/>
  <c r="P7581" i="1"/>
  <c r="P7412" i="1"/>
  <c r="P7375" i="1"/>
  <c r="P7413" i="1"/>
  <c r="P7419" i="1"/>
  <c r="P7407" i="1"/>
  <c r="P7411" i="1"/>
  <c r="P7358" i="1"/>
  <c r="P7357" i="1"/>
  <c r="P7429" i="1"/>
  <c r="P7126" i="1"/>
  <c r="P7123" i="1"/>
  <c r="P7134" i="1"/>
  <c r="P7155" i="1"/>
  <c r="P7122" i="1"/>
  <c r="P7124" i="1"/>
  <c r="P7132" i="1"/>
  <c r="P7146" i="1"/>
  <c r="P7148" i="1"/>
  <c r="P6886" i="1"/>
  <c r="P6888" i="1"/>
  <c r="P6904" i="1"/>
  <c r="P6894" i="1"/>
  <c r="P6905" i="1"/>
  <c r="P6897" i="1"/>
  <c r="P6911" i="1"/>
  <c r="P6908" i="1"/>
  <c r="P6910" i="1"/>
  <c r="P6614" i="1"/>
  <c r="P6613" i="1"/>
  <c r="P6617" i="1"/>
  <c r="P6605" i="1"/>
  <c r="P6645" i="1"/>
  <c r="P6618" i="1"/>
  <c r="P6608" i="1"/>
  <c r="P6604" i="1"/>
  <c r="P6624" i="1"/>
  <c r="P4955" i="1"/>
  <c r="P4954" i="1"/>
  <c r="P4953" i="1"/>
  <c r="P4952" i="1"/>
  <c r="P4969" i="1"/>
  <c r="P4972" i="1"/>
  <c r="P4973" i="1"/>
  <c r="P4961" i="1"/>
  <c r="P4971" i="1"/>
  <c r="P3602" i="1"/>
  <c r="P3603" i="1"/>
  <c r="P3611" i="1"/>
  <c r="P3599" i="1"/>
  <c r="P3612" i="1"/>
  <c r="P3610" i="1"/>
  <c r="P3607" i="1"/>
  <c r="P3597" i="1"/>
  <c r="P3606" i="1"/>
  <c r="Q756" i="1"/>
  <c r="P421" i="1"/>
  <c r="P423" i="1"/>
  <c r="P399" i="1"/>
  <c r="P398" i="1"/>
  <c r="P244" i="1"/>
  <c r="P243" i="1"/>
  <c r="P212" i="1"/>
  <c r="P218" i="1"/>
  <c r="O5237" i="1"/>
  <c r="O5143" i="1"/>
  <c r="O7995" i="1"/>
  <c r="O5242" i="1"/>
  <c r="O5397" i="1"/>
  <c r="O5208" i="1"/>
  <c r="O5425" i="1"/>
  <c r="O5212" i="1"/>
  <c r="O8031" i="1"/>
  <c r="O5211" i="1"/>
  <c r="O5095" i="1"/>
  <c r="O5241" i="1"/>
  <c r="O5255" i="1"/>
  <c r="O5254" i="1"/>
  <c r="O4997" i="1"/>
  <c r="O4909" i="1"/>
  <c r="O5028" i="1"/>
  <c r="O4939" i="1"/>
  <c r="O5033" i="1"/>
  <c r="O4992" i="1"/>
  <c r="O4945" i="1"/>
  <c r="O4635" i="1"/>
  <c r="O4666" i="1"/>
  <c r="O4678" i="1"/>
  <c r="O4691" i="1"/>
  <c r="O4673" i="1"/>
  <c r="O4668" i="1"/>
  <c r="O4658" i="1"/>
  <c r="O4912" i="1"/>
  <c r="O4897" i="1"/>
  <c r="O4934" i="1"/>
  <c r="O4901" i="1"/>
  <c r="O4714" i="1"/>
  <c r="O4946" i="1"/>
  <c r="O4941" i="1"/>
  <c r="O4232" i="1"/>
  <c r="O3985" i="1"/>
  <c r="O4246" i="1"/>
  <c r="O4225" i="1"/>
  <c r="O4638" i="1"/>
  <c r="O4654" i="1"/>
  <c r="O4652" i="1"/>
  <c r="O3792" i="1"/>
  <c r="O3787" i="1"/>
  <c r="O3776" i="1"/>
  <c r="O3794" i="1"/>
  <c r="O3778" i="1"/>
  <c r="O3790" i="1"/>
  <c r="O3783" i="1"/>
  <c r="O3587" i="1"/>
  <c r="O3584" i="1"/>
  <c r="O3588" i="1"/>
  <c r="O3590" i="1"/>
  <c r="O3589" i="1"/>
  <c r="O3583" i="1"/>
  <c r="O3585" i="1"/>
  <c r="O7382" i="1"/>
  <c r="O7401" i="1"/>
  <c r="O7355" i="1"/>
  <c r="O7374" i="1"/>
  <c r="O7380" i="1"/>
  <c r="O7367" i="1"/>
  <c r="O7372" i="1"/>
  <c r="O7803" i="1"/>
  <c r="O7365" i="1"/>
  <c r="O7207" i="1"/>
  <c r="O7213" i="1"/>
  <c r="O7162" i="1"/>
  <c r="O7201" i="1"/>
  <c r="O7182" i="1"/>
  <c r="O7190" i="1"/>
  <c r="O7222" i="1"/>
  <c r="O7225" i="1"/>
  <c r="O7167" i="1"/>
  <c r="O7031" i="1"/>
  <c r="O7041" i="1"/>
  <c r="O7033" i="1"/>
  <c r="O7035" i="1"/>
  <c r="O7037" i="1"/>
  <c r="O7021" i="1"/>
  <c r="O7039" i="1"/>
  <c r="O7019" i="1"/>
  <c r="O7029" i="1"/>
  <c r="O6874" i="1"/>
  <c r="O6866" i="1"/>
  <c r="O6875" i="1"/>
  <c r="O6850" i="1"/>
  <c r="O6872" i="1"/>
  <c r="O6845" i="1"/>
  <c r="O6858" i="1"/>
  <c r="O6868" i="1"/>
  <c r="O6856" i="1"/>
  <c r="O6684" i="1"/>
  <c r="O6679" i="1"/>
  <c r="O6681" i="1"/>
  <c r="O6663" i="1"/>
  <c r="O6670" i="1"/>
  <c r="O6665" i="1"/>
  <c r="O6664" i="1"/>
  <c r="O6674" i="1"/>
  <c r="O6677" i="1"/>
  <c r="O6143" i="1"/>
  <c r="O6148" i="1"/>
  <c r="O6158" i="1"/>
  <c r="O6166" i="1"/>
  <c r="O6157" i="1"/>
  <c r="O6151" i="1"/>
  <c r="O6154" i="1"/>
  <c r="O6162" i="1"/>
  <c r="O6155" i="1"/>
  <c r="O4024" i="1"/>
  <c r="O4023" i="1"/>
  <c r="O4221" i="1"/>
  <c r="O4224" i="1"/>
  <c r="O4026" i="1"/>
  <c r="O4016" i="1"/>
  <c r="O4222" i="1"/>
  <c r="O4020" i="1"/>
  <c r="O4007" i="1"/>
  <c r="O3613" i="1"/>
  <c r="O3617" i="1"/>
  <c r="O3630" i="1"/>
  <c r="O3628" i="1"/>
  <c r="O3622" i="1"/>
  <c r="O3614" i="1"/>
  <c r="O7487" i="1"/>
  <c r="O3632" i="1"/>
  <c r="O3631" i="1"/>
  <c r="O8476" i="1"/>
  <c r="O5959" i="1"/>
  <c r="O6125" i="1"/>
  <c r="O6024" i="1"/>
  <c r="O6657" i="1"/>
  <c r="O6658" i="1"/>
  <c r="O6091" i="1"/>
  <c r="O6141" i="1"/>
  <c r="O6093" i="1"/>
  <c r="O6026" i="1"/>
  <c r="O6004" i="1"/>
  <c r="O5755" i="1"/>
  <c r="O5995" i="1"/>
  <c r="O5762" i="1"/>
  <c r="O5998" i="1"/>
  <c r="O5874" i="1"/>
  <c r="O6061" i="1"/>
  <c r="O8480" i="1"/>
  <c r="O6023" i="1"/>
  <c r="O5935" i="1"/>
  <c r="O5848" i="1"/>
  <c r="O5415" i="1"/>
  <c r="O5339" i="1"/>
  <c r="O5385" i="1"/>
  <c r="O5796" i="1"/>
  <c r="O5986" i="1"/>
  <c r="O5707" i="1"/>
  <c r="O5104" i="1"/>
  <c r="O5287" i="1"/>
  <c r="O5094" i="1"/>
  <c r="O7912" i="1"/>
  <c r="O5124" i="1"/>
  <c r="O5281" i="1"/>
  <c r="O5114" i="1"/>
  <c r="O5220" i="1"/>
  <c r="O5088" i="1"/>
  <c r="O6095" i="1"/>
  <c r="O5873" i="1"/>
  <c r="O5976" i="1"/>
  <c r="O5391" i="1"/>
  <c r="O5985" i="1"/>
  <c r="O6075" i="1"/>
  <c r="O5771" i="1"/>
  <c r="O5845" i="1"/>
  <c r="O5770" i="1"/>
  <c r="O4978" i="1"/>
  <c r="O5035" i="1"/>
  <c r="O5019" i="1"/>
  <c r="O5070" i="1"/>
  <c r="O5005" i="1"/>
  <c r="O5048" i="1"/>
  <c r="O5097" i="1"/>
  <c r="O4925" i="1"/>
  <c r="O4994" i="1"/>
  <c r="O3867" i="1"/>
  <c r="O3865" i="1"/>
  <c r="O3830" i="1"/>
  <c r="O3833" i="1"/>
  <c r="O3864" i="1"/>
  <c r="O3831" i="1"/>
  <c r="O3866" i="1"/>
  <c r="O3839" i="1"/>
  <c r="O3838" i="1"/>
  <c r="O3573" i="1"/>
  <c r="O3569" i="1"/>
  <c r="O3574" i="1"/>
  <c r="O3576" i="1"/>
  <c r="O3575" i="1"/>
  <c r="O3572" i="1"/>
  <c r="O3577" i="1"/>
  <c r="O3566" i="1"/>
  <c r="O3568" i="1"/>
  <c r="O7734" i="1"/>
  <c r="O7762" i="1"/>
  <c r="O7770" i="1"/>
  <c r="O7811" i="1"/>
  <c r="O7776" i="1"/>
  <c r="O7778" i="1"/>
  <c r="O7764" i="1"/>
  <c r="O7760" i="1"/>
  <c r="O7748" i="1"/>
  <c r="O7586" i="1"/>
  <c r="O7573" i="1"/>
  <c r="O7577" i="1"/>
  <c r="O7581" i="1"/>
  <c r="O7560" i="1"/>
  <c r="O7594" i="1"/>
  <c r="O7580" i="1"/>
  <c r="O7599" i="1"/>
  <c r="O7564" i="1"/>
  <c r="O7358" i="1"/>
  <c r="O7407" i="1"/>
  <c r="O7357" i="1"/>
  <c r="O7429" i="1"/>
  <c r="O7419" i="1"/>
  <c r="O7411" i="1"/>
  <c r="O7412" i="1"/>
  <c r="O7413" i="1"/>
  <c r="O7375" i="1"/>
  <c r="O7123" i="1"/>
  <c r="O7122" i="1"/>
  <c r="O7148" i="1"/>
  <c r="O7132" i="1"/>
  <c r="O7146" i="1"/>
  <c r="O7126" i="1"/>
  <c r="O7134" i="1"/>
  <c r="O7155" i="1"/>
  <c r="O7124" i="1"/>
  <c r="O6905" i="1"/>
  <c r="O6886" i="1"/>
  <c r="O6910" i="1"/>
  <c r="O6897" i="1"/>
  <c r="O6911" i="1"/>
  <c r="O6908" i="1"/>
  <c r="O6888" i="1"/>
  <c r="O6894" i="1"/>
  <c r="O6904" i="1"/>
  <c r="O6608" i="1"/>
  <c r="O6604" i="1"/>
  <c r="O6624" i="1"/>
  <c r="O6614" i="1"/>
  <c r="O6617" i="1"/>
  <c r="O6613" i="1"/>
  <c r="O6645" i="1"/>
  <c r="O6605" i="1"/>
  <c r="O6618" i="1"/>
  <c r="O4969" i="1"/>
  <c r="O4961" i="1"/>
  <c r="O4952" i="1"/>
  <c r="O4971" i="1"/>
  <c r="O4972" i="1"/>
  <c r="O4973" i="1"/>
  <c r="O4953" i="1"/>
  <c r="O4955" i="1"/>
  <c r="O4954" i="1"/>
  <c r="O3603" i="1"/>
  <c r="O3602" i="1"/>
  <c r="O3599" i="1"/>
  <c r="O3611" i="1"/>
  <c r="O3607" i="1"/>
  <c r="O3606" i="1"/>
  <c r="O3597" i="1"/>
  <c r="O3610" i="1"/>
  <c r="O3612" i="1"/>
  <c r="Q775" i="1"/>
  <c r="R775" i="1"/>
  <c r="O421" i="1"/>
  <c r="O423" i="1"/>
  <c r="O399" i="1"/>
  <c r="O398" i="1"/>
  <c r="O244" i="1"/>
  <c r="O243" i="1"/>
  <c r="O212" i="1"/>
  <c r="O218" i="1"/>
  <c r="P5710" i="1"/>
  <c r="P5279" i="1"/>
  <c r="P7996" i="1"/>
  <c r="P5307" i="1"/>
  <c r="P5112" i="1"/>
  <c r="P5753" i="1"/>
  <c r="P5331" i="1"/>
  <c r="P5189" i="1"/>
  <c r="P5126" i="1"/>
  <c r="P5383" i="1"/>
  <c r="P5081" i="1"/>
  <c r="P5098" i="1"/>
  <c r="P5149" i="1"/>
  <c r="P5060" i="1"/>
  <c r="P4940" i="1"/>
  <c r="P4919" i="1"/>
  <c r="P4899" i="1"/>
  <c r="P5023" i="1"/>
  <c r="P4986" i="1"/>
  <c r="P4967" i="1"/>
  <c r="P4983" i="1"/>
  <c r="P4674" i="1"/>
  <c r="P4643" i="1"/>
  <c r="P4661" i="1"/>
  <c r="P4646" i="1"/>
  <c r="P4238" i="1"/>
  <c r="P4687" i="1"/>
  <c r="P4231" i="1"/>
  <c r="P4988" i="1"/>
  <c r="P4965" i="1"/>
  <c r="P4944" i="1"/>
  <c r="P4911" i="1"/>
  <c r="P5002" i="1"/>
  <c r="P5062" i="1"/>
  <c r="P4910" i="1"/>
  <c r="P3974" i="1"/>
  <c r="P3973" i="1"/>
  <c r="P3970" i="1"/>
  <c r="P3965" i="1"/>
  <c r="P3888" i="1"/>
  <c r="P3900" i="1"/>
  <c r="P3894" i="1"/>
  <c r="P3739" i="1"/>
  <c r="P3745" i="1"/>
  <c r="P3742" i="1"/>
  <c r="P3744" i="1"/>
  <c r="P3743" i="1"/>
  <c r="P3740" i="1"/>
  <c r="P3741" i="1"/>
  <c r="P3525" i="1"/>
  <c r="P3519" i="1"/>
  <c r="P3524" i="1"/>
  <c r="P3520" i="1"/>
  <c r="P3527" i="1"/>
  <c r="P3526" i="1"/>
  <c r="P3529" i="1"/>
  <c r="P7341" i="1"/>
  <c r="P7344" i="1"/>
  <c r="P7836" i="1"/>
  <c r="P8316" i="1"/>
  <c r="P7347" i="1"/>
  <c r="P7334" i="1"/>
  <c r="P7345" i="1"/>
  <c r="P7346" i="1"/>
  <c r="P7326" i="1"/>
  <c r="P7164" i="1"/>
  <c r="P7159" i="1"/>
  <c r="P7143" i="1"/>
  <c r="P7156" i="1"/>
  <c r="P7808" i="1"/>
  <c r="P7181" i="1"/>
  <c r="P7175" i="1"/>
  <c r="P7160" i="1"/>
  <c r="P7171" i="1"/>
  <c r="P6963" i="1"/>
  <c r="P6983" i="1"/>
  <c r="P8356" i="1"/>
  <c r="P6996" i="1"/>
  <c r="P6987" i="1"/>
  <c r="P6988" i="1"/>
  <c r="P6992" i="1"/>
  <c r="P6991" i="1"/>
  <c r="P6998" i="1"/>
  <c r="P6815" i="1"/>
  <c r="P8296" i="1"/>
  <c r="P6819" i="1"/>
  <c r="P6799" i="1"/>
  <c r="P6794" i="1"/>
  <c r="P6817" i="1"/>
  <c r="P6801" i="1"/>
  <c r="P6806" i="1"/>
  <c r="P6811" i="1"/>
  <c r="P6628" i="1"/>
  <c r="P6627" i="1"/>
  <c r="P6654" i="1"/>
  <c r="P6652" i="1"/>
  <c r="P6656" i="1"/>
  <c r="P6650" i="1"/>
  <c r="P6653" i="1"/>
  <c r="P6655" i="1"/>
  <c r="P6642" i="1"/>
  <c r="P5927" i="1"/>
  <c r="P5930" i="1"/>
  <c r="P5920" i="1"/>
  <c r="P5925" i="1"/>
  <c r="P5918" i="1"/>
  <c r="P5910" i="1"/>
  <c r="P5905" i="1"/>
  <c r="P5903" i="1"/>
  <c r="P5924" i="1"/>
  <c r="P3852" i="1"/>
  <c r="P3841" i="1"/>
  <c r="P3842" i="1"/>
  <c r="P3844" i="1"/>
  <c r="P3849" i="1"/>
  <c r="P3857" i="1"/>
  <c r="P3853" i="1"/>
  <c r="P3846" i="1"/>
  <c r="P7892" i="1"/>
  <c r="P3533" i="1"/>
  <c r="P3535" i="1"/>
  <c r="P3534" i="1"/>
  <c r="P3550" i="1"/>
  <c r="P3557" i="1"/>
  <c r="P3551" i="1"/>
  <c r="P3530" i="1"/>
  <c r="P3542" i="1"/>
  <c r="P3544" i="1"/>
  <c r="R5756" i="1"/>
  <c r="P3441" i="1"/>
  <c r="P6842" i="1"/>
  <c r="O3482" i="1"/>
  <c r="O3486" i="1"/>
  <c r="O3477" i="1"/>
  <c r="O3474" i="1"/>
  <c r="O3478" i="1"/>
  <c r="O3484" i="1"/>
  <c r="O3480" i="1"/>
  <c r="O3473" i="1"/>
  <c r="O3481" i="1"/>
  <c r="P6116" i="1"/>
  <c r="P6115" i="1"/>
  <c r="P6034" i="1"/>
  <c r="P6069" i="1"/>
  <c r="P6081" i="1"/>
  <c r="P5894" i="1"/>
  <c r="P6033" i="1"/>
  <c r="P5902" i="1"/>
  <c r="P6016" i="1"/>
  <c r="P5764" i="1"/>
  <c r="P6039" i="1"/>
  <c r="P5728" i="1"/>
  <c r="P6063" i="1"/>
  <c r="P5966" i="1"/>
  <c r="P6008" i="1"/>
  <c r="P8481" i="1"/>
  <c r="P5953" i="1"/>
  <c r="P6048" i="1"/>
  <c r="P6087" i="1"/>
  <c r="P5367" i="1"/>
  <c r="P5883" i="1"/>
  <c r="P5428" i="1"/>
  <c r="P5967" i="1"/>
  <c r="P5761" i="1"/>
  <c r="P5716" i="1"/>
  <c r="P5079" i="1"/>
  <c r="P5699" i="1"/>
  <c r="P5091" i="1"/>
  <c r="P5034" i="1"/>
  <c r="P5136" i="1"/>
  <c r="P5066" i="1"/>
  <c r="P5133" i="1"/>
  <c r="P5118" i="1"/>
  <c r="P5084" i="1"/>
  <c r="P7753" i="1"/>
  <c r="P5315" i="1"/>
  <c r="P5892" i="1"/>
  <c r="P5785" i="1"/>
  <c r="P5421" i="1"/>
  <c r="P5401" i="1"/>
  <c r="P5257" i="1"/>
  <c r="P5305" i="1"/>
  <c r="P5299" i="1"/>
  <c r="P5864" i="1"/>
  <c r="P5820" i="1"/>
  <c r="P4712" i="1"/>
  <c r="P4895" i="1"/>
  <c r="P4718" i="1"/>
  <c r="P4709" i="1"/>
  <c r="P4889" i="1"/>
  <c r="P4722" i="1"/>
  <c r="P4917" i="1"/>
  <c r="P4698" i="1"/>
  <c r="P4701" i="1"/>
  <c r="P3791" i="1"/>
  <c r="P3788" i="1"/>
  <c r="P3785" i="1"/>
  <c r="P3786" i="1"/>
  <c r="P3793" i="1"/>
  <c r="P3796" i="1"/>
  <c r="P3780" i="1"/>
  <c r="P3774" i="1"/>
  <c r="P3782" i="1"/>
  <c r="O3498" i="1"/>
  <c r="O3492" i="1"/>
  <c r="O3504" i="1"/>
  <c r="O3490" i="1"/>
  <c r="O3506" i="1"/>
  <c r="O3496" i="1"/>
  <c r="O3502" i="1"/>
  <c r="O3509" i="1"/>
  <c r="O3514" i="1"/>
  <c r="P7707" i="1"/>
  <c r="P7714" i="1"/>
  <c r="P7726" i="1"/>
  <c r="P7719" i="1"/>
  <c r="P7740" i="1"/>
  <c r="P7715" i="1"/>
  <c r="P7733" i="1"/>
  <c r="P7742" i="1"/>
  <c r="P7732" i="1"/>
  <c r="P7545" i="1"/>
  <c r="P7552" i="1"/>
  <c r="P7544" i="1"/>
  <c r="P7525" i="1"/>
  <c r="P7526" i="1"/>
  <c r="P7528" i="1"/>
  <c r="P7537" i="1"/>
  <c r="P7542" i="1"/>
  <c r="P7524" i="1"/>
  <c r="P7293" i="1"/>
  <c r="P7319" i="1"/>
  <c r="P7320" i="1"/>
  <c r="P7308" i="1"/>
  <c r="P7307" i="1"/>
  <c r="P7314" i="1"/>
  <c r="P7325" i="1"/>
  <c r="P7327" i="1"/>
  <c r="P7316" i="1"/>
  <c r="P7072" i="1"/>
  <c r="P7071" i="1"/>
  <c r="P7093" i="1"/>
  <c r="P7062" i="1"/>
  <c r="P7089" i="1"/>
  <c r="P7067" i="1"/>
  <c r="P7098" i="1"/>
  <c r="P7079" i="1"/>
  <c r="P7063" i="1"/>
  <c r="P6833" i="1"/>
  <c r="P6825" i="1"/>
  <c r="P6826" i="1"/>
  <c r="P6830" i="1"/>
  <c r="P6837" i="1"/>
  <c r="P6844" i="1"/>
  <c r="P6841" i="1"/>
  <c r="P6835" i="1"/>
  <c r="P6827" i="1"/>
  <c r="P6571" i="1"/>
  <c r="P6573" i="1"/>
  <c r="P6572" i="1"/>
  <c r="P6565" i="1"/>
  <c r="P6568" i="1"/>
  <c r="P6562" i="1"/>
  <c r="P6564" i="1"/>
  <c r="P6563" i="1"/>
  <c r="P6554" i="1"/>
  <c r="P3993" i="1"/>
  <c r="P3987" i="1"/>
  <c r="P3988" i="1"/>
  <c r="P3980" i="1"/>
  <c r="P4005" i="1"/>
  <c r="P4000" i="1"/>
  <c r="P3996" i="1"/>
  <c r="P4001" i="1"/>
  <c r="P3998" i="1"/>
  <c r="P416" i="1"/>
  <c r="P415" i="1"/>
  <c r="P390" i="1"/>
  <c r="P388" i="1"/>
  <c r="P236" i="1"/>
  <c r="P235" i="1"/>
  <c r="O5710" i="1"/>
  <c r="O5112" i="1"/>
  <c r="O7996" i="1"/>
  <c r="O5331" i="1"/>
  <c r="O5279" i="1"/>
  <c r="O5307" i="1"/>
  <c r="O5753" i="1"/>
  <c r="O5189" i="1"/>
  <c r="O5060" i="1"/>
  <c r="O5383" i="1"/>
  <c r="O5081" i="1"/>
  <c r="O5149" i="1"/>
  <c r="O5126" i="1"/>
  <c r="O5098" i="1"/>
  <c r="O4940" i="1"/>
  <c r="O4986" i="1"/>
  <c r="O4967" i="1"/>
  <c r="O4899" i="1"/>
  <c r="O4983" i="1"/>
  <c r="O5023" i="1"/>
  <c r="O4919" i="1"/>
  <c r="O4674" i="1"/>
  <c r="O4643" i="1"/>
  <c r="O4646" i="1"/>
  <c r="O4231" i="1"/>
  <c r="O4687" i="1"/>
  <c r="O4661" i="1"/>
  <c r="O4238" i="1"/>
  <c r="O4988" i="1"/>
  <c r="O5002" i="1"/>
  <c r="O4910" i="1"/>
  <c r="O4911" i="1"/>
  <c r="O4965" i="1"/>
  <c r="O4944" i="1"/>
  <c r="O5062" i="1"/>
  <c r="O3974" i="1"/>
  <c r="O3970" i="1"/>
  <c r="O3900" i="1"/>
  <c r="O3965" i="1"/>
  <c r="O3973" i="1"/>
  <c r="O3894" i="1"/>
  <c r="O3888" i="1"/>
  <c r="O3739" i="1"/>
  <c r="O3740" i="1"/>
  <c r="O3741" i="1"/>
  <c r="O3743" i="1"/>
  <c r="O3744" i="1"/>
  <c r="O3742" i="1"/>
  <c r="O3745" i="1"/>
  <c r="O3525" i="1"/>
  <c r="O3526" i="1"/>
  <c r="O3529" i="1"/>
  <c r="O3527" i="1"/>
  <c r="O3520" i="1"/>
  <c r="O3524" i="1"/>
  <c r="O3519" i="1"/>
  <c r="O7326" i="1"/>
  <c r="O7345" i="1"/>
  <c r="O7346" i="1"/>
  <c r="O8316" i="1"/>
  <c r="O7347" i="1"/>
  <c r="O7334" i="1"/>
  <c r="O7341" i="1"/>
  <c r="O7344" i="1"/>
  <c r="O7836" i="1"/>
  <c r="O7160" i="1"/>
  <c r="O7181" i="1"/>
  <c r="O7808" i="1"/>
  <c r="O7175" i="1"/>
  <c r="O7159" i="1"/>
  <c r="O7164" i="1"/>
  <c r="O7171" i="1"/>
  <c r="O7143" i="1"/>
  <c r="O7156" i="1"/>
  <c r="O6992" i="1"/>
  <c r="O6996" i="1"/>
  <c r="O6988" i="1"/>
  <c r="O6987" i="1"/>
  <c r="O6991" i="1"/>
  <c r="O6998" i="1"/>
  <c r="O8356" i="1"/>
  <c r="O6963" i="1"/>
  <c r="O6983" i="1"/>
  <c r="O8296" i="1"/>
  <c r="O6819" i="1"/>
  <c r="O6806" i="1"/>
  <c r="O6801" i="1"/>
  <c r="O6811" i="1"/>
  <c r="O6817" i="1"/>
  <c r="O6815" i="1"/>
  <c r="O6799" i="1"/>
  <c r="O6794" i="1"/>
  <c r="O6642" i="1"/>
  <c r="O6653" i="1"/>
  <c r="O6650" i="1"/>
  <c r="O6652" i="1"/>
  <c r="O6655" i="1"/>
  <c r="O6656" i="1"/>
  <c r="O6628" i="1"/>
  <c r="O6654" i="1"/>
  <c r="O6627" i="1"/>
  <c r="O5920" i="1"/>
  <c r="O5930" i="1"/>
  <c r="O5927" i="1"/>
  <c r="O5903" i="1"/>
  <c r="O5905" i="1"/>
  <c r="O5924" i="1"/>
  <c r="O5918" i="1"/>
  <c r="O5910" i="1"/>
  <c r="O5925" i="1"/>
  <c r="O3846" i="1"/>
  <c r="O7892" i="1"/>
  <c r="O3853" i="1"/>
  <c r="O3844" i="1"/>
  <c r="O3857" i="1"/>
  <c r="O3849" i="1"/>
  <c r="O3852" i="1"/>
  <c r="O3841" i="1"/>
  <c r="O3842" i="1"/>
  <c r="O3535" i="1"/>
  <c r="O3533" i="1"/>
  <c r="O3544" i="1"/>
  <c r="O3534" i="1"/>
  <c r="O3530" i="1"/>
  <c r="O3557" i="1"/>
  <c r="O3551" i="1"/>
  <c r="O3550" i="1"/>
  <c r="O3542" i="1"/>
  <c r="O3441" i="1"/>
  <c r="O6842" i="1"/>
  <c r="P3481" i="1"/>
  <c r="P3473" i="1"/>
  <c r="P3486" i="1"/>
  <c r="P3477" i="1"/>
  <c r="P3482" i="1"/>
  <c r="P3478" i="1"/>
  <c r="P3474" i="1"/>
  <c r="P3480" i="1"/>
  <c r="P3484" i="1"/>
  <c r="O6116" i="1"/>
  <c r="O6115" i="1"/>
  <c r="Q6115" i="1" s="1"/>
  <c r="O6034" i="1"/>
  <c r="O5902" i="1"/>
  <c r="O6033" i="1"/>
  <c r="O6016" i="1"/>
  <c r="O5894" i="1"/>
  <c r="O6081" i="1"/>
  <c r="O6069" i="1"/>
  <c r="O8481" i="1"/>
  <c r="O6063" i="1"/>
  <c r="O6008" i="1"/>
  <c r="O6048" i="1"/>
  <c r="O5953" i="1"/>
  <c r="O6039" i="1"/>
  <c r="O5764" i="1"/>
  <c r="O5728" i="1"/>
  <c r="O5966" i="1"/>
  <c r="O6087" i="1"/>
  <c r="O5367" i="1"/>
  <c r="O5883" i="1"/>
  <c r="O5699" i="1"/>
  <c r="O5716" i="1"/>
  <c r="O5967" i="1"/>
  <c r="O5079" i="1"/>
  <c r="O5761" i="1"/>
  <c r="O5428" i="1"/>
  <c r="O5084" i="1"/>
  <c r="O5136" i="1"/>
  <c r="O5118" i="1"/>
  <c r="O5066" i="1"/>
  <c r="O7753" i="1"/>
  <c r="O5315" i="1"/>
  <c r="O5133" i="1"/>
  <c r="O5091" i="1"/>
  <c r="O5034" i="1"/>
  <c r="O5892" i="1"/>
  <c r="O5785" i="1"/>
  <c r="O5421" i="1"/>
  <c r="O5820" i="1"/>
  <c r="O5864" i="1"/>
  <c r="O5299" i="1"/>
  <c r="O5257" i="1"/>
  <c r="O5401" i="1"/>
  <c r="O5305" i="1"/>
  <c r="O4917" i="1"/>
  <c r="O4709" i="1"/>
  <c r="O4722" i="1"/>
  <c r="O4698" i="1"/>
  <c r="O4701" i="1"/>
  <c r="O4895" i="1"/>
  <c r="O4712" i="1"/>
  <c r="O4718" i="1"/>
  <c r="O4889" i="1"/>
  <c r="O3791" i="1"/>
  <c r="O3788" i="1"/>
  <c r="O3785" i="1"/>
  <c r="O3782" i="1"/>
  <c r="O3796" i="1"/>
  <c r="O3780" i="1"/>
  <c r="O3793" i="1"/>
  <c r="O3774" i="1"/>
  <c r="O3786" i="1"/>
  <c r="P3506" i="1"/>
  <c r="P3498" i="1"/>
  <c r="P3509" i="1"/>
  <c r="P3502" i="1"/>
  <c r="P3514" i="1"/>
  <c r="P3496" i="1"/>
  <c r="P3504" i="1"/>
  <c r="P3490" i="1"/>
  <c r="P3492" i="1"/>
  <c r="O7733" i="1"/>
  <c r="O7740" i="1"/>
  <c r="O7707" i="1"/>
  <c r="O7742" i="1"/>
  <c r="O7732" i="1"/>
  <c r="O7715" i="1"/>
  <c r="O7714" i="1"/>
  <c r="O7719" i="1"/>
  <c r="O7726" i="1"/>
  <c r="O7552" i="1"/>
  <c r="O7545" i="1"/>
  <c r="O7542" i="1"/>
  <c r="O7524" i="1"/>
  <c r="O7526" i="1"/>
  <c r="O7528" i="1"/>
  <c r="O7537" i="1"/>
  <c r="O7525" i="1"/>
  <c r="O7544" i="1"/>
  <c r="O7308" i="1"/>
  <c r="O7316" i="1"/>
  <c r="O7327" i="1"/>
  <c r="O7320" i="1"/>
  <c r="O7325" i="1"/>
  <c r="O7314" i="1"/>
  <c r="O7307" i="1"/>
  <c r="O7319" i="1"/>
  <c r="O7293" i="1"/>
  <c r="O7072" i="1"/>
  <c r="O7067" i="1"/>
  <c r="O7098" i="1"/>
  <c r="O7079" i="1"/>
  <c r="O7063" i="1"/>
  <c r="O7071" i="1"/>
  <c r="O7062" i="1"/>
  <c r="O7089" i="1"/>
  <c r="O7093" i="1"/>
  <c r="O6835" i="1"/>
  <c r="O6827" i="1"/>
  <c r="O6830" i="1"/>
  <c r="O6826" i="1"/>
  <c r="O6825" i="1"/>
  <c r="O6841" i="1"/>
  <c r="O6844" i="1"/>
  <c r="O6837" i="1"/>
  <c r="O6833" i="1"/>
  <c r="O6573" i="1"/>
  <c r="O6571" i="1"/>
  <c r="O6572" i="1"/>
  <c r="O6564" i="1"/>
  <c r="O6563" i="1"/>
  <c r="O6554" i="1"/>
  <c r="O6562" i="1"/>
  <c r="O6568" i="1"/>
  <c r="O6565" i="1"/>
  <c r="O3988" i="1"/>
  <c r="O4001" i="1"/>
  <c r="O3998" i="1"/>
  <c r="O3980" i="1"/>
  <c r="O4005" i="1"/>
  <c r="O3987" i="1"/>
  <c r="O4000" i="1"/>
  <c r="O3996" i="1"/>
  <c r="O3993" i="1"/>
  <c r="Q767" i="1"/>
  <c r="R767" i="1"/>
  <c r="R626" i="1"/>
  <c r="Q626" i="1"/>
  <c r="O416" i="1"/>
  <c r="O415" i="1"/>
  <c r="O390" i="1"/>
  <c r="O388" i="1"/>
  <c r="O236" i="1"/>
  <c r="O235" i="1"/>
  <c r="O593" i="1"/>
  <c r="O600" i="1"/>
  <c r="O599" i="1"/>
  <c r="O601" i="1"/>
  <c r="O607" i="1"/>
  <c r="O603" i="1"/>
  <c r="O594" i="1"/>
  <c r="P5359" i="1"/>
  <c r="P5197" i="1"/>
  <c r="P5816" i="1"/>
  <c r="P5231" i="1"/>
  <c r="P5285" i="1"/>
  <c r="P5283" i="1"/>
  <c r="P5321" i="1"/>
  <c r="P5101" i="1"/>
  <c r="P4991" i="1"/>
  <c r="P4998" i="1"/>
  <c r="P5085" i="1"/>
  <c r="P5159" i="1"/>
  <c r="P5195" i="1"/>
  <c r="P5199" i="1"/>
  <c r="P4896" i="1"/>
  <c r="P4927" i="1"/>
  <c r="P4697" i="1"/>
  <c r="P4887" i="1"/>
  <c r="P4976" i="1"/>
  <c r="P4724" i="1"/>
  <c r="P4715" i="1"/>
  <c r="P3972" i="1"/>
  <c r="P3992" i="1"/>
  <c r="P4019" i="1"/>
  <c r="P4236" i="1"/>
  <c r="P4237" i="1"/>
  <c r="P8105" i="1"/>
  <c r="P4247" i="1"/>
  <c r="P4740" i="1"/>
  <c r="P4745" i="1"/>
  <c r="P8141" i="1"/>
  <c r="P4729" i="1"/>
  <c r="P4710" i="1"/>
  <c r="P4902" i="1"/>
  <c r="P4703" i="1"/>
  <c r="P3874" i="1"/>
  <c r="P3869" i="1"/>
  <c r="P3877" i="1"/>
  <c r="P3873" i="1"/>
  <c r="P3875" i="1"/>
  <c r="P3871" i="1"/>
  <c r="P3870" i="1"/>
  <c r="P3694" i="1"/>
  <c r="P3693" i="1"/>
  <c r="P3695" i="1"/>
  <c r="P3665" i="1"/>
  <c r="P3678" i="1"/>
  <c r="P3663" i="1"/>
  <c r="P3685" i="1"/>
  <c r="O961" i="1"/>
  <c r="O950" i="1"/>
  <c r="O799" i="1"/>
  <c r="O796" i="1"/>
  <c r="O816" i="1"/>
  <c r="O8313" i="1"/>
  <c r="O949" i="1"/>
  <c r="O8377" i="1"/>
  <c r="O805" i="1"/>
  <c r="P7304" i="1"/>
  <c r="P7288" i="1"/>
  <c r="P7300" i="1"/>
  <c r="P7268" i="1"/>
  <c r="P8285" i="1"/>
  <c r="P7294" i="1"/>
  <c r="P7276" i="1"/>
  <c r="P7805" i="1"/>
  <c r="P7291" i="1"/>
  <c r="P7111" i="1"/>
  <c r="P7110" i="1"/>
  <c r="P7125" i="1"/>
  <c r="P7104" i="1"/>
  <c r="P7106" i="1"/>
  <c r="P8321" i="1"/>
  <c r="P7086" i="1"/>
  <c r="P7114" i="1"/>
  <c r="P7115" i="1"/>
  <c r="P6957" i="1"/>
  <c r="P6935" i="1"/>
  <c r="P6937" i="1"/>
  <c r="P6933" i="1"/>
  <c r="P6953" i="1"/>
  <c r="P6929" i="1"/>
  <c r="P6940" i="1"/>
  <c r="P6938" i="1"/>
  <c r="P6941" i="1"/>
  <c r="P6759" i="1"/>
  <c r="P6744" i="1"/>
  <c r="P6764" i="1"/>
  <c r="P6763" i="1"/>
  <c r="P6754" i="1"/>
  <c r="P6762" i="1"/>
  <c r="P6746" i="1"/>
  <c r="P6757" i="1"/>
  <c r="P6760" i="1"/>
  <c r="P6587" i="1"/>
  <c r="P6596" i="1"/>
  <c r="P6592" i="1"/>
  <c r="P7853" i="1"/>
  <c r="P6578" i="1"/>
  <c r="P6594" i="1"/>
  <c r="P6585" i="1"/>
  <c r="P6582" i="1"/>
  <c r="P6584" i="1"/>
  <c r="P5156" i="1"/>
  <c r="P5178" i="1"/>
  <c r="P5166" i="1"/>
  <c r="P5174" i="1"/>
  <c r="P7825" i="1"/>
  <c r="P5154" i="1"/>
  <c r="P5170" i="1"/>
  <c r="P5179" i="1"/>
  <c r="P5172" i="1"/>
  <c r="P3766" i="1"/>
  <c r="P3751" i="1"/>
  <c r="P3762" i="1"/>
  <c r="P3765" i="1"/>
  <c r="P3746" i="1"/>
  <c r="P7829" i="1"/>
  <c r="P3749" i="1"/>
  <c r="P3760" i="1"/>
  <c r="P3769" i="1"/>
  <c r="R6176" i="1"/>
  <c r="P3439" i="1"/>
  <c r="P6836" i="1"/>
  <c r="P5402" i="1"/>
  <c r="P5942" i="1"/>
  <c r="P6717" i="1"/>
  <c r="P6738" i="1"/>
  <c r="P6010" i="1"/>
  <c r="P6741" i="1"/>
  <c r="P5939" i="1"/>
  <c r="P5243" i="1"/>
  <c r="P5400" i="1"/>
  <c r="P6140" i="1"/>
  <c r="P6111" i="1"/>
  <c r="P6085" i="1"/>
  <c r="P6040" i="1"/>
  <c r="P6071" i="1"/>
  <c r="P5956" i="1"/>
  <c r="P5862" i="1"/>
  <c r="P6046" i="1"/>
  <c r="P6067" i="1"/>
  <c r="P6060" i="1"/>
  <c r="P6005" i="1"/>
  <c r="P5859" i="1"/>
  <c r="P5854" i="1"/>
  <c r="P5844" i="1"/>
  <c r="P6013" i="1"/>
  <c r="P5711" i="1"/>
  <c r="P5803" i="1"/>
  <c r="P5802" i="1"/>
  <c r="P5836" i="1"/>
  <c r="P5381" i="1"/>
  <c r="P5308" i="1"/>
  <c r="P5861" i="1"/>
  <c r="P5354" i="1"/>
  <c r="P5767" i="1"/>
  <c r="P5270" i="1"/>
  <c r="P5157" i="1"/>
  <c r="P5110" i="1"/>
  <c r="P5064" i="1"/>
  <c r="P4984" i="1"/>
  <c r="P5026" i="1"/>
  <c r="P4928" i="1"/>
  <c r="P5087" i="1"/>
  <c r="P5103" i="1"/>
  <c r="P5046" i="1"/>
  <c r="P4989" i="1"/>
  <c r="P4931" i="1"/>
  <c r="P5795" i="1"/>
  <c r="P5259" i="1"/>
  <c r="P5297" i="1"/>
  <c r="P5370" i="1"/>
  <c r="P5766" i="1"/>
  <c r="P5300" i="1"/>
  <c r="P5224" i="1"/>
  <c r="P5417" i="1"/>
  <c r="P5696" i="1"/>
  <c r="P4671" i="1"/>
  <c r="P4637" i="1"/>
  <c r="P4665" i="1"/>
  <c r="P4234" i="1"/>
  <c r="P4644" i="1"/>
  <c r="P4672" i="1"/>
  <c r="P4241" i="1"/>
  <c r="P4239" i="1"/>
  <c r="P4681" i="1"/>
  <c r="P3730" i="1"/>
  <c r="P3731" i="1"/>
  <c r="P3734" i="1"/>
  <c r="P3728" i="1"/>
  <c r="P3732" i="1"/>
  <c r="P3723" i="1"/>
  <c r="P3733" i="1"/>
  <c r="P3724" i="1"/>
  <c r="P3727" i="1"/>
  <c r="P7862" i="1"/>
  <c r="P7858" i="1"/>
  <c r="P8378" i="1"/>
  <c r="P7861" i="1"/>
  <c r="P7903" i="1"/>
  <c r="P7882" i="1"/>
  <c r="P7841" i="1"/>
  <c r="P7820" i="1"/>
  <c r="P7884" i="1"/>
  <c r="P7660" i="1"/>
  <c r="P7643" i="1"/>
  <c r="P7682" i="1"/>
  <c r="P7666" i="1"/>
  <c r="P7681" i="1"/>
  <c r="P7647" i="1"/>
  <c r="P7661" i="1"/>
  <c r="P7642" i="1"/>
  <c r="P7639" i="1"/>
  <c r="P7489" i="1"/>
  <c r="P7497" i="1"/>
  <c r="P7501" i="1"/>
  <c r="P7496" i="1"/>
  <c r="P7485" i="1"/>
  <c r="P7494" i="1"/>
  <c r="P7503" i="1"/>
  <c r="P7476" i="1"/>
  <c r="P7498" i="1"/>
  <c r="P7280" i="1"/>
  <c r="P7244" i="1"/>
  <c r="P7247" i="1"/>
  <c r="P7277" i="1"/>
  <c r="P7255" i="1"/>
  <c r="P7245" i="1"/>
  <c r="P7246" i="1"/>
  <c r="P7281" i="1"/>
  <c r="P7272" i="1"/>
  <c r="P7007" i="1"/>
  <c r="P7008" i="1"/>
  <c r="P7013" i="1"/>
  <c r="P7017" i="1"/>
  <c r="P7016" i="1"/>
  <c r="P7023" i="1"/>
  <c r="P7025" i="1"/>
  <c r="P7018" i="1"/>
  <c r="P7028" i="1"/>
  <c r="P6766" i="1"/>
  <c r="P6769" i="1"/>
  <c r="P6770" i="1"/>
  <c r="P6771" i="1"/>
  <c r="P6782" i="1"/>
  <c r="P6776" i="1"/>
  <c r="P6781" i="1"/>
  <c r="P6768" i="1"/>
  <c r="P6765" i="1"/>
  <c r="P6169" i="1"/>
  <c r="P6182" i="1"/>
  <c r="P6191" i="1"/>
  <c r="P6200" i="1"/>
  <c r="P6190" i="1"/>
  <c r="P6181" i="1"/>
  <c r="P6199" i="1"/>
  <c r="P6198" i="1"/>
  <c r="P6172" i="1"/>
  <c r="P3810" i="1"/>
  <c r="P3811" i="1"/>
  <c r="P3802" i="1"/>
  <c r="P3809" i="1"/>
  <c r="P3817" i="1"/>
  <c r="P3806" i="1"/>
  <c r="P3801" i="1"/>
  <c r="P3803" i="1"/>
  <c r="P3797" i="1"/>
  <c r="P788" i="1"/>
  <c r="P785" i="1"/>
  <c r="P586" i="1"/>
  <c r="P585" i="1"/>
  <c r="P413" i="1"/>
  <c r="P412" i="1"/>
  <c r="P380" i="1"/>
  <c r="P382" i="1"/>
  <c r="P231" i="1"/>
  <c r="P229" i="1"/>
  <c r="P593" i="1"/>
  <c r="P607" i="1"/>
  <c r="P603" i="1"/>
  <c r="P594" i="1"/>
  <c r="P600" i="1"/>
  <c r="P599" i="1"/>
  <c r="P601" i="1"/>
  <c r="O5359" i="1"/>
  <c r="O5283" i="1"/>
  <c r="O5321" i="1"/>
  <c r="O5285" i="1"/>
  <c r="O5231" i="1"/>
  <c r="O5197" i="1"/>
  <c r="O5816" i="1"/>
  <c r="O5101" i="1"/>
  <c r="O5199" i="1"/>
  <c r="O5159" i="1"/>
  <c r="O5195" i="1"/>
  <c r="O4991" i="1"/>
  <c r="O4998" i="1"/>
  <c r="O5085" i="1"/>
  <c r="O4896" i="1"/>
  <c r="O4976" i="1"/>
  <c r="O4715" i="1"/>
  <c r="O4724" i="1"/>
  <c r="O4927" i="1"/>
  <c r="O4697" i="1"/>
  <c r="O4887" i="1"/>
  <c r="O3972" i="1"/>
  <c r="O4237" i="1"/>
  <c r="O4247" i="1"/>
  <c r="O8105" i="1"/>
  <c r="O4236" i="1"/>
  <c r="O3992" i="1"/>
  <c r="O4019" i="1"/>
  <c r="O4740" i="1"/>
  <c r="O4710" i="1"/>
  <c r="O8141" i="1"/>
  <c r="O4703" i="1"/>
  <c r="O4745" i="1"/>
  <c r="O4729" i="1"/>
  <c r="O4902" i="1"/>
  <c r="O3874" i="1"/>
  <c r="O3875" i="1"/>
  <c r="O3871" i="1"/>
  <c r="O3870" i="1"/>
  <c r="O3869" i="1"/>
  <c r="O3877" i="1"/>
  <c r="O3873" i="1"/>
  <c r="O3694" i="1"/>
  <c r="O3678" i="1"/>
  <c r="O3685" i="1"/>
  <c r="O3663" i="1"/>
  <c r="O3665" i="1"/>
  <c r="O3693" i="1"/>
  <c r="O3695" i="1"/>
  <c r="P805" i="1"/>
  <c r="P799" i="1"/>
  <c r="P8313" i="1"/>
  <c r="P8377" i="1"/>
  <c r="P961" i="1"/>
  <c r="P950" i="1"/>
  <c r="P949" i="1"/>
  <c r="P816" i="1"/>
  <c r="P796" i="1"/>
  <c r="O7291" i="1"/>
  <c r="O7805" i="1"/>
  <c r="O7294" i="1"/>
  <c r="O7268" i="1"/>
  <c r="O7300" i="1"/>
  <c r="O8285" i="1"/>
  <c r="O7276" i="1"/>
  <c r="O7288" i="1"/>
  <c r="O7304" i="1"/>
  <c r="O7115" i="1"/>
  <c r="O8321" i="1"/>
  <c r="O7114" i="1"/>
  <c r="O7086" i="1"/>
  <c r="O7106" i="1"/>
  <c r="O7104" i="1"/>
  <c r="O7111" i="1"/>
  <c r="O7125" i="1"/>
  <c r="O7110" i="1"/>
  <c r="O6935" i="1"/>
  <c r="O6937" i="1"/>
  <c r="O6940" i="1"/>
  <c r="O6941" i="1"/>
  <c r="O6929" i="1"/>
  <c r="O6938" i="1"/>
  <c r="O6957" i="1"/>
  <c r="O6933" i="1"/>
  <c r="O6953" i="1"/>
  <c r="O6744" i="1"/>
  <c r="O6760" i="1"/>
  <c r="O6762" i="1"/>
  <c r="O6757" i="1"/>
  <c r="O6759" i="1"/>
  <c r="O6746" i="1"/>
  <c r="O6764" i="1"/>
  <c r="O6754" i="1"/>
  <c r="O6763" i="1"/>
  <c r="O6592" i="1"/>
  <c r="O6596" i="1"/>
  <c r="O6584" i="1"/>
  <c r="O7853" i="1"/>
  <c r="O6582" i="1"/>
  <c r="O6585" i="1"/>
  <c r="O6594" i="1"/>
  <c r="O6578" i="1"/>
  <c r="O6587" i="1"/>
  <c r="O5172" i="1"/>
  <c r="O5179" i="1"/>
  <c r="O7825" i="1"/>
  <c r="O5178" i="1"/>
  <c r="O5170" i="1"/>
  <c r="O5166" i="1"/>
  <c r="O5154" i="1"/>
  <c r="O5174" i="1"/>
  <c r="O5156" i="1"/>
  <c r="O3769" i="1"/>
  <c r="O3760" i="1"/>
  <c r="O7829" i="1"/>
  <c r="O3746" i="1"/>
  <c r="O3749" i="1"/>
  <c r="O3766" i="1"/>
  <c r="O3751" i="1"/>
  <c r="O3765" i="1"/>
  <c r="O3762" i="1"/>
  <c r="O3439" i="1"/>
  <c r="O6836" i="1"/>
  <c r="O5402" i="1"/>
  <c r="O5942" i="1"/>
  <c r="O5400" i="1"/>
  <c r="O6741" i="1"/>
  <c r="O5243" i="1"/>
  <c r="O6738" i="1"/>
  <c r="O5939" i="1"/>
  <c r="O6717" i="1"/>
  <c r="O6010" i="1"/>
  <c r="O6140" i="1"/>
  <c r="O6111" i="1"/>
  <c r="O6085" i="1"/>
  <c r="O5956" i="1"/>
  <c r="O6040" i="1"/>
  <c r="O6071" i="1"/>
  <c r="O5862" i="1"/>
  <c r="O6067" i="1"/>
  <c r="O6046" i="1"/>
  <c r="O6060" i="1"/>
  <c r="O6005" i="1"/>
  <c r="O5859" i="1"/>
  <c r="O5803" i="1"/>
  <c r="O5802" i="1"/>
  <c r="O5711" i="1"/>
  <c r="O5844" i="1"/>
  <c r="O6013" i="1"/>
  <c r="O5854" i="1"/>
  <c r="O5836" i="1"/>
  <c r="O5381" i="1"/>
  <c r="O5308" i="1"/>
  <c r="O5354" i="1"/>
  <c r="O5767" i="1"/>
  <c r="O5270" i="1"/>
  <c r="O5861" i="1"/>
  <c r="O5157" i="1"/>
  <c r="O5110" i="1"/>
  <c r="O5064" i="1"/>
  <c r="O4984" i="1"/>
  <c r="O5026" i="1"/>
  <c r="O5046" i="1"/>
  <c r="O5087" i="1"/>
  <c r="O4931" i="1"/>
  <c r="O4989" i="1"/>
  <c r="O5103" i="1"/>
  <c r="O4928" i="1"/>
  <c r="O5795" i="1"/>
  <c r="O5259" i="1"/>
  <c r="O5297" i="1"/>
  <c r="O5300" i="1"/>
  <c r="O5766" i="1"/>
  <c r="O5370" i="1"/>
  <c r="O5417" i="1"/>
  <c r="O5696" i="1"/>
  <c r="O5224" i="1"/>
  <c r="O4671" i="1"/>
  <c r="O4637" i="1"/>
  <c r="O4665" i="1"/>
  <c r="O4239" i="1"/>
  <c r="O4681" i="1"/>
  <c r="O4241" i="1"/>
  <c r="O4644" i="1"/>
  <c r="O4672" i="1"/>
  <c r="O4234" i="1"/>
  <c r="O3730" i="1"/>
  <c r="O3731" i="1"/>
  <c r="O3734" i="1"/>
  <c r="O3723" i="1"/>
  <c r="O3728" i="1"/>
  <c r="O3732" i="1"/>
  <c r="O3724" i="1"/>
  <c r="O3727" i="1"/>
  <c r="O3733" i="1"/>
  <c r="O7861" i="1"/>
  <c r="O7884" i="1"/>
  <c r="O7820" i="1"/>
  <c r="O7882" i="1"/>
  <c r="O7841" i="1"/>
  <c r="O7903" i="1"/>
  <c r="O7862" i="1"/>
  <c r="O7858" i="1"/>
  <c r="O8378" i="1"/>
  <c r="O7660" i="1"/>
  <c r="O7682" i="1"/>
  <c r="O7643" i="1"/>
  <c r="O7642" i="1"/>
  <c r="O7639" i="1"/>
  <c r="O7681" i="1"/>
  <c r="O7661" i="1"/>
  <c r="O7647" i="1"/>
  <c r="O7666" i="1"/>
  <c r="O7494" i="1"/>
  <c r="O7498" i="1"/>
  <c r="O7503" i="1"/>
  <c r="O7485" i="1"/>
  <c r="O7489" i="1"/>
  <c r="O7476" i="1"/>
  <c r="O7497" i="1"/>
  <c r="O7496" i="1"/>
  <c r="O7501" i="1"/>
  <c r="O7247" i="1"/>
  <c r="O7280" i="1"/>
  <c r="O7244" i="1"/>
  <c r="O7272" i="1"/>
  <c r="O7245" i="1"/>
  <c r="O7246" i="1"/>
  <c r="O7281" i="1"/>
  <c r="O7277" i="1"/>
  <c r="O7255" i="1"/>
  <c r="O7013" i="1"/>
  <c r="O7008" i="1"/>
  <c r="O7007" i="1"/>
  <c r="O7017" i="1"/>
  <c r="O7016" i="1"/>
  <c r="O7028" i="1"/>
  <c r="O7018" i="1"/>
  <c r="O7023" i="1"/>
  <c r="O7025" i="1"/>
  <c r="O6770" i="1"/>
  <c r="O6766" i="1"/>
  <c r="O6769" i="1"/>
  <c r="O6765" i="1"/>
  <c r="O6768" i="1"/>
  <c r="O6781" i="1"/>
  <c r="O6782" i="1"/>
  <c r="O6776" i="1"/>
  <c r="O6771" i="1"/>
  <c r="O6190" i="1"/>
  <c r="O6199" i="1"/>
  <c r="O6198" i="1"/>
  <c r="O6172" i="1"/>
  <c r="O6200" i="1"/>
  <c r="O6169" i="1"/>
  <c r="O6181" i="1"/>
  <c r="O6182" i="1"/>
  <c r="O6191" i="1"/>
  <c r="O3810" i="1"/>
  <c r="O3811" i="1"/>
  <c r="O3802" i="1"/>
  <c r="O3797" i="1"/>
  <c r="O3803" i="1"/>
  <c r="O3817" i="1"/>
  <c r="O3801" i="1"/>
  <c r="O3806" i="1"/>
  <c r="O3809" i="1"/>
  <c r="O788" i="1"/>
  <c r="O785" i="1"/>
  <c r="R763" i="1"/>
  <c r="Q763" i="1"/>
  <c r="O586" i="1"/>
  <c r="O585" i="1"/>
  <c r="O413" i="1"/>
  <c r="O412" i="1"/>
  <c r="O380" i="1"/>
  <c r="O382" i="1"/>
  <c r="O231" i="1"/>
  <c r="O229" i="1"/>
  <c r="P5151" i="1"/>
  <c r="P5055" i="1"/>
  <c r="P5214" i="1"/>
  <c r="P5051" i="1"/>
  <c r="P7994" i="1"/>
  <c r="P5059" i="1"/>
  <c r="P5100" i="1"/>
  <c r="P5134" i="1"/>
  <c r="P5102" i="1"/>
  <c r="P5363" i="1"/>
  <c r="P5232" i="1"/>
  <c r="P5152" i="1"/>
  <c r="P5105" i="1"/>
  <c r="P5337" i="1"/>
  <c r="P5230" i="1"/>
  <c r="P5142" i="1"/>
  <c r="P5058" i="1"/>
  <c r="P5049" i="1"/>
  <c r="P5216" i="1"/>
  <c r="P4888" i="1"/>
  <c r="P5107" i="1"/>
  <c r="P4682" i="1"/>
  <c r="P4708" i="1"/>
  <c r="P4721" i="1"/>
  <c r="P4696" i="1"/>
  <c r="P4713" i="1"/>
  <c r="P4879" i="1"/>
  <c r="P4890" i="1"/>
  <c r="P3898" i="1"/>
  <c r="P3975" i="1"/>
  <c r="P4223" i="1"/>
  <c r="P3899" i="1"/>
  <c r="P3969" i="1"/>
  <c r="P3967" i="1"/>
  <c r="P3889" i="1"/>
  <c r="P4684" i="1"/>
  <c r="P4690" i="1"/>
  <c r="P4705" i="1"/>
  <c r="P4693" i="1"/>
  <c r="P4699" i="1"/>
  <c r="P4695" i="1"/>
  <c r="P4694" i="1"/>
  <c r="P3823" i="1"/>
  <c r="P3828" i="1"/>
  <c r="P3822" i="1"/>
  <c r="P3827" i="1"/>
  <c r="P3826" i="1"/>
  <c r="P3829" i="1"/>
  <c r="P3820" i="1"/>
  <c r="P3640" i="1"/>
  <c r="P3643" i="1"/>
  <c r="P3638" i="1"/>
  <c r="P3646" i="1"/>
  <c r="P3645" i="1"/>
  <c r="P3644" i="1"/>
  <c r="P3641" i="1"/>
  <c r="P7388" i="1"/>
  <c r="P8346" i="1"/>
  <c r="P7381" i="1"/>
  <c r="P7400" i="1"/>
  <c r="P7393" i="1"/>
  <c r="P7424" i="1"/>
  <c r="P7426" i="1"/>
  <c r="P7447" i="1"/>
  <c r="P7430" i="1"/>
  <c r="P7232" i="1"/>
  <c r="P7233" i="1"/>
  <c r="P7266" i="1"/>
  <c r="P7271" i="1"/>
  <c r="P7806" i="1"/>
  <c r="P7226" i="1"/>
  <c r="P7248" i="1"/>
  <c r="P7234" i="1"/>
  <c r="P7253" i="1"/>
  <c r="P7077" i="1"/>
  <c r="P7051" i="1"/>
  <c r="P7064" i="1"/>
  <c r="P7080" i="1"/>
  <c r="P7075" i="1"/>
  <c r="P7068" i="1"/>
  <c r="P7092" i="1"/>
  <c r="P7073" i="1"/>
  <c r="P7081" i="1"/>
  <c r="P6902" i="1"/>
  <c r="P6882" i="1"/>
  <c r="P6928" i="1"/>
  <c r="P6915" i="1"/>
  <c r="P6906" i="1"/>
  <c r="P6925" i="1"/>
  <c r="P6917" i="1"/>
  <c r="P6927" i="1"/>
  <c r="P6889" i="1"/>
  <c r="P6725" i="1"/>
  <c r="P8298" i="1"/>
  <c r="P6729" i="1"/>
  <c r="P6719" i="1"/>
  <c r="P6718" i="1"/>
  <c r="P6715" i="1"/>
  <c r="P6714" i="1"/>
  <c r="P6726" i="1"/>
  <c r="P6721" i="1"/>
  <c r="P6220" i="1"/>
  <c r="P6548" i="1"/>
  <c r="P6550" i="1"/>
  <c r="P6549" i="1"/>
  <c r="P6215" i="1"/>
  <c r="P6205" i="1"/>
  <c r="P6213" i="1"/>
  <c r="P6217" i="1"/>
  <c r="P6210" i="1"/>
  <c r="P4882" i="1"/>
  <c r="P4881" i="1"/>
  <c r="P4883" i="1"/>
  <c r="P4884" i="1"/>
  <c r="P4878" i="1"/>
  <c r="P4885" i="1"/>
  <c r="P4747" i="1"/>
  <c r="P4723" i="1"/>
  <c r="P4737" i="1"/>
  <c r="P3679" i="1"/>
  <c r="P3686" i="1"/>
  <c r="P3666" i="1"/>
  <c r="P3691" i="1"/>
  <c r="P3683" i="1"/>
  <c r="P3677" i="1"/>
  <c r="P3675" i="1"/>
  <c r="P3668" i="1"/>
  <c r="P3689" i="1"/>
  <c r="P6142" i="1"/>
  <c r="P5970" i="1"/>
  <c r="P6689" i="1"/>
  <c r="P6059" i="1"/>
  <c r="P6688" i="1"/>
  <c r="P5982" i="1"/>
  <c r="P6133" i="1"/>
  <c r="P6710" i="1"/>
  <c r="P6132" i="1"/>
  <c r="P6080" i="1"/>
  <c r="P6119" i="1"/>
  <c r="P5961" i="1"/>
  <c r="P6098" i="1"/>
  <c r="P6117" i="1"/>
  <c r="P6088" i="1"/>
  <c r="P6047" i="1"/>
  <c r="P6073" i="1"/>
  <c r="P6070" i="1"/>
  <c r="P5404" i="1"/>
  <c r="P5945" i="1"/>
  <c r="P5879" i="1"/>
  <c r="P6027" i="1"/>
  <c r="P5971" i="1"/>
  <c r="P5891" i="1"/>
  <c r="P6057" i="1"/>
  <c r="P6062" i="1"/>
  <c r="P5878" i="1"/>
  <c r="P5719" i="1"/>
  <c r="P5411" i="1"/>
  <c r="P5291" i="1"/>
  <c r="P5284" i="1"/>
  <c r="P5075" i="1"/>
  <c r="P5139" i="1"/>
  <c r="P5366" i="1"/>
  <c r="P5125" i="1"/>
  <c r="P5186" i="1"/>
  <c r="P5249" i="1"/>
  <c r="P5782" i="1"/>
  <c r="P5194" i="1"/>
  <c r="P5393" i="1"/>
  <c r="P5298" i="1"/>
  <c r="P5185" i="1"/>
  <c r="P5760" i="1"/>
  <c r="P5822" i="1"/>
  <c r="P5371" i="1"/>
  <c r="P5236" i="1"/>
  <c r="P5106" i="1"/>
  <c r="P5181" i="1"/>
  <c r="P5024" i="1"/>
  <c r="P5244" i="1"/>
  <c r="P5130" i="1"/>
  <c r="P5225" i="1"/>
  <c r="P5067" i="1"/>
  <c r="P5119" i="1"/>
  <c r="P3878" i="1"/>
  <c r="P3895" i="1"/>
  <c r="P3883" i="1"/>
  <c r="P3892" i="1"/>
  <c r="P3893" i="1"/>
  <c r="P3884" i="1"/>
  <c r="P3896" i="1"/>
  <c r="P3968" i="1"/>
  <c r="P3971" i="1"/>
  <c r="P3659" i="1"/>
  <c r="P3654" i="1"/>
  <c r="P3656" i="1"/>
  <c r="P3649" i="1"/>
  <c r="P3660" i="1"/>
  <c r="P3651" i="1"/>
  <c r="P3655" i="1"/>
  <c r="P3653" i="1"/>
  <c r="P3657" i="1"/>
  <c r="P7869" i="1"/>
  <c r="P7854" i="1"/>
  <c r="P7833" i="1"/>
  <c r="P7815" i="1"/>
  <c r="P7816" i="1"/>
  <c r="P7837" i="1"/>
  <c r="P7863" i="1"/>
  <c r="P7856" i="1"/>
  <c r="P7847" i="1"/>
  <c r="P7632" i="1"/>
  <c r="P7640" i="1"/>
  <c r="P7631" i="1"/>
  <c r="P7645" i="1"/>
  <c r="P7638" i="1"/>
  <c r="P7627" i="1"/>
  <c r="P7623" i="1"/>
  <c r="P7576" i="1"/>
  <c r="P7619" i="1"/>
  <c r="P7423" i="1"/>
  <c r="P7445" i="1"/>
  <c r="P7420" i="1"/>
  <c r="P7462" i="1"/>
  <c r="P7450" i="1"/>
  <c r="P7456" i="1"/>
  <c r="P7457" i="1"/>
  <c r="P7465" i="1"/>
  <c r="P7461" i="1"/>
  <c r="P7200" i="1"/>
  <c r="P7197" i="1"/>
  <c r="P7194" i="1"/>
  <c r="P7196" i="1"/>
  <c r="P7205" i="1"/>
  <c r="P7221" i="1"/>
  <c r="P7203" i="1"/>
  <c r="P7202" i="1"/>
  <c r="P7217" i="1"/>
  <c r="P6977" i="1"/>
  <c r="P6964" i="1"/>
  <c r="P6966" i="1"/>
  <c r="P6968" i="1"/>
  <c r="P6976" i="1"/>
  <c r="P6947" i="1"/>
  <c r="P6972" i="1"/>
  <c r="P6971" i="1"/>
  <c r="P6978" i="1"/>
  <c r="P6695" i="1"/>
  <c r="P6693" i="1"/>
  <c r="P6704" i="1"/>
  <c r="P6698" i="1"/>
  <c r="P6707" i="1"/>
  <c r="P6706" i="1"/>
  <c r="P6708" i="1"/>
  <c r="P6691" i="1"/>
  <c r="P6702" i="1"/>
  <c r="P5781" i="1"/>
  <c r="P5804" i="1"/>
  <c r="P5788" i="1"/>
  <c r="P5787" i="1"/>
  <c r="P5793" i="1"/>
  <c r="P5801" i="1"/>
  <c r="P5811" i="1"/>
  <c r="P5814" i="1"/>
  <c r="P5810" i="1"/>
  <c r="P3718" i="1"/>
  <c r="P3702" i="1"/>
  <c r="P3714" i="1"/>
  <c r="P3700" i="1"/>
  <c r="P3706" i="1"/>
  <c r="P3708" i="1"/>
  <c r="P3713" i="1"/>
  <c r="P3715" i="1"/>
  <c r="P3716" i="1"/>
  <c r="P579" i="1"/>
  <c r="P429" i="1"/>
  <c r="P404" i="1"/>
  <c r="P405" i="1"/>
  <c r="P249" i="1"/>
  <c r="P250" i="1"/>
  <c r="P222" i="1"/>
  <c r="P219" i="1"/>
  <c r="O5151" i="1"/>
  <c r="O5059" i="1"/>
  <c r="O5051" i="1"/>
  <c r="O5100" i="1"/>
  <c r="O5055" i="1"/>
  <c r="O7994" i="1"/>
  <c r="O5214" i="1"/>
  <c r="O5134" i="1"/>
  <c r="Q5134" i="1" s="1"/>
  <c r="O5337" i="1"/>
  <c r="O5232" i="1"/>
  <c r="O5105" i="1"/>
  <c r="O5152" i="1"/>
  <c r="O5363" i="1"/>
  <c r="O5102" i="1"/>
  <c r="O5230" i="1"/>
  <c r="R5230" i="1" s="1"/>
  <c r="O4888" i="1"/>
  <c r="O5049" i="1"/>
  <c r="O5058" i="1"/>
  <c r="O5216" i="1"/>
  <c r="O5107" i="1"/>
  <c r="O5142" i="1"/>
  <c r="O4682" i="1"/>
  <c r="R4682" i="1" s="1"/>
  <c r="O4890" i="1"/>
  <c r="O4713" i="1"/>
  <c r="O4696" i="1"/>
  <c r="O4879" i="1"/>
  <c r="O4708" i="1"/>
  <c r="O4721" i="1"/>
  <c r="O3898" i="1"/>
  <c r="R3898" i="1" s="1"/>
  <c r="O3967" i="1"/>
  <c r="O3899" i="1"/>
  <c r="O3975" i="1"/>
  <c r="O3969" i="1"/>
  <c r="O3889" i="1"/>
  <c r="O4223" i="1"/>
  <c r="O4684" i="1"/>
  <c r="O4695" i="1"/>
  <c r="O4694" i="1"/>
  <c r="O4699" i="1"/>
  <c r="O4690" i="1"/>
  <c r="O4693" i="1"/>
  <c r="O4705" i="1"/>
  <c r="O3823" i="1"/>
  <c r="O3820" i="1"/>
  <c r="O3826" i="1"/>
  <c r="O3829" i="1"/>
  <c r="O3822" i="1"/>
  <c r="O3828" i="1"/>
  <c r="O3827" i="1"/>
  <c r="O3640" i="1"/>
  <c r="R3640" i="1" s="1"/>
  <c r="O3644" i="1"/>
  <c r="O3641" i="1"/>
  <c r="O3645" i="1"/>
  <c r="O3646" i="1"/>
  <c r="O3638" i="1"/>
  <c r="O3643" i="1"/>
  <c r="O7447" i="1"/>
  <c r="O7388" i="1"/>
  <c r="O7426" i="1"/>
  <c r="O7430" i="1"/>
  <c r="O8346" i="1"/>
  <c r="O7381" i="1"/>
  <c r="O7393" i="1"/>
  <c r="O7400" i="1"/>
  <c r="O7424" i="1"/>
  <c r="O7232" i="1"/>
  <c r="O7233" i="1"/>
  <c r="O7266" i="1"/>
  <c r="O7234" i="1"/>
  <c r="O7248" i="1"/>
  <c r="O7253" i="1"/>
  <c r="O7226" i="1"/>
  <c r="O7806" i="1"/>
  <c r="O7271" i="1"/>
  <c r="O7073" i="1"/>
  <c r="O7092" i="1"/>
  <c r="O7081" i="1"/>
  <c r="O7077" i="1"/>
  <c r="O7051" i="1"/>
  <c r="O7064" i="1"/>
  <c r="O7080" i="1"/>
  <c r="O7075" i="1"/>
  <c r="O7068" i="1"/>
  <c r="O6882" i="1"/>
  <c r="O6928" i="1"/>
  <c r="O6902" i="1"/>
  <c r="O6917" i="1"/>
  <c r="O6927" i="1"/>
  <c r="O6889" i="1"/>
  <c r="O6906" i="1"/>
  <c r="O6925" i="1"/>
  <c r="O6915" i="1"/>
  <c r="O6726" i="1"/>
  <c r="O6721" i="1"/>
  <c r="O6714" i="1"/>
  <c r="O6715" i="1"/>
  <c r="O8298" i="1"/>
  <c r="O6725" i="1"/>
  <c r="O6729" i="1"/>
  <c r="O6719" i="1"/>
  <c r="O6718" i="1"/>
  <c r="O6550" i="1"/>
  <c r="O6548" i="1"/>
  <c r="Q6548" i="1" s="1"/>
  <c r="O6213" i="1"/>
  <c r="O6217" i="1"/>
  <c r="O6210" i="1"/>
  <c r="O6220" i="1"/>
  <c r="O6549" i="1"/>
  <c r="O6215" i="1"/>
  <c r="O6205" i="1"/>
  <c r="O4737" i="1"/>
  <c r="R4737" i="1" s="1"/>
  <c r="O4723" i="1"/>
  <c r="O4747" i="1"/>
  <c r="O4882" i="1"/>
  <c r="O4885" i="1"/>
  <c r="O4881" i="1"/>
  <c r="O4883" i="1"/>
  <c r="O4884" i="1"/>
  <c r="O4878" i="1"/>
  <c r="O3666" i="1"/>
  <c r="O3679" i="1"/>
  <c r="O3686" i="1"/>
  <c r="O3689" i="1"/>
  <c r="O3675" i="1"/>
  <c r="O3668" i="1"/>
  <c r="O3683" i="1"/>
  <c r="O3691" i="1"/>
  <c r="O3677" i="1"/>
  <c r="R5738" i="1"/>
  <c r="O6132" i="1"/>
  <c r="O6133" i="1"/>
  <c r="O6710" i="1"/>
  <c r="O6059" i="1"/>
  <c r="O6688" i="1"/>
  <c r="O5970" i="1"/>
  <c r="O6689" i="1"/>
  <c r="O6142" i="1"/>
  <c r="O5982" i="1"/>
  <c r="O6080" i="1"/>
  <c r="O6119" i="1"/>
  <c r="O5961" i="1"/>
  <c r="O6047" i="1"/>
  <c r="O6073" i="1"/>
  <c r="O6070" i="1"/>
  <c r="O6088" i="1"/>
  <c r="O6098" i="1"/>
  <c r="O6117" i="1"/>
  <c r="O5878" i="1"/>
  <c r="O6057" i="1"/>
  <c r="O6062" i="1"/>
  <c r="O5879" i="1"/>
  <c r="O5404" i="1"/>
  <c r="O5945" i="1"/>
  <c r="O5891" i="1"/>
  <c r="O5971" i="1"/>
  <c r="O6027" i="1"/>
  <c r="O5719" i="1"/>
  <c r="O5411" i="1"/>
  <c r="O5291" i="1"/>
  <c r="O5186" i="1"/>
  <c r="O5366" i="1"/>
  <c r="O5284" i="1"/>
  <c r="O5139" i="1"/>
  <c r="O5075" i="1"/>
  <c r="O5125" i="1"/>
  <c r="O5760" i="1"/>
  <c r="O5822" i="1"/>
  <c r="O5371" i="1"/>
  <c r="O5249" i="1"/>
  <c r="O5782" i="1"/>
  <c r="O5298" i="1"/>
  <c r="O5185" i="1"/>
  <c r="O5393" i="1"/>
  <c r="O5194" i="1"/>
  <c r="O5236" i="1"/>
  <c r="O5106" i="1"/>
  <c r="O5181" i="1"/>
  <c r="O5067" i="1"/>
  <c r="O5119" i="1"/>
  <c r="O5225" i="1"/>
  <c r="O5130" i="1"/>
  <c r="O5024" i="1"/>
  <c r="O5244" i="1"/>
  <c r="O3968" i="1"/>
  <c r="O3971" i="1"/>
  <c r="O3896" i="1"/>
  <c r="O3878" i="1"/>
  <c r="O3892" i="1"/>
  <c r="O3883" i="1"/>
  <c r="O3895" i="1"/>
  <c r="O3893" i="1"/>
  <c r="O3884" i="1"/>
  <c r="O3659" i="1"/>
  <c r="O3654" i="1"/>
  <c r="O3656" i="1"/>
  <c r="O3660" i="1"/>
  <c r="O3651" i="1"/>
  <c r="O3649" i="1"/>
  <c r="O3653" i="1"/>
  <c r="O3657" i="1"/>
  <c r="O3655" i="1"/>
  <c r="O7816" i="1"/>
  <c r="O7837" i="1"/>
  <c r="O7869" i="1"/>
  <c r="O7863" i="1"/>
  <c r="O7856" i="1"/>
  <c r="O7847" i="1"/>
  <c r="O7854" i="1"/>
  <c r="O7833" i="1"/>
  <c r="O7815" i="1"/>
  <c r="O7627" i="1"/>
  <c r="O7576" i="1"/>
  <c r="O7623" i="1"/>
  <c r="O7619" i="1"/>
  <c r="O7632" i="1"/>
  <c r="O7631" i="1"/>
  <c r="O7640" i="1"/>
  <c r="O7645" i="1"/>
  <c r="O7638" i="1"/>
  <c r="O7423" i="1"/>
  <c r="O7445" i="1"/>
  <c r="O7420" i="1"/>
  <c r="O7457" i="1"/>
  <c r="O7465" i="1"/>
  <c r="O7461" i="1"/>
  <c r="O7456" i="1"/>
  <c r="O7462" i="1"/>
  <c r="O7450" i="1"/>
  <c r="O7197" i="1"/>
  <c r="O7217" i="1"/>
  <c r="O7194" i="1"/>
  <c r="O7200" i="1"/>
  <c r="O7203" i="1"/>
  <c r="O7221" i="1"/>
  <c r="O7202" i="1"/>
  <c r="O7196" i="1"/>
  <c r="O7205" i="1"/>
  <c r="O6977" i="1"/>
  <c r="O6964" i="1"/>
  <c r="O6966" i="1"/>
  <c r="O6972" i="1"/>
  <c r="O6971" i="1"/>
  <c r="O6978" i="1"/>
  <c r="O6947" i="1"/>
  <c r="O6968" i="1"/>
  <c r="O6976" i="1"/>
  <c r="O6704" i="1"/>
  <c r="O6695" i="1"/>
  <c r="O6702" i="1"/>
  <c r="O6691" i="1"/>
  <c r="O6706" i="1"/>
  <c r="O6693" i="1"/>
  <c r="O6708" i="1"/>
  <c r="O6707" i="1"/>
  <c r="O6698" i="1"/>
  <c r="O5801" i="1"/>
  <c r="O5804" i="1"/>
  <c r="O5781" i="1"/>
  <c r="O5811" i="1"/>
  <c r="O5814" i="1"/>
  <c r="O5810" i="1"/>
  <c r="O5793" i="1"/>
  <c r="O5788" i="1"/>
  <c r="O5787" i="1"/>
  <c r="O3708" i="1"/>
  <c r="O3716" i="1"/>
  <c r="O3718" i="1"/>
  <c r="O3706" i="1"/>
  <c r="O3713" i="1"/>
  <c r="O3715" i="1"/>
  <c r="O3714" i="1"/>
  <c r="O3702" i="1"/>
  <c r="O3700" i="1"/>
  <c r="Q782" i="1"/>
  <c r="R758" i="1"/>
  <c r="O579" i="1"/>
  <c r="O429" i="1"/>
  <c r="O404" i="1"/>
  <c r="O405" i="1"/>
  <c r="O249" i="1"/>
  <c r="O250" i="1"/>
  <c r="O222" i="1"/>
  <c r="O219" i="1"/>
  <c r="P5237" i="1"/>
  <c r="P5208" i="1"/>
  <c r="P5242" i="1"/>
  <c r="P5397" i="1"/>
  <c r="P5425" i="1"/>
  <c r="P5143" i="1"/>
  <c r="P7995" i="1"/>
  <c r="P5212" i="1"/>
  <c r="P8031" i="1"/>
  <c r="P5211" i="1"/>
  <c r="P5255" i="1"/>
  <c r="P5095" i="1"/>
  <c r="P5254" i="1"/>
  <c r="P5241" i="1"/>
  <c r="P4997" i="1"/>
  <c r="P4939" i="1"/>
  <c r="P4945" i="1"/>
  <c r="P4992" i="1"/>
  <c r="P5033" i="1"/>
  <c r="P4909" i="1"/>
  <c r="P5028" i="1"/>
  <c r="P4635" i="1"/>
  <c r="P4673" i="1"/>
  <c r="P4691" i="1"/>
  <c r="P4658" i="1"/>
  <c r="P4668" i="1"/>
  <c r="P4678" i="1"/>
  <c r="P4666" i="1"/>
  <c r="P4912" i="1"/>
  <c r="P4714" i="1"/>
  <c r="P4941" i="1"/>
  <c r="P4946" i="1"/>
  <c r="P4934" i="1"/>
  <c r="P4901" i="1"/>
  <c r="P4897" i="1"/>
  <c r="P4232" i="1"/>
  <c r="P4654" i="1"/>
  <c r="P3985" i="1"/>
  <c r="P4638" i="1"/>
  <c r="P4225" i="1"/>
  <c r="P4246" i="1"/>
  <c r="P4652" i="1"/>
  <c r="P3792" i="1"/>
  <c r="P3783" i="1"/>
  <c r="P3776" i="1"/>
  <c r="P3794" i="1"/>
  <c r="P3778" i="1"/>
  <c r="P3790" i="1"/>
  <c r="P3787" i="1"/>
  <c r="P3587" i="1"/>
  <c r="P3588" i="1"/>
  <c r="P3585" i="1"/>
  <c r="P3584" i="1"/>
  <c r="P3589" i="1"/>
  <c r="P3583" i="1"/>
  <c r="P3590" i="1"/>
  <c r="P7380" i="1"/>
  <c r="P7374" i="1"/>
  <c r="P7365" i="1"/>
  <c r="P7367" i="1"/>
  <c r="P7372" i="1"/>
  <c r="P7803" i="1"/>
  <c r="P7382" i="1"/>
  <c r="P7355" i="1"/>
  <c r="P7401" i="1"/>
  <c r="P7182" i="1"/>
  <c r="P7167" i="1"/>
  <c r="P7190" i="1"/>
  <c r="P7225" i="1"/>
  <c r="P7222" i="1"/>
  <c r="P7201" i="1"/>
  <c r="P7162" i="1"/>
  <c r="P7213" i="1"/>
  <c r="P7207" i="1"/>
  <c r="P7035" i="1"/>
  <c r="P7029" i="1"/>
  <c r="P7021" i="1"/>
  <c r="P7039" i="1"/>
  <c r="P7019" i="1"/>
  <c r="P7037" i="1"/>
  <c r="P7041" i="1"/>
  <c r="P7031" i="1"/>
  <c r="P7033" i="1"/>
  <c r="P6856" i="1"/>
  <c r="P6872" i="1"/>
  <c r="P6845" i="1"/>
  <c r="P6868" i="1"/>
  <c r="P6858" i="1"/>
  <c r="P6866" i="1"/>
  <c r="P6875" i="1"/>
  <c r="P6850" i="1"/>
  <c r="P6874" i="1"/>
  <c r="P6663" i="1"/>
  <c r="P6677" i="1"/>
  <c r="P6665" i="1"/>
  <c r="P6664" i="1"/>
  <c r="P6674" i="1"/>
  <c r="P6670" i="1"/>
  <c r="P6684" i="1"/>
  <c r="P6679" i="1"/>
  <c r="P6681" i="1"/>
  <c r="P6158" i="1"/>
  <c r="P6155" i="1"/>
  <c r="P6162" i="1"/>
  <c r="P6157" i="1"/>
  <c r="P6154" i="1"/>
  <c r="P6151" i="1"/>
  <c r="P6166" i="1"/>
  <c r="P6143" i="1"/>
  <c r="P6148" i="1"/>
  <c r="P4016" i="1"/>
  <c r="P4224" i="1"/>
  <c r="P4026" i="1"/>
  <c r="P4020" i="1"/>
  <c r="P4007" i="1"/>
  <c r="P4222" i="1"/>
  <c r="P4023" i="1"/>
  <c r="P4024" i="1"/>
  <c r="P4221" i="1"/>
  <c r="P3613" i="1"/>
  <c r="P3614" i="1"/>
  <c r="P3632" i="1"/>
  <c r="P7487" i="1"/>
  <c r="P3631" i="1"/>
  <c r="P3628" i="1"/>
  <c r="P3622" i="1"/>
  <c r="P3630" i="1"/>
  <c r="P3617" i="1"/>
  <c r="O6258" i="1"/>
  <c r="Q6258" i="1" s="1"/>
  <c r="P6226" i="1"/>
  <c r="Q6226" i="1" s="1"/>
  <c r="R37" i="1"/>
  <c r="P6424" i="1"/>
  <c r="R6424" i="1" s="1"/>
  <c r="O6282" i="1"/>
  <c r="R6282" i="1" s="1"/>
  <c r="R5876" i="1"/>
  <c r="R6709" i="1"/>
  <c r="R5951" i="1"/>
  <c r="Q5849" i="1"/>
  <c r="Q5723" i="1"/>
  <c r="O6496" i="1"/>
  <c r="R6496" i="1" s="1"/>
  <c r="O6472" i="1"/>
  <c r="Q6472" i="1" s="1"/>
  <c r="O6464" i="1"/>
  <c r="R6464" i="1" s="1"/>
  <c r="P6488" i="1"/>
  <c r="Q6488" i="1" s="1"/>
  <c r="O6416" i="1"/>
  <c r="R6416" i="1" s="1"/>
  <c r="P6440" i="1"/>
  <c r="R6440" i="1" s="1"/>
  <c r="P6368" i="1"/>
  <c r="Q6368" i="1" s="1"/>
  <c r="P6408" i="1"/>
  <c r="R6408" i="1" s="1"/>
  <c r="O6400" i="1"/>
  <c r="Q6400" i="1" s="1"/>
  <c r="O6536" i="1"/>
  <c r="Q6536" i="1" s="1"/>
  <c r="Q8890" i="1"/>
  <c r="Q1751" i="1"/>
  <c r="P6360" i="1"/>
  <c r="R6360" i="1" s="1"/>
  <c r="O6392" i="1"/>
  <c r="R6392" i="1" s="1"/>
  <c r="P6512" i="1"/>
  <c r="Q6512" i="1" s="1"/>
  <c r="R5248" i="1"/>
  <c r="R2219" i="1"/>
  <c r="O6528" i="1"/>
  <c r="Q6528" i="1" s="1"/>
  <c r="O6456" i="1"/>
  <c r="Q6456" i="1" s="1"/>
  <c r="O6384" i="1"/>
  <c r="Q6384" i="1" s="1"/>
  <c r="O6520" i="1"/>
  <c r="R6520" i="1" s="1"/>
  <c r="O6448" i="1"/>
  <c r="Q6448" i="1" s="1"/>
  <c r="O6376" i="1"/>
  <c r="Q6376" i="1" s="1"/>
  <c r="Q6607" i="1"/>
  <c r="Q5409" i="1"/>
  <c r="R5865" i="1"/>
  <c r="R5129" i="1"/>
  <c r="R5713" i="1"/>
  <c r="O6504" i="1"/>
  <c r="Q6504" i="1" s="1"/>
  <c r="O6432" i="1"/>
  <c r="R6432" i="1" s="1"/>
  <c r="O6480" i="1"/>
  <c r="R6480" i="1" s="1"/>
  <c r="R1948" i="1"/>
  <c r="R1549" i="1"/>
  <c r="R1514" i="1"/>
  <c r="R804" i="1"/>
  <c r="Q1524" i="1"/>
  <c r="Q3287" i="1"/>
  <c r="R6743" i="1"/>
  <c r="R5957" i="1"/>
  <c r="Q5819" i="1"/>
  <c r="Q5826" i="1"/>
  <c r="Q5423" i="1"/>
  <c r="R1712" i="1"/>
  <c r="Q2219" i="1"/>
  <c r="O2104" i="1"/>
  <c r="O1944" i="1"/>
  <c r="O1940" i="1"/>
  <c r="O1739" i="1"/>
  <c r="O3390" i="1"/>
  <c r="O3193" i="1"/>
  <c r="O3323" i="1"/>
  <c r="O3286" i="1"/>
  <c r="O8515" i="1"/>
  <c r="O8517" i="1"/>
  <c r="O8468" i="1"/>
  <c r="O8305" i="1"/>
  <c r="O8231" i="1"/>
  <c r="O8276" i="1"/>
  <c r="O7698" i="1"/>
  <c r="O7703" i="1"/>
  <c r="O7752" i="1"/>
  <c r="O4959" i="1"/>
  <c r="O4963" i="1"/>
  <c r="O4958" i="1"/>
  <c r="O8959" i="1"/>
  <c r="O8965" i="1"/>
  <c r="O2812" i="1"/>
  <c r="O3151" i="1"/>
  <c r="O2131" i="1"/>
  <c r="O2163" i="1"/>
  <c r="Q1742" i="1"/>
  <c r="R1742" i="1"/>
  <c r="P8965" i="1"/>
  <c r="P8959" i="1"/>
  <c r="P2812" i="1"/>
  <c r="P3151" i="1"/>
  <c r="P2163" i="1"/>
  <c r="P2131" i="1"/>
  <c r="P2095" i="1"/>
  <c r="P2110" i="1"/>
  <c r="P1754" i="1"/>
  <c r="P2124" i="1"/>
  <c r="P2195" i="1"/>
  <c r="P1755" i="1"/>
  <c r="P2138" i="1"/>
  <c r="P2103" i="1"/>
  <c r="P3168" i="1"/>
  <c r="P1915" i="1"/>
  <c r="P2382" i="1"/>
  <c r="P2384" i="1"/>
  <c r="P3232" i="1"/>
  <c r="P3213" i="1"/>
  <c r="P2167" i="1"/>
  <c r="P3212" i="1"/>
  <c r="P3314" i="1"/>
  <c r="P3256" i="1"/>
  <c r="P3274" i="1"/>
  <c r="P3201" i="1"/>
  <c r="P3450" i="1"/>
  <c r="P3365" i="1"/>
  <c r="P3381" i="1"/>
  <c r="P3241" i="1"/>
  <c r="P3468" i="1"/>
  <c r="P5706" i="1"/>
  <c r="P3469" i="1"/>
  <c r="P3462" i="1"/>
  <c r="P3452" i="1"/>
  <c r="P3308" i="1"/>
  <c r="P3459" i="1"/>
  <c r="P3451" i="1"/>
  <c r="P3447" i="1"/>
  <c r="P8471" i="1"/>
  <c r="P8521" i="1"/>
  <c r="P8512" i="1"/>
  <c r="P8462" i="1"/>
  <c r="P8450" i="1"/>
  <c r="P8482" i="1"/>
  <c r="P8413" i="1"/>
  <c r="P8334" i="1"/>
  <c r="P8386" i="1"/>
  <c r="P8350" i="1"/>
  <c r="P8366" i="1"/>
  <c r="P8287" i="1"/>
  <c r="P8212" i="1"/>
  <c r="P8304" i="1"/>
  <c r="P8333" i="1"/>
  <c r="P8197" i="1"/>
  <c r="P8167" i="1"/>
  <c r="P8192" i="1"/>
  <c r="P8106" i="1"/>
  <c r="P8151" i="1"/>
  <c r="P8166" i="1"/>
  <c r="P8003" i="1"/>
  <c r="P7960" i="1"/>
  <c r="P8047" i="1"/>
  <c r="P7788" i="1"/>
  <c r="P7925" i="1"/>
  <c r="P7831" i="1"/>
  <c r="P7646" i="1"/>
  <c r="P7651" i="1"/>
  <c r="P7662" i="1"/>
  <c r="P7475" i="1"/>
  <c r="P7478" i="1"/>
  <c r="P7467" i="1"/>
  <c r="P7257" i="1"/>
  <c r="P7243" i="1"/>
  <c r="P7241" i="1"/>
  <c r="P7020" i="1"/>
  <c r="P7014" i="1"/>
  <c r="P7009" i="1"/>
  <c r="P6758" i="1"/>
  <c r="P6774" i="1"/>
  <c r="P6767" i="1"/>
  <c r="P6173" i="1"/>
  <c r="P6175" i="1"/>
  <c r="P6171" i="1"/>
  <c r="P3815" i="1"/>
  <c r="P3807" i="1"/>
  <c r="P3799" i="1"/>
  <c r="P435" i="1"/>
  <c r="P1320" i="1"/>
  <c r="P5394" i="1"/>
  <c r="P5396" i="1"/>
  <c r="P589" i="1"/>
  <c r="P6870" i="1"/>
  <c r="P5021" i="1"/>
  <c r="P628" i="1"/>
  <c r="P7178" i="1"/>
  <c r="P4670" i="1"/>
  <c r="P765" i="1"/>
  <c r="P1559" i="1"/>
  <c r="P1904" i="1"/>
  <c r="P5286" i="1"/>
  <c r="P1180" i="1"/>
  <c r="P5288" i="1"/>
  <c r="P1177" i="1"/>
  <c r="P3515" i="1"/>
  <c r="P3176" i="1"/>
  <c r="P3513" i="1"/>
  <c r="P3208" i="1"/>
  <c r="P4685" i="1"/>
  <c r="P2093" i="1"/>
  <c r="P4987" i="1"/>
  <c r="P3217" i="1"/>
  <c r="P2209" i="1"/>
  <c r="R5872" i="1"/>
  <c r="Q5872" i="1"/>
  <c r="R5698" i="1"/>
  <c r="Q5698" i="1"/>
  <c r="R5250" i="1"/>
  <c r="Q5250" i="1"/>
  <c r="R5881" i="1"/>
  <c r="Q5881" i="1"/>
  <c r="R5990" i="1"/>
  <c r="Q5990" i="1"/>
  <c r="R5886" i="1"/>
  <c r="Q5886" i="1"/>
  <c r="R5206" i="1"/>
  <c r="Q5206" i="1"/>
  <c r="P814" i="1"/>
  <c r="P964" i="1"/>
  <c r="P819" i="1"/>
  <c r="P954" i="1"/>
  <c r="O8245" i="1"/>
  <c r="O8194" i="1"/>
  <c r="O8264" i="1"/>
  <c r="O8236" i="1"/>
  <c r="O8063" i="1"/>
  <c r="O7946" i="1"/>
  <c r="O8043" i="1"/>
  <c r="O7897" i="1"/>
  <c r="O8030" i="1"/>
  <c r="O8006" i="1"/>
  <c r="O7938" i="1"/>
  <c r="O8020" i="1"/>
  <c r="O7758" i="1"/>
  <c r="O7935" i="1"/>
  <c r="O7860" i="1"/>
  <c r="O7890" i="1"/>
  <c r="O7716" i="1"/>
  <c r="O7781" i="1"/>
  <c r="O7835" i="1"/>
  <c r="O7840" i="1"/>
  <c r="O7694" i="1"/>
  <c r="O7706" i="1"/>
  <c r="O7654" i="1"/>
  <c r="O7668" i="1"/>
  <c r="O7559" i="1"/>
  <c r="O7579" i="1"/>
  <c r="O7570" i="1"/>
  <c r="O7587" i="1"/>
  <c r="O7453" i="1"/>
  <c r="O7437" i="1"/>
  <c r="O7434" i="1"/>
  <c r="O7455" i="1"/>
  <c r="O7305" i="1"/>
  <c r="O7298" i="1"/>
  <c r="O7275" i="1"/>
  <c r="O7302" i="1"/>
  <c r="O7105" i="1"/>
  <c r="O7140" i="1"/>
  <c r="O7135" i="1"/>
  <c r="O7137" i="1"/>
  <c r="O6955" i="1"/>
  <c r="O6951" i="1"/>
  <c r="O6954" i="1"/>
  <c r="O6943" i="1"/>
  <c r="O6787" i="1"/>
  <c r="O6786" i="1"/>
  <c r="O6750" i="1"/>
  <c r="O6788" i="1"/>
  <c r="O6595" i="1"/>
  <c r="O6579" i="1"/>
  <c r="O6588" i="1"/>
  <c r="O6586" i="1"/>
  <c r="O5169" i="1"/>
  <c r="O5168" i="1"/>
  <c r="O5167" i="1"/>
  <c r="O5161" i="1"/>
  <c r="O3757" i="1"/>
  <c r="O3770" i="1"/>
  <c r="O3761" i="1"/>
  <c r="O3750" i="1"/>
  <c r="O2217" i="1"/>
  <c r="O2232" i="1"/>
  <c r="Q15" i="1"/>
  <c r="O3263" i="1"/>
  <c r="O3236" i="1"/>
  <c r="O3237" i="1"/>
  <c r="O2788" i="1"/>
  <c r="O8444" i="1"/>
  <c r="O8451" i="1"/>
  <c r="O8472" i="1"/>
  <c r="O8067" i="1"/>
  <c r="O8052" i="1"/>
  <c r="O8037" i="1"/>
  <c r="O6623" i="1"/>
  <c r="O6615" i="1"/>
  <c r="O6625" i="1"/>
  <c r="R1564" i="1"/>
  <c r="Q1564" i="1"/>
  <c r="P8045" i="1"/>
  <c r="P8034" i="1"/>
  <c r="P7963" i="1"/>
  <c r="P7971" i="1"/>
  <c r="P6616" i="1"/>
  <c r="P6631" i="1"/>
  <c r="P6647" i="1"/>
  <c r="P6644" i="1"/>
  <c r="O8952" i="1"/>
  <c r="O8958" i="1"/>
  <c r="O2809" i="1"/>
  <c r="O2803" i="1"/>
  <c r="O2108" i="1"/>
  <c r="O2123" i="1"/>
  <c r="P8958" i="1"/>
  <c r="P8952" i="1"/>
  <c r="P2809" i="1"/>
  <c r="P2803" i="1"/>
  <c r="P2123" i="1"/>
  <c r="P2108" i="1"/>
  <c r="O1754" i="1"/>
  <c r="O2095" i="1"/>
  <c r="O2110" i="1"/>
  <c r="O2124" i="1"/>
  <c r="O2136" i="1"/>
  <c r="O2195" i="1"/>
  <c r="O2138" i="1"/>
  <c r="O2103" i="1"/>
  <c r="O1755" i="1"/>
  <c r="O2384" i="1"/>
  <c r="O2382" i="1"/>
  <c r="O3168" i="1"/>
  <c r="O1915" i="1"/>
  <c r="O4908" i="1"/>
  <c r="O3232" i="1"/>
  <c r="O3212" i="1"/>
  <c r="O2167" i="1"/>
  <c r="O3213" i="1"/>
  <c r="O3274" i="1"/>
  <c r="O3201" i="1"/>
  <c r="O3256" i="1"/>
  <c r="O3314" i="1"/>
  <c r="O5336" i="1"/>
  <c r="O3450" i="1"/>
  <c r="O3241" i="1"/>
  <c r="O3365" i="1"/>
  <c r="O3381" i="1"/>
  <c r="O3462" i="1"/>
  <c r="O3469" i="1"/>
  <c r="O3468" i="1"/>
  <c r="O5706" i="1"/>
  <c r="O3452" i="1"/>
  <c r="O3451" i="1"/>
  <c r="O3459" i="1"/>
  <c r="O3447" i="1"/>
  <c r="O3308" i="1"/>
  <c r="O8521" i="1"/>
  <c r="O8512" i="1"/>
  <c r="O8471" i="1"/>
  <c r="O8482" i="1"/>
  <c r="O8450" i="1"/>
  <c r="O8462" i="1"/>
  <c r="O8386" i="1"/>
  <c r="O8413" i="1"/>
  <c r="O8334" i="1"/>
  <c r="O8350" i="1"/>
  <c r="O8287" i="1"/>
  <c r="O8366" i="1"/>
  <c r="O8212" i="1"/>
  <c r="O8333" i="1"/>
  <c r="O8304" i="1"/>
  <c r="O8192" i="1"/>
  <c r="O8167" i="1"/>
  <c r="O8197" i="1"/>
  <c r="O8166" i="1"/>
  <c r="O8151" i="1"/>
  <c r="O8106" i="1"/>
  <c r="O7960" i="1"/>
  <c r="O8047" i="1"/>
  <c r="O8003" i="1"/>
  <c r="O7831" i="1"/>
  <c r="O7925" i="1"/>
  <c r="O7788" i="1"/>
  <c r="O7646" i="1"/>
  <c r="O7651" i="1"/>
  <c r="O7662" i="1"/>
  <c r="O7467" i="1"/>
  <c r="O7475" i="1"/>
  <c r="O7478" i="1"/>
  <c r="O7241" i="1"/>
  <c r="O7243" i="1"/>
  <c r="O7257" i="1"/>
  <c r="O7009" i="1"/>
  <c r="O7014" i="1"/>
  <c r="O7020" i="1"/>
  <c r="O6767" i="1"/>
  <c r="O6774" i="1"/>
  <c r="O6758" i="1"/>
  <c r="O6171" i="1"/>
  <c r="O6175" i="1"/>
  <c r="O6173" i="1"/>
  <c r="O3799" i="1"/>
  <c r="O3807" i="1"/>
  <c r="O3815" i="1"/>
  <c r="R8890" i="1"/>
  <c r="Q8866" i="1"/>
  <c r="R8866" i="1"/>
  <c r="R1751" i="1"/>
  <c r="R1547" i="1"/>
  <c r="Q1547" i="1"/>
  <c r="R1370" i="1"/>
  <c r="Q1370" i="1"/>
  <c r="Q1156" i="1"/>
  <c r="R1156" i="1"/>
  <c r="O1320" i="1"/>
  <c r="O5394" i="1"/>
  <c r="O5396" i="1"/>
  <c r="O435" i="1"/>
  <c r="O589" i="1"/>
  <c r="O5021" i="1"/>
  <c r="O628" i="1"/>
  <c r="O6870" i="1"/>
  <c r="O765" i="1"/>
  <c r="O7178" i="1"/>
  <c r="O4670" i="1"/>
  <c r="O1559" i="1"/>
  <c r="O1180" i="1"/>
  <c r="O1904" i="1"/>
  <c r="O5288" i="1"/>
  <c r="O5286" i="1"/>
  <c r="O1177" i="1"/>
  <c r="O3515" i="1"/>
  <c r="O3176" i="1"/>
  <c r="O3513" i="1"/>
  <c r="O2093" i="1"/>
  <c r="O3208" i="1"/>
  <c r="O4987" i="1"/>
  <c r="O4685" i="1"/>
  <c r="O3217" i="1"/>
  <c r="O2209" i="1"/>
  <c r="R3287" i="1"/>
  <c r="Q6743" i="1"/>
  <c r="Q5957" i="1"/>
  <c r="R5819" i="1"/>
  <c r="R5826" i="1"/>
  <c r="R5423" i="1"/>
  <c r="P8297" i="1"/>
  <c r="P8224" i="1"/>
  <c r="P8155" i="1"/>
  <c r="P8271" i="1"/>
  <c r="P8214" i="1"/>
  <c r="P8217" i="1"/>
  <c r="P8226" i="1"/>
  <c r="P8221" i="1"/>
  <c r="P8053" i="1"/>
  <c r="P7953" i="1"/>
  <c r="P8032" i="1"/>
  <c r="P7909" i="1"/>
  <c r="P8013" i="1"/>
  <c r="P7941" i="1"/>
  <c r="P7961" i="1"/>
  <c r="P8015" i="1"/>
  <c r="P7855" i="1"/>
  <c r="P7885" i="1"/>
  <c r="P7827" i="1"/>
  <c r="P7868" i="1"/>
  <c r="P7763" i="1"/>
  <c r="P7813" i="1"/>
  <c r="P7739" i="1"/>
  <c r="P7755" i="1"/>
  <c r="P7602" i="1"/>
  <c r="P7655" i="1"/>
  <c r="P7626" i="1"/>
  <c r="P7665" i="1"/>
  <c r="P7536" i="1"/>
  <c r="P7520" i="1"/>
  <c r="P7558" i="1"/>
  <c r="P7562" i="1"/>
  <c r="P7108" i="1"/>
  <c r="P7370" i="1"/>
  <c r="P7394" i="1"/>
  <c r="P7359" i="1"/>
  <c r="P7250" i="1"/>
  <c r="P7256" i="1"/>
  <c r="P7263" i="1"/>
  <c r="P7239" i="1"/>
  <c r="P7088" i="1"/>
  <c r="P7094" i="1"/>
  <c r="P7065" i="1"/>
  <c r="P7091" i="1"/>
  <c r="P6921" i="1"/>
  <c r="P6922" i="1"/>
  <c r="P6926" i="1"/>
  <c r="P6885" i="1"/>
  <c r="P6736" i="1"/>
  <c r="P6734" i="1"/>
  <c r="P6724" i="1"/>
  <c r="P6733" i="1"/>
  <c r="P6216" i="1"/>
  <c r="P6212" i="1"/>
  <c r="P6545" i="1"/>
  <c r="P6211" i="1"/>
  <c r="P4746" i="1"/>
  <c r="P4734" i="1"/>
  <c r="P4728" i="1"/>
  <c r="P4733" i="1"/>
  <c r="P3687" i="1"/>
  <c r="P3688" i="1"/>
  <c r="P3674" i="1"/>
  <c r="P3676" i="1"/>
  <c r="P1768" i="1"/>
  <c r="P1920" i="1"/>
  <c r="O3202" i="1"/>
  <c r="O3183" i="1"/>
  <c r="O3181" i="1"/>
  <c r="O2098" i="1"/>
  <c r="O8139" i="1"/>
  <c r="O8195" i="1"/>
  <c r="O8121" i="1"/>
  <c r="R8878" i="1"/>
  <c r="Q8878" i="1"/>
  <c r="O1554" i="1"/>
  <c r="O2152" i="1"/>
  <c r="O2154" i="1"/>
  <c r="O1732" i="1"/>
  <c r="O5014" i="1"/>
  <c r="O797" i="1"/>
  <c r="O3497" i="1"/>
  <c r="O3499" i="1"/>
  <c r="O996" i="1"/>
  <c r="O5004" i="1"/>
  <c r="O1568" i="1"/>
  <c r="O5027" i="1"/>
  <c r="O5029" i="1"/>
  <c r="O3209" i="1"/>
  <c r="O1960" i="1"/>
  <c r="O2155" i="1"/>
  <c r="O5042" i="1"/>
  <c r="O5044" i="1"/>
  <c r="O5380" i="1"/>
  <c r="O2216" i="1"/>
  <c r="O6643" i="1"/>
  <c r="O2373" i="1"/>
  <c r="P8244" i="1"/>
  <c r="P8249" i="1"/>
  <c r="P8278" i="1"/>
  <c r="P8262" i="1"/>
  <c r="P7299" i="1"/>
  <c r="P7336" i="1"/>
  <c r="P7340" i="1"/>
  <c r="P7331" i="1"/>
  <c r="P3856" i="1"/>
  <c r="P3854" i="1"/>
  <c r="P3848" i="1"/>
  <c r="P3862" i="1"/>
  <c r="O8947" i="1"/>
  <c r="O8951" i="1"/>
  <c r="O8945" i="1"/>
  <c r="O2792" i="1"/>
  <c r="O2778" i="1"/>
  <c r="O2105" i="1"/>
  <c r="O1956" i="1"/>
  <c r="P8945" i="1"/>
  <c r="P8951" i="1"/>
  <c r="P2792" i="1"/>
  <c r="P2778" i="1"/>
  <c r="P1956" i="1"/>
  <c r="P2105" i="1"/>
  <c r="R1717" i="1"/>
  <c r="Q37" i="1"/>
  <c r="P1946" i="1"/>
  <c r="P1899" i="1"/>
  <c r="P1923" i="1"/>
  <c r="P1716" i="1"/>
  <c r="P2191" i="1"/>
  <c r="P2181" i="1"/>
  <c r="P1769" i="1"/>
  <c r="P2774" i="1"/>
  <c r="P3191" i="1"/>
  <c r="P2783" i="1"/>
  <c r="P1950" i="1"/>
  <c r="P2793" i="1"/>
  <c r="P2122" i="1"/>
  <c r="P3244" i="1"/>
  <c r="P3221" i="1"/>
  <c r="P3223" i="1"/>
  <c r="P3343" i="1"/>
  <c r="P3242" i="1"/>
  <c r="P3285" i="1"/>
  <c r="P3207" i="1"/>
  <c r="P3472" i="1"/>
  <c r="P3418" i="1"/>
  <c r="P3424" i="1"/>
  <c r="P3259" i="1"/>
  <c r="P3467" i="1"/>
  <c r="P5736" i="1"/>
  <c r="P3466" i="1"/>
  <c r="P3461" i="1"/>
  <c r="P3448" i="1"/>
  <c r="P3319" i="1"/>
  <c r="P3449" i="1"/>
  <c r="P3446" i="1"/>
  <c r="P3444" i="1"/>
  <c r="P8508" i="1"/>
  <c r="P8511" i="1"/>
  <c r="P8519" i="1"/>
  <c r="P8440" i="1"/>
  <c r="P8473" i="1"/>
  <c r="P8504" i="1"/>
  <c r="P8402" i="1"/>
  <c r="P8408" i="1"/>
  <c r="P8422" i="1"/>
  <c r="P8367" i="1"/>
  <c r="P8241" i="1"/>
  <c r="P8347" i="1"/>
  <c r="P8314" i="1"/>
  <c r="P8176" i="1"/>
  <c r="P8361" i="1"/>
  <c r="P8207" i="1"/>
  <c r="P8307" i="1"/>
  <c r="P8168" i="1"/>
  <c r="P8083" i="1"/>
  <c r="P8079" i="1"/>
  <c r="P8071" i="1"/>
  <c r="P7990" i="1"/>
  <c r="P7987" i="1"/>
  <c r="P7918" i="1"/>
  <c r="P7801" i="1"/>
  <c r="P7756" i="1"/>
  <c r="P7800" i="1"/>
  <c r="P7618" i="1"/>
  <c r="P7630" i="1"/>
  <c r="P7597" i="1"/>
  <c r="P7433" i="1"/>
  <c r="P7448" i="1"/>
  <c r="P7443" i="1"/>
  <c r="P7180" i="1"/>
  <c r="P7183" i="1"/>
  <c r="P7211" i="1"/>
  <c r="P6958" i="1"/>
  <c r="P6970" i="1"/>
  <c r="P6960" i="1"/>
  <c r="P6700" i="1"/>
  <c r="P6701" i="1"/>
  <c r="P6690" i="1"/>
  <c r="P5799" i="1"/>
  <c r="P5794" i="1"/>
  <c r="P5805" i="1"/>
  <c r="P3705" i="1"/>
  <c r="P3720" i="1"/>
  <c r="P3717" i="1"/>
  <c r="Q1712" i="1"/>
  <c r="P3505" i="1"/>
  <c r="P1157" i="1"/>
  <c r="P577" i="1"/>
  <c r="P3507" i="1"/>
  <c r="P2173" i="1"/>
  <c r="P6871" i="1"/>
  <c r="P627" i="1"/>
  <c r="P5036" i="1"/>
  <c r="P780" i="1"/>
  <c r="P5386" i="1"/>
  <c r="P777" i="1"/>
  <c r="P957" i="1"/>
  <c r="P5388" i="1"/>
  <c r="P4663" i="1"/>
  <c r="P4677" i="1"/>
  <c r="P1171" i="1"/>
  <c r="P2109" i="1"/>
  <c r="P4679" i="1"/>
  <c r="P4662" i="1"/>
  <c r="P3198" i="1"/>
  <c r="P1548" i="1"/>
  <c r="P4664" i="1"/>
  <c r="P7454" i="1"/>
  <c r="P7191" i="1"/>
  <c r="P1902" i="1"/>
  <c r="P5379" i="1"/>
  <c r="P2101" i="1"/>
  <c r="P2230" i="1"/>
  <c r="P2194" i="1"/>
  <c r="Q5392" i="1"/>
  <c r="R5392" i="1"/>
  <c r="R5827" i="1"/>
  <c r="Q5827" i="1"/>
  <c r="Q5364" i="1"/>
  <c r="R5364" i="1"/>
  <c r="O8271" i="1"/>
  <c r="O8155" i="1"/>
  <c r="O8297" i="1"/>
  <c r="O8224" i="1"/>
  <c r="O8214" i="1"/>
  <c r="O8221" i="1"/>
  <c r="O8226" i="1"/>
  <c r="O8217" i="1"/>
  <c r="O8032" i="1"/>
  <c r="O7909" i="1"/>
  <c r="O7953" i="1"/>
  <c r="O8053" i="1"/>
  <c r="O8013" i="1"/>
  <c r="O8015" i="1"/>
  <c r="O7961" i="1"/>
  <c r="O7941" i="1"/>
  <c r="O7885" i="1"/>
  <c r="O7868" i="1"/>
  <c r="O7827" i="1"/>
  <c r="O7855" i="1"/>
  <c r="O7739" i="1"/>
  <c r="O7763" i="1"/>
  <c r="O7755" i="1"/>
  <c r="O7813" i="1"/>
  <c r="O7655" i="1"/>
  <c r="O7602" i="1"/>
  <c r="O7665" i="1"/>
  <c r="O7626" i="1"/>
  <c r="O7562" i="1"/>
  <c r="O7520" i="1"/>
  <c r="O7536" i="1"/>
  <c r="O7558" i="1"/>
  <c r="O7359" i="1"/>
  <c r="O7108" i="1"/>
  <c r="O7394" i="1"/>
  <c r="O7370" i="1"/>
  <c r="O7239" i="1"/>
  <c r="O7250" i="1"/>
  <c r="O7263" i="1"/>
  <c r="O7256" i="1"/>
  <c r="O7091" i="1"/>
  <c r="O7094" i="1"/>
  <c r="O7065" i="1"/>
  <c r="O7088" i="1"/>
  <c r="O6885" i="1"/>
  <c r="O6921" i="1"/>
  <c r="O6922" i="1"/>
  <c r="O6926" i="1"/>
  <c r="O6734" i="1"/>
  <c r="O6733" i="1"/>
  <c r="O6724" i="1"/>
  <c r="O6736" i="1"/>
  <c r="O6211" i="1"/>
  <c r="O6212" i="1"/>
  <c r="O6545" i="1"/>
  <c r="O6216" i="1"/>
  <c r="O4733" i="1"/>
  <c r="O4728" i="1"/>
  <c r="O4746" i="1"/>
  <c r="O4734" i="1"/>
  <c r="O3688" i="1"/>
  <c r="O3687" i="1"/>
  <c r="O3676" i="1"/>
  <c r="O3674" i="1"/>
  <c r="O7199" i="1"/>
  <c r="O3185" i="1"/>
  <c r="O7943" i="1"/>
  <c r="O7959" i="1"/>
  <c r="O7864" i="1"/>
  <c r="R2175" i="1"/>
  <c r="Q2175" i="1"/>
  <c r="P8165" i="1"/>
  <c r="P8143" i="1"/>
  <c r="P8144" i="1"/>
  <c r="P8108" i="1"/>
  <c r="P7477" i="1"/>
  <c r="P7486" i="1"/>
  <c r="P7480" i="1"/>
  <c r="P6950" i="1"/>
  <c r="P7000" i="1"/>
  <c r="P6999" i="1"/>
  <c r="P6981" i="1"/>
  <c r="P6997" i="1"/>
  <c r="P3543" i="1"/>
  <c r="P3538" i="1"/>
  <c r="P3541" i="1"/>
  <c r="P3552" i="1"/>
  <c r="O7397" i="1"/>
  <c r="O7389" i="1"/>
  <c r="O2769" i="1"/>
  <c r="O2403" i="1"/>
  <c r="O1951" i="1"/>
  <c r="O1937" i="1"/>
  <c r="P7389" i="1"/>
  <c r="P7397" i="1"/>
  <c r="P2403" i="1"/>
  <c r="P2769" i="1"/>
  <c r="P1937" i="1"/>
  <c r="P1951" i="1"/>
  <c r="Q32" i="1"/>
  <c r="S32" i="1" s="1"/>
  <c r="O1899" i="1"/>
  <c r="O1716" i="1"/>
  <c r="O1923" i="1"/>
  <c r="O1946" i="1"/>
  <c r="O1769" i="1"/>
  <c r="O2181" i="1"/>
  <c r="O2774" i="1"/>
  <c r="O2191" i="1"/>
  <c r="O2793" i="1"/>
  <c r="O1950" i="1"/>
  <c r="O3191" i="1"/>
  <c r="O2783" i="1"/>
  <c r="O3223" i="1"/>
  <c r="O3221" i="1"/>
  <c r="O3244" i="1"/>
  <c r="O2122" i="1"/>
  <c r="O3207" i="1"/>
  <c r="O3242" i="1"/>
  <c r="O3343" i="1"/>
  <c r="O3285" i="1"/>
  <c r="O3424" i="1"/>
  <c r="O3259" i="1"/>
  <c r="O3418" i="1"/>
  <c r="O3472" i="1"/>
  <c r="O3466" i="1"/>
  <c r="O5736" i="1"/>
  <c r="O3467" i="1"/>
  <c r="O3461" i="1"/>
  <c r="O3444" i="1"/>
  <c r="O3446" i="1"/>
  <c r="O3449" i="1"/>
  <c r="O3319" i="1"/>
  <c r="O3448" i="1"/>
  <c r="O8519" i="1"/>
  <c r="O8508" i="1"/>
  <c r="O8511" i="1"/>
  <c r="O8504" i="1"/>
  <c r="O8473" i="1"/>
  <c r="O8440" i="1"/>
  <c r="O8422" i="1"/>
  <c r="O8402" i="1"/>
  <c r="O8408" i="1"/>
  <c r="O8241" i="1"/>
  <c r="O8347" i="1"/>
  <c r="O8367" i="1"/>
  <c r="O8314" i="1"/>
  <c r="O8361" i="1"/>
  <c r="O8176" i="1"/>
  <c r="O8168" i="1"/>
  <c r="O8307" i="1"/>
  <c r="O8207" i="1"/>
  <c r="O8071" i="1"/>
  <c r="O8079" i="1"/>
  <c r="O8083" i="1"/>
  <c r="O7918" i="1"/>
  <c r="O7990" i="1"/>
  <c r="O7987" i="1"/>
  <c r="O7756" i="1"/>
  <c r="O7801" i="1"/>
  <c r="O7800" i="1"/>
  <c r="O7597" i="1"/>
  <c r="O7618" i="1"/>
  <c r="O7630" i="1"/>
  <c r="O7443" i="1"/>
  <c r="O7448" i="1"/>
  <c r="O7433" i="1"/>
  <c r="O7211" i="1"/>
  <c r="O7180" i="1"/>
  <c r="O7183" i="1"/>
  <c r="O6960" i="1"/>
  <c r="O6958" i="1"/>
  <c r="O6970" i="1"/>
  <c r="O6690" i="1"/>
  <c r="O6700" i="1"/>
  <c r="O6701" i="1"/>
  <c r="O5805" i="1"/>
  <c r="O5799" i="1"/>
  <c r="O5794" i="1"/>
  <c r="O3717" i="1"/>
  <c r="O3720" i="1"/>
  <c r="O3705" i="1"/>
  <c r="R8881" i="1"/>
  <c r="Q8881" i="1"/>
  <c r="Q5068" i="1"/>
  <c r="R5068" i="1"/>
  <c r="Q1533" i="1"/>
  <c r="R1533" i="1"/>
  <c r="R1356" i="1"/>
  <c r="Q1356" i="1"/>
  <c r="Q1000" i="1"/>
  <c r="R1000" i="1"/>
  <c r="O1157" i="1"/>
  <c r="O3507" i="1"/>
  <c r="O577" i="1"/>
  <c r="O3505" i="1"/>
  <c r="O780" i="1"/>
  <c r="O6871" i="1"/>
  <c r="O5036" i="1"/>
  <c r="O627" i="1"/>
  <c r="O777" i="1"/>
  <c r="O5388" i="1"/>
  <c r="O957" i="1"/>
  <c r="O5386" i="1"/>
  <c r="O2109" i="1"/>
  <c r="O4679" i="1"/>
  <c r="O1171" i="1"/>
  <c r="O4677" i="1"/>
  <c r="O1548" i="1"/>
  <c r="O4664" i="1"/>
  <c r="O4662" i="1"/>
  <c r="O3198" i="1"/>
  <c r="O1902" i="1"/>
  <c r="O2101" i="1"/>
  <c r="O5379" i="1"/>
  <c r="O7191" i="1"/>
  <c r="O2194" i="1"/>
  <c r="O2230" i="1"/>
  <c r="Q6709" i="1"/>
  <c r="R5849" i="1"/>
  <c r="Q5876" i="1"/>
  <c r="Q5951" i="1"/>
  <c r="R5723" i="1"/>
  <c r="P8235" i="1"/>
  <c r="P8308" i="1"/>
  <c r="P8252" i="1"/>
  <c r="P8269" i="1"/>
  <c r="P8163" i="1"/>
  <c r="P8210" i="1"/>
  <c r="P8189" i="1"/>
  <c r="P8216" i="1"/>
  <c r="P7991" i="1"/>
  <c r="P8009" i="1"/>
  <c r="P8008" i="1"/>
  <c r="P8000" i="1"/>
  <c r="P7906" i="1"/>
  <c r="P7929" i="1"/>
  <c r="P7978" i="1"/>
  <c r="P8007" i="1"/>
  <c r="P7859" i="1"/>
  <c r="P7899" i="1"/>
  <c r="P7872" i="1"/>
  <c r="P7901" i="1"/>
  <c r="P7728" i="1"/>
  <c r="P7669" i="1"/>
  <c r="P7724" i="1"/>
  <c r="P7765" i="1"/>
  <c r="P6945" i="1"/>
  <c r="P7609" i="1"/>
  <c r="P7636" i="1"/>
  <c r="P7620" i="1"/>
  <c r="P7510" i="1"/>
  <c r="P7523" i="1"/>
  <c r="P7518" i="1"/>
  <c r="P7490" i="1"/>
  <c r="P7352" i="1"/>
  <c r="P7361" i="1"/>
  <c r="P7414" i="1"/>
  <c r="P7368" i="1"/>
  <c r="P7219" i="1"/>
  <c r="P7209" i="1"/>
  <c r="P7223" i="1"/>
  <c r="P7224" i="1"/>
  <c r="P7045" i="1"/>
  <c r="P7026" i="1"/>
  <c r="P7043" i="1"/>
  <c r="P7044" i="1"/>
  <c r="P6867" i="1"/>
  <c r="P6864" i="1"/>
  <c r="P6857" i="1"/>
  <c r="P6863" i="1"/>
  <c r="P6662" i="1"/>
  <c r="P6683" i="1"/>
  <c r="P6682" i="1"/>
  <c r="P6673" i="1"/>
  <c r="P6163" i="1"/>
  <c r="P6161" i="1"/>
  <c r="P6153" i="1"/>
  <c r="P6152" i="1"/>
  <c r="P4022" i="1"/>
  <c r="P4017" i="1"/>
  <c r="P4009" i="1"/>
  <c r="P4028" i="1"/>
  <c r="P3627" i="1"/>
  <c r="P3636" i="1"/>
  <c r="P3633" i="1"/>
  <c r="P3635" i="1"/>
  <c r="P2232" i="1"/>
  <c r="P2217" i="1"/>
  <c r="O3443" i="1"/>
  <c r="O3440" i="1"/>
  <c r="O6900" i="1"/>
  <c r="O6884" i="1"/>
  <c r="O6879" i="1"/>
  <c r="Q1348" i="1"/>
  <c r="R1348" i="1"/>
  <c r="O2153" i="1"/>
  <c r="O440" i="1"/>
  <c r="O2176" i="1"/>
  <c r="O1347" i="1"/>
  <c r="O3491" i="1"/>
  <c r="P7866" i="1"/>
  <c r="P7747" i="1"/>
  <c r="P7850" i="1"/>
  <c r="P7888" i="1"/>
  <c r="O7376" i="1"/>
  <c r="O7377" i="1"/>
  <c r="O2393" i="1"/>
  <c r="O2239" i="1"/>
  <c r="O1936" i="1"/>
  <c r="O1922" i="1"/>
  <c r="P7377" i="1"/>
  <c r="P7376" i="1"/>
  <c r="P2239" i="1"/>
  <c r="P2393" i="1"/>
  <c r="P1922" i="1"/>
  <c r="P1936" i="1"/>
  <c r="Q29" i="1"/>
  <c r="S29" i="1" s="1"/>
  <c r="P1739" i="1"/>
  <c r="P1944" i="1"/>
  <c r="P1940" i="1"/>
  <c r="P2104" i="1"/>
  <c r="P3178" i="1"/>
  <c r="P1935" i="1"/>
  <c r="P2374" i="1"/>
  <c r="P2235" i="1"/>
  <c r="P2098" i="1"/>
  <c r="P3181" i="1"/>
  <c r="P3202" i="1"/>
  <c r="P3183" i="1"/>
  <c r="P2788" i="1"/>
  <c r="P3263" i="1"/>
  <c r="P3236" i="1"/>
  <c r="P3237" i="1"/>
  <c r="P3193" i="1"/>
  <c r="P3286" i="1"/>
  <c r="P3390" i="1"/>
  <c r="P3323" i="1"/>
  <c r="P3445" i="1"/>
  <c r="P3471" i="1"/>
  <c r="P3442" i="1"/>
  <c r="P3275" i="1"/>
  <c r="P3295" i="1"/>
  <c r="P3457" i="1"/>
  <c r="P3463" i="1"/>
  <c r="P3458" i="1"/>
  <c r="P3460" i="1"/>
  <c r="P3440" i="1"/>
  <c r="P3443" i="1"/>
  <c r="P8517" i="1"/>
  <c r="P8468" i="1"/>
  <c r="P8515" i="1"/>
  <c r="P8472" i="1"/>
  <c r="P8451" i="1"/>
  <c r="P8444" i="1"/>
  <c r="P8335" i="1"/>
  <c r="P8418" i="1"/>
  <c r="P8389" i="1"/>
  <c r="P8380" i="1"/>
  <c r="P8364" i="1"/>
  <c r="P8410" i="1"/>
  <c r="P8276" i="1"/>
  <c r="P8231" i="1"/>
  <c r="P8305" i="1"/>
  <c r="P8195" i="1"/>
  <c r="P8139" i="1"/>
  <c r="P8121" i="1"/>
  <c r="P8037" i="1"/>
  <c r="P8067" i="1"/>
  <c r="P8052" i="1"/>
  <c r="P7864" i="1"/>
  <c r="P7943" i="1"/>
  <c r="P7959" i="1"/>
  <c r="P7752" i="1"/>
  <c r="P7698" i="1"/>
  <c r="P7703" i="1"/>
  <c r="P7568" i="1"/>
  <c r="P7583" i="1"/>
  <c r="P7556" i="1"/>
  <c r="P7342" i="1"/>
  <c r="P7417" i="1"/>
  <c r="P7415" i="1"/>
  <c r="P7138" i="1"/>
  <c r="P7130" i="1"/>
  <c r="P7129" i="1"/>
  <c r="P6879" i="1"/>
  <c r="P6884" i="1"/>
  <c r="P6900" i="1"/>
  <c r="P6625" i="1"/>
  <c r="P6623" i="1"/>
  <c r="P6615" i="1"/>
  <c r="P4958" i="1"/>
  <c r="P4963" i="1"/>
  <c r="P4959" i="1"/>
  <c r="P3609" i="1"/>
  <c r="P3605" i="1"/>
  <c r="P3601" i="1"/>
  <c r="R1524" i="1"/>
  <c r="P1347" i="1"/>
  <c r="P440" i="1"/>
  <c r="P3491" i="1"/>
  <c r="P2176" i="1"/>
  <c r="P1554" i="1"/>
  <c r="P1732" i="1"/>
  <c r="P2154" i="1"/>
  <c r="P2152" i="1"/>
  <c r="P797" i="1"/>
  <c r="P3497" i="1"/>
  <c r="P996" i="1"/>
  <c r="P3499" i="1"/>
  <c r="P1178" i="1"/>
  <c r="P5009" i="1"/>
  <c r="P1363" i="1"/>
  <c r="P5012" i="1"/>
  <c r="P3209" i="1"/>
  <c r="P1568" i="1"/>
  <c r="P5027" i="1"/>
  <c r="P5029" i="1"/>
  <c r="P1960" i="1"/>
  <c r="P2155" i="1"/>
  <c r="P5042" i="1"/>
  <c r="P5044" i="1"/>
  <c r="P2216" i="1"/>
  <c r="P2373" i="1"/>
  <c r="P6643" i="1"/>
  <c r="Q5889" i="1"/>
  <c r="R5889" i="1"/>
  <c r="R5345" i="1"/>
  <c r="Q5345" i="1"/>
  <c r="Q5239" i="1"/>
  <c r="R5239" i="1"/>
  <c r="O8269" i="1"/>
  <c r="O8252" i="1"/>
  <c r="O8308" i="1"/>
  <c r="O8235" i="1"/>
  <c r="O8210" i="1"/>
  <c r="O8189" i="1"/>
  <c r="O8216" i="1"/>
  <c r="O8163" i="1"/>
  <c r="O7991" i="1"/>
  <c r="O8008" i="1"/>
  <c r="O8009" i="1"/>
  <c r="O8000" i="1"/>
  <c r="O8007" i="1"/>
  <c r="O7978" i="1"/>
  <c r="O7929" i="1"/>
  <c r="O7906" i="1"/>
  <c r="O7859" i="1"/>
  <c r="O7901" i="1"/>
  <c r="O7872" i="1"/>
  <c r="O7899" i="1"/>
  <c r="O7728" i="1"/>
  <c r="O7724" i="1"/>
  <c r="O7765" i="1"/>
  <c r="O7669" i="1"/>
  <c r="O7620" i="1"/>
  <c r="O6945" i="1"/>
  <c r="O7636" i="1"/>
  <c r="O7609" i="1"/>
  <c r="O7510" i="1"/>
  <c r="O7490" i="1"/>
  <c r="O7518" i="1"/>
  <c r="O7523" i="1"/>
  <c r="O7414" i="1"/>
  <c r="O7361" i="1"/>
  <c r="O7368" i="1"/>
  <c r="O7352" i="1"/>
  <c r="O7219" i="1"/>
  <c r="O7224" i="1"/>
  <c r="O7223" i="1"/>
  <c r="O7209" i="1"/>
  <c r="O7044" i="1"/>
  <c r="O7043" i="1"/>
  <c r="O7045" i="1"/>
  <c r="O7026" i="1"/>
  <c r="O6867" i="1"/>
  <c r="O6863" i="1"/>
  <c r="O6864" i="1"/>
  <c r="O6857" i="1"/>
  <c r="O6662" i="1"/>
  <c r="O6683" i="1"/>
  <c r="O6682" i="1"/>
  <c r="O6673" i="1"/>
  <c r="O6153" i="1"/>
  <c r="O6152" i="1"/>
  <c r="O6161" i="1"/>
  <c r="O6163" i="1"/>
  <c r="O4028" i="1"/>
  <c r="O4017" i="1"/>
  <c r="O4022" i="1"/>
  <c r="O4009" i="1"/>
  <c r="O3627" i="1"/>
  <c r="O3635" i="1"/>
  <c r="O3633" i="1"/>
  <c r="O3636" i="1"/>
  <c r="O1920" i="1"/>
  <c r="O1768" i="1"/>
  <c r="O3275" i="1"/>
  <c r="O3445" i="1"/>
  <c r="O3471" i="1"/>
  <c r="O3442" i="1"/>
  <c r="O8410" i="1"/>
  <c r="O8364" i="1"/>
  <c r="O8380" i="1"/>
  <c r="O7556" i="1"/>
  <c r="O7583" i="1"/>
  <c r="O7568" i="1"/>
  <c r="O3601" i="1"/>
  <c r="O3609" i="1"/>
  <c r="O3605" i="1"/>
  <c r="Q2401" i="1"/>
  <c r="R2401" i="1"/>
  <c r="P7932" i="1"/>
  <c r="P7893" i="1"/>
  <c r="P7942" i="1"/>
  <c r="P8010" i="1"/>
  <c r="P6795" i="1"/>
  <c r="P6808" i="1"/>
  <c r="P6818" i="1"/>
  <c r="P6809" i="1"/>
  <c r="O3460" i="1"/>
  <c r="O3295" i="1"/>
  <c r="O3463" i="1"/>
  <c r="O3458" i="1"/>
  <c r="O3457" i="1"/>
  <c r="O8389" i="1"/>
  <c r="O8418" i="1"/>
  <c r="O8335" i="1"/>
  <c r="O7415" i="1"/>
  <c r="O7342" i="1"/>
  <c r="O7417" i="1"/>
  <c r="R966" i="1"/>
  <c r="Q966" i="1"/>
  <c r="P7735" i="1"/>
  <c r="P7737" i="1"/>
  <c r="P7677" i="1"/>
  <c r="P7676" i="1"/>
  <c r="P7184" i="1"/>
  <c r="P7172" i="1"/>
  <c r="P7177" i="1"/>
  <c r="P7154" i="1"/>
  <c r="P5913" i="1"/>
  <c r="P5917" i="1"/>
  <c r="P5922" i="1"/>
  <c r="P5906" i="1"/>
  <c r="O3172" i="1"/>
  <c r="O3184" i="1"/>
  <c r="O2197" i="1"/>
  <c r="O2211" i="1"/>
  <c r="O1753" i="1"/>
  <c r="O1763" i="1"/>
  <c r="Q13" i="1"/>
  <c r="P3172" i="1"/>
  <c r="P3184" i="1"/>
  <c r="P2211" i="1"/>
  <c r="P2197" i="1"/>
  <c r="P1763" i="1"/>
  <c r="P1753" i="1"/>
  <c r="P1957" i="1"/>
  <c r="P1934" i="1"/>
  <c r="P1737" i="1"/>
  <c r="P2107" i="1"/>
  <c r="P2785" i="1"/>
  <c r="P2171" i="1"/>
  <c r="P1766" i="1"/>
  <c r="P2177" i="1"/>
  <c r="P3192" i="1"/>
  <c r="P3215" i="1"/>
  <c r="P3190" i="1"/>
  <c r="P2146" i="1"/>
  <c r="P3281" i="1"/>
  <c r="P3257" i="1"/>
  <c r="P3188" i="1"/>
  <c r="P3258" i="1"/>
  <c r="P3327" i="1"/>
  <c r="P3336" i="1"/>
  <c r="P3214" i="1"/>
  <c r="P3432" i="1"/>
  <c r="P3470" i="1"/>
  <c r="P3465" i="1"/>
  <c r="P3464" i="1"/>
  <c r="P3288" i="1"/>
  <c r="P3454" i="1"/>
  <c r="P3455" i="1"/>
  <c r="P5754" i="1"/>
  <c r="P3453" i="1"/>
  <c r="P3456" i="1"/>
  <c r="O3508" i="1"/>
  <c r="O3494" i="1"/>
  <c r="O3512" i="1"/>
  <c r="P8502" i="1"/>
  <c r="P8494" i="1"/>
  <c r="P8510" i="1"/>
  <c r="P8424" i="1"/>
  <c r="P8394" i="1"/>
  <c r="P8417" i="1"/>
  <c r="P8415" i="1"/>
  <c r="P8388" i="1"/>
  <c r="P8328" i="1"/>
  <c r="P8288" i="1"/>
  <c r="P8331" i="1"/>
  <c r="P8250" i="1"/>
  <c r="P8266" i="1"/>
  <c r="P8178" i="1"/>
  <c r="P8161" i="1"/>
  <c r="P8135" i="1"/>
  <c r="P8122" i="1"/>
  <c r="P8111" i="1"/>
  <c r="P8040" i="1"/>
  <c r="P8064" i="1"/>
  <c r="P8056" i="1"/>
  <c r="P7977" i="1"/>
  <c r="P7898" i="1"/>
  <c r="P7849" i="1"/>
  <c r="P7664" i="1"/>
  <c r="P7652" i="1"/>
  <c r="P7702" i="1"/>
  <c r="P7512" i="1"/>
  <c r="P7514" i="1"/>
  <c r="P7531" i="1"/>
  <c r="P7297" i="1"/>
  <c r="P7315" i="1"/>
  <c r="P7328" i="1"/>
  <c r="P7053" i="1"/>
  <c r="P7057" i="1"/>
  <c r="P7082" i="1"/>
  <c r="P6843" i="1"/>
  <c r="P6820" i="1"/>
  <c r="P6823" i="1"/>
  <c r="P6561" i="1"/>
  <c r="P6556" i="1"/>
  <c r="P6559" i="1"/>
  <c r="P4002" i="1"/>
  <c r="P3990" i="1"/>
  <c r="P3984" i="1"/>
  <c r="P1343" i="1"/>
  <c r="P2170" i="1"/>
  <c r="P2168" i="1"/>
  <c r="P612" i="1"/>
  <c r="P621" i="1"/>
  <c r="P2162" i="1"/>
  <c r="P2161" i="1"/>
  <c r="P2160" i="1"/>
  <c r="P972" i="1"/>
  <c r="P5280" i="1"/>
  <c r="P6877" i="1"/>
  <c r="P1141" i="1"/>
  <c r="P1335" i="1"/>
  <c r="P5001" i="1"/>
  <c r="P5003" i="1"/>
  <c r="P2406" i="1"/>
  <c r="P1718" i="1"/>
  <c r="P3218" i="1"/>
  <c r="P5271" i="1"/>
  <c r="P5269" i="1"/>
  <c r="P2114" i="1"/>
  <c r="P3277" i="1"/>
  <c r="P4995" i="1"/>
  <c r="P4993" i="1"/>
  <c r="P3284" i="1"/>
  <c r="P2394" i="1"/>
  <c r="P2212" i="1"/>
  <c r="R6607" i="1"/>
  <c r="Q6113" i="1"/>
  <c r="R6113" i="1"/>
  <c r="R5409" i="1"/>
  <c r="Q5865" i="1"/>
  <c r="Q5944" i="1"/>
  <c r="R5944" i="1"/>
  <c r="Q5129" i="1"/>
  <c r="Q5713" i="1"/>
  <c r="R5158" i="1"/>
  <c r="Q5158" i="1"/>
  <c r="O8262" i="1"/>
  <c r="O8278" i="1"/>
  <c r="O8249" i="1"/>
  <c r="O8244" i="1"/>
  <c r="O8144" i="1"/>
  <c r="O8108" i="1"/>
  <c r="O8143" i="1"/>
  <c r="O8165" i="1"/>
  <c r="O7963" i="1"/>
  <c r="O7971" i="1"/>
  <c r="O8034" i="1"/>
  <c r="O8045" i="1"/>
  <c r="O8010" i="1"/>
  <c r="O7893" i="1"/>
  <c r="O7942" i="1"/>
  <c r="O7932" i="1"/>
  <c r="O7888" i="1"/>
  <c r="O7747" i="1"/>
  <c r="O7850" i="1"/>
  <c r="O7866" i="1"/>
  <c r="O7677" i="1"/>
  <c r="O7676" i="1"/>
  <c r="O7737" i="1"/>
  <c r="O7735" i="1"/>
  <c r="O7565" i="1"/>
  <c r="O7614" i="1"/>
  <c r="O7615" i="1"/>
  <c r="O7596" i="1"/>
  <c r="O6950" i="1"/>
  <c r="O7480" i="1"/>
  <c r="O7477" i="1"/>
  <c r="O7486" i="1"/>
  <c r="O7331" i="1"/>
  <c r="O7336" i="1"/>
  <c r="O7299" i="1"/>
  <c r="O7340" i="1"/>
  <c r="O7154" i="1"/>
  <c r="O7172" i="1"/>
  <c r="O7177" i="1"/>
  <c r="O7184" i="1"/>
  <c r="O6981" i="1"/>
  <c r="O7000" i="1"/>
  <c r="O6997" i="1"/>
  <c r="O6999" i="1"/>
  <c r="O6809" i="1"/>
  <c r="O6818" i="1"/>
  <c r="O6808" i="1"/>
  <c r="O6795" i="1"/>
  <c r="O6644" i="1"/>
  <c r="O6631" i="1"/>
  <c r="O6647" i="1"/>
  <c r="O6616" i="1"/>
  <c r="O5906" i="1"/>
  <c r="O5913" i="1"/>
  <c r="O5917" i="1"/>
  <c r="O5922" i="1"/>
  <c r="O3862" i="1"/>
  <c r="O3854" i="1"/>
  <c r="O3856" i="1"/>
  <c r="O3848" i="1"/>
  <c r="O3543" i="1"/>
  <c r="O3552" i="1"/>
  <c r="O3541" i="1"/>
  <c r="O3538" i="1"/>
  <c r="P3185" i="1"/>
  <c r="P7199" i="1"/>
  <c r="O2374" i="1"/>
  <c r="O1935" i="1"/>
  <c r="O3178" i="1"/>
  <c r="O2235" i="1"/>
  <c r="O7138" i="1"/>
  <c r="O7130" i="1"/>
  <c r="O7129" i="1"/>
  <c r="O1178" i="1"/>
  <c r="O5012" i="1"/>
  <c r="O1363" i="1"/>
  <c r="O5009" i="1"/>
  <c r="P7596" i="1"/>
  <c r="P7565" i="1"/>
  <c r="P7615" i="1"/>
  <c r="P7614" i="1"/>
  <c r="O8967" i="1"/>
  <c r="O8971" i="1"/>
  <c r="O3152" i="1"/>
  <c r="O3170" i="1"/>
  <c r="O2196" i="1"/>
  <c r="O2164" i="1"/>
  <c r="R1750" i="1"/>
  <c r="Q1750" i="1"/>
  <c r="P8967" i="1"/>
  <c r="P8971" i="1"/>
  <c r="P3170" i="1"/>
  <c r="P3152" i="1"/>
  <c r="P2164" i="1"/>
  <c r="P2196" i="1"/>
  <c r="O3156" i="1"/>
  <c r="O2107" i="1"/>
  <c r="O1934" i="1"/>
  <c r="O1737" i="1"/>
  <c r="O1957" i="1"/>
  <c r="O2177" i="1"/>
  <c r="O1766" i="1"/>
  <c r="O2171" i="1"/>
  <c r="O2785" i="1"/>
  <c r="O4900" i="1"/>
  <c r="O2146" i="1"/>
  <c r="O3215" i="1"/>
  <c r="O3190" i="1"/>
  <c r="O3192" i="1"/>
  <c r="O3281" i="1"/>
  <c r="O3258" i="1"/>
  <c r="O3188" i="1"/>
  <c r="O3257" i="1"/>
  <c r="O5328" i="1"/>
  <c r="O3432" i="1"/>
  <c r="O3214" i="1"/>
  <c r="O3327" i="1"/>
  <c r="O3336" i="1"/>
  <c r="O3288" i="1"/>
  <c r="O3464" i="1"/>
  <c r="O3465" i="1"/>
  <c r="O3470" i="1"/>
  <c r="O3456" i="1"/>
  <c r="O3453" i="1"/>
  <c r="O5754" i="1"/>
  <c r="O3455" i="1"/>
  <c r="O3454" i="1"/>
  <c r="P3512" i="1"/>
  <c r="P3494" i="1"/>
  <c r="P3508" i="1"/>
  <c r="O8494" i="1"/>
  <c r="O8510" i="1"/>
  <c r="O8502" i="1"/>
  <c r="O8417" i="1"/>
  <c r="O8394" i="1"/>
  <c r="O8424" i="1"/>
  <c r="O8328" i="1"/>
  <c r="O8388" i="1"/>
  <c r="O8415" i="1"/>
  <c r="O8250" i="1"/>
  <c r="O8331" i="1"/>
  <c r="O8288" i="1"/>
  <c r="O8161" i="1"/>
  <c r="O8178" i="1"/>
  <c r="O8266" i="1"/>
  <c r="O8122" i="1"/>
  <c r="O8111" i="1"/>
  <c r="O8135" i="1"/>
  <c r="O8064" i="1"/>
  <c r="O8056" i="1"/>
  <c r="O8040" i="1"/>
  <c r="O7849" i="1"/>
  <c r="O7977" i="1"/>
  <c r="O7898" i="1"/>
  <c r="O7702" i="1"/>
  <c r="O7652" i="1"/>
  <c r="O7664" i="1"/>
  <c r="O7531" i="1"/>
  <c r="O7514" i="1"/>
  <c r="O7512" i="1"/>
  <c r="O7315" i="1"/>
  <c r="O7328" i="1"/>
  <c r="O7297" i="1"/>
  <c r="O7082" i="1"/>
  <c r="O7057" i="1"/>
  <c r="O7053" i="1"/>
  <c r="O6820" i="1"/>
  <c r="O6823" i="1"/>
  <c r="O6843" i="1"/>
  <c r="O6559" i="1"/>
  <c r="O6556" i="1"/>
  <c r="O6561" i="1"/>
  <c r="O3984" i="1"/>
  <c r="O3990" i="1"/>
  <c r="O4002" i="1"/>
  <c r="R8871" i="1"/>
  <c r="Q8871" i="1"/>
  <c r="Q1948" i="1"/>
  <c r="Q1549" i="1"/>
  <c r="Q1514" i="1"/>
  <c r="R1334" i="1"/>
  <c r="Q1334" i="1"/>
  <c r="Q804" i="1"/>
  <c r="O1343" i="1"/>
  <c r="O2170" i="1"/>
  <c r="O2168" i="1"/>
  <c r="O612" i="1"/>
  <c r="O621" i="1"/>
  <c r="O2162" i="1"/>
  <c r="O2160" i="1"/>
  <c r="O2161" i="1"/>
  <c r="O972" i="1"/>
  <c r="O6877" i="1"/>
  <c r="O5280" i="1"/>
  <c r="O1141" i="1"/>
  <c r="O1335" i="1"/>
  <c r="O2406" i="1"/>
  <c r="O5003" i="1"/>
  <c r="O5001" i="1"/>
  <c r="O5269" i="1"/>
  <c r="O1718" i="1"/>
  <c r="O3218" i="1"/>
  <c r="O5271" i="1"/>
  <c r="O2114" i="1"/>
  <c r="O4995" i="1"/>
  <c r="O4993" i="1"/>
  <c r="O3277" i="1"/>
  <c r="O3284" i="1"/>
  <c r="O2394" i="1"/>
  <c r="O2212" i="1"/>
  <c r="Q3272" i="1"/>
  <c r="R3272" i="1"/>
  <c r="Q5248" i="1"/>
  <c r="O819" i="1"/>
  <c r="O954" i="1"/>
  <c r="O814" i="1"/>
  <c r="O964" i="1"/>
  <c r="P8236" i="1"/>
  <c r="P8245" i="1"/>
  <c r="P8264" i="1"/>
  <c r="P8194" i="1"/>
  <c r="P7897" i="1"/>
  <c r="P8043" i="1"/>
  <c r="P8063" i="1"/>
  <c r="P7946" i="1"/>
  <c r="P8020" i="1"/>
  <c r="P7938" i="1"/>
  <c r="P8030" i="1"/>
  <c r="P8006" i="1"/>
  <c r="P7935" i="1"/>
  <c r="P7890" i="1"/>
  <c r="P7758" i="1"/>
  <c r="P7860" i="1"/>
  <c r="P7840" i="1"/>
  <c r="P7781" i="1"/>
  <c r="P7835" i="1"/>
  <c r="P7716" i="1"/>
  <c r="P7706" i="1"/>
  <c r="P7668" i="1"/>
  <c r="P7694" i="1"/>
  <c r="P7654" i="1"/>
  <c r="P7587" i="1"/>
  <c r="P7579" i="1"/>
  <c r="P7559" i="1"/>
  <c r="P7570" i="1"/>
  <c r="P7455" i="1"/>
  <c r="P7437" i="1"/>
  <c r="P7434" i="1"/>
  <c r="P7453" i="1"/>
  <c r="P7305" i="1"/>
  <c r="P7302" i="1"/>
  <c r="P7275" i="1"/>
  <c r="P7298" i="1"/>
  <c r="P7135" i="1"/>
  <c r="P7137" i="1"/>
  <c r="P7140" i="1"/>
  <c r="P7105" i="1"/>
  <c r="P6943" i="1"/>
  <c r="P6951" i="1"/>
  <c r="P6955" i="1"/>
  <c r="P6954" i="1"/>
  <c r="P6787" i="1"/>
  <c r="P6788" i="1"/>
  <c r="P6786" i="1"/>
  <c r="P6750" i="1"/>
  <c r="P6586" i="1"/>
  <c r="P6579" i="1"/>
  <c r="P6595" i="1"/>
  <c r="P6588" i="1"/>
  <c r="P5161" i="1"/>
  <c r="P5169" i="1"/>
  <c r="P5168" i="1"/>
  <c r="P5167" i="1"/>
  <c r="P3761" i="1"/>
  <c r="P3750" i="1"/>
  <c r="P3770" i="1"/>
  <c r="P3757" i="1"/>
  <c r="P6274" i="1"/>
  <c r="R6274" i="1" s="1"/>
  <c r="P6322" i="1"/>
  <c r="Q6322" i="1" s="1"/>
  <c r="O6346" i="1"/>
  <c r="R6346" i="1" s="1"/>
  <c r="O6242" i="1"/>
  <c r="Q6242" i="1" s="1"/>
  <c r="O6234" i="1"/>
  <c r="Q6234" i="1" s="1"/>
  <c r="P6250" i="1"/>
  <c r="R6250" i="1" s="1"/>
  <c r="P6347" i="1"/>
  <c r="R6347" i="1" s="1"/>
  <c r="P6251" i="1"/>
  <c r="R6251" i="1" s="1"/>
  <c r="O6370" i="1"/>
  <c r="R6370" i="1" s="1"/>
  <c r="O6275" i="1"/>
  <c r="Q6275" i="1" s="1"/>
  <c r="O6267" i="1"/>
  <c r="Q6267" i="1" s="1"/>
  <c r="O6243" i="1"/>
  <c r="R6243" i="1" s="1"/>
  <c r="P6443" i="1"/>
  <c r="Q6443" i="1" s="1"/>
  <c r="P6403" i="1"/>
  <c r="R6403" i="1" s="1"/>
  <c r="P6307" i="1"/>
  <c r="Q6307" i="1" s="1"/>
  <c r="P6435" i="1"/>
  <c r="Q6435" i="1" s="1"/>
  <c r="P6394" i="1"/>
  <c r="R6394" i="1" s="1"/>
  <c r="P6299" i="1"/>
  <c r="Q6299" i="1" s="1"/>
  <c r="P6434" i="1"/>
  <c r="R6434" i="1" s="1"/>
  <c r="P6387" i="1"/>
  <c r="R6387" i="1" s="1"/>
  <c r="O6411" i="1"/>
  <c r="R6411" i="1" s="1"/>
  <c r="P6379" i="1"/>
  <c r="R6379" i="1" s="1"/>
  <c r="O6419" i="1"/>
  <c r="Q6419" i="1" s="1"/>
  <c r="P6323" i="1"/>
  <c r="Q6323" i="1" s="1"/>
  <c r="O6235" i="1"/>
  <c r="R6235" i="1" s="1"/>
  <c r="P6427" i="1"/>
  <c r="Q6427" i="1" s="1"/>
  <c r="P6395" i="1"/>
  <c r="Q6395" i="1" s="1"/>
  <c r="P6291" i="1"/>
  <c r="Q6291" i="1" s="1"/>
  <c r="O6442" i="1"/>
  <c r="Q6442" i="1" s="1"/>
  <c r="O6363" i="1"/>
  <c r="Q6363" i="1" s="1"/>
  <c r="O6331" i="1"/>
  <c r="Q6331" i="1" s="1"/>
  <c r="O6259" i="1"/>
  <c r="Q6259" i="1" s="1"/>
  <c r="P6355" i="1"/>
  <c r="R6355" i="1" s="1"/>
  <c r="P6315" i="1"/>
  <c r="R6315" i="1" s="1"/>
  <c r="P6283" i="1"/>
  <c r="Q6283" i="1" s="1"/>
  <c r="P6371" i="1"/>
  <c r="Q6371" i="1" s="1"/>
  <c r="P6339" i="1"/>
  <c r="R6339" i="1" s="1"/>
  <c r="P6227" i="1"/>
  <c r="R6227" i="1" s="1"/>
  <c r="P6498" i="1"/>
  <c r="Q6498" i="1" s="1"/>
  <c r="O6458" i="1"/>
  <c r="Q6458" i="1" s="1"/>
  <c r="P6465" i="1"/>
  <c r="Q6465" i="1" s="1"/>
  <c r="O6418" i="1"/>
  <c r="R6418" i="1" s="1"/>
  <c r="P6482" i="1"/>
  <c r="R6482" i="1" s="1"/>
  <c r="P6266" i="1"/>
  <c r="R6266" i="1" s="1"/>
  <c r="O6338" i="1"/>
  <c r="Q6338" i="1" s="1"/>
  <c r="P6515" i="1"/>
  <c r="R6515" i="1" s="1"/>
  <c r="P6386" i="1"/>
  <c r="R6386" i="1" s="1"/>
  <c r="P6362" i="1"/>
  <c r="R6362" i="1" s="1"/>
  <c r="P6314" i="1"/>
  <c r="R6314" i="1" s="1"/>
  <c r="P6514" i="1"/>
  <c r="R6514" i="1" s="1"/>
  <c r="P6306" i="1"/>
  <c r="R6306" i="1" s="1"/>
  <c r="O6330" i="1"/>
  <c r="R6330" i="1" s="1"/>
  <c r="O6237" i="1"/>
  <c r="Q6237" i="1" s="1"/>
  <c r="P4634" i="1"/>
  <c r="O4634" i="1"/>
  <c r="O5304" i="1"/>
  <c r="P6538" i="1"/>
  <c r="R6538" i="1" s="1"/>
  <c r="P6506" i="1"/>
  <c r="R6506" i="1" s="1"/>
  <c r="P6298" i="1"/>
  <c r="R6298" i="1" s="1"/>
  <c r="P5780" i="1"/>
  <c r="P6402" i="1"/>
  <c r="R6402" i="1" s="1"/>
  <c r="P6290" i="1"/>
  <c r="R6290" i="1" s="1"/>
  <c r="P6490" i="1"/>
  <c r="Q6490" i="1" s="1"/>
  <c r="P6426" i="1"/>
  <c r="Q6426" i="1" s="1"/>
  <c r="O6450" i="1"/>
  <c r="R6450" i="1" s="1"/>
  <c r="O6378" i="1"/>
  <c r="R6378" i="1" s="1"/>
  <c r="O6354" i="1"/>
  <c r="Q6354" i="1" s="1"/>
  <c r="P4999" i="1"/>
  <c r="P4675" i="1"/>
  <c r="P5266" i="1"/>
  <c r="P6273" i="1"/>
  <c r="R6273" i="1" s="1"/>
  <c r="O1552" i="1"/>
  <c r="O8868" i="1"/>
  <c r="O2174" i="1"/>
  <c r="O5025" i="1"/>
  <c r="O7174" i="1"/>
  <c r="P6373" i="1"/>
  <c r="R6373" i="1" s="1"/>
  <c r="O6459" i="1"/>
  <c r="Q6459" i="1" s="1"/>
  <c r="P6467" i="1"/>
  <c r="R6467" i="1" s="1"/>
  <c r="O6531" i="1"/>
  <c r="R6531" i="1" s="1"/>
  <c r="O4999" i="1"/>
  <c r="O4675" i="1"/>
  <c r="O5266" i="1"/>
  <c r="P6491" i="1"/>
  <c r="Q6491" i="1" s="1"/>
  <c r="P6523" i="1"/>
  <c r="Q6523" i="1" s="1"/>
  <c r="P6539" i="1"/>
  <c r="Q6539" i="1" s="1"/>
  <c r="P6507" i="1"/>
  <c r="Q6507" i="1" s="1"/>
  <c r="O6483" i="1"/>
  <c r="R6483" i="1" s="1"/>
  <c r="O6451" i="1"/>
  <c r="Q6451" i="1" s="1"/>
  <c r="P2153" i="1"/>
  <c r="P5014" i="1"/>
  <c r="P5004" i="1"/>
  <c r="P5380" i="1"/>
  <c r="O3180" i="1"/>
  <c r="O2215" i="1"/>
  <c r="O1764" i="1"/>
  <c r="P3180" i="1"/>
  <c r="P2215" i="1"/>
  <c r="P1552" i="1"/>
  <c r="O6365" i="1"/>
  <c r="R6365" i="1" s="1"/>
  <c r="O6317" i="1"/>
  <c r="Q6317" i="1" s="1"/>
  <c r="P6522" i="1"/>
  <c r="R6522" i="1" s="1"/>
  <c r="P6499" i="1"/>
  <c r="Q6499" i="1" s="1"/>
  <c r="P6475" i="1"/>
  <c r="R6475" i="1" s="1"/>
  <c r="P6357" i="1"/>
  <c r="R6357" i="1" s="1"/>
  <c r="O6333" i="1"/>
  <c r="Q6333" i="1" s="1"/>
  <c r="P6543" i="1"/>
  <c r="R6543" i="1" s="1"/>
  <c r="O6269" i="1"/>
  <c r="Q6269" i="1" s="1"/>
  <c r="P6541" i="1"/>
  <c r="Q6541" i="1" s="1"/>
  <c r="P6453" i="1"/>
  <c r="R6453" i="1" s="1"/>
  <c r="P6474" i="1"/>
  <c r="Q6474" i="1" s="1"/>
  <c r="P6437" i="1"/>
  <c r="Q6437" i="1" s="1"/>
  <c r="P6341" i="1"/>
  <c r="Q6341" i="1" s="1"/>
  <c r="O6410" i="1"/>
  <c r="R6410" i="1" s="1"/>
  <c r="O6349" i="1"/>
  <c r="R6349" i="1" s="1"/>
  <c r="O6253" i="1"/>
  <c r="Q6253" i="1" s="1"/>
  <c r="P6530" i="1"/>
  <c r="R6530" i="1" s="1"/>
  <c r="P6466" i="1"/>
  <c r="R6466" i="1" s="1"/>
  <c r="P6389" i="1"/>
  <c r="Q6389" i="1" s="1"/>
  <c r="P6337" i="1"/>
  <c r="Q6337" i="1" s="1"/>
  <c r="P6405" i="1"/>
  <c r="R6405" i="1" s="1"/>
  <c r="O6285" i="1"/>
  <c r="R6285" i="1" s="1"/>
  <c r="P6421" i="1"/>
  <c r="R6421" i="1" s="1"/>
  <c r="O6301" i="1"/>
  <c r="Q6301" i="1" s="1"/>
  <c r="P6525" i="1"/>
  <c r="R6525" i="1" s="1"/>
  <c r="P6509" i="1"/>
  <c r="R6509" i="1" s="1"/>
  <c r="P6493" i="1"/>
  <c r="Q6493" i="1" s="1"/>
  <c r="P6325" i="1"/>
  <c r="R6325" i="1" s="1"/>
  <c r="P6309" i="1"/>
  <c r="Q6309" i="1" s="1"/>
  <c r="P6293" i="1"/>
  <c r="Q6293" i="1" s="1"/>
  <c r="P6277" i="1"/>
  <c r="Q6277" i="1" s="1"/>
  <c r="O6533" i="1"/>
  <c r="R6533" i="1" s="1"/>
  <c r="O6517" i="1"/>
  <c r="Q6517" i="1" s="1"/>
  <c r="O6501" i="1"/>
  <c r="R6501" i="1" s="1"/>
  <c r="P6477" i="1"/>
  <c r="R6477" i="1" s="1"/>
  <c r="P6261" i="1"/>
  <c r="Q6261" i="1" s="1"/>
  <c r="P6245" i="1"/>
  <c r="R6245" i="1" s="1"/>
  <c r="P6229" i="1"/>
  <c r="Q6229" i="1" s="1"/>
  <c r="O6500" i="1"/>
  <c r="Q6500" i="1" s="1"/>
  <c r="O6485" i="1"/>
  <c r="Q6485" i="1" s="1"/>
  <c r="O6469" i="1"/>
  <c r="Q6469" i="1" s="1"/>
  <c r="P6461" i="1"/>
  <c r="R6461" i="1" s="1"/>
  <c r="O6372" i="1"/>
  <c r="R6372" i="1" s="1"/>
  <c r="P6460" i="1"/>
  <c r="R6460" i="1" s="1"/>
  <c r="P6445" i="1"/>
  <c r="R6445" i="1" s="1"/>
  <c r="P6429" i="1"/>
  <c r="R6429" i="1" s="1"/>
  <c r="P6413" i="1"/>
  <c r="Q6413" i="1" s="1"/>
  <c r="P6397" i="1"/>
  <c r="Q6397" i="1" s="1"/>
  <c r="P6381" i="1"/>
  <c r="Q6381" i="1" s="1"/>
  <c r="P6484" i="1"/>
  <c r="R6484" i="1" s="1"/>
  <c r="P6396" i="1"/>
  <c r="R6396" i="1" s="1"/>
  <c r="O6436" i="1"/>
  <c r="Q6436" i="1" s="1"/>
  <c r="O6308" i="1"/>
  <c r="Q6308" i="1" s="1"/>
  <c r="O6244" i="1"/>
  <c r="R6244" i="1" s="1"/>
  <c r="P6412" i="1"/>
  <c r="R6412" i="1" s="1"/>
  <c r="P6348" i="1"/>
  <c r="Q6348" i="1" s="1"/>
  <c r="P6324" i="1"/>
  <c r="R6324" i="1" s="1"/>
  <c r="P6236" i="1"/>
  <c r="Q6236" i="1" s="1"/>
  <c r="O6516" i="1"/>
  <c r="R6516" i="1" s="1"/>
  <c r="O6452" i="1"/>
  <c r="R6452" i="1" s="1"/>
  <c r="O6388" i="1"/>
  <c r="Q6388" i="1" s="1"/>
  <c r="O6260" i="1"/>
  <c r="R6260" i="1" s="1"/>
  <c r="P6524" i="1"/>
  <c r="R6524" i="1" s="1"/>
  <c r="P6284" i="1"/>
  <c r="R6284" i="1" s="1"/>
  <c r="O6540" i="1"/>
  <c r="Q6540" i="1" s="1"/>
  <c r="O6476" i="1"/>
  <c r="Q6476" i="1" s="1"/>
  <c r="P6508" i="1"/>
  <c r="R6508" i="1" s="1"/>
  <c r="P6420" i="1"/>
  <c r="R6420" i="1" s="1"/>
  <c r="P6356" i="1"/>
  <c r="Q6356" i="1" s="1"/>
  <c r="P6332" i="1"/>
  <c r="Q6332" i="1" s="1"/>
  <c r="O6268" i="1"/>
  <c r="Q6268" i="1" s="1"/>
  <c r="P6532" i="1"/>
  <c r="Q6532" i="1" s="1"/>
  <c r="P6468" i="1"/>
  <c r="Q6468" i="1" s="1"/>
  <c r="P6444" i="1"/>
  <c r="R6444" i="1" s="1"/>
  <c r="P6380" i="1"/>
  <c r="R6380" i="1" s="1"/>
  <c r="P6292" i="1"/>
  <c r="Q6292" i="1" s="1"/>
  <c r="O6228" i="1"/>
  <c r="Q6228" i="1" s="1"/>
  <c r="P6492" i="1"/>
  <c r="Q6492" i="1" s="1"/>
  <c r="P6404" i="1"/>
  <c r="R6404" i="1" s="1"/>
  <c r="P6340" i="1"/>
  <c r="R6340" i="1" s="1"/>
  <c r="P6316" i="1"/>
  <c r="Q6316" i="1" s="1"/>
  <c r="O6252" i="1"/>
  <c r="R6252" i="1" s="1"/>
  <c r="P6428" i="1"/>
  <c r="R6428" i="1" s="1"/>
  <c r="P6364" i="1"/>
  <c r="R6364" i="1" s="1"/>
  <c r="P6276" i="1"/>
  <c r="Q6276" i="1" s="1"/>
  <c r="P6300" i="1"/>
  <c r="Q6300" i="1" s="1"/>
  <c r="O6446" i="1"/>
  <c r="R6446" i="1" s="1"/>
  <c r="O6382" i="1"/>
  <c r="R6382" i="1" s="1"/>
  <c r="P6286" i="1"/>
  <c r="R6286" i="1" s="1"/>
  <c r="O6254" i="1"/>
  <c r="Q6254" i="1" s="1"/>
  <c r="O6478" i="1"/>
  <c r="R6478" i="1" s="1"/>
  <c r="P6318" i="1"/>
  <c r="R6318" i="1" s="1"/>
  <c r="P6454" i="1"/>
  <c r="R6454" i="1" s="1"/>
  <c r="O6414" i="1"/>
  <c r="R6414" i="1" s="1"/>
  <c r="P6401" i="1"/>
  <c r="R6401" i="1" s="1"/>
  <c r="O6510" i="1"/>
  <c r="R6510" i="1" s="1"/>
  <c r="P6422" i="1"/>
  <c r="Q6422" i="1" s="1"/>
  <c r="O6350" i="1"/>
  <c r="Q6350" i="1" s="1"/>
  <c r="O6542" i="1"/>
  <c r="R6542" i="1" s="1"/>
  <c r="P6189" i="1"/>
  <c r="P5000" i="1"/>
  <c r="P5387" i="1"/>
  <c r="P5272" i="1"/>
  <c r="P6526" i="1"/>
  <c r="R6526" i="1" s="1"/>
  <c r="P6494" i="1"/>
  <c r="R6494" i="1" s="1"/>
  <c r="P6390" i="1"/>
  <c r="Q6390" i="1" s="1"/>
  <c r="P6358" i="1"/>
  <c r="Q6358" i="1" s="1"/>
  <c r="O6189" i="1"/>
  <c r="O5000" i="1"/>
  <c r="O5387" i="1"/>
  <c r="O5272" i="1"/>
  <c r="P6534" i="1"/>
  <c r="Q6534" i="1" s="1"/>
  <c r="P6462" i="1"/>
  <c r="R6462" i="1" s="1"/>
  <c r="P6430" i="1"/>
  <c r="R6430" i="1" s="1"/>
  <c r="P6326" i="1"/>
  <c r="R6326" i="1" s="1"/>
  <c r="P6294" i="1"/>
  <c r="Q6294" i="1" s="1"/>
  <c r="O6518" i="1"/>
  <c r="R6518" i="1" s="1"/>
  <c r="O6486" i="1"/>
  <c r="Q6486" i="1" s="1"/>
  <c r="O6262" i="1"/>
  <c r="Q6262" i="1" s="1"/>
  <c r="O6230" i="1"/>
  <c r="Q6230" i="1" s="1"/>
  <c r="P6470" i="1"/>
  <c r="R6470" i="1" s="1"/>
  <c r="P6398" i="1"/>
  <c r="Q6398" i="1" s="1"/>
  <c r="P6366" i="1"/>
  <c r="Q6366" i="1" s="1"/>
  <c r="P6438" i="1"/>
  <c r="Q6438" i="1" s="1"/>
  <c r="P6406" i="1"/>
  <c r="Q6406" i="1" s="1"/>
  <c r="P6334" i="1"/>
  <c r="Q6334" i="1" s="1"/>
  <c r="P6302" i="1"/>
  <c r="Q6302" i="1" s="1"/>
  <c r="O6270" i="1"/>
  <c r="Q6270" i="1" s="1"/>
  <c r="O6238" i="1"/>
  <c r="Q6238" i="1" s="1"/>
  <c r="P6374" i="1"/>
  <c r="R6374" i="1" s="1"/>
  <c r="P6342" i="1"/>
  <c r="Q6342" i="1" s="1"/>
  <c r="P6310" i="1"/>
  <c r="Q6310" i="1" s="1"/>
  <c r="P6278" i="1"/>
  <c r="Q6278" i="1" s="1"/>
  <c r="O6246" i="1"/>
  <c r="R6246" i="1" s="1"/>
  <c r="P3156" i="1"/>
  <c r="P4900" i="1"/>
  <c r="P5328" i="1"/>
  <c r="P5228" i="1"/>
  <c r="P6537" i="1"/>
  <c r="Q6537" i="1" s="1"/>
  <c r="P6529" i="1"/>
  <c r="R6529" i="1" s="1"/>
  <c r="Q6264" i="1"/>
  <c r="O3148" i="1"/>
  <c r="O5687" i="1"/>
  <c r="P6473" i="1"/>
  <c r="R6473" i="1" s="1"/>
  <c r="P6409" i="1"/>
  <c r="R6409" i="1" s="1"/>
  <c r="P6345" i="1"/>
  <c r="R6345" i="1" s="1"/>
  <c r="P6281" i="1"/>
  <c r="R6281" i="1" s="1"/>
  <c r="P6455" i="1"/>
  <c r="O6455" i="1"/>
  <c r="P6481" i="1"/>
  <c r="R6481" i="1" s="1"/>
  <c r="P6289" i="1"/>
  <c r="Q6289" i="1" s="1"/>
  <c r="P6225" i="1"/>
  <c r="Q6225" i="1" s="1"/>
  <c r="P6527" i="1"/>
  <c r="O6527" i="1"/>
  <c r="P6511" i="1"/>
  <c r="O6511" i="1"/>
  <c r="P6495" i="1"/>
  <c r="O6495" i="1"/>
  <c r="P6479" i="1"/>
  <c r="O6479" i="1"/>
  <c r="P6463" i="1"/>
  <c r="O6463" i="1"/>
  <c r="P6439" i="1"/>
  <c r="O6439" i="1"/>
  <c r="P6423" i="1"/>
  <c r="O6423" i="1"/>
  <c r="P6407" i="1"/>
  <c r="O6407" i="1"/>
  <c r="P6391" i="1"/>
  <c r="O6391" i="1"/>
  <c r="P6375" i="1"/>
  <c r="O6375" i="1"/>
  <c r="P6359" i="1"/>
  <c r="O6359" i="1"/>
  <c r="P6343" i="1"/>
  <c r="O6343" i="1"/>
  <c r="P6327" i="1"/>
  <c r="O6327" i="1"/>
  <c r="P6311" i="1"/>
  <c r="O6311" i="1"/>
  <c r="P6295" i="1"/>
  <c r="O6295" i="1"/>
  <c r="P6279" i="1"/>
  <c r="O6279" i="1"/>
  <c r="P6271" i="1"/>
  <c r="O6271" i="1"/>
  <c r="P6255" i="1"/>
  <c r="O6255" i="1"/>
  <c r="P6231" i="1"/>
  <c r="O6231" i="1"/>
  <c r="O2157" i="1"/>
  <c r="O3500" i="1"/>
  <c r="O5015" i="1"/>
  <c r="P6489" i="1"/>
  <c r="Q6489" i="1" s="1"/>
  <c r="P6425" i="1"/>
  <c r="Q6425" i="1" s="1"/>
  <c r="P6361" i="1"/>
  <c r="Q6361" i="1" s="1"/>
  <c r="P6297" i="1"/>
  <c r="Q6297" i="1" s="1"/>
  <c r="P6233" i="1"/>
  <c r="Q6233" i="1" s="1"/>
  <c r="P6417" i="1"/>
  <c r="Q6417" i="1" s="1"/>
  <c r="P6353" i="1"/>
  <c r="Q6353" i="1" s="1"/>
  <c r="P6519" i="1"/>
  <c r="O6519" i="1"/>
  <c r="P6503" i="1"/>
  <c r="O6503" i="1"/>
  <c r="P6487" i="1"/>
  <c r="O6487" i="1"/>
  <c r="P6471" i="1"/>
  <c r="O6471" i="1"/>
  <c r="P6447" i="1"/>
  <c r="O6447" i="1"/>
  <c r="P6431" i="1"/>
  <c r="O6431" i="1"/>
  <c r="P6415" i="1"/>
  <c r="O6415" i="1"/>
  <c r="P6399" i="1"/>
  <c r="O6399" i="1"/>
  <c r="P6383" i="1"/>
  <c r="O6383" i="1"/>
  <c r="P6367" i="1"/>
  <c r="O6367" i="1"/>
  <c r="P6351" i="1"/>
  <c r="O6351" i="1"/>
  <c r="P6335" i="1"/>
  <c r="O6335" i="1"/>
  <c r="P6319" i="1"/>
  <c r="O6319" i="1"/>
  <c r="P6303" i="1"/>
  <c r="O6303" i="1"/>
  <c r="P6287" i="1"/>
  <c r="O6287" i="1"/>
  <c r="P6263" i="1"/>
  <c r="O6263" i="1"/>
  <c r="P6247" i="1"/>
  <c r="O6247" i="1"/>
  <c r="P6239" i="1"/>
  <c r="O6239" i="1"/>
  <c r="P2136" i="1"/>
  <c r="P4908" i="1"/>
  <c r="P5336" i="1"/>
  <c r="P6002" i="1"/>
  <c r="P6497" i="1"/>
  <c r="Q6497" i="1" s="1"/>
  <c r="P6433" i="1"/>
  <c r="Q6433" i="1" s="1"/>
  <c r="P6369" i="1"/>
  <c r="Q6369" i="1" s="1"/>
  <c r="P6305" i="1"/>
  <c r="Q6305" i="1" s="1"/>
  <c r="P6241" i="1"/>
  <c r="Q6241" i="1" s="1"/>
  <c r="P6224" i="1"/>
  <c r="Q6224" i="1" s="1"/>
  <c r="P6505" i="1"/>
  <c r="R6505" i="1" s="1"/>
  <c r="P6441" i="1"/>
  <c r="R6441" i="1" s="1"/>
  <c r="P6377" i="1"/>
  <c r="R6377" i="1" s="1"/>
  <c r="P6313" i="1"/>
  <c r="R6313" i="1" s="1"/>
  <c r="P6249" i="1"/>
  <c r="R6249" i="1" s="1"/>
  <c r="P6513" i="1"/>
  <c r="R6513" i="1" s="1"/>
  <c r="P6449" i="1"/>
  <c r="R6449" i="1" s="1"/>
  <c r="P6385" i="1"/>
  <c r="Q6385" i="1" s="1"/>
  <c r="P6321" i="1"/>
  <c r="R6321" i="1" s="1"/>
  <c r="P6257" i="1"/>
  <c r="Q6257" i="1" s="1"/>
  <c r="P2150" i="1"/>
  <c r="P3501" i="1"/>
  <c r="P4667" i="1"/>
  <c r="P6222" i="1"/>
  <c r="O2150" i="1"/>
  <c r="O3501" i="1"/>
  <c r="O4667" i="1"/>
  <c r="O6222" i="1"/>
  <c r="P6521" i="1"/>
  <c r="R6521" i="1" s="1"/>
  <c r="P6457" i="1"/>
  <c r="R6457" i="1" s="1"/>
  <c r="P6393" i="1"/>
  <c r="Q6393" i="1" s="1"/>
  <c r="P6329" i="1"/>
  <c r="R6329" i="1" s="1"/>
  <c r="P6265" i="1"/>
  <c r="R6265" i="1" s="1"/>
  <c r="P4642" i="1"/>
  <c r="P5312" i="1"/>
  <c r="O7392" i="1"/>
  <c r="O2128" i="1"/>
  <c r="P3423" i="1"/>
  <c r="P3379" i="1"/>
  <c r="O3334" i="1"/>
  <c r="O3245" i="1"/>
  <c r="O1522" i="1"/>
  <c r="O1550" i="1"/>
  <c r="O1555" i="1"/>
  <c r="O6739" i="1"/>
  <c r="O3771" i="1"/>
  <c r="O4706" i="1"/>
  <c r="O5828" i="1"/>
  <c r="O5111" i="1"/>
  <c r="O5191" i="1"/>
  <c r="O5128" i="1"/>
  <c r="O5890" i="1"/>
  <c r="O6730" i="1"/>
  <c r="O6793" i="1"/>
  <c r="P3880" i="1"/>
  <c r="P5120" i="1"/>
  <c r="P5817" i="1"/>
  <c r="P6022" i="1"/>
  <c r="P6049" i="1"/>
  <c r="P6082" i="1"/>
  <c r="P6099" i="1"/>
  <c r="P6791" i="1"/>
  <c r="P6037" i="1"/>
  <c r="O3735" i="1"/>
  <c r="P5008" i="1"/>
  <c r="P4898" i="1"/>
  <c r="O5263" i="1"/>
  <c r="O5121" i="1"/>
  <c r="P5962" i="1"/>
  <c r="O5812" i="1"/>
  <c r="P6100" i="1"/>
  <c r="P1342" i="1"/>
  <c r="P769" i="1"/>
  <c r="P610" i="1"/>
  <c r="P1317" i="1"/>
  <c r="P1558" i="1"/>
  <c r="P8869" i="1"/>
  <c r="P6089" i="1"/>
  <c r="P5115" i="1"/>
  <c r="P5137" i="1"/>
  <c r="P5858" i="1"/>
  <c r="P5823" i="1"/>
  <c r="P5947" i="1"/>
  <c r="P5791" i="1"/>
  <c r="P6054" i="1"/>
  <c r="P1724" i="1"/>
  <c r="O2111" i="1"/>
  <c r="P2804" i="1"/>
  <c r="P8954" i="1"/>
  <c r="O1355" i="1"/>
  <c r="O1711" i="1"/>
  <c r="O8880" i="1"/>
  <c r="P8969" i="1"/>
  <c r="P1728" i="1"/>
  <c r="P2129" i="1"/>
  <c r="P2807" i="1"/>
  <c r="P8955" i="1"/>
  <c r="P5687" i="1"/>
  <c r="P4924" i="1"/>
  <c r="P3148" i="1"/>
  <c r="O5045" i="1"/>
  <c r="O4669" i="1"/>
  <c r="O2151" i="1"/>
  <c r="P3417" i="1"/>
  <c r="P3373" i="1"/>
  <c r="P3330" i="1"/>
  <c r="O3235" i="1"/>
  <c r="O1374" i="1"/>
  <c r="O1536" i="1"/>
  <c r="O1541" i="1"/>
  <c r="P3818" i="1"/>
  <c r="P5835" i="1"/>
  <c r="P4975" i="1"/>
  <c r="P4990" i="1"/>
  <c r="P5347" i="1"/>
  <c r="P5384" i="1"/>
  <c r="P5362" i="1"/>
  <c r="P4659" i="1"/>
  <c r="P4968" i="1"/>
  <c r="P5316" i="1"/>
  <c r="P5860" i="1"/>
  <c r="P5968" i="1"/>
  <c r="P6052" i="1"/>
  <c r="P5941" i="1"/>
  <c r="P3779" i="1"/>
  <c r="P4980" i="1"/>
  <c r="P5056" i="1"/>
  <c r="P5099" i="1"/>
  <c r="P5187" i="1"/>
  <c r="P5880" i="1"/>
  <c r="P5933" i="1"/>
  <c r="P6137" i="1"/>
  <c r="O584" i="1"/>
  <c r="P1176" i="1"/>
  <c r="P764" i="1"/>
  <c r="P605" i="1"/>
  <c r="O8888" i="1"/>
  <c r="P1338" i="1"/>
  <c r="P1704" i="1"/>
  <c r="P8874" i="1"/>
  <c r="O3721" i="1"/>
  <c r="O5183" i="1"/>
  <c r="O5306" i="1"/>
  <c r="O6015" i="1"/>
  <c r="O6051" i="1"/>
  <c r="O6012" i="1"/>
  <c r="O6094" i="1"/>
  <c r="O5887" i="1"/>
  <c r="O1736" i="1"/>
  <c r="O2139" i="1"/>
  <c r="P2813" i="1"/>
  <c r="O8961" i="1"/>
  <c r="P1367" i="1"/>
  <c r="P1730" i="1"/>
  <c r="P1731" i="1"/>
  <c r="P2147" i="1"/>
  <c r="P3149" i="1"/>
  <c r="P8960" i="1"/>
  <c r="O5344" i="1"/>
  <c r="O4916" i="1"/>
  <c r="O2144" i="1"/>
  <c r="O7454" i="1"/>
  <c r="O4663" i="1"/>
  <c r="O2173" i="1"/>
  <c r="P3416" i="1"/>
  <c r="P3374" i="1"/>
  <c r="P3322" i="1"/>
  <c r="P3225" i="1"/>
  <c r="O1159" i="1"/>
  <c r="P1359" i="1"/>
  <c r="P1512" i="1"/>
  <c r="P1530" i="1"/>
  <c r="P598" i="1"/>
  <c r="P3868" i="1"/>
  <c r="P3977" i="1"/>
  <c r="P5006" i="1"/>
  <c r="P4985" i="1"/>
  <c r="P5909" i="1"/>
  <c r="P5365" i="1"/>
  <c r="P5377" i="1"/>
  <c r="O3475" i="1"/>
  <c r="O4692" i="1"/>
  <c r="O5140" i="1"/>
  <c r="O5867" i="1"/>
  <c r="O5847" i="1"/>
  <c r="O6096" i="1"/>
  <c r="O6202" i="1"/>
  <c r="O5978" i="1"/>
  <c r="P3824" i="1"/>
  <c r="P3886" i="1"/>
  <c r="P5955" i="1"/>
  <c r="P5082" i="1"/>
  <c r="P5332" i="1"/>
  <c r="P5233" i="1"/>
  <c r="P5855" i="1"/>
  <c r="P1143" i="1"/>
  <c r="P759" i="1"/>
  <c r="O1352" i="1"/>
  <c r="P1713" i="1"/>
  <c r="O8884" i="1"/>
  <c r="O3773" i="1"/>
  <c r="O5228" i="1"/>
  <c r="O5378" i="1"/>
  <c r="O5984" i="1"/>
  <c r="O6058" i="1"/>
  <c r="P6092" i="1"/>
  <c r="P6032" i="1"/>
  <c r="P6029" i="1"/>
  <c r="O1743" i="1"/>
  <c r="O2186" i="1"/>
  <c r="P3158" i="1"/>
  <c r="P793" i="1"/>
  <c r="P1377" i="1"/>
  <c r="P1927" i="1"/>
  <c r="P1752" i="1"/>
  <c r="P2189" i="1"/>
  <c r="P3167" i="1"/>
  <c r="P7174" i="1"/>
  <c r="P5025" i="1"/>
  <c r="P2174" i="1"/>
  <c r="P3408" i="1"/>
  <c r="P3361" i="1"/>
  <c r="P3297" i="1"/>
  <c r="P3195" i="1"/>
  <c r="P1330" i="1"/>
  <c r="P1361" i="1"/>
  <c r="P1521" i="1"/>
  <c r="P3521" i="1"/>
  <c r="O3887" i="1"/>
  <c r="P4245" i="1"/>
  <c r="O5047" i="1"/>
  <c r="P5007" i="1"/>
  <c r="O5277" i="1"/>
  <c r="O4947" i="1"/>
  <c r="O5893" i="1"/>
  <c r="O3571" i="1"/>
  <c r="P4933" i="1"/>
  <c r="P5057" i="1"/>
  <c r="O5938" i="1"/>
  <c r="O5980" i="1"/>
  <c r="O6128" i="1"/>
  <c r="P5997" i="1"/>
  <c r="P6127" i="1"/>
  <c r="O595" i="1"/>
  <c r="O3872" i="1"/>
  <c r="O4227" i="1"/>
  <c r="O5076" i="1"/>
  <c r="O5032" i="1"/>
  <c r="O5737" i="1"/>
  <c r="O5705" i="1"/>
  <c r="O5866" i="1"/>
  <c r="P1525" i="1"/>
  <c r="P984" i="1"/>
  <c r="P757" i="1"/>
  <c r="O789" i="1"/>
  <c r="P1369" i="1"/>
  <c r="P1761" i="1"/>
  <c r="O6192" i="1"/>
  <c r="P3832" i="1"/>
  <c r="O5406" i="1"/>
  <c r="P5330" i="1"/>
  <c r="O6014" i="1"/>
  <c r="P6041" i="1"/>
  <c r="O6074" i="1"/>
  <c r="O6028" i="1"/>
  <c r="O6036" i="1"/>
  <c r="P1757" i="1"/>
  <c r="O2201" i="1"/>
  <c r="P3173" i="1"/>
  <c r="P955" i="1"/>
  <c r="P1518" i="1"/>
  <c r="P2165" i="1"/>
  <c r="P1764" i="1"/>
  <c r="P5015" i="1"/>
  <c r="P3500" i="1"/>
  <c r="P2157" i="1"/>
  <c r="O1952" i="1"/>
  <c r="P3407" i="1"/>
  <c r="P3358" i="1"/>
  <c r="P3280" i="1"/>
  <c r="O1714" i="1"/>
  <c r="O1316" i="1"/>
  <c r="P1340" i="1"/>
  <c r="P1362" i="1"/>
  <c r="O3582" i="1"/>
  <c r="P4226" i="1"/>
  <c r="O4676" i="1"/>
  <c r="O5080" i="1"/>
  <c r="O5132" i="1"/>
  <c r="O5314" i="1"/>
  <c r="P5784" i="1"/>
  <c r="O5689" i="1"/>
  <c r="P3650" i="1"/>
  <c r="P5122" i="1"/>
  <c r="P5215" i="1"/>
  <c r="P5937" i="1"/>
  <c r="P5851" i="1"/>
  <c r="P6009" i="1"/>
  <c r="P6019" i="1"/>
  <c r="P6020" i="1"/>
  <c r="P3518" i="1"/>
  <c r="P3891" i="1"/>
  <c r="O4244" i="1"/>
  <c r="P5061" i="1"/>
  <c r="P5030" i="1"/>
  <c r="O5405" i="1"/>
  <c r="O5780" i="1"/>
  <c r="O5792" i="1"/>
  <c r="P1515" i="1"/>
  <c r="P808" i="1"/>
  <c r="P629" i="1"/>
  <c r="O798" i="1"/>
  <c r="O1509" i="1"/>
  <c r="O1928" i="1"/>
  <c r="P3885" i="1"/>
  <c r="P5180" i="1"/>
  <c r="P5727" i="1"/>
  <c r="P5875" i="1"/>
  <c r="P6031" i="1"/>
  <c r="P5973" i="1"/>
  <c r="P6122" i="1"/>
  <c r="P6110" i="1"/>
  <c r="O8970" i="1"/>
  <c r="O1905" i="1"/>
  <c r="O2220" i="1"/>
  <c r="O3194" i="1"/>
  <c r="O8889" i="1"/>
  <c r="O988" i="1"/>
  <c r="O1528" i="1"/>
  <c r="O2199" i="1"/>
  <c r="O1912" i="1"/>
  <c r="P2233" i="1"/>
  <c r="O4233" i="1"/>
  <c r="O5320" i="1"/>
  <c r="P4650" i="1"/>
  <c r="O2120" i="1"/>
  <c r="P3402" i="1"/>
  <c r="P3351" i="1"/>
  <c r="P3271" i="1"/>
  <c r="O1566" i="1"/>
  <c r="P1710" i="1"/>
  <c r="P1323" i="1"/>
  <c r="O1327" i="1"/>
  <c r="O3637" i="1"/>
  <c r="O4688" i="1"/>
  <c r="P4683" i="1"/>
  <c r="O5209" i="1"/>
  <c r="O5043" i="1"/>
  <c r="O5829" i="1"/>
  <c r="P5424" i="1"/>
  <c r="P5975" i="1"/>
  <c r="O3725" i="1"/>
  <c r="O5290" i="1"/>
  <c r="O5353" i="1"/>
  <c r="O5952" i="1"/>
  <c r="O5929" i="1"/>
  <c r="O6203" i="1"/>
  <c r="O6079" i="1"/>
  <c r="O5038" i="1"/>
  <c r="P3580" i="1"/>
  <c r="P4645" i="1"/>
  <c r="O4651" i="1"/>
  <c r="P5074" i="1"/>
  <c r="O5190" i="1"/>
  <c r="O5258" i="1"/>
  <c r="P5422" i="1"/>
  <c r="O5871" i="1"/>
  <c r="P1375" i="1"/>
  <c r="P792" i="1"/>
  <c r="P625" i="1"/>
  <c r="P979" i="1"/>
  <c r="O1517" i="1"/>
  <c r="O2116" i="1"/>
  <c r="P4243" i="1"/>
  <c r="P4904" i="1"/>
  <c r="P5430" i="1"/>
  <c r="P5888" i="1"/>
  <c r="P6072" i="1"/>
  <c r="P5908" i="1"/>
  <c r="P6000" i="1"/>
  <c r="O1930" i="1"/>
  <c r="O2371" i="1"/>
  <c r="O7383" i="1"/>
  <c r="O1147" i="1"/>
  <c r="P1546" i="1"/>
  <c r="O6002" i="1"/>
  <c r="O1933" i="1"/>
  <c r="O2386" i="1"/>
  <c r="O7384" i="1"/>
  <c r="O5733" i="1"/>
  <c r="O5312" i="1"/>
  <c r="O4642" i="1"/>
  <c r="P2128" i="1"/>
  <c r="O3434" i="1"/>
  <c r="O3393" i="1"/>
  <c r="O3346" i="1"/>
  <c r="O3264" i="1"/>
  <c r="O1557" i="1"/>
  <c r="O1569" i="1"/>
  <c r="P1719" i="1"/>
  <c r="O3661" i="1"/>
  <c r="O4702" i="1"/>
  <c r="P4903" i="1"/>
  <c r="P5240" i="1"/>
  <c r="O5246" i="1"/>
  <c r="O5688" i="1"/>
  <c r="P5073" i="1"/>
  <c r="O5765" i="1"/>
  <c r="O3772" i="1"/>
  <c r="P5256" i="1"/>
  <c r="O5198" i="1"/>
  <c r="P5981" i="1"/>
  <c r="P6106" i="1"/>
  <c r="O6131" i="1"/>
  <c r="P6068" i="1"/>
  <c r="P6112" i="1"/>
  <c r="O3642" i="1"/>
  <c r="O4700" i="1"/>
  <c r="O4880" i="1"/>
  <c r="O5352" i="1"/>
  <c r="O5065" i="1"/>
  <c r="O5294" i="1"/>
  <c r="O5833" i="1"/>
  <c r="O5856" i="1"/>
  <c r="P1364" i="1"/>
  <c r="P786" i="1"/>
  <c r="P619" i="1"/>
  <c r="P993" i="1"/>
  <c r="P1534" i="1"/>
  <c r="O5999" i="1"/>
  <c r="P3476" i="1"/>
  <c r="P4716" i="1"/>
  <c r="P4942" i="1"/>
  <c r="P5869" i="1"/>
  <c r="P5895" i="1"/>
  <c r="P5896" i="1"/>
  <c r="P5989" i="1"/>
  <c r="P5979" i="1"/>
  <c r="P1943" i="1"/>
  <c r="P2408" i="1"/>
  <c r="P7392" i="1"/>
  <c r="O1322" i="1"/>
  <c r="P8868" i="1"/>
  <c r="O1947" i="1"/>
  <c r="O2768" i="1"/>
  <c r="O7391" i="1"/>
  <c r="O5703" i="1"/>
  <c r="P5304" i="1"/>
  <c r="O3428" i="1"/>
  <c r="O3386" i="1"/>
  <c r="O3340" i="1"/>
  <c r="O3254" i="1"/>
  <c r="P1540" i="1"/>
  <c r="O1565" i="1"/>
  <c r="P1700" i="1"/>
  <c r="O3736" i="1"/>
  <c r="O4717" i="1"/>
  <c r="O4982" i="1"/>
  <c r="O5113" i="1"/>
  <c r="P5219" i="1"/>
  <c r="O5807" i="1"/>
  <c r="O5260" i="1"/>
  <c r="O6598" i="1"/>
  <c r="P3835" i="1"/>
  <c r="P5838" i="1"/>
  <c r="O5278" i="1"/>
  <c r="O5965" i="1"/>
  <c r="P6134" i="1"/>
  <c r="O6007" i="1"/>
  <c r="P6104" i="1"/>
  <c r="O6659" i="1"/>
  <c r="O3662" i="1"/>
  <c r="O4711" i="1"/>
  <c r="P4886" i="1"/>
  <c r="P5950" i="1"/>
  <c r="P5196" i="1"/>
  <c r="O5992" i="1"/>
  <c r="P5356" i="1"/>
  <c r="O5900" i="1"/>
  <c r="O1351" i="1"/>
  <c r="O779" i="1"/>
  <c r="O615" i="1"/>
  <c r="O1173" i="1"/>
  <c r="P1545" i="1"/>
  <c r="P7663" i="1"/>
  <c r="O3570" i="1"/>
  <c r="O4960" i="1"/>
  <c r="O5040" i="1"/>
  <c r="O5809" i="1"/>
  <c r="O5818" i="1"/>
  <c r="O6103" i="1"/>
  <c r="O5963" i="1"/>
  <c r="O6056" i="1"/>
  <c r="P2090" i="1"/>
  <c r="P2784" i="1"/>
  <c r="P8947" i="1"/>
  <c r="P1346" i="1"/>
  <c r="O1699" i="1"/>
  <c r="P8873" i="1"/>
  <c r="O1720" i="1"/>
  <c r="O2099" i="1"/>
  <c r="O2786" i="1"/>
  <c r="O8949" i="1"/>
  <c r="O5695" i="1"/>
  <c r="O5296" i="1"/>
  <c r="O3164" i="1"/>
  <c r="O2149" i="1"/>
  <c r="P6633" i="1"/>
  <c r="O4650" i="1"/>
  <c r="O1546" i="1"/>
  <c r="P5320" i="1"/>
  <c r="O8969" i="1"/>
  <c r="O3149" i="1"/>
  <c r="P2120" i="1"/>
  <c r="P5045" i="1"/>
  <c r="P4669" i="1"/>
  <c r="P2151" i="1"/>
  <c r="P1322" i="1"/>
  <c r="P5733" i="1"/>
  <c r="O4924" i="1"/>
  <c r="P2149" i="1"/>
  <c r="P5703" i="1"/>
  <c r="P5344" i="1"/>
  <c r="P4916" i="1"/>
  <c r="P2144" i="1"/>
  <c r="O2807" i="1"/>
  <c r="P1743" i="1"/>
  <c r="P8889" i="1"/>
  <c r="O3167" i="1"/>
  <c r="P2186" i="1"/>
  <c r="O1752" i="1"/>
  <c r="O8955" i="1"/>
  <c r="O2147" i="1"/>
  <c r="O8960" i="1"/>
  <c r="P5695" i="1"/>
  <c r="P5296" i="1"/>
  <c r="P3164" i="1"/>
  <c r="P789" i="1"/>
  <c r="O2189" i="1"/>
  <c r="P4233" i="1"/>
  <c r="P8961" i="1"/>
  <c r="O1728" i="1"/>
  <c r="O1724" i="1"/>
  <c r="P1711" i="1"/>
  <c r="O1731" i="1"/>
  <c r="O2233" i="1"/>
  <c r="O2804" i="1"/>
  <c r="O2813" i="1"/>
  <c r="P1912" i="1"/>
  <c r="O1346" i="1"/>
  <c r="P1736" i="1"/>
  <c r="O2129" i="1"/>
  <c r="P1933" i="1"/>
  <c r="P2386" i="1"/>
  <c r="P7384" i="1"/>
  <c r="P1947" i="1"/>
  <c r="P2768" i="1"/>
  <c r="P7391" i="1"/>
  <c r="P3570" i="1"/>
  <c r="P2199" i="1"/>
  <c r="P1720" i="1"/>
  <c r="P2099" i="1"/>
  <c r="P2786" i="1"/>
  <c r="P8949" i="1"/>
  <c r="P5406" i="1"/>
  <c r="P988" i="1"/>
  <c r="O8873" i="1"/>
  <c r="P6036" i="1"/>
  <c r="O2784" i="1"/>
  <c r="P1147" i="1"/>
  <c r="P1699" i="1"/>
  <c r="O5030" i="1"/>
  <c r="O1367" i="1"/>
  <c r="P5999" i="1"/>
  <c r="O5947" i="1"/>
  <c r="P1355" i="1"/>
  <c r="O993" i="1"/>
  <c r="O5791" i="1"/>
  <c r="P1528" i="1"/>
  <c r="O1943" i="1"/>
  <c r="P8880" i="1"/>
  <c r="O1730" i="1"/>
  <c r="P3773" i="1"/>
  <c r="O6092" i="1"/>
  <c r="P2139" i="1"/>
  <c r="O3158" i="1"/>
  <c r="O793" i="1"/>
  <c r="O1377" i="1"/>
  <c r="O1927" i="1"/>
  <c r="P6058" i="1"/>
  <c r="O8954" i="1"/>
  <c r="O955" i="1"/>
  <c r="O1518" i="1"/>
  <c r="O2165" i="1"/>
  <c r="O1369" i="1"/>
  <c r="P6074" i="1"/>
  <c r="O2408" i="1"/>
  <c r="O1914" i="1"/>
  <c r="P5140" i="1"/>
  <c r="P5565" i="1"/>
  <c r="R5565" i="1" s="1"/>
  <c r="P6012" i="1"/>
  <c r="O1761" i="1"/>
  <c r="O6032" i="1"/>
  <c r="P2201" i="1"/>
  <c r="O7663" i="1"/>
  <c r="P5378" i="1"/>
  <c r="O6029" i="1"/>
  <c r="P6015" i="1"/>
  <c r="P6094" i="1"/>
  <c r="O1757" i="1"/>
  <c r="P5984" i="1"/>
  <c r="O3173" i="1"/>
  <c r="P5750" i="1"/>
  <c r="P6014" i="1"/>
  <c r="P5887" i="1"/>
  <c r="O2090" i="1"/>
  <c r="P3721" i="1"/>
  <c r="P6051" i="1"/>
  <c r="P2111" i="1"/>
  <c r="P5963" i="1"/>
  <c r="P1173" i="1"/>
  <c r="O1534" i="1"/>
  <c r="P5183" i="1"/>
  <c r="O5137" i="1"/>
  <c r="P5689" i="1"/>
  <c r="P1517" i="1"/>
  <c r="P5818" i="1"/>
  <c r="O6054" i="1"/>
  <c r="P1905" i="1"/>
  <c r="P2220" i="1"/>
  <c r="P3194" i="1"/>
  <c r="O5784" i="1"/>
  <c r="O5858" i="1"/>
  <c r="P1930" i="1"/>
  <c r="P2371" i="1"/>
  <c r="P7383" i="1"/>
  <c r="P5040" i="1"/>
  <c r="P8970" i="1"/>
  <c r="P2116" i="1"/>
  <c r="P5306" i="1"/>
  <c r="O6041" i="1"/>
  <c r="P3582" i="1"/>
  <c r="P798" i="1"/>
  <c r="P1928" i="1"/>
  <c r="O6089" i="1"/>
  <c r="O5330" i="1"/>
  <c r="O1926" i="1"/>
  <c r="O1545" i="1"/>
  <c r="O3832" i="1"/>
  <c r="P6028" i="1"/>
  <c r="O5115" i="1"/>
  <c r="P4244" i="1"/>
  <c r="P1509" i="1"/>
  <c r="O979" i="1"/>
  <c r="P4960" i="1"/>
  <c r="P5809" i="1"/>
  <c r="P6103" i="1"/>
  <c r="P6056" i="1"/>
  <c r="O5823" i="1"/>
  <c r="O8869" i="1"/>
  <c r="O3885" i="1"/>
  <c r="O5180" i="1"/>
  <c r="O5727" i="1"/>
  <c r="O5875" i="1"/>
  <c r="O6031" i="1"/>
  <c r="O5973" i="1"/>
  <c r="O6122" i="1"/>
  <c r="O6110" i="1"/>
  <c r="O1558" i="1"/>
  <c r="O8874" i="1"/>
  <c r="O4243" i="1"/>
  <c r="O4904" i="1"/>
  <c r="O5430" i="1"/>
  <c r="O5888" i="1"/>
  <c r="O6072" i="1"/>
  <c r="O5908" i="1"/>
  <c r="O6000" i="1"/>
  <c r="P6202" i="1"/>
  <c r="O1317" i="1"/>
  <c r="O1704" i="1"/>
  <c r="P6192" i="1"/>
  <c r="O3476" i="1"/>
  <c r="O4716" i="1"/>
  <c r="O4942" i="1"/>
  <c r="O5869" i="1"/>
  <c r="O5895" i="1"/>
  <c r="O5896" i="1"/>
  <c r="O5989" i="1"/>
  <c r="O5979" i="1"/>
  <c r="P5978" i="1"/>
  <c r="O1338" i="1"/>
  <c r="P5829" i="1"/>
  <c r="P5405" i="1"/>
  <c r="P5890" i="1"/>
  <c r="P8888" i="1"/>
  <c r="O5256" i="1"/>
  <c r="P5856" i="1"/>
  <c r="P8884" i="1"/>
  <c r="O5981" i="1"/>
  <c r="O5950" i="1"/>
  <c r="P1352" i="1"/>
  <c r="O1713" i="1"/>
  <c r="P4700" i="1"/>
  <c r="P5198" i="1"/>
  <c r="P1351" i="1"/>
  <c r="P5847" i="1"/>
  <c r="P4880" i="1"/>
  <c r="P779" i="1"/>
  <c r="P5080" i="1"/>
  <c r="P6131" i="1"/>
  <c r="P5352" i="1"/>
  <c r="P615" i="1"/>
  <c r="O6127" i="1"/>
  <c r="P5277" i="1"/>
  <c r="P5866" i="1"/>
  <c r="P4633" i="1"/>
  <c r="P5303" i="1"/>
  <c r="P5702" i="1"/>
  <c r="P3392" i="1"/>
  <c r="P3352" i="1"/>
  <c r="P3261" i="1"/>
  <c r="O8110" i="1"/>
  <c r="O7838" i="1"/>
  <c r="O7720" i="1"/>
  <c r="O7541" i="1"/>
  <c r="O7286" i="1"/>
  <c r="O6932" i="1"/>
  <c r="O6577" i="1"/>
  <c r="O3756" i="1"/>
  <c r="P5980" i="1"/>
  <c r="O3518" i="1"/>
  <c r="O1342" i="1"/>
  <c r="P6128" i="1"/>
  <c r="O3891" i="1"/>
  <c r="O610" i="1"/>
  <c r="O4245" i="1"/>
  <c r="P5032" i="1"/>
  <c r="P3637" i="1"/>
  <c r="O5997" i="1"/>
  <c r="P4676" i="1"/>
  <c r="P3571" i="1"/>
  <c r="O6068" i="1"/>
  <c r="P5294" i="1"/>
  <c r="O5074" i="1"/>
  <c r="O5660" i="1"/>
  <c r="Q5660" i="1" s="1"/>
  <c r="P5314" i="1"/>
  <c r="O4933" i="1"/>
  <c r="O6104" i="1"/>
  <c r="P4227" i="1"/>
  <c r="P5190" i="1"/>
  <c r="P5871" i="1"/>
  <c r="O769" i="1"/>
  <c r="O5057" i="1"/>
  <c r="P4651" i="1"/>
  <c r="P5258" i="1"/>
  <c r="P595" i="1"/>
  <c r="O3580" i="1"/>
  <c r="P5076" i="1"/>
  <c r="P5705" i="1"/>
  <c r="P5113" i="1"/>
  <c r="P3872" i="1"/>
  <c r="O4645" i="1"/>
  <c r="O5422" i="1"/>
  <c r="P584" i="1"/>
  <c r="P5132" i="1"/>
  <c r="O4226" i="1"/>
  <c r="O5641" i="1"/>
  <c r="R5641" i="1" s="1"/>
  <c r="P4711" i="1"/>
  <c r="O5356" i="1"/>
  <c r="O1176" i="1"/>
  <c r="O764" i="1"/>
  <c r="O605" i="1"/>
  <c r="O5577" i="1"/>
  <c r="Q5577" i="1" s="1"/>
  <c r="P5992" i="1"/>
  <c r="O1143" i="1"/>
  <c r="O759" i="1"/>
  <c r="P3725" i="1"/>
  <c r="P5900" i="1"/>
  <c r="O5196" i="1"/>
  <c r="O1525" i="1"/>
  <c r="O984" i="1"/>
  <c r="O757" i="1"/>
  <c r="P3772" i="1"/>
  <c r="O6112" i="1"/>
  <c r="P3662" i="1"/>
  <c r="O4886" i="1"/>
  <c r="O1515" i="1"/>
  <c r="O808" i="1"/>
  <c r="O629" i="1"/>
  <c r="P3887" i="1"/>
  <c r="O5007" i="1"/>
  <c r="P5929" i="1"/>
  <c r="O6106" i="1"/>
  <c r="O5955" i="1"/>
  <c r="O1375" i="1"/>
  <c r="O792" i="1"/>
  <c r="O625" i="1"/>
  <c r="P1917" i="1"/>
  <c r="P5625" i="1"/>
  <c r="Q5625" i="1" s="1"/>
  <c r="P4947" i="1"/>
  <c r="P5737" i="1"/>
  <c r="P5833" i="1"/>
  <c r="O5061" i="1"/>
  <c r="O5962" i="1"/>
  <c r="O1364" i="1"/>
  <c r="O786" i="1"/>
  <c r="O619" i="1"/>
  <c r="O3824" i="1"/>
  <c r="P5681" i="1"/>
  <c r="Q5681" i="1" s="1"/>
  <c r="P5617" i="1"/>
  <c r="R5617" i="1" s="1"/>
  <c r="P5561" i="1"/>
  <c r="R5561" i="1" s="1"/>
  <c r="O5633" i="1"/>
  <c r="Q5633" i="1" s="1"/>
  <c r="O5569" i="1"/>
  <c r="R5569" i="1" s="1"/>
  <c r="P3771" i="1"/>
  <c r="P5209" i="1"/>
  <c r="P3475" i="1"/>
  <c r="O3835" i="1"/>
  <c r="O6037" i="1"/>
  <c r="P3735" i="1"/>
  <c r="P5121" i="1"/>
  <c r="O4898" i="1"/>
  <c r="O5233" i="1"/>
  <c r="O6634" i="1"/>
  <c r="P5673" i="1"/>
  <c r="R5673" i="1" s="1"/>
  <c r="P5609" i="1"/>
  <c r="Q5609" i="1" s="1"/>
  <c r="O6100" i="1"/>
  <c r="P5665" i="1"/>
  <c r="Q5665" i="1" s="1"/>
  <c r="P5601" i="1"/>
  <c r="R5601" i="1" s="1"/>
  <c r="O4683" i="1"/>
  <c r="O5424" i="1"/>
  <c r="P5278" i="1"/>
  <c r="O6134" i="1"/>
  <c r="P5263" i="1"/>
  <c r="P7121" i="1"/>
  <c r="P3595" i="1"/>
  <c r="P1900" i="1"/>
  <c r="P5657" i="1"/>
  <c r="Q5657" i="1" s="1"/>
  <c r="P5593" i="1"/>
  <c r="Q5593" i="1" s="1"/>
  <c r="P4688" i="1"/>
  <c r="P5043" i="1"/>
  <c r="O5975" i="1"/>
  <c r="P5867" i="1"/>
  <c r="O5008" i="1"/>
  <c r="O5332" i="1"/>
  <c r="P5649" i="1"/>
  <c r="R5649" i="1" s="1"/>
  <c r="P5585" i="1"/>
  <c r="R5585" i="1" s="1"/>
  <c r="P5191" i="1"/>
  <c r="P4692" i="1"/>
  <c r="P5938" i="1"/>
  <c r="P6203" i="1"/>
  <c r="P5038" i="1"/>
  <c r="P5812" i="1"/>
  <c r="O3886" i="1"/>
  <c r="P1918" i="1"/>
  <c r="O1340" i="1"/>
  <c r="P6598" i="1"/>
  <c r="O5855" i="1"/>
  <c r="P3245" i="1"/>
  <c r="O1530" i="1"/>
  <c r="P5047" i="1"/>
  <c r="O3521" i="1"/>
  <c r="O5219" i="1"/>
  <c r="P5965" i="1"/>
  <c r="P6007" i="1"/>
  <c r="P3642" i="1"/>
  <c r="P5065" i="1"/>
  <c r="P5792" i="1"/>
  <c r="O5082" i="1"/>
  <c r="P1714" i="1"/>
  <c r="O5073" i="1"/>
  <c r="P5290" i="1"/>
  <c r="P6659" i="1"/>
  <c r="O5838" i="1"/>
  <c r="O3779" i="1"/>
  <c r="O4980" i="1"/>
  <c r="O5056" i="1"/>
  <c r="O5099" i="1"/>
  <c r="O5187" i="1"/>
  <c r="O5880" i="1"/>
  <c r="O5933" i="1"/>
  <c r="O6137" i="1"/>
  <c r="O2764" i="1"/>
  <c r="P6079" i="1"/>
  <c r="P5759" i="1"/>
  <c r="O1323" i="1"/>
  <c r="P5688" i="1"/>
  <c r="P6730" i="1"/>
  <c r="P5952" i="1"/>
  <c r="P6096" i="1"/>
  <c r="O3650" i="1"/>
  <c r="O5215" i="1"/>
  <c r="O5851" i="1"/>
  <c r="O6019" i="1"/>
  <c r="O4903" i="1"/>
  <c r="P3736" i="1"/>
  <c r="P5353" i="1"/>
  <c r="O5122" i="1"/>
  <c r="O5937" i="1"/>
  <c r="O6009" i="1"/>
  <c r="O6020" i="1"/>
  <c r="P1557" i="1"/>
  <c r="P5765" i="1"/>
  <c r="O3880" i="1"/>
  <c r="O5120" i="1"/>
  <c r="O5817" i="1"/>
  <c r="O6022" i="1"/>
  <c r="O6049" i="1"/>
  <c r="O6082" i="1"/>
  <c r="O6099" i="1"/>
  <c r="O6791" i="1"/>
  <c r="O1361" i="1"/>
  <c r="P5246" i="1"/>
  <c r="O5240" i="1"/>
  <c r="O4659" i="1"/>
  <c r="O4968" i="1"/>
  <c r="O5316" i="1"/>
  <c r="O5860" i="1"/>
  <c r="O5968" i="1"/>
  <c r="O6052" i="1"/>
  <c r="O5941" i="1"/>
  <c r="P6793" i="1"/>
  <c r="P4702" i="1"/>
  <c r="P3661" i="1"/>
  <c r="P5111" i="1"/>
  <c r="P5893" i="1"/>
  <c r="P1955" i="1"/>
  <c r="P3264" i="1"/>
  <c r="O1907" i="1"/>
  <c r="P1566" i="1"/>
  <c r="O3818" i="1"/>
  <c r="O5347" i="1"/>
  <c r="O3219" i="1"/>
  <c r="P5509" i="1"/>
  <c r="R5509" i="1" s="1"/>
  <c r="P1569" i="1"/>
  <c r="O1719" i="1"/>
  <c r="O4990" i="1"/>
  <c r="P5469" i="1"/>
  <c r="Q5469" i="1" s="1"/>
  <c r="P5597" i="1"/>
  <c r="Q5597" i="1" s="1"/>
  <c r="P1327" i="1"/>
  <c r="O1700" i="1"/>
  <c r="P4982" i="1"/>
  <c r="P5260" i="1"/>
  <c r="P5445" i="1"/>
  <c r="Q5445" i="1" s="1"/>
  <c r="P5828" i="1"/>
  <c r="O4975" i="1"/>
  <c r="O5362" i="1"/>
  <c r="P5739" i="1"/>
  <c r="O5538" i="1"/>
  <c r="Q5538" i="1" s="1"/>
  <c r="O1710" i="1"/>
  <c r="P4717" i="1"/>
  <c r="P5807" i="1"/>
  <c r="P5549" i="1"/>
  <c r="R5549" i="1" s="1"/>
  <c r="O5739" i="1"/>
  <c r="O5453" i="1"/>
  <c r="Q5453" i="1" s="1"/>
  <c r="O1512" i="1"/>
  <c r="P4706" i="1"/>
  <c r="P5128" i="1"/>
  <c r="O5835" i="1"/>
  <c r="O5384" i="1"/>
  <c r="O5668" i="1"/>
  <c r="Q5668" i="1" s="1"/>
  <c r="O1521" i="1"/>
  <c r="P6739" i="1"/>
  <c r="O598" i="1"/>
  <c r="O3868" i="1"/>
  <c r="O3977" i="1"/>
  <c r="O5006" i="1"/>
  <c r="O4985" i="1"/>
  <c r="O5909" i="1"/>
  <c r="O5365" i="1"/>
  <c r="O5377" i="1"/>
  <c r="P5501" i="1"/>
  <c r="Q5501" i="1" s="1"/>
  <c r="P5604" i="1"/>
  <c r="R5604" i="1" s="1"/>
  <c r="P5564" i="1"/>
  <c r="R5564" i="1" s="1"/>
  <c r="P3434" i="1"/>
  <c r="O1362" i="1"/>
  <c r="P6194" i="1"/>
  <c r="P5628" i="1"/>
  <c r="Q5628" i="1" s="1"/>
  <c r="O5620" i="1"/>
  <c r="Q5620" i="1" s="1"/>
  <c r="O5588" i="1"/>
  <c r="R5588" i="1" s="1"/>
  <c r="P3254" i="1"/>
  <c r="P3266" i="1"/>
  <c r="P1565" i="1"/>
  <c r="P3437" i="1"/>
  <c r="O4736" i="1"/>
  <c r="P5485" i="1"/>
  <c r="R5485" i="1" s="1"/>
  <c r="P5684" i="1"/>
  <c r="Q5684" i="1" s="1"/>
  <c r="P5652" i="1"/>
  <c r="R5652" i="1" s="1"/>
  <c r="P5596" i="1"/>
  <c r="Q5596" i="1" s="1"/>
  <c r="O5612" i="1"/>
  <c r="R5612" i="1" s="1"/>
  <c r="O5580" i="1"/>
  <c r="Q5580" i="1" s="1"/>
  <c r="O3423" i="1"/>
  <c r="O3379" i="1"/>
  <c r="O1540" i="1"/>
  <c r="P3350" i="1"/>
  <c r="P5461" i="1"/>
  <c r="Q5461" i="1" s="1"/>
  <c r="P5676" i="1"/>
  <c r="R5676" i="1" s="1"/>
  <c r="P5644" i="1"/>
  <c r="Q5644" i="1" s="1"/>
  <c r="P5615" i="1"/>
  <c r="R5615" i="1" s="1"/>
  <c r="O5572" i="1"/>
  <c r="Q5572" i="1" s="1"/>
  <c r="O3322" i="1"/>
  <c r="O1359" i="1"/>
  <c r="P974" i="1"/>
  <c r="P2213" i="1"/>
  <c r="O1330" i="1"/>
  <c r="P3394" i="1"/>
  <c r="O5745" i="1"/>
  <c r="O1910" i="1"/>
  <c r="P5636" i="1"/>
  <c r="R5636" i="1" s="1"/>
  <c r="P3334" i="1"/>
  <c r="P1316" i="1"/>
  <c r="O5303" i="1"/>
  <c r="O5674" i="1"/>
  <c r="Q5674" i="1" s="1"/>
  <c r="P3428" i="1"/>
  <c r="O5702" i="1"/>
  <c r="P3393" i="1"/>
  <c r="P1924" i="1"/>
  <c r="P9" i="1"/>
  <c r="P3386" i="1"/>
  <c r="P1522" i="1"/>
  <c r="P1550" i="1"/>
  <c r="P1555" i="1"/>
  <c r="O4633" i="1"/>
  <c r="P5477" i="1"/>
  <c r="Q5477" i="1" s="1"/>
  <c r="O5618" i="1"/>
  <c r="R5618" i="1" s="1"/>
  <c r="P1374" i="1"/>
  <c r="P1536" i="1"/>
  <c r="P1541" i="1"/>
  <c r="P8485" i="1"/>
  <c r="P8379" i="1"/>
  <c r="P8251" i="1"/>
  <c r="P8049" i="1"/>
  <c r="P7637" i="1"/>
  <c r="P7309" i="1"/>
  <c r="P6829" i="1"/>
  <c r="P3997" i="1"/>
  <c r="P3346" i="1"/>
  <c r="P1159" i="1"/>
  <c r="O6839" i="1"/>
  <c r="O8485" i="1"/>
  <c r="O8379" i="1"/>
  <c r="O8251" i="1"/>
  <c r="O8049" i="1"/>
  <c r="O7637" i="1"/>
  <c r="O7309" i="1"/>
  <c r="O6829" i="1"/>
  <c r="O3997" i="1"/>
  <c r="P5775" i="1"/>
  <c r="P5410" i="1"/>
  <c r="P5135" i="1"/>
  <c r="P5722" i="1"/>
  <c r="P4996" i="1"/>
  <c r="P4738" i="1"/>
  <c r="P3696" i="1"/>
  <c r="P8110" i="1"/>
  <c r="P7838" i="1"/>
  <c r="P7720" i="1"/>
  <c r="P7541" i="1"/>
  <c r="P7286" i="1"/>
  <c r="P6932" i="1"/>
  <c r="P6577" i="1"/>
  <c r="P3756" i="1"/>
  <c r="P3340" i="1"/>
  <c r="O3330" i="1"/>
  <c r="P4657" i="1"/>
  <c r="O5490" i="1"/>
  <c r="R5490" i="1" s="1"/>
  <c r="P5675" i="1"/>
  <c r="Q5675" i="1" s="1"/>
  <c r="P5579" i="1"/>
  <c r="Q5579" i="1" s="1"/>
  <c r="P5563" i="1"/>
  <c r="R5563" i="1" s="1"/>
  <c r="O5643" i="1"/>
  <c r="R5643" i="1" s="1"/>
  <c r="O5595" i="1"/>
  <c r="R5595" i="1" s="1"/>
  <c r="O5571" i="1"/>
  <c r="Q5571" i="1" s="1"/>
  <c r="P3155" i="1"/>
  <c r="P1332" i="1"/>
  <c r="P5659" i="1"/>
  <c r="R5659" i="1" s="1"/>
  <c r="P5627" i="1"/>
  <c r="R5627" i="1" s="1"/>
  <c r="P5578" i="1"/>
  <c r="Q5578" i="1" s="1"/>
  <c r="P5562" i="1"/>
  <c r="R5562" i="1" s="1"/>
  <c r="O5642" i="1"/>
  <c r="Q5642" i="1" s="1"/>
  <c r="O3417" i="1"/>
  <c r="P3235" i="1"/>
  <c r="P2404" i="1"/>
  <c r="P5466" i="1"/>
  <c r="R5466" i="1" s="1"/>
  <c r="P5658" i="1"/>
  <c r="Q5658" i="1" s="1"/>
  <c r="P5626" i="1"/>
  <c r="R5626" i="1" s="1"/>
  <c r="P5611" i="1"/>
  <c r="R5611" i="1" s="1"/>
  <c r="O5667" i="1"/>
  <c r="R5667" i="1" s="1"/>
  <c r="O3416" i="1"/>
  <c r="P5669" i="1"/>
  <c r="Q5669" i="1" s="1"/>
  <c r="P5610" i="1"/>
  <c r="Q5610" i="1" s="1"/>
  <c r="P5594" i="1"/>
  <c r="R5594" i="1" s="1"/>
  <c r="O5635" i="1"/>
  <c r="Q5635" i="1" s="1"/>
  <c r="O3225" i="1"/>
  <c r="P8872" i="1"/>
  <c r="P5683" i="1"/>
  <c r="R5683" i="1" s="1"/>
  <c r="P5570" i="1"/>
  <c r="R5570" i="1" s="1"/>
  <c r="O3373" i="1"/>
  <c r="P5327" i="1"/>
  <c r="P5682" i="1"/>
  <c r="R5682" i="1" s="1"/>
  <c r="P5651" i="1"/>
  <c r="Q5651" i="1" s="1"/>
  <c r="P5619" i="1"/>
  <c r="Q5619" i="1" s="1"/>
  <c r="P5587" i="1"/>
  <c r="Q5587" i="1" s="1"/>
  <c r="O3374" i="1"/>
  <c r="P5442" i="1"/>
  <c r="R5442" i="1" s="1"/>
  <c r="P5666" i="1"/>
  <c r="Q5666" i="1" s="1"/>
  <c r="P5650" i="1"/>
  <c r="Q5650" i="1" s="1"/>
  <c r="P5634" i="1"/>
  <c r="Q5634" i="1" s="1"/>
  <c r="P5603" i="1"/>
  <c r="R5603" i="1" s="1"/>
  <c r="P5479" i="1"/>
  <c r="Q5479" i="1" s="1"/>
  <c r="O3408" i="1"/>
  <c r="O3361" i="1"/>
  <c r="O3297" i="1"/>
  <c r="O3195" i="1"/>
  <c r="P3239" i="1"/>
  <c r="P5551" i="1"/>
  <c r="Q5551" i="1" s="1"/>
  <c r="O3407" i="1"/>
  <c r="O3358" i="1"/>
  <c r="O3280" i="1"/>
  <c r="O5535" i="1"/>
  <c r="Q5535" i="1" s="1"/>
  <c r="O5661" i="1"/>
  <c r="Q5661" i="1" s="1"/>
  <c r="O3402" i="1"/>
  <c r="O3351" i="1"/>
  <c r="O3271" i="1"/>
  <c r="O5527" i="1"/>
  <c r="Q5527" i="1" s="1"/>
  <c r="P5503" i="1"/>
  <c r="R5503" i="1" s="1"/>
  <c r="O5493" i="1"/>
  <c r="R5493" i="1" s="1"/>
  <c r="P5543" i="1"/>
  <c r="Q5543" i="1" s="1"/>
  <c r="P5471" i="1"/>
  <c r="R5471" i="1" s="1"/>
  <c r="O5519" i="1"/>
  <c r="Q5519" i="1" s="1"/>
  <c r="P5495" i="1"/>
  <c r="R5495" i="1" s="1"/>
  <c r="O5511" i="1"/>
  <c r="R5511" i="1" s="1"/>
  <c r="P5439" i="1"/>
  <c r="R5439" i="1" s="1"/>
  <c r="O5629" i="1"/>
  <c r="Q5629" i="1" s="1"/>
  <c r="P5463" i="1"/>
  <c r="Q5463" i="1" s="1"/>
  <c r="O5464" i="1"/>
  <c r="Q5464" i="1" s="1"/>
  <c r="P5517" i="1"/>
  <c r="R5517" i="1" s="1"/>
  <c r="P5487" i="1"/>
  <c r="Q5487" i="1" s="1"/>
  <c r="P5602" i="1"/>
  <c r="Q5602" i="1" s="1"/>
  <c r="P5586" i="1"/>
  <c r="Q5586" i="1" s="1"/>
  <c r="P1952" i="1"/>
  <c r="P5455" i="1"/>
  <c r="Q5455" i="1" s="1"/>
  <c r="O5480" i="1"/>
  <c r="R5480" i="1" s="1"/>
  <c r="P5740" i="1"/>
  <c r="O5748" i="1"/>
  <c r="P1907" i="1"/>
  <c r="P3219" i="1"/>
  <c r="O1913" i="1"/>
  <c r="O1921" i="1"/>
  <c r="O1916" i="1"/>
  <c r="P6635" i="1"/>
  <c r="O5741" i="1"/>
  <c r="O5749" i="1"/>
  <c r="O5757" i="1"/>
  <c r="P3231" i="1"/>
  <c r="P1911" i="1"/>
  <c r="P1926" i="1"/>
  <c r="O1911" i="1"/>
  <c r="O2404" i="1"/>
  <c r="O3222" i="1"/>
  <c r="O3216" i="1"/>
  <c r="O5750" i="1"/>
  <c r="P5758" i="1"/>
  <c r="O6177" i="1"/>
  <c r="O3231" i="1"/>
  <c r="P1910" i="1"/>
  <c r="O3239" i="1"/>
  <c r="O1924" i="1"/>
  <c r="O3220" i="1"/>
  <c r="O1901" i="1"/>
  <c r="O5759" i="1"/>
  <c r="O6178" i="1"/>
  <c r="O6194" i="1"/>
  <c r="P3228" i="1"/>
  <c r="P1914" i="1"/>
  <c r="O3228" i="1"/>
  <c r="O1900" i="1"/>
  <c r="O1918" i="1"/>
  <c r="O1917" i="1"/>
  <c r="O6840" i="1"/>
  <c r="O6179" i="1"/>
  <c r="O6195" i="1"/>
  <c r="O6838" i="1"/>
  <c r="P1913" i="1"/>
  <c r="P1921" i="1"/>
  <c r="P1916" i="1"/>
  <c r="O6633" i="1"/>
  <c r="O6635" i="1"/>
  <c r="O6196" i="1"/>
  <c r="P6839" i="1"/>
  <c r="P3222" i="1"/>
  <c r="P3216" i="1"/>
  <c r="P6840" i="1"/>
  <c r="P6634" i="1"/>
  <c r="P3220" i="1"/>
  <c r="P1901" i="1"/>
  <c r="P8127" i="1"/>
  <c r="P7493" i="1"/>
  <c r="P5919" i="1"/>
  <c r="P5638" i="1"/>
  <c r="R5638" i="1" s="1"/>
  <c r="O7945" i="1"/>
  <c r="P7844" i="1"/>
  <c r="P7731" i="1"/>
  <c r="P7149" i="1"/>
  <c r="P6792" i="1"/>
  <c r="P3547" i="1"/>
  <c r="P5541" i="1"/>
  <c r="Q5541" i="1" s="1"/>
  <c r="P5506" i="1"/>
  <c r="R5506" i="1" s="1"/>
  <c r="P5482" i="1"/>
  <c r="R5482" i="1" s="1"/>
  <c r="P5679" i="1"/>
  <c r="R5679" i="1" s="1"/>
  <c r="P5637" i="1"/>
  <c r="Q5637" i="1" s="1"/>
  <c r="O5544" i="1"/>
  <c r="R5544" i="1" s="1"/>
  <c r="O5758" i="1"/>
  <c r="O3427" i="1"/>
  <c r="O3382" i="1"/>
  <c r="O3338" i="1"/>
  <c r="O3247" i="1"/>
  <c r="P2811" i="1"/>
  <c r="P2412" i="1"/>
  <c r="P2398" i="1"/>
  <c r="O5972" i="1"/>
  <c r="O5268" i="1"/>
  <c r="O5323" i="1"/>
  <c r="O5245" i="1"/>
  <c r="O5252" i="1"/>
  <c r="O4894" i="1"/>
  <c r="O4748" i="1"/>
  <c r="O3664" i="1"/>
  <c r="P5528" i="1"/>
  <c r="Q5528" i="1" s="1"/>
  <c r="O5504" i="1"/>
  <c r="Q5504" i="1" s="1"/>
  <c r="P6178" i="1"/>
  <c r="P5554" i="1"/>
  <c r="Q5554" i="1" s="1"/>
  <c r="P1531" i="1"/>
  <c r="P5440" i="1"/>
  <c r="Q5440" i="1" s="1"/>
  <c r="P5670" i="1"/>
  <c r="R5670" i="1" s="1"/>
  <c r="P6177" i="1"/>
  <c r="P5525" i="1"/>
  <c r="Q5525" i="1" s="1"/>
  <c r="P5489" i="1"/>
  <c r="Q5489" i="1" s="1"/>
  <c r="P5472" i="1"/>
  <c r="Q5472" i="1" s="1"/>
  <c r="P5456" i="1"/>
  <c r="R5456" i="1" s="1"/>
  <c r="P5678" i="1"/>
  <c r="R5678" i="1" s="1"/>
  <c r="P5646" i="1"/>
  <c r="R5646" i="1" s="1"/>
  <c r="P5605" i="1"/>
  <c r="R5605" i="1" s="1"/>
  <c r="P5573" i="1"/>
  <c r="Q5573" i="1" s="1"/>
  <c r="O5582" i="1"/>
  <c r="R5582" i="1" s="1"/>
  <c r="P5741" i="1"/>
  <c r="P5749" i="1"/>
  <c r="P5757" i="1"/>
  <c r="O5740" i="1"/>
  <c r="P5557" i="1"/>
  <c r="R5557" i="1" s="1"/>
  <c r="P5521" i="1"/>
  <c r="Q5521" i="1" s="1"/>
  <c r="P5488" i="1"/>
  <c r="R5488" i="1" s="1"/>
  <c r="P5437" i="1"/>
  <c r="Q5437" i="1" s="1"/>
  <c r="O5520" i="1"/>
  <c r="R5520" i="1" s="1"/>
  <c r="O5496" i="1"/>
  <c r="R5496" i="1" s="1"/>
  <c r="O5474" i="1"/>
  <c r="Q5474" i="1" s="1"/>
  <c r="O5458" i="1"/>
  <c r="R5458" i="1" s="1"/>
  <c r="P5686" i="1"/>
  <c r="R5686" i="1" s="1"/>
  <c r="P5677" i="1"/>
  <c r="Q5677" i="1" s="1"/>
  <c r="P5645" i="1"/>
  <c r="Q5645" i="1" s="1"/>
  <c r="P5614" i="1"/>
  <c r="Q5614" i="1" s="1"/>
  <c r="O5581" i="1"/>
  <c r="Q5581" i="1" s="1"/>
  <c r="P5748" i="1"/>
  <c r="O2127" i="1"/>
  <c r="O4641" i="1"/>
  <c r="O5311" i="1"/>
  <c r="O5732" i="1"/>
  <c r="O2388" i="1"/>
  <c r="O985" i="1"/>
  <c r="O441" i="1"/>
  <c r="O192" i="1"/>
  <c r="P5555" i="1"/>
  <c r="R5555" i="1" s="1"/>
  <c r="P5432" i="1"/>
  <c r="Q5432" i="1" s="1"/>
  <c r="O5473" i="1"/>
  <c r="Q5473" i="1" s="1"/>
  <c r="P5685" i="1"/>
  <c r="Q5685" i="1" s="1"/>
  <c r="P5654" i="1"/>
  <c r="R5654" i="1" s="1"/>
  <c r="P5622" i="1"/>
  <c r="R5622" i="1" s="1"/>
  <c r="P5613" i="1"/>
  <c r="Q5613" i="1" s="1"/>
  <c r="O5590" i="1"/>
  <c r="R5590" i="1" s="1"/>
  <c r="P5574" i="1"/>
  <c r="Q5574" i="1" s="1"/>
  <c r="P8282" i="1"/>
  <c r="P8339" i="1"/>
  <c r="P8072" i="1"/>
  <c r="P7405" i="1"/>
  <c r="P5536" i="1"/>
  <c r="R5536" i="1" s="1"/>
  <c r="P5448" i="1"/>
  <c r="Q5448" i="1" s="1"/>
  <c r="P5653" i="1"/>
  <c r="R5653" i="1" s="1"/>
  <c r="P5621" i="1"/>
  <c r="Q5621" i="1" s="1"/>
  <c r="O5589" i="1"/>
  <c r="Q5589" i="1" s="1"/>
  <c r="P6179" i="1"/>
  <c r="P6195" i="1"/>
  <c r="P6838" i="1"/>
  <c r="P5457" i="1"/>
  <c r="Q5457" i="1" s="1"/>
  <c r="P5606" i="1"/>
  <c r="R5606" i="1" s="1"/>
  <c r="P5553" i="1"/>
  <c r="R5553" i="1" s="1"/>
  <c r="O5552" i="1"/>
  <c r="Q5552" i="1" s="1"/>
  <c r="O5512" i="1"/>
  <c r="Q5512" i="1" s="1"/>
  <c r="P5662" i="1"/>
  <c r="R5662" i="1" s="1"/>
  <c r="P5630" i="1"/>
  <c r="R5630" i="1" s="1"/>
  <c r="P6196" i="1"/>
  <c r="P3300" i="1"/>
  <c r="P5533" i="1"/>
  <c r="R5533" i="1" s="1"/>
  <c r="P5598" i="1"/>
  <c r="Q5598" i="1" s="1"/>
  <c r="P5566" i="1"/>
  <c r="Q5566" i="1" s="1"/>
  <c r="P5623" i="1"/>
  <c r="R5623" i="1" s="1"/>
  <c r="P5631" i="1"/>
  <c r="R5631" i="1" s="1"/>
  <c r="P5567" i="1"/>
  <c r="Q5567" i="1" s="1"/>
  <c r="P5467" i="1"/>
  <c r="R5467" i="1" s="1"/>
  <c r="O5559" i="1"/>
  <c r="Q5559" i="1" s="1"/>
  <c r="P5639" i="1"/>
  <c r="R5639" i="1" s="1"/>
  <c r="P5575" i="1"/>
  <c r="R5575" i="1" s="1"/>
  <c r="P5530" i="1"/>
  <c r="R5530" i="1" s="1"/>
  <c r="P5515" i="1"/>
  <c r="R5515" i="1" s="1"/>
  <c r="P5647" i="1"/>
  <c r="R5647" i="1" s="1"/>
  <c r="P5583" i="1"/>
  <c r="R5583" i="1" s="1"/>
  <c r="P5655" i="1"/>
  <c r="Q5655" i="1" s="1"/>
  <c r="P5591" i="1"/>
  <c r="R5591" i="1" s="1"/>
  <c r="O5537" i="1"/>
  <c r="R5537" i="1" s="1"/>
  <c r="P5663" i="1"/>
  <c r="R5663" i="1" s="1"/>
  <c r="P5599" i="1"/>
  <c r="R5599" i="1" s="1"/>
  <c r="P5443" i="1"/>
  <c r="Q5443" i="1" s="1"/>
  <c r="P5671" i="1"/>
  <c r="R5671" i="1" s="1"/>
  <c r="P5607" i="1"/>
  <c r="R5607" i="1" s="1"/>
  <c r="O1908" i="1"/>
  <c r="O2228" i="1"/>
  <c r="O3187" i="1"/>
  <c r="P976" i="1"/>
  <c r="P1523" i="1"/>
  <c r="P2178" i="1"/>
  <c r="O1748" i="1"/>
  <c r="P2188" i="1"/>
  <c r="O3159" i="1"/>
  <c r="P2184" i="1"/>
  <c r="P2777" i="1"/>
  <c r="P778" i="1"/>
  <c r="P431" i="1"/>
  <c r="P1371" i="1"/>
  <c r="P1767" i="1"/>
  <c r="P1760" i="1"/>
  <c r="O2204" i="1"/>
  <c r="P3174" i="1"/>
  <c r="P2166" i="1"/>
  <c r="P2102" i="1"/>
  <c r="P1707" i="1"/>
  <c r="P800" i="1"/>
  <c r="P1376" i="1"/>
  <c r="P1929" i="1"/>
  <c r="O1539" i="1"/>
  <c r="P3273" i="1"/>
  <c r="O1931" i="1"/>
  <c r="O2383" i="1"/>
  <c r="O7378" i="1"/>
  <c r="O1959" i="1"/>
  <c r="P1181" i="1"/>
  <c r="O1560" i="1"/>
  <c r="O1003" i="1"/>
  <c r="O1531" i="1"/>
  <c r="O5996" i="1"/>
  <c r="P427" i="1"/>
  <c r="O2182" i="1"/>
  <c r="O8968" i="1"/>
  <c r="P1945" i="1"/>
  <c r="P2757" i="1"/>
  <c r="P7396" i="1"/>
  <c r="O1898" i="1"/>
  <c r="O1172" i="1"/>
  <c r="O623" i="1"/>
  <c r="O8885" i="1"/>
  <c r="P1164" i="1"/>
  <c r="P1537" i="1"/>
  <c r="P8769" i="1"/>
  <c r="P1953" i="1"/>
  <c r="P2791" i="1"/>
  <c r="P8948" i="1"/>
  <c r="O3203" i="1"/>
  <c r="O998" i="1"/>
  <c r="O592" i="1"/>
  <c r="O1332" i="1"/>
  <c r="O1551" i="1"/>
  <c r="O8872" i="1"/>
  <c r="P1727" i="1"/>
  <c r="O2106" i="1"/>
  <c r="P2805" i="1"/>
  <c r="P8953" i="1"/>
  <c r="O2213" i="1"/>
  <c r="O1729" i="1"/>
  <c r="O974" i="1"/>
  <c r="O580" i="1"/>
  <c r="O1350" i="1"/>
  <c r="O1563" i="1"/>
  <c r="P8877" i="1"/>
  <c r="P1738" i="1"/>
  <c r="O2158" i="1"/>
  <c r="P2816" i="1"/>
  <c r="P8963" i="1"/>
  <c r="P2200" i="1"/>
  <c r="P3160" i="1"/>
  <c r="P1744" i="1"/>
  <c r="P437" i="1"/>
  <c r="O1360" i="1"/>
  <c r="O1725" i="1"/>
  <c r="O8883" i="1"/>
  <c r="P5491" i="1"/>
  <c r="R5491" i="1" s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P5514" i="1"/>
  <c r="R5514" i="1" s="1"/>
  <c r="O5522" i="1"/>
  <c r="P8885" i="1"/>
  <c r="P5523" i="1"/>
  <c r="R5523" i="1" s="1"/>
  <c r="P5499" i="1"/>
  <c r="R5499" i="1" s="1"/>
  <c r="P5475" i="1"/>
  <c r="Q5475" i="1" s="1"/>
  <c r="P5451" i="1"/>
  <c r="R5451" i="1" s="1"/>
  <c r="O5434" i="1"/>
  <c r="R5434" i="1" s="1"/>
  <c r="O2188" i="1"/>
  <c r="P5498" i="1"/>
  <c r="Q5498" i="1" s="1"/>
  <c r="P5450" i="1"/>
  <c r="R5450" i="1" s="1"/>
  <c r="P5547" i="1"/>
  <c r="R5547" i="1" s="1"/>
  <c r="P5459" i="1"/>
  <c r="R5459" i="1" s="1"/>
  <c r="P5435" i="1"/>
  <c r="Q5435" i="1" s="1"/>
  <c r="O5546" i="1"/>
  <c r="Q5546" i="1" s="1"/>
  <c r="P1003" i="1"/>
  <c r="P5531" i="1"/>
  <c r="R5531" i="1" s="1"/>
  <c r="P5507" i="1"/>
  <c r="Q5507" i="1" s="1"/>
  <c r="P5483" i="1"/>
  <c r="Q5483" i="1" s="1"/>
  <c r="O5497" i="1"/>
  <c r="Q5497" i="1" s="1"/>
  <c r="R5447" i="1"/>
  <c r="O5433" i="1"/>
  <c r="Q5433" i="1" s="1"/>
  <c r="P2127" i="1"/>
  <c r="P4641" i="1"/>
  <c r="P5311" i="1"/>
  <c r="P5732" i="1"/>
  <c r="P2388" i="1"/>
  <c r="P1532" i="1"/>
  <c r="P985" i="1"/>
  <c r="P441" i="1"/>
  <c r="P245" i="1"/>
  <c r="P5996" i="1"/>
  <c r="P5539" i="1"/>
  <c r="Q5539" i="1" s="1"/>
  <c r="P5529" i="1"/>
  <c r="R5529" i="1" s="1"/>
  <c r="P5465" i="1"/>
  <c r="R5465" i="1" s="1"/>
  <c r="O5431" i="1"/>
  <c r="R5431" i="1" s="1"/>
  <c r="O5545" i="1"/>
  <c r="Q5545" i="1" s="1"/>
  <c r="O5481" i="1"/>
  <c r="Q5481" i="1" s="1"/>
  <c r="O1537" i="1"/>
  <c r="P5505" i="1"/>
  <c r="R5505" i="1" s="1"/>
  <c r="P5441" i="1"/>
  <c r="R5441" i="1" s="1"/>
  <c r="O8282" i="1"/>
  <c r="O7794" i="1"/>
  <c r="O7405" i="1"/>
  <c r="O6909" i="1"/>
  <c r="P5262" i="1"/>
  <c r="P5839" i="1"/>
  <c r="P5083" i="1"/>
  <c r="P5413" i="1"/>
  <c r="P4935" i="1"/>
  <c r="P3737" i="1"/>
  <c r="P8162" i="1"/>
  <c r="P7913" i="1"/>
  <c r="P5182" i="1"/>
  <c r="P7533" i="1"/>
  <c r="P7303" i="1"/>
  <c r="P6984" i="1"/>
  <c r="P6637" i="1"/>
  <c r="P3840" i="1"/>
  <c r="O778" i="1"/>
  <c r="O1955" i="1"/>
  <c r="O8162" i="1"/>
  <c r="O7913" i="1"/>
  <c r="O5182" i="1"/>
  <c r="O7533" i="1"/>
  <c r="O7303" i="1"/>
  <c r="O6984" i="1"/>
  <c r="O6637" i="1"/>
  <c r="O3840" i="1"/>
  <c r="P5513" i="1"/>
  <c r="R5513" i="1" s="1"/>
  <c r="P5449" i="1"/>
  <c r="R5449" i="1" s="1"/>
  <c r="O431" i="1"/>
  <c r="O1164" i="1"/>
  <c r="P3430" i="1"/>
  <c r="P8875" i="1"/>
  <c r="P1567" i="1"/>
  <c r="P1344" i="1"/>
  <c r="O7939" i="1"/>
  <c r="O7463" i="1"/>
  <c r="O6164" i="1"/>
  <c r="O8769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P3391" i="1"/>
  <c r="P3345" i="1"/>
  <c r="P3255" i="1"/>
  <c r="O8173" i="1"/>
  <c r="O7691" i="1"/>
  <c r="O7186" i="1"/>
  <c r="O6855" i="1"/>
  <c r="O3619" i="1"/>
  <c r="O3147" i="1"/>
  <c r="O4923" i="1"/>
  <c r="O5351" i="1"/>
  <c r="O2816" i="1"/>
  <c r="Q5447" i="1"/>
  <c r="O8963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P1539" i="1"/>
  <c r="P1551" i="1"/>
  <c r="P1563" i="1"/>
  <c r="O8877" i="1"/>
  <c r="P1729" i="1"/>
  <c r="P580" i="1"/>
  <c r="P1350" i="1"/>
  <c r="O427" i="1"/>
  <c r="O2777" i="1"/>
  <c r="O2166" i="1"/>
  <c r="P1360" i="1"/>
  <c r="P1725" i="1"/>
  <c r="P8883" i="1"/>
  <c r="O1371" i="1"/>
  <c r="O1767" i="1"/>
  <c r="P6188" i="1"/>
  <c r="O6188" i="1"/>
  <c r="O3273" i="1"/>
  <c r="O437" i="1"/>
  <c r="O800" i="1"/>
  <c r="O1376" i="1"/>
  <c r="O1929" i="1"/>
  <c r="O976" i="1"/>
  <c r="O1523" i="1"/>
  <c r="O2178" i="1"/>
  <c r="O2102" i="1"/>
  <c r="O1707" i="1"/>
  <c r="P4649" i="1"/>
  <c r="O4014" i="1"/>
  <c r="P2182" i="1"/>
  <c r="P2119" i="1"/>
  <c r="P5319" i="1"/>
  <c r="O8259" i="1"/>
  <c r="O7881" i="1"/>
  <c r="O7796" i="1"/>
  <c r="O7595" i="1"/>
  <c r="O7343" i="1"/>
  <c r="O7034" i="1"/>
  <c r="O6671" i="1"/>
  <c r="O2119" i="1"/>
  <c r="O4649" i="1"/>
  <c r="O5319" i="1"/>
  <c r="P3159" i="1"/>
  <c r="O1744" i="1"/>
  <c r="O3155" i="1"/>
  <c r="O4657" i="1"/>
  <c r="O5327" i="1"/>
  <c r="O1919" i="1"/>
  <c r="O1510" i="1"/>
  <c r="O209" i="1"/>
  <c r="P1959" i="1"/>
  <c r="O2200" i="1"/>
  <c r="O1738" i="1"/>
  <c r="O2184" i="1"/>
  <c r="O1181" i="1"/>
  <c r="P8376" i="1"/>
  <c r="P8170" i="1"/>
  <c r="P7915" i="1"/>
  <c r="P1560" i="1"/>
  <c r="P6566" i="1"/>
  <c r="P8385" i="1"/>
  <c r="O4907" i="1"/>
  <c r="O3414" i="1"/>
  <c r="O3227" i="1"/>
  <c r="O3174" i="1"/>
  <c r="O2135" i="1"/>
  <c r="O5335" i="1"/>
  <c r="O3370" i="1"/>
  <c r="O3326" i="1"/>
  <c r="O8948" i="1"/>
  <c r="O3160" i="1"/>
  <c r="O3437" i="1"/>
  <c r="O3394" i="1"/>
  <c r="O3350" i="1"/>
  <c r="O3266" i="1"/>
  <c r="O2757" i="1"/>
  <c r="O2791" i="1"/>
  <c r="P1898" i="1"/>
  <c r="P1172" i="1"/>
  <c r="P623" i="1"/>
  <c r="P2595" i="1"/>
  <c r="O1727" i="1"/>
  <c r="O2805" i="1"/>
  <c r="P3203" i="1"/>
  <c r="P998" i="1"/>
  <c r="P592" i="1"/>
  <c r="P1748" i="1"/>
  <c r="P2158" i="1"/>
  <c r="O1945" i="1"/>
  <c r="O7396" i="1"/>
  <c r="P2204" i="1"/>
  <c r="O8953" i="1"/>
  <c r="O1760" i="1"/>
  <c r="O1953" i="1"/>
  <c r="P2106" i="1"/>
  <c r="P3293" i="1"/>
  <c r="P3320" i="1"/>
  <c r="P2773" i="1"/>
  <c r="P2395" i="1"/>
  <c r="O3293" i="1"/>
  <c r="O3320" i="1"/>
  <c r="O2773" i="1"/>
  <c r="P1908" i="1"/>
  <c r="P2228" i="1"/>
  <c r="P3187" i="1"/>
  <c r="P1931" i="1"/>
  <c r="P2383" i="1"/>
  <c r="P7378" i="1"/>
  <c r="P8968" i="1"/>
  <c r="O5694" i="1"/>
  <c r="O5295" i="1"/>
  <c r="O3163" i="1"/>
  <c r="P5351" i="1"/>
  <c r="P4923" i="1"/>
  <c r="P3147" i="1"/>
  <c r="O5343" i="1"/>
  <c r="O4915" i="1"/>
  <c r="O2143" i="1"/>
  <c r="P5335" i="1"/>
  <c r="P4907" i="1"/>
  <c r="P2135" i="1"/>
  <c r="O3345" i="1"/>
  <c r="O3255" i="1"/>
  <c r="P5343" i="1"/>
  <c r="P4915" i="1"/>
  <c r="P2143" i="1"/>
  <c r="O3430" i="1"/>
  <c r="O3391" i="1"/>
  <c r="P3427" i="1"/>
  <c r="P3382" i="1"/>
  <c r="P3338" i="1"/>
  <c r="P3247" i="1"/>
  <c r="O2811" i="1"/>
  <c r="P2565" i="1"/>
  <c r="P2428" i="1"/>
  <c r="P5694" i="1"/>
  <c r="P5295" i="1"/>
  <c r="P3163" i="1"/>
  <c r="O8385" i="1"/>
  <c r="P3419" i="1"/>
  <c r="P3372" i="1"/>
  <c r="P3331" i="1"/>
  <c r="P3240" i="1"/>
  <c r="O7979" i="1"/>
  <c r="O7754" i="1"/>
  <c r="O7680" i="1"/>
  <c r="O7446" i="1"/>
  <c r="O7100" i="1"/>
  <c r="O6751" i="1"/>
  <c r="O5155" i="1"/>
  <c r="O3419" i="1"/>
  <c r="O3372" i="1"/>
  <c r="O3331" i="1"/>
  <c r="O3240" i="1"/>
  <c r="P2761" i="1"/>
  <c r="P3313" i="1"/>
  <c r="P3268" i="1"/>
  <c r="O7915" i="1"/>
  <c r="O6566" i="1"/>
  <c r="O2761" i="1"/>
  <c r="O7546" i="1"/>
  <c r="O3313" i="1"/>
  <c r="O8170" i="1"/>
  <c r="O3268" i="1"/>
  <c r="O5146" i="1"/>
  <c r="P5146" i="1"/>
  <c r="O5135" i="1"/>
  <c r="O4738" i="1"/>
  <c r="O2565" i="1"/>
  <c r="O2428" i="1"/>
  <c r="O5273" i="1"/>
  <c r="P3414" i="1"/>
  <c r="P3370" i="1"/>
  <c r="P3326" i="1"/>
  <c r="P3227" i="1"/>
  <c r="P8357" i="1"/>
  <c r="O5722" i="1"/>
  <c r="O5831" i="1"/>
  <c r="P5745" i="1"/>
  <c r="P5229" i="1"/>
  <c r="O5221" i="1"/>
  <c r="O5227" i="1"/>
  <c r="P4736" i="1"/>
  <c r="O4707" i="1"/>
  <c r="P5204" i="1"/>
  <c r="O2412" i="1"/>
  <c r="O2398" i="1"/>
  <c r="O2198" i="1"/>
  <c r="P3410" i="1"/>
  <c r="P3366" i="1"/>
  <c r="P3294" i="1"/>
  <c r="P3199" i="1"/>
  <c r="O4996" i="1"/>
  <c r="P5840" i="1"/>
  <c r="P5721" i="1"/>
  <c r="P5774" i="1"/>
  <c r="P5147" i="1"/>
  <c r="P5348" i="1"/>
  <c r="P4680" i="1"/>
  <c r="P4240" i="1"/>
  <c r="P5203" i="1"/>
  <c r="P3406" i="1"/>
  <c r="P3359" i="1"/>
  <c r="P3283" i="1"/>
  <c r="P5843" i="1"/>
  <c r="P5772" i="1"/>
  <c r="P5090" i="1"/>
  <c r="P5050" i="1"/>
  <c r="P5408" i="1"/>
  <c r="P4653" i="1"/>
  <c r="P3983" i="1"/>
  <c r="P5202" i="1"/>
  <c r="O2395" i="1"/>
  <c r="O3392" i="1"/>
  <c r="O3352" i="1"/>
  <c r="O3261" i="1"/>
  <c r="O3696" i="1"/>
  <c r="P5744" i="1"/>
  <c r="P5717" i="1"/>
  <c r="P5222" i="1"/>
  <c r="P5069" i="1"/>
  <c r="P5031" i="1"/>
  <c r="P4230" i="1"/>
  <c r="P3876" i="1"/>
  <c r="O3300" i="1"/>
  <c r="P2764" i="1"/>
  <c r="P2766" i="1"/>
  <c r="O2616" i="1"/>
  <c r="O5775" i="1"/>
  <c r="P5398" i="1"/>
  <c r="P5376" i="1"/>
  <c r="P5223" i="1"/>
  <c r="P5150" i="1"/>
  <c r="P5108" i="1"/>
  <c r="P5192" i="1"/>
  <c r="P3982" i="1"/>
  <c r="P3819" i="1"/>
  <c r="P5292" i="1"/>
  <c r="P2562" i="1"/>
  <c r="P5276" i="1"/>
  <c r="P3186" i="1"/>
  <c r="O5201" i="1"/>
  <c r="O5410" i="1"/>
  <c r="P5390" i="1"/>
  <c r="P5109" i="1"/>
  <c r="P5885" i="1"/>
  <c r="P5399" i="1"/>
  <c r="P5726" i="1"/>
  <c r="P4920" i="1"/>
  <c r="P4938" i="1"/>
  <c r="P5207" i="1"/>
  <c r="P3321" i="1"/>
  <c r="P2760" i="1"/>
  <c r="P2584" i="1"/>
  <c r="P2797" i="1"/>
  <c r="O5262" i="1"/>
  <c r="O5839" i="1"/>
  <c r="O5395" i="1"/>
  <c r="O5083" i="1"/>
  <c r="O5413" i="1"/>
  <c r="O4964" i="1"/>
  <c r="O4935" i="1"/>
  <c r="O3737" i="1"/>
  <c r="O2595" i="1"/>
  <c r="O2570" i="1"/>
  <c r="O2758" i="1"/>
  <c r="O2789" i="1"/>
  <c r="P5974" i="1"/>
  <c r="P5734" i="1"/>
  <c r="P3639" i="1"/>
  <c r="P8295" i="1"/>
  <c r="P2767" i="1"/>
  <c r="O5977" i="1"/>
  <c r="O5974" i="1"/>
  <c r="O5210" i="1"/>
  <c r="O5734" i="1"/>
  <c r="O5340" i="1"/>
  <c r="O4704" i="1"/>
  <c r="O4686" i="1"/>
  <c r="O3639" i="1"/>
  <c r="P5977" i="1"/>
  <c r="P5210" i="1"/>
  <c r="P5340" i="1"/>
  <c r="P4686" i="1"/>
  <c r="O2376" i="1"/>
  <c r="P8173" i="1"/>
  <c r="P7939" i="1"/>
  <c r="P7691" i="1"/>
  <c r="P7463" i="1"/>
  <c r="P7186" i="1"/>
  <c r="P6855" i="1"/>
  <c r="P6164" i="1"/>
  <c r="P3619" i="1"/>
  <c r="O3410" i="1"/>
  <c r="O3366" i="1"/>
  <c r="O3294" i="1"/>
  <c r="O3199" i="1"/>
  <c r="O3406" i="1"/>
  <c r="O3359" i="1"/>
  <c r="O3283" i="1"/>
  <c r="P2789" i="1"/>
  <c r="O5069" i="1"/>
  <c r="P4704" i="1"/>
  <c r="P8886" i="1"/>
  <c r="P5221" i="1"/>
  <c r="P4707" i="1"/>
  <c r="P5831" i="1"/>
  <c r="O5229" i="1"/>
  <c r="P2616" i="1"/>
  <c r="O8886" i="1"/>
  <c r="O5204" i="1"/>
  <c r="O2766" i="1"/>
  <c r="P6601" i="1"/>
  <c r="P5227" i="1"/>
  <c r="P2758" i="1"/>
  <c r="P5273" i="1"/>
  <c r="P1919" i="1"/>
  <c r="P1510" i="1"/>
  <c r="P2570" i="1"/>
  <c r="P2198" i="1"/>
  <c r="P8239" i="1"/>
  <c r="P8033" i="1"/>
  <c r="P2400" i="1"/>
  <c r="O8246" i="1"/>
  <c r="P8116" i="1"/>
  <c r="P7508" i="1"/>
  <c r="P7231" i="1"/>
  <c r="P5148" i="1"/>
  <c r="P5188" i="1"/>
  <c r="P3681" i="1"/>
  <c r="O8116" i="1"/>
  <c r="O5188" i="1"/>
  <c r="O7688" i="1"/>
  <c r="O7508" i="1"/>
  <c r="O7231" i="1"/>
  <c r="O6883" i="1"/>
  <c r="O5148" i="1"/>
  <c r="O3681" i="1"/>
  <c r="R3681" i="1" s="1"/>
  <c r="O5717" i="1"/>
  <c r="O5292" i="1"/>
  <c r="O2562" i="1"/>
  <c r="O5276" i="1"/>
  <c r="O3186" i="1"/>
  <c r="P7688" i="1"/>
  <c r="P6883" i="1"/>
  <c r="P5072" i="1"/>
  <c r="P5053" i="1"/>
  <c r="P5709" i="1"/>
  <c r="P5123" i="1"/>
  <c r="P5213" i="1"/>
  <c r="P4731" i="1"/>
  <c r="P4229" i="1"/>
  <c r="P3581" i="1"/>
  <c r="O3321" i="1"/>
  <c r="O2760" i="1"/>
  <c r="O2584" i="1"/>
  <c r="O2797" i="1"/>
  <c r="P5395" i="1"/>
  <c r="O4230" i="1"/>
  <c r="O3812" i="1"/>
  <c r="P4964" i="1"/>
  <c r="O5721" i="1"/>
  <c r="O5147" i="1"/>
  <c r="O4680" i="1"/>
  <c r="O5203" i="1"/>
  <c r="P8294" i="1"/>
  <c r="P7460" i="1"/>
  <c r="O5840" i="1"/>
  <c r="O5774" i="1"/>
  <c r="O5348" i="1"/>
  <c r="O4240" i="1"/>
  <c r="P8073" i="1"/>
  <c r="P7821" i="1"/>
  <c r="O3310" i="1"/>
  <c r="P8259" i="1"/>
  <c r="P7881" i="1"/>
  <c r="P7796" i="1"/>
  <c r="P7595" i="1"/>
  <c r="P7343" i="1"/>
  <c r="P7034" i="1"/>
  <c r="P6671" i="1"/>
  <c r="P4014" i="1"/>
  <c r="O5744" i="1"/>
  <c r="O5222" i="1"/>
  <c r="O5031" i="1"/>
  <c r="O3876" i="1"/>
  <c r="O5843" i="1"/>
  <c r="O5772" i="1"/>
  <c r="O5090" i="1"/>
  <c r="O5050" i="1"/>
  <c r="O5408" i="1"/>
  <c r="O4653" i="1"/>
  <c r="O3983" i="1"/>
  <c r="O5202" i="1"/>
  <c r="O5398" i="1"/>
  <c r="O5376" i="1"/>
  <c r="O5223" i="1"/>
  <c r="O5150" i="1"/>
  <c r="O5108" i="1"/>
  <c r="O5192" i="1"/>
  <c r="O3982" i="1"/>
  <c r="O3819" i="1"/>
  <c r="O5390" i="1"/>
  <c r="O5109" i="1"/>
  <c r="O5885" i="1"/>
  <c r="O5399" i="1"/>
  <c r="O5726" i="1"/>
  <c r="O4920" i="1"/>
  <c r="O4938" i="1"/>
  <c r="O5207" i="1"/>
  <c r="P5201" i="1"/>
  <c r="O8127" i="1"/>
  <c r="O7844" i="1"/>
  <c r="O7731" i="1"/>
  <c r="O7493" i="1"/>
  <c r="O7149" i="1"/>
  <c r="O6792" i="1"/>
  <c r="O5919" i="1"/>
  <c r="O3547" i="1"/>
  <c r="O2385" i="1"/>
  <c r="O2611" i="1"/>
  <c r="O2808" i="1"/>
  <c r="O2800" i="1"/>
  <c r="O2776" i="1"/>
  <c r="O3304" i="1"/>
  <c r="O2588" i="1"/>
  <c r="O2613" i="1"/>
  <c r="O2602" i="1"/>
  <c r="O2396" i="1"/>
  <c r="O2762" i="1"/>
  <c r="P1373" i="1"/>
  <c r="O3431" i="1"/>
  <c r="O3385" i="1"/>
  <c r="O3341" i="1"/>
  <c r="O3253" i="1"/>
  <c r="P983" i="1"/>
  <c r="P622" i="1"/>
  <c r="P203" i="1"/>
  <c r="P47" i="1"/>
  <c r="O5010" i="1"/>
  <c r="O2567" i="1"/>
  <c r="O2564" i="1"/>
  <c r="O414" i="1"/>
  <c r="O234" i="1"/>
  <c r="O50" i="1"/>
  <c r="O3422" i="1"/>
  <c r="O3378" i="1"/>
  <c r="O3333" i="1"/>
  <c r="O3243" i="1"/>
  <c r="O967" i="1"/>
  <c r="P604" i="1"/>
  <c r="O196" i="1"/>
  <c r="O402" i="1"/>
  <c r="O220" i="1"/>
  <c r="O43" i="1"/>
  <c r="O2799" i="1"/>
  <c r="O227" i="1"/>
  <c r="P46" i="1"/>
  <c r="O8435" i="1"/>
  <c r="P8246" i="1"/>
  <c r="O8239" i="1"/>
  <c r="O8033" i="1"/>
  <c r="O7671" i="1"/>
  <c r="O7251" i="1"/>
  <c r="O6779" i="1"/>
  <c r="P3812" i="1"/>
  <c r="P7979" i="1"/>
  <c r="P7754" i="1"/>
  <c r="P7680" i="1"/>
  <c r="P7446" i="1"/>
  <c r="P7100" i="1"/>
  <c r="P6751" i="1"/>
  <c r="P5155" i="1"/>
  <c r="O408" i="1"/>
  <c r="P2121" i="1"/>
  <c r="O3413" i="1"/>
  <c r="P3371" i="1"/>
  <c r="O3328" i="1"/>
  <c r="O3233" i="1"/>
  <c r="P962" i="1"/>
  <c r="O582" i="1"/>
  <c r="P62" i="1"/>
  <c r="O393" i="1"/>
  <c r="O211" i="1"/>
  <c r="O33" i="1"/>
  <c r="O2594" i="1"/>
  <c r="O2581" i="1"/>
  <c r="O2193" i="1"/>
  <c r="O2397" i="1"/>
  <c r="O3249" i="1"/>
  <c r="O2400" i="1"/>
  <c r="O2369" i="1"/>
  <c r="O401" i="1"/>
  <c r="O223" i="1"/>
  <c r="O40" i="1"/>
  <c r="O3503" i="1"/>
  <c r="O8461" i="1"/>
  <c r="O8295" i="1"/>
  <c r="P8311" i="1"/>
  <c r="P8018" i="1"/>
  <c r="O7633" i="1"/>
  <c r="O7220" i="1"/>
  <c r="O6699" i="1"/>
  <c r="P3707" i="1"/>
  <c r="P8280" i="1"/>
  <c r="P7792" i="1"/>
  <c r="P5184" i="1"/>
  <c r="P7593" i="1"/>
  <c r="P7366" i="1"/>
  <c r="P7069" i="1"/>
  <c r="P6713" i="1"/>
  <c r="P5144" i="1"/>
  <c r="O407" i="1"/>
  <c r="O1532" i="1"/>
  <c r="P3412" i="1"/>
  <c r="P3368" i="1"/>
  <c r="P3325" i="1"/>
  <c r="P3229" i="1"/>
  <c r="P12" i="1"/>
  <c r="O801" i="1"/>
  <c r="O438" i="1"/>
  <c r="O42" i="1"/>
  <c r="O2" i="1"/>
  <c r="P389" i="1"/>
  <c r="P206" i="1"/>
  <c r="P23" i="1"/>
  <c r="O2787" i="1"/>
  <c r="P3310" i="1"/>
  <c r="O2379" i="1"/>
  <c r="O2767" i="1"/>
  <c r="P2397" i="1"/>
  <c r="P2376" i="1"/>
  <c r="O397" i="1"/>
  <c r="O215" i="1"/>
  <c r="O27" i="1"/>
  <c r="O8431" i="1"/>
  <c r="O8336" i="1"/>
  <c r="O8222" i="1"/>
  <c r="P7945" i="1"/>
  <c r="P7591" i="1"/>
  <c r="O7121" i="1"/>
  <c r="O6611" i="1"/>
  <c r="O3595" i="1"/>
  <c r="O815" i="1"/>
  <c r="O228" i="1"/>
  <c r="P3404" i="1"/>
  <c r="P3363" i="1"/>
  <c r="P3298" i="1"/>
  <c r="P3197" i="1"/>
  <c r="O787" i="1"/>
  <c r="O434" i="1"/>
  <c r="O36" i="1"/>
  <c r="P251" i="1"/>
  <c r="P198" i="1"/>
  <c r="P20" i="1"/>
  <c r="P2431" i="1"/>
  <c r="O3311" i="1"/>
  <c r="O2780" i="1"/>
  <c r="O2587" i="1"/>
  <c r="P2763" i="1"/>
  <c r="P2430" i="1"/>
  <c r="O2561" i="1"/>
  <c r="O2771" i="1"/>
  <c r="P386" i="1"/>
  <c r="P209" i="1"/>
  <c r="P22" i="1"/>
  <c r="O8376" i="1"/>
  <c r="P7546" i="1"/>
  <c r="O7096" i="1"/>
  <c r="P1186" i="1"/>
  <c r="P1556" i="1"/>
  <c r="P8867" i="1"/>
  <c r="O1954" i="1"/>
  <c r="P3400" i="1"/>
  <c r="P3356" i="1"/>
  <c r="P3278" i="1"/>
  <c r="O1146" i="1"/>
  <c r="O774" i="1"/>
  <c r="O396" i="1"/>
  <c r="O30" i="1"/>
  <c r="O442" i="1"/>
  <c r="P247" i="1"/>
  <c r="P63" i="1"/>
  <c r="O16" i="1"/>
  <c r="O2402" i="1"/>
  <c r="P2621" i="1"/>
  <c r="P2614" i="1"/>
  <c r="O2574" i="1"/>
  <c r="P3224" i="1"/>
  <c r="P2605" i="1"/>
  <c r="O2407" i="1"/>
  <c r="O5020" i="1"/>
  <c r="P381" i="1"/>
  <c r="P204" i="1"/>
  <c r="P17" i="1"/>
  <c r="P8500" i="1"/>
  <c r="P8414" i="1"/>
  <c r="P8247" i="1"/>
  <c r="P8123" i="1"/>
  <c r="P7843" i="1"/>
  <c r="P7507" i="1"/>
  <c r="P7011" i="1"/>
  <c r="P6184" i="1"/>
  <c r="P3396" i="1"/>
  <c r="P3353" i="1"/>
  <c r="P3267" i="1"/>
  <c r="P1005" i="1"/>
  <c r="P770" i="1"/>
  <c r="P387" i="1"/>
  <c r="P28" i="1"/>
  <c r="P425" i="1"/>
  <c r="O241" i="1"/>
  <c r="O55" i="1"/>
  <c r="O6" i="1"/>
  <c r="P2429" i="1"/>
  <c r="P3299" i="1"/>
  <c r="P2591" i="1"/>
  <c r="P3166" i="1"/>
  <c r="O5016" i="1"/>
  <c r="P2603" i="1"/>
  <c r="P2387" i="1"/>
  <c r="P2405" i="1"/>
  <c r="P3205" i="1"/>
  <c r="O4" i="1"/>
  <c r="O245" i="1"/>
  <c r="P192" i="1"/>
  <c r="P11" i="1"/>
  <c r="O8505" i="1"/>
  <c r="O8357" i="1"/>
  <c r="O8294" i="1"/>
  <c r="O8073" i="1"/>
  <c r="O7821" i="1"/>
  <c r="O7460" i="1"/>
  <c r="O6974" i="1"/>
  <c r="O5808" i="1"/>
  <c r="P8821" i="1"/>
  <c r="O3436" i="1"/>
  <c r="O3387" i="1"/>
  <c r="O3347" i="1"/>
  <c r="O3265" i="1"/>
  <c r="O995" i="1"/>
  <c r="O766" i="1"/>
  <c r="P221" i="1"/>
  <c r="O19" i="1"/>
  <c r="P417" i="1"/>
  <c r="O233" i="1"/>
  <c r="P52" i="1"/>
  <c r="P3303" i="1"/>
  <c r="P2609" i="1"/>
  <c r="P2573" i="1"/>
  <c r="P2814" i="1"/>
  <c r="P2775" i="1"/>
  <c r="P2410" i="1"/>
  <c r="P3301" i="1"/>
  <c r="P3210" i="1"/>
  <c r="P422" i="1"/>
  <c r="O242" i="1"/>
  <c r="O57" i="1"/>
  <c r="O9" i="1"/>
  <c r="P8489" i="1"/>
  <c r="O8339" i="1"/>
  <c r="O8072" i="1"/>
  <c r="P7794" i="1"/>
  <c r="P6909" i="1"/>
  <c r="P4951" i="1"/>
  <c r="P5010" i="1"/>
  <c r="P2771" i="1"/>
  <c r="P397" i="1"/>
  <c r="O204" i="1"/>
  <c r="P3503" i="1"/>
  <c r="P7251" i="1"/>
  <c r="P242" i="1"/>
  <c r="O17" i="1"/>
  <c r="P8505" i="1"/>
  <c r="P8222" i="1"/>
  <c r="O8489" i="1"/>
  <c r="P815" i="1"/>
  <c r="O8280" i="1"/>
  <c r="O7792" i="1"/>
  <c r="O5184" i="1"/>
  <c r="O7593" i="1"/>
  <c r="O7366" i="1"/>
  <c r="O7069" i="1"/>
  <c r="O6713" i="1"/>
  <c r="O5144" i="1"/>
  <c r="P215" i="1"/>
  <c r="P57" i="1"/>
  <c r="P8435" i="1"/>
  <c r="P8336" i="1"/>
  <c r="P7671" i="1"/>
  <c r="P6779" i="1"/>
  <c r="P8431" i="1"/>
  <c r="P6611" i="1"/>
  <c r="P3966" i="1"/>
  <c r="P3821" i="1"/>
  <c r="O7591" i="1"/>
  <c r="O2763" i="1"/>
  <c r="P8461" i="1"/>
  <c r="O8018" i="1"/>
  <c r="O3707" i="1"/>
  <c r="P414" i="1"/>
  <c r="P50" i="1"/>
  <c r="P6699" i="1"/>
  <c r="O8311" i="1"/>
  <c r="P7220" i="1"/>
  <c r="P2567" i="1"/>
  <c r="P7633" i="1"/>
  <c r="P234" i="1"/>
  <c r="O386" i="1"/>
  <c r="P7096" i="1"/>
  <c r="P5808" i="1"/>
  <c r="O4951" i="1"/>
  <c r="P2407" i="1"/>
  <c r="P227" i="1"/>
  <c r="P6974" i="1"/>
  <c r="O3224" i="1"/>
  <c r="O2431" i="1"/>
  <c r="P3304" i="1"/>
  <c r="O2430" i="1"/>
  <c r="O422" i="1"/>
  <c r="O46" i="1"/>
  <c r="O8500" i="1"/>
  <c r="O8414" i="1"/>
  <c r="O8247" i="1"/>
  <c r="O8123" i="1"/>
  <c r="O7843" i="1"/>
  <c r="O7507" i="1"/>
  <c r="O7011" i="1"/>
  <c r="O6184" i="1"/>
  <c r="P2561" i="1"/>
  <c r="O22" i="1"/>
  <c r="P1185" i="1"/>
  <c r="P2132" i="1"/>
  <c r="O1542" i="1"/>
  <c r="P5972" i="1"/>
  <c r="P5268" i="1"/>
  <c r="P5323" i="1"/>
  <c r="P5245" i="1"/>
  <c r="P5252" i="1"/>
  <c r="P4894" i="1"/>
  <c r="P4748" i="1"/>
  <c r="P3664" i="1"/>
  <c r="P408" i="1"/>
  <c r="O11" i="1"/>
  <c r="P2126" i="1"/>
  <c r="P4640" i="1"/>
  <c r="P5310" i="1"/>
  <c r="P5731" i="1"/>
  <c r="O2126" i="1"/>
  <c r="O4640" i="1"/>
  <c r="O5310" i="1"/>
  <c r="O5731" i="1"/>
  <c r="O8090" i="1"/>
  <c r="O6973" i="1"/>
  <c r="O5773" i="1"/>
  <c r="O203" i="1"/>
  <c r="P27" i="1"/>
  <c r="O381" i="1"/>
  <c r="P2193" i="1"/>
  <c r="P2776" i="1"/>
  <c r="P2800" i="1"/>
  <c r="P1740" i="1"/>
  <c r="O4632" i="1"/>
  <c r="P2379" i="1"/>
  <c r="P5016" i="1"/>
  <c r="P2587" i="1"/>
  <c r="P3249" i="1"/>
  <c r="O2605" i="1"/>
  <c r="P401" i="1"/>
  <c r="P223" i="1"/>
  <c r="P40" i="1"/>
  <c r="P5141" i="1"/>
  <c r="P4892" i="1"/>
  <c r="P2787" i="1"/>
  <c r="P5020" i="1"/>
  <c r="P4" i="1"/>
  <c r="P6555" i="1"/>
  <c r="P5735" i="1"/>
  <c r="P5238" i="1"/>
  <c r="P5329" i="1"/>
  <c r="P4891" i="1"/>
  <c r="P3738" i="1"/>
  <c r="O6555" i="1"/>
  <c r="O5141" i="1"/>
  <c r="O5735" i="1"/>
  <c r="O5238" i="1"/>
  <c r="O5329" i="1"/>
  <c r="O4892" i="1"/>
  <c r="O4891" i="1"/>
  <c r="Q4891" i="1" s="1"/>
  <c r="O3738" i="1"/>
  <c r="R3738" i="1" s="1"/>
  <c r="P3311" i="1"/>
  <c r="P5261" i="1"/>
  <c r="P3522" i="1"/>
  <c r="P4852" i="1"/>
  <c r="R4852" i="1" s="1"/>
  <c r="O52" i="1"/>
  <c r="O3438" i="1"/>
  <c r="O3384" i="1"/>
  <c r="O3348" i="1"/>
  <c r="O3269" i="1"/>
  <c r="O6201" i="1"/>
  <c r="O424" i="1"/>
  <c r="O1366" i="1"/>
  <c r="P7911" i="1"/>
  <c r="P7722" i="1"/>
  <c r="P7530" i="1"/>
  <c r="P6849" i="1"/>
  <c r="P6147" i="1"/>
  <c r="P3629" i="1"/>
  <c r="P2385" i="1"/>
  <c r="O6003" i="1"/>
  <c r="P5293" i="1"/>
  <c r="P5077" i="1"/>
  <c r="P4235" i="1"/>
  <c r="P967" i="1"/>
  <c r="O5414" i="1"/>
  <c r="O5054" i="1"/>
  <c r="O5077" i="1"/>
  <c r="O5261" i="1"/>
  <c r="O3522" i="1"/>
  <c r="O604" i="1"/>
  <c r="O6123" i="1"/>
  <c r="P5419" i="1"/>
  <c r="P3890" i="1"/>
  <c r="O5419" i="1"/>
  <c r="O5293" i="1"/>
  <c r="O4235" i="1"/>
  <c r="O3890" i="1"/>
  <c r="O3154" i="1"/>
  <c r="O5326" i="1"/>
  <c r="P2808" i="1"/>
  <c r="O6602" i="1"/>
  <c r="P5054" i="1"/>
  <c r="P6001" i="1"/>
  <c r="P1544" i="1"/>
  <c r="P1155" i="1"/>
  <c r="P233" i="1"/>
  <c r="P2780" i="1"/>
  <c r="P2588" i="1"/>
  <c r="O6187" i="1"/>
  <c r="O7697" i="1"/>
  <c r="O2423" i="1"/>
  <c r="P8719" i="1"/>
  <c r="P8593" i="1"/>
  <c r="P8594" i="1"/>
  <c r="P8651" i="1"/>
  <c r="P8735" i="1"/>
  <c r="P8753" i="1"/>
  <c r="O63" i="1"/>
  <c r="P2611" i="1"/>
  <c r="P2369" i="1"/>
  <c r="O2621" i="1"/>
  <c r="P2402" i="1"/>
  <c r="O2603" i="1"/>
  <c r="O2387" i="1"/>
  <c r="O2405" i="1"/>
  <c r="O3205" i="1"/>
  <c r="P4794" i="1"/>
  <c r="R4794" i="1" s="1"/>
  <c r="O2775" i="1"/>
  <c r="O2410" i="1"/>
  <c r="O3301" i="1"/>
  <c r="O3210" i="1"/>
  <c r="P4785" i="1"/>
  <c r="Q4785" i="1" s="1"/>
  <c r="P16" i="1"/>
  <c r="O247" i="1"/>
  <c r="O3703" i="1"/>
  <c r="P241" i="1"/>
  <c r="O425" i="1"/>
  <c r="P211" i="1"/>
  <c r="P2581" i="1"/>
  <c r="P2574" i="1"/>
  <c r="O2614" i="1"/>
  <c r="O5372" i="1"/>
  <c r="P55" i="1"/>
  <c r="P2799" i="1"/>
  <c r="P4772" i="1"/>
  <c r="R4772" i="1" s="1"/>
  <c r="P4756" i="1"/>
  <c r="Q4756" i="1" s="1"/>
  <c r="P442" i="1"/>
  <c r="P6" i="1"/>
  <c r="P2594" i="1"/>
  <c r="O2142" i="1"/>
  <c r="O7992" i="1"/>
  <c r="P2564" i="1"/>
  <c r="P3253" i="1"/>
  <c r="P36" i="1"/>
  <c r="P2613" i="1"/>
  <c r="P2602" i="1"/>
  <c r="P2396" i="1"/>
  <c r="P2762" i="1"/>
  <c r="O2231" i="1"/>
  <c r="O2420" i="1"/>
  <c r="O2134" i="1"/>
  <c r="O6001" i="1"/>
  <c r="O1544" i="1"/>
  <c r="O1155" i="1"/>
  <c r="P7521" i="1"/>
  <c r="O23" i="1"/>
  <c r="O2429" i="1"/>
  <c r="O3299" i="1"/>
  <c r="O2591" i="1"/>
  <c r="O3166" i="1"/>
  <c r="O417" i="1"/>
  <c r="O3303" i="1"/>
  <c r="O2609" i="1"/>
  <c r="O2573" i="1"/>
  <c r="O2814" i="1"/>
  <c r="P3436" i="1"/>
  <c r="O389" i="1"/>
  <c r="O4825" i="1"/>
  <c r="R4825" i="1" s="1"/>
  <c r="P3431" i="1"/>
  <c r="O7949" i="1"/>
  <c r="O3598" i="1"/>
  <c r="O436" i="1"/>
  <c r="O772" i="1"/>
  <c r="O1701" i="1"/>
  <c r="O2222" i="1"/>
  <c r="P3341" i="1"/>
  <c r="P33" i="1"/>
  <c r="P3333" i="1"/>
  <c r="O47" i="1"/>
  <c r="O1005" i="1"/>
  <c r="P597" i="1"/>
  <c r="O5704" i="1"/>
  <c r="O5776" i="1"/>
  <c r="O5769" i="1"/>
  <c r="O5145" i="1"/>
  <c r="O5093" i="1"/>
  <c r="O4003" i="1"/>
  <c r="O4741" i="1"/>
  <c r="O387" i="1"/>
  <c r="P5704" i="1"/>
  <c r="O6083" i="1"/>
  <c r="O6126" i="1"/>
  <c r="O5857" i="1"/>
  <c r="P6923" i="1"/>
  <c r="P3243" i="1"/>
  <c r="O221" i="1"/>
  <c r="P228" i="1"/>
  <c r="P5776" i="1"/>
  <c r="P5769" i="1"/>
  <c r="P5145" i="1"/>
  <c r="O1170" i="1"/>
  <c r="O1331" i="1"/>
  <c r="P2414" i="1"/>
  <c r="P2238" i="1"/>
  <c r="O8095" i="1"/>
  <c r="O7745" i="1"/>
  <c r="O7535" i="1"/>
  <c r="O3561" i="1"/>
  <c r="O6214" i="1"/>
  <c r="O3673" i="1"/>
  <c r="O4826" i="1"/>
  <c r="Q4826" i="1" s="1"/>
  <c r="O597" i="1"/>
  <c r="P5093" i="1"/>
  <c r="P4003" i="1"/>
  <c r="P4741" i="1"/>
  <c r="O6135" i="1"/>
  <c r="O7474" i="1"/>
  <c r="O6783" i="1"/>
  <c r="P196" i="1"/>
  <c r="O206" i="1"/>
  <c r="P2118" i="1"/>
  <c r="P4648" i="1"/>
  <c r="P1520" i="1"/>
  <c r="P4835" i="1"/>
  <c r="Q4835" i="1" s="1"/>
  <c r="O62" i="1"/>
  <c r="P407" i="1"/>
  <c r="O2118" i="1"/>
  <c r="O4648" i="1"/>
  <c r="O5318" i="1"/>
  <c r="O2121" i="1"/>
  <c r="O1520" i="1"/>
  <c r="P4797" i="1"/>
  <c r="Q4797" i="1" s="1"/>
  <c r="P3422" i="1"/>
  <c r="P19" i="1"/>
  <c r="P393" i="1"/>
  <c r="P2134" i="1"/>
  <c r="P4906" i="1"/>
  <c r="P5334" i="1"/>
  <c r="P3397" i="1"/>
  <c r="P3355" i="1"/>
  <c r="P3260" i="1"/>
  <c r="O4333" i="1"/>
  <c r="Q4333" i="1" s="1"/>
  <c r="P4868" i="1"/>
  <c r="Q4868" i="1" s="1"/>
  <c r="O251" i="1"/>
  <c r="O198" i="1"/>
  <c r="O20" i="1"/>
  <c r="O3371" i="1"/>
  <c r="P4840" i="1"/>
  <c r="Q4840" i="1" s="1"/>
  <c r="P3413" i="1"/>
  <c r="P995" i="1"/>
  <c r="P5841" i="1"/>
  <c r="P3648" i="1"/>
  <c r="O5052" i="1"/>
  <c r="P4461" i="1"/>
  <c r="Q4461" i="1" s="1"/>
  <c r="O983" i="1"/>
  <c r="P402" i="1"/>
  <c r="P220" i="1"/>
  <c r="P43" i="1"/>
  <c r="P5697" i="1"/>
  <c r="P5253" i="1"/>
  <c r="O6197" i="1"/>
  <c r="O6044" i="1"/>
  <c r="O5778" i="1"/>
  <c r="O5324" i="1"/>
  <c r="O3652" i="1"/>
  <c r="O4413" i="1"/>
  <c r="Q4413" i="1" s="1"/>
  <c r="P4816" i="1"/>
  <c r="R4816" i="1" s="1"/>
  <c r="O4873" i="1"/>
  <c r="R4873" i="1" s="1"/>
  <c r="P766" i="1"/>
  <c r="P4812" i="1"/>
  <c r="R4812" i="1" s="1"/>
  <c r="P3328" i="1"/>
  <c r="O28" i="1"/>
  <c r="P2" i="1"/>
  <c r="O3146" i="1"/>
  <c r="O4922" i="1"/>
  <c r="O5350" i="1"/>
  <c r="P8101" i="1"/>
  <c r="P7874" i="1"/>
  <c r="P7311" i="1"/>
  <c r="P7481" i="1"/>
  <c r="O6638" i="1"/>
  <c r="O3851" i="1"/>
  <c r="P4798" i="1"/>
  <c r="R4798" i="1" s="1"/>
  <c r="P3265" i="1"/>
  <c r="O622" i="1"/>
  <c r="P4857" i="1"/>
  <c r="R4857" i="1" s="1"/>
  <c r="P4817" i="1"/>
  <c r="R4817" i="1" s="1"/>
  <c r="P4793" i="1"/>
  <c r="R4793" i="1" s="1"/>
  <c r="P4753" i="1"/>
  <c r="R4753" i="1" s="1"/>
  <c r="O4777" i="1"/>
  <c r="Q4777" i="1" s="1"/>
  <c r="P787" i="1"/>
  <c r="P4849" i="1"/>
  <c r="Q4849" i="1" s="1"/>
  <c r="O4865" i="1"/>
  <c r="R4865" i="1" s="1"/>
  <c r="O4769" i="1"/>
  <c r="Q4769" i="1" s="1"/>
  <c r="P4841" i="1"/>
  <c r="Q4841" i="1" s="1"/>
  <c r="P4809" i="1"/>
  <c r="R4809" i="1" s="1"/>
  <c r="P4776" i="1"/>
  <c r="R4776" i="1" s="1"/>
  <c r="O4761" i="1"/>
  <c r="Q4761" i="1" s="1"/>
  <c r="P582" i="1"/>
  <c r="P4801" i="1"/>
  <c r="Q4801" i="1" s="1"/>
  <c r="P434" i="1"/>
  <c r="P4833" i="1"/>
  <c r="R4833" i="1" s="1"/>
  <c r="O962" i="1"/>
  <c r="P4377" i="1"/>
  <c r="R4377" i="1" s="1"/>
  <c r="P3378" i="1"/>
  <c r="O12" i="1"/>
  <c r="O770" i="1"/>
  <c r="O7548" i="1"/>
  <c r="P6187" i="1"/>
  <c r="P2580" i="1"/>
  <c r="P2203" i="1"/>
  <c r="O4544" i="1"/>
  <c r="Q4544" i="1" s="1"/>
  <c r="P4860" i="1"/>
  <c r="Q4860" i="1" s="1"/>
  <c r="P4818" i="1"/>
  <c r="Q4818" i="1" s="1"/>
  <c r="P4802" i="1"/>
  <c r="R4802" i="1" s="1"/>
  <c r="P4786" i="1"/>
  <c r="R4786" i="1" s="1"/>
  <c r="P4764" i="1"/>
  <c r="Q4764" i="1" s="1"/>
  <c r="O4866" i="1"/>
  <c r="Q4866" i="1" s="1"/>
  <c r="O4844" i="1"/>
  <c r="Q4844" i="1" s="1"/>
  <c r="O4754" i="1"/>
  <c r="R4754" i="1" s="1"/>
  <c r="O8484" i="1"/>
  <c r="O571" i="1"/>
  <c r="O762" i="1"/>
  <c r="O2140" i="1"/>
  <c r="P4858" i="1"/>
  <c r="R4858" i="1" s="1"/>
  <c r="P4762" i="1"/>
  <c r="Q4762" i="1" s="1"/>
  <c r="O4842" i="1"/>
  <c r="Q4842" i="1" s="1"/>
  <c r="O4810" i="1"/>
  <c r="Q4810" i="1" s="1"/>
  <c r="O4778" i="1"/>
  <c r="R4778" i="1" s="1"/>
  <c r="P4836" i="1"/>
  <c r="R4836" i="1" s="1"/>
  <c r="P801" i="1"/>
  <c r="P438" i="1"/>
  <c r="P42" i="1"/>
  <c r="P4874" i="1"/>
  <c r="R4874" i="1" s="1"/>
  <c r="O4834" i="1"/>
  <c r="R4834" i="1" s="1"/>
  <c r="P5403" i="1"/>
  <c r="P5412" i="1"/>
  <c r="P5361" i="1"/>
  <c r="P5969" i="1"/>
  <c r="P4977" i="1"/>
  <c r="P3578" i="1"/>
  <c r="P4850" i="1"/>
  <c r="R4850" i="1" s="1"/>
  <c r="P4796" i="1"/>
  <c r="Q4796" i="1" s="1"/>
  <c r="O4770" i="1"/>
  <c r="R4770" i="1" s="1"/>
  <c r="P3387" i="1"/>
  <c r="P1146" i="1"/>
  <c r="P774" i="1"/>
  <c r="P396" i="1"/>
  <c r="P30" i="1"/>
  <c r="P3385" i="1"/>
  <c r="P4656" i="1"/>
  <c r="P8360" i="1"/>
  <c r="P8169" i="1"/>
  <c r="P8142" i="1"/>
  <c r="P7828" i="1"/>
  <c r="P7049" i="1"/>
  <c r="O4338" i="1"/>
  <c r="Q4338" i="1" s="1"/>
  <c r="P4806" i="1"/>
  <c r="R4806" i="1" s="1"/>
  <c r="O4042" i="1"/>
  <c r="Q4042" i="1" s="1"/>
  <c r="P4804" i="1"/>
  <c r="R4804" i="1" s="1"/>
  <c r="P4788" i="1"/>
  <c r="R4788" i="1" s="1"/>
  <c r="P3347" i="1"/>
  <c r="P3153" i="1"/>
  <c r="P5325" i="1"/>
  <c r="O8124" i="1"/>
  <c r="O7176" i="1"/>
  <c r="O4405" i="1"/>
  <c r="Q4405" i="1" s="1"/>
  <c r="P4779" i="1"/>
  <c r="R4779" i="1" s="1"/>
  <c r="P4845" i="1"/>
  <c r="Q4845" i="1" s="1"/>
  <c r="P4763" i="1"/>
  <c r="R4763" i="1" s="1"/>
  <c r="O4820" i="1"/>
  <c r="Q4820" i="1" s="1"/>
  <c r="P4795" i="1"/>
  <c r="R4795" i="1" s="1"/>
  <c r="P3233" i="1"/>
  <c r="P4803" i="1"/>
  <c r="Q4803" i="1" s="1"/>
  <c r="P4771" i="1"/>
  <c r="R4771" i="1" s="1"/>
  <c r="P4755" i="1"/>
  <c r="R4755" i="1" s="1"/>
  <c r="P4843" i="1"/>
  <c r="Q4843" i="1" s="1"/>
  <c r="P4828" i="1"/>
  <c r="Q4828" i="1" s="1"/>
  <c r="P4811" i="1"/>
  <c r="Q4811" i="1" s="1"/>
  <c r="O4768" i="1"/>
  <c r="Q4768" i="1" s="1"/>
  <c r="O3412" i="1"/>
  <c r="O3368" i="1"/>
  <c r="O3325" i="1"/>
  <c r="O3229" i="1"/>
  <c r="P4876" i="1"/>
  <c r="Q4876" i="1" s="1"/>
  <c r="P4780" i="1"/>
  <c r="Q4780" i="1" s="1"/>
  <c r="O3404" i="1"/>
  <c r="O3363" i="1"/>
  <c r="O3298" i="1"/>
  <c r="O3197" i="1"/>
  <c r="O3400" i="1"/>
  <c r="O3356" i="1"/>
  <c r="O3278" i="1"/>
  <c r="P4851" i="1"/>
  <c r="Q4851" i="1" s="1"/>
  <c r="O4832" i="1"/>
  <c r="R4832" i="1" s="1"/>
  <c r="O3396" i="1"/>
  <c r="O3353" i="1"/>
  <c r="O3267" i="1"/>
  <c r="O977" i="1"/>
  <c r="P6105" i="1"/>
  <c r="P5946" i="1"/>
  <c r="P8501" i="1"/>
  <c r="P4560" i="1"/>
  <c r="R4560" i="1" s="1"/>
  <c r="O3380" i="1"/>
  <c r="O3339" i="1"/>
  <c r="O3246" i="1"/>
  <c r="O806" i="1"/>
  <c r="P8253" i="1"/>
  <c r="P7962" i="1"/>
  <c r="P7922" i="1"/>
  <c r="P7759" i="1"/>
  <c r="P7657" i="1"/>
  <c r="P7438" i="1"/>
  <c r="P7102" i="1"/>
  <c r="P6934" i="1"/>
  <c r="P6775" i="1"/>
  <c r="P6597" i="1"/>
  <c r="P5164" i="1"/>
  <c r="P3768" i="1"/>
  <c r="P4469" i="1"/>
  <c r="R4469" i="1" s="1"/>
  <c r="P4536" i="1"/>
  <c r="R4536" i="1" s="1"/>
  <c r="P4608" i="1"/>
  <c r="Q4608" i="1" s="1"/>
  <c r="O8455" i="1"/>
  <c r="O2148" i="1"/>
  <c r="O1941" i="1"/>
  <c r="P3169" i="1"/>
  <c r="P5936" i="1"/>
  <c r="P5993" i="1"/>
  <c r="P5357" i="1"/>
  <c r="P5096" i="1"/>
  <c r="P4660" i="1"/>
  <c r="P8374" i="1"/>
  <c r="P1153" i="1"/>
  <c r="P812" i="1"/>
  <c r="O7957" i="1"/>
  <c r="O7819" i="1"/>
  <c r="O7793" i="1"/>
  <c r="O7279" i="1"/>
  <c r="O7112" i="1"/>
  <c r="O6936" i="1"/>
  <c r="O5165" i="1"/>
  <c r="O3764" i="1"/>
  <c r="P4440" i="1"/>
  <c r="R4440" i="1" s="1"/>
  <c r="P4528" i="1"/>
  <c r="Q4528" i="1" s="1"/>
  <c r="P8405" i="1"/>
  <c r="O4512" i="1"/>
  <c r="Q4512" i="1" s="1"/>
  <c r="O7582" i="1"/>
  <c r="O5301" i="1"/>
  <c r="O5247" i="1"/>
  <c r="O4242" i="1"/>
  <c r="P4400" i="1"/>
  <c r="R4400" i="1" s="1"/>
  <c r="O4424" i="1"/>
  <c r="Q4424" i="1" s="1"/>
  <c r="O4616" i="1"/>
  <c r="Q4616" i="1" s="1"/>
  <c r="P7921" i="1"/>
  <c r="O8946" i="1"/>
  <c r="P8946" i="1"/>
  <c r="P2781" i="1"/>
  <c r="P2100" i="1"/>
  <c r="P1954" i="1"/>
  <c r="P8453" i="1"/>
  <c r="P6636" i="1"/>
  <c r="P2378" i="1"/>
  <c r="O2622" i="1"/>
  <c r="P4576" i="1"/>
  <c r="R4576" i="1" s="1"/>
  <c r="O1166" i="1"/>
  <c r="O2572" i="1"/>
  <c r="P3421" i="1"/>
  <c r="P5777" i="1"/>
  <c r="P5369" i="1"/>
  <c r="P3784" i="1"/>
  <c r="P4787" i="1"/>
  <c r="Q4787" i="1" s="1"/>
  <c r="P4773" i="1"/>
  <c r="Q4773" i="1" s="1"/>
  <c r="O4781" i="1"/>
  <c r="R4781" i="1" s="1"/>
  <c r="O1344" i="1"/>
  <c r="O1567" i="1"/>
  <c r="O8875" i="1"/>
  <c r="O1357" i="1"/>
  <c r="O1706" i="1"/>
  <c r="O8879" i="1"/>
  <c r="O1373" i="1"/>
  <c r="O1740" i="1"/>
  <c r="P4837" i="1"/>
  <c r="Q4837" i="1" s="1"/>
  <c r="P1357" i="1"/>
  <c r="P1706" i="1"/>
  <c r="P8879" i="1"/>
  <c r="P2399" i="1"/>
  <c r="P1949" i="1"/>
  <c r="O2600" i="1"/>
  <c r="P4097" i="1"/>
  <c r="Q4097" i="1" s="1"/>
  <c r="P4557" i="1"/>
  <c r="Q4557" i="1" s="1"/>
  <c r="P4861" i="1"/>
  <c r="Q4861" i="1" s="1"/>
  <c r="P4821" i="1"/>
  <c r="R4821" i="1" s="1"/>
  <c r="O4877" i="1"/>
  <c r="Q4877" i="1" s="1"/>
  <c r="O3435" i="1"/>
  <c r="O3388" i="1"/>
  <c r="O3344" i="1"/>
  <c r="O3250" i="1"/>
  <c r="P8120" i="1"/>
  <c r="P7937" i="1"/>
  <c r="P2218" i="1"/>
  <c r="P7482" i="1"/>
  <c r="P7150" i="1"/>
  <c r="P6807" i="1"/>
  <c r="P4872" i="1"/>
  <c r="R4872" i="1" s="1"/>
  <c r="O4829" i="1"/>
  <c r="Q4829" i="1" s="1"/>
  <c r="O4813" i="1"/>
  <c r="R4813" i="1" s="1"/>
  <c r="O4765" i="1"/>
  <c r="R4765" i="1" s="1"/>
  <c r="O1186" i="1"/>
  <c r="O1556" i="1"/>
  <c r="O8867" i="1"/>
  <c r="P2156" i="1"/>
  <c r="O7958" i="1"/>
  <c r="O7824" i="1"/>
  <c r="O7723" i="1"/>
  <c r="O7471" i="1"/>
  <c r="O6803" i="1"/>
  <c r="O5923" i="1"/>
  <c r="O3536" i="1"/>
  <c r="O4279" i="1"/>
  <c r="R4279" i="1" s="1"/>
  <c r="P4869" i="1"/>
  <c r="Q4869" i="1" s="1"/>
  <c r="P4805" i="1"/>
  <c r="R4805" i="1" s="1"/>
  <c r="P4757" i="1"/>
  <c r="Q4757" i="1" s="1"/>
  <c r="P4553" i="1"/>
  <c r="R4553" i="1" s="1"/>
  <c r="O6053" i="1"/>
  <c r="O5958" i="1"/>
  <c r="P4505" i="1"/>
  <c r="R4505" i="1" s="1"/>
  <c r="P4853" i="1"/>
  <c r="Q4853" i="1" s="1"/>
  <c r="O4856" i="1"/>
  <c r="Q4856" i="1" s="1"/>
  <c r="O1321" i="1"/>
  <c r="O2113" i="1"/>
  <c r="P5302" i="1"/>
  <c r="P5701" i="1"/>
  <c r="P3377" i="1"/>
  <c r="P3238" i="1"/>
  <c r="P5949" i="1"/>
  <c r="P5251" i="1"/>
  <c r="P3729" i="1"/>
  <c r="P1570" i="1"/>
  <c r="P4867" i="1"/>
  <c r="Q4867" i="1" s="1"/>
  <c r="O4792" i="1"/>
  <c r="R4792" i="1" s="1"/>
  <c r="P4789" i="1"/>
  <c r="Q4789" i="1" s="1"/>
  <c r="O4184" i="1"/>
  <c r="R4184" i="1" s="1"/>
  <c r="O4592" i="1"/>
  <c r="Q4592" i="1" s="1"/>
  <c r="P4848" i="1"/>
  <c r="R4848" i="1" s="1"/>
  <c r="P4784" i="1"/>
  <c r="Q4784" i="1" s="1"/>
  <c r="P4752" i="1"/>
  <c r="Q4752" i="1" s="1"/>
  <c r="P8323" i="1"/>
  <c r="P8102" i="1"/>
  <c r="P7923" i="1"/>
  <c r="P7500" i="1"/>
  <c r="P6174" i="1"/>
  <c r="P439" i="1"/>
  <c r="O4352" i="1"/>
  <c r="R4352" i="1" s="1"/>
  <c r="O4397" i="1"/>
  <c r="R4397" i="1" s="1"/>
  <c r="P4624" i="1"/>
  <c r="Q4624" i="1" s="1"/>
  <c r="P4538" i="1"/>
  <c r="R4538" i="1" s="1"/>
  <c r="O4552" i="1"/>
  <c r="R4552" i="1" s="1"/>
  <c r="P4824" i="1"/>
  <c r="R4824" i="1" s="1"/>
  <c r="P4760" i="1"/>
  <c r="R4760" i="1" s="1"/>
  <c r="O4864" i="1"/>
  <c r="R4864" i="1" s="1"/>
  <c r="O4800" i="1"/>
  <c r="R4800" i="1" s="1"/>
  <c r="P6055" i="1"/>
  <c r="P5837" i="1"/>
  <c r="P5089" i="1"/>
  <c r="P8171" i="1"/>
  <c r="P6692" i="1"/>
  <c r="P591" i="1"/>
  <c r="P1002" i="1"/>
  <c r="P1758" i="1"/>
  <c r="O6601" i="1"/>
  <c r="O8114" i="1"/>
  <c r="O7933" i="1"/>
  <c r="O7385" i="1"/>
  <c r="O7061" i="1"/>
  <c r="O6731" i="1"/>
  <c r="O4727" i="1"/>
  <c r="P4584" i="1"/>
  <c r="Q4584" i="1" s="1"/>
  <c r="P4533" i="1"/>
  <c r="R4533" i="1" s="1"/>
  <c r="O4277" i="1"/>
  <c r="R4277" i="1" s="1"/>
  <c r="P4808" i="1"/>
  <c r="R4808" i="1" s="1"/>
  <c r="O7379" i="1"/>
  <c r="O2240" i="1"/>
  <c r="O1932" i="1"/>
  <c r="P5317" i="1"/>
  <c r="O8128" i="1"/>
  <c r="O7880" i="1"/>
  <c r="O7767" i="1"/>
  <c r="O7529" i="1"/>
  <c r="O7195" i="1"/>
  <c r="O6852" i="1"/>
  <c r="O6159" i="1"/>
  <c r="O3616" i="1"/>
  <c r="O4320" i="1"/>
  <c r="R4320" i="1" s="1"/>
  <c r="P4472" i="1"/>
  <c r="R4472" i="1" s="1"/>
  <c r="O4453" i="1"/>
  <c r="R4453" i="1" s="1"/>
  <c r="P4568" i="1"/>
  <c r="Q4568" i="1" s="1"/>
  <c r="P6956" i="1"/>
  <c r="P7575" i="1"/>
  <c r="P7786" i="1"/>
  <c r="P8021" i="1"/>
  <c r="P7301" i="1"/>
  <c r="P7584" i="1"/>
  <c r="P7924" i="1"/>
  <c r="P7516" i="1"/>
  <c r="O7727" i="1"/>
  <c r="O7473" i="1"/>
  <c r="O7744" i="1"/>
  <c r="P6784" i="1"/>
  <c r="P8261" i="1"/>
  <c r="O6903" i="1"/>
  <c r="P7973" i="1"/>
  <c r="O3549" i="1"/>
  <c r="O5904" i="1"/>
  <c r="O6547" i="1"/>
  <c r="O7543" i="1"/>
  <c r="P6600" i="1"/>
  <c r="O7505" i="1"/>
  <c r="P2185" i="1"/>
  <c r="O7547" i="1"/>
  <c r="O6848" i="1"/>
  <c r="O7810" i="1"/>
  <c r="P7432" i="1"/>
  <c r="O3625" i="1"/>
  <c r="P7699" i="1"/>
  <c r="O4744" i="1"/>
  <c r="O802" i="1"/>
  <c r="P7161" i="1"/>
  <c r="O7554" i="1"/>
  <c r="O7522" i="1"/>
  <c r="O4749" i="1"/>
  <c r="O8117" i="1"/>
  <c r="O8158" i="1"/>
  <c r="P6167" i="1"/>
  <c r="O2755" i="1"/>
  <c r="O8104" i="1"/>
  <c r="O807" i="1"/>
  <c r="O5899" i="1"/>
  <c r="O6144" i="1"/>
  <c r="O8219" i="1"/>
  <c r="P3546" i="1"/>
  <c r="P7705" i="1"/>
  <c r="P7798" i="1"/>
  <c r="P7690" i="1"/>
  <c r="P7807" i="1"/>
  <c r="P7228" i="1"/>
  <c r="P7242" i="1"/>
  <c r="O6590" i="1"/>
  <c r="O6959" i="1"/>
  <c r="O7818" i="1"/>
  <c r="P7877" i="1"/>
  <c r="P7997" i="1"/>
  <c r="P6219" i="1"/>
  <c r="P6546" i="1"/>
  <c r="P6221" i="1"/>
  <c r="O8096" i="1"/>
  <c r="O8243" i="1"/>
  <c r="O8240" i="1"/>
  <c r="O8038" i="1"/>
  <c r="O7950" i="1"/>
  <c r="O8016" i="1"/>
  <c r="O7916" i="1"/>
  <c r="O7926" i="1"/>
  <c r="O7693" i="1"/>
  <c r="O7653" i="1"/>
  <c r="O7695" i="1"/>
  <c r="O7566" i="1"/>
  <c r="O7569" i="1"/>
  <c r="O7431" i="1"/>
  <c r="O7449" i="1"/>
  <c r="O7264" i="1"/>
  <c r="O7290" i="1"/>
  <c r="O7260" i="1"/>
  <c r="O7120" i="1"/>
  <c r="O7099" i="1"/>
  <c r="O6749" i="1"/>
  <c r="O6753" i="1"/>
  <c r="O6581" i="1"/>
  <c r="O6591" i="1"/>
  <c r="O6574" i="1"/>
  <c r="O5153" i="1"/>
  <c r="O2185" i="1"/>
  <c r="O3755" i="1"/>
  <c r="O3748" i="1"/>
  <c r="O3821" i="1"/>
  <c r="O3966" i="1"/>
  <c r="O5018" i="1"/>
  <c r="O5037" i="1"/>
  <c r="O5813" i="1"/>
  <c r="O5358" i="1"/>
  <c r="O5720" i="1"/>
  <c r="O7865" i="1"/>
  <c r="O7919" i="1"/>
  <c r="O7229" i="1"/>
  <c r="O7242" i="1"/>
  <c r="O3680" i="1"/>
  <c r="O3684" i="1"/>
  <c r="O6914" i="1"/>
  <c r="P6146" i="1"/>
  <c r="P8098" i="1"/>
  <c r="O7484" i="1"/>
  <c r="O3532" i="1"/>
  <c r="O5907" i="1"/>
  <c r="O3698" i="1"/>
  <c r="O7561" i="1"/>
  <c r="O7981" i="1"/>
  <c r="O7335" i="1"/>
  <c r="P7598" i="1"/>
  <c r="P7775" i="1"/>
  <c r="O8036" i="1"/>
  <c r="O8177" i="1"/>
  <c r="O7611" i="1"/>
  <c r="O6989" i="1"/>
  <c r="O7914" i="1"/>
  <c r="O6622" i="1"/>
  <c r="O8042" i="1"/>
  <c r="O6649" i="1"/>
  <c r="O7826" i="1"/>
  <c r="P7227" i="1"/>
  <c r="P7208" i="1"/>
  <c r="O7974" i="1"/>
  <c r="P7312" i="1"/>
  <c r="O5898" i="1"/>
  <c r="O3621" i="1"/>
  <c r="O8136" i="1"/>
  <c r="O6149" i="1"/>
  <c r="O8051" i="1"/>
  <c r="P7782" i="1"/>
  <c r="O8263" i="1"/>
  <c r="P7050" i="1"/>
  <c r="P7369" i="1"/>
  <c r="P8046" i="1"/>
  <c r="P8290" i="1"/>
  <c r="P7048" i="1"/>
  <c r="P7362" i="1"/>
  <c r="P8291" i="1"/>
  <c r="P7351" i="1"/>
  <c r="P8293" i="1"/>
  <c r="P4011" i="1"/>
  <c r="P6680" i="1"/>
  <c r="P7038" i="1"/>
  <c r="P7348" i="1"/>
  <c r="P7641" i="1"/>
  <c r="P7848" i="1"/>
  <c r="P7927" i="1"/>
  <c r="P8284" i="1"/>
  <c r="P4015" i="1"/>
  <c r="P6675" i="1"/>
  <c r="P3558" i="1"/>
  <c r="P7330" i="1"/>
  <c r="P7612" i="1"/>
  <c r="P7736" i="1"/>
  <c r="P7889" i="1"/>
  <c r="P8182" i="1"/>
  <c r="O8132" i="1"/>
  <c r="O8082" i="1"/>
  <c r="O8119" i="1"/>
  <c r="O8002" i="1"/>
  <c r="O3658" i="1"/>
  <c r="O7771" i="1"/>
  <c r="O7729" i="1"/>
  <c r="O7696" i="1"/>
  <c r="O7672" i="1"/>
  <c r="O7192" i="1"/>
  <c r="O7193" i="1"/>
  <c r="O6869" i="1"/>
  <c r="O3562" i="1"/>
  <c r="O6851" i="1"/>
  <c r="O6854" i="1"/>
  <c r="O7511" i="1"/>
  <c r="O6804" i="1"/>
  <c r="P7907" i="1"/>
  <c r="O7212" i="1"/>
  <c r="O3553" i="1"/>
  <c r="P7975" i="1"/>
  <c r="P7158" i="1"/>
  <c r="O7204" i="1"/>
  <c r="O6924" i="1"/>
  <c r="O8202" i="1"/>
  <c r="O6873" i="1"/>
  <c r="P3752" i="1"/>
  <c r="O3586" i="1"/>
  <c r="O6807" i="1"/>
  <c r="O7930" i="1"/>
  <c r="O7152" i="1"/>
  <c r="O7214" i="1"/>
  <c r="O8237" i="1"/>
  <c r="O8196" i="1"/>
  <c r="O6846" i="1"/>
  <c r="P6145" i="1"/>
  <c r="O8229" i="1"/>
  <c r="O3554" i="1"/>
  <c r="O960" i="1"/>
  <c r="P5173" i="1"/>
  <c r="O6789" i="1"/>
  <c r="O7131" i="1"/>
  <c r="O7466" i="1"/>
  <c r="O7701" i="1"/>
  <c r="P7934" i="1"/>
  <c r="P7982" i="1"/>
  <c r="O952" i="1"/>
  <c r="O5176" i="1"/>
  <c r="P6785" i="1"/>
  <c r="P7139" i="1"/>
  <c r="P7451" i="1"/>
  <c r="O7659" i="1"/>
  <c r="O7931" i="1"/>
  <c r="O8023" i="1"/>
  <c r="P951" i="1"/>
  <c r="P5177" i="1"/>
  <c r="O6752" i="1"/>
  <c r="O7870" i="1"/>
  <c r="O7730" i="1"/>
  <c r="O7955" i="1"/>
  <c r="O3626" i="1"/>
  <c r="O7252" i="1"/>
  <c r="O7259" i="1"/>
  <c r="O8230" i="1"/>
  <c r="O6891" i="1"/>
  <c r="O3669" i="1"/>
  <c r="O8070" i="1"/>
  <c r="O3545" i="1"/>
  <c r="O6816" i="1"/>
  <c r="O7179" i="1"/>
  <c r="O7495" i="1"/>
  <c r="O7717" i="1"/>
  <c r="O7900" i="1"/>
  <c r="O8164" i="1"/>
  <c r="O3563" i="1"/>
  <c r="O5915" i="1"/>
  <c r="O6813" i="1"/>
  <c r="O7483" i="1"/>
  <c r="O7746" i="1"/>
  <c r="O7972" i="1"/>
  <c r="O8179" i="1"/>
  <c r="O3559" i="1"/>
  <c r="O5926" i="1"/>
  <c r="O6797" i="1"/>
  <c r="O7153" i="1"/>
  <c r="O7741" i="1"/>
  <c r="O7878" i="1"/>
  <c r="O3537" i="1"/>
  <c r="O5912" i="1"/>
  <c r="O6800" i="1"/>
  <c r="O7147" i="1"/>
  <c r="O7700" i="1"/>
  <c r="O7871" i="1"/>
  <c r="O8148" i="1"/>
  <c r="O5914" i="1"/>
  <c r="O6805" i="1"/>
  <c r="O7142" i="1"/>
  <c r="O7469" i="1"/>
  <c r="O7725" i="1"/>
  <c r="O3531" i="1"/>
  <c r="P8133" i="1"/>
  <c r="O7791" i="1"/>
  <c r="O7240" i="1"/>
  <c r="O6223" i="1"/>
  <c r="P3672" i="1"/>
  <c r="O8160" i="1"/>
  <c r="O7761" i="1"/>
  <c r="P7230" i="1"/>
  <c r="O6206" i="1"/>
  <c r="O3682" i="1"/>
  <c r="O8089" i="1"/>
  <c r="P7984" i="1"/>
  <c r="O7751" i="1"/>
  <c r="O6912" i="1"/>
  <c r="P2236" i="1"/>
  <c r="O6881" i="1"/>
  <c r="O6796" i="1"/>
  <c r="O7711" i="1"/>
  <c r="O3690" i="1"/>
  <c r="P3624" i="1"/>
  <c r="O8035" i="1"/>
  <c r="O7875" i="1"/>
  <c r="P7606" i="1"/>
  <c r="O7350" i="1"/>
  <c r="O7042" i="1"/>
  <c r="O6667" i="1"/>
  <c r="P4004" i="1"/>
  <c r="O2623" i="1"/>
  <c r="O7895" i="1"/>
  <c r="O7851" i="1"/>
  <c r="O7616" i="1"/>
  <c r="O7333" i="1"/>
  <c r="O7046" i="1"/>
  <c r="O6666" i="1"/>
  <c r="O4008" i="1"/>
  <c r="O8213" i="1"/>
  <c r="P7965" i="1"/>
  <c r="P7787" i="1"/>
  <c r="O7604" i="1"/>
  <c r="P7339" i="1"/>
  <c r="P7022" i="1"/>
  <c r="O6676" i="1"/>
  <c r="P2375" i="1"/>
  <c r="O8203" i="1"/>
  <c r="P7954" i="1"/>
  <c r="O2223" i="1"/>
  <c r="O7607" i="1"/>
  <c r="O2207" i="1"/>
  <c r="O7036" i="1"/>
  <c r="O6660" i="1"/>
  <c r="O4021" i="1"/>
  <c r="O6737" i="1"/>
  <c r="O4730" i="1"/>
  <c r="O6728" i="1"/>
  <c r="O8061" i="1"/>
  <c r="O4742" i="1"/>
  <c r="O6711" i="1"/>
  <c r="O7066" i="1"/>
  <c r="O7679" i="1"/>
  <c r="O7887" i="1"/>
  <c r="O7802" i="1"/>
  <c r="O8257" i="1"/>
  <c r="O6720" i="1"/>
  <c r="O7363" i="1"/>
  <c r="O7670" i="1"/>
  <c r="O7879" i="1"/>
  <c r="O7956" i="1"/>
  <c r="P8129" i="1"/>
  <c r="P7908" i="1"/>
  <c r="P7766" i="1"/>
  <c r="P7572" i="1"/>
  <c r="P6979" i="1"/>
  <c r="O6610" i="1"/>
  <c r="O3859" i="1"/>
  <c r="P8084" i="1"/>
  <c r="P7947" i="1"/>
  <c r="P7743" i="1"/>
  <c r="P7589" i="1"/>
  <c r="O2566" i="1"/>
  <c r="P8017" i="1"/>
  <c r="P7757" i="1"/>
  <c r="P7557" i="1"/>
  <c r="P7310" i="1"/>
  <c r="O6609" i="1"/>
  <c r="P8099" i="1"/>
  <c r="P7834" i="1"/>
  <c r="P2214" i="1"/>
  <c r="P7306" i="1"/>
  <c r="O6985" i="1"/>
  <c r="O2190" i="1"/>
  <c r="O3858" i="1"/>
  <c r="O7103" i="1"/>
  <c r="O7470" i="1"/>
  <c r="O7689" i="1"/>
  <c r="P7822" i="1"/>
  <c r="O8014" i="1"/>
  <c r="P817" i="1"/>
  <c r="P5162" i="1"/>
  <c r="O7101" i="1"/>
  <c r="O7472" i="1"/>
  <c r="P7692" i="1"/>
  <c r="O7905" i="1"/>
  <c r="P8059" i="1"/>
  <c r="O811" i="1"/>
  <c r="P5163" i="1"/>
  <c r="P3564" i="1"/>
  <c r="P3556" i="1"/>
  <c r="O7441" i="1"/>
  <c r="O3540" i="1"/>
  <c r="P7928" i="1"/>
  <c r="O7993" i="1"/>
  <c r="O8094" i="1"/>
  <c r="O8001" i="1"/>
  <c r="O7814" i="1"/>
  <c r="O7267" i="1"/>
  <c r="O6939" i="1"/>
  <c r="O6575" i="1"/>
  <c r="P3747" i="1"/>
  <c r="O8085" i="1"/>
  <c r="O7777" i="1"/>
  <c r="O7571" i="1"/>
  <c r="O7287" i="1"/>
  <c r="O6583" i="1"/>
  <c r="O8097" i="1"/>
  <c r="O7894" i="1"/>
  <c r="P7817" i="1"/>
  <c r="O7532" i="1"/>
  <c r="O7274" i="1"/>
  <c r="O6930" i="1"/>
  <c r="O3758" i="1"/>
  <c r="O8100" i="1"/>
  <c r="O7968" i="1"/>
  <c r="O7683" i="1"/>
  <c r="O7540" i="1"/>
  <c r="O7282" i="1"/>
  <c r="P6944" i="1"/>
  <c r="O3754" i="1"/>
  <c r="O3581" i="1"/>
  <c r="O4229" i="1"/>
  <c r="O4731" i="1"/>
  <c r="O5213" i="1"/>
  <c r="O5123" i="1"/>
  <c r="O5709" i="1"/>
  <c r="O5053" i="1"/>
  <c r="O5072" i="1"/>
  <c r="P4871" i="1"/>
  <c r="O4871" i="1"/>
  <c r="P4863" i="1"/>
  <c r="O4863" i="1"/>
  <c r="P4855" i="1"/>
  <c r="O4855" i="1"/>
  <c r="P4839" i="1"/>
  <c r="O4839" i="1"/>
  <c r="P4831" i="1"/>
  <c r="O4831" i="1"/>
  <c r="P4823" i="1"/>
  <c r="O4823" i="1"/>
  <c r="P4815" i="1"/>
  <c r="O4815" i="1"/>
  <c r="P4807" i="1"/>
  <c r="O4807" i="1"/>
  <c r="P4799" i="1"/>
  <c r="O4799" i="1"/>
  <c r="P4791" i="1"/>
  <c r="O4791" i="1"/>
  <c r="P4783" i="1"/>
  <c r="O4783" i="1"/>
  <c r="P4775" i="1"/>
  <c r="O4775" i="1"/>
  <c r="P4767" i="1"/>
  <c r="O4767" i="1"/>
  <c r="P4759" i="1"/>
  <c r="O4759" i="1"/>
  <c r="P4751" i="1"/>
  <c r="O4751" i="1"/>
  <c r="P3777" i="1"/>
  <c r="O3777" i="1"/>
  <c r="P4974" i="1"/>
  <c r="O4974" i="1"/>
  <c r="P5041" i="1"/>
  <c r="O5041" i="1"/>
  <c r="P5234" i="1"/>
  <c r="O5234" i="1"/>
  <c r="O4532" i="1"/>
  <c r="P4532" i="1"/>
  <c r="O4348" i="1"/>
  <c r="Q4348" i="1" s="1"/>
  <c r="O4594" i="1"/>
  <c r="P4594" i="1"/>
  <c r="O4586" i="1"/>
  <c r="P4586" i="1"/>
  <c r="O4905" i="1"/>
  <c r="O5333" i="1"/>
  <c r="P4492" i="1"/>
  <c r="O4492" i="1"/>
  <c r="O4655" i="1"/>
  <c r="P8478" i="1"/>
  <c r="P8370" i="1"/>
  <c r="P7774" i="1"/>
  <c r="P4418" i="1"/>
  <c r="R4418" i="1" s="1"/>
  <c r="O4618" i="1"/>
  <c r="Q4618" i="1" s="1"/>
  <c r="O7459" i="1"/>
  <c r="O768" i="1"/>
  <c r="O2172" i="1"/>
  <c r="P4394" i="1"/>
  <c r="R4394" i="1" s="1"/>
  <c r="O4847" i="1"/>
  <c r="P4340" i="1"/>
  <c r="Q4340" i="1" s="1"/>
  <c r="P4626" i="1"/>
  <c r="R4626" i="1" s="1"/>
  <c r="O4116" i="1"/>
  <c r="P4116" i="1"/>
  <c r="P5346" i="1"/>
  <c r="O5346" i="1"/>
  <c r="P4981" i="1"/>
  <c r="O4981" i="1"/>
  <c r="P5691" i="1"/>
  <c r="O5691" i="1"/>
  <c r="P2577" i="1"/>
  <c r="P4464" i="1"/>
  <c r="R4464" i="1" s="1"/>
  <c r="P4565" i="1"/>
  <c r="Q4565" i="1" s="1"/>
  <c r="O4600" i="1"/>
  <c r="Q4600" i="1" s="1"/>
  <c r="O6600" i="1"/>
  <c r="O4854" i="1"/>
  <c r="P4854" i="1"/>
  <c r="O4846" i="1"/>
  <c r="P4846" i="1"/>
  <c r="O4838" i="1"/>
  <c r="P4838" i="1"/>
  <c r="O4830" i="1"/>
  <c r="P4830" i="1"/>
  <c r="O4822" i="1"/>
  <c r="P4822" i="1"/>
  <c r="P4520" i="1"/>
  <c r="R4520" i="1" s="1"/>
  <c r="O4256" i="1"/>
  <c r="R4256" i="1" s="1"/>
  <c r="P4408" i="1"/>
  <c r="Q4408" i="1" s="1"/>
  <c r="P4488" i="1"/>
  <c r="R4488" i="1" s="1"/>
  <c r="P4504" i="1"/>
  <c r="R4504" i="1" s="1"/>
  <c r="P7458" i="1"/>
  <c r="P6962" i="1"/>
  <c r="P419" i="1"/>
  <c r="P1538" i="1"/>
  <c r="P4862" i="1"/>
  <c r="Q4862" i="1" s="1"/>
  <c r="P4870" i="1"/>
  <c r="Q4870" i="1" s="1"/>
  <c r="P4814" i="1"/>
  <c r="Q4814" i="1" s="1"/>
  <c r="P4750" i="1"/>
  <c r="Q4750" i="1" s="1"/>
  <c r="P4859" i="1"/>
  <c r="Q4859" i="1" s="1"/>
  <c r="P4758" i="1"/>
  <c r="Q4758" i="1" s="1"/>
  <c r="P5720" i="1"/>
  <c r="P4766" i="1"/>
  <c r="Q4766" i="1" s="1"/>
  <c r="P5358" i="1"/>
  <c r="P4875" i="1"/>
  <c r="R4875" i="1" s="1"/>
  <c r="P4774" i="1"/>
  <c r="R4774" i="1" s="1"/>
  <c r="P5813" i="1"/>
  <c r="P4819" i="1"/>
  <c r="Q4819" i="1" s="1"/>
  <c r="P4782" i="1"/>
  <c r="R4782" i="1" s="1"/>
  <c r="P5037" i="1"/>
  <c r="P4827" i="1"/>
  <c r="Q4827" i="1" s="1"/>
  <c r="P4790" i="1"/>
  <c r="P5018" i="1"/>
  <c r="O2130" i="1"/>
  <c r="P5751" i="1"/>
  <c r="O4327" i="1"/>
  <c r="Q4327" i="1" s="1"/>
  <c r="P5786" i="1"/>
  <c r="P1144" i="1"/>
  <c r="P4573" i="1"/>
  <c r="O4573" i="1"/>
  <c r="O4477" i="1"/>
  <c r="P4477" i="1"/>
  <c r="P4429" i="1"/>
  <c r="O4429" i="1"/>
  <c r="O5341" i="1"/>
  <c r="O6696" i="1"/>
  <c r="O1009" i="1"/>
  <c r="O1759" i="1"/>
  <c r="O2810" i="1"/>
  <c r="O4261" i="1"/>
  <c r="Q4261" i="1" s="1"/>
  <c r="O4605" i="1"/>
  <c r="Q4605" i="1" s="1"/>
  <c r="P4295" i="1"/>
  <c r="O4295" i="1"/>
  <c r="P8956" i="1"/>
  <c r="P6649" i="1"/>
  <c r="P5715" i="1"/>
  <c r="P2112" i="1"/>
  <c r="O4613" i="1"/>
  <c r="P4613" i="1"/>
  <c r="O4581" i="1"/>
  <c r="P4581" i="1"/>
  <c r="O4525" i="1"/>
  <c r="P4525" i="1"/>
  <c r="O4269" i="1"/>
  <c r="P4269" i="1"/>
  <c r="O5763" i="1"/>
  <c r="O5418" i="1"/>
  <c r="O5690" i="1"/>
  <c r="O3897" i="1"/>
  <c r="O611" i="1"/>
  <c r="P4357" i="1"/>
  <c r="R4357" i="1" s="1"/>
  <c r="P4396" i="1"/>
  <c r="O4396" i="1"/>
  <c r="P3399" i="1"/>
  <c r="P3360" i="1"/>
  <c r="P3291" i="1"/>
  <c r="P3200" i="1"/>
  <c r="P5988" i="1"/>
  <c r="P6006" i="1"/>
  <c r="P5313" i="1"/>
  <c r="P3836" i="1"/>
  <c r="P8315" i="1"/>
  <c r="P1160" i="1"/>
  <c r="P7769" i="1"/>
  <c r="P7403" i="1"/>
  <c r="P4948" i="1"/>
  <c r="P1507" i="1"/>
  <c r="P989" i="1"/>
  <c r="P2096" i="1"/>
  <c r="P4309" i="1"/>
  <c r="Q4309" i="1" s="1"/>
  <c r="O4252" i="1"/>
  <c r="Q4252" i="1" s="1"/>
  <c r="P4493" i="1"/>
  <c r="Q4493" i="1" s="1"/>
  <c r="P4445" i="1"/>
  <c r="Q4445" i="1" s="1"/>
  <c r="P4381" i="1"/>
  <c r="R4381" i="1" s="1"/>
  <c r="P4503" i="1"/>
  <c r="R4503" i="1" s="1"/>
  <c r="P4509" i="1"/>
  <c r="R4509" i="1" s="1"/>
  <c r="O1722" i="1"/>
  <c r="O4541" i="1"/>
  <c r="P4541" i="1"/>
  <c r="P4517" i="1"/>
  <c r="O4517" i="1"/>
  <c r="O2422" i="1"/>
  <c r="P4501" i="1"/>
  <c r="Q4501" i="1" s="1"/>
  <c r="P4629" i="1"/>
  <c r="Q4629" i="1" s="1"/>
  <c r="P4628" i="1"/>
  <c r="O4628" i="1"/>
  <c r="P4428" i="1"/>
  <c r="O4428" i="1"/>
  <c r="O6687" i="1"/>
  <c r="O6045" i="1"/>
  <c r="O1336" i="1"/>
  <c r="O6887" i="1"/>
  <c r="O4936" i="1"/>
  <c r="P4485" i="1"/>
  <c r="Q4485" i="1" s="1"/>
  <c r="O4437" i="1"/>
  <c r="R4437" i="1" s="1"/>
  <c r="P4508" i="1"/>
  <c r="R4508" i="1" s="1"/>
  <c r="O2794" i="1"/>
  <c r="P8292" i="1"/>
  <c r="P8044" i="1"/>
  <c r="P7989" i="1"/>
  <c r="P7629" i="1"/>
  <c r="P3711" i="1"/>
  <c r="P4351" i="1"/>
  <c r="Q4351" i="1" s="1"/>
  <c r="O4389" i="1"/>
  <c r="P4389" i="1"/>
  <c r="O4913" i="1"/>
  <c r="O5853" i="1"/>
  <c r="O2424" i="1"/>
  <c r="O2575" i="1"/>
  <c r="O4476" i="1"/>
  <c r="P4476" i="1"/>
  <c r="P4308" i="1"/>
  <c r="O4308" i="1"/>
  <c r="O4284" i="1"/>
  <c r="P4284" i="1"/>
  <c r="P5407" i="1"/>
  <c r="P8193" i="1"/>
  <c r="P7318" i="1"/>
  <c r="P6834" i="1"/>
  <c r="P1721" i="1"/>
  <c r="P4484" i="1"/>
  <c r="Q4484" i="1" s="1"/>
  <c r="P4421" i="1"/>
  <c r="R4421" i="1" s="1"/>
  <c r="O4420" i="1"/>
  <c r="R4420" i="1" s="1"/>
  <c r="O8972" i="1"/>
  <c r="O3165" i="1"/>
  <c r="O2169" i="1"/>
  <c r="O1747" i="1"/>
  <c r="O5821" i="1"/>
  <c r="O5842" i="1"/>
  <c r="O5752" i="1"/>
  <c r="O5200" i="1"/>
  <c r="O5954" i="1"/>
  <c r="O3795" i="1"/>
  <c r="O8369" i="1"/>
  <c r="O8267" i="1"/>
  <c r="O3989" i="1"/>
  <c r="O2432" i="1"/>
  <c r="O2370" i="1"/>
  <c r="O2391" i="1"/>
  <c r="O2608" i="1"/>
  <c r="P6790" i="1"/>
  <c r="P8324" i="1"/>
  <c r="P6742" i="1"/>
  <c r="P1324" i="1"/>
  <c r="P968" i="1"/>
  <c r="P1749" i="1"/>
  <c r="O5701" i="1"/>
  <c r="O3420" i="1"/>
  <c r="O3332" i="1"/>
  <c r="O6121" i="1"/>
  <c r="O6017" i="1"/>
  <c r="O6107" i="1"/>
  <c r="O5742" i="1"/>
  <c r="O5931" i="1"/>
  <c r="O5217" i="1"/>
  <c r="O4013" i="1"/>
  <c r="O5205" i="1"/>
  <c r="O3722" i="1"/>
  <c r="O1182" i="1"/>
  <c r="O8423" i="1"/>
  <c r="O8103" i="1"/>
  <c r="O7624" i="1"/>
  <c r="O7010" i="1"/>
  <c r="O6170" i="1"/>
  <c r="O3814" i="1"/>
  <c r="P4570" i="1"/>
  <c r="Q4570" i="1" s="1"/>
  <c r="P4514" i="1"/>
  <c r="R4514" i="1" s="1"/>
  <c r="P5834" i="1"/>
  <c r="O1758" i="1"/>
  <c r="O1002" i="1"/>
  <c r="O591" i="1"/>
  <c r="O1185" i="1"/>
  <c r="O1749" i="1"/>
  <c r="O968" i="1"/>
  <c r="O1324" i="1"/>
  <c r="O2208" i="1"/>
  <c r="O989" i="1"/>
  <c r="O2237" i="1"/>
  <c r="O1735" i="1"/>
  <c r="O813" i="1"/>
  <c r="O1168" i="1"/>
  <c r="O2159" i="1"/>
  <c r="P2222" i="1"/>
  <c r="P1701" i="1"/>
  <c r="P772" i="1"/>
  <c r="P436" i="1"/>
  <c r="O2132" i="1"/>
  <c r="O1553" i="1"/>
  <c r="P2208" i="1"/>
  <c r="P1366" i="1"/>
  <c r="P1553" i="1"/>
  <c r="P424" i="1"/>
  <c r="O439" i="1"/>
  <c r="P1542" i="1"/>
  <c r="O2096" i="1"/>
  <c r="O590" i="1"/>
  <c r="P2159" i="1"/>
  <c r="P1331" i="1"/>
  <c r="P590" i="1"/>
  <c r="O1507" i="1"/>
  <c r="P2142" i="1"/>
  <c r="P4914" i="1"/>
  <c r="P5342" i="1"/>
  <c r="P8430" i="1"/>
  <c r="P8300" i="1"/>
  <c r="P1333" i="1"/>
  <c r="P4300" i="1"/>
  <c r="Q4300" i="1" s="1"/>
  <c r="O4356" i="1"/>
  <c r="Q4356" i="1" s="1"/>
  <c r="P4452" i="1"/>
  <c r="Q4452" i="1" s="1"/>
  <c r="P4610" i="1"/>
  <c r="Q4610" i="1" s="1"/>
  <c r="P4548" i="1"/>
  <c r="R4548" i="1" s="1"/>
  <c r="O4604" i="1"/>
  <c r="Q4604" i="1" s="1"/>
  <c r="O4571" i="1"/>
  <c r="R4571" i="1" s="1"/>
  <c r="O4324" i="1"/>
  <c r="Q4324" i="1" s="1"/>
  <c r="P4444" i="1"/>
  <c r="Q4444" i="1" s="1"/>
  <c r="P4412" i="1"/>
  <c r="R4412" i="1" s="1"/>
  <c r="P4388" i="1"/>
  <c r="R4388" i="1" s="1"/>
  <c r="O4468" i="1"/>
  <c r="Q4468" i="1" s="1"/>
  <c r="O4430" i="1"/>
  <c r="Q4430" i="1" s="1"/>
  <c r="P4564" i="1"/>
  <c r="R4564" i="1" s="1"/>
  <c r="P2206" i="1"/>
  <c r="O7109" i="1"/>
  <c r="O783" i="1"/>
  <c r="O1561" i="1"/>
  <c r="O2583" i="1"/>
  <c r="O2582" i="1"/>
  <c r="O2227" i="1"/>
  <c r="O2619" i="1"/>
  <c r="P4268" i="1"/>
  <c r="R4268" i="1" s="1"/>
  <c r="P4500" i="1"/>
  <c r="R4500" i="1" s="1"/>
  <c r="P4540" i="1"/>
  <c r="R4540" i="1" s="1"/>
  <c r="P4516" i="1"/>
  <c r="R4516" i="1" s="1"/>
  <c r="O4588" i="1"/>
  <c r="R4588" i="1" s="1"/>
  <c r="P2237" i="1"/>
  <c r="P1735" i="1"/>
  <c r="P813" i="1"/>
  <c r="P1168" i="1"/>
  <c r="P430" i="1"/>
  <c r="O2202" i="1"/>
  <c r="P3171" i="1"/>
  <c r="P1762" i="1"/>
  <c r="P3405" i="1"/>
  <c r="P3357" i="1"/>
  <c r="P3282" i="1"/>
  <c r="O3479" i="1"/>
  <c r="P5948" i="1"/>
  <c r="O3493" i="1"/>
  <c r="P1535" i="1"/>
  <c r="P6567" i="1"/>
  <c r="P3981" i="1"/>
  <c r="P3932" i="1"/>
  <c r="R3932" i="1" s="1"/>
  <c r="P4332" i="1"/>
  <c r="Q4332" i="1" s="1"/>
  <c r="P4260" i="1"/>
  <c r="R4260" i="1" s="1"/>
  <c r="P4436" i="1"/>
  <c r="Q4436" i="1" s="1"/>
  <c r="P4380" i="1"/>
  <c r="R4380" i="1" s="1"/>
  <c r="O4404" i="1"/>
  <c r="R4404" i="1" s="1"/>
  <c r="O4556" i="1"/>
  <c r="Q4556" i="1" s="1"/>
  <c r="P3493" i="1"/>
  <c r="O8228" i="1"/>
  <c r="O1527" i="1"/>
  <c r="P4486" i="1"/>
  <c r="R4486" i="1" s="1"/>
  <c r="P4597" i="1"/>
  <c r="R4597" i="1" s="1"/>
  <c r="P4554" i="1"/>
  <c r="Q4554" i="1" s="1"/>
  <c r="O4612" i="1"/>
  <c r="R4612" i="1" s="1"/>
  <c r="O4578" i="1"/>
  <c r="Q4578" i="1" s="1"/>
  <c r="O6078" i="1"/>
  <c r="O4364" i="1"/>
  <c r="Q4364" i="1" s="1"/>
  <c r="O4310" i="1"/>
  <c r="R4310" i="1" s="1"/>
  <c r="P4460" i="1"/>
  <c r="Q4460" i="1" s="1"/>
  <c r="P4595" i="1"/>
  <c r="Q4595" i="1" s="1"/>
  <c r="P4572" i="1"/>
  <c r="R4572" i="1" s="1"/>
  <c r="O4534" i="1"/>
  <c r="R4534" i="1" s="1"/>
  <c r="P8437" i="1"/>
  <c r="P8175" i="1"/>
  <c r="P8005" i="1"/>
  <c r="P7635" i="1"/>
  <c r="P7269" i="1"/>
  <c r="P3813" i="1"/>
  <c r="P581" i="1"/>
  <c r="P986" i="1"/>
  <c r="P1746" i="1"/>
  <c r="O4446" i="1"/>
  <c r="R4446" i="1" s="1"/>
  <c r="O4398" i="1"/>
  <c r="Q4398" i="1" s="1"/>
  <c r="P4515" i="1"/>
  <c r="Q4515" i="1" s="1"/>
  <c r="O4506" i="1"/>
  <c r="R4506" i="1" s="1"/>
  <c r="O8403" i="1"/>
  <c r="O8157" i="1"/>
  <c r="O2579" i="1"/>
  <c r="O2590" i="1"/>
  <c r="O2234" i="1"/>
  <c r="O3179" i="1"/>
  <c r="P4335" i="1"/>
  <c r="R4335" i="1" s="1"/>
  <c r="O4375" i="1"/>
  <c r="R4375" i="1" s="1"/>
  <c r="P4454" i="1"/>
  <c r="R4454" i="1" s="1"/>
  <c r="O4606" i="1"/>
  <c r="R4606" i="1" s="1"/>
  <c r="P3401" i="1"/>
  <c r="P3318" i="1"/>
  <c r="P4471" i="1"/>
  <c r="R4471" i="1" s="1"/>
  <c r="O4582" i="1"/>
  <c r="Q4582" i="1" s="1"/>
  <c r="P3367" i="1"/>
  <c r="P3230" i="1"/>
  <c r="O8312" i="1"/>
  <c r="P4334" i="1"/>
  <c r="Q4334" i="1" s="1"/>
  <c r="O4451" i="1"/>
  <c r="Q4451" i="1" s="1"/>
  <c r="P4439" i="1"/>
  <c r="R4439" i="1" s="1"/>
  <c r="P4598" i="1"/>
  <c r="R4598" i="1" s="1"/>
  <c r="P5712" i="1"/>
  <c r="P5832" i="1"/>
  <c r="P5708" i="1"/>
  <c r="O4254" i="1"/>
  <c r="Q4254" i="1" s="1"/>
  <c r="O4491" i="1"/>
  <c r="Q4491" i="1" s="1"/>
  <c r="O4390" i="1"/>
  <c r="Q4390" i="1" s="1"/>
  <c r="O4550" i="1"/>
  <c r="R4550" i="1" s="1"/>
  <c r="O5960" i="1"/>
  <c r="O6097" i="1"/>
  <c r="O5943" i="1"/>
  <c r="O3825" i="1"/>
  <c r="O991" i="1"/>
  <c r="P4374" i="1"/>
  <c r="R4374" i="1" s="1"/>
  <c r="P4596" i="1"/>
  <c r="R4596" i="1" s="1"/>
  <c r="P4580" i="1"/>
  <c r="Q4580" i="1" s="1"/>
  <c r="P4562" i="1"/>
  <c r="R4562" i="1" s="1"/>
  <c r="P4524" i="1"/>
  <c r="Q4524" i="1" s="1"/>
  <c r="O5693" i="1"/>
  <c r="O4930" i="1"/>
  <c r="O3162" i="1"/>
  <c r="O7750" i="1"/>
  <c r="O6030" i="1"/>
  <c r="P1526" i="1"/>
  <c r="P5086" i="1"/>
  <c r="P3979" i="1"/>
  <c r="O7998" i="1"/>
  <c r="O6129" i="1"/>
  <c r="P8309" i="1"/>
  <c r="P3976" i="1"/>
  <c r="P7216" i="1"/>
  <c r="P3775" i="1"/>
  <c r="P5928" i="1"/>
  <c r="P8205" i="1"/>
  <c r="O5302" i="1"/>
  <c r="O6118" i="1"/>
  <c r="O5193" i="1"/>
  <c r="P3565" i="1"/>
  <c r="P5877" i="1"/>
  <c r="O1709" i="1"/>
  <c r="P8209" i="1"/>
  <c r="P1325" i="1"/>
  <c r="P6685" i="1"/>
  <c r="O5700" i="1"/>
  <c r="P7797" i="1"/>
  <c r="P7003" i="1"/>
  <c r="P8086" i="1"/>
  <c r="P8319" i="1"/>
  <c r="P5326" i="1"/>
  <c r="P5350" i="1"/>
  <c r="P4922" i="1"/>
  <c r="P3146" i="1"/>
  <c r="O5282" i="1"/>
  <c r="O5420" i="1"/>
  <c r="P8372" i="1"/>
  <c r="P1337" i="1"/>
  <c r="O1318" i="1"/>
  <c r="P8075" i="1"/>
  <c r="O971" i="1"/>
  <c r="P2133" i="1"/>
  <c r="P7969" i="1"/>
  <c r="P7185" i="1"/>
  <c r="P7799" i="1"/>
  <c r="O1734" i="1"/>
  <c r="P3879" i="1"/>
  <c r="P8355" i="1"/>
  <c r="O8012" i="1"/>
  <c r="O8368" i="1"/>
  <c r="P8503" i="1"/>
  <c r="P3808" i="1"/>
  <c r="P7236" i="1"/>
  <c r="O8027" i="1"/>
  <c r="O7678" i="1"/>
  <c r="O8439" i="1"/>
  <c r="P5318" i="1"/>
  <c r="P4632" i="1"/>
  <c r="O4914" i="1"/>
  <c r="O6773" i="1"/>
  <c r="P2125" i="1"/>
  <c r="P8407" i="1"/>
  <c r="O7967" i="1"/>
  <c r="P8426" i="1"/>
  <c r="O5382" i="1"/>
  <c r="O5342" i="1"/>
  <c r="O4906" i="1"/>
  <c r="P5983" i="1"/>
  <c r="P6136" i="1"/>
  <c r="O5798" i="1"/>
  <c r="P4689" i="1"/>
  <c r="P8211" i="1"/>
  <c r="P3781" i="1"/>
  <c r="P1158" i="1"/>
  <c r="P8069" i="1"/>
  <c r="P5825" i="1"/>
  <c r="O5334" i="1"/>
  <c r="O4656" i="1"/>
  <c r="O5789" i="1"/>
  <c r="P2091" i="1"/>
  <c r="O5846" i="1"/>
  <c r="O5338" i="1"/>
  <c r="P8125" i="1"/>
  <c r="O6168" i="1"/>
  <c r="O3591" i="1"/>
  <c r="P7187" i="1"/>
  <c r="P3154" i="1"/>
  <c r="O6993" i="1"/>
  <c r="P4932" i="1"/>
  <c r="P5368" i="1"/>
  <c r="O4926" i="1"/>
  <c r="O5264" i="1"/>
  <c r="P1150" i="1"/>
  <c r="O8475" i="1"/>
  <c r="P7563" i="1"/>
  <c r="P6798" i="1"/>
  <c r="P5797" i="1"/>
  <c r="P8479" i="1"/>
  <c r="P3834" i="1"/>
  <c r="O5863" i="1"/>
  <c r="O5429" i="1"/>
  <c r="P7658" i="1"/>
  <c r="O7012" i="1"/>
  <c r="P8180" i="1"/>
  <c r="P5426" i="1"/>
  <c r="P6965" i="1"/>
  <c r="P8507" i="1"/>
  <c r="P6772" i="1"/>
  <c r="P4475" i="1"/>
  <c r="Q4475" i="1" s="1"/>
  <c r="P4619" i="1"/>
  <c r="Q4619" i="1" s="1"/>
  <c r="P4555" i="1"/>
  <c r="R4555" i="1" s="1"/>
  <c r="P8962" i="1"/>
  <c r="P3144" i="1"/>
  <c r="P2137" i="1"/>
  <c r="P4366" i="1"/>
  <c r="Q4366" i="1" s="1"/>
  <c r="O4342" i="1"/>
  <c r="R4342" i="1" s="1"/>
  <c r="P4470" i="1"/>
  <c r="Q4470" i="1" s="1"/>
  <c r="P4382" i="1"/>
  <c r="Q4382" i="1" s="1"/>
  <c r="O4422" i="1"/>
  <c r="Q4422" i="1" s="1"/>
  <c r="O4411" i="1"/>
  <c r="Q4411" i="1" s="1"/>
  <c r="P4574" i="1"/>
  <c r="R4574" i="1" s="1"/>
  <c r="P4542" i="1"/>
  <c r="Q4542" i="1" s="1"/>
  <c r="P4518" i="1"/>
  <c r="R4518" i="1" s="1"/>
  <c r="P4507" i="1"/>
  <c r="Q4507" i="1" s="1"/>
  <c r="P4587" i="1"/>
  <c r="R4587" i="1" s="1"/>
  <c r="O4539" i="1"/>
  <c r="Q4539" i="1" s="1"/>
  <c r="P4358" i="1"/>
  <c r="R4358" i="1" s="1"/>
  <c r="P4278" i="1"/>
  <c r="Q4278" i="1" s="1"/>
  <c r="O4262" i="1"/>
  <c r="R4262" i="1" s="1"/>
  <c r="P4414" i="1"/>
  <c r="Q4414" i="1" s="1"/>
  <c r="P4419" i="1"/>
  <c r="R4419" i="1" s="1"/>
  <c r="P4627" i="1"/>
  <c r="Q4627" i="1" s="1"/>
  <c r="P4617" i="1"/>
  <c r="Q4617" i="1" s="1"/>
  <c r="P4563" i="1"/>
  <c r="R4563" i="1" s="1"/>
  <c r="P4531" i="1"/>
  <c r="Q4531" i="1" s="1"/>
  <c r="O4590" i="1"/>
  <c r="Q4590" i="1" s="1"/>
  <c r="P4270" i="1"/>
  <c r="R4270" i="1" s="1"/>
  <c r="O4462" i="1"/>
  <c r="Q4462" i="1" s="1"/>
  <c r="O4427" i="1"/>
  <c r="R4427" i="1" s="1"/>
  <c r="P4614" i="1"/>
  <c r="Q4614" i="1" s="1"/>
  <c r="P4526" i="1"/>
  <c r="Q4526" i="1" s="1"/>
  <c r="O4523" i="1"/>
  <c r="R4523" i="1" s="1"/>
  <c r="O4630" i="1"/>
  <c r="R4630" i="1" s="1"/>
  <c r="P5725" i="1"/>
  <c r="O4438" i="1"/>
  <c r="R4438" i="1" s="1"/>
  <c r="P4622" i="1"/>
  <c r="R4622" i="1" s="1"/>
  <c r="P4603" i="1"/>
  <c r="R4603" i="1" s="1"/>
  <c r="P4558" i="1"/>
  <c r="Q4558" i="1" s="1"/>
  <c r="O5901" i="1"/>
  <c r="O3567" i="1"/>
  <c r="P4621" i="1"/>
  <c r="Q4621" i="1" s="1"/>
  <c r="P4602" i="1"/>
  <c r="Q4602" i="1" s="1"/>
  <c r="P4579" i="1"/>
  <c r="R4579" i="1" s="1"/>
  <c r="P4547" i="1"/>
  <c r="R4547" i="1" s="1"/>
  <c r="P4510" i="1"/>
  <c r="R4510" i="1" s="1"/>
  <c r="O4566" i="1"/>
  <c r="R4566" i="1" s="1"/>
  <c r="P5693" i="1"/>
  <c r="P4930" i="1"/>
  <c r="P3162" i="1"/>
  <c r="O3189" i="1"/>
  <c r="O2229" i="1"/>
  <c r="O1909" i="1"/>
  <c r="O6011" i="1"/>
  <c r="P4286" i="1"/>
  <c r="R4286" i="1" s="1"/>
  <c r="P4620" i="1"/>
  <c r="Q4620" i="1" s="1"/>
  <c r="P4611" i="1"/>
  <c r="R4611" i="1" s="1"/>
  <c r="P4546" i="1"/>
  <c r="Q4546" i="1" s="1"/>
  <c r="P4522" i="1"/>
  <c r="Q4522" i="1" s="1"/>
  <c r="P4569" i="1"/>
  <c r="R4569" i="1" s="1"/>
  <c r="O6114" i="1"/>
  <c r="O6124" i="1"/>
  <c r="O6130" i="1"/>
  <c r="O6076" i="1"/>
  <c r="O6065" i="1"/>
  <c r="O5063" i="1"/>
  <c r="O6021" i="1"/>
  <c r="O5884" i="1"/>
  <c r="O5374" i="1"/>
  <c r="O5131" i="1"/>
  <c r="O4949" i="1"/>
  <c r="O5265" i="1"/>
  <c r="O5235" i="1"/>
  <c r="O4720" i="1"/>
  <c r="O1906" i="1"/>
  <c r="O4732" i="1"/>
  <c r="O8487" i="1"/>
  <c r="O8490" i="1"/>
  <c r="O8433" i="1"/>
  <c r="O1183" i="1"/>
  <c r="O8401" i="1"/>
  <c r="O8420" i="1"/>
  <c r="O8392" i="1"/>
  <c r="O8345" i="1"/>
  <c r="O8348" i="1"/>
  <c r="O8279" i="1"/>
  <c r="O994" i="1"/>
  <c r="O8184" i="1"/>
  <c r="O8201" i="1"/>
  <c r="O8140" i="1"/>
  <c r="O3317" i="1"/>
  <c r="O8078" i="1"/>
  <c r="O8055" i="1"/>
  <c r="O8039" i="1"/>
  <c r="O8060" i="1"/>
  <c r="O8057" i="1"/>
  <c r="O8024" i="1"/>
  <c r="O7891" i="1"/>
  <c r="O7832" i="1"/>
  <c r="O7685" i="1"/>
  <c r="O7708" i="1"/>
  <c r="O7712" i="1"/>
  <c r="O7509" i="1"/>
  <c r="O7549" i="1"/>
  <c r="O7502" i="1"/>
  <c r="O3337" i="1"/>
  <c r="O1339" i="1"/>
  <c r="O7322" i="1"/>
  <c r="O7317" i="1"/>
  <c r="O7323" i="1"/>
  <c r="O7321" i="1"/>
  <c r="O7055" i="1"/>
  <c r="O7078" i="1"/>
  <c r="O7085" i="1"/>
  <c r="O7059" i="1"/>
  <c r="O6824" i="1"/>
  <c r="O6832" i="1"/>
  <c r="O6831" i="1"/>
  <c r="O6802" i="1"/>
  <c r="O956" i="1"/>
  <c r="O6558" i="1"/>
  <c r="O6560" i="1"/>
  <c r="O6552" i="1"/>
  <c r="O3986" i="1"/>
  <c r="O3995" i="1"/>
  <c r="O3994" i="1"/>
  <c r="O6025" i="1"/>
  <c r="O8220" i="1"/>
  <c r="O1179" i="1"/>
  <c r="O7718" i="1"/>
  <c r="O8446" i="1"/>
  <c r="O6109" i="1"/>
  <c r="O6038" i="1"/>
  <c r="O5078" i="1"/>
  <c r="O1511" i="1"/>
  <c r="O8274" i="1"/>
  <c r="O8330" i="1"/>
  <c r="O5964" i="1"/>
  <c r="O8299" i="1"/>
  <c r="O6828" i="1"/>
  <c r="O5322" i="1"/>
  <c r="O5226" i="1"/>
  <c r="O5127" i="1"/>
  <c r="O5267" i="1"/>
  <c r="O1708" i="1"/>
  <c r="O3647" i="1"/>
  <c r="O8509" i="1"/>
  <c r="O8506" i="1"/>
  <c r="O8516" i="1"/>
  <c r="O8520" i="1"/>
  <c r="O8492" i="1"/>
  <c r="O8436" i="1"/>
  <c r="O8518" i="1"/>
  <c r="O8452" i="1"/>
  <c r="O8469" i="1"/>
  <c r="O8459" i="1"/>
  <c r="O8470" i="1"/>
  <c r="O8454" i="1"/>
  <c r="O8398" i="1"/>
  <c r="O8477" i="1"/>
  <c r="O8325" i="1"/>
  <c r="O8358" i="1"/>
  <c r="O8306" i="1"/>
  <c r="O8404" i="1"/>
  <c r="O8390" i="1"/>
  <c r="O8268" i="1"/>
  <c r="O8281" i="1"/>
  <c r="O8343" i="1"/>
  <c r="O3375" i="1"/>
  <c r="O8301" i="1"/>
  <c r="O8344" i="1"/>
  <c r="O8303" i="1"/>
  <c r="O8371" i="1"/>
  <c r="O8310" i="1"/>
  <c r="O8381" i="1"/>
  <c r="O8134" i="1"/>
  <c r="O8352" i="1"/>
  <c r="O8225" i="1"/>
  <c r="O8183" i="1"/>
  <c r="O8126" i="1"/>
  <c r="O8208" i="1"/>
  <c r="O8215" i="1"/>
  <c r="O8081" i="1"/>
  <c r="O8080" i="1"/>
  <c r="O8093" i="1"/>
  <c r="O8076" i="1"/>
  <c r="O8088" i="1"/>
  <c r="O8066" i="1"/>
  <c r="O7980" i="1"/>
  <c r="O7952" i="1"/>
  <c r="O7983" i="1"/>
  <c r="O7948" i="1"/>
  <c r="O7738" i="1"/>
  <c r="O7749" i="1"/>
  <c r="O7784" i="1"/>
  <c r="O978" i="1"/>
  <c r="O7795" i="1"/>
  <c r="O1345" i="1"/>
  <c r="O7846" i="1"/>
  <c r="O7578" i="1"/>
  <c r="O7617" i="1"/>
  <c r="O7574" i="1"/>
  <c r="O7592" i="1"/>
  <c r="O7442" i="1"/>
  <c r="O7444" i="1"/>
  <c r="O7435" i="1"/>
  <c r="O7440" i="1"/>
  <c r="O7439" i="1"/>
  <c r="O7364" i="1"/>
  <c r="O7189" i="1"/>
  <c r="O7215" i="1"/>
  <c r="O7188" i="1"/>
  <c r="O6942" i="1"/>
  <c r="O6961" i="1"/>
  <c r="O6969" i="1"/>
  <c r="O6975" i="1"/>
  <c r="O6697" i="1"/>
  <c r="O6703" i="1"/>
  <c r="O6705" i="1"/>
  <c r="O5800" i="1"/>
  <c r="O5806" i="1"/>
  <c r="O5783" i="1"/>
  <c r="O1513" i="1"/>
  <c r="O5779" i="1"/>
  <c r="O5790" i="1"/>
  <c r="O3712" i="1"/>
  <c r="O3709" i="1"/>
  <c r="O1140" i="1"/>
  <c r="O3719" i="1"/>
  <c r="O3710" i="1"/>
  <c r="O3704" i="1"/>
  <c r="O2094" i="1"/>
  <c r="P6050" i="1"/>
  <c r="P5940" i="1"/>
  <c r="P5117" i="1"/>
  <c r="P4918" i="1"/>
  <c r="P4979" i="1"/>
  <c r="P5013" i="1"/>
  <c r="P1184" i="1"/>
  <c r="P8486" i="1"/>
  <c r="P8483" i="1"/>
  <c r="P8456" i="1"/>
  <c r="P1372" i="1"/>
  <c r="P8187" i="1"/>
  <c r="P8172" i="1"/>
  <c r="P8234" i="1"/>
  <c r="P8113" i="1"/>
  <c r="P8190" i="1"/>
  <c r="P8159" i="1"/>
  <c r="P7944" i="1"/>
  <c r="P7904" i="1"/>
  <c r="P7988" i="1"/>
  <c r="P7551" i="1"/>
  <c r="P7555" i="1"/>
  <c r="P7127" i="1"/>
  <c r="P7141" i="1"/>
  <c r="P7136" i="1"/>
  <c r="P6603" i="1"/>
  <c r="P6621" i="1"/>
  <c r="P6606" i="1"/>
  <c r="P953" i="1"/>
  <c r="P4957" i="1"/>
  <c r="P4962" i="1"/>
  <c r="P4950" i="1"/>
  <c r="P3604" i="1"/>
  <c r="P3600" i="1"/>
  <c r="P3608" i="1"/>
  <c r="P3594" i="1"/>
  <c r="P1139" i="1"/>
  <c r="O1175" i="1"/>
  <c r="O982" i="1"/>
  <c r="O8416" i="1"/>
  <c r="P6204" i="1"/>
  <c r="O6043" i="1"/>
  <c r="O5921" i="1"/>
  <c r="O5373" i="1"/>
  <c r="O5389" i="1"/>
  <c r="O5852" i="1"/>
  <c r="O6086" i="1"/>
  <c r="O8491" i="1"/>
  <c r="O8493" i="1"/>
  <c r="O8467" i="1"/>
  <c r="O8421" i="1"/>
  <c r="O8463" i="1"/>
  <c r="O8441" i="1"/>
  <c r="O8448" i="1"/>
  <c r="O8391" i="1"/>
  <c r="O8411" i="1"/>
  <c r="O8277" i="1"/>
  <c r="O8406" i="1"/>
  <c r="O8351" i="1"/>
  <c r="O8400" i="1"/>
  <c r="O8283" i="1"/>
  <c r="O8409" i="1"/>
  <c r="O8354" i="1"/>
  <c r="O8318" i="1"/>
  <c r="O8188" i="1"/>
  <c r="O8289" i="1"/>
  <c r="O8091" i="1"/>
  <c r="O8147" i="1"/>
  <c r="O8118" i="1"/>
  <c r="O8068" i="1"/>
  <c r="O8041" i="1"/>
  <c r="O8054" i="1"/>
  <c r="O981" i="1"/>
  <c r="O7910" i="1"/>
  <c r="O7999" i="1"/>
  <c r="O8019" i="1"/>
  <c r="O7588" i="1"/>
  <c r="O7539" i="1"/>
  <c r="O7550" i="1"/>
  <c r="O973" i="1"/>
  <c r="O7534" i="1"/>
  <c r="O7356" i="1"/>
  <c r="O7332" i="1"/>
  <c r="O7118" i="1"/>
  <c r="O7117" i="1"/>
  <c r="O7119" i="1"/>
  <c r="O7128" i="1"/>
  <c r="O7144" i="1"/>
  <c r="O6876" i="1"/>
  <c r="O6898" i="1"/>
  <c r="O6893" i="1"/>
  <c r="O6878" i="1"/>
  <c r="O6620" i="1"/>
  <c r="O6630" i="1"/>
  <c r="O1516" i="1"/>
  <c r="O6612" i="1"/>
  <c r="O3596" i="1"/>
  <c r="O3593" i="1"/>
  <c r="O1508" i="1"/>
  <c r="O6035" i="1"/>
  <c r="O5824" i="1"/>
  <c r="O5991" i="1"/>
  <c r="O8464" i="1"/>
  <c r="O8434" i="1"/>
  <c r="O7783" i="1"/>
  <c r="O6967" i="1"/>
  <c r="P8191" i="1"/>
  <c r="P5039" i="1"/>
  <c r="P8365" i="1"/>
  <c r="P8337" i="1"/>
  <c r="P8375" i="1"/>
  <c r="P8050" i="1"/>
  <c r="P7985" i="1"/>
  <c r="P7704" i="1"/>
  <c r="P7710" i="1"/>
  <c r="P6822" i="1"/>
  <c r="P6821" i="1"/>
  <c r="P3978" i="1"/>
  <c r="P3999" i="1"/>
  <c r="P5022" i="1"/>
  <c r="O6120" i="1"/>
  <c r="P5275" i="1"/>
  <c r="O5768" i="1"/>
  <c r="P6551" i="1"/>
  <c r="O8107" i="1"/>
  <c r="P6931" i="1"/>
  <c r="P8146" i="1"/>
  <c r="P8496" i="1"/>
  <c r="P7295" i="1"/>
  <c r="P6748" i="1"/>
  <c r="P8499" i="1"/>
  <c r="P8457" i="1"/>
  <c r="P8497" i="1"/>
  <c r="P8466" i="1"/>
  <c r="P8419" i="1"/>
  <c r="P8428" i="1"/>
  <c r="P8382" i="1"/>
  <c r="P7789" i="1"/>
  <c r="P7721" i="1"/>
  <c r="P7006" i="1"/>
  <c r="P7032" i="1"/>
  <c r="P7004" i="1"/>
  <c r="P7024" i="1"/>
  <c r="P6193" i="1"/>
  <c r="P6183" i="1"/>
  <c r="O5897" i="1"/>
  <c r="O5416" i="1"/>
  <c r="O5360" i="1"/>
  <c r="O5746" i="1"/>
  <c r="O6139" i="1"/>
  <c r="P8373" i="1"/>
  <c r="P1145" i="1"/>
  <c r="O7015" i="1"/>
  <c r="P8186" i="1"/>
  <c r="O3804" i="1"/>
  <c r="P7590" i="1"/>
  <c r="P7468" i="1"/>
  <c r="O8011" i="1"/>
  <c r="O8029" i="1"/>
  <c r="O7673" i="1"/>
  <c r="O7634" i="1"/>
  <c r="O7270" i="1"/>
  <c r="O7273" i="1"/>
  <c r="O7278" i="1"/>
  <c r="O6066" i="1"/>
  <c r="O3726" i="1"/>
  <c r="P8443" i="1"/>
  <c r="P7262" i="1"/>
  <c r="P6180" i="1"/>
  <c r="P7687" i="1"/>
  <c r="O7464" i="1"/>
  <c r="O8438" i="1"/>
  <c r="O8498" i="1"/>
  <c r="O8363" i="1"/>
  <c r="O8359" i="1"/>
  <c r="O997" i="1"/>
  <c r="O8317" i="1"/>
  <c r="O8272" i="1"/>
  <c r="O8115" i="1"/>
  <c r="O1358" i="1"/>
  <c r="O8332" i="1"/>
  <c r="O8186" i="1"/>
  <c r="O8174" i="1"/>
  <c r="O8342" i="1"/>
  <c r="O6778" i="1"/>
  <c r="O1149" i="1"/>
  <c r="O3816" i="1"/>
  <c r="O3789" i="1"/>
  <c r="O6101" i="1"/>
  <c r="P8384" i="1"/>
  <c r="P8320" i="1"/>
  <c r="P8152" i="1"/>
  <c r="P1169" i="1"/>
  <c r="P3701" i="1"/>
  <c r="P3697" i="1"/>
  <c r="O6084" i="1"/>
  <c r="O5815" i="1"/>
  <c r="O8349" i="1"/>
  <c r="O6747" i="1"/>
  <c r="P5427" i="1"/>
  <c r="P8150" i="1"/>
  <c r="P8154" i="1"/>
  <c r="P6165" i="1"/>
  <c r="P6694" i="1"/>
  <c r="P8399" i="1"/>
  <c r="P7648" i="1"/>
  <c r="O3798" i="1"/>
  <c r="P8149" i="1"/>
  <c r="P8185" i="1"/>
  <c r="P4530" i="1"/>
  <c r="R4530" i="1" s="1"/>
  <c r="P4589" i="1"/>
  <c r="Q4589" i="1" s="1"/>
  <c r="P4549" i="1"/>
  <c r="R4549" i="1" s="1"/>
  <c r="O7937" i="1"/>
  <c r="P3964" i="1"/>
  <c r="Q3964" i="1" s="1"/>
  <c r="P4373" i="1"/>
  <c r="R4373" i="1" s="1"/>
  <c r="P4349" i="1"/>
  <c r="R4349" i="1" s="1"/>
  <c r="P4325" i="1"/>
  <c r="R4325" i="1" s="1"/>
  <c r="P4301" i="1"/>
  <c r="R4301" i="1" s="1"/>
  <c r="P4489" i="1"/>
  <c r="Q4489" i="1" s="1"/>
  <c r="P4448" i="1"/>
  <c r="R4448" i="1" s="1"/>
  <c r="P4425" i="1"/>
  <c r="Q4425" i="1" s="1"/>
  <c r="P4379" i="1"/>
  <c r="Q4379" i="1" s="1"/>
  <c r="O4403" i="1"/>
  <c r="Q4403" i="1" s="1"/>
  <c r="O4387" i="1"/>
  <c r="R4387" i="1" s="1"/>
  <c r="P4442" i="1"/>
  <c r="O4442" i="1"/>
  <c r="P4625" i="1"/>
  <c r="Q4625" i="1" s="1"/>
  <c r="P4561" i="1"/>
  <c r="Q4561" i="1" s="1"/>
  <c r="P4615" i="1"/>
  <c r="O4615" i="1"/>
  <c r="P4575" i="1"/>
  <c r="O4575" i="1"/>
  <c r="P4527" i="1"/>
  <c r="O4527" i="1"/>
  <c r="O4128" i="1"/>
  <c r="R4128" i="1" s="1"/>
  <c r="P4365" i="1"/>
  <c r="R4365" i="1" s="1"/>
  <c r="P4293" i="1"/>
  <c r="R4293" i="1" s="1"/>
  <c r="P4253" i="1"/>
  <c r="Q4253" i="1" s="1"/>
  <c r="P4435" i="1"/>
  <c r="R4435" i="1" s="1"/>
  <c r="P4577" i="1"/>
  <c r="R4577" i="1" s="1"/>
  <c r="P4513" i="1"/>
  <c r="R4513" i="1" s="1"/>
  <c r="P4607" i="1"/>
  <c r="O4607" i="1"/>
  <c r="P4559" i="1"/>
  <c r="O4559" i="1"/>
  <c r="P4511" i="1"/>
  <c r="O4511" i="1"/>
  <c r="O5949" i="1"/>
  <c r="P1747" i="1"/>
  <c r="P4341" i="1"/>
  <c r="Q4341" i="1" s="1"/>
  <c r="P4319" i="1"/>
  <c r="R4319" i="1" s="1"/>
  <c r="P4288" i="1"/>
  <c r="R4288" i="1" s="1"/>
  <c r="O4285" i="1"/>
  <c r="P4499" i="1"/>
  <c r="R4499" i="1" s="1"/>
  <c r="P4459" i="1"/>
  <c r="R4459" i="1" s="1"/>
  <c r="P4432" i="1"/>
  <c r="Q4432" i="1" s="1"/>
  <c r="P4406" i="1"/>
  <c r="P4395" i="1"/>
  <c r="R4395" i="1" s="1"/>
  <c r="P4385" i="1"/>
  <c r="R4385" i="1" s="1"/>
  <c r="O4416" i="1"/>
  <c r="R4416" i="1" s="1"/>
  <c r="P4585" i="1"/>
  <c r="Q4585" i="1" s="1"/>
  <c r="P4521" i="1"/>
  <c r="R4521" i="1" s="1"/>
  <c r="P4631" i="1"/>
  <c r="O4631" i="1"/>
  <c r="P4591" i="1"/>
  <c r="O4591" i="1"/>
  <c r="P4551" i="1"/>
  <c r="O4551" i="1"/>
  <c r="P4519" i="1"/>
  <c r="O4519" i="1"/>
  <c r="P2202" i="1"/>
  <c r="P4317" i="1"/>
  <c r="R4317" i="1" s="1"/>
  <c r="P4496" i="1"/>
  <c r="Q4496" i="1" s="1"/>
  <c r="P4483" i="1"/>
  <c r="Q4483" i="1" s="1"/>
  <c r="P4443" i="1"/>
  <c r="R4443" i="1" s="1"/>
  <c r="P4384" i="1"/>
  <c r="R4384" i="1" s="1"/>
  <c r="O4467" i="1"/>
  <c r="R4467" i="1" s="1"/>
  <c r="P4593" i="1"/>
  <c r="R4593" i="1" s="1"/>
  <c r="P4529" i="1"/>
  <c r="Q4529" i="1" s="1"/>
  <c r="P4623" i="1"/>
  <c r="O4623" i="1"/>
  <c r="P4583" i="1"/>
  <c r="O4583" i="1"/>
  <c r="P4543" i="1"/>
  <c r="O4543" i="1"/>
  <c r="P4168" i="1"/>
  <c r="R4168" i="1" s="1"/>
  <c r="P4312" i="1"/>
  <c r="R4312" i="1" s="1"/>
  <c r="P4480" i="1"/>
  <c r="R4480" i="1" s="1"/>
  <c r="P4441" i="1"/>
  <c r="Q4441" i="1" s="1"/>
  <c r="P4393" i="1"/>
  <c r="R4393" i="1" s="1"/>
  <c r="O4392" i="1"/>
  <c r="R4392" i="1" s="1"/>
  <c r="P4601" i="1"/>
  <c r="Q4601" i="1" s="1"/>
  <c r="P4537" i="1"/>
  <c r="R4537" i="1" s="1"/>
  <c r="P4599" i="1"/>
  <c r="O4599" i="1"/>
  <c r="P4567" i="1"/>
  <c r="O4567" i="1"/>
  <c r="P4535" i="1"/>
  <c r="O4535" i="1"/>
  <c r="P4136" i="1"/>
  <c r="R4136" i="1" s="1"/>
  <c r="O4274" i="1"/>
  <c r="Q4274" i="1" s="1"/>
  <c r="P4466" i="1"/>
  <c r="Q4466" i="1" s="1"/>
  <c r="P4609" i="1"/>
  <c r="Q4609" i="1" s="1"/>
  <c r="P4545" i="1"/>
  <c r="Q4545" i="1" s="1"/>
  <c r="O3924" i="1"/>
  <c r="Q3924" i="1" s="1"/>
  <c r="P4208" i="1"/>
  <c r="Q4208" i="1" s="1"/>
  <c r="P4108" i="1"/>
  <c r="Q4108" i="1" s="1"/>
  <c r="O4100" i="1"/>
  <c r="R4100" i="1" s="1"/>
  <c r="P4350" i="1"/>
  <c r="R4350" i="1" s="1"/>
  <c r="P4255" i="1"/>
  <c r="R4255" i="1" s="1"/>
  <c r="O4367" i="1"/>
  <c r="Q4367" i="1" s="1"/>
  <c r="O4355" i="1"/>
  <c r="Q4355" i="1" s="1"/>
  <c r="O4311" i="1"/>
  <c r="R4311" i="1" s="1"/>
  <c r="O4294" i="1"/>
  <c r="P4494" i="1"/>
  <c r="R4494" i="1" s="1"/>
  <c r="P4434" i="1"/>
  <c r="Q4434" i="1" s="1"/>
  <c r="O4490" i="1"/>
  <c r="P4065" i="1"/>
  <c r="R4065" i="1" s="1"/>
  <c r="O4271" i="1"/>
  <c r="Q4271" i="1" s="1"/>
  <c r="P4474" i="1"/>
  <c r="R4474" i="1" s="1"/>
  <c r="P4402" i="1"/>
  <c r="R4402" i="1" s="1"/>
  <c r="O4378" i="1"/>
  <c r="P4057" i="1"/>
  <c r="R4057" i="1" s="1"/>
  <c r="P4180" i="1"/>
  <c r="R4180" i="1" s="1"/>
  <c r="O4204" i="1"/>
  <c r="Q4204" i="1" s="1"/>
  <c r="P2169" i="1"/>
  <c r="P4359" i="1"/>
  <c r="Q4359" i="1" s="1"/>
  <c r="P4283" i="1"/>
  <c r="Q4283" i="1" s="1"/>
  <c r="P4263" i="1"/>
  <c r="Q4263" i="1" s="1"/>
  <c r="O4287" i="1"/>
  <c r="R4287" i="1" s="1"/>
  <c r="P4376" i="1"/>
  <c r="Q4376" i="1" s="1"/>
  <c r="P4502" i="1"/>
  <c r="R4502" i="1" s="1"/>
  <c r="O4450" i="1"/>
  <c r="R4450" i="1" s="1"/>
  <c r="O4426" i="1"/>
  <c r="P4347" i="1"/>
  <c r="Q4347" i="1" s="1"/>
  <c r="P4482" i="1"/>
  <c r="R4482" i="1" s="1"/>
  <c r="P4410" i="1"/>
  <c r="R4410" i="1" s="1"/>
  <c r="O4498" i="1"/>
  <c r="R4498" i="1" s="1"/>
  <c r="P3940" i="1"/>
  <c r="R3940" i="1" s="1"/>
  <c r="P5901" i="1"/>
  <c r="P4160" i="1"/>
  <c r="R4160" i="1" s="1"/>
  <c r="O4164" i="1"/>
  <c r="Q4164" i="1" s="1"/>
  <c r="P3165" i="1"/>
  <c r="P4343" i="1"/>
  <c r="Q4343" i="1" s="1"/>
  <c r="P4291" i="1"/>
  <c r="Q4291" i="1" s="1"/>
  <c r="P4251" i="1"/>
  <c r="Q4251" i="1" s="1"/>
  <c r="O4303" i="1"/>
  <c r="Q4303" i="1" s="1"/>
  <c r="O4386" i="1"/>
  <c r="P7832" i="1"/>
  <c r="P5857" i="1"/>
  <c r="O4138" i="1"/>
  <c r="R4138" i="1" s="1"/>
  <c r="O4323" i="1"/>
  <c r="Q4323" i="1" s="1"/>
  <c r="P4478" i="1"/>
  <c r="Q4478" i="1" s="1"/>
  <c r="P4458" i="1"/>
  <c r="R4458" i="1" s="1"/>
  <c r="P8228" i="1"/>
  <c r="P6126" i="1"/>
  <c r="O4137" i="1"/>
  <c r="R4137" i="1" s="1"/>
  <c r="P4302" i="1"/>
  <c r="Q4302" i="1" s="1"/>
  <c r="P4259" i="1"/>
  <c r="Q4259" i="1" s="1"/>
  <c r="O4299" i="1"/>
  <c r="Q4299" i="1" s="1"/>
  <c r="P4456" i="1"/>
  <c r="R4456" i="1" s="1"/>
  <c r="O4407" i="1"/>
  <c r="O7228" i="1"/>
  <c r="P8401" i="1"/>
  <c r="P4172" i="1"/>
  <c r="R4172" i="1" s="1"/>
  <c r="P4120" i="1"/>
  <c r="R4120" i="1" s="1"/>
  <c r="O4200" i="1"/>
  <c r="Q4200" i="1" s="1"/>
  <c r="O4104" i="1"/>
  <c r="R4104" i="1" s="1"/>
  <c r="P2794" i="1"/>
  <c r="O8956" i="1"/>
  <c r="P4344" i="1"/>
  <c r="R4344" i="1" s="1"/>
  <c r="P4292" i="1"/>
  <c r="Q4292" i="1" s="1"/>
  <c r="P4280" i="1"/>
  <c r="R4280" i="1" s="1"/>
  <c r="P4497" i="1"/>
  <c r="Q4497" i="1" s="1"/>
  <c r="P4433" i="1"/>
  <c r="Q4433" i="1" s="1"/>
  <c r="O4495" i="1"/>
  <c r="O4463" i="1"/>
  <c r="O4431" i="1"/>
  <c r="O4399" i="1"/>
  <c r="P4205" i="1"/>
  <c r="R4205" i="1" s="1"/>
  <c r="P1722" i="1"/>
  <c r="P4363" i="1"/>
  <c r="Q4363" i="1" s="1"/>
  <c r="P4331" i="1"/>
  <c r="Q4331" i="1" s="1"/>
  <c r="O4307" i="1"/>
  <c r="Q4307" i="1" s="1"/>
  <c r="O4267" i="1"/>
  <c r="Q4267" i="1" s="1"/>
  <c r="P4449" i="1"/>
  <c r="R4449" i="1" s="1"/>
  <c r="P8177" i="1"/>
  <c r="O3916" i="1"/>
  <c r="R3916" i="1" s="1"/>
  <c r="P4144" i="1"/>
  <c r="R4144" i="1" s="1"/>
  <c r="P1734" i="1"/>
  <c r="P4372" i="1"/>
  <c r="Q4372" i="1" s="1"/>
  <c r="P4362" i="1"/>
  <c r="R4362" i="1" s="1"/>
  <c r="P4328" i="1"/>
  <c r="R4328" i="1" s="1"/>
  <c r="P4318" i="1"/>
  <c r="R4318" i="1" s="1"/>
  <c r="P4298" i="1"/>
  <c r="Q4298" i="1" s="1"/>
  <c r="O4306" i="1"/>
  <c r="R4306" i="1" s="1"/>
  <c r="P4457" i="1"/>
  <c r="R4457" i="1" s="1"/>
  <c r="P7972" i="1"/>
  <c r="P3908" i="1"/>
  <c r="Q3908" i="1" s="1"/>
  <c r="P4141" i="1"/>
  <c r="R4141" i="1" s="1"/>
  <c r="O4152" i="1"/>
  <c r="R4152" i="1" s="1"/>
  <c r="O2137" i="1"/>
  <c r="P4371" i="1"/>
  <c r="Q4371" i="1" s="1"/>
  <c r="P4360" i="1"/>
  <c r="R4360" i="1" s="1"/>
  <c r="P4296" i="1"/>
  <c r="Q4296" i="1" s="1"/>
  <c r="P4276" i="1"/>
  <c r="Q4276" i="1" s="1"/>
  <c r="P4264" i="1"/>
  <c r="Q4264" i="1" s="1"/>
  <c r="O4316" i="1"/>
  <c r="R4316" i="1" s="1"/>
  <c r="P4465" i="1"/>
  <c r="R4465" i="1" s="1"/>
  <c r="P4401" i="1"/>
  <c r="R4401" i="1" s="1"/>
  <c r="O4479" i="1"/>
  <c r="O4447" i="1"/>
  <c r="O4415" i="1"/>
  <c r="O4383" i="1"/>
  <c r="P5914" i="1"/>
  <c r="P7502" i="1"/>
  <c r="O4049" i="1"/>
  <c r="R4049" i="1" s="1"/>
  <c r="P4192" i="1"/>
  <c r="R4192" i="1" s="1"/>
  <c r="P4140" i="1"/>
  <c r="R4140" i="1" s="1"/>
  <c r="O3144" i="1"/>
  <c r="O4248" i="1"/>
  <c r="R4248" i="1" s="1"/>
  <c r="P4368" i="1"/>
  <c r="Q4368" i="1" s="1"/>
  <c r="P4339" i="1"/>
  <c r="Q4339" i="1" s="1"/>
  <c r="P4326" i="1"/>
  <c r="Q4326" i="1" s="1"/>
  <c r="P4304" i="1"/>
  <c r="Q4304" i="1" s="1"/>
  <c r="P4275" i="1"/>
  <c r="Q4275" i="1" s="1"/>
  <c r="O4370" i="1"/>
  <c r="R4370" i="1" s="1"/>
  <c r="O4315" i="1"/>
  <c r="Q4315" i="1" s="1"/>
  <c r="P4473" i="1"/>
  <c r="R4473" i="1" s="1"/>
  <c r="P4409" i="1"/>
  <c r="R4409" i="1" s="1"/>
  <c r="O5948" i="1"/>
  <c r="O4207" i="1"/>
  <c r="R4207" i="1" s="1"/>
  <c r="P4272" i="1"/>
  <c r="R4272" i="1" s="1"/>
  <c r="P4481" i="1"/>
  <c r="Q4481" i="1" s="1"/>
  <c r="P4417" i="1"/>
  <c r="Q4417" i="1" s="1"/>
  <c r="O4487" i="1"/>
  <c r="O4455" i="1"/>
  <c r="O4423" i="1"/>
  <c r="O4391" i="1"/>
  <c r="P8439" i="1"/>
  <c r="O3808" i="1"/>
  <c r="O4156" i="1"/>
  <c r="R4156" i="1" s="1"/>
  <c r="O4133" i="1"/>
  <c r="R4133" i="1" s="1"/>
  <c r="P4314" i="1"/>
  <c r="R4314" i="1" s="1"/>
  <c r="P4250" i="1"/>
  <c r="R4250" i="1" s="1"/>
  <c r="O4346" i="1"/>
  <c r="Q4346" i="1" s="1"/>
  <c r="O4282" i="1"/>
  <c r="Q4282" i="1" s="1"/>
  <c r="O6748" i="1"/>
  <c r="P3938" i="1"/>
  <c r="R3938" i="1" s="1"/>
  <c r="P8330" i="1"/>
  <c r="O6567" i="1"/>
  <c r="P4196" i="1"/>
  <c r="Q4196" i="1" s="1"/>
  <c r="P4132" i="1"/>
  <c r="R4132" i="1" s="1"/>
  <c r="O4155" i="1"/>
  <c r="R4155" i="1" s="1"/>
  <c r="O1949" i="1"/>
  <c r="P4322" i="1"/>
  <c r="Q4322" i="1" s="1"/>
  <c r="P4258" i="1"/>
  <c r="Q4258" i="1" s="1"/>
  <c r="P8012" i="1"/>
  <c r="O4188" i="1"/>
  <c r="Q4188" i="1" s="1"/>
  <c r="P4330" i="1"/>
  <c r="Q4330" i="1" s="1"/>
  <c r="P4266" i="1"/>
  <c r="Q4266" i="1" s="1"/>
  <c r="O4354" i="1"/>
  <c r="Q4354" i="1" s="1"/>
  <c r="O4290" i="1"/>
  <c r="P3804" i="1"/>
  <c r="P4220" i="1"/>
  <c r="R4220" i="1" s="1"/>
  <c r="P4189" i="1"/>
  <c r="Q4189" i="1" s="1"/>
  <c r="P4125" i="1"/>
  <c r="R4125" i="1" s="1"/>
  <c r="O4149" i="1"/>
  <c r="R4149" i="1" s="1"/>
  <c r="O4124" i="1"/>
  <c r="R4124" i="1" s="1"/>
  <c r="O2781" i="1"/>
  <c r="P8498" i="1"/>
  <c r="O4083" i="1"/>
  <c r="R4083" i="1" s="1"/>
  <c r="P4212" i="1"/>
  <c r="Q4212" i="1" s="1"/>
  <c r="P4148" i="1"/>
  <c r="Q4148" i="1" s="1"/>
  <c r="O4176" i="1"/>
  <c r="R4176" i="1" s="1"/>
  <c r="P4336" i="1"/>
  <c r="R4336" i="1" s="1"/>
  <c r="P3798" i="1"/>
  <c r="P4369" i="1"/>
  <c r="O4369" i="1"/>
  <c r="P4361" i="1"/>
  <c r="O4361" i="1"/>
  <c r="P4353" i="1"/>
  <c r="O4353" i="1"/>
  <c r="P4345" i="1"/>
  <c r="O4345" i="1"/>
  <c r="P4337" i="1"/>
  <c r="O4337" i="1"/>
  <c r="P4329" i="1"/>
  <c r="O4329" i="1"/>
  <c r="P4321" i="1"/>
  <c r="O4321" i="1"/>
  <c r="P4313" i="1"/>
  <c r="O4313" i="1"/>
  <c r="P4305" i="1"/>
  <c r="O4305" i="1"/>
  <c r="P4297" i="1"/>
  <c r="O4297" i="1"/>
  <c r="P4289" i="1"/>
  <c r="O4289" i="1"/>
  <c r="P4281" i="1"/>
  <c r="O4281" i="1"/>
  <c r="P4273" i="1"/>
  <c r="O4273" i="1"/>
  <c r="P4265" i="1"/>
  <c r="O4265" i="1"/>
  <c r="P4257" i="1"/>
  <c r="O4257" i="1"/>
  <c r="P4249" i="1"/>
  <c r="O4249" i="1"/>
  <c r="O6934" i="1"/>
  <c r="P4106" i="1"/>
  <c r="R4106" i="1" s="1"/>
  <c r="O7635" i="1"/>
  <c r="O5988" i="1"/>
  <c r="P4202" i="1"/>
  <c r="R4202" i="1" s="1"/>
  <c r="P4186" i="1"/>
  <c r="R4186" i="1" s="1"/>
  <c r="O4154" i="1"/>
  <c r="R4154" i="1" s="1"/>
  <c r="O4105" i="1"/>
  <c r="R4105" i="1" s="1"/>
  <c r="O3171" i="1"/>
  <c r="P4122" i="1"/>
  <c r="Q4122" i="1" s="1"/>
  <c r="P4218" i="1"/>
  <c r="R4218" i="1" s="1"/>
  <c r="O4169" i="1"/>
  <c r="Q4169" i="1" s="1"/>
  <c r="P7395" i="1"/>
  <c r="O7395" i="1"/>
  <c r="P3956" i="1"/>
  <c r="Q3956" i="1" s="1"/>
  <c r="P4041" i="1"/>
  <c r="Q4041" i="1" s="1"/>
  <c r="O4081" i="1"/>
  <c r="R4081" i="1" s="1"/>
  <c r="P4216" i="1"/>
  <c r="Q4216" i="1" s="1"/>
  <c r="P4194" i="1"/>
  <c r="Q4194" i="1" s="1"/>
  <c r="P4178" i="1"/>
  <c r="R4178" i="1" s="1"/>
  <c r="P4135" i="1"/>
  <c r="Q4135" i="1" s="1"/>
  <c r="P4096" i="1"/>
  <c r="R4096" i="1" s="1"/>
  <c r="O2399" i="1"/>
  <c r="O8962" i="1"/>
  <c r="P2826" i="1"/>
  <c r="R2826" i="1" s="1"/>
  <c r="P8363" i="1"/>
  <c r="P3948" i="1"/>
  <c r="R3948" i="1" s="1"/>
  <c r="P7055" i="1"/>
  <c r="P4033" i="1"/>
  <c r="Q4033" i="1" s="1"/>
  <c r="P4193" i="1"/>
  <c r="Q4193" i="1" s="1"/>
  <c r="P4115" i="1"/>
  <c r="Q4115" i="1" s="1"/>
  <c r="P6591" i="1"/>
  <c r="P5884" i="1"/>
  <c r="P4170" i="1"/>
  <c r="Q4170" i="1" s="1"/>
  <c r="P4146" i="1"/>
  <c r="Q4146" i="1" s="1"/>
  <c r="P4130" i="1"/>
  <c r="Q4130" i="1" s="1"/>
  <c r="P4114" i="1"/>
  <c r="Q4114" i="1" s="1"/>
  <c r="P6959" i="1"/>
  <c r="O4082" i="1"/>
  <c r="R4082" i="1" s="1"/>
  <c r="O5837" i="1"/>
  <c r="P4161" i="1"/>
  <c r="R4161" i="1" s="1"/>
  <c r="P4145" i="1"/>
  <c r="R4145" i="1" s="1"/>
  <c r="O4153" i="1"/>
  <c r="R4153" i="1" s="1"/>
  <c r="O4121" i="1"/>
  <c r="P8157" i="1"/>
  <c r="P3755" i="1"/>
  <c r="P7826" i="1"/>
  <c r="O7889" i="1"/>
  <c r="P8332" i="1"/>
  <c r="P4177" i="1"/>
  <c r="Q4177" i="1" s="1"/>
  <c r="O4185" i="1"/>
  <c r="Q4185" i="1" s="1"/>
  <c r="O2875" i="1"/>
  <c r="Q2875" i="1" s="1"/>
  <c r="O7988" i="1"/>
  <c r="P6936" i="1"/>
  <c r="O6956" i="1"/>
  <c r="P6011" i="1"/>
  <c r="O4052" i="1"/>
  <c r="R4052" i="1" s="1"/>
  <c r="P4113" i="1"/>
  <c r="Q4113" i="1" s="1"/>
  <c r="O1762" i="1"/>
  <c r="P3479" i="1"/>
  <c r="P7566" i="1"/>
  <c r="P2275" i="1"/>
  <c r="R2275" i="1" s="1"/>
  <c r="P7569" i="1"/>
  <c r="O7575" i="1"/>
  <c r="P3567" i="1"/>
  <c r="O6050" i="1"/>
  <c r="P4112" i="1"/>
  <c r="Q4112" i="1" s="1"/>
  <c r="O4201" i="1"/>
  <c r="O4159" i="1"/>
  <c r="Q4159" i="1" s="1"/>
  <c r="O4129" i="1"/>
  <c r="Q4129" i="1" s="1"/>
  <c r="P2250" i="1"/>
  <c r="R2250" i="1" s="1"/>
  <c r="P8448" i="1"/>
  <c r="O6772" i="1"/>
  <c r="P8042" i="1"/>
  <c r="O7584" i="1"/>
  <c r="P6783" i="1"/>
  <c r="O3913" i="1"/>
  <c r="R3913" i="1" s="1"/>
  <c r="P3647" i="1"/>
  <c r="P6083" i="1"/>
  <c r="O3729" i="1"/>
  <c r="O4217" i="1"/>
  <c r="Q4217" i="1" s="1"/>
  <c r="O2100" i="1"/>
  <c r="P7484" i="1"/>
  <c r="P7290" i="1"/>
  <c r="O8253" i="1"/>
  <c r="O3960" i="1"/>
  <c r="Q3960" i="1" s="1"/>
  <c r="P5382" i="1"/>
  <c r="P6135" i="1"/>
  <c r="O5251" i="1"/>
  <c r="O4143" i="1"/>
  <c r="Q4143" i="1" s="1"/>
  <c r="P2130" i="1"/>
  <c r="P6630" i="1"/>
  <c r="P8257" i="1"/>
  <c r="P4077" i="1"/>
  <c r="R4077" i="1" s="1"/>
  <c r="P4053" i="1"/>
  <c r="R4053" i="1" s="1"/>
  <c r="P4195" i="1"/>
  <c r="Q4195" i="1" s="1"/>
  <c r="P4171" i="1"/>
  <c r="R4171" i="1" s="1"/>
  <c r="P4147" i="1"/>
  <c r="Q4147" i="1" s="1"/>
  <c r="P8118" i="1"/>
  <c r="P7659" i="1"/>
  <c r="P3962" i="1"/>
  <c r="Q3962" i="1" s="1"/>
  <c r="P4076" i="1"/>
  <c r="R4076" i="1" s="1"/>
  <c r="P6017" i="1"/>
  <c r="O4044" i="1"/>
  <c r="R4044" i="1" s="1"/>
  <c r="P4099" i="1"/>
  <c r="Q4099" i="1" s="1"/>
  <c r="O4179" i="1"/>
  <c r="R4179" i="1" s="1"/>
  <c r="O4131" i="1"/>
  <c r="P8409" i="1"/>
  <c r="O7921" i="1"/>
  <c r="O7924" i="1"/>
  <c r="P3910" i="1"/>
  <c r="R3910" i="1" s="1"/>
  <c r="O3953" i="1"/>
  <c r="R3953" i="1" s="1"/>
  <c r="P4073" i="1"/>
  <c r="R4073" i="1" s="1"/>
  <c r="P4045" i="1"/>
  <c r="Q4045" i="1" s="1"/>
  <c r="P5742" i="1"/>
  <c r="P4215" i="1"/>
  <c r="Q4215" i="1" s="1"/>
  <c r="P4203" i="1"/>
  <c r="Q4203" i="1" s="1"/>
  <c r="P4123" i="1"/>
  <c r="Q4123" i="1" s="1"/>
  <c r="P4098" i="1"/>
  <c r="R4098" i="1" s="1"/>
  <c r="O4213" i="1"/>
  <c r="R4213" i="1" s="1"/>
  <c r="O4163" i="1"/>
  <c r="P8011" i="1"/>
  <c r="P3950" i="1"/>
  <c r="R3950" i="1" s="1"/>
  <c r="P4069" i="1"/>
  <c r="Q4069" i="1" s="1"/>
  <c r="P4720" i="1"/>
  <c r="P6121" i="1"/>
  <c r="O4068" i="1"/>
  <c r="Q4068" i="1" s="1"/>
  <c r="O4139" i="1"/>
  <c r="P1909" i="1"/>
  <c r="P2229" i="1"/>
  <c r="P3189" i="1"/>
  <c r="O7904" i="1"/>
  <c r="P3986" i="1"/>
  <c r="O7769" i="1"/>
  <c r="P4013" i="1"/>
  <c r="P6130" i="1"/>
  <c r="P4211" i="1"/>
  <c r="Q4211" i="1" s="1"/>
  <c r="P4107" i="1"/>
  <c r="R4107" i="1" s="1"/>
  <c r="P1932" i="1"/>
  <c r="P2240" i="1"/>
  <c r="P7379" i="1"/>
  <c r="P8342" i="1"/>
  <c r="P8183" i="1"/>
  <c r="O8453" i="1"/>
  <c r="P7252" i="1"/>
  <c r="P7385" i="1"/>
  <c r="P7879" i="1"/>
  <c r="P4092" i="1"/>
  <c r="R4092" i="1" s="1"/>
  <c r="P4060" i="1"/>
  <c r="R4060" i="1" s="1"/>
  <c r="P4037" i="1"/>
  <c r="R4037" i="1" s="1"/>
  <c r="P6107" i="1"/>
  <c r="O4059" i="1"/>
  <c r="R4059" i="1" s="1"/>
  <c r="P4210" i="1"/>
  <c r="R4210" i="1" s="1"/>
  <c r="O4187" i="1"/>
  <c r="Q4187" i="1" s="1"/>
  <c r="P8972" i="1"/>
  <c r="P3375" i="1"/>
  <c r="O2206" i="1"/>
  <c r="P8506" i="1"/>
  <c r="P4084" i="1"/>
  <c r="R4084" i="1" s="1"/>
  <c r="P4036" i="1"/>
  <c r="Q4036" i="1" s="1"/>
  <c r="P5931" i="1"/>
  <c r="P6078" i="1"/>
  <c r="P4219" i="1"/>
  <c r="Q4219" i="1" s="1"/>
  <c r="P4209" i="1"/>
  <c r="Q4209" i="1" s="1"/>
  <c r="P4199" i="1"/>
  <c r="Q4199" i="1" s="1"/>
  <c r="P4162" i="1"/>
  <c r="R4162" i="1" s="1"/>
  <c r="P4151" i="1"/>
  <c r="Q4151" i="1" s="1"/>
  <c r="O4197" i="1"/>
  <c r="Q4197" i="1" s="1"/>
  <c r="P2842" i="1"/>
  <c r="Q2842" i="1" s="1"/>
  <c r="P5912" i="1"/>
  <c r="O3936" i="1"/>
  <c r="R3936" i="1" s="1"/>
  <c r="P8136" i="1"/>
  <c r="P2834" i="1"/>
  <c r="Q2834" i="1" s="1"/>
  <c r="P7278" i="1"/>
  <c r="P8403" i="1"/>
  <c r="P8359" i="1"/>
  <c r="O8503" i="1"/>
  <c r="O7648" i="1"/>
  <c r="O8005" i="1"/>
  <c r="P6711" i="1"/>
  <c r="P4749" i="1"/>
  <c r="P7670" i="1"/>
  <c r="O6692" i="1"/>
  <c r="O8185" i="1"/>
  <c r="P4058" i="1"/>
  <c r="R4058" i="1" s="1"/>
  <c r="O4918" i="1"/>
  <c r="O5725" i="1"/>
  <c r="O6055" i="1"/>
  <c r="O4095" i="1"/>
  <c r="P2682" i="1"/>
  <c r="Q2682" i="1" s="1"/>
  <c r="P2929" i="1"/>
  <c r="R2929" i="1" s="1"/>
  <c r="P2539" i="1"/>
  <c r="R2539" i="1" s="1"/>
  <c r="P3532" i="1"/>
  <c r="P2921" i="1"/>
  <c r="Q2921" i="1" s="1"/>
  <c r="P8174" i="1"/>
  <c r="P3989" i="1"/>
  <c r="O8355" i="1"/>
  <c r="O7269" i="1"/>
  <c r="O8175" i="1"/>
  <c r="P7179" i="1"/>
  <c r="P3531" i="1"/>
  <c r="P3928" i="1"/>
  <c r="Q3928" i="1" s="1"/>
  <c r="O7710" i="1"/>
  <c r="O8337" i="1"/>
  <c r="P4090" i="1"/>
  <c r="R4090" i="1" s="1"/>
  <c r="P6201" i="1"/>
  <c r="O4075" i="1"/>
  <c r="R4075" i="1" s="1"/>
  <c r="O4056" i="1"/>
  <c r="Q4056" i="1" s="1"/>
  <c r="O4035" i="1"/>
  <c r="R4035" i="1" s="1"/>
  <c r="O5039" i="1"/>
  <c r="O4167" i="1"/>
  <c r="O4157" i="1"/>
  <c r="R4157" i="1" s="1"/>
  <c r="O4103" i="1"/>
  <c r="P6854" i="1"/>
  <c r="O2362" i="1"/>
  <c r="Q2362" i="1" s="1"/>
  <c r="P4905" i="1"/>
  <c r="P8438" i="1"/>
  <c r="P6773" i="1"/>
  <c r="O3813" i="1"/>
  <c r="P7679" i="1"/>
  <c r="P3952" i="1"/>
  <c r="Q3952" i="1" s="1"/>
  <c r="O3914" i="1"/>
  <c r="Q3914" i="1" s="1"/>
  <c r="P4089" i="1"/>
  <c r="Q4089" i="1" s="1"/>
  <c r="P4067" i="1"/>
  <c r="Q4067" i="1" s="1"/>
  <c r="O4055" i="1"/>
  <c r="R4055" i="1" s="1"/>
  <c r="O4034" i="1"/>
  <c r="Q4034" i="1" s="1"/>
  <c r="O6204" i="1"/>
  <c r="O4175" i="1"/>
  <c r="O4165" i="1"/>
  <c r="Q4165" i="1" s="1"/>
  <c r="O4111" i="1"/>
  <c r="O4101" i="1"/>
  <c r="Q4101" i="1" s="1"/>
  <c r="P3536" i="1"/>
  <c r="O2322" i="1"/>
  <c r="R2322" i="1" s="1"/>
  <c r="P2882" i="1"/>
  <c r="R2882" i="1" s="1"/>
  <c r="P7273" i="1"/>
  <c r="P7270" i="1"/>
  <c r="O8437" i="1"/>
  <c r="P7878" i="1"/>
  <c r="P6720" i="1"/>
  <c r="P7956" i="1"/>
  <c r="P3920" i="1"/>
  <c r="R3920" i="1" s="1"/>
  <c r="P6824" i="1"/>
  <c r="O8501" i="1"/>
  <c r="P4051" i="1"/>
  <c r="R4051" i="1" s="1"/>
  <c r="O4091" i="1"/>
  <c r="Q4091" i="1" s="1"/>
  <c r="O4183" i="1"/>
  <c r="O4173" i="1"/>
  <c r="R4173" i="1" s="1"/>
  <c r="O4119" i="1"/>
  <c r="O4109" i="1"/>
  <c r="R4109" i="1" s="1"/>
  <c r="P2315" i="1"/>
  <c r="Q2315" i="1" s="1"/>
  <c r="O2282" i="1"/>
  <c r="Q2282" i="1" s="1"/>
  <c r="P2866" i="1"/>
  <c r="R2866" i="1" s="1"/>
  <c r="P8029" i="1"/>
  <c r="P8027" i="1"/>
  <c r="P7678" i="1"/>
  <c r="O7551" i="1"/>
  <c r="O3604" i="1"/>
  <c r="O3594" i="1"/>
  <c r="P7957" i="1"/>
  <c r="P7802" i="1"/>
  <c r="P7061" i="1"/>
  <c r="O5173" i="1"/>
  <c r="O7922" i="1"/>
  <c r="O3912" i="1"/>
  <c r="R3912" i="1" s="1"/>
  <c r="P4061" i="1"/>
  <c r="Q4061" i="1" s="1"/>
  <c r="P4029" i="1"/>
  <c r="R4029" i="1" s="1"/>
  <c r="O5825" i="1"/>
  <c r="O4191" i="1"/>
  <c r="O4181" i="1"/>
  <c r="R4181" i="1" s="1"/>
  <c r="O4127" i="1"/>
  <c r="O4117" i="1"/>
  <c r="R4117" i="1" s="1"/>
  <c r="P2858" i="1"/>
  <c r="Q2858" i="1" s="1"/>
  <c r="P5915" i="1"/>
  <c r="P4742" i="1"/>
  <c r="P8148" i="1"/>
  <c r="P7469" i="1"/>
  <c r="O8171" i="1"/>
  <c r="P7999" i="1"/>
  <c r="O3947" i="1"/>
  <c r="R3947" i="1" s="1"/>
  <c r="O7136" i="1"/>
  <c r="P5265" i="1"/>
  <c r="P6124" i="1"/>
  <c r="P4087" i="1"/>
  <c r="O4087" i="1"/>
  <c r="P7919" i="1"/>
  <c r="P3954" i="1"/>
  <c r="R3954" i="1" s="1"/>
  <c r="O3946" i="1"/>
  <c r="Q3946" i="1" s="1"/>
  <c r="P4088" i="1"/>
  <c r="Q4088" i="1" s="1"/>
  <c r="P4074" i="1"/>
  <c r="R4074" i="1" s="1"/>
  <c r="P4064" i="1"/>
  <c r="R4064" i="1" s="1"/>
  <c r="P4040" i="1"/>
  <c r="R4040" i="1" s="1"/>
  <c r="P5852" i="1"/>
  <c r="O4066" i="1"/>
  <c r="R4066" i="1" s="1"/>
  <c r="O5946" i="1"/>
  <c r="P2466" i="1"/>
  <c r="Q2466" i="1" s="1"/>
  <c r="P7607" i="1"/>
  <c r="O2274" i="1"/>
  <c r="R2274" i="1" s="1"/>
  <c r="P8263" i="1"/>
  <c r="P7887" i="1"/>
  <c r="O6785" i="1"/>
  <c r="O3564" i="1"/>
  <c r="P4050" i="1"/>
  <c r="Q4050" i="1" s="1"/>
  <c r="O4080" i="1"/>
  <c r="Q4080" i="1" s="1"/>
  <c r="O3784" i="1"/>
  <c r="O5089" i="1"/>
  <c r="O4085" i="1"/>
  <c r="P4085" i="1"/>
  <c r="O4636" i="1"/>
  <c r="P4636" i="1"/>
  <c r="P3930" i="1"/>
  <c r="R3930" i="1" s="1"/>
  <c r="P4072" i="1"/>
  <c r="Q4072" i="1" s="1"/>
  <c r="P6065" i="1"/>
  <c r="O3836" i="1"/>
  <c r="O6105" i="1"/>
  <c r="O5011" i="1"/>
  <c r="P5011" i="1"/>
  <c r="O6064" i="1"/>
  <c r="P6064" i="1"/>
  <c r="O7969" i="1"/>
  <c r="P6752" i="1"/>
  <c r="P3949" i="1"/>
  <c r="R3949" i="1" s="1"/>
  <c r="O3907" i="1"/>
  <c r="R3907" i="1" s="1"/>
  <c r="P4071" i="1"/>
  <c r="R4071" i="1" s="1"/>
  <c r="P4048" i="1"/>
  <c r="R4048" i="1" s="1"/>
  <c r="O5369" i="1"/>
  <c r="O2527" i="1"/>
  <c r="R2527" i="1" s="1"/>
  <c r="P6846" i="1"/>
  <c r="P3906" i="1"/>
  <c r="Q3906" i="1" s="1"/>
  <c r="O4032" i="1"/>
  <c r="Q4032" i="1" s="1"/>
  <c r="O6042" i="1"/>
  <c r="P6042" i="1"/>
  <c r="P2298" i="1"/>
  <c r="R2298" i="1" s="1"/>
  <c r="O2443" i="1"/>
  <c r="Q2443" i="1" s="1"/>
  <c r="P7910" i="1"/>
  <c r="P8351" i="1"/>
  <c r="P8225" i="1"/>
  <c r="P7582" i="1"/>
  <c r="P7131" i="1"/>
  <c r="P7611" i="1"/>
  <c r="P6891" i="1"/>
  <c r="P7066" i="1"/>
  <c r="P3586" i="1"/>
  <c r="P7363" i="1"/>
  <c r="P8096" i="1"/>
  <c r="O6546" i="1"/>
  <c r="P3922" i="1"/>
  <c r="Q3922" i="1" s="1"/>
  <c r="P3596" i="1"/>
  <c r="O3923" i="1"/>
  <c r="Q3923" i="1" s="1"/>
  <c r="O6621" i="1"/>
  <c r="O8113" i="1"/>
  <c r="P4043" i="1"/>
  <c r="Q4043" i="1" s="1"/>
  <c r="P5127" i="1"/>
  <c r="O4030" i="1"/>
  <c r="R4030" i="1" s="1"/>
  <c r="O5777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P7730" i="1"/>
  <c r="O2514" i="1"/>
  <c r="R2514" i="1" s="1"/>
  <c r="P7634" i="1"/>
  <c r="O7797" i="1"/>
  <c r="O7687" i="1"/>
  <c r="O7236" i="1"/>
  <c r="P6813" i="1"/>
  <c r="P7914" i="1"/>
  <c r="P6800" i="1"/>
  <c r="P7700" i="1"/>
  <c r="P8229" i="1"/>
  <c r="P7543" i="1"/>
  <c r="O7997" i="1"/>
  <c r="O7705" i="1"/>
  <c r="O3546" i="1"/>
  <c r="P3934" i="1"/>
  <c r="R3934" i="1" s="1"/>
  <c r="P3909" i="1"/>
  <c r="R3909" i="1" s="1"/>
  <c r="P6170" i="1"/>
  <c r="P7321" i="1"/>
  <c r="P8057" i="1"/>
  <c r="P8354" i="1"/>
  <c r="O3963" i="1"/>
  <c r="Q3963" i="1" s="1"/>
  <c r="O3935" i="1"/>
  <c r="Q3935" i="1" s="1"/>
  <c r="O3904" i="1"/>
  <c r="R3904" i="1" s="1"/>
  <c r="O7799" i="1"/>
  <c r="P4079" i="1"/>
  <c r="R4079" i="1" s="1"/>
  <c r="P768" i="1"/>
  <c r="P5907" i="1"/>
  <c r="P7495" i="1"/>
  <c r="P8230" i="1"/>
  <c r="P7153" i="1"/>
  <c r="P8124" i="1"/>
  <c r="P6903" i="1"/>
  <c r="P6805" i="1"/>
  <c r="P8070" i="1"/>
  <c r="O7798" i="1"/>
  <c r="O7973" i="1"/>
  <c r="O7690" i="1"/>
  <c r="P3958" i="1"/>
  <c r="R3958" i="1" s="1"/>
  <c r="P3933" i="1"/>
  <c r="R3933" i="1" s="1"/>
  <c r="P7356" i="1"/>
  <c r="P8103" i="1"/>
  <c r="O3903" i="1"/>
  <c r="R3903" i="1" s="1"/>
  <c r="P6687" i="1"/>
  <c r="O4063" i="1"/>
  <c r="R4063" i="1" s="1"/>
  <c r="O4031" i="1"/>
  <c r="Q4031" i="1" s="1"/>
  <c r="O6006" i="1"/>
  <c r="P2522" i="1"/>
  <c r="Q2522" i="1" s="1"/>
  <c r="O2442" i="1"/>
  <c r="R2442" i="1" s="1"/>
  <c r="P3719" i="1"/>
  <c r="P3994" i="1"/>
  <c r="P8368" i="1"/>
  <c r="P6967" i="1"/>
  <c r="P6214" i="1"/>
  <c r="P7745" i="1"/>
  <c r="P7176" i="1"/>
  <c r="P3559" i="1"/>
  <c r="P7229" i="1"/>
  <c r="P8219" i="1"/>
  <c r="P7871" i="1"/>
  <c r="P811" i="1"/>
  <c r="P3561" i="1"/>
  <c r="P8095" i="1"/>
  <c r="O6923" i="1"/>
  <c r="O7822" i="1"/>
  <c r="O7877" i="1"/>
  <c r="P3957" i="1"/>
  <c r="Q3957" i="1" s="1"/>
  <c r="P3944" i="1"/>
  <c r="Q3944" i="1" s="1"/>
  <c r="P3918" i="1"/>
  <c r="R3918" i="1" s="1"/>
  <c r="P7464" i="1"/>
  <c r="P8411" i="1"/>
  <c r="O3901" i="1"/>
  <c r="R3901" i="1" s="1"/>
  <c r="O8187" i="1"/>
  <c r="P6043" i="1"/>
  <c r="P2474" i="1"/>
  <c r="R2474" i="1" s="1"/>
  <c r="O7158" i="1"/>
  <c r="P3816" i="1"/>
  <c r="P6778" i="1"/>
  <c r="P8081" i="1"/>
  <c r="P6590" i="1"/>
  <c r="P7547" i="1"/>
  <c r="P7561" i="1"/>
  <c r="P7981" i="1"/>
  <c r="P3669" i="1"/>
  <c r="P7725" i="1"/>
  <c r="O7451" i="1"/>
  <c r="O817" i="1"/>
  <c r="P3942" i="1"/>
  <c r="Q3942" i="1" s="1"/>
  <c r="P3917" i="1"/>
  <c r="R3917" i="1" s="1"/>
  <c r="P8423" i="1"/>
  <c r="P4039" i="1"/>
  <c r="R4039" i="1" s="1"/>
  <c r="P6045" i="1"/>
  <c r="O5313" i="1"/>
  <c r="P4093" i="1"/>
  <c r="Q4093" i="1" s="1"/>
  <c r="P6924" i="1"/>
  <c r="P5926" i="1"/>
  <c r="P7741" i="1"/>
  <c r="P3680" i="1"/>
  <c r="P7142" i="1"/>
  <c r="P3941" i="1"/>
  <c r="Q3941" i="1" s="1"/>
  <c r="P3902" i="1"/>
  <c r="R3902" i="1" s="1"/>
  <c r="O3955" i="1"/>
  <c r="Q3955" i="1" s="1"/>
  <c r="O3943" i="1"/>
  <c r="Q3943" i="1" s="1"/>
  <c r="O3927" i="1"/>
  <c r="R3927" i="1" s="1"/>
  <c r="O4950" i="1"/>
  <c r="P4047" i="1"/>
  <c r="R4047" i="1" s="1"/>
  <c r="P3684" i="1"/>
  <c r="P7535" i="1"/>
  <c r="O6219" i="1"/>
  <c r="O6221" i="1"/>
  <c r="P3926" i="1"/>
  <c r="R3926" i="1" s="1"/>
  <c r="P7010" i="1"/>
  <c r="O3925" i="1"/>
  <c r="R3925" i="1" s="1"/>
  <c r="P7865" i="1"/>
  <c r="P8317" i="1"/>
  <c r="O6790" i="1"/>
  <c r="P6018" i="1"/>
  <c r="O6018" i="1"/>
  <c r="P4008" i="1"/>
  <c r="O3558" i="1"/>
  <c r="O8182" i="1"/>
  <c r="P4070" i="1"/>
  <c r="O4070" i="1"/>
  <c r="P5718" i="1"/>
  <c r="O5718" i="1"/>
  <c r="P2359" i="1"/>
  <c r="R2359" i="1" s="1"/>
  <c r="P2547" i="1"/>
  <c r="Q2547" i="1" s="1"/>
  <c r="P7930" i="1"/>
  <c r="P2354" i="1"/>
  <c r="Q2354" i="1" s="1"/>
  <c r="P6851" i="1"/>
  <c r="O2506" i="1"/>
  <c r="Q2506" i="1" s="1"/>
  <c r="O2335" i="1"/>
  <c r="R2335" i="1" s="1"/>
  <c r="O2258" i="1"/>
  <c r="Q2258" i="1" s="1"/>
  <c r="P3995" i="1"/>
  <c r="P7128" i="1"/>
  <c r="P7118" i="1"/>
  <c r="P6620" i="1"/>
  <c r="P8467" i="1"/>
  <c r="O3608" i="1"/>
  <c r="O8234" i="1"/>
  <c r="O6606" i="1"/>
  <c r="O8191" i="1"/>
  <c r="O1538" i="1"/>
  <c r="P8237" i="1"/>
  <c r="P6873" i="1"/>
  <c r="P3625" i="1"/>
  <c r="O7807" i="1"/>
  <c r="O7208" i="1"/>
  <c r="P6745" i="1"/>
  <c r="O6745" i="1"/>
  <c r="P4038" i="1"/>
  <c r="O4038" i="1"/>
  <c r="P6102" i="1"/>
  <c r="O6102" i="1"/>
  <c r="P7727" i="1"/>
  <c r="P2543" i="1"/>
  <c r="Q2543" i="1" s="1"/>
  <c r="P7723" i="1"/>
  <c r="P2338" i="1"/>
  <c r="Q2338" i="1" s="1"/>
  <c r="P2267" i="1"/>
  <c r="Q2267" i="1" s="1"/>
  <c r="O2330" i="1"/>
  <c r="Q2330" i="1" s="1"/>
  <c r="P6612" i="1"/>
  <c r="P8400" i="1"/>
  <c r="P3317" i="1"/>
  <c r="P3690" i="1"/>
  <c r="P7214" i="1"/>
  <c r="P3673" i="1"/>
  <c r="O7927" i="1"/>
  <c r="O7330" i="1"/>
  <c r="O7491" i="1"/>
  <c r="P7491" i="1"/>
  <c r="O7499" i="1"/>
  <c r="P7499" i="1"/>
  <c r="O3579" i="1"/>
  <c r="P3579" i="1"/>
  <c r="O3523" i="1"/>
  <c r="P3523" i="1"/>
  <c r="P4078" i="1"/>
  <c r="O4078" i="1"/>
  <c r="P4062" i="1"/>
  <c r="O4062" i="1"/>
  <c r="P6740" i="1"/>
  <c r="O6740" i="1"/>
  <c r="P2714" i="1"/>
  <c r="R2714" i="1" s="1"/>
  <c r="P7604" i="1"/>
  <c r="P6660" i="1"/>
  <c r="P7144" i="1"/>
  <c r="P7550" i="1"/>
  <c r="P8283" i="1"/>
  <c r="O3600" i="1"/>
  <c r="O8159" i="1"/>
  <c r="O7127" i="1"/>
  <c r="O8405" i="1"/>
  <c r="O7141" i="1"/>
  <c r="O7038" i="1"/>
  <c r="O8284" i="1"/>
  <c r="P7513" i="1"/>
  <c r="O7513" i="1"/>
  <c r="P8028" i="1"/>
  <c r="O8028" i="1"/>
  <c r="P4054" i="1"/>
  <c r="O4054" i="1"/>
  <c r="P5934" i="1"/>
  <c r="O5934" i="1"/>
  <c r="P8019" i="1"/>
  <c r="P4730" i="1"/>
  <c r="O4086" i="1"/>
  <c r="P4046" i="1"/>
  <c r="O4046" i="1"/>
  <c r="P5868" i="1"/>
  <c r="O5868" i="1"/>
  <c r="O2319" i="1"/>
  <c r="Q2319" i="1" s="1"/>
  <c r="P2634" i="1"/>
  <c r="Q2634" i="1" s="1"/>
  <c r="P2519" i="1"/>
  <c r="R2519" i="1" s="1"/>
  <c r="P6676" i="1"/>
  <c r="P2314" i="1"/>
  <c r="Q2314" i="1" s="1"/>
  <c r="P7955" i="1"/>
  <c r="O7150" i="1"/>
  <c r="O8098" i="1"/>
  <c r="O2306" i="1"/>
  <c r="R2306" i="1" s="1"/>
  <c r="P7588" i="1"/>
  <c r="P3593" i="1"/>
  <c r="P8455" i="1"/>
  <c r="O7555" i="1"/>
  <c r="O8375" i="1"/>
  <c r="P7259" i="1"/>
  <c r="P7696" i="1"/>
  <c r="O7348" i="1"/>
  <c r="O7911" i="1"/>
  <c r="P7585" i="1"/>
  <c r="O7585" i="1"/>
  <c r="P3560" i="1"/>
  <c r="O3560" i="1"/>
  <c r="P3528" i="1"/>
  <c r="O3528" i="1"/>
  <c r="O3945" i="1"/>
  <c r="Q3945" i="1" s="1"/>
  <c r="P5116" i="1"/>
  <c r="O5116" i="1"/>
  <c r="P2626" i="1"/>
  <c r="R2626" i="1" s="1"/>
  <c r="P2495" i="1"/>
  <c r="R2495" i="1" s="1"/>
  <c r="P5899" i="1"/>
  <c r="P2311" i="1"/>
  <c r="Q2311" i="1" s="1"/>
  <c r="O2559" i="1"/>
  <c r="R2559" i="1" s="1"/>
  <c r="O7482" i="1"/>
  <c r="O2303" i="1"/>
  <c r="R2303" i="1" s="1"/>
  <c r="P7673" i="1"/>
  <c r="O7187" i="1"/>
  <c r="P6737" i="1"/>
  <c r="P7554" i="1"/>
  <c r="P6547" i="1"/>
  <c r="P7483" i="1"/>
  <c r="P8179" i="1"/>
  <c r="P6797" i="1"/>
  <c r="P3537" i="1"/>
  <c r="P7147" i="1"/>
  <c r="P7993" i="1"/>
  <c r="O7362" i="1"/>
  <c r="O5177" i="1"/>
  <c r="O8293" i="1"/>
  <c r="O7530" i="1"/>
  <c r="P3961" i="1"/>
  <c r="O3961" i="1"/>
  <c r="O3937" i="1"/>
  <c r="P3937" i="1"/>
  <c r="P3929" i="1"/>
  <c r="O3929" i="1"/>
  <c r="P3921" i="1"/>
  <c r="O3921" i="1"/>
  <c r="O3905" i="1"/>
  <c r="P3905" i="1"/>
  <c r="O3805" i="1"/>
  <c r="P3805" i="1"/>
  <c r="O7237" i="1"/>
  <c r="P7237" i="1"/>
  <c r="O7625" i="1"/>
  <c r="P7625" i="1"/>
  <c r="P8022" i="1"/>
  <c r="O8022" i="1"/>
  <c r="P8322" i="1"/>
  <c r="O8322" i="1"/>
  <c r="P8449" i="1"/>
  <c r="O8449" i="1"/>
  <c r="O3879" i="1"/>
  <c r="P3939" i="1"/>
  <c r="Q3939" i="1" s="1"/>
  <c r="P3931" i="1"/>
  <c r="Q3931" i="1" s="1"/>
  <c r="P3915" i="1"/>
  <c r="R3915" i="1" s="1"/>
  <c r="P6887" i="1"/>
  <c r="O3951" i="1"/>
  <c r="Q3951" i="1" s="1"/>
  <c r="O3911" i="1"/>
  <c r="R3911" i="1" s="1"/>
  <c r="P7539" i="1"/>
  <c r="P8463" i="1"/>
  <c r="O3919" i="1"/>
  <c r="O8486" i="1"/>
  <c r="P8061" i="1"/>
  <c r="P8068" i="1"/>
  <c r="O3959" i="1"/>
  <c r="Q3959" i="1" s="1"/>
  <c r="P2683" i="1"/>
  <c r="Q2683" i="1" s="1"/>
  <c r="P2467" i="1"/>
  <c r="Q2467" i="1" s="1"/>
  <c r="P2331" i="1"/>
  <c r="O7516" i="1"/>
  <c r="P8477" i="1"/>
  <c r="P8452" i="1"/>
  <c r="P7718" i="1"/>
  <c r="P8343" i="1"/>
  <c r="P8459" i="1"/>
  <c r="O7216" i="1"/>
  <c r="O7185" i="1"/>
  <c r="P960" i="1"/>
  <c r="P7767" i="1"/>
  <c r="P8202" i="1"/>
  <c r="P5176" i="1"/>
  <c r="P7818" i="1"/>
  <c r="P8196" i="1"/>
  <c r="P7793" i="1"/>
  <c r="P8014" i="1"/>
  <c r="P3616" i="1"/>
  <c r="P6581" i="1"/>
  <c r="P7101" i="1"/>
  <c r="P7905" i="1"/>
  <c r="P3748" i="1"/>
  <c r="P3554" i="1"/>
  <c r="O7786" i="1"/>
  <c r="O3624" i="1"/>
  <c r="O7139" i="1"/>
  <c r="O6597" i="1"/>
  <c r="O3752" i="1"/>
  <c r="P3704" i="1"/>
  <c r="P7189" i="1"/>
  <c r="P7574" i="1"/>
  <c r="P7952" i="1"/>
  <c r="P8281" i="1"/>
  <c r="P8470" i="1"/>
  <c r="P6696" i="1"/>
  <c r="P6831" i="1"/>
  <c r="P8268" i="1"/>
  <c r="P7617" i="1"/>
  <c r="P8126" i="1"/>
  <c r="O7989" i="1"/>
  <c r="P3626" i="1"/>
  <c r="P6789" i="1"/>
  <c r="P7529" i="1"/>
  <c r="P7931" i="1"/>
  <c r="P7522" i="1"/>
  <c r="P3540" i="1"/>
  <c r="O7934" i="1"/>
  <c r="O7227" i="1"/>
  <c r="O5162" i="1"/>
  <c r="O7692" i="1"/>
  <c r="O8059" i="1"/>
  <c r="O5163" i="1"/>
  <c r="O3556" i="1"/>
  <c r="P2523" i="1"/>
  <c r="R2523" i="1" s="1"/>
  <c r="P2251" i="1"/>
  <c r="R2251" i="1" s="1"/>
  <c r="P3030" i="1"/>
  <c r="R3030" i="1" s="1"/>
  <c r="P6832" i="1"/>
  <c r="P8208" i="1"/>
  <c r="P8215" i="1"/>
  <c r="P8487" i="1"/>
  <c r="P7967" i="1"/>
  <c r="P7980" i="1"/>
  <c r="P8416" i="1"/>
  <c r="O7629" i="1"/>
  <c r="O8496" i="1"/>
  <c r="O7295" i="1"/>
  <c r="O7704" i="1"/>
  <c r="P6869" i="1"/>
  <c r="P7466" i="1"/>
  <c r="P8240" i="1"/>
  <c r="P6144" i="1"/>
  <c r="P3698" i="1"/>
  <c r="P7103" i="1"/>
  <c r="P8158" i="1"/>
  <c r="P7192" i="1"/>
  <c r="P3562" i="1"/>
  <c r="P7264" i="1"/>
  <c r="O3768" i="1"/>
  <c r="O951" i="1"/>
  <c r="O7782" i="1"/>
  <c r="O6145" i="1"/>
  <c r="O6167" i="1"/>
  <c r="P2627" i="1"/>
  <c r="R2627" i="1" s="1"/>
  <c r="O2499" i="1"/>
  <c r="R2499" i="1" s="1"/>
  <c r="P3710" i="1"/>
  <c r="P7322" i="1"/>
  <c r="P7188" i="1"/>
  <c r="P6697" i="1"/>
  <c r="O3701" i="1"/>
  <c r="O3999" i="1"/>
  <c r="P783" i="1"/>
  <c r="P8114" i="1"/>
  <c r="P3764" i="1"/>
  <c r="P7880" i="1"/>
  <c r="P3658" i="1"/>
  <c r="P8243" i="1"/>
  <c r="P7771" i="1"/>
  <c r="O8021" i="1"/>
  <c r="O7301" i="1"/>
  <c r="O8261" i="1"/>
  <c r="O7699" i="1"/>
  <c r="O7759" i="1"/>
  <c r="P7729" i="1"/>
  <c r="P7711" i="1"/>
  <c r="P2355" i="1"/>
  <c r="Q2355" i="1" s="1"/>
  <c r="P2299" i="1"/>
  <c r="R2299" i="1" s="1"/>
  <c r="O2934" i="1"/>
  <c r="Q2934" i="1" s="1"/>
  <c r="P8201" i="1"/>
  <c r="P7592" i="1"/>
  <c r="P8454" i="1"/>
  <c r="P7983" i="1"/>
  <c r="P8344" i="1"/>
  <c r="O7774" i="1"/>
  <c r="O7590" i="1"/>
  <c r="P8002" i="1"/>
  <c r="P952" i="1"/>
  <c r="P6574" i="1"/>
  <c r="P7689" i="1"/>
  <c r="P6848" i="1"/>
  <c r="P7260" i="1"/>
  <c r="P7441" i="1"/>
  <c r="O7982" i="1"/>
  <c r="O7928" i="1"/>
  <c r="P5779" i="1"/>
  <c r="P6969" i="1"/>
  <c r="P7440" i="1"/>
  <c r="P7738" i="1"/>
  <c r="P8076" i="1"/>
  <c r="P8312" i="1"/>
  <c r="P8325" i="1"/>
  <c r="P2755" i="1"/>
  <c r="P2491" i="1"/>
  <c r="Q2491" i="1" s="1"/>
  <c r="P2291" i="1"/>
  <c r="Q2291" i="1" s="1"/>
  <c r="O6146" i="1"/>
  <c r="O2329" i="1"/>
  <c r="R2329" i="1" s="1"/>
  <c r="P8301" i="1"/>
  <c r="P6703" i="1"/>
  <c r="P7578" i="1"/>
  <c r="P7215" i="1"/>
  <c r="P8039" i="1"/>
  <c r="O6694" i="1"/>
  <c r="O8399" i="1"/>
  <c r="P7744" i="1"/>
  <c r="P8023" i="1"/>
  <c r="P7279" i="1"/>
  <c r="P7472" i="1"/>
  <c r="O3629" i="1"/>
  <c r="P3712" i="1"/>
  <c r="P7701" i="1"/>
  <c r="P7470" i="1"/>
  <c r="O2923" i="1"/>
  <c r="Q2923" i="1" s="1"/>
  <c r="P8369" i="1"/>
  <c r="P8184" i="1"/>
  <c r="P7323" i="1"/>
  <c r="P8078" i="1"/>
  <c r="O6834" i="1"/>
  <c r="O6944" i="1"/>
  <c r="P8024" i="1"/>
  <c r="P7708" i="1"/>
  <c r="P8267" i="1"/>
  <c r="P8490" i="1"/>
  <c r="O8365" i="1"/>
  <c r="O2509" i="1"/>
  <c r="R2509" i="1" s="1"/>
  <c r="O2847" i="1"/>
  <c r="R2847" i="1" s="1"/>
  <c r="P7317" i="1"/>
  <c r="P6828" i="1"/>
  <c r="P8055" i="1"/>
  <c r="O8050" i="1"/>
  <c r="O6822" i="1"/>
  <c r="O7318" i="1"/>
  <c r="P6777" i="1"/>
  <c r="O6777" i="1"/>
  <c r="P8387" i="1"/>
  <c r="O8387" i="1"/>
  <c r="P3991" i="1"/>
  <c r="O3991" i="1"/>
  <c r="P8488" i="1"/>
  <c r="O8488" i="1"/>
  <c r="P7712" i="1"/>
  <c r="P8446" i="1"/>
  <c r="O5797" i="1"/>
  <c r="O8193" i="1"/>
  <c r="P2926" i="1"/>
  <c r="R2926" i="1" s="1"/>
  <c r="P1167" i="1"/>
  <c r="O1167" i="1"/>
  <c r="P1561" i="1"/>
  <c r="O419" i="1"/>
  <c r="P6149" i="1"/>
  <c r="P1321" i="1"/>
  <c r="O8499" i="1"/>
  <c r="O2281" i="1"/>
  <c r="P2281" i="1"/>
  <c r="O2249" i="1"/>
  <c r="P2249" i="1"/>
  <c r="O8112" i="1"/>
  <c r="P8112" i="1"/>
  <c r="O8092" i="1"/>
  <c r="P8092" i="1"/>
  <c r="P2449" i="1"/>
  <c r="O2449" i="1"/>
  <c r="P2265" i="1"/>
  <c r="O2265" i="1"/>
  <c r="P7099" i="1"/>
  <c r="P806" i="1"/>
  <c r="O2675" i="1"/>
  <c r="Q2675" i="1" s="1"/>
  <c r="P2927" i="1"/>
  <c r="O2927" i="1"/>
  <c r="P810" i="1"/>
  <c r="O810" i="1"/>
  <c r="P576" i="1"/>
  <c r="O576" i="1"/>
  <c r="P6159" i="1"/>
  <c r="P2465" i="1"/>
  <c r="Q2465" i="1" s="1"/>
  <c r="P2321" i="1"/>
  <c r="R2321" i="1" s="1"/>
  <c r="P2297" i="1"/>
  <c r="Q2297" i="1" s="1"/>
  <c r="P2241" i="1"/>
  <c r="Q2241" i="1" s="1"/>
  <c r="P7120" i="1"/>
  <c r="O2643" i="1"/>
  <c r="Q2643" i="1" s="1"/>
  <c r="P6753" i="1"/>
  <c r="O2949" i="1"/>
  <c r="P2949" i="1"/>
  <c r="O2862" i="1"/>
  <c r="P2862" i="1"/>
  <c r="P6989" i="1"/>
  <c r="P6622" i="1"/>
  <c r="O7775" i="1"/>
  <c r="P7505" i="1"/>
  <c r="P2435" i="1"/>
  <c r="R2435" i="1" s="1"/>
  <c r="O6849" i="1"/>
  <c r="O7657" i="1"/>
  <c r="P3861" i="1"/>
  <c r="O3861" i="1"/>
  <c r="P6648" i="1"/>
  <c r="O6648" i="1"/>
  <c r="O7005" i="1"/>
  <c r="P7005" i="1"/>
  <c r="O3863" i="1"/>
  <c r="P3863" i="1"/>
  <c r="P6639" i="1"/>
  <c r="O6639" i="1"/>
  <c r="O7002" i="1"/>
  <c r="P7002" i="1"/>
  <c r="P7338" i="1"/>
  <c r="O7338" i="1"/>
  <c r="O7779" i="1"/>
  <c r="P7779" i="1"/>
  <c r="P8218" i="1"/>
  <c r="O8218" i="1"/>
  <c r="O3860" i="1"/>
  <c r="P3860" i="1"/>
  <c r="O6640" i="1"/>
  <c r="P6640" i="1"/>
  <c r="P7313" i="1"/>
  <c r="O7313" i="1"/>
  <c r="P7613" i="1"/>
  <c r="O7613" i="1"/>
  <c r="O7713" i="1"/>
  <c r="P7713" i="1"/>
  <c r="P8238" i="1"/>
  <c r="O8238" i="1"/>
  <c r="O3850" i="1"/>
  <c r="P3850" i="1"/>
  <c r="P6986" i="1"/>
  <c r="O6986" i="1"/>
  <c r="O7296" i="1"/>
  <c r="P7296" i="1"/>
  <c r="O7605" i="1"/>
  <c r="P7605" i="1"/>
  <c r="O7839" i="1"/>
  <c r="P7839" i="1"/>
  <c r="P8275" i="1"/>
  <c r="O8275" i="1"/>
  <c r="P3845" i="1"/>
  <c r="O3845" i="1"/>
  <c r="O6982" i="1"/>
  <c r="P6982" i="1"/>
  <c r="O7283" i="1"/>
  <c r="P7283" i="1"/>
  <c r="P7506" i="1"/>
  <c r="O7506" i="1"/>
  <c r="O7773" i="1"/>
  <c r="P7773" i="1"/>
  <c r="P8286" i="1"/>
  <c r="O8286" i="1"/>
  <c r="P2345" i="1"/>
  <c r="Q2345" i="1" s="1"/>
  <c r="P2313" i="1"/>
  <c r="R2313" i="1" s="1"/>
  <c r="P6749" i="1"/>
  <c r="O2353" i="1"/>
  <c r="Q2353" i="1" s="1"/>
  <c r="O6899" i="1"/>
  <c r="P6899" i="1"/>
  <c r="P4956" i="1"/>
  <c r="O4956" i="1"/>
  <c r="O6896" i="1"/>
  <c r="P6896" i="1"/>
  <c r="O8495" i="1"/>
  <c r="P8495" i="1"/>
  <c r="P8036" i="1"/>
  <c r="P5165" i="1"/>
  <c r="P7819" i="1"/>
  <c r="O2289" i="1"/>
  <c r="R2289" i="1" s="1"/>
  <c r="O3620" i="1"/>
  <c r="P3620" i="1"/>
  <c r="P2459" i="1"/>
  <c r="O2459" i="1"/>
  <c r="O2347" i="1"/>
  <c r="P2347" i="1"/>
  <c r="P2259" i="1"/>
  <c r="O2259" i="1"/>
  <c r="O7504" i="1"/>
  <c r="P7504" i="1"/>
  <c r="P2187" i="1"/>
  <c r="O2187" i="1"/>
  <c r="O3634" i="1"/>
  <c r="P3634" i="1"/>
  <c r="P2886" i="1"/>
  <c r="R2886" i="1" s="1"/>
  <c r="P7958" i="1"/>
  <c r="P2659" i="1"/>
  <c r="Q2659" i="1" s="1"/>
  <c r="P3621" i="1"/>
  <c r="P2305" i="1"/>
  <c r="R2305" i="1" s="1"/>
  <c r="P2257" i="1"/>
  <c r="R2257" i="1" s="1"/>
  <c r="P7335" i="1"/>
  <c r="O7598" i="1"/>
  <c r="P2172" i="1"/>
  <c r="O2877" i="1"/>
  <c r="R2877" i="1" s="1"/>
  <c r="P7783" i="1"/>
  <c r="P8469" i="1"/>
  <c r="P6705" i="1"/>
  <c r="O8190" i="1"/>
  <c r="O8456" i="1"/>
  <c r="O6636" i="1"/>
  <c r="O8320" i="1"/>
  <c r="O3711" i="1"/>
  <c r="P6731" i="1"/>
  <c r="P5783" i="1"/>
  <c r="P2890" i="1"/>
  <c r="R2890" i="1" s="1"/>
  <c r="O430" i="1"/>
  <c r="P3563" i="1"/>
  <c r="O3488" i="1"/>
  <c r="O2092" i="1"/>
  <c r="P3495" i="1"/>
  <c r="O3485" i="1"/>
  <c r="P1315" i="1"/>
  <c r="O2689" i="1"/>
  <c r="R2689" i="1" s="1"/>
  <c r="O2521" i="1"/>
  <c r="R2521" i="1" s="1"/>
  <c r="P4010" i="1"/>
  <c r="O4010" i="1"/>
  <c r="P6661" i="1"/>
  <c r="O6661" i="1"/>
  <c r="P7628" i="1"/>
  <c r="O7628" i="1"/>
  <c r="P7830" i="1"/>
  <c r="O7830" i="1"/>
  <c r="P4018" i="1"/>
  <c r="O4018" i="1"/>
  <c r="P6672" i="1"/>
  <c r="O6672" i="1"/>
  <c r="P7610" i="1"/>
  <c r="O7610" i="1"/>
  <c r="P7876" i="1"/>
  <c r="O7876" i="1"/>
  <c r="P4027" i="1"/>
  <c r="O4027" i="1"/>
  <c r="P6669" i="1"/>
  <c r="O6669" i="1"/>
  <c r="P7027" i="1"/>
  <c r="O7027" i="1"/>
  <c r="P7621" i="1"/>
  <c r="O7621" i="1"/>
  <c r="P7804" i="1"/>
  <c r="O7804" i="1"/>
  <c r="P8065" i="1"/>
  <c r="O8065" i="1"/>
  <c r="O7095" i="1"/>
  <c r="P7095" i="1"/>
  <c r="O7387" i="1"/>
  <c r="P7387" i="1"/>
  <c r="O7649" i="1"/>
  <c r="P7649" i="1"/>
  <c r="O7823" i="1"/>
  <c r="P7823" i="1"/>
  <c r="O8256" i="1"/>
  <c r="P8256" i="1"/>
  <c r="O7097" i="1"/>
  <c r="P7097" i="1"/>
  <c r="O7371" i="1"/>
  <c r="P7371" i="1"/>
  <c r="O7667" i="1"/>
  <c r="P7667" i="1"/>
  <c r="O7896" i="1"/>
  <c r="P7896" i="1"/>
  <c r="O8248" i="1"/>
  <c r="P8248" i="1"/>
  <c r="O7058" i="1"/>
  <c r="P7058" i="1"/>
  <c r="O7425" i="1"/>
  <c r="P7425" i="1"/>
  <c r="O7603" i="1"/>
  <c r="P7603" i="1"/>
  <c r="O7812" i="1"/>
  <c r="P7812" i="1"/>
  <c r="P2819" i="1"/>
  <c r="Q2819" i="1" s="1"/>
  <c r="P5923" i="1"/>
  <c r="P2679" i="1"/>
  <c r="Q2679" i="1" s="1"/>
  <c r="P7926" i="1"/>
  <c r="P2546" i="1"/>
  <c r="R2546" i="1" s="1"/>
  <c r="P2498" i="1"/>
  <c r="Q2498" i="1" s="1"/>
  <c r="P6803" i="1"/>
  <c r="P2266" i="1"/>
  <c r="R2266" i="1" s="1"/>
  <c r="P7950" i="1"/>
  <c r="P7449" i="1"/>
  <c r="O2674" i="1"/>
  <c r="R2674" i="1" s="1"/>
  <c r="O5164" i="1"/>
  <c r="O2273" i="1"/>
  <c r="R2273" i="1" s="1"/>
  <c r="O2218" i="1"/>
  <c r="P3141" i="1"/>
  <c r="Q3141" i="1" s="1"/>
  <c r="O2876" i="1"/>
  <c r="Q2876" i="1" s="1"/>
  <c r="O8384" i="1"/>
  <c r="O986" i="1"/>
  <c r="P4744" i="1"/>
  <c r="P6728" i="1"/>
  <c r="P2818" i="1"/>
  <c r="Q2818" i="1" s="1"/>
  <c r="P2673" i="1"/>
  <c r="Q2673" i="1" s="1"/>
  <c r="O2649" i="1"/>
  <c r="R2649" i="1" s="1"/>
  <c r="P3077" i="1"/>
  <c r="Q3077" i="1" s="1"/>
  <c r="O3142" i="1"/>
  <c r="Q3142" i="1" s="1"/>
  <c r="P7059" i="1"/>
  <c r="P6558" i="1"/>
  <c r="P762" i="1"/>
  <c r="P4727" i="1"/>
  <c r="O8290" i="1"/>
  <c r="O7048" i="1"/>
  <c r="P2817" i="1"/>
  <c r="Q2817" i="1" s="1"/>
  <c r="P3549" i="1"/>
  <c r="P2666" i="1"/>
  <c r="Q2666" i="1" s="1"/>
  <c r="O2553" i="1"/>
  <c r="R2553" i="1" s="1"/>
  <c r="O3133" i="1"/>
  <c r="Q3133" i="1" s="1"/>
  <c r="P2140" i="1"/>
  <c r="O7351" i="1"/>
  <c r="P7870" i="1"/>
  <c r="P2723" i="1"/>
  <c r="R2723" i="1" s="1"/>
  <c r="P6796" i="1"/>
  <c r="P2529" i="1"/>
  <c r="Q2529" i="1" s="1"/>
  <c r="O2473" i="1"/>
  <c r="R2473" i="1" s="1"/>
  <c r="O3053" i="1"/>
  <c r="Q3053" i="1" s="1"/>
  <c r="P8348" i="1"/>
  <c r="P8051" i="1"/>
  <c r="O7369" i="1"/>
  <c r="O8046" i="1"/>
  <c r="P7875" i="1"/>
  <c r="P2715" i="1"/>
  <c r="R2715" i="1" s="1"/>
  <c r="P2658" i="1"/>
  <c r="Q2658" i="1" s="1"/>
  <c r="P5898" i="1"/>
  <c r="O2625" i="1"/>
  <c r="R2625" i="1" s="1"/>
  <c r="O3153" i="1"/>
  <c r="O6174" i="1"/>
  <c r="P7933" i="1"/>
  <c r="O2730" i="1"/>
  <c r="R2730" i="1" s="1"/>
  <c r="O581" i="1"/>
  <c r="O7050" i="1"/>
  <c r="O8291" i="1"/>
  <c r="P6816" i="1"/>
  <c r="P3545" i="1"/>
  <c r="P8164" i="1"/>
  <c r="O6680" i="1"/>
  <c r="O7848" i="1"/>
  <c r="O6675" i="1"/>
  <c r="O7736" i="1"/>
  <c r="P7900" i="1"/>
  <c r="P7717" i="1"/>
  <c r="P7746" i="1"/>
  <c r="O4011" i="1"/>
  <c r="O7641" i="1"/>
  <c r="O4015" i="1"/>
  <c r="O7612" i="1"/>
  <c r="O7970" i="1"/>
  <c r="P7970" i="1"/>
  <c r="P2452" i="1"/>
  <c r="O2452" i="1"/>
  <c r="O2364" i="1"/>
  <c r="Q2364" i="1" s="1"/>
  <c r="P6881" i="1"/>
  <c r="P2732" i="1"/>
  <c r="O2732" i="1"/>
  <c r="O7527" i="1"/>
  <c r="P7527" i="1"/>
  <c r="O2348" i="1"/>
  <c r="P2348" i="1"/>
  <c r="P2324" i="1"/>
  <c r="O2324" i="1"/>
  <c r="P7966" i="1"/>
  <c r="O7966" i="1"/>
  <c r="P2684" i="1"/>
  <c r="R2684" i="1" s="1"/>
  <c r="P3145" i="1"/>
  <c r="O3145" i="1"/>
  <c r="O2708" i="1"/>
  <c r="P2708" i="1"/>
  <c r="O2652" i="1"/>
  <c r="P2652" i="1"/>
  <c r="P7235" i="1"/>
  <c r="O7235" i="1"/>
  <c r="O6207" i="1"/>
  <c r="P6207" i="1"/>
  <c r="P2316" i="1"/>
  <c r="O2316" i="1"/>
  <c r="P2276" i="1"/>
  <c r="O2276" i="1"/>
  <c r="O2260" i="1"/>
  <c r="P2260" i="1"/>
  <c r="O6208" i="1"/>
  <c r="P6208" i="1"/>
  <c r="P2724" i="1"/>
  <c r="O2724" i="1"/>
  <c r="O2548" i="1"/>
  <c r="P2548" i="1"/>
  <c r="O2516" i="1"/>
  <c r="P2516" i="1"/>
  <c r="O7684" i="1"/>
  <c r="P7684" i="1"/>
  <c r="P2444" i="1"/>
  <c r="R2444" i="1" s="1"/>
  <c r="O2540" i="1"/>
  <c r="R2540" i="1" s="1"/>
  <c r="O3000" i="1"/>
  <c r="P3000" i="1"/>
  <c r="O2992" i="1"/>
  <c r="P2992" i="1"/>
  <c r="O2897" i="1"/>
  <c r="P2897" i="1"/>
  <c r="P7761" i="1"/>
  <c r="P6912" i="1"/>
  <c r="P5800" i="1"/>
  <c r="P5806" i="1"/>
  <c r="P7749" i="1"/>
  <c r="P8088" i="1"/>
  <c r="O8370" i="1"/>
  <c r="O8478" i="1"/>
  <c r="P1009" i="1"/>
  <c r="O2156" i="1"/>
  <c r="O2667" i="1"/>
  <c r="Q2667" i="1" s="1"/>
  <c r="P8381" i="1"/>
  <c r="P8371" i="1"/>
  <c r="P5790" i="1"/>
  <c r="P8520" i="1"/>
  <c r="P7846" i="1"/>
  <c r="O7458" i="1"/>
  <c r="O6962" i="1"/>
  <c r="P7511" i="1"/>
  <c r="P2747" i="1"/>
  <c r="Q2747" i="1" s="1"/>
  <c r="P2706" i="1"/>
  <c r="Q2706" i="1" s="1"/>
  <c r="P2651" i="1"/>
  <c r="Q2651" i="1" s="1"/>
  <c r="P8104" i="1"/>
  <c r="P7473" i="1"/>
  <c r="P3553" i="1"/>
  <c r="P2538" i="1"/>
  <c r="Q2538" i="1" s="1"/>
  <c r="P2515" i="1"/>
  <c r="Q2515" i="1" s="1"/>
  <c r="P2490" i="1"/>
  <c r="R2490" i="1" s="1"/>
  <c r="P2434" i="1"/>
  <c r="Q2434" i="1" s="1"/>
  <c r="P2346" i="1"/>
  <c r="Q2346" i="1" s="1"/>
  <c r="P2290" i="1"/>
  <c r="R2290" i="1" s="1"/>
  <c r="P2243" i="1"/>
  <c r="Q2243" i="1" s="1"/>
  <c r="O7975" i="1"/>
  <c r="P2982" i="1"/>
  <c r="Q2982" i="1" s="1"/>
  <c r="O3078" i="1"/>
  <c r="Q3078" i="1" s="1"/>
  <c r="O2918" i="1"/>
  <c r="Q2918" i="1" s="1"/>
  <c r="O2133" i="1"/>
  <c r="P7439" i="1"/>
  <c r="P8310" i="1"/>
  <c r="P6560" i="1"/>
  <c r="P3488" i="1"/>
  <c r="P7891" i="1"/>
  <c r="P2113" i="1"/>
  <c r="P8128" i="1"/>
  <c r="P7471" i="1"/>
  <c r="P2738" i="1"/>
  <c r="R2738" i="1" s="1"/>
  <c r="P2703" i="1"/>
  <c r="Q2703" i="1" s="1"/>
  <c r="P2650" i="1"/>
  <c r="R2650" i="1" s="1"/>
  <c r="P7974" i="1"/>
  <c r="P7212" i="1"/>
  <c r="P2555" i="1"/>
  <c r="R2555" i="1" s="1"/>
  <c r="P2531" i="1"/>
  <c r="Q2531" i="1" s="1"/>
  <c r="P2483" i="1"/>
  <c r="R2483" i="1" s="1"/>
  <c r="P2458" i="1"/>
  <c r="R2458" i="1" s="1"/>
  <c r="P8119" i="1"/>
  <c r="P2363" i="1"/>
  <c r="Q2363" i="1" s="1"/>
  <c r="P2307" i="1"/>
  <c r="Q2307" i="1" s="1"/>
  <c r="P2283" i="1"/>
  <c r="R2283" i="1" s="1"/>
  <c r="P2242" i="1"/>
  <c r="Q2242" i="1" s="1"/>
  <c r="P7204" i="1"/>
  <c r="O8120" i="1"/>
  <c r="O2707" i="1"/>
  <c r="Q2707" i="1" s="1"/>
  <c r="O7907" i="1"/>
  <c r="O2554" i="1"/>
  <c r="Q2554" i="1" s="1"/>
  <c r="O2451" i="1"/>
  <c r="R2451" i="1" s="1"/>
  <c r="O6147" i="1"/>
  <c r="P2958" i="1"/>
  <c r="R2958" i="1" s="1"/>
  <c r="P2855" i="1"/>
  <c r="R2855" i="1" s="1"/>
  <c r="O2887" i="1"/>
  <c r="P8516" i="1"/>
  <c r="P8518" i="1"/>
  <c r="P7444" i="1"/>
  <c r="P7784" i="1"/>
  <c r="P7459" i="1"/>
  <c r="P8404" i="1"/>
  <c r="O6193" i="1"/>
  <c r="O8457" i="1"/>
  <c r="P1759" i="1"/>
  <c r="P8117" i="1"/>
  <c r="P6852" i="1"/>
  <c r="P2731" i="1"/>
  <c r="R2731" i="1" s="1"/>
  <c r="P2699" i="1"/>
  <c r="Q2699" i="1" s="1"/>
  <c r="P2530" i="1"/>
  <c r="Q2530" i="1" s="1"/>
  <c r="P2507" i="1"/>
  <c r="R2507" i="1" s="1"/>
  <c r="P2482" i="1"/>
  <c r="Q2482" i="1" s="1"/>
  <c r="P7195" i="1"/>
  <c r="P2341" i="1"/>
  <c r="Q2341" i="1" s="1"/>
  <c r="P2323" i="1"/>
  <c r="R2323" i="1" s="1"/>
  <c r="P7672" i="1"/>
  <c r="P7152" i="1"/>
  <c r="O2450" i="1"/>
  <c r="R2450" i="1" s="1"/>
  <c r="P2895" i="1"/>
  <c r="R2895" i="1" s="1"/>
  <c r="O3014" i="1"/>
  <c r="Q3014" i="1" s="1"/>
  <c r="P8080" i="1"/>
  <c r="P8066" i="1"/>
  <c r="P8509" i="1"/>
  <c r="P8358" i="1"/>
  <c r="P7549" i="1"/>
  <c r="P8392" i="1"/>
  <c r="O6965" i="1"/>
  <c r="O6180" i="1"/>
  <c r="O8419" i="1"/>
  <c r="O1746" i="1"/>
  <c r="P6804" i="1"/>
  <c r="P2691" i="1"/>
  <c r="Q2691" i="1" s="1"/>
  <c r="P2635" i="1"/>
  <c r="Q2635" i="1" s="1"/>
  <c r="P2475" i="1"/>
  <c r="R2475" i="1" s="1"/>
  <c r="P2339" i="1"/>
  <c r="R2339" i="1" s="1"/>
  <c r="P8082" i="1"/>
  <c r="P5904" i="1"/>
  <c r="O7161" i="1"/>
  <c r="P3086" i="1"/>
  <c r="R3086" i="1" s="1"/>
  <c r="P2945" i="1"/>
  <c r="R2945" i="1" s="1"/>
  <c r="P2839" i="1"/>
  <c r="O2989" i="1"/>
  <c r="Q2989" i="1" s="1"/>
  <c r="P6975" i="1"/>
  <c r="P8093" i="1"/>
  <c r="P7442" i="1"/>
  <c r="P6961" i="1"/>
  <c r="P8303" i="1"/>
  <c r="O8146" i="1"/>
  <c r="O8507" i="1"/>
  <c r="O8479" i="1"/>
  <c r="P611" i="1"/>
  <c r="O1721" i="1"/>
  <c r="P2942" i="1"/>
  <c r="Q2942" i="1" s="1"/>
  <c r="P7509" i="1"/>
  <c r="P7085" i="1"/>
  <c r="P8345" i="1"/>
  <c r="P2713" i="1"/>
  <c r="Q2713" i="1" s="1"/>
  <c r="P2690" i="1"/>
  <c r="Q2690" i="1" s="1"/>
  <c r="P2642" i="1"/>
  <c r="Q2642" i="1" s="1"/>
  <c r="P7287" i="1"/>
  <c r="P2545" i="1"/>
  <c r="Q2545" i="1" s="1"/>
  <c r="O8133" i="1"/>
  <c r="O2746" i="1"/>
  <c r="Q2746" i="1" s="1"/>
  <c r="O7102" i="1"/>
  <c r="O2481" i="1"/>
  <c r="Q2481" i="1" s="1"/>
  <c r="P3110" i="1"/>
  <c r="Q3110" i="1" s="1"/>
  <c r="P3054" i="1"/>
  <c r="Q3054" i="1" s="1"/>
  <c r="P2998" i="1"/>
  <c r="Q2998" i="1" s="1"/>
  <c r="P2950" i="1"/>
  <c r="R2950" i="1" s="1"/>
  <c r="P2863" i="1"/>
  <c r="Q2863" i="1" s="1"/>
  <c r="O3038" i="1"/>
  <c r="R3038" i="1" s="1"/>
  <c r="O2879" i="1"/>
  <c r="R2879" i="1" s="1"/>
  <c r="P3102" i="1"/>
  <c r="Q3102" i="1" s="1"/>
  <c r="P3046" i="1"/>
  <c r="Q3046" i="1" s="1"/>
  <c r="P2831" i="1"/>
  <c r="Q2831" i="1" s="1"/>
  <c r="O2974" i="1"/>
  <c r="Q2974" i="1" s="1"/>
  <c r="O2125" i="1"/>
  <c r="P8038" i="1"/>
  <c r="P2729" i="1"/>
  <c r="Q2729" i="1" s="1"/>
  <c r="O7962" i="1"/>
  <c r="P3094" i="1"/>
  <c r="R3094" i="1" s="1"/>
  <c r="P2990" i="1"/>
  <c r="R2990" i="1" s="1"/>
  <c r="P2910" i="1"/>
  <c r="R2910" i="1" s="1"/>
  <c r="O3022" i="1"/>
  <c r="R3022" i="1" s="1"/>
  <c r="O2966" i="1"/>
  <c r="R2966" i="1" s="1"/>
  <c r="P5301" i="1"/>
  <c r="O8426" i="1"/>
  <c r="P2722" i="1"/>
  <c r="Q2722" i="1" s="1"/>
  <c r="P2441" i="1"/>
  <c r="Q2441" i="1" s="1"/>
  <c r="P2937" i="1"/>
  <c r="R2937" i="1" s="1"/>
  <c r="P2903" i="1"/>
  <c r="Q2903" i="1" s="1"/>
  <c r="P2850" i="1"/>
  <c r="O3134" i="1"/>
  <c r="R3134" i="1" s="1"/>
  <c r="O3062" i="1"/>
  <c r="R3062" i="1" s="1"/>
  <c r="O3006" i="1"/>
  <c r="R3006" i="1" s="1"/>
  <c r="O2871" i="1"/>
  <c r="Q2871" i="1" s="1"/>
  <c r="P4655" i="1"/>
  <c r="P8484" i="1"/>
  <c r="O7004" i="1"/>
  <c r="O7024" i="1"/>
  <c r="P1941" i="1"/>
  <c r="P1166" i="1"/>
  <c r="P2148" i="1"/>
  <c r="P7824" i="1"/>
  <c r="P7112" i="1"/>
  <c r="P2721" i="1"/>
  <c r="Q2721" i="1" s="1"/>
  <c r="P2698" i="1"/>
  <c r="P2513" i="1"/>
  <c r="Q2513" i="1" s="1"/>
  <c r="P7693" i="1"/>
  <c r="O6784" i="1"/>
  <c r="O2433" i="1"/>
  <c r="R2433" i="1" s="1"/>
  <c r="P2968" i="1"/>
  <c r="Q2968" i="1" s="1"/>
  <c r="P2898" i="1"/>
  <c r="R2898" i="1" s="1"/>
  <c r="P2874" i="1"/>
  <c r="R2874" i="1" s="1"/>
  <c r="O2943" i="1"/>
  <c r="Q2943" i="1" s="1"/>
  <c r="O5325" i="1"/>
  <c r="O7003" i="1"/>
  <c r="P7810" i="1"/>
  <c r="P2745" i="1"/>
  <c r="R2745" i="1" s="1"/>
  <c r="P2697" i="1"/>
  <c r="Q2697" i="1" s="1"/>
  <c r="P3126" i="1"/>
  <c r="R3126" i="1" s="1"/>
  <c r="P3070" i="1"/>
  <c r="R3070" i="1" s="1"/>
  <c r="P3118" i="1"/>
  <c r="R3118" i="1" s="1"/>
  <c r="P571" i="1"/>
  <c r="P7553" i="1"/>
  <c r="O7553" i="1"/>
  <c r="O3753" i="1"/>
  <c r="P3753" i="1"/>
  <c r="P2477" i="1"/>
  <c r="O2477" i="1"/>
  <c r="O2365" i="1"/>
  <c r="P2365" i="1"/>
  <c r="O6576" i="1"/>
  <c r="P6576" i="1"/>
  <c r="P2821" i="1"/>
  <c r="Q2821" i="1" s="1"/>
  <c r="P6939" i="1"/>
  <c r="P2725" i="1"/>
  <c r="Q2725" i="1" s="1"/>
  <c r="P2677" i="1"/>
  <c r="R2677" i="1" s="1"/>
  <c r="P2357" i="1"/>
  <c r="R2357" i="1" s="1"/>
  <c r="P2309" i="1"/>
  <c r="R2309" i="1" s="1"/>
  <c r="O812" i="1"/>
  <c r="O2693" i="1"/>
  <c r="Q2693" i="1" s="1"/>
  <c r="O2525" i="1"/>
  <c r="Q2525" i="1" s="1"/>
  <c r="P2660" i="1"/>
  <c r="O2660" i="1"/>
  <c r="P7886" i="1"/>
  <c r="O7886" i="1"/>
  <c r="O6918" i="1"/>
  <c r="P6918" i="1"/>
  <c r="O2484" i="1"/>
  <c r="P2484" i="1"/>
  <c r="O4647" i="1"/>
  <c r="P4647" i="1"/>
  <c r="P2117" i="1"/>
  <c r="O2117" i="1"/>
  <c r="P8318" i="1"/>
  <c r="P7695" i="1"/>
  <c r="P6914" i="1"/>
  <c r="P5153" i="1"/>
  <c r="P2741" i="1"/>
  <c r="P2657" i="1"/>
  <c r="R2657" i="1" s="1"/>
  <c r="P2641" i="1"/>
  <c r="P8160" i="1"/>
  <c r="P2497" i="1"/>
  <c r="Q2497" i="1" s="1"/>
  <c r="P2460" i="1"/>
  <c r="P8016" i="1"/>
  <c r="P7532" i="1"/>
  <c r="P2285" i="1"/>
  <c r="Q2285" i="1" s="1"/>
  <c r="O2692" i="1"/>
  <c r="O6775" i="1"/>
  <c r="O2505" i="1"/>
  <c r="Q2505" i="1" s="1"/>
  <c r="O2476" i="1"/>
  <c r="Q2476" i="1" s="1"/>
  <c r="O2956" i="1"/>
  <c r="Q2956" i="1" s="1"/>
  <c r="O5730" i="1"/>
  <c r="P5730" i="1"/>
  <c r="P5309" i="1"/>
  <c r="O5309" i="1"/>
  <c r="P4639" i="1"/>
  <c r="O4639" i="1"/>
  <c r="O4957" i="1"/>
  <c r="P2740" i="1"/>
  <c r="Q2740" i="1" s="1"/>
  <c r="P2705" i="1"/>
  <c r="Q2705" i="1" s="1"/>
  <c r="P2653" i="1"/>
  <c r="R2653" i="1" s="1"/>
  <c r="P7653" i="1"/>
  <c r="P2284" i="1"/>
  <c r="Q2284" i="1" s="1"/>
  <c r="O2665" i="1"/>
  <c r="Q2665" i="1" s="1"/>
  <c r="O7438" i="1"/>
  <c r="O2268" i="1"/>
  <c r="R2268" i="1" s="1"/>
  <c r="O2244" i="1"/>
  <c r="R2244" i="1" s="1"/>
  <c r="P2947" i="1"/>
  <c r="Q2947" i="1" s="1"/>
  <c r="P8289" i="1"/>
  <c r="P6893" i="1"/>
  <c r="O4962" i="1"/>
  <c r="O2381" i="1"/>
  <c r="P2381" i="1"/>
  <c r="P2493" i="1"/>
  <c r="Q2493" i="1" s="1"/>
  <c r="P2333" i="1"/>
  <c r="R2333" i="1" s="1"/>
  <c r="P2317" i="1"/>
  <c r="Q2317" i="1" s="1"/>
  <c r="P2261" i="1"/>
  <c r="R2261" i="1" s="1"/>
  <c r="P7540" i="1"/>
  <c r="O2661" i="1"/>
  <c r="Q2661" i="1" s="1"/>
  <c r="O3076" i="1"/>
  <c r="P3076" i="1"/>
  <c r="O3028" i="1"/>
  <c r="P3028" i="1"/>
  <c r="O2996" i="1"/>
  <c r="P2996" i="1"/>
  <c r="O2980" i="1"/>
  <c r="P2980" i="1"/>
  <c r="O2916" i="1"/>
  <c r="P2916" i="1"/>
  <c r="P2853" i="1"/>
  <c r="O2853" i="1"/>
  <c r="O2845" i="1"/>
  <c r="P2845" i="1"/>
  <c r="P2837" i="1"/>
  <c r="O2837" i="1"/>
  <c r="O2829" i="1"/>
  <c r="P2829" i="1"/>
  <c r="O4970" i="1"/>
  <c r="P4970" i="1"/>
  <c r="P7406" i="1"/>
  <c r="O7406" i="1"/>
  <c r="O8077" i="1"/>
  <c r="P8077" i="1"/>
  <c r="P8383" i="1"/>
  <c r="O8383" i="1"/>
  <c r="P8513" i="1"/>
  <c r="O8513" i="1"/>
  <c r="O4966" i="1"/>
  <c r="P4966" i="1"/>
  <c r="P7354" i="1"/>
  <c r="O7354" i="1"/>
  <c r="P7772" i="1"/>
  <c r="O7772" i="1"/>
  <c r="O8058" i="1"/>
  <c r="P8058" i="1"/>
  <c r="P8425" i="1"/>
  <c r="O8425" i="1"/>
  <c r="P8458" i="1"/>
  <c r="O8458" i="1"/>
  <c r="O7349" i="1"/>
  <c r="P7349" i="1"/>
  <c r="O7780" i="1"/>
  <c r="P7780" i="1"/>
  <c r="P8329" i="1"/>
  <c r="O8329" i="1"/>
  <c r="P8514" i="1"/>
  <c r="O8514" i="1"/>
  <c r="P7408" i="1"/>
  <c r="O7408" i="1"/>
  <c r="P7709" i="1"/>
  <c r="O7709" i="1"/>
  <c r="O8062" i="1"/>
  <c r="P8062" i="1"/>
  <c r="O8254" i="1"/>
  <c r="P8254" i="1"/>
  <c r="O8393" i="1"/>
  <c r="P8393" i="1"/>
  <c r="O6892" i="1"/>
  <c r="P6892" i="1"/>
  <c r="O7418" i="1"/>
  <c r="P7418" i="1"/>
  <c r="P7790" i="1"/>
  <c r="O7790" i="1"/>
  <c r="O8048" i="1"/>
  <c r="P8048" i="1"/>
  <c r="O8265" i="1"/>
  <c r="P8265" i="1"/>
  <c r="O8397" i="1"/>
  <c r="P8397" i="1"/>
  <c r="P2557" i="1"/>
  <c r="O2557" i="1"/>
  <c r="P7431" i="1"/>
  <c r="P2737" i="1"/>
  <c r="R2737" i="1" s="1"/>
  <c r="P2716" i="1"/>
  <c r="R2716" i="1" s="1"/>
  <c r="P2701" i="1"/>
  <c r="R2701" i="1" s="1"/>
  <c r="P2633" i="1"/>
  <c r="R2633" i="1" s="1"/>
  <c r="P807" i="1"/>
  <c r="P2457" i="1"/>
  <c r="R2457" i="1" s="1"/>
  <c r="P7916" i="1"/>
  <c r="O2709" i="1"/>
  <c r="Q2709" i="1" s="1"/>
  <c r="O2492" i="1"/>
  <c r="Q2492" i="1" s="1"/>
  <c r="P3012" i="1"/>
  <c r="Q3012" i="1" s="1"/>
  <c r="O2988" i="1"/>
  <c r="Q2988" i="1" s="1"/>
  <c r="O3139" i="1"/>
  <c r="P3139" i="1"/>
  <c r="P3131" i="1"/>
  <c r="O3131" i="1"/>
  <c r="O3115" i="1"/>
  <c r="P3115" i="1"/>
  <c r="P3107" i="1"/>
  <c r="O3107" i="1"/>
  <c r="P3091" i="1"/>
  <c r="O3091" i="1"/>
  <c r="O3075" i="1"/>
  <c r="P3075" i="1"/>
  <c r="O3035" i="1"/>
  <c r="P3035" i="1"/>
  <c r="P3003" i="1"/>
  <c r="O3003" i="1"/>
  <c r="O2995" i="1"/>
  <c r="P2995" i="1"/>
  <c r="P2987" i="1"/>
  <c r="O2987" i="1"/>
  <c r="O2979" i="1"/>
  <c r="P2979" i="1"/>
  <c r="O2963" i="1"/>
  <c r="P2963" i="1"/>
  <c r="O2931" i="1"/>
  <c r="P2931" i="1"/>
  <c r="P2900" i="1"/>
  <c r="O2900" i="1"/>
  <c r="P2860" i="1"/>
  <c r="O2860" i="1"/>
  <c r="P2836" i="1"/>
  <c r="O2836" i="1"/>
  <c r="O5317" i="1"/>
  <c r="P8188" i="1"/>
  <c r="O8069" i="1"/>
  <c r="P6946" i="1"/>
  <c r="O6946" i="1"/>
  <c r="O2517" i="1"/>
  <c r="P2517" i="1"/>
  <c r="P7814" i="1"/>
  <c r="P7240" i="1"/>
  <c r="P6575" i="1"/>
  <c r="P2748" i="1"/>
  <c r="Q2748" i="1" s="1"/>
  <c r="P2629" i="1"/>
  <c r="R2629" i="1" s="1"/>
  <c r="P2541" i="1"/>
  <c r="Q2541" i="1" s="1"/>
  <c r="P2469" i="1"/>
  <c r="Q2469" i="1" s="1"/>
  <c r="O2820" i="1"/>
  <c r="R2820" i="1" s="1"/>
  <c r="O7521" i="1"/>
  <c r="O7432" i="1"/>
  <c r="O2537" i="1"/>
  <c r="O2361" i="1"/>
  <c r="Q2361" i="1" s="1"/>
  <c r="P3011" i="1"/>
  <c r="R3011" i="1" s="1"/>
  <c r="O3027" i="1"/>
  <c r="R3027" i="1" s="1"/>
  <c r="P6898" i="1"/>
  <c r="P8491" i="1"/>
  <c r="P7791" i="1"/>
  <c r="P6223" i="1"/>
  <c r="P2681" i="1"/>
  <c r="Q2681" i="1" s="1"/>
  <c r="P6206" i="1"/>
  <c r="P2489" i="1"/>
  <c r="R2489" i="1" s="1"/>
  <c r="P8097" i="1"/>
  <c r="P8100" i="1"/>
  <c r="O3747" i="1"/>
  <c r="O2727" i="1"/>
  <c r="R2727" i="1" s="1"/>
  <c r="O2556" i="1"/>
  <c r="Q2556" i="1" s="1"/>
  <c r="P3051" i="1"/>
  <c r="Q3051" i="1" s="1"/>
  <c r="O3067" i="1"/>
  <c r="Q3067" i="1" s="1"/>
  <c r="P3008" i="1"/>
  <c r="P2984" i="1"/>
  <c r="R2984" i="1" s="1"/>
  <c r="P2873" i="1"/>
  <c r="Q2873" i="1" s="1"/>
  <c r="O2944" i="1"/>
  <c r="Q2944" i="1" s="1"/>
  <c r="P2960" i="1"/>
  <c r="Q2960" i="1" s="1"/>
  <c r="P2849" i="1"/>
  <c r="R2849" i="1" s="1"/>
  <c r="P2337" i="1"/>
  <c r="R2337" i="1" s="1"/>
  <c r="P2952" i="1"/>
  <c r="R2952" i="1" s="1"/>
  <c r="P2976" i="1"/>
  <c r="R2976" i="1" s="1"/>
  <c r="P5700" i="1"/>
  <c r="P2928" i="1"/>
  <c r="Q2928" i="1" s="1"/>
  <c r="O3088" i="1"/>
  <c r="R3088" i="1" s="1"/>
  <c r="O2577" i="1"/>
  <c r="P2823" i="1"/>
  <c r="R2823" i="1" s="1"/>
  <c r="P6667" i="1"/>
  <c r="P2743" i="1"/>
  <c r="Q2743" i="1" s="1"/>
  <c r="P2655" i="1"/>
  <c r="R2655" i="1" s="1"/>
  <c r="P2631" i="1"/>
  <c r="R2631" i="1" s="1"/>
  <c r="P7777" i="1"/>
  <c r="P2533" i="1"/>
  <c r="Q2533" i="1" s="1"/>
  <c r="P2471" i="1"/>
  <c r="Q2471" i="1" s="1"/>
  <c r="P2447" i="1"/>
  <c r="R2447" i="1" s="1"/>
  <c r="P7894" i="1"/>
  <c r="P3758" i="1"/>
  <c r="P2287" i="1"/>
  <c r="Q2287" i="1" s="1"/>
  <c r="P2263" i="1"/>
  <c r="R2263" i="1" s="1"/>
  <c r="P8203" i="1"/>
  <c r="P3754" i="1"/>
  <c r="O2639" i="1"/>
  <c r="R2639" i="1" s="1"/>
  <c r="O2439" i="1"/>
  <c r="R2439" i="1" s="1"/>
  <c r="O7022" i="1"/>
  <c r="O2375" i="1"/>
  <c r="P7042" i="1"/>
  <c r="P7333" i="1"/>
  <c r="P8213" i="1"/>
  <c r="O7606" i="1"/>
  <c r="O4004" i="1"/>
  <c r="O2695" i="1"/>
  <c r="Q2695" i="1" s="1"/>
  <c r="O2663" i="1"/>
  <c r="R2663" i="1" s="1"/>
  <c r="O2511" i="1"/>
  <c r="R2511" i="1" s="1"/>
  <c r="O2479" i="1"/>
  <c r="Q2479" i="1" s="1"/>
  <c r="O2351" i="1"/>
  <c r="R2351" i="1" s="1"/>
  <c r="O7954" i="1"/>
  <c r="P6995" i="1"/>
  <c r="O6995" i="1"/>
  <c r="P2326" i="1"/>
  <c r="O2326" i="1"/>
  <c r="O3516" i="1"/>
  <c r="P3516" i="1"/>
  <c r="O6569" i="1"/>
  <c r="P6569" i="1"/>
  <c r="O7087" i="1"/>
  <c r="P7087" i="1"/>
  <c r="O7538" i="1"/>
  <c r="P7538" i="1"/>
  <c r="O7976" i="1"/>
  <c r="P7976" i="1"/>
  <c r="O8153" i="1"/>
  <c r="P8153" i="1"/>
  <c r="O8338" i="1"/>
  <c r="P8338" i="1"/>
  <c r="O8395" i="1"/>
  <c r="P8395" i="1"/>
  <c r="O3510" i="1"/>
  <c r="P3510" i="1"/>
  <c r="O6557" i="1"/>
  <c r="P6557" i="1"/>
  <c r="O7060" i="1"/>
  <c r="P7060" i="1"/>
  <c r="O7515" i="1"/>
  <c r="P7515" i="1"/>
  <c r="O7867" i="1"/>
  <c r="P7867" i="1"/>
  <c r="O8260" i="1"/>
  <c r="P8260" i="1"/>
  <c r="P8035" i="1"/>
  <c r="P2751" i="1"/>
  <c r="Q2751" i="1" s="1"/>
  <c r="P2687" i="1"/>
  <c r="R2687" i="1" s="1"/>
  <c r="P7895" i="1"/>
  <c r="P2551" i="1"/>
  <c r="Q2551" i="1" s="1"/>
  <c r="P2455" i="1"/>
  <c r="Q2455" i="1" s="1"/>
  <c r="P2295" i="1"/>
  <c r="P2271" i="1"/>
  <c r="R2271" i="1" s="1"/>
  <c r="P2247" i="1"/>
  <c r="R2247" i="1" s="1"/>
  <c r="P2223" i="1"/>
  <c r="P7036" i="1"/>
  <c r="O7787" i="1"/>
  <c r="O2367" i="1"/>
  <c r="P7940" i="1"/>
  <c r="O7940" i="1"/>
  <c r="P3140" i="1"/>
  <c r="O3140" i="1"/>
  <c r="P3124" i="1"/>
  <c r="O3124" i="1"/>
  <c r="P3108" i="1"/>
  <c r="O3108" i="1"/>
  <c r="P3100" i="1"/>
  <c r="O3100" i="1"/>
  <c r="O3092" i="1"/>
  <c r="P3092" i="1"/>
  <c r="O3068" i="1"/>
  <c r="P3068" i="1"/>
  <c r="P3060" i="1"/>
  <c r="O3060" i="1"/>
  <c r="O3052" i="1"/>
  <c r="P3052" i="1"/>
  <c r="P3036" i="1"/>
  <c r="O3036" i="1"/>
  <c r="P3020" i="1"/>
  <c r="O3020" i="1"/>
  <c r="P3004" i="1"/>
  <c r="O3004" i="1"/>
  <c r="O2972" i="1"/>
  <c r="P2972" i="1"/>
  <c r="O2948" i="1"/>
  <c r="P2948" i="1"/>
  <c r="O2932" i="1"/>
  <c r="P2932" i="1"/>
  <c r="O2924" i="1"/>
  <c r="P2924" i="1"/>
  <c r="O2908" i="1"/>
  <c r="P2908" i="1"/>
  <c r="O2893" i="1"/>
  <c r="P2893" i="1"/>
  <c r="O2885" i="1"/>
  <c r="P2885" i="1"/>
  <c r="O2869" i="1"/>
  <c r="P2869" i="1"/>
  <c r="O2861" i="1"/>
  <c r="P2861" i="1"/>
  <c r="P8001" i="1"/>
  <c r="P7350" i="1"/>
  <c r="P2711" i="1"/>
  <c r="Q2711" i="1" s="1"/>
  <c r="P2685" i="1"/>
  <c r="Q2685" i="1" s="1"/>
  <c r="P2637" i="1"/>
  <c r="R2637" i="1" s="1"/>
  <c r="P7616" i="1"/>
  <c r="P6666" i="1"/>
  <c r="P2549" i="1"/>
  <c r="Q2549" i="1" s="1"/>
  <c r="P2503" i="1"/>
  <c r="Q2503" i="1" s="1"/>
  <c r="P2453" i="1"/>
  <c r="Q2453" i="1" s="1"/>
  <c r="P6930" i="1"/>
  <c r="P2343" i="1"/>
  <c r="Q2343" i="1" s="1"/>
  <c r="P2293" i="1"/>
  <c r="Q2293" i="1" s="1"/>
  <c r="P2269" i="1"/>
  <c r="Q2269" i="1" s="1"/>
  <c r="P2245" i="1"/>
  <c r="Q2245" i="1" s="1"/>
  <c r="P7683" i="1"/>
  <c r="O2647" i="1"/>
  <c r="R2647" i="1" s="1"/>
  <c r="O7817" i="1"/>
  <c r="O7339" i="1"/>
  <c r="P3132" i="1"/>
  <c r="Q3132" i="1" s="1"/>
  <c r="P8132" i="1"/>
  <c r="P7267" i="1"/>
  <c r="P2735" i="1"/>
  <c r="P2623" i="1"/>
  <c r="P7571" i="1"/>
  <c r="P6583" i="1"/>
  <c r="P2501" i="1"/>
  <c r="Q2501" i="1" s="1"/>
  <c r="P2463" i="1"/>
  <c r="Q2463" i="1" s="1"/>
  <c r="O2719" i="1"/>
  <c r="Q2719" i="1" s="1"/>
  <c r="O2327" i="1"/>
  <c r="R2327" i="1" s="1"/>
  <c r="P3066" i="1"/>
  <c r="O3066" i="1"/>
  <c r="P2946" i="1"/>
  <c r="O2946" i="1"/>
  <c r="P2231" i="1"/>
  <c r="P8094" i="1"/>
  <c r="P2733" i="1"/>
  <c r="R2733" i="1" s="1"/>
  <c r="P2671" i="1"/>
  <c r="R2671" i="1" s="1"/>
  <c r="P8085" i="1"/>
  <c r="P2487" i="1"/>
  <c r="R2487" i="1" s="1"/>
  <c r="P2461" i="1"/>
  <c r="Q2461" i="1" s="1"/>
  <c r="P2437" i="1"/>
  <c r="Q2437" i="1" s="1"/>
  <c r="P2279" i="1"/>
  <c r="R2279" i="1" s="1"/>
  <c r="P2255" i="1"/>
  <c r="Q2255" i="1" s="1"/>
  <c r="P7968" i="1"/>
  <c r="P2207" i="1"/>
  <c r="O2535" i="1"/>
  <c r="Q2535" i="1" s="1"/>
  <c r="O7965" i="1"/>
  <c r="O3084" i="1"/>
  <c r="R3084" i="1" s="1"/>
  <c r="O3044" i="1"/>
  <c r="R3044" i="1" s="1"/>
  <c r="O2940" i="1"/>
  <c r="Q2940" i="1" s="1"/>
  <c r="O2901" i="1"/>
  <c r="Q2901" i="1" s="1"/>
  <c r="P2391" i="1"/>
  <c r="P7193" i="1"/>
  <c r="P2669" i="1"/>
  <c r="R2669" i="1" s="1"/>
  <c r="P2645" i="1"/>
  <c r="Q2645" i="1" s="1"/>
  <c r="P7851" i="1"/>
  <c r="P7046" i="1"/>
  <c r="P2485" i="1"/>
  <c r="R2485" i="1" s="1"/>
  <c r="P7274" i="1"/>
  <c r="P2349" i="1"/>
  <c r="Q2349" i="1" s="1"/>
  <c r="P2325" i="1"/>
  <c r="R2325" i="1" s="1"/>
  <c r="P2301" i="1"/>
  <c r="Q2301" i="1" s="1"/>
  <c r="P2277" i="1"/>
  <c r="R2277" i="1" s="1"/>
  <c r="P2253" i="1"/>
  <c r="Q2253" i="1" s="1"/>
  <c r="P7282" i="1"/>
  <c r="P4021" i="1"/>
  <c r="P3116" i="1"/>
  <c r="Q3116" i="1" s="1"/>
  <c r="P2964" i="1"/>
  <c r="Q2964" i="1" s="1"/>
  <c r="O8427" i="1"/>
  <c r="P8427" i="1"/>
  <c r="O3511" i="1"/>
  <c r="P3511" i="1"/>
  <c r="O6570" i="1"/>
  <c r="P6570" i="1"/>
  <c r="O7056" i="1"/>
  <c r="P7056" i="1"/>
  <c r="O7902" i="1"/>
  <c r="P7902" i="1"/>
  <c r="O8199" i="1"/>
  <c r="P8199" i="1"/>
  <c r="O8255" i="1"/>
  <c r="P8255" i="1"/>
  <c r="O8396" i="1"/>
  <c r="P8396" i="1"/>
  <c r="O3517" i="1"/>
  <c r="P3517" i="1"/>
  <c r="O7920" i="1"/>
  <c r="P7920" i="1"/>
  <c r="P2915" i="1"/>
  <c r="R2915" i="1" s="1"/>
  <c r="P2844" i="1"/>
  <c r="R2844" i="1" s="1"/>
  <c r="P2828" i="1"/>
  <c r="Q2828" i="1" s="1"/>
  <c r="O3083" i="1"/>
  <c r="R3083" i="1" s="1"/>
  <c r="O3043" i="1"/>
  <c r="R3043" i="1" s="1"/>
  <c r="O2955" i="1"/>
  <c r="R2955" i="1" s="1"/>
  <c r="O2939" i="1"/>
  <c r="Q2939" i="1" s="1"/>
  <c r="O2892" i="1"/>
  <c r="R2892" i="1" s="1"/>
  <c r="O2852" i="1"/>
  <c r="Q2852" i="1" s="1"/>
  <c r="P2884" i="1"/>
  <c r="R2884" i="1" s="1"/>
  <c r="O3059" i="1"/>
  <c r="R3059" i="1" s="1"/>
  <c r="O3019" i="1"/>
  <c r="Q3019" i="1" s="1"/>
  <c r="P2971" i="1"/>
  <c r="Q2971" i="1" s="1"/>
  <c r="P2868" i="1"/>
  <c r="Q2868" i="1" s="1"/>
  <c r="O3123" i="1"/>
  <c r="Q3123" i="1" s="1"/>
  <c r="O3099" i="1"/>
  <c r="R3099" i="1" s="1"/>
  <c r="P5333" i="1"/>
  <c r="P3337" i="1"/>
  <c r="P2907" i="1"/>
  <c r="R2907" i="1" s="1"/>
  <c r="P8279" i="1"/>
  <c r="P7492" i="1"/>
  <c r="O7492" i="1"/>
  <c r="P7809" i="1"/>
  <c r="O7809" i="1"/>
  <c r="P8326" i="1"/>
  <c r="O8326" i="1"/>
  <c r="P7452" i="1"/>
  <c r="O7452" i="1"/>
  <c r="P7857" i="1"/>
  <c r="O7857" i="1"/>
  <c r="P8270" i="1"/>
  <c r="O8270" i="1"/>
  <c r="P7479" i="1"/>
  <c r="O7479" i="1"/>
  <c r="P7842" i="1"/>
  <c r="O7842" i="1"/>
  <c r="P8131" i="1"/>
  <c r="O8131" i="1"/>
  <c r="P8340" i="1"/>
  <c r="O8340" i="1"/>
  <c r="P8327" i="1"/>
  <c r="O8327" i="1"/>
  <c r="O7006" i="1"/>
  <c r="O8428" i="1"/>
  <c r="O6165" i="1"/>
  <c r="O8497" i="1"/>
  <c r="O7032" i="1"/>
  <c r="O8407" i="1"/>
  <c r="O8102" i="1"/>
  <c r="O6183" i="1"/>
  <c r="P8420" i="1"/>
  <c r="O8323" i="1"/>
  <c r="O8319" i="1"/>
  <c r="O8086" i="1"/>
  <c r="O8149" i="1"/>
  <c r="O7789" i="1"/>
  <c r="O7923" i="1"/>
  <c r="O7468" i="1"/>
  <c r="O7500" i="1"/>
  <c r="O2203" i="1"/>
  <c r="O2238" i="1"/>
  <c r="P2628" i="1"/>
  <c r="Q2628" i="1" s="1"/>
  <c r="P2468" i="1"/>
  <c r="Q2468" i="1" s="1"/>
  <c r="P7751" i="1"/>
  <c r="P2356" i="1"/>
  <c r="Q2356" i="1" s="1"/>
  <c r="P2252" i="1"/>
  <c r="Q2252" i="1" s="1"/>
  <c r="O3672" i="1"/>
  <c r="O7984" i="1"/>
  <c r="O3080" i="1"/>
  <c r="R3080" i="1" s="1"/>
  <c r="P2524" i="1"/>
  <c r="O2524" i="1"/>
  <c r="P2436" i="1"/>
  <c r="O2436" i="1"/>
  <c r="P7567" i="1"/>
  <c r="O7567" i="1"/>
  <c r="P3667" i="1"/>
  <c r="O3667" i="1"/>
  <c r="O2340" i="1"/>
  <c r="P2340" i="1"/>
  <c r="P2332" i="1"/>
  <c r="O2332" i="1"/>
  <c r="P2308" i="1"/>
  <c r="O2308" i="1"/>
  <c r="O2300" i="1"/>
  <c r="P2300" i="1"/>
  <c r="P7519" i="1"/>
  <c r="O7519" i="1"/>
  <c r="P7238" i="1"/>
  <c r="O7238" i="1"/>
  <c r="P3671" i="1"/>
  <c r="O3671" i="1"/>
  <c r="O3096" i="1"/>
  <c r="O6186" i="1"/>
  <c r="P6186" i="1"/>
  <c r="P5349" i="1"/>
  <c r="O5349" i="1"/>
  <c r="P4921" i="1"/>
  <c r="O4921" i="1"/>
  <c r="P3859" i="1"/>
  <c r="P2700" i="1"/>
  <c r="Q2700" i="1" s="1"/>
  <c r="P2668" i="1"/>
  <c r="R2668" i="1" s="1"/>
  <c r="P2636" i="1"/>
  <c r="Q2636" i="1" s="1"/>
  <c r="P2500" i="1"/>
  <c r="R2500" i="1" s="1"/>
  <c r="O2644" i="1"/>
  <c r="R2644" i="1" s="1"/>
  <c r="O7230" i="1"/>
  <c r="O2518" i="1"/>
  <c r="Q2518" i="1" s="1"/>
  <c r="O3136" i="1"/>
  <c r="P3136" i="1"/>
  <c r="P3128" i="1"/>
  <c r="O3128" i="1"/>
  <c r="O3120" i="1"/>
  <c r="P3120" i="1"/>
  <c r="P3112" i="1"/>
  <c r="O3112" i="1"/>
  <c r="O3104" i="1"/>
  <c r="P3104" i="1"/>
  <c r="P3064" i="1"/>
  <c r="O3064" i="1"/>
  <c r="O3056" i="1"/>
  <c r="P3056" i="1"/>
  <c r="P3048" i="1"/>
  <c r="O3048" i="1"/>
  <c r="P3040" i="1"/>
  <c r="O3040" i="1"/>
  <c r="P3032" i="1"/>
  <c r="O3032" i="1"/>
  <c r="P3024" i="1"/>
  <c r="O3024" i="1"/>
  <c r="P3016" i="1"/>
  <c r="O3016" i="1"/>
  <c r="P2936" i="1"/>
  <c r="O2936" i="1"/>
  <c r="P2920" i="1"/>
  <c r="O2920" i="1"/>
  <c r="O2912" i="1"/>
  <c r="P2912" i="1"/>
  <c r="P2905" i="1"/>
  <c r="O2905" i="1"/>
  <c r="P2889" i="1"/>
  <c r="O2889" i="1"/>
  <c r="O2881" i="1"/>
  <c r="P2881" i="1"/>
  <c r="O2865" i="1"/>
  <c r="P2865" i="1"/>
  <c r="P2857" i="1"/>
  <c r="O2857" i="1"/>
  <c r="P2841" i="1"/>
  <c r="O2841" i="1"/>
  <c r="O2833" i="1"/>
  <c r="P2833" i="1"/>
  <c r="P3344" i="1"/>
  <c r="P2532" i="1"/>
  <c r="Q2532" i="1" s="1"/>
  <c r="O2236" i="1"/>
  <c r="P2422" i="1"/>
  <c r="P2676" i="1"/>
  <c r="Q2676" i="1" s="1"/>
  <c r="P3682" i="1"/>
  <c r="P2508" i="1"/>
  <c r="Q2508" i="1" s="1"/>
  <c r="P8089" i="1"/>
  <c r="P2292" i="1"/>
  <c r="R2292" i="1" s="1"/>
  <c r="O3072" i="1"/>
  <c r="O3169" i="1"/>
  <c r="P3013" i="1"/>
  <c r="Q3013" i="1" s="1"/>
  <c r="P2913" i="1"/>
  <c r="O3101" i="1"/>
  <c r="R3101" i="1" s="1"/>
  <c r="O2938" i="1"/>
  <c r="O2878" i="1"/>
  <c r="R2878" i="1" s="1"/>
  <c r="P3143" i="1"/>
  <c r="O3143" i="1"/>
  <c r="P3135" i="1"/>
  <c r="O3135" i="1"/>
  <c r="O3119" i="1"/>
  <c r="P3119" i="1"/>
  <c r="P3111" i="1"/>
  <c r="O3111" i="1"/>
  <c r="P3103" i="1"/>
  <c r="O3103" i="1"/>
  <c r="O3095" i="1"/>
  <c r="P3095" i="1"/>
  <c r="O3087" i="1"/>
  <c r="P3087" i="1"/>
  <c r="P3071" i="1"/>
  <c r="O3071" i="1"/>
  <c r="O3047" i="1"/>
  <c r="P3047" i="1"/>
  <c r="O3039" i="1"/>
  <c r="P3039" i="1"/>
  <c r="O3031" i="1"/>
  <c r="P3031" i="1"/>
  <c r="O3023" i="1"/>
  <c r="P3023" i="1"/>
  <c r="O3015" i="1"/>
  <c r="P3015" i="1"/>
  <c r="O3007" i="1"/>
  <c r="P3007" i="1"/>
  <c r="O2983" i="1"/>
  <c r="P2983" i="1"/>
  <c r="O2975" i="1"/>
  <c r="P2975" i="1"/>
  <c r="O2967" i="1"/>
  <c r="P2967" i="1"/>
  <c r="O2959" i="1"/>
  <c r="P2959" i="1"/>
  <c r="O2951" i="1"/>
  <c r="P2951" i="1"/>
  <c r="O2935" i="1"/>
  <c r="P2935" i="1"/>
  <c r="O2911" i="1"/>
  <c r="P2911" i="1"/>
  <c r="O2904" i="1"/>
  <c r="P2904" i="1"/>
  <c r="P2896" i="1"/>
  <c r="O2896" i="1"/>
  <c r="P2888" i="1"/>
  <c r="O2888" i="1"/>
  <c r="O2880" i="1"/>
  <c r="P2880" i="1"/>
  <c r="P2872" i="1"/>
  <c r="O2872" i="1"/>
  <c r="O2864" i="1"/>
  <c r="P2864" i="1"/>
  <c r="O2856" i="1"/>
  <c r="P2856" i="1"/>
  <c r="O2848" i="1"/>
  <c r="P2848" i="1"/>
  <c r="O2840" i="1"/>
  <c r="P2840" i="1"/>
  <c r="P2832" i="1"/>
  <c r="O2832" i="1"/>
  <c r="O5692" i="1"/>
  <c r="P5692" i="1"/>
  <c r="O4929" i="1"/>
  <c r="P4929" i="1"/>
  <c r="O3161" i="1"/>
  <c r="P3161" i="1"/>
  <c r="P4913" i="1"/>
  <c r="P2566" i="1"/>
  <c r="P3851" i="1"/>
  <c r="O2646" i="1"/>
  <c r="Q2646" i="1" s="1"/>
  <c r="O2749" i="1"/>
  <c r="P2749" i="1"/>
  <c r="O2717" i="1"/>
  <c r="P2717" i="1"/>
  <c r="P3127" i="1"/>
  <c r="Q3127" i="1" s="1"/>
  <c r="O3055" i="1"/>
  <c r="R3055" i="1" s="1"/>
  <c r="P5341" i="1"/>
  <c r="P2502" i="1"/>
  <c r="Q2502" i="1" s="1"/>
  <c r="P2246" i="1"/>
  <c r="R2246" i="1" s="1"/>
  <c r="P2454" i="1"/>
  <c r="O2454" i="1"/>
  <c r="O2438" i="1"/>
  <c r="P2438" i="1"/>
  <c r="P6994" i="1"/>
  <c r="O6994" i="1"/>
  <c r="O2310" i="1"/>
  <c r="P2310" i="1"/>
  <c r="O2141" i="1"/>
  <c r="P2141" i="1"/>
  <c r="P2694" i="1"/>
  <c r="R2694" i="1" s="1"/>
  <c r="O2739" i="1"/>
  <c r="P2739" i="1"/>
  <c r="P3063" i="1"/>
  <c r="Q3063" i="1" s="1"/>
  <c r="P2919" i="1"/>
  <c r="Q2919" i="1" s="1"/>
  <c r="O3079" i="1"/>
  <c r="Q3079" i="1" s="1"/>
  <c r="O2991" i="1"/>
  <c r="R2991" i="1" s="1"/>
  <c r="O2822" i="1"/>
  <c r="P2822" i="1"/>
  <c r="P2710" i="1"/>
  <c r="O2710" i="1"/>
  <c r="O2580" i="1"/>
  <c r="P2630" i="1"/>
  <c r="Q2630" i="1" s="1"/>
  <c r="P3858" i="1"/>
  <c r="O6979" i="1"/>
  <c r="O2378" i="1"/>
  <c r="P2262" i="1"/>
  <c r="O2262" i="1"/>
  <c r="P1785" i="1"/>
  <c r="Q1785" i="1" s="1"/>
  <c r="P2190" i="1"/>
  <c r="P2999" i="1"/>
  <c r="R2999" i="1" s="1"/>
  <c r="P3117" i="1"/>
  <c r="R3117" i="1" s="1"/>
  <c r="O2917" i="1"/>
  <c r="P2925" i="1"/>
  <c r="R2925" i="1" s="1"/>
  <c r="P2838" i="1"/>
  <c r="Q2838" i="1" s="1"/>
  <c r="P3125" i="1"/>
  <c r="O3125" i="1"/>
  <c r="P3093" i="1"/>
  <c r="O3093" i="1"/>
  <c r="O3061" i="1"/>
  <c r="P3061" i="1"/>
  <c r="O3037" i="1"/>
  <c r="P3037" i="1"/>
  <c r="O3029" i="1"/>
  <c r="P3029" i="1"/>
  <c r="O3005" i="1"/>
  <c r="P3005" i="1"/>
  <c r="O2997" i="1"/>
  <c r="P2997" i="1"/>
  <c r="O2973" i="1"/>
  <c r="P2973" i="1"/>
  <c r="O2965" i="1"/>
  <c r="P2965" i="1"/>
  <c r="O2941" i="1"/>
  <c r="P2941" i="1"/>
  <c r="O2933" i="1"/>
  <c r="P2933" i="1"/>
  <c r="O2894" i="1"/>
  <c r="P2894" i="1"/>
  <c r="O2870" i="1"/>
  <c r="P2870" i="1"/>
  <c r="P2854" i="1"/>
  <c r="O2854" i="1"/>
  <c r="P2846" i="1"/>
  <c r="O2846" i="1"/>
  <c r="O7722" i="1"/>
  <c r="P3085" i="1"/>
  <c r="R3085" i="1" s="1"/>
  <c r="P3021" i="1"/>
  <c r="R3021" i="1" s="1"/>
  <c r="P2957" i="1"/>
  <c r="R2957" i="1" s="1"/>
  <c r="P2902" i="1"/>
  <c r="R2902" i="1" s="1"/>
  <c r="P3109" i="1"/>
  <c r="R3109" i="1" s="1"/>
  <c r="P3045" i="1"/>
  <c r="Q3045" i="1" s="1"/>
  <c r="P2981" i="1"/>
  <c r="R2981" i="1" s="1"/>
  <c r="O3069" i="1"/>
  <c r="O2909" i="1"/>
  <c r="P2445" i="1"/>
  <c r="R2445" i="1" s="1"/>
  <c r="O2830" i="1"/>
  <c r="P6610" i="1"/>
  <c r="P2702" i="1"/>
  <c r="R2702" i="1" s="1"/>
  <c r="P2638" i="1"/>
  <c r="Q2638" i="1" s="1"/>
  <c r="P6638" i="1"/>
  <c r="P2510" i="1"/>
  <c r="Q2510" i="1" s="1"/>
  <c r="P2446" i="1"/>
  <c r="Q2446" i="1" s="1"/>
  <c r="P6609" i="1"/>
  <c r="P2318" i="1"/>
  <c r="R2318" i="1" s="1"/>
  <c r="P2254" i="1"/>
  <c r="R2254" i="1" s="1"/>
  <c r="O7311" i="1"/>
  <c r="O2718" i="1"/>
  <c r="R2718" i="1" s="1"/>
  <c r="O2654" i="1"/>
  <c r="Q2654" i="1" s="1"/>
  <c r="O7312" i="1"/>
  <c r="O2526" i="1"/>
  <c r="R2526" i="1" s="1"/>
  <c r="O2462" i="1"/>
  <c r="R2462" i="1" s="1"/>
  <c r="O7310" i="1"/>
  <c r="O2334" i="1"/>
  <c r="Q2334" i="1" s="1"/>
  <c r="O2270" i="1"/>
  <c r="R2270" i="1" s="1"/>
  <c r="O7306" i="1"/>
  <c r="P3384" i="1"/>
  <c r="P6985" i="1"/>
  <c r="O7572" i="1"/>
  <c r="O2726" i="1"/>
  <c r="Q2726" i="1" s="1"/>
  <c r="O2662" i="1"/>
  <c r="R2662" i="1" s="1"/>
  <c r="O7589" i="1"/>
  <c r="O2534" i="1"/>
  <c r="R2534" i="1" s="1"/>
  <c r="O2470" i="1"/>
  <c r="R2470" i="1" s="1"/>
  <c r="O7557" i="1"/>
  <c r="O2342" i="1"/>
  <c r="R2342" i="1" s="1"/>
  <c r="O2278" i="1"/>
  <c r="R2278" i="1" s="1"/>
  <c r="O2214" i="1"/>
  <c r="O3130" i="1"/>
  <c r="P3388" i="1"/>
  <c r="P2432" i="1"/>
  <c r="O7766" i="1"/>
  <c r="O2734" i="1"/>
  <c r="Q2734" i="1" s="1"/>
  <c r="O2670" i="1"/>
  <c r="R2670" i="1" s="1"/>
  <c r="O7743" i="1"/>
  <c r="O2542" i="1"/>
  <c r="R2542" i="1" s="1"/>
  <c r="O2478" i="1"/>
  <c r="Q2478" i="1" s="1"/>
  <c r="O7757" i="1"/>
  <c r="O2350" i="1"/>
  <c r="O2286" i="1"/>
  <c r="Q2286" i="1" s="1"/>
  <c r="O7834" i="1"/>
  <c r="O3138" i="1"/>
  <c r="R3138" i="1" s="1"/>
  <c r="O2883" i="1"/>
  <c r="O7908" i="1"/>
  <c r="O2742" i="1"/>
  <c r="Q2742" i="1" s="1"/>
  <c r="O2678" i="1"/>
  <c r="R2678" i="1" s="1"/>
  <c r="O7947" i="1"/>
  <c r="O2550" i="1"/>
  <c r="Q2550" i="1" s="1"/>
  <c r="O2486" i="1"/>
  <c r="Q2486" i="1" s="1"/>
  <c r="O8017" i="1"/>
  <c r="O2358" i="1"/>
  <c r="O2294" i="1"/>
  <c r="R2294" i="1" s="1"/>
  <c r="O7874" i="1"/>
  <c r="O3122" i="1"/>
  <c r="P3122" i="1"/>
  <c r="O3114" i="1"/>
  <c r="P3114" i="1"/>
  <c r="O3106" i="1"/>
  <c r="P3106" i="1"/>
  <c r="O3098" i="1"/>
  <c r="P3098" i="1"/>
  <c r="O3090" i="1"/>
  <c r="P3090" i="1"/>
  <c r="O3082" i="1"/>
  <c r="P3082" i="1"/>
  <c r="O3058" i="1"/>
  <c r="P3058" i="1"/>
  <c r="O3050" i="1"/>
  <c r="P3050" i="1"/>
  <c r="O3042" i="1"/>
  <c r="P3042" i="1"/>
  <c r="O3034" i="1"/>
  <c r="P3034" i="1"/>
  <c r="O3026" i="1"/>
  <c r="P3026" i="1"/>
  <c r="O3018" i="1"/>
  <c r="P3018" i="1"/>
  <c r="O2994" i="1"/>
  <c r="P2994" i="1"/>
  <c r="O2986" i="1"/>
  <c r="P2986" i="1"/>
  <c r="O2978" i="1"/>
  <c r="P2978" i="1"/>
  <c r="O2970" i="1"/>
  <c r="P2970" i="1"/>
  <c r="O2962" i="1"/>
  <c r="P2962" i="1"/>
  <c r="O2954" i="1"/>
  <c r="P2954" i="1"/>
  <c r="O2930" i="1"/>
  <c r="P2930" i="1"/>
  <c r="O2922" i="1"/>
  <c r="P2922" i="1"/>
  <c r="O2914" i="1"/>
  <c r="P2914" i="1"/>
  <c r="O2906" i="1"/>
  <c r="P2906" i="1"/>
  <c r="O2899" i="1"/>
  <c r="P2899" i="1"/>
  <c r="O2891" i="1"/>
  <c r="P2891" i="1"/>
  <c r="O2867" i="1"/>
  <c r="P2867" i="1"/>
  <c r="O2859" i="1"/>
  <c r="P2859" i="1"/>
  <c r="O2851" i="1"/>
  <c r="P2851" i="1"/>
  <c r="O2843" i="1"/>
  <c r="P2843" i="1"/>
  <c r="O2835" i="1"/>
  <c r="P2835" i="1"/>
  <c r="O2827" i="1"/>
  <c r="P2827" i="1"/>
  <c r="O1077" i="1"/>
  <c r="R1077" i="1" s="1"/>
  <c r="O8129" i="1"/>
  <c r="O2750" i="1"/>
  <c r="R2750" i="1" s="1"/>
  <c r="O2686" i="1"/>
  <c r="R2686" i="1" s="1"/>
  <c r="O8084" i="1"/>
  <c r="O2558" i="1"/>
  <c r="Q2558" i="1" s="1"/>
  <c r="O2494" i="1"/>
  <c r="Q2494" i="1" s="1"/>
  <c r="O8101" i="1"/>
  <c r="O2366" i="1"/>
  <c r="R2366" i="1" s="1"/>
  <c r="O2302" i="1"/>
  <c r="Q2302" i="1" s="1"/>
  <c r="O8099" i="1"/>
  <c r="O3074" i="1"/>
  <c r="R3074" i="1" s="1"/>
  <c r="O3137" i="1"/>
  <c r="P3137" i="1"/>
  <c r="O3129" i="1"/>
  <c r="P3129" i="1"/>
  <c r="O3121" i="1"/>
  <c r="P3121" i="1"/>
  <c r="O3113" i="1"/>
  <c r="P3113" i="1"/>
  <c r="O3105" i="1"/>
  <c r="P3105" i="1"/>
  <c r="O3097" i="1"/>
  <c r="P3097" i="1"/>
  <c r="O3089" i="1"/>
  <c r="P3089" i="1"/>
  <c r="O3081" i="1"/>
  <c r="P3081" i="1"/>
  <c r="O3073" i="1"/>
  <c r="P3073" i="1"/>
  <c r="O3065" i="1"/>
  <c r="P3065" i="1"/>
  <c r="O3057" i="1"/>
  <c r="P3057" i="1"/>
  <c r="O3049" i="1"/>
  <c r="P3049" i="1"/>
  <c r="O3041" i="1"/>
  <c r="P3041" i="1"/>
  <c r="O3033" i="1"/>
  <c r="P3033" i="1"/>
  <c r="O3025" i="1"/>
  <c r="P3025" i="1"/>
  <c r="O3017" i="1"/>
  <c r="P3017" i="1"/>
  <c r="O3009" i="1"/>
  <c r="P3009" i="1"/>
  <c r="O3001" i="1"/>
  <c r="P3001" i="1"/>
  <c r="O2993" i="1"/>
  <c r="P2993" i="1"/>
  <c r="O2985" i="1"/>
  <c r="P2985" i="1"/>
  <c r="O2977" i="1"/>
  <c r="P2977" i="1"/>
  <c r="O2969" i="1"/>
  <c r="P2969" i="1"/>
  <c r="O2961" i="1"/>
  <c r="P2961" i="1"/>
  <c r="O2953" i="1"/>
  <c r="P2953" i="1"/>
  <c r="O8483" i="1"/>
  <c r="O3002" i="1"/>
  <c r="P2619" i="1"/>
  <c r="O3010" i="1"/>
  <c r="Q3010" i="1" s="1"/>
  <c r="O5697" i="1"/>
  <c r="P3339" i="1"/>
  <c r="P3246" i="1"/>
  <c r="O6742" i="1"/>
  <c r="P2420" i="1"/>
  <c r="O1226" i="1"/>
  <c r="Q1226" i="1" s="1"/>
  <c r="P1055" i="1"/>
  <c r="R1055" i="1" s="1"/>
  <c r="P3380" i="1"/>
  <c r="P1664" i="1"/>
  <c r="Q1664" i="1" s="1"/>
  <c r="P2370" i="1"/>
  <c r="P2608" i="1"/>
  <c r="P1962" i="1"/>
  <c r="Q1962" i="1" s="1"/>
  <c r="P2092" i="1"/>
  <c r="P2575" i="1"/>
  <c r="P2810" i="1"/>
  <c r="P1635" i="1"/>
  <c r="R1635" i="1" s="1"/>
  <c r="O3421" i="1"/>
  <c r="P2622" i="1"/>
  <c r="P802" i="1"/>
  <c r="O1193" i="1"/>
  <c r="Q1193" i="1" s="1"/>
  <c r="O1495" i="1"/>
  <c r="Q1495" i="1" s="1"/>
  <c r="P2424" i="1"/>
  <c r="O2414" i="1"/>
  <c r="P2825" i="1"/>
  <c r="Q2825" i="1" s="1"/>
  <c r="O1138" i="1"/>
  <c r="O2795" i="1"/>
  <c r="P948" i="1"/>
  <c r="O3489" i="1"/>
  <c r="P1812" i="1"/>
  <c r="R1812" i="1" s="1"/>
  <c r="P1777" i="1"/>
  <c r="R1777" i="1" s="1"/>
  <c r="O1691" i="1"/>
  <c r="Q1691" i="1" s="1"/>
  <c r="P1636" i="1"/>
  <c r="Q1636" i="1" s="1"/>
  <c r="O6551" i="1"/>
  <c r="P2579" i="1"/>
  <c r="P2590" i="1"/>
  <c r="P2234" i="1"/>
  <c r="P3179" i="1"/>
  <c r="O2085" i="1"/>
  <c r="Q2085" i="1" s="1"/>
  <c r="P1906" i="1"/>
  <c r="O1600" i="1"/>
  <c r="R1600" i="1" s="1"/>
  <c r="P1467" i="1"/>
  <c r="R1467" i="1" s="1"/>
  <c r="P2583" i="1"/>
  <c r="P2582" i="1"/>
  <c r="P2227" i="1"/>
  <c r="P8390" i="1"/>
  <c r="O7563" i="1"/>
  <c r="P3438" i="1"/>
  <c r="P3269" i="1"/>
  <c r="P2423" i="1"/>
  <c r="P1837" i="1"/>
  <c r="R1837" i="1" s="1"/>
  <c r="P5322" i="1"/>
  <c r="P1426" i="1"/>
  <c r="Q1426" i="1" s="1"/>
  <c r="P3435" i="1"/>
  <c r="P3250" i="1"/>
  <c r="P2600" i="1"/>
  <c r="O5832" i="1"/>
  <c r="O7828" i="1"/>
  <c r="O7721" i="1"/>
  <c r="P2572" i="1"/>
  <c r="P2824" i="1"/>
  <c r="O2824" i="1"/>
  <c r="P8227" i="1"/>
  <c r="O8227" i="1"/>
  <c r="P8026" i="1"/>
  <c r="O8026" i="1"/>
  <c r="P7883" i="1"/>
  <c r="O7883" i="1"/>
  <c r="P7644" i="1"/>
  <c r="O7644" i="1"/>
  <c r="P7373" i="1"/>
  <c r="O7373" i="1"/>
  <c r="P7084" i="1"/>
  <c r="O7084" i="1"/>
  <c r="P6732" i="1"/>
  <c r="O6732" i="1"/>
  <c r="P4725" i="1"/>
  <c r="O4725" i="1"/>
  <c r="P2752" i="1"/>
  <c r="O2752" i="1"/>
  <c r="P2744" i="1"/>
  <c r="O2744" i="1"/>
  <c r="P2736" i="1"/>
  <c r="O2736" i="1"/>
  <c r="P2728" i="1"/>
  <c r="O2728" i="1"/>
  <c r="P2720" i="1"/>
  <c r="O2720" i="1"/>
  <c r="P2712" i="1"/>
  <c r="O2712" i="1"/>
  <c r="P2704" i="1"/>
  <c r="O2704" i="1"/>
  <c r="P2696" i="1"/>
  <c r="O2696" i="1"/>
  <c r="P2688" i="1"/>
  <c r="O2688" i="1"/>
  <c r="P2680" i="1"/>
  <c r="O2680" i="1"/>
  <c r="P2672" i="1"/>
  <c r="O2672" i="1"/>
  <c r="P2664" i="1"/>
  <c r="O2664" i="1"/>
  <c r="P2656" i="1"/>
  <c r="O2656" i="1"/>
  <c r="P2648" i="1"/>
  <c r="O2648" i="1"/>
  <c r="P2640" i="1"/>
  <c r="O2640" i="1"/>
  <c r="P2632" i="1"/>
  <c r="O2632" i="1"/>
  <c r="P2624" i="1"/>
  <c r="O2624" i="1"/>
  <c r="P7936" i="1"/>
  <c r="O7936" i="1"/>
  <c r="P7852" i="1"/>
  <c r="O7852" i="1"/>
  <c r="P7656" i="1"/>
  <c r="O7656" i="1"/>
  <c r="P7360" i="1"/>
  <c r="O7360" i="1"/>
  <c r="P7074" i="1"/>
  <c r="O7074" i="1"/>
  <c r="P6716" i="1"/>
  <c r="O6716" i="1"/>
  <c r="P2568" i="1"/>
  <c r="O2568" i="1"/>
  <c r="P2560" i="1"/>
  <c r="O2560" i="1"/>
  <c r="P2552" i="1"/>
  <c r="O2552" i="1"/>
  <c r="P2544" i="1"/>
  <c r="O2544" i="1"/>
  <c r="P2536" i="1"/>
  <c r="O2536" i="1"/>
  <c r="P2528" i="1"/>
  <c r="O2528" i="1"/>
  <c r="P2520" i="1"/>
  <c r="O2520" i="1"/>
  <c r="P2512" i="1"/>
  <c r="O2512" i="1"/>
  <c r="P2504" i="1"/>
  <c r="O2504" i="1"/>
  <c r="P2496" i="1"/>
  <c r="O2496" i="1"/>
  <c r="P2488" i="1"/>
  <c r="O2488" i="1"/>
  <c r="P2480" i="1"/>
  <c r="O2480" i="1"/>
  <c r="P2472" i="1"/>
  <c r="O2472" i="1"/>
  <c r="P2464" i="1"/>
  <c r="O2464" i="1"/>
  <c r="P2456" i="1"/>
  <c r="O2456" i="1"/>
  <c r="P2448" i="1"/>
  <c r="O2448" i="1"/>
  <c r="P2440" i="1"/>
  <c r="O2440" i="1"/>
  <c r="P8156" i="1"/>
  <c r="O8156" i="1"/>
  <c r="P7951" i="1"/>
  <c r="O7951" i="1"/>
  <c r="P7873" i="1"/>
  <c r="O7873" i="1"/>
  <c r="P7608" i="1"/>
  <c r="O7608" i="1"/>
  <c r="P7402" i="1"/>
  <c r="O7402" i="1"/>
  <c r="P7083" i="1"/>
  <c r="O7083" i="1"/>
  <c r="P6722" i="1"/>
  <c r="O6722" i="1"/>
  <c r="P4719" i="1"/>
  <c r="O4719" i="1"/>
  <c r="P2368" i="1"/>
  <c r="O2368" i="1"/>
  <c r="P2360" i="1"/>
  <c r="O2360" i="1"/>
  <c r="P2352" i="1"/>
  <c r="O2352" i="1"/>
  <c r="P2344" i="1"/>
  <c r="O2344" i="1"/>
  <c r="P2336" i="1"/>
  <c r="O2336" i="1"/>
  <c r="P2328" i="1"/>
  <c r="O2328" i="1"/>
  <c r="P2320" i="1"/>
  <c r="O2320" i="1"/>
  <c r="P2312" i="1"/>
  <c r="O2312" i="1"/>
  <c r="P2304" i="1"/>
  <c r="O2304" i="1"/>
  <c r="P2296" i="1"/>
  <c r="O2296" i="1"/>
  <c r="P2288" i="1"/>
  <c r="O2288" i="1"/>
  <c r="P2280" i="1"/>
  <c r="O2280" i="1"/>
  <c r="P2272" i="1"/>
  <c r="O2272" i="1"/>
  <c r="P2264" i="1"/>
  <c r="O2264" i="1"/>
  <c r="P2256" i="1"/>
  <c r="O2256" i="1"/>
  <c r="P2248" i="1"/>
  <c r="O2248" i="1"/>
  <c r="P8206" i="1"/>
  <c r="O8206" i="1"/>
  <c r="P7964" i="1"/>
  <c r="O7964" i="1"/>
  <c r="P2224" i="1"/>
  <c r="O2224" i="1"/>
  <c r="P7601" i="1"/>
  <c r="O7601" i="1"/>
  <c r="P7421" i="1"/>
  <c r="O7421" i="1"/>
  <c r="P7052" i="1"/>
  <c r="O7052" i="1"/>
  <c r="P6723" i="1"/>
  <c r="O6723" i="1"/>
  <c r="P4726" i="1"/>
  <c r="O4726" i="1"/>
  <c r="O2061" i="1"/>
  <c r="Q2061" i="1" s="1"/>
  <c r="P1696" i="1"/>
  <c r="R1696" i="1" s="1"/>
  <c r="P1584" i="1"/>
  <c r="Q1584" i="1" s="1"/>
  <c r="O8169" i="1"/>
  <c r="O3291" i="1"/>
  <c r="O5357" i="1"/>
  <c r="O1791" i="1"/>
  <c r="R1791" i="1" s="1"/>
  <c r="O1780" i="1"/>
  <c r="Q1780" i="1" s="1"/>
  <c r="O1610" i="1"/>
  <c r="Q1610" i="1" s="1"/>
  <c r="P8147" i="1"/>
  <c r="P1465" i="1"/>
  <c r="Q1465" i="1" s="1"/>
  <c r="P1394" i="1"/>
  <c r="Q1394" i="1" s="1"/>
  <c r="P3420" i="1"/>
  <c r="O3230" i="1"/>
  <c r="O3200" i="1"/>
  <c r="P1483" i="1"/>
  <c r="Q1483" i="1" s="1"/>
  <c r="O1207" i="1"/>
  <c r="Q1207" i="1" s="1"/>
  <c r="P1035" i="1"/>
  <c r="R1035" i="1" s="1"/>
  <c r="O3399" i="1"/>
  <c r="O5751" i="1"/>
  <c r="P1686" i="1"/>
  <c r="R1686" i="1" s="1"/>
  <c r="P1527" i="1"/>
  <c r="P1497" i="1"/>
  <c r="Q1497" i="1" s="1"/>
  <c r="P1273" i="1"/>
  <c r="R1273" i="1" s="1"/>
  <c r="O1187" i="1"/>
  <c r="R1187" i="1" s="1"/>
  <c r="P1061" i="1"/>
  <c r="Q1061" i="1" s="1"/>
  <c r="P3348" i="1"/>
  <c r="P1423" i="1"/>
  <c r="Q1423" i="1" s="1"/>
  <c r="P2795" i="1"/>
  <c r="O2064" i="1"/>
  <c r="Q2064" i="1" s="1"/>
  <c r="P5226" i="1"/>
  <c r="P1885" i="1"/>
  <c r="R1885" i="1" s="1"/>
  <c r="O1650" i="1"/>
  <c r="R1650" i="1" s="1"/>
  <c r="P1639" i="1"/>
  <c r="Q1639" i="1" s="1"/>
  <c r="O1587" i="1"/>
  <c r="R1587" i="1" s="1"/>
  <c r="O1580" i="1"/>
  <c r="R1580" i="1" s="1"/>
  <c r="P6973" i="1"/>
  <c r="P1452" i="1"/>
  <c r="Q1452" i="1" s="1"/>
  <c r="P6747" i="1"/>
  <c r="O3979" i="1"/>
  <c r="P1245" i="1"/>
  <c r="Q1245" i="1" s="1"/>
  <c r="P1195" i="1"/>
  <c r="R1195" i="1" s="1"/>
  <c r="P8433" i="1"/>
  <c r="P6053" i="1"/>
  <c r="P1853" i="1"/>
  <c r="Q1853" i="1" s="1"/>
  <c r="P1642" i="1"/>
  <c r="R1642" i="1" s="1"/>
  <c r="O1628" i="1"/>
  <c r="Q1628" i="1" s="1"/>
  <c r="O1572" i="1"/>
  <c r="Q1572" i="1" s="1"/>
  <c r="P7548" i="1"/>
  <c r="P7119" i="1"/>
  <c r="O1462" i="1"/>
  <c r="Q1462" i="1" s="1"/>
  <c r="P1455" i="1"/>
  <c r="R1455" i="1" s="1"/>
  <c r="O1440" i="1"/>
  <c r="R1440" i="1" s="1"/>
  <c r="P1419" i="1"/>
  <c r="Q1419" i="1" s="1"/>
  <c r="O1299" i="1"/>
  <c r="Q1299" i="1" s="1"/>
  <c r="O1145" i="1"/>
  <c r="P1082" i="1"/>
  <c r="Q1082" i="1" s="1"/>
  <c r="O1017" i="1"/>
  <c r="Q1017" i="1" s="1"/>
  <c r="P5773" i="1"/>
  <c r="O5427" i="1"/>
  <c r="O5993" i="1"/>
  <c r="O1852" i="1"/>
  <c r="Q1852" i="1" s="1"/>
  <c r="P1813" i="1"/>
  <c r="Q1813" i="1" s="1"/>
  <c r="P3897" i="1"/>
  <c r="P1683" i="1"/>
  <c r="Q1683" i="1" s="1"/>
  <c r="O1619" i="1"/>
  <c r="R1619" i="1" s="1"/>
  <c r="O1608" i="1"/>
  <c r="R1608" i="1" s="1"/>
  <c r="P7949" i="1"/>
  <c r="P7795" i="1"/>
  <c r="O1475" i="1"/>
  <c r="Q1475" i="1" s="1"/>
  <c r="O1457" i="1"/>
  <c r="Q1457" i="1" s="1"/>
  <c r="O1431" i="1"/>
  <c r="Q1431" i="1" s="1"/>
  <c r="O1424" i="1"/>
  <c r="Q1424" i="1" s="1"/>
  <c r="O1383" i="1"/>
  <c r="Q1383" i="1" s="1"/>
  <c r="O1294" i="1"/>
  <c r="Q1294" i="1" s="1"/>
  <c r="O3367" i="1"/>
  <c r="O1038" i="1"/>
  <c r="R1038" i="1" s="1"/>
  <c r="O8292" i="1"/>
  <c r="P3591" i="1"/>
  <c r="P3332" i="1"/>
  <c r="O3360" i="1"/>
  <c r="P5052" i="1"/>
  <c r="P2046" i="1"/>
  <c r="Q2046" i="1" s="1"/>
  <c r="O6136" i="1"/>
  <c r="O1779" i="1"/>
  <c r="Q1779" i="1" s="1"/>
  <c r="O1776" i="1"/>
  <c r="Q1776" i="1" s="1"/>
  <c r="P1500" i="1"/>
  <c r="R1500" i="1" s="1"/>
  <c r="P1397" i="1"/>
  <c r="Q1397" i="1" s="1"/>
  <c r="O1223" i="1"/>
  <c r="Q1223" i="1" s="1"/>
  <c r="O1139" i="1"/>
  <c r="P1113" i="1"/>
  <c r="R1113" i="1" s="1"/>
  <c r="P1053" i="1"/>
  <c r="R1053" i="1" s="1"/>
  <c r="O1016" i="1"/>
  <c r="R1016" i="1" s="1"/>
  <c r="O8443" i="1"/>
  <c r="O8205" i="1"/>
  <c r="O1977" i="1"/>
  <c r="Q1977" i="1" s="1"/>
  <c r="O1878" i="1"/>
  <c r="Q1878" i="1" s="1"/>
  <c r="O3377" i="1"/>
  <c r="O3238" i="1"/>
  <c r="P1805" i="1"/>
  <c r="R1805" i="1" s="1"/>
  <c r="O5096" i="1"/>
  <c r="O3981" i="1"/>
  <c r="P1692" i="1"/>
  <c r="Q1692" i="1" s="1"/>
  <c r="P1621" i="1"/>
  <c r="Q1621" i="1" s="1"/>
  <c r="P1618" i="1"/>
  <c r="R1618" i="1" s="1"/>
  <c r="O1596" i="1"/>
  <c r="Q1596" i="1" s="1"/>
  <c r="P1585" i="1"/>
  <c r="Q1585" i="1" s="1"/>
  <c r="O1575" i="1"/>
  <c r="Q1575" i="1" s="1"/>
  <c r="O1451" i="1"/>
  <c r="Q1451" i="1" s="1"/>
  <c r="O1432" i="1"/>
  <c r="R1432" i="1" s="1"/>
  <c r="P1358" i="1"/>
  <c r="P1339" i="1"/>
  <c r="P1252" i="1"/>
  <c r="Q1252" i="1" s="1"/>
  <c r="P1194" i="1"/>
  <c r="Q1194" i="1" s="1"/>
  <c r="P1074" i="1"/>
  <c r="Q1074" i="1" s="1"/>
  <c r="O1037" i="1"/>
  <c r="Q1037" i="1" s="1"/>
  <c r="O1026" i="1"/>
  <c r="Q1026" i="1" s="1"/>
  <c r="O2013" i="1"/>
  <c r="Q2013" i="1" s="1"/>
  <c r="P2002" i="1"/>
  <c r="Q2002" i="1" s="1"/>
  <c r="O1995" i="1"/>
  <c r="R1995" i="1" s="1"/>
  <c r="P1655" i="1"/>
  <c r="R1655" i="1" s="1"/>
  <c r="P7750" i="1"/>
  <c r="O4660" i="1"/>
  <c r="O2051" i="1"/>
  <c r="R2051" i="1" s="1"/>
  <c r="O2032" i="1"/>
  <c r="Q2032" i="1" s="1"/>
  <c r="P2005" i="1"/>
  <c r="R2005" i="1" s="1"/>
  <c r="P1987" i="1"/>
  <c r="Q1987" i="1" s="1"/>
  <c r="P5958" i="1"/>
  <c r="O1772" i="1"/>
  <c r="Q1772" i="1" s="1"/>
  <c r="O5928" i="1"/>
  <c r="O1662" i="1"/>
  <c r="Q1662" i="1" s="1"/>
  <c r="O1641" i="1"/>
  <c r="Q1641" i="1" s="1"/>
  <c r="P1631" i="1"/>
  <c r="Q1631" i="1" s="1"/>
  <c r="O7049" i="1"/>
  <c r="P6878" i="1"/>
  <c r="P1488" i="1"/>
  <c r="R1488" i="1" s="1"/>
  <c r="O1470" i="1"/>
  <c r="Q1470" i="1" s="1"/>
  <c r="P1392" i="1"/>
  <c r="Q1392" i="1" s="1"/>
  <c r="P1297" i="1"/>
  <c r="Q1297" i="1" s="1"/>
  <c r="O1225" i="1"/>
  <c r="R1225" i="1" s="1"/>
  <c r="P1196" i="1"/>
  <c r="R1196" i="1" s="1"/>
  <c r="O1190" i="1"/>
  <c r="R1190" i="1" s="1"/>
  <c r="O8315" i="1"/>
  <c r="O3976" i="1"/>
  <c r="P1058" i="1"/>
  <c r="R1058" i="1" s="1"/>
  <c r="P973" i="1"/>
  <c r="P8406" i="1"/>
  <c r="P1210" i="1"/>
  <c r="R1210" i="1" s="1"/>
  <c r="P1997" i="1"/>
  <c r="Q1997" i="1" s="1"/>
  <c r="O1868" i="1"/>
  <c r="Q1868" i="1" s="1"/>
  <c r="O5786" i="1"/>
  <c r="P1668" i="1"/>
  <c r="R1668" i="1" s="1"/>
  <c r="O1643" i="1"/>
  <c r="Q1643" i="1" s="1"/>
  <c r="O8360" i="1"/>
  <c r="O7403" i="1"/>
  <c r="P1505" i="1"/>
  <c r="R1505" i="1" s="1"/>
  <c r="P1476" i="1"/>
  <c r="R1476" i="1" s="1"/>
  <c r="P1421" i="1"/>
  <c r="Q1421" i="1" s="1"/>
  <c r="O1293" i="1"/>
  <c r="Q1293" i="1" s="1"/>
  <c r="O1239" i="1"/>
  <c r="R1239" i="1" s="1"/>
  <c r="O1217" i="1"/>
  <c r="R1217" i="1" s="1"/>
  <c r="P1182" i="1"/>
  <c r="O1160" i="1"/>
  <c r="O3401" i="1"/>
  <c r="O3318" i="1"/>
  <c r="P7117" i="1"/>
  <c r="P3709" i="1"/>
  <c r="P4949" i="1"/>
  <c r="P5416" i="1"/>
  <c r="P1784" i="1"/>
  <c r="Q1784" i="1" s="1"/>
  <c r="O5712" i="1"/>
  <c r="P5418" i="1"/>
  <c r="O5253" i="1"/>
  <c r="O1667" i="1"/>
  <c r="R1667" i="1" s="1"/>
  <c r="P1623" i="1"/>
  <c r="Q1623" i="1" s="1"/>
  <c r="O1617" i="1"/>
  <c r="Q1617" i="1" s="1"/>
  <c r="O1604" i="1"/>
  <c r="R1604" i="1" s="1"/>
  <c r="P8054" i="1"/>
  <c r="O1535" i="1"/>
  <c r="P1499" i="1"/>
  <c r="Q1499" i="1" s="1"/>
  <c r="P1450" i="1"/>
  <c r="Q1450" i="1" s="1"/>
  <c r="P1447" i="1"/>
  <c r="R1447" i="1" s="1"/>
  <c r="O1391" i="1"/>
  <c r="R1391" i="1" s="1"/>
  <c r="P8398" i="1"/>
  <c r="P1303" i="1"/>
  <c r="Q1303" i="1" s="1"/>
  <c r="P1256" i="1"/>
  <c r="Q1256" i="1" s="1"/>
  <c r="P1249" i="1"/>
  <c r="R1249" i="1" s="1"/>
  <c r="O1231" i="1"/>
  <c r="R1231" i="1" s="1"/>
  <c r="O1200" i="1"/>
  <c r="Q1200" i="1" s="1"/>
  <c r="O1112" i="1"/>
  <c r="R1112" i="1" s="1"/>
  <c r="O1046" i="1"/>
  <c r="Q1046" i="1" s="1"/>
  <c r="O953" i="1"/>
  <c r="P2053" i="1"/>
  <c r="Q2053" i="1" s="1"/>
  <c r="O1860" i="1"/>
  <c r="Q1860" i="1" s="1"/>
  <c r="P1826" i="1"/>
  <c r="R1826" i="1" s="1"/>
  <c r="O5841" i="1"/>
  <c r="P5943" i="1"/>
  <c r="O3495" i="1"/>
  <c r="O1625" i="1"/>
  <c r="Q1625" i="1" s="1"/>
  <c r="O1616" i="1"/>
  <c r="R1616" i="1" s="1"/>
  <c r="O1576" i="1"/>
  <c r="Q1576" i="1" s="1"/>
  <c r="O1491" i="1"/>
  <c r="R1491" i="1" s="1"/>
  <c r="P1449" i="1"/>
  <c r="R1449" i="1" s="1"/>
  <c r="O1446" i="1"/>
  <c r="Q1446" i="1" s="1"/>
  <c r="O1386" i="1"/>
  <c r="Q1386" i="1" s="1"/>
  <c r="P8434" i="1"/>
  <c r="P8277" i="1"/>
  <c r="O1315" i="1"/>
  <c r="P1312" i="1"/>
  <c r="Q1312" i="1" s="1"/>
  <c r="P1305" i="1"/>
  <c r="Q1305" i="1" s="1"/>
  <c r="P1285" i="1"/>
  <c r="Q1285" i="1" s="1"/>
  <c r="P1248" i="1"/>
  <c r="Q1248" i="1" s="1"/>
  <c r="P1220" i="1"/>
  <c r="R1220" i="1" s="1"/>
  <c r="O1150" i="1"/>
  <c r="P1023" i="1"/>
  <c r="Q1023" i="1" s="1"/>
  <c r="P7364" i="1"/>
  <c r="O3405" i="1"/>
  <c r="O3357" i="1"/>
  <c r="O3282" i="1"/>
  <c r="O3397" i="1"/>
  <c r="O3355" i="1"/>
  <c r="O3260" i="1"/>
  <c r="P3722" i="1"/>
  <c r="P1679" i="1"/>
  <c r="Q1679" i="1" s="1"/>
  <c r="P1435" i="1"/>
  <c r="R1435" i="1" s="1"/>
  <c r="P1413" i="1"/>
  <c r="R1413" i="1" s="1"/>
  <c r="P6993" i="1"/>
  <c r="P6802" i="1"/>
  <c r="P982" i="1"/>
  <c r="O5426" i="1"/>
  <c r="P2052" i="1"/>
  <c r="Q2052" i="1" s="1"/>
  <c r="O2049" i="1"/>
  <c r="R2049" i="1" s="1"/>
  <c r="P1970" i="1"/>
  <c r="R1970" i="1" s="1"/>
  <c r="P6101" i="1"/>
  <c r="O3648" i="1"/>
  <c r="O1881" i="1"/>
  <c r="Q1881" i="1" s="1"/>
  <c r="P1821" i="1"/>
  <c r="Q1821" i="1" s="1"/>
  <c r="O1795" i="1"/>
  <c r="Q1795" i="1" s="1"/>
  <c r="O5877" i="1"/>
  <c r="P6086" i="1"/>
  <c r="O1682" i="1"/>
  <c r="Q1682" i="1" s="1"/>
  <c r="O1647" i="1"/>
  <c r="Q1647" i="1" s="1"/>
  <c r="O1598" i="1"/>
  <c r="Q1598" i="1" s="1"/>
  <c r="P8492" i="1"/>
  <c r="O8172" i="1"/>
  <c r="P7435" i="1"/>
  <c r="O1503" i="1"/>
  <c r="R1503" i="1" s="1"/>
  <c r="O1479" i="1"/>
  <c r="R1479" i="1" s="1"/>
  <c r="P1473" i="1"/>
  <c r="Q1473" i="1" s="1"/>
  <c r="P1463" i="1"/>
  <c r="Q1463" i="1" s="1"/>
  <c r="O1438" i="1"/>
  <c r="Q1438" i="1" s="1"/>
  <c r="O8373" i="1"/>
  <c r="O1333" i="1"/>
  <c r="O3697" i="1"/>
  <c r="P1314" i="1"/>
  <c r="Q1314" i="1" s="1"/>
  <c r="O1311" i="1"/>
  <c r="Q1311" i="1" s="1"/>
  <c r="P1276" i="1"/>
  <c r="Q1276" i="1" s="1"/>
  <c r="P1132" i="1"/>
  <c r="R1132" i="1" s="1"/>
  <c r="P1078" i="1"/>
  <c r="Q1078" i="1" s="1"/>
  <c r="O1064" i="1"/>
  <c r="Q1064" i="1" s="1"/>
  <c r="P1022" i="1"/>
  <c r="Q1022" i="1" s="1"/>
  <c r="O7481" i="1"/>
  <c r="O6603" i="1"/>
  <c r="O4948" i="1"/>
  <c r="O1685" i="1"/>
  <c r="Q1685" i="1" s="1"/>
  <c r="P1672" i="1"/>
  <c r="Q1672" i="1" s="1"/>
  <c r="O1657" i="1"/>
  <c r="R1657" i="1" s="1"/>
  <c r="O1651" i="1"/>
  <c r="R1651" i="1" s="1"/>
  <c r="O1607" i="1"/>
  <c r="R1607" i="1" s="1"/>
  <c r="P1601" i="1"/>
  <c r="R1601" i="1" s="1"/>
  <c r="P1592" i="1"/>
  <c r="R1592" i="1" s="1"/>
  <c r="O1571" i="1"/>
  <c r="R1571" i="1" s="1"/>
  <c r="P8352" i="1"/>
  <c r="O8142" i="1"/>
  <c r="P1511" i="1"/>
  <c r="O1496" i="1"/>
  <c r="Q1496" i="1" s="1"/>
  <c r="O1478" i="1"/>
  <c r="Q1478" i="1" s="1"/>
  <c r="P1442" i="1"/>
  <c r="R1442" i="1" s="1"/>
  <c r="P1428" i="1"/>
  <c r="R1428" i="1" s="1"/>
  <c r="P1400" i="1"/>
  <c r="R1400" i="1" s="1"/>
  <c r="O8466" i="1"/>
  <c r="P7624" i="1"/>
  <c r="O1287" i="1"/>
  <c r="R1287" i="1" s="1"/>
  <c r="O1281" i="1"/>
  <c r="R1281" i="1" s="1"/>
  <c r="O1272" i="1"/>
  <c r="Q1272" i="1" s="1"/>
  <c r="O1242" i="1"/>
  <c r="Q1242" i="1" s="1"/>
  <c r="P1212" i="1"/>
  <c r="R1212" i="1" s="1"/>
  <c r="O8309" i="1"/>
  <c r="P8091" i="1"/>
  <c r="O1129" i="1"/>
  <c r="R1129" i="1" s="1"/>
  <c r="P1122" i="1"/>
  <c r="R1122" i="1" s="1"/>
  <c r="O1073" i="1"/>
  <c r="Q1073" i="1" s="1"/>
  <c r="P1066" i="1"/>
  <c r="Q1066" i="1" s="1"/>
  <c r="O1052" i="1"/>
  <c r="R1052" i="1" s="1"/>
  <c r="O8152" i="1"/>
  <c r="O6685" i="1"/>
  <c r="P6118" i="1"/>
  <c r="P1504" i="1"/>
  <c r="R1504" i="1" s="1"/>
  <c r="P1480" i="1"/>
  <c r="R1480" i="1" s="1"/>
  <c r="P1425" i="1"/>
  <c r="Q1425" i="1" s="1"/>
  <c r="P1415" i="1"/>
  <c r="Q1415" i="1" s="1"/>
  <c r="P1277" i="1"/>
  <c r="R1277" i="1" s="1"/>
  <c r="P8115" i="1"/>
  <c r="P1054" i="1"/>
  <c r="R1054" i="1" s="1"/>
  <c r="P1034" i="1"/>
  <c r="R1034" i="1" s="1"/>
  <c r="O5368" i="1"/>
  <c r="P5205" i="1"/>
  <c r="P2088" i="1"/>
  <c r="Q2088" i="1" s="1"/>
  <c r="O2081" i="1"/>
  <c r="Q2081" i="1" s="1"/>
  <c r="P1986" i="1"/>
  <c r="R1986" i="1" s="1"/>
  <c r="P6123" i="1"/>
  <c r="P5078" i="1"/>
  <c r="O1886" i="1"/>
  <c r="Q1886" i="1" s="1"/>
  <c r="P1876" i="1"/>
  <c r="R1876" i="1" s="1"/>
  <c r="P1869" i="1"/>
  <c r="Q1869" i="1" s="1"/>
  <c r="P1840" i="1"/>
  <c r="Q1840" i="1" s="1"/>
  <c r="O1833" i="1"/>
  <c r="Q1833" i="1" s="1"/>
  <c r="O1804" i="1"/>
  <c r="Q1804" i="1" s="1"/>
  <c r="O5715" i="1"/>
  <c r="O5086" i="1"/>
  <c r="O4689" i="1"/>
  <c r="P1666" i="1"/>
  <c r="Q1666" i="1" s="1"/>
  <c r="P1620" i="1"/>
  <c r="Q1620" i="1" s="1"/>
  <c r="P1603" i="1"/>
  <c r="R1603" i="1" s="1"/>
  <c r="O1579" i="1"/>
  <c r="Q1579" i="1" s="1"/>
  <c r="P8441" i="1"/>
  <c r="P8299" i="1"/>
  <c r="O1486" i="1"/>
  <c r="Q1486" i="1" s="1"/>
  <c r="O1439" i="1"/>
  <c r="Q1439" i="1" s="1"/>
  <c r="P1436" i="1"/>
  <c r="Q1436" i="1" s="1"/>
  <c r="P1405" i="1"/>
  <c r="Q1405" i="1" s="1"/>
  <c r="P1402" i="1"/>
  <c r="R1402" i="1" s="1"/>
  <c r="O8125" i="1"/>
  <c r="O7944" i="1"/>
  <c r="P7474" i="1"/>
  <c r="P1313" i="1"/>
  <c r="Q1313" i="1" s="1"/>
  <c r="P1304" i="1"/>
  <c r="Q1304" i="1" s="1"/>
  <c r="P1295" i="1"/>
  <c r="Q1295" i="1" s="1"/>
  <c r="P1289" i="1"/>
  <c r="R1289" i="1" s="1"/>
  <c r="P1274" i="1"/>
  <c r="Q1274" i="1" s="1"/>
  <c r="P1260" i="1"/>
  <c r="R1260" i="1" s="1"/>
  <c r="P1244" i="1"/>
  <c r="Q1244" i="1" s="1"/>
  <c r="P1234" i="1"/>
  <c r="Q1234" i="1" s="1"/>
  <c r="P1227" i="1"/>
  <c r="Q1227" i="1" s="1"/>
  <c r="P1218" i="1"/>
  <c r="Q1218" i="1" s="1"/>
  <c r="P1175" i="1"/>
  <c r="O1169" i="1"/>
  <c r="O1153" i="1"/>
  <c r="P1140" i="1"/>
  <c r="P1138" i="1"/>
  <c r="O1107" i="1"/>
  <c r="Q1107" i="1" s="1"/>
  <c r="O1088" i="1"/>
  <c r="Q1088" i="1" s="1"/>
  <c r="O1056" i="1"/>
  <c r="Q1056" i="1" s="1"/>
  <c r="P1027" i="1"/>
  <c r="R1027" i="1" s="1"/>
  <c r="O1018" i="1"/>
  <c r="Q1018" i="1" s="1"/>
  <c r="O1012" i="1"/>
  <c r="Q1012" i="1" s="1"/>
  <c r="O2091" i="1"/>
  <c r="O2037" i="1"/>
  <c r="Q2037" i="1" s="1"/>
  <c r="P2022" i="1"/>
  <c r="R2022" i="1" s="1"/>
  <c r="P1978" i="1"/>
  <c r="R1978" i="1" s="1"/>
  <c r="P6076" i="1"/>
  <c r="P5846" i="1"/>
  <c r="O1847" i="1"/>
  <c r="Q1847" i="1" s="1"/>
  <c r="P1796" i="1"/>
  <c r="R1796" i="1" s="1"/>
  <c r="P1773" i="1"/>
  <c r="Q1773" i="1" s="1"/>
  <c r="O5275" i="1"/>
  <c r="O5834" i="1"/>
  <c r="P5267" i="1"/>
  <c r="O1671" i="1"/>
  <c r="R1671" i="1" s="1"/>
  <c r="O1659" i="1"/>
  <c r="Q1659" i="1" s="1"/>
  <c r="O1653" i="1"/>
  <c r="Q1653" i="1" s="1"/>
  <c r="P1644" i="1"/>
  <c r="Q1644" i="1" s="1"/>
  <c r="O1611" i="1"/>
  <c r="Q1611" i="1" s="1"/>
  <c r="O8324" i="1"/>
  <c r="O6821" i="1"/>
  <c r="P1516" i="1"/>
  <c r="O3781" i="1"/>
  <c r="P1492" i="1"/>
  <c r="Q1492" i="1" s="1"/>
  <c r="P1472" i="1"/>
  <c r="Q1472" i="1" s="1"/>
  <c r="O1456" i="1"/>
  <c r="Q1456" i="1" s="1"/>
  <c r="O1441" i="1"/>
  <c r="Q1441" i="1" s="1"/>
  <c r="O1427" i="1"/>
  <c r="Q1427" i="1" s="1"/>
  <c r="O1417" i="1"/>
  <c r="P1399" i="1"/>
  <c r="Q1399" i="1" s="1"/>
  <c r="O1380" i="1"/>
  <c r="Q1380" i="1" s="1"/>
  <c r="O8372" i="1"/>
  <c r="P8220" i="1"/>
  <c r="O7985" i="1"/>
  <c r="P1283" i="1"/>
  <c r="R1283" i="1" s="1"/>
  <c r="O1267" i="1"/>
  <c r="Q1267" i="1" s="1"/>
  <c r="P1211" i="1"/>
  <c r="R1211" i="1" s="1"/>
  <c r="O1128" i="1"/>
  <c r="Q1128" i="1" s="1"/>
  <c r="O1117" i="1"/>
  <c r="Q1117" i="1" s="1"/>
  <c r="P1095" i="1"/>
  <c r="R1095" i="1" s="1"/>
  <c r="O1072" i="1"/>
  <c r="R1072" i="1" s="1"/>
  <c r="O1065" i="1"/>
  <c r="R1065" i="1" s="1"/>
  <c r="P1062" i="1"/>
  <c r="Q1062" i="1" s="1"/>
  <c r="O1030" i="1"/>
  <c r="R1030" i="1" s="1"/>
  <c r="P1021" i="1"/>
  <c r="Q1021" i="1" s="1"/>
  <c r="P991" i="1"/>
  <c r="O7262" i="1"/>
  <c r="O1695" i="1"/>
  <c r="P1695" i="1"/>
  <c r="O8223" i="1"/>
  <c r="P8223" i="1"/>
  <c r="P1494" i="1"/>
  <c r="O1494" i="1"/>
  <c r="O1416" i="1"/>
  <c r="P1416" i="1"/>
  <c r="O1050" i="1"/>
  <c r="P1050" i="1"/>
  <c r="O987" i="1"/>
  <c r="P987" i="1"/>
  <c r="P980" i="1"/>
  <c r="O980" i="1"/>
  <c r="P7650" i="1"/>
  <c r="O7650" i="1"/>
  <c r="O2082" i="1"/>
  <c r="R2082" i="1" s="1"/>
  <c r="P2042" i="1"/>
  <c r="R2042" i="1" s="1"/>
  <c r="O5983" i="1"/>
  <c r="O5743" i="1"/>
  <c r="P5743" i="1"/>
  <c r="O1879" i="1"/>
  <c r="P1879" i="1"/>
  <c r="O1858" i="1"/>
  <c r="P1858" i="1"/>
  <c r="O1797" i="1"/>
  <c r="P1797" i="1"/>
  <c r="P1669" i="1"/>
  <c r="O1669" i="1"/>
  <c r="O8341" i="1"/>
  <c r="P8341" i="1"/>
  <c r="O1418" i="1"/>
  <c r="P1418" i="1"/>
  <c r="P6030" i="1"/>
  <c r="P5138" i="1"/>
  <c r="O5138" i="1"/>
  <c r="O1872" i="1"/>
  <c r="P1872" i="1"/>
  <c r="O1861" i="1"/>
  <c r="P1861" i="1"/>
  <c r="P1836" i="1"/>
  <c r="O1836" i="1"/>
  <c r="P1825" i="1"/>
  <c r="O1825" i="1"/>
  <c r="P1800" i="1"/>
  <c r="O1800" i="1"/>
  <c r="O1697" i="1"/>
  <c r="P1697" i="1"/>
  <c r="O1654" i="1"/>
  <c r="P1654" i="1"/>
  <c r="O8273" i="1"/>
  <c r="P8273" i="1"/>
  <c r="O1154" i="1"/>
  <c r="P1154" i="1"/>
  <c r="P1787" i="1"/>
  <c r="O1787" i="1"/>
  <c r="P2074" i="1"/>
  <c r="R2074" i="1" s="1"/>
  <c r="O3881" i="1"/>
  <c r="P3881" i="1"/>
  <c r="P1832" i="1"/>
  <c r="O1832" i="1"/>
  <c r="P1803" i="1"/>
  <c r="O1803" i="1"/>
  <c r="P5882" i="1"/>
  <c r="O5882" i="1"/>
  <c r="O1687" i="1"/>
  <c r="P1687" i="1"/>
  <c r="O1675" i="1"/>
  <c r="P1675" i="1"/>
  <c r="O1595" i="1"/>
  <c r="P1595" i="1"/>
  <c r="P1454" i="1"/>
  <c r="O1454" i="1"/>
  <c r="P1420" i="1"/>
  <c r="O1420" i="1"/>
  <c r="O1329" i="1"/>
  <c r="P1329" i="1"/>
  <c r="O3837" i="1"/>
  <c r="P3837" i="1"/>
  <c r="O8353" i="1"/>
  <c r="P8353" i="1"/>
  <c r="O2050" i="1"/>
  <c r="R2050" i="1" s="1"/>
  <c r="P2026" i="1"/>
  <c r="R2026" i="1" s="1"/>
  <c r="O2008" i="1"/>
  <c r="Q2008" i="1" s="1"/>
  <c r="O1992" i="1"/>
  <c r="R1992" i="1" s="1"/>
  <c r="O1976" i="1"/>
  <c r="Q1976" i="1" s="1"/>
  <c r="O1969" i="1"/>
  <c r="Q1969" i="1" s="1"/>
  <c r="P5842" i="1"/>
  <c r="P4926" i="1"/>
  <c r="P1849" i="1"/>
  <c r="O1849" i="1"/>
  <c r="P5850" i="1"/>
  <c r="O5850" i="1"/>
  <c r="O1678" i="1"/>
  <c r="P1678" i="1"/>
  <c r="P1624" i="1"/>
  <c r="O1624" i="1"/>
  <c r="P1965" i="1"/>
  <c r="Q1965" i="1" s="1"/>
  <c r="P1884" i="1"/>
  <c r="O1884" i="1"/>
  <c r="O1845" i="1"/>
  <c r="P1845" i="1"/>
  <c r="P1638" i="1"/>
  <c r="O1638" i="1"/>
  <c r="O8087" i="1"/>
  <c r="P8087" i="1"/>
  <c r="O1390" i="1"/>
  <c r="P1390" i="1"/>
  <c r="O1237" i="1"/>
  <c r="P1237" i="1"/>
  <c r="O2112" i="1"/>
  <c r="O4932" i="1"/>
  <c r="O5013" i="1"/>
  <c r="P2058" i="1"/>
  <c r="R2058" i="1" s="1"/>
  <c r="P2036" i="1"/>
  <c r="R2036" i="1" s="1"/>
  <c r="P2014" i="1"/>
  <c r="R2014" i="1" s="1"/>
  <c r="O2001" i="1"/>
  <c r="Q2001" i="1" s="1"/>
  <c r="O1985" i="1"/>
  <c r="Q1985" i="1" s="1"/>
  <c r="O5936" i="1"/>
  <c r="O1801" i="1"/>
  <c r="R1801" i="1" s="1"/>
  <c r="P1775" i="1"/>
  <c r="O1775" i="1"/>
  <c r="O1680" i="1"/>
  <c r="P1680" i="1"/>
  <c r="O1481" i="1"/>
  <c r="P1481" i="1"/>
  <c r="O1443" i="1"/>
  <c r="P1443" i="1"/>
  <c r="O1414" i="1"/>
  <c r="P1414" i="1"/>
  <c r="O1689" i="1"/>
  <c r="P1684" i="1"/>
  <c r="R1684" i="1" s="1"/>
  <c r="O1599" i="1"/>
  <c r="Q1599" i="1" s="1"/>
  <c r="O1526" i="1"/>
  <c r="P1513" i="1"/>
  <c r="P1508" i="1"/>
  <c r="P1460" i="1"/>
  <c r="Q1460" i="1" s="1"/>
  <c r="P1444" i="1"/>
  <c r="Q1444" i="1" s="1"/>
  <c r="P1434" i="1"/>
  <c r="Q1434" i="1" s="1"/>
  <c r="O1430" i="1"/>
  <c r="Q1430" i="1" s="1"/>
  <c r="P1422" i="1"/>
  <c r="R1422" i="1" s="1"/>
  <c r="P1411" i="1"/>
  <c r="Q1411" i="1" s="1"/>
  <c r="O1372" i="1"/>
  <c r="O1337" i="1"/>
  <c r="O6138" i="1"/>
  <c r="P6138" i="1"/>
  <c r="P1307" i="1"/>
  <c r="Q1307" i="1" s="1"/>
  <c r="P1302" i="1"/>
  <c r="Q1302" i="1" s="1"/>
  <c r="O1275" i="1"/>
  <c r="Q1275" i="1" s="1"/>
  <c r="O1266" i="1"/>
  <c r="P1266" i="1"/>
  <c r="P8445" i="1"/>
  <c r="O8445" i="1"/>
  <c r="O8181" i="1"/>
  <c r="P8181" i="1"/>
  <c r="O1097" i="1"/>
  <c r="P1097" i="1"/>
  <c r="O1408" i="1"/>
  <c r="P1408" i="1"/>
  <c r="O1269" i="1"/>
  <c r="P1269" i="1"/>
  <c r="O1259" i="1"/>
  <c r="P1259" i="1"/>
  <c r="O1213" i="1"/>
  <c r="P1213" i="1"/>
  <c r="O1163" i="1"/>
  <c r="P1163" i="1"/>
  <c r="O7166" i="1"/>
  <c r="P7166" i="1"/>
  <c r="O1126" i="1"/>
  <c r="P1126" i="1"/>
  <c r="P1115" i="1"/>
  <c r="O1115" i="1"/>
  <c r="O1086" i="1"/>
  <c r="P1086" i="1"/>
  <c r="O1010" i="1"/>
  <c r="P1010" i="1"/>
  <c r="O1265" i="1"/>
  <c r="P1265" i="1"/>
  <c r="O1261" i="1"/>
  <c r="P1261" i="1"/>
  <c r="O8109" i="1"/>
  <c r="P8109" i="1"/>
  <c r="O1093" i="1"/>
  <c r="P1093" i="1"/>
  <c r="O1070" i="1"/>
  <c r="P1070" i="1"/>
  <c r="O1045" i="1"/>
  <c r="P1045" i="1"/>
  <c r="O1041" i="1"/>
  <c r="P1041" i="1"/>
  <c r="P1025" i="1"/>
  <c r="O1025" i="1"/>
  <c r="O7198" i="1"/>
  <c r="P7198" i="1"/>
  <c r="P1663" i="1"/>
  <c r="Q1663" i="1" s="1"/>
  <c r="P1612" i="1"/>
  <c r="Q1612" i="1" s="1"/>
  <c r="P1591" i="1"/>
  <c r="Q1591" i="1" s="1"/>
  <c r="P1588" i="1"/>
  <c r="R1588" i="1" s="1"/>
  <c r="P4936" i="1"/>
  <c r="P3489" i="1"/>
  <c r="P1487" i="1"/>
  <c r="Q1487" i="1" s="1"/>
  <c r="P1471" i="1"/>
  <c r="R1471" i="1" s="1"/>
  <c r="P1464" i="1"/>
  <c r="R1464" i="1" s="1"/>
  <c r="P1459" i="1"/>
  <c r="Q1459" i="1" s="1"/>
  <c r="P1448" i="1"/>
  <c r="Q1448" i="1" s="1"/>
  <c r="P1433" i="1"/>
  <c r="Q1433" i="1" s="1"/>
  <c r="P1410" i="1"/>
  <c r="R1410" i="1" s="1"/>
  <c r="P1407" i="1"/>
  <c r="Q1407" i="1" s="1"/>
  <c r="P1388" i="1"/>
  <c r="O1388" i="1"/>
  <c r="P8272" i="1"/>
  <c r="P1336" i="1"/>
  <c r="O1306" i="1"/>
  <c r="P1306" i="1"/>
  <c r="O1301" i="1"/>
  <c r="R1301" i="1" s="1"/>
  <c r="P1296" i="1"/>
  <c r="Q1296" i="1" s="1"/>
  <c r="P1291" i="1"/>
  <c r="Q1291" i="1" s="1"/>
  <c r="O1268" i="1"/>
  <c r="P1268" i="1"/>
  <c r="O1258" i="1"/>
  <c r="P1258" i="1"/>
  <c r="O1228" i="1"/>
  <c r="P1228" i="1"/>
  <c r="O1203" i="1"/>
  <c r="P1203" i="1"/>
  <c r="O8447" i="1"/>
  <c r="P8447" i="1"/>
  <c r="P5853" i="1"/>
  <c r="P5690" i="1"/>
  <c r="P3598" i="1"/>
  <c r="O1627" i="1"/>
  <c r="Q1627" i="1" s="1"/>
  <c r="P1615" i="1"/>
  <c r="R1615" i="1" s="1"/>
  <c r="P1593" i="1"/>
  <c r="Q1593" i="1" s="1"/>
  <c r="O1586" i="1"/>
  <c r="R1586" i="1" s="1"/>
  <c r="P7534" i="1"/>
  <c r="O1502" i="1"/>
  <c r="Q1502" i="1" s="1"/>
  <c r="P1489" i="1"/>
  <c r="R1489" i="1" s="1"/>
  <c r="P1484" i="1"/>
  <c r="R1484" i="1" s="1"/>
  <c r="P1468" i="1"/>
  <c r="Q1468" i="1" s="1"/>
  <c r="P1384" i="1"/>
  <c r="Q1384" i="1" s="1"/>
  <c r="P1382" i="1"/>
  <c r="R1382" i="1" s="1"/>
  <c r="P8493" i="1"/>
  <c r="O8300" i="1"/>
  <c r="O8180" i="1"/>
  <c r="O1199" i="1"/>
  <c r="P1199" i="1"/>
  <c r="P1099" i="1"/>
  <c r="O1099" i="1"/>
  <c r="O8204" i="1"/>
  <c r="P8204" i="1"/>
  <c r="O6880" i="1"/>
  <c r="P6880" i="1"/>
  <c r="P1404" i="1"/>
  <c r="O1404" i="1"/>
  <c r="P1398" i="1"/>
  <c r="O1398" i="1"/>
  <c r="P8145" i="1"/>
  <c r="O8145" i="1"/>
  <c r="O7917" i="1"/>
  <c r="P7917" i="1"/>
  <c r="O4937" i="1"/>
  <c r="P4937" i="1"/>
  <c r="O1298" i="1"/>
  <c r="P1298" i="1"/>
  <c r="O1288" i="1"/>
  <c r="P1288" i="1"/>
  <c r="O1282" i="1"/>
  <c r="P1282" i="1"/>
  <c r="P1279" i="1"/>
  <c r="O1279" i="1"/>
  <c r="O1131" i="1"/>
  <c r="P1131" i="1"/>
  <c r="O1110" i="1"/>
  <c r="P1110" i="1"/>
  <c r="P1008" i="1"/>
  <c r="O1008" i="1"/>
  <c r="O7674" i="1"/>
  <c r="P7674" i="1"/>
  <c r="O7292" i="1"/>
  <c r="P7292" i="1"/>
  <c r="P1209" i="1"/>
  <c r="O1209" i="1"/>
  <c r="O1198" i="1"/>
  <c r="P1198" i="1"/>
  <c r="P8460" i="1"/>
  <c r="O8460" i="1"/>
  <c r="O1148" i="1"/>
  <c r="P1148" i="1"/>
  <c r="O1137" i="1"/>
  <c r="P1137" i="1"/>
  <c r="O1102" i="1"/>
  <c r="P1102" i="1"/>
  <c r="O1091" i="1"/>
  <c r="P1091" i="1"/>
  <c r="O1043" i="1"/>
  <c r="P1043" i="1"/>
  <c r="O8258" i="1"/>
  <c r="P8258" i="1"/>
  <c r="P8041" i="1"/>
  <c r="P7685" i="1"/>
  <c r="P6876" i="1"/>
  <c r="P1290" i="1"/>
  <c r="R1290" i="1" s="1"/>
  <c r="P1264" i="1"/>
  <c r="Q1264" i="1" s="1"/>
  <c r="P1253" i="1"/>
  <c r="P1251" i="1"/>
  <c r="Q1251" i="1" s="1"/>
  <c r="P1236" i="1"/>
  <c r="R1236" i="1" s="1"/>
  <c r="P1221" i="1"/>
  <c r="Q1221" i="1" s="1"/>
  <c r="P1219" i="1"/>
  <c r="Q1219" i="1" s="1"/>
  <c r="P1204" i="1"/>
  <c r="Q1204" i="1" s="1"/>
  <c r="P1202" i="1"/>
  <c r="Q1202" i="1" s="1"/>
  <c r="O1197" i="1"/>
  <c r="Q1197" i="1" s="1"/>
  <c r="P1179" i="1"/>
  <c r="P8107" i="1"/>
  <c r="P6602" i="1"/>
  <c r="O1130" i="1"/>
  <c r="R1130" i="1" s="1"/>
  <c r="O1125" i="1"/>
  <c r="R1125" i="1" s="1"/>
  <c r="O1114" i="1"/>
  <c r="Q1114" i="1" s="1"/>
  <c r="O1109" i="1"/>
  <c r="R1109" i="1" s="1"/>
  <c r="P1101" i="1"/>
  <c r="Q1101" i="1" s="1"/>
  <c r="P1098" i="1"/>
  <c r="R1098" i="1" s="1"/>
  <c r="O1096" i="1"/>
  <c r="Q1096" i="1" s="1"/>
  <c r="P1094" i="1"/>
  <c r="R1094" i="1" s="1"/>
  <c r="P1092" i="1"/>
  <c r="R1092" i="1" s="1"/>
  <c r="P1049" i="1"/>
  <c r="R1049" i="1" s="1"/>
  <c r="P1042" i="1"/>
  <c r="R1042" i="1" s="1"/>
  <c r="O1040" i="1"/>
  <c r="R1040" i="1" s="1"/>
  <c r="O1032" i="1"/>
  <c r="Q1032" i="1" s="1"/>
  <c r="O1024" i="1"/>
  <c r="Q1024" i="1" s="1"/>
  <c r="P1014" i="1"/>
  <c r="Q1014" i="1" s="1"/>
  <c r="P8475" i="1"/>
  <c r="P8274" i="1"/>
  <c r="P997" i="1"/>
  <c r="P994" i="1"/>
  <c r="P7998" i="1"/>
  <c r="P7697" i="1"/>
  <c r="P977" i="1"/>
  <c r="P7109" i="1"/>
  <c r="P6942" i="1"/>
  <c r="O6798" i="1"/>
  <c r="P1286" i="1"/>
  <c r="Q1286" i="1" s="1"/>
  <c r="O1280" i="1"/>
  <c r="Q1280" i="1" s="1"/>
  <c r="O1241" i="1"/>
  <c r="R1241" i="1" s="1"/>
  <c r="O1189" i="1"/>
  <c r="Q1189" i="1" s="1"/>
  <c r="O1184" i="1"/>
  <c r="P1170" i="1"/>
  <c r="O6931" i="1"/>
  <c r="O1134" i="1"/>
  <c r="Q1134" i="1" s="1"/>
  <c r="P1127" i="1"/>
  <c r="R1127" i="1" s="1"/>
  <c r="P1118" i="1"/>
  <c r="Q1118" i="1" s="1"/>
  <c r="P1116" i="1"/>
  <c r="R1116" i="1" s="1"/>
  <c r="P1106" i="1"/>
  <c r="R1106" i="1" s="1"/>
  <c r="P1103" i="1"/>
  <c r="Q1103" i="1" s="1"/>
  <c r="P1087" i="1"/>
  <c r="R1087" i="1" s="1"/>
  <c r="P1051" i="1"/>
  <c r="Q1051" i="1" s="1"/>
  <c r="O1044" i="1"/>
  <c r="P1029" i="1"/>
  <c r="Q1029" i="1" s="1"/>
  <c r="P1011" i="1"/>
  <c r="R1011" i="1" s="1"/>
  <c r="O8044" i="1"/>
  <c r="O3978" i="1"/>
  <c r="P978" i="1"/>
  <c r="P7332" i="1"/>
  <c r="O1250" i="1"/>
  <c r="Q1250" i="1" s="1"/>
  <c r="P1240" i="1"/>
  <c r="Q1240" i="1" s="1"/>
  <c r="P1235" i="1"/>
  <c r="R1235" i="1" s="1"/>
  <c r="P1229" i="1"/>
  <c r="R1229" i="1" s="1"/>
  <c r="O1215" i="1"/>
  <c r="Q1215" i="1" s="1"/>
  <c r="P1205" i="1"/>
  <c r="Q1205" i="1" s="1"/>
  <c r="O1201" i="1"/>
  <c r="Q1201" i="1" s="1"/>
  <c r="P1183" i="1"/>
  <c r="O8382" i="1"/>
  <c r="O1158" i="1"/>
  <c r="O1080" i="1"/>
  <c r="Q1080" i="1" s="1"/>
  <c r="P1075" i="1"/>
  <c r="R1075" i="1" s="1"/>
  <c r="P1067" i="1"/>
  <c r="Q1067" i="1" s="1"/>
  <c r="P1059" i="1"/>
  <c r="Q1059" i="1" s="1"/>
  <c r="O1057" i="1"/>
  <c r="R1057" i="1" s="1"/>
  <c r="O1048" i="1"/>
  <c r="R1048" i="1" s="1"/>
  <c r="P8421" i="1"/>
  <c r="O8374" i="1"/>
  <c r="O8150" i="1"/>
  <c r="O8075" i="1"/>
  <c r="P3652" i="1"/>
  <c r="P2075" i="1"/>
  <c r="R2075" i="1" s="1"/>
  <c r="P2065" i="1"/>
  <c r="Q2065" i="1" s="1"/>
  <c r="P2045" i="1"/>
  <c r="R2045" i="1" s="1"/>
  <c r="P2035" i="1"/>
  <c r="R2035" i="1" s="1"/>
  <c r="P2027" i="1"/>
  <c r="R2027" i="1" s="1"/>
  <c r="P2017" i="1"/>
  <c r="R2017" i="1" s="1"/>
  <c r="P2009" i="1"/>
  <c r="Q2009" i="1" s="1"/>
  <c r="P5897" i="1"/>
  <c r="P5863" i="1"/>
  <c r="P6003" i="1"/>
  <c r="P4242" i="1"/>
  <c r="P1897" i="1"/>
  <c r="R1897" i="1" s="1"/>
  <c r="P1865" i="1"/>
  <c r="Q1865" i="1" s="1"/>
  <c r="P1857" i="1"/>
  <c r="Q1857" i="1" s="1"/>
  <c r="P1841" i="1"/>
  <c r="Q1841" i="1" s="1"/>
  <c r="P5420" i="1"/>
  <c r="P5798" i="1"/>
  <c r="P5815" i="1"/>
  <c r="P5360" i="1"/>
  <c r="P5235" i="1"/>
  <c r="O2072" i="1"/>
  <c r="Q2072" i="1" s="1"/>
  <c r="P2062" i="1"/>
  <c r="Q2062" i="1" s="1"/>
  <c r="P2006" i="1"/>
  <c r="Q2006" i="1" s="1"/>
  <c r="P1998" i="1"/>
  <c r="Q1998" i="1" s="1"/>
  <c r="P1966" i="1"/>
  <c r="Q1966" i="1" s="1"/>
  <c r="P6114" i="1"/>
  <c r="O3775" i="1"/>
  <c r="O1851" i="1"/>
  <c r="Q1851" i="1" s="1"/>
  <c r="O1811" i="1"/>
  <c r="Q1811" i="1" s="1"/>
  <c r="P1781" i="1"/>
  <c r="R1781" i="1" s="1"/>
  <c r="O1771" i="1"/>
  <c r="R1771" i="1" s="1"/>
  <c r="P5282" i="1"/>
  <c r="P2077" i="1"/>
  <c r="Q2077" i="1" s="1"/>
  <c r="P2069" i="1"/>
  <c r="Q2069" i="1" s="1"/>
  <c r="P2067" i="1"/>
  <c r="Q2067" i="1" s="1"/>
  <c r="P2059" i="1"/>
  <c r="Q2059" i="1" s="1"/>
  <c r="P2029" i="1"/>
  <c r="R2029" i="1" s="1"/>
  <c r="P2021" i="1"/>
  <c r="Q2021" i="1" s="1"/>
  <c r="P2019" i="1"/>
  <c r="R2019" i="1" s="1"/>
  <c r="P2011" i="1"/>
  <c r="R2011" i="1" s="1"/>
  <c r="P2003" i="1"/>
  <c r="Q2003" i="1" s="1"/>
  <c r="P1993" i="1"/>
  <c r="Q1993" i="1" s="1"/>
  <c r="P1973" i="1"/>
  <c r="R1973" i="1" s="1"/>
  <c r="P1971" i="1"/>
  <c r="Q1971" i="1" s="1"/>
  <c r="P1963" i="1"/>
  <c r="Q1963" i="1" s="1"/>
  <c r="P1888" i="1"/>
  <c r="Q1888" i="1" s="1"/>
  <c r="P1816" i="1"/>
  <c r="R1816" i="1" s="1"/>
  <c r="P1808" i="1"/>
  <c r="Q1808" i="1" s="1"/>
  <c r="P1793" i="1"/>
  <c r="R1793" i="1" s="1"/>
  <c r="P1788" i="1"/>
  <c r="Q1788" i="1" s="1"/>
  <c r="P5763" i="1"/>
  <c r="P5200" i="1"/>
  <c r="P2038" i="1"/>
  <c r="Q2038" i="1" s="1"/>
  <c r="P1990" i="1"/>
  <c r="Q1990" i="1" s="1"/>
  <c r="P1982" i="1"/>
  <c r="Q1982" i="1" s="1"/>
  <c r="P6021" i="1"/>
  <c r="P6038" i="1"/>
  <c r="P5824" i="1"/>
  <c r="O3565" i="1"/>
  <c r="P1874" i="1"/>
  <c r="Q1874" i="1" s="1"/>
  <c r="O1867" i="1"/>
  <c r="O1843" i="1"/>
  <c r="P1829" i="1"/>
  <c r="R1829" i="1" s="1"/>
  <c r="P1824" i="1"/>
  <c r="R1824" i="1" s="1"/>
  <c r="O5403" i="1"/>
  <c r="O5940" i="1"/>
  <c r="O5412" i="1"/>
  <c r="O5361" i="1"/>
  <c r="O5969" i="1"/>
  <c r="O1783" i="1"/>
  <c r="Q1783" i="1" s="1"/>
  <c r="P6120" i="1"/>
  <c r="P1708" i="1"/>
  <c r="P5217" i="1"/>
  <c r="P2068" i="1"/>
  <c r="R2068" i="1" s="1"/>
  <c r="P2043" i="1"/>
  <c r="Q2043" i="1" s="1"/>
  <c r="P2033" i="1"/>
  <c r="Q2033" i="1" s="1"/>
  <c r="P1989" i="1"/>
  <c r="Q1989" i="1" s="1"/>
  <c r="P1981" i="1"/>
  <c r="Q1981" i="1" s="1"/>
  <c r="P1979" i="1"/>
  <c r="Q1979" i="1" s="1"/>
  <c r="P6084" i="1"/>
  <c r="P6066" i="1"/>
  <c r="P6025" i="1"/>
  <c r="P5414" i="1"/>
  <c r="P1895" i="1"/>
  <c r="Q1895" i="1" s="1"/>
  <c r="P1892" i="1"/>
  <c r="R1892" i="1" s="1"/>
  <c r="P1889" i="1"/>
  <c r="Q1889" i="1" s="1"/>
  <c r="P1873" i="1"/>
  <c r="Q1873" i="1" s="1"/>
  <c r="P1863" i="1"/>
  <c r="R1863" i="1" s="1"/>
  <c r="P1844" i="1"/>
  <c r="Q1844" i="1" s="1"/>
  <c r="P1828" i="1"/>
  <c r="Q1828" i="1" s="1"/>
  <c r="P1820" i="1"/>
  <c r="R1820" i="1" s="1"/>
  <c r="P1817" i="1"/>
  <c r="Q1817" i="1" s="1"/>
  <c r="P1809" i="1"/>
  <c r="Q1809" i="1" s="1"/>
  <c r="P1792" i="1"/>
  <c r="Q1792" i="1" s="1"/>
  <c r="P5247" i="1"/>
  <c r="P5374" i="1"/>
  <c r="O3834" i="1"/>
  <c r="P3485" i="1"/>
  <c r="O2087" i="1"/>
  <c r="R2087" i="1" s="1"/>
  <c r="P2078" i="1"/>
  <c r="Q2078" i="1" s="1"/>
  <c r="P2070" i="1"/>
  <c r="R2070" i="1" s="1"/>
  <c r="P2054" i="1"/>
  <c r="Q2054" i="1" s="1"/>
  <c r="O2048" i="1"/>
  <c r="Q2048" i="1" s="1"/>
  <c r="P2030" i="1"/>
  <c r="Q2030" i="1" s="1"/>
  <c r="P1994" i="1"/>
  <c r="Q1994" i="1" s="1"/>
  <c r="P1974" i="1"/>
  <c r="Q1974" i="1" s="1"/>
  <c r="O5407" i="1"/>
  <c r="O1870" i="1"/>
  <c r="Q1870" i="1" s="1"/>
  <c r="O1799" i="1"/>
  <c r="Q1799" i="1" s="1"/>
  <c r="P1789" i="1"/>
  <c r="R1789" i="1" s="1"/>
  <c r="O5117" i="1"/>
  <c r="O3578" i="1"/>
  <c r="O5022" i="1"/>
  <c r="O5071" i="1"/>
  <c r="P5071" i="1"/>
  <c r="P3882" i="1"/>
  <c r="O3882" i="1"/>
  <c r="P5375" i="1"/>
  <c r="O5375" i="1"/>
  <c r="O2089" i="1"/>
  <c r="P2089" i="1"/>
  <c r="O2084" i="1"/>
  <c r="P2084" i="1"/>
  <c r="P5017" i="1"/>
  <c r="O5017" i="1"/>
  <c r="O2056" i="1"/>
  <c r="P2044" i="1"/>
  <c r="R2044" i="1" s="1"/>
  <c r="O2041" i="1"/>
  <c r="O2024" i="1"/>
  <c r="O2016" i="1"/>
  <c r="O2000" i="1"/>
  <c r="O1996" i="1"/>
  <c r="P1996" i="1"/>
  <c r="O1983" i="1"/>
  <c r="P1983" i="1"/>
  <c r="O6077" i="1"/>
  <c r="P6077" i="1"/>
  <c r="O6108" i="1"/>
  <c r="P6108" i="1"/>
  <c r="O5830" i="1"/>
  <c r="P5830" i="1"/>
  <c r="O1806" i="1"/>
  <c r="P1806" i="1"/>
  <c r="O2079" i="1"/>
  <c r="P2079" i="1"/>
  <c r="O2039" i="1"/>
  <c r="P2039" i="1"/>
  <c r="O1887" i="1"/>
  <c r="P1887" i="1"/>
  <c r="O1877" i="1"/>
  <c r="P1877" i="1"/>
  <c r="P1859" i="1"/>
  <c r="O1859" i="1"/>
  <c r="O2007" i="1"/>
  <c r="P2007" i="1"/>
  <c r="O1988" i="1"/>
  <c r="P1988" i="1"/>
  <c r="O1848" i="1"/>
  <c r="P1848" i="1"/>
  <c r="P5389" i="1"/>
  <c r="O5708" i="1"/>
  <c r="P4732" i="1"/>
  <c r="P2083" i="1"/>
  <c r="Q2083" i="1" s="1"/>
  <c r="O2080" i="1"/>
  <c r="P2076" i="1"/>
  <c r="Q2076" i="1" s="1"/>
  <c r="P2073" i="1"/>
  <c r="Q2073" i="1" s="1"/>
  <c r="O2063" i="1"/>
  <c r="P2063" i="1"/>
  <c r="P2057" i="1"/>
  <c r="Q2057" i="1" s="1"/>
  <c r="O2031" i="1"/>
  <c r="P2031" i="1"/>
  <c r="P2025" i="1"/>
  <c r="R2025" i="1" s="1"/>
  <c r="P2012" i="1"/>
  <c r="P1891" i="1"/>
  <c r="O1891" i="1"/>
  <c r="O1866" i="1"/>
  <c r="P1866" i="1"/>
  <c r="O1834" i="1"/>
  <c r="P1834" i="1"/>
  <c r="P2094" i="1"/>
  <c r="P2066" i="1"/>
  <c r="P2060" i="1"/>
  <c r="R2060" i="1" s="1"/>
  <c r="O2040" i="1"/>
  <c r="P2034" i="1"/>
  <c r="Q2034" i="1" s="1"/>
  <c r="P2028" i="1"/>
  <c r="R2028" i="1" s="1"/>
  <c r="O1999" i="1"/>
  <c r="P1999" i="1"/>
  <c r="O1984" i="1"/>
  <c r="O1980" i="1"/>
  <c r="P1980" i="1"/>
  <c r="O1968" i="1"/>
  <c r="P1968" i="1"/>
  <c r="O6090" i="1"/>
  <c r="P6090" i="1"/>
  <c r="O5987" i="1"/>
  <c r="P5987" i="1"/>
  <c r="O5870" i="1"/>
  <c r="P5870" i="1"/>
  <c r="O5218" i="1"/>
  <c r="P5218" i="1"/>
  <c r="O1818" i="1"/>
  <c r="P1818" i="1"/>
  <c r="O1782" i="1"/>
  <c r="P1782" i="1"/>
  <c r="O2055" i="1"/>
  <c r="P2055" i="1"/>
  <c r="O2023" i="1"/>
  <c r="P2023" i="1"/>
  <c r="P2020" i="1"/>
  <c r="R2020" i="1" s="1"/>
  <c r="O2015" i="1"/>
  <c r="P2015" i="1"/>
  <c r="P2010" i="1"/>
  <c r="Q2010" i="1" s="1"/>
  <c r="O5289" i="1"/>
  <c r="P5289" i="1"/>
  <c r="O5092" i="1"/>
  <c r="P5092" i="1"/>
  <c r="O2004" i="1"/>
  <c r="P2004" i="1"/>
  <c r="O1991" i="1"/>
  <c r="P1991" i="1"/>
  <c r="O3483" i="1"/>
  <c r="P3483" i="1"/>
  <c r="O1854" i="1"/>
  <c r="P1854" i="1"/>
  <c r="P1823" i="1"/>
  <c r="O1823" i="1"/>
  <c r="O1786" i="1"/>
  <c r="P1786" i="1"/>
  <c r="P2086" i="1"/>
  <c r="O2071" i="1"/>
  <c r="P2071" i="1"/>
  <c r="O2047" i="1"/>
  <c r="P2047" i="1"/>
  <c r="P2018" i="1"/>
  <c r="O1880" i="1"/>
  <c r="P1880" i="1"/>
  <c r="P5193" i="1"/>
  <c r="O1846" i="1"/>
  <c r="P1846" i="1"/>
  <c r="O1794" i="1"/>
  <c r="P1794" i="1"/>
  <c r="O1790" i="1"/>
  <c r="P1790" i="1"/>
  <c r="P1646" i="1"/>
  <c r="O1646" i="1"/>
  <c r="O1634" i="1"/>
  <c r="P1634" i="1"/>
  <c r="P1972" i="1"/>
  <c r="R1972" i="1" s="1"/>
  <c r="P1964" i="1"/>
  <c r="P6197" i="1"/>
  <c r="P6044" i="1"/>
  <c r="P6035" i="1"/>
  <c r="P5778" i="1"/>
  <c r="P5324" i="1"/>
  <c r="P3825" i="1"/>
  <c r="P1896" i="1"/>
  <c r="Q1896" i="1" s="1"/>
  <c r="P1871" i="1"/>
  <c r="P1864" i="1"/>
  <c r="Q1864" i="1" s="1"/>
  <c r="O1838" i="1"/>
  <c r="P1838" i="1"/>
  <c r="O1835" i="1"/>
  <c r="O1802" i="1"/>
  <c r="P1802" i="1"/>
  <c r="O1798" i="1"/>
  <c r="P1798" i="1"/>
  <c r="O3487" i="1"/>
  <c r="P3487" i="1"/>
  <c r="O1676" i="1"/>
  <c r="P1676" i="1"/>
  <c r="P1665" i="1"/>
  <c r="O1665" i="1"/>
  <c r="P5131" i="1"/>
  <c r="O4979" i="1"/>
  <c r="P1893" i="1"/>
  <c r="Q1893" i="1" s="1"/>
  <c r="P1882" i="1"/>
  <c r="Q1882" i="1" s="1"/>
  <c r="O1875" i="1"/>
  <c r="O1855" i="1"/>
  <c r="O1830" i="1"/>
  <c r="P1830" i="1"/>
  <c r="O1827" i="1"/>
  <c r="O1819" i="1"/>
  <c r="O1814" i="1"/>
  <c r="P1814" i="1"/>
  <c r="O1807" i="1"/>
  <c r="O5355" i="1"/>
  <c r="P5355" i="1"/>
  <c r="O5724" i="1"/>
  <c r="P5724" i="1"/>
  <c r="O5932" i="1"/>
  <c r="P5932" i="1"/>
  <c r="O1822" i="1"/>
  <c r="P1822" i="1"/>
  <c r="P1975" i="1"/>
  <c r="P1967" i="1"/>
  <c r="P6109" i="1"/>
  <c r="P5921" i="1"/>
  <c r="P6129" i="1"/>
  <c r="P5960" i="1"/>
  <c r="P6097" i="1"/>
  <c r="P5373" i="1"/>
  <c r="O4977" i="1"/>
  <c r="P3726" i="1"/>
  <c r="P1890" i="1"/>
  <c r="O1883" i="1"/>
  <c r="P1856" i="1"/>
  <c r="P1850" i="1"/>
  <c r="O1839" i="1"/>
  <c r="O1810" i="1"/>
  <c r="P1810" i="1"/>
  <c r="O4893" i="1"/>
  <c r="P4893" i="1"/>
  <c r="O1690" i="1"/>
  <c r="P1690" i="1"/>
  <c r="P1632" i="1"/>
  <c r="O1632" i="1"/>
  <c r="O1894" i="1"/>
  <c r="O1862" i="1"/>
  <c r="P1842" i="1"/>
  <c r="R1842" i="1" s="1"/>
  <c r="O1831" i="1"/>
  <c r="O1815" i="1"/>
  <c r="O1770" i="1"/>
  <c r="P1770" i="1"/>
  <c r="O1778" i="1"/>
  <c r="P1778" i="1"/>
  <c r="O1774" i="1"/>
  <c r="P1774" i="1"/>
  <c r="O5714" i="1"/>
  <c r="P5714" i="1"/>
  <c r="O5274" i="1"/>
  <c r="P5274" i="1"/>
  <c r="O1698" i="1"/>
  <c r="P1698" i="1"/>
  <c r="O1658" i="1"/>
  <c r="P1658" i="1"/>
  <c r="P5429" i="1"/>
  <c r="P5789" i="1"/>
  <c r="P5372" i="1"/>
  <c r="P5746" i="1"/>
  <c r="P5338" i="1"/>
  <c r="P5768" i="1"/>
  <c r="P1709" i="1"/>
  <c r="P3703" i="1"/>
  <c r="P1693" i="1"/>
  <c r="Q1693" i="1" s="1"/>
  <c r="O1673" i="1"/>
  <c r="P1670" i="1"/>
  <c r="Q1670" i="1" s="1"/>
  <c r="P1652" i="1"/>
  <c r="Q1652" i="1" s="1"/>
  <c r="O1637" i="1"/>
  <c r="P1637" i="1"/>
  <c r="P5964" i="1"/>
  <c r="P5063" i="1"/>
  <c r="P5821" i="1"/>
  <c r="P5264" i="1"/>
  <c r="P5752" i="1"/>
  <c r="P5991" i="1"/>
  <c r="P5954" i="1"/>
  <c r="P3795" i="1"/>
  <c r="P3814" i="1"/>
  <c r="P1694" i="1"/>
  <c r="R1694" i="1" s="1"/>
  <c r="P1688" i="1"/>
  <c r="R1688" i="1" s="1"/>
  <c r="O1677" i="1"/>
  <c r="P1674" i="1"/>
  <c r="Q1674" i="1" s="1"/>
  <c r="P1656" i="1"/>
  <c r="R1656" i="1" s="1"/>
  <c r="O1649" i="1"/>
  <c r="O1609" i="1"/>
  <c r="P1609" i="1"/>
  <c r="O1583" i="1"/>
  <c r="P1583" i="1"/>
  <c r="O1681" i="1"/>
  <c r="P1660" i="1"/>
  <c r="R1660" i="1" s="1"/>
  <c r="P1640" i="1"/>
  <c r="Q1640" i="1" s="1"/>
  <c r="P1633" i="1"/>
  <c r="R1633" i="1" s="1"/>
  <c r="P8025" i="1"/>
  <c r="O8025" i="1"/>
  <c r="O1645" i="1"/>
  <c r="P1645" i="1"/>
  <c r="O1577" i="1"/>
  <c r="P1577" i="1"/>
  <c r="O1661" i="1"/>
  <c r="P1648" i="1"/>
  <c r="Q1648" i="1" s="1"/>
  <c r="P1630" i="1"/>
  <c r="O1630" i="1"/>
  <c r="O1626" i="1"/>
  <c r="P1626" i="1"/>
  <c r="P1622" i="1"/>
  <c r="O1622" i="1"/>
  <c r="P8465" i="1"/>
  <c r="O8465" i="1"/>
  <c r="O8200" i="1"/>
  <c r="P8200" i="1"/>
  <c r="O1437" i="1"/>
  <c r="P1437" i="1"/>
  <c r="P1614" i="1"/>
  <c r="O1614" i="1"/>
  <c r="O7600" i="1"/>
  <c r="P7600" i="1"/>
  <c r="P1309" i="1"/>
  <c r="O1309" i="1"/>
  <c r="O1581" i="1"/>
  <c r="P1581" i="1"/>
  <c r="O8242" i="1"/>
  <c r="P8242" i="1"/>
  <c r="O1461" i="1"/>
  <c r="P1461" i="1"/>
  <c r="P1629" i="1"/>
  <c r="O1590" i="1"/>
  <c r="O1578" i="1"/>
  <c r="P8464" i="1"/>
  <c r="O8211" i="1"/>
  <c r="P8060" i="1"/>
  <c r="O7785" i="1"/>
  <c r="P7785" i="1"/>
  <c r="O1429" i="1"/>
  <c r="P1429" i="1"/>
  <c r="O1406" i="1"/>
  <c r="P1406" i="1"/>
  <c r="O1605" i="1"/>
  <c r="P1605" i="1"/>
  <c r="O1573" i="1"/>
  <c r="P1573" i="1"/>
  <c r="O8432" i="1"/>
  <c r="P8432" i="1"/>
  <c r="O8362" i="1"/>
  <c r="P8362" i="1"/>
  <c r="O7768" i="1"/>
  <c r="P7768" i="1"/>
  <c r="O3699" i="1"/>
  <c r="P3699" i="1"/>
  <c r="O1493" i="1"/>
  <c r="P1493" i="1"/>
  <c r="O1469" i="1"/>
  <c r="P1469" i="1"/>
  <c r="O6599" i="1"/>
  <c r="P6599" i="1"/>
  <c r="O1292" i="1"/>
  <c r="P1292" i="1"/>
  <c r="O1243" i="1"/>
  <c r="P1243" i="1"/>
  <c r="O1602" i="1"/>
  <c r="O1582" i="1"/>
  <c r="O1570" i="1"/>
  <c r="O7658" i="1"/>
  <c r="O6686" i="1"/>
  <c r="P6686" i="1"/>
  <c r="P1412" i="1"/>
  <c r="O1412" i="1"/>
  <c r="O8442" i="1"/>
  <c r="P8442" i="1"/>
  <c r="O1613" i="1"/>
  <c r="P1613" i="1"/>
  <c r="O1597" i="1"/>
  <c r="P1597" i="1"/>
  <c r="O8130" i="1"/>
  <c r="P8130" i="1"/>
  <c r="O7165" i="1"/>
  <c r="P7165" i="1"/>
  <c r="O1477" i="1"/>
  <c r="P1477" i="1"/>
  <c r="O1606" i="1"/>
  <c r="O1594" i="1"/>
  <c r="O1574" i="1"/>
  <c r="O8138" i="1"/>
  <c r="P8138" i="1"/>
  <c r="O1445" i="1"/>
  <c r="P1445" i="1"/>
  <c r="O1395" i="1"/>
  <c r="P1395" i="1"/>
  <c r="O1389" i="1"/>
  <c r="P1389" i="1"/>
  <c r="P1341" i="1"/>
  <c r="O1341" i="1"/>
  <c r="O1284" i="1"/>
  <c r="P1284" i="1"/>
  <c r="O1589" i="1"/>
  <c r="P1589" i="1"/>
  <c r="O7488" i="1"/>
  <c r="P7488" i="1"/>
  <c r="O1501" i="1"/>
  <c r="P1501" i="1"/>
  <c r="O1485" i="1"/>
  <c r="P1485" i="1"/>
  <c r="O1453" i="1"/>
  <c r="P1453" i="1"/>
  <c r="O8302" i="1"/>
  <c r="P8302" i="1"/>
  <c r="O8232" i="1"/>
  <c r="P8232" i="1"/>
  <c r="O7249" i="1"/>
  <c r="P7249" i="1"/>
  <c r="O1300" i="1"/>
  <c r="P1300" i="1"/>
  <c r="O1403" i="1"/>
  <c r="P1403" i="1"/>
  <c r="O8412" i="1"/>
  <c r="P8412" i="1"/>
  <c r="O7517" i="1"/>
  <c r="P7517" i="1"/>
  <c r="O1308" i="1"/>
  <c r="P1308" i="1"/>
  <c r="P7012" i="1"/>
  <c r="P6139" i="1"/>
  <c r="P1506" i="1"/>
  <c r="Q1506" i="1" s="1"/>
  <c r="P1498" i="1"/>
  <c r="Q1498" i="1" s="1"/>
  <c r="P1490" i="1"/>
  <c r="Q1490" i="1" s="1"/>
  <c r="P1482" i="1"/>
  <c r="Q1482" i="1" s="1"/>
  <c r="P1474" i="1"/>
  <c r="Q1474" i="1" s="1"/>
  <c r="P1466" i="1"/>
  <c r="Q1466" i="1" s="1"/>
  <c r="P1458" i="1"/>
  <c r="Q1458" i="1" s="1"/>
  <c r="O3592" i="1"/>
  <c r="P3592" i="1"/>
  <c r="P1310" i="1"/>
  <c r="Q1310" i="1" s="1"/>
  <c r="P1247" i="1"/>
  <c r="O1247" i="1"/>
  <c r="O1396" i="1"/>
  <c r="P1381" i="1"/>
  <c r="Q1381" i="1" s="1"/>
  <c r="O1379" i="1"/>
  <c r="P1379" i="1"/>
  <c r="P8349" i="1"/>
  <c r="O8209" i="1"/>
  <c r="P7992" i="1"/>
  <c r="O7845" i="1"/>
  <c r="P7845" i="1"/>
  <c r="P1318" i="1"/>
  <c r="Q1249" i="1"/>
  <c r="O7113" i="1"/>
  <c r="P7113" i="1"/>
  <c r="O1325" i="1"/>
  <c r="O1208" i="1"/>
  <c r="P1208" i="1"/>
  <c r="O1387" i="1"/>
  <c r="P1387" i="1"/>
  <c r="O8074" i="1"/>
  <c r="P8074" i="1"/>
  <c r="O1257" i="1"/>
  <c r="P1257" i="1"/>
  <c r="P1255" i="1"/>
  <c r="O1255" i="1"/>
  <c r="O1230" i="1"/>
  <c r="P1230" i="1"/>
  <c r="O1409" i="1"/>
  <c r="P1409" i="1"/>
  <c r="O1232" i="1"/>
  <c r="P1232" i="1"/>
  <c r="O1090" i="1"/>
  <c r="P1090" i="1"/>
  <c r="O1083" i="1"/>
  <c r="P1083" i="1"/>
  <c r="O1262" i="1"/>
  <c r="P1262" i="1"/>
  <c r="P1121" i="1"/>
  <c r="Q1121" i="1" s="1"/>
  <c r="P8137" i="1"/>
  <c r="O8137" i="1"/>
  <c r="P1401" i="1"/>
  <c r="R1401" i="1" s="1"/>
  <c r="P1393" i="1"/>
  <c r="P1385" i="1"/>
  <c r="Q1385" i="1" s="1"/>
  <c r="P8436" i="1"/>
  <c r="P8306" i="1"/>
  <c r="P8134" i="1"/>
  <c r="P8090" i="1"/>
  <c r="P1345" i="1"/>
  <c r="O1270" i="1"/>
  <c r="P1270" i="1"/>
  <c r="O1263" i="1"/>
  <c r="O1278" i="1"/>
  <c r="P1278" i="1"/>
  <c r="O1222" i="1"/>
  <c r="P1222" i="1"/>
  <c r="O1165" i="1"/>
  <c r="P1165" i="1"/>
  <c r="O1069" i="1"/>
  <c r="P1069" i="1"/>
  <c r="P7078" i="1"/>
  <c r="P6552" i="1"/>
  <c r="O1271" i="1"/>
  <c r="O1246" i="1"/>
  <c r="P1246" i="1"/>
  <c r="O1238" i="1"/>
  <c r="P1238" i="1"/>
  <c r="O1233" i="1"/>
  <c r="P1224" i="1"/>
  <c r="Q1224" i="1" s="1"/>
  <c r="O1214" i="1"/>
  <c r="P1214" i="1"/>
  <c r="P1100" i="1"/>
  <c r="O1100" i="1"/>
  <c r="O1254" i="1"/>
  <c r="P1254" i="1"/>
  <c r="P1216" i="1"/>
  <c r="Q1216" i="1" s="1"/>
  <c r="O1206" i="1"/>
  <c r="P1206" i="1"/>
  <c r="P1192" i="1"/>
  <c r="O1192" i="1"/>
  <c r="O1161" i="1"/>
  <c r="P1161" i="1"/>
  <c r="O6553" i="1"/>
  <c r="P6553" i="1"/>
  <c r="O4943" i="1"/>
  <c r="P4943" i="1"/>
  <c r="P1019" i="1"/>
  <c r="R1019" i="1" s="1"/>
  <c r="O1085" i="1"/>
  <c r="P1085" i="1"/>
  <c r="P1036" i="1"/>
  <c r="O1036" i="1"/>
  <c r="P1191" i="1"/>
  <c r="Q1191" i="1" s="1"/>
  <c r="O1151" i="1"/>
  <c r="P1151" i="1"/>
  <c r="O1136" i="1"/>
  <c r="P1120" i="1"/>
  <c r="O1120" i="1"/>
  <c r="P1111" i="1"/>
  <c r="Q1111" i="1" s="1"/>
  <c r="O1124" i="1"/>
  <c r="P1124" i="1"/>
  <c r="O1105" i="1"/>
  <c r="P1105" i="1"/>
  <c r="P1076" i="1"/>
  <c r="O1076" i="1"/>
  <c r="P1188" i="1"/>
  <c r="O8430" i="1"/>
  <c r="P8140" i="1"/>
  <c r="O7986" i="1"/>
  <c r="P7986" i="1"/>
  <c r="O1144" i="1"/>
  <c r="O1135" i="1"/>
  <c r="P1135" i="1"/>
  <c r="O1039" i="1"/>
  <c r="P1039" i="1"/>
  <c r="O8233" i="1"/>
  <c r="P8233" i="1"/>
  <c r="P1028" i="1"/>
  <c r="O1028" i="1"/>
  <c r="P1004" i="1"/>
  <c r="O1004" i="1"/>
  <c r="P7948" i="1"/>
  <c r="P1149" i="1"/>
  <c r="P3789" i="1"/>
  <c r="P1133" i="1"/>
  <c r="R1133" i="1" s="1"/>
  <c r="P1123" i="1"/>
  <c r="R1123" i="1" s="1"/>
  <c r="P1108" i="1"/>
  <c r="R1108" i="1" s="1"/>
  <c r="P1089" i="1"/>
  <c r="R1089" i="1" s="1"/>
  <c r="P1081" i="1"/>
  <c r="Q1081" i="1" s="1"/>
  <c r="P1060" i="1"/>
  <c r="O1060" i="1"/>
  <c r="O1015" i="1"/>
  <c r="P1015" i="1"/>
  <c r="O1013" i="1"/>
  <c r="P1013" i="1"/>
  <c r="O7622" i="1"/>
  <c r="P7622" i="1"/>
  <c r="P1119" i="1"/>
  <c r="R1119" i="1" s="1"/>
  <c r="O1104" i="1"/>
  <c r="O1084" i="1"/>
  <c r="P1063" i="1"/>
  <c r="O1047" i="1"/>
  <c r="P1047" i="1"/>
  <c r="O1033" i="1"/>
  <c r="O8474" i="1"/>
  <c r="P8474" i="1"/>
  <c r="P1068" i="1"/>
  <c r="O1068" i="1"/>
  <c r="O1031" i="1"/>
  <c r="P1031" i="1"/>
  <c r="P1020" i="1"/>
  <c r="O1020" i="1"/>
  <c r="P8198" i="1"/>
  <c r="O8198" i="1"/>
  <c r="O8004" i="1"/>
  <c r="P8004" i="1"/>
  <c r="O1079" i="1"/>
  <c r="P1079" i="1"/>
  <c r="O1071" i="1"/>
  <c r="P1071" i="1"/>
  <c r="O7070" i="1"/>
  <c r="P7070" i="1"/>
  <c r="P981" i="1"/>
  <c r="O7254" i="1"/>
  <c r="P7254" i="1"/>
  <c r="P8391" i="1"/>
  <c r="O8154" i="1"/>
  <c r="O3800" i="1"/>
  <c r="P3800" i="1"/>
  <c r="O6755" i="1"/>
  <c r="P6755" i="1"/>
  <c r="P971" i="1"/>
  <c r="P7015" i="1"/>
  <c r="P6168" i="1"/>
  <c r="P956" i="1"/>
  <c r="O948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BC69" i="7"/>
  <c r="BC18" i="7"/>
  <c r="BD9" i="7"/>
  <c r="BC52" i="7"/>
  <c r="BC33" i="7"/>
  <c r="BC17" i="7"/>
  <c r="BC49" i="7"/>
  <c r="BD32" i="7"/>
  <c r="P8566" i="1"/>
  <c r="BD33" i="7"/>
  <c r="BD16" i="7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AR14" i="7"/>
  <c r="BC10" i="7"/>
  <c r="BD8" i="7"/>
  <c r="AQ65" i="7"/>
  <c r="AR48" i="7"/>
  <c r="AQ28" i="7"/>
  <c r="AR16" i="7"/>
  <c r="AQ29" i="7"/>
  <c r="BC12" i="7"/>
  <c r="BC25" i="7"/>
  <c r="BC41" i="7"/>
  <c r="BC61" i="7"/>
  <c r="BC64" i="7"/>
  <c r="P669" i="1"/>
  <c r="P661" i="1"/>
  <c r="P653" i="1"/>
  <c r="P645" i="1"/>
  <c r="P637" i="1"/>
  <c r="P8744" i="1"/>
  <c r="P8562" i="1"/>
  <c r="P8549" i="1"/>
  <c r="P8642" i="1"/>
  <c r="P8652" i="1"/>
  <c r="P8726" i="1"/>
  <c r="P8833" i="1"/>
  <c r="P874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8765" i="1"/>
  <c r="P8578" i="1"/>
  <c r="P8530" i="1"/>
  <c r="P8604" i="1"/>
  <c r="P8690" i="1"/>
  <c r="P8756" i="1"/>
  <c r="P8777" i="1"/>
  <c r="P8757" i="1"/>
  <c r="P378" i="1"/>
  <c r="P370" i="1"/>
  <c r="P362" i="1"/>
  <c r="P354" i="1"/>
  <c r="P346" i="1"/>
  <c r="P338" i="1"/>
  <c r="P330" i="1"/>
  <c r="P322" i="1"/>
  <c r="P314" i="1"/>
  <c r="P306" i="1"/>
  <c r="P299" i="1"/>
  <c r="P291" i="1"/>
  <c r="P283" i="1"/>
  <c r="P275" i="1"/>
  <c r="P267" i="1"/>
  <c r="P259" i="1"/>
  <c r="P8736" i="1"/>
  <c r="P8528" i="1"/>
  <c r="P8667" i="1"/>
  <c r="P8711" i="1"/>
  <c r="P8808" i="1"/>
  <c r="P8752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8770" i="1"/>
  <c r="P8533" i="1"/>
  <c r="P8609" i="1"/>
  <c r="P8679" i="1"/>
  <c r="P8633" i="1"/>
  <c r="P8792" i="1"/>
  <c r="P8731" i="1"/>
  <c r="P8734" i="1"/>
  <c r="P8659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8696" i="1"/>
  <c r="BC56" i="7"/>
  <c r="BC65" i="7"/>
  <c r="BC8" i="7"/>
  <c r="BC14" i="7"/>
  <c r="BC21" i="7"/>
  <c r="BC29" i="7"/>
  <c r="BC37" i="7"/>
  <c r="BC45" i="7"/>
  <c r="BC68" i="7"/>
  <c r="BC57" i="7"/>
  <c r="P8605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767" i="1"/>
  <c r="P8550" i="1"/>
  <c r="P8568" i="1"/>
  <c r="P8601" i="1"/>
  <c r="P8668" i="1"/>
  <c r="P8712" i="1"/>
  <c r="P8837" i="1"/>
  <c r="P8715" i="1"/>
  <c r="P754" i="1"/>
  <c r="P746" i="1"/>
  <c r="P738" i="1"/>
  <c r="P730" i="1"/>
  <c r="P722" i="1"/>
  <c r="P714" i="1"/>
  <c r="P706" i="1"/>
  <c r="P698" i="1"/>
  <c r="P690" i="1"/>
  <c r="P683" i="1"/>
  <c r="P675" i="1"/>
  <c r="P668" i="1"/>
  <c r="P660" i="1"/>
  <c r="P652" i="1"/>
  <c r="P644" i="1"/>
  <c r="P636" i="1"/>
  <c r="P8776" i="1"/>
  <c r="P8532" i="1"/>
  <c r="P8580" i="1"/>
  <c r="P8606" i="1"/>
  <c r="P8738" i="1"/>
  <c r="P8763" i="1"/>
  <c r="P8820" i="1"/>
  <c r="P8728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8761" i="1"/>
  <c r="P8546" i="1"/>
  <c r="P8616" i="1"/>
  <c r="P8591" i="1"/>
  <c r="P8600" i="1"/>
  <c r="P8733" i="1"/>
  <c r="P8795" i="1"/>
  <c r="P8716" i="1"/>
  <c r="P377" i="1"/>
  <c r="P369" i="1"/>
  <c r="P361" i="1"/>
  <c r="P353" i="1"/>
  <c r="P345" i="1"/>
  <c r="P337" i="1"/>
  <c r="P329" i="1"/>
  <c r="P321" i="1"/>
  <c r="P313" i="1"/>
  <c r="P305" i="1"/>
  <c r="P298" i="1"/>
  <c r="P290" i="1"/>
  <c r="P282" i="1"/>
  <c r="P274" i="1"/>
  <c r="P266" i="1"/>
  <c r="P258" i="1"/>
  <c r="P8687" i="1"/>
  <c r="P8572" i="1"/>
  <c r="P8622" i="1"/>
  <c r="P8681" i="1"/>
  <c r="P8721" i="1"/>
  <c r="P8772" i="1"/>
  <c r="P8822" i="1"/>
  <c r="P8730" i="1"/>
  <c r="P190" i="1"/>
  <c r="P944" i="1"/>
  <c r="P936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688" i="1"/>
  <c r="P8573" i="1"/>
  <c r="P8644" i="1"/>
  <c r="P8673" i="1"/>
  <c r="P8722" i="1"/>
  <c r="P8741" i="1"/>
  <c r="P8828" i="1"/>
  <c r="P8669" i="1"/>
  <c r="P752" i="1"/>
  <c r="P744" i="1"/>
  <c r="P736" i="1"/>
  <c r="P728" i="1"/>
  <c r="P720" i="1"/>
  <c r="P712" i="1"/>
  <c r="P704" i="1"/>
  <c r="P696" i="1"/>
  <c r="P688" i="1"/>
  <c r="P681" i="1"/>
  <c r="P673" i="1"/>
  <c r="P666" i="1"/>
  <c r="P658" i="1"/>
  <c r="P650" i="1"/>
  <c r="P642" i="1"/>
  <c r="P634" i="1"/>
  <c r="P8780" i="1"/>
  <c r="P8537" i="1"/>
  <c r="P8612" i="1"/>
  <c r="P869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745" i="1"/>
  <c r="P8547" i="1"/>
  <c r="P8607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8775" i="1"/>
  <c r="P8541" i="1"/>
  <c r="P945" i="1"/>
  <c r="P937" i="1"/>
  <c r="P929" i="1"/>
  <c r="P921" i="1"/>
  <c r="P913" i="1"/>
  <c r="P905" i="1"/>
  <c r="P897" i="1"/>
  <c r="P889" i="1"/>
  <c r="P881" i="1"/>
  <c r="P873" i="1"/>
  <c r="P865" i="1"/>
  <c r="P857" i="1"/>
  <c r="P849" i="1"/>
  <c r="P841" i="1"/>
  <c r="P833" i="1"/>
  <c r="P825" i="1"/>
  <c r="P8754" i="1"/>
  <c r="P8542" i="1"/>
  <c r="P8574" i="1"/>
  <c r="P8660" i="1"/>
  <c r="P8810" i="1"/>
  <c r="P8783" i="1"/>
  <c r="P8807" i="1"/>
  <c r="P8698" i="1"/>
  <c r="P753" i="1"/>
  <c r="P745" i="1"/>
  <c r="P737" i="1"/>
  <c r="P729" i="1"/>
  <c r="P721" i="1"/>
  <c r="P713" i="1"/>
  <c r="P705" i="1"/>
  <c r="P697" i="1"/>
  <c r="P689" i="1"/>
  <c r="P682" i="1"/>
  <c r="P674" i="1"/>
  <c r="P667" i="1"/>
  <c r="P659" i="1"/>
  <c r="P8666" i="1"/>
  <c r="P8704" i="1"/>
  <c r="P8708" i="1"/>
  <c r="P8656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8678" i="1"/>
  <c r="P8555" i="1"/>
  <c r="P8608" i="1"/>
  <c r="P8620" i="1"/>
  <c r="P8665" i="1"/>
  <c r="P8686" i="1"/>
  <c r="P8826" i="1"/>
  <c r="P8663" i="1"/>
  <c r="P375" i="1"/>
  <c r="P8689" i="1"/>
  <c r="P8759" i="1"/>
  <c r="P8836" i="1"/>
  <c r="P8802" i="1"/>
  <c r="P8634" i="1"/>
  <c r="P751" i="1"/>
  <c r="P743" i="1"/>
  <c r="P735" i="1"/>
  <c r="P727" i="1"/>
  <c r="P719" i="1"/>
  <c r="P711" i="1"/>
  <c r="P703" i="1"/>
  <c r="P695" i="1"/>
  <c r="P687" i="1"/>
  <c r="P680" i="1"/>
  <c r="P672" i="1"/>
  <c r="P665" i="1"/>
  <c r="P657" i="1"/>
  <c r="P649" i="1"/>
  <c r="P641" i="1"/>
  <c r="P633" i="1"/>
  <c r="P8685" i="1"/>
  <c r="P8559" i="1"/>
  <c r="P8635" i="1"/>
  <c r="P8737" i="1"/>
  <c r="P8827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631" i="1"/>
  <c r="P8557" i="1"/>
  <c r="P8647" i="1"/>
  <c r="P8650" i="1"/>
  <c r="P8773" i="1"/>
  <c r="P8724" i="1"/>
  <c r="P8784" i="1"/>
  <c r="P8564" i="1"/>
  <c r="P750" i="1"/>
  <c r="P742" i="1"/>
  <c r="P734" i="1"/>
  <c r="P726" i="1"/>
  <c r="P718" i="1"/>
  <c r="P710" i="1"/>
  <c r="P702" i="1"/>
  <c r="P694" i="1"/>
  <c r="P686" i="1"/>
  <c r="P679" i="1"/>
  <c r="P671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675" i="1"/>
  <c r="P8552" i="1"/>
  <c r="P8582" i="1"/>
  <c r="P8682" i="1"/>
  <c r="P8707" i="1"/>
  <c r="P8778" i="1"/>
  <c r="P8799" i="1"/>
  <c r="P8540" i="1"/>
  <c r="P749" i="1"/>
  <c r="P741" i="1"/>
  <c r="P733" i="1"/>
  <c r="P725" i="1"/>
  <c r="P717" i="1"/>
  <c r="P709" i="1"/>
  <c r="P701" i="1"/>
  <c r="P693" i="1"/>
  <c r="P685" i="1"/>
  <c r="P678" i="1"/>
  <c r="P663" i="1"/>
  <c r="P655" i="1"/>
  <c r="P647" i="1"/>
  <c r="P639" i="1"/>
  <c r="P631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561" i="1"/>
  <c r="P8556" i="1"/>
  <c r="P8599" i="1"/>
  <c r="P8649" i="1"/>
  <c r="P8701" i="1"/>
  <c r="P8823" i="1"/>
  <c r="P8791" i="1"/>
  <c r="P8524" i="1"/>
  <c r="P748" i="1"/>
  <c r="P740" i="1"/>
  <c r="P732" i="1"/>
  <c r="P724" i="1"/>
  <c r="P716" i="1"/>
  <c r="P708" i="1"/>
  <c r="P700" i="1"/>
  <c r="P692" i="1"/>
  <c r="P677" i="1"/>
  <c r="P670" i="1"/>
  <c r="P662" i="1"/>
  <c r="P654" i="1"/>
  <c r="P646" i="1"/>
  <c r="P8615" i="1"/>
  <c r="P8611" i="1"/>
  <c r="P8838" i="1"/>
  <c r="P8723" i="1"/>
  <c r="P651" i="1"/>
  <c r="P643" i="1"/>
  <c r="P635" i="1"/>
  <c r="P8672" i="1"/>
  <c r="P8563" i="1"/>
  <c r="P8641" i="1"/>
  <c r="P8658" i="1"/>
  <c r="P8740" i="1"/>
  <c r="P8819" i="1"/>
  <c r="P8692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8771" i="1"/>
  <c r="P8592" i="1"/>
  <c r="P8570" i="1"/>
  <c r="P8613" i="1"/>
  <c r="P8676" i="1"/>
  <c r="P8760" i="1"/>
  <c r="P8781" i="1"/>
  <c r="P8694" i="1"/>
  <c r="P376" i="1"/>
  <c r="P368" i="1"/>
  <c r="P360" i="1"/>
  <c r="P352" i="1"/>
  <c r="P344" i="1"/>
  <c r="P336" i="1"/>
  <c r="P328" i="1"/>
  <c r="P320" i="1"/>
  <c r="P312" i="1"/>
  <c r="P304" i="1"/>
  <c r="P297" i="1"/>
  <c r="P289" i="1"/>
  <c r="P281" i="1"/>
  <c r="P273" i="1"/>
  <c r="P265" i="1"/>
  <c r="P257" i="1"/>
  <c r="P8527" i="1"/>
  <c r="P8581" i="1"/>
  <c r="P8571" i="1"/>
  <c r="P8683" i="1"/>
  <c r="P8702" i="1"/>
  <c r="P8705" i="1"/>
  <c r="P8824" i="1"/>
  <c r="P8700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8661" i="1"/>
  <c r="P8538" i="1"/>
  <c r="P8569" i="1"/>
  <c r="P8618" i="1"/>
  <c r="P8680" i="1"/>
  <c r="P8806" i="1"/>
  <c r="P8809" i="1"/>
  <c r="P8684" i="1"/>
  <c r="P367" i="1"/>
  <c r="P359" i="1"/>
  <c r="P351" i="1"/>
  <c r="P343" i="1"/>
  <c r="P335" i="1"/>
  <c r="P327" i="1"/>
  <c r="P319" i="1"/>
  <c r="P311" i="1"/>
  <c r="P303" i="1"/>
  <c r="P296" i="1"/>
  <c r="P288" i="1"/>
  <c r="P280" i="1"/>
  <c r="P272" i="1"/>
  <c r="P264" i="1"/>
  <c r="P256" i="1"/>
  <c r="P8739" i="1"/>
  <c r="P8548" i="1"/>
  <c r="P8637" i="1"/>
  <c r="P8645" i="1"/>
  <c r="P8743" i="1"/>
  <c r="P8636" i="1"/>
  <c r="P8800" i="1"/>
  <c r="P8657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8662" i="1"/>
  <c r="P8560" i="1"/>
  <c r="P8648" i="1"/>
  <c r="P8671" i="1"/>
  <c r="P8677" i="1"/>
  <c r="P8796" i="1"/>
  <c r="P8835" i="1"/>
  <c r="P8646" i="1"/>
  <c r="P8629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8793" i="1"/>
  <c r="P8534" i="1"/>
  <c r="P8625" i="1"/>
  <c r="P8655" i="1"/>
  <c r="P8575" i="1"/>
  <c r="P8803" i="1"/>
  <c r="P8830" i="1"/>
  <c r="P8630" i="1"/>
  <c r="P374" i="1"/>
  <c r="P366" i="1"/>
  <c r="P358" i="1"/>
  <c r="P350" i="1"/>
  <c r="P342" i="1"/>
  <c r="P334" i="1"/>
  <c r="P326" i="1"/>
  <c r="P318" i="1"/>
  <c r="P310" i="1"/>
  <c r="P302" i="1"/>
  <c r="P295" i="1"/>
  <c r="P287" i="1"/>
  <c r="P279" i="1"/>
  <c r="P271" i="1"/>
  <c r="P263" i="1"/>
  <c r="P255" i="1"/>
  <c r="P8785" i="1"/>
  <c r="P8551" i="1"/>
  <c r="P8627" i="1"/>
  <c r="P8632" i="1"/>
  <c r="P8695" i="1"/>
  <c r="P8797" i="1"/>
  <c r="P8817" i="1"/>
  <c r="P8628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8674" i="1"/>
  <c r="P8597" i="1"/>
  <c r="P8567" i="1"/>
  <c r="P8710" i="1"/>
  <c r="P8798" i="1"/>
  <c r="P8825" i="1"/>
  <c r="P8617" i="1"/>
  <c r="P664" i="1"/>
  <c r="P656" i="1"/>
  <c r="P648" i="1"/>
  <c r="P640" i="1"/>
  <c r="P632" i="1"/>
  <c r="P8699" i="1"/>
  <c r="P8553" i="1"/>
  <c r="P8579" i="1"/>
  <c r="P8697" i="1"/>
  <c r="P8623" i="1"/>
  <c r="P8747" i="1"/>
  <c r="P8811" i="1"/>
  <c r="P852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8758" i="1"/>
  <c r="P8554" i="1"/>
  <c r="P8654" i="1"/>
  <c r="P8621" i="1"/>
  <c r="P8732" i="1"/>
  <c r="P8814" i="1"/>
  <c r="P8834" i="1"/>
  <c r="P8577" i="1"/>
  <c r="P373" i="1"/>
  <c r="P365" i="1"/>
  <c r="P357" i="1"/>
  <c r="P349" i="1"/>
  <c r="P341" i="1"/>
  <c r="P333" i="1"/>
  <c r="P325" i="1"/>
  <c r="P317" i="1"/>
  <c r="P309" i="1"/>
  <c r="P301" i="1"/>
  <c r="P294" i="1"/>
  <c r="P286" i="1"/>
  <c r="P278" i="1"/>
  <c r="P270" i="1"/>
  <c r="P262" i="1"/>
  <c r="P254" i="1"/>
  <c r="P8768" i="1"/>
  <c r="P8602" i="1"/>
  <c r="P8619" i="1"/>
  <c r="P8589" i="1"/>
  <c r="P8720" i="1"/>
  <c r="P8718" i="1"/>
  <c r="P8818" i="1"/>
  <c r="P8583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8789" i="1"/>
  <c r="P8603" i="1"/>
  <c r="P8626" i="1"/>
  <c r="P8653" i="1"/>
  <c r="P8713" i="1"/>
  <c r="P8727" i="1"/>
  <c r="P8812" i="1"/>
  <c r="P8584" i="1"/>
  <c r="P8544" i="1"/>
  <c r="P8576" i="1"/>
  <c r="P8639" i="1"/>
  <c r="P8703" i="1"/>
  <c r="P8725" i="1"/>
  <c r="P8804" i="1"/>
  <c r="P8539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8790" i="1"/>
  <c r="P8614" i="1"/>
  <c r="P8596" i="1"/>
  <c r="P8714" i="1"/>
  <c r="P8749" i="1"/>
  <c r="P8779" i="1"/>
  <c r="P8774" i="1"/>
  <c r="P8531" i="1"/>
  <c r="P372" i="1"/>
  <c r="P364" i="1"/>
  <c r="P356" i="1"/>
  <c r="P348" i="1"/>
  <c r="P340" i="1"/>
  <c r="P332" i="1"/>
  <c r="P324" i="1"/>
  <c r="P316" i="1"/>
  <c r="P308" i="1"/>
  <c r="P300" i="1"/>
  <c r="P293" i="1"/>
  <c r="P285" i="1"/>
  <c r="P277" i="1"/>
  <c r="P269" i="1"/>
  <c r="P261" i="1"/>
  <c r="P253" i="1"/>
  <c r="P8762" i="1"/>
  <c r="P8585" i="1"/>
  <c r="P8664" i="1"/>
  <c r="P8750" i="1"/>
  <c r="P8794" i="1"/>
  <c r="P8815" i="1"/>
  <c r="P8536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8787" i="1"/>
  <c r="P8588" i="1"/>
  <c r="P8643" i="1"/>
  <c r="P8706" i="1"/>
  <c r="P8782" i="1"/>
  <c r="P8813" i="1"/>
  <c r="P8535" i="1"/>
  <c r="P638" i="1"/>
  <c r="P630" i="1"/>
  <c r="P8543" i="1"/>
  <c r="P8595" i="1"/>
  <c r="P8709" i="1"/>
  <c r="P8764" i="1"/>
  <c r="P8801" i="1"/>
  <c r="P8788" i="1"/>
  <c r="P8525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8565" i="1"/>
  <c r="P8529" i="1"/>
  <c r="P8586" i="1"/>
  <c r="P8640" i="1"/>
  <c r="P8717" i="1"/>
  <c r="P8832" i="1"/>
  <c r="P8786" i="1"/>
  <c r="P8526" i="1"/>
  <c r="P371" i="1"/>
  <c r="P363" i="1"/>
  <c r="P355" i="1"/>
  <c r="P347" i="1"/>
  <c r="P339" i="1"/>
  <c r="P331" i="1"/>
  <c r="P323" i="1"/>
  <c r="P315" i="1"/>
  <c r="P307" i="1"/>
  <c r="P292" i="1"/>
  <c r="P284" i="1"/>
  <c r="P276" i="1"/>
  <c r="P268" i="1"/>
  <c r="P260" i="1"/>
  <c r="P252" i="1"/>
  <c r="P8545" i="1"/>
  <c r="P8590" i="1"/>
  <c r="P8670" i="1"/>
  <c r="P8693" i="1"/>
  <c r="P8755" i="1"/>
  <c r="P8751" i="1"/>
  <c r="P8522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8558" i="1"/>
  <c r="P8610" i="1"/>
  <c r="P8638" i="1"/>
  <c r="P8729" i="1"/>
  <c r="P8805" i="1"/>
  <c r="P8766" i="1"/>
  <c r="P8429" i="1"/>
  <c r="O921" i="1"/>
  <c r="O897" i="1"/>
  <c r="O873" i="1"/>
  <c r="O849" i="1"/>
  <c r="O8754" i="1"/>
  <c r="O8660" i="1"/>
  <c r="O937" i="1"/>
  <c r="O905" i="1"/>
  <c r="O881" i="1"/>
  <c r="O857" i="1"/>
  <c r="O825" i="1"/>
  <c r="O8574" i="1"/>
  <c r="O945" i="1"/>
  <c r="O929" i="1"/>
  <c r="O913" i="1"/>
  <c r="O889" i="1"/>
  <c r="O865" i="1"/>
  <c r="O841" i="1"/>
  <c r="O833" i="1"/>
  <c r="O8542" i="1"/>
  <c r="O8810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719" i="1"/>
  <c r="O8566" i="1"/>
  <c r="O8593" i="1"/>
  <c r="O8594" i="1"/>
  <c r="O8651" i="1"/>
  <c r="O8735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767" i="1"/>
  <c r="O8550" i="1"/>
  <c r="O8568" i="1"/>
  <c r="O8601" i="1"/>
  <c r="O8668" i="1"/>
  <c r="O8712" i="1"/>
  <c r="O8837" i="1"/>
  <c r="O8715" i="1"/>
  <c r="O754" i="1"/>
  <c r="O746" i="1"/>
  <c r="O738" i="1"/>
  <c r="O730" i="1"/>
  <c r="O722" i="1"/>
  <c r="O714" i="1"/>
  <c r="O706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688" i="1"/>
  <c r="O8573" i="1"/>
  <c r="O8644" i="1"/>
  <c r="O8673" i="1"/>
  <c r="O8722" i="1"/>
  <c r="O8741" i="1"/>
  <c r="O8828" i="1"/>
  <c r="O8669" i="1"/>
  <c r="O752" i="1"/>
  <c r="O744" i="1"/>
  <c r="O736" i="1"/>
  <c r="O728" i="1"/>
  <c r="O943" i="1"/>
  <c r="O935" i="1"/>
  <c r="O927" i="1"/>
  <c r="O919" i="1"/>
  <c r="O911" i="1"/>
  <c r="O903" i="1"/>
  <c r="O895" i="1"/>
  <c r="O887" i="1"/>
  <c r="O879" i="1"/>
  <c r="O871" i="1"/>
  <c r="O863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941" i="1"/>
  <c r="O933" i="1"/>
  <c r="O925" i="1"/>
  <c r="O917" i="1"/>
  <c r="O909" i="1"/>
  <c r="O901" i="1"/>
  <c r="O893" i="1"/>
  <c r="O885" i="1"/>
  <c r="O877" i="1"/>
  <c r="O869" i="1"/>
  <c r="O861" i="1"/>
  <c r="O853" i="1"/>
  <c r="O845" i="1"/>
  <c r="O837" i="1"/>
  <c r="O829" i="1"/>
  <c r="O821" i="1"/>
  <c r="O8675" i="1"/>
  <c r="O8552" i="1"/>
  <c r="O8582" i="1"/>
  <c r="O8682" i="1"/>
  <c r="O8707" i="1"/>
  <c r="O8778" i="1"/>
  <c r="O8799" i="1"/>
  <c r="O8540" i="1"/>
  <c r="O749" i="1"/>
  <c r="O741" i="1"/>
  <c r="O733" i="1"/>
  <c r="O725" i="1"/>
  <c r="O717" i="1"/>
  <c r="O709" i="1"/>
  <c r="O701" i="1"/>
  <c r="O693" i="1"/>
  <c r="O685" i="1"/>
  <c r="O678" i="1"/>
  <c r="O663" i="1"/>
  <c r="O655" i="1"/>
  <c r="O647" i="1"/>
  <c r="O639" i="1"/>
  <c r="O631" i="1"/>
  <c r="O8544" i="1"/>
  <c r="O8576" i="1"/>
  <c r="O8639" i="1"/>
  <c r="O8703" i="1"/>
  <c r="O8725" i="1"/>
  <c r="O8804" i="1"/>
  <c r="O8539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8790" i="1"/>
  <c r="O8614" i="1"/>
  <c r="O8596" i="1"/>
  <c r="O8714" i="1"/>
  <c r="O8749" i="1"/>
  <c r="O8779" i="1"/>
  <c r="O8774" i="1"/>
  <c r="O8531" i="1"/>
  <c r="O372" i="1"/>
  <c r="O364" i="1"/>
  <c r="O356" i="1"/>
  <c r="O348" i="1"/>
  <c r="O340" i="1"/>
  <c r="O332" i="1"/>
  <c r="O324" i="1"/>
  <c r="O316" i="1"/>
  <c r="O308" i="1"/>
  <c r="O300" i="1"/>
  <c r="O940" i="1"/>
  <c r="O932" i="1"/>
  <c r="O924" i="1"/>
  <c r="O916" i="1"/>
  <c r="O908" i="1"/>
  <c r="O900" i="1"/>
  <c r="O892" i="1"/>
  <c r="O884" i="1"/>
  <c r="O876" i="1"/>
  <c r="O868" i="1"/>
  <c r="O860" i="1"/>
  <c r="O852" i="1"/>
  <c r="O844" i="1"/>
  <c r="O836" i="1"/>
  <c r="O828" i="1"/>
  <c r="O820" i="1"/>
  <c r="O8561" i="1"/>
  <c r="O8556" i="1"/>
  <c r="O8599" i="1"/>
  <c r="O8649" i="1"/>
  <c r="O8701" i="1"/>
  <c r="O8823" i="1"/>
  <c r="O8791" i="1"/>
  <c r="O8524" i="1"/>
  <c r="O748" i="1"/>
  <c r="O740" i="1"/>
  <c r="O732" i="1"/>
  <c r="O724" i="1"/>
  <c r="O716" i="1"/>
  <c r="O708" i="1"/>
  <c r="O700" i="1"/>
  <c r="O692" i="1"/>
  <c r="O677" i="1"/>
  <c r="O670" i="1"/>
  <c r="O662" i="1"/>
  <c r="O654" i="1"/>
  <c r="O293" i="1"/>
  <c r="O285" i="1"/>
  <c r="O277" i="1"/>
  <c r="O269" i="1"/>
  <c r="O261" i="1"/>
  <c r="O253" i="1"/>
  <c r="O8762" i="1"/>
  <c r="O8585" i="1"/>
  <c r="O8664" i="1"/>
  <c r="O8750" i="1"/>
  <c r="O8794" i="1"/>
  <c r="O8815" i="1"/>
  <c r="O8536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8787" i="1"/>
  <c r="O8588" i="1"/>
  <c r="O8643" i="1"/>
  <c r="O8696" i="1"/>
  <c r="O8706" i="1"/>
  <c r="O8782" i="1"/>
  <c r="O8813" i="1"/>
  <c r="O8535" i="1"/>
  <c r="O646" i="1"/>
  <c r="O638" i="1"/>
  <c r="O630" i="1"/>
  <c r="O8543" i="1"/>
  <c r="O8595" i="1"/>
  <c r="O8709" i="1"/>
  <c r="O8764" i="1"/>
  <c r="O8801" i="1"/>
  <c r="O8788" i="1"/>
  <c r="O8525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8565" i="1"/>
  <c r="O8529" i="1"/>
  <c r="O8586" i="1"/>
  <c r="O8640" i="1"/>
  <c r="O8717" i="1"/>
  <c r="O8832" i="1"/>
  <c r="O8786" i="1"/>
  <c r="O8526" i="1"/>
  <c r="O371" i="1"/>
  <c r="O363" i="1"/>
  <c r="O355" i="1"/>
  <c r="O347" i="1"/>
  <c r="O339" i="1"/>
  <c r="O331" i="1"/>
  <c r="O323" i="1"/>
  <c r="O315" i="1"/>
  <c r="O307" i="1"/>
  <c r="O292" i="1"/>
  <c r="O284" i="1"/>
  <c r="O276" i="1"/>
  <c r="O268" i="1"/>
  <c r="O260" i="1"/>
  <c r="O252" i="1"/>
  <c r="O8545" i="1"/>
  <c r="O8590" i="1"/>
  <c r="O8670" i="1"/>
  <c r="O8693" i="1"/>
  <c r="O8755" i="1"/>
  <c r="O8751" i="1"/>
  <c r="O852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8558" i="1"/>
  <c r="O8610" i="1"/>
  <c r="O8638" i="1"/>
  <c r="O8605" i="1"/>
  <c r="O8729" i="1"/>
  <c r="O8805" i="1"/>
  <c r="O8766" i="1"/>
  <c r="O8429" i="1"/>
  <c r="O8821" i="1"/>
  <c r="O8753" i="1"/>
  <c r="O755" i="1"/>
  <c r="O747" i="1"/>
  <c r="O739" i="1"/>
  <c r="O731" i="1"/>
  <c r="O723" i="1"/>
  <c r="O715" i="1"/>
  <c r="O707" i="1"/>
  <c r="O699" i="1"/>
  <c r="O691" i="1"/>
  <c r="O684" i="1"/>
  <c r="O676" i="1"/>
  <c r="O669" i="1"/>
  <c r="O661" i="1"/>
  <c r="O653" i="1"/>
  <c r="O645" i="1"/>
  <c r="O637" i="1"/>
  <c r="O8744" i="1"/>
  <c r="O8562" i="1"/>
  <c r="O8549" i="1"/>
  <c r="O8642" i="1"/>
  <c r="O8652" i="1"/>
  <c r="O8726" i="1"/>
  <c r="O8833" i="1"/>
  <c r="O874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8765" i="1"/>
  <c r="O8578" i="1"/>
  <c r="O8530" i="1"/>
  <c r="O8604" i="1"/>
  <c r="O8690" i="1"/>
  <c r="O8756" i="1"/>
  <c r="O8777" i="1"/>
  <c r="O8757" i="1"/>
  <c r="O378" i="1"/>
  <c r="O370" i="1"/>
  <c r="O362" i="1"/>
  <c r="O354" i="1"/>
  <c r="O346" i="1"/>
  <c r="O338" i="1"/>
  <c r="O330" i="1"/>
  <c r="O322" i="1"/>
  <c r="O314" i="1"/>
  <c r="O306" i="1"/>
  <c r="O299" i="1"/>
  <c r="O291" i="1"/>
  <c r="O283" i="1"/>
  <c r="O275" i="1"/>
  <c r="O267" i="1"/>
  <c r="O259" i="1"/>
  <c r="O8736" i="1"/>
  <c r="O8528" i="1"/>
  <c r="O8667" i="1"/>
  <c r="O8711" i="1"/>
  <c r="O8808" i="1"/>
  <c r="O8752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8770" i="1"/>
  <c r="O8533" i="1"/>
  <c r="O8609" i="1"/>
  <c r="O8679" i="1"/>
  <c r="O8633" i="1"/>
  <c r="O8792" i="1"/>
  <c r="O8731" i="1"/>
  <c r="O8734" i="1"/>
  <c r="O698" i="1"/>
  <c r="O690" i="1"/>
  <c r="O683" i="1"/>
  <c r="O675" i="1"/>
  <c r="O668" i="1"/>
  <c r="O660" i="1"/>
  <c r="O652" i="1"/>
  <c r="O644" i="1"/>
  <c r="O636" i="1"/>
  <c r="O8776" i="1"/>
  <c r="O8532" i="1"/>
  <c r="O8580" i="1"/>
  <c r="O8606" i="1"/>
  <c r="O8738" i="1"/>
  <c r="O8763" i="1"/>
  <c r="O8820" i="1"/>
  <c r="O8728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8761" i="1"/>
  <c r="O8546" i="1"/>
  <c r="O8616" i="1"/>
  <c r="O8591" i="1"/>
  <c r="O8600" i="1"/>
  <c r="O8733" i="1"/>
  <c r="O8795" i="1"/>
  <c r="O8716" i="1"/>
  <c r="O377" i="1"/>
  <c r="O369" i="1"/>
  <c r="O361" i="1"/>
  <c r="O353" i="1"/>
  <c r="O345" i="1"/>
  <c r="O337" i="1"/>
  <c r="O329" i="1"/>
  <c r="O321" i="1"/>
  <c r="O313" i="1"/>
  <c r="O305" i="1"/>
  <c r="O298" i="1"/>
  <c r="O290" i="1"/>
  <c r="O282" i="1"/>
  <c r="O274" i="1"/>
  <c r="O266" i="1"/>
  <c r="O258" i="1"/>
  <c r="O8687" i="1"/>
  <c r="O8572" i="1"/>
  <c r="O8622" i="1"/>
  <c r="O8681" i="1"/>
  <c r="O8721" i="1"/>
  <c r="O8772" i="1"/>
  <c r="O8822" i="1"/>
  <c r="O8730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8775" i="1"/>
  <c r="O8541" i="1"/>
  <c r="O8615" i="1"/>
  <c r="O8659" i="1"/>
  <c r="O8611" i="1"/>
  <c r="O8838" i="1"/>
  <c r="O8723" i="1"/>
  <c r="O8783" i="1"/>
  <c r="O8807" i="1"/>
  <c r="O8698" i="1"/>
  <c r="O753" i="1"/>
  <c r="O745" i="1"/>
  <c r="O737" i="1"/>
  <c r="O729" i="1"/>
  <c r="O721" i="1"/>
  <c r="O713" i="1"/>
  <c r="O705" i="1"/>
  <c r="O697" i="1"/>
  <c r="O689" i="1"/>
  <c r="O682" i="1"/>
  <c r="O674" i="1"/>
  <c r="O667" i="1"/>
  <c r="O659" i="1"/>
  <c r="O651" i="1"/>
  <c r="O643" i="1"/>
  <c r="O635" i="1"/>
  <c r="O8672" i="1"/>
  <c r="O8563" i="1"/>
  <c r="O8641" i="1"/>
  <c r="O8658" i="1"/>
  <c r="O8740" i="1"/>
  <c r="O8819" i="1"/>
  <c r="O8692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8771" i="1"/>
  <c r="O8592" i="1"/>
  <c r="O8570" i="1"/>
  <c r="O8613" i="1"/>
  <c r="O8676" i="1"/>
  <c r="O8760" i="1"/>
  <c r="O8781" i="1"/>
  <c r="O8694" i="1"/>
  <c r="O376" i="1"/>
  <c r="O368" i="1"/>
  <c r="O360" i="1"/>
  <c r="O352" i="1"/>
  <c r="O344" i="1"/>
  <c r="O336" i="1"/>
  <c r="O328" i="1"/>
  <c r="O320" i="1"/>
  <c r="O312" i="1"/>
  <c r="O304" i="1"/>
  <c r="O297" i="1"/>
  <c r="O289" i="1"/>
  <c r="O281" i="1"/>
  <c r="O273" i="1"/>
  <c r="O265" i="1"/>
  <c r="O257" i="1"/>
  <c r="O8527" i="1"/>
  <c r="O8581" i="1"/>
  <c r="O8571" i="1"/>
  <c r="O8683" i="1"/>
  <c r="O8702" i="1"/>
  <c r="O8705" i="1"/>
  <c r="O8824" i="1"/>
  <c r="O8700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8661" i="1"/>
  <c r="O8538" i="1"/>
  <c r="O8569" i="1"/>
  <c r="O8618" i="1"/>
  <c r="O8680" i="1"/>
  <c r="O8806" i="1"/>
  <c r="O8809" i="1"/>
  <c r="O8684" i="1"/>
  <c r="O720" i="1"/>
  <c r="O712" i="1"/>
  <c r="O704" i="1"/>
  <c r="O696" i="1"/>
  <c r="O688" i="1"/>
  <c r="O681" i="1"/>
  <c r="O673" i="1"/>
  <c r="O666" i="1"/>
  <c r="O658" i="1"/>
  <c r="O650" i="1"/>
  <c r="O642" i="1"/>
  <c r="O634" i="1"/>
  <c r="O8780" i="1"/>
  <c r="O8537" i="1"/>
  <c r="O8612" i="1"/>
  <c r="O8691" i="1"/>
  <c r="O8666" i="1"/>
  <c r="O8704" i="1"/>
  <c r="O8708" i="1"/>
  <c r="O8656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8678" i="1"/>
  <c r="O8555" i="1"/>
  <c r="O8608" i="1"/>
  <c r="O8620" i="1"/>
  <c r="O8665" i="1"/>
  <c r="O8686" i="1"/>
  <c r="O8826" i="1"/>
  <c r="O8663" i="1"/>
  <c r="O375" i="1"/>
  <c r="O367" i="1"/>
  <c r="O359" i="1"/>
  <c r="O351" i="1"/>
  <c r="O343" i="1"/>
  <c r="O335" i="1"/>
  <c r="O327" i="1"/>
  <c r="O319" i="1"/>
  <c r="O311" i="1"/>
  <c r="O303" i="1"/>
  <c r="O296" i="1"/>
  <c r="O288" i="1"/>
  <c r="O280" i="1"/>
  <c r="O272" i="1"/>
  <c r="O264" i="1"/>
  <c r="O256" i="1"/>
  <c r="O8739" i="1"/>
  <c r="O8548" i="1"/>
  <c r="O8637" i="1"/>
  <c r="O8645" i="1"/>
  <c r="O8743" i="1"/>
  <c r="O8636" i="1"/>
  <c r="O8800" i="1"/>
  <c r="O8657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8662" i="1"/>
  <c r="O8560" i="1"/>
  <c r="O8648" i="1"/>
  <c r="O8671" i="1"/>
  <c r="O8677" i="1"/>
  <c r="O8796" i="1"/>
  <c r="O8835" i="1"/>
  <c r="O8646" i="1"/>
  <c r="O855" i="1"/>
  <c r="O847" i="1"/>
  <c r="O839" i="1"/>
  <c r="O831" i="1"/>
  <c r="O823" i="1"/>
  <c r="O8745" i="1"/>
  <c r="O8547" i="1"/>
  <c r="O8607" i="1"/>
  <c r="O8689" i="1"/>
  <c r="O8759" i="1"/>
  <c r="O8836" i="1"/>
  <c r="O8802" i="1"/>
  <c r="O8634" i="1"/>
  <c r="O751" i="1"/>
  <c r="O743" i="1"/>
  <c r="O735" i="1"/>
  <c r="O727" i="1"/>
  <c r="O719" i="1"/>
  <c r="O711" i="1"/>
  <c r="O703" i="1"/>
  <c r="O695" i="1"/>
  <c r="O687" i="1"/>
  <c r="O680" i="1"/>
  <c r="O672" i="1"/>
  <c r="O665" i="1"/>
  <c r="O657" i="1"/>
  <c r="O649" i="1"/>
  <c r="O641" i="1"/>
  <c r="O633" i="1"/>
  <c r="O8685" i="1"/>
  <c r="O8559" i="1"/>
  <c r="O8635" i="1"/>
  <c r="O8737" i="1"/>
  <c r="O8827" i="1"/>
  <c r="O8629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8793" i="1"/>
  <c r="O8534" i="1"/>
  <c r="O8625" i="1"/>
  <c r="O8655" i="1"/>
  <c r="O8575" i="1"/>
  <c r="O8803" i="1"/>
  <c r="O8830" i="1"/>
  <c r="O8630" i="1"/>
  <c r="O374" i="1"/>
  <c r="O366" i="1"/>
  <c r="O358" i="1"/>
  <c r="O350" i="1"/>
  <c r="O342" i="1"/>
  <c r="O334" i="1"/>
  <c r="O326" i="1"/>
  <c r="O318" i="1"/>
  <c r="O310" i="1"/>
  <c r="O302" i="1"/>
  <c r="O295" i="1"/>
  <c r="O287" i="1"/>
  <c r="O279" i="1"/>
  <c r="O271" i="1"/>
  <c r="O263" i="1"/>
  <c r="O255" i="1"/>
  <c r="O8785" i="1"/>
  <c r="O8551" i="1"/>
  <c r="O8627" i="1"/>
  <c r="O8632" i="1"/>
  <c r="O8695" i="1"/>
  <c r="O8797" i="1"/>
  <c r="O8817" i="1"/>
  <c r="O8628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8674" i="1"/>
  <c r="O8597" i="1"/>
  <c r="O8567" i="1"/>
  <c r="O8710" i="1"/>
  <c r="O8798" i="1"/>
  <c r="O8825" i="1"/>
  <c r="O8617" i="1"/>
  <c r="O838" i="1"/>
  <c r="O830" i="1"/>
  <c r="O822" i="1"/>
  <c r="O8631" i="1"/>
  <c r="O8557" i="1"/>
  <c r="O8647" i="1"/>
  <c r="O8650" i="1"/>
  <c r="O8773" i="1"/>
  <c r="O8724" i="1"/>
  <c r="O8784" i="1"/>
  <c r="O8564" i="1"/>
  <c r="O750" i="1"/>
  <c r="O742" i="1"/>
  <c r="O734" i="1"/>
  <c r="O726" i="1"/>
  <c r="O718" i="1"/>
  <c r="O710" i="1"/>
  <c r="O702" i="1"/>
  <c r="O694" i="1"/>
  <c r="O686" i="1"/>
  <c r="O679" i="1"/>
  <c r="O671" i="1"/>
  <c r="O664" i="1"/>
  <c r="O656" i="1"/>
  <c r="O648" i="1"/>
  <c r="O640" i="1"/>
  <c r="O632" i="1"/>
  <c r="O8699" i="1"/>
  <c r="O8553" i="1"/>
  <c r="O8579" i="1"/>
  <c r="O8697" i="1"/>
  <c r="O8623" i="1"/>
  <c r="O8747" i="1"/>
  <c r="O8811" i="1"/>
  <c r="O852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8758" i="1"/>
  <c r="O8554" i="1"/>
  <c r="O8654" i="1"/>
  <c r="O8621" i="1"/>
  <c r="O8732" i="1"/>
  <c r="O8814" i="1"/>
  <c r="O8834" i="1"/>
  <c r="O8577" i="1"/>
  <c r="O373" i="1"/>
  <c r="O365" i="1"/>
  <c r="O357" i="1"/>
  <c r="O349" i="1"/>
  <c r="O341" i="1"/>
  <c r="O333" i="1"/>
  <c r="O325" i="1"/>
  <c r="O317" i="1"/>
  <c r="O309" i="1"/>
  <c r="O301" i="1"/>
  <c r="O294" i="1"/>
  <c r="O286" i="1"/>
  <c r="O278" i="1"/>
  <c r="O270" i="1"/>
  <c r="O262" i="1"/>
  <c r="O254" i="1"/>
  <c r="O8768" i="1"/>
  <c r="O8602" i="1"/>
  <c r="O8619" i="1"/>
  <c r="O8589" i="1"/>
  <c r="O8720" i="1"/>
  <c r="O8718" i="1"/>
  <c r="O8818" i="1"/>
  <c r="O8583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8789" i="1"/>
  <c r="O8603" i="1"/>
  <c r="O8626" i="1"/>
  <c r="O8653" i="1"/>
  <c r="O8713" i="1"/>
  <c r="O8727" i="1"/>
  <c r="O8812" i="1"/>
  <c r="O858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Q1726" i="1" l="1"/>
  <c r="R8914" i="1"/>
  <c r="R8850" i="1"/>
  <c r="Q8906" i="1"/>
  <c r="S8906" i="1" s="1"/>
  <c r="S1368" i="1"/>
  <c r="S9017" i="1"/>
  <c r="Q2180" i="1"/>
  <c r="R8851" i="1"/>
  <c r="S8851" i="1" s="1"/>
  <c r="Q8854" i="1"/>
  <c r="S9009" i="1"/>
  <c r="R8857" i="1"/>
  <c r="Q8943" i="1"/>
  <c r="S8943" i="1" s="1"/>
  <c r="Q8896" i="1"/>
  <c r="R8980" i="1"/>
  <c r="R5994" i="1"/>
  <c r="S8895" i="1"/>
  <c r="Q8977" i="1"/>
  <c r="R8862" i="1"/>
  <c r="Q8840" i="1"/>
  <c r="Q8882" i="1"/>
  <c r="R8839" i="1"/>
  <c r="R8897" i="1"/>
  <c r="R8999" i="1"/>
  <c r="R8896" i="1"/>
  <c r="S1756" i="1"/>
  <c r="Q8929" i="1"/>
  <c r="S9025" i="1"/>
  <c r="R25" i="1"/>
  <c r="Q6185" i="1"/>
  <c r="Q1543" i="1"/>
  <c r="R8876" i="1"/>
  <c r="R8863" i="1"/>
  <c r="S8863" i="1" s="1"/>
  <c r="R8891" i="1"/>
  <c r="S8891" i="1" s="1"/>
  <c r="R9027" i="1"/>
  <c r="S9027" i="1" s="1"/>
  <c r="R1162" i="1"/>
  <c r="R1365" i="1"/>
  <c r="S8979" i="1"/>
  <c r="S2790" i="1"/>
  <c r="S8849" i="1"/>
  <c r="R9016" i="1"/>
  <c r="R8938" i="1"/>
  <c r="S8938" i="1" s="1"/>
  <c r="S1961" i="1"/>
  <c r="R1328" i="1"/>
  <c r="Q8993" i="1"/>
  <c r="S8993" i="1" s="1"/>
  <c r="Q8916" i="1"/>
  <c r="S2205" i="1"/>
  <c r="Q8853" i="1"/>
  <c r="Q9028" i="1"/>
  <c r="S9028" i="1" s="1"/>
  <c r="R8996" i="1"/>
  <c r="S8996" i="1" s="1"/>
  <c r="Q8846" i="1"/>
  <c r="S8846" i="1" s="1"/>
  <c r="R8918" i="1"/>
  <c r="S8918" i="1" s="1"/>
  <c r="R8915" i="1"/>
  <c r="Q8983" i="1"/>
  <c r="S8983" i="1" s="1"/>
  <c r="Q8864" i="1"/>
  <c r="R9019" i="1"/>
  <c r="S9019" i="1" s="1"/>
  <c r="R8905" i="1"/>
  <c r="R8844" i="1"/>
  <c r="R8974" i="1"/>
  <c r="S8974" i="1" s="1"/>
  <c r="R8882" i="1"/>
  <c r="Q8876" i="1"/>
  <c r="R8922" i="1"/>
  <c r="S8922" i="1" s="1"/>
  <c r="S2377" i="1"/>
  <c r="S7386" i="1"/>
  <c r="R8976" i="1"/>
  <c r="R1733" i="1"/>
  <c r="Q8941" i="1"/>
  <c r="Q8859" i="1"/>
  <c r="R8913" i="1"/>
  <c r="Q8848" i="1"/>
  <c r="S8848" i="1" s="1"/>
  <c r="S791" i="1"/>
  <c r="R8992" i="1"/>
  <c r="S8992" i="1" s="1"/>
  <c r="R8932" i="1"/>
  <c r="Q9000" i="1"/>
  <c r="R8902" i="1"/>
  <c r="R8860" i="1"/>
  <c r="S8860" i="1" s="1"/>
  <c r="R8908" i="1"/>
  <c r="S8908" i="1" s="1"/>
  <c r="R9001" i="1"/>
  <c r="R1519" i="1"/>
  <c r="Q1162" i="1"/>
  <c r="Q5729" i="1"/>
  <c r="S3157" i="1"/>
  <c r="R9029" i="1"/>
  <c r="S9029" i="1" s="1"/>
  <c r="Q1354" i="1"/>
  <c r="Q7675" i="1"/>
  <c r="S2145" i="1"/>
  <c r="Q8899" i="1"/>
  <c r="S8899" i="1" s="1"/>
  <c r="Q8855" i="1"/>
  <c r="S8855" i="1" s="1"/>
  <c r="Q1562" i="1"/>
  <c r="S8964" i="1"/>
  <c r="R9008" i="1"/>
  <c r="S9008" i="1" s="1"/>
  <c r="Q1378" i="1"/>
  <c r="Q8919" i="1"/>
  <c r="S1925" i="1"/>
  <c r="Q1349" i="1"/>
  <c r="Q8870" i="1"/>
  <c r="Q9010" i="1"/>
  <c r="S9010" i="1" s="1"/>
  <c r="Q1328" i="1"/>
  <c r="R8864" i="1"/>
  <c r="Q1142" i="1"/>
  <c r="Q8939" i="1"/>
  <c r="Q8897" i="1"/>
  <c r="Q9001" i="1"/>
  <c r="Q1741" i="1"/>
  <c r="R8845" i="1"/>
  <c r="Q8903" i="1"/>
  <c r="R8933" i="1"/>
  <c r="Q8905" i="1"/>
  <c r="R8989" i="1"/>
  <c r="S8989" i="1" s="1"/>
  <c r="R8941" i="1"/>
  <c r="S2183" i="1"/>
  <c r="R8910" i="1"/>
  <c r="Q9021" i="1"/>
  <c r="S9021" i="1" s="1"/>
  <c r="S4228" i="1"/>
  <c r="Q8911" i="1"/>
  <c r="S8911" i="1" s="1"/>
  <c r="R8853" i="1"/>
  <c r="Q8887" i="1"/>
  <c r="Q8839" i="1"/>
  <c r="R8909" i="1"/>
  <c r="R8859" i="1"/>
  <c r="R8921" i="1"/>
  <c r="S8921" i="1" s="1"/>
  <c r="Q8976" i="1"/>
  <c r="R8923" i="1"/>
  <c r="Q9024" i="1"/>
  <c r="Q8994" i="1"/>
  <c r="Q8935" i="1"/>
  <c r="S8935" i="1" s="1"/>
  <c r="Q8999" i="1"/>
  <c r="Q1705" i="1"/>
  <c r="Q8931" i="1"/>
  <c r="R8847" i="1"/>
  <c r="R8852" i="1"/>
  <c r="R8920" i="1"/>
  <c r="R1715" i="1"/>
  <c r="Q970" i="1"/>
  <c r="S9004" i="1"/>
  <c r="R9003" i="1"/>
  <c r="S9003" i="1" s="1"/>
  <c r="R8856" i="1"/>
  <c r="Q8861" i="1"/>
  <c r="R8975" i="1"/>
  <c r="Q8862" i="1"/>
  <c r="Q8892" i="1"/>
  <c r="S8892" i="1" s="1"/>
  <c r="S7398" i="1"/>
  <c r="Q5994" i="1"/>
  <c r="R8894" i="1"/>
  <c r="S8894" i="1" s="1"/>
  <c r="Q8914" i="1"/>
  <c r="S8914" i="1" s="1"/>
  <c r="R8870" i="1"/>
  <c r="R8939" i="1"/>
  <c r="Q795" i="1"/>
  <c r="Q8904" i="1"/>
  <c r="R8919" i="1"/>
  <c r="Q8910" i="1"/>
  <c r="R8904" i="1"/>
  <c r="R9000" i="1"/>
  <c r="Q8920" i="1"/>
  <c r="R8927" i="1"/>
  <c r="Q8927" i="1"/>
  <c r="R8925" i="1"/>
  <c r="Q8925" i="1"/>
  <c r="R8934" i="1"/>
  <c r="Q8934" i="1"/>
  <c r="Q8988" i="1"/>
  <c r="R8988" i="1"/>
  <c r="R8840" i="1"/>
  <c r="R9022" i="1"/>
  <c r="Q9022" i="1"/>
  <c r="Q8856" i="1"/>
  <c r="R9006" i="1"/>
  <c r="Q9006" i="1"/>
  <c r="R8937" i="1"/>
  <c r="S8937" i="1" s="1"/>
  <c r="R8903" i="1"/>
  <c r="Q8902" i="1"/>
  <c r="Q8865" i="1"/>
  <c r="R8865" i="1"/>
  <c r="R9013" i="1"/>
  <c r="Q9013" i="1"/>
  <c r="R1723" i="1"/>
  <c r="Q1723" i="1"/>
  <c r="Q8940" i="1"/>
  <c r="R8940" i="1"/>
  <c r="Q9020" i="1"/>
  <c r="R9020" i="1"/>
  <c r="S8893" i="1"/>
  <c r="S9011" i="1"/>
  <c r="Q8924" i="1"/>
  <c r="R8924" i="1"/>
  <c r="R9005" i="1"/>
  <c r="S9005" i="1" s="1"/>
  <c r="R9030" i="1"/>
  <c r="Q9030" i="1"/>
  <c r="Q8933" i="1"/>
  <c r="R9014" i="1"/>
  <c r="Q9014" i="1"/>
  <c r="S9014" i="1" s="1"/>
  <c r="R970" i="1"/>
  <c r="R8931" i="1"/>
  <c r="Q8909" i="1"/>
  <c r="R8994" i="1"/>
  <c r="R1378" i="1"/>
  <c r="Q1715" i="1"/>
  <c r="R8982" i="1"/>
  <c r="Q8982" i="1"/>
  <c r="S8982" i="1" s="1"/>
  <c r="R8977" i="1"/>
  <c r="Q1702" i="1"/>
  <c r="S1702" i="1" s="1"/>
  <c r="Q8852" i="1"/>
  <c r="Q8944" i="1"/>
  <c r="S8944" i="1" s="1"/>
  <c r="R8997" i="1"/>
  <c r="Q8997" i="1"/>
  <c r="Q8932" i="1"/>
  <c r="Q8841" i="1"/>
  <c r="R8841" i="1"/>
  <c r="R1354" i="1"/>
  <c r="Q1942" i="1"/>
  <c r="R1942" i="1"/>
  <c r="Q8857" i="1"/>
  <c r="Q1733" i="1"/>
  <c r="R8929" i="1"/>
  <c r="Q8936" i="1"/>
  <c r="S8936" i="1" s="1"/>
  <c r="Q8980" i="1"/>
  <c r="S8980" i="1" s="1"/>
  <c r="Q9012" i="1"/>
  <c r="S9012" i="1" s="1"/>
  <c r="S8987" i="1"/>
  <c r="Q8923" i="1"/>
  <c r="S1903" i="1"/>
  <c r="Q8975" i="1"/>
  <c r="R1543" i="1"/>
  <c r="Q8915" i="1"/>
  <c r="S8915" i="1" s="1"/>
  <c r="Q1745" i="1"/>
  <c r="R1745" i="1"/>
  <c r="R1142" i="1"/>
  <c r="Q8843" i="1"/>
  <c r="S8843" i="1" s="1"/>
  <c r="Q8844" i="1"/>
  <c r="Q1365" i="1"/>
  <c r="Q9016" i="1"/>
  <c r="Q8928" i="1"/>
  <c r="S8928" i="1" s="1"/>
  <c r="R8901" i="1"/>
  <c r="S8901" i="1" s="1"/>
  <c r="Q8845" i="1"/>
  <c r="R1562" i="1"/>
  <c r="R9024" i="1"/>
  <c r="R795" i="1"/>
  <c r="R8998" i="1"/>
  <c r="Q8998" i="1"/>
  <c r="S8998" i="1" s="1"/>
  <c r="R8981" i="1"/>
  <c r="Q8981" i="1"/>
  <c r="Q8913" i="1"/>
  <c r="Q9007" i="1"/>
  <c r="R9007" i="1"/>
  <c r="S8986" i="1"/>
  <c r="R2180" i="1"/>
  <c r="R1741" i="1"/>
  <c r="Q8850" i="1"/>
  <c r="S8850" i="1" s="1"/>
  <c r="Q8900" i="1"/>
  <c r="S8900" i="1" s="1"/>
  <c r="Q8973" i="1"/>
  <c r="S8973" i="1" s="1"/>
  <c r="R8858" i="1"/>
  <c r="S8858" i="1" s="1"/>
  <c r="R8887" i="1"/>
  <c r="R8842" i="1"/>
  <c r="S8842" i="1" s="1"/>
  <c r="R8942" i="1"/>
  <c r="S8942" i="1" s="1"/>
  <c r="R7675" i="1"/>
  <c r="R8990" i="1"/>
  <c r="S8990" i="1" s="1"/>
  <c r="R8861" i="1"/>
  <c r="R1705" i="1"/>
  <c r="Q8917" i="1"/>
  <c r="R8917" i="1"/>
  <c r="Q8847" i="1"/>
  <c r="R9002" i="1"/>
  <c r="Q9002" i="1"/>
  <c r="R9023" i="1"/>
  <c r="Q9023" i="1"/>
  <c r="S2815" i="1"/>
  <c r="R9015" i="1"/>
  <c r="Q9015" i="1"/>
  <c r="Q8926" i="1"/>
  <c r="R8926" i="1"/>
  <c r="Q1529" i="1"/>
  <c r="R1529" i="1"/>
  <c r="R1349" i="1"/>
  <c r="R8916" i="1"/>
  <c r="Q1519" i="1"/>
  <c r="R8854" i="1"/>
  <c r="S8957" i="1"/>
  <c r="S8991" i="1"/>
  <c r="S8985" i="1"/>
  <c r="S8984" i="1"/>
  <c r="R6248" i="1"/>
  <c r="S6248" i="1" s="1"/>
  <c r="R6312" i="1"/>
  <c r="S6312" i="1" s="1"/>
  <c r="S1717" i="1"/>
  <c r="R990" i="1"/>
  <c r="S990" i="1" s="1"/>
  <c r="Q6328" i="1"/>
  <c r="S6328" i="1" s="1"/>
  <c r="Q617" i="1"/>
  <c r="Q6344" i="1"/>
  <c r="Q6240" i="1"/>
  <c r="S6240" i="1" s="1"/>
  <c r="Q6288" i="1"/>
  <c r="S6288" i="1" s="1"/>
  <c r="Q6232" i="1"/>
  <c r="S6232" i="1" s="1"/>
  <c r="Q2421" i="1"/>
  <c r="S3196" i="1"/>
  <c r="R3250" i="1"/>
  <c r="Q6320" i="1"/>
  <c r="S6320" i="1" s="1"/>
  <c r="R2421" i="1"/>
  <c r="Q2225" i="1"/>
  <c r="R2225" i="1"/>
  <c r="R6280" i="1"/>
  <c r="S6280" i="1" s="1"/>
  <c r="R1703" i="1"/>
  <c r="Q6256" i="1"/>
  <c r="S6256" i="1" s="1"/>
  <c r="Q6352" i="1"/>
  <c r="S6352" i="1" s="1"/>
  <c r="Q963" i="1"/>
  <c r="Q433" i="1"/>
  <c r="Q2418" i="1"/>
  <c r="R225" i="1"/>
  <c r="Q34" i="1"/>
  <c r="S207" i="1"/>
  <c r="Q6535" i="1"/>
  <c r="S6535" i="1" s="1"/>
  <c r="Q35" i="1"/>
  <c r="R3792" i="1"/>
  <c r="S13" i="1"/>
  <c r="R6296" i="1"/>
  <c r="S6296" i="1" s="1"/>
  <c r="Q214" i="1"/>
  <c r="R385" i="1"/>
  <c r="Q6272" i="1"/>
  <c r="S6272" i="1" s="1"/>
  <c r="R7171" i="1"/>
  <c r="S3296" i="1"/>
  <c r="S3429" i="1"/>
  <c r="Q7995" i="1"/>
  <c r="R963" i="1"/>
  <c r="R5095" i="1"/>
  <c r="Q618" i="1"/>
  <c r="R6859" i="1"/>
  <c r="R2418" i="1"/>
  <c r="Q399" i="1"/>
  <c r="S3315" i="1"/>
  <c r="S3177" i="1"/>
  <c r="S3312" i="1"/>
  <c r="S45" i="1"/>
  <c r="Q409" i="1"/>
  <c r="Q6336" i="1"/>
  <c r="S6336" i="1" s="1"/>
  <c r="Q6859" i="1"/>
  <c r="Q2380" i="1"/>
  <c r="Q18" i="1"/>
  <c r="R7416" i="1"/>
  <c r="Q6847" i="1"/>
  <c r="R6304" i="1"/>
  <c r="S6304" i="1" s="1"/>
  <c r="Q606" i="1"/>
  <c r="Q199" i="1"/>
  <c r="R2409" i="1"/>
  <c r="R773" i="1"/>
  <c r="R199" i="1"/>
  <c r="Q2409" i="1"/>
  <c r="Q609" i="1"/>
  <c r="R7" i="1"/>
  <c r="Q7346" i="1"/>
  <c r="Q3302" i="1"/>
  <c r="Q1703" i="1"/>
  <c r="S3226" i="1"/>
  <c r="R2380" i="1"/>
  <c r="R1938" i="1"/>
  <c r="S31" i="1"/>
  <c r="Q3290" i="1"/>
  <c r="R2226" i="1"/>
  <c r="R618" i="1"/>
  <c r="R6907" i="1"/>
  <c r="R420" i="1"/>
  <c r="R217" i="1"/>
  <c r="R34" i="1"/>
  <c r="Q385" i="1"/>
  <c r="R214" i="1"/>
  <c r="S214" i="1" s="1"/>
  <c r="Q225" i="1"/>
  <c r="S41" i="1"/>
  <c r="R3623" i="1"/>
  <c r="R7686" i="1"/>
  <c r="R6865" i="1"/>
  <c r="R2578" i="1"/>
  <c r="Q420" i="1"/>
  <c r="Q1938" i="1"/>
  <c r="R4934" i="1"/>
  <c r="Q394" i="1"/>
  <c r="Q4225" i="1"/>
  <c r="R2576" i="1"/>
  <c r="R232" i="1"/>
  <c r="R4997" i="1"/>
  <c r="Q25" i="1"/>
  <c r="S25" i="1" s="1"/>
  <c r="Q6148" i="1"/>
  <c r="Q6650" i="1"/>
  <c r="Q6801" i="1"/>
  <c r="Q6991" i="1"/>
  <c r="Q781" i="1"/>
  <c r="Q7157" i="1"/>
  <c r="Q6629" i="1"/>
  <c r="R617" i="1"/>
  <c r="Q3292" i="1"/>
  <c r="R7151" i="1"/>
  <c r="Q588" i="1"/>
  <c r="Q383" i="1"/>
  <c r="Q384" i="1"/>
  <c r="Q2802" i="1"/>
  <c r="Q428" i="1"/>
  <c r="R6536" i="1"/>
  <c r="S6536" i="1" s="1"/>
  <c r="Q411" i="1"/>
  <c r="S2593" i="1"/>
  <c r="S8829" i="1"/>
  <c r="Q395" i="1"/>
  <c r="R3292" i="1"/>
  <c r="R6629" i="1"/>
  <c r="Q6913" i="1"/>
  <c r="R803" i="1"/>
  <c r="Q54" i="1"/>
  <c r="Q2578" i="1"/>
  <c r="Q2097" i="1"/>
  <c r="Q208" i="1"/>
  <c r="R35" i="1"/>
  <c r="R2802" i="1"/>
  <c r="R7157" i="1"/>
  <c r="R3290" i="1"/>
  <c r="Q2226" i="1"/>
  <c r="Q803" i="1"/>
  <c r="R383" i="1"/>
  <c r="R208" i="1"/>
  <c r="Q7686" i="1"/>
  <c r="Q6865" i="1"/>
  <c r="R2097" i="1"/>
  <c r="Q6780" i="1"/>
  <c r="R54" i="1"/>
  <c r="Q5079" i="1"/>
  <c r="R3302" i="1"/>
  <c r="R3525" i="1"/>
  <c r="R2425" i="1"/>
  <c r="R609" i="1"/>
  <c r="Q573" i="1"/>
  <c r="S2589" i="1"/>
  <c r="S59" i="1"/>
  <c r="R1006" i="1"/>
  <c r="Q6424" i="1"/>
  <c r="S6424" i="1" s="1"/>
  <c r="R384" i="1"/>
  <c r="S2779" i="1"/>
  <c r="R7399" i="1"/>
  <c r="Q7410" i="1"/>
  <c r="Q213" i="1"/>
  <c r="R2390" i="1"/>
  <c r="Q2618" i="1"/>
  <c r="Q7" i="1"/>
  <c r="R400" i="1"/>
  <c r="R573" i="1"/>
  <c r="S3204" i="1"/>
  <c r="S2596" i="1"/>
  <c r="S193" i="1"/>
  <c r="S2759" i="1"/>
  <c r="S2772" i="1"/>
  <c r="R230" i="1"/>
  <c r="R18" i="1"/>
  <c r="R596" i="1"/>
  <c r="Q217" i="1"/>
  <c r="Q392" i="1"/>
  <c r="R395" i="1"/>
  <c r="S5248" i="1"/>
  <c r="S3324" i="1"/>
  <c r="R2618" i="1"/>
  <c r="R3376" i="1"/>
  <c r="R8105" i="1"/>
  <c r="R6156" i="1"/>
  <c r="Q2425" i="1"/>
  <c r="Q5023" i="1"/>
  <c r="Q596" i="1"/>
  <c r="Q232" i="1"/>
  <c r="R3441" i="1"/>
  <c r="Q7206" i="1"/>
  <c r="R14" i="1"/>
  <c r="R406" i="1"/>
  <c r="R246" i="1"/>
  <c r="S8816" i="1"/>
  <c r="S2426" i="1"/>
  <c r="S2620" i="1"/>
  <c r="S2372" i="1"/>
  <c r="R3" i="1"/>
  <c r="S2585" i="1"/>
  <c r="Q240" i="1"/>
  <c r="Q5195" i="1"/>
  <c r="Q796" i="1"/>
  <c r="R7133" i="1"/>
  <c r="R7577" i="1"/>
  <c r="Q7811" i="1"/>
  <c r="Q6024" i="1"/>
  <c r="Q6653" i="1"/>
  <c r="Q6806" i="1"/>
  <c r="R6913" i="1"/>
  <c r="S8831" i="1"/>
  <c r="Q406" i="1"/>
  <c r="Q230" i="1"/>
  <c r="Q6160" i="1"/>
  <c r="Q7416" i="1"/>
  <c r="R6847" i="1"/>
  <c r="Q2390" i="1"/>
  <c r="Q6901" i="1"/>
  <c r="R4740" i="1"/>
  <c r="Q5062" i="1"/>
  <c r="R409" i="1"/>
  <c r="S2604" i="1"/>
  <c r="S53" i="1"/>
  <c r="R428" i="1"/>
  <c r="S2571" i="1"/>
  <c r="S3309" i="1"/>
  <c r="R10" i="1"/>
  <c r="Q10" i="1"/>
  <c r="Q403" i="1"/>
  <c r="R403" i="1"/>
  <c r="R239" i="1"/>
  <c r="Q239" i="1"/>
  <c r="Q226" i="1"/>
  <c r="R226" i="1"/>
  <c r="R4901" i="1"/>
  <c r="Q5170" i="1"/>
  <c r="Q7912" i="1"/>
  <c r="R5998" i="1"/>
  <c r="R572" i="1"/>
  <c r="Q572" i="1"/>
  <c r="Q238" i="1"/>
  <c r="R238" i="1"/>
  <c r="Q8" i="1"/>
  <c r="R8" i="1"/>
  <c r="Q4965" i="1"/>
  <c r="Q5060" i="1"/>
  <c r="R379" i="1"/>
  <c r="Q379" i="1"/>
  <c r="Q5212" i="1"/>
  <c r="S2392" i="1"/>
  <c r="Q224" i="1"/>
  <c r="R224" i="1"/>
  <c r="R21" i="1"/>
  <c r="Q21" i="1"/>
  <c r="R240" i="1"/>
  <c r="R392" i="1"/>
  <c r="R2798" i="1"/>
  <c r="Q2798" i="1"/>
  <c r="S2416" i="1"/>
  <c r="S2753" i="1"/>
  <c r="Q426" i="1"/>
  <c r="R426" i="1"/>
  <c r="R2782" i="1"/>
  <c r="Q2782" i="1"/>
  <c r="Q3" i="1"/>
  <c r="S3305" i="1"/>
  <c r="Q400" i="1"/>
  <c r="Q14" i="1"/>
  <c r="Q246" i="1"/>
  <c r="R248" i="1"/>
  <c r="Q248" i="1"/>
  <c r="R418" i="1"/>
  <c r="Q418" i="1"/>
  <c r="R24" i="1"/>
  <c r="S24" i="1" s="1"/>
  <c r="S2610" i="1"/>
  <c r="R213" i="1"/>
  <c r="Q1958" i="1"/>
  <c r="S2801" i="1"/>
  <c r="S200" i="1"/>
  <c r="Q602" i="1"/>
  <c r="R602" i="1"/>
  <c r="R411" i="1"/>
  <c r="S2770" i="1"/>
  <c r="Q5" i="1"/>
  <c r="R5" i="1"/>
  <c r="Q3316" i="1"/>
  <c r="R3316" i="1"/>
  <c r="Q5385" i="1"/>
  <c r="Q7428" i="1"/>
  <c r="Q194" i="1"/>
  <c r="R6919" i="1"/>
  <c r="Q48" i="1"/>
  <c r="R60" i="1"/>
  <c r="R2592" i="1"/>
  <c r="Q7145" i="1"/>
  <c r="R999" i="1"/>
  <c r="Q3441" i="1"/>
  <c r="R6651" i="1"/>
  <c r="Q999" i="1"/>
  <c r="R4635" i="1"/>
  <c r="Q6143" i="1"/>
  <c r="Q2592" i="1"/>
  <c r="S2592" i="1" s="1"/>
  <c r="R4897" i="1"/>
  <c r="Q6861" i="1"/>
  <c r="R4246" i="1"/>
  <c r="R7145" i="1"/>
  <c r="Q969" i="1"/>
  <c r="R6226" i="1"/>
  <c r="S6226" i="1" s="1"/>
  <c r="Q3749" i="1"/>
  <c r="R390" i="1"/>
  <c r="Q7181" i="1"/>
  <c r="Q3526" i="1"/>
  <c r="Q7345" i="1"/>
  <c r="Q4944" i="1"/>
  <c r="R6901" i="1"/>
  <c r="Q7825" i="1"/>
  <c r="Q6938" i="1"/>
  <c r="R4724" i="1"/>
  <c r="Q5159" i="1"/>
  <c r="R7327" i="1"/>
  <c r="Q6048" i="1"/>
  <c r="Q3289" i="1"/>
  <c r="R6895" i="1"/>
  <c r="Q1152" i="1"/>
  <c r="Q3211" i="1"/>
  <c r="R2179" i="1"/>
  <c r="R49" i="1"/>
  <c r="R620" i="1"/>
  <c r="R574" i="1"/>
  <c r="Q2210" i="1"/>
  <c r="R1765" i="1"/>
  <c r="R201" i="1"/>
  <c r="Q7404" i="1"/>
  <c r="R2599" i="1"/>
  <c r="Q3206" i="1"/>
  <c r="Q2607" i="1"/>
  <c r="R58" i="1"/>
  <c r="R613" i="1"/>
  <c r="R7169" i="1"/>
  <c r="Q216" i="1"/>
  <c r="R761" i="1"/>
  <c r="R4940" i="1"/>
  <c r="R3150" i="1"/>
  <c r="Q6619" i="1"/>
  <c r="R194" i="1"/>
  <c r="Q790" i="1"/>
  <c r="R1319" i="1"/>
  <c r="Q2569" i="1"/>
  <c r="S3234" i="1"/>
  <c r="Q575" i="1"/>
  <c r="Q2417" i="1"/>
  <c r="Q60" i="1"/>
  <c r="Q583" i="1"/>
  <c r="R3426" i="1"/>
  <c r="R7170" i="1"/>
  <c r="Q992" i="1"/>
  <c r="R6626" i="1"/>
  <c r="R7422" i="1"/>
  <c r="R6853" i="1"/>
  <c r="Q8139" i="1"/>
  <c r="Q2599" i="1"/>
  <c r="Q6895" i="1"/>
  <c r="R5985" i="1"/>
  <c r="R7410" i="1"/>
  <c r="Q7169" i="1"/>
  <c r="R3211" i="1"/>
  <c r="R3622" i="1"/>
  <c r="R3694" i="1"/>
  <c r="R399" i="1"/>
  <c r="R5995" i="1"/>
  <c r="R2210" i="1"/>
  <c r="R5237" i="1"/>
  <c r="Q4703" i="1"/>
  <c r="Q613" i="1"/>
  <c r="R2612" i="1"/>
  <c r="R5160" i="1"/>
  <c r="R3206" i="1"/>
  <c r="Q3694" i="1"/>
  <c r="Q2179" i="1"/>
  <c r="R5212" i="1"/>
  <c r="R6258" i="1"/>
  <c r="S6258" i="1" s="1"/>
  <c r="R1958" i="1"/>
  <c r="R3289" i="1"/>
  <c r="Q761" i="1"/>
  <c r="Q1765" i="1"/>
  <c r="Q7218" i="1"/>
  <c r="Q616" i="1"/>
  <c r="R2607" i="1"/>
  <c r="Q49" i="1"/>
  <c r="Q620" i="1"/>
  <c r="Q201" i="1"/>
  <c r="Q58" i="1"/>
  <c r="Q4909" i="1"/>
  <c r="R7404" i="1"/>
  <c r="S15" i="1"/>
  <c r="Q4678" i="1"/>
  <c r="Q4672" i="1"/>
  <c r="Q6738" i="1"/>
  <c r="R5285" i="1"/>
  <c r="Q6075" i="1"/>
  <c r="R7107" i="1"/>
  <c r="R4674" i="1"/>
  <c r="Q6897" i="1"/>
  <c r="Q2427" i="1"/>
  <c r="Q7436" i="1"/>
  <c r="Q7163" i="1"/>
  <c r="R624" i="1"/>
  <c r="R48" i="1"/>
  <c r="R2597" i="1"/>
  <c r="R965" i="1"/>
  <c r="R7001" i="1"/>
  <c r="R3362" i="1"/>
  <c r="Q6907" i="1"/>
  <c r="R760" i="1"/>
  <c r="R6368" i="1"/>
  <c r="S6368" i="1" s="1"/>
  <c r="R6619" i="1"/>
  <c r="R583" i="1"/>
  <c r="Q3150" i="1"/>
  <c r="R7428" i="1"/>
  <c r="Q6853" i="1"/>
  <c r="Q197" i="1"/>
  <c r="R6727" i="1"/>
  <c r="Q4682" i="1"/>
  <c r="S4682" i="1" s="1"/>
  <c r="Q6626" i="1"/>
  <c r="R5035" i="1"/>
  <c r="Q7422" i="1"/>
  <c r="R394" i="1"/>
  <c r="Q398" i="1"/>
  <c r="Q4978" i="1"/>
  <c r="R7163" i="1"/>
  <c r="Q7151" i="1"/>
  <c r="Q6641" i="1"/>
  <c r="Q4674" i="1"/>
  <c r="R575" i="1"/>
  <c r="Q4001" i="1"/>
  <c r="Q2586" i="1"/>
  <c r="Q1319" i="1"/>
  <c r="Q3864" i="1"/>
  <c r="S758" i="1"/>
  <c r="S782" i="1"/>
  <c r="S2765" i="1"/>
  <c r="Q4885" i="1"/>
  <c r="Q788" i="1"/>
  <c r="Q6416" i="1"/>
  <c r="S6416" i="1" s="1"/>
  <c r="Q4739" i="1"/>
  <c r="Q7090" i="1"/>
  <c r="R2563" i="1"/>
  <c r="Q7168" i="1"/>
  <c r="R7265" i="1"/>
  <c r="R2617" i="1"/>
  <c r="Q6890" i="1"/>
  <c r="R6646" i="1"/>
  <c r="Q4743" i="1"/>
  <c r="S3252" i="1"/>
  <c r="Q794" i="1"/>
  <c r="R958" i="1"/>
  <c r="Q959" i="1"/>
  <c r="Q61" i="1"/>
  <c r="R4735" i="1"/>
  <c r="R433" i="1"/>
  <c r="R2389" i="1"/>
  <c r="Q44" i="1"/>
  <c r="R8624" i="1"/>
  <c r="R237" i="1"/>
  <c r="Q6919" i="1"/>
  <c r="R1152" i="1"/>
  <c r="R3369" i="1"/>
  <c r="R7054" i="1"/>
  <c r="R38" i="1"/>
  <c r="R3555" i="1"/>
  <c r="R6756" i="1"/>
  <c r="S3248" i="1"/>
  <c r="R588" i="1"/>
  <c r="R6980" i="1"/>
  <c r="R216" i="1"/>
  <c r="R3409" i="1"/>
  <c r="R3307" i="1"/>
  <c r="Q3307" i="1"/>
  <c r="Q3395" i="1"/>
  <c r="R3395" i="1"/>
  <c r="R1007" i="1"/>
  <c r="Q1007" i="1"/>
  <c r="R6916" i="1"/>
  <c r="Q6916" i="1"/>
  <c r="R7427" i="1"/>
  <c r="Q7427" i="1"/>
  <c r="Q432" i="1"/>
  <c r="R432" i="1"/>
  <c r="R7436" i="1"/>
  <c r="Q6593" i="1"/>
  <c r="R6593" i="1"/>
  <c r="R7116" i="1"/>
  <c r="Q7116" i="1"/>
  <c r="R3364" i="1"/>
  <c r="Q3364" i="1"/>
  <c r="R6990" i="1"/>
  <c r="Q6990" i="1"/>
  <c r="R4025" i="1"/>
  <c r="Q4025" i="1"/>
  <c r="Q7040" i="1"/>
  <c r="R7040" i="1"/>
  <c r="R7353" i="1"/>
  <c r="Q7353" i="1"/>
  <c r="R771" i="1"/>
  <c r="S771" i="1" s="1"/>
  <c r="Q7324" i="1"/>
  <c r="S7324" i="1" s="1"/>
  <c r="R975" i="1"/>
  <c r="Q975" i="1"/>
  <c r="Q6209" i="1"/>
  <c r="R6209" i="1"/>
  <c r="R6920" i="1"/>
  <c r="Q6920" i="1"/>
  <c r="R2427" i="1"/>
  <c r="Q7399" i="1"/>
  <c r="R2419" i="1"/>
  <c r="Q2419" i="1"/>
  <c r="Q3329" i="1"/>
  <c r="R3329" i="1"/>
  <c r="Q3415" i="1"/>
  <c r="R3415" i="1"/>
  <c r="Q3763" i="1"/>
  <c r="R3763" i="1"/>
  <c r="Q6589" i="1"/>
  <c r="R6589" i="1"/>
  <c r="S1353" i="1"/>
  <c r="Q7133" i="1"/>
  <c r="R2606" i="1"/>
  <c r="Q2606" i="1"/>
  <c r="R2756" i="1"/>
  <c r="Q2756" i="1"/>
  <c r="Q210" i="1"/>
  <c r="S210" i="1" s="1"/>
  <c r="R587" i="1"/>
  <c r="Q587" i="1"/>
  <c r="R608" i="1"/>
  <c r="Q608" i="1"/>
  <c r="Q26" i="1"/>
  <c r="R26" i="1"/>
  <c r="Q3342" i="1"/>
  <c r="R3342" i="1"/>
  <c r="Q3425" i="1"/>
  <c r="R3425" i="1"/>
  <c r="Q4012" i="1"/>
  <c r="R4012" i="1"/>
  <c r="R7047" i="1"/>
  <c r="Q7047" i="1"/>
  <c r="Q3623" i="1"/>
  <c r="R7409" i="1"/>
  <c r="Q7409" i="1"/>
  <c r="Q773" i="1"/>
  <c r="Q7337" i="1"/>
  <c r="S7337" i="1" s="1"/>
  <c r="S3262" i="1"/>
  <c r="Q3411" i="1"/>
  <c r="R3411" i="1"/>
  <c r="R6810" i="1"/>
  <c r="Q6810" i="1"/>
  <c r="R6544" i="1"/>
  <c r="Q6544" i="1"/>
  <c r="Q7076" i="1"/>
  <c r="R7076" i="1"/>
  <c r="Q784" i="1"/>
  <c r="R784" i="1"/>
  <c r="R3843" i="1"/>
  <c r="Q3843" i="1"/>
  <c r="Q3759" i="1"/>
  <c r="R3759" i="1"/>
  <c r="R6761" i="1"/>
  <c r="Q6761" i="1"/>
  <c r="Q56" i="1"/>
  <c r="R56" i="1"/>
  <c r="Q7107" i="1"/>
  <c r="R3383" i="1"/>
  <c r="Q3383" i="1"/>
  <c r="R6160" i="1"/>
  <c r="R7030" i="1"/>
  <c r="Q7030" i="1"/>
  <c r="Q2576" i="1"/>
  <c r="R3615" i="1"/>
  <c r="Q3615" i="1"/>
  <c r="R1001" i="1"/>
  <c r="R606" i="1"/>
  <c r="R3668" i="1"/>
  <c r="Q4715" i="1"/>
  <c r="R212" i="1"/>
  <c r="Q6812" i="1"/>
  <c r="R6812" i="1"/>
  <c r="R3692" i="1"/>
  <c r="Q3692" i="1"/>
  <c r="R6218" i="1"/>
  <c r="Q6218" i="1"/>
  <c r="Q2612" i="1"/>
  <c r="R790" i="1"/>
  <c r="R7090" i="1"/>
  <c r="Q3182" i="1"/>
  <c r="R3182" i="1"/>
  <c r="R3306" i="1"/>
  <c r="Q3306" i="1"/>
  <c r="R44" i="1"/>
  <c r="Q3354" i="1"/>
  <c r="R3354" i="1"/>
  <c r="R3847" i="1"/>
  <c r="Q3847" i="1"/>
  <c r="R3767" i="1"/>
  <c r="Q3767" i="1"/>
  <c r="Q6756" i="1"/>
  <c r="Q7284" i="1"/>
  <c r="R7284" i="1"/>
  <c r="R2569" i="1"/>
  <c r="Q3539" i="1"/>
  <c r="R3539" i="1"/>
  <c r="Q2415" i="1"/>
  <c r="R2415" i="1"/>
  <c r="Q3555" i="1"/>
  <c r="R2615" i="1"/>
  <c r="Q2615" i="1"/>
  <c r="R3276" i="1"/>
  <c r="Q3276" i="1"/>
  <c r="R61" i="1"/>
  <c r="Q614" i="1"/>
  <c r="R614" i="1"/>
  <c r="Q237" i="1"/>
  <c r="Q6156" i="1"/>
  <c r="R7206" i="1"/>
  <c r="Q3618" i="1"/>
  <c r="R3618" i="1"/>
  <c r="Q1006" i="1"/>
  <c r="Q6941" i="1"/>
  <c r="R601" i="1"/>
  <c r="Q7580" i="1"/>
  <c r="Q2796" i="1"/>
  <c r="R2796" i="1"/>
  <c r="Q39" i="1"/>
  <c r="R39" i="1"/>
  <c r="Q3349" i="1"/>
  <c r="R3349" i="1"/>
  <c r="Q3433" i="1"/>
  <c r="R3433" i="1"/>
  <c r="Q410" i="1"/>
  <c r="R410" i="1"/>
  <c r="R6814" i="1"/>
  <c r="Q6814" i="1"/>
  <c r="Q3670" i="1"/>
  <c r="R3670" i="1"/>
  <c r="Q7054" i="1"/>
  <c r="Q1174" i="1"/>
  <c r="R1174" i="1"/>
  <c r="Q38" i="1"/>
  <c r="R3855" i="1"/>
  <c r="Q3855" i="1"/>
  <c r="R5171" i="1"/>
  <c r="Q5171" i="1"/>
  <c r="Q7289" i="1"/>
  <c r="R7289" i="1"/>
  <c r="Q578" i="1"/>
  <c r="R578" i="1"/>
  <c r="R3548" i="1"/>
  <c r="Q3548" i="1"/>
  <c r="Q5160" i="1"/>
  <c r="R6780" i="1"/>
  <c r="S3279" i="1"/>
  <c r="R3403" i="1"/>
  <c r="Q3403" i="1"/>
  <c r="Q965" i="1"/>
  <c r="R969" i="1"/>
  <c r="Q6646" i="1"/>
  <c r="R6150" i="1"/>
  <c r="Q6150" i="1"/>
  <c r="R7218" i="1"/>
  <c r="Q2563" i="1"/>
  <c r="R7173" i="1"/>
  <c r="Q7173" i="1"/>
  <c r="R6860" i="1"/>
  <c r="Q6860" i="1"/>
  <c r="R5916" i="1"/>
  <c r="Q5916" i="1"/>
  <c r="Q7861" i="1"/>
  <c r="R8598" i="1"/>
  <c r="Q8598" i="1"/>
  <c r="R6712" i="1"/>
  <c r="S6712" i="1" s="1"/>
  <c r="Q7265" i="1"/>
  <c r="Q2192" i="1"/>
  <c r="R2192" i="1"/>
  <c r="R205" i="1"/>
  <c r="Q205" i="1"/>
  <c r="Q6952" i="1"/>
  <c r="R6952" i="1"/>
  <c r="R7285" i="1"/>
  <c r="Q7285" i="1"/>
  <c r="Q3376" i="1"/>
  <c r="R2754" i="1"/>
  <c r="Q2754" i="1"/>
  <c r="R2598" i="1"/>
  <c r="Q2598" i="1"/>
  <c r="R6641" i="1"/>
  <c r="R8746" i="1"/>
  <c r="Q8746" i="1"/>
  <c r="Q3389" i="1"/>
  <c r="R3389" i="1"/>
  <c r="Q760" i="1"/>
  <c r="R8587" i="1"/>
  <c r="Q8587" i="1"/>
  <c r="Q7210" i="1"/>
  <c r="R7210" i="1"/>
  <c r="R6862" i="1"/>
  <c r="Q6862" i="1"/>
  <c r="Q8624" i="1"/>
  <c r="Q3270" i="1"/>
  <c r="R3270" i="1"/>
  <c r="Q2617" i="1"/>
  <c r="R197" i="1"/>
  <c r="Q3369" i="1"/>
  <c r="Q776" i="1"/>
  <c r="R776" i="1"/>
  <c r="R4743" i="1"/>
  <c r="Q6727" i="1"/>
  <c r="R7258" i="1"/>
  <c r="Q7258" i="1"/>
  <c r="R616" i="1"/>
  <c r="R6735" i="1"/>
  <c r="S6735" i="1" s="1"/>
  <c r="Q574" i="1"/>
  <c r="R794" i="1"/>
  <c r="R5175" i="1"/>
  <c r="Q5175" i="1"/>
  <c r="Q6948" i="1"/>
  <c r="R6948" i="1"/>
  <c r="R959" i="1"/>
  <c r="Q958" i="1"/>
  <c r="Q818" i="1"/>
  <c r="R818" i="1"/>
  <c r="Q3335" i="1"/>
  <c r="R3335" i="1"/>
  <c r="Q3426" i="1"/>
  <c r="Q6980" i="1"/>
  <c r="Q6651" i="1"/>
  <c r="R6678" i="1"/>
  <c r="Q6678" i="1"/>
  <c r="Q3362" i="1"/>
  <c r="Q7170" i="1"/>
  <c r="R6861" i="1"/>
  <c r="R391" i="1"/>
  <c r="S391" i="1" s="1"/>
  <c r="R5911" i="1"/>
  <c r="Q5911" i="1"/>
  <c r="R202" i="1"/>
  <c r="Q202" i="1"/>
  <c r="Q4740" i="1"/>
  <c r="R3606" i="1"/>
  <c r="R6657" i="1"/>
  <c r="R781" i="1"/>
  <c r="R4739" i="1"/>
  <c r="R7261" i="1"/>
  <c r="Q7261" i="1"/>
  <c r="R2586" i="1"/>
  <c r="Q4735" i="1"/>
  <c r="R6890" i="1"/>
  <c r="Q2601" i="1"/>
  <c r="R2601" i="1"/>
  <c r="R2417" i="1"/>
  <c r="Q3398" i="1"/>
  <c r="R3398" i="1"/>
  <c r="Q2597" i="1"/>
  <c r="R6580" i="1"/>
  <c r="Q6580" i="1"/>
  <c r="R6949" i="1"/>
  <c r="Q6949" i="1"/>
  <c r="Q2389" i="1"/>
  <c r="Q624" i="1"/>
  <c r="R809" i="1"/>
  <c r="Q809" i="1"/>
  <c r="Q2411" i="1"/>
  <c r="R2411" i="1"/>
  <c r="R51" i="1"/>
  <c r="Q51" i="1"/>
  <c r="R195" i="1"/>
  <c r="Q195" i="1"/>
  <c r="Q7001" i="1"/>
  <c r="R7168" i="1"/>
  <c r="Q8742" i="1"/>
  <c r="R8742" i="1"/>
  <c r="S3251" i="1"/>
  <c r="Q3409" i="1"/>
  <c r="R992" i="1"/>
  <c r="R4006" i="1"/>
  <c r="Q4006" i="1"/>
  <c r="R6668" i="1"/>
  <c r="Q6668" i="1"/>
  <c r="R7390" i="1"/>
  <c r="Q7390" i="1"/>
  <c r="R7329" i="1"/>
  <c r="Q7329" i="1"/>
  <c r="R4232" i="1"/>
  <c r="R3801" i="1"/>
  <c r="Q3607" i="1"/>
  <c r="R5755" i="1"/>
  <c r="Q3574" i="1"/>
  <c r="Q3833" i="1"/>
  <c r="R3787" i="1"/>
  <c r="R7594" i="1"/>
  <c r="R250" i="1"/>
  <c r="Q5119" i="1"/>
  <c r="R6210" i="1"/>
  <c r="Q5059" i="1"/>
  <c r="R5337" i="1"/>
  <c r="Q6702" i="1"/>
  <c r="R8144" i="1"/>
  <c r="R3645" i="1"/>
  <c r="Q4988" i="1"/>
  <c r="Q4912" i="1"/>
  <c r="Q380" i="1"/>
  <c r="Q7098" i="1"/>
  <c r="Q3599" i="1"/>
  <c r="Q5026" i="1"/>
  <c r="Q5939" i="1"/>
  <c r="Q7294" i="1"/>
  <c r="Q3875" i="1"/>
  <c r="Q236" i="1"/>
  <c r="R3972" i="1"/>
  <c r="Q5820" i="1"/>
  <c r="R3484" i="1"/>
  <c r="R3520" i="1"/>
  <c r="Q7841" i="1"/>
  <c r="R5956" i="1"/>
  <c r="Q6642" i="1"/>
  <c r="R7347" i="1"/>
  <c r="R3803" i="1"/>
  <c r="Q3760" i="1"/>
  <c r="R4729" i="1"/>
  <c r="R3996" i="1"/>
  <c r="Q6827" i="1"/>
  <c r="R7320" i="1"/>
  <c r="Q5149" i="1"/>
  <c r="R4988" i="1"/>
  <c r="Q579" i="1"/>
  <c r="R380" i="1"/>
  <c r="Q4681" i="1"/>
  <c r="Q5892" i="1"/>
  <c r="Q5883" i="1"/>
  <c r="Q244" i="1"/>
  <c r="R3675" i="1"/>
  <c r="Q6172" i="1"/>
  <c r="R5172" i="1"/>
  <c r="R7106" i="1"/>
  <c r="R949" i="1"/>
  <c r="Q5101" i="1"/>
  <c r="Q3780" i="1"/>
  <c r="R7647" i="1"/>
  <c r="Q5844" i="1"/>
  <c r="R3853" i="1"/>
  <c r="R5903" i="1"/>
  <c r="Q8356" i="1"/>
  <c r="Q4961" i="1"/>
  <c r="R6624" i="1"/>
  <c r="R3899" i="1"/>
  <c r="R8313" i="1"/>
  <c r="R3678" i="1"/>
  <c r="Q7882" i="1"/>
  <c r="R6741" i="1"/>
  <c r="Q5321" i="1"/>
  <c r="R244" i="1"/>
  <c r="Q6866" i="1"/>
  <c r="Q249" i="1"/>
  <c r="R5854" i="1"/>
  <c r="R3974" i="1"/>
  <c r="Q412" i="1"/>
  <c r="Q4239" i="1"/>
  <c r="R5179" i="1"/>
  <c r="R6584" i="1"/>
  <c r="R6835" i="1"/>
  <c r="Q6765" i="1"/>
  <c r="Q8285" i="1"/>
  <c r="R7072" i="1"/>
  <c r="Q5367" i="1"/>
  <c r="R3750" i="1"/>
  <c r="R7302" i="1"/>
  <c r="R236" i="1"/>
  <c r="Q4896" i="1"/>
  <c r="R7305" i="1"/>
  <c r="Q6766" i="1"/>
  <c r="R6071" i="1"/>
  <c r="Q6744" i="1"/>
  <c r="R6937" i="1"/>
  <c r="R579" i="1"/>
  <c r="R6004" i="1"/>
  <c r="R7241" i="1"/>
  <c r="R7197" i="1"/>
  <c r="R5107" i="1"/>
  <c r="Q6768" i="1"/>
  <c r="Q7028" i="1"/>
  <c r="Q4931" i="1"/>
  <c r="Q4971" i="1"/>
  <c r="Q390" i="1"/>
  <c r="Q3720" i="1"/>
  <c r="Q3898" i="1"/>
  <c r="S3898" i="1" s="1"/>
  <c r="Q3972" i="1"/>
  <c r="R222" i="1"/>
  <c r="R7426" i="1"/>
  <c r="Q3644" i="1"/>
  <c r="Q4223" i="1"/>
  <c r="Q413" i="1"/>
  <c r="Q8378" i="1"/>
  <c r="Q5300" i="1"/>
  <c r="R3765" i="1"/>
  <c r="R4247" i="1"/>
  <c r="R7316" i="1"/>
  <c r="R7542" i="1"/>
  <c r="Q7599" i="1"/>
  <c r="Q3792" i="1"/>
  <c r="R249" i="1"/>
  <c r="R3985" i="1"/>
  <c r="Q3573" i="1"/>
  <c r="Q5230" i="1"/>
  <c r="S5230" i="1" s="1"/>
  <c r="R4912" i="1"/>
  <c r="R6691" i="1"/>
  <c r="R5067" i="1"/>
  <c r="Q6604" i="1"/>
  <c r="Q6910" i="1"/>
  <c r="S5723" i="1"/>
  <c r="Q3597" i="1"/>
  <c r="Q7560" i="1"/>
  <c r="R5710" i="1"/>
  <c r="R5189" i="1"/>
  <c r="R3587" i="1"/>
  <c r="Q404" i="1"/>
  <c r="Q231" i="1"/>
  <c r="R593" i="1"/>
  <c r="Q4940" i="1"/>
  <c r="Q5237" i="1"/>
  <c r="Q5359" i="1"/>
  <c r="S626" i="1"/>
  <c r="Q6658" i="1"/>
  <c r="R788" i="1"/>
  <c r="Q3889" i="1"/>
  <c r="Q4879" i="1"/>
  <c r="Q5232" i="1"/>
  <c r="Q6392" i="1"/>
  <c r="S6392" i="1" s="1"/>
  <c r="Q5028" i="1"/>
  <c r="Q5049" i="1"/>
  <c r="Q4234" i="1"/>
  <c r="Q3782" i="1"/>
  <c r="R7146" i="1"/>
  <c r="Q3525" i="1"/>
  <c r="Q212" i="1"/>
  <c r="R404" i="1"/>
  <c r="R231" i="1"/>
  <c r="Q3998" i="1"/>
  <c r="R7307" i="1"/>
  <c r="R7733" i="1"/>
  <c r="Q7892" i="1"/>
  <c r="R5339" i="1"/>
  <c r="R6917" i="1"/>
  <c r="R7253" i="1"/>
  <c r="Q3439" i="1"/>
  <c r="Q5967" i="1"/>
  <c r="Q3965" i="1"/>
  <c r="Q7429" i="1"/>
  <c r="R7676" i="1"/>
  <c r="Q3791" i="1"/>
  <c r="Q5421" i="1"/>
  <c r="R5066" i="1"/>
  <c r="Q6987" i="1"/>
  <c r="Q3743" i="1"/>
  <c r="Q4635" i="1"/>
  <c r="Q586" i="1"/>
  <c r="R5104" i="1"/>
  <c r="Q6408" i="1"/>
  <c r="S6408" i="1" s="1"/>
  <c r="Q7866" i="1"/>
  <c r="R2167" i="1"/>
  <c r="R3617" i="1"/>
  <c r="R6033" i="1"/>
  <c r="Q421" i="1"/>
  <c r="R6504" i="1"/>
  <c r="S6504" i="1" s="1"/>
  <c r="Q3974" i="1"/>
  <c r="R5046" i="1"/>
  <c r="Q599" i="1"/>
  <c r="R5359" i="1"/>
  <c r="Q6992" i="1"/>
  <c r="Q3739" i="1"/>
  <c r="Q416" i="1"/>
  <c r="Q3587" i="1"/>
  <c r="Q6282" i="1"/>
  <c r="S6282" i="1" s="1"/>
  <c r="Q3256" i="1"/>
  <c r="Q3640" i="1"/>
  <c r="S3640" i="1" s="1"/>
  <c r="Q5710" i="1"/>
  <c r="R405" i="1"/>
  <c r="R4723" i="1"/>
  <c r="R6927" i="1"/>
  <c r="Q3975" i="1"/>
  <c r="R4713" i="1"/>
  <c r="Q7623" i="1"/>
  <c r="Q6047" i="1"/>
  <c r="R7092" i="1"/>
  <c r="Q7234" i="1"/>
  <c r="Q7430" i="1"/>
  <c r="R3820" i="1"/>
  <c r="R4695" i="1"/>
  <c r="Q5151" i="1"/>
  <c r="R586" i="1"/>
  <c r="Q7272" i="1"/>
  <c r="R5354" i="1"/>
  <c r="R5802" i="1"/>
  <c r="Q6656" i="1"/>
  <c r="Q7160" i="1"/>
  <c r="Q4899" i="1"/>
  <c r="R5186" i="1"/>
  <c r="R6070" i="1"/>
  <c r="R6714" i="1"/>
  <c r="Q3785" i="1"/>
  <c r="Q6116" i="1"/>
  <c r="R6817" i="1"/>
  <c r="Q7326" i="1"/>
  <c r="Q593" i="1"/>
  <c r="Q2194" i="1"/>
  <c r="R7443" i="1"/>
  <c r="Q8422" i="1"/>
  <c r="R421" i="1"/>
  <c r="R7467" i="1"/>
  <c r="Q8386" i="1"/>
  <c r="R5101" i="1"/>
  <c r="R429" i="1"/>
  <c r="Q6073" i="1"/>
  <c r="Q6721" i="1"/>
  <c r="Q3646" i="1"/>
  <c r="R4694" i="1"/>
  <c r="Q3967" i="1"/>
  <c r="R7994" i="1"/>
  <c r="R6181" i="1"/>
  <c r="R6776" i="1"/>
  <c r="R7025" i="1"/>
  <c r="R3732" i="1"/>
  <c r="Q4644" i="1"/>
  <c r="R3746" i="1"/>
  <c r="R6585" i="1"/>
  <c r="R7115" i="1"/>
  <c r="Q3874" i="1"/>
  <c r="Q3492" i="1"/>
  <c r="S756" i="1"/>
  <c r="R7217" i="1"/>
  <c r="R3728" i="1"/>
  <c r="R6746" i="1"/>
  <c r="R799" i="1"/>
  <c r="R415" i="1"/>
  <c r="R3988" i="1"/>
  <c r="Q7325" i="1"/>
  <c r="R5716" i="1"/>
  <c r="R4910" i="1"/>
  <c r="R413" i="1"/>
  <c r="Q7009" i="1"/>
  <c r="Q5953" i="1"/>
  <c r="Q6016" i="1"/>
  <c r="R3900" i="1"/>
  <c r="R5002" i="1"/>
  <c r="R8482" i="1"/>
  <c r="Q7576" i="1"/>
  <c r="Q5225" i="1"/>
  <c r="Q7073" i="1"/>
  <c r="Q3823" i="1"/>
  <c r="R5216" i="1"/>
  <c r="R5105" i="1"/>
  <c r="R7281" i="1"/>
  <c r="Q6757" i="1"/>
  <c r="R7732" i="1"/>
  <c r="R3793" i="1"/>
  <c r="Q3741" i="1"/>
  <c r="R416" i="1"/>
  <c r="R4710" i="1"/>
  <c r="Q5761" i="1"/>
  <c r="R3544" i="1"/>
  <c r="Q3888" i="1"/>
  <c r="Q3469" i="1"/>
  <c r="R7207" i="1"/>
  <c r="Q5211" i="1"/>
  <c r="R4928" i="1"/>
  <c r="Q5243" i="1"/>
  <c r="Q8321" i="1"/>
  <c r="Q5391" i="1"/>
  <c r="Q218" i="1"/>
  <c r="R4952" i="1"/>
  <c r="R7357" i="1"/>
  <c r="R7581" i="1"/>
  <c r="R5771" i="1"/>
  <c r="Q5287" i="1"/>
  <c r="Q6767" i="1"/>
  <c r="Q8192" i="1"/>
  <c r="R7314" i="1"/>
  <c r="Q3788" i="1"/>
  <c r="Q6652" i="1"/>
  <c r="Q4911" i="1"/>
  <c r="Q7762" i="1"/>
  <c r="R5796" i="1"/>
  <c r="R4896" i="1"/>
  <c r="Q3797" i="1"/>
  <c r="Q7820" i="1"/>
  <c r="Q5864" i="1"/>
  <c r="Q5315" i="1"/>
  <c r="Q5905" i="1"/>
  <c r="Q6608" i="1"/>
  <c r="Q7148" i="1"/>
  <c r="R5094" i="1"/>
  <c r="R3569" i="1"/>
  <c r="R3739" i="1"/>
  <c r="Q5189" i="1"/>
  <c r="S37" i="1"/>
  <c r="Q3630" i="1"/>
  <c r="R4684" i="1"/>
  <c r="Q6013" i="1"/>
  <c r="R6963" i="1"/>
  <c r="R4687" i="1"/>
  <c r="R5151" i="1"/>
  <c r="R5134" i="1"/>
  <c r="S5134" i="1" s="1"/>
  <c r="R5143" i="1"/>
  <c r="Q3769" i="1"/>
  <c r="R7276" i="1"/>
  <c r="R6200" i="1"/>
  <c r="Q6782" i="1"/>
  <c r="R7023" i="1"/>
  <c r="Q5103" i="1"/>
  <c r="Q7114" i="1"/>
  <c r="Q600" i="1"/>
  <c r="Q6988" i="1"/>
  <c r="R7175" i="1"/>
  <c r="R423" i="1"/>
  <c r="Q4232" i="1"/>
  <c r="Q3810" i="1"/>
  <c r="R7017" i="1"/>
  <c r="Q4637" i="1"/>
  <c r="Q3987" i="1"/>
  <c r="Q5902" i="1"/>
  <c r="Q3529" i="1"/>
  <c r="Q3740" i="1"/>
  <c r="R3823" i="1"/>
  <c r="R3439" i="1"/>
  <c r="Q6010" i="1"/>
  <c r="Q7829" i="1"/>
  <c r="Q6582" i="1"/>
  <c r="Q5894" i="1"/>
  <c r="R3480" i="1"/>
  <c r="R5927" i="1"/>
  <c r="Q7132" i="1"/>
  <c r="S5876" i="1"/>
  <c r="S2219" i="1"/>
  <c r="R6889" i="1"/>
  <c r="Q6199" i="1"/>
  <c r="Q5283" i="1"/>
  <c r="Q3774" i="1"/>
  <c r="Q5785" i="1"/>
  <c r="Q3846" i="1"/>
  <c r="Q3796" i="1"/>
  <c r="Q6655" i="1"/>
  <c r="R6811" i="1"/>
  <c r="R4231" i="1"/>
  <c r="R4967" i="1"/>
  <c r="Q5415" i="1"/>
  <c r="Q5762" i="1"/>
  <c r="Q243" i="1"/>
  <c r="R6026" i="1"/>
  <c r="R6213" i="1"/>
  <c r="R4888" i="1"/>
  <c r="R3718" i="1"/>
  <c r="R3969" i="1"/>
  <c r="Q4696" i="1"/>
  <c r="R5058" i="1"/>
  <c r="R3806" i="1"/>
  <c r="R816" i="1"/>
  <c r="Q5199" i="1"/>
  <c r="Q785" i="1"/>
  <c r="R3802" i="1"/>
  <c r="Q7246" i="1"/>
  <c r="Q7660" i="1"/>
  <c r="Q5766" i="1"/>
  <c r="R5270" i="1"/>
  <c r="R5942" i="1"/>
  <c r="Q6940" i="1"/>
  <c r="Q7291" i="1"/>
  <c r="Q950" i="1"/>
  <c r="R7334" i="1"/>
  <c r="R4005" i="1"/>
  <c r="R6841" i="1"/>
  <c r="Q7753" i="1"/>
  <c r="R5699" i="1"/>
  <c r="R6087" i="1"/>
  <c r="R6034" i="1"/>
  <c r="R3474" i="1"/>
  <c r="R6998" i="1"/>
  <c r="R4986" i="1"/>
  <c r="R3874" i="1"/>
  <c r="R3638" i="1"/>
  <c r="Q4890" i="1"/>
  <c r="Q222" i="1"/>
  <c r="Q3689" i="1"/>
  <c r="R3679" i="1"/>
  <c r="R6550" i="1"/>
  <c r="R7248" i="1"/>
  <c r="R7447" i="1"/>
  <c r="R3641" i="1"/>
  <c r="Q3829" i="1"/>
  <c r="R7639" i="1"/>
  <c r="Q7903" i="1"/>
  <c r="Q5803" i="1"/>
  <c r="R6040" i="1"/>
  <c r="Q6762" i="1"/>
  <c r="Q3811" i="1"/>
  <c r="R7016" i="1"/>
  <c r="Q7642" i="1"/>
  <c r="Q7884" i="1"/>
  <c r="R4665" i="1"/>
  <c r="R5370" i="1"/>
  <c r="R5087" i="1"/>
  <c r="R5711" i="1"/>
  <c r="Q5400" i="1"/>
  <c r="R7086" i="1"/>
  <c r="Q961" i="1"/>
  <c r="R4902" i="1"/>
  <c r="Q3527" i="1"/>
  <c r="R5383" i="1"/>
  <c r="Q4684" i="1"/>
  <c r="Q6902" i="1"/>
  <c r="Q5859" i="1"/>
  <c r="Q6760" i="1"/>
  <c r="Q6996" i="1"/>
  <c r="R7808" i="1"/>
  <c r="R7619" i="1"/>
  <c r="Q6726" i="1"/>
  <c r="Q7081" i="1"/>
  <c r="Q4241" i="1"/>
  <c r="Q5154" i="1"/>
  <c r="R4701" i="1"/>
  <c r="R5924" i="1"/>
  <c r="R4983" i="1"/>
  <c r="Q4997" i="1"/>
  <c r="R5152" i="1"/>
  <c r="Q4747" i="1"/>
  <c r="Q6217" i="1"/>
  <c r="Q6200" i="1"/>
  <c r="R6781" i="1"/>
  <c r="R7018" i="1"/>
  <c r="R7682" i="1"/>
  <c r="Q3723" i="1"/>
  <c r="R4989" i="1"/>
  <c r="R6836" i="1"/>
  <c r="R6594" i="1"/>
  <c r="Q6825" i="1"/>
  <c r="R4698" i="1"/>
  <c r="Q3700" i="1"/>
  <c r="R3700" i="1"/>
  <c r="R3708" i="1"/>
  <c r="Q3708" i="1"/>
  <c r="R5804" i="1"/>
  <c r="Q5804" i="1"/>
  <c r="R6972" i="1"/>
  <c r="Q6972" i="1"/>
  <c r="Q7203" i="1"/>
  <c r="R7203" i="1"/>
  <c r="R7461" i="1"/>
  <c r="Q7461" i="1"/>
  <c r="Q7640" i="1"/>
  <c r="R7640" i="1"/>
  <c r="R7833" i="1"/>
  <c r="Q7833" i="1"/>
  <c r="R3655" i="1"/>
  <c r="Q3655" i="1"/>
  <c r="Q3659" i="1"/>
  <c r="R3659" i="1"/>
  <c r="R3971" i="1"/>
  <c r="Q3971" i="1"/>
  <c r="Q5181" i="1"/>
  <c r="R5181" i="1"/>
  <c r="R5249" i="1"/>
  <c r="Q5249" i="1"/>
  <c r="R5366" i="1"/>
  <c r="Q5366" i="1"/>
  <c r="R5945" i="1"/>
  <c r="Q5945" i="1"/>
  <c r="Q6088" i="1"/>
  <c r="R6088" i="1"/>
  <c r="R6142" i="1"/>
  <c r="Q6142" i="1"/>
  <c r="Q3677" i="1"/>
  <c r="R3677" i="1"/>
  <c r="Q3666" i="1"/>
  <c r="R3666" i="1"/>
  <c r="R6715" i="1"/>
  <c r="Q6715" i="1"/>
  <c r="Q7064" i="1"/>
  <c r="R7064" i="1"/>
  <c r="Q7226" i="1"/>
  <c r="R7226" i="1"/>
  <c r="R7400" i="1"/>
  <c r="Q7400" i="1"/>
  <c r="Q3643" i="1"/>
  <c r="R3643" i="1"/>
  <c r="Q3828" i="1"/>
  <c r="R3828" i="1"/>
  <c r="Q4690" i="1"/>
  <c r="R4690" i="1"/>
  <c r="Q6191" i="1"/>
  <c r="R6191" i="1"/>
  <c r="R6190" i="1"/>
  <c r="Q6190" i="1"/>
  <c r="R7007" i="1"/>
  <c r="Q7007" i="1"/>
  <c r="R7489" i="1"/>
  <c r="Q7489" i="1"/>
  <c r="R7681" i="1"/>
  <c r="Q7681" i="1"/>
  <c r="Q7862" i="1"/>
  <c r="R7862" i="1"/>
  <c r="R3727" i="1"/>
  <c r="Q3727" i="1"/>
  <c r="Q4671" i="1"/>
  <c r="R4671" i="1"/>
  <c r="Q5259" i="1"/>
  <c r="R5259" i="1"/>
  <c r="Q3762" i="1"/>
  <c r="R3762" i="1"/>
  <c r="R6929" i="1"/>
  <c r="Q6929" i="1"/>
  <c r="Q7104" i="1"/>
  <c r="R7104" i="1"/>
  <c r="Q3695" i="1"/>
  <c r="R3695" i="1"/>
  <c r="R3877" i="1"/>
  <c r="Q3877" i="1"/>
  <c r="Q4745" i="1"/>
  <c r="R4745" i="1"/>
  <c r="Q7639" i="1"/>
  <c r="R4234" i="1"/>
  <c r="R5803" i="1"/>
  <c r="R6762" i="1"/>
  <c r="R4703" i="1"/>
  <c r="Q8105" i="1"/>
  <c r="R4000" i="1"/>
  <c r="Q4000" i="1"/>
  <c r="R6568" i="1"/>
  <c r="Q6568" i="1"/>
  <c r="Q6833" i="1"/>
  <c r="R6833" i="1"/>
  <c r="Q7067" i="1"/>
  <c r="R7067" i="1"/>
  <c r="Q7524" i="1"/>
  <c r="R7524" i="1"/>
  <c r="R4718" i="1"/>
  <c r="Q4718" i="1"/>
  <c r="Q5305" i="1"/>
  <c r="R5305" i="1"/>
  <c r="R5136" i="1"/>
  <c r="Q5136" i="1"/>
  <c r="Q3550" i="1"/>
  <c r="R3550" i="1"/>
  <c r="R3842" i="1"/>
  <c r="Q3842" i="1"/>
  <c r="Q5930" i="1"/>
  <c r="R5930" i="1"/>
  <c r="Q7164" i="1"/>
  <c r="R7164" i="1"/>
  <c r="R7341" i="1"/>
  <c r="Q7341" i="1"/>
  <c r="R3524" i="1"/>
  <c r="Q3524" i="1"/>
  <c r="R3744" i="1"/>
  <c r="Q3744" i="1"/>
  <c r="R4643" i="1"/>
  <c r="Q4643" i="1"/>
  <c r="Q5753" i="1"/>
  <c r="R5753" i="1"/>
  <c r="Q6835" i="1"/>
  <c r="Q7072" i="1"/>
  <c r="R3506" i="1"/>
  <c r="Q3506" i="1"/>
  <c r="R5367" i="1"/>
  <c r="R3478" i="1"/>
  <c r="Q3478" i="1"/>
  <c r="R3612" i="1"/>
  <c r="Q3612" i="1"/>
  <c r="Q3603" i="1"/>
  <c r="R3603" i="1"/>
  <c r="R7411" i="1"/>
  <c r="Q7411" i="1"/>
  <c r="R7760" i="1"/>
  <c r="Q7760" i="1"/>
  <c r="R3568" i="1"/>
  <c r="Q3568" i="1"/>
  <c r="R3865" i="1"/>
  <c r="Q3865" i="1"/>
  <c r="R5019" i="1"/>
  <c r="Q5019" i="1"/>
  <c r="R5124" i="1"/>
  <c r="Q5124" i="1"/>
  <c r="R5874" i="1"/>
  <c r="Q5874" i="1"/>
  <c r="Q6141" i="1"/>
  <c r="R6141" i="1"/>
  <c r="Q3631" i="1"/>
  <c r="R3631" i="1"/>
  <c r="R3613" i="1"/>
  <c r="Q3613" i="1"/>
  <c r="R4023" i="1"/>
  <c r="Q4023" i="1"/>
  <c r="Q6158" i="1"/>
  <c r="R6158" i="1"/>
  <c r="R6663" i="1"/>
  <c r="Q6663" i="1"/>
  <c r="R6872" i="1"/>
  <c r="Q6872" i="1"/>
  <c r="Q7021" i="1"/>
  <c r="R7021" i="1"/>
  <c r="Q7222" i="1"/>
  <c r="R7222" i="1"/>
  <c r="R7803" i="1"/>
  <c r="Q7803" i="1"/>
  <c r="R3585" i="1"/>
  <c r="Q3585" i="1"/>
  <c r="Q3790" i="1"/>
  <c r="R3790" i="1"/>
  <c r="R4638" i="1"/>
  <c r="Q4638" i="1"/>
  <c r="Q4901" i="1"/>
  <c r="R4678" i="1"/>
  <c r="R4909" i="1"/>
  <c r="R6897" i="1"/>
  <c r="R7132" i="1"/>
  <c r="R5415" i="1"/>
  <c r="R5762" i="1"/>
  <c r="Q3702" i="1"/>
  <c r="R3702" i="1"/>
  <c r="Q5787" i="1"/>
  <c r="R5787" i="1"/>
  <c r="R5801" i="1"/>
  <c r="Q5801" i="1"/>
  <c r="R6695" i="1"/>
  <c r="Q6695" i="1"/>
  <c r="Q6966" i="1"/>
  <c r="R6966" i="1"/>
  <c r="R7200" i="1"/>
  <c r="Q7200" i="1"/>
  <c r="Q7465" i="1"/>
  <c r="R7465" i="1"/>
  <c r="R7631" i="1"/>
  <c r="Q7631" i="1"/>
  <c r="R7854" i="1"/>
  <c r="Q7854" i="1"/>
  <c r="Q3657" i="1"/>
  <c r="R3657" i="1"/>
  <c r="R3884" i="1"/>
  <c r="Q3884" i="1"/>
  <c r="R3968" i="1"/>
  <c r="Q3968" i="1"/>
  <c r="Q5106" i="1"/>
  <c r="R5106" i="1"/>
  <c r="R5371" i="1"/>
  <c r="Q5371" i="1"/>
  <c r="R5404" i="1"/>
  <c r="Q5404" i="1"/>
  <c r="Q6689" i="1"/>
  <c r="R6689" i="1"/>
  <c r="Q3691" i="1"/>
  <c r="R3691" i="1"/>
  <c r="R4878" i="1"/>
  <c r="Q4878" i="1"/>
  <c r="Q7051" i="1"/>
  <c r="R7051" i="1"/>
  <c r="R7393" i="1"/>
  <c r="Q7393" i="1"/>
  <c r="Q3822" i="1"/>
  <c r="R3822" i="1"/>
  <c r="R4699" i="1"/>
  <c r="Q4699" i="1"/>
  <c r="R5214" i="1"/>
  <c r="Q5214" i="1"/>
  <c r="Q3899" i="1"/>
  <c r="R229" i="1"/>
  <c r="Q229" i="1"/>
  <c r="Q6182" i="1"/>
  <c r="R6182" i="1"/>
  <c r="Q6771" i="1"/>
  <c r="R6771" i="1"/>
  <c r="Q6770" i="1"/>
  <c r="R6770" i="1"/>
  <c r="R7008" i="1"/>
  <c r="Q7008" i="1"/>
  <c r="Q7244" i="1"/>
  <c r="R7244" i="1"/>
  <c r="R7485" i="1"/>
  <c r="Q7485" i="1"/>
  <c r="R3724" i="1"/>
  <c r="Q3724" i="1"/>
  <c r="Q5224" i="1"/>
  <c r="R5224" i="1"/>
  <c r="Q5795" i="1"/>
  <c r="R5795" i="1"/>
  <c r="Q4984" i="1"/>
  <c r="R4984" i="1"/>
  <c r="R5308" i="1"/>
  <c r="Q5308" i="1"/>
  <c r="Q5156" i="1"/>
  <c r="R5156" i="1"/>
  <c r="R6596" i="1"/>
  <c r="Q6596" i="1"/>
  <c r="R3693" i="1"/>
  <c r="Q3693" i="1"/>
  <c r="R3869" i="1"/>
  <c r="Q3869" i="1"/>
  <c r="R4976" i="1"/>
  <c r="Q4976" i="1"/>
  <c r="R805" i="1"/>
  <c r="Q805" i="1"/>
  <c r="R6562" i="1"/>
  <c r="Q6562" i="1"/>
  <c r="R6837" i="1"/>
  <c r="Q6837" i="1"/>
  <c r="Q7093" i="1"/>
  <c r="R7093" i="1"/>
  <c r="R7742" i="1"/>
  <c r="Q7742" i="1"/>
  <c r="Q4712" i="1"/>
  <c r="R4712" i="1"/>
  <c r="Q5401" i="1"/>
  <c r="R5401" i="1"/>
  <c r="Q5034" i="1"/>
  <c r="R5034" i="1"/>
  <c r="R5084" i="1"/>
  <c r="Q5084" i="1"/>
  <c r="R6008" i="1"/>
  <c r="Q6008" i="1"/>
  <c r="Q3551" i="1"/>
  <c r="R3551" i="1"/>
  <c r="R3841" i="1"/>
  <c r="Q3841" i="1"/>
  <c r="R5925" i="1"/>
  <c r="Q5925" i="1"/>
  <c r="R5920" i="1"/>
  <c r="Q5920" i="1"/>
  <c r="Q7159" i="1"/>
  <c r="R7159" i="1"/>
  <c r="R5098" i="1"/>
  <c r="Q5098" i="1"/>
  <c r="R5307" i="1"/>
  <c r="Q5307" i="1"/>
  <c r="Q7316" i="1"/>
  <c r="Q3490" i="1"/>
  <c r="R3490" i="1"/>
  <c r="Q3793" i="1"/>
  <c r="R6653" i="1"/>
  <c r="R6806" i="1"/>
  <c r="Q4910" i="1"/>
  <c r="Q3610" i="1"/>
  <c r="R3610" i="1"/>
  <c r="R4954" i="1"/>
  <c r="Q4954" i="1"/>
  <c r="R4969" i="1"/>
  <c r="Q4969" i="1"/>
  <c r="R7419" i="1"/>
  <c r="Q7419" i="1"/>
  <c r="R7764" i="1"/>
  <c r="Q7764" i="1"/>
  <c r="R3566" i="1"/>
  <c r="Q3566" i="1"/>
  <c r="Q3838" i="1"/>
  <c r="R3838" i="1"/>
  <c r="R3867" i="1"/>
  <c r="Q3867" i="1"/>
  <c r="R5976" i="1"/>
  <c r="Q5976" i="1"/>
  <c r="R6091" i="1"/>
  <c r="Q6091" i="1"/>
  <c r="Q3632" i="1"/>
  <c r="R3632" i="1"/>
  <c r="Q4007" i="1"/>
  <c r="R4007" i="1"/>
  <c r="R4024" i="1"/>
  <c r="Q4024" i="1"/>
  <c r="R6148" i="1"/>
  <c r="R6681" i="1"/>
  <c r="Q6681" i="1"/>
  <c r="R6850" i="1"/>
  <c r="Q6850" i="1"/>
  <c r="R7037" i="1"/>
  <c r="Q7037" i="1"/>
  <c r="Q7190" i="1"/>
  <c r="R7190" i="1"/>
  <c r="R7372" i="1"/>
  <c r="Q7372" i="1"/>
  <c r="Q3583" i="1"/>
  <c r="R3583" i="1"/>
  <c r="R3778" i="1"/>
  <c r="Q3778" i="1"/>
  <c r="R4225" i="1"/>
  <c r="Q4934" i="1"/>
  <c r="Q4666" i="1"/>
  <c r="R4666" i="1"/>
  <c r="Q5425" i="1"/>
  <c r="R5425" i="1"/>
  <c r="R7580" i="1"/>
  <c r="R7912" i="1"/>
  <c r="Q5998" i="1"/>
  <c r="Q6657" i="1"/>
  <c r="R3714" i="1"/>
  <c r="Q3714" i="1"/>
  <c r="R5788" i="1"/>
  <c r="Q5788" i="1"/>
  <c r="R6698" i="1"/>
  <c r="Q6698" i="1"/>
  <c r="R6704" i="1"/>
  <c r="Q6704" i="1"/>
  <c r="R6964" i="1"/>
  <c r="Q6964" i="1"/>
  <c r="R7194" i="1"/>
  <c r="Q7194" i="1"/>
  <c r="R7457" i="1"/>
  <c r="Q7457" i="1"/>
  <c r="R7632" i="1"/>
  <c r="Q7632" i="1"/>
  <c r="R7847" i="1"/>
  <c r="Q7847" i="1"/>
  <c r="Q3653" i="1"/>
  <c r="R3653" i="1"/>
  <c r="R3893" i="1"/>
  <c r="Q3893" i="1"/>
  <c r="Q5244" i="1"/>
  <c r="R5244" i="1"/>
  <c r="Q5236" i="1"/>
  <c r="R5236" i="1"/>
  <c r="R5822" i="1"/>
  <c r="Q5822" i="1"/>
  <c r="R5291" i="1"/>
  <c r="Q5291" i="1"/>
  <c r="R5879" i="1"/>
  <c r="Q5879" i="1"/>
  <c r="R5970" i="1"/>
  <c r="Q5970" i="1"/>
  <c r="Q3683" i="1"/>
  <c r="R3683" i="1"/>
  <c r="R4884" i="1"/>
  <c r="Q4884" i="1"/>
  <c r="Q6205" i="1"/>
  <c r="R6205" i="1"/>
  <c r="Q6550" i="1"/>
  <c r="Q7077" i="1"/>
  <c r="R7077" i="1"/>
  <c r="Q7248" i="1"/>
  <c r="R7381" i="1"/>
  <c r="Q7381" i="1"/>
  <c r="R3829" i="1"/>
  <c r="Q5102" i="1"/>
  <c r="R5102" i="1"/>
  <c r="Q250" i="1"/>
  <c r="R6702" i="1"/>
  <c r="R5119" i="1"/>
  <c r="Q3668" i="1"/>
  <c r="Q4737" i="1"/>
  <c r="S4737" i="1" s="1"/>
  <c r="R6548" i="1"/>
  <c r="S6548" i="1" s="1"/>
  <c r="Q7426" i="1"/>
  <c r="R3644" i="1"/>
  <c r="R4223" i="1"/>
  <c r="Q3817" i="1"/>
  <c r="R3817" i="1"/>
  <c r="R7013" i="1"/>
  <c r="Q7013" i="1"/>
  <c r="Q7280" i="1"/>
  <c r="R7280" i="1"/>
  <c r="R7503" i="1"/>
  <c r="Q7503" i="1"/>
  <c r="R7642" i="1"/>
  <c r="R5696" i="1"/>
  <c r="Q5696" i="1"/>
  <c r="Q5064" i="1"/>
  <c r="R5064" i="1"/>
  <c r="R5381" i="1"/>
  <c r="Q5381" i="1"/>
  <c r="R3751" i="1"/>
  <c r="Q3751" i="1"/>
  <c r="R5174" i="1"/>
  <c r="Q5174" i="1"/>
  <c r="Q6587" i="1"/>
  <c r="R6587" i="1"/>
  <c r="R6592" i="1"/>
  <c r="Q6592" i="1"/>
  <c r="R6940" i="1"/>
  <c r="Q7086" i="1"/>
  <c r="Q7300" i="1"/>
  <c r="R7300" i="1"/>
  <c r="R950" i="1"/>
  <c r="R3665" i="1"/>
  <c r="Q3665" i="1"/>
  <c r="R3870" i="1"/>
  <c r="Q3870" i="1"/>
  <c r="R8141" i="1"/>
  <c r="Q8141" i="1"/>
  <c r="Q4237" i="1"/>
  <c r="R4237" i="1"/>
  <c r="Q5816" i="1"/>
  <c r="R5816" i="1"/>
  <c r="R3797" i="1"/>
  <c r="R3810" i="1"/>
  <c r="Q7017" i="1"/>
  <c r="R7820" i="1"/>
  <c r="R4637" i="1"/>
  <c r="Q4928" i="1"/>
  <c r="Q5354" i="1"/>
  <c r="R6013" i="1"/>
  <c r="R5243" i="1"/>
  <c r="R3769" i="1"/>
  <c r="R8321" i="1"/>
  <c r="Q7276" i="1"/>
  <c r="R8377" i="1"/>
  <c r="Q8377" i="1"/>
  <c r="Q4710" i="1"/>
  <c r="R235" i="1"/>
  <c r="Q235" i="1"/>
  <c r="Q4005" i="1"/>
  <c r="R6554" i="1"/>
  <c r="Q6554" i="1"/>
  <c r="Q6844" i="1"/>
  <c r="R6844" i="1"/>
  <c r="R7089" i="1"/>
  <c r="Q7089" i="1"/>
  <c r="R7293" i="1"/>
  <c r="Q7293" i="1"/>
  <c r="R7308" i="1"/>
  <c r="Q7308" i="1"/>
  <c r="Q7545" i="1"/>
  <c r="R7545" i="1"/>
  <c r="Q7707" i="1"/>
  <c r="R7707" i="1"/>
  <c r="R3796" i="1"/>
  <c r="Q4895" i="1"/>
  <c r="R4895" i="1"/>
  <c r="R5257" i="1"/>
  <c r="Q5257" i="1"/>
  <c r="Q5091" i="1"/>
  <c r="R5091" i="1"/>
  <c r="Q5428" i="1"/>
  <c r="R5428" i="1"/>
  <c r="Q6087" i="1"/>
  <c r="R6063" i="1"/>
  <c r="Q6063" i="1"/>
  <c r="Q6034" i="1"/>
  <c r="R3557" i="1"/>
  <c r="Q3557" i="1"/>
  <c r="R3852" i="1"/>
  <c r="Q3852" i="1"/>
  <c r="Q5910" i="1"/>
  <c r="R5910" i="1"/>
  <c r="R6627" i="1"/>
  <c r="Q6627" i="1"/>
  <c r="Q6819" i="1"/>
  <c r="R6819" i="1"/>
  <c r="R3970" i="1"/>
  <c r="Q3970" i="1"/>
  <c r="Q4919" i="1"/>
  <c r="R4919" i="1"/>
  <c r="Q5126" i="1"/>
  <c r="R5126" i="1"/>
  <c r="Q5279" i="1"/>
  <c r="R5279" i="1"/>
  <c r="R7098" i="1"/>
  <c r="Q7327" i="1"/>
  <c r="R3504" i="1"/>
  <c r="Q3504" i="1"/>
  <c r="R5079" i="1"/>
  <c r="R6048" i="1"/>
  <c r="R6115" i="1"/>
  <c r="S6115" i="1" s="1"/>
  <c r="R3477" i="1"/>
  <c r="Q3477" i="1"/>
  <c r="R6650" i="1"/>
  <c r="R6801" i="1"/>
  <c r="R6991" i="1"/>
  <c r="Q7171" i="1"/>
  <c r="R5062" i="1"/>
  <c r="R5023" i="1"/>
  <c r="Q4955" i="1"/>
  <c r="R4955" i="1"/>
  <c r="Q6618" i="1"/>
  <c r="R6618" i="1"/>
  <c r="R6886" i="1"/>
  <c r="Q6886" i="1"/>
  <c r="R7778" i="1"/>
  <c r="Q7778" i="1"/>
  <c r="Q3577" i="1"/>
  <c r="R3577" i="1"/>
  <c r="Q3839" i="1"/>
  <c r="R3839" i="1"/>
  <c r="R4994" i="1"/>
  <c r="Q4994" i="1"/>
  <c r="R5873" i="1"/>
  <c r="Q5873" i="1"/>
  <c r="Q7487" i="1"/>
  <c r="R7487" i="1"/>
  <c r="R4020" i="1"/>
  <c r="Q4020" i="1"/>
  <c r="R6155" i="1"/>
  <c r="Q6155" i="1"/>
  <c r="R6143" i="1"/>
  <c r="R6679" i="1"/>
  <c r="Q6679" i="1"/>
  <c r="R6875" i="1"/>
  <c r="Q6875" i="1"/>
  <c r="Q7035" i="1"/>
  <c r="R7035" i="1"/>
  <c r="Q7182" i="1"/>
  <c r="R7182" i="1"/>
  <c r="R7367" i="1"/>
  <c r="Q7367" i="1"/>
  <c r="Q3589" i="1"/>
  <c r="R3589" i="1"/>
  <c r="R3794" i="1"/>
  <c r="Q3794" i="1"/>
  <c r="Q4246" i="1"/>
  <c r="Q4897" i="1"/>
  <c r="Q5254" i="1"/>
  <c r="R5254" i="1"/>
  <c r="R5208" i="1"/>
  <c r="Q5208" i="1"/>
  <c r="Q3606" i="1"/>
  <c r="Q7577" i="1"/>
  <c r="R7811" i="1"/>
  <c r="R5385" i="1"/>
  <c r="R6024" i="1"/>
  <c r="R3715" i="1"/>
  <c r="Q3715" i="1"/>
  <c r="R5793" i="1"/>
  <c r="Q5793" i="1"/>
  <c r="R6707" i="1"/>
  <c r="Q6707" i="1"/>
  <c r="R6976" i="1"/>
  <c r="Q6976" i="1"/>
  <c r="R6977" i="1"/>
  <c r="Q6977" i="1"/>
  <c r="Q7420" i="1"/>
  <c r="R7420" i="1"/>
  <c r="R7856" i="1"/>
  <c r="Q7856" i="1"/>
  <c r="Q3649" i="1"/>
  <c r="R3649" i="1"/>
  <c r="R3895" i="1"/>
  <c r="Q3895" i="1"/>
  <c r="Q5024" i="1"/>
  <c r="R5024" i="1"/>
  <c r="R5194" i="1"/>
  <c r="Q5194" i="1"/>
  <c r="R5760" i="1"/>
  <c r="Q5760" i="1"/>
  <c r="R5411" i="1"/>
  <c r="Q5411" i="1"/>
  <c r="R6062" i="1"/>
  <c r="Q6062" i="1"/>
  <c r="R6047" i="1"/>
  <c r="Q6688" i="1"/>
  <c r="R6688" i="1"/>
  <c r="R4883" i="1"/>
  <c r="Q4883" i="1"/>
  <c r="Q6215" i="1"/>
  <c r="R6215" i="1"/>
  <c r="R6718" i="1"/>
  <c r="Q6718" i="1"/>
  <c r="Q6928" i="1"/>
  <c r="R6928" i="1"/>
  <c r="R7234" i="1"/>
  <c r="R8346" i="1"/>
  <c r="Q8346" i="1"/>
  <c r="R3826" i="1"/>
  <c r="Q3826" i="1"/>
  <c r="Q4695" i="1"/>
  <c r="Q5142" i="1"/>
  <c r="R5142" i="1"/>
  <c r="R5363" i="1"/>
  <c r="Q5363" i="1"/>
  <c r="Q5055" i="1"/>
  <c r="R5055" i="1"/>
  <c r="Q6691" i="1"/>
  <c r="Q7197" i="1"/>
  <c r="Q5067" i="1"/>
  <c r="Q3675" i="1"/>
  <c r="Q4723" i="1"/>
  <c r="Q6210" i="1"/>
  <c r="Q3645" i="1"/>
  <c r="R3975" i="1"/>
  <c r="Q5337" i="1"/>
  <c r="R5059" i="1"/>
  <c r="R382" i="1"/>
  <c r="Q382" i="1"/>
  <c r="S763" i="1"/>
  <c r="Q6169" i="1"/>
  <c r="R6169" i="1"/>
  <c r="R6782" i="1"/>
  <c r="Q7023" i="1"/>
  <c r="R7255" i="1"/>
  <c r="Q7255" i="1"/>
  <c r="R7247" i="1"/>
  <c r="Q7247" i="1"/>
  <c r="R7498" i="1"/>
  <c r="Q7498" i="1"/>
  <c r="Q7643" i="1"/>
  <c r="R7643" i="1"/>
  <c r="R5417" i="1"/>
  <c r="Q5417" i="1"/>
  <c r="R5103" i="1"/>
  <c r="Q5110" i="1"/>
  <c r="R5110" i="1"/>
  <c r="Q5836" i="1"/>
  <c r="R5836" i="1"/>
  <c r="Q6005" i="1"/>
  <c r="R6005" i="1"/>
  <c r="R6085" i="1"/>
  <c r="Q6085" i="1"/>
  <c r="Q3766" i="1"/>
  <c r="R3766" i="1"/>
  <c r="R6578" i="1"/>
  <c r="Q6578" i="1"/>
  <c r="Q6763" i="1"/>
  <c r="R6763" i="1"/>
  <c r="R7114" i="1"/>
  <c r="R7268" i="1"/>
  <c r="Q7268" i="1"/>
  <c r="R961" i="1"/>
  <c r="R3663" i="1"/>
  <c r="Q3663" i="1"/>
  <c r="R3871" i="1"/>
  <c r="Q3871" i="1"/>
  <c r="R5085" i="1"/>
  <c r="Q5085" i="1"/>
  <c r="R5197" i="1"/>
  <c r="Q5197" i="1"/>
  <c r="R600" i="1"/>
  <c r="Q3803" i="1"/>
  <c r="R6172" i="1"/>
  <c r="Q7647" i="1"/>
  <c r="R7841" i="1"/>
  <c r="R4681" i="1"/>
  <c r="R5026" i="1"/>
  <c r="R5844" i="1"/>
  <c r="Q5956" i="1"/>
  <c r="R5939" i="1"/>
  <c r="R3760" i="1"/>
  <c r="Q5172" i="1"/>
  <c r="Q7106" i="1"/>
  <c r="R7294" i="1"/>
  <c r="Q949" i="1"/>
  <c r="R3875" i="1"/>
  <c r="Q4729" i="1"/>
  <c r="R594" i="1"/>
  <c r="Q594" i="1"/>
  <c r="R3980" i="1"/>
  <c r="Q3980" i="1"/>
  <c r="R6563" i="1"/>
  <c r="Q6563" i="1"/>
  <c r="Q6841" i="1"/>
  <c r="R7062" i="1"/>
  <c r="Q7062" i="1"/>
  <c r="Q7319" i="1"/>
  <c r="R7319" i="1"/>
  <c r="Q7544" i="1"/>
  <c r="R7544" i="1"/>
  <c r="R7552" i="1"/>
  <c r="Q7552" i="1"/>
  <c r="R7740" i="1"/>
  <c r="Q7740" i="1"/>
  <c r="R5299" i="1"/>
  <c r="Q5299" i="1"/>
  <c r="R5133" i="1"/>
  <c r="Q5133" i="1"/>
  <c r="Q5966" i="1"/>
  <c r="R5966" i="1"/>
  <c r="R8481" i="1"/>
  <c r="Q8481" i="1"/>
  <c r="Q3530" i="1"/>
  <c r="R3530" i="1"/>
  <c r="R3849" i="1"/>
  <c r="Q3849" i="1"/>
  <c r="Q5918" i="1"/>
  <c r="R5918" i="1"/>
  <c r="R6654" i="1"/>
  <c r="Q6654" i="1"/>
  <c r="Q6794" i="1"/>
  <c r="R6794" i="1"/>
  <c r="Q8296" i="1"/>
  <c r="R8296" i="1"/>
  <c r="R8316" i="1"/>
  <c r="Q8316" i="1"/>
  <c r="Q4238" i="1"/>
  <c r="R4238" i="1"/>
  <c r="R5331" i="1"/>
  <c r="Q5331" i="1"/>
  <c r="Q415" i="1"/>
  <c r="Q3988" i="1"/>
  <c r="R7325" i="1"/>
  <c r="Q7542" i="1"/>
  <c r="Q7732" i="1"/>
  <c r="R3492" i="1"/>
  <c r="R3785" i="1"/>
  <c r="Q5716" i="1"/>
  <c r="R5953" i="1"/>
  <c r="R6016" i="1"/>
  <c r="R6116" i="1"/>
  <c r="R3486" i="1"/>
  <c r="Q3486" i="1"/>
  <c r="R6656" i="1"/>
  <c r="Q6817" i="1"/>
  <c r="R6992" i="1"/>
  <c r="R7160" i="1"/>
  <c r="R7326" i="1"/>
  <c r="R3741" i="1"/>
  <c r="Q3900" i="1"/>
  <c r="Q5002" i="1"/>
  <c r="R4899" i="1"/>
  <c r="R4953" i="1"/>
  <c r="Q4953" i="1"/>
  <c r="R6605" i="1"/>
  <c r="Q6605" i="1"/>
  <c r="R6904" i="1"/>
  <c r="Q6904" i="1"/>
  <c r="R6905" i="1"/>
  <c r="Q6905" i="1"/>
  <c r="R7122" i="1"/>
  <c r="Q7122" i="1"/>
  <c r="Q7357" i="1"/>
  <c r="Q7581" i="1"/>
  <c r="R7776" i="1"/>
  <c r="Q7776" i="1"/>
  <c r="R3572" i="1"/>
  <c r="Q3572" i="1"/>
  <c r="R3866" i="1"/>
  <c r="Q3866" i="1"/>
  <c r="R4925" i="1"/>
  <c r="Q4925" i="1"/>
  <c r="R5770" i="1"/>
  <c r="Q5770" i="1"/>
  <c r="R6095" i="1"/>
  <c r="Q6095" i="1"/>
  <c r="R5287" i="1"/>
  <c r="R5848" i="1"/>
  <c r="Q5848" i="1"/>
  <c r="R3614" i="1"/>
  <c r="Q3614" i="1"/>
  <c r="R4222" i="1"/>
  <c r="Q4222" i="1"/>
  <c r="Q6162" i="1"/>
  <c r="R6162" i="1"/>
  <c r="R6677" i="1"/>
  <c r="Q6677" i="1"/>
  <c r="R6684" i="1"/>
  <c r="Q6684" i="1"/>
  <c r="R6866" i="1"/>
  <c r="R7033" i="1"/>
  <c r="Q7033" i="1"/>
  <c r="Q7201" i="1"/>
  <c r="R7201" i="1"/>
  <c r="R7380" i="1"/>
  <c r="Q7380" i="1"/>
  <c r="R3590" i="1"/>
  <c r="Q3590" i="1"/>
  <c r="R3776" i="1"/>
  <c r="Q3776" i="1"/>
  <c r="Q3985" i="1"/>
  <c r="R4945" i="1"/>
  <c r="Q4945" i="1"/>
  <c r="Q5255" i="1"/>
  <c r="R5255" i="1"/>
  <c r="R5397" i="1"/>
  <c r="Q5397" i="1"/>
  <c r="R3597" i="1"/>
  <c r="R4971" i="1"/>
  <c r="R7560" i="1"/>
  <c r="R3573" i="1"/>
  <c r="Q6004" i="1"/>
  <c r="R6658" i="1"/>
  <c r="Q219" i="1"/>
  <c r="R219" i="1"/>
  <c r="R3713" i="1"/>
  <c r="Q3713" i="1"/>
  <c r="R5810" i="1"/>
  <c r="Q5810" i="1"/>
  <c r="R6708" i="1"/>
  <c r="Q6708" i="1"/>
  <c r="R6968" i="1"/>
  <c r="Q6968" i="1"/>
  <c r="Q7205" i="1"/>
  <c r="R7205" i="1"/>
  <c r="Q7445" i="1"/>
  <c r="R7445" i="1"/>
  <c r="R7623" i="1"/>
  <c r="R7863" i="1"/>
  <c r="Q7863" i="1"/>
  <c r="R3651" i="1"/>
  <c r="Q3651" i="1"/>
  <c r="R3883" i="1"/>
  <c r="Q3883" i="1"/>
  <c r="Q5130" i="1"/>
  <c r="R5130" i="1"/>
  <c r="R5393" i="1"/>
  <c r="Q5393" i="1"/>
  <c r="Q5125" i="1"/>
  <c r="R5125" i="1"/>
  <c r="R5719" i="1"/>
  <c r="Q5719" i="1"/>
  <c r="Q6057" i="1"/>
  <c r="R6057" i="1"/>
  <c r="R5961" i="1"/>
  <c r="Q5961" i="1"/>
  <c r="R6059" i="1"/>
  <c r="Q6059" i="1"/>
  <c r="R4881" i="1"/>
  <c r="Q4881" i="1"/>
  <c r="Q6549" i="1"/>
  <c r="R6549" i="1"/>
  <c r="R6719" i="1"/>
  <c r="Q6719" i="1"/>
  <c r="Q6915" i="1"/>
  <c r="R6915" i="1"/>
  <c r="Q6882" i="1"/>
  <c r="R6882" i="1"/>
  <c r="Q7092" i="1"/>
  <c r="Q7266" i="1"/>
  <c r="R7266" i="1"/>
  <c r="R7430" i="1"/>
  <c r="Q3641" i="1"/>
  <c r="Q3820" i="1"/>
  <c r="R4721" i="1"/>
  <c r="Q4721" i="1"/>
  <c r="R5100" i="1"/>
  <c r="Q5100" i="1"/>
  <c r="Q405" i="1"/>
  <c r="Q7217" i="1"/>
  <c r="R5225" i="1"/>
  <c r="Q5186" i="1"/>
  <c r="R6721" i="1"/>
  <c r="R3646" i="1"/>
  <c r="Q5107" i="1"/>
  <c r="Q5105" i="1"/>
  <c r="Q7994" i="1"/>
  <c r="Q7277" i="1"/>
  <c r="R7277" i="1"/>
  <c r="Q7501" i="1"/>
  <c r="R7501" i="1"/>
  <c r="R7494" i="1"/>
  <c r="Q7494" i="1"/>
  <c r="Q5370" i="1"/>
  <c r="R5157" i="1"/>
  <c r="Q5157" i="1"/>
  <c r="Q6060" i="1"/>
  <c r="R6060" i="1"/>
  <c r="R6111" i="1"/>
  <c r="Q6111" i="1"/>
  <c r="R5400" i="1"/>
  <c r="Q5166" i="1"/>
  <c r="R5166" i="1"/>
  <c r="R6754" i="1"/>
  <c r="Q6754" i="1"/>
  <c r="R6953" i="1"/>
  <c r="Q6953" i="1"/>
  <c r="R6935" i="1"/>
  <c r="Q6935" i="1"/>
  <c r="Q3685" i="1"/>
  <c r="R3685" i="1"/>
  <c r="R4887" i="1"/>
  <c r="Q4887" i="1"/>
  <c r="R4998" i="1"/>
  <c r="Q4998" i="1"/>
  <c r="Q5231" i="1"/>
  <c r="R5231" i="1"/>
  <c r="R412" i="1"/>
  <c r="Q3801" i="1"/>
  <c r="R6765" i="1"/>
  <c r="R6766" i="1"/>
  <c r="R7882" i="1"/>
  <c r="R4239" i="1"/>
  <c r="Q5854" i="1"/>
  <c r="Q6071" i="1"/>
  <c r="Q6741" i="1"/>
  <c r="R3749" i="1"/>
  <c r="Q5179" i="1"/>
  <c r="Q6584" i="1"/>
  <c r="R6744" i="1"/>
  <c r="Q6937" i="1"/>
  <c r="R8285" i="1"/>
  <c r="Q8313" i="1"/>
  <c r="Q3678" i="1"/>
  <c r="R5321" i="1"/>
  <c r="R603" i="1"/>
  <c r="Q603" i="1"/>
  <c r="R388" i="1"/>
  <c r="Q388" i="1"/>
  <c r="R6564" i="1"/>
  <c r="Q6564" i="1"/>
  <c r="Q7071" i="1"/>
  <c r="R7071" i="1"/>
  <c r="R7525" i="1"/>
  <c r="Q7525" i="1"/>
  <c r="R7726" i="1"/>
  <c r="Q7726" i="1"/>
  <c r="R5864" i="1"/>
  <c r="R5315" i="1"/>
  <c r="Q5728" i="1"/>
  <c r="R5728" i="1"/>
  <c r="Q6069" i="1"/>
  <c r="R6069" i="1"/>
  <c r="Q6842" i="1"/>
  <c r="R6842" i="1"/>
  <c r="R3534" i="1"/>
  <c r="Q3534" i="1"/>
  <c r="R3857" i="1"/>
  <c r="Q3857" i="1"/>
  <c r="R6628" i="1"/>
  <c r="Q6628" i="1"/>
  <c r="Q6799" i="1"/>
  <c r="R6799" i="1"/>
  <c r="R6983" i="1"/>
  <c r="Q6983" i="1"/>
  <c r="Q4661" i="1"/>
  <c r="R4661" i="1"/>
  <c r="Q5081" i="1"/>
  <c r="R5081" i="1"/>
  <c r="Q7996" i="1"/>
  <c r="R7996" i="1"/>
  <c r="R3987" i="1"/>
  <c r="Q7314" i="1"/>
  <c r="R3514" i="1"/>
  <c r="Q3514" i="1"/>
  <c r="R3498" i="1"/>
  <c r="Q3498" i="1"/>
  <c r="R3788" i="1"/>
  <c r="R5761" i="1"/>
  <c r="R5902" i="1"/>
  <c r="R3481" i="1"/>
  <c r="Q3481" i="1"/>
  <c r="R3482" i="1"/>
  <c r="Q3482" i="1"/>
  <c r="Q3544" i="1"/>
  <c r="R6652" i="1"/>
  <c r="R6988" i="1"/>
  <c r="Q7175" i="1"/>
  <c r="R7346" i="1"/>
  <c r="R3529" i="1"/>
  <c r="R3740" i="1"/>
  <c r="R3888" i="1"/>
  <c r="R4911" i="1"/>
  <c r="R218" i="1"/>
  <c r="R4973" i="1"/>
  <c r="Q4973" i="1"/>
  <c r="R6645" i="1"/>
  <c r="Q6645" i="1"/>
  <c r="R6894" i="1"/>
  <c r="Q6894" i="1"/>
  <c r="R7124" i="1"/>
  <c r="Q7124" i="1"/>
  <c r="R7123" i="1"/>
  <c r="Q7123" i="1"/>
  <c r="R7407" i="1"/>
  <c r="Q7407" i="1"/>
  <c r="R3575" i="1"/>
  <c r="Q3575" i="1"/>
  <c r="R3831" i="1"/>
  <c r="Q3831" i="1"/>
  <c r="Q5097" i="1"/>
  <c r="R5097" i="1"/>
  <c r="R5845" i="1"/>
  <c r="Q5845" i="1"/>
  <c r="R5088" i="1"/>
  <c r="Q5088" i="1"/>
  <c r="R5935" i="1"/>
  <c r="Q5935" i="1"/>
  <c r="Q3622" i="1"/>
  <c r="R4016" i="1"/>
  <c r="Q4016" i="1"/>
  <c r="Q6154" i="1"/>
  <c r="R6154" i="1"/>
  <c r="R6674" i="1"/>
  <c r="Q6674" i="1"/>
  <c r="Q6856" i="1"/>
  <c r="R6856" i="1"/>
  <c r="R6874" i="1"/>
  <c r="Q6874" i="1"/>
  <c r="R7041" i="1"/>
  <c r="Q7041" i="1"/>
  <c r="Q7162" i="1"/>
  <c r="R7162" i="1"/>
  <c r="Q7374" i="1"/>
  <c r="R7374" i="1"/>
  <c r="R3588" i="1"/>
  <c r="Q3588" i="1"/>
  <c r="Q3787" i="1"/>
  <c r="Q4658" i="1"/>
  <c r="R4658" i="1"/>
  <c r="Q4992" i="1"/>
  <c r="R4992" i="1"/>
  <c r="R5241" i="1"/>
  <c r="Q5241" i="1"/>
  <c r="R5242" i="1"/>
  <c r="Q5242" i="1"/>
  <c r="R398" i="1"/>
  <c r="R3607" i="1"/>
  <c r="R4961" i="1"/>
  <c r="Q6624" i="1"/>
  <c r="Q7594" i="1"/>
  <c r="R3574" i="1"/>
  <c r="R3833" i="1"/>
  <c r="R4978" i="1"/>
  <c r="Q5755" i="1"/>
  <c r="R3706" i="1"/>
  <c r="Q3706" i="1"/>
  <c r="R5814" i="1"/>
  <c r="Q5814" i="1"/>
  <c r="R6693" i="1"/>
  <c r="Q6693" i="1"/>
  <c r="R6947" i="1"/>
  <c r="Q6947" i="1"/>
  <c r="R7196" i="1"/>
  <c r="Q7196" i="1"/>
  <c r="Q7450" i="1"/>
  <c r="R7450" i="1"/>
  <c r="Q7423" i="1"/>
  <c r="R7423" i="1"/>
  <c r="R7869" i="1"/>
  <c r="Q7869" i="1"/>
  <c r="Q3660" i="1"/>
  <c r="R3660" i="1"/>
  <c r="R3892" i="1"/>
  <c r="Q3892" i="1"/>
  <c r="R5185" i="1"/>
  <c r="Q5185" i="1"/>
  <c r="Q5075" i="1"/>
  <c r="R5075" i="1"/>
  <c r="R6027" i="1"/>
  <c r="Q6027" i="1"/>
  <c r="R5878" i="1"/>
  <c r="Q5878" i="1"/>
  <c r="R6119" i="1"/>
  <c r="Q6119" i="1"/>
  <c r="R6710" i="1"/>
  <c r="Q6710" i="1"/>
  <c r="R3689" i="1"/>
  <c r="Q6220" i="1"/>
  <c r="R6220" i="1"/>
  <c r="R6729" i="1"/>
  <c r="Q6729" i="1"/>
  <c r="Q6925" i="1"/>
  <c r="R6925" i="1"/>
  <c r="R7068" i="1"/>
  <c r="Q7068" i="1"/>
  <c r="Q7233" i="1"/>
  <c r="R7233" i="1"/>
  <c r="Q4708" i="1"/>
  <c r="R4708" i="1"/>
  <c r="Q5051" i="1"/>
  <c r="R5051" i="1"/>
  <c r="R4885" i="1"/>
  <c r="Q6213" i="1"/>
  <c r="R6726" i="1"/>
  <c r="Q6889" i="1"/>
  <c r="R6902" i="1"/>
  <c r="Q3638" i="1"/>
  <c r="R4890" i="1"/>
  <c r="Q4888" i="1"/>
  <c r="Q5152" i="1"/>
  <c r="R785" i="1"/>
  <c r="Q3802" i="1"/>
  <c r="R7496" i="1"/>
  <c r="Q7496" i="1"/>
  <c r="R7666" i="1"/>
  <c r="Q7666" i="1"/>
  <c r="R7660" i="1"/>
  <c r="R7884" i="1"/>
  <c r="R3734" i="1"/>
  <c r="Q3734" i="1"/>
  <c r="R5766" i="1"/>
  <c r="R5861" i="1"/>
  <c r="Q5861" i="1"/>
  <c r="Q6046" i="1"/>
  <c r="R6046" i="1"/>
  <c r="Q6140" i="1"/>
  <c r="R6140" i="1"/>
  <c r="Q5942" i="1"/>
  <c r="Q6764" i="1"/>
  <c r="R6764" i="1"/>
  <c r="R6933" i="1"/>
  <c r="Q6933" i="1"/>
  <c r="R7110" i="1"/>
  <c r="Q7110" i="1"/>
  <c r="R7805" i="1"/>
  <c r="Q7805" i="1"/>
  <c r="R4019" i="1"/>
  <c r="Q4019" i="1"/>
  <c r="Q4697" i="1"/>
  <c r="R4697" i="1"/>
  <c r="Q4991" i="1"/>
  <c r="R4991" i="1"/>
  <c r="Q3806" i="1"/>
  <c r="R6199" i="1"/>
  <c r="R6768" i="1"/>
  <c r="R7028" i="1"/>
  <c r="R7903" i="1"/>
  <c r="R3723" i="1"/>
  <c r="R4241" i="1"/>
  <c r="R4931" i="1"/>
  <c r="R5859" i="1"/>
  <c r="Q6040" i="1"/>
  <c r="R6010" i="1"/>
  <c r="R7829" i="1"/>
  <c r="R5170" i="1"/>
  <c r="R6582" i="1"/>
  <c r="R6760" i="1"/>
  <c r="Q816" i="1"/>
  <c r="R5199" i="1"/>
  <c r="R5283" i="1"/>
  <c r="R607" i="1"/>
  <c r="Q607" i="1"/>
  <c r="S767" i="1"/>
  <c r="R6572" i="1"/>
  <c r="Q6572" i="1"/>
  <c r="Q6826" i="1"/>
  <c r="R6826" i="1"/>
  <c r="R7063" i="1"/>
  <c r="Q7063" i="1"/>
  <c r="R7537" i="1"/>
  <c r="Q7537" i="1"/>
  <c r="Q7719" i="1"/>
  <c r="R7719" i="1"/>
  <c r="R4722" i="1"/>
  <c r="Q4722" i="1"/>
  <c r="R7753" i="1"/>
  <c r="R5764" i="1"/>
  <c r="Q5764" i="1"/>
  <c r="R6081" i="1"/>
  <c r="Q6081" i="1"/>
  <c r="R3844" i="1"/>
  <c r="Q3844" i="1"/>
  <c r="R5905" i="1"/>
  <c r="R6815" i="1"/>
  <c r="Q6815" i="1"/>
  <c r="Q6963" i="1"/>
  <c r="R7156" i="1"/>
  <c r="Q7156" i="1"/>
  <c r="Q4687" i="1"/>
  <c r="Q5383" i="1"/>
  <c r="R5112" i="1"/>
  <c r="Q5112" i="1"/>
  <c r="R3998" i="1"/>
  <c r="Q7307" i="1"/>
  <c r="Q7733" i="1"/>
  <c r="Q3509" i="1"/>
  <c r="R3509" i="1"/>
  <c r="R3782" i="1"/>
  <c r="R3791" i="1"/>
  <c r="R5421" i="1"/>
  <c r="Q5066" i="1"/>
  <c r="R5967" i="1"/>
  <c r="Q6033" i="1"/>
  <c r="Q3473" i="1"/>
  <c r="R3473" i="1"/>
  <c r="R7892" i="1"/>
  <c r="R6987" i="1"/>
  <c r="R7181" i="1"/>
  <c r="R7345" i="1"/>
  <c r="R3526" i="1"/>
  <c r="R3743" i="1"/>
  <c r="R3965" i="1"/>
  <c r="R4944" i="1"/>
  <c r="R3611" i="1"/>
  <c r="Q3611" i="1"/>
  <c r="R4972" i="1"/>
  <c r="Q4972" i="1"/>
  <c r="R6613" i="1"/>
  <c r="Q6613" i="1"/>
  <c r="R6888" i="1"/>
  <c r="Q6888" i="1"/>
  <c r="R7155" i="1"/>
  <c r="Q7155" i="1"/>
  <c r="R7375" i="1"/>
  <c r="Q7375" i="1"/>
  <c r="Q7358" i="1"/>
  <c r="R7358" i="1"/>
  <c r="R7573" i="1"/>
  <c r="Q7573" i="1"/>
  <c r="Q7770" i="1"/>
  <c r="R7770" i="1"/>
  <c r="R3576" i="1"/>
  <c r="Q3576" i="1"/>
  <c r="R5048" i="1"/>
  <c r="Q5048" i="1"/>
  <c r="Q5771" i="1"/>
  <c r="R5220" i="1"/>
  <c r="Q5220" i="1"/>
  <c r="R5707" i="1"/>
  <c r="Q5707" i="1"/>
  <c r="R6023" i="1"/>
  <c r="Q6023" i="1"/>
  <c r="R6125" i="1"/>
  <c r="Q6125" i="1"/>
  <c r="R3628" i="1"/>
  <c r="Q3628" i="1"/>
  <c r="R4026" i="1"/>
  <c r="Q4026" i="1"/>
  <c r="R6151" i="1"/>
  <c r="Q6151" i="1"/>
  <c r="R6664" i="1"/>
  <c r="Q6664" i="1"/>
  <c r="Q6868" i="1"/>
  <c r="R6868" i="1"/>
  <c r="Q7029" i="1"/>
  <c r="R7029" i="1"/>
  <c r="R7031" i="1"/>
  <c r="Q7031" i="1"/>
  <c r="Q7213" i="1"/>
  <c r="R7213" i="1"/>
  <c r="R7355" i="1"/>
  <c r="Q7355" i="1"/>
  <c r="Q3584" i="1"/>
  <c r="R3584" i="1"/>
  <c r="R4941" i="1"/>
  <c r="Q4941" i="1"/>
  <c r="Q4668" i="1"/>
  <c r="R4668" i="1"/>
  <c r="R5033" i="1"/>
  <c r="Q5033" i="1"/>
  <c r="Q5095" i="1"/>
  <c r="R7995" i="1"/>
  <c r="R6604" i="1"/>
  <c r="R6910" i="1"/>
  <c r="R7599" i="1"/>
  <c r="R3864" i="1"/>
  <c r="Q5035" i="1"/>
  <c r="Q5985" i="1"/>
  <c r="Q5995" i="1"/>
  <c r="Q3718" i="1"/>
  <c r="R5811" i="1"/>
  <c r="Q5811" i="1"/>
  <c r="Q6706" i="1"/>
  <c r="R6706" i="1"/>
  <c r="Q6978" i="1"/>
  <c r="R6978" i="1"/>
  <c r="R7202" i="1"/>
  <c r="Q7202" i="1"/>
  <c r="R7462" i="1"/>
  <c r="Q7462" i="1"/>
  <c r="Q7638" i="1"/>
  <c r="R7638" i="1"/>
  <c r="R7627" i="1"/>
  <c r="Q7627" i="1"/>
  <c r="R7837" i="1"/>
  <c r="Q7837" i="1"/>
  <c r="R3656" i="1"/>
  <c r="Q3656" i="1"/>
  <c r="Q3878" i="1"/>
  <c r="R3878" i="1"/>
  <c r="R5298" i="1"/>
  <c r="Q5298" i="1"/>
  <c r="Q5139" i="1"/>
  <c r="R5139" i="1"/>
  <c r="R5971" i="1"/>
  <c r="Q5971" i="1"/>
  <c r="Q6117" i="1"/>
  <c r="R6117" i="1"/>
  <c r="Q6080" i="1"/>
  <c r="R6080" i="1"/>
  <c r="R6133" i="1"/>
  <c r="Q6133" i="1"/>
  <c r="Q3686" i="1"/>
  <c r="R3686" i="1"/>
  <c r="R4882" i="1"/>
  <c r="Q4882" i="1"/>
  <c r="Q6725" i="1"/>
  <c r="R6725" i="1"/>
  <c r="R6906" i="1"/>
  <c r="Q6906" i="1"/>
  <c r="R7075" i="1"/>
  <c r="Q7075" i="1"/>
  <c r="Q7271" i="1"/>
  <c r="R7271" i="1"/>
  <c r="R7232" i="1"/>
  <c r="Q7232" i="1"/>
  <c r="Q7388" i="1"/>
  <c r="R7388" i="1"/>
  <c r="Q4705" i="1"/>
  <c r="R4705" i="1"/>
  <c r="Q5058" i="1"/>
  <c r="Q429" i="1"/>
  <c r="Q7619" i="1"/>
  <c r="Q6070" i="1"/>
  <c r="Q6714" i="1"/>
  <c r="Q6927" i="1"/>
  <c r="R7081" i="1"/>
  <c r="R3889" i="1"/>
  <c r="R4879" i="1"/>
  <c r="Q5216" i="1"/>
  <c r="R5232" i="1"/>
  <c r="R3811" i="1"/>
  <c r="R6198" i="1"/>
  <c r="Q6198" i="1"/>
  <c r="Q7016" i="1"/>
  <c r="R7246" i="1"/>
  <c r="Q7497" i="1"/>
  <c r="R7497" i="1"/>
  <c r="R3731" i="1"/>
  <c r="Q3731" i="1"/>
  <c r="Q4665" i="1"/>
  <c r="Q5087" i="1"/>
  <c r="Q5270" i="1"/>
  <c r="R6067" i="1"/>
  <c r="Q6067" i="1"/>
  <c r="Q5402" i="1"/>
  <c r="R5402" i="1"/>
  <c r="R5178" i="1"/>
  <c r="Q5178" i="1"/>
  <c r="Q6957" i="1"/>
  <c r="R6957" i="1"/>
  <c r="R7125" i="1"/>
  <c r="Q7125" i="1"/>
  <c r="Q7304" i="1"/>
  <c r="R7304" i="1"/>
  <c r="R7291" i="1"/>
  <c r="Q4902" i="1"/>
  <c r="R3992" i="1"/>
  <c r="Q3992" i="1"/>
  <c r="Q4927" i="1"/>
  <c r="R4927" i="1"/>
  <c r="Q6181" i="1"/>
  <c r="Q6781" i="1"/>
  <c r="Q7018" i="1"/>
  <c r="R7272" i="1"/>
  <c r="Q7682" i="1"/>
  <c r="R7861" i="1"/>
  <c r="Q3732" i="1"/>
  <c r="R4672" i="1"/>
  <c r="Q4989" i="1"/>
  <c r="R6738" i="1"/>
  <c r="Q3746" i="1"/>
  <c r="R5154" i="1"/>
  <c r="Q6585" i="1"/>
  <c r="R6757" i="1"/>
  <c r="R6941" i="1"/>
  <c r="R796" i="1"/>
  <c r="R4715" i="1"/>
  <c r="R5195" i="1"/>
  <c r="Q5285" i="1"/>
  <c r="Q601" i="1"/>
  <c r="R3993" i="1"/>
  <c r="Q3993" i="1"/>
  <c r="Q6571" i="1"/>
  <c r="R6571" i="1"/>
  <c r="R6830" i="1"/>
  <c r="Q6830" i="1"/>
  <c r="R7079" i="1"/>
  <c r="Q7079" i="1"/>
  <c r="R7528" i="1"/>
  <c r="Q7528" i="1"/>
  <c r="Q7714" i="1"/>
  <c r="R7714" i="1"/>
  <c r="R3786" i="1"/>
  <c r="Q3786" i="1"/>
  <c r="R4709" i="1"/>
  <c r="Q4709" i="1"/>
  <c r="R6039" i="1"/>
  <c r="Q6039" i="1"/>
  <c r="R3533" i="1"/>
  <c r="Q3533" i="1"/>
  <c r="R6655" i="1"/>
  <c r="Q7143" i="1"/>
  <c r="R7143" i="1"/>
  <c r="R7836" i="1"/>
  <c r="Q7836" i="1"/>
  <c r="R3745" i="1"/>
  <c r="Q3745" i="1"/>
  <c r="R3894" i="1"/>
  <c r="Q3894" i="1"/>
  <c r="Q4231" i="1"/>
  <c r="Q4967" i="1"/>
  <c r="R4001" i="1"/>
  <c r="R6825" i="1"/>
  <c r="R3502" i="1"/>
  <c r="Q3502" i="1"/>
  <c r="R3774" i="1"/>
  <c r="Q4701" i="1"/>
  <c r="R5785" i="1"/>
  <c r="R5894" i="1"/>
  <c r="Q3480" i="1"/>
  <c r="R3846" i="1"/>
  <c r="Q5924" i="1"/>
  <c r="Q5927" i="1"/>
  <c r="R6996" i="1"/>
  <c r="Q7808" i="1"/>
  <c r="Q7334" i="1"/>
  <c r="R3527" i="1"/>
  <c r="R4965" i="1"/>
  <c r="R5060" i="1"/>
  <c r="R243" i="1"/>
  <c r="S775" i="1"/>
  <c r="Q6617" i="1"/>
  <c r="R6617" i="1"/>
  <c r="Q6908" i="1"/>
  <c r="R6908" i="1"/>
  <c r="R7134" i="1"/>
  <c r="Q7134" i="1"/>
  <c r="R7413" i="1"/>
  <c r="Q7413" i="1"/>
  <c r="R7564" i="1"/>
  <c r="Q7564" i="1"/>
  <c r="R7586" i="1"/>
  <c r="Q7586" i="1"/>
  <c r="R7762" i="1"/>
  <c r="R5005" i="1"/>
  <c r="Q5005" i="1"/>
  <c r="R5114" i="1"/>
  <c r="Q5114" i="1"/>
  <c r="R5986" i="1"/>
  <c r="Q5986" i="1"/>
  <c r="R8480" i="1"/>
  <c r="Q8480" i="1"/>
  <c r="Q6026" i="1"/>
  <c r="R5959" i="1"/>
  <c r="Q5959" i="1"/>
  <c r="R3630" i="1"/>
  <c r="R4224" i="1"/>
  <c r="Q4224" i="1"/>
  <c r="Q6157" i="1"/>
  <c r="R6157" i="1"/>
  <c r="R6665" i="1"/>
  <c r="Q6665" i="1"/>
  <c r="Q6858" i="1"/>
  <c r="R6858" i="1"/>
  <c r="R7019" i="1"/>
  <c r="Q7019" i="1"/>
  <c r="Q7167" i="1"/>
  <c r="R7167" i="1"/>
  <c r="Q7207" i="1"/>
  <c r="R7401" i="1"/>
  <c r="Q7401" i="1"/>
  <c r="Q4652" i="1"/>
  <c r="R4652" i="1"/>
  <c r="R4946" i="1"/>
  <c r="Q4946" i="1"/>
  <c r="Q4673" i="1"/>
  <c r="R4673" i="1"/>
  <c r="R4939" i="1"/>
  <c r="Q4939" i="1"/>
  <c r="R5211" i="1"/>
  <c r="Q5143" i="1"/>
  <c r="Q423" i="1"/>
  <c r="R6608" i="1"/>
  <c r="R7148" i="1"/>
  <c r="R5391" i="1"/>
  <c r="Q5094" i="1"/>
  <c r="R3716" i="1"/>
  <c r="Q3716" i="1"/>
  <c r="R5781" i="1"/>
  <c r="Q5781" i="1"/>
  <c r="R6971" i="1"/>
  <c r="Q6971" i="1"/>
  <c r="R7221" i="1"/>
  <c r="Q7221" i="1"/>
  <c r="Q7456" i="1"/>
  <c r="R7456" i="1"/>
  <c r="R7645" i="1"/>
  <c r="Q7645" i="1"/>
  <c r="R7815" i="1"/>
  <c r="Q7815" i="1"/>
  <c r="R7816" i="1"/>
  <c r="Q7816" i="1"/>
  <c r="R3654" i="1"/>
  <c r="Q3654" i="1"/>
  <c r="Q3896" i="1"/>
  <c r="R3896" i="1"/>
  <c r="Q5782" i="1"/>
  <c r="R5782" i="1"/>
  <c r="Q5284" i="1"/>
  <c r="R5284" i="1"/>
  <c r="Q5891" i="1"/>
  <c r="R5891" i="1"/>
  <c r="Q6098" i="1"/>
  <c r="R6098" i="1"/>
  <c r="R5982" i="1"/>
  <c r="Q5982" i="1"/>
  <c r="R6132" i="1"/>
  <c r="Q6132" i="1"/>
  <c r="Q3679" i="1"/>
  <c r="R4747" i="1"/>
  <c r="R6217" i="1"/>
  <c r="R8298" i="1"/>
  <c r="Q8298" i="1"/>
  <c r="R7080" i="1"/>
  <c r="Q7080" i="1"/>
  <c r="R7806" i="1"/>
  <c r="Q7806" i="1"/>
  <c r="Q7424" i="1"/>
  <c r="R7424" i="1"/>
  <c r="Q7447" i="1"/>
  <c r="R3827" i="1"/>
  <c r="Q3827" i="1"/>
  <c r="Q4693" i="1"/>
  <c r="R4693" i="1"/>
  <c r="Q3969" i="1"/>
  <c r="R4696" i="1"/>
  <c r="R7576" i="1"/>
  <c r="R6073" i="1"/>
  <c r="Q6917" i="1"/>
  <c r="R7073" i="1"/>
  <c r="Q7253" i="1"/>
  <c r="Q4694" i="1"/>
  <c r="R3967" i="1"/>
  <c r="Q4713" i="1"/>
  <c r="R5049" i="1"/>
  <c r="R585" i="1"/>
  <c r="Q585" i="1"/>
  <c r="Q3809" i="1"/>
  <c r="R3809" i="1"/>
  <c r="Q6769" i="1"/>
  <c r="R6769" i="1"/>
  <c r="Q7245" i="1"/>
  <c r="R7245" i="1"/>
  <c r="R7476" i="1"/>
  <c r="Q7476" i="1"/>
  <c r="Q7661" i="1"/>
  <c r="R7661" i="1"/>
  <c r="Q7858" i="1"/>
  <c r="R7858" i="1"/>
  <c r="Q3733" i="1"/>
  <c r="R3733" i="1"/>
  <c r="Q3730" i="1"/>
  <c r="R3730" i="1"/>
  <c r="Q5297" i="1"/>
  <c r="R5297" i="1"/>
  <c r="Q5767" i="1"/>
  <c r="R5767" i="1"/>
  <c r="Q5711" i="1"/>
  <c r="Q5862" i="1"/>
  <c r="R5862" i="1"/>
  <c r="Q6717" i="1"/>
  <c r="R6717" i="1"/>
  <c r="R7853" i="1"/>
  <c r="Q7853" i="1"/>
  <c r="Q6759" i="1"/>
  <c r="R6759" i="1"/>
  <c r="R7111" i="1"/>
  <c r="Q7111" i="1"/>
  <c r="Q7288" i="1"/>
  <c r="R7288" i="1"/>
  <c r="Q3873" i="1"/>
  <c r="R3873" i="1"/>
  <c r="Q4236" i="1"/>
  <c r="R4236" i="1"/>
  <c r="Q6776" i="1"/>
  <c r="Q7025" i="1"/>
  <c r="Q7281" i="1"/>
  <c r="R8378" i="1"/>
  <c r="Q3728" i="1"/>
  <c r="R4644" i="1"/>
  <c r="R5300" i="1"/>
  <c r="Q5046" i="1"/>
  <c r="Q5802" i="1"/>
  <c r="Q6836" i="1"/>
  <c r="Q3765" i="1"/>
  <c r="R7825" i="1"/>
  <c r="Q6594" i="1"/>
  <c r="Q6746" i="1"/>
  <c r="R6938" i="1"/>
  <c r="Q7115" i="1"/>
  <c r="Q799" i="1"/>
  <c r="Q4247" i="1"/>
  <c r="Q4724" i="1"/>
  <c r="R5159" i="1"/>
  <c r="R599" i="1"/>
  <c r="R6565" i="1"/>
  <c r="Q6565" i="1"/>
  <c r="R6573" i="1"/>
  <c r="Q6573" i="1"/>
  <c r="R7526" i="1"/>
  <c r="Q7526" i="1"/>
  <c r="R7715" i="1"/>
  <c r="Q7715" i="1"/>
  <c r="Q4889" i="1"/>
  <c r="R4889" i="1"/>
  <c r="R4917" i="1"/>
  <c r="Q4917" i="1"/>
  <c r="R5118" i="1"/>
  <c r="Q5118" i="1"/>
  <c r="Q5699" i="1"/>
  <c r="Q3474" i="1"/>
  <c r="Q3542" i="1"/>
  <c r="R3542" i="1"/>
  <c r="Q3535" i="1"/>
  <c r="R3535" i="1"/>
  <c r="Q6811" i="1"/>
  <c r="Q6998" i="1"/>
  <c r="R7344" i="1"/>
  <c r="Q7344" i="1"/>
  <c r="R3519" i="1"/>
  <c r="Q3519" i="1"/>
  <c r="Q3742" i="1"/>
  <c r="R3742" i="1"/>
  <c r="Q3973" i="1"/>
  <c r="R3973" i="1"/>
  <c r="R4646" i="1"/>
  <c r="Q4646" i="1"/>
  <c r="Q4986" i="1"/>
  <c r="Q3996" i="1"/>
  <c r="R6827" i="1"/>
  <c r="Q7320" i="1"/>
  <c r="R3496" i="1"/>
  <c r="Q3496" i="1"/>
  <c r="R3780" i="1"/>
  <c r="Q4698" i="1"/>
  <c r="R5820" i="1"/>
  <c r="R5892" i="1"/>
  <c r="R5883" i="1"/>
  <c r="Q3484" i="1"/>
  <c r="Q3853" i="1"/>
  <c r="Q5903" i="1"/>
  <c r="R6642" i="1"/>
  <c r="R8356" i="1"/>
  <c r="Q7347" i="1"/>
  <c r="Q3520" i="1"/>
  <c r="Q4983" i="1"/>
  <c r="R5149" i="1"/>
  <c r="Q3602" i="1"/>
  <c r="R3602" i="1"/>
  <c r="Q4952" i="1"/>
  <c r="R6614" i="1"/>
  <c r="Q6614" i="1"/>
  <c r="R6911" i="1"/>
  <c r="Q6911" i="1"/>
  <c r="R7126" i="1"/>
  <c r="Q7126" i="1"/>
  <c r="R7412" i="1"/>
  <c r="Q7412" i="1"/>
  <c r="R7748" i="1"/>
  <c r="Q7748" i="1"/>
  <c r="R7734" i="1"/>
  <c r="Q7734" i="1"/>
  <c r="Q3569" i="1"/>
  <c r="R3830" i="1"/>
  <c r="Q3830" i="1"/>
  <c r="R5070" i="1"/>
  <c r="Q5070" i="1"/>
  <c r="R5281" i="1"/>
  <c r="Q5281" i="1"/>
  <c r="Q5796" i="1"/>
  <c r="R6061" i="1"/>
  <c r="Q6061" i="1"/>
  <c r="R6093" i="1"/>
  <c r="Q6093" i="1"/>
  <c r="R8476" i="1"/>
  <c r="Q8476" i="1"/>
  <c r="Q3617" i="1"/>
  <c r="R4221" i="1"/>
  <c r="Q4221" i="1"/>
  <c r="Q6166" i="1"/>
  <c r="R6166" i="1"/>
  <c r="R6670" i="1"/>
  <c r="Q6670" i="1"/>
  <c r="R6845" i="1"/>
  <c r="Q6845" i="1"/>
  <c r="R7039" i="1"/>
  <c r="Q7039" i="1"/>
  <c r="Q7225" i="1"/>
  <c r="R7225" i="1"/>
  <c r="R7365" i="1"/>
  <c r="Q7365" i="1"/>
  <c r="R7382" i="1"/>
  <c r="Q7382" i="1"/>
  <c r="R3783" i="1"/>
  <c r="Q3783" i="1"/>
  <c r="Q4654" i="1"/>
  <c r="R4654" i="1"/>
  <c r="Q4714" i="1"/>
  <c r="R4714" i="1"/>
  <c r="R4691" i="1"/>
  <c r="Q4691" i="1"/>
  <c r="R5028" i="1"/>
  <c r="Q8031" i="1"/>
  <c r="R8031" i="1"/>
  <c r="R3599" i="1"/>
  <c r="Q7146" i="1"/>
  <c r="R7429" i="1"/>
  <c r="R6075" i="1"/>
  <c r="Q5104" i="1"/>
  <c r="Q5339" i="1"/>
  <c r="Q6981" i="1"/>
  <c r="R6384" i="1"/>
  <c r="S6384" i="1" s="1"/>
  <c r="Q7618" i="1"/>
  <c r="R3459" i="1"/>
  <c r="Q6586" i="1"/>
  <c r="R7840" i="1"/>
  <c r="R8444" i="1"/>
  <c r="S5826" i="1"/>
  <c r="Q5004" i="1"/>
  <c r="R7105" i="1"/>
  <c r="Q7453" i="1"/>
  <c r="R3543" i="1"/>
  <c r="Q2138" i="1"/>
  <c r="Q6520" i="1"/>
  <c r="S6520" i="1" s="1"/>
  <c r="R5042" i="1"/>
  <c r="Q7971" i="1"/>
  <c r="Q8278" i="1"/>
  <c r="S5713" i="1"/>
  <c r="R1554" i="1"/>
  <c r="Q6496" i="1"/>
  <c r="S6496" i="1" s="1"/>
  <c r="S1524" i="1"/>
  <c r="R6448" i="1"/>
  <c r="S6448" i="1" s="1"/>
  <c r="R6472" i="1"/>
  <c r="S6472" i="1" s="1"/>
  <c r="Q7694" i="1"/>
  <c r="R7758" i="1"/>
  <c r="Q8063" i="1"/>
  <c r="S5423" i="1"/>
  <c r="S1751" i="1"/>
  <c r="S1948" i="1"/>
  <c r="Q6787" i="1"/>
  <c r="S6709" i="1"/>
  <c r="S8890" i="1"/>
  <c r="Q5805" i="1"/>
  <c r="Q8071" i="1"/>
  <c r="Q3984" i="1"/>
  <c r="Q8347" i="1"/>
  <c r="Q2173" i="1"/>
  <c r="R6488" i="1"/>
  <c r="S6488" i="1" s="1"/>
  <c r="R4663" i="1"/>
  <c r="R8161" i="1"/>
  <c r="S3287" i="1"/>
  <c r="R6376" i="1"/>
  <c r="S6376" i="1" s="1"/>
  <c r="Q5029" i="1"/>
  <c r="Q6360" i="1"/>
  <c r="S6360" i="1" s="1"/>
  <c r="R5167" i="1"/>
  <c r="R6750" i="1"/>
  <c r="R7654" i="1"/>
  <c r="R7860" i="1"/>
  <c r="S1514" i="1"/>
  <c r="R5027" i="1"/>
  <c r="S5951" i="1"/>
  <c r="Q6960" i="1"/>
  <c r="Q3446" i="1"/>
  <c r="Q3259" i="1"/>
  <c r="R7434" i="1"/>
  <c r="Q6464" i="1"/>
  <c r="S6464" i="1" s="1"/>
  <c r="Q819" i="1"/>
  <c r="S6607" i="1"/>
  <c r="Q8067" i="1"/>
  <c r="R2173" i="1"/>
  <c r="R8515" i="1"/>
  <c r="R8167" i="1"/>
  <c r="S6743" i="1"/>
  <c r="S5957" i="1"/>
  <c r="R3464" i="1"/>
  <c r="R3188" i="1"/>
  <c r="R7942" i="1"/>
  <c r="S1712" i="1"/>
  <c r="R3218" i="1"/>
  <c r="R5280" i="1"/>
  <c r="Q2394" i="1"/>
  <c r="Q2170" i="1"/>
  <c r="R1766" i="1"/>
  <c r="R5044" i="1"/>
  <c r="Q2152" i="1"/>
  <c r="Q3451" i="1"/>
  <c r="Q3241" i="1"/>
  <c r="Q3862" i="1"/>
  <c r="Q8262" i="1"/>
  <c r="Q3212" i="1"/>
  <c r="Q2103" i="1"/>
  <c r="R7664" i="1"/>
  <c r="Q5012" i="1"/>
  <c r="R7328" i="1"/>
  <c r="R8122" i="1"/>
  <c r="R6400" i="1"/>
  <c r="S6400" i="1" s="1"/>
  <c r="R6512" i="1"/>
  <c r="S6512" i="1" s="1"/>
  <c r="S5865" i="1"/>
  <c r="Q3236" i="1"/>
  <c r="S1370" i="1"/>
  <c r="S1726" i="1"/>
  <c r="S5881" i="1"/>
  <c r="R6528" i="1"/>
  <c r="S6528" i="1" s="1"/>
  <c r="R3156" i="1"/>
  <c r="Q1178" i="1"/>
  <c r="Q6432" i="1"/>
  <c r="S6432" i="1" s="1"/>
  <c r="Q2153" i="1"/>
  <c r="Q1936" i="1"/>
  <c r="S5849" i="1"/>
  <c r="Q6440" i="1"/>
  <c r="S6440" i="1" s="1"/>
  <c r="Q7454" i="1"/>
  <c r="R3757" i="1"/>
  <c r="R7716" i="1"/>
  <c r="Q4963" i="1"/>
  <c r="R6595" i="1"/>
  <c r="R6955" i="1"/>
  <c r="R7559" i="1"/>
  <c r="R8030" i="1"/>
  <c r="Q7331" i="1"/>
  <c r="R8471" i="1"/>
  <c r="R4908" i="1"/>
  <c r="Q8245" i="1"/>
  <c r="Q5388" i="1"/>
  <c r="Q8512" i="1"/>
  <c r="Q5328" i="1"/>
  <c r="Q1363" i="1"/>
  <c r="R8143" i="1"/>
  <c r="R7223" i="1"/>
  <c r="R7518" i="1"/>
  <c r="R2171" i="1"/>
  <c r="R7893" i="1"/>
  <c r="Q7724" i="1"/>
  <c r="R3499" i="1"/>
  <c r="R8010" i="1"/>
  <c r="R8521" i="1"/>
  <c r="Q5014" i="1"/>
  <c r="S5409" i="1"/>
  <c r="R6643" i="1"/>
  <c r="R954" i="1"/>
  <c r="R3515" i="1"/>
  <c r="Q3274" i="1"/>
  <c r="R2382" i="1"/>
  <c r="Q7199" i="1"/>
  <c r="R4959" i="1"/>
  <c r="R8052" i="1"/>
  <c r="R2136" i="1"/>
  <c r="S804" i="1"/>
  <c r="Q6644" i="1"/>
  <c r="Q6161" i="1"/>
  <c r="Q7000" i="1"/>
  <c r="S1334" i="1"/>
  <c r="Q6820" i="1"/>
  <c r="Q7514" i="1"/>
  <c r="Q8394" i="1"/>
  <c r="R3465" i="1"/>
  <c r="R3257" i="1"/>
  <c r="Q2197" i="1"/>
  <c r="Q7531" i="1"/>
  <c r="Q8417" i="1"/>
  <c r="Q5009" i="1"/>
  <c r="Q5380" i="1"/>
  <c r="R7946" i="1"/>
  <c r="Q2154" i="1"/>
  <c r="R7703" i="1"/>
  <c r="Q8947" i="1"/>
  <c r="R5168" i="1"/>
  <c r="R6786" i="1"/>
  <c r="Q7140" i="1"/>
  <c r="R8108" i="1"/>
  <c r="R3507" i="1"/>
  <c r="R4987" i="1"/>
  <c r="R5288" i="1"/>
  <c r="Q628" i="1"/>
  <c r="R7437" i="1"/>
  <c r="R7990" i="1"/>
  <c r="R7959" i="1"/>
  <c r="R3449" i="1"/>
  <c r="Q2093" i="1"/>
  <c r="Q1180" i="1"/>
  <c r="R6234" i="1"/>
  <c r="S6234" i="1" s="1"/>
  <c r="Q6997" i="1"/>
  <c r="R3221" i="1"/>
  <c r="Q8178" i="1"/>
  <c r="R7597" i="1"/>
  <c r="R8504" i="1"/>
  <c r="Q3424" i="1"/>
  <c r="R1769" i="1"/>
  <c r="S5819" i="1"/>
  <c r="Q6480" i="1"/>
  <c r="S6480" i="1" s="1"/>
  <c r="Q3453" i="1"/>
  <c r="R6275" i="1"/>
  <c r="S6275" i="1" s="1"/>
  <c r="Q7298" i="1"/>
  <c r="R8006" i="1"/>
  <c r="R8194" i="1"/>
  <c r="Q8034" i="1"/>
  <c r="Q8389" i="1"/>
  <c r="Q3275" i="1"/>
  <c r="R8305" i="1"/>
  <c r="R1171" i="1"/>
  <c r="Q5036" i="1"/>
  <c r="R6456" i="1"/>
  <c r="S6456" i="1" s="1"/>
  <c r="R3176" i="1"/>
  <c r="R2107" i="1"/>
  <c r="R7888" i="1"/>
  <c r="S5129" i="1"/>
  <c r="Q2783" i="1"/>
  <c r="Q3990" i="1"/>
  <c r="Q5922" i="1"/>
  <c r="R6322" i="1"/>
  <c r="S6322" i="1" s="1"/>
  <c r="R8064" i="1"/>
  <c r="R7082" i="1"/>
  <c r="Q8250" i="1"/>
  <c r="Q7172" i="1"/>
  <c r="Q3770" i="1"/>
  <c r="Q7747" i="1"/>
  <c r="S966" i="1"/>
  <c r="R3497" i="1"/>
  <c r="Q6579" i="1"/>
  <c r="Q6951" i="1"/>
  <c r="R7781" i="1"/>
  <c r="Q7938" i="1"/>
  <c r="Q2114" i="1"/>
  <c r="Q1335" i="1"/>
  <c r="Q621" i="1"/>
  <c r="Q7565" i="1"/>
  <c r="Q7963" i="1"/>
  <c r="R2778" i="1"/>
  <c r="R1920" i="1"/>
  <c r="Q3285" i="1"/>
  <c r="R5396" i="1"/>
  <c r="R4958" i="1"/>
  <c r="R1923" i="1"/>
  <c r="R7652" i="1"/>
  <c r="Q8510" i="1"/>
  <c r="R3460" i="1"/>
  <c r="Q1950" i="1"/>
  <c r="R2769" i="1"/>
  <c r="Q5336" i="1"/>
  <c r="Q6370" i="1"/>
  <c r="S6370" i="1" s="1"/>
  <c r="R7702" i="1"/>
  <c r="R8111" i="1"/>
  <c r="Q8494" i="1"/>
  <c r="Q2196" i="1"/>
  <c r="R1960" i="1"/>
  <c r="Q3237" i="1"/>
  <c r="R6690" i="1"/>
  <c r="R8168" i="1"/>
  <c r="Q3466" i="1"/>
  <c r="Q1754" i="1"/>
  <c r="R7615" i="1"/>
  <c r="S5158" i="1"/>
  <c r="R8155" i="1"/>
  <c r="Q8287" i="1"/>
  <c r="Q8959" i="1"/>
  <c r="Q3761" i="1"/>
  <c r="R8056" i="1"/>
  <c r="S1533" i="1"/>
  <c r="S1742" i="1"/>
  <c r="Q2212" i="1"/>
  <c r="R2168" i="1"/>
  <c r="R3288" i="1"/>
  <c r="Q3258" i="1"/>
  <c r="R4028" i="1"/>
  <c r="Q7044" i="1"/>
  <c r="Q7620" i="1"/>
  <c r="R6877" i="1"/>
  <c r="R3552" i="1"/>
  <c r="Q2177" i="1"/>
  <c r="R5906" i="1"/>
  <c r="Q6950" i="1"/>
  <c r="Q3461" i="1"/>
  <c r="R1951" i="1"/>
  <c r="R3508" i="1"/>
  <c r="R8951" i="1"/>
  <c r="R5394" i="1"/>
  <c r="R6588" i="1"/>
  <c r="R6954" i="1"/>
  <c r="Q3456" i="1"/>
  <c r="Q7850" i="1"/>
  <c r="Q8249" i="1"/>
  <c r="Q2155" i="1"/>
  <c r="R2384" i="1"/>
  <c r="Q2108" i="1"/>
  <c r="R7275" i="1"/>
  <c r="R7835" i="1"/>
  <c r="Q8264" i="1"/>
  <c r="R2406" i="1"/>
  <c r="Q7614" i="1"/>
  <c r="R2211" i="1"/>
  <c r="S1356" i="1"/>
  <c r="S5886" i="1"/>
  <c r="S5698" i="1"/>
  <c r="R6242" i="1"/>
  <c r="S6242" i="1" s="1"/>
  <c r="Q8269" i="1"/>
  <c r="R2101" i="1"/>
  <c r="Q8473" i="1"/>
  <c r="Q2181" i="1"/>
  <c r="S2175" i="1"/>
  <c r="R1956" i="1"/>
  <c r="Q7415" i="1"/>
  <c r="Q7315" i="1"/>
  <c r="Q3494" i="1"/>
  <c r="Q3432" i="1"/>
  <c r="Q7211" i="1"/>
  <c r="R8241" i="1"/>
  <c r="R2792" i="1"/>
  <c r="R3308" i="1"/>
  <c r="Q3462" i="1"/>
  <c r="Q3201" i="1"/>
  <c r="Q6394" i="1"/>
  <c r="S6394" i="1" s="1"/>
  <c r="Q4664" i="1"/>
  <c r="R6700" i="1"/>
  <c r="Q8519" i="1"/>
  <c r="R5736" i="1"/>
  <c r="Q3242" i="1"/>
  <c r="Q1716" i="1"/>
  <c r="S1564" i="1"/>
  <c r="S5206" i="1"/>
  <c r="S5250" i="1"/>
  <c r="R1141" i="1"/>
  <c r="R612" i="1"/>
  <c r="Q2176" i="1"/>
  <c r="S1000" i="1"/>
  <c r="S8881" i="1"/>
  <c r="R3184" i="1"/>
  <c r="Q7376" i="1"/>
  <c r="Q6900" i="1"/>
  <c r="R1899" i="1"/>
  <c r="Q2105" i="1"/>
  <c r="Q6274" i="1"/>
  <c r="S6274" i="1" s="1"/>
  <c r="Q8163" i="1"/>
  <c r="Q3207" i="1"/>
  <c r="R2793" i="1"/>
  <c r="Q3688" i="1"/>
  <c r="Q3717" i="1"/>
  <c r="R7918" i="1"/>
  <c r="Q3444" i="1"/>
  <c r="R6171" i="1"/>
  <c r="Q8166" i="1"/>
  <c r="Q5269" i="1"/>
  <c r="Q6556" i="1"/>
  <c r="S1750" i="1"/>
  <c r="R7556" i="1"/>
  <c r="R7397" i="1"/>
  <c r="Q7943" i="1"/>
  <c r="Q3223" i="1"/>
  <c r="R3314" i="1"/>
  <c r="S5990" i="1"/>
  <c r="S5872" i="1"/>
  <c r="R8287" i="1"/>
  <c r="R7154" i="1"/>
  <c r="Q7677" i="1"/>
  <c r="Q7765" i="1"/>
  <c r="R7583" i="1"/>
  <c r="R2803" i="1"/>
  <c r="R7831" i="1"/>
  <c r="R2812" i="1"/>
  <c r="Q8328" i="1"/>
  <c r="R3635" i="1"/>
  <c r="R6152" i="1"/>
  <c r="R6863" i="1"/>
  <c r="R7224" i="1"/>
  <c r="Q7490" i="1"/>
  <c r="R8189" i="1"/>
  <c r="Q8410" i="1"/>
  <c r="R8945" i="1"/>
  <c r="Q6211" i="1"/>
  <c r="R6885" i="1"/>
  <c r="R7239" i="1"/>
  <c r="R7562" i="1"/>
  <c r="R8015" i="1"/>
  <c r="Q8221" i="1"/>
  <c r="R3807" i="1"/>
  <c r="Q8047" i="1"/>
  <c r="R4900" i="1"/>
  <c r="Q6823" i="1"/>
  <c r="Q7849" i="1"/>
  <c r="R6559" i="1"/>
  <c r="R8007" i="1"/>
  <c r="Q2393" i="1"/>
  <c r="S1348" i="1"/>
  <c r="R1902" i="1"/>
  <c r="R2109" i="1"/>
  <c r="Q780" i="1"/>
  <c r="Q8271" i="1"/>
  <c r="Q7739" i="1"/>
  <c r="S1547" i="1"/>
  <c r="Q3799" i="1"/>
  <c r="Q7662" i="1"/>
  <c r="Q7960" i="1"/>
  <c r="Q8333" i="1"/>
  <c r="Q3447" i="1"/>
  <c r="R964" i="1"/>
  <c r="Q964" i="1"/>
  <c r="Q7057" i="1"/>
  <c r="R7057" i="1"/>
  <c r="R8331" i="1"/>
  <c r="Q8331" i="1"/>
  <c r="Q8502" i="1"/>
  <c r="R8502" i="1"/>
  <c r="Q3454" i="1"/>
  <c r="R3454" i="1"/>
  <c r="R3170" i="1"/>
  <c r="Q3170" i="1"/>
  <c r="Q7129" i="1"/>
  <c r="R7129" i="1"/>
  <c r="R3854" i="1"/>
  <c r="Q3854" i="1"/>
  <c r="R6631" i="1"/>
  <c r="Q6631" i="1"/>
  <c r="R7336" i="1"/>
  <c r="Q7336" i="1"/>
  <c r="R5269" i="1"/>
  <c r="Q7702" i="1"/>
  <c r="R8510" i="1"/>
  <c r="Q1763" i="1"/>
  <c r="R1763" i="1"/>
  <c r="R5922" i="1"/>
  <c r="Q7893" i="1"/>
  <c r="R3609" i="1"/>
  <c r="Q3609" i="1"/>
  <c r="Q3442" i="1"/>
  <c r="R3442" i="1"/>
  <c r="Q3633" i="1"/>
  <c r="R3633" i="1"/>
  <c r="R6864" i="1"/>
  <c r="Q6864" i="1"/>
  <c r="Q7929" i="1"/>
  <c r="R7929" i="1"/>
  <c r="Q8216" i="1"/>
  <c r="R8216" i="1"/>
  <c r="Q3460" i="1"/>
  <c r="R6884" i="1"/>
  <c r="Q6884" i="1"/>
  <c r="Q7223" i="1"/>
  <c r="Q7518" i="1"/>
  <c r="R7724" i="1"/>
  <c r="Q8189" i="1"/>
  <c r="Q4662" i="1"/>
  <c r="R4662" i="1"/>
  <c r="Q957" i="1"/>
  <c r="R957" i="1"/>
  <c r="R577" i="1"/>
  <c r="Q577" i="1"/>
  <c r="Q7180" i="1"/>
  <c r="R7180" i="1"/>
  <c r="R7800" i="1"/>
  <c r="Q7800" i="1"/>
  <c r="R8511" i="1"/>
  <c r="Q8511" i="1"/>
  <c r="R1946" i="1"/>
  <c r="Q1946" i="1"/>
  <c r="Q3552" i="1"/>
  <c r="R6950" i="1"/>
  <c r="R4734" i="1"/>
  <c r="Q4734" i="1"/>
  <c r="R6736" i="1"/>
  <c r="Q6736" i="1"/>
  <c r="Q7088" i="1"/>
  <c r="R7088" i="1"/>
  <c r="R7370" i="1"/>
  <c r="Q7370" i="1"/>
  <c r="R7626" i="1"/>
  <c r="Q7626" i="1"/>
  <c r="Q7855" i="1"/>
  <c r="R7855" i="1"/>
  <c r="R8053" i="1"/>
  <c r="Q8053" i="1"/>
  <c r="Q8224" i="1"/>
  <c r="R8224" i="1"/>
  <c r="Q7443" i="1"/>
  <c r="R8422" i="1"/>
  <c r="Q5736" i="1"/>
  <c r="R3242" i="1"/>
  <c r="R2783" i="1"/>
  <c r="R2216" i="1"/>
  <c r="Q2216" i="1"/>
  <c r="Q5027" i="1"/>
  <c r="Q1732" i="1"/>
  <c r="R1732" i="1"/>
  <c r="R8195" i="1"/>
  <c r="Q8195" i="1"/>
  <c r="Q3513" i="1"/>
  <c r="R3513" i="1"/>
  <c r="Q1559" i="1"/>
  <c r="R1559" i="1"/>
  <c r="Q435" i="1"/>
  <c r="R435" i="1"/>
  <c r="R3815" i="1"/>
  <c r="Q3815" i="1"/>
  <c r="Q7475" i="1"/>
  <c r="R7475" i="1"/>
  <c r="Q8003" i="1"/>
  <c r="R8003" i="1"/>
  <c r="Q8413" i="1"/>
  <c r="R8413" i="1"/>
  <c r="Q1915" i="1"/>
  <c r="R1915" i="1"/>
  <c r="R8952" i="1"/>
  <c r="Q8952" i="1"/>
  <c r="Q6623" i="1"/>
  <c r="R6623" i="1"/>
  <c r="R3237" i="1"/>
  <c r="R3770" i="1"/>
  <c r="R6579" i="1"/>
  <c r="R6951" i="1"/>
  <c r="R7298" i="1"/>
  <c r="R7579" i="1"/>
  <c r="Q7579" i="1"/>
  <c r="Q7781" i="1"/>
  <c r="Q8006" i="1"/>
  <c r="Q8194" i="1"/>
  <c r="Q5396" i="1"/>
  <c r="Q3308" i="1"/>
  <c r="Q8965" i="1"/>
  <c r="R8965" i="1"/>
  <c r="R7698" i="1"/>
  <c r="Q7698" i="1"/>
  <c r="R3323" i="1"/>
  <c r="Q3323" i="1"/>
  <c r="R814" i="1"/>
  <c r="Q814" i="1"/>
  <c r="R1718" i="1"/>
  <c r="Q1718" i="1"/>
  <c r="R6561" i="1"/>
  <c r="Q6561" i="1"/>
  <c r="R8135" i="1"/>
  <c r="Q8135" i="1"/>
  <c r="R3455" i="1"/>
  <c r="Q3455" i="1"/>
  <c r="R3336" i="1"/>
  <c r="Q3336" i="1"/>
  <c r="R3281" i="1"/>
  <c r="Q3281" i="1"/>
  <c r="R3152" i="1"/>
  <c r="Q3152" i="1"/>
  <c r="Q7130" i="1"/>
  <c r="R7130" i="1"/>
  <c r="R2212" i="1"/>
  <c r="Q6877" i="1"/>
  <c r="Q2168" i="1"/>
  <c r="Q7652" i="1"/>
  <c r="Q8111" i="1"/>
  <c r="R8494" i="1"/>
  <c r="Q1753" i="1"/>
  <c r="R1753" i="1"/>
  <c r="R8335" i="1"/>
  <c r="Q8335" i="1"/>
  <c r="Q3601" i="1"/>
  <c r="R3601" i="1"/>
  <c r="R3471" i="1"/>
  <c r="Q3471" i="1"/>
  <c r="R7978" i="1"/>
  <c r="Q7978" i="1"/>
  <c r="Q7888" i="1"/>
  <c r="R440" i="1"/>
  <c r="Q440" i="1"/>
  <c r="R6161" i="1"/>
  <c r="Q2230" i="1"/>
  <c r="R2230" i="1"/>
  <c r="Q6701" i="1"/>
  <c r="R6701" i="1"/>
  <c r="R7801" i="1"/>
  <c r="Q7801" i="1"/>
  <c r="R8207" i="1"/>
  <c r="Q8207" i="1"/>
  <c r="R8508" i="1"/>
  <c r="Q8508" i="1"/>
  <c r="Q3467" i="1"/>
  <c r="R3467" i="1"/>
  <c r="Q3343" i="1"/>
  <c r="R3343" i="1"/>
  <c r="Q3191" i="1"/>
  <c r="R3191" i="1"/>
  <c r="R4746" i="1"/>
  <c r="Q4746" i="1"/>
  <c r="R6724" i="1"/>
  <c r="Q6724" i="1"/>
  <c r="R7065" i="1"/>
  <c r="Q7065" i="1"/>
  <c r="R7394" i="1"/>
  <c r="Q7394" i="1"/>
  <c r="R7665" i="1"/>
  <c r="Q7665" i="1"/>
  <c r="R7827" i="1"/>
  <c r="Q7827" i="1"/>
  <c r="Q7953" i="1"/>
  <c r="R7953" i="1"/>
  <c r="R8297" i="1"/>
  <c r="Q8297" i="1"/>
  <c r="S5364" i="1"/>
  <c r="R4664" i="1"/>
  <c r="Q6700" i="1"/>
  <c r="R3862" i="1"/>
  <c r="R8262" i="1"/>
  <c r="Q1568" i="1"/>
  <c r="R1568" i="1"/>
  <c r="R2154" i="1"/>
  <c r="R8139" i="1"/>
  <c r="R4670" i="1"/>
  <c r="Q4670" i="1"/>
  <c r="R7020" i="1"/>
  <c r="Q7020" i="1"/>
  <c r="Q8304" i="1"/>
  <c r="R8304" i="1"/>
  <c r="Q3168" i="1"/>
  <c r="R3168" i="1"/>
  <c r="R2124" i="1"/>
  <c r="Q2124" i="1"/>
  <c r="R6644" i="1"/>
  <c r="R8037" i="1"/>
  <c r="Q8037" i="1"/>
  <c r="R3236" i="1"/>
  <c r="Q3757" i="1"/>
  <c r="Q6595" i="1"/>
  <c r="Q6955" i="1"/>
  <c r="Q7305" i="1"/>
  <c r="Q7559" i="1"/>
  <c r="Q7716" i="1"/>
  <c r="Q8030" i="1"/>
  <c r="R8245" i="1"/>
  <c r="Q3176" i="1"/>
  <c r="Q5394" i="1"/>
  <c r="Q7241" i="1"/>
  <c r="R8276" i="1"/>
  <c r="Q8276" i="1"/>
  <c r="Q3193" i="1"/>
  <c r="R3193" i="1"/>
  <c r="Q3284" i="1"/>
  <c r="R3284" i="1"/>
  <c r="R972" i="1"/>
  <c r="Q972" i="1"/>
  <c r="R1343" i="1"/>
  <c r="Q1343" i="1"/>
  <c r="R7297" i="1"/>
  <c r="Q7297" i="1"/>
  <c r="R8415" i="1"/>
  <c r="Q8415" i="1"/>
  <c r="Q5754" i="1"/>
  <c r="R5754" i="1"/>
  <c r="R3327" i="1"/>
  <c r="Q3327" i="1"/>
  <c r="Q3192" i="1"/>
  <c r="R3192" i="1"/>
  <c r="Q8971" i="1"/>
  <c r="R8971" i="1"/>
  <c r="Q7138" i="1"/>
  <c r="R7138" i="1"/>
  <c r="R3538" i="1"/>
  <c r="Q3538" i="1"/>
  <c r="R6795" i="1"/>
  <c r="Q6795" i="1"/>
  <c r="R7184" i="1"/>
  <c r="Q7184" i="1"/>
  <c r="Q7486" i="1"/>
  <c r="R7486" i="1"/>
  <c r="Q7735" i="1"/>
  <c r="R7735" i="1"/>
  <c r="R7932" i="1"/>
  <c r="Q7932" i="1"/>
  <c r="R8165" i="1"/>
  <c r="Q8165" i="1"/>
  <c r="R2394" i="1"/>
  <c r="Q3218" i="1"/>
  <c r="Q5280" i="1"/>
  <c r="R2170" i="1"/>
  <c r="R6556" i="1"/>
  <c r="Q7328" i="1"/>
  <c r="Q7664" i="1"/>
  <c r="Q8122" i="1"/>
  <c r="R8328" i="1"/>
  <c r="Q8418" i="1"/>
  <c r="R8418" i="1"/>
  <c r="Q7568" i="1"/>
  <c r="R7568" i="1"/>
  <c r="R3445" i="1"/>
  <c r="Q3445" i="1"/>
  <c r="Q3627" i="1"/>
  <c r="R3627" i="1"/>
  <c r="R6153" i="1"/>
  <c r="Q6153" i="1"/>
  <c r="Q6867" i="1"/>
  <c r="R6867" i="1"/>
  <c r="Q7219" i="1"/>
  <c r="R7219" i="1"/>
  <c r="Q7510" i="1"/>
  <c r="R7510" i="1"/>
  <c r="R7728" i="1"/>
  <c r="Q7728" i="1"/>
  <c r="Q8210" i="1"/>
  <c r="R8210" i="1"/>
  <c r="R5012" i="1"/>
  <c r="R7850" i="1"/>
  <c r="R3440" i="1"/>
  <c r="Q3440" i="1"/>
  <c r="R1548" i="1"/>
  <c r="Q1548" i="1"/>
  <c r="Q777" i="1"/>
  <c r="R777" i="1"/>
  <c r="Q1157" i="1"/>
  <c r="R1157" i="1"/>
  <c r="R7433" i="1"/>
  <c r="Q7433" i="1"/>
  <c r="R7756" i="1"/>
  <c r="Q7756" i="1"/>
  <c r="Q8307" i="1"/>
  <c r="R8307" i="1"/>
  <c r="R8408" i="1"/>
  <c r="Q8408" i="1"/>
  <c r="Q1937" i="1"/>
  <c r="R1937" i="1"/>
  <c r="R3185" i="1"/>
  <c r="Q3185" i="1"/>
  <c r="R4728" i="1"/>
  <c r="Q4728" i="1"/>
  <c r="R6733" i="1"/>
  <c r="Q6733" i="1"/>
  <c r="R7094" i="1"/>
  <c r="Q7094" i="1"/>
  <c r="Q7108" i="1"/>
  <c r="R7108" i="1"/>
  <c r="R7602" i="1"/>
  <c r="Q7602" i="1"/>
  <c r="Q7868" i="1"/>
  <c r="R7868" i="1"/>
  <c r="R7909" i="1"/>
  <c r="Q7909" i="1"/>
  <c r="R2194" i="1"/>
  <c r="R5388" i="1"/>
  <c r="R3720" i="1"/>
  <c r="R6960" i="1"/>
  <c r="R3446" i="1"/>
  <c r="R3259" i="1"/>
  <c r="Q1956" i="1"/>
  <c r="R8278" i="1"/>
  <c r="Q5044" i="1"/>
  <c r="R2152" i="1"/>
  <c r="R2098" i="1"/>
  <c r="Q2098" i="1"/>
  <c r="R2209" i="1"/>
  <c r="Q2209" i="1"/>
  <c r="Q7178" i="1"/>
  <c r="R7178" i="1"/>
  <c r="R7014" i="1"/>
  <c r="Q7014" i="1"/>
  <c r="Q8462" i="1"/>
  <c r="R8462" i="1"/>
  <c r="Q3381" i="1"/>
  <c r="R3381" i="1"/>
  <c r="R2110" i="1"/>
  <c r="Q2110" i="1"/>
  <c r="Q8052" i="1"/>
  <c r="Q3263" i="1"/>
  <c r="R3263" i="1"/>
  <c r="Q5161" i="1"/>
  <c r="R5161" i="1"/>
  <c r="R6788" i="1"/>
  <c r="Q6788" i="1"/>
  <c r="R7137" i="1"/>
  <c r="Q7137" i="1"/>
  <c r="R7455" i="1"/>
  <c r="Q7455" i="1"/>
  <c r="R7668" i="1"/>
  <c r="Q7668" i="1"/>
  <c r="R7890" i="1"/>
  <c r="Q7890" i="1"/>
  <c r="R7897" i="1"/>
  <c r="Q7897" i="1"/>
  <c r="Q954" i="1"/>
  <c r="Q3515" i="1"/>
  <c r="R8512" i="1"/>
  <c r="R3462" i="1"/>
  <c r="R3201" i="1"/>
  <c r="Q2384" i="1"/>
  <c r="Q8231" i="1"/>
  <c r="R8231" i="1"/>
  <c r="Q3390" i="1"/>
  <c r="R3390" i="1"/>
  <c r="R3277" i="1"/>
  <c r="Q3277" i="1"/>
  <c r="Q5001" i="1"/>
  <c r="R5001" i="1"/>
  <c r="R2161" i="1"/>
  <c r="Q2161" i="1"/>
  <c r="S8871" i="1"/>
  <c r="Q6559" i="1"/>
  <c r="R7898" i="1"/>
  <c r="Q7898" i="1"/>
  <c r="Q8388" i="1"/>
  <c r="R8388" i="1"/>
  <c r="R3214" i="1"/>
  <c r="Q3214" i="1"/>
  <c r="R3190" i="1"/>
  <c r="Q3190" i="1"/>
  <c r="R1957" i="1"/>
  <c r="Q1957" i="1"/>
  <c r="R8967" i="1"/>
  <c r="Q8967" i="1"/>
  <c r="R2235" i="1"/>
  <c r="Q2235" i="1"/>
  <c r="R3541" i="1"/>
  <c r="Q3541" i="1"/>
  <c r="R5917" i="1"/>
  <c r="Q5917" i="1"/>
  <c r="Q6808" i="1"/>
  <c r="R6808" i="1"/>
  <c r="R7177" i="1"/>
  <c r="Q7177" i="1"/>
  <c r="Q7477" i="1"/>
  <c r="R7477" i="1"/>
  <c r="Q7737" i="1"/>
  <c r="R7737" i="1"/>
  <c r="S5944" i="1"/>
  <c r="R7315" i="1"/>
  <c r="R7849" i="1"/>
  <c r="R3512" i="1"/>
  <c r="Q3512" i="1"/>
  <c r="Q3288" i="1"/>
  <c r="R3258" i="1"/>
  <c r="R2177" i="1"/>
  <c r="Q7154" i="1"/>
  <c r="Q7583" i="1"/>
  <c r="Q4009" i="1"/>
  <c r="R4009" i="1"/>
  <c r="R6673" i="1"/>
  <c r="Q6673" i="1"/>
  <c r="R7026" i="1"/>
  <c r="Q7026" i="1"/>
  <c r="R7352" i="1"/>
  <c r="Q7352" i="1"/>
  <c r="R7609" i="1"/>
  <c r="Q7609" i="1"/>
  <c r="Q7899" i="1"/>
  <c r="R7899" i="1"/>
  <c r="R8000" i="1"/>
  <c r="Q8000" i="1"/>
  <c r="R8235" i="1"/>
  <c r="Q8235" i="1"/>
  <c r="S5345" i="1"/>
  <c r="R1363" i="1"/>
  <c r="Q1922" i="1"/>
  <c r="R1922" i="1"/>
  <c r="R7747" i="1"/>
  <c r="Q3443" i="1"/>
  <c r="R3443" i="1"/>
  <c r="Q4028" i="1"/>
  <c r="R7044" i="1"/>
  <c r="R7620" i="1"/>
  <c r="R8269" i="1"/>
  <c r="R7191" i="1"/>
  <c r="Q7191" i="1"/>
  <c r="Q4677" i="1"/>
  <c r="R4677" i="1"/>
  <c r="Q627" i="1"/>
  <c r="R627" i="1"/>
  <c r="R3705" i="1"/>
  <c r="Q3705" i="1"/>
  <c r="Q7448" i="1"/>
  <c r="R7448" i="1"/>
  <c r="Q7987" i="1"/>
  <c r="R7987" i="1"/>
  <c r="R8402" i="1"/>
  <c r="Q8402" i="1"/>
  <c r="R3448" i="1"/>
  <c r="Q3448" i="1"/>
  <c r="Q1899" i="1"/>
  <c r="Q1951" i="1"/>
  <c r="Q3543" i="1"/>
  <c r="R7199" i="1"/>
  <c r="Q4733" i="1"/>
  <c r="R4733" i="1"/>
  <c r="R6734" i="1"/>
  <c r="Q6734" i="1"/>
  <c r="R7091" i="1"/>
  <c r="Q7091" i="1"/>
  <c r="R7359" i="1"/>
  <c r="Q7359" i="1"/>
  <c r="R7655" i="1"/>
  <c r="Q7655" i="1"/>
  <c r="R7885" i="1"/>
  <c r="Q7885" i="1"/>
  <c r="R8032" i="1"/>
  <c r="Q8032" i="1"/>
  <c r="S5827" i="1"/>
  <c r="Q3507" i="1"/>
  <c r="Q7597" i="1"/>
  <c r="Q7990" i="1"/>
  <c r="Q8504" i="1"/>
  <c r="Q3449" i="1"/>
  <c r="R3424" i="1"/>
  <c r="Q3221" i="1"/>
  <c r="Q1769" i="1"/>
  <c r="R8249" i="1"/>
  <c r="Q5042" i="1"/>
  <c r="R996" i="1"/>
  <c r="Q996" i="1"/>
  <c r="Q1554" i="1"/>
  <c r="R3181" i="1"/>
  <c r="Q3181" i="1"/>
  <c r="R3688" i="1"/>
  <c r="R3217" i="1"/>
  <c r="Q3217" i="1"/>
  <c r="Q1177" i="1"/>
  <c r="R1177" i="1"/>
  <c r="Q765" i="1"/>
  <c r="R765" i="1"/>
  <c r="R1320" i="1"/>
  <c r="Q1320" i="1"/>
  <c r="Q6173" i="1"/>
  <c r="R6173" i="1"/>
  <c r="R7651" i="1"/>
  <c r="Q7651" i="1"/>
  <c r="R8106" i="1"/>
  <c r="Q8106" i="1"/>
  <c r="R8212" i="1"/>
  <c r="Q8212" i="1"/>
  <c r="R8450" i="1"/>
  <c r="Q8450" i="1"/>
  <c r="Q3365" i="1"/>
  <c r="R3365" i="1"/>
  <c r="R3213" i="1"/>
  <c r="Q3213" i="1"/>
  <c r="R2095" i="1"/>
  <c r="Q2095" i="1"/>
  <c r="R2123" i="1"/>
  <c r="Q2123" i="1"/>
  <c r="R8067" i="1"/>
  <c r="Q5167" i="1"/>
  <c r="Q6750" i="1"/>
  <c r="Q7135" i="1"/>
  <c r="R7135" i="1"/>
  <c r="Q7434" i="1"/>
  <c r="Q7654" i="1"/>
  <c r="Q7860" i="1"/>
  <c r="R8043" i="1"/>
  <c r="Q8043" i="1"/>
  <c r="R819" i="1"/>
  <c r="R6767" i="1"/>
  <c r="R8192" i="1"/>
  <c r="Q8521" i="1"/>
  <c r="R3469" i="1"/>
  <c r="R3274" i="1"/>
  <c r="Q2382" i="1"/>
  <c r="R1754" i="1"/>
  <c r="R8959" i="1"/>
  <c r="Q4958" i="1"/>
  <c r="Q8305" i="1"/>
  <c r="R1739" i="1"/>
  <c r="Q1739" i="1"/>
  <c r="R4993" i="1"/>
  <c r="Q4993" i="1"/>
  <c r="R5003" i="1"/>
  <c r="Q5003" i="1"/>
  <c r="Q2160" i="1"/>
  <c r="R2160" i="1"/>
  <c r="Q6843" i="1"/>
  <c r="R6843" i="1"/>
  <c r="Q7977" i="1"/>
  <c r="R7977" i="1"/>
  <c r="Q8266" i="1"/>
  <c r="R8266" i="1"/>
  <c r="R3215" i="1"/>
  <c r="Q3215" i="1"/>
  <c r="R1737" i="1"/>
  <c r="Q1737" i="1"/>
  <c r="R7614" i="1"/>
  <c r="R3178" i="1"/>
  <c r="Q3178" i="1"/>
  <c r="Q5913" i="1"/>
  <c r="R5913" i="1"/>
  <c r="R6818" i="1"/>
  <c r="Q6818" i="1"/>
  <c r="Q7480" i="1"/>
  <c r="R7480" i="1"/>
  <c r="Q2406" i="1"/>
  <c r="R6823" i="1"/>
  <c r="Q8161" i="1"/>
  <c r="R3494" i="1"/>
  <c r="Q3464" i="1"/>
  <c r="Q3188" i="1"/>
  <c r="Q1766" i="1"/>
  <c r="R3457" i="1"/>
  <c r="Q3457" i="1"/>
  <c r="Q7556" i="1"/>
  <c r="R4022" i="1"/>
  <c r="Q4022" i="1"/>
  <c r="R6682" i="1"/>
  <c r="Q6682" i="1"/>
  <c r="R7045" i="1"/>
  <c r="Q7045" i="1"/>
  <c r="R7368" i="1"/>
  <c r="Q7368" i="1"/>
  <c r="R7636" i="1"/>
  <c r="Q7636" i="1"/>
  <c r="R7872" i="1"/>
  <c r="Q7872" i="1"/>
  <c r="R8009" i="1"/>
  <c r="Q8009" i="1"/>
  <c r="Q8308" i="1"/>
  <c r="R8308" i="1"/>
  <c r="R5009" i="1"/>
  <c r="R1936" i="1"/>
  <c r="R7866" i="1"/>
  <c r="Q5379" i="1"/>
  <c r="R5379" i="1"/>
  <c r="R6970" i="1"/>
  <c r="Q6970" i="1"/>
  <c r="R8176" i="1"/>
  <c r="Q8176" i="1"/>
  <c r="Q3319" i="1"/>
  <c r="R3319" i="1"/>
  <c r="Q3472" i="1"/>
  <c r="R3472" i="1"/>
  <c r="R2122" i="1"/>
  <c r="Q2122" i="1"/>
  <c r="R2191" i="1"/>
  <c r="Q2191" i="1"/>
  <c r="Q2403" i="1"/>
  <c r="R2403" i="1"/>
  <c r="R6997" i="1"/>
  <c r="Q8108" i="1"/>
  <c r="Q3674" i="1"/>
  <c r="R3674" i="1"/>
  <c r="R6216" i="1"/>
  <c r="Q6216" i="1"/>
  <c r="Q6926" i="1"/>
  <c r="R6926" i="1"/>
  <c r="Q7256" i="1"/>
  <c r="R7256" i="1"/>
  <c r="Q7558" i="1"/>
  <c r="R7558" i="1"/>
  <c r="R7813" i="1"/>
  <c r="Q7813" i="1"/>
  <c r="Q7941" i="1"/>
  <c r="R7941" i="1"/>
  <c r="R8217" i="1"/>
  <c r="Q8217" i="1"/>
  <c r="Q2101" i="1"/>
  <c r="R5805" i="1"/>
  <c r="R8071" i="1"/>
  <c r="R8473" i="1"/>
  <c r="R2181" i="1"/>
  <c r="Q2778" i="1"/>
  <c r="R2155" i="1"/>
  <c r="Q3499" i="1"/>
  <c r="R3183" i="1"/>
  <c r="Q3183" i="1"/>
  <c r="R4685" i="1"/>
  <c r="Q4685" i="1"/>
  <c r="R5286" i="1"/>
  <c r="Q5286" i="1"/>
  <c r="R6870" i="1"/>
  <c r="Q6870" i="1"/>
  <c r="R6175" i="1"/>
  <c r="Q6175" i="1"/>
  <c r="R7257" i="1"/>
  <c r="Q7257" i="1"/>
  <c r="Q7646" i="1"/>
  <c r="R7646" i="1"/>
  <c r="R8151" i="1"/>
  <c r="Q8151" i="1"/>
  <c r="Q8366" i="1"/>
  <c r="R8366" i="1"/>
  <c r="R1755" i="1"/>
  <c r="Q1755" i="1"/>
  <c r="R8472" i="1"/>
  <c r="Q8472" i="1"/>
  <c r="Q2232" i="1"/>
  <c r="R2232" i="1"/>
  <c r="Q5168" i="1"/>
  <c r="Q6786" i="1"/>
  <c r="R7140" i="1"/>
  <c r="Q7437" i="1"/>
  <c r="R7706" i="1"/>
  <c r="Q7706" i="1"/>
  <c r="R7935" i="1"/>
  <c r="Q7935" i="1"/>
  <c r="Q7946" i="1"/>
  <c r="Q4987" i="1"/>
  <c r="Q5288" i="1"/>
  <c r="R628" i="1"/>
  <c r="Q7467" i="1"/>
  <c r="Q8167" i="1"/>
  <c r="R8386" i="1"/>
  <c r="Q8471" i="1"/>
  <c r="R3256" i="1"/>
  <c r="R2163" i="1"/>
  <c r="Q2163" i="1"/>
  <c r="R4963" i="1"/>
  <c r="Q8468" i="1"/>
  <c r="R8468" i="1"/>
  <c r="Q1940" i="1"/>
  <c r="R1940" i="1"/>
  <c r="R4995" i="1"/>
  <c r="Q4995" i="1"/>
  <c r="Q2162" i="1"/>
  <c r="R2162" i="1"/>
  <c r="R7512" i="1"/>
  <c r="Q7512" i="1"/>
  <c r="Q8424" i="1"/>
  <c r="R8424" i="1"/>
  <c r="Q3470" i="1"/>
  <c r="R3470" i="1"/>
  <c r="Q2146" i="1"/>
  <c r="R2146" i="1"/>
  <c r="Q1934" i="1"/>
  <c r="R1934" i="1"/>
  <c r="Q1935" i="1"/>
  <c r="R1935" i="1"/>
  <c r="Q6809" i="1"/>
  <c r="R6809" i="1"/>
  <c r="R7677" i="1"/>
  <c r="R6820" i="1"/>
  <c r="R7531" i="1"/>
  <c r="R8178" i="1"/>
  <c r="R8417" i="1"/>
  <c r="Q3508" i="1"/>
  <c r="Q3465" i="1"/>
  <c r="Q3257" i="1"/>
  <c r="Q2171" i="1"/>
  <c r="R2197" i="1"/>
  <c r="R3172" i="1"/>
  <c r="Q3172" i="1"/>
  <c r="R7172" i="1"/>
  <c r="R3458" i="1"/>
  <c r="Q3458" i="1"/>
  <c r="S2401" i="1"/>
  <c r="Q8380" i="1"/>
  <c r="R8380" i="1"/>
  <c r="R1768" i="1"/>
  <c r="Q1768" i="1"/>
  <c r="Q4017" i="1"/>
  <c r="R4017" i="1"/>
  <c r="R6683" i="1"/>
  <c r="Q6683" i="1"/>
  <c r="R7043" i="1"/>
  <c r="Q7043" i="1"/>
  <c r="R7361" i="1"/>
  <c r="Q7361" i="1"/>
  <c r="R6945" i="1"/>
  <c r="Q6945" i="1"/>
  <c r="R7901" i="1"/>
  <c r="Q7901" i="1"/>
  <c r="R8008" i="1"/>
  <c r="Q8008" i="1"/>
  <c r="R8252" i="1"/>
  <c r="Q8252" i="1"/>
  <c r="R1178" i="1"/>
  <c r="R7415" i="1"/>
  <c r="R8389" i="1"/>
  <c r="R3275" i="1"/>
  <c r="R7376" i="1"/>
  <c r="Q2239" i="1"/>
  <c r="R2239" i="1"/>
  <c r="R4679" i="1"/>
  <c r="Q4679" i="1"/>
  <c r="Q6871" i="1"/>
  <c r="R6871" i="1"/>
  <c r="R3717" i="1"/>
  <c r="R6958" i="1"/>
  <c r="Q6958" i="1"/>
  <c r="Q7630" i="1"/>
  <c r="R7630" i="1"/>
  <c r="Q7918" i="1"/>
  <c r="R8361" i="1"/>
  <c r="Q8361" i="1"/>
  <c r="Q8440" i="1"/>
  <c r="R8440" i="1"/>
  <c r="R3418" i="1"/>
  <c r="Q3418" i="1"/>
  <c r="R3244" i="1"/>
  <c r="Q3244" i="1"/>
  <c r="R2774" i="1"/>
  <c r="Q2774" i="1"/>
  <c r="Q2769" i="1"/>
  <c r="R6981" i="1"/>
  <c r="Q8144" i="1"/>
  <c r="Q3676" i="1"/>
  <c r="R3676" i="1"/>
  <c r="Q6545" i="1"/>
  <c r="R6545" i="1"/>
  <c r="Q6922" i="1"/>
  <c r="R6922" i="1"/>
  <c r="R7263" i="1"/>
  <c r="Q7263" i="1"/>
  <c r="Q7536" i="1"/>
  <c r="R7536" i="1"/>
  <c r="R7755" i="1"/>
  <c r="Q7755" i="1"/>
  <c r="Q7961" i="1"/>
  <c r="R7961" i="1"/>
  <c r="Q8226" i="1"/>
  <c r="R8226" i="1"/>
  <c r="R7211" i="1"/>
  <c r="R7618" i="1"/>
  <c r="R8347" i="1"/>
  <c r="Q2792" i="1"/>
  <c r="R7331" i="1"/>
  <c r="Q1960" i="1"/>
  <c r="Q3497" i="1"/>
  <c r="S8878" i="1"/>
  <c r="Q3202" i="1"/>
  <c r="R3202" i="1"/>
  <c r="R8271" i="1"/>
  <c r="S8866" i="1"/>
  <c r="Q6171" i="1"/>
  <c r="R7243" i="1"/>
  <c r="Q7243" i="1"/>
  <c r="Q7788" i="1"/>
  <c r="R7788" i="1"/>
  <c r="R8166" i="1"/>
  <c r="R3452" i="1"/>
  <c r="Q3452" i="1"/>
  <c r="R3450" i="1"/>
  <c r="Q3450" i="1"/>
  <c r="Q2803" i="1"/>
  <c r="R7971" i="1"/>
  <c r="Q8451" i="1"/>
  <c r="R8451" i="1"/>
  <c r="Q2217" i="1"/>
  <c r="R2217" i="1"/>
  <c r="R5169" i="1"/>
  <c r="Q5169" i="1"/>
  <c r="R6787" i="1"/>
  <c r="Q7105" i="1"/>
  <c r="R7453" i="1"/>
  <c r="R7694" i="1"/>
  <c r="Q7758" i="1"/>
  <c r="R8063" i="1"/>
  <c r="R2093" i="1"/>
  <c r="R1180" i="1"/>
  <c r="R3799" i="1"/>
  <c r="R8047" i="1"/>
  <c r="R3447" i="1"/>
  <c r="Q3314" i="1"/>
  <c r="R2131" i="1"/>
  <c r="Q2131" i="1"/>
  <c r="Q4959" i="1"/>
  <c r="R8517" i="1"/>
  <c r="Q8517" i="1"/>
  <c r="Q1944" i="1"/>
  <c r="R1944" i="1"/>
  <c r="Q6346" i="1"/>
  <c r="S6346" i="1" s="1"/>
  <c r="R4002" i="1"/>
  <c r="Q4002" i="1"/>
  <c r="R8040" i="1"/>
  <c r="Q8040" i="1"/>
  <c r="R2164" i="1"/>
  <c r="Q2164" i="1"/>
  <c r="R7565" i="1"/>
  <c r="Q2374" i="1"/>
  <c r="R2374" i="1"/>
  <c r="R3848" i="1"/>
  <c r="Q3848" i="1"/>
  <c r="R6616" i="1"/>
  <c r="Q6616" i="1"/>
  <c r="R6999" i="1"/>
  <c r="Q6999" i="1"/>
  <c r="R7340" i="1"/>
  <c r="Q7340" i="1"/>
  <c r="R7596" i="1"/>
  <c r="Q7596" i="1"/>
  <c r="R8045" i="1"/>
  <c r="Q8045" i="1"/>
  <c r="R8244" i="1"/>
  <c r="Q8244" i="1"/>
  <c r="R3984" i="1"/>
  <c r="R7514" i="1"/>
  <c r="Q8056" i="1"/>
  <c r="R8394" i="1"/>
  <c r="R3456" i="1"/>
  <c r="Q2211" i="1"/>
  <c r="R7417" i="1"/>
  <c r="Q7417" i="1"/>
  <c r="Q3463" i="1"/>
  <c r="R3463" i="1"/>
  <c r="Q8010" i="1"/>
  <c r="Q8364" i="1"/>
  <c r="R8364" i="1"/>
  <c r="R6662" i="1"/>
  <c r="Q6662" i="1"/>
  <c r="R7414" i="1"/>
  <c r="Q7414" i="1"/>
  <c r="Q7859" i="1"/>
  <c r="R7859" i="1"/>
  <c r="R7991" i="1"/>
  <c r="Q7991" i="1"/>
  <c r="R2176" i="1"/>
  <c r="R2393" i="1"/>
  <c r="Q3491" i="1"/>
  <c r="R3491" i="1"/>
  <c r="R5794" i="1"/>
  <c r="Q5794" i="1"/>
  <c r="R8083" i="1"/>
  <c r="Q8083" i="1"/>
  <c r="R8314" i="1"/>
  <c r="Q8314" i="1"/>
  <c r="R7389" i="1"/>
  <c r="Q7389" i="1"/>
  <c r="Q8143" i="1"/>
  <c r="R7864" i="1"/>
  <c r="Q7864" i="1"/>
  <c r="R3687" i="1"/>
  <c r="Q3687" i="1"/>
  <c r="R6212" i="1"/>
  <c r="Q6212" i="1"/>
  <c r="R6921" i="1"/>
  <c r="Q6921" i="1"/>
  <c r="Q7250" i="1"/>
  <c r="R7250" i="1"/>
  <c r="Q7520" i="1"/>
  <c r="R7520" i="1"/>
  <c r="R7763" i="1"/>
  <c r="Q7763" i="1"/>
  <c r="Q8015" i="1"/>
  <c r="R8221" i="1"/>
  <c r="Q1902" i="1"/>
  <c r="Q2109" i="1"/>
  <c r="R780" i="1"/>
  <c r="Q8241" i="1"/>
  <c r="R8519" i="1"/>
  <c r="R3461" i="1"/>
  <c r="R3207" i="1"/>
  <c r="Q2793" i="1"/>
  <c r="R1716" i="1"/>
  <c r="Q8945" i="1"/>
  <c r="R2373" i="1"/>
  <c r="Q2373" i="1"/>
  <c r="Q3209" i="1"/>
  <c r="R3209" i="1"/>
  <c r="R797" i="1"/>
  <c r="Q797" i="1"/>
  <c r="Q1920" i="1"/>
  <c r="Q8155" i="1"/>
  <c r="R3208" i="1"/>
  <c r="Q3208" i="1"/>
  <c r="Q1904" i="1"/>
  <c r="R1904" i="1"/>
  <c r="Q5021" i="1"/>
  <c r="R5021" i="1"/>
  <c r="Q6758" i="1"/>
  <c r="R6758" i="1"/>
  <c r="R7925" i="1"/>
  <c r="Q7925" i="1"/>
  <c r="Q8197" i="1"/>
  <c r="R8197" i="1"/>
  <c r="R8350" i="1"/>
  <c r="Q8350" i="1"/>
  <c r="Q5706" i="1"/>
  <c r="R5706" i="1"/>
  <c r="R3232" i="1"/>
  <c r="Q3232" i="1"/>
  <c r="R2108" i="1"/>
  <c r="R2809" i="1"/>
  <c r="Q2809" i="1"/>
  <c r="R7963" i="1"/>
  <c r="R6625" i="1"/>
  <c r="Q6625" i="1"/>
  <c r="Q8444" i="1"/>
  <c r="Q3750" i="1"/>
  <c r="R6586" i="1"/>
  <c r="Q6943" i="1"/>
  <c r="R6943" i="1"/>
  <c r="Q7302" i="1"/>
  <c r="Q7587" i="1"/>
  <c r="R7587" i="1"/>
  <c r="Q7840" i="1"/>
  <c r="R8020" i="1"/>
  <c r="Q8020" i="1"/>
  <c r="R8236" i="1"/>
  <c r="Q8236" i="1"/>
  <c r="Q3807" i="1"/>
  <c r="R7009" i="1"/>
  <c r="R7960" i="1"/>
  <c r="R8333" i="1"/>
  <c r="R3451" i="1"/>
  <c r="R3241" i="1"/>
  <c r="R3212" i="1"/>
  <c r="R2103" i="1"/>
  <c r="Q3151" i="1"/>
  <c r="R3151" i="1"/>
  <c r="R7752" i="1"/>
  <c r="Q7752" i="1"/>
  <c r="Q8515" i="1"/>
  <c r="R2104" i="1"/>
  <c r="Q2104" i="1"/>
  <c r="S3272" i="1"/>
  <c r="Q5271" i="1"/>
  <c r="R5271" i="1"/>
  <c r="Q1141" i="1"/>
  <c r="Q612" i="1"/>
  <c r="R7053" i="1"/>
  <c r="Q7053" i="1"/>
  <c r="R8288" i="1"/>
  <c r="Q8288" i="1"/>
  <c r="R2785" i="1"/>
  <c r="Q2785" i="1"/>
  <c r="R2196" i="1"/>
  <c r="R3856" i="1"/>
  <c r="Q3856" i="1"/>
  <c r="R6647" i="1"/>
  <c r="Q6647" i="1"/>
  <c r="R7299" i="1"/>
  <c r="Q7299" i="1"/>
  <c r="Q7615" i="1"/>
  <c r="S6113" i="1"/>
  <c r="R2114" i="1"/>
  <c r="R1335" i="1"/>
  <c r="R621" i="1"/>
  <c r="R3990" i="1"/>
  <c r="Q7082" i="1"/>
  <c r="Q8064" i="1"/>
  <c r="R8250" i="1"/>
  <c r="R3453" i="1"/>
  <c r="R3432" i="1"/>
  <c r="Q2107" i="1"/>
  <c r="Q3184" i="1"/>
  <c r="Q5906" i="1"/>
  <c r="Q7676" i="1"/>
  <c r="R7342" i="1"/>
  <c r="Q7342" i="1"/>
  <c r="R3295" i="1"/>
  <c r="Q3295" i="1"/>
  <c r="Q7942" i="1"/>
  <c r="Q3605" i="1"/>
  <c r="R3605" i="1"/>
  <c r="R8410" i="1"/>
  <c r="Q3636" i="1"/>
  <c r="R3636" i="1"/>
  <c r="Q6163" i="1"/>
  <c r="R6163" i="1"/>
  <c r="Q6857" i="1"/>
  <c r="R6857" i="1"/>
  <c r="R7209" i="1"/>
  <c r="Q7209" i="1"/>
  <c r="Q7523" i="1"/>
  <c r="R7523" i="1"/>
  <c r="Q7669" i="1"/>
  <c r="R7669" i="1"/>
  <c r="Q7906" i="1"/>
  <c r="R7906" i="1"/>
  <c r="R8163" i="1"/>
  <c r="S5239" i="1"/>
  <c r="S5889" i="1"/>
  <c r="R6900" i="1"/>
  <c r="R7943" i="1"/>
  <c r="Q7377" i="1"/>
  <c r="R7377" i="1"/>
  <c r="Q1347" i="1"/>
  <c r="R1347" i="1"/>
  <c r="R6879" i="1"/>
  <c r="Q6879" i="1"/>
  <c r="Q3635" i="1"/>
  <c r="Q6152" i="1"/>
  <c r="Q6863" i="1"/>
  <c r="Q7224" i="1"/>
  <c r="R7490" i="1"/>
  <c r="R7765" i="1"/>
  <c r="Q8007" i="1"/>
  <c r="Q3198" i="1"/>
  <c r="R3198" i="1"/>
  <c r="Q5386" i="1"/>
  <c r="R5386" i="1"/>
  <c r="R3505" i="1"/>
  <c r="Q3505" i="1"/>
  <c r="S5068" i="1"/>
  <c r="R5799" i="1"/>
  <c r="Q5799" i="1"/>
  <c r="Q7183" i="1"/>
  <c r="R7183" i="1"/>
  <c r="R8079" i="1"/>
  <c r="Q8079" i="1"/>
  <c r="Q8367" i="1"/>
  <c r="R8367" i="1"/>
  <c r="R3444" i="1"/>
  <c r="R3223" i="1"/>
  <c r="Q7397" i="1"/>
  <c r="R7000" i="1"/>
  <c r="Q7959" i="1"/>
  <c r="R6211" i="1"/>
  <c r="Q6885" i="1"/>
  <c r="Q7239" i="1"/>
  <c r="Q7562" i="1"/>
  <c r="R7739" i="1"/>
  <c r="Q8013" i="1"/>
  <c r="R8013" i="1"/>
  <c r="Q8214" i="1"/>
  <c r="R8214" i="1"/>
  <c r="S5392" i="1"/>
  <c r="Q1171" i="1"/>
  <c r="R5036" i="1"/>
  <c r="Q6690" i="1"/>
  <c r="Q8168" i="1"/>
  <c r="R3466" i="1"/>
  <c r="R3285" i="1"/>
  <c r="R1950" i="1"/>
  <c r="Q1923" i="1"/>
  <c r="R2105" i="1"/>
  <c r="Q8951" i="1"/>
  <c r="Q6643" i="1"/>
  <c r="R5029" i="1"/>
  <c r="R8121" i="1"/>
  <c r="Q8121" i="1"/>
  <c r="R589" i="1"/>
  <c r="Q589" i="1"/>
  <c r="S1156" i="1"/>
  <c r="R6774" i="1"/>
  <c r="Q6774" i="1"/>
  <c r="R7478" i="1"/>
  <c r="Q7478" i="1"/>
  <c r="Q7831" i="1"/>
  <c r="R8334" i="1"/>
  <c r="Q8334" i="1"/>
  <c r="Q3468" i="1"/>
  <c r="R3468" i="1"/>
  <c r="R2195" i="1"/>
  <c r="Q2195" i="1"/>
  <c r="Q8958" i="1"/>
  <c r="R8958" i="1"/>
  <c r="R8034" i="1"/>
  <c r="Q6615" i="1"/>
  <c r="R6615" i="1"/>
  <c r="Q2788" i="1"/>
  <c r="R2788" i="1"/>
  <c r="R3761" i="1"/>
  <c r="Q6588" i="1"/>
  <c r="Q6954" i="1"/>
  <c r="Q7275" i="1"/>
  <c r="Q7570" i="1"/>
  <c r="R7570" i="1"/>
  <c r="Q7835" i="1"/>
  <c r="R7938" i="1"/>
  <c r="R8264" i="1"/>
  <c r="R7662" i="1"/>
  <c r="Q8482" i="1"/>
  <c r="Q3459" i="1"/>
  <c r="Q2167" i="1"/>
  <c r="R2138" i="1"/>
  <c r="Q2812" i="1"/>
  <c r="Q7703" i="1"/>
  <c r="R3286" i="1"/>
  <c r="Q3286" i="1"/>
  <c r="R6435" i="1"/>
  <c r="S6435" i="1" s="1"/>
  <c r="Q6250" i="1"/>
  <c r="S6250" i="1" s="1"/>
  <c r="Q6386" i="1"/>
  <c r="S6386" i="1" s="1"/>
  <c r="R6323" i="1"/>
  <c r="S6323" i="1" s="1"/>
  <c r="R6490" i="1"/>
  <c r="S6490" i="1" s="1"/>
  <c r="R6419" i="1"/>
  <c r="S6419" i="1" s="1"/>
  <c r="R6498" i="1"/>
  <c r="S6498" i="1" s="1"/>
  <c r="R6331" i="1"/>
  <c r="S6331" i="1" s="1"/>
  <c r="Q6347" i="1"/>
  <c r="S6347" i="1" s="1"/>
  <c r="R6307" i="1"/>
  <c r="S6307" i="1" s="1"/>
  <c r="Q6251" i="1"/>
  <c r="S6251" i="1" s="1"/>
  <c r="R6259" i="1"/>
  <c r="S6259" i="1" s="1"/>
  <c r="R6267" i="1"/>
  <c r="S6267" i="1" s="1"/>
  <c r="Q6243" i="1"/>
  <c r="S6243" i="1" s="1"/>
  <c r="Q6411" i="1"/>
  <c r="S6411" i="1" s="1"/>
  <c r="Q6315" i="1"/>
  <c r="S6315" i="1" s="1"/>
  <c r="Q6379" i="1"/>
  <c r="S6379" i="1" s="1"/>
  <c r="Q6403" i="1"/>
  <c r="S6403" i="1" s="1"/>
  <c r="R6363" i="1"/>
  <c r="S6363" i="1" s="1"/>
  <c r="Q6387" i="1"/>
  <c r="S6387" i="1" s="1"/>
  <c r="R6371" i="1"/>
  <c r="S6371" i="1" s="1"/>
  <c r="R6443" i="1"/>
  <c r="S6443" i="1" s="1"/>
  <c r="R6338" i="1"/>
  <c r="S6338" i="1" s="1"/>
  <c r="R6458" i="1"/>
  <c r="S6458" i="1" s="1"/>
  <c r="Q6418" i="1"/>
  <c r="S6418" i="1" s="1"/>
  <c r="R6283" i="1"/>
  <c r="S6283" i="1" s="1"/>
  <c r="Q6235" i="1"/>
  <c r="S6235" i="1" s="1"/>
  <c r="Q6434" i="1"/>
  <c r="S6434" i="1" s="1"/>
  <c r="R6395" i="1"/>
  <c r="S6395" i="1" s="1"/>
  <c r="R6427" i="1"/>
  <c r="S6427" i="1" s="1"/>
  <c r="R6299" i="1"/>
  <c r="S6299" i="1" s="1"/>
  <c r="R6442" i="1"/>
  <c r="S6442" i="1" s="1"/>
  <c r="R6465" i="1"/>
  <c r="S6465" i="1" s="1"/>
  <c r="Q6355" i="1"/>
  <c r="S6355" i="1" s="1"/>
  <c r="Q6339" i="1"/>
  <c r="S6339" i="1" s="1"/>
  <c r="Q6402" i="1"/>
  <c r="S6402" i="1" s="1"/>
  <c r="R6291" i="1"/>
  <c r="S6291" i="1" s="1"/>
  <c r="R6237" i="1"/>
  <c r="S6237" i="1" s="1"/>
  <c r="Q6227" i="1"/>
  <c r="S6227" i="1" s="1"/>
  <c r="Q6482" i="1"/>
  <c r="S6482" i="1" s="1"/>
  <c r="R6459" i="1"/>
  <c r="S6459" i="1" s="1"/>
  <c r="Q6314" i="1"/>
  <c r="S6314" i="1" s="1"/>
  <c r="Q6306" i="1"/>
  <c r="S6306" i="1" s="1"/>
  <c r="R4634" i="1"/>
  <c r="Q6266" i="1"/>
  <c r="S6266" i="1" s="1"/>
  <c r="Q6330" i="1"/>
  <c r="S6330" i="1" s="1"/>
  <c r="R6297" i="1"/>
  <c r="S6297" i="1" s="1"/>
  <c r="Q5780" i="1"/>
  <c r="Q5025" i="1"/>
  <c r="Q1552" i="1"/>
  <c r="Q6298" i="1"/>
  <c r="S6298" i="1" s="1"/>
  <c r="Q4634" i="1"/>
  <c r="R5380" i="1"/>
  <c r="Q6515" i="1"/>
  <c r="S6515" i="1" s="1"/>
  <c r="Q5937" i="1"/>
  <c r="R5867" i="1"/>
  <c r="Q3637" i="1"/>
  <c r="Q5980" i="1"/>
  <c r="Q8884" i="1"/>
  <c r="R5328" i="1"/>
  <c r="R6539" i="1"/>
  <c r="S6539" i="1" s="1"/>
  <c r="R6253" i="1"/>
  <c r="S6253" i="1" s="1"/>
  <c r="Q6273" i="1"/>
  <c r="S6273" i="1" s="1"/>
  <c r="Q3180" i="1"/>
  <c r="Q6467" i="1"/>
  <c r="S6467" i="1" s="1"/>
  <c r="Q6290" i="1"/>
  <c r="S6290" i="1" s="1"/>
  <c r="R6541" i="1"/>
  <c r="S6541" i="1" s="1"/>
  <c r="Q5304" i="1"/>
  <c r="R6426" i="1"/>
  <c r="S6426" i="1" s="1"/>
  <c r="Q6514" i="1"/>
  <c r="S6514" i="1" s="1"/>
  <c r="R6499" i="1"/>
  <c r="S6499" i="1" s="1"/>
  <c r="R6474" i="1"/>
  <c r="S6474" i="1" s="1"/>
  <c r="Q6362" i="1"/>
  <c r="S6362" i="1" s="1"/>
  <c r="R6507" i="1"/>
  <c r="S6507" i="1" s="1"/>
  <c r="Q6450" i="1"/>
  <c r="S6450" i="1" s="1"/>
  <c r="Q6522" i="1"/>
  <c r="S6522" i="1" s="1"/>
  <c r="R6397" i="1"/>
  <c r="S6397" i="1" s="1"/>
  <c r="R6485" i="1"/>
  <c r="S6485" i="1" s="1"/>
  <c r="R5266" i="1"/>
  <c r="Q6533" i="1"/>
  <c r="S6533" i="1" s="1"/>
  <c r="Q6453" i="1"/>
  <c r="S6453" i="1" s="1"/>
  <c r="Q2215" i="1"/>
  <c r="R4675" i="1"/>
  <c r="Q6538" i="1"/>
  <c r="S6538" i="1" s="1"/>
  <c r="Q5266" i="1"/>
  <c r="R4999" i="1"/>
  <c r="Q6506" i="1"/>
  <c r="S6506" i="1" s="1"/>
  <c r="Q6378" i="1"/>
  <c r="S6378" i="1" s="1"/>
  <c r="R3180" i="1"/>
  <c r="Q1952" i="1"/>
  <c r="R4933" i="1"/>
  <c r="R2813" i="1"/>
  <c r="Q8868" i="1"/>
  <c r="Q4999" i="1"/>
  <c r="R5938" i="1"/>
  <c r="Q5975" i="1"/>
  <c r="R6041" i="1"/>
  <c r="R1764" i="1"/>
  <c r="Q6483" i="1"/>
  <c r="S6483" i="1" s="1"/>
  <c r="R6337" i="1"/>
  <c r="S6337" i="1" s="1"/>
  <c r="Q6543" i="1"/>
  <c r="S6543" i="1" s="1"/>
  <c r="Q6531" i="1"/>
  <c r="S6531" i="1" s="1"/>
  <c r="Q2174" i="1"/>
  <c r="R6354" i="1"/>
  <c r="S6354" i="1" s="1"/>
  <c r="R5387" i="1"/>
  <c r="R2153" i="1"/>
  <c r="R6451" i="1"/>
  <c r="S6451" i="1" s="1"/>
  <c r="R6437" i="1"/>
  <c r="S6437" i="1" s="1"/>
  <c r="R6309" i="1"/>
  <c r="S6309" i="1" s="1"/>
  <c r="R1552" i="1"/>
  <c r="Q1536" i="1"/>
  <c r="Q6739" i="1"/>
  <c r="R5362" i="1"/>
  <c r="Q3650" i="1"/>
  <c r="R5065" i="1"/>
  <c r="R6203" i="1"/>
  <c r="R3582" i="1"/>
  <c r="Q1930" i="1"/>
  <c r="Q6373" i="1"/>
  <c r="S6373" i="1" s="1"/>
  <c r="R6106" i="1"/>
  <c r="Q3872" i="1"/>
  <c r="Q3721" i="1"/>
  <c r="Q4900" i="1"/>
  <c r="Q3149" i="1"/>
  <c r="Q6349" i="1"/>
  <c r="S6349" i="1" s="1"/>
  <c r="Q5246" i="1"/>
  <c r="R6007" i="1"/>
  <c r="R3475" i="1"/>
  <c r="R3824" i="1"/>
  <c r="Q8969" i="1"/>
  <c r="R7174" i="1"/>
  <c r="Q3416" i="1"/>
  <c r="R5807" i="1"/>
  <c r="R3264" i="1"/>
  <c r="R6730" i="1"/>
  <c r="Q2116" i="1"/>
  <c r="R6523" i="1"/>
  <c r="S6523" i="1" s="1"/>
  <c r="Q3887" i="1"/>
  <c r="R5992" i="1"/>
  <c r="R5330" i="1"/>
  <c r="Q2220" i="1"/>
  <c r="R6058" i="1"/>
  <c r="Q1736" i="1"/>
  <c r="Q3156" i="1"/>
  <c r="R1710" i="1"/>
  <c r="Q5962" i="1"/>
  <c r="Q584" i="1"/>
  <c r="Q6054" i="1"/>
  <c r="Q5045" i="1"/>
  <c r="R6317" i="1"/>
  <c r="S6317" i="1" s="1"/>
  <c r="R5272" i="1"/>
  <c r="Q4675" i="1"/>
  <c r="R6301" i="1"/>
  <c r="S6301" i="1" s="1"/>
  <c r="R6491" i="1"/>
  <c r="S6491" i="1" s="1"/>
  <c r="Q6460" i="1"/>
  <c r="S6460" i="1" s="1"/>
  <c r="R2215" i="1"/>
  <c r="R7392" i="1"/>
  <c r="Q6365" i="1"/>
  <c r="S6365" i="1" s="1"/>
  <c r="R6269" i="1"/>
  <c r="S6269" i="1" s="1"/>
  <c r="R5004" i="1"/>
  <c r="R5014" i="1"/>
  <c r="Q6428" i="1"/>
  <c r="S6428" i="1" s="1"/>
  <c r="R6389" i="1"/>
  <c r="S6389" i="1" s="1"/>
  <c r="Q6396" i="1"/>
  <c r="S6396" i="1" s="1"/>
  <c r="Q6410" i="1"/>
  <c r="S6410" i="1" s="1"/>
  <c r="Q6454" i="1"/>
  <c r="S6454" i="1" s="1"/>
  <c r="R6261" i="1"/>
  <c r="S6261" i="1" s="1"/>
  <c r="R3500" i="1"/>
  <c r="Q6518" i="1"/>
  <c r="S6518" i="1" s="1"/>
  <c r="R6333" i="1"/>
  <c r="S6333" i="1" s="1"/>
  <c r="Q6478" i="1"/>
  <c r="S6478" i="1" s="1"/>
  <c r="R6469" i="1"/>
  <c r="S6469" i="1" s="1"/>
  <c r="Q6509" i="1"/>
  <c r="S6509" i="1" s="1"/>
  <c r="R6310" i="1"/>
  <c r="S6310" i="1" s="1"/>
  <c r="Q6405" i="1"/>
  <c r="S6405" i="1" s="1"/>
  <c r="Q6530" i="1"/>
  <c r="S6530" i="1" s="1"/>
  <c r="Q6501" i="1"/>
  <c r="S6501" i="1" s="1"/>
  <c r="Q6475" i="1"/>
  <c r="S6475" i="1" s="1"/>
  <c r="Q6372" i="1"/>
  <c r="S6372" i="1" s="1"/>
  <c r="Q5344" i="1"/>
  <c r="R6228" i="1"/>
  <c r="S6228" i="1" s="1"/>
  <c r="R6381" i="1"/>
  <c r="S6381" i="1" s="1"/>
  <c r="R6517" i="1"/>
  <c r="S6517" i="1" s="1"/>
  <c r="Q6461" i="1"/>
  <c r="S6461" i="1" s="1"/>
  <c r="Q6357" i="1"/>
  <c r="S6357" i="1" s="1"/>
  <c r="Q6401" i="1"/>
  <c r="S6401" i="1" s="1"/>
  <c r="Q6414" i="1"/>
  <c r="S6414" i="1" s="1"/>
  <c r="R6398" i="1"/>
  <c r="S6398" i="1" s="1"/>
  <c r="Q6477" i="1"/>
  <c r="S6477" i="1" s="1"/>
  <c r="Q6285" i="1"/>
  <c r="S6285" i="1" s="1"/>
  <c r="Q6466" i="1"/>
  <c r="S6466" i="1" s="1"/>
  <c r="R6341" i="1"/>
  <c r="S6341" i="1" s="1"/>
  <c r="R6356" i="1"/>
  <c r="S6356" i="1" s="1"/>
  <c r="Q6244" i="1"/>
  <c r="S6244" i="1" s="1"/>
  <c r="R6236" i="1"/>
  <c r="S6236" i="1" s="1"/>
  <c r="Q6525" i="1"/>
  <c r="S6525" i="1" s="1"/>
  <c r="Q6484" i="1"/>
  <c r="S6484" i="1" s="1"/>
  <c r="R6308" i="1"/>
  <c r="S6308" i="1" s="1"/>
  <c r="R6390" i="1"/>
  <c r="S6390" i="1" s="1"/>
  <c r="Q6420" i="1"/>
  <c r="S6420" i="1" s="1"/>
  <c r="R6277" i="1"/>
  <c r="S6277" i="1" s="1"/>
  <c r="Q5272" i="1"/>
  <c r="R6422" i="1"/>
  <c r="S6422" i="1" s="1"/>
  <c r="Q6382" i="1"/>
  <c r="S6382" i="1" s="1"/>
  <c r="Q5387" i="1"/>
  <c r="Q6526" i="1"/>
  <c r="S6526" i="1" s="1"/>
  <c r="R5000" i="1"/>
  <c r="R6294" i="1"/>
  <c r="S6294" i="1" s="1"/>
  <c r="Q6189" i="1"/>
  <c r="Q2136" i="1"/>
  <c r="R6492" i="1"/>
  <c r="S6492" i="1" s="1"/>
  <c r="Q6325" i="1"/>
  <c r="S6325" i="1" s="1"/>
  <c r="R5228" i="1"/>
  <c r="Q6245" i="1"/>
  <c r="S6245" i="1" s="1"/>
  <c r="R6476" i="1"/>
  <c r="S6476" i="1" s="1"/>
  <c r="Q7384" i="1"/>
  <c r="Q6462" i="1"/>
  <c r="S6462" i="1" s="1"/>
  <c r="R6486" i="1"/>
  <c r="S6486" i="1" s="1"/>
  <c r="Q6494" i="1"/>
  <c r="S6494" i="1" s="1"/>
  <c r="R6332" i="1"/>
  <c r="S6332" i="1" s="1"/>
  <c r="R6292" i="1"/>
  <c r="S6292" i="1" s="1"/>
  <c r="R6493" i="1"/>
  <c r="S6493" i="1" s="1"/>
  <c r="Q6421" i="1"/>
  <c r="S6421" i="1" s="1"/>
  <c r="R4233" i="1"/>
  <c r="Q6445" i="1"/>
  <c r="S6445" i="1" s="1"/>
  <c r="R6500" i="1"/>
  <c r="S6500" i="1" s="1"/>
  <c r="R6413" i="1"/>
  <c r="S6413" i="1" s="1"/>
  <c r="R6537" i="1"/>
  <c r="S6537" i="1" s="1"/>
  <c r="R6189" i="1"/>
  <c r="Q6542" i="1"/>
  <c r="S6542" i="1" s="1"/>
  <c r="S6344" i="1"/>
  <c r="R6293" i="1"/>
  <c r="S6293" i="1" s="1"/>
  <c r="R6436" i="1"/>
  <c r="S6436" i="1" s="1"/>
  <c r="R6540" i="1"/>
  <c r="S6540" i="1" s="1"/>
  <c r="Q6429" i="1"/>
  <c r="S6429" i="1" s="1"/>
  <c r="Q6364" i="1"/>
  <c r="S6364" i="1" s="1"/>
  <c r="R6342" i="1"/>
  <c r="S6342" i="1" s="1"/>
  <c r="Q6516" i="1"/>
  <c r="S6516" i="1" s="1"/>
  <c r="R6268" i="1"/>
  <c r="S6268" i="1" s="1"/>
  <c r="Q6452" i="1"/>
  <c r="S6452" i="1" s="1"/>
  <c r="R6229" i="1"/>
  <c r="S6229" i="1" s="1"/>
  <c r="Q5000" i="1"/>
  <c r="Q6284" i="1"/>
  <c r="S6284" i="1" s="1"/>
  <c r="Q6340" i="1"/>
  <c r="S6340" i="1" s="1"/>
  <c r="R6388" i="1"/>
  <c r="S6388" i="1" s="1"/>
  <c r="Q1374" i="1"/>
  <c r="Q1566" i="1"/>
  <c r="R5240" i="1"/>
  <c r="R5689" i="1"/>
  <c r="Q993" i="1"/>
  <c r="Q2386" i="1"/>
  <c r="Q6430" i="1"/>
  <c r="S6430" i="1" s="1"/>
  <c r="Q6446" i="1"/>
  <c r="S6446" i="1" s="1"/>
  <c r="Q6444" i="1"/>
  <c r="S6444" i="1" s="1"/>
  <c r="R6276" i="1"/>
  <c r="S6276" i="1" s="1"/>
  <c r="Q1534" i="1"/>
  <c r="R5336" i="1"/>
  <c r="Q6260" i="1"/>
  <c r="S6260" i="1" s="1"/>
  <c r="Q6508" i="1"/>
  <c r="S6508" i="1" s="1"/>
  <c r="R6532" i="1"/>
  <c r="S6532" i="1" s="1"/>
  <c r="R4669" i="1"/>
  <c r="R6300" i="1"/>
  <c r="S6300" i="1" s="1"/>
  <c r="R6278" i="1"/>
  <c r="S6278" i="1" s="1"/>
  <c r="R6348" i="1"/>
  <c r="S6348" i="1" s="1"/>
  <c r="Q5829" i="1"/>
  <c r="Q6529" i="1"/>
  <c r="S6529" i="1" s="1"/>
  <c r="Q6404" i="1"/>
  <c r="S6404" i="1" s="1"/>
  <c r="R6438" i="1"/>
  <c r="S6438" i="1" s="1"/>
  <c r="R6358" i="1"/>
  <c r="S6358" i="1" s="1"/>
  <c r="Q5258" i="1"/>
  <c r="R3518" i="1"/>
  <c r="R6468" i="1"/>
  <c r="S6468" i="1" s="1"/>
  <c r="Q6374" i="1"/>
  <c r="S6374" i="1" s="1"/>
  <c r="R6056" i="1"/>
  <c r="Q6252" i="1"/>
  <c r="S6252" i="1" s="1"/>
  <c r="Q6412" i="1"/>
  <c r="S6412" i="1" s="1"/>
  <c r="R6534" i="1"/>
  <c r="S6534" i="1" s="1"/>
  <c r="Q6524" i="1"/>
  <c r="S6524" i="1" s="1"/>
  <c r="R2768" i="1"/>
  <c r="R6316" i="1"/>
  <c r="S6316" i="1" s="1"/>
  <c r="Q6324" i="1"/>
  <c r="S6324" i="1" s="1"/>
  <c r="Q6380" i="1"/>
  <c r="S6380" i="1" s="1"/>
  <c r="R6254" i="1"/>
  <c r="S6254" i="1" s="1"/>
  <c r="R6350" i="1"/>
  <c r="S6350" i="1" s="1"/>
  <c r="R6230" i="1"/>
  <c r="S6230" i="1" s="1"/>
  <c r="R6270" i="1"/>
  <c r="S6270" i="1" s="1"/>
  <c r="S6264" i="1"/>
  <c r="Q6246" i="1"/>
  <c r="S6246" i="1" s="1"/>
  <c r="Q6510" i="1"/>
  <c r="S6510" i="1" s="1"/>
  <c r="Q6286" i="1"/>
  <c r="S6286" i="1" s="1"/>
  <c r="R6406" i="1"/>
  <c r="S6406" i="1" s="1"/>
  <c r="R6238" i="1"/>
  <c r="S6238" i="1" s="1"/>
  <c r="Q6318" i="1"/>
  <c r="S6318" i="1" s="1"/>
  <c r="R6222" i="1"/>
  <c r="R6366" i="1"/>
  <c r="S6366" i="1" s="1"/>
  <c r="R6302" i="1"/>
  <c r="S6302" i="1" s="1"/>
  <c r="Q6470" i="1"/>
  <c r="S6470" i="1" s="1"/>
  <c r="Q6326" i="1"/>
  <c r="S6326" i="1" s="1"/>
  <c r="R6262" i="1"/>
  <c r="S6262" i="1" s="1"/>
  <c r="R6334" i="1"/>
  <c r="S6334" i="1" s="1"/>
  <c r="Q3225" i="1"/>
  <c r="R5082" i="1"/>
  <c r="R1342" i="1"/>
  <c r="R5015" i="1"/>
  <c r="Q1522" i="1"/>
  <c r="R3735" i="1"/>
  <c r="Q5061" i="1"/>
  <c r="Q1369" i="1"/>
  <c r="Q4908" i="1"/>
  <c r="R3334" i="1"/>
  <c r="Q1359" i="1"/>
  <c r="R3835" i="1"/>
  <c r="R3662" i="1"/>
  <c r="R3725" i="1"/>
  <c r="R5032" i="1"/>
  <c r="Q6012" i="1"/>
  <c r="R5828" i="1"/>
  <c r="Q5137" i="1"/>
  <c r="R6015" i="1"/>
  <c r="R3417" i="1"/>
  <c r="R3330" i="1"/>
  <c r="R1719" i="1"/>
  <c r="R3736" i="1"/>
  <c r="R5191" i="1"/>
  <c r="R5007" i="1"/>
  <c r="Q610" i="1"/>
  <c r="R5835" i="1"/>
  <c r="Q5765" i="1"/>
  <c r="Q4916" i="1"/>
  <c r="R4683" i="1"/>
  <c r="R4898" i="1"/>
  <c r="R3580" i="1"/>
  <c r="R5080" i="1"/>
  <c r="Q1550" i="1"/>
  <c r="R4706" i="1"/>
  <c r="R1700" i="1"/>
  <c r="Q5047" i="1"/>
  <c r="Q4676" i="1"/>
  <c r="R4244" i="1"/>
  <c r="R7383" i="1"/>
  <c r="Q1943" i="1"/>
  <c r="R8949" i="1"/>
  <c r="Q2151" i="1"/>
  <c r="Q6002" i="1"/>
  <c r="Q1327" i="1"/>
  <c r="Q5215" i="1"/>
  <c r="R5038" i="1"/>
  <c r="R5115" i="1"/>
  <c r="R2111" i="1"/>
  <c r="R6032" i="1"/>
  <c r="R3818" i="1"/>
  <c r="R6100" i="1"/>
  <c r="Q6037" i="1"/>
  <c r="R5833" i="1"/>
  <c r="R5955" i="1"/>
  <c r="R5900" i="1"/>
  <c r="R8889" i="1"/>
  <c r="R4642" i="1"/>
  <c r="R6233" i="1"/>
  <c r="S6233" i="1" s="1"/>
  <c r="Q3322" i="1"/>
  <c r="R3379" i="1"/>
  <c r="R6659" i="1"/>
  <c r="Q6598" i="1"/>
  <c r="Q5306" i="1"/>
  <c r="Q5784" i="1"/>
  <c r="Q5871" i="1"/>
  <c r="R5140" i="1"/>
  <c r="Q2157" i="1"/>
  <c r="R1569" i="1"/>
  <c r="Q5073" i="1"/>
  <c r="Q5076" i="1"/>
  <c r="Q6068" i="1"/>
  <c r="R2129" i="1"/>
  <c r="Q1752" i="1"/>
  <c r="Q3346" i="1"/>
  <c r="R3148" i="1"/>
  <c r="R5043" i="1"/>
  <c r="R6134" i="1"/>
  <c r="R5929" i="1"/>
  <c r="Q1545" i="1"/>
  <c r="R2147" i="1"/>
  <c r="R1362" i="1"/>
  <c r="R5384" i="1"/>
  <c r="R5352" i="1"/>
  <c r="Q5887" i="1"/>
  <c r="Q2233" i="1"/>
  <c r="R6241" i="1"/>
  <c r="S6241" i="1" s="1"/>
  <c r="Q5219" i="1"/>
  <c r="R5190" i="1"/>
  <c r="R5890" i="1"/>
  <c r="R1555" i="1"/>
  <c r="R3521" i="1"/>
  <c r="Q3571" i="1"/>
  <c r="Q1905" i="1"/>
  <c r="Q8880" i="1"/>
  <c r="R5406" i="1"/>
  <c r="R4667" i="1"/>
  <c r="R3346" i="1"/>
  <c r="R3254" i="1"/>
  <c r="Q6020" i="1"/>
  <c r="R5121" i="1"/>
  <c r="R595" i="1"/>
  <c r="R2201" i="1"/>
  <c r="R2157" i="1"/>
  <c r="R3501" i="1"/>
  <c r="Q5792" i="1"/>
  <c r="Q1530" i="1"/>
  <c r="R5981" i="1"/>
  <c r="R5984" i="1"/>
  <c r="R5978" i="1"/>
  <c r="Q1517" i="1"/>
  <c r="Q5791" i="1"/>
  <c r="R2174" i="1"/>
  <c r="R6305" i="1"/>
  <c r="S6305" i="1" s="1"/>
  <c r="Q6449" i="1"/>
  <c r="S6449" i="1" s="1"/>
  <c r="R3997" i="1"/>
  <c r="R6028" i="1"/>
  <c r="R1147" i="1"/>
  <c r="Q4667" i="1"/>
  <c r="R6497" i="1"/>
  <c r="S6497" i="1" s="1"/>
  <c r="Q6265" i="1"/>
  <c r="S6265" i="1" s="1"/>
  <c r="Q3501" i="1"/>
  <c r="R6385" i="1"/>
  <c r="S6385" i="1" s="1"/>
  <c r="Q2150" i="1"/>
  <c r="Q6281" i="1"/>
  <c r="S6281" i="1" s="1"/>
  <c r="R5812" i="1"/>
  <c r="R6104" i="1"/>
  <c r="Q1724" i="1"/>
  <c r="R2150" i="1"/>
  <c r="Q1541" i="1"/>
  <c r="Q6079" i="1"/>
  <c r="Q5422" i="1"/>
  <c r="R2371" i="1"/>
  <c r="R2786" i="1"/>
  <c r="R1728" i="1"/>
  <c r="R6793" i="1"/>
  <c r="R5122" i="1"/>
  <c r="R5356" i="1"/>
  <c r="Q5057" i="1"/>
  <c r="R2139" i="1"/>
  <c r="Q2784" i="1"/>
  <c r="Q8960" i="1"/>
  <c r="Q6321" i="1"/>
  <c r="S6321" i="1" s="1"/>
  <c r="R4692" i="1"/>
  <c r="R4245" i="1"/>
  <c r="R6092" i="1"/>
  <c r="R6361" i="1"/>
  <c r="S6361" i="1" s="1"/>
  <c r="R6257" i="1"/>
  <c r="S6257" i="1" s="1"/>
  <c r="R3423" i="1"/>
  <c r="R5294" i="1"/>
  <c r="R4960" i="1"/>
  <c r="Q3194" i="1"/>
  <c r="Q5183" i="1"/>
  <c r="R6353" i="1"/>
  <c r="S6353" i="1" s="1"/>
  <c r="Q6345" i="1"/>
  <c r="S6345" i="1" s="1"/>
  <c r="R3374" i="1"/>
  <c r="R1565" i="1"/>
  <c r="R5260" i="1"/>
  <c r="R5688" i="1"/>
  <c r="Q5424" i="1"/>
  <c r="R3771" i="1"/>
  <c r="Q4226" i="1"/>
  <c r="Q3891" i="1"/>
  <c r="Q6131" i="1"/>
  <c r="R6014" i="1"/>
  <c r="R6369" i="1"/>
  <c r="S6369" i="1" s="1"/>
  <c r="R6393" i="1"/>
  <c r="S6393" i="1" s="1"/>
  <c r="R1557" i="1"/>
  <c r="Q1323" i="1"/>
  <c r="Q3886" i="1"/>
  <c r="R4227" i="1"/>
  <c r="Q1352" i="1"/>
  <c r="Q6089" i="1"/>
  <c r="Q5733" i="1"/>
  <c r="R2128" i="1"/>
  <c r="Q6222" i="1"/>
  <c r="R6425" i="1"/>
  <c r="S6425" i="1" s="1"/>
  <c r="R1330" i="1"/>
  <c r="R6287" i="1"/>
  <c r="Q6287" i="1"/>
  <c r="R6351" i="1"/>
  <c r="Q6351" i="1"/>
  <c r="R6415" i="1"/>
  <c r="Q6415" i="1"/>
  <c r="R6487" i="1"/>
  <c r="Q6487" i="1"/>
  <c r="R6279" i="1"/>
  <c r="Q6279" i="1"/>
  <c r="R6343" i="1"/>
  <c r="Q6343" i="1"/>
  <c r="R6407" i="1"/>
  <c r="Q6407" i="1"/>
  <c r="R6479" i="1"/>
  <c r="Q6479" i="1"/>
  <c r="R6225" i="1"/>
  <c r="S6225" i="1" s="1"/>
  <c r="Q6513" i="1"/>
  <c r="S6513" i="1" s="1"/>
  <c r="Q798" i="1"/>
  <c r="R6074" i="1"/>
  <c r="Q5687" i="1"/>
  <c r="R6433" i="1"/>
  <c r="S6433" i="1" s="1"/>
  <c r="R6289" i="1"/>
  <c r="S6289" i="1" s="1"/>
  <c r="Q6329" i="1"/>
  <c r="S6329" i="1" s="1"/>
  <c r="Q6457" i="1"/>
  <c r="S6457" i="1" s="1"/>
  <c r="R6367" i="1"/>
  <c r="Q6367" i="1"/>
  <c r="R6503" i="1"/>
  <c r="Q6503" i="1"/>
  <c r="R6231" i="1"/>
  <c r="Q6231" i="1"/>
  <c r="R6295" i="1"/>
  <c r="Q6295" i="1"/>
  <c r="R6359" i="1"/>
  <c r="Q6359" i="1"/>
  <c r="R6423" i="1"/>
  <c r="Q6423" i="1"/>
  <c r="R6495" i="1"/>
  <c r="Q6495" i="1"/>
  <c r="R6431" i="1"/>
  <c r="Q6431" i="1"/>
  <c r="Q6521" i="1"/>
  <c r="S6521" i="1" s="1"/>
  <c r="Q6409" i="1"/>
  <c r="S6409" i="1" s="1"/>
  <c r="Q6473" i="1"/>
  <c r="S6473" i="1" s="1"/>
  <c r="R6303" i="1"/>
  <c r="Q6303" i="1"/>
  <c r="R6112" i="1"/>
  <c r="R8947" i="1"/>
  <c r="Q8961" i="1"/>
  <c r="R5312" i="1"/>
  <c r="R6247" i="1"/>
  <c r="Q6247" i="1"/>
  <c r="R6319" i="1"/>
  <c r="Q6319" i="1"/>
  <c r="R6383" i="1"/>
  <c r="Q6383" i="1"/>
  <c r="R6447" i="1"/>
  <c r="Q6447" i="1"/>
  <c r="R6519" i="1"/>
  <c r="Q6519" i="1"/>
  <c r="R6255" i="1"/>
  <c r="Q6255" i="1"/>
  <c r="R6311" i="1"/>
  <c r="Q6311" i="1"/>
  <c r="R6375" i="1"/>
  <c r="Q6375" i="1"/>
  <c r="R6439" i="1"/>
  <c r="Q6439" i="1"/>
  <c r="R6511" i="1"/>
  <c r="Q6511" i="1"/>
  <c r="R6417" i="1"/>
  <c r="S6417" i="1" s="1"/>
  <c r="Q6481" i="1"/>
  <c r="S6481" i="1" s="1"/>
  <c r="Q2804" i="1"/>
  <c r="R6224" i="1"/>
  <c r="S6224" i="1" s="1"/>
  <c r="R6489" i="1"/>
  <c r="S6489" i="1" s="1"/>
  <c r="Q6029" i="1"/>
  <c r="Q2189" i="1"/>
  <c r="R2807" i="1"/>
  <c r="R2120" i="1"/>
  <c r="R6263" i="1"/>
  <c r="Q6263" i="1"/>
  <c r="R6335" i="1"/>
  <c r="Q6335" i="1"/>
  <c r="R6399" i="1"/>
  <c r="Q6399" i="1"/>
  <c r="R6471" i="1"/>
  <c r="Q6471" i="1"/>
  <c r="R6271" i="1"/>
  <c r="Q6271" i="1"/>
  <c r="R6327" i="1"/>
  <c r="Q6327" i="1"/>
  <c r="R6391" i="1"/>
  <c r="Q6391" i="1"/>
  <c r="R6463" i="1"/>
  <c r="Q6463" i="1"/>
  <c r="R6527" i="1"/>
  <c r="Q6527" i="1"/>
  <c r="R6455" i="1"/>
  <c r="Q6455" i="1"/>
  <c r="R6239" i="1"/>
  <c r="Q6239" i="1"/>
  <c r="Q3148" i="1"/>
  <c r="Q6249" i="1"/>
  <c r="S6249" i="1" s="1"/>
  <c r="Q6313" i="1"/>
  <c r="S6313" i="1" s="1"/>
  <c r="Q6377" i="1"/>
  <c r="S6377" i="1" s="1"/>
  <c r="Q6441" i="1"/>
  <c r="S6441" i="1" s="1"/>
  <c r="Q6505" i="1"/>
  <c r="S6505" i="1" s="1"/>
  <c r="R5347" i="1"/>
  <c r="R993" i="1"/>
  <c r="R979" i="1"/>
  <c r="Q1316" i="1"/>
  <c r="Q5228" i="1"/>
  <c r="R4886" i="1"/>
  <c r="Q4651" i="1"/>
  <c r="Q5314" i="1"/>
  <c r="R6127" i="1"/>
  <c r="Q3500" i="1"/>
  <c r="Q4947" i="1"/>
  <c r="Q5015" i="1"/>
  <c r="R3434" i="1"/>
  <c r="Q1361" i="1"/>
  <c r="R5965" i="1"/>
  <c r="R1340" i="1"/>
  <c r="Q5278" i="1"/>
  <c r="R5705" i="1"/>
  <c r="R5304" i="1"/>
  <c r="Q5128" i="1"/>
  <c r="Q4982" i="1"/>
  <c r="Q4903" i="1"/>
  <c r="R5233" i="1"/>
  <c r="Q5111" i="1"/>
  <c r="Q5851" i="1"/>
  <c r="Q1714" i="1"/>
  <c r="R5132" i="1"/>
  <c r="Q6128" i="1"/>
  <c r="Q1528" i="1"/>
  <c r="Q3167" i="1"/>
  <c r="Q3661" i="1"/>
  <c r="R5332" i="1"/>
  <c r="R779" i="1"/>
  <c r="R5809" i="1"/>
  <c r="R5858" i="1"/>
  <c r="Q6051" i="1"/>
  <c r="Q1761" i="1"/>
  <c r="Q4975" i="1"/>
  <c r="R5008" i="1"/>
  <c r="R3373" i="1"/>
  <c r="R3245" i="1"/>
  <c r="R4645" i="1"/>
  <c r="Q5277" i="1"/>
  <c r="R5847" i="1"/>
  <c r="Q2090" i="1"/>
  <c r="R1743" i="1"/>
  <c r="R5838" i="1"/>
  <c r="R3642" i="1"/>
  <c r="Q5737" i="1"/>
  <c r="R5791" i="1"/>
  <c r="R1509" i="1"/>
  <c r="R8954" i="1"/>
  <c r="R3773" i="1"/>
  <c r="R5320" i="1"/>
  <c r="R4717" i="1"/>
  <c r="R3571" i="1"/>
  <c r="R769" i="1"/>
  <c r="R2116" i="1"/>
  <c r="R5040" i="1"/>
  <c r="R5999" i="1"/>
  <c r="R789" i="1"/>
  <c r="R8955" i="1"/>
  <c r="R2144" i="1"/>
  <c r="R5045" i="1"/>
  <c r="R2149" i="1"/>
  <c r="R5784" i="1"/>
  <c r="R5378" i="1"/>
  <c r="Q1159" i="1"/>
  <c r="R3428" i="1"/>
  <c r="Q5290" i="1"/>
  <c r="Q4688" i="1"/>
  <c r="R3772" i="1"/>
  <c r="Q8888" i="1"/>
  <c r="Q2408" i="1"/>
  <c r="R1367" i="1"/>
  <c r="R7391" i="1"/>
  <c r="Q4642" i="1"/>
  <c r="R1322" i="1"/>
  <c r="R6036" i="1"/>
  <c r="Q3393" i="1"/>
  <c r="R5353" i="1"/>
  <c r="R5952" i="1"/>
  <c r="Q5855" i="1"/>
  <c r="Q5263" i="1"/>
  <c r="R5196" i="1"/>
  <c r="Q5997" i="1"/>
  <c r="Q5866" i="1"/>
  <c r="R5780" i="1"/>
  <c r="Q5950" i="1"/>
  <c r="R5963" i="1"/>
  <c r="Q5947" i="1"/>
  <c r="Q6036" i="1"/>
  <c r="Q1933" i="1"/>
  <c r="R1912" i="1"/>
  <c r="R2151" i="1"/>
  <c r="Q4663" i="1"/>
  <c r="R3340" i="1"/>
  <c r="R4880" i="1"/>
  <c r="Q1743" i="1"/>
  <c r="Q8873" i="1"/>
  <c r="R1926" i="1"/>
  <c r="R5893" i="1"/>
  <c r="Q6019" i="1"/>
  <c r="R5209" i="1"/>
  <c r="Q5113" i="1"/>
  <c r="R5074" i="1"/>
  <c r="Q6094" i="1"/>
  <c r="Q3158" i="1"/>
  <c r="R8868" i="1"/>
  <c r="Q1512" i="1"/>
  <c r="Q5198" i="1"/>
  <c r="Q1731" i="1"/>
  <c r="R5687" i="1"/>
  <c r="Q7174" i="1"/>
  <c r="Q3386" i="1"/>
  <c r="R6009" i="1"/>
  <c r="R4700" i="1"/>
  <c r="Q5823" i="1"/>
  <c r="Q1928" i="1"/>
  <c r="Q8970" i="1"/>
  <c r="R6002" i="1"/>
  <c r="R1947" i="1"/>
  <c r="R1711" i="1"/>
  <c r="Q2149" i="1"/>
  <c r="R5025" i="1"/>
  <c r="Q1521" i="1"/>
  <c r="Q4702" i="1"/>
  <c r="R6202" i="1"/>
  <c r="Q5378" i="1"/>
  <c r="R2099" i="1"/>
  <c r="Q4924" i="1"/>
  <c r="R7454" i="1"/>
  <c r="R3235" i="1"/>
  <c r="Q4990" i="1"/>
  <c r="Q6096" i="1"/>
  <c r="Q5405" i="1"/>
  <c r="R6103" i="1"/>
  <c r="R3832" i="1"/>
  <c r="R1173" i="1"/>
  <c r="Q7663" i="1"/>
  <c r="R8961" i="1"/>
  <c r="R1730" i="1"/>
  <c r="R1355" i="1"/>
  <c r="Q1720" i="1"/>
  <c r="R3149" i="1"/>
  <c r="Q2144" i="1"/>
  <c r="Q2128" i="1"/>
  <c r="R2804" i="1"/>
  <c r="Q2813" i="1"/>
  <c r="R1736" i="1"/>
  <c r="R1346" i="1"/>
  <c r="R4924" i="1"/>
  <c r="R1546" i="1"/>
  <c r="R3164" i="1"/>
  <c r="R5818" i="1"/>
  <c r="Q1322" i="1"/>
  <c r="Q988" i="1"/>
  <c r="Q2199" i="1"/>
  <c r="Q1764" i="1"/>
  <c r="Q5296" i="1"/>
  <c r="Q7392" i="1"/>
  <c r="R4711" i="1"/>
  <c r="R615" i="1"/>
  <c r="R1351" i="1"/>
  <c r="R5856" i="1"/>
  <c r="Q6192" i="1"/>
  <c r="R6051" i="1"/>
  <c r="R5030" i="1"/>
  <c r="Q5695" i="1"/>
  <c r="R5703" i="1"/>
  <c r="Q5312" i="1"/>
  <c r="Q5303" i="1"/>
  <c r="R5256" i="1"/>
  <c r="R1699" i="1"/>
  <c r="R8969" i="1"/>
  <c r="R3570" i="1"/>
  <c r="Q2186" i="1"/>
  <c r="Q4669" i="1"/>
  <c r="Q3164" i="1"/>
  <c r="Q5703" i="1"/>
  <c r="Q789" i="1"/>
  <c r="R5296" i="1"/>
  <c r="Q6633" i="1"/>
  <c r="R1752" i="1"/>
  <c r="Q2120" i="1"/>
  <c r="Q1728" i="1"/>
  <c r="Q1546" i="1"/>
  <c r="R5733" i="1"/>
  <c r="Q5320" i="1"/>
  <c r="R1720" i="1"/>
  <c r="R8960" i="1"/>
  <c r="R4650" i="1"/>
  <c r="Q4650" i="1"/>
  <c r="Q4996" i="1"/>
  <c r="Q2129" i="1"/>
  <c r="R2186" i="1"/>
  <c r="R3167" i="1"/>
  <c r="R2189" i="1"/>
  <c r="R1955" i="1"/>
  <c r="R1361" i="1"/>
  <c r="R4916" i="1"/>
  <c r="Q1947" i="1"/>
  <c r="Q1367" i="1"/>
  <c r="Q1346" i="1"/>
  <c r="Q3725" i="1"/>
  <c r="Q8889" i="1"/>
  <c r="R2784" i="1"/>
  <c r="R3158" i="1"/>
  <c r="Q2147" i="1"/>
  <c r="R5660" i="1"/>
  <c r="S5660" i="1" s="1"/>
  <c r="R1914" i="1"/>
  <c r="R1724" i="1"/>
  <c r="R2090" i="1"/>
  <c r="Q8954" i="1"/>
  <c r="R1528" i="1"/>
  <c r="Q2768" i="1"/>
  <c r="Q5689" i="1"/>
  <c r="R5695" i="1"/>
  <c r="Q8955" i="1"/>
  <c r="R7384" i="1"/>
  <c r="R5344" i="1"/>
  <c r="Q2807" i="1"/>
  <c r="R5593" i="1"/>
  <c r="S5593" i="1" s="1"/>
  <c r="Q5406" i="1"/>
  <c r="R1369" i="1"/>
  <c r="R1731" i="1"/>
  <c r="Q6058" i="1"/>
  <c r="Q5858" i="1"/>
  <c r="R8880" i="1"/>
  <c r="Q1147" i="1"/>
  <c r="R6089" i="1"/>
  <c r="Q1711" i="1"/>
  <c r="Q4233" i="1"/>
  <c r="Q3773" i="1"/>
  <c r="Q3570" i="1"/>
  <c r="R6029" i="1"/>
  <c r="Q2099" i="1"/>
  <c r="R2233" i="1"/>
  <c r="Q6074" i="1"/>
  <c r="Q1912" i="1"/>
  <c r="Q6202" i="1"/>
  <c r="Q2786" i="1"/>
  <c r="Q5030" i="1"/>
  <c r="R2199" i="1"/>
  <c r="R8873" i="1"/>
  <c r="R2386" i="1"/>
  <c r="R5947" i="1"/>
  <c r="R1943" i="1"/>
  <c r="Q1355" i="1"/>
  <c r="Q7391" i="1"/>
  <c r="R5866" i="1"/>
  <c r="Q5256" i="1"/>
  <c r="Q5955" i="1"/>
  <c r="Q4244" i="1"/>
  <c r="R988" i="1"/>
  <c r="Q8949" i="1"/>
  <c r="R1933" i="1"/>
  <c r="R6192" i="1"/>
  <c r="Q5115" i="1"/>
  <c r="Q1730" i="1"/>
  <c r="Q5978" i="1"/>
  <c r="Q6028" i="1"/>
  <c r="Q6015" i="1"/>
  <c r="Q5999" i="1"/>
  <c r="R5047" i="1"/>
  <c r="R1761" i="1"/>
  <c r="R3266" i="1"/>
  <c r="Q5564" i="1"/>
  <c r="S5564" i="1" s="1"/>
  <c r="R5823" i="1"/>
  <c r="Q6056" i="1"/>
  <c r="R3194" i="1"/>
  <c r="Q1699" i="1"/>
  <c r="R5750" i="1"/>
  <c r="Q5352" i="1"/>
  <c r="Q1173" i="1"/>
  <c r="Q2111" i="1"/>
  <c r="R5633" i="1"/>
  <c r="S5633" i="1" s="1"/>
  <c r="Q6092" i="1"/>
  <c r="R2408" i="1"/>
  <c r="R1930" i="1"/>
  <c r="Q2139" i="1"/>
  <c r="R6094" i="1"/>
  <c r="R2165" i="1"/>
  <c r="Q2165" i="1"/>
  <c r="R1927" i="1"/>
  <c r="Q1927" i="1"/>
  <c r="Q4633" i="1"/>
  <c r="R5278" i="1"/>
  <c r="R1518" i="1"/>
  <c r="Q1518" i="1"/>
  <c r="R1377" i="1"/>
  <c r="Q1377" i="1"/>
  <c r="R955" i="1"/>
  <c r="Q955" i="1"/>
  <c r="R793" i="1"/>
  <c r="Q793" i="1"/>
  <c r="Q3521" i="1"/>
  <c r="R4676" i="1"/>
  <c r="Q779" i="1"/>
  <c r="R8888" i="1"/>
  <c r="R5745" i="1"/>
  <c r="Q5080" i="1"/>
  <c r="Q6032" i="1"/>
  <c r="R5887" i="1"/>
  <c r="R1517" i="1"/>
  <c r="Q6634" i="1"/>
  <c r="Q5140" i="1"/>
  <c r="R6131" i="1"/>
  <c r="Q6041" i="1"/>
  <c r="Q3696" i="1"/>
  <c r="R7720" i="1"/>
  <c r="Q6014" i="1"/>
  <c r="Q2371" i="1"/>
  <c r="Q3582" i="1"/>
  <c r="Q7383" i="1"/>
  <c r="Q5981" i="1"/>
  <c r="R5661" i="1"/>
  <c r="S5661" i="1" s="1"/>
  <c r="R5980" i="1"/>
  <c r="R3756" i="1"/>
  <c r="R3637" i="1"/>
  <c r="R1757" i="1"/>
  <c r="Q1757" i="1"/>
  <c r="R5577" i="1"/>
  <c r="S5577" i="1" s="1"/>
  <c r="R8110" i="1"/>
  <c r="Q3997" i="1"/>
  <c r="R7663" i="1"/>
  <c r="R5183" i="1"/>
  <c r="R5829" i="1"/>
  <c r="R3872" i="1"/>
  <c r="Q6103" i="1"/>
  <c r="Q5565" i="1"/>
  <c r="S5565" i="1" s="1"/>
  <c r="Q979" i="1"/>
  <c r="R6012" i="1"/>
  <c r="R3721" i="1"/>
  <c r="R8970" i="1"/>
  <c r="Q2201" i="1"/>
  <c r="Q5847" i="1"/>
  <c r="R3891" i="1"/>
  <c r="Q3832" i="1"/>
  <c r="Q5984" i="1"/>
  <c r="Q5818" i="1"/>
  <c r="R3173" i="1"/>
  <c r="Q3173" i="1"/>
  <c r="Q3261" i="1"/>
  <c r="Q3756" i="1"/>
  <c r="Q5992" i="1"/>
  <c r="Q4245" i="1"/>
  <c r="R5702" i="1"/>
  <c r="Q5040" i="1"/>
  <c r="R5219" i="1"/>
  <c r="R5277" i="1"/>
  <c r="Q5705" i="1"/>
  <c r="R5424" i="1"/>
  <c r="R6054" i="1"/>
  <c r="Q1509" i="1"/>
  <c r="Q5626" i="1"/>
  <c r="S5626" i="1" s="1"/>
  <c r="Q5963" i="1"/>
  <c r="Q4960" i="1"/>
  <c r="R5668" i="1"/>
  <c r="S5668" i="1" s="1"/>
  <c r="Q5209" i="1"/>
  <c r="Q6127" i="1"/>
  <c r="Q5032" i="1"/>
  <c r="R6068" i="1"/>
  <c r="Q5330" i="1"/>
  <c r="R1534" i="1"/>
  <c r="R5306" i="1"/>
  <c r="R5137" i="1"/>
  <c r="R1905" i="1"/>
  <c r="R2220" i="1"/>
  <c r="Q5838" i="1"/>
  <c r="Q5132" i="1"/>
  <c r="R3595" i="1"/>
  <c r="R4947" i="1"/>
  <c r="R5950" i="1"/>
  <c r="R3352" i="1"/>
  <c r="Q3771" i="1"/>
  <c r="R1545" i="1"/>
  <c r="R1928" i="1"/>
  <c r="Q5702" i="1"/>
  <c r="R798" i="1"/>
  <c r="R6577" i="1"/>
  <c r="R6037" i="1"/>
  <c r="Q5074" i="1"/>
  <c r="Q5809" i="1"/>
  <c r="R7286" i="1"/>
  <c r="Q6659" i="1"/>
  <c r="Q4880" i="1"/>
  <c r="R5869" i="1"/>
  <c r="Q5869" i="1"/>
  <c r="R4243" i="1"/>
  <c r="Q4243" i="1"/>
  <c r="R6031" i="1"/>
  <c r="Q6031" i="1"/>
  <c r="R5895" i="1"/>
  <c r="Q5895" i="1"/>
  <c r="Q5890" i="1"/>
  <c r="Q595" i="1"/>
  <c r="R5405" i="1"/>
  <c r="R4942" i="1"/>
  <c r="Q4942" i="1"/>
  <c r="Q8874" i="1"/>
  <c r="R8874" i="1"/>
  <c r="R5875" i="1"/>
  <c r="Q5875" i="1"/>
  <c r="R4904" i="1"/>
  <c r="Q4904" i="1"/>
  <c r="Q5007" i="1"/>
  <c r="Q5190" i="1"/>
  <c r="R1338" i="1"/>
  <c r="Q1338" i="1"/>
  <c r="R4716" i="1"/>
  <c r="Q4716" i="1"/>
  <c r="R6000" i="1"/>
  <c r="Q6000" i="1"/>
  <c r="R1558" i="1"/>
  <c r="Q1558" i="1"/>
  <c r="R5727" i="1"/>
  <c r="Q5727" i="1"/>
  <c r="Q3392" i="1"/>
  <c r="R5681" i="1"/>
  <c r="S5681" i="1" s="1"/>
  <c r="R6932" i="1"/>
  <c r="R3476" i="1"/>
  <c r="Q3476" i="1"/>
  <c r="R5908" i="1"/>
  <c r="Q5908" i="1"/>
  <c r="R5180" i="1"/>
  <c r="Q5180" i="1"/>
  <c r="R5973" i="1"/>
  <c r="Q5973" i="1"/>
  <c r="Q5673" i="1"/>
  <c r="S5673" i="1" s="1"/>
  <c r="Q5739" i="1"/>
  <c r="Q5294" i="1"/>
  <c r="R5422" i="1"/>
  <c r="R610" i="1"/>
  <c r="R8884" i="1"/>
  <c r="R5979" i="1"/>
  <c r="Q5979" i="1"/>
  <c r="R6072" i="1"/>
  <c r="Q6072" i="1"/>
  <c r="R3885" i="1"/>
  <c r="Q3885" i="1"/>
  <c r="R5737" i="1"/>
  <c r="R5989" i="1"/>
  <c r="Q5989" i="1"/>
  <c r="R1704" i="1"/>
  <c r="Q1704" i="1"/>
  <c r="R5888" i="1"/>
  <c r="Q5888" i="1"/>
  <c r="R6110" i="1"/>
  <c r="Q6110" i="1"/>
  <c r="Q8869" i="1"/>
  <c r="R8869" i="1"/>
  <c r="R5445" i="1"/>
  <c r="S5445" i="1" s="1"/>
  <c r="Q5636" i="1"/>
  <c r="S5636" i="1" s="1"/>
  <c r="Q5603" i="1"/>
  <c r="S5603" i="1" s="1"/>
  <c r="Q1900" i="1"/>
  <c r="R1566" i="1"/>
  <c r="Q5008" i="1"/>
  <c r="R5871" i="1"/>
  <c r="R5896" i="1"/>
  <c r="Q5896" i="1"/>
  <c r="R1317" i="1"/>
  <c r="Q1317" i="1"/>
  <c r="R5430" i="1"/>
  <c r="Q5430" i="1"/>
  <c r="R6122" i="1"/>
  <c r="Q6122" i="1"/>
  <c r="Q5585" i="1"/>
  <c r="S5585" i="1" s="1"/>
  <c r="Q5561" i="1"/>
  <c r="S5561" i="1" s="1"/>
  <c r="R7838" i="1"/>
  <c r="Q5688" i="1"/>
  <c r="Q4692" i="1"/>
  <c r="Q4933" i="1"/>
  <c r="Q1351" i="1"/>
  <c r="Q5856" i="1"/>
  <c r="Q4645" i="1"/>
  <c r="Q1342" i="1"/>
  <c r="Q1713" i="1"/>
  <c r="R1713" i="1"/>
  <c r="Q8110" i="1"/>
  <c r="Q5686" i="1"/>
  <c r="S5686" i="1" s="1"/>
  <c r="Q5601" i="1"/>
  <c r="S5601" i="1" s="1"/>
  <c r="R5739" i="1"/>
  <c r="Q3245" i="1"/>
  <c r="R1530" i="1"/>
  <c r="R5113" i="1"/>
  <c r="R3887" i="1"/>
  <c r="R4982" i="1"/>
  <c r="Q4700" i="1"/>
  <c r="R3886" i="1"/>
  <c r="R5997" i="1"/>
  <c r="R5198" i="1"/>
  <c r="R5258" i="1"/>
  <c r="Q5667" i="1"/>
  <c r="S5667" i="1" s="1"/>
  <c r="Q5833" i="1"/>
  <c r="Q4227" i="1"/>
  <c r="R4651" i="1"/>
  <c r="Q5652" i="1"/>
  <c r="S5652" i="1" s="1"/>
  <c r="Q5618" i="1"/>
  <c r="S5618" i="1" s="1"/>
  <c r="Q1918" i="1"/>
  <c r="Q5191" i="1"/>
  <c r="Q615" i="1"/>
  <c r="R1352" i="1"/>
  <c r="Q7541" i="1"/>
  <c r="Q3518" i="1"/>
  <c r="R5674" i="1"/>
  <c r="S5674" i="1" s="1"/>
  <c r="Q5929" i="1"/>
  <c r="Q5121" i="1"/>
  <c r="R5076" i="1"/>
  <c r="R5469" i="1"/>
  <c r="S5469" i="1" s="1"/>
  <c r="R5665" i="1"/>
  <c r="S5665" i="1" s="1"/>
  <c r="R1327" i="1"/>
  <c r="R1714" i="1"/>
  <c r="R5314" i="1"/>
  <c r="Q4898" i="1"/>
  <c r="R5057" i="1"/>
  <c r="R6128" i="1"/>
  <c r="Q5649" i="1"/>
  <c r="S5649" i="1" s="1"/>
  <c r="Q6104" i="1"/>
  <c r="Q4711" i="1"/>
  <c r="R5962" i="1"/>
  <c r="R3386" i="1"/>
  <c r="Q5965" i="1"/>
  <c r="R4226" i="1"/>
  <c r="Q5641" i="1"/>
  <c r="S5641" i="1" s="1"/>
  <c r="R5111" i="1"/>
  <c r="R6079" i="1"/>
  <c r="Q3772" i="1"/>
  <c r="R4688" i="1"/>
  <c r="Q5082" i="1"/>
  <c r="R5323" i="1"/>
  <c r="R5596" i="1"/>
  <c r="S5596" i="1" s="1"/>
  <c r="R3225" i="1"/>
  <c r="Q6577" i="1"/>
  <c r="Q5569" i="1"/>
  <c r="S5569" i="1" s="1"/>
  <c r="R5657" i="1"/>
  <c r="S5657" i="1" s="1"/>
  <c r="R5625" i="1"/>
  <c r="S5625" i="1" s="1"/>
  <c r="Q1340" i="1"/>
  <c r="R4903" i="1"/>
  <c r="Q769" i="1"/>
  <c r="R5609" i="1"/>
  <c r="S5609" i="1" s="1"/>
  <c r="R5073" i="1"/>
  <c r="Q3735" i="1"/>
  <c r="Q3580" i="1"/>
  <c r="Q6134" i="1"/>
  <c r="R5765" i="1"/>
  <c r="R584" i="1"/>
  <c r="R5597" i="1"/>
  <c r="S5597" i="1" s="1"/>
  <c r="Q8379" i="1"/>
  <c r="Q7637" i="1"/>
  <c r="Q5938" i="1"/>
  <c r="Q4738" i="1"/>
  <c r="Q5812" i="1"/>
  <c r="Q1364" i="1"/>
  <c r="R1364" i="1"/>
  <c r="Q6106" i="1"/>
  <c r="Q4886" i="1"/>
  <c r="Q625" i="1"/>
  <c r="R625" i="1"/>
  <c r="R1176" i="1"/>
  <c r="Q1176" i="1"/>
  <c r="Q5867" i="1"/>
  <c r="Q792" i="1"/>
  <c r="R792" i="1"/>
  <c r="Q1917" i="1"/>
  <c r="R3219" i="1"/>
  <c r="Q3736" i="1"/>
  <c r="Q5952" i="1"/>
  <c r="Q3662" i="1"/>
  <c r="R5975" i="1"/>
  <c r="Q1375" i="1"/>
  <c r="R1375" i="1"/>
  <c r="R764" i="1"/>
  <c r="Q764" i="1"/>
  <c r="Q6730" i="1"/>
  <c r="R6019" i="1"/>
  <c r="Q5900" i="1"/>
  <c r="R629" i="1"/>
  <c r="Q629" i="1"/>
  <c r="Q3664" i="1"/>
  <c r="Q4683" i="1"/>
  <c r="R5290" i="1"/>
  <c r="Q5356" i="1"/>
  <c r="Q3824" i="1"/>
  <c r="R5061" i="1"/>
  <c r="R808" i="1"/>
  <c r="Q808" i="1"/>
  <c r="R757" i="1"/>
  <c r="Q757" i="1"/>
  <c r="R759" i="1"/>
  <c r="Q759" i="1"/>
  <c r="R2398" i="1"/>
  <c r="Q6112" i="1"/>
  <c r="Q5122" i="1"/>
  <c r="Q5065" i="1"/>
  <c r="Q619" i="1"/>
  <c r="R619" i="1"/>
  <c r="R1515" i="1"/>
  <c r="Q1515" i="1"/>
  <c r="R984" i="1"/>
  <c r="Q984" i="1"/>
  <c r="R1143" i="1"/>
  <c r="Q1143" i="1"/>
  <c r="Q7121" i="1"/>
  <c r="Q5617" i="1"/>
  <c r="S5617" i="1" s="1"/>
  <c r="Q1569" i="1"/>
  <c r="Q5196" i="1"/>
  <c r="R5855" i="1"/>
  <c r="Q786" i="1"/>
  <c r="R786" i="1"/>
  <c r="R1525" i="1"/>
  <c r="Q1525" i="1"/>
  <c r="R605" i="1"/>
  <c r="Q605" i="1"/>
  <c r="Q3835" i="1"/>
  <c r="Q5038" i="1"/>
  <c r="R5851" i="1"/>
  <c r="Q5233" i="1"/>
  <c r="R974" i="1"/>
  <c r="Q3475" i="1"/>
  <c r="Q6100" i="1"/>
  <c r="Q5332" i="1"/>
  <c r="Q3264" i="1"/>
  <c r="Q6007" i="1"/>
  <c r="R3650" i="1"/>
  <c r="Q3642" i="1"/>
  <c r="Q2764" i="1"/>
  <c r="Q6203" i="1"/>
  <c r="R6020" i="1"/>
  <c r="R6096" i="1"/>
  <c r="Q5043" i="1"/>
  <c r="R5792" i="1"/>
  <c r="R5455" i="1"/>
  <c r="S5455" i="1" s="1"/>
  <c r="R6598" i="1"/>
  <c r="R5263" i="1"/>
  <c r="Q5557" i="1"/>
  <c r="S5557" i="1" s="1"/>
  <c r="R5453" i="1"/>
  <c r="S5453" i="1" s="1"/>
  <c r="Q6009" i="1"/>
  <c r="R3779" i="1"/>
  <c r="Q3779" i="1"/>
  <c r="R1323" i="1"/>
  <c r="R6137" i="1"/>
  <c r="Q6137" i="1"/>
  <c r="R4980" i="1"/>
  <c r="Q4980" i="1"/>
  <c r="R5937" i="1"/>
  <c r="R5933" i="1"/>
  <c r="Q5933" i="1"/>
  <c r="R4975" i="1"/>
  <c r="R5880" i="1"/>
  <c r="Q5880" i="1"/>
  <c r="R7541" i="1"/>
  <c r="Q5562" i="1"/>
  <c r="S5562" i="1" s="1"/>
  <c r="Q6635" i="1"/>
  <c r="Q1719" i="1"/>
  <c r="Q5353" i="1"/>
  <c r="R5215" i="1"/>
  <c r="R5187" i="1"/>
  <c r="Q5187" i="1"/>
  <c r="R5099" i="1"/>
  <c r="Q5099" i="1"/>
  <c r="R5684" i="1"/>
  <c r="S5684" i="1" s="1"/>
  <c r="Q5759" i="1"/>
  <c r="Q5835" i="1"/>
  <c r="Q6793" i="1"/>
  <c r="R5056" i="1"/>
  <c r="Q5056" i="1"/>
  <c r="R5642" i="1"/>
  <c r="S5642" i="1" s="1"/>
  <c r="R5572" i="1"/>
  <c r="S5572" i="1" s="1"/>
  <c r="R5580" i="1"/>
  <c r="S5580" i="1" s="1"/>
  <c r="Q8485" i="1"/>
  <c r="R1512" i="1"/>
  <c r="Q1710" i="1"/>
  <c r="R5635" i="1"/>
  <c r="S5635" i="1" s="1"/>
  <c r="Q5260" i="1"/>
  <c r="Q6932" i="1"/>
  <c r="Q3350" i="1"/>
  <c r="Q5604" i="1"/>
  <c r="S5604" i="1" s="1"/>
  <c r="R5669" i="1"/>
  <c r="S5669" i="1" s="1"/>
  <c r="R1907" i="1"/>
  <c r="Q3434" i="1"/>
  <c r="Q5362" i="1"/>
  <c r="Q8090" i="1"/>
  <c r="R2811" i="1"/>
  <c r="Q5683" i="1"/>
  <c r="S5683" i="1" s="1"/>
  <c r="Q5384" i="1"/>
  <c r="R245" i="1"/>
  <c r="R5303" i="1"/>
  <c r="R5443" i="1"/>
  <c r="S5443" i="1" s="1"/>
  <c r="Q5493" i="1"/>
  <c r="S5493" i="1" s="1"/>
  <c r="Q2388" i="1"/>
  <c r="R5628" i="1"/>
  <c r="S5628" i="1" s="1"/>
  <c r="Q5563" i="1"/>
  <c r="S5563" i="1" s="1"/>
  <c r="R5578" i="1"/>
  <c r="S5578" i="1" s="1"/>
  <c r="Q6839" i="1"/>
  <c r="R1541" i="1"/>
  <c r="Q1557" i="1"/>
  <c r="Q3818" i="1"/>
  <c r="Q3379" i="1"/>
  <c r="R3382" i="1"/>
  <c r="Q5506" i="1"/>
  <c r="S5506" i="1" s="1"/>
  <c r="R5619" i="1"/>
  <c r="S5619" i="1" s="1"/>
  <c r="Q3428" i="1"/>
  <c r="R8251" i="1"/>
  <c r="Q7309" i="1"/>
  <c r="Q5503" i="1"/>
  <c r="S5503" i="1" s="1"/>
  <c r="R5567" i="1"/>
  <c r="S5567" i="1" s="1"/>
  <c r="R5860" i="1"/>
  <c r="Q5860" i="1"/>
  <c r="R6791" i="1"/>
  <c r="Q6791" i="1"/>
  <c r="R5135" i="1"/>
  <c r="R5463" i="1"/>
  <c r="S5463" i="1" s="1"/>
  <c r="Q5509" i="1"/>
  <c r="S5509" i="1" s="1"/>
  <c r="Q5485" i="1"/>
  <c r="S5485" i="1" s="1"/>
  <c r="Q5570" i="1"/>
  <c r="S5570" i="1" s="1"/>
  <c r="Q5828" i="1"/>
  <c r="R5316" i="1"/>
  <c r="Q5316" i="1"/>
  <c r="R6099" i="1"/>
  <c r="Q6099" i="1"/>
  <c r="Q8251" i="1"/>
  <c r="R3394" i="1"/>
  <c r="R5457" i="1"/>
  <c r="S5457" i="1" s="1"/>
  <c r="R5610" i="1"/>
  <c r="S5610" i="1" s="1"/>
  <c r="R1359" i="1"/>
  <c r="Q4717" i="1"/>
  <c r="R4659" i="1"/>
  <c r="Q4659" i="1"/>
  <c r="R6049" i="1"/>
  <c r="Q6049" i="1"/>
  <c r="R4968" i="1"/>
  <c r="Q4968" i="1"/>
  <c r="R7309" i="1"/>
  <c r="Q1332" i="1"/>
  <c r="R6022" i="1"/>
  <c r="Q6022" i="1"/>
  <c r="R5246" i="1"/>
  <c r="R6082" i="1"/>
  <c r="Q6082" i="1"/>
  <c r="Q1908" i="1"/>
  <c r="Q5327" i="1"/>
  <c r="Q5480" i="1"/>
  <c r="S5480" i="1" s="1"/>
  <c r="R4990" i="1"/>
  <c r="Q5893" i="1"/>
  <c r="R5941" i="1"/>
  <c r="Q5941" i="1"/>
  <c r="R5817" i="1"/>
  <c r="Q5817" i="1"/>
  <c r="Q5240" i="1"/>
  <c r="R3322" i="1"/>
  <c r="Q1700" i="1"/>
  <c r="Q4706" i="1"/>
  <c r="R6052" i="1"/>
  <c r="Q6052" i="1"/>
  <c r="R5120" i="1"/>
  <c r="Q5120" i="1"/>
  <c r="R4702" i="1"/>
  <c r="Q441" i="1"/>
  <c r="Q5442" i="1"/>
  <c r="S5442" i="1" s="1"/>
  <c r="R5629" i="1"/>
  <c r="S5629" i="1" s="1"/>
  <c r="R5128" i="1"/>
  <c r="R5968" i="1"/>
  <c r="Q5968" i="1"/>
  <c r="R3880" i="1"/>
  <c r="Q3880" i="1"/>
  <c r="R3661" i="1"/>
  <c r="R8379" i="1"/>
  <c r="R7637" i="1"/>
  <c r="R5538" i="1"/>
  <c r="S5538" i="1" s="1"/>
  <c r="R3437" i="1"/>
  <c r="R5461" i="1"/>
  <c r="S5461" i="1" s="1"/>
  <c r="Q5549" i="1"/>
  <c r="S5549" i="1" s="1"/>
  <c r="Q5612" i="1"/>
  <c r="S5612" i="1" s="1"/>
  <c r="Q3334" i="1"/>
  <c r="R1159" i="1"/>
  <c r="Q7945" i="1"/>
  <c r="Q5410" i="1"/>
  <c r="R5487" i="1"/>
  <c r="S5487" i="1" s="1"/>
  <c r="Q3235" i="1"/>
  <c r="Q5807" i="1"/>
  <c r="R4894" i="1"/>
  <c r="R5666" i="1"/>
  <c r="S5666" i="1" s="1"/>
  <c r="R5644" i="1"/>
  <c r="S5644" i="1" s="1"/>
  <c r="Q3254" i="1"/>
  <c r="Q5347" i="1"/>
  <c r="Q7720" i="1"/>
  <c r="Q7731" i="1"/>
  <c r="Q1362" i="1"/>
  <c r="R598" i="1"/>
  <c r="Q598" i="1"/>
  <c r="R5464" i="1"/>
  <c r="S5464" i="1" s="1"/>
  <c r="R5620" i="1"/>
  <c r="S5620" i="1" s="1"/>
  <c r="R5377" i="1"/>
  <c r="Q5377" i="1"/>
  <c r="R5501" i="1"/>
  <c r="S5501" i="1" s="1"/>
  <c r="R5365" i="1"/>
  <c r="Q5365" i="1"/>
  <c r="R592" i="1"/>
  <c r="Q4657" i="1"/>
  <c r="Q5490" i="1"/>
  <c r="S5490" i="1" s="1"/>
  <c r="Q5599" i="1"/>
  <c r="S5599" i="1" s="1"/>
  <c r="Q3423" i="1"/>
  <c r="R1521" i="1"/>
  <c r="R5909" i="1"/>
  <c r="Q5909" i="1"/>
  <c r="R6739" i="1"/>
  <c r="R4736" i="1"/>
  <c r="R3155" i="1"/>
  <c r="R5519" i="1"/>
  <c r="S5519" i="1" s="1"/>
  <c r="R5650" i="1"/>
  <c r="S5650" i="1" s="1"/>
  <c r="Q1924" i="1"/>
  <c r="Q1555" i="1"/>
  <c r="R4985" i="1"/>
  <c r="Q4985" i="1"/>
  <c r="R5006" i="1"/>
  <c r="Q5006" i="1"/>
  <c r="R3547" i="1"/>
  <c r="R4633" i="1"/>
  <c r="R5543" i="1"/>
  <c r="S5543" i="1" s="1"/>
  <c r="R2213" i="1"/>
  <c r="Q5659" i="1"/>
  <c r="S5659" i="1" s="1"/>
  <c r="Q5595" i="1"/>
  <c r="S5595" i="1" s="1"/>
  <c r="R1910" i="1"/>
  <c r="R3977" i="1"/>
  <c r="Q3977" i="1"/>
  <c r="Q5676" i="1"/>
  <c r="S5676" i="1" s="1"/>
  <c r="Q6194" i="1"/>
  <c r="R3868" i="1"/>
  <c r="Q3868" i="1"/>
  <c r="Q4014" i="1"/>
  <c r="Q5471" i="1"/>
  <c r="S5471" i="1" s="1"/>
  <c r="R9" i="1"/>
  <c r="Q5775" i="1"/>
  <c r="Q3222" i="1"/>
  <c r="Q3330" i="1"/>
  <c r="Q1330" i="1"/>
  <c r="R8485" i="1"/>
  <c r="R5571" i="1"/>
  <c r="S5571" i="1" s="1"/>
  <c r="Q5588" i="1"/>
  <c r="S5588" i="1" s="1"/>
  <c r="Q7343" i="1"/>
  <c r="Q5615" i="1"/>
  <c r="S5615" i="1" s="1"/>
  <c r="Q3374" i="1"/>
  <c r="R1316" i="1"/>
  <c r="R3416" i="1"/>
  <c r="R8049" i="1"/>
  <c r="Q6829" i="1"/>
  <c r="R1550" i="1"/>
  <c r="Q7838" i="1"/>
  <c r="Q5517" i="1"/>
  <c r="S5517" i="1" s="1"/>
  <c r="R5655" i="1"/>
  <c r="S5655" i="1" s="1"/>
  <c r="R1540" i="1"/>
  <c r="Q1540" i="1"/>
  <c r="Q1565" i="1"/>
  <c r="R5528" i="1"/>
  <c r="S5528" i="1" s="1"/>
  <c r="Q5643" i="1"/>
  <c r="S5643" i="1" s="1"/>
  <c r="R3393" i="1"/>
  <c r="R5527" i="1"/>
  <c r="S5527" i="1" s="1"/>
  <c r="R5675" i="1"/>
  <c r="S5675" i="1" s="1"/>
  <c r="R5637" i="1"/>
  <c r="S5637" i="1" s="1"/>
  <c r="R1536" i="1"/>
  <c r="R6829" i="1"/>
  <c r="Q7286" i="1"/>
  <c r="R2383" i="1"/>
  <c r="R5554" i="1"/>
  <c r="S5554" i="1" s="1"/>
  <c r="Q5466" i="1"/>
  <c r="S5466" i="1" s="1"/>
  <c r="R5586" i="1"/>
  <c r="S5586" i="1" s="1"/>
  <c r="R5634" i="1"/>
  <c r="S5634" i="1" s="1"/>
  <c r="Q5682" i="1"/>
  <c r="S5682" i="1" s="1"/>
  <c r="R1917" i="1"/>
  <c r="Q5919" i="1"/>
  <c r="Q5511" i="1"/>
  <c r="S5511" i="1" s="1"/>
  <c r="R1374" i="1"/>
  <c r="R1522" i="1"/>
  <c r="R5477" i="1"/>
  <c r="S5477" i="1" s="1"/>
  <c r="Q5606" i="1"/>
  <c r="S5606" i="1" s="1"/>
  <c r="Q5594" i="1"/>
  <c r="S5594" i="1" s="1"/>
  <c r="Q2404" i="1"/>
  <c r="R5432" i="1"/>
  <c r="S5432" i="1" s="1"/>
  <c r="Q1916" i="1"/>
  <c r="Q3417" i="1"/>
  <c r="Q3340" i="1"/>
  <c r="Q8049" i="1"/>
  <c r="Q5722" i="1"/>
  <c r="R5525" i="1"/>
  <c r="S5525" i="1" s="1"/>
  <c r="Q2412" i="1"/>
  <c r="R5541" i="1"/>
  <c r="S5541" i="1" s="1"/>
  <c r="Q5439" i="1"/>
  <c r="S5439" i="1" s="1"/>
  <c r="Q5456" i="1"/>
  <c r="S5456" i="1" s="1"/>
  <c r="Q5582" i="1"/>
  <c r="S5582" i="1" s="1"/>
  <c r="R5587" i="1"/>
  <c r="S5587" i="1" s="1"/>
  <c r="R5972" i="1"/>
  <c r="Q5482" i="1"/>
  <c r="S5482" i="1" s="1"/>
  <c r="R5651" i="1"/>
  <c r="S5651" i="1" s="1"/>
  <c r="R5658" i="1"/>
  <c r="S5658" i="1" s="1"/>
  <c r="R8127" i="1"/>
  <c r="Q5520" i="1"/>
  <c r="S5520" i="1" s="1"/>
  <c r="Q5611" i="1"/>
  <c r="S5611" i="1" s="1"/>
  <c r="Q4748" i="1"/>
  <c r="R5479" i="1"/>
  <c r="S5479" i="1" s="1"/>
  <c r="R5489" i="1"/>
  <c r="S5489" i="1" s="1"/>
  <c r="Q8872" i="1"/>
  <c r="R1531" i="1"/>
  <c r="R5748" i="1"/>
  <c r="R5579" i="1"/>
  <c r="S5579" i="1" s="1"/>
  <c r="Q5536" i="1"/>
  <c r="S5536" i="1" s="1"/>
  <c r="R5602" i="1"/>
  <c r="S5602" i="1" s="1"/>
  <c r="Q5627" i="1"/>
  <c r="S5627" i="1" s="1"/>
  <c r="Q1945" i="1"/>
  <c r="Q5495" i="1"/>
  <c r="S5495" i="1" s="1"/>
  <c r="R7405" i="1"/>
  <c r="R5573" i="1"/>
  <c r="S5573" i="1" s="1"/>
  <c r="R6839" i="1"/>
  <c r="Q3373" i="1"/>
  <c r="R3271" i="1"/>
  <c r="Q3271" i="1"/>
  <c r="R3351" i="1"/>
  <c r="Q3351" i="1"/>
  <c r="R3280" i="1"/>
  <c r="Q3280" i="1"/>
  <c r="R3402" i="1"/>
  <c r="Q3402" i="1"/>
  <c r="R3358" i="1"/>
  <c r="Q3358" i="1"/>
  <c r="Q3195" i="1"/>
  <c r="R3195" i="1"/>
  <c r="R5535" i="1"/>
  <c r="S5535" i="1" s="1"/>
  <c r="R985" i="1"/>
  <c r="Q5646" i="1"/>
  <c r="S5646" i="1" s="1"/>
  <c r="R5551" i="1"/>
  <c r="S5551" i="1" s="1"/>
  <c r="R6633" i="1"/>
  <c r="R6196" i="1"/>
  <c r="R3407" i="1"/>
  <c r="Q3407" i="1"/>
  <c r="Q3297" i="1"/>
  <c r="R3297" i="1"/>
  <c r="Q5670" i="1"/>
  <c r="S5670" i="1" s="1"/>
  <c r="Q5741" i="1"/>
  <c r="Q3361" i="1"/>
  <c r="R3361" i="1"/>
  <c r="R7546" i="1"/>
  <c r="R6194" i="1"/>
  <c r="Q3408" i="1"/>
  <c r="R3408" i="1"/>
  <c r="Q5639" i="1"/>
  <c r="S5639" i="1" s="1"/>
  <c r="Q6195" i="1"/>
  <c r="R2404" i="1"/>
  <c r="Q3220" i="1"/>
  <c r="Q8385" i="1"/>
  <c r="Q5496" i="1"/>
  <c r="S5496" i="1" s="1"/>
  <c r="R5474" i="1"/>
  <c r="S5474" i="1" s="1"/>
  <c r="R6179" i="1"/>
  <c r="R6635" i="1"/>
  <c r="R5512" i="1"/>
  <c r="S5512" i="1" s="1"/>
  <c r="Q5623" i="1"/>
  <c r="S5623" i="1" s="1"/>
  <c r="Q5653" i="1"/>
  <c r="S5653" i="1" s="1"/>
  <c r="R2805" i="1"/>
  <c r="Q1931" i="1"/>
  <c r="Q3273" i="1"/>
  <c r="Q5591" i="1"/>
  <c r="S5591" i="1" s="1"/>
  <c r="Q6178" i="1"/>
  <c r="Q5515" i="1"/>
  <c r="S5515" i="1" s="1"/>
  <c r="R1952" i="1"/>
  <c r="Q1901" i="1"/>
  <c r="Q5533" i="1"/>
  <c r="S5533" i="1" s="1"/>
  <c r="Q5638" i="1"/>
  <c r="S5638" i="1" s="1"/>
  <c r="Q5671" i="1"/>
  <c r="S5671" i="1" s="1"/>
  <c r="Q5757" i="1"/>
  <c r="Q5544" i="1"/>
  <c r="S5544" i="1" s="1"/>
  <c r="R5996" i="1"/>
  <c r="Q5537" i="1"/>
  <c r="S5537" i="1" s="1"/>
  <c r="Q5654" i="1"/>
  <c r="S5654" i="1" s="1"/>
  <c r="Q5575" i="1"/>
  <c r="S5575" i="1" s="1"/>
  <c r="Q6838" i="1"/>
  <c r="Q6840" i="1"/>
  <c r="Q3219" i="1"/>
  <c r="Q5351" i="1"/>
  <c r="R6178" i="1"/>
  <c r="R1901" i="1"/>
  <c r="Q1914" i="1"/>
  <c r="R6634" i="1"/>
  <c r="Q1921" i="1"/>
  <c r="R3231" i="1"/>
  <c r="Q1913" i="1"/>
  <c r="R6840" i="1"/>
  <c r="R5758" i="1"/>
  <c r="Q3216" i="1"/>
  <c r="Q1537" i="1"/>
  <c r="R5521" i="1"/>
  <c r="S5521" i="1" s="1"/>
  <c r="R5759" i="1"/>
  <c r="R5757" i="1"/>
  <c r="Q6177" i="1"/>
  <c r="R1916" i="1"/>
  <c r="R3222" i="1"/>
  <c r="R5182" i="1"/>
  <c r="R8282" i="1"/>
  <c r="R5472" i="1"/>
  <c r="S5472" i="1" s="1"/>
  <c r="Q5749" i="1"/>
  <c r="R5473" i="1"/>
  <c r="S5473" i="1" s="1"/>
  <c r="R5504" i="1"/>
  <c r="S5504" i="1" s="1"/>
  <c r="R1918" i="1"/>
  <c r="R3220" i="1"/>
  <c r="R3228" i="1"/>
  <c r="Q3228" i="1"/>
  <c r="R5210" i="1"/>
  <c r="R3239" i="1"/>
  <c r="Q3239" i="1"/>
  <c r="R7493" i="1"/>
  <c r="R3427" i="1"/>
  <c r="Q5631" i="1"/>
  <c r="S5631" i="1" s="1"/>
  <c r="Q5679" i="1"/>
  <c r="S5679" i="1" s="1"/>
  <c r="R6177" i="1"/>
  <c r="R1921" i="1"/>
  <c r="R1900" i="1"/>
  <c r="R1924" i="1"/>
  <c r="Q1907" i="1"/>
  <c r="R5268" i="1"/>
  <c r="Q5491" i="1"/>
  <c r="S5491" i="1" s="1"/>
  <c r="Q3231" i="1"/>
  <c r="R1911" i="1"/>
  <c r="Q1911" i="1"/>
  <c r="R7844" i="1"/>
  <c r="R5613" i="1"/>
  <c r="S5613" i="1" s="1"/>
  <c r="Q5750" i="1"/>
  <c r="R1913" i="1"/>
  <c r="R3216" i="1"/>
  <c r="Q1926" i="1"/>
  <c r="Q1910" i="1"/>
  <c r="Q2757" i="1"/>
  <c r="R1744" i="1"/>
  <c r="Q5678" i="1"/>
  <c r="S5678" i="1" s="1"/>
  <c r="R6195" i="1"/>
  <c r="R1164" i="1"/>
  <c r="R5685" i="1"/>
  <c r="S5685" i="1" s="1"/>
  <c r="Q5252" i="1"/>
  <c r="R8072" i="1"/>
  <c r="R6792" i="1"/>
  <c r="Q7034" i="1"/>
  <c r="Q3247" i="1"/>
  <c r="R2204" i="1"/>
  <c r="Q5488" i="1"/>
  <c r="S5488" i="1" s="1"/>
  <c r="Q431" i="1"/>
  <c r="R5732" i="1"/>
  <c r="R5437" i="1"/>
  <c r="S5437" i="1" s="1"/>
  <c r="R6838" i="1"/>
  <c r="R5245" i="1"/>
  <c r="R8339" i="1"/>
  <c r="R7149" i="1"/>
  <c r="R3338" i="1"/>
  <c r="Q5311" i="1"/>
  <c r="Q5662" i="1"/>
  <c r="S5662" i="1" s="1"/>
  <c r="R5440" i="1"/>
  <c r="S5440" i="1" s="1"/>
  <c r="Q5590" i="1"/>
  <c r="S5590" i="1" s="1"/>
  <c r="Q5758" i="1"/>
  <c r="R1560" i="1"/>
  <c r="R437" i="1"/>
  <c r="R1360" i="1"/>
  <c r="R3840" i="1"/>
  <c r="R5614" i="1"/>
  <c r="S5614" i="1" s="1"/>
  <c r="R2228" i="1"/>
  <c r="Q5530" i="1"/>
  <c r="S5530" i="1" s="1"/>
  <c r="R1532" i="1"/>
  <c r="Q974" i="1"/>
  <c r="R8872" i="1"/>
  <c r="Q1531" i="1"/>
  <c r="R5645" i="1"/>
  <c r="S5645" i="1" s="1"/>
  <c r="Q6179" i="1"/>
  <c r="R5749" i="1"/>
  <c r="R2388" i="1"/>
  <c r="R3430" i="1"/>
  <c r="Q3155" i="1"/>
  <c r="R1953" i="1"/>
  <c r="Q5630" i="1"/>
  <c r="S5630" i="1" s="1"/>
  <c r="Q5605" i="1"/>
  <c r="S5605" i="1" s="1"/>
  <c r="R192" i="1"/>
  <c r="R2200" i="1"/>
  <c r="R5448" i="1"/>
  <c r="S5448" i="1" s="1"/>
  <c r="Q5553" i="1"/>
  <c r="S5553" i="1" s="1"/>
  <c r="R5589" i="1"/>
  <c r="S5589" i="1" s="1"/>
  <c r="R5574" i="1"/>
  <c r="S5574" i="1" s="1"/>
  <c r="R1748" i="1"/>
  <c r="Q5622" i="1"/>
  <c r="S5622" i="1" s="1"/>
  <c r="Q5748" i="1"/>
  <c r="Q2213" i="1"/>
  <c r="Q3174" i="1"/>
  <c r="Q5555" i="1"/>
  <c r="S5555" i="1" s="1"/>
  <c r="R5559" i="1"/>
  <c r="S5559" i="1" s="1"/>
  <c r="Q4641" i="1"/>
  <c r="R5677" i="1"/>
  <c r="S5677" i="1" s="1"/>
  <c r="R5741" i="1"/>
  <c r="R5566" i="1"/>
  <c r="S5566" i="1" s="1"/>
  <c r="Q5413" i="1"/>
  <c r="Q1955" i="1"/>
  <c r="Q8953" i="1"/>
  <c r="Q2127" i="1"/>
  <c r="Q5607" i="1"/>
  <c r="S5607" i="1" s="1"/>
  <c r="Q5458" i="1"/>
  <c r="S5458" i="1" s="1"/>
  <c r="Q5647" i="1"/>
  <c r="S5647" i="1" s="1"/>
  <c r="R5621" i="1"/>
  <c r="S5621" i="1" s="1"/>
  <c r="R8875" i="1"/>
  <c r="Q3255" i="1"/>
  <c r="R2188" i="1"/>
  <c r="Q5583" i="1"/>
  <c r="S5583" i="1" s="1"/>
  <c r="R5552" i="1"/>
  <c r="S5552" i="1" s="1"/>
  <c r="R5598" i="1"/>
  <c r="S5598" i="1" s="1"/>
  <c r="Q6196" i="1"/>
  <c r="R3300" i="1"/>
  <c r="Q3345" i="1"/>
  <c r="Q4923" i="1"/>
  <c r="Q427" i="1"/>
  <c r="Q5431" i="1"/>
  <c r="S5431" i="1" s="1"/>
  <c r="R5581" i="1"/>
  <c r="S5581" i="1" s="1"/>
  <c r="R5740" i="1"/>
  <c r="Q5740" i="1"/>
  <c r="R7463" i="1"/>
  <c r="R5539" i="1"/>
  <c r="S5539" i="1" s="1"/>
  <c r="Q3187" i="1"/>
  <c r="Q8963" i="1"/>
  <c r="Q5467" i="1"/>
  <c r="S5467" i="1" s="1"/>
  <c r="Q5732" i="1"/>
  <c r="Q3159" i="1"/>
  <c r="R5483" i="1"/>
  <c r="S5483" i="1" s="1"/>
  <c r="Q5663" i="1"/>
  <c r="S5663" i="1" s="1"/>
  <c r="Q2166" i="1"/>
  <c r="R7533" i="1"/>
  <c r="Q3840" i="1"/>
  <c r="Q8170" i="1"/>
  <c r="R2777" i="1"/>
  <c r="R6855" i="1"/>
  <c r="Q5083" i="1"/>
  <c r="Q7405" i="1"/>
  <c r="R2816" i="1"/>
  <c r="Q5451" i="1"/>
  <c r="S5451" i="1" s="1"/>
  <c r="Q7794" i="1"/>
  <c r="R8376" i="1"/>
  <c r="R5311" i="1"/>
  <c r="R4641" i="1"/>
  <c r="R3160" i="1"/>
  <c r="Q1181" i="1"/>
  <c r="R1332" i="1"/>
  <c r="S5447" i="1"/>
  <c r="R5507" i="1"/>
  <c r="S5507" i="1" s="1"/>
  <c r="R6637" i="1"/>
  <c r="Q1539" i="1"/>
  <c r="Q5839" i="1"/>
  <c r="Q623" i="1"/>
  <c r="R2182" i="1"/>
  <c r="R1729" i="1"/>
  <c r="Q6984" i="1"/>
  <c r="Q1003" i="1"/>
  <c r="R8885" i="1"/>
  <c r="R8259" i="1"/>
  <c r="R2127" i="1"/>
  <c r="Q2106" i="1"/>
  <c r="Q1172" i="1"/>
  <c r="R2166" i="1"/>
  <c r="Q5996" i="1"/>
  <c r="R8877" i="1"/>
  <c r="R1510" i="1"/>
  <c r="R3737" i="1"/>
  <c r="R1725" i="1"/>
  <c r="R5475" i="1"/>
  <c r="S5475" i="1" s="1"/>
  <c r="Q7533" i="1"/>
  <c r="Q8968" i="1"/>
  <c r="R998" i="1"/>
  <c r="Q1551" i="1"/>
  <c r="R5435" i="1"/>
  <c r="S5435" i="1" s="1"/>
  <c r="Q5182" i="1"/>
  <c r="Q1707" i="1"/>
  <c r="Q7396" i="1"/>
  <c r="Q1727" i="1"/>
  <c r="R2102" i="1"/>
  <c r="Q5547" i="1"/>
  <c r="S5547" i="1" s="1"/>
  <c r="Q6637" i="1"/>
  <c r="R1539" i="1"/>
  <c r="R441" i="1"/>
  <c r="Q8282" i="1"/>
  <c r="R6984" i="1"/>
  <c r="R2773" i="1"/>
  <c r="Q2188" i="1"/>
  <c r="R1350" i="1"/>
  <c r="R7303" i="1"/>
  <c r="R7913" i="1"/>
  <c r="R3619" i="1"/>
  <c r="Q4935" i="1"/>
  <c r="Q2184" i="1"/>
  <c r="R580" i="1"/>
  <c r="R6164" i="1"/>
  <c r="R7378" i="1"/>
  <c r="Q2791" i="1"/>
  <c r="R431" i="1"/>
  <c r="R1738" i="1"/>
  <c r="R1537" i="1"/>
  <c r="Q7303" i="1"/>
  <c r="R1959" i="1"/>
  <c r="Q2816" i="1"/>
  <c r="R2158" i="1"/>
  <c r="Q778" i="1"/>
  <c r="Q7913" i="1"/>
  <c r="R7796" i="1"/>
  <c r="Q8948" i="1"/>
  <c r="R7691" i="1"/>
  <c r="R8963" i="1"/>
  <c r="Q1898" i="1"/>
  <c r="R1003" i="1"/>
  <c r="R1563" i="1"/>
  <c r="Q5262" i="1"/>
  <c r="Q8885" i="1"/>
  <c r="Q5523" i="1"/>
  <c r="S5523" i="1" s="1"/>
  <c r="R1567" i="1"/>
  <c r="R8173" i="1"/>
  <c r="R3203" i="1"/>
  <c r="Q2777" i="1"/>
  <c r="R1344" i="1"/>
  <c r="Q6909" i="1"/>
  <c r="R8883" i="1"/>
  <c r="Q437" i="1"/>
  <c r="Q5434" i="1"/>
  <c r="S5434" i="1" s="1"/>
  <c r="Q5514" i="1"/>
  <c r="S5514" i="1" s="1"/>
  <c r="R2395" i="1"/>
  <c r="R6566" i="1"/>
  <c r="R8769" i="1"/>
  <c r="R5546" i="1"/>
  <c r="S5546" i="1" s="1"/>
  <c r="Q3414" i="1"/>
  <c r="Q3437" i="1"/>
  <c r="Q1729" i="1"/>
  <c r="Q5449" i="1"/>
  <c r="S5449" i="1" s="1"/>
  <c r="R5560" i="1"/>
  <c r="Q5560" i="1"/>
  <c r="R5624" i="1"/>
  <c r="Q5624" i="1"/>
  <c r="R5568" i="1"/>
  <c r="Q5568" i="1"/>
  <c r="R5632" i="1"/>
  <c r="Q5632" i="1"/>
  <c r="R5498" i="1"/>
  <c r="S5498" i="1" s="1"/>
  <c r="R4657" i="1"/>
  <c r="Q5513" i="1"/>
  <c r="S5513" i="1" s="1"/>
  <c r="R5576" i="1"/>
  <c r="Q5576" i="1"/>
  <c r="R5640" i="1"/>
  <c r="Q5640" i="1"/>
  <c r="Q5459" i="1"/>
  <c r="S5459" i="1" s="1"/>
  <c r="R5584" i="1"/>
  <c r="Q5584" i="1"/>
  <c r="R5648" i="1"/>
  <c r="Q5648" i="1"/>
  <c r="Q8162" i="1"/>
  <c r="R5545" i="1"/>
  <c r="S5545" i="1" s="1"/>
  <c r="R5522" i="1"/>
  <c r="Q5522" i="1"/>
  <c r="R5592" i="1"/>
  <c r="Q5592" i="1"/>
  <c r="R5656" i="1"/>
  <c r="Q5656" i="1"/>
  <c r="Q5499" i="1"/>
  <c r="S5499" i="1" s="1"/>
  <c r="Q5531" i="1"/>
  <c r="S5531" i="1" s="1"/>
  <c r="R5600" i="1"/>
  <c r="Q5600" i="1"/>
  <c r="R5664" i="1"/>
  <c r="Q5664" i="1"/>
  <c r="Q5450" i="1"/>
  <c r="S5450" i="1" s="1"/>
  <c r="R5608" i="1"/>
  <c r="Q5608" i="1"/>
  <c r="R5672" i="1"/>
  <c r="Q5672" i="1"/>
  <c r="R1551" i="1"/>
  <c r="Q5441" i="1"/>
  <c r="S5441" i="1" s="1"/>
  <c r="R5616" i="1"/>
  <c r="Q5616" i="1"/>
  <c r="R5680" i="1"/>
  <c r="Q5680" i="1"/>
  <c r="Q3147" i="1"/>
  <c r="R778" i="1"/>
  <c r="R3350" i="1"/>
  <c r="Q3391" i="1"/>
  <c r="Q1164" i="1"/>
  <c r="Q5529" i="1"/>
  <c r="S5529" i="1" s="1"/>
  <c r="Q3394" i="1"/>
  <c r="Q5465" i="1"/>
  <c r="S5465" i="1" s="1"/>
  <c r="Q985" i="1"/>
  <c r="R4649" i="1"/>
  <c r="R5481" i="1"/>
  <c r="S5481" i="1" s="1"/>
  <c r="R8162" i="1"/>
  <c r="Q1563" i="1"/>
  <c r="Q8769" i="1"/>
  <c r="R5497" i="1"/>
  <c r="S5497" i="1" s="1"/>
  <c r="R1945" i="1"/>
  <c r="R5433" i="1"/>
  <c r="S5433" i="1" s="1"/>
  <c r="Q5505" i="1"/>
  <c r="S5505" i="1" s="1"/>
  <c r="Q5492" i="1"/>
  <c r="R5492" i="1"/>
  <c r="Q5556" i="1"/>
  <c r="R5556" i="1"/>
  <c r="R5454" i="1"/>
  <c r="Q5454" i="1"/>
  <c r="R5518" i="1"/>
  <c r="Q5518" i="1"/>
  <c r="Q5436" i="1"/>
  <c r="R5436" i="1"/>
  <c r="Q5500" i="1"/>
  <c r="R5500" i="1"/>
  <c r="R5462" i="1"/>
  <c r="Q5462" i="1"/>
  <c r="R5526" i="1"/>
  <c r="Q5526" i="1"/>
  <c r="Q5444" i="1"/>
  <c r="R5444" i="1"/>
  <c r="Q5508" i="1"/>
  <c r="R5508" i="1"/>
  <c r="R5470" i="1"/>
  <c r="Q5470" i="1"/>
  <c r="R5534" i="1"/>
  <c r="Q5534" i="1"/>
  <c r="R7595" i="1"/>
  <c r="Q7186" i="1"/>
  <c r="Q5210" i="1"/>
  <c r="R427" i="1"/>
  <c r="Q5452" i="1"/>
  <c r="R5452" i="1"/>
  <c r="Q5516" i="1"/>
  <c r="R5516" i="1"/>
  <c r="R5478" i="1"/>
  <c r="Q5478" i="1"/>
  <c r="R5542" i="1"/>
  <c r="Q5542" i="1"/>
  <c r="Q4907" i="1"/>
  <c r="Q2119" i="1"/>
  <c r="Q6188" i="1"/>
  <c r="Q5460" i="1"/>
  <c r="R5460" i="1"/>
  <c r="Q5524" i="1"/>
  <c r="R5524" i="1"/>
  <c r="R5486" i="1"/>
  <c r="Q5486" i="1"/>
  <c r="R5550" i="1"/>
  <c r="Q5550" i="1"/>
  <c r="Q5468" i="1"/>
  <c r="R5468" i="1"/>
  <c r="Q5532" i="1"/>
  <c r="R5532" i="1"/>
  <c r="R5494" i="1"/>
  <c r="Q5494" i="1"/>
  <c r="R5558" i="1"/>
  <c r="Q5558" i="1"/>
  <c r="R7939" i="1"/>
  <c r="Q5476" i="1"/>
  <c r="R5476" i="1"/>
  <c r="Q5540" i="1"/>
  <c r="R5540" i="1"/>
  <c r="R5438" i="1"/>
  <c r="Q5438" i="1"/>
  <c r="R5502" i="1"/>
  <c r="Q5502" i="1"/>
  <c r="R3227" i="1"/>
  <c r="R2757" i="1"/>
  <c r="R3293" i="1"/>
  <c r="Q5484" i="1"/>
  <c r="R5484" i="1"/>
  <c r="Q5548" i="1"/>
  <c r="R5548" i="1"/>
  <c r="R5446" i="1"/>
  <c r="Q5446" i="1"/>
  <c r="R5510" i="1"/>
  <c r="Q5510" i="1"/>
  <c r="R2119" i="1"/>
  <c r="R6188" i="1"/>
  <c r="Q1738" i="1"/>
  <c r="Q580" i="1"/>
  <c r="Q1350" i="1"/>
  <c r="Q2182" i="1"/>
  <c r="R2184" i="1"/>
  <c r="R4704" i="1"/>
  <c r="R3174" i="1"/>
  <c r="Q3160" i="1"/>
  <c r="Q8883" i="1"/>
  <c r="Q6671" i="1"/>
  <c r="Q1919" i="1"/>
  <c r="Q5319" i="1"/>
  <c r="R5335" i="1"/>
  <c r="Q8877" i="1"/>
  <c r="Q7881" i="1"/>
  <c r="R5319" i="1"/>
  <c r="Q2805" i="1"/>
  <c r="Q2102" i="1"/>
  <c r="R800" i="1"/>
  <c r="Q800" i="1"/>
  <c r="Q1744" i="1"/>
  <c r="Q7949" i="1"/>
  <c r="Q2773" i="1"/>
  <c r="Q4649" i="1"/>
  <c r="R3159" i="1"/>
  <c r="R2178" i="1"/>
  <c r="Q2178" i="1"/>
  <c r="R3273" i="1"/>
  <c r="R8170" i="1"/>
  <c r="R8953" i="1"/>
  <c r="R1523" i="1"/>
  <c r="Q1523" i="1"/>
  <c r="Q1725" i="1"/>
  <c r="Q209" i="1"/>
  <c r="R1707" i="1"/>
  <c r="R976" i="1"/>
  <c r="Q976" i="1"/>
  <c r="Q5335" i="1"/>
  <c r="R1727" i="1"/>
  <c r="R1929" i="1"/>
  <c r="Q1929" i="1"/>
  <c r="R1767" i="1"/>
  <c r="Q1767" i="1"/>
  <c r="Q1360" i="1"/>
  <c r="Q5295" i="1"/>
  <c r="R7396" i="1"/>
  <c r="R3320" i="1"/>
  <c r="R7915" i="1"/>
  <c r="R1376" i="1"/>
  <c r="Q1376" i="1"/>
  <c r="R1371" i="1"/>
  <c r="Q1371" i="1"/>
  <c r="Q7915" i="1"/>
  <c r="R5327" i="1"/>
  <c r="R1898" i="1"/>
  <c r="Q3326" i="1"/>
  <c r="Q2383" i="1"/>
  <c r="Q3658" i="1"/>
  <c r="Q7362" i="1"/>
  <c r="Q5201" i="1"/>
  <c r="R3370" i="1"/>
  <c r="R2106" i="1"/>
  <c r="R1908" i="1"/>
  <c r="Q592" i="1"/>
  <c r="Q1560" i="1"/>
  <c r="Q3266" i="1"/>
  <c r="R1181" i="1"/>
  <c r="R8385" i="1"/>
  <c r="R2135" i="1"/>
  <c r="R8948" i="1"/>
  <c r="Q2200" i="1"/>
  <c r="Q1959" i="1"/>
  <c r="Q3430" i="1"/>
  <c r="Q2228" i="1"/>
  <c r="R1172" i="1"/>
  <c r="R3268" i="1"/>
  <c r="Q2143" i="1"/>
  <c r="Q4915" i="1"/>
  <c r="Q3320" i="1"/>
  <c r="Q2158" i="1"/>
  <c r="Q998" i="1"/>
  <c r="R2595" i="1"/>
  <c r="Q1748" i="1"/>
  <c r="Q6566" i="1"/>
  <c r="Q7378" i="1"/>
  <c r="R623" i="1"/>
  <c r="Q3203" i="1"/>
  <c r="R5083" i="1"/>
  <c r="R2791" i="1"/>
  <c r="Q3629" i="1"/>
  <c r="R6201" i="1"/>
  <c r="R3639" i="1"/>
  <c r="R4907" i="1"/>
  <c r="R1760" i="1"/>
  <c r="Q1760" i="1"/>
  <c r="R2412" i="1"/>
  <c r="R2758" i="1"/>
  <c r="Q1953" i="1"/>
  <c r="R3187" i="1"/>
  <c r="R2369" i="1"/>
  <c r="R7100" i="1"/>
  <c r="R5395" i="1"/>
  <c r="R5340" i="1"/>
  <c r="R5734" i="1"/>
  <c r="Q2204" i="1"/>
  <c r="Q4704" i="1"/>
  <c r="Q766" i="1"/>
  <c r="R2611" i="1"/>
  <c r="R3310" i="1"/>
  <c r="R3313" i="1"/>
  <c r="Q4852" i="1"/>
  <c r="S4852" i="1" s="1"/>
  <c r="R1931" i="1"/>
  <c r="R5919" i="1"/>
  <c r="R5204" i="1"/>
  <c r="Q3293" i="1"/>
  <c r="R7821" i="1"/>
  <c r="R3345" i="1"/>
  <c r="Q3639" i="1"/>
  <c r="Q389" i="1"/>
  <c r="Q5273" i="1"/>
  <c r="R2143" i="1"/>
  <c r="Q5745" i="1"/>
  <c r="Q3370" i="1"/>
  <c r="R5123" i="1"/>
  <c r="Q3821" i="1"/>
  <c r="Q5245" i="1"/>
  <c r="Q7463" i="1"/>
  <c r="R5147" i="1"/>
  <c r="Q2135" i="1"/>
  <c r="Q3163" i="1"/>
  <c r="R7446" i="1"/>
  <c r="R8033" i="1"/>
  <c r="R5721" i="1"/>
  <c r="R5717" i="1"/>
  <c r="R2565" i="1"/>
  <c r="R3147" i="1"/>
  <c r="R4333" i="1"/>
  <c r="S4333" i="1" s="1"/>
  <c r="Q4731" i="1"/>
  <c r="Q604" i="1"/>
  <c r="R7680" i="1"/>
  <c r="Q7691" i="1"/>
  <c r="Q3300" i="1"/>
  <c r="Q3372" i="1"/>
  <c r="R4923" i="1"/>
  <c r="Q7149" i="1"/>
  <c r="R7754" i="1"/>
  <c r="R3247" i="1"/>
  <c r="Q2761" i="1"/>
  <c r="Q3419" i="1"/>
  <c r="R5351" i="1"/>
  <c r="R8968" i="1"/>
  <c r="R7979" i="1"/>
  <c r="Q5974" i="1"/>
  <c r="R5227" i="1"/>
  <c r="R5146" i="1"/>
  <c r="R8116" i="1"/>
  <c r="Q3227" i="1"/>
  <c r="R23" i="1"/>
  <c r="R3372" i="1"/>
  <c r="R3240" i="1"/>
  <c r="R5974" i="1"/>
  <c r="Q3338" i="1"/>
  <c r="Q3382" i="1"/>
  <c r="R3391" i="1"/>
  <c r="R3163" i="1"/>
  <c r="R7186" i="1"/>
  <c r="Q3427" i="1"/>
  <c r="Q5694" i="1"/>
  <c r="Q5343" i="1"/>
  <c r="Q3737" i="1"/>
  <c r="R4996" i="1"/>
  <c r="Q2565" i="1"/>
  <c r="Q3313" i="1"/>
  <c r="R5295" i="1"/>
  <c r="R5722" i="1"/>
  <c r="R3255" i="1"/>
  <c r="R3696" i="1"/>
  <c r="R4915" i="1"/>
  <c r="Q7744" i="1"/>
  <c r="Q50" i="1"/>
  <c r="R5839" i="1"/>
  <c r="R5203" i="1"/>
  <c r="Q5146" i="1"/>
  <c r="R3331" i="1"/>
  <c r="Q1510" i="1"/>
  <c r="R2808" i="1"/>
  <c r="Q3310" i="1"/>
  <c r="Q2811" i="1"/>
  <c r="R2570" i="1"/>
  <c r="R5694" i="1"/>
  <c r="R5343" i="1"/>
  <c r="Q402" i="1"/>
  <c r="Q5135" i="1"/>
  <c r="Q3240" i="1"/>
  <c r="Q5709" i="1"/>
  <c r="Q5141" i="1"/>
  <c r="Q5204" i="1"/>
  <c r="Q3331" i="1"/>
  <c r="R2428" i="1"/>
  <c r="R3253" i="1"/>
  <c r="R2761" i="1"/>
  <c r="R3419" i="1"/>
  <c r="R396" i="1"/>
  <c r="R221" i="1"/>
  <c r="R7343" i="1"/>
  <c r="Q2395" i="1"/>
  <c r="R7535" i="1"/>
  <c r="Q4400" i="1"/>
  <c r="S4400" i="1" s="1"/>
  <c r="R1366" i="1"/>
  <c r="R3421" i="1"/>
  <c r="Q6601" i="1"/>
  <c r="R1919" i="1"/>
  <c r="R2614" i="1"/>
  <c r="Q4964" i="1"/>
  <c r="Q2789" i="1"/>
  <c r="Q414" i="1"/>
  <c r="R5155" i="1"/>
  <c r="Q3268" i="1"/>
  <c r="R2613" i="1"/>
  <c r="Q6751" i="1"/>
  <c r="R234" i="1"/>
  <c r="Q4686" i="1"/>
  <c r="R2385" i="1"/>
  <c r="Q6583" i="1"/>
  <c r="R196" i="1"/>
  <c r="Q6792" i="1"/>
  <c r="Q5717" i="1"/>
  <c r="R2602" i="1"/>
  <c r="R5031" i="1"/>
  <c r="R5774" i="1"/>
  <c r="Q2767" i="1"/>
  <c r="Q3812" i="1"/>
  <c r="R5222" i="1"/>
  <c r="Q5221" i="1"/>
  <c r="R5069" i="1"/>
  <c r="R3392" i="1"/>
  <c r="R4707" i="1"/>
  <c r="R983" i="1"/>
  <c r="R8073" i="1"/>
  <c r="R5413" i="1"/>
  <c r="R5775" i="1"/>
  <c r="R5977" i="1"/>
  <c r="Q5977" i="1"/>
  <c r="R30" i="1"/>
  <c r="R2564" i="1"/>
  <c r="R8357" i="1"/>
  <c r="Q8259" i="1"/>
  <c r="R4229" i="1"/>
  <c r="Q3619" i="1"/>
  <c r="R4738" i="1"/>
  <c r="Q5993" i="1"/>
  <c r="Q787" i="1"/>
  <c r="Q6164" i="1"/>
  <c r="R5410" i="1"/>
  <c r="Q5340" i="1"/>
  <c r="Q2594" i="1"/>
  <c r="Q7954" i="1"/>
  <c r="R4686" i="1"/>
  <c r="R2574" i="1"/>
  <c r="Q967" i="1"/>
  <c r="Q6855" i="1"/>
  <c r="R5262" i="1"/>
  <c r="Q7965" i="1"/>
  <c r="R3341" i="1"/>
  <c r="R2780" i="1"/>
  <c r="R8295" i="1"/>
  <c r="R4935" i="1"/>
  <c r="R4240" i="1"/>
  <c r="R4680" i="1"/>
  <c r="Q2398" i="1"/>
  <c r="R3326" i="1"/>
  <c r="Q3328" i="1"/>
  <c r="Q3876" i="1"/>
  <c r="R5348" i="1"/>
  <c r="R8489" i="1"/>
  <c r="Q5734" i="1"/>
  <c r="R7220" i="1"/>
  <c r="Q4707" i="1"/>
  <c r="R8886" i="1"/>
  <c r="R3261" i="1"/>
  <c r="Q2198" i="1"/>
  <c r="R7034" i="1"/>
  <c r="Q4736" i="1"/>
  <c r="Q3352" i="1"/>
  <c r="R4230" i="1"/>
  <c r="Q2595" i="1"/>
  <c r="Q5229" i="1"/>
  <c r="Q5227" i="1"/>
  <c r="R6671" i="1"/>
  <c r="Q2616" i="1"/>
  <c r="R2764" i="1"/>
  <c r="R3414" i="1"/>
  <c r="R5188" i="1"/>
  <c r="Q2428" i="1"/>
  <c r="R5831" i="1"/>
  <c r="R2198" i="1"/>
  <c r="Q5744" i="1"/>
  <c r="R5840" i="1"/>
  <c r="Q2570" i="1"/>
  <c r="R5273" i="1"/>
  <c r="R2789" i="1"/>
  <c r="R3406" i="1"/>
  <c r="Q3406" i="1"/>
  <c r="Q3410" i="1"/>
  <c r="R3410" i="1"/>
  <c r="R962" i="1"/>
  <c r="Q5069" i="1"/>
  <c r="Q8886" i="1"/>
  <c r="Q7939" i="1"/>
  <c r="R5148" i="1"/>
  <c r="Q8239" i="1"/>
  <c r="R4964" i="1"/>
  <c r="R5229" i="1"/>
  <c r="Q7688" i="1"/>
  <c r="Q3199" i="1"/>
  <c r="R3199" i="1"/>
  <c r="Q11" i="1"/>
  <c r="R2376" i="1"/>
  <c r="R4014" i="1"/>
  <c r="Q8173" i="1"/>
  <c r="Q3681" i="1"/>
  <c r="S3681" i="1" s="1"/>
  <c r="R7231" i="1"/>
  <c r="R3283" i="1"/>
  <c r="Q3283" i="1"/>
  <c r="Q3294" i="1"/>
  <c r="R3294" i="1"/>
  <c r="Q2193" i="1"/>
  <c r="R2400" i="1"/>
  <c r="Q7508" i="1"/>
  <c r="R3359" i="1"/>
  <c r="Q3359" i="1"/>
  <c r="Q3366" i="1"/>
  <c r="R3366" i="1"/>
  <c r="R3876" i="1"/>
  <c r="R5221" i="1"/>
  <c r="R6883" i="1"/>
  <c r="R8505" i="1"/>
  <c r="Q8246" i="1"/>
  <c r="Q7595" i="1"/>
  <c r="Q4230" i="1"/>
  <c r="Q5395" i="1"/>
  <c r="R7460" i="1"/>
  <c r="Q5148" i="1"/>
  <c r="R2616" i="1"/>
  <c r="Q5016" i="1"/>
  <c r="Q386" i="1"/>
  <c r="R7121" i="1"/>
  <c r="Q2407" i="1"/>
  <c r="Q4240" i="1"/>
  <c r="Q2758" i="1"/>
  <c r="Q223" i="1"/>
  <c r="Q215" i="1"/>
  <c r="Q4680" i="1"/>
  <c r="Q5831" i="1"/>
  <c r="R2766" i="1"/>
  <c r="Q2766" i="1"/>
  <c r="R5252" i="1"/>
  <c r="R3522" i="1"/>
  <c r="Q40" i="1"/>
  <c r="Q5203" i="1"/>
  <c r="Q1954" i="1"/>
  <c r="R3233" i="1"/>
  <c r="R434" i="1"/>
  <c r="R6699" i="1"/>
  <c r="R8294" i="1"/>
  <c r="Q8431" i="1"/>
  <c r="R2797" i="1"/>
  <c r="Q2797" i="1"/>
  <c r="R3186" i="1"/>
  <c r="Q3186" i="1"/>
  <c r="R2584" i="1"/>
  <c r="Q2584" i="1"/>
  <c r="R5276" i="1"/>
  <c r="Q5276" i="1"/>
  <c r="Q7671" i="1"/>
  <c r="Q5348" i="1"/>
  <c r="R2760" i="1"/>
  <c r="Q2760" i="1"/>
  <c r="R2562" i="1"/>
  <c r="Q2562" i="1"/>
  <c r="Q12" i="1"/>
  <c r="R2776" i="1"/>
  <c r="R7508" i="1"/>
  <c r="R3321" i="1"/>
  <c r="Q3321" i="1"/>
  <c r="R5292" i="1"/>
  <c r="Q5292" i="1"/>
  <c r="Q7231" i="1"/>
  <c r="Q424" i="1"/>
  <c r="R5213" i="1"/>
  <c r="R2787" i="1"/>
  <c r="R2567" i="1"/>
  <c r="Q5031" i="1"/>
  <c r="Q442" i="1"/>
  <c r="Q2581" i="1"/>
  <c r="Q8116" i="1"/>
  <c r="R5141" i="1"/>
  <c r="R7688" i="1"/>
  <c r="Q6883" i="1"/>
  <c r="Q5188" i="1"/>
  <c r="R1373" i="1"/>
  <c r="R408" i="1"/>
  <c r="Q5763" i="1"/>
  <c r="Q7921" i="1"/>
  <c r="Q7796" i="1"/>
  <c r="Q622" i="1"/>
  <c r="Q7844" i="1"/>
  <c r="R5744" i="1"/>
  <c r="R3249" i="1"/>
  <c r="Q3399" i="1"/>
  <c r="R1005" i="1"/>
  <c r="R2767" i="1"/>
  <c r="Q52" i="1"/>
  <c r="R227" i="1"/>
  <c r="Q5147" i="1"/>
  <c r="Q5326" i="1"/>
  <c r="Q801" i="1"/>
  <c r="R47" i="1"/>
  <c r="Q2762" i="1"/>
  <c r="Q5222" i="1"/>
  <c r="Q5774" i="1"/>
  <c r="R7865" i="1"/>
  <c r="R3347" i="1"/>
  <c r="R43" i="1"/>
  <c r="R2396" i="1"/>
  <c r="R7881" i="1"/>
  <c r="Q2567" i="1"/>
  <c r="Q5721" i="1"/>
  <c r="Q5414" i="1"/>
  <c r="Q4469" i="1"/>
  <c r="S4469" i="1" s="1"/>
  <c r="Q3378" i="1"/>
  <c r="Q63" i="1"/>
  <c r="Q2800" i="1"/>
  <c r="R5808" i="1"/>
  <c r="Q5840" i="1"/>
  <c r="R393" i="1"/>
  <c r="Q3243" i="1"/>
  <c r="Q5329" i="1"/>
  <c r="R5109" i="1"/>
  <c r="Q5109" i="1"/>
  <c r="R5398" i="1"/>
  <c r="Q5398" i="1"/>
  <c r="R5843" i="1"/>
  <c r="Q5843" i="1"/>
  <c r="R5376" i="1"/>
  <c r="Q5376" i="1"/>
  <c r="R7049" i="1"/>
  <c r="R5390" i="1"/>
  <c r="Q5390" i="1"/>
  <c r="R3819" i="1"/>
  <c r="Q3819" i="1"/>
  <c r="R5202" i="1"/>
  <c r="Q5202" i="1"/>
  <c r="R2407" i="1"/>
  <c r="R5207" i="1"/>
  <c r="Q5207" i="1"/>
  <c r="R3982" i="1"/>
  <c r="Q3982" i="1"/>
  <c r="R3983" i="1"/>
  <c r="Q3983" i="1"/>
  <c r="R5885" i="1"/>
  <c r="Q5885" i="1"/>
  <c r="R5772" i="1"/>
  <c r="Q5772" i="1"/>
  <c r="Q4873" i="1"/>
  <c r="S4873" i="1" s="1"/>
  <c r="Q2430" i="1"/>
  <c r="R242" i="1"/>
  <c r="R2771" i="1"/>
  <c r="R4938" i="1"/>
  <c r="Q4938" i="1"/>
  <c r="R5192" i="1"/>
  <c r="Q5192" i="1"/>
  <c r="R4653" i="1"/>
  <c r="Q4653" i="1"/>
  <c r="R4920" i="1"/>
  <c r="Q4920" i="1"/>
  <c r="R5108" i="1"/>
  <c r="Q5108" i="1"/>
  <c r="R5408" i="1"/>
  <c r="Q5408" i="1"/>
  <c r="R3385" i="1"/>
  <c r="R2588" i="1"/>
  <c r="R7096" i="1"/>
  <c r="Q7493" i="1"/>
  <c r="R5726" i="1"/>
  <c r="Q5726" i="1"/>
  <c r="R5150" i="1"/>
  <c r="Q5150" i="1"/>
  <c r="R5050" i="1"/>
  <c r="Q5050" i="1"/>
  <c r="Q2402" i="1"/>
  <c r="Q5419" i="1"/>
  <c r="R5399" i="1"/>
  <c r="Q5399" i="1"/>
  <c r="R5223" i="1"/>
  <c r="Q5223" i="1"/>
  <c r="R5090" i="1"/>
  <c r="Q5090" i="1"/>
  <c r="Q7750" i="1"/>
  <c r="Q7786" i="1"/>
  <c r="Q1532" i="1"/>
  <c r="Q3890" i="1"/>
  <c r="Q46" i="1"/>
  <c r="Q8295" i="1"/>
  <c r="R55" i="1"/>
  <c r="R3224" i="1"/>
  <c r="R3812" i="1"/>
  <c r="R7473" i="1"/>
  <c r="Q42" i="1"/>
  <c r="Q8222" i="1"/>
  <c r="R5010" i="1"/>
  <c r="Q2588" i="1"/>
  <c r="R2587" i="1"/>
  <c r="Q22" i="1"/>
  <c r="Q8294" i="1"/>
  <c r="Q6611" i="1"/>
  <c r="Q7754" i="1"/>
  <c r="Q17" i="1"/>
  <c r="Q204" i="1"/>
  <c r="R5201" i="1"/>
  <c r="Q8157" i="1"/>
  <c r="R62" i="1"/>
  <c r="R36" i="1"/>
  <c r="Q3503" i="1"/>
  <c r="Q4874" i="1"/>
  <c r="S4874" i="1" s="1"/>
  <c r="Q36" i="1"/>
  <c r="Q247" i="1"/>
  <c r="Q233" i="1"/>
  <c r="Q8336" i="1"/>
  <c r="R8100" i="1"/>
  <c r="Q4794" i="1"/>
  <c r="S4794" i="1" s="1"/>
  <c r="Q438" i="1"/>
  <c r="R3436" i="1"/>
  <c r="Q6" i="1"/>
  <c r="Q8505" i="1"/>
  <c r="R8461" i="1"/>
  <c r="R7731" i="1"/>
  <c r="Q3422" i="1"/>
  <c r="R3858" i="1"/>
  <c r="Q2113" i="1"/>
  <c r="Q4833" i="1"/>
  <c r="S4833" i="1" s="1"/>
  <c r="Q4806" i="1"/>
  <c r="S4806" i="1" s="1"/>
  <c r="Q228" i="1"/>
  <c r="R2379" i="1"/>
  <c r="Q7546" i="1"/>
  <c r="R2763" i="1"/>
  <c r="Q4850" i="1"/>
  <c r="S4850" i="1" s="1"/>
  <c r="R4840" i="1"/>
  <c r="S4840" i="1" s="1"/>
  <c r="Q582" i="1"/>
  <c r="Q2780" i="1"/>
  <c r="R209" i="1"/>
  <c r="Q27" i="1"/>
  <c r="R3503" i="1"/>
  <c r="Q8357" i="1"/>
  <c r="Q8072" i="1"/>
  <c r="R8431" i="1"/>
  <c r="Q5155" i="1"/>
  <c r="Q3595" i="1"/>
  <c r="R6751" i="1"/>
  <c r="R57" i="1"/>
  <c r="R8084" i="1"/>
  <c r="Q7267" i="1"/>
  <c r="Q4508" i="1"/>
  <c r="S4508" i="1" s="1"/>
  <c r="Q3387" i="1"/>
  <c r="Q5010" i="1"/>
  <c r="Q9" i="1"/>
  <c r="Q8033" i="1"/>
  <c r="R815" i="1"/>
  <c r="Q7310" i="1"/>
  <c r="R3561" i="1"/>
  <c r="Q19" i="1"/>
  <c r="Q407" i="1"/>
  <c r="Q425" i="1"/>
  <c r="R5731" i="1"/>
  <c r="Q8376" i="1"/>
  <c r="Q8339" i="1"/>
  <c r="Q7100" i="1"/>
  <c r="R7251" i="1"/>
  <c r="Q3547" i="1"/>
  <c r="Q2397" i="1"/>
  <c r="Q6135" i="1"/>
  <c r="Q417" i="1"/>
  <c r="Q55" i="1"/>
  <c r="R241" i="1"/>
  <c r="R3311" i="1"/>
  <c r="Q2605" i="1"/>
  <c r="Q2763" i="1"/>
  <c r="Q3224" i="1"/>
  <c r="Q6779" i="1"/>
  <c r="Q7446" i="1"/>
  <c r="R4777" i="1"/>
  <c r="S4777" i="1" s="1"/>
  <c r="Q4816" i="1"/>
  <c r="S4816" i="1" s="1"/>
  <c r="R3265" i="1"/>
  <c r="Q2400" i="1"/>
  <c r="Q203" i="1"/>
  <c r="Q3598" i="1"/>
  <c r="R6939" i="1"/>
  <c r="R5329" i="1"/>
  <c r="R203" i="1"/>
  <c r="R770" i="1"/>
  <c r="R206" i="1"/>
  <c r="R4892" i="1"/>
  <c r="Q192" i="1"/>
  <c r="R422" i="1"/>
  <c r="R7945" i="1"/>
  <c r="Q397" i="1"/>
  <c r="Q242" i="1"/>
  <c r="Q381" i="1"/>
  <c r="Q2771" i="1"/>
  <c r="R7591" i="1"/>
  <c r="Q5268" i="1"/>
  <c r="R3333" i="1"/>
  <c r="R46" i="1"/>
  <c r="R3304" i="1"/>
  <c r="Q7680" i="1"/>
  <c r="Q8127" i="1"/>
  <c r="R3339" i="1"/>
  <c r="R28" i="1"/>
  <c r="Q220" i="1"/>
  <c r="R3422" i="1"/>
  <c r="Q3431" i="1"/>
  <c r="R2799" i="1"/>
  <c r="Q2431" i="1"/>
  <c r="R6974" i="1"/>
  <c r="Q815" i="1"/>
  <c r="Q5697" i="1"/>
  <c r="Q4256" i="1"/>
  <c r="S4256" i="1" s="1"/>
  <c r="Q2621" i="1"/>
  <c r="R386" i="1"/>
  <c r="Q57" i="1"/>
  <c r="Q8435" i="1"/>
  <c r="Q7979" i="1"/>
  <c r="Q7251" i="1"/>
  <c r="Q5773" i="1"/>
  <c r="R7438" i="1"/>
  <c r="R8097" i="1"/>
  <c r="R774" i="1"/>
  <c r="Q2121" i="1"/>
  <c r="R4461" i="1"/>
  <c r="S4461" i="1" s="1"/>
  <c r="R387" i="1"/>
  <c r="Q2376" i="1"/>
  <c r="Q597" i="1"/>
  <c r="R4741" i="1"/>
  <c r="R2193" i="1"/>
  <c r="Q245" i="1"/>
  <c r="Q5341" i="1"/>
  <c r="R7975" i="1"/>
  <c r="R8051" i="1"/>
  <c r="R4008" i="1"/>
  <c r="R2397" i="1"/>
  <c r="R381" i="1"/>
  <c r="Q7460" i="1"/>
  <c r="Q7633" i="1"/>
  <c r="R6909" i="1"/>
  <c r="R7671" i="1"/>
  <c r="Q6123" i="1"/>
  <c r="Q3556" i="1"/>
  <c r="R2" i="1"/>
  <c r="R995" i="1"/>
  <c r="R16" i="1"/>
  <c r="R397" i="1"/>
  <c r="Q7591" i="1"/>
  <c r="R7794" i="1"/>
  <c r="Q8489" i="1"/>
  <c r="R8239" i="1"/>
  <c r="R3664" i="1"/>
  <c r="Q3413" i="1"/>
  <c r="R5016" i="1"/>
  <c r="Q401" i="1"/>
  <c r="Q7821" i="1"/>
  <c r="Q8073" i="1"/>
  <c r="R8336" i="1"/>
  <c r="R967" i="1"/>
  <c r="R5769" i="1"/>
  <c r="R33" i="1"/>
  <c r="Q4" i="1"/>
  <c r="R2561" i="1"/>
  <c r="R8246" i="1"/>
  <c r="Q4778" i="1"/>
  <c r="S4778" i="1" s="1"/>
  <c r="R1146" i="1"/>
  <c r="R3371" i="1"/>
  <c r="Q211" i="1"/>
  <c r="R5020" i="1"/>
  <c r="R7366" i="1"/>
  <c r="Q7366" i="1"/>
  <c r="Q3269" i="1"/>
  <c r="Q7441" i="1"/>
  <c r="Q7103" i="1"/>
  <c r="Q4536" i="1"/>
  <c r="S4536" i="1" s="1"/>
  <c r="Q5323" i="1"/>
  <c r="Q4741" i="1"/>
  <c r="R247" i="1"/>
  <c r="R7593" i="1"/>
  <c r="Q7593" i="1"/>
  <c r="R6783" i="1"/>
  <c r="R5184" i="1"/>
  <c r="Q5184" i="1"/>
  <c r="Q772" i="1"/>
  <c r="R4841" i="1"/>
  <c r="S4841" i="1" s="1"/>
  <c r="R215" i="1"/>
  <c r="R7633" i="1"/>
  <c r="R7792" i="1"/>
  <c r="Q7792" i="1"/>
  <c r="R2420" i="1"/>
  <c r="R5419" i="1"/>
  <c r="R17" i="1"/>
  <c r="R8280" i="1"/>
  <c r="Q8280" i="1"/>
  <c r="R7968" i="1"/>
  <c r="Q5093" i="1"/>
  <c r="Q5731" i="1"/>
  <c r="Q2126" i="1"/>
  <c r="Q227" i="1"/>
  <c r="R5144" i="1"/>
  <c r="Q5144" i="1"/>
  <c r="R8435" i="1"/>
  <c r="R3243" i="1"/>
  <c r="R604" i="1"/>
  <c r="Q3249" i="1"/>
  <c r="R204" i="1"/>
  <c r="R6611" i="1"/>
  <c r="R6713" i="1"/>
  <c r="Q6713" i="1"/>
  <c r="R6779" i="1"/>
  <c r="Q6187" i="1"/>
  <c r="R6" i="1"/>
  <c r="R414" i="1"/>
  <c r="R8222" i="1"/>
  <c r="R7069" i="1"/>
  <c r="Q7069" i="1"/>
  <c r="R4522" i="1"/>
  <c r="S4522" i="1" s="1"/>
  <c r="Q4892" i="1"/>
  <c r="Q6118" i="1"/>
  <c r="Q5416" i="1"/>
  <c r="R4338" i="1"/>
  <c r="S4338" i="1" s="1"/>
  <c r="R4413" i="1"/>
  <c r="S4413" i="1" s="1"/>
  <c r="R2126" i="1"/>
  <c r="R5704" i="1"/>
  <c r="Q6001" i="1"/>
  <c r="Q2561" i="1"/>
  <c r="Q7096" i="1"/>
  <c r="Q5808" i="1"/>
  <c r="Q4753" i="1"/>
  <c r="S4753" i="1" s="1"/>
  <c r="R63" i="1"/>
  <c r="Q5735" i="1"/>
  <c r="R22" i="1"/>
  <c r="Q6699" i="1"/>
  <c r="Q8461" i="1"/>
  <c r="Q4606" i="1"/>
  <c r="S4606" i="1" s="1"/>
  <c r="Q6974" i="1"/>
  <c r="Q4374" i="1"/>
  <c r="S4374" i="1" s="1"/>
  <c r="R3707" i="1"/>
  <c r="Q3707" i="1"/>
  <c r="Q7220" i="1"/>
  <c r="Q2579" i="1"/>
  <c r="R4334" i="1"/>
  <c r="S4334" i="1" s="1"/>
  <c r="R4235" i="1"/>
  <c r="Q6555" i="1"/>
  <c r="Q234" i="1"/>
  <c r="R4491" i="1"/>
  <c r="S4491" i="1" s="1"/>
  <c r="Q2799" i="1"/>
  <c r="R50" i="1"/>
  <c r="R4951" i="1"/>
  <c r="Q4951" i="1"/>
  <c r="R8311" i="1"/>
  <c r="Q8311" i="1"/>
  <c r="R8018" i="1"/>
  <c r="Q8018" i="1"/>
  <c r="Q5972" i="1"/>
  <c r="R8123" i="1"/>
  <c r="Q8123" i="1"/>
  <c r="Q2238" i="1"/>
  <c r="R7153" i="1"/>
  <c r="R6813" i="1"/>
  <c r="Q3522" i="1"/>
  <c r="R4891" i="1"/>
  <c r="S4891" i="1" s="1"/>
  <c r="R3431" i="1"/>
  <c r="R7011" i="1"/>
  <c r="Q7011" i="1"/>
  <c r="Q241" i="1"/>
  <c r="Q6849" i="1"/>
  <c r="R4811" i="1"/>
  <c r="S4811" i="1" s="1"/>
  <c r="Q422" i="1"/>
  <c r="R7507" i="1"/>
  <c r="Q7507" i="1"/>
  <c r="R2423" i="1"/>
  <c r="Q7530" i="1"/>
  <c r="R442" i="1"/>
  <c r="R2402" i="1"/>
  <c r="Q3304" i="1"/>
  <c r="R8247" i="1"/>
  <c r="Q8247" i="1"/>
  <c r="Q6973" i="1"/>
  <c r="Q3348" i="1"/>
  <c r="R3384" i="1"/>
  <c r="Q4268" i="1"/>
  <c r="S4268" i="1" s="1"/>
  <c r="Q1542" i="1"/>
  <c r="R2431" i="1"/>
  <c r="Q2587" i="1"/>
  <c r="Q5293" i="1"/>
  <c r="R2430" i="1"/>
  <c r="R5310" i="1"/>
  <c r="R8414" i="1"/>
  <c r="Q8414" i="1"/>
  <c r="Q4804" i="1"/>
  <c r="S4804" i="1" s="1"/>
  <c r="Q5238" i="1"/>
  <c r="R4" i="1"/>
  <c r="R27" i="1"/>
  <c r="R4640" i="1"/>
  <c r="R8500" i="1"/>
  <c r="Q8500" i="1"/>
  <c r="R7843" i="1"/>
  <c r="Q7843" i="1"/>
  <c r="Q4760" i="1"/>
  <c r="S4760" i="1" s="1"/>
  <c r="Q7697" i="1"/>
  <c r="R6184" i="1"/>
  <c r="Q6184" i="1"/>
  <c r="R2605" i="1"/>
  <c r="Q3703" i="1"/>
  <c r="Q7481" i="1"/>
  <c r="R5426" i="1"/>
  <c r="Q1166" i="1"/>
  <c r="Q762" i="1"/>
  <c r="Q5310" i="1"/>
  <c r="R2142" i="1"/>
  <c r="Q4894" i="1"/>
  <c r="R4780" i="1"/>
  <c r="S4780" i="1" s="1"/>
  <c r="R1740" i="1"/>
  <c r="R3328" i="1"/>
  <c r="Q2787" i="1"/>
  <c r="Q2231" i="1"/>
  <c r="Q6930" i="1"/>
  <c r="Q7521" i="1"/>
  <c r="Q1941" i="1"/>
  <c r="R7099" i="1"/>
  <c r="R8002" i="1"/>
  <c r="Q4640" i="1"/>
  <c r="Q3738" i="1"/>
  <c r="S3738" i="1" s="1"/>
  <c r="R4748" i="1"/>
  <c r="R6602" i="1"/>
  <c r="Q1153" i="1"/>
  <c r="Q7722" i="1"/>
  <c r="Q5165" i="1"/>
  <c r="Q4808" i="1"/>
  <c r="S4808" i="1" s="1"/>
  <c r="R4868" i="1"/>
  <c r="S4868" i="1" s="1"/>
  <c r="R4648" i="1"/>
  <c r="R3238" i="1"/>
  <c r="Q4872" i="1"/>
  <c r="S4872" i="1" s="1"/>
  <c r="R19" i="1"/>
  <c r="R2621" i="1"/>
  <c r="Q2776" i="1"/>
  <c r="R1544" i="1"/>
  <c r="R5261" i="1"/>
  <c r="Q408" i="1"/>
  <c r="R5293" i="1"/>
  <c r="Q6003" i="1"/>
  <c r="Q3438" i="1"/>
  <c r="R6555" i="1"/>
  <c r="R4851" i="1"/>
  <c r="S4851" i="1" s="1"/>
  <c r="R4829" i="1"/>
  <c r="S4829" i="1" s="1"/>
  <c r="R4003" i="1"/>
  <c r="Q5020" i="1"/>
  <c r="R40" i="1"/>
  <c r="R2800" i="1"/>
  <c r="Q7311" i="1"/>
  <c r="Q8089" i="1"/>
  <c r="Q7891" i="1"/>
  <c r="Q8237" i="1"/>
  <c r="Q4632" i="1"/>
  <c r="R11" i="1"/>
  <c r="Q4655" i="1"/>
  <c r="R6147" i="1"/>
  <c r="R5926" i="1"/>
  <c r="Q4648" i="1"/>
  <c r="R4544" i="1"/>
  <c r="S4544" i="1" s="1"/>
  <c r="Q4235" i="1"/>
  <c r="Q5769" i="1"/>
  <c r="Q1544" i="1"/>
  <c r="R2118" i="1"/>
  <c r="Q5261" i="1"/>
  <c r="R5238" i="1"/>
  <c r="R5735" i="1"/>
  <c r="Q7147" i="1"/>
  <c r="R223" i="1"/>
  <c r="Q5898" i="1"/>
  <c r="R3154" i="1"/>
  <c r="R5093" i="1"/>
  <c r="Q2379" i="1"/>
  <c r="Q5077" i="1"/>
  <c r="R4849" i="1"/>
  <c r="S4849" i="1" s="1"/>
  <c r="R3890" i="1"/>
  <c r="R5054" i="1"/>
  <c r="R4810" i="1"/>
  <c r="S4810" i="1" s="1"/>
  <c r="Q33" i="1"/>
  <c r="R401" i="1"/>
  <c r="Q393" i="1"/>
  <c r="Q3311" i="1"/>
  <c r="Q1155" i="1"/>
  <c r="Q2808" i="1"/>
  <c r="Q5372" i="1"/>
  <c r="R7916" i="1"/>
  <c r="R7112" i="1"/>
  <c r="Q6923" i="1"/>
  <c r="R4309" i="1"/>
  <c r="S4309" i="1" s="1"/>
  <c r="Q4825" i="1"/>
  <c r="S4825" i="1" s="1"/>
  <c r="Q4003" i="1"/>
  <c r="R5077" i="1"/>
  <c r="R1155" i="1"/>
  <c r="Q3341" i="1"/>
  <c r="R233" i="1"/>
  <c r="R52" i="1"/>
  <c r="Q2564" i="1"/>
  <c r="Q2369" i="1"/>
  <c r="Q2611" i="1"/>
  <c r="Q1005" i="1"/>
  <c r="Q16" i="1"/>
  <c r="R7589" i="1"/>
  <c r="R8095" i="1"/>
  <c r="R7745" i="1"/>
  <c r="R5857" i="1"/>
  <c r="R4785" i="1"/>
  <c r="S4785" i="1" s="1"/>
  <c r="Q4779" i="1"/>
  <c r="S4779" i="1" s="1"/>
  <c r="Q983" i="1"/>
  <c r="R7522" i="1"/>
  <c r="Q7705" i="1"/>
  <c r="Q4397" i="1"/>
  <c r="S4397" i="1" s="1"/>
  <c r="Q4788" i="1"/>
  <c r="S4788" i="1" s="1"/>
  <c r="R597" i="1"/>
  <c r="R6001" i="1"/>
  <c r="Q2385" i="1"/>
  <c r="Q8099" i="1"/>
  <c r="R7908" i="1"/>
  <c r="R7810" i="1"/>
  <c r="R6126" i="1"/>
  <c r="Q2118" i="1"/>
  <c r="Q4771" i="1"/>
  <c r="S4771" i="1" s="1"/>
  <c r="R5776" i="1"/>
  <c r="Q47" i="1"/>
  <c r="Q5969" i="1"/>
  <c r="Q8041" i="1"/>
  <c r="R982" i="1"/>
  <c r="R5253" i="1"/>
  <c r="R2622" i="1"/>
  <c r="R7911" i="1"/>
  <c r="Q5318" i="1"/>
  <c r="Q5054" i="1"/>
  <c r="Q3436" i="1"/>
  <c r="R7895" i="1"/>
  <c r="R7828" i="1"/>
  <c r="R8035" i="1"/>
  <c r="Q7472" i="1"/>
  <c r="R3616" i="1"/>
  <c r="Q2222" i="1"/>
  <c r="R211" i="1"/>
  <c r="Q5853" i="1"/>
  <c r="Q1336" i="1"/>
  <c r="Q3981" i="1"/>
  <c r="Q2582" i="1"/>
  <c r="R5164" i="1"/>
  <c r="R7958" i="1"/>
  <c r="R7922" i="1"/>
  <c r="R4797" i="1"/>
  <c r="S4797" i="1" s="1"/>
  <c r="R4869" i="1"/>
  <c r="S4869" i="1" s="1"/>
  <c r="R3413" i="1"/>
  <c r="R3210" i="1"/>
  <c r="Q3210" i="1"/>
  <c r="R2603" i="1"/>
  <c r="Q2603" i="1"/>
  <c r="Q2614" i="1"/>
  <c r="Q812" i="1"/>
  <c r="Q419" i="1"/>
  <c r="Q3669" i="1"/>
  <c r="R3387" i="1"/>
  <c r="R1520" i="1"/>
  <c r="R3301" i="1"/>
  <c r="Q3301" i="1"/>
  <c r="R2387" i="1"/>
  <c r="Q2387" i="1"/>
  <c r="Q8169" i="1"/>
  <c r="Q7312" i="1"/>
  <c r="Q8284" i="1"/>
  <c r="R4922" i="1"/>
  <c r="Q23" i="1"/>
  <c r="R2410" i="1"/>
  <c r="Q2410" i="1"/>
  <c r="Q8160" i="1"/>
  <c r="Q7469" i="1"/>
  <c r="Q4420" i="1"/>
  <c r="S4420" i="1" s="1"/>
  <c r="R2775" i="1"/>
  <c r="Q2775" i="1"/>
  <c r="R3344" i="1"/>
  <c r="Q7511" i="1"/>
  <c r="R3559" i="1"/>
  <c r="Q6800" i="1"/>
  <c r="R8501" i="1"/>
  <c r="R2134" i="1"/>
  <c r="R2762" i="1"/>
  <c r="Q6912" i="1"/>
  <c r="R7870" i="1"/>
  <c r="Q43" i="1"/>
  <c r="R3205" i="1"/>
  <c r="Q3205" i="1"/>
  <c r="Q770" i="1"/>
  <c r="R2594" i="1"/>
  <c r="R2405" i="1"/>
  <c r="Q2405" i="1"/>
  <c r="Q4377" i="1"/>
  <c r="S4377" i="1" s="1"/>
  <c r="Q5350" i="1"/>
  <c r="R4761" i="1"/>
  <c r="S4761" i="1" s="1"/>
  <c r="Q5841" i="1"/>
  <c r="R6167" i="1"/>
  <c r="Q4418" i="1"/>
  <c r="S4418" i="1" s="1"/>
  <c r="R4803" i="1"/>
  <c r="S4803" i="1" s="1"/>
  <c r="R4762" i="1"/>
  <c r="S4762" i="1" s="1"/>
  <c r="Q8946" i="1"/>
  <c r="Q221" i="1"/>
  <c r="R425" i="1"/>
  <c r="Q2574" i="1"/>
  <c r="R7548" i="1"/>
  <c r="Q6803" i="1"/>
  <c r="Q6144" i="1"/>
  <c r="Q5777" i="1"/>
  <c r="Q6105" i="1"/>
  <c r="Q4514" i="1"/>
  <c r="S4514" i="1" s="1"/>
  <c r="Q4772" i="1"/>
  <c r="S4772" i="1" s="1"/>
  <c r="R4756" i="1"/>
  <c r="S4756" i="1" s="1"/>
  <c r="R2581" i="1"/>
  <c r="Q2580" i="1"/>
  <c r="Q8042" i="1"/>
  <c r="Q436" i="1"/>
  <c r="Q4802" i="1"/>
  <c r="S4802" i="1" s="1"/>
  <c r="Q4798" i="1"/>
  <c r="S4798" i="1" s="1"/>
  <c r="Q206" i="1"/>
  <c r="Q7992" i="1"/>
  <c r="Q2140" i="1"/>
  <c r="R4557" i="1"/>
  <c r="S4557" i="1" s="1"/>
  <c r="R4616" i="1"/>
  <c r="S4616" i="1" s="1"/>
  <c r="Q3371" i="1"/>
  <c r="Q196" i="1"/>
  <c r="R8016" i="1"/>
  <c r="R8453" i="1"/>
  <c r="R4594" i="1"/>
  <c r="Q4836" i="1"/>
  <c r="S4836" i="1" s="1"/>
  <c r="R389" i="1"/>
  <c r="R417" i="1"/>
  <c r="R5418" i="1"/>
  <c r="Q5751" i="1"/>
  <c r="Q8179" i="1"/>
  <c r="R6187" i="1"/>
  <c r="R4541" i="1"/>
  <c r="Q4858" i="1"/>
  <c r="S4858" i="1" s="1"/>
  <c r="Q4812" i="1"/>
  <c r="S4812" i="1" s="1"/>
  <c r="Q3333" i="1"/>
  <c r="R3299" i="1"/>
  <c r="Q3299" i="1"/>
  <c r="Q2396" i="1"/>
  <c r="R2591" i="1"/>
  <c r="Q2591" i="1"/>
  <c r="R1170" i="1"/>
  <c r="Q1160" i="1"/>
  <c r="R7751" i="1"/>
  <c r="R6891" i="1"/>
  <c r="R2814" i="1"/>
  <c r="Q2814" i="1"/>
  <c r="R2429" i="1"/>
  <c r="Q2429" i="1"/>
  <c r="R7290" i="1"/>
  <c r="Q4560" i="1"/>
  <c r="S4560" i="1" s="1"/>
  <c r="Q2134" i="1"/>
  <c r="Q5776" i="1"/>
  <c r="Q3253" i="1"/>
  <c r="R2573" i="1"/>
  <c r="Q2573" i="1"/>
  <c r="Q2602" i="1"/>
  <c r="R2609" i="1"/>
  <c r="Q2609" i="1"/>
  <c r="Q7759" i="1"/>
  <c r="R3768" i="1"/>
  <c r="R5912" i="1"/>
  <c r="R4252" i="1"/>
  <c r="S4252" i="1" s="1"/>
  <c r="R4351" i="1"/>
  <c r="S4351" i="1" s="1"/>
  <c r="Q4786" i="1"/>
  <c r="S4786" i="1" s="1"/>
  <c r="R3303" i="1"/>
  <c r="Q3303" i="1"/>
  <c r="Q2613" i="1"/>
  <c r="Q6742" i="1"/>
  <c r="Q6214" i="1"/>
  <c r="Q4587" i="1"/>
  <c r="S4587" i="1" s="1"/>
  <c r="R4764" i="1"/>
  <c r="S4764" i="1" s="1"/>
  <c r="R5145" i="1"/>
  <c r="R3672" i="1"/>
  <c r="Q1701" i="1"/>
  <c r="R4876" i="1"/>
  <c r="S4876" i="1" s="1"/>
  <c r="Q1520" i="1"/>
  <c r="Q5704" i="1"/>
  <c r="R3166" i="1"/>
  <c r="Q3166" i="1"/>
  <c r="Q7474" i="1"/>
  <c r="Q2566" i="1"/>
  <c r="Q2203" i="1"/>
  <c r="R2148" i="1"/>
  <c r="Q7582" i="1"/>
  <c r="R4835" i="1"/>
  <c r="S4835" i="1" s="1"/>
  <c r="Q4793" i="1"/>
  <c r="S4793" i="1" s="1"/>
  <c r="R4844" i="1"/>
  <c r="S4844" i="1" s="1"/>
  <c r="R4801" i="1"/>
  <c r="S4801" i="1" s="1"/>
  <c r="R2121" i="1"/>
  <c r="Q5921" i="1"/>
  <c r="Q1372" i="1"/>
  <c r="R3851" i="1"/>
  <c r="R5275" i="1"/>
  <c r="Q7944" i="1"/>
  <c r="Q6223" i="1"/>
  <c r="R5301" i="1"/>
  <c r="Q8117" i="1"/>
  <c r="Q7926" i="1"/>
  <c r="Q3562" i="1"/>
  <c r="Q3673" i="1"/>
  <c r="Q6752" i="1"/>
  <c r="Q3784" i="1"/>
  <c r="R4843" i="1"/>
  <c r="S4843" i="1" s="1"/>
  <c r="Q995" i="1"/>
  <c r="Q2" i="1"/>
  <c r="Q6021" i="1"/>
  <c r="Q7584" i="1"/>
  <c r="R3146" i="1"/>
  <c r="Q8374" i="1"/>
  <c r="R6581" i="1"/>
  <c r="R7767" i="1"/>
  <c r="Q6591" i="1"/>
  <c r="Q62" i="1"/>
  <c r="Q2378" i="1"/>
  <c r="Q7606" i="1"/>
  <c r="R2133" i="1"/>
  <c r="R7449" i="1"/>
  <c r="R8158" i="1"/>
  <c r="R5907" i="1"/>
  <c r="R6083" i="1"/>
  <c r="Q5145" i="1"/>
  <c r="R1339" i="1"/>
  <c r="Q7616" i="1"/>
  <c r="R6044" i="1"/>
  <c r="Q5205" i="1"/>
  <c r="Q6638" i="1"/>
  <c r="R3624" i="1"/>
  <c r="Q3932" i="1"/>
  <c r="S3932" i="1" s="1"/>
  <c r="R7482" i="1"/>
  <c r="Q5369" i="1"/>
  <c r="R6936" i="1"/>
  <c r="R4826" i="1"/>
  <c r="S4826" i="1" s="1"/>
  <c r="Q3233" i="1"/>
  <c r="Q28" i="1"/>
  <c r="R766" i="1"/>
  <c r="R228" i="1"/>
  <c r="Q2414" i="1"/>
  <c r="R5700" i="1"/>
  <c r="R6775" i="1"/>
  <c r="Q7933" i="1"/>
  <c r="Q7227" i="1"/>
  <c r="Q6785" i="1"/>
  <c r="R8253" i="1"/>
  <c r="Q1331" i="1"/>
  <c r="Q6807" i="1"/>
  <c r="Q387" i="1"/>
  <c r="R407" i="1"/>
  <c r="R960" i="1"/>
  <c r="Q5412" i="1"/>
  <c r="Q4242" i="1"/>
  <c r="Q3648" i="1"/>
  <c r="Q3380" i="1"/>
  <c r="R8101" i="1"/>
  <c r="R7571" i="1"/>
  <c r="Q8001" i="1"/>
  <c r="Q6796" i="1"/>
  <c r="Q3626" i="1"/>
  <c r="R4042" i="1"/>
  <c r="S4042" i="1" s="1"/>
  <c r="Q811" i="1"/>
  <c r="Q4279" i="1"/>
  <c r="S4279" i="1" s="1"/>
  <c r="R4769" i="1"/>
  <c r="S4769" i="1" s="1"/>
  <c r="R6807" i="1"/>
  <c r="R4818" i="1"/>
  <c r="S4818" i="1" s="1"/>
  <c r="R12" i="1"/>
  <c r="Q1146" i="1"/>
  <c r="Q5361" i="1"/>
  <c r="Q6931" i="1"/>
  <c r="Q571" i="1"/>
  <c r="Q8142" i="1"/>
  <c r="R3377" i="1"/>
  <c r="Q5052" i="1"/>
  <c r="Q8484" i="1"/>
  <c r="Q2781" i="1"/>
  <c r="R4624" i="1"/>
  <c r="S4624" i="1" s="1"/>
  <c r="Q4792" i="1"/>
  <c r="S4792" i="1" s="1"/>
  <c r="Q4857" i="1"/>
  <c r="S4857" i="1" s="1"/>
  <c r="R3378" i="1"/>
  <c r="Q20" i="1"/>
  <c r="R20" i="1"/>
  <c r="R3754" i="1"/>
  <c r="Q4440" i="1"/>
  <c r="S4440" i="1" s="1"/>
  <c r="R6666" i="1"/>
  <c r="Q7152" i="1"/>
  <c r="Q7212" i="1"/>
  <c r="Q6848" i="1"/>
  <c r="R2399" i="1"/>
  <c r="Q4576" i="1"/>
  <c r="S4576" i="1" s="1"/>
  <c r="Q4817" i="1"/>
  <c r="S4817" i="1" s="1"/>
  <c r="R1357" i="1"/>
  <c r="Q198" i="1"/>
  <c r="R198" i="1"/>
  <c r="R220" i="1"/>
  <c r="Q3265" i="1"/>
  <c r="Q4865" i="1"/>
  <c r="S4865" i="1" s="1"/>
  <c r="Q251" i="1"/>
  <c r="R251" i="1"/>
  <c r="Q5936" i="1"/>
  <c r="Q7193" i="1"/>
  <c r="R6206" i="1"/>
  <c r="Q7657" i="1"/>
  <c r="R5247" i="1"/>
  <c r="Q6667" i="1"/>
  <c r="R3764" i="1"/>
  <c r="R7957" i="1"/>
  <c r="R4768" i="1"/>
  <c r="S4768" i="1" s="1"/>
  <c r="R622" i="1"/>
  <c r="R402" i="1"/>
  <c r="R3652" i="1"/>
  <c r="R2190" i="1"/>
  <c r="R7566" i="1"/>
  <c r="R6784" i="1"/>
  <c r="R8038" i="1"/>
  <c r="Q8133" i="1"/>
  <c r="Q7907" i="1"/>
  <c r="Q8104" i="1"/>
  <c r="R6676" i="1"/>
  <c r="R6590" i="1"/>
  <c r="Q8124" i="1"/>
  <c r="R4820" i="1"/>
  <c r="S4820" i="1" s="1"/>
  <c r="R787" i="1"/>
  <c r="Q5403" i="1"/>
  <c r="Q4936" i="1"/>
  <c r="Q2810" i="1"/>
  <c r="Q5325" i="1"/>
  <c r="Q8082" i="1"/>
  <c r="Q7982" i="1"/>
  <c r="R7516" i="1"/>
  <c r="R4332" i="1"/>
  <c r="S4332" i="1" s="1"/>
  <c r="Q4571" i="1"/>
  <c r="S4571" i="1" s="1"/>
  <c r="Q4824" i="1"/>
  <c r="S4824" i="1" s="1"/>
  <c r="Q4770" i="1"/>
  <c r="S4770" i="1" s="1"/>
  <c r="R4842" i="1"/>
  <c r="S4842" i="1" s="1"/>
  <c r="R4773" i="1"/>
  <c r="S4773" i="1" s="1"/>
  <c r="Q4809" i="1"/>
  <c r="S4809" i="1" s="1"/>
  <c r="Q2600" i="1"/>
  <c r="R5282" i="1"/>
  <c r="R2112" i="1"/>
  <c r="Q5958" i="1"/>
  <c r="R3332" i="1"/>
  <c r="Q2575" i="1"/>
  <c r="R2619" i="1"/>
  <c r="Q7279" i="1"/>
  <c r="R4608" i="1"/>
  <c r="S4608" i="1" s="1"/>
  <c r="Q5302" i="1"/>
  <c r="R5701" i="1"/>
  <c r="R4796" i="1"/>
  <c r="S4796" i="1" s="1"/>
  <c r="Q8360" i="1"/>
  <c r="Q4744" i="1"/>
  <c r="R6753" i="1"/>
  <c r="Q4776" i="1"/>
  <c r="S4776" i="1" s="1"/>
  <c r="R3722" i="1"/>
  <c r="R8315" i="1"/>
  <c r="R8205" i="1"/>
  <c r="Q2499" i="1"/>
  <c r="S2499" i="1" s="1"/>
  <c r="R7431" i="1"/>
  <c r="R8023" i="1"/>
  <c r="Q7798" i="1"/>
  <c r="R4261" i="1"/>
  <c r="S4261" i="1" s="1"/>
  <c r="R4460" i="1"/>
  <c r="S4460" i="1" s="1"/>
  <c r="Q2169" i="1"/>
  <c r="Q4260" i="1"/>
  <c r="S4260" i="1" s="1"/>
  <c r="Q4834" i="1"/>
  <c r="S4834" i="1" s="1"/>
  <c r="Q4832" i="1"/>
  <c r="S4832" i="1" s="1"/>
  <c r="Q7192" i="1"/>
  <c r="R8324" i="1"/>
  <c r="R1527" i="1"/>
  <c r="Q5357" i="1"/>
  <c r="Q2572" i="1"/>
  <c r="R3388" i="1"/>
  <c r="Q6610" i="1"/>
  <c r="Q8085" i="1"/>
  <c r="Q7042" i="1"/>
  <c r="Q7459" i="1"/>
  <c r="R6174" i="1"/>
  <c r="Q3554" i="1"/>
  <c r="Q7150" i="1"/>
  <c r="R6873" i="1"/>
  <c r="R8171" i="1"/>
  <c r="R6959" i="1"/>
  <c r="R5037" i="1"/>
  <c r="Q4532" i="1"/>
  <c r="R4860" i="1"/>
  <c r="S4860" i="1" s="1"/>
  <c r="R8946" i="1"/>
  <c r="R582" i="1"/>
  <c r="Q1333" i="1"/>
  <c r="Q5096" i="1"/>
  <c r="R2207" i="1"/>
  <c r="Q7102" i="1"/>
  <c r="R7672" i="1"/>
  <c r="Q3153" i="1"/>
  <c r="R3621" i="1"/>
  <c r="R8405" i="1"/>
  <c r="Q7930" i="1"/>
  <c r="R7379" i="1"/>
  <c r="Q4541" i="1"/>
  <c r="R4784" i="1"/>
  <c r="S4784" i="1" s="1"/>
  <c r="Q4754" i="1"/>
  <c r="S4754" i="1" s="1"/>
  <c r="Q3385" i="1"/>
  <c r="Q434" i="1"/>
  <c r="Q962" i="1"/>
  <c r="R3814" i="1"/>
  <c r="Q8300" i="1"/>
  <c r="R3795" i="1"/>
  <c r="Q5983" i="1"/>
  <c r="Q8132" i="1"/>
  <c r="Q807" i="1"/>
  <c r="Q6804" i="1"/>
  <c r="R4424" i="1"/>
  <c r="S4424" i="1" s="1"/>
  <c r="Q3578" i="1"/>
  <c r="R6685" i="1"/>
  <c r="R3435" i="1"/>
  <c r="R8012" i="1"/>
  <c r="R4501" i="1"/>
  <c r="S4501" i="1" s="1"/>
  <c r="R4866" i="1"/>
  <c r="S4866" i="1" s="1"/>
  <c r="Q4781" i="1"/>
  <c r="S4781" i="1" s="1"/>
  <c r="R4845" i="1"/>
  <c r="S4845" i="1" s="1"/>
  <c r="Q3347" i="1"/>
  <c r="Q5946" i="1"/>
  <c r="Q4848" i="1"/>
  <c r="S4848" i="1" s="1"/>
  <c r="Q30" i="1"/>
  <c r="R42" i="1"/>
  <c r="Q1140" i="1"/>
  <c r="Q7962" i="1"/>
  <c r="Q1009" i="1"/>
  <c r="R1949" i="1"/>
  <c r="R4512" i="1"/>
  <c r="S4512" i="1" s="1"/>
  <c r="R4284" i="1"/>
  <c r="R4525" i="1"/>
  <c r="Q774" i="1"/>
  <c r="R438" i="1"/>
  <c r="Q5200" i="1"/>
  <c r="R6053" i="1"/>
  <c r="Q2391" i="1"/>
  <c r="R7532" i="1"/>
  <c r="R5797" i="1"/>
  <c r="R4568" i="1"/>
  <c r="S4568" i="1" s="1"/>
  <c r="R4828" i="1"/>
  <c r="S4828" i="1" s="1"/>
  <c r="R4660" i="1"/>
  <c r="Q8455" i="1"/>
  <c r="R7010" i="1"/>
  <c r="Q4504" i="1"/>
  <c r="S4504" i="1" s="1"/>
  <c r="Q4755" i="1"/>
  <c r="S4755" i="1" s="1"/>
  <c r="R801" i="1"/>
  <c r="Q5846" i="1"/>
  <c r="R8059" i="1"/>
  <c r="Q7529" i="1"/>
  <c r="R6597" i="1"/>
  <c r="R6006" i="1"/>
  <c r="Q7385" i="1"/>
  <c r="Q396" i="1"/>
  <c r="Q971" i="1"/>
  <c r="R5217" i="1"/>
  <c r="Q4932" i="1"/>
  <c r="Q7282" i="1"/>
  <c r="Q5923" i="1"/>
  <c r="Q4503" i="1"/>
  <c r="S4503" i="1" s="1"/>
  <c r="Q4613" i="1"/>
  <c r="R8272" i="1"/>
  <c r="Q2218" i="1"/>
  <c r="R3401" i="1"/>
  <c r="Q3246" i="1"/>
  <c r="Q2214" i="1"/>
  <c r="Q4913" i="1"/>
  <c r="R7022" i="1"/>
  <c r="R8289" i="1"/>
  <c r="Q8478" i="1"/>
  <c r="Q1321" i="1"/>
  <c r="R7699" i="1"/>
  <c r="Q6043" i="1"/>
  <c r="Q7877" i="1"/>
  <c r="Q4749" i="1"/>
  <c r="R2206" i="1"/>
  <c r="R6121" i="1"/>
  <c r="R8177" i="1"/>
  <c r="Q4520" i="1"/>
  <c r="S4520" i="1" s="1"/>
  <c r="Q4533" i="1"/>
  <c r="S4533" i="1" s="1"/>
  <c r="R5358" i="1"/>
  <c r="R5964" i="1"/>
  <c r="Q802" i="1"/>
  <c r="R4405" i="1"/>
  <c r="S4405" i="1" s="1"/>
  <c r="Q6030" i="1"/>
  <c r="R6993" i="1"/>
  <c r="Q8406" i="1"/>
  <c r="Q7572" i="1"/>
  <c r="R7036" i="1"/>
  <c r="R7240" i="1"/>
  <c r="R3711" i="1"/>
  <c r="R806" i="1"/>
  <c r="R6903" i="1"/>
  <c r="R6055" i="1"/>
  <c r="R8962" i="1"/>
  <c r="Q4320" i="1"/>
  <c r="S4320" i="1" s="1"/>
  <c r="R6601" i="1"/>
  <c r="Q4805" i="1"/>
  <c r="S4805" i="1" s="1"/>
  <c r="R4787" i="1"/>
  <c r="S4787" i="1" s="1"/>
  <c r="R5940" i="1"/>
  <c r="Q977" i="1"/>
  <c r="Q7624" i="1"/>
  <c r="R8017" i="1"/>
  <c r="Q2422" i="1"/>
  <c r="R7339" i="1"/>
  <c r="Q2577" i="1"/>
  <c r="Q7695" i="1"/>
  <c r="R2172" i="1"/>
  <c r="Q7819" i="1"/>
  <c r="Q7505" i="1"/>
  <c r="Q2755" i="1"/>
  <c r="R7928" i="1"/>
  <c r="R7301" i="1"/>
  <c r="R7704" i="1"/>
  <c r="R6696" i="1"/>
  <c r="Q4065" i="1"/>
  <c r="S4065" i="1" s="1"/>
  <c r="R7176" i="1"/>
  <c r="R7131" i="1"/>
  <c r="Q8263" i="1"/>
  <c r="R4742" i="1"/>
  <c r="R6934" i="1"/>
  <c r="Q4277" i="1"/>
  <c r="S4277" i="1" s="1"/>
  <c r="Q8358" i="1"/>
  <c r="Q6979" i="1"/>
  <c r="Q7046" i="1"/>
  <c r="R7471" i="1"/>
  <c r="R7749" i="1"/>
  <c r="R986" i="1"/>
  <c r="R7318" i="1"/>
  <c r="Q8021" i="1"/>
  <c r="R7692" i="1"/>
  <c r="Q7139" i="1"/>
  <c r="Q3593" i="1"/>
  <c r="R3600" i="1"/>
  <c r="R4097" i="1"/>
  <c r="S4097" i="1" s="1"/>
  <c r="R3479" i="1"/>
  <c r="Q4486" i="1"/>
  <c r="S4486" i="1" s="1"/>
  <c r="R4485" i="1"/>
  <c r="S4485" i="1" s="1"/>
  <c r="R4528" i="1"/>
  <c r="S4528" i="1" s="1"/>
  <c r="Q4505" i="1"/>
  <c r="S4505" i="1" s="1"/>
  <c r="Q4477" i="1"/>
  <c r="R4757" i="1"/>
  <c r="S4757" i="1" s="1"/>
  <c r="R4789" i="1"/>
  <c r="S4789" i="1" s="1"/>
  <c r="Q4795" i="1"/>
  <c r="S4795" i="1" s="1"/>
  <c r="Q4763" i="1"/>
  <c r="S4763" i="1" s="1"/>
  <c r="Q5752" i="1"/>
  <c r="R4948" i="1"/>
  <c r="R7306" i="1"/>
  <c r="Q6898" i="1"/>
  <c r="R611" i="1"/>
  <c r="Q7204" i="1"/>
  <c r="Q8128" i="1"/>
  <c r="Q8456" i="1"/>
  <c r="Q7335" i="1"/>
  <c r="Q6622" i="1"/>
  <c r="Q7120" i="1"/>
  <c r="Q6703" i="1"/>
  <c r="Q7771" i="1"/>
  <c r="R3690" i="1"/>
  <c r="Q7208" i="1"/>
  <c r="Q6221" i="1"/>
  <c r="Q5931" i="1"/>
  <c r="Q4284" i="1"/>
  <c r="R4592" i="1"/>
  <c r="S4592" i="1" s="1"/>
  <c r="Q4472" i="1"/>
  <c r="S4472" i="1" s="1"/>
  <c r="Q4626" i="1"/>
  <c r="S4626" i="1" s="1"/>
  <c r="Q4538" i="1"/>
  <c r="S4538" i="1" s="1"/>
  <c r="R1526" i="1"/>
  <c r="Q6603" i="1"/>
  <c r="R8369" i="1"/>
  <c r="Q8301" i="1"/>
  <c r="R7782" i="1"/>
  <c r="Q7793" i="1"/>
  <c r="R7807" i="1"/>
  <c r="R7973" i="1"/>
  <c r="Q7363" i="1"/>
  <c r="R6846" i="1"/>
  <c r="R6720" i="1"/>
  <c r="R2100" i="1"/>
  <c r="R8956" i="1"/>
  <c r="R4532" i="1"/>
  <c r="R3353" i="1"/>
  <c r="Q3353" i="1"/>
  <c r="R3278" i="1"/>
  <c r="Q3278" i="1"/>
  <c r="Q3298" i="1"/>
  <c r="R3298" i="1"/>
  <c r="Q3368" i="1"/>
  <c r="R3368" i="1"/>
  <c r="R4861" i="1"/>
  <c r="S4861" i="1" s="1"/>
  <c r="R3396" i="1"/>
  <c r="Q3396" i="1"/>
  <c r="R3356" i="1"/>
  <c r="Q3356" i="1"/>
  <c r="Q3363" i="1"/>
  <c r="R3363" i="1"/>
  <c r="Q3412" i="1"/>
  <c r="R3412" i="1"/>
  <c r="Q8225" i="1"/>
  <c r="Q8503" i="1"/>
  <c r="Q5949" i="1"/>
  <c r="R3400" i="1"/>
  <c r="Q3400" i="1"/>
  <c r="Q3404" i="1"/>
  <c r="R3404" i="1"/>
  <c r="Q8076" i="1"/>
  <c r="R6967" i="1"/>
  <c r="Q7574" i="1"/>
  <c r="Q8467" i="1"/>
  <c r="R7871" i="1"/>
  <c r="Q7910" i="1"/>
  <c r="Q4564" i="1"/>
  <c r="S4564" i="1" s="1"/>
  <c r="R7721" i="1"/>
  <c r="Q7189" i="1"/>
  <c r="Q4310" i="1"/>
  <c r="S4310" i="1" s="1"/>
  <c r="Q3165" i="1"/>
  <c r="Q4476" i="1"/>
  <c r="R4613" i="1"/>
  <c r="Q3229" i="1"/>
  <c r="R3229" i="1"/>
  <c r="R3712" i="1"/>
  <c r="Q8452" i="1"/>
  <c r="R7356" i="1"/>
  <c r="R3647" i="1"/>
  <c r="Q4492" i="1"/>
  <c r="R3267" i="1"/>
  <c r="Q3267" i="1"/>
  <c r="Q3197" i="1"/>
  <c r="R3197" i="1"/>
  <c r="Q3325" i="1"/>
  <c r="R3325" i="1"/>
  <c r="Q4388" i="1"/>
  <c r="S4388" i="1" s="1"/>
  <c r="Q4427" i="1"/>
  <c r="S4427" i="1" s="1"/>
  <c r="R4556" i="1"/>
  <c r="S4556" i="1" s="1"/>
  <c r="Q4550" i="1"/>
  <c r="S4550" i="1" s="1"/>
  <c r="Q4525" i="1"/>
  <c r="Q4588" i="1"/>
  <c r="S4588" i="1" s="1"/>
  <c r="Q1740" i="1"/>
  <c r="Q2370" i="1"/>
  <c r="R5317" i="1"/>
  <c r="R1746" i="1"/>
  <c r="Q7931" i="1"/>
  <c r="R7101" i="1"/>
  <c r="R8202" i="1"/>
  <c r="R8061" i="1"/>
  <c r="R7993" i="1"/>
  <c r="R1538" i="1"/>
  <c r="Q7822" i="1"/>
  <c r="R8337" i="1"/>
  <c r="Q3755" i="1"/>
  <c r="R5988" i="1"/>
  <c r="Q3144" i="1"/>
  <c r="Q4421" i="1"/>
  <c r="S4421" i="1" s="1"/>
  <c r="R4600" i="1"/>
  <c r="S4600" i="1" s="1"/>
  <c r="Q6567" i="1"/>
  <c r="Q4381" i="1"/>
  <c r="S4381" i="1" s="1"/>
  <c r="R4396" i="1"/>
  <c r="R4837" i="1"/>
  <c r="S4837" i="1" s="1"/>
  <c r="Q8292" i="1"/>
  <c r="Q2590" i="1"/>
  <c r="Q7729" i="1"/>
  <c r="Q7934" i="1"/>
  <c r="R8196" i="1"/>
  <c r="R7539" i="1"/>
  <c r="R8098" i="1"/>
  <c r="R6851" i="1"/>
  <c r="R6045" i="1"/>
  <c r="R7158" i="1"/>
  <c r="R8368" i="1"/>
  <c r="R5173" i="1"/>
  <c r="Q6692" i="1"/>
  <c r="Q4357" i="1"/>
  <c r="S4357" i="1" s="1"/>
  <c r="R4411" i="1"/>
  <c r="S4411" i="1" s="1"/>
  <c r="Q4553" i="1"/>
  <c r="S4553" i="1" s="1"/>
  <c r="R4610" i="1"/>
  <c r="S4610" i="1" s="1"/>
  <c r="R1758" i="1"/>
  <c r="Q4116" i="1"/>
  <c r="R1954" i="1"/>
  <c r="R8349" i="1"/>
  <c r="R3318" i="1"/>
  <c r="R2583" i="1"/>
  <c r="R8146" i="1"/>
  <c r="Q7458" i="1"/>
  <c r="R6146" i="1"/>
  <c r="R7880" i="1"/>
  <c r="R8240" i="1"/>
  <c r="Q6660" i="1"/>
  <c r="R7142" i="1"/>
  <c r="Q8229" i="1"/>
  <c r="R3564" i="1"/>
  <c r="R7061" i="1"/>
  <c r="R8437" i="1"/>
  <c r="Q3729" i="1"/>
  <c r="Q8448" i="1"/>
  <c r="Q7889" i="1"/>
  <c r="R5837" i="1"/>
  <c r="R4617" i="1"/>
  <c r="S4617" i="1" s="1"/>
  <c r="Q4428" i="1"/>
  <c r="Q4429" i="1"/>
  <c r="R4867" i="1"/>
  <c r="S4867" i="1" s="1"/>
  <c r="R4853" i="1"/>
  <c r="S4853" i="1" s="1"/>
  <c r="R2740" i="1"/>
  <c r="S2740" i="1" s="1"/>
  <c r="Q4394" i="1"/>
  <c r="S4394" i="1" s="1"/>
  <c r="R4517" i="1"/>
  <c r="Q7956" i="1"/>
  <c r="R4905" i="1"/>
  <c r="Q4516" i="1"/>
  <c r="S4516" i="1" s="1"/>
  <c r="Q1373" i="1"/>
  <c r="Q3698" i="1"/>
  <c r="R7997" i="1"/>
  <c r="R4116" i="1"/>
  <c r="R4452" i="1"/>
  <c r="S4452" i="1" s="1"/>
  <c r="R4584" i="1"/>
  <c r="S4584" i="1" s="1"/>
  <c r="Q1344" i="1"/>
  <c r="Q1567" i="1"/>
  <c r="R8219" i="1"/>
  <c r="R7228" i="1"/>
  <c r="Q8875" i="1"/>
  <c r="Q7264" i="1"/>
  <c r="Q3680" i="1"/>
  <c r="Q7679" i="1"/>
  <c r="Q5720" i="1"/>
  <c r="R7774" i="1"/>
  <c r="Q4594" i="1"/>
  <c r="Q2185" i="1"/>
  <c r="R8879" i="1"/>
  <c r="Q7730" i="1"/>
  <c r="Q7611" i="1"/>
  <c r="Q4534" i="1"/>
  <c r="S4534" i="1" s="1"/>
  <c r="R7242" i="1"/>
  <c r="R1706" i="1"/>
  <c r="Q4352" i="1"/>
  <c r="S4352" i="1" s="1"/>
  <c r="Q8879" i="1"/>
  <c r="R7015" i="1"/>
  <c r="R1179" i="1"/>
  <c r="Q1182" i="1"/>
  <c r="Q7984" i="1"/>
  <c r="Q2375" i="1"/>
  <c r="Q3758" i="1"/>
  <c r="Q7540" i="1"/>
  <c r="R7653" i="1"/>
  <c r="Q7824" i="1"/>
  <c r="R2185" i="1"/>
  <c r="R3563" i="1"/>
  <c r="Q8036" i="1"/>
  <c r="R8312" i="1"/>
  <c r="Q7774" i="1"/>
  <c r="Q6145" i="1"/>
  <c r="Q3537" i="1"/>
  <c r="Q7214" i="1"/>
  <c r="R7723" i="1"/>
  <c r="R3546" i="1"/>
  <c r="R6546" i="1"/>
  <c r="Q7670" i="1"/>
  <c r="R4348" i="1"/>
  <c r="S4348" i="1" s="1"/>
  <c r="Q4523" i="1"/>
  <c r="S4523" i="1" s="1"/>
  <c r="R4430" i="1"/>
  <c r="S4430" i="1" s="1"/>
  <c r="Q4774" i="1"/>
  <c r="S4774" i="1" s="1"/>
  <c r="R4856" i="1"/>
  <c r="S4856" i="1" s="1"/>
  <c r="R6129" i="1"/>
  <c r="Q3781" i="1"/>
  <c r="R6076" i="1"/>
  <c r="Q3360" i="1"/>
  <c r="Q3859" i="1"/>
  <c r="R7894" i="1"/>
  <c r="Q6575" i="1"/>
  <c r="R8188" i="1"/>
  <c r="Q5153" i="1"/>
  <c r="R6852" i="1"/>
  <c r="R3553" i="1"/>
  <c r="Q7761" i="1"/>
  <c r="R6989" i="1"/>
  <c r="Q8267" i="1"/>
  <c r="R7260" i="1"/>
  <c r="R7711" i="1"/>
  <c r="R8243" i="1"/>
  <c r="R6797" i="1"/>
  <c r="Q8096" i="1"/>
  <c r="Q6107" i="1"/>
  <c r="Q5251" i="1"/>
  <c r="Q4488" i="1"/>
  <c r="S4488" i="1" s="1"/>
  <c r="R4327" i="1"/>
  <c r="S4327" i="1" s="1"/>
  <c r="Q4464" i="1"/>
  <c r="S4464" i="1" s="1"/>
  <c r="R4476" i="1"/>
  <c r="R4605" i="1"/>
  <c r="S4605" i="1" s="1"/>
  <c r="Q4821" i="1"/>
  <c r="S4821" i="1" s="1"/>
  <c r="Q1706" i="1"/>
  <c r="R4429" i="1"/>
  <c r="Q6914" i="1"/>
  <c r="Q7348" i="1"/>
  <c r="R7725" i="1"/>
  <c r="R3989" i="1"/>
  <c r="Q6711" i="1"/>
  <c r="R8136" i="1"/>
  <c r="R7575" i="1"/>
  <c r="R4254" i="1"/>
  <c r="S4254" i="1" s="1"/>
  <c r="Q5123" i="1"/>
  <c r="Q4800" i="1"/>
  <c r="S4800" i="1" s="1"/>
  <c r="R8867" i="1"/>
  <c r="Q8867" i="1"/>
  <c r="Q7914" i="1"/>
  <c r="R4004" i="1"/>
  <c r="R8119" i="1"/>
  <c r="R4727" i="1"/>
  <c r="Q8416" i="1"/>
  <c r="Q7727" i="1"/>
  <c r="R5821" i="1"/>
  <c r="Q5690" i="1"/>
  <c r="Q5834" i="1"/>
  <c r="Q2227" i="1"/>
  <c r="Q2234" i="1"/>
  <c r="Q2236" i="1"/>
  <c r="R7230" i="1"/>
  <c r="Q5333" i="1"/>
  <c r="Q7817" i="1"/>
  <c r="R7350" i="1"/>
  <c r="Q7814" i="1"/>
  <c r="R7693" i="1"/>
  <c r="R6728" i="1"/>
  <c r="Q7242" i="1"/>
  <c r="Q7470" i="1"/>
  <c r="Q3540" i="1"/>
  <c r="Q8293" i="1"/>
  <c r="R7038" i="1"/>
  <c r="Q3625" i="1"/>
  <c r="R7543" i="1"/>
  <c r="R3586" i="1"/>
  <c r="Q5089" i="1"/>
  <c r="R5915" i="1"/>
  <c r="R8005" i="1"/>
  <c r="R7769" i="1"/>
  <c r="Q6017" i="1"/>
  <c r="R5382" i="1"/>
  <c r="R6956" i="1"/>
  <c r="R4364" i="1"/>
  <c r="S4364" i="1" s="1"/>
  <c r="R8228" i="1"/>
  <c r="Q4453" i="1"/>
  <c r="S4453" i="1" s="1"/>
  <c r="R4408" i="1"/>
  <c r="S4408" i="1" s="1"/>
  <c r="R4428" i="1"/>
  <c r="R7937" i="1"/>
  <c r="R4570" i="1"/>
  <c r="S4570" i="1" s="1"/>
  <c r="R591" i="1"/>
  <c r="Q5701" i="1"/>
  <c r="R3821" i="1"/>
  <c r="Q4864" i="1"/>
  <c r="S4864" i="1" s="1"/>
  <c r="Q4813" i="1"/>
  <c r="S4813" i="1" s="1"/>
  <c r="Q4765" i="1"/>
  <c r="S4765" i="1" s="1"/>
  <c r="R1556" i="1"/>
  <c r="Q1556" i="1"/>
  <c r="Q1357" i="1"/>
  <c r="R991" i="1"/>
  <c r="Q4021" i="1"/>
  <c r="Q7432" i="1"/>
  <c r="R6219" i="1"/>
  <c r="Q8180" i="1"/>
  <c r="Q8213" i="1"/>
  <c r="R3747" i="1"/>
  <c r="Q7287" i="1"/>
  <c r="Q1721" i="1"/>
  <c r="R8120" i="1"/>
  <c r="R6731" i="1"/>
  <c r="R6694" i="1"/>
  <c r="R6574" i="1"/>
  <c r="Q7905" i="1"/>
  <c r="Q5176" i="1"/>
  <c r="Q5177" i="1"/>
  <c r="R6547" i="1"/>
  <c r="R3684" i="1"/>
  <c r="R7981" i="1"/>
  <c r="Q8070" i="1"/>
  <c r="R7066" i="1"/>
  <c r="Q4128" i="1"/>
  <c r="S4128" i="1" s="1"/>
  <c r="Q4184" i="1"/>
  <c r="S4184" i="1" s="1"/>
  <c r="R3536" i="1"/>
  <c r="Q2240" i="1"/>
  <c r="R4493" i="1"/>
  <c r="S4493" i="1" s="1"/>
  <c r="R4414" i="1"/>
  <c r="S4414" i="1" s="1"/>
  <c r="Q1002" i="1"/>
  <c r="R4752" i="1"/>
  <c r="S4752" i="1" s="1"/>
  <c r="R1186" i="1"/>
  <c r="Q1186" i="1"/>
  <c r="Q6881" i="1"/>
  <c r="R4565" i="1"/>
  <c r="S4565" i="1" s="1"/>
  <c r="Q6985" i="1"/>
  <c r="R7161" i="1"/>
  <c r="R951" i="1"/>
  <c r="Q6798" i="1"/>
  <c r="Q2091" i="1"/>
  <c r="Q3291" i="1"/>
  <c r="R2623" i="1"/>
  <c r="R7683" i="1"/>
  <c r="Q7333" i="1"/>
  <c r="R8203" i="1"/>
  <c r="R581" i="1"/>
  <c r="Q6159" i="1"/>
  <c r="Q6149" i="1"/>
  <c r="R6834" i="1"/>
  <c r="R952" i="1"/>
  <c r="R6869" i="1"/>
  <c r="Q3752" i="1"/>
  <c r="R7554" i="1"/>
  <c r="Q7955" i="1"/>
  <c r="Q7330" i="1"/>
  <c r="R3558" i="1"/>
  <c r="Q8423" i="1"/>
  <c r="Q7561" i="1"/>
  <c r="R7229" i="1"/>
  <c r="R6805" i="1"/>
  <c r="R7700" i="1"/>
  <c r="R3531" i="1"/>
  <c r="R3532" i="1"/>
  <c r="R7879" i="1"/>
  <c r="Q1932" i="1"/>
  <c r="Q4437" i="1"/>
  <c r="S4437" i="1" s="1"/>
  <c r="R1747" i="1"/>
  <c r="Q439" i="1"/>
  <c r="R4877" i="1"/>
  <c r="S4877" i="1" s="1"/>
  <c r="R5162" i="1"/>
  <c r="R4340" i="1"/>
  <c r="S4340" i="1" s="1"/>
  <c r="Q4552" i="1"/>
  <c r="S4552" i="1" s="1"/>
  <c r="R4627" i="1"/>
  <c r="S4627" i="1" s="1"/>
  <c r="Q6649" i="1"/>
  <c r="R8230" i="1"/>
  <c r="Q7972" i="1"/>
  <c r="Q4438" i="1"/>
  <c r="S4438" i="1" s="1"/>
  <c r="R3808" i="1"/>
  <c r="Q1366" i="1"/>
  <c r="Q4308" i="1"/>
  <c r="R4389" i="1"/>
  <c r="Q4517" i="1"/>
  <c r="Q4581" i="1"/>
  <c r="Q4295" i="1"/>
  <c r="R7826" i="1"/>
  <c r="Q5813" i="1"/>
  <c r="R7967" i="1"/>
  <c r="Q8182" i="1"/>
  <c r="R768" i="1"/>
  <c r="R4451" i="1"/>
  <c r="S4451" i="1" s="1"/>
  <c r="R8257" i="1"/>
  <c r="R4492" i="1"/>
  <c r="Q3565" i="1"/>
  <c r="R7403" i="1"/>
  <c r="Q7875" i="1"/>
  <c r="R3549" i="1"/>
  <c r="R7950" i="1"/>
  <c r="R3748" i="1"/>
  <c r="Q7818" i="1"/>
  <c r="R7483" i="1"/>
  <c r="Q6687" i="1"/>
  <c r="Q6773" i="1"/>
  <c r="R7569" i="1"/>
  <c r="R4308" i="1"/>
  <c r="Q4454" i="1"/>
  <c r="S4454" i="1" s="1"/>
  <c r="R4581" i="1"/>
  <c r="R5991" i="1"/>
  <c r="Q5013" i="1"/>
  <c r="Q4926" i="1"/>
  <c r="Q1175" i="1"/>
  <c r="Q7119" i="1"/>
  <c r="R6609" i="1"/>
  <c r="Q3682" i="1"/>
  <c r="Q7787" i="1"/>
  <c r="Q7775" i="1"/>
  <c r="R6944" i="1"/>
  <c r="Q3710" i="1"/>
  <c r="Q7466" i="1"/>
  <c r="Q8268" i="1"/>
  <c r="R8068" i="1"/>
  <c r="R7924" i="1"/>
  <c r="R4558" i="1"/>
  <c r="S4558" i="1" s="1"/>
  <c r="Q3834" i="1"/>
  <c r="Q3978" i="1"/>
  <c r="Q5842" i="1"/>
  <c r="Q8129" i="1"/>
  <c r="R7274" i="1"/>
  <c r="R8094" i="1"/>
  <c r="Q7974" i="1"/>
  <c r="R8261" i="1"/>
  <c r="R5899" i="1"/>
  <c r="R8103" i="1"/>
  <c r="R4356" i="1"/>
  <c r="S4356" i="1" s="1"/>
  <c r="R4484" i="1"/>
  <c r="S4484" i="1" s="1"/>
  <c r="R4295" i="1"/>
  <c r="R4445" i="1"/>
  <c r="S4445" i="1" s="1"/>
  <c r="R5420" i="1"/>
  <c r="Q5078" i="1"/>
  <c r="R3897" i="1"/>
  <c r="Q2223" i="1"/>
  <c r="Q6737" i="1"/>
  <c r="R7555" i="1"/>
  <c r="Q7927" i="1"/>
  <c r="R7741" i="1"/>
  <c r="R7547" i="1"/>
  <c r="R7179" i="1"/>
  <c r="Q8409" i="1"/>
  <c r="R6630" i="1"/>
  <c r="Q5786" i="1"/>
  <c r="R5226" i="1"/>
  <c r="Q3200" i="1"/>
  <c r="R7791" i="1"/>
  <c r="Q6961" i="1"/>
  <c r="Q8310" i="1"/>
  <c r="Q6749" i="1"/>
  <c r="Q8337" i="1"/>
  <c r="R7919" i="1"/>
  <c r="R8403" i="1"/>
  <c r="R7252" i="1"/>
  <c r="Q5742" i="1"/>
  <c r="R7484" i="1"/>
  <c r="Q2794" i="1"/>
  <c r="R4366" i="1"/>
  <c r="S4366" i="1" s="1"/>
  <c r="Q4930" i="1"/>
  <c r="Q5358" i="1"/>
  <c r="Q7435" i="1"/>
  <c r="Q3230" i="1"/>
  <c r="Q7851" i="1"/>
  <c r="R8520" i="1"/>
  <c r="Q5783" i="1"/>
  <c r="R6649" i="1"/>
  <c r="R8014" i="1"/>
  <c r="R5852" i="1"/>
  <c r="Q6854" i="1"/>
  <c r="Q8125" i="1"/>
  <c r="Q7947" i="1"/>
  <c r="Q2432" i="1"/>
  <c r="Q7777" i="1"/>
  <c r="Q7952" i="1"/>
  <c r="R8234" i="1"/>
  <c r="Q7451" i="1"/>
  <c r="R7690" i="1"/>
  <c r="R7887" i="1"/>
  <c r="Q8148" i="1"/>
  <c r="Q4389" i="1"/>
  <c r="R4444" i="1"/>
  <c r="S4444" i="1" s="1"/>
  <c r="Q4510" i="1"/>
  <c r="S4510" i="1" s="1"/>
  <c r="R4628" i="1"/>
  <c r="Q3836" i="1"/>
  <c r="R4477" i="1"/>
  <c r="R4819" i="1"/>
  <c r="S4819" i="1" s="1"/>
  <c r="R4750" i="1"/>
  <c r="S4750" i="1" s="1"/>
  <c r="Q4229" i="1"/>
  <c r="Q4586" i="1"/>
  <c r="Q5053" i="1"/>
  <c r="R5053" i="1"/>
  <c r="R7878" i="1"/>
  <c r="R6078" i="1"/>
  <c r="R7659" i="1"/>
  <c r="Q4396" i="1"/>
  <c r="R4269" i="1"/>
  <c r="R4573" i="1"/>
  <c r="R7629" i="1"/>
  <c r="R4730" i="1"/>
  <c r="R6924" i="1"/>
  <c r="R817" i="1"/>
  <c r="Q8175" i="1"/>
  <c r="Q2130" i="1"/>
  <c r="Q4596" i="1"/>
  <c r="S4596" i="1" s="1"/>
  <c r="R4586" i="1"/>
  <c r="R4758" i="1"/>
  <c r="S4758" i="1" s="1"/>
  <c r="R7802" i="1"/>
  <c r="Q4325" i="1"/>
  <c r="S4325" i="1" s="1"/>
  <c r="Q4628" i="1"/>
  <c r="Q4914" i="1"/>
  <c r="Q2142" i="1"/>
  <c r="R4766" i="1"/>
  <c r="S4766" i="1" s="1"/>
  <c r="R8193" i="1"/>
  <c r="Q7495" i="1"/>
  <c r="Q4446" i="1"/>
  <c r="S4446" i="1" s="1"/>
  <c r="R4468" i="1"/>
  <c r="S4468" i="1" s="1"/>
  <c r="R4618" i="1"/>
  <c r="S4618" i="1" s="1"/>
  <c r="Q3162" i="1"/>
  <c r="R7701" i="1"/>
  <c r="R7696" i="1"/>
  <c r="R6790" i="1"/>
  <c r="Q5213" i="1"/>
  <c r="R5163" i="1"/>
  <c r="R7259" i="1"/>
  <c r="R3836" i="1"/>
  <c r="R5914" i="1"/>
  <c r="R1324" i="1"/>
  <c r="R3581" i="1"/>
  <c r="Q3581" i="1"/>
  <c r="R5709" i="1"/>
  <c r="R3966" i="1"/>
  <c r="Q3966" i="1"/>
  <c r="R4731" i="1"/>
  <c r="Q7604" i="1"/>
  <c r="R7607" i="1"/>
  <c r="Q1722" i="1"/>
  <c r="R4859" i="1"/>
  <c r="S4859" i="1" s="1"/>
  <c r="R4862" i="1"/>
  <c r="S4862" i="1" s="1"/>
  <c r="Q5072" i="1"/>
  <c r="R5072" i="1"/>
  <c r="Q4822" i="1"/>
  <c r="R4822" i="1"/>
  <c r="R4854" i="1"/>
  <c r="Q4854" i="1"/>
  <c r="R3777" i="1"/>
  <c r="Q3777" i="1"/>
  <c r="R4775" i="1"/>
  <c r="Q4775" i="1"/>
  <c r="R4807" i="1"/>
  <c r="Q4807" i="1"/>
  <c r="Q4839" i="1"/>
  <c r="R4839" i="1"/>
  <c r="R5691" i="1"/>
  <c r="Q5691" i="1"/>
  <c r="Q4875" i="1"/>
  <c r="S4875" i="1" s="1"/>
  <c r="Q4830" i="1"/>
  <c r="R4830" i="1"/>
  <c r="R4870" i="1"/>
  <c r="S4870" i="1" s="1"/>
  <c r="R5234" i="1"/>
  <c r="Q5234" i="1"/>
  <c r="R4751" i="1"/>
  <c r="Q4751" i="1"/>
  <c r="R4783" i="1"/>
  <c r="Q4783" i="1"/>
  <c r="Q4815" i="1"/>
  <c r="R4815" i="1"/>
  <c r="Q4855" i="1"/>
  <c r="R4855" i="1"/>
  <c r="Q591" i="1"/>
  <c r="R5018" i="1"/>
  <c r="Q5018" i="1"/>
  <c r="R5720" i="1"/>
  <c r="R4981" i="1"/>
  <c r="Q4981" i="1"/>
  <c r="Q4790" i="1"/>
  <c r="R4790" i="1"/>
  <c r="Q4782" i="1"/>
  <c r="S4782" i="1" s="1"/>
  <c r="Q4838" i="1"/>
  <c r="R4838" i="1"/>
  <c r="R6600" i="1"/>
  <c r="Q6600" i="1"/>
  <c r="Q5041" i="1"/>
  <c r="R5041" i="1"/>
  <c r="R4759" i="1"/>
  <c r="Q4759" i="1"/>
  <c r="Q4791" i="1"/>
  <c r="R4791" i="1"/>
  <c r="Q4823" i="1"/>
  <c r="R4823" i="1"/>
  <c r="Q4863" i="1"/>
  <c r="R4863" i="1"/>
  <c r="R4827" i="1"/>
  <c r="S4827" i="1" s="1"/>
  <c r="R5813" i="1"/>
  <c r="R5346" i="1"/>
  <c r="Q5346" i="1"/>
  <c r="R4814" i="1"/>
  <c r="S4814" i="1" s="1"/>
  <c r="Q5037" i="1"/>
  <c r="Q4846" i="1"/>
  <c r="R4846" i="1"/>
  <c r="Q4847" i="1"/>
  <c r="R4847" i="1"/>
  <c r="R4974" i="1"/>
  <c r="Q4974" i="1"/>
  <c r="R4767" i="1"/>
  <c r="Q4767" i="1"/>
  <c r="R4799" i="1"/>
  <c r="Q4799" i="1"/>
  <c r="Q4831" i="1"/>
  <c r="R4831" i="1"/>
  <c r="Q4871" i="1"/>
  <c r="R4871" i="1"/>
  <c r="Q5267" i="1"/>
  <c r="Q1145" i="1"/>
  <c r="R7549" i="1"/>
  <c r="R5313" i="1"/>
  <c r="R4629" i="1"/>
  <c r="S4629" i="1" s="1"/>
  <c r="Q7948" i="1"/>
  <c r="Q5715" i="1"/>
  <c r="Q2424" i="1"/>
  <c r="Q7144" i="1"/>
  <c r="Q4269" i="1"/>
  <c r="Q4630" i="1"/>
  <c r="S4630" i="1" s="1"/>
  <c r="R4578" i="1"/>
  <c r="S4578" i="1" s="1"/>
  <c r="R813" i="1"/>
  <c r="Q1758" i="1"/>
  <c r="R8434" i="1"/>
  <c r="R5779" i="1"/>
  <c r="R4013" i="1"/>
  <c r="Q3798" i="1"/>
  <c r="Q4509" i="1"/>
  <c r="S4509" i="1" s="1"/>
  <c r="Q4573" i="1"/>
  <c r="Q8274" i="1"/>
  <c r="Q3420" i="1"/>
  <c r="Q7484" i="1"/>
  <c r="R430" i="1"/>
  <c r="Q8477" i="1"/>
  <c r="R6170" i="1"/>
  <c r="Q5265" i="1"/>
  <c r="Q4500" i="1"/>
  <c r="S4500" i="1" s="1"/>
  <c r="Q4597" i="1"/>
  <c r="S4597" i="1" s="1"/>
  <c r="R956" i="1"/>
  <c r="R2094" i="1"/>
  <c r="Q8491" i="1"/>
  <c r="Q8080" i="1"/>
  <c r="R1759" i="1"/>
  <c r="R6887" i="1"/>
  <c r="Q4950" i="1"/>
  <c r="R5954" i="1"/>
  <c r="R1183" i="1"/>
  <c r="Q8220" i="1"/>
  <c r="R8318" i="1"/>
  <c r="Q8972" i="1"/>
  <c r="R4390" i="1"/>
  <c r="S4390" i="1" s="1"/>
  <c r="R4398" i="1"/>
  <c r="S4398" i="1" s="1"/>
  <c r="Q968" i="1"/>
  <c r="R8054" i="1"/>
  <c r="Q973" i="1"/>
  <c r="Q2608" i="1"/>
  <c r="Q6975" i="1"/>
  <c r="R7584" i="1"/>
  <c r="R8050" i="1"/>
  <c r="Q7989" i="1"/>
  <c r="R4112" i="1"/>
  <c r="S4112" i="1" s="1"/>
  <c r="R3493" i="1"/>
  <c r="Q2208" i="1"/>
  <c r="Q1749" i="1"/>
  <c r="Q4506" i="1"/>
  <c r="S4506" i="1" s="1"/>
  <c r="R8475" i="1"/>
  <c r="Q3367" i="1"/>
  <c r="R7495" i="1"/>
  <c r="Q3813" i="1"/>
  <c r="R5884" i="1"/>
  <c r="R4300" i="1"/>
  <c r="S4300" i="1" s="1"/>
  <c r="Q7215" i="1"/>
  <c r="R968" i="1"/>
  <c r="R1168" i="1"/>
  <c r="R7012" i="1"/>
  <c r="Q3775" i="1"/>
  <c r="Q7109" i="1"/>
  <c r="Q5832" i="1"/>
  <c r="Q3949" i="1"/>
  <c r="S3949" i="1" s="1"/>
  <c r="R1749" i="1"/>
  <c r="Q1553" i="1"/>
  <c r="Q7937" i="1"/>
  <c r="Q1318" i="1"/>
  <c r="Q5746" i="1"/>
  <c r="Q5928" i="1"/>
  <c r="Q3986" i="1"/>
  <c r="R4324" i="1"/>
  <c r="S4324" i="1" s="1"/>
  <c r="R4515" i="1"/>
  <c r="S4515" i="1" s="1"/>
  <c r="R1735" i="1"/>
  <c r="Q4689" i="1"/>
  <c r="Q7563" i="1"/>
  <c r="Q3989" i="1"/>
  <c r="R7670" i="1"/>
  <c r="Q7187" i="1"/>
  <c r="R7678" i="1"/>
  <c r="Q4375" i="1"/>
  <c r="S4375" i="1" s="1"/>
  <c r="Q5948" i="1"/>
  <c r="R4436" i="1"/>
  <c r="S4436" i="1" s="1"/>
  <c r="R4621" i="1"/>
  <c r="S4621" i="1" s="1"/>
  <c r="R4595" i="1"/>
  <c r="S4595" i="1" s="1"/>
  <c r="R2237" i="1"/>
  <c r="Q5789" i="1"/>
  <c r="Q6084" i="1"/>
  <c r="R7998" i="1"/>
  <c r="Q2687" i="1"/>
  <c r="S2687" i="1" s="1"/>
  <c r="Q8453" i="1"/>
  <c r="Q3493" i="1"/>
  <c r="R5901" i="1"/>
  <c r="R5943" i="1"/>
  <c r="R8075" i="1"/>
  <c r="Q1358" i="1"/>
  <c r="Q2229" i="1"/>
  <c r="R8439" i="1"/>
  <c r="R7687" i="1"/>
  <c r="R7270" i="1"/>
  <c r="R4382" i="1"/>
  <c r="S4382" i="1" s="1"/>
  <c r="R5350" i="1"/>
  <c r="Q1168" i="1"/>
  <c r="R2208" i="1"/>
  <c r="R8355" i="1"/>
  <c r="R5949" i="1"/>
  <c r="R4507" i="1"/>
  <c r="S4507" i="1" s="1"/>
  <c r="Q8469" i="1"/>
  <c r="Q4555" i="1"/>
  <c r="S4555" i="1" s="1"/>
  <c r="Q1735" i="1"/>
  <c r="Q3701" i="1"/>
  <c r="R590" i="1"/>
  <c r="R1542" i="1"/>
  <c r="Q8499" i="1"/>
  <c r="R3964" i="1"/>
  <c r="S3964" i="1" s="1"/>
  <c r="Q4419" i="1"/>
  <c r="S4419" i="1" s="1"/>
  <c r="Q4270" i="1"/>
  <c r="S4270" i="1" s="1"/>
  <c r="R1553" i="1"/>
  <c r="Q5693" i="1"/>
  <c r="Q7262" i="1"/>
  <c r="Q6558" i="1"/>
  <c r="R7972" i="1"/>
  <c r="Q4548" i="1"/>
  <c r="S4548" i="1" s="1"/>
  <c r="Q1507" i="1"/>
  <c r="R1507" i="1"/>
  <c r="Q989" i="1"/>
  <c r="R989" i="1"/>
  <c r="Q3536" i="1"/>
  <c r="Q3189" i="1"/>
  <c r="Q4380" i="1"/>
  <c r="S4380" i="1" s="1"/>
  <c r="Q4540" i="1"/>
  <c r="S4540" i="1" s="1"/>
  <c r="Q4598" i="1"/>
  <c r="S4598" i="1" s="1"/>
  <c r="R4554" i="1"/>
  <c r="S4554" i="1" s="1"/>
  <c r="R772" i="1"/>
  <c r="Q4572" i="1"/>
  <c r="S4572" i="1" s="1"/>
  <c r="R1701" i="1"/>
  <c r="Q2237" i="1"/>
  <c r="R436" i="1"/>
  <c r="R4546" i="1"/>
  <c r="S4546" i="1" s="1"/>
  <c r="R1331" i="1"/>
  <c r="R424" i="1"/>
  <c r="Q2159" i="1"/>
  <c r="Q783" i="1"/>
  <c r="Q2202" i="1"/>
  <c r="R2159" i="1"/>
  <c r="Q1324" i="1"/>
  <c r="R1002" i="1"/>
  <c r="Q590" i="1"/>
  <c r="R5235" i="1"/>
  <c r="R8382" i="1"/>
  <c r="R5427" i="1"/>
  <c r="Q2826" i="1"/>
  <c r="S2826" i="1" s="1"/>
  <c r="R439" i="1"/>
  <c r="Q2096" i="1"/>
  <c r="R2096" i="1"/>
  <c r="Q1185" i="1"/>
  <c r="R1185" i="1"/>
  <c r="Q7078" i="1"/>
  <c r="R2858" i="1"/>
  <c r="S2858" i="1" s="1"/>
  <c r="R3604" i="1"/>
  <c r="R1561" i="1"/>
  <c r="Q2132" i="1"/>
  <c r="R2132" i="1"/>
  <c r="R2222" i="1"/>
  <c r="Q8373" i="1"/>
  <c r="R8492" i="1"/>
  <c r="R6802" i="1"/>
  <c r="Q8384" i="1"/>
  <c r="Q7440" i="1"/>
  <c r="R8363" i="1"/>
  <c r="Q4412" i="1"/>
  <c r="S4412" i="1" s="1"/>
  <c r="Q4612" i="1"/>
  <c r="S4612" i="1" s="1"/>
  <c r="R4604" i="1"/>
  <c r="S4604" i="1" s="1"/>
  <c r="R4582" i="1"/>
  <c r="S4582" i="1" s="1"/>
  <c r="Q1511" i="1"/>
  <c r="Q1535" i="1"/>
  <c r="Q5712" i="1"/>
  <c r="Q8433" i="1"/>
  <c r="R7509" i="1"/>
  <c r="Q1561" i="1"/>
  <c r="R4061" i="1"/>
  <c r="S4061" i="1" s="1"/>
  <c r="Q4335" i="1"/>
  <c r="S4335" i="1" s="1"/>
  <c r="Q4611" i="1"/>
  <c r="S4611" i="1" s="1"/>
  <c r="Q6025" i="1"/>
  <c r="Q7024" i="1"/>
  <c r="Q3704" i="1"/>
  <c r="R4291" i="1"/>
  <c r="S4291" i="1" s="1"/>
  <c r="Q4471" i="1"/>
  <c r="S4471" i="1" s="1"/>
  <c r="R6828" i="1"/>
  <c r="R8391" i="1"/>
  <c r="Q8060" i="1"/>
  <c r="Q4205" i="1"/>
  <c r="S4205" i="1" s="1"/>
  <c r="Q3171" i="1"/>
  <c r="Q4358" i="1"/>
  <c r="S4358" i="1" s="1"/>
  <c r="Q4439" i="1"/>
  <c r="S4439" i="1" s="1"/>
  <c r="Q5342" i="1"/>
  <c r="R1513" i="1"/>
  <c r="Q1516" i="1"/>
  <c r="Q6086" i="1"/>
  <c r="R8398" i="1"/>
  <c r="Q4949" i="1"/>
  <c r="Q2433" i="1"/>
  <c r="S2433" i="1" s="1"/>
  <c r="R7582" i="1"/>
  <c r="R3999" i="1"/>
  <c r="Q8113" i="1"/>
  <c r="Q7269" i="1"/>
  <c r="R7278" i="1"/>
  <c r="R4215" i="1"/>
  <c r="S4215" i="1" s="1"/>
  <c r="Q8011" i="1"/>
  <c r="Q3808" i="1"/>
  <c r="Q4404" i="1"/>
  <c r="S4404" i="1" s="1"/>
  <c r="R4524" i="1"/>
  <c r="S4524" i="1" s="1"/>
  <c r="Q813" i="1"/>
  <c r="Q8464" i="1"/>
  <c r="Q5429" i="1"/>
  <c r="R994" i="1"/>
  <c r="Q3591" i="1"/>
  <c r="R7127" i="1"/>
  <c r="R7321" i="1"/>
  <c r="R5825" i="1"/>
  <c r="Q3726" i="1"/>
  <c r="R8507" i="1"/>
  <c r="R7185" i="1"/>
  <c r="R6130" i="1"/>
  <c r="R4580" i="1"/>
  <c r="S4580" i="1" s="1"/>
  <c r="R5373" i="1"/>
  <c r="R6035" i="1"/>
  <c r="R6136" i="1"/>
  <c r="Q2125" i="1"/>
  <c r="R8182" i="1"/>
  <c r="R7635" i="1"/>
  <c r="R7215" i="1"/>
  <c r="R6168" i="1"/>
  <c r="R7604" i="1"/>
  <c r="Q7442" i="1"/>
  <c r="Q4342" i="1"/>
  <c r="S4342" i="1" s="1"/>
  <c r="R4732" i="1"/>
  <c r="Q978" i="1"/>
  <c r="Q8372" i="1"/>
  <c r="R2354" i="1"/>
  <c r="S2354" i="1" s="1"/>
  <c r="Q7188" i="1"/>
  <c r="R7799" i="1"/>
  <c r="Q4120" i="1"/>
  <c r="S4120" i="1" s="1"/>
  <c r="Q4562" i="1"/>
  <c r="S4562" i="1" s="1"/>
  <c r="Q5863" i="1"/>
  <c r="R7322" i="1"/>
  <c r="Q4125" i="1"/>
  <c r="S4125" i="1" s="1"/>
  <c r="Q3594" i="1"/>
  <c r="R6824" i="1"/>
  <c r="Q4132" i="1"/>
  <c r="S4132" i="1" s="1"/>
  <c r="R5264" i="1"/>
  <c r="Q5086" i="1"/>
  <c r="R3976" i="1"/>
  <c r="Q6873" i="1"/>
  <c r="Q8078" i="1"/>
  <c r="Q4140" i="1"/>
  <c r="S4140" i="1" s="1"/>
  <c r="Q3804" i="1"/>
  <c r="Q4286" i="1"/>
  <c r="S4286" i="1" s="1"/>
  <c r="Q8115" i="1"/>
  <c r="Q5877" i="1"/>
  <c r="Q3179" i="1"/>
  <c r="Q8400" i="1"/>
  <c r="R7236" i="1"/>
  <c r="Q6772" i="1"/>
  <c r="R4341" i="1"/>
  <c r="S4341" i="1" s="1"/>
  <c r="R6748" i="1"/>
  <c r="R2137" i="1"/>
  <c r="Q4574" i="1"/>
  <c r="S4574" i="1" s="1"/>
  <c r="R7685" i="1"/>
  <c r="R8448" i="1"/>
  <c r="R3697" i="1"/>
  <c r="R1150" i="1"/>
  <c r="R2547" i="1"/>
  <c r="S2547" i="1" s="1"/>
  <c r="R8457" i="1"/>
  <c r="R6752" i="1"/>
  <c r="R7216" i="1"/>
  <c r="Q4096" i="1"/>
  <c r="S4096" i="1" s="1"/>
  <c r="R7999" i="1"/>
  <c r="Q8027" i="1"/>
  <c r="Q1709" i="1"/>
  <c r="Q4547" i="1"/>
  <c r="S4547" i="1" s="1"/>
  <c r="Q5912" i="1"/>
  <c r="Q7061" i="1"/>
  <c r="R3317" i="1"/>
  <c r="R5360" i="1"/>
  <c r="Q6936" i="1"/>
  <c r="Q8487" i="1"/>
  <c r="R3924" i="1"/>
  <c r="S3924" i="1" s="1"/>
  <c r="R4355" i="1"/>
  <c r="S4355" i="1" s="1"/>
  <c r="R4602" i="1"/>
  <c r="S4602" i="1" s="1"/>
  <c r="Q6114" i="1"/>
  <c r="R2988" i="1"/>
  <c r="S2988" i="1" s="1"/>
  <c r="Q8219" i="1"/>
  <c r="Q7590" i="1"/>
  <c r="R7464" i="1"/>
  <c r="R4539" i="1"/>
  <c r="S4539" i="1" s="1"/>
  <c r="Q4563" i="1"/>
  <c r="S4563" i="1" s="1"/>
  <c r="Q5798" i="1"/>
  <c r="Q1337" i="1"/>
  <c r="R2338" i="1"/>
  <c r="S2338" i="1" s="1"/>
  <c r="R1734" i="1"/>
  <c r="Q5374" i="1"/>
  <c r="Q3979" i="1"/>
  <c r="Q5914" i="1"/>
  <c r="Q5117" i="1"/>
  <c r="Q8299" i="1"/>
  <c r="Q3709" i="1"/>
  <c r="R6747" i="1"/>
  <c r="R2343" i="1"/>
  <c r="S2343" i="1" s="1"/>
  <c r="R2921" i="1"/>
  <c r="S2921" i="1" s="1"/>
  <c r="Q7784" i="1"/>
  <c r="R3680" i="1"/>
  <c r="Q3608" i="1"/>
  <c r="R4189" i="1"/>
  <c r="S4189" i="1" s="1"/>
  <c r="R8029" i="1"/>
  <c r="R7904" i="1"/>
  <c r="Q8443" i="1"/>
  <c r="R2481" i="1"/>
  <c r="S2481" i="1" s="1"/>
  <c r="Q8509" i="1"/>
  <c r="R7348" i="1"/>
  <c r="R7889" i="1"/>
  <c r="Q4262" i="1"/>
  <c r="S4262" i="1" s="1"/>
  <c r="R3162" i="1"/>
  <c r="Q5193" i="1"/>
  <c r="Q2650" i="1"/>
  <c r="S2650" i="1" s="1"/>
  <c r="Q7967" i="1"/>
  <c r="Q6893" i="1"/>
  <c r="R7956" i="1"/>
  <c r="R8320" i="1"/>
  <c r="R8446" i="1"/>
  <c r="Q4622" i="1"/>
  <c r="S4622" i="1" s="1"/>
  <c r="Q6552" i="1"/>
  <c r="R8306" i="1"/>
  <c r="R5768" i="1"/>
  <c r="R8421" i="1"/>
  <c r="R2755" i="1"/>
  <c r="Q7059" i="1"/>
  <c r="R8263" i="1"/>
  <c r="R8344" i="1"/>
  <c r="R7797" i="1"/>
  <c r="R1909" i="1"/>
  <c r="Q7832" i="1"/>
  <c r="R4614" i="1"/>
  <c r="S4614" i="1" s="1"/>
  <c r="R4914" i="1"/>
  <c r="R4930" i="1"/>
  <c r="Q5338" i="1"/>
  <c r="R7332" i="1"/>
  <c r="Q8088" i="1"/>
  <c r="Q6581" i="1"/>
  <c r="Q3912" i="1"/>
  <c r="S3912" i="1" s="1"/>
  <c r="Q8351" i="1"/>
  <c r="Q7710" i="1"/>
  <c r="R8174" i="1"/>
  <c r="R8183" i="1"/>
  <c r="Q4603" i="1"/>
  <c r="S4603" i="1" s="1"/>
  <c r="Q4518" i="1"/>
  <c r="S4518" i="1" s="1"/>
  <c r="R5326" i="1"/>
  <c r="R8479" i="1"/>
  <c r="R6193" i="1"/>
  <c r="Q8191" i="1"/>
  <c r="R4619" i="1"/>
  <c r="S4619" i="1" s="1"/>
  <c r="R5302" i="1"/>
  <c r="Q5368" i="1"/>
  <c r="Q1906" i="1"/>
  <c r="Q1508" i="1"/>
  <c r="Q8091" i="1"/>
  <c r="R8392" i="1"/>
  <c r="R6705" i="1"/>
  <c r="R7441" i="1"/>
  <c r="R7592" i="1"/>
  <c r="Q6621" i="1"/>
  <c r="Q7969" i="1"/>
  <c r="Q7648" i="1"/>
  <c r="Q6011" i="1"/>
  <c r="R4359" i="1"/>
  <c r="S4359" i="1" s="1"/>
  <c r="Q3146" i="1"/>
  <c r="Q4922" i="1"/>
  <c r="R4422" i="1"/>
  <c r="S4422" i="1" s="1"/>
  <c r="R8011" i="1"/>
  <c r="Q4579" i="1"/>
  <c r="S4579" i="1" s="1"/>
  <c r="R5342" i="1"/>
  <c r="Q4656" i="1"/>
  <c r="R4656" i="1"/>
  <c r="Q3154" i="1"/>
  <c r="Q4133" i="1"/>
  <c r="S4133" i="1" s="1"/>
  <c r="R5693" i="1"/>
  <c r="R5334" i="1"/>
  <c r="Q5334" i="1"/>
  <c r="R5318" i="1"/>
  <c r="R2293" i="1"/>
  <c r="S2293" i="1" s="1"/>
  <c r="Q7142" i="1"/>
  <c r="Q7321" i="1"/>
  <c r="Q4480" i="1"/>
  <c r="S4480" i="1" s="1"/>
  <c r="R4526" i="1"/>
  <c r="S4526" i="1" s="1"/>
  <c r="R7695" i="1"/>
  <c r="R4307" i="1"/>
  <c r="S4307" i="1" s="1"/>
  <c r="Q3604" i="1"/>
  <c r="Q3375" i="1"/>
  <c r="R8330" i="1"/>
  <c r="R4720" i="1"/>
  <c r="R4632" i="1"/>
  <c r="R4906" i="1"/>
  <c r="Q4906" i="1"/>
  <c r="Q5815" i="1"/>
  <c r="R7534" i="1"/>
  <c r="Q2298" i="1"/>
  <c r="S2298" i="1" s="1"/>
  <c r="R8409" i="1"/>
  <c r="R8157" i="1"/>
  <c r="R6749" i="1"/>
  <c r="Q8363" i="1"/>
  <c r="R6144" i="1"/>
  <c r="Q7738" i="1"/>
  <c r="Q6697" i="1"/>
  <c r="R8496" i="1"/>
  <c r="R8477" i="1"/>
  <c r="Q4104" i="1"/>
  <c r="S4104" i="1" s="1"/>
  <c r="R8498" i="1"/>
  <c r="Q4566" i="1"/>
  <c r="S4566" i="1" s="1"/>
  <c r="R4531" i="1"/>
  <c r="S4531" i="1" s="1"/>
  <c r="R4542" i="1"/>
  <c r="S4542" i="1" s="1"/>
  <c r="R6139" i="1"/>
  <c r="Q8493" i="1"/>
  <c r="Q7161" i="1"/>
  <c r="R2923" i="1"/>
  <c r="S2923" i="1" s="1"/>
  <c r="Q6630" i="1"/>
  <c r="Q7085" i="1"/>
  <c r="Q8177" i="1"/>
  <c r="R7783" i="1"/>
  <c r="R8399" i="1"/>
  <c r="Q5988" i="1"/>
  <c r="Q8330" i="1"/>
  <c r="R4489" i="1"/>
  <c r="S4489" i="1" s="1"/>
  <c r="Q4569" i="1"/>
  <c r="S4569" i="1" s="1"/>
  <c r="Q6101" i="1"/>
  <c r="R2291" i="1"/>
  <c r="S2291" i="1" s="1"/>
  <c r="Q8483" i="1"/>
  <c r="Q6694" i="1"/>
  <c r="R3375" i="1"/>
  <c r="Q2442" i="1"/>
  <c r="S2442" i="1" s="1"/>
  <c r="Q6959" i="1"/>
  <c r="R7822" i="1"/>
  <c r="R4620" i="1"/>
  <c r="S4620" i="1" s="1"/>
  <c r="R4590" i="1"/>
  <c r="S4590" i="1" s="1"/>
  <c r="Q8140" i="1"/>
  <c r="Q6066" i="1"/>
  <c r="R8466" i="1"/>
  <c r="Q8352" i="1"/>
  <c r="Q7322" i="1"/>
  <c r="R7004" i="1"/>
  <c r="R6560" i="1"/>
  <c r="Q3712" i="1"/>
  <c r="Q8024" i="1"/>
  <c r="Q8201" i="1"/>
  <c r="Q3954" i="1"/>
  <c r="S3954" i="1" s="1"/>
  <c r="Q7617" i="1"/>
  <c r="R7141" i="1"/>
  <c r="R6612" i="1"/>
  <c r="R8411" i="1"/>
  <c r="Q3596" i="1"/>
  <c r="R7136" i="1"/>
  <c r="Q6204" i="1"/>
  <c r="R4278" i="1"/>
  <c r="S4278" i="1" s="1"/>
  <c r="R4274" i="1"/>
  <c r="S4274" i="1" s="1"/>
  <c r="R7502" i="1"/>
  <c r="R4475" i="1"/>
  <c r="S4475" i="1" s="1"/>
  <c r="R4462" i="1"/>
  <c r="S4462" i="1" s="1"/>
  <c r="Q981" i="1"/>
  <c r="Q1708" i="1"/>
  <c r="Q7364" i="1"/>
  <c r="R3337" i="1"/>
  <c r="R7969" i="1"/>
  <c r="Q8093" i="1"/>
  <c r="Q8518" i="1"/>
  <c r="Q6903" i="1"/>
  <c r="Q3925" i="1"/>
  <c r="S3925" i="1" s="1"/>
  <c r="R7578" i="1"/>
  <c r="R8325" i="1"/>
  <c r="R8343" i="1"/>
  <c r="R6692" i="1"/>
  <c r="Q4720" i="1"/>
  <c r="Q6065" i="1"/>
  <c r="Q6050" i="1"/>
  <c r="Q4530" i="1"/>
  <c r="S4530" i="1" s="1"/>
  <c r="Q6120" i="1"/>
  <c r="Q6876" i="1"/>
  <c r="R8277" i="1"/>
  <c r="R2375" i="1"/>
  <c r="Q2335" i="1"/>
  <c r="S2335" i="1" s="1"/>
  <c r="R3804" i="1"/>
  <c r="R7439" i="1"/>
  <c r="Q3559" i="1"/>
  <c r="Q8190" i="1"/>
  <c r="Q7718" i="1"/>
  <c r="R8438" i="1"/>
  <c r="R5725" i="1"/>
  <c r="R3567" i="1"/>
  <c r="R8401" i="1"/>
  <c r="Q8186" i="1"/>
  <c r="Q8365" i="1"/>
  <c r="R6620" i="1"/>
  <c r="Q7551" i="1"/>
  <c r="Q3994" i="1"/>
  <c r="R8039" i="1"/>
  <c r="R5063" i="1"/>
  <c r="R807" i="1"/>
  <c r="R2491" i="1"/>
  <c r="S2491" i="1" s="1"/>
  <c r="Q5790" i="1"/>
  <c r="Q7566" i="1"/>
  <c r="Q7295" i="1"/>
  <c r="Q8159" i="1"/>
  <c r="R8332" i="1"/>
  <c r="R4470" i="1"/>
  <c r="S4470" i="1" s="1"/>
  <c r="Q6828" i="1"/>
  <c r="R8487" i="1"/>
  <c r="R7208" i="1"/>
  <c r="Q4180" i="1"/>
  <c r="S4180" i="1" s="1"/>
  <c r="R4208" i="1"/>
  <c r="S4208" i="1" s="1"/>
  <c r="R2682" i="1"/>
  <c r="S2682" i="1" s="1"/>
  <c r="Q8097" i="1"/>
  <c r="Q2299" i="1"/>
  <c r="S2299" i="1" s="1"/>
  <c r="Q3006" i="1"/>
  <c r="S3006" i="1" s="1"/>
  <c r="Q2274" i="1"/>
  <c r="S2274" i="1" s="1"/>
  <c r="Q8403" i="1"/>
  <c r="Q7635" i="1"/>
  <c r="R8303" i="1"/>
  <c r="Q8404" i="1"/>
  <c r="Q8234" i="1"/>
  <c r="Q7973" i="1"/>
  <c r="Q7673" i="1"/>
  <c r="R5948" i="1"/>
  <c r="R7988" i="1"/>
  <c r="Q4349" i="1"/>
  <c r="S4349" i="1" s="1"/>
  <c r="R8147" i="1"/>
  <c r="Q5800" i="1"/>
  <c r="Q6869" i="1"/>
  <c r="Q3317" i="1"/>
  <c r="R6822" i="1"/>
  <c r="R6832" i="1"/>
  <c r="Q4049" i="1"/>
  <c r="S4049" i="1" s="1"/>
  <c r="Q8118" i="1"/>
  <c r="R3165" i="1"/>
  <c r="Q4467" i="1"/>
  <c r="S4467" i="1" s="1"/>
  <c r="R2482" i="1"/>
  <c r="S2482" i="1" s="1"/>
  <c r="Q7687" i="1"/>
  <c r="R7705" i="1"/>
  <c r="R7727" i="1"/>
  <c r="Q6126" i="1"/>
  <c r="Q7118" i="1"/>
  <c r="R8187" i="1"/>
  <c r="Q4152" i="1"/>
  <c r="S4152" i="1" s="1"/>
  <c r="Q5039" i="1"/>
  <c r="Q8956" i="1"/>
  <c r="Q5897" i="1"/>
  <c r="R953" i="1"/>
  <c r="Q7278" i="1"/>
  <c r="R7385" i="1"/>
  <c r="Q6546" i="1"/>
  <c r="Q8055" i="1"/>
  <c r="Q7708" i="1"/>
  <c r="Q3647" i="1"/>
  <c r="Q4918" i="1"/>
  <c r="R8506" i="1"/>
  <c r="Q8342" i="1"/>
  <c r="Q4502" i="1"/>
  <c r="S4502" i="1" s="1"/>
  <c r="Q8152" i="1"/>
  <c r="R6878" i="1"/>
  <c r="R3053" i="1"/>
  <c r="S3053" i="1" s="1"/>
  <c r="Q8066" i="1"/>
  <c r="Q7997" i="1"/>
  <c r="R3562" i="1"/>
  <c r="Q8332" i="1"/>
  <c r="R8126" i="1"/>
  <c r="R3995" i="1"/>
  <c r="R5089" i="1"/>
  <c r="Q4311" i="1"/>
  <c r="S4311" i="1" s="1"/>
  <c r="Q997" i="1"/>
  <c r="Q6551" i="1"/>
  <c r="R3994" i="1"/>
  <c r="R7317" i="1"/>
  <c r="R8459" i="1"/>
  <c r="Q8019" i="1"/>
  <c r="R6606" i="1"/>
  <c r="Q6778" i="1"/>
  <c r="Q4549" i="1"/>
  <c r="S4549" i="1" s="1"/>
  <c r="Q1139" i="1"/>
  <c r="Q2714" i="1"/>
  <c r="S2714" i="1" s="1"/>
  <c r="R4165" i="1"/>
  <c r="S4165" i="1" s="1"/>
  <c r="R5824" i="1"/>
  <c r="Q8120" i="1"/>
  <c r="R8365" i="1"/>
  <c r="R7551" i="1"/>
  <c r="R7118" i="1"/>
  <c r="R6180" i="1"/>
  <c r="R8124" i="1"/>
  <c r="Q3938" i="1"/>
  <c r="S3938" i="1" s="1"/>
  <c r="R1193" i="1"/>
  <c r="S1193" i="1" s="1"/>
  <c r="Q5131" i="1"/>
  <c r="Q3897" i="1"/>
  <c r="Q6038" i="1"/>
  <c r="Q7471" i="1"/>
  <c r="R2319" i="1"/>
  <c r="S2319" i="1" s="1"/>
  <c r="R2315" i="1"/>
  <c r="S2315" i="1" s="1"/>
  <c r="R7930" i="1"/>
  <c r="R2863" i="1"/>
  <c r="S2863" i="1" s="1"/>
  <c r="R3594" i="1"/>
  <c r="Q2306" i="1"/>
  <c r="S2306" i="1" s="1"/>
  <c r="Q8355" i="1"/>
  <c r="Q8516" i="1"/>
  <c r="R7846" i="1"/>
  <c r="Q8183" i="1"/>
  <c r="R6567" i="1"/>
  <c r="R8081" i="1"/>
  <c r="R3908" i="1"/>
  <c r="S3908" i="1" s="1"/>
  <c r="Q4443" i="1"/>
  <c r="S4443" i="1" s="1"/>
  <c r="Q6821" i="1"/>
  <c r="Q2937" i="1"/>
  <c r="S2937" i="1" s="1"/>
  <c r="R3798" i="1"/>
  <c r="Q6969" i="1"/>
  <c r="Q7983" i="1"/>
  <c r="R8208" i="1"/>
  <c r="R6831" i="1"/>
  <c r="Q6790" i="1"/>
  <c r="Q4074" i="1"/>
  <c r="S4074" i="1" s="1"/>
  <c r="R7128" i="1"/>
  <c r="R8317" i="1"/>
  <c r="R3816" i="1"/>
  <c r="Q4136" i="1"/>
  <c r="S4136" i="1" s="1"/>
  <c r="R8185" i="1"/>
  <c r="R8359" i="1"/>
  <c r="Q4171" i="1"/>
  <c r="S4171" i="1" s="1"/>
  <c r="Q4138" i="1"/>
  <c r="S4138" i="1" s="1"/>
  <c r="R4432" i="1"/>
  <c r="S4432" i="1" s="1"/>
  <c r="R7273" i="1"/>
  <c r="Q7055" i="1"/>
  <c r="Q4288" i="1"/>
  <c r="S4288" i="1" s="1"/>
  <c r="Q4385" i="1"/>
  <c r="S4385" i="1" s="1"/>
  <c r="R1431" i="1"/>
  <c r="S1431" i="1" s="1"/>
  <c r="Q8441" i="1"/>
  <c r="Q8371" i="1"/>
  <c r="R7712" i="1"/>
  <c r="R1397" i="1"/>
  <c r="S1397" i="1" s="1"/>
  <c r="R6086" i="1"/>
  <c r="Q8172" i="1"/>
  <c r="Q7795" i="1"/>
  <c r="R5322" i="1"/>
  <c r="Q806" i="1"/>
  <c r="Q6753" i="1"/>
  <c r="R2530" i="1"/>
  <c r="S2530" i="1" s="1"/>
  <c r="R8055" i="1"/>
  <c r="R2916" i="1"/>
  <c r="Q3076" i="1"/>
  <c r="R2381" i="1"/>
  <c r="R8186" i="1"/>
  <c r="Q7236" i="1"/>
  <c r="Q8381" i="1"/>
  <c r="Q5806" i="1"/>
  <c r="Q8437" i="1"/>
  <c r="Q6934" i="1"/>
  <c r="R7679" i="1"/>
  <c r="R8237" i="1"/>
  <c r="R8042" i="1"/>
  <c r="Q3936" i="1"/>
  <c r="S3936" i="1" s="1"/>
  <c r="R3942" i="1"/>
  <c r="S3942" i="1" s="1"/>
  <c r="Q6783" i="1"/>
  <c r="Q8470" i="1"/>
  <c r="Q8283" i="1"/>
  <c r="R8354" i="1"/>
  <c r="R4193" i="1"/>
  <c r="S4193" i="1" s="1"/>
  <c r="Q4087" i="1"/>
  <c r="Q4161" i="1"/>
  <c r="S4161" i="1" s="1"/>
  <c r="R4339" i="1"/>
  <c r="S4339" i="1" s="1"/>
  <c r="R7395" i="1"/>
  <c r="Q4287" i="1"/>
  <c r="S4287" i="1" s="1"/>
  <c r="R8150" i="1"/>
  <c r="R7117" i="1"/>
  <c r="Q8390" i="1"/>
  <c r="Q8039" i="1"/>
  <c r="Q6942" i="1"/>
  <c r="Q7158" i="1"/>
  <c r="Q2907" i="1"/>
  <c r="S2907" i="1" s="1"/>
  <c r="Q8279" i="1"/>
  <c r="Q6620" i="1"/>
  <c r="Q7127" i="1"/>
  <c r="Q2866" i="1"/>
  <c r="S2866" i="1" s="1"/>
  <c r="R7921" i="1"/>
  <c r="Q6956" i="1"/>
  <c r="R3669" i="1"/>
  <c r="R7323" i="1"/>
  <c r="Q8281" i="1"/>
  <c r="R7550" i="1"/>
  <c r="Q4081" i="1"/>
  <c r="S4081" i="1" s="1"/>
  <c r="R3719" i="1"/>
  <c r="Q8057" i="1"/>
  <c r="Q5127" i="1"/>
  <c r="Q4392" i="1"/>
  <c r="S4392" i="1" s="1"/>
  <c r="Q8107" i="1"/>
  <c r="R1169" i="1"/>
  <c r="Q2715" i="1"/>
  <c r="S2715" i="1" s="1"/>
  <c r="Q2990" i="1"/>
  <c r="S2990" i="1" s="1"/>
  <c r="Q7444" i="1"/>
  <c r="Q8490" i="1"/>
  <c r="R8184" i="1"/>
  <c r="R7980" i="1"/>
  <c r="R8375" i="1"/>
  <c r="Q5884" i="1"/>
  <c r="Q7634" i="1"/>
  <c r="R6124" i="1"/>
  <c r="Q4293" i="1"/>
  <c r="S4293" i="1" s="1"/>
  <c r="Q4317" i="1"/>
  <c r="S4317" i="1" s="1"/>
  <c r="R2683" i="1"/>
  <c r="S2683" i="1" s="1"/>
  <c r="R6558" i="1"/>
  <c r="Q6748" i="1"/>
  <c r="R6772" i="1"/>
  <c r="R3952" i="1"/>
  <c r="S3952" i="1" s="1"/>
  <c r="R5931" i="1"/>
  <c r="R4371" i="1"/>
  <c r="S4371" i="1" s="1"/>
  <c r="Q4306" i="1"/>
  <c r="S4306" i="1" s="1"/>
  <c r="R2748" i="1"/>
  <c r="S2748" i="1" s="1"/>
  <c r="Q8459" i="1"/>
  <c r="Q8439" i="1"/>
  <c r="Q7924" i="1"/>
  <c r="R6854" i="1"/>
  <c r="R8096" i="1"/>
  <c r="Q5857" i="1"/>
  <c r="R7055" i="1"/>
  <c r="Q4499" i="1"/>
  <c r="S4499" i="1" s="1"/>
  <c r="R8225" i="1"/>
  <c r="Q7999" i="1"/>
  <c r="R2781" i="1"/>
  <c r="R2681" i="1"/>
  <c r="S2681" i="1" s="1"/>
  <c r="Q7270" i="1"/>
  <c r="Q7228" i="1"/>
  <c r="R5369" i="1"/>
  <c r="Q4301" i="1"/>
  <c r="S4301" i="1" s="1"/>
  <c r="Q4387" i="1"/>
  <c r="S4387" i="1" s="1"/>
  <c r="Q4160" i="1"/>
  <c r="S4160" i="1" s="1"/>
  <c r="Q4207" i="1"/>
  <c r="S4207" i="1" s="1"/>
  <c r="R2361" i="1"/>
  <c r="S2361" i="1" s="1"/>
  <c r="R5165" i="1"/>
  <c r="R6785" i="1"/>
  <c r="Q6590" i="1"/>
  <c r="Q5852" i="1"/>
  <c r="R4135" i="1"/>
  <c r="S4135" i="1" s="1"/>
  <c r="Q4106" i="1"/>
  <c r="S4106" i="1" s="1"/>
  <c r="Q4521" i="1"/>
  <c r="S4521" i="1" s="1"/>
  <c r="R3014" i="1"/>
  <c r="S3014" i="1" s="1"/>
  <c r="Q8359" i="1"/>
  <c r="Q4079" i="1"/>
  <c r="S4079" i="1" s="1"/>
  <c r="Q5382" i="1"/>
  <c r="R4589" i="1"/>
  <c r="S4589" i="1" s="1"/>
  <c r="R5697" i="1"/>
  <c r="R2443" i="1"/>
  <c r="S2443" i="1" s="1"/>
  <c r="Q6846" i="1"/>
  <c r="Q3532" i="1"/>
  <c r="R7931" i="1"/>
  <c r="Q8401" i="1"/>
  <c r="R4101" i="1"/>
  <c r="S4101" i="1" s="1"/>
  <c r="R2169" i="1"/>
  <c r="Q3030" i="1"/>
  <c r="S3030" i="1" s="1"/>
  <c r="R4216" i="1"/>
  <c r="S4216" i="1" s="1"/>
  <c r="R1722" i="1"/>
  <c r="R3144" i="1"/>
  <c r="Q4319" i="1"/>
  <c r="S4319" i="1" s="1"/>
  <c r="Q4448" i="1"/>
  <c r="S4448" i="1" s="1"/>
  <c r="Q3624" i="1"/>
  <c r="Q6720" i="1"/>
  <c r="Q4168" i="1"/>
  <c r="S4168" i="1" s="1"/>
  <c r="Q4105" i="1"/>
  <c r="S4105" i="1" s="1"/>
  <c r="Q4100" i="1"/>
  <c r="S4100" i="1" s="1"/>
  <c r="R4204" i="1"/>
  <c r="S4204" i="1" s="1"/>
  <c r="Q4373" i="1"/>
  <c r="S4373" i="1" s="1"/>
  <c r="R2666" i="1"/>
  <c r="S2666" i="1" s="1"/>
  <c r="Q8012" i="1"/>
  <c r="Q3711" i="1"/>
  <c r="Q3531" i="1"/>
  <c r="Q5725" i="1"/>
  <c r="Q4109" i="1"/>
  <c r="S4109" i="1" s="1"/>
  <c r="Q4085" i="1"/>
  <c r="Q4593" i="1"/>
  <c r="S4593" i="1" s="1"/>
  <c r="R4442" i="1"/>
  <c r="R8342" i="1"/>
  <c r="Q7229" i="1"/>
  <c r="Q4037" i="1"/>
  <c r="S4037" i="1" s="1"/>
  <c r="R4067" i="1"/>
  <c r="S4067" i="1" s="1"/>
  <c r="Q4035" i="1"/>
  <c r="S4035" i="1" s="1"/>
  <c r="Q4155" i="1"/>
  <c r="S4155" i="1" s="1"/>
  <c r="Q3564" i="1"/>
  <c r="R4299" i="1"/>
  <c r="S4299" i="1" s="1"/>
  <c r="Q4393" i="1"/>
  <c r="S4393" i="1" s="1"/>
  <c r="Q6813" i="1"/>
  <c r="Q4071" i="1"/>
  <c r="S4071" i="1" s="1"/>
  <c r="R4108" i="1"/>
  <c r="S4108" i="1" s="1"/>
  <c r="R4347" i="1"/>
  <c r="S4347" i="1" s="1"/>
  <c r="R8310" i="1"/>
  <c r="R4089" i="1"/>
  <c r="S4089" i="1" s="1"/>
  <c r="Q4365" i="1"/>
  <c r="S4365" i="1" s="1"/>
  <c r="Q2303" i="1"/>
  <c r="S2303" i="1" s="1"/>
  <c r="Q7712" i="1"/>
  <c r="R7264" i="1"/>
  <c r="Q4083" i="1"/>
  <c r="S4083" i="1" s="1"/>
  <c r="R4918" i="1"/>
  <c r="R4169" i="1"/>
  <c r="S4169" i="1" s="1"/>
  <c r="Q4537" i="1"/>
  <c r="S4537" i="1" s="1"/>
  <c r="R4529" i="1"/>
  <c r="S4529" i="1" s="1"/>
  <c r="R2125" i="1"/>
  <c r="Q7575" i="1"/>
  <c r="Q4442" i="1"/>
  <c r="Q6967" i="1"/>
  <c r="Q3940" i="1"/>
  <c r="S3940" i="1" s="1"/>
  <c r="R4441" i="1"/>
  <c r="S4441" i="1" s="1"/>
  <c r="Q3126" i="1"/>
  <c r="S3126" i="1" s="1"/>
  <c r="Q7141" i="1"/>
  <c r="Q2206" i="1"/>
  <c r="Q7725" i="1"/>
  <c r="Q4144" i="1"/>
  <c r="S4144" i="1" s="1"/>
  <c r="Q2674" i="1"/>
  <c r="S2674" i="1" s="1"/>
  <c r="Q8050" i="1"/>
  <c r="Q3816" i="1"/>
  <c r="Q6797" i="1"/>
  <c r="Q8171" i="1"/>
  <c r="R4197" i="1"/>
  <c r="S4197" i="1" s="1"/>
  <c r="R8400" i="1"/>
  <c r="Q8354" i="1"/>
  <c r="Q4059" i="1"/>
  <c r="S4059" i="1" s="1"/>
  <c r="Q1949" i="1"/>
  <c r="Q7010" i="1"/>
  <c r="Q8962" i="1"/>
  <c r="Q3084" i="1"/>
  <c r="S3084" i="1" s="1"/>
  <c r="Q3528" i="1"/>
  <c r="R4143" i="1"/>
  <c r="S4143" i="1" s="1"/>
  <c r="Q4156" i="1"/>
  <c r="S4156" i="1" s="1"/>
  <c r="R4164" i="1"/>
  <c r="S4164" i="1" s="1"/>
  <c r="R6105" i="1"/>
  <c r="R6135" i="1"/>
  <c r="R4148" i="1"/>
  <c r="S4148" i="1" s="1"/>
  <c r="R4259" i="1"/>
  <c r="S4259" i="1" s="1"/>
  <c r="Q4172" i="1"/>
  <c r="S4172" i="1" s="1"/>
  <c r="R4561" i="1"/>
  <c r="S4561" i="1" s="1"/>
  <c r="Q6130" i="1"/>
  <c r="R5251" i="1"/>
  <c r="R4275" i="1"/>
  <c r="S4275" i="1" s="1"/>
  <c r="R4363" i="1"/>
  <c r="S4363" i="1" s="1"/>
  <c r="R3629" i="1"/>
  <c r="R7585" i="1"/>
  <c r="Q4082" i="1"/>
  <c r="S4082" i="1" s="1"/>
  <c r="Q4410" i="1"/>
  <c r="S4410" i="1" s="1"/>
  <c r="Q7339" i="1"/>
  <c r="Q8449" i="1"/>
  <c r="Q3523" i="1"/>
  <c r="R4041" i="1"/>
  <c r="S4041" i="1" s="1"/>
  <c r="Q4153" i="1"/>
  <c r="S4153" i="1" s="1"/>
  <c r="Q4473" i="1"/>
  <c r="S4473" i="1" s="1"/>
  <c r="Q4416" i="1"/>
  <c r="S4416" i="1" s="1"/>
  <c r="Q4459" i="1"/>
  <c r="S4459" i="1" s="1"/>
  <c r="Q3250" i="1"/>
  <c r="R2817" i="1"/>
  <c r="S2817" i="1" s="1"/>
  <c r="Q5164" i="1"/>
  <c r="R8293" i="1"/>
  <c r="Q3930" i="1"/>
  <c r="S3930" i="1" s="1"/>
  <c r="Q8068" i="1"/>
  <c r="Q3916" i="1"/>
  <c r="S3916" i="1" s="1"/>
  <c r="Q5901" i="1"/>
  <c r="Q4057" i="1"/>
  <c r="S4057" i="1" s="1"/>
  <c r="Q4052" i="1"/>
  <c r="S4052" i="1" s="1"/>
  <c r="Q4220" i="1"/>
  <c r="S4220" i="1" s="1"/>
  <c r="R4129" i="1"/>
  <c r="S4129" i="1" s="1"/>
  <c r="Q2329" i="1"/>
  <c r="S2329" i="1" s="1"/>
  <c r="Q7569" i="1"/>
  <c r="R6591" i="1"/>
  <c r="R7759" i="1"/>
  <c r="Q7659" i="1"/>
  <c r="R4749" i="1"/>
  <c r="Q4051" i="1"/>
  <c r="S4051" i="1" s="1"/>
  <c r="R2202" i="1"/>
  <c r="R4331" i="1"/>
  <c r="S4331" i="1" s="1"/>
  <c r="Q4409" i="1"/>
  <c r="S4409" i="1" s="1"/>
  <c r="R4625" i="1"/>
  <c r="S4625" i="1" s="1"/>
  <c r="Q7290" i="1"/>
  <c r="R7934" i="1"/>
  <c r="R4115" i="1"/>
  <c r="S4115" i="1" s="1"/>
  <c r="Q4328" i="1"/>
  <c r="S4328" i="1" s="1"/>
  <c r="Q4401" i="1"/>
  <c r="S4401" i="1" s="1"/>
  <c r="Q4395" i="1"/>
  <c r="S4395" i="1" s="1"/>
  <c r="Q8126" i="1"/>
  <c r="Q7555" i="1"/>
  <c r="Q3913" i="1"/>
  <c r="S3913" i="1" s="1"/>
  <c r="Q4073" i="1"/>
  <c r="S4073" i="1" s="1"/>
  <c r="Q4192" i="1"/>
  <c r="S4192" i="1" s="1"/>
  <c r="Q4312" i="1"/>
  <c r="S4312" i="1" s="1"/>
  <c r="R2818" i="1"/>
  <c r="S2818" i="1" s="1"/>
  <c r="R2314" i="1"/>
  <c r="S2314" i="1" s="1"/>
  <c r="R6660" i="1"/>
  <c r="Q3558" i="1"/>
  <c r="Q8228" i="1"/>
  <c r="R4177" i="1"/>
  <c r="S4177" i="1" s="1"/>
  <c r="R2794" i="1"/>
  <c r="Q2399" i="1"/>
  <c r="Q4384" i="1"/>
  <c r="S4384" i="1" s="1"/>
  <c r="R2834" i="1"/>
  <c r="S2834" i="1" s="1"/>
  <c r="Q2539" i="1"/>
  <c r="S2539" i="1" s="1"/>
  <c r="Q7131" i="1"/>
  <c r="R3957" i="1"/>
  <c r="S3957" i="1" s="1"/>
  <c r="Q4030" i="1"/>
  <c r="S4030" i="1" s="1"/>
  <c r="R3956" i="1"/>
  <c r="S3956" i="1" s="1"/>
  <c r="R4466" i="1"/>
  <c r="S4466" i="1" s="1"/>
  <c r="R4263" i="1"/>
  <c r="S4263" i="1" s="1"/>
  <c r="R4601" i="1"/>
  <c r="S4601" i="1" s="1"/>
  <c r="Q4435" i="1"/>
  <c r="S4435" i="1" s="1"/>
  <c r="R2378" i="1"/>
  <c r="R5177" i="1"/>
  <c r="R4251" i="1"/>
  <c r="S4251" i="1" s="1"/>
  <c r="Q4280" i="1"/>
  <c r="S4280" i="1" s="1"/>
  <c r="Q4456" i="1"/>
  <c r="S4456" i="1" s="1"/>
  <c r="Q3099" i="1"/>
  <c r="S3099" i="1" s="1"/>
  <c r="R7466" i="1"/>
  <c r="Q8495" i="1"/>
  <c r="R3962" i="1"/>
  <c r="S3962" i="1" s="1"/>
  <c r="R7832" i="1"/>
  <c r="R4200" i="1"/>
  <c r="S4200" i="1" s="1"/>
  <c r="R2130" i="1"/>
  <c r="R4267" i="1"/>
  <c r="S4267" i="1" s="1"/>
  <c r="R4425" i="1"/>
  <c r="S4425" i="1" s="1"/>
  <c r="R4535" i="1"/>
  <c r="Q4535" i="1"/>
  <c r="R4607" i="1"/>
  <c r="Q4607" i="1"/>
  <c r="R4575" i="1"/>
  <c r="Q4575" i="1"/>
  <c r="R4585" i="1"/>
  <c r="S4585" i="1" s="1"/>
  <c r="R1636" i="1"/>
  <c r="S1636" i="1" s="1"/>
  <c r="R4021" i="1"/>
  <c r="Q7683" i="1"/>
  <c r="Q7483" i="1"/>
  <c r="Q7879" i="1"/>
  <c r="Q4344" i="1"/>
  <c r="S4344" i="1" s="1"/>
  <c r="R4496" i="1"/>
  <c r="S4496" i="1" s="1"/>
  <c r="R4623" i="1"/>
  <c r="Q4623" i="1"/>
  <c r="Q4591" i="1"/>
  <c r="R4591" i="1"/>
  <c r="Q4513" i="1"/>
  <c r="S4513" i="1" s="1"/>
  <c r="R4567" i="1"/>
  <c r="Q4567" i="1"/>
  <c r="R4615" i="1"/>
  <c r="Q4615" i="1"/>
  <c r="Q2929" i="1"/>
  <c r="S2929" i="1" s="1"/>
  <c r="R2918" i="1"/>
  <c r="S2918" i="1" s="1"/>
  <c r="Q6705" i="1"/>
  <c r="Q5837" i="1"/>
  <c r="Q4039" i="1"/>
  <c r="S4039" i="1" s="1"/>
  <c r="Q4117" i="1"/>
  <c r="S4117" i="1" s="1"/>
  <c r="Q4176" i="1"/>
  <c r="S4176" i="1" s="1"/>
  <c r="R4631" i="1"/>
  <c r="Q4631" i="1"/>
  <c r="R4545" i="1"/>
  <c r="S4545" i="1" s="1"/>
  <c r="R4609" i="1"/>
  <c r="S4609" i="1" s="1"/>
  <c r="R4379" i="1"/>
  <c r="S4379" i="1" s="1"/>
  <c r="Q2514" i="1"/>
  <c r="S2514" i="1" s="1"/>
  <c r="R2330" i="1"/>
  <c r="S2330" i="1" s="1"/>
  <c r="R3986" i="1"/>
  <c r="Q4178" i="1"/>
  <c r="S4178" i="1" s="1"/>
  <c r="Q1747" i="1"/>
  <c r="Q4255" i="1"/>
  <c r="S4255" i="1" s="1"/>
  <c r="Q4457" i="1"/>
  <c r="S4457" i="1" s="1"/>
  <c r="R4599" i="1"/>
  <c r="Q4599" i="1"/>
  <c r="R4511" i="1"/>
  <c r="Q4511" i="1"/>
  <c r="R4403" i="1"/>
  <c r="S4403" i="1" s="1"/>
  <c r="Q8136" i="1"/>
  <c r="Q8230" i="1"/>
  <c r="R6711" i="1"/>
  <c r="Q7502" i="1"/>
  <c r="R4196" i="1"/>
  <c r="S4196" i="1" s="1"/>
  <c r="R4483" i="1"/>
  <c r="S4483" i="1" s="1"/>
  <c r="R4543" i="1"/>
  <c r="Q4543" i="1"/>
  <c r="R4519" i="1"/>
  <c r="Q4519" i="1"/>
  <c r="Q4577" i="1"/>
  <c r="S4577" i="1" s="1"/>
  <c r="R4253" i="1"/>
  <c r="S4253" i="1" s="1"/>
  <c r="Q8147" i="1"/>
  <c r="Q7690" i="1"/>
  <c r="Q6891" i="1"/>
  <c r="Q8202" i="1"/>
  <c r="R6043" i="1"/>
  <c r="R4033" i="1"/>
  <c r="S4033" i="1" s="1"/>
  <c r="Q4149" i="1"/>
  <c r="S4149" i="1" s="1"/>
  <c r="Q4137" i="1"/>
  <c r="S4137" i="1" s="1"/>
  <c r="R4368" i="1"/>
  <c r="S4368" i="1" s="1"/>
  <c r="R4302" i="1"/>
  <c r="S4302" i="1" s="1"/>
  <c r="R4343" i="1"/>
  <c r="S4343" i="1" s="1"/>
  <c r="Q4318" i="1"/>
  <c r="S4318" i="1" s="1"/>
  <c r="Q4474" i="1"/>
  <c r="S4474" i="1" s="1"/>
  <c r="Q4494" i="1"/>
  <c r="S4494" i="1" s="1"/>
  <c r="Q4498" i="1"/>
  <c r="S4498" i="1" s="1"/>
  <c r="Q4285" i="1"/>
  <c r="R4285" i="1"/>
  <c r="R4559" i="1"/>
  <c r="Q4559" i="1"/>
  <c r="Q4527" i="1"/>
  <c r="R4527" i="1"/>
  <c r="Q2958" i="1"/>
  <c r="S2958" i="1" s="1"/>
  <c r="R4069" i="1"/>
  <c r="S4069" i="1" s="1"/>
  <c r="Q4218" i="1"/>
  <c r="S4218" i="1" s="1"/>
  <c r="R4372" i="1"/>
  <c r="S4372" i="1" s="1"/>
  <c r="Q4370" i="1"/>
  <c r="S4370" i="1" s="1"/>
  <c r="R4583" i="1"/>
  <c r="Q4583" i="1"/>
  <c r="Q4551" i="1"/>
  <c r="R4551" i="1"/>
  <c r="Q4406" i="1"/>
  <c r="R4406" i="1"/>
  <c r="R4490" i="1"/>
  <c r="Q4490" i="1"/>
  <c r="Q4482" i="1"/>
  <c r="S4482" i="1" s="1"/>
  <c r="R2522" i="1"/>
  <c r="S2522" i="1" s="1"/>
  <c r="R2353" i="1"/>
  <c r="S2353" i="1" s="1"/>
  <c r="Q2890" i="1"/>
  <c r="S2890" i="1" s="1"/>
  <c r="R6778" i="1"/>
  <c r="Q7993" i="1"/>
  <c r="R7611" i="1"/>
  <c r="Q3684" i="1"/>
  <c r="Q3948" i="1"/>
  <c r="S3948" i="1" s="1"/>
  <c r="R3596" i="1"/>
  <c r="R6011" i="1"/>
  <c r="R4283" i="1"/>
  <c r="S4283" i="1" s="1"/>
  <c r="R4294" i="1"/>
  <c r="Q4294" i="1"/>
  <c r="R2729" i="1"/>
  <c r="S2729" i="1" s="1"/>
  <c r="Q2275" i="1"/>
  <c r="S2275" i="1" s="1"/>
  <c r="Q2546" i="1"/>
  <c r="S2546" i="1" s="1"/>
  <c r="Q2677" i="1"/>
  <c r="S2677" i="1" s="1"/>
  <c r="R8268" i="1"/>
  <c r="Q7904" i="1"/>
  <c r="R7798" i="1"/>
  <c r="Q3902" i="1"/>
  <c r="S3902" i="1" s="1"/>
  <c r="R4323" i="1"/>
  <c r="S4323" i="1" s="1"/>
  <c r="R4326" i="1"/>
  <c r="S4326" i="1" s="1"/>
  <c r="R4292" i="1"/>
  <c r="S4292" i="1" s="1"/>
  <c r="Q4350" i="1"/>
  <c r="S4350" i="1" s="1"/>
  <c r="R4376" i="1"/>
  <c r="S4376" i="1" s="1"/>
  <c r="R2282" i="1"/>
  <c r="S2282" i="1" s="1"/>
  <c r="R3608" i="1"/>
  <c r="R3556" i="1"/>
  <c r="Q8498" i="1"/>
  <c r="R7710" i="1"/>
  <c r="R4032" i="1"/>
  <c r="S4032" i="1" s="1"/>
  <c r="R4159" i="1"/>
  <c r="S4159" i="1" s="1"/>
  <c r="R4478" i="1"/>
  <c r="S4478" i="1" s="1"/>
  <c r="Q4402" i="1"/>
  <c r="S4402" i="1" s="1"/>
  <c r="Q7607" i="1"/>
  <c r="R3046" i="1"/>
  <c r="S3046" i="1" s="1"/>
  <c r="Q4905" i="1"/>
  <c r="R8416" i="1"/>
  <c r="Q8174" i="1"/>
  <c r="Q7878" i="1"/>
  <c r="Q3748" i="1"/>
  <c r="Q3934" i="1"/>
  <c r="S3934" i="1" s="1"/>
  <c r="R4088" i="1"/>
  <c r="S4088" i="1" s="1"/>
  <c r="R4636" i="1"/>
  <c r="R4188" i="1"/>
  <c r="S4188" i="1" s="1"/>
  <c r="R4271" i="1"/>
  <c r="S4271" i="1" s="1"/>
  <c r="Q2257" i="1"/>
  <c r="S2257" i="1" s="1"/>
  <c r="Q7783" i="1"/>
  <c r="Q8369" i="1"/>
  <c r="Q7957" i="1"/>
  <c r="Q7252" i="1"/>
  <c r="Q8411" i="1"/>
  <c r="R4194" i="1"/>
  <c r="S4194" i="1" s="1"/>
  <c r="Q4202" i="1"/>
  <c r="S4202" i="1" s="1"/>
  <c r="Q1734" i="1"/>
  <c r="Q4250" i="1"/>
  <c r="S4250" i="1" s="1"/>
  <c r="R4434" i="1"/>
  <c r="S4434" i="1" s="1"/>
  <c r="R2465" i="1"/>
  <c r="S2465" i="1" s="1"/>
  <c r="R2092" i="1"/>
  <c r="R2506" i="1"/>
  <c r="S2506" i="1" s="1"/>
  <c r="Q7807" i="1"/>
  <c r="R3560" i="1"/>
  <c r="Q4076" i="1"/>
  <c r="S4076" i="1" s="1"/>
  <c r="Q4141" i="1"/>
  <c r="S4141" i="1" s="1"/>
  <c r="Q2100" i="1"/>
  <c r="R4298" i="1"/>
  <c r="S4298" i="1" s="1"/>
  <c r="Q4465" i="1"/>
  <c r="S4465" i="1" s="1"/>
  <c r="R4303" i="1"/>
  <c r="S4303" i="1" s="1"/>
  <c r="R4407" i="1"/>
  <c r="Q4407" i="1"/>
  <c r="R4386" i="1"/>
  <c r="Q4386" i="1"/>
  <c r="R4378" i="1"/>
  <c r="Q4378" i="1"/>
  <c r="Q4450" i="1"/>
  <c r="S4450" i="1" s="1"/>
  <c r="Q2966" i="1"/>
  <c r="S2966" i="1" s="1"/>
  <c r="R7818" i="1"/>
  <c r="R6923" i="1"/>
  <c r="R7472" i="1"/>
  <c r="R8148" i="1"/>
  <c r="R4304" i="1"/>
  <c r="S4304" i="1" s="1"/>
  <c r="Q4458" i="1"/>
  <c r="S4458" i="1" s="1"/>
  <c r="R4426" i="1"/>
  <c r="Q4426" i="1"/>
  <c r="R4367" i="1"/>
  <c r="S4367" i="1" s="1"/>
  <c r="Q7700" i="1"/>
  <c r="R5777" i="1"/>
  <c r="Q3947" i="1"/>
  <c r="S3947" i="1" s="1"/>
  <c r="R3935" i="1"/>
  <c r="S3935" i="1" s="1"/>
  <c r="Q3567" i="1"/>
  <c r="R4122" i="1"/>
  <c r="S4122" i="1" s="1"/>
  <c r="Q4186" i="1"/>
  <c r="S4186" i="1" s="1"/>
  <c r="R4282" i="1"/>
  <c r="S4282" i="1" s="1"/>
  <c r="Q4248" i="1"/>
  <c r="S4248" i="1" s="1"/>
  <c r="Q7176" i="1"/>
  <c r="Q6170" i="1"/>
  <c r="R4091" i="1"/>
  <c r="S4091" i="1" s="1"/>
  <c r="R4383" i="1"/>
  <c r="Q4383" i="1"/>
  <c r="R4417" i="1"/>
  <c r="S4417" i="1" s="1"/>
  <c r="R4481" i="1"/>
  <c r="S4481" i="1" s="1"/>
  <c r="R4415" i="1"/>
  <c r="Q4415" i="1"/>
  <c r="R7042" i="1"/>
  <c r="Q4636" i="1"/>
  <c r="R8113" i="1"/>
  <c r="R4114" i="1"/>
  <c r="S4114" i="1" s="1"/>
  <c r="R3171" i="1"/>
  <c r="Q4362" i="1"/>
  <c r="S4362" i="1" s="1"/>
  <c r="R4330" i="1"/>
  <c r="S4330" i="1" s="1"/>
  <c r="R4447" i="1"/>
  <c r="Q4447" i="1"/>
  <c r="Q4449" i="1"/>
  <c r="S4449" i="1" s="1"/>
  <c r="R4433" i="1"/>
  <c r="S4433" i="1" s="1"/>
  <c r="R4497" i="1"/>
  <c r="S4497" i="1" s="1"/>
  <c r="R4264" i="1"/>
  <c r="S4264" i="1" s="1"/>
  <c r="Q8405" i="1"/>
  <c r="Q7522" i="1"/>
  <c r="Q5313" i="1"/>
  <c r="R6107" i="1"/>
  <c r="Q4107" i="1"/>
  <c r="S4107" i="1" s="1"/>
  <c r="Q2137" i="1"/>
  <c r="Q7395" i="1"/>
  <c r="R4315" i="1"/>
  <c r="S4315" i="1" s="1"/>
  <c r="R4391" i="1"/>
  <c r="Q4391" i="1"/>
  <c r="R4479" i="1"/>
  <c r="Q4479" i="1"/>
  <c r="Q4399" i="1"/>
  <c r="R4399" i="1"/>
  <c r="R4276" i="1"/>
  <c r="S4276" i="1" s="1"/>
  <c r="Q4272" i="1"/>
  <c r="S4272" i="1" s="1"/>
  <c r="Q1277" i="1"/>
  <c r="S1277" i="1" s="1"/>
  <c r="Q4090" i="1"/>
  <c r="S4090" i="1" s="1"/>
  <c r="Q6055" i="1"/>
  <c r="R4423" i="1"/>
  <c r="Q4423" i="1"/>
  <c r="Q4360" i="1"/>
  <c r="S4360" i="1" s="1"/>
  <c r="R4431" i="1"/>
  <c r="Q4431" i="1"/>
  <c r="R4296" i="1"/>
  <c r="S4296" i="1" s="1"/>
  <c r="Q8038" i="1"/>
  <c r="R7451" i="1"/>
  <c r="Q8317" i="1"/>
  <c r="Q3901" i="1"/>
  <c r="S3901" i="1" s="1"/>
  <c r="Q4077" i="1"/>
  <c r="S4077" i="1" s="1"/>
  <c r="Q4336" i="1"/>
  <c r="S4336" i="1" s="1"/>
  <c r="R4455" i="1"/>
  <c r="Q4455" i="1"/>
  <c r="Q4463" i="1"/>
  <c r="R4463" i="1"/>
  <c r="Q4316" i="1"/>
  <c r="S4316" i="1" s="1"/>
  <c r="R7965" i="1"/>
  <c r="Q8100" i="1"/>
  <c r="Q7516" i="1"/>
  <c r="Q3903" i="1"/>
  <c r="S3903" i="1" s="1"/>
  <c r="Q4029" i="1"/>
  <c r="S4029" i="1" s="1"/>
  <c r="R4113" i="1"/>
  <c r="S4113" i="1" s="1"/>
  <c r="R4487" i="1"/>
  <c r="Q4487" i="1"/>
  <c r="R4495" i="1"/>
  <c r="Q4495" i="1"/>
  <c r="R4212" i="1"/>
  <c r="S4212" i="1" s="1"/>
  <c r="Q4314" i="1"/>
  <c r="S4314" i="1" s="1"/>
  <c r="Q2627" i="1"/>
  <c r="S2627" i="1" s="1"/>
  <c r="Q2439" i="1"/>
  <c r="S2439" i="1" s="1"/>
  <c r="Q2730" i="1"/>
  <c r="S2730" i="1" s="1"/>
  <c r="R2828" i="1"/>
  <c r="S2828" i="1" s="1"/>
  <c r="Q2882" i="1"/>
  <c r="S2882" i="1" s="1"/>
  <c r="R2259" i="1"/>
  <c r="Q3958" i="1"/>
  <c r="S3958" i="1" s="1"/>
  <c r="Q4066" i="1"/>
  <c r="S4066" i="1" s="1"/>
  <c r="Q4060" i="1"/>
  <c r="S4060" i="1" s="1"/>
  <c r="Q4124" i="1"/>
  <c r="S4124" i="1" s="1"/>
  <c r="R4258" i="1"/>
  <c r="S4258" i="1" s="1"/>
  <c r="R4322" i="1"/>
  <c r="S4322" i="1" s="1"/>
  <c r="Q1635" i="1"/>
  <c r="S1635" i="1" s="1"/>
  <c r="Q2823" i="1"/>
  <c r="S2823" i="1" s="1"/>
  <c r="Q2447" i="1"/>
  <c r="S2447" i="1" s="1"/>
  <c r="R2706" i="1"/>
  <c r="S2706" i="1" s="1"/>
  <c r="Q3719" i="1"/>
  <c r="Q8081" i="1"/>
  <c r="Q7797" i="1"/>
  <c r="Q8061" i="1"/>
  <c r="R3928" i="1"/>
  <c r="S3928" i="1" s="1"/>
  <c r="R8057" i="1"/>
  <c r="Q6045" i="1"/>
  <c r="R6050" i="1"/>
  <c r="R4170" i="1"/>
  <c r="S4170" i="1" s="1"/>
  <c r="Q7379" i="1"/>
  <c r="R4354" i="1"/>
  <c r="S4354" i="1" s="1"/>
  <c r="R7150" i="1"/>
  <c r="R2242" i="1"/>
  <c r="S2242" i="1" s="1"/>
  <c r="R7673" i="1"/>
  <c r="Q2250" i="1"/>
  <c r="S2250" i="1" s="1"/>
  <c r="Q7259" i="1"/>
  <c r="Q7865" i="1"/>
  <c r="R3537" i="1"/>
  <c r="R7877" i="1"/>
  <c r="Q3950" i="1"/>
  <c r="S3950" i="1" s="1"/>
  <c r="R3960" i="1"/>
  <c r="S3960" i="1" s="1"/>
  <c r="Q6124" i="1"/>
  <c r="R3189" i="1"/>
  <c r="R4266" i="1"/>
  <c r="S4266" i="1" s="1"/>
  <c r="R2362" i="1"/>
  <c r="S2362" i="1" s="1"/>
  <c r="R2345" i="1"/>
  <c r="S2345" i="1" s="1"/>
  <c r="Q2273" i="1"/>
  <c r="S2273" i="1" s="1"/>
  <c r="R2267" i="1"/>
  <c r="S2267" i="1" s="1"/>
  <c r="R3941" i="1"/>
  <c r="S3941" i="1" s="1"/>
  <c r="Q4047" i="1"/>
  <c r="S4047" i="1" s="1"/>
  <c r="Q8187" i="1"/>
  <c r="R3914" i="1"/>
  <c r="S3914" i="1" s="1"/>
  <c r="Q6083" i="1"/>
  <c r="R4045" i="1"/>
  <c r="S4045" i="1" s="1"/>
  <c r="R4346" i="1"/>
  <c r="S4346" i="1" s="1"/>
  <c r="R2659" i="1"/>
  <c r="S2659" i="1" s="1"/>
  <c r="Q7153" i="1"/>
  <c r="Q7543" i="1"/>
  <c r="R7989" i="1"/>
  <c r="Q817" i="1"/>
  <c r="R7606" i="1"/>
  <c r="R7102" i="1"/>
  <c r="Q2555" i="1"/>
  <c r="S2555" i="1" s="1"/>
  <c r="R5039" i="1"/>
  <c r="R4099" i="1"/>
  <c r="S4099" i="1" s="1"/>
  <c r="Q3495" i="1"/>
  <c r="R7616" i="1"/>
  <c r="R7648" i="1"/>
  <c r="Q3616" i="1"/>
  <c r="Q7318" i="1"/>
  <c r="R783" i="1"/>
  <c r="Q4098" i="1"/>
  <c r="S4098" i="1" s="1"/>
  <c r="Q4290" i="1"/>
  <c r="R4290" i="1"/>
  <c r="R4265" i="1"/>
  <c r="Q4265" i="1"/>
  <c r="R4297" i="1"/>
  <c r="Q4297" i="1"/>
  <c r="R4329" i="1"/>
  <c r="Q4329" i="1"/>
  <c r="R4361" i="1"/>
  <c r="Q4361" i="1"/>
  <c r="R7491" i="1"/>
  <c r="R4273" i="1"/>
  <c r="Q4273" i="1"/>
  <c r="R4305" i="1"/>
  <c r="Q4305" i="1"/>
  <c r="R4337" i="1"/>
  <c r="Q4337" i="1"/>
  <c r="R4369" i="1"/>
  <c r="Q4369" i="1"/>
  <c r="Q4181" i="1"/>
  <c r="S4181" i="1" s="1"/>
  <c r="R4130" i="1"/>
  <c r="S4130" i="1" s="1"/>
  <c r="R4249" i="1"/>
  <c r="Q4249" i="1"/>
  <c r="R4281" i="1"/>
  <c r="Q4281" i="1"/>
  <c r="R4313" i="1"/>
  <c r="Q4313" i="1"/>
  <c r="R4345" i="1"/>
  <c r="Q4345" i="1"/>
  <c r="Q7036" i="1"/>
  <c r="R6687" i="1"/>
  <c r="R6065" i="1"/>
  <c r="R5011" i="1"/>
  <c r="Q1586" i="1"/>
  <c r="S1586" i="1" s="1"/>
  <c r="R3951" i="1"/>
  <c r="S3951" i="1" s="1"/>
  <c r="Q4213" i="1"/>
  <c r="S4213" i="1" s="1"/>
  <c r="R4146" i="1"/>
  <c r="S4146" i="1" s="1"/>
  <c r="R4257" i="1"/>
  <c r="Q4257" i="1"/>
  <c r="Q4289" i="1"/>
  <c r="R4289" i="1"/>
  <c r="R4321" i="1"/>
  <c r="Q4321" i="1"/>
  <c r="Q4353" i="1"/>
  <c r="R4353" i="1"/>
  <c r="R2453" i="1"/>
  <c r="S2453" i="1" s="1"/>
  <c r="R6969" i="1"/>
  <c r="R3963" i="1"/>
  <c r="S3963" i="1" s="1"/>
  <c r="R4185" i="1"/>
  <c r="S4185" i="1" s="1"/>
  <c r="Q4154" i="1"/>
  <c r="S4154" i="1" s="1"/>
  <c r="Q6676" i="1"/>
  <c r="Q7988" i="1"/>
  <c r="Q8344" i="1"/>
  <c r="Q6597" i="1"/>
  <c r="Q7491" i="1"/>
  <c r="R7103" i="1"/>
  <c r="Q7550" i="1"/>
  <c r="Q8095" i="1"/>
  <c r="R5265" i="1"/>
  <c r="Q3953" i="1"/>
  <c r="S3953" i="1" s="1"/>
  <c r="Q3094" i="1"/>
  <c r="S3094" i="1" s="1"/>
  <c r="R3054" i="1"/>
  <c r="S3054" i="1" s="1"/>
  <c r="R7983" i="1"/>
  <c r="Q7323" i="1"/>
  <c r="R6773" i="1"/>
  <c r="Q7826" i="1"/>
  <c r="Q4730" i="1"/>
  <c r="R3698" i="1"/>
  <c r="R1321" i="1"/>
  <c r="Q7767" i="1"/>
  <c r="R8021" i="1"/>
  <c r="R7744" i="1"/>
  <c r="R7139" i="1"/>
  <c r="Q5907" i="1"/>
  <c r="Q6824" i="1"/>
  <c r="R3755" i="1"/>
  <c r="R3784" i="1"/>
  <c r="Q3479" i="1"/>
  <c r="Q4075" i="1"/>
  <c r="S4075" i="1" s="1"/>
  <c r="R6621" i="1"/>
  <c r="Q4173" i="1"/>
  <c r="S4173" i="1" s="1"/>
  <c r="R4068" i="1"/>
  <c r="S4068" i="1" s="1"/>
  <c r="Q4210" i="1"/>
  <c r="S4210" i="1" s="1"/>
  <c r="R1762" i="1"/>
  <c r="Q1762" i="1"/>
  <c r="R8390" i="1"/>
  <c r="R2545" i="1"/>
  <c r="S2545" i="1" s="1"/>
  <c r="Q8303" i="1"/>
  <c r="R8078" i="1"/>
  <c r="R2875" i="1"/>
  <c r="S2875" i="1" s="1"/>
  <c r="Q2992" i="1"/>
  <c r="R2516" i="1"/>
  <c r="R6208" i="1"/>
  <c r="Q6207" i="1"/>
  <c r="R2452" i="1"/>
  <c r="Q7919" i="1"/>
  <c r="Q7741" i="1"/>
  <c r="Q960" i="1"/>
  <c r="Q7066" i="1"/>
  <c r="Q3910" i="1"/>
  <c r="S3910" i="1" s="1"/>
  <c r="R3939" i="1"/>
  <c r="S3939" i="1" s="1"/>
  <c r="R7330" i="1"/>
  <c r="R4080" i="1"/>
  <c r="S4080" i="1" s="1"/>
  <c r="R6017" i="1"/>
  <c r="R4123" i="1"/>
  <c r="S4123" i="1" s="1"/>
  <c r="Q4179" i="1"/>
  <c r="S4179" i="1" s="1"/>
  <c r="Q6121" i="1"/>
  <c r="R4203" i="1"/>
  <c r="S4203" i="1" s="1"/>
  <c r="Q3339" i="1"/>
  <c r="Q2474" i="1"/>
  <c r="S2474" i="1" s="1"/>
  <c r="R2218" i="1"/>
  <c r="Q2321" i="1"/>
  <c r="S2321" i="1" s="1"/>
  <c r="Q2745" i="1"/>
  <c r="S2745" i="1" s="1"/>
  <c r="R7511" i="1"/>
  <c r="Q7678" i="1"/>
  <c r="R7459" i="1"/>
  <c r="R8019" i="1"/>
  <c r="Q3546" i="1"/>
  <c r="Q7745" i="1"/>
  <c r="R7910" i="1"/>
  <c r="R8455" i="1"/>
  <c r="Q8029" i="1"/>
  <c r="R7914" i="1"/>
  <c r="Q3904" i="1"/>
  <c r="S3904" i="1" s="1"/>
  <c r="Q4742" i="1"/>
  <c r="R3906" i="1"/>
  <c r="S3906" i="1" s="1"/>
  <c r="Q4044" i="1"/>
  <c r="S4044" i="1" s="1"/>
  <c r="Q4013" i="1"/>
  <c r="Q4053" i="1"/>
  <c r="S4053" i="1" s="1"/>
  <c r="Q4145" i="1"/>
  <c r="S4145" i="1" s="1"/>
  <c r="R5712" i="1"/>
  <c r="Q2733" i="1"/>
  <c r="S2733" i="1" s="1"/>
  <c r="Q2519" i="1"/>
  <c r="S2519" i="1" s="1"/>
  <c r="R2258" i="1"/>
  <c r="S2258" i="1" s="1"/>
  <c r="R7824" i="1"/>
  <c r="R2989" i="1"/>
  <c r="S2989" i="1" s="1"/>
  <c r="Q2251" i="1"/>
  <c r="S2251" i="1" s="1"/>
  <c r="Q6612" i="1"/>
  <c r="R8175" i="1"/>
  <c r="Q6832" i="1"/>
  <c r="R6149" i="1"/>
  <c r="Q8253" i="1"/>
  <c r="R3701" i="1"/>
  <c r="R7771" i="1"/>
  <c r="Q3586" i="1"/>
  <c r="Q8014" i="1"/>
  <c r="Q8506" i="1"/>
  <c r="Q8103" i="1"/>
  <c r="R4950" i="1"/>
  <c r="Q4084" i="1"/>
  <c r="S4084" i="1" s="1"/>
  <c r="Q3933" i="1"/>
  <c r="S3933" i="1" s="1"/>
  <c r="R7499" i="1"/>
  <c r="Q4048" i="1"/>
  <c r="S4048" i="1" s="1"/>
  <c r="Q7769" i="1"/>
  <c r="R4034" i="1"/>
  <c r="S4034" i="1" s="1"/>
  <c r="R2355" i="1"/>
  <c r="S2355" i="1" s="1"/>
  <c r="R2498" i="1"/>
  <c r="S2498" i="1" s="1"/>
  <c r="R6803" i="1"/>
  <c r="Q7672" i="1"/>
  <c r="R8088" i="1"/>
  <c r="Q7185" i="1"/>
  <c r="Q2495" i="1"/>
  <c r="S2495" i="1" s="1"/>
  <c r="R7708" i="1"/>
  <c r="R2634" i="1"/>
  <c r="S2634" i="1" s="1"/>
  <c r="Q7922" i="1"/>
  <c r="R6737" i="1"/>
  <c r="R7469" i="1"/>
  <c r="R8284" i="1"/>
  <c r="Q8185" i="1"/>
  <c r="Q3926" i="1"/>
  <c r="S3926" i="1" s="1"/>
  <c r="Q7464" i="1"/>
  <c r="Q4040" i="1"/>
  <c r="S4040" i="1" s="1"/>
  <c r="R3729" i="1"/>
  <c r="R4195" i="1"/>
  <c r="S4195" i="1" s="1"/>
  <c r="Q4201" i="1"/>
  <c r="R4201" i="1"/>
  <c r="R4121" i="1"/>
  <c r="Q4121" i="1"/>
  <c r="R1785" i="1"/>
  <c r="S1785" i="1" s="1"/>
  <c r="Q2521" i="1"/>
  <c r="S2521" i="1" s="1"/>
  <c r="R6583" i="1"/>
  <c r="R2903" i="1"/>
  <c r="S2903" i="1" s="1"/>
  <c r="R7784" i="1"/>
  <c r="Q8496" i="1"/>
  <c r="Q7782" i="1"/>
  <c r="R7927" i="1"/>
  <c r="Q951" i="1"/>
  <c r="R7227" i="1"/>
  <c r="R4036" i="1"/>
  <c r="S4036" i="1" s="1"/>
  <c r="R4209" i="1"/>
  <c r="S4209" i="1" s="1"/>
  <c r="R4217" i="1"/>
  <c r="S4217" i="1" s="1"/>
  <c r="Q6939" i="1"/>
  <c r="R3110" i="1"/>
  <c r="S3110" i="1" s="1"/>
  <c r="Q7578" i="1"/>
  <c r="R8351" i="1"/>
  <c r="Q8005" i="1"/>
  <c r="Q2527" i="1"/>
  <c r="S2527" i="1" s="1"/>
  <c r="Q2900" i="1"/>
  <c r="R3028" i="1"/>
  <c r="R8467" i="1"/>
  <c r="R6221" i="1"/>
  <c r="Q5926" i="1"/>
  <c r="Q3768" i="1"/>
  <c r="Q8257" i="1"/>
  <c r="Q8501" i="1"/>
  <c r="Q7273" i="1"/>
  <c r="R4050" i="1"/>
  <c r="S4050" i="1" s="1"/>
  <c r="R8118" i="1"/>
  <c r="R2240" i="1"/>
  <c r="R2229" i="1"/>
  <c r="Q7916" i="1"/>
  <c r="R2346" i="1"/>
  <c r="S2346" i="1" s="1"/>
  <c r="R7955" i="1"/>
  <c r="Q6944" i="1"/>
  <c r="Q2523" i="1"/>
  <c r="S2523" i="1" s="1"/>
  <c r="Q2892" i="1"/>
  <c r="S2892" i="1" s="1"/>
  <c r="Q8446" i="1"/>
  <c r="Q8184" i="1"/>
  <c r="Q2829" i="1"/>
  <c r="R3076" i="1"/>
  <c r="Q6822" i="1"/>
  <c r="Q6576" i="1"/>
  <c r="Q7699" i="1"/>
  <c r="Q5173" i="1"/>
  <c r="R7362" i="1"/>
  <c r="Q6078" i="1"/>
  <c r="R5742" i="1"/>
  <c r="Q4157" i="1"/>
  <c r="S4157" i="1" s="1"/>
  <c r="R4151" i="1"/>
  <c r="S4151" i="1" s="1"/>
  <c r="R4211" i="1"/>
  <c r="S4211" i="1" s="1"/>
  <c r="Q6747" i="1"/>
  <c r="R7287" i="1"/>
  <c r="Q3118" i="1"/>
  <c r="S3118" i="1" s="1"/>
  <c r="Q2333" i="1"/>
  <c r="S2333" i="1" s="1"/>
  <c r="Q7980" i="1"/>
  <c r="R3813" i="1"/>
  <c r="R3540" i="1"/>
  <c r="R2842" i="1"/>
  <c r="S2842" i="1" s="1"/>
  <c r="R3625" i="1"/>
  <c r="R6214" i="1"/>
  <c r="R3961" i="1"/>
  <c r="R4043" i="1"/>
  <c r="S4043" i="1" s="1"/>
  <c r="Q4162" i="1"/>
  <c r="S4162" i="1" s="1"/>
  <c r="R1932" i="1"/>
  <c r="Q1909" i="1"/>
  <c r="R2466" i="1"/>
  <c r="S2466" i="1" s="1"/>
  <c r="Q5899" i="1"/>
  <c r="Q6174" i="1"/>
  <c r="R7617" i="1"/>
  <c r="Q7981" i="1"/>
  <c r="Q7928" i="1"/>
  <c r="R7363" i="1"/>
  <c r="R3931" i="1"/>
  <c r="S3931" i="1" s="1"/>
  <c r="Q4092" i="1"/>
  <c r="S4092" i="1" s="1"/>
  <c r="Q4064" i="1"/>
  <c r="S4064" i="1" s="1"/>
  <c r="R4085" i="1"/>
  <c r="R4187" i="1"/>
  <c r="S4187" i="1" s="1"/>
  <c r="R4199" i="1"/>
  <c r="S4199" i="1" s="1"/>
  <c r="R4131" i="1"/>
  <c r="Q4131" i="1"/>
  <c r="R4147" i="1"/>
  <c r="S4147" i="1" s="1"/>
  <c r="R4219" i="1"/>
  <c r="S4219" i="1" s="1"/>
  <c r="R4163" i="1"/>
  <c r="Q4163" i="1"/>
  <c r="R5013" i="1"/>
  <c r="R2679" i="1"/>
  <c r="S2679" i="1" s="1"/>
  <c r="Q8289" i="1"/>
  <c r="R8027" i="1"/>
  <c r="Q6851" i="1"/>
  <c r="R8384" i="1"/>
  <c r="Q8240" i="1"/>
  <c r="R8201" i="1"/>
  <c r="R4056" i="1"/>
  <c r="S4056" i="1" s="1"/>
  <c r="Q5011" i="1"/>
  <c r="Q7136" i="1"/>
  <c r="R4139" i="1"/>
  <c r="Q4139" i="1"/>
  <c r="R8972" i="1"/>
  <c r="Q3485" i="1"/>
  <c r="Q2657" i="1"/>
  <c r="S2657" i="1" s="1"/>
  <c r="Q5301" i="1"/>
  <c r="Q3560" i="1"/>
  <c r="Q3561" i="1"/>
  <c r="Q3927" i="1"/>
  <c r="S3927" i="1" s="1"/>
  <c r="R6064" i="1"/>
  <c r="R7730" i="1"/>
  <c r="R7204" i="1"/>
  <c r="Q7179" i="1"/>
  <c r="R6204" i="1"/>
  <c r="Q7810" i="1"/>
  <c r="R2476" i="1"/>
  <c r="S2476" i="1" s="1"/>
  <c r="R8117" i="1"/>
  <c r="Q8375" i="1"/>
  <c r="Q5797" i="1"/>
  <c r="R6800" i="1"/>
  <c r="Q7547" i="1"/>
  <c r="R3658" i="1"/>
  <c r="Q6805" i="1"/>
  <c r="Q7535" i="1"/>
  <c r="Q8312" i="1"/>
  <c r="Q7871" i="1"/>
  <c r="Q7799" i="1"/>
  <c r="Q4063" i="1"/>
  <c r="S4063" i="1" s="1"/>
  <c r="Q3907" i="1"/>
  <c r="S3907" i="1" s="1"/>
  <c r="Q6201" i="1"/>
  <c r="Q4183" i="1"/>
  <c r="R4183" i="1"/>
  <c r="Q2671" i="1"/>
  <c r="S2671" i="1" s="1"/>
  <c r="Q2847" i="1"/>
  <c r="S2847" i="1" s="1"/>
  <c r="R8159" i="1"/>
  <c r="R5176" i="1"/>
  <c r="Q7887" i="1"/>
  <c r="Q3917" i="1"/>
  <c r="S3917" i="1" s="1"/>
  <c r="R3922" i="1"/>
  <c r="S3922" i="1" s="1"/>
  <c r="R4072" i="1"/>
  <c r="S4072" i="1" s="1"/>
  <c r="Q5825" i="1"/>
  <c r="Q4167" i="1"/>
  <c r="R4167" i="1"/>
  <c r="R1074" i="1"/>
  <c r="S1074" i="1" s="1"/>
  <c r="Q2490" i="1"/>
  <c r="S2490" i="1" s="1"/>
  <c r="R2705" i="1"/>
  <c r="S2705" i="1" s="1"/>
  <c r="R2341" i="1"/>
  <c r="S2341" i="1" s="1"/>
  <c r="R2747" i="1"/>
  <c r="S2747" i="1" s="1"/>
  <c r="Q7592" i="1"/>
  <c r="Q3995" i="1"/>
  <c r="R8503" i="1"/>
  <c r="Q3909" i="1"/>
  <c r="S3909" i="1" s="1"/>
  <c r="R3955" i="1"/>
  <c r="S3955" i="1" s="1"/>
  <c r="Q1315" i="1"/>
  <c r="Q2322" i="1"/>
  <c r="S2322" i="1" s="1"/>
  <c r="R7188" i="1"/>
  <c r="Q8368" i="1"/>
  <c r="Q7692" i="1"/>
  <c r="R7718" i="1"/>
  <c r="R7905" i="1"/>
  <c r="Q7701" i="1"/>
  <c r="R7269" i="1"/>
  <c r="Q3920" i="1"/>
  <c r="S3920" i="1" s="1"/>
  <c r="Q8387" i="1"/>
  <c r="Q5915" i="1"/>
  <c r="R5946" i="1"/>
  <c r="Q6042" i="1"/>
  <c r="Q2737" i="1"/>
  <c r="S2737" i="1" s="1"/>
  <c r="R7120" i="1"/>
  <c r="R3078" i="1"/>
  <c r="S3078" i="1" s="1"/>
  <c r="Q8438" i="1"/>
  <c r="Q8208" i="1"/>
  <c r="Q6167" i="1"/>
  <c r="Q4055" i="1"/>
  <c r="S4055" i="1" s="1"/>
  <c r="R3923" i="1"/>
  <c r="S3923" i="1" s="1"/>
  <c r="Q4058" i="1"/>
  <c r="S4058" i="1" s="1"/>
  <c r="Q6064" i="1"/>
  <c r="Q4127" i="1"/>
  <c r="R4127" i="1"/>
  <c r="Q4111" i="1"/>
  <c r="R4111" i="1"/>
  <c r="Q6076" i="1"/>
  <c r="R2492" i="1"/>
  <c r="S2492" i="1" s="1"/>
  <c r="Q2261" i="1"/>
  <c r="S2261" i="1" s="1"/>
  <c r="R6796" i="1"/>
  <c r="R3141" i="1"/>
  <c r="S3141" i="1" s="1"/>
  <c r="Q2381" i="1"/>
  <c r="R8301" i="1"/>
  <c r="R3554" i="1"/>
  <c r="R3944" i="1"/>
  <c r="S3944" i="1" s="1"/>
  <c r="R3946" i="1"/>
  <c r="S3946" i="1" s="1"/>
  <c r="Q6006" i="1"/>
  <c r="Q4119" i="1"/>
  <c r="R4119" i="1"/>
  <c r="Q4095" i="1"/>
  <c r="R4095" i="1"/>
  <c r="R7295" i="1"/>
  <c r="Q2172" i="1"/>
  <c r="Q7802" i="1"/>
  <c r="Q952" i="1"/>
  <c r="R6703" i="1"/>
  <c r="Q7554" i="1"/>
  <c r="R8322" i="1"/>
  <c r="Q4191" i="1"/>
  <c r="R4191" i="1"/>
  <c r="Q4175" i="1"/>
  <c r="R4175" i="1"/>
  <c r="Q4103" i="1"/>
  <c r="R4103" i="1"/>
  <c r="R4118" i="1"/>
  <c r="Q4118" i="1"/>
  <c r="R4182" i="1"/>
  <c r="Q4182" i="1"/>
  <c r="R3634" i="1"/>
  <c r="R8092" i="1"/>
  <c r="R4126" i="1"/>
  <c r="Q4126" i="1"/>
  <c r="R4190" i="1"/>
  <c r="Q4190" i="1"/>
  <c r="R2893" i="1"/>
  <c r="Q7585" i="1"/>
  <c r="R6042" i="1"/>
  <c r="R4134" i="1"/>
  <c r="Q4134" i="1"/>
  <c r="R4198" i="1"/>
  <c r="Q4198" i="1"/>
  <c r="R4142" i="1"/>
  <c r="Q4142" i="1"/>
  <c r="R4206" i="1"/>
  <c r="Q4206" i="1"/>
  <c r="Q3620" i="1"/>
  <c r="Q6896" i="1"/>
  <c r="R3805" i="1"/>
  <c r="R4150" i="1"/>
  <c r="Q4150" i="1"/>
  <c r="R4214" i="1"/>
  <c r="Q4214" i="1"/>
  <c r="R4087" i="1"/>
  <c r="R4094" i="1"/>
  <c r="Q4094" i="1"/>
  <c r="R4158" i="1"/>
  <c r="Q4158" i="1"/>
  <c r="R5127" i="1"/>
  <c r="R7470" i="1"/>
  <c r="R4102" i="1"/>
  <c r="Q4102" i="1"/>
  <c r="R4166" i="1"/>
  <c r="Q4166" i="1"/>
  <c r="R4110" i="1"/>
  <c r="Q4110" i="1"/>
  <c r="R4174" i="1"/>
  <c r="Q4174" i="1"/>
  <c r="Q7449" i="1"/>
  <c r="R8082" i="1"/>
  <c r="Q2436" i="1"/>
  <c r="Q8343" i="1"/>
  <c r="R3593" i="1"/>
  <c r="Q7482" i="1"/>
  <c r="Q768" i="1"/>
  <c r="Q6924" i="1"/>
  <c r="Q6219" i="1"/>
  <c r="R7561" i="1"/>
  <c r="Q3918" i="1"/>
  <c r="S3918" i="1" s="1"/>
  <c r="Q8028" i="1"/>
  <c r="R7513" i="1"/>
  <c r="Q3579" i="1"/>
  <c r="R8387" i="1"/>
  <c r="Q3600" i="1"/>
  <c r="R7634" i="1"/>
  <c r="Q8059" i="1"/>
  <c r="Q7704" i="1"/>
  <c r="R3673" i="1"/>
  <c r="Q2619" i="1"/>
  <c r="R3079" i="1"/>
  <c r="S3079" i="1" s="1"/>
  <c r="R2533" i="1"/>
  <c r="S2533" i="1" s="1"/>
  <c r="R3102" i="1"/>
  <c r="S3102" i="1" s="1"/>
  <c r="R2948" i="1"/>
  <c r="Q3092" i="1"/>
  <c r="R7529" i="1"/>
  <c r="R8229" i="1"/>
  <c r="Q1538" i="1"/>
  <c r="R4031" i="1"/>
  <c r="S4031" i="1" s="1"/>
  <c r="R2608" i="1"/>
  <c r="R6207" i="1"/>
  <c r="Q2452" i="1"/>
  <c r="R7530" i="1"/>
  <c r="R8070" i="1"/>
  <c r="R811" i="1"/>
  <c r="Q7356" i="1"/>
  <c r="R3943" i="1"/>
  <c r="S3943" i="1" s="1"/>
  <c r="Q7870" i="1"/>
  <c r="Q6208" i="1"/>
  <c r="Q2246" i="1"/>
  <c r="S2246" i="1" s="1"/>
  <c r="R3153" i="1"/>
  <c r="Q7128" i="1"/>
  <c r="R7279" i="1"/>
  <c r="R7283" i="1"/>
  <c r="R3905" i="1"/>
  <c r="R8423" i="1"/>
  <c r="R6551" i="1"/>
  <c r="R2675" i="1"/>
  <c r="S2675" i="1" s="1"/>
  <c r="R6159" i="1"/>
  <c r="Q2507" i="1"/>
  <c r="S2507" i="1" s="1"/>
  <c r="R5806" i="1"/>
  <c r="R4093" i="1"/>
  <c r="S4093" i="1" s="1"/>
  <c r="Q3754" i="1"/>
  <c r="Q7895" i="1"/>
  <c r="Q2895" i="1"/>
  <c r="S2895" i="1" s="1"/>
  <c r="Q6696" i="1"/>
  <c r="R8456" i="1"/>
  <c r="R8179" i="1"/>
  <c r="R2707" i="1"/>
  <c r="S2707" i="1" s="1"/>
  <c r="Q2309" i="1"/>
  <c r="S2309" i="1" s="1"/>
  <c r="R2469" i="1"/>
  <c r="S2469" i="1" s="1"/>
  <c r="Q2948" i="1"/>
  <c r="Q6784" i="1"/>
  <c r="Q2359" i="1"/>
  <c r="S2359" i="1" s="1"/>
  <c r="Q8320" i="1"/>
  <c r="Q7101" i="1"/>
  <c r="R6777" i="1"/>
  <c r="R3620" i="1"/>
  <c r="R2311" i="1"/>
  <c r="S2311" i="1" s="1"/>
  <c r="Q6146" i="1"/>
  <c r="Q7099" i="1"/>
  <c r="R2939" i="1"/>
  <c r="S2939" i="1" s="1"/>
  <c r="Q2877" i="1"/>
  <c r="S2877" i="1" s="1"/>
  <c r="Q8094" i="1"/>
  <c r="Q7723" i="1"/>
  <c r="R3710" i="1"/>
  <c r="R7590" i="1"/>
  <c r="R6896" i="1"/>
  <c r="R8283" i="1"/>
  <c r="Q8399" i="1"/>
  <c r="Q5162" i="1"/>
  <c r="R7214" i="1"/>
  <c r="R3528" i="1"/>
  <c r="Q1600" i="1"/>
  <c r="S1600" i="1" s="1"/>
  <c r="R2556" i="1"/>
  <c r="S2556" i="1" s="1"/>
  <c r="Q8016" i="1"/>
  <c r="R2992" i="1"/>
  <c r="Q2516" i="1"/>
  <c r="R7982" i="1"/>
  <c r="R8028" i="1"/>
  <c r="Q8322" i="1"/>
  <c r="R5923" i="1"/>
  <c r="R6881" i="1"/>
  <c r="Q8035" i="1"/>
  <c r="Q2893" i="1"/>
  <c r="Q2475" i="1"/>
  <c r="S2475" i="1" s="1"/>
  <c r="R8452" i="1"/>
  <c r="Q2484" i="1"/>
  <c r="R8191" i="1"/>
  <c r="Q5779" i="1"/>
  <c r="Q1476" i="1"/>
  <c r="S1476" i="1" s="1"/>
  <c r="Q2631" i="1"/>
  <c r="S2631" i="1" s="1"/>
  <c r="Q2247" i="1"/>
  <c r="S2247" i="1" s="1"/>
  <c r="Q2649" i="1"/>
  <c r="S2649" i="1" s="1"/>
  <c r="R8132" i="1"/>
  <c r="Q7629" i="1"/>
  <c r="Q7513" i="1"/>
  <c r="Q3764" i="1"/>
  <c r="R7440" i="1"/>
  <c r="R7952" i="1"/>
  <c r="R2252" i="1"/>
  <c r="S2252" i="1" s="1"/>
  <c r="Q2458" i="1"/>
  <c r="S2458" i="1" s="1"/>
  <c r="R3859" i="1"/>
  <c r="R2301" i="1"/>
  <c r="S2301" i="1" s="1"/>
  <c r="Q2963" i="1"/>
  <c r="R3626" i="1"/>
  <c r="Q7911" i="1"/>
  <c r="Q2313" i="1"/>
  <c r="S2313" i="1" s="1"/>
  <c r="R2934" i="1"/>
  <c r="S2934" i="1" s="1"/>
  <c r="Q3056" i="1"/>
  <c r="R6186" i="1"/>
  <c r="R8490" i="1"/>
  <c r="Q3753" i="1"/>
  <c r="R3752" i="1"/>
  <c r="Q576" i="1"/>
  <c r="R8112" i="1"/>
  <c r="Q2289" i="1"/>
  <c r="S2289" i="1" s="1"/>
  <c r="R8104" i="1"/>
  <c r="Q2716" i="1"/>
  <c r="S2716" i="1" s="1"/>
  <c r="Q4008" i="1"/>
  <c r="R3108" i="1"/>
  <c r="Q2517" i="1"/>
  <c r="Q8023" i="1"/>
  <c r="Q5163" i="1"/>
  <c r="Q7539" i="1"/>
  <c r="R1495" i="1"/>
  <c r="S1495" i="1" s="1"/>
  <c r="R2531" i="1"/>
  <c r="S2531" i="1" s="1"/>
  <c r="R2673" i="1"/>
  <c r="S2673" i="1" s="1"/>
  <c r="Q2637" i="1"/>
  <c r="S2637" i="1" s="1"/>
  <c r="R4655" i="1"/>
  <c r="R7144" i="1"/>
  <c r="R6961" i="1"/>
  <c r="R8404" i="1"/>
  <c r="Q6574" i="1"/>
  <c r="R7147" i="1"/>
  <c r="R7793" i="1"/>
  <c r="Q2663" i="1"/>
  <c r="S2663" i="1" s="1"/>
  <c r="R2691" i="1"/>
  <c r="S2691" i="1" s="1"/>
  <c r="R8128" i="1"/>
  <c r="R3012" i="1"/>
  <c r="S3012" i="1" s="1"/>
  <c r="R2467" i="1"/>
  <c r="S2467" i="1" s="1"/>
  <c r="R2725" i="1"/>
  <c r="S2725" i="1" s="1"/>
  <c r="Q2553" i="1"/>
  <c r="S2553" i="1" s="1"/>
  <c r="Q2879" i="1"/>
  <c r="S2879" i="1" s="1"/>
  <c r="Q7216" i="1"/>
  <c r="Q1759" i="1"/>
  <c r="Q7696" i="1"/>
  <c r="Q7499" i="1"/>
  <c r="Q3690" i="1"/>
  <c r="Q8098" i="1"/>
  <c r="R2529" i="1"/>
  <c r="S2529" i="1" s="1"/>
  <c r="Q2244" i="1"/>
  <c r="S2244" i="1" s="1"/>
  <c r="R2543" i="1"/>
  <c r="S2543" i="1" s="1"/>
  <c r="R2900" i="1"/>
  <c r="R2987" i="1"/>
  <c r="R8514" i="1"/>
  <c r="R7786" i="1"/>
  <c r="R6697" i="1"/>
  <c r="R7296" i="1"/>
  <c r="Q3991" i="1"/>
  <c r="Q2005" i="1"/>
  <c r="S2005" i="1" s="1"/>
  <c r="Q2689" i="1"/>
  <c r="S2689" i="1" s="1"/>
  <c r="R2364" i="1"/>
  <c r="S2364" i="1" s="1"/>
  <c r="Q2626" i="1"/>
  <c r="S2626" i="1" s="1"/>
  <c r="R2721" i="1"/>
  <c r="S2721" i="1" s="1"/>
  <c r="Q2290" i="1"/>
  <c r="S2290" i="1" s="1"/>
  <c r="R7187" i="1"/>
  <c r="R2819" i="1"/>
  <c r="S2819" i="1" s="1"/>
  <c r="R2525" i="1"/>
  <c r="S2525" i="1" s="1"/>
  <c r="Q2855" i="1"/>
  <c r="S2855" i="1" s="1"/>
  <c r="R7777" i="1"/>
  <c r="Q6831" i="1"/>
  <c r="Q8479" i="1"/>
  <c r="R8267" i="1"/>
  <c r="Q8243" i="1"/>
  <c r="R7192" i="1"/>
  <c r="Q7038" i="1"/>
  <c r="Q3805" i="1"/>
  <c r="R2241" i="1"/>
  <c r="S2241" i="1" s="1"/>
  <c r="R2642" i="1"/>
  <c r="S2642" i="1" s="1"/>
  <c r="R3067" i="1"/>
  <c r="S3067" i="1" s="1"/>
  <c r="R2836" i="1"/>
  <c r="R2963" i="1"/>
  <c r="R3003" i="1"/>
  <c r="Q7958" i="1"/>
  <c r="Q8022" i="1"/>
  <c r="Q3961" i="1"/>
  <c r="Q6918" i="1"/>
  <c r="Q7283" i="1"/>
  <c r="Q8254" i="1"/>
  <c r="Q2904" i="1"/>
  <c r="Q2259" i="1"/>
  <c r="Q2265" i="1"/>
  <c r="R2249" i="1"/>
  <c r="R3945" i="1"/>
  <c r="S3945" i="1" s="1"/>
  <c r="R3959" i="1"/>
  <c r="S3959" i="1" s="1"/>
  <c r="Q3911" i="1"/>
  <c r="S3911" i="1" s="1"/>
  <c r="R7817" i="1"/>
  <c r="R7338" i="1"/>
  <c r="R7625" i="1"/>
  <c r="Q3921" i="1"/>
  <c r="R2253" i="1"/>
  <c r="S2253" i="1" s="1"/>
  <c r="R2284" i="1"/>
  <c r="S2284" i="1" s="1"/>
  <c r="Q2653" i="1"/>
  <c r="S2653" i="1" s="1"/>
  <c r="Q8393" i="1"/>
  <c r="R7408" i="1"/>
  <c r="Q7349" i="1"/>
  <c r="R2829" i="1"/>
  <c r="Q2916" i="1"/>
  <c r="Q430" i="1"/>
  <c r="Q6547" i="1"/>
  <c r="R7738" i="1"/>
  <c r="R7237" i="1"/>
  <c r="Q3929" i="1"/>
  <c r="R6962" i="1"/>
  <c r="Q6962" i="1"/>
  <c r="Q2483" i="1"/>
  <c r="S2483" i="1" s="1"/>
  <c r="R8089" i="1"/>
  <c r="Q8507" i="1"/>
  <c r="R4962" i="1"/>
  <c r="Q4962" i="1"/>
  <c r="R2692" i="1"/>
  <c r="Q2692" i="1"/>
  <c r="R2641" i="1"/>
  <c r="Q2641" i="1"/>
  <c r="R2698" i="1"/>
  <c r="Q2698" i="1"/>
  <c r="R2297" i="1"/>
  <c r="S2297" i="1" s="1"/>
  <c r="R7504" i="1"/>
  <c r="Q7504" i="1"/>
  <c r="Q7301" i="1"/>
  <c r="R8114" i="1"/>
  <c r="Q8114" i="1"/>
  <c r="Q2741" i="1"/>
  <c r="R2741" i="1"/>
  <c r="Q2435" i="1"/>
  <c r="S2435" i="1" s="1"/>
  <c r="Q2318" i="1"/>
  <c r="S2318" i="1" s="1"/>
  <c r="R7521" i="1"/>
  <c r="Q2633" i="1"/>
  <c r="S2633" i="1" s="1"/>
  <c r="Q1791" i="1"/>
  <c r="S1791" i="1" s="1"/>
  <c r="Q6852" i="1"/>
  <c r="R2580" i="1"/>
  <c r="Q7438" i="1"/>
  <c r="R7761" i="1"/>
  <c r="R7505" i="1"/>
  <c r="R7310" i="1"/>
  <c r="R7926" i="1"/>
  <c r="R2551" i="1"/>
  <c r="S2551" i="1" s="1"/>
  <c r="Q7112" i="1"/>
  <c r="R2982" i="1"/>
  <c r="S2982" i="1" s="1"/>
  <c r="R3142" i="1"/>
  <c r="S3142" i="1" s="1"/>
  <c r="Q2537" i="1"/>
  <c r="R2537" i="1"/>
  <c r="R6848" i="1"/>
  <c r="Q810" i="1"/>
  <c r="R2265" i="1"/>
  <c r="R6789" i="1"/>
  <c r="Q6789" i="1"/>
  <c r="R7819" i="1"/>
  <c r="Q3553" i="1"/>
  <c r="Q7509" i="1"/>
  <c r="R3107" i="1"/>
  <c r="Q3107" i="1"/>
  <c r="R5898" i="1"/>
  <c r="Q2949" i="1"/>
  <c r="R7689" i="1"/>
  <c r="Q7689" i="1"/>
  <c r="R8454" i="1"/>
  <c r="Q8454" i="1"/>
  <c r="R5718" i="1"/>
  <c r="Q5718" i="1"/>
  <c r="R2839" i="1"/>
  <c r="Q2839" i="1"/>
  <c r="R2441" i="1"/>
  <c r="S2441" i="1" s="1"/>
  <c r="R2635" i="1"/>
  <c r="S2635" i="1" s="1"/>
  <c r="Q3055" i="1"/>
  <c r="S3055" i="1" s="1"/>
  <c r="Q2886" i="1"/>
  <c r="S2886" i="1" s="1"/>
  <c r="R2661" i="1"/>
  <c r="S2661" i="1" s="1"/>
  <c r="Q6560" i="1"/>
  <c r="Q2367" i="1"/>
  <c r="R2367" i="1"/>
  <c r="R3008" i="1"/>
  <c r="Q3008" i="1"/>
  <c r="Q2339" i="1"/>
  <c r="S2339" i="1" s="1"/>
  <c r="Q1167" i="1"/>
  <c r="R1167" i="1"/>
  <c r="Q7975" i="1"/>
  <c r="Q1273" i="1"/>
  <c r="S1273" i="1" s="1"/>
  <c r="R1893" i="1"/>
  <c r="S1893" i="1" s="1"/>
  <c r="Q1812" i="1"/>
  <c r="S1812" i="1" s="1"/>
  <c r="Q1391" i="1"/>
  <c r="S1391" i="1" s="1"/>
  <c r="Q3344" i="1"/>
  <c r="Q7894" i="1"/>
  <c r="Q7711" i="1"/>
  <c r="R2928" i="1"/>
  <c r="S2928" i="1" s="1"/>
  <c r="Q2511" i="1"/>
  <c r="S2511" i="1" s="1"/>
  <c r="R2515" i="1"/>
  <c r="S2515" i="1" s="1"/>
  <c r="Q3120" i="1"/>
  <c r="Q2735" i="1"/>
  <c r="R2735" i="1"/>
  <c r="R6975" i="1"/>
  <c r="R571" i="1"/>
  <c r="R8381" i="1"/>
  <c r="Q3999" i="1"/>
  <c r="R2460" i="1"/>
  <c r="Q2460" i="1"/>
  <c r="Q7195" i="1"/>
  <c r="R7195" i="1"/>
  <c r="Q8196" i="1"/>
  <c r="R6640" i="1"/>
  <c r="Q8486" i="1"/>
  <c r="R8486" i="1"/>
  <c r="R3879" i="1"/>
  <c r="Q3879" i="1"/>
  <c r="R6740" i="1"/>
  <c r="Q6740" i="1"/>
  <c r="Q2887" i="1"/>
  <c r="R2887" i="1"/>
  <c r="R1046" i="1"/>
  <c r="S1046" i="1" s="1"/>
  <c r="R2370" i="1"/>
  <c r="Q2485" i="1"/>
  <c r="S2485" i="1" s="1"/>
  <c r="Q2723" i="1"/>
  <c r="S2723" i="1" s="1"/>
  <c r="R2871" i="1"/>
  <c r="S2871" i="1" s="1"/>
  <c r="Q2701" i="1"/>
  <c r="S2701" i="1" s="1"/>
  <c r="Q2738" i="1"/>
  <c r="S2738" i="1" s="1"/>
  <c r="R2949" i="1"/>
  <c r="Q6180" i="1"/>
  <c r="R2850" i="1"/>
  <c r="Q2850" i="1"/>
  <c r="R6145" i="1"/>
  <c r="Q2249" i="1"/>
  <c r="Q6636" i="1"/>
  <c r="R6636" i="1"/>
  <c r="R8495" i="1"/>
  <c r="R3179" i="1"/>
  <c r="Q6685" i="1"/>
  <c r="R1244" i="1"/>
  <c r="S1244" i="1" s="1"/>
  <c r="R1483" i="1"/>
  <c r="S1483" i="1" s="1"/>
  <c r="R1679" i="1"/>
  <c r="S1679" i="1" s="1"/>
  <c r="R7729" i="1"/>
  <c r="R7333" i="1"/>
  <c r="R6979" i="1"/>
  <c r="Q2849" i="1"/>
  <c r="S2849" i="1" s="1"/>
  <c r="R3072" i="1"/>
  <c r="Q3072" i="1"/>
  <c r="Q3088" i="1"/>
  <c r="S3088" i="1" s="1"/>
  <c r="Q6606" i="1"/>
  <c r="R8469" i="1"/>
  <c r="Q4957" i="1"/>
  <c r="R4957" i="1"/>
  <c r="Q8488" i="1"/>
  <c r="R8215" i="1"/>
  <c r="Q8215" i="1"/>
  <c r="R2331" i="1"/>
  <c r="Q2331" i="1"/>
  <c r="Q3919" i="1"/>
  <c r="R3919" i="1"/>
  <c r="R7588" i="1"/>
  <c r="Q7588" i="1"/>
  <c r="R6745" i="1"/>
  <c r="R6018" i="1"/>
  <c r="Q6018" i="1"/>
  <c r="Q3937" i="1"/>
  <c r="R4054" i="1"/>
  <c r="Q4054" i="1"/>
  <c r="R2845" i="1"/>
  <c r="Q7506" i="1"/>
  <c r="Q8275" i="1"/>
  <c r="Q6986" i="1"/>
  <c r="R7002" i="1"/>
  <c r="R3937" i="1"/>
  <c r="R8463" i="1"/>
  <c r="Q8463" i="1"/>
  <c r="R8022" i="1"/>
  <c r="Q3905" i="1"/>
  <c r="R6102" i="1"/>
  <c r="Q6102" i="1"/>
  <c r="Q8158" i="1"/>
  <c r="Q5868" i="1"/>
  <c r="R5868" i="1"/>
  <c r="R4086" i="1"/>
  <c r="Q4086" i="1"/>
  <c r="R4062" i="1"/>
  <c r="Q4062" i="1"/>
  <c r="Q4070" i="1"/>
  <c r="R4070" i="1"/>
  <c r="R7984" i="1"/>
  <c r="Q2559" i="1"/>
  <c r="S2559" i="1" s="1"/>
  <c r="Q8002" i="1"/>
  <c r="Q6745" i="1"/>
  <c r="Q7625" i="1"/>
  <c r="R3921" i="1"/>
  <c r="Q5116" i="1"/>
  <c r="R5116" i="1"/>
  <c r="R3523" i="1"/>
  <c r="R4038" i="1"/>
  <c r="Q4038" i="1"/>
  <c r="R4046" i="1"/>
  <c r="Q4046" i="1"/>
  <c r="R4078" i="1"/>
  <c r="Q4078" i="1"/>
  <c r="R2864" i="1"/>
  <c r="R3087" i="1"/>
  <c r="Q3119" i="1"/>
  <c r="Q6899" i="1"/>
  <c r="Q8238" i="1"/>
  <c r="R2862" i="1"/>
  <c r="Q8112" i="1"/>
  <c r="Q6887" i="1"/>
  <c r="R8449" i="1"/>
  <c r="Q7237" i="1"/>
  <c r="R3929" i="1"/>
  <c r="Q3915" i="1"/>
  <c r="S3915" i="1" s="1"/>
  <c r="R5934" i="1"/>
  <c r="Q5934" i="1"/>
  <c r="R3579" i="1"/>
  <c r="Q2647" i="1"/>
  <c r="S2647" i="1" s="1"/>
  <c r="R2285" i="1"/>
  <c r="S2285" i="1" s="1"/>
  <c r="Q3036" i="1"/>
  <c r="R3092" i="1"/>
  <c r="R8358" i="1"/>
  <c r="Q8458" i="1"/>
  <c r="R2660" i="1"/>
  <c r="R810" i="1"/>
  <c r="Q8325" i="1"/>
  <c r="R8076" i="1"/>
  <c r="R7312" i="1"/>
  <c r="R7851" i="1"/>
  <c r="R2434" i="1"/>
  <c r="S2434" i="1" s="1"/>
  <c r="Q6640" i="1"/>
  <c r="Q7880" i="1"/>
  <c r="R1427" i="1"/>
  <c r="S1427" i="1" s="1"/>
  <c r="R3269" i="1"/>
  <c r="Q2981" i="1"/>
  <c r="S2981" i="1" s="1"/>
  <c r="R2436" i="1"/>
  <c r="Q6731" i="1"/>
  <c r="R2187" i="1"/>
  <c r="Q2459" i="1"/>
  <c r="R7773" i="1"/>
  <c r="R3845" i="1"/>
  <c r="Q7338" i="1"/>
  <c r="Q8092" i="1"/>
  <c r="R8470" i="1"/>
  <c r="R8281" i="1"/>
  <c r="Q2864" i="1"/>
  <c r="R2975" i="1"/>
  <c r="R3064" i="1"/>
  <c r="Q6186" i="1"/>
  <c r="R762" i="1"/>
  <c r="R2897" i="1"/>
  <c r="R7684" i="1"/>
  <c r="Q2316" i="1"/>
  <c r="R2708" i="1"/>
  <c r="Q2324" i="1"/>
  <c r="R7506" i="1"/>
  <c r="R8275" i="1"/>
  <c r="Q7713" i="1"/>
  <c r="Q3860" i="1"/>
  <c r="Q7002" i="1"/>
  <c r="R7574" i="1"/>
  <c r="R7189" i="1"/>
  <c r="R2719" i="1"/>
  <c r="S2719" i="1" s="1"/>
  <c r="Q3020" i="1"/>
  <c r="Q3068" i="1"/>
  <c r="R3124" i="1"/>
  <c r="R5790" i="1"/>
  <c r="Q8261" i="1"/>
  <c r="R3704" i="1"/>
  <c r="R7349" i="1"/>
  <c r="Q7260" i="1"/>
  <c r="Q3621" i="1"/>
  <c r="Q2625" i="1"/>
  <c r="S2625" i="1" s="1"/>
  <c r="R6804" i="1"/>
  <c r="R2459" i="1"/>
  <c r="R2699" i="1"/>
  <c r="S2699" i="1" s="1"/>
  <c r="Q2910" i="1"/>
  <c r="S2910" i="1" s="1"/>
  <c r="Q2509" i="1"/>
  <c r="S2509" i="1" s="1"/>
  <c r="Q2489" i="1"/>
  <c r="S2489" i="1" s="1"/>
  <c r="R3133" i="1"/>
  <c r="S3133" i="1" s="1"/>
  <c r="R3020" i="1"/>
  <c r="Q2841" i="1"/>
  <c r="R2651" i="1"/>
  <c r="S2651" i="1" s="1"/>
  <c r="Q7749" i="1"/>
  <c r="R8425" i="1"/>
  <c r="Q7354" i="1"/>
  <c r="R2996" i="1"/>
  <c r="R2307" i="1"/>
  <c r="S2307" i="1" s="1"/>
  <c r="R7974" i="1"/>
  <c r="Q3086" i="1"/>
  <c r="S3086" i="1" s="1"/>
  <c r="Q3124" i="1"/>
  <c r="Q3672" i="1"/>
  <c r="Q2473" i="1"/>
  <c r="S2473" i="1" s="1"/>
  <c r="Q2133" i="1"/>
  <c r="R2324" i="1"/>
  <c r="R8238" i="1"/>
  <c r="R2316" i="1"/>
  <c r="R2643" i="1"/>
  <c r="S2643" i="1" s="1"/>
  <c r="R3068" i="1"/>
  <c r="Q2897" i="1"/>
  <c r="R6849" i="1"/>
  <c r="Q1217" i="1"/>
  <c r="S1217" i="1" s="1"/>
  <c r="Q2629" i="1"/>
  <c r="S2629" i="1" s="1"/>
  <c r="R2550" i="1"/>
  <c r="S2550" i="1" s="1"/>
  <c r="Q2655" i="1"/>
  <c r="S2655" i="1" s="1"/>
  <c r="Q7950" i="1"/>
  <c r="Q2351" i="1"/>
  <c r="S2351" i="1" s="1"/>
  <c r="R7519" i="1"/>
  <c r="Q8520" i="1"/>
  <c r="Q8193" i="1"/>
  <c r="R7527" i="1"/>
  <c r="R7970" i="1"/>
  <c r="R419" i="1"/>
  <c r="Q7296" i="1"/>
  <c r="R6986" i="1"/>
  <c r="Q6648" i="1"/>
  <c r="Q2668" i="1"/>
  <c r="S2668" i="1" s="1"/>
  <c r="Q2187" i="1"/>
  <c r="R2940" i="1"/>
  <c r="S2940" i="1" s="1"/>
  <c r="R2518" i="1"/>
  <c r="S2518" i="1" s="1"/>
  <c r="Q7968" i="1"/>
  <c r="R5800" i="1"/>
  <c r="R2510" i="1"/>
  <c r="S2510" i="1" s="1"/>
  <c r="R2223" i="1"/>
  <c r="R2751" i="1"/>
  <c r="S2751" i="1" s="1"/>
  <c r="Q2878" i="1"/>
  <c r="S2878" i="1" s="1"/>
  <c r="Q5700" i="1"/>
  <c r="R7059" i="1"/>
  <c r="R2946" i="1"/>
  <c r="Q7966" i="1"/>
  <c r="Q2732" i="1"/>
  <c r="R8499" i="1"/>
  <c r="Q8218" i="1"/>
  <c r="Q6639" i="1"/>
  <c r="Q7431" i="1"/>
  <c r="Q2190" i="1"/>
  <c r="Q2660" i="1"/>
  <c r="Q7571" i="1"/>
  <c r="R8488" i="1"/>
  <c r="Q2980" i="1"/>
  <c r="Q6834" i="1"/>
  <c r="R7891" i="1"/>
  <c r="Q7684" i="1"/>
  <c r="Q2708" i="1"/>
  <c r="R7335" i="1"/>
  <c r="Q3634" i="1"/>
  <c r="R2347" i="1"/>
  <c r="Q4956" i="1"/>
  <c r="Q8286" i="1"/>
  <c r="R7839" i="1"/>
  <c r="R7313" i="1"/>
  <c r="Q7779" i="1"/>
  <c r="Q3863" i="1"/>
  <c r="R3861" i="1"/>
  <c r="Q2862" i="1"/>
  <c r="R2927" i="1"/>
  <c r="R2449" i="1"/>
  <c r="R2281" i="1"/>
  <c r="Q1580" i="1"/>
  <c r="S1580" i="1" s="1"/>
  <c r="Q1503" i="1"/>
  <c r="S1503" i="1" s="1"/>
  <c r="Q2444" i="1"/>
  <c r="S2444" i="1" s="1"/>
  <c r="Q3549" i="1"/>
  <c r="Q7306" i="1"/>
  <c r="R7212" i="1"/>
  <c r="Q2347" i="1"/>
  <c r="Q2996" i="1"/>
  <c r="Q2884" i="1"/>
  <c r="S2884" i="1" s="1"/>
  <c r="R7657" i="1"/>
  <c r="Q2281" i="1"/>
  <c r="R2317" i="1"/>
  <c r="S2317" i="1" s="1"/>
  <c r="R2942" i="1"/>
  <c r="S2942" i="1" s="1"/>
  <c r="R4956" i="1"/>
  <c r="R6982" i="1"/>
  <c r="R2726" i="1"/>
  <c r="S2726" i="1" s="1"/>
  <c r="Q7653" i="1"/>
  <c r="Q7317" i="1"/>
  <c r="R8286" i="1"/>
  <c r="R6899" i="1"/>
  <c r="Q6777" i="1"/>
  <c r="R8160" i="1"/>
  <c r="R6223" i="1"/>
  <c r="Q2718" i="1"/>
  <c r="S2718" i="1" s="1"/>
  <c r="R2501" i="1"/>
  <c r="S2501" i="1" s="1"/>
  <c r="R2665" i="1"/>
  <c r="S2665" i="1" s="1"/>
  <c r="R7966" i="1"/>
  <c r="R7432" i="1"/>
  <c r="R2959" i="1"/>
  <c r="R3007" i="1"/>
  <c r="R3039" i="1"/>
  <c r="R2732" i="1"/>
  <c r="Q3062" i="1"/>
  <c r="S3062" i="1" s="1"/>
  <c r="R8458" i="1"/>
  <c r="Q2450" i="1"/>
  <c r="S2450" i="1" s="1"/>
  <c r="R7442" i="1"/>
  <c r="Q2449" i="1"/>
  <c r="Q2305" i="1"/>
  <c r="S2305" i="1" s="1"/>
  <c r="Q3861" i="1"/>
  <c r="R3753" i="1"/>
  <c r="Q2727" i="1"/>
  <c r="S2727" i="1" s="1"/>
  <c r="R6930" i="1"/>
  <c r="Q2945" i="1"/>
  <c r="S2945" i="1" s="1"/>
  <c r="R2468" i="1"/>
  <c r="S2468" i="1" s="1"/>
  <c r="R8509" i="1"/>
  <c r="Q3488" i="1"/>
  <c r="Q3145" i="1"/>
  <c r="R8024" i="1"/>
  <c r="Q3563" i="1"/>
  <c r="R1788" i="1"/>
  <c r="S1788" i="1" s="1"/>
  <c r="Q7240" i="1"/>
  <c r="Q2283" i="1"/>
  <c r="S2283" i="1" s="1"/>
  <c r="Q2926" i="1"/>
  <c r="S2926" i="1" s="1"/>
  <c r="Q2365" i="1"/>
  <c r="R3000" i="1"/>
  <c r="R3991" i="1"/>
  <c r="R1394" i="1"/>
  <c r="S1394" i="1" s="1"/>
  <c r="R2711" i="1"/>
  <c r="S2711" i="1" s="1"/>
  <c r="Q6775" i="1"/>
  <c r="Q2357" i="1"/>
  <c r="S2357" i="1" s="1"/>
  <c r="R2479" i="1"/>
  <c r="S2479" i="1" s="1"/>
  <c r="R1037" i="1"/>
  <c r="S1037" i="1" s="1"/>
  <c r="R2203" i="1"/>
  <c r="Q6147" i="1"/>
  <c r="R8190" i="1"/>
  <c r="Q2845" i="1"/>
  <c r="R4639" i="1"/>
  <c r="R2724" i="1"/>
  <c r="Q2276" i="1"/>
  <c r="Q2652" i="1"/>
  <c r="Q3850" i="1"/>
  <c r="R7005" i="1"/>
  <c r="Q7005" i="1"/>
  <c r="Q3421" i="1"/>
  <c r="R2508" i="1"/>
  <c r="S2508" i="1" s="1"/>
  <c r="Q7791" i="1"/>
  <c r="Q8146" i="1"/>
  <c r="R3850" i="1"/>
  <c r="R7605" i="1"/>
  <c r="Q7605" i="1"/>
  <c r="R2437" i="1"/>
  <c r="S2437" i="1" s="1"/>
  <c r="Q2991" i="1"/>
  <c r="S2991" i="1" s="1"/>
  <c r="R2697" i="1"/>
  <c r="S2697" i="1" s="1"/>
  <c r="R7085" i="1"/>
  <c r="Q3845" i="1"/>
  <c r="R7779" i="1"/>
  <c r="R2422" i="1"/>
  <c r="R2391" i="1"/>
  <c r="R2446" i="1"/>
  <c r="S2446" i="1" s="1"/>
  <c r="Q2898" i="1"/>
  <c r="S2898" i="1" s="1"/>
  <c r="R3132" i="1"/>
  <c r="S3132" i="1" s="1"/>
  <c r="Q2946" i="1"/>
  <c r="Q2451" i="1"/>
  <c r="S2451" i="1" s="1"/>
  <c r="R8484" i="1"/>
  <c r="Q4647" i="1"/>
  <c r="R2577" i="1"/>
  <c r="Q2694" i="1"/>
  <c r="S2694" i="1" s="1"/>
  <c r="R8066" i="1"/>
  <c r="R3863" i="1"/>
  <c r="Q8051" i="1"/>
  <c r="R8036" i="1"/>
  <c r="R1311" i="1"/>
  <c r="S1311" i="1" s="1"/>
  <c r="Q2049" i="1"/>
  <c r="S2049" i="1" s="1"/>
  <c r="Q7049" i="1"/>
  <c r="Q3080" i="1"/>
  <c r="S3080" i="1" s="1"/>
  <c r="Q2860" i="1"/>
  <c r="R2979" i="1"/>
  <c r="Q3035" i="1"/>
  <c r="Q3115" i="1"/>
  <c r="R5783" i="1"/>
  <c r="Q7773" i="1"/>
  <c r="Q6982" i="1"/>
  <c r="Q7313" i="1"/>
  <c r="R7775" i="1"/>
  <c r="R6639" i="1"/>
  <c r="Q6989" i="1"/>
  <c r="Q1301" i="1"/>
  <c r="S1301" i="1" s="1"/>
  <c r="Q2902" i="1"/>
  <c r="S2902" i="1" s="1"/>
  <c r="R2831" i="1"/>
  <c r="S2831" i="1" s="1"/>
  <c r="R7814" i="1"/>
  <c r="Q8457" i="1"/>
  <c r="R7444" i="1"/>
  <c r="R576" i="1"/>
  <c r="R2348" i="1"/>
  <c r="R7598" i="1"/>
  <c r="Q7598" i="1"/>
  <c r="Q7839" i="1"/>
  <c r="R6622" i="1"/>
  <c r="R7713" i="1"/>
  <c r="R3860" i="1"/>
  <c r="Q1467" i="1"/>
  <c r="S1467" i="1" s="1"/>
  <c r="R7152" i="1"/>
  <c r="Q5317" i="1"/>
  <c r="Q7846" i="1"/>
  <c r="Q7004" i="1"/>
  <c r="R5730" i="1"/>
  <c r="R2140" i="1"/>
  <c r="R6648" i="1"/>
  <c r="Q7613" i="1"/>
  <c r="R7613" i="1"/>
  <c r="R8218" i="1"/>
  <c r="Q2927" i="1"/>
  <c r="R5928" i="1"/>
  <c r="R2746" i="1"/>
  <c r="S2746" i="1" s="1"/>
  <c r="R2554" i="1"/>
  <c r="S2554" i="1" s="1"/>
  <c r="R3758" i="1"/>
  <c r="R2667" i="1"/>
  <c r="S2667" i="1" s="1"/>
  <c r="Q2984" i="1"/>
  <c r="S2984" i="1" s="1"/>
  <c r="Q2684" i="1"/>
  <c r="S2684" i="1" s="1"/>
  <c r="Q2911" i="1"/>
  <c r="Q8318" i="1"/>
  <c r="R8518" i="1"/>
  <c r="Q2724" i="1"/>
  <c r="R2956" i="1"/>
  <c r="S2956" i="1" s="1"/>
  <c r="R8093" i="1"/>
  <c r="Q6728" i="1"/>
  <c r="R812" i="1"/>
  <c r="Q7022" i="1"/>
  <c r="Q2266" i="1"/>
  <c r="S2266" i="1" s="1"/>
  <c r="R7193" i="1"/>
  <c r="R2652" i="1"/>
  <c r="Q2731" i="1"/>
  <c r="S2731" i="1" s="1"/>
  <c r="Q7274" i="1"/>
  <c r="Q2820" i="1"/>
  <c r="S2820" i="1" s="1"/>
  <c r="R3077" i="1"/>
  <c r="S3077" i="1" s="1"/>
  <c r="R2513" i="1"/>
  <c r="S2513" i="1" s="1"/>
  <c r="R6918" i="1"/>
  <c r="R2365" i="1"/>
  <c r="R1392" i="1"/>
  <c r="S1392" i="1" s="1"/>
  <c r="R2654" i="1"/>
  <c r="S2654" i="1" s="1"/>
  <c r="Q7519" i="1"/>
  <c r="R6914" i="1"/>
  <c r="R2517" i="1"/>
  <c r="R2276" i="1"/>
  <c r="R973" i="1"/>
  <c r="R1691" i="1"/>
  <c r="S1691" i="1" s="1"/>
  <c r="R6638" i="1"/>
  <c r="Q2268" i="1"/>
  <c r="S2268" i="1" s="1"/>
  <c r="Q7527" i="1"/>
  <c r="Q2832" i="1"/>
  <c r="Q2896" i="1"/>
  <c r="R2943" i="1"/>
  <c r="S2943" i="1" s="1"/>
  <c r="R7354" i="1"/>
  <c r="R2117" i="1"/>
  <c r="R7886" i="1"/>
  <c r="Q2477" i="1"/>
  <c r="R1182" i="1"/>
  <c r="R2243" i="1"/>
  <c r="S2243" i="1" s="1"/>
  <c r="R2821" i="1"/>
  <c r="S2821" i="1" s="1"/>
  <c r="Q2540" i="1"/>
  <c r="S2540" i="1" s="1"/>
  <c r="Q3083" i="1"/>
  <c r="S3083" i="1" s="1"/>
  <c r="R2628" i="1"/>
  <c r="S2628" i="1" s="1"/>
  <c r="R2743" i="1"/>
  <c r="S2743" i="1" s="1"/>
  <c r="R2255" i="1"/>
  <c r="S2255" i="1" s="1"/>
  <c r="R6912" i="1"/>
  <c r="Q3022" i="1"/>
  <c r="S3022" i="1" s="1"/>
  <c r="Q6193" i="1"/>
  <c r="R8080" i="1"/>
  <c r="Q986" i="1"/>
  <c r="Q581" i="1"/>
  <c r="R7875" i="1"/>
  <c r="R2455" i="1"/>
  <c r="S2455" i="1" s="1"/>
  <c r="R2690" i="1"/>
  <c r="S2690" i="1" s="1"/>
  <c r="Q7473" i="1"/>
  <c r="R2876" i="1"/>
  <c r="S2876" i="1" s="1"/>
  <c r="Q3038" i="1"/>
  <c r="S3038" i="1" s="1"/>
  <c r="R3123" i="1"/>
  <c r="S3123" i="1" s="1"/>
  <c r="Q3044" i="1"/>
  <c r="S3044" i="1" s="1"/>
  <c r="Q2952" i="1"/>
  <c r="S2952" i="1" s="1"/>
  <c r="Q8514" i="1"/>
  <c r="Q8513" i="1"/>
  <c r="R5983" i="1"/>
  <c r="R2363" i="1"/>
  <c r="S2363" i="1" s="1"/>
  <c r="R7267" i="1"/>
  <c r="R7772" i="1"/>
  <c r="R8383" i="1"/>
  <c r="Q4970" i="1"/>
  <c r="R2484" i="1"/>
  <c r="R7458" i="1"/>
  <c r="R2414" i="1"/>
  <c r="Q3052" i="1"/>
  <c r="Q3100" i="1"/>
  <c r="Q7940" i="1"/>
  <c r="R7717" i="1"/>
  <c r="Q7717" i="1"/>
  <c r="Q7736" i="1"/>
  <c r="R7736" i="1"/>
  <c r="R7603" i="1"/>
  <c r="Q7603" i="1"/>
  <c r="R8248" i="1"/>
  <c r="Q8248" i="1"/>
  <c r="R7823" i="1"/>
  <c r="Q7823" i="1"/>
  <c r="R4744" i="1"/>
  <c r="R8065" i="1"/>
  <c r="Q8065" i="1"/>
  <c r="Q6669" i="1"/>
  <c r="R6669" i="1"/>
  <c r="R6672" i="1"/>
  <c r="Q6672" i="1"/>
  <c r="Q6661" i="1"/>
  <c r="R6661" i="1"/>
  <c r="R2658" i="1"/>
  <c r="S2658" i="1" s="1"/>
  <c r="Q3074" i="1"/>
  <c r="S3074" i="1" s="1"/>
  <c r="R2841" i="1"/>
  <c r="R2889" i="1"/>
  <c r="Q2920" i="1"/>
  <c r="R8397" i="1"/>
  <c r="Q6675" i="1"/>
  <c r="R6675" i="1"/>
  <c r="Q7050" i="1"/>
  <c r="R7050" i="1"/>
  <c r="R7933" i="1"/>
  <c r="R7097" i="1"/>
  <c r="Q7097" i="1"/>
  <c r="R7722" i="1"/>
  <c r="R7900" i="1"/>
  <c r="Q7900" i="1"/>
  <c r="Q7848" i="1"/>
  <c r="R7848" i="1"/>
  <c r="Q7048" i="1"/>
  <c r="R7048" i="1"/>
  <c r="R7425" i="1"/>
  <c r="Q7425" i="1"/>
  <c r="R7649" i="1"/>
  <c r="Q7649" i="1"/>
  <c r="Q7804" i="1"/>
  <c r="R7804" i="1"/>
  <c r="Q4027" i="1"/>
  <c r="R4027" i="1"/>
  <c r="Q4018" i="1"/>
  <c r="R4018" i="1"/>
  <c r="Q4010" i="1"/>
  <c r="R4010" i="1"/>
  <c r="R5863" i="1"/>
  <c r="Q3667" i="1"/>
  <c r="R2968" i="1"/>
  <c r="S2968" i="1" s="1"/>
  <c r="R1166" i="1"/>
  <c r="Q7612" i="1"/>
  <c r="R7612" i="1"/>
  <c r="R6680" i="1"/>
  <c r="Q6680" i="1"/>
  <c r="R8291" i="1"/>
  <c r="Q8291" i="1"/>
  <c r="Q7351" i="1"/>
  <c r="R7351" i="1"/>
  <c r="R8290" i="1"/>
  <c r="Q8290" i="1"/>
  <c r="R7896" i="1"/>
  <c r="Q7896" i="1"/>
  <c r="R3040" i="1"/>
  <c r="Q3128" i="1"/>
  <c r="R1721" i="1"/>
  <c r="Q2548" i="1"/>
  <c r="R2260" i="1"/>
  <c r="R7235" i="1"/>
  <c r="R8371" i="1"/>
  <c r="Q4015" i="1"/>
  <c r="R4015" i="1"/>
  <c r="R8164" i="1"/>
  <c r="Q8164" i="1"/>
  <c r="R7058" i="1"/>
  <c r="Q7058" i="1"/>
  <c r="R7387" i="1"/>
  <c r="Q7387" i="1"/>
  <c r="R7621" i="1"/>
  <c r="Q7621" i="1"/>
  <c r="Q7876" i="1"/>
  <c r="R7876" i="1"/>
  <c r="Q7830" i="1"/>
  <c r="R7830" i="1"/>
  <c r="R7641" i="1"/>
  <c r="Q7641" i="1"/>
  <c r="Q4727" i="1"/>
  <c r="R8046" i="1"/>
  <c r="Q8046" i="1"/>
  <c r="R7667" i="1"/>
  <c r="Q7667" i="1"/>
  <c r="R8256" i="1"/>
  <c r="Q8256" i="1"/>
  <c r="R2308" i="1"/>
  <c r="Q7567" i="1"/>
  <c r="R1009" i="1"/>
  <c r="Q7549" i="1"/>
  <c r="Q4011" i="1"/>
  <c r="R4011" i="1"/>
  <c r="R3545" i="1"/>
  <c r="Q3545" i="1"/>
  <c r="R6816" i="1"/>
  <c r="Q6816" i="1"/>
  <c r="Q7369" i="1"/>
  <c r="R7369" i="1"/>
  <c r="R8348" i="1"/>
  <c r="Q8348" i="1"/>
  <c r="R7812" i="1"/>
  <c r="Q7812" i="1"/>
  <c r="R7095" i="1"/>
  <c r="Q7095" i="1"/>
  <c r="Q7027" i="1"/>
  <c r="R7027" i="1"/>
  <c r="Q7610" i="1"/>
  <c r="R7610" i="1"/>
  <c r="R7628" i="1"/>
  <c r="Q7628" i="1"/>
  <c r="R1993" i="1"/>
  <c r="S1993" i="1" s="1"/>
  <c r="Q2277" i="1"/>
  <c r="S2277" i="1" s="1"/>
  <c r="R3140" i="1"/>
  <c r="R3488" i="1"/>
  <c r="Q7970" i="1"/>
  <c r="R7746" i="1"/>
  <c r="Q7746" i="1"/>
  <c r="R7371" i="1"/>
  <c r="Q7371" i="1"/>
  <c r="R2013" i="1"/>
  <c r="S2013" i="1" s="1"/>
  <c r="Q3747" i="1"/>
  <c r="R2497" i="1"/>
  <c r="S2497" i="1" s="1"/>
  <c r="Q2750" i="1"/>
  <c r="S2750" i="1" s="1"/>
  <c r="R3489" i="1"/>
  <c r="R7572" i="1"/>
  <c r="Q7751" i="1"/>
  <c r="R7907" i="1"/>
  <c r="R3145" i="1"/>
  <c r="Q2454" i="1"/>
  <c r="R2901" i="1"/>
  <c r="S2901" i="1" s="1"/>
  <c r="Q2844" i="1"/>
  <c r="S2844" i="1" s="1"/>
  <c r="R2944" i="1"/>
  <c r="S2944" i="1" s="1"/>
  <c r="Q2861" i="1"/>
  <c r="R2908" i="1"/>
  <c r="Q2326" i="1"/>
  <c r="Q2853" i="1"/>
  <c r="Q3028" i="1"/>
  <c r="Q611" i="1"/>
  <c r="Q8370" i="1"/>
  <c r="R8370" i="1"/>
  <c r="R6603" i="1"/>
  <c r="R8443" i="1"/>
  <c r="Q1837" i="1"/>
  <c r="S1837" i="1" s="1"/>
  <c r="R2709" i="1"/>
  <c r="S2709" i="1" s="1"/>
  <c r="R2538" i="1"/>
  <c r="S2538" i="1" s="1"/>
  <c r="R2231" i="1"/>
  <c r="Q3070" i="1"/>
  <c r="S3070" i="1" s="1"/>
  <c r="Q7235" i="1"/>
  <c r="Q2979" i="1"/>
  <c r="Q2207" i="1"/>
  <c r="R2967" i="1"/>
  <c r="R3047" i="1"/>
  <c r="R2503" i="1"/>
  <c r="S2503" i="1" s="1"/>
  <c r="R3036" i="1"/>
  <c r="Q8188" i="1"/>
  <c r="R2869" i="1"/>
  <c r="R2924" i="1"/>
  <c r="R6995" i="1"/>
  <c r="Q4639" i="1"/>
  <c r="Q2260" i="1"/>
  <c r="Q5904" i="1"/>
  <c r="R5904" i="1"/>
  <c r="Q1196" i="1"/>
  <c r="S1196" i="1" s="1"/>
  <c r="R1314" i="1"/>
  <c r="S1314" i="1" s="1"/>
  <c r="R7567" i="1"/>
  <c r="R3115" i="1"/>
  <c r="Q3037" i="1"/>
  <c r="Q3125" i="1"/>
  <c r="R3023" i="1"/>
  <c r="R5325" i="1"/>
  <c r="R2960" i="1"/>
  <c r="S2960" i="1" s="1"/>
  <c r="Q3066" i="1"/>
  <c r="Q2931" i="1"/>
  <c r="Q2995" i="1"/>
  <c r="R3091" i="1"/>
  <c r="Q3139" i="1"/>
  <c r="Q2557" i="1"/>
  <c r="R5309" i="1"/>
  <c r="R8419" i="1"/>
  <c r="Q8419" i="1"/>
  <c r="R2156" i="1"/>
  <c r="Q2156" i="1"/>
  <c r="Q7439" i="1"/>
  <c r="Q7828" i="1"/>
  <c r="R8133" i="1"/>
  <c r="R2713" i="1"/>
  <c r="S2713" i="1" s="1"/>
  <c r="Q8119" i="1"/>
  <c r="R3116" i="1"/>
  <c r="S3116" i="1" s="1"/>
  <c r="Q3140" i="1"/>
  <c r="Q2271" i="1"/>
  <c r="S2271" i="1" s="1"/>
  <c r="Q7350" i="1"/>
  <c r="R6575" i="1"/>
  <c r="R3013" i="1"/>
  <c r="S3013" i="1" s="1"/>
  <c r="Q3000" i="1"/>
  <c r="R2703" i="1"/>
  <c r="S2703" i="1" s="1"/>
  <c r="Q8397" i="1"/>
  <c r="Q1863" i="1"/>
  <c r="S1863" i="1" s="1"/>
  <c r="R6610" i="1"/>
  <c r="R2860" i="1"/>
  <c r="Q2669" i="1"/>
  <c r="S2669" i="1" s="1"/>
  <c r="Q2950" i="1"/>
  <c r="S2950" i="1" s="1"/>
  <c r="R8478" i="1"/>
  <c r="Q2885" i="1"/>
  <c r="R7553" i="1"/>
  <c r="R8345" i="1"/>
  <c r="Q8345" i="1"/>
  <c r="R8516" i="1"/>
  <c r="R2113" i="1"/>
  <c r="R6965" i="1"/>
  <c r="Q6965" i="1"/>
  <c r="R2971" i="1"/>
  <c r="S2971" i="1" s="1"/>
  <c r="Q2438" i="1"/>
  <c r="Q2487" i="1"/>
  <c r="S2487" i="1" s="1"/>
  <c r="Q2323" i="1"/>
  <c r="S2323" i="1" s="1"/>
  <c r="Q1746" i="1"/>
  <c r="Q8392" i="1"/>
  <c r="Q1042" i="1"/>
  <c r="S1042" i="1" s="1"/>
  <c r="R2245" i="1"/>
  <c r="S2245" i="1" s="1"/>
  <c r="R2505" i="1"/>
  <c r="S2505" i="1" s="1"/>
  <c r="Q7693" i="1"/>
  <c r="Q3337" i="1"/>
  <c r="R8513" i="1"/>
  <c r="R2548" i="1"/>
  <c r="Q2148" i="1"/>
  <c r="Q2348" i="1"/>
  <c r="R1487" i="1"/>
  <c r="S1487" i="1" s="1"/>
  <c r="R1659" i="1"/>
  <c r="S1659" i="1" s="1"/>
  <c r="R1990" i="1"/>
  <c r="S1990" i="1" s="1"/>
  <c r="R1878" i="1"/>
  <c r="S1878" i="1" s="1"/>
  <c r="R2695" i="1"/>
  <c r="S2695" i="1" s="1"/>
  <c r="R7962" i="1"/>
  <c r="Q2874" i="1"/>
  <c r="S2874" i="1" s="1"/>
  <c r="R3051" i="1"/>
  <c r="S3051" i="1" s="1"/>
  <c r="R2463" i="1"/>
  <c r="S2463" i="1" s="1"/>
  <c r="R2269" i="1"/>
  <c r="S2269" i="1" s="1"/>
  <c r="R6994" i="1"/>
  <c r="R2853" i="1"/>
  <c r="Q3016" i="1"/>
  <c r="R3048" i="1"/>
  <c r="R3104" i="1"/>
  <c r="R3136" i="1"/>
  <c r="R3671" i="1"/>
  <c r="R2722" i="1"/>
  <c r="S2722" i="1" s="1"/>
  <c r="R7024" i="1"/>
  <c r="Q1638" i="1"/>
  <c r="R5882" i="1"/>
  <c r="R2572" i="1"/>
  <c r="R7940" i="1"/>
  <c r="R2471" i="1"/>
  <c r="S2471" i="1" s="1"/>
  <c r="R2356" i="1"/>
  <c r="S2356" i="1" s="1"/>
  <c r="Q3027" i="1"/>
  <c r="S3027" i="1" s="1"/>
  <c r="R2856" i="1"/>
  <c r="Q2888" i="1"/>
  <c r="R2935" i="1"/>
  <c r="Q5349" i="1"/>
  <c r="Q8383" i="1"/>
  <c r="Q3075" i="1"/>
  <c r="Q3131" i="1"/>
  <c r="Q8265" i="1"/>
  <c r="R7709" i="1"/>
  <c r="Q8329" i="1"/>
  <c r="R8001" i="1"/>
  <c r="R8085" i="1"/>
  <c r="Q3091" i="1"/>
  <c r="R3139" i="1"/>
  <c r="Q2972" i="1"/>
  <c r="Q6946" i="1"/>
  <c r="R1941" i="1"/>
  <c r="R1252" i="1"/>
  <c r="S1252" i="1" s="1"/>
  <c r="R2227" i="1"/>
  <c r="R7311" i="1"/>
  <c r="Q6206" i="1"/>
  <c r="R5153" i="1"/>
  <c r="Q7908" i="1"/>
  <c r="Q2279" i="1"/>
  <c r="S2279" i="1" s="1"/>
  <c r="R2998" i="1"/>
  <c r="S2998" i="1" s="1"/>
  <c r="Q2639" i="1"/>
  <c r="S2639" i="1" s="1"/>
  <c r="Q3134" i="1"/>
  <c r="S3134" i="1" s="1"/>
  <c r="R2861" i="1"/>
  <c r="Q2308" i="1"/>
  <c r="R2974" i="1"/>
  <c r="S2974" i="1" s="1"/>
  <c r="R3066" i="1"/>
  <c r="R2326" i="1"/>
  <c r="Q3064" i="1"/>
  <c r="R3120" i="1"/>
  <c r="Q7780" i="1"/>
  <c r="R8426" i="1"/>
  <c r="Q8426" i="1"/>
  <c r="R1492" i="1"/>
  <c r="S1492" i="1" s="1"/>
  <c r="R7624" i="1"/>
  <c r="Q1816" i="1"/>
  <c r="S1816" i="1" s="1"/>
  <c r="R7046" i="1"/>
  <c r="R2236" i="1"/>
  <c r="R2549" i="1"/>
  <c r="S2549" i="1" s="1"/>
  <c r="R2541" i="1"/>
  <c r="S2541" i="1" s="1"/>
  <c r="Q7553" i="1"/>
  <c r="R2557" i="1"/>
  <c r="Q2457" i="1"/>
  <c r="S2457" i="1" s="1"/>
  <c r="R2493" i="1"/>
  <c r="S2493" i="1" s="1"/>
  <c r="Q5730" i="1"/>
  <c r="Q3004" i="1"/>
  <c r="Q3060" i="1"/>
  <c r="Q3108" i="1"/>
  <c r="R6893" i="1"/>
  <c r="Q2795" i="1"/>
  <c r="R2693" i="1"/>
  <c r="S2693" i="1" s="1"/>
  <c r="Q3043" i="1"/>
  <c r="S3043" i="1" s="1"/>
  <c r="R2868" i="1"/>
  <c r="S2868" i="1" s="1"/>
  <c r="Q3059" i="1"/>
  <c r="S3059" i="1" s="1"/>
  <c r="R2340" i="1"/>
  <c r="R2932" i="1"/>
  <c r="R3035" i="1"/>
  <c r="Q7418" i="1"/>
  <c r="Q2837" i="1"/>
  <c r="R2980" i="1"/>
  <c r="R4966" i="1"/>
  <c r="Q7406" i="1"/>
  <c r="R6576" i="1"/>
  <c r="R7003" i="1"/>
  <c r="Q7003" i="1"/>
  <c r="Q6892" i="1"/>
  <c r="R6892" i="1"/>
  <c r="Q8058" i="1"/>
  <c r="R8058" i="1"/>
  <c r="R2454" i="1"/>
  <c r="R3019" i="1"/>
  <c r="S3019" i="1" s="1"/>
  <c r="R3075" i="1"/>
  <c r="Q2889" i="1"/>
  <c r="Q2292" i="1"/>
  <c r="S2292" i="1" s="1"/>
  <c r="Q2739" i="1"/>
  <c r="R3131" i="1"/>
  <c r="Q7709" i="1"/>
  <c r="R7406" i="1"/>
  <c r="Q1038" i="1"/>
  <c r="S1038" i="1" s="1"/>
  <c r="Q6993" i="1"/>
  <c r="Q2644" i="1"/>
  <c r="S2644" i="1" s="1"/>
  <c r="R2486" i="1"/>
  <c r="S2486" i="1" s="1"/>
  <c r="R7787" i="1"/>
  <c r="Q6995" i="1"/>
  <c r="R3128" i="1"/>
  <c r="R2717" i="1"/>
  <c r="R3071" i="1"/>
  <c r="Q2932" i="1"/>
  <c r="R4647" i="1"/>
  <c r="Q2857" i="1"/>
  <c r="R2936" i="1"/>
  <c r="R8048" i="1"/>
  <c r="Q8048" i="1"/>
  <c r="Q7772" i="1"/>
  <c r="R1201" i="1"/>
  <c r="S1201" i="1" s="1"/>
  <c r="Q1657" i="1"/>
  <c r="S1657" i="1" s="1"/>
  <c r="R2685" i="1"/>
  <c r="S2685" i="1" s="1"/>
  <c r="R2837" i="1"/>
  <c r="Q3011" i="1"/>
  <c r="S3011" i="1" s="1"/>
  <c r="R7540" i="1"/>
  <c r="Q2836" i="1"/>
  <c r="Q3003" i="1"/>
  <c r="Q7790" i="1"/>
  <c r="R7790" i="1"/>
  <c r="R8393" i="1"/>
  <c r="Q7408" i="1"/>
  <c r="R2065" i="1"/>
  <c r="S2065" i="1" s="1"/>
  <c r="Q1077" i="1"/>
  <c r="S1077" i="1" s="1"/>
  <c r="R2931" i="1"/>
  <c r="R2973" i="1"/>
  <c r="Q7886" i="1"/>
  <c r="R2865" i="1"/>
  <c r="R3024" i="1"/>
  <c r="R3056" i="1"/>
  <c r="Q3112" i="1"/>
  <c r="R8254" i="1"/>
  <c r="R7780" i="1"/>
  <c r="Q8425" i="1"/>
  <c r="R4970" i="1"/>
  <c r="R8491" i="1"/>
  <c r="Q3384" i="1"/>
  <c r="Q2462" i="1"/>
  <c r="S2462" i="1" s="1"/>
  <c r="Q3851" i="1"/>
  <c r="Q2955" i="1"/>
  <c r="S2955" i="1" s="1"/>
  <c r="R2995" i="1"/>
  <c r="R3135" i="1"/>
  <c r="Q8069" i="1"/>
  <c r="R8069" i="1"/>
  <c r="R6898" i="1"/>
  <c r="R2700" i="1"/>
  <c r="S2700" i="1" s="1"/>
  <c r="R6946" i="1"/>
  <c r="Q4004" i="1"/>
  <c r="Q2337" i="1"/>
  <c r="S2337" i="1" s="1"/>
  <c r="R2947" i="1"/>
  <c r="S2947" i="1" s="1"/>
  <c r="R2964" i="1"/>
  <c r="S2964" i="1" s="1"/>
  <c r="Q2976" i="1"/>
  <c r="S2976" i="1" s="1"/>
  <c r="R8329" i="1"/>
  <c r="Q8203" i="1"/>
  <c r="R7418" i="1"/>
  <c r="Q8077" i="1"/>
  <c r="R8077" i="1"/>
  <c r="Q7532" i="1"/>
  <c r="Q1210" i="1"/>
  <c r="S1210" i="1" s="1"/>
  <c r="R2424" i="1"/>
  <c r="R6667" i="1"/>
  <c r="Q2953" i="1"/>
  <c r="Q3049" i="1"/>
  <c r="Q3858" i="1"/>
  <c r="R2873" i="1"/>
  <c r="S2873" i="1" s="1"/>
  <c r="R3103" i="1"/>
  <c r="R2524" i="1"/>
  <c r="R2349" i="1"/>
  <c r="S2349" i="1" s="1"/>
  <c r="R2885" i="1"/>
  <c r="R3004" i="1"/>
  <c r="R3060" i="1"/>
  <c r="Q2987" i="1"/>
  <c r="R8265" i="1"/>
  <c r="Q8062" i="1"/>
  <c r="R8062" i="1"/>
  <c r="Q4966" i="1"/>
  <c r="Q5309" i="1"/>
  <c r="Q2117" i="1"/>
  <c r="R2477" i="1"/>
  <c r="Q1616" i="1"/>
  <c r="S1616" i="1" s="1"/>
  <c r="R2061" i="1"/>
  <c r="S2061" i="1" s="1"/>
  <c r="R2810" i="1"/>
  <c r="Q2325" i="1"/>
  <c r="S2325" i="1" s="1"/>
  <c r="R2535" i="1"/>
  <c r="S2535" i="1" s="1"/>
  <c r="R2852" i="1"/>
  <c r="S2852" i="1" s="1"/>
  <c r="Q2915" i="1"/>
  <c r="S2915" i="1" s="1"/>
  <c r="Q2869" i="1"/>
  <c r="R2566" i="1"/>
  <c r="R2461" i="1"/>
  <c r="S2461" i="1" s="1"/>
  <c r="Q8086" i="1"/>
  <c r="R8086" i="1"/>
  <c r="R6183" i="1"/>
  <c r="Q6183" i="1"/>
  <c r="Q7032" i="1"/>
  <c r="R7032" i="1"/>
  <c r="Q6165" i="1"/>
  <c r="R6165" i="1"/>
  <c r="Q7842" i="1"/>
  <c r="R7842" i="1"/>
  <c r="R7452" i="1"/>
  <c r="Q7452" i="1"/>
  <c r="R5333" i="1"/>
  <c r="Q8396" i="1"/>
  <c r="R8396" i="1"/>
  <c r="R1082" i="1"/>
  <c r="S1082" i="1" s="1"/>
  <c r="R1610" i="1"/>
  <c r="S1610" i="1" s="1"/>
  <c r="Q1650" i="1"/>
  <c r="S1650" i="1" s="1"/>
  <c r="Q2263" i="1"/>
  <c r="S2263" i="1" s="1"/>
  <c r="R1138" i="1"/>
  <c r="Q3089" i="1"/>
  <c r="Q3121" i="1"/>
  <c r="R3682" i="1"/>
  <c r="Q2848" i="1"/>
  <c r="R3015" i="1"/>
  <c r="R3095" i="1"/>
  <c r="Q2936" i="1"/>
  <c r="Q8319" i="1"/>
  <c r="R8319" i="1"/>
  <c r="Q8497" i="1"/>
  <c r="R8497" i="1"/>
  <c r="R7056" i="1"/>
  <c r="Q7056" i="1"/>
  <c r="Q2908" i="1"/>
  <c r="R8279" i="1"/>
  <c r="Q7060" i="1"/>
  <c r="R7060" i="1"/>
  <c r="R8338" i="1"/>
  <c r="Q8338" i="1"/>
  <c r="Q7087" i="1"/>
  <c r="R7087" i="1"/>
  <c r="R7954" i="1"/>
  <c r="Q8323" i="1"/>
  <c r="R8323" i="1"/>
  <c r="R8327" i="1"/>
  <c r="Q8327" i="1"/>
  <c r="Q7479" i="1"/>
  <c r="R7479" i="1"/>
  <c r="R8326" i="1"/>
  <c r="Q8326" i="1"/>
  <c r="Q8255" i="1"/>
  <c r="R8255" i="1"/>
  <c r="Q2295" i="1"/>
  <c r="R2295" i="1"/>
  <c r="R1207" i="1"/>
  <c r="S1207" i="1" s="1"/>
  <c r="Q1382" i="1"/>
  <c r="S1382" i="1" s="1"/>
  <c r="R1424" i="1"/>
  <c r="S1424" i="1" s="1"/>
  <c r="R3246" i="1"/>
  <c r="R2494" i="1"/>
  <c r="S2494" i="1" s="1"/>
  <c r="Q6666" i="1"/>
  <c r="R3052" i="1"/>
  <c r="Q3061" i="1"/>
  <c r="Q2749" i="1"/>
  <c r="Q3023" i="1"/>
  <c r="Q2623" i="1"/>
  <c r="Q4921" i="1"/>
  <c r="R2300" i="1"/>
  <c r="Q7500" i="1"/>
  <c r="R7500" i="1"/>
  <c r="Q8420" i="1"/>
  <c r="R8420" i="1"/>
  <c r="R6570" i="1"/>
  <c r="Q6570" i="1"/>
  <c r="Q2924" i="1"/>
  <c r="R3100" i="1"/>
  <c r="R8260" i="1"/>
  <c r="Q8260" i="1"/>
  <c r="Q6557" i="1"/>
  <c r="R6557" i="1"/>
  <c r="R8153" i="1"/>
  <c r="Q8153" i="1"/>
  <c r="R6569" i="1"/>
  <c r="Q6569" i="1"/>
  <c r="Q7548" i="1"/>
  <c r="Q8315" i="1"/>
  <c r="Q2327" i="1"/>
  <c r="S2327" i="1" s="1"/>
  <c r="Q2526" i="1"/>
  <c r="S2526" i="1" s="1"/>
  <c r="R8213" i="1"/>
  <c r="Q3101" i="1"/>
  <c r="S3101" i="1" s="1"/>
  <c r="Q3136" i="1"/>
  <c r="R2972" i="1"/>
  <c r="Q3104" i="1"/>
  <c r="Q3048" i="1"/>
  <c r="R3016" i="1"/>
  <c r="R2857" i="1"/>
  <c r="R7468" i="1"/>
  <c r="Q7468" i="1"/>
  <c r="R8102" i="1"/>
  <c r="Q8102" i="1"/>
  <c r="Q8428" i="1"/>
  <c r="R8428" i="1"/>
  <c r="Q8340" i="1"/>
  <c r="R8340" i="1"/>
  <c r="R8270" i="1"/>
  <c r="Q8270" i="1"/>
  <c r="R7809" i="1"/>
  <c r="Q7809" i="1"/>
  <c r="Q8199" i="1"/>
  <c r="R8199" i="1"/>
  <c r="R7282" i="1"/>
  <c r="R2287" i="1"/>
  <c r="S2287" i="1" s="1"/>
  <c r="R1478" i="1"/>
  <c r="S1478" i="1" s="1"/>
  <c r="R2645" i="1"/>
  <c r="S2645" i="1" s="1"/>
  <c r="Q3138" i="1"/>
  <c r="S3138" i="1" s="1"/>
  <c r="R3127" i="1"/>
  <c r="S3127" i="1" s="1"/>
  <c r="R3031" i="1"/>
  <c r="Q2833" i="1"/>
  <c r="R2881" i="1"/>
  <c r="Q2912" i="1"/>
  <c r="Q7923" i="1"/>
  <c r="R7923" i="1"/>
  <c r="Q8407" i="1"/>
  <c r="R8407" i="1"/>
  <c r="Q3511" i="1"/>
  <c r="R3511" i="1"/>
  <c r="R7867" i="1"/>
  <c r="Q7867" i="1"/>
  <c r="Q3510" i="1"/>
  <c r="R3510" i="1"/>
  <c r="R7976" i="1"/>
  <c r="Q7976" i="1"/>
  <c r="Q3516" i="1"/>
  <c r="R3516" i="1"/>
  <c r="R7364" i="1"/>
  <c r="Q1339" i="1"/>
  <c r="Q1771" i="1"/>
  <c r="S1771" i="1" s="1"/>
  <c r="Q2670" i="1"/>
  <c r="S2670" i="1" s="1"/>
  <c r="Q7789" i="1"/>
  <c r="R7789" i="1"/>
  <c r="Q8131" i="1"/>
  <c r="R8131" i="1"/>
  <c r="R7857" i="1"/>
  <c r="Q7857" i="1"/>
  <c r="R7492" i="1"/>
  <c r="Q7492" i="1"/>
  <c r="Q3517" i="1"/>
  <c r="R3517" i="1"/>
  <c r="Q7902" i="1"/>
  <c r="R7902" i="1"/>
  <c r="R2091" i="1"/>
  <c r="Q1187" i="1"/>
  <c r="S1187" i="1" s="1"/>
  <c r="Q6609" i="1"/>
  <c r="Q3017" i="1"/>
  <c r="Q3113" i="1"/>
  <c r="R3125" i="1"/>
  <c r="R2532" i="1"/>
  <c r="S2532" i="1" s="1"/>
  <c r="Q3039" i="1"/>
  <c r="Q8149" i="1"/>
  <c r="R8149" i="1"/>
  <c r="R7006" i="1"/>
  <c r="Q7006" i="1"/>
  <c r="Q7920" i="1"/>
  <c r="R7920" i="1"/>
  <c r="Q8427" i="1"/>
  <c r="R8427" i="1"/>
  <c r="Q7515" i="1"/>
  <c r="R7515" i="1"/>
  <c r="Q8395" i="1"/>
  <c r="R8395" i="1"/>
  <c r="Q7538" i="1"/>
  <c r="R7538" i="1"/>
  <c r="R3112" i="1"/>
  <c r="Q2710" i="1"/>
  <c r="Q2310" i="1"/>
  <c r="Q3024" i="1"/>
  <c r="R1200" i="1"/>
  <c r="S1200" i="1" s="1"/>
  <c r="Q1053" i="1"/>
  <c r="S1053" i="1" s="1"/>
  <c r="Q8150" i="1"/>
  <c r="R1218" i="1"/>
  <c r="S1218" i="1" s="1"/>
  <c r="R1280" i="1"/>
  <c r="S1280" i="1" s="1"/>
  <c r="R1450" i="1"/>
  <c r="S1450" i="1" s="1"/>
  <c r="Q1618" i="1"/>
  <c r="S1618" i="1" s="1"/>
  <c r="R5841" i="1"/>
  <c r="R2059" i="1"/>
  <c r="S2059" i="1" s="1"/>
  <c r="Q3489" i="1"/>
  <c r="Q8341" i="1"/>
  <c r="Q2092" i="1"/>
  <c r="R2575" i="1"/>
  <c r="R802" i="1"/>
  <c r="R2676" i="1"/>
  <c r="S2676" i="1" s="1"/>
  <c r="Q2542" i="1"/>
  <c r="S2542" i="1" s="1"/>
  <c r="R2919" i="1"/>
  <c r="S2919" i="1" s="1"/>
  <c r="Q2300" i="1"/>
  <c r="Q2957" i="1"/>
  <c r="S2957" i="1" s="1"/>
  <c r="Q2938" i="1"/>
  <c r="R2938" i="1"/>
  <c r="R2833" i="1"/>
  <c r="R2912" i="1"/>
  <c r="R3032" i="1"/>
  <c r="Q3032" i="1"/>
  <c r="Q3671" i="1"/>
  <c r="Q7230" i="1"/>
  <c r="Q3135" i="1"/>
  <c r="R1446" i="1"/>
  <c r="S1446" i="1" s="1"/>
  <c r="R6742" i="1"/>
  <c r="Q1696" i="1"/>
  <c r="S1696" i="1" s="1"/>
  <c r="Q1992" i="1"/>
  <c r="S1992" i="1" s="1"/>
  <c r="Q5427" i="1"/>
  <c r="R2558" i="1"/>
  <c r="S2558" i="1" s="1"/>
  <c r="Q2881" i="1"/>
  <c r="R5349" i="1"/>
  <c r="Q3085" i="1"/>
  <c r="S3085" i="1" s="1"/>
  <c r="Q2262" i="1"/>
  <c r="R2822" i="1"/>
  <c r="Q6994" i="1"/>
  <c r="Q2717" i="1"/>
  <c r="Q3111" i="1"/>
  <c r="Q3143" i="1"/>
  <c r="R2920" i="1"/>
  <c r="Q7238" i="1"/>
  <c r="R7238" i="1"/>
  <c r="R7563" i="1"/>
  <c r="R1276" i="1"/>
  <c r="S1276" i="1" s="1"/>
  <c r="R1248" i="1"/>
  <c r="S1248" i="1" s="1"/>
  <c r="R1194" i="1"/>
  <c r="S1194" i="1" s="1"/>
  <c r="Q1479" i="1"/>
  <c r="S1479" i="1" s="1"/>
  <c r="R1987" i="1"/>
  <c r="S1987" i="1" s="1"/>
  <c r="R1226" i="1"/>
  <c r="S1226" i="1" s="1"/>
  <c r="R3399" i="1"/>
  <c r="Q3388" i="1"/>
  <c r="Q8084" i="1"/>
  <c r="R3010" i="1"/>
  <c r="S3010" i="1" s="1"/>
  <c r="R2838" i="1"/>
  <c r="S2838" i="1" s="1"/>
  <c r="R3667" i="1"/>
  <c r="Q2500" i="1"/>
  <c r="S2500" i="1" s="1"/>
  <c r="R4921" i="1"/>
  <c r="Q2332" i="1"/>
  <c r="R2332" i="1"/>
  <c r="Q1970" i="1"/>
  <c r="S1970" i="1" s="1"/>
  <c r="Q8075" i="1"/>
  <c r="Q1075" i="1"/>
  <c r="S1075" i="1" s="1"/>
  <c r="R1285" i="1"/>
  <c r="S1285" i="1" s="1"/>
  <c r="Q1655" i="1"/>
  <c r="S1655" i="1" s="1"/>
  <c r="Q1995" i="1"/>
  <c r="S1995" i="1" s="1"/>
  <c r="Q2622" i="1"/>
  <c r="R2985" i="1"/>
  <c r="Q3029" i="1"/>
  <c r="Q2840" i="1"/>
  <c r="R2872" i="1"/>
  <c r="Q2951" i="1"/>
  <c r="Q2983" i="1"/>
  <c r="Q3040" i="1"/>
  <c r="R1380" i="1"/>
  <c r="S1380" i="1" s="1"/>
  <c r="Q2865" i="1"/>
  <c r="R1056" i="1"/>
  <c r="S1056" i="1" s="1"/>
  <c r="R1439" i="1"/>
  <c r="S1439" i="1" s="1"/>
  <c r="Q6053" i="1"/>
  <c r="Q1055" i="1"/>
  <c r="S1055" i="1" s="1"/>
  <c r="R2579" i="1"/>
  <c r="R2432" i="1"/>
  <c r="R2636" i="1"/>
  <c r="S2636" i="1" s="1"/>
  <c r="Q2254" i="1"/>
  <c r="S2254" i="1" s="1"/>
  <c r="R2310" i="1"/>
  <c r="R3096" i="1"/>
  <c r="Q3096" i="1"/>
  <c r="Q1229" i="1"/>
  <c r="S1229" i="1" s="1"/>
  <c r="R1423" i="1"/>
  <c r="S1423" i="1" s="1"/>
  <c r="R1664" i="1"/>
  <c r="S1664" i="1" s="1"/>
  <c r="Q1488" i="1"/>
  <c r="S1488" i="1" s="1"/>
  <c r="R1868" i="1"/>
  <c r="S1868" i="1" s="1"/>
  <c r="R1304" i="1"/>
  <c r="S1304" i="1" s="1"/>
  <c r="Q1608" i="1"/>
  <c r="S1608" i="1" s="1"/>
  <c r="Q1449" i="1"/>
  <c r="S1449" i="1" s="1"/>
  <c r="R3348" i="1"/>
  <c r="R2238" i="1"/>
  <c r="Q8017" i="1"/>
  <c r="R2739" i="1"/>
  <c r="R4913" i="1"/>
  <c r="Q2880" i="1"/>
  <c r="Q2913" i="1"/>
  <c r="R2913" i="1"/>
  <c r="R3169" i="1"/>
  <c r="Q3169" i="1"/>
  <c r="R2905" i="1"/>
  <c r="Q2905" i="1"/>
  <c r="Q2340" i="1"/>
  <c r="Q2524" i="1"/>
  <c r="Q4929" i="1"/>
  <c r="R4929" i="1"/>
  <c r="Q1109" i="1"/>
  <c r="S1109" i="1" s="1"/>
  <c r="Q6802" i="1"/>
  <c r="Q1527" i="1"/>
  <c r="Q1667" i="1"/>
  <c r="S1667" i="1" s="1"/>
  <c r="R1662" i="1"/>
  <c r="S1662" i="1" s="1"/>
  <c r="R2064" i="1"/>
  <c r="S2064" i="1" s="1"/>
  <c r="R1572" i="1"/>
  <c r="S1572" i="1" s="1"/>
  <c r="R1457" i="1"/>
  <c r="S1457" i="1" s="1"/>
  <c r="Q1787" i="1"/>
  <c r="R2646" i="1"/>
  <c r="S2646" i="1" s="1"/>
  <c r="Q2366" i="1"/>
  <c r="S2366" i="1" s="1"/>
  <c r="R2894" i="1"/>
  <c r="Q2894" i="1"/>
  <c r="R2965" i="1"/>
  <c r="Q2965" i="1"/>
  <c r="Q3093" i="1"/>
  <c r="R3093" i="1"/>
  <c r="R2848" i="1"/>
  <c r="R2880" i="1"/>
  <c r="R2911" i="1"/>
  <c r="Q2959" i="1"/>
  <c r="Q2999" i="1"/>
  <c r="S2999" i="1" s="1"/>
  <c r="Q3031" i="1"/>
  <c r="Q3071" i="1"/>
  <c r="R3143" i="1"/>
  <c r="R2846" i="1"/>
  <c r="Q2846" i="1"/>
  <c r="Q2925" i="1"/>
  <c r="S2925" i="1" s="1"/>
  <c r="Q5692" i="1"/>
  <c r="R5692" i="1"/>
  <c r="R1026" i="1"/>
  <c r="S1026" i="1" s="1"/>
  <c r="R3591" i="1"/>
  <c r="Q1129" i="1"/>
  <c r="S1129" i="1" s="1"/>
  <c r="R8169" i="1"/>
  <c r="R1419" i="1"/>
  <c r="S1419" i="1" s="1"/>
  <c r="R3979" i="1"/>
  <c r="Q7534" i="1"/>
  <c r="R1452" i="1"/>
  <c r="S1452" i="1" s="1"/>
  <c r="Q1642" i="1"/>
  <c r="S1642" i="1" s="1"/>
  <c r="Q1447" i="1"/>
  <c r="S1447" i="1" s="1"/>
  <c r="Q2702" i="1"/>
  <c r="S2702" i="1" s="1"/>
  <c r="R7947" i="1"/>
  <c r="R2983" i="1"/>
  <c r="Q2822" i="1"/>
  <c r="R3089" i="1"/>
  <c r="R3121" i="1"/>
  <c r="R2502" i="1"/>
  <c r="S2502" i="1" s="1"/>
  <c r="R2262" i="1"/>
  <c r="R2909" i="1"/>
  <c r="Q2909" i="1"/>
  <c r="Q2973" i="1"/>
  <c r="R3037" i="1"/>
  <c r="Q3109" i="1"/>
  <c r="S3109" i="1" s="1"/>
  <c r="Q2445" i="1"/>
  <c r="S2445" i="1" s="1"/>
  <c r="Q3007" i="1"/>
  <c r="Q3087" i="1"/>
  <c r="R3119" i="1"/>
  <c r="R1451" i="1"/>
  <c r="S1451" i="1" s="1"/>
  <c r="R1647" i="1"/>
  <c r="S1647" i="1" s="1"/>
  <c r="Q1876" i="1"/>
  <c r="S1876" i="1" s="1"/>
  <c r="R1779" i="1"/>
  <c r="S1779" i="1" s="1"/>
  <c r="R5846" i="1"/>
  <c r="R1962" i="1"/>
  <c r="S1962" i="1" s="1"/>
  <c r="R7795" i="1"/>
  <c r="R1297" i="1"/>
  <c r="S1297" i="1" s="1"/>
  <c r="R2742" i="1"/>
  <c r="S2742" i="1" s="1"/>
  <c r="R2334" i="1"/>
  <c r="S2334" i="1" s="1"/>
  <c r="R3063" i="1"/>
  <c r="S3063" i="1" s="1"/>
  <c r="R3029" i="1"/>
  <c r="R2710" i="1"/>
  <c r="R3069" i="1"/>
  <c r="Q3069" i="1"/>
  <c r="Q2854" i="1"/>
  <c r="R2854" i="1"/>
  <c r="Q3117" i="1"/>
  <c r="S3117" i="1" s="1"/>
  <c r="R2917" i="1"/>
  <c r="Q2917" i="1"/>
  <c r="R2438" i="1"/>
  <c r="Q3021" i="1"/>
  <c r="S3021" i="1" s="1"/>
  <c r="Q2856" i="1"/>
  <c r="R2888" i="1"/>
  <c r="Q2967" i="1"/>
  <c r="R1145" i="1"/>
  <c r="Q1241" i="1"/>
  <c r="S1241" i="1" s="1"/>
  <c r="R8360" i="1"/>
  <c r="R1813" i="1"/>
  <c r="S1813" i="1" s="1"/>
  <c r="R8142" i="1"/>
  <c r="Q7117" i="1"/>
  <c r="Q1885" i="1"/>
  <c r="S1885" i="1" s="1"/>
  <c r="R2630" i="1"/>
  <c r="S2630" i="1" s="1"/>
  <c r="R2749" i="1"/>
  <c r="R2951" i="1"/>
  <c r="R8099" i="1"/>
  <c r="R2933" i="1"/>
  <c r="Q2933" i="1"/>
  <c r="R2997" i="1"/>
  <c r="Q2997" i="1"/>
  <c r="R3061" i="1"/>
  <c r="R5341" i="1"/>
  <c r="R3045" i="1"/>
  <c r="S3045" i="1" s="1"/>
  <c r="Q2935" i="1"/>
  <c r="Q3015" i="1"/>
  <c r="Q3047" i="1"/>
  <c r="Q3095" i="1"/>
  <c r="Q1973" i="1"/>
  <c r="S1973" i="1" s="1"/>
  <c r="Q1500" i="1"/>
  <c r="S1500" i="1" s="1"/>
  <c r="R5832" i="1"/>
  <c r="R5993" i="1"/>
  <c r="Q1824" i="1"/>
  <c r="S1824" i="1" s="1"/>
  <c r="Q1138" i="1"/>
  <c r="Q2014" i="1"/>
  <c r="S2014" i="1" s="1"/>
  <c r="Q2662" i="1"/>
  <c r="S2662" i="1" s="1"/>
  <c r="R3111" i="1"/>
  <c r="Q2278" i="1"/>
  <c r="S2278" i="1" s="1"/>
  <c r="Q2141" i="1"/>
  <c r="R2141" i="1"/>
  <c r="Q3161" i="1"/>
  <c r="R3161" i="1"/>
  <c r="R2832" i="1"/>
  <c r="R2896" i="1"/>
  <c r="Q2975" i="1"/>
  <c r="Q1588" i="1"/>
  <c r="S1588" i="1" s="1"/>
  <c r="Q4660" i="1"/>
  <c r="R1067" i="1"/>
  <c r="S1067" i="1" s="1"/>
  <c r="R5096" i="1"/>
  <c r="Q2420" i="1"/>
  <c r="R8129" i="1"/>
  <c r="R2830" i="1"/>
  <c r="Q2830" i="1"/>
  <c r="R2870" i="1"/>
  <c r="Q2870" i="1"/>
  <c r="Q2941" i="1"/>
  <c r="R2941" i="1"/>
  <c r="R3005" i="1"/>
  <c r="Q3005" i="1"/>
  <c r="R2840" i="1"/>
  <c r="Q2872" i="1"/>
  <c r="R2904" i="1"/>
  <c r="Q3103" i="1"/>
  <c r="R7834" i="1"/>
  <c r="Q7834" i="1"/>
  <c r="R3130" i="1"/>
  <c r="Q3130" i="1"/>
  <c r="Q1607" i="1"/>
  <c r="S1607" i="1" s="1"/>
  <c r="Q2977" i="1"/>
  <c r="R2977" i="1"/>
  <c r="Q3009" i="1"/>
  <c r="R3009" i="1"/>
  <c r="Q3041" i="1"/>
  <c r="R3041" i="1"/>
  <c r="Q3073" i="1"/>
  <c r="R3073" i="1"/>
  <c r="Q3105" i="1"/>
  <c r="R3105" i="1"/>
  <c r="Q3137" i="1"/>
  <c r="R3137" i="1"/>
  <c r="R2843" i="1"/>
  <c r="Q2843" i="1"/>
  <c r="R2891" i="1"/>
  <c r="Q2891" i="1"/>
  <c r="Q2922" i="1"/>
  <c r="R2922" i="1"/>
  <c r="Q2970" i="1"/>
  <c r="R2970" i="1"/>
  <c r="Q3018" i="1"/>
  <c r="R3018" i="1"/>
  <c r="R3050" i="1"/>
  <c r="Q3050" i="1"/>
  <c r="Q3098" i="1"/>
  <c r="R3098" i="1"/>
  <c r="R7874" i="1"/>
  <c r="Q7874" i="1"/>
  <c r="R7766" i="1"/>
  <c r="Q7766" i="1"/>
  <c r="Q7589" i="1"/>
  <c r="R8483" i="1"/>
  <c r="R1299" i="1"/>
  <c r="S1299" i="1" s="1"/>
  <c r="Q2350" i="1"/>
  <c r="R2350" i="1"/>
  <c r="R2286" i="1"/>
  <c r="S2286" i="1" s="1"/>
  <c r="Q8101" i="1"/>
  <c r="R5763" i="1"/>
  <c r="Q8054" i="1"/>
  <c r="R8180" i="1"/>
  <c r="R1841" i="1"/>
  <c r="S1841" i="1" s="1"/>
  <c r="Q5226" i="1"/>
  <c r="R1073" i="1"/>
  <c r="S1073" i="1" s="1"/>
  <c r="R3230" i="1"/>
  <c r="R2953" i="1"/>
  <c r="Q2985" i="1"/>
  <c r="R3017" i="1"/>
  <c r="R3049" i="1"/>
  <c r="R3081" i="1"/>
  <c r="Q3081" i="1"/>
  <c r="R3113" i="1"/>
  <c r="Q2851" i="1"/>
  <c r="R2851" i="1"/>
  <c r="Q2899" i="1"/>
  <c r="R2899" i="1"/>
  <c r="Q2930" i="1"/>
  <c r="R2930" i="1"/>
  <c r="Q2978" i="1"/>
  <c r="R2978" i="1"/>
  <c r="Q3026" i="1"/>
  <c r="R3026" i="1"/>
  <c r="Q3058" i="1"/>
  <c r="R3058" i="1"/>
  <c r="Q3106" i="1"/>
  <c r="R3106" i="1"/>
  <c r="R2358" i="1"/>
  <c r="Q2358" i="1"/>
  <c r="R7757" i="1"/>
  <c r="Q7757" i="1"/>
  <c r="Q2294" i="1"/>
  <c r="S2294" i="1" s="1"/>
  <c r="Q2470" i="1"/>
  <c r="S2470" i="1" s="1"/>
  <c r="Q1686" i="1"/>
  <c r="S1686" i="1" s="1"/>
  <c r="R1776" i="1"/>
  <c r="S1776" i="1" s="1"/>
  <c r="Q1796" i="1"/>
  <c r="S1796" i="1" s="1"/>
  <c r="R6038" i="1"/>
  <c r="R1811" i="1"/>
  <c r="S1811" i="1" s="1"/>
  <c r="Q1065" i="1"/>
  <c r="S1065" i="1" s="1"/>
  <c r="Q2270" i="1"/>
  <c r="S2270" i="1" s="1"/>
  <c r="Q3002" i="1"/>
  <c r="R3002" i="1"/>
  <c r="R2302" i="1"/>
  <c r="S2302" i="1" s="1"/>
  <c r="R2478" i="1"/>
  <c r="S2478" i="1" s="1"/>
  <c r="Q2678" i="1"/>
  <c r="S2678" i="1" s="1"/>
  <c r="R1411" i="1"/>
  <c r="S1411" i="1" s="1"/>
  <c r="R1784" i="1"/>
  <c r="S1784" i="1" s="1"/>
  <c r="R1787" i="1"/>
  <c r="R1840" i="1"/>
  <c r="S1840" i="1" s="1"/>
  <c r="R5357" i="1"/>
  <c r="R2088" i="1"/>
  <c r="S2088" i="1" s="1"/>
  <c r="R1315" i="1"/>
  <c r="Q3435" i="1"/>
  <c r="R3380" i="1"/>
  <c r="R2638" i="1"/>
  <c r="S2638" i="1" s="1"/>
  <c r="R2734" i="1"/>
  <c r="S2734" i="1" s="1"/>
  <c r="R2961" i="1"/>
  <c r="Q2961" i="1"/>
  <c r="R2993" i="1"/>
  <c r="Q2993" i="1"/>
  <c r="R3025" i="1"/>
  <c r="Q3025" i="1"/>
  <c r="Q3057" i="1"/>
  <c r="R3057" i="1"/>
  <c r="Q2827" i="1"/>
  <c r="R2827" i="1"/>
  <c r="R2859" i="1"/>
  <c r="Q2859" i="1"/>
  <c r="R2906" i="1"/>
  <c r="Q2906" i="1"/>
  <c r="Q2954" i="1"/>
  <c r="R2954" i="1"/>
  <c r="Q2986" i="1"/>
  <c r="R2986" i="1"/>
  <c r="Q3034" i="1"/>
  <c r="R3034" i="1"/>
  <c r="Q3082" i="1"/>
  <c r="R3082" i="1"/>
  <c r="R3114" i="1"/>
  <c r="Q3114" i="1"/>
  <c r="R6985" i="1"/>
  <c r="Q2686" i="1"/>
  <c r="S2686" i="1" s="1"/>
  <c r="R1153" i="1"/>
  <c r="R1256" i="1"/>
  <c r="S1256" i="1" s="1"/>
  <c r="Q1057" i="1"/>
  <c r="S1057" i="1" s="1"/>
  <c r="R7743" i="1"/>
  <c r="Q7743" i="1"/>
  <c r="R1425" i="1"/>
  <c r="S1425" i="1" s="1"/>
  <c r="Q1654" i="1"/>
  <c r="Q1836" i="1"/>
  <c r="Q2969" i="1"/>
  <c r="R2969" i="1"/>
  <c r="Q3001" i="1"/>
  <c r="R3001" i="1"/>
  <c r="Q3033" i="1"/>
  <c r="R3033" i="1"/>
  <c r="Q3065" i="1"/>
  <c r="R3065" i="1"/>
  <c r="Q3097" i="1"/>
  <c r="R3097" i="1"/>
  <c r="Q3129" i="1"/>
  <c r="R3129" i="1"/>
  <c r="Q2835" i="1"/>
  <c r="R2835" i="1"/>
  <c r="R2867" i="1"/>
  <c r="Q2867" i="1"/>
  <c r="Q2914" i="1"/>
  <c r="R2914" i="1"/>
  <c r="Q2962" i="1"/>
  <c r="R2962" i="1"/>
  <c r="Q2994" i="1"/>
  <c r="R2994" i="1"/>
  <c r="Q3042" i="1"/>
  <c r="R3042" i="1"/>
  <c r="Q3090" i="1"/>
  <c r="R3090" i="1"/>
  <c r="R3122" i="1"/>
  <c r="Q3122" i="1"/>
  <c r="R2883" i="1"/>
  <c r="Q2883" i="1"/>
  <c r="R7557" i="1"/>
  <c r="Q7557" i="1"/>
  <c r="R2214" i="1"/>
  <c r="Q2342" i="1"/>
  <c r="S2342" i="1" s="1"/>
  <c r="Q2534" i="1"/>
  <c r="S2534" i="1" s="1"/>
  <c r="R5361" i="1"/>
  <c r="R1275" i="1"/>
  <c r="S1275" i="1" s="1"/>
  <c r="R1773" i="1"/>
  <c r="S1773" i="1" s="1"/>
  <c r="Q8181" i="1"/>
  <c r="Q1418" i="1"/>
  <c r="R2825" i="1"/>
  <c r="S2825" i="1" s="1"/>
  <c r="R2081" i="1"/>
  <c r="S2081" i="1" s="1"/>
  <c r="R1833" i="1"/>
  <c r="S1833" i="1" s="1"/>
  <c r="R1198" i="1"/>
  <c r="R1245" i="1"/>
  <c r="S1245" i="1" s="1"/>
  <c r="Q1595" i="1"/>
  <c r="R1803" i="1"/>
  <c r="Q1697" i="1"/>
  <c r="Q1858" i="1"/>
  <c r="Q1695" i="1"/>
  <c r="R6942" i="1"/>
  <c r="R2590" i="1"/>
  <c r="Q1526" i="1"/>
  <c r="Q1099" i="1"/>
  <c r="Q1651" i="1"/>
  <c r="S1651" i="1" s="1"/>
  <c r="R1221" i="1"/>
  <c r="S1221" i="1" s="1"/>
  <c r="R1264" i="1"/>
  <c r="S1264" i="1" s="1"/>
  <c r="R1405" i="1"/>
  <c r="S1405" i="1" s="1"/>
  <c r="R1631" i="1"/>
  <c r="S1631" i="1" s="1"/>
  <c r="R5052" i="1"/>
  <c r="Q1491" i="1"/>
  <c r="S1491" i="1" s="1"/>
  <c r="R1407" i="1"/>
  <c r="S1407" i="1" s="1"/>
  <c r="Q1505" i="1"/>
  <c r="S1505" i="1" s="1"/>
  <c r="R1906" i="1"/>
  <c r="Q1095" i="1"/>
  <c r="S1095" i="1" s="1"/>
  <c r="R1305" i="1"/>
  <c r="S1305" i="1" s="1"/>
  <c r="Q1687" i="1"/>
  <c r="R3881" i="1"/>
  <c r="Q2583" i="1"/>
  <c r="R1847" i="1"/>
  <c r="S1847" i="1" s="1"/>
  <c r="R1692" i="1"/>
  <c r="S1692" i="1" s="1"/>
  <c r="R1496" i="1"/>
  <c r="S1496" i="1" s="1"/>
  <c r="R1620" i="1"/>
  <c r="S1620" i="1" s="1"/>
  <c r="Q1054" i="1"/>
  <c r="S1054" i="1" s="1"/>
  <c r="R8292" i="1"/>
  <c r="R1205" i="1"/>
  <c r="S1205" i="1" s="1"/>
  <c r="Q1281" i="1"/>
  <c r="S1281" i="1" s="1"/>
  <c r="R1475" i="1"/>
  <c r="S1475" i="1" s="1"/>
  <c r="R5715" i="1"/>
  <c r="Q5322" i="1"/>
  <c r="R6084" i="1"/>
  <c r="Q2075" i="1"/>
  <c r="S2075" i="1" s="1"/>
  <c r="R1643" i="1"/>
  <c r="S1643" i="1" s="1"/>
  <c r="R1852" i="1"/>
  <c r="S1852" i="1" s="1"/>
  <c r="R7750" i="1"/>
  <c r="R1472" i="1"/>
  <c r="S1472" i="1" s="1"/>
  <c r="Q1092" i="1"/>
  <c r="S1092" i="1" s="1"/>
  <c r="R1508" i="1"/>
  <c r="R1628" i="1"/>
  <c r="S1628" i="1" s="1"/>
  <c r="R6118" i="1"/>
  <c r="R2032" i="1"/>
  <c r="S2032" i="1" s="1"/>
  <c r="Q1781" i="1"/>
  <c r="S1781" i="1" s="1"/>
  <c r="Q1845" i="1"/>
  <c r="R1678" i="1"/>
  <c r="R1139" i="1"/>
  <c r="R8352" i="1"/>
  <c r="R1873" i="1"/>
  <c r="S1873" i="1" s="1"/>
  <c r="Q8466" i="1"/>
  <c r="Q1127" i="1"/>
  <c r="S1127" i="1" s="1"/>
  <c r="R1860" i="1"/>
  <c r="S1860" i="1" s="1"/>
  <c r="Q1050" i="1"/>
  <c r="R1695" i="1"/>
  <c r="Q2423" i="1"/>
  <c r="Q1130" i="1"/>
  <c r="S1130" i="1" s="1"/>
  <c r="Q1239" i="1"/>
  <c r="S1239" i="1" s="1"/>
  <c r="R1772" i="1"/>
  <c r="S1772" i="1" s="1"/>
  <c r="R1595" i="1"/>
  <c r="R1998" i="1"/>
  <c r="S1998" i="1" s="1"/>
  <c r="Q2082" i="1"/>
  <c r="S2082" i="1" s="1"/>
  <c r="R6101" i="1"/>
  <c r="R1107" i="1"/>
  <c r="S1107" i="1" s="1"/>
  <c r="Q953" i="1"/>
  <c r="R1358" i="1"/>
  <c r="Q1413" i="1"/>
  <c r="S1413" i="1" s="1"/>
  <c r="Q5940" i="1"/>
  <c r="R3598" i="1"/>
  <c r="R5267" i="1"/>
  <c r="R1663" i="1"/>
  <c r="S1663" i="1" s="1"/>
  <c r="Q1489" i="1"/>
  <c r="S1489" i="1" s="1"/>
  <c r="R7435" i="1"/>
  <c r="R1296" i="1"/>
  <c r="S1296" i="1" s="1"/>
  <c r="Q1289" i="1"/>
  <c r="S1289" i="1" s="1"/>
  <c r="Q1097" i="1"/>
  <c r="R1383" i="1"/>
  <c r="S1383" i="1" s="1"/>
  <c r="R3200" i="1"/>
  <c r="R8433" i="1"/>
  <c r="Q1604" i="1"/>
  <c r="S1604" i="1" s="1"/>
  <c r="R8341" i="1"/>
  <c r="Q7403" i="1"/>
  <c r="R1780" i="1"/>
  <c r="S1780" i="1" s="1"/>
  <c r="Q994" i="1"/>
  <c r="R1295" i="1"/>
  <c r="S1295" i="1" s="1"/>
  <c r="R5205" i="1"/>
  <c r="R3648" i="1"/>
  <c r="R6880" i="1"/>
  <c r="R1682" i="1"/>
  <c r="S1682" i="1" s="1"/>
  <c r="Q1432" i="1"/>
  <c r="S1432" i="1" s="1"/>
  <c r="R3420" i="1"/>
  <c r="R1666" i="1"/>
  <c r="S1666" i="1" s="1"/>
  <c r="R1118" i="1"/>
  <c r="S1118" i="1" s="1"/>
  <c r="Q1011" i="1"/>
  <c r="S1011" i="1" s="1"/>
  <c r="Q1113" i="1"/>
  <c r="S1113" i="1" s="1"/>
  <c r="R1175" i="1"/>
  <c r="R1303" i="1"/>
  <c r="S1303" i="1" s="1"/>
  <c r="R1462" i="1"/>
  <c r="S1462" i="1" s="1"/>
  <c r="R1436" i="1"/>
  <c r="S1436" i="1" s="1"/>
  <c r="R1497" i="1"/>
  <c r="S1497" i="1" s="1"/>
  <c r="R1598" i="1"/>
  <c r="S1598" i="1" s="1"/>
  <c r="R1621" i="1"/>
  <c r="S1621" i="1" s="1"/>
  <c r="R3578" i="1"/>
  <c r="R1783" i="1"/>
  <c r="S1783" i="1" s="1"/>
  <c r="R1836" i="1"/>
  <c r="Q5824" i="1"/>
  <c r="R6021" i="1"/>
  <c r="R5798" i="1"/>
  <c r="Q1035" i="1"/>
  <c r="S1035" i="1" s="1"/>
  <c r="Q5360" i="1"/>
  <c r="R1414" i="1"/>
  <c r="R6973" i="1"/>
  <c r="R1797" i="1"/>
  <c r="Q6136" i="1"/>
  <c r="Q987" i="1"/>
  <c r="Q8223" i="1"/>
  <c r="Q1619" i="1"/>
  <c r="S1619" i="1" s="1"/>
  <c r="Q1190" i="1"/>
  <c r="S1190" i="1" s="1"/>
  <c r="Q1125" i="1"/>
  <c r="S1125" i="1" s="1"/>
  <c r="R1625" i="1"/>
  <c r="S1625" i="1" s="1"/>
  <c r="R1654" i="1"/>
  <c r="R1869" i="1"/>
  <c r="S1869" i="1" s="1"/>
  <c r="R5897" i="1"/>
  <c r="R1997" i="1"/>
  <c r="S1997" i="1" s="1"/>
  <c r="Q2074" i="1"/>
  <c r="S2074" i="1" s="1"/>
  <c r="R2085" i="1"/>
  <c r="S2085" i="1" s="1"/>
  <c r="Q7721" i="1"/>
  <c r="R1817" i="1"/>
  <c r="S1817" i="1" s="1"/>
  <c r="Q1040" i="1"/>
  <c r="S1040" i="1" s="1"/>
  <c r="Q2029" i="1"/>
  <c r="S2029" i="1" s="1"/>
  <c r="R8087" i="1"/>
  <c r="Q1884" i="1"/>
  <c r="R3367" i="1"/>
  <c r="Q991" i="1"/>
  <c r="R2002" i="1"/>
  <c r="S2002" i="1" s="1"/>
  <c r="R1023" i="1"/>
  <c r="S1023" i="1" s="1"/>
  <c r="R1336" i="1"/>
  <c r="R7949" i="1"/>
  <c r="Q1428" i="1"/>
  <c r="S1428" i="1" s="1"/>
  <c r="R1623" i="1"/>
  <c r="S1623" i="1" s="1"/>
  <c r="R1641" i="1"/>
  <c r="S1641" i="1" s="1"/>
  <c r="R1977" i="1"/>
  <c r="S1977" i="1" s="1"/>
  <c r="Q5217" i="1"/>
  <c r="Q1290" i="1"/>
  <c r="S1290" i="1" s="1"/>
  <c r="R1202" i="1"/>
  <c r="S1202" i="1" s="1"/>
  <c r="R1307" i="1"/>
  <c r="S1307" i="1" s="1"/>
  <c r="Q1027" i="1"/>
  <c r="S1027" i="1" s="1"/>
  <c r="Q1435" i="1"/>
  <c r="S1435" i="1" s="1"/>
  <c r="R1438" i="1"/>
  <c r="S1438" i="1" s="1"/>
  <c r="R1853" i="1"/>
  <c r="S1853" i="1" s="1"/>
  <c r="R6030" i="1"/>
  <c r="Q1829" i="1"/>
  <c r="S1829" i="1" s="1"/>
  <c r="R4949" i="1"/>
  <c r="Q1440" i="1"/>
  <c r="S1440" i="1" s="1"/>
  <c r="Q8277" i="1"/>
  <c r="Q1675" i="1"/>
  <c r="R3438" i="1"/>
  <c r="R1078" i="1"/>
  <c r="S1078" i="1" s="1"/>
  <c r="R1272" i="1"/>
  <c r="S1272" i="1" s="1"/>
  <c r="Q1587" i="1"/>
  <c r="S1587" i="1" s="1"/>
  <c r="Q1279" i="1"/>
  <c r="Q4937" i="1"/>
  <c r="Q1404" i="1"/>
  <c r="R2304" i="1"/>
  <c r="Q2304" i="1"/>
  <c r="R2496" i="1"/>
  <c r="Q2496" i="1"/>
  <c r="R7109" i="1"/>
  <c r="Q1225" i="1"/>
  <c r="S1225" i="1" s="1"/>
  <c r="R5751" i="1"/>
  <c r="R2043" i="1"/>
  <c r="S2043" i="1" s="1"/>
  <c r="Q2112" i="1"/>
  <c r="R5773" i="1"/>
  <c r="Q1777" i="1"/>
  <c r="S1777" i="1" s="1"/>
  <c r="Q2051" i="1"/>
  <c r="S2051" i="1" s="1"/>
  <c r="Q5850" i="1"/>
  <c r="Q1803" i="1"/>
  <c r="R7052" i="1"/>
  <c r="Q7052" i="1"/>
  <c r="R7964" i="1"/>
  <c r="Q7964" i="1"/>
  <c r="R2264" i="1"/>
  <c r="Q2264" i="1"/>
  <c r="R2296" i="1"/>
  <c r="Q2296" i="1"/>
  <c r="R2328" i="1"/>
  <c r="Q2328" i="1"/>
  <c r="R2360" i="1"/>
  <c r="Q2360" i="1"/>
  <c r="R7083" i="1"/>
  <c r="Q7083" i="1"/>
  <c r="R7951" i="1"/>
  <c r="Q7951" i="1"/>
  <c r="R2456" i="1"/>
  <c r="Q2456" i="1"/>
  <c r="R2488" i="1"/>
  <c r="Q2488" i="1"/>
  <c r="R2520" i="1"/>
  <c r="Q2520" i="1"/>
  <c r="Q2552" i="1"/>
  <c r="R2552" i="1"/>
  <c r="Q7074" i="1"/>
  <c r="R7074" i="1"/>
  <c r="R2336" i="1"/>
  <c r="Q2336" i="1"/>
  <c r="R2464" i="1"/>
  <c r="Q2464" i="1"/>
  <c r="R1576" i="1"/>
  <c r="S1576" i="1" s="1"/>
  <c r="R978" i="1"/>
  <c r="R8406" i="1"/>
  <c r="Q1408" i="1"/>
  <c r="Q5743" i="1"/>
  <c r="R980" i="1"/>
  <c r="Q1494" i="1"/>
  <c r="Q7936" i="1"/>
  <c r="R7936" i="1"/>
  <c r="Q2648" i="1"/>
  <c r="R2648" i="1"/>
  <c r="Q2680" i="1"/>
  <c r="R2680" i="1"/>
  <c r="Q2712" i="1"/>
  <c r="R2712" i="1"/>
  <c r="Q2744" i="1"/>
  <c r="R2744" i="1"/>
  <c r="Q7084" i="1"/>
  <c r="R7084" i="1"/>
  <c r="Q8026" i="1"/>
  <c r="R8026" i="1"/>
  <c r="R2528" i="1"/>
  <c r="Q2528" i="1"/>
  <c r="Q1231" i="1"/>
  <c r="S1231" i="1" s="1"/>
  <c r="R6821" i="1"/>
  <c r="Q1442" i="1"/>
  <c r="S1442" i="1" s="1"/>
  <c r="R3981" i="1"/>
  <c r="R1267" i="1"/>
  <c r="S1267" i="1" s="1"/>
  <c r="Q1041" i="1"/>
  <c r="Q8109" i="1"/>
  <c r="Q1126" i="1"/>
  <c r="R1426" i="1"/>
  <c r="S1426" i="1" s="1"/>
  <c r="Q2624" i="1"/>
  <c r="R2624" i="1"/>
  <c r="Q2656" i="1"/>
  <c r="R2656" i="1"/>
  <c r="Q2688" i="1"/>
  <c r="R2688" i="1"/>
  <c r="Q2720" i="1"/>
  <c r="R2720" i="1"/>
  <c r="Q2752" i="1"/>
  <c r="R2752" i="1"/>
  <c r="Q7373" i="1"/>
  <c r="R7373" i="1"/>
  <c r="Q8227" i="1"/>
  <c r="R8227" i="1"/>
  <c r="R8206" i="1"/>
  <c r="Q8206" i="1"/>
  <c r="R8156" i="1"/>
  <c r="Q8156" i="1"/>
  <c r="R1014" i="1"/>
  <c r="S1014" i="1" s="1"/>
  <c r="R1294" i="1"/>
  <c r="S1294" i="1" s="1"/>
  <c r="Q1455" i="1"/>
  <c r="S1455" i="1" s="1"/>
  <c r="R1881" i="1"/>
  <c r="S1881" i="1" s="1"/>
  <c r="R1312" i="1"/>
  <c r="S1312" i="1" s="1"/>
  <c r="R1088" i="1"/>
  <c r="S1088" i="1" s="1"/>
  <c r="R8273" i="1"/>
  <c r="R1473" i="1"/>
  <c r="S1473" i="1" s="1"/>
  <c r="R3291" i="1"/>
  <c r="Q4726" i="1"/>
  <c r="R4726" i="1"/>
  <c r="R7601" i="1"/>
  <c r="Q7601" i="1"/>
  <c r="R2248" i="1"/>
  <c r="Q2248" i="1"/>
  <c r="R2280" i="1"/>
  <c r="Q2280" i="1"/>
  <c r="R2312" i="1"/>
  <c r="Q2312" i="1"/>
  <c r="R2344" i="1"/>
  <c r="Q2344" i="1"/>
  <c r="R4719" i="1"/>
  <c r="Q4719" i="1"/>
  <c r="R7608" i="1"/>
  <c r="Q7608" i="1"/>
  <c r="R2440" i="1"/>
  <c r="Q2440" i="1"/>
  <c r="R2472" i="1"/>
  <c r="Q2472" i="1"/>
  <c r="R2504" i="1"/>
  <c r="Q2504" i="1"/>
  <c r="R2536" i="1"/>
  <c r="Q2536" i="1"/>
  <c r="Q2568" i="1"/>
  <c r="R2568" i="1"/>
  <c r="Q1030" i="1"/>
  <c r="S1030" i="1" s="1"/>
  <c r="R1160" i="1"/>
  <c r="R2046" i="1"/>
  <c r="S2046" i="1" s="1"/>
  <c r="R2795" i="1"/>
  <c r="R2582" i="1"/>
  <c r="R2234" i="1"/>
  <c r="Q7656" i="1"/>
  <c r="R7656" i="1"/>
  <c r="Q2632" i="1"/>
  <c r="R2632" i="1"/>
  <c r="Q2664" i="1"/>
  <c r="R2664" i="1"/>
  <c r="Q2696" i="1"/>
  <c r="R2696" i="1"/>
  <c r="Q2728" i="1"/>
  <c r="R2728" i="1"/>
  <c r="Q4725" i="1"/>
  <c r="R4725" i="1"/>
  <c r="Q7644" i="1"/>
  <c r="R7644" i="1"/>
  <c r="Q2824" i="1"/>
  <c r="R2824" i="1"/>
  <c r="R7421" i="1"/>
  <c r="Q7421" i="1"/>
  <c r="R2368" i="1"/>
  <c r="Q2368" i="1"/>
  <c r="Q2560" i="1"/>
  <c r="R2560" i="1"/>
  <c r="R5936" i="1"/>
  <c r="R2053" i="1"/>
  <c r="S2053" i="1" s="1"/>
  <c r="Q1680" i="1"/>
  <c r="R1390" i="1"/>
  <c r="Q1454" i="1"/>
  <c r="Q5882" i="1"/>
  <c r="R1825" i="1"/>
  <c r="R6723" i="1"/>
  <c r="Q6723" i="1"/>
  <c r="R2224" i="1"/>
  <c r="Q2224" i="1"/>
  <c r="R2256" i="1"/>
  <c r="Q2256" i="1"/>
  <c r="R2288" i="1"/>
  <c r="Q2288" i="1"/>
  <c r="R2320" i="1"/>
  <c r="Q2320" i="1"/>
  <c r="R2352" i="1"/>
  <c r="Q2352" i="1"/>
  <c r="R6722" i="1"/>
  <c r="Q6722" i="1"/>
  <c r="R7873" i="1"/>
  <c r="Q7873" i="1"/>
  <c r="R2448" i="1"/>
  <c r="Q2448" i="1"/>
  <c r="R2480" i="1"/>
  <c r="Q2480" i="1"/>
  <c r="R2512" i="1"/>
  <c r="Q2512" i="1"/>
  <c r="Q2544" i="1"/>
  <c r="R2544" i="1"/>
  <c r="Q6716" i="1"/>
  <c r="R6716" i="1"/>
  <c r="R2600" i="1"/>
  <c r="R2272" i="1"/>
  <c r="Q2272" i="1"/>
  <c r="R7402" i="1"/>
  <c r="Q7402" i="1"/>
  <c r="Q7360" i="1"/>
  <c r="R7360" i="1"/>
  <c r="Q1615" i="1"/>
  <c r="S1615" i="1" s="1"/>
  <c r="R1227" i="1"/>
  <c r="S1227" i="1" s="1"/>
  <c r="Q7852" i="1"/>
  <c r="R7852" i="1"/>
  <c r="Q2640" i="1"/>
  <c r="R2640" i="1"/>
  <c r="Q2672" i="1"/>
  <c r="R2672" i="1"/>
  <c r="Q2704" i="1"/>
  <c r="R2704" i="1"/>
  <c r="Q2736" i="1"/>
  <c r="R2736" i="1"/>
  <c r="Q6732" i="1"/>
  <c r="R6732" i="1"/>
  <c r="Q7883" i="1"/>
  <c r="R7883" i="1"/>
  <c r="R1061" i="1"/>
  <c r="S1061" i="1" s="1"/>
  <c r="R1680" i="1"/>
  <c r="R1470" i="1"/>
  <c r="S1470" i="1" s="1"/>
  <c r="R1870" i="1"/>
  <c r="S1870" i="1" s="1"/>
  <c r="Q3722" i="1"/>
  <c r="R1465" i="1"/>
  <c r="S1465" i="1" s="1"/>
  <c r="R1596" i="1"/>
  <c r="S1596" i="1" s="1"/>
  <c r="Q1058" i="1"/>
  <c r="S1058" i="1" s="1"/>
  <c r="Q8324" i="1"/>
  <c r="R1627" i="1"/>
  <c r="S1627" i="1" s="1"/>
  <c r="Q1212" i="1"/>
  <c r="S1212" i="1" s="1"/>
  <c r="Q4948" i="1"/>
  <c r="Q1571" i="1"/>
  <c r="S1571" i="1" s="1"/>
  <c r="R1286" i="1"/>
  <c r="S1286" i="1" s="1"/>
  <c r="R7481" i="1"/>
  <c r="Q7332" i="1"/>
  <c r="R1066" i="1"/>
  <c r="S1066" i="1" s="1"/>
  <c r="R1240" i="1"/>
  <c r="S1240" i="1" s="1"/>
  <c r="R1404" i="1"/>
  <c r="R8041" i="1"/>
  <c r="Q8398" i="1"/>
  <c r="Q3697" i="1"/>
  <c r="Q1484" i="1"/>
  <c r="S1484" i="1" s="1"/>
  <c r="R1584" i="1"/>
  <c r="S1584" i="1" s="1"/>
  <c r="R1809" i="1"/>
  <c r="S1809" i="1" s="1"/>
  <c r="R2052" i="1"/>
  <c r="S2052" i="1" s="1"/>
  <c r="Q2068" i="1"/>
  <c r="S2068" i="1" s="1"/>
  <c r="Q2042" i="1"/>
  <c r="S2042" i="1" s="1"/>
  <c r="R1858" i="1"/>
  <c r="Q1260" i="1"/>
  <c r="S1260" i="1" s="1"/>
  <c r="Q1513" i="1"/>
  <c r="R1612" i="1"/>
  <c r="S1612" i="1" s="1"/>
  <c r="R7474" i="1"/>
  <c r="R6123" i="1"/>
  <c r="R6876" i="1"/>
  <c r="Q1826" i="1"/>
  <c r="S1826" i="1" s="1"/>
  <c r="R2037" i="1"/>
  <c r="S2037" i="1" s="1"/>
  <c r="R1234" i="1"/>
  <c r="S1234" i="1" s="1"/>
  <c r="R1126" i="1"/>
  <c r="R1051" i="1"/>
  <c r="S1051" i="1" s="1"/>
  <c r="R6931" i="1"/>
  <c r="R1575" i="1"/>
  <c r="S1575" i="1" s="1"/>
  <c r="R5877" i="1"/>
  <c r="R1421" i="1"/>
  <c r="S1421" i="1" s="1"/>
  <c r="Q1805" i="1"/>
  <c r="S1805" i="1" s="1"/>
  <c r="Q2050" i="1"/>
  <c r="S2050" i="1" s="1"/>
  <c r="Q1678" i="1"/>
  <c r="Q1464" i="1"/>
  <c r="S1464" i="1" s="1"/>
  <c r="Q1112" i="1"/>
  <c r="S1112" i="1" s="1"/>
  <c r="R1110" i="1"/>
  <c r="R1579" i="1"/>
  <c r="S1579" i="1" s="1"/>
  <c r="Q3332" i="1"/>
  <c r="R1617" i="1"/>
  <c r="S1617" i="1" s="1"/>
  <c r="R1041" i="1"/>
  <c r="R8220" i="1"/>
  <c r="R8300" i="1"/>
  <c r="Q1414" i="1"/>
  <c r="Q5275" i="1"/>
  <c r="R5416" i="1"/>
  <c r="R1974" i="1"/>
  <c r="S1974" i="1" s="1"/>
  <c r="Q1072" i="1"/>
  <c r="S1072" i="1" s="1"/>
  <c r="R8125" i="1"/>
  <c r="R4689" i="1"/>
  <c r="Q1220" i="1"/>
  <c r="S1220" i="1" s="1"/>
  <c r="Q8492" i="1"/>
  <c r="Q1668" i="1"/>
  <c r="S1668" i="1" s="1"/>
  <c r="Q8475" i="1"/>
  <c r="R1029" i="1"/>
  <c r="S1029" i="1" s="1"/>
  <c r="R1062" i="1"/>
  <c r="S1062" i="1" s="1"/>
  <c r="R1372" i="1"/>
  <c r="R8373" i="1"/>
  <c r="R1502" i="1"/>
  <c r="S1502" i="1" s="1"/>
  <c r="R1644" i="1"/>
  <c r="S1644" i="1" s="1"/>
  <c r="R1886" i="1"/>
  <c r="S1886" i="1" s="1"/>
  <c r="R1821" i="1"/>
  <c r="S1821" i="1" s="1"/>
  <c r="R6066" i="1"/>
  <c r="R2078" i="1"/>
  <c r="S2078" i="1" s="1"/>
  <c r="R1982" i="1"/>
  <c r="S1982" i="1" s="1"/>
  <c r="R8299" i="1"/>
  <c r="R1386" i="1"/>
  <c r="S1386" i="1" s="1"/>
  <c r="R1291" i="1"/>
  <c r="S1291" i="1" s="1"/>
  <c r="Q8447" i="1"/>
  <c r="Q6878" i="1"/>
  <c r="Q2017" i="1"/>
  <c r="S2017" i="1" s="1"/>
  <c r="R1456" i="1"/>
  <c r="S1456" i="1" s="1"/>
  <c r="R6798" i="1"/>
  <c r="Q3976" i="1"/>
  <c r="R1585" i="1"/>
  <c r="S1585" i="1" s="1"/>
  <c r="R8172" i="1"/>
  <c r="R1795" i="1"/>
  <c r="S1795" i="1" s="1"/>
  <c r="R1965" i="1"/>
  <c r="S1965" i="1" s="1"/>
  <c r="R2008" i="1"/>
  <c r="S2008" i="1" s="1"/>
  <c r="R2001" i="1"/>
  <c r="S2001" i="1" s="1"/>
  <c r="Q5426" i="1"/>
  <c r="Q1195" i="1"/>
  <c r="S1195" i="1" s="1"/>
  <c r="Q1115" i="1"/>
  <c r="Q1213" i="1"/>
  <c r="R1408" i="1"/>
  <c r="R1097" i="1"/>
  <c r="Q1266" i="1"/>
  <c r="Q1849" i="1"/>
  <c r="R3360" i="1"/>
  <c r="R1223" i="1"/>
  <c r="S1223" i="1" s="1"/>
  <c r="R1683" i="1"/>
  <c r="S1683" i="1" s="1"/>
  <c r="R7119" i="1"/>
  <c r="Q1892" i="1"/>
  <c r="S1892" i="1" s="1"/>
  <c r="Q8434" i="1"/>
  <c r="R8274" i="1"/>
  <c r="R1293" i="1"/>
  <c r="S1293" i="1" s="1"/>
  <c r="R1499" i="1"/>
  <c r="S1499" i="1" s="1"/>
  <c r="Q1150" i="1"/>
  <c r="Q1402" i="1"/>
  <c r="S1402" i="1" s="1"/>
  <c r="R1018" i="1"/>
  <c r="S1018" i="1" s="1"/>
  <c r="R8181" i="1"/>
  <c r="Q1775" i="1"/>
  <c r="Q3238" i="1"/>
  <c r="Q8205" i="1"/>
  <c r="R1516" i="1"/>
  <c r="Q5253" i="1"/>
  <c r="R3495" i="1"/>
  <c r="Q1978" i="1"/>
  <c r="S1978" i="1" s="1"/>
  <c r="Q1052" i="1"/>
  <c r="S1052" i="1" s="1"/>
  <c r="R1022" i="1"/>
  <c r="S1022" i="1" s="1"/>
  <c r="Q1049" i="1"/>
  <c r="S1049" i="1" s="1"/>
  <c r="R1017" i="1"/>
  <c r="S1017" i="1" s="1"/>
  <c r="R1333" i="1"/>
  <c r="R1399" i="1"/>
  <c r="S1399" i="1" s="1"/>
  <c r="Q7685" i="1"/>
  <c r="R5786" i="1"/>
  <c r="Q1183" i="1"/>
  <c r="Q1045" i="1"/>
  <c r="Q1010" i="1"/>
  <c r="R7166" i="1"/>
  <c r="Q8445" i="1"/>
  <c r="Q3837" i="1"/>
  <c r="Q3377" i="1"/>
  <c r="Q1592" i="1"/>
  <c r="S1592" i="1" s="1"/>
  <c r="R1639" i="1"/>
  <c r="S1639" i="1" s="1"/>
  <c r="R5958" i="1"/>
  <c r="R3485" i="1"/>
  <c r="R3709" i="1"/>
  <c r="R5815" i="1"/>
  <c r="R7292" i="1"/>
  <c r="Q1288" i="1"/>
  <c r="R1199" i="1"/>
  <c r="R1163" i="1"/>
  <c r="R1269" i="1"/>
  <c r="Q1601" i="1"/>
  <c r="S1601" i="1" s="1"/>
  <c r="Q1016" i="1"/>
  <c r="S1016" i="1" s="1"/>
  <c r="Q1091" i="1"/>
  <c r="R2054" i="1"/>
  <c r="S2054" i="1" s="1"/>
  <c r="R8447" i="1"/>
  <c r="Q2087" i="1"/>
  <c r="S2087" i="1" s="1"/>
  <c r="Q1416" i="1"/>
  <c r="Q1820" i="1"/>
  <c r="S1820" i="1" s="1"/>
  <c r="Q3318" i="1"/>
  <c r="Q1137" i="1"/>
  <c r="R1441" i="1"/>
  <c r="S1441" i="1" s="1"/>
  <c r="R1675" i="1"/>
  <c r="R1154" i="1"/>
  <c r="Q3401" i="1"/>
  <c r="Q1043" i="1"/>
  <c r="R1872" i="1"/>
  <c r="R1274" i="1"/>
  <c r="S1274" i="1" s="1"/>
  <c r="R1889" i="1"/>
  <c r="S1889" i="1" s="1"/>
  <c r="R3355" i="1"/>
  <c r="Q3355" i="1"/>
  <c r="R3405" i="1"/>
  <c r="Q3405" i="1"/>
  <c r="R1463" i="1"/>
  <c r="S1463" i="1" s="1"/>
  <c r="R7944" i="1"/>
  <c r="Q2022" i="1"/>
  <c r="S2022" i="1" s="1"/>
  <c r="Q1410" i="1"/>
  <c r="S1410" i="1" s="1"/>
  <c r="R987" i="1"/>
  <c r="Q7166" i="1"/>
  <c r="Q1087" i="1"/>
  <c r="S1087" i="1" s="1"/>
  <c r="Q982" i="1"/>
  <c r="Q1098" i="1"/>
  <c r="S1098" i="1" s="1"/>
  <c r="R8460" i="1"/>
  <c r="Q5418" i="1"/>
  <c r="Q1481" i="1"/>
  <c r="Q8353" i="1"/>
  <c r="Q5943" i="1"/>
  <c r="R3397" i="1"/>
  <c r="Q3397" i="1"/>
  <c r="R3781" i="1"/>
  <c r="R5412" i="1"/>
  <c r="R1045" i="1"/>
  <c r="R1828" i="1"/>
  <c r="S1828" i="1" s="1"/>
  <c r="Q1684" i="1"/>
  <c r="S1684" i="1" s="1"/>
  <c r="R1140" i="1"/>
  <c r="R1091" i="1"/>
  <c r="Q1169" i="1"/>
  <c r="Q1179" i="1"/>
  <c r="Q1287" i="1"/>
  <c r="S1287" i="1" s="1"/>
  <c r="R1430" i="1"/>
  <c r="S1430" i="1" s="1"/>
  <c r="R1857" i="1"/>
  <c r="S1857" i="1" s="1"/>
  <c r="R2038" i="1"/>
  <c r="S2038" i="1" s="1"/>
  <c r="R3834" i="1"/>
  <c r="Q6602" i="1"/>
  <c r="R1672" i="1"/>
  <c r="S1672" i="1" s="1"/>
  <c r="Q1986" i="1"/>
  <c r="S1986" i="1" s="1"/>
  <c r="R1433" i="1"/>
  <c r="S1433" i="1" s="1"/>
  <c r="R1976" i="1"/>
  <c r="S1976" i="1" s="1"/>
  <c r="Q8258" i="1"/>
  <c r="R1279" i="1"/>
  <c r="R7198" i="1"/>
  <c r="Q1086" i="1"/>
  <c r="Q6138" i="1"/>
  <c r="Q1132" i="1"/>
  <c r="S1132" i="1" s="1"/>
  <c r="Q956" i="1"/>
  <c r="R1064" i="1"/>
  <c r="S1064" i="1" s="1"/>
  <c r="Q1199" i="1"/>
  <c r="R1468" i="1"/>
  <c r="S1468" i="1" s="1"/>
  <c r="R1444" i="1"/>
  <c r="S1444" i="1" s="1"/>
  <c r="R4936" i="1"/>
  <c r="R8223" i="1"/>
  <c r="R3726" i="1"/>
  <c r="R3775" i="1"/>
  <c r="R5200" i="1"/>
  <c r="R5834" i="1"/>
  <c r="Q2011" i="1"/>
  <c r="S2011" i="1" s="1"/>
  <c r="R2077" i="1"/>
  <c r="S2077" i="1" s="1"/>
  <c r="R1448" i="1"/>
  <c r="S1448" i="1" s="1"/>
  <c r="Q1122" i="1"/>
  <c r="S1122" i="1" s="1"/>
  <c r="Q1480" i="1"/>
  <c r="S1480" i="1" s="1"/>
  <c r="R1012" i="1"/>
  <c r="S1012" i="1" s="1"/>
  <c r="Q1034" i="1"/>
  <c r="S1034" i="1" s="1"/>
  <c r="Q1170" i="1"/>
  <c r="R1981" i="1"/>
  <c r="S1981" i="1" s="1"/>
  <c r="Q8421" i="1"/>
  <c r="Q1236" i="1"/>
  <c r="S1236" i="1" s="1"/>
  <c r="R1024" i="1"/>
  <c r="S1024" i="1" s="1"/>
  <c r="R1209" i="1"/>
  <c r="R8091" i="1"/>
  <c r="R1021" i="1"/>
  <c r="S1021" i="1" s="1"/>
  <c r="Q1603" i="1"/>
  <c r="S1603" i="1" s="1"/>
  <c r="R1511" i="1"/>
  <c r="R1535" i="1"/>
  <c r="R5850" i="1"/>
  <c r="R1884" i="1"/>
  <c r="R1994" i="1"/>
  <c r="S1994" i="1" s="1"/>
  <c r="Q7917" i="1"/>
  <c r="Q6880" i="1"/>
  <c r="Q1832" i="1"/>
  <c r="Q1861" i="1"/>
  <c r="R1418" i="1"/>
  <c r="R3282" i="1"/>
  <c r="Q3282" i="1"/>
  <c r="R7697" i="1"/>
  <c r="R8441" i="1"/>
  <c r="R1804" i="1"/>
  <c r="S1804" i="1" s="1"/>
  <c r="R1888" i="1"/>
  <c r="S1888" i="1" s="1"/>
  <c r="Q8145" i="1"/>
  <c r="Q8204" i="1"/>
  <c r="R1420" i="1"/>
  <c r="R1800" i="1"/>
  <c r="R1669" i="1"/>
  <c r="R3260" i="1"/>
  <c r="Q3260" i="1"/>
  <c r="R3357" i="1"/>
  <c r="Q3357" i="1"/>
  <c r="R8309" i="1"/>
  <c r="Q8309" i="1"/>
  <c r="R1434" i="1"/>
  <c r="S1434" i="1" s="1"/>
  <c r="R1486" i="1"/>
  <c r="S1486" i="1" s="1"/>
  <c r="R1685" i="1"/>
  <c r="S1685" i="1" s="1"/>
  <c r="R1708" i="1"/>
  <c r="R4926" i="1"/>
  <c r="R2072" i="1"/>
  <c r="S2072" i="1" s="1"/>
  <c r="R1845" i="1"/>
  <c r="R1251" i="1"/>
  <c r="S1251" i="1" s="1"/>
  <c r="R5690" i="1"/>
  <c r="Q1268" i="1"/>
  <c r="Q1070" i="1"/>
  <c r="Q1879" i="1"/>
  <c r="Q7650" i="1"/>
  <c r="R8107" i="1"/>
  <c r="Q8460" i="1"/>
  <c r="R1653" i="1"/>
  <c r="S1653" i="1" s="1"/>
  <c r="R6114" i="1"/>
  <c r="R5368" i="1"/>
  <c r="R8204" i="1"/>
  <c r="Q1110" i="1"/>
  <c r="Q1400" i="1"/>
  <c r="S1400" i="1" s="1"/>
  <c r="R1103" i="1"/>
  <c r="S1103" i="1" s="1"/>
  <c r="Q1897" i="1"/>
  <c r="S1897" i="1" s="1"/>
  <c r="R1102" i="1"/>
  <c r="Q1198" i="1"/>
  <c r="R1593" i="1"/>
  <c r="S1593" i="1" s="1"/>
  <c r="R8258" i="1"/>
  <c r="R3978" i="1"/>
  <c r="R1059" i="1"/>
  <c r="S1059" i="1" s="1"/>
  <c r="R1101" i="1"/>
  <c r="S1101" i="1" s="1"/>
  <c r="Q7998" i="1"/>
  <c r="Q8382" i="1"/>
  <c r="R1416" i="1"/>
  <c r="R1591" i="1"/>
  <c r="S1591" i="1" s="1"/>
  <c r="R1799" i="1"/>
  <c r="S1799" i="1" s="1"/>
  <c r="R5743" i="1"/>
  <c r="R5403" i="1"/>
  <c r="Q1872" i="1"/>
  <c r="R2009" i="1"/>
  <c r="S2009" i="1" s="1"/>
  <c r="Q2027" i="1"/>
  <c r="S2027" i="1" s="1"/>
  <c r="R4932" i="1"/>
  <c r="Q5235" i="1"/>
  <c r="R5853" i="1"/>
  <c r="R1861" i="1"/>
  <c r="R1266" i="1"/>
  <c r="Q1801" i="1"/>
  <c r="S1801" i="1" s="1"/>
  <c r="Q1211" i="1"/>
  <c r="S1211" i="1" s="1"/>
  <c r="R1481" i="1"/>
  <c r="R1313" i="1"/>
  <c r="S1313" i="1" s="1"/>
  <c r="R6003" i="1"/>
  <c r="Q1298" i="1"/>
  <c r="R1398" i="1"/>
  <c r="R1242" i="1"/>
  <c r="S1242" i="1" s="1"/>
  <c r="Q1388" i="1"/>
  <c r="Q1025" i="1"/>
  <c r="Q1093" i="1"/>
  <c r="R1265" i="1"/>
  <c r="R1687" i="1"/>
  <c r="Q3881" i="1"/>
  <c r="Q8273" i="1"/>
  <c r="Q1825" i="1"/>
  <c r="R5138" i="1"/>
  <c r="R1611" i="1"/>
  <c r="S1611" i="1" s="1"/>
  <c r="R8115" i="1"/>
  <c r="R8152" i="1"/>
  <c r="R1197" i="1"/>
  <c r="S1197" i="1" s="1"/>
  <c r="R1189" i="1"/>
  <c r="S1189" i="1" s="1"/>
  <c r="R1288" i="1"/>
  <c r="R1384" i="1"/>
  <c r="S1384" i="1" s="1"/>
  <c r="R8353" i="1"/>
  <c r="R1494" i="1"/>
  <c r="R1792" i="1"/>
  <c r="S1792" i="1" s="1"/>
  <c r="Q1800" i="1"/>
  <c r="R1832" i="1"/>
  <c r="R5842" i="1"/>
  <c r="R1966" i="1"/>
  <c r="S1966" i="1" s="1"/>
  <c r="R1985" i="1"/>
  <c r="S1985" i="1" s="1"/>
  <c r="Q3652" i="1"/>
  <c r="R1337" i="1"/>
  <c r="Q1504" i="1"/>
  <c r="S1504" i="1" s="1"/>
  <c r="R5078" i="1"/>
  <c r="R1117" i="1"/>
  <c r="S1117" i="1" s="1"/>
  <c r="R8372" i="1"/>
  <c r="R2030" i="1"/>
  <c r="S2030" i="1" s="1"/>
  <c r="R3565" i="1"/>
  <c r="R977" i="1"/>
  <c r="Q1417" i="1"/>
  <c r="R1417" i="1"/>
  <c r="Q1283" i="1"/>
  <c r="S1283" i="1" s="1"/>
  <c r="R7262" i="1"/>
  <c r="R1070" i="1"/>
  <c r="R1096" i="1"/>
  <c r="S1096" i="1" s="1"/>
  <c r="Q1116" i="1"/>
  <c r="S1116" i="1" s="1"/>
  <c r="Q1154" i="1"/>
  <c r="R1032" i="1"/>
  <c r="S1032" i="1" s="1"/>
  <c r="Q1106" i="1"/>
  <c r="S1106" i="1" s="1"/>
  <c r="R1086" i="1"/>
  <c r="Q1671" i="1"/>
  <c r="S1671" i="1" s="1"/>
  <c r="R5086" i="1"/>
  <c r="Q1669" i="1"/>
  <c r="Q1235" i="1"/>
  <c r="S1235" i="1" s="1"/>
  <c r="Q7198" i="1"/>
  <c r="Q1048" i="1"/>
  <c r="S1048" i="1" s="1"/>
  <c r="R5414" i="1"/>
  <c r="R1128" i="1"/>
  <c r="S1128" i="1" s="1"/>
  <c r="Q1420" i="1"/>
  <c r="R8493" i="1"/>
  <c r="R4242" i="1"/>
  <c r="R8109" i="1"/>
  <c r="R1415" i="1"/>
  <c r="S1415" i="1" s="1"/>
  <c r="Q1102" i="1"/>
  <c r="R8145" i="1"/>
  <c r="R7917" i="1"/>
  <c r="R1250" i="1"/>
  <c r="S1250" i="1" s="1"/>
  <c r="R1460" i="1"/>
  <c r="S1460" i="1" s="1"/>
  <c r="R2033" i="1"/>
  <c r="S2033" i="1" s="1"/>
  <c r="R1969" i="1"/>
  <c r="S1969" i="1" s="1"/>
  <c r="R1963" i="1"/>
  <c r="S1963" i="1" s="1"/>
  <c r="R1865" i="1"/>
  <c r="S1865" i="1" s="1"/>
  <c r="R1624" i="1"/>
  <c r="Q2036" i="1"/>
  <c r="S2036" i="1" s="1"/>
  <c r="Q7985" i="1"/>
  <c r="R7985" i="1"/>
  <c r="R1459" i="1"/>
  <c r="S1459" i="1" s="1"/>
  <c r="Q5282" i="1"/>
  <c r="Q8272" i="1"/>
  <c r="R1874" i="1"/>
  <c r="S1874" i="1" s="1"/>
  <c r="Q7292" i="1"/>
  <c r="Q1306" i="1"/>
  <c r="R971" i="1"/>
  <c r="R1388" i="1"/>
  <c r="Q1422" i="1"/>
  <c r="S1422" i="1" s="1"/>
  <c r="R1466" i="1"/>
  <c r="S1466" i="1" s="1"/>
  <c r="R5117" i="1"/>
  <c r="R2048" i="1"/>
  <c r="S2048" i="1" s="1"/>
  <c r="R1043" i="1"/>
  <c r="R1298" i="1"/>
  <c r="Q1398" i="1"/>
  <c r="R1204" i="1"/>
  <c r="S1204" i="1" s="1"/>
  <c r="Q1269" i="1"/>
  <c r="Q980" i="1"/>
  <c r="R1114" i="1"/>
  <c r="S1114" i="1" s="1"/>
  <c r="Q1209" i="1"/>
  <c r="R1137" i="1"/>
  <c r="R1215" i="1"/>
  <c r="S1215" i="1" s="1"/>
  <c r="Q1471" i="1"/>
  <c r="S1471" i="1" s="1"/>
  <c r="R1599" i="1"/>
  <c r="S1599" i="1" s="1"/>
  <c r="R1808" i="1"/>
  <c r="S1808" i="1" s="1"/>
  <c r="Q5063" i="1"/>
  <c r="R1849" i="1"/>
  <c r="R5969" i="1"/>
  <c r="Q2045" i="1"/>
  <c r="S2045" i="1" s="1"/>
  <c r="Q2026" i="1"/>
  <c r="S2026" i="1" s="1"/>
  <c r="Q2058" i="1"/>
  <c r="S2058" i="1" s="1"/>
  <c r="R1080" i="1"/>
  <c r="S1080" i="1" s="1"/>
  <c r="Q1148" i="1"/>
  <c r="R1148" i="1"/>
  <c r="Q1008" i="1"/>
  <c r="R1008" i="1"/>
  <c r="R1689" i="1"/>
  <c r="Q1689" i="1"/>
  <c r="Q1265" i="1"/>
  <c r="R1302" i="1"/>
  <c r="S1302" i="1" s="1"/>
  <c r="R1989" i="1"/>
  <c r="S1989" i="1" s="1"/>
  <c r="R1844" i="1"/>
  <c r="S1844" i="1" s="1"/>
  <c r="Q1158" i="1"/>
  <c r="R1158" i="1"/>
  <c r="R1134" i="1"/>
  <c r="S1134" i="1" s="1"/>
  <c r="Q1184" i="1"/>
  <c r="R1184" i="1"/>
  <c r="R4937" i="1"/>
  <c r="R1099" i="1"/>
  <c r="R1213" i="1"/>
  <c r="Q1094" i="1"/>
  <c r="S1094" i="1" s="1"/>
  <c r="R6138" i="1"/>
  <c r="R1044" i="1"/>
  <c r="Q1044" i="1"/>
  <c r="Q1443" i="1"/>
  <c r="R1443" i="1"/>
  <c r="R1224" i="1"/>
  <c r="S1224" i="1" s="1"/>
  <c r="R3837" i="1"/>
  <c r="R2010" i="1"/>
  <c r="S2010" i="1" s="1"/>
  <c r="Q5247" i="1"/>
  <c r="R1895" i="1"/>
  <c r="S1895" i="1" s="1"/>
  <c r="R1203" i="1"/>
  <c r="Q1203" i="1"/>
  <c r="R1258" i="1"/>
  <c r="Q1258" i="1"/>
  <c r="R1010" i="1"/>
  <c r="R1329" i="1"/>
  <c r="Q1329" i="1"/>
  <c r="Q1797" i="1"/>
  <c r="R997" i="1"/>
  <c r="R1025" i="1"/>
  <c r="Q1108" i="1"/>
  <c r="S1108" i="1" s="1"/>
  <c r="R1775" i="1"/>
  <c r="R2006" i="1"/>
  <c r="S2006" i="1" s="1"/>
  <c r="Q1789" i="1"/>
  <c r="S1789" i="1" s="1"/>
  <c r="Q5138" i="1"/>
  <c r="R2062" i="1"/>
  <c r="S2062" i="1" s="1"/>
  <c r="R2067" i="1"/>
  <c r="S2067" i="1" s="1"/>
  <c r="Q8044" i="1"/>
  <c r="R8044" i="1"/>
  <c r="R1219" i="1"/>
  <c r="S1219" i="1" s="1"/>
  <c r="Q1253" i="1"/>
  <c r="R1253" i="1"/>
  <c r="R1282" i="1"/>
  <c r="Q1282" i="1"/>
  <c r="R1268" i="1"/>
  <c r="R1306" i="1"/>
  <c r="Q1237" i="1"/>
  <c r="R1237" i="1"/>
  <c r="Q8087" i="1"/>
  <c r="R1697" i="1"/>
  <c r="R8374" i="1"/>
  <c r="R1115" i="1"/>
  <c r="R8445" i="1"/>
  <c r="R1454" i="1"/>
  <c r="Q1660" i="1"/>
  <c r="S1660" i="1" s="1"/>
  <c r="R1879" i="1"/>
  <c r="R1851" i="1"/>
  <c r="S1851" i="1" s="1"/>
  <c r="R5374" i="1"/>
  <c r="R1093" i="1"/>
  <c r="Q2035" i="1"/>
  <c r="S2035" i="1" s="1"/>
  <c r="Q2019" i="1"/>
  <c r="S2019" i="1" s="1"/>
  <c r="Q7674" i="1"/>
  <c r="R7674" i="1"/>
  <c r="Q1261" i="1"/>
  <c r="R1261" i="1"/>
  <c r="R1050" i="1"/>
  <c r="R1216" i="1"/>
  <c r="S1216" i="1" s="1"/>
  <c r="R1638" i="1"/>
  <c r="R1131" i="1"/>
  <c r="Q1131" i="1"/>
  <c r="Q1228" i="1"/>
  <c r="R1228" i="1"/>
  <c r="Q1163" i="1"/>
  <c r="R1259" i="1"/>
  <c r="Q1259" i="1"/>
  <c r="Q1390" i="1"/>
  <c r="Q1624" i="1"/>
  <c r="R7650" i="1"/>
  <c r="Q1867" i="1"/>
  <c r="R1867" i="1"/>
  <c r="Q5407" i="1"/>
  <c r="R5407" i="1"/>
  <c r="R1979" i="1"/>
  <c r="S1979" i="1" s="1"/>
  <c r="R2003" i="1"/>
  <c r="S2003" i="1" s="1"/>
  <c r="R2021" i="1"/>
  <c r="S2021" i="1" s="1"/>
  <c r="Q5373" i="1"/>
  <c r="Q2025" i="1"/>
  <c r="S2025" i="1" s="1"/>
  <c r="R6120" i="1"/>
  <c r="Q2070" i="1"/>
  <c r="S2070" i="1" s="1"/>
  <c r="R6025" i="1"/>
  <c r="Q5420" i="1"/>
  <c r="R2069" i="1"/>
  <c r="S2069" i="1" s="1"/>
  <c r="R5752" i="1"/>
  <c r="Q1793" i="1"/>
  <c r="S1793" i="1" s="1"/>
  <c r="R5429" i="1"/>
  <c r="R1882" i="1"/>
  <c r="S1882" i="1" s="1"/>
  <c r="R1971" i="1"/>
  <c r="S1971" i="1" s="1"/>
  <c r="Q5964" i="1"/>
  <c r="R1843" i="1"/>
  <c r="Q1843" i="1"/>
  <c r="R7948" i="1"/>
  <c r="Q1656" i="1"/>
  <c r="S1656" i="1" s="1"/>
  <c r="R3703" i="1"/>
  <c r="R1652" i="1"/>
  <c r="S1652" i="1" s="1"/>
  <c r="Q2020" i="1"/>
  <c r="S2020" i="1" s="1"/>
  <c r="Q1401" i="1"/>
  <c r="S1401" i="1" s="1"/>
  <c r="R7078" i="1"/>
  <c r="Q6139" i="1"/>
  <c r="Q1842" i="1"/>
  <c r="S1842" i="1" s="1"/>
  <c r="R2034" i="1"/>
  <c r="S2034" i="1" s="1"/>
  <c r="Q2028" i="1"/>
  <c r="S2028" i="1" s="1"/>
  <c r="Q6168" i="1"/>
  <c r="R1191" i="1"/>
  <c r="S1191" i="1" s="1"/>
  <c r="Q1123" i="1"/>
  <c r="S1123" i="1" s="1"/>
  <c r="S1249" i="1"/>
  <c r="R2073" i="1"/>
  <c r="S2073" i="1" s="1"/>
  <c r="R1111" i="1"/>
  <c r="S1111" i="1" s="1"/>
  <c r="R1458" i="1"/>
  <c r="S1458" i="1" s="1"/>
  <c r="R1709" i="1"/>
  <c r="Q2094" i="1"/>
  <c r="Q5768" i="1"/>
  <c r="R1381" i="1"/>
  <c r="S1381" i="1" s="1"/>
  <c r="R1482" i="1"/>
  <c r="S1482" i="1" s="1"/>
  <c r="Q1020" i="1"/>
  <c r="R1020" i="1"/>
  <c r="Q1151" i="1"/>
  <c r="R1151" i="1"/>
  <c r="Q1271" i="1"/>
  <c r="R1271" i="1"/>
  <c r="Q3592" i="1"/>
  <c r="R3592" i="1"/>
  <c r="Q8200" i="1"/>
  <c r="R8200" i="1"/>
  <c r="Q2084" i="1"/>
  <c r="R2084" i="1"/>
  <c r="R1406" i="1"/>
  <c r="Q1406" i="1"/>
  <c r="Q1063" i="1"/>
  <c r="R1063" i="1"/>
  <c r="Q8391" i="1"/>
  <c r="Q1188" i="1"/>
  <c r="R1188" i="1"/>
  <c r="Q1124" i="1"/>
  <c r="R1124" i="1"/>
  <c r="Q1192" i="1"/>
  <c r="R1192" i="1"/>
  <c r="Q1100" i="1"/>
  <c r="R1100" i="1"/>
  <c r="Q8436" i="1"/>
  <c r="R8436" i="1"/>
  <c r="R1121" i="1"/>
  <c r="S1121" i="1" s="1"/>
  <c r="Q1255" i="1"/>
  <c r="R1255" i="1"/>
  <c r="Q1387" i="1"/>
  <c r="R1387" i="1"/>
  <c r="Q1208" i="1"/>
  <c r="R1208" i="1"/>
  <c r="R6552" i="1"/>
  <c r="Q8412" i="1"/>
  <c r="R8412" i="1"/>
  <c r="Q1453" i="1"/>
  <c r="R1453" i="1"/>
  <c r="Q1501" i="1"/>
  <c r="R1501" i="1"/>
  <c r="Q1445" i="1"/>
  <c r="R1445" i="1"/>
  <c r="Q1606" i="1"/>
  <c r="R1606" i="1"/>
  <c r="Q1570" i="1"/>
  <c r="R1570" i="1"/>
  <c r="Q1243" i="1"/>
  <c r="R1243" i="1"/>
  <c r="R1318" i="1"/>
  <c r="R8432" i="1"/>
  <c r="Q8432" i="1"/>
  <c r="Q1309" i="1"/>
  <c r="R1309" i="1"/>
  <c r="R7600" i="1"/>
  <c r="Q7600" i="1"/>
  <c r="R1626" i="1"/>
  <c r="Q1626" i="1"/>
  <c r="R1640" i="1"/>
  <c r="S1640" i="1" s="1"/>
  <c r="Q1770" i="1"/>
  <c r="R1770" i="1"/>
  <c r="Q1831" i="1"/>
  <c r="R1831" i="1"/>
  <c r="Q1839" i="1"/>
  <c r="R1839" i="1"/>
  <c r="Q5991" i="1"/>
  <c r="Q5264" i="1"/>
  <c r="Q5355" i="1"/>
  <c r="R5355" i="1"/>
  <c r="Q5954" i="1"/>
  <c r="Q1798" i="1"/>
  <c r="R1798" i="1"/>
  <c r="Q6197" i="1"/>
  <c r="R6197" i="1"/>
  <c r="R1674" i="1"/>
  <c r="S1674" i="1" s="1"/>
  <c r="Q1786" i="1"/>
  <c r="R1786" i="1"/>
  <c r="Q5092" i="1"/>
  <c r="R5092" i="1"/>
  <c r="Q6035" i="1"/>
  <c r="R2066" i="1"/>
  <c r="Q2066" i="1"/>
  <c r="Q5708" i="1"/>
  <c r="R5708" i="1"/>
  <c r="Q6129" i="1"/>
  <c r="R2039" i="1"/>
  <c r="Q2039" i="1"/>
  <c r="Q8430" i="1"/>
  <c r="R8430" i="1"/>
  <c r="Q1019" i="1"/>
  <c r="S1019" i="1" s="1"/>
  <c r="R7165" i="1"/>
  <c r="Q7165" i="1"/>
  <c r="Q1774" i="1"/>
  <c r="R1774" i="1"/>
  <c r="Q1071" i="1"/>
  <c r="R1071" i="1"/>
  <c r="Q8474" i="1"/>
  <c r="R8474" i="1"/>
  <c r="Q1084" i="1"/>
  <c r="R1084" i="1"/>
  <c r="Q1060" i="1"/>
  <c r="R1060" i="1"/>
  <c r="Q1133" i="1"/>
  <c r="S1133" i="1" s="1"/>
  <c r="Q4943" i="1"/>
  <c r="R4943" i="1"/>
  <c r="Q1222" i="1"/>
  <c r="R1222" i="1"/>
  <c r="Q1263" i="1"/>
  <c r="R1263" i="1"/>
  <c r="Q1409" i="1"/>
  <c r="R1409" i="1"/>
  <c r="Q1247" i="1"/>
  <c r="R1247" i="1"/>
  <c r="Q8302" i="1"/>
  <c r="R8302" i="1"/>
  <c r="Q1341" i="1"/>
  <c r="R1341" i="1"/>
  <c r="Q1395" i="1"/>
  <c r="R1395" i="1"/>
  <c r="R8442" i="1"/>
  <c r="Q8442" i="1"/>
  <c r="Q1469" i="1"/>
  <c r="R1469" i="1"/>
  <c r="Q3699" i="1"/>
  <c r="R3699" i="1"/>
  <c r="Q7785" i="1"/>
  <c r="R7785" i="1"/>
  <c r="Q7012" i="1"/>
  <c r="R1648" i="1"/>
  <c r="S1648" i="1" s="1"/>
  <c r="R8464" i="1"/>
  <c r="Q1583" i="1"/>
  <c r="R1583" i="1"/>
  <c r="R1673" i="1"/>
  <c r="Q1673" i="1"/>
  <c r="Q1658" i="1"/>
  <c r="R1658" i="1"/>
  <c r="Q5821" i="1"/>
  <c r="Q1688" i="1"/>
  <c r="S1688" i="1" s="1"/>
  <c r="Q1850" i="1"/>
  <c r="R1850" i="1"/>
  <c r="Q6109" i="1"/>
  <c r="R6109" i="1"/>
  <c r="Q1814" i="1"/>
  <c r="R1814" i="1"/>
  <c r="Q1875" i="1"/>
  <c r="R1875" i="1"/>
  <c r="Q1665" i="1"/>
  <c r="R1665" i="1"/>
  <c r="Q1838" i="1"/>
  <c r="R1838" i="1"/>
  <c r="Q1964" i="1"/>
  <c r="R1964" i="1"/>
  <c r="R1880" i="1"/>
  <c r="Q1880" i="1"/>
  <c r="R2086" i="1"/>
  <c r="Q2086" i="1"/>
  <c r="R1896" i="1"/>
  <c r="S1896" i="1" s="1"/>
  <c r="Q1972" i="1"/>
  <c r="S1972" i="1" s="1"/>
  <c r="R2055" i="1"/>
  <c r="Q2055" i="1"/>
  <c r="Q5870" i="1"/>
  <c r="R5870" i="1"/>
  <c r="Q1980" i="1"/>
  <c r="R1980" i="1"/>
  <c r="R2012" i="1"/>
  <c r="Q2012" i="1"/>
  <c r="Q5389" i="1"/>
  <c r="R5389" i="1"/>
  <c r="Q5375" i="1"/>
  <c r="R5375" i="1"/>
  <c r="Q1149" i="1"/>
  <c r="R1149" i="1"/>
  <c r="Q8306" i="1"/>
  <c r="Q3800" i="1"/>
  <c r="R3800" i="1"/>
  <c r="R8004" i="1"/>
  <c r="Q8004" i="1"/>
  <c r="Q1031" i="1"/>
  <c r="R1031" i="1"/>
  <c r="Q1104" i="1"/>
  <c r="R1104" i="1"/>
  <c r="Q1013" i="1"/>
  <c r="R1013" i="1"/>
  <c r="R1028" i="1"/>
  <c r="Q1028" i="1"/>
  <c r="R1039" i="1"/>
  <c r="Q1039" i="1"/>
  <c r="Q1144" i="1"/>
  <c r="R1144" i="1"/>
  <c r="R1238" i="1"/>
  <c r="Q1238" i="1"/>
  <c r="Q1393" i="1"/>
  <c r="R1393" i="1"/>
  <c r="R8137" i="1"/>
  <c r="Q8137" i="1"/>
  <c r="Q1325" i="1"/>
  <c r="R1325" i="1"/>
  <c r="Q1379" i="1"/>
  <c r="R1379" i="1"/>
  <c r="Q8349" i="1"/>
  <c r="R1474" i="1"/>
  <c r="S1474" i="1" s="1"/>
  <c r="Q1589" i="1"/>
  <c r="R1589" i="1"/>
  <c r="R1506" i="1"/>
  <c r="S1506" i="1" s="1"/>
  <c r="R1385" i="1"/>
  <c r="S1385" i="1" s="1"/>
  <c r="Q1573" i="1"/>
  <c r="R1573" i="1"/>
  <c r="Q1429" i="1"/>
  <c r="R1429" i="1"/>
  <c r="Q1578" i="1"/>
  <c r="R1578" i="1"/>
  <c r="Q1461" i="1"/>
  <c r="R1461" i="1"/>
  <c r="R1498" i="1"/>
  <c r="S1498" i="1" s="1"/>
  <c r="Q8465" i="1"/>
  <c r="R8465" i="1"/>
  <c r="R1645" i="1"/>
  <c r="Q1645" i="1"/>
  <c r="Q1677" i="1"/>
  <c r="R1677" i="1"/>
  <c r="Q3795" i="1"/>
  <c r="Q1778" i="1"/>
  <c r="R1778" i="1"/>
  <c r="Q1862" i="1"/>
  <c r="R1862" i="1"/>
  <c r="Q4977" i="1"/>
  <c r="R4977" i="1"/>
  <c r="Q1967" i="1"/>
  <c r="R1967" i="1"/>
  <c r="Q1822" i="1"/>
  <c r="R1822" i="1"/>
  <c r="Q1633" i="1"/>
  <c r="S1633" i="1" s="1"/>
  <c r="Q1819" i="1"/>
  <c r="R1819" i="1"/>
  <c r="R5746" i="1"/>
  <c r="Q3825" i="1"/>
  <c r="R3825" i="1"/>
  <c r="Q1694" i="1"/>
  <c r="S1694" i="1" s="1"/>
  <c r="Q2018" i="1"/>
  <c r="R2018" i="1"/>
  <c r="R1670" i="1"/>
  <c r="S1670" i="1" s="1"/>
  <c r="R5921" i="1"/>
  <c r="Q1984" i="1"/>
  <c r="R1984" i="1"/>
  <c r="Q6044" i="1"/>
  <c r="R2057" i="1"/>
  <c r="S2057" i="1" s="1"/>
  <c r="Q8232" i="1"/>
  <c r="R8232" i="1"/>
  <c r="R6755" i="1"/>
  <c r="Q6755" i="1"/>
  <c r="Q1079" i="1"/>
  <c r="R1079" i="1"/>
  <c r="Q8198" i="1"/>
  <c r="R8198" i="1"/>
  <c r="R981" i="1"/>
  <c r="Q1033" i="1"/>
  <c r="R1033" i="1"/>
  <c r="Q1135" i="1"/>
  <c r="R1135" i="1"/>
  <c r="Q1120" i="1"/>
  <c r="R1120" i="1"/>
  <c r="R1081" i="1"/>
  <c r="S1081" i="1" s="1"/>
  <c r="R6553" i="1"/>
  <c r="Q6553" i="1"/>
  <c r="Q1254" i="1"/>
  <c r="R1254" i="1"/>
  <c r="Q1214" i="1"/>
  <c r="R1214" i="1"/>
  <c r="Q1069" i="1"/>
  <c r="R1069" i="1"/>
  <c r="Q1165" i="1"/>
  <c r="R1165" i="1"/>
  <c r="R1270" i="1"/>
  <c r="Q1270" i="1"/>
  <c r="R1262" i="1"/>
  <c r="Q1262" i="1"/>
  <c r="R1090" i="1"/>
  <c r="Q1090" i="1"/>
  <c r="R1257" i="1"/>
  <c r="Q1257" i="1"/>
  <c r="Q8074" i="1"/>
  <c r="R8074" i="1"/>
  <c r="Q7517" i="1"/>
  <c r="R7517" i="1"/>
  <c r="Q7249" i="1"/>
  <c r="R7249" i="1"/>
  <c r="Q1574" i="1"/>
  <c r="R1574" i="1"/>
  <c r="Q1477" i="1"/>
  <c r="R1477" i="1"/>
  <c r="Q1597" i="1"/>
  <c r="R1597" i="1"/>
  <c r="R7992" i="1"/>
  <c r="Q1412" i="1"/>
  <c r="R1412" i="1"/>
  <c r="Q6686" i="1"/>
  <c r="R6686" i="1"/>
  <c r="Q6599" i="1"/>
  <c r="R6599" i="1"/>
  <c r="R7768" i="1"/>
  <c r="Q7768" i="1"/>
  <c r="R1581" i="1"/>
  <c r="Q1581" i="1"/>
  <c r="Q1630" i="1"/>
  <c r="R1630" i="1"/>
  <c r="Q1681" i="1"/>
  <c r="R1681" i="1"/>
  <c r="R8060" i="1"/>
  <c r="R1637" i="1"/>
  <c r="Q1637" i="1"/>
  <c r="R5338" i="1"/>
  <c r="R5372" i="1"/>
  <c r="Q1690" i="1"/>
  <c r="R1690" i="1"/>
  <c r="Q1810" i="1"/>
  <c r="R1810" i="1"/>
  <c r="Q1856" i="1"/>
  <c r="R1856" i="1"/>
  <c r="Q1975" i="1"/>
  <c r="R1975" i="1"/>
  <c r="Q5724" i="1"/>
  <c r="R5724" i="1"/>
  <c r="Q1827" i="1"/>
  <c r="R1827" i="1"/>
  <c r="R5789" i="1"/>
  <c r="Q1802" i="1"/>
  <c r="R1802" i="1"/>
  <c r="R5193" i="1"/>
  <c r="R5289" i="1"/>
  <c r="Q5289" i="1"/>
  <c r="Q5987" i="1"/>
  <c r="R5987" i="1"/>
  <c r="R1864" i="1"/>
  <c r="S1864" i="1" s="1"/>
  <c r="R1877" i="1"/>
  <c r="Q1877" i="1"/>
  <c r="Q1089" i="1"/>
  <c r="S1089" i="1" s="1"/>
  <c r="Q1083" i="1"/>
  <c r="R1083" i="1"/>
  <c r="Q1609" i="1"/>
  <c r="R1609" i="1"/>
  <c r="Q5274" i="1"/>
  <c r="R5274" i="1"/>
  <c r="Q1890" i="1"/>
  <c r="R1890" i="1"/>
  <c r="Q1855" i="1"/>
  <c r="R1855" i="1"/>
  <c r="R7254" i="1"/>
  <c r="Q7254" i="1"/>
  <c r="Q7015" i="1"/>
  <c r="R1068" i="1"/>
  <c r="Q1068" i="1"/>
  <c r="R1015" i="1"/>
  <c r="Q1015" i="1"/>
  <c r="Q8233" i="1"/>
  <c r="R8233" i="1"/>
  <c r="R8140" i="1"/>
  <c r="Q7986" i="1"/>
  <c r="R7986" i="1"/>
  <c r="Q1105" i="1"/>
  <c r="R1105" i="1"/>
  <c r="Q1085" i="1"/>
  <c r="R1085" i="1"/>
  <c r="Q1345" i="1"/>
  <c r="R1345" i="1"/>
  <c r="Q7113" i="1"/>
  <c r="R7113" i="1"/>
  <c r="Q7845" i="1"/>
  <c r="R7845" i="1"/>
  <c r="Q7488" i="1"/>
  <c r="R7488" i="1"/>
  <c r="Q1284" i="1"/>
  <c r="R1284" i="1"/>
  <c r="Q1594" i="1"/>
  <c r="R1594" i="1"/>
  <c r="Q8130" i="1"/>
  <c r="R8130" i="1"/>
  <c r="Q1582" i="1"/>
  <c r="R1582" i="1"/>
  <c r="Q1577" i="1"/>
  <c r="R1577" i="1"/>
  <c r="Q1649" i="1"/>
  <c r="R1649" i="1"/>
  <c r="Q5714" i="1"/>
  <c r="R5714" i="1"/>
  <c r="Q1894" i="1"/>
  <c r="R1894" i="1"/>
  <c r="R1693" i="1"/>
  <c r="S1693" i="1" s="1"/>
  <c r="Q3487" i="1"/>
  <c r="R3487" i="1"/>
  <c r="R5324" i="1"/>
  <c r="Q5324" i="1"/>
  <c r="Q1634" i="1"/>
  <c r="R1634" i="1"/>
  <c r="R5131" i="1"/>
  <c r="Q8209" i="1"/>
  <c r="R8209" i="1"/>
  <c r="Q1389" i="1"/>
  <c r="R1389" i="1"/>
  <c r="Q1605" i="1"/>
  <c r="R1605" i="1"/>
  <c r="Q3814" i="1"/>
  <c r="Q5830" i="1"/>
  <c r="R5830" i="1"/>
  <c r="Q8154" i="1"/>
  <c r="R8154" i="1"/>
  <c r="Q7622" i="1"/>
  <c r="R7622" i="1"/>
  <c r="R1076" i="1"/>
  <c r="Q1076" i="1"/>
  <c r="Q1136" i="1"/>
  <c r="R1136" i="1"/>
  <c r="Q1161" i="1"/>
  <c r="R1161" i="1"/>
  <c r="Q1206" i="1"/>
  <c r="R1206" i="1"/>
  <c r="Q1396" i="1"/>
  <c r="R1396" i="1"/>
  <c r="Q1308" i="1"/>
  <c r="R1308" i="1"/>
  <c r="Q1403" i="1"/>
  <c r="R1403" i="1"/>
  <c r="Q1300" i="1"/>
  <c r="R1300" i="1"/>
  <c r="R1310" i="1"/>
  <c r="S1310" i="1" s="1"/>
  <c r="R8138" i="1"/>
  <c r="Q8138" i="1"/>
  <c r="R1490" i="1"/>
  <c r="S1490" i="1" s="1"/>
  <c r="Q1613" i="1"/>
  <c r="R1613" i="1"/>
  <c r="Q1602" i="1"/>
  <c r="R1602" i="1"/>
  <c r="Q1292" i="1"/>
  <c r="R1292" i="1"/>
  <c r="Q1493" i="1"/>
  <c r="R1493" i="1"/>
  <c r="Q8362" i="1"/>
  <c r="R8362" i="1"/>
  <c r="R8242" i="1"/>
  <c r="Q8242" i="1"/>
  <c r="Q1437" i="1"/>
  <c r="R1437" i="1"/>
  <c r="Q1622" i="1"/>
  <c r="R1622" i="1"/>
  <c r="Q1883" i="1"/>
  <c r="R1883" i="1"/>
  <c r="Q6097" i="1"/>
  <c r="R6097" i="1"/>
  <c r="Q1807" i="1"/>
  <c r="R1807" i="1"/>
  <c r="Q1830" i="1"/>
  <c r="R1830" i="1"/>
  <c r="Q4979" i="1"/>
  <c r="R4979" i="1"/>
  <c r="R5778" i="1"/>
  <c r="Q5778" i="1"/>
  <c r="Q1646" i="1"/>
  <c r="R1646" i="1"/>
  <c r="Q1854" i="1"/>
  <c r="R1854" i="1"/>
  <c r="Q4732" i="1"/>
  <c r="Q1629" i="1"/>
  <c r="R1629" i="1"/>
  <c r="Q8025" i="1"/>
  <c r="R8025" i="1"/>
  <c r="Q4893" i="1"/>
  <c r="R4893" i="1"/>
  <c r="Q7070" i="1"/>
  <c r="R7070" i="1"/>
  <c r="R1047" i="1"/>
  <c r="Q1047" i="1"/>
  <c r="Q3789" i="1"/>
  <c r="R3789" i="1"/>
  <c r="R1004" i="1"/>
  <c r="Q1004" i="1"/>
  <c r="Q1119" i="1"/>
  <c r="S1119" i="1" s="1"/>
  <c r="R1036" i="1"/>
  <c r="Q1036" i="1"/>
  <c r="R1233" i="1"/>
  <c r="Q1233" i="1"/>
  <c r="Q1246" i="1"/>
  <c r="R1246" i="1"/>
  <c r="Q1278" i="1"/>
  <c r="R1278" i="1"/>
  <c r="Q8134" i="1"/>
  <c r="R8134" i="1"/>
  <c r="Q1232" i="1"/>
  <c r="R1232" i="1"/>
  <c r="R1230" i="1"/>
  <c r="Q1230" i="1"/>
  <c r="Q1485" i="1"/>
  <c r="R1485" i="1"/>
  <c r="R8090" i="1"/>
  <c r="Q7658" i="1"/>
  <c r="R7658" i="1"/>
  <c r="Q8211" i="1"/>
  <c r="R8211" i="1"/>
  <c r="Q1590" i="1"/>
  <c r="R1590" i="1"/>
  <c r="Q1614" i="1"/>
  <c r="R1614" i="1"/>
  <c r="Q1661" i="1"/>
  <c r="R1661" i="1"/>
  <c r="Q1698" i="1"/>
  <c r="R1698" i="1"/>
  <c r="Q1815" i="1"/>
  <c r="R1815" i="1"/>
  <c r="R1632" i="1"/>
  <c r="Q1632" i="1"/>
  <c r="Q5960" i="1"/>
  <c r="R5960" i="1"/>
  <c r="Q5932" i="1"/>
  <c r="R5932" i="1"/>
  <c r="Q1676" i="1"/>
  <c r="R1676" i="1"/>
  <c r="Q1835" i="1"/>
  <c r="R1835" i="1"/>
  <c r="Q1871" i="1"/>
  <c r="R1871" i="1"/>
  <c r="Q1790" i="1"/>
  <c r="R1790" i="1"/>
  <c r="Q1782" i="1"/>
  <c r="R1782" i="1"/>
  <c r="Q2041" i="1"/>
  <c r="R2041" i="1"/>
  <c r="R1991" i="1"/>
  <c r="Q1991" i="1"/>
  <c r="Q1818" i="1"/>
  <c r="R1818" i="1"/>
  <c r="R1999" i="1"/>
  <c r="Q1999" i="1"/>
  <c r="Q1891" i="1"/>
  <c r="R1891" i="1"/>
  <c r="R2063" i="1"/>
  <c r="Q2063" i="1"/>
  <c r="Q1988" i="1"/>
  <c r="R1988" i="1"/>
  <c r="Q1859" i="1"/>
  <c r="R1859" i="1"/>
  <c r="Q1887" i="1"/>
  <c r="R1887" i="1"/>
  <c r="R2079" i="1"/>
  <c r="Q2079" i="1"/>
  <c r="Q1806" i="1"/>
  <c r="R1806" i="1"/>
  <c r="R5017" i="1"/>
  <c r="Q5017" i="1"/>
  <c r="R2076" i="1"/>
  <c r="S2076" i="1" s="1"/>
  <c r="R2089" i="1"/>
  <c r="Q2089" i="1"/>
  <c r="R2083" i="1"/>
  <c r="S2083" i="1" s="1"/>
  <c r="R2047" i="1"/>
  <c r="Q2047" i="1"/>
  <c r="Q3483" i="1"/>
  <c r="R3483" i="1"/>
  <c r="R2015" i="1"/>
  <c r="Q2015" i="1"/>
  <c r="Q6090" i="1"/>
  <c r="R6090" i="1"/>
  <c r="Q1848" i="1"/>
  <c r="R1848" i="1"/>
  <c r="Q6108" i="1"/>
  <c r="R6108" i="1"/>
  <c r="Q1996" i="1"/>
  <c r="R1996" i="1"/>
  <c r="Q1794" i="1"/>
  <c r="R1794" i="1"/>
  <c r="Q1823" i="1"/>
  <c r="R1823" i="1"/>
  <c r="Q2040" i="1"/>
  <c r="R2040" i="1"/>
  <c r="Q1834" i="1"/>
  <c r="R1834" i="1"/>
  <c r="Q2000" i="1"/>
  <c r="R2000" i="1"/>
  <c r="Q2056" i="1"/>
  <c r="R2056" i="1"/>
  <c r="Q2060" i="1"/>
  <c r="S2060" i="1" s="1"/>
  <c r="Q2044" i="1"/>
  <c r="S2044" i="1" s="1"/>
  <c r="R1846" i="1"/>
  <c r="Q1846" i="1"/>
  <c r="R5218" i="1"/>
  <c r="Q5218" i="1"/>
  <c r="Q1968" i="1"/>
  <c r="R1968" i="1"/>
  <c r="R2031" i="1"/>
  <c r="Q2031" i="1"/>
  <c r="Q2080" i="1"/>
  <c r="R2080" i="1"/>
  <c r="Q6077" i="1"/>
  <c r="R6077" i="1"/>
  <c r="Q2016" i="1"/>
  <c r="R2016" i="1"/>
  <c r="Q2071" i="1"/>
  <c r="R2071" i="1"/>
  <c r="Q2004" i="1"/>
  <c r="R2004" i="1"/>
  <c r="R2023" i="1"/>
  <c r="Q2023" i="1"/>
  <c r="Q1866" i="1"/>
  <c r="R1866" i="1"/>
  <c r="R2007" i="1"/>
  <c r="Q2007" i="1"/>
  <c r="Q5071" i="1"/>
  <c r="R5071" i="1"/>
  <c r="R1983" i="1"/>
  <c r="Q1983" i="1"/>
  <c r="Q2024" i="1"/>
  <c r="R2024" i="1"/>
  <c r="Q3882" i="1"/>
  <c r="R3882" i="1"/>
  <c r="Q5022" i="1"/>
  <c r="R5022" i="1"/>
  <c r="R948" i="1"/>
  <c r="Q948" i="1"/>
  <c r="R8653" i="1"/>
  <c r="Q8653" i="1"/>
  <c r="R477" i="1"/>
  <c r="Q477" i="1"/>
  <c r="R8825" i="1"/>
  <c r="Q8825" i="1"/>
  <c r="R326" i="1"/>
  <c r="Q326" i="1"/>
  <c r="R831" i="1"/>
  <c r="Q831" i="1"/>
  <c r="R8620" i="1"/>
  <c r="Q8620" i="1"/>
  <c r="R69" i="1"/>
  <c r="Q69" i="1"/>
  <c r="R320" i="1"/>
  <c r="Q320" i="1"/>
  <c r="R635" i="1"/>
  <c r="Q635" i="1"/>
  <c r="R298" i="1"/>
  <c r="Q298" i="1"/>
  <c r="R8580" i="1"/>
  <c r="Q8580" i="1"/>
  <c r="R354" i="1"/>
  <c r="Q354" i="1"/>
  <c r="R731" i="1"/>
  <c r="Q731" i="1"/>
  <c r="R331" i="1"/>
  <c r="Q331" i="1"/>
  <c r="R8787" i="1"/>
  <c r="Q8787" i="1"/>
  <c r="R852" i="1"/>
  <c r="Q852" i="1"/>
  <c r="R678" i="1"/>
  <c r="Q678" i="1"/>
  <c r="R8589" i="1"/>
  <c r="Q8589" i="1"/>
  <c r="R541" i="1"/>
  <c r="Q541" i="1"/>
  <c r="R75" i="1"/>
  <c r="Q75" i="1"/>
  <c r="R8817" i="1"/>
  <c r="Q8817" i="1"/>
  <c r="R454" i="1"/>
  <c r="Q454" i="1"/>
  <c r="R703" i="1"/>
  <c r="Q703" i="1"/>
  <c r="R164" i="1"/>
  <c r="Q164" i="1"/>
  <c r="R543" i="1"/>
  <c r="Q543" i="1"/>
  <c r="R8691" i="1"/>
  <c r="Q8691" i="1"/>
  <c r="R8700" i="1"/>
  <c r="Q8700" i="1"/>
  <c r="R448" i="1"/>
  <c r="Q448" i="1"/>
  <c r="R697" i="1"/>
  <c r="Q697" i="1"/>
  <c r="R174" i="1"/>
  <c r="Q174" i="1"/>
  <c r="R8616" i="1"/>
  <c r="Q8616" i="1"/>
  <c r="R675" i="1"/>
  <c r="Q675" i="1"/>
  <c r="R8667" i="1"/>
  <c r="Q8667" i="1"/>
  <c r="R8604" i="1"/>
  <c r="Q8604" i="1"/>
  <c r="R669" i="1"/>
  <c r="Q669" i="1"/>
  <c r="R8755" i="1"/>
  <c r="Q8755" i="1"/>
  <c r="R8832" i="1"/>
  <c r="Q8832" i="1"/>
  <c r="R646" i="1"/>
  <c r="Q646" i="1"/>
  <c r="R662" i="1"/>
  <c r="Q662" i="1"/>
  <c r="R916" i="1"/>
  <c r="Q916" i="1"/>
  <c r="R364" i="1"/>
  <c r="Q364" i="1"/>
  <c r="R556" i="1"/>
  <c r="Q556" i="1"/>
  <c r="R869" i="1"/>
  <c r="Q869" i="1"/>
  <c r="R879" i="1"/>
  <c r="Q879" i="1"/>
  <c r="R98" i="1"/>
  <c r="Q98" i="1"/>
  <c r="R8621" i="1"/>
  <c r="Q8621" i="1"/>
  <c r="R726" i="1"/>
  <c r="Q726" i="1"/>
  <c r="R263" i="1"/>
  <c r="Q263" i="1"/>
  <c r="R641" i="1"/>
  <c r="Q641" i="1"/>
  <c r="R8671" i="1"/>
  <c r="Q8671" i="1"/>
  <c r="R288" i="1"/>
  <c r="Q288" i="1"/>
  <c r="R666" i="1"/>
  <c r="Q666" i="1"/>
  <c r="R8692" i="1"/>
  <c r="Q8692" i="1"/>
  <c r="R110" i="1"/>
  <c r="Q110" i="1"/>
  <c r="R489" i="1"/>
  <c r="Q489" i="1"/>
  <c r="R167" i="1"/>
  <c r="Q167" i="1"/>
  <c r="R482" i="1"/>
  <c r="Q482" i="1"/>
  <c r="R8805" i="1"/>
  <c r="Q8805" i="1"/>
  <c r="R459" i="1"/>
  <c r="Q459" i="1"/>
  <c r="R8762" i="1"/>
  <c r="Q8762" i="1"/>
  <c r="R8614" i="1"/>
  <c r="Q8614" i="1"/>
  <c r="R741" i="1"/>
  <c r="Q741" i="1"/>
  <c r="R162" i="1"/>
  <c r="Q162" i="1"/>
  <c r="R8827" i="1"/>
  <c r="Q8827" i="1"/>
  <c r="R492" i="1"/>
  <c r="Q492" i="1"/>
  <c r="R8552" i="1"/>
  <c r="Q8552" i="1"/>
  <c r="R862" i="1"/>
  <c r="Q862" i="1"/>
  <c r="R943" i="1"/>
  <c r="Q943" i="1"/>
  <c r="R349" i="1"/>
  <c r="Q349" i="1"/>
  <c r="R8650" i="1"/>
  <c r="Q8650" i="1"/>
  <c r="R518" i="1"/>
  <c r="Q518" i="1"/>
  <c r="R100" i="1"/>
  <c r="Q100" i="1"/>
  <c r="R351" i="1"/>
  <c r="Q351" i="1"/>
  <c r="R133" i="1"/>
  <c r="Q133" i="1"/>
  <c r="R8694" i="1"/>
  <c r="Q8694" i="1"/>
  <c r="R361" i="1"/>
  <c r="Q361" i="1"/>
  <c r="R103" i="1"/>
  <c r="Q103" i="1"/>
  <c r="R546" i="1"/>
  <c r="Q546" i="1"/>
  <c r="R144" i="1"/>
  <c r="Q144" i="1"/>
  <c r="R523" i="1"/>
  <c r="Q523" i="1"/>
  <c r="R121" i="1"/>
  <c r="Q121" i="1"/>
  <c r="R8649" i="1"/>
  <c r="Q8649" i="1"/>
  <c r="R926" i="1"/>
  <c r="Q926" i="1"/>
  <c r="R286" i="1"/>
  <c r="Q286" i="1"/>
  <c r="R8697" i="1"/>
  <c r="Q8697" i="1"/>
  <c r="R664" i="1"/>
  <c r="Q664" i="1"/>
  <c r="R139" i="1"/>
  <c r="Q139" i="1"/>
  <c r="R8830" i="1"/>
  <c r="Q8830" i="1"/>
  <c r="R8802" i="1"/>
  <c r="Q8802" i="1"/>
  <c r="R8645" i="1"/>
  <c r="Q8645" i="1"/>
  <c r="R479" i="1"/>
  <c r="Q479" i="1"/>
  <c r="R8684" i="1"/>
  <c r="Q8684" i="1"/>
  <c r="R257" i="1"/>
  <c r="Q257" i="1"/>
  <c r="R512" i="1"/>
  <c r="Q512" i="1"/>
  <c r="R8698" i="1"/>
  <c r="Q8698" i="1"/>
  <c r="R8622" i="1"/>
  <c r="Q8622" i="1"/>
  <c r="R553" i="1"/>
  <c r="Q553" i="1"/>
  <c r="R8679" i="1"/>
  <c r="Q8679" i="1"/>
  <c r="R291" i="1"/>
  <c r="Q291" i="1"/>
  <c r="R8642" i="1"/>
  <c r="Q8642" i="1"/>
  <c r="R80" i="1"/>
  <c r="Q80" i="1"/>
  <c r="R268" i="1"/>
  <c r="Q268" i="1"/>
  <c r="R8801" i="1"/>
  <c r="Q8801" i="1"/>
  <c r="R185" i="1"/>
  <c r="Q185" i="1"/>
  <c r="R724" i="1"/>
  <c r="Q724" i="1"/>
  <c r="R300" i="1"/>
  <c r="Q300" i="1"/>
  <c r="R8544" i="1"/>
  <c r="Q8544" i="1"/>
  <c r="R933" i="1"/>
  <c r="Q933" i="1"/>
  <c r="R8669" i="1"/>
  <c r="Q8669" i="1"/>
  <c r="R824" i="1"/>
  <c r="Q824" i="1"/>
  <c r="R888" i="1"/>
  <c r="Q888" i="1"/>
  <c r="R8626" i="1"/>
  <c r="Q8626" i="1"/>
  <c r="R106" i="1"/>
  <c r="Q106" i="1"/>
  <c r="R170" i="1"/>
  <c r="Q170" i="1"/>
  <c r="R8619" i="1"/>
  <c r="Q8619" i="1"/>
  <c r="R294" i="1"/>
  <c r="Q294" i="1"/>
  <c r="R357" i="1"/>
  <c r="Q357" i="1"/>
  <c r="R8654" i="1"/>
  <c r="Q8654" i="1"/>
  <c r="R485" i="1"/>
  <c r="Q485" i="1"/>
  <c r="R549" i="1"/>
  <c r="Q549" i="1"/>
  <c r="R8579" i="1"/>
  <c r="Q8579" i="1"/>
  <c r="R671" i="1"/>
  <c r="Q671" i="1"/>
  <c r="R734" i="1"/>
  <c r="Q734" i="1"/>
  <c r="R8647" i="1"/>
  <c r="Q8647" i="1"/>
  <c r="R8798" i="1"/>
  <c r="Q8798" i="1"/>
  <c r="R83" i="1"/>
  <c r="Q83" i="1"/>
  <c r="R147" i="1"/>
  <c r="Q147" i="1"/>
  <c r="R8797" i="1"/>
  <c r="Q8797" i="1"/>
  <c r="R271" i="1"/>
  <c r="Q271" i="1"/>
  <c r="R334" i="1"/>
  <c r="Q334" i="1"/>
  <c r="R8803" i="1"/>
  <c r="Q8803" i="1"/>
  <c r="R462" i="1"/>
  <c r="Q462" i="1"/>
  <c r="R526" i="1"/>
  <c r="Q526" i="1"/>
  <c r="R8737" i="1"/>
  <c r="Q8737" i="1"/>
  <c r="R649" i="1"/>
  <c r="Q649" i="1"/>
  <c r="R711" i="1"/>
  <c r="Q711" i="1"/>
  <c r="R8836" i="1"/>
  <c r="Q8836" i="1"/>
  <c r="R839" i="1"/>
  <c r="Q839" i="1"/>
  <c r="R8648" i="1"/>
  <c r="Q8648" i="1"/>
  <c r="R108" i="1"/>
  <c r="Q108" i="1"/>
  <c r="R172" i="1"/>
  <c r="Q172" i="1"/>
  <c r="R8637" i="1"/>
  <c r="Q8637" i="1"/>
  <c r="R296" i="1"/>
  <c r="Q296" i="1"/>
  <c r="R359" i="1"/>
  <c r="Q359" i="1"/>
  <c r="R8608" i="1"/>
  <c r="Q8608" i="1"/>
  <c r="R487" i="1"/>
  <c r="Q487" i="1"/>
  <c r="R551" i="1"/>
  <c r="Q551" i="1"/>
  <c r="R8612" i="1"/>
  <c r="Q8612" i="1"/>
  <c r="R673" i="1"/>
  <c r="Q673" i="1"/>
  <c r="R8809" i="1"/>
  <c r="Q8809" i="1"/>
  <c r="R77" i="1"/>
  <c r="Q77" i="1"/>
  <c r="R141" i="1"/>
  <c r="Q141" i="1"/>
  <c r="R8824" i="1"/>
  <c r="Q8824" i="1"/>
  <c r="R265" i="1"/>
  <c r="Q265" i="1"/>
  <c r="R328" i="1"/>
  <c r="Q328" i="1"/>
  <c r="R8781" i="1"/>
  <c r="Q8781" i="1"/>
  <c r="R456" i="1"/>
  <c r="Q456" i="1"/>
  <c r="R520" i="1"/>
  <c r="Q520" i="1"/>
  <c r="R8819" i="1"/>
  <c r="Q8819" i="1"/>
  <c r="R643" i="1"/>
  <c r="Q643" i="1"/>
  <c r="R705" i="1"/>
  <c r="Q705" i="1"/>
  <c r="R8807" i="1"/>
  <c r="Q8807" i="1"/>
  <c r="R8541" i="1"/>
  <c r="Q8541" i="1"/>
  <c r="R118" i="1"/>
  <c r="Q118" i="1"/>
  <c r="R182" i="1"/>
  <c r="Q182" i="1"/>
  <c r="R8572" i="1"/>
  <c r="Q8572" i="1"/>
  <c r="R305" i="1"/>
  <c r="Q305" i="1"/>
  <c r="R369" i="1"/>
  <c r="Q369" i="1"/>
  <c r="R8546" i="1"/>
  <c r="Q8546" i="1"/>
  <c r="R497" i="1"/>
  <c r="Q497" i="1"/>
  <c r="R561" i="1"/>
  <c r="Q561" i="1"/>
  <c r="R8532" i="1"/>
  <c r="Q8532" i="1"/>
  <c r="R683" i="1"/>
  <c r="Q683" i="1"/>
  <c r="R8609" i="1"/>
  <c r="Q8609" i="1"/>
  <c r="R111" i="1"/>
  <c r="Q111" i="1"/>
  <c r="R175" i="1"/>
  <c r="Q175" i="1"/>
  <c r="R299" i="1"/>
  <c r="Q299" i="1"/>
  <c r="R362" i="1"/>
  <c r="Q362" i="1"/>
  <c r="R8530" i="1"/>
  <c r="Q8530" i="1"/>
  <c r="R490" i="1"/>
  <c r="Q490" i="1"/>
  <c r="R554" i="1"/>
  <c r="Q554" i="1"/>
  <c r="R8549" i="1"/>
  <c r="Q8549" i="1"/>
  <c r="R676" i="1"/>
  <c r="Q676" i="1"/>
  <c r="R739" i="1"/>
  <c r="Q739" i="1"/>
  <c r="R8729" i="1"/>
  <c r="Q8729" i="1"/>
  <c r="R88" i="1"/>
  <c r="Q88" i="1"/>
  <c r="R152" i="1"/>
  <c r="Q152" i="1"/>
  <c r="R8693" i="1"/>
  <c r="Q8693" i="1"/>
  <c r="R276" i="1"/>
  <c r="Q276" i="1"/>
  <c r="R339" i="1"/>
  <c r="Q339" i="1"/>
  <c r="R8717" i="1"/>
  <c r="Q8717" i="1"/>
  <c r="R467" i="1"/>
  <c r="Q467" i="1"/>
  <c r="R531" i="1"/>
  <c r="Q531" i="1"/>
  <c r="R8764" i="1"/>
  <c r="Q8764" i="1"/>
  <c r="R8535" i="1"/>
  <c r="Q8535" i="1"/>
  <c r="R65" i="1"/>
  <c r="Q65" i="1"/>
  <c r="R129" i="1"/>
  <c r="Q129" i="1"/>
  <c r="R8536" i="1"/>
  <c r="Q8536" i="1"/>
  <c r="R253" i="1"/>
  <c r="Q253" i="1"/>
  <c r="R670" i="1"/>
  <c r="Q670" i="1"/>
  <c r="R732" i="1"/>
  <c r="Q732" i="1"/>
  <c r="R8599" i="1"/>
  <c r="Q8599" i="1"/>
  <c r="R860" i="1"/>
  <c r="Q860" i="1"/>
  <c r="R924" i="1"/>
  <c r="Q924" i="1"/>
  <c r="R308" i="1"/>
  <c r="Q308" i="1"/>
  <c r="R372" i="1"/>
  <c r="Q372" i="1"/>
  <c r="R8790" i="1"/>
  <c r="Q8790" i="1"/>
  <c r="R500" i="1"/>
  <c r="Q500" i="1"/>
  <c r="R564" i="1"/>
  <c r="Q564" i="1"/>
  <c r="R685" i="1"/>
  <c r="Q685" i="1"/>
  <c r="R749" i="1"/>
  <c r="Q749" i="1"/>
  <c r="R8675" i="1"/>
  <c r="Q8675" i="1"/>
  <c r="R877" i="1"/>
  <c r="Q877" i="1"/>
  <c r="R941" i="1"/>
  <c r="Q941" i="1"/>
  <c r="R870" i="1"/>
  <c r="Q870" i="1"/>
  <c r="R934" i="1"/>
  <c r="Q934" i="1"/>
  <c r="R887" i="1"/>
  <c r="Q887" i="1"/>
  <c r="R8828" i="1"/>
  <c r="Q8828" i="1"/>
  <c r="R832" i="1"/>
  <c r="Q832" i="1"/>
  <c r="R896" i="1"/>
  <c r="Q896" i="1"/>
  <c r="R706" i="1"/>
  <c r="Q706" i="1"/>
  <c r="R8837" i="1"/>
  <c r="Q8837" i="1"/>
  <c r="R834" i="1"/>
  <c r="Q834" i="1"/>
  <c r="R898" i="1"/>
  <c r="Q898" i="1"/>
  <c r="R8735" i="1"/>
  <c r="Q8735" i="1"/>
  <c r="R843" i="1"/>
  <c r="Q843" i="1"/>
  <c r="R907" i="1"/>
  <c r="Q907" i="1"/>
  <c r="R8542" i="1"/>
  <c r="Q8542" i="1"/>
  <c r="R8574" i="1"/>
  <c r="Q8574" i="1"/>
  <c r="R849" i="1"/>
  <c r="Q849" i="1"/>
  <c r="R826" i="1"/>
  <c r="Q826" i="1"/>
  <c r="R945" i="1"/>
  <c r="Q945" i="1"/>
  <c r="R114" i="1"/>
  <c r="Q114" i="1"/>
  <c r="R301" i="1"/>
  <c r="Q301" i="1"/>
  <c r="R493" i="1"/>
  <c r="Q493" i="1"/>
  <c r="R8557" i="1"/>
  <c r="Q8557" i="1"/>
  <c r="R8695" i="1"/>
  <c r="Q8695" i="1"/>
  <c r="R470" i="1"/>
  <c r="Q470" i="1"/>
  <c r="R8759" i="1"/>
  <c r="Q8759" i="1"/>
  <c r="R8548" i="1"/>
  <c r="Q8548" i="1"/>
  <c r="R495" i="1"/>
  <c r="Q495" i="1"/>
  <c r="R85" i="1"/>
  <c r="Q85" i="1"/>
  <c r="R273" i="1"/>
  <c r="Q273" i="1"/>
  <c r="R8740" i="1"/>
  <c r="Q8740" i="1"/>
  <c r="R8775" i="1"/>
  <c r="Q8775" i="1"/>
  <c r="R8687" i="1"/>
  <c r="Q8687" i="1"/>
  <c r="R8761" i="1"/>
  <c r="Q8761" i="1"/>
  <c r="R8533" i="1"/>
  <c r="Q8533" i="1"/>
  <c r="R8528" i="1"/>
  <c r="Q8528" i="1"/>
  <c r="R562" i="1"/>
  <c r="Q562" i="1"/>
  <c r="R96" i="1"/>
  <c r="Q96" i="1"/>
  <c r="R347" i="1"/>
  <c r="Q347" i="1"/>
  <c r="R8813" i="1"/>
  <c r="Q8813" i="1"/>
  <c r="R8815" i="1"/>
  <c r="Q8815" i="1"/>
  <c r="R868" i="1"/>
  <c r="Q868" i="1"/>
  <c r="R8531" i="1"/>
  <c r="Q8531" i="1"/>
  <c r="R8539" i="1"/>
  <c r="Q8539" i="1"/>
  <c r="R821" i="1"/>
  <c r="Q821" i="1"/>
  <c r="R942" i="1"/>
  <c r="Q942" i="1"/>
  <c r="R840" i="1"/>
  <c r="Q840" i="1"/>
  <c r="R8712" i="1"/>
  <c r="Q8712" i="1"/>
  <c r="R915" i="1"/>
  <c r="Q915" i="1"/>
  <c r="R8789" i="1"/>
  <c r="Q8789" i="1"/>
  <c r="R122" i="1"/>
  <c r="Q122" i="1"/>
  <c r="R186" i="1"/>
  <c r="Q186" i="1"/>
  <c r="R8768" i="1"/>
  <c r="Q8768" i="1"/>
  <c r="R309" i="1"/>
  <c r="Q309" i="1"/>
  <c r="R373" i="1"/>
  <c r="Q373" i="1"/>
  <c r="R8758" i="1"/>
  <c r="Q8758" i="1"/>
  <c r="R501" i="1"/>
  <c r="Q501" i="1"/>
  <c r="R565" i="1"/>
  <c r="Q565" i="1"/>
  <c r="R8699" i="1"/>
  <c r="Q8699" i="1"/>
  <c r="R686" i="1"/>
  <c r="Q686" i="1"/>
  <c r="R750" i="1"/>
  <c r="Q750" i="1"/>
  <c r="R8631" i="1"/>
  <c r="Q8631" i="1"/>
  <c r="R99" i="1"/>
  <c r="Q99" i="1"/>
  <c r="R163" i="1"/>
  <c r="Q163" i="1"/>
  <c r="R8632" i="1"/>
  <c r="Q8632" i="1"/>
  <c r="R287" i="1"/>
  <c r="Q287" i="1"/>
  <c r="R350" i="1"/>
  <c r="Q350" i="1"/>
  <c r="R8655" i="1"/>
  <c r="Q8655" i="1"/>
  <c r="R478" i="1"/>
  <c r="Q478" i="1"/>
  <c r="R542" i="1"/>
  <c r="Q542" i="1"/>
  <c r="R8635" i="1"/>
  <c r="Q8635" i="1"/>
  <c r="R665" i="1"/>
  <c r="Q665" i="1"/>
  <c r="R727" i="1"/>
  <c r="Q727" i="1"/>
  <c r="R8689" i="1"/>
  <c r="Q8689" i="1"/>
  <c r="R855" i="1"/>
  <c r="Q855" i="1"/>
  <c r="R8662" i="1"/>
  <c r="Q8662" i="1"/>
  <c r="R124" i="1"/>
  <c r="Q124" i="1"/>
  <c r="R188" i="1"/>
  <c r="Q188" i="1"/>
  <c r="R8739" i="1"/>
  <c r="Q8739" i="1"/>
  <c r="R311" i="1"/>
  <c r="Q311" i="1"/>
  <c r="R375" i="1"/>
  <c r="Q375" i="1"/>
  <c r="R8678" i="1"/>
  <c r="Q8678" i="1"/>
  <c r="R503" i="1"/>
  <c r="Q503" i="1"/>
  <c r="R567" i="1"/>
  <c r="Q567" i="1"/>
  <c r="R8780" i="1"/>
  <c r="Q8780" i="1"/>
  <c r="R688" i="1"/>
  <c r="Q688" i="1"/>
  <c r="R8680" i="1"/>
  <c r="Q8680" i="1"/>
  <c r="R93" i="1"/>
  <c r="Q93" i="1"/>
  <c r="R157" i="1"/>
  <c r="Q157" i="1"/>
  <c r="R8702" i="1"/>
  <c r="Q8702" i="1"/>
  <c r="R281" i="1"/>
  <c r="Q281" i="1"/>
  <c r="R344" i="1"/>
  <c r="Q344" i="1"/>
  <c r="R8676" i="1"/>
  <c r="Q8676" i="1"/>
  <c r="R472" i="1"/>
  <c r="Q472" i="1"/>
  <c r="R536" i="1"/>
  <c r="Q536" i="1"/>
  <c r="R659" i="1"/>
  <c r="Q659" i="1"/>
  <c r="R721" i="1"/>
  <c r="Q721" i="1"/>
  <c r="R8723" i="1"/>
  <c r="Q8723" i="1"/>
  <c r="R70" i="1"/>
  <c r="Q70" i="1"/>
  <c r="R134" i="1"/>
  <c r="Q134" i="1"/>
  <c r="R8730" i="1"/>
  <c r="Q8730" i="1"/>
  <c r="R258" i="1"/>
  <c r="Q258" i="1"/>
  <c r="R321" i="1"/>
  <c r="Q321" i="1"/>
  <c r="R8716" i="1"/>
  <c r="Q8716" i="1"/>
  <c r="R449" i="1"/>
  <c r="Q449" i="1"/>
  <c r="R513" i="1"/>
  <c r="Q513" i="1"/>
  <c r="R8728" i="1"/>
  <c r="Q8728" i="1"/>
  <c r="R636" i="1"/>
  <c r="Q636" i="1"/>
  <c r="R698" i="1"/>
  <c r="Q698" i="1"/>
  <c r="R8770" i="1"/>
  <c r="Q8770" i="1"/>
  <c r="R127" i="1"/>
  <c r="Q127" i="1"/>
  <c r="R191" i="1"/>
  <c r="Q191" i="1"/>
  <c r="R8736" i="1"/>
  <c r="Q8736" i="1"/>
  <c r="R314" i="1"/>
  <c r="Q314" i="1"/>
  <c r="R378" i="1"/>
  <c r="Q378" i="1"/>
  <c r="R8765" i="1"/>
  <c r="Q8765" i="1"/>
  <c r="R506" i="1"/>
  <c r="Q506" i="1"/>
  <c r="R570" i="1"/>
  <c r="Q570" i="1"/>
  <c r="R8744" i="1"/>
  <c r="Q8744" i="1"/>
  <c r="R691" i="1"/>
  <c r="Q691" i="1"/>
  <c r="R755" i="1"/>
  <c r="Q755" i="1"/>
  <c r="R8638" i="1"/>
  <c r="Q8638" i="1"/>
  <c r="R104" i="1"/>
  <c r="Q104" i="1"/>
  <c r="R168" i="1"/>
  <c r="Q168" i="1"/>
  <c r="R8590" i="1"/>
  <c r="Q8590" i="1"/>
  <c r="R292" i="1"/>
  <c r="Q292" i="1"/>
  <c r="R355" i="1"/>
  <c r="Q355" i="1"/>
  <c r="R8586" i="1"/>
  <c r="Q8586" i="1"/>
  <c r="R483" i="1"/>
  <c r="Q483" i="1"/>
  <c r="R547" i="1"/>
  <c r="Q547" i="1"/>
  <c r="R8595" i="1"/>
  <c r="Q8595" i="1"/>
  <c r="R8782" i="1"/>
  <c r="Q8782" i="1"/>
  <c r="R81" i="1"/>
  <c r="Q81" i="1"/>
  <c r="R145" i="1"/>
  <c r="Q145" i="1"/>
  <c r="R8794" i="1"/>
  <c r="Q8794" i="1"/>
  <c r="R269" i="1"/>
  <c r="Q269" i="1"/>
  <c r="R748" i="1"/>
  <c r="Q748" i="1"/>
  <c r="R8561" i="1"/>
  <c r="Q8561" i="1"/>
  <c r="R876" i="1"/>
  <c r="Q876" i="1"/>
  <c r="R940" i="1"/>
  <c r="Q940" i="1"/>
  <c r="R324" i="1"/>
  <c r="Q324" i="1"/>
  <c r="R8774" i="1"/>
  <c r="Q8774" i="1"/>
  <c r="R452" i="1"/>
  <c r="Q452" i="1"/>
  <c r="R516" i="1"/>
  <c r="Q516" i="1"/>
  <c r="R8804" i="1"/>
  <c r="Q8804" i="1"/>
  <c r="R639" i="1"/>
  <c r="Q639" i="1"/>
  <c r="R701" i="1"/>
  <c r="Q701" i="1"/>
  <c r="R8799" i="1"/>
  <c r="Q8799" i="1"/>
  <c r="R829" i="1"/>
  <c r="Q829" i="1"/>
  <c r="R893" i="1"/>
  <c r="Q893" i="1"/>
  <c r="R886" i="1"/>
  <c r="Q886" i="1"/>
  <c r="R903" i="1"/>
  <c r="Q903" i="1"/>
  <c r="R8722" i="1"/>
  <c r="Q8722" i="1"/>
  <c r="R848" i="1"/>
  <c r="Q848" i="1"/>
  <c r="R912" i="1"/>
  <c r="Q912" i="1"/>
  <c r="R722" i="1"/>
  <c r="Q722" i="1"/>
  <c r="R8668" i="1"/>
  <c r="Q8668" i="1"/>
  <c r="R850" i="1"/>
  <c r="Q850" i="1"/>
  <c r="R914" i="1"/>
  <c r="Q914" i="1"/>
  <c r="R8594" i="1"/>
  <c r="Q8594" i="1"/>
  <c r="R859" i="1"/>
  <c r="Q859" i="1"/>
  <c r="R923" i="1"/>
  <c r="Q923" i="1"/>
  <c r="R841" i="1"/>
  <c r="Q841" i="1"/>
  <c r="R857" i="1"/>
  <c r="Q857" i="1"/>
  <c r="R897" i="1"/>
  <c r="Q897" i="1"/>
  <c r="R8602" i="1"/>
  <c r="Q8602" i="1"/>
  <c r="R8553" i="1"/>
  <c r="Q8553" i="1"/>
  <c r="R91" i="1"/>
  <c r="Q91" i="1"/>
  <c r="R279" i="1"/>
  <c r="Q279" i="1"/>
  <c r="R8560" i="1"/>
  <c r="Q8560" i="1"/>
  <c r="R367" i="1"/>
  <c r="Q367" i="1"/>
  <c r="R8537" i="1"/>
  <c r="Q8537" i="1"/>
  <c r="R336" i="1"/>
  <c r="Q336" i="1"/>
  <c r="R651" i="1"/>
  <c r="Q651" i="1"/>
  <c r="R313" i="1"/>
  <c r="Q313" i="1"/>
  <c r="R8776" i="1"/>
  <c r="Q8776" i="1"/>
  <c r="R8578" i="1"/>
  <c r="Q8578" i="1"/>
  <c r="R747" i="1"/>
  <c r="Q747" i="1"/>
  <c r="R8640" i="1"/>
  <c r="Q8640" i="1"/>
  <c r="R73" i="1"/>
  <c r="Q73" i="1"/>
  <c r="R677" i="1"/>
  <c r="Q677" i="1"/>
  <c r="R932" i="1"/>
  <c r="Q932" i="1"/>
  <c r="R508" i="1"/>
  <c r="Q508" i="1"/>
  <c r="R885" i="1"/>
  <c r="Q885" i="1"/>
  <c r="R895" i="1"/>
  <c r="Q895" i="1"/>
  <c r="R851" i="1"/>
  <c r="Q851" i="1"/>
  <c r="R825" i="1"/>
  <c r="Q825" i="1"/>
  <c r="R873" i="1"/>
  <c r="Q873" i="1"/>
  <c r="R8584" i="1"/>
  <c r="Q8584" i="1"/>
  <c r="R66" i="1"/>
  <c r="Q66" i="1"/>
  <c r="R130" i="1"/>
  <c r="Q130" i="1"/>
  <c r="R8583" i="1"/>
  <c r="Q8583" i="1"/>
  <c r="R254" i="1"/>
  <c r="Q254" i="1"/>
  <c r="R317" i="1"/>
  <c r="Q317" i="1"/>
  <c r="R8577" i="1"/>
  <c r="Q8577" i="1"/>
  <c r="R445" i="1"/>
  <c r="Q445" i="1"/>
  <c r="R509" i="1"/>
  <c r="Q509" i="1"/>
  <c r="R8523" i="1"/>
  <c r="Q8523" i="1"/>
  <c r="R632" i="1"/>
  <c r="Q632" i="1"/>
  <c r="R694" i="1"/>
  <c r="Q694" i="1"/>
  <c r="R8564" i="1"/>
  <c r="Q8564" i="1"/>
  <c r="R822" i="1"/>
  <c r="Q822" i="1"/>
  <c r="R8567" i="1"/>
  <c r="Q8567" i="1"/>
  <c r="R107" i="1"/>
  <c r="Q107" i="1"/>
  <c r="R171" i="1"/>
  <c r="Q171" i="1"/>
  <c r="R8627" i="1"/>
  <c r="Q8627" i="1"/>
  <c r="R295" i="1"/>
  <c r="Q295" i="1"/>
  <c r="R358" i="1"/>
  <c r="Q358" i="1"/>
  <c r="R8625" i="1"/>
  <c r="Q8625" i="1"/>
  <c r="R486" i="1"/>
  <c r="Q486" i="1"/>
  <c r="R550" i="1"/>
  <c r="Q550" i="1"/>
  <c r="R672" i="1"/>
  <c r="Q672" i="1"/>
  <c r="R735" i="1"/>
  <c r="Q735" i="1"/>
  <c r="R8607" i="1"/>
  <c r="Q8607" i="1"/>
  <c r="R8646" i="1"/>
  <c r="Q8646" i="1"/>
  <c r="R68" i="1"/>
  <c r="Q68" i="1"/>
  <c r="R132" i="1"/>
  <c r="Q132" i="1"/>
  <c r="R8657" i="1"/>
  <c r="Q8657" i="1"/>
  <c r="R256" i="1"/>
  <c r="Q256" i="1"/>
  <c r="R319" i="1"/>
  <c r="Q319" i="1"/>
  <c r="R8663" i="1"/>
  <c r="Q8663" i="1"/>
  <c r="R447" i="1"/>
  <c r="Q447" i="1"/>
  <c r="R511" i="1"/>
  <c r="Q511" i="1"/>
  <c r="R8656" i="1"/>
  <c r="Q8656" i="1"/>
  <c r="R634" i="1"/>
  <c r="Q634" i="1"/>
  <c r="R696" i="1"/>
  <c r="Q696" i="1"/>
  <c r="R8618" i="1"/>
  <c r="Q8618" i="1"/>
  <c r="R101" i="1"/>
  <c r="Q101" i="1"/>
  <c r="R165" i="1"/>
  <c r="Q165" i="1"/>
  <c r="R8683" i="1"/>
  <c r="Q8683" i="1"/>
  <c r="R289" i="1"/>
  <c r="Q289" i="1"/>
  <c r="R352" i="1"/>
  <c r="Q352" i="1"/>
  <c r="R8613" i="1"/>
  <c r="Q8613" i="1"/>
  <c r="R480" i="1"/>
  <c r="Q480" i="1"/>
  <c r="R544" i="1"/>
  <c r="Q544" i="1"/>
  <c r="R8658" i="1"/>
  <c r="Q8658" i="1"/>
  <c r="R667" i="1"/>
  <c r="Q667" i="1"/>
  <c r="R729" i="1"/>
  <c r="Q729" i="1"/>
  <c r="R8838" i="1"/>
  <c r="Q8838" i="1"/>
  <c r="R78" i="1"/>
  <c r="Q78" i="1"/>
  <c r="R142" i="1"/>
  <c r="Q142" i="1"/>
  <c r="R8822" i="1"/>
  <c r="Q8822" i="1"/>
  <c r="R266" i="1"/>
  <c r="Q266" i="1"/>
  <c r="R329" i="1"/>
  <c r="Q329" i="1"/>
  <c r="R8795" i="1"/>
  <c r="Q8795" i="1"/>
  <c r="R457" i="1"/>
  <c r="Q457" i="1"/>
  <c r="R521" i="1"/>
  <c r="Q521" i="1"/>
  <c r="R8820" i="1"/>
  <c r="Q8820" i="1"/>
  <c r="R644" i="1"/>
  <c r="Q644" i="1"/>
  <c r="R8734" i="1"/>
  <c r="Q8734" i="1"/>
  <c r="R71" i="1"/>
  <c r="Q71" i="1"/>
  <c r="R135" i="1"/>
  <c r="Q135" i="1"/>
  <c r="R8752" i="1"/>
  <c r="Q8752" i="1"/>
  <c r="R259" i="1"/>
  <c r="Q259" i="1"/>
  <c r="R322" i="1"/>
  <c r="Q322" i="1"/>
  <c r="R8757" i="1"/>
  <c r="Q8757" i="1"/>
  <c r="R450" i="1"/>
  <c r="Q450" i="1"/>
  <c r="R514" i="1"/>
  <c r="Q514" i="1"/>
  <c r="R8748" i="1"/>
  <c r="Q8748" i="1"/>
  <c r="R637" i="1"/>
  <c r="Q637" i="1"/>
  <c r="R699" i="1"/>
  <c r="Q699" i="1"/>
  <c r="R8753" i="1"/>
  <c r="Q8753" i="1"/>
  <c r="R8610" i="1"/>
  <c r="Q8610" i="1"/>
  <c r="R112" i="1"/>
  <c r="Q112" i="1"/>
  <c r="R176" i="1"/>
  <c r="Q176" i="1"/>
  <c r="R363" i="1"/>
  <c r="Q363" i="1"/>
  <c r="R8529" i="1"/>
  <c r="Q8529" i="1"/>
  <c r="R491" i="1"/>
  <c r="Q491" i="1"/>
  <c r="R555" i="1"/>
  <c r="Q555" i="1"/>
  <c r="R8543" i="1"/>
  <c r="Q8543" i="1"/>
  <c r="R8706" i="1"/>
  <c r="Q8706" i="1"/>
  <c r="R89" i="1"/>
  <c r="Q89" i="1"/>
  <c r="R153" i="1"/>
  <c r="Q153" i="1"/>
  <c r="R8750" i="1"/>
  <c r="Q8750" i="1"/>
  <c r="R277" i="1"/>
  <c r="Q277" i="1"/>
  <c r="R692" i="1"/>
  <c r="Q692" i="1"/>
  <c r="R8524" i="1"/>
  <c r="Q8524" i="1"/>
  <c r="R820" i="1"/>
  <c r="Q820" i="1"/>
  <c r="R884" i="1"/>
  <c r="Q884" i="1"/>
  <c r="R332" i="1"/>
  <c r="Q332" i="1"/>
  <c r="R8779" i="1"/>
  <c r="Q8779" i="1"/>
  <c r="R460" i="1"/>
  <c r="Q460" i="1"/>
  <c r="R524" i="1"/>
  <c r="Q524" i="1"/>
  <c r="R8725" i="1"/>
  <c r="Q8725" i="1"/>
  <c r="R647" i="1"/>
  <c r="Q647" i="1"/>
  <c r="R709" i="1"/>
  <c r="Q709" i="1"/>
  <c r="R8778" i="1"/>
  <c r="Q8778" i="1"/>
  <c r="R837" i="1"/>
  <c r="Q837" i="1"/>
  <c r="R901" i="1"/>
  <c r="Q901" i="1"/>
  <c r="R894" i="1"/>
  <c r="Q894" i="1"/>
  <c r="R911" i="1"/>
  <c r="Q911" i="1"/>
  <c r="R728" i="1"/>
  <c r="Q728" i="1"/>
  <c r="R8673" i="1"/>
  <c r="Q8673" i="1"/>
  <c r="R856" i="1"/>
  <c r="Q856" i="1"/>
  <c r="R920" i="1"/>
  <c r="Q920" i="1"/>
  <c r="R730" i="1"/>
  <c r="Q730" i="1"/>
  <c r="R8601" i="1"/>
  <c r="Q8601" i="1"/>
  <c r="R858" i="1"/>
  <c r="Q858" i="1"/>
  <c r="R922" i="1"/>
  <c r="Q922" i="1"/>
  <c r="R8593" i="1"/>
  <c r="Q8593" i="1"/>
  <c r="R867" i="1"/>
  <c r="Q867" i="1"/>
  <c r="R931" i="1"/>
  <c r="Q931" i="1"/>
  <c r="R865" i="1"/>
  <c r="Q865" i="1"/>
  <c r="R881" i="1"/>
  <c r="Q881" i="1"/>
  <c r="R921" i="1"/>
  <c r="Q921" i="1"/>
  <c r="R899" i="1"/>
  <c r="Q899" i="1"/>
  <c r="R8754" i="1"/>
  <c r="Q8754" i="1"/>
  <c r="R365" i="1"/>
  <c r="Q365" i="1"/>
  <c r="R742" i="1"/>
  <c r="Q742" i="1"/>
  <c r="R8575" i="1"/>
  <c r="Q8575" i="1"/>
  <c r="R847" i="1"/>
  <c r="Q847" i="1"/>
  <c r="R303" i="1"/>
  <c r="Q303" i="1"/>
  <c r="R8806" i="1"/>
  <c r="Q8806" i="1"/>
  <c r="R528" i="1"/>
  <c r="Q528" i="1"/>
  <c r="R126" i="1"/>
  <c r="Q126" i="1"/>
  <c r="R569" i="1"/>
  <c r="Q569" i="1"/>
  <c r="R183" i="1"/>
  <c r="Q183" i="1"/>
  <c r="R498" i="1"/>
  <c r="Q498" i="1"/>
  <c r="R160" i="1"/>
  <c r="Q160" i="1"/>
  <c r="R539" i="1"/>
  <c r="Q539" i="1"/>
  <c r="R740" i="1"/>
  <c r="Q740" i="1"/>
  <c r="R693" i="1"/>
  <c r="Q693" i="1"/>
  <c r="R714" i="1"/>
  <c r="Q714" i="1"/>
  <c r="R74" i="1"/>
  <c r="Q74" i="1"/>
  <c r="R262" i="1"/>
  <c r="Q262" i="1"/>
  <c r="R8834" i="1"/>
  <c r="Q8834" i="1"/>
  <c r="R8811" i="1"/>
  <c r="Q8811" i="1"/>
  <c r="R8784" i="1"/>
  <c r="Q8784" i="1"/>
  <c r="R8597" i="1"/>
  <c r="Q8597" i="1"/>
  <c r="R179" i="1"/>
  <c r="Q179" i="1"/>
  <c r="R366" i="1"/>
  <c r="Q366" i="1"/>
  <c r="R494" i="1"/>
  <c r="Q494" i="1"/>
  <c r="R680" i="1"/>
  <c r="Q680" i="1"/>
  <c r="R8547" i="1"/>
  <c r="Q8547" i="1"/>
  <c r="R140" i="1"/>
  <c r="Q140" i="1"/>
  <c r="R327" i="1"/>
  <c r="Q327" i="1"/>
  <c r="R455" i="1"/>
  <c r="Q455" i="1"/>
  <c r="R642" i="1"/>
  <c r="Q642" i="1"/>
  <c r="R8569" i="1"/>
  <c r="Q8569" i="1"/>
  <c r="R173" i="1"/>
  <c r="Q173" i="1"/>
  <c r="R297" i="1"/>
  <c r="Q297" i="1"/>
  <c r="R488" i="1"/>
  <c r="Q488" i="1"/>
  <c r="R8641" i="1"/>
  <c r="Q8641" i="1"/>
  <c r="R8611" i="1"/>
  <c r="Q8611" i="1"/>
  <c r="R150" i="1"/>
  <c r="Q150" i="1"/>
  <c r="R337" i="1"/>
  <c r="Q337" i="1"/>
  <c r="R465" i="1"/>
  <c r="Q465" i="1"/>
  <c r="R8763" i="1"/>
  <c r="Q8763" i="1"/>
  <c r="R79" i="1"/>
  <c r="Q79" i="1"/>
  <c r="R8808" i="1"/>
  <c r="Q8808" i="1"/>
  <c r="R8777" i="1"/>
  <c r="Q8777" i="1"/>
  <c r="R522" i="1"/>
  <c r="Q522" i="1"/>
  <c r="R707" i="1"/>
  <c r="Q707" i="1"/>
  <c r="R8558" i="1"/>
  <c r="Q8558" i="1"/>
  <c r="R8545" i="1"/>
  <c r="Q8545" i="1"/>
  <c r="R371" i="1"/>
  <c r="Q371" i="1"/>
  <c r="R563" i="1"/>
  <c r="Q563" i="1"/>
  <c r="R8696" i="1"/>
  <c r="Q8696" i="1"/>
  <c r="R161" i="1"/>
  <c r="Q161" i="1"/>
  <c r="R700" i="1"/>
  <c r="Q700" i="1"/>
  <c r="R828" i="1"/>
  <c r="Q828" i="1"/>
  <c r="R340" i="1"/>
  <c r="Q340" i="1"/>
  <c r="R468" i="1"/>
  <c r="Q468" i="1"/>
  <c r="R655" i="1"/>
  <c r="Q655" i="1"/>
  <c r="R8707" i="1"/>
  <c r="Q8707" i="1"/>
  <c r="R902" i="1"/>
  <c r="Q902" i="1"/>
  <c r="R919" i="1"/>
  <c r="Q919" i="1"/>
  <c r="R8644" i="1"/>
  <c r="Q8644" i="1"/>
  <c r="R738" i="1"/>
  <c r="Q738" i="1"/>
  <c r="R8568" i="1"/>
  <c r="Q8568" i="1"/>
  <c r="R866" i="1"/>
  <c r="Q866" i="1"/>
  <c r="R930" i="1"/>
  <c r="Q930" i="1"/>
  <c r="R8566" i="1"/>
  <c r="Q8566" i="1"/>
  <c r="R875" i="1"/>
  <c r="Q875" i="1"/>
  <c r="R939" i="1"/>
  <c r="Q939" i="1"/>
  <c r="R889" i="1"/>
  <c r="Q889" i="1"/>
  <c r="R905" i="1"/>
  <c r="Q905" i="1"/>
  <c r="R8715" i="1"/>
  <c r="Q8715" i="1"/>
  <c r="R835" i="1"/>
  <c r="Q835" i="1"/>
  <c r="R8603" i="1"/>
  <c r="Q8603" i="1"/>
  <c r="R178" i="1"/>
  <c r="Q178" i="1"/>
  <c r="R557" i="1"/>
  <c r="Q557" i="1"/>
  <c r="R679" i="1"/>
  <c r="Q679" i="1"/>
  <c r="R155" i="1"/>
  <c r="Q155" i="1"/>
  <c r="R534" i="1"/>
  <c r="Q534" i="1"/>
  <c r="R719" i="1"/>
  <c r="Q719" i="1"/>
  <c r="R180" i="1"/>
  <c r="Q180" i="1"/>
  <c r="R8555" i="1"/>
  <c r="Q8555" i="1"/>
  <c r="R681" i="1"/>
  <c r="Q681" i="1"/>
  <c r="R8705" i="1"/>
  <c r="Q8705" i="1"/>
  <c r="R464" i="1"/>
  <c r="Q464" i="1"/>
  <c r="R713" i="1"/>
  <c r="Q713" i="1"/>
  <c r="R190" i="1"/>
  <c r="Q190" i="1"/>
  <c r="R505" i="1"/>
  <c r="Q505" i="1"/>
  <c r="R119" i="1"/>
  <c r="Q119" i="1"/>
  <c r="R306" i="1"/>
  <c r="Q306" i="1"/>
  <c r="R8562" i="1"/>
  <c r="Q8562" i="1"/>
  <c r="R8605" i="1"/>
  <c r="Q8605" i="1"/>
  <c r="R284" i="1"/>
  <c r="Q284" i="1"/>
  <c r="R8709" i="1"/>
  <c r="Q8709" i="1"/>
  <c r="R137" i="1"/>
  <c r="Q137" i="1"/>
  <c r="R8556" i="1"/>
  <c r="Q8556" i="1"/>
  <c r="R444" i="1"/>
  <c r="Q444" i="1"/>
  <c r="R8540" i="1"/>
  <c r="Q8540" i="1"/>
  <c r="R8741" i="1"/>
  <c r="Q8741" i="1"/>
  <c r="R842" i="1"/>
  <c r="Q842" i="1"/>
  <c r="R8651" i="1"/>
  <c r="Q8651" i="1"/>
  <c r="R833" i="1"/>
  <c r="Q833" i="1"/>
  <c r="R8812" i="1"/>
  <c r="Q8812" i="1"/>
  <c r="R138" i="1"/>
  <c r="Q138" i="1"/>
  <c r="R8818" i="1"/>
  <c r="Q8818" i="1"/>
  <c r="R325" i="1"/>
  <c r="Q325" i="1"/>
  <c r="R453" i="1"/>
  <c r="Q453" i="1"/>
  <c r="R517" i="1"/>
  <c r="Q517" i="1"/>
  <c r="R640" i="1"/>
  <c r="Q640" i="1"/>
  <c r="R702" i="1"/>
  <c r="Q702" i="1"/>
  <c r="R830" i="1"/>
  <c r="Q830" i="1"/>
  <c r="R115" i="1"/>
  <c r="Q115" i="1"/>
  <c r="R8551" i="1"/>
  <c r="Q8551" i="1"/>
  <c r="R302" i="1"/>
  <c r="Q302" i="1"/>
  <c r="R8534" i="1"/>
  <c r="Q8534" i="1"/>
  <c r="R558" i="1"/>
  <c r="Q558" i="1"/>
  <c r="R8559" i="1"/>
  <c r="Q8559" i="1"/>
  <c r="R743" i="1"/>
  <c r="Q743" i="1"/>
  <c r="R8835" i="1"/>
  <c r="Q8835" i="1"/>
  <c r="R76" i="1"/>
  <c r="Q76" i="1"/>
  <c r="R8800" i="1"/>
  <c r="Q8800" i="1"/>
  <c r="R264" i="1"/>
  <c r="Q264" i="1"/>
  <c r="R8826" i="1"/>
  <c r="Q8826" i="1"/>
  <c r="R519" i="1"/>
  <c r="Q519" i="1"/>
  <c r="R8708" i="1"/>
  <c r="Q8708" i="1"/>
  <c r="R704" i="1"/>
  <c r="Q704" i="1"/>
  <c r="R109" i="1"/>
  <c r="Q109" i="1"/>
  <c r="R8571" i="1"/>
  <c r="Q8571" i="1"/>
  <c r="R360" i="1"/>
  <c r="Q360" i="1"/>
  <c r="R8570" i="1"/>
  <c r="Q8570" i="1"/>
  <c r="R552" i="1"/>
  <c r="Q552" i="1"/>
  <c r="R674" i="1"/>
  <c r="Q674" i="1"/>
  <c r="R737" i="1"/>
  <c r="Q737" i="1"/>
  <c r="R86" i="1"/>
  <c r="Q86" i="1"/>
  <c r="R8772" i="1"/>
  <c r="Q8772" i="1"/>
  <c r="R274" i="1"/>
  <c r="Q274" i="1"/>
  <c r="R8733" i="1"/>
  <c r="Q8733" i="1"/>
  <c r="R529" i="1"/>
  <c r="Q529" i="1"/>
  <c r="R652" i="1"/>
  <c r="Q652" i="1"/>
  <c r="R8731" i="1"/>
  <c r="Q8731" i="1"/>
  <c r="R143" i="1"/>
  <c r="Q143" i="1"/>
  <c r="R267" i="1"/>
  <c r="Q267" i="1"/>
  <c r="R330" i="1"/>
  <c r="Q330" i="1"/>
  <c r="R458" i="1"/>
  <c r="Q458" i="1"/>
  <c r="R8833" i="1"/>
  <c r="Q8833" i="1"/>
  <c r="R645" i="1"/>
  <c r="Q645" i="1"/>
  <c r="R8821" i="1"/>
  <c r="Q8821" i="1"/>
  <c r="R120" i="1"/>
  <c r="Q120" i="1"/>
  <c r="R184" i="1"/>
  <c r="Q184" i="1"/>
  <c r="R307" i="1"/>
  <c r="Q307" i="1"/>
  <c r="R8565" i="1"/>
  <c r="Q8565" i="1"/>
  <c r="R499" i="1"/>
  <c r="Q499" i="1"/>
  <c r="R97" i="1"/>
  <c r="Q97" i="1"/>
  <c r="R8664" i="1"/>
  <c r="Q8664" i="1"/>
  <c r="R285" i="1"/>
  <c r="Q285" i="1"/>
  <c r="R8791" i="1"/>
  <c r="Q8791" i="1"/>
  <c r="R892" i="1"/>
  <c r="Q892" i="1"/>
  <c r="R8749" i="1"/>
  <c r="Q8749" i="1"/>
  <c r="R532" i="1"/>
  <c r="Q532" i="1"/>
  <c r="R8703" i="1"/>
  <c r="Q8703" i="1"/>
  <c r="R717" i="1"/>
  <c r="Q717" i="1"/>
  <c r="R845" i="1"/>
  <c r="Q845" i="1"/>
  <c r="R909" i="1"/>
  <c r="Q909" i="1"/>
  <c r="R736" i="1"/>
  <c r="Q736" i="1"/>
  <c r="R864" i="1"/>
  <c r="Q864" i="1"/>
  <c r="R928" i="1"/>
  <c r="Q928" i="1"/>
  <c r="R8727" i="1"/>
  <c r="Q8727" i="1"/>
  <c r="R82" i="1"/>
  <c r="Q82" i="1"/>
  <c r="R146" i="1"/>
  <c r="Q146" i="1"/>
  <c r="R8718" i="1"/>
  <c r="Q8718" i="1"/>
  <c r="R270" i="1"/>
  <c r="Q270" i="1"/>
  <c r="R333" i="1"/>
  <c r="Q333" i="1"/>
  <c r="R8814" i="1"/>
  <c r="Q8814" i="1"/>
  <c r="R461" i="1"/>
  <c r="Q461" i="1"/>
  <c r="R525" i="1"/>
  <c r="Q525" i="1"/>
  <c r="R8747" i="1"/>
  <c r="Q8747" i="1"/>
  <c r="R648" i="1"/>
  <c r="Q648" i="1"/>
  <c r="R710" i="1"/>
  <c r="Q710" i="1"/>
  <c r="R8724" i="1"/>
  <c r="Q8724" i="1"/>
  <c r="R838" i="1"/>
  <c r="Q838" i="1"/>
  <c r="R8674" i="1"/>
  <c r="Q8674" i="1"/>
  <c r="R123" i="1"/>
  <c r="Q123" i="1"/>
  <c r="R187" i="1"/>
  <c r="Q187" i="1"/>
  <c r="R8785" i="1"/>
  <c r="Q8785" i="1"/>
  <c r="R310" i="1"/>
  <c r="Q310" i="1"/>
  <c r="R374" i="1"/>
  <c r="Q374" i="1"/>
  <c r="R8793" i="1"/>
  <c r="Q8793" i="1"/>
  <c r="R502" i="1"/>
  <c r="Q502" i="1"/>
  <c r="R566" i="1"/>
  <c r="Q566" i="1"/>
  <c r="R8685" i="1"/>
  <c r="Q8685" i="1"/>
  <c r="R687" i="1"/>
  <c r="Q687" i="1"/>
  <c r="R751" i="1"/>
  <c r="Q751" i="1"/>
  <c r="R8745" i="1"/>
  <c r="Q8745" i="1"/>
  <c r="R8796" i="1"/>
  <c r="Q8796" i="1"/>
  <c r="R84" i="1"/>
  <c r="Q84" i="1"/>
  <c r="R148" i="1"/>
  <c r="Q148" i="1"/>
  <c r="R8636" i="1"/>
  <c r="Q8636" i="1"/>
  <c r="R272" i="1"/>
  <c r="Q272" i="1"/>
  <c r="R335" i="1"/>
  <c r="Q335" i="1"/>
  <c r="R8686" i="1"/>
  <c r="Q8686" i="1"/>
  <c r="R463" i="1"/>
  <c r="Q463" i="1"/>
  <c r="R527" i="1"/>
  <c r="Q527" i="1"/>
  <c r="R8704" i="1"/>
  <c r="Q8704" i="1"/>
  <c r="R650" i="1"/>
  <c r="Q650" i="1"/>
  <c r="R712" i="1"/>
  <c r="Q712" i="1"/>
  <c r="R8538" i="1"/>
  <c r="Q8538" i="1"/>
  <c r="R117" i="1"/>
  <c r="Q117" i="1"/>
  <c r="R181" i="1"/>
  <c r="Q181" i="1"/>
  <c r="R8581" i="1"/>
  <c r="Q8581" i="1"/>
  <c r="R304" i="1"/>
  <c r="Q304" i="1"/>
  <c r="R368" i="1"/>
  <c r="Q368" i="1"/>
  <c r="R8592" i="1"/>
  <c r="Q8592" i="1"/>
  <c r="R496" i="1"/>
  <c r="Q496" i="1"/>
  <c r="R560" i="1"/>
  <c r="Q560" i="1"/>
  <c r="R8563" i="1"/>
  <c r="Q8563" i="1"/>
  <c r="R682" i="1"/>
  <c r="Q682" i="1"/>
  <c r="R745" i="1"/>
  <c r="Q745" i="1"/>
  <c r="R8659" i="1"/>
  <c r="Q8659" i="1"/>
  <c r="R94" i="1"/>
  <c r="Q94" i="1"/>
  <c r="R158" i="1"/>
  <c r="Q158" i="1"/>
  <c r="R8721" i="1"/>
  <c r="Q8721" i="1"/>
  <c r="R282" i="1"/>
  <c r="Q282" i="1"/>
  <c r="R345" i="1"/>
  <c r="Q345" i="1"/>
  <c r="R8600" i="1"/>
  <c r="Q8600" i="1"/>
  <c r="R473" i="1"/>
  <c r="Q473" i="1"/>
  <c r="R537" i="1"/>
  <c r="Q537" i="1"/>
  <c r="R8738" i="1"/>
  <c r="Q8738" i="1"/>
  <c r="R660" i="1"/>
  <c r="Q660" i="1"/>
  <c r="R8792" i="1"/>
  <c r="Q8792" i="1"/>
  <c r="R87" i="1"/>
  <c r="Q87" i="1"/>
  <c r="R151" i="1"/>
  <c r="Q151" i="1"/>
  <c r="R275" i="1"/>
  <c r="Q275" i="1"/>
  <c r="R338" i="1"/>
  <c r="Q338" i="1"/>
  <c r="R8756" i="1"/>
  <c r="Q8756" i="1"/>
  <c r="R466" i="1"/>
  <c r="Q466" i="1"/>
  <c r="R530" i="1"/>
  <c r="Q530" i="1"/>
  <c r="R8726" i="1"/>
  <c r="Q8726" i="1"/>
  <c r="R653" i="1"/>
  <c r="Q653" i="1"/>
  <c r="R715" i="1"/>
  <c r="Q715" i="1"/>
  <c r="R8429" i="1"/>
  <c r="Q8429" i="1"/>
  <c r="R64" i="1"/>
  <c r="Q64" i="1"/>
  <c r="R128" i="1"/>
  <c r="Q128" i="1"/>
  <c r="R8522" i="1"/>
  <c r="Q8522" i="1"/>
  <c r="R252" i="1"/>
  <c r="Q252" i="1"/>
  <c r="R315" i="1"/>
  <c r="Q315" i="1"/>
  <c r="R8526" i="1"/>
  <c r="Q8526" i="1"/>
  <c r="R443" i="1"/>
  <c r="Q443" i="1"/>
  <c r="R507" i="1"/>
  <c r="Q507" i="1"/>
  <c r="R8525" i="1"/>
  <c r="Q8525" i="1"/>
  <c r="R630" i="1"/>
  <c r="Q630" i="1"/>
  <c r="R8643" i="1"/>
  <c r="Q8643" i="1"/>
  <c r="R105" i="1"/>
  <c r="Q105" i="1"/>
  <c r="R169" i="1"/>
  <c r="Q169" i="1"/>
  <c r="R293" i="1"/>
  <c r="Q293" i="1"/>
  <c r="R708" i="1"/>
  <c r="Q708" i="1"/>
  <c r="R8823" i="1"/>
  <c r="Q8823" i="1"/>
  <c r="R836" i="1"/>
  <c r="Q836" i="1"/>
  <c r="R900" i="1"/>
  <c r="Q900" i="1"/>
  <c r="R348" i="1"/>
  <c r="Q348" i="1"/>
  <c r="R8714" i="1"/>
  <c r="Q8714" i="1"/>
  <c r="R476" i="1"/>
  <c r="Q476" i="1"/>
  <c r="R540" i="1"/>
  <c r="Q540" i="1"/>
  <c r="R8639" i="1"/>
  <c r="Q8639" i="1"/>
  <c r="R663" i="1"/>
  <c r="Q663" i="1"/>
  <c r="R725" i="1"/>
  <c r="Q725" i="1"/>
  <c r="R8682" i="1"/>
  <c r="Q8682" i="1"/>
  <c r="R853" i="1"/>
  <c r="Q853" i="1"/>
  <c r="R917" i="1"/>
  <c r="Q917" i="1"/>
  <c r="R846" i="1"/>
  <c r="Q846" i="1"/>
  <c r="R910" i="1"/>
  <c r="Q910" i="1"/>
  <c r="R863" i="1"/>
  <c r="Q863" i="1"/>
  <c r="R927" i="1"/>
  <c r="Q927" i="1"/>
  <c r="R744" i="1"/>
  <c r="Q744" i="1"/>
  <c r="R8573" i="1"/>
  <c r="Q8573" i="1"/>
  <c r="R872" i="1"/>
  <c r="Q872" i="1"/>
  <c r="R936" i="1"/>
  <c r="Q936" i="1"/>
  <c r="R746" i="1"/>
  <c r="Q746" i="1"/>
  <c r="R8550" i="1"/>
  <c r="Q8550" i="1"/>
  <c r="R874" i="1"/>
  <c r="Q874" i="1"/>
  <c r="R938" i="1"/>
  <c r="Q938" i="1"/>
  <c r="R8719" i="1"/>
  <c r="Q8719" i="1"/>
  <c r="R883" i="1"/>
  <c r="Q883" i="1"/>
  <c r="R947" i="1"/>
  <c r="Q947" i="1"/>
  <c r="R913" i="1"/>
  <c r="Q913" i="1"/>
  <c r="R937" i="1"/>
  <c r="Q937" i="1"/>
  <c r="R890" i="1"/>
  <c r="Q890" i="1"/>
  <c r="R8810" i="1"/>
  <c r="Q8810" i="1"/>
  <c r="R8554" i="1"/>
  <c r="Q8554" i="1"/>
  <c r="R8710" i="1"/>
  <c r="Q8710" i="1"/>
  <c r="R342" i="1"/>
  <c r="Q342" i="1"/>
  <c r="R657" i="1"/>
  <c r="Q657" i="1"/>
  <c r="R116" i="1"/>
  <c r="Q116" i="1"/>
  <c r="R559" i="1"/>
  <c r="Q559" i="1"/>
  <c r="R149" i="1"/>
  <c r="Q149" i="1"/>
  <c r="R8760" i="1"/>
  <c r="Q8760" i="1"/>
  <c r="R8783" i="1"/>
  <c r="Q8783" i="1"/>
  <c r="R377" i="1"/>
  <c r="Q377" i="1"/>
  <c r="R690" i="1"/>
  <c r="Q690" i="1"/>
  <c r="R370" i="1"/>
  <c r="Q370" i="1"/>
  <c r="R684" i="1"/>
  <c r="Q684" i="1"/>
  <c r="R8670" i="1"/>
  <c r="Q8670" i="1"/>
  <c r="R475" i="1"/>
  <c r="Q475" i="1"/>
  <c r="R261" i="1"/>
  <c r="Q261" i="1"/>
  <c r="R316" i="1"/>
  <c r="Q316" i="1"/>
  <c r="R631" i="1"/>
  <c r="Q631" i="1"/>
  <c r="R878" i="1"/>
  <c r="Q878" i="1"/>
  <c r="R904" i="1"/>
  <c r="Q904" i="1"/>
  <c r="R906" i="1"/>
  <c r="Q906" i="1"/>
  <c r="R8713" i="1"/>
  <c r="Q8713" i="1"/>
  <c r="R90" i="1"/>
  <c r="Q90" i="1"/>
  <c r="R154" i="1"/>
  <c r="Q154" i="1"/>
  <c r="R8720" i="1"/>
  <c r="Q8720" i="1"/>
  <c r="R278" i="1"/>
  <c r="Q278" i="1"/>
  <c r="R341" i="1"/>
  <c r="Q341" i="1"/>
  <c r="R8732" i="1"/>
  <c r="Q8732" i="1"/>
  <c r="R469" i="1"/>
  <c r="Q469" i="1"/>
  <c r="R533" i="1"/>
  <c r="Q533" i="1"/>
  <c r="R8623" i="1"/>
  <c r="Q8623" i="1"/>
  <c r="R656" i="1"/>
  <c r="Q656" i="1"/>
  <c r="R718" i="1"/>
  <c r="Q718" i="1"/>
  <c r="R8773" i="1"/>
  <c r="Q8773" i="1"/>
  <c r="R8617" i="1"/>
  <c r="Q8617" i="1"/>
  <c r="R67" i="1"/>
  <c r="Q67" i="1"/>
  <c r="R131" i="1"/>
  <c r="Q131" i="1"/>
  <c r="R8628" i="1"/>
  <c r="Q8628" i="1"/>
  <c r="R255" i="1"/>
  <c r="Q255" i="1"/>
  <c r="R318" i="1"/>
  <c r="Q318" i="1"/>
  <c r="R8630" i="1"/>
  <c r="Q8630" i="1"/>
  <c r="R446" i="1"/>
  <c r="Q446" i="1"/>
  <c r="R510" i="1"/>
  <c r="Q510" i="1"/>
  <c r="R8629" i="1"/>
  <c r="Q8629" i="1"/>
  <c r="R633" i="1"/>
  <c r="Q633" i="1"/>
  <c r="R695" i="1"/>
  <c r="Q695" i="1"/>
  <c r="R8634" i="1"/>
  <c r="Q8634" i="1"/>
  <c r="R823" i="1"/>
  <c r="Q823" i="1"/>
  <c r="R8677" i="1"/>
  <c r="Q8677" i="1"/>
  <c r="R92" i="1"/>
  <c r="Q92" i="1"/>
  <c r="R156" i="1"/>
  <c r="Q156" i="1"/>
  <c r="R8743" i="1"/>
  <c r="Q8743" i="1"/>
  <c r="R280" i="1"/>
  <c r="Q280" i="1"/>
  <c r="R343" i="1"/>
  <c r="Q343" i="1"/>
  <c r="R8665" i="1"/>
  <c r="Q8665" i="1"/>
  <c r="R471" i="1"/>
  <c r="Q471" i="1"/>
  <c r="R535" i="1"/>
  <c r="Q535" i="1"/>
  <c r="R8666" i="1"/>
  <c r="Q8666" i="1"/>
  <c r="R658" i="1"/>
  <c r="Q658" i="1"/>
  <c r="R720" i="1"/>
  <c r="Q720" i="1"/>
  <c r="R8661" i="1"/>
  <c r="Q8661" i="1"/>
  <c r="R125" i="1"/>
  <c r="Q125" i="1"/>
  <c r="R189" i="1"/>
  <c r="Q189" i="1"/>
  <c r="R8527" i="1"/>
  <c r="Q8527" i="1"/>
  <c r="R312" i="1"/>
  <c r="Q312" i="1"/>
  <c r="R376" i="1"/>
  <c r="Q376" i="1"/>
  <c r="R8771" i="1"/>
  <c r="Q8771" i="1"/>
  <c r="R504" i="1"/>
  <c r="Q504" i="1"/>
  <c r="R568" i="1"/>
  <c r="Q568" i="1"/>
  <c r="R8672" i="1"/>
  <c r="Q8672" i="1"/>
  <c r="R689" i="1"/>
  <c r="Q689" i="1"/>
  <c r="R753" i="1"/>
  <c r="Q753" i="1"/>
  <c r="R8615" i="1"/>
  <c r="Q8615" i="1"/>
  <c r="R102" i="1"/>
  <c r="Q102" i="1"/>
  <c r="R166" i="1"/>
  <c r="Q166" i="1"/>
  <c r="R8681" i="1"/>
  <c r="Q8681" i="1"/>
  <c r="R290" i="1"/>
  <c r="Q290" i="1"/>
  <c r="R353" i="1"/>
  <c r="Q353" i="1"/>
  <c r="R8591" i="1"/>
  <c r="Q8591" i="1"/>
  <c r="R481" i="1"/>
  <c r="Q481" i="1"/>
  <c r="R545" i="1"/>
  <c r="Q545" i="1"/>
  <c r="R8606" i="1"/>
  <c r="Q8606" i="1"/>
  <c r="R668" i="1"/>
  <c r="Q668" i="1"/>
  <c r="R8633" i="1"/>
  <c r="Q8633" i="1"/>
  <c r="R95" i="1"/>
  <c r="Q95" i="1"/>
  <c r="R159" i="1"/>
  <c r="Q159" i="1"/>
  <c r="R8711" i="1"/>
  <c r="Q8711" i="1"/>
  <c r="R283" i="1"/>
  <c r="Q283" i="1"/>
  <c r="R346" i="1"/>
  <c r="Q346" i="1"/>
  <c r="R8690" i="1"/>
  <c r="Q8690" i="1"/>
  <c r="R474" i="1"/>
  <c r="Q474" i="1"/>
  <c r="R538" i="1"/>
  <c r="Q538" i="1"/>
  <c r="R8652" i="1"/>
  <c r="Q8652" i="1"/>
  <c r="R661" i="1"/>
  <c r="Q661" i="1"/>
  <c r="R723" i="1"/>
  <c r="Q723" i="1"/>
  <c r="R8766" i="1"/>
  <c r="Q8766" i="1"/>
  <c r="R72" i="1"/>
  <c r="Q72" i="1"/>
  <c r="R136" i="1"/>
  <c r="Q136" i="1"/>
  <c r="R8751" i="1"/>
  <c r="Q8751" i="1"/>
  <c r="R260" i="1"/>
  <c r="Q260" i="1"/>
  <c r="R323" i="1"/>
  <c r="Q323" i="1"/>
  <c r="R8786" i="1"/>
  <c r="Q8786" i="1"/>
  <c r="R451" i="1"/>
  <c r="Q451" i="1"/>
  <c r="R515" i="1"/>
  <c r="Q515" i="1"/>
  <c r="R8788" i="1"/>
  <c r="Q8788" i="1"/>
  <c r="R638" i="1"/>
  <c r="Q638" i="1"/>
  <c r="R8588" i="1"/>
  <c r="Q8588" i="1"/>
  <c r="R113" i="1"/>
  <c r="Q113" i="1"/>
  <c r="R177" i="1"/>
  <c r="Q177" i="1"/>
  <c r="R8585" i="1"/>
  <c r="Q8585" i="1"/>
  <c r="R654" i="1"/>
  <c r="Q654" i="1"/>
  <c r="R716" i="1"/>
  <c r="Q716" i="1"/>
  <c r="R8701" i="1"/>
  <c r="Q8701" i="1"/>
  <c r="R844" i="1"/>
  <c r="Q844" i="1"/>
  <c r="R908" i="1"/>
  <c r="Q908" i="1"/>
  <c r="R356" i="1"/>
  <c r="Q356" i="1"/>
  <c r="R8596" i="1"/>
  <c r="Q8596" i="1"/>
  <c r="R484" i="1"/>
  <c r="Q484" i="1"/>
  <c r="R548" i="1"/>
  <c r="Q548" i="1"/>
  <c r="R8576" i="1"/>
  <c r="Q8576" i="1"/>
  <c r="R733" i="1"/>
  <c r="Q733" i="1"/>
  <c r="R8582" i="1"/>
  <c r="Q8582" i="1"/>
  <c r="R861" i="1"/>
  <c r="Q861" i="1"/>
  <c r="R925" i="1"/>
  <c r="Q925" i="1"/>
  <c r="R854" i="1"/>
  <c r="Q854" i="1"/>
  <c r="R918" i="1"/>
  <c r="Q918" i="1"/>
  <c r="R871" i="1"/>
  <c r="Q871" i="1"/>
  <c r="R935" i="1"/>
  <c r="Q935" i="1"/>
  <c r="R752" i="1"/>
  <c r="Q752" i="1"/>
  <c r="R8688" i="1"/>
  <c r="Q8688" i="1"/>
  <c r="R880" i="1"/>
  <c r="Q880" i="1"/>
  <c r="R944" i="1"/>
  <c r="Q944" i="1"/>
  <c r="R754" i="1"/>
  <c r="Q754" i="1"/>
  <c r="R8767" i="1"/>
  <c r="Q8767" i="1"/>
  <c r="R882" i="1"/>
  <c r="Q882" i="1"/>
  <c r="R946" i="1"/>
  <c r="Q946" i="1"/>
  <c r="R827" i="1"/>
  <c r="Q827" i="1"/>
  <c r="R891" i="1"/>
  <c r="Q891" i="1"/>
  <c r="R929" i="1"/>
  <c r="Q929" i="1"/>
  <c r="R8660" i="1"/>
  <c r="Q8660" i="1"/>
  <c r="S8927" i="1" l="1"/>
  <c r="S8926" i="1"/>
  <c r="S9022" i="1"/>
  <c r="S8852" i="1"/>
  <c r="S8916" i="1"/>
  <c r="S1354" i="1"/>
  <c r="S8896" i="1"/>
  <c r="S5994" i="1"/>
  <c r="S1519" i="1"/>
  <c r="S9006" i="1"/>
  <c r="S8977" i="1"/>
  <c r="S8934" i="1"/>
  <c r="S1745" i="1"/>
  <c r="S8999" i="1"/>
  <c r="S8897" i="1"/>
  <c r="S2180" i="1"/>
  <c r="S8882" i="1"/>
  <c r="S8929" i="1"/>
  <c r="S8857" i="1"/>
  <c r="S8854" i="1"/>
  <c r="S7675" i="1"/>
  <c r="S1328" i="1"/>
  <c r="S9000" i="1"/>
  <c r="S8913" i="1"/>
  <c r="S1365" i="1"/>
  <c r="S8859" i="1"/>
  <c r="S8933" i="1"/>
  <c r="S1162" i="1"/>
  <c r="S1378" i="1"/>
  <c r="S8862" i="1"/>
  <c r="S8839" i="1"/>
  <c r="S8941" i="1"/>
  <c r="S1142" i="1"/>
  <c r="S1942" i="1"/>
  <c r="S8902" i="1"/>
  <c r="S8840" i="1"/>
  <c r="S8939" i="1"/>
  <c r="S8981" i="1"/>
  <c r="S8903" i="1"/>
  <c r="S9016" i="1"/>
  <c r="S8853" i="1"/>
  <c r="S8876" i="1"/>
  <c r="S1543" i="1"/>
  <c r="S8932" i="1"/>
  <c r="S8856" i="1"/>
  <c r="S8844" i="1"/>
  <c r="S1733" i="1"/>
  <c r="S9015" i="1"/>
  <c r="S8904" i="1"/>
  <c r="S8870" i="1"/>
  <c r="S9001" i="1"/>
  <c r="S1562" i="1"/>
  <c r="S1705" i="1"/>
  <c r="S8905" i="1"/>
  <c r="S1349" i="1"/>
  <c r="S8861" i="1"/>
  <c r="S8931" i="1"/>
  <c r="S1723" i="1"/>
  <c r="S8976" i="1"/>
  <c r="S8864" i="1"/>
  <c r="S8845" i="1"/>
  <c r="S8909" i="1"/>
  <c r="S1741" i="1"/>
  <c r="S8910" i="1"/>
  <c r="S970" i="1"/>
  <c r="S8919" i="1"/>
  <c r="S9024" i="1"/>
  <c r="S8920" i="1"/>
  <c r="S8975" i="1"/>
  <c r="S8997" i="1"/>
  <c r="S1715" i="1"/>
  <c r="S9013" i="1"/>
  <c r="S8841" i="1"/>
  <c r="S8923" i="1"/>
  <c r="S8994" i="1"/>
  <c r="S8847" i="1"/>
  <c r="S795" i="1"/>
  <c r="S1529" i="1"/>
  <c r="S9002" i="1"/>
  <c r="S8924" i="1"/>
  <c r="S9020" i="1"/>
  <c r="S8865" i="1"/>
  <c r="S8988" i="1"/>
  <c r="S8917" i="1"/>
  <c r="S8940" i="1"/>
  <c r="S2421" i="1"/>
  <c r="S9007" i="1"/>
  <c r="S9023" i="1"/>
  <c r="S9030" i="1"/>
  <c r="S8925" i="1"/>
  <c r="S3250" i="1"/>
  <c r="S617" i="1"/>
  <c r="S2225" i="1"/>
  <c r="S2802" i="1"/>
  <c r="S6801" i="1"/>
  <c r="S1703" i="1"/>
  <c r="S2599" i="1"/>
  <c r="S963" i="1"/>
  <c r="S7954" i="1"/>
  <c r="S7811" i="1"/>
  <c r="S5060" i="1"/>
  <c r="S4724" i="1"/>
  <c r="S5998" i="1"/>
  <c r="S5095" i="1"/>
  <c r="S384" i="1"/>
  <c r="S7346" i="1"/>
  <c r="S433" i="1"/>
  <c r="S618" i="1"/>
  <c r="S225" i="1"/>
  <c r="S2418" i="1"/>
  <c r="S5426" i="1"/>
  <c r="S34" i="1"/>
  <c r="S7995" i="1"/>
  <c r="S3792" i="1"/>
  <c r="S773" i="1"/>
  <c r="S409" i="1"/>
  <c r="S6768" i="1"/>
  <c r="S6907" i="1"/>
  <c r="S4247" i="1"/>
  <c r="S2167" i="1"/>
  <c r="S7171" i="1"/>
  <c r="S5079" i="1"/>
  <c r="S385" i="1"/>
  <c r="S2409" i="1"/>
  <c r="S399" i="1"/>
  <c r="S2380" i="1"/>
  <c r="S199" i="1"/>
  <c r="S6075" i="1"/>
  <c r="S3302" i="1"/>
  <c r="S6859" i="1"/>
  <c r="S18" i="1"/>
  <c r="S606" i="1"/>
  <c r="S7416" i="1"/>
  <c r="S2097" i="1"/>
  <c r="S6847" i="1"/>
  <c r="S4909" i="1"/>
  <c r="S5035" i="1"/>
  <c r="S2179" i="1"/>
  <c r="S54" i="1"/>
  <c r="S3290" i="1"/>
  <c r="S5170" i="1"/>
  <c r="S5400" i="1"/>
  <c r="S5820" i="1"/>
  <c r="S49" i="1"/>
  <c r="S7825" i="1"/>
  <c r="S1938" i="1"/>
  <c r="S3206" i="1"/>
  <c r="S7" i="1"/>
  <c r="S803" i="1"/>
  <c r="S2578" i="1"/>
  <c r="S208" i="1"/>
  <c r="S4225" i="1"/>
  <c r="S14" i="1"/>
  <c r="S3525" i="1"/>
  <c r="S6865" i="1"/>
  <c r="S2782" i="1"/>
  <c r="S379" i="1"/>
  <c r="S572" i="1"/>
  <c r="S6806" i="1"/>
  <c r="S2425" i="1"/>
  <c r="S217" i="1"/>
  <c r="S609" i="1"/>
  <c r="S6629" i="1"/>
  <c r="S3810" i="1"/>
  <c r="S2226" i="1"/>
  <c r="S8105" i="1"/>
  <c r="S6024" i="1"/>
  <c r="S3623" i="1"/>
  <c r="S4897" i="1"/>
  <c r="S394" i="1"/>
  <c r="S7404" i="1"/>
  <c r="S2618" i="1"/>
  <c r="S781" i="1"/>
  <c r="S3520" i="1"/>
  <c r="S5892" i="1"/>
  <c r="S3996" i="1"/>
  <c r="S395" i="1"/>
  <c r="S3292" i="1"/>
  <c r="S3526" i="1"/>
  <c r="S6991" i="1"/>
  <c r="S8321" i="1"/>
  <c r="S6653" i="1"/>
  <c r="S420" i="1"/>
  <c r="S5159" i="1"/>
  <c r="S7181" i="1"/>
  <c r="S3" i="1"/>
  <c r="S7686" i="1"/>
  <c r="S7577" i="1"/>
  <c r="S7133" i="1"/>
  <c r="S6650" i="1"/>
  <c r="S4965" i="1"/>
  <c r="S4934" i="1"/>
  <c r="S6897" i="1"/>
  <c r="S7912" i="1"/>
  <c r="S6787" i="1"/>
  <c r="S5062" i="1"/>
  <c r="S21" i="1"/>
  <c r="S403" i="1"/>
  <c r="S383" i="1"/>
  <c r="S48" i="1"/>
  <c r="S7151" i="1"/>
  <c r="S596" i="1"/>
  <c r="S7157" i="1"/>
  <c r="S4635" i="1"/>
  <c r="S1006" i="1"/>
  <c r="S588" i="1"/>
  <c r="S5119" i="1"/>
  <c r="S428" i="1"/>
  <c r="S6148" i="1"/>
  <c r="S4997" i="1"/>
  <c r="S6156" i="1"/>
  <c r="S3607" i="1"/>
  <c r="S7316" i="1"/>
  <c r="S6738" i="1"/>
  <c r="S3741" i="1"/>
  <c r="S6116" i="1"/>
  <c r="S412" i="1"/>
  <c r="S224" i="1"/>
  <c r="S8356" i="1"/>
  <c r="S7028" i="1"/>
  <c r="S4740" i="1"/>
  <c r="S3376" i="1"/>
  <c r="S3618" i="1"/>
  <c r="S2576" i="1"/>
  <c r="S411" i="1"/>
  <c r="S6913" i="1"/>
  <c r="S573" i="1"/>
  <c r="S201" i="1"/>
  <c r="S6895" i="1"/>
  <c r="S2210" i="1"/>
  <c r="S3441" i="1"/>
  <c r="S2390" i="1"/>
  <c r="S999" i="1"/>
  <c r="S6160" i="1"/>
  <c r="S1958" i="1"/>
  <c r="S248" i="1"/>
  <c r="S392" i="1"/>
  <c r="S613" i="1"/>
  <c r="S4944" i="1"/>
  <c r="S5755" i="1"/>
  <c r="S5367" i="1"/>
  <c r="S3864" i="1"/>
  <c r="S6741" i="1"/>
  <c r="S4901" i="1"/>
  <c r="S6780" i="1"/>
  <c r="S7399" i="1"/>
  <c r="S400" i="1"/>
  <c r="S406" i="1"/>
  <c r="S5385" i="1"/>
  <c r="S3289" i="1"/>
  <c r="S194" i="1"/>
  <c r="S418" i="1"/>
  <c r="S7861" i="1"/>
  <c r="S4001" i="1"/>
  <c r="S7410" i="1"/>
  <c r="S213" i="1"/>
  <c r="S5195" i="1"/>
  <c r="S4678" i="1"/>
  <c r="S7345" i="1"/>
  <c r="S3622" i="1"/>
  <c r="S8139" i="1"/>
  <c r="S398" i="1"/>
  <c r="S5023" i="1"/>
  <c r="S6048" i="1"/>
  <c r="S796" i="1"/>
  <c r="S4672" i="1"/>
  <c r="S4246" i="1"/>
  <c r="S390" i="1"/>
  <c r="S992" i="1"/>
  <c r="S7206" i="1"/>
  <c r="S574" i="1"/>
  <c r="S6901" i="1"/>
  <c r="S2798" i="1"/>
  <c r="S969" i="1"/>
  <c r="S6919" i="1"/>
  <c r="S5212" i="1"/>
  <c r="S2569" i="1"/>
  <c r="S3694" i="1"/>
  <c r="S761" i="1"/>
  <c r="S8" i="1"/>
  <c r="S602" i="1"/>
  <c r="S7145" i="1"/>
  <c r="S3316" i="1"/>
  <c r="S238" i="1"/>
  <c r="S6651" i="1"/>
  <c r="S3211" i="1"/>
  <c r="S60" i="1"/>
  <c r="S4684" i="1"/>
  <c r="S5" i="1"/>
  <c r="S3383" i="1"/>
  <c r="S7409" i="1"/>
  <c r="S7428" i="1"/>
  <c r="S426" i="1"/>
  <c r="S5216" i="1"/>
  <c r="S6143" i="1"/>
  <c r="S6938" i="1"/>
  <c r="S7599" i="1"/>
  <c r="S788" i="1"/>
  <c r="S4971" i="1"/>
  <c r="S5337" i="1"/>
  <c r="S3599" i="1"/>
  <c r="S5985" i="1"/>
  <c r="S4940" i="1"/>
  <c r="S583" i="1"/>
  <c r="S3749" i="1"/>
  <c r="S6658" i="1"/>
  <c r="S949" i="1"/>
  <c r="S2607" i="1"/>
  <c r="S620" i="1"/>
  <c r="S3780" i="1"/>
  <c r="S7594" i="1"/>
  <c r="S5939" i="1"/>
  <c r="S7327" i="1"/>
  <c r="S6584" i="1"/>
  <c r="S2417" i="1"/>
  <c r="S8144" i="1"/>
  <c r="S6866" i="1"/>
  <c r="S3555" i="1"/>
  <c r="S5883" i="1"/>
  <c r="S6827" i="1"/>
  <c r="S3801" i="1"/>
  <c r="S6861" i="1"/>
  <c r="S6727" i="1"/>
  <c r="S760" i="1"/>
  <c r="S575" i="1"/>
  <c r="S7422" i="1"/>
  <c r="S3150" i="1"/>
  <c r="S7170" i="1"/>
  <c r="S216" i="1"/>
  <c r="S7841" i="1"/>
  <c r="S5067" i="1"/>
  <c r="S7436" i="1"/>
  <c r="S1152" i="1"/>
  <c r="S6626" i="1"/>
  <c r="S6619" i="1"/>
  <c r="S7169" i="1"/>
  <c r="S244" i="1"/>
  <c r="S3587" i="1"/>
  <c r="S790" i="1"/>
  <c r="S5237" i="1"/>
  <c r="S2612" i="1"/>
  <c r="S3426" i="1"/>
  <c r="S1319" i="1"/>
  <c r="S58" i="1"/>
  <c r="S6853" i="1"/>
  <c r="S1765" i="1"/>
  <c r="S4703" i="1"/>
  <c r="S6810" i="1"/>
  <c r="S4978" i="1"/>
  <c r="S4910" i="1"/>
  <c r="S7116" i="1"/>
  <c r="S3307" i="1"/>
  <c r="S8378" i="1"/>
  <c r="S5094" i="1"/>
  <c r="S243" i="1"/>
  <c r="S5270" i="1"/>
  <c r="S5805" i="1"/>
  <c r="S2597" i="1"/>
  <c r="S2586" i="1"/>
  <c r="S601" i="1"/>
  <c r="S5995" i="1"/>
  <c r="S5285" i="1"/>
  <c r="S5033" i="1"/>
  <c r="S7355" i="1"/>
  <c r="S616" i="1"/>
  <c r="S624" i="1"/>
  <c r="S197" i="1"/>
  <c r="S4232" i="1"/>
  <c r="S7218" i="1"/>
  <c r="S404" i="1"/>
  <c r="S413" i="1"/>
  <c r="S4896" i="1"/>
  <c r="S4674" i="1"/>
  <c r="S5160" i="1"/>
  <c r="S6578" i="1"/>
  <c r="S6215" i="1"/>
  <c r="S3362" i="1"/>
  <c r="S6860" i="1"/>
  <c r="S3548" i="1"/>
  <c r="S3855" i="1"/>
  <c r="S7163" i="1"/>
  <c r="S429" i="1"/>
  <c r="S5105" i="1"/>
  <c r="S6004" i="1"/>
  <c r="S7294" i="1"/>
  <c r="S7580" i="1"/>
  <c r="S7429" i="1"/>
  <c r="S4747" i="1"/>
  <c r="S7733" i="1"/>
  <c r="S8313" i="1"/>
  <c r="S3841" i="1"/>
  <c r="S5034" i="1"/>
  <c r="S7008" i="1"/>
  <c r="S4638" i="1"/>
  <c r="S7222" i="1"/>
  <c r="S6141" i="1"/>
  <c r="S7400" i="1"/>
  <c r="S5945" i="1"/>
  <c r="S3971" i="1"/>
  <c r="S4988" i="1"/>
  <c r="S7390" i="1"/>
  <c r="S51" i="1"/>
  <c r="S6949" i="1"/>
  <c r="S44" i="1"/>
  <c r="S608" i="1"/>
  <c r="S7427" i="1"/>
  <c r="S6604" i="1"/>
  <c r="S5287" i="1"/>
  <c r="S250" i="1"/>
  <c r="S6835" i="1"/>
  <c r="S4899" i="1"/>
  <c r="S3492" i="1"/>
  <c r="S3975" i="1"/>
  <c r="S794" i="1"/>
  <c r="S7107" i="1"/>
  <c r="S7320" i="1"/>
  <c r="S7148" i="1"/>
  <c r="S6766" i="1"/>
  <c r="S5956" i="1"/>
  <c r="S3645" i="1"/>
  <c r="S5339" i="1"/>
  <c r="S5796" i="1"/>
  <c r="S6776" i="1"/>
  <c r="S3782" i="1"/>
  <c r="S3900" i="1"/>
  <c r="S7001" i="1"/>
  <c r="S965" i="1"/>
  <c r="S423" i="1"/>
  <c r="S4241" i="1"/>
  <c r="S3740" i="1"/>
  <c r="S2427" i="1"/>
  <c r="S249" i="1"/>
  <c r="S237" i="1"/>
  <c r="S6657" i="1"/>
  <c r="S202" i="1"/>
  <c r="S6678" i="1"/>
  <c r="S8746" i="1"/>
  <c r="S7285" i="1"/>
  <c r="S39" i="1"/>
  <c r="S4715" i="1"/>
  <c r="S959" i="1"/>
  <c r="S6641" i="1"/>
  <c r="S3668" i="1"/>
  <c r="S7258" i="1"/>
  <c r="S8587" i="1"/>
  <c r="S2598" i="1"/>
  <c r="S7289" i="1"/>
  <c r="S6890" i="1"/>
  <c r="S7281" i="1"/>
  <c r="S5391" i="1"/>
  <c r="S3846" i="1"/>
  <c r="S7753" i="1"/>
  <c r="S3720" i="1"/>
  <c r="S5149" i="1"/>
  <c r="S7025" i="1"/>
  <c r="S5859" i="1"/>
  <c r="S3806" i="1"/>
  <c r="S7676" i="1"/>
  <c r="S7305" i="1"/>
  <c r="S6073" i="1"/>
  <c r="S3811" i="1"/>
  <c r="S7892" i="1"/>
  <c r="S4885" i="1"/>
  <c r="S3544" i="1"/>
  <c r="S5186" i="1"/>
  <c r="S6782" i="1"/>
  <c r="S3763" i="1"/>
  <c r="S2194" i="1"/>
  <c r="S7241" i="1"/>
  <c r="S5104" i="1"/>
  <c r="S6765" i="1"/>
  <c r="S3641" i="1"/>
  <c r="S5002" i="1"/>
  <c r="S4713" i="1"/>
  <c r="S3875" i="1"/>
  <c r="S5844" i="1"/>
  <c r="S6646" i="1"/>
  <c r="S3638" i="1"/>
  <c r="S3678" i="1"/>
  <c r="S7325" i="1"/>
  <c r="S5151" i="1"/>
  <c r="S212" i="1"/>
  <c r="S3974" i="1"/>
  <c r="S579" i="1"/>
  <c r="S6767" i="1"/>
  <c r="S7146" i="1"/>
  <c r="S6642" i="1"/>
  <c r="S3889" i="1"/>
  <c r="S6910" i="1"/>
  <c r="S6963" i="1"/>
  <c r="S3574" i="1"/>
  <c r="S3675" i="1"/>
  <c r="S236" i="1"/>
  <c r="S3409" i="1"/>
  <c r="S2389" i="1"/>
  <c r="S5911" i="1"/>
  <c r="S6952" i="1"/>
  <c r="S3615" i="1"/>
  <c r="S587" i="1"/>
  <c r="S3670" i="1"/>
  <c r="S6756" i="1"/>
  <c r="S958" i="1"/>
  <c r="S6544" i="1"/>
  <c r="S2606" i="1"/>
  <c r="S7353" i="1"/>
  <c r="S3364" i="1"/>
  <c r="S4739" i="1"/>
  <c r="S61" i="1"/>
  <c r="S2563" i="1"/>
  <c r="S7090" i="1"/>
  <c r="S6593" i="1"/>
  <c r="S8624" i="1"/>
  <c r="S5916" i="1"/>
  <c r="S5171" i="1"/>
  <c r="S2615" i="1"/>
  <c r="S7347" i="1"/>
  <c r="S5300" i="1"/>
  <c r="S4890" i="1"/>
  <c r="S6210" i="1"/>
  <c r="S4743" i="1"/>
  <c r="S3833" i="1"/>
  <c r="S222" i="1"/>
  <c r="S7329" i="1"/>
  <c r="S195" i="1"/>
  <c r="S7261" i="1"/>
  <c r="S6862" i="1"/>
  <c r="S7054" i="1"/>
  <c r="S2796" i="1"/>
  <c r="S3276" i="1"/>
  <c r="S3847" i="1"/>
  <c r="S3692" i="1"/>
  <c r="S26" i="1"/>
  <c r="S2756" i="1"/>
  <c r="S6990" i="1"/>
  <c r="S8285" i="1"/>
  <c r="S5854" i="1"/>
  <c r="S7106" i="1"/>
  <c r="S3369" i="1"/>
  <c r="S3853" i="1"/>
  <c r="S5716" i="1"/>
  <c r="S7197" i="1"/>
  <c r="S6812" i="1"/>
  <c r="S432" i="1"/>
  <c r="S8482" i="1"/>
  <c r="S7453" i="1"/>
  <c r="S4902" i="1"/>
  <c r="S6721" i="1"/>
  <c r="S3985" i="1"/>
  <c r="S3760" i="1"/>
  <c r="S6172" i="1"/>
  <c r="S6980" i="1"/>
  <c r="S2617" i="1"/>
  <c r="S7265" i="1"/>
  <c r="S7284" i="1"/>
  <c r="S8742" i="1"/>
  <c r="S2411" i="1"/>
  <c r="S6580" i="1"/>
  <c r="S4735" i="1"/>
  <c r="S6948" i="1"/>
  <c r="S7040" i="1"/>
  <c r="S3519" i="1"/>
  <c r="S7019" i="1"/>
  <c r="S4224" i="1"/>
  <c r="S5986" i="1"/>
  <c r="S7098" i="1"/>
  <c r="S5359" i="1"/>
  <c r="S5710" i="1"/>
  <c r="S4006" i="1"/>
  <c r="S7168" i="1"/>
  <c r="S809" i="1"/>
  <c r="S3335" i="1"/>
  <c r="S5175" i="1"/>
  <c r="S2754" i="1"/>
  <c r="S3403" i="1"/>
  <c r="S578" i="1"/>
  <c r="S3306" i="1"/>
  <c r="S7030" i="1"/>
  <c r="S6761" i="1"/>
  <c r="S7047" i="1"/>
  <c r="S2419" i="1"/>
  <c r="S4025" i="1"/>
  <c r="S6916" i="1"/>
  <c r="S7210" i="1"/>
  <c r="S8598" i="1"/>
  <c r="S3395" i="1"/>
  <c r="S7542" i="1"/>
  <c r="S410" i="1"/>
  <c r="S56" i="1"/>
  <c r="S784" i="1"/>
  <c r="S3425" i="1"/>
  <c r="S3415" i="1"/>
  <c r="S3449" i="1"/>
  <c r="S5026" i="1"/>
  <c r="S380" i="1"/>
  <c r="S3398" i="1"/>
  <c r="S3270" i="1"/>
  <c r="S2192" i="1"/>
  <c r="S2415" i="1"/>
  <c r="S3767" i="1"/>
  <c r="S3411" i="1"/>
  <c r="S6941" i="1"/>
  <c r="S4912" i="1"/>
  <c r="S818" i="1"/>
  <c r="S6150" i="1"/>
  <c r="S3433" i="1"/>
  <c r="S6218" i="1"/>
  <c r="S3342" i="1"/>
  <c r="S3329" i="1"/>
  <c r="S6920" i="1"/>
  <c r="S3539" i="1"/>
  <c r="S3182" i="1"/>
  <c r="S7076" i="1"/>
  <c r="S6624" i="1"/>
  <c r="S6702" i="1"/>
  <c r="S2601" i="1"/>
  <c r="S3349" i="1"/>
  <c r="S3759" i="1"/>
  <c r="S6589" i="1"/>
  <c r="S6209" i="1"/>
  <c r="S3606" i="1"/>
  <c r="S5101" i="1"/>
  <c r="S6668" i="1"/>
  <c r="S3389" i="1"/>
  <c r="S205" i="1"/>
  <c r="S7173" i="1"/>
  <c r="S6814" i="1"/>
  <c r="S3354" i="1"/>
  <c r="S3843" i="1"/>
  <c r="S4012" i="1"/>
  <c r="S975" i="1"/>
  <c r="S6133" i="1"/>
  <c r="S5139" i="1"/>
  <c r="S5903" i="1"/>
  <c r="S5107" i="1"/>
  <c r="S3573" i="1"/>
  <c r="S5059" i="1"/>
  <c r="S6917" i="1"/>
  <c r="S6868" i="1"/>
  <c r="S3628" i="1"/>
  <c r="S7132" i="1"/>
  <c r="S3972" i="1"/>
  <c r="S3787" i="1"/>
  <c r="S3865" i="1"/>
  <c r="S6062" i="1"/>
  <c r="S5024" i="1"/>
  <c r="S5793" i="1"/>
  <c r="S4223" i="1"/>
  <c r="S3899" i="1"/>
  <c r="S6013" i="1"/>
  <c r="S3988" i="1"/>
  <c r="S6200" i="1"/>
  <c r="S586" i="1"/>
  <c r="S593" i="1"/>
  <c r="S7815" i="1"/>
  <c r="S6971" i="1"/>
  <c r="S5761" i="1"/>
  <c r="S7647" i="1"/>
  <c r="S4695" i="1"/>
  <c r="S8515" i="1"/>
  <c r="S3750" i="1"/>
  <c r="S7866" i="1"/>
  <c r="S7702" i="1"/>
  <c r="S3765" i="1"/>
  <c r="S6825" i="1"/>
  <c r="S6071" i="1"/>
  <c r="S4681" i="1"/>
  <c r="S5103" i="1"/>
  <c r="S4637" i="1"/>
  <c r="S7272" i="1"/>
  <c r="S3646" i="1"/>
  <c r="S5172" i="1"/>
  <c r="S3484" i="1"/>
  <c r="S3617" i="1"/>
  <c r="S7576" i="1"/>
  <c r="S4961" i="1"/>
  <c r="S7882" i="1"/>
  <c r="S4701" i="1"/>
  <c r="S6655" i="1"/>
  <c r="S3597" i="1"/>
  <c r="S3803" i="1"/>
  <c r="S4644" i="1"/>
  <c r="S7853" i="1"/>
  <c r="S6996" i="1"/>
  <c r="S4729" i="1"/>
  <c r="S6585" i="1"/>
  <c r="S3469" i="1"/>
  <c r="S8422" i="1"/>
  <c r="S599" i="1"/>
  <c r="S3728" i="1"/>
  <c r="S5321" i="1"/>
  <c r="S5363" i="1"/>
  <c r="S4883" i="1"/>
  <c r="S3895" i="1"/>
  <c r="S6977" i="1"/>
  <c r="S3715" i="1"/>
  <c r="S7426" i="1"/>
  <c r="S3823" i="1"/>
  <c r="S6817" i="1"/>
  <c r="S3739" i="1"/>
  <c r="S6691" i="1"/>
  <c r="S7246" i="1"/>
  <c r="S5967" i="1"/>
  <c r="S2138" i="1"/>
  <c r="S7302" i="1"/>
  <c r="S5049" i="1"/>
  <c r="S3987" i="1"/>
  <c r="S7092" i="1"/>
  <c r="S7357" i="1"/>
  <c r="S7114" i="1"/>
  <c r="S6034" i="1"/>
  <c r="S6937" i="1"/>
  <c r="S4239" i="1"/>
  <c r="S7560" i="1"/>
  <c r="S4952" i="1"/>
  <c r="S3474" i="1"/>
  <c r="S7808" i="1"/>
  <c r="S7884" i="1"/>
  <c r="S3689" i="1"/>
  <c r="S3788" i="1"/>
  <c r="S6744" i="1"/>
  <c r="S7072" i="1"/>
  <c r="S4694" i="1"/>
  <c r="S4888" i="1"/>
  <c r="S6811" i="1"/>
  <c r="S7253" i="1"/>
  <c r="S5179" i="1"/>
  <c r="S6754" i="1"/>
  <c r="S8111" i="1"/>
  <c r="S7682" i="1"/>
  <c r="S6998" i="1"/>
  <c r="S5902" i="1"/>
  <c r="S7581" i="1"/>
  <c r="S7829" i="1"/>
  <c r="S5189" i="1"/>
  <c r="S7850" i="1"/>
  <c r="S7724" i="1"/>
  <c r="S3786" i="1"/>
  <c r="S5905" i="1"/>
  <c r="S6988" i="1"/>
  <c r="S5953" i="1"/>
  <c r="S7820" i="1"/>
  <c r="S5383" i="1"/>
  <c r="S4931" i="1"/>
  <c r="S3791" i="1"/>
  <c r="S7758" i="1"/>
  <c r="S3745" i="1"/>
  <c r="S6059" i="1"/>
  <c r="S5125" i="1"/>
  <c r="S3651" i="1"/>
  <c r="S3751" i="1"/>
  <c r="S3632" i="1"/>
  <c r="S3838" i="1"/>
  <c r="S7393" i="1"/>
  <c r="S3968" i="1"/>
  <c r="S7631" i="1"/>
  <c r="S3842" i="1"/>
  <c r="S799" i="1"/>
  <c r="S7115" i="1"/>
  <c r="S7537" i="1"/>
  <c r="S4708" i="1"/>
  <c r="S3514" i="1"/>
  <c r="S3644" i="1"/>
  <c r="S5102" i="1"/>
  <c r="S6091" i="1"/>
  <c r="S3566" i="1"/>
  <c r="S3550" i="1"/>
  <c r="S4000" i="1"/>
  <c r="S416" i="1"/>
  <c r="S6217" i="1"/>
  <c r="S3732" i="1"/>
  <c r="S816" i="1"/>
  <c r="S3569" i="1"/>
  <c r="S5699" i="1"/>
  <c r="S6594" i="1"/>
  <c r="S6757" i="1"/>
  <c r="S4879" i="1"/>
  <c r="S4687" i="1"/>
  <c r="S6760" i="1"/>
  <c r="S218" i="1"/>
  <c r="S6953" i="1"/>
  <c r="S3883" i="1"/>
  <c r="S3691" i="1"/>
  <c r="S5305" i="1"/>
  <c r="S6833" i="1"/>
  <c r="S3256" i="1"/>
  <c r="S5154" i="1"/>
  <c r="S7016" i="1"/>
  <c r="S3888" i="1"/>
  <c r="S3785" i="1"/>
  <c r="S7023" i="1"/>
  <c r="S7086" i="1"/>
  <c r="S8494" i="1"/>
  <c r="S3746" i="1"/>
  <c r="S7291" i="1"/>
  <c r="S5225" i="1"/>
  <c r="S3793" i="1"/>
  <c r="S8444" i="1"/>
  <c r="S7443" i="1"/>
  <c r="S7207" i="1"/>
  <c r="S6026" i="1"/>
  <c r="S6781" i="1"/>
  <c r="S7304" i="1"/>
  <c r="S5066" i="1"/>
  <c r="S6889" i="1"/>
  <c r="S7217" i="1"/>
  <c r="S3796" i="1"/>
  <c r="S3797" i="1"/>
  <c r="S5415" i="1"/>
  <c r="S6016" i="1"/>
  <c r="S415" i="1"/>
  <c r="S7326" i="1"/>
  <c r="S7160" i="1"/>
  <c r="S421" i="1"/>
  <c r="S1960" i="1"/>
  <c r="S8192" i="1"/>
  <c r="S4698" i="1"/>
  <c r="S5046" i="1"/>
  <c r="S5924" i="1"/>
  <c r="S6070" i="1"/>
  <c r="S5942" i="1"/>
  <c r="S5803" i="1"/>
  <c r="S5199" i="1"/>
  <c r="S6213" i="1"/>
  <c r="S5864" i="1"/>
  <c r="S7623" i="1"/>
  <c r="S5354" i="1"/>
  <c r="S3829" i="1"/>
  <c r="S4024" i="1"/>
  <c r="S7764" i="1"/>
  <c r="S6652" i="1"/>
  <c r="S3439" i="1"/>
  <c r="S231" i="1"/>
  <c r="S7082" i="1"/>
  <c r="S8071" i="1"/>
  <c r="S7664" i="1"/>
  <c r="S5028" i="1"/>
  <c r="S7126" i="1"/>
  <c r="S5802" i="1"/>
  <c r="S7073" i="1"/>
  <c r="S7080" i="1"/>
  <c r="S3774" i="1"/>
  <c r="S7234" i="1"/>
  <c r="S5920" i="1"/>
  <c r="S4712" i="1"/>
  <c r="S3693" i="1"/>
  <c r="S7485" i="1"/>
  <c r="S3585" i="1"/>
  <c r="S6872" i="1"/>
  <c r="S3613" i="1"/>
  <c r="S3478" i="1"/>
  <c r="S6929" i="1"/>
  <c r="S7660" i="1"/>
  <c r="S4710" i="1"/>
  <c r="S6586" i="1"/>
  <c r="S4983" i="1"/>
  <c r="S8298" i="1"/>
  <c r="S7167" i="1"/>
  <c r="S8480" i="1"/>
  <c r="S3533" i="1"/>
  <c r="S5971" i="1"/>
  <c r="S5048" i="1"/>
  <c r="S3743" i="1"/>
  <c r="S6033" i="1"/>
  <c r="S6582" i="1"/>
  <c r="S3723" i="1"/>
  <c r="S4911" i="1"/>
  <c r="S6628" i="1"/>
  <c r="S6069" i="1"/>
  <c r="S6992" i="1"/>
  <c r="S3871" i="1"/>
  <c r="S7182" i="1"/>
  <c r="S7545" i="1"/>
  <c r="S6844" i="1"/>
  <c r="S8377" i="1"/>
  <c r="S4928" i="1"/>
  <c r="S950" i="1"/>
  <c r="S7381" i="1"/>
  <c r="S4884" i="1"/>
  <c r="S3643" i="1"/>
  <c r="S6715" i="1"/>
  <c r="S6088" i="1"/>
  <c r="S5181" i="1"/>
  <c r="S7833" i="1"/>
  <c r="S6972" i="1"/>
  <c r="S5771" i="1"/>
  <c r="S6746" i="1"/>
  <c r="S6608" i="1"/>
  <c r="S7762" i="1"/>
  <c r="S7018" i="1"/>
  <c r="S5087" i="1"/>
  <c r="S6927" i="1"/>
  <c r="S7307" i="1"/>
  <c r="S7903" i="1"/>
  <c r="S3820" i="1"/>
  <c r="S7840" i="1"/>
  <c r="S8386" i="1"/>
  <c r="S4986" i="1"/>
  <c r="S3480" i="1"/>
  <c r="S4665" i="1"/>
  <c r="S6714" i="1"/>
  <c r="S3998" i="1"/>
  <c r="S6656" i="1"/>
  <c r="S6047" i="1"/>
  <c r="S3965" i="1"/>
  <c r="S6981" i="1"/>
  <c r="S8278" i="1"/>
  <c r="S3967" i="1"/>
  <c r="S4696" i="1"/>
  <c r="S5143" i="1"/>
  <c r="S3527" i="1"/>
  <c r="S5894" i="1"/>
  <c r="S4967" i="1"/>
  <c r="S6181" i="1"/>
  <c r="S3718" i="1"/>
  <c r="S5421" i="1"/>
  <c r="S6010" i="1"/>
  <c r="S6119" i="1"/>
  <c r="S7423" i="1"/>
  <c r="S3529" i="1"/>
  <c r="S7430" i="1"/>
  <c r="S7732" i="1"/>
  <c r="S600" i="1"/>
  <c r="S7017" i="1"/>
  <c r="S7642" i="1"/>
  <c r="S5425" i="1"/>
  <c r="S3583" i="1"/>
  <c r="S7009" i="1"/>
  <c r="S7467" i="1"/>
  <c r="S6061" i="1"/>
  <c r="S3830" i="1"/>
  <c r="S7412" i="1"/>
  <c r="S3969" i="1"/>
  <c r="S3679" i="1"/>
  <c r="S3716" i="1"/>
  <c r="S5211" i="1"/>
  <c r="S6858" i="1"/>
  <c r="S3630" i="1"/>
  <c r="S5114" i="1"/>
  <c r="S7334" i="1"/>
  <c r="S4231" i="1"/>
  <c r="S7125" i="1"/>
  <c r="S5232" i="1"/>
  <c r="S7619" i="1"/>
  <c r="S6987" i="1"/>
  <c r="S5283" i="1"/>
  <c r="S6040" i="1"/>
  <c r="S6199" i="1"/>
  <c r="S7805" i="1"/>
  <c r="S3734" i="1"/>
  <c r="S3802" i="1"/>
  <c r="S6726" i="1"/>
  <c r="S7314" i="1"/>
  <c r="S6983" i="1"/>
  <c r="S5315" i="1"/>
  <c r="S5370" i="1"/>
  <c r="S7994" i="1"/>
  <c r="S405" i="1"/>
  <c r="S8316" i="1"/>
  <c r="S961" i="1"/>
  <c r="S5208" i="1"/>
  <c r="S6875" i="1"/>
  <c r="S3839" i="1"/>
  <c r="S6087" i="1"/>
  <c r="S6940" i="1"/>
  <c r="S5970" i="1"/>
  <c r="S3551" i="1"/>
  <c r="S5401" i="1"/>
  <c r="S3869" i="1"/>
  <c r="S4234" i="1"/>
  <c r="S3733" i="1"/>
  <c r="S5782" i="1"/>
  <c r="S7071" i="1"/>
  <c r="S4646" i="1"/>
  <c r="S7344" i="1"/>
  <c r="S5118" i="1"/>
  <c r="S7526" i="1"/>
  <c r="S7714" i="1"/>
  <c r="S6664" i="1"/>
  <c r="S6125" i="1"/>
  <c r="S7068" i="1"/>
  <c r="S6674" i="1"/>
  <c r="S5935" i="1"/>
  <c r="S3831" i="1"/>
  <c r="S7123" i="1"/>
  <c r="S4973" i="1"/>
  <c r="S7175" i="1"/>
  <c r="S6564" i="1"/>
  <c r="S7266" i="1"/>
  <c r="S6708" i="1"/>
  <c r="S6684" i="1"/>
  <c r="S3614" i="1"/>
  <c r="S7276" i="1"/>
  <c r="S7639" i="1"/>
  <c r="S7424" i="1"/>
  <c r="S3769" i="1"/>
  <c r="S3602" i="1"/>
  <c r="S7564" i="1"/>
  <c r="S5848" i="1"/>
  <c r="S5243" i="1"/>
  <c r="S6550" i="1"/>
  <c r="S6695" i="1"/>
  <c r="S6568" i="1"/>
  <c r="S4693" i="1"/>
  <c r="S6132" i="1"/>
  <c r="S7816" i="1"/>
  <c r="S7221" i="1"/>
  <c r="S3894" i="1"/>
  <c r="S6067" i="1"/>
  <c r="S4026" i="1"/>
  <c r="S5112" i="1"/>
  <c r="S6815" i="1"/>
  <c r="S6729" i="1"/>
  <c r="S5331" i="1"/>
  <c r="S4723" i="1"/>
  <c r="S3790" i="1"/>
  <c r="S4023" i="1"/>
  <c r="S5874" i="1"/>
  <c r="S3612" i="1"/>
  <c r="S3677" i="1"/>
  <c r="S5366" i="1"/>
  <c r="S3659" i="1"/>
  <c r="S7461" i="1"/>
  <c r="S3708" i="1"/>
  <c r="S3874" i="1"/>
  <c r="S3663" i="1"/>
  <c r="S3794" i="1"/>
  <c r="S3683" i="1"/>
  <c r="S6182" i="1"/>
  <c r="S7803" i="1"/>
  <c r="S6663" i="1"/>
  <c r="S3631" i="1"/>
  <c r="S5019" i="1"/>
  <c r="S7411" i="1"/>
  <c r="S3877" i="1"/>
  <c r="S1920" i="1"/>
  <c r="S7288" i="1"/>
  <c r="S3498" i="1"/>
  <c r="S5081" i="1"/>
  <c r="S7077" i="1"/>
  <c r="S3459" i="1"/>
  <c r="S5224" i="1"/>
  <c r="S3742" i="1"/>
  <c r="S7111" i="1"/>
  <c r="S4941" i="1"/>
  <c r="S7031" i="1"/>
  <c r="S6151" i="1"/>
  <c r="S7719" i="1"/>
  <c r="S3892" i="1"/>
  <c r="S6856" i="1"/>
  <c r="S5097" i="1"/>
  <c r="S7407" i="1"/>
  <c r="S6645" i="1"/>
  <c r="S5157" i="1"/>
  <c r="S7247" i="1"/>
  <c r="S7367" i="1"/>
  <c r="S6679" i="1"/>
  <c r="S4955" i="1"/>
  <c r="S6205" i="1"/>
  <c r="S7159" i="1"/>
  <c r="S5393" i="1"/>
  <c r="S7863" i="1"/>
  <c r="S3980" i="1"/>
  <c r="S6085" i="1"/>
  <c r="S382" i="1"/>
  <c r="S5142" i="1"/>
  <c r="S5760" i="1"/>
  <c r="S3649" i="1"/>
  <c r="S6976" i="1"/>
  <c r="S6587" i="1"/>
  <c r="S6762" i="1"/>
  <c r="S5785" i="1"/>
  <c r="S4697" i="1"/>
  <c r="S6771" i="1"/>
  <c r="S7434" i="1"/>
  <c r="S3688" i="1"/>
  <c r="S7413" i="1"/>
  <c r="S7666" i="1"/>
  <c r="S6925" i="1"/>
  <c r="S6935" i="1"/>
  <c r="S5130" i="1"/>
  <c r="S6763" i="1"/>
  <c r="S6718" i="1"/>
  <c r="S6688" i="1"/>
  <c r="S5194" i="1"/>
  <c r="S7856" i="1"/>
  <c r="S6707" i="1"/>
  <c r="S5174" i="1"/>
  <c r="S5696" i="1"/>
  <c r="S5291" i="1"/>
  <c r="S3867" i="1"/>
  <c r="S7419" i="1"/>
  <c r="S3610" i="1"/>
  <c r="S5925" i="1"/>
  <c r="S5084" i="1"/>
  <c r="S4984" i="1"/>
  <c r="S4699" i="1"/>
  <c r="S4878" i="1"/>
  <c r="S3727" i="1"/>
  <c r="S7007" i="1"/>
  <c r="S6142" i="1"/>
  <c r="S5249" i="1"/>
  <c r="S3655" i="1"/>
  <c r="S7203" i="1"/>
  <c r="S3700" i="1"/>
  <c r="S6166" i="1"/>
  <c r="S5862" i="1"/>
  <c r="S3730" i="1"/>
  <c r="S3809" i="1"/>
  <c r="S5284" i="1"/>
  <c r="S4927" i="1"/>
  <c r="S5402" i="1"/>
  <c r="S4705" i="1"/>
  <c r="S3878" i="1"/>
  <c r="S6764" i="1"/>
  <c r="S7233" i="1"/>
  <c r="S6886" i="1"/>
  <c r="S5126" i="1"/>
  <c r="S5762" i="1"/>
  <c r="S4690" i="1"/>
  <c r="S3973" i="1"/>
  <c r="S6759" i="1"/>
  <c r="S5711" i="1"/>
  <c r="S585" i="1"/>
  <c r="S3827" i="1"/>
  <c r="S6665" i="1"/>
  <c r="S6826" i="1"/>
  <c r="S5766" i="1"/>
  <c r="S7496" i="1"/>
  <c r="S7450" i="1"/>
  <c r="S6060" i="1"/>
  <c r="S5255" i="1"/>
  <c r="S5064" i="1"/>
  <c r="S7280" i="1"/>
  <c r="S4666" i="1"/>
  <c r="S5795" i="1"/>
  <c r="S3656" i="1"/>
  <c r="S6902" i="1"/>
  <c r="S4661" i="1"/>
  <c r="S5231" i="1"/>
  <c r="S5810" i="1"/>
  <c r="S4945" i="1"/>
  <c r="S6677" i="1"/>
  <c r="S8481" i="1"/>
  <c r="S594" i="1"/>
  <c r="S7255" i="1"/>
  <c r="S6928" i="1"/>
  <c r="S3577" i="1"/>
  <c r="S6063" i="1"/>
  <c r="S7308" i="1"/>
  <c r="S6554" i="1"/>
  <c r="S8141" i="1"/>
  <c r="S7300" i="1"/>
  <c r="S3822" i="1"/>
  <c r="S5404" i="1"/>
  <c r="S3884" i="1"/>
  <c r="S5801" i="1"/>
  <c r="S5753" i="1"/>
  <c r="S3828" i="1"/>
  <c r="S7064" i="1"/>
  <c r="S7447" i="1"/>
  <c r="S4673" i="1"/>
  <c r="S7143" i="1"/>
  <c r="S4991" i="1"/>
  <c r="S5166" i="1"/>
  <c r="S6882" i="1"/>
  <c r="S7445" i="1"/>
  <c r="S8476" i="1"/>
  <c r="S6911" i="1"/>
  <c r="S7858" i="1"/>
  <c r="S7645" i="1"/>
  <c r="S7134" i="1"/>
  <c r="S5927" i="1"/>
  <c r="S3502" i="1"/>
  <c r="S7528" i="1"/>
  <c r="S4989" i="1"/>
  <c r="S5178" i="1"/>
  <c r="S6725" i="1"/>
  <c r="S6080" i="1"/>
  <c r="S5298" i="1"/>
  <c r="S7869" i="1"/>
  <c r="S4658" i="1"/>
  <c r="S7041" i="1"/>
  <c r="S6154" i="1"/>
  <c r="S5088" i="1"/>
  <c r="S3575" i="1"/>
  <c r="S7124" i="1"/>
  <c r="S7996" i="1"/>
  <c r="S5728" i="1"/>
  <c r="S3713" i="1"/>
  <c r="S7201" i="1"/>
  <c r="S6162" i="1"/>
  <c r="S5966" i="1"/>
  <c r="S7778" i="1"/>
  <c r="S3477" i="1"/>
  <c r="S7293" i="1"/>
  <c r="S4005" i="1"/>
  <c r="S3870" i="1"/>
  <c r="S4976" i="1"/>
  <c r="S3724" i="1"/>
  <c r="S5371" i="1"/>
  <c r="S3657" i="1"/>
  <c r="S7200" i="1"/>
  <c r="S4643" i="1"/>
  <c r="S5058" i="1"/>
  <c r="S6841" i="1"/>
  <c r="S7248" i="1"/>
  <c r="S2093" i="1"/>
  <c r="S8305" i="1"/>
  <c r="S4714" i="1"/>
  <c r="S6093" i="1"/>
  <c r="S5070" i="1"/>
  <c r="S6614" i="1"/>
  <c r="S3535" i="1"/>
  <c r="S7715" i="1"/>
  <c r="S6717" i="1"/>
  <c r="S7661" i="1"/>
  <c r="S5891" i="1"/>
  <c r="S7586" i="1"/>
  <c r="S3993" i="1"/>
  <c r="S7081" i="1"/>
  <c r="S4882" i="1"/>
  <c r="S6117" i="1"/>
  <c r="S6978" i="1"/>
  <c r="S3844" i="1"/>
  <c r="S4722" i="1"/>
  <c r="S5152" i="1"/>
  <c r="S3588" i="1"/>
  <c r="S6874" i="1"/>
  <c r="S4016" i="1"/>
  <c r="S6968" i="1"/>
  <c r="S219" i="1"/>
  <c r="S5397" i="1"/>
  <c r="S4222" i="1"/>
  <c r="S8296" i="1"/>
  <c r="S6563" i="1"/>
  <c r="S7498" i="1"/>
  <c r="S7420" i="1"/>
  <c r="S4994" i="1"/>
  <c r="S7707" i="1"/>
  <c r="S7089" i="1"/>
  <c r="S5816" i="1"/>
  <c r="S3665" i="1"/>
  <c r="S6596" i="1"/>
  <c r="S5214" i="1"/>
  <c r="S5106" i="1"/>
  <c r="S7854" i="1"/>
  <c r="S3702" i="1"/>
  <c r="S3506" i="1"/>
  <c r="S3744" i="1"/>
  <c r="S5136" i="1"/>
  <c r="S5845" i="1"/>
  <c r="S6894" i="1"/>
  <c r="S7365" i="1"/>
  <c r="S6670" i="1"/>
  <c r="S7748" i="1"/>
  <c r="S4889" i="1"/>
  <c r="S4236" i="1"/>
  <c r="S7476" i="1"/>
  <c r="S7806" i="1"/>
  <c r="S3896" i="1"/>
  <c r="S5781" i="1"/>
  <c r="S4946" i="1"/>
  <c r="S6157" i="1"/>
  <c r="S7079" i="1"/>
  <c r="S7075" i="1"/>
  <c r="S7638" i="1"/>
  <c r="S6706" i="1"/>
  <c r="S5220" i="1"/>
  <c r="S7770" i="1"/>
  <c r="S7155" i="1"/>
  <c r="S3611" i="1"/>
  <c r="S7156" i="1"/>
  <c r="S7110" i="1"/>
  <c r="S6027" i="1"/>
  <c r="S5814" i="1"/>
  <c r="S5241" i="1"/>
  <c r="S3482" i="1"/>
  <c r="S3857" i="1"/>
  <c r="S7726" i="1"/>
  <c r="S3685" i="1"/>
  <c r="S4721" i="1"/>
  <c r="S4881" i="1"/>
  <c r="S6057" i="1"/>
  <c r="S7380" i="1"/>
  <c r="S5770" i="1"/>
  <c r="S7776" i="1"/>
  <c r="S6904" i="1"/>
  <c r="S3486" i="1"/>
  <c r="S3849" i="1"/>
  <c r="S7740" i="1"/>
  <c r="S7062" i="1"/>
  <c r="S5110" i="1"/>
  <c r="S7643" i="1"/>
  <c r="S3826" i="1"/>
  <c r="S3589" i="1"/>
  <c r="S7487" i="1"/>
  <c r="S6618" i="1"/>
  <c r="S3504" i="1"/>
  <c r="S4919" i="1"/>
  <c r="S3852" i="1"/>
  <c r="S5428" i="1"/>
  <c r="S235" i="1"/>
  <c r="S3817" i="1"/>
  <c r="S5236" i="1"/>
  <c r="S7847" i="1"/>
  <c r="S6964" i="1"/>
  <c r="S3714" i="1"/>
  <c r="S6850" i="1"/>
  <c r="S4007" i="1"/>
  <c r="S5976" i="1"/>
  <c r="S4969" i="1"/>
  <c r="S5098" i="1"/>
  <c r="S7742" i="1"/>
  <c r="S6562" i="1"/>
  <c r="S6770" i="1"/>
  <c r="S6689" i="1"/>
  <c r="S6966" i="1"/>
  <c r="S7760" i="1"/>
  <c r="S7341" i="1"/>
  <c r="S5930" i="1"/>
  <c r="S7104" i="1"/>
  <c r="S3762" i="1"/>
  <c r="S4671" i="1"/>
  <c r="S7489" i="1"/>
  <c r="S6191" i="1"/>
  <c r="S3666" i="1"/>
  <c r="S7640" i="1"/>
  <c r="S5804" i="1"/>
  <c r="S4654" i="1"/>
  <c r="S7225" i="1"/>
  <c r="S3873" i="1"/>
  <c r="S3654" i="1"/>
  <c r="S7456" i="1"/>
  <c r="S6039" i="1"/>
  <c r="S6830" i="1"/>
  <c r="S3992" i="1"/>
  <c r="S7497" i="1"/>
  <c r="S7388" i="1"/>
  <c r="S6906" i="1"/>
  <c r="S3686" i="1"/>
  <c r="S7462" i="1"/>
  <c r="S5811" i="1"/>
  <c r="S4668" i="1"/>
  <c r="S7213" i="1"/>
  <c r="S7573" i="1"/>
  <c r="S6888" i="1"/>
  <c r="S3473" i="1"/>
  <c r="S3509" i="1"/>
  <c r="S6081" i="1"/>
  <c r="S7063" i="1"/>
  <c r="S607" i="1"/>
  <c r="S4019" i="1"/>
  <c r="S6933" i="1"/>
  <c r="S6140" i="1"/>
  <c r="S6710" i="1"/>
  <c r="S5075" i="1"/>
  <c r="S3660" i="1"/>
  <c r="S7196" i="1"/>
  <c r="S3706" i="1"/>
  <c r="S4992" i="1"/>
  <c r="S7374" i="1"/>
  <c r="S3481" i="1"/>
  <c r="S3534" i="1"/>
  <c r="S7525" i="1"/>
  <c r="S388" i="1"/>
  <c r="S4998" i="1"/>
  <c r="S7494" i="1"/>
  <c r="S6915" i="1"/>
  <c r="S5719" i="1"/>
  <c r="S4925" i="1"/>
  <c r="S6605" i="1"/>
  <c r="S4238" i="1"/>
  <c r="S6794" i="1"/>
  <c r="S3530" i="1"/>
  <c r="S5133" i="1"/>
  <c r="S7552" i="1"/>
  <c r="S5197" i="1"/>
  <c r="S5417" i="1"/>
  <c r="S6169" i="1"/>
  <c r="S5055" i="1"/>
  <c r="S8346" i="1"/>
  <c r="S5254" i="1"/>
  <c r="S3970" i="1"/>
  <c r="S6819" i="1"/>
  <c r="S3557" i="1"/>
  <c r="S5091" i="1"/>
  <c r="S6592" i="1"/>
  <c r="S7013" i="1"/>
  <c r="S5879" i="1"/>
  <c r="S5244" i="1"/>
  <c r="S7632" i="1"/>
  <c r="S6704" i="1"/>
  <c r="S7372" i="1"/>
  <c r="S6681" i="1"/>
  <c r="S4954" i="1"/>
  <c r="S6158" i="1"/>
  <c r="S3603" i="1"/>
  <c r="S7524" i="1"/>
  <c r="S4745" i="1"/>
  <c r="S1554" i="1"/>
  <c r="S6573" i="1"/>
  <c r="S7245" i="1"/>
  <c r="S4652" i="1"/>
  <c r="S7164" i="1"/>
  <c r="S8031" i="1"/>
  <c r="S3783" i="1"/>
  <c r="S7039" i="1"/>
  <c r="S4221" i="1"/>
  <c r="S3496" i="1"/>
  <c r="S3542" i="1"/>
  <c r="S6565" i="1"/>
  <c r="S5767" i="1"/>
  <c r="S6769" i="1"/>
  <c r="S5982" i="1"/>
  <c r="S4939" i="1"/>
  <c r="S7401" i="1"/>
  <c r="S5959" i="1"/>
  <c r="S6908" i="1"/>
  <c r="S6571" i="1"/>
  <c r="S6957" i="1"/>
  <c r="S3731" i="1"/>
  <c r="S7232" i="1"/>
  <c r="S7837" i="1"/>
  <c r="S7202" i="1"/>
  <c r="S6023" i="1"/>
  <c r="S7358" i="1"/>
  <c r="S6613" i="1"/>
  <c r="S5764" i="1"/>
  <c r="S6046" i="1"/>
  <c r="S5051" i="1"/>
  <c r="S5185" i="1"/>
  <c r="S6947" i="1"/>
  <c r="S7162" i="1"/>
  <c r="S6799" i="1"/>
  <c r="S603" i="1"/>
  <c r="S4887" i="1"/>
  <c r="S7501" i="1"/>
  <c r="S5100" i="1"/>
  <c r="S6719" i="1"/>
  <c r="S7205" i="1"/>
  <c r="S3776" i="1"/>
  <c r="S7033" i="1"/>
  <c r="S3866" i="1"/>
  <c r="S7122" i="1"/>
  <c r="S4953" i="1"/>
  <c r="S6654" i="1"/>
  <c r="S5299" i="1"/>
  <c r="S7544" i="1"/>
  <c r="S5085" i="1"/>
  <c r="S7268" i="1"/>
  <c r="S6005" i="1"/>
  <c r="S6155" i="1"/>
  <c r="S5279" i="1"/>
  <c r="S6627" i="1"/>
  <c r="S5257" i="1"/>
  <c r="S4237" i="1"/>
  <c r="S5381" i="1"/>
  <c r="S3893" i="1"/>
  <c r="S7457" i="1"/>
  <c r="S6698" i="1"/>
  <c r="S7190" i="1"/>
  <c r="S3490" i="1"/>
  <c r="S6008" i="1"/>
  <c r="S7093" i="1"/>
  <c r="S805" i="1"/>
  <c r="S5308" i="1"/>
  <c r="S7244" i="1"/>
  <c r="S7465" i="1"/>
  <c r="S7021" i="1"/>
  <c r="S7618" i="1"/>
  <c r="S7067" i="1"/>
  <c r="S7862" i="1"/>
  <c r="S4691" i="1"/>
  <c r="S7382" i="1"/>
  <c r="S6845" i="1"/>
  <c r="S5281" i="1"/>
  <c r="S7734" i="1"/>
  <c r="S4917" i="1"/>
  <c r="S5297" i="1"/>
  <c r="S6098" i="1"/>
  <c r="S5005" i="1"/>
  <c r="S6617" i="1"/>
  <c r="S7836" i="1"/>
  <c r="S4709" i="1"/>
  <c r="S6198" i="1"/>
  <c r="S7271" i="1"/>
  <c r="S7627" i="1"/>
  <c r="S3584" i="1"/>
  <c r="S7029" i="1"/>
  <c r="S5707" i="1"/>
  <c r="S3576" i="1"/>
  <c r="S7375" i="1"/>
  <c r="S4972" i="1"/>
  <c r="S6572" i="1"/>
  <c r="S5861" i="1"/>
  <c r="S6220" i="1"/>
  <c r="S5878" i="1"/>
  <c r="S6693" i="1"/>
  <c r="S5242" i="1"/>
  <c r="S6111" i="1"/>
  <c r="S7277" i="1"/>
  <c r="S6549" i="1"/>
  <c r="S5961" i="1"/>
  <c r="S3590" i="1"/>
  <c r="S6095" i="1"/>
  <c r="S3572" i="1"/>
  <c r="S6905" i="1"/>
  <c r="S5918" i="1"/>
  <c r="S7319" i="1"/>
  <c r="S3766" i="1"/>
  <c r="S5836" i="1"/>
  <c r="S5411" i="1"/>
  <c r="S7035" i="1"/>
  <c r="S4020" i="1"/>
  <c r="S5873" i="1"/>
  <c r="S5910" i="1"/>
  <c r="S4895" i="1"/>
  <c r="S7503" i="1"/>
  <c r="S5822" i="1"/>
  <c r="S3653" i="1"/>
  <c r="S7194" i="1"/>
  <c r="S5788" i="1"/>
  <c r="S3778" i="1"/>
  <c r="S7037" i="1"/>
  <c r="S5307" i="1"/>
  <c r="S6837" i="1"/>
  <c r="S5156" i="1"/>
  <c r="S7051" i="1"/>
  <c r="S5787" i="1"/>
  <c r="S5124" i="1"/>
  <c r="S3568" i="1"/>
  <c r="S3524" i="1"/>
  <c r="S4718" i="1"/>
  <c r="S3695" i="1"/>
  <c r="S5259" i="1"/>
  <c r="S7681" i="1"/>
  <c r="S6190" i="1"/>
  <c r="S7226" i="1"/>
  <c r="S3543" i="1"/>
  <c r="S2103" i="1"/>
  <c r="S7694" i="1"/>
  <c r="S7105" i="1"/>
  <c r="S7971" i="1"/>
  <c r="S8167" i="1"/>
  <c r="S8063" i="1"/>
  <c r="S8947" i="1"/>
  <c r="S3464" i="1"/>
  <c r="S3984" i="1"/>
  <c r="S8347" i="1"/>
  <c r="S2394" i="1"/>
  <c r="S6960" i="1"/>
  <c r="S3862" i="1"/>
  <c r="S3451" i="1"/>
  <c r="S7654" i="1"/>
  <c r="S7942" i="1"/>
  <c r="S1766" i="1"/>
  <c r="S8168" i="1"/>
  <c r="S612" i="1"/>
  <c r="S8161" i="1"/>
  <c r="S3212" i="1"/>
  <c r="S7565" i="1"/>
  <c r="S1363" i="1"/>
  <c r="S8264" i="1"/>
  <c r="S7959" i="1"/>
  <c r="S2107" i="1"/>
  <c r="S8333" i="1"/>
  <c r="S3188" i="1"/>
  <c r="S8052" i="1"/>
  <c r="S8262" i="1"/>
  <c r="S6643" i="1"/>
  <c r="S6820" i="1"/>
  <c r="S2778" i="1"/>
  <c r="S8010" i="1"/>
  <c r="S7331" i="1"/>
  <c r="S1936" i="1"/>
  <c r="S8504" i="1"/>
  <c r="S7000" i="1"/>
  <c r="S8241" i="1"/>
  <c r="S2114" i="1"/>
  <c r="S1180" i="1"/>
  <c r="S7531" i="1"/>
  <c r="S2155" i="1"/>
  <c r="S8521" i="1"/>
  <c r="S7716" i="1"/>
  <c r="S7893" i="1"/>
  <c r="S1171" i="1"/>
  <c r="S2181" i="1"/>
  <c r="S2793" i="1"/>
  <c r="S8221" i="1"/>
  <c r="S4963" i="1"/>
  <c r="S628" i="1"/>
  <c r="S819" i="1"/>
  <c r="S6750" i="1"/>
  <c r="S3259" i="1"/>
  <c r="S8122" i="1"/>
  <c r="S6955" i="1"/>
  <c r="S1950" i="1"/>
  <c r="S5167" i="1"/>
  <c r="S3446" i="1"/>
  <c r="S7831" i="1"/>
  <c r="S3285" i="1"/>
  <c r="S3508" i="1"/>
  <c r="S8067" i="1"/>
  <c r="S7328" i="1"/>
  <c r="S3241" i="1"/>
  <c r="S2393" i="1"/>
  <c r="S7172" i="1"/>
  <c r="S5168" i="1"/>
  <c r="S7860" i="1"/>
  <c r="S7597" i="1"/>
  <c r="S7044" i="1"/>
  <c r="S8163" i="1"/>
  <c r="S3461" i="1"/>
  <c r="S8166" i="1"/>
  <c r="S8271" i="1"/>
  <c r="S3761" i="1"/>
  <c r="S3447" i="1"/>
  <c r="S2406" i="1"/>
  <c r="S3757" i="1"/>
  <c r="S7703" i="1"/>
  <c r="S7224" i="1"/>
  <c r="S1178" i="1"/>
  <c r="S3274" i="1"/>
  <c r="S3432" i="1"/>
  <c r="S8178" i="1"/>
  <c r="S3223" i="1"/>
  <c r="S3453" i="1"/>
  <c r="S7562" i="1"/>
  <c r="S8250" i="1"/>
  <c r="S7615" i="1"/>
  <c r="S3218" i="1"/>
  <c r="S8143" i="1"/>
  <c r="S8512" i="1"/>
  <c r="S7835" i="1"/>
  <c r="S7397" i="1"/>
  <c r="S7946" i="1"/>
  <c r="S6152" i="1"/>
  <c r="S7960" i="1"/>
  <c r="S780" i="1"/>
  <c r="S8108" i="1"/>
  <c r="S954" i="1"/>
  <c r="S8030" i="1"/>
  <c r="S3236" i="1"/>
  <c r="S2105" i="1"/>
  <c r="S3444" i="1"/>
  <c r="S3635" i="1"/>
  <c r="S8155" i="1"/>
  <c r="S2109" i="1"/>
  <c r="S6997" i="1"/>
  <c r="S7020" i="1"/>
  <c r="S2212" i="1"/>
  <c r="S7298" i="1"/>
  <c r="S2783" i="1"/>
  <c r="S7223" i="1"/>
  <c r="S6864" i="1"/>
  <c r="S7275" i="1"/>
  <c r="S8034" i="1"/>
  <c r="S1923" i="1"/>
  <c r="S8064" i="1"/>
  <c r="S7963" i="1"/>
  <c r="S1716" i="1"/>
  <c r="S8394" i="1"/>
  <c r="S3221" i="1"/>
  <c r="S7559" i="1"/>
  <c r="S6954" i="1"/>
  <c r="S6885" i="1"/>
  <c r="S7677" i="1"/>
  <c r="S7662" i="1"/>
  <c r="S6588" i="1"/>
  <c r="S6211" i="1"/>
  <c r="S5906" i="1"/>
  <c r="S7514" i="1"/>
  <c r="S3466" i="1"/>
  <c r="S8389" i="1"/>
  <c r="S6823" i="1"/>
  <c r="S3258" i="1"/>
  <c r="S3442" i="1"/>
  <c r="S3424" i="1"/>
  <c r="S7620" i="1"/>
  <c r="S7199" i="1"/>
  <c r="S7518" i="1"/>
  <c r="S3807" i="1"/>
  <c r="S4959" i="1"/>
  <c r="S7646" i="1"/>
  <c r="S8032" i="1"/>
  <c r="S7091" i="1"/>
  <c r="S7909" i="1"/>
  <c r="S7094" i="1"/>
  <c r="S7433" i="1"/>
  <c r="S3721" i="1"/>
  <c r="S8410" i="1"/>
  <c r="S2769" i="1"/>
  <c r="S7376" i="1"/>
  <c r="S2171" i="1"/>
  <c r="S3990" i="1"/>
  <c r="S2792" i="1"/>
  <c r="S7437" i="1"/>
  <c r="S6595" i="1"/>
  <c r="S2812" i="1"/>
  <c r="S1335" i="1"/>
  <c r="S8519" i="1"/>
  <c r="S2382" i="1"/>
  <c r="S6161" i="1"/>
  <c r="S8951" i="1"/>
  <c r="S8417" i="1"/>
  <c r="S8245" i="1"/>
  <c r="S7154" i="1"/>
  <c r="S8471" i="1"/>
  <c r="S8249" i="1"/>
  <c r="S7065" i="1"/>
  <c r="S7801" i="1"/>
  <c r="S8335" i="1"/>
  <c r="S6877" i="1"/>
  <c r="S1718" i="1"/>
  <c r="S8965" i="1"/>
  <c r="S8952" i="1"/>
  <c r="S7475" i="1"/>
  <c r="S8053" i="1"/>
  <c r="S7088" i="1"/>
  <c r="S577" i="1"/>
  <c r="S7336" i="1"/>
  <c r="S3170" i="1"/>
  <c r="S8328" i="1"/>
  <c r="S5922" i="1"/>
  <c r="S7556" i="1"/>
  <c r="S7918" i="1"/>
  <c r="S7990" i="1"/>
  <c r="S3288" i="1"/>
  <c r="S7315" i="1"/>
  <c r="S6644" i="1"/>
  <c r="S3275" i="1"/>
  <c r="S4958" i="1"/>
  <c r="S3465" i="1"/>
  <c r="S2177" i="1"/>
  <c r="S3201" i="1"/>
  <c r="S3176" i="1"/>
  <c r="S8510" i="1"/>
  <c r="S6559" i="1"/>
  <c r="S2101" i="1"/>
  <c r="S4028" i="1"/>
  <c r="S8287" i="1"/>
  <c r="S3552" i="1"/>
  <c r="S7888" i="1"/>
  <c r="S7901" i="1"/>
  <c r="S6683" i="1"/>
  <c r="S3257" i="1"/>
  <c r="S6579" i="1"/>
  <c r="S1769" i="1"/>
  <c r="S3717" i="1"/>
  <c r="S2384" i="1"/>
  <c r="S7747" i="1"/>
  <c r="S7140" i="1"/>
  <c r="S8006" i="1"/>
  <c r="S3237" i="1"/>
  <c r="S6950" i="1"/>
  <c r="S6786" i="1"/>
  <c r="S8040" i="1"/>
  <c r="S8450" i="1"/>
  <c r="S6900" i="1"/>
  <c r="S1956" i="1"/>
  <c r="S3308" i="1"/>
  <c r="S2788" i="1"/>
  <c r="S2195" i="1"/>
  <c r="S2211" i="1"/>
  <c r="S7788" i="1"/>
  <c r="S6700" i="1"/>
  <c r="S6690" i="1"/>
  <c r="S7899" i="1"/>
  <c r="S3277" i="1"/>
  <c r="S8194" i="1"/>
  <c r="S3770" i="1"/>
  <c r="S621" i="1"/>
  <c r="S7849" i="1"/>
  <c r="S1754" i="1"/>
  <c r="S6951" i="1"/>
  <c r="S2108" i="1"/>
  <c r="S7414" i="1"/>
  <c r="S7872" i="1"/>
  <c r="S3214" i="1"/>
  <c r="S1548" i="1"/>
  <c r="S5937" i="1"/>
  <c r="S6863" i="1"/>
  <c r="S8269" i="1"/>
  <c r="S7943" i="1"/>
  <c r="S3232" i="1"/>
  <c r="S8056" i="1"/>
  <c r="S7755" i="1"/>
  <c r="S6545" i="1"/>
  <c r="S6871" i="1"/>
  <c r="S7614" i="1"/>
  <c r="S7655" i="1"/>
  <c r="S4733" i="1"/>
  <c r="S7477" i="1"/>
  <c r="S3541" i="1"/>
  <c r="S8462" i="1"/>
  <c r="S3460" i="1"/>
  <c r="S7938" i="1"/>
  <c r="S2196" i="1"/>
  <c r="S1141" i="1"/>
  <c r="S7211" i="1"/>
  <c r="S4017" i="1"/>
  <c r="S7652" i="1"/>
  <c r="S7781" i="1"/>
  <c r="S8007" i="1"/>
  <c r="S2785" i="1"/>
  <c r="S8945" i="1"/>
  <c r="S8473" i="1"/>
  <c r="S3494" i="1"/>
  <c r="S8212" i="1"/>
  <c r="S7583" i="1"/>
  <c r="S8276" i="1"/>
  <c r="S440" i="1"/>
  <c r="S7739" i="1"/>
  <c r="S7765" i="1"/>
  <c r="S1951" i="1"/>
  <c r="S3184" i="1"/>
  <c r="S6171" i="1"/>
  <c r="S7239" i="1"/>
  <c r="S3207" i="1"/>
  <c r="S8015" i="1"/>
  <c r="S3456" i="1"/>
  <c r="S7935" i="1"/>
  <c r="S8266" i="1"/>
  <c r="S8959" i="1"/>
  <c r="S1957" i="1"/>
  <c r="S3381" i="1"/>
  <c r="S6733" i="1"/>
  <c r="S8165" i="1"/>
  <c r="S7184" i="1"/>
  <c r="S2124" i="1"/>
  <c r="S7827" i="1"/>
  <c r="S6724" i="1"/>
  <c r="S7130" i="1"/>
  <c r="S3455" i="1"/>
  <c r="S814" i="1"/>
  <c r="S1915" i="1"/>
  <c r="S3815" i="1"/>
  <c r="S8195" i="1"/>
  <c r="S6736" i="1"/>
  <c r="S8511" i="1"/>
  <c r="S7389" i="1"/>
  <c r="S3286" i="1"/>
  <c r="S7053" i="1"/>
  <c r="S8197" i="1"/>
  <c r="S3209" i="1"/>
  <c r="S7763" i="1"/>
  <c r="S6212" i="1"/>
  <c r="S7596" i="1"/>
  <c r="S3848" i="1"/>
  <c r="S8451" i="1"/>
  <c r="S2774" i="1"/>
  <c r="S8361" i="1"/>
  <c r="S8366" i="1"/>
  <c r="S6175" i="1"/>
  <c r="S8235" i="1"/>
  <c r="S7352" i="1"/>
  <c r="S3327" i="1"/>
  <c r="S3281" i="1"/>
  <c r="S6561" i="1"/>
  <c r="S7129" i="1"/>
  <c r="S8331" i="1"/>
  <c r="S765" i="1"/>
  <c r="S8468" i="1"/>
  <c r="S6818" i="1"/>
  <c r="S1737" i="1"/>
  <c r="S6673" i="1"/>
  <c r="S3462" i="1"/>
  <c r="S6857" i="1"/>
  <c r="S589" i="1"/>
  <c r="S6647" i="1"/>
  <c r="S8083" i="1"/>
  <c r="S3452" i="1"/>
  <c r="S8440" i="1"/>
  <c r="S1755" i="1"/>
  <c r="S3471" i="1"/>
  <c r="S3323" i="1"/>
  <c r="S8413" i="1"/>
  <c r="S435" i="1"/>
  <c r="S1732" i="1"/>
  <c r="S7626" i="1"/>
  <c r="S4734" i="1"/>
  <c r="S7800" i="1"/>
  <c r="S3854" i="1"/>
  <c r="S8502" i="1"/>
  <c r="S3470" i="1"/>
  <c r="S1177" i="1"/>
  <c r="S3242" i="1"/>
  <c r="S8079" i="1"/>
  <c r="S1347" i="1"/>
  <c r="S3605" i="1"/>
  <c r="S7299" i="1"/>
  <c r="S7752" i="1"/>
  <c r="S5913" i="1"/>
  <c r="S2095" i="1"/>
  <c r="S7609" i="1"/>
  <c r="S3512" i="1"/>
  <c r="S7138" i="1"/>
  <c r="S3193" i="1"/>
  <c r="S3152" i="1"/>
  <c r="S8135" i="1"/>
  <c r="S3454" i="1"/>
  <c r="S7135" i="1"/>
  <c r="S3390" i="1"/>
  <c r="S1902" i="1"/>
  <c r="S8047" i="1"/>
  <c r="S7219" i="1"/>
  <c r="S8189" i="1"/>
  <c r="S8236" i="1"/>
  <c r="S6943" i="1"/>
  <c r="S2809" i="1"/>
  <c r="S8350" i="1"/>
  <c r="S7417" i="1"/>
  <c r="S8244" i="1"/>
  <c r="S3799" i="1"/>
  <c r="S7415" i="1"/>
  <c r="S1899" i="1"/>
  <c r="S7014" i="1"/>
  <c r="S8210" i="1"/>
  <c r="S7568" i="1"/>
  <c r="S6556" i="1"/>
  <c r="S7929" i="1"/>
  <c r="S3609" i="1"/>
  <c r="S6615" i="1"/>
  <c r="S6774" i="1"/>
  <c r="S5799" i="1"/>
  <c r="S3198" i="1"/>
  <c r="S7523" i="1"/>
  <c r="S3636" i="1"/>
  <c r="S7342" i="1"/>
  <c r="S6758" i="1"/>
  <c r="S7864" i="1"/>
  <c r="S5794" i="1"/>
  <c r="S8226" i="1"/>
  <c r="S7263" i="1"/>
  <c r="S6958" i="1"/>
  <c r="S8252" i="1"/>
  <c r="S7361" i="1"/>
  <c r="S8151" i="1"/>
  <c r="S6870" i="1"/>
  <c r="S8217" i="1"/>
  <c r="S7256" i="1"/>
  <c r="S7368" i="1"/>
  <c r="S8231" i="1"/>
  <c r="S7897" i="1"/>
  <c r="S7137" i="1"/>
  <c r="S7602" i="1"/>
  <c r="S4728" i="1"/>
  <c r="S7932" i="1"/>
  <c r="S6795" i="1"/>
  <c r="S2230" i="1"/>
  <c r="S7579" i="1"/>
  <c r="S2216" i="1"/>
  <c r="S7180" i="1"/>
  <c r="S1763" i="1"/>
  <c r="S964" i="1"/>
  <c r="S8013" i="1"/>
  <c r="S2104" i="1"/>
  <c r="S2217" i="1"/>
  <c r="S7941" i="1"/>
  <c r="S6926" i="1"/>
  <c r="S3319" i="1"/>
  <c r="S3343" i="1"/>
  <c r="S3314" i="1"/>
  <c r="S3284" i="1"/>
  <c r="S8958" i="1"/>
  <c r="S7490" i="1"/>
  <c r="S1934" i="1"/>
  <c r="S3213" i="1"/>
  <c r="S1320" i="1"/>
  <c r="S7987" i="1"/>
  <c r="S7178" i="1"/>
  <c r="S8418" i="1"/>
  <c r="S7486" i="1"/>
  <c r="S5161" i="1"/>
  <c r="S3168" i="1"/>
  <c r="S2374" i="1"/>
  <c r="S3202" i="1"/>
  <c r="S2146" i="1"/>
  <c r="S3183" i="1"/>
  <c r="S7558" i="1"/>
  <c r="S3674" i="1"/>
  <c r="S2122" i="1"/>
  <c r="S7510" i="1"/>
  <c r="S3627" i="1"/>
  <c r="S8121" i="1"/>
  <c r="S6999" i="1"/>
  <c r="S4002" i="1"/>
  <c r="S5169" i="1"/>
  <c r="S3418" i="1"/>
  <c r="S2123" i="1"/>
  <c r="S7651" i="1"/>
  <c r="S7885" i="1"/>
  <c r="S6734" i="1"/>
  <c r="S3448" i="1"/>
  <c r="S3263" i="1"/>
  <c r="S8971" i="1"/>
  <c r="S972" i="1"/>
  <c r="S8037" i="1"/>
  <c r="S8304" i="1"/>
  <c r="S8297" i="1"/>
  <c r="S7394" i="1"/>
  <c r="S8207" i="1"/>
  <c r="S7978" i="1"/>
  <c r="S3336" i="1"/>
  <c r="S7698" i="1"/>
  <c r="S6623" i="1"/>
  <c r="S8003" i="1"/>
  <c r="S1559" i="1"/>
  <c r="S8224" i="1"/>
  <c r="S7370" i="1"/>
  <c r="S8216" i="1"/>
  <c r="S6631" i="1"/>
  <c r="S1768" i="1"/>
  <c r="S6809" i="1"/>
  <c r="S7512" i="1"/>
  <c r="S2163" i="1"/>
  <c r="S6682" i="1"/>
  <c r="S7480" i="1"/>
  <c r="S3178" i="1"/>
  <c r="S6843" i="1"/>
  <c r="S1739" i="1"/>
  <c r="S996" i="1"/>
  <c r="S1922" i="1"/>
  <c r="S6808" i="1"/>
  <c r="S7668" i="1"/>
  <c r="S2209" i="1"/>
  <c r="S1937" i="1"/>
  <c r="S8307" i="1"/>
  <c r="S1157" i="1"/>
  <c r="S3192" i="1"/>
  <c r="S7855" i="1"/>
  <c r="S7906" i="1"/>
  <c r="S7250" i="1"/>
  <c r="S1944" i="1"/>
  <c r="S1568" i="1"/>
  <c r="S3191" i="1"/>
  <c r="S7478" i="1"/>
  <c r="S7183" i="1"/>
  <c r="S7669" i="1"/>
  <c r="S6163" i="1"/>
  <c r="S3295" i="1"/>
  <c r="S8020" i="1"/>
  <c r="S797" i="1"/>
  <c r="S6921" i="1"/>
  <c r="S8314" i="1"/>
  <c r="S7991" i="1"/>
  <c r="S6662" i="1"/>
  <c r="S3463" i="1"/>
  <c r="S7340" i="1"/>
  <c r="S8517" i="1"/>
  <c r="S7961" i="1"/>
  <c r="S6922" i="1"/>
  <c r="S8008" i="1"/>
  <c r="S7043" i="1"/>
  <c r="S8380" i="1"/>
  <c r="S3472" i="1"/>
  <c r="S6970" i="1"/>
  <c r="S7636" i="1"/>
  <c r="S4022" i="1"/>
  <c r="S6173" i="1"/>
  <c r="S3217" i="1"/>
  <c r="S627" i="1"/>
  <c r="S4009" i="1"/>
  <c r="S7737" i="1"/>
  <c r="S5917" i="1"/>
  <c r="S8388" i="1"/>
  <c r="S7455" i="1"/>
  <c r="S2098" i="1"/>
  <c r="S7868" i="1"/>
  <c r="S7756" i="1"/>
  <c r="S777" i="1"/>
  <c r="S3445" i="1"/>
  <c r="S7297" i="1"/>
  <c r="S7953" i="1"/>
  <c r="S1753" i="1"/>
  <c r="S7570" i="1"/>
  <c r="S3468" i="1"/>
  <c r="S8214" i="1"/>
  <c r="S1940" i="1"/>
  <c r="S2232" i="1"/>
  <c r="S7448" i="1"/>
  <c r="S3443" i="1"/>
  <c r="S8367" i="1"/>
  <c r="S6879" i="1"/>
  <c r="S3856" i="1"/>
  <c r="S8288" i="1"/>
  <c r="S7587" i="1"/>
  <c r="S6625" i="1"/>
  <c r="S7925" i="1"/>
  <c r="S1904" i="1"/>
  <c r="S7859" i="1"/>
  <c r="S8045" i="1"/>
  <c r="S2164" i="1"/>
  <c r="S2131" i="1"/>
  <c r="S3450" i="1"/>
  <c r="S7243" i="1"/>
  <c r="S3244" i="1"/>
  <c r="S3458" i="1"/>
  <c r="S1935" i="1"/>
  <c r="S8424" i="1"/>
  <c r="S7706" i="1"/>
  <c r="S8472" i="1"/>
  <c r="S7257" i="1"/>
  <c r="S7813" i="1"/>
  <c r="S6216" i="1"/>
  <c r="S2191" i="1"/>
  <c r="S8308" i="1"/>
  <c r="S3457" i="1"/>
  <c r="S7977" i="1"/>
  <c r="S8043" i="1"/>
  <c r="S8106" i="1"/>
  <c r="S3181" i="1"/>
  <c r="S7359" i="1"/>
  <c r="S7191" i="1"/>
  <c r="S8000" i="1"/>
  <c r="S7026" i="1"/>
  <c r="S3190" i="1"/>
  <c r="S7898" i="1"/>
  <c r="S2110" i="1"/>
  <c r="S7108" i="1"/>
  <c r="S6867" i="1"/>
  <c r="S7735" i="1"/>
  <c r="S1343" i="1"/>
  <c r="S7665" i="1"/>
  <c r="S4746" i="1"/>
  <c r="S3467" i="1"/>
  <c r="S8334" i="1"/>
  <c r="S7209" i="1"/>
  <c r="S3151" i="1"/>
  <c r="S3208" i="1"/>
  <c r="S2373" i="1"/>
  <c r="S7520" i="1"/>
  <c r="S3687" i="1"/>
  <c r="S8364" i="1"/>
  <c r="S6616" i="1"/>
  <c r="S7536" i="1"/>
  <c r="S3676" i="1"/>
  <c r="S7630" i="1"/>
  <c r="S6945" i="1"/>
  <c r="S8176" i="1"/>
  <c r="S8009" i="1"/>
  <c r="S7045" i="1"/>
  <c r="S3215" i="1"/>
  <c r="S3365" i="1"/>
  <c r="S8402" i="1"/>
  <c r="S3705" i="1"/>
  <c r="S7177" i="1"/>
  <c r="S2235" i="1"/>
  <c r="S7890" i="1"/>
  <c r="S6788" i="1"/>
  <c r="S8408" i="1"/>
  <c r="S3440" i="1"/>
  <c r="S7728" i="1"/>
  <c r="S6153" i="1"/>
  <c r="S3538" i="1"/>
  <c r="S8415" i="1"/>
  <c r="S8508" i="1"/>
  <c r="S6701" i="1"/>
  <c r="S3601" i="1"/>
  <c r="S1946" i="1"/>
  <c r="S957" i="1"/>
  <c r="S6884" i="1"/>
  <c r="S3633" i="1"/>
  <c r="S7057" i="1"/>
  <c r="S6041" i="1"/>
  <c r="S1952" i="1"/>
  <c r="S8884" i="1"/>
  <c r="S3887" i="1"/>
  <c r="S5867" i="1"/>
  <c r="S5938" i="1"/>
  <c r="S5780" i="1"/>
  <c r="S8969" i="1"/>
  <c r="S8868" i="1"/>
  <c r="S3180" i="1"/>
  <c r="S5065" i="1"/>
  <c r="S6739" i="1"/>
  <c r="S6730" i="1"/>
  <c r="S5980" i="1"/>
  <c r="S6106" i="1"/>
  <c r="S3518" i="1"/>
  <c r="S3824" i="1"/>
  <c r="S3637" i="1"/>
  <c r="S5807" i="1"/>
  <c r="S2386" i="1"/>
  <c r="S3374" i="1"/>
  <c r="S5061" i="1"/>
  <c r="S2220" i="1"/>
  <c r="S1930" i="1"/>
  <c r="S3264" i="1"/>
  <c r="S7392" i="1"/>
  <c r="S1536" i="1"/>
  <c r="S2215" i="1"/>
  <c r="S5871" i="1"/>
  <c r="S3662" i="1"/>
  <c r="S993" i="1"/>
  <c r="S5115" i="1"/>
  <c r="S6100" i="1"/>
  <c r="S2116" i="1"/>
  <c r="S1316" i="1"/>
  <c r="S3475" i="1"/>
  <c r="S5121" i="1"/>
  <c r="S5984" i="1"/>
  <c r="S7384" i="1"/>
  <c r="S6058" i="1"/>
  <c r="S1764" i="1"/>
  <c r="S5246" i="1"/>
  <c r="S5362" i="1"/>
  <c r="S5975" i="1"/>
  <c r="S5765" i="1"/>
  <c r="S1736" i="1"/>
  <c r="S4933" i="1"/>
  <c r="S3872" i="1"/>
  <c r="S5047" i="1"/>
  <c r="S6007" i="1"/>
  <c r="S3580" i="1"/>
  <c r="S1327" i="1"/>
  <c r="S6203" i="1"/>
  <c r="S3149" i="1"/>
  <c r="S3379" i="1"/>
  <c r="S5263" i="1"/>
  <c r="S584" i="1"/>
  <c r="S4898" i="1"/>
  <c r="S5992" i="1"/>
  <c r="S3417" i="1"/>
  <c r="S1710" i="1"/>
  <c r="S3650" i="1"/>
  <c r="S5962" i="1"/>
  <c r="S1566" i="1"/>
  <c r="S4233" i="1"/>
  <c r="S2813" i="1"/>
  <c r="S1517" i="1"/>
  <c r="S1369" i="1"/>
  <c r="S2201" i="1"/>
  <c r="S6015" i="1"/>
  <c r="S5073" i="1"/>
  <c r="S3416" i="1"/>
  <c r="S5330" i="1"/>
  <c r="S6054" i="1"/>
  <c r="S3582" i="1"/>
  <c r="S4706" i="1"/>
  <c r="S3434" i="1"/>
  <c r="S6134" i="1"/>
  <c r="S2129" i="1"/>
  <c r="S3334" i="1"/>
  <c r="S5689" i="1"/>
  <c r="S1550" i="1"/>
  <c r="S8949" i="1"/>
  <c r="S5228" i="1"/>
  <c r="S5038" i="1"/>
  <c r="S2147" i="1"/>
  <c r="S5240" i="1"/>
  <c r="S6037" i="1"/>
  <c r="S3521" i="1"/>
  <c r="S2768" i="1"/>
  <c r="S1719" i="1"/>
  <c r="S1359" i="1"/>
  <c r="S5384" i="1"/>
  <c r="S1330" i="1"/>
  <c r="S1362" i="1"/>
  <c r="S5828" i="1"/>
  <c r="S4683" i="1"/>
  <c r="S5258" i="1"/>
  <c r="S5978" i="1"/>
  <c r="S3330" i="1"/>
  <c r="S5890" i="1"/>
  <c r="S6068" i="1"/>
  <c r="S7383" i="1"/>
  <c r="S5140" i="1"/>
  <c r="S1522" i="1"/>
  <c r="S6598" i="1"/>
  <c r="S1351" i="1"/>
  <c r="S6051" i="1"/>
  <c r="S1374" i="1"/>
  <c r="S1714" i="1"/>
  <c r="S2139" i="1"/>
  <c r="S5122" i="1"/>
  <c r="S3386" i="1"/>
  <c r="S3346" i="1"/>
  <c r="S1323" i="1"/>
  <c r="S5792" i="1"/>
  <c r="S5855" i="1"/>
  <c r="S5887" i="1"/>
  <c r="S5007" i="1"/>
  <c r="S4960" i="1"/>
  <c r="S5080" i="1"/>
  <c r="S5128" i="1"/>
  <c r="S3886" i="1"/>
  <c r="S6659" i="1"/>
  <c r="S6222" i="1"/>
  <c r="S5829" i="1"/>
  <c r="S3322" i="1"/>
  <c r="S5219" i="1"/>
  <c r="S6056" i="1"/>
  <c r="S1534" i="1"/>
  <c r="S3571" i="1"/>
  <c r="S3254" i="1"/>
  <c r="S6002" i="1"/>
  <c r="S6019" i="1"/>
  <c r="S3772" i="1"/>
  <c r="S6463" i="1"/>
  <c r="S6431" i="1"/>
  <c r="S6096" i="1"/>
  <c r="S5332" i="1"/>
  <c r="S5111" i="1"/>
  <c r="S5705" i="1"/>
  <c r="S6032" i="1"/>
  <c r="S5784" i="1"/>
  <c r="S3373" i="1"/>
  <c r="S6012" i="1"/>
  <c r="S5955" i="1"/>
  <c r="S3393" i="1"/>
  <c r="S3642" i="1"/>
  <c r="S5082" i="1"/>
  <c r="S5929" i="1"/>
  <c r="S4702" i="1"/>
  <c r="S5191" i="1"/>
  <c r="S1530" i="1"/>
  <c r="S1342" i="1"/>
  <c r="S3997" i="1"/>
  <c r="S8889" i="1"/>
  <c r="S7286" i="1"/>
  <c r="S6092" i="1"/>
  <c r="S2233" i="1"/>
  <c r="S6479" i="1"/>
  <c r="S6487" i="1"/>
  <c r="S1700" i="1"/>
  <c r="S6793" i="1"/>
  <c r="S6112" i="1"/>
  <c r="S5900" i="1"/>
  <c r="S4688" i="1"/>
  <c r="S2111" i="1"/>
  <c r="S1752" i="1"/>
  <c r="S3661" i="1"/>
  <c r="S4717" i="1"/>
  <c r="S5043" i="1"/>
  <c r="S6079" i="1"/>
  <c r="S5032" i="1"/>
  <c r="S4676" i="1"/>
  <c r="S5352" i="1"/>
  <c r="S5791" i="1"/>
  <c r="S5833" i="1"/>
  <c r="S3225" i="1"/>
  <c r="S3340" i="1"/>
  <c r="S6263" i="1"/>
  <c r="S6375" i="1"/>
  <c r="S6447" i="1"/>
  <c r="S6359" i="1"/>
  <c r="S6367" i="1"/>
  <c r="S5950" i="1"/>
  <c r="S5137" i="1"/>
  <c r="S5215" i="1"/>
  <c r="S5851" i="1"/>
  <c r="S5306" i="1"/>
  <c r="S6074" i="1"/>
  <c r="S5835" i="1"/>
  <c r="S5353" i="1"/>
  <c r="S5737" i="1"/>
  <c r="S798" i="1"/>
  <c r="S3835" i="1"/>
  <c r="S3736" i="1"/>
  <c r="S3735" i="1"/>
  <c r="S4227" i="1"/>
  <c r="S3725" i="1"/>
  <c r="S6335" i="1"/>
  <c r="S6439" i="1"/>
  <c r="S6519" i="1"/>
  <c r="S6247" i="1"/>
  <c r="S6423" i="1"/>
  <c r="S6503" i="1"/>
  <c r="S1512" i="1"/>
  <c r="S4244" i="1"/>
  <c r="S1521" i="1"/>
  <c r="S1569" i="1"/>
  <c r="S5981" i="1"/>
  <c r="S6029" i="1"/>
  <c r="S1955" i="1"/>
  <c r="S5347" i="1"/>
  <c r="S6020" i="1"/>
  <c r="S5190" i="1"/>
  <c r="S1545" i="1"/>
  <c r="S5838" i="1"/>
  <c r="S3891" i="1"/>
  <c r="S3818" i="1"/>
  <c r="S5057" i="1"/>
  <c r="S5076" i="1"/>
  <c r="S6127" i="1"/>
  <c r="S1761" i="1"/>
  <c r="S5893" i="1"/>
  <c r="S1557" i="1"/>
  <c r="S5965" i="1"/>
  <c r="S1905" i="1"/>
  <c r="S1720" i="1"/>
  <c r="S4996" i="1"/>
  <c r="S4990" i="1"/>
  <c r="S595" i="1"/>
  <c r="S5278" i="1"/>
  <c r="S1943" i="1"/>
  <c r="S5406" i="1"/>
  <c r="S6471" i="1"/>
  <c r="S6311" i="1"/>
  <c r="S6383" i="1"/>
  <c r="S6295" i="1"/>
  <c r="S6343" i="1"/>
  <c r="S6351" i="1"/>
  <c r="S1728" i="1"/>
  <c r="S5294" i="1"/>
  <c r="S1724" i="1"/>
  <c r="S8960" i="1"/>
  <c r="S4226" i="1"/>
  <c r="S3771" i="1"/>
  <c r="S5847" i="1"/>
  <c r="S6192" i="1"/>
  <c r="S7391" i="1"/>
  <c r="S2786" i="1"/>
  <c r="S1731" i="1"/>
  <c r="S6455" i="1"/>
  <c r="S6327" i="1"/>
  <c r="S3428" i="1"/>
  <c r="S5233" i="1"/>
  <c r="S2371" i="1"/>
  <c r="S5812" i="1"/>
  <c r="S6014" i="1"/>
  <c r="S3423" i="1"/>
  <c r="S6089" i="1"/>
  <c r="S5356" i="1"/>
  <c r="S6104" i="1"/>
  <c r="S4692" i="1"/>
  <c r="S5422" i="1"/>
  <c r="S6028" i="1"/>
  <c r="S1147" i="1"/>
  <c r="S1352" i="1"/>
  <c r="S4245" i="1"/>
  <c r="S6131" i="1"/>
  <c r="S1565" i="1"/>
  <c r="S5260" i="1"/>
  <c r="S6103" i="1"/>
  <c r="S2189" i="1"/>
  <c r="S8961" i="1"/>
  <c r="S6399" i="1"/>
  <c r="S6511" i="1"/>
  <c r="S6255" i="1"/>
  <c r="S6319" i="1"/>
  <c r="S6303" i="1"/>
  <c r="S6495" i="1"/>
  <c r="S6231" i="1"/>
  <c r="S3266" i="1"/>
  <c r="S1926" i="1"/>
  <c r="S1541" i="1"/>
  <c r="S5424" i="1"/>
  <c r="S1914" i="1"/>
  <c r="S4975" i="1"/>
  <c r="S1340" i="1"/>
  <c r="S5997" i="1"/>
  <c r="S5314" i="1"/>
  <c r="S5183" i="1"/>
  <c r="S4651" i="1"/>
  <c r="S3194" i="1"/>
  <c r="S5196" i="1"/>
  <c r="S5818" i="1"/>
  <c r="S2807" i="1"/>
  <c r="S2784" i="1"/>
  <c r="S5688" i="1"/>
  <c r="S6128" i="1"/>
  <c r="S2804" i="1"/>
  <c r="S6239" i="1"/>
  <c r="S6391" i="1"/>
  <c r="S6407" i="1"/>
  <c r="S6415" i="1"/>
  <c r="S1355" i="1"/>
  <c r="S789" i="1"/>
  <c r="S1743" i="1"/>
  <c r="S779" i="1"/>
  <c r="S1730" i="1"/>
  <c r="S5378" i="1"/>
  <c r="S3245" i="1"/>
  <c r="S6527" i="1"/>
  <c r="S6271" i="1"/>
  <c r="S6279" i="1"/>
  <c r="S6287" i="1"/>
  <c r="S4903" i="1"/>
  <c r="S5198" i="1"/>
  <c r="S4645" i="1"/>
  <c r="S5405" i="1"/>
  <c r="S6036" i="1"/>
  <c r="S5856" i="1"/>
  <c r="S5869" i="1"/>
  <c r="S5209" i="1"/>
  <c r="S5952" i="1"/>
  <c r="S4880" i="1"/>
  <c r="S5277" i="1"/>
  <c r="S8970" i="1"/>
  <c r="S1699" i="1"/>
  <c r="S4982" i="1"/>
  <c r="S3885" i="1"/>
  <c r="S5908" i="1"/>
  <c r="S4947" i="1"/>
  <c r="S5963" i="1"/>
  <c r="S2408" i="1"/>
  <c r="S5999" i="1"/>
  <c r="S4886" i="1"/>
  <c r="S5132" i="1"/>
  <c r="S1509" i="1"/>
  <c r="S979" i="1"/>
  <c r="S5823" i="1"/>
  <c r="S5809" i="1"/>
  <c r="S1361" i="1"/>
  <c r="S5896" i="1"/>
  <c r="S5074" i="1"/>
  <c r="S3832" i="1"/>
  <c r="S3773" i="1"/>
  <c r="S8955" i="1"/>
  <c r="S7720" i="1"/>
  <c r="S4711" i="1"/>
  <c r="S5008" i="1"/>
  <c r="S1173" i="1"/>
  <c r="S1346" i="1"/>
  <c r="S3167" i="1"/>
  <c r="S5290" i="1"/>
  <c r="S6094" i="1"/>
  <c r="S1528" i="1"/>
  <c r="S1367" i="1"/>
  <c r="S5745" i="1"/>
  <c r="S5040" i="1"/>
  <c r="S7663" i="1"/>
  <c r="S8873" i="1"/>
  <c r="S2099" i="1"/>
  <c r="S8954" i="1"/>
  <c r="S1947" i="1"/>
  <c r="S1322" i="1"/>
  <c r="S5113" i="1"/>
  <c r="S5858" i="1"/>
  <c r="S2090" i="1"/>
  <c r="S5866" i="1"/>
  <c r="S3158" i="1"/>
  <c r="S3235" i="1"/>
  <c r="S1933" i="1"/>
  <c r="S6202" i="1"/>
  <c r="S1546" i="1"/>
  <c r="S6009" i="1"/>
  <c r="S4700" i="1"/>
  <c r="S988" i="1"/>
  <c r="S5947" i="1"/>
  <c r="S1912" i="1"/>
  <c r="S1711" i="1"/>
  <c r="S5256" i="1"/>
  <c r="S2199" i="1"/>
  <c r="S615" i="1"/>
  <c r="S5030" i="1"/>
  <c r="S3570" i="1"/>
  <c r="S2186" i="1"/>
  <c r="S1518" i="1"/>
  <c r="S1704" i="1"/>
  <c r="S7637" i="1"/>
  <c r="S2805" i="1"/>
  <c r="S6829" i="1"/>
  <c r="S3173" i="1"/>
  <c r="S3352" i="1"/>
  <c r="S5180" i="1"/>
  <c r="S4716" i="1"/>
  <c r="S5875" i="1"/>
  <c r="S1908" i="1"/>
  <c r="S8110" i="1"/>
  <c r="S5410" i="1"/>
  <c r="S4659" i="1"/>
  <c r="S6000" i="1"/>
  <c r="S4904" i="1"/>
  <c r="S2165" i="1"/>
  <c r="S3696" i="1"/>
  <c r="S6577" i="1"/>
  <c r="S8099" i="1"/>
  <c r="S7469" i="1"/>
  <c r="S2398" i="1"/>
  <c r="S1757" i="1"/>
  <c r="S1377" i="1"/>
  <c r="S3756" i="1"/>
  <c r="S955" i="1"/>
  <c r="S1918" i="1"/>
  <c r="S8379" i="1"/>
  <c r="S5989" i="1"/>
  <c r="S6072" i="1"/>
  <c r="S793" i="1"/>
  <c r="S3261" i="1"/>
  <c r="S974" i="1"/>
  <c r="S1900" i="1"/>
  <c r="S6932" i="1"/>
  <c r="S2764" i="1"/>
  <c r="S6122" i="1"/>
  <c r="S1176" i="1"/>
  <c r="S8162" i="1"/>
  <c r="S1907" i="1"/>
  <c r="S1525" i="1"/>
  <c r="S5895" i="1"/>
  <c r="S4243" i="1"/>
  <c r="S3392" i="1"/>
  <c r="S5909" i="1"/>
  <c r="S1317" i="1"/>
  <c r="S5888" i="1"/>
  <c r="S1558" i="1"/>
  <c r="S4942" i="1"/>
  <c r="S4738" i="1"/>
  <c r="S3382" i="1"/>
  <c r="S8251" i="1"/>
  <c r="S3595" i="1"/>
  <c r="S5323" i="1"/>
  <c r="S8485" i="1"/>
  <c r="S6022" i="1"/>
  <c r="S5430" i="1"/>
  <c r="S6110" i="1"/>
  <c r="S5979" i="1"/>
  <c r="S5973" i="1"/>
  <c r="S3476" i="1"/>
  <c r="S5727" i="1"/>
  <c r="S8869" i="1"/>
  <c r="S8874" i="1"/>
  <c r="S1344" i="1"/>
  <c r="S8376" i="1"/>
  <c r="S3664" i="1"/>
  <c r="S1917" i="1"/>
  <c r="S808" i="1"/>
  <c r="S764" i="1"/>
  <c r="S6031" i="1"/>
  <c r="S3779" i="1"/>
  <c r="S759" i="1"/>
  <c r="S7838" i="1"/>
  <c r="S3350" i="1"/>
  <c r="S7541" i="1"/>
  <c r="S984" i="1"/>
  <c r="S1713" i="1"/>
  <c r="S3219" i="1"/>
  <c r="S5120" i="1"/>
  <c r="S5817" i="1"/>
  <c r="S5187" i="1"/>
  <c r="S5316" i="1"/>
  <c r="S6791" i="1"/>
  <c r="S5880" i="1"/>
  <c r="S7121" i="1"/>
  <c r="S1910" i="1"/>
  <c r="S5268" i="1"/>
  <c r="S5775" i="1"/>
  <c r="S5377" i="1"/>
  <c r="S6137" i="1"/>
  <c r="S1515" i="1"/>
  <c r="S629" i="1"/>
  <c r="S786" i="1"/>
  <c r="S7828" i="1"/>
  <c r="S4736" i="1"/>
  <c r="S1364" i="1"/>
  <c r="S1375" i="1"/>
  <c r="S792" i="1"/>
  <c r="S625" i="1"/>
  <c r="S8385" i="1"/>
  <c r="S5414" i="1"/>
  <c r="S5006" i="1"/>
  <c r="S7309" i="1"/>
  <c r="S619" i="1"/>
  <c r="S4968" i="1"/>
  <c r="S2388" i="1"/>
  <c r="S5056" i="1"/>
  <c r="S1143" i="1"/>
  <c r="S757" i="1"/>
  <c r="S5135" i="1"/>
  <c r="S3547" i="1"/>
  <c r="S3437" i="1"/>
  <c r="S4985" i="1"/>
  <c r="S5860" i="1"/>
  <c r="S4894" i="1"/>
  <c r="S2383" i="1"/>
  <c r="S2412" i="1"/>
  <c r="S1916" i="1"/>
  <c r="S7731" i="1"/>
  <c r="S2811" i="1"/>
  <c r="S3394" i="1"/>
  <c r="S5968" i="1"/>
  <c r="S6049" i="1"/>
  <c r="S6099" i="1"/>
  <c r="S5099" i="1"/>
  <c r="S5933" i="1"/>
  <c r="S4980" i="1"/>
  <c r="S6792" i="1"/>
  <c r="S8090" i="1"/>
  <c r="S4014" i="1"/>
  <c r="S3427" i="1"/>
  <c r="S441" i="1"/>
  <c r="S3559" i="1"/>
  <c r="S5919" i="1"/>
  <c r="S3880" i="1"/>
  <c r="S592" i="1"/>
  <c r="S598" i="1"/>
  <c r="S7945" i="1"/>
  <c r="S5413" i="1"/>
  <c r="S1744" i="1"/>
  <c r="S1332" i="1"/>
  <c r="S8049" i="1"/>
  <c r="S6052" i="1"/>
  <c r="S5941" i="1"/>
  <c r="S6082" i="1"/>
  <c r="S3222" i="1"/>
  <c r="S3351" i="1"/>
  <c r="S7744" i="1"/>
  <c r="S7844" i="1"/>
  <c r="S5972" i="1"/>
  <c r="S8339" i="1"/>
  <c r="S2395" i="1"/>
  <c r="S4748" i="1"/>
  <c r="S7343" i="1"/>
  <c r="S3868" i="1"/>
  <c r="S3977" i="1"/>
  <c r="S5365" i="1"/>
  <c r="S2213" i="1"/>
  <c r="S1924" i="1"/>
  <c r="S5576" i="1"/>
  <c r="S3407" i="1"/>
  <c r="S3280" i="1"/>
  <c r="S5722" i="1"/>
  <c r="S1540" i="1"/>
  <c r="S9" i="1"/>
  <c r="S3300" i="1"/>
  <c r="S5245" i="1"/>
  <c r="S6637" i="1"/>
  <c r="S5656" i="1"/>
  <c r="S5182" i="1"/>
  <c r="S3402" i="1"/>
  <c r="S3271" i="1"/>
  <c r="S2200" i="1"/>
  <c r="S985" i="1"/>
  <c r="S2404" i="1"/>
  <c r="S8282" i="1"/>
  <c r="S5210" i="1"/>
  <c r="S7405" i="1"/>
  <c r="S5640" i="1"/>
  <c r="S7546" i="1"/>
  <c r="S3358" i="1"/>
  <c r="S8127" i="1"/>
  <c r="S3345" i="1"/>
  <c r="S1531" i="1"/>
  <c r="S8872" i="1"/>
  <c r="S3220" i="1"/>
  <c r="S6909" i="1"/>
  <c r="S7533" i="1"/>
  <c r="S4935" i="1"/>
  <c r="S1945" i="1"/>
  <c r="S3361" i="1"/>
  <c r="S3195" i="1"/>
  <c r="S3408" i="1"/>
  <c r="S1172" i="1"/>
  <c r="S1901" i="1"/>
  <c r="S3297" i="1"/>
  <c r="S1931" i="1"/>
  <c r="S1560" i="1"/>
  <c r="S437" i="1"/>
  <c r="S1913" i="1"/>
  <c r="S5252" i="1"/>
  <c r="S1748" i="1"/>
  <c r="S3273" i="1"/>
  <c r="S3216" i="1"/>
  <c r="S5996" i="1"/>
  <c r="S1921" i="1"/>
  <c r="S1537" i="1"/>
  <c r="S580" i="1"/>
  <c r="S5213" i="1"/>
  <c r="S7493" i="1"/>
  <c r="S2777" i="1"/>
  <c r="S6984" i="1"/>
  <c r="S2791" i="1"/>
  <c r="S3239" i="1"/>
  <c r="S7463" i="1"/>
  <c r="S1959" i="1"/>
  <c r="S7794" i="1"/>
  <c r="S3231" i="1"/>
  <c r="S3174" i="1"/>
  <c r="S427" i="1"/>
  <c r="S1164" i="1"/>
  <c r="S8963" i="1"/>
  <c r="S3255" i="1"/>
  <c r="S1911" i="1"/>
  <c r="S6164" i="1"/>
  <c r="S3338" i="1"/>
  <c r="S2757" i="1"/>
  <c r="S3228" i="1"/>
  <c r="S2182" i="1"/>
  <c r="S8072" i="1"/>
  <c r="S1532" i="1"/>
  <c r="S7034" i="1"/>
  <c r="S7149" i="1"/>
  <c r="S2228" i="1"/>
  <c r="S431" i="1"/>
  <c r="S2166" i="1"/>
  <c r="S812" i="1"/>
  <c r="S3737" i="1"/>
  <c r="S8968" i="1"/>
  <c r="S2204" i="1"/>
  <c r="S998" i="1"/>
  <c r="S3430" i="1"/>
  <c r="S8953" i="1"/>
  <c r="S209" i="1"/>
  <c r="S8259" i="1"/>
  <c r="S1510" i="1"/>
  <c r="S5083" i="1"/>
  <c r="S1360" i="1"/>
  <c r="S1725" i="1"/>
  <c r="S2102" i="1"/>
  <c r="S7913" i="1"/>
  <c r="S7303" i="1"/>
  <c r="S7396" i="1"/>
  <c r="S5839" i="1"/>
  <c r="S3247" i="1"/>
  <c r="S8883" i="1"/>
  <c r="S1567" i="1"/>
  <c r="S1727" i="1"/>
  <c r="S1729" i="1"/>
  <c r="S2188" i="1"/>
  <c r="S3840" i="1"/>
  <c r="S1953" i="1"/>
  <c r="S8875" i="1"/>
  <c r="S192" i="1"/>
  <c r="S2184" i="1"/>
  <c r="S5608" i="1"/>
  <c r="S8769" i="1"/>
  <c r="S1003" i="1"/>
  <c r="S8173" i="1"/>
  <c r="S1181" i="1"/>
  <c r="S1707" i="1"/>
  <c r="S3629" i="1"/>
  <c r="S3187" i="1"/>
  <c r="S7915" i="1"/>
  <c r="S1350" i="1"/>
  <c r="S5568" i="1"/>
  <c r="S2420" i="1"/>
  <c r="S6855" i="1"/>
  <c r="S3159" i="1"/>
  <c r="S3160" i="1"/>
  <c r="S1539" i="1"/>
  <c r="S3639" i="1"/>
  <c r="S2816" i="1"/>
  <c r="S7691" i="1"/>
  <c r="S623" i="1"/>
  <c r="S8877" i="1"/>
  <c r="S8948" i="1"/>
  <c r="S8170" i="1"/>
  <c r="S23" i="1"/>
  <c r="S7881" i="1"/>
  <c r="S5438" i="1"/>
  <c r="S5558" i="1"/>
  <c r="S5550" i="1"/>
  <c r="S3227" i="1"/>
  <c r="S5616" i="1"/>
  <c r="S5632" i="1"/>
  <c r="S3203" i="1"/>
  <c r="S3619" i="1"/>
  <c r="S1738" i="1"/>
  <c r="S7362" i="1"/>
  <c r="S1898" i="1"/>
  <c r="S2773" i="1"/>
  <c r="S5777" i="1"/>
  <c r="S5494" i="1"/>
  <c r="S5486" i="1"/>
  <c r="S1919" i="1"/>
  <c r="S2158" i="1"/>
  <c r="S5680" i="1"/>
  <c r="S5600" i="1"/>
  <c r="S5584" i="1"/>
  <c r="S7796" i="1"/>
  <c r="S3293" i="1"/>
  <c r="S5262" i="1"/>
  <c r="S1563" i="1"/>
  <c r="S3414" i="1"/>
  <c r="S4704" i="1"/>
  <c r="S778" i="1"/>
  <c r="S6566" i="1"/>
  <c r="S7949" i="1"/>
  <c r="S7595" i="1"/>
  <c r="S1376" i="1"/>
  <c r="S1767" i="1"/>
  <c r="S5478" i="1"/>
  <c r="S5672" i="1"/>
  <c r="S5522" i="1"/>
  <c r="S5560" i="1"/>
  <c r="S6671" i="1"/>
  <c r="S221" i="1"/>
  <c r="S3326" i="1"/>
  <c r="S3233" i="1"/>
  <c r="S401" i="1"/>
  <c r="S5510" i="1"/>
  <c r="S5542" i="1"/>
  <c r="S5592" i="1"/>
  <c r="S5624" i="1"/>
  <c r="S7186" i="1"/>
  <c r="S2595" i="1"/>
  <c r="S1523" i="1"/>
  <c r="S5664" i="1"/>
  <c r="S5648" i="1"/>
  <c r="S7153" i="1"/>
  <c r="S5548" i="1"/>
  <c r="S5516" i="1"/>
  <c r="S1373" i="1"/>
  <c r="S801" i="1"/>
  <c r="S5484" i="1"/>
  <c r="S5452" i="1"/>
  <c r="S5201" i="1"/>
  <c r="S5446" i="1"/>
  <c r="S7939" i="1"/>
  <c r="S3391" i="1"/>
  <c r="S976" i="1"/>
  <c r="S5502" i="1"/>
  <c r="S3320" i="1"/>
  <c r="S5470" i="1"/>
  <c r="S5462" i="1"/>
  <c r="S5454" i="1"/>
  <c r="S5540" i="1"/>
  <c r="S7680" i="1"/>
  <c r="S5508" i="1"/>
  <c r="S5500" i="1"/>
  <c r="S5556" i="1"/>
  <c r="S5476" i="1"/>
  <c r="S5532" i="1"/>
  <c r="S5524" i="1"/>
  <c r="S5444" i="1"/>
  <c r="S5436" i="1"/>
  <c r="S5492" i="1"/>
  <c r="S3253" i="1"/>
  <c r="S1929" i="1"/>
  <c r="S5468" i="1"/>
  <c r="S5460" i="1"/>
  <c r="S5534" i="1"/>
  <c r="S5526" i="1"/>
  <c r="S5518" i="1"/>
  <c r="S3310" i="1"/>
  <c r="S6914" i="1"/>
  <c r="S8073" i="1"/>
  <c r="S50" i="1"/>
  <c r="S6699" i="1"/>
  <c r="S7100" i="1"/>
  <c r="S8082" i="1"/>
  <c r="S6583" i="1"/>
  <c r="S5977" i="1"/>
  <c r="S5717" i="1"/>
  <c r="S8002" i="1"/>
  <c r="S5974" i="1"/>
  <c r="S1371" i="1"/>
  <c r="S800" i="1"/>
  <c r="S622" i="1"/>
  <c r="S766" i="1"/>
  <c r="S2369" i="1"/>
  <c r="S3385" i="1"/>
  <c r="S7975" i="1"/>
  <c r="S30" i="1"/>
  <c r="S5395" i="1"/>
  <c r="S5273" i="1"/>
  <c r="S3370" i="1"/>
  <c r="S2178" i="1"/>
  <c r="S8160" i="1"/>
  <c r="S6201" i="1"/>
  <c r="S3658" i="1"/>
  <c r="S8051" i="1"/>
  <c r="S6800" i="1"/>
  <c r="S2761" i="1"/>
  <c r="S6591" i="1"/>
  <c r="S8116" i="1"/>
  <c r="S2207" i="1"/>
  <c r="S2758" i="1"/>
  <c r="S402" i="1"/>
  <c r="S5221" i="1"/>
  <c r="S396" i="1"/>
  <c r="S1760" i="1"/>
  <c r="S3268" i="1"/>
  <c r="S3419" i="1"/>
  <c r="S5204" i="1"/>
  <c r="S5123" i="1"/>
  <c r="S6601" i="1"/>
  <c r="S2613" i="1"/>
  <c r="S6751" i="1"/>
  <c r="S2808" i="1"/>
  <c r="S5734" i="1"/>
  <c r="S2565" i="1"/>
  <c r="S7821" i="1"/>
  <c r="S4731" i="1"/>
  <c r="S5147" i="1"/>
  <c r="S2611" i="1"/>
  <c r="S7979" i="1"/>
  <c r="S3331" i="1"/>
  <c r="S3240" i="1"/>
  <c r="S8158" i="1"/>
  <c r="S2614" i="1"/>
  <c r="S5774" i="1"/>
  <c r="S5203" i="1"/>
  <c r="S5340" i="1"/>
  <c r="S3372" i="1"/>
  <c r="S3341" i="1"/>
  <c r="S389" i="1"/>
  <c r="S2594" i="1"/>
  <c r="S7446" i="1"/>
  <c r="S3313" i="1"/>
  <c r="S5155" i="1"/>
  <c r="S8239" i="1"/>
  <c r="S7754" i="1"/>
  <c r="S434" i="1"/>
  <c r="S5146" i="1"/>
  <c r="S3821" i="1"/>
  <c r="S5141" i="1"/>
  <c r="S5227" i="1"/>
  <c r="S414" i="1"/>
  <c r="S5721" i="1"/>
  <c r="S2767" i="1"/>
  <c r="S8033" i="1"/>
  <c r="S604" i="1"/>
  <c r="S1366" i="1"/>
  <c r="S3347" i="1"/>
  <c r="S7722" i="1"/>
  <c r="S5109" i="1"/>
  <c r="S4686" i="1"/>
  <c r="S6223" i="1"/>
  <c r="S5907" i="1"/>
  <c r="S3371" i="1"/>
  <c r="S3522" i="1"/>
  <c r="S8295" i="1"/>
  <c r="S2198" i="1"/>
  <c r="S7767" i="1"/>
  <c r="S223" i="1"/>
  <c r="S4680" i="1"/>
  <c r="S5993" i="1"/>
  <c r="S5709" i="1"/>
  <c r="S2376" i="1"/>
  <c r="S4964" i="1"/>
  <c r="S5202" i="1"/>
  <c r="S4707" i="1"/>
  <c r="S7824" i="1"/>
  <c r="S983" i="1"/>
  <c r="S5031" i="1"/>
  <c r="S5229" i="1"/>
  <c r="S7049" i="1"/>
  <c r="S7535" i="1"/>
  <c r="S2574" i="1"/>
  <c r="S2385" i="1"/>
  <c r="S8357" i="1"/>
  <c r="S5188" i="1"/>
  <c r="S2789" i="1"/>
  <c r="S7972" i="1"/>
  <c r="S967" i="1"/>
  <c r="S962" i="1"/>
  <c r="S787" i="1"/>
  <c r="S2564" i="1"/>
  <c r="S3243" i="1"/>
  <c r="S5348" i="1"/>
  <c r="S5831" i="1"/>
  <c r="S2570" i="1"/>
  <c r="S2428" i="1"/>
  <c r="S8078" i="1"/>
  <c r="S8374" i="1"/>
  <c r="S6939" i="1"/>
  <c r="S5069" i="1"/>
  <c r="S7015" i="1"/>
  <c r="S3421" i="1"/>
  <c r="S424" i="1"/>
  <c r="S3876" i="1"/>
  <c r="S5408" i="1"/>
  <c r="S3321" i="1"/>
  <c r="S2760" i="1"/>
  <c r="S5148" i="1"/>
  <c r="S3359" i="1"/>
  <c r="S5763" i="1"/>
  <c r="S8084" i="1"/>
  <c r="S3858" i="1"/>
  <c r="S7965" i="1"/>
  <c r="S8125" i="1"/>
  <c r="S5039" i="1"/>
  <c r="S1146" i="1"/>
  <c r="S196" i="1"/>
  <c r="S2400" i="1"/>
  <c r="S5222" i="1"/>
  <c r="S2762" i="1"/>
  <c r="S4229" i="1"/>
  <c r="S381" i="1"/>
  <c r="S2193" i="1"/>
  <c r="S8157" i="1"/>
  <c r="S8001" i="1"/>
  <c r="S7814" i="1"/>
  <c r="S3561" i="1"/>
  <c r="S6936" i="1"/>
  <c r="S3812" i="1"/>
  <c r="S7616" i="1"/>
  <c r="S995" i="1"/>
  <c r="S2602" i="1"/>
  <c r="S1005" i="1"/>
  <c r="S8489" i="1"/>
  <c r="S7267" i="1"/>
  <c r="S8100" i="1"/>
  <c r="S2780" i="1"/>
  <c r="S3406" i="1"/>
  <c r="S5773" i="1"/>
  <c r="S3399" i="1"/>
  <c r="S7473" i="1"/>
  <c r="S7571" i="1"/>
  <c r="S7042" i="1"/>
  <c r="S3378" i="1"/>
  <c r="S2581" i="1"/>
  <c r="S3328" i="1"/>
  <c r="S8311" i="1"/>
  <c r="S4653" i="1"/>
  <c r="S3982" i="1"/>
  <c r="S2575" i="1"/>
  <c r="S5037" i="1"/>
  <c r="S47" i="1"/>
  <c r="S4744" i="1"/>
  <c r="S2776" i="1"/>
  <c r="S3249" i="1"/>
  <c r="S43" i="1"/>
  <c r="S7786" i="1"/>
  <c r="S7916" i="1"/>
  <c r="S772" i="1"/>
  <c r="S7220" i="1"/>
  <c r="S4240" i="1"/>
  <c r="S46" i="1"/>
  <c r="S4230" i="1"/>
  <c r="S8294" i="1"/>
  <c r="S2567" i="1"/>
  <c r="S57" i="1"/>
  <c r="S5016" i="1"/>
  <c r="S2379" i="1"/>
  <c r="S5223" i="1"/>
  <c r="S5108" i="1"/>
  <c r="S7231" i="1"/>
  <c r="S3283" i="1"/>
  <c r="S2407" i="1"/>
  <c r="S27" i="1"/>
  <c r="S36" i="1"/>
  <c r="S2616" i="1"/>
  <c r="S11" i="1"/>
  <c r="S2787" i="1"/>
  <c r="S8431" i="1"/>
  <c r="S5840" i="1"/>
  <c r="S5744" i="1"/>
  <c r="S2766" i="1"/>
  <c r="S12" i="1"/>
  <c r="S3366" i="1"/>
  <c r="S3438" i="1"/>
  <c r="S3294" i="1"/>
  <c r="S5020" i="1"/>
  <c r="S8505" i="1"/>
  <c r="S3339" i="1"/>
  <c r="S62" i="1"/>
  <c r="S2430" i="1"/>
  <c r="S7688" i="1"/>
  <c r="S3410" i="1"/>
  <c r="S6123" i="1"/>
  <c r="S7310" i="1"/>
  <c r="S7865" i="1"/>
  <c r="S211" i="1"/>
  <c r="S442" i="1"/>
  <c r="S5419" i="1"/>
  <c r="S7508" i="1"/>
  <c r="S3199" i="1"/>
  <c r="S8246" i="1"/>
  <c r="S4741" i="1"/>
  <c r="S5207" i="1"/>
  <c r="S5398" i="1"/>
  <c r="S5276" i="1"/>
  <c r="S3186" i="1"/>
  <c r="S5205" i="1"/>
  <c r="S6752" i="1"/>
  <c r="S5726" i="1"/>
  <c r="S5843" i="1"/>
  <c r="S3384" i="1"/>
  <c r="S6105" i="1"/>
  <c r="S3703" i="1"/>
  <c r="S2238" i="1"/>
  <c r="S7530" i="1"/>
  <c r="S40" i="1"/>
  <c r="S215" i="1"/>
  <c r="S5399" i="1"/>
  <c r="S5275" i="1"/>
  <c r="S408" i="1"/>
  <c r="S5769" i="1"/>
  <c r="S2402" i="1"/>
  <c r="S2396" i="1"/>
  <c r="S6001" i="1"/>
  <c r="S8414" i="1"/>
  <c r="S7460" i="1"/>
  <c r="S386" i="1"/>
  <c r="S5376" i="1"/>
  <c r="S6883" i="1"/>
  <c r="S5853" i="1"/>
  <c r="S5416" i="1"/>
  <c r="S6118" i="1"/>
  <c r="S419" i="1"/>
  <c r="S7921" i="1"/>
  <c r="S6003" i="1"/>
  <c r="S8169" i="1"/>
  <c r="S3707" i="1"/>
  <c r="S7671" i="1"/>
  <c r="S6135" i="1"/>
  <c r="S3348" i="1"/>
  <c r="S7311" i="1"/>
  <c r="S571" i="1"/>
  <c r="S3304" i="1"/>
  <c r="S3814" i="1"/>
  <c r="S6973" i="1"/>
  <c r="S2423" i="1"/>
  <c r="S2810" i="1"/>
  <c r="S6610" i="1"/>
  <c r="S6147" i="1"/>
  <c r="S3556" i="1"/>
  <c r="S63" i="1"/>
  <c r="S6611" i="1"/>
  <c r="S5329" i="1"/>
  <c r="S3224" i="1"/>
  <c r="S6609" i="1"/>
  <c r="S3311" i="1"/>
  <c r="S3890" i="1"/>
  <c r="S8222" i="1"/>
  <c r="S7212" i="1"/>
  <c r="S8219" i="1"/>
  <c r="S1954" i="1"/>
  <c r="S5292" i="1"/>
  <c r="S2562" i="1"/>
  <c r="S2584" i="1"/>
  <c r="S2797" i="1"/>
  <c r="S6848" i="1"/>
  <c r="S5382" i="1"/>
  <c r="S4003" i="1"/>
  <c r="S5090" i="1"/>
  <c r="S5150" i="1"/>
  <c r="S3983" i="1"/>
  <c r="S5253" i="1"/>
  <c r="S8142" i="1"/>
  <c r="S52" i="1"/>
  <c r="S2771" i="1"/>
  <c r="S7750" i="1"/>
  <c r="S7438" i="1"/>
  <c r="S6959" i="1"/>
  <c r="S5808" i="1"/>
  <c r="S3598" i="1"/>
  <c r="S8360" i="1"/>
  <c r="S2800" i="1"/>
  <c r="S6044" i="1"/>
  <c r="S2414" i="1"/>
  <c r="S3269" i="1"/>
  <c r="S425" i="1"/>
  <c r="S5184" i="1"/>
  <c r="S397" i="1"/>
  <c r="S6775" i="1"/>
  <c r="S4008" i="1"/>
  <c r="S4613" i="1"/>
  <c r="S5704" i="1"/>
  <c r="S1544" i="1"/>
  <c r="S2587" i="1"/>
  <c r="S3431" i="1"/>
  <c r="S6" i="1"/>
  <c r="S7282" i="1"/>
  <c r="S7312" i="1"/>
  <c r="S42" i="1"/>
  <c r="S7011" i="1"/>
  <c r="S5144" i="1"/>
  <c r="S8280" i="1"/>
  <c r="S5050" i="1"/>
  <c r="S4920" i="1"/>
  <c r="S4938" i="1"/>
  <c r="S5885" i="1"/>
  <c r="S5390" i="1"/>
  <c r="S8336" i="1"/>
  <c r="S7745" i="1"/>
  <c r="S7096" i="1"/>
  <c r="S247" i="1"/>
  <c r="S7968" i="1"/>
  <c r="S8097" i="1"/>
  <c r="S3680" i="1"/>
  <c r="S8461" i="1"/>
  <c r="S2561" i="1"/>
  <c r="S2588" i="1"/>
  <c r="S1740" i="1"/>
  <c r="S387" i="1"/>
  <c r="S422" i="1"/>
  <c r="S3503" i="1"/>
  <c r="S5010" i="1"/>
  <c r="S581" i="1"/>
  <c r="S417" i="1"/>
  <c r="S2431" i="1"/>
  <c r="S22" i="1"/>
  <c r="S815" i="1"/>
  <c r="S7481" i="1"/>
  <c r="S7891" i="1"/>
  <c r="S7099" i="1"/>
  <c r="S6083" i="1"/>
  <c r="S7290" i="1"/>
  <c r="S6581" i="1"/>
  <c r="S2" i="1"/>
  <c r="S2121" i="1"/>
  <c r="S6779" i="1"/>
  <c r="S242" i="1"/>
  <c r="S5192" i="1"/>
  <c r="S5772" i="1"/>
  <c r="S3819" i="1"/>
  <c r="S5834" i="1"/>
  <c r="S3672" i="1"/>
  <c r="S7441" i="1"/>
  <c r="S3387" i="1"/>
  <c r="S3238" i="1"/>
  <c r="S7152" i="1"/>
  <c r="S2580" i="1"/>
  <c r="S28" i="1"/>
  <c r="S206" i="1"/>
  <c r="S204" i="1"/>
  <c r="S17" i="1"/>
  <c r="S2763" i="1"/>
  <c r="S3747" i="1"/>
  <c r="S762" i="1"/>
  <c r="S5176" i="1"/>
  <c r="S3625" i="1"/>
  <c r="S7699" i="1"/>
  <c r="S7103" i="1"/>
  <c r="S8962" i="1"/>
  <c r="S6783" i="1"/>
  <c r="S3436" i="1"/>
  <c r="S2397" i="1"/>
  <c r="S2113" i="1"/>
  <c r="S6803" i="1"/>
  <c r="S3265" i="1"/>
  <c r="S407" i="1"/>
  <c r="S7474" i="1"/>
  <c r="S2582" i="1"/>
  <c r="S7871" i="1"/>
  <c r="S5697" i="1"/>
  <c r="S19" i="1"/>
  <c r="S8117" i="1"/>
  <c r="S438" i="1"/>
  <c r="S582" i="1"/>
  <c r="S3333" i="1"/>
  <c r="S6974" i="1"/>
  <c r="S6713" i="1"/>
  <c r="S7792" i="1"/>
  <c r="S8247" i="1"/>
  <c r="S8435" i="1"/>
  <c r="S3422" i="1"/>
  <c r="S33" i="1"/>
  <c r="S2605" i="1"/>
  <c r="S7251" i="1"/>
  <c r="S7366" i="1"/>
  <c r="S2799" i="1"/>
  <c r="S2621" i="1"/>
  <c r="S16" i="1"/>
  <c r="S4892" i="1"/>
  <c r="S203" i="1"/>
  <c r="S5093" i="1"/>
  <c r="S6184" i="1"/>
  <c r="S7591" i="1"/>
  <c r="S3413" i="1"/>
  <c r="S597" i="1"/>
  <c r="S5776" i="1"/>
  <c r="S7633" i="1"/>
  <c r="S4235" i="1"/>
  <c r="S5145" i="1"/>
  <c r="S6555" i="1"/>
  <c r="S4" i="1"/>
  <c r="S7069" i="1"/>
  <c r="S7593" i="1"/>
  <c r="S8306" i="1"/>
  <c r="S5418" i="1"/>
  <c r="S3435" i="1"/>
  <c r="S2622" i="1"/>
  <c r="S1709" i="1"/>
  <c r="S6666" i="1"/>
  <c r="S7697" i="1"/>
  <c r="S5797" i="1"/>
  <c r="S6107" i="1"/>
  <c r="S5936" i="1"/>
  <c r="S1336" i="1"/>
  <c r="S8501" i="1"/>
  <c r="S3669" i="1"/>
  <c r="S5054" i="1"/>
  <c r="S6784" i="1"/>
  <c r="S1331" i="1"/>
  <c r="S5261" i="1"/>
  <c r="S6798" i="1"/>
  <c r="S2203" i="1"/>
  <c r="S8035" i="1"/>
  <c r="S8946" i="1"/>
  <c r="S6807" i="1"/>
  <c r="S3299" i="1"/>
  <c r="S5735" i="1"/>
  <c r="S7507" i="1"/>
  <c r="S8123" i="1"/>
  <c r="S2579" i="1"/>
  <c r="S6006" i="1"/>
  <c r="S5077" i="1"/>
  <c r="S1318" i="1"/>
  <c r="S6931" i="1"/>
  <c r="S8179" i="1"/>
  <c r="S8148" i="1"/>
  <c r="S5369" i="1"/>
  <c r="S1542" i="1"/>
  <c r="S6139" i="1"/>
  <c r="S6602" i="1"/>
  <c r="S7193" i="1"/>
  <c r="S3479" i="1"/>
  <c r="S4951" i="1"/>
  <c r="S986" i="1"/>
  <c r="S7521" i="1"/>
  <c r="S8399" i="1"/>
  <c r="S8257" i="1"/>
  <c r="S8038" i="1"/>
  <c r="S8101" i="1"/>
  <c r="S6849" i="1"/>
  <c r="S3690" i="1"/>
  <c r="S3768" i="1"/>
  <c r="S8469" i="1"/>
  <c r="S8016" i="1"/>
  <c r="S2814" i="1"/>
  <c r="S5293" i="1"/>
  <c r="S5238" i="1"/>
  <c r="S8018" i="1"/>
  <c r="S5940" i="1"/>
  <c r="S7908" i="1"/>
  <c r="S7911" i="1"/>
  <c r="S6881" i="1"/>
  <c r="S6676" i="1"/>
  <c r="S8124" i="1"/>
  <c r="S2609" i="1"/>
  <c r="S2775" i="1"/>
  <c r="S8500" i="1"/>
  <c r="S3981" i="1"/>
  <c r="S1153" i="1"/>
  <c r="S7112" i="1"/>
  <c r="S7279" i="1"/>
  <c r="S7287" i="1"/>
  <c r="S8284" i="1"/>
  <c r="S7957" i="1"/>
  <c r="S7798" i="1"/>
  <c r="S6813" i="1"/>
  <c r="S8324" i="1"/>
  <c r="S8085" i="1"/>
  <c r="S6930" i="1"/>
  <c r="S6753" i="1"/>
  <c r="S7997" i="1"/>
  <c r="S8300" i="1"/>
  <c r="S7589" i="1"/>
  <c r="S7751" i="1"/>
  <c r="S7431" i="1"/>
  <c r="S8243" i="1"/>
  <c r="S7147" i="1"/>
  <c r="S7982" i="1"/>
  <c r="S7561" i="1"/>
  <c r="S2172" i="1"/>
  <c r="S7692" i="1"/>
  <c r="S7566" i="1"/>
  <c r="S5372" i="1"/>
  <c r="S7472" i="1"/>
  <c r="S3652" i="1"/>
  <c r="S5096" i="1"/>
  <c r="S2566" i="1"/>
  <c r="S1941" i="1"/>
  <c r="S8358" i="1"/>
  <c r="S7459" i="1"/>
  <c r="S7102" i="1"/>
  <c r="S7379" i="1"/>
  <c r="S8237" i="1"/>
  <c r="S7843" i="1"/>
  <c r="S2190" i="1"/>
  <c r="S5898" i="1"/>
  <c r="S7192" i="1"/>
  <c r="S6747" i="1"/>
  <c r="S7904" i="1"/>
  <c r="S1701" i="1"/>
  <c r="S1520" i="1"/>
  <c r="S3301" i="1"/>
  <c r="S2603" i="1"/>
  <c r="S6149" i="1"/>
  <c r="S7348" i="1"/>
  <c r="S1333" i="1"/>
  <c r="S4004" i="1"/>
  <c r="S1166" i="1"/>
  <c r="S7522" i="1"/>
  <c r="S6891" i="1"/>
  <c r="S6590" i="1"/>
  <c r="S8042" i="1"/>
  <c r="S8213" i="1"/>
  <c r="S2091" i="1"/>
  <c r="S7364" i="1"/>
  <c r="S3851" i="1"/>
  <c r="S7810" i="1"/>
  <c r="S3616" i="1"/>
  <c r="S4116" i="1"/>
  <c r="S7992" i="1"/>
  <c r="S3795" i="1"/>
  <c r="S6129" i="1"/>
  <c r="S3332" i="1"/>
  <c r="S2231" i="1"/>
  <c r="S8128" i="1"/>
  <c r="S8023" i="1"/>
  <c r="S5926" i="1"/>
  <c r="S7879" i="1"/>
  <c r="S5177" i="1"/>
  <c r="S7759" i="1"/>
  <c r="S8171" i="1"/>
  <c r="S5165" i="1"/>
  <c r="S7930" i="1"/>
  <c r="S6144" i="1"/>
  <c r="S8453" i="1"/>
  <c r="S5153" i="1"/>
  <c r="S7791" i="1"/>
  <c r="S8089" i="1"/>
  <c r="S3764" i="1"/>
  <c r="S2619" i="1"/>
  <c r="S3558" i="1"/>
  <c r="S1155" i="1"/>
  <c r="S5751" i="1"/>
  <c r="S982" i="1"/>
  <c r="S3758" i="1"/>
  <c r="S3564" i="1"/>
  <c r="S2405" i="1"/>
  <c r="S4775" i="1"/>
  <c r="S6944" i="1"/>
  <c r="S2100" i="1"/>
  <c r="S6873" i="1"/>
  <c r="S8205" i="1"/>
  <c r="S3388" i="1"/>
  <c r="S6167" i="1"/>
  <c r="S8368" i="1"/>
  <c r="S3647" i="1"/>
  <c r="S4532" i="1"/>
  <c r="S6168" i="1"/>
  <c r="S7729" i="1"/>
  <c r="S7895" i="1"/>
  <c r="S4517" i="1"/>
  <c r="S8146" i="1"/>
  <c r="S7822" i="1"/>
  <c r="S8337" i="1"/>
  <c r="S2573" i="1"/>
  <c r="S2591" i="1"/>
  <c r="S4541" i="1"/>
  <c r="S5958" i="1"/>
  <c r="S6667" i="1"/>
  <c r="S7761" i="1"/>
  <c r="S7176" i="1"/>
  <c r="S5912" i="1"/>
  <c r="S6597" i="1"/>
  <c r="S7010" i="1"/>
  <c r="S8406" i="1"/>
  <c r="S6912" i="1"/>
  <c r="S7819" i="1"/>
  <c r="S6923" i="1"/>
  <c r="S6043" i="1"/>
  <c r="S4021" i="1"/>
  <c r="S8234" i="1"/>
  <c r="S7969" i="1"/>
  <c r="S2222" i="1"/>
  <c r="S3303" i="1"/>
  <c r="S3205" i="1"/>
  <c r="S3210" i="1"/>
  <c r="S5857" i="1"/>
  <c r="S4932" i="1"/>
  <c r="S3401" i="1"/>
  <c r="S4936" i="1"/>
  <c r="S6985" i="1"/>
  <c r="S8054" i="1"/>
  <c r="S2623" i="1"/>
  <c r="S8014" i="1"/>
  <c r="S3684" i="1"/>
  <c r="S6785" i="1"/>
  <c r="S6126" i="1"/>
  <c r="S436" i="1"/>
  <c r="S7584" i="1"/>
  <c r="S3246" i="1"/>
  <c r="S6804" i="1"/>
  <c r="S3754" i="1"/>
  <c r="S8349" i="1"/>
  <c r="S5247" i="1"/>
  <c r="S5969" i="1"/>
  <c r="S5217" i="1"/>
  <c r="S2140" i="1"/>
  <c r="S7958" i="1"/>
  <c r="S3673" i="1"/>
  <c r="S8095" i="1"/>
  <c r="S8120" i="1"/>
  <c r="S8448" i="1"/>
  <c r="S4594" i="1"/>
  <c r="S3166" i="1"/>
  <c r="S8041" i="1"/>
  <c r="S6737" i="1"/>
  <c r="S7606" i="1"/>
  <c r="S8405" i="1"/>
  <c r="S977" i="1"/>
  <c r="S3360" i="1"/>
  <c r="S7572" i="1"/>
  <c r="S7653" i="1"/>
  <c r="S7214" i="1"/>
  <c r="S7529" i="1"/>
  <c r="S952" i="1"/>
  <c r="S5164" i="1"/>
  <c r="S7705" i="1"/>
  <c r="S2410" i="1"/>
  <c r="S971" i="1"/>
  <c r="S2577" i="1"/>
  <c r="S2391" i="1"/>
  <c r="S7926" i="1"/>
  <c r="S6796" i="1"/>
  <c r="S7511" i="1"/>
  <c r="S7648" i="1"/>
  <c r="S7807" i="1"/>
  <c r="S8068" i="1"/>
  <c r="S951" i="1"/>
  <c r="S5921" i="1"/>
  <c r="S5690" i="1"/>
  <c r="S2600" i="1"/>
  <c r="S1358" i="1"/>
  <c r="S6742" i="1"/>
  <c r="S8188" i="1"/>
  <c r="S7933" i="1"/>
  <c r="S7704" i="1"/>
  <c r="S6221" i="1"/>
  <c r="S8455" i="1"/>
  <c r="S960" i="1"/>
  <c r="S7516" i="1"/>
  <c r="S3624" i="1"/>
  <c r="S3531" i="1"/>
  <c r="S5821" i="1"/>
  <c r="S8382" i="1"/>
  <c r="S3377" i="1"/>
  <c r="S1508" i="1"/>
  <c r="S1906" i="1"/>
  <c r="S8180" i="1"/>
  <c r="S1527" i="1"/>
  <c r="S8478" i="1"/>
  <c r="S5983" i="1"/>
  <c r="S8456" i="1"/>
  <c r="S7905" i="1"/>
  <c r="S6174" i="1"/>
  <c r="S5173" i="1"/>
  <c r="S8088" i="1"/>
  <c r="S7910" i="1"/>
  <c r="S2399" i="1"/>
  <c r="S7208" i="1"/>
  <c r="S5846" i="1"/>
  <c r="S7078" i="1"/>
  <c r="S7998" i="1"/>
  <c r="S8129" i="1"/>
  <c r="S5863" i="1"/>
  <c r="S7458" i="1"/>
  <c r="S3344" i="1"/>
  <c r="S7784" i="1"/>
  <c r="S7672" i="1"/>
  <c r="S3701" i="1"/>
  <c r="S2218" i="1"/>
  <c r="S6017" i="1"/>
  <c r="S8272" i="1"/>
  <c r="S1372" i="1"/>
  <c r="S6030" i="1"/>
  <c r="S3578" i="1"/>
  <c r="S6206" i="1"/>
  <c r="S3549" i="1"/>
  <c r="S6924" i="1"/>
  <c r="S5946" i="1"/>
  <c r="S8021" i="1"/>
  <c r="S6778" i="1"/>
  <c r="S7934" i="1"/>
  <c r="S6903" i="1"/>
  <c r="S8177" i="1"/>
  <c r="S7937" i="1"/>
  <c r="S5841" i="1"/>
  <c r="S6685" i="1"/>
  <c r="S5768" i="1"/>
  <c r="S1170" i="1"/>
  <c r="S1746" i="1"/>
  <c r="S7350" i="1"/>
  <c r="S6638" i="1"/>
  <c r="S7870" i="1"/>
  <c r="S1909" i="1"/>
  <c r="S7955" i="1"/>
  <c r="S7922" i="1"/>
  <c r="S7973" i="1"/>
  <c r="S7061" i="1"/>
  <c r="S2429" i="1"/>
  <c r="S2387" i="1"/>
  <c r="S1160" i="1"/>
  <c r="S6053" i="1"/>
  <c r="S3318" i="1"/>
  <c r="S5052" i="1"/>
  <c r="S7227" i="1"/>
  <c r="S3537" i="1"/>
  <c r="S5412" i="1"/>
  <c r="S8292" i="1"/>
  <c r="S3626" i="1"/>
  <c r="S5742" i="1"/>
  <c r="S5837" i="1"/>
  <c r="S7483" i="1"/>
  <c r="S8096" i="1"/>
  <c r="S8956" i="1"/>
  <c r="S6021" i="1"/>
  <c r="S4660" i="1"/>
  <c r="S8080" i="1"/>
  <c r="S2229" i="1"/>
  <c r="S2378" i="1"/>
  <c r="S7582" i="1"/>
  <c r="S2234" i="1"/>
  <c r="S8119" i="1"/>
  <c r="S7574" i="1"/>
  <c r="S7547" i="1"/>
  <c r="S5013" i="1"/>
  <c r="S7782" i="1"/>
  <c r="S3586" i="1"/>
  <c r="S6045" i="1"/>
  <c r="S7725" i="1"/>
  <c r="S7142" i="1"/>
  <c r="S3808" i="1"/>
  <c r="S5720" i="1"/>
  <c r="S7548" i="1"/>
  <c r="S611" i="1"/>
  <c r="S6728" i="1"/>
  <c r="S7749" i="1"/>
  <c r="S8261" i="1"/>
  <c r="S7851" i="1"/>
  <c r="S8452" i="1"/>
  <c r="S6214" i="1"/>
  <c r="S7771" i="1"/>
  <c r="S7611" i="1"/>
  <c r="S3562" i="1"/>
  <c r="S5420" i="1"/>
  <c r="S8421" i="1"/>
  <c r="S7947" i="1"/>
  <c r="S8133" i="1"/>
  <c r="S3553" i="1"/>
  <c r="S6076" i="1"/>
  <c r="S7993" i="1"/>
  <c r="S806" i="1"/>
  <c r="S3165" i="1"/>
  <c r="S5949" i="1"/>
  <c r="S3356" i="1"/>
  <c r="S6649" i="1"/>
  <c r="S4396" i="1"/>
  <c r="S4525" i="1"/>
  <c r="S4284" i="1"/>
  <c r="S7727" i="1"/>
  <c r="S8398" i="1"/>
  <c r="S7449" i="1"/>
  <c r="S4242" i="1"/>
  <c r="S7657" i="1"/>
  <c r="S1186" i="1"/>
  <c r="S8372" i="1"/>
  <c r="S7944" i="1"/>
  <c r="S994" i="1"/>
  <c r="S1339" i="1"/>
  <c r="S3554" i="1"/>
  <c r="S4492" i="1"/>
  <c r="S7046" i="1"/>
  <c r="S6622" i="1"/>
  <c r="S7880" i="1"/>
  <c r="S7440" i="1"/>
  <c r="S7482" i="1"/>
  <c r="S8253" i="1"/>
  <c r="S2130" i="1"/>
  <c r="S8263" i="1"/>
  <c r="S5358" i="1"/>
  <c r="S7685" i="1"/>
  <c r="S5357" i="1"/>
  <c r="S1145" i="1"/>
  <c r="S8017" i="1"/>
  <c r="S8484" i="1"/>
  <c r="S3528" i="1"/>
  <c r="S3784" i="1"/>
  <c r="S4428" i="1"/>
  <c r="S3353" i="1"/>
  <c r="S8373" i="1"/>
  <c r="S5964" i="1"/>
  <c r="S7721" i="1"/>
  <c r="S3648" i="1"/>
  <c r="S2223" i="1"/>
  <c r="S3752" i="1"/>
  <c r="S3593" i="1"/>
  <c r="S3546" i="1"/>
  <c r="S8293" i="1"/>
  <c r="S2781" i="1"/>
  <c r="S6630" i="1"/>
  <c r="S2755" i="1"/>
  <c r="S4389" i="1"/>
  <c r="S5282" i="1"/>
  <c r="S3722" i="1"/>
  <c r="S1009" i="1"/>
  <c r="S1182" i="1"/>
  <c r="S7333" i="1"/>
  <c r="S811" i="1"/>
  <c r="S3729" i="1"/>
  <c r="S4749" i="1"/>
  <c r="S3711" i="1"/>
  <c r="S7495" i="1"/>
  <c r="S4477" i="1"/>
  <c r="S20" i="1"/>
  <c r="S5200" i="1"/>
  <c r="S4948" i="1"/>
  <c r="S5361" i="1"/>
  <c r="S3380" i="1"/>
  <c r="S7085" i="1"/>
  <c r="S8470" i="1"/>
  <c r="S7894" i="1"/>
  <c r="S7817" i="1"/>
  <c r="S8490" i="1"/>
  <c r="S7101" i="1"/>
  <c r="S8070" i="1"/>
  <c r="S6805" i="1"/>
  <c r="S6846" i="1"/>
  <c r="S7161" i="1"/>
  <c r="S956" i="1"/>
  <c r="S7962" i="1"/>
  <c r="S7907" i="1"/>
  <c r="S7875" i="1"/>
  <c r="S7240" i="1"/>
  <c r="S8076" i="1"/>
  <c r="S8175" i="1"/>
  <c r="S7678" i="1"/>
  <c r="S7700" i="1"/>
  <c r="S6967" i="1"/>
  <c r="S5884" i="1"/>
  <c r="S7385" i="1"/>
  <c r="S5988" i="1"/>
  <c r="S1357" i="1"/>
  <c r="S5373" i="1"/>
  <c r="S1183" i="1"/>
  <c r="S3420" i="1"/>
  <c r="S5832" i="1"/>
  <c r="S3621" i="1"/>
  <c r="S8267" i="1"/>
  <c r="S8104" i="1"/>
  <c r="S6219" i="1"/>
  <c r="S7802" i="1"/>
  <c r="S8184" i="1"/>
  <c r="S7769" i="1"/>
  <c r="S807" i="1"/>
  <c r="S3536" i="1"/>
  <c r="S5813" i="1"/>
  <c r="S5131" i="1"/>
  <c r="S7948" i="1"/>
  <c r="S8203" i="1"/>
  <c r="S6603" i="1"/>
  <c r="S973" i="1"/>
  <c r="S3563" i="1"/>
  <c r="S7539" i="1"/>
  <c r="S7575" i="1"/>
  <c r="S4628" i="1"/>
  <c r="S251" i="1"/>
  <c r="S198" i="1"/>
  <c r="S1511" i="1"/>
  <c r="S2432" i="1"/>
  <c r="S8315" i="1"/>
  <c r="S7335" i="1"/>
  <c r="S7505" i="1"/>
  <c r="S7363" i="1"/>
  <c r="S7036" i="1"/>
  <c r="S5931" i="1"/>
  <c r="S8268" i="1"/>
  <c r="S3565" i="1"/>
  <c r="S5403" i="1"/>
  <c r="S4926" i="1"/>
  <c r="S5267" i="1"/>
  <c r="S1526" i="1"/>
  <c r="S8132" i="1"/>
  <c r="S3755" i="1"/>
  <c r="S6711" i="1"/>
  <c r="S2112" i="1"/>
  <c r="S7230" i="1"/>
  <c r="S7624" i="1"/>
  <c r="S7262" i="1"/>
  <c r="S6146" i="1"/>
  <c r="S7470" i="1"/>
  <c r="S4013" i="1"/>
  <c r="S7139" i="1"/>
  <c r="S7131" i="1"/>
  <c r="S3836" i="1"/>
  <c r="S5752" i="1"/>
  <c r="S5078" i="1"/>
  <c r="S2214" i="1"/>
  <c r="S6979" i="1"/>
  <c r="S7144" i="1"/>
  <c r="S5899" i="1"/>
  <c r="S8416" i="1"/>
  <c r="S4476" i="1"/>
  <c r="S8391" i="1"/>
  <c r="S5923" i="1"/>
  <c r="S5915" i="1"/>
  <c r="S8972" i="1"/>
  <c r="S6065" i="1"/>
  <c r="S7150" i="1"/>
  <c r="S2169" i="1"/>
  <c r="S7967" i="1"/>
  <c r="S3532" i="1"/>
  <c r="S3834" i="1"/>
  <c r="S1140" i="1"/>
  <c r="S2572" i="1"/>
  <c r="S6975" i="1"/>
  <c r="S7877" i="1"/>
  <c r="S2202" i="1"/>
  <c r="S7540" i="1"/>
  <c r="S8392" i="1"/>
  <c r="S3179" i="1"/>
  <c r="S2370" i="1"/>
  <c r="S6852" i="1"/>
  <c r="S430" i="1"/>
  <c r="S6961" i="1"/>
  <c r="S7952" i="1"/>
  <c r="S2608" i="1"/>
  <c r="S768" i="1"/>
  <c r="S7718" i="1"/>
  <c r="S8503" i="1"/>
  <c r="S7179" i="1"/>
  <c r="S8467" i="1"/>
  <c r="S7264" i="1"/>
  <c r="S6567" i="1"/>
  <c r="S7695" i="1"/>
  <c r="S3278" i="1"/>
  <c r="S7204" i="1"/>
  <c r="S7543" i="1"/>
  <c r="S6797" i="1"/>
  <c r="S6620" i="1"/>
  <c r="S6749" i="1"/>
  <c r="S2583" i="1"/>
  <c r="S6898" i="1"/>
  <c r="S2227" i="1"/>
  <c r="S7711" i="1"/>
  <c r="S7301" i="1"/>
  <c r="S1759" i="1"/>
  <c r="S5779" i="1"/>
  <c r="S3710" i="1"/>
  <c r="S7356" i="1"/>
  <c r="S1538" i="1"/>
  <c r="S8301" i="1"/>
  <c r="S8312" i="1"/>
  <c r="S7730" i="1"/>
  <c r="S7832" i="1"/>
  <c r="S1949" i="1"/>
  <c r="S591" i="1"/>
  <c r="S2590" i="1"/>
  <c r="S2424" i="1"/>
  <c r="S3337" i="1"/>
  <c r="S8318" i="1"/>
  <c r="S7038" i="1"/>
  <c r="S8229" i="1"/>
  <c r="S7554" i="1"/>
  <c r="S6851" i="1"/>
  <c r="S7330" i="1"/>
  <c r="S7659" i="1"/>
  <c r="S1758" i="1"/>
  <c r="S7604" i="1"/>
  <c r="S7878" i="1"/>
  <c r="S7229" i="1"/>
  <c r="S5842" i="1"/>
  <c r="S8491" i="1"/>
  <c r="S7693" i="1"/>
  <c r="S7793" i="1"/>
  <c r="S7629" i="1"/>
  <c r="S6703" i="1"/>
  <c r="S1321" i="1"/>
  <c r="S6687" i="1"/>
  <c r="S783" i="1"/>
  <c r="S8061" i="1"/>
  <c r="S1722" i="1"/>
  <c r="S7158" i="1"/>
  <c r="S7679" i="1"/>
  <c r="S3712" i="1"/>
  <c r="S7670" i="1"/>
  <c r="S7774" i="1"/>
  <c r="S4429" i="1"/>
  <c r="S3781" i="1"/>
  <c r="S7532" i="1"/>
  <c r="S6993" i="1"/>
  <c r="S6193" i="1"/>
  <c r="S6145" i="1"/>
  <c r="S6159" i="1"/>
  <c r="S8059" i="1"/>
  <c r="S8289" i="1"/>
  <c r="S8351" i="1"/>
  <c r="S7914" i="1"/>
  <c r="S6121" i="1"/>
  <c r="S3698" i="1"/>
  <c r="S7318" i="1"/>
  <c r="S6055" i="1"/>
  <c r="S7339" i="1"/>
  <c r="S6956" i="1"/>
  <c r="S6934" i="1"/>
  <c r="S2375" i="1"/>
  <c r="S7119" i="1"/>
  <c r="S8520" i="1"/>
  <c r="S6574" i="1"/>
  <c r="S6696" i="1"/>
  <c r="S7066" i="1"/>
  <c r="S6660" i="1"/>
  <c r="S7569" i="1"/>
  <c r="S8012" i="1"/>
  <c r="S7889" i="1"/>
  <c r="S439" i="1"/>
  <c r="S3400" i="1"/>
  <c r="S3200" i="1"/>
  <c r="S802" i="1"/>
  <c r="S6575" i="1"/>
  <c r="S8036" i="1"/>
  <c r="S7984" i="1"/>
  <c r="S7509" i="1"/>
  <c r="S3540" i="1"/>
  <c r="S4742" i="1"/>
  <c r="S7818" i="1"/>
  <c r="S8202" i="1"/>
  <c r="S6720" i="1"/>
  <c r="S7471" i="1"/>
  <c r="S6120" i="1"/>
  <c r="S7189" i="1"/>
  <c r="S5162" i="1"/>
  <c r="S7120" i="1"/>
  <c r="S8005" i="1"/>
  <c r="S5852" i="1"/>
  <c r="S7956" i="1"/>
  <c r="S6692" i="1"/>
  <c r="S3412" i="1"/>
  <c r="S7306" i="1"/>
  <c r="S8098" i="1"/>
  <c r="S7928" i="1"/>
  <c r="S8136" i="1"/>
  <c r="S2206" i="1"/>
  <c r="S3230" i="1"/>
  <c r="S7775" i="1"/>
  <c r="S7432" i="1"/>
  <c r="S3600" i="1"/>
  <c r="S7701" i="1"/>
  <c r="S7887" i="1"/>
  <c r="S7981" i="1"/>
  <c r="S1747" i="1"/>
  <c r="S7683" i="1"/>
  <c r="S6546" i="1"/>
  <c r="S5991" i="1"/>
  <c r="S6114" i="1"/>
  <c r="S5928" i="1"/>
  <c r="S7974" i="1"/>
  <c r="S5790" i="1"/>
  <c r="S7617" i="1"/>
  <c r="S7826" i="1"/>
  <c r="S7252" i="1"/>
  <c r="S8225" i="1"/>
  <c r="S978" i="1"/>
  <c r="S8352" i="1"/>
  <c r="S5322" i="1"/>
  <c r="S7022" i="1"/>
  <c r="S7741" i="1"/>
  <c r="S3144" i="1"/>
  <c r="S6869" i="1"/>
  <c r="S1139" i="1"/>
  <c r="S2422" i="1"/>
  <c r="S8190" i="1"/>
  <c r="S7260" i="1"/>
  <c r="S6731" i="1"/>
  <c r="S8240" i="1"/>
  <c r="S8369" i="1"/>
  <c r="S3396" i="1"/>
  <c r="S8475" i="1"/>
  <c r="S8230" i="1"/>
  <c r="S3404" i="1"/>
  <c r="S3368" i="1"/>
  <c r="S7451" i="1"/>
  <c r="S3798" i="1"/>
  <c r="S3363" i="1"/>
  <c r="S5786" i="1"/>
  <c r="S7274" i="1"/>
  <c r="S8193" i="1"/>
  <c r="S8196" i="1"/>
  <c r="S7723" i="1"/>
  <c r="S6170" i="1"/>
  <c r="S7931" i="1"/>
  <c r="S3298" i="1"/>
  <c r="S7919" i="1"/>
  <c r="S7259" i="1"/>
  <c r="S3325" i="1"/>
  <c r="S1535" i="1"/>
  <c r="S3189" i="1"/>
  <c r="S7924" i="1"/>
  <c r="S8437" i="1"/>
  <c r="S3197" i="1"/>
  <c r="S3682" i="1"/>
  <c r="S7950" i="1"/>
  <c r="S7555" i="1"/>
  <c r="S7228" i="1"/>
  <c r="S4581" i="1"/>
  <c r="S4295" i="1"/>
  <c r="S3267" i="1"/>
  <c r="S3229" i="1"/>
  <c r="S1706" i="1"/>
  <c r="S8879" i="1"/>
  <c r="S7242" i="1"/>
  <c r="S2185" i="1"/>
  <c r="S4308" i="1"/>
  <c r="S7687" i="1"/>
  <c r="S6694" i="1"/>
  <c r="S5914" i="1"/>
  <c r="S1002" i="1"/>
  <c r="S3989" i="1"/>
  <c r="S7777" i="1"/>
  <c r="S7696" i="1"/>
  <c r="S7590" i="1"/>
  <c r="S5901" i="1"/>
  <c r="S5251" i="1"/>
  <c r="S5954" i="1"/>
  <c r="S1516" i="1"/>
  <c r="S7109" i="1"/>
  <c r="S6989" i="1"/>
  <c r="S2240" i="1"/>
  <c r="S6612" i="1"/>
  <c r="S7270" i="1"/>
  <c r="S8274" i="1"/>
  <c r="S991" i="1"/>
  <c r="S6834" i="1"/>
  <c r="S1561" i="1"/>
  <c r="S3493" i="1"/>
  <c r="S5746" i="1"/>
  <c r="S8457" i="1"/>
  <c r="S3859" i="1"/>
  <c r="S8438" i="1"/>
  <c r="S1556" i="1"/>
  <c r="S8464" i="1"/>
  <c r="S3726" i="1"/>
  <c r="S1179" i="1"/>
  <c r="S1721" i="1"/>
  <c r="S7004" i="1"/>
  <c r="S6547" i="1"/>
  <c r="S5089" i="1"/>
  <c r="S3291" i="1"/>
  <c r="S8277" i="1"/>
  <c r="S2236" i="1"/>
  <c r="S4727" i="1"/>
  <c r="S1932" i="1"/>
  <c r="S3813" i="1"/>
  <c r="S3897" i="1"/>
  <c r="S8115" i="1"/>
  <c r="S8423" i="1"/>
  <c r="S7269" i="1"/>
  <c r="S2137" i="1"/>
  <c r="S8228" i="1"/>
  <c r="S8867" i="1"/>
  <c r="S4950" i="1"/>
  <c r="S7710" i="1"/>
  <c r="S6035" i="1"/>
  <c r="S7403" i="1"/>
  <c r="S8499" i="1"/>
  <c r="S6078" i="1"/>
  <c r="S8103" i="1"/>
  <c r="S7607" i="1"/>
  <c r="S8310" i="1"/>
  <c r="S1175" i="1"/>
  <c r="S5783" i="1"/>
  <c r="S7466" i="1"/>
  <c r="S8409" i="1"/>
  <c r="S1749" i="1"/>
  <c r="S4586" i="1"/>
  <c r="S3709" i="1"/>
  <c r="S5313" i="1"/>
  <c r="S8182" i="1"/>
  <c r="S7484" i="1"/>
  <c r="S4269" i="1"/>
  <c r="S3978" i="1"/>
  <c r="S7563" i="1"/>
  <c r="S6773" i="1"/>
  <c r="S7278" i="1"/>
  <c r="S3775" i="1"/>
  <c r="S7989" i="1"/>
  <c r="S7927" i="1"/>
  <c r="S5235" i="1"/>
  <c r="S3704" i="1"/>
  <c r="S7273" i="1"/>
  <c r="S4783" i="1"/>
  <c r="S8150" i="1"/>
  <c r="S7787" i="1"/>
  <c r="S8094" i="1"/>
  <c r="S8027" i="1"/>
  <c r="S3748" i="1"/>
  <c r="S8403" i="1"/>
  <c r="S1337" i="1"/>
  <c r="S8299" i="1"/>
  <c r="S7435" i="1"/>
  <c r="S817" i="1"/>
  <c r="S8477" i="1"/>
  <c r="S5715" i="1"/>
  <c r="S5226" i="1"/>
  <c r="S8507" i="1"/>
  <c r="S7983" i="1"/>
  <c r="S8187" i="1"/>
  <c r="S7690" i="1"/>
  <c r="S6854" i="1"/>
  <c r="S4573" i="1"/>
  <c r="S5789" i="1"/>
  <c r="S2094" i="1"/>
  <c r="S5429" i="1"/>
  <c r="S5360" i="1"/>
  <c r="S8371" i="1"/>
  <c r="S7442" i="1"/>
  <c r="S8381" i="1"/>
  <c r="S5163" i="1"/>
  <c r="S3171" i="1"/>
  <c r="S6086" i="1"/>
  <c r="S1553" i="1"/>
  <c r="S4974" i="1"/>
  <c r="S7012" i="1"/>
  <c r="S4689" i="1"/>
  <c r="S6558" i="1"/>
  <c r="S4767" i="1"/>
  <c r="S4854" i="1"/>
  <c r="S7549" i="1"/>
  <c r="S6887" i="1"/>
  <c r="S6822" i="1"/>
  <c r="S4730" i="1"/>
  <c r="S5265" i="1"/>
  <c r="S6600" i="1"/>
  <c r="S5691" i="1"/>
  <c r="S5877" i="1"/>
  <c r="S3367" i="1"/>
  <c r="S3979" i="1"/>
  <c r="S7738" i="1"/>
  <c r="S8050" i="1"/>
  <c r="S6208" i="1"/>
  <c r="S8439" i="1"/>
  <c r="S8355" i="1"/>
  <c r="S4799" i="1"/>
  <c r="S5018" i="1"/>
  <c r="S3777" i="1"/>
  <c r="S3966" i="1"/>
  <c r="S2484" i="1"/>
  <c r="S8404" i="1"/>
  <c r="S8393" i="1"/>
  <c r="S8400" i="1"/>
  <c r="S1324" i="1"/>
  <c r="S8019" i="1"/>
  <c r="S5053" i="1"/>
  <c r="S6790" i="1"/>
  <c r="S5072" i="1"/>
  <c r="S1735" i="1"/>
  <c r="S4863" i="1"/>
  <c r="S5041" i="1"/>
  <c r="S4981" i="1"/>
  <c r="S4855" i="1"/>
  <c r="S4807" i="1"/>
  <c r="S3581" i="1"/>
  <c r="S4871" i="1"/>
  <c r="S5346" i="1"/>
  <c r="S4790" i="1"/>
  <c r="S5234" i="1"/>
  <c r="S4839" i="1"/>
  <c r="S4831" i="1"/>
  <c r="S4847" i="1"/>
  <c r="S4822" i="1"/>
  <c r="S3804" i="1"/>
  <c r="S4823" i="1"/>
  <c r="S4815" i="1"/>
  <c r="S5948" i="1"/>
  <c r="S968" i="1"/>
  <c r="S4846" i="1"/>
  <c r="S8425" i="1"/>
  <c r="S4791" i="1"/>
  <c r="S4838" i="1"/>
  <c r="S4759" i="1"/>
  <c r="S4751" i="1"/>
  <c r="S4830" i="1"/>
  <c r="S6560" i="1"/>
  <c r="S8434" i="1"/>
  <c r="S3317" i="1"/>
  <c r="S8375" i="1"/>
  <c r="S813" i="1"/>
  <c r="S1150" i="1"/>
  <c r="S8220" i="1"/>
  <c r="S5725" i="1"/>
  <c r="S2208" i="1"/>
  <c r="S8029" i="1"/>
  <c r="S6824" i="1"/>
  <c r="S590" i="1"/>
  <c r="S1168" i="1"/>
  <c r="S6802" i="1"/>
  <c r="S7980" i="1"/>
  <c r="S3986" i="1"/>
  <c r="S6130" i="1"/>
  <c r="S8330" i="1"/>
  <c r="S3604" i="1"/>
  <c r="S5368" i="1"/>
  <c r="S3591" i="1"/>
  <c r="S3560" i="1"/>
  <c r="S6828" i="1"/>
  <c r="S2237" i="1"/>
  <c r="S8492" i="1"/>
  <c r="S7317" i="1"/>
  <c r="S6180" i="1"/>
  <c r="S6621" i="1"/>
  <c r="S7332" i="1"/>
  <c r="S5798" i="1"/>
  <c r="S7846" i="1"/>
  <c r="S7187" i="1"/>
  <c r="S7215" i="1"/>
  <c r="S5943" i="1"/>
  <c r="S7534" i="1"/>
  <c r="S8075" i="1"/>
  <c r="S6893" i="1"/>
  <c r="S6697" i="1"/>
  <c r="S8342" i="1"/>
  <c r="S7127" i="1"/>
  <c r="S8183" i="1"/>
  <c r="S5117" i="1"/>
  <c r="S8107" i="1"/>
  <c r="S5815" i="1"/>
  <c r="S4949" i="1"/>
  <c r="S6136" i="1"/>
  <c r="S6084" i="1"/>
  <c r="S7188" i="1"/>
  <c r="S8384" i="1"/>
  <c r="S7185" i="1"/>
  <c r="S8011" i="1"/>
  <c r="S2159" i="1"/>
  <c r="S8459" i="1"/>
  <c r="S1513" i="1"/>
  <c r="S8365" i="1"/>
  <c r="S2132" i="1"/>
  <c r="S8359" i="1"/>
  <c r="S3594" i="1"/>
  <c r="S8411" i="1"/>
  <c r="S1185" i="1"/>
  <c r="S5825" i="1"/>
  <c r="S989" i="1"/>
  <c r="S8060" i="1"/>
  <c r="S5427" i="1"/>
  <c r="S2096" i="1"/>
  <c r="S5086" i="1"/>
  <c r="S7024" i="1"/>
  <c r="S7502" i="1"/>
  <c r="S1507" i="1"/>
  <c r="S8433" i="1"/>
  <c r="S8113" i="1"/>
  <c r="S6772" i="1"/>
  <c r="S8172" i="1"/>
  <c r="S5264" i="1"/>
  <c r="S8493" i="1"/>
  <c r="S3999" i="1"/>
  <c r="S8126" i="1"/>
  <c r="S6101" i="1"/>
  <c r="S3991" i="1"/>
  <c r="S7799" i="1"/>
  <c r="S4636" i="1"/>
  <c r="S8055" i="1"/>
  <c r="S7708" i="1"/>
  <c r="S8363" i="1"/>
  <c r="S8174" i="1"/>
  <c r="S5193" i="1"/>
  <c r="S6606" i="1"/>
  <c r="S8498" i="1"/>
  <c r="S6025" i="1"/>
  <c r="S8191" i="1"/>
  <c r="S7236" i="1"/>
  <c r="S7322" i="1"/>
  <c r="S7117" i="1"/>
  <c r="S8093" i="1"/>
  <c r="S6705" i="1"/>
  <c r="S5824" i="1"/>
  <c r="S6832" i="1"/>
  <c r="S3375" i="1"/>
  <c r="S7321" i="1"/>
  <c r="S8208" i="1"/>
  <c r="S5712" i="1"/>
  <c r="S8081" i="1"/>
  <c r="S6878" i="1"/>
  <c r="S8024" i="1"/>
  <c r="S6552" i="1"/>
  <c r="S997" i="1"/>
  <c r="S8152" i="1"/>
  <c r="S2326" i="1"/>
  <c r="S7464" i="1"/>
  <c r="S5338" i="1"/>
  <c r="S7634" i="1"/>
  <c r="S7999" i="1"/>
  <c r="S8186" i="1"/>
  <c r="S3495" i="1"/>
  <c r="S8509" i="1"/>
  <c r="S8159" i="1"/>
  <c r="S6748" i="1"/>
  <c r="S7635" i="1"/>
  <c r="S4720" i="1"/>
  <c r="S4732" i="1"/>
  <c r="S3976" i="1"/>
  <c r="S8483" i="1"/>
  <c r="S8518" i="1"/>
  <c r="S6831" i="1"/>
  <c r="S7295" i="1"/>
  <c r="S3995" i="1"/>
  <c r="S8057" i="1"/>
  <c r="S3567" i="1"/>
  <c r="S8140" i="1"/>
  <c r="S3697" i="1"/>
  <c r="S8449" i="1"/>
  <c r="S8344" i="1"/>
  <c r="S3596" i="1"/>
  <c r="S2975" i="1"/>
  <c r="S3634" i="1"/>
  <c r="S8320" i="1"/>
  <c r="S8343" i="1"/>
  <c r="S4087" i="1"/>
  <c r="S8446" i="1"/>
  <c r="S6050" i="1"/>
  <c r="S8317" i="1"/>
  <c r="S3608" i="1"/>
  <c r="S5374" i="1"/>
  <c r="S2959" i="1"/>
  <c r="S8281" i="1"/>
  <c r="S8325" i="1"/>
  <c r="S7592" i="1"/>
  <c r="S8118" i="1"/>
  <c r="S6969" i="1"/>
  <c r="S7673" i="1"/>
  <c r="S4607" i="1"/>
  <c r="S8147" i="1"/>
  <c r="S8487" i="1"/>
  <c r="S8039" i="1"/>
  <c r="S8441" i="1"/>
  <c r="S7136" i="1"/>
  <c r="S6876" i="1"/>
  <c r="S8279" i="1"/>
  <c r="S8303" i="1"/>
  <c r="S7141" i="1"/>
  <c r="S3961" i="1"/>
  <c r="S7216" i="1"/>
  <c r="S7323" i="1"/>
  <c r="S7797" i="1"/>
  <c r="S1734" i="1"/>
  <c r="S3816" i="1"/>
  <c r="S6942" i="1"/>
  <c r="S8479" i="1"/>
  <c r="S7059" i="1"/>
  <c r="S6011" i="1"/>
  <c r="S7118" i="1"/>
  <c r="S3076" i="1"/>
  <c r="S6124" i="1"/>
  <c r="S7439" i="1"/>
  <c r="S8201" i="1"/>
  <c r="S8354" i="1"/>
  <c r="S981" i="1"/>
  <c r="S8443" i="1"/>
  <c r="S6204" i="1"/>
  <c r="S8496" i="1"/>
  <c r="S8401" i="1"/>
  <c r="S8091" i="1"/>
  <c r="S5127" i="1"/>
  <c r="S8332" i="1"/>
  <c r="S6066" i="1"/>
  <c r="S2946" i="1"/>
  <c r="S8092" i="1"/>
  <c r="S7491" i="1"/>
  <c r="S7055" i="1"/>
  <c r="S3994" i="1"/>
  <c r="S8506" i="1"/>
  <c r="S3092" i="1"/>
  <c r="S7551" i="1"/>
  <c r="S2381" i="1"/>
  <c r="S7578" i="1"/>
  <c r="S7988" i="1"/>
  <c r="S8516" i="1"/>
  <c r="S4631" i="1"/>
  <c r="S5063" i="1"/>
  <c r="S5800" i="1"/>
  <c r="S7444" i="1"/>
  <c r="S7128" i="1"/>
  <c r="S1708" i="1"/>
  <c r="S8466" i="1"/>
  <c r="S8066" i="1"/>
  <c r="S3719" i="1"/>
  <c r="S7795" i="1"/>
  <c r="S7783" i="1"/>
  <c r="S953" i="1"/>
  <c r="S4442" i="1"/>
  <c r="S7585" i="1"/>
  <c r="S4918" i="1"/>
  <c r="S4085" i="1"/>
  <c r="S5806" i="1"/>
  <c r="S4575" i="1"/>
  <c r="S6896" i="1"/>
  <c r="S5897" i="1"/>
  <c r="S2896" i="1"/>
  <c r="S6551" i="1"/>
  <c r="S6038" i="1"/>
  <c r="S4583" i="1"/>
  <c r="S4623" i="1"/>
  <c r="S3028" i="1"/>
  <c r="S2916" i="1"/>
  <c r="S8112" i="1"/>
  <c r="S3485" i="1"/>
  <c r="S6821" i="1"/>
  <c r="S2967" i="1"/>
  <c r="S2092" i="1"/>
  <c r="S4447" i="1"/>
  <c r="S4294" i="1"/>
  <c r="S1169" i="1"/>
  <c r="S2259" i="1"/>
  <c r="S2516" i="1"/>
  <c r="S7712" i="1"/>
  <c r="S3523" i="1"/>
  <c r="S8283" i="1"/>
  <c r="S8390" i="1"/>
  <c r="S7550" i="1"/>
  <c r="S4337" i="1"/>
  <c r="S8185" i="1"/>
  <c r="S7395" i="1"/>
  <c r="S3120" i="1"/>
  <c r="S3753" i="1"/>
  <c r="S3620" i="1"/>
  <c r="S4249" i="1"/>
  <c r="S4386" i="1"/>
  <c r="S4535" i="1"/>
  <c r="S2436" i="1"/>
  <c r="S2948" i="1"/>
  <c r="S4383" i="1"/>
  <c r="S2893" i="1"/>
  <c r="S4369" i="1"/>
  <c r="S4487" i="1"/>
  <c r="S2992" i="1"/>
  <c r="S2904" i="1"/>
  <c r="S2829" i="1"/>
  <c r="S2900" i="1"/>
  <c r="S8495" i="1"/>
  <c r="S4321" i="1"/>
  <c r="S4559" i="1"/>
  <c r="S7296" i="1"/>
  <c r="S4519" i="1"/>
  <c r="S2452" i="1"/>
  <c r="S2841" i="1"/>
  <c r="S2836" i="1"/>
  <c r="S6576" i="1"/>
  <c r="S7499" i="1"/>
  <c r="S4431" i="1"/>
  <c r="S4599" i="1"/>
  <c r="S3047" i="1"/>
  <c r="S4527" i="1"/>
  <c r="S4567" i="1"/>
  <c r="S4463" i="1"/>
  <c r="S8273" i="1"/>
  <c r="S4121" i="1"/>
  <c r="S4426" i="1"/>
  <c r="S4543" i="1"/>
  <c r="S4406" i="1"/>
  <c r="S4551" i="1"/>
  <c r="S4285" i="1"/>
  <c r="S3095" i="1"/>
  <c r="S2927" i="1"/>
  <c r="S8458" i="1"/>
  <c r="S4198" i="1"/>
  <c r="S4290" i="1"/>
  <c r="S4495" i="1"/>
  <c r="S4511" i="1"/>
  <c r="S4615" i="1"/>
  <c r="S4591" i="1"/>
  <c r="S2908" i="1"/>
  <c r="S4273" i="1"/>
  <c r="S4329" i="1"/>
  <c r="S2865" i="1"/>
  <c r="S3072" i="1"/>
  <c r="S7283" i="1"/>
  <c r="S2883" i="1"/>
  <c r="S4423" i="1"/>
  <c r="S4391" i="1"/>
  <c r="S4407" i="1"/>
  <c r="S4490" i="1"/>
  <c r="S4110" i="1"/>
  <c r="S4378" i="1"/>
  <c r="S4257" i="1"/>
  <c r="S4313" i="1"/>
  <c r="S4265" i="1"/>
  <c r="S4455" i="1"/>
  <c r="S4415" i="1"/>
  <c r="S3068" i="1"/>
  <c r="S5011" i="1"/>
  <c r="S8022" i="1"/>
  <c r="S7513" i="1"/>
  <c r="S8028" i="1"/>
  <c r="S4399" i="1"/>
  <c r="S4139" i="1"/>
  <c r="S4345" i="1"/>
  <c r="S4297" i="1"/>
  <c r="S4479" i="1"/>
  <c r="S4353" i="1"/>
  <c r="S3087" i="1"/>
  <c r="S6639" i="1"/>
  <c r="S6064" i="1"/>
  <c r="S7713" i="1"/>
  <c r="S576" i="1"/>
  <c r="S6042" i="1"/>
  <c r="S3805" i="1"/>
  <c r="S8387" i="1"/>
  <c r="S8514" i="1"/>
  <c r="S4094" i="1"/>
  <c r="S4142" i="1"/>
  <c r="S6207" i="1"/>
  <c r="S4289" i="1"/>
  <c r="S4305" i="1"/>
  <c r="S4134" i="1"/>
  <c r="S4281" i="1"/>
  <c r="S4361" i="1"/>
  <c r="S3008" i="1"/>
  <c r="S2537" i="1"/>
  <c r="S4174" i="1"/>
  <c r="S4102" i="1"/>
  <c r="S4206" i="1"/>
  <c r="S4118" i="1"/>
  <c r="S1762" i="1"/>
  <c r="S2739" i="1"/>
  <c r="S3040" i="1"/>
  <c r="S8254" i="1"/>
  <c r="S3108" i="1"/>
  <c r="S4095" i="1"/>
  <c r="S4201" i="1"/>
  <c r="S2367" i="1"/>
  <c r="S2949" i="1"/>
  <c r="S3845" i="1"/>
  <c r="S2308" i="1"/>
  <c r="S7408" i="1"/>
  <c r="S4166" i="1"/>
  <c r="S1315" i="1"/>
  <c r="S2888" i="1"/>
  <c r="S6018" i="1"/>
  <c r="S7338" i="1"/>
  <c r="S4158" i="1"/>
  <c r="S4150" i="1"/>
  <c r="S4126" i="1"/>
  <c r="S4182" i="1"/>
  <c r="S4163" i="1"/>
  <c r="S3049" i="1"/>
  <c r="S8322" i="1"/>
  <c r="S3579" i="1"/>
  <c r="S3064" i="1"/>
  <c r="S7773" i="1"/>
  <c r="S3905" i="1"/>
  <c r="S4214" i="1"/>
  <c r="S4190" i="1"/>
  <c r="S4131" i="1"/>
  <c r="S3104" i="1"/>
  <c r="S4103" i="1"/>
  <c r="S4119" i="1"/>
  <c r="S4111" i="1"/>
  <c r="S4183" i="1"/>
  <c r="S3488" i="1"/>
  <c r="S4175" i="1"/>
  <c r="S4127" i="1"/>
  <c r="S4167" i="1"/>
  <c r="S7772" i="1"/>
  <c r="S2963" i="1"/>
  <c r="S4191" i="1"/>
  <c r="S2979" i="1"/>
  <c r="S7354" i="1"/>
  <c r="S8238" i="1"/>
  <c r="S2887" i="1"/>
  <c r="S2692" i="1"/>
  <c r="S6962" i="1"/>
  <c r="S4078" i="1"/>
  <c r="S3879" i="1"/>
  <c r="S7195" i="1"/>
  <c r="S2735" i="1"/>
  <c r="S3036" i="1"/>
  <c r="S2708" i="1"/>
  <c r="S2864" i="1"/>
  <c r="S2660" i="1"/>
  <c r="S8114" i="1"/>
  <c r="S7628" i="1"/>
  <c r="S2281" i="1"/>
  <c r="S2839" i="1"/>
  <c r="S3066" i="1"/>
  <c r="S2265" i="1"/>
  <c r="S2641" i="1"/>
  <c r="S1099" i="1"/>
  <c r="S3056" i="1"/>
  <c r="S7235" i="1"/>
  <c r="S8290" i="1"/>
  <c r="S8488" i="1"/>
  <c r="S3107" i="1"/>
  <c r="S8397" i="1"/>
  <c r="S2996" i="1"/>
  <c r="S6982" i="1"/>
  <c r="S2187" i="1"/>
  <c r="S5882" i="1"/>
  <c r="S3003" i="1"/>
  <c r="S3035" i="1"/>
  <c r="S3850" i="1"/>
  <c r="S6777" i="1"/>
  <c r="S3929" i="1"/>
  <c r="S3135" i="1"/>
  <c r="S2845" i="1"/>
  <c r="S2732" i="1"/>
  <c r="S2316" i="1"/>
  <c r="S2459" i="1"/>
  <c r="S4054" i="1"/>
  <c r="S2249" i="1"/>
  <c r="S6789" i="1"/>
  <c r="S2987" i="1"/>
  <c r="S2517" i="1"/>
  <c r="S8218" i="1"/>
  <c r="S6636" i="1"/>
  <c r="S7689" i="1"/>
  <c r="S3119" i="1"/>
  <c r="S3039" i="1"/>
  <c r="S7519" i="1"/>
  <c r="S6918" i="1"/>
  <c r="S6899" i="1"/>
  <c r="S7002" i="1"/>
  <c r="S980" i="1"/>
  <c r="S7567" i="1"/>
  <c r="S7621" i="1"/>
  <c r="S2897" i="1"/>
  <c r="S3020" i="1"/>
  <c r="S3919" i="1"/>
  <c r="S2724" i="1"/>
  <c r="S2348" i="1"/>
  <c r="S2331" i="1"/>
  <c r="S4957" i="1"/>
  <c r="S6740" i="1"/>
  <c r="S8454" i="1"/>
  <c r="S5868" i="1"/>
  <c r="S3863" i="1"/>
  <c r="S7553" i="1"/>
  <c r="S3860" i="1"/>
  <c r="S6986" i="1"/>
  <c r="S8275" i="1"/>
  <c r="S7237" i="1"/>
  <c r="S8486" i="1"/>
  <c r="S8270" i="1"/>
  <c r="S7468" i="1"/>
  <c r="S7506" i="1"/>
  <c r="S1167" i="1"/>
  <c r="S5116" i="1"/>
  <c r="S3937" i="1"/>
  <c r="S6640" i="1"/>
  <c r="S3921" i="1"/>
  <c r="S1836" i="1"/>
  <c r="S4970" i="1"/>
  <c r="S7425" i="1"/>
  <c r="S7823" i="1"/>
  <c r="S7717" i="1"/>
  <c r="S8286" i="1"/>
  <c r="S2862" i="1"/>
  <c r="S2324" i="1"/>
  <c r="S7349" i="1"/>
  <c r="S810" i="1"/>
  <c r="S7625" i="1"/>
  <c r="S8215" i="1"/>
  <c r="S3096" i="1"/>
  <c r="S3052" i="1"/>
  <c r="S3000" i="1"/>
  <c r="S5934" i="1"/>
  <c r="S4086" i="1"/>
  <c r="S2850" i="1"/>
  <c r="S5718" i="1"/>
  <c r="S2741" i="1"/>
  <c r="S7504" i="1"/>
  <c r="S2698" i="1"/>
  <c r="S2365" i="1"/>
  <c r="S4038" i="1"/>
  <c r="S6102" i="1"/>
  <c r="S3031" i="1"/>
  <c r="S2454" i="1"/>
  <c r="S6995" i="1"/>
  <c r="S2980" i="1"/>
  <c r="S6745" i="1"/>
  <c r="S7940" i="1"/>
  <c r="S3124" i="1"/>
  <c r="S4070" i="1"/>
  <c r="S7588" i="1"/>
  <c r="S2911" i="1"/>
  <c r="S6946" i="1"/>
  <c r="S7684" i="1"/>
  <c r="S4046" i="1"/>
  <c r="S4062" i="1"/>
  <c r="S8463" i="1"/>
  <c r="S2460" i="1"/>
  <c r="S4962" i="1"/>
  <c r="S8370" i="1"/>
  <c r="S1697" i="1"/>
  <c r="S7839" i="1"/>
  <c r="S7003" i="1"/>
  <c r="S2449" i="1"/>
  <c r="S6648" i="1"/>
  <c r="S4956" i="1"/>
  <c r="S3139" i="1"/>
  <c r="S7746" i="1"/>
  <c r="S7095" i="1"/>
  <c r="S7667" i="1"/>
  <c r="S8513" i="1"/>
  <c r="S2347" i="1"/>
  <c r="S7970" i="1"/>
  <c r="S1678" i="1"/>
  <c r="S1138" i="1"/>
  <c r="S7966" i="1"/>
  <c r="S2300" i="1"/>
  <c r="S7527" i="1"/>
  <c r="S7779" i="1"/>
  <c r="S2710" i="1"/>
  <c r="S3100" i="1"/>
  <c r="S2931" i="1"/>
  <c r="S3861" i="1"/>
  <c r="S7709" i="1"/>
  <c r="S2557" i="1"/>
  <c r="S8256" i="1"/>
  <c r="S7603" i="1"/>
  <c r="S2276" i="1"/>
  <c r="S7598" i="1"/>
  <c r="S7313" i="1"/>
  <c r="S7005" i="1"/>
  <c r="S3007" i="1"/>
  <c r="S3489" i="1"/>
  <c r="S2262" i="1"/>
  <c r="S2924" i="1"/>
  <c r="S3115" i="1"/>
  <c r="S3114" i="1"/>
  <c r="S2717" i="1"/>
  <c r="S2438" i="1"/>
  <c r="S3671" i="1"/>
  <c r="S6570" i="1"/>
  <c r="S3071" i="1"/>
  <c r="S7641" i="1"/>
  <c r="S7097" i="1"/>
  <c r="S8248" i="1"/>
  <c r="S2652" i="1"/>
  <c r="S7605" i="1"/>
  <c r="S1884" i="1"/>
  <c r="S3023" i="1"/>
  <c r="S2860" i="1"/>
  <c r="S1803" i="1"/>
  <c r="S2920" i="1"/>
  <c r="S1163" i="1"/>
  <c r="S1418" i="1"/>
  <c r="S8419" i="1"/>
  <c r="S7812" i="1"/>
  <c r="S3545" i="1"/>
  <c r="S8291" i="1"/>
  <c r="S7613" i="1"/>
  <c r="S3089" i="1"/>
  <c r="S2869" i="1"/>
  <c r="S3128" i="1"/>
  <c r="S6880" i="1"/>
  <c r="S2973" i="1"/>
  <c r="S2795" i="1"/>
  <c r="S2832" i="1"/>
  <c r="S3667" i="1"/>
  <c r="S3032" i="1"/>
  <c r="S3016" i="1"/>
  <c r="S6569" i="1"/>
  <c r="S2477" i="1"/>
  <c r="S7886" i="1"/>
  <c r="S2889" i="1"/>
  <c r="S8383" i="1"/>
  <c r="S7058" i="1"/>
  <c r="S8164" i="1"/>
  <c r="S6672" i="1"/>
  <c r="S8109" i="1"/>
  <c r="S1097" i="1"/>
  <c r="S2935" i="1"/>
  <c r="S7418" i="1"/>
  <c r="S3037" i="1"/>
  <c r="S2822" i="1"/>
  <c r="S3060" i="1"/>
  <c r="S7780" i="1"/>
  <c r="S8048" i="1"/>
  <c r="S3075" i="1"/>
  <c r="S7610" i="1"/>
  <c r="S4011" i="1"/>
  <c r="S7387" i="1"/>
  <c r="S6680" i="1"/>
  <c r="S4010" i="1"/>
  <c r="S7050" i="1"/>
  <c r="S7736" i="1"/>
  <c r="S1595" i="1"/>
  <c r="S7027" i="1"/>
  <c r="S7369" i="1"/>
  <c r="S7830" i="1"/>
  <c r="S4018" i="1"/>
  <c r="S6675" i="1"/>
  <c r="S6661" i="1"/>
  <c r="S2954" i="1"/>
  <c r="S2872" i="1"/>
  <c r="S2936" i="1"/>
  <c r="S3112" i="1"/>
  <c r="S2861" i="1"/>
  <c r="S6816" i="1"/>
  <c r="S7612" i="1"/>
  <c r="S3140" i="1"/>
  <c r="S3125" i="1"/>
  <c r="S7876" i="1"/>
  <c r="S7351" i="1"/>
  <c r="S4027" i="1"/>
  <c r="S7048" i="1"/>
  <c r="S2853" i="1"/>
  <c r="S4015" i="1"/>
  <c r="S2548" i="1"/>
  <c r="S7804" i="1"/>
  <c r="S7848" i="1"/>
  <c r="S6669" i="1"/>
  <c r="S2917" i="1"/>
  <c r="S8153" i="1"/>
  <c r="S2972" i="1"/>
  <c r="S8345" i="1"/>
  <c r="S2885" i="1"/>
  <c r="S2260" i="1"/>
  <c r="S7371" i="1"/>
  <c r="S8348" i="1"/>
  <c r="S8046" i="1"/>
  <c r="S7896" i="1"/>
  <c r="S7649" i="1"/>
  <c r="S7900" i="1"/>
  <c r="S8065" i="1"/>
  <c r="S1825" i="1"/>
  <c r="S2856" i="1"/>
  <c r="S2932" i="1"/>
  <c r="S5904" i="1"/>
  <c r="S3015" i="1"/>
  <c r="S8329" i="1"/>
  <c r="S1010" i="1"/>
  <c r="S1787" i="1"/>
  <c r="S6994" i="1"/>
  <c r="S2837" i="1"/>
  <c r="S3091" i="1"/>
  <c r="S8265" i="1"/>
  <c r="S2995" i="1"/>
  <c r="S3004" i="1"/>
  <c r="S2953" i="1"/>
  <c r="S8326" i="1"/>
  <c r="S8062" i="1"/>
  <c r="S6965" i="1"/>
  <c r="S1494" i="1"/>
  <c r="S2833" i="1"/>
  <c r="S8341" i="1"/>
  <c r="S3017" i="1"/>
  <c r="S7406" i="1"/>
  <c r="S7857" i="1"/>
  <c r="S7976" i="1"/>
  <c r="S8260" i="1"/>
  <c r="S8069" i="1"/>
  <c r="S1849" i="1"/>
  <c r="S3024" i="1"/>
  <c r="S1154" i="1"/>
  <c r="S3048" i="1"/>
  <c r="S1638" i="1"/>
  <c r="S1797" i="1"/>
  <c r="S2524" i="1"/>
  <c r="S7060" i="1"/>
  <c r="S4966" i="1"/>
  <c r="S3082" i="1"/>
  <c r="S2906" i="1"/>
  <c r="S3106" i="1"/>
  <c r="S2340" i="1"/>
  <c r="S3131" i="1"/>
  <c r="S2905" i="1"/>
  <c r="S3136" i="1"/>
  <c r="S7500" i="1"/>
  <c r="S2295" i="1"/>
  <c r="S8327" i="1"/>
  <c r="S8426" i="1"/>
  <c r="S3516" i="1"/>
  <c r="S8077" i="1"/>
  <c r="S1390" i="1"/>
  <c r="S1086" i="1"/>
  <c r="S3103" i="1"/>
  <c r="S2857" i="1"/>
  <c r="S6138" i="1"/>
  <c r="S1288" i="1"/>
  <c r="S1654" i="1"/>
  <c r="S2358" i="1"/>
  <c r="S2978" i="1"/>
  <c r="S3113" i="1"/>
  <c r="S8058" i="1"/>
  <c r="S1858" i="1"/>
  <c r="S3122" i="1"/>
  <c r="S7874" i="1"/>
  <c r="S7032" i="1"/>
  <c r="S3061" i="1"/>
  <c r="S3029" i="1"/>
  <c r="S2880" i="1"/>
  <c r="S8395" i="1"/>
  <c r="S3517" i="1"/>
  <c r="S8407" i="1"/>
  <c r="S8420" i="1"/>
  <c r="S6892" i="1"/>
  <c r="S2914" i="1"/>
  <c r="S3130" i="1"/>
  <c r="S3121" i="1"/>
  <c r="S7920" i="1"/>
  <c r="S7789" i="1"/>
  <c r="S7809" i="1"/>
  <c r="S8102" i="1"/>
  <c r="S2848" i="1"/>
  <c r="S7790" i="1"/>
  <c r="S2464" i="1"/>
  <c r="S2520" i="1"/>
  <c r="S7083" i="1"/>
  <c r="S2264" i="1"/>
  <c r="S2986" i="1"/>
  <c r="S2961" i="1"/>
  <c r="S2854" i="1"/>
  <c r="S2846" i="1"/>
  <c r="S7515" i="1"/>
  <c r="S7006" i="1"/>
  <c r="S7492" i="1"/>
  <c r="S7923" i="1"/>
  <c r="S7452" i="1"/>
  <c r="S6183" i="1"/>
  <c r="S3511" i="1"/>
  <c r="S6557" i="1"/>
  <c r="S7479" i="1"/>
  <c r="S8497" i="1"/>
  <c r="S2983" i="1"/>
  <c r="S3143" i="1"/>
  <c r="S8149" i="1"/>
  <c r="S7842" i="1"/>
  <c r="S8086" i="1"/>
  <c r="S8087" i="1"/>
  <c r="S8181" i="1"/>
  <c r="S1695" i="1"/>
  <c r="S7557" i="1"/>
  <c r="S2951" i="1"/>
  <c r="S2965" i="1"/>
  <c r="S7538" i="1"/>
  <c r="S7902" i="1"/>
  <c r="S8340" i="1"/>
  <c r="S8319" i="1"/>
  <c r="S3042" i="1"/>
  <c r="S2867" i="1"/>
  <c r="S7743" i="1"/>
  <c r="S3111" i="1"/>
  <c r="S2881" i="1"/>
  <c r="S8427" i="1"/>
  <c r="S8131" i="1"/>
  <c r="S3510" i="1"/>
  <c r="S8255" i="1"/>
  <c r="S7087" i="1"/>
  <c r="S8396" i="1"/>
  <c r="S6165" i="1"/>
  <c r="S1093" i="1"/>
  <c r="S3881" i="1"/>
  <c r="S2985" i="1"/>
  <c r="S2933" i="1"/>
  <c r="S2749" i="1"/>
  <c r="S2912" i="1"/>
  <c r="S7867" i="1"/>
  <c r="S8199" i="1"/>
  <c r="S8428" i="1"/>
  <c r="S8323" i="1"/>
  <c r="S8338" i="1"/>
  <c r="S7056" i="1"/>
  <c r="S2480" i="1"/>
  <c r="S2352" i="1"/>
  <c r="S2224" i="1"/>
  <c r="S2368" i="1"/>
  <c r="S2536" i="1"/>
  <c r="S7608" i="1"/>
  <c r="S2280" i="1"/>
  <c r="S1408" i="1"/>
  <c r="S2456" i="1"/>
  <c r="S2328" i="1"/>
  <c r="S7052" i="1"/>
  <c r="S2304" i="1"/>
  <c r="S2350" i="1"/>
  <c r="S7766" i="1"/>
  <c r="S3018" i="1"/>
  <c r="S2843" i="1"/>
  <c r="S2938" i="1"/>
  <c r="S1137" i="1"/>
  <c r="S1279" i="1"/>
  <c r="S1454" i="1"/>
  <c r="S2840" i="1"/>
  <c r="S7238" i="1"/>
  <c r="S2310" i="1"/>
  <c r="S8445" i="1"/>
  <c r="S1416" i="1"/>
  <c r="S2332" i="1"/>
  <c r="S8223" i="1"/>
  <c r="S2913" i="1"/>
  <c r="S3050" i="1"/>
  <c r="S7834" i="1"/>
  <c r="S4937" i="1"/>
  <c r="S2528" i="1"/>
  <c r="S2827" i="1"/>
  <c r="S7757" i="1"/>
  <c r="S2851" i="1"/>
  <c r="S2830" i="1"/>
  <c r="S2909" i="1"/>
  <c r="S1396" i="1"/>
  <c r="S1043" i="1"/>
  <c r="S1687" i="1"/>
  <c r="S1198" i="1"/>
  <c r="S2962" i="1"/>
  <c r="S3129" i="1"/>
  <c r="S3001" i="1"/>
  <c r="S1126" i="1"/>
  <c r="S3005" i="1"/>
  <c r="S3093" i="1"/>
  <c r="S1269" i="1"/>
  <c r="S2941" i="1"/>
  <c r="S1414" i="1"/>
  <c r="S8156" i="1"/>
  <c r="S2993" i="1"/>
  <c r="S2870" i="1"/>
  <c r="S2997" i="1"/>
  <c r="S3069" i="1"/>
  <c r="S2894" i="1"/>
  <c r="S3090" i="1"/>
  <c r="S3097" i="1"/>
  <c r="S2969" i="1"/>
  <c r="S3057" i="1"/>
  <c r="S3098" i="1"/>
  <c r="S2922" i="1"/>
  <c r="S3105" i="1"/>
  <c r="S2977" i="1"/>
  <c r="S1136" i="1"/>
  <c r="S8353" i="1"/>
  <c r="S3002" i="1"/>
  <c r="S3081" i="1"/>
  <c r="S1861" i="1"/>
  <c r="S1872" i="1"/>
  <c r="S2512" i="1"/>
  <c r="S6722" i="1"/>
  <c r="S2256" i="1"/>
  <c r="S2440" i="1"/>
  <c r="S2312" i="1"/>
  <c r="S3065" i="1"/>
  <c r="S3025" i="1"/>
  <c r="S2930" i="1"/>
  <c r="S2891" i="1"/>
  <c r="S3073" i="1"/>
  <c r="S2994" i="1"/>
  <c r="S2835" i="1"/>
  <c r="S3033" i="1"/>
  <c r="S3034" i="1"/>
  <c r="S2859" i="1"/>
  <c r="S3058" i="1"/>
  <c r="S2899" i="1"/>
  <c r="S3041" i="1"/>
  <c r="S1233" i="1"/>
  <c r="S8447" i="1"/>
  <c r="S3026" i="1"/>
  <c r="S2970" i="1"/>
  <c r="S3137" i="1"/>
  <c r="S3009" i="1"/>
  <c r="S1110" i="1"/>
  <c r="S1404" i="1"/>
  <c r="S3837" i="1"/>
  <c r="S1045" i="1"/>
  <c r="S987" i="1"/>
  <c r="S1266" i="1"/>
  <c r="S1091" i="1"/>
  <c r="S1050" i="1"/>
  <c r="S1680" i="1"/>
  <c r="S7951" i="1"/>
  <c r="S2296" i="1"/>
  <c r="S5850" i="1"/>
  <c r="S3487" i="1"/>
  <c r="S5743" i="1"/>
  <c r="S1845" i="1"/>
  <c r="S3260" i="1"/>
  <c r="S1835" i="1"/>
  <c r="S1025" i="1"/>
  <c r="S1265" i="1"/>
  <c r="S2272" i="1"/>
  <c r="S7873" i="1"/>
  <c r="S2288" i="1"/>
  <c r="S2472" i="1"/>
  <c r="S2344" i="1"/>
  <c r="S7601" i="1"/>
  <c r="S8134" i="1"/>
  <c r="S1115" i="1"/>
  <c r="S7883" i="1"/>
  <c r="S2672" i="1"/>
  <c r="S2560" i="1"/>
  <c r="S2568" i="1"/>
  <c r="S4726" i="1"/>
  <c r="S2712" i="1"/>
  <c r="S1306" i="1"/>
  <c r="S4725" i="1"/>
  <c r="S2632" i="1"/>
  <c r="S8227" i="1"/>
  <c r="S2688" i="1"/>
  <c r="S8138" i="1"/>
  <c r="S1675" i="1"/>
  <c r="S7402" i="1"/>
  <c r="S2448" i="1"/>
  <c r="S2320" i="1"/>
  <c r="S6723" i="1"/>
  <c r="S7421" i="1"/>
  <c r="S2504" i="1"/>
  <c r="S4719" i="1"/>
  <c r="S2248" i="1"/>
  <c r="S6732" i="1"/>
  <c r="S2640" i="1"/>
  <c r="S7360" i="1"/>
  <c r="S8026" i="1"/>
  <c r="S2680" i="1"/>
  <c r="S2728" i="1"/>
  <c r="S7656" i="1"/>
  <c r="S7373" i="1"/>
  <c r="S2656" i="1"/>
  <c r="S7074" i="1"/>
  <c r="S2736" i="1"/>
  <c r="S7852" i="1"/>
  <c r="S6716" i="1"/>
  <c r="S7084" i="1"/>
  <c r="S2648" i="1"/>
  <c r="S2824" i="1"/>
  <c r="S2696" i="1"/>
  <c r="S2752" i="1"/>
  <c r="S2624" i="1"/>
  <c r="S2552" i="1"/>
  <c r="S8258" i="1"/>
  <c r="S1775" i="1"/>
  <c r="S1041" i="1"/>
  <c r="S2704" i="1"/>
  <c r="S2544" i="1"/>
  <c r="S2744" i="1"/>
  <c r="S7936" i="1"/>
  <c r="S1199" i="1"/>
  <c r="S7644" i="1"/>
  <c r="S2664" i="1"/>
  <c r="S2720" i="1"/>
  <c r="S3282" i="1"/>
  <c r="S8206" i="1"/>
  <c r="S2336" i="1"/>
  <c r="S2488" i="1"/>
  <c r="S2360" i="1"/>
  <c r="S7964" i="1"/>
  <c r="S2496" i="1"/>
  <c r="S1988" i="1"/>
  <c r="S1818" i="1"/>
  <c r="S1268" i="1"/>
  <c r="S8145" i="1"/>
  <c r="S2031" i="1"/>
  <c r="S7292" i="1"/>
  <c r="S1161" i="1"/>
  <c r="S1213" i="1"/>
  <c r="S1261" i="1"/>
  <c r="S1398" i="1"/>
  <c r="S1669" i="1"/>
  <c r="S1832" i="1"/>
  <c r="S1800" i="1"/>
  <c r="S1481" i="1"/>
  <c r="S7166" i="1"/>
  <c r="S1879" i="1"/>
  <c r="S1015" i="1"/>
  <c r="S1827" i="1"/>
  <c r="S7249" i="1"/>
  <c r="S1069" i="1"/>
  <c r="S8004" i="1"/>
  <c r="S1228" i="1"/>
  <c r="S3397" i="1"/>
  <c r="S3355" i="1"/>
  <c r="S1420" i="1"/>
  <c r="S1624" i="1"/>
  <c r="S3357" i="1"/>
  <c r="S2047" i="1"/>
  <c r="S1203" i="1"/>
  <c r="S1388" i="1"/>
  <c r="S8204" i="1"/>
  <c r="S1004" i="1"/>
  <c r="S1282" i="1"/>
  <c r="S1070" i="1"/>
  <c r="S3405" i="1"/>
  <c r="S8460" i="1"/>
  <c r="S1581" i="1"/>
  <c r="S1270" i="1"/>
  <c r="S1578" i="1"/>
  <c r="S1589" i="1"/>
  <c r="S8309" i="1"/>
  <c r="S7917" i="1"/>
  <c r="S1417" i="1"/>
  <c r="S1209" i="1"/>
  <c r="S1298" i="1"/>
  <c r="S8242" i="1"/>
  <c r="S1983" i="1"/>
  <c r="S1036" i="1"/>
  <c r="S1076" i="1"/>
  <c r="S1262" i="1"/>
  <c r="S5138" i="1"/>
  <c r="S1329" i="1"/>
  <c r="S1102" i="1"/>
  <c r="S7198" i="1"/>
  <c r="S8044" i="1"/>
  <c r="S8432" i="1"/>
  <c r="S1158" i="1"/>
  <c r="S5022" i="1"/>
  <c r="S2041" i="1"/>
  <c r="S5932" i="1"/>
  <c r="S1815" i="1"/>
  <c r="S1661" i="1"/>
  <c r="S1232" i="1"/>
  <c r="S1246" i="1"/>
  <c r="S7650" i="1"/>
  <c r="S1131" i="1"/>
  <c r="S1689" i="1"/>
  <c r="S7985" i="1"/>
  <c r="S2079" i="1"/>
  <c r="S1259" i="1"/>
  <c r="S1846" i="1"/>
  <c r="S8209" i="1"/>
  <c r="S1284" i="1"/>
  <c r="S1085" i="1"/>
  <c r="S8233" i="1"/>
  <c r="S1033" i="1"/>
  <c r="S1238" i="1"/>
  <c r="S1028" i="1"/>
  <c r="S7165" i="1"/>
  <c r="S1258" i="1"/>
  <c r="S1148" i="1"/>
  <c r="S1834" i="1"/>
  <c r="S8211" i="1"/>
  <c r="S1810" i="1"/>
  <c r="S1597" i="1"/>
  <c r="S1068" i="1"/>
  <c r="S2055" i="1"/>
  <c r="S1626" i="1"/>
  <c r="S7674" i="1"/>
  <c r="S1253" i="1"/>
  <c r="S1206" i="1"/>
  <c r="S1144" i="1"/>
  <c r="S1104" i="1"/>
  <c r="S1443" i="1"/>
  <c r="S5218" i="1"/>
  <c r="S1629" i="1"/>
  <c r="S1389" i="1"/>
  <c r="S7254" i="1"/>
  <c r="S1975" i="1"/>
  <c r="S1681" i="1"/>
  <c r="S1257" i="1"/>
  <c r="S6553" i="1"/>
  <c r="S6755" i="1"/>
  <c r="S8442" i="1"/>
  <c r="S1843" i="1"/>
  <c r="S1237" i="1"/>
  <c r="S1044" i="1"/>
  <c r="S1184" i="1"/>
  <c r="S1008" i="1"/>
  <c r="S1866" i="1"/>
  <c r="S1848" i="1"/>
  <c r="S1867" i="1"/>
  <c r="S1887" i="1"/>
  <c r="S5407" i="1"/>
  <c r="S1823" i="1"/>
  <c r="S5071" i="1"/>
  <c r="S2000" i="1"/>
  <c r="S1806" i="1"/>
  <c r="S1230" i="1"/>
  <c r="S1047" i="1"/>
  <c r="S5778" i="1"/>
  <c r="S1807" i="1"/>
  <c r="S1622" i="1"/>
  <c r="S1493" i="1"/>
  <c r="S5830" i="1"/>
  <c r="S1877" i="1"/>
  <c r="S3825" i="1"/>
  <c r="S1822" i="1"/>
  <c r="S1778" i="1"/>
  <c r="S8465" i="1"/>
  <c r="S1429" i="1"/>
  <c r="S1039" i="1"/>
  <c r="S1880" i="1"/>
  <c r="S2039" i="1"/>
  <c r="S7600" i="1"/>
  <c r="S2004" i="1"/>
  <c r="S2063" i="1"/>
  <c r="S1991" i="1"/>
  <c r="S1790" i="1"/>
  <c r="S6097" i="1"/>
  <c r="S1437" i="1"/>
  <c r="S8154" i="1"/>
  <c r="S1634" i="1"/>
  <c r="S1649" i="1"/>
  <c r="S8130" i="1"/>
  <c r="S7845" i="1"/>
  <c r="S7986" i="1"/>
  <c r="S1609" i="1"/>
  <c r="S1967" i="1"/>
  <c r="S1573" i="1"/>
  <c r="S1379" i="1"/>
  <c r="S1031" i="1"/>
  <c r="S1149" i="1"/>
  <c r="S4943" i="1"/>
  <c r="S8474" i="1"/>
  <c r="S1774" i="1"/>
  <c r="S1798" i="1"/>
  <c r="S1135" i="1"/>
  <c r="S1964" i="1"/>
  <c r="S1850" i="1"/>
  <c r="S1469" i="1"/>
  <c r="S1409" i="1"/>
  <c r="S1309" i="1"/>
  <c r="S1243" i="1"/>
  <c r="S8412" i="1"/>
  <c r="S1255" i="1"/>
  <c r="S2071" i="1"/>
  <c r="S1996" i="1"/>
  <c r="S7658" i="1"/>
  <c r="S1485" i="1"/>
  <c r="S7070" i="1"/>
  <c r="S1854" i="1"/>
  <c r="S4979" i="1"/>
  <c r="S1883" i="1"/>
  <c r="S1602" i="1"/>
  <c r="S1577" i="1"/>
  <c r="S1594" i="1"/>
  <c r="S7113" i="1"/>
  <c r="S1855" i="1"/>
  <c r="S5987" i="1"/>
  <c r="S7768" i="1"/>
  <c r="S8232" i="1"/>
  <c r="S2018" i="1"/>
  <c r="S1819" i="1"/>
  <c r="S4977" i="1"/>
  <c r="S1875" i="1"/>
  <c r="S1341" i="1"/>
  <c r="S5708" i="1"/>
  <c r="S1839" i="1"/>
  <c r="S1445" i="1"/>
  <c r="S1192" i="1"/>
  <c r="S948" i="1"/>
  <c r="S3882" i="1"/>
  <c r="S2016" i="1"/>
  <c r="S2015" i="1"/>
  <c r="S5017" i="1"/>
  <c r="S1891" i="1"/>
  <c r="S1698" i="1"/>
  <c r="S1300" i="1"/>
  <c r="S5289" i="1"/>
  <c r="S1090" i="1"/>
  <c r="S1786" i="1"/>
  <c r="S1999" i="1"/>
  <c r="S2086" i="1"/>
  <c r="S2066" i="1"/>
  <c r="S1406" i="1"/>
  <c r="S2080" i="1"/>
  <c r="S1794" i="1"/>
  <c r="S5960" i="1"/>
  <c r="S1590" i="1"/>
  <c r="S3789" i="1"/>
  <c r="S1830" i="1"/>
  <c r="S8362" i="1"/>
  <c r="S1890" i="1"/>
  <c r="S5724" i="1"/>
  <c r="S1630" i="1"/>
  <c r="S6599" i="1"/>
  <c r="S7517" i="1"/>
  <c r="S1214" i="1"/>
  <c r="S8198" i="1"/>
  <c r="S1071" i="1"/>
  <c r="S5355" i="1"/>
  <c r="S1831" i="1"/>
  <c r="S1570" i="1"/>
  <c r="S8200" i="1"/>
  <c r="S1020" i="1"/>
  <c r="S1859" i="1"/>
  <c r="S1782" i="1"/>
  <c r="S1676" i="1"/>
  <c r="S1632" i="1"/>
  <c r="S1278" i="1"/>
  <c r="S4893" i="1"/>
  <c r="S1646" i="1"/>
  <c r="S1613" i="1"/>
  <c r="S1403" i="1"/>
  <c r="S1582" i="1"/>
  <c r="S7488" i="1"/>
  <c r="S1105" i="1"/>
  <c r="S1477" i="1"/>
  <c r="S1120" i="1"/>
  <c r="S1862" i="1"/>
  <c r="S1677" i="1"/>
  <c r="S1461" i="1"/>
  <c r="S1325" i="1"/>
  <c r="S1980" i="1"/>
  <c r="S1838" i="1"/>
  <c r="S1814" i="1"/>
  <c r="S7785" i="1"/>
  <c r="S8302" i="1"/>
  <c r="S1501" i="1"/>
  <c r="S1063" i="1"/>
  <c r="S2023" i="1"/>
  <c r="S3483" i="1"/>
  <c r="S2089" i="1"/>
  <c r="S1605" i="1"/>
  <c r="S1345" i="1"/>
  <c r="S5274" i="1"/>
  <c r="S1802" i="1"/>
  <c r="S1690" i="1"/>
  <c r="S6686" i="1"/>
  <c r="S8074" i="1"/>
  <c r="S1254" i="1"/>
  <c r="S1079" i="1"/>
  <c r="S1984" i="1"/>
  <c r="S1645" i="1"/>
  <c r="S1013" i="1"/>
  <c r="S1583" i="1"/>
  <c r="S1263" i="1"/>
  <c r="S1060" i="1"/>
  <c r="S6197" i="1"/>
  <c r="S1770" i="1"/>
  <c r="S1208" i="1"/>
  <c r="S1124" i="1"/>
  <c r="S3592" i="1"/>
  <c r="S2040" i="1"/>
  <c r="S8025" i="1"/>
  <c r="S1308" i="1"/>
  <c r="S7622" i="1"/>
  <c r="S8137" i="1"/>
  <c r="S5375" i="1"/>
  <c r="S5870" i="1"/>
  <c r="S8430" i="1"/>
  <c r="S1453" i="1"/>
  <c r="S8436" i="1"/>
  <c r="S2024" i="1"/>
  <c r="S1968" i="1"/>
  <c r="S2056" i="1"/>
  <c r="S6090" i="1"/>
  <c r="S1292" i="1"/>
  <c r="S5324" i="1"/>
  <c r="S1894" i="1"/>
  <c r="S1412" i="1"/>
  <c r="S1574" i="1"/>
  <c r="S1165" i="1"/>
  <c r="S3800" i="1"/>
  <c r="S6109" i="1"/>
  <c r="S3699" i="1"/>
  <c r="S1247" i="1"/>
  <c r="S1222" i="1"/>
  <c r="S1084" i="1"/>
  <c r="S1606" i="1"/>
  <c r="S1387" i="1"/>
  <c r="S1188" i="1"/>
  <c r="S1271" i="1"/>
  <c r="S6077" i="1"/>
  <c r="S1871" i="1"/>
  <c r="S1856" i="1"/>
  <c r="S5389" i="1"/>
  <c r="S1665" i="1"/>
  <c r="S1658" i="1"/>
  <c r="S1395" i="1"/>
  <c r="S5092" i="1"/>
  <c r="S1100" i="1"/>
  <c r="S2084" i="1"/>
  <c r="S2007" i="1"/>
  <c r="S6108" i="1"/>
  <c r="S1614" i="1"/>
  <c r="S5714" i="1"/>
  <c r="S1083" i="1"/>
  <c r="S1637" i="1"/>
  <c r="S1393" i="1"/>
  <c r="S2012" i="1"/>
  <c r="S1673" i="1"/>
  <c r="S1151" i="1"/>
  <c r="S70" i="1"/>
  <c r="S8614" i="1"/>
  <c r="S903" i="1"/>
  <c r="S532" i="1"/>
  <c r="S8696" i="1"/>
  <c r="S364" i="1"/>
  <c r="S740" i="1"/>
  <c r="S178" i="1"/>
  <c r="S541" i="1"/>
  <c r="S8638" i="1"/>
  <c r="S103" i="1"/>
  <c r="S8698" i="1"/>
  <c r="S8650" i="1"/>
  <c r="S721" i="1"/>
  <c r="S259" i="1"/>
  <c r="S8822" i="1"/>
  <c r="S570" i="1"/>
  <c r="S8680" i="1"/>
  <c r="S168" i="1"/>
  <c r="S187" i="1"/>
  <c r="S455" i="1"/>
  <c r="S8787" i="1"/>
  <c r="S731" i="1"/>
  <c r="S675" i="1"/>
  <c r="S69" i="1"/>
  <c r="S164" i="1"/>
  <c r="S8642" i="1"/>
  <c r="S8580" i="1"/>
  <c r="S8620" i="1"/>
  <c r="S664" i="1"/>
  <c r="S848" i="1"/>
  <c r="S863" i="1"/>
  <c r="S869" i="1"/>
  <c r="S8801" i="1"/>
  <c r="S669" i="1"/>
  <c r="S518" i="1"/>
  <c r="S8697" i="1"/>
  <c r="S912" i="1"/>
  <c r="S8655" i="1"/>
  <c r="S447" i="1"/>
  <c r="S8765" i="1"/>
  <c r="S920" i="1"/>
  <c r="S8622" i="1"/>
  <c r="S694" i="1"/>
  <c r="S8734" i="1"/>
  <c r="S886" i="1"/>
  <c r="S8802" i="1"/>
  <c r="S729" i="1"/>
  <c r="S8651" i="1"/>
  <c r="S714" i="1"/>
  <c r="S8741" i="1"/>
  <c r="S8609" i="1"/>
  <c r="S8637" i="1"/>
  <c r="S8737" i="1"/>
  <c r="S83" i="1"/>
  <c r="S485" i="1"/>
  <c r="S693" i="1"/>
  <c r="S444" i="1"/>
  <c r="S8556" i="1"/>
  <c r="S8815" i="1"/>
  <c r="S8709" i="1"/>
  <c r="S347" i="1"/>
  <c r="S96" i="1"/>
  <c r="S8562" i="1"/>
  <c r="S370" i="1"/>
  <c r="S119" i="1"/>
  <c r="S569" i="1"/>
  <c r="S313" i="1"/>
  <c r="S8775" i="1"/>
  <c r="S8740" i="1"/>
  <c r="S336" i="1"/>
  <c r="S85" i="1"/>
  <c r="S559" i="1"/>
  <c r="S303" i="1"/>
  <c r="S8560" i="1"/>
  <c r="S657" i="1"/>
  <c r="S8575" i="1"/>
  <c r="S155" i="1"/>
  <c r="S742" i="1"/>
  <c r="S493" i="1"/>
  <c r="S8602" i="1"/>
  <c r="S299" i="1"/>
  <c r="S487" i="1"/>
  <c r="S839" i="1"/>
  <c r="S334" i="1"/>
  <c r="S734" i="1"/>
  <c r="S8619" i="1"/>
  <c r="S926" i="1"/>
  <c r="S8735" i="1"/>
  <c r="S706" i="1"/>
  <c r="S8828" i="1"/>
  <c r="S111" i="1"/>
  <c r="S296" i="1"/>
  <c r="S649" i="1"/>
  <c r="S147" i="1"/>
  <c r="S8654" i="1"/>
  <c r="S8754" i="1"/>
  <c r="S945" i="1"/>
  <c r="S899" i="1"/>
  <c r="S941" i="1"/>
  <c r="S685" i="1"/>
  <c r="S8790" i="1"/>
  <c r="S362" i="1"/>
  <c r="S551" i="1"/>
  <c r="S8648" i="1"/>
  <c r="S8803" i="1"/>
  <c r="S671" i="1"/>
  <c r="S170" i="1"/>
  <c r="S8669" i="1"/>
  <c r="S882" i="1"/>
  <c r="S944" i="1"/>
  <c r="S716" i="1"/>
  <c r="S113" i="1"/>
  <c r="S515" i="1"/>
  <c r="S260" i="1"/>
  <c r="S8766" i="1"/>
  <c r="S538" i="1"/>
  <c r="S283" i="1"/>
  <c r="S8633" i="1"/>
  <c r="S8681" i="1"/>
  <c r="S720" i="1"/>
  <c r="S471" i="1"/>
  <c r="S8743" i="1"/>
  <c r="S845" i="1"/>
  <c r="S340" i="1"/>
  <c r="S8545" i="1"/>
  <c r="S465" i="1"/>
  <c r="S163" i="1"/>
  <c r="S80" i="1"/>
  <c r="S8679" i="1"/>
  <c r="S8586" i="1"/>
  <c r="S542" i="1"/>
  <c r="S491" i="1"/>
  <c r="S940" i="1"/>
  <c r="S8629" i="1"/>
  <c r="S656" i="1"/>
  <c r="S8732" i="1"/>
  <c r="S558" i="1"/>
  <c r="S8811" i="1"/>
  <c r="S82" i="1"/>
  <c r="S942" i="1"/>
  <c r="S885" i="1"/>
  <c r="S631" i="1"/>
  <c r="S8531" i="1"/>
  <c r="S137" i="1"/>
  <c r="S539" i="1"/>
  <c r="S284" i="1"/>
  <c r="S8605" i="1"/>
  <c r="S562" i="1"/>
  <c r="S306" i="1"/>
  <c r="S8533" i="1"/>
  <c r="S505" i="1"/>
  <c r="S8687" i="1"/>
  <c r="S8783" i="1"/>
  <c r="S528" i="1"/>
  <c r="S273" i="1"/>
  <c r="S8806" i="1"/>
  <c r="S495" i="1"/>
  <c r="S8548" i="1"/>
  <c r="S847" i="1"/>
  <c r="S342" i="1"/>
  <c r="S91" i="1"/>
  <c r="S679" i="1"/>
  <c r="S8554" i="1"/>
  <c r="S8536" i="1"/>
  <c r="S339" i="1"/>
  <c r="S8549" i="1"/>
  <c r="S305" i="1"/>
  <c r="S8819" i="1"/>
  <c r="S77" i="1"/>
  <c r="S898" i="1"/>
  <c r="S934" i="1"/>
  <c r="S877" i="1"/>
  <c r="S372" i="1"/>
  <c r="S732" i="1"/>
  <c r="S531" i="1"/>
  <c r="S8729" i="1"/>
  <c r="S497" i="1"/>
  <c r="S8807" i="1"/>
  <c r="S265" i="1"/>
  <c r="S890" i="1"/>
  <c r="S474" i="1"/>
  <c r="S689" i="1"/>
  <c r="S8771" i="1"/>
  <c r="S8665" i="1"/>
  <c r="S8634" i="1"/>
  <c r="S510" i="1"/>
  <c r="S8623" i="1"/>
  <c r="S341" i="1"/>
  <c r="S90" i="1"/>
  <c r="S302" i="1"/>
  <c r="S8834" i="1"/>
  <c r="S913" i="1"/>
  <c r="S883" i="1"/>
  <c r="S8550" i="1"/>
  <c r="S872" i="1"/>
  <c r="S927" i="1"/>
  <c r="S846" i="1"/>
  <c r="S8682" i="1"/>
  <c r="S540" i="1"/>
  <c r="S826" i="1"/>
  <c r="S8690" i="1"/>
  <c r="S159" i="1"/>
  <c r="S8606" i="1"/>
  <c r="S102" i="1"/>
  <c r="S8672" i="1"/>
  <c r="S125" i="1"/>
  <c r="S8666" i="1"/>
  <c r="S695" i="1"/>
  <c r="S8628" i="1"/>
  <c r="S918" i="1"/>
  <c r="S861" i="1"/>
  <c r="S8576" i="1"/>
  <c r="S356" i="1"/>
  <c r="S900" i="1"/>
  <c r="S293" i="1"/>
  <c r="S8643" i="1"/>
  <c r="S443" i="1"/>
  <c r="S8522" i="1"/>
  <c r="S715" i="1"/>
  <c r="S466" i="1"/>
  <c r="S660" i="1"/>
  <c r="S8600" i="1"/>
  <c r="S158" i="1"/>
  <c r="S682" i="1"/>
  <c r="S8592" i="1"/>
  <c r="S181" i="1"/>
  <c r="S650" i="1"/>
  <c r="S8686" i="1"/>
  <c r="S148" i="1"/>
  <c r="S751" i="1"/>
  <c r="S502" i="1"/>
  <c r="S8785" i="1"/>
  <c r="S838" i="1"/>
  <c r="S8747" i="1"/>
  <c r="S333" i="1"/>
  <c r="S8727" i="1"/>
  <c r="S830" i="1"/>
  <c r="S74" i="1"/>
  <c r="S905" i="1"/>
  <c r="S939" i="1"/>
  <c r="S866" i="1"/>
  <c r="S928" i="1"/>
  <c r="S8573" i="1"/>
  <c r="S902" i="1"/>
  <c r="S8703" i="1"/>
  <c r="S700" i="1"/>
  <c r="S97" i="1"/>
  <c r="S499" i="1"/>
  <c r="S8821" i="1"/>
  <c r="S522" i="1"/>
  <c r="S267" i="1"/>
  <c r="S8731" i="1"/>
  <c r="S8772" i="1"/>
  <c r="S737" i="1"/>
  <c r="S488" i="1"/>
  <c r="S8571" i="1"/>
  <c r="S704" i="1"/>
  <c r="S858" i="1"/>
  <c r="S933" i="1"/>
  <c r="S852" i="1"/>
  <c r="S523" i="1"/>
  <c r="S553" i="1"/>
  <c r="S635" i="1"/>
  <c r="S8684" i="1"/>
  <c r="S8799" i="1"/>
  <c r="S876" i="1"/>
  <c r="S8728" i="1"/>
  <c r="S8789" i="1"/>
  <c r="S482" i="1"/>
  <c r="S361" i="1"/>
  <c r="S8694" i="1"/>
  <c r="S8645" i="1"/>
  <c r="S326" i="1"/>
  <c r="S477" i="1"/>
  <c r="S678" i="1"/>
  <c r="S916" i="1"/>
  <c r="S320" i="1"/>
  <c r="S8830" i="1"/>
  <c r="S8621" i="1"/>
  <c r="S696" i="1"/>
  <c r="S550" i="1"/>
  <c r="S191" i="1"/>
  <c r="S688" i="1"/>
  <c r="S309" i="1"/>
  <c r="S692" i="1"/>
  <c r="S8753" i="1"/>
  <c r="S457" i="1"/>
  <c r="S344" i="1"/>
  <c r="S750" i="1"/>
  <c r="S8657" i="1"/>
  <c r="S8722" i="1"/>
  <c r="S8635" i="1"/>
  <c r="S8523" i="1"/>
  <c r="S145" i="1"/>
  <c r="S636" i="1"/>
  <c r="S8662" i="1"/>
  <c r="S833" i="1"/>
  <c r="S851" i="1"/>
  <c r="S8712" i="1"/>
  <c r="S8599" i="1"/>
  <c r="S8764" i="1"/>
  <c r="S88" i="1"/>
  <c r="S561" i="1"/>
  <c r="S8541" i="1"/>
  <c r="S328" i="1"/>
  <c r="S129" i="1"/>
  <c r="S276" i="1"/>
  <c r="S554" i="1"/>
  <c r="S8572" i="1"/>
  <c r="S520" i="1"/>
  <c r="S8809" i="1"/>
  <c r="S946" i="1"/>
  <c r="S752" i="1"/>
  <c r="S930" i="1"/>
  <c r="S8826" i="1"/>
  <c r="S894" i="1"/>
  <c r="S925" i="1"/>
  <c r="S8596" i="1"/>
  <c r="S8701" i="1"/>
  <c r="S177" i="1"/>
  <c r="S8788" i="1"/>
  <c r="S323" i="1"/>
  <c r="S72" i="1"/>
  <c r="S8652" i="1"/>
  <c r="S95" i="1"/>
  <c r="S290" i="1"/>
  <c r="S8615" i="1"/>
  <c r="S8661" i="1"/>
  <c r="S535" i="1"/>
  <c r="S8630" i="1"/>
  <c r="S131" i="1"/>
  <c r="S718" i="1"/>
  <c r="S469" i="1"/>
  <c r="S743" i="1"/>
  <c r="S8800" i="1"/>
  <c r="S8547" i="1"/>
  <c r="S8597" i="1"/>
  <c r="S138" i="1"/>
  <c r="S8593" i="1"/>
  <c r="S373" i="1"/>
  <c r="S8725" i="1"/>
  <c r="S295" i="1"/>
  <c r="S691" i="1"/>
  <c r="S281" i="1"/>
  <c r="S8649" i="1"/>
  <c r="S331" i="1"/>
  <c r="S8544" i="1"/>
  <c r="S662" i="1"/>
  <c r="S268" i="1"/>
  <c r="S8700" i="1"/>
  <c r="S8671" i="1"/>
  <c r="S829" i="1"/>
  <c r="S727" i="1"/>
  <c r="S133" i="1"/>
  <c r="S100" i="1"/>
  <c r="S139" i="1"/>
  <c r="S516" i="1"/>
  <c r="S449" i="1"/>
  <c r="S332" i="1"/>
  <c r="S480" i="1"/>
  <c r="S748" i="1"/>
  <c r="S188" i="1"/>
  <c r="S89" i="1"/>
  <c r="S514" i="1"/>
  <c r="S509" i="1"/>
  <c r="S378" i="1"/>
  <c r="S503" i="1"/>
  <c r="S8683" i="1"/>
  <c r="S8607" i="1"/>
  <c r="S632" i="1"/>
  <c r="S639" i="1"/>
  <c r="S8631" i="1"/>
  <c r="S837" i="1"/>
  <c r="S8577" i="1"/>
  <c r="S850" i="1"/>
  <c r="S8774" i="1"/>
  <c r="S81" i="1"/>
  <c r="S937" i="1"/>
  <c r="S947" i="1"/>
  <c r="S874" i="1"/>
  <c r="S725" i="1"/>
  <c r="S476" i="1"/>
  <c r="S836" i="1"/>
  <c r="S630" i="1"/>
  <c r="S8526" i="1"/>
  <c r="S128" i="1"/>
  <c r="S653" i="1"/>
  <c r="S8756" i="1"/>
  <c r="S151" i="1"/>
  <c r="S8738" i="1"/>
  <c r="S345" i="1"/>
  <c r="S94" i="1"/>
  <c r="S8563" i="1"/>
  <c r="S368" i="1"/>
  <c r="S117" i="1"/>
  <c r="S8704" i="1"/>
  <c r="S335" i="1"/>
  <c r="S84" i="1"/>
  <c r="S687" i="1"/>
  <c r="S8793" i="1"/>
  <c r="S8724" i="1"/>
  <c r="S525" i="1"/>
  <c r="S270" i="1"/>
  <c r="S494" i="1"/>
  <c r="S640" i="1"/>
  <c r="S864" i="1"/>
  <c r="S919" i="1"/>
  <c r="S8707" i="1"/>
  <c r="S892" i="1"/>
  <c r="S285" i="1"/>
  <c r="S8565" i="1"/>
  <c r="S184" i="1"/>
  <c r="S707" i="1"/>
  <c r="S458" i="1"/>
  <c r="S8808" i="1"/>
  <c r="S652" i="1"/>
  <c r="S8733" i="1"/>
  <c r="S150" i="1"/>
  <c r="S674" i="1"/>
  <c r="S8570" i="1"/>
  <c r="S173" i="1"/>
  <c r="S642" i="1"/>
  <c r="S140" i="1"/>
  <c r="S8551" i="1"/>
  <c r="S325" i="1"/>
  <c r="S8594" i="1"/>
  <c r="S825" i="1"/>
  <c r="S915" i="1"/>
  <c r="S842" i="1"/>
  <c r="S8837" i="1"/>
  <c r="S873" i="1"/>
  <c r="S8542" i="1"/>
  <c r="S843" i="1"/>
  <c r="S938" i="1"/>
  <c r="S8566" i="1"/>
  <c r="S8660" i="1"/>
  <c r="S929" i="1"/>
  <c r="S738" i="1"/>
  <c r="S895" i="1"/>
  <c r="S8540" i="1"/>
  <c r="S508" i="1"/>
  <c r="S865" i="1"/>
  <c r="S867" i="1"/>
  <c r="S840" i="1"/>
  <c r="S868" i="1"/>
  <c r="S261" i="1"/>
  <c r="S8813" i="1"/>
  <c r="S8640" i="1"/>
  <c r="S160" i="1"/>
  <c r="S684" i="1"/>
  <c r="S8578" i="1"/>
  <c r="S183" i="1"/>
  <c r="S8776" i="1"/>
  <c r="S377" i="1"/>
  <c r="S126" i="1"/>
  <c r="S651" i="1"/>
  <c r="S8760" i="1"/>
  <c r="S149" i="1"/>
  <c r="S8537" i="1"/>
  <c r="S367" i="1"/>
  <c r="S116" i="1"/>
  <c r="S719" i="1"/>
  <c r="S470" i="1"/>
  <c r="S8695" i="1"/>
  <c r="S8557" i="1"/>
  <c r="S557" i="1"/>
  <c r="S301" i="1"/>
  <c r="S8603" i="1"/>
  <c r="S646" i="1"/>
  <c r="S8805" i="1"/>
  <c r="S167" i="1"/>
  <c r="S174" i="1"/>
  <c r="S257" i="1"/>
  <c r="S351" i="1"/>
  <c r="S8827" i="1"/>
  <c r="S726" i="1"/>
  <c r="S8653" i="1"/>
  <c r="S481" i="1"/>
  <c r="S312" i="1"/>
  <c r="S156" i="1"/>
  <c r="S67" i="1"/>
  <c r="S8713" i="1"/>
  <c r="S857" i="1"/>
  <c r="S8590" i="1"/>
  <c r="S8730" i="1"/>
  <c r="S311" i="1"/>
  <c r="S8758" i="1"/>
  <c r="S832" i="1"/>
  <c r="S887" i="1"/>
  <c r="S749" i="1"/>
  <c r="S500" i="1"/>
  <c r="S860" i="1"/>
  <c r="S253" i="1"/>
  <c r="S8535" i="1"/>
  <c r="S8717" i="1"/>
  <c r="S152" i="1"/>
  <c r="S676" i="1"/>
  <c r="S8530" i="1"/>
  <c r="S175" i="1"/>
  <c r="S8532" i="1"/>
  <c r="S369" i="1"/>
  <c r="S118" i="1"/>
  <c r="S643" i="1"/>
  <c r="S8781" i="1"/>
  <c r="S141" i="1"/>
  <c r="S8612" i="1"/>
  <c r="S359" i="1"/>
  <c r="S108" i="1"/>
  <c r="S711" i="1"/>
  <c r="S462" i="1"/>
  <c r="S8797" i="1"/>
  <c r="S8647" i="1"/>
  <c r="S549" i="1"/>
  <c r="S294" i="1"/>
  <c r="S8626" i="1"/>
  <c r="S8762" i="1"/>
  <c r="S8755" i="1"/>
  <c r="S291" i="1"/>
  <c r="S298" i="1"/>
  <c r="S512" i="1"/>
  <c r="S8691" i="1"/>
  <c r="S641" i="1"/>
  <c r="S75" i="1"/>
  <c r="S8589" i="1"/>
  <c r="S353" i="1"/>
  <c r="S8527" i="1"/>
  <c r="S92" i="1"/>
  <c r="S8617" i="1"/>
  <c r="S755" i="1"/>
  <c r="S659" i="1"/>
  <c r="S855" i="1"/>
  <c r="S8768" i="1"/>
  <c r="S824" i="1"/>
  <c r="S879" i="1"/>
  <c r="S741" i="1"/>
  <c r="S492" i="1"/>
  <c r="S459" i="1"/>
  <c r="S8667" i="1"/>
  <c r="S8692" i="1"/>
  <c r="S288" i="1"/>
  <c r="S263" i="1"/>
  <c r="S98" i="1"/>
  <c r="S376" i="1"/>
  <c r="S446" i="1"/>
  <c r="S8595" i="1"/>
  <c r="S258" i="1"/>
  <c r="S827" i="1"/>
  <c r="S754" i="1"/>
  <c r="S8688" i="1"/>
  <c r="S871" i="1"/>
  <c r="S733" i="1"/>
  <c r="S484" i="1"/>
  <c r="S844" i="1"/>
  <c r="S8585" i="1"/>
  <c r="S638" i="1"/>
  <c r="S8786" i="1"/>
  <c r="S136" i="1"/>
  <c r="S661" i="1"/>
  <c r="S8711" i="1"/>
  <c r="S166" i="1"/>
  <c r="S658" i="1"/>
  <c r="S633" i="1"/>
  <c r="S533" i="1"/>
  <c r="S923" i="1"/>
  <c r="S547" i="1"/>
  <c r="S8678" i="1"/>
  <c r="S565" i="1"/>
  <c r="S936" i="1"/>
  <c r="S910" i="1"/>
  <c r="S853" i="1"/>
  <c r="S8639" i="1"/>
  <c r="S348" i="1"/>
  <c r="S708" i="1"/>
  <c r="S105" i="1"/>
  <c r="S507" i="1"/>
  <c r="S252" i="1"/>
  <c r="S8429" i="1"/>
  <c r="S530" i="1"/>
  <c r="S275" i="1"/>
  <c r="S8792" i="1"/>
  <c r="S473" i="1"/>
  <c r="S8721" i="1"/>
  <c r="S745" i="1"/>
  <c r="S496" i="1"/>
  <c r="S8581" i="1"/>
  <c r="S712" i="1"/>
  <c r="S463" i="1"/>
  <c r="S8636" i="1"/>
  <c r="S8745" i="1"/>
  <c r="S566" i="1"/>
  <c r="S310" i="1"/>
  <c r="S8674" i="1"/>
  <c r="S648" i="1"/>
  <c r="S8814" i="1"/>
  <c r="S146" i="1"/>
  <c r="S8564" i="1"/>
  <c r="S8584" i="1"/>
  <c r="S8794" i="1"/>
  <c r="S698" i="1"/>
  <c r="S93" i="1"/>
  <c r="S287" i="1"/>
  <c r="S736" i="1"/>
  <c r="S909" i="1"/>
  <c r="S655" i="1"/>
  <c r="S8749" i="1"/>
  <c r="S8791" i="1"/>
  <c r="S161" i="1"/>
  <c r="S563" i="1"/>
  <c r="S307" i="1"/>
  <c r="S8558" i="1"/>
  <c r="S8833" i="1"/>
  <c r="S330" i="1"/>
  <c r="S79" i="1"/>
  <c r="S529" i="1"/>
  <c r="S274" i="1"/>
  <c r="S8611" i="1"/>
  <c r="S552" i="1"/>
  <c r="S297" i="1"/>
  <c r="S8569" i="1"/>
  <c r="S519" i="1"/>
  <c r="S264" i="1"/>
  <c r="S8835" i="1"/>
  <c r="S8559" i="1"/>
  <c r="S366" i="1"/>
  <c r="S115" i="1"/>
  <c r="S702" i="1"/>
  <c r="S453" i="1"/>
  <c r="S8818" i="1"/>
  <c r="S171" i="1"/>
  <c r="S8583" i="1"/>
  <c r="S897" i="1"/>
  <c r="S841" i="1"/>
  <c r="S8668" i="1"/>
  <c r="S452" i="1"/>
  <c r="S8744" i="1"/>
  <c r="S8723" i="1"/>
  <c r="S8689" i="1"/>
  <c r="S186" i="1"/>
  <c r="S730" i="1"/>
  <c r="S8673" i="1"/>
  <c r="S314" i="1"/>
  <c r="S8676" i="1"/>
  <c r="S350" i="1"/>
  <c r="S922" i="1"/>
  <c r="S728" i="1"/>
  <c r="S901" i="1"/>
  <c r="S647" i="1"/>
  <c r="S8779" i="1"/>
  <c r="S709" i="1"/>
  <c r="S460" i="1"/>
  <c r="S8524" i="1"/>
  <c r="S153" i="1"/>
  <c r="S555" i="1"/>
  <c r="S8610" i="1"/>
  <c r="S8748" i="1"/>
  <c r="S322" i="1"/>
  <c r="S71" i="1"/>
  <c r="S521" i="1"/>
  <c r="S266" i="1"/>
  <c r="S8838" i="1"/>
  <c r="S544" i="1"/>
  <c r="S289" i="1"/>
  <c r="S8618" i="1"/>
  <c r="S511" i="1"/>
  <c r="S256" i="1"/>
  <c r="S8646" i="1"/>
  <c r="S358" i="1"/>
  <c r="S822" i="1"/>
  <c r="S66" i="1"/>
  <c r="S859" i="1"/>
  <c r="S914" i="1"/>
  <c r="S906" i="1"/>
  <c r="S849" i="1"/>
  <c r="S907" i="1"/>
  <c r="S834" i="1"/>
  <c r="S8719" i="1"/>
  <c r="S8574" i="1"/>
  <c r="S8810" i="1"/>
  <c r="S835" i="1"/>
  <c r="S8715" i="1"/>
  <c r="S746" i="1"/>
  <c r="S889" i="1"/>
  <c r="S875" i="1"/>
  <c r="S8568" i="1"/>
  <c r="S921" i="1"/>
  <c r="S881" i="1"/>
  <c r="S931" i="1"/>
  <c r="S878" i="1"/>
  <c r="S8539" i="1"/>
  <c r="S8528" i="1"/>
  <c r="S904" i="1"/>
  <c r="S821" i="1"/>
  <c r="S316" i="1"/>
  <c r="S932" i="1"/>
  <c r="S677" i="1"/>
  <c r="S73" i="1"/>
  <c r="S475" i="1"/>
  <c r="S8670" i="1"/>
  <c r="S747" i="1"/>
  <c r="S498" i="1"/>
  <c r="S690" i="1"/>
  <c r="S8761" i="1"/>
  <c r="S713" i="1"/>
  <c r="S8705" i="1"/>
  <c r="S8555" i="1"/>
  <c r="S8759" i="1"/>
  <c r="S279" i="1"/>
  <c r="S8553" i="1"/>
  <c r="S185" i="1"/>
  <c r="S354" i="1"/>
  <c r="S448" i="1"/>
  <c r="S543" i="1"/>
  <c r="S8825" i="1"/>
  <c r="S668" i="1"/>
  <c r="S343" i="1"/>
  <c r="S278" i="1"/>
  <c r="S8804" i="1"/>
  <c r="S8782" i="1"/>
  <c r="S8780" i="1"/>
  <c r="S870" i="1"/>
  <c r="S8675" i="1"/>
  <c r="S564" i="1"/>
  <c r="S308" i="1"/>
  <c r="S924" i="1"/>
  <c r="S670" i="1"/>
  <c r="S65" i="1"/>
  <c r="S467" i="1"/>
  <c r="S8693" i="1"/>
  <c r="S739" i="1"/>
  <c r="S490" i="1"/>
  <c r="S683" i="1"/>
  <c r="S8546" i="1"/>
  <c r="S182" i="1"/>
  <c r="S705" i="1"/>
  <c r="S456" i="1"/>
  <c r="S8824" i="1"/>
  <c r="S673" i="1"/>
  <c r="S8608" i="1"/>
  <c r="S172" i="1"/>
  <c r="S8836" i="1"/>
  <c r="S526" i="1"/>
  <c r="S271" i="1"/>
  <c r="S8798" i="1"/>
  <c r="S8579" i="1"/>
  <c r="S357" i="1"/>
  <c r="S106" i="1"/>
  <c r="S724" i="1"/>
  <c r="S8832" i="1"/>
  <c r="S8604" i="1"/>
  <c r="S489" i="1"/>
  <c r="S697" i="1"/>
  <c r="S666" i="1"/>
  <c r="S831" i="1"/>
  <c r="S8817" i="1"/>
  <c r="S349" i="1"/>
  <c r="S545" i="1"/>
  <c r="S504" i="1"/>
  <c r="S280" i="1"/>
  <c r="S318" i="1"/>
  <c r="S154" i="1"/>
  <c r="S292" i="1"/>
  <c r="S134" i="1"/>
  <c r="S8739" i="1"/>
  <c r="S8699" i="1"/>
  <c r="S888" i="1"/>
  <c r="S190" i="1"/>
  <c r="S464" i="1"/>
  <c r="S681" i="1"/>
  <c r="S180" i="1"/>
  <c r="S534" i="1"/>
  <c r="S8710" i="1"/>
  <c r="S365" i="1"/>
  <c r="S114" i="1"/>
  <c r="S144" i="1"/>
  <c r="S8616" i="1"/>
  <c r="S703" i="1"/>
  <c r="S162" i="1"/>
  <c r="S568" i="1"/>
  <c r="S255" i="1"/>
  <c r="S513" i="1"/>
  <c r="S896" i="1"/>
  <c r="S943" i="1"/>
  <c r="S862" i="1"/>
  <c r="S8552" i="1"/>
  <c r="S556" i="1"/>
  <c r="S300" i="1"/>
  <c r="S121" i="1"/>
  <c r="S546" i="1"/>
  <c r="S110" i="1"/>
  <c r="S479" i="1"/>
  <c r="S454" i="1"/>
  <c r="S286" i="1"/>
  <c r="S753" i="1"/>
  <c r="S8677" i="1"/>
  <c r="S8720" i="1"/>
  <c r="S722" i="1"/>
  <c r="S8561" i="1"/>
  <c r="S8770" i="1"/>
  <c r="S891" i="1"/>
  <c r="S8767" i="1"/>
  <c r="S880" i="1"/>
  <c r="S935" i="1"/>
  <c r="S854" i="1"/>
  <c r="S8582" i="1"/>
  <c r="S548" i="1"/>
  <c r="S908" i="1"/>
  <c r="S654" i="1"/>
  <c r="S8588" i="1"/>
  <c r="S451" i="1"/>
  <c r="S8751" i="1"/>
  <c r="S723" i="1"/>
  <c r="S346" i="1"/>
  <c r="S8591" i="1"/>
  <c r="S189" i="1"/>
  <c r="S823" i="1"/>
  <c r="S8773" i="1"/>
  <c r="S269" i="1"/>
  <c r="S157" i="1"/>
  <c r="S99" i="1"/>
  <c r="S744" i="1"/>
  <c r="S917" i="1"/>
  <c r="S663" i="1"/>
  <c r="S8714" i="1"/>
  <c r="S8823" i="1"/>
  <c r="S169" i="1"/>
  <c r="S8525" i="1"/>
  <c r="S315" i="1"/>
  <c r="S64" i="1"/>
  <c r="S8726" i="1"/>
  <c r="S338" i="1"/>
  <c r="S87" i="1"/>
  <c r="S537" i="1"/>
  <c r="S282" i="1"/>
  <c r="S8659" i="1"/>
  <c r="S560" i="1"/>
  <c r="S304" i="1"/>
  <c r="S8538" i="1"/>
  <c r="S527" i="1"/>
  <c r="S272" i="1"/>
  <c r="S8796" i="1"/>
  <c r="S8685" i="1"/>
  <c r="S374" i="1"/>
  <c r="S123" i="1"/>
  <c r="S710" i="1"/>
  <c r="S461" i="1"/>
  <c r="S8718" i="1"/>
  <c r="S8627" i="1"/>
  <c r="S130" i="1"/>
  <c r="S8736" i="1"/>
  <c r="S472" i="1"/>
  <c r="S665" i="1"/>
  <c r="S8644" i="1"/>
  <c r="S717" i="1"/>
  <c r="S468" i="1"/>
  <c r="S828" i="1"/>
  <c r="S8664" i="1"/>
  <c r="S371" i="1"/>
  <c r="S120" i="1"/>
  <c r="S645" i="1"/>
  <c r="S8777" i="1"/>
  <c r="S143" i="1"/>
  <c r="S8763" i="1"/>
  <c r="S337" i="1"/>
  <c r="S86" i="1"/>
  <c r="S8641" i="1"/>
  <c r="S360" i="1"/>
  <c r="S109" i="1"/>
  <c r="S8708" i="1"/>
  <c r="S327" i="1"/>
  <c r="S76" i="1"/>
  <c r="S680" i="1"/>
  <c r="S8534" i="1"/>
  <c r="S179" i="1"/>
  <c r="S8784" i="1"/>
  <c r="S517" i="1"/>
  <c r="S262" i="1"/>
  <c r="S8812" i="1"/>
  <c r="S317" i="1"/>
  <c r="S893" i="1"/>
  <c r="S355" i="1"/>
  <c r="S321" i="1"/>
  <c r="S375" i="1"/>
  <c r="S501" i="1"/>
  <c r="S8601" i="1"/>
  <c r="S856" i="1"/>
  <c r="S911" i="1"/>
  <c r="S8778" i="1"/>
  <c r="S524" i="1"/>
  <c r="S884" i="1"/>
  <c r="S277" i="1"/>
  <c r="S8706" i="1"/>
  <c r="S8529" i="1"/>
  <c r="S176" i="1"/>
  <c r="S699" i="1"/>
  <c r="S450" i="1"/>
  <c r="S8752" i="1"/>
  <c r="S644" i="1"/>
  <c r="S8795" i="1"/>
  <c r="S142" i="1"/>
  <c r="S667" i="1"/>
  <c r="S8613" i="1"/>
  <c r="S165" i="1"/>
  <c r="S634" i="1"/>
  <c r="S8663" i="1"/>
  <c r="S132" i="1"/>
  <c r="S735" i="1"/>
  <c r="S486" i="1"/>
  <c r="S107" i="1"/>
  <c r="S445" i="1"/>
  <c r="S506" i="1"/>
  <c r="S8702" i="1"/>
  <c r="S8632" i="1"/>
  <c r="S820" i="1"/>
  <c r="S8750" i="1"/>
  <c r="S8543" i="1"/>
  <c r="S363" i="1"/>
  <c r="S112" i="1"/>
  <c r="S637" i="1"/>
  <c r="S8757" i="1"/>
  <c r="S135" i="1"/>
  <c r="S8820" i="1"/>
  <c r="S329" i="1"/>
  <c r="S78" i="1"/>
  <c r="S8658" i="1"/>
  <c r="S352" i="1"/>
  <c r="S101" i="1"/>
  <c r="S8656" i="1"/>
  <c r="S319" i="1"/>
  <c r="S68" i="1"/>
  <c r="S672" i="1"/>
  <c r="S8625" i="1"/>
  <c r="S8567" i="1"/>
  <c r="S254" i="1"/>
  <c r="S127" i="1"/>
  <c r="S567" i="1"/>
  <c r="S686" i="1"/>
  <c r="S701" i="1"/>
  <c r="S483" i="1"/>
  <c r="S8716" i="1"/>
  <c r="S124" i="1"/>
  <c r="S122" i="1"/>
  <c r="S324" i="1"/>
  <c r="S104" i="1"/>
  <c r="S536" i="1"/>
  <c r="S478" i="1"/>
  <c r="X3" i="1" l="1"/>
  <c r="W2" i="1"/>
  <c r="X2" i="1"/>
  <c r="Z2" i="1" s="1"/>
  <c r="V2" i="1"/>
  <c r="K8674" i="1"/>
  <c r="K8662" i="1"/>
  <c r="K8661" i="1"/>
  <c r="K8775" i="1"/>
  <c r="K8770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8522" i="1"/>
  <c r="K8536" i="1"/>
  <c r="K8583" i="1"/>
  <c r="K8628" i="1"/>
  <c r="K8657" i="1"/>
  <c r="K8700" i="1"/>
  <c r="K8730" i="1"/>
  <c r="K8752" i="1"/>
  <c r="K8751" i="1"/>
  <c r="K8815" i="1"/>
  <c r="K8818" i="1"/>
  <c r="K8817" i="1"/>
  <c r="K8800" i="1"/>
  <c r="K8824" i="1"/>
  <c r="K8822" i="1"/>
  <c r="K8808" i="1"/>
  <c r="K8755" i="1"/>
  <c r="K8794" i="1"/>
  <c r="K8718" i="1"/>
  <c r="K8797" i="1"/>
  <c r="K8636" i="1"/>
  <c r="K8705" i="1"/>
  <c r="K8772" i="1"/>
  <c r="K8693" i="1"/>
  <c r="K8750" i="1"/>
  <c r="K8720" i="1"/>
  <c r="K8695" i="1"/>
  <c r="K8743" i="1"/>
  <c r="K8702" i="1"/>
  <c r="K8721" i="1"/>
  <c r="K8711" i="1"/>
  <c r="K8670" i="1"/>
  <c r="K8664" i="1"/>
  <c r="K8589" i="1"/>
  <c r="K8632" i="1"/>
  <c r="K8645" i="1"/>
  <c r="K8683" i="1"/>
  <c r="K8681" i="1"/>
  <c r="K8667" i="1"/>
  <c r="K8590" i="1"/>
  <c r="K8619" i="1"/>
  <c r="K8627" i="1"/>
  <c r="K8637" i="1"/>
  <c r="K8571" i="1"/>
  <c r="K8622" i="1"/>
  <c r="K8585" i="1"/>
  <c r="K8602" i="1"/>
  <c r="K8551" i="1"/>
  <c r="K8548" i="1"/>
  <c r="K8581" i="1"/>
  <c r="K8572" i="1"/>
  <c r="K8528" i="1"/>
  <c r="K8545" i="1"/>
  <c r="K8762" i="1"/>
  <c r="K8768" i="1"/>
  <c r="K8785" i="1"/>
  <c r="K8739" i="1"/>
  <c r="K8527" i="1"/>
  <c r="K8687" i="1"/>
  <c r="K8736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8526" i="1"/>
  <c r="K8531" i="1"/>
  <c r="K8577" i="1"/>
  <c r="K8630" i="1"/>
  <c r="K8663" i="1"/>
  <c r="K8694" i="1"/>
  <c r="K8716" i="1"/>
  <c r="K8757" i="1"/>
  <c r="K8786" i="1"/>
  <c r="K8774" i="1"/>
  <c r="K8834" i="1"/>
  <c r="K8830" i="1"/>
  <c r="K8826" i="1"/>
  <c r="K8781" i="1"/>
  <c r="K8795" i="1"/>
  <c r="K8777" i="1"/>
  <c r="K8832" i="1"/>
  <c r="K8779" i="1"/>
  <c r="K8814" i="1"/>
  <c r="K8803" i="1"/>
  <c r="K8686" i="1"/>
  <c r="K8760" i="1"/>
  <c r="K8733" i="1"/>
  <c r="K8756" i="1"/>
  <c r="K8717" i="1"/>
  <c r="K8749" i="1"/>
  <c r="K8732" i="1"/>
  <c r="K8575" i="1"/>
  <c r="K8665" i="1"/>
  <c r="K8676" i="1"/>
  <c r="K8600" i="1"/>
  <c r="K8690" i="1"/>
  <c r="K8640" i="1"/>
  <c r="K8714" i="1"/>
  <c r="K8621" i="1"/>
  <c r="K8655" i="1"/>
  <c r="K8620" i="1"/>
  <c r="K8613" i="1"/>
  <c r="K8591" i="1"/>
  <c r="K8604" i="1"/>
  <c r="K8586" i="1"/>
  <c r="K8596" i="1"/>
  <c r="K8654" i="1"/>
  <c r="K8625" i="1"/>
  <c r="K8608" i="1"/>
  <c r="K8570" i="1"/>
  <c r="K8616" i="1"/>
  <c r="K8530" i="1"/>
  <c r="K8529" i="1"/>
  <c r="K8614" i="1"/>
  <c r="K8554" i="1"/>
  <c r="K8534" i="1"/>
  <c r="K8555" i="1"/>
  <c r="K8592" i="1"/>
  <c r="K8546" i="1"/>
  <c r="K8578" i="1"/>
  <c r="K8565" i="1"/>
  <c r="K8790" i="1"/>
  <c r="K8758" i="1"/>
  <c r="K8793" i="1"/>
  <c r="K8678" i="1"/>
  <c r="K8771" i="1"/>
  <c r="K8761" i="1"/>
  <c r="K8765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8525" i="1"/>
  <c r="K8539" i="1"/>
  <c r="K8523" i="1"/>
  <c r="K8629" i="1"/>
  <c r="K8656" i="1"/>
  <c r="K8692" i="1"/>
  <c r="K8728" i="1"/>
  <c r="K8748" i="1"/>
  <c r="K8788" i="1"/>
  <c r="K8804" i="1"/>
  <c r="K8811" i="1"/>
  <c r="K8827" i="1"/>
  <c r="K8708" i="1"/>
  <c r="K8819" i="1"/>
  <c r="K8820" i="1"/>
  <c r="K8833" i="1"/>
  <c r="K8801" i="1"/>
  <c r="K8725" i="1"/>
  <c r="K8747" i="1"/>
  <c r="K8737" i="1"/>
  <c r="K8704" i="1"/>
  <c r="K8740" i="1"/>
  <c r="K8763" i="1"/>
  <c r="K8726" i="1"/>
  <c r="K8764" i="1"/>
  <c r="K8703" i="1"/>
  <c r="K8623" i="1"/>
  <c r="K8666" i="1"/>
  <c r="K8738" i="1"/>
  <c r="K8652" i="1"/>
  <c r="K8709" i="1"/>
  <c r="K8639" i="1"/>
  <c r="K8697" i="1"/>
  <c r="K8635" i="1"/>
  <c r="K8691" i="1"/>
  <c r="K8658" i="1"/>
  <c r="K8606" i="1"/>
  <c r="K8642" i="1"/>
  <c r="K8595" i="1"/>
  <c r="K8576" i="1"/>
  <c r="K8579" i="1"/>
  <c r="K8612" i="1"/>
  <c r="K8641" i="1"/>
  <c r="K8580" i="1"/>
  <c r="K8549" i="1"/>
  <c r="K8543" i="1"/>
  <c r="K8544" i="1"/>
  <c r="K8553" i="1"/>
  <c r="K8559" i="1"/>
  <c r="K8537" i="1"/>
  <c r="K8563" i="1"/>
  <c r="K8532" i="1"/>
  <c r="K8562" i="1"/>
  <c r="K8699" i="1"/>
  <c r="K8685" i="1"/>
  <c r="K8780" i="1"/>
  <c r="K8672" i="1"/>
  <c r="K8776" i="1"/>
  <c r="K8744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8524" i="1"/>
  <c r="K8540" i="1"/>
  <c r="K8564" i="1"/>
  <c r="K8634" i="1"/>
  <c r="K8669" i="1"/>
  <c r="K8698" i="1"/>
  <c r="K8715" i="1"/>
  <c r="K8753" i="1"/>
  <c r="K8791" i="1"/>
  <c r="K8799" i="1"/>
  <c r="K8784" i="1"/>
  <c r="K8802" i="1"/>
  <c r="K8828" i="1"/>
  <c r="K8807" i="1"/>
  <c r="K8837" i="1"/>
  <c r="K8821" i="1"/>
  <c r="K8823" i="1"/>
  <c r="K8778" i="1"/>
  <c r="K8724" i="1"/>
  <c r="K8836" i="1"/>
  <c r="K8741" i="1"/>
  <c r="K8783" i="1"/>
  <c r="K8712" i="1"/>
  <c r="K8735" i="1"/>
  <c r="K8701" i="1"/>
  <c r="K8707" i="1"/>
  <c r="K8773" i="1"/>
  <c r="K8759" i="1"/>
  <c r="K8722" i="1"/>
  <c r="K8810" i="1"/>
  <c r="K8668" i="1"/>
  <c r="K8651" i="1"/>
  <c r="K8649" i="1"/>
  <c r="K8682" i="1"/>
  <c r="K8650" i="1"/>
  <c r="K8689" i="1"/>
  <c r="K8673" i="1"/>
  <c r="K8660" i="1"/>
  <c r="K8601" i="1"/>
  <c r="K8594" i="1"/>
  <c r="K8599" i="1"/>
  <c r="K8582" i="1"/>
  <c r="K8647" i="1"/>
  <c r="K8607" i="1"/>
  <c r="K8644" i="1"/>
  <c r="K8574" i="1"/>
  <c r="K8568" i="1"/>
  <c r="K8593" i="1"/>
  <c r="K8556" i="1"/>
  <c r="K8552" i="1"/>
  <c r="K8557" i="1"/>
  <c r="K8547" i="1"/>
  <c r="K8573" i="1"/>
  <c r="K8542" i="1"/>
  <c r="K8550" i="1"/>
  <c r="K8566" i="1"/>
  <c r="K8561" i="1"/>
  <c r="K8675" i="1"/>
  <c r="K8631" i="1"/>
  <c r="K8745" i="1"/>
  <c r="K8688" i="1"/>
  <c r="K8754" i="1"/>
  <c r="K8767" i="1"/>
  <c r="K87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8789" i="1"/>
  <c r="K8535" i="1"/>
  <c r="K8584" i="1"/>
  <c r="K8617" i="1"/>
  <c r="K8646" i="1"/>
  <c r="K8684" i="1"/>
  <c r="K8723" i="1"/>
  <c r="K8734" i="1"/>
  <c r="K8766" i="1"/>
  <c r="K8813" i="1"/>
  <c r="K8812" i="1"/>
  <c r="K8825" i="1"/>
  <c r="K8835" i="1"/>
  <c r="K8809" i="1"/>
  <c r="K8838" i="1"/>
  <c r="K8731" i="1"/>
  <c r="K8805" i="1"/>
  <c r="K8782" i="1"/>
  <c r="K8727" i="1"/>
  <c r="K8798" i="1"/>
  <c r="K8796" i="1"/>
  <c r="K8806" i="1"/>
  <c r="K8611" i="1"/>
  <c r="K8792" i="1"/>
  <c r="K8729" i="1"/>
  <c r="K8706" i="1"/>
  <c r="K8713" i="1"/>
  <c r="K8710" i="1"/>
  <c r="K8677" i="1"/>
  <c r="K8680" i="1"/>
  <c r="K8659" i="1"/>
  <c r="K8633" i="1"/>
  <c r="K8605" i="1"/>
  <c r="K8696" i="1"/>
  <c r="K8653" i="1"/>
  <c r="K8671" i="1"/>
  <c r="K8618" i="1"/>
  <c r="K8615" i="1"/>
  <c r="K8679" i="1"/>
  <c r="K8638" i="1"/>
  <c r="K8643" i="1"/>
  <c r="K8626" i="1"/>
  <c r="K8567" i="1"/>
  <c r="K8648" i="1"/>
  <c r="K8569" i="1"/>
  <c r="K8609" i="1"/>
  <c r="K8610" i="1"/>
  <c r="K8588" i="1"/>
  <c r="K8603" i="1"/>
  <c r="K8597" i="1"/>
  <c r="K8560" i="1"/>
  <c r="K8538" i="1"/>
  <c r="K8541" i="1"/>
  <c r="K8533" i="1"/>
  <c r="K8558" i="1"/>
  <c r="K8787" i="1"/>
  <c r="K8429" i="1"/>
</calcChain>
</file>

<file path=xl/sharedStrings.xml><?xml version="1.0" encoding="utf-8"?>
<sst xmlns="http://schemas.openxmlformats.org/spreadsheetml/2006/main" count="27179" uniqueCount="252">
  <si>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</si>
  <si>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</si>
  <si>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</si>
  <si>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</si>
  <si>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</si>
  <si>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</si>
  <si>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</si>
  <si>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</si>
  <si>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</si>
  <si>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</si>
  <si>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</si>
  <si>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</si>
  <si>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</si>
  <si>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out</t>
  </si>
  <si>
    <t>csv</t>
  </si>
  <si>
    <t>e1</t>
  </si>
  <si>
    <t>e3</t>
  </si>
  <si>
    <t>i</t>
  </si>
  <si>
    <t>Row Labels</t>
  </si>
  <si>
    <t>Count of total_time</t>
  </si>
  <si>
    <t>Col</t>
  </si>
  <si>
    <t>StdDevp</t>
  </si>
  <si>
    <t>Avg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</si>
  <si>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</si>
  <si>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</si>
  <si>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</si>
  <si>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</si>
  <si>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</si>
  <si>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</si>
  <si>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</si>
  <si>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</si>
  <si>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</si>
  <si>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</si>
  <si>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>range</t>
  </si>
  <si>
    <t>e1 10000 100 1 1 52</t>
  </si>
  <si>
    <t>Total</t>
  </si>
  <si>
    <t>Picks 1</t>
  </si>
  <si>
    <t>Picks 0</t>
  </si>
  <si>
    <t>NA</t>
  </si>
  <si>
    <t xml:space="preserve">scale_mpi_epyc_epyc005_2023-06-13_02-00-42.csv </t>
  </si>
  <si>
    <t xml:space="preserve">scale_mpi_epyc_job_12128.out </t>
  </si>
  <si>
    <t xml:space="preserve">scale_mpi_epyc_job_12129.out </t>
  </si>
  <si>
    <t xml:space="preserve">scale_mpi_epyc_epyc006_2023-06-13_02-01-02.csv </t>
  </si>
  <si>
    <t xml:space="preserve">scale_mpi_epyc_job_12136.out </t>
  </si>
  <si>
    <t xml:space="preserve">scale_mpi_epyc_epyc004_2023-06-13_06-06-32.csv </t>
  </si>
  <si>
    <t xml:space="preserve">scale_mpi_epyc_job_12137.out </t>
  </si>
  <si>
    <t xml:space="preserve">scale_mpi_epyc_epyc005_2023-06-13_06-06-43.csv </t>
  </si>
  <si>
    <t xml:space="preserve">scale_mpi_epyc_job_12138.out </t>
  </si>
  <si>
    <t xml:space="preserve">scale_mpi_epyc_epyc006_2023-06-13_06-06-54.csv </t>
  </si>
  <si>
    <t xml:space="preserve">scale_mpi_epyc_job_12139.out </t>
  </si>
  <si>
    <t xml:space="preserve">scale_mpi_epyc_epyc007_2023-06-13_06-07-02.csv </t>
  </si>
  <si>
    <t xml:space="preserve">scale_mpi_epyc_job_12144.out </t>
  </si>
  <si>
    <t xml:space="preserve">scale_mpi_epyc_epyc002_2023-06-13_08-08-21.csv </t>
  </si>
  <si>
    <t xml:space="preserve">scale_mpi_epyc_job_12145.out </t>
  </si>
  <si>
    <t xml:space="preserve">scale_mpi_epyc_epyc004_2023-06-13_08-16-43.csv </t>
  </si>
  <si>
    <t xml:space="preserve">scale_mpi_epyc_job_12146.out </t>
  </si>
  <si>
    <t xml:space="preserve">scale_mpi_epyc_epyc005_2023-06-13_08-16-52.csv </t>
  </si>
  <si>
    <t xml:space="preserve">scale_mpi_epyc_job_12147.out </t>
  </si>
  <si>
    <t xml:space="preserve">scale_mpi_epyc_epyc006_2023-06-13_08-17-01.csv </t>
  </si>
  <si>
    <t xml:space="preserve">scale_mpi_epyc_job_12148.out </t>
  </si>
  <si>
    <t xml:space="preserve">scale_mpi_epyc_epyc002_2023-06-13_08-39-43.csv </t>
  </si>
  <si>
    <t xml:space="preserve">scale_mpi_epyc_job_12180.out </t>
  </si>
  <si>
    <t xml:space="preserve">scale_mpi_epyc_epyc006_2023-06-13_10-24-13.csv </t>
  </si>
  <si>
    <t xml:space="preserve">scale_mpi_epyc_job_12184.out </t>
  </si>
  <si>
    <t xml:space="preserve">scale_mpi_epyc_epyc006_2023-06-13_10-50-11.csv </t>
  </si>
  <si>
    <t xml:space="preserve">scale_mpi_epyc_job_12201.out </t>
  </si>
  <si>
    <t xml:space="preserve">scale_mpi_epyc_epyc006_2023-06-13_11-36-46.csv </t>
  </si>
  <si>
    <t xml:space="preserve">scale_mpi_epyc_job_12149.out </t>
  </si>
  <si>
    <t xml:space="preserve">scale_mpi_epyc_epyc005_2023-06-13_09-48-03.csv </t>
  </si>
  <si>
    <t xml:space="preserve">scale_mpi_epyc_job_12202.out </t>
  </si>
  <si>
    <t xml:space="preserve">scale_mpi_epyc_epyc006_2023-06-13_11-46-58.csv </t>
  </si>
  <si>
    <t xml:space="preserve">scale_mpi_epyc_job_12204.out </t>
  </si>
  <si>
    <t xml:space="preserve">scale_mpi_epyc_epyc005_2023-06-13_11-48-13.csv </t>
  </si>
  <si>
    <t xml:space="preserve">scale_mpi_epyc_job_12205.out </t>
  </si>
  <si>
    <t xml:space="preserve">scale_mpi_epyc_epyc006_2023-06-13_11-54-46.csv </t>
  </si>
  <si>
    <t xml:space="preserve">scale_mpi_epyc_job_12179.out </t>
  </si>
  <si>
    <t xml:space="preserve">scale_mpi_epyc_epyc004_2023-06-13_10-24-05.csv </t>
  </si>
  <si>
    <t xml:space="preserve">scale_mpi_epyc_job_12183.out </t>
  </si>
  <si>
    <t xml:space="preserve">scale_mpi_epyc_epyc002_2023-06-13_10-38-59.csv </t>
  </si>
  <si>
    <t xml:space="preserve">scale_mpi_epyc_job_12211.out </t>
  </si>
  <si>
    <t xml:space="preserve">scale_mpi_epyc_epyc006_2023-06-13_12-02-32.csv </t>
  </si>
  <si>
    <t xml:space="preserve">scale_mpi_epyc_job_12210.out </t>
  </si>
  <si>
    <t xml:space="preserve">scale_mpi_epyc_epyc008_2023-06-13_11-59-28.csv </t>
  </si>
  <si>
    <t xml:space="preserve">scale_mpi_epyc_job_12243.out </t>
  </si>
  <si>
    <t xml:space="preserve">scale_mpi_epyc_epyc002_2023-06-13_12-49-01.csv </t>
  </si>
  <si>
    <t xml:space="preserve">scale_mpi_epyc_job_12245.out </t>
  </si>
  <si>
    <t xml:space="preserve">scale_mpi_epyc_epyc004_2023-06-13_12-57-06.csv </t>
  </si>
  <si>
    <t xml:space="preserve">scale_mpi_epyc_job_12247.out </t>
  </si>
  <si>
    <t xml:space="preserve">scale_mpi_epyc_epyc008_2023-06-13_14-16-08.csv </t>
  </si>
  <si>
    <t xml:space="preserve">scale_mpi_epyc_job_12248.out </t>
  </si>
  <si>
    <t xml:space="preserve">scale_mpi_epyc_epyc005_2023-06-13_14-18-07.csv </t>
  </si>
  <si>
    <t xml:space="preserve">scale_mpi_epyc_job_12249.out </t>
  </si>
  <si>
    <t xml:space="preserve">scale_mpi_epyc_epyc002_2023-06-13_14-49-37.csv </t>
  </si>
  <si>
    <t xml:space="preserve">scale_mpi_epyc_job_12250.out </t>
  </si>
  <si>
    <t xml:space="preserve">scale_mpi_epyc_epyc004_2023-06-13_14-57-37.csv </t>
  </si>
  <si>
    <t xml:space="preserve">scale_mpi_epyc_job_12253.out </t>
  </si>
  <si>
    <t xml:space="preserve">scale_mpi_epyc_epyc002_2023-06-13_16-49-58.csv </t>
  </si>
  <si>
    <t xml:space="preserve">scale_mpi_epyc_job_12254.out </t>
  </si>
  <si>
    <t xml:space="preserve">scale_mpi_epyc_epyc004_2023-06-13_16-57-59.csv </t>
  </si>
  <si>
    <t xml:space="preserve">scale_mpi_epyc_job_12255.out </t>
  </si>
  <si>
    <t xml:space="preserve">scale_mpi_epyc_epyc002_2023-06-13_17-08-11.csv </t>
  </si>
  <si>
    <t xml:space="preserve">scale_mpi_epyc_job_12251.out </t>
  </si>
  <si>
    <t xml:space="preserve">scale_mpi_epyc_epyc006_2023-06-13_16-16-38.csv </t>
  </si>
  <si>
    <t xml:space="preserve">scale_mpi_epyc_job_12252.out </t>
  </si>
  <si>
    <t xml:space="preserve">scale_mpi_epyc_epyc005_2023-06-13_16-18-38.csv </t>
  </si>
  <si>
    <t xml:space="preserve">scale_mpi_epyc_job_12262.out </t>
  </si>
  <si>
    <t xml:space="preserve">scale_mpi_epyc_epyc004_2023-06-13_17-36-36.csv </t>
  </si>
  <si>
    <t xml:space="preserve">scale_mpi_epyc_job_12263.out </t>
  </si>
  <si>
    <t xml:space="preserve">scale_mpi_epyc_epyc002_2023-06-13_17-51-36.csv </t>
  </si>
  <si>
    <t xml:space="preserve">scale_mpi_epyc_job_12264.out </t>
  </si>
  <si>
    <t xml:space="preserve">scale_mpi_epyc_epyc006_2023-06-13_18-17-06.csv </t>
  </si>
  <si>
    <t xml:space="preserve">scale_mpi_epyc_job_12265.out </t>
  </si>
  <si>
    <t xml:space="preserve">scale_mpi_epyc_epyc005_2023-06-13_18-19-06.csv </t>
  </si>
  <si>
    <t xml:space="preserve">scale_mpi_epyc_job_12278.out </t>
  </si>
  <si>
    <t xml:space="preserve">scale_mpi_epyc_epyc001.orfeo.hpc_2023-06-13_21-09-58.csv </t>
  </si>
  <si>
    <t xml:space="preserve">scale_mpi_epyc_job_12277.out </t>
  </si>
  <si>
    <t xml:space="preserve">scale_mpi_epyc_epyc008_2023-06-13_21-09-32.csv </t>
  </si>
  <si>
    <t xml:space="preserve">scale_mpi_epyc_job_12280.out </t>
  </si>
  <si>
    <t xml:space="preserve">scale_mpi_epyc_epyc004_2023-06-13_21-13-35.csv </t>
  </si>
  <si>
    <t xml:space="preserve">scale_mpi_epyc_job_12282.out </t>
  </si>
  <si>
    <t xml:space="preserve">scale_mpi_epyc_epyc008_2023-06-13_21-23-04.csv </t>
  </si>
  <si>
    <t xml:space="preserve">scale_mpi_epyc_job_12279.out </t>
  </si>
  <si>
    <t xml:space="preserve">scale_mpi_epyc_epyc002_2023-06-13_21-12-23.csv </t>
  </si>
  <si>
    <t xml:space="preserve">scale_mpi_epyc_job_12281.out </t>
  </si>
  <si>
    <t xml:space="preserve">scale_mpi_epyc_epyc001.orfeo.hpc_2023-06-13_21-19-26.csv </t>
  </si>
  <si>
    <t xml:space="preserve">scale_mpi_epyc_job_12284.out </t>
  </si>
  <si>
    <t xml:space="preserve">scale_mpi_epyc_epyc008_2023-06-13_22-48-06.csv </t>
  </si>
  <si>
    <t xml:space="preserve">scale_mpi_epyc_job_12286.out </t>
  </si>
  <si>
    <t xml:space="preserve">scale_mpi_epyc_epyc002_2023-06-13_23-12-43.csv </t>
  </si>
  <si>
    <t xml:space="preserve">scale_mpi_epyc_job_12288.out </t>
  </si>
  <si>
    <t xml:space="preserve">scale_mpi_epyc_epyc002_2023-06-13_23-49-23.csv </t>
  </si>
  <si>
    <t xml:space="preserve">scale_mpi_epyc_job_12283.out </t>
  </si>
  <si>
    <t xml:space="preserve">scale_mpi_epyc_epyc004_2023-06-13_22-39-51.csv </t>
  </si>
  <si>
    <t xml:space="preserve">scale_mpi_epyc_job_12285.out </t>
  </si>
  <si>
    <t xml:space="preserve">scale_mpi_epyc_epyc001.orfeo.hpc_2023-06-13_23-11-14.csv </t>
  </si>
  <si>
    <t xml:space="preserve">scale_mpi_epyc_job_12290.out </t>
  </si>
  <si>
    <t xml:space="preserve">scale_mpi_epyc_epyc004_2023-06-14_00-40-12.csv </t>
  </si>
  <si>
    <t xml:space="preserve">scale_mpi_epyc_job_12287.out </t>
  </si>
  <si>
    <t xml:space="preserve">scale_mpi_epyc_epyc008_2023-06-13_23-31-14.csv </t>
  </si>
  <si>
    <t xml:space="preserve">scale_mpi_epyc_job_12289.out </t>
  </si>
  <si>
    <t xml:space="preserve">scale_mpi_epyc_epyc002_2023-06-14_00-32-55.csv </t>
  </si>
  <si>
    <t xml:space="preserve">scale_mpi_epyc_job_12291.out </t>
  </si>
  <si>
    <t xml:space="preserve">scale_mpi_epyc_epyc001.orfeo.hpc_2023-06-14_01-11-42.csv </t>
  </si>
  <si>
    <t xml:space="preserve">scale_mpi_epyc_job_12292.out </t>
  </si>
  <si>
    <t xml:space="preserve">scale_mpi_epyc_epyc004_2023-06-14_01-17-28.csv </t>
  </si>
  <si>
    <t xml:space="preserve">scale_mpi_epyc_job_12293.out </t>
  </si>
  <si>
    <t xml:space="preserve">scale_mpi_epyc_epyc008_2023-06-14_01-31-43.csv </t>
  </si>
  <si>
    <t xml:space="preserve">scale_mpi_epyc_job_12294.out </t>
  </si>
  <si>
    <t xml:space="preserve">scale_mpi_epyc_epyc008_2023-06-14_06-07-47.csv </t>
  </si>
  <si>
    <t xml:space="preserve">scale_mpi_epyc_job_12296.out </t>
  </si>
  <si>
    <t xml:space="preserve">scale_mpi_epyc_epyc001.orfeo.hpc_2023-06-14_07-14-45.csv </t>
  </si>
  <si>
    <t xml:space="preserve">scale_mpi_epyc_job_12297.out </t>
  </si>
  <si>
    <t xml:space="preserve">scale_mpi_epyc_epyc002_2023-06-14_07-15-34.csv </t>
  </si>
  <si>
    <t xml:space="preserve">scale_mpi_epyc_job_12298.out </t>
  </si>
  <si>
    <t xml:space="preserve">scale_mpi_epyc_epyc004_2023-06-14_07-16-34.csv </t>
  </si>
  <si>
    <t xml:space="preserve">scale_mpi_epyc_job_12300.out </t>
  </si>
  <si>
    <t xml:space="preserve">scale_mpi_epyc_epyc005_2023-06-14_09-04-43.csv </t>
  </si>
  <si>
    <t xml:space="preserve">scale_mpi_epyc_job_12299.out </t>
  </si>
  <si>
    <t xml:space="preserve">scale_mpi_epyc_epyc001.orfeo.hpc_2023-06-14_09-15-14.csv </t>
  </si>
  <si>
    <t xml:space="preserve">scale_mpi_epyc_job_12327.out </t>
  </si>
  <si>
    <t xml:space="preserve">scale_mpi_epyc_epyc008_2023-06-14_10-04-01.csv </t>
  </si>
  <si>
    <t xml:space="preserve">scale_mpi_epyc_job_12329.out </t>
  </si>
  <si>
    <t xml:space="preserve">scale_mpi_epyc_epyc005_2023-06-14_10-04-14.csv </t>
  </si>
  <si>
    <t xml:space="preserve">scale_mpi_epyc_job_12331.out </t>
  </si>
  <si>
    <t xml:space="preserve">scale_mpi_epyc_epyc005_2023-06-14_10-28-05.csv </t>
  </si>
  <si>
    <t xml:space="preserve">scale_mpi_epyc_job_12326.out </t>
  </si>
  <si>
    <t xml:space="preserve">scale_mpi_epyc_epyc001.orfeo.hpc_2023-06-14_10-03-55.csv </t>
  </si>
  <si>
    <t xml:space="preserve">scale_mpi_epyc_job_12328.out </t>
  </si>
  <si>
    <t xml:space="preserve">scale_mpi_epyc_epyc004_2023-06-14_10-04-08.csv </t>
  </si>
  <si>
    <t xml:space="preserve">scale_mpi_epyc_job_12330.out </t>
  </si>
  <si>
    <t xml:space="preserve">scale_mpi_epyc_epyc006_2023-06-14_10-22-17.csv </t>
  </si>
  <si>
    <t xml:space="preserve">scale_mpi_epyc_job_12333.out </t>
  </si>
  <si>
    <t xml:space="preserve">scale_mpi_epyc_epyc001.orfeo.hpc_2023-06-14_12-04-14.csv </t>
  </si>
  <si>
    <t xml:space="preserve">scale_mpi_epyc_job_12332.out </t>
  </si>
  <si>
    <t xml:space="preserve">scale_mpi_epyc_epyc005_2023-06-14_10-46-20.csv </t>
  </si>
  <si>
    <t xml:space="preserve">scale_mpi_epyc_job_12335.out </t>
  </si>
  <si>
    <t xml:space="preserve">scale_mpi_epyc_epyc001.orfeo.hpc_2023-06-14_12-28-13.csv </t>
  </si>
  <si>
    <t xml:space="preserve">scale_mpi_epyc_job_12337.out </t>
  </si>
  <si>
    <t xml:space="preserve">scale_mpi_epyc_epyc001.orfeo.hpc_2023-06-14_12-46-36.csv </t>
  </si>
  <si>
    <t xml:space="preserve">scale_mpi_epyc_job_12334.out </t>
  </si>
  <si>
    <t xml:space="preserve">scale_mpi_epyc_epyc008_2023-06-14_12-04-14.csv </t>
  </si>
  <si>
    <t xml:space="preserve">scale_mpi_epyc_job_12336.out </t>
  </si>
  <si>
    <t xml:space="preserve">scale_mpi_epyc_epyc004_2023-06-14_12-22-43.csv </t>
  </si>
  <si>
    <t xml:space="preserve">scale_mpi_epyc_job_12338.out </t>
  </si>
  <si>
    <t xml:space="preserve">scale_mpi_epyc_epyc005_2023-06-14_12-46-43.csv </t>
  </si>
  <si>
    <t xml:space="preserve">scale_mpi_epyc_job_12339.out </t>
  </si>
  <si>
    <t xml:space="preserve">scale_mpi_epyc_epyc001.orfeo.hpc_2023-06-14_13-10-28.csv </t>
  </si>
  <si>
    <t xml:space="preserve">scale_mpi_epyc_job_12340.out </t>
  </si>
  <si>
    <t xml:space="preserve">scale_mpi_epyc_epyc006_2023-06-14_14-04-43.csv </t>
  </si>
  <si>
    <t xml:space="preserve">scale_mpi_epyc_job_12504.out </t>
  </si>
  <si>
    <t xml:space="preserve">scale_mpi_epyc_epyc007_2023-06-14_18-51-36.csv </t>
  </si>
  <si>
    <t xml:space="preserve">scale_mpi_epyc_job_12501.out </t>
  </si>
  <si>
    <t xml:space="preserve">scale_mpi_epyc_epyc004_2023-06-14_18-51-10.csv </t>
  </si>
  <si>
    <t xml:space="preserve">scale_mpi_epyc_job_12502.out </t>
  </si>
  <si>
    <t xml:space="preserve">scale_mpi_epyc_epyc005_2023-06-14_18-51-16.csv </t>
  </si>
  <si>
    <t xml:space="preserve">scale_mpi_epyc_job_12503.out </t>
  </si>
  <si>
    <t xml:space="preserve">scale_mpi_epyc_epyc006_2023-06-14_18-51-27.csv </t>
  </si>
  <si>
    <t xml:space="preserve">scale_mpi_epyc_job_12523.out </t>
  </si>
  <si>
    <t xml:space="preserve">scale_mpi_epyc_epyc005_2023-06-14_23-12-39.csv </t>
  </si>
  <si>
    <t xml:space="preserve">scale_mpi_epyc_job_12526.out </t>
  </si>
  <si>
    <t xml:space="preserve">scale_mpi_epyc_epyc006_2023-06-15_00-20-46.csv </t>
  </si>
  <si>
    <t xml:space="preserve">scale_mpi_epyc_job_12521.out </t>
  </si>
  <si>
    <t xml:space="preserve">scale_mpi_epyc_epyc001.orfeo.hpc_2023-06-14_23-08-25.csv </t>
  </si>
  <si>
    <t xml:space="preserve">scale_mpi_epyc_job_12522.out </t>
  </si>
  <si>
    <t xml:space="preserve">scale_mpi_epyc_epyc004_2023-06-14_23-09-34.csv </t>
  </si>
  <si>
    <t xml:space="preserve">scale_mpi_epyc_job_12524.out </t>
  </si>
  <si>
    <t xml:space="preserve">scale_mpi_epyc_epyc005_2023-06-15_00-08-09.csv </t>
  </si>
  <si>
    <t xml:space="preserve">scale_mpi_epyc_job_12527.out </t>
  </si>
  <si>
    <t xml:space="preserve">scale_mpi_epyc_epyc001.orfeo.hpc_2023-06-15_01-08-46.csv </t>
  </si>
  <si>
    <t xml:space="preserve">scale_mpi_epyc_job_12528.out </t>
  </si>
  <si>
    <t xml:space="preserve">scale_mpi_epyc_epyc004_2023-06-15_01-09-46.csv </t>
  </si>
  <si>
    <t xml:space="preserve">scale_mpi_epyc_job_12525.out </t>
  </si>
  <si>
    <t xml:space="preserve">scale_mpi_epyc_epyc002_2023-06-15_01-01-48.csv </t>
  </si>
  <si>
    <t xml:space="preserve">scale_mpi_epyc_job_12529.out </t>
  </si>
  <si>
    <t xml:space="preserve">scale_mpi_epyc_epyc005_2023-06-15_01-13-26.csv </t>
  </si>
  <si>
    <t xml:space="preserve">scale_mpi_epyc_job_12530.out </t>
  </si>
  <si>
    <t xml:space="preserve">scale_mpi_epyc_epyc001.orfeo.hpc_2023-06-15_02-04-28.csv </t>
  </si>
  <si>
    <t xml:space="preserve">scale_mpi_epyc_job_12531.out </t>
  </si>
  <si>
    <t xml:space="preserve">scale_mpi_epyc_epyc004_2023-06-15_02-14-13.csv </t>
  </si>
  <si>
    <t xml:space="preserve">scale_mpi_epyc_job_12533.out </t>
  </si>
  <si>
    <t xml:space="preserve">scale_mpi_epyc_epyc002_2023-06-15_02-53-43.csv </t>
  </si>
  <si>
    <t xml:space="preserve">scale_mpi_epyc_job_12532.out </t>
  </si>
  <si>
    <t xml:space="preserve">scale_mpi_epyc_epyc001.orfeo.hpc_2023-06-15_02-53-33.csv </t>
  </si>
  <si>
    <t xml:space="preserve">scale_mpi_epyc_job_12538.out </t>
  </si>
  <si>
    <t xml:space="preserve">scale_mpi_epyc_epyc006_2023-06-15_06-58-51.csv </t>
  </si>
  <si>
    <t xml:space="preserve">scale_mpi_epyc_job_12535.out </t>
  </si>
  <si>
    <t xml:space="preserve">scale_mpi_epyc_epyc002_2023-06-15_06-58-00.csv </t>
  </si>
  <si>
    <t xml:space="preserve">scale_mpi_epyc_job_12536.out </t>
  </si>
  <si>
    <t xml:space="preserve">scale_mpi_epyc_epyc004_2023-06-15_06-58-08.csv </t>
  </si>
  <si>
    <t xml:space="preserve">scale_mpi_epyc_job_12537.out </t>
  </si>
  <si>
    <t xml:space="preserve">scale_mpi_epyc_epyc005_2023-06-15_06-58-28.csv </t>
  </si>
  <si>
    <t xml:space="preserve">scale_mpi_epyc_job_12539.out </t>
  </si>
  <si>
    <t xml:space="preserve">scale_mpi_epyc_epyc006_2023-06-15_07-54-16.csv </t>
  </si>
  <si>
    <t xml:space="preserve">scale_mpi_epyc_job_12554.out </t>
  </si>
  <si>
    <t xml:space="preserve">scale_mpi_epyc_epyc006_2023-06-15_10-51-58.csv </t>
  </si>
  <si>
    <t xml:space="preserve">scale_mpi_epyc_job_12555.out </t>
  </si>
  <si>
    <t xml:space="preserve">scale_mpi_epyc_epyc002_2023-06-15_11-03-45.csv </t>
  </si>
  <si>
    <t>(Multiple Items)</t>
  </si>
  <si>
    <t xml:space="preserve">scale_mpi_epyc_job_13070.out </t>
  </si>
  <si>
    <t xml:space="preserve">scale_mpi_epyc_epyc001.orfeo.hpc_2023-06-17_22-13-29.csv </t>
  </si>
  <si>
    <t xml:space="preserve">scale_mpi_epyc_job_13071.out </t>
  </si>
  <si>
    <t xml:space="preserve">scale_mpi_epyc_epyc002_2023-06-17_22-13-38.csv </t>
  </si>
  <si>
    <t xml:space="preserve">scale_mpi_epyc_job_13072.out </t>
  </si>
  <si>
    <t xml:space="preserve">scale_mpi_epyc_epyc004_2023-06-17_22-14-20.csv </t>
  </si>
  <si>
    <t xml:space="preserve">scale_mpi_epyc_job_13073.out </t>
  </si>
  <si>
    <t xml:space="preserve">scale_mpi_epyc_epyc005_2023-06-17_22-14-30.csv </t>
  </si>
  <si>
    <t xml:space="preserve">scale_mpi_epyc_job_13074.out </t>
  </si>
  <si>
    <t xml:space="preserve">scale_mpi_epyc_epyc001.orfeo.hpc_2023-06-18_00-13-53.csv </t>
  </si>
  <si>
    <t xml:space="preserve">scale_mpi_epyc_job_13075.out </t>
  </si>
  <si>
    <t xml:space="preserve">scale_mpi_epyc_epyc002_2023-06-18_00-14-23.csv </t>
  </si>
  <si>
    <t xml:space="preserve">scale_mpi_epyc_job_13076.out </t>
  </si>
  <si>
    <t xml:space="preserve">scale_mpi_epyc_epyc006_2023-06-18_00-13-52.csv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</si>
</sst>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246.822633</c:v>
                </c:pt>
                <c:pt idx="1">
                  <c:v>246.98210799999998</c:v>
                </c:pt>
                <c:pt idx="2">
                  <c:v>244.10531449999999</c:v>
                </c:pt>
                <c:pt idx="3">
                  <c:v>243.29582449999998</c:v>
                </c:pt>
                <c:pt idx="4">
                  <c:v>242.8092795</c:v>
                </c:pt>
                <c:pt idx="5">
                  <c:v>250.05358999999999</c:v>
                </c:pt>
                <c:pt idx="6">
                  <c:v>245.87245033333332</c:v>
                </c:pt>
                <c:pt idx="7">
                  <c:v>244.1621623333333</c:v>
                </c:pt>
                <c:pt idx="8">
                  <c:v>241.74290499999998</c:v>
                </c:pt>
                <c:pt idx="9">
                  <c:v>239.98875833333332</c:v>
                </c:pt>
                <c:pt idx="10">
                  <c:v>238.91588933333333</c:v>
                </c:pt>
                <c:pt idx="11">
                  <c:v>238.468478</c:v>
                </c:pt>
                <c:pt idx="12">
                  <c:v>238.62177133333333</c:v>
                </c:pt>
                <c:pt idx="13">
                  <c:v>238.9958263333333</c:v>
                </c:pt>
                <c:pt idx="14">
                  <c:v>239.01216099999999</c:v>
                </c:pt>
                <c:pt idx="15">
                  <c:v>240.16354833333332</c:v>
                </c:pt>
                <c:pt idx="16">
                  <c:v>241.05571233333333</c:v>
                </c:pt>
                <c:pt idx="17">
                  <c:v>240.61051799999998</c:v>
                </c:pt>
                <c:pt idx="18">
                  <c:v>249.52361399999998</c:v>
                </c:pt>
                <c:pt idx="19">
                  <c:v>287.654135</c:v>
                </c:pt>
                <c:pt idx="20">
                  <c:v>242.60674366666663</c:v>
                </c:pt>
                <c:pt idx="21">
                  <c:v>243.56058266666665</c:v>
                </c:pt>
                <c:pt idx="22">
                  <c:v>244.43962366666665</c:v>
                </c:pt>
                <c:pt idx="23">
                  <c:v>244.49488966666664</c:v>
                </c:pt>
                <c:pt idx="24">
                  <c:v>245.27206466666667</c:v>
                </c:pt>
                <c:pt idx="25">
                  <c:v>249.19857400000001</c:v>
                </c:pt>
                <c:pt idx="26">
                  <c:v>263.63011066666667</c:v>
                </c:pt>
                <c:pt idx="27">
                  <c:v>261.32629566666668</c:v>
                </c:pt>
                <c:pt idx="28">
                  <c:v>273.55705980000005</c:v>
                </c:pt>
                <c:pt idx="29">
                  <c:v>271.29045274999999</c:v>
                </c:pt>
                <c:pt idx="30">
                  <c:v>242.48035399999998</c:v>
                </c:pt>
                <c:pt idx="31">
                  <c:v>243.19365250000001</c:v>
                </c:pt>
                <c:pt idx="32">
                  <c:v>239.09639100000001</c:v>
                </c:pt>
                <c:pt idx="33">
                  <c:v>236.54317466666669</c:v>
                </c:pt>
                <c:pt idx="34">
                  <c:v>266.11245933333333</c:v>
                </c:pt>
                <c:pt idx="35">
                  <c:v>237.61886166666667</c:v>
                </c:pt>
                <c:pt idx="36">
                  <c:v>238.6485735</c:v>
                </c:pt>
                <c:pt idx="37">
                  <c:v>241.04318916666662</c:v>
                </c:pt>
                <c:pt idx="38">
                  <c:v>241.96332150000001</c:v>
                </c:pt>
                <c:pt idx="39">
                  <c:v>243.52978133333332</c:v>
                </c:pt>
                <c:pt idx="40">
                  <c:v>244.584395</c:v>
                </c:pt>
                <c:pt idx="41">
                  <c:v>245.11372785714283</c:v>
                </c:pt>
                <c:pt idx="42">
                  <c:v>245.882251</c:v>
                </c:pt>
                <c:pt idx="43">
                  <c:v>246.62990357142857</c:v>
                </c:pt>
                <c:pt idx="44">
                  <c:v>257.87363285714281</c:v>
                </c:pt>
                <c:pt idx="45">
                  <c:v>254.66072428571428</c:v>
                </c:pt>
                <c:pt idx="46">
                  <c:v>252.01485299999996</c:v>
                </c:pt>
                <c:pt idx="47">
                  <c:v>253.38753357142855</c:v>
                </c:pt>
                <c:pt idx="48">
                  <c:v>260.05546585714285</c:v>
                </c:pt>
                <c:pt idx="49">
                  <c:v>254.28768485714286</c:v>
                </c:pt>
                <c:pt idx="50">
                  <c:v>258.37584285714286</c:v>
                </c:pt>
                <c:pt idx="51">
                  <c:v>269.16019257142858</c:v>
                </c:pt>
                <c:pt idx="52">
                  <c:v>259.12355942857147</c:v>
                </c:pt>
                <c:pt idx="53">
                  <c:v>264.70614042857142</c:v>
                </c:pt>
                <c:pt idx="54">
                  <c:v>258.98534485714288</c:v>
                </c:pt>
                <c:pt idx="55">
                  <c:v>261.63138771428567</c:v>
                </c:pt>
                <c:pt idx="56">
                  <c:v>281.88212228571427</c:v>
                </c:pt>
                <c:pt idx="57">
                  <c:v>264.0629252857143</c:v>
                </c:pt>
                <c:pt idx="58">
                  <c:v>281.49076128571431</c:v>
                </c:pt>
                <c:pt idx="59">
                  <c:v>266.3711737142857</c:v>
                </c:pt>
                <c:pt idx="60">
                  <c:v>262.52739971428571</c:v>
                </c:pt>
                <c:pt idx="61">
                  <c:v>288.84899642857141</c:v>
                </c:pt>
                <c:pt idx="62">
                  <c:v>266.99603771428571</c:v>
                </c:pt>
                <c:pt idx="63">
                  <c:v>271.52860357142856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B-4279-8D06-D66FDBD48F67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6.1447000100778512E-2</c:v>
                </c:pt>
                <c:pt idx="1">
                  <c:v>4.6506000075983135E-2</c:v>
                </c:pt>
                <c:pt idx="2">
                  <c:v>0.16026949998964521</c:v>
                </c:pt>
                <c:pt idx="3">
                  <c:v>5.6181500085298167E-2</c:v>
                </c:pt>
                <c:pt idx="4">
                  <c:v>3.0388499868226896E-2</c:v>
                </c:pt>
                <c:pt idx="5">
                  <c:v>11.019677437451792</c:v>
                </c:pt>
                <c:pt idx="6">
                  <c:v>2.6274143913277155</c:v>
                </c:pt>
                <c:pt idx="7">
                  <c:v>1.6878217586705622</c:v>
                </c:pt>
                <c:pt idx="8">
                  <c:v>1.2026991163833991</c:v>
                </c:pt>
                <c:pt idx="9">
                  <c:v>0.1331679686291134</c:v>
                </c:pt>
                <c:pt idx="10">
                  <c:v>0.47242043837899789</c:v>
                </c:pt>
                <c:pt idx="11">
                  <c:v>0.21947538990235846</c:v>
                </c:pt>
                <c:pt idx="12">
                  <c:v>0.52219678702259265</c:v>
                </c:pt>
                <c:pt idx="13">
                  <c:v>0.26556752583475562</c:v>
                </c:pt>
                <c:pt idx="14">
                  <c:v>1.0106853409356871</c:v>
                </c:pt>
                <c:pt idx="15">
                  <c:v>1.9146184789019092</c:v>
                </c:pt>
                <c:pt idx="16">
                  <c:v>1.2052050147754489</c:v>
                </c:pt>
                <c:pt idx="17">
                  <c:v>1.9832668055722609</c:v>
                </c:pt>
                <c:pt idx="18">
                  <c:v>11.643085964837633</c:v>
                </c:pt>
                <c:pt idx="19">
                  <c:v>45.74045634132758</c:v>
                </c:pt>
                <c:pt idx="20">
                  <c:v>4.0192522439931482</c:v>
                </c:pt>
                <c:pt idx="21">
                  <c:v>3.9535677017530788</c:v>
                </c:pt>
                <c:pt idx="22">
                  <c:v>4.91928031430436</c:v>
                </c:pt>
                <c:pt idx="23">
                  <c:v>5.0818252269392916</c:v>
                </c:pt>
                <c:pt idx="24">
                  <c:v>6.1083868481734225</c:v>
                </c:pt>
                <c:pt idx="25">
                  <c:v>9.9717236201949007</c:v>
                </c:pt>
                <c:pt idx="26">
                  <c:v>30.813930694206618</c:v>
                </c:pt>
                <c:pt idx="27">
                  <c:v>24.466983589229049</c:v>
                </c:pt>
                <c:pt idx="28">
                  <c:v>46.13195455275833</c:v>
                </c:pt>
                <c:pt idx="29">
                  <c:v>44.089240764238149</c:v>
                </c:pt>
                <c:pt idx="30">
                  <c:v>10.489333050795288</c:v>
                </c:pt>
                <c:pt idx="31">
                  <c:v>8.1437708129489614</c:v>
                </c:pt>
                <c:pt idx="32">
                  <c:v>4.126280322057915</c:v>
                </c:pt>
                <c:pt idx="33">
                  <c:v>0.39086951573407036</c:v>
                </c:pt>
                <c:pt idx="34">
                  <c:v>41.392506677361702</c:v>
                </c:pt>
                <c:pt idx="35">
                  <c:v>0.5448146375140358</c:v>
                </c:pt>
                <c:pt idx="36">
                  <c:v>2.2389129966018415</c:v>
                </c:pt>
                <c:pt idx="37">
                  <c:v>3.9896341454296014</c:v>
                </c:pt>
                <c:pt idx="38">
                  <c:v>4.438739045011646</c:v>
                </c:pt>
                <c:pt idx="39">
                  <c:v>6.4247307573120152</c:v>
                </c:pt>
                <c:pt idx="40">
                  <c:v>11.491257741969282</c:v>
                </c:pt>
                <c:pt idx="41">
                  <c:v>11.757627473890729</c:v>
                </c:pt>
                <c:pt idx="42">
                  <c:v>11.416150071786111</c:v>
                </c:pt>
                <c:pt idx="43">
                  <c:v>13.019562837236192</c:v>
                </c:pt>
                <c:pt idx="44">
                  <c:v>23.320335586226747</c:v>
                </c:pt>
                <c:pt idx="45">
                  <c:v>16.398549656044764</c:v>
                </c:pt>
                <c:pt idx="46">
                  <c:v>12.386310727001877</c:v>
                </c:pt>
                <c:pt idx="47">
                  <c:v>12.229883320074988</c:v>
                </c:pt>
                <c:pt idx="48">
                  <c:v>14.244163499344092</c:v>
                </c:pt>
                <c:pt idx="49">
                  <c:v>13.17934323987379</c:v>
                </c:pt>
                <c:pt idx="50">
                  <c:v>13.321540942470625</c:v>
                </c:pt>
                <c:pt idx="51">
                  <c:v>32.083973505787213</c:v>
                </c:pt>
                <c:pt idx="52">
                  <c:v>12.272435361249332</c:v>
                </c:pt>
                <c:pt idx="53">
                  <c:v>19.748899949546853</c:v>
                </c:pt>
                <c:pt idx="54">
                  <c:v>13.387566629977639</c:v>
                </c:pt>
                <c:pt idx="55">
                  <c:v>13.034399697938889</c:v>
                </c:pt>
                <c:pt idx="56">
                  <c:v>50.945855475609562</c:v>
                </c:pt>
                <c:pt idx="57">
                  <c:v>15.153366122850841</c:v>
                </c:pt>
                <c:pt idx="58">
                  <c:v>33.679866628913182</c:v>
                </c:pt>
                <c:pt idx="59">
                  <c:v>13.217841057208894</c:v>
                </c:pt>
                <c:pt idx="60">
                  <c:v>10.758022615825665</c:v>
                </c:pt>
                <c:pt idx="61">
                  <c:v>65.064980288428117</c:v>
                </c:pt>
                <c:pt idx="62">
                  <c:v>13.700203411147234</c:v>
                </c:pt>
                <c:pt idx="63">
                  <c:v>10.886346248502225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B-4279-8D06-D66FDBD48F67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241.99207075000001</c:v>
                </c:pt>
                <c:pt idx="1">
                  <c:v>234.8893612</c:v>
                </c:pt>
                <c:pt idx="2">
                  <c:v>232.25537199999999</c:v>
                </c:pt>
                <c:pt idx="3">
                  <c:v>231.73192359999999</c:v>
                </c:pt>
                <c:pt idx="4">
                  <c:v>231.02931660000004</c:v>
                </c:pt>
                <c:pt idx="5">
                  <c:v>230.52990140000003</c:v>
                </c:pt>
                <c:pt idx="6">
                  <c:v>229.93141540000002</c:v>
                </c:pt>
                <c:pt idx="7">
                  <c:v>230.09433439999998</c:v>
                </c:pt>
                <c:pt idx="8">
                  <c:v>228.35700600000001</c:v>
                </c:pt>
                <c:pt idx="9">
                  <c:v>227.58826839999998</c:v>
                </c:pt>
                <c:pt idx="10">
                  <c:v>226.95141419999999</c:v>
                </c:pt>
                <c:pt idx="11">
                  <c:v>226.36254049999999</c:v>
                </c:pt>
                <c:pt idx="12">
                  <c:v>226.37342450000003</c:v>
                </c:pt>
                <c:pt idx="13">
                  <c:v>226.25896833333331</c:v>
                </c:pt>
                <c:pt idx="14">
                  <c:v>226.33905849999999</c:v>
                </c:pt>
                <c:pt idx="15">
                  <c:v>226.28677216666668</c:v>
                </c:pt>
                <c:pt idx="16">
                  <c:v>226.17541916666664</c:v>
                </c:pt>
                <c:pt idx="17">
                  <c:v>226.29282666666666</c:v>
                </c:pt>
                <c:pt idx="18">
                  <c:v>226.39713083333334</c:v>
                </c:pt>
                <c:pt idx="19">
                  <c:v>226.50327549999997</c:v>
                </c:pt>
                <c:pt idx="20">
                  <c:v>226.63828983333335</c:v>
                </c:pt>
                <c:pt idx="21">
                  <c:v>226.64736000000002</c:v>
                </c:pt>
                <c:pt idx="22">
                  <c:v>226.79646933333333</c:v>
                </c:pt>
                <c:pt idx="23">
                  <c:v>226.85916366666663</c:v>
                </c:pt>
                <c:pt idx="24">
                  <c:v>226.88149133333334</c:v>
                </c:pt>
                <c:pt idx="25">
                  <c:v>226.95393983333335</c:v>
                </c:pt>
                <c:pt idx="26">
                  <c:v>226.95645883333336</c:v>
                </c:pt>
                <c:pt idx="27">
                  <c:v>227.00327166666668</c:v>
                </c:pt>
                <c:pt idx="28">
                  <c:v>227.051299</c:v>
                </c:pt>
                <c:pt idx="29">
                  <c:v>227.07735200000002</c:v>
                </c:pt>
                <c:pt idx="30">
                  <c:v>227.22338266666665</c:v>
                </c:pt>
                <c:pt idx="31">
                  <c:v>234.31604033333329</c:v>
                </c:pt>
                <c:pt idx="32">
                  <c:v>239.1409438</c:v>
                </c:pt>
                <c:pt idx="33">
                  <c:v>237.21247650000001</c:v>
                </c:pt>
                <c:pt idx="34">
                  <c:v>232.4876558</c:v>
                </c:pt>
                <c:pt idx="35">
                  <c:v>232.92260930000003</c:v>
                </c:pt>
                <c:pt idx="36">
                  <c:v>233.37431809999998</c:v>
                </c:pt>
                <c:pt idx="37">
                  <c:v>233.82563910000005</c:v>
                </c:pt>
                <c:pt idx="38">
                  <c:v>238.96068827272728</c:v>
                </c:pt>
                <c:pt idx="39">
                  <c:v>238.74393563636366</c:v>
                </c:pt>
                <c:pt idx="40">
                  <c:v>239.16124179999997</c:v>
                </c:pt>
                <c:pt idx="41">
                  <c:v>240.35090790000004</c:v>
                </c:pt>
                <c:pt idx="42">
                  <c:v>241.3620617</c:v>
                </c:pt>
                <c:pt idx="43">
                  <c:v>242.88008559999997</c:v>
                </c:pt>
                <c:pt idx="44">
                  <c:v>244.32383650000003</c:v>
                </c:pt>
                <c:pt idx="45">
                  <c:v>245.83531139999999</c:v>
                </c:pt>
                <c:pt idx="46">
                  <c:v>247.11827460000001</c:v>
                </c:pt>
                <c:pt idx="47">
                  <c:v>248.30696959999995</c:v>
                </c:pt>
                <c:pt idx="48">
                  <c:v>249.5860208</c:v>
                </c:pt>
                <c:pt idx="49">
                  <c:v>251.1809992</c:v>
                </c:pt>
                <c:pt idx="50">
                  <c:v>252.67038259999998</c:v>
                </c:pt>
                <c:pt idx="51">
                  <c:v>253.87016269999998</c:v>
                </c:pt>
                <c:pt idx="52">
                  <c:v>255.25081369999998</c:v>
                </c:pt>
                <c:pt idx="53">
                  <c:v>256.64305450000001</c:v>
                </c:pt>
                <c:pt idx="54">
                  <c:v>257.90727150000004</c:v>
                </c:pt>
                <c:pt idx="55">
                  <c:v>259.06839350000001</c:v>
                </c:pt>
                <c:pt idx="56">
                  <c:v>260.40353390000001</c:v>
                </c:pt>
                <c:pt idx="57">
                  <c:v>259.11065680000002</c:v>
                </c:pt>
                <c:pt idx="58">
                  <c:v>260.51890320000001</c:v>
                </c:pt>
                <c:pt idx="59">
                  <c:v>262.05013719999999</c:v>
                </c:pt>
                <c:pt idx="60">
                  <c:v>263.97109419999998</c:v>
                </c:pt>
                <c:pt idx="61">
                  <c:v>264.67691870000004</c:v>
                </c:pt>
                <c:pt idx="62">
                  <c:v>265.38977929999999</c:v>
                </c:pt>
                <c:pt idx="63">
                  <c:v>253.05102289999999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EB-4279-8D06-D66FDBD48F67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0.15710748151493134</c:v>
                </c:pt>
                <c:pt idx="1">
                  <c:v>0.16206836661459914</c:v>
                </c:pt>
                <c:pt idx="2">
                  <c:v>3.3561569702674203E-2</c:v>
                </c:pt>
                <c:pt idx="3">
                  <c:v>0.1249273362779075</c:v>
                </c:pt>
                <c:pt idx="4">
                  <c:v>0.10708918360983775</c:v>
                </c:pt>
                <c:pt idx="5">
                  <c:v>8.7436218197277468E-2</c:v>
                </c:pt>
                <c:pt idx="6">
                  <c:v>0.11179648213514107</c:v>
                </c:pt>
                <c:pt idx="7">
                  <c:v>0.29217815239190231</c:v>
                </c:pt>
                <c:pt idx="8">
                  <c:v>6.6871719786822478E-2</c:v>
                </c:pt>
                <c:pt idx="9">
                  <c:v>4.8340143145009749E-2</c:v>
                </c:pt>
                <c:pt idx="10">
                  <c:v>9.8664089286094353E-2</c:v>
                </c:pt>
                <c:pt idx="11">
                  <c:v>0.1691338841753294</c:v>
                </c:pt>
                <c:pt idx="12">
                  <c:v>0.56879339368067217</c:v>
                </c:pt>
                <c:pt idx="13">
                  <c:v>0.65691653176044518</c:v>
                </c:pt>
                <c:pt idx="14">
                  <c:v>1.1953515257583951</c:v>
                </c:pt>
                <c:pt idx="15">
                  <c:v>1.3085374014419617</c:v>
                </c:pt>
                <c:pt idx="16">
                  <c:v>1.3825488994740478</c:v>
                </c:pt>
                <c:pt idx="17">
                  <c:v>1.978071729865915</c:v>
                </c:pt>
                <c:pt idx="18">
                  <c:v>2.5703112848140433</c:v>
                </c:pt>
                <c:pt idx="19">
                  <c:v>2.9980675308613227</c:v>
                </c:pt>
                <c:pt idx="20">
                  <c:v>3.5139709634785783</c:v>
                </c:pt>
                <c:pt idx="21">
                  <c:v>4.0398412000356725</c:v>
                </c:pt>
                <c:pt idx="22">
                  <c:v>4.496189202798818</c:v>
                </c:pt>
                <c:pt idx="23">
                  <c:v>4.987614829616235</c:v>
                </c:pt>
                <c:pt idx="24">
                  <c:v>5.4148569215912659</c:v>
                </c:pt>
                <c:pt idx="25">
                  <c:v>5.8276123508797477</c:v>
                </c:pt>
                <c:pt idx="26">
                  <c:v>6.1478873289216418</c:v>
                </c:pt>
                <c:pt idx="27">
                  <c:v>6.6390277515478644</c:v>
                </c:pt>
                <c:pt idx="28">
                  <c:v>7.1255487638541162</c:v>
                </c:pt>
                <c:pt idx="29">
                  <c:v>7.4747587679862155</c:v>
                </c:pt>
                <c:pt idx="30">
                  <c:v>8.1277001557496522</c:v>
                </c:pt>
                <c:pt idx="31">
                  <c:v>9.7105472769439949</c:v>
                </c:pt>
                <c:pt idx="32">
                  <c:v>8.2859210083832178</c:v>
                </c:pt>
                <c:pt idx="33">
                  <c:v>10.097659047552519</c:v>
                </c:pt>
                <c:pt idx="34">
                  <c:v>10.675251725440003</c:v>
                </c:pt>
                <c:pt idx="35">
                  <c:v>11.277495542047843</c:v>
                </c:pt>
                <c:pt idx="36">
                  <c:v>11.968334383123173</c:v>
                </c:pt>
                <c:pt idx="37">
                  <c:v>12.595413984126372</c:v>
                </c:pt>
                <c:pt idx="38">
                  <c:v>13.811706042044795</c:v>
                </c:pt>
                <c:pt idx="39">
                  <c:v>14.203245752270952</c:v>
                </c:pt>
                <c:pt idx="40">
                  <c:v>15.576138156078578</c:v>
                </c:pt>
                <c:pt idx="41">
                  <c:v>16.077708572347099</c:v>
                </c:pt>
                <c:pt idx="42">
                  <c:v>16.381890626484051</c:v>
                </c:pt>
                <c:pt idx="43">
                  <c:v>16.574435767197215</c:v>
                </c:pt>
                <c:pt idx="44">
                  <c:v>16.831544259515535</c:v>
                </c:pt>
                <c:pt idx="45">
                  <c:v>17.082123415068828</c:v>
                </c:pt>
                <c:pt idx="46">
                  <c:v>17.087986928852608</c:v>
                </c:pt>
                <c:pt idx="47">
                  <c:v>17.669669295784313</c:v>
                </c:pt>
                <c:pt idx="48">
                  <c:v>18.058267713599292</c:v>
                </c:pt>
                <c:pt idx="49">
                  <c:v>18.178770560513392</c:v>
                </c:pt>
                <c:pt idx="50">
                  <c:v>18.409559963942421</c:v>
                </c:pt>
                <c:pt idx="51">
                  <c:v>18.76344565526151</c:v>
                </c:pt>
                <c:pt idx="52">
                  <c:v>18.86496107733662</c:v>
                </c:pt>
                <c:pt idx="53">
                  <c:v>18.993108843559558</c:v>
                </c:pt>
                <c:pt idx="54">
                  <c:v>19.309905820809597</c:v>
                </c:pt>
                <c:pt idx="55">
                  <c:v>19.557995922565869</c:v>
                </c:pt>
                <c:pt idx="56">
                  <c:v>19.897484520914109</c:v>
                </c:pt>
                <c:pt idx="57">
                  <c:v>19.866769414154188</c:v>
                </c:pt>
                <c:pt idx="58">
                  <c:v>20.012789534571198</c:v>
                </c:pt>
                <c:pt idx="59">
                  <c:v>19.957676947500214</c:v>
                </c:pt>
                <c:pt idx="60">
                  <c:v>19.280478254358826</c:v>
                </c:pt>
                <c:pt idx="61">
                  <c:v>19.856676686660279</c:v>
                </c:pt>
                <c:pt idx="62">
                  <c:v>19.73171319234147</c:v>
                </c:pt>
                <c:pt idx="63">
                  <c:v>9.7952243049356973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EB-4279-8D06-D66FDBD48F67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191.97639806666669</c:v>
                </c:pt>
                <c:pt idx="1">
                  <c:v>107.00836806666666</c:v>
                </c:pt>
                <c:pt idx="2">
                  <c:v>74.226060000000004</c:v>
                </c:pt>
                <c:pt idx="3">
                  <c:v>58.923033266666678</c:v>
                </c:pt>
                <c:pt idx="4">
                  <c:v>49.282806000000001</c:v>
                </c:pt>
                <c:pt idx="5">
                  <c:v>43.240172199999996</c:v>
                </c:pt>
                <c:pt idx="6">
                  <c:v>38.721189333333335</c:v>
                </c:pt>
                <c:pt idx="7">
                  <c:v>35.285584399999998</c:v>
                </c:pt>
                <c:pt idx="8">
                  <c:v>32.727560133333334</c:v>
                </c:pt>
                <c:pt idx="9">
                  <c:v>30.412464799999999</c:v>
                </c:pt>
                <c:pt idx="10">
                  <c:v>28.982091466666663</c:v>
                </c:pt>
                <c:pt idx="11">
                  <c:v>27.615154666666665</c:v>
                </c:pt>
                <c:pt idx="12">
                  <c:v>27.233559333333339</c:v>
                </c:pt>
                <c:pt idx="13">
                  <c:v>26.0642648</c:v>
                </c:pt>
                <c:pt idx="14">
                  <c:v>27.95793646666667</c:v>
                </c:pt>
                <c:pt idx="15">
                  <c:v>30.654017133333337</c:v>
                </c:pt>
                <c:pt idx="16">
                  <c:v>29.646154599999996</c:v>
                </c:pt>
                <c:pt idx="17">
                  <c:v>29.136147199999996</c:v>
                </c:pt>
                <c:pt idx="18">
                  <c:v>28.395312133333334</c:v>
                </c:pt>
                <c:pt idx="19">
                  <c:v>27.656564000000003</c:v>
                </c:pt>
                <c:pt idx="20">
                  <c:v>27.120550733333335</c:v>
                </c:pt>
                <c:pt idx="21">
                  <c:v>26.793312200000003</c:v>
                </c:pt>
                <c:pt idx="22">
                  <c:v>26.126541266666667</c:v>
                </c:pt>
                <c:pt idx="23">
                  <c:v>26.426474133333336</c:v>
                </c:pt>
                <c:pt idx="24">
                  <c:v>25.746910533333331</c:v>
                </c:pt>
                <c:pt idx="25">
                  <c:v>25.691116066666673</c:v>
                </c:pt>
                <c:pt idx="26">
                  <c:v>25.557928600000004</c:v>
                </c:pt>
                <c:pt idx="27">
                  <c:v>25.260013142857144</c:v>
                </c:pt>
                <c:pt idx="28">
                  <c:v>25.311500357142858</c:v>
                </c:pt>
                <c:pt idx="29">
                  <c:v>23.459589428571427</c:v>
                </c:pt>
                <c:pt idx="30">
                  <c:v>23.604585428571429</c:v>
                </c:pt>
                <c:pt idx="31">
                  <c:v>24.472715285714283</c:v>
                </c:pt>
                <c:pt idx="32">
                  <c:v>26.295595000000002</c:v>
                </c:pt>
                <c:pt idx="33">
                  <c:v>26.701664000000001</c:v>
                </c:pt>
                <c:pt idx="34">
                  <c:v>26.373579599999999</c:v>
                </c:pt>
                <c:pt idx="35">
                  <c:v>25.940703599999996</c:v>
                </c:pt>
                <c:pt idx="36">
                  <c:v>26.002432799999998</c:v>
                </c:pt>
                <c:pt idx="37">
                  <c:v>25.195611599999999</c:v>
                </c:pt>
                <c:pt idx="38">
                  <c:v>25.440655</c:v>
                </c:pt>
                <c:pt idx="39">
                  <c:v>25.1045528</c:v>
                </c:pt>
                <c:pt idx="40">
                  <c:v>25.383420600000001</c:v>
                </c:pt>
                <c:pt idx="41">
                  <c:v>25.179888399999999</c:v>
                </c:pt>
                <c:pt idx="42">
                  <c:v>25.0852146</c:v>
                </c:pt>
                <c:pt idx="43">
                  <c:v>24.716263999999999</c:v>
                </c:pt>
                <c:pt idx="44">
                  <c:v>24.868521999999999</c:v>
                </c:pt>
                <c:pt idx="45">
                  <c:v>25.039823200000001</c:v>
                </c:pt>
                <c:pt idx="46">
                  <c:v>25.374945599999997</c:v>
                </c:pt>
                <c:pt idx="47">
                  <c:v>25.564371599999998</c:v>
                </c:pt>
                <c:pt idx="48">
                  <c:v>25.009585399999999</c:v>
                </c:pt>
                <c:pt idx="49">
                  <c:v>25.1265894</c:v>
                </c:pt>
                <c:pt idx="50">
                  <c:v>25.864676199999998</c:v>
                </c:pt>
                <c:pt idx="51">
                  <c:v>25.054064599999997</c:v>
                </c:pt>
                <c:pt idx="52">
                  <c:v>25.835574999999999</c:v>
                </c:pt>
                <c:pt idx="53">
                  <c:v>25.278196399999999</c:v>
                </c:pt>
                <c:pt idx="54">
                  <c:v>24.927188000000001</c:v>
                </c:pt>
                <c:pt idx="55">
                  <c:v>25.6209408</c:v>
                </c:pt>
                <c:pt idx="56">
                  <c:v>25.4343346</c:v>
                </c:pt>
                <c:pt idx="57">
                  <c:v>24.585282799999998</c:v>
                </c:pt>
                <c:pt idx="58">
                  <c:v>25.040449800000005</c:v>
                </c:pt>
                <c:pt idx="59">
                  <c:v>25.673060600000003</c:v>
                </c:pt>
                <c:pt idx="60">
                  <c:v>24.641291200000001</c:v>
                </c:pt>
                <c:pt idx="61">
                  <c:v>22.249456399999996</c:v>
                </c:pt>
                <c:pt idx="62">
                  <c:v>21.4372434</c:v>
                </c:pt>
                <c:pt idx="63">
                  <c:v>21.528800800000003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EB-4279-8D06-D66FDBD48F67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0.4625448836189473</c:v>
                </c:pt>
                <c:pt idx="1">
                  <c:v>1.8709204402430926</c:v>
                </c:pt>
                <c:pt idx="2">
                  <c:v>1.0185848912430864</c:v>
                </c:pt>
                <c:pt idx="3">
                  <c:v>0.84851202291295247</c:v>
                </c:pt>
                <c:pt idx="4">
                  <c:v>0.74370203175404348</c:v>
                </c:pt>
                <c:pt idx="5">
                  <c:v>0.69800222102747256</c:v>
                </c:pt>
                <c:pt idx="6">
                  <c:v>0.65179271488205404</c:v>
                </c:pt>
                <c:pt idx="7">
                  <c:v>0.5615621031841761</c:v>
                </c:pt>
                <c:pt idx="8">
                  <c:v>0.64489872289507599</c:v>
                </c:pt>
                <c:pt idx="9">
                  <c:v>0.72774818108976325</c:v>
                </c:pt>
                <c:pt idx="10">
                  <c:v>0.63499078867073755</c:v>
                </c:pt>
                <c:pt idx="11">
                  <c:v>0.62425106587272639</c:v>
                </c:pt>
                <c:pt idx="12">
                  <c:v>0.82321700438141132</c:v>
                </c:pt>
                <c:pt idx="13">
                  <c:v>0.90916184220739471</c:v>
                </c:pt>
                <c:pt idx="14">
                  <c:v>0.94194740770914576</c:v>
                </c:pt>
                <c:pt idx="15">
                  <c:v>0.98892203942372325</c:v>
                </c:pt>
                <c:pt idx="16">
                  <c:v>1.0708546290641572</c:v>
                </c:pt>
                <c:pt idx="17">
                  <c:v>1.0307427110270466</c:v>
                </c:pt>
                <c:pt idx="18">
                  <c:v>0.90368940206578185</c:v>
                </c:pt>
                <c:pt idx="19">
                  <c:v>0.80291047797191695</c:v>
                </c:pt>
                <c:pt idx="20">
                  <c:v>1.3229857788994259</c:v>
                </c:pt>
                <c:pt idx="21">
                  <c:v>0.87583957376058508</c:v>
                </c:pt>
                <c:pt idx="22">
                  <c:v>0.95223458220947665</c:v>
                </c:pt>
                <c:pt idx="23">
                  <c:v>0.87095573928265357</c:v>
                </c:pt>
                <c:pt idx="24">
                  <c:v>1.0294281593878527</c:v>
                </c:pt>
                <c:pt idx="25">
                  <c:v>0.91643665340997649</c:v>
                </c:pt>
                <c:pt idx="26">
                  <c:v>1.2687559091976954</c:v>
                </c:pt>
                <c:pt idx="27">
                  <c:v>0.86731017016821066</c:v>
                </c:pt>
                <c:pt idx="28">
                  <c:v>0.73958774224105794</c:v>
                </c:pt>
                <c:pt idx="29">
                  <c:v>2.8216196305068895</c:v>
                </c:pt>
                <c:pt idx="30">
                  <c:v>3.5020286835659715</c:v>
                </c:pt>
                <c:pt idx="31">
                  <c:v>4.2394312831035652</c:v>
                </c:pt>
                <c:pt idx="32">
                  <c:v>0.81464063138204257</c:v>
                </c:pt>
                <c:pt idx="33">
                  <c:v>0.69245140636008007</c:v>
                </c:pt>
                <c:pt idx="34">
                  <c:v>0.1971214269393142</c:v>
                </c:pt>
                <c:pt idx="35">
                  <c:v>0.82347594422294856</c:v>
                </c:pt>
                <c:pt idx="36">
                  <c:v>1.3051131508597964</c:v>
                </c:pt>
                <c:pt idx="37">
                  <c:v>0.72580543563997824</c:v>
                </c:pt>
                <c:pt idx="38">
                  <c:v>0.69708145925258591</c:v>
                </c:pt>
                <c:pt idx="39">
                  <c:v>0.84186177175618948</c:v>
                </c:pt>
                <c:pt idx="40">
                  <c:v>0.90928599515255115</c:v>
                </c:pt>
                <c:pt idx="41">
                  <c:v>1.086800644980827</c:v>
                </c:pt>
                <c:pt idx="42">
                  <c:v>1.053738343025038</c:v>
                </c:pt>
                <c:pt idx="43">
                  <c:v>1.2220135485738592</c:v>
                </c:pt>
                <c:pt idx="44">
                  <c:v>0.8686881659403749</c:v>
                </c:pt>
                <c:pt idx="45">
                  <c:v>0.77595204057006684</c:v>
                </c:pt>
                <c:pt idx="46">
                  <c:v>0.85566707482404103</c:v>
                </c:pt>
                <c:pt idx="47">
                  <c:v>0.6288330400927753</c:v>
                </c:pt>
                <c:pt idx="48">
                  <c:v>1.206808390680812</c:v>
                </c:pt>
                <c:pt idx="49">
                  <c:v>0.60091112839304606</c:v>
                </c:pt>
                <c:pt idx="50">
                  <c:v>1.1989102796741273</c:v>
                </c:pt>
                <c:pt idx="51">
                  <c:v>0.99753204596402612</c:v>
                </c:pt>
                <c:pt idx="52">
                  <c:v>1.8876607606884563</c:v>
                </c:pt>
                <c:pt idx="53">
                  <c:v>0.68868325948053322</c:v>
                </c:pt>
                <c:pt idx="54">
                  <c:v>1.1221588538909908</c:v>
                </c:pt>
                <c:pt idx="55">
                  <c:v>0.96860350027643571</c:v>
                </c:pt>
                <c:pt idx="56">
                  <c:v>1.1764138013209078</c:v>
                </c:pt>
                <c:pt idx="57">
                  <c:v>1.4523001263969699</c:v>
                </c:pt>
                <c:pt idx="58">
                  <c:v>1.1775018565353812</c:v>
                </c:pt>
                <c:pt idx="59">
                  <c:v>2.3114169234687432</c:v>
                </c:pt>
                <c:pt idx="60">
                  <c:v>0.59580992121762033</c:v>
                </c:pt>
                <c:pt idx="61">
                  <c:v>3.9485035892006999</c:v>
                </c:pt>
                <c:pt idx="62">
                  <c:v>4.7183149522532579</c:v>
                </c:pt>
                <c:pt idx="63">
                  <c:v>5.2711109367832911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EB-4279-8D06-D66FDBD48F67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186.54209166666666</c:v>
                </c:pt>
                <c:pt idx="1">
                  <c:v>92.953807416666677</c:v>
                </c:pt>
                <c:pt idx="2">
                  <c:v>61.441858208333322</c:v>
                </c:pt>
                <c:pt idx="3">
                  <c:v>46.906570625000001</c:v>
                </c:pt>
                <c:pt idx="4">
                  <c:v>37.131555291666672</c:v>
                </c:pt>
                <c:pt idx="5">
                  <c:v>31.001791291666667</c:v>
                </c:pt>
                <c:pt idx="6">
                  <c:v>26.786993541666671</c:v>
                </c:pt>
                <c:pt idx="7">
                  <c:v>23.609564956521741</c:v>
                </c:pt>
                <c:pt idx="8">
                  <c:v>20.927363260869562</c:v>
                </c:pt>
                <c:pt idx="9">
                  <c:v>19.053145217391307</c:v>
                </c:pt>
                <c:pt idx="10">
                  <c:v>17.230369043478262</c:v>
                </c:pt>
                <c:pt idx="11">
                  <c:v>15.898126739130433</c:v>
                </c:pt>
                <c:pt idx="12">
                  <c:v>15.870637521739132</c:v>
                </c:pt>
                <c:pt idx="13">
                  <c:v>13.757445260869565</c:v>
                </c:pt>
                <c:pt idx="14">
                  <c:v>12.97124252173913</c:v>
                </c:pt>
                <c:pt idx="15">
                  <c:v>12.328149999999999</c:v>
                </c:pt>
                <c:pt idx="16">
                  <c:v>11.685698913043478</c:v>
                </c:pt>
                <c:pt idx="17">
                  <c:v>11.119783217391303</c:v>
                </c:pt>
                <c:pt idx="18">
                  <c:v>10.798984478260872</c:v>
                </c:pt>
                <c:pt idx="19">
                  <c:v>10.392273772727275</c:v>
                </c:pt>
                <c:pt idx="20">
                  <c:v>10.102179363636365</c:v>
                </c:pt>
                <c:pt idx="21">
                  <c:v>9.3080216363636357</c:v>
                </c:pt>
                <c:pt idx="22">
                  <c:v>9.0601902272727255</c:v>
                </c:pt>
                <c:pt idx="23">
                  <c:v>8.7591316363636356</c:v>
                </c:pt>
                <c:pt idx="24">
                  <c:v>8.404983545454547</c:v>
                </c:pt>
                <c:pt idx="25">
                  <c:v>8.1725642727272731</c:v>
                </c:pt>
                <c:pt idx="26">
                  <c:v>7.8902751818181818</c:v>
                </c:pt>
                <c:pt idx="27">
                  <c:v>7.6442593181818159</c:v>
                </c:pt>
                <c:pt idx="28">
                  <c:v>7.8912269999999998</c:v>
                </c:pt>
                <c:pt idx="29">
                  <c:v>7.2538345909090909</c:v>
                </c:pt>
                <c:pt idx="30">
                  <c:v>7.1072796363636366</c:v>
                </c:pt>
                <c:pt idx="31">
                  <c:v>7.0451463181818186</c:v>
                </c:pt>
                <c:pt idx="32">
                  <c:v>6.8761746923076918</c:v>
                </c:pt>
                <c:pt idx="33">
                  <c:v>7.4353404615384608</c:v>
                </c:pt>
                <c:pt idx="34">
                  <c:v>6.9145132857142864</c:v>
                </c:pt>
                <c:pt idx="35">
                  <c:v>6.5298442142857143</c:v>
                </c:pt>
                <c:pt idx="36">
                  <c:v>6.3552268461538484</c:v>
                </c:pt>
                <c:pt idx="37">
                  <c:v>6.3284918461538462</c:v>
                </c:pt>
                <c:pt idx="38">
                  <c:v>6.2400039285714284</c:v>
                </c:pt>
                <c:pt idx="39">
                  <c:v>6.0045919999999997</c:v>
                </c:pt>
                <c:pt idx="40">
                  <c:v>6.071268285714285</c:v>
                </c:pt>
                <c:pt idx="41">
                  <c:v>7.1902591428571423</c:v>
                </c:pt>
                <c:pt idx="42">
                  <c:v>5.9336382142857147</c:v>
                </c:pt>
                <c:pt idx="43">
                  <c:v>5.7841858571428579</c:v>
                </c:pt>
                <c:pt idx="44">
                  <c:v>5.7405707857142847</c:v>
                </c:pt>
                <c:pt idx="45">
                  <c:v>5.6974494285714288</c:v>
                </c:pt>
                <c:pt idx="46">
                  <c:v>5.5774134285714272</c:v>
                </c:pt>
                <c:pt idx="47">
                  <c:v>5.6202827142857137</c:v>
                </c:pt>
                <c:pt idx="48">
                  <c:v>5.6602169285714288</c:v>
                </c:pt>
                <c:pt idx="49">
                  <c:v>5.3896227142857152</c:v>
                </c:pt>
                <c:pt idx="50">
                  <c:v>5.5038507857142864</c:v>
                </c:pt>
                <c:pt idx="51">
                  <c:v>5.603528571428571</c:v>
                </c:pt>
                <c:pt idx="52">
                  <c:v>5.3329474285714289</c:v>
                </c:pt>
                <c:pt idx="53">
                  <c:v>5.2586892857142855</c:v>
                </c:pt>
                <c:pt idx="54">
                  <c:v>5.2850632857142852</c:v>
                </c:pt>
                <c:pt idx="55">
                  <c:v>5.1554500714285698</c:v>
                </c:pt>
                <c:pt idx="56">
                  <c:v>5.1921095714285723</c:v>
                </c:pt>
                <c:pt idx="57">
                  <c:v>4.6441786428571428</c:v>
                </c:pt>
                <c:pt idx="58">
                  <c:v>4.6594870000000004</c:v>
                </c:pt>
                <c:pt idx="59">
                  <c:v>4.6667198571428568</c:v>
                </c:pt>
                <c:pt idx="60">
                  <c:v>4.5314824285714286</c:v>
                </c:pt>
                <c:pt idx="61">
                  <c:v>4.4504349285714282</c:v>
                </c:pt>
                <c:pt idx="62">
                  <c:v>4.4337867142857155</c:v>
                </c:pt>
                <c:pt idx="63">
                  <c:v>4.4507514285714285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EB-4279-8D06-D66FDBD48F67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0.34441681484655423</c:v>
                </c:pt>
                <c:pt idx="1">
                  <c:v>0.94240087551448881</c:v>
                </c:pt>
                <c:pt idx="2">
                  <c:v>0.42468092275204994</c:v>
                </c:pt>
                <c:pt idx="3">
                  <c:v>2.4208416639962937</c:v>
                </c:pt>
                <c:pt idx="4">
                  <c:v>0.22261257788867511</c:v>
                </c:pt>
                <c:pt idx="5">
                  <c:v>0.23526211178321935</c:v>
                </c:pt>
                <c:pt idx="6">
                  <c:v>0.44572297977953718</c:v>
                </c:pt>
                <c:pt idx="7">
                  <c:v>0.69885900659048528</c:v>
                </c:pt>
                <c:pt idx="8">
                  <c:v>0.30239332341494729</c:v>
                </c:pt>
                <c:pt idx="9">
                  <c:v>0.96289578053808234</c:v>
                </c:pt>
                <c:pt idx="10">
                  <c:v>0.15534723286480329</c:v>
                </c:pt>
                <c:pt idx="11">
                  <c:v>0.34656081854743137</c:v>
                </c:pt>
                <c:pt idx="12">
                  <c:v>5.4128179251698549</c:v>
                </c:pt>
                <c:pt idx="13">
                  <c:v>0.11264115998595195</c:v>
                </c:pt>
                <c:pt idx="14">
                  <c:v>0.29707264686287066</c:v>
                </c:pt>
                <c:pt idx="15">
                  <c:v>0.13658903521412447</c:v>
                </c:pt>
                <c:pt idx="16">
                  <c:v>0.1369220124320491</c:v>
                </c:pt>
                <c:pt idx="17">
                  <c:v>0.10245514262141592</c:v>
                </c:pt>
                <c:pt idx="18">
                  <c:v>0.88289044297915686</c:v>
                </c:pt>
                <c:pt idx="19">
                  <c:v>1.3486421489939653</c:v>
                </c:pt>
                <c:pt idx="20">
                  <c:v>1.9716078611518946</c:v>
                </c:pt>
                <c:pt idx="21">
                  <c:v>0.13388485799493741</c:v>
                </c:pt>
                <c:pt idx="22">
                  <c:v>0.23336976734032835</c:v>
                </c:pt>
                <c:pt idx="23">
                  <c:v>0.38630876307357537</c:v>
                </c:pt>
                <c:pt idx="24">
                  <c:v>0.16160226816657439</c:v>
                </c:pt>
                <c:pt idx="25">
                  <c:v>0.25149259800060447</c:v>
                </c:pt>
                <c:pt idx="26">
                  <c:v>0.15369230499893094</c:v>
                </c:pt>
                <c:pt idx="27">
                  <c:v>0.10236925435301064</c:v>
                </c:pt>
                <c:pt idx="28">
                  <c:v>2.1468001039700972</c:v>
                </c:pt>
                <c:pt idx="29">
                  <c:v>0.15638660570800317</c:v>
                </c:pt>
                <c:pt idx="30">
                  <c:v>0.15711102310570271</c:v>
                </c:pt>
                <c:pt idx="31">
                  <c:v>0.22693956984311678</c:v>
                </c:pt>
                <c:pt idx="32">
                  <c:v>0.16121060589151862</c:v>
                </c:pt>
                <c:pt idx="33">
                  <c:v>2.5784079982262358</c:v>
                </c:pt>
                <c:pt idx="34">
                  <c:v>0.96035075398957026</c:v>
                </c:pt>
                <c:pt idx="35">
                  <c:v>0.13832435140189711</c:v>
                </c:pt>
                <c:pt idx="36">
                  <c:v>0.10974338396860533</c:v>
                </c:pt>
                <c:pt idx="37">
                  <c:v>0.18276094485795571</c:v>
                </c:pt>
                <c:pt idx="38">
                  <c:v>0.25442041908015794</c:v>
                </c:pt>
                <c:pt idx="39">
                  <c:v>9.4336703906074293E-2</c:v>
                </c:pt>
                <c:pt idx="40">
                  <c:v>0.42470815093029313</c:v>
                </c:pt>
                <c:pt idx="41">
                  <c:v>4.6999742919651162</c:v>
                </c:pt>
                <c:pt idx="42">
                  <c:v>0.61423799104629628</c:v>
                </c:pt>
                <c:pt idx="43">
                  <c:v>0.20492796866592097</c:v>
                </c:pt>
                <c:pt idx="44">
                  <c:v>0.12330791384416398</c:v>
                </c:pt>
                <c:pt idx="45">
                  <c:v>0.17136720598541968</c:v>
                </c:pt>
                <c:pt idx="46">
                  <c:v>0.30237169277580861</c:v>
                </c:pt>
                <c:pt idx="47">
                  <c:v>0.17283132587560757</c:v>
                </c:pt>
                <c:pt idx="48">
                  <c:v>0.52822841332520587</c:v>
                </c:pt>
                <c:pt idx="49">
                  <c:v>0.24369891145759978</c:v>
                </c:pt>
                <c:pt idx="50">
                  <c:v>0.16882503840287788</c:v>
                </c:pt>
                <c:pt idx="51">
                  <c:v>0.62637595788389389</c:v>
                </c:pt>
                <c:pt idx="52">
                  <c:v>0.20773171298359999</c:v>
                </c:pt>
                <c:pt idx="53">
                  <c:v>0.20898619708195371</c:v>
                </c:pt>
                <c:pt idx="54">
                  <c:v>0.17879339499084887</c:v>
                </c:pt>
                <c:pt idx="55">
                  <c:v>0.17477050555005896</c:v>
                </c:pt>
                <c:pt idx="56">
                  <c:v>0.23836910848174073</c:v>
                </c:pt>
                <c:pt idx="57">
                  <c:v>0.19456100750502395</c:v>
                </c:pt>
                <c:pt idx="58">
                  <c:v>0.27595439636649521</c:v>
                </c:pt>
                <c:pt idx="59">
                  <c:v>0.36767562251292119</c:v>
                </c:pt>
                <c:pt idx="60">
                  <c:v>0.17341509154984525</c:v>
                </c:pt>
                <c:pt idx="61">
                  <c:v>0.10553760391135955</c:v>
                </c:pt>
                <c:pt idx="62">
                  <c:v>0.13972381251463192</c:v>
                </c:pt>
                <c:pt idx="63">
                  <c:v>8.402089538635861E-2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EB-4279-8D06-D66FDBD48F67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241.71946874999998</c:v>
                </c:pt>
                <c:pt idx="1">
                  <c:v>249.16271</c:v>
                </c:pt>
                <c:pt idx="2">
                  <c:v>255.83323300000001</c:v>
                </c:pt>
                <c:pt idx="3">
                  <c:v>248.15708475000002</c:v>
                </c:pt>
                <c:pt idx="4">
                  <c:v>247.51800549999999</c:v>
                </c:pt>
                <c:pt idx="5">
                  <c:v>250.38271880000002</c:v>
                </c:pt>
                <c:pt idx="6">
                  <c:v>254.43759880000002</c:v>
                </c:pt>
                <c:pt idx="7">
                  <c:v>251.49034179999998</c:v>
                </c:pt>
                <c:pt idx="8">
                  <c:v>250.28007099999999</c:v>
                </c:pt>
                <c:pt idx="9">
                  <c:v>253.06247360000003</c:v>
                </c:pt>
                <c:pt idx="10">
                  <c:v>250.04209839999999</c:v>
                </c:pt>
                <c:pt idx="11">
                  <c:v>248.34852059999997</c:v>
                </c:pt>
                <c:pt idx="12">
                  <c:v>251.47896040000001</c:v>
                </c:pt>
                <c:pt idx="13">
                  <c:v>250.95716316666667</c:v>
                </c:pt>
                <c:pt idx="14">
                  <c:v>264.74894466666666</c:v>
                </c:pt>
                <c:pt idx="15">
                  <c:v>257.62389783333333</c:v>
                </c:pt>
                <c:pt idx="16">
                  <c:v>272.89186849999999</c:v>
                </c:pt>
                <c:pt idx="17">
                  <c:v>264.57688183333335</c:v>
                </c:pt>
                <c:pt idx="18">
                  <c:v>282.47351033333331</c:v>
                </c:pt>
                <c:pt idx="19">
                  <c:v>260.09195233333338</c:v>
                </c:pt>
                <c:pt idx="20">
                  <c:v>257.60538950000006</c:v>
                </c:pt>
                <c:pt idx="21">
                  <c:v>258.58006899999992</c:v>
                </c:pt>
                <c:pt idx="22">
                  <c:v>281.85817800000001</c:v>
                </c:pt>
                <c:pt idx="23">
                  <c:v>254.68807516666664</c:v>
                </c:pt>
                <c:pt idx="24">
                  <c:v>255.57994799999997</c:v>
                </c:pt>
                <c:pt idx="25">
                  <c:v>263.28551283333331</c:v>
                </c:pt>
                <c:pt idx="26">
                  <c:v>271.79864349999997</c:v>
                </c:pt>
                <c:pt idx="27">
                  <c:v>256.61033480000003</c:v>
                </c:pt>
                <c:pt idx="28">
                  <c:v>294.24879800000002</c:v>
                </c:pt>
                <c:pt idx="29">
                  <c:v>249.33756866666667</c:v>
                </c:pt>
                <c:pt idx="30">
                  <c:v>254.06909199999998</c:v>
                </c:pt>
                <c:pt idx="31">
                  <c:v>255.05606566666665</c:v>
                </c:pt>
                <c:pt idx="32">
                  <c:v>262.37275249999999</c:v>
                </c:pt>
                <c:pt idx="33">
                  <c:v>268.10301249999998</c:v>
                </c:pt>
                <c:pt idx="34">
                  <c:v>257.69851800000004</c:v>
                </c:pt>
                <c:pt idx="35">
                  <c:v>270.49737649999997</c:v>
                </c:pt>
                <c:pt idx="36">
                  <c:v>265.15357499999999</c:v>
                </c:pt>
                <c:pt idx="37">
                  <c:v>297.54777100000001</c:v>
                </c:pt>
                <c:pt idx="38">
                  <c:v>268.34287300000005</c:v>
                </c:pt>
                <c:pt idx="39">
                  <c:v>282.29597819999998</c:v>
                </c:pt>
                <c:pt idx="40">
                  <c:v>261.89075333333329</c:v>
                </c:pt>
                <c:pt idx="41">
                  <c:v>265.91129916666665</c:v>
                </c:pt>
                <c:pt idx="42">
                  <c:v>269.27439328571421</c:v>
                </c:pt>
                <c:pt idx="43">
                  <c:v>267.16531300000003</c:v>
                </c:pt>
                <c:pt idx="44">
                  <c:v>275.3416102857143</c:v>
                </c:pt>
                <c:pt idx="45">
                  <c:v>276.03295571428572</c:v>
                </c:pt>
                <c:pt idx="46">
                  <c:v>277.87019971428572</c:v>
                </c:pt>
                <c:pt idx="47">
                  <c:v>274.98850671428568</c:v>
                </c:pt>
                <c:pt idx="48">
                  <c:v>279.30806214285712</c:v>
                </c:pt>
                <c:pt idx="49">
                  <c:v>284.06557728571431</c:v>
                </c:pt>
                <c:pt idx="50">
                  <c:v>278.93961314285713</c:v>
                </c:pt>
                <c:pt idx="51">
                  <c:v>285.58525100000003</c:v>
                </c:pt>
                <c:pt idx="52">
                  <c:v>327.98622116666667</c:v>
                </c:pt>
                <c:pt idx="53">
                  <c:v>279.32802783333335</c:v>
                </c:pt>
                <c:pt idx="54">
                  <c:v>297.77427466666666</c:v>
                </c:pt>
                <c:pt idx="55">
                  <c:v>282.06178166666672</c:v>
                </c:pt>
                <c:pt idx="56">
                  <c:v>322.1189328333333</c:v>
                </c:pt>
                <c:pt idx="57">
                  <c:v>277.40693933333336</c:v>
                </c:pt>
                <c:pt idx="58">
                  <c:v>278.3136275</c:v>
                </c:pt>
                <c:pt idx="59">
                  <c:v>314.40824500000002</c:v>
                </c:pt>
                <c:pt idx="60">
                  <c:v>284.32217150000002</c:v>
                </c:pt>
                <c:pt idx="61">
                  <c:v>280.63760699999995</c:v>
                </c:pt>
                <c:pt idx="62">
                  <c:v>312.17947150000003</c:v>
                </c:pt>
                <c:pt idx="63">
                  <c:v>338.75655999999998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9EB-4279-8D06-D66FDBD48F67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1.4655443173664287</c:v>
                </c:pt>
                <c:pt idx="1">
                  <c:v>1.7774341169021146</c:v>
                </c:pt>
                <c:pt idx="2">
                  <c:v>11.841711327280951</c:v>
                </c:pt>
                <c:pt idx="3">
                  <c:v>2.2993969875377944</c:v>
                </c:pt>
                <c:pt idx="4">
                  <c:v>5.3694769026892724</c:v>
                </c:pt>
                <c:pt idx="5">
                  <c:v>0.73444157213057537</c:v>
                </c:pt>
                <c:pt idx="6">
                  <c:v>5.3958768319231654</c:v>
                </c:pt>
                <c:pt idx="7">
                  <c:v>0.4962763106202745</c:v>
                </c:pt>
                <c:pt idx="8">
                  <c:v>0.22267643732443207</c:v>
                </c:pt>
                <c:pt idx="9">
                  <c:v>21.13204169902086</c:v>
                </c:pt>
                <c:pt idx="10">
                  <c:v>0.27286812587631515</c:v>
                </c:pt>
                <c:pt idx="11">
                  <c:v>4.3986624510150065</c:v>
                </c:pt>
                <c:pt idx="12">
                  <c:v>1.0280376410935674</c:v>
                </c:pt>
                <c:pt idx="13">
                  <c:v>4.3889080178284354</c:v>
                </c:pt>
                <c:pt idx="14">
                  <c:v>35.172723016869718</c:v>
                </c:pt>
                <c:pt idx="15">
                  <c:v>3.9434961898190344</c:v>
                </c:pt>
                <c:pt idx="16">
                  <c:v>32.814242938552695</c:v>
                </c:pt>
                <c:pt idx="17">
                  <c:v>7.1892507091173714</c:v>
                </c:pt>
                <c:pt idx="18">
                  <c:v>37.510501761875176</c:v>
                </c:pt>
                <c:pt idx="19">
                  <c:v>4.9162277329104711</c:v>
                </c:pt>
                <c:pt idx="20">
                  <c:v>7.0449245533848703</c:v>
                </c:pt>
                <c:pt idx="21">
                  <c:v>5.8356552850260215</c:v>
                </c:pt>
                <c:pt idx="22">
                  <c:v>46.008809098211735</c:v>
                </c:pt>
                <c:pt idx="23">
                  <c:v>7.1268061362767776</c:v>
                </c:pt>
                <c:pt idx="24">
                  <c:v>9.2908985953008045</c:v>
                </c:pt>
                <c:pt idx="25">
                  <c:v>14.556423374791486</c:v>
                </c:pt>
                <c:pt idx="26">
                  <c:v>29.841001782661515</c:v>
                </c:pt>
                <c:pt idx="27">
                  <c:v>6.4624509748986041</c:v>
                </c:pt>
                <c:pt idx="28">
                  <c:v>63.431790534468078</c:v>
                </c:pt>
                <c:pt idx="29">
                  <c:v>8.6792138009322173</c:v>
                </c:pt>
                <c:pt idx="30">
                  <c:v>9.4256262118414771</c:v>
                </c:pt>
                <c:pt idx="31">
                  <c:v>4.3806996455720366</c:v>
                </c:pt>
                <c:pt idx="32">
                  <c:v>7.9877325000006776</c:v>
                </c:pt>
                <c:pt idx="33">
                  <c:v>23.885836500000448</c:v>
                </c:pt>
                <c:pt idx="34">
                  <c:v>3.3335859999978039</c:v>
                </c:pt>
                <c:pt idx="35">
                  <c:v>16.436110500000442</c:v>
                </c:pt>
                <c:pt idx="36">
                  <c:v>10.711649000000696</c:v>
                </c:pt>
                <c:pt idx="37">
                  <c:v>43.095389000000068</c:v>
                </c:pt>
                <c:pt idx="38">
                  <c:v>10.312059999999498</c:v>
                </c:pt>
                <c:pt idx="39">
                  <c:v>32.6045244468596</c:v>
                </c:pt>
                <c:pt idx="40">
                  <c:v>11.136017821302518</c:v>
                </c:pt>
                <c:pt idx="41">
                  <c:v>4.8829454461052446</c:v>
                </c:pt>
                <c:pt idx="42">
                  <c:v>9.2791288334038953</c:v>
                </c:pt>
                <c:pt idx="43">
                  <c:v>6.4361573656488389</c:v>
                </c:pt>
                <c:pt idx="44">
                  <c:v>10.38487468837501</c:v>
                </c:pt>
                <c:pt idx="45">
                  <c:v>16.075255260026715</c:v>
                </c:pt>
                <c:pt idx="46">
                  <c:v>7.983487367626914</c:v>
                </c:pt>
                <c:pt idx="47">
                  <c:v>5.8131188113058538</c:v>
                </c:pt>
                <c:pt idx="48">
                  <c:v>13.618761130116317</c:v>
                </c:pt>
                <c:pt idx="49">
                  <c:v>24.906569754951235</c:v>
                </c:pt>
                <c:pt idx="50">
                  <c:v>13.957006929136876</c:v>
                </c:pt>
                <c:pt idx="51">
                  <c:v>20.233528376101468</c:v>
                </c:pt>
                <c:pt idx="52">
                  <c:v>57.471849924828028</c:v>
                </c:pt>
                <c:pt idx="53">
                  <c:v>8.660655346906367</c:v>
                </c:pt>
                <c:pt idx="54">
                  <c:v>53.144152948278695</c:v>
                </c:pt>
                <c:pt idx="55">
                  <c:v>13.692498853068349</c:v>
                </c:pt>
                <c:pt idx="56">
                  <c:v>62.081984748551193</c:v>
                </c:pt>
                <c:pt idx="57">
                  <c:v>4.6284391073170195</c:v>
                </c:pt>
                <c:pt idx="58">
                  <c:v>4.3588132660979939</c:v>
                </c:pt>
                <c:pt idx="59">
                  <c:v>78.027598300864057</c:v>
                </c:pt>
                <c:pt idx="60">
                  <c:v>6.5142605724614393</c:v>
                </c:pt>
                <c:pt idx="61">
                  <c:v>9.7129995135658316</c:v>
                </c:pt>
                <c:pt idx="62">
                  <c:v>56.794583762993092</c:v>
                </c:pt>
                <c:pt idx="63">
                  <c:v>60.680112293646253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9EB-4279-8D06-D66FDBD48F67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235.64413500000001</c:v>
                </c:pt>
                <c:pt idx="1">
                  <c:v>237.76882850000001</c:v>
                </c:pt>
                <c:pt idx="2">
                  <c:v>236.4038757142857</c:v>
                </c:pt>
                <c:pt idx="3">
                  <c:v>235.68481742857142</c:v>
                </c:pt>
                <c:pt idx="4">
                  <c:v>236.48793600000002</c:v>
                </c:pt>
                <c:pt idx="5">
                  <c:v>238.09770714285713</c:v>
                </c:pt>
                <c:pt idx="6">
                  <c:v>235.96449000000001</c:v>
                </c:pt>
                <c:pt idx="7">
                  <c:v>237.57997857142854</c:v>
                </c:pt>
                <c:pt idx="8">
                  <c:v>236.85066071428568</c:v>
                </c:pt>
                <c:pt idx="9">
                  <c:v>236.69981342857142</c:v>
                </c:pt>
                <c:pt idx="10">
                  <c:v>233.4059515714286</c:v>
                </c:pt>
                <c:pt idx="11">
                  <c:v>236.77150257142858</c:v>
                </c:pt>
                <c:pt idx="12">
                  <c:v>238.05199142857143</c:v>
                </c:pt>
                <c:pt idx="13">
                  <c:v>236.60473042857143</c:v>
                </c:pt>
                <c:pt idx="14">
                  <c:v>232.02545014285715</c:v>
                </c:pt>
                <c:pt idx="15">
                  <c:v>235.10298128571429</c:v>
                </c:pt>
                <c:pt idx="16">
                  <c:v>235.07831899999999</c:v>
                </c:pt>
                <c:pt idx="17">
                  <c:v>238.03689771428571</c:v>
                </c:pt>
                <c:pt idx="18">
                  <c:v>238.13412285714284</c:v>
                </c:pt>
                <c:pt idx="19">
                  <c:v>233.75301171428569</c:v>
                </c:pt>
                <c:pt idx="20">
                  <c:v>237.04523728571425</c:v>
                </c:pt>
                <c:pt idx="21">
                  <c:v>234.20987785714283</c:v>
                </c:pt>
                <c:pt idx="22">
                  <c:v>237.07228785714284</c:v>
                </c:pt>
                <c:pt idx="23">
                  <c:v>237.89930371428571</c:v>
                </c:pt>
                <c:pt idx="24">
                  <c:v>236.03428628571427</c:v>
                </c:pt>
                <c:pt idx="25">
                  <c:v>239.28865514285715</c:v>
                </c:pt>
                <c:pt idx="26">
                  <c:v>234.84960300000003</c:v>
                </c:pt>
                <c:pt idx="27">
                  <c:v>236.65154899999999</c:v>
                </c:pt>
                <c:pt idx="28">
                  <c:v>237.74156857142859</c:v>
                </c:pt>
                <c:pt idx="29">
                  <c:v>233.83410620000001</c:v>
                </c:pt>
                <c:pt idx="30">
                  <c:v>236.19315925000001</c:v>
                </c:pt>
                <c:pt idx="31">
                  <c:v>239.3281418</c:v>
                </c:pt>
                <c:pt idx="32">
                  <c:v>240.00515300000001</c:v>
                </c:pt>
                <c:pt idx="33">
                  <c:v>236.93559300000001</c:v>
                </c:pt>
                <c:pt idx="34">
                  <c:v>239.53129749999999</c:v>
                </c:pt>
                <c:pt idx="35">
                  <c:v>238.158208</c:v>
                </c:pt>
                <c:pt idx="36">
                  <c:v>236.54481939999999</c:v>
                </c:pt>
                <c:pt idx="37">
                  <c:v>237.50167460000003</c:v>
                </c:pt>
                <c:pt idx="38">
                  <c:v>240.08820477777783</c:v>
                </c:pt>
                <c:pt idx="39">
                  <c:v>240.0304137777778</c:v>
                </c:pt>
                <c:pt idx="40">
                  <c:v>243.58805563636361</c:v>
                </c:pt>
                <c:pt idx="41">
                  <c:v>245.83629254545451</c:v>
                </c:pt>
                <c:pt idx="42">
                  <c:v>247.3011645454545</c:v>
                </c:pt>
                <c:pt idx="43">
                  <c:v>247.74258081818186</c:v>
                </c:pt>
                <c:pt idx="44">
                  <c:v>249.26928381818186</c:v>
                </c:pt>
                <c:pt idx="45">
                  <c:v>251.00351827272723</c:v>
                </c:pt>
                <c:pt idx="46">
                  <c:v>252.92605636363641</c:v>
                </c:pt>
                <c:pt idx="47">
                  <c:v>254.21799445454545</c:v>
                </c:pt>
                <c:pt idx="48">
                  <c:v>254.74473200000003</c:v>
                </c:pt>
                <c:pt idx="49">
                  <c:v>258.1940320909091</c:v>
                </c:pt>
                <c:pt idx="50">
                  <c:v>259.02110254545454</c:v>
                </c:pt>
                <c:pt idx="51">
                  <c:v>257.05799754545455</c:v>
                </c:pt>
                <c:pt idx="52">
                  <c:v>261.83987299999995</c:v>
                </c:pt>
                <c:pt idx="53">
                  <c:v>259.97654699999998</c:v>
                </c:pt>
                <c:pt idx="54">
                  <c:v>259.70629363636363</c:v>
                </c:pt>
                <c:pt idx="55">
                  <c:v>262.5329532727273</c:v>
                </c:pt>
                <c:pt idx="56">
                  <c:v>264.42901463636366</c:v>
                </c:pt>
                <c:pt idx="57">
                  <c:v>261.90427600000004</c:v>
                </c:pt>
                <c:pt idx="58">
                  <c:v>266.70787872727277</c:v>
                </c:pt>
                <c:pt idx="59">
                  <c:v>266.05707299999995</c:v>
                </c:pt>
                <c:pt idx="60">
                  <c:v>266.71444118181819</c:v>
                </c:pt>
                <c:pt idx="61">
                  <c:v>270.70950772727269</c:v>
                </c:pt>
                <c:pt idx="62">
                  <c:v>271.08513709090909</c:v>
                </c:pt>
                <c:pt idx="63">
                  <c:v>266.92064354545454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9EB-4279-8D06-D66FDBD48F67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3.865500992764539</c:v>
                </c:pt>
                <c:pt idx="1">
                  <c:v>0.20809996342635567</c:v>
                </c:pt>
                <c:pt idx="2">
                  <c:v>1.3993534307242188</c:v>
                </c:pt>
                <c:pt idx="3">
                  <c:v>1.0101731356179433</c:v>
                </c:pt>
                <c:pt idx="4">
                  <c:v>3.7203949853813452</c:v>
                </c:pt>
                <c:pt idx="5">
                  <c:v>0.1738424121150168</c:v>
                </c:pt>
                <c:pt idx="6">
                  <c:v>3.8934758848949254</c:v>
                </c:pt>
                <c:pt idx="7">
                  <c:v>3.7891745018515022</c:v>
                </c:pt>
                <c:pt idx="8">
                  <c:v>2.9287164897673197</c:v>
                </c:pt>
                <c:pt idx="9">
                  <c:v>3.2923965058600309</c:v>
                </c:pt>
                <c:pt idx="10">
                  <c:v>5.1829033791919965</c:v>
                </c:pt>
                <c:pt idx="11">
                  <c:v>3.3880241302670351</c:v>
                </c:pt>
                <c:pt idx="12">
                  <c:v>0.15076639812811288</c:v>
                </c:pt>
                <c:pt idx="13">
                  <c:v>3.3783257924877184</c:v>
                </c:pt>
                <c:pt idx="14">
                  <c:v>5.3102850694325667</c:v>
                </c:pt>
                <c:pt idx="15">
                  <c:v>4.7869422913836344</c:v>
                </c:pt>
                <c:pt idx="16">
                  <c:v>4.7677177919600471</c:v>
                </c:pt>
                <c:pt idx="17">
                  <c:v>4.0041536802529212E-2</c:v>
                </c:pt>
                <c:pt idx="18">
                  <c:v>0.30078789027591252</c:v>
                </c:pt>
                <c:pt idx="19">
                  <c:v>5.5420579622373412</c:v>
                </c:pt>
                <c:pt idx="20">
                  <c:v>4.1409024547747109</c:v>
                </c:pt>
                <c:pt idx="21">
                  <c:v>5.6842470451810634</c:v>
                </c:pt>
                <c:pt idx="22">
                  <c:v>4.2576186738326944</c:v>
                </c:pt>
                <c:pt idx="23">
                  <c:v>3.553249345453243</c:v>
                </c:pt>
                <c:pt idx="24">
                  <c:v>3.7588135579410058</c:v>
                </c:pt>
                <c:pt idx="25">
                  <c:v>3.0494284618270755</c:v>
                </c:pt>
                <c:pt idx="26">
                  <c:v>7.3835239163083157</c:v>
                </c:pt>
                <c:pt idx="27">
                  <c:v>3.7020131796978339</c:v>
                </c:pt>
                <c:pt idx="28">
                  <c:v>6.8525500394106498</c:v>
                </c:pt>
                <c:pt idx="29">
                  <c:v>5.242614357273073</c:v>
                </c:pt>
                <c:pt idx="30">
                  <c:v>4.6664801517272441</c:v>
                </c:pt>
                <c:pt idx="31">
                  <c:v>3.9015043141874295</c:v>
                </c:pt>
                <c:pt idx="32">
                  <c:v>5.9929821767133795</c:v>
                </c:pt>
                <c:pt idx="33">
                  <c:v>4.4613177661479035</c:v>
                </c:pt>
                <c:pt idx="34">
                  <c:v>4.2892620897603972</c:v>
                </c:pt>
                <c:pt idx="35">
                  <c:v>6.2674383074777786</c:v>
                </c:pt>
                <c:pt idx="36">
                  <c:v>5.5800266878104274</c:v>
                </c:pt>
                <c:pt idx="37">
                  <c:v>4.8993057032823728</c:v>
                </c:pt>
                <c:pt idx="38">
                  <c:v>2.3396997233207482</c:v>
                </c:pt>
                <c:pt idx="39">
                  <c:v>3.8355439672196003</c:v>
                </c:pt>
                <c:pt idx="40">
                  <c:v>13.10794784598248</c:v>
                </c:pt>
                <c:pt idx="41">
                  <c:v>13.470111351238737</c:v>
                </c:pt>
                <c:pt idx="42">
                  <c:v>10.043904364248327</c:v>
                </c:pt>
                <c:pt idx="43">
                  <c:v>13.700936040332358</c:v>
                </c:pt>
                <c:pt idx="44">
                  <c:v>12.25470786093611</c:v>
                </c:pt>
                <c:pt idx="45">
                  <c:v>12.170784861962527</c:v>
                </c:pt>
                <c:pt idx="46">
                  <c:v>14.732667882507682</c:v>
                </c:pt>
                <c:pt idx="47">
                  <c:v>14.73081011335664</c:v>
                </c:pt>
                <c:pt idx="48">
                  <c:v>12.77783312795694</c:v>
                </c:pt>
                <c:pt idx="49">
                  <c:v>13.958808412903041</c:v>
                </c:pt>
                <c:pt idx="50">
                  <c:v>14.304214251483099</c:v>
                </c:pt>
                <c:pt idx="51">
                  <c:v>9.9125051352846771</c:v>
                </c:pt>
                <c:pt idx="52">
                  <c:v>11.40137113811091</c:v>
                </c:pt>
                <c:pt idx="53">
                  <c:v>16.458383413072017</c:v>
                </c:pt>
                <c:pt idx="54">
                  <c:v>11.727274962474915</c:v>
                </c:pt>
                <c:pt idx="55">
                  <c:v>14.232000696684695</c:v>
                </c:pt>
                <c:pt idx="56">
                  <c:v>16.392927342576183</c:v>
                </c:pt>
                <c:pt idx="57">
                  <c:v>17.732311638871298</c:v>
                </c:pt>
                <c:pt idx="58">
                  <c:v>12.177151161182106</c:v>
                </c:pt>
                <c:pt idx="59">
                  <c:v>13.46803861215327</c:v>
                </c:pt>
                <c:pt idx="60">
                  <c:v>16.789693869782639</c:v>
                </c:pt>
                <c:pt idx="61">
                  <c:v>15.593971525851446</c:v>
                </c:pt>
                <c:pt idx="62">
                  <c:v>15.39650144301209</c:v>
                </c:pt>
                <c:pt idx="63">
                  <c:v>7.8713008196485941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EB-4279-8D06-D66FDBD48F67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262.84056227272731</c:v>
                </c:pt>
                <c:pt idx="1">
                  <c:v>143.37170909090912</c:v>
                </c:pt>
                <c:pt idx="2">
                  <c:v>98.141300181818167</c:v>
                </c:pt>
                <c:pt idx="3">
                  <c:v>76.960016909090896</c:v>
                </c:pt>
                <c:pt idx="4">
                  <c:v>64.105800181818168</c:v>
                </c:pt>
                <c:pt idx="5">
                  <c:v>55.111271090909092</c:v>
                </c:pt>
                <c:pt idx="6">
                  <c:v>49.10000481818183</c:v>
                </c:pt>
                <c:pt idx="7">
                  <c:v>44.6600389090909</c:v>
                </c:pt>
                <c:pt idx="8">
                  <c:v>40.784883090909084</c:v>
                </c:pt>
                <c:pt idx="9">
                  <c:v>38.05554345454545</c:v>
                </c:pt>
                <c:pt idx="10">
                  <c:v>35.974690454545453</c:v>
                </c:pt>
                <c:pt idx="11">
                  <c:v>33.611000090909094</c:v>
                </c:pt>
                <c:pt idx="12">
                  <c:v>32.661108000000006</c:v>
                </c:pt>
                <c:pt idx="13">
                  <c:v>31.13006263636364</c:v>
                </c:pt>
                <c:pt idx="14">
                  <c:v>31.583262363636365</c:v>
                </c:pt>
                <c:pt idx="15">
                  <c:v>37.986182636363637</c:v>
                </c:pt>
                <c:pt idx="16">
                  <c:v>36.482004272727274</c:v>
                </c:pt>
                <c:pt idx="17">
                  <c:v>35.415514181818182</c:v>
                </c:pt>
                <c:pt idx="18">
                  <c:v>34.633298818181821</c:v>
                </c:pt>
                <c:pt idx="19">
                  <c:v>32.938693636363638</c:v>
                </c:pt>
                <c:pt idx="20">
                  <c:v>31.945945545454538</c:v>
                </c:pt>
                <c:pt idx="21">
                  <c:v>31.137478818181819</c:v>
                </c:pt>
                <c:pt idx="22">
                  <c:v>30.852577636363641</c:v>
                </c:pt>
                <c:pt idx="23">
                  <c:v>29.907702363636361</c:v>
                </c:pt>
                <c:pt idx="24">
                  <c:v>29.531173000000003</c:v>
                </c:pt>
                <c:pt idx="25">
                  <c:v>28.806910181818182</c:v>
                </c:pt>
                <c:pt idx="26">
                  <c:v>28.312944454545448</c:v>
                </c:pt>
                <c:pt idx="27">
                  <c:v>28.303809363636358</c:v>
                </c:pt>
                <c:pt idx="28">
                  <c:v>27.530865545454546</c:v>
                </c:pt>
                <c:pt idx="29">
                  <c:v>27.182831272727274</c:v>
                </c:pt>
                <c:pt idx="30">
                  <c:v>27.372491545454547</c:v>
                </c:pt>
                <c:pt idx="31">
                  <c:v>28.555880818181819</c:v>
                </c:pt>
                <c:pt idx="32">
                  <c:v>29.511930600000007</c:v>
                </c:pt>
                <c:pt idx="33">
                  <c:v>29.7518064</c:v>
                </c:pt>
                <c:pt idx="34">
                  <c:v>28.694946200000004</c:v>
                </c:pt>
                <c:pt idx="35">
                  <c:v>28.380642599999998</c:v>
                </c:pt>
                <c:pt idx="36">
                  <c:v>28.364792000000001</c:v>
                </c:pt>
                <c:pt idx="37">
                  <c:v>28.403345000000002</c:v>
                </c:pt>
                <c:pt idx="38">
                  <c:v>27.7711212</c:v>
                </c:pt>
                <c:pt idx="39">
                  <c:v>27.578900799999996</c:v>
                </c:pt>
                <c:pt idx="40">
                  <c:v>26.769992800000001</c:v>
                </c:pt>
                <c:pt idx="41">
                  <c:v>28.235890999999999</c:v>
                </c:pt>
                <c:pt idx="42">
                  <c:v>27.005969999999998</c:v>
                </c:pt>
                <c:pt idx="43">
                  <c:v>27.468458600000002</c:v>
                </c:pt>
                <c:pt idx="44">
                  <c:v>26.816305799999999</c:v>
                </c:pt>
                <c:pt idx="45">
                  <c:v>26.412405999999997</c:v>
                </c:pt>
                <c:pt idx="46">
                  <c:v>27.5710312</c:v>
                </c:pt>
                <c:pt idx="47">
                  <c:v>27.573229200000004</c:v>
                </c:pt>
                <c:pt idx="48">
                  <c:v>26.82169</c:v>
                </c:pt>
                <c:pt idx="49">
                  <c:v>28.085859999999997</c:v>
                </c:pt>
                <c:pt idx="50">
                  <c:v>27.633323599999994</c:v>
                </c:pt>
                <c:pt idx="51">
                  <c:v>26.467866199999996</c:v>
                </c:pt>
                <c:pt idx="52">
                  <c:v>28.040322600000003</c:v>
                </c:pt>
                <c:pt idx="53">
                  <c:v>27.380876399999998</c:v>
                </c:pt>
                <c:pt idx="54">
                  <c:v>26.862871999999999</c:v>
                </c:pt>
                <c:pt idx="55">
                  <c:v>27.0582496</c:v>
                </c:pt>
                <c:pt idx="56">
                  <c:v>26.864716800000004</c:v>
                </c:pt>
                <c:pt idx="57">
                  <c:v>26.058641000000001</c:v>
                </c:pt>
                <c:pt idx="58">
                  <c:v>27.021055400000002</c:v>
                </c:pt>
                <c:pt idx="59">
                  <c:v>25.866312000000001</c:v>
                </c:pt>
                <c:pt idx="60">
                  <c:v>26.211083600000002</c:v>
                </c:pt>
                <c:pt idx="61">
                  <c:v>22.310062199999997</c:v>
                </c:pt>
                <c:pt idx="62">
                  <c:v>20.854868599999996</c:v>
                </c:pt>
                <c:pt idx="63">
                  <c:v>20.751406199999998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EB-4279-8D06-D66FDBD48F67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0.38915450944878693</c:v>
                </c:pt>
                <c:pt idx="1">
                  <c:v>4.0383837927699462</c:v>
                </c:pt>
                <c:pt idx="2">
                  <c:v>0.80067476773364998</c:v>
                </c:pt>
                <c:pt idx="3">
                  <c:v>0.95290523912283975</c:v>
                </c:pt>
                <c:pt idx="4">
                  <c:v>0.62900611665860306</c:v>
                </c:pt>
                <c:pt idx="5">
                  <c:v>0.75540303145061194</c:v>
                </c:pt>
                <c:pt idx="6">
                  <c:v>0.6707562864497808</c:v>
                </c:pt>
                <c:pt idx="7">
                  <c:v>0.28323245950338016</c:v>
                </c:pt>
                <c:pt idx="8">
                  <c:v>0.60798373847749987</c:v>
                </c:pt>
                <c:pt idx="9">
                  <c:v>0.49471280833018283</c:v>
                </c:pt>
                <c:pt idx="10">
                  <c:v>0.63008700186600619</c:v>
                </c:pt>
                <c:pt idx="11">
                  <c:v>0.46158462443756471</c:v>
                </c:pt>
                <c:pt idx="12">
                  <c:v>0.54243821317979857</c:v>
                </c:pt>
                <c:pt idx="13">
                  <c:v>0.83030307877764919</c:v>
                </c:pt>
                <c:pt idx="14">
                  <c:v>0.72744315103602442</c:v>
                </c:pt>
                <c:pt idx="15">
                  <c:v>0.77675278234611489</c:v>
                </c:pt>
                <c:pt idx="16">
                  <c:v>0.78074141509561845</c:v>
                </c:pt>
                <c:pt idx="17">
                  <c:v>0.62641157069740472</c:v>
                </c:pt>
                <c:pt idx="18">
                  <c:v>0.62417317628878333</c:v>
                </c:pt>
                <c:pt idx="19">
                  <c:v>0.77594632760584825</c:v>
                </c:pt>
                <c:pt idx="20">
                  <c:v>0.80928593773568192</c:v>
                </c:pt>
                <c:pt idx="21">
                  <c:v>0.60061049642654196</c:v>
                </c:pt>
                <c:pt idx="22">
                  <c:v>0.86032267131310614</c:v>
                </c:pt>
                <c:pt idx="23">
                  <c:v>1.4409196911816675</c:v>
                </c:pt>
                <c:pt idx="24">
                  <c:v>0.73502955137668502</c:v>
                </c:pt>
                <c:pt idx="25">
                  <c:v>0.91194637523488065</c:v>
                </c:pt>
                <c:pt idx="26">
                  <c:v>0.96101509190286927</c:v>
                </c:pt>
                <c:pt idx="27">
                  <c:v>0.65267639395396404</c:v>
                </c:pt>
                <c:pt idx="28">
                  <c:v>0.80907990139496022</c:v>
                </c:pt>
                <c:pt idx="29">
                  <c:v>2.0515951917361068</c:v>
                </c:pt>
                <c:pt idx="30">
                  <c:v>2.6136659512326177</c:v>
                </c:pt>
                <c:pt idx="31">
                  <c:v>3.120008026697195</c:v>
                </c:pt>
                <c:pt idx="32">
                  <c:v>0.80286623870934104</c:v>
                </c:pt>
                <c:pt idx="33">
                  <c:v>0.59453817364826811</c:v>
                </c:pt>
                <c:pt idx="34">
                  <c:v>0.29335242117339733</c:v>
                </c:pt>
                <c:pt idx="35">
                  <c:v>1.2642774280840272</c:v>
                </c:pt>
                <c:pt idx="36">
                  <c:v>0.29723869356787214</c:v>
                </c:pt>
                <c:pt idx="37">
                  <c:v>0.85679985829152172</c:v>
                </c:pt>
                <c:pt idx="38">
                  <c:v>0.68541954042284814</c:v>
                </c:pt>
                <c:pt idx="39">
                  <c:v>0.70425237710214339</c:v>
                </c:pt>
                <c:pt idx="40">
                  <c:v>0.87280788743141835</c:v>
                </c:pt>
                <c:pt idx="41">
                  <c:v>0.80684303402858526</c:v>
                </c:pt>
                <c:pt idx="42">
                  <c:v>0.81049426305512473</c:v>
                </c:pt>
                <c:pt idx="43">
                  <c:v>0.88174736809119392</c:v>
                </c:pt>
                <c:pt idx="44">
                  <c:v>1.3474073125511306</c:v>
                </c:pt>
                <c:pt idx="45">
                  <c:v>0.63812457997828809</c:v>
                </c:pt>
                <c:pt idx="46">
                  <c:v>1.8967099600153394</c:v>
                </c:pt>
                <c:pt idx="47">
                  <c:v>0.70170602617678546</c:v>
                </c:pt>
                <c:pt idx="48">
                  <c:v>0.44263788910431967</c:v>
                </c:pt>
                <c:pt idx="49">
                  <c:v>1.9672315285003579</c:v>
                </c:pt>
                <c:pt idx="50">
                  <c:v>1.1764620609924583</c:v>
                </c:pt>
                <c:pt idx="51">
                  <c:v>0.53077350554702174</c:v>
                </c:pt>
                <c:pt idx="52">
                  <c:v>0.80937265141600068</c:v>
                </c:pt>
                <c:pt idx="53">
                  <c:v>0.92045905221974489</c:v>
                </c:pt>
                <c:pt idx="54">
                  <c:v>1.2370858180082012</c:v>
                </c:pt>
                <c:pt idx="55">
                  <c:v>0.44693549725595599</c:v>
                </c:pt>
                <c:pt idx="56">
                  <c:v>0.3918589030165634</c:v>
                </c:pt>
                <c:pt idx="57">
                  <c:v>0.99881876022526428</c:v>
                </c:pt>
                <c:pt idx="58">
                  <c:v>1.3078335478748666</c:v>
                </c:pt>
                <c:pt idx="59">
                  <c:v>0.37843631492584462</c:v>
                </c:pt>
                <c:pt idx="60">
                  <c:v>0.45270218417189045</c:v>
                </c:pt>
                <c:pt idx="61">
                  <c:v>3.4139722183090844</c:v>
                </c:pt>
                <c:pt idx="62">
                  <c:v>4.1125622112585702</c:v>
                </c:pt>
                <c:pt idx="63">
                  <c:v>4.5625702381554474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EB-4279-8D06-D66FDBD48F67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257.38653288461535</c:v>
                </c:pt>
                <c:pt idx="1">
                  <c:v>127.95561930769229</c:v>
                </c:pt>
                <c:pt idx="2">
                  <c:v>84.849168230769237</c:v>
                </c:pt>
                <c:pt idx="3">
                  <c:v>63.869455692307696</c:v>
                </c:pt>
                <c:pt idx="4">
                  <c:v>51.310618769230764</c:v>
                </c:pt>
                <c:pt idx="5">
                  <c:v>42.800457730769232</c:v>
                </c:pt>
                <c:pt idx="6">
                  <c:v>36.790685423076916</c:v>
                </c:pt>
                <c:pt idx="7">
                  <c:v>32.351851115384619</c:v>
                </c:pt>
                <c:pt idx="8">
                  <c:v>28.694976346153837</c:v>
                </c:pt>
                <c:pt idx="9">
                  <c:v>25.873521692307691</c:v>
                </c:pt>
                <c:pt idx="10">
                  <c:v>23.587429615384618</c:v>
                </c:pt>
                <c:pt idx="11">
                  <c:v>21.738244846153847</c:v>
                </c:pt>
                <c:pt idx="12">
                  <c:v>20.124444192307696</c:v>
                </c:pt>
                <c:pt idx="13">
                  <c:v>18.780608192307696</c:v>
                </c:pt>
                <c:pt idx="14">
                  <c:v>17.603367192307694</c:v>
                </c:pt>
                <c:pt idx="15">
                  <c:v>16.738324000000006</c:v>
                </c:pt>
                <c:pt idx="16">
                  <c:v>15.859912115384621</c:v>
                </c:pt>
                <c:pt idx="17">
                  <c:v>14.982954076923072</c:v>
                </c:pt>
                <c:pt idx="18">
                  <c:v>14.32700723076923</c:v>
                </c:pt>
                <c:pt idx="19">
                  <c:v>13.651308038461538</c:v>
                </c:pt>
                <c:pt idx="20">
                  <c:v>13.096389884615384</c:v>
                </c:pt>
                <c:pt idx="21">
                  <c:v>12.596707999999998</c:v>
                </c:pt>
                <c:pt idx="22">
                  <c:v>12.094215730769228</c:v>
                </c:pt>
                <c:pt idx="23">
                  <c:v>11.641527653846152</c:v>
                </c:pt>
                <c:pt idx="24">
                  <c:v>11.29517465384615</c:v>
                </c:pt>
                <c:pt idx="25">
                  <c:v>10.863405653846154</c:v>
                </c:pt>
                <c:pt idx="26">
                  <c:v>10.583970884615386</c:v>
                </c:pt>
                <c:pt idx="27">
                  <c:v>10.19799676923077</c:v>
                </c:pt>
                <c:pt idx="28">
                  <c:v>9.939610807692306</c:v>
                </c:pt>
                <c:pt idx="29">
                  <c:v>9.6491385769230789</c:v>
                </c:pt>
                <c:pt idx="30">
                  <c:v>9.3816031153846158</c:v>
                </c:pt>
                <c:pt idx="31">
                  <c:v>9.2237927692307711</c:v>
                </c:pt>
                <c:pt idx="32">
                  <c:v>8.9984457142857135</c:v>
                </c:pt>
                <c:pt idx="33">
                  <c:v>8.7037087857142854</c:v>
                </c:pt>
                <c:pt idx="34">
                  <c:v>8.5364762857142846</c:v>
                </c:pt>
                <c:pt idx="35">
                  <c:v>8.3073463571428565</c:v>
                </c:pt>
                <c:pt idx="36">
                  <c:v>8.1446830000000006</c:v>
                </c:pt>
                <c:pt idx="37">
                  <c:v>8.0767295714285705</c:v>
                </c:pt>
                <c:pt idx="38">
                  <c:v>7.8575376428571433</c:v>
                </c:pt>
                <c:pt idx="39">
                  <c:v>7.7223289285714287</c:v>
                </c:pt>
                <c:pt idx="40">
                  <c:v>7.533937857142857</c:v>
                </c:pt>
                <c:pt idx="41">
                  <c:v>7.374859857142857</c:v>
                </c:pt>
                <c:pt idx="42">
                  <c:v>7.3308762142857145</c:v>
                </c:pt>
                <c:pt idx="43">
                  <c:v>7.2622446428571426</c:v>
                </c:pt>
                <c:pt idx="44">
                  <c:v>7.1847531428571427</c:v>
                </c:pt>
                <c:pt idx="45">
                  <c:v>7.1501050000000008</c:v>
                </c:pt>
                <c:pt idx="46">
                  <c:v>7.017781928571428</c:v>
                </c:pt>
                <c:pt idx="47">
                  <c:v>6.9812722142857142</c:v>
                </c:pt>
                <c:pt idx="48">
                  <c:v>6.9045758571428575</c:v>
                </c:pt>
                <c:pt idx="49">
                  <c:v>6.822647142857142</c:v>
                </c:pt>
                <c:pt idx="50">
                  <c:v>6.7202737857142845</c:v>
                </c:pt>
                <c:pt idx="51">
                  <c:v>6.7163148571428577</c:v>
                </c:pt>
                <c:pt idx="52">
                  <c:v>6.6903144285714289</c:v>
                </c:pt>
                <c:pt idx="53">
                  <c:v>6.6441739285714281</c:v>
                </c:pt>
                <c:pt idx="54">
                  <c:v>6.5838588571428565</c:v>
                </c:pt>
                <c:pt idx="55">
                  <c:v>6.6360941428571421</c:v>
                </c:pt>
                <c:pt idx="56">
                  <c:v>6.5243192142857138</c:v>
                </c:pt>
                <c:pt idx="57">
                  <c:v>5.9981217142857144</c:v>
                </c:pt>
                <c:pt idx="58">
                  <c:v>5.9375166428571422</c:v>
                </c:pt>
                <c:pt idx="59">
                  <c:v>5.8696038571428577</c:v>
                </c:pt>
                <c:pt idx="60">
                  <c:v>5.8491379999999991</c:v>
                </c:pt>
                <c:pt idx="61">
                  <c:v>5.7916944285714296</c:v>
                </c:pt>
                <c:pt idx="62">
                  <c:v>5.6910597857142857</c:v>
                </c:pt>
                <c:pt idx="63">
                  <c:v>5.743559357142856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9EB-4279-8D06-D66FDBD48F67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0.32949614951006057</c:v>
                </c:pt>
                <c:pt idx="1">
                  <c:v>0.11317677691980549</c:v>
                </c:pt>
                <c:pt idx="2">
                  <c:v>6.2340339845301546E-2</c:v>
                </c:pt>
                <c:pt idx="3">
                  <c:v>8.9465568912789076E-2</c:v>
                </c:pt>
                <c:pt idx="4">
                  <c:v>4.3597463587045207E-2</c:v>
                </c:pt>
                <c:pt idx="5">
                  <c:v>7.699122272059436E-2</c:v>
                </c:pt>
                <c:pt idx="6">
                  <c:v>8.6728327663819868E-2</c:v>
                </c:pt>
                <c:pt idx="7">
                  <c:v>0.16876201110987743</c:v>
                </c:pt>
                <c:pt idx="8">
                  <c:v>4.1658933509274486E-2</c:v>
                </c:pt>
                <c:pt idx="9">
                  <c:v>2.6300832674576228E-2</c:v>
                </c:pt>
                <c:pt idx="10">
                  <c:v>1.9178630571810032E-2</c:v>
                </c:pt>
                <c:pt idx="11">
                  <c:v>0.13605743734687412</c:v>
                </c:pt>
                <c:pt idx="12">
                  <c:v>3.9616744213351221E-2</c:v>
                </c:pt>
                <c:pt idx="13">
                  <c:v>5.2310577368188955E-2</c:v>
                </c:pt>
                <c:pt idx="14">
                  <c:v>3.2560923865011006E-2</c:v>
                </c:pt>
                <c:pt idx="15">
                  <c:v>0.11969766042205132</c:v>
                </c:pt>
                <c:pt idx="16">
                  <c:v>0.12658426369454764</c:v>
                </c:pt>
                <c:pt idx="17">
                  <c:v>0.12400510884541101</c:v>
                </c:pt>
                <c:pt idx="18">
                  <c:v>0.15283457974479744</c:v>
                </c:pt>
                <c:pt idx="19">
                  <c:v>0.11481910648562826</c:v>
                </c:pt>
                <c:pt idx="20">
                  <c:v>0.1596983413500761</c:v>
                </c:pt>
                <c:pt idx="21">
                  <c:v>0.19322536242645713</c:v>
                </c:pt>
                <c:pt idx="22">
                  <c:v>0.11805646826482695</c:v>
                </c:pt>
                <c:pt idx="23">
                  <c:v>9.5518605427318784E-2</c:v>
                </c:pt>
                <c:pt idx="24">
                  <c:v>0.15140431292041434</c:v>
                </c:pt>
                <c:pt idx="25">
                  <c:v>0.11624165237872912</c:v>
                </c:pt>
                <c:pt idx="26">
                  <c:v>0.17099758991071362</c:v>
                </c:pt>
                <c:pt idx="27">
                  <c:v>0.11697168164532602</c:v>
                </c:pt>
                <c:pt idx="28">
                  <c:v>0.15886318359304263</c:v>
                </c:pt>
                <c:pt idx="29">
                  <c:v>0.18890941286006302</c:v>
                </c:pt>
                <c:pt idx="30">
                  <c:v>0.12371869642132313</c:v>
                </c:pt>
                <c:pt idx="31">
                  <c:v>8.8830172859370851E-2</c:v>
                </c:pt>
                <c:pt idx="32">
                  <c:v>0.11974058644020745</c:v>
                </c:pt>
                <c:pt idx="33">
                  <c:v>8.7618437791449039E-2</c:v>
                </c:pt>
                <c:pt idx="34">
                  <c:v>0.17451456046439179</c:v>
                </c:pt>
                <c:pt idx="35">
                  <c:v>0.11232379472095613</c:v>
                </c:pt>
                <c:pt idx="36">
                  <c:v>0.10233840975053533</c:v>
                </c:pt>
                <c:pt idx="37">
                  <c:v>0.2344543261599546</c:v>
                </c:pt>
                <c:pt idx="38">
                  <c:v>7.4037486684221429E-2</c:v>
                </c:pt>
                <c:pt idx="39">
                  <c:v>0.16324507410050051</c:v>
                </c:pt>
                <c:pt idx="40">
                  <c:v>0.12913017588179737</c:v>
                </c:pt>
                <c:pt idx="41">
                  <c:v>0.1137521724502094</c:v>
                </c:pt>
                <c:pt idx="42">
                  <c:v>0.12695726536698448</c:v>
                </c:pt>
                <c:pt idx="43">
                  <c:v>0.14712598651959985</c:v>
                </c:pt>
                <c:pt idx="44">
                  <c:v>0.15911471223293297</c:v>
                </c:pt>
                <c:pt idx="45">
                  <c:v>0.18332028252094787</c:v>
                </c:pt>
                <c:pt idx="46">
                  <c:v>0.16728855009344257</c:v>
                </c:pt>
                <c:pt idx="47">
                  <c:v>0.14087413852760564</c:v>
                </c:pt>
                <c:pt idx="48">
                  <c:v>0.17982512888514765</c:v>
                </c:pt>
                <c:pt idx="49">
                  <c:v>0.17645380487941756</c:v>
                </c:pt>
                <c:pt idx="50">
                  <c:v>0.13862212291553458</c:v>
                </c:pt>
                <c:pt idx="51">
                  <c:v>0.19605434583580789</c:v>
                </c:pt>
                <c:pt idx="52">
                  <c:v>0.20364942578316872</c:v>
                </c:pt>
                <c:pt idx="53">
                  <c:v>0.20208756104134373</c:v>
                </c:pt>
                <c:pt idx="54">
                  <c:v>0.18620188809803898</c:v>
                </c:pt>
                <c:pt idx="55">
                  <c:v>0.25197068205075801</c:v>
                </c:pt>
                <c:pt idx="56">
                  <c:v>0.15716905055299971</c:v>
                </c:pt>
                <c:pt idx="57">
                  <c:v>0.18811283961132422</c:v>
                </c:pt>
                <c:pt idx="58">
                  <c:v>0.19544216246122964</c:v>
                </c:pt>
                <c:pt idx="59">
                  <c:v>0.21063305224448542</c:v>
                </c:pt>
                <c:pt idx="60">
                  <c:v>0.20874145762163634</c:v>
                </c:pt>
                <c:pt idx="61">
                  <c:v>0.1908286425358926</c:v>
                </c:pt>
                <c:pt idx="62">
                  <c:v>0.14191181359775193</c:v>
                </c:pt>
                <c:pt idx="63">
                  <c:v>0.16344440743335012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9EB-4279-8D06-D66FDBD48F67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3.4385684000000003</c:v>
                </c:pt>
                <c:pt idx="1">
                  <c:v>1.9700337999999999</c:v>
                </c:pt>
                <c:pt idx="2">
                  <c:v>1.9406254000000001</c:v>
                </c:pt>
                <c:pt idx="3">
                  <c:v>1.5664894</c:v>
                </c:pt>
                <c:pt idx="4">
                  <c:v>1.4988049999999999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1.3836286000000002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1.3933295000000001</c:v>
                </c:pt>
                <c:pt idx="24">
                  <c:v>1.4170232</c:v>
                </c:pt>
                <c:pt idx="25">
                  <c:v>1.4153328000000003</c:v>
                </c:pt>
                <c:pt idx="26">
                  <c:v>1.4387746000000001</c:v>
                </c:pt>
                <c:pt idx="27">
                  <c:v>1.49144375</c:v>
                </c:pt>
                <c:pt idx="28">
                  <c:v>1.4513818000000001</c:v>
                </c:pt>
                <c:pt idx="29">
                  <c:v>1.43543775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1.5460486000000002</c:v>
                </c:pt>
                <c:pt idx="35">
                  <c:v>1.5158449999999999</c:v>
                </c:pt>
                <c:pt idx="36">
                  <c:v>1.5050421999999999</c:v>
                </c:pt>
                <c:pt idx="37">
                  <c:v>1.5310215999999999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1.6434786000000003</c:v>
                </c:pt>
                <c:pt idx="41">
                  <c:v>1.6473497500000001</c:v>
                </c:pt>
                <c:pt idx="42">
                  <c:v>1.5794250000000001</c:v>
                </c:pt>
                <c:pt idx="43">
                  <c:v>1.6301447499999999</c:v>
                </c:pt>
                <c:pt idx="44">
                  <c:v>1.5686882</c:v>
                </c:pt>
                <c:pt idx="45">
                  <c:v>1.695457</c:v>
                </c:pt>
                <c:pt idx="46">
                  <c:v>1.6567135</c:v>
                </c:pt>
                <c:pt idx="47">
                  <c:v>1.8012597500000003</c:v>
                </c:pt>
                <c:pt idx="48">
                  <c:v>1.8622075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1.8412012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1.8051119999999998</c:v>
                </c:pt>
                <c:pt idx="57">
                  <c:v>1.4057390000000001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9EB-4279-8D06-D66FDBD48F67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0.92734843136818623</c:v>
                </c:pt>
                <c:pt idx="1">
                  <c:v>2.4518132933809951E-2</c:v>
                </c:pt>
                <c:pt idx="2">
                  <c:v>0.46729505514892838</c:v>
                </c:pt>
                <c:pt idx="3">
                  <c:v>1.4006883587714198E-2</c:v>
                </c:pt>
                <c:pt idx="4">
                  <c:v>1.4034634986342725E-2</c:v>
                </c:pt>
                <c:pt idx="5">
                  <c:v>8.7286575141951699E-3</c:v>
                </c:pt>
                <c:pt idx="6">
                  <c:v>4.3177336647743682E-3</c:v>
                </c:pt>
                <c:pt idx="7">
                  <c:v>2.5318623501753763E-3</c:v>
                </c:pt>
                <c:pt idx="8">
                  <c:v>7.0824368292278167E-3</c:v>
                </c:pt>
                <c:pt idx="9">
                  <c:v>9.7296724302555846E-3</c:v>
                </c:pt>
                <c:pt idx="10">
                  <c:v>1.1470367397797663E-2</c:v>
                </c:pt>
                <c:pt idx="11">
                  <c:v>5.8231784241885888E-3</c:v>
                </c:pt>
                <c:pt idx="12">
                  <c:v>2.9799723987987681E-2</c:v>
                </c:pt>
                <c:pt idx="13">
                  <c:v>9.0832474677268078E-3</c:v>
                </c:pt>
                <c:pt idx="14">
                  <c:v>1.4805088998052603E-2</c:v>
                </c:pt>
                <c:pt idx="15">
                  <c:v>1.9907111848766281E-2</c:v>
                </c:pt>
                <c:pt idx="16">
                  <c:v>1.5794326229398019E-2</c:v>
                </c:pt>
                <c:pt idx="17">
                  <c:v>1.0752242780006683E-2</c:v>
                </c:pt>
                <c:pt idx="18">
                  <c:v>1.8946861126849627E-2</c:v>
                </c:pt>
                <c:pt idx="19">
                  <c:v>1.8388634374533405E-2</c:v>
                </c:pt>
                <c:pt idx="20">
                  <c:v>6.211004899821284E-2</c:v>
                </c:pt>
                <c:pt idx="21">
                  <c:v>2.077434147596947E-2</c:v>
                </c:pt>
                <c:pt idx="22">
                  <c:v>8.8588515401486462E-2</c:v>
                </c:pt>
                <c:pt idx="23">
                  <c:v>1.0922885390309981E-2</c:v>
                </c:pt>
                <c:pt idx="24">
                  <c:v>2.068620151114503E-2</c:v>
                </c:pt>
                <c:pt idx="25">
                  <c:v>1.6579282992929292E-2</c:v>
                </c:pt>
                <c:pt idx="26">
                  <c:v>7.2957523843940081E-2</c:v>
                </c:pt>
                <c:pt idx="27">
                  <c:v>0.12613926891808247</c:v>
                </c:pt>
                <c:pt idx="28">
                  <c:v>3.9866547682990687E-2</c:v>
                </c:pt>
                <c:pt idx="29">
                  <c:v>4.4333289283426378E-2</c:v>
                </c:pt>
                <c:pt idx="30">
                  <c:v>8.991982884769896E-2</c:v>
                </c:pt>
                <c:pt idx="31">
                  <c:v>4.9662956800416436E-2</c:v>
                </c:pt>
                <c:pt idx="32">
                  <c:v>6.7700659771084359E-2</c:v>
                </c:pt>
                <c:pt idx="33">
                  <c:v>4.4803983302377094E-2</c:v>
                </c:pt>
                <c:pt idx="34">
                  <c:v>7.9550953008999475E-2</c:v>
                </c:pt>
                <c:pt idx="35">
                  <c:v>4.2488093949952586E-2</c:v>
                </c:pt>
                <c:pt idx="36">
                  <c:v>4.9208005191836948E-2</c:v>
                </c:pt>
                <c:pt idx="37">
                  <c:v>6.0159216659131189E-2</c:v>
                </c:pt>
                <c:pt idx="38">
                  <c:v>7.1517396942555461E-2</c:v>
                </c:pt>
                <c:pt idx="39">
                  <c:v>7.8916984660082165E-2</c:v>
                </c:pt>
                <c:pt idx="40">
                  <c:v>5.0163492352893781E-2</c:v>
                </c:pt>
                <c:pt idx="41">
                  <c:v>6.8093362339421051E-2</c:v>
                </c:pt>
                <c:pt idx="42">
                  <c:v>6.6319067795019199E-2</c:v>
                </c:pt>
                <c:pt idx="43">
                  <c:v>7.0852654969225659E-2</c:v>
                </c:pt>
                <c:pt idx="44">
                  <c:v>4.27425024882718E-2</c:v>
                </c:pt>
                <c:pt idx="45">
                  <c:v>8.0978308643736896E-2</c:v>
                </c:pt>
                <c:pt idx="46">
                  <c:v>6.6508333724055901E-2</c:v>
                </c:pt>
                <c:pt idx="47">
                  <c:v>0.1668605541483266</c:v>
                </c:pt>
                <c:pt idx="48">
                  <c:v>0.1585261745619618</c:v>
                </c:pt>
                <c:pt idx="49">
                  <c:v>0.12083840062926872</c:v>
                </c:pt>
                <c:pt idx="50">
                  <c:v>0.10692728333854176</c:v>
                </c:pt>
                <c:pt idx="51">
                  <c:v>0.11234081047348649</c:v>
                </c:pt>
                <c:pt idx="52">
                  <c:v>8.7275533734027938E-2</c:v>
                </c:pt>
                <c:pt idx="53">
                  <c:v>0.12265716755314207</c:v>
                </c:pt>
                <c:pt idx="54">
                  <c:v>9.5134420180287407E-2</c:v>
                </c:pt>
                <c:pt idx="55">
                  <c:v>0.17284642942380707</c:v>
                </c:pt>
                <c:pt idx="56">
                  <c:v>6.0183039932362688E-2</c:v>
                </c:pt>
                <c:pt idx="57">
                  <c:v>4.0197524619055909E-2</c:v>
                </c:pt>
                <c:pt idx="58">
                  <c:v>6.6523245335747272E-2</c:v>
                </c:pt>
                <c:pt idx="59">
                  <c:v>4.2473780074769783E-2</c:v>
                </c:pt>
                <c:pt idx="60">
                  <c:v>4.2187017858096393E-2</c:v>
                </c:pt>
                <c:pt idx="61">
                  <c:v>0.29927605877877972</c:v>
                </c:pt>
                <c:pt idx="62">
                  <c:v>2.7387142380312132E-2</c:v>
                </c:pt>
                <c:pt idx="63">
                  <c:v>7.9950424389253639E-3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9EB-4279-8D06-D66FDBD48F67}"/>
            </c:ext>
          </c:extLst>
        </c:ser>
        <c:ser>
          <c:idx val="18"/>
          <c:order val="18"/>
          <c:tx>
            <c:strRef>
              <c:f>'pivot times'!$T$3:$T$7</c:f>
              <c:strCache>
                <c:ptCount val="1"/>
                <c:pt idx="0">
                  <c:v>i - 30000 - 0 -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times'!$T$8:$T$71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4.8888275999999999</c:v>
                </c:pt>
                <c:pt idx="5">
                  <c:v>4.4954164000000008</c:v>
                </c:pt>
                <c:pt idx="6">
                  <c:v>4.2251269999999996</c:v>
                </c:pt>
                <c:pt idx="7">
                  <c:v>3.8896460000000004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3.2159017999999997</c:v>
                </c:pt>
                <c:pt idx="13">
                  <c:v>3.1778880000000003</c:v>
                </c:pt>
                <c:pt idx="14">
                  <c:v>3.0949143999999995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3.2489764000000001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3.1013589999999995</c:v>
                </c:pt>
                <c:pt idx="29">
                  <c:v>2.9128614000000002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2.9450521999999997</c:v>
                </c:pt>
                <c:pt idx="35">
                  <c:v>3.0800518000000001</c:v>
                </c:pt>
                <c:pt idx="36">
                  <c:v>2.9959239999999996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2.9569042000000003</c:v>
                </c:pt>
                <c:pt idx="43">
                  <c:v>3.2245619999999997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3.0504164999999999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3.2578842000000003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3.1488811999999999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2.8522780000000001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9EB-4279-8D06-D66FDBD48F67}"/>
            </c:ext>
          </c:extLst>
        </c:ser>
        <c:ser>
          <c:idx val="19"/>
          <c:order val="19"/>
          <c:tx>
            <c:strRef>
              <c:f>'pivot times'!$U$3:$U$7</c:f>
              <c:strCache>
                <c:ptCount val="1"/>
                <c:pt idx="0">
                  <c:v>i - 30000 - 0 -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times'!$U$8:$U$71</c:f>
              <c:numCache>
                <c:formatCode>General</c:formatCode>
                <c:ptCount val="64"/>
                <c:pt idx="0">
                  <c:v>2.6430460901027273E-2</c:v>
                </c:pt>
                <c:pt idx="1">
                  <c:v>8.4084672575734015E-2</c:v>
                </c:pt>
                <c:pt idx="2">
                  <c:v>0.15132609315383255</c:v>
                </c:pt>
                <c:pt idx="3">
                  <c:v>0.1251862475977443</c:v>
                </c:pt>
                <c:pt idx="4">
                  <c:v>5.2311782789759648E-2</c:v>
                </c:pt>
                <c:pt idx="5">
                  <c:v>0.11451595333156366</c:v>
                </c:pt>
                <c:pt idx="6">
                  <c:v>0.10502332052073032</c:v>
                </c:pt>
                <c:pt idx="7">
                  <c:v>4.0433150671139569E-2</c:v>
                </c:pt>
                <c:pt idx="8">
                  <c:v>0.12018721061179384</c:v>
                </c:pt>
                <c:pt idx="9">
                  <c:v>4.1638546480876781E-2</c:v>
                </c:pt>
                <c:pt idx="10">
                  <c:v>3.1588025880758826E-2</c:v>
                </c:pt>
                <c:pt idx="11">
                  <c:v>0.18642746907749314</c:v>
                </c:pt>
                <c:pt idx="12">
                  <c:v>9.2192704419406871E-2</c:v>
                </c:pt>
                <c:pt idx="13">
                  <c:v>3.5630658029270734E-2</c:v>
                </c:pt>
                <c:pt idx="14">
                  <c:v>3.8957080407071534E-2</c:v>
                </c:pt>
                <c:pt idx="15">
                  <c:v>8.6021446841132582E-2</c:v>
                </c:pt>
                <c:pt idx="16">
                  <c:v>0.22337596301536428</c:v>
                </c:pt>
                <c:pt idx="17">
                  <c:v>0.25698051726774607</c:v>
                </c:pt>
                <c:pt idx="18">
                  <c:v>0.26192367977454201</c:v>
                </c:pt>
                <c:pt idx="19">
                  <c:v>8.410596357452281E-2</c:v>
                </c:pt>
                <c:pt idx="20">
                  <c:v>0.24431581978742234</c:v>
                </c:pt>
                <c:pt idx="21">
                  <c:v>0.17421968563695311</c:v>
                </c:pt>
                <c:pt idx="22">
                  <c:v>0.29478335729643984</c:v>
                </c:pt>
                <c:pt idx="23">
                  <c:v>0.20517200385919931</c:v>
                </c:pt>
                <c:pt idx="24">
                  <c:v>0.16882476695627036</c:v>
                </c:pt>
                <c:pt idx="25">
                  <c:v>0.25673389081303255</c:v>
                </c:pt>
                <c:pt idx="26">
                  <c:v>0.22312494696415958</c:v>
                </c:pt>
                <c:pt idx="27">
                  <c:v>0.37118242092372855</c:v>
                </c:pt>
                <c:pt idx="28">
                  <c:v>0.25005368478229201</c:v>
                </c:pt>
                <c:pt idx="29">
                  <c:v>0.11437479351255218</c:v>
                </c:pt>
                <c:pt idx="30">
                  <c:v>0.34157484673377253</c:v>
                </c:pt>
                <c:pt idx="31">
                  <c:v>0.2849160355891513</c:v>
                </c:pt>
                <c:pt idx="32">
                  <c:v>0.1934618600495725</c:v>
                </c:pt>
                <c:pt idx="33">
                  <c:v>9.2898350750907133E-2</c:v>
                </c:pt>
                <c:pt idx="34">
                  <c:v>0.21991779491928859</c:v>
                </c:pt>
                <c:pt idx="35">
                  <c:v>0.23127471786462031</c:v>
                </c:pt>
                <c:pt idx="36">
                  <c:v>0.10138543338963185</c:v>
                </c:pt>
                <c:pt idx="37">
                  <c:v>0.23106452799804583</c:v>
                </c:pt>
                <c:pt idx="38">
                  <c:v>0.19800490939328383</c:v>
                </c:pt>
                <c:pt idx="39">
                  <c:v>0.19239907535182929</c:v>
                </c:pt>
                <c:pt idx="40">
                  <c:v>0.27819077965353123</c:v>
                </c:pt>
                <c:pt idx="41">
                  <c:v>0.22835389508970522</c:v>
                </c:pt>
                <c:pt idx="42">
                  <c:v>0.2325467203031612</c:v>
                </c:pt>
                <c:pt idx="43">
                  <c:v>0.28743769928317081</c:v>
                </c:pt>
                <c:pt idx="44">
                  <c:v>0.29391177276250952</c:v>
                </c:pt>
                <c:pt idx="45">
                  <c:v>0.28485688195190084</c:v>
                </c:pt>
                <c:pt idx="46">
                  <c:v>0.16370724166863257</c:v>
                </c:pt>
                <c:pt idx="47">
                  <c:v>0.29413154976737882</c:v>
                </c:pt>
                <c:pt idx="48">
                  <c:v>0.50959693345403922</c:v>
                </c:pt>
                <c:pt idx="49">
                  <c:v>0.21396326673202778</c:v>
                </c:pt>
                <c:pt idx="50">
                  <c:v>0.30727620026705288</c:v>
                </c:pt>
                <c:pt idx="51">
                  <c:v>0.2936007508046255</c:v>
                </c:pt>
                <c:pt idx="52">
                  <c:v>0.49943144444193566</c:v>
                </c:pt>
                <c:pt idx="53">
                  <c:v>0.24843261496590896</c:v>
                </c:pt>
                <c:pt idx="54">
                  <c:v>0.3437608637471114</c:v>
                </c:pt>
                <c:pt idx="55">
                  <c:v>0.20949895761363271</c:v>
                </c:pt>
                <c:pt idx="56">
                  <c:v>0.34369538949331341</c:v>
                </c:pt>
                <c:pt idx="57">
                  <c:v>0.34855743749287627</c:v>
                </c:pt>
                <c:pt idx="58">
                  <c:v>0.21421267708182432</c:v>
                </c:pt>
                <c:pt idx="59">
                  <c:v>8.0480628392177289E-2</c:v>
                </c:pt>
                <c:pt idx="60">
                  <c:v>0.2298909929510112</c:v>
                </c:pt>
                <c:pt idx="61">
                  <c:v>9.2578850071492649E-2</c:v>
                </c:pt>
                <c:pt idx="62">
                  <c:v>0.12457640628722427</c:v>
                </c:pt>
                <c:pt idx="63">
                  <c:v>0.2308738875233774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9EB-4279-8D06-D66FDBD48F67}"/>
            </c:ext>
          </c:extLst>
        </c:ser>
        <c:ser>
          <c:idx val="20"/>
          <c:order val="20"/>
          <c:tx>
            <c:strRef>
              <c:f>'pivot times'!$V$3:$V$7</c:f>
              <c:strCache>
                <c:ptCount val="1"/>
                <c:pt idx="0">
                  <c:v>i - 50000 - 0 -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times'!$V$8:$V$71</c:f>
              <c:numCache>
                <c:formatCode>#,##0.00</c:formatCode>
                <c:ptCount val="64"/>
                <c:pt idx="0">
                  <c:v>42.483753399999998</c:v>
                </c:pt>
                <c:pt idx="1">
                  <c:v>24.000557800000003</c:v>
                </c:pt>
                <c:pt idx="2">
                  <c:v>17.2515222</c:v>
                </c:pt>
                <c:pt idx="3">
                  <c:v>14.047704199999998</c:v>
                </c:pt>
                <c:pt idx="4">
                  <c:v>12.5161718</c:v>
                </c:pt>
                <c:pt idx="5">
                  <c:v>10.757017000000001</c:v>
                </c:pt>
                <c:pt idx="6">
                  <c:v>9.7261583999999992</c:v>
                </c:pt>
                <c:pt idx="7">
                  <c:v>9.0229052000000003</c:v>
                </c:pt>
                <c:pt idx="8">
                  <c:v>8.377801400000001</c:v>
                </c:pt>
                <c:pt idx="9">
                  <c:v>8.0160629999999991</c:v>
                </c:pt>
                <c:pt idx="10">
                  <c:v>7.4871363999999998</c:v>
                </c:pt>
                <c:pt idx="11">
                  <c:v>7.3127214000000009</c:v>
                </c:pt>
                <c:pt idx="12">
                  <c:v>7.0467816000000001</c:v>
                </c:pt>
                <c:pt idx="13">
                  <c:v>6.6579685999999993</c:v>
                </c:pt>
                <c:pt idx="14">
                  <c:v>6.5766456000000009</c:v>
                </c:pt>
                <c:pt idx="15">
                  <c:v>7.2588809999999997</c:v>
                </c:pt>
                <c:pt idx="16">
                  <c:v>7.0059583999999999</c:v>
                </c:pt>
                <c:pt idx="17">
                  <c:v>6.6944502000000004</c:v>
                </c:pt>
                <c:pt idx="18">
                  <c:v>6.7313984000000007</c:v>
                </c:pt>
                <c:pt idx="19">
                  <c:v>6.4885142</c:v>
                </c:pt>
                <c:pt idx="20">
                  <c:v>6.6972010000000015</c:v>
                </c:pt>
                <c:pt idx="21">
                  <c:v>6.1558487999999993</c:v>
                </c:pt>
                <c:pt idx="22">
                  <c:v>6.0293524000000005</c:v>
                </c:pt>
                <c:pt idx="23">
                  <c:v>6.1768896</c:v>
                </c:pt>
                <c:pt idx="24">
                  <c:v>5.9296470000000001</c:v>
                </c:pt>
                <c:pt idx="25">
                  <c:v>6.3557078000000002</c:v>
                </c:pt>
                <c:pt idx="26">
                  <c:v>6.1285739999999995</c:v>
                </c:pt>
                <c:pt idx="27">
                  <c:v>6.2072178000000005</c:v>
                </c:pt>
                <c:pt idx="28">
                  <c:v>6.1821076000000001</c:v>
                </c:pt>
                <c:pt idx="29">
                  <c:v>5.8916589999999998</c:v>
                </c:pt>
                <c:pt idx="30">
                  <c:v>6.1036444000000003</c:v>
                </c:pt>
                <c:pt idx="31">
                  <c:v>5.8163150000000003</c:v>
                </c:pt>
                <c:pt idx="32">
                  <c:v>6.3560897999999995</c:v>
                </c:pt>
                <c:pt idx="33">
                  <c:v>5.9780679999999995</c:v>
                </c:pt>
                <c:pt idx="34">
                  <c:v>5.9843945999999999</c:v>
                </c:pt>
                <c:pt idx="35">
                  <c:v>6.0768950000000004</c:v>
                </c:pt>
                <c:pt idx="36">
                  <c:v>6.1435918000000003</c:v>
                </c:pt>
                <c:pt idx="37">
                  <c:v>5.9718273999999996</c:v>
                </c:pt>
                <c:pt idx="38">
                  <c:v>5.8893816000000001</c:v>
                </c:pt>
                <c:pt idx="39">
                  <c:v>5.4509975999999991</c:v>
                </c:pt>
                <c:pt idx="40">
                  <c:v>5.7830408000000002</c:v>
                </c:pt>
                <c:pt idx="41">
                  <c:v>5.7434679999999991</c:v>
                </c:pt>
                <c:pt idx="42">
                  <c:v>5.6017944000000002</c:v>
                </c:pt>
                <c:pt idx="43">
                  <c:v>6.0677403999999999</c:v>
                </c:pt>
                <c:pt idx="44">
                  <c:v>6.1765585999999999</c:v>
                </c:pt>
                <c:pt idx="45">
                  <c:v>5.7920363999999989</c:v>
                </c:pt>
                <c:pt idx="46">
                  <c:v>6.5567693999999985</c:v>
                </c:pt>
                <c:pt idx="47">
                  <c:v>5.9114889999999987</c:v>
                </c:pt>
                <c:pt idx="48">
                  <c:v>6.4318811999999994</c:v>
                </c:pt>
                <c:pt idx="49">
                  <c:v>5.8814831999999999</c:v>
                </c:pt>
                <c:pt idx="50">
                  <c:v>6.375141199999999</c:v>
                </c:pt>
                <c:pt idx="51">
                  <c:v>6.1182368</c:v>
                </c:pt>
                <c:pt idx="52">
                  <c:v>6.0397585999999999</c:v>
                </c:pt>
                <c:pt idx="53">
                  <c:v>5.6484297999999997</c:v>
                </c:pt>
                <c:pt idx="54">
                  <c:v>5.3285364000000008</c:v>
                </c:pt>
                <c:pt idx="55">
                  <c:v>5.4522632</c:v>
                </c:pt>
                <c:pt idx="56">
                  <c:v>6.2820288</c:v>
                </c:pt>
                <c:pt idx="57">
                  <c:v>5.0473422000000001</c:v>
                </c:pt>
                <c:pt idx="58">
                  <c:v>4.9537661999999996</c:v>
                </c:pt>
                <c:pt idx="59">
                  <c:v>4.8059233999999993</c:v>
                </c:pt>
                <c:pt idx="60">
                  <c:v>4.9199213999999998</c:v>
                </c:pt>
                <c:pt idx="61">
                  <c:v>5.1465147999999994</c:v>
                </c:pt>
                <c:pt idx="62">
                  <c:v>4.7778757999999995</c:v>
                </c:pt>
                <c:pt idx="63">
                  <c:v>4.7213533999999999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9EB-4279-8D06-D66FDBD48F67}"/>
            </c:ext>
          </c:extLst>
        </c:ser>
        <c:ser>
          <c:idx val="21"/>
          <c:order val="21"/>
          <c:tx>
            <c:strRef>
              <c:f>'pivot times'!$W$3:$W$7</c:f>
              <c:strCache>
                <c:ptCount val="1"/>
                <c:pt idx="0">
                  <c:v>i - 50000 - 0 -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times'!$W$8:$W$71</c:f>
              <c:numCache>
                <c:formatCode>General</c:formatCode>
                <c:ptCount val="64"/>
                <c:pt idx="0">
                  <c:v>0.44471985689811461</c:v>
                </c:pt>
                <c:pt idx="1">
                  <c:v>0.31469780912768064</c:v>
                </c:pt>
                <c:pt idx="2">
                  <c:v>0.15885707884320729</c:v>
                </c:pt>
                <c:pt idx="3">
                  <c:v>0.29134446683159426</c:v>
                </c:pt>
                <c:pt idx="4">
                  <c:v>1.436904763557056</c:v>
                </c:pt>
                <c:pt idx="5">
                  <c:v>0.30323497067654692</c:v>
                </c:pt>
                <c:pt idx="6">
                  <c:v>0.35363261309023919</c:v>
                </c:pt>
                <c:pt idx="7">
                  <c:v>0.24001568846170507</c:v>
                </c:pt>
                <c:pt idx="8">
                  <c:v>0.30175103231079176</c:v>
                </c:pt>
                <c:pt idx="9">
                  <c:v>0.26917856517861211</c:v>
                </c:pt>
                <c:pt idx="10">
                  <c:v>0.34125933725752278</c:v>
                </c:pt>
                <c:pt idx="11">
                  <c:v>0.25975281526219363</c:v>
                </c:pt>
                <c:pt idx="12">
                  <c:v>0.253881754323251</c:v>
                </c:pt>
                <c:pt idx="13">
                  <c:v>0.17842787596181425</c:v>
                </c:pt>
                <c:pt idx="14">
                  <c:v>0.14228833881185518</c:v>
                </c:pt>
                <c:pt idx="15">
                  <c:v>0.5958645788536201</c:v>
                </c:pt>
                <c:pt idx="16">
                  <c:v>0.25598479055022028</c:v>
                </c:pt>
                <c:pt idx="17">
                  <c:v>0.2442030815820358</c:v>
                </c:pt>
                <c:pt idx="18">
                  <c:v>0.50408913346334783</c:v>
                </c:pt>
                <c:pt idx="19">
                  <c:v>0.15963856045005614</c:v>
                </c:pt>
                <c:pt idx="20">
                  <c:v>0.66192421852624816</c:v>
                </c:pt>
                <c:pt idx="21">
                  <c:v>0.44444532376588974</c:v>
                </c:pt>
                <c:pt idx="22">
                  <c:v>0.38982004379691815</c:v>
                </c:pt>
                <c:pt idx="23">
                  <c:v>0.28475225219380113</c:v>
                </c:pt>
                <c:pt idx="24">
                  <c:v>0.25731800193844523</c:v>
                </c:pt>
                <c:pt idx="25">
                  <c:v>0.60575913630398925</c:v>
                </c:pt>
                <c:pt idx="26">
                  <c:v>0.55074614401773714</c:v>
                </c:pt>
                <c:pt idx="27">
                  <c:v>0.59498415822755546</c:v>
                </c:pt>
                <c:pt idx="28">
                  <c:v>0.37802892919384318</c:v>
                </c:pt>
                <c:pt idx="29">
                  <c:v>0.50904737166319414</c:v>
                </c:pt>
                <c:pt idx="30">
                  <c:v>0.3771631713614591</c:v>
                </c:pt>
                <c:pt idx="31">
                  <c:v>0.38763541954366487</c:v>
                </c:pt>
                <c:pt idx="32">
                  <c:v>0.2687267046383166</c:v>
                </c:pt>
                <c:pt idx="33">
                  <c:v>0.3579942230790959</c:v>
                </c:pt>
                <c:pt idx="34">
                  <c:v>0.36382259228839176</c:v>
                </c:pt>
                <c:pt idx="35">
                  <c:v>0.39751149100774391</c:v>
                </c:pt>
                <c:pt idx="36">
                  <c:v>0.71148684036583909</c:v>
                </c:pt>
                <c:pt idx="37">
                  <c:v>0.42933326032238084</c:v>
                </c:pt>
                <c:pt idx="38">
                  <c:v>0.26427285989946059</c:v>
                </c:pt>
                <c:pt idx="39">
                  <c:v>0.25138789236207248</c:v>
                </c:pt>
                <c:pt idx="40">
                  <c:v>0.45075393749823689</c:v>
                </c:pt>
                <c:pt idx="41">
                  <c:v>0.22197803551164202</c:v>
                </c:pt>
                <c:pt idx="42">
                  <c:v>0.49298601151009885</c:v>
                </c:pt>
                <c:pt idx="43">
                  <c:v>0.73289712911338389</c:v>
                </c:pt>
                <c:pt idx="44">
                  <c:v>0.10021374398875202</c:v>
                </c:pt>
                <c:pt idx="45">
                  <c:v>0.23515877288641215</c:v>
                </c:pt>
                <c:pt idx="46">
                  <c:v>0.62919702248807419</c:v>
                </c:pt>
                <c:pt idx="47">
                  <c:v>0.39366738768001464</c:v>
                </c:pt>
                <c:pt idx="48">
                  <c:v>0.52511047695714974</c:v>
                </c:pt>
                <c:pt idx="49">
                  <c:v>0.41127797364574925</c:v>
                </c:pt>
                <c:pt idx="50">
                  <c:v>0.41622845274941167</c:v>
                </c:pt>
                <c:pt idx="51">
                  <c:v>0.37617479974043933</c:v>
                </c:pt>
                <c:pt idx="52">
                  <c:v>0.21856721994809819</c:v>
                </c:pt>
                <c:pt idx="53">
                  <c:v>0.48702462126525731</c:v>
                </c:pt>
                <c:pt idx="54">
                  <c:v>0.34296978764292613</c:v>
                </c:pt>
                <c:pt idx="55">
                  <c:v>0.5121357226471821</c:v>
                </c:pt>
                <c:pt idx="56">
                  <c:v>1.183469294990861</c:v>
                </c:pt>
                <c:pt idx="57">
                  <c:v>0.59774334244369665</c:v>
                </c:pt>
                <c:pt idx="58">
                  <c:v>0.5153992778347265</c:v>
                </c:pt>
                <c:pt idx="59">
                  <c:v>0.46603071962762477</c:v>
                </c:pt>
                <c:pt idx="60">
                  <c:v>0.48412131307456846</c:v>
                </c:pt>
                <c:pt idx="61">
                  <c:v>0.86572270638523063</c:v>
                </c:pt>
                <c:pt idx="62">
                  <c:v>0.48307014545069993</c:v>
                </c:pt>
                <c:pt idx="63">
                  <c:v>0.69362453526287715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9EB-4279-8D06-D66FDBD4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246.822633</c:v>
                </c:pt>
                <c:pt idx="1">
                  <c:v>246.98210799999998</c:v>
                </c:pt>
                <c:pt idx="2">
                  <c:v>244.10531449999999</c:v>
                </c:pt>
                <c:pt idx="3">
                  <c:v>243.29582449999998</c:v>
                </c:pt>
                <c:pt idx="4">
                  <c:v>242.8092795</c:v>
                </c:pt>
                <c:pt idx="5">
                  <c:v>242.26174750000001</c:v>
                </c:pt>
                <c:pt idx="6">
                  <c:v>245.87245033333332</c:v>
                </c:pt>
                <c:pt idx="7">
                  <c:v>244.1621623333333</c:v>
                </c:pt>
                <c:pt idx="8">
                  <c:v>241.74290499999998</c:v>
                </c:pt>
                <c:pt idx="9">
                  <c:v>239.98875833333332</c:v>
                </c:pt>
                <c:pt idx="10">
                  <c:v>238.91588933333333</c:v>
                </c:pt>
                <c:pt idx="11">
                  <c:v>238.468478</c:v>
                </c:pt>
                <c:pt idx="12">
                  <c:v>238.62177133333333</c:v>
                </c:pt>
                <c:pt idx="13">
                  <c:v>238.9958263333333</c:v>
                </c:pt>
                <c:pt idx="14">
                  <c:v>239.01216099999999</c:v>
                </c:pt>
                <c:pt idx="15">
                  <c:v>240.16354833333332</c:v>
                </c:pt>
                <c:pt idx="16">
                  <c:v>241.05571233333333</c:v>
                </c:pt>
                <c:pt idx="17">
                  <c:v>240.61051799999998</c:v>
                </c:pt>
                <c:pt idx="18">
                  <c:v>241.32552049999998</c:v>
                </c:pt>
                <c:pt idx="19">
                  <c:v>239.07589999999999</c:v>
                </c:pt>
                <c:pt idx="20">
                  <c:v>242.60674366666663</c:v>
                </c:pt>
                <c:pt idx="21">
                  <c:v>243.56058266666665</c:v>
                </c:pt>
                <c:pt idx="22">
                  <c:v>244.43962366666665</c:v>
                </c:pt>
                <c:pt idx="23">
                  <c:v>244.49488966666664</c:v>
                </c:pt>
                <c:pt idx="24">
                  <c:v>245.27206466666667</c:v>
                </c:pt>
                <c:pt idx="25">
                  <c:v>249.19857400000001</c:v>
                </c:pt>
                <c:pt idx="26">
                  <c:v>241.99039950000002</c:v>
                </c:pt>
                <c:pt idx="27">
                  <c:v>244.52911749999998</c:v>
                </c:pt>
                <c:pt idx="28">
                  <c:v>237.94719433333333</c:v>
                </c:pt>
                <c:pt idx="29">
                  <c:v>246.2783683333333</c:v>
                </c:pt>
                <c:pt idx="30">
                  <c:v>242.48035399999998</c:v>
                </c:pt>
                <c:pt idx="31">
                  <c:v>243.19365250000001</c:v>
                </c:pt>
                <c:pt idx="32">
                  <c:v>239.09639100000001</c:v>
                </c:pt>
                <c:pt idx="33">
                  <c:v>236.54317466666669</c:v>
                </c:pt>
                <c:pt idx="34">
                  <c:v>236.8462835</c:v>
                </c:pt>
                <c:pt idx="35">
                  <c:v>237.61886166666667</c:v>
                </c:pt>
                <c:pt idx="36">
                  <c:v>237.70971660000001</c:v>
                </c:pt>
                <c:pt idx="37">
                  <c:v>241.04318916666662</c:v>
                </c:pt>
                <c:pt idx="38">
                  <c:v>241.96332150000001</c:v>
                </c:pt>
                <c:pt idx="39">
                  <c:v>243.52978133333332</c:v>
                </c:pt>
                <c:pt idx="40">
                  <c:v>240.32926566666666</c:v>
                </c:pt>
                <c:pt idx="41">
                  <c:v>240.56693066666665</c:v>
                </c:pt>
                <c:pt idx="42">
                  <c:v>241.455139</c:v>
                </c:pt>
                <c:pt idx="43">
                  <c:v>241.6247758333333</c:v>
                </c:pt>
                <c:pt idx="44">
                  <c:v>249.69064316666666</c:v>
                </c:pt>
                <c:pt idx="45">
                  <c:v>250.19592350000002</c:v>
                </c:pt>
                <c:pt idx="46">
                  <c:v>247.21978666666666</c:v>
                </c:pt>
                <c:pt idx="47">
                  <c:v>248.75776266666665</c:v>
                </c:pt>
                <c:pt idx="48">
                  <c:v>256.31750399999999</c:v>
                </c:pt>
                <c:pt idx="49">
                  <c:v>249.14903116666667</c:v>
                </c:pt>
                <c:pt idx="50">
                  <c:v>253.94657016666665</c:v>
                </c:pt>
                <c:pt idx="51">
                  <c:v>251.2143872</c:v>
                </c:pt>
                <c:pt idx="52">
                  <c:v>254.4629171666667</c:v>
                </c:pt>
                <c:pt idx="53">
                  <c:v>252.4637836</c:v>
                </c:pt>
                <c:pt idx="54">
                  <c:v>253.638789</c:v>
                </c:pt>
                <c:pt idx="55">
                  <c:v>256.59987783333332</c:v>
                </c:pt>
                <c:pt idx="56">
                  <c:v>255.20672579999996</c:v>
                </c:pt>
                <c:pt idx="57">
                  <c:v>259.22440083333333</c:v>
                </c:pt>
                <c:pt idx="58">
                  <c:v>259.11895924999999</c:v>
                </c:pt>
                <c:pt idx="59">
                  <c:v>261.61920116666664</c:v>
                </c:pt>
                <c:pt idx="60">
                  <c:v>258.37354483333337</c:v>
                </c:pt>
                <c:pt idx="61">
                  <c:v>262.37742099999997</c:v>
                </c:pt>
                <c:pt idx="62">
                  <c:v>261.74442733333331</c:v>
                </c:pt>
                <c:pt idx="63">
                  <c:v>266.2380134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0-4094-A93A-887A35E23EA7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241.99207075000001</c:v>
                </c:pt>
                <c:pt idx="1">
                  <c:v>234.8893612</c:v>
                </c:pt>
                <c:pt idx="2">
                  <c:v>232.25537199999999</c:v>
                </c:pt>
                <c:pt idx="3">
                  <c:v>231.73192359999999</c:v>
                </c:pt>
                <c:pt idx="4">
                  <c:v>231.02931660000004</c:v>
                </c:pt>
                <c:pt idx="5">
                  <c:v>230.52990140000003</c:v>
                </c:pt>
                <c:pt idx="6">
                  <c:v>229.93141540000002</c:v>
                </c:pt>
                <c:pt idx="7">
                  <c:v>230.09433439999998</c:v>
                </c:pt>
                <c:pt idx="8">
                  <c:v>228.35700600000001</c:v>
                </c:pt>
                <c:pt idx="9">
                  <c:v>227.58826839999998</c:v>
                </c:pt>
                <c:pt idx="10">
                  <c:v>226.95141419999999</c:v>
                </c:pt>
                <c:pt idx="11">
                  <c:v>226.29041980000002</c:v>
                </c:pt>
                <c:pt idx="12">
                  <c:v>226.1194356</c:v>
                </c:pt>
                <c:pt idx="13">
                  <c:v>225.96597120000001</c:v>
                </c:pt>
                <c:pt idx="14">
                  <c:v>225.8045544</c:v>
                </c:pt>
                <c:pt idx="15">
                  <c:v>225.70170660000002</c:v>
                </c:pt>
                <c:pt idx="16">
                  <c:v>225.55831400000002</c:v>
                </c:pt>
                <c:pt idx="17">
                  <c:v>225.40830139999997</c:v>
                </c:pt>
                <c:pt idx="18">
                  <c:v>225.24786760000001</c:v>
                </c:pt>
                <c:pt idx="19">
                  <c:v>225.16255179999999</c:v>
                </c:pt>
                <c:pt idx="20">
                  <c:v>225.06685900000002</c:v>
                </c:pt>
                <c:pt idx="21">
                  <c:v>224.84077059999998</c:v>
                </c:pt>
                <c:pt idx="22">
                  <c:v>224.78624740000001</c:v>
                </c:pt>
                <c:pt idx="23">
                  <c:v>224.62883699999998</c:v>
                </c:pt>
                <c:pt idx="24">
                  <c:v>224.45996300000002</c:v>
                </c:pt>
                <c:pt idx="25">
                  <c:v>224.3484066</c:v>
                </c:pt>
                <c:pt idx="26">
                  <c:v>224.20789920000001</c:v>
                </c:pt>
                <c:pt idx="27">
                  <c:v>224.03433519999999</c:v>
                </c:pt>
                <c:pt idx="28">
                  <c:v>223.86469919999999</c:v>
                </c:pt>
                <c:pt idx="29">
                  <c:v>223.73468700000004</c:v>
                </c:pt>
                <c:pt idx="30">
                  <c:v>223.58870099999999</c:v>
                </c:pt>
                <c:pt idx="31">
                  <c:v>223.595292</c:v>
                </c:pt>
                <c:pt idx="32">
                  <c:v>223.26590999999999</c:v>
                </c:pt>
                <c:pt idx="33">
                  <c:v>223.24587249999999</c:v>
                </c:pt>
                <c:pt idx="34">
                  <c:v>223.90035250000003</c:v>
                </c:pt>
                <c:pt idx="35">
                  <c:v>223.81261783333335</c:v>
                </c:pt>
                <c:pt idx="36">
                  <c:v>222.98275840000002</c:v>
                </c:pt>
                <c:pt idx="37">
                  <c:v>223.66506933333335</c:v>
                </c:pt>
                <c:pt idx="38">
                  <c:v>229.1548674</c:v>
                </c:pt>
                <c:pt idx="39">
                  <c:v>229.51871560000001</c:v>
                </c:pt>
                <c:pt idx="40">
                  <c:v>229.3532175</c:v>
                </c:pt>
                <c:pt idx="41">
                  <c:v>230.16212150000001</c:v>
                </c:pt>
                <c:pt idx="42">
                  <c:v>230.94844416666663</c:v>
                </c:pt>
                <c:pt idx="43">
                  <c:v>232.37205800000001</c:v>
                </c:pt>
                <c:pt idx="44">
                  <c:v>233.78603833333332</c:v>
                </c:pt>
                <c:pt idx="45">
                  <c:v>235.07793749999999</c:v>
                </c:pt>
                <c:pt idx="46">
                  <c:v>236.20546066666668</c:v>
                </c:pt>
                <c:pt idx="47">
                  <c:v>236.88687683333333</c:v>
                </c:pt>
                <c:pt idx="48">
                  <c:v>237.98672666666667</c:v>
                </c:pt>
                <c:pt idx="49">
                  <c:v>239.39888866666664</c:v>
                </c:pt>
                <c:pt idx="50">
                  <c:v>240.71683716666664</c:v>
                </c:pt>
                <c:pt idx="51">
                  <c:v>241.50673066666664</c:v>
                </c:pt>
                <c:pt idx="52">
                  <c:v>242.82305633333331</c:v>
                </c:pt>
                <c:pt idx="53">
                  <c:v>244.0718765</c:v>
                </c:pt>
                <c:pt idx="54">
                  <c:v>245.05229333333332</c:v>
                </c:pt>
                <c:pt idx="55">
                  <c:v>246.11485716666664</c:v>
                </c:pt>
                <c:pt idx="56">
                  <c:v>247.09719666666669</c:v>
                </c:pt>
                <c:pt idx="57">
                  <c:v>245.68930816666668</c:v>
                </c:pt>
                <c:pt idx="58">
                  <c:v>247.01430233333335</c:v>
                </c:pt>
                <c:pt idx="59">
                  <c:v>248.57498416666667</c:v>
                </c:pt>
                <c:pt idx="60">
                  <c:v>251.12638916666666</c:v>
                </c:pt>
                <c:pt idx="61">
                  <c:v>251.32871216666669</c:v>
                </c:pt>
                <c:pt idx="62">
                  <c:v>252.21557649999997</c:v>
                </c:pt>
                <c:pt idx="63">
                  <c:v>247.26449349999999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03-4468-B660-79A8D7D96B73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191.97639806666669</c:v>
                </c:pt>
                <c:pt idx="1">
                  <c:v>106.68558007142857</c:v>
                </c:pt>
                <c:pt idx="2">
                  <c:v>74.22566715384616</c:v>
                </c:pt>
                <c:pt idx="3">
                  <c:v>59.069230357142871</c:v>
                </c:pt>
                <c:pt idx="4">
                  <c:v>49.14580492857143</c:v>
                </c:pt>
                <c:pt idx="5">
                  <c:v>43.240172199999996</c:v>
                </c:pt>
                <c:pt idx="6">
                  <c:v>38.721189333333335</c:v>
                </c:pt>
                <c:pt idx="7">
                  <c:v>35.285584399999998</c:v>
                </c:pt>
                <c:pt idx="8">
                  <c:v>32.63301821428572</c:v>
                </c:pt>
                <c:pt idx="9">
                  <c:v>30.412464799999999</c:v>
                </c:pt>
                <c:pt idx="10">
                  <c:v>28.982091466666663</c:v>
                </c:pt>
                <c:pt idx="11">
                  <c:v>27.615154666666665</c:v>
                </c:pt>
                <c:pt idx="12">
                  <c:v>27.233559333333339</c:v>
                </c:pt>
                <c:pt idx="13">
                  <c:v>26.064264800000004</c:v>
                </c:pt>
                <c:pt idx="14">
                  <c:v>27.95793646666667</c:v>
                </c:pt>
                <c:pt idx="15">
                  <c:v>30.511646000000006</c:v>
                </c:pt>
                <c:pt idx="16">
                  <c:v>29.474104999999998</c:v>
                </c:pt>
                <c:pt idx="17">
                  <c:v>29.308306785714283</c:v>
                </c:pt>
                <c:pt idx="18">
                  <c:v>28.395312133333334</c:v>
                </c:pt>
                <c:pt idx="19">
                  <c:v>27.656564000000003</c:v>
                </c:pt>
                <c:pt idx="20">
                  <c:v>27.120550733333332</c:v>
                </c:pt>
                <c:pt idx="21">
                  <c:v>26.793312199999999</c:v>
                </c:pt>
                <c:pt idx="22">
                  <c:v>25.946292</c:v>
                </c:pt>
                <c:pt idx="23">
                  <c:v>26.426474133333333</c:v>
                </c:pt>
                <c:pt idx="24">
                  <c:v>25.930119857142852</c:v>
                </c:pt>
                <c:pt idx="25">
                  <c:v>25.842953142857141</c:v>
                </c:pt>
                <c:pt idx="26">
                  <c:v>25.557928599999993</c:v>
                </c:pt>
                <c:pt idx="27">
                  <c:v>25.260013142857151</c:v>
                </c:pt>
                <c:pt idx="28">
                  <c:v>25.311500357142858</c:v>
                </c:pt>
                <c:pt idx="29">
                  <c:v>23.901310615384617</c:v>
                </c:pt>
                <c:pt idx="30">
                  <c:v>23.604585428571429</c:v>
                </c:pt>
                <c:pt idx="31">
                  <c:v>24.472715285714283</c:v>
                </c:pt>
                <c:pt idx="32">
                  <c:v>26.295595000000002</c:v>
                </c:pt>
                <c:pt idx="33">
                  <c:v>26.701664000000001</c:v>
                </c:pt>
                <c:pt idx="34">
                  <c:v>26.373579599999999</c:v>
                </c:pt>
                <c:pt idx="35">
                  <c:v>25.940703599999999</c:v>
                </c:pt>
                <c:pt idx="36">
                  <c:v>26.002432799999998</c:v>
                </c:pt>
                <c:pt idx="37">
                  <c:v>25.195611599999999</c:v>
                </c:pt>
                <c:pt idx="38">
                  <c:v>25.440655</c:v>
                </c:pt>
                <c:pt idx="39">
                  <c:v>25.1045528</c:v>
                </c:pt>
                <c:pt idx="40">
                  <c:v>25.383420600000001</c:v>
                </c:pt>
                <c:pt idx="41">
                  <c:v>25.179888399999999</c:v>
                </c:pt>
                <c:pt idx="42">
                  <c:v>25.085214599999997</c:v>
                </c:pt>
                <c:pt idx="43">
                  <c:v>24.716263999999999</c:v>
                </c:pt>
                <c:pt idx="44">
                  <c:v>24.868521999999999</c:v>
                </c:pt>
                <c:pt idx="45">
                  <c:v>25.039823200000001</c:v>
                </c:pt>
                <c:pt idx="46">
                  <c:v>25.3749456</c:v>
                </c:pt>
                <c:pt idx="47">
                  <c:v>25.564371599999998</c:v>
                </c:pt>
                <c:pt idx="48">
                  <c:v>25.009585399999999</c:v>
                </c:pt>
                <c:pt idx="49">
                  <c:v>25.1265894</c:v>
                </c:pt>
                <c:pt idx="50">
                  <c:v>25.864676199999998</c:v>
                </c:pt>
                <c:pt idx="51">
                  <c:v>25.0540646</c:v>
                </c:pt>
                <c:pt idx="52">
                  <c:v>25.835574999999999</c:v>
                </c:pt>
                <c:pt idx="53">
                  <c:v>25.278196399999999</c:v>
                </c:pt>
                <c:pt idx="54">
                  <c:v>24.927188000000001</c:v>
                </c:pt>
                <c:pt idx="55">
                  <c:v>25.6209408</c:v>
                </c:pt>
                <c:pt idx="56">
                  <c:v>25.4343346</c:v>
                </c:pt>
                <c:pt idx="57">
                  <c:v>24.585282800000002</c:v>
                </c:pt>
                <c:pt idx="58">
                  <c:v>25.040449799999998</c:v>
                </c:pt>
                <c:pt idx="59">
                  <c:v>25.673060600000003</c:v>
                </c:pt>
                <c:pt idx="60">
                  <c:v>24.641291200000001</c:v>
                </c:pt>
                <c:pt idx="61">
                  <c:v>22.249456400000003</c:v>
                </c:pt>
                <c:pt idx="62">
                  <c:v>21.4372434</c:v>
                </c:pt>
                <c:pt idx="63">
                  <c:v>21.528800799999999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03-4468-B660-79A8D7D96B73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186.41700614285713</c:v>
                </c:pt>
                <c:pt idx="1">
                  <c:v>92.673037727272742</c:v>
                </c:pt>
                <c:pt idx="2">
                  <c:v>61.360622347826087</c:v>
                </c:pt>
                <c:pt idx="3">
                  <c:v>46.430868869565224</c:v>
                </c:pt>
                <c:pt idx="4">
                  <c:v>37.090706086956523</c:v>
                </c:pt>
                <c:pt idx="5">
                  <c:v>30.956455130434787</c:v>
                </c:pt>
                <c:pt idx="6">
                  <c:v>26.663869000000002</c:v>
                </c:pt>
                <c:pt idx="7">
                  <c:v>23.461991090909091</c:v>
                </c:pt>
                <c:pt idx="8">
                  <c:v>20.865822727272725</c:v>
                </c:pt>
                <c:pt idx="9">
                  <c:v>18.849830090909094</c:v>
                </c:pt>
                <c:pt idx="10">
                  <c:v>17.193242952380949</c:v>
                </c:pt>
                <c:pt idx="11">
                  <c:v>15.82669959090909</c:v>
                </c:pt>
                <c:pt idx="12">
                  <c:v>14.716842909090913</c:v>
                </c:pt>
                <c:pt idx="13">
                  <c:v>13.738037227272725</c:v>
                </c:pt>
                <c:pt idx="14">
                  <c:v>12.911922272727274</c:v>
                </c:pt>
                <c:pt idx="15">
                  <c:v>12.308320772727269</c:v>
                </c:pt>
                <c:pt idx="16">
                  <c:v>11.667412863636361</c:v>
                </c:pt>
                <c:pt idx="17">
                  <c:v>11.119783217391303</c:v>
                </c:pt>
                <c:pt idx="18">
                  <c:v>10.612306363636364</c:v>
                </c:pt>
                <c:pt idx="19">
                  <c:v>10.098551142857145</c:v>
                </c:pt>
                <c:pt idx="20">
                  <c:v>9.672843238095238</c:v>
                </c:pt>
                <c:pt idx="21">
                  <c:v>9.2905836666666666</c:v>
                </c:pt>
                <c:pt idx="22">
                  <c:v>9.0173863333333326</c:v>
                </c:pt>
                <c:pt idx="23">
                  <c:v>8.6788578095238087</c:v>
                </c:pt>
                <c:pt idx="24">
                  <c:v>8.3716856499999999</c:v>
                </c:pt>
                <c:pt idx="25">
                  <c:v>8.1257536190476198</c:v>
                </c:pt>
                <c:pt idx="26">
                  <c:v>7.8724915714285704</c:v>
                </c:pt>
                <c:pt idx="27">
                  <c:v>7.6442593181818159</c:v>
                </c:pt>
                <c:pt idx="28">
                  <c:v>7.4234823809523807</c:v>
                </c:pt>
                <c:pt idx="29">
                  <c:v>7.2305811904761912</c:v>
                </c:pt>
                <c:pt idx="30">
                  <c:v>7.0700824000000013</c:v>
                </c:pt>
                <c:pt idx="31">
                  <c:v>7.010352952380952</c:v>
                </c:pt>
                <c:pt idx="32">
                  <c:v>6.8474184999999999</c:v>
                </c:pt>
                <c:pt idx="33">
                  <c:v>6.6917676666666663</c:v>
                </c:pt>
                <c:pt idx="34">
                  <c:v>6.6520917692307693</c:v>
                </c:pt>
                <c:pt idx="35">
                  <c:v>6.5045669230769221</c:v>
                </c:pt>
                <c:pt idx="36">
                  <c:v>6.3552268461538484</c:v>
                </c:pt>
                <c:pt idx="37">
                  <c:v>6.279286083333333</c:v>
                </c:pt>
                <c:pt idx="38">
                  <c:v>6.1720121538461541</c:v>
                </c:pt>
                <c:pt idx="39">
                  <c:v>6.0045919999999997</c:v>
                </c:pt>
                <c:pt idx="40">
                  <c:v>5.9700526153846161</c:v>
                </c:pt>
                <c:pt idx="41">
                  <c:v>5.8871164615384632</c:v>
                </c:pt>
                <c:pt idx="42">
                  <c:v>5.7669824615384622</c:v>
                </c:pt>
                <c:pt idx="43">
                  <c:v>5.7460840000000006</c:v>
                </c:pt>
                <c:pt idx="44">
                  <c:v>5.7654653846153838</c:v>
                </c:pt>
                <c:pt idx="45">
                  <c:v>5.668076769230769</c:v>
                </c:pt>
                <c:pt idx="46">
                  <c:v>5.5204119999999994</c:v>
                </c:pt>
                <c:pt idx="47">
                  <c:v>5.5903018461538458</c:v>
                </c:pt>
                <c:pt idx="48">
                  <c:v>5.5188861538461538</c:v>
                </c:pt>
                <c:pt idx="49">
                  <c:v>5.3896227142857152</c:v>
                </c:pt>
                <c:pt idx="50">
                  <c:v>5.5348015384615401</c:v>
                </c:pt>
                <c:pt idx="51">
                  <c:v>5.4399017692307687</c:v>
                </c:pt>
                <c:pt idx="52">
                  <c:v>5.3009427692307689</c:v>
                </c:pt>
                <c:pt idx="53">
                  <c:v>5.2586892857142855</c:v>
                </c:pt>
                <c:pt idx="54">
                  <c:v>5.2850632857142852</c:v>
                </c:pt>
                <c:pt idx="55">
                  <c:v>5.1554500714285698</c:v>
                </c:pt>
                <c:pt idx="56">
                  <c:v>5.1446601538461545</c:v>
                </c:pt>
                <c:pt idx="57">
                  <c:v>4.6036175384615383</c:v>
                </c:pt>
                <c:pt idx="58">
                  <c:v>4.6043986153846159</c:v>
                </c:pt>
                <c:pt idx="59">
                  <c:v>4.568379461538461</c:v>
                </c:pt>
                <c:pt idx="60">
                  <c:v>4.4974206923076929</c:v>
                </c:pt>
                <c:pt idx="61">
                  <c:v>4.4261016153846153</c:v>
                </c:pt>
                <c:pt idx="62">
                  <c:v>4.4096761538461546</c:v>
                </c:pt>
                <c:pt idx="63">
                  <c:v>4.4365253076923077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03-4468-B660-79A8D7D96B73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241.71946874999998</c:v>
                </c:pt>
                <c:pt idx="1">
                  <c:v>249.16271</c:v>
                </c:pt>
                <c:pt idx="2">
                  <c:v>249.07467166666666</c:v>
                </c:pt>
                <c:pt idx="3">
                  <c:v>248.15708475000002</c:v>
                </c:pt>
                <c:pt idx="4">
                  <c:v>247.51800549999999</c:v>
                </c:pt>
                <c:pt idx="5">
                  <c:v>250.38271880000002</c:v>
                </c:pt>
                <c:pt idx="6">
                  <c:v>251.81673125</c:v>
                </c:pt>
                <c:pt idx="7">
                  <c:v>251.49034179999998</c:v>
                </c:pt>
                <c:pt idx="8">
                  <c:v>250.28007099999999</c:v>
                </c:pt>
                <c:pt idx="9">
                  <c:v>242.69626924999997</c:v>
                </c:pt>
                <c:pt idx="10">
                  <c:v>250.04209839999999</c:v>
                </c:pt>
                <c:pt idx="11">
                  <c:v>248.34852059999997</c:v>
                </c:pt>
                <c:pt idx="12">
                  <c:v>251.47896040000001</c:v>
                </c:pt>
                <c:pt idx="13">
                  <c:v>250.95716316666667</c:v>
                </c:pt>
                <c:pt idx="14">
                  <c:v>246.21069800000001</c:v>
                </c:pt>
                <c:pt idx="15">
                  <c:v>250.16311899999999</c:v>
                </c:pt>
                <c:pt idx="16">
                  <c:v>253.27626733333332</c:v>
                </c:pt>
                <c:pt idx="17">
                  <c:v>258.66230366666667</c:v>
                </c:pt>
                <c:pt idx="18">
                  <c:v>257.40391475000001</c:v>
                </c:pt>
                <c:pt idx="19">
                  <c:v>260.09195233333338</c:v>
                </c:pt>
                <c:pt idx="20">
                  <c:v>257.60538950000006</c:v>
                </c:pt>
                <c:pt idx="21">
                  <c:v>256.73421539999998</c:v>
                </c:pt>
                <c:pt idx="22">
                  <c:v>261.34712780000001</c:v>
                </c:pt>
                <c:pt idx="23">
                  <c:v>254.68807516666664</c:v>
                </c:pt>
                <c:pt idx="24">
                  <c:v>255.57994799999997</c:v>
                </c:pt>
                <c:pt idx="25">
                  <c:v>263.28551283333331</c:v>
                </c:pt>
                <c:pt idx="26">
                  <c:v>258.94069079999997</c:v>
                </c:pt>
                <c:pt idx="27">
                  <c:v>256.61033480000003</c:v>
                </c:pt>
                <c:pt idx="28">
                  <c:v>249.39873900000001</c:v>
                </c:pt>
                <c:pt idx="29">
                  <c:v>249.33756866666667</c:v>
                </c:pt>
                <c:pt idx="30">
                  <c:v>254.06909199999998</c:v>
                </c:pt>
                <c:pt idx="31">
                  <c:v>255.05606566666665</c:v>
                </c:pt>
                <c:pt idx="32">
                  <c:v>262.37275249999999</c:v>
                </c:pt>
                <c:pt idx="33">
                  <c:v>268.10301249999998</c:v>
                </c:pt>
                <c:pt idx="34">
                  <c:v>257.69851800000004</c:v>
                </c:pt>
                <c:pt idx="35">
                  <c:v>270.49737649999997</c:v>
                </c:pt>
                <c:pt idx="36">
                  <c:v>265.15357499999999</c:v>
                </c:pt>
                <c:pt idx="37">
                  <c:v>254.452382</c:v>
                </c:pt>
                <c:pt idx="38">
                  <c:v>268.34287300000005</c:v>
                </c:pt>
                <c:pt idx="39">
                  <c:v>266.3829475</c:v>
                </c:pt>
                <c:pt idx="40">
                  <c:v>261.89075333333329</c:v>
                </c:pt>
                <c:pt idx="41">
                  <c:v>263.92121539999999</c:v>
                </c:pt>
                <c:pt idx="42">
                  <c:v>265.81024599999995</c:v>
                </c:pt>
                <c:pt idx="43">
                  <c:v>267.16531300000003</c:v>
                </c:pt>
                <c:pt idx="44">
                  <c:v>271.16169933333333</c:v>
                </c:pt>
                <c:pt idx="45">
                  <c:v>271.87371933333333</c:v>
                </c:pt>
                <c:pt idx="46">
                  <c:v>277.87019971428572</c:v>
                </c:pt>
                <c:pt idx="47">
                  <c:v>272.73434083333331</c:v>
                </c:pt>
                <c:pt idx="48">
                  <c:v>274.67338449999994</c:v>
                </c:pt>
                <c:pt idx="49">
                  <c:v>274.07183249999997</c:v>
                </c:pt>
                <c:pt idx="50">
                  <c:v>273.76041766666668</c:v>
                </c:pt>
                <c:pt idx="51">
                  <c:v>276.59265219999997</c:v>
                </c:pt>
                <c:pt idx="52">
                  <c:v>280.53835666666669</c:v>
                </c:pt>
                <c:pt idx="53">
                  <c:v>279.32802783333335</c:v>
                </c:pt>
                <c:pt idx="54">
                  <c:v>274.1492068</c:v>
                </c:pt>
                <c:pt idx="55">
                  <c:v>276.26067119999999</c:v>
                </c:pt>
                <c:pt idx="56">
                  <c:v>280.15597733333328</c:v>
                </c:pt>
                <c:pt idx="57">
                  <c:v>277.40693933333336</c:v>
                </c:pt>
                <c:pt idx="58">
                  <c:v>276.50009740000002</c:v>
                </c:pt>
                <c:pt idx="59">
                  <c:v>279.64806900000002</c:v>
                </c:pt>
                <c:pt idx="60">
                  <c:v>284.32217150000002</c:v>
                </c:pt>
                <c:pt idx="61">
                  <c:v>280.63760699999995</c:v>
                </c:pt>
                <c:pt idx="62">
                  <c:v>279.692497</c:v>
                </c:pt>
                <c:pt idx="63">
                  <c:v>284.9975915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03-4468-B660-79A8D7D96B73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237.3725914</c:v>
                </c:pt>
                <c:pt idx="1">
                  <c:v>237.76882850000001</c:v>
                </c:pt>
                <c:pt idx="2">
                  <c:v>236.4038757142857</c:v>
                </c:pt>
                <c:pt idx="3">
                  <c:v>235.68481742857142</c:v>
                </c:pt>
                <c:pt idx="4">
                  <c:v>238.00672666666671</c:v>
                </c:pt>
                <c:pt idx="5">
                  <c:v>238.09770714285713</c:v>
                </c:pt>
                <c:pt idx="6">
                  <c:v>235.96449000000001</c:v>
                </c:pt>
                <c:pt idx="7">
                  <c:v>239.12313783333332</c:v>
                </c:pt>
                <c:pt idx="8">
                  <c:v>238.04617966666663</c:v>
                </c:pt>
                <c:pt idx="9">
                  <c:v>238.03344666666666</c:v>
                </c:pt>
                <c:pt idx="10">
                  <c:v>233.4059515714286</c:v>
                </c:pt>
                <c:pt idx="11">
                  <c:v>238.15157233333335</c:v>
                </c:pt>
                <c:pt idx="12">
                  <c:v>238.05199142857143</c:v>
                </c:pt>
                <c:pt idx="13">
                  <c:v>237.98302850000002</c:v>
                </c:pt>
                <c:pt idx="14">
                  <c:v>232.02545014285715</c:v>
                </c:pt>
                <c:pt idx="15">
                  <c:v>235.10298128571429</c:v>
                </c:pt>
                <c:pt idx="16">
                  <c:v>235.07831899999999</c:v>
                </c:pt>
                <c:pt idx="17">
                  <c:v>238.03689771428571</c:v>
                </c:pt>
                <c:pt idx="18">
                  <c:v>238.01488933333334</c:v>
                </c:pt>
                <c:pt idx="19">
                  <c:v>233.75301171428569</c:v>
                </c:pt>
                <c:pt idx="20">
                  <c:v>238.65823750000001</c:v>
                </c:pt>
                <c:pt idx="21">
                  <c:v>234.20987785714283</c:v>
                </c:pt>
                <c:pt idx="22">
                  <c:v>238.67927016666667</c:v>
                </c:pt>
                <c:pt idx="23">
                  <c:v>237.89930371428571</c:v>
                </c:pt>
                <c:pt idx="24">
                  <c:v>237.46796683333332</c:v>
                </c:pt>
                <c:pt idx="25">
                  <c:v>238.04533633333335</c:v>
                </c:pt>
                <c:pt idx="26">
                  <c:v>234.84960300000003</c:v>
                </c:pt>
                <c:pt idx="27">
                  <c:v>238.15846450000001</c:v>
                </c:pt>
                <c:pt idx="28">
                  <c:v>235.42640866666667</c:v>
                </c:pt>
                <c:pt idx="29">
                  <c:v>233.83410620000001</c:v>
                </c:pt>
                <c:pt idx="30">
                  <c:v>236.19315925000001</c:v>
                </c:pt>
                <c:pt idx="31">
                  <c:v>239.3281418</c:v>
                </c:pt>
                <c:pt idx="32">
                  <c:v>240.00515300000001</c:v>
                </c:pt>
                <c:pt idx="33">
                  <c:v>236.93559300000001</c:v>
                </c:pt>
                <c:pt idx="34">
                  <c:v>239.53129749999999</c:v>
                </c:pt>
                <c:pt idx="35">
                  <c:v>238.158208</c:v>
                </c:pt>
                <c:pt idx="36">
                  <c:v>236.54481939999999</c:v>
                </c:pt>
                <c:pt idx="37">
                  <c:v>236.86620244444444</c:v>
                </c:pt>
                <c:pt idx="38">
                  <c:v>239.49255537500002</c:v>
                </c:pt>
                <c:pt idx="39">
                  <c:v>239.42778050000004</c:v>
                </c:pt>
                <c:pt idx="40">
                  <c:v>236.8362965</c:v>
                </c:pt>
                <c:pt idx="41">
                  <c:v>239.33783449999999</c:v>
                </c:pt>
                <c:pt idx="42">
                  <c:v>243.63904537499999</c:v>
                </c:pt>
                <c:pt idx="43">
                  <c:v>242.15195662500003</c:v>
                </c:pt>
                <c:pt idx="44">
                  <c:v>243.60503350000002</c:v>
                </c:pt>
                <c:pt idx="45">
                  <c:v>245.24936112499995</c:v>
                </c:pt>
                <c:pt idx="46">
                  <c:v>245.356103625</c:v>
                </c:pt>
                <c:pt idx="47">
                  <c:v>248.42301674999999</c:v>
                </c:pt>
                <c:pt idx="48">
                  <c:v>248.67405600000001</c:v>
                </c:pt>
                <c:pt idx="49">
                  <c:v>251.28073362500001</c:v>
                </c:pt>
                <c:pt idx="50">
                  <c:v>251.90796349999999</c:v>
                </c:pt>
                <c:pt idx="51">
                  <c:v>253.06700187499999</c:v>
                </c:pt>
                <c:pt idx="52">
                  <c:v>255.94683225</c:v>
                </c:pt>
                <c:pt idx="53">
                  <c:v>252.85169162499994</c:v>
                </c:pt>
                <c:pt idx="54">
                  <c:v>253.83495837500001</c:v>
                </c:pt>
                <c:pt idx="55">
                  <c:v>256.77029699999997</c:v>
                </c:pt>
                <c:pt idx="56">
                  <c:v>256.45528733333339</c:v>
                </c:pt>
                <c:pt idx="57">
                  <c:v>251.38536314285716</c:v>
                </c:pt>
                <c:pt idx="58">
                  <c:v>260.71140975000003</c:v>
                </c:pt>
                <c:pt idx="59">
                  <c:v>259.6338485</c:v>
                </c:pt>
                <c:pt idx="60">
                  <c:v>258.19501050000002</c:v>
                </c:pt>
                <c:pt idx="61">
                  <c:v>263.07898699999998</c:v>
                </c:pt>
                <c:pt idx="62">
                  <c:v>263.49809487499999</c:v>
                </c:pt>
                <c:pt idx="63">
                  <c:v>263.01849937499998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03-4468-B660-79A8D7D96B73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262.94503210000005</c:v>
                </c:pt>
                <c:pt idx="1">
                  <c:v>142.10443170000002</c:v>
                </c:pt>
                <c:pt idx="2">
                  <c:v>98.358038099999987</c:v>
                </c:pt>
                <c:pt idx="3">
                  <c:v>77.182907999999998</c:v>
                </c:pt>
                <c:pt idx="4">
                  <c:v>64.105800181818168</c:v>
                </c:pt>
                <c:pt idx="5">
                  <c:v>55.111271090909092</c:v>
                </c:pt>
                <c:pt idx="6">
                  <c:v>49.239222300000009</c:v>
                </c:pt>
                <c:pt idx="7">
                  <c:v>44.6600389090909</c:v>
                </c:pt>
                <c:pt idx="8">
                  <c:v>40.639340599999997</c:v>
                </c:pt>
                <c:pt idx="9">
                  <c:v>38.05554345454545</c:v>
                </c:pt>
                <c:pt idx="10">
                  <c:v>35.974690454545453</c:v>
                </c:pt>
                <c:pt idx="11">
                  <c:v>33.611000090909094</c:v>
                </c:pt>
                <c:pt idx="12">
                  <c:v>32.545652099999998</c:v>
                </c:pt>
                <c:pt idx="13">
                  <c:v>31.13006263636364</c:v>
                </c:pt>
                <c:pt idx="14">
                  <c:v>31.583262363636365</c:v>
                </c:pt>
                <c:pt idx="15">
                  <c:v>37.822426100000001</c:v>
                </c:pt>
                <c:pt idx="16">
                  <c:v>36.646512500000007</c:v>
                </c:pt>
                <c:pt idx="17">
                  <c:v>35.415514181818182</c:v>
                </c:pt>
                <c:pt idx="18">
                  <c:v>34.777622200000003</c:v>
                </c:pt>
                <c:pt idx="19">
                  <c:v>32.938693636363638</c:v>
                </c:pt>
                <c:pt idx="20">
                  <c:v>31.945945545454538</c:v>
                </c:pt>
                <c:pt idx="21">
                  <c:v>31.137478818181819</c:v>
                </c:pt>
                <c:pt idx="22">
                  <c:v>30.669068500000002</c:v>
                </c:pt>
                <c:pt idx="23">
                  <c:v>29.6077859</c:v>
                </c:pt>
                <c:pt idx="24">
                  <c:v>29.531173000000003</c:v>
                </c:pt>
                <c:pt idx="25">
                  <c:v>28.806910181818182</c:v>
                </c:pt>
                <c:pt idx="26">
                  <c:v>28.5470054</c:v>
                </c:pt>
                <c:pt idx="27">
                  <c:v>28.303809363636358</c:v>
                </c:pt>
                <c:pt idx="28">
                  <c:v>27.7160434</c:v>
                </c:pt>
                <c:pt idx="29">
                  <c:v>27.788419299999997</c:v>
                </c:pt>
                <c:pt idx="30">
                  <c:v>28.162930999999997</c:v>
                </c:pt>
                <c:pt idx="31">
                  <c:v>29.525712399999996</c:v>
                </c:pt>
                <c:pt idx="32">
                  <c:v>29.511930600000007</c:v>
                </c:pt>
                <c:pt idx="33">
                  <c:v>29.7518064</c:v>
                </c:pt>
                <c:pt idx="34">
                  <c:v>28.694946200000004</c:v>
                </c:pt>
                <c:pt idx="35">
                  <c:v>28.380642599999998</c:v>
                </c:pt>
                <c:pt idx="36">
                  <c:v>28.364792000000001</c:v>
                </c:pt>
                <c:pt idx="37">
                  <c:v>28.403345000000002</c:v>
                </c:pt>
                <c:pt idx="38">
                  <c:v>27.7711212</c:v>
                </c:pt>
                <c:pt idx="39">
                  <c:v>27.578900799999996</c:v>
                </c:pt>
                <c:pt idx="40">
                  <c:v>26.769992800000001</c:v>
                </c:pt>
                <c:pt idx="41">
                  <c:v>28.235890999999999</c:v>
                </c:pt>
                <c:pt idx="42">
                  <c:v>27.005969999999998</c:v>
                </c:pt>
                <c:pt idx="43">
                  <c:v>27.468458599999998</c:v>
                </c:pt>
                <c:pt idx="44">
                  <c:v>26.816305799999999</c:v>
                </c:pt>
                <c:pt idx="45">
                  <c:v>26.412405999999997</c:v>
                </c:pt>
                <c:pt idx="46">
                  <c:v>27.5710312</c:v>
                </c:pt>
                <c:pt idx="47">
                  <c:v>27.573229200000004</c:v>
                </c:pt>
                <c:pt idx="48">
                  <c:v>26.82169</c:v>
                </c:pt>
                <c:pt idx="49">
                  <c:v>28.085860000000004</c:v>
                </c:pt>
                <c:pt idx="50">
                  <c:v>27.633323600000001</c:v>
                </c:pt>
                <c:pt idx="51">
                  <c:v>26.467866200000003</c:v>
                </c:pt>
                <c:pt idx="52">
                  <c:v>28.040322600000003</c:v>
                </c:pt>
                <c:pt idx="53">
                  <c:v>27.380876399999998</c:v>
                </c:pt>
                <c:pt idx="54">
                  <c:v>26.862871999999999</c:v>
                </c:pt>
                <c:pt idx="55">
                  <c:v>27.058249600000003</c:v>
                </c:pt>
                <c:pt idx="56">
                  <c:v>26.864716799999997</c:v>
                </c:pt>
                <c:pt idx="57">
                  <c:v>26.058641000000001</c:v>
                </c:pt>
                <c:pt idx="58">
                  <c:v>27.021055400000002</c:v>
                </c:pt>
                <c:pt idx="59">
                  <c:v>25.866312000000001</c:v>
                </c:pt>
                <c:pt idx="60">
                  <c:v>26.211083600000002</c:v>
                </c:pt>
                <c:pt idx="61">
                  <c:v>22.310062200000001</c:v>
                </c:pt>
                <c:pt idx="62">
                  <c:v>20.854868599999996</c:v>
                </c:pt>
                <c:pt idx="63">
                  <c:v>20.751406199999998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03-4468-B660-79A8D7D96B73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257.32104666666663</c:v>
                </c:pt>
                <c:pt idx="1">
                  <c:v>127.94258479999999</c:v>
                </c:pt>
                <c:pt idx="2">
                  <c:v>84.849158833333334</c:v>
                </c:pt>
                <c:pt idx="3">
                  <c:v>63.856171279999998</c:v>
                </c:pt>
                <c:pt idx="4">
                  <c:v>51.314228599999986</c:v>
                </c:pt>
                <c:pt idx="5">
                  <c:v>42.780399791666667</c:v>
                </c:pt>
                <c:pt idx="6">
                  <c:v>36.78126559999999</c:v>
                </c:pt>
                <c:pt idx="7">
                  <c:v>32.321861416666671</c:v>
                </c:pt>
                <c:pt idx="8">
                  <c:v>28.685849749999992</c:v>
                </c:pt>
                <c:pt idx="9">
                  <c:v>25.87115704</c:v>
                </c:pt>
                <c:pt idx="10">
                  <c:v>23.587444416666671</c:v>
                </c:pt>
                <c:pt idx="11">
                  <c:v>21.714498280000001</c:v>
                </c:pt>
                <c:pt idx="12">
                  <c:v>20.114158166666666</c:v>
                </c:pt>
                <c:pt idx="13">
                  <c:v>18.771293520000004</c:v>
                </c:pt>
                <c:pt idx="14">
                  <c:v>17.599118199999999</c:v>
                </c:pt>
                <c:pt idx="15">
                  <c:v>16.725066560000002</c:v>
                </c:pt>
                <c:pt idx="16">
                  <c:v>15.845650400000004</c:v>
                </c:pt>
                <c:pt idx="17">
                  <c:v>14.967975119999998</c:v>
                </c:pt>
                <c:pt idx="18">
                  <c:v>14.314278040000001</c:v>
                </c:pt>
                <c:pt idx="19">
                  <c:v>13.638051920000001</c:v>
                </c:pt>
                <c:pt idx="20">
                  <c:v>13.076016319999999</c:v>
                </c:pt>
                <c:pt idx="21">
                  <c:v>12.565873119999999</c:v>
                </c:pt>
                <c:pt idx="22">
                  <c:v>12.077978479999999</c:v>
                </c:pt>
                <c:pt idx="23">
                  <c:v>11.641527653846152</c:v>
                </c:pt>
                <c:pt idx="24">
                  <c:v>11.267076833333332</c:v>
                </c:pt>
                <c:pt idx="25">
                  <c:v>10.847867639999999</c:v>
                </c:pt>
                <c:pt idx="26">
                  <c:v>10.560683840000001</c:v>
                </c:pt>
                <c:pt idx="27">
                  <c:v>10.183648120000001</c:v>
                </c:pt>
                <c:pt idx="28">
                  <c:v>9.9057619999999975</c:v>
                </c:pt>
                <c:pt idx="29">
                  <c:v>9.6078887500000025</c:v>
                </c:pt>
                <c:pt idx="30">
                  <c:v>9.3594415416666674</c:v>
                </c:pt>
                <c:pt idx="31">
                  <c:v>9.2389875416666651</c:v>
                </c:pt>
                <c:pt idx="32">
                  <c:v>8.9984457142857135</c:v>
                </c:pt>
                <c:pt idx="33">
                  <c:v>8.6890927692307702</c:v>
                </c:pt>
                <c:pt idx="34">
                  <c:v>8.5012493846153845</c:v>
                </c:pt>
                <c:pt idx="35">
                  <c:v>8.3073463571428565</c:v>
                </c:pt>
                <c:pt idx="36">
                  <c:v>8.1446830000000006</c:v>
                </c:pt>
                <c:pt idx="37">
                  <c:v>8.0406479230769232</c:v>
                </c:pt>
                <c:pt idx="38">
                  <c:v>7.8449008461538465</c:v>
                </c:pt>
                <c:pt idx="39">
                  <c:v>7.7223289285714287</c:v>
                </c:pt>
                <c:pt idx="40">
                  <c:v>7.5037921538461534</c:v>
                </c:pt>
                <c:pt idx="41">
                  <c:v>7.3521462307692307</c:v>
                </c:pt>
                <c:pt idx="42">
                  <c:v>7.3308762142857145</c:v>
                </c:pt>
                <c:pt idx="43">
                  <c:v>7.2622446428571426</c:v>
                </c:pt>
                <c:pt idx="44">
                  <c:v>7.1847531428571427</c:v>
                </c:pt>
                <c:pt idx="45">
                  <c:v>7.1188999230769232</c:v>
                </c:pt>
                <c:pt idx="46">
                  <c:v>6.9873108461538456</c:v>
                </c:pt>
                <c:pt idx="47">
                  <c:v>6.9314000833333331</c:v>
                </c:pt>
                <c:pt idx="48">
                  <c:v>6.9045758571428575</c:v>
                </c:pt>
                <c:pt idx="49">
                  <c:v>6.790604076923076</c:v>
                </c:pt>
                <c:pt idx="50">
                  <c:v>6.6974685384615373</c:v>
                </c:pt>
                <c:pt idx="51">
                  <c:v>6.6765992307692317</c:v>
                </c:pt>
                <c:pt idx="52">
                  <c:v>6.6535986153846158</c:v>
                </c:pt>
                <c:pt idx="53">
                  <c:v>6.6441739285714281</c:v>
                </c:pt>
                <c:pt idx="54">
                  <c:v>6.5838588571428565</c:v>
                </c:pt>
                <c:pt idx="55">
                  <c:v>6.6360941428571421</c:v>
                </c:pt>
                <c:pt idx="56">
                  <c:v>6.5243192142857138</c:v>
                </c:pt>
                <c:pt idx="57">
                  <c:v>5.9510569230769228</c:v>
                </c:pt>
                <c:pt idx="58">
                  <c:v>5.9004928461538464</c:v>
                </c:pt>
                <c:pt idx="59">
                  <c:v>5.8272930000000009</c:v>
                </c:pt>
                <c:pt idx="60">
                  <c:v>5.8491379999999991</c:v>
                </c:pt>
                <c:pt idx="61">
                  <c:v>5.7916944285714296</c:v>
                </c:pt>
                <c:pt idx="62">
                  <c:v>5.6677625384615373</c:v>
                </c:pt>
                <c:pt idx="63">
                  <c:v>5.7150047692307684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03-4468-B660-79A8D7D96B73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3.4385684000000003</c:v>
                </c:pt>
                <c:pt idx="1">
                  <c:v>1.9700337999999999</c:v>
                </c:pt>
                <c:pt idx="2">
                  <c:v>1.9406254000000001</c:v>
                </c:pt>
                <c:pt idx="3">
                  <c:v>1.5664894</c:v>
                </c:pt>
                <c:pt idx="4">
                  <c:v>1.4988049999999999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1.3836286000000002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1.3933295000000001</c:v>
                </c:pt>
                <c:pt idx="24">
                  <c:v>1.4170232</c:v>
                </c:pt>
                <c:pt idx="25">
                  <c:v>1.4153328000000003</c:v>
                </c:pt>
                <c:pt idx="26">
                  <c:v>1.4387746000000001</c:v>
                </c:pt>
                <c:pt idx="27">
                  <c:v>1.49144375</c:v>
                </c:pt>
                <c:pt idx="28">
                  <c:v>1.4513818000000001</c:v>
                </c:pt>
                <c:pt idx="29">
                  <c:v>1.43543775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1.5460486000000002</c:v>
                </c:pt>
                <c:pt idx="35">
                  <c:v>1.5158449999999999</c:v>
                </c:pt>
                <c:pt idx="36">
                  <c:v>1.5050421999999999</c:v>
                </c:pt>
                <c:pt idx="37">
                  <c:v>1.5310215999999999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1.6434786000000003</c:v>
                </c:pt>
                <c:pt idx="41">
                  <c:v>1.6473497500000001</c:v>
                </c:pt>
                <c:pt idx="42">
                  <c:v>1.5794250000000001</c:v>
                </c:pt>
                <c:pt idx="43">
                  <c:v>1.6301447499999999</c:v>
                </c:pt>
                <c:pt idx="44">
                  <c:v>1.5686882</c:v>
                </c:pt>
                <c:pt idx="45">
                  <c:v>1.695457</c:v>
                </c:pt>
                <c:pt idx="46">
                  <c:v>1.6567135</c:v>
                </c:pt>
                <c:pt idx="47">
                  <c:v>1.8012597500000003</c:v>
                </c:pt>
                <c:pt idx="48">
                  <c:v>1.8622075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1.8412012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1.8051119999999998</c:v>
                </c:pt>
                <c:pt idx="57">
                  <c:v>1.4057390000000001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03-4468-B660-79A8D7D96B73}"/>
            </c:ext>
          </c:extLst>
        </c:ser>
        <c:ser>
          <c:idx val="9"/>
          <c:order val="9"/>
          <c:tx>
            <c:strRef>
              <c:f>'pivot calc'!$K$4:$K$7</c:f>
              <c:strCache>
                <c:ptCount val="1"/>
                <c:pt idx="0">
                  <c:v>i - 30000 - 0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calc'!$K$8:$K$71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4.8888275999999999</c:v>
                </c:pt>
                <c:pt idx="5">
                  <c:v>4.4954164000000008</c:v>
                </c:pt>
                <c:pt idx="6">
                  <c:v>4.2251269999999996</c:v>
                </c:pt>
                <c:pt idx="7">
                  <c:v>3.8896460000000004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3.2159017999999997</c:v>
                </c:pt>
                <c:pt idx="13">
                  <c:v>3.1778880000000003</c:v>
                </c:pt>
                <c:pt idx="14">
                  <c:v>3.0949143999999995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3.2489764000000001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3.1013589999999995</c:v>
                </c:pt>
                <c:pt idx="29">
                  <c:v>2.9128614000000002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2.9450521999999997</c:v>
                </c:pt>
                <c:pt idx="35">
                  <c:v>3.0800518000000001</c:v>
                </c:pt>
                <c:pt idx="36">
                  <c:v>2.9959239999999996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2.9569042000000003</c:v>
                </c:pt>
                <c:pt idx="43">
                  <c:v>3.2245619999999997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3.0504164999999999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3.2578842000000003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3.1488811999999999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2.8522780000000001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03-4468-B660-79A8D7D96B73}"/>
            </c:ext>
          </c:extLst>
        </c:ser>
        <c:ser>
          <c:idx val="10"/>
          <c:order val="10"/>
          <c:tx>
            <c:strRef>
              <c:f>'pivot calc'!$L$4:$L$7</c:f>
              <c:strCache>
                <c:ptCount val="1"/>
                <c:pt idx="0">
                  <c:v>i - 50000 - 0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calc'!$L$8:$L$71</c:f>
              <c:numCache>
                <c:formatCode>#,##0.00</c:formatCode>
                <c:ptCount val="64"/>
                <c:pt idx="0">
                  <c:v>42.483753399999998</c:v>
                </c:pt>
                <c:pt idx="1">
                  <c:v>24.000557800000003</c:v>
                </c:pt>
                <c:pt idx="2">
                  <c:v>17.2515222</c:v>
                </c:pt>
                <c:pt idx="3">
                  <c:v>14.047704199999998</c:v>
                </c:pt>
                <c:pt idx="4">
                  <c:v>12.5161718</c:v>
                </c:pt>
                <c:pt idx="5">
                  <c:v>10.757017000000001</c:v>
                </c:pt>
                <c:pt idx="6">
                  <c:v>9.7261583999999992</c:v>
                </c:pt>
                <c:pt idx="7">
                  <c:v>9.0229052000000003</c:v>
                </c:pt>
                <c:pt idx="8">
                  <c:v>8.377801400000001</c:v>
                </c:pt>
                <c:pt idx="9">
                  <c:v>8.0160629999999991</c:v>
                </c:pt>
                <c:pt idx="10">
                  <c:v>7.4871363999999998</c:v>
                </c:pt>
                <c:pt idx="11">
                  <c:v>7.3127214000000009</c:v>
                </c:pt>
                <c:pt idx="12">
                  <c:v>7.0467816000000001</c:v>
                </c:pt>
                <c:pt idx="13">
                  <c:v>6.6579685999999993</c:v>
                </c:pt>
                <c:pt idx="14">
                  <c:v>6.5766456000000009</c:v>
                </c:pt>
                <c:pt idx="15">
                  <c:v>7.2588809999999997</c:v>
                </c:pt>
                <c:pt idx="16">
                  <c:v>7.0059583999999999</c:v>
                </c:pt>
                <c:pt idx="17">
                  <c:v>6.6944502000000004</c:v>
                </c:pt>
                <c:pt idx="18">
                  <c:v>6.7313984000000007</c:v>
                </c:pt>
                <c:pt idx="19">
                  <c:v>6.4885142</c:v>
                </c:pt>
                <c:pt idx="20">
                  <c:v>6.6972010000000015</c:v>
                </c:pt>
                <c:pt idx="21">
                  <c:v>6.1558487999999993</c:v>
                </c:pt>
                <c:pt idx="22">
                  <c:v>6.0293524000000005</c:v>
                </c:pt>
                <c:pt idx="23">
                  <c:v>6.1768896</c:v>
                </c:pt>
                <c:pt idx="24">
                  <c:v>5.9296470000000001</c:v>
                </c:pt>
                <c:pt idx="25">
                  <c:v>6.3557078000000002</c:v>
                </c:pt>
                <c:pt idx="26">
                  <c:v>6.1285739999999995</c:v>
                </c:pt>
                <c:pt idx="27">
                  <c:v>6.2072178000000005</c:v>
                </c:pt>
                <c:pt idx="28">
                  <c:v>6.1821076000000001</c:v>
                </c:pt>
                <c:pt idx="29">
                  <c:v>5.8916589999999998</c:v>
                </c:pt>
                <c:pt idx="30">
                  <c:v>6.1036444000000003</c:v>
                </c:pt>
                <c:pt idx="31">
                  <c:v>5.8163150000000003</c:v>
                </c:pt>
                <c:pt idx="32">
                  <c:v>6.3560897999999995</c:v>
                </c:pt>
                <c:pt idx="33">
                  <c:v>5.9780679999999995</c:v>
                </c:pt>
                <c:pt idx="34">
                  <c:v>5.9843945999999999</c:v>
                </c:pt>
                <c:pt idx="35">
                  <c:v>6.0768950000000004</c:v>
                </c:pt>
                <c:pt idx="36">
                  <c:v>6.1435918000000003</c:v>
                </c:pt>
                <c:pt idx="37">
                  <c:v>5.9718273999999996</c:v>
                </c:pt>
                <c:pt idx="38">
                  <c:v>5.8893816000000001</c:v>
                </c:pt>
                <c:pt idx="39">
                  <c:v>5.4509975999999991</c:v>
                </c:pt>
                <c:pt idx="40">
                  <c:v>5.7830408000000002</c:v>
                </c:pt>
                <c:pt idx="41">
                  <c:v>5.7434679999999991</c:v>
                </c:pt>
                <c:pt idx="42">
                  <c:v>5.6017944000000002</c:v>
                </c:pt>
                <c:pt idx="43">
                  <c:v>6.0677403999999999</c:v>
                </c:pt>
                <c:pt idx="44">
                  <c:v>6.1765585999999999</c:v>
                </c:pt>
                <c:pt idx="45">
                  <c:v>5.7920363999999989</c:v>
                </c:pt>
                <c:pt idx="46">
                  <c:v>6.5567693999999985</c:v>
                </c:pt>
                <c:pt idx="47">
                  <c:v>5.9114889999999987</c:v>
                </c:pt>
                <c:pt idx="48">
                  <c:v>6.4318811999999994</c:v>
                </c:pt>
                <c:pt idx="49">
                  <c:v>5.8814831999999999</c:v>
                </c:pt>
                <c:pt idx="50">
                  <c:v>6.375141199999999</c:v>
                </c:pt>
                <c:pt idx="51">
                  <c:v>6.1182368</c:v>
                </c:pt>
                <c:pt idx="52">
                  <c:v>6.0397585999999999</c:v>
                </c:pt>
                <c:pt idx="53">
                  <c:v>5.6484297999999997</c:v>
                </c:pt>
                <c:pt idx="54">
                  <c:v>5.3285364000000008</c:v>
                </c:pt>
                <c:pt idx="55">
                  <c:v>5.4522632</c:v>
                </c:pt>
                <c:pt idx="56">
                  <c:v>6.2820288</c:v>
                </c:pt>
                <c:pt idx="57">
                  <c:v>5.0473422000000001</c:v>
                </c:pt>
                <c:pt idx="58">
                  <c:v>4.9537661999999996</c:v>
                </c:pt>
                <c:pt idx="59">
                  <c:v>4.8059233999999993</c:v>
                </c:pt>
                <c:pt idx="60">
                  <c:v>4.9199213999999998</c:v>
                </c:pt>
                <c:pt idx="61">
                  <c:v>5.1465147999999994</c:v>
                </c:pt>
                <c:pt idx="62">
                  <c:v>4.7778757999999995</c:v>
                </c:pt>
                <c:pt idx="63">
                  <c:v>4.7213533999999999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03-4468-B660-79A8D7D96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438150</xdr:colOff>
      <xdr:row>2</xdr:row>
      <xdr:rowOff>9525</xdr:rowOff>
    </xdr:from>
    <xdr:to>
      <xdr:col>39</xdr:col>
      <xdr:colOff>333375</xdr:colOff>
      <xdr:row>51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781050</xdr:colOff>
      <xdr:row>1</xdr:row>
      <xdr:rowOff>161924</xdr:rowOff>
    </xdr:from>
    <xdr:to>
      <xdr:col>42</xdr:col>
      <xdr:colOff>190500</xdr:colOff>
      <xdr:row>90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5.363550000002" createdVersion="8" refreshedVersion="8" minRefreshableVersion="3" recordCount="9029" xr:uid="{8E86EB5A-5E84-4D03-A770-AC8FDED1C9B9}">
  <cacheSource type="worksheet">
    <worksheetSource name="TableOMP"/>
  </cacheSource>
  <cacheFields count="19">
    <cacheField name="action" numFmtId="0">
      <sharedItems containsBlank="1" count="6">
        <s v="e2"/>
        <s v="e0"/>
        <s v="i"/>
        <s v="e3"/>
        <s v="e1"/>
        <m u="1"/>
      </sharedItems>
    </cacheField>
    <cacheField name="world_size" numFmtId="0">
      <sharedItems containsSemiMixedTypes="0" containsString="0" containsNumber="1" containsInteger="1" minValue="100" maxValue="50000" count="5">
        <n v="10000"/>
        <n v="1000"/>
        <n v="100"/>
        <n v="30000"/>
        <n v="5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1"/>
        <n v="0"/>
        <n v="100000"/>
      </sharedItems>
    </cacheField>
    <cacheField name="mpi_size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omp_get_max_threads" numFmtId="0">
      <sharedItems containsSemiMixedTypes="0" containsString="0" containsNumber="1" containsInteger="1" minValue="1" maxValue="1"/>
    </cacheField>
    <cacheField name="total_time" numFmtId="0">
      <sharedItems containsSemiMixedTypes="0" containsString="0" containsNumber="1" minValue="2.4601999999999999E-2" maxValue="488.20912499999997"/>
    </cacheField>
    <cacheField name="t_io" numFmtId="0">
      <sharedItems containsSemiMixedTypes="0" containsString="0" containsNumber="1" minValue="1.256E-3" maxValue="222.864217"/>
    </cacheField>
    <cacheField name="t_io_accumulator" numFmtId="0">
      <sharedItems containsSemiMixedTypes="0" containsString="0" containsNumber="1" minValue="0" maxValue="477.036407"/>
    </cacheField>
    <cacheField name="t_io_accumulator_average" numFmtId="0">
      <sharedItems containsSemiMixedTypes="0" containsString="0" containsNumber="1" minValue="0" maxValue="14.790454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1.3514324" maxValue="338.75655999999998"/>
    </cacheField>
    <cacheField name="StdDev" numFmtId="0">
      <sharedItems containsMixedTypes="1" containsNumber="1" minValue="2.5318623501753763E-3" maxValue="78.027598300864057"/>
    </cacheField>
    <cacheField name="Low" numFmtId="0">
      <sharedItems containsMixedTypes="1" containsNumber="1" minValue="-2.2096894410730901" maxValue="271.29365035507715"/>
    </cacheField>
    <cacheField name="High" numFmtId="0">
      <sharedItems containsMixedTypes="1" containsNumber="1" minValue="1.3689305568483772" maxValue="470.46344160172816"/>
    </cacheField>
    <cacheField name="Pick" numFmtId="0">
      <sharedItems containsMixedTypes="1" containsNumber="1" containsInteger="1" minValue="0" maxValue="1" count="3">
        <n v="1"/>
        <n v="0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29">
  <r>
    <x v="0"/>
    <x v="0"/>
    <n v="100"/>
    <x v="0"/>
    <x v="0"/>
    <n v="1"/>
    <n v="242.841645"/>
    <n v="5.3729779999999998"/>
    <n v="0"/>
    <n v="0"/>
    <s v="8"/>
    <s v="scale_mpi_epyc_job_12247.out "/>
    <s v="scale_mpi_epyc_epyc008_2023-06-13_14-16-08.csv "/>
    <s v="e2 10000 100 1 1 1"/>
    <n v="241.71946874999998"/>
    <n v="1.4655443173664287"/>
    <n v="238.78838011526713"/>
    <n v="244.65055738473282"/>
    <x v="0"/>
  </r>
  <r>
    <x v="0"/>
    <x v="0"/>
    <n v="100"/>
    <x v="0"/>
    <x v="0"/>
    <n v="1"/>
    <n v="242.554294"/>
    <n v="5.3472249999999999"/>
    <n v="0"/>
    <n v="0"/>
    <s v="1"/>
    <s v="scale_mpi_epyc_job_12296.out "/>
    <s v="scale_mpi_epyc_epyc001.orfeo.hpc_2023-06-14_07-14-45.csv "/>
    <s v="e2 10000 100 1 1 1"/>
    <n v="241.71946874999998"/>
    <n v="1.4655443173664287"/>
    <n v="238.78838011526713"/>
    <n v="244.65055738473282"/>
    <x v="0"/>
  </r>
  <r>
    <x v="0"/>
    <x v="0"/>
    <n v="100"/>
    <x v="0"/>
    <x v="0"/>
    <n v="1"/>
    <n v="242.27722"/>
    <n v="5.004969"/>
    <n v="0"/>
    <n v="0"/>
    <s v="4"/>
    <s v="scale_mpi_epyc_job_12250.out "/>
    <s v="scale_mpi_epyc_epyc004_2023-06-13_14-57-37.csv "/>
    <s v="e2 10000 100 1 1 1"/>
    <n v="241.71946874999998"/>
    <n v="1.4655443173664287"/>
    <n v="238.78838011526713"/>
    <n v="244.65055738473282"/>
    <x v="0"/>
  </r>
  <r>
    <x v="0"/>
    <x v="0"/>
    <n v="100"/>
    <x v="0"/>
    <x v="0"/>
    <n v="1"/>
    <n v="239.20471599999999"/>
    <n v="5.1666350000000003"/>
    <n v="0"/>
    <n v="0"/>
    <s v="6"/>
    <s v="scale_mpi_epyc_job_12554.out "/>
    <s v="scale_mpi_epyc_epyc006_2023-06-15_10-51-58.csv "/>
    <s v="e2 10000 100 1 1 1"/>
    <n v="241.71946874999998"/>
    <n v="1.4655443173664287"/>
    <n v="238.78838011526713"/>
    <n v="244.65055738473282"/>
    <x v="0"/>
  </r>
  <r>
    <x v="0"/>
    <x v="0"/>
    <n v="100"/>
    <x v="0"/>
    <x v="1"/>
    <n v="1"/>
    <n v="250.58927700000001"/>
    <n v="12.817345"/>
    <n v="2.6166469999999999"/>
    <n v="2.6166469999999999"/>
    <s v="8"/>
    <s v="scale_mpi_epyc_job_12247.out "/>
    <s v="scale_mpi_epyc_epyc008_2023-06-13_14-16-08.csv "/>
    <s v="e2 10000 100 1 1 2"/>
    <n v="249.16271"/>
    <n v="1.7774341169021146"/>
    <n v="245.60784176619578"/>
    <n v="252.71757823380423"/>
    <x v="0"/>
  </r>
  <r>
    <x v="0"/>
    <x v="0"/>
    <n v="100"/>
    <x v="0"/>
    <x v="1"/>
    <n v="1"/>
    <n v="250.04870600000001"/>
    <n v="12.466995000000001"/>
    <n v="2.6401219999999999"/>
    <n v="2.6401219999999999"/>
    <s v="1"/>
    <s v="scale_mpi_epyc_job_12296.out "/>
    <s v="scale_mpi_epyc_epyc001.orfeo.hpc_2023-06-14_07-14-45.csv "/>
    <s v="e2 10000 100 1 1 2"/>
    <n v="249.16271"/>
    <n v="1.7774341169021146"/>
    <n v="245.60784176619578"/>
    <n v="252.71757823380423"/>
    <x v="0"/>
  </r>
  <r>
    <x v="0"/>
    <x v="0"/>
    <n v="100"/>
    <x v="0"/>
    <x v="1"/>
    <n v="1"/>
    <n v="249.89627400000001"/>
    <n v="12.315367999999999"/>
    <n v="2.8088519999999999"/>
    <n v="2.8088519999999999"/>
    <s v="6"/>
    <s v="scale_mpi_epyc_job_12554.out "/>
    <s v="scale_mpi_epyc_epyc006_2023-06-15_10-51-58.csv "/>
    <s v="e2 10000 100 1 1 2"/>
    <n v="249.16271"/>
    <n v="1.7774341169021146"/>
    <n v="245.60784176619578"/>
    <n v="252.71757823380423"/>
    <x v="0"/>
  </r>
  <r>
    <x v="0"/>
    <x v="0"/>
    <n v="100"/>
    <x v="0"/>
    <x v="1"/>
    <n v="1"/>
    <n v="246.11658299999999"/>
    <n v="13.333221"/>
    <n v="2.5044010000000001"/>
    <n v="2.5044010000000001"/>
    <s v="4"/>
    <s v="scale_mpi_epyc_job_12250.out "/>
    <s v="scale_mpi_epyc_epyc004_2023-06-13_14-57-37.csv "/>
    <s v="e2 10000 100 1 1 2"/>
    <n v="249.16271"/>
    <n v="1.7774341169021146"/>
    <n v="245.60784176619578"/>
    <n v="252.71757823380423"/>
    <x v="0"/>
  </r>
  <r>
    <x v="0"/>
    <x v="0"/>
    <n v="100"/>
    <x v="0"/>
    <x v="2"/>
    <n v="1"/>
    <n v="276.10891700000002"/>
    <n v="39.081460999999997"/>
    <n v="3.9401790000000001"/>
    <n v="1.970089"/>
    <s v="6"/>
    <s v="scale_mpi_epyc_job_12554.out "/>
    <s v="scale_mpi_epyc_epyc006_2023-06-15_10-51-58.csv "/>
    <s v="e2 10000 100 1 1 3"/>
    <n v="255.83323300000001"/>
    <n v="11.841711327280951"/>
    <n v="232.14981034543811"/>
    <n v="279.51665565456193"/>
    <x v="1"/>
  </r>
  <r>
    <x v="0"/>
    <x v="0"/>
    <n v="100"/>
    <x v="0"/>
    <x v="2"/>
    <n v="1"/>
    <n v="251.75037699999999"/>
    <n v="14.602217"/>
    <n v="4.4668679999999998"/>
    <n v="2.2334339999999999"/>
    <s v="4"/>
    <s v="scale_mpi_epyc_job_12250.out "/>
    <s v="scale_mpi_epyc_epyc004_2023-06-13_14-57-37.csv "/>
    <s v="e2 10000 100 1 1 3"/>
    <n v="255.83323300000001"/>
    <n v="11.841711327280951"/>
    <n v="232.14981034543811"/>
    <n v="279.51665565456193"/>
    <x v="0"/>
  </r>
  <r>
    <x v="1"/>
    <x v="0"/>
    <n v="100"/>
    <x v="0"/>
    <x v="0"/>
    <n v="1"/>
    <n v="246.88408000000001"/>
    <n v="5.2793460000000003"/>
    <n v="0"/>
    <n v="0"/>
    <s v="4"/>
    <s v="scale_mpi_epyc_job_12245.out "/>
    <s v="scale_mpi_epyc_epyc004_2023-06-13_12-57-06.csv "/>
    <s v="e0 10000 100 1 1 1"/>
    <n v="246.822633"/>
    <n v="6.1447000100778512E-2"/>
    <n v="246.69973899979843"/>
    <n v="246.94552700020157"/>
    <x v="0"/>
  </r>
  <r>
    <x v="1"/>
    <x v="0"/>
    <n v="100"/>
    <x v="0"/>
    <x v="0"/>
    <n v="1"/>
    <n v="246.76118600000001"/>
    <n v="5.0024389999999999"/>
    <n v="0"/>
    <n v="0"/>
    <s v="2"/>
    <s v="scale_mpi_epyc_job_12297.out "/>
    <s v="scale_mpi_epyc_epyc002_2023-06-14_07-15-34.csv "/>
    <s v="e0 10000 100 1 1 1"/>
    <n v="246.822633"/>
    <n v="6.1447000100778512E-2"/>
    <n v="246.69973899979843"/>
    <n v="246.94552700020157"/>
    <x v="0"/>
  </r>
  <r>
    <x v="0"/>
    <x v="0"/>
    <n v="100"/>
    <x v="0"/>
    <x v="2"/>
    <n v="1"/>
    <n v="248.743694"/>
    <n v="11.677585000000001"/>
    <n v="3.9247000000000001"/>
    <n v="1.96235"/>
    <s v="1"/>
    <s v="scale_mpi_epyc_job_12296.out "/>
    <s v="scale_mpi_epyc_epyc001.orfeo.hpc_2023-06-14_07-14-45.csv "/>
    <s v="e2 10000 100 1 1 3"/>
    <n v="255.83323300000001"/>
    <n v="11.841711327280951"/>
    <n v="232.14981034543811"/>
    <n v="279.51665565456193"/>
    <x v="0"/>
  </r>
  <r>
    <x v="1"/>
    <x v="0"/>
    <n v="100"/>
    <x v="0"/>
    <x v="1"/>
    <n v="1"/>
    <n v="247.028614"/>
    <n v="12.416847000000001"/>
    <n v="2.621264"/>
    <n v="2.621264"/>
    <s v="2"/>
    <s v="scale_mpi_epyc_job_12297.out "/>
    <s v="scale_mpi_epyc_epyc002_2023-06-14_07-15-34.csv "/>
    <s v="e0 10000 100 1 1 2"/>
    <n v="246.98210799999998"/>
    <n v="4.6506000075983135E-2"/>
    <n v="246.88909599984802"/>
    <n v="247.07512000015194"/>
    <x v="0"/>
  </r>
  <r>
    <x v="0"/>
    <x v="0"/>
    <n v="100"/>
    <x v="0"/>
    <x v="2"/>
    <n v="1"/>
    <n v="246.72994399999999"/>
    <n v="12.764747"/>
    <n v="4.0050819999999998"/>
    <n v="2.0025409999999999"/>
    <s v="8"/>
    <s v="scale_mpi_epyc_job_12247.out "/>
    <s v="scale_mpi_epyc_epyc008_2023-06-13_14-16-08.csv "/>
    <s v="e2 10000 100 1 1 3"/>
    <n v="255.83323300000001"/>
    <n v="11.841711327280951"/>
    <n v="232.14981034543811"/>
    <n v="279.51665565456193"/>
    <x v="0"/>
  </r>
  <r>
    <x v="0"/>
    <x v="0"/>
    <n v="100"/>
    <x v="0"/>
    <x v="3"/>
    <n v="1"/>
    <n v="251.61188799999999"/>
    <n v="15.381539"/>
    <n v="5.2832920000000003"/>
    <n v="1.7610969999999999"/>
    <s v="4"/>
    <s v="scale_mpi_epyc_job_12250.out "/>
    <s v="scale_mpi_epyc_epyc004_2023-06-13_14-57-37.csv "/>
    <s v="e2 10000 100 1 1 4"/>
    <n v="248.15708475000002"/>
    <n v="2.2993969875377944"/>
    <n v="243.55829077492444"/>
    <n v="252.7558787250756"/>
    <x v="0"/>
  </r>
  <r>
    <x v="0"/>
    <x v="0"/>
    <n v="100"/>
    <x v="0"/>
    <x v="3"/>
    <n v="1"/>
    <n v="248.12833699999999"/>
    <n v="11.384876999999999"/>
    <n v="4.9191779999999996"/>
    <n v="1.639726"/>
    <s v="1"/>
    <s v="scale_mpi_epyc_job_12296.out "/>
    <s v="scale_mpi_epyc_epyc001.orfeo.hpc_2023-06-14_07-14-45.csv "/>
    <s v="e2 10000 100 1 1 4"/>
    <n v="248.15708475000002"/>
    <n v="2.2993969875377944"/>
    <n v="243.55829077492444"/>
    <n v="252.7558787250756"/>
    <x v="0"/>
  </r>
  <r>
    <x v="1"/>
    <x v="0"/>
    <n v="100"/>
    <x v="0"/>
    <x v="1"/>
    <n v="1"/>
    <n v="246.93560199999999"/>
    <n v="12.322042"/>
    <n v="2.7367279999999998"/>
    <n v="2.7367279999999998"/>
    <s v="4"/>
    <s v="scale_mpi_epyc_job_12245.out "/>
    <s v="scale_mpi_epyc_epyc004_2023-06-13_12-57-06.csv "/>
    <s v="e0 10000 100 1 1 2"/>
    <n v="246.98210799999998"/>
    <n v="4.6506000075983135E-2"/>
    <n v="246.88909599984802"/>
    <n v="247.07512000015194"/>
    <x v="0"/>
  </r>
  <r>
    <x v="0"/>
    <x v="0"/>
    <n v="100"/>
    <x v="0"/>
    <x v="3"/>
    <n v="1"/>
    <n v="247.73701600000001"/>
    <n v="11.914049"/>
    <n v="5.0852469999999999"/>
    <n v="1.695082"/>
    <s v="8"/>
    <s v="scale_mpi_epyc_job_12247.out "/>
    <s v="scale_mpi_epyc_epyc008_2023-06-13_14-16-08.csv "/>
    <s v="e2 10000 100 1 1 4"/>
    <n v="248.15708475000002"/>
    <n v="2.2993969875377944"/>
    <n v="243.55829077492444"/>
    <n v="252.7558787250756"/>
    <x v="0"/>
  </r>
  <r>
    <x v="0"/>
    <x v="0"/>
    <n v="100"/>
    <x v="0"/>
    <x v="3"/>
    <n v="1"/>
    <n v="245.15109799999999"/>
    <n v="11.628036"/>
    <n v="4.8130930000000003"/>
    <n v="1.6043639999999999"/>
    <s v="6"/>
    <s v="scale_mpi_epyc_job_12554.out "/>
    <s v="scale_mpi_epyc_epyc006_2023-06-15_10-51-58.csv "/>
    <s v="e2 10000 100 1 1 4"/>
    <n v="248.15708475000002"/>
    <n v="2.2993969875377944"/>
    <n v="243.55829077492444"/>
    <n v="252.7558787250756"/>
    <x v="0"/>
  </r>
  <r>
    <x v="0"/>
    <x v="0"/>
    <n v="100"/>
    <x v="0"/>
    <x v="4"/>
    <n v="1"/>
    <n v="252.04906099999999"/>
    <n v="14.187374"/>
    <n v="7.3821139999999996"/>
    <n v="1.8455280000000001"/>
    <s v="4"/>
    <s v="scale_mpi_epyc_job_12250.out "/>
    <s v="scale_mpi_epyc_epyc004_2023-06-13_14-57-37.csv "/>
    <s v="e2 10000 100 1 1 5"/>
    <n v="247.51800549999999"/>
    <n v="5.3694769026892724"/>
    <n v="236.77905169462144"/>
    <n v="258.25695930537853"/>
    <x v="0"/>
  </r>
  <r>
    <x v="0"/>
    <x v="0"/>
    <n v="100"/>
    <x v="0"/>
    <x v="4"/>
    <n v="1"/>
    <n v="249.935834"/>
    <n v="12.257379"/>
    <n v="6.7686099999999998"/>
    <n v="1.6921520000000001"/>
    <s v="8"/>
    <s v="scale_mpi_epyc_job_12247.out "/>
    <s v="scale_mpi_epyc_epyc008_2023-06-13_14-16-08.csv "/>
    <s v="e2 10000 100 1 1 5"/>
    <n v="247.51800549999999"/>
    <n v="5.3694769026892724"/>
    <n v="236.77905169462144"/>
    <n v="258.25695930537853"/>
    <x v="0"/>
  </r>
  <r>
    <x v="0"/>
    <x v="0"/>
    <n v="100"/>
    <x v="0"/>
    <x v="4"/>
    <n v="1"/>
    <n v="249.735895"/>
    <n v="11.886127"/>
    <n v="6.2410829999999997"/>
    <n v="1.560271"/>
    <s v="6"/>
    <s v="scale_mpi_epyc_job_12554.out "/>
    <s v="scale_mpi_epyc_epyc006_2023-06-15_10-51-58.csv "/>
    <s v="e2 10000 100 1 1 5"/>
    <n v="247.51800549999999"/>
    <n v="5.3694769026892724"/>
    <n v="236.77905169462144"/>
    <n v="258.25695930537853"/>
    <x v="0"/>
  </r>
  <r>
    <x v="0"/>
    <x v="0"/>
    <n v="100"/>
    <x v="0"/>
    <x v="4"/>
    <n v="1"/>
    <n v="238.35123200000001"/>
    <n v="11.273681"/>
    <n v="6.1789930000000002"/>
    <n v="1.544748"/>
    <s v="1"/>
    <s v="scale_mpi_epyc_job_12296.out "/>
    <s v="scale_mpi_epyc_epyc001.orfeo.hpc_2023-06-14_07-14-45.csv "/>
    <s v="e2 10000 100 1 1 5"/>
    <n v="247.51800549999999"/>
    <n v="5.3694769026892724"/>
    <n v="236.77905169462144"/>
    <n v="258.25695930537853"/>
    <x v="0"/>
  </r>
  <r>
    <x v="0"/>
    <x v="0"/>
    <n v="100"/>
    <x v="0"/>
    <x v="5"/>
    <n v="1"/>
    <n v="251.21132499999999"/>
    <n v="13.424643"/>
    <n v="7.3701970000000001"/>
    <n v="1.4740390000000001"/>
    <s v="6"/>
    <s v="scale_mpi_epyc_job_12539.out "/>
    <s v="scale_mpi_epyc_epyc006_2023-06-15_07-54-16.csv "/>
    <s v="e2 10000 100 1 1 6"/>
    <n v="250.38271880000002"/>
    <n v="0.73444157213057537"/>
    <n v="248.91383565573886"/>
    <n v="251.85160194426118"/>
    <x v="0"/>
  </r>
  <r>
    <x v="0"/>
    <x v="0"/>
    <n v="100"/>
    <x v="0"/>
    <x v="5"/>
    <n v="1"/>
    <n v="251.169928"/>
    <n v="13.288266"/>
    <n v="7.1568990000000001"/>
    <n v="1.4313800000000001"/>
    <s v="4"/>
    <s v="scale_mpi_epyc_job_12250.out "/>
    <s v="scale_mpi_epyc_epyc004_2023-06-13_14-57-37.csv "/>
    <s v="e2 10000 100 1 1 6"/>
    <n v="250.38271880000002"/>
    <n v="0.73444157213057537"/>
    <n v="248.91383565573886"/>
    <n v="251.85160194426118"/>
    <x v="0"/>
  </r>
  <r>
    <x v="1"/>
    <x v="0"/>
    <n v="100"/>
    <x v="0"/>
    <x v="2"/>
    <n v="1"/>
    <n v="244.26558399999999"/>
    <n v="11.978291"/>
    <n v="4.466755"/>
    <n v="2.2333769999999999"/>
    <s v="4"/>
    <s v="scale_mpi_epyc_job_12245.out "/>
    <s v="scale_mpi_epyc_epyc004_2023-06-13_12-57-06.csv "/>
    <s v="e0 10000 100 1 1 3"/>
    <n v="244.10531449999999"/>
    <n v="0.16026949998964521"/>
    <n v="243.78477550002071"/>
    <n v="244.42585349997927"/>
    <x v="0"/>
  </r>
  <r>
    <x v="1"/>
    <x v="0"/>
    <n v="100"/>
    <x v="0"/>
    <x v="2"/>
    <n v="1"/>
    <n v="243.94504499999999"/>
    <n v="11.672428999999999"/>
    <n v="3.826425"/>
    <n v="1.9132119999999999"/>
    <s v="2"/>
    <s v="scale_mpi_epyc_job_12297.out "/>
    <s v="scale_mpi_epyc_epyc002_2023-06-14_07-15-34.csv "/>
    <s v="e0 10000 100 1 1 3"/>
    <n v="244.10531449999999"/>
    <n v="0.16026949998964521"/>
    <n v="243.78477550002071"/>
    <n v="244.42585349997927"/>
    <x v="0"/>
  </r>
  <r>
    <x v="1"/>
    <x v="0"/>
    <n v="100"/>
    <x v="0"/>
    <x v="3"/>
    <n v="1"/>
    <n v="243.35200599999999"/>
    <n v="11.655801"/>
    <n v="5.5721800000000004"/>
    <n v="1.8573930000000001"/>
    <s v="4"/>
    <s v="scale_mpi_epyc_job_12245.out "/>
    <s v="scale_mpi_epyc_epyc004_2023-06-13_12-57-06.csv "/>
    <s v="e0 10000 100 1 1 4"/>
    <n v="243.29582449999998"/>
    <n v="5.6181500085298167E-2"/>
    <n v="243.18346149982938"/>
    <n v="243.40818750017058"/>
    <x v="0"/>
  </r>
  <r>
    <x v="0"/>
    <x v="0"/>
    <n v="100"/>
    <x v="0"/>
    <x v="5"/>
    <n v="1"/>
    <n v="250.390672"/>
    <n v="12.499243"/>
    <n v="7.9905920000000004"/>
    <n v="1.5981179999999999"/>
    <s v="6"/>
    <s v="scale_mpi_epyc_job_12554.out "/>
    <s v="scale_mpi_epyc_epyc006_2023-06-15_10-51-58.csv "/>
    <s v="e2 10000 100 1 1 6"/>
    <n v="250.38271880000002"/>
    <n v="0.73444157213057537"/>
    <n v="248.91383565573886"/>
    <n v="251.85160194426118"/>
    <x v="0"/>
  </r>
  <r>
    <x v="1"/>
    <x v="0"/>
    <n v="100"/>
    <x v="0"/>
    <x v="3"/>
    <n v="1"/>
    <n v="243.239643"/>
    <n v="11.571081"/>
    <n v="5.0063490000000002"/>
    <n v="1.6687829999999999"/>
    <s v="2"/>
    <s v="scale_mpi_epyc_job_12297.out "/>
    <s v="scale_mpi_epyc_epyc002_2023-06-14_07-15-34.csv "/>
    <s v="e0 10000 100 1 1 4"/>
    <n v="243.29582449999998"/>
    <n v="5.6181500085298167E-2"/>
    <n v="243.18346149982938"/>
    <n v="243.40818750017058"/>
    <x v="0"/>
  </r>
  <r>
    <x v="0"/>
    <x v="0"/>
    <n v="100"/>
    <x v="0"/>
    <x v="5"/>
    <n v="1"/>
    <n v="249.761045"/>
    <n v="11.999065999999999"/>
    <n v="7.4328640000000004"/>
    <n v="1.4865729999999999"/>
    <s v="8"/>
    <s v="scale_mpi_epyc_job_12247.out "/>
    <s v="scale_mpi_epyc_epyc008_2023-06-13_14-16-08.csv "/>
    <s v="e2 10000 100 1 1 6"/>
    <n v="250.38271880000002"/>
    <n v="0.73444157213057537"/>
    <n v="248.91383565573886"/>
    <n v="251.85160194426118"/>
    <x v="0"/>
  </r>
  <r>
    <x v="0"/>
    <x v="0"/>
    <n v="100"/>
    <x v="0"/>
    <x v="5"/>
    <n v="1"/>
    <n v="249.38062400000001"/>
    <n v="11.556215"/>
    <n v="7.0605260000000003"/>
    <n v="1.4121049999999999"/>
    <s v="1"/>
    <s v="scale_mpi_epyc_job_12296.out "/>
    <s v="scale_mpi_epyc_epyc001.orfeo.hpc_2023-06-14_07-14-45.csv "/>
    <s v="e2 10000 100 1 1 6"/>
    <n v="250.38271880000002"/>
    <n v="0.73444157213057537"/>
    <n v="248.91383565573886"/>
    <n v="251.85160194426118"/>
    <x v="0"/>
  </r>
  <r>
    <x v="0"/>
    <x v="0"/>
    <n v="100"/>
    <x v="0"/>
    <x v="6"/>
    <n v="1"/>
    <n v="264.92106899999999"/>
    <n v="26.911242999999999"/>
    <n v="8.0020950000000006"/>
    <n v="1.333682"/>
    <s v="1"/>
    <s v="scale_mpi_epyc_job_12296.out "/>
    <s v="scale_mpi_epyc_epyc001.orfeo.hpc_2023-06-14_07-14-45.csv "/>
    <s v="e2 10000 100 1 1 7"/>
    <n v="254.43759880000002"/>
    <n v="5.3958768319231654"/>
    <n v="243.6458451361537"/>
    <n v="265.22935246384634"/>
    <x v="1"/>
  </r>
  <r>
    <x v="1"/>
    <x v="0"/>
    <n v="100"/>
    <x v="0"/>
    <x v="4"/>
    <n v="1"/>
    <n v="242.83966799999999"/>
    <n v="11.847576999999999"/>
    <n v="7.0424860000000002"/>
    <n v="1.760621"/>
    <s v="4"/>
    <s v="scale_mpi_epyc_job_12245.out "/>
    <s v="scale_mpi_epyc_epyc004_2023-06-13_12-57-06.csv "/>
    <s v="e0 10000 100 1 1 5"/>
    <n v="242.8092795"/>
    <n v="3.0388499868226896E-2"/>
    <n v="242.74850250026356"/>
    <n v="242.87005649973645"/>
    <x v="0"/>
  </r>
  <r>
    <x v="1"/>
    <x v="0"/>
    <n v="100"/>
    <x v="0"/>
    <x v="4"/>
    <n v="1"/>
    <n v="242.77889099999999"/>
    <n v="11.757989"/>
    <n v="6.2115220000000004"/>
    <n v="1.552881"/>
    <s v="2"/>
    <s v="scale_mpi_epyc_job_12297.out "/>
    <s v="scale_mpi_epyc_epyc002_2023-06-14_07-15-34.csv "/>
    <s v="e0 10000 100 1 1 5"/>
    <n v="242.8092795"/>
    <n v="3.0388499868226896E-2"/>
    <n v="242.74850250026356"/>
    <n v="242.87005649973645"/>
    <x v="0"/>
  </r>
  <r>
    <x v="1"/>
    <x v="0"/>
    <n v="100"/>
    <x v="0"/>
    <x v="5"/>
    <n v="1"/>
    <n v="265.63727499999999"/>
    <n v="35.380845999999998"/>
    <n v="73.952269000000001"/>
    <n v="14.790454"/>
    <s v="4"/>
    <s v="scale_mpi_epyc_job_12536.out "/>
    <s v="scale_mpi_epyc_epyc004_2023-06-15_06-58-08.csv "/>
    <s v="e0 10000 100 1 1 6"/>
    <n v="250.05358999999999"/>
    <n v="11.019677437451792"/>
    <n v="228.01423512509641"/>
    <n v="272.09294487490359"/>
    <x v="1"/>
  </r>
  <r>
    <x v="0"/>
    <x v="0"/>
    <n v="100"/>
    <x v="0"/>
    <x v="6"/>
    <n v="1"/>
    <n v="253.53244100000001"/>
    <n v="15.347084000000001"/>
    <n v="8.6051199999999994"/>
    <n v="1.4341870000000001"/>
    <s v="6"/>
    <s v="scale_mpi_epyc_job_12539.out "/>
    <s v="scale_mpi_epyc_epyc006_2023-06-15_07-54-16.csv "/>
    <s v="e2 10000 100 1 1 7"/>
    <n v="254.43759880000002"/>
    <n v="5.3958768319231654"/>
    <n v="243.6458451361537"/>
    <n v="265.22935246384634"/>
    <x v="0"/>
  </r>
  <r>
    <x v="0"/>
    <x v="0"/>
    <n v="100"/>
    <x v="0"/>
    <x v="6"/>
    <n v="1"/>
    <n v="252.83197000000001"/>
    <n v="14.767932999999999"/>
    <n v="7.6720680000000003"/>
    <n v="1.278678"/>
    <s v="4"/>
    <s v="scale_mpi_epyc_job_12250.out "/>
    <s v="scale_mpi_epyc_epyc004_2023-06-13_14-57-37.csv "/>
    <s v="e2 10000 100 1 1 7"/>
    <n v="254.43759880000002"/>
    <n v="5.3958768319231654"/>
    <n v="243.6458451361537"/>
    <n v="265.22935246384634"/>
    <x v="0"/>
  </r>
  <r>
    <x v="0"/>
    <x v="0"/>
    <n v="100"/>
    <x v="0"/>
    <x v="6"/>
    <n v="1"/>
    <n v="250.94879599999999"/>
    <n v="12.579376"/>
    <n v="8.6416799999999991"/>
    <n v="1.44028"/>
    <s v="6"/>
    <s v="scale_mpi_epyc_job_12554.out "/>
    <s v="scale_mpi_epyc_epyc006_2023-06-15_10-51-58.csv "/>
    <s v="e2 10000 100 1 1 7"/>
    <n v="254.43759880000002"/>
    <n v="5.3958768319231654"/>
    <n v="243.6458451361537"/>
    <n v="265.22935246384634"/>
    <x v="0"/>
  </r>
  <r>
    <x v="1"/>
    <x v="0"/>
    <n v="100"/>
    <x v="0"/>
    <x v="5"/>
    <n v="1"/>
    <n v="242.369021"/>
    <n v="12.031254000000001"/>
    <n v="9.6688150000000004"/>
    <n v="1.9337629999999999"/>
    <s v="4"/>
    <s v="scale_mpi_epyc_job_12245.out "/>
    <s v="scale_mpi_epyc_epyc004_2023-06-13_12-57-06.csv "/>
    <s v="e0 10000 100 1 1 6"/>
    <n v="250.05358999999999"/>
    <n v="11.019677437451792"/>
    <n v="228.01423512509641"/>
    <n v="272.09294487490359"/>
    <x v="0"/>
  </r>
  <r>
    <x v="0"/>
    <x v="0"/>
    <n v="100"/>
    <x v="0"/>
    <x v="6"/>
    <n v="1"/>
    <n v="249.95371800000001"/>
    <n v="11.928936"/>
    <n v="8.1745199999999993"/>
    <n v="1.36242"/>
    <s v="8"/>
    <s v="scale_mpi_epyc_job_12247.out "/>
    <s v="scale_mpi_epyc_epyc008_2023-06-13_14-16-08.csv "/>
    <s v="e2 10000 100 1 1 7"/>
    <n v="254.43759880000002"/>
    <n v="5.3958768319231654"/>
    <n v="243.6458451361537"/>
    <n v="265.22935246384634"/>
    <x v="0"/>
  </r>
  <r>
    <x v="0"/>
    <x v="0"/>
    <n v="100"/>
    <x v="0"/>
    <x v="7"/>
    <n v="1"/>
    <n v="252.30731299999999"/>
    <n v="13.277418000000001"/>
    <n v="9.4674790000000009"/>
    <n v="1.3524970000000001"/>
    <s v="6"/>
    <s v="scale_mpi_epyc_job_12539.out "/>
    <s v="scale_mpi_epyc_epyc006_2023-06-15_07-54-16.csv "/>
    <s v="e2 10000 100 1 1 8"/>
    <n v="251.49034179999998"/>
    <n v="0.4962763106202745"/>
    <n v="250.49778917875943"/>
    <n v="252.48289442124053"/>
    <x v="0"/>
  </r>
  <r>
    <x v="0"/>
    <x v="0"/>
    <n v="100"/>
    <x v="0"/>
    <x v="7"/>
    <n v="1"/>
    <n v="251.82395399999999"/>
    <n v="12.511343"/>
    <n v="9.8911470000000001"/>
    <n v="1.4130210000000001"/>
    <s v="6"/>
    <s v="scale_mpi_epyc_job_12554.out "/>
    <s v="scale_mpi_epyc_epyc006_2023-06-15_10-51-58.csv "/>
    <s v="e2 10000 100 1 1 8"/>
    <n v="251.49034179999998"/>
    <n v="0.4962763106202745"/>
    <n v="250.49778917875943"/>
    <n v="252.48289442124053"/>
    <x v="0"/>
  </r>
  <r>
    <x v="0"/>
    <x v="0"/>
    <n v="100"/>
    <x v="0"/>
    <x v="7"/>
    <n v="1"/>
    <n v="251.18093099999999"/>
    <n v="12.03138"/>
    <n v="8.6117310000000007"/>
    <n v="1.2302470000000001"/>
    <s v="4"/>
    <s v="scale_mpi_epyc_job_12250.out "/>
    <s v="scale_mpi_epyc_epyc004_2023-06-13_14-57-37.csv "/>
    <s v="e2 10000 100 1 1 8"/>
    <n v="251.49034179999998"/>
    <n v="0.4962763106202745"/>
    <n v="250.49778917875943"/>
    <n v="252.48289442124053"/>
    <x v="0"/>
  </r>
  <r>
    <x v="0"/>
    <x v="0"/>
    <n v="100"/>
    <x v="0"/>
    <x v="7"/>
    <n v="1"/>
    <n v="251.1097"/>
    <n v="12.078785"/>
    <n v="8.7719100000000001"/>
    <n v="1.2531300000000001"/>
    <s v="8"/>
    <s v="scale_mpi_epyc_job_12247.out "/>
    <s v="scale_mpi_epyc_epyc008_2023-06-13_14-16-08.csv "/>
    <s v="e2 10000 100 1 1 8"/>
    <n v="251.49034179999998"/>
    <n v="0.4962763106202745"/>
    <n v="250.49778917875943"/>
    <n v="252.48289442124053"/>
    <x v="0"/>
  </r>
  <r>
    <x v="1"/>
    <x v="0"/>
    <n v="100"/>
    <x v="0"/>
    <x v="5"/>
    <n v="1"/>
    <n v="242.15447399999999"/>
    <n v="11.828117000000001"/>
    <n v="7.0371800000000002"/>
    <n v="1.4074359999999999"/>
    <s v="2"/>
    <s v="scale_mpi_epyc_job_12297.out "/>
    <s v="scale_mpi_epyc_epyc002_2023-06-14_07-15-34.csv "/>
    <s v="e0 10000 100 1 1 6"/>
    <n v="250.05358999999999"/>
    <n v="11.019677437451792"/>
    <n v="228.01423512509641"/>
    <n v="272.09294487490359"/>
    <x v="0"/>
  </r>
  <r>
    <x v="0"/>
    <x v="0"/>
    <n v="100"/>
    <x v="0"/>
    <x v="7"/>
    <n v="1"/>
    <n v="251.029811"/>
    <n v="11.736357999999999"/>
    <n v="8.8206690000000005"/>
    <n v="1.2600960000000001"/>
    <s v="1"/>
    <s v="scale_mpi_epyc_job_12296.out "/>
    <s v="scale_mpi_epyc_epyc001.orfeo.hpc_2023-06-14_07-14-45.csv "/>
    <s v="e2 10000 100 1 1 8"/>
    <n v="251.49034179999998"/>
    <n v="0.4962763106202745"/>
    <n v="250.49778917875943"/>
    <n v="252.48289442124053"/>
    <x v="0"/>
  </r>
  <r>
    <x v="0"/>
    <x v="0"/>
    <n v="100"/>
    <x v="0"/>
    <x v="8"/>
    <n v="1"/>
    <n v="250.625968"/>
    <n v="13.686915000000001"/>
    <n v="8.9798399999999994"/>
    <n v="1.1224799999999999"/>
    <s v="4"/>
    <s v="scale_mpi_epyc_job_12250.out "/>
    <s v="scale_mpi_epyc_epyc004_2023-06-13_14-57-37.csv "/>
    <s v="e2 10000 100 1 1 9"/>
    <n v="250.28007099999999"/>
    <n v="0.22267643732443207"/>
    <n v="249.83471812535112"/>
    <n v="250.72542387464887"/>
    <x v="0"/>
  </r>
  <r>
    <x v="0"/>
    <x v="0"/>
    <n v="100"/>
    <x v="0"/>
    <x v="8"/>
    <n v="1"/>
    <n v="250.34896900000001"/>
    <n v="12.8406"/>
    <n v="9.6085349999999998"/>
    <n v="1.2010670000000001"/>
    <s v="6"/>
    <s v="scale_mpi_epyc_job_12539.out "/>
    <s v="scale_mpi_epyc_epyc006_2023-06-15_07-54-16.csv "/>
    <s v="e2 10000 100 1 1 9"/>
    <n v="250.28007099999999"/>
    <n v="0.22267643732443207"/>
    <n v="249.83471812535112"/>
    <n v="250.72542387464887"/>
    <x v="0"/>
  </r>
  <r>
    <x v="0"/>
    <x v="0"/>
    <n v="100"/>
    <x v="0"/>
    <x v="8"/>
    <n v="1"/>
    <n v="250.32138699999999"/>
    <n v="12.571777000000001"/>
    <n v="9.3488799999999994"/>
    <n v="1.1686099999999999"/>
    <s v="8"/>
    <s v="scale_mpi_epyc_job_12247.out "/>
    <s v="scale_mpi_epyc_epyc008_2023-06-13_14-16-08.csv "/>
    <s v="e2 10000 100 1 1 9"/>
    <n v="250.28007099999999"/>
    <n v="0.22267643732443207"/>
    <n v="249.83471812535112"/>
    <n v="250.72542387464887"/>
    <x v="0"/>
  </r>
  <r>
    <x v="0"/>
    <x v="0"/>
    <n v="100"/>
    <x v="0"/>
    <x v="8"/>
    <n v="1"/>
    <n v="250.14637300000001"/>
    <n v="12.329629000000001"/>
    <n v="9.7430819999999994"/>
    <n v="1.2178850000000001"/>
    <s v="6"/>
    <s v="scale_mpi_epyc_job_12554.out "/>
    <s v="scale_mpi_epyc_epyc006_2023-06-15_10-51-58.csv "/>
    <s v="e2 10000 100 1 1 9"/>
    <n v="250.28007099999999"/>
    <n v="0.22267643732443207"/>
    <n v="249.83471812535112"/>
    <n v="250.72542387464887"/>
    <x v="0"/>
  </r>
  <r>
    <x v="0"/>
    <x v="0"/>
    <n v="100"/>
    <x v="0"/>
    <x v="8"/>
    <n v="1"/>
    <n v="249.95765800000001"/>
    <n v="12.326554"/>
    <n v="9.3116970000000006"/>
    <n v="1.1639619999999999"/>
    <s v="1"/>
    <s v="scale_mpi_epyc_job_12296.out "/>
    <s v="scale_mpi_epyc_epyc001.orfeo.hpc_2023-06-14_07-14-45.csv "/>
    <s v="e2 10000 100 1 1 9"/>
    <n v="250.28007099999999"/>
    <n v="0.22267643732443207"/>
    <n v="249.83471812535112"/>
    <n v="250.72542387464887"/>
    <x v="0"/>
  </r>
  <r>
    <x v="0"/>
    <x v="0"/>
    <n v="100"/>
    <x v="0"/>
    <x v="9"/>
    <n v="1"/>
    <n v="294.52729099999999"/>
    <n v="56.854176000000002"/>
    <n v="10.104639000000001"/>
    <n v="1.122738"/>
    <s v="8"/>
    <s v="scale_mpi_epyc_job_12247.out "/>
    <s v="scale_mpi_epyc_epyc008_2023-06-13_14-16-08.csv "/>
    <s v="e2 10000 100 1 1 10"/>
    <n v="253.06247360000003"/>
    <n v="21.13204169902086"/>
    <n v="210.79839020195831"/>
    <n v="295.32655699804172"/>
    <x v="1"/>
  </r>
  <r>
    <x v="1"/>
    <x v="0"/>
    <n v="100"/>
    <x v="0"/>
    <x v="6"/>
    <n v="1"/>
    <n v="248.35987399999999"/>
    <n v="18.908992999999999"/>
    <n v="46.347005000000003"/>
    <n v="7.7245010000000001"/>
    <s v="4"/>
    <s v="scale_mpi_epyc_job_12536.out "/>
    <s v="scale_mpi_epyc_epyc004_2023-06-15_06-58-08.csv "/>
    <s v="e0 10000 100 1 1 7"/>
    <n v="245.87245033333332"/>
    <n v="2.6274143913277155"/>
    <n v="240.61762155067788"/>
    <n v="251.12727911598876"/>
    <x v="0"/>
  </r>
  <r>
    <x v="0"/>
    <x v="0"/>
    <n v="100"/>
    <x v="0"/>
    <x v="9"/>
    <n v="1"/>
    <n v="250.59739400000001"/>
    <n v="12.868226"/>
    <n v="10.087013000000001"/>
    <n v="1.120779"/>
    <s v="4"/>
    <s v="scale_mpi_epyc_job_12250.out "/>
    <s v="scale_mpi_epyc_epyc004_2023-06-13_14-57-37.csv "/>
    <s v="e2 10000 100 1 1 10"/>
    <n v="253.06247360000003"/>
    <n v="21.13204169902086"/>
    <n v="210.79839020195831"/>
    <n v="295.32655699804172"/>
    <x v="0"/>
  </r>
  <r>
    <x v="0"/>
    <x v="0"/>
    <n v="100"/>
    <x v="0"/>
    <x v="9"/>
    <n v="1"/>
    <n v="240.55337599999999"/>
    <n v="13.553596000000001"/>
    <n v="9.9102239999999995"/>
    <n v="1.1011359999999999"/>
    <s v="1"/>
    <s v="scale_mpi_epyc_job_12296.out "/>
    <s v="scale_mpi_epyc_epyc001.orfeo.hpc_2023-06-14_07-14-45.csv "/>
    <s v="e2 10000 100 1 1 10"/>
    <n v="253.06247360000003"/>
    <n v="21.13204169902086"/>
    <n v="210.79839020195831"/>
    <n v="295.32655699804172"/>
    <x v="0"/>
  </r>
  <r>
    <x v="0"/>
    <x v="0"/>
    <n v="100"/>
    <x v="0"/>
    <x v="9"/>
    <n v="1"/>
    <n v="239.98101399999999"/>
    <n v="13.010316"/>
    <n v="11.379299"/>
    <n v="1.264367"/>
    <s v="6"/>
    <s v="scale_mpi_epyc_job_12554.out "/>
    <s v="scale_mpi_epyc_epyc006_2023-06-15_10-51-58.csv "/>
    <s v="e2 10000 100 1 1 10"/>
    <n v="253.06247360000003"/>
    <n v="21.13204169902086"/>
    <n v="210.79839020195831"/>
    <n v="295.32655699804172"/>
    <x v="0"/>
  </r>
  <r>
    <x v="1"/>
    <x v="0"/>
    <n v="100"/>
    <x v="0"/>
    <x v="6"/>
    <n v="1"/>
    <n v="247.01924099999999"/>
    <n v="17.233052000000001"/>
    <n v="7.8260379999999996"/>
    <n v="1.3043400000000001"/>
    <s v="2"/>
    <s v="scale_mpi_epyc_job_12297.out "/>
    <s v="scale_mpi_epyc_epyc002_2023-06-14_07-15-34.csv "/>
    <s v="e0 10000 100 1 1 7"/>
    <n v="245.87245033333332"/>
    <n v="2.6274143913277155"/>
    <n v="240.61762155067788"/>
    <n v="251.12727911598876"/>
    <x v="0"/>
  </r>
  <r>
    <x v="0"/>
    <x v="0"/>
    <n v="100"/>
    <x v="0"/>
    <x v="9"/>
    <n v="1"/>
    <n v="239.65329299999999"/>
    <n v="12.468408"/>
    <n v="10.56738"/>
    <n v="1.174153"/>
    <s v="6"/>
    <s v="scale_mpi_epyc_job_12539.out "/>
    <s v="scale_mpi_epyc_epyc006_2023-06-15_07-54-16.csv "/>
    <s v="e2 10000 100 1 1 10"/>
    <n v="253.06247360000003"/>
    <n v="21.13204169902086"/>
    <n v="210.79839020195831"/>
    <n v="295.32655699804172"/>
    <x v="0"/>
  </r>
  <r>
    <x v="1"/>
    <x v="0"/>
    <n v="100"/>
    <x v="0"/>
    <x v="6"/>
    <n v="1"/>
    <n v="242.238236"/>
    <n v="12.39364"/>
    <n v="9.9360900000000001"/>
    <n v="1.656015"/>
    <s v="4"/>
    <s v="scale_mpi_epyc_job_12245.out "/>
    <s v="scale_mpi_epyc_epyc004_2023-06-13_12-57-06.csv "/>
    <s v="e0 10000 100 1 1 7"/>
    <n v="245.87245033333332"/>
    <n v="2.6274143913277155"/>
    <n v="240.61762155067788"/>
    <n v="251.12727911598876"/>
    <x v="0"/>
  </r>
  <r>
    <x v="0"/>
    <x v="0"/>
    <n v="100"/>
    <x v="0"/>
    <x v="10"/>
    <n v="1"/>
    <n v="250.34780799999999"/>
    <n v="12.539415999999999"/>
    <n v="10.985528"/>
    <n v="1.0985529999999999"/>
    <s v="8"/>
    <s v="scale_mpi_epyc_job_12247.out "/>
    <s v="scale_mpi_epyc_epyc008_2023-06-13_14-16-08.csv "/>
    <s v="e2 10000 100 1 1 11"/>
    <n v="250.04209839999999"/>
    <n v="0.27286812587631515"/>
    <n v="249.49636214824736"/>
    <n v="250.58783465175262"/>
    <x v="0"/>
  </r>
  <r>
    <x v="2"/>
    <x v="1"/>
    <n v="0"/>
    <x v="1"/>
    <x v="0"/>
    <n v="1"/>
    <n v="1.059207"/>
    <n v="2.8089999999999999E-3"/>
    <n v="0"/>
    <n v="0"/>
    <s v="5"/>
    <s v="scale_mpi_epyc_job_12128.out "/>
    <s v="scale_mpi_epyc_epyc005_2023-06-13_02-00-42.csv "/>
    <s v="i 1000 0 0 1 1"/>
    <e v="#N/A"/>
    <e v="#N/A"/>
    <e v="#N/A"/>
    <e v="#N/A"/>
    <x v="2"/>
  </r>
  <r>
    <x v="2"/>
    <x v="1"/>
    <n v="0"/>
    <x v="1"/>
    <x v="1"/>
    <n v="1"/>
    <n v="1.067334"/>
    <n v="2.7539999999999999E-3"/>
    <n v="1.201E-3"/>
    <n v="1.201E-3"/>
    <s v="5"/>
    <s v="scale_mpi_epyc_job_12128.out "/>
    <s v="scale_mpi_epyc_epyc005_2023-06-13_02-00-42.csv "/>
    <s v="i 1000 0 0 1 2"/>
    <e v="#N/A"/>
    <e v="#N/A"/>
    <e v="#N/A"/>
    <e v="#N/A"/>
    <x v="2"/>
  </r>
  <r>
    <x v="2"/>
    <x v="1"/>
    <n v="0"/>
    <x v="1"/>
    <x v="2"/>
    <n v="1"/>
    <n v="1.0461339999999999"/>
    <n v="2.9710000000000001E-3"/>
    <n v="1.3760000000000001E-3"/>
    <n v="6.8800000000000003E-4"/>
    <s v="5"/>
    <s v="scale_mpi_epyc_job_12128.out "/>
    <s v="scale_mpi_epyc_epyc005_2023-06-13_02-00-42.csv "/>
    <s v="i 1000 0 0 1 3"/>
    <e v="#N/A"/>
    <e v="#N/A"/>
    <e v="#N/A"/>
    <e v="#N/A"/>
    <x v="2"/>
  </r>
  <r>
    <x v="2"/>
    <x v="1"/>
    <n v="0"/>
    <x v="1"/>
    <x v="3"/>
    <n v="1"/>
    <n v="1.055307"/>
    <n v="3.0079999999999998E-3"/>
    <n v="2.3649999999999999E-3"/>
    <n v="7.8799999999999996E-4"/>
    <s v="5"/>
    <s v="scale_mpi_epyc_job_12128.out "/>
    <s v="scale_mpi_epyc_epyc005_2023-06-13_02-00-42.csv "/>
    <s v="i 1000 0 0 1 4"/>
    <e v="#N/A"/>
    <e v="#N/A"/>
    <e v="#N/A"/>
    <e v="#N/A"/>
    <x v="2"/>
  </r>
  <r>
    <x v="2"/>
    <x v="1"/>
    <n v="0"/>
    <x v="1"/>
    <x v="4"/>
    <n v="1"/>
    <n v="1.0729789999999999"/>
    <n v="3.0040000000000002E-3"/>
    <n v="3.0070000000000001E-3"/>
    <n v="7.5199999999999996E-4"/>
    <s v="5"/>
    <s v="scale_mpi_epyc_job_12128.out "/>
    <s v="scale_mpi_epyc_epyc005_2023-06-13_02-00-42.csv "/>
    <s v="i 1000 0 0 1 5"/>
    <e v="#N/A"/>
    <e v="#N/A"/>
    <e v="#N/A"/>
    <e v="#N/A"/>
    <x v="2"/>
  </r>
  <r>
    <x v="2"/>
    <x v="1"/>
    <n v="0"/>
    <x v="1"/>
    <x v="5"/>
    <n v="1"/>
    <n v="1.0794330000000001"/>
    <n v="3.2980000000000002E-3"/>
    <n v="6.3600000000000002E-3"/>
    <n v="1.2719999999999999E-3"/>
    <s v="5"/>
    <s v="scale_mpi_epyc_job_12128.out "/>
    <s v="scale_mpi_epyc_epyc005_2023-06-13_02-00-42.csv "/>
    <s v="i 1000 0 0 1 6"/>
    <e v="#N/A"/>
    <e v="#N/A"/>
    <e v="#N/A"/>
    <e v="#N/A"/>
    <x v="2"/>
  </r>
  <r>
    <x v="2"/>
    <x v="1"/>
    <n v="0"/>
    <x v="1"/>
    <x v="6"/>
    <n v="1"/>
    <n v="1.068484"/>
    <n v="4.1159999999999999E-3"/>
    <n v="4.352E-3"/>
    <n v="7.2499999999999995E-4"/>
    <s v="5"/>
    <s v="scale_mpi_epyc_job_12128.out "/>
    <s v="scale_mpi_epyc_epyc005_2023-06-13_02-00-42.csv "/>
    <s v="i 1000 0 0 1 7"/>
    <e v="#N/A"/>
    <e v="#N/A"/>
    <e v="#N/A"/>
    <e v="#N/A"/>
    <x v="2"/>
  </r>
  <r>
    <x v="2"/>
    <x v="1"/>
    <n v="0"/>
    <x v="1"/>
    <x v="7"/>
    <n v="1"/>
    <n v="1.088946"/>
    <n v="3.8539999999999998E-3"/>
    <n v="4.4390000000000002E-3"/>
    <n v="6.3400000000000001E-4"/>
    <s v="5"/>
    <s v="scale_mpi_epyc_job_12128.out "/>
    <s v="scale_mpi_epyc_epyc005_2023-06-13_02-00-42.csv "/>
    <s v="i 1000 0 0 1 8"/>
    <e v="#N/A"/>
    <e v="#N/A"/>
    <e v="#N/A"/>
    <e v="#N/A"/>
    <x v="2"/>
  </r>
  <r>
    <x v="2"/>
    <x v="1"/>
    <n v="0"/>
    <x v="1"/>
    <x v="8"/>
    <n v="1"/>
    <n v="1.0996710000000001"/>
    <n v="4.9849999999999998E-3"/>
    <n v="9.1789999999999997E-3"/>
    <n v="1.147E-3"/>
    <s v="5"/>
    <s v="scale_mpi_epyc_job_12128.out "/>
    <s v="scale_mpi_epyc_epyc005_2023-06-13_02-00-42.csv "/>
    <s v="i 1000 0 0 1 9"/>
    <e v="#N/A"/>
    <e v="#N/A"/>
    <e v="#N/A"/>
    <e v="#N/A"/>
    <x v="2"/>
  </r>
  <r>
    <x v="2"/>
    <x v="1"/>
    <n v="0"/>
    <x v="1"/>
    <x v="9"/>
    <n v="1"/>
    <n v="1.104968"/>
    <n v="6.2189999999999997E-3"/>
    <n v="1.44E-2"/>
    <n v="1.6000000000000001E-3"/>
    <s v="5"/>
    <s v="scale_mpi_epyc_job_12128.out "/>
    <s v="scale_mpi_epyc_epyc005_2023-06-13_02-00-42.csv "/>
    <s v="i 1000 0 0 1 10"/>
    <e v="#N/A"/>
    <e v="#N/A"/>
    <e v="#N/A"/>
    <e v="#N/A"/>
    <x v="2"/>
  </r>
  <r>
    <x v="2"/>
    <x v="1"/>
    <n v="0"/>
    <x v="1"/>
    <x v="10"/>
    <n v="1"/>
    <n v="1.102425"/>
    <n v="6.0629999999999998E-3"/>
    <n v="1.7395000000000001E-2"/>
    <n v="1.7390000000000001E-3"/>
    <s v="5"/>
    <s v="scale_mpi_epyc_job_12128.out "/>
    <s v="scale_mpi_epyc_epyc005_2023-06-13_02-00-42.csv "/>
    <s v="i 1000 0 0 1 11"/>
    <e v="#N/A"/>
    <e v="#N/A"/>
    <e v="#N/A"/>
    <e v="#N/A"/>
    <x v="2"/>
  </r>
  <r>
    <x v="2"/>
    <x v="1"/>
    <n v="0"/>
    <x v="1"/>
    <x v="11"/>
    <n v="1"/>
    <n v="1.1086009999999999"/>
    <n v="6.0359999999999997E-3"/>
    <n v="1.549E-2"/>
    <n v="1.408E-3"/>
    <s v="5"/>
    <s v="scale_mpi_epyc_job_12128.out "/>
    <s v="scale_mpi_epyc_epyc005_2023-06-13_02-00-42.csv "/>
    <s v="i 1000 0 0 1 12"/>
    <e v="#N/A"/>
    <e v="#N/A"/>
    <e v="#N/A"/>
    <e v="#N/A"/>
    <x v="2"/>
  </r>
  <r>
    <x v="2"/>
    <x v="1"/>
    <n v="0"/>
    <x v="1"/>
    <x v="12"/>
    <n v="1"/>
    <n v="1.131429"/>
    <n v="4.6979999999999999E-3"/>
    <n v="2.1784000000000001E-2"/>
    <n v="1.815E-3"/>
    <s v="5"/>
    <s v="scale_mpi_epyc_job_12128.out "/>
    <s v="scale_mpi_epyc_epyc005_2023-06-13_02-00-42.csv "/>
    <s v="i 1000 0 0 1 13"/>
    <e v="#N/A"/>
    <e v="#N/A"/>
    <e v="#N/A"/>
    <e v="#N/A"/>
    <x v="2"/>
  </r>
  <r>
    <x v="2"/>
    <x v="1"/>
    <n v="0"/>
    <x v="1"/>
    <x v="13"/>
    <n v="1"/>
    <n v="1.117607"/>
    <n v="6.6969999999999998E-3"/>
    <n v="3.4266999999999999E-2"/>
    <n v="2.6359999999999999E-3"/>
    <s v="5"/>
    <s v="scale_mpi_epyc_job_12128.out "/>
    <s v="scale_mpi_epyc_epyc005_2023-06-13_02-00-42.csv "/>
    <s v="i 1000 0 0 1 14"/>
    <e v="#N/A"/>
    <e v="#N/A"/>
    <e v="#N/A"/>
    <e v="#N/A"/>
    <x v="2"/>
  </r>
  <r>
    <x v="2"/>
    <x v="1"/>
    <n v="0"/>
    <x v="1"/>
    <x v="14"/>
    <n v="1"/>
    <n v="1.143014"/>
    <n v="4.8419999999999999E-3"/>
    <n v="3.4006000000000002E-2"/>
    <n v="2.4290000000000002E-3"/>
    <s v="5"/>
    <s v="scale_mpi_epyc_job_12128.out "/>
    <s v="scale_mpi_epyc_epyc005_2023-06-13_02-00-42.csv "/>
    <s v="i 1000 0 0 1 15"/>
    <e v="#N/A"/>
    <e v="#N/A"/>
    <e v="#N/A"/>
    <e v="#N/A"/>
    <x v="2"/>
  </r>
  <r>
    <x v="2"/>
    <x v="1"/>
    <n v="0"/>
    <x v="1"/>
    <x v="15"/>
    <n v="1"/>
    <n v="1.1662889999999999"/>
    <n v="7.195E-3"/>
    <n v="2.7477000000000001E-2"/>
    <n v="1.8320000000000001E-3"/>
    <s v="5"/>
    <s v="scale_mpi_epyc_job_12128.out "/>
    <s v="scale_mpi_epyc_epyc005_2023-06-13_02-00-42.csv "/>
    <s v="i 1000 0 0 1 16"/>
    <e v="#N/A"/>
    <e v="#N/A"/>
    <e v="#N/A"/>
    <e v="#N/A"/>
    <x v="2"/>
  </r>
  <r>
    <x v="2"/>
    <x v="1"/>
    <n v="0"/>
    <x v="1"/>
    <x v="16"/>
    <n v="1"/>
    <n v="1.1434500000000001"/>
    <n v="6.8630000000000002E-3"/>
    <n v="3.9766999999999997E-2"/>
    <n v="2.4849999999999998E-3"/>
    <s v="5"/>
    <s v="scale_mpi_epyc_job_12128.out "/>
    <s v="scale_mpi_epyc_epyc005_2023-06-13_02-00-42.csv "/>
    <s v="i 1000 0 0 1 17"/>
    <e v="#N/A"/>
    <e v="#N/A"/>
    <e v="#N/A"/>
    <e v="#N/A"/>
    <x v="2"/>
  </r>
  <r>
    <x v="2"/>
    <x v="1"/>
    <n v="0"/>
    <x v="1"/>
    <x v="17"/>
    <n v="1"/>
    <n v="1.177027"/>
    <n v="8.7779999999999993E-3"/>
    <n v="3.4530999999999999E-2"/>
    <n v="2.0309999999999998E-3"/>
    <s v="5"/>
    <s v="scale_mpi_epyc_job_12128.out "/>
    <s v="scale_mpi_epyc_epyc005_2023-06-13_02-00-42.csv "/>
    <s v="i 1000 0 0 1 18"/>
    <e v="#N/A"/>
    <e v="#N/A"/>
    <e v="#N/A"/>
    <e v="#N/A"/>
    <x v="2"/>
  </r>
  <r>
    <x v="2"/>
    <x v="1"/>
    <n v="0"/>
    <x v="1"/>
    <x v="18"/>
    <n v="1"/>
    <n v="1.178059"/>
    <n v="2.1618999999999999E-2"/>
    <n v="0.29071399999999997"/>
    <n v="1.6150999999999999E-2"/>
    <s v="5"/>
    <s v="scale_mpi_epyc_job_12128.out "/>
    <s v="scale_mpi_epyc_epyc005_2023-06-13_02-00-42.csv "/>
    <s v="i 1000 0 0 1 19"/>
    <e v="#N/A"/>
    <e v="#N/A"/>
    <e v="#N/A"/>
    <e v="#N/A"/>
    <x v="2"/>
  </r>
  <r>
    <x v="2"/>
    <x v="1"/>
    <n v="0"/>
    <x v="1"/>
    <x v="19"/>
    <n v="1"/>
    <n v="1.1995009999999999"/>
    <n v="8.7489999999999998E-3"/>
    <n v="2.4225E-2"/>
    <n v="1.2750000000000001E-3"/>
    <s v="5"/>
    <s v="scale_mpi_epyc_job_12128.out "/>
    <s v="scale_mpi_epyc_epyc005_2023-06-13_02-00-42.csv "/>
    <s v="i 1000 0 0 1 20"/>
    <e v="#N/A"/>
    <e v="#N/A"/>
    <e v="#N/A"/>
    <e v="#N/A"/>
    <x v="2"/>
  </r>
  <r>
    <x v="2"/>
    <x v="1"/>
    <n v="0"/>
    <x v="1"/>
    <x v="20"/>
    <n v="1"/>
    <n v="1.1842330000000001"/>
    <n v="8.8590000000000006E-3"/>
    <n v="5.4926999999999997E-2"/>
    <n v="2.7460000000000002E-3"/>
    <s v="5"/>
    <s v="scale_mpi_epyc_job_12128.out "/>
    <s v="scale_mpi_epyc_epyc005_2023-06-13_02-00-42.csv "/>
    <s v="i 1000 0 0 1 21"/>
    <e v="#N/A"/>
    <e v="#N/A"/>
    <e v="#N/A"/>
    <e v="#N/A"/>
    <x v="2"/>
  </r>
  <r>
    <x v="2"/>
    <x v="1"/>
    <n v="0"/>
    <x v="1"/>
    <x v="21"/>
    <n v="1"/>
    <n v="1.2007760000000001"/>
    <n v="8.6180000000000007E-3"/>
    <n v="3.6096000000000003E-2"/>
    <n v="1.719E-3"/>
    <s v="5"/>
    <s v="scale_mpi_epyc_job_12128.out "/>
    <s v="scale_mpi_epyc_epyc005_2023-06-13_02-00-42.csv "/>
    <s v="i 1000 0 0 1 22"/>
    <e v="#N/A"/>
    <e v="#N/A"/>
    <e v="#N/A"/>
    <e v="#N/A"/>
    <x v="2"/>
  </r>
  <r>
    <x v="2"/>
    <x v="1"/>
    <n v="0"/>
    <x v="1"/>
    <x v="22"/>
    <n v="1"/>
    <n v="1.182348"/>
    <n v="9.3159999999999996E-3"/>
    <n v="6.8665000000000004E-2"/>
    <n v="3.1210000000000001E-3"/>
    <s v="5"/>
    <s v="scale_mpi_epyc_job_12128.out "/>
    <s v="scale_mpi_epyc_epyc005_2023-06-13_02-00-42.csv "/>
    <s v="i 1000 0 0 1 23"/>
    <e v="#N/A"/>
    <e v="#N/A"/>
    <e v="#N/A"/>
    <e v="#N/A"/>
    <x v="2"/>
  </r>
  <r>
    <x v="2"/>
    <x v="1"/>
    <n v="0"/>
    <x v="1"/>
    <x v="23"/>
    <n v="1"/>
    <n v="1.2273689999999999"/>
    <n v="7.5690000000000002E-3"/>
    <n v="6.9251999999999994E-2"/>
    <n v="3.0109999999999998E-3"/>
    <s v="5"/>
    <s v="scale_mpi_epyc_job_12128.out "/>
    <s v="scale_mpi_epyc_epyc005_2023-06-13_02-00-42.csv "/>
    <s v="i 1000 0 0 1 24"/>
    <e v="#N/A"/>
    <e v="#N/A"/>
    <e v="#N/A"/>
    <e v="#N/A"/>
    <x v="2"/>
  </r>
  <r>
    <x v="2"/>
    <x v="1"/>
    <n v="0"/>
    <x v="1"/>
    <x v="24"/>
    <n v="1"/>
    <n v="1.213419"/>
    <n v="8.8769999999999995E-3"/>
    <n v="8.1592999999999999E-2"/>
    <n v="3.3999999999999998E-3"/>
    <s v="5"/>
    <s v="scale_mpi_epyc_job_12128.out "/>
    <s v="scale_mpi_epyc_epyc005_2023-06-13_02-00-42.csv "/>
    <s v="i 1000 0 0 1 25"/>
    <e v="#N/A"/>
    <e v="#N/A"/>
    <e v="#N/A"/>
    <e v="#N/A"/>
    <x v="2"/>
  </r>
  <r>
    <x v="2"/>
    <x v="1"/>
    <n v="0"/>
    <x v="1"/>
    <x v="25"/>
    <n v="1"/>
    <n v="1.2134590000000001"/>
    <n v="1.3287E-2"/>
    <n v="8.9331999999999995E-2"/>
    <n v="3.5729999999999998E-3"/>
    <s v="5"/>
    <s v="scale_mpi_epyc_job_12128.out "/>
    <s v="scale_mpi_epyc_epyc005_2023-06-13_02-00-42.csv "/>
    <s v="i 1000 0 0 1 26"/>
    <e v="#N/A"/>
    <e v="#N/A"/>
    <e v="#N/A"/>
    <e v="#N/A"/>
    <x v="2"/>
  </r>
  <r>
    <x v="2"/>
    <x v="1"/>
    <n v="0"/>
    <x v="1"/>
    <x v="26"/>
    <n v="1"/>
    <n v="1.250394"/>
    <n v="1.3651E-2"/>
    <n v="9.1222999999999999E-2"/>
    <n v="3.509E-3"/>
    <s v="5"/>
    <s v="scale_mpi_epyc_job_12128.out "/>
    <s v="scale_mpi_epyc_epyc005_2023-06-13_02-00-42.csv "/>
    <s v="i 1000 0 0 1 27"/>
    <e v="#N/A"/>
    <e v="#N/A"/>
    <e v="#N/A"/>
    <e v="#N/A"/>
    <x v="2"/>
  </r>
  <r>
    <x v="2"/>
    <x v="1"/>
    <n v="0"/>
    <x v="1"/>
    <x v="27"/>
    <n v="1"/>
    <n v="1.2734179999999999"/>
    <n v="9.2280000000000001E-3"/>
    <n v="0.10566"/>
    <n v="3.9129999999999998E-3"/>
    <s v="5"/>
    <s v="scale_mpi_epyc_job_12128.out "/>
    <s v="scale_mpi_epyc_epyc005_2023-06-13_02-00-42.csv "/>
    <s v="i 1000 0 0 1 28"/>
    <e v="#N/A"/>
    <e v="#N/A"/>
    <e v="#N/A"/>
    <e v="#N/A"/>
    <x v="2"/>
  </r>
  <r>
    <x v="2"/>
    <x v="1"/>
    <n v="0"/>
    <x v="1"/>
    <x v="28"/>
    <n v="1"/>
    <n v="1.2594529999999999"/>
    <n v="1.0718999999999999E-2"/>
    <n v="0.107151"/>
    <n v="3.8270000000000001E-3"/>
    <s v="5"/>
    <s v="scale_mpi_epyc_job_12128.out "/>
    <s v="scale_mpi_epyc_epyc005_2023-06-13_02-00-42.csv "/>
    <s v="i 1000 0 0 1 29"/>
    <e v="#N/A"/>
    <e v="#N/A"/>
    <e v="#N/A"/>
    <e v="#N/A"/>
    <x v="2"/>
  </r>
  <r>
    <x v="2"/>
    <x v="1"/>
    <n v="0"/>
    <x v="1"/>
    <x v="29"/>
    <n v="1"/>
    <n v="1.3201480000000001"/>
    <n v="1.5854E-2"/>
    <n v="0.113751"/>
    <n v="3.9220000000000001E-3"/>
    <s v="5"/>
    <s v="scale_mpi_epyc_job_12128.out "/>
    <s v="scale_mpi_epyc_epyc005_2023-06-13_02-00-42.csv "/>
    <s v="i 1000 0 0 1 30"/>
    <e v="#N/A"/>
    <e v="#N/A"/>
    <e v="#N/A"/>
    <e v="#N/A"/>
    <x v="2"/>
  </r>
  <r>
    <x v="2"/>
    <x v="1"/>
    <n v="0"/>
    <x v="1"/>
    <x v="30"/>
    <n v="1"/>
    <n v="1.333297"/>
    <n v="1.4226000000000001E-2"/>
    <n v="0.106956"/>
    <n v="3.565E-3"/>
    <s v="5"/>
    <s v="scale_mpi_epyc_job_12128.out "/>
    <s v="scale_mpi_epyc_epyc005_2023-06-13_02-00-42.csv "/>
    <s v="i 1000 0 0 1 31"/>
    <e v="#N/A"/>
    <e v="#N/A"/>
    <e v="#N/A"/>
    <e v="#N/A"/>
    <x v="2"/>
  </r>
  <r>
    <x v="2"/>
    <x v="1"/>
    <n v="0"/>
    <x v="1"/>
    <x v="31"/>
    <n v="1"/>
    <n v="1.3443160000000001"/>
    <n v="1.5295E-2"/>
    <n v="0.12977900000000001"/>
    <n v="4.1859999999999996E-3"/>
    <s v="5"/>
    <s v="scale_mpi_epyc_job_12128.out "/>
    <s v="scale_mpi_epyc_epyc005_2023-06-13_02-00-42.csv "/>
    <s v="i 1000 0 0 1 32"/>
    <e v="#N/A"/>
    <e v="#N/A"/>
    <e v="#N/A"/>
    <e v="#N/A"/>
    <x v="2"/>
  </r>
  <r>
    <x v="2"/>
    <x v="1"/>
    <n v="0"/>
    <x v="1"/>
    <x v="32"/>
    <n v="1"/>
    <n v="1.3891359999999999"/>
    <n v="9.5250000000000005E-3"/>
    <n v="7.1307999999999996E-2"/>
    <n v="2.2279999999999999E-3"/>
    <s v="5"/>
    <s v="scale_mpi_epyc_job_12128.out "/>
    <s v="scale_mpi_epyc_epyc005_2023-06-13_02-00-42.csv "/>
    <s v="i 1000 0 0 1 33"/>
    <e v="#N/A"/>
    <e v="#N/A"/>
    <e v="#N/A"/>
    <e v="#N/A"/>
    <x v="2"/>
  </r>
  <r>
    <x v="2"/>
    <x v="1"/>
    <n v="0"/>
    <x v="1"/>
    <x v="33"/>
    <n v="1"/>
    <n v="1.3947099999999999"/>
    <n v="1.2444E-2"/>
    <n v="7.7783000000000005E-2"/>
    <n v="2.3570000000000002E-3"/>
    <s v="5"/>
    <s v="scale_mpi_epyc_job_12128.out "/>
    <s v="scale_mpi_epyc_epyc005_2023-06-13_02-00-42.csv "/>
    <s v="i 1000 0 0 1 34"/>
    <e v="#N/A"/>
    <e v="#N/A"/>
    <e v="#N/A"/>
    <e v="#N/A"/>
    <x v="2"/>
  </r>
  <r>
    <x v="2"/>
    <x v="1"/>
    <n v="0"/>
    <x v="1"/>
    <x v="34"/>
    <n v="1"/>
    <n v="1.3363240000000001"/>
    <n v="1.7727E-2"/>
    <n v="0.162352"/>
    <n v="4.7749999999999997E-3"/>
    <s v="5"/>
    <s v="scale_mpi_epyc_job_12128.out "/>
    <s v="scale_mpi_epyc_epyc005_2023-06-13_02-00-42.csv "/>
    <s v="i 1000 0 0 1 35"/>
    <e v="#N/A"/>
    <e v="#N/A"/>
    <e v="#N/A"/>
    <e v="#N/A"/>
    <x v="2"/>
  </r>
  <r>
    <x v="2"/>
    <x v="1"/>
    <n v="0"/>
    <x v="1"/>
    <x v="35"/>
    <n v="1"/>
    <n v="1.305644"/>
    <n v="1.0588999999999999E-2"/>
    <n v="9.0267E-2"/>
    <n v="2.5790000000000001E-3"/>
    <s v="5"/>
    <s v="scale_mpi_epyc_job_12128.out "/>
    <s v="scale_mpi_epyc_epyc005_2023-06-13_02-00-42.csv "/>
    <s v="i 1000 0 0 1 36"/>
    <e v="#N/A"/>
    <e v="#N/A"/>
    <e v="#N/A"/>
    <e v="#N/A"/>
    <x v="2"/>
  </r>
  <r>
    <x v="2"/>
    <x v="1"/>
    <n v="0"/>
    <x v="1"/>
    <x v="36"/>
    <n v="1"/>
    <n v="1.351559"/>
    <n v="1.1509999999999999E-2"/>
    <n v="0.18585099999999999"/>
    <n v="5.1630000000000001E-3"/>
    <s v="5"/>
    <s v="scale_mpi_epyc_job_12128.out "/>
    <s v="scale_mpi_epyc_epyc005_2023-06-13_02-00-42.csv "/>
    <s v="i 1000 0 0 1 37"/>
    <e v="#N/A"/>
    <e v="#N/A"/>
    <e v="#N/A"/>
    <e v="#N/A"/>
    <x v="2"/>
  </r>
  <r>
    <x v="2"/>
    <x v="1"/>
    <n v="0"/>
    <x v="1"/>
    <x v="37"/>
    <n v="1"/>
    <n v="1.434212"/>
    <n v="1.9217000000000001E-2"/>
    <n v="0.17863899999999999"/>
    <n v="4.8279999999999998E-3"/>
    <s v="5"/>
    <s v="scale_mpi_epyc_job_12128.out "/>
    <s v="scale_mpi_epyc_epyc005_2023-06-13_02-00-42.csv "/>
    <s v="i 1000 0 0 1 38"/>
    <e v="#N/A"/>
    <e v="#N/A"/>
    <e v="#N/A"/>
    <e v="#N/A"/>
    <x v="2"/>
  </r>
  <r>
    <x v="2"/>
    <x v="1"/>
    <n v="0"/>
    <x v="1"/>
    <x v="38"/>
    <n v="1"/>
    <n v="1.4606060000000001"/>
    <n v="1.8624999999999999E-2"/>
    <n v="0.18523800000000001"/>
    <n v="4.875E-3"/>
    <s v="5"/>
    <s v="scale_mpi_epyc_job_12128.out "/>
    <s v="scale_mpi_epyc_epyc005_2023-06-13_02-00-42.csv "/>
    <s v="i 1000 0 0 1 39"/>
    <e v="#N/A"/>
    <e v="#N/A"/>
    <e v="#N/A"/>
    <e v="#N/A"/>
    <x v="2"/>
  </r>
  <r>
    <x v="2"/>
    <x v="1"/>
    <n v="0"/>
    <x v="1"/>
    <x v="39"/>
    <n v="1"/>
    <n v="1.4875959999999999"/>
    <n v="1.259E-2"/>
    <n v="0.20131299999999999"/>
    <n v="5.1619999999999999E-3"/>
    <s v="5"/>
    <s v="scale_mpi_epyc_job_12128.out "/>
    <s v="scale_mpi_epyc_epyc005_2023-06-13_02-00-42.csv "/>
    <s v="i 1000 0 0 1 40"/>
    <e v="#N/A"/>
    <e v="#N/A"/>
    <e v="#N/A"/>
    <e v="#N/A"/>
    <x v="2"/>
  </r>
  <r>
    <x v="2"/>
    <x v="1"/>
    <n v="0"/>
    <x v="1"/>
    <x v="40"/>
    <n v="1"/>
    <n v="1.5157050000000001"/>
    <n v="1.4088E-2"/>
    <n v="0.12940499999999999"/>
    <n v="3.235E-3"/>
    <s v="5"/>
    <s v="scale_mpi_epyc_job_12128.out "/>
    <s v="scale_mpi_epyc_epyc005_2023-06-13_02-00-42.csv "/>
    <s v="i 1000 0 0 1 41"/>
    <e v="#N/A"/>
    <e v="#N/A"/>
    <e v="#N/A"/>
    <e v="#N/A"/>
    <x v="2"/>
  </r>
  <r>
    <x v="2"/>
    <x v="1"/>
    <n v="0"/>
    <x v="1"/>
    <x v="41"/>
    <n v="1"/>
    <n v="1.3665989999999999"/>
    <n v="1.1905000000000001E-2"/>
    <n v="0.219028"/>
    <n v="5.3420000000000004E-3"/>
    <s v="5"/>
    <s v="scale_mpi_epyc_job_12128.out "/>
    <s v="scale_mpi_epyc_epyc005_2023-06-13_02-00-42.csv "/>
    <s v="i 1000 0 0 1 42"/>
    <e v="#N/A"/>
    <e v="#N/A"/>
    <e v="#N/A"/>
    <e v="#N/A"/>
    <x v="2"/>
  </r>
  <r>
    <x v="2"/>
    <x v="1"/>
    <n v="0"/>
    <x v="1"/>
    <x v="42"/>
    <n v="1"/>
    <n v="1.533846"/>
    <n v="1.4925000000000001E-2"/>
    <n v="0.228746"/>
    <n v="5.4460000000000003E-3"/>
    <s v="5"/>
    <s v="scale_mpi_epyc_job_12128.out "/>
    <s v="scale_mpi_epyc_epyc005_2023-06-13_02-00-42.csv "/>
    <s v="i 1000 0 0 1 43"/>
    <e v="#N/A"/>
    <e v="#N/A"/>
    <e v="#N/A"/>
    <e v="#N/A"/>
    <x v="2"/>
  </r>
  <r>
    <x v="2"/>
    <x v="1"/>
    <n v="0"/>
    <x v="1"/>
    <x v="43"/>
    <n v="1"/>
    <n v="1.448377"/>
    <n v="2.0476999999999999E-2"/>
    <n v="0.24945400000000001"/>
    <n v="5.8009999999999997E-3"/>
    <s v="5"/>
    <s v="scale_mpi_epyc_job_12128.out "/>
    <s v="scale_mpi_epyc_epyc005_2023-06-13_02-00-42.csv "/>
    <s v="i 1000 0 0 1 44"/>
    <e v="#N/A"/>
    <e v="#N/A"/>
    <e v="#N/A"/>
    <e v="#N/A"/>
    <x v="2"/>
  </r>
  <r>
    <x v="2"/>
    <x v="1"/>
    <n v="0"/>
    <x v="1"/>
    <x v="44"/>
    <n v="1"/>
    <n v="1.6553629999999999"/>
    <n v="1.5904000000000001E-2"/>
    <n v="0.248838"/>
    <n v="5.6550000000000003E-3"/>
    <s v="5"/>
    <s v="scale_mpi_epyc_job_12128.out "/>
    <s v="scale_mpi_epyc_epyc005_2023-06-13_02-00-42.csv "/>
    <s v="i 1000 0 0 1 45"/>
    <e v="#N/A"/>
    <e v="#N/A"/>
    <e v="#N/A"/>
    <e v="#N/A"/>
    <x v="2"/>
  </r>
  <r>
    <x v="2"/>
    <x v="1"/>
    <n v="0"/>
    <x v="1"/>
    <x v="45"/>
    <n v="1"/>
    <n v="1.4837020000000001"/>
    <n v="2.3147000000000001E-2"/>
    <n v="0.26329200000000003"/>
    <n v="5.8510000000000003E-3"/>
    <s v="5"/>
    <s v="scale_mpi_epyc_job_12128.out "/>
    <s v="scale_mpi_epyc_epyc005_2023-06-13_02-00-42.csv "/>
    <s v="i 1000 0 0 1 46"/>
    <e v="#N/A"/>
    <e v="#N/A"/>
    <e v="#N/A"/>
    <e v="#N/A"/>
    <x v="2"/>
  </r>
  <r>
    <x v="2"/>
    <x v="1"/>
    <n v="0"/>
    <x v="1"/>
    <x v="46"/>
    <n v="1"/>
    <n v="1.50719"/>
    <n v="2.3088000000000001E-2"/>
    <n v="0.27257300000000001"/>
    <n v="5.9249999999999997E-3"/>
    <s v="5"/>
    <s v="scale_mpi_epyc_job_12128.out "/>
    <s v="scale_mpi_epyc_epyc005_2023-06-13_02-00-42.csv "/>
    <s v="i 1000 0 0 1 47"/>
    <e v="#N/A"/>
    <e v="#N/A"/>
    <e v="#N/A"/>
    <e v="#N/A"/>
    <x v="2"/>
  </r>
  <r>
    <x v="2"/>
    <x v="1"/>
    <n v="0"/>
    <x v="1"/>
    <x v="47"/>
    <n v="1"/>
    <n v="1.4854909999999999"/>
    <n v="1.8268E-2"/>
    <n v="0.30094799999999999"/>
    <n v="6.4029999999999998E-3"/>
    <s v="5"/>
    <s v="scale_mpi_epyc_job_12128.out "/>
    <s v="scale_mpi_epyc_epyc005_2023-06-13_02-00-42.csv "/>
    <s v="i 1000 0 0 1 48"/>
    <e v="#N/A"/>
    <e v="#N/A"/>
    <e v="#N/A"/>
    <e v="#N/A"/>
    <x v="2"/>
  </r>
  <r>
    <x v="2"/>
    <x v="1"/>
    <n v="0"/>
    <x v="1"/>
    <x v="48"/>
    <n v="1"/>
    <n v="1.685568"/>
    <n v="1.5965E-2"/>
    <n v="0.287192"/>
    <n v="5.9829999999999996E-3"/>
    <s v="5"/>
    <s v="scale_mpi_epyc_job_12128.out "/>
    <s v="scale_mpi_epyc_epyc005_2023-06-13_02-00-42.csv "/>
    <s v="i 1000 0 0 1 49"/>
    <e v="#N/A"/>
    <e v="#N/A"/>
    <e v="#N/A"/>
    <e v="#N/A"/>
    <x v="2"/>
  </r>
  <r>
    <x v="2"/>
    <x v="1"/>
    <n v="0"/>
    <x v="1"/>
    <x v="49"/>
    <n v="1"/>
    <n v="1.5755520000000001"/>
    <n v="2.3295E-2"/>
    <n v="0.29921999999999999"/>
    <n v="6.1069999999999996E-3"/>
    <s v="5"/>
    <s v="scale_mpi_epyc_job_12128.out "/>
    <s v="scale_mpi_epyc_epyc005_2023-06-13_02-00-42.csv "/>
    <s v="i 1000 0 0 1 50"/>
    <e v="#N/A"/>
    <e v="#N/A"/>
    <e v="#N/A"/>
    <e v="#N/A"/>
    <x v="2"/>
  </r>
  <r>
    <x v="2"/>
    <x v="1"/>
    <n v="0"/>
    <x v="1"/>
    <x v="50"/>
    <n v="1"/>
    <n v="1.5230410000000001"/>
    <n v="2.1763999999999999E-2"/>
    <n v="0.32813900000000001"/>
    <n v="6.5630000000000003E-3"/>
    <s v="5"/>
    <s v="scale_mpi_epyc_job_12128.out "/>
    <s v="scale_mpi_epyc_epyc005_2023-06-13_02-00-42.csv "/>
    <s v="i 1000 0 0 1 51"/>
    <e v="#N/A"/>
    <e v="#N/A"/>
    <e v="#N/A"/>
    <e v="#N/A"/>
    <x v="2"/>
  </r>
  <r>
    <x v="2"/>
    <x v="1"/>
    <n v="0"/>
    <x v="1"/>
    <x v="51"/>
    <n v="1"/>
    <n v="1.567137"/>
    <n v="1.8381999999999999E-2"/>
    <n v="0.330984"/>
    <n v="6.4900000000000001E-3"/>
    <s v="5"/>
    <s v="scale_mpi_epyc_job_12128.out "/>
    <s v="scale_mpi_epyc_epyc005_2023-06-13_02-00-42.csv "/>
    <s v="i 1000 0 0 1 52"/>
    <e v="#N/A"/>
    <e v="#N/A"/>
    <e v="#N/A"/>
    <e v="#N/A"/>
    <x v="2"/>
  </r>
  <r>
    <x v="2"/>
    <x v="1"/>
    <n v="0"/>
    <x v="1"/>
    <x v="52"/>
    <n v="1"/>
    <n v="1.8674599999999999"/>
    <n v="2.4482E-2"/>
    <n v="0.33699899999999999"/>
    <n v="6.4809999999999998E-3"/>
    <s v="5"/>
    <s v="scale_mpi_epyc_job_12128.out "/>
    <s v="scale_mpi_epyc_epyc005_2023-06-13_02-00-42.csv "/>
    <s v="i 1000 0 0 1 53"/>
    <e v="#N/A"/>
    <e v="#N/A"/>
    <e v="#N/A"/>
    <e v="#N/A"/>
    <x v="2"/>
  </r>
  <r>
    <x v="2"/>
    <x v="1"/>
    <n v="0"/>
    <x v="1"/>
    <x v="53"/>
    <n v="1"/>
    <n v="1.5929709999999999"/>
    <n v="1.5032999999999999E-2"/>
    <n v="0.359454"/>
    <n v="6.7819999999999998E-3"/>
    <s v="5"/>
    <s v="scale_mpi_epyc_job_12128.out "/>
    <s v="scale_mpi_epyc_epyc005_2023-06-13_02-00-42.csv "/>
    <s v="i 1000 0 0 1 54"/>
    <e v="#N/A"/>
    <e v="#N/A"/>
    <e v="#N/A"/>
    <e v="#N/A"/>
    <x v="2"/>
  </r>
  <r>
    <x v="2"/>
    <x v="1"/>
    <n v="0"/>
    <x v="1"/>
    <x v="54"/>
    <n v="1"/>
    <n v="1.605564"/>
    <n v="2.0455000000000001E-2"/>
    <n v="0.364452"/>
    <n v="6.7489999999999998E-3"/>
    <s v="5"/>
    <s v="scale_mpi_epyc_job_12128.out "/>
    <s v="scale_mpi_epyc_epyc005_2023-06-13_02-00-42.csv "/>
    <s v="i 1000 0 0 1 55"/>
    <e v="#N/A"/>
    <e v="#N/A"/>
    <e v="#N/A"/>
    <e v="#N/A"/>
    <x v="2"/>
  </r>
  <r>
    <x v="2"/>
    <x v="1"/>
    <n v="0"/>
    <x v="1"/>
    <x v="55"/>
    <n v="1"/>
    <n v="1.626851"/>
    <n v="1.3042E-2"/>
    <n v="0.379861"/>
    <n v="6.9069999999999999E-3"/>
    <s v="5"/>
    <s v="scale_mpi_epyc_job_12128.out "/>
    <s v="scale_mpi_epyc_epyc005_2023-06-13_02-00-42.csv "/>
    <s v="i 1000 0 0 1 56"/>
    <e v="#N/A"/>
    <e v="#N/A"/>
    <e v="#N/A"/>
    <e v="#N/A"/>
    <x v="2"/>
  </r>
  <r>
    <x v="2"/>
    <x v="1"/>
    <n v="0"/>
    <x v="1"/>
    <x v="56"/>
    <n v="1"/>
    <n v="1.9037360000000001"/>
    <n v="2.53E-2"/>
    <n v="0.37800699999999998"/>
    <n v="6.7499999999999999E-3"/>
    <s v="5"/>
    <s v="scale_mpi_epyc_job_12128.out "/>
    <s v="scale_mpi_epyc_epyc005_2023-06-13_02-00-42.csv "/>
    <s v="i 1000 0 0 1 57"/>
    <e v="#N/A"/>
    <e v="#N/A"/>
    <e v="#N/A"/>
    <e v="#N/A"/>
    <x v="2"/>
  </r>
  <r>
    <x v="2"/>
    <x v="1"/>
    <n v="0"/>
    <x v="1"/>
    <x v="57"/>
    <n v="1"/>
    <n v="1.2929390000000001"/>
    <n v="1.3823E-2"/>
    <n v="0.33568999999999999"/>
    <n v="5.8890000000000001E-3"/>
    <s v="5"/>
    <s v="scale_mpi_epyc_job_12128.out "/>
    <s v="scale_mpi_epyc_epyc005_2023-06-13_02-00-42.csv "/>
    <s v="i 1000 0 0 1 58"/>
    <e v="#N/A"/>
    <e v="#N/A"/>
    <e v="#N/A"/>
    <e v="#N/A"/>
    <x v="2"/>
  </r>
  <r>
    <x v="2"/>
    <x v="1"/>
    <n v="0"/>
    <x v="1"/>
    <x v="58"/>
    <n v="1"/>
    <n v="1.332997"/>
    <n v="1.8711999999999999E-2"/>
    <n v="0.36751600000000001"/>
    <n v="6.3359999999999996E-3"/>
    <s v="5"/>
    <s v="scale_mpi_epyc_job_12128.out "/>
    <s v="scale_mpi_epyc_epyc005_2023-06-13_02-00-42.csv "/>
    <s v="i 1000 0 0 1 59"/>
    <e v="#N/A"/>
    <e v="#N/A"/>
    <e v="#N/A"/>
    <e v="#N/A"/>
    <x v="2"/>
  </r>
  <r>
    <x v="2"/>
    <x v="1"/>
    <n v="0"/>
    <x v="1"/>
    <x v="59"/>
    <n v="1"/>
    <n v="1.2694319999999999"/>
    <n v="1.7045999999999999E-2"/>
    <n v="0.37278800000000001"/>
    <n v="6.3179999999999998E-3"/>
    <s v="5"/>
    <s v="scale_mpi_epyc_job_12128.out "/>
    <s v="scale_mpi_epyc_epyc005_2023-06-13_02-00-42.csv "/>
    <s v="i 1000 0 0 1 60"/>
    <e v="#N/A"/>
    <e v="#N/A"/>
    <e v="#N/A"/>
    <e v="#N/A"/>
    <x v="2"/>
  </r>
  <r>
    <x v="2"/>
    <x v="1"/>
    <n v="0"/>
    <x v="1"/>
    <x v="60"/>
    <n v="1"/>
    <n v="1.2705340000000001"/>
    <n v="1.7645000000000001E-2"/>
    <n v="0.39380300000000001"/>
    <n v="6.5630000000000003E-3"/>
    <s v="5"/>
    <s v="scale_mpi_epyc_job_12128.out "/>
    <s v="scale_mpi_epyc_epyc005_2023-06-13_02-00-42.csv "/>
    <s v="i 1000 0 0 1 61"/>
    <e v="#N/A"/>
    <e v="#N/A"/>
    <e v="#N/A"/>
    <e v="#N/A"/>
    <x v="2"/>
  </r>
  <r>
    <x v="2"/>
    <x v="1"/>
    <n v="0"/>
    <x v="1"/>
    <x v="61"/>
    <n v="1"/>
    <n v="1.3172250000000001"/>
    <n v="1.6093E-2"/>
    <n v="0.45833200000000002"/>
    <n v="7.5139999999999998E-3"/>
    <s v="5"/>
    <s v="scale_mpi_epyc_job_12128.out "/>
    <s v="scale_mpi_epyc_epyc005_2023-06-13_02-00-42.csv "/>
    <s v="i 1000 0 0 1 62"/>
    <e v="#N/A"/>
    <e v="#N/A"/>
    <e v="#N/A"/>
    <e v="#N/A"/>
    <x v="2"/>
  </r>
  <r>
    <x v="2"/>
    <x v="1"/>
    <n v="0"/>
    <x v="1"/>
    <x v="62"/>
    <n v="1"/>
    <n v="1.2735570000000001"/>
    <n v="2.0587999999999999E-2"/>
    <n v="0.47127400000000003"/>
    <n v="7.6010000000000001E-3"/>
    <s v="5"/>
    <s v="scale_mpi_epyc_job_12128.out "/>
    <s v="scale_mpi_epyc_epyc005_2023-06-13_02-00-42.csv "/>
    <s v="i 1000 0 0 1 63"/>
    <e v="#N/A"/>
    <e v="#N/A"/>
    <e v="#N/A"/>
    <e v="#N/A"/>
    <x v="2"/>
  </r>
  <r>
    <x v="2"/>
    <x v="1"/>
    <n v="0"/>
    <x v="1"/>
    <x v="63"/>
    <n v="1"/>
    <n v="1.2526900000000001"/>
    <n v="1.4458E-2"/>
    <n v="0.49354199999999998"/>
    <n v="7.8340000000000007E-3"/>
    <s v="5"/>
    <s v="scale_mpi_epyc_job_12128.out "/>
    <s v="scale_mpi_epyc_epyc005_2023-06-13_02-00-42.csv "/>
    <s v="i 1000 0 0 1 64"/>
    <e v="#N/A"/>
    <e v="#N/A"/>
    <e v="#N/A"/>
    <e v="#N/A"/>
    <x v="2"/>
  </r>
  <r>
    <x v="2"/>
    <x v="2"/>
    <n v="0"/>
    <x v="1"/>
    <x v="0"/>
    <n v="1"/>
    <n v="1.0317430000000001"/>
    <n v="2.2720000000000001E-3"/>
    <n v="0"/>
    <n v="0"/>
    <s v="5"/>
    <s v="scale_mpi_epyc_job_12128.out "/>
    <s v="scale_mpi_epyc_epyc005_2023-06-13_02-00-42.csv "/>
    <s v="i 100 0 0 1 1"/>
    <e v="#N/A"/>
    <e v="#N/A"/>
    <e v="#N/A"/>
    <e v="#N/A"/>
    <x v="2"/>
  </r>
  <r>
    <x v="2"/>
    <x v="2"/>
    <n v="0"/>
    <x v="1"/>
    <x v="1"/>
    <n v="1"/>
    <n v="1.0331509999999999"/>
    <n v="1.286E-3"/>
    <n v="7.7499999999999997E-4"/>
    <n v="7.7499999999999997E-4"/>
    <s v="5"/>
    <s v="scale_mpi_epyc_job_12128.out "/>
    <s v="scale_mpi_epyc_epyc005_2023-06-13_02-00-42.csv "/>
    <s v="i 100 0 0 1 2"/>
    <e v="#N/A"/>
    <e v="#N/A"/>
    <e v="#N/A"/>
    <e v="#N/A"/>
    <x v="2"/>
  </r>
  <r>
    <x v="2"/>
    <x v="2"/>
    <n v="0"/>
    <x v="1"/>
    <x v="2"/>
    <n v="1"/>
    <n v="1.0369349999999999"/>
    <n v="1.9849999999999998E-3"/>
    <n v="1.683E-3"/>
    <n v="8.4199999999999998E-4"/>
    <s v="5"/>
    <s v="scale_mpi_epyc_job_12128.out "/>
    <s v="scale_mpi_epyc_epyc005_2023-06-13_02-00-42.csv "/>
    <s v="i 100 0 0 1 3"/>
    <e v="#N/A"/>
    <e v="#N/A"/>
    <e v="#N/A"/>
    <e v="#N/A"/>
    <x v="2"/>
  </r>
  <r>
    <x v="2"/>
    <x v="2"/>
    <n v="0"/>
    <x v="1"/>
    <x v="3"/>
    <n v="1"/>
    <n v="1.0600499999999999"/>
    <n v="2.6329999999999999E-3"/>
    <n v="2.5509999999999999E-3"/>
    <n v="8.4999999999999995E-4"/>
    <s v="5"/>
    <s v="scale_mpi_epyc_job_12128.out "/>
    <s v="scale_mpi_epyc_epyc005_2023-06-13_02-00-42.csv "/>
    <s v="i 100 0 0 1 4"/>
    <e v="#N/A"/>
    <e v="#N/A"/>
    <e v="#N/A"/>
    <e v="#N/A"/>
    <x v="2"/>
  </r>
  <r>
    <x v="2"/>
    <x v="2"/>
    <n v="0"/>
    <x v="1"/>
    <x v="4"/>
    <n v="1"/>
    <n v="1.0599350000000001"/>
    <n v="2.529E-3"/>
    <n v="5.176E-3"/>
    <n v="1.294E-3"/>
    <s v="5"/>
    <s v="scale_mpi_epyc_job_12128.out "/>
    <s v="scale_mpi_epyc_epyc005_2023-06-13_02-00-42.csv "/>
    <s v="i 100 0 0 1 5"/>
    <e v="#N/A"/>
    <e v="#N/A"/>
    <e v="#N/A"/>
    <e v="#N/A"/>
    <x v="2"/>
  </r>
  <r>
    <x v="2"/>
    <x v="2"/>
    <n v="0"/>
    <x v="1"/>
    <x v="5"/>
    <n v="1"/>
    <n v="1.069625"/>
    <n v="2.9160000000000002E-3"/>
    <n v="4.8520000000000004E-3"/>
    <n v="9.7000000000000005E-4"/>
    <s v="5"/>
    <s v="scale_mpi_epyc_job_12128.out "/>
    <s v="scale_mpi_epyc_epyc005_2023-06-13_02-00-42.csv "/>
    <s v="i 100 0 0 1 6"/>
    <e v="#N/A"/>
    <e v="#N/A"/>
    <e v="#N/A"/>
    <e v="#N/A"/>
    <x v="2"/>
  </r>
  <r>
    <x v="2"/>
    <x v="2"/>
    <n v="0"/>
    <x v="1"/>
    <x v="6"/>
    <n v="1"/>
    <n v="1.068735"/>
    <n v="3.6059999999999998E-3"/>
    <n v="1.3096999999999999E-2"/>
    <n v="2.183E-3"/>
    <s v="5"/>
    <s v="scale_mpi_epyc_job_12128.out "/>
    <s v="scale_mpi_epyc_epyc005_2023-06-13_02-00-42.csv "/>
    <s v="i 100 0 0 1 7"/>
    <e v="#N/A"/>
    <e v="#N/A"/>
    <e v="#N/A"/>
    <e v="#N/A"/>
    <x v="2"/>
  </r>
  <r>
    <x v="2"/>
    <x v="2"/>
    <n v="0"/>
    <x v="1"/>
    <x v="7"/>
    <n v="1"/>
    <n v="1.0791189999999999"/>
    <n v="3.8270000000000001E-3"/>
    <n v="9.4210000000000006E-3"/>
    <n v="1.346E-3"/>
    <s v="5"/>
    <s v="scale_mpi_epyc_job_12128.out "/>
    <s v="scale_mpi_epyc_epyc005_2023-06-13_02-00-42.csv "/>
    <s v="i 100 0 0 1 8"/>
    <e v="#N/A"/>
    <e v="#N/A"/>
    <e v="#N/A"/>
    <e v="#N/A"/>
    <x v="2"/>
  </r>
  <r>
    <x v="2"/>
    <x v="2"/>
    <n v="0"/>
    <x v="1"/>
    <x v="8"/>
    <n v="1"/>
    <n v="1.094967"/>
    <n v="9.4669999999999997E-3"/>
    <n v="6.1851999999999997E-2"/>
    <n v="7.7320000000000002E-3"/>
    <s v="5"/>
    <s v="scale_mpi_epyc_job_12128.out "/>
    <s v="scale_mpi_epyc_epyc005_2023-06-13_02-00-42.csv "/>
    <s v="i 100 0 0 1 9"/>
    <e v="#N/A"/>
    <e v="#N/A"/>
    <e v="#N/A"/>
    <e v="#N/A"/>
    <x v="2"/>
  </r>
  <r>
    <x v="2"/>
    <x v="2"/>
    <n v="0"/>
    <x v="1"/>
    <x v="9"/>
    <n v="1"/>
    <n v="1.098071"/>
    <n v="3.398E-3"/>
    <n v="8.9490000000000004E-3"/>
    <n v="9.9400000000000009E-4"/>
    <s v="5"/>
    <s v="scale_mpi_epyc_job_12128.out "/>
    <s v="scale_mpi_epyc_epyc005_2023-06-13_02-00-42.csv "/>
    <s v="i 100 0 0 1 10"/>
    <e v="#N/A"/>
    <e v="#N/A"/>
    <e v="#N/A"/>
    <e v="#N/A"/>
    <x v="2"/>
  </r>
  <r>
    <x v="2"/>
    <x v="2"/>
    <n v="0"/>
    <x v="1"/>
    <x v="10"/>
    <n v="1"/>
    <n v="1.1074919999999999"/>
    <n v="5.7359999999999998E-3"/>
    <n v="2.0181999999999999E-2"/>
    <n v="2.0179999999999998E-3"/>
    <s v="5"/>
    <s v="scale_mpi_epyc_job_12128.out "/>
    <s v="scale_mpi_epyc_epyc005_2023-06-13_02-00-42.csv "/>
    <s v="i 100 0 0 1 11"/>
    <e v="#N/A"/>
    <e v="#N/A"/>
    <e v="#N/A"/>
    <e v="#N/A"/>
    <x v="2"/>
  </r>
  <r>
    <x v="2"/>
    <x v="2"/>
    <n v="0"/>
    <x v="1"/>
    <x v="11"/>
    <n v="1"/>
    <n v="1.115243"/>
    <n v="4.241E-3"/>
    <n v="1.1105E-2"/>
    <n v="1.01E-3"/>
    <s v="5"/>
    <s v="scale_mpi_epyc_job_12128.out "/>
    <s v="scale_mpi_epyc_epyc005_2023-06-13_02-00-42.csv "/>
    <s v="i 100 0 0 1 12"/>
    <e v="#N/A"/>
    <e v="#N/A"/>
    <e v="#N/A"/>
    <e v="#N/A"/>
    <x v="2"/>
  </r>
  <r>
    <x v="2"/>
    <x v="2"/>
    <n v="0"/>
    <x v="1"/>
    <x v="12"/>
    <n v="1"/>
    <n v="1.098373"/>
    <n v="4.5729999999999998E-3"/>
    <n v="2.4534E-2"/>
    <n v="2.0449999999999999E-3"/>
    <s v="5"/>
    <s v="scale_mpi_epyc_job_12128.out "/>
    <s v="scale_mpi_epyc_epyc005_2023-06-13_02-00-42.csv "/>
    <s v="i 100 0 0 1 13"/>
    <e v="#N/A"/>
    <e v="#N/A"/>
    <e v="#N/A"/>
    <e v="#N/A"/>
    <x v="2"/>
  </r>
  <r>
    <x v="2"/>
    <x v="2"/>
    <n v="0"/>
    <x v="1"/>
    <x v="13"/>
    <n v="1"/>
    <n v="1.1036159999999999"/>
    <n v="4.2529999999999998E-3"/>
    <n v="3.1252000000000002E-2"/>
    <n v="2.4039999999999999E-3"/>
    <s v="5"/>
    <s v="scale_mpi_epyc_job_12128.out "/>
    <s v="scale_mpi_epyc_epyc005_2023-06-13_02-00-42.csv "/>
    <s v="i 100 0 0 1 14"/>
    <e v="#N/A"/>
    <e v="#N/A"/>
    <e v="#N/A"/>
    <e v="#N/A"/>
    <x v="2"/>
  </r>
  <r>
    <x v="2"/>
    <x v="2"/>
    <n v="0"/>
    <x v="1"/>
    <x v="14"/>
    <n v="1"/>
    <n v="1.146536"/>
    <n v="5.359E-3"/>
    <n v="3.3459000000000003E-2"/>
    <n v="2.3900000000000002E-3"/>
    <s v="5"/>
    <s v="scale_mpi_epyc_job_12128.out "/>
    <s v="scale_mpi_epyc_epyc005_2023-06-13_02-00-42.csv "/>
    <s v="i 100 0 0 1 15"/>
    <e v="#N/A"/>
    <e v="#N/A"/>
    <e v="#N/A"/>
    <e v="#N/A"/>
    <x v="2"/>
  </r>
  <r>
    <x v="2"/>
    <x v="2"/>
    <n v="0"/>
    <x v="1"/>
    <x v="15"/>
    <n v="1"/>
    <n v="1.147948"/>
    <n v="7.8370000000000002E-3"/>
    <n v="3.4872E-2"/>
    <n v="2.3249999999999998E-3"/>
    <s v="5"/>
    <s v="scale_mpi_epyc_job_12128.out "/>
    <s v="scale_mpi_epyc_epyc005_2023-06-13_02-00-42.csv "/>
    <s v="i 100 0 0 1 16"/>
    <e v="#N/A"/>
    <e v="#N/A"/>
    <e v="#N/A"/>
    <e v="#N/A"/>
    <x v="2"/>
  </r>
  <r>
    <x v="2"/>
    <x v="2"/>
    <n v="0"/>
    <x v="1"/>
    <x v="16"/>
    <n v="1"/>
    <n v="1.165303"/>
    <n v="4.9069999999999999E-3"/>
    <n v="4.0494000000000002E-2"/>
    <n v="2.5309999999999998E-3"/>
    <s v="5"/>
    <s v="scale_mpi_epyc_job_12128.out "/>
    <s v="scale_mpi_epyc_epyc005_2023-06-13_02-00-42.csv "/>
    <s v="i 100 0 0 1 17"/>
    <e v="#N/A"/>
    <e v="#N/A"/>
    <e v="#N/A"/>
    <e v="#N/A"/>
    <x v="2"/>
  </r>
  <r>
    <x v="2"/>
    <x v="2"/>
    <n v="0"/>
    <x v="1"/>
    <x v="17"/>
    <n v="1"/>
    <n v="1.1455789999999999"/>
    <n v="5.2209999999999999E-3"/>
    <n v="4.2976E-2"/>
    <n v="2.5279999999999999E-3"/>
    <s v="5"/>
    <s v="scale_mpi_epyc_job_12128.out "/>
    <s v="scale_mpi_epyc_epyc005_2023-06-13_02-00-42.csv "/>
    <s v="i 100 0 0 1 18"/>
    <e v="#N/A"/>
    <e v="#N/A"/>
    <e v="#N/A"/>
    <e v="#N/A"/>
    <x v="2"/>
  </r>
  <r>
    <x v="2"/>
    <x v="2"/>
    <n v="0"/>
    <x v="1"/>
    <x v="18"/>
    <n v="1"/>
    <n v="1.1541220000000001"/>
    <n v="5.3420000000000004E-3"/>
    <n v="5.1003E-2"/>
    <n v="2.833E-3"/>
    <s v="5"/>
    <s v="scale_mpi_epyc_job_12128.out "/>
    <s v="scale_mpi_epyc_epyc005_2023-06-13_02-00-42.csv "/>
    <s v="i 100 0 0 1 19"/>
    <e v="#N/A"/>
    <e v="#N/A"/>
    <e v="#N/A"/>
    <e v="#N/A"/>
    <x v="2"/>
  </r>
  <r>
    <x v="2"/>
    <x v="2"/>
    <n v="0"/>
    <x v="1"/>
    <x v="19"/>
    <n v="1"/>
    <n v="1.2171670000000001"/>
    <n v="6.7060000000000002E-3"/>
    <n v="3.0388999999999999E-2"/>
    <n v="1.5989999999999999E-3"/>
    <s v="5"/>
    <s v="scale_mpi_epyc_job_12128.out "/>
    <s v="scale_mpi_epyc_epyc005_2023-06-13_02-00-42.csv "/>
    <s v="i 100 0 0 1 20"/>
    <e v="#N/A"/>
    <e v="#N/A"/>
    <e v="#N/A"/>
    <e v="#N/A"/>
    <x v="2"/>
  </r>
  <r>
    <x v="2"/>
    <x v="2"/>
    <n v="0"/>
    <x v="1"/>
    <x v="20"/>
    <n v="1"/>
    <n v="1.183273"/>
    <n v="7.0020000000000004E-3"/>
    <n v="6.3335000000000002E-2"/>
    <n v="3.1670000000000001E-3"/>
    <s v="5"/>
    <s v="scale_mpi_epyc_job_12128.out "/>
    <s v="scale_mpi_epyc_epyc005_2023-06-13_02-00-42.csv "/>
    <s v="i 100 0 0 1 21"/>
    <e v="#N/A"/>
    <e v="#N/A"/>
    <e v="#N/A"/>
    <e v="#N/A"/>
    <x v="2"/>
  </r>
  <r>
    <x v="2"/>
    <x v="2"/>
    <n v="0"/>
    <x v="1"/>
    <x v="21"/>
    <n v="1"/>
    <n v="1.177748"/>
    <n v="8.9020000000000002E-3"/>
    <n v="6.9695999999999994E-2"/>
    <n v="3.3189999999999999E-3"/>
    <s v="5"/>
    <s v="scale_mpi_epyc_job_12128.out "/>
    <s v="scale_mpi_epyc_epyc005_2023-06-13_02-00-42.csv "/>
    <s v="i 100 0 0 1 22"/>
    <e v="#N/A"/>
    <e v="#N/A"/>
    <e v="#N/A"/>
    <e v="#N/A"/>
    <x v="2"/>
  </r>
  <r>
    <x v="2"/>
    <x v="2"/>
    <n v="0"/>
    <x v="1"/>
    <x v="22"/>
    <n v="1"/>
    <n v="1.2127140000000001"/>
    <n v="7.6109999999999997E-3"/>
    <n v="4.6774999999999997E-2"/>
    <n v="2.1259999999999999E-3"/>
    <s v="5"/>
    <s v="scale_mpi_epyc_job_12128.out "/>
    <s v="scale_mpi_epyc_epyc005_2023-06-13_02-00-42.csv "/>
    <s v="i 100 0 0 1 23"/>
    <e v="#N/A"/>
    <e v="#N/A"/>
    <e v="#N/A"/>
    <e v="#N/A"/>
    <x v="2"/>
  </r>
  <r>
    <x v="2"/>
    <x v="2"/>
    <n v="0"/>
    <x v="1"/>
    <x v="23"/>
    <n v="1"/>
    <n v="1.2090780000000001"/>
    <n v="5.9309999999999996E-3"/>
    <n v="7.3574000000000001E-2"/>
    <n v="3.199E-3"/>
    <s v="5"/>
    <s v="scale_mpi_epyc_job_12128.out "/>
    <s v="scale_mpi_epyc_epyc005_2023-06-13_02-00-42.csv "/>
    <s v="i 100 0 0 1 24"/>
    <e v="#N/A"/>
    <e v="#N/A"/>
    <e v="#N/A"/>
    <e v="#N/A"/>
    <x v="2"/>
  </r>
  <r>
    <x v="2"/>
    <x v="2"/>
    <n v="0"/>
    <x v="1"/>
    <x v="24"/>
    <n v="1"/>
    <n v="1.2533430000000001"/>
    <n v="7.1970000000000003E-3"/>
    <n v="7.8377000000000002E-2"/>
    <n v="3.2659999999999998E-3"/>
    <s v="5"/>
    <s v="scale_mpi_epyc_job_12128.out "/>
    <s v="scale_mpi_epyc_epyc005_2023-06-13_02-00-42.csv "/>
    <s v="i 100 0 0 1 25"/>
    <e v="#N/A"/>
    <e v="#N/A"/>
    <e v="#N/A"/>
    <e v="#N/A"/>
    <x v="2"/>
  </r>
  <r>
    <x v="2"/>
    <x v="2"/>
    <n v="0"/>
    <x v="1"/>
    <x v="25"/>
    <n v="1"/>
    <n v="1.2000200000000001"/>
    <n v="8.3549999999999996E-3"/>
    <n v="9.3865000000000004E-2"/>
    <n v="3.7550000000000001E-3"/>
    <s v="5"/>
    <s v="scale_mpi_epyc_job_12128.out "/>
    <s v="scale_mpi_epyc_epyc005_2023-06-13_02-00-42.csv "/>
    <s v="i 100 0 0 1 26"/>
    <e v="#N/A"/>
    <e v="#N/A"/>
    <e v="#N/A"/>
    <e v="#N/A"/>
    <x v="2"/>
  </r>
  <r>
    <x v="2"/>
    <x v="2"/>
    <n v="0"/>
    <x v="1"/>
    <x v="26"/>
    <n v="1"/>
    <n v="1.2450479999999999"/>
    <n v="1.0848E-2"/>
    <n v="8.6439000000000002E-2"/>
    <n v="3.3249999999999998E-3"/>
    <s v="5"/>
    <s v="scale_mpi_epyc_job_12128.out "/>
    <s v="scale_mpi_epyc_epyc005_2023-06-13_02-00-42.csv "/>
    <s v="i 100 0 0 1 27"/>
    <e v="#N/A"/>
    <e v="#N/A"/>
    <e v="#N/A"/>
    <e v="#N/A"/>
    <x v="2"/>
  </r>
  <r>
    <x v="2"/>
    <x v="2"/>
    <n v="0"/>
    <x v="1"/>
    <x v="27"/>
    <n v="1"/>
    <n v="1.298411"/>
    <n v="6.4310000000000001E-3"/>
    <n v="9.8443000000000003E-2"/>
    <n v="3.6459999999999999E-3"/>
    <s v="5"/>
    <s v="scale_mpi_epyc_job_12128.out "/>
    <s v="scale_mpi_epyc_epyc005_2023-06-13_02-00-42.csv "/>
    <s v="i 100 0 0 1 28"/>
    <e v="#N/A"/>
    <e v="#N/A"/>
    <e v="#N/A"/>
    <e v="#N/A"/>
    <x v="2"/>
  </r>
  <r>
    <x v="2"/>
    <x v="2"/>
    <n v="0"/>
    <x v="1"/>
    <x v="28"/>
    <n v="1"/>
    <n v="1.2929550000000001"/>
    <n v="1.0697E-2"/>
    <n v="9.9778000000000006E-2"/>
    <n v="3.5630000000000002E-3"/>
    <s v="5"/>
    <s v="scale_mpi_epyc_job_12128.out "/>
    <s v="scale_mpi_epyc_epyc005_2023-06-13_02-00-42.csv "/>
    <s v="i 100 0 0 1 29"/>
    <e v="#N/A"/>
    <e v="#N/A"/>
    <e v="#N/A"/>
    <e v="#N/A"/>
    <x v="2"/>
  </r>
  <r>
    <x v="2"/>
    <x v="2"/>
    <n v="0"/>
    <x v="1"/>
    <x v="29"/>
    <n v="1"/>
    <n v="1.282564"/>
    <n v="1.3214E-2"/>
    <n v="0.11479200000000001"/>
    <n v="3.9579999999999997E-3"/>
    <s v="5"/>
    <s v="scale_mpi_epyc_job_12128.out "/>
    <s v="scale_mpi_epyc_epyc005_2023-06-13_02-00-42.csv "/>
    <s v="i 100 0 0 1 30"/>
    <e v="#N/A"/>
    <e v="#N/A"/>
    <e v="#N/A"/>
    <e v="#N/A"/>
    <x v="2"/>
  </r>
  <r>
    <x v="2"/>
    <x v="2"/>
    <n v="0"/>
    <x v="1"/>
    <x v="30"/>
    <n v="1"/>
    <n v="1.2289870000000001"/>
    <n v="1.0012999999999999E-2"/>
    <n v="0.138102"/>
    <n v="4.6030000000000003E-3"/>
    <s v="5"/>
    <s v="scale_mpi_epyc_job_12128.out "/>
    <s v="scale_mpi_epyc_epyc005_2023-06-13_02-00-42.csv "/>
    <s v="i 100 0 0 1 31"/>
    <e v="#N/A"/>
    <e v="#N/A"/>
    <e v="#N/A"/>
    <e v="#N/A"/>
    <x v="2"/>
  </r>
  <r>
    <x v="2"/>
    <x v="2"/>
    <n v="0"/>
    <x v="1"/>
    <x v="31"/>
    <n v="1"/>
    <n v="1.2507410000000001"/>
    <n v="1.4919E-2"/>
    <n v="0.12781600000000001"/>
    <n v="4.1229999999999999E-3"/>
    <s v="5"/>
    <s v="scale_mpi_epyc_job_12128.out "/>
    <s v="scale_mpi_epyc_epyc005_2023-06-13_02-00-42.csv "/>
    <s v="i 100 0 0 1 32"/>
    <e v="#N/A"/>
    <e v="#N/A"/>
    <e v="#N/A"/>
    <e v="#N/A"/>
    <x v="2"/>
  </r>
  <r>
    <x v="2"/>
    <x v="2"/>
    <n v="0"/>
    <x v="1"/>
    <x v="32"/>
    <n v="1"/>
    <n v="1.3764080000000001"/>
    <n v="1.4806E-2"/>
    <n v="0.14478099999999999"/>
    <n v="4.5240000000000002E-3"/>
    <s v="5"/>
    <s v="scale_mpi_epyc_job_12128.out "/>
    <s v="scale_mpi_epyc_epyc005_2023-06-13_02-00-42.csv "/>
    <s v="i 100 0 0 1 33"/>
    <e v="#N/A"/>
    <e v="#N/A"/>
    <e v="#N/A"/>
    <e v="#N/A"/>
    <x v="2"/>
  </r>
  <r>
    <x v="2"/>
    <x v="2"/>
    <n v="0"/>
    <x v="1"/>
    <x v="33"/>
    <n v="1"/>
    <n v="1.317266"/>
    <n v="1.0292000000000001E-2"/>
    <n v="8.2350999999999994E-2"/>
    <n v="2.4949999999999998E-3"/>
    <s v="5"/>
    <s v="scale_mpi_epyc_job_12128.out "/>
    <s v="scale_mpi_epyc_epyc005_2023-06-13_02-00-42.csv "/>
    <s v="i 100 0 0 1 34"/>
    <e v="#N/A"/>
    <e v="#N/A"/>
    <e v="#N/A"/>
    <e v="#N/A"/>
    <x v="2"/>
  </r>
  <r>
    <x v="2"/>
    <x v="2"/>
    <n v="0"/>
    <x v="1"/>
    <x v="34"/>
    <n v="1"/>
    <n v="1.29074"/>
    <n v="8.6630000000000006E-3"/>
    <n v="7.8816999999999998E-2"/>
    <n v="2.3180000000000002E-3"/>
    <s v="5"/>
    <s v="scale_mpi_epyc_job_12128.out "/>
    <s v="scale_mpi_epyc_epyc005_2023-06-13_02-00-42.csv "/>
    <s v="i 100 0 0 1 35"/>
    <e v="#N/A"/>
    <e v="#N/A"/>
    <e v="#N/A"/>
    <e v="#N/A"/>
    <x v="2"/>
  </r>
  <r>
    <x v="2"/>
    <x v="2"/>
    <n v="0"/>
    <x v="1"/>
    <x v="35"/>
    <n v="1"/>
    <n v="1.38411"/>
    <n v="9.2499999999999995E-3"/>
    <n v="0.17049700000000001"/>
    <n v="4.8710000000000003E-3"/>
    <s v="5"/>
    <s v="scale_mpi_epyc_job_12128.out "/>
    <s v="scale_mpi_epyc_epyc005_2023-06-13_02-00-42.csv "/>
    <s v="i 100 0 0 1 36"/>
    <e v="#N/A"/>
    <e v="#N/A"/>
    <e v="#N/A"/>
    <e v="#N/A"/>
    <x v="2"/>
  </r>
  <r>
    <x v="2"/>
    <x v="2"/>
    <n v="0"/>
    <x v="1"/>
    <x v="36"/>
    <n v="1"/>
    <n v="1.3266450000000001"/>
    <n v="1.1325E-2"/>
    <n v="8.5663000000000003E-2"/>
    <n v="2.3800000000000002E-3"/>
    <s v="5"/>
    <s v="scale_mpi_epyc_job_12128.out "/>
    <s v="scale_mpi_epyc_epyc005_2023-06-13_02-00-42.csv "/>
    <s v="i 100 0 0 1 37"/>
    <e v="#N/A"/>
    <e v="#N/A"/>
    <e v="#N/A"/>
    <e v="#N/A"/>
    <x v="2"/>
  </r>
  <r>
    <x v="2"/>
    <x v="2"/>
    <n v="0"/>
    <x v="1"/>
    <x v="37"/>
    <n v="1"/>
    <n v="1.4540090000000001"/>
    <n v="1.1719E-2"/>
    <n v="0.195434"/>
    <n v="5.2820000000000002E-3"/>
    <s v="5"/>
    <s v="scale_mpi_epyc_job_12128.out "/>
    <s v="scale_mpi_epyc_epyc005_2023-06-13_02-00-42.csv "/>
    <s v="i 100 0 0 1 38"/>
    <e v="#N/A"/>
    <e v="#N/A"/>
    <e v="#N/A"/>
    <e v="#N/A"/>
    <x v="2"/>
  </r>
  <r>
    <x v="2"/>
    <x v="2"/>
    <n v="0"/>
    <x v="1"/>
    <x v="38"/>
    <n v="1"/>
    <n v="1.336346"/>
    <n v="1.5623E-2"/>
    <n v="0.17492099999999999"/>
    <n v="4.6030000000000003E-3"/>
    <s v="5"/>
    <s v="scale_mpi_epyc_job_12128.out "/>
    <s v="scale_mpi_epyc_epyc005_2023-06-13_02-00-42.csv "/>
    <s v="i 100 0 0 1 39"/>
    <e v="#N/A"/>
    <e v="#N/A"/>
    <e v="#N/A"/>
    <e v="#N/A"/>
    <x v="2"/>
  </r>
  <r>
    <x v="2"/>
    <x v="2"/>
    <n v="0"/>
    <x v="1"/>
    <x v="39"/>
    <n v="1"/>
    <n v="1.325998"/>
    <n v="1.4933E-2"/>
    <n v="0.17811199999999999"/>
    <n v="4.5669999999999999E-3"/>
    <s v="5"/>
    <s v="scale_mpi_epyc_job_12128.out "/>
    <s v="scale_mpi_epyc_epyc005_2023-06-13_02-00-42.csv "/>
    <s v="i 100 0 0 1 40"/>
    <e v="#N/A"/>
    <e v="#N/A"/>
    <e v="#N/A"/>
    <e v="#N/A"/>
    <x v="2"/>
  </r>
  <r>
    <x v="2"/>
    <x v="2"/>
    <n v="0"/>
    <x v="1"/>
    <x v="40"/>
    <n v="1"/>
    <n v="1.5300339999999999"/>
    <n v="1.6438000000000001E-2"/>
    <n v="0.20632"/>
    <n v="5.1580000000000003E-3"/>
    <s v="5"/>
    <s v="scale_mpi_epyc_job_12128.out "/>
    <s v="scale_mpi_epyc_epyc005_2023-06-13_02-00-42.csv "/>
    <s v="i 100 0 0 1 41"/>
    <e v="#N/A"/>
    <e v="#N/A"/>
    <e v="#N/A"/>
    <e v="#N/A"/>
    <x v="2"/>
  </r>
  <r>
    <x v="2"/>
    <x v="2"/>
    <n v="0"/>
    <x v="1"/>
    <x v="41"/>
    <n v="1"/>
    <n v="1.361245"/>
    <n v="1.6545000000000001E-2"/>
    <n v="0.19964799999999999"/>
    <n v="4.8690000000000001E-3"/>
    <s v="5"/>
    <s v="scale_mpi_epyc_job_12128.out "/>
    <s v="scale_mpi_epyc_epyc005_2023-06-13_02-00-42.csv "/>
    <s v="i 100 0 0 1 42"/>
    <e v="#N/A"/>
    <e v="#N/A"/>
    <e v="#N/A"/>
    <e v="#N/A"/>
    <x v="2"/>
  </r>
  <r>
    <x v="2"/>
    <x v="2"/>
    <n v="0"/>
    <x v="1"/>
    <x v="42"/>
    <n v="1"/>
    <n v="1.5672969999999999"/>
    <n v="1.7378000000000001E-2"/>
    <n v="0.229486"/>
    <n v="5.4640000000000001E-3"/>
    <s v="5"/>
    <s v="scale_mpi_epyc_job_12128.out "/>
    <s v="scale_mpi_epyc_epyc005_2023-06-13_02-00-42.csv "/>
    <s v="i 100 0 0 1 43"/>
    <e v="#N/A"/>
    <e v="#N/A"/>
    <e v="#N/A"/>
    <e v="#N/A"/>
    <x v="2"/>
  </r>
  <r>
    <x v="2"/>
    <x v="2"/>
    <n v="0"/>
    <x v="1"/>
    <x v="43"/>
    <n v="1"/>
    <n v="1.3978870000000001"/>
    <n v="1.3873E-2"/>
    <n v="0.23208100000000001"/>
    <n v="5.3969999999999999E-3"/>
    <s v="5"/>
    <s v="scale_mpi_epyc_job_12128.out "/>
    <s v="scale_mpi_epyc_epyc005_2023-06-13_02-00-42.csv "/>
    <s v="i 100 0 0 1 44"/>
    <e v="#N/A"/>
    <e v="#N/A"/>
    <e v="#N/A"/>
    <e v="#N/A"/>
    <x v="2"/>
  </r>
  <r>
    <x v="2"/>
    <x v="2"/>
    <n v="0"/>
    <x v="1"/>
    <x v="44"/>
    <n v="1"/>
    <n v="1.4342330000000001"/>
    <n v="1.6441999999999998E-2"/>
    <n v="0.24493200000000001"/>
    <n v="5.5669999999999999E-3"/>
    <s v="5"/>
    <s v="scale_mpi_epyc_job_12128.out "/>
    <s v="scale_mpi_epyc_epyc005_2023-06-13_02-00-42.csv "/>
    <s v="i 100 0 0 1 45"/>
    <e v="#N/A"/>
    <e v="#N/A"/>
    <e v="#N/A"/>
    <e v="#N/A"/>
    <x v="2"/>
  </r>
  <r>
    <x v="2"/>
    <x v="2"/>
    <n v="0"/>
    <x v="1"/>
    <x v="45"/>
    <n v="1"/>
    <n v="1.418283"/>
    <n v="1.3929E-2"/>
    <n v="0.26142500000000002"/>
    <n v="5.8089999999999999E-3"/>
    <s v="5"/>
    <s v="scale_mpi_epyc_job_12128.out "/>
    <s v="scale_mpi_epyc_epyc005_2023-06-13_02-00-42.csv "/>
    <s v="i 100 0 0 1 46"/>
    <e v="#N/A"/>
    <e v="#N/A"/>
    <e v="#N/A"/>
    <e v="#N/A"/>
    <x v="2"/>
  </r>
  <r>
    <x v="2"/>
    <x v="2"/>
    <n v="0"/>
    <x v="1"/>
    <x v="46"/>
    <n v="1"/>
    <n v="1.5220290000000001"/>
    <n v="1.9175000000000001E-2"/>
    <n v="0.26543099999999997"/>
    <n v="5.77E-3"/>
    <s v="5"/>
    <s v="scale_mpi_epyc_job_12128.out "/>
    <s v="scale_mpi_epyc_epyc005_2023-06-13_02-00-42.csv "/>
    <s v="i 100 0 0 1 47"/>
    <e v="#N/A"/>
    <e v="#N/A"/>
    <e v="#N/A"/>
    <e v="#N/A"/>
    <x v="2"/>
  </r>
  <r>
    <x v="2"/>
    <x v="2"/>
    <n v="0"/>
    <x v="1"/>
    <x v="47"/>
    <n v="1"/>
    <n v="1.5980859999999999"/>
    <n v="1.9129E-2"/>
    <n v="0.28029999999999999"/>
    <n v="5.9639999999999997E-3"/>
    <s v="5"/>
    <s v="scale_mpi_epyc_job_12128.out "/>
    <s v="scale_mpi_epyc_epyc005_2023-06-13_02-00-42.csv "/>
    <s v="i 100 0 0 1 48"/>
    <e v="#N/A"/>
    <e v="#N/A"/>
    <e v="#N/A"/>
    <e v="#N/A"/>
    <x v="2"/>
  </r>
  <r>
    <x v="2"/>
    <x v="2"/>
    <n v="0"/>
    <x v="1"/>
    <x v="48"/>
    <n v="1"/>
    <n v="1.703333"/>
    <n v="1.2921E-2"/>
    <n v="0.29519299999999998"/>
    <n v="6.1500000000000001E-3"/>
    <s v="5"/>
    <s v="scale_mpi_epyc_job_12128.out "/>
    <s v="scale_mpi_epyc_epyc005_2023-06-13_02-00-42.csv "/>
    <s v="i 100 0 0 1 49"/>
    <e v="#N/A"/>
    <e v="#N/A"/>
    <e v="#N/A"/>
    <e v="#N/A"/>
    <x v="2"/>
  </r>
  <r>
    <x v="2"/>
    <x v="2"/>
    <n v="0"/>
    <x v="1"/>
    <x v="49"/>
    <n v="1"/>
    <n v="1.5587500000000001"/>
    <n v="2.4535999999999999E-2"/>
    <n v="0.34022000000000002"/>
    <n v="6.9430000000000004E-3"/>
    <s v="5"/>
    <s v="scale_mpi_epyc_job_12128.out "/>
    <s v="scale_mpi_epyc_epyc005_2023-06-13_02-00-42.csv "/>
    <s v="i 100 0 0 1 50"/>
    <e v="#N/A"/>
    <e v="#N/A"/>
    <e v="#N/A"/>
    <e v="#N/A"/>
    <x v="2"/>
  </r>
  <r>
    <x v="2"/>
    <x v="2"/>
    <n v="0"/>
    <x v="1"/>
    <x v="50"/>
    <n v="1"/>
    <n v="1.54599"/>
    <n v="1.5056E-2"/>
    <n v="0.31824599999999997"/>
    <n v="6.365E-3"/>
    <s v="5"/>
    <s v="scale_mpi_epyc_job_12128.out "/>
    <s v="scale_mpi_epyc_epyc005_2023-06-13_02-00-42.csv "/>
    <s v="i 100 0 0 1 51"/>
    <e v="#N/A"/>
    <e v="#N/A"/>
    <e v="#N/A"/>
    <e v="#N/A"/>
    <x v="2"/>
  </r>
  <r>
    <x v="2"/>
    <x v="2"/>
    <n v="0"/>
    <x v="1"/>
    <x v="51"/>
    <n v="1"/>
    <n v="1.5655650000000001"/>
    <n v="1.9415999999999999E-2"/>
    <n v="0.34524700000000003"/>
    <n v="6.77E-3"/>
    <s v="5"/>
    <s v="scale_mpi_epyc_job_12128.out "/>
    <s v="scale_mpi_epyc_epyc005_2023-06-13_02-00-42.csv "/>
    <s v="i 100 0 0 1 52"/>
    <e v="#N/A"/>
    <e v="#N/A"/>
    <e v="#N/A"/>
    <e v="#N/A"/>
    <x v="2"/>
  </r>
  <r>
    <x v="2"/>
    <x v="2"/>
    <n v="0"/>
    <x v="1"/>
    <x v="52"/>
    <n v="1"/>
    <n v="1.755768"/>
    <n v="1.4807000000000001E-2"/>
    <n v="0.36352800000000002"/>
    <n v="6.9909999999999998E-3"/>
    <s v="5"/>
    <s v="scale_mpi_epyc_job_12128.out "/>
    <s v="scale_mpi_epyc_epyc005_2023-06-13_02-00-42.csv "/>
    <s v="i 100 0 0 1 53"/>
    <e v="#N/A"/>
    <e v="#N/A"/>
    <e v="#N/A"/>
    <e v="#N/A"/>
    <x v="2"/>
  </r>
  <r>
    <x v="2"/>
    <x v="2"/>
    <n v="0"/>
    <x v="1"/>
    <x v="53"/>
    <n v="1"/>
    <n v="1.6360950000000001"/>
    <n v="1.4872E-2"/>
    <n v="0.36816900000000002"/>
    <n v="6.9470000000000001E-3"/>
    <s v="5"/>
    <s v="scale_mpi_epyc_job_12128.out "/>
    <s v="scale_mpi_epyc_epyc005_2023-06-13_02-00-42.csv "/>
    <s v="i 100 0 0 1 54"/>
    <e v="#N/A"/>
    <e v="#N/A"/>
    <e v="#N/A"/>
    <e v="#N/A"/>
    <x v="2"/>
  </r>
  <r>
    <x v="2"/>
    <x v="2"/>
    <n v="0"/>
    <x v="1"/>
    <x v="54"/>
    <n v="1"/>
    <n v="1.6205620000000001"/>
    <n v="1.7158E-2"/>
    <n v="0.38899699999999998"/>
    <n v="7.2040000000000003E-3"/>
    <s v="5"/>
    <s v="scale_mpi_epyc_job_12128.out "/>
    <s v="scale_mpi_epyc_epyc005_2023-06-13_02-00-42.csv "/>
    <s v="i 100 0 0 1 55"/>
    <e v="#N/A"/>
    <e v="#N/A"/>
    <e v="#N/A"/>
    <e v="#N/A"/>
    <x v="2"/>
  </r>
  <r>
    <x v="2"/>
    <x v="2"/>
    <n v="0"/>
    <x v="1"/>
    <x v="55"/>
    <n v="1"/>
    <n v="1.903006"/>
    <n v="1.8647E-2"/>
    <n v="0.38244600000000001"/>
    <n v="6.9540000000000001E-3"/>
    <s v="5"/>
    <s v="scale_mpi_epyc_job_12128.out "/>
    <s v="scale_mpi_epyc_epyc005_2023-06-13_02-00-42.csv "/>
    <s v="i 100 0 0 1 56"/>
    <e v="#N/A"/>
    <e v="#N/A"/>
    <e v="#N/A"/>
    <e v="#N/A"/>
    <x v="2"/>
  </r>
  <r>
    <x v="2"/>
    <x v="2"/>
    <n v="0"/>
    <x v="1"/>
    <x v="56"/>
    <n v="1"/>
    <n v="1.624989"/>
    <n v="1.9223000000000001E-2"/>
    <n v="0.39073799999999997"/>
    <n v="6.9769999999999997E-3"/>
    <s v="5"/>
    <s v="scale_mpi_epyc_job_12128.out "/>
    <s v="scale_mpi_epyc_epyc005_2023-06-13_02-00-42.csv "/>
    <s v="i 100 0 0 1 57"/>
    <e v="#N/A"/>
    <e v="#N/A"/>
    <e v="#N/A"/>
    <e v="#N/A"/>
    <x v="2"/>
  </r>
  <r>
    <x v="2"/>
    <x v="2"/>
    <n v="0"/>
    <x v="1"/>
    <x v="57"/>
    <n v="1"/>
    <n v="1.230272"/>
    <n v="1.3734E-2"/>
    <n v="0.33459499999999998"/>
    <n v="5.8700000000000002E-3"/>
    <s v="5"/>
    <s v="scale_mpi_epyc_job_12128.out "/>
    <s v="scale_mpi_epyc_epyc005_2023-06-13_02-00-42.csv "/>
    <s v="i 100 0 0 1 58"/>
    <e v="#N/A"/>
    <e v="#N/A"/>
    <e v="#N/A"/>
    <e v="#N/A"/>
    <x v="2"/>
  </r>
  <r>
    <x v="2"/>
    <x v="2"/>
    <n v="0"/>
    <x v="1"/>
    <x v="58"/>
    <n v="1"/>
    <n v="1.3005519999999999"/>
    <n v="1.6691999999999999E-2"/>
    <n v="0.37558900000000001"/>
    <n v="6.476E-3"/>
    <s v="5"/>
    <s v="scale_mpi_epyc_job_12128.out "/>
    <s v="scale_mpi_epyc_epyc005_2023-06-13_02-00-42.csv "/>
    <s v="i 100 0 0 1 59"/>
    <e v="#N/A"/>
    <e v="#N/A"/>
    <e v="#N/A"/>
    <e v="#N/A"/>
    <x v="2"/>
  </r>
  <r>
    <x v="2"/>
    <x v="2"/>
    <n v="0"/>
    <x v="1"/>
    <x v="59"/>
    <n v="1"/>
    <n v="1.285682"/>
    <n v="1.4489E-2"/>
    <n v="0.40624700000000002"/>
    <n v="6.8859999999999998E-3"/>
    <s v="5"/>
    <s v="scale_mpi_epyc_job_12128.out "/>
    <s v="scale_mpi_epyc_epyc005_2023-06-13_02-00-42.csv "/>
    <s v="i 100 0 0 1 60"/>
    <e v="#N/A"/>
    <e v="#N/A"/>
    <e v="#N/A"/>
    <e v="#N/A"/>
    <x v="2"/>
  </r>
  <r>
    <x v="2"/>
    <x v="2"/>
    <n v="0"/>
    <x v="1"/>
    <x v="60"/>
    <n v="1"/>
    <n v="1.2544649999999999"/>
    <n v="2.4022999999999999E-2"/>
    <n v="0.41312500000000002"/>
    <n v="6.8849999999999996E-3"/>
    <s v="5"/>
    <s v="scale_mpi_epyc_job_12128.out "/>
    <s v="scale_mpi_epyc_epyc005_2023-06-13_02-00-42.csv "/>
    <s v="i 100 0 0 1 61"/>
    <e v="#N/A"/>
    <e v="#N/A"/>
    <e v="#N/A"/>
    <e v="#N/A"/>
    <x v="2"/>
  </r>
  <r>
    <x v="2"/>
    <x v="2"/>
    <n v="0"/>
    <x v="1"/>
    <x v="61"/>
    <n v="1"/>
    <n v="1.333988"/>
    <n v="2.4743000000000001E-2"/>
    <n v="0.423844"/>
    <n v="6.9480000000000002E-3"/>
    <s v="5"/>
    <s v="scale_mpi_epyc_job_12128.out "/>
    <s v="scale_mpi_epyc_epyc005_2023-06-13_02-00-42.csv "/>
    <s v="i 100 0 0 1 62"/>
    <e v="#N/A"/>
    <e v="#N/A"/>
    <e v="#N/A"/>
    <e v="#N/A"/>
    <x v="2"/>
  </r>
  <r>
    <x v="2"/>
    <x v="2"/>
    <n v="0"/>
    <x v="1"/>
    <x v="62"/>
    <n v="1"/>
    <n v="1.3276159999999999"/>
    <n v="2.383E-2"/>
    <n v="0.46898600000000001"/>
    <n v="7.5640000000000004E-3"/>
    <s v="5"/>
    <s v="scale_mpi_epyc_job_12128.out "/>
    <s v="scale_mpi_epyc_epyc005_2023-06-13_02-00-42.csv "/>
    <s v="i 100 0 0 1 63"/>
    <e v="#N/A"/>
    <e v="#N/A"/>
    <e v="#N/A"/>
    <e v="#N/A"/>
    <x v="2"/>
  </r>
  <r>
    <x v="2"/>
    <x v="2"/>
    <n v="0"/>
    <x v="1"/>
    <x v="63"/>
    <n v="1"/>
    <n v="1.31063"/>
    <n v="2.3897999999999999E-2"/>
    <n v="0.53208299999999997"/>
    <n v="8.4460000000000004E-3"/>
    <s v="5"/>
    <s v="scale_mpi_epyc_job_12128.out "/>
    <s v="scale_mpi_epyc_epyc005_2023-06-13_02-00-42.csv "/>
    <s v="i 100 0 0 1 64"/>
    <e v="#N/A"/>
    <e v="#N/A"/>
    <e v="#N/A"/>
    <e v="#N/A"/>
    <x v="2"/>
  </r>
  <r>
    <x v="0"/>
    <x v="0"/>
    <n v="100"/>
    <x v="0"/>
    <x v="10"/>
    <n v="1"/>
    <n v="250.18490700000001"/>
    <n v="12.314213000000001"/>
    <n v="10.519455000000001"/>
    <n v="1.0519449999999999"/>
    <s v="4"/>
    <s v="scale_mpi_epyc_job_12250.out "/>
    <s v="scale_mpi_epyc_epyc004_2023-06-13_14-57-37.csv "/>
    <s v="e2 10000 100 1 1 11"/>
    <n v="250.04209839999999"/>
    <n v="0.27286812587631515"/>
    <n v="249.49636214824736"/>
    <n v="250.58783465175262"/>
    <x v="0"/>
  </r>
  <r>
    <x v="0"/>
    <x v="0"/>
    <n v="100"/>
    <x v="0"/>
    <x v="10"/>
    <n v="1"/>
    <n v="250.17889"/>
    <n v="12.580807"/>
    <n v="11.962581999999999"/>
    <n v="1.196258"/>
    <s v="6"/>
    <s v="scale_mpi_epyc_job_12554.out "/>
    <s v="scale_mpi_epyc_epyc006_2023-06-15_10-51-58.csv "/>
    <s v="e2 10000 100 1 1 11"/>
    <n v="250.04209839999999"/>
    <n v="0.27286812587631515"/>
    <n v="249.49636214824736"/>
    <n v="250.58783465175262"/>
    <x v="0"/>
  </r>
  <r>
    <x v="0"/>
    <x v="0"/>
    <n v="100"/>
    <x v="0"/>
    <x v="10"/>
    <n v="1"/>
    <n v="249.93441200000001"/>
    <n v="12.174186000000001"/>
    <n v="10.803775999999999"/>
    <n v="1.0803780000000001"/>
    <s v="1"/>
    <s v="scale_mpi_epyc_job_12296.out "/>
    <s v="scale_mpi_epyc_epyc001.orfeo.hpc_2023-06-14_07-14-45.csv "/>
    <s v="e2 10000 100 1 1 11"/>
    <n v="250.04209839999999"/>
    <n v="0.27286812587631515"/>
    <n v="249.49636214824736"/>
    <n v="250.58783465175262"/>
    <x v="0"/>
  </r>
  <r>
    <x v="1"/>
    <x v="0"/>
    <n v="100"/>
    <x v="0"/>
    <x v="7"/>
    <n v="1"/>
    <n v="246.50138899999999"/>
    <n v="17.690272"/>
    <n v="45.573099999999997"/>
    <n v="6.5104430000000004"/>
    <s v="4"/>
    <s v="scale_mpi_epyc_job_12536.out "/>
    <s v="scale_mpi_epyc_epyc004_2023-06-15_06-58-08.csv "/>
    <s v="e0 10000 100 1 1 8"/>
    <n v="244.1621623333333"/>
    <n v="1.6878217586705622"/>
    <n v="240.78651881599217"/>
    <n v="247.53780585067443"/>
    <x v="0"/>
  </r>
  <r>
    <x v="1"/>
    <x v="0"/>
    <n v="100"/>
    <x v="0"/>
    <x v="7"/>
    <n v="1"/>
    <n v="243.40379999999999"/>
    <n v="12.574552000000001"/>
    <n v="11.425585"/>
    <n v="1.632226"/>
    <s v="4"/>
    <s v="scale_mpi_epyc_job_12245.out "/>
    <s v="scale_mpi_epyc_epyc004_2023-06-13_12-57-06.csv "/>
    <s v="e0 10000 100 1 1 8"/>
    <n v="244.1621623333333"/>
    <n v="1.6878217586705622"/>
    <n v="240.78651881599217"/>
    <n v="247.53780585067443"/>
    <x v="0"/>
  </r>
  <r>
    <x v="0"/>
    <x v="0"/>
    <n v="100"/>
    <x v="0"/>
    <x v="10"/>
    <n v="1"/>
    <n v="249.56447499999999"/>
    <n v="12.609555"/>
    <n v="11.93464"/>
    <n v="1.1934640000000001"/>
    <s v="6"/>
    <s v="scale_mpi_epyc_job_12539.out "/>
    <s v="scale_mpi_epyc_epyc006_2023-06-15_07-54-16.csv "/>
    <s v="e2 10000 100 1 1 11"/>
    <n v="250.04209839999999"/>
    <n v="0.27286812587631515"/>
    <n v="249.49636214824736"/>
    <n v="250.58783465175262"/>
    <x v="0"/>
  </r>
  <r>
    <x v="0"/>
    <x v="0"/>
    <n v="100"/>
    <x v="0"/>
    <x v="11"/>
    <n v="1"/>
    <n v="251.85807199999999"/>
    <n v="12.532565"/>
    <n v="11.941727"/>
    <n v="1.085612"/>
    <s v="8"/>
    <s v="scale_mpi_epyc_job_12247.out "/>
    <s v="scale_mpi_epyc_epyc008_2023-06-13_14-16-08.csv "/>
    <s v="e2 10000 100 1 1 12"/>
    <n v="248.34852059999997"/>
    <n v="4.3986624510150065"/>
    <n v="239.55119569796994"/>
    <n v="257.14584550203"/>
    <x v="0"/>
  </r>
  <r>
    <x v="1"/>
    <x v="0"/>
    <n v="100"/>
    <x v="0"/>
    <x v="7"/>
    <n v="1"/>
    <n v="242.581298"/>
    <n v="12.533249"/>
    <n v="8.7215930000000004"/>
    <n v="1.2459420000000001"/>
    <s v="2"/>
    <s v="scale_mpi_epyc_job_12297.out "/>
    <s v="scale_mpi_epyc_epyc002_2023-06-14_07-15-34.csv "/>
    <s v="e0 10000 100 1 1 8"/>
    <n v="244.1621623333333"/>
    <n v="1.6878217586705622"/>
    <n v="240.78651881599217"/>
    <n v="247.53780585067443"/>
    <x v="0"/>
  </r>
  <r>
    <x v="0"/>
    <x v="0"/>
    <n v="100"/>
    <x v="0"/>
    <x v="11"/>
    <n v="1"/>
    <n v="251.03395399999999"/>
    <n v="13.420998000000001"/>
    <n v="13.609553"/>
    <n v="1.2372320000000001"/>
    <s v="6"/>
    <s v="scale_mpi_epyc_job_12554.out "/>
    <s v="scale_mpi_epyc_epyc006_2023-06-15_10-51-58.csv "/>
    <s v="e2 10000 100 1 1 12"/>
    <n v="248.34852059999997"/>
    <n v="4.3986624510150065"/>
    <n v="239.55119569796994"/>
    <n v="257.14584550203"/>
    <x v="0"/>
  </r>
  <r>
    <x v="0"/>
    <x v="0"/>
    <n v="100"/>
    <x v="0"/>
    <x v="11"/>
    <n v="1"/>
    <n v="249.597509"/>
    <n v="11.993205"/>
    <n v="11.551208000000001"/>
    <n v="1.0501100000000001"/>
    <s v="1"/>
    <s v="scale_mpi_epyc_job_12296.out "/>
    <s v="scale_mpi_epyc_epyc001.orfeo.hpc_2023-06-14_07-14-45.csv "/>
    <s v="e2 10000 100 1 1 12"/>
    <n v="248.34852059999997"/>
    <n v="4.3986624510150065"/>
    <n v="239.55119569796994"/>
    <n v="257.14584550203"/>
    <x v="0"/>
  </r>
  <r>
    <x v="1"/>
    <x v="0"/>
    <n v="100"/>
    <x v="0"/>
    <x v="8"/>
    <n v="1"/>
    <n v="243.43695"/>
    <n v="15.270576"/>
    <n v="28.481401999999999"/>
    <n v="3.5601750000000001"/>
    <s v="4"/>
    <s v="scale_mpi_epyc_job_12536.out "/>
    <s v="scale_mpi_epyc_epyc004_2023-06-15_06-58-08.csv "/>
    <s v="e0 10000 100 1 1 9"/>
    <n v="241.74290499999998"/>
    <n v="1.2026991163833991"/>
    <n v="239.33750676723318"/>
    <n v="244.14830323276678"/>
    <x v="0"/>
  </r>
  <r>
    <x v="1"/>
    <x v="0"/>
    <n v="100"/>
    <x v="0"/>
    <x v="8"/>
    <n v="1"/>
    <n v="241.02773999999999"/>
    <n v="12.776047999999999"/>
    <n v="12.033391"/>
    <n v="1.5041739999999999"/>
    <s v="4"/>
    <s v="scale_mpi_epyc_job_12245.out "/>
    <s v="scale_mpi_epyc_epyc004_2023-06-13_12-57-06.csv "/>
    <s v="e0 10000 100 1 1 9"/>
    <n v="241.74290499999998"/>
    <n v="1.2026991163833991"/>
    <n v="239.33750676723318"/>
    <n v="244.14830323276678"/>
    <x v="0"/>
  </r>
  <r>
    <x v="0"/>
    <x v="0"/>
    <n v="100"/>
    <x v="0"/>
    <x v="11"/>
    <n v="1"/>
    <n v="249.522773"/>
    <n v="11.717449"/>
    <n v="12.547616"/>
    <n v="1.140692"/>
    <s v="4"/>
    <s v="scale_mpi_epyc_job_12250.out "/>
    <s v="scale_mpi_epyc_epyc004_2023-06-13_14-57-37.csv "/>
    <s v="e2 10000 100 1 1 12"/>
    <n v="248.34852059999997"/>
    <n v="4.3986624510150065"/>
    <n v="239.55119569796994"/>
    <n v="257.14584550203"/>
    <x v="0"/>
  </r>
  <r>
    <x v="0"/>
    <x v="0"/>
    <n v="100"/>
    <x v="0"/>
    <x v="11"/>
    <n v="1"/>
    <n v="239.73029500000001"/>
    <n v="12.727494999999999"/>
    <n v="11.551410000000001"/>
    <n v="1.050128"/>
    <s v="6"/>
    <s v="scale_mpi_epyc_job_12539.out "/>
    <s v="scale_mpi_epyc_epyc006_2023-06-15_07-54-16.csv "/>
    <s v="e2 10000 100 1 1 12"/>
    <n v="248.34852059999997"/>
    <n v="4.3986624510150065"/>
    <n v="239.55119569796994"/>
    <n v="257.14584550203"/>
    <x v="0"/>
  </r>
  <r>
    <x v="0"/>
    <x v="0"/>
    <n v="100"/>
    <x v="0"/>
    <x v="12"/>
    <n v="1"/>
    <n v="253.45604299999999"/>
    <n v="13.717150999999999"/>
    <n v="11.77849"/>
    <n v="0.981541"/>
    <s v="8"/>
    <s v="scale_mpi_epyc_job_12247.out "/>
    <s v="scale_mpi_epyc_epyc008_2023-06-13_14-16-08.csv "/>
    <s v="e2 10000 100 1 1 13"/>
    <n v="251.47896040000001"/>
    <n v="1.0280376410935674"/>
    <n v="249.42288511781288"/>
    <n v="253.53503568218713"/>
    <x v="0"/>
  </r>
  <r>
    <x v="0"/>
    <x v="0"/>
    <n v="100"/>
    <x v="0"/>
    <x v="12"/>
    <n v="1"/>
    <n v="251.37959799999999"/>
    <n v="13.831200000000001"/>
    <n v="13.458269"/>
    <n v="1.1215219999999999"/>
    <s v="6"/>
    <s v="scale_mpi_epyc_job_12554.out "/>
    <s v="scale_mpi_epyc_epyc006_2023-06-15_10-51-58.csv "/>
    <s v="e2 10000 100 1 1 13"/>
    <n v="251.47896040000001"/>
    <n v="1.0280376410935674"/>
    <n v="249.42288511781288"/>
    <n v="253.53503568218713"/>
    <x v="0"/>
  </r>
  <r>
    <x v="0"/>
    <x v="0"/>
    <n v="100"/>
    <x v="0"/>
    <x v="12"/>
    <n v="1"/>
    <n v="251.18588600000001"/>
    <n v="13.587695999999999"/>
    <n v="12.877961000000001"/>
    <n v="1.0731630000000001"/>
    <s v="1"/>
    <s v="scale_mpi_epyc_job_12296.out "/>
    <s v="scale_mpi_epyc_epyc001.orfeo.hpc_2023-06-14_07-14-45.csv "/>
    <s v="e2 10000 100 1 1 13"/>
    <n v="251.47896040000001"/>
    <n v="1.0280376410935674"/>
    <n v="249.42288511781288"/>
    <n v="253.53503568218713"/>
    <x v="0"/>
  </r>
  <r>
    <x v="0"/>
    <x v="0"/>
    <n v="100"/>
    <x v="0"/>
    <x v="12"/>
    <n v="1"/>
    <n v="250.79648900000001"/>
    <n v="13.00604"/>
    <n v="12.020761"/>
    <n v="1.00173"/>
    <s v="4"/>
    <s v="scale_mpi_epyc_job_12250.out "/>
    <s v="scale_mpi_epyc_epyc004_2023-06-13_14-57-37.csv "/>
    <s v="e2 10000 100 1 1 13"/>
    <n v="251.47896040000001"/>
    <n v="1.0280376410935674"/>
    <n v="249.42288511781288"/>
    <n v="253.53503568218713"/>
    <x v="0"/>
  </r>
  <r>
    <x v="0"/>
    <x v="0"/>
    <n v="100"/>
    <x v="0"/>
    <x v="12"/>
    <n v="1"/>
    <n v="250.576786"/>
    <n v="13.0916"/>
    <n v="13.137001"/>
    <n v="1.0947499999999999"/>
    <s v="6"/>
    <s v="scale_mpi_epyc_job_12539.out "/>
    <s v="scale_mpi_epyc_epyc006_2023-06-15_07-54-16.csv "/>
    <s v="e2 10000 100 1 1 13"/>
    <n v="251.47896040000001"/>
    <n v="1.0280376410935674"/>
    <n v="249.42288511781288"/>
    <n v="253.53503568218713"/>
    <x v="0"/>
  </r>
  <r>
    <x v="0"/>
    <x v="0"/>
    <n v="100"/>
    <x v="0"/>
    <x v="13"/>
    <n v="1"/>
    <n v="258.099423"/>
    <n v="15.427636"/>
    <n v="12.986265"/>
    <n v="0.99894300000000003"/>
    <s v="8"/>
    <s v="scale_mpi_epyc_job_12247.out "/>
    <s v="scale_mpi_epyc_epyc008_2023-06-13_14-16-08.csv "/>
    <s v="e2 10000 100 1 1 14"/>
    <n v="250.95716316666667"/>
    <n v="4.3889080178284354"/>
    <n v="242.17934713100979"/>
    <n v="259.73497920232353"/>
    <x v="0"/>
  </r>
  <r>
    <x v="0"/>
    <x v="0"/>
    <n v="100"/>
    <x v="0"/>
    <x v="13"/>
    <n v="1"/>
    <n v="252.96156400000001"/>
    <n v="15.216746000000001"/>
    <n v="13.174668"/>
    <n v="1.013436"/>
    <s v="1"/>
    <s v="scale_mpi_epyc_job_12296.out "/>
    <s v="scale_mpi_epyc_epyc001.orfeo.hpc_2023-06-14_07-14-45.csv "/>
    <s v="e2 10000 100 1 1 14"/>
    <n v="250.95716316666667"/>
    <n v="4.3889080178284354"/>
    <n v="242.17934713100979"/>
    <n v="259.73497920232353"/>
    <x v="0"/>
  </r>
  <r>
    <x v="0"/>
    <x v="0"/>
    <n v="100"/>
    <x v="0"/>
    <x v="13"/>
    <n v="1"/>
    <n v="250.87667200000001"/>
    <n v="13.246615"/>
    <n v="14.235049"/>
    <n v="1.0950040000000001"/>
    <s v="6"/>
    <s v="scale_mpi_epyc_job_12554.out "/>
    <s v="scale_mpi_epyc_epyc006_2023-06-15_10-51-58.csv "/>
    <s v="e2 10000 100 1 1 14"/>
    <n v="250.95716316666667"/>
    <n v="4.3889080178284354"/>
    <n v="242.17934713100979"/>
    <n v="259.73497920232353"/>
    <x v="0"/>
  </r>
  <r>
    <x v="1"/>
    <x v="0"/>
    <n v="100"/>
    <x v="0"/>
    <x v="8"/>
    <n v="1"/>
    <n v="240.764025"/>
    <n v="12.620794999999999"/>
    <n v="9.3077649999999998"/>
    <n v="1.1634709999999999"/>
    <s v="2"/>
    <s v="scale_mpi_epyc_job_12297.out "/>
    <s v="scale_mpi_epyc_epyc002_2023-06-14_07-15-34.csv "/>
    <s v="e0 10000 100 1 1 9"/>
    <n v="241.74290499999998"/>
    <n v="1.2026991163833991"/>
    <n v="239.33750676723318"/>
    <n v="244.14830323276678"/>
    <x v="0"/>
  </r>
  <r>
    <x v="0"/>
    <x v="0"/>
    <n v="100"/>
    <x v="0"/>
    <x v="13"/>
    <n v="1"/>
    <n v="250.77724599999999"/>
    <n v="13.063361"/>
    <n v="12.850061999999999"/>
    <n v="0.98846599999999996"/>
    <s v="4"/>
    <s v="scale_mpi_epyc_job_12250.out "/>
    <s v="scale_mpi_epyc_epyc004_2023-06-13_14-57-37.csv "/>
    <s v="e2 10000 100 1 1 14"/>
    <n v="250.95716316666667"/>
    <n v="4.3889080178284354"/>
    <n v="242.17934713100979"/>
    <n v="259.73497920232353"/>
    <x v="0"/>
  </r>
  <r>
    <x v="1"/>
    <x v="0"/>
    <n v="100"/>
    <x v="0"/>
    <x v="9"/>
    <n v="1"/>
    <n v="240.15033099999999"/>
    <n v="12.770496"/>
    <n v="9.9586020000000008"/>
    <n v="1.106511"/>
    <s v="2"/>
    <s v="scale_mpi_epyc_job_12297.out "/>
    <s v="scale_mpi_epyc_epyc002_2023-06-14_07-15-34.csv "/>
    <s v="e0 10000 100 1 1 10"/>
    <n v="239.98875833333332"/>
    <n v="0.1331679686291134"/>
    <n v="239.7224223960751"/>
    <n v="240.25509427059154"/>
    <x v="0"/>
  </r>
  <r>
    <x v="0"/>
    <x v="0"/>
    <n v="100"/>
    <x v="0"/>
    <x v="13"/>
    <n v="1"/>
    <n v="249.756258"/>
    <n v="12.811196000000001"/>
    <n v="16.416763"/>
    <n v="1.2628280000000001"/>
    <s v="6"/>
    <s v="scale_mpi_epyc_job_12539.out "/>
    <s v="scale_mpi_epyc_epyc006_2023-06-15_07-54-16.csv "/>
    <s v="e2 10000 100 1 1 14"/>
    <n v="250.95716316666667"/>
    <n v="4.3889080178284354"/>
    <n v="242.17934713100979"/>
    <n v="259.73497920232353"/>
    <x v="0"/>
  </r>
  <r>
    <x v="0"/>
    <x v="0"/>
    <n v="100"/>
    <x v="0"/>
    <x v="13"/>
    <n v="1"/>
    <n v="243.271816"/>
    <n v="12.317641"/>
    <n v="12.425032"/>
    <n v="0.95577199999999995"/>
    <s v="1"/>
    <s v="scale_mpi_epyc_job_12521.out "/>
    <s v="scale_mpi_epyc_epyc001.orfeo.hpc_2023-06-14_23-08-25.csv "/>
    <s v="e2 10000 100 1 1 14"/>
    <n v="250.95716316666667"/>
    <n v="4.3889080178284354"/>
    <n v="242.17934713100979"/>
    <n v="259.73497920232353"/>
    <x v="0"/>
  </r>
  <r>
    <x v="0"/>
    <x v="0"/>
    <n v="100"/>
    <x v="0"/>
    <x v="14"/>
    <n v="1"/>
    <n v="341.78999800000003"/>
    <n v="103.771959"/>
    <n v="18.101514999999999"/>
    <n v="1.2929649999999999"/>
    <s v="1"/>
    <s v="scale_mpi_epyc_job_12521.out "/>
    <s v="scale_mpi_epyc_epyc001.orfeo.hpc_2023-06-14_23-08-25.csv "/>
    <s v="e2 10000 100 1 1 15"/>
    <n v="264.74894466666666"/>
    <n v="35.172723016869718"/>
    <n v="194.40349863292721"/>
    <n v="335.09439070040611"/>
    <x v="1"/>
  </r>
  <r>
    <x v="0"/>
    <x v="0"/>
    <n v="100"/>
    <x v="0"/>
    <x v="14"/>
    <n v="1"/>
    <n v="261.86087800000001"/>
    <n v="18.260211000000002"/>
    <n v="14.237238"/>
    <n v="1.0169459999999999"/>
    <s v="8"/>
    <s v="scale_mpi_epyc_job_12247.out "/>
    <s v="scale_mpi_epyc_epyc008_2023-06-13_14-16-08.csv "/>
    <s v="e2 10000 100 1 1 15"/>
    <n v="264.74894466666666"/>
    <n v="35.172723016869718"/>
    <n v="194.40349863292721"/>
    <n v="335.09439070040611"/>
    <x v="1"/>
  </r>
  <r>
    <x v="1"/>
    <x v="0"/>
    <n v="100"/>
    <x v="0"/>
    <x v="9"/>
    <n v="1"/>
    <n v="239.99176499999999"/>
    <n v="12.532783999999999"/>
    <n v="10.762684999999999"/>
    <n v="1.195854"/>
    <s v="4"/>
    <s v="scale_mpi_epyc_job_12245.out "/>
    <s v="scale_mpi_epyc_epyc004_2023-06-13_12-57-06.csv "/>
    <s v="e0 10000 100 1 1 10"/>
    <n v="239.98875833333332"/>
    <n v="0.1331679686291134"/>
    <n v="239.7224223960751"/>
    <n v="240.25509427059154"/>
    <x v="0"/>
  </r>
  <r>
    <x v="0"/>
    <x v="0"/>
    <n v="100"/>
    <x v="0"/>
    <x v="14"/>
    <n v="1"/>
    <n v="255.02775500000001"/>
    <n v="17.290137000000001"/>
    <n v="14.282565"/>
    <n v="1.0201830000000001"/>
    <s v="1"/>
    <s v="scale_mpi_epyc_job_12296.out "/>
    <s v="scale_mpi_epyc_epyc001.orfeo.hpc_2023-06-14_07-14-45.csv "/>
    <s v="e2 10000 100 1 1 15"/>
    <n v="264.74894466666666"/>
    <n v="35.172723016869718"/>
    <n v="194.40349863292721"/>
    <n v="335.09439070040611"/>
    <x v="0"/>
  </r>
  <r>
    <x v="0"/>
    <x v="0"/>
    <n v="100"/>
    <x v="0"/>
    <x v="14"/>
    <n v="1"/>
    <n v="243.96639099999999"/>
    <n v="17.165047999999999"/>
    <n v="14.127897000000001"/>
    <n v="1.0091349999999999"/>
    <s v="4"/>
    <s v="scale_mpi_epyc_job_12250.out "/>
    <s v="scale_mpi_epyc_epyc004_2023-06-13_14-57-37.csv "/>
    <s v="e2 10000 100 1 1 15"/>
    <n v="264.74894466666666"/>
    <n v="35.172723016869718"/>
    <n v="194.40349863292721"/>
    <n v="335.09439070040611"/>
    <x v="0"/>
  </r>
  <r>
    <x v="0"/>
    <x v="0"/>
    <n v="100"/>
    <x v="0"/>
    <x v="14"/>
    <n v="1"/>
    <n v="243.00663800000001"/>
    <n v="16.182666000000001"/>
    <n v="16.271591999999998"/>
    <n v="1.1622570000000001"/>
    <s v="6"/>
    <s v="scale_mpi_epyc_job_12554.out "/>
    <s v="scale_mpi_epyc_epyc006_2023-06-15_10-51-58.csv "/>
    <s v="e2 10000 100 1 1 15"/>
    <n v="264.74894466666666"/>
    <n v="35.172723016869718"/>
    <n v="194.40349863292721"/>
    <n v="335.09439070040611"/>
    <x v="0"/>
  </r>
  <r>
    <x v="0"/>
    <x v="0"/>
    <n v="100"/>
    <x v="0"/>
    <x v="14"/>
    <n v="1"/>
    <n v="242.84200799999999"/>
    <n v="15.971681999999999"/>
    <n v="16.305318"/>
    <n v="1.164666"/>
    <s v="6"/>
    <s v="scale_mpi_epyc_job_12539.out "/>
    <s v="scale_mpi_epyc_epyc006_2023-06-15_07-54-16.csv "/>
    <s v="e2 10000 100 1 1 15"/>
    <n v="264.74894466666666"/>
    <n v="35.172723016869718"/>
    <n v="194.40349863292721"/>
    <n v="335.09439070040611"/>
    <x v="0"/>
  </r>
  <r>
    <x v="0"/>
    <x v="0"/>
    <n v="100"/>
    <x v="0"/>
    <x v="15"/>
    <n v="1"/>
    <n v="262.100933"/>
    <n v="24.344550000000002"/>
    <n v="17.561698"/>
    <n v="1.1707799999999999"/>
    <s v="6"/>
    <s v="scale_mpi_epyc_job_12554.out "/>
    <s v="scale_mpi_epyc_epyc006_2023-06-15_10-51-58.csv "/>
    <s v="e2 10000 100 1 1 16"/>
    <n v="257.62389783333333"/>
    <n v="3.9434961898190344"/>
    <n v="249.73690545369527"/>
    <n v="265.51089021297139"/>
    <x v="1"/>
  </r>
  <r>
    <x v="0"/>
    <x v="0"/>
    <n v="100"/>
    <x v="0"/>
    <x v="15"/>
    <n v="1"/>
    <n v="260.965688"/>
    <n v="23.001664000000002"/>
    <n v="19.585967"/>
    <n v="1.305731"/>
    <s v="4"/>
    <s v="scale_mpi_epyc_job_12250.out "/>
    <s v="scale_mpi_epyc_epyc004_2023-06-13_14-57-37.csv "/>
    <s v="e2 10000 100 1 1 16"/>
    <n v="257.62389783333333"/>
    <n v="3.9434961898190344"/>
    <n v="249.73690545369527"/>
    <n v="265.51089021297139"/>
    <x v="1"/>
  </r>
  <r>
    <x v="0"/>
    <x v="0"/>
    <n v="100"/>
    <x v="0"/>
    <x v="15"/>
    <n v="1"/>
    <n v="259.13094599999999"/>
    <n v="23.788080000000001"/>
    <n v="17.010487999999999"/>
    <n v="1.1340330000000001"/>
    <s v="8"/>
    <s v="scale_mpi_epyc_job_12247.out "/>
    <s v="scale_mpi_epyc_epyc008_2023-06-13_14-16-08.csv "/>
    <s v="e2 10000 100 1 1 16"/>
    <n v="257.62389783333333"/>
    <n v="3.9434961898190344"/>
    <n v="249.73690545369527"/>
    <n v="265.51089021297139"/>
    <x v="1"/>
  </r>
  <r>
    <x v="0"/>
    <x v="0"/>
    <n v="100"/>
    <x v="0"/>
    <x v="15"/>
    <n v="1"/>
    <n v="257.79177399999998"/>
    <n v="19.872805"/>
    <n v="16.655135000000001"/>
    <n v="1.1103419999999999"/>
    <s v="1"/>
    <s v="scale_mpi_epyc_job_12521.out "/>
    <s v="scale_mpi_epyc_epyc001.orfeo.hpc_2023-06-14_23-08-25.csv "/>
    <s v="e2 10000 100 1 1 16"/>
    <n v="257.62389783333333"/>
    <n v="3.9434961898190344"/>
    <n v="249.73690545369527"/>
    <n v="265.51089021297139"/>
    <x v="1"/>
  </r>
  <r>
    <x v="0"/>
    <x v="0"/>
    <n v="100"/>
    <x v="0"/>
    <x v="15"/>
    <n v="1"/>
    <n v="255.59092699999999"/>
    <n v="17.868431999999999"/>
    <n v="25.070709999999998"/>
    <n v="1.671381"/>
    <s v="6"/>
    <s v="scale_mpi_epyc_job_12539.out "/>
    <s v="scale_mpi_epyc_epyc006_2023-06-15_07-54-16.csv "/>
    <s v="e2 10000 100 1 1 16"/>
    <n v="257.62389783333333"/>
    <n v="3.9434961898190344"/>
    <n v="249.73690545369527"/>
    <n v="265.51089021297139"/>
    <x v="1"/>
  </r>
  <r>
    <x v="0"/>
    <x v="0"/>
    <n v="100"/>
    <x v="0"/>
    <x v="15"/>
    <n v="1"/>
    <n v="250.16311899999999"/>
    <n v="21.264703000000001"/>
    <n v="17.14143"/>
    <n v="1.1427620000000001"/>
    <s v="1"/>
    <s v="scale_mpi_epyc_job_12296.out "/>
    <s v="scale_mpi_epyc_epyc001.orfeo.hpc_2023-06-14_07-14-45.csv "/>
    <s v="e2 10000 100 1 1 16"/>
    <n v="257.62389783333333"/>
    <n v="3.9434961898190344"/>
    <n v="249.73690545369527"/>
    <n v="265.51089021297139"/>
    <x v="0"/>
  </r>
  <r>
    <x v="0"/>
    <x v="0"/>
    <n v="100"/>
    <x v="0"/>
    <x v="16"/>
    <n v="1"/>
    <n v="344.69886700000001"/>
    <n v="106.833611"/>
    <n v="49.658928000000003"/>
    <n v="3.1036830000000002"/>
    <s v="6"/>
    <s v="scale_mpi_epyc_job_12539.out "/>
    <s v="scale_mpi_epyc_epyc006_2023-06-15_07-54-16.csv "/>
    <s v="e2 10000 100 1 1 17"/>
    <n v="272.89186849999999"/>
    <n v="32.814242938552695"/>
    <n v="207.2633826228946"/>
    <n v="338.52035437710538"/>
    <x v="1"/>
  </r>
  <r>
    <x v="0"/>
    <x v="0"/>
    <n v="100"/>
    <x v="0"/>
    <x v="16"/>
    <n v="1"/>
    <n v="270.94260200000002"/>
    <n v="23.961834"/>
    <n v="18.687830000000002"/>
    <n v="1.1679889999999999"/>
    <s v="8"/>
    <s v="scale_mpi_epyc_job_12247.out "/>
    <s v="scale_mpi_epyc_epyc008_2023-06-13_14-16-08.csv "/>
    <s v="e2 10000 100 1 1 17"/>
    <n v="272.89186849999999"/>
    <n v="32.814242938552695"/>
    <n v="207.2633826228946"/>
    <n v="338.52035437710538"/>
    <x v="1"/>
  </r>
  <r>
    <x v="0"/>
    <x v="0"/>
    <n v="100"/>
    <x v="0"/>
    <x v="16"/>
    <n v="1"/>
    <n v="261.88094000000001"/>
    <n v="22.027049000000002"/>
    <n v="16.737555"/>
    <n v="1.0460970000000001"/>
    <s v="4"/>
    <s v="scale_mpi_epyc_job_12250.out "/>
    <s v="scale_mpi_epyc_epyc004_2023-06-13_14-57-37.csv "/>
    <s v="e2 10000 100 1 1 17"/>
    <n v="272.89186849999999"/>
    <n v="32.814242938552695"/>
    <n v="207.2633826228946"/>
    <n v="338.52035437710538"/>
    <x v="1"/>
  </r>
  <r>
    <x v="0"/>
    <x v="0"/>
    <n v="100"/>
    <x v="0"/>
    <x v="16"/>
    <n v="1"/>
    <n v="255.850549"/>
    <n v="18.041018000000001"/>
    <n v="16.500502000000001"/>
    <n v="1.0312809999999999"/>
    <s v="1"/>
    <s v="scale_mpi_epyc_job_12521.out "/>
    <s v="scale_mpi_epyc_epyc001.orfeo.hpc_2023-06-14_23-08-25.csv "/>
    <s v="e2 10000 100 1 1 17"/>
    <n v="272.89186849999999"/>
    <n v="32.814242938552695"/>
    <n v="207.2633826228946"/>
    <n v="338.52035437710538"/>
    <x v="0"/>
  </r>
  <r>
    <x v="0"/>
    <x v="0"/>
    <n v="100"/>
    <x v="0"/>
    <x v="16"/>
    <n v="1"/>
    <n v="254.73741699999999"/>
    <n v="22.032321"/>
    <n v="16.604759000000001"/>
    <n v="1.0377970000000001"/>
    <s v="1"/>
    <s v="scale_mpi_epyc_job_12296.out "/>
    <s v="scale_mpi_epyc_epyc001.orfeo.hpc_2023-06-14_07-14-45.csv "/>
    <s v="e2 10000 100 1 1 17"/>
    <n v="272.89186849999999"/>
    <n v="32.814242938552695"/>
    <n v="207.2633826228946"/>
    <n v="338.52035437710538"/>
    <x v="0"/>
  </r>
  <r>
    <x v="1"/>
    <x v="0"/>
    <n v="100"/>
    <x v="0"/>
    <x v="9"/>
    <n v="1"/>
    <n v="239.82417899999999"/>
    <n v="12.346219"/>
    <n v="10.10675"/>
    <n v="1.1229720000000001"/>
    <s v="4"/>
    <s v="scale_mpi_epyc_job_12536.out "/>
    <s v="scale_mpi_epyc_epyc004_2023-06-15_06-58-08.csv "/>
    <s v="e0 10000 100 1 1 10"/>
    <n v="239.98875833333332"/>
    <n v="0.1331679686291134"/>
    <n v="239.7224223960751"/>
    <n v="240.25509427059154"/>
    <x v="0"/>
  </r>
  <r>
    <x v="0"/>
    <x v="0"/>
    <n v="100"/>
    <x v="0"/>
    <x v="16"/>
    <n v="1"/>
    <n v="249.240836"/>
    <n v="22.199612999999999"/>
    <n v="20.034852999999998"/>
    <n v="1.252178"/>
    <s v="6"/>
    <s v="scale_mpi_epyc_job_12554.out "/>
    <s v="scale_mpi_epyc_epyc006_2023-06-15_10-51-58.csv "/>
    <s v="e2 10000 100 1 1 17"/>
    <n v="272.89186849999999"/>
    <n v="32.814242938552695"/>
    <n v="207.2633826228946"/>
    <n v="338.52035437710538"/>
    <x v="0"/>
  </r>
  <r>
    <x v="0"/>
    <x v="0"/>
    <n v="100"/>
    <x v="0"/>
    <x v="17"/>
    <n v="1"/>
    <n v="273.63494600000001"/>
    <n v="20.600557999999999"/>
    <n v="25.408276999999998"/>
    <n v="1.494605"/>
    <s v="6"/>
    <s v="scale_mpi_epyc_job_12554.out "/>
    <s v="scale_mpi_epyc_epyc006_2023-06-15_10-51-58.csv "/>
    <s v="e2 10000 100 1 1 18"/>
    <n v="264.57688183333335"/>
    <n v="7.1892507091173714"/>
    <n v="250.1983804150986"/>
    <n v="278.95538325156809"/>
    <x v="1"/>
  </r>
  <r>
    <x v="0"/>
    <x v="0"/>
    <n v="100"/>
    <x v="0"/>
    <x v="17"/>
    <n v="1"/>
    <n v="269.67040100000003"/>
    <n v="25.203057999999999"/>
    <n v="109.575895"/>
    <n v="6.4456410000000002"/>
    <s v="6"/>
    <s v="scale_mpi_epyc_job_12539.out "/>
    <s v="scale_mpi_epyc_epyc006_2023-06-15_07-54-16.csv "/>
    <s v="e2 10000 100 1 1 18"/>
    <n v="264.57688183333335"/>
    <n v="7.1892507091173714"/>
    <n v="250.1983804150986"/>
    <n v="278.95538325156809"/>
    <x v="1"/>
  </r>
  <r>
    <x v="0"/>
    <x v="0"/>
    <n v="100"/>
    <x v="0"/>
    <x v="17"/>
    <n v="1"/>
    <n v="268.16903300000001"/>
    <n v="23.351475000000001"/>
    <n v="22.292666000000001"/>
    <n v="1.3113330000000001"/>
    <s v="8"/>
    <s v="scale_mpi_epyc_job_12247.out "/>
    <s v="scale_mpi_epyc_epyc008_2023-06-13_14-16-08.csv "/>
    <s v="e2 10000 100 1 1 18"/>
    <n v="264.57688183333335"/>
    <n v="7.1892507091173714"/>
    <n v="250.1983804150986"/>
    <n v="278.95538325156809"/>
    <x v="1"/>
  </r>
  <r>
    <x v="0"/>
    <x v="0"/>
    <n v="100"/>
    <x v="0"/>
    <x v="17"/>
    <n v="1"/>
    <n v="263.80579299999999"/>
    <n v="22.677133000000001"/>
    <n v="16.239718"/>
    <n v="0.95527799999999996"/>
    <s v="4"/>
    <s v="scale_mpi_epyc_job_12250.out "/>
    <s v="scale_mpi_epyc_epyc004_2023-06-13_14-57-37.csv "/>
    <s v="e2 10000 100 1 1 18"/>
    <n v="264.57688183333335"/>
    <n v="7.1892507091173714"/>
    <n v="250.1983804150986"/>
    <n v="278.95538325156809"/>
    <x v="0"/>
  </r>
  <r>
    <x v="0"/>
    <x v="0"/>
    <n v="100"/>
    <x v="0"/>
    <x v="17"/>
    <n v="1"/>
    <n v="260.81210600000003"/>
    <n v="21.386227999999999"/>
    <n v="21.310725000000001"/>
    <n v="1.2535719999999999"/>
    <s v="1"/>
    <s v="scale_mpi_epyc_job_12521.out "/>
    <s v="scale_mpi_epyc_epyc001.orfeo.hpc_2023-06-14_23-08-25.csv "/>
    <s v="e2 10000 100 1 1 18"/>
    <n v="264.57688183333335"/>
    <n v="7.1892507091173714"/>
    <n v="250.1983804150986"/>
    <n v="278.95538325156809"/>
    <x v="0"/>
  </r>
  <r>
    <x v="0"/>
    <x v="0"/>
    <n v="100"/>
    <x v="0"/>
    <x v="17"/>
    <n v="1"/>
    <n v="251.369012"/>
    <n v="19.626877"/>
    <n v="20.796852000000001"/>
    <n v="1.223344"/>
    <s v="1"/>
    <s v="scale_mpi_epyc_job_12296.out "/>
    <s v="scale_mpi_epyc_epyc001.orfeo.hpc_2023-06-14_07-14-45.csv "/>
    <s v="e2 10000 100 1 1 18"/>
    <n v="264.57688183333335"/>
    <n v="7.1892507091173714"/>
    <n v="250.1983804150986"/>
    <n v="278.95538325156809"/>
    <x v="0"/>
  </r>
  <r>
    <x v="0"/>
    <x v="0"/>
    <n v="100"/>
    <x v="0"/>
    <x v="18"/>
    <n v="1"/>
    <n v="347.60161299999999"/>
    <n v="115.289461"/>
    <n v="24.673369000000001"/>
    <n v="1.370743"/>
    <s v="4"/>
    <s v="scale_mpi_epyc_job_12250.out "/>
    <s v="scale_mpi_epyc_epyc004_2023-06-13_14-57-37.csv "/>
    <s v="e2 10000 100 1 1 19"/>
    <n v="282.47351033333331"/>
    <n v="37.510501761875176"/>
    <n v="207.45250680958296"/>
    <n v="357.49451385708369"/>
    <x v="1"/>
  </r>
  <r>
    <x v="0"/>
    <x v="0"/>
    <n v="100"/>
    <x v="0"/>
    <x v="18"/>
    <n v="1"/>
    <n v="317.62378999999999"/>
    <n v="79.361773999999997"/>
    <n v="187.60503199999999"/>
    <n v="10.422502"/>
    <s v="6"/>
    <s v="scale_mpi_epyc_job_12539.out "/>
    <s v="scale_mpi_epyc_epyc006_2023-06-15_07-54-16.csv "/>
    <s v="e2 10000 100 1 1 19"/>
    <n v="282.47351033333331"/>
    <n v="37.510501761875176"/>
    <n v="207.45250680958296"/>
    <n v="357.49451385708369"/>
    <x v="1"/>
  </r>
  <r>
    <x v="0"/>
    <x v="0"/>
    <n v="100"/>
    <x v="0"/>
    <x v="18"/>
    <n v="1"/>
    <n v="274.18353200000001"/>
    <n v="23.625655999999999"/>
    <n v="19.352459"/>
    <n v="1.075137"/>
    <s v="8"/>
    <s v="scale_mpi_epyc_job_12247.out "/>
    <s v="scale_mpi_epyc_epyc008_2023-06-13_14-16-08.csv "/>
    <s v="e2 10000 100 1 1 19"/>
    <n v="282.47351033333331"/>
    <n v="37.510501761875176"/>
    <n v="207.45250680958296"/>
    <n v="357.49451385708369"/>
    <x v="0"/>
  </r>
  <r>
    <x v="0"/>
    <x v="0"/>
    <n v="100"/>
    <x v="0"/>
    <x v="18"/>
    <n v="1"/>
    <n v="258.89954399999999"/>
    <n v="21.015205000000002"/>
    <n v="21.858478000000002"/>
    <n v="1.2143600000000001"/>
    <s v="6"/>
    <s v="scale_mpi_epyc_job_12554.out "/>
    <s v="scale_mpi_epyc_epyc006_2023-06-15_10-51-58.csv "/>
    <s v="e2 10000 100 1 1 19"/>
    <n v="282.47351033333331"/>
    <n v="37.510501761875176"/>
    <n v="207.45250680958296"/>
    <n v="357.49451385708369"/>
    <x v="0"/>
  </r>
  <r>
    <x v="0"/>
    <x v="0"/>
    <n v="100"/>
    <x v="0"/>
    <x v="18"/>
    <n v="1"/>
    <n v="248.64791099999999"/>
    <n v="21.282667"/>
    <n v="19.192339"/>
    <n v="1.066241"/>
    <s v="1"/>
    <s v="scale_mpi_epyc_job_12296.out "/>
    <s v="scale_mpi_epyc_epyc001.orfeo.hpc_2023-06-14_07-14-45.csv "/>
    <s v="e2 10000 100 1 1 19"/>
    <n v="282.47351033333331"/>
    <n v="37.510501761875176"/>
    <n v="207.45250680958296"/>
    <n v="357.49451385708369"/>
    <x v="0"/>
  </r>
  <r>
    <x v="0"/>
    <x v="0"/>
    <n v="100"/>
    <x v="0"/>
    <x v="18"/>
    <n v="1"/>
    <n v="247.88467199999999"/>
    <n v="19.755500000000001"/>
    <n v="23.501988000000001"/>
    <n v="1.305666"/>
    <s v="1"/>
    <s v="scale_mpi_epyc_job_12521.out "/>
    <s v="scale_mpi_epyc_epyc001.orfeo.hpc_2023-06-14_23-08-25.csv "/>
    <s v="e2 10000 100 1 1 19"/>
    <n v="282.47351033333331"/>
    <n v="37.510501761875176"/>
    <n v="207.45250680958296"/>
    <n v="357.49451385708369"/>
    <x v="0"/>
  </r>
  <r>
    <x v="0"/>
    <x v="0"/>
    <n v="100"/>
    <x v="0"/>
    <x v="19"/>
    <n v="1"/>
    <n v="269.56266099999999"/>
    <n v="18.80219"/>
    <n v="30.730436999999998"/>
    <n v="1.617391"/>
    <s v="8"/>
    <s v="scale_mpi_epyc_job_12247.out "/>
    <s v="scale_mpi_epyc_epyc008_2023-06-13_14-16-08.csv "/>
    <s v="e2 10000 100 1 1 20"/>
    <n v="260.09195233333338"/>
    <n v="4.9162277329104711"/>
    <n v="250.25949686751244"/>
    <n v="269.92440779915432"/>
    <x v="0"/>
  </r>
  <r>
    <x v="2"/>
    <x v="1"/>
    <n v="0"/>
    <x v="1"/>
    <x v="0"/>
    <n v="1"/>
    <n v="1.059844"/>
    <n v="4.2529999999999998E-3"/>
    <n v="0"/>
    <n v="0"/>
    <s v="5"/>
    <s v="scale_mpi_epyc_job_12128.out "/>
    <s v="scale_mpi_epyc_epyc005_2023-06-13_02-00-42.csv "/>
    <s v="i 1000 0 0 1 1"/>
    <e v="#N/A"/>
    <e v="#N/A"/>
    <e v="#N/A"/>
    <e v="#N/A"/>
    <x v="2"/>
  </r>
  <r>
    <x v="2"/>
    <x v="1"/>
    <n v="0"/>
    <x v="1"/>
    <x v="1"/>
    <n v="1"/>
    <n v="1.0501290000000001"/>
    <n v="3.052E-3"/>
    <n v="1.5969999999999999E-3"/>
    <n v="1.5969999999999999E-3"/>
    <s v="5"/>
    <s v="scale_mpi_epyc_job_12128.out "/>
    <s v="scale_mpi_epyc_epyc005_2023-06-13_02-00-42.csv "/>
    <s v="i 1000 0 0 1 2"/>
    <e v="#N/A"/>
    <e v="#N/A"/>
    <e v="#N/A"/>
    <e v="#N/A"/>
    <x v="2"/>
  </r>
  <r>
    <x v="2"/>
    <x v="1"/>
    <n v="0"/>
    <x v="1"/>
    <x v="2"/>
    <n v="1"/>
    <n v="1.059715"/>
    <n v="2.3500000000000001E-3"/>
    <n v="1.1590000000000001E-3"/>
    <n v="5.7899999999999998E-4"/>
    <s v="5"/>
    <s v="scale_mpi_epyc_job_12128.out "/>
    <s v="scale_mpi_epyc_epyc005_2023-06-13_02-00-42.csv "/>
    <s v="i 1000 0 0 1 3"/>
    <e v="#N/A"/>
    <e v="#N/A"/>
    <e v="#N/A"/>
    <e v="#N/A"/>
    <x v="2"/>
  </r>
  <r>
    <x v="2"/>
    <x v="1"/>
    <n v="0"/>
    <x v="1"/>
    <x v="3"/>
    <n v="1"/>
    <n v="1.0597380000000001"/>
    <n v="2.6979999999999999E-3"/>
    <n v="2.0950000000000001E-3"/>
    <n v="6.9800000000000005E-4"/>
    <s v="5"/>
    <s v="scale_mpi_epyc_job_12128.out "/>
    <s v="scale_mpi_epyc_epyc005_2023-06-13_02-00-42.csv "/>
    <s v="i 1000 0 0 1 4"/>
    <e v="#N/A"/>
    <e v="#N/A"/>
    <e v="#N/A"/>
    <e v="#N/A"/>
    <x v="2"/>
  </r>
  <r>
    <x v="2"/>
    <x v="1"/>
    <n v="0"/>
    <x v="1"/>
    <x v="4"/>
    <n v="1"/>
    <n v="1.071016"/>
    <n v="4.3150000000000003E-3"/>
    <n v="3.1080000000000001E-3"/>
    <n v="7.7700000000000002E-4"/>
    <s v="5"/>
    <s v="scale_mpi_epyc_job_12128.out "/>
    <s v="scale_mpi_epyc_epyc005_2023-06-13_02-00-42.csv "/>
    <s v="i 1000 0 0 1 5"/>
    <e v="#N/A"/>
    <e v="#N/A"/>
    <e v="#N/A"/>
    <e v="#N/A"/>
    <x v="2"/>
  </r>
  <r>
    <x v="2"/>
    <x v="1"/>
    <n v="0"/>
    <x v="1"/>
    <x v="5"/>
    <n v="1"/>
    <n v="1.0584750000000001"/>
    <n v="4.1289999999999999E-3"/>
    <n v="6.4650000000000003E-3"/>
    <n v="1.2930000000000001E-3"/>
    <s v="5"/>
    <s v="scale_mpi_epyc_job_12128.out "/>
    <s v="scale_mpi_epyc_epyc005_2023-06-13_02-00-42.csv "/>
    <s v="i 1000 0 0 1 6"/>
    <e v="#N/A"/>
    <e v="#N/A"/>
    <e v="#N/A"/>
    <e v="#N/A"/>
    <x v="2"/>
  </r>
  <r>
    <x v="2"/>
    <x v="1"/>
    <n v="0"/>
    <x v="1"/>
    <x v="6"/>
    <n v="1"/>
    <n v="1.0864609999999999"/>
    <n v="4.1970000000000002E-3"/>
    <n v="8.0210000000000004E-3"/>
    <n v="1.3370000000000001E-3"/>
    <s v="5"/>
    <s v="scale_mpi_epyc_job_12128.out "/>
    <s v="scale_mpi_epyc_epyc005_2023-06-13_02-00-42.csv "/>
    <s v="i 1000 0 0 1 7"/>
    <e v="#N/A"/>
    <e v="#N/A"/>
    <e v="#N/A"/>
    <e v="#N/A"/>
    <x v="2"/>
  </r>
  <r>
    <x v="2"/>
    <x v="1"/>
    <n v="0"/>
    <x v="1"/>
    <x v="7"/>
    <n v="1"/>
    <n v="1.0753170000000001"/>
    <n v="3.8999999999999998E-3"/>
    <n v="9.3729999999999994E-3"/>
    <n v="1.3389999999999999E-3"/>
    <s v="5"/>
    <s v="scale_mpi_epyc_job_12128.out "/>
    <s v="scale_mpi_epyc_epyc005_2023-06-13_02-00-42.csv "/>
    <s v="i 1000 0 0 1 8"/>
    <e v="#N/A"/>
    <e v="#N/A"/>
    <e v="#N/A"/>
    <e v="#N/A"/>
    <x v="2"/>
  </r>
  <r>
    <x v="2"/>
    <x v="1"/>
    <n v="0"/>
    <x v="1"/>
    <x v="8"/>
    <n v="1"/>
    <n v="1.097623"/>
    <n v="4.0610000000000004E-3"/>
    <n v="4.7689999999999998E-3"/>
    <n v="5.9599999999999996E-4"/>
    <s v="5"/>
    <s v="scale_mpi_epyc_job_12128.out "/>
    <s v="scale_mpi_epyc_epyc005_2023-06-13_02-00-42.csv "/>
    <s v="i 1000 0 0 1 9"/>
    <e v="#N/A"/>
    <e v="#N/A"/>
    <e v="#N/A"/>
    <e v="#N/A"/>
    <x v="2"/>
  </r>
  <r>
    <x v="2"/>
    <x v="1"/>
    <n v="0"/>
    <x v="1"/>
    <x v="9"/>
    <n v="1"/>
    <n v="1.105793"/>
    <n v="4.0870000000000004E-3"/>
    <n v="1.6811E-2"/>
    <n v="1.8680000000000001E-3"/>
    <s v="5"/>
    <s v="scale_mpi_epyc_job_12128.out "/>
    <s v="scale_mpi_epyc_epyc005_2023-06-13_02-00-42.csv "/>
    <s v="i 1000 0 0 1 10"/>
    <e v="#N/A"/>
    <e v="#N/A"/>
    <e v="#N/A"/>
    <e v="#N/A"/>
    <x v="2"/>
  </r>
  <r>
    <x v="2"/>
    <x v="1"/>
    <n v="0"/>
    <x v="1"/>
    <x v="10"/>
    <n v="1"/>
    <n v="1.1054120000000001"/>
    <n v="4.4190000000000002E-3"/>
    <n v="1.4243E-2"/>
    <n v="1.4239999999999999E-3"/>
    <s v="5"/>
    <s v="scale_mpi_epyc_job_12128.out "/>
    <s v="scale_mpi_epyc_epyc005_2023-06-13_02-00-42.csv "/>
    <s v="i 1000 0 0 1 11"/>
    <e v="#N/A"/>
    <e v="#N/A"/>
    <e v="#N/A"/>
    <e v="#N/A"/>
    <x v="2"/>
  </r>
  <r>
    <x v="2"/>
    <x v="1"/>
    <n v="0"/>
    <x v="1"/>
    <x v="11"/>
    <n v="1"/>
    <n v="1.116635"/>
    <n v="5.6899999999999997E-3"/>
    <n v="2.0995E-2"/>
    <n v="1.9090000000000001E-3"/>
    <s v="5"/>
    <s v="scale_mpi_epyc_job_12128.out "/>
    <s v="scale_mpi_epyc_epyc005_2023-06-13_02-00-42.csv "/>
    <s v="i 1000 0 0 1 12"/>
    <e v="#N/A"/>
    <e v="#N/A"/>
    <e v="#N/A"/>
    <e v="#N/A"/>
    <x v="2"/>
  </r>
  <r>
    <x v="2"/>
    <x v="1"/>
    <n v="0"/>
    <x v="1"/>
    <x v="12"/>
    <n v="1"/>
    <n v="1.137256"/>
    <n v="5.097E-3"/>
    <n v="2.5942E-2"/>
    <n v="2.1619999999999999E-3"/>
    <s v="5"/>
    <s v="scale_mpi_epyc_job_12128.out "/>
    <s v="scale_mpi_epyc_epyc005_2023-06-13_02-00-42.csv "/>
    <s v="i 1000 0 0 1 13"/>
    <e v="#N/A"/>
    <e v="#N/A"/>
    <e v="#N/A"/>
    <e v="#N/A"/>
    <x v="2"/>
  </r>
  <r>
    <x v="2"/>
    <x v="1"/>
    <n v="0"/>
    <x v="1"/>
    <x v="13"/>
    <n v="1"/>
    <n v="1.124565"/>
    <n v="6.2779999999999997E-3"/>
    <n v="3.0786000000000001E-2"/>
    <n v="2.3679999999999999E-3"/>
    <s v="5"/>
    <s v="scale_mpi_epyc_job_12128.out "/>
    <s v="scale_mpi_epyc_epyc005_2023-06-13_02-00-42.csv "/>
    <s v="i 1000 0 0 1 14"/>
    <e v="#N/A"/>
    <e v="#N/A"/>
    <e v="#N/A"/>
    <e v="#N/A"/>
    <x v="2"/>
  </r>
  <r>
    <x v="2"/>
    <x v="1"/>
    <n v="0"/>
    <x v="1"/>
    <x v="14"/>
    <n v="1"/>
    <n v="1.1512450000000001"/>
    <n v="8.1530000000000005E-3"/>
    <n v="3.3702000000000003E-2"/>
    <n v="2.4069999999999999E-3"/>
    <s v="5"/>
    <s v="scale_mpi_epyc_job_12128.out "/>
    <s v="scale_mpi_epyc_epyc005_2023-06-13_02-00-42.csv "/>
    <s v="i 1000 0 0 1 15"/>
    <e v="#N/A"/>
    <e v="#N/A"/>
    <e v="#N/A"/>
    <e v="#N/A"/>
    <x v="2"/>
  </r>
  <r>
    <x v="2"/>
    <x v="1"/>
    <n v="0"/>
    <x v="1"/>
    <x v="15"/>
    <n v="1"/>
    <n v="1.160944"/>
    <n v="8.9910000000000007E-3"/>
    <n v="3.9907999999999999E-2"/>
    <n v="2.6610000000000002E-3"/>
    <s v="5"/>
    <s v="scale_mpi_epyc_job_12128.out "/>
    <s v="scale_mpi_epyc_epyc005_2023-06-13_02-00-42.csv "/>
    <s v="i 1000 0 0 1 16"/>
    <e v="#N/A"/>
    <e v="#N/A"/>
    <e v="#N/A"/>
    <e v="#N/A"/>
    <x v="2"/>
  </r>
  <r>
    <x v="2"/>
    <x v="1"/>
    <n v="0"/>
    <x v="1"/>
    <x v="16"/>
    <n v="1"/>
    <n v="1.1732739999999999"/>
    <n v="7.7660000000000003E-3"/>
    <n v="3.9545999999999998E-2"/>
    <n v="2.4719999999999998E-3"/>
    <s v="5"/>
    <s v="scale_mpi_epyc_job_12128.out "/>
    <s v="scale_mpi_epyc_epyc005_2023-06-13_02-00-42.csv "/>
    <s v="i 1000 0 0 1 17"/>
    <e v="#N/A"/>
    <e v="#N/A"/>
    <e v="#N/A"/>
    <e v="#N/A"/>
    <x v="2"/>
  </r>
  <r>
    <x v="2"/>
    <x v="1"/>
    <n v="0"/>
    <x v="1"/>
    <x v="17"/>
    <n v="1"/>
    <n v="1.173052"/>
    <n v="7.0870000000000004E-3"/>
    <n v="1.8825000000000001E-2"/>
    <n v="1.1069999999999999E-3"/>
    <s v="5"/>
    <s v="scale_mpi_epyc_job_12128.out "/>
    <s v="scale_mpi_epyc_epyc005_2023-06-13_02-00-42.csv "/>
    <s v="i 1000 0 0 1 18"/>
    <e v="#N/A"/>
    <e v="#N/A"/>
    <e v="#N/A"/>
    <e v="#N/A"/>
    <x v="2"/>
  </r>
  <r>
    <x v="2"/>
    <x v="1"/>
    <n v="0"/>
    <x v="1"/>
    <x v="18"/>
    <n v="1"/>
    <n v="1.163476"/>
    <n v="7.1199999999999996E-3"/>
    <n v="4.1346000000000001E-2"/>
    <n v="2.297E-3"/>
    <s v="5"/>
    <s v="scale_mpi_epyc_job_12128.out "/>
    <s v="scale_mpi_epyc_epyc005_2023-06-13_02-00-42.csv "/>
    <s v="i 1000 0 0 1 19"/>
    <e v="#N/A"/>
    <e v="#N/A"/>
    <e v="#N/A"/>
    <e v="#N/A"/>
    <x v="2"/>
  </r>
  <r>
    <x v="2"/>
    <x v="1"/>
    <n v="0"/>
    <x v="1"/>
    <x v="19"/>
    <n v="1"/>
    <n v="1.1876629999999999"/>
    <n v="1.0004000000000001E-2"/>
    <n v="4.9119000000000003E-2"/>
    <n v="2.5850000000000001E-3"/>
    <s v="5"/>
    <s v="scale_mpi_epyc_job_12128.out "/>
    <s v="scale_mpi_epyc_epyc005_2023-06-13_02-00-42.csv "/>
    <s v="i 1000 0 0 1 20"/>
    <e v="#N/A"/>
    <e v="#N/A"/>
    <e v="#N/A"/>
    <e v="#N/A"/>
    <x v="2"/>
  </r>
  <r>
    <x v="2"/>
    <x v="1"/>
    <n v="0"/>
    <x v="1"/>
    <x v="20"/>
    <n v="1"/>
    <n v="1.173719"/>
    <n v="9.0369999999999999E-3"/>
    <n v="6.0618999999999999E-2"/>
    <n v="3.0309999999999998E-3"/>
    <s v="5"/>
    <s v="scale_mpi_epyc_job_12128.out "/>
    <s v="scale_mpi_epyc_epyc005_2023-06-13_02-00-42.csv "/>
    <s v="i 1000 0 0 1 21"/>
    <e v="#N/A"/>
    <e v="#N/A"/>
    <e v="#N/A"/>
    <e v="#N/A"/>
    <x v="2"/>
  </r>
  <r>
    <x v="2"/>
    <x v="1"/>
    <n v="0"/>
    <x v="1"/>
    <x v="21"/>
    <n v="1"/>
    <n v="1.2237830000000001"/>
    <n v="1.022E-2"/>
    <n v="5.8937999999999997E-2"/>
    <n v="2.807E-3"/>
    <s v="5"/>
    <s v="scale_mpi_epyc_job_12128.out "/>
    <s v="scale_mpi_epyc_epyc005_2023-06-13_02-00-42.csv "/>
    <s v="i 1000 0 0 1 22"/>
    <e v="#N/A"/>
    <e v="#N/A"/>
    <e v="#N/A"/>
    <e v="#N/A"/>
    <x v="2"/>
  </r>
  <r>
    <x v="2"/>
    <x v="1"/>
    <n v="0"/>
    <x v="1"/>
    <x v="22"/>
    <n v="1"/>
    <n v="1.214248"/>
    <n v="9.8239999999999994E-3"/>
    <n v="6.4845E-2"/>
    <n v="2.9480000000000001E-3"/>
    <s v="5"/>
    <s v="scale_mpi_epyc_job_12128.out "/>
    <s v="scale_mpi_epyc_epyc005_2023-06-13_02-00-42.csv "/>
    <s v="i 1000 0 0 1 23"/>
    <e v="#N/A"/>
    <e v="#N/A"/>
    <e v="#N/A"/>
    <e v="#N/A"/>
    <x v="2"/>
  </r>
  <r>
    <x v="2"/>
    <x v="1"/>
    <n v="0"/>
    <x v="1"/>
    <x v="23"/>
    <n v="1"/>
    <n v="1.2568239999999999"/>
    <n v="9.6190000000000008E-3"/>
    <n v="3.3784000000000002E-2"/>
    <n v="1.469E-3"/>
    <s v="5"/>
    <s v="scale_mpi_epyc_job_12128.out "/>
    <s v="scale_mpi_epyc_epyc005_2023-06-13_02-00-42.csv "/>
    <s v="i 1000 0 0 1 24"/>
    <e v="#N/A"/>
    <e v="#N/A"/>
    <e v="#N/A"/>
    <e v="#N/A"/>
    <x v="2"/>
  </r>
  <r>
    <x v="2"/>
    <x v="1"/>
    <n v="0"/>
    <x v="1"/>
    <x v="24"/>
    <n v="1"/>
    <n v="1.1867970000000001"/>
    <n v="8.8990000000000007E-3"/>
    <n v="8.5445999999999994E-2"/>
    <n v="3.5599999999999998E-3"/>
    <s v="5"/>
    <s v="scale_mpi_epyc_job_12128.out "/>
    <s v="scale_mpi_epyc_epyc005_2023-06-13_02-00-42.csv "/>
    <s v="i 1000 0 0 1 25"/>
    <e v="#N/A"/>
    <e v="#N/A"/>
    <e v="#N/A"/>
    <e v="#N/A"/>
    <x v="2"/>
  </r>
  <r>
    <x v="2"/>
    <x v="1"/>
    <n v="0"/>
    <x v="1"/>
    <x v="25"/>
    <n v="1"/>
    <n v="1.2386490000000001"/>
    <n v="1.4916E-2"/>
    <n v="0.14441399999999999"/>
    <n v="5.777E-3"/>
    <s v="5"/>
    <s v="scale_mpi_epyc_job_12128.out "/>
    <s v="scale_mpi_epyc_epyc005_2023-06-13_02-00-42.csv "/>
    <s v="i 1000 0 0 1 26"/>
    <e v="#N/A"/>
    <e v="#N/A"/>
    <e v="#N/A"/>
    <e v="#N/A"/>
    <x v="2"/>
  </r>
  <r>
    <x v="2"/>
    <x v="1"/>
    <n v="0"/>
    <x v="1"/>
    <x v="26"/>
    <n v="1"/>
    <n v="1.2557469999999999"/>
    <n v="9.6880000000000004E-3"/>
    <n v="9.0242000000000003E-2"/>
    <n v="3.4710000000000001E-3"/>
    <s v="5"/>
    <s v="scale_mpi_epyc_job_12128.out "/>
    <s v="scale_mpi_epyc_epyc005_2023-06-13_02-00-42.csv "/>
    <s v="i 1000 0 0 1 27"/>
    <e v="#N/A"/>
    <e v="#N/A"/>
    <e v="#N/A"/>
    <e v="#N/A"/>
    <x v="2"/>
  </r>
  <r>
    <x v="2"/>
    <x v="1"/>
    <n v="0"/>
    <x v="1"/>
    <x v="27"/>
    <n v="1"/>
    <n v="1.291971"/>
    <n v="8.7969999999999993E-3"/>
    <n v="5.7618000000000003E-2"/>
    <n v="2.134E-3"/>
    <s v="5"/>
    <s v="scale_mpi_epyc_job_12128.out "/>
    <s v="scale_mpi_epyc_epyc005_2023-06-13_02-00-42.csv "/>
    <s v="i 1000 0 0 1 28"/>
    <e v="#N/A"/>
    <e v="#N/A"/>
    <e v="#N/A"/>
    <e v="#N/A"/>
    <x v="2"/>
  </r>
  <r>
    <x v="2"/>
    <x v="1"/>
    <n v="0"/>
    <x v="1"/>
    <x v="28"/>
    <n v="1"/>
    <n v="1.242675"/>
    <n v="1.0515999999999999E-2"/>
    <n v="8.3381999999999998E-2"/>
    <n v="2.9780000000000002E-3"/>
    <s v="5"/>
    <s v="scale_mpi_epyc_job_12128.out "/>
    <s v="scale_mpi_epyc_epyc005_2023-06-13_02-00-42.csv "/>
    <s v="i 1000 0 0 1 29"/>
    <e v="#N/A"/>
    <e v="#N/A"/>
    <e v="#N/A"/>
    <e v="#N/A"/>
    <x v="2"/>
  </r>
  <r>
    <x v="2"/>
    <x v="1"/>
    <n v="0"/>
    <x v="1"/>
    <x v="29"/>
    <n v="1"/>
    <n v="1.2637309999999999"/>
    <n v="1.3801000000000001E-2"/>
    <n v="0.11680599999999999"/>
    <n v="4.0280000000000003E-3"/>
    <s v="5"/>
    <s v="scale_mpi_epyc_job_12128.out "/>
    <s v="scale_mpi_epyc_epyc005_2023-06-13_02-00-42.csv "/>
    <s v="i 1000 0 0 1 30"/>
    <e v="#N/A"/>
    <e v="#N/A"/>
    <e v="#N/A"/>
    <e v="#N/A"/>
    <x v="2"/>
  </r>
  <r>
    <x v="2"/>
    <x v="1"/>
    <n v="0"/>
    <x v="1"/>
    <x v="30"/>
    <n v="1"/>
    <n v="1.3185210000000001"/>
    <n v="1.5458E-2"/>
    <n v="0.120903"/>
    <n v="4.0299999999999997E-3"/>
    <s v="5"/>
    <s v="scale_mpi_epyc_job_12128.out "/>
    <s v="scale_mpi_epyc_epyc005_2023-06-13_02-00-42.csv "/>
    <s v="i 1000 0 0 1 31"/>
    <e v="#N/A"/>
    <e v="#N/A"/>
    <e v="#N/A"/>
    <e v="#N/A"/>
    <x v="2"/>
  </r>
  <r>
    <x v="2"/>
    <x v="1"/>
    <n v="0"/>
    <x v="1"/>
    <x v="31"/>
    <n v="1"/>
    <n v="1.2554719999999999"/>
    <n v="1.5723999999999998E-2"/>
    <n v="0.11584999999999999"/>
    <n v="3.7369999999999999E-3"/>
    <s v="5"/>
    <s v="scale_mpi_epyc_job_12128.out "/>
    <s v="scale_mpi_epyc_epyc005_2023-06-13_02-00-42.csv "/>
    <s v="i 1000 0 0 1 32"/>
    <e v="#N/A"/>
    <e v="#N/A"/>
    <e v="#N/A"/>
    <e v="#N/A"/>
    <x v="2"/>
  </r>
  <r>
    <x v="2"/>
    <x v="1"/>
    <n v="0"/>
    <x v="1"/>
    <x v="32"/>
    <n v="1"/>
    <n v="1.3827879999999999"/>
    <n v="1.3140000000000001E-2"/>
    <n v="8.0034999999999995E-2"/>
    <n v="2.5010000000000002E-3"/>
    <s v="5"/>
    <s v="scale_mpi_epyc_job_12128.out "/>
    <s v="scale_mpi_epyc_epyc005_2023-06-13_02-00-42.csv "/>
    <s v="i 1000 0 0 1 33"/>
    <e v="#N/A"/>
    <e v="#N/A"/>
    <e v="#N/A"/>
    <e v="#N/A"/>
    <x v="2"/>
  </r>
  <r>
    <x v="2"/>
    <x v="1"/>
    <n v="0"/>
    <x v="1"/>
    <x v="33"/>
    <n v="1"/>
    <n v="1.279423"/>
    <n v="9.3259999999999992E-3"/>
    <n v="7.7371999999999996E-2"/>
    <n v="2.3449999999999999E-3"/>
    <s v="5"/>
    <s v="scale_mpi_epyc_job_12128.out "/>
    <s v="scale_mpi_epyc_epyc005_2023-06-13_02-00-42.csv "/>
    <s v="i 1000 0 0 1 34"/>
    <e v="#N/A"/>
    <e v="#N/A"/>
    <e v="#N/A"/>
    <e v="#N/A"/>
    <x v="2"/>
  </r>
  <r>
    <x v="2"/>
    <x v="1"/>
    <n v="0"/>
    <x v="1"/>
    <x v="34"/>
    <n v="1"/>
    <n v="1.331089"/>
    <n v="1.3687E-2"/>
    <n v="8.4661E-2"/>
    <n v="2.49E-3"/>
    <s v="5"/>
    <s v="scale_mpi_epyc_job_12128.out "/>
    <s v="scale_mpi_epyc_epyc005_2023-06-13_02-00-42.csv "/>
    <s v="i 1000 0 0 1 35"/>
    <e v="#N/A"/>
    <e v="#N/A"/>
    <e v="#N/A"/>
    <e v="#N/A"/>
    <x v="2"/>
  </r>
  <r>
    <x v="2"/>
    <x v="1"/>
    <n v="0"/>
    <x v="1"/>
    <x v="35"/>
    <n v="1"/>
    <n v="1.3029459999999999"/>
    <n v="1.7436E-2"/>
    <n v="0.16058"/>
    <n v="4.5880000000000001E-3"/>
    <s v="5"/>
    <s v="scale_mpi_epyc_job_12128.out "/>
    <s v="scale_mpi_epyc_epyc005_2023-06-13_02-00-42.csv "/>
    <s v="i 1000 0 0 1 36"/>
    <e v="#N/A"/>
    <e v="#N/A"/>
    <e v="#N/A"/>
    <e v="#N/A"/>
    <x v="2"/>
  </r>
  <r>
    <x v="2"/>
    <x v="1"/>
    <n v="0"/>
    <x v="1"/>
    <x v="36"/>
    <n v="1"/>
    <n v="1.4345330000000001"/>
    <n v="1.3801000000000001E-2"/>
    <n v="0.16912199999999999"/>
    <n v="4.6979999999999999E-3"/>
    <s v="5"/>
    <s v="scale_mpi_epyc_job_12128.out "/>
    <s v="scale_mpi_epyc_epyc005_2023-06-13_02-00-42.csv "/>
    <s v="i 1000 0 0 1 37"/>
    <e v="#N/A"/>
    <e v="#N/A"/>
    <e v="#N/A"/>
    <e v="#N/A"/>
    <x v="2"/>
  </r>
  <r>
    <x v="2"/>
    <x v="1"/>
    <n v="0"/>
    <x v="1"/>
    <x v="37"/>
    <n v="1"/>
    <n v="1.324403"/>
    <n v="1.1032E-2"/>
    <n v="0.17768500000000001"/>
    <n v="4.8019999999999998E-3"/>
    <s v="5"/>
    <s v="scale_mpi_epyc_job_12128.out "/>
    <s v="scale_mpi_epyc_epyc005_2023-06-13_02-00-42.csv "/>
    <s v="i 1000 0 0 1 38"/>
    <e v="#N/A"/>
    <e v="#N/A"/>
    <e v="#N/A"/>
    <e v="#N/A"/>
    <x v="2"/>
  </r>
  <r>
    <x v="2"/>
    <x v="1"/>
    <n v="0"/>
    <x v="1"/>
    <x v="38"/>
    <n v="1"/>
    <n v="1.317205"/>
    <n v="1.0427000000000001E-2"/>
    <n v="0.19350899999999999"/>
    <n v="5.0920000000000002E-3"/>
    <s v="5"/>
    <s v="scale_mpi_epyc_job_12128.out "/>
    <s v="scale_mpi_epyc_epyc005_2023-06-13_02-00-42.csv "/>
    <s v="i 1000 0 0 1 39"/>
    <e v="#N/A"/>
    <e v="#N/A"/>
    <e v="#N/A"/>
    <e v="#N/A"/>
    <x v="2"/>
  </r>
  <r>
    <x v="2"/>
    <x v="1"/>
    <n v="0"/>
    <x v="1"/>
    <x v="39"/>
    <n v="1"/>
    <n v="1.4938750000000001"/>
    <n v="1.1472E-2"/>
    <n v="0.208594"/>
    <n v="5.3489999999999996E-3"/>
    <s v="5"/>
    <s v="scale_mpi_epyc_job_12128.out "/>
    <s v="scale_mpi_epyc_epyc005_2023-06-13_02-00-42.csv "/>
    <s v="i 1000 0 0 1 40"/>
    <e v="#N/A"/>
    <e v="#N/A"/>
    <e v="#N/A"/>
    <e v="#N/A"/>
    <x v="2"/>
  </r>
  <r>
    <x v="2"/>
    <x v="1"/>
    <n v="0"/>
    <x v="1"/>
    <x v="40"/>
    <n v="1"/>
    <n v="1.5189299999999999"/>
    <n v="2.9891999999999998E-2"/>
    <n v="0.19087699999999999"/>
    <n v="4.7720000000000002E-3"/>
    <s v="5"/>
    <s v="scale_mpi_epyc_job_12128.out "/>
    <s v="scale_mpi_epyc_epyc005_2023-06-13_02-00-42.csv "/>
    <s v="i 1000 0 0 1 41"/>
    <e v="#N/A"/>
    <e v="#N/A"/>
    <e v="#N/A"/>
    <e v="#N/A"/>
    <x v="2"/>
  </r>
  <r>
    <x v="2"/>
    <x v="1"/>
    <n v="0"/>
    <x v="1"/>
    <x v="41"/>
    <n v="1"/>
    <n v="1.3802000000000001"/>
    <n v="1.5021E-2"/>
    <n v="0.24187900000000001"/>
    <n v="5.8989999999999997E-3"/>
    <s v="5"/>
    <s v="scale_mpi_epyc_job_12128.out "/>
    <s v="scale_mpi_epyc_epyc005_2023-06-13_02-00-42.csv "/>
    <s v="i 1000 0 0 1 42"/>
    <e v="#N/A"/>
    <e v="#N/A"/>
    <e v="#N/A"/>
    <e v="#N/A"/>
    <x v="2"/>
  </r>
  <r>
    <x v="2"/>
    <x v="1"/>
    <n v="0"/>
    <x v="1"/>
    <x v="42"/>
    <n v="1"/>
    <n v="1.3803859999999999"/>
    <n v="1.9831000000000001E-2"/>
    <n v="0.21537999999999999"/>
    <n v="5.1279999999999997E-3"/>
    <s v="5"/>
    <s v="scale_mpi_epyc_job_12128.out "/>
    <s v="scale_mpi_epyc_epyc005_2023-06-13_02-00-42.csv "/>
    <s v="i 1000 0 0 1 43"/>
    <e v="#N/A"/>
    <e v="#N/A"/>
    <e v="#N/A"/>
    <e v="#N/A"/>
    <x v="2"/>
  </r>
  <r>
    <x v="2"/>
    <x v="1"/>
    <n v="0"/>
    <x v="1"/>
    <x v="43"/>
    <n v="1"/>
    <n v="1.592225"/>
    <n v="2.0271999999999998E-2"/>
    <n v="0.24757599999999999"/>
    <n v="5.7580000000000001E-3"/>
    <s v="5"/>
    <s v="scale_mpi_epyc_job_12128.out "/>
    <s v="scale_mpi_epyc_epyc005_2023-06-13_02-00-42.csv "/>
    <s v="i 1000 0 0 1 44"/>
    <e v="#N/A"/>
    <e v="#N/A"/>
    <e v="#N/A"/>
    <e v="#N/A"/>
    <x v="2"/>
  </r>
  <r>
    <x v="2"/>
    <x v="1"/>
    <n v="0"/>
    <x v="1"/>
    <x v="44"/>
    <n v="1"/>
    <n v="1.564014"/>
    <n v="1.8190000000000001E-2"/>
    <n v="0.25321300000000002"/>
    <n v="5.7549999999999997E-3"/>
    <s v="5"/>
    <s v="scale_mpi_epyc_job_12128.out "/>
    <s v="scale_mpi_epyc_epyc005_2023-06-13_02-00-42.csv "/>
    <s v="i 1000 0 0 1 45"/>
    <e v="#N/A"/>
    <e v="#N/A"/>
    <e v="#N/A"/>
    <e v="#N/A"/>
    <x v="2"/>
  </r>
  <r>
    <x v="2"/>
    <x v="1"/>
    <n v="0"/>
    <x v="1"/>
    <x v="45"/>
    <n v="1"/>
    <n v="4.3093919999999999"/>
    <n v="2.9440999999999998E-2"/>
    <n v="0.246141"/>
    <n v="5.47E-3"/>
    <s v="5"/>
    <s v="scale_mpi_epyc_job_12128.out "/>
    <s v="scale_mpi_epyc_epyc005_2023-06-13_02-00-42.csv "/>
    <s v="i 1000 0 0 1 46"/>
    <e v="#N/A"/>
    <e v="#N/A"/>
    <e v="#N/A"/>
    <e v="#N/A"/>
    <x v="2"/>
  </r>
  <r>
    <x v="2"/>
    <x v="1"/>
    <n v="0"/>
    <x v="1"/>
    <x v="46"/>
    <n v="1"/>
    <n v="2.1206800000000001"/>
    <n v="4.2937999999999997E-2"/>
    <n v="0.26731300000000002"/>
    <n v="5.8110000000000002E-3"/>
    <s v="5"/>
    <s v="scale_mpi_epyc_job_12128.out "/>
    <s v="scale_mpi_epyc_epyc005_2023-06-13_02-00-42.csv "/>
    <s v="i 1000 0 0 1 47"/>
    <e v="#N/A"/>
    <e v="#N/A"/>
    <e v="#N/A"/>
    <e v="#N/A"/>
    <x v="2"/>
  </r>
  <r>
    <x v="2"/>
    <x v="1"/>
    <n v="0"/>
    <x v="1"/>
    <x v="47"/>
    <n v="1"/>
    <n v="1.45973"/>
    <n v="2.4738E-2"/>
    <n v="0.26489299999999999"/>
    <n v="5.6360000000000004E-3"/>
    <s v="5"/>
    <s v="scale_mpi_epyc_job_12128.out "/>
    <s v="scale_mpi_epyc_epyc005_2023-06-13_02-00-42.csv "/>
    <s v="i 1000 0 0 1 48"/>
    <e v="#N/A"/>
    <e v="#N/A"/>
    <e v="#N/A"/>
    <e v="#N/A"/>
    <x v="2"/>
  </r>
  <r>
    <x v="2"/>
    <x v="1"/>
    <n v="0"/>
    <x v="1"/>
    <x v="49"/>
    <n v="1"/>
    <n v="1.484591"/>
    <n v="1.4775E-2"/>
    <n v="0.29446299999999997"/>
    <n v="6.0089999999999996E-3"/>
    <s v="5"/>
    <s v="scale_mpi_epyc_job_12128.out "/>
    <s v="scale_mpi_epyc_epyc005_2023-06-13_02-00-42.csv "/>
    <s v="i 1000 0 0 1 50"/>
    <e v="#N/A"/>
    <e v="#N/A"/>
    <e v="#N/A"/>
    <e v="#N/A"/>
    <x v="2"/>
  </r>
  <r>
    <x v="2"/>
    <x v="1"/>
    <n v="0"/>
    <x v="1"/>
    <x v="50"/>
    <n v="1"/>
    <n v="1.5110269999999999"/>
    <n v="2.1307E-2"/>
    <n v="0.31334200000000001"/>
    <n v="6.267E-3"/>
    <s v="5"/>
    <s v="scale_mpi_epyc_job_12128.out "/>
    <s v="scale_mpi_epyc_epyc005_2023-06-13_02-00-42.csv "/>
    <s v="i 1000 0 0 1 51"/>
    <e v="#N/A"/>
    <e v="#N/A"/>
    <e v="#N/A"/>
    <e v="#N/A"/>
    <x v="2"/>
  </r>
  <r>
    <x v="2"/>
    <x v="1"/>
    <n v="0"/>
    <x v="1"/>
    <x v="51"/>
    <n v="1"/>
    <n v="1.7838689999999999"/>
    <n v="1.5351999999999999E-2"/>
    <n v="0.20833299999999999"/>
    <n v="4.0850000000000001E-3"/>
    <s v="5"/>
    <s v="scale_mpi_epyc_job_12128.out "/>
    <s v="scale_mpi_epyc_epyc005_2023-06-13_02-00-42.csv "/>
    <s v="i 1000 0 0 1 52"/>
    <e v="#N/A"/>
    <e v="#N/A"/>
    <e v="#N/A"/>
    <e v="#N/A"/>
    <x v="2"/>
  </r>
  <r>
    <x v="2"/>
    <x v="1"/>
    <n v="0"/>
    <x v="1"/>
    <x v="52"/>
    <n v="1"/>
    <n v="1.779487"/>
    <n v="2.0903000000000001E-2"/>
    <n v="0.36359000000000002"/>
    <n v="6.992E-3"/>
    <s v="5"/>
    <s v="scale_mpi_epyc_job_12128.out "/>
    <s v="scale_mpi_epyc_epyc005_2023-06-13_02-00-42.csv "/>
    <s v="i 1000 0 0 1 53"/>
    <e v="#N/A"/>
    <e v="#N/A"/>
    <e v="#N/A"/>
    <e v="#N/A"/>
    <x v="2"/>
  </r>
  <r>
    <x v="2"/>
    <x v="1"/>
    <n v="0"/>
    <x v="1"/>
    <x v="53"/>
    <n v="1"/>
    <n v="1.8195129999999999"/>
    <n v="2.3720000000000001E-2"/>
    <n v="0.35194300000000001"/>
    <n v="6.6400000000000001E-3"/>
    <s v="5"/>
    <s v="scale_mpi_epyc_job_12128.out "/>
    <s v="scale_mpi_epyc_epyc005_2023-06-13_02-00-42.csv "/>
    <s v="i 1000 0 0 1 54"/>
    <e v="#N/A"/>
    <e v="#N/A"/>
    <e v="#N/A"/>
    <e v="#N/A"/>
    <x v="2"/>
  </r>
  <r>
    <x v="2"/>
    <x v="1"/>
    <n v="0"/>
    <x v="1"/>
    <x v="54"/>
    <n v="1"/>
    <n v="1.7792250000000001"/>
    <n v="1.4541999999999999E-2"/>
    <n v="0.22056700000000001"/>
    <n v="4.0850000000000001E-3"/>
    <s v="5"/>
    <s v="scale_mpi_epyc_job_12128.out "/>
    <s v="scale_mpi_epyc_epyc005_2023-06-13_02-00-42.csv "/>
    <s v="i 1000 0 0 1 55"/>
    <e v="#N/A"/>
    <e v="#N/A"/>
    <e v="#N/A"/>
    <e v="#N/A"/>
    <x v="2"/>
  </r>
  <r>
    <x v="2"/>
    <x v="1"/>
    <n v="0"/>
    <x v="1"/>
    <x v="55"/>
    <n v="1"/>
    <n v="1.605575"/>
    <n v="2.5878999999999999E-2"/>
    <n v="0.399613"/>
    <n v="7.2659999999999999E-3"/>
    <s v="5"/>
    <s v="scale_mpi_epyc_job_12128.out "/>
    <s v="scale_mpi_epyc_epyc005_2023-06-13_02-00-42.csv "/>
    <s v="i 1000 0 0 1 56"/>
    <e v="#N/A"/>
    <e v="#N/A"/>
    <e v="#N/A"/>
    <e v="#N/A"/>
    <x v="2"/>
  </r>
  <r>
    <x v="2"/>
    <x v="1"/>
    <n v="0"/>
    <x v="1"/>
    <x v="56"/>
    <n v="1"/>
    <n v="1.8081579999999999"/>
    <n v="2.1895999999999999E-2"/>
    <n v="0.37732900000000003"/>
    <n v="6.7380000000000001E-3"/>
    <s v="5"/>
    <s v="scale_mpi_epyc_job_12128.out "/>
    <s v="scale_mpi_epyc_epyc005_2023-06-13_02-00-42.csv "/>
    <s v="i 1000 0 0 1 57"/>
    <e v="#N/A"/>
    <e v="#N/A"/>
    <e v="#N/A"/>
    <e v="#N/A"/>
    <x v="2"/>
  </r>
  <r>
    <x v="2"/>
    <x v="1"/>
    <n v="0"/>
    <x v="1"/>
    <x v="57"/>
    <n v="1"/>
    <n v="1.2559709999999999"/>
    <n v="1.4699E-2"/>
    <n v="0.33144600000000002"/>
    <n v="5.8149999999999999E-3"/>
    <s v="5"/>
    <s v="scale_mpi_epyc_job_12128.out "/>
    <s v="scale_mpi_epyc_epyc005_2023-06-13_02-00-42.csv "/>
    <s v="i 1000 0 0 1 58"/>
    <e v="#N/A"/>
    <e v="#N/A"/>
    <e v="#N/A"/>
    <e v="#N/A"/>
    <x v="2"/>
  </r>
  <r>
    <x v="2"/>
    <x v="1"/>
    <n v="0"/>
    <x v="1"/>
    <x v="58"/>
    <n v="1"/>
    <n v="1.2548999999999999"/>
    <n v="1.5549E-2"/>
    <n v="0.36910500000000002"/>
    <n v="6.3639999999999999E-3"/>
    <s v="5"/>
    <s v="scale_mpi_epyc_job_12128.out "/>
    <s v="scale_mpi_epyc_epyc005_2023-06-13_02-00-42.csv "/>
    <s v="i 1000 0 0 1 59"/>
    <e v="#N/A"/>
    <e v="#N/A"/>
    <e v="#N/A"/>
    <e v="#N/A"/>
    <x v="2"/>
  </r>
  <r>
    <x v="2"/>
    <x v="1"/>
    <n v="0"/>
    <x v="1"/>
    <x v="59"/>
    <n v="1"/>
    <n v="1.2428589999999999"/>
    <n v="1.4244E-2"/>
    <n v="0.39088200000000001"/>
    <n v="6.6249999999999998E-3"/>
    <s v="5"/>
    <s v="scale_mpi_epyc_job_12128.out "/>
    <s v="scale_mpi_epyc_epyc005_2023-06-13_02-00-42.csv "/>
    <s v="i 1000 0 0 1 60"/>
    <e v="#N/A"/>
    <e v="#N/A"/>
    <e v="#N/A"/>
    <e v="#N/A"/>
    <x v="2"/>
  </r>
  <r>
    <x v="2"/>
    <x v="1"/>
    <n v="0"/>
    <x v="1"/>
    <x v="60"/>
    <n v="1"/>
    <n v="1.25153"/>
    <n v="1.6111E-2"/>
    <n v="0.43075200000000002"/>
    <n v="7.1789999999999996E-3"/>
    <s v="5"/>
    <s v="scale_mpi_epyc_job_12128.out "/>
    <s v="scale_mpi_epyc_epyc005_2023-06-13_02-00-42.csv "/>
    <s v="i 1000 0 0 1 61"/>
    <e v="#N/A"/>
    <e v="#N/A"/>
    <e v="#N/A"/>
    <e v="#N/A"/>
    <x v="2"/>
  </r>
  <r>
    <x v="2"/>
    <x v="1"/>
    <n v="0"/>
    <x v="1"/>
    <x v="61"/>
    <n v="1"/>
    <n v="1.270724"/>
    <n v="3.0216E-2"/>
    <n v="0.44332700000000003"/>
    <n v="7.2680000000000002E-3"/>
    <s v="5"/>
    <s v="scale_mpi_epyc_job_12128.out "/>
    <s v="scale_mpi_epyc_epyc005_2023-06-13_02-00-42.csv "/>
    <s v="i 1000 0 0 1 62"/>
    <e v="#N/A"/>
    <e v="#N/A"/>
    <e v="#N/A"/>
    <e v="#N/A"/>
    <x v="2"/>
  </r>
  <r>
    <x v="2"/>
    <x v="1"/>
    <n v="0"/>
    <x v="1"/>
    <x v="62"/>
    <n v="1"/>
    <n v="1.2704139999999999"/>
    <n v="2.1135999999999999E-2"/>
    <n v="0.475215"/>
    <n v="7.6649999999999999E-3"/>
    <s v="5"/>
    <s v="scale_mpi_epyc_job_12128.out "/>
    <s v="scale_mpi_epyc_epyc005_2023-06-13_02-00-42.csv "/>
    <s v="i 1000 0 0 1 63"/>
    <e v="#N/A"/>
    <e v="#N/A"/>
    <e v="#N/A"/>
    <e v="#N/A"/>
    <x v="2"/>
  </r>
  <r>
    <x v="2"/>
    <x v="1"/>
    <n v="0"/>
    <x v="1"/>
    <x v="63"/>
    <n v="1"/>
    <n v="1.2659629999999999"/>
    <n v="1.7505E-2"/>
    <n v="0.48569000000000001"/>
    <n v="7.7089999999999997E-3"/>
    <s v="5"/>
    <s v="scale_mpi_epyc_job_12128.out "/>
    <s v="scale_mpi_epyc_epyc005_2023-06-13_02-00-42.csv "/>
    <s v="i 1000 0 0 1 64"/>
    <e v="#N/A"/>
    <e v="#N/A"/>
    <e v="#N/A"/>
    <e v="#N/A"/>
    <x v="2"/>
  </r>
  <r>
    <x v="2"/>
    <x v="2"/>
    <n v="0"/>
    <x v="1"/>
    <x v="0"/>
    <n v="1"/>
    <n v="1.050781"/>
    <n v="1.7576000000000001E-2"/>
    <n v="0"/>
    <n v="0"/>
    <s v="5"/>
    <s v="scale_mpi_epyc_job_12128.out "/>
    <s v="scale_mpi_epyc_epyc005_2023-06-13_02-00-42.csv "/>
    <s v="i 100 0 0 1 1"/>
    <e v="#N/A"/>
    <e v="#N/A"/>
    <e v="#N/A"/>
    <e v="#N/A"/>
    <x v="2"/>
  </r>
  <r>
    <x v="2"/>
    <x v="2"/>
    <n v="0"/>
    <x v="1"/>
    <x v="1"/>
    <n v="1"/>
    <n v="1.0353600000000001"/>
    <n v="1.6379999999999999E-3"/>
    <n v="9.8700000000000003E-4"/>
    <n v="9.8700000000000003E-4"/>
    <s v="5"/>
    <s v="scale_mpi_epyc_job_12128.out "/>
    <s v="scale_mpi_epyc_epyc005_2023-06-13_02-00-42.csv "/>
    <s v="i 100 0 0 1 2"/>
    <e v="#N/A"/>
    <e v="#N/A"/>
    <e v="#N/A"/>
    <e v="#N/A"/>
    <x v="2"/>
  </r>
  <r>
    <x v="2"/>
    <x v="2"/>
    <n v="0"/>
    <x v="1"/>
    <x v="2"/>
    <n v="1"/>
    <n v="1.038179"/>
    <n v="2.0479999999999999E-3"/>
    <n v="1.5579999999999999E-3"/>
    <n v="7.7899999999999996E-4"/>
    <s v="5"/>
    <s v="scale_mpi_epyc_job_12128.out "/>
    <s v="scale_mpi_epyc_epyc005_2023-06-13_02-00-42.csv "/>
    <s v="i 100 0 0 1 3"/>
    <e v="#N/A"/>
    <e v="#N/A"/>
    <e v="#N/A"/>
    <e v="#N/A"/>
    <x v="2"/>
  </r>
  <r>
    <x v="2"/>
    <x v="2"/>
    <n v="0"/>
    <x v="1"/>
    <x v="3"/>
    <n v="1"/>
    <n v="1.0429330000000001"/>
    <n v="2.0019999999999999E-3"/>
    <n v="2.5219999999999999E-3"/>
    <n v="8.4099999999999995E-4"/>
    <s v="5"/>
    <s v="scale_mpi_epyc_job_12128.out "/>
    <s v="scale_mpi_epyc_epyc005_2023-06-13_02-00-42.csv "/>
    <s v="i 100 0 0 1 4"/>
    <e v="#N/A"/>
    <e v="#N/A"/>
    <e v="#N/A"/>
    <e v="#N/A"/>
    <x v="2"/>
  </r>
  <r>
    <x v="2"/>
    <x v="2"/>
    <n v="0"/>
    <x v="1"/>
    <x v="4"/>
    <n v="1"/>
    <n v="1.0529580000000001"/>
    <n v="2.349E-3"/>
    <n v="5.9480000000000002E-3"/>
    <n v="1.487E-3"/>
    <s v="5"/>
    <s v="scale_mpi_epyc_job_12128.out "/>
    <s v="scale_mpi_epyc_epyc005_2023-06-13_02-00-42.csv "/>
    <s v="i 100 0 0 1 5"/>
    <e v="#N/A"/>
    <e v="#N/A"/>
    <e v="#N/A"/>
    <e v="#N/A"/>
    <x v="2"/>
  </r>
  <r>
    <x v="2"/>
    <x v="2"/>
    <n v="0"/>
    <x v="1"/>
    <x v="5"/>
    <n v="1"/>
    <n v="1.0740430000000001"/>
    <n v="2.3679999999999999E-3"/>
    <n v="5.6880000000000003E-3"/>
    <n v="1.1379999999999999E-3"/>
    <s v="5"/>
    <s v="scale_mpi_epyc_job_12128.out "/>
    <s v="scale_mpi_epyc_epyc005_2023-06-13_02-00-42.csv "/>
    <s v="i 100 0 0 1 6"/>
    <e v="#N/A"/>
    <e v="#N/A"/>
    <e v="#N/A"/>
    <e v="#N/A"/>
    <x v="2"/>
  </r>
  <r>
    <x v="2"/>
    <x v="2"/>
    <n v="0"/>
    <x v="1"/>
    <x v="6"/>
    <n v="1"/>
    <n v="1.0656920000000001"/>
    <n v="3.1819999999999999E-3"/>
    <n v="6.5849999999999997E-3"/>
    <n v="1.0970000000000001E-3"/>
    <s v="5"/>
    <s v="scale_mpi_epyc_job_12128.out "/>
    <s v="scale_mpi_epyc_epyc005_2023-06-13_02-00-42.csv "/>
    <s v="i 100 0 0 1 7"/>
    <e v="#N/A"/>
    <e v="#N/A"/>
    <e v="#N/A"/>
    <e v="#N/A"/>
    <x v="2"/>
  </r>
  <r>
    <x v="2"/>
    <x v="2"/>
    <n v="0"/>
    <x v="1"/>
    <x v="7"/>
    <n v="1"/>
    <n v="1.0843309999999999"/>
    <n v="3.7100000000000002E-3"/>
    <n v="7.3270000000000002E-3"/>
    <n v="1.047E-3"/>
    <s v="5"/>
    <s v="scale_mpi_epyc_job_12128.out "/>
    <s v="scale_mpi_epyc_epyc005_2023-06-13_02-00-42.csv "/>
    <s v="i 100 0 0 1 8"/>
    <e v="#N/A"/>
    <e v="#N/A"/>
    <e v="#N/A"/>
    <e v="#N/A"/>
    <x v="2"/>
  </r>
  <r>
    <x v="2"/>
    <x v="2"/>
    <n v="0"/>
    <x v="1"/>
    <x v="8"/>
    <n v="1"/>
    <n v="1.087591"/>
    <n v="3.4650000000000002E-3"/>
    <n v="8.5109999999999995E-3"/>
    <n v="1.0640000000000001E-3"/>
    <s v="5"/>
    <s v="scale_mpi_epyc_job_12128.out "/>
    <s v="scale_mpi_epyc_epyc005_2023-06-13_02-00-42.csv "/>
    <s v="i 100 0 0 1 9"/>
    <e v="#N/A"/>
    <e v="#N/A"/>
    <e v="#N/A"/>
    <e v="#N/A"/>
    <x v="2"/>
  </r>
  <r>
    <x v="2"/>
    <x v="2"/>
    <n v="0"/>
    <x v="1"/>
    <x v="9"/>
    <n v="1"/>
    <n v="1.0938760000000001"/>
    <n v="4.7809999999999997E-3"/>
    <n v="1.4083E-2"/>
    <n v="1.565E-3"/>
    <s v="5"/>
    <s v="scale_mpi_epyc_job_12128.out "/>
    <s v="scale_mpi_epyc_epyc005_2023-06-13_02-00-42.csv "/>
    <s v="i 100 0 0 1 10"/>
    <e v="#N/A"/>
    <e v="#N/A"/>
    <e v="#N/A"/>
    <e v="#N/A"/>
    <x v="2"/>
  </r>
  <r>
    <x v="2"/>
    <x v="2"/>
    <n v="0"/>
    <x v="1"/>
    <x v="10"/>
    <n v="1"/>
    <n v="1.1199790000000001"/>
    <n v="5.378E-3"/>
    <n v="2.0792000000000001E-2"/>
    <n v="2.0790000000000001E-3"/>
    <s v="5"/>
    <s v="scale_mpi_epyc_job_12128.out "/>
    <s v="scale_mpi_epyc_epyc005_2023-06-13_02-00-42.csv "/>
    <s v="i 100 0 0 1 11"/>
    <e v="#N/A"/>
    <e v="#N/A"/>
    <e v="#N/A"/>
    <e v="#N/A"/>
    <x v="2"/>
  </r>
  <r>
    <x v="2"/>
    <x v="2"/>
    <n v="0"/>
    <x v="1"/>
    <x v="11"/>
    <n v="1"/>
    <n v="1.10764"/>
    <n v="4.4120000000000001E-3"/>
    <n v="2.0948000000000001E-2"/>
    <n v="1.9040000000000001E-3"/>
    <s v="5"/>
    <s v="scale_mpi_epyc_job_12128.out "/>
    <s v="scale_mpi_epyc_epyc005_2023-06-13_02-00-42.csv "/>
    <s v="i 100 0 0 1 12"/>
    <e v="#N/A"/>
    <e v="#N/A"/>
    <e v="#N/A"/>
    <e v="#N/A"/>
    <x v="2"/>
  </r>
  <r>
    <x v="2"/>
    <x v="2"/>
    <n v="0"/>
    <x v="1"/>
    <x v="12"/>
    <n v="1"/>
    <n v="1.1222730000000001"/>
    <n v="4.3099999999999996E-3"/>
    <n v="2.5180000000000001E-2"/>
    <n v="2.098E-3"/>
    <s v="5"/>
    <s v="scale_mpi_epyc_job_12128.out "/>
    <s v="scale_mpi_epyc_epyc005_2023-06-13_02-00-42.csv "/>
    <s v="i 100 0 0 1 13"/>
    <e v="#N/A"/>
    <e v="#N/A"/>
    <e v="#N/A"/>
    <e v="#N/A"/>
    <x v="2"/>
  </r>
  <r>
    <x v="2"/>
    <x v="2"/>
    <n v="0"/>
    <x v="1"/>
    <x v="13"/>
    <n v="1"/>
    <n v="1.1259479999999999"/>
    <n v="4.3070000000000001E-3"/>
    <n v="2.7456000000000001E-2"/>
    <n v="2.1120000000000002E-3"/>
    <s v="5"/>
    <s v="scale_mpi_epyc_job_12128.out "/>
    <s v="scale_mpi_epyc_epyc005_2023-06-13_02-00-42.csv "/>
    <s v="i 100 0 0 1 14"/>
    <e v="#N/A"/>
    <e v="#N/A"/>
    <e v="#N/A"/>
    <e v="#N/A"/>
    <x v="2"/>
  </r>
  <r>
    <x v="2"/>
    <x v="2"/>
    <n v="0"/>
    <x v="1"/>
    <x v="14"/>
    <n v="1"/>
    <n v="1.135913"/>
    <n v="5.6160000000000003E-3"/>
    <n v="3.5068000000000002E-2"/>
    <n v="2.5049999999999998E-3"/>
    <s v="5"/>
    <s v="scale_mpi_epyc_job_12128.out "/>
    <s v="scale_mpi_epyc_epyc005_2023-06-13_02-00-42.csv "/>
    <s v="i 100 0 0 1 15"/>
    <e v="#N/A"/>
    <e v="#N/A"/>
    <e v="#N/A"/>
    <e v="#N/A"/>
    <x v="2"/>
  </r>
  <r>
    <x v="2"/>
    <x v="2"/>
    <n v="0"/>
    <x v="1"/>
    <x v="15"/>
    <n v="1"/>
    <n v="1.1402460000000001"/>
    <n v="4.4060000000000002E-3"/>
    <n v="3.7538000000000002E-2"/>
    <n v="2.503E-3"/>
    <s v="5"/>
    <s v="scale_mpi_epyc_job_12128.out "/>
    <s v="scale_mpi_epyc_epyc005_2023-06-13_02-00-42.csv "/>
    <s v="i 100 0 0 1 16"/>
    <e v="#N/A"/>
    <e v="#N/A"/>
    <e v="#N/A"/>
    <e v="#N/A"/>
    <x v="2"/>
  </r>
  <r>
    <x v="2"/>
    <x v="2"/>
    <n v="0"/>
    <x v="1"/>
    <x v="16"/>
    <n v="1"/>
    <n v="1.1672709999999999"/>
    <n v="5.9439999999999996E-3"/>
    <n v="3.9438000000000001E-2"/>
    <n v="2.4650000000000002E-3"/>
    <s v="5"/>
    <s v="scale_mpi_epyc_job_12128.out "/>
    <s v="scale_mpi_epyc_epyc005_2023-06-13_02-00-42.csv "/>
    <s v="i 100 0 0 1 17"/>
    <e v="#N/A"/>
    <e v="#N/A"/>
    <e v="#N/A"/>
    <e v="#N/A"/>
    <x v="2"/>
  </r>
  <r>
    <x v="2"/>
    <x v="2"/>
    <n v="0"/>
    <x v="1"/>
    <x v="17"/>
    <n v="1"/>
    <n v="1.1626570000000001"/>
    <n v="6.1110000000000001E-3"/>
    <n v="4.2928000000000001E-2"/>
    <n v="2.5249999999999999E-3"/>
    <s v="5"/>
    <s v="scale_mpi_epyc_job_12128.out "/>
    <s v="scale_mpi_epyc_epyc005_2023-06-13_02-00-42.csv "/>
    <s v="i 100 0 0 1 18"/>
    <e v="#N/A"/>
    <e v="#N/A"/>
    <e v="#N/A"/>
    <e v="#N/A"/>
    <x v="2"/>
  </r>
  <r>
    <x v="2"/>
    <x v="2"/>
    <n v="0"/>
    <x v="1"/>
    <x v="18"/>
    <n v="1"/>
    <n v="1.170747"/>
    <n v="5.8209999999999998E-3"/>
    <n v="4.7313000000000001E-2"/>
    <n v="2.6289999999999998E-3"/>
    <s v="5"/>
    <s v="scale_mpi_epyc_job_12128.out "/>
    <s v="scale_mpi_epyc_epyc005_2023-06-13_02-00-42.csv "/>
    <s v="i 100 0 0 1 19"/>
    <e v="#N/A"/>
    <e v="#N/A"/>
    <e v="#N/A"/>
    <e v="#N/A"/>
    <x v="2"/>
  </r>
  <r>
    <x v="2"/>
    <x v="2"/>
    <n v="0"/>
    <x v="1"/>
    <x v="19"/>
    <n v="1"/>
    <n v="1.1740250000000001"/>
    <n v="6.94E-3"/>
    <n v="4.7601999999999998E-2"/>
    <n v="2.5049999999999998E-3"/>
    <s v="5"/>
    <s v="scale_mpi_epyc_job_12128.out "/>
    <s v="scale_mpi_epyc_epyc005_2023-06-13_02-00-42.csv "/>
    <s v="i 100 0 0 1 20"/>
    <e v="#N/A"/>
    <e v="#N/A"/>
    <e v="#N/A"/>
    <e v="#N/A"/>
    <x v="2"/>
  </r>
  <r>
    <x v="2"/>
    <x v="2"/>
    <n v="0"/>
    <x v="1"/>
    <x v="20"/>
    <n v="1"/>
    <n v="1.166234"/>
    <n v="8.6990000000000001E-3"/>
    <n v="6.0158000000000003E-2"/>
    <n v="3.0079999999999998E-3"/>
    <s v="5"/>
    <s v="scale_mpi_epyc_job_12128.out "/>
    <s v="scale_mpi_epyc_epyc005_2023-06-13_02-00-42.csv "/>
    <s v="i 100 0 0 1 21"/>
    <e v="#N/A"/>
    <e v="#N/A"/>
    <e v="#N/A"/>
    <e v="#N/A"/>
    <x v="2"/>
  </r>
  <r>
    <x v="2"/>
    <x v="2"/>
    <n v="0"/>
    <x v="1"/>
    <x v="21"/>
    <n v="1"/>
    <n v="1.1956359999999999"/>
    <n v="6.8719999999999996E-3"/>
    <n v="5.9595000000000002E-2"/>
    <n v="2.8379999999999998E-3"/>
    <s v="5"/>
    <s v="scale_mpi_epyc_job_12128.out "/>
    <s v="scale_mpi_epyc_epyc005_2023-06-13_02-00-42.csv "/>
    <s v="i 100 0 0 1 22"/>
    <e v="#N/A"/>
    <e v="#N/A"/>
    <e v="#N/A"/>
    <e v="#N/A"/>
    <x v="2"/>
  </r>
  <r>
    <x v="2"/>
    <x v="2"/>
    <n v="0"/>
    <x v="1"/>
    <x v="22"/>
    <n v="1"/>
    <n v="1.2040740000000001"/>
    <n v="9.7140000000000004E-3"/>
    <n v="7.3603000000000002E-2"/>
    <n v="3.346E-3"/>
    <s v="5"/>
    <s v="scale_mpi_epyc_job_12128.out "/>
    <s v="scale_mpi_epyc_epyc005_2023-06-13_02-00-42.csv "/>
    <s v="i 100 0 0 1 23"/>
    <e v="#N/A"/>
    <e v="#N/A"/>
    <e v="#N/A"/>
    <e v="#N/A"/>
    <x v="2"/>
  </r>
  <r>
    <x v="2"/>
    <x v="2"/>
    <n v="0"/>
    <x v="1"/>
    <x v="23"/>
    <n v="1"/>
    <n v="1.2203740000000001"/>
    <n v="9.4680000000000007E-3"/>
    <n v="8.2999000000000003E-2"/>
    <n v="3.6089999999999998E-3"/>
    <s v="5"/>
    <s v="scale_mpi_epyc_job_12128.out "/>
    <s v="scale_mpi_epyc_epyc005_2023-06-13_02-00-42.csv "/>
    <s v="i 100 0 0 1 24"/>
    <e v="#N/A"/>
    <e v="#N/A"/>
    <e v="#N/A"/>
    <e v="#N/A"/>
    <x v="2"/>
  </r>
  <r>
    <x v="2"/>
    <x v="2"/>
    <n v="0"/>
    <x v="1"/>
    <x v="24"/>
    <n v="1"/>
    <n v="1.1677139999999999"/>
    <n v="7.8230000000000001E-3"/>
    <n v="9.5626000000000003E-2"/>
    <n v="3.9839999999999997E-3"/>
    <s v="5"/>
    <s v="scale_mpi_epyc_job_12128.out "/>
    <s v="scale_mpi_epyc_epyc005_2023-06-13_02-00-42.csv "/>
    <s v="i 100 0 0 1 25"/>
    <e v="#N/A"/>
    <e v="#N/A"/>
    <e v="#N/A"/>
    <e v="#N/A"/>
    <x v="2"/>
  </r>
  <r>
    <x v="2"/>
    <x v="2"/>
    <n v="0"/>
    <x v="1"/>
    <x v="25"/>
    <n v="1"/>
    <n v="1.2037150000000001"/>
    <n v="1.1282E-2"/>
    <n v="8.9365E-2"/>
    <n v="3.5750000000000001E-3"/>
    <s v="5"/>
    <s v="scale_mpi_epyc_job_12128.out "/>
    <s v="scale_mpi_epyc_epyc005_2023-06-13_02-00-42.csv "/>
    <s v="i 100 0 0 1 26"/>
    <e v="#N/A"/>
    <e v="#N/A"/>
    <e v="#N/A"/>
    <e v="#N/A"/>
    <x v="2"/>
  </r>
  <r>
    <x v="2"/>
    <x v="2"/>
    <n v="0"/>
    <x v="1"/>
    <x v="26"/>
    <n v="1"/>
    <n v="1.260054"/>
    <n v="1.0322E-2"/>
    <n v="9.9868999999999999E-2"/>
    <n v="3.8409999999999998E-3"/>
    <s v="5"/>
    <s v="scale_mpi_epyc_job_12128.out "/>
    <s v="scale_mpi_epyc_epyc005_2023-06-13_02-00-42.csv "/>
    <s v="i 100 0 0 1 27"/>
    <e v="#N/A"/>
    <e v="#N/A"/>
    <e v="#N/A"/>
    <e v="#N/A"/>
    <x v="2"/>
  </r>
  <r>
    <x v="2"/>
    <x v="2"/>
    <n v="0"/>
    <x v="1"/>
    <x v="27"/>
    <n v="1"/>
    <n v="1.2243569999999999"/>
    <n v="1.1649E-2"/>
    <n v="0.10692400000000001"/>
    <n v="3.96E-3"/>
    <s v="5"/>
    <s v="scale_mpi_epyc_job_12128.out "/>
    <s v="scale_mpi_epyc_epyc005_2023-06-13_02-00-42.csv "/>
    <s v="i 100 0 0 1 28"/>
    <e v="#N/A"/>
    <e v="#N/A"/>
    <e v="#N/A"/>
    <e v="#N/A"/>
    <x v="2"/>
  </r>
  <r>
    <x v="2"/>
    <x v="2"/>
    <n v="0"/>
    <x v="1"/>
    <x v="28"/>
    <n v="1"/>
    <n v="1.3127249999999999"/>
    <n v="1.0199E-2"/>
    <n v="6.4993999999999996E-2"/>
    <n v="2.3210000000000001E-3"/>
    <s v="5"/>
    <s v="scale_mpi_epyc_job_12128.out "/>
    <s v="scale_mpi_epyc_epyc005_2023-06-13_02-00-42.csv "/>
    <s v="i 100 0 0 1 29"/>
    <e v="#N/A"/>
    <e v="#N/A"/>
    <e v="#N/A"/>
    <e v="#N/A"/>
    <x v="2"/>
  </r>
  <r>
    <x v="2"/>
    <x v="2"/>
    <n v="0"/>
    <x v="1"/>
    <x v="29"/>
    <n v="1"/>
    <n v="1.267474"/>
    <n v="1.3472E-2"/>
    <n v="8.7925000000000003E-2"/>
    <n v="3.032E-3"/>
    <s v="5"/>
    <s v="scale_mpi_epyc_job_12128.out "/>
    <s v="scale_mpi_epyc_epyc005_2023-06-13_02-00-42.csv "/>
    <s v="i 100 0 0 1 30"/>
    <e v="#N/A"/>
    <e v="#N/A"/>
    <e v="#N/A"/>
    <e v="#N/A"/>
    <x v="2"/>
  </r>
  <r>
    <x v="2"/>
    <x v="2"/>
    <n v="0"/>
    <x v="1"/>
    <x v="30"/>
    <n v="1"/>
    <n v="1.317056"/>
    <n v="1.5041000000000001E-2"/>
    <n v="0.120716"/>
    <n v="4.0239999999999998E-3"/>
    <s v="5"/>
    <s v="scale_mpi_epyc_job_12128.out "/>
    <s v="scale_mpi_epyc_epyc005_2023-06-13_02-00-42.csv "/>
    <s v="i 100 0 0 1 31"/>
    <e v="#N/A"/>
    <e v="#N/A"/>
    <e v="#N/A"/>
    <e v="#N/A"/>
    <x v="2"/>
  </r>
  <r>
    <x v="2"/>
    <x v="2"/>
    <n v="0"/>
    <x v="1"/>
    <x v="31"/>
    <n v="1"/>
    <n v="1.2963530000000001"/>
    <n v="1.2266000000000001E-2"/>
    <n v="0.117603"/>
    <n v="3.7940000000000001E-3"/>
    <s v="5"/>
    <s v="scale_mpi_epyc_job_12128.out "/>
    <s v="scale_mpi_epyc_epyc005_2023-06-13_02-00-42.csv "/>
    <s v="i 100 0 0 1 32"/>
    <e v="#N/A"/>
    <e v="#N/A"/>
    <e v="#N/A"/>
    <e v="#N/A"/>
    <x v="2"/>
  </r>
  <r>
    <x v="2"/>
    <x v="2"/>
    <n v="0"/>
    <x v="1"/>
    <x v="32"/>
    <n v="1"/>
    <n v="1.3596790000000001"/>
    <n v="1.5186E-2"/>
    <n v="0.15284700000000001"/>
    <n v="4.7759999999999999E-3"/>
    <s v="5"/>
    <s v="scale_mpi_epyc_job_12128.out "/>
    <s v="scale_mpi_epyc_epyc005_2023-06-13_02-00-42.csv "/>
    <s v="i 100 0 0 1 33"/>
    <e v="#N/A"/>
    <e v="#N/A"/>
    <e v="#N/A"/>
    <e v="#N/A"/>
    <x v="2"/>
  </r>
  <r>
    <x v="2"/>
    <x v="2"/>
    <n v="0"/>
    <x v="1"/>
    <x v="33"/>
    <n v="1"/>
    <n v="1.3737870000000001"/>
    <n v="1.3582E-2"/>
    <n v="0.14251"/>
    <n v="4.3179999999999998E-3"/>
    <s v="5"/>
    <s v="scale_mpi_epyc_job_12128.out "/>
    <s v="scale_mpi_epyc_epyc005_2023-06-13_02-00-42.csv "/>
    <s v="i 100 0 0 1 34"/>
    <e v="#N/A"/>
    <e v="#N/A"/>
    <e v="#N/A"/>
    <e v="#N/A"/>
    <x v="2"/>
  </r>
  <r>
    <x v="2"/>
    <x v="2"/>
    <n v="0"/>
    <x v="1"/>
    <x v="34"/>
    <n v="1"/>
    <n v="1.274057"/>
    <n v="7.3439999999999998E-3"/>
    <n v="7.5137999999999996E-2"/>
    <n v="2.2100000000000002E-3"/>
    <s v="5"/>
    <s v="scale_mpi_epyc_job_12128.out "/>
    <s v="scale_mpi_epyc_epyc005_2023-06-13_02-00-42.csv "/>
    <s v="i 100 0 0 1 35"/>
    <e v="#N/A"/>
    <e v="#N/A"/>
    <e v="#N/A"/>
    <e v="#N/A"/>
    <x v="2"/>
  </r>
  <r>
    <x v="2"/>
    <x v="2"/>
    <n v="0"/>
    <x v="1"/>
    <x v="35"/>
    <n v="1"/>
    <n v="1.4188940000000001"/>
    <n v="1.6074999999999999E-2"/>
    <n v="0.14402699999999999"/>
    <n v="4.1149999999999997E-3"/>
    <s v="5"/>
    <s v="scale_mpi_epyc_job_12128.out "/>
    <s v="scale_mpi_epyc_epyc005_2023-06-13_02-00-42.csv "/>
    <s v="i 100 0 0 1 36"/>
    <e v="#N/A"/>
    <e v="#N/A"/>
    <e v="#N/A"/>
    <e v="#N/A"/>
    <x v="2"/>
  </r>
  <r>
    <x v="2"/>
    <x v="2"/>
    <n v="0"/>
    <x v="1"/>
    <x v="36"/>
    <n v="1"/>
    <n v="1.4353720000000001"/>
    <n v="1.8377000000000001E-2"/>
    <n v="0.17925199999999999"/>
    <n v="4.9789999999999999E-3"/>
    <s v="5"/>
    <s v="scale_mpi_epyc_job_12128.out "/>
    <s v="scale_mpi_epyc_epyc005_2023-06-13_02-00-42.csv "/>
    <s v="i 100 0 0 1 37"/>
    <e v="#N/A"/>
    <e v="#N/A"/>
    <e v="#N/A"/>
    <e v="#N/A"/>
    <x v="2"/>
  </r>
  <r>
    <x v="2"/>
    <x v="2"/>
    <n v="0"/>
    <x v="1"/>
    <x v="37"/>
    <n v="1"/>
    <n v="1.4402759999999999"/>
    <n v="1.5146E-2"/>
    <n v="0.16144900000000001"/>
    <n v="4.3629999999999997E-3"/>
    <s v="5"/>
    <s v="scale_mpi_epyc_job_12128.out "/>
    <s v="scale_mpi_epyc_epyc005_2023-06-13_02-00-42.csv "/>
    <s v="i 100 0 0 1 38"/>
    <e v="#N/A"/>
    <e v="#N/A"/>
    <e v="#N/A"/>
    <e v="#N/A"/>
    <x v="2"/>
  </r>
  <r>
    <x v="2"/>
    <x v="2"/>
    <n v="0"/>
    <x v="1"/>
    <x v="38"/>
    <n v="1"/>
    <n v="1.324775"/>
    <n v="1.9434E-2"/>
    <n v="0.21756600000000001"/>
    <n v="5.7250000000000001E-3"/>
    <s v="5"/>
    <s v="scale_mpi_epyc_job_12128.out "/>
    <s v="scale_mpi_epyc_epyc005_2023-06-13_02-00-42.csv "/>
    <s v="i 100 0 0 1 39"/>
    <e v="#N/A"/>
    <e v="#N/A"/>
    <e v="#N/A"/>
    <e v="#N/A"/>
    <x v="2"/>
  </r>
  <r>
    <x v="2"/>
    <x v="2"/>
    <n v="0"/>
    <x v="1"/>
    <x v="39"/>
    <n v="1"/>
    <n v="1.372641"/>
    <n v="8.5299999999999994E-3"/>
    <n v="0.191828"/>
    <n v="4.9189999999999998E-3"/>
    <s v="5"/>
    <s v="scale_mpi_epyc_job_12128.out "/>
    <s v="scale_mpi_epyc_epyc005_2023-06-13_02-00-42.csv "/>
    <s v="i 100 0 0 1 40"/>
    <e v="#N/A"/>
    <e v="#N/A"/>
    <e v="#N/A"/>
    <e v="#N/A"/>
    <x v="2"/>
  </r>
  <r>
    <x v="2"/>
    <x v="2"/>
    <n v="0"/>
    <x v="1"/>
    <x v="40"/>
    <n v="1"/>
    <n v="1.3742639999999999"/>
    <n v="1.1450999999999999E-2"/>
    <n v="0.188447"/>
    <n v="4.7109999999999999E-3"/>
    <s v="5"/>
    <s v="scale_mpi_epyc_job_12128.out "/>
    <s v="scale_mpi_epyc_epyc005_2023-06-13_02-00-42.csv "/>
    <s v="i 100 0 0 1 41"/>
    <e v="#N/A"/>
    <e v="#N/A"/>
    <e v="#N/A"/>
    <e v="#N/A"/>
    <x v="2"/>
  </r>
  <r>
    <x v="2"/>
    <x v="2"/>
    <n v="0"/>
    <x v="1"/>
    <x v="41"/>
    <n v="1"/>
    <n v="1.3599920000000001"/>
    <n v="1.5966999999999999E-2"/>
    <n v="0.22417599999999999"/>
    <n v="5.4679999999999998E-3"/>
    <s v="5"/>
    <s v="scale_mpi_epyc_job_12128.out "/>
    <s v="scale_mpi_epyc_epyc005_2023-06-13_02-00-42.csv "/>
    <s v="i 100 0 0 1 42"/>
    <e v="#N/A"/>
    <e v="#N/A"/>
    <e v="#N/A"/>
    <e v="#N/A"/>
    <x v="2"/>
  </r>
  <r>
    <x v="2"/>
    <x v="2"/>
    <n v="0"/>
    <x v="1"/>
    <x v="42"/>
    <n v="1"/>
    <n v="1.3952770000000001"/>
    <n v="1.4617E-2"/>
    <n v="0.102738"/>
    <n v="2.4459999999999998E-3"/>
    <s v="5"/>
    <s v="scale_mpi_epyc_job_12128.out "/>
    <s v="scale_mpi_epyc_epyc005_2023-06-13_02-00-42.csv "/>
    <s v="i 100 0 0 1 43"/>
    <e v="#N/A"/>
    <e v="#N/A"/>
    <e v="#N/A"/>
    <e v="#N/A"/>
    <x v="2"/>
  </r>
  <r>
    <x v="2"/>
    <x v="2"/>
    <n v="0"/>
    <x v="1"/>
    <x v="43"/>
    <n v="1"/>
    <n v="1.389705"/>
    <n v="1.5443E-2"/>
    <n v="0.241451"/>
    <n v="5.6150000000000002E-3"/>
    <s v="5"/>
    <s v="scale_mpi_epyc_job_12128.out "/>
    <s v="scale_mpi_epyc_epyc005_2023-06-13_02-00-42.csv "/>
    <s v="i 100 0 0 1 44"/>
    <e v="#N/A"/>
    <e v="#N/A"/>
    <e v="#N/A"/>
    <e v="#N/A"/>
    <x v="2"/>
  </r>
  <r>
    <x v="2"/>
    <x v="2"/>
    <n v="0"/>
    <x v="1"/>
    <x v="44"/>
    <n v="1"/>
    <n v="1.424239"/>
    <n v="1.6750000000000001E-2"/>
    <n v="0.224305"/>
    <n v="5.0980000000000001E-3"/>
    <s v="5"/>
    <s v="scale_mpi_epyc_job_12128.out "/>
    <s v="scale_mpi_epyc_epyc005_2023-06-13_02-00-42.csv "/>
    <s v="i 100 0 0 1 45"/>
    <e v="#N/A"/>
    <e v="#N/A"/>
    <e v="#N/A"/>
    <e v="#N/A"/>
    <x v="2"/>
  </r>
  <r>
    <x v="2"/>
    <x v="2"/>
    <n v="0"/>
    <x v="1"/>
    <x v="45"/>
    <n v="1"/>
    <n v="1.4713069999999999"/>
    <n v="1.4428E-2"/>
    <n v="0.23177900000000001"/>
    <n v="5.1510000000000002E-3"/>
    <s v="5"/>
    <s v="scale_mpi_epyc_job_12128.out "/>
    <s v="scale_mpi_epyc_epyc005_2023-06-13_02-00-42.csv "/>
    <s v="i 100 0 0 1 46"/>
    <e v="#N/A"/>
    <e v="#N/A"/>
    <e v="#N/A"/>
    <e v="#N/A"/>
    <x v="2"/>
  </r>
  <r>
    <x v="2"/>
    <x v="2"/>
    <n v="0"/>
    <x v="1"/>
    <x v="46"/>
    <n v="1"/>
    <n v="1.4741839999999999"/>
    <n v="1.6278999999999998E-2"/>
    <n v="0.26180900000000001"/>
    <n v="5.692E-3"/>
    <s v="5"/>
    <s v="scale_mpi_epyc_job_12128.out "/>
    <s v="scale_mpi_epyc_epyc005_2023-06-13_02-00-42.csv "/>
    <s v="i 100 0 0 1 47"/>
    <e v="#N/A"/>
    <e v="#N/A"/>
    <e v="#N/A"/>
    <e v="#N/A"/>
    <x v="2"/>
  </r>
  <r>
    <x v="2"/>
    <x v="2"/>
    <n v="0"/>
    <x v="1"/>
    <x v="47"/>
    <n v="1"/>
    <n v="1.6831149999999999"/>
    <n v="1.9370999999999999E-2"/>
    <n v="0.25842199999999999"/>
    <n v="5.4980000000000003E-3"/>
    <s v="5"/>
    <s v="scale_mpi_epyc_job_12128.out "/>
    <s v="scale_mpi_epyc_epyc005_2023-06-13_02-00-42.csv "/>
    <s v="i 100 0 0 1 48"/>
    <e v="#N/A"/>
    <e v="#N/A"/>
    <e v="#N/A"/>
    <e v="#N/A"/>
    <x v="2"/>
  </r>
  <r>
    <x v="2"/>
    <x v="2"/>
    <n v="0"/>
    <x v="1"/>
    <x v="48"/>
    <n v="1"/>
    <n v="1.57359"/>
    <n v="1.6518000000000001E-2"/>
    <n v="0.306031"/>
    <n v="6.3759999999999997E-3"/>
    <s v="5"/>
    <s v="scale_mpi_epyc_job_12128.out "/>
    <s v="scale_mpi_epyc_epyc005_2023-06-13_02-00-42.csv "/>
    <s v="i 100 0 0 1 49"/>
    <e v="#N/A"/>
    <e v="#N/A"/>
    <e v="#N/A"/>
    <e v="#N/A"/>
    <x v="2"/>
  </r>
  <r>
    <x v="2"/>
    <x v="2"/>
    <n v="0"/>
    <x v="1"/>
    <x v="49"/>
    <n v="1"/>
    <n v="1.512392"/>
    <n v="1.6171000000000001E-2"/>
    <n v="0.30258299999999999"/>
    <n v="6.1749999999999999E-3"/>
    <s v="5"/>
    <s v="scale_mpi_epyc_job_12128.out "/>
    <s v="scale_mpi_epyc_epyc005_2023-06-13_02-00-42.csv "/>
    <s v="i 100 0 0 1 50"/>
    <e v="#N/A"/>
    <e v="#N/A"/>
    <e v="#N/A"/>
    <e v="#N/A"/>
    <x v="2"/>
  </r>
  <r>
    <x v="2"/>
    <x v="2"/>
    <n v="0"/>
    <x v="1"/>
    <x v="50"/>
    <n v="1"/>
    <n v="1.5945990000000001"/>
    <n v="2.2577E-2"/>
    <n v="0.31809199999999999"/>
    <n v="6.3619999999999996E-3"/>
    <s v="5"/>
    <s v="scale_mpi_epyc_job_12128.out "/>
    <s v="scale_mpi_epyc_epyc005_2023-06-13_02-00-42.csv "/>
    <s v="i 100 0 0 1 51"/>
    <e v="#N/A"/>
    <e v="#N/A"/>
    <e v="#N/A"/>
    <e v="#N/A"/>
    <x v="2"/>
  </r>
  <r>
    <x v="2"/>
    <x v="2"/>
    <n v="0"/>
    <x v="1"/>
    <x v="51"/>
    <n v="1"/>
    <n v="1.764049"/>
    <n v="1.8151E-2"/>
    <n v="0.32496599999999998"/>
    <n v="6.3720000000000001E-3"/>
    <s v="5"/>
    <s v="scale_mpi_epyc_job_12128.out "/>
    <s v="scale_mpi_epyc_epyc005_2023-06-13_02-00-42.csv "/>
    <s v="i 100 0 0 1 52"/>
    <e v="#N/A"/>
    <e v="#N/A"/>
    <e v="#N/A"/>
    <e v="#N/A"/>
    <x v="2"/>
  </r>
  <r>
    <x v="2"/>
    <x v="2"/>
    <n v="0"/>
    <x v="1"/>
    <x v="52"/>
    <n v="1"/>
    <n v="1.555439"/>
    <n v="1.3065E-2"/>
    <n v="0.33649699999999999"/>
    <n v="6.4710000000000002E-3"/>
    <s v="5"/>
    <s v="scale_mpi_epyc_job_12128.out "/>
    <s v="scale_mpi_epyc_epyc005_2023-06-13_02-00-42.csv "/>
    <s v="i 100 0 0 1 53"/>
    <e v="#N/A"/>
    <e v="#N/A"/>
    <e v="#N/A"/>
    <e v="#N/A"/>
    <x v="2"/>
  </r>
  <r>
    <x v="2"/>
    <x v="2"/>
    <n v="0"/>
    <x v="1"/>
    <x v="53"/>
    <n v="1"/>
    <n v="1.5737380000000001"/>
    <n v="1.4926999999999999E-2"/>
    <n v="0.342775"/>
    <n v="6.4669999999999997E-3"/>
    <s v="5"/>
    <s v="scale_mpi_epyc_job_12128.out "/>
    <s v="scale_mpi_epyc_epyc005_2023-06-13_02-00-42.csv "/>
    <s v="i 100 0 0 1 54"/>
    <e v="#N/A"/>
    <e v="#N/A"/>
    <e v="#N/A"/>
    <e v="#N/A"/>
    <x v="2"/>
  </r>
  <r>
    <x v="2"/>
    <x v="2"/>
    <n v="0"/>
    <x v="1"/>
    <x v="54"/>
    <n v="1"/>
    <n v="1.7680819999999999"/>
    <n v="2.0202000000000001E-2"/>
    <n v="0.34670400000000001"/>
    <n v="6.4200000000000004E-3"/>
    <s v="5"/>
    <s v="scale_mpi_epyc_job_12128.out "/>
    <s v="scale_mpi_epyc_epyc005_2023-06-13_02-00-42.csv "/>
    <s v="i 100 0 0 1 55"/>
    <e v="#N/A"/>
    <e v="#N/A"/>
    <e v="#N/A"/>
    <e v="#N/A"/>
    <x v="2"/>
  </r>
  <r>
    <x v="2"/>
    <x v="2"/>
    <n v="0"/>
    <x v="1"/>
    <x v="55"/>
    <n v="1"/>
    <n v="1.623718"/>
    <n v="1.8019E-2"/>
    <n v="0.35261199999999998"/>
    <n v="6.411E-3"/>
    <s v="5"/>
    <s v="scale_mpi_epyc_job_12128.out "/>
    <s v="scale_mpi_epyc_epyc005_2023-06-13_02-00-42.csv "/>
    <s v="i 100 0 0 1 56"/>
    <e v="#N/A"/>
    <e v="#N/A"/>
    <e v="#N/A"/>
    <e v="#N/A"/>
    <x v="2"/>
  </r>
  <r>
    <x v="2"/>
    <x v="2"/>
    <n v="0"/>
    <x v="1"/>
    <x v="56"/>
    <n v="1"/>
    <n v="1.9388380000000001"/>
    <n v="1.7121000000000001E-2"/>
    <n v="0.40274300000000002"/>
    <n v="7.1919999999999996E-3"/>
    <s v="5"/>
    <s v="scale_mpi_epyc_job_12128.out "/>
    <s v="scale_mpi_epyc_epyc005_2023-06-13_02-00-42.csv "/>
    <s v="i 100 0 0 1 57"/>
    <e v="#N/A"/>
    <e v="#N/A"/>
    <e v="#N/A"/>
    <e v="#N/A"/>
    <x v="2"/>
  </r>
  <r>
    <x v="2"/>
    <x v="2"/>
    <n v="0"/>
    <x v="1"/>
    <x v="57"/>
    <n v="1"/>
    <n v="1.267949"/>
    <n v="2.0603E-2"/>
    <n v="0.355043"/>
    <n v="6.2290000000000002E-3"/>
    <s v="5"/>
    <s v="scale_mpi_epyc_job_12128.out "/>
    <s v="scale_mpi_epyc_epyc005_2023-06-13_02-00-42.csv "/>
    <s v="i 100 0 0 1 58"/>
    <e v="#N/A"/>
    <e v="#N/A"/>
    <e v="#N/A"/>
    <e v="#N/A"/>
    <x v="2"/>
  </r>
  <r>
    <x v="2"/>
    <x v="2"/>
    <n v="0"/>
    <x v="1"/>
    <x v="58"/>
    <n v="1"/>
    <n v="1.2475560000000001"/>
    <n v="1.5339999999999999E-2"/>
    <n v="0.38663500000000001"/>
    <n v="6.6660000000000001E-3"/>
    <s v="5"/>
    <s v="scale_mpi_epyc_job_12128.out "/>
    <s v="scale_mpi_epyc_epyc005_2023-06-13_02-00-42.csv "/>
    <s v="i 100 0 0 1 59"/>
    <e v="#N/A"/>
    <e v="#N/A"/>
    <e v="#N/A"/>
    <e v="#N/A"/>
    <x v="2"/>
  </r>
  <r>
    <x v="2"/>
    <x v="2"/>
    <n v="0"/>
    <x v="1"/>
    <x v="59"/>
    <n v="1"/>
    <n v="1.238866"/>
    <n v="1.6802000000000001E-2"/>
    <n v="0.41304400000000002"/>
    <n v="7.0010000000000003E-3"/>
    <s v="5"/>
    <s v="scale_mpi_epyc_job_12128.out "/>
    <s v="scale_mpi_epyc_epyc005_2023-06-13_02-00-42.csv "/>
    <s v="i 100 0 0 1 60"/>
    <e v="#N/A"/>
    <e v="#N/A"/>
    <e v="#N/A"/>
    <e v="#N/A"/>
    <x v="2"/>
  </r>
  <r>
    <x v="2"/>
    <x v="2"/>
    <n v="0"/>
    <x v="1"/>
    <x v="60"/>
    <n v="1"/>
    <n v="1.3268040000000001"/>
    <n v="2.5075E-2"/>
    <n v="0.40333200000000002"/>
    <n v="6.7219999999999997E-3"/>
    <s v="5"/>
    <s v="scale_mpi_epyc_job_12128.out "/>
    <s v="scale_mpi_epyc_epyc005_2023-06-13_02-00-42.csv "/>
    <s v="i 100 0 0 1 61"/>
    <e v="#N/A"/>
    <e v="#N/A"/>
    <e v="#N/A"/>
    <e v="#N/A"/>
    <x v="2"/>
  </r>
  <r>
    <x v="2"/>
    <x v="2"/>
    <n v="0"/>
    <x v="1"/>
    <x v="61"/>
    <n v="1"/>
    <n v="1.254292"/>
    <n v="1.7575E-2"/>
    <n v="0.418709"/>
    <n v="6.8640000000000003E-3"/>
    <s v="5"/>
    <s v="scale_mpi_epyc_job_12128.out "/>
    <s v="scale_mpi_epyc_epyc005_2023-06-13_02-00-42.csv "/>
    <s v="i 100 0 0 1 62"/>
    <e v="#N/A"/>
    <e v="#N/A"/>
    <e v="#N/A"/>
    <e v="#N/A"/>
    <x v="2"/>
  </r>
  <r>
    <x v="2"/>
    <x v="2"/>
    <n v="0"/>
    <x v="1"/>
    <x v="62"/>
    <n v="1"/>
    <n v="1.2769520000000001"/>
    <n v="1.5589E-2"/>
    <n v="0.70332499999999998"/>
    <n v="1.1344E-2"/>
    <s v="5"/>
    <s v="scale_mpi_epyc_job_12128.out "/>
    <s v="scale_mpi_epyc_epyc005_2023-06-13_02-00-42.csv "/>
    <s v="i 100 0 0 1 63"/>
    <e v="#N/A"/>
    <e v="#N/A"/>
    <e v="#N/A"/>
    <e v="#N/A"/>
    <x v="2"/>
  </r>
  <r>
    <x v="2"/>
    <x v="2"/>
    <n v="0"/>
    <x v="1"/>
    <x v="63"/>
    <n v="1"/>
    <n v="1.2628839999999999"/>
    <n v="1.2174000000000001E-2"/>
    <n v="0.51009700000000002"/>
    <n v="8.097E-3"/>
    <s v="5"/>
    <s v="scale_mpi_epyc_job_12128.out "/>
    <s v="scale_mpi_epyc_epyc005_2023-06-13_02-00-42.csv "/>
    <s v="i 100 0 0 1 64"/>
    <e v="#N/A"/>
    <e v="#N/A"/>
    <e v="#N/A"/>
    <e v="#N/A"/>
    <x v="2"/>
  </r>
  <r>
    <x v="0"/>
    <x v="0"/>
    <n v="100"/>
    <x v="0"/>
    <x v="19"/>
    <n v="1"/>
    <n v="262.62397800000002"/>
    <n v="24.642986000000001"/>
    <n v="21.984181"/>
    <n v="1.157062"/>
    <s v="6"/>
    <s v="scale_mpi_epyc_job_12554.out "/>
    <s v="scale_mpi_epyc_epyc006_2023-06-15_10-51-58.csv "/>
    <s v="e2 10000 100 1 1 20"/>
    <n v="260.09195233333338"/>
    <n v="4.9162277329104711"/>
    <n v="250.25949686751244"/>
    <n v="269.92440779915432"/>
    <x v="0"/>
  </r>
  <r>
    <x v="0"/>
    <x v="0"/>
    <n v="100"/>
    <x v="0"/>
    <x v="19"/>
    <n v="1"/>
    <n v="258.82715400000001"/>
    <n v="20.594469"/>
    <n v="16.664076999999999"/>
    <n v="0.87705699999999998"/>
    <s v="1"/>
    <s v="scale_mpi_epyc_job_12296.out "/>
    <s v="scale_mpi_epyc_epyc001.orfeo.hpc_2023-06-14_07-14-45.csv "/>
    <s v="e2 10000 100 1 1 20"/>
    <n v="260.09195233333338"/>
    <n v="4.9162277329104711"/>
    <n v="250.25949686751244"/>
    <n v="269.92440779915432"/>
    <x v="0"/>
  </r>
  <r>
    <x v="0"/>
    <x v="0"/>
    <n v="100"/>
    <x v="0"/>
    <x v="19"/>
    <n v="1"/>
    <n v="257.846002"/>
    <n v="18.049412"/>
    <n v="24.864242000000001"/>
    <n v="1.3086439999999999"/>
    <s v="4"/>
    <s v="scale_mpi_epyc_job_12250.out "/>
    <s v="scale_mpi_epyc_epyc004_2023-06-13_14-57-37.csv "/>
    <s v="e2 10000 100 1 1 20"/>
    <n v="260.09195233333338"/>
    <n v="4.9162277329104711"/>
    <n v="250.25949686751244"/>
    <n v="269.92440779915432"/>
    <x v="0"/>
  </r>
  <r>
    <x v="0"/>
    <x v="0"/>
    <n v="100"/>
    <x v="0"/>
    <x v="19"/>
    <n v="1"/>
    <n v="257.60797200000002"/>
    <n v="19.261054000000001"/>
    <n v="25.000336000000001"/>
    <n v="1.3158069999999999"/>
    <s v="1"/>
    <s v="scale_mpi_epyc_job_12521.out "/>
    <s v="scale_mpi_epyc_epyc001.orfeo.hpc_2023-06-14_23-08-25.csv "/>
    <s v="e2 10000 100 1 1 20"/>
    <n v="260.09195233333338"/>
    <n v="4.9162277329104711"/>
    <n v="250.25949686751244"/>
    <n v="269.92440779915432"/>
    <x v="0"/>
  </r>
  <r>
    <x v="0"/>
    <x v="0"/>
    <n v="100"/>
    <x v="0"/>
    <x v="19"/>
    <n v="1"/>
    <n v="254.08394699999999"/>
    <n v="26.581654"/>
    <n v="136.01775000000001"/>
    <n v="7.1588289999999999"/>
    <s v="6"/>
    <s v="scale_mpi_epyc_job_12539.out "/>
    <s v="scale_mpi_epyc_epyc006_2023-06-15_07-54-16.csv "/>
    <s v="e2 10000 100 1 1 20"/>
    <n v="260.09195233333338"/>
    <n v="4.9162277329104711"/>
    <n v="250.25949686751244"/>
    <n v="269.92440779915432"/>
    <x v="0"/>
  </r>
  <r>
    <x v="0"/>
    <x v="0"/>
    <n v="100"/>
    <x v="0"/>
    <x v="20"/>
    <n v="1"/>
    <n v="268.76663200000002"/>
    <n v="29.084947"/>
    <n v="201.24530300000001"/>
    <n v="10.062265"/>
    <s v="6"/>
    <s v="scale_mpi_epyc_job_12539.out "/>
    <s v="scale_mpi_epyc_epyc006_2023-06-15_07-54-16.csv "/>
    <s v="e2 10000 100 1 1 21"/>
    <n v="257.60538950000006"/>
    <n v="7.0449245533848703"/>
    <n v="243.51554039323031"/>
    <n v="271.69523860676981"/>
    <x v="0"/>
  </r>
  <r>
    <x v="1"/>
    <x v="0"/>
    <n v="100"/>
    <x v="0"/>
    <x v="10"/>
    <n v="1"/>
    <n v="239.47855200000001"/>
    <n v="12.777082999999999"/>
    <n v="10.872261"/>
    <n v="1.087226"/>
    <s v="2"/>
    <s v="scale_mpi_epyc_job_12297.out "/>
    <s v="scale_mpi_epyc_epyc002_2023-06-14_07-15-34.csv "/>
    <s v="e0 10000 100 1 1 11"/>
    <n v="238.91588933333333"/>
    <n v="0.47242043837899789"/>
    <n v="237.97104845657532"/>
    <n v="239.86073021009133"/>
    <x v="0"/>
  </r>
  <r>
    <x v="0"/>
    <x v="0"/>
    <n v="100"/>
    <x v="0"/>
    <x v="20"/>
    <n v="1"/>
    <n v="263.92059499999999"/>
    <n v="22.503854"/>
    <n v="21.873349000000001"/>
    <n v="1.0936669999999999"/>
    <s v="4"/>
    <s v="scale_mpi_epyc_job_12250.out "/>
    <s v="scale_mpi_epyc_epyc004_2023-06-13_14-57-37.csv "/>
    <s v="e2 10000 100 1 1 21"/>
    <n v="257.60538950000006"/>
    <n v="7.0449245533848703"/>
    <n v="243.51554039323031"/>
    <n v="271.69523860676981"/>
    <x v="0"/>
  </r>
  <r>
    <x v="1"/>
    <x v="0"/>
    <n v="100"/>
    <x v="0"/>
    <x v="10"/>
    <n v="1"/>
    <n v="238.94653500000001"/>
    <n v="12.203860000000001"/>
    <n v="10.699812"/>
    <n v="1.0699810000000001"/>
    <s v="4"/>
    <s v="scale_mpi_epyc_job_12245.out "/>
    <s v="scale_mpi_epyc_epyc004_2023-06-13_12-57-06.csv "/>
    <s v="e0 10000 100 1 1 11"/>
    <n v="238.91588933333333"/>
    <n v="0.47242043837899789"/>
    <n v="237.97104845657532"/>
    <n v="239.86073021009133"/>
    <x v="0"/>
  </r>
  <r>
    <x v="0"/>
    <x v="0"/>
    <n v="100"/>
    <x v="0"/>
    <x v="20"/>
    <n v="1"/>
    <n v="258.29727600000001"/>
    <n v="19.716128999999999"/>
    <n v="19.786767000000001"/>
    <n v="0.98933800000000005"/>
    <s v="1"/>
    <s v="scale_mpi_epyc_job_12521.out "/>
    <s v="scale_mpi_epyc_epyc001.orfeo.hpc_2023-06-14_23-08-25.csv "/>
    <s v="e2 10000 100 1 1 21"/>
    <n v="257.60538950000006"/>
    <n v="7.0449245533848703"/>
    <n v="243.51554039323031"/>
    <n v="271.69523860676981"/>
    <x v="0"/>
  </r>
  <r>
    <x v="0"/>
    <x v="0"/>
    <n v="100"/>
    <x v="0"/>
    <x v="20"/>
    <n v="1"/>
    <n v="255.25851499999999"/>
    <n v="21.196995999999999"/>
    <n v="23.139071999999999"/>
    <n v="1.156954"/>
    <s v="8"/>
    <s v="scale_mpi_epyc_job_12247.out "/>
    <s v="scale_mpi_epyc_epyc008_2023-06-13_14-16-08.csv "/>
    <s v="e2 10000 100 1 1 21"/>
    <n v="257.60538950000006"/>
    <n v="7.0449245533848703"/>
    <n v="243.51554039323031"/>
    <n v="271.69523860676981"/>
    <x v="0"/>
  </r>
  <r>
    <x v="0"/>
    <x v="0"/>
    <n v="100"/>
    <x v="0"/>
    <x v="20"/>
    <n v="1"/>
    <n v="250.73983699999999"/>
    <n v="23.249842000000001"/>
    <n v="17.446691000000001"/>
    <n v="0.87233499999999997"/>
    <s v="1"/>
    <s v="scale_mpi_epyc_job_12296.out "/>
    <s v="scale_mpi_epyc_epyc001.orfeo.hpc_2023-06-14_07-14-45.csv "/>
    <s v="e2 10000 100 1 1 21"/>
    <n v="257.60538950000006"/>
    <n v="7.0449245533848703"/>
    <n v="243.51554039323031"/>
    <n v="271.69523860676981"/>
    <x v="0"/>
  </r>
  <r>
    <x v="1"/>
    <x v="0"/>
    <n v="100"/>
    <x v="0"/>
    <x v="10"/>
    <n v="1"/>
    <n v="238.32258100000001"/>
    <n v="11.599862999999999"/>
    <n v="10.961147"/>
    <n v="1.096115"/>
    <s v="4"/>
    <s v="scale_mpi_epyc_job_12536.out "/>
    <s v="scale_mpi_epyc_epyc004_2023-06-15_06-58-08.csv "/>
    <s v="e0 10000 100 1 1 11"/>
    <n v="238.91588933333333"/>
    <n v="0.47242043837899789"/>
    <n v="237.97104845657532"/>
    <n v="239.86073021009133"/>
    <x v="0"/>
  </r>
  <r>
    <x v="0"/>
    <x v="0"/>
    <n v="100"/>
    <x v="0"/>
    <x v="20"/>
    <n v="1"/>
    <n v="248.64948200000001"/>
    <n v="21.754261"/>
    <n v="26.713908"/>
    <n v="1.3356950000000001"/>
    <s v="6"/>
    <s v="scale_mpi_epyc_job_12554.out "/>
    <s v="scale_mpi_epyc_epyc006_2023-06-15_10-51-58.csv "/>
    <s v="e2 10000 100 1 1 21"/>
    <n v="257.60538950000006"/>
    <n v="7.0449245533848703"/>
    <n v="243.51554039323031"/>
    <n v="271.69523860676981"/>
    <x v="0"/>
  </r>
  <r>
    <x v="0"/>
    <x v="0"/>
    <n v="100"/>
    <x v="0"/>
    <x v="21"/>
    <n v="1"/>
    <n v="267.80933700000003"/>
    <n v="22.511393999999999"/>
    <n v="19.915081000000001"/>
    <n v="0.94833699999999999"/>
    <s v="8"/>
    <s v="scale_mpi_epyc_job_12247.out "/>
    <s v="scale_mpi_epyc_epyc008_2023-06-13_14-16-08.csv "/>
    <s v="e2 10000 100 1 1 22"/>
    <n v="258.58006899999992"/>
    <n v="5.8356552850260215"/>
    <n v="246.90875842994788"/>
    <n v="270.25137957005199"/>
    <x v="1"/>
  </r>
  <r>
    <x v="1"/>
    <x v="0"/>
    <n v="100"/>
    <x v="0"/>
    <x v="11"/>
    <n v="1"/>
    <n v="238.759186"/>
    <n v="12.690917000000001"/>
    <n v="11.548550000000001"/>
    <n v="1.049868"/>
    <s v="2"/>
    <s v="scale_mpi_epyc_job_12297.out "/>
    <s v="scale_mpi_epyc_epyc002_2023-06-14_07-15-34.csv "/>
    <s v="e0 10000 100 1 1 12"/>
    <n v="238.468478"/>
    <n v="0.21947538990235846"/>
    <n v="238.02952722019529"/>
    <n v="238.90742877980472"/>
    <x v="0"/>
  </r>
  <r>
    <x v="0"/>
    <x v="0"/>
    <n v="100"/>
    <x v="0"/>
    <x v="21"/>
    <n v="1"/>
    <n v="261.379773"/>
    <n v="23.894131000000002"/>
    <n v="79.752314999999996"/>
    <n v="3.7977289999999999"/>
    <s v="6"/>
    <s v="scale_mpi_epyc_job_12539.out "/>
    <s v="scale_mpi_epyc_epyc006_2023-06-15_07-54-16.csv "/>
    <s v="e2 10000 100 1 1 22"/>
    <n v="258.58006899999992"/>
    <n v="5.8356552850260215"/>
    <n v="246.90875842994788"/>
    <n v="270.25137957005199"/>
    <x v="0"/>
  </r>
  <r>
    <x v="1"/>
    <x v="0"/>
    <n v="100"/>
    <x v="0"/>
    <x v="11"/>
    <n v="1"/>
    <n v="238.41730899999999"/>
    <n v="12.312585"/>
    <n v="13.485135"/>
    <n v="1.225921"/>
    <s v="4"/>
    <s v="scale_mpi_epyc_job_12245.out "/>
    <s v="scale_mpi_epyc_epyc004_2023-06-13_12-57-06.csv "/>
    <s v="e0 10000 100 1 1 12"/>
    <n v="238.468478"/>
    <n v="0.21947538990235846"/>
    <n v="238.02952722019529"/>
    <n v="238.90742877980472"/>
    <x v="0"/>
  </r>
  <r>
    <x v="0"/>
    <x v="0"/>
    <n v="100"/>
    <x v="0"/>
    <x v="21"/>
    <n v="1"/>
    <n v="259.612731"/>
    <n v="18.255835999999999"/>
    <n v="20.34638"/>
    <n v="0.96887500000000004"/>
    <s v="4"/>
    <s v="scale_mpi_epyc_job_12250.out "/>
    <s v="scale_mpi_epyc_epyc004_2023-06-13_14-57-37.csv "/>
    <s v="e2 10000 100 1 1 22"/>
    <n v="258.58006899999992"/>
    <n v="5.8356552850260215"/>
    <n v="246.90875842994788"/>
    <n v="270.25137957005199"/>
    <x v="0"/>
  </r>
  <r>
    <x v="0"/>
    <x v="0"/>
    <n v="100"/>
    <x v="0"/>
    <x v="21"/>
    <n v="1"/>
    <n v="258.34625299999999"/>
    <n v="19.633452999999999"/>
    <n v="20.932690999999998"/>
    <n v="0.99679499999999999"/>
    <s v="1"/>
    <s v="scale_mpi_epyc_job_12521.out "/>
    <s v="scale_mpi_epyc_epyc001.orfeo.hpc_2023-06-14_23-08-25.csv "/>
    <s v="e2 10000 100 1 1 22"/>
    <n v="258.58006899999992"/>
    <n v="5.8356552850260215"/>
    <n v="246.90875842994788"/>
    <n v="270.25137957005199"/>
    <x v="0"/>
  </r>
  <r>
    <x v="0"/>
    <x v="0"/>
    <n v="100"/>
    <x v="0"/>
    <x v="21"/>
    <n v="1"/>
    <n v="255.90206599999999"/>
    <n v="17.941960000000002"/>
    <n v="26.863567"/>
    <n v="1.279217"/>
    <s v="1"/>
    <s v="scale_mpi_epyc_job_12296.out "/>
    <s v="scale_mpi_epyc_epyc001.orfeo.hpc_2023-06-14_07-14-45.csv "/>
    <s v="e2 10000 100 1 1 22"/>
    <n v="258.58006899999992"/>
    <n v="5.8356552850260215"/>
    <n v="246.90875842994788"/>
    <n v="270.25137957005199"/>
    <x v="0"/>
  </r>
  <r>
    <x v="0"/>
    <x v="0"/>
    <n v="100"/>
    <x v="0"/>
    <x v="21"/>
    <n v="1"/>
    <n v="248.43025399999999"/>
    <n v="21.554950000000002"/>
    <n v="31.512452"/>
    <n v="1.5005930000000001"/>
    <s v="6"/>
    <s v="scale_mpi_epyc_job_12554.out "/>
    <s v="scale_mpi_epyc_epyc006_2023-06-15_10-51-58.csv "/>
    <s v="e2 10000 100 1 1 22"/>
    <n v="258.58006899999992"/>
    <n v="5.8356552850260215"/>
    <n v="246.90875842994788"/>
    <n v="270.25137957005199"/>
    <x v="0"/>
  </r>
  <r>
    <x v="0"/>
    <x v="0"/>
    <n v="100"/>
    <x v="0"/>
    <x v="22"/>
    <n v="1"/>
    <n v="384.41342900000001"/>
    <n v="134.34643199999999"/>
    <n v="23.543208"/>
    <n v="1.070146"/>
    <s v="4"/>
    <s v="scale_mpi_epyc_job_12250.out "/>
    <s v="scale_mpi_epyc_epyc004_2023-06-13_14-57-37.csv "/>
    <s v="e2 10000 100 1 1 23"/>
    <n v="281.85817800000001"/>
    <n v="46.008809098211735"/>
    <n v="189.84055980357653"/>
    <n v="373.87579619642349"/>
    <x v="1"/>
  </r>
  <r>
    <x v="0"/>
    <x v="0"/>
    <n v="100"/>
    <x v="0"/>
    <x v="22"/>
    <n v="1"/>
    <n v="268.26066700000001"/>
    <n v="22.159510999999998"/>
    <n v="19.236522999999998"/>
    <n v="0.87438700000000003"/>
    <s v="8"/>
    <s v="scale_mpi_epyc_job_12247.out "/>
    <s v="scale_mpi_epyc_epyc008_2023-06-13_14-16-08.csv "/>
    <s v="e2 10000 100 1 1 23"/>
    <n v="281.85817800000001"/>
    <n v="46.008809098211735"/>
    <n v="189.84055980357653"/>
    <n v="373.87579619642349"/>
    <x v="0"/>
  </r>
  <r>
    <x v="0"/>
    <x v="0"/>
    <n v="100"/>
    <x v="0"/>
    <x v="22"/>
    <n v="1"/>
    <n v="262.36156399999999"/>
    <n v="24.783252000000001"/>
    <n v="29.539131000000001"/>
    <n v="1.3426880000000001"/>
    <s v="6"/>
    <s v="scale_mpi_epyc_job_12554.out "/>
    <s v="scale_mpi_epyc_epyc006_2023-06-15_10-51-58.csv "/>
    <s v="e2 10000 100 1 1 23"/>
    <n v="281.85817800000001"/>
    <n v="46.008809098211735"/>
    <n v="189.84055980357653"/>
    <n v="373.87579619642349"/>
    <x v="0"/>
  </r>
  <r>
    <x v="0"/>
    <x v="0"/>
    <n v="100"/>
    <x v="0"/>
    <x v="22"/>
    <n v="1"/>
    <n v="260.20517899999999"/>
    <n v="21.564955000000001"/>
    <n v="23.863726"/>
    <n v="1.0847150000000001"/>
    <s v="1"/>
    <s v="scale_mpi_epyc_job_12296.out "/>
    <s v="scale_mpi_epyc_epyc001.orfeo.hpc_2023-06-14_07-14-45.csv "/>
    <s v="e2 10000 100 1 1 23"/>
    <n v="281.85817800000001"/>
    <n v="46.008809098211735"/>
    <n v="189.84055980357653"/>
    <n v="373.87579619642349"/>
    <x v="0"/>
  </r>
  <r>
    <x v="0"/>
    <x v="0"/>
    <n v="100"/>
    <x v="0"/>
    <x v="22"/>
    <n v="1"/>
    <n v="259.77241700000002"/>
    <n v="20.872423000000001"/>
    <n v="20.792493"/>
    <n v="0.94511299999999998"/>
    <s v="1"/>
    <s v="scale_mpi_epyc_job_12521.out "/>
    <s v="scale_mpi_epyc_epyc001.orfeo.hpc_2023-06-14_23-08-25.csv "/>
    <s v="e2 10000 100 1 1 23"/>
    <n v="281.85817800000001"/>
    <n v="46.008809098211735"/>
    <n v="189.84055980357653"/>
    <n v="373.87579619642349"/>
    <x v="0"/>
  </r>
  <r>
    <x v="0"/>
    <x v="0"/>
    <n v="100"/>
    <x v="0"/>
    <x v="22"/>
    <n v="1"/>
    <n v="256.13581199999999"/>
    <n v="18.358794"/>
    <n v="29.29712"/>
    <n v="1.3316870000000001"/>
    <s v="6"/>
    <s v="scale_mpi_epyc_job_12539.out "/>
    <s v="scale_mpi_epyc_epyc006_2023-06-15_07-54-16.csv "/>
    <s v="e2 10000 100 1 1 23"/>
    <n v="281.85817800000001"/>
    <n v="46.008809098211735"/>
    <n v="189.84055980357653"/>
    <n v="373.87579619642349"/>
    <x v="0"/>
  </r>
  <r>
    <x v="0"/>
    <x v="0"/>
    <n v="100"/>
    <x v="0"/>
    <x v="23"/>
    <n v="1"/>
    <n v="268.33991800000001"/>
    <n v="22.298100999999999"/>
    <n v="23.846336000000001"/>
    <n v="1.036797"/>
    <s v="8"/>
    <s v="scale_mpi_epyc_job_12247.out "/>
    <s v="scale_mpi_epyc_epyc008_2023-06-13_14-16-08.csv "/>
    <s v="e2 10000 100 1 1 24"/>
    <n v="254.68807516666664"/>
    <n v="7.1268061362767776"/>
    <n v="240.43446289411307"/>
    <n v="268.94168743922017"/>
    <x v="0"/>
  </r>
  <r>
    <x v="0"/>
    <x v="0"/>
    <n v="100"/>
    <x v="0"/>
    <x v="23"/>
    <n v="1"/>
    <n v="256.86660999999998"/>
    <n v="22.958286999999999"/>
    <n v="23.543984999999999"/>
    <n v="1.023652"/>
    <s v="4"/>
    <s v="scale_mpi_epyc_job_12250.out "/>
    <s v="scale_mpi_epyc_epyc004_2023-06-13_14-57-37.csv "/>
    <s v="e2 10000 100 1 1 24"/>
    <n v="254.68807516666664"/>
    <n v="7.1268061362767776"/>
    <n v="240.43446289411307"/>
    <n v="268.94168743922017"/>
    <x v="0"/>
  </r>
  <r>
    <x v="0"/>
    <x v="0"/>
    <n v="100"/>
    <x v="0"/>
    <x v="23"/>
    <n v="1"/>
    <n v="256.73961300000002"/>
    <n v="18.838792999999999"/>
    <n v="23.801265999999998"/>
    <n v="1.0348379999999999"/>
    <s v="6"/>
    <s v="scale_mpi_epyc_job_12539.out "/>
    <s v="scale_mpi_epyc_epyc006_2023-06-15_07-54-16.csv "/>
    <s v="e2 10000 100 1 1 24"/>
    <n v="254.68807516666664"/>
    <n v="7.1268061362767776"/>
    <n v="240.43446289411307"/>
    <n v="268.94168743922017"/>
    <x v="0"/>
  </r>
  <r>
    <x v="1"/>
    <x v="0"/>
    <n v="100"/>
    <x v="0"/>
    <x v="11"/>
    <n v="1"/>
    <n v="238.228939"/>
    <n v="12.099551"/>
    <n v="11.706016999999999"/>
    <n v="1.0641830000000001"/>
    <s v="4"/>
    <s v="scale_mpi_epyc_job_12536.out "/>
    <s v="scale_mpi_epyc_epyc004_2023-06-15_06-58-08.csv "/>
    <s v="e0 10000 100 1 1 12"/>
    <n v="238.468478"/>
    <n v="0.21947538990235846"/>
    <n v="238.02952722019529"/>
    <n v="238.90742877980472"/>
    <x v="0"/>
  </r>
  <r>
    <x v="0"/>
    <x v="0"/>
    <n v="100"/>
    <x v="0"/>
    <x v="23"/>
    <n v="1"/>
    <n v="249.80401900000001"/>
    <n v="22.89161"/>
    <n v="20.374628000000001"/>
    <n v="0.885853"/>
    <s v="6"/>
    <s v="scale_mpi_epyc_job_12554.out "/>
    <s v="scale_mpi_epyc_epyc006_2023-06-15_10-51-58.csv "/>
    <s v="e2 10000 100 1 1 24"/>
    <n v="254.68807516666664"/>
    <n v="7.1268061362767776"/>
    <n v="240.43446289411307"/>
    <n v="268.94168743922017"/>
    <x v="0"/>
  </r>
  <r>
    <x v="0"/>
    <x v="0"/>
    <n v="100"/>
    <x v="0"/>
    <x v="23"/>
    <n v="1"/>
    <n v="248.92886899999999"/>
    <n v="20.282098000000001"/>
    <n v="17.518018000000001"/>
    <n v="0.76165300000000002"/>
    <s v="1"/>
    <s v="scale_mpi_epyc_job_12521.out "/>
    <s v="scale_mpi_epyc_epyc001.orfeo.hpc_2023-06-14_23-08-25.csv "/>
    <s v="e2 10000 100 1 1 24"/>
    <n v="254.68807516666664"/>
    <n v="7.1268061362767776"/>
    <n v="240.43446289411307"/>
    <n v="268.94168743922017"/>
    <x v="0"/>
  </r>
  <r>
    <x v="0"/>
    <x v="0"/>
    <n v="100"/>
    <x v="0"/>
    <x v="23"/>
    <n v="1"/>
    <n v="247.449422"/>
    <n v="18.612929000000001"/>
    <n v="17.574577000000001"/>
    <n v="0.76411200000000001"/>
    <s v="1"/>
    <s v="scale_mpi_epyc_job_12296.out "/>
    <s v="scale_mpi_epyc_epyc001.orfeo.hpc_2023-06-14_07-14-45.csv "/>
    <s v="e2 10000 100 1 1 24"/>
    <n v="254.68807516666664"/>
    <n v="7.1268061362767776"/>
    <n v="240.43446289411307"/>
    <n v="268.94168743922017"/>
    <x v="0"/>
  </r>
  <r>
    <x v="0"/>
    <x v="0"/>
    <n v="100"/>
    <x v="0"/>
    <x v="24"/>
    <n v="1"/>
    <n v="269.15212600000001"/>
    <n v="24.367901"/>
    <n v="28.166384000000001"/>
    <n v="1.1735990000000001"/>
    <s v="4"/>
    <s v="scale_mpi_epyc_job_12250.out "/>
    <s v="scale_mpi_epyc_epyc004_2023-06-13_14-57-37.csv "/>
    <s v="e2 10000 100 1 1 25"/>
    <n v="255.57994799999997"/>
    <n v="9.2908985953008045"/>
    <n v="236.99815080939837"/>
    <n v="274.16174519060161"/>
    <x v="0"/>
  </r>
  <r>
    <x v="0"/>
    <x v="0"/>
    <n v="100"/>
    <x v="0"/>
    <x v="24"/>
    <n v="1"/>
    <n v="260.22703799999999"/>
    <n v="19.499186999999999"/>
    <n v="17.666567000000001"/>
    <n v="0.73610699999999996"/>
    <s v="1"/>
    <s v="scale_mpi_epyc_job_12521.out "/>
    <s v="scale_mpi_epyc_epyc001.orfeo.hpc_2023-06-14_23-08-25.csv "/>
    <s v="e2 10000 100 1 1 25"/>
    <n v="255.57994799999997"/>
    <n v="9.2908985953008045"/>
    <n v="236.99815080939837"/>
    <n v="274.16174519060161"/>
    <x v="0"/>
  </r>
  <r>
    <x v="0"/>
    <x v="0"/>
    <n v="100"/>
    <x v="0"/>
    <x v="24"/>
    <n v="1"/>
    <n v="258.43706900000001"/>
    <n v="20.522448000000001"/>
    <n v="18.676629999999999"/>
    <n v="0.77819300000000002"/>
    <s v="1"/>
    <s v="scale_mpi_epyc_job_12296.out "/>
    <s v="scale_mpi_epyc_epyc001.orfeo.hpc_2023-06-14_07-14-45.csv "/>
    <s v="e2 10000 100 1 1 25"/>
    <n v="255.57994799999997"/>
    <n v="9.2908985953008045"/>
    <n v="236.99815080939837"/>
    <n v="274.16174519060161"/>
    <x v="0"/>
  </r>
  <r>
    <x v="0"/>
    <x v="0"/>
    <n v="100"/>
    <x v="0"/>
    <x v="24"/>
    <n v="1"/>
    <n v="258.08294599999999"/>
    <n v="22.805721999999999"/>
    <n v="23.149632"/>
    <n v="0.96456799999999998"/>
    <s v="8"/>
    <s v="scale_mpi_epyc_job_12247.out "/>
    <s v="scale_mpi_epyc_epyc008_2023-06-13_14-16-08.csv "/>
    <s v="e2 10000 100 1 1 25"/>
    <n v="255.57994799999997"/>
    <n v="9.2908985953008045"/>
    <n v="236.99815080939837"/>
    <n v="274.16174519060161"/>
    <x v="0"/>
  </r>
  <r>
    <x v="0"/>
    <x v="0"/>
    <n v="100"/>
    <x v="0"/>
    <x v="24"/>
    <n v="1"/>
    <n v="246.928999"/>
    <n v="19.476461"/>
    <n v="27.545925"/>
    <n v="1.1477470000000001"/>
    <s v="6"/>
    <s v="scale_mpi_epyc_job_12554.out "/>
    <s v="scale_mpi_epyc_epyc006_2023-06-15_10-51-58.csv "/>
    <s v="e2 10000 100 1 1 25"/>
    <n v="255.57994799999997"/>
    <n v="9.2908985953008045"/>
    <n v="236.99815080939837"/>
    <n v="274.16174519060161"/>
    <x v="0"/>
  </r>
  <r>
    <x v="0"/>
    <x v="0"/>
    <n v="100"/>
    <x v="2"/>
    <x v="62"/>
    <n v="1"/>
    <n v="267.47142600000001"/>
    <n v="0.47268300000000002"/>
    <n v="18.072676000000001"/>
    <n v="0.291495"/>
    <s v="6"/>
    <s v="scale_mpi_epyc_job_12147.out "/>
    <s v="scale_mpi_epyc_epyc006_2023-06-13_08-17-01.csv "/>
    <s v="e2 10000 100 100000 1 63"/>
    <n v="271.08513709090909"/>
    <n v="15.39650144301209"/>
    <n v="240.29213420488492"/>
    <n v="301.87813997693326"/>
    <x v="0"/>
  </r>
  <r>
    <x v="0"/>
    <x v="0"/>
    <n v="100"/>
    <x v="0"/>
    <x v="24"/>
    <n v="1"/>
    <n v="240.65151"/>
    <n v="13.790570000000001"/>
    <n v="16.591263000000001"/>
    <n v="0.691303"/>
    <s v="6"/>
    <s v="scale_mpi_epyc_job_12539.out "/>
    <s v="scale_mpi_epyc_epyc006_2023-06-15_07-54-16.csv "/>
    <s v="e2 10000 100 1 1 25"/>
    <n v="255.57994799999997"/>
    <n v="9.2908985953008045"/>
    <n v="236.99815080939837"/>
    <n v="274.16174519060161"/>
    <x v="0"/>
  </r>
  <r>
    <x v="0"/>
    <x v="0"/>
    <n v="100"/>
    <x v="0"/>
    <x v="25"/>
    <n v="1"/>
    <n v="284.423677"/>
    <n v="46.104863000000002"/>
    <n v="19.720490000000002"/>
    <n v="0.78881999999999997"/>
    <s v="1"/>
    <s v="scale_mpi_epyc_job_12296.out "/>
    <s v="scale_mpi_epyc_epyc001.orfeo.hpc_2023-06-14_07-14-45.csv "/>
    <s v="e2 10000 100 1 1 26"/>
    <n v="263.28551283333331"/>
    <n v="14.556423374791486"/>
    <n v="234.17266608375036"/>
    <n v="292.39835958291627"/>
    <x v="0"/>
  </r>
  <r>
    <x v="0"/>
    <x v="0"/>
    <n v="100"/>
    <x v="0"/>
    <x v="25"/>
    <n v="1"/>
    <n v="281.82473900000002"/>
    <n v="35.122666000000002"/>
    <n v="23.922367000000001"/>
    <n v="0.95689500000000005"/>
    <s v="4"/>
    <s v="scale_mpi_epyc_job_12250.out "/>
    <s v="scale_mpi_epyc_epyc004_2023-06-13_14-57-37.csv "/>
    <s v="e2 10000 100 1 1 26"/>
    <n v="263.28551283333331"/>
    <n v="14.556423374791486"/>
    <n v="234.17266608375036"/>
    <n v="292.39835958291627"/>
    <x v="0"/>
  </r>
  <r>
    <x v="0"/>
    <x v="0"/>
    <n v="100"/>
    <x v="0"/>
    <x v="25"/>
    <n v="1"/>
    <n v="258.527423"/>
    <n v="18.901631999999999"/>
    <n v="16.761603000000001"/>
    <n v="0.67046399999999995"/>
    <s v="1"/>
    <s v="scale_mpi_epyc_job_12521.out "/>
    <s v="scale_mpi_epyc_epyc001.orfeo.hpc_2023-06-14_23-08-25.csv "/>
    <s v="e2 10000 100 1 1 26"/>
    <n v="263.28551283333331"/>
    <n v="14.556423374791486"/>
    <n v="234.17266608375036"/>
    <n v="292.39835958291627"/>
    <x v="0"/>
  </r>
  <r>
    <x v="0"/>
    <x v="0"/>
    <n v="100"/>
    <x v="2"/>
    <x v="62"/>
    <n v="1"/>
    <n v="266.65022499999998"/>
    <n v="0.29758699999999999"/>
    <n v="9.7172520000000002"/>
    <n v="0.15673000000000001"/>
    <s v="2"/>
    <s v="scale_mpi_epyc_job_12183.out "/>
    <s v="scale_mpi_epyc_epyc002_2023-06-13_10-38-59.csv "/>
    <s v="e2 10000 100 100000 1 63"/>
    <n v="271.08513709090909"/>
    <n v="15.39650144301209"/>
    <n v="240.29213420488492"/>
    <n v="301.87813997693326"/>
    <x v="0"/>
  </r>
  <r>
    <x v="0"/>
    <x v="0"/>
    <n v="100"/>
    <x v="0"/>
    <x v="25"/>
    <n v="1"/>
    <n v="257.40369399999997"/>
    <n v="22.593261999999999"/>
    <n v="43.745199999999997"/>
    <n v="1.749808"/>
    <s v="8"/>
    <s v="scale_mpi_epyc_job_12247.out "/>
    <s v="scale_mpi_epyc_epyc008_2023-06-13_14-16-08.csv "/>
    <s v="e2 10000 100 1 1 26"/>
    <n v="263.28551283333331"/>
    <n v="14.556423374791486"/>
    <n v="234.17266608375036"/>
    <n v="292.39835958291627"/>
    <x v="0"/>
  </r>
  <r>
    <x v="0"/>
    <x v="0"/>
    <n v="100"/>
    <x v="0"/>
    <x v="25"/>
    <n v="1"/>
    <n v="249.764017"/>
    <n v="22.709036999999999"/>
    <n v="19.424485000000001"/>
    <n v="0.77697899999999998"/>
    <s v="6"/>
    <s v="scale_mpi_epyc_job_12554.out "/>
    <s v="scale_mpi_epyc_epyc006_2023-06-15_10-51-58.csv "/>
    <s v="e2 10000 100 1 1 26"/>
    <n v="263.28551283333331"/>
    <n v="14.556423374791486"/>
    <n v="234.17266608375036"/>
    <n v="292.39835958291627"/>
    <x v="0"/>
  </r>
  <r>
    <x v="0"/>
    <x v="0"/>
    <n v="100"/>
    <x v="2"/>
    <x v="63"/>
    <n v="1"/>
    <n v="266.48516699999999"/>
    <n v="0.28040399999999999"/>
    <n v="9.7992360000000005"/>
    <n v="0.15554299999999999"/>
    <s v="6"/>
    <s v="scale_mpi_epyc_job_12264.out "/>
    <s v="scale_mpi_epyc_epyc006_2023-06-13_18-17-06.csv "/>
    <s v="e2 10000 100 100000 1 64"/>
    <n v="266.92064354545454"/>
    <n v="7.8713008196485941"/>
    <n v="251.17804190615735"/>
    <n v="282.6632451847517"/>
    <x v="0"/>
  </r>
  <r>
    <x v="0"/>
    <x v="0"/>
    <n v="100"/>
    <x v="0"/>
    <x v="25"/>
    <n v="1"/>
    <n v="247.76952700000001"/>
    <n v="12.121992000000001"/>
    <n v="18.14639"/>
    <n v="0.72585599999999995"/>
    <s v="6"/>
    <s v="scale_mpi_epyc_job_12539.out "/>
    <s v="scale_mpi_epyc_epyc006_2023-06-15_07-54-16.csv "/>
    <s v="e2 10000 100 1 1 26"/>
    <n v="263.28551283333331"/>
    <n v="14.556423374791486"/>
    <n v="234.17266608375036"/>
    <n v="292.39835958291627"/>
    <x v="0"/>
  </r>
  <r>
    <x v="0"/>
    <x v="0"/>
    <n v="100"/>
    <x v="0"/>
    <x v="26"/>
    <n v="1"/>
    <n v="336.08840700000002"/>
    <n v="92.422456999999994"/>
    <n v="19.208352999999999"/>
    <n v="0.73878299999999997"/>
    <s v="1"/>
    <s v="scale_mpi_epyc_job_12521.out "/>
    <s v="scale_mpi_epyc_epyc001.orfeo.hpc_2023-06-14_23-08-25.csv "/>
    <s v="e2 10000 100 1 1 27"/>
    <n v="271.79864349999997"/>
    <n v="29.841001782661515"/>
    <n v="212.11663993467693"/>
    <n v="331.48064706532301"/>
    <x v="1"/>
  </r>
  <r>
    <x v="0"/>
    <x v="0"/>
    <n v="100"/>
    <x v="2"/>
    <x v="61"/>
    <n v="1"/>
    <n v="266.08363700000001"/>
    <n v="0.30854700000000002"/>
    <n v="11.030146999999999"/>
    <n v="0.18082200000000001"/>
    <s v="6"/>
    <s v="scale_mpi_epyc_job_12147.out "/>
    <s v="scale_mpi_epyc_epyc006_2023-06-13_08-17-01.csv "/>
    <s v="e2 10000 100 100000 1 62"/>
    <n v="270.70950772727269"/>
    <n v="15.593971525851446"/>
    <n v="239.52156467556981"/>
    <n v="301.89745077897561"/>
    <x v="0"/>
  </r>
  <r>
    <x v="0"/>
    <x v="0"/>
    <n v="100"/>
    <x v="2"/>
    <x v="62"/>
    <n v="1"/>
    <n v="266.03347400000001"/>
    <n v="0.28954600000000003"/>
    <n v="9.8945039999999995"/>
    <n v="0.15958900000000001"/>
    <s v="6"/>
    <s v="scale_mpi_epyc_job_12264.out "/>
    <s v="scale_mpi_epyc_epyc006_2023-06-13_18-17-06.csv "/>
    <s v="e2 10000 100 100000 1 63"/>
    <n v="271.08513709090909"/>
    <n v="15.39650144301209"/>
    <n v="240.29213420488492"/>
    <n v="301.87813997693326"/>
    <x v="0"/>
  </r>
  <r>
    <x v="1"/>
    <x v="0"/>
    <n v="100"/>
    <x v="0"/>
    <x v="12"/>
    <n v="1"/>
    <n v="239.06730099999999"/>
    <n v="11.981415999999999"/>
    <n v="11.947931000000001"/>
    <n v="0.99566100000000002"/>
    <s v="4"/>
    <s v="scale_mpi_epyc_job_12536.out "/>
    <s v="scale_mpi_epyc_epyc004_2023-06-15_06-58-08.csv "/>
    <s v="e0 10000 100 1 1 13"/>
    <n v="238.6217713333333"/>
    <n v="0.52219678704117045"/>
    <n v="237.57737775925096"/>
    <n v="239.66616490741563"/>
    <x v="0"/>
  </r>
  <r>
    <x v="1"/>
    <x v="0"/>
    <n v="100"/>
    <x v="0"/>
    <x v="12"/>
    <n v="1"/>
    <n v="238.90906699999999"/>
    <n v="12.963622000000001"/>
    <n v="14.483352"/>
    <n v="1.2069460000000001"/>
    <s v="2"/>
    <s v="scale_mpi_epyc_job_12297.out "/>
    <s v="scale_mpi_epyc_epyc002_2023-06-14_07-15-34.csv "/>
    <s v="e0 10000 100 1 1 13"/>
    <n v="238.6217713333333"/>
    <n v="0.52219678704117045"/>
    <n v="237.57737775925096"/>
    <n v="239.66616490741563"/>
    <x v="0"/>
  </r>
  <r>
    <x v="1"/>
    <x v="0"/>
    <n v="100"/>
    <x v="0"/>
    <x v="12"/>
    <n v="1"/>
    <n v="237.888946"/>
    <n v="11.868774"/>
    <n v="13.526928"/>
    <n v="1.1272439999999999"/>
    <s v="4"/>
    <s v="scale_mpi_epyc_job_12245.out "/>
    <s v="scale_mpi_epyc_epyc004_2023-06-13_12-57-06.csv "/>
    <s v="e0 10000 100 1 1 13"/>
    <n v="238.6217713333333"/>
    <n v="0.52219678704117045"/>
    <n v="237.57737775925096"/>
    <n v="239.66616490741563"/>
    <x v="0"/>
  </r>
  <r>
    <x v="0"/>
    <x v="0"/>
    <n v="100"/>
    <x v="2"/>
    <x v="63"/>
    <n v="1"/>
    <n v="265.74496699999997"/>
    <n v="1.0887249999999999"/>
    <n v="43.147308000000002"/>
    <n v="0.68487799999999999"/>
    <s v="5"/>
    <s v="scale_mpi_epyc_job_12332.out "/>
    <s v="scale_mpi_epyc_epyc005_2023-06-14_10-46-20.csv "/>
    <s v="e2 10000 100 100000 1 64"/>
    <n v="266.92064354545454"/>
    <n v="7.8713008196485941"/>
    <n v="251.17804190615735"/>
    <n v="282.6632451847517"/>
    <x v="0"/>
  </r>
  <r>
    <x v="0"/>
    <x v="0"/>
    <n v="100"/>
    <x v="2"/>
    <x v="61"/>
    <n v="1"/>
    <n v="265.74355000000003"/>
    <n v="0.29441600000000001"/>
    <n v="9.6286550000000002"/>
    <n v="0.15784699999999999"/>
    <s v="2"/>
    <s v="scale_mpi_epyc_job_12183.out "/>
    <s v="scale_mpi_epyc_epyc002_2023-06-13_10-38-59.csv "/>
    <s v="e2 10000 100 100000 1 62"/>
    <n v="270.70950772727269"/>
    <n v="15.593971525851446"/>
    <n v="239.52156467556981"/>
    <n v="301.89745077897561"/>
    <x v="0"/>
  </r>
  <r>
    <x v="0"/>
    <x v="0"/>
    <n v="100"/>
    <x v="2"/>
    <x v="61"/>
    <n v="1"/>
    <n v="265.65646299999997"/>
    <n v="0.26720300000000002"/>
    <n v="8.0470509999999997"/>
    <n v="0.13191900000000001"/>
    <s v="6"/>
    <s v="scale_mpi_epyc_job_12264.out "/>
    <s v="scale_mpi_epyc_epyc006_2023-06-13_18-17-06.csv "/>
    <s v="e2 10000 100 100000 1 62"/>
    <n v="270.70950772727269"/>
    <n v="15.593971525851446"/>
    <n v="239.52156467556981"/>
    <n v="301.89745077897561"/>
    <x v="0"/>
  </r>
  <r>
    <x v="1"/>
    <x v="0"/>
    <n v="100"/>
    <x v="0"/>
    <x v="13"/>
    <n v="1"/>
    <n v="239.33143999999999"/>
    <n v="13.515844"/>
    <n v="14.333444"/>
    <n v="1.102573"/>
    <s v="4"/>
    <s v="scale_mpi_epyc_job_12245.out "/>
    <s v="scale_mpi_epyc_epyc004_2023-06-13_12-57-06.csv "/>
    <s v="e0 10000 100 1 1 14"/>
    <n v="238.9958263333333"/>
    <n v="0.26556752583475562"/>
    <n v="238.46469128166379"/>
    <n v="239.52696138500281"/>
    <x v="0"/>
  </r>
  <r>
    <x v="0"/>
    <x v="0"/>
    <n v="100"/>
    <x v="2"/>
    <x v="63"/>
    <n v="1"/>
    <n v="265.58678400000002"/>
    <n v="0.34570899999999999"/>
    <n v="13.788444"/>
    <n v="0.218864"/>
    <s v="2"/>
    <s v="scale_mpi_epyc_job_12183.out "/>
    <s v="scale_mpi_epyc_epyc002_2023-06-13_10-38-59.csv "/>
    <s v="e2 10000 100 100000 1 64"/>
    <n v="266.92064354545454"/>
    <n v="7.8713008196485941"/>
    <n v="251.17804190615735"/>
    <n v="282.6632451847517"/>
    <x v="0"/>
  </r>
  <r>
    <x v="0"/>
    <x v="0"/>
    <n v="100"/>
    <x v="2"/>
    <x v="61"/>
    <n v="1"/>
    <n v="265.462805"/>
    <n v="0.31045200000000001"/>
    <n v="11.121980000000001"/>
    <n v="0.18232799999999999"/>
    <s v="6"/>
    <s v="scale_mpi_epyc_job_12503.out "/>
    <s v="scale_mpi_epyc_epyc006_2023-06-14_18-51-27.csv "/>
    <s v="e2 10000 100 100000 1 62"/>
    <n v="270.70950772727269"/>
    <n v="15.593971525851446"/>
    <n v="239.52156467556981"/>
    <n v="301.89745077897561"/>
    <x v="0"/>
  </r>
  <r>
    <x v="0"/>
    <x v="0"/>
    <n v="100"/>
    <x v="0"/>
    <x v="26"/>
    <n v="1"/>
    <n v="270.44373100000001"/>
    <n v="22.533985999999999"/>
    <n v="22.799281000000001"/>
    <n v="0.87689499999999998"/>
    <s v="4"/>
    <s v="scale_mpi_epyc_job_12250.out "/>
    <s v="scale_mpi_epyc_epyc004_2023-06-13_14-57-37.csv "/>
    <s v="e2 10000 100 1 1 27"/>
    <n v="271.79864349999997"/>
    <n v="29.841001782661515"/>
    <n v="212.11663993467693"/>
    <n v="331.48064706532301"/>
    <x v="0"/>
  </r>
  <r>
    <x v="0"/>
    <x v="0"/>
    <n v="100"/>
    <x v="0"/>
    <x v="26"/>
    <n v="1"/>
    <n v="265.261368"/>
    <n v="22.606909000000002"/>
    <n v="32.721879000000001"/>
    <n v="1.258534"/>
    <s v="8"/>
    <s v="scale_mpi_epyc_job_12247.out "/>
    <s v="scale_mpi_epyc_epyc008_2023-06-13_14-16-08.csv "/>
    <s v="e2 10000 100 1 1 27"/>
    <n v="271.79864349999997"/>
    <n v="29.841001782661515"/>
    <n v="212.11663993467693"/>
    <n v="331.48064706532301"/>
    <x v="0"/>
  </r>
  <r>
    <x v="2"/>
    <x v="1"/>
    <n v="0"/>
    <x v="1"/>
    <x v="0"/>
    <n v="1"/>
    <n v="1.0614969999999999"/>
    <n v="2.8830000000000001E-3"/>
    <n v="0"/>
    <n v="0"/>
    <s v="5"/>
    <s v="scale_mpi_epyc_job_12128.out "/>
    <s v="scale_mpi_epyc_epyc005_2023-06-13_02-00-42.csv "/>
    <s v="i 1000 0 0 1 1"/>
    <e v="#N/A"/>
    <e v="#N/A"/>
    <e v="#N/A"/>
    <e v="#N/A"/>
    <x v="2"/>
  </r>
  <r>
    <x v="2"/>
    <x v="1"/>
    <n v="0"/>
    <x v="1"/>
    <x v="1"/>
    <n v="1"/>
    <n v="1.0512699999999999"/>
    <n v="2.764E-3"/>
    <n v="1.0870000000000001E-3"/>
    <n v="1.0870000000000001E-3"/>
    <s v="5"/>
    <s v="scale_mpi_epyc_job_12128.out "/>
    <s v="scale_mpi_epyc_epyc005_2023-06-13_02-00-42.csv "/>
    <s v="i 1000 0 0 1 2"/>
    <e v="#N/A"/>
    <e v="#N/A"/>
    <e v="#N/A"/>
    <e v="#N/A"/>
    <x v="2"/>
  </r>
  <r>
    <x v="2"/>
    <x v="1"/>
    <n v="0"/>
    <x v="1"/>
    <x v="2"/>
    <n v="1"/>
    <n v="1.05691"/>
    <n v="2.8909999999999999E-3"/>
    <n v="1.5560000000000001E-3"/>
    <n v="7.7800000000000005E-4"/>
    <s v="5"/>
    <s v="scale_mpi_epyc_job_12128.out "/>
    <s v="scale_mpi_epyc_epyc005_2023-06-13_02-00-42.csv "/>
    <s v="i 1000 0 0 1 3"/>
    <e v="#N/A"/>
    <e v="#N/A"/>
    <e v="#N/A"/>
    <e v="#N/A"/>
    <x v="2"/>
  </r>
  <r>
    <x v="2"/>
    <x v="1"/>
    <n v="0"/>
    <x v="1"/>
    <x v="3"/>
    <n v="1"/>
    <n v="1.0528409999999999"/>
    <n v="2.366E-3"/>
    <n v="2.6199999999999999E-3"/>
    <n v="8.7299999999999997E-4"/>
    <s v="5"/>
    <s v="scale_mpi_epyc_job_12128.out "/>
    <s v="scale_mpi_epyc_epyc005_2023-06-13_02-00-42.csv "/>
    <s v="i 1000 0 0 1 4"/>
    <e v="#N/A"/>
    <e v="#N/A"/>
    <e v="#N/A"/>
    <e v="#N/A"/>
    <x v="2"/>
  </r>
  <r>
    <x v="2"/>
    <x v="1"/>
    <n v="0"/>
    <x v="1"/>
    <x v="4"/>
    <n v="1"/>
    <n v="1.05765"/>
    <n v="3.4359999999999998E-3"/>
    <n v="3.6210000000000001E-3"/>
    <n v="9.0499999999999999E-4"/>
    <s v="5"/>
    <s v="scale_mpi_epyc_job_12128.out "/>
    <s v="scale_mpi_epyc_epyc005_2023-06-13_02-00-42.csv "/>
    <s v="i 1000 0 0 1 5"/>
    <e v="#N/A"/>
    <e v="#N/A"/>
    <e v="#N/A"/>
    <e v="#N/A"/>
    <x v="2"/>
  </r>
  <r>
    <x v="2"/>
    <x v="1"/>
    <n v="0"/>
    <x v="1"/>
    <x v="5"/>
    <n v="1"/>
    <n v="1.081806"/>
    <n v="3.5479999999999999E-3"/>
    <n v="5.7749999999999998E-3"/>
    <n v="1.155E-3"/>
    <s v="5"/>
    <s v="scale_mpi_epyc_job_12128.out "/>
    <s v="scale_mpi_epyc_epyc005_2023-06-13_02-00-42.csv "/>
    <s v="i 1000 0 0 1 6"/>
    <e v="#N/A"/>
    <e v="#N/A"/>
    <e v="#N/A"/>
    <e v="#N/A"/>
    <x v="2"/>
  </r>
  <r>
    <x v="2"/>
    <x v="1"/>
    <n v="0"/>
    <x v="1"/>
    <x v="6"/>
    <n v="1"/>
    <n v="1.0877540000000001"/>
    <n v="4.4349999999999997E-3"/>
    <n v="6.2789999999999999E-3"/>
    <n v="1.0460000000000001E-3"/>
    <s v="5"/>
    <s v="scale_mpi_epyc_job_12128.out "/>
    <s v="scale_mpi_epyc_epyc005_2023-06-13_02-00-42.csv "/>
    <s v="i 1000 0 0 1 7"/>
    <e v="#N/A"/>
    <e v="#N/A"/>
    <e v="#N/A"/>
    <e v="#N/A"/>
    <x v="2"/>
  </r>
  <r>
    <x v="2"/>
    <x v="1"/>
    <n v="0"/>
    <x v="1"/>
    <x v="7"/>
    <n v="1"/>
    <n v="1.092465"/>
    <n v="3.4229999999999998E-3"/>
    <n v="5.1879999999999999E-3"/>
    <n v="7.4100000000000001E-4"/>
    <s v="5"/>
    <s v="scale_mpi_epyc_job_12128.out "/>
    <s v="scale_mpi_epyc_epyc005_2023-06-13_02-00-42.csv "/>
    <s v="i 1000 0 0 1 8"/>
    <e v="#N/A"/>
    <e v="#N/A"/>
    <e v="#N/A"/>
    <e v="#N/A"/>
    <x v="2"/>
  </r>
  <r>
    <x v="2"/>
    <x v="1"/>
    <n v="0"/>
    <x v="1"/>
    <x v="8"/>
    <n v="1"/>
    <n v="1.083234"/>
    <n v="4.9309999999999996E-3"/>
    <n v="1.0694E-2"/>
    <n v="1.3370000000000001E-3"/>
    <s v="5"/>
    <s v="scale_mpi_epyc_job_12128.out "/>
    <s v="scale_mpi_epyc_epyc005_2023-06-13_02-00-42.csv "/>
    <s v="i 1000 0 0 1 9"/>
    <e v="#N/A"/>
    <e v="#N/A"/>
    <e v="#N/A"/>
    <e v="#N/A"/>
    <x v="2"/>
  </r>
  <r>
    <x v="2"/>
    <x v="1"/>
    <n v="0"/>
    <x v="1"/>
    <x v="9"/>
    <n v="1"/>
    <n v="1.1003400000000001"/>
    <n v="4.7340000000000004E-3"/>
    <n v="1.1342E-2"/>
    <n v="1.2600000000000001E-3"/>
    <s v="5"/>
    <s v="scale_mpi_epyc_job_12128.out "/>
    <s v="scale_mpi_epyc_epyc005_2023-06-13_02-00-42.csv "/>
    <s v="i 1000 0 0 1 10"/>
    <e v="#N/A"/>
    <e v="#N/A"/>
    <e v="#N/A"/>
    <e v="#N/A"/>
    <x v="2"/>
  </r>
  <r>
    <x v="2"/>
    <x v="1"/>
    <n v="0"/>
    <x v="1"/>
    <x v="10"/>
    <n v="1"/>
    <n v="1.1034740000000001"/>
    <n v="4.8120000000000003E-3"/>
    <n v="1.7482000000000001E-2"/>
    <n v="1.748E-3"/>
    <s v="5"/>
    <s v="scale_mpi_epyc_job_12128.out "/>
    <s v="scale_mpi_epyc_epyc005_2023-06-13_02-00-42.csv "/>
    <s v="i 1000 0 0 1 11"/>
    <e v="#N/A"/>
    <e v="#N/A"/>
    <e v="#N/A"/>
    <e v="#N/A"/>
    <x v="2"/>
  </r>
  <r>
    <x v="2"/>
    <x v="1"/>
    <n v="0"/>
    <x v="1"/>
    <x v="11"/>
    <n v="1"/>
    <n v="1.124476"/>
    <n v="5.7829999999999999E-3"/>
    <n v="1.9456000000000001E-2"/>
    <n v="1.769E-3"/>
    <s v="5"/>
    <s v="scale_mpi_epyc_job_12128.out "/>
    <s v="scale_mpi_epyc_epyc005_2023-06-13_02-00-42.csv "/>
    <s v="i 1000 0 0 1 12"/>
    <e v="#N/A"/>
    <e v="#N/A"/>
    <e v="#N/A"/>
    <e v="#N/A"/>
    <x v="2"/>
  </r>
  <r>
    <x v="2"/>
    <x v="1"/>
    <n v="0"/>
    <x v="1"/>
    <x v="12"/>
    <n v="1"/>
    <n v="1.1128579999999999"/>
    <n v="5.7130000000000002E-3"/>
    <n v="2.5772E-2"/>
    <n v="2.1480000000000002E-3"/>
    <s v="5"/>
    <s v="scale_mpi_epyc_job_12128.out "/>
    <s v="scale_mpi_epyc_epyc005_2023-06-13_02-00-42.csv "/>
    <s v="i 1000 0 0 1 13"/>
    <e v="#N/A"/>
    <e v="#N/A"/>
    <e v="#N/A"/>
    <e v="#N/A"/>
    <x v="2"/>
  </r>
  <r>
    <x v="2"/>
    <x v="1"/>
    <n v="0"/>
    <x v="1"/>
    <x v="13"/>
    <n v="1"/>
    <n v="1.1360840000000001"/>
    <n v="5.7289999999999997E-3"/>
    <n v="2.7713000000000002E-2"/>
    <n v="2.1320000000000002E-3"/>
    <s v="5"/>
    <s v="scale_mpi_epyc_job_12128.out "/>
    <s v="scale_mpi_epyc_epyc005_2023-06-13_02-00-42.csv "/>
    <s v="i 1000 0 0 1 14"/>
    <e v="#N/A"/>
    <e v="#N/A"/>
    <e v="#N/A"/>
    <e v="#N/A"/>
    <x v="2"/>
  </r>
  <r>
    <x v="2"/>
    <x v="1"/>
    <n v="0"/>
    <x v="1"/>
    <x v="14"/>
    <n v="1"/>
    <n v="1.14514"/>
    <n v="8.1290000000000008E-3"/>
    <n v="2.9061E-2"/>
    <n v="2.0760000000000002E-3"/>
    <s v="5"/>
    <s v="scale_mpi_epyc_job_12128.out "/>
    <s v="scale_mpi_epyc_epyc005_2023-06-13_02-00-42.csv "/>
    <s v="i 1000 0 0 1 15"/>
    <e v="#N/A"/>
    <e v="#N/A"/>
    <e v="#N/A"/>
    <e v="#N/A"/>
    <x v="2"/>
  </r>
  <r>
    <x v="2"/>
    <x v="1"/>
    <n v="0"/>
    <x v="1"/>
    <x v="15"/>
    <n v="1"/>
    <n v="1.155203"/>
    <n v="5.8919999999999997E-3"/>
    <n v="1.9199999999999998E-2"/>
    <n v="1.2800000000000001E-3"/>
    <s v="5"/>
    <s v="scale_mpi_epyc_job_12128.out "/>
    <s v="scale_mpi_epyc_epyc005_2023-06-13_02-00-42.csv "/>
    <s v="i 1000 0 0 1 16"/>
    <e v="#N/A"/>
    <e v="#N/A"/>
    <e v="#N/A"/>
    <e v="#N/A"/>
    <x v="2"/>
  </r>
  <r>
    <x v="2"/>
    <x v="1"/>
    <n v="0"/>
    <x v="1"/>
    <x v="16"/>
    <n v="1"/>
    <n v="1.168833"/>
    <n v="6.1149999999999998E-3"/>
    <n v="4.3965999999999998E-2"/>
    <n v="2.748E-3"/>
    <s v="5"/>
    <s v="scale_mpi_epyc_job_12128.out "/>
    <s v="scale_mpi_epyc_epyc005_2023-06-13_02-00-42.csv "/>
    <s v="i 1000 0 0 1 17"/>
    <e v="#N/A"/>
    <e v="#N/A"/>
    <e v="#N/A"/>
    <e v="#N/A"/>
    <x v="2"/>
  </r>
  <r>
    <x v="2"/>
    <x v="1"/>
    <n v="0"/>
    <x v="1"/>
    <x v="17"/>
    <n v="1"/>
    <n v="1.1722220000000001"/>
    <n v="8.9099999999999995E-3"/>
    <n v="4.5547999999999998E-2"/>
    <n v="2.679E-3"/>
    <s v="5"/>
    <s v="scale_mpi_epyc_job_12128.out "/>
    <s v="scale_mpi_epyc_epyc005_2023-06-13_02-00-42.csv "/>
    <s v="i 1000 0 0 1 18"/>
    <e v="#N/A"/>
    <e v="#N/A"/>
    <e v="#N/A"/>
    <e v="#N/A"/>
    <x v="2"/>
  </r>
  <r>
    <x v="2"/>
    <x v="1"/>
    <n v="0"/>
    <x v="1"/>
    <x v="18"/>
    <n v="1"/>
    <n v="1.182148"/>
    <n v="8.0110000000000008E-3"/>
    <n v="4.0634000000000003E-2"/>
    <n v="2.2569999999999999E-3"/>
    <s v="5"/>
    <s v="scale_mpi_epyc_job_12128.out "/>
    <s v="scale_mpi_epyc_epyc005_2023-06-13_02-00-42.csv "/>
    <s v="i 1000 0 0 1 19"/>
    <e v="#N/A"/>
    <e v="#N/A"/>
    <e v="#N/A"/>
    <e v="#N/A"/>
    <x v="2"/>
  </r>
  <r>
    <x v="2"/>
    <x v="1"/>
    <n v="0"/>
    <x v="1"/>
    <x v="19"/>
    <n v="1"/>
    <n v="1.1583289999999999"/>
    <n v="7.6680000000000003E-3"/>
    <n v="5.3670000000000002E-2"/>
    <n v="2.8249999999999998E-3"/>
    <s v="5"/>
    <s v="scale_mpi_epyc_job_12128.out "/>
    <s v="scale_mpi_epyc_epyc005_2023-06-13_02-00-42.csv "/>
    <s v="i 1000 0 0 1 20"/>
    <e v="#N/A"/>
    <e v="#N/A"/>
    <e v="#N/A"/>
    <e v="#N/A"/>
    <x v="2"/>
  </r>
  <r>
    <x v="2"/>
    <x v="1"/>
    <n v="0"/>
    <x v="1"/>
    <x v="20"/>
    <n v="1"/>
    <n v="1.2112540000000001"/>
    <n v="8.2730000000000008E-3"/>
    <n v="2.9998E-2"/>
    <n v="1.5E-3"/>
    <s v="5"/>
    <s v="scale_mpi_epyc_job_12128.out "/>
    <s v="scale_mpi_epyc_epyc005_2023-06-13_02-00-42.csv "/>
    <s v="i 1000 0 0 1 21"/>
    <e v="#N/A"/>
    <e v="#N/A"/>
    <e v="#N/A"/>
    <e v="#N/A"/>
    <x v="2"/>
  </r>
  <r>
    <x v="2"/>
    <x v="1"/>
    <n v="0"/>
    <x v="1"/>
    <x v="21"/>
    <n v="1"/>
    <n v="1.2176769999999999"/>
    <n v="1.3148E-2"/>
    <n v="6.9442000000000004E-2"/>
    <n v="3.307E-3"/>
    <s v="5"/>
    <s v="scale_mpi_epyc_job_12128.out "/>
    <s v="scale_mpi_epyc_epyc005_2023-06-13_02-00-42.csv "/>
    <s v="i 1000 0 0 1 22"/>
    <e v="#N/A"/>
    <e v="#N/A"/>
    <e v="#N/A"/>
    <e v="#N/A"/>
    <x v="2"/>
  </r>
  <r>
    <x v="2"/>
    <x v="1"/>
    <n v="0"/>
    <x v="1"/>
    <x v="22"/>
    <n v="1"/>
    <n v="1.1916279999999999"/>
    <n v="1.3931000000000001E-2"/>
    <n v="7.0822999999999997E-2"/>
    <n v="3.2190000000000001E-3"/>
    <s v="5"/>
    <s v="scale_mpi_epyc_job_12128.out "/>
    <s v="scale_mpi_epyc_epyc005_2023-06-13_02-00-42.csv "/>
    <s v="i 1000 0 0 1 23"/>
    <e v="#N/A"/>
    <e v="#N/A"/>
    <e v="#N/A"/>
    <e v="#N/A"/>
    <x v="2"/>
  </r>
  <r>
    <x v="2"/>
    <x v="1"/>
    <n v="0"/>
    <x v="1"/>
    <x v="23"/>
    <n v="1"/>
    <n v="1.204898"/>
    <n v="1.3837E-2"/>
    <n v="7.6260999999999995E-2"/>
    <n v="3.3159999999999999E-3"/>
    <s v="5"/>
    <s v="scale_mpi_epyc_job_12128.out "/>
    <s v="scale_mpi_epyc_epyc005_2023-06-13_02-00-42.csv "/>
    <s v="i 1000 0 0 1 24"/>
    <e v="#N/A"/>
    <e v="#N/A"/>
    <e v="#N/A"/>
    <e v="#N/A"/>
    <x v="2"/>
  </r>
  <r>
    <x v="2"/>
    <x v="1"/>
    <n v="0"/>
    <x v="1"/>
    <x v="24"/>
    <n v="1"/>
    <n v="1.2300420000000001"/>
    <n v="1.2383E-2"/>
    <n v="7.9047000000000006E-2"/>
    <n v="3.2940000000000001E-3"/>
    <s v="5"/>
    <s v="scale_mpi_epyc_job_12128.out "/>
    <s v="scale_mpi_epyc_epyc005_2023-06-13_02-00-42.csv "/>
    <s v="i 1000 0 0 1 25"/>
    <e v="#N/A"/>
    <e v="#N/A"/>
    <e v="#N/A"/>
    <e v="#N/A"/>
    <x v="2"/>
  </r>
  <r>
    <x v="2"/>
    <x v="1"/>
    <n v="0"/>
    <x v="1"/>
    <x v="25"/>
    <n v="1"/>
    <n v="1.2576130000000001"/>
    <n v="1.1254E-2"/>
    <n v="8.6087999999999998E-2"/>
    <n v="3.444E-3"/>
    <s v="5"/>
    <s v="scale_mpi_epyc_job_12128.out "/>
    <s v="scale_mpi_epyc_epyc005_2023-06-13_02-00-42.csv "/>
    <s v="i 1000 0 0 1 26"/>
    <e v="#N/A"/>
    <e v="#N/A"/>
    <e v="#N/A"/>
    <e v="#N/A"/>
    <x v="2"/>
  </r>
  <r>
    <x v="2"/>
    <x v="1"/>
    <n v="0"/>
    <x v="1"/>
    <x v="26"/>
    <n v="1"/>
    <n v="1.282354"/>
    <n v="1.0695E-2"/>
    <n v="7.2907E-2"/>
    <n v="2.8040000000000001E-3"/>
    <s v="5"/>
    <s v="scale_mpi_epyc_job_12128.out "/>
    <s v="scale_mpi_epyc_epyc005_2023-06-13_02-00-42.csv "/>
    <s v="i 1000 0 0 1 27"/>
    <e v="#N/A"/>
    <e v="#N/A"/>
    <e v="#N/A"/>
    <e v="#N/A"/>
    <x v="2"/>
  </r>
  <r>
    <x v="2"/>
    <x v="1"/>
    <n v="0"/>
    <x v="1"/>
    <x v="27"/>
    <n v="1"/>
    <n v="1.287393"/>
    <n v="6.5170000000000002E-3"/>
    <n v="9.5021999999999995E-2"/>
    <n v="3.519E-3"/>
    <s v="5"/>
    <s v="scale_mpi_epyc_job_12128.out "/>
    <s v="scale_mpi_epyc_epyc005_2023-06-13_02-00-42.csv "/>
    <s v="i 1000 0 0 1 28"/>
    <e v="#N/A"/>
    <e v="#N/A"/>
    <e v="#N/A"/>
    <e v="#N/A"/>
    <x v="2"/>
  </r>
  <r>
    <x v="2"/>
    <x v="1"/>
    <n v="0"/>
    <x v="1"/>
    <x v="28"/>
    <n v="1"/>
    <n v="1.217409"/>
    <n v="1.3518000000000001E-2"/>
    <n v="0.117077"/>
    <n v="4.1809999999999998E-3"/>
    <s v="5"/>
    <s v="scale_mpi_epyc_job_12128.out "/>
    <s v="scale_mpi_epyc_epyc005_2023-06-13_02-00-42.csv "/>
    <s v="i 1000 0 0 1 29"/>
    <e v="#N/A"/>
    <e v="#N/A"/>
    <e v="#N/A"/>
    <e v="#N/A"/>
    <x v="2"/>
  </r>
  <r>
    <x v="2"/>
    <x v="1"/>
    <n v="0"/>
    <x v="1"/>
    <x v="29"/>
    <n v="1"/>
    <n v="1.2789189999999999"/>
    <n v="1.6795999999999998E-2"/>
    <n v="7.1664000000000005E-2"/>
    <n v="2.4710000000000001E-3"/>
    <s v="5"/>
    <s v="scale_mpi_epyc_job_12128.out "/>
    <s v="scale_mpi_epyc_epyc005_2023-06-13_02-00-42.csv "/>
    <s v="i 1000 0 0 1 30"/>
    <e v="#N/A"/>
    <e v="#N/A"/>
    <e v="#N/A"/>
    <e v="#N/A"/>
    <x v="2"/>
  </r>
  <r>
    <x v="2"/>
    <x v="1"/>
    <n v="0"/>
    <x v="1"/>
    <x v="30"/>
    <n v="1"/>
    <n v="1.3265640000000001"/>
    <n v="1.5081000000000001E-2"/>
    <n v="0.13008"/>
    <n v="4.3359999999999996E-3"/>
    <s v="5"/>
    <s v="scale_mpi_epyc_job_12128.out "/>
    <s v="scale_mpi_epyc_epyc005_2023-06-13_02-00-42.csv "/>
    <s v="i 1000 0 0 1 31"/>
    <e v="#N/A"/>
    <e v="#N/A"/>
    <e v="#N/A"/>
    <e v="#N/A"/>
    <x v="2"/>
  </r>
  <r>
    <x v="2"/>
    <x v="1"/>
    <n v="0"/>
    <x v="1"/>
    <x v="31"/>
    <n v="1"/>
    <n v="1.2864739999999999"/>
    <n v="1.4030000000000001E-2"/>
    <n v="7.1389999999999995E-2"/>
    <n v="2.3029999999999999E-3"/>
    <s v="5"/>
    <s v="scale_mpi_epyc_job_12128.out "/>
    <s v="scale_mpi_epyc_epyc005_2023-06-13_02-00-42.csv "/>
    <s v="i 1000 0 0 1 32"/>
    <e v="#N/A"/>
    <e v="#N/A"/>
    <e v="#N/A"/>
    <e v="#N/A"/>
    <x v="2"/>
  </r>
  <r>
    <x v="2"/>
    <x v="1"/>
    <n v="0"/>
    <x v="1"/>
    <x v="32"/>
    <n v="1"/>
    <n v="1.390423"/>
    <n v="1.0267999999999999E-2"/>
    <n v="6.6431000000000004E-2"/>
    <n v="2.0760000000000002E-3"/>
    <s v="5"/>
    <s v="scale_mpi_epyc_job_12128.out "/>
    <s v="scale_mpi_epyc_epyc005_2023-06-13_02-00-42.csv "/>
    <s v="i 1000 0 0 1 33"/>
    <e v="#N/A"/>
    <e v="#N/A"/>
    <e v="#N/A"/>
    <e v="#N/A"/>
    <x v="2"/>
  </r>
  <r>
    <x v="2"/>
    <x v="1"/>
    <n v="0"/>
    <x v="1"/>
    <x v="33"/>
    <n v="1"/>
    <n v="1.328325"/>
    <n v="1.1821999999999999E-2"/>
    <n v="0.13677300000000001"/>
    <n v="4.1450000000000002E-3"/>
    <s v="5"/>
    <s v="scale_mpi_epyc_job_12128.out "/>
    <s v="scale_mpi_epyc_epyc005_2023-06-13_02-00-42.csv "/>
    <s v="i 1000 0 0 1 34"/>
    <e v="#N/A"/>
    <e v="#N/A"/>
    <e v="#N/A"/>
    <e v="#N/A"/>
    <x v="2"/>
  </r>
  <r>
    <x v="2"/>
    <x v="1"/>
    <n v="0"/>
    <x v="1"/>
    <x v="34"/>
    <n v="1"/>
    <n v="1.408806"/>
    <n v="1.6528000000000001E-2"/>
    <n v="0.15048500000000001"/>
    <n v="4.4260000000000002E-3"/>
    <s v="5"/>
    <s v="scale_mpi_epyc_job_12128.out "/>
    <s v="scale_mpi_epyc_epyc005_2023-06-13_02-00-42.csv "/>
    <s v="i 1000 0 0 1 35"/>
    <e v="#N/A"/>
    <e v="#N/A"/>
    <e v="#N/A"/>
    <e v="#N/A"/>
    <x v="2"/>
  </r>
  <r>
    <x v="2"/>
    <x v="1"/>
    <n v="0"/>
    <x v="1"/>
    <x v="35"/>
    <n v="1"/>
    <n v="1.3451249999999999"/>
    <n v="1.0459E-2"/>
    <n v="8.3313999999999999E-2"/>
    <n v="2.3800000000000002E-3"/>
    <s v="5"/>
    <s v="scale_mpi_epyc_job_12128.out "/>
    <s v="scale_mpi_epyc_epyc005_2023-06-13_02-00-42.csv "/>
    <s v="i 1000 0 0 1 36"/>
    <e v="#N/A"/>
    <e v="#N/A"/>
    <e v="#N/A"/>
    <e v="#N/A"/>
    <x v="2"/>
  </r>
  <r>
    <x v="2"/>
    <x v="1"/>
    <n v="0"/>
    <x v="1"/>
    <x v="36"/>
    <n v="1"/>
    <n v="1.2965"/>
    <n v="1.1927E-2"/>
    <n v="0.12557399999999999"/>
    <n v="3.4880000000000002E-3"/>
    <s v="5"/>
    <s v="scale_mpi_epyc_job_12128.out "/>
    <s v="scale_mpi_epyc_epyc005_2023-06-13_02-00-42.csv "/>
    <s v="i 1000 0 0 1 37"/>
    <e v="#N/A"/>
    <e v="#N/A"/>
    <e v="#N/A"/>
    <e v="#N/A"/>
    <x v="2"/>
  </r>
  <r>
    <x v="2"/>
    <x v="1"/>
    <n v="0"/>
    <x v="1"/>
    <x v="37"/>
    <n v="1"/>
    <n v="1.349804"/>
    <n v="1.7925E-2"/>
    <n v="0.162437"/>
    <n v="4.3899999999999998E-3"/>
    <s v="5"/>
    <s v="scale_mpi_epyc_job_12128.out "/>
    <s v="scale_mpi_epyc_epyc005_2023-06-13_02-00-42.csv "/>
    <s v="i 1000 0 0 1 38"/>
    <e v="#N/A"/>
    <e v="#N/A"/>
    <e v="#N/A"/>
    <e v="#N/A"/>
    <x v="2"/>
  </r>
  <r>
    <x v="2"/>
    <x v="1"/>
    <n v="0"/>
    <x v="1"/>
    <x v="38"/>
    <n v="1"/>
    <n v="1.4392400000000001"/>
    <n v="1.9567000000000001E-2"/>
    <n v="0.195961"/>
    <n v="5.1570000000000001E-3"/>
    <s v="5"/>
    <s v="scale_mpi_epyc_job_12128.out "/>
    <s v="scale_mpi_epyc_epyc005_2023-06-13_02-00-42.csv "/>
    <s v="i 1000 0 0 1 39"/>
    <e v="#N/A"/>
    <e v="#N/A"/>
    <e v="#N/A"/>
    <e v="#N/A"/>
    <x v="2"/>
  </r>
  <r>
    <x v="2"/>
    <x v="1"/>
    <n v="0"/>
    <x v="1"/>
    <x v="39"/>
    <n v="1"/>
    <n v="1.348376"/>
    <n v="1.6902E-2"/>
    <n v="0.20171900000000001"/>
    <n v="5.1720000000000004E-3"/>
    <s v="5"/>
    <s v="scale_mpi_epyc_job_12128.out "/>
    <s v="scale_mpi_epyc_epyc005_2023-06-13_02-00-42.csv "/>
    <s v="i 1000 0 0 1 40"/>
    <e v="#N/A"/>
    <e v="#N/A"/>
    <e v="#N/A"/>
    <e v="#N/A"/>
    <x v="2"/>
  </r>
  <r>
    <x v="2"/>
    <x v="1"/>
    <n v="0"/>
    <x v="1"/>
    <x v="40"/>
    <n v="1"/>
    <n v="1.478747"/>
    <n v="1.7402999999999998E-2"/>
    <n v="0.222055"/>
    <n v="5.5510000000000004E-3"/>
    <s v="5"/>
    <s v="scale_mpi_epyc_job_12128.out "/>
    <s v="scale_mpi_epyc_epyc005_2023-06-13_02-00-42.csv "/>
    <s v="i 1000 0 0 1 41"/>
    <e v="#N/A"/>
    <e v="#N/A"/>
    <e v="#N/A"/>
    <e v="#N/A"/>
    <x v="2"/>
  </r>
  <r>
    <x v="2"/>
    <x v="1"/>
    <n v="0"/>
    <x v="1"/>
    <x v="41"/>
    <n v="1"/>
    <n v="1.5253159999999999"/>
    <n v="1.4021E-2"/>
    <n v="0.21756200000000001"/>
    <n v="5.306E-3"/>
    <s v="5"/>
    <s v="scale_mpi_epyc_job_12128.out "/>
    <s v="scale_mpi_epyc_epyc005_2023-06-13_02-00-42.csv "/>
    <s v="i 1000 0 0 1 42"/>
    <e v="#N/A"/>
    <e v="#N/A"/>
    <e v="#N/A"/>
    <e v="#N/A"/>
    <x v="2"/>
  </r>
  <r>
    <x v="2"/>
    <x v="1"/>
    <n v="0"/>
    <x v="1"/>
    <x v="42"/>
    <n v="1"/>
    <n v="1.5447500000000001"/>
    <n v="1.1276E-2"/>
    <n v="0.214806"/>
    <n v="5.1139999999999996E-3"/>
    <s v="5"/>
    <s v="scale_mpi_epyc_job_12128.out "/>
    <s v="scale_mpi_epyc_epyc005_2023-06-13_02-00-42.csv "/>
    <s v="i 1000 0 0 1 43"/>
    <e v="#N/A"/>
    <e v="#N/A"/>
    <e v="#N/A"/>
    <e v="#N/A"/>
    <x v="2"/>
  </r>
  <r>
    <x v="2"/>
    <x v="1"/>
    <n v="0"/>
    <x v="1"/>
    <x v="43"/>
    <n v="1"/>
    <n v="1.3942270000000001"/>
    <n v="1.9186000000000002E-2"/>
    <n v="0.25345800000000002"/>
    <n v="5.8939999999999999E-3"/>
    <s v="5"/>
    <s v="scale_mpi_epyc_job_12128.out "/>
    <s v="scale_mpi_epyc_epyc005_2023-06-13_02-00-42.csv "/>
    <s v="i 1000 0 0 1 44"/>
    <e v="#N/A"/>
    <e v="#N/A"/>
    <e v="#N/A"/>
    <e v="#N/A"/>
    <x v="2"/>
  </r>
  <r>
    <x v="2"/>
    <x v="1"/>
    <n v="0"/>
    <x v="1"/>
    <x v="44"/>
    <n v="1"/>
    <n v="1.406234"/>
    <n v="1.9462E-2"/>
    <n v="0.15829699999999999"/>
    <n v="3.5980000000000001E-3"/>
    <s v="5"/>
    <s v="scale_mpi_epyc_job_12128.out "/>
    <s v="scale_mpi_epyc_epyc005_2023-06-13_02-00-42.csv "/>
    <s v="i 1000 0 0 1 45"/>
    <e v="#N/A"/>
    <e v="#N/A"/>
    <e v="#N/A"/>
    <e v="#N/A"/>
    <x v="2"/>
  </r>
  <r>
    <x v="2"/>
    <x v="1"/>
    <n v="0"/>
    <x v="1"/>
    <x v="45"/>
    <n v="1"/>
    <n v="1.4324319999999999"/>
    <n v="1.6756E-2"/>
    <n v="0.25048799999999999"/>
    <n v="5.5659999999999998E-3"/>
    <s v="5"/>
    <s v="scale_mpi_epyc_job_12128.out "/>
    <s v="scale_mpi_epyc_epyc005_2023-06-13_02-00-42.csv "/>
    <s v="i 1000 0 0 1 46"/>
    <e v="#N/A"/>
    <e v="#N/A"/>
    <e v="#N/A"/>
    <e v="#N/A"/>
    <x v="2"/>
  </r>
  <r>
    <x v="2"/>
    <x v="1"/>
    <n v="0"/>
    <x v="1"/>
    <x v="46"/>
    <n v="1"/>
    <n v="1.4564379999999999"/>
    <n v="1.8388000000000002E-2"/>
    <n v="0.27523199999999998"/>
    <n v="5.9829999999999996E-3"/>
    <s v="5"/>
    <s v="scale_mpi_epyc_job_12128.out "/>
    <s v="scale_mpi_epyc_epyc005_2023-06-13_02-00-42.csv "/>
    <s v="i 1000 0 0 1 47"/>
    <e v="#N/A"/>
    <e v="#N/A"/>
    <e v="#N/A"/>
    <e v="#N/A"/>
    <x v="2"/>
  </r>
  <r>
    <x v="2"/>
    <x v="1"/>
    <n v="0"/>
    <x v="1"/>
    <x v="47"/>
    <n v="1"/>
    <n v="1.491924"/>
    <n v="1.7208000000000001E-2"/>
    <n v="0.287055"/>
    <n v="6.1079999999999997E-3"/>
    <s v="5"/>
    <s v="scale_mpi_epyc_job_12128.out "/>
    <s v="scale_mpi_epyc_epyc005_2023-06-13_02-00-42.csv "/>
    <s v="i 1000 0 0 1 48"/>
    <e v="#N/A"/>
    <e v="#N/A"/>
    <e v="#N/A"/>
    <e v="#N/A"/>
    <x v="2"/>
  </r>
  <r>
    <x v="2"/>
    <x v="1"/>
    <n v="0"/>
    <x v="1"/>
    <x v="48"/>
    <n v="1"/>
    <n v="1.501995"/>
    <n v="1.9553000000000001E-2"/>
    <n v="0.28058699999999998"/>
    <n v="5.8459999999999996E-3"/>
    <s v="5"/>
    <s v="scale_mpi_epyc_job_12128.out "/>
    <s v="scale_mpi_epyc_epyc005_2023-06-13_02-00-42.csv "/>
    <s v="i 1000 0 0 1 49"/>
    <e v="#N/A"/>
    <e v="#N/A"/>
    <e v="#N/A"/>
    <e v="#N/A"/>
    <x v="2"/>
  </r>
  <r>
    <x v="2"/>
    <x v="1"/>
    <n v="0"/>
    <x v="1"/>
    <x v="49"/>
    <n v="1"/>
    <n v="1.5307500000000001"/>
    <n v="1.5998999999999999E-2"/>
    <n v="0.28537499999999999"/>
    <n v="5.8240000000000002E-3"/>
    <s v="5"/>
    <s v="scale_mpi_epyc_job_12128.out "/>
    <s v="scale_mpi_epyc_epyc005_2023-06-13_02-00-42.csv "/>
    <s v="i 1000 0 0 1 50"/>
    <e v="#N/A"/>
    <e v="#N/A"/>
    <e v="#N/A"/>
    <e v="#N/A"/>
    <x v="2"/>
  </r>
  <r>
    <x v="2"/>
    <x v="1"/>
    <n v="0"/>
    <x v="1"/>
    <x v="50"/>
    <n v="1"/>
    <n v="1.686563"/>
    <n v="1.3481E-2"/>
    <n v="0.32132500000000003"/>
    <n v="6.4270000000000004E-3"/>
    <s v="5"/>
    <s v="scale_mpi_epyc_job_12128.out "/>
    <s v="scale_mpi_epyc_epyc005_2023-06-13_02-00-42.csv "/>
    <s v="i 1000 0 0 1 51"/>
    <e v="#N/A"/>
    <e v="#N/A"/>
    <e v="#N/A"/>
    <e v="#N/A"/>
    <x v="2"/>
  </r>
  <r>
    <x v="2"/>
    <x v="1"/>
    <n v="0"/>
    <x v="1"/>
    <x v="51"/>
    <n v="1"/>
    <n v="1.558392"/>
    <n v="1.5701E-2"/>
    <n v="0.31160199999999999"/>
    <n v="6.11E-3"/>
    <s v="5"/>
    <s v="scale_mpi_epyc_job_12128.out "/>
    <s v="scale_mpi_epyc_epyc005_2023-06-13_02-00-42.csv "/>
    <s v="i 1000 0 0 1 52"/>
    <e v="#N/A"/>
    <e v="#N/A"/>
    <e v="#N/A"/>
    <e v="#N/A"/>
    <x v="2"/>
  </r>
  <r>
    <x v="2"/>
    <x v="1"/>
    <n v="0"/>
    <x v="1"/>
    <x v="52"/>
    <n v="1"/>
    <n v="1.5489809999999999"/>
    <n v="1.3577000000000001E-2"/>
    <n v="0.34640700000000002"/>
    <n v="6.6620000000000004E-3"/>
    <s v="5"/>
    <s v="scale_mpi_epyc_job_12128.out "/>
    <s v="scale_mpi_epyc_epyc005_2023-06-13_02-00-42.csv "/>
    <s v="i 1000 0 0 1 53"/>
    <e v="#N/A"/>
    <e v="#N/A"/>
    <e v="#N/A"/>
    <e v="#N/A"/>
    <x v="2"/>
  </r>
  <r>
    <x v="2"/>
    <x v="1"/>
    <n v="0"/>
    <x v="1"/>
    <x v="53"/>
    <n v="1"/>
    <n v="1.659284"/>
    <n v="1.1717E-2"/>
    <n v="0.33972000000000002"/>
    <n v="6.4099999999999999E-3"/>
    <s v="5"/>
    <s v="scale_mpi_epyc_job_12128.out "/>
    <s v="scale_mpi_epyc_epyc005_2023-06-13_02-00-42.csv "/>
    <s v="i 1000 0 0 1 54"/>
    <e v="#N/A"/>
    <e v="#N/A"/>
    <e v="#N/A"/>
    <e v="#N/A"/>
    <x v="2"/>
  </r>
  <r>
    <x v="2"/>
    <x v="1"/>
    <n v="0"/>
    <x v="1"/>
    <x v="54"/>
    <n v="1"/>
    <n v="1.62469"/>
    <n v="2.1204000000000001E-2"/>
    <n v="0.35478100000000001"/>
    <n v="6.5700000000000003E-3"/>
    <s v="5"/>
    <s v="scale_mpi_epyc_job_12128.out "/>
    <s v="scale_mpi_epyc_epyc005_2023-06-13_02-00-42.csv "/>
    <s v="i 1000 0 0 1 55"/>
    <e v="#N/A"/>
    <e v="#N/A"/>
    <e v="#N/A"/>
    <e v="#N/A"/>
    <x v="2"/>
  </r>
  <r>
    <x v="2"/>
    <x v="1"/>
    <n v="0"/>
    <x v="1"/>
    <x v="55"/>
    <n v="1"/>
    <n v="1.8268329999999999"/>
    <n v="1.6877E-2"/>
    <n v="0.40556199999999998"/>
    <n v="7.3740000000000003E-3"/>
    <s v="5"/>
    <s v="scale_mpi_epyc_job_12128.out "/>
    <s v="scale_mpi_epyc_epyc005_2023-06-13_02-00-42.csv "/>
    <s v="i 1000 0 0 1 56"/>
    <e v="#N/A"/>
    <e v="#N/A"/>
    <e v="#N/A"/>
    <e v="#N/A"/>
    <x v="2"/>
  </r>
  <r>
    <x v="2"/>
    <x v="1"/>
    <n v="0"/>
    <x v="1"/>
    <x v="56"/>
    <n v="1"/>
    <n v="1.893707"/>
    <n v="2.3008000000000001E-2"/>
    <n v="0.413267"/>
    <n v="7.3800000000000003E-3"/>
    <s v="5"/>
    <s v="scale_mpi_epyc_job_12128.out "/>
    <s v="scale_mpi_epyc_epyc005_2023-06-13_02-00-42.csv "/>
    <s v="i 1000 0 0 1 57"/>
    <e v="#N/A"/>
    <e v="#N/A"/>
    <e v="#N/A"/>
    <e v="#N/A"/>
    <x v="2"/>
  </r>
  <r>
    <x v="2"/>
    <x v="1"/>
    <n v="0"/>
    <x v="1"/>
    <x v="57"/>
    <n v="1"/>
    <n v="1.2795620000000001"/>
    <n v="1.5816E-2"/>
    <n v="0.35458000000000001"/>
    <n v="6.221E-3"/>
    <s v="5"/>
    <s v="scale_mpi_epyc_job_12128.out "/>
    <s v="scale_mpi_epyc_epyc005_2023-06-13_02-00-42.csv "/>
    <s v="i 1000 0 0 1 58"/>
    <e v="#N/A"/>
    <e v="#N/A"/>
    <e v="#N/A"/>
    <e v="#N/A"/>
    <x v="2"/>
  </r>
  <r>
    <x v="2"/>
    <x v="1"/>
    <n v="0"/>
    <x v="1"/>
    <x v="58"/>
    <n v="1"/>
    <n v="1.2989569999999999"/>
    <n v="1.6383999999999999E-2"/>
    <n v="0.36366700000000002"/>
    <n v="6.2700000000000004E-3"/>
    <s v="5"/>
    <s v="scale_mpi_epyc_job_12128.out "/>
    <s v="scale_mpi_epyc_epyc005_2023-06-13_02-00-42.csv "/>
    <s v="i 1000 0 0 1 59"/>
    <e v="#N/A"/>
    <e v="#N/A"/>
    <e v="#N/A"/>
    <e v="#N/A"/>
    <x v="2"/>
  </r>
  <r>
    <x v="2"/>
    <x v="1"/>
    <n v="0"/>
    <x v="1"/>
    <x v="59"/>
    <n v="1"/>
    <n v="1.243099"/>
    <n v="1.2460000000000001E-2"/>
    <n v="0.38446200000000003"/>
    <n v="6.5160000000000001E-3"/>
    <s v="5"/>
    <s v="scale_mpi_epyc_job_12128.out "/>
    <s v="scale_mpi_epyc_epyc005_2023-06-13_02-00-42.csv "/>
    <s v="i 1000 0 0 1 60"/>
    <e v="#N/A"/>
    <e v="#N/A"/>
    <e v="#N/A"/>
    <e v="#N/A"/>
    <x v="2"/>
  </r>
  <r>
    <x v="2"/>
    <x v="1"/>
    <n v="0"/>
    <x v="1"/>
    <x v="60"/>
    <n v="1"/>
    <n v="1.2587930000000001"/>
    <n v="1.7580999999999999E-2"/>
    <n v="0.40437400000000001"/>
    <n v="6.7400000000000003E-3"/>
    <s v="5"/>
    <s v="scale_mpi_epyc_job_12128.out "/>
    <s v="scale_mpi_epyc_epyc005_2023-06-13_02-00-42.csv "/>
    <s v="i 1000 0 0 1 61"/>
    <e v="#N/A"/>
    <e v="#N/A"/>
    <e v="#N/A"/>
    <e v="#N/A"/>
    <x v="2"/>
  </r>
  <r>
    <x v="2"/>
    <x v="1"/>
    <n v="0"/>
    <x v="1"/>
    <x v="61"/>
    <n v="1"/>
    <n v="1.332363"/>
    <n v="1.9948E-2"/>
    <n v="0.43190600000000001"/>
    <n v="7.0800000000000004E-3"/>
    <s v="5"/>
    <s v="scale_mpi_epyc_job_12128.out "/>
    <s v="scale_mpi_epyc_epyc005_2023-06-13_02-00-42.csv "/>
    <s v="i 1000 0 0 1 62"/>
    <e v="#N/A"/>
    <e v="#N/A"/>
    <e v="#N/A"/>
    <e v="#N/A"/>
    <x v="2"/>
  </r>
  <r>
    <x v="2"/>
    <x v="1"/>
    <n v="0"/>
    <x v="1"/>
    <x v="62"/>
    <n v="1"/>
    <n v="1.2669379999999999"/>
    <n v="1.9637000000000002E-2"/>
    <n v="0.46644400000000003"/>
    <n v="7.5230000000000002E-3"/>
    <s v="5"/>
    <s v="scale_mpi_epyc_job_12128.out "/>
    <s v="scale_mpi_epyc_epyc005_2023-06-13_02-00-42.csv "/>
    <s v="i 1000 0 0 1 63"/>
    <e v="#N/A"/>
    <e v="#N/A"/>
    <e v="#N/A"/>
    <e v="#N/A"/>
    <x v="2"/>
  </r>
  <r>
    <x v="2"/>
    <x v="1"/>
    <n v="0"/>
    <x v="1"/>
    <x v="63"/>
    <n v="1"/>
    <n v="1.292467"/>
    <n v="1.5066E-2"/>
    <n v="0.52381800000000001"/>
    <n v="8.3149999999999995E-3"/>
    <s v="5"/>
    <s v="scale_mpi_epyc_job_12128.out "/>
    <s v="scale_mpi_epyc_epyc005_2023-06-13_02-00-42.csv "/>
    <s v="i 1000 0 0 1 64"/>
    <e v="#N/A"/>
    <e v="#N/A"/>
    <e v="#N/A"/>
    <e v="#N/A"/>
    <x v="2"/>
  </r>
  <r>
    <x v="2"/>
    <x v="2"/>
    <n v="0"/>
    <x v="1"/>
    <x v="0"/>
    <n v="1"/>
    <n v="1.0325690000000001"/>
    <n v="2.0110000000000002E-3"/>
    <n v="0"/>
    <n v="0"/>
    <s v="5"/>
    <s v="scale_mpi_epyc_job_12128.out "/>
    <s v="scale_mpi_epyc_epyc005_2023-06-13_02-00-42.csv "/>
    <s v="i 100 0 0 1 1"/>
    <e v="#N/A"/>
    <e v="#N/A"/>
    <e v="#N/A"/>
    <e v="#N/A"/>
    <x v="2"/>
  </r>
  <r>
    <x v="2"/>
    <x v="2"/>
    <n v="0"/>
    <x v="1"/>
    <x v="1"/>
    <n v="1"/>
    <n v="1.040753"/>
    <n v="1.3569999999999999E-3"/>
    <n v="9.5500000000000001E-4"/>
    <n v="9.5500000000000001E-4"/>
    <s v="5"/>
    <s v="scale_mpi_epyc_job_12128.out "/>
    <s v="scale_mpi_epyc_epyc005_2023-06-13_02-00-42.csv "/>
    <s v="i 100 0 0 1 2"/>
    <e v="#N/A"/>
    <e v="#N/A"/>
    <e v="#N/A"/>
    <e v="#N/A"/>
    <x v="2"/>
  </r>
  <r>
    <x v="2"/>
    <x v="2"/>
    <n v="0"/>
    <x v="1"/>
    <x v="2"/>
    <n v="1"/>
    <n v="1.0384070000000001"/>
    <n v="1.9610000000000001E-3"/>
    <n v="1.0300000000000001E-3"/>
    <n v="5.1500000000000005E-4"/>
    <s v="5"/>
    <s v="scale_mpi_epyc_job_12128.out "/>
    <s v="scale_mpi_epyc_epyc005_2023-06-13_02-00-42.csv "/>
    <s v="i 100 0 0 1 3"/>
    <e v="#N/A"/>
    <e v="#N/A"/>
    <e v="#N/A"/>
    <e v="#N/A"/>
    <x v="2"/>
  </r>
  <r>
    <x v="2"/>
    <x v="2"/>
    <n v="0"/>
    <x v="1"/>
    <x v="3"/>
    <n v="1"/>
    <n v="1.0434209999999999"/>
    <n v="2.2790000000000002E-3"/>
    <n v="3.2889999999999998E-3"/>
    <n v="1.096E-3"/>
    <s v="5"/>
    <s v="scale_mpi_epyc_job_12128.out "/>
    <s v="scale_mpi_epyc_epyc005_2023-06-13_02-00-42.csv "/>
    <s v="i 100 0 0 1 4"/>
    <e v="#N/A"/>
    <e v="#N/A"/>
    <e v="#N/A"/>
    <e v="#N/A"/>
    <x v="2"/>
  </r>
  <r>
    <x v="2"/>
    <x v="2"/>
    <n v="0"/>
    <x v="1"/>
    <x v="4"/>
    <n v="1"/>
    <n v="1.066055"/>
    <n v="2.2260000000000001E-3"/>
    <n v="3.4359999999999998E-3"/>
    <n v="8.5899999999999995E-4"/>
    <s v="5"/>
    <s v="scale_mpi_epyc_job_12128.out "/>
    <s v="scale_mpi_epyc_epyc005_2023-06-13_02-00-42.csv "/>
    <s v="i 100 0 0 1 5"/>
    <e v="#N/A"/>
    <e v="#N/A"/>
    <e v="#N/A"/>
    <e v="#N/A"/>
    <x v="2"/>
  </r>
  <r>
    <x v="2"/>
    <x v="2"/>
    <n v="0"/>
    <x v="1"/>
    <x v="5"/>
    <n v="1"/>
    <n v="1.0597859999999999"/>
    <n v="2.4009999999999999E-3"/>
    <n v="6.9420000000000003E-3"/>
    <n v="1.3879999999999999E-3"/>
    <s v="5"/>
    <s v="scale_mpi_epyc_job_12128.out "/>
    <s v="scale_mpi_epyc_epyc005_2023-06-13_02-00-42.csv "/>
    <s v="i 100 0 0 1 6"/>
    <e v="#N/A"/>
    <e v="#N/A"/>
    <e v="#N/A"/>
    <e v="#N/A"/>
    <x v="2"/>
  </r>
  <r>
    <x v="2"/>
    <x v="2"/>
    <n v="0"/>
    <x v="1"/>
    <x v="6"/>
    <n v="1"/>
    <n v="1.0620229999999999"/>
    <n v="3.4039999999999999E-3"/>
    <n v="9.5300000000000003E-3"/>
    <n v="1.588E-3"/>
    <s v="5"/>
    <s v="scale_mpi_epyc_job_12128.out "/>
    <s v="scale_mpi_epyc_epyc005_2023-06-13_02-00-42.csv "/>
    <s v="i 100 0 0 1 7"/>
    <e v="#N/A"/>
    <e v="#N/A"/>
    <e v="#N/A"/>
    <e v="#N/A"/>
    <x v="2"/>
  </r>
  <r>
    <x v="2"/>
    <x v="2"/>
    <n v="0"/>
    <x v="1"/>
    <x v="7"/>
    <n v="1"/>
    <n v="1.0798840000000001"/>
    <n v="4.2509999999999996E-3"/>
    <n v="9.5090000000000001E-3"/>
    <n v="1.358E-3"/>
    <s v="5"/>
    <s v="scale_mpi_epyc_job_12128.out "/>
    <s v="scale_mpi_epyc_epyc005_2023-06-13_02-00-42.csv "/>
    <s v="i 100 0 0 1 8"/>
    <e v="#N/A"/>
    <e v="#N/A"/>
    <e v="#N/A"/>
    <e v="#N/A"/>
    <x v="2"/>
  </r>
  <r>
    <x v="2"/>
    <x v="2"/>
    <n v="0"/>
    <x v="1"/>
    <x v="8"/>
    <n v="1"/>
    <n v="1.088713"/>
    <n v="4.169E-3"/>
    <n v="1.1096999999999999E-2"/>
    <n v="1.387E-3"/>
    <s v="5"/>
    <s v="scale_mpi_epyc_job_12128.out "/>
    <s v="scale_mpi_epyc_epyc005_2023-06-13_02-00-42.csv "/>
    <s v="i 100 0 0 1 9"/>
    <e v="#N/A"/>
    <e v="#N/A"/>
    <e v="#N/A"/>
    <e v="#N/A"/>
    <x v="2"/>
  </r>
  <r>
    <x v="2"/>
    <x v="2"/>
    <n v="0"/>
    <x v="1"/>
    <x v="9"/>
    <n v="1"/>
    <n v="1.0868580000000001"/>
    <n v="5.5539999999999999E-3"/>
    <n v="1.8283000000000001E-2"/>
    <n v="2.0309999999999998E-3"/>
    <s v="5"/>
    <s v="scale_mpi_epyc_job_12128.out "/>
    <s v="scale_mpi_epyc_epyc005_2023-06-13_02-00-42.csv "/>
    <s v="i 100 0 0 1 10"/>
    <e v="#N/A"/>
    <e v="#N/A"/>
    <e v="#N/A"/>
    <e v="#N/A"/>
    <x v="2"/>
  </r>
  <r>
    <x v="2"/>
    <x v="2"/>
    <n v="0"/>
    <x v="1"/>
    <x v="10"/>
    <n v="1"/>
    <n v="1.0999270000000001"/>
    <n v="4.1190000000000003E-3"/>
    <n v="1.9505000000000002E-2"/>
    <n v="1.951E-3"/>
    <s v="5"/>
    <s v="scale_mpi_epyc_job_12128.out "/>
    <s v="scale_mpi_epyc_epyc005_2023-06-13_02-00-42.csv "/>
    <s v="i 100 0 0 1 11"/>
    <e v="#N/A"/>
    <e v="#N/A"/>
    <e v="#N/A"/>
    <e v="#N/A"/>
    <x v="2"/>
  </r>
  <r>
    <x v="2"/>
    <x v="2"/>
    <n v="0"/>
    <x v="1"/>
    <x v="11"/>
    <n v="1"/>
    <n v="1.1149420000000001"/>
    <n v="5.4819999999999999E-3"/>
    <n v="1.7985000000000001E-2"/>
    <n v="1.635E-3"/>
    <s v="5"/>
    <s v="scale_mpi_epyc_job_12128.out "/>
    <s v="scale_mpi_epyc_epyc005_2023-06-13_02-00-42.csv "/>
    <s v="i 100 0 0 1 12"/>
    <e v="#N/A"/>
    <e v="#N/A"/>
    <e v="#N/A"/>
    <e v="#N/A"/>
    <x v="2"/>
  </r>
  <r>
    <x v="2"/>
    <x v="2"/>
    <n v="0"/>
    <x v="1"/>
    <x v="12"/>
    <n v="1"/>
    <n v="1.090937"/>
    <n v="5.352E-3"/>
    <n v="2.4275999999999999E-2"/>
    <n v="2.0230000000000001E-3"/>
    <s v="5"/>
    <s v="scale_mpi_epyc_job_12128.out "/>
    <s v="scale_mpi_epyc_epyc005_2023-06-13_02-00-42.csv "/>
    <s v="i 100 0 0 1 13"/>
    <e v="#N/A"/>
    <e v="#N/A"/>
    <e v="#N/A"/>
    <e v="#N/A"/>
    <x v="2"/>
  </r>
  <r>
    <x v="2"/>
    <x v="2"/>
    <n v="0"/>
    <x v="1"/>
    <x v="13"/>
    <n v="1"/>
    <n v="1.133367"/>
    <n v="4.2420000000000001E-3"/>
    <n v="2.5340999999999999E-2"/>
    <n v="1.949E-3"/>
    <s v="5"/>
    <s v="scale_mpi_epyc_job_12128.out "/>
    <s v="scale_mpi_epyc_epyc005_2023-06-13_02-00-42.csv "/>
    <s v="i 100 0 0 1 14"/>
    <e v="#N/A"/>
    <e v="#N/A"/>
    <e v="#N/A"/>
    <e v="#N/A"/>
    <x v="2"/>
  </r>
  <r>
    <x v="2"/>
    <x v="2"/>
    <n v="0"/>
    <x v="1"/>
    <x v="14"/>
    <n v="1"/>
    <n v="1.150269"/>
    <n v="6.5880000000000001E-3"/>
    <n v="3.3373E-2"/>
    <n v="2.3839999999999998E-3"/>
    <s v="5"/>
    <s v="scale_mpi_epyc_job_12128.out "/>
    <s v="scale_mpi_epyc_epyc005_2023-06-13_02-00-42.csv "/>
    <s v="i 100 0 0 1 15"/>
    <e v="#N/A"/>
    <e v="#N/A"/>
    <e v="#N/A"/>
    <e v="#N/A"/>
    <x v="2"/>
  </r>
  <r>
    <x v="2"/>
    <x v="2"/>
    <n v="0"/>
    <x v="1"/>
    <x v="15"/>
    <n v="1"/>
    <n v="1.1338760000000001"/>
    <n v="5.4640000000000001E-3"/>
    <n v="3.8794000000000002E-2"/>
    <n v="2.5860000000000002E-3"/>
    <s v="5"/>
    <s v="scale_mpi_epyc_job_12128.out "/>
    <s v="scale_mpi_epyc_epyc005_2023-06-13_02-00-42.csv "/>
    <s v="i 100 0 0 1 16"/>
    <e v="#N/A"/>
    <e v="#N/A"/>
    <e v="#N/A"/>
    <e v="#N/A"/>
    <x v="2"/>
  </r>
  <r>
    <x v="2"/>
    <x v="2"/>
    <n v="0"/>
    <x v="1"/>
    <x v="16"/>
    <n v="1"/>
    <n v="1.157373"/>
    <n v="6.2129999999999998E-3"/>
    <n v="4.3165000000000002E-2"/>
    <n v="2.6979999999999999E-3"/>
    <s v="5"/>
    <s v="scale_mpi_epyc_job_12128.out "/>
    <s v="scale_mpi_epyc_epyc005_2023-06-13_02-00-42.csv "/>
    <s v="i 100 0 0 1 17"/>
    <e v="#N/A"/>
    <e v="#N/A"/>
    <e v="#N/A"/>
    <e v="#N/A"/>
    <x v="2"/>
  </r>
  <r>
    <x v="2"/>
    <x v="2"/>
    <n v="0"/>
    <x v="1"/>
    <x v="17"/>
    <n v="1"/>
    <n v="1.178877"/>
    <n v="6.6230000000000004E-3"/>
    <n v="4.6845999999999999E-2"/>
    <n v="2.7560000000000002E-3"/>
    <s v="5"/>
    <s v="scale_mpi_epyc_job_12128.out "/>
    <s v="scale_mpi_epyc_epyc005_2023-06-13_02-00-42.csv "/>
    <s v="i 100 0 0 1 18"/>
    <e v="#N/A"/>
    <e v="#N/A"/>
    <e v="#N/A"/>
    <e v="#N/A"/>
    <x v="2"/>
  </r>
  <r>
    <x v="2"/>
    <x v="2"/>
    <n v="0"/>
    <x v="1"/>
    <x v="18"/>
    <n v="1"/>
    <n v="1.1928540000000001"/>
    <n v="6.973E-3"/>
    <n v="5.0965999999999997E-2"/>
    <n v="2.8310000000000002E-3"/>
    <s v="5"/>
    <s v="scale_mpi_epyc_job_12128.out "/>
    <s v="scale_mpi_epyc_epyc005_2023-06-13_02-00-42.csv "/>
    <s v="i 100 0 0 1 19"/>
    <e v="#N/A"/>
    <e v="#N/A"/>
    <e v="#N/A"/>
    <e v="#N/A"/>
    <x v="2"/>
  </r>
  <r>
    <x v="2"/>
    <x v="2"/>
    <n v="0"/>
    <x v="1"/>
    <x v="19"/>
    <n v="1"/>
    <n v="1.181805"/>
    <n v="5.6350000000000003E-3"/>
    <n v="5.7623000000000001E-2"/>
    <n v="3.0330000000000001E-3"/>
    <s v="5"/>
    <s v="scale_mpi_epyc_job_12128.out "/>
    <s v="scale_mpi_epyc_epyc005_2023-06-13_02-00-42.csv "/>
    <s v="i 100 0 0 1 20"/>
    <e v="#N/A"/>
    <e v="#N/A"/>
    <e v="#N/A"/>
    <e v="#N/A"/>
    <x v="2"/>
  </r>
  <r>
    <x v="2"/>
    <x v="2"/>
    <n v="0"/>
    <x v="1"/>
    <x v="20"/>
    <n v="1"/>
    <n v="1.21736"/>
    <n v="7.5709999999999996E-3"/>
    <n v="2.9753000000000002E-2"/>
    <n v="1.488E-3"/>
    <s v="5"/>
    <s v="scale_mpi_epyc_job_12128.out "/>
    <s v="scale_mpi_epyc_epyc005_2023-06-13_02-00-42.csv "/>
    <s v="i 100 0 0 1 21"/>
    <e v="#N/A"/>
    <e v="#N/A"/>
    <e v="#N/A"/>
    <e v="#N/A"/>
    <x v="2"/>
  </r>
  <r>
    <x v="2"/>
    <x v="2"/>
    <n v="0"/>
    <x v="1"/>
    <x v="21"/>
    <n v="1"/>
    <n v="1.1898880000000001"/>
    <n v="6.6880000000000004E-3"/>
    <n v="7.0952000000000001E-2"/>
    <n v="3.3790000000000001E-3"/>
    <s v="5"/>
    <s v="scale_mpi_epyc_job_12128.out "/>
    <s v="scale_mpi_epyc_epyc005_2023-06-13_02-00-42.csv "/>
    <s v="i 100 0 0 1 22"/>
    <e v="#N/A"/>
    <e v="#N/A"/>
    <e v="#N/A"/>
    <e v="#N/A"/>
    <x v="2"/>
  </r>
  <r>
    <x v="2"/>
    <x v="2"/>
    <n v="0"/>
    <x v="1"/>
    <x v="22"/>
    <n v="1"/>
    <n v="1.202944"/>
    <n v="7.1409999999999998E-3"/>
    <n v="3.986E-2"/>
    <n v="1.812E-3"/>
    <s v="5"/>
    <s v="scale_mpi_epyc_job_12128.out "/>
    <s v="scale_mpi_epyc_epyc005_2023-06-13_02-00-42.csv "/>
    <s v="i 100 0 0 1 23"/>
    <e v="#N/A"/>
    <e v="#N/A"/>
    <e v="#N/A"/>
    <e v="#N/A"/>
    <x v="2"/>
  </r>
  <r>
    <x v="2"/>
    <x v="2"/>
    <n v="0"/>
    <x v="1"/>
    <x v="23"/>
    <n v="1"/>
    <n v="1.2320789999999999"/>
    <n v="1.0926999999999999E-2"/>
    <n v="8.1972000000000003E-2"/>
    <n v="3.5639999999999999E-3"/>
    <s v="5"/>
    <s v="scale_mpi_epyc_job_12128.out "/>
    <s v="scale_mpi_epyc_epyc005_2023-06-13_02-00-42.csv "/>
    <s v="i 100 0 0 1 24"/>
    <e v="#N/A"/>
    <e v="#N/A"/>
    <e v="#N/A"/>
    <e v="#N/A"/>
    <x v="2"/>
  </r>
  <r>
    <x v="2"/>
    <x v="2"/>
    <n v="0"/>
    <x v="1"/>
    <x v="24"/>
    <n v="1"/>
    <n v="1.20966"/>
    <n v="8.7950000000000007E-3"/>
    <n v="6.0908999999999998E-2"/>
    <n v="2.5379999999999999E-3"/>
    <s v="5"/>
    <s v="scale_mpi_epyc_job_12128.out "/>
    <s v="scale_mpi_epyc_epyc005_2023-06-13_02-00-42.csv "/>
    <s v="i 100 0 0 1 25"/>
    <e v="#N/A"/>
    <e v="#N/A"/>
    <e v="#N/A"/>
    <e v="#N/A"/>
    <x v="2"/>
  </r>
  <r>
    <x v="2"/>
    <x v="2"/>
    <n v="0"/>
    <x v="1"/>
    <x v="25"/>
    <n v="1"/>
    <n v="1.2295849999999999"/>
    <n v="1.0673999999999999E-2"/>
    <n v="9.2566999999999997E-2"/>
    <n v="3.7030000000000001E-3"/>
    <s v="5"/>
    <s v="scale_mpi_epyc_job_12128.out "/>
    <s v="scale_mpi_epyc_epyc005_2023-06-13_02-00-42.csv "/>
    <s v="i 100 0 0 1 26"/>
    <e v="#N/A"/>
    <e v="#N/A"/>
    <e v="#N/A"/>
    <e v="#N/A"/>
    <x v="2"/>
  </r>
  <r>
    <x v="2"/>
    <x v="2"/>
    <n v="0"/>
    <x v="1"/>
    <x v="26"/>
    <n v="1"/>
    <n v="1.240653"/>
    <n v="1.0824E-2"/>
    <n v="5.1123000000000002E-2"/>
    <n v="1.9659999999999999E-3"/>
    <s v="5"/>
    <s v="scale_mpi_epyc_job_12128.out "/>
    <s v="scale_mpi_epyc_epyc005_2023-06-13_02-00-42.csv "/>
    <s v="i 100 0 0 1 27"/>
    <e v="#N/A"/>
    <e v="#N/A"/>
    <e v="#N/A"/>
    <e v="#N/A"/>
    <x v="2"/>
  </r>
  <r>
    <x v="2"/>
    <x v="2"/>
    <n v="0"/>
    <x v="1"/>
    <x v="27"/>
    <n v="1"/>
    <n v="1.219352"/>
    <n v="1.1042E-2"/>
    <n v="9.6668000000000004E-2"/>
    <n v="3.5799999999999998E-3"/>
    <s v="5"/>
    <s v="scale_mpi_epyc_job_12128.out "/>
    <s v="scale_mpi_epyc_epyc005_2023-06-13_02-00-42.csv "/>
    <s v="i 100 0 0 1 28"/>
    <e v="#N/A"/>
    <e v="#N/A"/>
    <e v="#N/A"/>
    <e v="#N/A"/>
    <x v="2"/>
  </r>
  <r>
    <x v="2"/>
    <x v="2"/>
    <n v="0"/>
    <x v="1"/>
    <x v="28"/>
    <n v="1"/>
    <n v="1.2103360000000001"/>
    <n v="6.7809999999999997E-3"/>
    <n v="5.4855000000000001E-2"/>
    <n v="1.9589999999999998E-3"/>
    <s v="5"/>
    <s v="scale_mpi_epyc_job_12128.out "/>
    <s v="scale_mpi_epyc_epyc005_2023-06-13_02-00-42.csv "/>
    <s v="i 100 0 0 1 29"/>
    <e v="#N/A"/>
    <e v="#N/A"/>
    <e v="#N/A"/>
    <e v="#N/A"/>
    <x v="2"/>
  </r>
  <r>
    <x v="2"/>
    <x v="2"/>
    <n v="0"/>
    <x v="1"/>
    <x v="29"/>
    <n v="1"/>
    <n v="1.3099229999999999"/>
    <n v="1.2453000000000001E-2"/>
    <n v="0.111682"/>
    <n v="3.8509999999999998E-3"/>
    <s v="5"/>
    <s v="scale_mpi_epyc_job_12128.out "/>
    <s v="scale_mpi_epyc_epyc005_2023-06-13_02-00-42.csv "/>
    <s v="i 100 0 0 1 30"/>
    <e v="#N/A"/>
    <e v="#N/A"/>
    <e v="#N/A"/>
    <e v="#N/A"/>
    <x v="2"/>
  </r>
  <r>
    <x v="2"/>
    <x v="2"/>
    <n v="0"/>
    <x v="1"/>
    <x v="30"/>
    <n v="1"/>
    <n v="1.3224610000000001"/>
    <n v="8.8780000000000005E-3"/>
    <n v="9.6254999999999993E-2"/>
    <n v="3.209E-3"/>
    <s v="5"/>
    <s v="scale_mpi_epyc_job_12128.out "/>
    <s v="scale_mpi_epyc_epyc005_2023-06-13_02-00-42.csv "/>
    <s v="i 100 0 0 1 31"/>
    <e v="#N/A"/>
    <e v="#N/A"/>
    <e v="#N/A"/>
    <e v="#N/A"/>
    <x v="2"/>
  </r>
  <r>
    <x v="2"/>
    <x v="2"/>
    <n v="0"/>
    <x v="1"/>
    <x v="31"/>
    <n v="1"/>
    <n v="1.3428800000000001"/>
    <n v="8.4399999999999996E-3"/>
    <n v="7.7523999999999996E-2"/>
    <n v="2.5010000000000002E-3"/>
    <s v="5"/>
    <s v="scale_mpi_epyc_job_12128.out "/>
    <s v="scale_mpi_epyc_epyc005_2023-06-13_02-00-42.csv "/>
    <s v="i 100 0 0 1 32"/>
    <e v="#N/A"/>
    <e v="#N/A"/>
    <e v="#N/A"/>
    <e v="#N/A"/>
    <x v="2"/>
  </r>
  <r>
    <x v="2"/>
    <x v="2"/>
    <n v="0"/>
    <x v="1"/>
    <x v="32"/>
    <n v="1"/>
    <n v="1.351013"/>
    <n v="8.7869999999999997E-3"/>
    <n v="0.14322499999999999"/>
    <n v="4.4759999999999999E-3"/>
    <s v="5"/>
    <s v="scale_mpi_epyc_job_12128.out "/>
    <s v="scale_mpi_epyc_epyc005_2023-06-13_02-00-42.csv "/>
    <s v="i 100 0 0 1 33"/>
    <e v="#N/A"/>
    <e v="#N/A"/>
    <e v="#N/A"/>
    <e v="#N/A"/>
    <x v="2"/>
  </r>
  <r>
    <x v="2"/>
    <x v="2"/>
    <n v="0"/>
    <x v="1"/>
    <x v="33"/>
    <n v="1"/>
    <n v="1.284707"/>
    <n v="9.3209999999999994E-3"/>
    <n v="0.14609"/>
    <n v="4.4270000000000004E-3"/>
    <s v="5"/>
    <s v="scale_mpi_epyc_job_12128.out "/>
    <s v="scale_mpi_epyc_epyc005_2023-06-13_02-00-42.csv "/>
    <s v="i 100 0 0 1 34"/>
    <e v="#N/A"/>
    <e v="#N/A"/>
    <e v="#N/A"/>
    <e v="#N/A"/>
    <x v="2"/>
  </r>
  <r>
    <x v="2"/>
    <x v="2"/>
    <n v="0"/>
    <x v="1"/>
    <x v="34"/>
    <n v="1"/>
    <n v="1.287679"/>
    <n v="1.2213E-2"/>
    <n v="8.6073999999999998E-2"/>
    <n v="2.532E-3"/>
    <s v="5"/>
    <s v="scale_mpi_epyc_job_12128.out "/>
    <s v="scale_mpi_epyc_epyc005_2023-06-13_02-00-42.csv "/>
    <s v="i 100 0 0 1 35"/>
    <e v="#N/A"/>
    <e v="#N/A"/>
    <e v="#N/A"/>
    <e v="#N/A"/>
    <x v="2"/>
  </r>
  <r>
    <x v="2"/>
    <x v="2"/>
    <n v="0"/>
    <x v="1"/>
    <x v="35"/>
    <n v="1"/>
    <n v="1.2930999999999999"/>
    <n v="9.2230000000000003E-3"/>
    <n v="0.15635299999999999"/>
    <n v="4.4669999999999996E-3"/>
    <s v="5"/>
    <s v="scale_mpi_epyc_job_12128.out "/>
    <s v="scale_mpi_epyc_epyc005_2023-06-13_02-00-42.csv "/>
    <s v="i 100 0 0 1 36"/>
    <e v="#N/A"/>
    <e v="#N/A"/>
    <e v="#N/A"/>
    <e v="#N/A"/>
    <x v="2"/>
  </r>
  <r>
    <x v="2"/>
    <x v="2"/>
    <n v="0"/>
    <x v="1"/>
    <x v="36"/>
    <n v="1"/>
    <n v="1.2995810000000001"/>
    <n v="1.1856E-2"/>
    <n v="0.19455800000000001"/>
    <n v="5.4039999999999999E-3"/>
    <s v="5"/>
    <s v="scale_mpi_epyc_job_12128.out "/>
    <s v="scale_mpi_epyc_epyc005_2023-06-13_02-00-42.csv "/>
    <s v="i 100 0 0 1 37"/>
    <e v="#N/A"/>
    <e v="#N/A"/>
    <e v="#N/A"/>
    <e v="#N/A"/>
    <x v="2"/>
  </r>
  <r>
    <x v="2"/>
    <x v="2"/>
    <n v="0"/>
    <x v="1"/>
    <x v="37"/>
    <n v="1"/>
    <n v="1.3221080000000001"/>
    <n v="1.3272000000000001E-2"/>
    <n v="0.18847900000000001"/>
    <n v="5.0939999999999996E-3"/>
    <s v="5"/>
    <s v="scale_mpi_epyc_job_12128.out "/>
    <s v="scale_mpi_epyc_epyc005_2023-06-13_02-00-42.csv "/>
    <s v="i 100 0 0 1 38"/>
    <e v="#N/A"/>
    <e v="#N/A"/>
    <e v="#N/A"/>
    <e v="#N/A"/>
    <x v="2"/>
  </r>
  <r>
    <x v="2"/>
    <x v="2"/>
    <n v="0"/>
    <x v="1"/>
    <x v="38"/>
    <n v="1"/>
    <n v="1.3223750000000001"/>
    <n v="1.2113000000000001E-2"/>
    <n v="0.117531"/>
    <n v="3.0929999999999998E-3"/>
    <s v="5"/>
    <s v="scale_mpi_epyc_job_12128.out "/>
    <s v="scale_mpi_epyc_epyc005_2023-06-13_02-00-42.csv "/>
    <s v="i 100 0 0 1 39"/>
    <e v="#N/A"/>
    <e v="#N/A"/>
    <e v="#N/A"/>
    <e v="#N/A"/>
    <x v="2"/>
  </r>
  <r>
    <x v="2"/>
    <x v="2"/>
    <n v="0"/>
    <x v="1"/>
    <x v="39"/>
    <n v="1"/>
    <n v="1.4551259999999999"/>
    <n v="1.6485E-2"/>
    <n v="0.19997000000000001"/>
    <n v="5.1269999999999996E-3"/>
    <s v="5"/>
    <s v="scale_mpi_epyc_job_12128.out "/>
    <s v="scale_mpi_epyc_epyc005_2023-06-13_02-00-42.csv "/>
    <s v="i 100 0 0 1 40"/>
    <e v="#N/A"/>
    <e v="#N/A"/>
    <e v="#N/A"/>
    <e v="#N/A"/>
    <x v="2"/>
  </r>
  <r>
    <x v="2"/>
    <x v="2"/>
    <n v="0"/>
    <x v="1"/>
    <x v="40"/>
    <n v="1"/>
    <n v="1.502291"/>
    <n v="1.6386999999999999E-2"/>
    <n v="0.20141300000000001"/>
    <n v="5.0350000000000004E-3"/>
    <s v="5"/>
    <s v="scale_mpi_epyc_job_12128.out "/>
    <s v="scale_mpi_epyc_epyc005_2023-06-13_02-00-42.csv "/>
    <s v="i 100 0 0 1 41"/>
    <e v="#N/A"/>
    <e v="#N/A"/>
    <e v="#N/A"/>
    <e v="#N/A"/>
    <x v="2"/>
  </r>
  <r>
    <x v="2"/>
    <x v="2"/>
    <n v="0"/>
    <x v="1"/>
    <x v="41"/>
    <n v="1"/>
    <n v="1.5187200000000001"/>
    <n v="1.8155000000000001E-2"/>
    <n v="0.23011300000000001"/>
    <n v="5.6129999999999999E-3"/>
    <s v="5"/>
    <s v="scale_mpi_epyc_job_12128.out "/>
    <s v="scale_mpi_epyc_epyc005_2023-06-13_02-00-42.csv "/>
    <s v="i 100 0 0 1 42"/>
    <e v="#N/A"/>
    <e v="#N/A"/>
    <e v="#N/A"/>
    <e v="#N/A"/>
    <x v="2"/>
  </r>
  <r>
    <x v="2"/>
    <x v="2"/>
    <n v="0"/>
    <x v="1"/>
    <x v="42"/>
    <n v="1"/>
    <n v="1.5851770000000001"/>
    <n v="1.0800000000000001E-2"/>
    <n v="0.235154"/>
    <n v="5.5989999999999998E-3"/>
    <s v="5"/>
    <s v="scale_mpi_epyc_job_12128.out "/>
    <s v="scale_mpi_epyc_epyc005_2023-06-13_02-00-42.csv "/>
    <s v="i 100 0 0 1 43"/>
    <e v="#N/A"/>
    <e v="#N/A"/>
    <e v="#N/A"/>
    <e v="#N/A"/>
    <x v="2"/>
  </r>
  <r>
    <x v="2"/>
    <x v="2"/>
    <n v="0"/>
    <x v="1"/>
    <x v="43"/>
    <n v="1"/>
    <n v="1.3975550000000001"/>
    <n v="1.4303E-2"/>
    <n v="0.24372199999999999"/>
    <n v="5.6680000000000003E-3"/>
    <s v="5"/>
    <s v="scale_mpi_epyc_job_12128.out "/>
    <s v="scale_mpi_epyc_epyc005_2023-06-13_02-00-42.csv "/>
    <s v="i 100 0 0 1 44"/>
    <e v="#N/A"/>
    <e v="#N/A"/>
    <e v="#N/A"/>
    <e v="#N/A"/>
    <x v="2"/>
  </r>
  <r>
    <x v="2"/>
    <x v="2"/>
    <n v="0"/>
    <x v="1"/>
    <x v="44"/>
    <n v="1"/>
    <n v="1.6048439999999999"/>
    <n v="1.5513000000000001E-2"/>
    <n v="0.27318500000000001"/>
    <n v="6.2090000000000001E-3"/>
    <s v="5"/>
    <s v="scale_mpi_epyc_job_12128.out "/>
    <s v="scale_mpi_epyc_epyc005_2023-06-13_02-00-42.csv "/>
    <s v="i 100 0 0 1 45"/>
    <e v="#N/A"/>
    <e v="#N/A"/>
    <e v="#N/A"/>
    <e v="#N/A"/>
    <x v="2"/>
  </r>
  <r>
    <x v="2"/>
    <x v="2"/>
    <n v="0"/>
    <x v="1"/>
    <x v="45"/>
    <n v="1"/>
    <n v="1.442369"/>
    <n v="2.1231E-2"/>
    <n v="0.57984199999999997"/>
    <n v="1.2885000000000001E-2"/>
    <s v="5"/>
    <s v="scale_mpi_epyc_job_12128.out "/>
    <s v="scale_mpi_epyc_epyc005_2023-06-13_02-00-42.csv "/>
    <s v="i 100 0 0 1 46"/>
    <e v="#N/A"/>
    <e v="#N/A"/>
    <e v="#N/A"/>
    <e v="#N/A"/>
    <x v="2"/>
  </r>
  <r>
    <x v="2"/>
    <x v="2"/>
    <n v="0"/>
    <x v="1"/>
    <x v="46"/>
    <n v="1"/>
    <n v="1.442056"/>
    <n v="1.1957000000000001E-2"/>
    <n v="0.28582600000000002"/>
    <n v="6.2139999999999999E-3"/>
    <s v="5"/>
    <s v="scale_mpi_epyc_job_12128.out "/>
    <s v="scale_mpi_epyc_epyc005_2023-06-13_02-00-42.csv "/>
    <s v="i 100 0 0 1 47"/>
    <e v="#N/A"/>
    <e v="#N/A"/>
    <e v="#N/A"/>
    <e v="#N/A"/>
    <x v="2"/>
  </r>
  <r>
    <x v="2"/>
    <x v="2"/>
    <n v="0"/>
    <x v="1"/>
    <x v="47"/>
    <n v="1"/>
    <n v="1.5064010000000001"/>
    <n v="1.787E-2"/>
    <n v="0.28961999999999999"/>
    <n v="6.1619999999999999E-3"/>
    <s v="5"/>
    <s v="scale_mpi_epyc_job_12128.out "/>
    <s v="scale_mpi_epyc_epyc005_2023-06-13_02-00-42.csv "/>
    <s v="i 100 0 0 1 48"/>
    <e v="#N/A"/>
    <e v="#N/A"/>
    <e v="#N/A"/>
    <e v="#N/A"/>
    <x v="2"/>
  </r>
  <r>
    <x v="2"/>
    <x v="2"/>
    <n v="0"/>
    <x v="1"/>
    <x v="48"/>
    <n v="1"/>
    <n v="1.4752130000000001"/>
    <n v="2.6379E-2"/>
    <n v="0.33089099999999999"/>
    <n v="6.894E-3"/>
    <s v="5"/>
    <s v="scale_mpi_epyc_job_12128.out "/>
    <s v="scale_mpi_epyc_epyc005_2023-06-13_02-00-42.csv "/>
    <s v="i 100 0 0 1 49"/>
    <e v="#N/A"/>
    <e v="#N/A"/>
    <e v="#N/A"/>
    <e v="#N/A"/>
    <x v="2"/>
  </r>
  <r>
    <x v="2"/>
    <x v="2"/>
    <n v="0"/>
    <x v="1"/>
    <x v="49"/>
    <n v="1"/>
    <n v="1.6717390000000001"/>
    <n v="1.8991000000000001E-2"/>
    <n v="0.31459999999999999"/>
    <n v="6.4200000000000004E-3"/>
    <s v="5"/>
    <s v="scale_mpi_epyc_job_12128.out "/>
    <s v="scale_mpi_epyc_epyc005_2023-06-13_02-00-42.csv "/>
    <s v="i 100 0 0 1 50"/>
    <e v="#N/A"/>
    <e v="#N/A"/>
    <e v="#N/A"/>
    <e v="#N/A"/>
    <x v="2"/>
  </r>
  <r>
    <x v="2"/>
    <x v="2"/>
    <n v="0"/>
    <x v="1"/>
    <x v="50"/>
    <n v="1"/>
    <n v="1.493255"/>
    <n v="1.1792E-2"/>
    <n v="0.33496900000000002"/>
    <n v="6.6990000000000001E-3"/>
    <s v="5"/>
    <s v="scale_mpi_epyc_job_12128.out "/>
    <s v="scale_mpi_epyc_epyc005_2023-06-13_02-00-42.csv "/>
    <s v="i 100 0 0 1 51"/>
    <e v="#N/A"/>
    <e v="#N/A"/>
    <e v="#N/A"/>
    <e v="#N/A"/>
    <x v="2"/>
  </r>
  <r>
    <x v="2"/>
    <x v="2"/>
    <n v="0"/>
    <x v="1"/>
    <x v="51"/>
    <n v="1"/>
    <n v="1.8171219999999999"/>
    <n v="2.5222000000000001E-2"/>
    <n v="0.328206"/>
    <n v="6.4349999999999997E-3"/>
    <s v="5"/>
    <s v="scale_mpi_epyc_job_12128.out "/>
    <s v="scale_mpi_epyc_epyc005_2023-06-13_02-00-42.csv "/>
    <s v="i 100 0 0 1 52"/>
    <e v="#N/A"/>
    <e v="#N/A"/>
    <e v="#N/A"/>
    <e v="#N/A"/>
    <x v="2"/>
  </r>
  <r>
    <x v="2"/>
    <x v="2"/>
    <n v="0"/>
    <x v="1"/>
    <x v="52"/>
    <n v="1"/>
    <n v="1.7289000000000001"/>
    <n v="2.3963000000000002E-2"/>
    <n v="0.357095"/>
    <n v="6.8669999999999998E-3"/>
    <s v="5"/>
    <s v="scale_mpi_epyc_job_12128.out "/>
    <s v="scale_mpi_epyc_epyc005_2023-06-13_02-00-42.csv "/>
    <s v="i 100 0 0 1 53"/>
    <e v="#N/A"/>
    <e v="#N/A"/>
    <e v="#N/A"/>
    <e v="#N/A"/>
    <x v="2"/>
  </r>
  <r>
    <x v="2"/>
    <x v="2"/>
    <n v="0"/>
    <x v="1"/>
    <x v="53"/>
    <n v="1"/>
    <n v="1.872106"/>
    <n v="1.2009000000000001E-2"/>
    <n v="0.52984799999999999"/>
    <n v="9.9970000000000007E-3"/>
    <s v="5"/>
    <s v="scale_mpi_epyc_job_12128.out "/>
    <s v="scale_mpi_epyc_epyc005_2023-06-13_02-00-42.csv "/>
    <s v="i 100 0 0 1 54"/>
    <e v="#N/A"/>
    <e v="#N/A"/>
    <e v="#N/A"/>
    <e v="#N/A"/>
    <x v="2"/>
  </r>
  <r>
    <x v="2"/>
    <x v="2"/>
    <n v="0"/>
    <x v="1"/>
    <x v="54"/>
    <n v="1"/>
    <n v="1.589961"/>
    <n v="1.367E-2"/>
    <n v="0.40162799999999999"/>
    <n v="7.4380000000000002E-3"/>
    <s v="5"/>
    <s v="scale_mpi_epyc_job_12128.out "/>
    <s v="scale_mpi_epyc_epyc005_2023-06-13_02-00-42.csv "/>
    <s v="i 100 0 0 1 55"/>
    <e v="#N/A"/>
    <e v="#N/A"/>
    <e v="#N/A"/>
    <e v="#N/A"/>
    <x v="2"/>
  </r>
  <r>
    <x v="2"/>
    <x v="2"/>
    <n v="0"/>
    <x v="1"/>
    <x v="55"/>
    <n v="1"/>
    <n v="1.8805529999999999"/>
    <n v="1.4605999999999999E-2"/>
    <n v="0.40126299999999998"/>
    <n v="7.2960000000000004E-3"/>
    <s v="5"/>
    <s v="scale_mpi_epyc_job_12128.out "/>
    <s v="scale_mpi_epyc_epyc005_2023-06-13_02-00-42.csv "/>
    <s v="i 100 0 0 1 56"/>
    <e v="#N/A"/>
    <e v="#N/A"/>
    <e v="#N/A"/>
    <e v="#N/A"/>
    <x v="2"/>
  </r>
  <r>
    <x v="2"/>
    <x v="2"/>
    <n v="0"/>
    <x v="1"/>
    <x v="56"/>
    <n v="1"/>
    <n v="1.9839009999999999"/>
    <n v="1.5980999999999999E-2"/>
    <n v="0.39065499999999997"/>
    <n v="6.9760000000000004E-3"/>
    <s v="5"/>
    <s v="scale_mpi_epyc_job_12128.out "/>
    <s v="scale_mpi_epyc_epyc005_2023-06-13_02-00-42.csv "/>
    <s v="i 100 0 0 1 57"/>
    <e v="#N/A"/>
    <e v="#N/A"/>
    <e v="#N/A"/>
    <e v="#N/A"/>
    <x v="2"/>
  </r>
  <r>
    <x v="2"/>
    <x v="2"/>
    <n v="0"/>
    <x v="1"/>
    <x v="57"/>
    <n v="1"/>
    <n v="1.2442070000000001"/>
    <n v="2.0618999999999998E-2"/>
    <n v="0.33177299999999998"/>
    <n v="5.8209999999999998E-3"/>
    <s v="5"/>
    <s v="scale_mpi_epyc_job_12128.out "/>
    <s v="scale_mpi_epyc_epyc005_2023-06-13_02-00-42.csv "/>
    <s v="i 100 0 0 1 58"/>
    <e v="#N/A"/>
    <e v="#N/A"/>
    <e v="#N/A"/>
    <e v="#N/A"/>
    <x v="2"/>
  </r>
  <r>
    <x v="2"/>
    <x v="2"/>
    <n v="0"/>
    <x v="1"/>
    <x v="58"/>
    <n v="1"/>
    <n v="1.2840860000000001"/>
    <n v="2.3813000000000001E-2"/>
    <n v="0.360236"/>
    <n v="6.2110000000000004E-3"/>
    <s v="5"/>
    <s v="scale_mpi_epyc_job_12128.out "/>
    <s v="scale_mpi_epyc_epyc005_2023-06-13_02-00-42.csv "/>
    <s v="i 100 0 0 1 59"/>
    <e v="#N/A"/>
    <e v="#N/A"/>
    <e v="#N/A"/>
    <e v="#N/A"/>
    <x v="2"/>
  </r>
  <r>
    <x v="2"/>
    <x v="2"/>
    <n v="0"/>
    <x v="1"/>
    <x v="59"/>
    <n v="1"/>
    <n v="1.2566299999999999"/>
    <n v="1.8508E-2"/>
    <n v="0.39158199999999999"/>
    <n v="6.6369999999999997E-3"/>
    <s v="5"/>
    <s v="scale_mpi_epyc_job_12128.out "/>
    <s v="scale_mpi_epyc_epyc005_2023-06-13_02-00-42.csv "/>
    <s v="i 100 0 0 1 60"/>
    <e v="#N/A"/>
    <e v="#N/A"/>
    <e v="#N/A"/>
    <e v="#N/A"/>
    <x v="2"/>
  </r>
  <r>
    <x v="2"/>
    <x v="2"/>
    <n v="0"/>
    <x v="1"/>
    <x v="60"/>
    <n v="1"/>
    <n v="1.27671"/>
    <n v="2.6009999999999998E-2"/>
    <n v="0.42359599999999997"/>
    <n v="7.0600000000000003E-3"/>
    <s v="5"/>
    <s v="scale_mpi_epyc_job_12128.out "/>
    <s v="scale_mpi_epyc_epyc005_2023-06-13_02-00-42.csv "/>
    <s v="i 100 0 0 1 61"/>
    <e v="#N/A"/>
    <e v="#N/A"/>
    <e v="#N/A"/>
    <e v="#N/A"/>
    <x v="2"/>
  </r>
  <r>
    <x v="2"/>
    <x v="2"/>
    <n v="0"/>
    <x v="1"/>
    <x v="61"/>
    <n v="1"/>
    <n v="1.291846"/>
    <n v="1.4012E-2"/>
    <n v="0.42517300000000002"/>
    <n v="6.9699999999999996E-3"/>
    <s v="5"/>
    <s v="scale_mpi_epyc_job_12128.out "/>
    <s v="scale_mpi_epyc_epyc005_2023-06-13_02-00-42.csv "/>
    <s v="i 100 0 0 1 62"/>
    <e v="#N/A"/>
    <e v="#N/A"/>
    <e v="#N/A"/>
    <e v="#N/A"/>
    <x v="2"/>
  </r>
  <r>
    <x v="2"/>
    <x v="2"/>
    <n v="0"/>
    <x v="1"/>
    <x v="62"/>
    <n v="1"/>
    <n v="1.278797"/>
    <n v="1.8957999999999999E-2"/>
    <n v="0.49699199999999999"/>
    <n v="8.0160000000000006E-3"/>
    <s v="5"/>
    <s v="scale_mpi_epyc_job_12128.out "/>
    <s v="scale_mpi_epyc_epyc005_2023-06-13_02-00-42.csv "/>
    <s v="i 100 0 0 1 63"/>
    <e v="#N/A"/>
    <e v="#N/A"/>
    <e v="#N/A"/>
    <e v="#N/A"/>
    <x v="2"/>
  </r>
  <r>
    <x v="2"/>
    <x v="2"/>
    <n v="0"/>
    <x v="1"/>
    <x v="63"/>
    <n v="1"/>
    <n v="1.259282"/>
    <n v="1.4532E-2"/>
    <n v="0.53651800000000005"/>
    <n v="8.5159999999999993E-3"/>
    <s v="5"/>
    <s v="scale_mpi_epyc_job_12128.out "/>
    <s v="scale_mpi_epyc_epyc005_2023-06-13_02-00-42.csv "/>
    <s v="i 100 0 0 1 64"/>
    <e v="#N/A"/>
    <e v="#N/A"/>
    <e v="#N/A"/>
    <e v="#N/A"/>
    <x v="2"/>
  </r>
  <r>
    <x v="0"/>
    <x v="0"/>
    <n v="100"/>
    <x v="2"/>
    <x v="63"/>
    <n v="1"/>
    <n v="265.22621099999998"/>
    <n v="0.33468599999999998"/>
    <n v="9.3325560000000003"/>
    <n v="0.14813599999999999"/>
    <s v="6"/>
    <s v="scale_mpi_epyc_job_12147.out "/>
    <s v="scale_mpi_epyc_epyc006_2023-06-13_08-17-01.csv "/>
    <s v="e2 10000 100 100000 1 64"/>
    <n v="266.92064354545454"/>
    <n v="7.8713008196485941"/>
    <n v="251.17804190615735"/>
    <n v="282.6632451847517"/>
    <x v="0"/>
  </r>
  <r>
    <x v="0"/>
    <x v="0"/>
    <n v="100"/>
    <x v="0"/>
    <x v="26"/>
    <n v="1"/>
    <n v="261.33450199999999"/>
    <n v="22.562190000000001"/>
    <n v="22.068991"/>
    <n v="0.84880699999999998"/>
    <s v="6"/>
    <s v="scale_mpi_epyc_job_12554.out "/>
    <s v="scale_mpi_epyc_epyc006_2023-06-15_10-51-58.csv "/>
    <s v="e2 10000 100 1 1 27"/>
    <n v="271.79864349999997"/>
    <n v="29.841001782661515"/>
    <n v="212.11663993467693"/>
    <n v="331.48064706532301"/>
    <x v="0"/>
  </r>
  <r>
    <x v="0"/>
    <x v="0"/>
    <n v="100"/>
    <x v="0"/>
    <x v="26"/>
    <n v="1"/>
    <n v="249.43543199999999"/>
    <n v="11.89382"/>
    <n v="18.816887000000001"/>
    <n v="0.72372599999999998"/>
    <s v="6"/>
    <s v="scale_mpi_epyc_job_12539.out "/>
    <s v="scale_mpi_epyc_epyc006_2023-06-15_07-54-16.csv "/>
    <s v="e2 10000 100 1 1 27"/>
    <n v="271.79864349999997"/>
    <n v="29.841001782661515"/>
    <n v="212.11663993467693"/>
    <n v="331.48064706532301"/>
    <x v="0"/>
  </r>
  <r>
    <x v="1"/>
    <x v="0"/>
    <n v="100"/>
    <x v="0"/>
    <x v="13"/>
    <n v="1"/>
    <n v="238.97400500000001"/>
    <n v="11.602138"/>
    <n v="14.22339"/>
    <n v="1.0941069999999999"/>
    <s v="4"/>
    <s v="scale_mpi_epyc_job_12536.out "/>
    <s v="scale_mpi_epyc_epyc004_2023-06-15_06-58-08.csv "/>
    <s v="e0 10000 100 1 1 14"/>
    <n v="238.9958263333333"/>
    <n v="0.26556752583475562"/>
    <n v="238.46469128166379"/>
    <n v="239.52696138500281"/>
    <x v="0"/>
  </r>
  <r>
    <x v="1"/>
    <x v="0"/>
    <n v="100"/>
    <x v="0"/>
    <x v="13"/>
    <n v="1"/>
    <n v="238.68203399999999"/>
    <n v="12.91291"/>
    <n v="14.734304"/>
    <n v="1.133408"/>
    <s v="2"/>
    <s v="scale_mpi_epyc_job_12297.out "/>
    <s v="scale_mpi_epyc_epyc002_2023-06-14_07-15-34.csv "/>
    <s v="e0 10000 100 1 1 14"/>
    <n v="238.9958263333333"/>
    <n v="0.26556752583475562"/>
    <n v="238.46469128166379"/>
    <n v="239.52696138500281"/>
    <x v="0"/>
  </r>
  <r>
    <x v="0"/>
    <x v="0"/>
    <n v="100"/>
    <x v="2"/>
    <x v="60"/>
    <n v="1"/>
    <n v="264.360118"/>
    <n v="0.28294900000000001"/>
    <n v="9.2154430000000005"/>
    <n v="0.15359100000000001"/>
    <s v="6"/>
    <s v="scale_mpi_epyc_job_12147.out "/>
    <s v="scale_mpi_epyc_epyc006_2023-06-13_08-17-01.csv "/>
    <s v="e2 10000 100 100000 1 61"/>
    <n v="266.71444118181819"/>
    <n v="16.789693869782639"/>
    <n v="233.13505344225291"/>
    <n v="300.29382892138347"/>
    <x v="0"/>
  </r>
  <r>
    <x v="0"/>
    <x v="0"/>
    <n v="100"/>
    <x v="2"/>
    <x v="62"/>
    <n v="1"/>
    <n v="264.29038600000001"/>
    <n v="0.483483"/>
    <n v="8.5552919999999997"/>
    <n v="0.137989"/>
    <s v="5"/>
    <s v="scale_mpi_epyc_job_12332.out "/>
    <s v="scale_mpi_epyc_epyc005_2023-06-14_10-46-20.csv "/>
    <s v="e2 10000 100 100000 1 63"/>
    <n v="271.08513709090909"/>
    <n v="15.39650144301209"/>
    <n v="240.29213420488492"/>
    <n v="301.87813997693326"/>
    <x v="0"/>
  </r>
  <r>
    <x v="1"/>
    <x v="0"/>
    <n v="100"/>
    <x v="0"/>
    <x v="14"/>
    <n v="1"/>
    <n v="240.427705"/>
    <n v="12.064651"/>
    <n v="16.516974000000001"/>
    <n v="1.1797839999999999"/>
    <s v="4"/>
    <s v="scale_mpi_epyc_job_12536.out "/>
    <s v="scale_mpi_epyc_epyc004_2023-06-15_06-58-08.csv "/>
    <s v="e0 10000 100 1 1 15"/>
    <n v="239.01216099999999"/>
    <n v="1.0106853409356871"/>
    <n v="236.99079031812863"/>
    <n v="241.03353168187135"/>
    <x v="0"/>
  </r>
  <r>
    <x v="0"/>
    <x v="0"/>
    <n v="100"/>
    <x v="0"/>
    <x v="26"/>
    <n v="1"/>
    <n v="248.228421"/>
    <n v="21.397635000000001"/>
    <n v="18.076543000000001"/>
    <n v="0.69525199999999998"/>
    <s v="1"/>
    <s v="scale_mpi_epyc_job_12296.out "/>
    <s v="scale_mpi_epyc_epyc001.orfeo.hpc_2023-06-14_07-14-45.csv "/>
    <s v="e2 10000 100 1 1 27"/>
    <n v="271.79864349999997"/>
    <n v="29.841001782661515"/>
    <n v="212.11663993467693"/>
    <n v="331.48064706532301"/>
    <x v="0"/>
  </r>
  <r>
    <x v="0"/>
    <x v="0"/>
    <n v="100"/>
    <x v="2"/>
    <x v="60"/>
    <n v="1"/>
    <n v="264.06259899999998"/>
    <n v="0.271422"/>
    <n v="8.3681610000000006"/>
    <n v="0.13946900000000001"/>
    <s v="6"/>
    <s v="scale_mpi_epyc_job_12264.out "/>
    <s v="scale_mpi_epyc_epyc006_2023-06-13_18-17-06.csv "/>
    <s v="e2 10000 100 100000 1 61"/>
    <n v="266.71444118181819"/>
    <n v="16.789693869782639"/>
    <n v="233.13505344225291"/>
    <n v="300.29382892138347"/>
    <x v="0"/>
  </r>
  <r>
    <x v="0"/>
    <x v="0"/>
    <n v="100"/>
    <x v="2"/>
    <x v="59"/>
    <n v="1"/>
    <n v="264.03637500000002"/>
    <n v="0.34189900000000001"/>
    <n v="11.433812"/>
    <n v="0.19379299999999999"/>
    <s v="6"/>
    <s v="scale_mpi_epyc_job_12147.out "/>
    <s v="scale_mpi_epyc_epyc006_2023-06-13_08-17-01.csv "/>
    <s v="e2 10000 100 100000 1 60"/>
    <n v="266.05707299999995"/>
    <n v="13.46803861215327"/>
    <n v="239.12099577569342"/>
    <n v="292.99315022430648"/>
    <x v="0"/>
  </r>
  <r>
    <x v="1"/>
    <x v="0"/>
    <n v="100"/>
    <x v="0"/>
    <x v="14"/>
    <n v="1"/>
    <n v="238.475864"/>
    <n v="12.752198"/>
    <n v="14.068504000000001"/>
    <n v="1.004893"/>
    <s v="4"/>
    <s v="scale_mpi_epyc_job_12245.out "/>
    <s v="scale_mpi_epyc_epyc004_2023-06-13_12-57-06.csv "/>
    <s v="e0 10000 100 1 1 15"/>
    <n v="239.01216099999999"/>
    <n v="1.0106853409356871"/>
    <n v="236.99079031812863"/>
    <n v="241.03353168187135"/>
    <x v="0"/>
  </r>
  <r>
    <x v="1"/>
    <x v="0"/>
    <n v="100"/>
    <x v="0"/>
    <x v="14"/>
    <n v="1"/>
    <n v="238.132914"/>
    <n v="12.485267"/>
    <n v="13.824227"/>
    <n v="0.98744500000000002"/>
    <s v="2"/>
    <s v="scale_mpi_epyc_job_12297.out "/>
    <s v="scale_mpi_epyc_epyc002_2023-06-14_07-15-34.csv "/>
    <s v="e0 10000 100 1 1 15"/>
    <n v="239.01216099999999"/>
    <n v="1.0106853409356871"/>
    <n v="236.99079031812863"/>
    <n v="241.03353168187135"/>
    <x v="0"/>
  </r>
  <r>
    <x v="0"/>
    <x v="0"/>
    <n v="100"/>
    <x v="0"/>
    <x v="27"/>
    <n v="1"/>
    <n v="265.46025500000002"/>
    <n v="12.441564"/>
    <n v="22.361737999999999"/>
    <n v="0.82821299999999998"/>
    <s v="4"/>
    <s v="scale_mpi_epyc_job_12283.out "/>
    <s v="scale_mpi_epyc_epyc004_2023-06-13_22-39-51.csv "/>
    <s v="e2 10000 100 1 1 28"/>
    <n v="256.61033480000003"/>
    <n v="6.4624509748986041"/>
    <n v="243.68543285020283"/>
    <n v="269.53523674979726"/>
    <x v="0"/>
  </r>
  <r>
    <x v="0"/>
    <x v="0"/>
    <n v="100"/>
    <x v="0"/>
    <x v="27"/>
    <n v="1"/>
    <n v="260.81812400000001"/>
    <n v="20.158792999999999"/>
    <n v="25.055554999999998"/>
    <n v="0.92798400000000003"/>
    <s v="1"/>
    <s v="scale_mpi_epyc_job_12521.out "/>
    <s v="scale_mpi_epyc_epyc001.orfeo.hpc_2023-06-14_23-08-25.csv "/>
    <s v="e2 10000 100 1 1 28"/>
    <n v="256.61033480000003"/>
    <n v="6.4624509748986041"/>
    <n v="243.68543285020283"/>
    <n v="269.53523674979726"/>
    <x v="0"/>
  </r>
  <r>
    <x v="0"/>
    <x v="0"/>
    <n v="100"/>
    <x v="0"/>
    <x v="27"/>
    <n v="1"/>
    <n v="258.360547"/>
    <n v="20.78857"/>
    <n v="23.576069"/>
    <n v="0.87318799999999996"/>
    <s v="1"/>
    <s v="scale_mpi_epyc_job_12296.out "/>
    <s v="scale_mpi_epyc_epyc001.orfeo.hpc_2023-06-14_07-14-45.csv "/>
    <s v="e2 10000 100 1 1 28"/>
    <n v="256.61033480000003"/>
    <n v="6.4624509748986041"/>
    <n v="243.68543285020283"/>
    <n v="269.53523674979726"/>
    <x v="0"/>
  </r>
  <r>
    <x v="1"/>
    <x v="0"/>
    <n v="100"/>
    <x v="0"/>
    <x v="15"/>
    <n v="1"/>
    <n v="242.505763"/>
    <n v="11.901052999999999"/>
    <n v="15.578707"/>
    <n v="1.0385800000000001"/>
    <s v="4"/>
    <s v="scale_mpi_epyc_job_12536.out "/>
    <s v="scale_mpi_epyc_epyc004_2023-06-15_06-58-08.csv "/>
    <s v="e0 10000 100 1 1 16"/>
    <n v="240.16354833333332"/>
    <n v="1.9146184789019092"/>
    <n v="236.3343113755295"/>
    <n v="243.99278529113715"/>
    <x v="0"/>
  </r>
  <r>
    <x v="1"/>
    <x v="0"/>
    <n v="100"/>
    <x v="0"/>
    <x v="15"/>
    <n v="1"/>
    <n v="240.168948"/>
    <n v="13.079629000000001"/>
    <n v="14.653378"/>
    <n v="0.97689199999999998"/>
    <s v="2"/>
    <s v="scale_mpi_epyc_job_12297.out "/>
    <s v="scale_mpi_epyc_epyc002_2023-06-14_07-15-34.csv "/>
    <s v="e0 10000 100 1 1 16"/>
    <n v="240.16354833333332"/>
    <n v="1.9146184789019092"/>
    <n v="236.3343113755295"/>
    <n v="243.99278529113715"/>
    <x v="0"/>
  </r>
  <r>
    <x v="0"/>
    <x v="0"/>
    <n v="100"/>
    <x v="2"/>
    <x v="59"/>
    <n v="1"/>
    <n v="263.45289700000001"/>
    <n v="0.29594799999999999"/>
    <n v="9.9243539999999992"/>
    <n v="0.168209"/>
    <s v="6"/>
    <s v="scale_mpi_epyc_job_12503.out "/>
    <s v="scale_mpi_epyc_epyc006_2023-06-14_18-51-27.csv "/>
    <s v="e2 10000 100 100000 1 60"/>
    <n v="266.05707299999995"/>
    <n v="13.46803861215327"/>
    <n v="239.12099577569342"/>
    <n v="292.99315022430648"/>
    <x v="0"/>
  </r>
  <r>
    <x v="0"/>
    <x v="0"/>
    <n v="100"/>
    <x v="2"/>
    <x v="55"/>
    <n v="1"/>
    <n v="263.308967"/>
    <n v="0.36508600000000002"/>
    <n v="12.970879999999999"/>
    <n v="0.23583399999999999"/>
    <s v="2"/>
    <s v="scale_mpi_epyc_job_12183.out "/>
    <s v="scale_mpi_epyc_epyc002_2023-06-13_10-38-59.csv "/>
    <s v="e2 10000 100 100000 1 56"/>
    <n v="262.5329532727273"/>
    <n v="14.232000696684695"/>
    <n v="234.06895187935791"/>
    <n v="290.99695466609671"/>
    <x v="0"/>
  </r>
  <r>
    <x v="0"/>
    <x v="0"/>
    <n v="100"/>
    <x v="2"/>
    <x v="58"/>
    <n v="1"/>
    <n v="263.28939100000002"/>
    <n v="0.28670899999999999"/>
    <n v="8.9641409999999997"/>
    <n v="0.154554"/>
    <s v="2"/>
    <s v="scale_mpi_epyc_job_12183.out "/>
    <s v="scale_mpi_epyc_epyc002_2023-06-13_10-38-59.csv "/>
    <s v="e2 10000 100 100000 1 59"/>
    <n v="266.70787872727277"/>
    <n v="12.177151161182106"/>
    <n v="242.35357640490855"/>
    <n v="291.06218104963699"/>
    <x v="0"/>
  </r>
  <r>
    <x v="0"/>
    <x v="0"/>
    <n v="100"/>
    <x v="2"/>
    <x v="59"/>
    <n v="1"/>
    <n v="263.24795799999998"/>
    <n v="0.26908900000000002"/>
    <n v="8.0455380000000005"/>
    <n v="0.13636499999999999"/>
    <s v="6"/>
    <s v="scale_mpi_epyc_job_12264.out "/>
    <s v="scale_mpi_epyc_epyc006_2023-06-13_18-17-06.csv "/>
    <s v="e2 10000 100 100000 1 60"/>
    <n v="266.05707299999995"/>
    <n v="13.46803861215327"/>
    <n v="239.12099577569342"/>
    <n v="292.99315022430648"/>
    <x v="0"/>
  </r>
  <r>
    <x v="3"/>
    <x v="0"/>
    <n v="100"/>
    <x v="0"/>
    <x v="0"/>
    <n v="1"/>
    <n v="263.24499800000001"/>
    <n v="5.9777630000000004"/>
    <n v="0"/>
    <n v="0"/>
    <s v="6"/>
    <s v="scale_mpi_epyc_job_12340.out "/>
    <s v="scale_mpi_epyc_epyc006_2023-06-14_14-04-43.csv "/>
    <s v="e3 10000 100 1 1 1"/>
    <n v="262.84056227272731"/>
    <n v="0.38915450944878693"/>
    <n v="262.06225325382974"/>
    <n v="263.61887129162488"/>
    <x v="0"/>
  </r>
  <r>
    <x v="3"/>
    <x v="0"/>
    <n v="100"/>
    <x v="0"/>
    <x v="0"/>
    <n v="1"/>
    <n v="263.21369900000002"/>
    <n v="5.8145759999999997"/>
    <n v="0"/>
    <n v="0"/>
    <s v="2"/>
    <s v="scale_mpi_epyc_job_12525.out "/>
    <s v="scale_mpi_epyc_epyc002_2023-06-15_01-01-48.csv "/>
    <s v="e3 10000 100 1 1 1"/>
    <n v="262.84056227272731"/>
    <n v="0.38915450944878693"/>
    <n v="262.06225325382974"/>
    <n v="263.61887129162488"/>
    <x v="0"/>
  </r>
  <r>
    <x v="3"/>
    <x v="0"/>
    <n v="100"/>
    <x v="0"/>
    <x v="0"/>
    <n v="1"/>
    <n v="263.121264"/>
    <n v="5.8128830000000002"/>
    <n v="0"/>
    <n v="0"/>
    <s v="2"/>
    <s v="scale_mpi_epyc_job_12288.out "/>
    <s v="scale_mpi_epyc_epyc002_2023-06-13_23-49-23.csv "/>
    <s v="e3 10000 100 1 1 1"/>
    <n v="262.84056227272731"/>
    <n v="0.38915450944878693"/>
    <n v="262.06225325382974"/>
    <n v="263.61887129162488"/>
    <x v="0"/>
  </r>
  <r>
    <x v="0"/>
    <x v="0"/>
    <n v="100"/>
    <x v="0"/>
    <x v="27"/>
    <n v="1"/>
    <n v="249.41764599999999"/>
    <n v="11.924218"/>
    <n v="19.163214"/>
    <n v="0.70974899999999996"/>
    <s v="6"/>
    <s v="scale_mpi_epyc_job_12539.out "/>
    <s v="scale_mpi_epyc_epyc006_2023-06-15_07-54-16.csv "/>
    <s v="e2 10000 100 1 1 28"/>
    <n v="256.61033480000003"/>
    <n v="6.4624509748986041"/>
    <n v="243.68543285020283"/>
    <n v="269.53523674979726"/>
    <x v="0"/>
  </r>
  <r>
    <x v="3"/>
    <x v="0"/>
    <n v="100"/>
    <x v="0"/>
    <x v="0"/>
    <n v="1"/>
    <n v="263.04908799999998"/>
    <n v="5.7722699999999998"/>
    <n v="0"/>
    <n v="0"/>
    <s v="6"/>
    <s v="scale_mpi_epyc_job_12211.out "/>
    <s v="scale_mpi_epyc_epyc006_2023-06-13_12-02-32.csv "/>
    <s v="e3 10000 100 1 1 1"/>
    <n v="262.84056227272731"/>
    <n v="0.38915450944878693"/>
    <n v="262.06225325382974"/>
    <n v="263.61887129162488"/>
    <x v="0"/>
  </r>
  <r>
    <x v="3"/>
    <x v="0"/>
    <n v="100"/>
    <x v="0"/>
    <x v="0"/>
    <n v="1"/>
    <n v="262.98419100000001"/>
    <n v="5.8089089999999999"/>
    <n v="0"/>
    <n v="0"/>
    <s v="8"/>
    <s v="scale_mpi_epyc_job_12284.out "/>
    <s v="scale_mpi_epyc_epyc008_2023-06-13_22-48-06.csv "/>
    <s v="e3 10000 100 1 1 1"/>
    <n v="262.84056227272731"/>
    <n v="0.38915450944878693"/>
    <n v="262.06225325382974"/>
    <n v="263.61887129162488"/>
    <x v="0"/>
  </r>
  <r>
    <x v="3"/>
    <x v="0"/>
    <n v="100"/>
    <x v="0"/>
    <x v="0"/>
    <n v="1"/>
    <n v="262.90017399999999"/>
    <n v="5.6774810000000002"/>
    <n v="0"/>
    <n v="0"/>
    <s v="5"/>
    <s v="scale_mpi_epyc_job_12529.out "/>
    <s v="scale_mpi_epyc_epyc005_2023-06-15_01-13-26.csv "/>
    <s v="e3 10000 100 1 1 1"/>
    <n v="262.84056227272731"/>
    <n v="0.38915450944878693"/>
    <n v="262.06225325382974"/>
    <n v="263.61887129162488"/>
    <x v="0"/>
  </r>
  <r>
    <x v="3"/>
    <x v="0"/>
    <n v="100"/>
    <x v="0"/>
    <x v="0"/>
    <n v="1"/>
    <n v="262.87953700000003"/>
    <n v="5.6247550000000004"/>
    <n v="0"/>
    <n v="0"/>
    <s v="5"/>
    <s v="scale_mpi_epyc_job_12529.out "/>
    <s v="scale_mpi_epyc_epyc005_2023-06-15_01-13-26.csv "/>
    <s v="e3 10000 100 1 1 1"/>
    <n v="262.84056227272731"/>
    <n v="0.38915450944878693"/>
    <n v="262.06225325382974"/>
    <n v="263.61887129162488"/>
    <x v="0"/>
  </r>
  <r>
    <x v="3"/>
    <x v="0"/>
    <n v="100"/>
    <x v="0"/>
    <x v="0"/>
    <n v="1"/>
    <n v="262.84149200000002"/>
    <n v="5.7489030000000003"/>
    <n v="0"/>
    <n v="0"/>
    <s v="5"/>
    <s v="scale_mpi_epyc_job_12529.out "/>
    <s v="scale_mpi_epyc_epyc005_2023-06-15_01-13-26.csv "/>
    <s v="e3 10000 100 1 1 1"/>
    <n v="262.84056227272731"/>
    <n v="0.38915450944878693"/>
    <n v="262.06225325382974"/>
    <n v="263.61887129162488"/>
    <x v="0"/>
  </r>
  <r>
    <x v="0"/>
    <x v="0"/>
    <n v="100"/>
    <x v="0"/>
    <x v="27"/>
    <n v="1"/>
    <n v="248.995102"/>
    <n v="22.250122999999999"/>
    <n v="43.73865"/>
    <n v="1.61995"/>
    <s v="6"/>
    <s v="scale_mpi_epyc_job_12554.out "/>
    <s v="scale_mpi_epyc_epyc006_2023-06-15_10-51-58.csv "/>
    <s v="e2 10000 100 1 1 28"/>
    <n v="256.61033480000003"/>
    <n v="6.4624509748986041"/>
    <n v="243.68543285020283"/>
    <n v="269.53523674979726"/>
    <x v="0"/>
  </r>
  <r>
    <x v="3"/>
    <x v="0"/>
    <n v="100"/>
    <x v="0"/>
    <x v="0"/>
    <n v="1"/>
    <n v="262.69584099999997"/>
    <n v="5.4911399999999997"/>
    <n v="0"/>
    <n v="0"/>
    <s v="2"/>
    <s v="scale_mpi_epyc_job_12525.out "/>
    <s v="scale_mpi_epyc_epyc002_2023-06-15_01-01-48.csv "/>
    <s v="e3 10000 100 1 1 1"/>
    <n v="262.84056227272731"/>
    <n v="0.38915450944878693"/>
    <n v="262.06225325382974"/>
    <n v="263.61887129162488"/>
    <x v="0"/>
  </r>
  <r>
    <x v="1"/>
    <x v="0"/>
    <n v="100"/>
    <x v="0"/>
    <x v="15"/>
    <n v="1"/>
    <n v="237.815934"/>
    <n v="11.775658"/>
    <n v="17.708454"/>
    <n v="1.1805639999999999"/>
    <s v="4"/>
    <s v="scale_mpi_epyc_job_12245.out "/>
    <s v="scale_mpi_epyc_epyc004_2023-06-13_12-57-06.csv "/>
    <s v="e0 10000 100 1 1 16"/>
    <n v="240.16354833333332"/>
    <n v="1.9146184789019092"/>
    <n v="236.3343113755295"/>
    <n v="243.99278529113715"/>
    <x v="0"/>
  </r>
  <r>
    <x v="0"/>
    <x v="0"/>
    <n v="100"/>
    <x v="0"/>
    <x v="28"/>
    <n v="1"/>
    <n v="383.948916"/>
    <n v="132.419792"/>
    <n v="38.857084999999998"/>
    <n v="1.387753"/>
    <s v="4"/>
    <s v="scale_mpi_epyc_job_12283.out "/>
    <s v="scale_mpi_epyc_epyc004_2023-06-13_22-39-51.csv "/>
    <s v="e2 10000 100 1 1 29"/>
    <n v="294.24879800000002"/>
    <n v="63.431790534468078"/>
    <n v="167.38521693106387"/>
    <n v="421.11237906893621"/>
    <x v="1"/>
  </r>
  <r>
    <x v="0"/>
    <x v="0"/>
    <n v="100"/>
    <x v="0"/>
    <x v="28"/>
    <n v="1"/>
    <n v="250.29578900000001"/>
    <n v="12.544596"/>
    <n v="30.070519000000001"/>
    <n v="1.073947"/>
    <s v="6"/>
    <s v="scale_mpi_epyc_job_12539.out "/>
    <s v="scale_mpi_epyc_epyc006_2023-06-15_07-54-16.csv "/>
    <s v="e2 10000 100 1 1 29"/>
    <n v="294.24879800000002"/>
    <n v="63.431790534468078"/>
    <n v="167.38521693106387"/>
    <n v="421.11237906893621"/>
    <x v="0"/>
  </r>
  <r>
    <x v="3"/>
    <x v="0"/>
    <n v="100"/>
    <x v="0"/>
    <x v="0"/>
    <n v="1"/>
    <n v="262.520037"/>
    <n v="5.3336399999999999"/>
    <n v="0"/>
    <n v="0"/>
    <s v="2"/>
    <s v="scale_mpi_epyc_job_12525.out "/>
    <s v="scale_mpi_epyc_epyc002_2023-06-15_01-01-48.csv "/>
    <s v="e3 10000 100 1 1 1"/>
    <n v="262.84056227272731"/>
    <n v="0.38915450944878693"/>
    <n v="262.06225325382974"/>
    <n v="263.61887129162488"/>
    <x v="0"/>
  </r>
  <r>
    <x v="1"/>
    <x v="0"/>
    <n v="100"/>
    <x v="0"/>
    <x v="16"/>
    <n v="1"/>
    <n v="242.759334"/>
    <n v="12.200364"/>
    <n v="16.306998"/>
    <n v="1.0191870000000001"/>
    <s v="4"/>
    <s v="scale_mpi_epyc_job_12536.out "/>
    <s v="scale_mpi_epyc_epyc004_2023-06-15_06-58-08.csv "/>
    <s v="e0 10000 100 1 1 17"/>
    <n v="241.05571233333333"/>
    <n v="1.2052050147754489"/>
    <n v="238.64530230378244"/>
    <n v="243.46612236288422"/>
    <x v="0"/>
  </r>
  <r>
    <x v="0"/>
    <x v="0"/>
    <n v="100"/>
    <x v="0"/>
    <x v="28"/>
    <n v="1"/>
    <n v="248.501689"/>
    <n v="17.472856"/>
    <n v="22.878122999999999"/>
    <n v="0.81707600000000002"/>
    <s v="1"/>
    <s v="scale_mpi_epyc_job_12521.out "/>
    <s v="scale_mpi_epyc_epyc001.orfeo.hpc_2023-06-14_23-08-25.csv "/>
    <s v="e2 10000 100 1 1 29"/>
    <n v="294.24879800000002"/>
    <n v="63.431790534468078"/>
    <n v="167.38521693106387"/>
    <n v="421.11237906893621"/>
    <x v="0"/>
  </r>
  <r>
    <x v="0"/>
    <x v="0"/>
    <n v="100"/>
    <x v="0"/>
    <x v="29"/>
    <n v="1"/>
    <n v="260.74588699999998"/>
    <n v="124.72868699999999"/>
    <n v="52.677723"/>
    <n v="1.816473"/>
    <s v="4"/>
    <s v="scale_mpi_epyc_job_12283.out "/>
    <s v="scale_mpi_epyc_epyc004_2023-06-13_22-39-51.csv "/>
    <s v="e2 10000 100 1 1 30"/>
    <n v="249.33756866666667"/>
    <n v="8.6792138009322173"/>
    <n v="231.97914106480223"/>
    <n v="266.69599626853108"/>
    <x v="0"/>
  </r>
  <r>
    <x v="0"/>
    <x v="0"/>
    <n v="100"/>
    <x v="2"/>
    <x v="58"/>
    <n v="1"/>
    <n v="262.29516100000001"/>
    <n v="0.26157799999999998"/>
    <n v="7.603815"/>
    <n v="0.13109999999999999"/>
    <s v="6"/>
    <s v="scale_mpi_epyc_job_12147.out "/>
    <s v="scale_mpi_epyc_epyc006_2023-06-13_08-17-01.csv "/>
    <s v="e2 10000 100 100000 1 59"/>
    <n v="266.70787872727277"/>
    <n v="12.177151161182106"/>
    <n v="242.35357640490855"/>
    <n v="291.06218104963699"/>
    <x v="0"/>
  </r>
  <r>
    <x v="0"/>
    <x v="0"/>
    <n v="100"/>
    <x v="2"/>
    <x v="60"/>
    <n v="1"/>
    <n v="262.28714200000002"/>
    <n v="0.26732899999999998"/>
    <n v="8.3055749999999993"/>
    <n v="0.13842599999999999"/>
    <s v="5"/>
    <s v="scale_mpi_epyc_job_12332.out "/>
    <s v="scale_mpi_epyc_epyc005_2023-06-14_10-46-20.csv "/>
    <s v="e2 10000 100 100000 1 61"/>
    <n v="266.71444118181819"/>
    <n v="16.789693869782639"/>
    <n v="233.13505344225291"/>
    <n v="300.29382892138347"/>
    <x v="0"/>
  </r>
  <r>
    <x v="0"/>
    <x v="0"/>
    <n v="100"/>
    <x v="0"/>
    <x v="29"/>
    <n v="1"/>
    <n v="247.55525"/>
    <n v="16.243357"/>
    <n v="22.230836"/>
    <n v="0.76658099999999996"/>
    <s v="1"/>
    <s v="scale_mpi_epyc_job_12521.out "/>
    <s v="scale_mpi_epyc_epyc001.orfeo.hpc_2023-06-14_23-08-25.csv "/>
    <s v="e2 10000 100 1 1 30"/>
    <n v="249.33756866666667"/>
    <n v="8.6792138009322173"/>
    <n v="231.97914106480223"/>
    <n v="266.69599626853108"/>
    <x v="0"/>
  </r>
  <r>
    <x v="0"/>
    <x v="0"/>
    <n v="100"/>
    <x v="0"/>
    <x v="29"/>
    <n v="1"/>
    <n v="239.711569"/>
    <n v="12.220827"/>
    <n v="24.294739"/>
    <n v="0.83774999999999999"/>
    <s v="6"/>
    <s v="scale_mpi_epyc_job_12539.out "/>
    <s v="scale_mpi_epyc_epyc006_2023-06-15_07-54-16.csv "/>
    <s v="e2 10000 100 1 1 30"/>
    <n v="249.33756866666667"/>
    <n v="8.6792138009322173"/>
    <n v="231.97914106480223"/>
    <n v="266.69599626853108"/>
    <x v="0"/>
  </r>
  <r>
    <x v="0"/>
    <x v="0"/>
    <n v="100"/>
    <x v="0"/>
    <x v="30"/>
    <n v="1"/>
    <n v="267.26227899999998"/>
    <n v="13.023971"/>
    <n v="33.498849999999997"/>
    <n v="1.116628"/>
    <s v="4"/>
    <s v="scale_mpi_epyc_job_12283.out "/>
    <s v="scale_mpi_epyc_epyc004_2023-06-13_22-39-51.csv "/>
    <s v="e2 10000 100 1 1 31"/>
    <n v="254.06909199999998"/>
    <n v="9.4256262118414771"/>
    <n v="235.21783957631703"/>
    <n v="272.92034442368293"/>
    <x v="0"/>
  </r>
  <r>
    <x v="0"/>
    <x v="0"/>
    <n v="100"/>
    <x v="0"/>
    <x v="30"/>
    <n v="1"/>
    <n v="249.12128799999999"/>
    <n v="12.472066999999999"/>
    <n v="24.133036000000001"/>
    <n v="0.80443500000000001"/>
    <s v="6"/>
    <s v="scale_mpi_epyc_job_12539.out "/>
    <s v="scale_mpi_epyc_epyc006_2023-06-15_07-54-16.csv "/>
    <s v="e2 10000 100 1 1 31"/>
    <n v="254.06909199999998"/>
    <n v="9.4256262118414771"/>
    <n v="235.21783957631703"/>
    <n v="272.92034442368293"/>
    <x v="0"/>
  </r>
  <r>
    <x v="1"/>
    <x v="0"/>
    <n v="100"/>
    <x v="0"/>
    <x v="16"/>
    <n v="1"/>
    <n v="240.248997"/>
    <n v="14.065149999999999"/>
    <n v="21.569585"/>
    <n v="1.3480989999999999"/>
    <s v="2"/>
    <s v="scale_mpi_epyc_job_12297.out "/>
    <s v="scale_mpi_epyc_epyc002_2023-06-14_07-15-34.csv "/>
    <s v="e0 10000 100 1 1 17"/>
    <n v="241.05571233333333"/>
    <n v="1.2052050147754489"/>
    <n v="238.64530230378244"/>
    <n v="243.46612236288422"/>
    <x v="0"/>
  </r>
  <r>
    <x v="0"/>
    <x v="0"/>
    <n v="100"/>
    <x v="0"/>
    <x v="30"/>
    <n v="1"/>
    <n v="245.82370900000001"/>
    <n v="14.472034000000001"/>
    <n v="20.861270999999999"/>
    <n v="0.69537599999999999"/>
    <s v="1"/>
    <s v="scale_mpi_epyc_job_12521.out "/>
    <s v="scale_mpi_epyc_epyc001.orfeo.hpc_2023-06-14_23-08-25.csv "/>
    <s v="e2 10000 100 1 1 31"/>
    <n v="254.06909199999998"/>
    <n v="9.4256262118414771"/>
    <n v="235.21783957631703"/>
    <n v="272.92034442368293"/>
    <x v="0"/>
  </r>
  <r>
    <x v="0"/>
    <x v="0"/>
    <n v="100"/>
    <x v="0"/>
    <x v="31"/>
    <n v="1"/>
    <n v="260.74588699999998"/>
    <n v="13.122336000000001"/>
    <n v="25.057646999999999"/>
    <n v="0.808311"/>
    <s v="4"/>
    <s v="scale_mpi_epyc_job_12283.out "/>
    <s v="scale_mpi_epyc_epyc004_2023-06-13_22-39-51.csv "/>
    <s v="e2 10000 100 1 1 32"/>
    <n v="255.05606566666665"/>
    <n v="4.3806996455720366"/>
    <n v="246.29466637552258"/>
    <n v="263.81746495781073"/>
    <x v="0"/>
  </r>
  <r>
    <x v="0"/>
    <x v="0"/>
    <n v="100"/>
    <x v="0"/>
    <x v="31"/>
    <n v="1"/>
    <n v="254.33371099999999"/>
    <n v="11.519366"/>
    <n v="22.644425999999999"/>
    <n v="0.73046500000000003"/>
    <s v="1"/>
    <s v="scale_mpi_epyc_job_12521.out "/>
    <s v="scale_mpi_epyc_epyc001.orfeo.hpc_2023-06-14_23-08-25.csv "/>
    <s v="e2 10000 100 1 1 32"/>
    <n v="255.05606566666665"/>
    <n v="4.3806996455720366"/>
    <n v="246.29466637552258"/>
    <n v="263.81746495781073"/>
    <x v="0"/>
  </r>
  <r>
    <x v="0"/>
    <x v="0"/>
    <n v="100"/>
    <x v="2"/>
    <x v="56"/>
    <n v="1"/>
    <n v="261.73147899999998"/>
    <n v="0.30166100000000001"/>
    <n v="8.2766029999999997"/>
    <n v="0.14779600000000001"/>
    <s v="6"/>
    <s v="scale_mpi_epyc_job_12503.out "/>
    <s v="scale_mpi_epyc_epyc006_2023-06-14_18-51-27.csv "/>
    <s v="e2 10000 100 100000 1 57"/>
    <n v="264.42901463636366"/>
    <n v="16.392927342576183"/>
    <n v="231.64315995121129"/>
    <n v="297.21486932151601"/>
    <x v="0"/>
  </r>
  <r>
    <x v="1"/>
    <x v="0"/>
    <n v="100"/>
    <x v="0"/>
    <x v="16"/>
    <n v="1"/>
    <n v="240.158806"/>
    <n v="13.707858999999999"/>
    <n v="22.974530000000001"/>
    <n v="1.435908"/>
    <s v="4"/>
    <s v="scale_mpi_epyc_job_12245.out "/>
    <s v="scale_mpi_epyc_epyc004_2023-06-13_12-57-06.csv "/>
    <s v="e0 10000 100 1 1 17"/>
    <n v="241.05571233333333"/>
    <n v="1.2052050147754489"/>
    <n v="238.64530230378244"/>
    <n v="243.46612236288422"/>
    <x v="0"/>
  </r>
  <r>
    <x v="0"/>
    <x v="0"/>
    <n v="100"/>
    <x v="2"/>
    <x v="58"/>
    <n v="1"/>
    <n v="261.38593300000002"/>
    <n v="0.25470900000000002"/>
    <n v="7.5268990000000002"/>
    <n v="0.129774"/>
    <s v="6"/>
    <s v="scale_mpi_epyc_job_12264.out "/>
    <s v="scale_mpi_epyc_epyc006_2023-06-13_18-17-06.csv "/>
    <s v="e2 10000 100 100000 1 59"/>
    <n v="266.70787872727277"/>
    <n v="12.177151161182106"/>
    <n v="242.35357640490855"/>
    <n v="291.06218104963699"/>
    <x v="0"/>
  </r>
  <r>
    <x v="0"/>
    <x v="0"/>
    <n v="100"/>
    <x v="0"/>
    <x v="31"/>
    <n v="1"/>
    <n v="250.08859899999999"/>
    <n v="12.281575"/>
    <n v="25.430453"/>
    <n v="0.82033699999999998"/>
    <s v="6"/>
    <s v="scale_mpi_epyc_job_12539.out "/>
    <s v="scale_mpi_epyc_epyc006_2023-06-15_07-54-16.csv "/>
    <s v="e2 10000 100 1 1 32"/>
    <n v="255.05606566666665"/>
    <n v="4.3806996455720366"/>
    <n v="246.29466637552258"/>
    <n v="263.81746495781073"/>
    <x v="0"/>
  </r>
  <r>
    <x v="0"/>
    <x v="0"/>
    <n v="100"/>
    <x v="0"/>
    <x v="32"/>
    <n v="1"/>
    <n v="270.36048499999998"/>
    <n v="13.584515"/>
    <n v="24.597832"/>
    <n v="0.76868199999999998"/>
    <s v="4"/>
    <s v="scale_mpi_epyc_job_12283.out "/>
    <s v="scale_mpi_epyc_epyc004_2023-06-13_22-39-51.csv "/>
    <s v="e2 10000 100 1 1 33"/>
    <n v="262.37275249999999"/>
    <n v="7.9877325000006776"/>
    <n v="246.39728749999864"/>
    <n v="278.34821750000134"/>
    <x v="0"/>
  </r>
  <r>
    <x v="0"/>
    <x v="0"/>
    <n v="100"/>
    <x v="0"/>
    <x v="32"/>
    <n v="1"/>
    <n v="254.38502"/>
    <n v="11.492505"/>
    <n v="21.471834999999999"/>
    <n v="0.67099500000000001"/>
    <s v="1"/>
    <s v="scale_mpi_epyc_job_12521.out "/>
    <s v="scale_mpi_epyc_epyc001.orfeo.hpc_2023-06-14_23-08-25.csv "/>
    <s v="e2 10000 100 1 1 33"/>
    <n v="262.37275249999999"/>
    <n v="7.9877325000006776"/>
    <n v="246.39728749999864"/>
    <n v="278.34821750000134"/>
    <x v="0"/>
  </r>
  <r>
    <x v="0"/>
    <x v="0"/>
    <n v="100"/>
    <x v="2"/>
    <x v="58"/>
    <n v="1"/>
    <n v="261.26050500000002"/>
    <n v="0.27638600000000002"/>
    <n v="8.665476"/>
    <n v="0.14940500000000001"/>
    <s v="6"/>
    <s v="scale_mpi_epyc_job_12503.out "/>
    <s v="scale_mpi_epyc_epyc006_2023-06-14_18-51-27.csv "/>
    <s v="e2 10000 100 100000 1 59"/>
    <n v="266.70787872727277"/>
    <n v="12.177151161182106"/>
    <n v="242.35357640490855"/>
    <n v="291.06218104963699"/>
    <x v="0"/>
  </r>
  <r>
    <x v="0"/>
    <x v="0"/>
    <n v="100"/>
    <x v="2"/>
    <x v="59"/>
    <n v="1"/>
    <n v="261.16070999999999"/>
    <n v="0.27391399999999999"/>
    <n v="8.7045370000000002"/>
    <n v="0.147535"/>
    <s v="5"/>
    <s v="scale_mpi_epyc_job_12332.out "/>
    <s v="scale_mpi_epyc_epyc005_2023-06-14_10-46-20.csv "/>
    <s v="e2 10000 100 100000 1 60"/>
    <n v="266.05707299999995"/>
    <n v="13.46803861215327"/>
    <n v="239.12099577569342"/>
    <n v="292.99315022430648"/>
    <x v="0"/>
  </r>
  <r>
    <x v="0"/>
    <x v="0"/>
    <n v="100"/>
    <x v="0"/>
    <x v="33"/>
    <n v="1"/>
    <n v="291.98884900000002"/>
    <n v="45.385688000000002"/>
    <n v="46.545732999999998"/>
    <n v="1.410477"/>
    <s v="4"/>
    <s v="scale_mpi_epyc_job_12283.out "/>
    <s v="scale_mpi_epyc_epyc004_2023-06-13_22-39-51.csv "/>
    <s v="e2 10000 100 1 1 34"/>
    <n v="268.10301249999998"/>
    <n v="23.885836500000448"/>
    <n v="220.33133949999907"/>
    <n v="315.87468550000085"/>
    <x v="0"/>
  </r>
  <r>
    <x v="2"/>
    <x v="1"/>
    <n v="0"/>
    <x v="1"/>
    <x v="0"/>
    <n v="1"/>
    <n v="1.060721"/>
    <n v="5.9820000000000003E-3"/>
    <n v="0"/>
    <n v="0"/>
    <s v="5"/>
    <s v="scale_mpi_epyc_job_12128.out "/>
    <s v="scale_mpi_epyc_epyc005_2023-06-13_02-00-42.csv "/>
    <s v="i 1000 0 0 1 1"/>
    <e v="#N/A"/>
    <e v="#N/A"/>
    <e v="#N/A"/>
    <e v="#N/A"/>
    <x v="2"/>
  </r>
  <r>
    <x v="2"/>
    <x v="1"/>
    <n v="0"/>
    <x v="1"/>
    <x v="1"/>
    <n v="1"/>
    <n v="1.0494129999999999"/>
    <n v="2.9090000000000001E-3"/>
    <n v="1.0250000000000001E-3"/>
    <n v="1.0250000000000001E-3"/>
    <s v="5"/>
    <s v="scale_mpi_epyc_job_12128.out "/>
    <s v="scale_mpi_epyc_epyc005_2023-06-13_02-00-42.csv "/>
    <s v="i 1000 0 0 1 2"/>
    <e v="#N/A"/>
    <e v="#N/A"/>
    <e v="#N/A"/>
    <e v="#N/A"/>
    <x v="2"/>
  </r>
  <r>
    <x v="2"/>
    <x v="1"/>
    <n v="0"/>
    <x v="1"/>
    <x v="2"/>
    <n v="1"/>
    <n v="1.0492680000000001"/>
    <n v="2.9619999999999998E-3"/>
    <n v="1.7960000000000001E-3"/>
    <n v="8.9800000000000004E-4"/>
    <s v="5"/>
    <s v="scale_mpi_epyc_job_12128.out "/>
    <s v="scale_mpi_epyc_epyc005_2023-06-13_02-00-42.csv "/>
    <s v="i 1000 0 0 1 3"/>
    <e v="#N/A"/>
    <e v="#N/A"/>
    <e v="#N/A"/>
    <e v="#N/A"/>
    <x v="2"/>
  </r>
  <r>
    <x v="2"/>
    <x v="1"/>
    <n v="0"/>
    <x v="1"/>
    <x v="3"/>
    <n v="1"/>
    <n v="1.0551999999999999"/>
    <n v="2.794E-3"/>
    <n v="2.6359999999999999E-3"/>
    <n v="8.7900000000000001E-4"/>
    <s v="5"/>
    <s v="scale_mpi_epyc_job_12128.out "/>
    <s v="scale_mpi_epyc_epyc005_2023-06-13_02-00-42.csv "/>
    <s v="i 1000 0 0 1 4"/>
    <e v="#N/A"/>
    <e v="#N/A"/>
    <e v="#N/A"/>
    <e v="#N/A"/>
    <x v="2"/>
  </r>
  <r>
    <x v="2"/>
    <x v="1"/>
    <n v="0"/>
    <x v="1"/>
    <x v="4"/>
    <n v="1"/>
    <n v="1.056848"/>
    <n v="3.1380000000000002E-3"/>
    <n v="2.4880000000000002E-3"/>
    <n v="6.2200000000000005E-4"/>
    <s v="5"/>
    <s v="scale_mpi_epyc_job_12128.out "/>
    <s v="scale_mpi_epyc_epyc005_2023-06-13_02-00-42.csv "/>
    <s v="i 1000 0 0 1 5"/>
    <e v="#N/A"/>
    <e v="#N/A"/>
    <e v="#N/A"/>
    <e v="#N/A"/>
    <x v="2"/>
  </r>
  <r>
    <x v="2"/>
    <x v="1"/>
    <n v="0"/>
    <x v="1"/>
    <x v="5"/>
    <n v="1"/>
    <n v="1.0580560000000001"/>
    <n v="2.9740000000000001E-3"/>
    <n v="6.3540000000000003E-3"/>
    <n v="1.271E-3"/>
    <s v="5"/>
    <s v="scale_mpi_epyc_job_12128.out "/>
    <s v="scale_mpi_epyc_epyc005_2023-06-13_02-00-42.csv "/>
    <s v="i 1000 0 0 1 6"/>
    <e v="#N/A"/>
    <e v="#N/A"/>
    <e v="#N/A"/>
    <e v="#N/A"/>
    <x v="2"/>
  </r>
  <r>
    <x v="2"/>
    <x v="1"/>
    <n v="0"/>
    <x v="1"/>
    <x v="6"/>
    <n v="1"/>
    <n v="1.0744100000000001"/>
    <n v="3.82E-3"/>
    <n v="5.1370000000000001E-3"/>
    <n v="8.5599999999999999E-4"/>
    <s v="5"/>
    <s v="scale_mpi_epyc_job_12128.out "/>
    <s v="scale_mpi_epyc_epyc005_2023-06-13_02-00-42.csv "/>
    <s v="i 1000 0 0 1 7"/>
    <e v="#N/A"/>
    <e v="#N/A"/>
    <e v="#N/A"/>
    <e v="#N/A"/>
    <x v="2"/>
  </r>
  <r>
    <x v="2"/>
    <x v="1"/>
    <n v="0"/>
    <x v="1"/>
    <x v="7"/>
    <n v="1"/>
    <n v="1.0825260000000001"/>
    <n v="4.4450000000000002E-3"/>
    <n v="1.1793E-2"/>
    <n v="1.6850000000000001E-3"/>
    <s v="5"/>
    <s v="scale_mpi_epyc_job_12128.out "/>
    <s v="scale_mpi_epyc_epyc005_2023-06-13_02-00-42.csv "/>
    <s v="i 1000 0 0 1 8"/>
    <e v="#N/A"/>
    <e v="#N/A"/>
    <e v="#N/A"/>
    <e v="#N/A"/>
    <x v="2"/>
  </r>
  <r>
    <x v="2"/>
    <x v="1"/>
    <n v="0"/>
    <x v="1"/>
    <x v="8"/>
    <n v="1"/>
    <n v="1.074872"/>
    <n v="5.9849999999999999E-3"/>
    <n v="1.0802000000000001E-2"/>
    <n v="1.3500000000000001E-3"/>
    <s v="5"/>
    <s v="scale_mpi_epyc_job_12128.out "/>
    <s v="scale_mpi_epyc_epyc005_2023-06-13_02-00-42.csv "/>
    <s v="i 1000 0 0 1 9"/>
    <e v="#N/A"/>
    <e v="#N/A"/>
    <e v="#N/A"/>
    <e v="#N/A"/>
    <x v="2"/>
  </r>
  <r>
    <x v="2"/>
    <x v="1"/>
    <n v="0"/>
    <x v="1"/>
    <x v="9"/>
    <n v="1"/>
    <n v="1.111272"/>
    <n v="5.2500000000000003E-3"/>
    <n v="1.5048000000000001E-2"/>
    <n v="1.6720000000000001E-3"/>
    <s v="5"/>
    <s v="scale_mpi_epyc_job_12128.out "/>
    <s v="scale_mpi_epyc_epyc005_2023-06-13_02-00-42.csv "/>
    <s v="i 1000 0 0 1 10"/>
    <e v="#N/A"/>
    <e v="#N/A"/>
    <e v="#N/A"/>
    <e v="#N/A"/>
    <x v="2"/>
  </r>
  <r>
    <x v="2"/>
    <x v="1"/>
    <n v="0"/>
    <x v="1"/>
    <x v="10"/>
    <n v="1"/>
    <n v="1.102757"/>
    <n v="1.4004000000000001E-2"/>
    <n v="1.8157E-2"/>
    <n v="1.8159999999999999E-3"/>
    <s v="5"/>
    <s v="scale_mpi_epyc_job_12128.out "/>
    <s v="scale_mpi_epyc_epyc005_2023-06-13_02-00-42.csv "/>
    <s v="i 1000 0 0 1 11"/>
    <e v="#N/A"/>
    <e v="#N/A"/>
    <e v="#N/A"/>
    <e v="#N/A"/>
    <x v="2"/>
  </r>
  <r>
    <x v="2"/>
    <x v="1"/>
    <n v="0"/>
    <x v="1"/>
    <x v="11"/>
    <n v="1"/>
    <n v="1.116047"/>
    <n v="6.4780000000000003E-3"/>
    <n v="2.0896000000000001E-2"/>
    <n v="1.9E-3"/>
    <s v="5"/>
    <s v="scale_mpi_epyc_job_12128.out "/>
    <s v="scale_mpi_epyc_epyc005_2023-06-13_02-00-42.csv "/>
    <s v="i 1000 0 0 1 12"/>
    <e v="#N/A"/>
    <e v="#N/A"/>
    <e v="#N/A"/>
    <e v="#N/A"/>
    <x v="2"/>
  </r>
  <r>
    <x v="2"/>
    <x v="1"/>
    <n v="0"/>
    <x v="1"/>
    <x v="12"/>
    <n v="1"/>
    <n v="1.1370359999999999"/>
    <n v="4.0239999999999998E-3"/>
    <n v="1.1820000000000001E-2"/>
    <n v="9.8499999999999998E-4"/>
    <s v="5"/>
    <s v="scale_mpi_epyc_job_12128.out "/>
    <s v="scale_mpi_epyc_epyc005_2023-06-13_02-00-42.csv "/>
    <s v="i 1000 0 0 1 13"/>
    <e v="#N/A"/>
    <e v="#N/A"/>
    <e v="#N/A"/>
    <e v="#N/A"/>
    <x v="2"/>
  </r>
  <r>
    <x v="2"/>
    <x v="1"/>
    <n v="0"/>
    <x v="1"/>
    <x v="13"/>
    <n v="1"/>
    <n v="1.153837"/>
    <n v="6.8370000000000002E-3"/>
    <n v="2.7328999999999999E-2"/>
    <n v="2.1020000000000001E-3"/>
    <s v="5"/>
    <s v="scale_mpi_epyc_job_12128.out "/>
    <s v="scale_mpi_epyc_epyc005_2023-06-13_02-00-42.csv "/>
    <s v="i 1000 0 0 1 14"/>
    <e v="#N/A"/>
    <e v="#N/A"/>
    <e v="#N/A"/>
    <e v="#N/A"/>
    <x v="2"/>
  </r>
  <r>
    <x v="2"/>
    <x v="1"/>
    <n v="0"/>
    <x v="1"/>
    <x v="14"/>
    <n v="1"/>
    <n v="1.1512629999999999"/>
    <n v="8.038E-3"/>
    <n v="3.2967999999999997E-2"/>
    <n v="2.3549999999999999E-3"/>
    <s v="5"/>
    <s v="scale_mpi_epyc_job_12128.out "/>
    <s v="scale_mpi_epyc_epyc005_2023-06-13_02-00-42.csv "/>
    <s v="i 1000 0 0 1 15"/>
    <e v="#N/A"/>
    <e v="#N/A"/>
    <e v="#N/A"/>
    <e v="#N/A"/>
    <x v="2"/>
  </r>
  <r>
    <x v="2"/>
    <x v="1"/>
    <n v="0"/>
    <x v="1"/>
    <x v="15"/>
    <n v="1"/>
    <n v="1.1445449999999999"/>
    <n v="7.4250000000000002E-3"/>
    <n v="1.6024E-2"/>
    <n v="1.0679999999999999E-3"/>
    <s v="5"/>
    <s v="scale_mpi_epyc_job_12128.out "/>
    <s v="scale_mpi_epyc_epyc005_2023-06-13_02-00-42.csv "/>
    <s v="i 1000 0 0 1 16"/>
    <e v="#N/A"/>
    <e v="#N/A"/>
    <e v="#N/A"/>
    <e v="#N/A"/>
    <x v="2"/>
  </r>
  <r>
    <x v="2"/>
    <x v="1"/>
    <n v="0"/>
    <x v="1"/>
    <x v="16"/>
    <n v="1"/>
    <n v="1.177446"/>
    <n v="7.4939999999999998E-3"/>
    <n v="2.2085E-2"/>
    <n v="1.3799999999999999E-3"/>
    <s v="5"/>
    <s v="scale_mpi_epyc_job_12128.out "/>
    <s v="scale_mpi_epyc_epyc005_2023-06-13_02-00-42.csv "/>
    <s v="i 1000 0 0 1 17"/>
    <e v="#N/A"/>
    <e v="#N/A"/>
    <e v="#N/A"/>
    <e v="#N/A"/>
    <x v="2"/>
  </r>
  <r>
    <x v="2"/>
    <x v="1"/>
    <n v="0"/>
    <x v="1"/>
    <x v="17"/>
    <n v="1"/>
    <n v="1.1657740000000001"/>
    <n v="9.2530000000000008E-3"/>
    <n v="4.0159E-2"/>
    <n v="2.362E-3"/>
    <s v="5"/>
    <s v="scale_mpi_epyc_job_12128.out "/>
    <s v="scale_mpi_epyc_epyc005_2023-06-13_02-00-42.csv "/>
    <s v="i 1000 0 0 1 18"/>
    <e v="#N/A"/>
    <e v="#N/A"/>
    <e v="#N/A"/>
    <e v="#N/A"/>
    <x v="2"/>
  </r>
  <r>
    <x v="2"/>
    <x v="1"/>
    <n v="0"/>
    <x v="1"/>
    <x v="18"/>
    <n v="1"/>
    <n v="1.1948080000000001"/>
    <n v="5.7349999999999996E-3"/>
    <n v="2.3531E-2"/>
    <n v="1.307E-3"/>
    <s v="5"/>
    <s v="scale_mpi_epyc_job_12128.out "/>
    <s v="scale_mpi_epyc_epyc005_2023-06-13_02-00-42.csv "/>
    <s v="i 1000 0 0 1 19"/>
    <e v="#N/A"/>
    <e v="#N/A"/>
    <e v="#N/A"/>
    <e v="#N/A"/>
    <x v="2"/>
  </r>
  <r>
    <x v="2"/>
    <x v="1"/>
    <n v="0"/>
    <x v="1"/>
    <x v="19"/>
    <n v="1"/>
    <n v="1.1971309999999999"/>
    <n v="1.0427000000000001E-2"/>
    <n v="5.4600999999999997E-2"/>
    <n v="2.8739999999999998E-3"/>
    <s v="5"/>
    <s v="scale_mpi_epyc_job_12128.out "/>
    <s v="scale_mpi_epyc_epyc005_2023-06-13_02-00-42.csv "/>
    <s v="i 1000 0 0 1 20"/>
    <e v="#N/A"/>
    <e v="#N/A"/>
    <e v="#N/A"/>
    <e v="#N/A"/>
    <x v="2"/>
  </r>
  <r>
    <x v="2"/>
    <x v="1"/>
    <n v="0"/>
    <x v="1"/>
    <x v="20"/>
    <n v="1"/>
    <n v="1.1991449999999999"/>
    <n v="1.6163E-2"/>
    <n v="5.9174999999999998E-2"/>
    <n v="2.9589999999999998E-3"/>
    <s v="5"/>
    <s v="scale_mpi_epyc_job_12128.out "/>
    <s v="scale_mpi_epyc_epyc005_2023-06-13_02-00-42.csv "/>
    <s v="i 1000 0 0 1 21"/>
    <e v="#N/A"/>
    <e v="#N/A"/>
    <e v="#N/A"/>
    <e v="#N/A"/>
    <x v="2"/>
  </r>
  <r>
    <x v="2"/>
    <x v="1"/>
    <n v="0"/>
    <x v="1"/>
    <x v="21"/>
    <n v="1"/>
    <n v="1.180639"/>
    <n v="9.5289999999999993E-3"/>
    <n v="6.6251000000000004E-2"/>
    <n v="3.1549999999999998E-3"/>
    <s v="5"/>
    <s v="scale_mpi_epyc_job_12128.out "/>
    <s v="scale_mpi_epyc_epyc005_2023-06-13_02-00-42.csv "/>
    <s v="i 1000 0 0 1 22"/>
    <e v="#N/A"/>
    <e v="#N/A"/>
    <e v="#N/A"/>
    <e v="#N/A"/>
    <x v="2"/>
  </r>
  <r>
    <x v="2"/>
    <x v="1"/>
    <n v="0"/>
    <x v="1"/>
    <x v="22"/>
    <n v="1"/>
    <n v="1.2292080000000001"/>
    <n v="1.1560000000000001E-2"/>
    <n v="6.1991999999999998E-2"/>
    <n v="2.8180000000000002E-3"/>
    <s v="5"/>
    <s v="scale_mpi_epyc_job_12128.out "/>
    <s v="scale_mpi_epyc_epyc005_2023-06-13_02-00-42.csv "/>
    <s v="i 1000 0 0 1 23"/>
    <e v="#N/A"/>
    <e v="#N/A"/>
    <e v="#N/A"/>
    <e v="#N/A"/>
    <x v="2"/>
  </r>
  <r>
    <x v="2"/>
    <x v="1"/>
    <n v="0"/>
    <x v="1"/>
    <x v="23"/>
    <n v="1"/>
    <n v="1.2302550000000001"/>
    <n v="1.3044E-2"/>
    <n v="7.6269000000000003E-2"/>
    <n v="3.3159999999999999E-3"/>
    <s v="5"/>
    <s v="scale_mpi_epyc_job_12128.out "/>
    <s v="scale_mpi_epyc_epyc005_2023-06-13_02-00-42.csv "/>
    <s v="i 1000 0 0 1 24"/>
    <e v="#N/A"/>
    <e v="#N/A"/>
    <e v="#N/A"/>
    <e v="#N/A"/>
    <x v="2"/>
  </r>
  <r>
    <x v="2"/>
    <x v="1"/>
    <n v="0"/>
    <x v="1"/>
    <x v="24"/>
    <n v="1"/>
    <n v="1.2280629999999999"/>
    <n v="1.3811E-2"/>
    <n v="7.2552000000000005E-2"/>
    <n v="3.0230000000000001E-3"/>
    <s v="5"/>
    <s v="scale_mpi_epyc_job_12128.out "/>
    <s v="scale_mpi_epyc_epyc005_2023-06-13_02-00-42.csv "/>
    <s v="i 1000 0 0 1 25"/>
    <e v="#N/A"/>
    <e v="#N/A"/>
    <e v="#N/A"/>
    <e v="#N/A"/>
    <x v="2"/>
  </r>
  <r>
    <x v="2"/>
    <x v="1"/>
    <n v="0"/>
    <x v="1"/>
    <x v="25"/>
    <n v="1"/>
    <n v="1.213106"/>
    <n v="1.1789000000000001E-2"/>
    <n v="8.6629999999999999E-2"/>
    <n v="3.4650000000000002E-3"/>
    <s v="5"/>
    <s v="scale_mpi_epyc_job_12128.out "/>
    <s v="scale_mpi_epyc_epyc005_2023-06-13_02-00-42.csv "/>
    <s v="i 1000 0 0 1 26"/>
    <e v="#N/A"/>
    <e v="#N/A"/>
    <e v="#N/A"/>
    <e v="#N/A"/>
    <x v="2"/>
  </r>
  <r>
    <x v="2"/>
    <x v="1"/>
    <n v="0"/>
    <x v="1"/>
    <x v="26"/>
    <n v="1"/>
    <n v="1.2435449999999999"/>
    <n v="1.0389000000000001E-2"/>
    <n v="5.1712000000000001E-2"/>
    <n v="1.9889999999999999E-3"/>
    <s v="5"/>
    <s v="scale_mpi_epyc_job_12128.out "/>
    <s v="scale_mpi_epyc_epyc005_2023-06-13_02-00-42.csv "/>
    <s v="i 1000 0 0 1 27"/>
    <e v="#N/A"/>
    <e v="#N/A"/>
    <e v="#N/A"/>
    <e v="#N/A"/>
    <x v="2"/>
  </r>
  <r>
    <x v="2"/>
    <x v="1"/>
    <n v="0"/>
    <x v="1"/>
    <x v="27"/>
    <n v="1"/>
    <n v="1.2833619999999999"/>
    <n v="9.3050000000000008E-3"/>
    <n v="0.104666"/>
    <n v="3.8769999999999998E-3"/>
    <s v="5"/>
    <s v="scale_mpi_epyc_job_12128.out "/>
    <s v="scale_mpi_epyc_epyc005_2023-06-13_02-00-42.csv "/>
    <s v="i 1000 0 0 1 28"/>
    <e v="#N/A"/>
    <e v="#N/A"/>
    <e v="#N/A"/>
    <e v="#N/A"/>
    <x v="2"/>
  </r>
  <r>
    <x v="2"/>
    <x v="1"/>
    <n v="0"/>
    <x v="1"/>
    <x v="28"/>
    <n v="1"/>
    <n v="1.2196009999999999"/>
    <n v="1.5032E-2"/>
    <n v="0.11584700000000001"/>
    <n v="4.1370000000000001E-3"/>
    <s v="5"/>
    <s v="scale_mpi_epyc_job_12128.out "/>
    <s v="scale_mpi_epyc_epyc005_2023-06-13_02-00-42.csv "/>
    <s v="i 1000 0 0 1 29"/>
    <e v="#N/A"/>
    <e v="#N/A"/>
    <e v="#N/A"/>
    <e v="#N/A"/>
    <x v="2"/>
  </r>
  <r>
    <x v="2"/>
    <x v="1"/>
    <n v="0"/>
    <x v="1"/>
    <x v="29"/>
    <n v="1"/>
    <n v="1.2222869999999999"/>
    <n v="1.3329000000000001E-2"/>
    <n v="9.1116000000000003E-2"/>
    <n v="3.1419999999999998E-3"/>
    <s v="5"/>
    <s v="scale_mpi_epyc_job_12128.out "/>
    <s v="scale_mpi_epyc_epyc005_2023-06-13_02-00-42.csv "/>
    <s v="i 1000 0 0 1 30"/>
    <e v="#N/A"/>
    <e v="#N/A"/>
    <e v="#N/A"/>
    <e v="#N/A"/>
    <x v="2"/>
  </r>
  <r>
    <x v="2"/>
    <x v="1"/>
    <n v="0"/>
    <x v="1"/>
    <x v="30"/>
    <n v="1"/>
    <n v="1.327491"/>
    <n v="1.3631000000000001E-2"/>
    <n v="0.128414"/>
    <n v="4.28E-3"/>
    <s v="5"/>
    <s v="scale_mpi_epyc_job_12128.out "/>
    <s v="scale_mpi_epyc_epyc005_2023-06-13_02-00-42.csv "/>
    <s v="i 1000 0 0 1 31"/>
    <e v="#N/A"/>
    <e v="#N/A"/>
    <e v="#N/A"/>
    <e v="#N/A"/>
    <x v="2"/>
  </r>
  <r>
    <x v="2"/>
    <x v="1"/>
    <n v="0"/>
    <x v="1"/>
    <x v="31"/>
    <n v="1"/>
    <n v="1.234648"/>
    <n v="1.2475E-2"/>
    <n v="0.12531700000000001"/>
    <n v="4.0419999999999996E-3"/>
    <s v="5"/>
    <s v="scale_mpi_epyc_job_12128.out "/>
    <s v="scale_mpi_epyc_epyc005_2023-06-13_02-00-42.csv "/>
    <s v="i 1000 0 0 1 32"/>
    <e v="#N/A"/>
    <e v="#N/A"/>
    <e v="#N/A"/>
    <e v="#N/A"/>
    <x v="2"/>
  </r>
  <r>
    <x v="2"/>
    <x v="1"/>
    <n v="0"/>
    <x v="1"/>
    <x v="32"/>
    <n v="1"/>
    <n v="1.255744"/>
    <n v="1.5646E-2"/>
    <n v="0.12856300000000001"/>
    <n v="4.0179999999999999E-3"/>
    <s v="5"/>
    <s v="scale_mpi_epyc_job_12128.out "/>
    <s v="scale_mpi_epyc_epyc005_2023-06-13_02-00-42.csv "/>
    <s v="i 1000 0 0 1 33"/>
    <e v="#N/A"/>
    <e v="#N/A"/>
    <e v="#N/A"/>
    <e v="#N/A"/>
    <x v="2"/>
  </r>
  <r>
    <x v="2"/>
    <x v="1"/>
    <n v="0"/>
    <x v="1"/>
    <x v="33"/>
    <n v="1"/>
    <n v="1.3723989999999999"/>
    <n v="1.2843E-2"/>
    <n v="8.3957000000000004E-2"/>
    <n v="2.5439999999999998E-3"/>
    <s v="5"/>
    <s v="scale_mpi_epyc_job_12128.out "/>
    <s v="scale_mpi_epyc_epyc005_2023-06-13_02-00-42.csv "/>
    <s v="i 1000 0 0 1 34"/>
    <e v="#N/A"/>
    <e v="#N/A"/>
    <e v="#N/A"/>
    <e v="#N/A"/>
    <x v="2"/>
  </r>
  <r>
    <x v="2"/>
    <x v="1"/>
    <n v="0"/>
    <x v="1"/>
    <x v="34"/>
    <n v="1"/>
    <n v="1.290089"/>
    <n v="1.7181999999999999E-2"/>
    <n v="0.158279"/>
    <n v="4.6550000000000003E-3"/>
    <s v="5"/>
    <s v="scale_mpi_epyc_job_12128.out "/>
    <s v="scale_mpi_epyc_epyc005_2023-06-13_02-00-42.csv "/>
    <s v="i 1000 0 0 1 35"/>
    <e v="#N/A"/>
    <e v="#N/A"/>
    <e v="#N/A"/>
    <e v="#N/A"/>
    <x v="2"/>
  </r>
  <r>
    <x v="2"/>
    <x v="1"/>
    <n v="0"/>
    <x v="1"/>
    <x v="35"/>
    <n v="1"/>
    <n v="1.313202"/>
    <n v="1.6691000000000001E-2"/>
    <n v="0.14766199999999999"/>
    <n v="4.2189999999999997E-3"/>
    <s v="5"/>
    <s v="scale_mpi_epyc_job_12128.out "/>
    <s v="scale_mpi_epyc_epyc005_2023-06-13_02-00-42.csv "/>
    <s v="i 1000 0 0 1 36"/>
    <e v="#N/A"/>
    <e v="#N/A"/>
    <e v="#N/A"/>
    <e v="#N/A"/>
    <x v="2"/>
  </r>
  <r>
    <x v="2"/>
    <x v="1"/>
    <n v="0"/>
    <x v="1"/>
    <x v="36"/>
    <n v="1"/>
    <n v="1.3432759999999999"/>
    <n v="2.0861000000000001E-2"/>
    <n v="0.172899"/>
    <n v="4.803E-3"/>
    <s v="5"/>
    <s v="scale_mpi_epyc_job_12128.out "/>
    <s v="scale_mpi_epyc_epyc005_2023-06-13_02-00-42.csv "/>
    <s v="i 1000 0 0 1 37"/>
    <e v="#N/A"/>
    <e v="#N/A"/>
    <e v="#N/A"/>
    <e v="#N/A"/>
    <x v="2"/>
  </r>
  <r>
    <x v="2"/>
    <x v="1"/>
    <n v="0"/>
    <x v="1"/>
    <x v="37"/>
    <n v="1"/>
    <n v="1.4599789999999999"/>
    <n v="1.8851E-2"/>
    <n v="0.16908200000000001"/>
    <n v="4.5700000000000003E-3"/>
    <s v="5"/>
    <s v="scale_mpi_epyc_job_12128.out "/>
    <s v="scale_mpi_epyc_epyc005_2023-06-13_02-00-42.csv "/>
    <s v="i 1000 0 0 1 38"/>
    <e v="#N/A"/>
    <e v="#N/A"/>
    <e v="#N/A"/>
    <e v="#N/A"/>
    <x v="2"/>
  </r>
  <r>
    <x v="2"/>
    <x v="1"/>
    <n v="0"/>
    <x v="1"/>
    <x v="38"/>
    <n v="1"/>
    <n v="1.330314"/>
    <n v="1.3391E-2"/>
    <n v="0.10054299999999999"/>
    <n v="2.6459999999999999E-3"/>
    <s v="5"/>
    <s v="scale_mpi_epyc_job_12128.out "/>
    <s v="scale_mpi_epyc_epyc005_2023-06-13_02-00-42.csv "/>
    <s v="i 1000 0 0 1 39"/>
    <e v="#N/A"/>
    <e v="#N/A"/>
    <e v="#N/A"/>
    <e v="#N/A"/>
    <x v="2"/>
  </r>
  <r>
    <x v="2"/>
    <x v="1"/>
    <n v="0"/>
    <x v="1"/>
    <x v="39"/>
    <n v="1"/>
    <n v="1.376034"/>
    <n v="2.0711E-2"/>
    <n v="0.18093000000000001"/>
    <n v="4.6389999999999999E-3"/>
    <s v="5"/>
    <s v="scale_mpi_epyc_job_12128.out "/>
    <s v="scale_mpi_epyc_epyc005_2023-06-13_02-00-42.csv "/>
    <s v="i 1000 0 0 1 40"/>
    <e v="#N/A"/>
    <e v="#N/A"/>
    <e v="#N/A"/>
    <e v="#N/A"/>
    <x v="2"/>
  </r>
  <r>
    <x v="2"/>
    <x v="1"/>
    <n v="0"/>
    <x v="1"/>
    <x v="40"/>
    <n v="1"/>
    <n v="2.3176329999999998"/>
    <n v="1.5517E-2"/>
    <n v="0.22453699999999999"/>
    <n v="5.6129999999999999E-3"/>
    <s v="5"/>
    <s v="scale_mpi_epyc_job_12128.out "/>
    <s v="scale_mpi_epyc_epyc005_2023-06-13_02-00-42.csv "/>
    <s v="i 1000 0 0 1 41"/>
    <e v="#N/A"/>
    <e v="#N/A"/>
    <e v="#N/A"/>
    <e v="#N/A"/>
    <x v="2"/>
  </r>
  <r>
    <x v="2"/>
    <x v="1"/>
    <n v="0"/>
    <x v="1"/>
    <x v="42"/>
    <n v="1"/>
    <n v="1.4681439999999999"/>
    <n v="6.4897999999999997E-2"/>
    <n v="0.29455599999999998"/>
    <n v="7.0130000000000001E-3"/>
    <s v="5"/>
    <s v="scale_mpi_epyc_job_12128.out "/>
    <s v="scale_mpi_epyc_epyc005_2023-06-13_02-00-42.csv "/>
    <s v="i 1000 0 0 1 43"/>
    <e v="#N/A"/>
    <e v="#N/A"/>
    <e v="#N/A"/>
    <e v="#N/A"/>
    <x v="2"/>
  </r>
  <r>
    <x v="2"/>
    <x v="1"/>
    <n v="0"/>
    <x v="1"/>
    <x v="43"/>
    <n v="1"/>
    <n v="2.6917599999999999"/>
    <n v="2.0289000000000001E-2"/>
    <n v="0.234953"/>
    <n v="5.4640000000000001E-3"/>
    <s v="5"/>
    <s v="scale_mpi_epyc_job_12128.out "/>
    <s v="scale_mpi_epyc_epyc005_2023-06-13_02-00-42.csv "/>
    <s v="i 1000 0 0 1 44"/>
    <e v="#N/A"/>
    <e v="#N/A"/>
    <e v="#N/A"/>
    <e v="#N/A"/>
    <x v="2"/>
  </r>
  <r>
    <x v="2"/>
    <x v="1"/>
    <n v="0"/>
    <x v="1"/>
    <x v="44"/>
    <n v="1"/>
    <n v="1.449978"/>
    <n v="1.5448E-2"/>
    <n v="0.238089"/>
    <n v="5.411E-3"/>
    <s v="5"/>
    <s v="scale_mpi_epyc_job_12128.out "/>
    <s v="scale_mpi_epyc_epyc005_2023-06-13_02-00-42.csv "/>
    <s v="i 1000 0 0 1 45"/>
    <e v="#N/A"/>
    <e v="#N/A"/>
    <e v="#N/A"/>
    <e v="#N/A"/>
    <x v="2"/>
  </r>
  <r>
    <x v="2"/>
    <x v="1"/>
    <n v="0"/>
    <x v="1"/>
    <x v="45"/>
    <n v="1"/>
    <n v="1.598352"/>
    <n v="1.8110000000000001E-2"/>
    <n v="0.26483000000000001"/>
    <n v="5.8849999999999996E-3"/>
    <s v="5"/>
    <s v="scale_mpi_epyc_job_12128.out "/>
    <s v="scale_mpi_epyc_epyc005_2023-06-13_02-00-42.csv "/>
    <s v="i 1000 0 0 1 46"/>
    <e v="#N/A"/>
    <e v="#N/A"/>
    <e v="#N/A"/>
    <e v="#N/A"/>
    <x v="2"/>
  </r>
  <r>
    <x v="2"/>
    <x v="1"/>
    <n v="0"/>
    <x v="1"/>
    <x v="46"/>
    <n v="1"/>
    <n v="1.484011"/>
    <n v="1.5737999999999999E-2"/>
    <n v="0.160244"/>
    <n v="3.4840000000000001E-3"/>
    <s v="5"/>
    <s v="scale_mpi_epyc_job_12128.out "/>
    <s v="scale_mpi_epyc_epyc005_2023-06-13_02-00-42.csv "/>
    <s v="i 1000 0 0 1 47"/>
    <e v="#N/A"/>
    <e v="#N/A"/>
    <e v="#N/A"/>
    <e v="#N/A"/>
    <x v="2"/>
  </r>
  <r>
    <x v="2"/>
    <x v="1"/>
    <n v="0"/>
    <x v="1"/>
    <x v="47"/>
    <n v="1"/>
    <n v="1.4998180000000001"/>
    <n v="3.2952000000000002E-2"/>
    <n v="0.256407"/>
    <n v="5.4549999999999998E-3"/>
    <s v="5"/>
    <s v="scale_mpi_epyc_job_12128.out "/>
    <s v="scale_mpi_epyc_epyc005_2023-06-13_02-00-42.csv "/>
    <s v="i 1000 0 0 1 48"/>
    <e v="#N/A"/>
    <e v="#N/A"/>
    <e v="#N/A"/>
    <e v="#N/A"/>
    <x v="2"/>
  </r>
  <r>
    <x v="2"/>
    <x v="1"/>
    <n v="0"/>
    <x v="1"/>
    <x v="48"/>
    <n v="1"/>
    <n v="1.545018"/>
    <n v="1.5639E-2"/>
    <n v="0.14782799999999999"/>
    <n v="3.0799999999999998E-3"/>
    <s v="5"/>
    <s v="scale_mpi_epyc_job_12128.out "/>
    <s v="scale_mpi_epyc_epyc005_2023-06-13_02-00-42.csv "/>
    <s v="i 1000 0 0 1 49"/>
    <e v="#N/A"/>
    <e v="#N/A"/>
    <e v="#N/A"/>
    <e v="#N/A"/>
    <x v="2"/>
  </r>
  <r>
    <x v="2"/>
    <x v="1"/>
    <n v="0"/>
    <x v="1"/>
    <x v="49"/>
    <n v="1"/>
    <n v="5.3834429999999998"/>
    <n v="3.0006000000000001E-2"/>
    <n v="0.28878199999999998"/>
    <n v="5.8939999999999999E-3"/>
    <s v="5"/>
    <s v="scale_mpi_epyc_job_12128.out "/>
    <s v="scale_mpi_epyc_epyc005_2023-06-13_02-00-42.csv "/>
    <s v="i 1000 0 0 1 50"/>
    <e v="#N/A"/>
    <e v="#N/A"/>
    <e v="#N/A"/>
    <e v="#N/A"/>
    <x v="2"/>
  </r>
  <r>
    <x v="2"/>
    <x v="1"/>
    <n v="0"/>
    <x v="1"/>
    <x v="50"/>
    <n v="1"/>
    <n v="1.517503"/>
    <n v="1.7544000000000001E-2"/>
    <n v="0.344113"/>
    <n v="6.8820000000000001E-3"/>
    <s v="5"/>
    <s v="scale_mpi_epyc_job_12128.out "/>
    <s v="scale_mpi_epyc_epyc005_2023-06-13_02-00-42.csv "/>
    <s v="i 1000 0 0 1 51"/>
    <e v="#N/A"/>
    <e v="#N/A"/>
    <e v="#N/A"/>
    <e v="#N/A"/>
    <x v="2"/>
  </r>
  <r>
    <x v="2"/>
    <x v="1"/>
    <n v="0"/>
    <x v="1"/>
    <x v="51"/>
    <n v="1"/>
    <n v="2.124012"/>
    <n v="2.4601999999999999E-2"/>
    <n v="0.30769999999999997"/>
    <n v="6.0330000000000002E-3"/>
    <s v="5"/>
    <s v="scale_mpi_epyc_job_12128.out "/>
    <s v="scale_mpi_epyc_epyc005_2023-06-13_02-00-42.csv "/>
    <s v="i 1000 0 0 1 52"/>
    <e v="#N/A"/>
    <e v="#N/A"/>
    <e v="#N/A"/>
    <e v="#N/A"/>
    <x v="2"/>
  </r>
  <r>
    <x v="2"/>
    <x v="1"/>
    <n v="0"/>
    <x v="1"/>
    <x v="52"/>
    <n v="1"/>
    <n v="1.733398"/>
    <n v="1.4264000000000001E-2"/>
    <n v="0.35119800000000001"/>
    <n v="6.7539999999999996E-3"/>
    <s v="5"/>
    <s v="scale_mpi_epyc_job_12128.out "/>
    <s v="scale_mpi_epyc_epyc005_2023-06-13_02-00-42.csv "/>
    <s v="i 1000 0 0 1 53"/>
    <e v="#N/A"/>
    <e v="#N/A"/>
    <e v="#N/A"/>
    <e v="#N/A"/>
    <x v="2"/>
  </r>
  <r>
    <x v="2"/>
    <x v="1"/>
    <n v="0"/>
    <x v="1"/>
    <x v="53"/>
    <n v="1"/>
    <n v="1.568748"/>
    <n v="2.0511000000000001E-2"/>
    <n v="0.32807199999999997"/>
    <n v="6.1900000000000002E-3"/>
    <s v="5"/>
    <s v="scale_mpi_epyc_job_12128.out "/>
    <s v="scale_mpi_epyc_epyc005_2023-06-13_02-00-42.csv "/>
    <s v="i 1000 0 0 1 54"/>
    <e v="#N/A"/>
    <e v="#N/A"/>
    <e v="#N/A"/>
    <e v="#N/A"/>
    <x v="2"/>
  </r>
  <r>
    <x v="2"/>
    <x v="1"/>
    <n v="0"/>
    <x v="1"/>
    <x v="54"/>
    <n v="1"/>
    <n v="1.8991119999999999"/>
    <n v="2.2279E-2"/>
    <n v="0.34437600000000002"/>
    <n v="6.3769999999999999E-3"/>
    <s v="5"/>
    <s v="scale_mpi_epyc_job_12128.out "/>
    <s v="scale_mpi_epyc_epyc005_2023-06-13_02-00-42.csv "/>
    <s v="i 1000 0 0 1 55"/>
    <e v="#N/A"/>
    <e v="#N/A"/>
    <e v="#N/A"/>
    <e v="#N/A"/>
    <x v="2"/>
  </r>
  <r>
    <x v="2"/>
    <x v="1"/>
    <n v="0"/>
    <x v="1"/>
    <x v="55"/>
    <n v="1"/>
    <n v="1.642293"/>
    <n v="2.1604000000000002E-2"/>
    <n v="0.36872199999999999"/>
    <n v="6.7039999999999999E-3"/>
    <s v="5"/>
    <s v="scale_mpi_epyc_job_12128.out "/>
    <s v="scale_mpi_epyc_epyc005_2023-06-13_02-00-42.csv "/>
    <s v="i 1000 0 0 1 56"/>
    <e v="#N/A"/>
    <e v="#N/A"/>
    <e v="#N/A"/>
    <e v="#N/A"/>
    <x v="2"/>
  </r>
  <r>
    <x v="2"/>
    <x v="1"/>
    <n v="0"/>
    <x v="1"/>
    <x v="57"/>
    <n v="1"/>
    <n v="1.2977179999999999"/>
    <n v="1.9571999999999999E-2"/>
    <n v="0.34927900000000001"/>
    <n v="6.1279999999999998E-3"/>
    <s v="5"/>
    <s v="scale_mpi_epyc_job_12128.out "/>
    <s v="scale_mpi_epyc_epyc005_2023-06-13_02-00-42.csv "/>
    <s v="i 1000 0 0 1 58"/>
    <e v="#N/A"/>
    <e v="#N/A"/>
    <e v="#N/A"/>
    <e v="#N/A"/>
    <x v="2"/>
  </r>
  <r>
    <x v="2"/>
    <x v="1"/>
    <n v="0"/>
    <x v="1"/>
    <x v="58"/>
    <n v="1"/>
    <n v="1.2509220000000001"/>
    <n v="1.3664000000000001E-2"/>
    <n v="0.32766800000000001"/>
    <n v="5.6490000000000004E-3"/>
    <s v="5"/>
    <s v="scale_mpi_epyc_job_12128.out "/>
    <s v="scale_mpi_epyc_epyc005_2023-06-13_02-00-42.csv "/>
    <s v="i 1000 0 0 1 59"/>
    <e v="#N/A"/>
    <e v="#N/A"/>
    <e v="#N/A"/>
    <e v="#N/A"/>
    <x v="2"/>
  </r>
  <r>
    <x v="2"/>
    <x v="1"/>
    <n v="0"/>
    <x v="1"/>
    <x v="59"/>
    <n v="1"/>
    <n v="1.2469410000000001"/>
    <n v="1.4846E-2"/>
    <n v="0.39482800000000001"/>
    <n v="6.692E-3"/>
    <s v="5"/>
    <s v="scale_mpi_epyc_job_12128.out "/>
    <s v="scale_mpi_epyc_epyc005_2023-06-13_02-00-42.csv "/>
    <s v="i 1000 0 0 1 60"/>
    <e v="#N/A"/>
    <e v="#N/A"/>
    <e v="#N/A"/>
    <e v="#N/A"/>
    <x v="2"/>
  </r>
  <r>
    <x v="2"/>
    <x v="1"/>
    <n v="0"/>
    <x v="1"/>
    <x v="60"/>
    <n v="1"/>
    <n v="1.272413"/>
    <n v="3.0981999999999999E-2"/>
    <n v="0.41504400000000002"/>
    <n v="6.9170000000000004E-3"/>
    <s v="5"/>
    <s v="scale_mpi_epyc_job_12128.out "/>
    <s v="scale_mpi_epyc_epyc005_2023-06-13_02-00-42.csv "/>
    <s v="i 1000 0 0 1 61"/>
    <e v="#N/A"/>
    <e v="#N/A"/>
    <e v="#N/A"/>
    <e v="#N/A"/>
    <x v="2"/>
  </r>
  <r>
    <x v="2"/>
    <x v="1"/>
    <n v="0"/>
    <x v="1"/>
    <x v="61"/>
    <n v="1"/>
    <n v="1.2617179999999999"/>
    <n v="1.8026E-2"/>
    <n v="0.43226700000000001"/>
    <n v="7.0860000000000003E-3"/>
    <s v="5"/>
    <s v="scale_mpi_epyc_job_12128.out "/>
    <s v="scale_mpi_epyc_epyc005_2023-06-13_02-00-42.csv "/>
    <s v="i 1000 0 0 1 62"/>
    <e v="#N/A"/>
    <e v="#N/A"/>
    <e v="#N/A"/>
    <e v="#N/A"/>
    <x v="2"/>
  </r>
  <r>
    <x v="2"/>
    <x v="1"/>
    <n v="0"/>
    <x v="1"/>
    <x v="62"/>
    <n v="1"/>
    <n v="1.2570170000000001"/>
    <n v="1.3410999999999999E-2"/>
    <n v="0.47114800000000001"/>
    <n v="7.5989999999999999E-3"/>
    <s v="5"/>
    <s v="scale_mpi_epyc_job_12128.out "/>
    <s v="scale_mpi_epyc_epyc005_2023-06-13_02-00-42.csv "/>
    <s v="i 1000 0 0 1 63"/>
    <e v="#N/A"/>
    <e v="#N/A"/>
    <e v="#N/A"/>
    <e v="#N/A"/>
    <x v="2"/>
  </r>
  <r>
    <x v="2"/>
    <x v="1"/>
    <n v="0"/>
    <x v="1"/>
    <x v="63"/>
    <n v="1"/>
    <n v="1.2894559999999999"/>
    <n v="1.3641E-2"/>
    <n v="0.484572"/>
    <n v="7.6920000000000001E-3"/>
    <s v="5"/>
    <s v="scale_mpi_epyc_job_12128.out "/>
    <s v="scale_mpi_epyc_epyc005_2023-06-13_02-00-42.csv "/>
    <s v="i 1000 0 0 1 64"/>
    <e v="#N/A"/>
    <e v="#N/A"/>
    <e v="#N/A"/>
    <e v="#N/A"/>
    <x v="2"/>
  </r>
  <r>
    <x v="2"/>
    <x v="2"/>
    <n v="0"/>
    <x v="1"/>
    <x v="0"/>
    <n v="1"/>
    <n v="1.041431"/>
    <n v="1.081E-2"/>
    <n v="0"/>
    <n v="0"/>
    <s v="5"/>
    <s v="scale_mpi_epyc_job_12128.out "/>
    <s v="scale_mpi_epyc_epyc005_2023-06-13_02-00-42.csv "/>
    <s v="i 100 0 0 1 1"/>
    <e v="#N/A"/>
    <e v="#N/A"/>
    <e v="#N/A"/>
    <e v="#N/A"/>
    <x v="2"/>
  </r>
  <r>
    <x v="2"/>
    <x v="2"/>
    <n v="0"/>
    <x v="1"/>
    <x v="1"/>
    <n v="1"/>
    <n v="1.0512010000000001"/>
    <n v="1.377E-3"/>
    <n v="2.5900000000000001E-4"/>
    <n v="2.5900000000000001E-4"/>
    <s v="5"/>
    <s v="scale_mpi_epyc_job_12128.out "/>
    <s v="scale_mpi_epyc_epyc005_2023-06-13_02-00-42.csv "/>
    <s v="i 100 0 0 1 2"/>
    <e v="#N/A"/>
    <e v="#N/A"/>
    <e v="#N/A"/>
    <e v="#N/A"/>
    <x v="2"/>
  </r>
  <r>
    <x v="2"/>
    <x v="2"/>
    <n v="0"/>
    <x v="1"/>
    <x v="2"/>
    <n v="1"/>
    <n v="1.0395019999999999"/>
    <n v="1.4920000000000001E-3"/>
    <n v="1.977E-3"/>
    <n v="9.8799999999999995E-4"/>
    <s v="5"/>
    <s v="scale_mpi_epyc_job_12128.out "/>
    <s v="scale_mpi_epyc_epyc005_2023-06-13_02-00-42.csv "/>
    <s v="i 100 0 0 1 3"/>
    <e v="#N/A"/>
    <e v="#N/A"/>
    <e v="#N/A"/>
    <e v="#N/A"/>
    <x v="2"/>
  </r>
  <r>
    <x v="2"/>
    <x v="2"/>
    <n v="0"/>
    <x v="1"/>
    <x v="3"/>
    <n v="1"/>
    <n v="1.043901"/>
    <n v="2.1389999999999998E-3"/>
    <n v="3.1779999999999998E-3"/>
    <n v="1.059E-3"/>
    <s v="5"/>
    <s v="scale_mpi_epyc_job_12128.out "/>
    <s v="scale_mpi_epyc_epyc005_2023-06-13_02-00-42.csv "/>
    <s v="i 100 0 0 1 4"/>
    <e v="#N/A"/>
    <e v="#N/A"/>
    <e v="#N/A"/>
    <e v="#N/A"/>
    <x v="2"/>
  </r>
  <r>
    <x v="2"/>
    <x v="2"/>
    <n v="0"/>
    <x v="1"/>
    <x v="4"/>
    <n v="1"/>
    <n v="1.048672"/>
    <n v="1.8550000000000001E-3"/>
    <n v="5.2630000000000003E-3"/>
    <n v="1.3159999999999999E-3"/>
    <s v="5"/>
    <s v="scale_mpi_epyc_job_12128.out "/>
    <s v="scale_mpi_epyc_epyc005_2023-06-13_02-00-42.csv "/>
    <s v="i 100 0 0 1 5"/>
    <e v="#N/A"/>
    <e v="#N/A"/>
    <e v="#N/A"/>
    <e v="#N/A"/>
    <x v="2"/>
  </r>
  <r>
    <x v="2"/>
    <x v="2"/>
    <n v="0"/>
    <x v="1"/>
    <x v="5"/>
    <n v="1"/>
    <n v="1.0598050000000001"/>
    <n v="2.444E-3"/>
    <n v="8.2140000000000008E-3"/>
    <n v="1.6429999999999999E-3"/>
    <s v="5"/>
    <s v="scale_mpi_epyc_job_12128.out "/>
    <s v="scale_mpi_epyc_epyc005_2023-06-13_02-00-42.csv "/>
    <s v="i 100 0 0 1 6"/>
    <e v="#N/A"/>
    <e v="#N/A"/>
    <e v="#N/A"/>
    <e v="#N/A"/>
    <x v="2"/>
  </r>
  <r>
    <x v="2"/>
    <x v="2"/>
    <n v="0"/>
    <x v="1"/>
    <x v="6"/>
    <n v="1"/>
    <n v="1.0814049999999999"/>
    <n v="2.977E-3"/>
    <n v="8.3800000000000003E-3"/>
    <n v="1.397E-3"/>
    <s v="5"/>
    <s v="scale_mpi_epyc_job_12128.out "/>
    <s v="scale_mpi_epyc_epyc005_2023-06-13_02-00-42.csv "/>
    <s v="i 100 0 0 1 7"/>
    <e v="#N/A"/>
    <e v="#N/A"/>
    <e v="#N/A"/>
    <e v="#N/A"/>
    <x v="2"/>
  </r>
  <r>
    <x v="2"/>
    <x v="2"/>
    <n v="0"/>
    <x v="1"/>
    <x v="7"/>
    <n v="1"/>
    <n v="1.082336"/>
    <n v="2.8500000000000001E-3"/>
    <n v="5.7790000000000003E-3"/>
    <n v="8.2600000000000002E-4"/>
    <s v="5"/>
    <s v="scale_mpi_epyc_job_12128.out "/>
    <s v="scale_mpi_epyc_epyc005_2023-06-13_02-00-42.csv "/>
    <s v="i 100 0 0 1 8"/>
    <e v="#N/A"/>
    <e v="#N/A"/>
    <e v="#N/A"/>
    <e v="#N/A"/>
    <x v="2"/>
  </r>
  <r>
    <x v="2"/>
    <x v="2"/>
    <n v="0"/>
    <x v="1"/>
    <x v="8"/>
    <n v="1"/>
    <n v="1.092535"/>
    <n v="4.8580000000000003E-3"/>
    <n v="1.196E-2"/>
    <n v="1.495E-3"/>
    <s v="5"/>
    <s v="scale_mpi_epyc_job_12128.out "/>
    <s v="scale_mpi_epyc_epyc005_2023-06-13_02-00-42.csv "/>
    <s v="i 100 0 0 1 9"/>
    <e v="#N/A"/>
    <e v="#N/A"/>
    <e v="#N/A"/>
    <e v="#N/A"/>
    <x v="2"/>
  </r>
  <r>
    <x v="2"/>
    <x v="2"/>
    <n v="0"/>
    <x v="1"/>
    <x v="9"/>
    <n v="1"/>
    <n v="1.102142"/>
    <n v="3.9230000000000003E-3"/>
    <n v="9.7000000000000003E-3"/>
    <n v="1.078E-3"/>
    <s v="5"/>
    <s v="scale_mpi_epyc_job_12128.out "/>
    <s v="scale_mpi_epyc_epyc005_2023-06-13_02-00-42.csv "/>
    <s v="i 100 0 0 1 10"/>
    <e v="#N/A"/>
    <e v="#N/A"/>
    <e v="#N/A"/>
    <e v="#N/A"/>
    <x v="2"/>
  </r>
  <r>
    <x v="2"/>
    <x v="2"/>
    <n v="0"/>
    <x v="1"/>
    <x v="10"/>
    <n v="1"/>
    <n v="1.096724"/>
    <n v="5.287E-3"/>
    <n v="1.7255E-2"/>
    <n v="1.725E-3"/>
    <s v="5"/>
    <s v="scale_mpi_epyc_job_12128.out "/>
    <s v="scale_mpi_epyc_epyc005_2023-06-13_02-00-42.csv "/>
    <s v="i 100 0 0 1 11"/>
    <e v="#N/A"/>
    <e v="#N/A"/>
    <e v="#N/A"/>
    <e v="#N/A"/>
    <x v="2"/>
  </r>
  <r>
    <x v="2"/>
    <x v="2"/>
    <n v="0"/>
    <x v="1"/>
    <x v="11"/>
    <n v="1"/>
    <n v="1.1101220000000001"/>
    <n v="4.5729999999999998E-3"/>
    <n v="1.6504999999999999E-2"/>
    <n v="1.5E-3"/>
    <s v="5"/>
    <s v="scale_mpi_epyc_job_12128.out "/>
    <s v="scale_mpi_epyc_epyc005_2023-06-13_02-00-42.csv "/>
    <s v="i 100 0 0 1 12"/>
    <e v="#N/A"/>
    <e v="#N/A"/>
    <e v="#N/A"/>
    <e v="#N/A"/>
    <x v="2"/>
  </r>
  <r>
    <x v="2"/>
    <x v="2"/>
    <n v="0"/>
    <x v="1"/>
    <x v="12"/>
    <n v="1"/>
    <n v="1.117035"/>
    <n v="3.8509999999999998E-3"/>
    <n v="3.8344000000000003E-2"/>
    <n v="3.1949999999999999E-3"/>
    <s v="5"/>
    <s v="scale_mpi_epyc_job_12128.out "/>
    <s v="scale_mpi_epyc_epyc005_2023-06-13_02-00-42.csv "/>
    <s v="i 100 0 0 1 13"/>
    <e v="#N/A"/>
    <e v="#N/A"/>
    <e v="#N/A"/>
    <e v="#N/A"/>
    <x v="2"/>
  </r>
  <r>
    <x v="2"/>
    <x v="2"/>
    <n v="0"/>
    <x v="1"/>
    <x v="13"/>
    <n v="1"/>
    <n v="1.128746"/>
    <n v="4.9280000000000001E-3"/>
    <n v="3.1274999999999997E-2"/>
    <n v="2.4060000000000002E-3"/>
    <s v="5"/>
    <s v="scale_mpi_epyc_job_12128.out "/>
    <s v="scale_mpi_epyc_epyc005_2023-06-13_02-00-42.csv "/>
    <s v="i 100 0 0 1 14"/>
    <e v="#N/A"/>
    <e v="#N/A"/>
    <e v="#N/A"/>
    <e v="#N/A"/>
    <x v="2"/>
  </r>
  <r>
    <x v="2"/>
    <x v="2"/>
    <n v="0"/>
    <x v="1"/>
    <x v="14"/>
    <n v="1"/>
    <n v="1.127065"/>
    <n v="4.8820000000000001E-3"/>
    <n v="2.5003999999999998E-2"/>
    <n v="1.786E-3"/>
    <s v="5"/>
    <s v="scale_mpi_epyc_job_12128.out "/>
    <s v="scale_mpi_epyc_epyc005_2023-06-13_02-00-42.csv "/>
    <s v="i 100 0 0 1 15"/>
    <e v="#N/A"/>
    <e v="#N/A"/>
    <e v="#N/A"/>
    <e v="#N/A"/>
    <x v="2"/>
  </r>
  <r>
    <x v="2"/>
    <x v="2"/>
    <n v="0"/>
    <x v="1"/>
    <x v="15"/>
    <n v="1"/>
    <n v="1.1534530000000001"/>
    <n v="6.6220000000000003E-3"/>
    <n v="3.6958999999999999E-2"/>
    <n v="2.464E-3"/>
    <s v="5"/>
    <s v="scale_mpi_epyc_job_12128.out "/>
    <s v="scale_mpi_epyc_epyc005_2023-06-13_02-00-42.csv "/>
    <s v="i 100 0 0 1 16"/>
    <e v="#N/A"/>
    <e v="#N/A"/>
    <e v="#N/A"/>
    <e v="#N/A"/>
    <x v="2"/>
  </r>
  <r>
    <x v="2"/>
    <x v="2"/>
    <n v="0"/>
    <x v="1"/>
    <x v="16"/>
    <n v="1"/>
    <n v="1.17476"/>
    <n v="7.3600000000000002E-3"/>
    <n v="2.1368000000000002E-2"/>
    <n v="1.335E-3"/>
    <s v="5"/>
    <s v="scale_mpi_epyc_job_12128.out "/>
    <s v="scale_mpi_epyc_epyc005_2023-06-13_02-00-42.csv "/>
    <s v="i 100 0 0 1 17"/>
    <e v="#N/A"/>
    <e v="#N/A"/>
    <e v="#N/A"/>
    <e v="#N/A"/>
    <x v="2"/>
  </r>
  <r>
    <x v="2"/>
    <x v="2"/>
    <n v="0"/>
    <x v="1"/>
    <x v="17"/>
    <n v="1"/>
    <n v="1.150749"/>
    <n v="9.5469999999999999E-3"/>
    <n v="4.4809000000000002E-2"/>
    <n v="2.6359999999999999E-3"/>
    <s v="5"/>
    <s v="scale_mpi_epyc_job_12128.out "/>
    <s v="scale_mpi_epyc_epyc005_2023-06-13_02-00-42.csv "/>
    <s v="i 100 0 0 1 18"/>
    <e v="#N/A"/>
    <e v="#N/A"/>
    <e v="#N/A"/>
    <e v="#N/A"/>
    <x v="2"/>
  </r>
  <r>
    <x v="2"/>
    <x v="2"/>
    <n v="0"/>
    <x v="1"/>
    <x v="18"/>
    <n v="1"/>
    <n v="1.1787209999999999"/>
    <n v="6.5139999999999998E-3"/>
    <n v="2.3321999999999999E-2"/>
    <n v="1.2960000000000001E-3"/>
    <s v="5"/>
    <s v="scale_mpi_epyc_job_12128.out "/>
    <s v="scale_mpi_epyc_epyc005_2023-06-13_02-00-42.csv "/>
    <s v="i 100 0 0 1 19"/>
    <e v="#N/A"/>
    <e v="#N/A"/>
    <e v="#N/A"/>
    <e v="#N/A"/>
    <x v="2"/>
  </r>
  <r>
    <x v="2"/>
    <x v="2"/>
    <n v="0"/>
    <x v="1"/>
    <x v="19"/>
    <n v="1"/>
    <n v="1.1528179999999999"/>
    <n v="5.1320000000000003E-3"/>
    <n v="5.0416999999999997E-2"/>
    <n v="2.6540000000000001E-3"/>
    <s v="5"/>
    <s v="scale_mpi_epyc_job_12128.out "/>
    <s v="scale_mpi_epyc_epyc005_2023-06-13_02-00-42.csv "/>
    <s v="i 100 0 0 1 20"/>
    <e v="#N/A"/>
    <e v="#N/A"/>
    <e v="#N/A"/>
    <e v="#N/A"/>
    <x v="2"/>
  </r>
  <r>
    <x v="2"/>
    <x v="2"/>
    <n v="0"/>
    <x v="1"/>
    <x v="20"/>
    <n v="1"/>
    <n v="1.192286"/>
    <n v="5.6979999999999999E-3"/>
    <n v="5.3895999999999999E-2"/>
    <n v="2.6949999999999999E-3"/>
    <s v="5"/>
    <s v="scale_mpi_epyc_job_12128.out "/>
    <s v="scale_mpi_epyc_epyc005_2023-06-13_02-00-42.csv "/>
    <s v="i 100 0 0 1 21"/>
    <e v="#N/A"/>
    <e v="#N/A"/>
    <e v="#N/A"/>
    <e v="#N/A"/>
    <x v="2"/>
  </r>
  <r>
    <x v="2"/>
    <x v="2"/>
    <n v="0"/>
    <x v="1"/>
    <x v="21"/>
    <n v="1"/>
    <n v="1.2099880000000001"/>
    <n v="9.9909999999999999E-3"/>
    <n v="6.6643999999999995E-2"/>
    <n v="3.1740000000000002E-3"/>
    <s v="5"/>
    <s v="scale_mpi_epyc_job_12128.out "/>
    <s v="scale_mpi_epyc_epyc005_2023-06-13_02-00-42.csv "/>
    <s v="i 100 0 0 1 22"/>
    <e v="#N/A"/>
    <e v="#N/A"/>
    <e v="#N/A"/>
    <e v="#N/A"/>
    <x v="2"/>
  </r>
  <r>
    <x v="2"/>
    <x v="2"/>
    <n v="0"/>
    <x v="1"/>
    <x v="22"/>
    <n v="1"/>
    <n v="1.208167"/>
    <n v="7.9550000000000003E-3"/>
    <n v="6.7663000000000001E-2"/>
    <n v="3.0760000000000002E-3"/>
    <s v="5"/>
    <s v="scale_mpi_epyc_job_12128.out "/>
    <s v="scale_mpi_epyc_epyc005_2023-06-13_02-00-42.csv "/>
    <s v="i 100 0 0 1 23"/>
    <e v="#N/A"/>
    <e v="#N/A"/>
    <e v="#N/A"/>
    <e v="#N/A"/>
    <x v="2"/>
  </r>
  <r>
    <x v="2"/>
    <x v="2"/>
    <n v="0"/>
    <x v="1"/>
    <x v="23"/>
    <n v="1"/>
    <n v="1.222523"/>
    <n v="1.0670000000000001E-2"/>
    <n v="7.2119000000000003E-2"/>
    <n v="3.1359999999999999E-3"/>
    <s v="5"/>
    <s v="scale_mpi_epyc_job_12128.out "/>
    <s v="scale_mpi_epyc_epyc005_2023-06-13_02-00-42.csv "/>
    <s v="i 100 0 0 1 24"/>
    <e v="#N/A"/>
    <e v="#N/A"/>
    <e v="#N/A"/>
    <e v="#N/A"/>
    <x v="2"/>
  </r>
  <r>
    <x v="2"/>
    <x v="2"/>
    <n v="0"/>
    <x v="1"/>
    <x v="24"/>
    <n v="1"/>
    <n v="1.197697"/>
    <n v="7.6750000000000004E-3"/>
    <n v="8.4329000000000001E-2"/>
    <n v="3.5140000000000002E-3"/>
    <s v="5"/>
    <s v="scale_mpi_epyc_job_12128.out "/>
    <s v="scale_mpi_epyc_epyc005_2023-06-13_02-00-42.csv "/>
    <s v="i 100 0 0 1 25"/>
    <e v="#N/A"/>
    <e v="#N/A"/>
    <e v="#N/A"/>
    <e v="#N/A"/>
    <x v="2"/>
  </r>
  <r>
    <x v="2"/>
    <x v="2"/>
    <n v="0"/>
    <x v="1"/>
    <x v="25"/>
    <n v="1"/>
    <n v="1.220591"/>
    <n v="7.8499999999999993E-3"/>
    <n v="9.2105999999999993E-2"/>
    <n v="3.6840000000000002E-3"/>
    <s v="5"/>
    <s v="scale_mpi_epyc_job_12128.out "/>
    <s v="scale_mpi_epyc_epyc005_2023-06-13_02-00-42.csv "/>
    <s v="i 100 0 0 1 26"/>
    <e v="#N/A"/>
    <e v="#N/A"/>
    <e v="#N/A"/>
    <e v="#N/A"/>
    <x v="2"/>
  </r>
  <r>
    <x v="2"/>
    <x v="2"/>
    <n v="0"/>
    <x v="1"/>
    <x v="26"/>
    <n v="1"/>
    <n v="1.2219040000000001"/>
    <n v="1.129E-2"/>
    <n v="9.7417000000000004E-2"/>
    <n v="3.7469999999999999E-3"/>
    <s v="5"/>
    <s v="scale_mpi_epyc_job_12128.out "/>
    <s v="scale_mpi_epyc_epyc005_2023-06-13_02-00-42.csv "/>
    <s v="i 100 0 0 1 27"/>
    <e v="#N/A"/>
    <e v="#N/A"/>
    <e v="#N/A"/>
    <e v="#N/A"/>
    <x v="2"/>
  </r>
  <r>
    <x v="2"/>
    <x v="2"/>
    <n v="0"/>
    <x v="1"/>
    <x v="27"/>
    <n v="1"/>
    <n v="1.2571909999999999"/>
    <n v="7.2230000000000003E-3"/>
    <n v="8.4767999999999996E-2"/>
    <n v="3.14E-3"/>
    <s v="5"/>
    <s v="scale_mpi_epyc_job_12128.out "/>
    <s v="scale_mpi_epyc_epyc005_2023-06-13_02-00-42.csv "/>
    <s v="i 100 0 0 1 28"/>
    <e v="#N/A"/>
    <e v="#N/A"/>
    <e v="#N/A"/>
    <e v="#N/A"/>
    <x v="2"/>
  </r>
  <r>
    <x v="2"/>
    <x v="2"/>
    <n v="0"/>
    <x v="1"/>
    <x v="28"/>
    <n v="1"/>
    <n v="1.2686269999999999"/>
    <n v="1.2985E-2"/>
    <n v="0.10262300000000001"/>
    <n v="3.6649999999999999E-3"/>
    <s v="5"/>
    <s v="scale_mpi_epyc_job_12128.out "/>
    <s v="scale_mpi_epyc_epyc005_2023-06-13_02-00-42.csv "/>
    <s v="i 100 0 0 1 29"/>
    <e v="#N/A"/>
    <e v="#N/A"/>
    <e v="#N/A"/>
    <e v="#N/A"/>
    <x v="2"/>
  </r>
  <r>
    <x v="2"/>
    <x v="2"/>
    <n v="0"/>
    <x v="1"/>
    <x v="29"/>
    <n v="1"/>
    <n v="1.2537799999999999"/>
    <n v="7.9760000000000005E-3"/>
    <n v="0.114825"/>
    <n v="3.9589999999999998E-3"/>
    <s v="5"/>
    <s v="scale_mpi_epyc_job_12128.out "/>
    <s v="scale_mpi_epyc_epyc005_2023-06-13_02-00-42.csv "/>
    <s v="i 100 0 0 1 30"/>
    <e v="#N/A"/>
    <e v="#N/A"/>
    <e v="#N/A"/>
    <e v="#N/A"/>
    <x v="2"/>
  </r>
  <r>
    <x v="2"/>
    <x v="2"/>
    <n v="0"/>
    <x v="1"/>
    <x v="30"/>
    <n v="1"/>
    <n v="1.316913"/>
    <n v="7.1630000000000001E-3"/>
    <n v="0.12570700000000001"/>
    <n v="4.1900000000000001E-3"/>
    <s v="5"/>
    <s v="scale_mpi_epyc_job_12128.out "/>
    <s v="scale_mpi_epyc_epyc005_2023-06-13_02-00-42.csv "/>
    <s v="i 100 0 0 1 31"/>
    <e v="#N/A"/>
    <e v="#N/A"/>
    <e v="#N/A"/>
    <e v="#N/A"/>
    <x v="2"/>
  </r>
  <r>
    <x v="2"/>
    <x v="2"/>
    <n v="0"/>
    <x v="1"/>
    <x v="31"/>
    <n v="1"/>
    <n v="1.2593719999999999"/>
    <n v="1.1132E-2"/>
    <n v="0.142702"/>
    <n v="4.6030000000000003E-3"/>
    <s v="5"/>
    <s v="scale_mpi_epyc_job_12128.out "/>
    <s v="scale_mpi_epyc_epyc005_2023-06-13_02-00-42.csv "/>
    <s v="i 100 0 0 1 32"/>
    <e v="#N/A"/>
    <e v="#N/A"/>
    <e v="#N/A"/>
    <e v="#N/A"/>
    <x v="2"/>
  </r>
  <r>
    <x v="2"/>
    <x v="2"/>
    <n v="0"/>
    <x v="1"/>
    <x v="32"/>
    <n v="1"/>
    <n v="1.280213"/>
    <n v="1.1495999999999999E-2"/>
    <n v="8.1331000000000001E-2"/>
    <n v="2.542E-3"/>
    <s v="5"/>
    <s v="scale_mpi_epyc_job_12128.out "/>
    <s v="scale_mpi_epyc_epyc005_2023-06-13_02-00-42.csv "/>
    <s v="i 100 0 0 1 33"/>
    <e v="#N/A"/>
    <e v="#N/A"/>
    <e v="#N/A"/>
    <e v="#N/A"/>
    <x v="2"/>
  </r>
  <r>
    <x v="2"/>
    <x v="2"/>
    <n v="0"/>
    <x v="1"/>
    <x v="33"/>
    <n v="1"/>
    <n v="1.280016"/>
    <n v="1.304E-2"/>
    <n v="0.12628700000000001"/>
    <n v="3.8270000000000001E-3"/>
    <s v="5"/>
    <s v="scale_mpi_epyc_job_12128.out "/>
    <s v="scale_mpi_epyc_epyc005_2023-06-13_02-00-42.csv "/>
    <s v="i 100 0 0 1 34"/>
    <e v="#N/A"/>
    <e v="#N/A"/>
    <e v="#N/A"/>
    <e v="#N/A"/>
    <x v="2"/>
  </r>
  <r>
    <x v="2"/>
    <x v="2"/>
    <n v="0"/>
    <x v="1"/>
    <x v="34"/>
    <n v="1"/>
    <n v="1.415187"/>
    <n v="1.5124E-2"/>
    <n v="0.15617200000000001"/>
    <n v="4.5929999999999999E-3"/>
    <s v="5"/>
    <s v="scale_mpi_epyc_job_12128.out "/>
    <s v="scale_mpi_epyc_epyc005_2023-06-13_02-00-42.csv "/>
    <s v="i 100 0 0 1 35"/>
    <e v="#N/A"/>
    <e v="#N/A"/>
    <e v="#N/A"/>
    <e v="#N/A"/>
    <x v="2"/>
  </r>
  <r>
    <x v="2"/>
    <x v="2"/>
    <n v="0"/>
    <x v="1"/>
    <x v="35"/>
    <n v="1"/>
    <n v="1.373761"/>
    <n v="1.0902999999999999E-2"/>
    <n v="8.1188999999999997E-2"/>
    <n v="2.32E-3"/>
    <s v="5"/>
    <s v="scale_mpi_epyc_job_12128.out "/>
    <s v="scale_mpi_epyc_epyc005_2023-06-13_02-00-42.csv "/>
    <s v="i 100 0 0 1 36"/>
    <e v="#N/A"/>
    <e v="#N/A"/>
    <e v="#N/A"/>
    <e v="#N/A"/>
    <x v="2"/>
  </r>
  <r>
    <x v="2"/>
    <x v="2"/>
    <n v="0"/>
    <x v="1"/>
    <x v="36"/>
    <n v="1"/>
    <n v="1.442466"/>
    <n v="1.4008E-2"/>
    <n v="0.17529900000000001"/>
    <n v="4.8690000000000001E-3"/>
    <s v="5"/>
    <s v="scale_mpi_epyc_job_12128.out "/>
    <s v="scale_mpi_epyc_epyc005_2023-06-13_02-00-42.csv "/>
    <s v="i 100 0 0 1 37"/>
    <e v="#N/A"/>
    <e v="#N/A"/>
    <e v="#N/A"/>
    <e v="#N/A"/>
    <x v="2"/>
  </r>
  <r>
    <x v="2"/>
    <x v="2"/>
    <n v="0"/>
    <x v="1"/>
    <x v="37"/>
    <n v="1"/>
    <n v="1.4097569999999999"/>
    <n v="1.5594E-2"/>
    <n v="0.17687900000000001"/>
    <n v="4.7809999999999997E-3"/>
    <s v="5"/>
    <s v="scale_mpi_epyc_job_12128.out "/>
    <s v="scale_mpi_epyc_epyc005_2023-06-13_02-00-42.csv "/>
    <s v="i 100 0 0 1 38"/>
    <e v="#N/A"/>
    <e v="#N/A"/>
    <e v="#N/A"/>
    <e v="#N/A"/>
    <x v="2"/>
  </r>
  <r>
    <x v="2"/>
    <x v="2"/>
    <n v="0"/>
    <x v="1"/>
    <x v="38"/>
    <n v="1"/>
    <n v="1.476024"/>
    <n v="1.3386E-2"/>
    <n v="0.173096"/>
    <n v="4.555E-3"/>
    <s v="5"/>
    <s v="scale_mpi_epyc_job_12128.out "/>
    <s v="scale_mpi_epyc_epyc005_2023-06-13_02-00-42.csv "/>
    <s v="i 100 0 0 1 39"/>
    <e v="#N/A"/>
    <e v="#N/A"/>
    <e v="#N/A"/>
    <e v="#N/A"/>
    <x v="2"/>
  </r>
  <r>
    <x v="2"/>
    <x v="2"/>
    <n v="0"/>
    <x v="1"/>
    <x v="39"/>
    <n v="1"/>
    <n v="1.350484"/>
    <n v="1.6582E-2"/>
    <n v="0.19833100000000001"/>
    <n v="5.0850000000000001E-3"/>
    <s v="5"/>
    <s v="scale_mpi_epyc_job_12128.out "/>
    <s v="scale_mpi_epyc_epyc005_2023-06-13_02-00-42.csv "/>
    <s v="i 100 0 0 1 40"/>
    <e v="#N/A"/>
    <e v="#N/A"/>
    <e v="#N/A"/>
    <e v="#N/A"/>
    <x v="2"/>
  </r>
  <r>
    <x v="2"/>
    <x v="2"/>
    <n v="0"/>
    <x v="1"/>
    <x v="40"/>
    <n v="1"/>
    <n v="1.4982409999999999"/>
    <n v="1.0054E-2"/>
    <n v="0.141654"/>
    <n v="3.5409999999999999E-3"/>
    <s v="5"/>
    <s v="scale_mpi_epyc_job_12128.out "/>
    <s v="scale_mpi_epyc_epyc005_2023-06-13_02-00-42.csv "/>
    <s v="i 100 0 0 1 41"/>
    <e v="#N/A"/>
    <e v="#N/A"/>
    <e v="#N/A"/>
    <e v="#N/A"/>
    <x v="2"/>
  </r>
  <r>
    <x v="2"/>
    <x v="2"/>
    <n v="0"/>
    <x v="1"/>
    <x v="41"/>
    <n v="1"/>
    <n v="1.5341009999999999"/>
    <n v="1.3752E-2"/>
    <n v="0.114833"/>
    <n v="2.8010000000000001E-3"/>
    <s v="5"/>
    <s v="scale_mpi_epyc_job_12128.out "/>
    <s v="scale_mpi_epyc_epyc005_2023-06-13_02-00-42.csv "/>
    <s v="i 100 0 0 1 42"/>
    <e v="#N/A"/>
    <e v="#N/A"/>
    <e v="#N/A"/>
    <e v="#N/A"/>
    <x v="2"/>
  </r>
  <r>
    <x v="2"/>
    <x v="2"/>
    <n v="0"/>
    <x v="1"/>
    <x v="42"/>
    <n v="1"/>
    <n v="1.5608649999999999"/>
    <n v="1.9372E-2"/>
    <n v="0.23563400000000001"/>
    <n v="5.6100000000000004E-3"/>
    <s v="5"/>
    <s v="scale_mpi_epyc_job_12128.out "/>
    <s v="scale_mpi_epyc_epyc005_2023-06-13_02-00-42.csv "/>
    <s v="i 100 0 0 1 43"/>
    <e v="#N/A"/>
    <e v="#N/A"/>
    <e v="#N/A"/>
    <e v="#N/A"/>
    <x v="2"/>
  </r>
  <r>
    <x v="2"/>
    <x v="2"/>
    <n v="0"/>
    <x v="1"/>
    <x v="43"/>
    <n v="1"/>
    <n v="1.432048"/>
    <n v="1.3252E-2"/>
    <n v="0.25190800000000002"/>
    <n v="5.8580000000000004E-3"/>
    <s v="5"/>
    <s v="scale_mpi_epyc_job_12128.out "/>
    <s v="scale_mpi_epyc_epyc005_2023-06-13_02-00-42.csv "/>
    <s v="i 100 0 0 1 44"/>
    <e v="#N/A"/>
    <e v="#N/A"/>
    <e v="#N/A"/>
    <e v="#N/A"/>
    <x v="2"/>
  </r>
  <r>
    <x v="2"/>
    <x v="2"/>
    <n v="0"/>
    <x v="1"/>
    <x v="44"/>
    <n v="1"/>
    <n v="1.417305"/>
    <n v="1.8891999999999999E-2"/>
    <n v="0.25978699999999999"/>
    <n v="5.9040000000000004E-3"/>
    <s v="5"/>
    <s v="scale_mpi_epyc_job_12128.out "/>
    <s v="scale_mpi_epyc_epyc005_2023-06-13_02-00-42.csv "/>
    <s v="i 100 0 0 1 45"/>
    <e v="#N/A"/>
    <e v="#N/A"/>
    <e v="#N/A"/>
    <e v="#N/A"/>
    <x v="2"/>
  </r>
  <r>
    <x v="2"/>
    <x v="2"/>
    <n v="0"/>
    <x v="1"/>
    <x v="45"/>
    <n v="1"/>
    <n v="1.4488030000000001"/>
    <n v="1.8859999999999998E-2"/>
    <n v="0.24126400000000001"/>
    <n v="5.3610000000000003E-3"/>
    <s v="5"/>
    <s v="scale_mpi_epyc_job_12128.out "/>
    <s v="scale_mpi_epyc_epyc005_2023-06-13_02-00-42.csv "/>
    <s v="i 100 0 0 1 46"/>
    <e v="#N/A"/>
    <e v="#N/A"/>
    <e v="#N/A"/>
    <e v="#N/A"/>
    <x v="2"/>
  </r>
  <r>
    <x v="2"/>
    <x v="2"/>
    <n v="0"/>
    <x v="1"/>
    <x v="46"/>
    <n v="1"/>
    <n v="1.4932000000000001"/>
    <n v="1.2791E-2"/>
    <n v="0.25270300000000001"/>
    <n v="5.4939999999999998E-3"/>
    <s v="5"/>
    <s v="scale_mpi_epyc_job_12128.out "/>
    <s v="scale_mpi_epyc_epyc005_2023-06-13_02-00-42.csv "/>
    <s v="i 100 0 0 1 47"/>
    <e v="#N/A"/>
    <e v="#N/A"/>
    <e v="#N/A"/>
    <e v="#N/A"/>
    <x v="2"/>
  </r>
  <r>
    <x v="2"/>
    <x v="2"/>
    <n v="0"/>
    <x v="1"/>
    <x v="47"/>
    <n v="1"/>
    <n v="1.4796229999999999"/>
    <n v="2.1248E-2"/>
    <n v="0.27295900000000001"/>
    <n v="5.8079999999999998E-3"/>
    <s v="5"/>
    <s v="scale_mpi_epyc_job_12128.out "/>
    <s v="scale_mpi_epyc_epyc005_2023-06-13_02-00-42.csv "/>
    <s v="i 100 0 0 1 48"/>
    <e v="#N/A"/>
    <e v="#N/A"/>
    <e v="#N/A"/>
    <e v="#N/A"/>
    <x v="2"/>
  </r>
  <r>
    <x v="2"/>
    <x v="2"/>
    <n v="0"/>
    <x v="1"/>
    <x v="48"/>
    <n v="1"/>
    <n v="1.6884710000000001"/>
    <n v="2.0489E-2"/>
    <n v="0.28010400000000002"/>
    <n v="5.8349999999999999E-3"/>
    <s v="5"/>
    <s v="scale_mpi_epyc_job_12128.out "/>
    <s v="scale_mpi_epyc_epyc005_2023-06-13_02-00-42.csv "/>
    <s v="i 100 0 0 1 49"/>
    <e v="#N/A"/>
    <e v="#N/A"/>
    <e v="#N/A"/>
    <e v="#N/A"/>
    <x v="2"/>
  </r>
  <r>
    <x v="2"/>
    <x v="2"/>
    <n v="0"/>
    <x v="1"/>
    <x v="49"/>
    <n v="1"/>
    <n v="1.495501"/>
    <n v="1.5755999999999999E-2"/>
    <n v="0.274447"/>
    <n v="5.6010000000000001E-3"/>
    <s v="5"/>
    <s v="scale_mpi_epyc_job_12128.out "/>
    <s v="scale_mpi_epyc_epyc005_2023-06-13_02-00-42.csv "/>
    <s v="i 100 0 0 1 50"/>
    <e v="#N/A"/>
    <e v="#N/A"/>
    <e v="#N/A"/>
    <e v="#N/A"/>
    <x v="2"/>
  </r>
  <r>
    <x v="2"/>
    <x v="2"/>
    <n v="0"/>
    <x v="1"/>
    <x v="50"/>
    <n v="1"/>
    <n v="1.7805850000000001"/>
    <n v="2.1364000000000001E-2"/>
    <n v="0.28353499999999998"/>
    <n v="5.6709999999999998E-3"/>
    <s v="5"/>
    <s v="scale_mpi_epyc_job_12128.out "/>
    <s v="scale_mpi_epyc_epyc005_2023-06-13_02-00-42.csv "/>
    <s v="i 100 0 0 1 51"/>
    <e v="#N/A"/>
    <e v="#N/A"/>
    <e v="#N/A"/>
    <e v="#N/A"/>
    <x v="2"/>
  </r>
  <r>
    <x v="2"/>
    <x v="2"/>
    <n v="0"/>
    <x v="1"/>
    <x v="51"/>
    <n v="1"/>
    <n v="1.5745750000000001"/>
    <n v="3.0980000000000001E-2"/>
    <n v="0.48674200000000001"/>
    <n v="9.5440000000000004E-3"/>
    <s v="5"/>
    <s v="scale_mpi_epyc_job_12128.out "/>
    <s v="scale_mpi_epyc_epyc005_2023-06-13_02-00-42.csv "/>
    <s v="i 100 0 0 1 52"/>
    <e v="#N/A"/>
    <e v="#N/A"/>
    <e v="#N/A"/>
    <e v="#N/A"/>
    <x v="2"/>
  </r>
  <r>
    <x v="2"/>
    <x v="2"/>
    <n v="0"/>
    <x v="1"/>
    <x v="52"/>
    <n v="1"/>
    <n v="1.570773"/>
    <n v="3.2199999999999999E-2"/>
    <n v="0.349993"/>
    <n v="6.731E-3"/>
    <s v="5"/>
    <s v="scale_mpi_epyc_job_12128.out "/>
    <s v="scale_mpi_epyc_epyc005_2023-06-13_02-00-42.csv "/>
    <s v="i 100 0 0 1 53"/>
    <e v="#N/A"/>
    <e v="#N/A"/>
    <e v="#N/A"/>
    <e v="#N/A"/>
    <x v="2"/>
  </r>
  <r>
    <x v="2"/>
    <x v="2"/>
    <n v="0"/>
    <x v="1"/>
    <x v="53"/>
    <n v="1"/>
    <n v="1.812341"/>
    <n v="2.0813999999999999E-2"/>
    <n v="0.357047"/>
    <n v="6.7369999999999999E-3"/>
    <s v="5"/>
    <s v="scale_mpi_epyc_job_12128.out "/>
    <s v="scale_mpi_epyc_epyc005_2023-06-13_02-00-42.csv "/>
    <s v="i 100 0 0 1 54"/>
    <e v="#N/A"/>
    <e v="#N/A"/>
    <e v="#N/A"/>
    <e v="#N/A"/>
    <x v="2"/>
  </r>
  <r>
    <x v="2"/>
    <x v="2"/>
    <n v="0"/>
    <x v="1"/>
    <x v="54"/>
    <n v="1"/>
    <n v="1.846068"/>
    <n v="1.4612999999999999E-2"/>
    <n v="0.35730000000000001"/>
    <n v="6.6169999999999996E-3"/>
    <s v="5"/>
    <s v="scale_mpi_epyc_job_12128.out "/>
    <s v="scale_mpi_epyc_epyc005_2023-06-13_02-00-42.csv "/>
    <s v="i 100 0 0 1 55"/>
    <e v="#N/A"/>
    <e v="#N/A"/>
    <e v="#N/A"/>
    <e v="#N/A"/>
    <x v="2"/>
  </r>
  <r>
    <x v="2"/>
    <x v="2"/>
    <n v="0"/>
    <x v="1"/>
    <x v="55"/>
    <n v="1"/>
    <n v="1.8577779999999999"/>
    <n v="4.172E-2"/>
    <n v="2.3494929999999998"/>
    <n v="4.2717999999999999E-2"/>
    <s v="5"/>
    <s v="scale_mpi_epyc_job_12128.out "/>
    <s v="scale_mpi_epyc_epyc005_2023-06-13_02-00-42.csv "/>
    <s v="i 100 0 0 1 56"/>
    <e v="#N/A"/>
    <e v="#N/A"/>
    <e v="#N/A"/>
    <e v="#N/A"/>
    <x v="2"/>
  </r>
  <r>
    <x v="2"/>
    <x v="2"/>
    <n v="0"/>
    <x v="1"/>
    <x v="56"/>
    <n v="1"/>
    <n v="1.590635"/>
    <n v="1.1932E-2"/>
    <n v="0.38819300000000001"/>
    <n v="6.9319999999999998E-3"/>
    <s v="5"/>
    <s v="scale_mpi_epyc_job_12128.out "/>
    <s v="scale_mpi_epyc_epyc005_2023-06-13_02-00-42.csv "/>
    <s v="i 100 0 0 1 57"/>
    <e v="#N/A"/>
    <e v="#N/A"/>
    <e v="#N/A"/>
    <e v="#N/A"/>
    <x v="2"/>
  </r>
  <r>
    <x v="2"/>
    <x v="2"/>
    <n v="0"/>
    <x v="1"/>
    <x v="57"/>
    <n v="1"/>
    <n v="1.2423850000000001"/>
    <n v="1.9203999999999999E-2"/>
    <n v="0.35725499999999999"/>
    <n v="6.2680000000000001E-3"/>
    <s v="5"/>
    <s v="scale_mpi_epyc_job_12128.out "/>
    <s v="scale_mpi_epyc_epyc005_2023-06-13_02-00-42.csv "/>
    <s v="i 100 0 0 1 58"/>
    <e v="#N/A"/>
    <e v="#N/A"/>
    <e v="#N/A"/>
    <e v="#N/A"/>
    <x v="2"/>
  </r>
  <r>
    <x v="2"/>
    <x v="2"/>
    <n v="0"/>
    <x v="1"/>
    <x v="58"/>
    <n v="1"/>
    <n v="1.306203"/>
    <n v="2.4442999999999999E-2"/>
    <n v="0.37589899999999998"/>
    <n v="6.4809999999999998E-3"/>
    <s v="5"/>
    <s v="scale_mpi_epyc_job_12128.out "/>
    <s v="scale_mpi_epyc_epyc005_2023-06-13_02-00-42.csv "/>
    <s v="i 100 0 0 1 59"/>
    <e v="#N/A"/>
    <e v="#N/A"/>
    <e v="#N/A"/>
    <e v="#N/A"/>
    <x v="2"/>
  </r>
  <r>
    <x v="2"/>
    <x v="2"/>
    <n v="0"/>
    <x v="1"/>
    <x v="59"/>
    <n v="1"/>
    <n v="1.25481"/>
    <n v="1.9512999999999999E-2"/>
    <n v="0.39172899999999999"/>
    <n v="6.6389999999999999E-3"/>
    <s v="5"/>
    <s v="scale_mpi_epyc_job_12128.out "/>
    <s v="scale_mpi_epyc_epyc005_2023-06-13_02-00-42.csv "/>
    <s v="i 100 0 0 1 60"/>
    <e v="#N/A"/>
    <e v="#N/A"/>
    <e v="#N/A"/>
    <e v="#N/A"/>
    <x v="2"/>
  </r>
  <r>
    <x v="2"/>
    <x v="2"/>
    <n v="0"/>
    <x v="1"/>
    <x v="60"/>
    <n v="1"/>
    <n v="1.294435"/>
    <n v="1.9016999999999999E-2"/>
    <n v="0.43792300000000001"/>
    <n v="7.2989999999999999E-3"/>
    <s v="5"/>
    <s v="scale_mpi_epyc_job_12128.out "/>
    <s v="scale_mpi_epyc_epyc005_2023-06-13_02-00-42.csv "/>
    <s v="i 100 0 0 1 61"/>
    <e v="#N/A"/>
    <e v="#N/A"/>
    <e v="#N/A"/>
    <e v="#N/A"/>
    <x v="2"/>
  </r>
  <r>
    <x v="2"/>
    <x v="2"/>
    <n v="0"/>
    <x v="1"/>
    <x v="61"/>
    <n v="1"/>
    <n v="1.2598370000000001"/>
    <n v="1.6926E-2"/>
    <n v="0.468831"/>
    <n v="7.6860000000000001E-3"/>
    <s v="5"/>
    <s v="scale_mpi_epyc_job_12128.out "/>
    <s v="scale_mpi_epyc_epyc005_2023-06-13_02-00-42.csv "/>
    <s v="i 100 0 0 1 62"/>
    <e v="#N/A"/>
    <e v="#N/A"/>
    <e v="#N/A"/>
    <e v="#N/A"/>
    <x v="2"/>
  </r>
  <r>
    <x v="2"/>
    <x v="2"/>
    <n v="0"/>
    <x v="1"/>
    <x v="62"/>
    <n v="1"/>
    <n v="1.3077749999999999"/>
    <n v="1.5502999999999999E-2"/>
    <n v="0.45909699999999998"/>
    <n v="7.4050000000000001E-3"/>
    <s v="5"/>
    <s v="scale_mpi_epyc_job_12128.out "/>
    <s v="scale_mpi_epyc_epyc005_2023-06-13_02-00-42.csv "/>
    <s v="i 100 0 0 1 63"/>
    <e v="#N/A"/>
    <e v="#N/A"/>
    <e v="#N/A"/>
    <e v="#N/A"/>
    <x v="2"/>
  </r>
  <r>
    <x v="2"/>
    <x v="2"/>
    <n v="0"/>
    <x v="1"/>
    <x v="63"/>
    <n v="1"/>
    <n v="1.269801"/>
    <n v="1.8543E-2"/>
    <n v="0.54428699999999997"/>
    <n v="8.6390000000000008E-3"/>
    <s v="5"/>
    <s v="scale_mpi_epyc_job_12128.out "/>
    <s v="scale_mpi_epyc_epyc005_2023-06-13_02-00-42.csv "/>
    <s v="i 100 0 0 1 64"/>
    <e v="#N/A"/>
    <e v="#N/A"/>
    <e v="#N/A"/>
    <e v="#N/A"/>
    <x v="2"/>
  </r>
  <r>
    <x v="0"/>
    <x v="0"/>
    <n v="100"/>
    <x v="0"/>
    <x v="33"/>
    <n v="1"/>
    <n v="244.21717599999999"/>
    <n v="11.573941"/>
    <n v="23.143908"/>
    <n v="0.70133100000000004"/>
    <s v="1"/>
    <s v="scale_mpi_epyc_job_12521.out "/>
    <s v="scale_mpi_epyc_epyc001.orfeo.hpc_2023-06-14_23-08-25.csv "/>
    <s v="e2 10000 100 1 1 34"/>
    <n v="268.10301249999998"/>
    <n v="23.885836500000448"/>
    <n v="220.33133949999907"/>
    <n v="315.87468550000085"/>
    <x v="0"/>
  </r>
  <r>
    <x v="0"/>
    <x v="0"/>
    <n v="100"/>
    <x v="0"/>
    <x v="34"/>
    <n v="1"/>
    <n v="261.032104"/>
    <n v="14.318298"/>
    <n v="57.390082"/>
    <n v="1.6879440000000001"/>
    <s v="4"/>
    <s v="scale_mpi_epyc_job_12283.out "/>
    <s v="scale_mpi_epyc_epyc004_2023-06-13_22-39-51.csv "/>
    <s v="e2 10000 100 1 1 35"/>
    <n v="257.69851800000004"/>
    <n v="3.3335859999978039"/>
    <n v="251.03134600000442"/>
    <n v="264.36568999999565"/>
    <x v="0"/>
  </r>
  <r>
    <x v="0"/>
    <x v="0"/>
    <n v="100"/>
    <x v="0"/>
    <x v="34"/>
    <n v="1"/>
    <n v="254.36493200000001"/>
    <n v="11.546322999999999"/>
    <n v="24.595682"/>
    <n v="0.72340199999999999"/>
    <s v="1"/>
    <s v="scale_mpi_epyc_job_12521.out "/>
    <s v="scale_mpi_epyc_epyc001.orfeo.hpc_2023-06-14_23-08-25.csv "/>
    <s v="e2 10000 100 1 1 35"/>
    <n v="257.69851800000004"/>
    <n v="3.3335859999978039"/>
    <n v="251.03134600000442"/>
    <n v="264.36568999999565"/>
    <x v="0"/>
  </r>
  <r>
    <x v="0"/>
    <x v="0"/>
    <n v="100"/>
    <x v="0"/>
    <x v="35"/>
    <n v="1"/>
    <n v="286.93348700000001"/>
    <n v="13.705268999999999"/>
    <n v="27.919630999999999"/>
    <n v="0.79770399999999997"/>
    <s v="4"/>
    <s v="scale_mpi_epyc_job_12283.out "/>
    <s v="scale_mpi_epyc_epyc004_2023-06-13_22-39-51.csv "/>
    <s v="e2 10000 100 1 1 36"/>
    <n v="270.49737649999997"/>
    <n v="16.436110500000442"/>
    <n v="237.6251554999991"/>
    <n v="303.36959750000085"/>
    <x v="0"/>
  </r>
  <r>
    <x v="1"/>
    <x v="0"/>
    <n v="100"/>
    <x v="0"/>
    <x v="17"/>
    <n v="1"/>
    <n v="243.41138000000001"/>
    <n v="12.194103"/>
    <n v="18.459084000000001"/>
    <n v="1.085828"/>
    <s v="4"/>
    <s v="scale_mpi_epyc_job_12536.out "/>
    <s v="scale_mpi_epyc_epyc004_2023-06-15_06-58-08.csv "/>
    <s v="e0 10000 100 1 1 18"/>
    <n v="240.61051799999998"/>
    <n v="1.9832668055722609"/>
    <n v="236.64398438885547"/>
    <n v="244.5770516111445"/>
    <x v="0"/>
  </r>
  <r>
    <x v="1"/>
    <x v="0"/>
    <n v="100"/>
    <x v="0"/>
    <x v="17"/>
    <n v="1"/>
    <n v="239.33814899999999"/>
    <n v="12.786763000000001"/>
    <n v="21.006139999999998"/>
    <n v="1.2356549999999999"/>
    <s v="2"/>
    <s v="scale_mpi_epyc_job_12297.out "/>
    <s v="scale_mpi_epyc_epyc002_2023-06-14_07-15-34.csv "/>
    <s v="e0 10000 100 1 1 18"/>
    <n v="240.61051799999998"/>
    <n v="1.9832668055722609"/>
    <n v="236.64398438885547"/>
    <n v="244.5770516111445"/>
    <x v="0"/>
  </r>
  <r>
    <x v="0"/>
    <x v="0"/>
    <n v="100"/>
    <x v="2"/>
    <x v="55"/>
    <n v="1"/>
    <n v="260.41439400000002"/>
    <n v="0.27039000000000002"/>
    <n v="7.4055970000000002"/>
    <n v="0.13464699999999999"/>
    <s v="6"/>
    <s v="scale_mpi_epyc_job_12147.out "/>
    <s v="scale_mpi_epyc_epyc006_2023-06-13_08-17-01.csv "/>
    <s v="e2 10000 100 100000 1 56"/>
    <n v="262.5329532727273"/>
    <n v="14.232000696684695"/>
    <n v="234.06895187935791"/>
    <n v="290.99695466609671"/>
    <x v="0"/>
  </r>
  <r>
    <x v="0"/>
    <x v="0"/>
    <n v="100"/>
    <x v="0"/>
    <x v="35"/>
    <n v="1"/>
    <n v="254.06126599999999"/>
    <n v="11.464453000000001"/>
    <n v="23.510045000000002"/>
    <n v="0.67171599999999998"/>
    <s v="1"/>
    <s v="scale_mpi_epyc_job_12521.out "/>
    <s v="scale_mpi_epyc_epyc001.orfeo.hpc_2023-06-14_23-08-25.csv "/>
    <s v="e2 10000 100 1 1 36"/>
    <n v="270.49737649999997"/>
    <n v="16.436110500000442"/>
    <n v="237.6251554999991"/>
    <n v="303.36959750000085"/>
    <x v="0"/>
  </r>
  <r>
    <x v="0"/>
    <x v="0"/>
    <n v="100"/>
    <x v="0"/>
    <x v="36"/>
    <n v="1"/>
    <n v="275.86522400000001"/>
    <n v="14.176311"/>
    <n v="27.554113000000001"/>
    <n v="0.76539199999999996"/>
    <s v="4"/>
    <s v="scale_mpi_epyc_job_12283.out "/>
    <s v="scale_mpi_epyc_epyc004_2023-06-13_22-39-51.csv "/>
    <s v="e2 10000 100 1 1 37"/>
    <n v="265.15357499999999"/>
    <n v="10.711649000000696"/>
    <n v="243.73027699999861"/>
    <n v="286.5768730000014"/>
    <x v="0"/>
  </r>
  <r>
    <x v="0"/>
    <x v="0"/>
    <n v="100"/>
    <x v="2"/>
    <x v="55"/>
    <n v="1"/>
    <n v="260.06587500000001"/>
    <n v="0.27132000000000001"/>
    <n v="7.2372509999999997"/>
    <n v="0.13158600000000001"/>
    <s v="6"/>
    <s v="scale_mpi_epyc_job_12503.out "/>
    <s v="scale_mpi_epyc_epyc006_2023-06-14_18-51-27.csv "/>
    <s v="e2 10000 100 100000 1 56"/>
    <n v="262.5329532727273"/>
    <n v="14.232000696684695"/>
    <n v="234.06895187935791"/>
    <n v="290.99695466609671"/>
    <x v="0"/>
  </r>
  <r>
    <x v="1"/>
    <x v="0"/>
    <n v="100"/>
    <x v="0"/>
    <x v="17"/>
    <n v="1"/>
    <n v="239.08202499999999"/>
    <n v="12.668559"/>
    <n v="24.153618999999999"/>
    <n v="1.420801"/>
    <s v="4"/>
    <s v="scale_mpi_epyc_job_12245.out "/>
    <s v="scale_mpi_epyc_epyc004_2023-06-13_12-57-06.csv "/>
    <s v="e0 10000 100 1 1 18"/>
    <n v="240.61051799999998"/>
    <n v="1.9832668055722609"/>
    <n v="236.64398438885547"/>
    <n v="244.5770516111445"/>
    <x v="0"/>
  </r>
  <r>
    <x v="0"/>
    <x v="0"/>
    <n v="100"/>
    <x v="0"/>
    <x v="36"/>
    <n v="1"/>
    <n v="254.441926"/>
    <n v="11.478735"/>
    <n v="25.244268999999999"/>
    <n v="0.70123000000000002"/>
    <s v="1"/>
    <s v="scale_mpi_epyc_job_12521.out "/>
    <s v="scale_mpi_epyc_epyc001.orfeo.hpc_2023-06-14_23-08-25.csv "/>
    <s v="e2 10000 100 1 1 37"/>
    <n v="265.15357499999999"/>
    <n v="10.711649000000696"/>
    <n v="243.73027699999861"/>
    <n v="286.5768730000014"/>
    <x v="0"/>
  </r>
  <r>
    <x v="0"/>
    <x v="0"/>
    <n v="100"/>
    <x v="2"/>
    <x v="54"/>
    <n v="1"/>
    <n v="259.66794299999998"/>
    <n v="0.26012600000000002"/>
    <n v="6.8427889999999998"/>
    <n v="0.126718"/>
    <s v="6"/>
    <s v="scale_mpi_epyc_job_12147.out "/>
    <s v="scale_mpi_epyc_epyc006_2023-06-13_08-17-01.csv "/>
    <s v="e2 10000 100 100000 1 55"/>
    <n v="259.70629363636363"/>
    <n v="11.727274962474915"/>
    <n v="236.25174371141378"/>
    <n v="283.16084356131347"/>
    <x v="0"/>
  </r>
  <r>
    <x v="0"/>
    <x v="0"/>
    <n v="100"/>
    <x v="0"/>
    <x v="37"/>
    <n v="1"/>
    <n v="340.64316000000002"/>
    <n v="77.504749000000004"/>
    <n v="28.571684000000001"/>
    <n v="0.77220800000000001"/>
    <s v="4"/>
    <s v="scale_mpi_epyc_job_12283.out "/>
    <s v="scale_mpi_epyc_epyc004_2023-06-13_22-39-51.csv "/>
    <s v="e2 10000 100 1 1 38"/>
    <n v="297.54777100000001"/>
    <n v="43.095389000000068"/>
    <n v="211.35699299999987"/>
    <n v="383.73854900000015"/>
    <x v="1"/>
  </r>
  <r>
    <x v="1"/>
    <x v="0"/>
    <n v="100"/>
    <x v="0"/>
    <x v="18"/>
    <n v="1"/>
    <n v="265.91980100000001"/>
    <n v="38.758425000000003"/>
    <n v="19.353770000000001"/>
    <n v="1.0752090000000001"/>
    <s v="4"/>
    <s v="scale_mpi_epyc_job_12245.out "/>
    <s v="scale_mpi_epyc_epyc004_2023-06-13_12-57-06.csv "/>
    <s v="e0 10000 100 1 1 19"/>
    <n v="249.52361399999998"/>
    <n v="11.643085964837633"/>
    <n v="226.2374420703247"/>
    <n v="272.80978592967523"/>
    <x v="1"/>
  </r>
  <r>
    <x v="1"/>
    <x v="0"/>
    <n v="100"/>
    <x v="0"/>
    <x v="18"/>
    <n v="1"/>
    <n v="242.635469"/>
    <n v="11.788705999999999"/>
    <n v="18.182518999999999"/>
    <n v="1.01014"/>
    <s v="4"/>
    <s v="scale_mpi_epyc_job_12536.out "/>
    <s v="scale_mpi_epyc_epyc004_2023-06-15_06-58-08.csv "/>
    <s v="e0 10000 100 1 1 19"/>
    <n v="249.52361399999998"/>
    <n v="11.643085964837633"/>
    <n v="226.2374420703247"/>
    <n v="272.80978592967523"/>
    <x v="0"/>
  </r>
  <r>
    <x v="0"/>
    <x v="0"/>
    <n v="100"/>
    <x v="2"/>
    <x v="53"/>
    <n v="1"/>
    <n v="259.22542700000002"/>
    <n v="0.28781899999999999"/>
    <n v="6.1663759999999996"/>
    <n v="0.11634700000000001"/>
    <s v="2"/>
    <s v="scale_mpi_epyc_job_12183.out "/>
    <s v="scale_mpi_epyc_epyc002_2023-06-13_10-38-59.csv "/>
    <s v="e2 10000 100 100000 1 54"/>
    <n v="259.97654699999998"/>
    <n v="16.458383413072017"/>
    <n v="227.05978017385596"/>
    <n v="292.89331382614404"/>
    <x v="0"/>
  </r>
  <r>
    <x v="1"/>
    <x v="0"/>
    <n v="100"/>
    <x v="0"/>
    <x v="18"/>
    <n v="1"/>
    <n v="240.01557199999999"/>
    <n v="12.884562000000001"/>
    <n v="18.274177999999999"/>
    <n v="1.0152319999999999"/>
    <s v="2"/>
    <s v="scale_mpi_epyc_job_12297.out "/>
    <s v="scale_mpi_epyc_epyc002_2023-06-14_07-15-34.csv "/>
    <s v="e0 10000 100 1 1 19"/>
    <n v="249.52361399999998"/>
    <n v="11.643085964837633"/>
    <n v="226.2374420703247"/>
    <n v="272.80978592967523"/>
    <x v="0"/>
  </r>
  <r>
    <x v="1"/>
    <x v="0"/>
    <n v="100"/>
    <x v="0"/>
    <x v="19"/>
    <n v="1"/>
    <n v="348.93514800000003"/>
    <n v="120.984161"/>
    <n v="18.565187999999999"/>
    <n v="0.97711499999999996"/>
    <s v="4"/>
    <s v="scale_mpi_epyc_job_12245.out "/>
    <s v="scale_mpi_epyc_epyc004_2023-06-13_12-57-06.csv "/>
    <s v="e0 10000 100 1 1 20"/>
    <n v="287.654135"/>
    <n v="45.74045634132758"/>
    <n v="196.17322231734482"/>
    <n v="379.13504768265517"/>
    <x v="1"/>
  </r>
  <r>
    <x v="0"/>
    <x v="0"/>
    <n v="100"/>
    <x v="0"/>
    <x v="37"/>
    <n v="1"/>
    <n v="254.452382"/>
    <n v="11.578569"/>
    <n v="25.345994999999998"/>
    <n v="0.68502700000000005"/>
    <s v="1"/>
    <s v="scale_mpi_epyc_job_12521.out "/>
    <s v="scale_mpi_epyc_epyc001.orfeo.hpc_2023-06-14_23-08-25.csv "/>
    <s v="e2 10000 100 1 1 38"/>
    <n v="297.54777100000001"/>
    <n v="43.095389000000068"/>
    <n v="211.35699299999987"/>
    <n v="383.73854900000015"/>
    <x v="0"/>
  </r>
  <r>
    <x v="1"/>
    <x v="0"/>
    <n v="100"/>
    <x v="0"/>
    <x v="19"/>
    <n v="1"/>
    <n v="274.95135699999997"/>
    <n v="40.952813999999996"/>
    <n v="18.805496000000002"/>
    <n v="0.98976299999999995"/>
    <s v="4"/>
    <s v="scale_mpi_epyc_job_12536.out "/>
    <s v="scale_mpi_epyc_epyc004_2023-06-15_06-58-08.csv "/>
    <s v="e0 10000 100 1 1 20"/>
    <n v="287.654135"/>
    <n v="45.74045634132758"/>
    <n v="196.17322231734482"/>
    <n v="379.13504768265517"/>
    <x v="1"/>
  </r>
  <r>
    <x v="0"/>
    <x v="0"/>
    <n v="100"/>
    <x v="2"/>
    <x v="54"/>
    <n v="1"/>
    <n v="259.029721"/>
    <n v="0.30017500000000003"/>
    <n v="9.3480889999999999"/>
    <n v="0.17311299999999999"/>
    <s v="6"/>
    <s v="scale_mpi_epyc_job_12503.out "/>
    <s v="scale_mpi_epyc_epyc006_2023-06-14_18-51-27.csv "/>
    <s v="e2 10000 100 100000 1 55"/>
    <n v="259.70629363636363"/>
    <n v="11.727274962474915"/>
    <n v="236.25174371141378"/>
    <n v="283.16084356131347"/>
    <x v="0"/>
  </r>
  <r>
    <x v="0"/>
    <x v="0"/>
    <n v="100"/>
    <x v="2"/>
    <x v="54"/>
    <n v="1"/>
    <n v="258.91353900000001"/>
    <n v="0.26811800000000002"/>
    <n v="7.2507089999999996"/>
    <n v="0.134272"/>
    <s v="6"/>
    <s v="scale_mpi_epyc_job_12264.out "/>
    <s v="scale_mpi_epyc_epyc006_2023-06-13_18-17-06.csv "/>
    <s v="e2 10000 100 100000 1 55"/>
    <n v="259.70629363636363"/>
    <n v="11.727274962474915"/>
    <n v="236.25174371141378"/>
    <n v="283.16084356131347"/>
    <x v="0"/>
  </r>
  <r>
    <x v="0"/>
    <x v="0"/>
    <n v="100"/>
    <x v="0"/>
    <x v="38"/>
    <n v="1"/>
    <n v="278.65493300000003"/>
    <n v="14.732701"/>
    <n v="36.555976000000001"/>
    <n v="0.96199900000000005"/>
    <s v="4"/>
    <s v="scale_mpi_epyc_job_12283.out "/>
    <s v="scale_mpi_epyc_epyc004_2023-06-13_22-39-51.csv "/>
    <s v="e2 10000 100 1 1 39"/>
    <n v="268.34287300000005"/>
    <n v="10.312059999999498"/>
    <n v="247.71875300000107"/>
    <n v="288.96699299999904"/>
    <x v="0"/>
  </r>
  <r>
    <x v="0"/>
    <x v="0"/>
    <n v="100"/>
    <x v="2"/>
    <x v="58"/>
    <n v="1"/>
    <n v="258.89661699999999"/>
    <n v="0.27132299999999998"/>
    <n v="8.6226760000000002"/>
    <n v="0.14866699999999999"/>
    <s v="5"/>
    <s v="scale_mpi_epyc_job_12332.out "/>
    <s v="scale_mpi_epyc_epyc005_2023-06-14_10-46-20.csv "/>
    <s v="e2 10000 100 100000 1 59"/>
    <n v="266.70787872727277"/>
    <n v="12.177151161182106"/>
    <n v="242.35357640490855"/>
    <n v="291.06218104963699"/>
    <x v="0"/>
  </r>
  <r>
    <x v="1"/>
    <x v="0"/>
    <n v="100"/>
    <x v="0"/>
    <x v="19"/>
    <n v="1"/>
    <n v="239.07589999999999"/>
    <n v="12.687353999999999"/>
    <n v="16.53453"/>
    <n v="0.87023799999999996"/>
    <s v="2"/>
    <s v="scale_mpi_epyc_job_12297.out "/>
    <s v="scale_mpi_epyc_epyc002_2023-06-14_07-15-34.csv "/>
    <s v="e0 10000 100 1 1 20"/>
    <n v="287.654135"/>
    <n v="45.74045634132758"/>
    <n v="196.17322231734482"/>
    <n v="379.13504768265517"/>
    <x v="0"/>
  </r>
  <r>
    <x v="0"/>
    <x v="0"/>
    <n v="100"/>
    <x v="0"/>
    <x v="38"/>
    <n v="1"/>
    <n v="258.03081300000002"/>
    <n v="11.935582999999999"/>
    <n v="29.070782000000001"/>
    <n v="0.76502099999999995"/>
    <s v="1"/>
    <s v="scale_mpi_epyc_job_12521.out "/>
    <s v="scale_mpi_epyc_epyc001.orfeo.hpc_2023-06-14_23-08-25.csv "/>
    <s v="e2 10000 100 1 1 39"/>
    <n v="268.34287300000005"/>
    <n v="10.312059999999498"/>
    <n v="247.71875300000107"/>
    <n v="288.96699299999904"/>
    <x v="0"/>
  </r>
  <r>
    <x v="0"/>
    <x v="0"/>
    <n v="100"/>
    <x v="2"/>
    <x v="53"/>
    <n v="1"/>
    <n v="258.776657"/>
    <n v="1.0810789999999999"/>
    <n v="49.956310999999999"/>
    <n v="0.94257199999999997"/>
    <s v="6"/>
    <s v="scale_mpi_epyc_job_12147.out "/>
    <s v="scale_mpi_epyc_epyc006_2023-06-13_08-17-01.csv "/>
    <s v="e2 10000 100 100000 1 54"/>
    <n v="259.97654699999998"/>
    <n v="16.458383413072017"/>
    <n v="227.05978017385596"/>
    <n v="292.89331382614404"/>
    <x v="0"/>
  </r>
  <r>
    <x v="1"/>
    <x v="0"/>
    <n v="100"/>
    <x v="0"/>
    <x v="20"/>
    <n v="1"/>
    <n v="248.12562600000001"/>
    <n v="11.721651"/>
    <n v="20.786754999999999"/>
    <n v="1.0393380000000001"/>
    <s v="4"/>
    <s v="scale_mpi_epyc_job_12536.out "/>
    <s v="scale_mpi_epyc_epyc004_2023-06-15_06-58-08.csv "/>
    <s v="e0 10000 100 1 1 21"/>
    <n v="242.60674366666663"/>
    <n v="4.0192522439931482"/>
    <n v="234.56823917868033"/>
    <n v="250.64524815465293"/>
    <x v="0"/>
  </r>
  <r>
    <x v="0"/>
    <x v="0"/>
    <n v="100"/>
    <x v="0"/>
    <x v="39"/>
    <n v="1"/>
    <n v="345.94810100000001"/>
    <n v="99.364485000000002"/>
    <n v="38.914228999999999"/>
    <n v="0.99780100000000005"/>
    <s v="1"/>
    <s v="scale_mpi_epyc_job_12521.out "/>
    <s v="scale_mpi_epyc_epyc001.orfeo.hpc_2023-06-14_23-08-25.csv "/>
    <s v="e2 10000 100 1 1 40"/>
    <n v="282.29597819999998"/>
    <n v="32.6045244468596"/>
    <n v="217.08692930628078"/>
    <n v="347.50502709371915"/>
    <x v="1"/>
  </r>
  <r>
    <x v="0"/>
    <x v="0"/>
    <n v="100"/>
    <x v="0"/>
    <x v="39"/>
    <n v="1"/>
    <n v="279.97107699999998"/>
    <n v="15.021877999999999"/>
    <n v="47.738993000000001"/>
    <n v="1.2240770000000001"/>
    <s v="4"/>
    <s v="scale_mpi_epyc_job_12283.out "/>
    <s v="scale_mpi_epyc_epyc004_2023-06-13_22-39-51.csv "/>
    <s v="e2 10000 100 1 1 40"/>
    <n v="282.29597819999998"/>
    <n v="32.6045244468596"/>
    <n v="217.08692930628078"/>
    <n v="347.50502709371915"/>
    <x v="0"/>
  </r>
  <r>
    <x v="1"/>
    <x v="0"/>
    <n v="100"/>
    <x v="0"/>
    <x v="20"/>
    <n v="1"/>
    <n v="241.025452"/>
    <n v="13.470148"/>
    <n v="23.839494999999999"/>
    <n v="1.191975"/>
    <s v="4"/>
    <s v="scale_mpi_epyc_job_12245.out "/>
    <s v="scale_mpi_epyc_epyc004_2023-06-13_12-57-06.csv "/>
    <s v="e0 10000 100 1 1 21"/>
    <n v="242.60674366666663"/>
    <n v="4.0192522439931482"/>
    <n v="234.56823917868033"/>
    <n v="250.64524815465293"/>
    <x v="0"/>
  </r>
  <r>
    <x v="0"/>
    <x v="0"/>
    <n v="100"/>
    <x v="0"/>
    <x v="39"/>
    <n v="1"/>
    <n v="262.83946800000001"/>
    <n v="22.561593999999999"/>
    <n v="47.268309000000002"/>
    <n v="1.212008"/>
    <s v="1"/>
    <s v="scale_mpi_epyc_job_12339.out "/>
    <s v="scale_mpi_epyc_epyc001.orfeo.hpc_2023-06-14_13-10-28.csv "/>
    <s v="e2 10000 100 1 1 40"/>
    <n v="282.29597819999998"/>
    <n v="32.6045244468596"/>
    <n v="217.08692930628078"/>
    <n v="347.50502709371915"/>
    <x v="0"/>
  </r>
  <r>
    <x v="0"/>
    <x v="0"/>
    <n v="100"/>
    <x v="0"/>
    <x v="39"/>
    <n v="1"/>
    <n v="262.61424599999998"/>
    <n v="23.297667000000001"/>
    <n v="61.850175"/>
    <n v="1.5859019999999999"/>
    <s v="1"/>
    <s v="scale_mpi_epyc_job_12285.out "/>
    <s v="scale_mpi_epyc_epyc001.orfeo.hpc_2023-06-13_23-11-14.csv "/>
    <s v="e2 10000 100 1 1 40"/>
    <n v="282.29597819999998"/>
    <n v="32.6045244468596"/>
    <n v="217.08692930628078"/>
    <n v="347.50502709371915"/>
    <x v="0"/>
  </r>
  <r>
    <x v="1"/>
    <x v="0"/>
    <n v="100"/>
    <x v="0"/>
    <x v="20"/>
    <n v="1"/>
    <n v="238.66915299999999"/>
    <n v="12.620214000000001"/>
    <n v="20.500914999999999"/>
    <n v="1.0250459999999999"/>
    <s v="2"/>
    <s v="scale_mpi_epyc_job_12297.out "/>
    <s v="scale_mpi_epyc_epyc002_2023-06-14_07-15-34.csv "/>
    <s v="e0 10000 100 1 1 21"/>
    <n v="242.60674366666663"/>
    <n v="4.0192522439931482"/>
    <n v="234.56823917868033"/>
    <n v="250.64524815465293"/>
    <x v="0"/>
  </r>
  <r>
    <x v="0"/>
    <x v="0"/>
    <n v="100"/>
    <x v="0"/>
    <x v="39"/>
    <n v="1"/>
    <n v="260.10699899999997"/>
    <n v="23.808834000000001"/>
    <n v="63.755642000000002"/>
    <n v="1.63476"/>
    <s v="2"/>
    <s v="scale_mpi_epyc_job_13071.out "/>
    <s v="scale_mpi_epyc_epyc002_2023-06-17_22-13-38.csv "/>
    <s v="e2 10000 100 1 1 40"/>
    <n v="282.29597819999998"/>
    <n v="32.6045244468596"/>
    <n v="217.08692930628078"/>
    <n v="347.50502709371915"/>
    <x v="0"/>
  </r>
  <r>
    <x v="0"/>
    <x v="0"/>
    <n v="100"/>
    <x v="0"/>
    <x v="40"/>
    <n v="1"/>
    <n v="284.13594599999999"/>
    <n v="16.195941000000001"/>
    <n v="44.829658999999999"/>
    <n v="1.120741"/>
    <s v="4"/>
    <s v="scale_mpi_epyc_job_12283.out "/>
    <s v="scale_mpi_epyc_epyc004_2023-06-13_22-39-51.csv "/>
    <s v="e2 10000 100 1 1 41"/>
    <n v="261.89075333333329"/>
    <n v="11.136017821302518"/>
    <n v="239.61871769072826"/>
    <n v="284.16278897593833"/>
    <x v="0"/>
  </r>
  <r>
    <x v="0"/>
    <x v="0"/>
    <n v="100"/>
    <x v="0"/>
    <x v="40"/>
    <n v="1"/>
    <n v="262.26428399999998"/>
    <n v="20.669360999999999"/>
    <n v="47.383915999999999"/>
    <n v="1.184598"/>
    <s v="2"/>
    <s v="scale_mpi_epyc_job_12289.out "/>
    <s v="scale_mpi_epyc_epyc002_2023-06-14_00-32-55.csv "/>
    <s v="e2 10000 100 1 1 41"/>
    <n v="261.89075333333329"/>
    <n v="11.136017821302518"/>
    <n v="239.61871769072826"/>
    <n v="284.16278897593833"/>
    <x v="0"/>
  </r>
  <r>
    <x v="1"/>
    <x v="0"/>
    <n v="100"/>
    <x v="0"/>
    <x v="21"/>
    <n v="1"/>
    <n v="248.58999499999999"/>
    <n v="11.059791000000001"/>
    <n v="19.194493999999999"/>
    <n v="0.91402399999999995"/>
    <s v="4"/>
    <s v="scale_mpi_epyc_job_12536.out "/>
    <s v="scale_mpi_epyc_epyc004_2023-06-15_06-58-08.csv "/>
    <s v="e0 10000 100 1 1 22"/>
    <n v="243.56058266666665"/>
    <n v="3.9535677017530788"/>
    <n v="235.6534472631605"/>
    <n v="251.46771807017279"/>
    <x v="0"/>
  </r>
  <r>
    <x v="0"/>
    <x v="0"/>
    <n v="100"/>
    <x v="0"/>
    <x v="40"/>
    <n v="1"/>
    <n v="262.07640199999997"/>
    <n v="23.287019999999998"/>
    <n v="40.366202000000001"/>
    <n v="1.009155"/>
    <s v="2"/>
    <s v="scale_mpi_epyc_job_13071.out "/>
    <s v="scale_mpi_epyc_epyc002_2023-06-17_22-13-38.csv "/>
    <s v="e2 10000 100 1 1 41"/>
    <n v="261.89075333333329"/>
    <n v="11.136017821302518"/>
    <n v="239.61871769072826"/>
    <n v="284.16278897593833"/>
    <x v="0"/>
  </r>
  <r>
    <x v="3"/>
    <x v="0"/>
    <n v="100"/>
    <x v="2"/>
    <x v="0"/>
    <n v="1"/>
    <n v="257.98424599999998"/>
    <n v="0.19850899999999999"/>
    <n v="0"/>
    <n v="0"/>
    <s v="5"/>
    <s v="scale_mpi_epyc_job_12523.out "/>
    <s v="scale_mpi_epyc_epyc005_2023-06-14_23-12-39.csv "/>
    <s v="e3 10000 100 100000 1 1"/>
    <n v="257.38653288461535"/>
    <n v="0.32949614951006057"/>
    <n v="256.72754058559525"/>
    <n v="258.04552518363545"/>
    <x v="0"/>
  </r>
  <r>
    <x v="0"/>
    <x v="0"/>
    <n v="100"/>
    <x v="2"/>
    <x v="53"/>
    <n v="1"/>
    <n v="257.85694999999998"/>
    <n v="0.316915"/>
    <n v="6.908766"/>
    <n v="0.130354"/>
    <s v="6"/>
    <s v="scale_mpi_epyc_job_12503.out "/>
    <s v="scale_mpi_epyc_epyc006_2023-06-14_18-51-27.csv "/>
    <s v="e2 10000 100 100000 1 54"/>
    <n v="259.97654699999998"/>
    <n v="16.458383413072017"/>
    <n v="227.05978017385596"/>
    <n v="292.89331382614404"/>
    <x v="0"/>
  </r>
  <r>
    <x v="0"/>
    <x v="0"/>
    <n v="100"/>
    <x v="0"/>
    <x v="40"/>
    <n v="1"/>
    <n v="261.369058"/>
    <n v="21.137554000000002"/>
    <n v="47.751120999999998"/>
    <n v="1.193778"/>
    <s v="1"/>
    <s v="scale_mpi_epyc_job_12285.out "/>
    <s v="scale_mpi_epyc_epyc001.orfeo.hpc_2023-06-13_23-11-14.csv "/>
    <s v="e2 10000 100 1 1 41"/>
    <n v="261.89075333333329"/>
    <n v="11.136017821302518"/>
    <n v="239.61871769072826"/>
    <n v="284.16278897593833"/>
    <x v="0"/>
  </r>
  <r>
    <x v="3"/>
    <x v="0"/>
    <n v="100"/>
    <x v="2"/>
    <x v="0"/>
    <n v="1"/>
    <n v="257.83711099999999"/>
    <n v="0.15606800000000001"/>
    <n v="0"/>
    <n v="0"/>
    <s v="4"/>
    <s v="scale_mpi_epyc_job_12531.out "/>
    <s v="scale_mpi_epyc_epyc004_2023-06-15_02-14-13.csv "/>
    <s v="e3 10000 100 100000 1 1"/>
    <n v="257.38653288461535"/>
    <n v="0.32949614951006057"/>
    <n v="256.72754058559525"/>
    <n v="258.04552518363545"/>
    <x v="0"/>
  </r>
  <r>
    <x v="0"/>
    <x v="0"/>
    <n v="100"/>
    <x v="0"/>
    <x v="40"/>
    <n v="1"/>
    <n v="251.25526300000001"/>
    <n v="22.602561000000001"/>
    <n v="56.909998000000002"/>
    <n v="1.42275"/>
    <s v="5"/>
    <s v="scale_mpi_epyc_job_12265.out "/>
    <s v="scale_mpi_epyc_epyc005_2023-06-13_18-19-06.csv "/>
    <s v="e2 10000 100 1 1 41"/>
    <n v="261.89075333333329"/>
    <n v="11.136017821302518"/>
    <n v="239.61871769072826"/>
    <n v="284.16278897593833"/>
    <x v="0"/>
  </r>
  <r>
    <x v="1"/>
    <x v="0"/>
    <n v="100"/>
    <x v="0"/>
    <x v="21"/>
    <n v="1"/>
    <n v="243.16125"/>
    <n v="13.493705"/>
    <n v="19.285357000000001"/>
    <n v="0.91835"/>
    <s v="4"/>
    <s v="scale_mpi_epyc_job_12245.out "/>
    <s v="scale_mpi_epyc_epyc004_2023-06-13_12-57-06.csv "/>
    <s v="e0 10000 100 1 1 22"/>
    <n v="243.56058266666665"/>
    <n v="3.9535677017530788"/>
    <n v="235.6534472631605"/>
    <n v="251.46771807017279"/>
    <x v="0"/>
  </r>
  <r>
    <x v="3"/>
    <x v="0"/>
    <n v="100"/>
    <x v="2"/>
    <x v="0"/>
    <n v="1"/>
    <n v="257.69088599999998"/>
    <n v="0.38800200000000001"/>
    <n v="0"/>
    <n v="0"/>
    <s v="7"/>
    <s v="scale_mpi_epyc_job_12139.out "/>
    <s v="scale_mpi_epyc_epyc007_2023-06-13_06-07-02.csv "/>
    <s v="e3 10000 100 100000 1 1"/>
    <n v="257.38653288461535"/>
    <n v="0.32949614951006057"/>
    <n v="256.72754058559525"/>
    <n v="258.04552518363545"/>
    <x v="0"/>
  </r>
  <r>
    <x v="1"/>
    <x v="0"/>
    <n v="100"/>
    <x v="0"/>
    <x v="21"/>
    <n v="1"/>
    <n v="238.93050299999999"/>
    <n v="13.063741"/>
    <n v="23.373265"/>
    <n v="1.113013"/>
    <s v="2"/>
    <s v="scale_mpi_epyc_job_12297.out "/>
    <s v="scale_mpi_epyc_epyc002_2023-06-14_07-15-34.csv "/>
    <s v="e0 10000 100 1 1 22"/>
    <n v="243.56058266666665"/>
    <n v="3.9535677017530788"/>
    <n v="235.6534472631605"/>
    <n v="251.46771807017279"/>
    <x v="0"/>
  </r>
  <r>
    <x v="0"/>
    <x v="0"/>
    <n v="100"/>
    <x v="0"/>
    <x v="40"/>
    <n v="1"/>
    <n v="250.24356700000001"/>
    <n v="20.238892"/>
    <n v="45.687434000000003"/>
    <n v="1.1421859999999999"/>
    <s v="1"/>
    <s v="scale_mpi_epyc_job_12339.out "/>
    <s v="scale_mpi_epyc_epyc001.orfeo.hpc_2023-06-14_13-10-28.csv "/>
    <s v="e2 10000 100 1 1 41"/>
    <n v="261.89075333333329"/>
    <n v="11.136017821302518"/>
    <n v="239.61871769072826"/>
    <n v="284.16278897593833"/>
    <x v="0"/>
  </r>
  <r>
    <x v="3"/>
    <x v="0"/>
    <n v="100"/>
    <x v="2"/>
    <x v="0"/>
    <n v="1"/>
    <n v="257.57386100000002"/>
    <n v="0.19225800000000001"/>
    <n v="0"/>
    <n v="0"/>
    <s v="5"/>
    <s v="scale_mpi_epyc_job_12523.out "/>
    <s v="scale_mpi_epyc_epyc005_2023-06-14_23-12-39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52613500000001"/>
    <n v="0.30973000000000001"/>
    <n v="0"/>
    <n v="0"/>
    <s v="7"/>
    <s v="scale_mpi_epyc_job_12139.out "/>
    <s v="scale_mpi_epyc_epyc007_2023-06-13_06-07-02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44103000000001"/>
    <n v="0.21454599999999999"/>
    <n v="0"/>
    <n v="0"/>
    <s v="7"/>
    <s v="scale_mpi_epyc_job_12139.out "/>
    <s v="scale_mpi_epyc_epyc007_2023-06-13_06-07-02.csv "/>
    <s v="e3 10000 100 100000 1 1"/>
    <n v="257.38653288461535"/>
    <n v="0.32949614951006057"/>
    <n v="256.72754058559525"/>
    <n v="258.04552518363545"/>
    <x v="0"/>
  </r>
  <r>
    <x v="0"/>
    <x v="0"/>
    <n v="100"/>
    <x v="0"/>
    <x v="41"/>
    <n v="1"/>
    <n v="275.861718"/>
    <n v="19.440508000000001"/>
    <n v="160.19922600000001"/>
    <n v="3.9072979999999999"/>
    <s v="4"/>
    <s v="scale_mpi_epyc_job_12283.out "/>
    <s v="scale_mpi_epyc_epyc004_2023-06-13_22-39-51.csv "/>
    <s v="e2 10000 100 1 1 42"/>
    <n v="265.91129916666665"/>
    <n v="4.8829454461052446"/>
    <n v="256.14540827445614"/>
    <n v="275.67719005887716"/>
    <x v="1"/>
  </r>
  <r>
    <x v="3"/>
    <x v="0"/>
    <n v="100"/>
    <x v="2"/>
    <x v="0"/>
    <n v="1"/>
    <n v="257.37849199999999"/>
    <n v="0.2293"/>
    <n v="0"/>
    <n v="0"/>
    <s v="6"/>
    <s v="scale_mpi_epyc_job_12538.out "/>
    <s v="scale_mpi_epyc_epyc006_2023-06-15_06-58-51.csv "/>
    <s v="e3 10000 100 100000 1 1"/>
    <n v="257.38653288461535"/>
    <n v="0.32949614951006057"/>
    <n v="256.72754058559525"/>
    <n v="258.04552518363545"/>
    <x v="0"/>
  </r>
  <r>
    <x v="0"/>
    <x v="0"/>
    <n v="100"/>
    <x v="2"/>
    <x v="52"/>
    <n v="1"/>
    <n v="257.37214399999999"/>
    <n v="0.27659800000000001"/>
    <n v="6.924607"/>
    <n v="0.13316600000000001"/>
    <s v="6"/>
    <s v="scale_mpi_epyc_job_12147.out "/>
    <s v="scale_mpi_epyc_epyc006_2023-06-13_08-17-01.csv "/>
    <s v="e2 10000 100 100000 1 53"/>
    <n v="261.83987299999995"/>
    <n v="11.40137113811091"/>
    <n v="239.03713072377815"/>
    <n v="284.64261527622176"/>
    <x v="0"/>
  </r>
  <r>
    <x v="3"/>
    <x v="0"/>
    <n v="100"/>
    <x v="2"/>
    <x v="0"/>
    <n v="1"/>
    <n v="257.36531200000002"/>
    <n v="0.19053200000000001"/>
    <n v="0"/>
    <n v="0"/>
    <s v="2"/>
    <s v="scale_mpi_epyc_job_12148.out "/>
    <s v="scale_mpi_epyc_epyc002_2023-06-13_08-39-43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35134299999999"/>
    <n v="0.21244199999999999"/>
    <n v="0"/>
    <n v="0"/>
    <s v="7"/>
    <s v="scale_mpi_epyc_job_12139.out "/>
    <s v="scale_mpi_epyc_epyc007_2023-06-13_06-07-02.csv "/>
    <s v="e3 10000 100 100000 1 1"/>
    <n v="257.38653288461535"/>
    <n v="0.32949614951006057"/>
    <n v="256.72754058559525"/>
    <n v="258.04552518363545"/>
    <x v="0"/>
  </r>
  <r>
    <x v="0"/>
    <x v="0"/>
    <n v="100"/>
    <x v="2"/>
    <x v="52"/>
    <n v="1"/>
    <n v="257.33676400000002"/>
    <n v="0.32631900000000003"/>
    <n v="7.4165859999999997"/>
    <n v="0.142627"/>
    <s v="2"/>
    <s v="scale_mpi_epyc_job_12183.out "/>
    <s v="scale_mpi_epyc_epyc002_2023-06-13_10-38-59.csv "/>
    <s v="e2 10000 100 100000 1 53"/>
    <n v="261.83987299999995"/>
    <n v="11.40137113811091"/>
    <n v="239.03713072377815"/>
    <n v="284.64261527622176"/>
    <x v="0"/>
  </r>
  <r>
    <x v="3"/>
    <x v="0"/>
    <n v="100"/>
    <x v="2"/>
    <x v="0"/>
    <n v="1"/>
    <n v="257.31515200000001"/>
    <n v="0.23869000000000001"/>
    <n v="0"/>
    <n v="0"/>
    <s v="7"/>
    <s v="scale_mpi_epyc_job_12504.out "/>
    <s v="scale_mpi_epyc_epyc007_2023-06-14_18-51-36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294284"/>
    <n v="9.3975000000000003E-2"/>
    <n v="0"/>
    <n v="0"/>
    <s v="4"/>
    <s v="scale_mpi_epyc_job_12254.out "/>
    <s v="scale_mpi_epyc_epyc004_2023-06-13_16-57-59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29148700000002"/>
    <n v="0.28956199999999999"/>
    <n v="0"/>
    <n v="0"/>
    <s v="5"/>
    <s v="scale_mpi_epyc_job_12523.out "/>
    <s v="scale_mpi_epyc_epyc005_2023-06-14_23-12-39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23763500000001"/>
    <n v="0.190026"/>
    <n v="0"/>
    <n v="0"/>
    <s v="2"/>
    <s v="scale_mpi_epyc_job_12148.out "/>
    <s v="scale_mpi_epyc_epyc002_2023-06-13_08-39-43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21059700000001"/>
    <n v="0.20954600000000001"/>
    <n v="0"/>
    <n v="0"/>
    <s v="6"/>
    <s v="scale_mpi_epyc_job_12538.out "/>
    <s v="scale_mpi_epyc_epyc006_2023-06-15_06-58-51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19946599999997"/>
    <n v="0.20275299999999999"/>
    <n v="0"/>
    <n v="0"/>
    <s v="5"/>
    <s v="scale_mpi_epyc_job_12329.out "/>
    <s v="scale_mpi_epyc_epyc005_2023-06-14_10-04-14.csv "/>
    <s v="e3 10000 100 100000 1 1"/>
    <n v="257.38653288461535"/>
    <n v="0.32949614951006057"/>
    <n v="256.72754058559525"/>
    <n v="258.04552518363545"/>
    <x v="0"/>
  </r>
  <r>
    <x v="2"/>
    <x v="1"/>
    <n v="0"/>
    <x v="1"/>
    <x v="0"/>
    <n v="1"/>
    <n v="1.05985"/>
    <n v="2.5439999999999998E-3"/>
    <n v="0"/>
    <n v="0"/>
    <s v="5"/>
    <s v="scale_mpi_epyc_job_12128.out "/>
    <s v="scale_mpi_epyc_epyc005_2023-06-13_02-00-42.csv "/>
    <s v="i 1000 0 0 1 1"/>
    <e v="#N/A"/>
    <e v="#N/A"/>
    <e v="#N/A"/>
    <e v="#N/A"/>
    <x v="2"/>
  </r>
  <r>
    <x v="2"/>
    <x v="1"/>
    <n v="0"/>
    <x v="1"/>
    <x v="1"/>
    <n v="1"/>
    <n v="1.0491360000000001"/>
    <n v="3.2039999999999998E-3"/>
    <n v="1.441E-3"/>
    <n v="1.441E-3"/>
    <s v="5"/>
    <s v="scale_mpi_epyc_job_12128.out "/>
    <s v="scale_mpi_epyc_epyc005_2023-06-13_02-00-42.csv "/>
    <s v="i 1000 0 0 1 2"/>
    <e v="#N/A"/>
    <e v="#N/A"/>
    <e v="#N/A"/>
    <e v="#N/A"/>
    <x v="2"/>
  </r>
  <r>
    <x v="2"/>
    <x v="1"/>
    <n v="0"/>
    <x v="1"/>
    <x v="2"/>
    <n v="1"/>
    <n v="1.0576410000000001"/>
    <n v="2.7850000000000001E-3"/>
    <n v="1.395E-3"/>
    <n v="6.9800000000000005E-4"/>
    <s v="5"/>
    <s v="scale_mpi_epyc_job_12128.out "/>
    <s v="scale_mpi_epyc_epyc005_2023-06-13_02-00-42.csv "/>
    <s v="i 1000 0 0 1 3"/>
    <e v="#N/A"/>
    <e v="#N/A"/>
    <e v="#N/A"/>
    <e v="#N/A"/>
    <x v="2"/>
  </r>
  <r>
    <x v="2"/>
    <x v="1"/>
    <n v="0"/>
    <x v="1"/>
    <x v="3"/>
    <n v="1"/>
    <n v="1.052562"/>
    <n v="3.4129999999999998E-3"/>
    <n v="3.2060000000000001E-3"/>
    <n v="1.0690000000000001E-3"/>
    <s v="5"/>
    <s v="scale_mpi_epyc_job_12128.out "/>
    <s v="scale_mpi_epyc_epyc005_2023-06-13_02-00-42.csv "/>
    <s v="i 1000 0 0 1 4"/>
    <e v="#N/A"/>
    <e v="#N/A"/>
    <e v="#N/A"/>
    <e v="#N/A"/>
    <x v="2"/>
  </r>
  <r>
    <x v="2"/>
    <x v="1"/>
    <n v="0"/>
    <x v="1"/>
    <x v="4"/>
    <n v="1"/>
    <n v="1.055401"/>
    <n v="3.2829999999999999E-3"/>
    <n v="4.0679999999999996E-3"/>
    <n v="1.0169999999999999E-3"/>
    <s v="5"/>
    <s v="scale_mpi_epyc_job_12128.out "/>
    <s v="scale_mpi_epyc_epyc005_2023-06-13_02-00-42.csv "/>
    <s v="i 1000 0 0 1 5"/>
    <e v="#N/A"/>
    <e v="#N/A"/>
    <e v="#N/A"/>
    <e v="#N/A"/>
    <x v="2"/>
  </r>
  <r>
    <x v="2"/>
    <x v="1"/>
    <n v="0"/>
    <x v="1"/>
    <x v="5"/>
    <n v="1"/>
    <n v="1.0885959999999999"/>
    <n v="3.8860000000000001E-3"/>
    <n v="3.7130000000000002E-3"/>
    <n v="7.4299999999999995E-4"/>
    <s v="5"/>
    <s v="scale_mpi_epyc_job_12128.out "/>
    <s v="scale_mpi_epyc_epyc005_2023-06-13_02-00-42.csv "/>
    <s v="i 1000 0 0 1 6"/>
    <e v="#N/A"/>
    <e v="#N/A"/>
    <e v="#N/A"/>
    <e v="#N/A"/>
    <x v="2"/>
  </r>
  <r>
    <x v="2"/>
    <x v="1"/>
    <n v="0"/>
    <x v="1"/>
    <x v="6"/>
    <n v="1"/>
    <n v="1.074986"/>
    <n v="4.0020000000000003E-3"/>
    <n v="9.1859999999999997E-3"/>
    <n v="1.531E-3"/>
    <s v="5"/>
    <s v="scale_mpi_epyc_job_12128.out "/>
    <s v="scale_mpi_epyc_epyc005_2023-06-13_02-00-42.csv "/>
    <s v="i 1000 0 0 1 7"/>
    <e v="#N/A"/>
    <e v="#N/A"/>
    <e v="#N/A"/>
    <e v="#N/A"/>
    <x v="2"/>
  </r>
  <r>
    <x v="2"/>
    <x v="1"/>
    <n v="0"/>
    <x v="1"/>
    <x v="7"/>
    <n v="1"/>
    <n v="1.0960650000000001"/>
    <n v="4.4159999999999998E-3"/>
    <n v="1.0297000000000001E-2"/>
    <n v="1.4710000000000001E-3"/>
    <s v="5"/>
    <s v="scale_mpi_epyc_job_12128.out "/>
    <s v="scale_mpi_epyc_epyc005_2023-06-13_02-00-42.csv "/>
    <s v="i 1000 0 0 1 8"/>
    <e v="#N/A"/>
    <e v="#N/A"/>
    <e v="#N/A"/>
    <e v="#N/A"/>
    <x v="2"/>
  </r>
  <r>
    <x v="2"/>
    <x v="1"/>
    <n v="0"/>
    <x v="1"/>
    <x v="8"/>
    <n v="1"/>
    <n v="1.091181"/>
    <n v="5.1409999999999997E-3"/>
    <n v="1.031E-2"/>
    <n v="1.289E-3"/>
    <s v="5"/>
    <s v="scale_mpi_epyc_job_12128.out "/>
    <s v="scale_mpi_epyc_epyc005_2023-06-13_02-00-42.csv "/>
    <s v="i 1000 0 0 1 9"/>
    <e v="#N/A"/>
    <e v="#N/A"/>
    <e v="#N/A"/>
    <e v="#N/A"/>
    <x v="2"/>
  </r>
  <r>
    <x v="2"/>
    <x v="1"/>
    <n v="0"/>
    <x v="1"/>
    <x v="9"/>
    <n v="1"/>
    <n v="1.0898559999999999"/>
    <n v="5.1539999999999997E-3"/>
    <n v="9.7949999999999999E-3"/>
    <n v="1.088E-3"/>
    <s v="5"/>
    <s v="scale_mpi_epyc_job_12128.out "/>
    <s v="scale_mpi_epyc_epyc005_2023-06-13_02-00-42.csv "/>
    <s v="i 1000 0 0 1 10"/>
    <e v="#N/A"/>
    <e v="#N/A"/>
    <e v="#N/A"/>
    <e v="#N/A"/>
    <x v="2"/>
  </r>
  <r>
    <x v="2"/>
    <x v="1"/>
    <n v="0"/>
    <x v="1"/>
    <x v="10"/>
    <n v="1"/>
    <n v="1.1123270000000001"/>
    <n v="5.1749999999999999E-3"/>
    <n v="1.0451999999999999E-2"/>
    <n v="1.0449999999999999E-3"/>
    <s v="5"/>
    <s v="scale_mpi_epyc_job_12128.out "/>
    <s v="scale_mpi_epyc_epyc005_2023-06-13_02-00-42.csv "/>
    <s v="i 1000 0 0 1 11"/>
    <e v="#N/A"/>
    <e v="#N/A"/>
    <e v="#N/A"/>
    <e v="#N/A"/>
    <x v="2"/>
  </r>
  <r>
    <x v="2"/>
    <x v="1"/>
    <n v="0"/>
    <x v="1"/>
    <x v="11"/>
    <n v="1"/>
    <n v="1.1144829999999999"/>
    <n v="5.7739999999999996E-3"/>
    <n v="1.8848E-2"/>
    <n v="1.7129999999999999E-3"/>
    <s v="5"/>
    <s v="scale_mpi_epyc_job_12128.out "/>
    <s v="scale_mpi_epyc_epyc005_2023-06-13_02-00-42.csv "/>
    <s v="i 1000 0 0 1 12"/>
    <e v="#N/A"/>
    <e v="#N/A"/>
    <e v="#N/A"/>
    <e v="#N/A"/>
    <x v="2"/>
  </r>
  <r>
    <x v="2"/>
    <x v="1"/>
    <n v="0"/>
    <x v="1"/>
    <x v="12"/>
    <n v="1"/>
    <n v="1.1381540000000001"/>
    <n v="6.267E-3"/>
    <n v="2.4684999999999999E-2"/>
    <n v="2.0569999999999998E-3"/>
    <s v="5"/>
    <s v="scale_mpi_epyc_job_12128.out "/>
    <s v="scale_mpi_epyc_epyc005_2023-06-13_02-00-42.csv "/>
    <s v="i 1000 0 0 1 13"/>
    <e v="#N/A"/>
    <e v="#N/A"/>
    <e v="#N/A"/>
    <e v="#N/A"/>
    <x v="2"/>
  </r>
  <r>
    <x v="2"/>
    <x v="1"/>
    <n v="0"/>
    <x v="1"/>
    <x v="13"/>
    <n v="1"/>
    <n v="1.1197250000000001"/>
    <n v="6.1929999999999997E-3"/>
    <n v="3.5864E-2"/>
    <n v="2.7590000000000002E-3"/>
    <s v="5"/>
    <s v="scale_mpi_epyc_job_12128.out "/>
    <s v="scale_mpi_epyc_epyc005_2023-06-13_02-00-42.csv "/>
    <s v="i 1000 0 0 1 14"/>
    <e v="#N/A"/>
    <e v="#N/A"/>
    <e v="#N/A"/>
    <e v="#N/A"/>
    <x v="2"/>
  </r>
  <r>
    <x v="2"/>
    <x v="1"/>
    <n v="0"/>
    <x v="1"/>
    <x v="14"/>
    <n v="1"/>
    <n v="1.1429499999999999"/>
    <n v="7.6270000000000001E-3"/>
    <n v="3.0530000000000002E-2"/>
    <n v="2.1810000000000002E-3"/>
    <s v="5"/>
    <s v="scale_mpi_epyc_job_12128.out "/>
    <s v="scale_mpi_epyc_epyc005_2023-06-13_02-00-42.csv "/>
    <s v="i 1000 0 0 1 15"/>
    <e v="#N/A"/>
    <e v="#N/A"/>
    <e v="#N/A"/>
    <e v="#N/A"/>
    <x v="2"/>
  </r>
  <r>
    <x v="2"/>
    <x v="1"/>
    <n v="0"/>
    <x v="1"/>
    <x v="15"/>
    <n v="1"/>
    <n v="1.1561140000000001"/>
    <n v="9.7820000000000008E-3"/>
    <n v="4.6991999999999999E-2"/>
    <n v="3.1329999999999999E-3"/>
    <s v="5"/>
    <s v="scale_mpi_epyc_job_12128.out "/>
    <s v="scale_mpi_epyc_epyc005_2023-06-13_02-00-42.csv "/>
    <s v="i 1000 0 0 1 16"/>
    <e v="#N/A"/>
    <e v="#N/A"/>
    <e v="#N/A"/>
    <e v="#N/A"/>
    <x v="2"/>
  </r>
  <r>
    <x v="2"/>
    <x v="1"/>
    <n v="0"/>
    <x v="1"/>
    <x v="16"/>
    <n v="1"/>
    <n v="1.158115"/>
    <n v="7.1399999999999996E-3"/>
    <n v="4.0969999999999999E-2"/>
    <n v="2.5609999999999999E-3"/>
    <s v="5"/>
    <s v="scale_mpi_epyc_job_12128.out "/>
    <s v="scale_mpi_epyc_epyc005_2023-06-13_02-00-42.csv "/>
    <s v="i 1000 0 0 1 17"/>
    <e v="#N/A"/>
    <e v="#N/A"/>
    <e v="#N/A"/>
    <e v="#N/A"/>
    <x v="2"/>
  </r>
  <r>
    <x v="2"/>
    <x v="1"/>
    <n v="0"/>
    <x v="1"/>
    <x v="17"/>
    <n v="1"/>
    <n v="1.173387"/>
    <n v="1.0113E-2"/>
    <n v="4.4040000000000003E-2"/>
    <n v="2.591E-3"/>
    <s v="5"/>
    <s v="scale_mpi_epyc_job_12128.out "/>
    <s v="scale_mpi_epyc_epyc005_2023-06-13_02-00-42.csv "/>
    <s v="i 1000 0 0 1 18"/>
    <e v="#N/A"/>
    <e v="#N/A"/>
    <e v="#N/A"/>
    <e v="#N/A"/>
    <x v="2"/>
  </r>
  <r>
    <x v="2"/>
    <x v="1"/>
    <n v="0"/>
    <x v="1"/>
    <x v="18"/>
    <n v="1"/>
    <n v="1.1691800000000001"/>
    <n v="1.2295E-2"/>
    <n v="4.8936E-2"/>
    <n v="2.7190000000000001E-3"/>
    <s v="5"/>
    <s v="scale_mpi_epyc_job_12128.out "/>
    <s v="scale_mpi_epyc_epyc005_2023-06-13_02-00-42.csv "/>
    <s v="i 1000 0 0 1 19"/>
    <e v="#N/A"/>
    <e v="#N/A"/>
    <e v="#N/A"/>
    <e v="#N/A"/>
    <x v="2"/>
  </r>
  <r>
    <x v="2"/>
    <x v="1"/>
    <n v="0"/>
    <x v="1"/>
    <x v="19"/>
    <n v="1"/>
    <n v="1.1714709999999999"/>
    <n v="9.4439999999999993E-3"/>
    <n v="5.3612E-2"/>
    <n v="2.8219999999999999E-3"/>
    <s v="5"/>
    <s v="scale_mpi_epyc_job_12128.out "/>
    <s v="scale_mpi_epyc_epyc005_2023-06-13_02-00-42.csv "/>
    <s v="i 1000 0 0 1 20"/>
    <e v="#N/A"/>
    <e v="#N/A"/>
    <e v="#N/A"/>
    <e v="#N/A"/>
    <x v="2"/>
  </r>
  <r>
    <x v="2"/>
    <x v="1"/>
    <n v="0"/>
    <x v="1"/>
    <x v="20"/>
    <n v="1"/>
    <n v="1.1824170000000001"/>
    <n v="7.5830000000000003E-3"/>
    <n v="5.8770000000000003E-2"/>
    <n v="2.9390000000000002E-3"/>
    <s v="5"/>
    <s v="scale_mpi_epyc_job_12128.out "/>
    <s v="scale_mpi_epyc_epyc005_2023-06-13_02-00-42.csv "/>
    <s v="i 1000 0 0 1 21"/>
    <e v="#N/A"/>
    <e v="#N/A"/>
    <e v="#N/A"/>
    <e v="#N/A"/>
    <x v="2"/>
  </r>
  <r>
    <x v="2"/>
    <x v="1"/>
    <n v="0"/>
    <x v="1"/>
    <x v="21"/>
    <n v="1"/>
    <n v="1.204521"/>
    <n v="8.659E-3"/>
    <n v="3.5798999999999997E-2"/>
    <n v="1.7049999999999999E-3"/>
    <s v="5"/>
    <s v="scale_mpi_epyc_job_12128.out "/>
    <s v="scale_mpi_epyc_epyc005_2023-06-13_02-00-42.csv "/>
    <s v="i 1000 0 0 1 22"/>
    <e v="#N/A"/>
    <e v="#N/A"/>
    <e v="#N/A"/>
    <e v="#N/A"/>
    <x v="2"/>
  </r>
  <r>
    <x v="2"/>
    <x v="1"/>
    <n v="0"/>
    <x v="1"/>
    <x v="22"/>
    <n v="1"/>
    <n v="1.2218230000000001"/>
    <n v="1.0477E-2"/>
    <n v="7.2814000000000004E-2"/>
    <n v="3.31E-3"/>
    <s v="5"/>
    <s v="scale_mpi_epyc_job_12128.out "/>
    <s v="scale_mpi_epyc_epyc005_2023-06-13_02-00-42.csv "/>
    <s v="i 1000 0 0 1 23"/>
    <e v="#N/A"/>
    <e v="#N/A"/>
    <e v="#N/A"/>
    <e v="#N/A"/>
    <x v="2"/>
  </r>
  <r>
    <x v="2"/>
    <x v="1"/>
    <n v="0"/>
    <x v="1"/>
    <x v="23"/>
    <n v="1"/>
    <n v="1.22661"/>
    <n v="1.2704E-2"/>
    <n v="8.2686999999999997E-2"/>
    <n v="3.5950000000000001E-3"/>
    <s v="5"/>
    <s v="scale_mpi_epyc_job_12128.out "/>
    <s v="scale_mpi_epyc_epyc005_2023-06-13_02-00-42.csv "/>
    <s v="i 1000 0 0 1 24"/>
    <e v="#N/A"/>
    <e v="#N/A"/>
    <e v="#N/A"/>
    <e v="#N/A"/>
    <x v="2"/>
  </r>
  <r>
    <x v="2"/>
    <x v="1"/>
    <n v="0"/>
    <x v="1"/>
    <x v="24"/>
    <n v="1"/>
    <n v="1.2090270000000001"/>
    <n v="7.7380000000000001E-3"/>
    <n v="7.9255999999999993E-2"/>
    <n v="3.3019999999999998E-3"/>
    <s v="5"/>
    <s v="scale_mpi_epyc_job_12128.out "/>
    <s v="scale_mpi_epyc_epyc005_2023-06-13_02-00-42.csv "/>
    <s v="i 1000 0 0 1 25"/>
    <e v="#N/A"/>
    <e v="#N/A"/>
    <e v="#N/A"/>
    <e v="#N/A"/>
    <x v="2"/>
  </r>
  <r>
    <x v="2"/>
    <x v="1"/>
    <n v="0"/>
    <x v="1"/>
    <x v="25"/>
    <n v="1"/>
    <n v="1.2502880000000001"/>
    <n v="1.3302E-2"/>
    <n v="8.6168999999999996E-2"/>
    <n v="3.447E-3"/>
    <s v="5"/>
    <s v="scale_mpi_epyc_job_12128.out "/>
    <s v="scale_mpi_epyc_epyc005_2023-06-13_02-00-42.csv "/>
    <s v="i 1000 0 0 1 26"/>
    <e v="#N/A"/>
    <e v="#N/A"/>
    <e v="#N/A"/>
    <e v="#N/A"/>
    <x v="2"/>
  </r>
  <r>
    <x v="2"/>
    <x v="1"/>
    <n v="0"/>
    <x v="1"/>
    <x v="26"/>
    <n v="1"/>
    <n v="1.221014"/>
    <n v="1.2263E-2"/>
    <n v="9.4190999999999997E-2"/>
    <n v="3.6229999999999999E-3"/>
    <s v="5"/>
    <s v="scale_mpi_epyc_job_12128.out "/>
    <s v="scale_mpi_epyc_epyc005_2023-06-13_02-00-42.csv "/>
    <s v="i 1000 0 0 1 27"/>
    <e v="#N/A"/>
    <e v="#N/A"/>
    <e v="#N/A"/>
    <e v="#N/A"/>
    <x v="2"/>
  </r>
  <r>
    <x v="2"/>
    <x v="1"/>
    <n v="0"/>
    <x v="1"/>
    <x v="27"/>
    <n v="1"/>
    <n v="1.2953440000000001"/>
    <n v="1.0347E-2"/>
    <n v="0.10244499999999999"/>
    <n v="3.7940000000000001E-3"/>
    <s v="5"/>
    <s v="scale_mpi_epyc_job_12128.out "/>
    <s v="scale_mpi_epyc_epyc005_2023-06-13_02-00-42.csv "/>
    <s v="i 1000 0 0 1 28"/>
    <e v="#N/A"/>
    <e v="#N/A"/>
    <e v="#N/A"/>
    <e v="#N/A"/>
    <x v="2"/>
  </r>
  <r>
    <x v="2"/>
    <x v="1"/>
    <n v="0"/>
    <x v="1"/>
    <x v="28"/>
    <n v="1"/>
    <n v="1.298036"/>
    <n v="1.1534000000000001E-2"/>
    <n v="0.100575"/>
    <n v="3.5920000000000001E-3"/>
    <s v="5"/>
    <s v="scale_mpi_epyc_job_12128.out "/>
    <s v="scale_mpi_epyc_epyc005_2023-06-13_02-00-42.csv "/>
    <s v="i 1000 0 0 1 29"/>
    <e v="#N/A"/>
    <e v="#N/A"/>
    <e v="#N/A"/>
    <e v="#N/A"/>
    <x v="2"/>
  </r>
  <r>
    <x v="2"/>
    <x v="1"/>
    <n v="0"/>
    <x v="1"/>
    <x v="29"/>
    <n v="1"/>
    <n v="1.309744"/>
    <n v="9.221E-3"/>
    <n v="0.110543"/>
    <n v="3.8119999999999999E-3"/>
    <s v="5"/>
    <s v="scale_mpi_epyc_job_12128.out "/>
    <s v="scale_mpi_epyc_epyc005_2023-06-13_02-00-42.csv "/>
    <s v="i 1000 0 0 1 30"/>
    <e v="#N/A"/>
    <e v="#N/A"/>
    <e v="#N/A"/>
    <e v="#N/A"/>
    <x v="2"/>
  </r>
  <r>
    <x v="2"/>
    <x v="1"/>
    <n v="0"/>
    <x v="1"/>
    <x v="30"/>
    <n v="1"/>
    <n v="1.321042"/>
    <n v="1.5459000000000001E-2"/>
    <n v="0.122396"/>
    <n v="4.0800000000000003E-3"/>
    <s v="5"/>
    <s v="scale_mpi_epyc_job_12128.out "/>
    <s v="scale_mpi_epyc_epyc005_2023-06-13_02-00-42.csv "/>
    <s v="i 1000 0 0 1 31"/>
    <e v="#N/A"/>
    <e v="#N/A"/>
    <e v="#N/A"/>
    <e v="#N/A"/>
    <x v="2"/>
  </r>
  <r>
    <x v="2"/>
    <x v="1"/>
    <n v="0"/>
    <x v="1"/>
    <x v="31"/>
    <n v="1"/>
    <n v="1.3650059999999999"/>
    <n v="1.0884E-2"/>
    <n v="6.5419000000000005E-2"/>
    <n v="2.1099999999999999E-3"/>
    <s v="5"/>
    <s v="scale_mpi_epyc_job_12128.out "/>
    <s v="scale_mpi_epyc_epyc005_2023-06-13_02-00-42.csv "/>
    <s v="i 1000 0 0 1 32"/>
    <e v="#N/A"/>
    <e v="#N/A"/>
    <e v="#N/A"/>
    <e v="#N/A"/>
    <x v="2"/>
  </r>
  <r>
    <x v="2"/>
    <x v="1"/>
    <n v="0"/>
    <x v="1"/>
    <x v="32"/>
    <n v="1"/>
    <n v="1.341669"/>
    <n v="1.9189999999999999E-2"/>
    <n v="0.14269999999999999"/>
    <n v="4.4590000000000003E-3"/>
    <s v="5"/>
    <s v="scale_mpi_epyc_job_12128.out "/>
    <s v="scale_mpi_epyc_epyc005_2023-06-13_02-00-42.csv "/>
    <s v="i 1000 0 0 1 33"/>
    <e v="#N/A"/>
    <e v="#N/A"/>
    <e v="#N/A"/>
    <e v="#N/A"/>
    <x v="2"/>
  </r>
  <r>
    <x v="2"/>
    <x v="1"/>
    <n v="0"/>
    <x v="1"/>
    <x v="33"/>
    <n v="1"/>
    <n v="1.3894070000000001"/>
    <n v="1.8959E-2"/>
    <n v="0.14646400000000001"/>
    <n v="4.4380000000000001E-3"/>
    <s v="5"/>
    <s v="scale_mpi_epyc_job_12128.out "/>
    <s v="scale_mpi_epyc_epyc005_2023-06-13_02-00-42.csv "/>
    <s v="i 1000 0 0 1 34"/>
    <e v="#N/A"/>
    <e v="#N/A"/>
    <e v="#N/A"/>
    <e v="#N/A"/>
    <x v="2"/>
  </r>
  <r>
    <x v="2"/>
    <x v="1"/>
    <n v="0"/>
    <x v="1"/>
    <x v="34"/>
    <n v="1"/>
    <n v="1.286745"/>
    <n v="2.1954999999999999E-2"/>
    <n v="0.1608"/>
    <n v="4.7289999999999997E-3"/>
    <s v="5"/>
    <s v="scale_mpi_epyc_job_12128.out "/>
    <s v="scale_mpi_epyc_epyc005_2023-06-13_02-00-42.csv "/>
    <s v="i 1000 0 0 1 35"/>
    <e v="#N/A"/>
    <e v="#N/A"/>
    <e v="#N/A"/>
    <e v="#N/A"/>
    <x v="2"/>
  </r>
  <r>
    <x v="2"/>
    <x v="1"/>
    <n v="0"/>
    <x v="1"/>
    <x v="35"/>
    <n v="1"/>
    <n v="1.3000849999999999"/>
    <n v="1.4592000000000001E-2"/>
    <n v="0.15242700000000001"/>
    <n v="4.3550000000000004E-3"/>
    <s v="5"/>
    <s v="scale_mpi_epyc_job_12128.out "/>
    <s v="scale_mpi_epyc_epyc005_2023-06-13_02-00-42.csv "/>
    <s v="i 1000 0 0 1 36"/>
    <e v="#N/A"/>
    <e v="#N/A"/>
    <e v="#N/A"/>
    <e v="#N/A"/>
    <x v="2"/>
  </r>
  <r>
    <x v="2"/>
    <x v="1"/>
    <n v="0"/>
    <x v="1"/>
    <x v="36"/>
    <n v="1"/>
    <n v="1.4333070000000001"/>
    <n v="1.8214999999999999E-2"/>
    <n v="0.17360999999999999"/>
    <n v="4.8219999999999999E-3"/>
    <s v="5"/>
    <s v="scale_mpi_epyc_job_12128.out "/>
    <s v="scale_mpi_epyc_epyc005_2023-06-13_02-00-42.csv "/>
    <s v="i 1000 0 0 1 37"/>
    <e v="#N/A"/>
    <e v="#N/A"/>
    <e v="#N/A"/>
    <e v="#N/A"/>
    <x v="2"/>
  </r>
  <r>
    <x v="2"/>
    <x v="1"/>
    <n v="0"/>
    <x v="1"/>
    <x v="37"/>
    <n v="1"/>
    <n v="1.3387549999999999"/>
    <n v="1.1730000000000001E-2"/>
    <n v="0.17960799999999999"/>
    <n v="4.8539999999999998E-3"/>
    <s v="5"/>
    <s v="scale_mpi_epyc_job_12128.out "/>
    <s v="scale_mpi_epyc_epyc005_2023-06-13_02-00-42.csv "/>
    <s v="i 1000 0 0 1 38"/>
    <e v="#N/A"/>
    <e v="#N/A"/>
    <e v="#N/A"/>
    <e v="#N/A"/>
    <x v="2"/>
  </r>
  <r>
    <x v="2"/>
    <x v="1"/>
    <n v="0"/>
    <x v="1"/>
    <x v="38"/>
    <n v="1"/>
    <n v="1.3753709999999999"/>
    <n v="1.0289E-2"/>
    <n v="0.10616200000000001"/>
    <n v="2.794E-3"/>
    <s v="5"/>
    <s v="scale_mpi_epyc_job_12128.out "/>
    <s v="scale_mpi_epyc_epyc005_2023-06-13_02-00-42.csv "/>
    <s v="i 1000 0 0 1 39"/>
    <e v="#N/A"/>
    <e v="#N/A"/>
    <e v="#N/A"/>
    <e v="#N/A"/>
    <x v="2"/>
  </r>
  <r>
    <x v="2"/>
    <x v="1"/>
    <n v="0"/>
    <x v="1"/>
    <x v="39"/>
    <n v="1"/>
    <n v="1.356927"/>
    <n v="1.0619E-2"/>
    <n v="0.20360800000000001"/>
    <n v="5.2209999999999999E-3"/>
    <s v="5"/>
    <s v="scale_mpi_epyc_job_12128.out "/>
    <s v="scale_mpi_epyc_epyc005_2023-06-13_02-00-42.csv "/>
    <s v="i 1000 0 0 1 40"/>
    <e v="#N/A"/>
    <e v="#N/A"/>
    <e v="#N/A"/>
    <e v="#N/A"/>
    <x v="2"/>
  </r>
  <r>
    <x v="2"/>
    <x v="1"/>
    <n v="0"/>
    <x v="1"/>
    <x v="40"/>
    <n v="1"/>
    <n v="1.537995"/>
    <n v="1.3712E-2"/>
    <n v="0.22664799999999999"/>
    <n v="5.666E-3"/>
    <s v="5"/>
    <s v="scale_mpi_epyc_job_12128.out "/>
    <s v="scale_mpi_epyc_epyc005_2023-06-13_02-00-42.csv "/>
    <s v="i 1000 0 0 1 41"/>
    <e v="#N/A"/>
    <e v="#N/A"/>
    <e v="#N/A"/>
    <e v="#N/A"/>
    <x v="2"/>
  </r>
  <r>
    <x v="2"/>
    <x v="1"/>
    <n v="0"/>
    <x v="1"/>
    <x v="41"/>
    <n v="1"/>
    <n v="1.5862879999999999"/>
    <n v="1.6652E-2"/>
    <n v="0.23483299999999999"/>
    <n v="5.7279999999999996E-3"/>
    <s v="5"/>
    <s v="scale_mpi_epyc_job_12128.out "/>
    <s v="scale_mpi_epyc_epyc005_2023-06-13_02-00-42.csv "/>
    <s v="i 1000 0 0 1 42"/>
    <e v="#N/A"/>
    <e v="#N/A"/>
    <e v="#N/A"/>
    <e v="#N/A"/>
    <x v="2"/>
  </r>
  <r>
    <x v="2"/>
    <x v="1"/>
    <n v="0"/>
    <x v="1"/>
    <x v="42"/>
    <n v="1"/>
    <n v="1.4032249999999999"/>
    <n v="2.1196E-2"/>
    <n v="0.230964"/>
    <n v="5.4990000000000004E-3"/>
    <s v="5"/>
    <s v="scale_mpi_epyc_job_12128.out "/>
    <s v="scale_mpi_epyc_epyc005_2023-06-13_02-00-42.csv "/>
    <s v="i 1000 0 0 1 43"/>
    <e v="#N/A"/>
    <e v="#N/A"/>
    <e v="#N/A"/>
    <e v="#N/A"/>
    <x v="2"/>
  </r>
  <r>
    <x v="2"/>
    <x v="1"/>
    <n v="0"/>
    <x v="1"/>
    <x v="43"/>
    <n v="1"/>
    <n v="1.385427"/>
    <n v="1.9109999999999999E-2"/>
    <n v="0.24578800000000001"/>
    <n v="5.7159999999999997E-3"/>
    <s v="5"/>
    <s v="scale_mpi_epyc_job_12128.out "/>
    <s v="scale_mpi_epyc_epyc005_2023-06-13_02-00-42.csv "/>
    <s v="i 1000 0 0 1 44"/>
    <e v="#N/A"/>
    <e v="#N/A"/>
    <e v="#N/A"/>
    <e v="#N/A"/>
    <x v="2"/>
  </r>
  <r>
    <x v="2"/>
    <x v="1"/>
    <n v="0"/>
    <x v="1"/>
    <x v="44"/>
    <n v="1"/>
    <n v="1.5902780000000001"/>
    <n v="2.1992999999999999E-2"/>
    <n v="0.25844699999999998"/>
    <n v="5.8739999999999999E-3"/>
    <s v="5"/>
    <s v="scale_mpi_epyc_job_12128.out "/>
    <s v="scale_mpi_epyc_epyc005_2023-06-13_02-00-42.csv "/>
    <s v="i 1000 0 0 1 45"/>
    <e v="#N/A"/>
    <e v="#N/A"/>
    <e v="#N/A"/>
    <e v="#N/A"/>
    <x v="2"/>
  </r>
  <r>
    <x v="2"/>
    <x v="1"/>
    <n v="0"/>
    <x v="1"/>
    <x v="45"/>
    <n v="1"/>
    <n v="1.4914940000000001"/>
    <n v="1.3266999999999999E-2"/>
    <n v="0.293827"/>
    <n v="6.5290000000000001E-3"/>
    <s v="5"/>
    <s v="scale_mpi_epyc_job_12128.out "/>
    <s v="scale_mpi_epyc_epyc005_2023-06-13_02-00-42.csv "/>
    <s v="i 1000 0 0 1 46"/>
    <e v="#N/A"/>
    <e v="#N/A"/>
    <e v="#N/A"/>
    <e v="#N/A"/>
    <x v="2"/>
  </r>
  <r>
    <x v="2"/>
    <x v="1"/>
    <n v="0"/>
    <x v="1"/>
    <x v="46"/>
    <n v="1"/>
    <n v="1.436823"/>
    <n v="1.9512999999999999E-2"/>
    <n v="0.25668200000000002"/>
    <n v="5.5799999999999999E-3"/>
    <s v="5"/>
    <s v="scale_mpi_epyc_job_12128.out "/>
    <s v="scale_mpi_epyc_epyc005_2023-06-13_02-00-42.csv "/>
    <s v="i 1000 0 0 1 47"/>
    <e v="#N/A"/>
    <e v="#N/A"/>
    <e v="#N/A"/>
    <e v="#N/A"/>
    <x v="2"/>
  </r>
  <r>
    <x v="2"/>
    <x v="1"/>
    <n v="0"/>
    <x v="1"/>
    <x v="47"/>
    <n v="1"/>
    <n v="1.7046209999999999"/>
    <n v="2.1564E-2"/>
    <n v="0.272283"/>
    <n v="5.7930000000000004E-3"/>
    <s v="5"/>
    <s v="scale_mpi_epyc_job_12128.out "/>
    <s v="scale_mpi_epyc_epyc005_2023-06-13_02-00-42.csv "/>
    <s v="i 1000 0 0 1 48"/>
    <e v="#N/A"/>
    <e v="#N/A"/>
    <e v="#N/A"/>
    <e v="#N/A"/>
    <x v="2"/>
  </r>
  <r>
    <x v="2"/>
    <x v="1"/>
    <n v="0"/>
    <x v="1"/>
    <x v="48"/>
    <n v="1"/>
    <n v="1.703131"/>
    <n v="2.4170000000000001E-2"/>
    <n v="0.30630600000000002"/>
    <n v="6.3810000000000004E-3"/>
    <s v="5"/>
    <s v="scale_mpi_epyc_job_12128.out "/>
    <s v="scale_mpi_epyc_epyc005_2023-06-13_02-00-42.csv "/>
    <s v="i 1000 0 0 1 49"/>
    <e v="#N/A"/>
    <e v="#N/A"/>
    <e v="#N/A"/>
    <e v="#N/A"/>
    <x v="2"/>
  </r>
  <r>
    <x v="2"/>
    <x v="1"/>
    <n v="0"/>
    <x v="1"/>
    <x v="49"/>
    <n v="1"/>
    <n v="1.518575"/>
    <n v="2.8348999999999999E-2"/>
    <n v="0.319938"/>
    <n v="6.5290000000000001E-3"/>
    <s v="5"/>
    <s v="scale_mpi_epyc_job_12128.out "/>
    <s v="scale_mpi_epyc_epyc005_2023-06-13_02-00-42.csv "/>
    <s v="i 1000 0 0 1 50"/>
    <e v="#N/A"/>
    <e v="#N/A"/>
    <e v="#N/A"/>
    <e v="#N/A"/>
    <x v="2"/>
  </r>
  <r>
    <x v="2"/>
    <x v="1"/>
    <n v="0"/>
    <x v="1"/>
    <x v="50"/>
    <n v="1"/>
    <n v="1.77932"/>
    <n v="2.1773000000000001E-2"/>
    <n v="0.33060899999999999"/>
    <n v="6.6119999999999998E-3"/>
    <s v="5"/>
    <s v="scale_mpi_epyc_job_12128.out "/>
    <s v="scale_mpi_epyc_epyc005_2023-06-13_02-00-42.csv "/>
    <s v="i 1000 0 0 1 51"/>
    <e v="#N/A"/>
    <e v="#N/A"/>
    <e v="#N/A"/>
    <e v="#N/A"/>
    <x v="2"/>
  </r>
  <r>
    <x v="2"/>
    <x v="1"/>
    <n v="0"/>
    <x v="1"/>
    <x v="51"/>
    <n v="1"/>
    <n v="1.573977"/>
    <n v="1.6759E-2"/>
    <n v="0.33999000000000001"/>
    <n v="6.6660000000000001E-3"/>
    <s v="5"/>
    <s v="scale_mpi_epyc_job_12128.out "/>
    <s v="scale_mpi_epyc_epyc005_2023-06-13_02-00-42.csv "/>
    <s v="i 1000 0 0 1 52"/>
    <e v="#N/A"/>
    <e v="#N/A"/>
    <e v="#N/A"/>
    <e v="#N/A"/>
    <x v="2"/>
  </r>
  <r>
    <x v="2"/>
    <x v="1"/>
    <n v="0"/>
    <x v="1"/>
    <x v="52"/>
    <n v="1"/>
    <n v="1.7405280000000001"/>
    <n v="2.2308000000000001E-2"/>
    <n v="0.341115"/>
    <n v="6.5599999999999999E-3"/>
    <s v="5"/>
    <s v="scale_mpi_epyc_job_12128.out "/>
    <s v="scale_mpi_epyc_epyc005_2023-06-13_02-00-42.csv "/>
    <s v="i 1000 0 0 1 53"/>
    <e v="#N/A"/>
    <e v="#N/A"/>
    <e v="#N/A"/>
    <e v="#N/A"/>
    <x v="2"/>
  </r>
  <r>
    <x v="2"/>
    <x v="1"/>
    <n v="0"/>
    <x v="1"/>
    <x v="53"/>
    <n v="1"/>
    <n v="1.8004640000000001"/>
    <n v="1.3252999999999999E-2"/>
    <n v="0.38206000000000001"/>
    <n v="7.2090000000000001E-3"/>
    <s v="5"/>
    <s v="scale_mpi_epyc_job_12128.out "/>
    <s v="scale_mpi_epyc_epyc005_2023-06-13_02-00-42.csv "/>
    <s v="i 1000 0 0 1 54"/>
    <e v="#N/A"/>
    <e v="#N/A"/>
    <e v="#N/A"/>
    <e v="#N/A"/>
    <x v="2"/>
  </r>
  <r>
    <x v="2"/>
    <x v="1"/>
    <n v="0"/>
    <x v="1"/>
    <x v="54"/>
    <n v="1"/>
    <n v="1.6218300000000001"/>
    <n v="1.8848E-2"/>
    <n v="0.35350700000000002"/>
    <n v="6.5459999999999997E-3"/>
    <s v="5"/>
    <s v="scale_mpi_epyc_job_12128.out "/>
    <s v="scale_mpi_epyc_epyc005_2023-06-13_02-00-42.csv "/>
    <s v="i 1000 0 0 1 55"/>
    <e v="#N/A"/>
    <e v="#N/A"/>
    <e v="#N/A"/>
    <e v="#N/A"/>
    <x v="2"/>
  </r>
  <r>
    <x v="2"/>
    <x v="1"/>
    <n v="0"/>
    <x v="1"/>
    <x v="55"/>
    <n v="1"/>
    <n v="1.938655"/>
    <n v="2.6779000000000001E-2"/>
    <n v="0.37496299999999999"/>
    <n v="6.8180000000000003E-3"/>
    <s v="5"/>
    <s v="scale_mpi_epyc_job_12128.out "/>
    <s v="scale_mpi_epyc_epyc005_2023-06-13_02-00-42.csv "/>
    <s v="i 1000 0 0 1 56"/>
    <e v="#N/A"/>
    <e v="#N/A"/>
    <e v="#N/A"/>
    <e v="#N/A"/>
    <x v="2"/>
  </r>
  <r>
    <x v="2"/>
    <x v="1"/>
    <n v="0"/>
    <x v="1"/>
    <x v="56"/>
    <n v="1"/>
    <n v="1.898077"/>
    <n v="1.5932000000000002E-2"/>
    <n v="0.43562400000000001"/>
    <n v="7.7790000000000003E-3"/>
    <s v="5"/>
    <s v="scale_mpi_epyc_job_12128.out "/>
    <s v="scale_mpi_epyc_epyc005_2023-06-13_02-00-42.csv "/>
    <s v="i 1000 0 0 1 57"/>
    <e v="#N/A"/>
    <e v="#N/A"/>
    <e v="#N/A"/>
    <e v="#N/A"/>
    <x v="2"/>
  </r>
  <r>
    <x v="2"/>
    <x v="1"/>
    <n v="0"/>
    <x v="1"/>
    <x v="57"/>
    <n v="1"/>
    <n v="1.2377039999999999"/>
    <n v="1.4414E-2"/>
    <n v="0.37467400000000001"/>
    <n v="6.5729999999999998E-3"/>
    <s v="5"/>
    <s v="scale_mpi_epyc_job_12128.out "/>
    <s v="scale_mpi_epyc_epyc005_2023-06-13_02-00-42.csv "/>
    <s v="i 1000 0 0 1 58"/>
    <e v="#N/A"/>
    <e v="#N/A"/>
    <e v="#N/A"/>
    <e v="#N/A"/>
    <x v="2"/>
  </r>
  <r>
    <x v="2"/>
    <x v="1"/>
    <n v="0"/>
    <x v="1"/>
    <x v="58"/>
    <n v="1"/>
    <n v="1.257349"/>
    <n v="1.6480000000000002E-2"/>
    <n v="0.48194799999999999"/>
    <n v="8.3090000000000004E-3"/>
    <s v="5"/>
    <s v="scale_mpi_epyc_job_12128.out "/>
    <s v="scale_mpi_epyc_epyc005_2023-06-13_02-00-42.csv "/>
    <s v="i 1000 0 0 1 59"/>
    <e v="#N/A"/>
    <e v="#N/A"/>
    <e v="#N/A"/>
    <e v="#N/A"/>
    <x v="2"/>
  </r>
  <r>
    <x v="2"/>
    <x v="1"/>
    <n v="0"/>
    <x v="1"/>
    <x v="59"/>
    <n v="1"/>
    <n v="1.3367690000000001"/>
    <n v="1.8259999999999998E-2"/>
    <n v="0.414076"/>
    <n v="7.0179999999999999E-3"/>
    <s v="5"/>
    <s v="scale_mpi_epyc_job_12128.out "/>
    <s v="scale_mpi_epyc_epyc005_2023-06-13_02-00-42.csv "/>
    <s v="i 1000 0 0 1 60"/>
    <e v="#N/A"/>
    <e v="#N/A"/>
    <e v="#N/A"/>
    <e v="#N/A"/>
    <x v="2"/>
  </r>
  <r>
    <x v="2"/>
    <x v="1"/>
    <n v="0"/>
    <x v="1"/>
    <x v="60"/>
    <n v="1"/>
    <n v="1.2793939999999999"/>
    <n v="1.8794999999999999E-2"/>
    <n v="0.41433300000000001"/>
    <n v="6.9059999999999998E-3"/>
    <s v="5"/>
    <s v="scale_mpi_epyc_job_12128.out "/>
    <s v="scale_mpi_epyc_epyc005_2023-06-13_02-00-42.csv "/>
    <s v="i 1000 0 0 1 61"/>
    <e v="#N/A"/>
    <e v="#N/A"/>
    <e v="#N/A"/>
    <e v="#N/A"/>
    <x v="2"/>
  </r>
  <r>
    <x v="2"/>
    <x v="1"/>
    <n v="0"/>
    <x v="1"/>
    <x v="61"/>
    <n v="1"/>
    <n v="1.2746869999999999"/>
    <n v="1.8529E-2"/>
    <n v="0.43276599999999998"/>
    <n v="7.0949999999999997E-3"/>
    <s v="5"/>
    <s v="scale_mpi_epyc_job_12128.out "/>
    <s v="scale_mpi_epyc_epyc005_2023-06-13_02-00-42.csv "/>
    <s v="i 1000 0 0 1 62"/>
    <e v="#N/A"/>
    <e v="#N/A"/>
    <e v="#N/A"/>
    <e v="#N/A"/>
    <x v="2"/>
  </r>
  <r>
    <x v="2"/>
    <x v="1"/>
    <n v="0"/>
    <x v="1"/>
    <x v="62"/>
    <n v="1"/>
    <n v="1.28122"/>
    <n v="1.8107000000000002E-2"/>
    <n v="0.449291"/>
    <n v="7.247E-3"/>
    <s v="5"/>
    <s v="scale_mpi_epyc_job_12128.out "/>
    <s v="scale_mpi_epyc_epyc005_2023-06-13_02-00-42.csv "/>
    <s v="i 1000 0 0 1 63"/>
    <e v="#N/A"/>
    <e v="#N/A"/>
    <e v="#N/A"/>
    <e v="#N/A"/>
    <x v="2"/>
  </r>
  <r>
    <x v="2"/>
    <x v="1"/>
    <n v="0"/>
    <x v="1"/>
    <x v="63"/>
    <n v="1"/>
    <n v="1.3268869999999999"/>
    <n v="1.9983999999999998E-2"/>
    <n v="0.47824499999999998"/>
    <n v="7.5909999999999997E-3"/>
    <s v="5"/>
    <s v="scale_mpi_epyc_job_12128.out "/>
    <s v="scale_mpi_epyc_epyc005_2023-06-13_02-00-42.csv "/>
    <s v="i 1000 0 0 1 64"/>
    <e v="#N/A"/>
    <e v="#N/A"/>
    <e v="#N/A"/>
    <e v="#N/A"/>
    <x v="2"/>
  </r>
  <r>
    <x v="2"/>
    <x v="2"/>
    <n v="0"/>
    <x v="1"/>
    <x v="0"/>
    <n v="1"/>
    <n v="1.033617"/>
    <n v="3.859E-3"/>
    <n v="0"/>
    <n v="0"/>
    <s v="5"/>
    <s v="scale_mpi_epyc_job_12128.out "/>
    <s v="scale_mpi_epyc_epyc005_2023-06-13_02-00-42.csv "/>
    <s v="i 100 0 0 1 1"/>
    <e v="#N/A"/>
    <e v="#N/A"/>
    <e v="#N/A"/>
    <e v="#N/A"/>
    <x v="2"/>
  </r>
  <r>
    <x v="2"/>
    <x v="2"/>
    <n v="0"/>
    <x v="1"/>
    <x v="1"/>
    <n v="1"/>
    <n v="1.0356300000000001"/>
    <n v="1.5920000000000001E-3"/>
    <n v="8.9800000000000004E-4"/>
    <n v="8.9800000000000004E-4"/>
    <s v="5"/>
    <s v="scale_mpi_epyc_job_12128.out "/>
    <s v="scale_mpi_epyc_epyc005_2023-06-13_02-00-42.csv "/>
    <s v="i 100 0 0 1 2"/>
    <e v="#N/A"/>
    <e v="#N/A"/>
    <e v="#N/A"/>
    <e v="#N/A"/>
    <x v="2"/>
  </r>
  <r>
    <x v="2"/>
    <x v="2"/>
    <n v="0"/>
    <x v="1"/>
    <x v="2"/>
    <n v="1"/>
    <n v="1.0585279999999999"/>
    <n v="1.256E-3"/>
    <n v="1.078E-3"/>
    <n v="5.3899999999999998E-4"/>
    <s v="5"/>
    <s v="scale_mpi_epyc_job_12128.out "/>
    <s v="scale_mpi_epyc_epyc005_2023-06-13_02-00-42.csv "/>
    <s v="i 100 0 0 1 3"/>
    <e v="#N/A"/>
    <e v="#N/A"/>
    <e v="#N/A"/>
    <e v="#N/A"/>
    <x v="2"/>
  </r>
  <r>
    <x v="2"/>
    <x v="2"/>
    <n v="0"/>
    <x v="1"/>
    <x v="3"/>
    <n v="1"/>
    <n v="1.0412220000000001"/>
    <n v="2.065E-3"/>
    <n v="3.4169999999999999E-3"/>
    <n v="1.139E-3"/>
    <s v="5"/>
    <s v="scale_mpi_epyc_job_12128.out "/>
    <s v="scale_mpi_epyc_epyc005_2023-06-13_02-00-42.csv "/>
    <s v="i 100 0 0 1 4"/>
    <e v="#N/A"/>
    <e v="#N/A"/>
    <e v="#N/A"/>
    <e v="#N/A"/>
    <x v="2"/>
  </r>
  <r>
    <x v="2"/>
    <x v="2"/>
    <n v="0"/>
    <x v="1"/>
    <x v="4"/>
    <n v="1"/>
    <n v="1.0479499999999999"/>
    <n v="2.7820000000000002E-3"/>
    <n v="4.8459999999999996E-3"/>
    <n v="1.2110000000000001E-3"/>
    <s v="5"/>
    <s v="scale_mpi_epyc_job_12128.out "/>
    <s v="scale_mpi_epyc_epyc005_2023-06-13_02-00-42.csv "/>
    <s v="i 100 0 0 1 5"/>
    <e v="#N/A"/>
    <e v="#N/A"/>
    <e v="#N/A"/>
    <e v="#N/A"/>
    <x v="2"/>
  </r>
  <r>
    <x v="2"/>
    <x v="2"/>
    <n v="0"/>
    <x v="1"/>
    <x v="5"/>
    <n v="1"/>
    <n v="1.055599"/>
    <n v="2.8869999999999998E-3"/>
    <n v="6.9740000000000002E-3"/>
    <n v="1.395E-3"/>
    <s v="5"/>
    <s v="scale_mpi_epyc_job_12128.out "/>
    <s v="scale_mpi_epyc_epyc005_2023-06-13_02-00-42.csv "/>
    <s v="i 100 0 0 1 6"/>
    <e v="#N/A"/>
    <e v="#N/A"/>
    <e v="#N/A"/>
    <e v="#N/A"/>
    <x v="2"/>
  </r>
  <r>
    <x v="2"/>
    <x v="2"/>
    <n v="0"/>
    <x v="1"/>
    <x v="6"/>
    <n v="1"/>
    <n v="1.080902"/>
    <n v="2.4610000000000001E-3"/>
    <n v="8.6630000000000006E-3"/>
    <n v="1.444E-3"/>
    <s v="5"/>
    <s v="scale_mpi_epyc_job_12128.out "/>
    <s v="scale_mpi_epyc_epyc005_2023-06-13_02-00-42.csv "/>
    <s v="i 100 0 0 1 7"/>
    <e v="#N/A"/>
    <e v="#N/A"/>
    <e v="#N/A"/>
    <e v="#N/A"/>
    <x v="2"/>
  </r>
  <r>
    <x v="2"/>
    <x v="2"/>
    <n v="0"/>
    <x v="1"/>
    <x v="7"/>
    <n v="1"/>
    <n v="1.0884780000000001"/>
    <n v="4.2579999999999996E-3"/>
    <n v="9.018E-3"/>
    <n v="1.2880000000000001E-3"/>
    <s v="5"/>
    <s v="scale_mpi_epyc_job_12128.out "/>
    <s v="scale_mpi_epyc_epyc005_2023-06-13_02-00-42.csv "/>
    <s v="i 100 0 0 1 8"/>
    <e v="#N/A"/>
    <e v="#N/A"/>
    <e v="#N/A"/>
    <e v="#N/A"/>
    <x v="2"/>
  </r>
  <r>
    <x v="2"/>
    <x v="2"/>
    <n v="0"/>
    <x v="1"/>
    <x v="8"/>
    <n v="1"/>
    <n v="1.0907370000000001"/>
    <n v="3.571E-3"/>
    <n v="1.3199000000000001E-2"/>
    <n v="1.65E-3"/>
    <s v="5"/>
    <s v="scale_mpi_epyc_job_12128.out "/>
    <s v="scale_mpi_epyc_epyc005_2023-06-13_02-00-42.csv "/>
    <s v="i 100 0 0 1 9"/>
    <e v="#N/A"/>
    <e v="#N/A"/>
    <e v="#N/A"/>
    <e v="#N/A"/>
    <x v="2"/>
  </r>
  <r>
    <x v="2"/>
    <x v="2"/>
    <n v="0"/>
    <x v="1"/>
    <x v="9"/>
    <n v="1"/>
    <n v="1.096544"/>
    <n v="3.9259999999999998E-3"/>
    <n v="1.4704E-2"/>
    <n v="1.634E-3"/>
    <s v="5"/>
    <s v="scale_mpi_epyc_job_12128.out "/>
    <s v="scale_mpi_epyc_epyc005_2023-06-13_02-00-42.csv "/>
    <s v="i 100 0 0 1 10"/>
    <e v="#N/A"/>
    <e v="#N/A"/>
    <e v="#N/A"/>
    <e v="#N/A"/>
    <x v="2"/>
  </r>
  <r>
    <x v="2"/>
    <x v="2"/>
    <n v="0"/>
    <x v="1"/>
    <x v="10"/>
    <n v="1"/>
    <n v="1.094314"/>
    <n v="4.2550000000000001E-3"/>
    <n v="1.8377999999999999E-2"/>
    <n v="1.838E-3"/>
    <s v="5"/>
    <s v="scale_mpi_epyc_job_12128.out "/>
    <s v="scale_mpi_epyc_epyc005_2023-06-13_02-00-42.csv "/>
    <s v="i 100 0 0 1 11"/>
    <e v="#N/A"/>
    <e v="#N/A"/>
    <e v="#N/A"/>
    <e v="#N/A"/>
    <x v="2"/>
  </r>
  <r>
    <x v="2"/>
    <x v="2"/>
    <n v="0"/>
    <x v="1"/>
    <x v="11"/>
    <n v="1"/>
    <n v="1.0963130000000001"/>
    <n v="4.9410000000000001E-3"/>
    <n v="2.3456999999999999E-2"/>
    <n v="2.1320000000000002E-3"/>
    <s v="5"/>
    <s v="scale_mpi_epyc_job_12128.out "/>
    <s v="scale_mpi_epyc_epyc005_2023-06-13_02-00-42.csv "/>
    <s v="i 100 0 0 1 12"/>
    <e v="#N/A"/>
    <e v="#N/A"/>
    <e v="#N/A"/>
    <e v="#N/A"/>
    <x v="2"/>
  </r>
  <r>
    <x v="2"/>
    <x v="2"/>
    <n v="0"/>
    <x v="1"/>
    <x v="12"/>
    <n v="1"/>
    <n v="1.0858140000000001"/>
    <n v="6.0179999999999999E-3"/>
    <n v="2.6453999999999998E-2"/>
    <n v="2.2049999999999999E-3"/>
    <s v="5"/>
    <s v="scale_mpi_epyc_job_12128.out "/>
    <s v="scale_mpi_epyc_epyc005_2023-06-13_02-00-42.csv "/>
    <s v="i 100 0 0 1 13"/>
    <e v="#N/A"/>
    <e v="#N/A"/>
    <e v="#N/A"/>
    <e v="#N/A"/>
    <x v="2"/>
  </r>
  <r>
    <x v="2"/>
    <x v="2"/>
    <n v="0"/>
    <x v="1"/>
    <x v="13"/>
    <n v="1"/>
    <n v="1.1375459999999999"/>
    <n v="6.783E-3"/>
    <n v="3.2058999999999997E-2"/>
    <n v="2.4659999999999999E-3"/>
    <s v="5"/>
    <s v="scale_mpi_epyc_job_12128.out "/>
    <s v="scale_mpi_epyc_epyc005_2023-06-13_02-00-42.csv "/>
    <s v="i 100 0 0 1 14"/>
    <e v="#N/A"/>
    <e v="#N/A"/>
    <e v="#N/A"/>
    <e v="#N/A"/>
    <x v="2"/>
  </r>
  <r>
    <x v="2"/>
    <x v="2"/>
    <n v="0"/>
    <x v="1"/>
    <x v="14"/>
    <n v="1"/>
    <n v="1.160056"/>
    <n v="1.4128E-2"/>
    <n v="4.6811999999999999E-2"/>
    <n v="3.3440000000000002E-3"/>
    <s v="5"/>
    <s v="scale_mpi_epyc_job_12128.out "/>
    <s v="scale_mpi_epyc_epyc005_2023-06-13_02-00-42.csv "/>
    <s v="i 100 0 0 1 15"/>
    <e v="#N/A"/>
    <e v="#N/A"/>
    <e v="#N/A"/>
    <e v="#N/A"/>
    <x v="2"/>
  </r>
  <r>
    <x v="2"/>
    <x v="2"/>
    <n v="0"/>
    <x v="1"/>
    <x v="15"/>
    <n v="1"/>
    <n v="1.1460969999999999"/>
    <n v="4.1079999999999997E-3"/>
    <n v="1.6327000000000001E-2"/>
    <n v="1.088E-3"/>
    <s v="5"/>
    <s v="scale_mpi_epyc_job_12128.out "/>
    <s v="scale_mpi_epyc_epyc005_2023-06-13_02-00-42.csv "/>
    <s v="i 100 0 0 1 16"/>
    <e v="#N/A"/>
    <e v="#N/A"/>
    <e v="#N/A"/>
    <e v="#N/A"/>
    <x v="2"/>
  </r>
  <r>
    <x v="2"/>
    <x v="2"/>
    <n v="0"/>
    <x v="1"/>
    <x v="16"/>
    <n v="1"/>
    <n v="1.1557059999999999"/>
    <n v="8.6079999999999993E-3"/>
    <n v="3.8108000000000003E-2"/>
    <n v="2.382E-3"/>
    <s v="5"/>
    <s v="scale_mpi_epyc_job_12128.out "/>
    <s v="scale_mpi_epyc_epyc005_2023-06-13_02-00-42.csv "/>
    <s v="i 100 0 0 1 17"/>
    <e v="#N/A"/>
    <e v="#N/A"/>
    <e v="#N/A"/>
    <e v="#N/A"/>
    <x v="2"/>
  </r>
  <r>
    <x v="2"/>
    <x v="2"/>
    <n v="0"/>
    <x v="1"/>
    <x v="17"/>
    <n v="1"/>
    <n v="1.1691210000000001"/>
    <n v="6.8370000000000002E-3"/>
    <n v="4.2375000000000003E-2"/>
    <n v="2.493E-3"/>
    <s v="5"/>
    <s v="scale_mpi_epyc_job_12128.out "/>
    <s v="scale_mpi_epyc_epyc005_2023-06-13_02-00-42.csv "/>
    <s v="i 100 0 0 1 18"/>
    <e v="#N/A"/>
    <e v="#N/A"/>
    <e v="#N/A"/>
    <e v="#N/A"/>
    <x v="2"/>
  </r>
  <r>
    <x v="2"/>
    <x v="2"/>
    <n v="0"/>
    <x v="1"/>
    <x v="18"/>
    <n v="1"/>
    <n v="1.1689160000000001"/>
    <n v="8.4270000000000005E-3"/>
    <n v="4.8131E-2"/>
    <n v="2.6740000000000002E-3"/>
    <s v="5"/>
    <s v="scale_mpi_epyc_job_12128.out "/>
    <s v="scale_mpi_epyc_epyc005_2023-06-13_02-00-42.csv "/>
    <s v="i 100 0 0 1 19"/>
    <e v="#N/A"/>
    <e v="#N/A"/>
    <e v="#N/A"/>
    <e v="#N/A"/>
    <x v="2"/>
  </r>
  <r>
    <x v="2"/>
    <x v="2"/>
    <n v="0"/>
    <x v="1"/>
    <x v="19"/>
    <n v="1"/>
    <n v="1.194493"/>
    <n v="7.6839999999999999E-3"/>
    <n v="2.7803000000000001E-2"/>
    <n v="1.4630000000000001E-3"/>
    <s v="5"/>
    <s v="scale_mpi_epyc_job_12128.out "/>
    <s v="scale_mpi_epyc_epyc005_2023-06-13_02-00-42.csv "/>
    <s v="i 100 0 0 1 20"/>
    <e v="#N/A"/>
    <e v="#N/A"/>
    <e v="#N/A"/>
    <e v="#N/A"/>
    <x v="2"/>
  </r>
  <r>
    <x v="2"/>
    <x v="2"/>
    <n v="0"/>
    <x v="1"/>
    <x v="20"/>
    <n v="1"/>
    <n v="1.1880630000000001"/>
    <n v="9.1389999999999996E-3"/>
    <n v="5.4896E-2"/>
    <n v="2.745E-3"/>
    <s v="5"/>
    <s v="scale_mpi_epyc_job_12128.out "/>
    <s v="scale_mpi_epyc_epyc005_2023-06-13_02-00-42.csv "/>
    <s v="i 100 0 0 1 21"/>
    <e v="#N/A"/>
    <e v="#N/A"/>
    <e v="#N/A"/>
    <e v="#N/A"/>
    <x v="2"/>
  </r>
  <r>
    <x v="2"/>
    <x v="2"/>
    <n v="0"/>
    <x v="1"/>
    <x v="21"/>
    <n v="1"/>
    <n v="1.184428"/>
    <n v="7.7260000000000002E-3"/>
    <n v="6.0558000000000001E-2"/>
    <n v="2.8839999999999998E-3"/>
    <s v="5"/>
    <s v="scale_mpi_epyc_job_12128.out "/>
    <s v="scale_mpi_epyc_epyc005_2023-06-13_02-00-42.csv "/>
    <s v="i 100 0 0 1 22"/>
    <e v="#N/A"/>
    <e v="#N/A"/>
    <e v="#N/A"/>
    <e v="#N/A"/>
    <x v="2"/>
  </r>
  <r>
    <x v="2"/>
    <x v="2"/>
    <n v="0"/>
    <x v="1"/>
    <x v="22"/>
    <n v="1"/>
    <n v="1.2084889999999999"/>
    <n v="7.7289999999999998E-3"/>
    <n v="6.7845000000000003E-2"/>
    <n v="3.0839999999999999E-3"/>
    <s v="5"/>
    <s v="scale_mpi_epyc_job_12128.out "/>
    <s v="scale_mpi_epyc_epyc005_2023-06-13_02-00-42.csv "/>
    <s v="i 100 0 0 1 23"/>
    <e v="#N/A"/>
    <e v="#N/A"/>
    <e v="#N/A"/>
    <e v="#N/A"/>
    <x v="2"/>
  </r>
  <r>
    <x v="2"/>
    <x v="2"/>
    <n v="0"/>
    <x v="1"/>
    <x v="23"/>
    <n v="1"/>
    <n v="1.2232719999999999"/>
    <n v="1.0965000000000001E-2"/>
    <n v="7.0224999999999996E-2"/>
    <n v="3.0530000000000002E-3"/>
    <s v="5"/>
    <s v="scale_mpi_epyc_job_12128.out "/>
    <s v="scale_mpi_epyc_epyc005_2023-06-13_02-00-42.csv "/>
    <s v="i 100 0 0 1 24"/>
    <e v="#N/A"/>
    <e v="#N/A"/>
    <e v="#N/A"/>
    <e v="#N/A"/>
    <x v="2"/>
  </r>
  <r>
    <x v="2"/>
    <x v="2"/>
    <n v="0"/>
    <x v="1"/>
    <x v="24"/>
    <n v="1"/>
    <n v="1.2160040000000001"/>
    <n v="9.5259999999999997E-3"/>
    <n v="8.7240999999999999E-2"/>
    <n v="3.6350000000000002E-3"/>
    <s v="5"/>
    <s v="scale_mpi_epyc_job_12128.out "/>
    <s v="scale_mpi_epyc_epyc005_2023-06-13_02-00-42.csv "/>
    <s v="i 100 0 0 1 25"/>
    <e v="#N/A"/>
    <e v="#N/A"/>
    <e v="#N/A"/>
    <e v="#N/A"/>
    <x v="2"/>
  </r>
  <r>
    <x v="2"/>
    <x v="2"/>
    <n v="0"/>
    <x v="1"/>
    <x v="25"/>
    <n v="1"/>
    <n v="1.247933"/>
    <n v="7.3099999999999997E-3"/>
    <n v="4.6261999999999998E-2"/>
    <n v="1.8500000000000001E-3"/>
    <s v="5"/>
    <s v="scale_mpi_epyc_job_12128.out "/>
    <s v="scale_mpi_epyc_epyc005_2023-06-13_02-00-42.csv "/>
    <s v="i 100 0 0 1 26"/>
    <e v="#N/A"/>
    <e v="#N/A"/>
    <e v="#N/A"/>
    <e v="#N/A"/>
    <x v="2"/>
  </r>
  <r>
    <x v="2"/>
    <x v="2"/>
    <n v="0"/>
    <x v="1"/>
    <x v="26"/>
    <n v="1"/>
    <n v="1.2341770000000001"/>
    <n v="7.5909999999999997E-3"/>
    <n v="9.3864000000000003E-2"/>
    <n v="3.6099999999999999E-3"/>
    <s v="5"/>
    <s v="scale_mpi_epyc_job_12128.out "/>
    <s v="scale_mpi_epyc_epyc005_2023-06-13_02-00-42.csv "/>
    <s v="i 100 0 0 1 27"/>
    <e v="#N/A"/>
    <e v="#N/A"/>
    <e v="#N/A"/>
    <e v="#N/A"/>
    <x v="2"/>
  </r>
  <r>
    <x v="2"/>
    <x v="2"/>
    <n v="0"/>
    <x v="1"/>
    <x v="27"/>
    <n v="1"/>
    <n v="1.215055"/>
    <n v="1.1361E-2"/>
    <n v="0.10222299999999999"/>
    <n v="3.7859999999999999E-3"/>
    <s v="5"/>
    <s v="scale_mpi_epyc_job_12128.out "/>
    <s v="scale_mpi_epyc_epyc005_2023-06-13_02-00-42.csv "/>
    <s v="i 100 0 0 1 28"/>
    <e v="#N/A"/>
    <e v="#N/A"/>
    <e v="#N/A"/>
    <e v="#N/A"/>
    <x v="2"/>
  </r>
  <r>
    <x v="2"/>
    <x v="2"/>
    <n v="0"/>
    <x v="1"/>
    <x v="28"/>
    <n v="1"/>
    <n v="1.306845"/>
    <n v="7.3740000000000003E-3"/>
    <n v="6.5725000000000006E-2"/>
    <n v="2.3470000000000001E-3"/>
    <s v="5"/>
    <s v="scale_mpi_epyc_job_12128.out "/>
    <s v="scale_mpi_epyc_epyc005_2023-06-13_02-00-42.csv "/>
    <s v="i 100 0 0 1 29"/>
    <e v="#N/A"/>
    <e v="#N/A"/>
    <e v="#N/A"/>
    <e v="#N/A"/>
    <x v="2"/>
  </r>
  <r>
    <x v="2"/>
    <x v="2"/>
    <n v="0"/>
    <x v="1"/>
    <x v="29"/>
    <n v="1"/>
    <n v="1.2467520000000001"/>
    <n v="9.6589999999999992E-3"/>
    <n v="0.12239700000000001"/>
    <n v="4.2209999999999999E-3"/>
    <s v="5"/>
    <s v="scale_mpi_epyc_job_12128.out "/>
    <s v="scale_mpi_epyc_epyc005_2023-06-13_02-00-42.csv "/>
    <s v="i 100 0 0 1 30"/>
    <e v="#N/A"/>
    <e v="#N/A"/>
    <e v="#N/A"/>
    <e v="#N/A"/>
    <x v="2"/>
  </r>
  <r>
    <x v="2"/>
    <x v="2"/>
    <n v="0"/>
    <x v="1"/>
    <x v="30"/>
    <n v="1"/>
    <n v="1.3198589999999999"/>
    <n v="1.2907999999999999E-2"/>
    <n v="0.11730599999999999"/>
    <n v="3.9100000000000003E-3"/>
    <s v="5"/>
    <s v="scale_mpi_epyc_job_12128.out "/>
    <s v="scale_mpi_epyc_epyc005_2023-06-13_02-00-42.csv "/>
    <s v="i 100 0 0 1 31"/>
    <e v="#N/A"/>
    <e v="#N/A"/>
    <e v="#N/A"/>
    <e v="#N/A"/>
    <x v="2"/>
  </r>
  <r>
    <x v="2"/>
    <x v="2"/>
    <n v="0"/>
    <x v="1"/>
    <x v="31"/>
    <n v="1"/>
    <n v="1.304305"/>
    <n v="9.5219999999999992E-3"/>
    <n v="0.13799800000000001"/>
    <n v="4.4520000000000002E-3"/>
    <s v="5"/>
    <s v="scale_mpi_epyc_job_12128.out "/>
    <s v="scale_mpi_epyc_epyc005_2023-06-13_02-00-42.csv "/>
    <s v="i 100 0 0 1 32"/>
    <e v="#N/A"/>
    <e v="#N/A"/>
    <e v="#N/A"/>
    <e v="#N/A"/>
    <x v="2"/>
  </r>
  <r>
    <x v="2"/>
    <x v="2"/>
    <n v="0"/>
    <x v="1"/>
    <x v="32"/>
    <n v="1"/>
    <n v="1.3627359999999999"/>
    <n v="1.2187999999999999E-2"/>
    <n v="0.12840799999999999"/>
    <n v="4.0130000000000001E-3"/>
    <s v="5"/>
    <s v="scale_mpi_epyc_job_12128.out "/>
    <s v="scale_mpi_epyc_epyc005_2023-06-13_02-00-42.csv "/>
    <s v="i 100 0 0 1 33"/>
    <e v="#N/A"/>
    <e v="#N/A"/>
    <e v="#N/A"/>
    <e v="#N/A"/>
    <x v="2"/>
  </r>
  <r>
    <x v="2"/>
    <x v="2"/>
    <n v="0"/>
    <x v="1"/>
    <x v="33"/>
    <n v="1"/>
    <n v="1.3643400000000001"/>
    <n v="9.5259999999999997E-3"/>
    <n v="8.0232999999999999E-2"/>
    <n v="2.431E-3"/>
    <s v="5"/>
    <s v="scale_mpi_epyc_job_12128.out "/>
    <s v="scale_mpi_epyc_epyc005_2023-06-13_02-00-42.csv "/>
    <s v="i 100 0 0 1 34"/>
    <e v="#N/A"/>
    <e v="#N/A"/>
    <e v="#N/A"/>
    <e v="#N/A"/>
    <x v="2"/>
  </r>
  <r>
    <x v="2"/>
    <x v="2"/>
    <n v="0"/>
    <x v="1"/>
    <x v="34"/>
    <n v="1"/>
    <n v="1.272891"/>
    <n v="8.8520000000000005E-3"/>
    <n v="9.1078999999999993E-2"/>
    <n v="2.679E-3"/>
    <s v="5"/>
    <s v="scale_mpi_epyc_job_12128.out "/>
    <s v="scale_mpi_epyc_epyc005_2023-06-13_02-00-42.csv "/>
    <s v="i 100 0 0 1 35"/>
    <e v="#N/A"/>
    <e v="#N/A"/>
    <e v="#N/A"/>
    <e v="#N/A"/>
    <x v="2"/>
  </r>
  <r>
    <x v="2"/>
    <x v="2"/>
    <n v="0"/>
    <x v="1"/>
    <x v="35"/>
    <n v="1"/>
    <n v="1.426803"/>
    <n v="1.1809E-2"/>
    <n v="8.2463999999999996E-2"/>
    <n v="2.356E-3"/>
    <s v="5"/>
    <s v="scale_mpi_epyc_job_12128.out "/>
    <s v="scale_mpi_epyc_epyc005_2023-06-13_02-00-42.csv "/>
    <s v="i 100 0 0 1 36"/>
    <e v="#N/A"/>
    <e v="#N/A"/>
    <e v="#N/A"/>
    <e v="#N/A"/>
    <x v="2"/>
  </r>
  <r>
    <x v="2"/>
    <x v="2"/>
    <n v="0"/>
    <x v="1"/>
    <x v="36"/>
    <n v="1"/>
    <n v="1.3017890000000001"/>
    <n v="8.7100000000000007E-3"/>
    <n v="8.2469000000000001E-2"/>
    <n v="2.2910000000000001E-3"/>
    <s v="5"/>
    <s v="scale_mpi_epyc_job_12128.out "/>
    <s v="scale_mpi_epyc_epyc005_2023-06-13_02-00-42.csv "/>
    <s v="i 100 0 0 1 37"/>
    <e v="#N/A"/>
    <e v="#N/A"/>
    <e v="#N/A"/>
    <e v="#N/A"/>
    <x v="2"/>
  </r>
  <r>
    <x v="2"/>
    <x v="2"/>
    <n v="0"/>
    <x v="1"/>
    <x v="37"/>
    <n v="1"/>
    <n v="1.394174"/>
    <n v="1.4754E-2"/>
    <n v="0.18033099999999999"/>
    <n v="4.8739999999999999E-3"/>
    <s v="5"/>
    <s v="scale_mpi_epyc_job_12128.out "/>
    <s v="scale_mpi_epyc_epyc005_2023-06-13_02-00-42.csv "/>
    <s v="i 100 0 0 1 38"/>
    <e v="#N/A"/>
    <e v="#N/A"/>
    <e v="#N/A"/>
    <e v="#N/A"/>
    <x v="2"/>
  </r>
  <r>
    <x v="2"/>
    <x v="2"/>
    <n v="0"/>
    <x v="1"/>
    <x v="38"/>
    <n v="1"/>
    <n v="1.4359930000000001"/>
    <n v="1.1525000000000001E-2"/>
    <n v="0.19733899999999999"/>
    <n v="5.1929999999999997E-3"/>
    <s v="5"/>
    <s v="scale_mpi_epyc_job_12128.out "/>
    <s v="scale_mpi_epyc_epyc005_2023-06-13_02-00-42.csv "/>
    <s v="i 100 0 0 1 39"/>
    <e v="#N/A"/>
    <e v="#N/A"/>
    <e v="#N/A"/>
    <e v="#N/A"/>
    <x v="2"/>
  </r>
  <r>
    <x v="2"/>
    <x v="2"/>
    <n v="0"/>
    <x v="1"/>
    <x v="39"/>
    <n v="1"/>
    <n v="1.4174770000000001"/>
    <n v="1.107E-2"/>
    <n v="0.19145000000000001"/>
    <n v="4.9090000000000002E-3"/>
    <s v="5"/>
    <s v="scale_mpi_epyc_job_12128.out "/>
    <s v="scale_mpi_epyc_epyc005_2023-06-13_02-00-42.csv "/>
    <s v="i 100 0 0 1 40"/>
    <e v="#N/A"/>
    <e v="#N/A"/>
    <e v="#N/A"/>
    <e v="#N/A"/>
    <x v="2"/>
  </r>
  <r>
    <x v="2"/>
    <x v="2"/>
    <n v="0"/>
    <x v="1"/>
    <x v="40"/>
    <n v="1"/>
    <n v="1.532008"/>
    <n v="1.103E-2"/>
    <n v="0.242448"/>
    <n v="6.0610000000000004E-3"/>
    <s v="5"/>
    <s v="scale_mpi_epyc_job_12128.out "/>
    <s v="scale_mpi_epyc_epyc005_2023-06-13_02-00-42.csv "/>
    <s v="i 100 0 0 1 41"/>
    <e v="#N/A"/>
    <e v="#N/A"/>
    <e v="#N/A"/>
    <e v="#N/A"/>
    <x v="2"/>
  </r>
  <r>
    <x v="2"/>
    <x v="2"/>
    <n v="0"/>
    <x v="1"/>
    <x v="41"/>
    <n v="1"/>
    <n v="1.3578380000000001"/>
    <n v="1.5174999999999999E-2"/>
    <n v="0.21429300000000001"/>
    <n v="5.2269999999999999E-3"/>
    <s v="5"/>
    <s v="scale_mpi_epyc_job_12128.out "/>
    <s v="scale_mpi_epyc_epyc005_2023-06-13_02-00-42.csv "/>
    <s v="i 100 0 0 1 42"/>
    <e v="#N/A"/>
    <e v="#N/A"/>
    <e v="#N/A"/>
    <e v="#N/A"/>
    <x v="2"/>
  </r>
  <r>
    <x v="2"/>
    <x v="2"/>
    <n v="0"/>
    <x v="1"/>
    <x v="42"/>
    <n v="1"/>
    <n v="1.367113"/>
    <n v="1.4978E-2"/>
    <n v="0.13089500000000001"/>
    <n v="3.117E-3"/>
    <s v="5"/>
    <s v="scale_mpi_epyc_job_12128.out "/>
    <s v="scale_mpi_epyc_epyc005_2023-06-13_02-00-42.csv "/>
    <s v="i 100 0 0 1 43"/>
    <e v="#N/A"/>
    <e v="#N/A"/>
    <e v="#N/A"/>
    <e v="#N/A"/>
    <x v="2"/>
  </r>
  <r>
    <x v="2"/>
    <x v="2"/>
    <n v="0"/>
    <x v="1"/>
    <x v="43"/>
    <n v="1"/>
    <n v="1.4140250000000001"/>
    <n v="1.8758E-2"/>
    <n v="0.235208"/>
    <n v="5.47E-3"/>
    <s v="5"/>
    <s v="scale_mpi_epyc_job_12128.out "/>
    <s v="scale_mpi_epyc_epyc005_2023-06-13_02-00-42.csv "/>
    <s v="i 100 0 0 1 44"/>
    <e v="#N/A"/>
    <e v="#N/A"/>
    <e v="#N/A"/>
    <e v="#N/A"/>
    <x v="2"/>
  </r>
  <r>
    <x v="2"/>
    <x v="2"/>
    <n v="0"/>
    <x v="1"/>
    <x v="44"/>
    <n v="1"/>
    <n v="1.5849359999999999"/>
    <n v="1.9356000000000002E-2"/>
    <n v="0.24617600000000001"/>
    <n v="5.5950000000000001E-3"/>
    <s v="5"/>
    <s v="scale_mpi_epyc_job_12128.out "/>
    <s v="scale_mpi_epyc_epyc005_2023-06-13_02-00-42.csv "/>
    <s v="i 100 0 0 1 45"/>
    <e v="#N/A"/>
    <e v="#N/A"/>
    <e v="#N/A"/>
    <e v="#N/A"/>
    <x v="2"/>
  </r>
  <r>
    <x v="2"/>
    <x v="2"/>
    <n v="0"/>
    <x v="1"/>
    <x v="45"/>
    <n v="1"/>
    <n v="1.423389"/>
    <n v="1.8742000000000002E-2"/>
    <n v="0.26758999999999999"/>
    <n v="5.9459999999999999E-3"/>
    <s v="5"/>
    <s v="scale_mpi_epyc_job_12128.out "/>
    <s v="scale_mpi_epyc_epyc005_2023-06-13_02-00-42.csv "/>
    <s v="i 100 0 0 1 46"/>
    <e v="#N/A"/>
    <e v="#N/A"/>
    <e v="#N/A"/>
    <e v="#N/A"/>
    <x v="2"/>
  </r>
  <r>
    <x v="2"/>
    <x v="2"/>
    <n v="0"/>
    <x v="1"/>
    <x v="46"/>
    <n v="1"/>
    <n v="1.639996"/>
    <n v="1.2368000000000001E-2"/>
    <n v="0.22608500000000001"/>
    <n v="4.9150000000000001E-3"/>
    <s v="5"/>
    <s v="scale_mpi_epyc_job_12128.out "/>
    <s v="scale_mpi_epyc_epyc005_2023-06-13_02-00-42.csv "/>
    <s v="i 100 0 0 1 47"/>
    <e v="#N/A"/>
    <e v="#N/A"/>
    <e v="#N/A"/>
    <e v="#N/A"/>
    <x v="2"/>
  </r>
  <r>
    <x v="2"/>
    <x v="2"/>
    <n v="0"/>
    <x v="1"/>
    <x v="47"/>
    <n v="1"/>
    <n v="1.7129099999999999"/>
    <n v="1.9507E-2"/>
    <n v="0.28769600000000001"/>
    <n v="6.1209999999999997E-3"/>
    <s v="5"/>
    <s v="scale_mpi_epyc_job_12128.out "/>
    <s v="scale_mpi_epyc_epyc005_2023-06-13_02-00-42.csv "/>
    <s v="i 100 0 0 1 48"/>
    <e v="#N/A"/>
    <e v="#N/A"/>
    <e v="#N/A"/>
    <e v="#N/A"/>
    <x v="2"/>
  </r>
  <r>
    <x v="2"/>
    <x v="2"/>
    <n v="0"/>
    <x v="1"/>
    <x v="48"/>
    <n v="1"/>
    <n v="1.5252159999999999"/>
    <n v="1.0673999999999999E-2"/>
    <n v="0.29671999999999998"/>
    <n v="6.182E-3"/>
    <s v="5"/>
    <s v="scale_mpi_epyc_job_12128.out "/>
    <s v="scale_mpi_epyc_epyc005_2023-06-13_02-00-42.csv "/>
    <s v="i 100 0 0 1 49"/>
    <e v="#N/A"/>
    <e v="#N/A"/>
    <e v="#N/A"/>
    <e v="#N/A"/>
    <x v="2"/>
  </r>
  <r>
    <x v="2"/>
    <x v="2"/>
    <n v="0"/>
    <x v="1"/>
    <x v="49"/>
    <n v="1"/>
    <n v="1.5027360000000001"/>
    <n v="1.2145E-2"/>
    <n v="0.21496399999999999"/>
    <n v="4.3870000000000003E-3"/>
    <s v="5"/>
    <s v="scale_mpi_epyc_job_12128.out "/>
    <s v="scale_mpi_epyc_epyc005_2023-06-13_02-00-42.csv "/>
    <s v="i 100 0 0 1 50"/>
    <e v="#N/A"/>
    <e v="#N/A"/>
    <e v="#N/A"/>
    <e v="#N/A"/>
    <x v="2"/>
  </r>
  <r>
    <x v="2"/>
    <x v="2"/>
    <n v="0"/>
    <x v="1"/>
    <x v="50"/>
    <n v="1"/>
    <n v="1.6078349999999999"/>
    <n v="2.0757999999999999E-2"/>
    <n v="0.32421699999999998"/>
    <n v="6.4840000000000002E-3"/>
    <s v="5"/>
    <s v="scale_mpi_epyc_job_12128.out "/>
    <s v="scale_mpi_epyc_epyc005_2023-06-13_02-00-42.csv "/>
    <s v="i 100 0 0 1 51"/>
    <e v="#N/A"/>
    <e v="#N/A"/>
    <e v="#N/A"/>
    <e v="#N/A"/>
    <x v="2"/>
  </r>
  <r>
    <x v="2"/>
    <x v="2"/>
    <n v="0"/>
    <x v="1"/>
    <x v="51"/>
    <n v="1"/>
    <n v="1.556819"/>
    <n v="1.7412E-2"/>
    <n v="0.33095999999999998"/>
    <n v="6.489E-3"/>
    <s v="5"/>
    <s v="scale_mpi_epyc_job_12128.out "/>
    <s v="scale_mpi_epyc_epyc005_2023-06-13_02-00-42.csv "/>
    <s v="i 100 0 0 1 52"/>
    <e v="#N/A"/>
    <e v="#N/A"/>
    <e v="#N/A"/>
    <e v="#N/A"/>
    <x v="2"/>
  </r>
  <r>
    <x v="2"/>
    <x v="2"/>
    <n v="0"/>
    <x v="1"/>
    <x v="52"/>
    <n v="1"/>
    <n v="1.7829759999999999"/>
    <n v="1.8516999999999999E-2"/>
    <n v="0.36403799999999997"/>
    <n v="7.0010000000000003E-3"/>
    <s v="5"/>
    <s v="scale_mpi_epyc_job_12128.out "/>
    <s v="scale_mpi_epyc_epyc005_2023-06-13_02-00-42.csv "/>
    <s v="i 100 0 0 1 53"/>
    <e v="#N/A"/>
    <e v="#N/A"/>
    <e v="#N/A"/>
    <e v="#N/A"/>
    <x v="2"/>
  </r>
  <r>
    <x v="2"/>
    <x v="2"/>
    <n v="0"/>
    <x v="1"/>
    <x v="53"/>
    <n v="1"/>
    <n v="1.5563419999999999"/>
    <n v="2.1323999999999999E-2"/>
    <n v="0.36259400000000003"/>
    <n v="6.8409999999999999E-3"/>
    <s v="5"/>
    <s v="scale_mpi_epyc_job_12128.out "/>
    <s v="scale_mpi_epyc_epyc005_2023-06-13_02-00-42.csv "/>
    <s v="i 100 0 0 1 54"/>
    <e v="#N/A"/>
    <e v="#N/A"/>
    <e v="#N/A"/>
    <e v="#N/A"/>
    <x v="2"/>
  </r>
  <r>
    <x v="2"/>
    <x v="2"/>
    <n v="0"/>
    <x v="1"/>
    <x v="54"/>
    <n v="1"/>
    <n v="1.613864"/>
    <n v="1.6077999999999999E-2"/>
    <n v="0.199493"/>
    <n v="3.6939999999999998E-3"/>
    <s v="5"/>
    <s v="scale_mpi_epyc_job_12128.out "/>
    <s v="scale_mpi_epyc_epyc005_2023-06-13_02-00-42.csv "/>
    <s v="i 100 0 0 1 55"/>
    <e v="#N/A"/>
    <e v="#N/A"/>
    <e v="#N/A"/>
    <e v="#N/A"/>
    <x v="2"/>
  </r>
  <r>
    <x v="2"/>
    <x v="2"/>
    <n v="0"/>
    <x v="1"/>
    <x v="55"/>
    <n v="1"/>
    <n v="1.561958"/>
    <n v="1.8988000000000001E-2"/>
    <n v="0.39553300000000002"/>
    <n v="7.1919999999999996E-3"/>
    <s v="5"/>
    <s v="scale_mpi_epyc_job_12128.out "/>
    <s v="scale_mpi_epyc_epyc005_2023-06-13_02-00-42.csv "/>
    <s v="i 100 0 0 1 56"/>
    <e v="#N/A"/>
    <e v="#N/A"/>
    <e v="#N/A"/>
    <e v="#N/A"/>
    <x v="2"/>
  </r>
  <r>
    <x v="2"/>
    <x v="2"/>
    <n v="0"/>
    <x v="1"/>
    <x v="56"/>
    <n v="1"/>
    <n v="1.61982"/>
    <n v="1.4671E-2"/>
    <n v="0.41786899999999999"/>
    <n v="7.4619999999999999E-3"/>
    <s v="5"/>
    <s v="scale_mpi_epyc_job_12128.out "/>
    <s v="scale_mpi_epyc_epyc005_2023-06-13_02-00-42.csv "/>
    <s v="i 100 0 0 1 57"/>
    <e v="#N/A"/>
    <e v="#N/A"/>
    <e v="#N/A"/>
    <e v="#N/A"/>
    <x v="2"/>
  </r>
  <r>
    <x v="2"/>
    <x v="2"/>
    <n v="0"/>
    <x v="1"/>
    <x v="57"/>
    <n v="1"/>
    <n v="1.2321610000000001"/>
    <n v="1.4522E-2"/>
    <n v="0.41508400000000001"/>
    <n v="7.2820000000000003E-3"/>
    <s v="5"/>
    <s v="scale_mpi_epyc_job_12128.out "/>
    <s v="scale_mpi_epyc_epyc005_2023-06-13_02-00-42.csv "/>
    <s v="i 100 0 0 1 58"/>
    <e v="#N/A"/>
    <e v="#N/A"/>
    <e v="#N/A"/>
    <e v="#N/A"/>
    <x v="2"/>
  </r>
  <r>
    <x v="2"/>
    <x v="2"/>
    <n v="0"/>
    <x v="1"/>
    <x v="58"/>
    <n v="1"/>
    <n v="1.281112"/>
    <n v="1.8044000000000001E-2"/>
    <n v="0.39698299999999997"/>
    <n v="6.8450000000000004E-3"/>
    <s v="5"/>
    <s v="scale_mpi_epyc_job_12128.out "/>
    <s v="scale_mpi_epyc_epyc005_2023-06-13_02-00-42.csv "/>
    <s v="i 100 0 0 1 59"/>
    <e v="#N/A"/>
    <e v="#N/A"/>
    <e v="#N/A"/>
    <e v="#N/A"/>
    <x v="2"/>
  </r>
  <r>
    <x v="2"/>
    <x v="2"/>
    <n v="0"/>
    <x v="1"/>
    <x v="59"/>
    <n v="1"/>
    <n v="1.3346929999999999"/>
    <n v="1.9134000000000002E-2"/>
    <n v="0.40622799999999998"/>
    <n v="6.8849999999999996E-3"/>
    <s v="5"/>
    <s v="scale_mpi_epyc_job_12128.out "/>
    <s v="scale_mpi_epyc_epyc005_2023-06-13_02-00-42.csv "/>
    <s v="i 100 0 0 1 60"/>
    <e v="#N/A"/>
    <e v="#N/A"/>
    <e v="#N/A"/>
    <e v="#N/A"/>
    <x v="2"/>
  </r>
  <r>
    <x v="2"/>
    <x v="2"/>
    <n v="0"/>
    <x v="1"/>
    <x v="60"/>
    <n v="1"/>
    <n v="1.2572890000000001"/>
    <n v="2.1812999999999999E-2"/>
    <n v="0.41503499999999999"/>
    <n v="6.9170000000000004E-3"/>
    <s v="5"/>
    <s v="scale_mpi_epyc_job_12128.out "/>
    <s v="scale_mpi_epyc_epyc005_2023-06-13_02-00-42.csv "/>
    <s v="i 100 0 0 1 61"/>
    <e v="#N/A"/>
    <e v="#N/A"/>
    <e v="#N/A"/>
    <e v="#N/A"/>
    <x v="2"/>
  </r>
  <r>
    <x v="2"/>
    <x v="2"/>
    <n v="0"/>
    <x v="1"/>
    <x v="61"/>
    <n v="1"/>
    <n v="1.2657210000000001"/>
    <n v="2.3061999999999999E-2"/>
    <n v="0.46021099999999998"/>
    <n v="7.5440000000000004E-3"/>
    <s v="5"/>
    <s v="scale_mpi_epyc_job_12128.out "/>
    <s v="scale_mpi_epyc_epyc005_2023-06-13_02-00-42.csv "/>
    <s v="i 100 0 0 1 62"/>
    <e v="#N/A"/>
    <e v="#N/A"/>
    <e v="#N/A"/>
    <e v="#N/A"/>
    <x v="2"/>
  </r>
  <r>
    <x v="2"/>
    <x v="2"/>
    <n v="0"/>
    <x v="1"/>
    <x v="62"/>
    <n v="1"/>
    <n v="1.3600190000000001"/>
    <n v="2.7168000000000001E-2"/>
    <n v="0.49178300000000003"/>
    <n v="7.9319999999999998E-3"/>
    <s v="5"/>
    <s v="scale_mpi_epyc_job_12128.out "/>
    <s v="scale_mpi_epyc_epyc005_2023-06-13_02-00-42.csv "/>
    <s v="i 100 0 0 1 63"/>
    <e v="#N/A"/>
    <e v="#N/A"/>
    <e v="#N/A"/>
    <e v="#N/A"/>
    <x v="2"/>
  </r>
  <r>
    <x v="2"/>
    <x v="2"/>
    <n v="0"/>
    <x v="1"/>
    <x v="63"/>
    <n v="1"/>
    <n v="1.2910029999999999"/>
    <n v="2.7257E-2"/>
    <n v="0.50616499999999998"/>
    <n v="8.0339999999999995E-3"/>
    <s v="5"/>
    <s v="scale_mpi_epyc_job_12128.out "/>
    <s v="scale_mpi_epyc_epyc005_2023-06-13_02-00-42.csv "/>
    <s v="i 100 0 0 1 64"/>
    <e v="#N/A"/>
    <e v="#N/A"/>
    <e v="#N/A"/>
    <e v="#N/A"/>
    <x v="2"/>
  </r>
  <r>
    <x v="4"/>
    <x v="0"/>
    <n v="100"/>
    <x v="2"/>
    <x v="0"/>
    <n v="1"/>
    <n v="187.42533599999999"/>
    <n v="1.1020380000000001"/>
    <n v="0"/>
    <n v="0"/>
    <s v="6"/>
    <s v="scale_mpi_epyc_job_12129.out "/>
    <s v="scale_mpi_epyc_epyc006_2023-06-13_02-01-02.csv "/>
    <s v="e1 10000 100 100000 1 1"/>
    <n v="186.54209166666666"/>
    <n v="0.34441681484655423"/>
    <n v="185.85325803697356"/>
    <n v="187.23092529635977"/>
    <x v="1"/>
  </r>
  <r>
    <x v="3"/>
    <x v="0"/>
    <n v="100"/>
    <x v="2"/>
    <x v="0"/>
    <n v="1"/>
    <n v="257.19694900000002"/>
    <n v="0.253521"/>
    <n v="0"/>
    <n v="0"/>
    <s v="1"/>
    <s v="scale_mpi_epyc_job_12527.out "/>
    <s v="scale_mpi_epyc_epyc001.orfeo.hpc_2023-06-15_01-08-46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18750899999998"/>
    <n v="0.149284"/>
    <n v="0"/>
    <n v="0"/>
    <s v="1"/>
    <s v="scale_mpi_epyc_job_12527.out "/>
    <s v="scale_mpi_epyc_epyc001.orfeo.hpc_2023-06-15_01-08-46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18547699999999"/>
    <n v="0.20605799999999999"/>
    <n v="0"/>
    <n v="0"/>
    <s v="2"/>
    <s v="scale_mpi_epyc_job_12148.out "/>
    <s v="scale_mpi_epyc_epyc002_2023-06-13_08-39-43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17943100000002"/>
    <n v="0.192686"/>
    <n v="0"/>
    <n v="0"/>
    <s v="2"/>
    <s v="scale_mpi_epyc_job_12148.out "/>
    <s v="scale_mpi_epyc_epyc002_2023-06-13_08-39-43.csv "/>
    <s v="e3 10000 100 100000 1 1"/>
    <n v="257.38653288461535"/>
    <n v="0.32949614951006057"/>
    <n v="256.72754058559525"/>
    <n v="258.04552518363545"/>
    <x v="0"/>
  </r>
  <r>
    <x v="4"/>
    <x v="0"/>
    <n v="100"/>
    <x v="2"/>
    <x v="5"/>
    <n v="1"/>
    <n v="32.044522999999998"/>
    <n v="1.162701"/>
    <n v="0.620529"/>
    <n v="0.12410599999999999"/>
    <s v="6"/>
    <s v="scale_mpi_epyc_job_12129.out "/>
    <s v="scale_mpi_epyc_epyc006_2023-06-13_02-01-02.csv "/>
    <s v="e1 10000 100 100000 1 6"/>
    <n v="31.001791291666667"/>
    <n v="0.23526211178321935"/>
    <n v="30.531267068100227"/>
    <n v="31.472315515233106"/>
    <x v="1"/>
  </r>
  <r>
    <x v="3"/>
    <x v="0"/>
    <n v="100"/>
    <x v="2"/>
    <x v="0"/>
    <n v="1"/>
    <n v="257.156477"/>
    <n v="0.28584799999999999"/>
    <n v="0"/>
    <n v="0"/>
    <s v="1"/>
    <s v="scale_mpi_epyc_job_12333.out "/>
    <s v="scale_mpi_epyc_epyc001.orfeo.hpc_2023-06-14_12-04-14.csv "/>
    <s v="e3 10000 100 100000 1 1"/>
    <n v="257.38653288461535"/>
    <n v="0.32949614951006057"/>
    <n v="256.72754058559525"/>
    <n v="258.04552518363545"/>
    <x v="0"/>
  </r>
  <r>
    <x v="0"/>
    <x v="0"/>
    <n v="100"/>
    <x v="0"/>
    <x v="41"/>
    <n v="1"/>
    <n v="266.97467599999999"/>
    <n v="25.132207999999999"/>
    <n v="53.695168000000002"/>
    <n v="1.3096380000000001"/>
    <s v="2"/>
    <s v="scale_mpi_epyc_job_12289.out "/>
    <s v="scale_mpi_epyc_epyc002_2023-06-14_00-32-55.csv "/>
    <s v="e2 10000 100 1 1 42"/>
    <n v="265.91129916666665"/>
    <n v="4.8829454461052446"/>
    <n v="256.14540827445614"/>
    <n v="275.67719005887716"/>
    <x v="0"/>
  </r>
  <r>
    <x v="4"/>
    <x v="0"/>
    <n v="100"/>
    <x v="2"/>
    <x v="8"/>
    <n v="1"/>
    <n v="22.281255000000002"/>
    <n v="1.5512319999999999"/>
    <n v="0.95677500000000004"/>
    <n v="0.11959699999999999"/>
    <s v="6"/>
    <s v="scale_mpi_epyc_job_12129.out "/>
    <s v="scale_mpi_epyc_epyc006_2023-06-13_02-01-02.csv "/>
    <s v="e1 10000 100 100000 1 9"/>
    <n v="20.927363260869562"/>
    <n v="0.30239332341494729"/>
    <n v="20.322576614039669"/>
    <n v="21.532149907699456"/>
    <x v="1"/>
  </r>
  <r>
    <x v="0"/>
    <x v="0"/>
    <n v="100"/>
    <x v="2"/>
    <x v="54"/>
    <n v="1"/>
    <n v="257.13502599999998"/>
    <n v="0.29016999999999998"/>
    <n v="8.0957360000000005"/>
    <n v="0.149921"/>
    <s v="5"/>
    <s v="scale_mpi_epyc_job_12332.out "/>
    <s v="scale_mpi_epyc_epyc005_2023-06-14_10-46-20.csv "/>
    <s v="e2 10000 100 100000 1 55"/>
    <n v="259.70629363636363"/>
    <n v="11.727274962474915"/>
    <n v="236.25174371141378"/>
    <n v="283.16084356131347"/>
    <x v="0"/>
  </r>
  <r>
    <x v="1"/>
    <x v="0"/>
    <n v="100"/>
    <x v="0"/>
    <x v="22"/>
    <n v="1"/>
    <n v="249.74758"/>
    <n v="11.74338"/>
    <n v="20.821503"/>
    <n v="0.94643200000000005"/>
    <s v="4"/>
    <s v="scale_mpi_epyc_job_12536.out "/>
    <s v="scale_mpi_epyc_epyc004_2023-06-15_06-58-08.csv "/>
    <s v="e0 10000 100 1 1 23"/>
    <n v="244.43962366666665"/>
    <n v="4.91928031430436"/>
    <n v="234.60106303805793"/>
    <n v="254.27818429527537"/>
    <x v="0"/>
  </r>
  <r>
    <x v="3"/>
    <x v="0"/>
    <n v="100"/>
    <x v="2"/>
    <x v="0"/>
    <n v="1"/>
    <n v="257.10044699999997"/>
    <n v="0.19567100000000001"/>
    <n v="0"/>
    <n v="0"/>
    <s v="6"/>
    <s v="scale_mpi_epyc_job_12538.out "/>
    <s v="scale_mpi_epyc_epyc006_2023-06-15_06-58-51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02605599999998"/>
    <n v="0.180481"/>
    <n v="0"/>
    <n v="0"/>
    <s v="2"/>
    <s v="scale_mpi_epyc_job_12148.out "/>
    <s v="scale_mpi_epyc_epyc002_2023-06-13_08-39-43.csv "/>
    <s v="e3 10000 100 100000 1 1"/>
    <n v="257.38653288461535"/>
    <n v="0.32949614951006057"/>
    <n v="256.72754058559525"/>
    <n v="258.04552518363545"/>
    <x v="0"/>
  </r>
  <r>
    <x v="3"/>
    <x v="0"/>
    <n v="100"/>
    <x v="2"/>
    <x v="0"/>
    <n v="1"/>
    <n v="257.01032900000001"/>
    <n v="0.14765300000000001"/>
    <n v="0"/>
    <n v="0"/>
    <s v="1"/>
    <s v="scale_mpi_epyc_job_12527.out "/>
    <s v="scale_mpi_epyc_epyc001.orfeo.hpc_2023-06-15_01-08-46.csv "/>
    <s v="e3 10000 100 100000 1 1"/>
    <n v="257.38653288461535"/>
    <n v="0.32949614951006057"/>
    <n v="256.72754058559525"/>
    <n v="258.04552518363545"/>
    <x v="0"/>
  </r>
  <r>
    <x v="1"/>
    <x v="0"/>
    <n v="100"/>
    <x v="0"/>
    <x v="22"/>
    <n v="1"/>
    <n v="245.68028000000001"/>
    <n v="13.90953"/>
    <n v="22.736788000000001"/>
    <n v="1.03349"/>
    <s v="4"/>
    <s v="scale_mpi_epyc_job_12245.out "/>
    <s v="scale_mpi_epyc_epyc004_2023-06-13_12-57-06.csv "/>
    <s v="e0 10000 100 1 1 23"/>
    <n v="244.43962366666665"/>
    <n v="4.91928031430436"/>
    <n v="234.60106303805793"/>
    <n v="254.27818429527537"/>
    <x v="0"/>
  </r>
  <r>
    <x v="1"/>
    <x v="0"/>
    <n v="100"/>
    <x v="0"/>
    <x v="22"/>
    <n v="1"/>
    <n v="237.89101099999999"/>
    <n v="12.801717"/>
    <n v="18.583682"/>
    <n v="0.84471300000000005"/>
    <s v="2"/>
    <s v="scale_mpi_epyc_job_12297.out "/>
    <s v="scale_mpi_epyc_epyc002_2023-06-14_07-15-34.csv "/>
    <s v="e0 10000 100 1 1 23"/>
    <n v="244.43962366666665"/>
    <n v="4.91928031430436"/>
    <n v="234.60106303805793"/>
    <n v="254.27818429527537"/>
    <x v="0"/>
  </r>
  <r>
    <x v="3"/>
    <x v="0"/>
    <n v="100"/>
    <x v="2"/>
    <x v="0"/>
    <n v="1"/>
    <n v="256.96540800000002"/>
    <n v="0.177784"/>
    <n v="0"/>
    <n v="0"/>
    <s v="1"/>
    <s v="scale_mpi_epyc_job_12337.out "/>
    <s v="scale_mpi_epyc_epyc001.orfeo.hpc_2023-06-14_12-46-36.csv "/>
    <s v="e3 10000 100 100000 1 1"/>
    <n v="257.38653288461535"/>
    <n v="0.32949614951006057"/>
    <n v="256.72754058559525"/>
    <n v="258.04552518363545"/>
    <x v="0"/>
  </r>
  <r>
    <x v="1"/>
    <x v="0"/>
    <n v="100"/>
    <x v="0"/>
    <x v="23"/>
    <n v="1"/>
    <n v="251.118945"/>
    <n v="11.179209"/>
    <n v="19.484649999999998"/>
    <n v="0.847159"/>
    <s v="4"/>
    <s v="scale_mpi_epyc_job_12536.out "/>
    <s v="scale_mpi_epyc_epyc004_2023-06-15_06-58-08.csv "/>
    <s v="e0 10000 100 1 1 24"/>
    <n v="244.49488966666664"/>
    <n v="5.0818252269392916"/>
    <n v="234.33123921278806"/>
    <n v="254.65854012054521"/>
    <x v="0"/>
  </r>
  <r>
    <x v="0"/>
    <x v="0"/>
    <n v="100"/>
    <x v="0"/>
    <x v="41"/>
    <n v="1"/>
    <n v="266.20555999999999"/>
    <n v="24.467393999999999"/>
    <n v="78.534993"/>
    <n v="1.9154880000000001"/>
    <s v="1"/>
    <s v="scale_mpi_epyc_job_12339.out "/>
    <s v="scale_mpi_epyc_epyc001.orfeo.hpc_2023-06-14_13-10-28.csv "/>
    <s v="e2 10000 100 1 1 42"/>
    <n v="265.91129916666665"/>
    <n v="4.8829454461052446"/>
    <n v="256.14540827445614"/>
    <n v="275.67719005887716"/>
    <x v="0"/>
  </r>
  <r>
    <x v="1"/>
    <x v="0"/>
    <n v="100"/>
    <x v="0"/>
    <x v="23"/>
    <n v="1"/>
    <n v="243.597161"/>
    <n v="12.872412000000001"/>
    <n v="17.135088"/>
    <n v="0.745004"/>
    <s v="4"/>
    <s v="scale_mpi_epyc_job_12245.out "/>
    <s v="scale_mpi_epyc_epyc004_2023-06-13_12-57-06.csv "/>
    <s v="e0 10000 100 1 1 24"/>
    <n v="244.49488966666664"/>
    <n v="5.0818252269392916"/>
    <n v="234.33123921278806"/>
    <n v="254.65854012054521"/>
    <x v="0"/>
  </r>
  <r>
    <x v="0"/>
    <x v="0"/>
    <n v="100"/>
    <x v="2"/>
    <x v="51"/>
    <n v="1"/>
    <n v="256.85707100000002"/>
    <n v="0.33918300000000001"/>
    <n v="10.109197"/>
    <n v="0.19822000000000001"/>
    <s v="2"/>
    <s v="scale_mpi_epyc_job_12183.out "/>
    <s v="scale_mpi_epyc_epyc002_2023-06-13_10-38-59.csv "/>
    <s v="e2 10000 100 100000 1 52"/>
    <n v="257.05799754545455"/>
    <n v="9.9125051352846771"/>
    <n v="237.2329872748852"/>
    <n v="276.88300781602391"/>
    <x v="0"/>
  </r>
  <r>
    <x v="1"/>
    <x v="0"/>
    <n v="100"/>
    <x v="0"/>
    <x v="23"/>
    <n v="1"/>
    <n v="238.768563"/>
    <n v="13.063069"/>
    <n v="15.968049000000001"/>
    <n v="0.69426299999999996"/>
    <s v="2"/>
    <s v="scale_mpi_epyc_job_12297.out "/>
    <s v="scale_mpi_epyc_epyc002_2023-06-14_07-15-34.csv "/>
    <s v="e0 10000 100 1 1 24"/>
    <n v="244.49488966666664"/>
    <n v="5.0818252269392916"/>
    <n v="234.33123921278806"/>
    <n v="254.65854012054521"/>
    <x v="0"/>
  </r>
  <r>
    <x v="0"/>
    <x v="0"/>
    <n v="100"/>
    <x v="0"/>
    <x v="41"/>
    <n v="1"/>
    <n v="262.35227400000002"/>
    <n v="22.303052000000001"/>
    <n v="70.191766000000001"/>
    <n v="1.711994"/>
    <s v="2"/>
    <s v="scale_mpi_epyc_job_13071.out "/>
    <s v="scale_mpi_epyc_epyc002_2023-06-17_22-13-38.csv "/>
    <s v="e2 10000 100 1 1 42"/>
    <n v="265.91129916666665"/>
    <n v="4.8829454461052446"/>
    <n v="256.14540827445614"/>
    <n v="275.67719005887716"/>
    <x v="0"/>
  </r>
  <r>
    <x v="4"/>
    <x v="0"/>
    <n v="100"/>
    <x v="2"/>
    <x v="23"/>
    <n v="1"/>
    <n v="10.444882"/>
    <n v="1.8046150000000001"/>
    <n v="4.5700620000000001"/>
    <n v="0.19869800000000001"/>
    <s v="6"/>
    <s v="scale_mpi_epyc_job_12129.out "/>
    <s v="scale_mpi_epyc_epyc006_2023-06-13_02-01-02.csv "/>
    <s v="e1 10000 100 100000 1 24"/>
    <n v="8.7591316363636356"/>
    <n v="0.38630876307357537"/>
    <n v="7.9865141102164845"/>
    <n v="9.5317491625107866"/>
    <x v="1"/>
  </r>
  <r>
    <x v="0"/>
    <x v="0"/>
    <n v="100"/>
    <x v="2"/>
    <x v="52"/>
    <n v="1"/>
    <n v="256.64016700000002"/>
    <n v="0.27929799999999999"/>
    <n v="6.7636729999999998"/>
    <n v="0.13007099999999999"/>
    <s v="6"/>
    <s v="scale_mpi_epyc_job_12503.out "/>
    <s v="scale_mpi_epyc_epyc006_2023-06-14_18-51-27.csv "/>
    <s v="e2 10000 100 100000 1 53"/>
    <n v="261.83987299999995"/>
    <n v="11.40137113811091"/>
    <n v="239.03713072377815"/>
    <n v="284.64261527622176"/>
    <x v="0"/>
  </r>
  <r>
    <x v="4"/>
    <x v="0"/>
    <n v="100"/>
    <x v="2"/>
    <x v="25"/>
    <n v="1"/>
    <n v="9.1555879999999998"/>
    <n v="1.0977870000000001"/>
    <n v="19.506827000000001"/>
    <n v="0.78027299999999999"/>
    <s v="6"/>
    <s v="scale_mpi_epyc_job_12129.out "/>
    <s v="scale_mpi_epyc_epyc006_2023-06-13_02-01-02.csv "/>
    <s v="e1 10000 100 100000 1 26"/>
    <n v="8.1725642727272731"/>
    <n v="0.25149259800060447"/>
    <n v="7.6695790767260643"/>
    <n v="8.675549468728482"/>
    <x v="1"/>
  </r>
  <r>
    <x v="0"/>
    <x v="0"/>
    <n v="100"/>
    <x v="2"/>
    <x v="52"/>
    <n v="1"/>
    <n v="256.37018799999998"/>
    <n v="0.33133000000000001"/>
    <n v="9.4794590000000003"/>
    <n v="0.18229699999999999"/>
    <s v="6"/>
    <s v="scale_mpi_epyc_job_12264.out "/>
    <s v="scale_mpi_epyc_epyc006_2023-06-13_18-17-06.csv "/>
    <s v="e2 10000 100 100000 1 53"/>
    <n v="261.83987299999995"/>
    <n v="11.40137113811091"/>
    <n v="239.03713072377815"/>
    <n v="284.64261527622176"/>
    <x v="0"/>
  </r>
  <r>
    <x v="1"/>
    <x v="0"/>
    <n v="100"/>
    <x v="0"/>
    <x v="24"/>
    <n v="1"/>
    <n v="252.01908900000001"/>
    <n v="10.796504000000001"/>
    <n v="18.9496"/>
    <n v="0.78956700000000002"/>
    <s v="4"/>
    <s v="scale_mpi_epyc_job_12536.out "/>
    <s v="scale_mpi_epyc_epyc004_2023-06-15_06-58-08.csv "/>
    <s v="e0 10000 100 1 1 25"/>
    <n v="245.27206466666667"/>
    <n v="6.1083868481734225"/>
    <n v="233.05529097031982"/>
    <n v="257.48883836301349"/>
    <x v="0"/>
  </r>
  <r>
    <x v="0"/>
    <x v="0"/>
    <n v="100"/>
    <x v="0"/>
    <x v="41"/>
    <n v="1"/>
    <n v="262.30167899999998"/>
    <n v="21.661328999999999"/>
    <n v="46.877093000000002"/>
    <n v="1.1433439999999999"/>
    <s v="5"/>
    <s v="scale_mpi_epyc_job_12265.out "/>
    <s v="scale_mpi_epyc_epyc005_2023-06-13_18-19-06.csv "/>
    <s v="e2 10000 100 1 1 42"/>
    <n v="265.91129916666665"/>
    <n v="4.8829454461052446"/>
    <n v="256.14540827445614"/>
    <n v="275.67719005887716"/>
    <x v="0"/>
  </r>
  <r>
    <x v="4"/>
    <x v="0"/>
    <n v="100"/>
    <x v="2"/>
    <x v="29"/>
    <n v="1"/>
    <n v="7.7421559999999996"/>
    <n v="0.498475"/>
    <n v="4.5319919999999998"/>
    <n v="0.156276"/>
    <s v="6"/>
    <s v="scale_mpi_epyc_job_12129.out "/>
    <s v="scale_mpi_epyc_epyc006_2023-06-13_02-01-02.csv "/>
    <s v="e1 10000 100 100000 1 30"/>
    <n v="7.2538345909090909"/>
    <n v="0.15638660570800317"/>
    <n v="6.9410613794930844"/>
    <n v="7.5666078023250973"/>
    <x v="1"/>
  </r>
  <r>
    <x v="4"/>
    <x v="0"/>
    <n v="100"/>
    <x v="2"/>
    <x v="30"/>
    <n v="1"/>
    <n v="7.4235160000000002"/>
    <n v="0.451934"/>
    <n v="4.1837730000000004"/>
    <n v="0.139459"/>
    <s v="6"/>
    <s v="scale_mpi_epyc_job_12129.out "/>
    <s v="scale_mpi_epyc_epyc006_2023-06-13_02-01-02.csv "/>
    <s v="e1 10000 100 100000 1 31"/>
    <n v="7.1072796363636366"/>
    <n v="0.15711102310570271"/>
    <n v="6.7930575901522312"/>
    <n v="7.4215016825750419"/>
    <x v="1"/>
  </r>
  <r>
    <x v="0"/>
    <x v="0"/>
    <n v="100"/>
    <x v="0"/>
    <x v="41"/>
    <n v="1"/>
    <n v="261.77188799999999"/>
    <n v="20.833435999999999"/>
    <n v="44.401144000000002"/>
    <n v="1.0829549999999999"/>
    <s v="1"/>
    <s v="scale_mpi_epyc_job_12285.out "/>
    <s v="scale_mpi_epyc_epyc001.orfeo.hpc_2023-06-13_23-11-14.csv "/>
    <s v="e2 10000 100 1 1 42"/>
    <n v="265.91129916666665"/>
    <n v="4.8829454461052446"/>
    <n v="256.14540827445614"/>
    <n v="275.67719005887716"/>
    <x v="0"/>
  </r>
  <r>
    <x v="4"/>
    <x v="0"/>
    <n v="100"/>
    <x v="2"/>
    <x v="32"/>
    <n v="1"/>
    <n v="7.2212490000000003"/>
    <n v="0.51663400000000004"/>
    <n v="5.6231920000000004"/>
    <n v="0.17572499999999999"/>
    <s v="6"/>
    <s v="scale_mpi_epyc_job_12129.out "/>
    <s v="scale_mpi_epyc_epyc006_2023-06-13_02-01-02.csv "/>
    <s v="e1 10000 100 100000 1 33"/>
    <n v="6.8761746923076918"/>
    <n v="0.16121060589151862"/>
    <n v="6.5537534805246542"/>
    <n v="7.1985959040907295"/>
    <x v="1"/>
  </r>
  <r>
    <x v="4"/>
    <x v="0"/>
    <n v="100"/>
    <x v="2"/>
    <x v="33"/>
    <n v="1"/>
    <n v="16.358214"/>
    <n v="10.034326"/>
    <n v="22.492856"/>
    <n v="0.68160200000000004"/>
    <s v="6"/>
    <s v="scale_mpi_epyc_job_12129.out "/>
    <s v="scale_mpi_epyc_epyc006_2023-06-13_02-01-02.csv "/>
    <s v="e1 10000 100 100000 1 34"/>
    <n v="7.4353404615384608"/>
    <n v="2.5784079982262358"/>
    <n v="2.2785244650859893"/>
    <n v="12.592156457990932"/>
    <x v="1"/>
  </r>
  <r>
    <x v="4"/>
    <x v="0"/>
    <n v="100"/>
    <x v="2"/>
    <x v="34"/>
    <n v="1"/>
    <n v="10.325993"/>
    <n v="4.0863579999999997"/>
    <n v="134.96507399999999"/>
    <n v="3.9695610000000001"/>
    <s v="6"/>
    <s v="scale_mpi_epyc_job_12129.out "/>
    <s v="scale_mpi_epyc_epyc006_2023-06-13_02-01-02.csv "/>
    <s v="e1 10000 100 100000 1 35"/>
    <n v="6.9145132857142864"/>
    <n v="0.96035075398957026"/>
    <n v="4.9938117777351456"/>
    <n v="8.8352147936934262"/>
    <x v="1"/>
  </r>
  <r>
    <x v="1"/>
    <x v="0"/>
    <n v="100"/>
    <x v="0"/>
    <x v="24"/>
    <n v="1"/>
    <n v="246.570472"/>
    <n v="13.336277000000001"/>
    <n v="21.936990000000002"/>
    <n v="0.91404099999999999"/>
    <s v="4"/>
    <s v="scale_mpi_epyc_job_12245.out "/>
    <s v="scale_mpi_epyc_epyc004_2023-06-13_12-57-06.csv "/>
    <s v="e0 10000 100 1 1 25"/>
    <n v="245.27206466666667"/>
    <n v="6.1083868481734225"/>
    <n v="233.05529097031982"/>
    <n v="257.48883836301349"/>
    <x v="0"/>
  </r>
  <r>
    <x v="0"/>
    <x v="0"/>
    <n v="100"/>
    <x v="0"/>
    <x v="42"/>
    <n v="1"/>
    <n v="290.05927700000001"/>
    <n v="19.788471999999999"/>
    <n v="50.992668000000002"/>
    <n v="1.2141109999999999"/>
    <s v="4"/>
    <s v="scale_mpi_epyc_job_12283.out "/>
    <s v="scale_mpi_epyc_epyc004_2023-06-13_22-39-51.csv "/>
    <s v="e2 10000 100 1 1 43"/>
    <n v="269.27439328571421"/>
    <n v="9.2791288334038953"/>
    <n v="250.71613561890643"/>
    <n v="287.83265095252199"/>
    <x v="1"/>
  </r>
  <r>
    <x v="0"/>
    <x v="0"/>
    <n v="100"/>
    <x v="0"/>
    <x v="42"/>
    <n v="1"/>
    <n v="273.298383"/>
    <n v="26.436395000000001"/>
    <n v="75.901770999999997"/>
    <n v="1.807185"/>
    <s v="8"/>
    <s v="scale_mpi_epyc_job_12210.out "/>
    <s v="scale_mpi_epyc_epyc008_2023-06-13_11-59-28.csv "/>
    <s v="e2 10000 100 1 1 43"/>
    <n v="269.27439328571421"/>
    <n v="9.2791288334038953"/>
    <n v="250.71613561890643"/>
    <n v="287.83265095252199"/>
    <x v="0"/>
  </r>
  <r>
    <x v="0"/>
    <x v="0"/>
    <n v="100"/>
    <x v="2"/>
    <x v="51"/>
    <n v="1"/>
    <n v="255.768068"/>
    <n v="0.296269"/>
    <n v="7.3412059999999997"/>
    <n v="0.14394499999999999"/>
    <s v="6"/>
    <s v="scale_mpi_epyc_job_12147.out "/>
    <s v="scale_mpi_epyc_epyc006_2023-06-13_08-17-01.csv "/>
    <s v="e2 10000 100 100000 1 52"/>
    <n v="257.05799754545455"/>
    <n v="9.9125051352846771"/>
    <n v="237.2329872748852"/>
    <n v="276.88300781602391"/>
    <x v="0"/>
  </r>
  <r>
    <x v="4"/>
    <x v="0"/>
    <n v="100"/>
    <x v="2"/>
    <x v="41"/>
    <n v="1"/>
    <n v="24.131114"/>
    <n v="18.506412999999998"/>
    <n v="11.858841"/>
    <n v="0.28924"/>
    <s v="6"/>
    <s v="scale_mpi_epyc_job_12129.out "/>
    <s v="scale_mpi_epyc_epyc006_2023-06-13_02-01-02.csv "/>
    <s v="e1 10000 100 100000 1 42"/>
    <n v="7.1902591428571423"/>
    <n v="4.6999742919651162"/>
    <n v="-2.2096894410730901"/>
    <n v="16.590207726787376"/>
    <x v="1"/>
  </r>
  <r>
    <x v="0"/>
    <x v="0"/>
    <n v="100"/>
    <x v="0"/>
    <x v="42"/>
    <n v="1"/>
    <n v="266.56218999999999"/>
    <n v="22.986312999999999"/>
    <n v="61.116498"/>
    <n v="1.455155"/>
    <s v="2"/>
    <s v="scale_mpi_epyc_job_12289.out "/>
    <s v="scale_mpi_epyc_epyc002_2023-06-14_00-32-55.csv "/>
    <s v="e2 10000 100 1 1 43"/>
    <n v="269.27439328571421"/>
    <n v="9.2791288334038953"/>
    <n v="250.71613561890643"/>
    <n v="287.83265095252199"/>
    <x v="0"/>
  </r>
  <r>
    <x v="0"/>
    <x v="0"/>
    <n v="100"/>
    <x v="2"/>
    <x v="49"/>
    <n v="1"/>
    <n v="255.539107"/>
    <n v="1.0300069999999999"/>
    <n v="44.082627000000002"/>
    <n v="0.89964500000000003"/>
    <s v="2"/>
    <s v="scale_mpi_epyc_job_12183.out "/>
    <s v="scale_mpi_epyc_epyc002_2023-06-13_10-38-59.csv "/>
    <s v="e2 10000 100 100000 1 50"/>
    <n v="258.1940320909091"/>
    <n v="13.958808412903041"/>
    <n v="230.27641526510303"/>
    <n v="286.11164891671518"/>
    <x v="0"/>
  </r>
  <r>
    <x v="1"/>
    <x v="0"/>
    <n v="100"/>
    <x v="0"/>
    <x v="24"/>
    <n v="1"/>
    <n v="237.22663299999999"/>
    <n v="12.227126999999999"/>
    <n v="19.797483"/>
    <n v="0.82489500000000004"/>
    <s v="2"/>
    <s v="scale_mpi_epyc_job_12297.out "/>
    <s v="scale_mpi_epyc_epyc002_2023-06-14_07-15-34.csv "/>
    <s v="e0 10000 100 1 1 25"/>
    <n v="245.27206466666667"/>
    <n v="6.1083868481734225"/>
    <n v="233.05529097031982"/>
    <n v="257.48883836301349"/>
    <x v="0"/>
  </r>
  <r>
    <x v="4"/>
    <x v="0"/>
    <n v="100"/>
    <x v="2"/>
    <x v="45"/>
    <n v="1"/>
    <n v="6.079294"/>
    <n v="0.51628300000000005"/>
    <n v="5.7209919999999999"/>
    <n v="0.127133"/>
    <s v="6"/>
    <s v="scale_mpi_epyc_job_12129.out "/>
    <s v="scale_mpi_epyc_epyc006_2023-06-13_02-01-02.csv "/>
    <s v="e1 10000 100 100000 1 46"/>
    <n v="5.6974494285714288"/>
    <n v="0.17136720598541968"/>
    <n v="5.354715016600589"/>
    <n v="6.0401838405422685"/>
    <x v="1"/>
  </r>
  <r>
    <x v="1"/>
    <x v="0"/>
    <n v="100"/>
    <x v="0"/>
    <x v="25"/>
    <n v="1"/>
    <n v="261.50950899999998"/>
    <n v="20.890698"/>
    <n v="23.484171"/>
    <n v="0.93936699999999995"/>
    <s v="4"/>
    <s v="scale_mpi_epyc_job_12536.out "/>
    <s v="scale_mpi_epyc_epyc004_2023-06-15_06-58-08.csv "/>
    <s v="e0 10000 100 1 1 26"/>
    <n v="249.19857400000001"/>
    <n v="9.9717236201949007"/>
    <n v="229.25512675961022"/>
    <n v="269.14202124038979"/>
    <x v="0"/>
  </r>
  <r>
    <x v="0"/>
    <x v="0"/>
    <n v="100"/>
    <x v="0"/>
    <x v="42"/>
    <n v="1"/>
    <n v="266.42368599999998"/>
    <n v="23.250575000000001"/>
    <n v="40.108559999999997"/>
    <n v="0.95496599999999998"/>
    <s v="1"/>
    <s v="scale_mpi_epyc_job_12285.out "/>
    <s v="scale_mpi_epyc_epyc001.orfeo.hpc_2023-06-13_23-11-14.csv "/>
    <s v="e2 10000 100 1 1 43"/>
    <n v="269.27439328571421"/>
    <n v="9.2791288334038953"/>
    <n v="250.71613561890643"/>
    <n v="287.83265095252199"/>
    <x v="0"/>
  </r>
  <r>
    <x v="4"/>
    <x v="0"/>
    <n v="100"/>
    <x v="2"/>
    <x v="48"/>
    <n v="1"/>
    <n v="7.4975170000000002"/>
    <n v="2.262966"/>
    <n v="23.879073000000002"/>
    <n v="0.49748100000000001"/>
    <s v="6"/>
    <s v="scale_mpi_epyc_job_12129.out "/>
    <s v="scale_mpi_epyc_epyc006_2023-06-13_02-01-02.csv "/>
    <s v="e1 10000 100 100000 1 49"/>
    <n v="5.6602169285714288"/>
    <n v="0.52822841332520587"/>
    <n v="4.6037601019210168"/>
    <n v="6.7166737552218407"/>
    <x v="1"/>
  </r>
  <r>
    <x v="1"/>
    <x v="0"/>
    <n v="100"/>
    <x v="0"/>
    <x v="25"/>
    <n v="1"/>
    <n v="248.99991499999999"/>
    <n v="14.171927"/>
    <n v="17.595054999999999"/>
    <n v="0.70380200000000004"/>
    <s v="4"/>
    <s v="scale_mpi_epyc_job_12245.out "/>
    <s v="scale_mpi_epyc_epyc004_2023-06-13_12-57-06.csv "/>
    <s v="e0 10000 100 1 1 26"/>
    <n v="249.19857400000001"/>
    <n v="9.9717236201949007"/>
    <n v="229.25512675961022"/>
    <n v="269.14202124038979"/>
    <x v="0"/>
  </r>
  <r>
    <x v="0"/>
    <x v="0"/>
    <n v="100"/>
    <x v="2"/>
    <x v="53"/>
    <n v="1"/>
    <n v="255.108836"/>
    <n v="0.31733699999999998"/>
    <n v="9.0603010000000008"/>
    <n v="0.17094899999999999"/>
    <s v="5"/>
    <s v="scale_mpi_epyc_job_12332.out "/>
    <s v="scale_mpi_epyc_epyc005_2023-06-14_10-46-20.csv "/>
    <s v="e2 10000 100 100000 1 54"/>
    <n v="259.97654699999998"/>
    <n v="16.458383413072017"/>
    <n v="227.05978017385596"/>
    <n v="292.89331382614404"/>
    <x v="0"/>
  </r>
  <r>
    <x v="4"/>
    <x v="0"/>
    <n v="100"/>
    <x v="2"/>
    <x v="51"/>
    <n v="1"/>
    <n v="7.730677"/>
    <n v="2.5450050000000002"/>
    <n v="109.82024"/>
    <n v="2.1533380000000002"/>
    <s v="6"/>
    <s v="scale_mpi_epyc_job_12129.out "/>
    <s v="scale_mpi_epyc_epyc006_2023-06-13_02-01-02.csv "/>
    <s v="e1 10000 100 100000 1 52"/>
    <n v="5.603528571428571"/>
    <n v="0.62637595788389389"/>
    <n v="4.3507766556607832"/>
    <n v="6.8562804871963587"/>
    <x v="1"/>
  </r>
  <r>
    <x v="0"/>
    <x v="0"/>
    <n v="100"/>
    <x v="2"/>
    <x v="51"/>
    <n v="1"/>
    <n v="255.10012800000001"/>
    <n v="0.28482099999999999"/>
    <n v="7.4502490000000003"/>
    <n v="0.14608299999999999"/>
    <s v="6"/>
    <s v="scale_mpi_epyc_job_12264.out "/>
    <s v="scale_mpi_epyc_epyc006_2023-06-13_18-17-06.csv "/>
    <s v="e2 10000 100 100000 1 52"/>
    <n v="257.05799754545455"/>
    <n v="9.9125051352846771"/>
    <n v="237.2329872748852"/>
    <n v="276.88300781602391"/>
    <x v="0"/>
  </r>
  <r>
    <x v="1"/>
    <x v="0"/>
    <n v="100"/>
    <x v="0"/>
    <x v="25"/>
    <n v="1"/>
    <n v="237.086298"/>
    <n v="12.246618"/>
    <n v="39.183061000000002"/>
    <n v="1.5673220000000001"/>
    <s v="2"/>
    <s v="scale_mpi_epyc_job_12297.out "/>
    <s v="scale_mpi_epyc_epyc002_2023-06-14_07-15-34.csv "/>
    <s v="e0 10000 100 1 1 26"/>
    <n v="249.19857400000001"/>
    <n v="9.9717236201949007"/>
    <n v="229.25512675961022"/>
    <n v="269.14202124038979"/>
    <x v="0"/>
  </r>
  <r>
    <x v="0"/>
    <x v="0"/>
    <n v="100"/>
    <x v="0"/>
    <x v="42"/>
    <n v="1"/>
    <n v="265.01329099999998"/>
    <n v="22.091875999999999"/>
    <n v="70.832646999999994"/>
    <n v="1.6864920000000001"/>
    <s v="1"/>
    <s v="scale_mpi_epyc_job_12339.out "/>
    <s v="scale_mpi_epyc_epyc001.orfeo.hpc_2023-06-14_13-10-28.csv "/>
    <s v="e2 10000 100 1 1 43"/>
    <n v="269.27439328571421"/>
    <n v="9.2791288334038953"/>
    <n v="250.71613561890643"/>
    <n v="287.83265095252199"/>
    <x v="0"/>
  </r>
  <r>
    <x v="1"/>
    <x v="0"/>
    <n v="100"/>
    <x v="0"/>
    <x v="26"/>
    <n v="1"/>
    <n v="306.90953300000001"/>
    <n v="59.977589999999999"/>
    <n v="20.936852999999999"/>
    <n v="0.80526399999999998"/>
    <s v="4"/>
    <s v="scale_mpi_epyc_job_12536.out "/>
    <s v="scale_mpi_epyc_epyc004_2023-06-15_06-58-08.csv "/>
    <s v="e0 10000 100 1 1 27"/>
    <n v="263.63011066666667"/>
    <n v="30.813930694206618"/>
    <n v="202.00224927825343"/>
    <n v="325.2579720550799"/>
    <x v="1"/>
  </r>
  <r>
    <x v="0"/>
    <x v="0"/>
    <n v="100"/>
    <x v="2"/>
    <x v="50"/>
    <n v="1"/>
    <n v="254.89418499999999"/>
    <n v="0.26055"/>
    <n v="6.8734000000000002"/>
    <n v="0.13746800000000001"/>
    <s v="2"/>
    <s v="scale_mpi_epyc_job_12183.out "/>
    <s v="scale_mpi_epyc_epyc002_2023-06-13_10-38-59.csv "/>
    <s v="e2 10000 100 100000 1 51"/>
    <n v="259.02110254545454"/>
    <n v="14.304214251483099"/>
    <n v="230.41267404248833"/>
    <n v="287.62953104842074"/>
    <x v="0"/>
  </r>
  <r>
    <x v="0"/>
    <x v="0"/>
    <n v="100"/>
    <x v="0"/>
    <x v="42"/>
    <n v="1"/>
    <n v="263.855504"/>
    <n v="22.964791000000002"/>
    <n v="80.999984999999995"/>
    <n v="1.928571"/>
    <s v="5"/>
    <s v="scale_mpi_epyc_job_12265.out "/>
    <s v="scale_mpi_epyc_epyc005_2023-06-13_18-19-06.csv "/>
    <s v="e2 10000 100 1 1 43"/>
    <n v="269.27439328571421"/>
    <n v="9.2791288334038953"/>
    <n v="250.71613561890643"/>
    <n v="287.83265095252199"/>
    <x v="0"/>
  </r>
  <r>
    <x v="4"/>
    <x v="0"/>
    <n v="100"/>
    <x v="2"/>
    <x v="58"/>
    <n v="1"/>
    <n v="5.3756360000000001"/>
    <n v="0.67502799999999996"/>
    <n v="18.383596000000001"/>
    <n v="0.31695899999999999"/>
    <s v="6"/>
    <s v="scale_mpi_epyc_job_12129.out "/>
    <s v="scale_mpi_epyc_epyc006_2023-06-13_02-01-02.csv "/>
    <s v="e1 10000 100 100000 1 59"/>
    <n v="4.6594870000000004"/>
    <n v="0.27595439636649521"/>
    <n v="4.10757820726701"/>
    <n v="5.2113957927329908"/>
    <x v="1"/>
  </r>
  <r>
    <x v="1"/>
    <x v="0"/>
    <n v="100"/>
    <x v="0"/>
    <x v="26"/>
    <n v="1"/>
    <n v="246.39678000000001"/>
    <n v="12.662890000000001"/>
    <n v="18.944915000000002"/>
    <n v="0.72865100000000005"/>
    <s v="4"/>
    <s v="scale_mpi_epyc_job_12245.out "/>
    <s v="scale_mpi_epyc_epyc004_2023-06-13_12-57-06.csv "/>
    <s v="e0 10000 100 1 1 27"/>
    <n v="263.63011066666667"/>
    <n v="30.813930694206618"/>
    <n v="202.00224927825343"/>
    <n v="325.2579720550799"/>
    <x v="0"/>
  </r>
  <r>
    <x v="1"/>
    <x v="0"/>
    <n v="100"/>
    <x v="0"/>
    <x v="26"/>
    <n v="1"/>
    <n v="237.58401900000001"/>
    <n v="13.272691999999999"/>
    <n v="21.049161999999999"/>
    <n v="0.80958300000000005"/>
    <s v="2"/>
    <s v="scale_mpi_epyc_job_12297.out "/>
    <s v="scale_mpi_epyc_epyc002_2023-06-14_07-15-34.csv "/>
    <s v="e0 10000 100 1 1 27"/>
    <n v="263.63011066666667"/>
    <n v="30.813930694206618"/>
    <n v="202.00224927825343"/>
    <n v="325.2579720550799"/>
    <x v="0"/>
  </r>
  <r>
    <x v="1"/>
    <x v="0"/>
    <n v="100"/>
    <x v="0"/>
    <x v="27"/>
    <n v="1"/>
    <n v="294.92065200000002"/>
    <n v="46.826127999999997"/>
    <n v="20.534687000000002"/>
    <n v="0.760544"/>
    <s v="4"/>
    <s v="scale_mpi_epyc_job_12536.out "/>
    <s v="scale_mpi_epyc_epyc004_2023-06-15_06-58-08.csv "/>
    <s v="e0 10000 100 1 1 28"/>
    <n v="261.32629566666668"/>
    <n v="24.466983589229049"/>
    <n v="212.39232848820859"/>
    <n v="310.26026284512477"/>
    <x v="1"/>
  </r>
  <r>
    <x v="4"/>
    <x v="0"/>
    <n v="100"/>
    <x v="2"/>
    <x v="62"/>
    <n v="1"/>
    <n v="4.7472240000000001"/>
    <n v="0.46778500000000001"/>
    <n v="10.556442000000001"/>
    <n v="0.170265"/>
    <s v="6"/>
    <s v="scale_mpi_epyc_job_12129.out "/>
    <s v="scale_mpi_epyc_epyc006_2023-06-13_02-01-02.csv "/>
    <s v="e1 10000 100 100000 1 63"/>
    <n v="4.4337867142857155"/>
    <n v="0.13972381251463192"/>
    <n v="4.1543390892564513"/>
    <n v="4.7132343393149796"/>
    <x v="1"/>
  </r>
  <r>
    <x v="0"/>
    <x v="0"/>
    <n v="100"/>
    <x v="2"/>
    <x v="50"/>
    <n v="1"/>
    <n v="254.54146399999999"/>
    <n v="0.32535199999999997"/>
    <n v="9.5497180000000004"/>
    <n v="0.190994"/>
    <s v="6"/>
    <s v="scale_mpi_epyc_job_12147.out "/>
    <s v="scale_mpi_epyc_epyc006_2023-06-13_08-17-01.csv "/>
    <s v="e2 10000 100 100000 1 51"/>
    <n v="259.02110254545454"/>
    <n v="14.304214251483099"/>
    <n v="230.41267404248833"/>
    <n v="287.62953104842074"/>
    <x v="0"/>
  </r>
  <r>
    <x v="4"/>
    <x v="1"/>
    <n v="100"/>
    <x v="2"/>
    <x v="0"/>
    <n v="1"/>
    <n v="2.9122810000000001"/>
    <n v="9.0443999999999997E-2"/>
    <n v="0"/>
    <n v="0"/>
    <s v="6"/>
    <s v="scale_mpi_epyc_job_12129.out "/>
    <s v="scale_mpi_epyc_epyc006_2023-06-13_02-01-02.csv "/>
    <s v="e1 1000 100 100000 1 1"/>
    <e v="#N/A"/>
    <e v="#N/A"/>
    <e v="#N/A"/>
    <e v="#N/A"/>
    <x v="2"/>
  </r>
  <r>
    <x v="4"/>
    <x v="1"/>
    <n v="100"/>
    <x v="2"/>
    <x v="1"/>
    <n v="1"/>
    <n v="1.9254279999999999"/>
    <n v="1.5200999999999999E-2"/>
    <n v="1.0444999999999999E-2"/>
    <n v="1.0444999999999999E-2"/>
    <s v="6"/>
    <s v="scale_mpi_epyc_job_12129.out "/>
    <s v="scale_mpi_epyc_epyc006_2023-06-13_02-01-02.csv "/>
    <s v="e1 1000 100 100000 1 2"/>
    <e v="#N/A"/>
    <e v="#N/A"/>
    <e v="#N/A"/>
    <e v="#N/A"/>
    <x v="2"/>
  </r>
  <r>
    <x v="4"/>
    <x v="1"/>
    <n v="100"/>
    <x v="2"/>
    <x v="2"/>
    <n v="1"/>
    <n v="1.6781980000000001"/>
    <n v="4.1034000000000001E-2"/>
    <n v="2.4649999999999998E-2"/>
    <n v="1.2324999999999999E-2"/>
    <s v="6"/>
    <s v="scale_mpi_epyc_job_12129.out "/>
    <s v="scale_mpi_epyc_epyc006_2023-06-13_02-01-02.csv "/>
    <s v="e1 1000 100 100000 1 3"/>
    <e v="#N/A"/>
    <e v="#N/A"/>
    <e v="#N/A"/>
    <e v="#N/A"/>
    <x v="2"/>
  </r>
  <r>
    <x v="4"/>
    <x v="1"/>
    <n v="100"/>
    <x v="2"/>
    <x v="3"/>
    <n v="1"/>
    <n v="1.543455"/>
    <n v="5.3093000000000001E-2"/>
    <n v="3.8094000000000003E-2"/>
    <n v="1.2697999999999999E-2"/>
    <s v="6"/>
    <s v="scale_mpi_epyc_job_12129.out "/>
    <s v="scale_mpi_epyc_epyc006_2023-06-13_02-01-02.csv "/>
    <s v="e1 1000 100 100000 1 4"/>
    <e v="#N/A"/>
    <e v="#N/A"/>
    <e v="#N/A"/>
    <e v="#N/A"/>
    <x v="2"/>
  </r>
  <r>
    <x v="4"/>
    <x v="1"/>
    <n v="100"/>
    <x v="2"/>
    <x v="4"/>
    <n v="1"/>
    <n v="1.4222950000000001"/>
    <n v="1.6760000000000001E-2"/>
    <n v="5.1811000000000003E-2"/>
    <n v="1.2952999999999999E-2"/>
    <s v="6"/>
    <s v="scale_mpi_epyc_job_12129.out "/>
    <s v="scale_mpi_epyc_epyc006_2023-06-13_02-01-02.csv "/>
    <s v="e1 1000 100 100000 1 5"/>
    <e v="#N/A"/>
    <e v="#N/A"/>
    <e v="#N/A"/>
    <e v="#N/A"/>
    <x v="2"/>
  </r>
  <r>
    <x v="4"/>
    <x v="1"/>
    <n v="100"/>
    <x v="2"/>
    <x v="5"/>
    <n v="1"/>
    <n v="1.583032"/>
    <n v="0.19770199999999999"/>
    <n v="0.63426300000000002"/>
    <n v="0.12685299999999999"/>
    <s v="6"/>
    <s v="scale_mpi_epyc_job_12129.out "/>
    <s v="scale_mpi_epyc_epyc006_2023-06-13_02-01-02.csv "/>
    <s v="e1 1000 100 100000 1 6"/>
    <e v="#N/A"/>
    <e v="#N/A"/>
    <e v="#N/A"/>
    <e v="#N/A"/>
    <x v="2"/>
  </r>
  <r>
    <x v="4"/>
    <x v="1"/>
    <n v="100"/>
    <x v="2"/>
    <x v="6"/>
    <n v="1"/>
    <n v="1.607202"/>
    <n v="0.256826"/>
    <n v="1.160202"/>
    <n v="0.19336700000000001"/>
    <s v="6"/>
    <s v="scale_mpi_epyc_job_12129.out "/>
    <s v="scale_mpi_epyc_epyc006_2023-06-13_02-01-02.csv "/>
    <s v="e1 1000 100 100000 1 7"/>
    <e v="#N/A"/>
    <e v="#N/A"/>
    <e v="#N/A"/>
    <e v="#N/A"/>
    <x v="2"/>
  </r>
  <r>
    <x v="4"/>
    <x v="1"/>
    <n v="100"/>
    <x v="2"/>
    <x v="7"/>
    <n v="1"/>
    <n v="1.322865"/>
    <n v="2.7116999999999999E-2"/>
    <n v="0.11862"/>
    <n v="1.6945999999999999E-2"/>
    <s v="6"/>
    <s v="scale_mpi_epyc_job_12129.out "/>
    <s v="scale_mpi_epyc_epyc006_2023-06-13_02-01-02.csv "/>
    <s v="e1 1000 100 100000 1 8"/>
    <e v="#N/A"/>
    <e v="#N/A"/>
    <e v="#N/A"/>
    <e v="#N/A"/>
    <x v="2"/>
  </r>
  <r>
    <x v="4"/>
    <x v="1"/>
    <n v="100"/>
    <x v="2"/>
    <x v="8"/>
    <n v="1"/>
    <n v="1.320856"/>
    <n v="3.2277E-2"/>
    <n v="0.119709"/>
    <n v="1.4964E-2"/>
    <s v="6"/>
    <s v="scale_mpi_epyc_job_12129.out "/>
    <s v="scale_mpi_epyc_epyc006_2023-06-13_02-01-02.csv "/>
    <s v="e1 1000 100 100000 1 9"/>
    <e v="#N/A"/>
    <e v="#N/A"/>
    <e v="#N/A"/>
    <e v="#N/A"/>
    <x v="2"/>
  </r>
  <r>
    <x v="4"/>
    <x v="1"/>
    <n v="100"/>
    <x v="2"/>
    <x v="9"/>
    <n v="1"/>
    <n v="1.3075589999999999"/>
    <n v="2.8805000000000001E-2"/>
    <n v="0.14194799999999999"/>
    <n v="1.5772000000000001E-2"/>
    <s v="6"/>
    <s v="scale_mpi_epyc_job_12129.out "/>
    <s v="scale_mpi_epyc_epyc006_2023-06-13_02-01-02.csv "/>
    <s v="e1 1000 100 100000 1 10"/>
    <e v="#N/A"/>
    <e v="#N/A"/>
    <e v="#N/A"/>
    <e v="#N/A"/>
    <x v="2"/>
  </r>
  <r>
    <x v="4"/>
    <x v="1"/>
    <n v="100"/>
    <x v="2"/>
    <x v="10"/>
    <n v="1"/>
    <n v="1.4160809999999999"/>
    <n v="0.12892899999999999"/>
    <n v="0.38914300000000002"/>
    <n v="3.8913999999999997E-2"/>
    <s v="6"/>
    <s v="scale_mpi_epyc_job_12129.out "/>
    <s v="scale_mpi_epyc_epyc006_2023-06-13_02-01-02.csv "/>
    <s v="e1 1000 100 100000 1 11"/>
    <e v="#N/A"/>
    <e v="#N/A"/>
    <e v="#N/A"/>
    <e v="#N/A"/>
    <x v="2"/>
  </r>
  <r>
    <x v="4"/>
    <x v="1"/>
    <n v="100"/>
    <x v="2"/>
    <x v="11"/>
    <n v="1"/>
    <n v="1.429505"/>
    <n v="0.15029300000000001"/>
    <n v="0.512791"/>
    <n v="4.6616999999999999E-2"/>
    <s v="6"/>
    <s v="scale_mpi_epyc_job_12129.out "/>
    <s v="scale_mpi_epyc_epyc006_2023-06-13_02-01-02.csv "/>
    <s v="e1 1000 100 100000 1 12"/>
    <e v="#N/A"/>
    <e v="#N/A"/>
    <e v="#N/A"/>
    <e v="#N/A"/>
    <x v="2"/>
  </r>
  <r>
    <x v="4"/>
    <x v="1"/>
    <n v="100"/>
    <x v="2"/>
    <x v="12"/>
    <n v="1"/>
    <n v="1.2844420000000001"/>
    <n v="2.6981999999999999E-2"/>
    <n v="0.22733200000000001"/>
    <n v="1.8943999999999999E-2"/>
    <s v="6"/>
    <s v="scale_mpi_epyc_job_12129.out "/>
    <s v="scale_mpi_epyc_epyc006_2023-06-13_02-01-02.csv "/>
    <s v="e1 1000 100 100000 1 13"/>
    <e v="#N/A"/>
    <e v="#N/A"/>
    <e v="#N/A"/>
    <e v="#N/A"/>
    <x v="2"/>
  </r>
  <r>
    <x v="4"/>
    <x v="1"/>
    <n v="100"/>
    <x v="2"/>
    <x v="13"/>
    <n v="1"/>
    <n v="1.2943990000000001"/>
    <n v="3.2828999999999997E-2"/>
    <n v="0.355045"/>
    <n v="2.7310999999999998E-2"/>
    <s v="6"/>
    <s v="scale_mpi_epyc_job_12129.out "/>
    <s v="scale_mpi_epyc_epyc006_2023-06-13_02-01-02.csv "/>
    <s v="e1 1000 100 100000 1 14"/>
    <e v="#N/A"/>
    <e v="#N/A"/>
    <e v="#N/A"/>
    <e v="#N/A"/>
    <x v="2"/>
  </r>
  <r>
    <x v="4"/>
    <x v="1"/>
    <n v="100"/>
    <x v="2"/>
    <x v="14"/>
    <n v="1"/>
    <n v="1.3514470000000001"/>
    <n v="8.9202000000000004E-2"/>
    <n v="0.27344800000000002"/>
    <n v="1.9532000000000001E-2"/>
    <s v="6"/>
    <s v="scale_mpi_epyc_job_12129.out "/>
    <s v="scale_mpi_epyc_epyc006_2023-06-13_02-01-02.csv "/>
    <s v="e1 1000 100 100000 1 15"/>
    <e v="#N/A"/>
    <e v="#N/A"/>
    <e v="#N/A"/>
    <e v="#N/A"/>
    <x v="2"/>
  </r>
  <r>
    <x v="4"/>
    <x v="1"/>
    <n v="100"/>
    <x v="2"/>
    <x v="15"/>
    <n v="1"/>
    <n v="1.284556"/>
    <n v="4.2222999999999997E-2"/>
    <n v="0.49743500000000002"/>
    <n v="3.3161999999999997E-2"/>
    <s v="6"/>
    <s v="scale_mpi_epyc_job_12129.out "/>
    <s v="scale_mpi_epyc_epyc006_2023-06-13_02-01-02.csv "/>
    <s v="e1 1000 100 100000 1 16"/>
    <e v="#N/A"/>
    <e v="#N/A"/>
    <e v="#N/A"/>
    <e v="#N/A"/>
    <x v="2"/>
  </r>
  <r>
    <x v="4"/>
    <x v="1"/>
    <n v="100"/>
    <x v="2"/>
    <x v="16"/>
    <n v="1"/>
    <n v="1.3452569999999999"/>
    <n v="8.0037999999999998E-2"/>
    <n v="0.376054"/>
    <n v="2.3503E-2"/>
    <s v="6"/>
    <s v="scale_mpi_epyc_job_12129.out "/>
    <s v="scale_mpi_epyc_epyc006_2023-06-13_02-01-02.csv "/>
    <s v="e1 1000 100 100000 1 17"/>
    <e v="#N/A"/>
    <e v="#N/A"/>
    <e v="#N/A"/>
    <e v="#N/A"/>
    <x v="2"/>
  </r>
  <r>
    <x v="4"/>
    <x v="1"/>
    <n v="100"/>
    <x v="2"/>
    <x v="17"/>
    <n v="1"/>
    <n v="5.0103859999999996"/>
    <n v="3.740977"/>
    <n v="1.513636"/>
    <n v="8.9037000000000005E-2"/>
    <s v="6"/>
    <s v="scale_mpi_epyc_job_12129.out "/>
    <s v="scale_mpi_epyc_epyc006_2023-06-13_02-01-02.csv "/>
    <s v="e1 1000 100 100000 1 18"/>
    <e v="#N/A"/>
    <e v="#N/A"/>
    <e v="#N/A"/>
    <e v="#N/A"/>
    <x v="2"/>
  </r>
  <r>
    <x v="4"/>
    <x v="1"/>
    <n v="100"/>
    <x v="2"/>
    <x v="18"/>
    <n v="1"/>
    <n v="4.5434010000000002"/>
    <n v="3.2706979999999999"/>
    <n v="14.889373000000001"/>
    <n v="0.82718700000000001"/>
    <s v="6"/>
    <s v="scale_mpi_epyc_job_12129.out "/>
    <s v="scale_mpi_epyc_epyc006_2023-06-13_02-01-02.csv "/>
    <s v="e1 1000 100 100000 1 19"/>
    <e v="#N/A"/>
    <e v="#N/A"/>
    <e v="#N/A"/>
    <e v="#N/A"/>
    <x v="2"/>
  </r>
  <r>
    <x v="4"/>
    <x v="1"/>
    <n v="100"/>
    <x v="2"/>
    <x v="19"/>
    <n v="1"/>
    <n v="1.324119"/>
    <n v="4.7233999999999998E-2"/>
    <n v="0.59313899999999997"/>
    <n v="3.1217999999999999E-2"/>
    <s v="6"/>
    <s v="scale_mpi_epyc_job_12129.out "/>
    <s v="scale_mpi_epyc_epyc006_2023-06-13_02-01-02.csv "/>
    <s v="e1 1000 100 100000 1 20"/>
    <e v="#N/A"/>
    <e v="#N/A"/>
    <e v="#N/A"/>
    <e v="#N/A"/>
    <x v="2"/>
  </r>
  <r>
    <x v="4"/>
    <x v="1"/>
    <n v="100"/>
    <x v="2"/>
    <x v="20"/>
    <n v="1"/>
    <n v="40.028528999999999"/>
    <n v="38.760632999999999"/>
    <n v="0.488423"/>
    <n v="2.4421000000000002E-2"/>
    <s v="6"/>
    <s v="scale_mpi_epyc_job_12129.out "/>
    <s v="scale_mpi_epyc_epyc006_2023-06-13_02-01-02.csv "/>
    <s v="e1 1000 100 100000 1 21"/>
    <e v="#N/A"/>
    <e v="#N/A"/>
    <e v="#N/A"/>
    <e v="#N/A"/>
    <x v="2"/>
  </r>
  <r>
    <x v="4"/>
    <x v="1"/>
    <n v="100"/>
    <x v="2"/>
    <x v="21"/>
    <n v="1"/>
    <n v="9.4153029999999998"/>
    <n v="8.1254059999999999"/>
    <n v="1.1141890000000001"/>
    <n v="5.3057E-2"/>
    <s v="6"/>
    <s v="scale_mpi_epyc_job_12129.out "/>
    <s v="scale_mpi_epyc_epyc006_2023-06-13_02-01-02.csv "/>
    <s v="e1 1000 100 100000 1 22"/>
    <e v="#N/A"/>
    <e v="#N/A"/>
    <e v="#N/A"/>
    <e v="#N/A"/>
    <x v="2"/>
  </r>
  <r>
    <x v="4"/>
    <x v="1"/>
    <n v="100"/>
    <x v="2"/>
    <x v="22"/>
    <n v="1"/>
    <n v="1.363089"/>
    <n v="6.9313E-2"/>
    <n v="1.2857689999999999"/>
    <n v="5.8444000000000003E-2"/>
    <s v="6"/>
    <s v="scale_mpi_epyc_job_12129.out "/>
    <s v="scale_mpi_epyc_epyc006_2023-06-13_02-01-02.csv "/>
    <s v="e1 1000 100 100000 1 23"/>
    <e v="#N/A"/>
    <e v="#N/A"/>
    <e v="#N/A"/>
    <e v="#N/A"/>
    <x v="2"/>
  </r>
  <r>
    <x v="4"/>
    <x v="1"/>
    <n v="100"/>
    <x v="2"/>
    <x v="23"/>
    <n v="1"/>
    <n v="1.3492299999999999"/>
    <n v="4.9200000000000001E-2"/>
    <n v="0.78830500000000003"/>
    <n v="3.4273999999999999E-2"/>
    <s v="6"/>
    <s v="scale_mpi_epyc_job_12129.out "/>
    <s v="scale_mpi_epyc_epyc006_2023-06-13_02-01-02.csv "/>
    <s v="e1 1000 100 100000 1 24"/>
    <e v="#N/A"/>
    <e v="#N/A"/>
    <e v="#N/A"/>
    <e v="#N/A"/>
    <x v="2"/>
  </r>
  <r>
    <x v="4"/>
    <x v="1"/>
    <n v="100"/>
    <x v="2"/>
    <x v="24"/>
    <n v="1"/>
    <n v="1.4018280000000001"/>
    <n v="8.6084999999999995E-2"/>
    <n v="1.159008"/>
    <n v="4.8292000000000002E-2"/>
    <s v="6"/>
    <s v="scale_mpi_epyc_job_12129.out "/>
    <s v="scale_mpi_epyc_epyc006_2023-06-13_02-01-02.csv "/>
    <s v="e1 1000 100 100000 1 25"/>
    <e v="#N/A"/>
    <e v="#N/A"/>
    <e v="#N/A"/>
    <e v="#N/A"/>
    <x v="2"/>
  </r>
  <r>
    <x v="4"/>
    <x v="1"/>
    <n v="100"/>
    <x v="2"/>
    <x v="25"/>
    <n v="1"/>
    <n v="1.4256819999999999"/>
    <n v="9.2469999999999997E-2"/>
    <n v="1.9816279999999999"/>
    <n v="7.9265000000000002E-2"/>
    <s v="6"/>
    <s v="scale_mpi_epyc_job_12129.out "/>
    <s v="scale_mpi_epyc_epyc006_2023-06-13_02-01-02.csv "/>
    <s v="e1 1000 100 100000 1 26"/>
    <e v="#N/A"/>
    <e v="#N/A"/>
    <e v="#N/A"/>
    <e v="#N/A"/>
    <x v="2"/>
  </r>
  <r>
    <x v="4"/>
    <x v="1"/>
    <n v="100"/>
    <x v="2"/>
    <x v="26"/>
    <n v="1"/>
    <n v="3.22593"/>
    <n v="1.8834500000000001"/>
    <n v="6.6015090000000001"/>
    <n v="0.25390400000000002"/>
    <s v="6"/>
    <s v="scale_mpi_epyc_job_12129.out "/>
    <s v="scale_mpi_epyc_epyc006_2023-06-13_02-01-02.csv "/>
    <s v="e1 1000 100 100000 1 27"/>
    <e v="#N/A"/>
    <e v="#N/A"/>
    <e v="#N/A"/>
    <e v="#N/A"/>
    <x v="2"/>
  </r>
  <r>
    <x v="4"/>
    <x v="1"/>
    <n v="100"/>
    <x v="2"/>
    <x v="27"/>
    <n v="1"/>
    <n v="1.3841289999999999"/>
    <n v="6.0582999999999998E-2"/>
    <n v="1.3127770000000001"/>
    <n v="4.8620999999999998E-2"/>
    <s v="6"/>
    <s v="scale_mpi_epyc_job_12129.out "/>
    <s v="scale_mpi_epyc_epyc006_2023-06-13_02-01-02.csv "/>
    <s v="e1 1000 100 100000 1 28"/>
    <e v="#N/A"/>
    <e v="#N/A"/>
    <e v="#N/A"/>
    <e v="#N/A"/>
    <x v="2"/>
  </r>
  <r>
    <x v="4"/>
    <x v="1"/>
    <n v="100"/>
    <x v="2"/>
    <x v="28"/>
    <n v="1"/>
    <n v="1.3797250000000001"/>
    <n v="8.8805999999999996E-2"/>
    <n v="1.0317289999999999"/>
    <n v="3.6846999999999998E-2"/>
    <s v="6"/>
    <s v="scale_mpi_epyc_job_12129.out "/>
    <s v="scale_mpi_epyc_epyc006_2023-06-13_02-01-02.csv "/>
    <s v="e1 1000 100 100000 1 29"/>
    <e v="#N/A"/>
    <e v="#N/A"/>
    <e v="#N/A"/>
    <e v="#N/A"/>
    <x v="2"/>
  </r>
  <r>
    <x v="4"/>
    <x v="1"/>
    <n v="100"/>
    <x v="2"/>
    <x v="29"/>
    <n v="1"/>
    <n v="1.3948199999999999"/>
    <n v="6.6151000000000001E-2"/>
    <n v="1.5611729999999999"/>
    <n v="5.3834E-2"/>
    <s v="6"/>
    <s v="scale_mpi_epyc_job_12129.out "/>
    <s v="scale_mpi_epyc_epyc006_2023-06-13_02-01-02.csv "/>
    <s v="e1 1000 100 100000 1 30"/>
    <e v="#N/A"/>
    <e v="#N/A"/>
    <e v="#N/A"/>
    <e v="#N/A"/>
    <x v="2"/>
  </r>
  <r>
    <x v="4"/>
    <x v="1"/>
    <n v="100"/>
    <x v="2"/>
    <x v="30"/>
    <n v="1"/>
    <n v="1.6406639999999999"/>
    <n v="0.33262199999999997"/>
    <n v="9.3139859999999999"/>
    <n v="0.31046600000000002"/>
    <s v="6"/>
    <s v="scale_mpi_epyc_job_12129.out "/>
    <s v="scale_mpi_epyc_epyc006_2023-06-13_02-01-02.csv "/>
    <s v="e1 1000 100 100000 1 31"/>
    <e v="#N/A"/>
    <e v="#N/A"/>
    <e v="#N/A"/>
    <e v="#N/A"/>
    <x v="2"/>
  </r>
  <r>
    <x v="4"/>
    <x v="1"/>
    <n v="100"/>
    <x v="2"/>
    <x v="31"/>
    <n v="1"/>
    <n v="1.4814909999999999"/>
    <n v="8.5654999999999995E-2"/>
    <n v="1.388496"/>
    <n v="4.4790000000000003E-2"/>
    <s v="6"/>
    <s v="scale_mpi_epyc_job_12129.out "/>
    <s v="scale_mpi_epyc_epyc006_2023-06-13_02-01-02.csv "/>
    <s v="e1 1000 100 100000 1 32"/>
    <e v="#N/A"/>
    <e v="#N/A"/>
    <e v="#N/A"/>
    <e v="#N/A"/>
    <x v="2"/>
  </r>
  <r>
    <x v="4"/>
    <x v="1"/>
    <n v="100"/>
    <x v="2"/>
    <x v="32"/>
    <n v="1"/>
    <n v="1.4041589999999999"/>
    <n v="6.3271999999999995E-2"/>
    <n v="1.5741499999999999"/>
    <n v="4.9192E-2"/>
    <s v="6"/>
    <s v="scale_mpi_epyc_job_12129.out "/>
    <s v="scale_mpi_epyc_epyc006_2023-06-13_02-01-02.csv "/>
    <s v="e1 1000 100 100000 1 33"/>
    <e v="#N/A"/>
    <e v="#N/A"/>
    <e v="#N/A"/>
    <e v="#N/A"/>
    <x v="2"/>
  </r>
  <r>
    <x v="4"/>
    <x v="1"/>
    <n v="100"/>
    <x v="2"/>
    <x v="33"/>
    <n v="1"/>
    <n v="1.5246420000000001"/>
    <n v="0.167796"/>
    <n v="2.082109"/>
    <n v="6.3093999999999997E-2"/>
    <s v="6"/>
    <s v="scale_mpi_epyc_job_12129.out "/>
    <s v="scale_mpi_epyc_epyc006_2023-06-13_02-01-02.csv "/>
    <s v="e1 1000 100 100000 1 34"/>
    <e v="#N/A"/>
    <e v="#N/A"/>
    <e v="#N/A"/>
    <e v="#N/A"/>
    <x v="2"/>
  </r>
  <r>
    <x v="4"/>
    <x v="1"/>
    <n v="100"/>
    <x v="2"/>
    <x v="34"/>
    <n v="1"/>
    <n v="1.5552189999999999"/>
    <n v="9.9654999999999994E-2"/>
    <n v="1.9269019999999999"/>
    <n v="5.6674000000000002E-2"/>
    <s v="6"/>
    <s v="scale_mpi_epyc_job_12129.out "/>
    <s v="scale_mpi_epyc_epyc006_2023-06-13_02-01-02.csv "/>
    <s v="e1 1000 100 100000 1 35"/>
    <e v="#N/A"/>
    <e v="#N/A"/>
    <e v="#N/A"/>
    <e v="#N/A"/>
    <x v="2"/>
  </r>
  <r>
    <x v="4"/>
    <x v="1"/>
    <n v="100"/>
    <x v="2"/>
    <x v="35"/>
    <n v="1"/>
    <n v="1.5466359999999999"/>
    <n v="7.3681999999999997E-2"/>
    <n v="1.8870039999999999"/>
    <n v="5.3913999999999997E-2"/>
    <s v="6"/>
    <s v="scale_mpi_epyc_job_12129.out "/>
    <s v="scale_mpi_epyc_epyc006_2023-06-13_02-01-02.csv "/>
    <s v="e1 1000 100 100000 1 36"/>
    <e v="#N/A"/>
    <e v="#N/A"/>
    <e v="#N/A"/>
    <e v="#N/A"/>
    <x v="2"/>
  </r>
  <r>
    <x v="4"/>
    <x v="1"/>
    <n v="100"/>
    <x v="2"/>
    <x v="36"/>
    <n v="1"/>
    <n v="1.5556380000000001"/>
    <n v="7.3680999999999996E-2"/>
    <n v="1.8193299999999999"/>
    <n v="5.0536999999999999E-2"/>
    <s v="6"/>
    <s v="scale_mpi_epyc_job_12129.out "/>
    <s v="scale_mpi_epyc_epyc006_2023-06-13_02-01-02.csv "/>
    <s v="e1 1000 100 100000 1 37"/>
    <e v="#N/A"/>
    <e v="#N/A"/>
    <e v="#N/A"/>
    <e v="#N/A"/>
    <x v="2"/>
  </r>
  <r>
    <x v="4"/>
    <x v="1"/>
    <n v="100"/>
    <x v="2"/>
    <x v="37"/>
    <n v="1"/>
    <n v="1.5902270000000001"/>
    <n v="8.5788000000000003E-2"/>
    <n v="2.218521"/>
    <n v="5.9959999999999999E-2"/>
    <s v="6"/>
    <s v="scale_mpi_epyc_job_12129.out "/>
    <s v="scale_mpi_epyc_epyc006_2023-06-13_02-01-02.csv "/>
    <s v="e1 1000 100 100000 1 38"/>
    <e v="#N/A"/>
    <e v="#N/A"/>
    <e v="#N/A"/>
    <e v="#N/A"/>
    <x v="2"/>
  </r>
  <r>
    <x v="4"/>
    <x v="1"/>
    <n v="100"/>
    <x v="2"/>
    <x v="38"/>
    <n v="1"/>
    <n v="1.467179"/>
    <n v="9.2863000000000001E-2"/>
    <n v="1.757247"/>
    <n v="4.6242999999999999E-2"/>
    <s v="6"/>
    <s v="scale_mpi_epyc_job_12129.out "/>
    <s v="scale_mpi_epyc_epyc006_2023-06-13_02-01-02.csv "/>
    <s v="e1 1000 100 100000 1 39"/>
    <e v="#N/A"/>
    <e v="#N/A"/>
    <e v="#N/A"/>
    <e v="#N/A"/>
    <x v="2"/>
  </r>
  <r>
    <x v="4"/>
    <x v="1"/>
    <n v="100"/>
    <x v="2"/>
    <x v="39"/>
    <n v="1"/>
    <n v="1.798035"/>
    <n v="0.36615999999999999"/>
    <n v="12.786008000000001"/>
    <n v="0.32784600000000003"/>
    <s v="6"/>
    <s v="scale_mpi_epyc_job_12129.out "/>
    <s v="scale_mpi_epyc_epyc006_2023-06-13_02-01-02.csv "/>
    <s v="e1 1000 100 100000 1 40"/>
    <e v="#N/A"/>
    <e v="#N/A"/>
    <e v="#N/A"/>
    <e v="#N/A"/>
    <x v="2"/>
  </r>
  <r>
    <x v="4"/>
    <x v="1"/>
    <n v="100"/>
    <x v="2"/>
    <x v="40"/>
    <n v="1"/>
    <n v="1.5207219999999999"/>
    <n v="9.6734000000000001E-2"/>
    <n v="2.8814160000000002"/>
    <n v="7.2035000000000002E-2"/>
    <s v="6"/>
    <s v="scale_mpi_epyc_job_12129.out "/>
    <s v="scale_mpi_epyc_epyc006_2023-06-13_02-01-02.csv "/>
    <s v="e1 1000 100 100000 1 41"/>
    <e v="#N/A"/>
    <e v="#N/A"/>
    <e v="#N/A"/>
    <e v="#N/A"/>
    <x v="2"/>
  </r>
  <r>
    <x v="4"/>
    <x v="1"/>
    <n v="100"/>
    <x v="2"/>
    <x v="41"/>
    <n v="1"/>
    <n v="1.569922"/>
    <n v="0.13739899999999999"/>
    <n v="2.780627"/>
    <n v="6.7820000000000005E-2"/>
    <s v="6"/>
    <s v="scale_mpi_epyc_job_12129.out "/>
    <s v="scale_mpi_epyc_epyc006_2023-06-13_02-01-02.csv "/>
    <s v="e1 1000 100 100000 1 42"/>
    <e v="#N/A"/>
    <e v="#N/A"/>
    <e v="#N/A"/>
    <e v="#N/A"/>
    <x v="2"/>
  </r>
  <r>
    <x v="4"/>
    <x v="1"/>
    <n v="100"/>
    <x v="2"/>
    <x v="42"/>
    <n v="1"/>
    <n v="1.6741090000000001"/>
    <n v="7.0659E-2"/>
    <n v="2.0449250000000001"/>
    <n v="4.8689000000000003E-2"/>
    <s v="6"/>
    <s v="scale_mpi_epyc_job_12129.out "/>
    <s v="scale_mpi_epyc_epyc006_2023-06-13_02-01-02.csv "/>
    <s v="e1 1000 100 100000 1 43"/>
    <e v="#N/A"/>
    <e v="#N/A"/>
    <e v="#N/A"/>
    <e v="#N/A"/>
    <x v="2"/>
  </r>
  <r>
    <x v="4"/>
    <x v="1"/>
    <n v="100"/>
    <x v="2"/>
    <x v="43"/>
    <n v="1"/>
    <n v="1.5973539999999999"/>
    <n v="6.7460000000000006E-2"/>
    <n v="1.6758390000000001"/>
    <n v="3.8973000000000001E-2"/>
    <s v="6"/>
    <s v="scale_mpi_epyc_job_12129.out "/>
    <s v="scale_mpi_epyc_epyc006_2023-06-13_02-01-02.csv "/>
    <s v="e1 1000 100 100000 1 44"/>
    <e v="#N/A"/>
    <e v="#N/A"/>
    <e v="#N/A"/>
    <e v="#N/A"/>
    <x v="2"/>
  </r>
  <r>
    <x v="4"/>
    <x v="1"/>
    <n v="100"/>
    <x v="2"/>
    <x v="44"/>
    <n v="1"/>
    <n v="1.5673410000000001"/>
    <n v="8.7840000000000001E-2"/>
    <n v="2.3486479999999998"/>
    <n v="5.3378000000000002E-2"/>
    <s v="6"/>
    <s v="scale_mpi_epyc_job_12129.out "/>
    <s v="scale_mpi_epyc_epyc006_2023-06-13_02-01-02.csv "/>
    <s v="e1 1000 100 100000 1 45"/>
    <e v="#N/A"/>
    <e v="#N/A"/>
    <e v="#N/A"/>
    <e v="#N/A"/>
    <x v="2"/>
  </r>
  <r>
    <x v="4"/>
    <x v="1"/>
    <n v="100"/>
    <x v="2"/>
    <x v="45"/>
    <n v="1"/>
    <n v="1.7341299999999999"/>
    <n v="8.8429999999999995E-2"/>
    <n v="2.5829110000000002"/>
    <n v="5.7397999999999998E-2"/>
    <s v="6"/>
    <s v="scale_mpi_epyc_job_12129.out "/>
    <s v="scale_mpi_epyc_epyc006_2023-06-13_02-01-02.csv "/>
    <s v="e1 1000 100 100000 1 46"/>
    <e v="#N/A"/>
    <e v="#N/A"/>
    <e v="#N/A"/>
    <e v="#N/A"/>
    <x v="2"/>
  </r>
  <r>
    <x v="4"/>
    <x v="1"/>
    <n v="100"/>
    <x v="2"/>
    <x v="46"/>
    <n v="1"/>
    <n v="1.579216"/>
    <n v="7.6018000000000002E-2"/>
    <n v="2.3008839999999999"/>
    <n v="5.0019000000000001E-2"/>
    <s v="6"/>
    <s v="scale_mpi_epyc_job_12129.out "/>
    <s v="scale_mpi_epyc_epyc006_2023-06-13_02-01-02.csv "/>
    <s v="e1 1000 100 100000 1 47"/>
    <e v="#N/A"/>
    <e v="#N/A"/>
    <e v="#N/A"/>
    <e v="#N/A"/>
    <x v="2"/>
  </r>
  <r>
    <x v="4"/>
    <x v="1"/>
    <n v="100"/>
    <x v="2"/>
    <x v="47"/>
    <n v="1"/>
    <n v="1.7696229999999999"/>
    <n v="9.6408999999999995E-2"/>
    <n v="2.72085"/>
    <n v="5.7889999999999997E-2"/>
    <s v="6"/>
    <s v="scale_mpi_epyc_job_12129.out "/>
    <s v="scale_mpi_epyc_epyc006_2023-06-13_02-01-02.csv "/>
    <s v="e1 1000 100 100000 1 48"/>
    <e v="#N/A"/>
    <e v="#N/A"/>
    <e v="#N/A"/>
    <e v="#N/A"/>
    <x v="2"/>
  </r>
  <r>
    <x v="4"/>
    <x v="1"/>
    <n v="100"/>
    <x v="2"/>
    <x v="48"/>
    <n v="1"/>
    <n v="1.8116699999999999"/>
    <n v="5.4516000000000002E-2"/>
    <n v="2.0855350000000001"/>
    <n v="4.3449000000000002E-2"/>
    <s v="6"/>
    <s v="scale_mpi_epyc_job_12129.out "/>
    <s v="scale_mpi_epyc_epyc006_2023-06-13_02-01-02.csv "/>
    <s v="e1 1000 100 100000 1 49"/>
    <e v="#N/A"/>
    <e v="#N/A"/>
    <e v="#N/A"/>
    <e v="#N/A"/>
    <x v="2"/>
  </r>
  <r>
    <x v="4"/>
    <x v="1"/>
    <n v="100"/>
    <x v="2"/>
    <x v="49"/>
    <n v="1"/>
    <n v="1.6611400000000001"/>
    <n v="0.105918"/>
    <n v="3.073995"/>
    <n v="6.2734999999999999E-2"/>
    <s v="6"/>
    <s v="scale_mpi_epyc_job_12129.out "/>
    <s v="scale_mpi_epyc_epyc006_2023-06-13_02-01-02.csv "/>
    <s v="e1 1000 100 100000 1 50"/>
    <e v="#N/A"/>
    <e v="#N/A"/>
    <e v="#N/A"/>
    <e v="#N/A"/>
    <x v="2"/>
  </r>
  <r>
    <x v="4"/>
    <x v="1"/>
    <n v="100"/>
    <x v="2"/>
    <x v="50"/>
    <n v="1"/>
    <n v="1.8509439999999999"/>
    <n v="0.109697"/>
    <n v="3.1970860000000001"/>
    <n v="6.3941999999999999E-2"/>
    <s v="6"/>
    <s v="scale_mpi_epyc_job_12129.out "/>
    <s v="scale_mpi_epyc_epyc006_2023-06-13_02-01-02.csv "/>
    <s v="e1 1000 100 100000 1 51"/>
    <e v="#N/A"/>
    <e v="#N/A"/>
    <e v="#N/A"/>
    <e v="#N/A"/>
    <x v="2"/>
  </r>
  <r>
    <x v="4"/>
    <x v="1"/>
    <n v="100"/>
    <x v="2"/>
    <x v="51"/>
    <n v="1"/>
    <n v="1.922345"/>
    <n v="8.8557999999999998E-2"/>
    <n v="2.9828420000000002"/>
    <n v="5.8486999999999997E-2"/>
    <s v="6"/>
    <s v="scale_mpi_epyc_job_12129.out "/>
    <s v="scale_mpi_epyc_epyc006_2023-06-13_02-01-02.csv "/>
    <s v="e1 1000 100 100000 1 52"/>
    <e v="#N/A"/>
    <e v="#N/A"/>
    <e v="#N/A"/>
    <e v="#N/A"/>
    <x v="2"/>
  </r>
  <r>
    <x v="4"/>
    <x v="1"/>
    <n v="100"/>
    <x v="2"/>
    <x v="52"/>
    <n v="1"/>
    <n v="1.676949"/>
    <n v="8.9297000000000001E-2"/>
    <n v="2.7910300000000001"/>
    <n v="5.3673999999999999E-2"/>
    <s v="6"/>
    <s v="scale_mpi_epyc_job_12129.out "/>
    <s v="scale_mpi_epyc_epyc006_2023-06-13_02-01-02.csv "/>
    <s v="e1 1000 100 100000 1 53"/>
    <e v="#N/A"/>
    <e v="#N/A"/>
    <e v="#N/A"/>
    <e v="#N/A"/>
    <x v="2"/>
  </r>
  <r>
    <x v="4"/>
    <x v="1"/>
    <n v="100"/>
    <x v="2"/>
    <x v="53"/>
    <n v="1"/>
    <n v="1.933017"/>
    <n v="0.100164"/>
    <n v="3.3495089999999998"/>
    <n v="6.3198000000000004E-2"/>
    <s v="6"/>
    <s v="scale_mpi_epyc_job_12129.out "/>
    <s v="scale_mpi_epyc_epyc006_2023-06-13_02-01-02.csv "/>
    <s v="e1 1000 100 100000 1 54"/>
    <e v="#N/A"/>
    <e v="#N/A"/>
    <e v="#N/A"/>
    <e v="#N/A"/>
    <x v="2"/>
  </r>
  <r>
    <x v="4"/>
    <x v="1"/>
    <n v="100"/>
    <x v="2"/>
    <x v="54"/>
    <n v="1"/>
    <n v="1.7503089999999999"/>
    <n v="0.120991"/>
    <n v="2.7760210000000001"/>
    <n v="5.1408000000000002E-2"/>
    <s v="6"/>
    <s v="scale_mpi_epyc_job_12129.out "/>
    <s v="scale_mpi_epyc_epyc006_2023-06-13_02-01-02.csv "/>
    <s v="e1 1000 100 100000 1 55"/>
    <e v="#N/A"/>
    <e v="#N/A"/>
    <e v="#N/A"/>
    <e v="#N/A"/>
    <x v="2"/>
  </r>
  <r>
    <x v="4"/>
    <x v="1"/>
    <n v="100"/>
    <x v="2"/>
    <x v="55"/>
    <n v="1"/>
    <n v="1.876493"/>
    <n v="7.4000999999999997E-2"/>
    <n v="2.524292"/>
    <n v="4.5895999999999999E-2"/>
    <s v="6"/>
    <s v="scale_mpi_epyc_job_12129.out "/>
    <s v="scale_mpi_epyc_epyc006_2023-06-13_02-01-02.csv "/>
    <s v="e1 1000 100 100000 1 56"/>
    <e v="#N/A"/>
    <e v="#N/A"/>
    <e v="#N/A"/>
    <e v="#N/A"/>
    <x v="2"/>
  </r>
  <r>
    <x v="4"/>
    <x v="1"/>
    <n v="100"/>
    <x v="2"/>
    <x v="56"/>
    <n v="1"/>
    <n v="1.70827"/>
    <n v="8.6072999999999997E-2"/>
    <n v="2.9929739999999998"/>
    <n v="5.3446E-2"/>
    <s v="6"/>
    <s v="scale_mpi_epyc_job_12129.out "/>
    <s v="scale_mpi_epyc_epyc006_2023-06-13_02-01-02.csv "/>
    <s v="e1 1000 100 100000 1 57"/>
    <e v="#N/A"/>
    <e v="#N/A"/>
    <e v="#N/A"/>
    <e v="#N/A"/>
    <x v="2"/>
  </r>
  <r>
    <x v="4"/>
    <x v="1"/>
    <n v="100"/>
    <x v="2"/>
    <x v="57"/>
    <n v="1"/>
    <n v="1.226181"/>
    <n v="6.8830000000000002E-2"/>
    <n v="3.5142310000000001"/>
    <n v="6.1652999999999999E-2"/>
    <s v="6"/>
    <s v="scale_mpi_epyc_job_12129.out "/>
    <s v="scale_mpi_epyc_epyc006_2023-06-13_02-01-02.csv "/>
    <s v="e1 1000 100 100000 1 58"/>
    <e v="#N/A"/>
    <e v="#N/A"/>
    <e v="#N/A"/>
    <e v="#N/A"/>
    <x v="2"/>
  </r>
  <r>
    <x v="4"/>
    <x v="1"/>
    <n v="100"/>
    <x v="2"/>
    <x v="58"/>
    <n v="1"/>
    <n v="1.3556809999999999"/>
    <n v="7.0229E-2"/>
    <n v="3.4878640000000001"/>
    <n v="6.0136000000000002E-2"/>
    <s v="6"/>
    <s v="scale_mpi_epyc_job_12129.out "/>
    <s v="scale_mpi_epyc_epyc006_2023-06-13_02-01-02.csv "/>
    <s v="e1 1000 100 100000 1 59"/>
    <e v="#N/A"/>
    <e v="#N/A"/>
    <e v="#N/A"/>
    <e v="#N/A"/>
    <x v="2"/>
  </r>
  <r>
    <x v="4"/>
    <x v="1"/>
    <n v="100"/>
    <x v="2"/>
    <x v="59"/>
    <n v="1"/>
    <n v="1.3364959999999999"/>
    <n v="6.1995000000000001E-2"/>
    <n v="3.1761529999999998"/>
    <n v="5.3832999999999999E-2"/>
    <s v="6"/>
    <s v="scale_mpi_epyc_job_12129.out "/>
    <s v="scale_mpi_epyc_epyc006_2023-06-13_02-01-02.csv "/>
    <s v="e1 1000 100 100000 1 60"/>
    <e v="#N/A"/>
    <e v="#N/A"/>
    <e v="#N/A"/>
    <e v="#N/A"/>
    <x v="2"/>
  </r>
  <r>
    <x v="4"/>
    <x v="1"/>
    <n v="100"/>
    <x v="2"/>
    <x v="60"/>
    <n v="1"/>
    <n v="1.401807"/>
    <n v="6.0207999999999998E-2"/>
    <n v="3.088965"/>
    <n v="5.1483000000000001E-2"/>
    <s v="6"/>
    <s v="scale_mpi_epyc_job_12129.out "/>
    <s v="scale_mpi_epyc_epyc006_2023-06-13_02-01-02.csv "/>
    <s v="e1 1000 100 100000 1 61"/>
    <e v="#N/A"/>
    <e v="#N/A"/>
    <e v="#N/A"/>
    <e v="#N/A"/>
    <x v="2"/>
  </r>
  <r>
    <x v="4"/>
    <x v="1"/>
    <n v="100"/>
    <x v="2"/>
    <x v="61"/>
    <n v="1"/>
    <n v="1.255336"/>
    <n v="6.1445E-2"/>
    <n v="3.4507080000000001"/>
    <n v="5.6569000000000001E-2"/>
    <s v="6"/>
    <s v="scale_mpi_epyc_job_12129.out "/>
    <s v="scale_mpi_epyc_epyc006_2023-06-13_02-01-02.csv "/>
    <s v="e1 1000 100 100000 1 62"/>
    <e v="#N/A"/>
    <e v="#N/A"/>
    <e v="#N/A"/>
    <e v="#N/A"/>
    <x v="2"/>
  </r>
  <r>
    <x v="4"/>
    <x v="1"/>
    <n v="100"/>
    <x v="2"/>
    <x v="62"/>
    <n v="1"/>
    <n v="1.3409"/>
    <n v="6.0407000000000002E-2"/>
    <n v="3.2891400000000002"/>
    <n v="5.3051000000000001E-2"/>
    <s v="6"/>
    <s v="scale_mpi_epyc_job_12129.out "/>
    <s v="scale_mpi_epyc_epyc006_2023-06-13_02-01-02.csv "/>
    <s v="e1 1000 100 100000 1 63"/>
    <e v="#N/A"/>
    <e v="#N/A"/>
    <e v="#N/A"/>
    <e v="#N/A"/>
    <x v="2"/>
  </r>
  <r>
    <x v="4"/>
    <x v="1"/>
    <n v="100"/>
    <x v="2"/>
    <x v="63"/>
    <n v="1"/>
    <n v="1.2461139999999999"/>
    <n v="6.4698000000000006E-2"/>
    <n v="3.6068479999999998"/>
    <n v="5.7251999999999997E-2"/>
    <s v="6"/>
    <s v="scale_mpi_epyc_job_12129.out "/>
    <s v="scale_mpi_epyc_epyc006_2023-06-13_02-01-02.csv "/>
    <s v="e1 1000 100 100000 1 64"/>
    <e v="#N/A"/>
    <e v="#N/A"/>
    <e v="#N/A"/>
    <e v="#N/A"/>
    <x v="2"/>
  </r>
  <r>
    <x v="4"/>
    <x v="2"/>
    <n v="100"/>
    <x v="2"/>
    <x v="0"/>
    <n v="1"/>
    <n v="1.0658430000000001"/>
    <n v="1.0404E-2"/>
    <n v="0"/>
    <n v="0"/>
    <s v="6"/>
    <s v="scale_mpi_epyc_job_12129.out "/>
    <s v="scale_mpi_epyc_epyc006_2023-06-13_02-01-02.csv "/>
    <s v="e1 100 100 100000 1 1"/>
    <e v="#N/A"/>
    <e v="#N/A"/>
    <e v="#N/A"/>
    <e v="#N/A"/>
    <x v="2"/>
  </r>
  <r>
    <x v="4"/>
    <x v="2"/>
    <n v="100"/>
    <x v="2"/>
    <x v="1"/>
    <n v="1"/>
    <n v="1.0901130000000001"/>
    <n v="3.3531999999999999E-2"/>
    <n v="7.0299999999999998E-3"/>
    <n v="7.0299999999999998E-3"/>
    <s v="6"/>
    <s v="scale_mpi_epyc_job_12129.out "/>
    <s v="scale_mpi_epyc_epyc006_2023-06-13_02-01-02.csv "/>
    <s v="e1 100 100 100000 1 2"/>
    <e v="#N/A"/>
    <e v="#N/A"/>
    <e v="#N/A"/>
    <e v="#N/A"/>
    <x v="2"/>
  </r>
  <r>
    <x v="4"/>
    <x v="2"/>
    <n v="100"/>
    <x v="2"/>
    <x v="2"/>
    <n v="1"/>
    <n v="1.069205"/>
    <n v="1.9571000000000002E-2"/>
    <n v="2.3574000000000001E-2"/>
    <n v="1.1787000000000001E-2"/>
    <s v="6"/>
    <s v="scale_mpi_epyc_job_12129.out "/>
    <s v="scale_mpi_epyc_epyc006_2023-06-13_02-01-02.csv "/>
    <s v="e1 100 100 100000 1 3"/>
    <e v="#N/A"/>
    <e v="#N/A"/>
    <e v="#N/A"/>
    <e v="#N/A"/>
    <x v="2"/>
  </r>
  <r>
    <x v="4"/>
    <x v="2"/>
    <n v="100"/>
    <x v="2"/>
    <x v="3"/>
    <n v="1"/>
    <n v="1.0680620000000001"/>
    <n v="1.5664000000000001E-2"/>
    <n v="2.4056000000000001E-2"/>
    <n v="8.0190000000000001E-3"/>
    <s v="6"/>
    <s v="scale_mpi_epyc_job_12129.out "/>
    <s v="scale_mpi_epyc_epyc006_2023-06-13_02-01-02.csv "/>
    <s v="e1 100 100 100000 1 4"/>
    <e v="#N/A"/>
    <e v="#N/A"/>
    <e v="#N/A"/>
    <e v="#N/A"/>
    <x v="2"/>
  </r>
  <r>
    <x v="4"/>
    <x v="2"/>
    <n v="100"/>
    <x v="2"/>
    <x v="4"/>
    <n v="1"/>
    <n v="1.0888389999999999"/>
    <n v="2.7746E-2"/>
    <n v="4.7706999999999999E-2"/>
    <n v="1.1927E-2"/>
    <s v="6"/>
    <s v="scale_mpi_epyc_job_12129.out "/>
    <s v="scale_mpi_epyc_epyc006_2023-06-13_02-01-02.csv "/>
    <s v="e1 100 100 100000 1 5"/>
    <e v="#N/A"/>
    <e v="#N/A"/>
    <e v="#N/A"/>
    <e v="#N/A"/>
    <x v="2"/>
  </r>
  <r>
    <x v="4"/>
    <x v="2"/>
    <n v="100"/>
    <x v="2"/>
    <x v="5"/>
    <n v="1"/>
    <n v="1.1579680000000001"/>
    <n v="8.6969000000000005E-2"/>
    <n v="0.27911200000000003"/>
    <n v="5.5821999999999997E-2"/>
    <s v="6"/>
    <s v="scale_mpi_epyc_job_12129.out "/>
    <s v="scale_mpi_epyc_epyc006_2023-06-13_02-01-02.csv "/>
    <s v="e1 100 100 100000 1 6"/>
    <e v="#N/A"/>
    <e v="#N/A"/>
    <e v="#N/A"/>
    <e v="#N/A"/>
    <x v="2"/>
  </r>
  <r>
    <x v="4"/>
    <x v="2"/>
    <n v="100"/>
    <x v="2"/>
    <x v="6"/>
    <n v="1"/>
    <n v="1.0861430000000001"/>
    <n v="1.7308E-2"/>
    <n v="7.4952000000000005E-2"/>
    <n v="1.2492E-2"/>
    <s v="6"/>
    <s v="scale_mpi_epyc_job_12129.out "/>
    <s v="scale_mpi_epyc_epyc006_2023-06-13_02-01-02.csv "/>
    <s v="e1 100 100 100000 1 7"/>
    <e v="#N/A"/>
    <e v="#N/A"/>
    <e v="#N/A"/>
    <e v="#N/A"/>
    <x v="2"/>
  </r>
  <r>
    <x v="4"/>
    <x v="2"/>
    <n v="100"/>
    <x v="2"/>
    <x v="7"/>
    <n v="1"/>
    <n v="1.1006469999999999"/>
    <n v="2.9898999999999998E-2"/>
    <n v="9.2711000000000002E-2"/>
    <n v="1.3244000000000001E-2"/>
    <s v="6"/>
    <s v="scale_mpi_epyc_job_12129.out "/>
    <s v="scale_mpi_epyc_epyc006_2023-06-13_02-01-02.csv "/>
    <s v="e1 100 100 100000 1 8"/>
    <e v="#N/A"/>
    <e v="#N/A"/>
    <e v="#N/A"/>
    <e v="#N/A"/>
    <x v="2"/>
  </r>
  <r>
    <x v="4"/>
    <x v="2"/>
    <n v="100"/>
    <x v="2"/>
    <x v="8"/>
    <n v="1"/>
    <n v="1.11097"/>
    <n v="2.6644000000000001E-2"/>
    <n v="0.165907"/>
    <n v="2.0737999999999999E-2"/>
    <s v="6"/>
    <s v="scale_mpi_epyc_job_12129.out "/>
    <s v="scale_mpi_epyc_epyc006_2023-06-13_02-01-02.csv "/>
    <s v="e1 100 100 100000 1 9"/>
    <e v="#N/A"/>
    <e v="#N/A"/>
    <e v="#N/A"/>
    <e v="#N/A"/>
    <x v="2"/>
  </r>
  <r>
    <x v="4"/>
    <x v="2"/>
    <n v="100"/>
    <x v="2"/>
    <x v="9"/>
    <n v="1"/>
    <n v="1.1178669999999999"/>
    <n v="2.8542000000000001E-2"/>
    <n v="0.15318899999999999"/>
    <n v="1.7021000000000001E-2"/>
    <s v="6"/>
    <s v="scale_mpi_epyc_job_12129.out "/>
    <s v="scale_mpi_epyc_epyc006_2023-06-13_02-01-02.csv "/>
    <s v="e1 100 100 100000 1 10"/>
    <e v="#N/A"/>
    <e v="#N/A"/>
    <e v="#N/A"/>
    <e v="#N/A"/>
    <x v="2"/>
  </r>
  <r>
    <x v="4"/>
    <x v="2"/>
    <n v="100"/>
    <x v="2"/>
    <x v="10"/>
    <n v="1"/>
    <n v="1.1421330000000001"/>
    <n v="4.5394999999999998E-2"/>
    <n v="0.16203100000000001"/>
    <n v="1.6202999999999999E-2"/>
    <s v="6"/>
    <s v="scale_mpi_epyc_job_12129.out "/>
    <s v="scale_mpi_epyc_epyc006_2023-06-13_02-01-02.csv "/>
    <s v="e1 100 100 100000 1 11"/>
    <e v="#N/A"/>
    <e v="#N/A"/>
    <e v="#N/A"/>
    <e v="#N/A"/>
    <x v="2"/>
  </r>
  <r>
    <x v="4"/>
    <x v="2"/>
    <n v="100"/>
    <x v="2"/>
    <x v="11"/>
    <n v="1"/>
    <n v="1.138315"/>
    <n v="2.8938999999999999E-2"/>
    <n v="0.16770699999999999"/>
    <n v="1.5245999999999999E-2"/>
    <s v="6"/>
    <s v="scale_mpi_epyc_job_12129.out "/>
    <s v="scale_mpi_epyc_epyc006_2023-06-13_02-01-02.csv "/>
    <s v="e1 100 100 100000 1 12"/>
    <e v="#N/A"/>
    <e v="#N/A"/>
    <e v="#N/A"/>
    <e v="#N/A"/>
    <x v="2"/>
  </r>
  <r>
    <x v="4"/>
    <x v="2"/>
    <n v="100"/>
    <x v="2"/>
    <x v="12"/>
    <n v="1"/>
    <n v="1.147205"/>
    <n v="3.1078000000000001E-2"/>
    <n v="0.185164"/>
    <n v="1.5429999999999999E-2"/>
    <s v="6"/>
    <s v="scale_mpi_epyc_job_12129.out "/>
    <s v="scale_mpi_epyc_epyc006_2023-06-13_02-01-02.csv "/>
    <s v="e1 100 100 100000 1 13"/>
    <e v="#N/A"/>
    <e v="#N/A"/>
    <e v="#N/A"/>
    <e v="#N/A"/>
    <x v="2"/>
  </r>
  <r>
    <x v="4"/>
    <x v="2"/>
    <n v="100"/>
    <x v="2"/>
    <x v="13"/>
    <n v="1"/>
    <n v="1.152709"/>
    <n v="2.9257999999999999E-2"/>
    <n v="0.223581"/>
    <n v="1.7198999999999999E-2"/>
    <s v="6"/>
    <s v="scale_mpi_epyc_job_12129.out "/>
    <s v="scale_mpi_epyc_epyc006_2023-06-13_02-01-02.csv "/>
    <s v="e1 100 100 100000 1 14"/>
    <e v="#N/A"/>
    <e v="#N/A"/>
    <e v="#N/A"/>
    <e v="#N/A"/>
    <x v="2"/>
  </r>
  <r>
    <x v="4"/>
    <x v="2"/>
    <n v="100"/>
    <x v="2"/>
    <x v="14"/>
    <n v="1"/>
    <n v="1.145899"/>
    <n v="2.0825E-2"/>
    <n v="0.23011100000000001"/>
    <n v="1.6435999999999999E-2"/>
    <s v="6"/>
    <s v="scale_mpi_epyc_job_12129.out "/>
    <s v="scale_mpi_epyc_epyc006_2023-06-13_02-01-02.csv "/>
    <s v="e1 100 100 100000 1 15"/>
    <e v="#N/A"/>
    <e v="#N/A"/>
    <e v="#N/A"/>
    <e v="#N/A"/>
    <x v="2"/>
  </r>
  <r>
    <x v="4"/>
    <x v="2"/>
    <n v="100"/>
    <x v="2"/>
    <x v="15"/>
    <n v="1"/>
    <n v="1.15429"/>
    <n v="2.4566999999999999E-2"/>
    <n v="0.30256699999999997"/>
    <n v="2.0171000000000001E-2"/>
    <s v="6"/>
    <s v="scale_mpi_epyc_job_12129.out "/>
    <s v="scale_mpi_epyc_epyc006_2023-06-13_02-01-02.csv "/>
    <s v="e1 100 100 100000 1 16"/>
    <e v="#N/A"/>
    <e v="#N/A"/>
    <e v="#N/A"/>
    <e v="#N/A"/>
    <x v="2"/>
  </r>
  <r>
    <x v="4"/>
    <x v="2"/>
    <n v="100"/>
    <x v="2"/>
    <x v="16"/>
    <n v="1"/>
    <n v="1.1833130000000001"/>
    <n v="4.1674000000000003E-2"/>
    <n v="0.41661399999999998"/>
    <n v="2.6037999999999999E-2"/>
    <s v="6"/>
    <s v="scale_mpi_epyc_job_12129.out "/>
    <s v="scale_mpi_epyc_epyc006_2023-06-13_02-01-02.csv "/>
    <s v="e1 100 100 100000 1 17"/>
    <e v="#N/A"/>
    <e v="#N/A"/>
    <e v="#N/A"/>
    <e v="#N/A"/>
    <x v="2"/>
  </r>
  <r>
    <x v="4"/>
    <x v="2"/>
    <n v="100"/>
    <x v="2"/>
    <x v="17"/>
    <n v="1"/>
    <n v="1.191106"/>
    <n v="4.3749999999999997E-2"/>
    <n v="0.494589"/>
    <n v="2.9093000000000001E-2"/>
    <s v="6"/>
    <s v="scale_mpi_epyc_job_12129.out "/>
    <s v="scale_mpi_epyc_epyc006_2023-06-13_02-01-02.csv "/>
    <s v="e1 100 100 100000 1 18"/>
    <e v="#N/A"/>
    <e v="#N/A"/>
    <e v="#N/A"/>
    <e v="#N/A"/>
    <x v="2"/>
  </r>
  <r>
    <x v="4"/>
    <x v="2"/>
    <n v="100"/>
    <x v="2"/>
    <x v="18"/>
    <n v="1"/>
    <n v="1.1855960000000001"/>
    <n v="4.2167000000000003E-2"/>
    <n v="0.36963099999999999"/>
    <n v="2.0535000000000001E-2"/>
    <s v="6"/>
    <s v="scale_mpi_epyc_job_12129.out "/>
    <s v="scale_mpi_epyc_epyc006_2023-06-13_02-01-02.csv "/>
    <s v="e1 100 100 100000 1 19"/>
    <e v="#N/A"/>
    <e v="#N/A"/>
    <e v="#N/A"/>
    <e v="#N/A"/>
    <x v="2"/>
  </r>
  <r>
    <x v="4"/>
    <x v="2"/>
    <n v="100"/>
    <x v="2"/>
    <x v="19"/>
    <n v="1"/>
    <n v="1.2254609999999999"/>
    <n v="5.8701999999999997E-2"/>
    <n v="0.95903400000000005"/>
    <n v="5.0474999999999999E-2"/>
    <s v="6"/>
    <s v="scale_mpi_epyc_job_12129.out "/>
    <s v="scale_mpi_epyc_epyc006_2023-06-13_02-01-02.csv "/>
    <s v="e1 100 100 100000 1 20"/>
    <e v="#N/A"/>
    <e v="#N/A"/>
    <e v="#N/A"/>
    <e v="#N/A"/>
    <x v="2"/>
  </r>
  <r>
    <x v="4"/>
    <x v="2"/>
    <n v="100"/>
    <x v="2"/>
    <x v="20"/>
    <n v="1"/>
    <n v="1.1615690000000001"/>
    <n v="4.8571999999999997E-2"/>
    <n v="0.62132299999999996"/>
    <n v="3.1066E-2"/>
    <s v="6"/>
    <s v="scale_mpi_epyc_job_12129.out "/>
    <s v="scale_mpi_epyc_epyc006_2023-06-13_02-01-02.csv "/>
    <s v="e1 100 100 100000 1 21"/>
    <e v="#N/A"/>
    <e v="#N/A"/>
    <e v="#N/A"/>
    <e v="#N/A"/>
    <x v="2"/>
  </r>
  <r>
    <x v="4"/>
    <x v="2"/>
    <n v="100"/>
    <x v="2"/>
    <x v="21"/>
    <n v="1"/>
    <n v="1.382995"/>
    <n v="0.195356"/>
    <n v="0.59769099999999997"/>
    <n v="2.8461E-2"/>
    <s v="6"/>
    <s v="scale_mpi_epyc_job_12129.out "/>
    <s v="scale_mpi_epyc_epyc006_2023-06-13_02-01-02.csv "/>
    <s v="e1 100 100 100000 1 22"/>
    <e v="#N/A"/>
    <e v="#N/A"/>
    <e v="#N/A"/>
    <e v="#N/A"/>
    <x v="2"/>
  </r>
  <r>
    <x v="4"/>
    <x v="2"/>
    <n v="100"/>
    <x v="2"/>
    <x v="22"/>
    <n v="1"/>
    <n v="1.2173689999999999"/>
    <n v="4.3528999999999998E-2"/>
    <n v="0.77594700000000005"/>
    <n v="3.5270000000000003E-2"/>
    <s v="6"/>
    <s v="scale_mpi_epyc_job_12129.out "/>
    <s v="scale_mpi_epyc_epyc006_2023-06-13_02-01-02.csv "/>
    <s v="e1 100 100 100000 1 23"/>
    <e v="#N/A"/>
    <e v="#N/A"/>
    <e v="#N/A"/>
    <e v="#N/A"/>
    <x v="2"/>
  </r>
  <r>
    <x v="4"/>
    <x v="2"/>
    <n v="100"/>
    <x v="2"/>
    <x v="23"/>
    <n v="1"/>
    <n v="1.2588410000000001"/>
    <n v="4.8224000000000003E-2"/>
    <n v="0.85519999999999996"/>
    <n v="3.7183000000000001E-2"/>
    <s v="6"/>
    <s v="scale_mpi_epyc_job_12129.out "/>
    <s v="scale_mpi_epyc_epyc006_2023-06-13_02-01-02.csv "/>
    <s v="e1 100 100 100000 1 24"/>
    <e v="#N/A"/>
    <e v="#N/A"/>
    <e v="#N/A"/>
    <e v="#N/A"/>
    <x v="2"/>
  </r>
  <r>
    <x v="4"/>
    <x v="2"/>
    <n v="100"/>
    <x v="2"/>
    <x v="24"/>
    <n v="1"/>
    <n v="1.276675"/>
    <n v="5.7096000000000001E-2"/>
    <n v="1.1209899999999999"/>
    <n v="4.6708E-2"/>
    <s v="6"/>
    <s v="scale_mpi_epyc_job_12129.out "/>
    <s v="scale_mpi_epyc_epyc006_2023-06-13_02-01-02.csv "/>
    <s v="e1 100 100 100000 1 25"/>
    <e v="#N/A"/>
    <e v="#N/A"/>
    <e v="#N/A"/>
    <e v="#N/A"/>
    <x v="2"/>
  </r>
  <r>
    <x v="4"/>
    <x v="2"/>
    <n v="100"/>
    <x v="2"/>
    <x v="25"/>
    <n v="1"/>
    <n v="1.301488"/>
    <n v="8.2586000000000007E-2"/>
    <n v="1.172437"/>
    <n v="4.6897000000000001E-2"/>
    <s v="6"/>
    <s v="scale_mpi_epyc_job_12129.out "/>
    <s v="scale_mpi_epyc_epyc006_2023-06-13_02-01-02.csv "/>
    <s v="e1 100 100 100000 1 26"/>
    <e v="#N/A"/>
    <e v="#N/A"/>
    <e v="#N/A"/>
    <e v="#N/A"/>
    <x v="2"/>
  </r>
  <r>
    <x v="4"/>
    <x v="2"/>
    <n v="100"/>
    <x v="2"/>
    <x v="26"/>
    <n v="1"/>
    <n v="1.262786"/>
    <n v="6.2426000000000002E-2"/>
    <n v="0.78700999999999999"/>
    <n v="3.0269999999999998E-2"/>
    <s v="6"/>
    <s v="scale_mpi_epyc_job_12129.out "/>
    <s v="scale_mpi_epyc_epyc006_2023-06-13_02-01-02.csv "/>
    <s v="e1 100 100 100000 1 27"/>
    <e v="#N/A"/>
    <e v="#N/A"/>
    <e v="#N/A"/>
    <e v="#N/A"/>
    <x v="2"/>
  </r>
  <r>
    <x v="4"/>
    <x v="2"/>
    <n v="100"/>
    <x v="2"/>
    <x v="27"/>
    <n v="1"/>
    <n v="1.3100339999999999"/>
    <n v="5.4769999999999999E-2"/>
    <n v="1.152291"/>
    <n v="4.2677E-2"/>
    <s v="6"/>
    <s v="scale_mpi_epyc_job_12129.out "/>
    <s v="scale_mpi_epyc_epyc006_2023-06-13_02-01-02.csv "/>
    <s v="e1 100 100 100000 1 28"/>
    <e v="#N/A"/>
    <e v="#N/A"/>
    <e v="#N/A"/>
    <e v="#N/A"/>
    <x v="2"/>
  </r>
  <r>
    <x v="4"/>
    <x v="2"/>
    <n v="100"/>
    <x v="2"/>
    <x v="28"/>
    <n v="1"/>
    <n v="1.2917130000000001"/>
    <n v="4.8349000000000003E-2"/>
    <n v="1.074694"/>
    <n v="3.8381999999999999E-2"/>
    <s v="6"/>
    <s v="scale_mpi_epyc_job_12129.out "/>
    <s v="scale_mpi_epyc_epyc006_2023-06-13_02-01-02.csv "/>
    <s v="e1 100 100 100000 1 29"/>
    <e v="#N/A"/>
    <e v="#N/A"/>
    <e v="#N/A"/>
    <e v="#N/A"/>
    <x v="2"/>
  </r>
  <r>
    <x v="4"/>
    <x v="2"/>
    <n v="100"/>
    <x v="2"/>
    <x v="29"/>
    <n v="1"/>
    <n v="1.265604"/>
    <n v="6.0345999999999997E-2"/>
    <n v="1.197103"/>
    <n v="4.1279000000000003E-2"/>
    <s v="6"/>
    <s v="scale_mpi_epyc_job_12129.out "/>
    <s v="scale_mpi_epyc_epyc006_2023-06-13_02-01-02.csv "/>
    <s v="e1 100 100 100000 1 30"/>
    <e v="#N/A"/>
    <e v="#N/A"/>
    <e v="#N/A"/>
    <e v="#N/A"/>
    <x v="2"/>
  </r>
  <r>
    <x v="4"/>
    <x v="2"/>
    <n v="100"/>
    <x v="2"/>
    <x v="30"/>
    <n v="1"/>
    <n v="1.344838"/>
    <n v="4.1096000000000001E-2"/>
    <n v="0.88439999999999996"/>
    <n v="2.9479999999999999E-2"/>
    <s v="6"/>
    <s v="scale_mpi_epyc_job_12129.out "/>
    <s v="scale_mpi_epyc_epyc006_2023-06-13_02-01-02.csv "/>
    <s v="e1 100 100 100000 1 31"/>
    <e v="#N/A"/>
    <e v="#N/A"/>
    <e v="#N/A"/>
    <e v="#N/A"/>
    <x v="2"/>
  </r>
  <r>
    <x v="4"/>
    <x v="2"/>
    <n v="100"/>
    <x v="2"/>
    <x v="31"/>
    <n v="1"/>
    <n v="1.322298"/>
    <n v="5.9381000000000003E-2"/>
    <n v="1.17818"/>
    <n v="3.8005999999999998E-2"/>
    <s v="6"/>
    <s v="scale_mpi_epyc_job_12129.out "/>
    <s v="scale_mpi_epyc_epyc006_2023-06-13_02-01-02.csv "/>
    <s v="e1 100 100 100000 1 32"/>
    <e v="#N/A"/>
    <e v="#N/A"/>
    <e v="#N/A"/>
    <e v="#N/A"/>
    <x v="2"/>
  </r>
  <r>
    <x v="4"/>
    <x v="2"/>
    <n v="100"/>
    <x v="2"/>
    <x v="32"/>
    <n v="1"/>
    <n v="1.2673319999999999"/>
    <n v="5.7077000000000003E-2"/>
    <n v="1.252389"/>
    <n v="3.9136999999999998E-2"/>
    <s v="6"/>
    <s v="scale_mpi_epyc_job_12129.out "/>
    <s v="scale_mpi_epyc_epyc006_2023-06-13_02-01-02.csv "/>
    <s v="e1 100 100 100000 1 33"/>
    <e v="#N/A"/>
    <e v="#N/A"/>
    <e v="#N/A"/>
    <e v="#N/A"/>
    <x v="2"/>
  </r>
  <r>
    <x v="4"/>
    <x v="2"/>
    <n v="100"/>
    <x v="2"/>
    <x v="33"/>
    <n v="1"/>
    <n v="1.2838909999999999"/>
    <n v="5.7507000000000003E-2"/>
    <n v="1.1234999999999999"/>
    <n v="3.4044999999999999E-2"/>
    <s v="6"/>
    <s v="scale_mpi_epyc_job_12129.out "/>
    <s v="scale_mpi_epyc_epyc006_2023-06-13_02-01-02.csv "/>
    <s v="e1 100 100 100000 1 34"/>
    <e v="#N/A"/>
    <e v="#N/A"/>
    <e v="#N/A"/>
    <e v="#N/A"/>
    <x v="2"/>
  </r>
  <r>
    <x v="4"/>
    <x v="2"/>
    <n v="100"/>
    <x v="2"/>
    <x v="34"/>
    <n v="1"/>
    <n v="1.376798"/>
    <n v="6.3950000000000007E-2"/>
    <n v="1.6630210000000001"/>
    <n v="4.8911999999999997E-2"/>
    <s v="6"/>
    <s v="scale_mpi_epyc_job_12129.out "/>
    <s v="scale_mpi_epyc_epyc006_2023-06-13_02-01-02.csv "/>
    <s v="e1 100 100 100000 1 35"/>
    <e v="#N/A"/>
    <e v="#N/A"/>
    <e v="#N/A"/>
    <e v="#N/A"/>
    <x v="2"/>
  </r>
  <r>
    <x v="4"/>
    <x v="2"/>
    <n v="100"/>
    <x v="2"/>
    <x v="35"/>
    <n v="1"/>
    <n v="1.366079"/>
    <n v="5.9930999999999998E-2"/>
    <n v="1.4492119999999999"/>
    <n v="4.1405999999999998E-2"/>
    <s v="6"/>
    <s v="scale_mpi_epyc_job_12129.out "/>
    <s v="scale_mpi_epyc_epyc006_2023-06-13_02-01-02.csv "/>
    <s v="e1 100 100 100000 1 36"/>
    <e v="#N/A"/>
    <e v="#N/A"/>
    <e v="#N/A"/>
    <e v="#N/A"/>
    <x v="2"/>
  </r>
  <r>
    <x v="4"/>
    <x v="2"/>
    <n v="100"/>
    <x v="2"/>
    <x v="36"/>
    <n v="1"/>
    <n v="1.401464"/>
    <n v="6.8308999999999995E-2"/>
    <n v="1.3472189999999999"/>
    <n v="3.7422999999999998E-2"/>
    <s v="6"/>
    <s v="scale_mpi_epyc_job_12129.out "/>
    <s v="scale_mpi_epyc_epyc006_2023-06-13_02-01-02.csv "/>
    <s v="e1 100 100 100000 1 37"/>
    <e v="#N/A"/>
    <e v="#N/A"/>
    <e v="#N/A"/>
    <e v="#N/A"/>
    <x v="2"/>
  </r>
  <r>
    <x v="4"/>
    <x v="2"/>
    <n v="100"/>
    <x v="2"/>
    <x v="37"/>
    <n v="1"/>
    <n v="1.354636"/>
    <n v="6.7428000000000002E-2"/>
    <n v="1.4655450000000001"/>
    <n v="3.9608999999999998E-2"/>
    <s v="6"/>
    <s v="scale_mpi_epyc_job_12129.out "/>
    <s v="scale_mpi_epyc_epyc006_2023-06-13_02-01-02.csv "/>
    <s v="e1 100 100 100000 1 38"/>
    <e v="#N/A"/>
    <e v="#N/A"/>
    <e v="#N/A"/>
    <e v="#N/A"/>
    <x v="2"/>
  </r>
  <r>
    <x v="4"/>
    <x v="2"/>
    <n v="100"/>
    <x v="2"/>
    <x v="38"/>
    <n v="1"/>
    <n v="1.398409"/>
    <n v="6.6100999999999993E-2"/>
    <n v="1.506656"/>
    <n v="3.9648999999999997E-2"/>
    <s v="6"/>
    <s v="scale_mpi_epyc_job_12129.out "/>
    <s v="scale_mpi_epyc_epyc006_2023-06-13_02-01-02.csv "/>
    <s v="e1 100 100 100000 1 39"/>
    <e v="#N/A"/>
    <e v="#N/A"/>
    <e v="#N/A"/>
    <e v="#N/A"/>
    <x v="2"/>
  </r>
  <r>
    <x v="4"/>
    <x v="2"/>
    <n v="100"/>
    <x v="2"/>
    <x v="39"/>
    <n v="1"/>
    <n v="1.4508829999999999"/>
    <n v="7.9630999999999993E-2"/>
    <n v="1.9303030000000001"/>
    <n v="4.9494999999999997E-2"/>
    <s v="6"/>
    <s v="scale_mpi_epyc_job_12129.out "/>
    <s v="scale_mpi_epyc_epyc006_2023-06-13_02-01-02.csv "/>
    <s v="e1 100 100 100000 1 40"/>
    <e v="#N/A"/>
    <e v="#N/A"/>
    <e v="#N/A"/>
    <e v="#N/A"/>
    <x v="2"/>
  </r>
  <r>
    <x v="4"/>
    <x v="2"/>
    <n v="100"/>
    <x v="2"/>
    <x v="40"/>
    <n v="1"/>
    <n v="1.480199"/>
    <n v="0.13084299999999999"/>
    <n v="3.7416740000000002"/>
    <n v="9.3542E-2"/>
    <s v="6"/>
    <s v="scale_mpi_epyc_job_12129.out "/>
    <s v="scale_mpi_epyc_epyc006_2023-06-13_02-01-02.csv "/>
    <s v="e1 100 100 100000 1 41"/>
    <e v="#N/A"/>
    <e v="#N/A"/>
    <e v="#N/A"/>
    <e v="#N/A"/>
    <x v="2"/>
  </r>
  <r>
    <x v="4"/>
    <x v="2"/>
    <n v="100"/>
    <x v="2"/>
    <x v="41"/>
    <n v="1"/>
    <n v="1.434285"/>
    <n v="8.4053000000000003E-2"/>
    <n v="2.400509"/>
    <n v="5.8548999999999997E-2"/>
    <s v="6"/>
    <s v="scale_mpi_epyc_job_12129.out "/>
    <s v="scale_mpi_epyc_epyc006_2023-06-13_02-01-02.csv "/>
    <s v="e1 100 100 100000 1 42"/>
    <e v="#N/A"/>
    <e v="#N/A"/>
    <e v="#N/A"/>
    <e v="#N/A"/>
    <x v="2"/>
  </r>
  <r>
    <x v="4"/>
    <x v="2"/>
    <n v="100"/>
    <x v="2"/>
    <x v="42"/>
    <n v="1"/>
    <n v="1.609197"/>
    <n v="9.0955999999999995E-2"/>
    <n v="2.6951689999999999"/>
    <n v="6.4171000000000006E-2"/>
    <s v="6"/>
    <s v="scale_mpi_epyc_job_12129.out "/>
    <s v="scale_mpi_epyc_epyc006_2023-06-13_02-01-02.csv "/>
    <s v="e1 100 100 100000 1 43"/>
    <e v="#N/A"/>
    <e v="#N/A"/>
    <e v="#N/A"/>
    <e v="#N/A"/>
    <x v="2"/>
  </r>
  <r>
    <x v="4"/>
    <x v="2"/>
    <n v="100"/>
    <x v="2"/>
    <x v="43"/>
    <n v="1"/>
    <n v="1.670167"/>
    <n v="0.16137399999999999"/>
    <n v="3.606446"/>
    <n v="8.3871000000000001E-2"/>
    <s v="6"/>
    <s v="scale_mpi_epyc_job_12129.out "/>
    <s v="scale_mpi_epyc_epyc006_2023-06-13_02-01-02.csv "/>
    <s v="e1 100 100 100000 1 44"/>
    <e v="#N/A"/>
    <e v="#N/A"/>
    <e v="#N/A"/>
    <e v="#N/A"/>
    <x v="2"/>
  </r>
  <r>
    <x v="4"/>
    <x v="2"/>
    <n v="100"/>
    <x v="2"/>
    <x v="44"/>
    <n v="1"/>
    <n v="1.70113"/>
    <n v="0.102816"/>
    <n v="2.863111"/>
    <n v="6.5071000000000004E-2"/>
    <s v="6"/>
    <s v="scale_mpi_epyc_job_12129.out "/>
    <s v="scale_mpi_epyc_epyc006_2023-06-13_02-01-02.csv "/>
    <s v="e1 100 100 100000 1 45"/>
    <e v="#N/A"/>
    <e v="#N/A"/>
    <e v="#N/A"/>
    <e v="#N/A"/>
    <x v="2"/>
  </r>
  <r>
    <x v="4"/>
    <x v="2"/>
    <n v="100"/>
    <x v="2"/>
    <x v="45"/>
    <n v="1"/>
    <n v="1.500111"/>
    <n v="8.3678000000000002E-2"/>
    <n v="2.7693789999999998"/>
    <n v="6.1541999999999999E-2"/>
    <s v="6"/>
    <s v="scale_mpi_epyc_job_12129.out "/>
    <s v="scale_mpi_epyc_epyc006_2023-06-13_02-01-02.csv "/>
    <s v="e1 100 100 100000 1 46"/>
    <e v="#N/A"/>
    <e v="#N/A"/>
    <e v="#N/A"/>
    <e v="#N/A"/>
    <x v="2"/>
  </r>
  <r>
    <x v="4"/>
    <x v="2"/>
    <n v="100"/>
    <x v="2"/>
    <x v="46"/>
    <n v="1"/>
    <n v="1.5003470000000001"/>
    <n v="7.0380999999999999E-2"/>
    <n v="2.5227659999999998"/>
    <n v="5.4843000000000003E-2"/>
    <s v="6"/>
    <s v="scale_mpi_epyc_job_12129.out "/>
    <s v="scale_mpi_epyc_epyc006_2023-06-13_02-01-02.csv "/>
    <s v="e1 100 100 100000 1 47"/>
    <e v="#N/A"/>
    <e v="#N/A"/>
    <e v="#N/A"/>
    <e v="#N/A"/>
    <x v="2"/>
  </r>
  <r>
    <x v="4"/>
    <x v="2"/>
    <n v="100"/>
    <x v="2"/>
    <x v="47"/>
    <n v="1"/>
    <n v="1.7190540000000001"/>
    <n v="9.0402999999999997E-2"/>
    <n v="2.5349870000000001"/>
    <n v="5.3935999999999998E-2"/>
    <s v="6"/>
    <s v="scale_mpi_epyc_job_12129.out "/>
    <s v="scale_mpi_epyc_epyc006_2023-06-13_02-01-02.csv "/>
    <s v="e1 100 100 100000 1 48"/>
    <e v="#N/A"/>
    <e v="#N/A"/>
    <e v="#N/A"/>
    <e v="#N/A"/>
    <x v="2"/>
  </r>
  <r>
    <x v="4"/>
    <x v="2"/>
    <n v="100"/>
    <x v="2"/>
    <x v="48"/>
    <n v="1"/>
    <n v="1.6114569999999999"/>
    <n v="5.3016000000000001E-2"/>
    <n v="2.0641980000000002"/>
    <n v="4.3004000000000001E-2"/>
    <s v="6"/>
    <s v="scale_mpi_epyc_job_12129.out "/>
    <s v="scale_mpi_epyc_epyc006_2023-06-13_02-01-02.csv "/>
    <s v="e1 100 100 100000 1 49"/>
    <e v="#N/A"/>
    <e v="#N/A"/>
    <e v="#N/A"/>
    <e v="#N/A"/>
    <x v="2"/>
  </r>
  <r>
    <x v="4"/>
    <x v="2"/>
    <n v="100"/>
    <x v="2"/>
    <x v="49"/>
    <n v="1"/>
    <n v="1.7748889999999999"/>
    <n v="9.0514999999999998E-2"/>
    <n v="2.8739560000000002"/>
    <n v="5.8652000000000003E-2"/>
    <s v="6"/>
    <s v="scale_mpi_epyc_job_12129.out "/>
    <s v="scale_mpi_epyc_epyc006_2023-06-13_02-01-02.csv "/>
    <s v="e1 100 100 100000 1 50"/>
    <e v="#N/A"/>
    <e v="#N/A"/>
    <e v="#N/A"/>
    <e v="#N/A"/>
    <x v="2"/>
  </r>
  <r>
    <x v="4"/>
    <x v="2"/>
    <n v="100"/>
    <x v="2"/>
    <x v="50"/>
    <n v="1"/>
    <n v="1.7414339999999999"/>
    <n v="7.8525999999999999E-2"/>
    <n v="2.314317"/>
    <n v="4.6286000000000001E-2"/>
    <s v="6"/>
    <s v="scale_mpi_epyc_job_12129.out "/>
    <s v="scale_mpi_epyc_epyc006_2023-06-13_02-01-02.csv "/>
    <s v="e1 100 100 100000 1 51"/>
    <e v="#N/A"/>
    <e v="#N/A"/>
    <e v="#N/A"/>
    <e v="#N/A"/>
    <x v="2"/>
  </r>
  <r>
    <x v="4"/>
    <x v="2"/>
    <n v="100"/>
    <x v="2"/>
    <x v="51"/>
    <n v="1"/>
    <n v="1.8259240000000001"/>
    <n v="8.9161000000000004E-2"/>
    <n v="2.9155479999999998"/>
    <n v="5.7167999999999997E-2"/>
    <s v="6"/>
    <s v="scale_mpi_epyc_job_12129.out "/>
    <s v="scale_mpi_epyc_epyc006_2023-06-13_02-01-02.csv "/>
    <s v="e1 100 100 100000 1 52"/>
    <e v="#N/A"/>
    <e v="#N/A"/>
    <e v="#N/A"/>
    <e v="#N/A"/>
    <x v="2"/>
  </r>
  <r>
    <x v="4"/>
    <x v="2"/>
    <n v="100"/>
    <x v="2"/>
    <x v="52"/>
    <n v="1"/>
    <n v="1.8924989999999999"/>
    <n v="0.115345"/>
    <n v="2.9334349999999998"/>
    <n v="5.6411999999999997E-2"/>
    <s v="6"/>
    <s v="scale_mpi_epyc_job_12129.out "/>
    <s v="scale_mpi_epyc_epyc006_2023-06-13_02-01-02.csv "/>
    <s v="e1 100 100 100000 1 53"/>
    <e v="#N/A"/>
    <e v="#N/A"/>
    <e v="#N/A"/>
    <e v="#N/A"/>
    <x v="2"/>
  </r>
  <r>
    <x v="4"/>
    <x v="2"/>
    <n v="100"/>
    <x v="2"/>
    <x v="53"/>
    <n v="1"/>
    <n v="1.859699"/>
    <n v="0.114361"/>
    <n v="3.0292889999999999"/>
    <n v="5.7155999999999998E-2"/>
    <s v="6"/>
    <s v="scale_mpi_epyc_job_12129.out "/>
    <s v="scale_mpi_epyc_epyc006_2023-06-13_02-01-02.csv "/>
    <s v="e1 100 100 100000 1 54"/>
    <e v="#N/A"/>
    <e v="#N/A"/>
    <e v="#N/A"/>
    <e v="#N/A"/>
    <x v="2"/>
  </r>
  <r>
    <x v="4"/>
    <x v="2"/>
    <n v="100"/>
    <x v="2"/>
    <x v="54"/>
    <n v="1"/>
    <n v="1.792842"/>
    <n v="6.1113000000000001E-2"/>
    <n v="2.3359200000000002"/>
    <n v="4.3257999999999998E-2"/>
    <s v="6"/>
    <s v="scale_mpi_epyc_job_12129.out "/>
    <s v="scale_mpi_epyc_epyc006_2023-06-13_02-01-02.csv "/>
    <s v="e1 100 100 100000 1 55"/>
    <e v="#N/A"/>
    <e v="#N/A"/>
    <e v="#N/A"/>
    <e v="#N/A"/>
    <x v="2"/>
  </r>
  <r>
    <x v="4"/>
    <x v="2"/>
    <n v="100"/>
    <x v="2"/>
    <x v="55"/>
    <n v="1"/>
    <n v="1.676061"/>
    <n v="8.4806000000000006E-2"/>
    <n v="2.4657079999999998"/>
    <n v="4.4831000000000003E-2"/>
    <s v="6"/>
    <s v="scale_mpi_epyc_job_12129.out "/>
    <s v="scale_mpi_epyc_epyc006_2023-06-13_02-01-02.csv "/>
    <s v="e1 100 100 100000 1 56"/>
    <e v="#N/A"/>
    <e v="#N/A"/>
    <e v="#N/A"/>
    <e v="#N/A"/>
    <x v="2"/>
  </r>
  <r>
    <x v="4"/>
    <x v="2"/>
    <n v="100"/>
    <x v="2"/>
    <x v="56"/>
    <n v="1"/>
    <n v="2.0212880000000002"/>
    <n v="0.23706099999999999"/>
    <n v="2.7428710000000001"/>
    <n v="4.8980000000000003E-2"/>
    <s v="6"/>
    <s v="scale_mpi_epyc_job_12129.out "/>
    <s v="scale_mpi_epyc_epyc006_2023-06-13_02-01-02.csv "/>
    <s v="e1 100 100 100000 1 57"/>
    <e v="#N/A"/>
    <e v="#N/A"/>
    <e v="#N/A"/>
    <e v="#N/A"/>
    <x v="2"/>
  </r>
  <r>
    <x v="4"/>
    <x v="2"/>
    <n v="100"/>
    <x v="2"/>
    <x v="57"/>
    <n v="1"/>
    <n v="1.3211660000000001"/>
    <n v="5.9805999999999998E-2"/>
    <n v="2.95906"/>
    <n v="5.1913000000000001E-2"/>
    <s v="6"/>
    <s v="scale_mpi_epyc_job_12129.out "/>
    <s v="scale_mpi_epyc_epyc006_2023-06-13_02-01-02.csv "/>
    <s v="e1 100 100 100000 1 58"/>
    <e v="#N/A"/>
    <e v="#N/A"/>
    <e v="#N/A"/>
    <e v="#N/A"/>
    <x v="2"/>
  </r>
  <r>
    <x v="4"/>
    <x v="2"/>
    <n v="100"/>
    <x v="2"/>
    <x v="58"/>
    <n v="1"/>
    <n v="1.356449"/>
    <n v="6.0997000000000003E-2"/>
    <n v="3.0593170000000001"/>
    <n v="5.2747000000000002E-2"/>
    <s v="6"/>
    <s v="scale_mpi_epyc_job_12129.out "/>
    <s v="scale_mpi_epyc_epyc006_2023-06-13_02-01-02.csv "/>
    <s v="e1 100 100 100000 1 59"/>
    <e v="#N/A"/>
    <e v="#N/A"/>
    <e v="#N/A"/>
    <e v="#N/A"/>
    <x v="2"/>
  </r>
  <r>
    <x v="4"/>
    <x v="2"/>
    <n v="100"/>
    <x v="2"/>
    <x v="59"/>
    <n v="1"/>
    <n v="1.317509"/>
    <n v="6.9967000000000001E-2"/>
    <n v="3.6663039999999998"/>
    <n v="6.2141000000000002E-2"/>
    <s v="6"/>
    <s v="scale_mpi_epyc_job_12129.out "/>
    <s v="scale_mpi_epyc_epyc006_2023-06-13_02-01-02.csv "/>
    <s v="e1 100 100 100000 1 60"/>
    <e v="#N/A"/>
    <e v="#N/A"/>
    <e v="#N/A"/>
    <e v="#N/A"/>
    <x v="2"/>
  </r>
  <r>
    <x v="4"/>
    <x v="2"/>
    <n v="100"/>
    <x v="2"/>
    <x v="60"/>
    <n v="1"/>
    <n v="1.204464"/>
    <n v="6.0009E-2"/>
    <n v="3.0739269999999999"/>
    <n v="5.1232E-2"/>
    <s v="6"/>
    <s v="scale_mpi_epyc_job_12129.out "/>
    <s v="scale_mpi_epyc_epyc006_2023-06-13_02-01-02.csv "/>
    <s v="e1 100 100 100000 1 61"/>
    <e v="#N/A"/>
    <e v="#N/A"/>
    <e v="#N/A"/>
    <e v="#N/A"/>
    <x v="2"/>
  </r>
  <r>
    <x v="4"/>
    <x v="2"/>
    <n v="100"/>
    <x v="2"/>
    <x v="61"/>
    <n v="1"/>
    <n v="1.312227"/>
    <n v="6.9494E-2"/>
    <n v="3.5366770000000001"/>
    <n v="5.7978000000000002E-2"/>
    <s v="6"/>
    <s v="scale_mpi_epyc_job_12129.out "/>
    <s v="scale_mpi_epyc_epyc006_2023-06-13_02-01-02.csv "/>
    <s v="e1 100 100 100000 1 62"/>
    <e v="#N/A"/>
    <e v="#N/A"/>
    <e v="#N/A"/>
    <e v="#N/A"/>
    <x v="2"/>
  </r>
  <r>
    <x v="4"/>
    <x v="2"/>
    <n v="100"/>
    <x v="2"/>
    <x v="62"/>
    <n v="1"/>
    <n v="1.302889"/>
    <n v="7.2808999999999999E-2"/>
    <n v="3.9222079999999999"/>
    <n v="6.3260999999999998E-2"/>
    <s v="6"/>
    <s v="scale_mpi_epyc_job_12129.out "/>
    <s v="scale_mpi_epyc_epyc006_2023-06-13_02-01-02.csv "/>
    <s v="e1 100 100 100000 1 63"/>
    <e v="#N/A"/>
    <e v="#N/A"/>
    <e v="#N/A"/>
    <e v="#N/A"/>
    <x v="2"/>
  </r>
  <r>
    <x v="4"/>
    <x v="2"/>
    <n v="100"/>
    <x v="2"/>
    <x v="63"/>
    <n v="1"/>
    <n v="1.1439619999999999"/>
    <n v="5.8740000000000001E-2"/>
    <n v="3.2942650000000002"/>
    <n v="5.2290000000000003E-2"/>
    <s v="6"/>
    <s v="scale_mpi_epyc_job_12129.out "/>
    <s v="scale_mpi_epyc_epyc006_2023-06-13_02-01-02.csv "/>
    <s v="e1 100 100 100000 1 64"/>
    <e v="#N/A"/>
    <e v="#N/A"/>
    <e v="#N/A"/>
    <e v="#N/A"/>
    <x v="2"/>
  </r>
  <r>
    <x v="4"/>
    <x v="0"/>
    <n v="100"/>
    <x v="2"/>
    <x v="0"/>
    <n v="1"/>
    <n v="187.36810299999999"/>
    <n v="1.1164689999999999"/>
    <n v="0"/>
    <n v="0"/>
    <s v="6"/>
    <s v="scale_mpi_epyc_job_12129.out "/>
    <s v="scale_mpi_epyc_epyc006_2023-06-13_02-01-02.csv "/>
    <s v="e1 10000 100 100000 1 1"/>
    <n v="186.54209166666666"/>
    <n v="0.34441681484655423"/>
    <n v="185.85325803697356"/>
    <n v="187.23092529635977"/>
    <x v="1"/>
  </r>
  <r>
    <x v="4"/>
    <x v="0"/>
    <n v="100"/>
    <x v="2"/>
    <x v="1"/>
    <n v="1"/>
    <n v="96.116984000000002"/>
    <n v="3.6490939999999998"/>
    <n v="2.1697410000000001"/>
    <n v="2.1697410000000001"/>
    <s v="6"/>
    <s v="scale_mpi_epyc_job_12129.out "/>
    <s v="scale_mpi_epyc_epyc006_2023-06-13_02-01-02.csv "/>
    <s v="e1 10000 100 100000 1 2"/>
    <n v="92.953807416666677"/>
    <n v="0.94240087551448881"/>
    <n v="91.069005665637704"/>
    <n v="94.838609167695651"/>
    <x v="1"/>
  </r>
  <r>
    <x v="4"/>
    <x v="0"/>
    <n v="100"/>
    <x v="2"/>
    <x v="2"/>
    <n v="1"/>
    <n v="63.310282999999998"/>
    <n v="2.1733440000000002"/>
    <n v="0.39862399999999998"/>
    <n v="0.19931199999999999"/>
    <s v="6"/>
    <s v="scale_mpi_epyc_job_12129.out "/>
    <s v="scale_mpi_epyc_epyc006_2023-06-13_02-01-02.csv "/>
    <s v="e1 10000 100 100000 1 3"/>
    <n v="61.441858208333322"/>
    <n v="0.42468092275204994"/>
    <n v="60.592496362829223"/>
    <n v="62.291220053837421"/>
    <x v="1"/>
  </r>
  <r>
    <x v="0"/>
    <x v="0"/>
    <n v="100"/>
    <x v="2"/>
    <x v="52"/>
    <n v="1"/>
    <n v="254.52202600000001"/>
    <n v="0.32195699999999999"/>
    <n v="7.9835399999999996"/>
    <n v="0.15353"/>
    <s v="5"/>
    <s v="scale_mpi_epyc_job_12332.out "/>
    <s v="scale_mpi_epyc_epyc005_2023-06-14_10-46-20.csv "/>
    <s v="e2 10000 100 100000 1 53"/>
    <n v="261.83987299999995"/>
    <n v="11.40137113811091"/>
    <n v="239.03713072377815"/>
    <n v="284.64261527622176"/>
    <x v="0"/>
  </r>
  <r>
    <x v="0"/>
    <x v="0"/>
    <n v="100"/>
    <x v="0"/>
    <x v="42"/>
    <n v="1"/>
    <n v="259.70842199999998"/>
    <n v="23.263024000000001"/>
    <n v="59.602691999999998"/>
    <n v="1.4191119999999999"/>
    <s v="2"/>
    <s v="scale_mpi_epyc_job_13071.out "/>
    <s v="scale_mpi_epyc_epyc002_2023-06-17_22-13-38.csv "/>
    <s v="e2 10000 100 1 1 43"/>
    <n v="269.27439328571421"/>
    <n v="9.2791288334038953"/>
    <n v="250.71613561890643"/>
    <n v="287.83265095252199"/>
    <x v="0"/>
  </r>
  <r>
    <x v="0"/>
    <x v="0"/>
    <n v="100"/>
    <x v="0"/>
    <x v="43"/>
    <n v="1"/>
    <n v="278.86188600000003"/>
    <n v="19.621469999999999"/>
    <n v="52.599336000000001"/>
    <n v="1.2232400000000001"/>
    <s v="4"/>
    <s v="scale_mpi_epyc_job_12283.out "/>
    <s v="scale_mpi_epyc_epyc004_2023-06-13_22-39-51.csv "/>
    <s v="e2 10000 100 1 1 44"/>
    <n v="267.16531300000003"/>
    <n v="6.4361573656488389"/>
    <n v="254.29299826870235"/>
    <n v="280.03762773129768"/>
    <x v="0"/>
  </r>
  <r>
    <x v="4"/>
    <x v="0"/>
    <n v="100"/>
    <x v="2"/>
    <x v="6"/>
    <n v="1"/>
    <n v="28.538367999999998"/>
    <n v="1.989857"/>
    <n v="0.98860700000000001"/>
    <n v="0.164768"/>
    <s v="6"/>
    <s v="scale_mpi_epyc_job_12129.out "/>
    <s v="scale_mpi_epyc_epyc006_2023-06-13_02-01-02.csv "/>
    <s v="e1 10000 100 100000 1 7"/>
    <n v="26.786993541666671"/>
    <n v="0.44572297977953718"/>
    <n v="25.895547582107596"/>
    <n v="27.678439501225746"/>
    <x v="1"/>
  </r>
  <r>
    <x v="4"/>
    <x v="0"/>
    <n v="100"/>
    <x v="2"/>
    <x v="7"/>
    <n v="1"/>
    <n v="26.856190000000002"/>
    <n v="3.6242529999999999"/>
    <n v="12.850472999999999"/>
    <n v="1.835782"/>
    <s v="6"/>
    <s v="scale_mpi_epyc_job_12129.out "/>
    <s v="scale_mpi_epyc_epyc006_2023-06-13_02-01-02.csv "/>
    <s v="e1 10000 100 100000 1 8"/>
    <n v="23.609564956521741"/>
    <n v="0.69885900659048528"/>
    <n v="22.21184694334077"/>
    <n v="25.007282969702711"/>
    <x v="1"/>
  </r>
  <r>
    <x v="1"/>
    <x v="0"/>
    <n v="100"/>
    <x v="0"/>
    <x v="27"/>
    <n v="1"/>
    <n v="251.706467"/>
    <n v="15.879393"/>
    <n v="25.196660999999999"/>
    <n v="0.93320999999999998"/>
    <s v="4"/>
    <s v="scale_mpi_epyc_job_12245.out "/>
    <s v="scale_mpi_epyc_epyc004_2023-06-13_12-57-06.csv "/>
    <s v="e0 10000 100 1 1 28"/>
    <n v="261.32629566666668"/>
    <n v="24.466983589229049"/>
    <n v="212.39232848820859"/>
    <n v="310.26026284512477"/>
    <x v="0"/>
  </r>
  <r>
    <x v="0"/>
    <x v="0"/>
    <n v="100"/>
    <x v="0"/>
    <x v="43"/>
    <n v="1"/>
    <n v="270.07568500000002"/>
    <n v="24.290690000000001"/>
    <n v="70.254903999999996"/>
    <n v="1.6338349999999999"/>
    <s v="2"/>
    <s v="scale_mpi_epyc_job_12289.out "/>
    <s v="scale_mpi_epyc_epyc002_2023-06-14_00-32-55.csv "/>
    <s v="e2 10000 100 1 1 44"/>
    <n v="267.16531300000003"/>
    <n v="6.4361573656488389"/>
    <n v="254.29299826870235"/>
    <n v="280.03762773129768"/>
    <x v="0"/>
  </r>
  <r>
    <x v="4"/>
    <x v="0"/>
    <n v="100"/>
    <x v="2"/>
    <x v="10"/>
    <n v="1"/>
    <n v="17.557145999999999"/>
    <n v="0.516185"/>
    <n v="1.938763"/>
    <n v="0.19387599999999999"/>
    <s v="6"/>
    <s v="scale_mpi_epyc_job_12129.out "/>
    <s v="scale_mpi_epyc_epyc006_2023-06-13_02-01-02.csv "/>
    <s v="e1 10000 100 100000 1 11"/>
    <n v="17.230369043478262"/>
    <n v="0.15534723286480329"/>
    <n v="16.919674577748655"/>
    <n v="17.54106350920787"/>
    <x v="1"/>
  </r>
  <r>
    <x v="4"/>
    <x v="0"/>
    <n v="100"/>
    <x v="2"/>
    <x v="11"/>
    <n v="1"/>
    <n v="17.469524"/>
    <n v="1.846533"/>
    <n v="1.9033100000000001"/>
    <n v="0.17302799999999999"/>
    <s v="6"/>
    <s v="scale_mpi_epyc_job_12129.out "/>
    <s v="scale_mpi_epyc_epyc006_2023-06-13_02-01-02.csv "/>
    <s v="e1 10000 100 100000 1 12"/>
    <n v="15.898126739130433"/>
    <n v="0.34656081854743137"/>
    <n v="15.205005102035571"/>
    <n v="16.591248376225295"/>
    <x v="1"/>
  </r>
  <r>
    <x v="4"/>
    <x v="0"/>
    <n v="100"/>
    <x v="2"/>
    <x v="12"/>
    <n v="1"/>
    <n v="41.254119000000003"/>
    <n v="26.714908000000001"/>
    <n v="6.6638789999999997"/>
    <n v="0.55532300000000001"/>
    <s v="6"/>
    <s v="scale_mpi_epyc_job_12129.out "/>
    <s v="scale_mpi_epyc_epyc006_2023-06-13_02-01-02.csv "/>
    <s v="e1 10000 100 100000 1 13"/>
    <n v="15.870637521739132"/>
    <n v="5.4128179251698549"/>
    <n v="5.0450016713994223"/>
    <n v="26.696273372078842"/>
    <x v="1"/>
  </r>
  <r>
    <x v="4"/>
    <x v="0"/>
    <n v="100"/>
    <x v="2"/>
    <x v="13"/>
    <n v="1"/>
    <n v="14.184422"/>
    <n v="0.60719500000000004"/>
    <n v="2.712666"/>
    <n v="0.20866699999999999"/>
    <s v="6"/>
    <s v="scale_mpi_epyc_job_12129.out "/>
    <s v="scale_mpi_epyc_epyc006_2023-06-13_02-01-02.csv "/>
    <s v="e1 10000 100 100000 1 14"/>
    <n v="13.757445260869565"/>
    <n v="0.11264115998595195"/>
    <n v="13.532162940897662"/>
    <n v="13.982727580841468"/>
    <x v="1"/>
  </r>
  <r>
    <x v="1"/>
    <x v="0"/>
    <n v="100"/>
    <x v="0"/>
    <x v="27"/>
    <n v="1"/>
    <n v="237.35176799999999"/>
    <n v="13.414408"/>
    <n v="23.840366"/>
    <n v="0.88297700000000001"/>
    <s v="2"/>
    <s v="scale_mpi_epyc_job_12297.out "/>
    <s v="scale_mpi_epyc_epyc002_2023-06-14_07-15-34.csv "/>
    <s v="e0 10000 100 1 1 28"/>
    <n v="261.32629566666668"/>
    <n v="24.466983589229049"/>
    <n v="212.39232848820859"/>
    <n v="310.26026284512477"/>
    <x v="0"/>
  </r>
  <r>
    <x v="4"/>
    <x v="0"/>
    <n v="100"/>
    <x v="2"/>
    <x v="15"/>
    <n v="1"/>
    <n v="12.764393"/>
    <n v="0.59788200000000002"/>
    <n v="3.5789170000000001"/>
    <n v="0.238594"/>
    <s v="6"/>
    <s v="scale_mpi_epyc_job_12129.out "/>
    <s v="scale_mpi_epyc_epyc006_2023-06-13_02-01-02.csv "/>
    <s v="e1 10000 100 100000 1 16"/>
    <n v="12.328149999999999"/>
    <n v="0.13658903521412447"/>
    <n v="12.054971929571749"/>
    <n v="12.601328070428249"/>
    <x v="1"/>
  </r>
  <r>
    <x v="4"/>
    <x v="0"/>
    <n v="100"/>
    <x v="2"/>
    <x v="16"/>
    <n v="1"/>
    <n v="12.087992"/>
    <n v="0.71628800000000004"/>
    <n v="5.0525849999999997"/>
    <n v="0.31578699999999998"/>
    <s v="6"/>
    <s v="scale_mpi_epyc_job_12129.out "/>
    <s v="scale_mpi_epyc_epyc006_2023-06-13_02-01-02.csv "/>
    <s v="e1 10000 100 100000 1 17"/>
    <n v="11.685698913043478"/>
    <n v="0.1369220124320491"/>
    <n v="11.411854888179379"/>
    <n v="11.959542937907576"/>
    <x v="1"/>
  </r>
  <r>
    <x v="0"/>
    <x v="0"/>
    <n v="100"/>
    <x v="0"/>
    <x v="43"/>
    <n v="1"/>
    <n v="268.41823799999997"/>
    <n v="22.536878999999999"/>
    <n v="74.349006000000003"/>
    <n v="1.729047"/>
    <s v="8"/>
    <s v="scale_mpi_epyc_job_12210.out "/>
    <s v="scale_mpi_epyc_epyc008_2023-06-13_11-59-28.csv "/>
    <s v="e2 10000 100 1 1 44"/>
    <n v="267.16531300000003"/>
    <n v="6.4361573656488389"/>
    <n v="254.29299826870235"/>
    <n v="280.03762773129768"/>
    <x v="0"/>
  </r>
  <r>
    <x v="0"/>
    <x v="0"/>
    <n v="100"/>
    <x v="0"/>
    <x v="43"/>
    <n v="1"/>
    <n v="267.52216399999998"/>
    <n v="22.655062999999998"/>
    <n v="84.524261999999993"/>
    <n v="1.965681"/>
    <s v="1"/>
    <s v="scale_mpi_epyc_job_12339.out "/>
    <s v="scale_mpi_epyc_epyc001.orfeo.hpc_2023-06-14_13-10-28.csv "/>
    <s v="e2 10000 100 1 1 44"/>
    <n v="267.16531300000003"/>
    <n v="6.4361573656488389"/>
    <n v="254.29299826870235"/>
    <n v="280.03762773129768"/>
    <x v="0"/>
  </r>
  <r>
    <x v="0"/>
    <x v="0"/>
    <n v="100"/>
    <x v="2"/>
    <x v="62"/>
    <n v="1"/>
    <n v="254.242503"/>
    <n v="0.28317799999999999"/>
    <n v="9.6814940000000007"/>
    <n v="0.15615299999999999"/>
    <s v="6"/>
    <s v="scale_mpi_epyc_job_12503.out "/>
    <s v="scale_mpi_epyc_epyc006_2023-06-14_18-51-27.csv "/>
    <s v="e2 10000 100 100000 1 63"/>
    <n v="271.08513709090909"/>
    <n v="15.39650144301209"/>
    <n v="240.29213420488492"/>
    <n v="301.87813997693326"/>
    <x v="0"/>
  </r>
  <r>
    <x v="4"/>
    <x v="0"/>
    <n v="100"/>
    <x v="2"/>
    <x v="35"/>
    <n v="1"/>
    <n v="6.8584490000000002"/>
    <n v="0.65536099999999997"/>
    <n v="8.9076450000000005"/>
    <n v="0.25450400000000001"/>
    <s v="6"/>
    <s v="scale_mpi_epyc_job_12129.out "/>
    <s v="scale_mpi_epyc_epyc006_2023-06-13_02-01-02.csv "/>
    <s v="e1 10000 100 100000 1 36"/>
    <n v="6.5298442142857143"/>
    <n v="0.13832435140189711"/>
    <n v="6.2531955114819198"/>
    <n v="6.8064929170895088"/>
    <x v="1"/>
  </r>
  <r>
    <x v="1"/>
    <x v="0"/>
    <n v="100"/>
    <x v="0"/>
    <x v="28"/>
    <n v="1"/>
    <n v="350.69526100000002"/>
    <n v="126.99512300000001"/>
    <n v="25.731034000000001"/>
    <n v="0.91896599999999995"/>
    <s v="1"/>
    <s v="scale_mpi_epyc_job_12281.out "/>
    <s v="scale_mpi_epyc_epyc001.orfeo.hpc_2023-06-13_21-19-26.csv "/>
    <s v="e0 10000 100 1 1 29"/>
    <n v="273.55705980000005"/>
    <n v="46.131954552758529"/>
    <n v="181.29315069448299"/>
    <n v="365.82096890551713"/>
    <x v="1"/>
  </r>
  <r>
    <x v="4"/>
    <x v="0"/>
    <n v="100"/>
    <x v="2"/>
    <x v="37"/>
    <n v="1"/>
    <n v="6.9189610000000004"/>
    <n v="1.072373"/>
    <n v="5.8351769999999998"/>
    <n v="0.15770700000000001"/>
    <s v="6"/>
    <s v="scale_mpi_epyc_job_12129.out "/>
    <s v="scale_mpi_epyc_epyc006_2023-06-13_02-01-02.csv "/>
    <s v="e1 10000 100 100000 1 38"/>
    <n v="6.3284918461538462"/>
    <n v="0.18276094485795571"/>
    <n v="5.9629699564379344"/>
    <n v="6.694013735869758"/>
    <x v="1"/>
  </r>
  <r>
    <x v="4"/>
    <x v="0"/>
    <n v="100"/>
    <x v="2"/>
    <x v="38"/>
    <n v="1"/>
    <n v="7.1238970000000004"/>
    <n v="1.2542990000000001"/>
    <n v="6.9536559999999996"/>
    <n v="0.18299099999999999"/>
    <s v="6"/>
    <s v="scale_mpi_epyc_job_12129.out "/>
    <s v="scale_mpi_epyc_epyc006_2023-06-13_02-01-02.csv "/>
    <s v="e1 10000 100 100000 1 39"/>
    <n v="6.2400039285714284"/>
    <n v="0.25442041908015794"/>
    <n v="5.7311630904111128"/>
    <n v="6.7488447667317439"/>
    <x v="1"/>
  </r>
  <r>
    <x v="0"/>
    <x v="0"/>
    <n v="100"/>
    <x v="0"/>
    <x v="43"/>
    <n v="1"/>
    <n v="266.79053800000003"/>
    <n v="23.278855"/>
    <n v="73.479845999999995"/>
    <n v="1.708834"/>
    <s v="2"/>
    <s v="scale_mpi_epyc_job_13071.out "/>
    <s v="scale_mpi_epyc_epyc002_2023-06-17_22-13-38.csv "/>
    <s v="e2 10000 100 1 1 44"/>
    <n v="267.16531300000003"/>
    <n v="6.4361573656488389"/>
    <n v="254.29299826870235"/>
    <n v="280.03762773129768"/>
    <x v="0"/>
  </r>
  <r>
    <x v="4"/>
    <x v="0"/>
    <n v="100"/>
    <x v="2"/>
    <x v="40"/>
    <n v="1"/>
    <n v="7.3870719999999999"/>
    <n v="1.817428"/>
    <n v="10.470504999999999"/>
    <n v="0.26176300000000002"/>
    <s v="6"/>
    <s v="scale_mpi_epyc_job_12129.out "/>
    <s v="scale_mpi_epyc_epyc006_2023-06-13_02-01-02.csv "/>
    <s v="e1 10000 100 100000 1 41"/>
    <n v="6.071268285714285"/>
    <n v="0.42470815093029313"/>
    <n v="5.221851983853699"/>
    <n v="6.920684587574871"/>
    <x v="1"/>
  </r>
  <r>
    <x v="0"/>
    <x v="0"/>
    <n v="100"/>
    <x v="0"/>
    <x v="43"/>
    <n v="1"/>
    <n v="262.19116200000002"/>
    <n v="18.450085999999999"/>
    <n v="35.564605"/>
    <n v="0.82708400000000004"/>
    <s v="5"/>
    <s v="scale_mpi_epyc_job_12265.out "/>
    <s v="scale_mpi_epyc_epyc005_2023-06-13_18-19-06.csv "/>
    <s v="e2 10000 100 1 1 44"/>
    <n v="267.16531300000003"/>
    <n v="6.4361573656488389"/>
    <n v="254.29299826870235"/>
    <n v="280.03762773129768"/>
    <x v="0"/>
  </r>
  <r>
    <x v="4"/>
    <x v="0"/>
    <n v="100"/>
    <x v="2"/>
    <x v="42"/>
    <n v="1"/>
    <n v="8.1001630000000002"/>
    <n v="2.6522269999999999"/>
    <n v="7.1199640000000004"/>
    <n v="0.16952300000000001"/>
    <s v="6"/>
    <s v="scale_mpi_epyc_job_12129.out "/>
    <s v="scale_mpi_epyc_epyc006_2023-06-13_02-01-02.csv "/>
    <s v="e1 10000 100 100000 1 43"/>
    <n v="5.9336382142857147"/>
    <n v="0.61423799104629628"/>
    <n v="4.7051622321931221"/>
    <n v="7.1621141963783073"/>
    <x v="1"/>
  </r>
  <r>
    <x v="0"/>
    <x v="0"/>
    <n v="100"/>
    <x v="2"/>
    <x v="49"/>
    <n v="1"/>
    <n v="254.01314400000001"/>
    <n v="0.40445900000000001"/>
    <n v="12.843852"/>
    <n v="0.26211899999999999"/>
    <s v="6"/>
    <s v="scale_mpi_epyc_job_12147.out "/>
    <s v="scale_mpi_epyc_epyc006_2023-06-13_08-17-01.csv "/>
    <s v="e2 10000 100 100000 1 50"/>
    <n v="258.1940320909091"/>
    <n v="13.958808412903041"/>
    <n v="230.27641526510303"/>
    <n v="286.11164891671518"/>
    <x v="0"/>
  </r>
  <r>
    <x v="0"/>
    <x v="0"/>
    <n v="100"/>
    <x v="2"/>
    <x v="47"/>
    <n v="1"/>
    <n v="253.84676999999999"/>
    <n v="0.24986900000000001"/>
    <n v="5.3601970000000003"/>
    <n v="0.114047"/>
    <s v="6"/>
    <s v="scale_mpi_epyc_job_12147.out "/>
    <s v="scale_mpi_epyc_epyc006_2023-06-13_08-17-01.csv "/>
    <s v="e2 10000 100 100000 1 48"/>
    <n v="254.21799445454545"/>
    <n v="14.73081011335664"/>
    <n v="224.75637422783217"/>
    <n v="283.67961468125873"/>
    <x v="0"/>
  </r>
  <r>
    <x v="0"/>
    <x v="0"/>
    <n v="100"/>
    <x v="2"/>
    <x v="60"/>
    <n v="1"/>
    <n v="253.74780100000001"/>
    <n v="0.31089099999999997"/>
    <n v="9.8581970000000005"/>
    <n v="0.164303"/>
    <s v="2"/>
    <s v="scale_mpi_epyc_job_12183.out "/>
    <s v="scale_mpi_epyc_epyc002_2023-06-13_10-38-59.csv "/>
    <s v="e2 10000 100 100000 1 61"/>
    <n v="266.71444118181819"/>
    <n v="16.789693869782639"/>
    <n v="233.13505344225291"/>
    <n v="300.29382892138347"/>
    <x v="0"/>
  </r>
  <r>
    <x v="4"/>
    <x v="0"/>
    <n v="100"/>
    <x v="2"/>
    <x v="46"/>
    <n v="1"/>
    <n v="6.3184319999999996"/>
    <n v="0.88659399999999999"/>
    <n v="21.903668"/>
    <n v="0.47616700000000001"/>
    <s v="6"/>
    <s v="scale_mpi_epyc_job_12129.out "/>
    <s v="scale_mpi_epyc_epyc006_2023-06-13_02-01-02.csv "/>
    <s v="e1 10000 100 100000 1 47"/>
    <n v="5.5774134285714272"/>
    <n v="0.30237169277580861"/>
    <n v="4.9726700430198099"/>
    <n v="6.1821568141230445"/>
    <x v="1"/>
  </r>
  <r>
    <x v="4"/>
    <x v="0"/>
    <n v="100"/>
    <x v="2"/>
    <x v="47"/>
    <n v="1"/>
    <n v="6.0100340000000001"/>
    <n v="0.63193299999999997"/>
    <n v="7.904979"/>
    <n v="0.16819100000000001"/>
    <s v="6"/>
    <s v="scale_mpi_epyc_job_12129.out "/>
    <s v="scale_mpi_epyc_epyc006_2023-06-13_02-01-02.csv "/>
    <s v="e1 10000 100 100000 1 48"/>
    <n v="5.6202827142857137"/>
    <n v="0.17283132587560757"/>
    <n v="5.274620062534499"/>
    <n v="5.9659453660369284"/>
    <x v="1"/>
  </r>
  <r>
    <x v="0"/>
    <x v="0"/>
    <n v="100"/>
    <x v="2"/>
    <x v="50"/>
    <n v="1"/>
    <n v="253.744821"/>
    <n v="0.27609600000000001"/>
    <n v="6.4428159999999997"/>
    <n v="0.128856"/>
    <s v="6"/>
    <s v="scale_mpi_epyc_job_12503.out "/>
    <s v="scale_mpi_epyc_epyc006_2023-06-14_18-51-27.csv "/>
    <s v="e2 10000 100 100000 1 51"/>
    <n v="259.02110254545454"/>
    <n v="14.304214251483099"/>
    <n v="230.41267404248833"/>
    <n v="287.62953104842074"/>
    <x v="0"/>
  </r>
  <r>
    <x v="0"/>
    <x v="0"/>
    <n v="100"/>
    <x v="2"/>
    <x v="50"/>
    <n v="1"/>
    <n v="253.55919599999999"/>
    <n v="0.24781600000000001"/>
    <n v="5.7831190000000001"/>
    <n v="0.115662"/>
    <s v="6"/>
    <s v="scale_mpi_epyc_job_12264.out "/>
    <s v="scale_mpi_epyc_epyc006_2023-06-13_18-17-06.csv "/>
    <s v="e2 10000 100 100000 1 51"/>
    <n v="259.02110254545454"/>
    <n v="14.304214251483099"/>
    <n v="230.41267404248833"/>
    <n v="287.62953104842074"/>
    <x v="0"/>
  </r>
  <r>
    <x v="0"/>
    <x v="0"/>
    <n v="100"/>
    <x v="0"/>
    <x v="43"/>
    <n v="1"/>
    <n v="256.29751800000003"/>
    <n v="22.698084000000001"/>
    <n v="53.466157000000003"/>
    <n v="1.2433989999999999"/>
    <s v="1"/>
    <s v="scale_mpi_epyc_job_12285.out "/>
    <s v="scale_mpi_epyc_epyc001.orfeo.hpc_2023-06-13_23-11-14.csv "/>
    <s v="e2 10000 100 1 1 44"/>
    <n v="267.16531300000003"/>
    <n v="6.4361573656488389"/>
    <n v="254.29299826870235"/>
    <n v="280.03762773129768"/>
    <x v="0"/>
  </r>
  <r>
    <x v="1"/>
    <x v="0"/>
    <n v="100"/>
    <x v="0"/>
    <x v="28"/>
    <n v="1"/>
    <n v="303.24845499999998"/>
    <n v="60.175246000000001"/>
    <n v="26.169781"/>
    <n v="0.93463499999999999"/>
    <s v="4"/>
    <s v="scale_mpi_epyc_job_12536.out "/>
    <s v="scale_mpi_epyc_epyc004_2023-06-15_06-58-08.csv "/>
    <s v="e0 10000 100 1 1 29"/>
    <n v="273.55705980000005"/>
    <n v="46.131954552758529"/>
    <n v="181.29315069448299"/>
    <n v="365.82096890551713"/>
    <x v="1"/>
  </r>
  <r>
    <x v="4"/>
    <x v="0"/>
    <n v="100"/>
    <x v="2"/>
    <x v="52"/>
    <n v="1"/>
    <n v="5.7490079999999999"/>
    <n v="0.29239599999999999"/>
    <n v="7.2312539999999998"/>
    <n v="0.13906299999999999"/>
    <s v="6"/>
    <s v="scale_mpi_epyc_job_12129.out "/>
    <s v="scale_mpi_epyc_epyc006_2023-06-13_02-01-02.csv "/>
    <s v="e1 10000 100 100000 1 53"/>
    <n v="5.3329474285714289"/>
    <n v="0.20773171298359999"/>
    <n v="4.9174840026042288"/>
    <n v="5.748410854538629"/>
    <x v="1"/>
  </r>
  <r>
    <x v="0"/>
    <x v="0"/>
    <n v="100"/>
    <x v="0"/>
    <x v="44"/>
    <n v="1"/>
    <n v="300.42107600000003"/>
    <n v="26.589957999999999"/>
    <n v="49.908144999999998"/>
    <n v="1.1342760000000001"/>
    <s v="4"/>
    <s v="scale_mpi_epyc_job_12283.out "/>
    <s v="scale_mpi_epyc_epyc004_2023-06-13_22-39-51.csv "/>
    <s v="e2 10000 100 1 1 45"/>
    <n v="275.3416102857143"/>
    <n v="10.38487468837501"/>
    <n v="254.57186090896428"/>
    <n v="296.11135966246434"/>
    <x v="1"/>
  </r>
  <r>
    <x v="0"/>
    <x v="0"/>
    <n v="100"/>
    <x v="2"/>
    <x v="47"/>
    <n v="1"/>
    <n v="253.388216"/>
    <n v="0.28745399999999999"/>
    <n v="6.4614209999999996"/>
    <n v="0.13747699999999999"/>
    <s v="6"/>
    <s v="scale_mpi_epyc_job_12503.out "/>
    <s v="scale_mpi_epyc_epyc006_2023-06-14_18-51-27.csv "/>
    <s v="e2 10000 100 100000 1 48"/>
    <n v="254.21799445454545"/>
    <n v="14.73081011335664"/>
    <n v="224.75637422783217"/>
    <n v="283.67961468125873"/>
    <x v="0"/>
  </r>
  <r>
    <x v="0"/>
    <x v="0"/>
    <n v="100"/>
    <x v="2"/>
    <x v="49"/>
    <n v="1"/>
    <n v="253.21663100000001"/>
    <n v="0.37998199999999999"/>
    <n v="11.011673"/>
    <n v="0.22472800000000001"/>
    <s v="6"/>
    <s v="scale_mpi_epyc_job_12503.out "/>
    <s v="scale_mpi_epyc_epyc006_2023-06-14_18-51-27.csv "/>
    <s v="e2 10000 100 100000 1 50"/>
    <n v="258.1940320909091"/>
    <n v="13.958808412903041"/>
    <n v="230.27641526510303"/>
    <n v="286.11164891671518"/>
    <x v="0"/>
  </r>
  <r>
    <x v="4"/>
    <x v="0"/>
    <n v="100"/>
    <x v="2"/>
    <x v="56"/>
    <n v="1"/>
    <n v="5.8089519999999997"/>
    <n v="0.42327100000000001"/>
    <n v="15.986539"/>
    <n v="0.28547400000000001"/>
    <s v="6"/>
    <s v="scale_mpi_epyc_job_12129.out "/>
    <s v="scale_mpi_epyc_epyc006_2023-06-13_02-01-02.csv "/>
    <s v="e1 10000 100 100000 1 57"/>
    <n v="5.1921095714285723"/>
    <n v="0.23836910848174073"/>
    <n v="4.7153713544650913"/>
    <n v="5.6688477883920534"/>
    <x v="1"/>
  </r>
  <r>
    <x v="0"/>
    <x v="0"/>
    <n v="100"/>
    <x v="2"/>
    <x v="51"/>
    <n v="1"/>
    <n v="253.035631"/>
    <n v="0.24251600000000001"/>
    <n v="6.2331940000000001"/>
    <n v="0.12221899999999999"/>
    <s v="5"/>
    <s v="scale_mpi_epyc_job_12332.out "/>
    <s v="scale_mpi_epyc_epyc005_2023-06-14_10-46-20.csv "/>
    <s v="e2 10000 100 100000 1 52"/>
    <n v="257.05799754545455"/>
    <n v="9.9125051352846771"/>
    <n v="237.2329872748852"/>
    <n v="276.88300781602391"/>
    <x v="0"/>
  </r>
  <r>
    <x v="0"/>
    <x v="0"/>
    <n v="100"/>
    <x v="2"/>
    <x v="49"/>
    <n v="1"/>
    <n v="253.02833100000001"/>
    <n v="0.28457100000000002"/>
    <n v="6.3750689999999999"/>
    <n v="0.130103"/>
    <s v="6"/>
    <s v="scale_mpi_epyc_job_12264.out "/>
    <s v="scale_mpi_epyc_epyc006_2023-06-13_18-17-06.csv "/>
    <s v="e2 10000 100 100000 1 50"/>
    <n v="258.1940320909091"/>
    <n v="13.958808412903041"/>
    <n v="230.27641526510303"/>
    <n v="286.11164891671518"/>
    <x v="0"/>
  </r>
  <r>
    <x v="4"/>
    <x v="0"/>
    <n v="100"/>
    <x v="2"/>
    <x v="59"/>
    <n v="1"/>
    <n v="5.9451450000000001"/>
    <n v="1.2924549999999999"/>
    <n v="13.395060000000001"/>
    <n v="0.22703499999999999"/>
    <s v="6"/>
    <s v="scale_mpi_epyc_job_12129.out "/>
    <s v="scale_mpi_epyc_epyc006_2023-06-13_02-01-02.csv "/>
    <s v="e1 10000 100 100000 1 60"/>
    <n v="4.6667198571428568"/>
    <n v="0.36767562251292119"/>
    <n v="3.9313686121170144"/>
    <n v="5.4020711021686996"/>
    <x v="1"/>
  </r>
  <r>
    <x v="4"/>
    <x v="0"/>
    <n v="100"/>
    <x v="2"/>
    <x v="60"/>
    <n v="1"/>
    <n v="4.9742850000000001"/>
    <n v="0.67459899999999995"/>
    <n v="20.144952"/>
    <n v="0.33574900000000002"/>
    <s v="6"/>
    <s v="scale_mpi_epyc_job_12129.out "/>
    <s v="scale_mpi_epyc_epyc006_2023-06-13_02-01-02.csv "/>
    <s v="e1 10000 100 100000 1 61"/>
    <n v="4.5314824285714286"/>
    <n v="0.17341509154984525"/>
    <n v="4.1846522454717379"/>
    <n v="4.8783126116711193"/>
    <x v="1"/>
  </r>
  <r>
    <x v="4"/>
    <x v="0"/>
    <n v="100"/>
    <x v="2"/>
    <x v="61"/>
    <n v="1"/>
    <n v="4.7667679999999999"/>
    <n v="0.16466600000000001"/>
    <n v="3.536435"/>
    <n v="5.7973999999999998E-2"/>
    <s v="6"/>
    <s v="scale_mpi_epyc_job_12129.out "/>
    <s v="scale_mpi_epyc_epyc006_2023-06-13_02-01-02.csv "/>
    <s v="e1 10000 100 100000 1 62"/>
    <n v="4.4504349285714282"/>
    <n v="0.10553760391135955"/>
    <n v="4.239359720748709"/>
    <n v="4.6615101363941474"/>
    <x v="1"/>
  </r>
  <r>
    <x v="0"/>
    <x v="0"/>
    <n v="100"/>
    <x v="2"/>
    <x v="48"/>
    <n v="1"/>
    <n v="253.02137999999999"/>
    <n v="0.27209499999999998"/>
    <n v="5.8564559999999997"/>
    <n v="0.12200999999999999"/>
    <s v="2"/>
    <s v="scale_mpi_epyc_job_12183.out "/>
    <s v="scale_mpi_epyc_epyc002_2023-06-13_10-38-59.csv "/>
    <s v="e2 10000 100 100000 1 49"/>
    <n v="254.74473200000003"/>
    <n v="12.77783312795694"/>
    <n v="229.18906574408615"/>
    <n v="280.30039825591393"/>
    <x v="0"/>
  </r>
  <r>
    <x v="0"/>
    <x v="0"/>
    <n v="100"/>
    <x v="0"/>
    <x v="44"/>
    <n v="1"/>
    <n v="273.37663400000002"/>
    <n v="19.548345000000001"/>
    <n v="133.27946499999999"/>
    <n v="3.0290789999999999"/>
    <s v="8"/>
    <s v="scale_mpi_epyc_job_12210.out "/>
    <s v="scale_mpi_epyc_epyc008_2023-06-13_11-59-28.csv "/>
    <s v="e2 10000 100 1 1 45"/>
    <n v="275.3416102857143"/>
    <n v="10.38487468837501"/>
    <n v="254.57186090896428"/>
    <n v="296.11135966246434"/>
    <x v="0"/>
  </r>
  <r>
    <x v="4"/>
    <x v="1"/>
    <n v="100"/>
    <x v="2"/>
    <x v="0"/>
    <n v="1"/>
    <n v="2.9077510000000002"/>
    <n v="7.5740000000000002E-2"/>
    <n v="0"/>
    <n v="0"/>
    <s v="6"/>
    <s v="scale_mpi_epyc_job_12129.out "/>
    <s v="scale_mpi_epyc_epyc006_2023-06-13_02-01-02.csv "/>
    <s v="e1 1000 100 100000 1 1"/>
    <e v="#N/A"/>
    <e v="#N/A"/>
    <e v="#N/A"/>
    <e v="#N/A"/>
    <x v="2"/>
  </r>
  <r>
    <x v="4"/>
    <x v="1"/>
    <n v="100"/>
    <x v="2"/>
    <x v="1"/>
    <n v="1"/>
    <n v="2.0190999999999999"/>
    <n v="8.0739000000000005E-2"/>
    <n v="2.7990000000000001E-2"/>
    <n v="2.7990000000000001E-2"/>
    <s v="6"/>
    <s v="scale_mpi_epyc_job_12129.out "/>
    <s v="scale_mpi_epyc_epyc006_2023-06-13_02-01-02.csv "/>
    <s v="e1 1000 100 100000 1 2"/>
    <e v="#N/A"/>
    <e v="#N/A"/>
    <e v="#N/A"/>
    <e v="#N/A"/>
    <x v="2"/>
  </r>
  <r>
    <x v="4"/>
    <x v="1"/>
    <n v="100"/>
    <x v="2"/>
    <x v="2"/>
    <n v="1"/>
    <n v="5.6380080000000001"/>
    <n v="3.9875099999999999"/>
    <n v="0.218997"/>
    <n v="0.109499"/>
    <s v="6"/>
    <s v="scale_mpi_epyc_job_12129.out "/>
    <s v="scale_mpi_epyc_epyc006_2023-06-13_02-01-02.csv "/>
    <s v="e1 1000 100 100000 1 3"/>
    <e v="#N/A"/>
    <e v="#N/A"/>
    <e v="#N/A"/>
    <e v="#N/A"/>
    <x v="2"/>
  </r>
  <r>
    <x v="4"/>
    <x v="1"/>
    <n v="100"/>
    <x v="2"/>
    <x v="3"/>
    <n v="1"/>
    <n v="33.997762999999999"/>
    <n v="32.490304000000002"/>
    <n v="0.61899099999999996"/>
    <n v="0.20633000000000001"/>
    <s v="6"/>
    <s v="scale_mpi_epyc_job_12129.out "/>
    <s v="scale_mpi_epyc_epyc006_2023-06-13_02-01-02.csv "/>
    <s v="e1 1000 100 100000 1 4"/>
    <e v="#N/A"/>
    <e v="#N/A"/>
    <e v="#N/A"/>
    <e v="#N/A"/>
    <x v="2"/>
  </r>
  <r>
    <x v="4"/>
    <x v="1"/>
    <n v="100"/>
    <x v="2"/>
    <x v="4"/>
    <n v="1"/>
    <n v="1.503525"/>
    <n v="7.4904999999999999E-2"/>
    <n v="0.14203399999999999"/>
    <n v="3.5508999999999999E-2"/>
    <s v="6"/>
    <s v="scale_mpi_epyc_job_12129.out "/>
    <s v="scale_mpi_epyc_epyc006_2023-06-13_02-01-02.csv "/>
    <s v="e1 1000 100 100000 1 5"/>
    <e v="#N/A"/>
    <e v="#N/A"/>
    <e v="#N/A"/>
    <e v="#N/A"/>
    <x v="2"/>
  </r>
  <r>
    <x v="4"/>
    <x v="1"/>
    <n v="100"/>
    <x v="2"/>
    <x v="5"/>
    <n v="1"/>
    <n v="1.3602080000000001"/>
    <n v="1.6695999999999999E-2"/>
    <n v="6.1407000000000003E-2"/>
    <n v="1.2281E-2"/>
    <s v="6"/>
    <s v="scale_mpi_epyc_job_12129.out "/>
    <s v="scale_mpi_epyc_epyc006_2023-06-13_02-01-02.csv "/>
    <s v="e1 1000 100 100000 1 6"/>
    <e v="#N/A"/>
    <e v="#N/A"/>
    <e v="#N/A"/>
    <e v="#N/A"/>
    <x v="2"/>
  </r>
  <r>
    <x v="4"/>
    <x v="1"/>
    <n v="100"/>
    <x v="2"/>
    <x v="6"/>
    <n v="1"/>
    <n v="1.462396"/>
    <n v="0.119003"/>
    <n v="0.24157200000000001"/>
    <n v="4.0261999999999999E-2"/>
    <s v="6"/>
    <s v="scale_mpi_epyc_job_12129.out "/>
    <s v="scale_mpi_epyc_epyc006_2023-06-13_02-01-02.csv "/>
    <s v="e1 1000 100 100000 1 7"/>
    <e v="#N/A"/>
    <e v="#N/A"/>
    <e v="#N/A"/>
    <e v="#N/A"/>
    <x v="2"/>
  </r>
  <r>
    <x v="4"/>
    <x v="1"/>
    <n v="100"/>
    <x v="2"/>
    <x v="7"/>
    <n v="1"/>
    <n v="3.0815510000000002"/>
    <n v="1.752359"/>
    <n v="0.30769400000000002"/>
    <n v="4.3956000000000002E-2"/>
    <s v="6"/>
    <s v="scale_mpi_epyc_job_12129.out "/>
    <s v="scale_mpi_epyc_epyc006_2023-06-13_02-01-02.csv "/>
    <s v="e1 1000 100 100000 1 8"/>
    <e v="#N/A"/>
    <e v="#N/A"/>
    <e v="#N/A"/>
    <e v="#N/A"/>
    <x v="2"/>
  </r>
  <r>
    <x v="4"/>
    <x v="1"/>
    <n v="100"/>
    <x v="2"/>
    <x v="8"/>
    <n v="1"/>
    <n v="1.3152870000000001"/>
    <n v="2.0996999999999998E-2"/>
    <n v="0.13691"/>
    <n v="1.7114000000000001E-2"/>
    <s v="6"/>
    <s v="scale_mpi_epyc_job_12129.out "/>
    <s v="scale_mpi_epyc_epyc006_2023-06-13_02-01-02.csv "/>
    <s v="e1 1000 100 100000 1 9"/>
    <e v="#N/A"/>
    <e v="#N/A"/>
    <e v="#N/A"/>
    <e v="#N/A"/>
    <x v="2"/>
  </r>
  <r>
    <x v="4"/>
    <x v="1"/>
    <n v="100"/>
    <x v="2"/>
    <x v="9"/>
    <n v="1"/>
    <n v="1.4070819999999999"/>
    <n v="0.11529300000000001"/>
    <n v="0.63708200000000004"/>
    <n v="7.0787000000000003E-2"/>
    <s v="6"/>
    <s v="scale_mpi_epyc_job_12129.out "/>
    <s v="scale_mpi_epyc_epyc006_2023-06-13_02-01-02.csv "/>
    <s v="e1 1000 100 100000 1 10"/>
    <e v="#N/A"/>
    <e v="#N/A"/>
    <e v="#N/A"/>
    <e v="#N/A"/>
    <x v="2"/>
  </r>
  <r>
    <x v="4"/>
    <x v="1"/>
    <n v="100"/>
    <x v="2"/>
    <x v="10"/>
    <n v="1"/>
    <n v="1.2833030000000001"/>
    <n v="2.4750000000000001E-2"/>
    <n v="0.19132099999999999"/>
    <n v="1.9132E-2"/>
    <s v="6"/>
    <s v="scale_mpi_epyc_job_12129.out "/>
    <s v="scale_mpi_epyc_epyc006_2023-06-13_02-01-02.csv "/>
    <s v="e1 1000 100 100000 1 11"/>
    <e v="#N/A"/>
    <e v="#N/A"/>
    <e v="#N/A"/>
    <e v="#N/A"/>
    <x v="2"/>
  </r>
  <r>
    <x v="4"/>
    <x v="1"/>
    <n v="100"/>
    <x v="2"/>
    <x v="11"/>
    <n v="1"/>
    <n v="1.3339540000000001"/>
    <n v="6.2534999999999993E-2"/>
    <n v="0.223832"/>
    <n v="2.0348000000000002E-2"/>
    <s v="6"/>
    <s v="scale_mpi_epyc_job_12129.out "/>
    <s v="scale_mpi_epyc_epyc006_2023-06-13_02-01-02.csv "/>
    <s v="e1 1000 100 100000 1 12"/>
    <e v="#N/A"/>
    <e v="#N/A"/>
    <e v="#N/A"/>
    <e v="#N/A"/>
    <x v="2"/>
  </r>
  <r>
    <x v="4"/>
    <x v="1"/>
    <n v="100"/>
    <x v="2"/>
    <x v="12"/>
    <n v="1"/>
    <n v="1.286427"/>
    <n v="2.5368999999999999E-2"/>
    <n v="0.246228"/>
    <n v="2.0518999999999999E-2"/>
    <s v="6"/>
    <s v="scale_mpi_epyc_job_12129.out "/>
    <s v="scale_mpi_epyc_epyc006_2023-06-13_02-01-02.csv "/>
    <s v="e1 1000 100 100000 1 13"/>
    <e v="#N/A"/>
    <e v="#N/A"/>
    <e v="#N/A"/>
    <e v="#N/A"/>
    <x v="2"/>
  </r>
  <r>
    <x v="4"/>
    <x v="1"/>
    <n v="100"/>
    <x v="2"/>
    <x v="13"/>
    <n v="1"/>
    <n v="1.4407300000000001"/>
    <n v="0.16711200000000001"/>
    <n v="0.31903100000000001"/>
    <n v="2.4541E-2"/>
    <s v="6"/>
    <s v="scale_mpi_epyc_job_12129.out "/>
    <s v="scale_mpi_epyc_epyc006_2023-06-13_02-01-02.csv "/>
    <s v="e1 1000 100 100000 1 14"/>
    <e v="#N/A"/>
    <e v="#N/A"/>
    <e v="#N/A"/>
    <e v="#N/A"/>
    <x v="2"/>
  </r>
  <r>
    <x v="4"/>
    <x v="1"/>
    <n v="100"/>
    <x v="2"/>
    <x v="14"/>
    <n v="1"/>
    <n v="1.4776400000000001"/>
    <n v="0.19351699999999999"/>
    <n v="2.4627690000000002"/>
    <n v="0.17591200000000001"/>
    <s v="6"/>
    <s v="scale_mpi_epyc_job_12129.out "/>
    <s v="scale_mpi_epyc_epyc006_2023-06-13_02-01-02.csv "/>
    <s v="e1 1000 100 100000 1 15"/>
    <e v="#N/A"/>
    <e v="#N/A"/>
    <e v="#N/A"/>
    <e v="#N/A"/>
    <x v="2"/>
  </r>
  <r>
    <x v="4"/>
    <x v="1"/>
    <n v="100"/>
    <x v="2"/>
    <x v="15"/>
    <n v="1"/>
    <n v="1.324236"/>
    <n v="6.5374000000000002E-2"/>
    <n v="0.65630299999999997"/>
    <n v="4.3754000000000001E-2"/>
    <s v="6"/>
    <s v="scale_mpi_epyc_job_12129.out "/>
    <s v="scale_mpi_epyc_epyc006_2023-06-13_02-01-02.csv "/>
    <s v="e1 1000 100 100000 1 16"/>
    <e v="#N/A"/>
    <e v="#N/A"/>
    <e v="#N/A"/>
    <e v="#N/A"/>
    <x v="2"/>
  </r>
  <r>
    <x v="4"/>
    <x v="1"/>
    <n v="100"/>
    <x v="2"/>
    <x v="16"/>
    <n v="1"/>
    <n v="1.3588450000000001"/>
    <n v="8.5758000000000001E-2"/>
    <n v="0.72169499999999998"/>
    <n v="4.5106E-2"/>
    <s v="6"/>
    <s v="scale_mpi_epyc_job_12129.out "/>
    <s v="scale_mpi_epyc_epyc006_2023-06-13_02-01-02.csv "/>
    <s v="e1 1000 100 100000 1 17"/>
    <e v="#N/A"/>
    <e v="#N/A"/>
    <e v="#N/A"/>
    <e v="#N/A"/>
    <x v="2"/>
  </r>
  <r>
    <x v="4"/>
    <x v="1"/>
    <n v="100"/>
    <x v="2"/>
    <x v="17"/>
    <n v="1"/>
    <n v="6.680053"/>
    <n v="5.3952390000000001"/>
    <n v="1.1580779999999999"/>
    <n v="6.8122000000000002E-2"/>
    <s v="6"/>
    <s v="scale_mpi_epyc_job_12129.out "/>
    <s v="scale_mpi_epyc_epyc006_2023-06-13_02-01-02.csv "/>
    <s v="e1 1000 100 100000 1 18"/>
    <e v="#N/A"/>
    <e v="#N/A"/>
    <e v="#N/A"/>
    <e v="#N/A"/>
    <x v="2"/>
  </r>
  <r>
    <x v="4"/>
    <x v="1"/>
    <n v="100"/>
    <x v="2"/>
    <x v="18"/>
    <n v="1"/>
    <n v="1.3063899999999999"/>
    <n v="4.5805999999999999E-2"/>
    <n v="0.52031099999999997"/>
    <n v="2.8906000000000001E-2"/>
    <s v="6"/>
    <s v="scale_mpi_epyc_job_12129.out "/>
    <s v="scale_mpi_epyc_epyc006_2023-06-13_02-01-02.csv "/>
    <s v="e1 1000 100 100000 1 19"/>
    <e v="#N/A"/>
    <e v="#N/A"/>
    <e v="#N/A"/>
    <e v="#N/A"/>
    <x v="2"/>
  </r>
  <r>
    <x v="4"/>
    <x v="1"/>
    <n v="100"/>
    <x v="2"/>
    <x v="19"/>
    <n v="1"/>
    <n v="1.3224910000000001"/>
    <n v="4.6516000000000002E-2"/>
    <n v="0.66247199999999995"/>
    <n v="3.4867000000000002E-2"/>
    <s v="6"/>
    <s v="scale_mpi_epyc_job_12129.out "/>
    <s v="scale_mpi_epyc_epyc006_2023-06-13_02-01-02.csv "/>
    <s v="e1 1000 100 100000 1 20"/>
    <e v="#N/A"/>
    <e v="#N/A"/>
    <e v="#N/A"/>
    <e v="#N/A"/>
    <x v="2"/>
  </r>
  <r>
    <x v="4"/>
    <x v="1"/>
    <n v="100"/>
    <x v="2"/>
    <x v="20"/>
    <n v="1"/>
    <n v="3.7846739999999999"/>
    <n v="2.525026"/>
    <n v="2.3392210000000002"/>
    <n v="0.116961"/>
    <s v="6"/>
    <s v="scale_mpi_epyc_job_12129.out "/>
    <s v="scale_mpi_epyc_epyc006_2023-06-13_02-01-02.csv "/>
    <s v="e1 1000 100 100000 1 21"/>
    <e v="#N/A"/>
    <e v="#N/A"/>
    <e v="#N/A"/>
    <e v="#N/A"/>
    <x v="2"/>
  </r>
  <r>
    <x v="4"/>
    <x v="1"/>
    <n v="100"/>
    <x v="2"/>
    <x v="21"/>
    <n v="1"/>
    <n v="1.3407519999999999"/>
    <n v="5.1929999999999997E-2"/>
    <n v="0.78178000000000003"/>
    <n v="3.7227999999999997E-2"/>
    <s v="6"/>
    <s v="scale_mpi_epyc_job_12129.out "/>
    <s v="scale_mpi_epyc_epyc006_2023-06-13_02-01-02.csv "/>
    <s v="e1 1000 100 100000 1 22"/>
    <e v="#N/A"/>
    <e v="#N/A"/>
    <e v="#N/A"/>
    <e v="#N/A"/>
    <x v="2"/>
  </r>
  <r>
    <x v="4"/>
    <x v="1"/>
    <n v="100"/>
    <x v="2"/>
    <x v="22"/>
    <n v="1"/>
    <n v="1.34914"/>
    <n v="7.3407E-2"/>
    <n v="0.71587100000000004"/>
    <n v="3.2539999999999999E-2"/>
    <s v="6"/>
    <s v="scale_mpi_epyc_job_12129.out "/>
    <s v="scale_mpi_epyc_epyc006_2023-06-13_02-01-02.csv "/>
    <s v="e1 1000 100 100000 1 23"/>
    <e v="#N/A"/>
    <e v="#N/A"/>
    <e v="#N/A"/>
    <e v="#N/A"/>
    <x v="2"/>
  </r>
  <r>
    <x v="4"/>
    <x v="1"/>
    <n v="100"/>
    <x v="2"/>
    <x v="23"/>
    <n v="1"/>
    <n v="1.3149649999999999"/>
    <n v="3.7758E-2"/>
    <n v="0.72097900000000004"/>
    <n v="3.1347E-2"/>
    <s v="6"/>
    <s v="scale_mpi_epyc_job_12129.out "/>
    <s v="scale_mpi_epyc_epyc006_2023-06-13_02-01-02.csv "/>
    <s v="e1 1000 100 100000 1 24"/>
    <e v="#N/A"/>
    <e v="#N/A"/>
    <e v="#N/A"/>
    <e v="#N/A"/>
    <x v="2"/>
  </r>
  <r>
    <x v="4"/>
    <x v="1"/>
    <n v="100"/>
    <x v="2"/>
    <x v="24"/>
    <n v="1"/>
    <n v="1.3698490000000001"/>
    <n v="6.3325000000000006E-2"/>
    <n v="0.83796400000000004"/>
    <n v="3.4915000000000002E-2"/>
    <s v="6"/>
    <s v="scale_mpi_epyc_job_12129.out "/>
    <s v="scale_mpi_epyc_epyc006_2023-06-13_02-01-02.csv "/>
    <s v="e1 1000 100 100000 1 25"/>
    <e v="#N/A"/>
    <e v="#N/A"/>
    <e v="#N/A"/>
    <e v="#N/A"/>
    <x v="2"/>
  </r>
  <r>
    <x v="4"/>
    <x v="1"/>
    <n v="100"/>
    <x v="2"/>
    <x v="25"/>
    <n v="1"/>
    <n v="1.3702559999999999"/>
    <n v="5.6383999999999997E-2"/>
    <n v="1.1537520000000001"/>
    <n v="4.6149999999999997E-2"/>
    <s v="6"/>
    <s v="scale_mpi_epyc_job_12129.out "/>
    <s v="scale_mpi_epyc_epyc006_2023-06-13_02-01-02.csv "/>
    <s v="e1 1000 100 100000 1 26"/>
    <e v="#N/A"/>
    <e v="#N/A"/>
    <e v="#N/A"/>
    <e v="#N/A"/>
    <x v="2"/>
  </r>
  <r>
    <x v="4"/>
    <x v="1"/>
    <n v="100"/>
    <x v="2"/>
    <x v="26"/>
    <n v="1"/>
    <n v="1.4295770000000001"/>
    <n v="7.5916999999999998E-2"/>
    <n v="0.94189199999999995"/>
    <n v="3.6227000000000002E-2"/>
    <s v="6"/>
    <s v="scale_mpi_epyc_job_12129.out "/>
    <s v="scale_mpi_epyc_epyc006_2023-06-13_02-01-02.csv "/>
    <s v="e1 1000 100 100000 1 27"/>
    <e v="#N/A"/>
    <e v="#N/A"/>
    <e v="#N/A"/>
    <e v="#N/A"/>
    <x v="2"/>
  </r>
  <r>
    <x v="4"/>
    <x v="1"/>
    <n v="100"/>
    <x v="2"/>
    <x v="27"/>
    <n v="1"/>
    <n v="1.3064960000000001"/>
    <n v="3.6971999999999998E-2"/>
    <n v="0.81999"/>
    <n v="3.0370000000000001E-2"/>
    <s v="6"/>
    <s v="scale_mpi_epyc_job_12129.out "/>
    <s v="scale_mpi_epyc_epyc006_2023-06-13_02-01-02.csv "/>
    <s v="e1 1000 100 100000 1 28"/>
    <e v="#N/A"/>
    <e v="#N/A"/>
    <e v="#N/A"/>
    <e v="#N/A"/>
    <x v="2"/>
  </r>
  <r>
    <x v="4"/>
    <x v="1"/>
    <n v="100"/>
    <x v="2"/>
    <x v="28"/>
    <n v="1"/>
    <n v="40.809896999999999"/>
    <n v="39.525782"/>
    <n v="3.1031029999999999"/>
    <n v="0.11082500000000001"/>
    <s v="6"/>
    <s v="scale_mpi_epyc_job_12129.out "/>
    <s v="scale_mpi_epyc_epyc006_2023-06-13_02-01-02.csv "/>
    <s v="e1 1000 100 100000 1 29"/>
    <e v="#N/A"/>
    <e v="#N/A"/>
    <e v="#N/A"/>
    <e v="#N/A"/>
    <x v="2"/>
  </r>
  <r>
    <x v="4"/>
    <x v="1"/>
    <n v="100"/>
    <x v="2"/>
    <x v="29"/>
    <n v="1"/>
    <n v="1.552081"/>
    <n v="0.234877"/>
    <n v="6.1874099999999999"/>
    <n v="0.21335899999999999"/>
    <s v="6"/>
    <s v="scale_mpi_epyc_job_12129.out "/>
    <s v="scale_mpi_epyc_epyc006_2023-06-13_02-01-02.csv "/>
    <s v="e1 1000 100 100000 1 30"/>
    <e v="#N/A"/>
    <e v="#N/A"/>
    <e v="#N/A"/>
    <e v="#N/A"/>
    <x v="2"/>
  </r>
  <r>
    <x v="4"/>
    <x v="1"/>
    <n v="100"/>
    <x v="2"/>
    <x v="30"/>
    <n v="1"/>
    <n v="1.346719"/>
    <n v="5.2558000000000001E-2"/>
    <n v="1.308772"/>
    <n v="4.3625999999999998E-2"/>
    <s v="6"/>
    <s v="scale_mpi_epyc_job_12129.out "/>
    <s v="scale_mpi_epyc_epyc006_2023-06-13_02-01-02.csv "/>
    <s v="e1 1000 100 100000 1 31"/>
    <e v="#N/A"/>
    <e v="#N/A"/>
    <e v="#N/A"/>
    <e v="#N/A"/>
    <x v="2"/>
  </r>
  <r>
    <x v="4"/>
    <x v="1"/>
    <n v="100"/>
    <x v="2"/>
    <x v="31"/>
    <n v="1"/>
    <n v="1.536176"/>
    <n v="0.152726"/>
    <n v="1.3399559999999999"/>
    <n v="4.3223999999999999E-2"/>
    <s v="6"/>
    <s v="scale_mpi_epyc_job_12129.out "/>
    <s v="scale_mpi_epyc_epyc006_2023-06-13_02-01-02.csv "/>
    <s v="e1 1000 100 100000 1 32"/>
    <e v="#N/A"/>
    <e v="#N/A"/>
    <e v="#N/A"/>
    <e v="#N/A"/>
    <x v="2"/>
  </r>
  <r>
    <x v="4"/>
    <x v="1"/>
    <n v="100"/>
    <x v="2"/>
    <x v="32"/>
    <n v="1"/>
    <n v="1.509868"/>
    <n v="9.9737999999999993E-2"/>
    <n v="2.4269579999999999"/>
    <n v="7.5842000000000007E-2"/>
    <s v="6"/>
    <s v="scale_mpi_epyc_job_12129.out "/>
    <s v="scale_mpi_epyc_epyc006_2023-06-13_02-01-02.csv "/>
    <s v="e1 1000 100 100000 1 33"/>
    <e v="#N/A"/>
    <e v="#N/A"/>
    <e v="#N/A"/>
    <e v="#N/A"/>
    <x v="2"/>
  </r>
  <r>
    <x v="4"/>
    <x v="1"/>
    <n v="100"/>
    <x v="2"/>
    <x v="33"/>
    <n v="1"/>
    <n v="1.7509319999999999"/>
    <n v="0.31561400000000001"/>
    <n v="9.2625060000000001"/>
    <n v="0.28068199999999999"/>
    <s v="6"/>
    <s v="scale_mpi_epyc_job_12129.out "/>
    <s v="scale_mpi_epyc_epyc006_2023-06-13_02-01-02.csv "/>
    <s v="e1 1000 100 100000 1 34"/>
    <e v="#N/A"/>
    <e v="#N/A"/>
    <e v="#N/A"/>
    <e v="#N/A"/>
    <x v="2"/>
  </r>
  <r>
    <x v="4"/>
    <x v="1"/>
    <n v="100"/>
    <x v="2"/>
    <x v="34"/>
    <n v="1"/>
    <n v="1.6616820000000001"/>
    <n v="0.31398700000000002"/>
    <n v="6.6529069999999999"/>
    <n v="0.19567399999999999"/>
    <s v="6"/>
    <s v="scale_mpi_epyc_job_12129.out "/>
    <s v="scale_mpi_epyc_epyc006_2023-06-13_02-01-02.csv "/>
    <s v="e1 1000 100 100000 1 35"/>
    <e v="#N/A"/>
    <e v="#N/A"/>
    <e v="#N/A"/>
    <e v="#N/A"/>
    <x v="2"/>
  </r>
  <r>
    <x v="4"/>
    <x v="1"/>
    <n v="100"/>
    <x v="2"/>
    <x v="35"/>
    <n v="1"/>
    <n v="1.5789690000000001"/>
    <n v="9.2962000000000003E-2"/>
    <n v="2.3318629999999998"/>
    <n v="6.6625000000000004E-2"/>
    <s v="6"/>
    <s v="scale_mpi_epyc_job_12129.out "/>
    <s v="scale_mpi_epyc_epyc006_2023-06-13_02-01-02.csv "/>
    <s v="e1 1000 100 100000 1 36"/>
    <e v="#N/A"/>
    <e v="#N/A"/>
    <e v="#N/A"/>
    <e v="#N/A"/>
    <x v="2"/>
  </r>
  <r>
    <x v="4"/>
    <x v="1"/>
    <n v="100"/>
    <x v="2"/>
    <x v="36"/>
    <n v="1"/>
    <n v="1.7033039999999999"/>
    <n v="0.23039599999999999"/>
    <n v="3.1932580000000002"/>
    <n v="8.8702000000000003E-2"/>
    <s v="6"/>
    <s v="scale_mpi_epyc_job_12129.out "/>
    <s v="scale_mpi_epyc_epyc006_2023-06-13_02-01-02.csv "/>
    <s v="e1 1000 100 100000 1 37"/>
    <e v="#N/A"/>
    <e v="#N/A"/>
    <e v="#N/A"/>
    <e v="#N/A"/>
    <x v="2"/>
  </r>
  <r>
    <x v="4"/>
    <x v="1"/>
    <n v="100"/>
    <x v="2"/>
    <x v="37"/>
    <n v="1"/>
    <n v="1.6690020000000001"/>
    <n v="0.26401999999999998"/>
    <n v="5.7719610000000001"/>
    <n v="0.155999"/>
    <s v="6"/>
    <s v="scale_mpi_epyc_job_12129.out "/>
    <s v="scale_mpi_epyc_epyc006_2023-06-13_02-01-02.csv "/>
    <s v="e1 1000 100 100000 1 38"/>
    <e v="#N/A"/>
    <e v="#N/A"/>
    <e v="#N/A"/>
    <e v="#N/A"/>
    <x v="2"/>
  </r>
  <r>
    <x v="4"/>
    <x v="1"/>
    <n v="100"/>
    <x v="2"/>
    <x v="38"/>
    <n v="1"/>
    <n v="1.503808"/>
    <n v="7.4148000000000006E-2"/>
    <n v="1.7830710000000001"/>
    <n v="4.6922999999999999E-2"/>
    <s v="6"/>
    <s v="scale_mpi_epyc_job_12129.out "/>
    <s v="scale_mpi_epyc_epyc006_2023-06-13_02-01-02.csv "/>
    <s v="e1 1000 100 100000 1 39"/>
    <e v="#N/A"/>
    <e v="#N/A"/>
    <e v="#N/A"/>
    <e v="#N/A"/>
    <x v="2"/>
  </r>
  <r>
    <x v="4"/>
    <x v="1"/>
    <n v="100"/>
    <x v="2"/>
    <x v="39"/>
    <n v="1"/>
    <n v="1.64317"/>
    <n v="7.0091000000000001E-2"/>
    <n v="2.386679"/>
    <n v="6.1197000000000001E-2"/>
    <s v="6"/>
    <s v="scale_mpi_epyc_job_12129.out "/>
    <s v="scale_mpi_epyc_epyc006_2023-06-13_02-01-02.csv "/>
    <s v="e1 1000 100 100000 1 40"/>
    <e v="#N/A"/>
    <e v="#N/A"/>
    <e v="#N/A"/>
    <e v="#N/A"/>
    <x v="2"/>
  </r>
  <r>
    <x v="4"/>
    <x v="1"/>
    <n v="100"/>
    <x v="2"/>
    <x v="40"/>
    <n v="1"/>
    <n v="1.521496"/>
    <n v="5.1242999999999997E-2"/>
    <n v="1.651108"/>
    <n v="4.1278000000000002E-2"/>
    <s v="6"/>
    <s v="scale_mpi_epyc_job_12129.out "/>
    <s v="scale_mpi_epyc_epyc006_2023-06-13_02-01-02.csv "/>
    <s v="e1 1000 100 100000 1 41"/>
    <e v="#N/A"/>
    <e v="#N/A"/>
    <e v="#N/A"/>
    <e v="#N/A"/>
    <x v="2"/>
  </r>
  <r>
    <x v="4"/>
    <x v="1"/>
    <n v="100"/>
    <x v="2"/>
    <x v="41"/>
    <n v="1"/>
    <n v="1.616358"/>
    <n v="7.1546999999999999E-2"/>
    <n v="2.2349869999999998"/>
    <n v="5.4511999999999998E-2"/>
    <s v="6"/>
    <s v="scale_mpi_epyc_job_12129.out "/>
    <s v="scale_mpi_epyc_epyc006_2023-06-13_02-01-02.csv "/>
    <s v="e1 1000 100 100000 1 42"/>
    <e v="#N/A"/>
    <e v="#N/A"/>
    <e v="#N/A"/>
    <e v="#N/A"/>
    <x v="2"/>
  </r>
  <r>
    <x v="4"/>
    <x v="1"/>
    <n v="100"/>
    <x v="2"/>
    <x v="42"/>
    <n v="1"/>
    <n v="1.6569670000000001"/>
    <n v="7.5969999999999996E-2"/>
    <n v="1.581855"/>
    <n v="3.7663000000000002E-2"/>
    <s v="6"/>
    <s v="scale_mpi_epyc_job_12129.out "/>
    <s v="scale_mpi_epyc_epyc006_2023-06-13_02-01-02.csv "/>
    <s v="e1 1000 100 100000 1 43"/>
    <e v="#N/A"/>
    <e v="#N/A"/>
    <e v="#N/A"/>
    <e v="#N/A"/>
    <x v="2"/>
  </r>
  <r>
    <x v="4"/>
    <x v="1"/>
    <n v="100"/>
    <x v="2"/>
    <x v="43"/>
    <n v="1"/>
    <n v="1.544071"/>
    <n v="8.4295999999999996E-2"/>
    <n v="2.2653560000000001"/>
    <n v="5.2683000000000001E-2"/>
    <s v="6"/>
    <s v="scale_mpi_epyc_job_12129.out "/>
    <s v="scale_mpi_epyc_epyc006_2023-06-13_02-01-02.csv "/>
    <s v="e1 1000 100 100000 1 44"/>
    <e v="#N/A"/>
    <e v="#N/A"/>
    <e v="#N/A"/>
    <e v="#N/A"/>
    <x v="2"/>
  </r>
  <r>
    <x v="4"/>
    <x v="1"/>
    <n v="100"/>
    <x v="2"/>
    <x v="44"/>
    <n v="1"/>
    <n v="1.704275"/>
    <n v="8.7776999999999994E-2"/>
    <n v="2.166868"/>
    <n v="4.9246999999999999E-2"/>
    <s v="6"/>
    <s v="scale_mpi_epyc_job_12129.out "/>
    <s v="scale_mpi_epyc_epyc006_2023-06-13_02-01-02.csv "/>
    <s v="e1 1000 100 100000 1 45"/>
    <e v="#N/A"/>
    <e v="#N/A"/>
    <e v="#N/A"/>
    <e v="#N/A"/>
    <x v="2"/>
  </r>
  <r>
    <x v="4"/>
    <x v="1"/>
    <n v="100"/>
    <x v="2"/>
    <x v="45"/>
    <n v="1"/>
    <n v="1.4903230000000001"/>
    <n v="7.5281000000000001E-2"/>
    <n v="2.3246259999999999"/>
    <n v="5.1658000000000003E-2"/>
    <s v="6"/>
    <s v="scale_mpi_epyc_job_12129.out "/>
    <s v="scale_mpi_epyc_epyc006_2023-06-13_02-01-02.csv "/>
    <s v="e1 1000 100 100000 1 46"/>
    <e v="#N/A"/>
    <e v="#N/A"/>
    <e v="#N/A"/>
    <e v="#N/A"/>
    <x v="2"/>
  </r>
  <r>
    <x v="4"/>
    <x v="1"/>
    <n v="100"/>
    <x v="2"/>
    <x v="46"/>
    <n v="1"/>
    <n v="1.539679"/>
    <n v="6.0553000000000003E-2"/>
    <n v="1.722745"/>
    <n v="3.7450999999999998E-2"/>
    <s v="6"/>
    <s v="scale_mpi_epyc_job_12129.out "/>
    <s v="scale_mpi_epyc_epyc006_2023-06-13_02-01-02.csv "/>
    <s v="e1 1000 100 100000 1 47"/>
    <e v="#N/A"/>
    <e v="#N/A"/>
    <e v="#N/A"/>
    <e v="#N/A"/>
    <x v="2"/>
  </r>
  <r>
    <x v="4"/>
    <x v="1"/>
    <n v="100"/>
    <x v="2"/>
    <x v="47"/>
    <n v="1"/>
    <n v="1.7845839999999999"/>
    <n v="7.1302000000000004E-2"/>
    <n v="2.3683809999999998"/>
    <n v="5.0390999999999998E-2"/>
    <s v="6"/>
    <s v="scale_mpi_epyc_job_12129.out "/>
    <s v="scale_mpi_epyc_epyc006_2023-06-13_02-01-02.csv "/>
    <s v="e1 1000 100 100000 1 48"/>
    <e v="#N/A"/>
    <e v="#N/A"/>
    <e v="#N/A"/>
    <e v="#N/A"/>
    <x v="2"/>
  </r>
  <r>
    <x v="4"/>
    <x v="1"/>
    <n v="100"/>
    <x v="2"/>
    <x v="48"/>
    <n v="1"/>
    <n v="1.789431"/>
    <n v="5.8084999999999998E-2"/>
    <n v="2.4077359999999999"/>
    <n v="5.0160999999999997E-2"/>
    <s v="6"/>
    <s v="scale_mpi_epyc_job_12129.out "/>
    <s v="scale_mpi_epyc_epyc006_2023-06-13_02-01-02.csv "/>
    <s v="e1 1000 100 100000 1 49"/>
    <e v="#N/A"/>
    <e v="#N/A"/>
    <e v="#N/A"/>
    <e v="#N/A"/>
    <x v="2"/>
  </r>
  <r>
    <x v="4"/>
    <x v="1"/>
    <n v="100"/>
    <x v="2"/>
    <x v="49"/>
    <n v="1"/>
    <n v="1.81776"/>
    <n v="6.9313E-2"/>
    <n v="2.3492489999999999"/>
    <n v="4.7944000000000001E-2"/>
    <s v="6"/>
    <s v="scale_mpi_epyc_job_12129.out "/>
    <s v="scale_mpi_epyc_epyc006_2023-06-13_02-01-02.csv "/>
    <s v="e1 1000 100 100000 1 50"/>
    <e v="#N/A"/>
    <e v="#N/A"/>
    <e v="#N/A"/>
    <e v="#N/A"/>
    <x v="2"/>
  </r>
  <r>
    <x v="4"/>
    <x v="1"/>
    <n v="100"/>
    <x v="2"/>
    <x v="50"/>
    <n v="1"/>
    <n v="1.6730240000000001"/>
    <n v="9.5399999999999999E-2"/>
    <n v="2.4967990000000002"/>
    <n v="4.9936000000000001E-2"/>
    <s v="6"/>
    <s v="scale_mpi_epyc_job_12129.out "/>
    <s v="scale_mpi_epyc_epyc006_2023-06-13_02-01-02.csv "/>
    <s v="e1 1000 100 100000 1 51"/>
    <e v="#N/A"/>
    <e v="#N/A"/>
    <e v="#N/A"/>
    <e v="#N/A"/>
    <x v="2"/>
  </r>
  <r>
    <x v="4"/>
    <x v="1"/>
    <n v="100"/>
    <x v="2"/>
    <x v="51"/>
    <n v="1"/>
    <n v="1.619605"/>
    <n v="6.7211000000000007E-2"/>
    <n v="2.8115589999999999"/>
    <n v="5.5128999999999997E-2"/>
    <s v="6"/>
    <s v="scale_mpi_epyc_job_12129.out "/>
    <s v="scale_mpi_epyc_epyc006_2023-06-13_02-01-02.csv "/>
    <s v="e1 1000 100 100000 1 52"/>
    <e v="#N/A"/>
    <e v="#N/A"/>
    <e v="#N/A"/>
    <e v="#N/A"/>
    <x v="2"/>
  </r>
  <r>
    <x v="4"/>
    <x v="1"/>
    <n v="100"/>
    <x v="2"/>
    <x v="52"/>
    <n v="1"/>
    <n v="1.7976449999999999"/>
    <n v="4.7123999999999999E-2"/>
    <n v="2.0870120000000001"/>
    <n v="4.0134999999999997E-2"/>
    <s v="6"/>
    <s v="scale_mpi_epyc_job_12129.out "/>
    <s v="scale_mpi_epyc_epyc006_2023-06-13_02-01-02.csv "/>
    <s v="e1 1000 100 100000 1 53"/>
    <e v="#N/A"/>
    <e v="#N/A"/>
    <e v="#N/A"/>
    <e v="#N/A"/>
    <x v="2"/>
  </r>
  <r>
    <x v="4"/>
    <x v="1"/>
    <n v="100"/>
    <x v="2"/>
    <x v="53"/>
    <n v="1"/>
    <n v="1.899762"/>
    <n v="0.100596"/>
    <n v="3.4259330000000001"/>
    <n v="6.4640000000000003E-2"/>
    <s v="6"/>
    <s v="scale_mpi_epyc_job_12129.out "/>
    <s v="scale_mpi_epyc_epyc006_2023-06-13_02-01-02.csv "/>
    <s v="e1 1000 100 100000 1 54"/>
    <e v="#N/A"/>
    <e v="#N/A"/>
    <e v="#N/A"/>
    <e v="#N/A"/>
    <x v="2"/>
  </r>
  <r>
    <x v="4"/>
    <x v="1"/>
    <n v="100"/>
    <x v="2"/>
    <x v="54"/>
    <n v="1"/>
    <n v="1.8492949999999999"/>
    <n v="5.1886000000000002E-2"/>
    <n v="2.377866"/>
    <n v="4.4034999999999998E-2"/>
    <s v="6"/>
    <s v="scale_mpi_epyc_job_12129.out "/>
    <s v="scale_mpi_epyc_epyc006_2023-06-13_02-01-02.csv "/>
    <s v="e1 1000 100 100000 1 55"/>
    <e v="#N/A"/>
    <e v="#N/A"/>
    <e v="#N/A"/>
    <e v="#N/A"/>
    <x v="2"/>
  </r>
  <r>
    <x v="4"/>
    <x v="1"/>
    <n v="100"/>
    <x v="2"/>
    <x v="55"/>
    <n v="1"/>
    <n v="1.973455"/>
    <n v="0.100975"/>
    <n v="3.4917790000000002"/>
    <n v="6.3487000000000002E-2"/>
    <s v="6"/>
    <s v="scale_mpi_epyc_job_12129.out "/>
    <s v="scale_mpi_epyc_epyc006_2023-06-13_02-01-02.csv "/>
    <s v="e1 1000 100 100000 1 56"/>
    <e v="#N/A"/>
    <e v="#N/A"/>
    <e v="#N/A"/>
    <e v="#N/A"/>
    <x v="2"/>
  </r>
  <r>
    <x v="4"/>
    <x v="1"/>
    <n v="100"/>
    <x v="2"/>
    <x v="56"/>
    <n v="1"/>
    <n v="1.803993"/>
    <n v="0.144485"/>
    <n v="3.313825"/>
    <n v="5.9174999999999998E-2"/>
    <s v="6"/>
    <s v="scale_mpi_epyc_job_12129.out "/>
    <s v="scale_mpi_epyc_epyc006_2023-06-13_02-01-02.csv "/>
    <s v="e1 1000 100 100000 1 57"/>
    <e v="#N/A"/>
    <e v="#N/A"/>
    <e v="#N/A"/>
    <e v="#N/A"/>
    <x v="2"/>
  </r>
  <r>
    <x v="4"/>
    <x v="1"/>
    <n v="100"/>
    <x v="2"/>
    <x v="57"/>
    <n v="1"/>
    <n v="1.362657"/>
    <n v="6.1843000000000002E-2"/>
    <n v="3.1022669999999999"/>
    <n v="5.4426000000000002E-2"/>
    <s v="6"/>
    <s v="scale_mpi_epyc_job_12129.out "/>
    <s v="scale_mpi_epyc_epyc006_2023-06-13_02-01-02.csv "/>
    <s v="e1 1000 100 100000 1 58"/>
    <e v="#N/A"/>
    <e v="#N/A"/>
    <e v="#N/A"/>
    <e v="#N/A"/>
    <x v="2"/>
  </r>
  <r>
    <x v="4"/>
    <x v="1"/>
    <n v="100"/>
    <x v="2"/>
    <x v="58"/>
    <n v="1"/>
    <n v="1.3386899999999999"/>
    <n v="6.1423999999999999E-2"/>
    <n v="3.1025990000000001"/>
    <n v="5.3492999999999999E-2"/>
    <s v="6"/>
    <s v="scale_mpi_epyc_job_12129.out "/>
    <s v="scale_mpi_epyc_epyc006_2023-06-13_02-01-02.csv "/>
    <s v="e1 1000 100 100000 1 59"/>
    <e v="#N/A"/>
    <e v="#N/A"/>
    <e v="#N/A"/>
    <e v="#N/A"/>
    <x v="2"/>
  </r>
  <r>
    <x v="4"/>
    <x v="1"/>
    <n v="100"/>
    <x v="2"/>
    <x v="59"/>
    <n v="1"/>
    <n v="1.3822989999999999"/>
    <n v="6.2295999999999997E-2"/>
    <n v="3.2437"/>
    <n v="5.4977999999999999E-2"/>
    <s v="6"/>
    <s v="scale_mpi_epyc_job_12129.out "/>
    <s v="scale_mpi_epyc_epyc006_2023-06-13_02-01-02.csv "/>
    <s v="e1 1000 100 100000 1 60"/>
    <e v="#N/A"/>
    <e v="#N/A"/>
    <e v="#N/A"/>
    <e v="#N/A"/>
    <x v="2"/>
  </r>
  <r>
    <x v="4"/>
    <x v="1"/>
    <n v="100"/>
    <x v="2"/>
    <x v="60"/>
    <n v="1"/>
    <n v="1.251101"/>
    <n v="7.4426999999999993E-2"/>
    <n v="4.0226069999999998"/>
    <n v="6.7043000000000005E-2"/>
    <s v="6"/>
    <s v="scale_mpi_epyc_job_12129.out "/>
    <s v="scale_mpi_epyc_epyc006_2023-06-13_02-01-02.csv "/>
    <s v="e1 1000 100 100000 1 61"/>
    <e v="#N/A"/>
    <e v="#N/A"/>
    <e v="#N/A"/>
    <e v="#N/A"/>
    <x v="2"/>
  </r>
  <r>
    <x v="4"/>
    <x v="1"/>
    <n v="100"/>
    <x v="2"/>
    <x v="61"/>
    <n v="1"/>
    <n v="1.3527769999999999"/>
    <n v="6.6577999999999998E-2"/>
    <n v="3.6088110000000002"/>
    <n v="5.9160999999999998E-2"/>
    <s v="6"/>
    <s v="scale_mpi_epyc_job_12129.out "/>
    <s v="scale_mpi_epyc_epyc006_2023-06-13_02-01-02.csv "/>
    <s v="e1 1000 100 100000 1 62"/>
    <e v="#N/A"/>
    <e v="#N/A"/>
    <e v="#N/A"/>
    <e v="#N/A"/>
    <x v="2"/>
  </r>
  <r>
    <x v="4"/>
    <x v="1"/>
    <n v="100"/>
    <x v="2"/>
    <x v="62"/>
    <n v="1"/>
    <n v="1.350104"/>
    <n v="7.7535999999999994E-2"/>
    <n v="4.358473"/>
    <n v="7.0297999999999999E-2"/>
    <s v="6"/>
    <s v="scale_mpi_epyc_job_12129.out "/>
    <s v="scale_mpi_epyc_epyc006_2023-06-13_02-01-02.csv "/>
    <s v="e1 1000 100 100000 1 63"/>
    <e v="#N/A"/>
    <e v="#N/A"/>
    <e v="#N/A"/>
    <e v="#N/A"/>
    <x v="2"/>
  </r>
  <r>
    <x v="4"/>
    <x v="1"/>
    <n v="100"/>
    <x v="2"/>
    <x v="63"/>
    <n v="1"/>
    <n v="1.362031"/>
    <n v="7.2820999999999997E-2"/>
    <n v="3.78932"/>
    <n v="6.0148E-2"/>
    <s v="6"/>
    <s v="scale_mpi_epyc_job_12129.out "/>
    <s v="scale_mpi_epyc_epyc006_2023-06-13_02-01-02.csv "/>
    <s v="e1 1000 100 100000 1 64"/>
    <e v="#N/A"/>
    <e v="#N/A"/>
    <e v="#N/A"/>
    <e v="#N/A"/>
    <x v="2"/>
  </r>
  <r>
    <x v="4"/>
    <x v="2"/>
    <n v="100"/>
    <x v="2"/>
    <x v="0"/>
    <n v="1"/>
    <n v="1.0659430000000001"/>
    <n v="8.371E-3"/>
    <n v="0"/>
    <n v="0"/>
    <s v="6"/>
    <s v="scale_mpi_epyc_job_12129.out "/>
    <s v="scale_mpi_epyc_epyc006_2023-06-13_02-01-02.csv "/>
    <s v="e1 100 100 100000 1 1"/>
    <e v="#N/A"/>
    <e v="#N/A"/>
    <e v="#N/A"/>
    <e v="#N/A"/>
    <x v="2"/>
  </r>
  <r>
    <x v="4"/>
    <x v="2"/>
    <n v="100"/>
    <x v="2"/>
    <x v="1"/>
    <n v="1"/>
    <n v="1.0693440000000001"/>
    <n v="1.6410999999999999E-2"/>
    <n v="7.2259999999999998E-3"/>
    <n v="7.2259999999999998E-3"/>
    <s v="6"/>
    <s v="scale_mpi_epyc_job_12129.out "/>
    <s v="scale_mpi_epyc_epyc006_2023-06-13_02-01-02.csv "/>
    <s v="e1 100 100 100000 1 2"/>
    <e v="#N/A"/>
    <e v="#N/A"/>
    <e v="#N/A"/>
    <e v="#N/A"/>
    <x v="2"/>
  </r>
  <r>
    <x v="4"/>
    <x v="2"/>
    <n v="100"/>
    <x v="2"/>
    <x v="2"/>
    <n v="1"/>
    <n v="1.0671980000000001"/>
    <n v="1.1384E-2"/>
    <n v="1.4116E-2"/>
    <n v="7.058E-3"/>
    <s v="6"/>
    <s v="scale_mpi_epyc_job_12129.out "/>
    <s v="scale_mpi_epyc_epyc006_2023-06-13_02-01-02.csv "/>
    <s v="e1 100 100 100000 1 3"/>
    <e v="#N/A"/>
    <e v="#N/A"/>
    <e v="#N/A"/>
    <e v="#N/A"/>
    <x v="2"/>
  </r>
  <r>
    <x v="4"/>
    <x v="2"/>
    <n v="100"/>
    <x v="2"/>
    <x v="3"/>
    <n v="1"/>
    <n v="1.064227"/>
    <n v="1.2370000000000001E-2"/>
    <n v="2.4489E-2"/>
    <n v="8.1630000000000001E-3"/>
    <s v="6"/>
    <s v="scale_mpi_epyc_job_12129.out "/>
    <s v="scale_mpi_epyc_epyc006_2023-06-13_02-01-02.csv "/>
    <s v="e1 100 100 100000 1 4"/>
    <e v="#N/A"/>
    <e v="#N/A"/>
    <e v="#N/A"/>
    <e v="#N/A"/>
    <x v="2"/>
  </r>
  <r>
    <x v="4"/>
    <x v="2"/>
    <n v="100"/>
    <x v="2"/>
    <x v="4"/>
    <n v="1"/>
    <n v="1.061679"/>
    <n v="1.1655E-2"/>
    <n v="3.5401000000000002E-2"/>
    <n v="8.8500000000000002E-3"/>
    <s v="6"/>
    <s v="scale_mpi_epyc_job_12129.out "/>
    <s v="scale_mpi_epyc_epyc006_2023-06-13_02-01-02.csv "/>
    <s v="e1 100 100 100000 1 5"/>
    <e v="#N/A"/>
    <e v="#N/A"/>
    <e v="#N/A"/>
    <e v="#N/A"/>
    <x v="2"/>
  </r>
  <r>
    <x v="4"/>
    <x v="2"/>
    <n v="100"/>
    <x v="2"/>
    <x v="5"/>
    <n v="1"/>
    <n v="1.1508480000000001"/>
    <n v="7.9070000000000001E-2"/>
    <n v="5.4640000000000001E-2"/>
    <n v="1.0928E-2"/>
    <s v="6"/>
    <s v="scale_mpi_epyc_job_12129.out "/>
    <s v="scale_mpi_epyc_epyc006_2023-06-13_02-01-02.csv "/>
    <s v="e1 100 100 100000 1 6"/>
    <e v="#N/A"/>
    <e v="#N/A"/>
    <e v="#N/A"/>
    <e v="#N/A"/>
    <x v="2"/>
  </r>
  <r>
    <x v="4"/>
    <x v="2"/>
    <n v="100"/>
    <x v="2"/>
    <x v="6"/>
    <n v="1"/>
    <n v="1.0842419999999999"/>
    <n v="1.3833E-2"/>
    <n v="6.0387000000000003E-2"/>
    <n v="1.0064999999999999E-2"/>
    <s v="6"/>
    <s v="scale_mpi_epyc_job_12129.out "/>
    <s v="scale_mpi_epyc_epyc006_2023-06-13_02-01-02.csv "/>
    <s v="e1 100 100 100000 1 7"/>
    <e v="#N/A"/>
    <e v="#N/A"/>
    <e v="#N/A"/>
    <e v="#N/A"/>
    <x v="2"/>
  </r>
  <r>
    <x v="4"/>
    <x v="2"/>
    <n v="100"/>
    <x v="2"/>
    <x v="7"/>
    <n v="1"/>
    <n v="1.1568579999999999"/>
    <n v="7.8527E-2"/>
    <n v="9.4936999999999994E-2"/>
    <n v="1.3561999999999999E-2"/>
    <s v="6"/>
    <s v="scale_mpi_epyc_job_12129.out "/>
    <s v="scale_mpi_epyc_epyc006_2023-06-13_02-01-02.csv "/>
    <s v="e1 100 100 100000 1 8"/>
    <e v="#N/A"/>
    <e v="#N/A"/>
    <e v="#N/A"/>
    <e v="#N/A"/>
    <x v="2"/>
  </r>
  <r>
    <x v="4"/>
    <x v="2"/>
    <n v="100"/>
    <x v="2"/>
    <x v="8"/>
    <n v="1"/>
    <n v="1.1099159999999999"/>
    <n v="2.6512000000000001E-2"/>
    <n v="0.12177200000000001"/>
    <n v="1.5221999999999999E-2"/>
    <s v="6"/>
    <s v="scale_mpi_epyc_job_12129.out "/>
    <s v="scale_mpi_epyc_epyc006_2023-06-13_02-01-02.csv "/>
    <s v="e1 100 100 100000 1 9"/>
    <e v="#N/A"/>
    <e v="#N/A"/>
    <e v="#N/A"/>
    <e v="#N/A"/>
    <x v="2"/>
  </r>
  <r>
    <x v="4"/>
    <x v="2"/>
    <n v="100"/>
    <x v="2"/>
    <x v="9"/>
    <n v="1"/>
    <n v="1.119416"/>
    <n v="2.5385999999999999E-2"/>
    <n v="0.12389500000000001"/>
    <n v="1.3766E-2"/>
    <s v="6"/>
    <s v="scale_mpi_epyc_job_12129.out "/>
    <s v="scale_mpi_epyc_epyc006_2023-06-13_02-01-02.csv "/>
    <s v="e1 100 100 100000 1 10"/>
    <e v="#N/A"/>
    <e v="#N/A"/>
    <e v="#N/A"/>
    <e v="#N/A"/>
    <x v="2"/>
  </r>
  <r>
    <x v="4"/>
    <x v="2"/>
    <n v="100"/>
    <x v="2"/>
    <x v="10"/>
    <n v="1"/>
    <n v="1.132763"/>
    <n v="3.0373000000000001E-2"/>
    <n v="0.137019"/>
    <n v="1.3702000000000001E-2"/>
    <s v="6"/>
    <s v="scale_mpi_epyc_job_12129.out "/>
    <s v="scale_mpi_epyc_epyc006_2023-06-13_02-01-02.csv "/>
    <s v="e1 100 100 100000 1 11"/>
    <e v="#N/A"/>
    <e v="#N/A"/>
    <e v="#N/A"/>
    <e v="#N/A"/>
    <x v="2"/>
  </r>
  <r>
    <x v="4"/>
    <x v="2"/>
    <n v="100"/>
    <x v="2"/>
    <x v="11"/>
    <n v="1"/>
    <n v="1.1379509999999999"/>
    <n v="3.3541000000000001E-2"/>
    <n v="0.237679"/>
    <n v="2.1607000000000001E-2"/>
    <s v="6"/>
    <s v="scale_mpi_epyc_job_12129.out "/>
    <s v="scale_mpi_epyc_epyc006_2023-06-13_02-01-02.csv "/>
    <s v="e1 100 100 100000 1 12"/>
    <e v="#N/A"/>
    <e v="#N/A"/>
    <e v="#N/A"/>
    <e v="#N/A"/>
    <x v="2"/>
  </r>
  <r>
    <x v="4"/>
    <x v="2"/>
    <n v="100"/>
    <x v="2"/>
    <x v="12"/>
    <n v="1"/>
    <n v="1.135165"/>
    <n v="2.7855000000000001E-2"/>
    <n v="0.200961"/>
    <n v="1.6747000000000001E-2"/>
    <s v="6"/>
    <s v="scale_mpi_epyc_job_12129.out "/>
    <s v="scale_mpi_epyc_epyc006_2023-06-13_02-01-02.csv "/>
    <s v="e1 100 100 100000 1 13"/>
    <e v="#N/A"/>
    <e v="#N/A"/>
    <e v="#N/A"/>
    <e v="#N/A"/>
    <x v="2"/>
  </r>
  <r>
    <x v="4"/>
    <x v="2"/>
    <n v="100"/>
    <x v="2"/>
    <x v="13"/>
    <n v="1"/>
    <n v="1.23211"/>
    <n v="0.114091"/>
    <n v="0.211288"/>
    <n v="1.6253E-2"/>
    <s v="6"/>
    <s v="scale_mpi_epyc_job_12129.out "/>
    <s v="scale_mpi_epyc_epyc006_2023-06-13_02-01-02.csv "/>
    <s v="e1 100 100 100000 1 14"/>
    <e v="#N/A"/>
    <e v="#N/A"/>
    <e v="#N/A"/>
    <e v="#N/A"/>
    <x v="2"/>
  </r>
  <r>
    <x v="4"/>
    <x v="2"/>
    <n v="100"/>
    <x v="2"/>
    <x v="14"/>
    <n v="1"/>
    <n v="1.172382"/>
    <n v="3.8588999999999998E-2"/>
    <n v="0.38347700000000001"/>
    <n v="2.7390999999999999E-2"/>
    <s v="6"/>
    <s v="scale_mpi_epyc_job_12129.out "/>
    <s v="scale_mpi_epyc_epyc006_2023-06-13_02-01-02.csv "/>
    <s v="e1 100 100 100000 1 15"/>
    <e v="#N/A"/>
    <e v="#N/A"/>
    <e v="#N/A"/>
    <e v="#N/A"/>
    <x v="2"/>
  </r>
  <r>
    <x v="4"/>
    <x v="2"/>
    <n v="100"/>
    <x v="2"/>
    <x v="15"/>
    <n v="1"/>
    <n v="1.1861390000000001"/>
    <n v="4.9423000000000002E-2"/>
    <n v="0.468833"/>
    <n v="3.1255999999999999E-2"/>
    <s v="6"/>
    <s v="scale_mpi_epyc_job_12129.out "/>
    <s v="scale_mpi_epyc_epyc006_2023-06-13_02-01-02.csv "/>
    <s v="e1 100 100 100000 1 16"/>
    <e v="#N/A"/>
    <e v="#N/A"/>
    <e v="#N/A"/>
    <e v="#N/A"/>
    <x v="2"/>
  </r>
  <r>
    <x v="4"/>
    <x v="2"/>
    <n v="100"/>
    <x v="2"/>
    <x v="16"/>
    <n v="1"/>
    <n v="1.193082"/>
    <n v="4.446E-2"/>
    <n v="0.46379399999999998"/>
    <n v="2.8986999999999999E-2"/>
    <s v="6"/>
    <s v="scale_mpi_epyc_job_12129.out "/>
    <s v="scale_mpi_epyc_epyc006_2023-06-13_02-01-02.csv "/>
    <s v="e1 100 100 100000 1 17"/>
    <e v="#N/A"/>
    <e v="#N/A"/>
    <e v="#N/A"/>
    <e v="#N/A"/>
    <x v="2"/>
  </r>
  <r>
    <x v="4"/>
    <x v="2"/>
    <n v="100"/>
    <x v="2"/>
    <x v="17"/>
    <n v="1"/>
    <n v="1.193014"/>
    <n v="4.1258999999999997E-2"/>
    <n v="0.50218799999999997"/>
    <n v="2.954E-2"/>
    <s v="6"/>
    <s v="scale_mpi_epyc_job_12129.out "/>
    <s v="scale_mpi_epyc_epyc006_2023-06-13_02-01-02.csv "/>
    <s v="e1 100 100 100000 1 18"/>
    <e v="#N/A"/>
    <e v="#N/A"/>
    <e v="#N/A"/>
    <e v="#N/A"/>
    <x v="2"/>
  </r>
  <r>
    <x v="4"/>
    <x v="2"/>
    <n v="100"/>
    <x v="2"/>
    <x v="18"/>
    <n v="1"/>
    <n v="1.234621"/>
    <n v="7.4645000000000003E-2"/>
    <n v="1.2327509999999999"/>
    <n v="6.8486000000000005E-2"/>
    <s v="6"/>
    <s v="scale_mpi_epyc_job_12129.out "/>
    <s v="scale_mpi_epyc_epyc006_2023-06-13_02-01-02.csv "/>
    <s v="e1 100 100 100000 1 19"/>
    <e v="#N/A"/>
    <e v="#N/A"/>
    <e v="#N/A"/>
    <e v="#N/A"/>
    <x v="2"/>
  </r>
  <r>
    <x v="4"/>
    <x v="2"/>
    <n v="100"/>
    <x v="2"/>
    <x v="19"/>
    <n v="1"/>
    <n v="1.2691399999999999"/>
    <n v="8.5918999999999995E-2"/>
    <n v="1.162069"/>
    <n v="6.1162000000000001E-2"/>
    <s v="6"/>
    <s v="scale_mpi_epyc_job_12129.out "/>
    <s v="scale_mpi_epyc_epyc006_2023-06-13_02-01-02.csv "/>
    <s v="e1 100 100 100000 1 20"/>
    <e v="#N/A"/>
    <e v="#N/A"/>
    <e v="#N/A"/>
    <e v="#N/A"/>
    <x v="2"/>
  </r>
  <r>
    <x v="4"/>
    <x v="2"/>
    <n v="100"/>
    <x v="2"/>
    <x v="20"/>
    <n v="1"/>
    <n v="1.3350390000000001"/>
    <n v="0.13568"/>
    <n v="0.47985699999999998"/>
    <n v="2.3993E-2"/>
    <s v="6"/>
    <s v="scale_mpi_epyc_job_12129.out "/>
    <s v="scale_mpi_epyc_epyc006_2023-06-13_02-01-02.csv "/>
    <s v="e1 100 100 100000 1 21"/>
    <e v="#N/A"/>
    <e v="#N/A"/>
    <e v="#N/A"/>
    <e v="#N/A"/>
    <x v="2"/>
  </r>
  <r>
    <x v="4"/>
    <x v="2"/>
    <n v="100"/>
    <x v="2"/>
    <x v="21"/>
    <n v="1"/>
    <n v="1.219123"/>
    <n v="4.2333999999999997E-2"/>
    <n v="0.67485499999999998"/>
    <n v="3.2135999999999998E-2"/>
    <s v="6"/>
    <s v="scale_mpi_epyc_job_12129.out "/>
    <s v="scale_mpi_epyc_epyc006_2023-06-13_02-01-02.csv "/>
    <s v="e1 100 100 100000 1 22"/>
    <e v="#N/A"/>
    <e v="#N/A"/>
    <e v="#N/A"/>
    <e v="#N/A"/>
    <x v="2"/>
  </r>
  <r>
    <x v="4"/>
    <x v="2"/>
    <n v="100"/>
    <x v="2"/>
    <x v="22"/>
    <n v="1"/>
    <n v="1.245196"/>
    <n v="4.8027E-2"/>
    <n v="0.67804500000000001"/>
    <n v="3.082E-2"/>
    <s v="6"/>
    <s v="scale_mpi_epyc_job_12129.out "/>
    <s v="scale_mpi_epyc_epyc006_2023-06-13_02-01-02.csv "/>
    <s v="e1 100 100 100000 1 23"/>
    <e v="#N/A"/>
    <e v="#N/A"/>
    <e v="#N/A"/>
    <e v="#N/A"/>
    <x v="2"/>
  </r>
  <r>
    <x v="4"/>
    <x v="2"/>
    <n v="100"/>
    <x v="2"/>
    <x v="23"/>
    <n v="1"/>
    <n v="1.218132"/>
    <n v="4.7017000000000003E-2"/>
    <n v="0.73163100000000003"/>
    <n v="3.1809999999999998E-2"/>
    <s v="6"/>
    <s v="scale_mpi_epyc_job_12129.out "/>
    <s v="scale_mpi_epyc_epyc006_2023-06-13_02-01-02.csv "/>
    <s v="e1 100 100 100000 1 24"/>
    <e v="#N/A"/>
    <e v="#N/A"/>
    <e v="#N/A"/>
    <e v="#N/A"/>
    <x v="2"/>
  </r>
  <r>
    <x v="4"/>
    <x v="2"/>
    <n v="100"/>
    <x v="2"/>
    <x v="24"/>
    <n v="1"/>
    <n v="1.226818"/>
    <n v="4.5666999999999999E-2"/>
    <n v="0.75832599999999994"/>
    <n v="3.1597E-2"/>
    <s v="6"/>
    <s v="scale_mpi_epyc_job_12129.out "/>
    <s v="scale_mpi_epyc_epyc006_2023-06-13_02-01-02.csv "/>
    <s v="e1 100 100 100000 1 25"/>
    <e v="#N/A"/>
    <e v="#N/A"/>
    <e v="#N/A"/>
    <e v="#N/A"/>
    <x v="2"/>
  </r>
  <r>
    <x v="4"/>
    <x v="2"/>
    <n v="100"/>
    <x v="2"/>
    <x v="25"/>
    <n v="1"/>
    <n v="1.2731330000000001"/>
    <n v="4.5779E-2"/>
    <n v="0.895204"/>
    <n v="3.5808E-2"/>
    <s v="6"/>
    <s v="scale_mpi_epyc_job_12129.out "/>
    <s v="scale_mpi_epyc_epyc006_2023-06-13_02-01-02.csv "/>
    <s v="e1 100 100 100000 1 26"/>
    <e v="#N/A"/>
    <e v="#N/A"/>
    <e v="#N/A"/>
    <e v="#N/A"/>
    <x v="2"/>
  </r>
  <r>
    <x v="4"/>
    <x v="2"/>
    <n v="100"/>
    <x v="2"/>
    <x v="26"/>
    <n v="1"/>
    <n v="1.304872"/>
    <n v="7.3221999999999995E-2"/>
    <n v="0.98463599999999996"/>
    <n v="3.7871000000000002E-2"/>
    <s v="6"/>
    <s v="scale_mpi_epyc_job_12129.out "/>
    <s v="scale_mpi_epyc_epyc006_2023-06-13_02-01-02.csv "/>
    <s v="e1 100 100 100000 1 27"/>
    <e v="#N/A"/>
    <e v="#N/A"/>
    <e v="#N/A"/>
    <e v="#N/A"/>
    <x v="2"/>
  </r>
  <r>
    <x v="4"/>
    <x v="2"/>
    <n v="100"/>
    <x v="2"/>
    <x v="27"/>
    <n v="1"/>
    <n v="1.2807980000000001"/>
    <n v="7.5328999999999993E-2"/>
    <n v="0.75730500000000001"/>
    <n v="2.8048E-2"/>
    <s v="6"/>
    <s v="scale_mpi_epyc_job_12129.out "/>
    <s v="scale_mpi_epyc_epyc006_2023-06-13_02-01-02.csv "/>
    <s v="e1 100 100 100000 1 28"/>
    <e v="#N/A"/>
    <e v="#N/A"/>
    <e v="#N/A"/>
    <e v="#N/A"/>
    <x v="2"/>
  </r>
  <r>
    <x v="4"/>
    <x v="2"/>
    <n v="100"/>
    <x v="2"/>
    <x v="28"/>
    <n v="1"/>
    <n v="1.3896820000000001"/>
    <n v="0.18824099999999999"/>
    <n v="1.2716259999999999"/>
    <n v="4.5414999999999997E-2"/>
    <s v="6"/>
    <s v="scale_mpi_epyc_job_12129.out "/>
    <s v="scale_mpi_epyc_epyc006_2023-06-13_02-01-02.csv "/>
    <s v="e1 100 100 100000 1 29"/>
    <e v="#N/A"/>
    <e v="#N/A"/>
    <e v="#N/A"/>
    <e v="#N/A"/>
    <x v="2"/>
  </r>
  <r>
    <x v="4"/>
    <x v="2"/>
    <n v="100"/>
    <x v="2"/>
    <x v="29"/>
    <n v="1"/>
    <n v="1.3643670000000001"/>
    <n v="6.0652999999999999E-2"/>
    <n v="1.3868"/>
    <n v="4.7821000000000002E-2"/>
    <s v="6"/>
    <s v="scale_mpi_epyc_job_12129.out "/>
    <s v="scale_mpi_epyc_epyc006_2023-06-13_02-01-02.csv "/>
    <s v="e1 100 100 100000 1 30"/>
    <e v="#N/A"/>
    <e v="#N/A"/>
    <e v="#N/A"/>
    <e v="#N/A"/>
    <x v="2"/>
  </r>
  <r>
    <x v="4"/>
    <x v="2"/>
    <n v="100"/>
    <x v="2"/>
    <x v="30"/>
    <n v="1"/>
    <n v="1.3916539999999999"/>
    <n v="7.2165000000000007E-2"/>
    <n v="1.041534"/>
    <n v="3.4717999999999999E-2"/>
    <s v="6"/>
    <s v="scale_mpi_epyc_job_12129.out "/>
    <s v="scale_mpi_epyc_epyc006_2023-06-13_02-01-02.csv "/>
    <s v="e1 100 100 100000 1 31"/>
    <e v="#N/A"/>
    <e v="#N/A"/>
    <e v="#N/A"/>
    <e v="#N/A"/>
    <x v="2"/>
  </r>
  <r>
    <x v="4"/>
    <x v="2"/>
    <n v="100"/>
    <x v="2"/>
    <x v="31"/>
    <n v="1"/>
    <n v="1.3957349999999999"/>
    <n v="7.1178000000000005E-2"/>
    <n v="1.6661779999999999"/>
    <n v="5.3747999999999997E-2"/>
    <s v="6"/>
    <s v="scale_mpi_epyc_job_12129.out "/>
    <s v="scale_mpi_epyc_epyc006_2023-06-13_02-01-02.csv "/>
    <s v="e1 100 100 100000 1 32"/>
    <e v="#N/A"/>
    <e v="#N/A"/>
    <e v="#N/A"/>
    <e v="#N/A"/>
    <x v="2"/>
  </r>
  <r>
    <x v="4"/>
    <x v="2"/>
    <n v="100"/>
    <x v="2"/>
    <x v="32"/>
    <n v="1"/>
    <n v="1.3206739999999999"/>
    <n v="6.9167999999999993E-2"/>
    <n v="1.2354290000000001"/>
    <n v="3.8607000000000002E-2"/>
    <s v="6"/>
    <s v="scale_mpi_epyc_job_12129.out "/>
    <s v="scale_mpi_epyc_epyc006_2023-06-13_02-01-02.csv "/>
    <s v="e1 100 100 100000 1 33"/>
    <e v="#N/A"/>
    <e v="#N/A"/>
    <e v="#N/A"/>
    <e v="#N/A"/>
    <x v="2"/>
  </r>
  <r>
    <x v="4"/>
    <x v="2"/>
    <n v="100"/>
    <x v="2"/>
    <x v="33"/>
    <n v="1"/>
    <n v="1.4113100000000001"/>
    <n v="6.2719999999999998E-2"/>
    <n v="1.5246010000000001"/>
    <n v="4.6199999999999998E-2"/>
    <s v="6"/>
    <s v="scale_mpi_epyc_job_12129.out "/>
    <s v="scale_mpi_epyc_epyc006_2023-06-13_02-01-02.csv "/>
    <s v="e1 100 100 100000 1 34"/>
    <e v="#N/A"/>
    <e v="#N/A"/>
    <e v="#N/A"/>
    <e v="#N/A"/>
    <x v="2"/>
  </r>
  <r>
    <x v="4"/>
    <x v="2"/>
    <n v="100"/>
    <x v="2"/>
    <x v="34"/>
    <n v="1"/>
    <n v="1.330195"/>
    <n v="5.9713000000000002E-2"/>
    <n v="1.15055"/>
    <n v="3.3840000000000002E-2"/>
    <s v="6"/>
    <s v="scale_mpi_epyc_job_12129.out "/>
    <s v="scale_mpi_epyc_epyc006_2023-06-13_02-01-02.csv "/>
    <s v="e1 100 100 100000 1 35"/>
    <e v="#N/A"/>
    <e v="#N/A"/>
    <e v="#N/A"/>
    <e v="#N/A"/>
    <x v="2"/>
  </r>
  <r>
    <x v="4"/>
    <x v="2"/>
    <n v="100"/>
    <x v="2"/>
    <x v="35"/>
    <n v="1"/>
    <n v="1.3629439999999999"/>
    <n v="6.5515000000000004E-2"/>
    <n v="1.632269"/>
    <n v="4.6635999999999997E-2"/>
    <s v="6"/>
    <s v="scale_mpi_epyc_job_12129.out "/>
    <s v="scale_mpi_epyc_epyc006_2023-06-13_02-01-02.csv "/>
    <s v="e1 100 100 100000 1 36"/>
    <e v="#N/A"/>
    <e v="#N/A"/>
    <e v="#N/A"/>
    <e v="#N/A"/>
    <x v="2"/>
  </r>
  <r>
    <x v="4"/>
    <x v="2"/>
    <n v="100"/>
    <x v="2"/>
    <x v="36"/>
    <n v="1"/>
    <n v="1.414039"/>
    <n v="7.1288000000000004E-2"/>
    <n v="1.8929819999999999"/>
    <n v="5.2582999999999998E-2"/>
    <s v="6"/>
    <s v="scale_mpi_epyc_job_12129.out "/>
    <s v="scale_mpi_epyc_epyc006_2023-06-13_02-01-02.csv "/>
    <s v="e1 100 100 100000 1 37"/>
    <e v="#N/A"/>
    <e v="#N/A"/>
    <e v="#N/A"/>
    <e v="#N/A"/>
    <x v="2"/>
  </r>
  <r>
    <x v="4"/>
    <x v="2"/>
    <n v="100"/>
    <x v="2"/>
    <x v="37"/>
    <n v="1"/>
    <n v="1.416876"/>
    <n v="6.9111000000000006E-2"/>
    <n v="1.4566859999999999"/>
    <n v="3.9370000000000002E-2"/>
    <s v="6"/>
    <s v="scale_mpi_epyc_job_12129.out "/>
    <s v="scale_mpi_epyc_epyc006_2023-06-13_02-01-02.csv "/>
    <s v="e1 100 100 100000 1 38"/>
    <e v="#N/A"/>
    <e v="#N/A"/>
    <e v="#N/A"/>
    <e v="#N/A"/>
    <x v="2"/>
  </r>
  <r>
    <x v="4"/>
    <x v="2"/>
    <n v="100"/>
    <x v="2"/>
    <x v="38"/>
    <n v="1"/>
    <n v="1.3917980000000001"/>
    <n v="7.1936E-2"/>
    <n v="1.9875849999999999"/>
    <n v="5.2304999999999997E-2"/>
    <s v="6"/>
    <s v="scale_mpi_epyc_job_12129.out "/>
    <s v="scale_mpi_epyc_epyc006_2023-06-13_02-01-02.csv "/>
    <s v="e1 100 100 100000 1 39"/>
    <e v="#N/A"/>
    <e v="#N/A"/>
    <e v="#N/A"/>
    <e v="#N/A"/>
    <x v="2"/>
  </r>
  <r>
    <x v="4"/>
    <x v="2"/>
    <n v="100"/>
    <x v="2"/>
    <x v="39"/>
    <n v="1"/>
    <n v="1.4079550000000001"/>
    <n v="5.8515999999999999E-2"/>
    <n v="1.7113130000000001"/>
    <n v="4.3880000000000002E-2"/>
    <s v="6"/>
    <s v="scale_mpi_epyc_job_12129.out "/>
    <s v="scale_mpi_epyc_epyc006_2023-06-13_02-01-02.csv "/>
    <s v="e1 100 100 100000 1 40"/>
    <e v="#N/A"/>
    <e v="#N/A"/>
    <e v="#N/A"/>
    <e v="#N/A"/>
    <x v="2"/>
  </r>
  <r>
    <x v="4"/>
    <x v="2"/>
    <n v="100"/>
    <x v="2"/>
    <x v="40"/>
    <n v="1"/>
    <n v="1.546732"/>
    <n v="6.4127000000000003E-2"/>
    <n v="1.690461"/>
    <n v="4.2262000000000001E-2"/>
    <s v="6"/>
    <s v="scale_mpi_epyc_job_12129.out "/>
    <s v="scale_mpi_epyc_epyc006_2023-06-13_02-01-02.csv "/>
    <s v="e1 100 100 100000 1 41"/>
    <e v="#N/A"/>
    <e v="#N/A"/>
    <e v="#N/A"/>
    <e v="#N/A"/>
    <x v="2"/>
  </r>
  <r>
    <x v="4"/>
    <x v="2"/>
    <n v="100"/>
    <x v="2"/>
    <x v="41"/>
    <n v="1"/>
    <n v="1.447084"/>
    <n v="7.8387999999999999E-2"/>
    <n v="2.3229479999999998"/>
    <n v="5.6656999999999999E-2"/>
    <s v="6"/>
    <s v="scale_mpi_epyc_job_12129.out "/>
    <s v="scale_mpi_epyc_epyc006_2023-06-13_02-01-02.csv "/>
    <s v="e1 100 100 100000 1 42"/>
    <e v="#N/A"/>
    <e v="#N/A"/>
    <e v="#N/A"/>
    <e v="#N/A"/>
    <x v="2"/>
  </r>
  <r>
    <x v="4"/>
    <x v="2"/>
    <n v="100"/>
    <x v="2"/>
    <x v="42"/>
    <n v="1"/>
    <n v="1.549617"/>
    <n v="4.3721000000000003E-2"/>
    <n v="1.587434"/>
    <n v="3.7796000000000003E-2"/>
    <s v="6"/>
    <s v="scale_mpi_epyc_job_12129.out "/>
    <s v="scale_mpi_epyc_epyc006_2023-06-13_02-01-02.csv "/>
    <s v="e1 100 100 100000 1 43"/>
    <e v="#N/A"/>
    <e v="#N/A"/>
    <e v="#N/A"/>
    <e v="#N/A"/>
    <x v="2"/>
  </r>
  <r>
    <x v="4"/>
    <x v="2"/>
    <n v="100"/>
    <x v="2"/>
    <x v="43"/>
    <n v="1"/>
    <n v="1.468572"/>
    <n v="7.2428000000000006E-2"/>
    <n v="2.1633840000000002"/>
    <n v="5.0311000000000002E-2"/>
    <s v="6"/>
    <s v="scale_mpi_epyc_job_12129.out "/>
    <s v="scale_mpi_epyc_epyc006_2023-06-13_02-01-02.csv "/>
    <s v="e1 100 100 100000 1 44"/>
    <e v="#N/A"/>
    <e v="#N/A"/>
    <e v="#N/A"/>
    <e v="#N/A"/>
    <x v="2"/>
  </r>
  <r>
    <x v="4"/>
    <x v="2"/>
    <n v="100"/>
    <x v="2"/>
    <x v="44"/>
    <n v="1"/>
    <n v="1.4769840000000001"/>
    <n v="7.4013999999999996E-2"/>
    <n v="2.273317"/>
    <n v="5.1665999999999997E-2"/>
    <s v="6"/>
    <s v="scale_mpi_epyc_job_12129.out "/>
    <s v="scale_mpi_epyc_epyc006_2023-06-13_02-01-02.csv "/>
    <s v="e1 100 100 100000 1 45"/>
    <e v="#N/A"/>
    <e v="#N/A"/>
    <e v="#N/A"/>
    <e v="#N/A"/>
    <x v="2"/>
  </r>
  <r>
    <x v="4"/>
    <x v="2"/>
    <n v="100"/>
    <x v="2"/>
    <x v="45"/>
    <n v="1"/>
    <n v="1.7142170000000001"/>
    <n v="0.108852"/>
    <n v="2.675195"/>
    <n v="5.9449000000000002E-2"/>
    <s v="6"/>
    <s v="scale_mpi_epyc_job_12129.out "/>
    <s v="scale_mpi_epyc_epyc006_2023-06-13_02-01-02.csv "/>
    <s v="e1 100 100 100000 1 46"/>
    <e v="#N/A"/>
    <e v="#N/A"/>
    <e v="#N/A"/>
    <e v="#N/A"/>
    <x v="2"/>
  </r>
  <r>
    <x v="4"/>
    <x v="2"/>
    <n v="100"/>
    <x v="2"/>
    <x v="46"/>
    <n v="1"/>
    <n v="1.492985"/>
    <n v="6.2728000000000006E-2"/>
    <n v="1.948312"/>
    <n v="4.2354999999999997E-2"/>
    <s v="6"/>
    <s v="scale_mpi_epyc_job_12129.out "/>
    <s v="scale_mpi_epyc_epyc006_2023-06-13_02-01-02.csv "/>
    <s v="e1 100 100 100000 1 47"/>
    <e v="#N/A"/>
    <e v="#N/A"/>
    <e v="#N/A"/>
    <e v="#N/A"/>
    <x v="2"/>
  </r>
  <r>
    <x v="4"/>
    <x v="2"/>
    <n v="100"/>
    <x v="2"/>
    <x v="47"/>
    <n v="1"/>
    <n v="1.513593"/>
    <n v="7.1583999999999995E-2"/>
    <n v="1.8489770000000001"/>
    <n v="3.934E-2"/>
    <s v="6"/>
    <s v="scale_mpi_epyc_job_12129.out "/>
    <s v="scale_mpi_epyc_epyc006_2023-06-13_02-01-02.csv "/>
    <s v="e1 100 100 100000 1 48"/>
    <e v="#N/A"/>
    <e v="#N/A"/>
    <e v="#N/A"/>
    <e v="#N/A"/>
    <x v="2"/>
  </r>
  <r>
    <x v="4"/>
    <x v="2"/>
    <n v="100"/>
    <x v="2"/>
    <x v="48"/>
    <n v="1"/>
    <n v="1.5455719999999999"/>
    <n v="8.1950999999999996E-2"/>
    <n v="2.112349"/>
    <n v="4.4006999999999998E-2"/>
    <s v="6"/>
    <s v="scale_mpi_epyc_job_12129.out "/>
    <s v="scale_mpi_epyc_epyc006_2023-06-13_02-01-02.csv "/>
    <s v="e1 100 100 100000 1 49"/>
    <e v="#N/A"/>
    <e v="#N/A"/>
    <e v="#N/A"/>
    <e v="#N/A"/>
    <x v="2"/>
  </r>
  <r>
    <x v="4"/>
    <x v="2"/>
    <n v="100"/>
    <x v="2"/>
    <x v="49"/>
    <n v="1"/>
    <n v="1.7201820000000001"/>
    <n v="4.5576999999999999E-2"/>
    <n v="1.944151"/>
    <n v="3.9676999999999997E-2"/>
    <s v="6"/>
    <s v="scale_mpi_epyc_job_12129.out "/>
    <s v="scale_mpi_epyc_epyc006_2023-06-13_02-01-02.csv "/>
    <s v="e1 100 100 100000 1 50"/>
    <e v="#N/A"/>
    <e v="#N/A"/>
    <e v="#N/A"/>
    <e v="#N/A"/>
    <x v="2"/>
  </r>
  <r>
    <x v="4"/>
    <x v="2"/>
    <n v="100"/>
    <x v="2"/>
    <x v="50"/>
    <n v="1"/>
    <n v="1.554494"/>
    <n v="4.9142999999999999E-2"/>
    <n v="2.108393"/>
    <n v="4.2167999999999997E-2"/>
    <s v="6"/>
    <s v="scale_mpi_epyc_job_12129.out "/>
    <s v="scale_mpi_epyc_epyc006_2023-06-13_02-01-02.csv "/>
    <s v="e1 100 100 100000 1 51"/>
    <e v="#N/A"/>
    <e v="#N/A"/>
    <e v="#N/A"/>
    <e v="#N/A"/>
    <x v="2"/>
  </r>
  <r>
    <x v="4"/>
    <x v="2"/>
    <n v="100"/>
    <x v="2"/>
    <x v="51"/>
    <n v="1"/>
    <n v="1.767083"/>
    <n v="7.6247999999999996E-2"/>
    <n v="2.2603110000000002"/>
    <n v="4.4319999999999998E-2"/>
    <s v="6"/>
    <s v="scale_mpi_epyc_job_12129.out "/>
    <s v="scale_mpi_epyc_epyc006_2023-06-13_02-01-02.csv "/>
    <s v="e1 100 100 100000 1 52"/>
    <e v="#N/A"/>
    <e v="#N/A"/>
    <e v="#N/A"/>
    <e v="#N/A"/>
    <x v="2"/>
  </r>
  <r>
    <x v="4"/>
    <x v="2"/>
    <n v="100"/>
    <x v="2"/>
    <x v="52"/>
    <n v="1"/>
    <n v="1.7539309999999999"/>
    <n v="7.8897999999999996E-2"/>
    <n v="2.5435210000000001"/>
    <n v="4.8913999999999999E-2"/>
    <s v="6"/>
    <s v="scale_mpi_epyc_job_12129.out "/>
    <s v="scale_mpi_epyc_epyc006_2023-06-13_02-01-02.csv "/>
    <s v="e1 100 100 100000 1 53"/>
    <e v="#N/A"/>
    <e v="#N/A"/>
    <e v="#N/A"/>
    <e v="#N/A"/>
    <x v="2"/>
  </r>
  <r>
    <x v="4"/>
    <x v="2"/>
    <n v="100"/>
    <x v="2"/>
    <x v="53"/>
    <n v="1"/>
    <n v="1.6412009999999999"/>
    <n v="0.12548500000000001"/>
    <n v="2.9943059999999999"/>
    <n v="5.6495999999999998E-2"/>
    <s v="6"/>
    <s v="scale_mpi_epyc_job_12129.out "/>
    <s v="scale_mpi_epyc_epyc006_2023-06-13_02-01-02.csv "/>
    <s v="e1 100 100 100000 1 54"/>
    <e v="#N/A"/>
    <e v="#N/A"/>
    <e v="#N/A"/>
    <e v="#N/A"/>
    <x v="2"/>
  </r>
  <r>
    <x v="4"/>
    <x v="2"/>
    <n v="100"/>
    <x v="2"/>
    <x v="54"/>
    <n v="1"/>
    <n v="1.6401079999999999"/>
    <n v="9.3992000000000006E-2"/>
    <n v="3.6063679999999998"/>
    <n v="6.6784999999999997E-2"/>
    <s v="6"/>
    <s v="scale_mpi_epyc_job_12129.out "/>
    <s v="scale_mpi_epyc_epyc006_2023-06-13_02-01-02.csv "/>
    <s v="e1 100 100 100000 1 55"/>
    <e v="#N/A"/>
    <e v="#N/A"/>
    <e v="#N/A"/>
    <e v="#N/A"/>
    <x v="2"/>
  </r>
  <r>
    <x v="4"/>
    <x v="2"/>
    <n v="100"/>
    <x v="2"/>
    <x v="55"/>
    <n v="1"/>
    <n v="1.8598220000000001"/>
    <n v="7.2825000000000001E-2"/>
    <n v="2.869297"/>
    <n v="5.2169E-2"/>
    <s v="6"/>
    <s v="scale_mpi_epyc_job_12129.out "/>
    <s v="scale_mpi_epyc_epyc006_2023-06-13_02-01-02.csv "/>
    <s v="e1 100 100 100000 1 56"/>
    <e v="#N/A"/>
    <e v="#N/A"/>
    <e v="#N/A"/>
    <e v="#N/A"/>
    <x v="2"/>
  </r>
  <r>
    <x v="4"/>
    <x v="2"/>
    <n v="100"/>
    <x v="2"/>
    <x v="56"/>
    <n v="1"/>
    <n v="1.7369870000000001"/>
    <n v="0.133628"/>
    <n v="3.25685"/>
    <n v="5.8158000000000001E-2"/>
    <s v="6"/>
    <s v="scale_mpi_epyc_job_12129.out "/>
    <s v="scale_mpi_epyc_epyc006_2023-06-13_02-01-02.csv "/>
    <s v="e1 100 100 100000 1 57"/>
    <e v="#N/A"/>
    <e v="#N/A"/>
    <e v="#N/A"/>
    <e v="#N/A"/>
    <x v="2"/>
  </r>
  <r>
    <x v="4"/>
    <x v="2"/>
    <n v="100"/>
    <x v="2"/>
    <x v="57"/>
    <n v="1"/>
    <n v="1.355934"/>
    <n v="6.0867999999999998E-2"/>
    <n v="3.0015010000000002"/>
    <n v="5.2658000000000003E-2"/>
    <s v="6"/>
    <s v="scale_mpi_epyc_job_12129.out "/>
    <s v="scale_mpi_epyc_epyc006_2023-06-13_02-01-02.csv "/>
    <s v="e1 100 100 100000 1 58"/>
    <e v="#N/A"/>
    <e v="#N/A"/>
    <e v="#N/A"/>
    <e v="#N/A"/>
    <x v="2"/>
  </r>
  <r>
    <x v="4"/>
    <x v="2"/>
    <n v="100"/>
    <x v="2"/>
    <x v="58"/>
    <n v="1"/>
    <n v="1.2743930000000001"/>
    <n v="6.3719999999999999E-2"/>
    <n v="3.1751559999999999"/>
    <n v="5.4744000000000001E-2"/>
    <s v="6"/>
    <s v="scale_mpi_epyc_job_12129.out "/>
    <s v="scale_mpi_epyc_epyc006_2023-06-13_02-01-02.csv "/>
    <s v="e1 100 100 100000 1 59"/>
    <e v="#N/A"/>
    <e v="#N/A"/>
    <e v="#N/A"/>
    <e v="#N/A"/>
    <x v="2"/>
  </r>
  <r>
    <x v="4"/>
    <x v="2"/>
    <n v="100"/>
    <x v="2"/>
    <x v="59"/>
    <n v="1"/>
    <n v="1.3289820000000001"/>
    <n v="7.2109999999999994E-2"/>
    <n v="3.224923"/>
    <n v="5.466E-2"/>
    <s v="6"/>
    <s v="scale_mpi_epyc_job_12129.out "/>
    <s v="scale_mpi_epyc_epyc006_2023-06-13_02-01-02.csv "/>
    <s v="e1 100 100 100000 1 60"/>
    <e v="#N/A"/>
    <e v="#N/A"/>
    <e v="#N/A"/>
    <e v="#N/A"/>
    <x v="2"/>
  </r>
  <r>
    <x v="4"/>
    <x v="2"/>
    <n v="100"/>
    <x v="2"/>
    <x v="60"/>
    <n v="1"/>
    <n v="1.3002800000000001"/>
    <n v="6.2614000000000003E-2"/>
    <n v="3.269755"/>
    <n v="5.4496000000000003E-2"/>
    <s v="6"/>
    <s v="scale_mpi_epyc_job_12129.out "/>
    <s v="scale_mpi_epyc_epyc006_2023-06-13_02-01-02.csv "/>
    <s v="e1 100 100 100000 1 61"/>
    <e v="#N/A"/>
    <e v="#N/A"/>
    <e v="#N/A"/>
    <e v="#N/A"/>
    <x v="2"/>
  </r>
  <r>
    <x v="4"/>
    <x v="2"/>
    <n v="100"/>
    <x v="2"/>
    <x v="61"/>
    <n v="1"/>
    <n v="1.356104"/>
    <n v="6.5282000000000007E-2"/>
    <n v="3.4834130000000001"/>
    <n v="5.7105000000000003E-2"/>
    <s v="6"/>
    <s v="scale_mpi_epyc_job_12129.out "/>
    <s v="scale_mpi_epyc_epyc006_2023-06-13_02-01-02.csv "/>
    <s v="e1 100 100 100000 1 62"/>
    <e v="#N/A"/>
    <e v="#N/A"/>
    <e v="#N/A"/>
    <e v="#N/A"/>
    <x v="2"/>
  </r>
  <r>
    <x v="4"/>
    <x v="2"/>
    <n v="100"/>
    <x v="2"/>
    <x v="62"/>
    <n v="1"/>
    <n v="1.2803659999999999"/>
    <n v="7.4413000000000007E-2"/>
    <n v="3.4836360000000002"/>
    <n v="5.6188000000000002E-2"/>
    <s v="6"/>
    <s v="scale_mpi_epyc_job_12129.out "/>
    <s v="scale_mpi_epyc_epyc006_2023-06-13_02-01-02.csv "/>
    <s v="e1 100 100 100000 1 63"/>
    <e v="#N/A"/>
    <e v="#N/A"/>
    <e v="#N/A"/>
    <e v="#N/A"/>
    <x v="2"/>
  </r>
  <r>
    <x v="4"/>
    <x v="2"/>
    <n v="100"/>
    <x v="2"/>
    <x v="63"/>
    <n v="1"/>
    <n v="1.3166"/>
    <n v="7.1677000000000005E-2"/>
    <n v="3.9886140000000001"/>
    <n v="6.3311000000000006E-2"/>
    <s v="6"/>
    <s v="scale_mpi_epyc_job_12129.out "/>
    <s v="scale_mpi_epyc_epyc006_2023-06-13_02-01-02.csv "/>
    <s v="e1 100 100 100000 1 64"/>
    <e v="#N/A"/>
    <e v="#N/A"/>
    <e v="#N/A"/>
    <e v="#N/A"/>
    <x v="2"/>
  </r>
  <r>
    <x v="4"/>
    <x v="0"/>
    <n v="100"/>
    <x v="2"/>
    <x v="0"/>
    <n v="1"/>
    <n v="187.459632"/>
    <n v="1.2616799999999999"/>
    <n v="0"/>
    <n v="0"/>
    <s v="6"/>
    <s v="scale_mpi_epyc_job_12129.out "/>
    <s v="scale_mpi_epyc_epyc006_2023-06-13_02-01-02.csv "/>
    <s v="e1 10000 100 100000 1 1"/>
    <n v="186.54209166666666"/>
    <n v="0.34441681484655423"/>
    <n v="185.85325803697356"/>
    <n v="187.23092529635977"/>
    <x v="1"/>
  </r>
  <r>
    <x v="1"/>
    <x v="0"/>
    <n v="100"/>
    <x v="0"/>
    <x v="28"/>
    <n v="1"/>
    <n v="239.56848400000001"/>
    <n v="13.825338"/>
    <n v="23.003209999999999"/>
    <n v="0.82154300000000002"/>
    <s v="1"/>
    <s v="scale_mpi_epyc_job_12281.out "/>
    <s v="scale_mpi_epyc_epyc001.orfeo.hpc_2023-06-13_21-19-26.csv "/>
    <s v="e0 10000 100 1 1 29"/>
    <n v="273.55705980000005"/>
    <n v="46.131954552758529"/>
    <n v="181.29315069448299"/>
    <n v="365.82096890551713"/>
    <x v="0"/>
  </r>
  <r>
    <x v="0"/>
    <x v="0"/>
    <n v="100"/>
    <x v="0"/>
    <x v="44"/>
    <n v="1"/>
    <n v="272.77956699999999"/>
    <n v="22.659022"/>
    <n v="60.336632999999999"/>
    <n v="1.3712869999999999"/>
    <s v="1"/>
    <s v="scale_mpi_epyc_job_12285.out "/>
    <s v="scale_mpi_epyc_epyc001.orfeo.hpc_2023-06-13_23-11-14.csv "/>
    <s v="e2 10000 100 1 1 45"/>
    <n v="275.3416102857143"/>
    <n v="10.38487468837501"/>
    <n v="254.57186090896428"/>
    <n v="296.11135966246434"/>
    <x v="0"/>
  </r>
  <r>
    <x v="4"/>
    <x v="0"/>
    <n v="100"/>
    <x v="2"/>
    <x v="3"/>
    <n v="1"/>
    <n v="57.847710999999997"/>
    <n v="11.889885"/>
    <n v="2.075494"/>
    <n v="0.69183099999999997"/>
    <s v="6"/>
    <s v="scale_mpi_epyc_job_12129.out "/>
    <s v="scale_mpi_epyc_epyc006_2023-06-13_02-01-02.csv "/>
    <s v="e1 10000 100 100000 1 4"/>
    <n v="46.906570625000001"/>
    <n v="2.4208416639962937"/>
    <n v="42.064887297007417"/>
    <n v="51.748253952992584"/>
    <x v="1"/>
  </r>
  <r>
    <x v="1"/>
    <x v="0"/>
    <n v="100"/>
    <x v="0"/>
    <x v="28"/>
    <n v="1"/>
    <n v="237.75892200000001"/>
    <n v="12.835751999999999"/>
    <n v="37.460394999999998"/>
    <n v="1.337871"/>
    <s v="2"/>
    <s v="scale_mpi_epyc_job_12297.out "/>
    <s v="scale_mpi_epyc_epyc002_2023-06-14_07-15-34.csv "/>
    <s v="e0 10000 100 1 1 29"/>
    <n v="273.55705980000005"/>
    <n v="46.131954552758529"/>
    <n v="181.29315069448299"/>
    <n v="365.82096890551713"/>
    <x v="0"/>
  </r>
  <r>
    <x v="0"/>
    <x v="0"/>
    <n v="100"/>
    <x v="2"/>
    <x v="63"/>
    <n v="1"/>
    <n v="252.648055"/>
    <n v="0.27915499999999999"/>
    <n v="9.3671229999999994"/>
    <n v="0.14868400000000001"/>
    <s v="6"/>
    <s v="scale_mpi_epyc_job_12503.out "/>
    <s v="scale_mpi_epyc_epyc006_2023-06-14_18-51-27.csv "/>
    <s v="e2 10000 100 100000 1 64"/>
    <n v="266.92064354545454"/>
    <n v="7.8713008196485941"/>
    <n v="251.17804190615735"/>
    <n v="282.6632451847517"/>
    <x v="0"/>
  </r>
  <r>
    <x v="0"/>
    <x v="0"/>
    <n v="100"/>
    <x v="2"/>
    <x v="48"/>
    <n v="1"/>
    <n v="252.48874000000001"/>
    <n v="0.283302"/>
    <n v="6.3013719999999998"/>
    <n v="0.13127900000000001"/>
    <s v="6"/>
    <s v="scale_mpi_epyc_job_12147.out "/>
    <s v="scale_mpi_epyc_epyc006_2023-06-13_08-17-01.csv "/>
    <s v="e2 10000 100 100000 1 49"/>
    <n v="254.74473200000003"/>
    <n v="12.77783312795694"/>
    <n v="229.18906574408615"/>
    <n v="280.30039825591393"/>
    <x v="0"/>
  </r>
  <r>
    <x v="0"/>
    <x v="0"/>
    <n v="100"/>
    <x v="0"/>
    <x v="44"/>
    <n v="1"/>
    <n v="272.70769100000001"/>
    <n v="26.285658000000002"/>
    <n v="70.492840999999999"/>
    <n v="1.6021099999999999"/>
    <s v="2"/>
    <s v="scale_mpi_epyc_job_12289.out "/>
    <s v="scale_mpi_epyc_epyc002_2023-06-14_00-32-55.csv "/>
    <s v="e2 10000 100 1 1 45"/>
    <n v="275.3416102857143"/>
    <n v="10.38487468837501"/>
    <n v="254.57186090896428"/>
    <n v="296.11135966246434"/>
    <x v="0"/>
  </r>
  <r>
    <x v="1"/>
    <x v="0"/>
    <n v="100"/>
    <x v="0"/>
    <x v="28"/>
    <n v="1"/>
    <n v="236.51417699999999"/>
    <n v="12.210694999999999"/>
    <n v="19.663882999999998"/>
    <n v="0.70228199999999996"/>
    <s v="1"/>
    <s v="scale_mpi_epyc_job_12281.out "/>
    <s v="scale_mpi_epyc_epyc001.orfeo.hpc_2023-06-13_21-19-26.csv "/>
    <s v="e0 10000 100 1 1 29"/>
    <n v="273.55705980000005"/>
    <n v="46.131954552758529"/>
    <n v="181.29315069448299"/>
    <n v="365.82096890551713"/>
    <x v="0"/>
  </r>
  <r>
    <x v="0"/>
    <x v="0"/>
    <n v="100"/>
    <x v="2"/>
    <x v="59"/>
    <n v="1"/>
    <n v="252.22563"/>
    <n v="0.37846200000000002"/>
    <n v="14.337381000000001"/>
    <n v="0.243006"/>
    <s v="2"/>
    <s v="scale_mpi_epyc_job_12183.out "/>
    <s v="scale_mpi_epyc_epyc002_2023-06-13_10-38-59.csv "/>
    <s v="e2 10000 100 100000 1 60"/>
    <n v="266.05707299999995"/>
    <n v="13.46803861215327"/>
    <n v="239.12099577569342"/>
    <n v="292.99315022430648"/>
    <x v="0"/>
  </r>
  <r>
    <x v="4"/>
    <x v="0"/>
    <n v="100"/>
    <x v="2"/>
    <x v="10"/>
    <n v="1"/>
    <n v="17.683240000000001"/>
    <n v="0.61956699999999998"/>
    <n v="2.0292759999999999"/>
    <n v="0.202928"/>
    <s v="6"/>
    <s v="scale_mpi_epyc_job_12129.out "/>
    <s v="scale_mpi_epyc_epyc006_2023-06-13_02-01-02.csv "/>
    <s v="e1 10000 100 100000 1 11"/>
    <n v="17.230369043478262"/>
    <n v="0.15534723286480329"/>
    <n v="16.919674577748655"/>
    <n v="17.54106350920787"/>
    <x v="1"/>
  </r>
  <r>
    <x v="1"/>
    <x v="0"/>
    <n v="100"/>
    <x v="0"/>
    <x v="29"/>
    <n v="1"/>
    <n v="346.326706"/>
    <n v="92.596684999999994"/>
    <n v="19.675522000000001"/>
    <n v="0.67846600000000001"/>
    <s v="4"/>
    <s v="scale_mpi_epyc_job_12536.out "/>
    <s v="scale_mpi_epyc_epyc004_2023-06-15_06-58-08.csv "/>
    <s v="e0 10000 100 1 1 30"/>
    <n v="271.29045274999999"/>
    <n v="44.089240764238149"/>
    <n v="183.11197122152367"/>
    <n v="359.4689342784763"/>
    <x v="1"/>
  </r>
  <r>
    <x v="1"/>
    <x v="0"/>
    <n v="100"/>
    <x v="0"/>
    <x v="29"/>
    <n v="1"/>
    <n v="259.22352999999998"/>
    <n v="35.789059000000002"/>
    <n v="19.765066999999998"/>
    <n v="0.68155399999999999"/>
    <s v="1"/>
    <s v="scale_mpi_epyc_job_12281.out "/>
    <s v="scale_mpi_epyc_epyc001.orfeo.hpc_2023-06-13_21-19-26.csv "/>
    <s v="e0 10000 100 1 1 30"/>
    <n v="271.29045274999999"/>
    <n v="44.089240764238149"/>
    <n v="183.11197122152367"/>
    <n v="359.4689342784763"/>
    <x v="0"/>
  </r>
  <r>
    <x v="0"/>
    <x v="0"/>
    <n v="100"/>
    <x v="0"/>
    <x v="44"/>
    <n v="1"/>
    <n v="270.30381899999998"/>
    <n v="24.906331000000002"/>
    <n v="51.004677000000001"/>
    <n v="1.159197"/>
    <s v="2"/>
    <s v="scale_mpi_epyc_job_13071.out "/>
    <s v="scale_mpi_epyc_epyc002_2023-06-17_22-13-38.csv "/>
    <s v="e2 10000 100 1 1 45"/>
    <n v="275.3416102857143"/>
    <n v="10.38487468837501"/>
    <n v="254.57186090896428"/>
    <n v="296.11135966246434"/>
    <x v="0"/>
  </r>
  <r>
    <x v="4"/>
    <x v="0"/>
    <n v="100"/>
    <x v="2"/>
    <x v="14"/>
    <n v="1"/>
    <n v="14.276287999999999"/>
    <n v="1.498848"/>
    <n v="1.965327"/>
    <n v="0.14038100000000001"/>
    <s v="6"/>
    <s v="scale_mpi_epyc_job_12129.out "/>
    <s v="scale_mpi_epyc_epyc006_2023-06-13_02-01-02.csv "/>
    <s v="e1 10000 100 100000 1 15"/>
    <n v="12.97124252173913"/>
    <n v="0.29707264686287066"/>
    <n v="12.377097228013389"/>
    <n v="13.565387815464872"/>
    <x v="1"/>
  </r>
  <r>
    <x v="1"/>
    <x v="0"/>
    <n v="100"/>
    <x v="0"/>
    <x v="29"/>
    <n v="1"/>
    <n v="242.70633799999999"/>
    <n v="17.580522999999999"/>
    <n v="47.414507999999998"/>
    <n v="1.6349830000000001"/>
    <s v="1"/>
    <s v="scale_mpi_epyc_job_12281.out "/>
    <s v="scale_mpi_epyc_epyc001.orfeo.hpc_2023-06-13_21-19-26.csv "/>
    <s v="e0 10000 100 1 1 30"/>
    <n v="271.29045274999999"/>
    <n v="44.089240764238149"/>
    <n v="183.11197122152367"/>
    <n v="359.4689342784763"/>
    <x v="0"/>
  </r>
  <r>
    <x v="0"/>
    <x v="0"/>
    <n v="100"/>
    <x v="2"/>
    <x v="47"/>
    <n v="1"/>
    <n v="251.86947799999999"/>
    <n v="0.26114399999999999"/>
    <n v="6.2537820000000002"/>
    <n v="0.13305900000000001"/>
    <s v="2"/>
    <s v="scale_mpi_epyc_job_12183.out "/>
    <s v="scale_mpi_epyc_epyc002_2023-06-13_10-38-59.csv "/>
    <s v="e2 10000 100 100000 1 48"/>
    <n v="254.21799445454545"/>
    <n v="14.73081011335664"/>
    <n v="224.75637422783217"/>
    <n v="283.67961468125873"/>
    <x v="0"/>
  </r>
  <r>
    <x v="0"/>
    <x v="0"/>
    <n v="100"/>
    <x v="0"/>
    <x v="44"/>
    <n v="1"/>
    <n v="269.24838199999999"/>
    <n v="25.249283999999999"/>
    <n v="62.531568"/>
    <n v="1.4211720000000001"/>
    <s v="5"/>
    <s v="scale_mpi_epyc_job_12265.out "/>
    <s v="scale_mpi_epyc_epyc005_2023-06-13_18-19-06.csv "/>
    <s v="e2 10000 100 1 1 45"/>
    <n v="275.3416102857143"/>
    <n v="10.38487468837501"/>
    <n v="254.57186090896428"/>
    <n v="296.11135966246434"/>
    <x v="0"/>
  </r>
  <r>
    <x v="4"/>
    <x v="0"/>
    <n v="100"/>
    <x v="2"/>
    <x v="18"/>
    <n v="1"/>
    <n v="14.905903"/>
    <n v="4.5846859999999996"/>
    <n v="2.432429"/>
    <n v="0.13513500000000001"/>
    <s v="6"/>
    <s v="scale_mpi_epyc_job_12129.out "/>
    <s v="scale_mpi_epyc_epyc006_2023-06-13_02-01-02.csv "/>
    <s v="e1 10000 100 100000 1 19"/>
    <n v="10.798984478260872"/>
    <n v="0.88289044297915686"/>
    <n v="9.0332035923025575"/>
    <n v="12.564765364219186"/>
    <x v="1"/>
  </r>
  <r>
    <x v="0"/>
    <x v="0"/>
    <n v="100"/>
    <x v="0"/>
    <x v="44"/>
    <n v="1"/>
    <n v="268.554103"/>
    <n v="23.215689999999999"/>
    <n v="86.439428000000007"/>
    <n v="1.9645319999999999"/>
    <s v="1"/>
    <s v="scale_mpi_epyc_job_12339.out "/>
    <s v="scale_mpi_epyc_epyc001.orfeo.hpc_2023-06-14_13-10-28.csv "/>
    <s v="e2 10000 100 1 1 45"/>
    <n v="275.3416102857143"/>
    <n v="10.38487468837501"/>
    <n v="254.57186090896428"/>
    <n v="296.11135966246434"/>
    <x v="0"/>
  </r>
  <r>
    <x v="0"/>
    <x v="0"/>
    <n v="100"/>
    <x v="2"/>
    <x v="48"/>
    <n v="1"/>
    <n v="251.80175299999999"/>
    <n v="0.28745700000000002"/>
    <n v="4.7543530000000001"/>
    <n v="9.9048999999999998E-2"/>
    <s v="6"/>
    <s v="scale_mpi_epyc_job_12503.out "/>
    <s v="scale_mpi_epyc_epyc006_2023-06-14_18-51-27.csv "/>
    <s v="e2 10000 100 100000 1 49"/>
    <n v="254.74473200000003"/>
    <n v="12.77783312795694"/>
    <n v="229.18906574408615"/>
    <n v="280.30039825591393"/>
    <x v="0"/>
  </r>
  <r>
    <x v="4"/>
    <x v="0"/>
    <n v="100"/>
    <x v="2"/>
    <x v="21"/>
    <n v="1"/>
    <n v="9.6742190000000008"/>
    <n v="0.39478600000000003"/>
    <n v="5.884023"/>
    <n v="0.280192"/>
    <s v="6"/>
    <s v="scale_mpi_epyc_job_12129.out "/>
    <s v="scale_mpi_epyc_epyc006_2023-06-13_02-01-02.csv "/>
    <s v="e1 10000 100 100000 1 22"/>
    <n v="9.3080216363636357"/>
    <n v="0.13388485799493741"/>
    <n v="9.0402519203737608"/>
    <n v="9.5757913523535105"/>
    <x v="1"/>
  </r>
  <r>
    <x v="4"/>
    <x v="0"/>
    <n v="100"/>
    <x v="2"/>
    <x v="22"/>
    <n v="1"/>
    <n v="9.9590720000000008"/>
    <n v="1.0538810000000001"/>
    <n v="3.8909500000000001"/>
    <n v="0.17686099999999999"/>
    <s v="6"/>
    <s v="scale_mpi_epyc_job_12129.out "/>
    <s v="scale_mpi_epyc_epyc006_2023-06-13_02-01-02.csv "/>
    <s v="e1 10000 100 100000 1 23"/>
    <n v="9.0601902272727255"/>
    <n v="0.23336976734032835"/>
    <n v="8.593450692592068"/>
    <n v="9.526929761953383"/>
    <x v="1"/>
  </r>
  <r>
    <x v="0"/>
    <x v="0"/>
    <n v="100"/>
    <x v="0"/>
    <x v="45"/>
    <n v="1"/>
    <n v="300.98837400000002"/>
    <n v="54.159968999999997"/>
    <n v="69.586961000000002"/>
    <n v="1.5463769999999999"/>
    <s v="1"/>
    <s v="scale_mpi_epyc_job_12285.out "/>
    <s v="scale_mpi_epyc_epyc001.orfeo.hpc_2023-06-13_23-11-14.csv "/>
    <s v="e2 10000 100 1 1 46"/>
    <n v="276.03295571428572"/>
    <n v="16.075255260026715"/>
    <n v="243.88244519423228"/>
    <n v="308.18346623433916"/>
    <x v="1"/>
  </r>
  <r>
    <x v="4"/>
    <x v="0"/>
    <n v="100"/>
    <x v="2"/>
    <x v="24"/>
    <n v="1"/>
    <n v="8.7440259999999999"/>
    <n v="0.4052"/>
    <n v="5.72818"/>
    <n v="0.238674"/>
    <s v="6"/>
    <s v="scale_mpi_epyc_job_12129.out "/>
    <s v="scale_mpi_epyc_epyc006_2023-06-13_02-01-02.csv "/>
    <s v="e1 10000 100 100000 1 25"/>
    <n v="8.404983545454547"/>
    <n v="0.16160226816657439"/>
    <n v="8.0817790091213979"/>
    <n v="8.728188081787696"/>
    <x v="1"/>
  </r>
  <r>
    <x v="1"/>
    <x v="0"/>
    <n v="100"/>
    <x v="0"/>
    <x v="29"/>
    <n v="1"/>
    <n v="236.905237"/>
    <n v="13.266838"/>
    <n v="22.777495999999999"/>
    <n v="0.78543099999999999"/>
    <s v="1"/>
    <s v="scale_mpi_epyc_job_12281.out "/>
    <s v="scale_mpi_epyc_epyc001.orfeo.hpc_2023-06-13_21-19-26.csv "/>
    <s v="e0 10000 100 1 1 30"/>
    <n v="271.29045274999999"/>
    <n v="44.089240764238149"/>
    <n v="183.11197122152367"/>
    <n v="359.4689342784763"/>
    <x v="0"/>
  </r>
  <r>
    <x v="4"/>
    <x v="0"/>
    <n v="100"/>
    <x v="2"/>
    <x v="26"/>
    <n v="1"/>
    <n v="8.2637309999999999"/>
    <n v="0.51172799999999996"/>
    <n v="5.1880240000000004"/>
    <n v="0.19953899999999999"/>
    <s v="6"/>
    <s v="scale_mpi_epyc_job_12129.out "/>
    <s v="scale_mpi_epyc_epyc006_2023-06-13_02-01-02.csv "/>
    <s v="e1 10000 100 100000 1 27"/>
    <n v="7.8902751818181818"/>
    <n v="0.15369230499893094"/>
    <n v="7.5828905718203199"/>
    <n v="8.1976597918160437"/>
    <x v="1"/>
  </r>
  <r>
    <x v="0"/>
    <x v="0"/>
    <n v="100"/>
    <x v="0"/>
    <x v="45"/>
    <n v="1"/>
    <n v="299.94767300000001"/>
    <n v="24.531364"/>
    <n v="67.622940999999997"/>
    <n v="1.502732"/>
    <s v="4"/>
    <s v="scale_mpi_epyc_job_12283.out "/>
    <s v="scale_mpi_epyc_epyc004_2023-06-13_22-39-51.csv "/>
    <s v="e2 10000 100 1 1 46"/>
    <n v="276.03295571428572"/>
    <n v="16.075255260026715"/>
    <n v="243.88244519423228"/>
    <n v="308.18346623433916"/>
    <x v="0"/>
  </r>
  <r>
    <x v="0"/>
    <x v="0"/>
    <n v="100"/>
    <x v="2"/>
    <x v="60"/>
    <n v="1"/>
    <n v="251.610747"/>
    <n v="0.28286499999999998"/>
    <n v="8.3132850000000005"/>
    <n v="0.13855500000000001"/>
    <s v="6"/>
    <s v="scale_mpi_epyc_job_12503.out "/>
    <s v="scale_mpi_epyc_epyc006_2023-06-14_18-51-27.csv "/>
    <s v="e2 10000 100 100000 1 61"/>
    <n v="266.71444118181819"/>
    <n v="16.789693869782639"/>
    <n v="233.13505344225291"/>
    <n v="300.29382892138347"/>
    <x v="0"/>
  </r>
  <r>
    <x v="0"/>
    <x v="0"/>
    <n v="100"/>
    <x v="0"/>
    <x v="45"/>
    <n v="1"/>
    <n v="271.13565699999998"/>
    <n v="17.055814999999999"/>
    <n v="57.528871000000002"/>
    <n v="1.278419"/>
    <s v="8"/>
    <s v="scale_mpi_epyc_job_12210.out "/>
    <s v="scale_mpi_epyc_epyc008_2023-06-13_11-59-28.csv "/>
    <s v="e2 10000 100 1 1 46"/>
    <n v="276.03295571428572"/>
    <n v="16.075255260026715"/>
    <n v="243.88244519423228"/>
    <n v="308.18346623433916"/>
    <x v="0"/>
  </r>
  <r>
    <x v="4"/>
    <x v="0"/>
    <n v="100"/>
    <x v="2"/>
    <x v="30"/>
    <n v="1"/>
    <n v="7.5349880000000002"/>
    <n v="0.50419000000000003"/>
    <n v="5.2580249999999999"/>
    <n v="0.17526700000000001"/>
    <s v="6"/>
    <s v="scale_mpi_epyc_job_12129.out "/>
    <s v="scale_mpi_epyc_epyc006_2023-06-13_02-01-02.csv "/>
    <s v="e1 10000 100 100000 1 31"/>
    <n v="7.1072796363636366"/>
    <n v="0.15711102310570271"/>
    <n v="6.7930575901522312"/>
    <n v="7.4215016825750419"/>
    <x v="1"/>
  </r>
  <r>
    <x v="0"/>
    <x v="0"/>
    <n v="100"/>
    <x v="0"/>
    <x v="45"/>
    <n v="1"/>
    <n v="270.10621900000001"/>
    <n v="24.194548999999999"/>
    <n v="69.732294999999993"/>
    <n v="1.549607"/>
    <s v="2"/>
    <s v="scale_mpi_epyc_job_12289.out "/>
    <s v="scale_mpi_epyc_epyc002_2023-06-14_00-32-55.csv "/>
    <s v="e2 10000 100 1 1 46"/>
    <n v="276.03295571428572"/>
    <n v="16.075255260026715"/>
    <n v="243.88244519423228"/>
    <n v="308.18346623433916"/>
    <x v="0"/>
  </r>
  <r>
    <x v="0"/>
    <x v="0"/>
    <n v="100"/>
    <x v="2"/>
    <x v="61"/>
    <n v="1"/>
    <n v="251.30293800000001"/>
    <n v="0.27338099999999999"/>
    <n v="9.0829140000000006"/>
    <n v="0.1489"/>
    <s v="5"/>
    <s v="scale_mpi_epyc_job_12332.out "/>
    <s v="scale_mpi_epyc_epyc005_2023-06-14_10-46-20.csv "/>
    <s v="e2 10000 100 100000 1 62"/>
    <n v="270.70950772727269"/>
    <n v="15.593971525851446"/>
    <n v="239.52156467556981"/>
    <n v="301.89745077897561"/>
    <x v="0"/>
  </r>
  <r>
    <x v="0"/>
    <x v="0"/>
    <n v="100"/>
    <x v="0"/>
    <x v="45"/>
    <n v="1"/>
    <n v="269.16559000000001"/>
    <n v="22.116463"/>
    <n v="73.255645999999999"/>
    <n v="1.6279030000000001"/>
    <s v="1"/>
    <s v="scale_mpi_epyc_job_12339.out "/>
    <s v="scale_mpi_epyc_epyc001.orfeo.hpc_2023-06-14_13-10-28.csv "/>
    <s v="e2 10000 100 1 1 46"/>
    <n v="276.03295571428572"/>
    <n v="16.075255260026715"/>
    <n v="243.88244519423228"/>
    <n v="308.18346623433916"/>
    <x v="0"/>
  </r>
  <r>
    <x v="0"/>
    <x v="0"/>
    <n v="100"/>
    <x v="0"/>
    <x v="45"/>
    <n v="1"/>
    <n v="263.75138399999997"/>
    <n v="21.744085999999999"/>
    <n v="68.104963999999995"/>
    <n v="1.513444"/>
    <s v="2"/>
    <s v="scale_mpi_epyc_job_13071.out "/>
    <s v="scale_mpi_epyc_epyc002_2023-06-17_22-13-38.csv "/>
    <s v="e2 10000 100 1 1 46"/>
    <n v="276.03295571428572"/>
    <n v="16.075255260026715"/>
    <n v="243.88244519423228"/>
    <n v="308.18346623433916"/>
    <x v="0"/>
  </r>
  <r>
    <x v="0"/>
    <x v="0"/>
    <n v="100"/>
    <x v="0"/>
    <x v="45"/>
    <n v="1"/>
    <n v="257.13579299999998"/>
    <n v="23.181678000000002"/>
    <n v="58.595931999999998"/>
    <n v="1.3021320000000001"/>
    <s v="5"/>
    <s v="scale_mpi_epyc_job_12265.out "/>
    <s v="scale_mpi_epyc_epyc005_2023-06-13_18-19-06.csv "/>
    <s v="e2 10000 100 1 1 46"/>
    <n v="276.03295571428572"/>
    <n v="16.075255260026715"/>
    <n v="243.88244519423228"/>
    <n v="308.18346623433916"/>
    <x v="0"/>
  </r>
  <r>
    <x v="0"/>
    <x v="0"/>
    <n v="100"/>
    <x v="0"/>
    <x v="46"/>
    <n v="1"/>
    <n v="291.92462399999999"/>
    <n v="26.967580999999999"/>
    <n v="86.579583"/>
    <n v="1.8821650000000001"/>
    <s v="4"/>
    <s v="scale_mpi_epyc_job_12283.out "/>
    <s v="scale_mpi_epyc_epyc004_2023-06-13_22-39-51.csv "/>
    <s v="e2 10000 100 1 1 47"/>
    <n v="277.87019971428572"/>
    <n v="7.983487367626914"/>
    <n v="261.9032249790319"/>
    <n v="293.83717444953953"/>
    <x v="0"/>
  </r>
  <r>
    <x v="0"/>
    <x v="0"/>
    <n v="100"/>
    <x v="0"/>
    <x v="46"/>
    <n v="1"/>
    <n v="288.69537200000002"/>
    <n v="38.575775999999998"/>
    <n v="61.540491000000003"/>
    <n v="1.3378369999999999"/>
    <s v="1"/>
    <s v="scale_mpi_epyc_job_12285.out "/>
    <s v="scale_mpi_epyc_epyc001.orfeo.hpc_2023-06-13_23-11-14.csv "/>
    <s v="e2 10000 100 1 1 47"/>
    <n v="277.87019971428572"/>
    <n v="7.983487367626914"/>
    <n v="261.9032249790319"/>
    <n v="293.83717444953953"/>
    <x v="0"/>
  </r>
  <r>
    <x v="1"/>
    <x v="0"/>
    <n v="100"/>
    <x v="0"/>
    <x v="30"/>
    <n v="1"/>
    <n v="260.56945000000002"/>
    <n v="10.933066"/>
    <n v="22.752051999999999"/>
    <n v="0.75840200000000002"/>
    <s v="4"/>
    <s v="scale_mpi_epyc_job_12536.out "/>
    <s v="scale_mpi_epyc_epyc004_2023-06-15_06-58-08.csv "/>
    <s v="e0 10000 100 1 1 31"/>
    <n v="242.48035400000001"/>
    <n v="10.489333050794594"/>
    <n v="221.50168789841081"/>
    <n v="263.4590201015892"/>
    <x v="0"/>
  </r>
  <r>
    <x v="0"/>
    <x v="0"/>
    <n v="100"/>
    <x v="0"/>
    <x v="46"/>
    <n v="1"/>
    <n v="274.213435"/>
    <n v="24.777367000000002"/>
    <n v="100.472872"/>
    <n v="2.1841930000000001"/>
    <s v="2"/>
    <s v="scale_mpi_epyc_job_13071.out "/>
    <s v="scale_mpi_epyc_epyc002_2023-06-17_22-13-38.csv "/>
    <s v="e2 10000 100 1 1 47"/>
    <n v="277.87019971428572"/>
    <n v="7.983487367626914"/>
    <n v="261.9032249790319"/>
    <n v="293.83717444953953"/>
    <x v="0"/>
  </r>
  <r>
    <x v="0"/>
    <x v="0"/>
    <n v="100"/>
    <x v="0"/>
    <x v="46"/>
    <n v="1"/>
    <n v="273.83426300000002"/>
    <n v="24.225995000000001"/>
    <n v="82.891942"/>
    <n v="1.8019989999999999"/>
    <s v="2"/>
    <s v="scale_mpi_epyc_job_12289.out "/>
    <s v="scale_mpi_epyc_epyc002_2023-06-14_00-32-55.csv "/>
    <s v="e2 10000 100 1 1 47"/>
    <n v="277.87019971428572"/>
    <n v="7.983487367626914"/>
    <n v="261.9032249790319"/>
    <n v="293.83717444953953"/>
    <x v="0"/>
  </r>
  <r>
    <x v="0"/>
    <x v="0"/>
    <n v="100"/>
    <x v="0"/>
    <x v="46"/>
    <n v="1"/>
    <n v="273.23652299999998"/>
    <n v="23.764413999999999"/>
    <n v="61.364272999999997"/>
    <n v="1.334006"/>
    <s v="1"/>
    <s v="scale_mpi_epyc_job_12339.out "/>
    <s v="scale_mpi_epyc_epyc001.orfeo.hpc_2023-06-14_13-10-28.csv "/>
    <s v="e2 10000 100 1 1 47"/>
    <n v="277.87019971428572"/>
    <n v="7.983487367626914"/>
    <n v="261.9032249790319"/>
    <n v="293.83717444953953"/>
    <x v="0"/>
  </r>
  <r>
    <x v="0"/>
    <x v="0"/>
    <n v="100"/>
    <x v="0"/>
    <x v="46"/>
    <n v="1"/>
    <n v="272.46478999999999"/>
    <n v="15.098744"/>
    <n v="50.578651999999998"/>
    <n v="1.0995360000000001"/>
    <s v="8"/>
    <s v="scale_mpi_epyc_job_12210.out "/>
    <s v="scale_mpi_epyc_epyc008_2023-06-13_11-59-28.csv "/>
    <s v="e2 10000 100 1 1 47"/>
    <n v="277.87019971428572"/>
    <n v="7.983487367626914"/>
    <n v="261.9032249790319"/>
    <n v="293.83717444953953"/>
    <x v="0"/>
  </r>
  <r>
    <x v="4"/>
    <x v="0"/>
    <n v="100"/>
    <x v="2"/>
    <x v="43"/>
    <n v="1"/>
    <n v="6.2795100000000001"/>
    <n v="0.56386499999999995"/>
    <n v="7.4563750000000004"/>
    <n v="0.173404"/>
    <s v="6"/>
    <s v="scale_mpi_epyc_job_12129.out "/>
    <s v="scale_mpi_epyc_epyc006_2023-06-13_02-01-02.csv "/>
    <s v="e1 10000 100 100000 1 44"/>
    <n v="5.7841858571428579"/>
    <n v="0.20492796866592097"/>
    <n v="5.3743299198110162"/>
    <n v="6.1940417944746997"/>
    <x v="1"/>
  </r>
  <r>
    <x v="1"/>
    <x v="0"/>
    <n v="100"/>
    <x v="0"/>
    <x v="30"/>
    <n v="1"/>
    <n v="237.92389299999999"/>
    <n v="12.808363999999999"/>
    <n v="44.864944000000001"/>
    <n v="1.495498"/>
    <s v="1"/>
    <s v="scale_mpi_epyc_job_12281.out "/>
    <s v="scale_mpi_epyc_epyc001.orfeo.hpc_2023-06-13_21-19-26.csv "/>
    <s v="e0 10000 100 1 1 31"/>
    <n v="242.48035400000001"/>
    <n v="10.489333050794594"/>
    <n v="221.50168789841081"/>
    <n v="263.4590201015892"/>
    <x v="0"/>
  </r>
  <r>
    <x v="0"/>
    <x v="0"/>
    <n v="100"/>
    <x v="0"/>
    <x v="46"/>
    <n v="1"/>
    <n v="270.72239100000002"/>
    <n v="21.213198999999999"/>
    <n v="54.294099000000003"/>
    <n v="1.180307"/>
    <s v="5"/>
    <s v="scale_mpi_epyc_job_12265.out "/>
    <s v="scale_mpi_epyc_epyc005_2023-06-13_18-19-06.csv "/>
    <s v="e2 10000 100 1 1 47"/>
    <n v="277.87019971428572"/>
    <n v="7.983487367626914"/>
    <n v="261.9032249790319"/>
    <n v="293.83717444953953"/>
    <x v="0"/>
  </r>
  <r>
    <x v="1"/>
    <x v="0"/>
    <n v="100"/>
    <x v="0"/>
    <x v="30"/>
    <n v="1"/>
    <n v="236.24394000000001"/>
    <n v="11.842510000000001"/>
    <n v="40.769342999999999"/>
    <n v="1.358978"/>
    <s v="1"/>
    <s v="scale_mpi_epyc_job_12281.out "/>
    <s v="scale_mpi_epyc_epyc001.orfeo.hpc_2023-06-13_21-19-26.csv "/>
    <s v="e0 10000 100 1 1 31"/>
    <n v="242.48035400000001"/>
    <n v="10.489333050794594"/>
    <n v="221.50168789841081"/>
    <n v="263.4590201015892"/>
    <x v="0"/>
  </r>
  <r>
    <x v="1"/>
    <x v="0"/>
    <n v="100"/>
    <x v="0"/>
    <x v="30"/>
    <n v="1"/>
    <n v="235.184133"/>
    <n v="11.527628"/>
    <n v="20.489167999999999"/>
    <n v="0.68297200000000002"/>
    <s v="1"/>
    <s v="scale_mpi_epyc_job_12281.out "/>
    <s v="scale_mpi_epyc_epyc001.orfeo.hpc_2023-06-13_21-19-26.csv "/>
    <s v="e0 10000 100 1 1 31"/>
    <n v="242.48035400000001"/>
    <n v="10.489333050794594"/>
    <n v="221.50168789841081"/>
    <n v="263.4590201015892"/>
    <x v="0"/>
  </r>
  <r>
    <x v="0"/>
    <x v="0"/>
    <n v="100"/>
    <x v="2"/>
    <x v="49"/>
    <n v="1"/>
    <n v="250.825175"/>
    <n v="0.27051599999999998"/>
    <n v="6.448493"/>
    <n v="0.131602"/>
    <s v="5"/>
    <s v="scale_mpi_epyc_job_12332.out "/>
    <s v="scale_mpi_epyc_epyc005_2023-06-14_10-46-20.csv "/>
    <s v="e2 10000 100 100000 1 50"/>
    <n v="258.1940320909091"/>
    <n v="13.958808412903041"/>
    <n v="230.27641526510303"/>
    <n v="286.11164891671518"/>
    <x v="0"/>
  </r>
  <r>
    <x v="0"/>
    <x v="0"/>
    <n v="100"/>
    <x v="0"/>
    <x v="47"/>
    <n v="1"/>
    <n v="288.51350200000002"/>
    <n v="18.180637999999998"/>
    <n v="54.399245000000001"/>
    <n v="1.1574310000000001"/>
    <s v="4"/>
    <s v="scale_mpi_epyc_job_12283.out "/>
    <s v="scale_mpi_epyc_epyc004_2023-06-13_22-39-51.csv "/>
    <s v="e2 10000 100 1 1 48"/>
    <n v="274.98850671428568"/>
    <n v="5.8131188113058538"/>
    <n v="263.36226909167397"/>
    <n v="286.61474433689739"/>
    <x v="1"/>
  </r>
  <r>
    <x v="0"/>
    <x v="0"/>
    <n v="100"/>
    <x v="0"/>
    <x v="47"/>
    <n v="1"/>
    <n v="274.60431299999999"/>
    <n v="24.362801999999999"/>
    <n v="95.006523999999999"/>
    <n v="2.0214150000000002"/>
    <s v="2"/>
    <s v="scale_mpi_epyc_job_13071.out "/>
    <s v="scale_mpi_epyc_epyc002_2023-06-17_22-13-38.csv "/>
    <s v="e2 10000 100 1 1 48"/>
    <n v="274.98850671428568"/>
    <n v="5.8131188113058538"/>
    <n v="263.36226909167397"/>
    <n v="286.61474433689739"/>
    <x v="0"/>
  </r>
  <r>
    <x v="0"/>
    <x v="0"/>
    <n v="100"/>
    <x v="2"/>
    <x v="46"/>
    <n v="1"/>
    <n v="250.77559299999999"/>
    <n v="0.24366099999999999"/>
    <n v="5.7680280000000002"/>
    <n v="0.125392"/>
    <s v="2"/>
    <s v="scale_mpi_epyc_job_12183.out "/>
    <s v="scale_mpi_epyc_epyc002_2023-06-13_10-38-59.csv "/>
    <s v="e2 10000 100 100000 1 47"/>
    <n v="252.92605636363641"/>
    <n v="14.732667882507682"/>
    <n v="223.46072059862104"/>
    <n v="282.39139212865177"/>
    <x v="0"/>
  </r>
  <r>
    <x v="0"/>
    <x v="0"/>
    <n v="100"/>
    <x v="0"/>
    <x v="47"/>
    <n v="1"/>
    <n v="274.00646899999998"/>
    <n v="22.027452"/>
    <n v="75.268304999999998"/>
    <n v="1.601453"/>
    <s v="2"/>
    <s v="scale_mpi_epyc_job_12289.out "/>
    <s v="scale_mpi_epyc_epyc002_2023-06-14_00-32-55.csv "/>
    <s v="e2 10000 100 1 1 48"/>
    <n v="274.98850671428568"/>
    <n v="5.8131188113058538"/>
    <n v="263.36226909167397"/>
    <n v="286.61474433689739"/>
    <x v="0"/>
  </r>
  <r>
    <x v="1"/>
    <x v="0"/>
    <n v="100"/>
    <x v="0"/>
    <x v="31"/>
    <n v="1"/>
    <n v="256.88614899999999"/>
    <n v="21.357032"/>
    <n v="25.679316"/>
    <n v="0.82836500000000002"/>
    <s v="4"/>
    <s v="scale_mpi_epyc_job_12536.out "/>
    <s v="scale_mpi_epyc_epyc004_2023-06-15_06-58-08.csv "/>
    <s v="e0 10000 100 1 1 32"/>
    <n v="243.19365249999998"/>
    <n v="8.1437708129498549"/>
    <n v="226.90611087410028"/>
    <n v="259.48119412589972"/>
    <x v="0"/>
  </r>
  <r>
    <x v="0"/>
    <x v="0"/>
    <n v="100"/>
    <x v="0"/>
    <x v="47"/>
    <n v="1"/>
    <n v="273.98802999999998"/>
    <n v="24.458876"/>
    <n v="65.643390999999994"/>
    <n v="1.396668"/>
    <s v="1"/>
    <s v="scale_mpi_epyc_job_12285.out "/>
    <s v="scale_mpi_epyc_epyc001.orfeo.hpc_2023-06-13_23-11-14.csv "/>
    <s v="e2 10000 100 1 1 48"/>
    <n v="274.98850671428568"/>
    <n v="5.8131188113058538"/>
    <n v="263.36226909167397"/>
    <n v="286.61474433689739"/>
    <x v="0"/>
  </r>
  <r>
    <x v="0"/>
    <x v="0"/>
    <n v="100"/>
    <x v="0"/>
    <x v="47"/>
    <n v="1"/>
    <n v="272.75931400000002"/>
    <n v="22.966522000000001"/>
    <n v="73.153146000000007"/>
    <n v="1.5564499999999999"/>
    <s v="1"/>
    <s v="scale_mpi_epyc_job_12339.out "/>
    <s v="scale_mpi_epyc_epyc001.orfeo.hpc_2023-06-14_13-10-28.csv "/>
    <s v="e2 10000 100 1 1 48"/>
    <n v="274.98850671428568"/>
    <n v="5.8131188113058538"/>
    <n v="263.36226909167397"/>
    <n v="286.61474433689739"/>
    <x v="0"/>
  </r>
  <r>
    <x v="0"/>
    <x v="0"/>
    <n v="100"/>
    <x v="0"/>
    <x v="47"/>
    <n v="1"/>
    <n v="272.350751"/>
    <n v="24.804662"/>
    <n v="52.217356000000002"/>
    <n v="1.111008"/>
    <s v="5"/>
    <s v="scale_mpi_epyc_job_12265.out "/>
    <s v="scale_mpi_epyc_epyc005_2023-06-13_18-19-06.csv "/>
    <s v="e2 10000 100 1 1 48"/>
    <n v="274.98850671428568"/>
    <n v="5.8131188113058538"/>
    <n v="263.36226909167397"/>
    <n v="286.61474433689739"/>
    <x v="0"/>
  </r>
  <r>
    <x v="4"/>
    <x v="0"/>
    <n v="100"/>
    <x v="2"/>
    <x v="57"/>
    <n v="1"/>
    <n v="5.1714729999999998"/>
    <n v="0.74617100000000003"/>
    <n v="13.006409"/>
    <n v="0.228183"/>
    <s v="6"/>
    <s v="scale_mpi_epyc_job_12129.out "/>
    <s v="scale_mpi_epyc_epyc006_2023-06-13_02-01-02.csv "/>
    <s v="e1 10000 100 100000 1 58"/>
    <n v="4.6441786428571428"/>
    <n v="0.19456100750502395"/>
    <n v="4.2550566278470949"/>
    <n v="5.0333006578671906"/>
    <x v="1"/>
  </r>
  <r>
    <x v="0"/>
    <x v="0"/>
    <n v="100"/>
    <x v="0"/>
    <x v="47"/>
    <n v="1"/>
    <n v="268.69716799999998"/>
    <n v="14.200716"/>
    <n v="44.672463"/>
    <n v="0.95047800000000005"/>
    <s v="8"/>
    <s v="scale_mpi_epyc_job_12210.out "/>
    <s v="scale_mpi_epyc_epyc008_2023-06-13_11-59-28.csv "/>
    <s v="e2 10000 100 1 1 48"/>
    <n v="274.98850671428568"/>
    <n v="5.8131188113058538"/>
    <n v="263.36226909167397"/>
    <n v="286.61474433689739"/>
    <x v="0"/>
  </r>
  <r>
    <x v="1"/>
    <x v="0"/>
    <n v="100"/>
    <x v="0"/>
    <x v="31"/>
    <n v="1"/>
    <n v="241.75438399999999"/>
    <n v="17.416658999999999"/>
    <n v="58.320779000000002"/>
    <n v="1.8813150000000001"/>
    <s v="1"/>
    <s v="scale_mpi_epyc_job_12281.out "/>
    <s v="scale_mpi_epyc_epyc001.orfeo.hpc_2023-06-13_21-19-26.csv "/>
    <s v="e0 10000 100 1 1 32"/>
    <n v="243.19365249999998"/>
    <n v="8.1437708129498549"/>
    <n v="226.90611087410028"/>
    <n v="259.48119412589972"/>
    <x v="0"/>
  </r>
  <r>
    <x v="0"/>
    <x v="0"/>
    <n v="100"/>
    <x v="0"/>
    <x v="48"/>
    <n v="1"/>
    <n v="307.116128"/>
    <n v="25.54242"/>
    <n v="45.898071999999999"/>
    <n v="0.95621"/>
    <s v="4"/>
    <s v="scale_mpi_epyc_job_12283.out "/>
    <s v="scale_mpi_epyc_epyc004_2023-06-13_22-39-51.csv "/>
    <s v="e2 10000 100 1 1 49"/>
    <n v="279.30806214285712"/>
    <n v="13.618761130116317"/>
    <n v="252.0705398826245"/>
    <n v="306.54558440308978"/>
    <x v="1"/>
  </r>
  <r>
    <x v="0"/>
    <x v="0"/>
    <n v="100"/>
    <x v="0"/>
    <x v="48"/>
    <n v="1"/>
    <n v="288.93233500000002"/>
    <n v="40.511406999999998"/>
    <n v="115.89355399999999"/>
    <n v="2.4144489999999998"/>
    <s v="5"/>
    <s v="scale_mpi_epyc_job_12265.out "/>
    <s v="scale_mpi_epyc_epyc005_2023-06-13_18-19-06.csv "/>
    <s v="e2 10000 100 1 1 49"/>
    <n v="279.30806214285712"/>
    <n v="13.618761130116317"/>
    <n v="252.0705398826245"/>
    <n v="306.54558440308978"/>
    <x v="0"/>
  </r>
  <r>
    <x v="0"/>
    <x v="0"/>
    <n v="100"/>
    <x v="0"/>
    <x v="48"/>
    <n v="1"/>
    <n v="279.04157800000002"/>
    <n v="24.441723"/>
    <n v="76.357561000000004"/>
    <n v="1.5907830000000001"/>
    <s v="2"/>
    <s v="scale_mpi_epyc_job_12289.out "/>
    <s v="scale_mpi_epyc_epyc002_2023-06-14_00-32-55.csv "/>
    <s v="e2 10000 100 1 1 49"/>
    <n v="279.30806214285712"/>
    <n v="13.618761130116317"/>
    <n v="252.0705398826245"/>
    <n v="306.54558440308978"/>
    <x v="0"/>
  </r>
  <r>
    <x v="0"/>
    <x v="0"/>
    <n v="100"/>
    <x v="0"/>
    <x v="48"/>
    <n v="1"/>
    <n v="274.25590099999999"/>
    <n v="22.818674000000001"/>
    <n v="78.712046000000001"/>
    <n v="1.639834"/>
    <s v="2"/>
    <s v="scale_mpi_epyc_job_13071.out "/>
    <s v="scale_mpi_epyc_epyc002_2023-06-17_22-13-38.csv "/>
    <s v="e2 10000 100 1 1 49"/>
    <n v="279.30806214285712"/>
    <n v="13.618761130116317"/>
    <n v="252.0705398826245"/>
    <n v="306.54558440308978"/>
    <x v="0"/>
  </r>
  <r>
    <x v="4"/>
    <x v="1"/>
    <n v="100"/>
    <x v="2"/>
    <x v="0"/>
    <n v="1"/>
    <n v="2.7896079999999999"/>
    <n v="3.1088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2"/>
  </r>
  <r>
    <x v="4"/>
    <x v="1"/>
    <n v="100"/>
    <x v="2"/>
    <x v="1"/>
    <n v="1"/>
    <n v="1.91106"/>
    <n v="1.6409E-2"/>
    <n v="1.4203E-2"/>
    <n v="1.4203E-2"/>
    <s v="6"/>
    <s v="scale_mpi_epyc_job_12129.out "/>
    <s v="scale_mpi_epyc_epyc006_2023-06-13_02-01-02.csv "/>
    <s v="e1 1000 100 100000 1 2"/>
    <e v="#N/A"/>
    <e v="#N/A"/>
    <e v="#N/A"/>
    <e v="#N/A"/>
    <x v="2"/>
  </r>
  <r>
    <x v="4"/>
    <x v="1"/>
    <n v="100"/>
    <x v="2"/>
    <x v="2"/>
    <n v="1"/>
    <n v="1.6177189999999999"/>
    <n v="9.7699999999999992E-3"/>
    <n v="1.3498E-2"/>
    <n v="6.7489999999999998E-3"/>
    <s v="6"/>
    <s v="scale_mpi_epyc_job_12129.out "/>
    <s v="scale_mpi_epyc_epyc006_2023-06-13_02-01-02.csv "/>
    <s v="e1 1000 100 100000 1 3"/>
    <e v="#N/A"/>
    <e v="#N/A"/>
    <e v="#N/A"/>
    <e v="#N/A"/>
    <x v="2"/>
  </r>
  <r>
    <x v="4"/>
    <x v="1"/>
    <n v="100"/>
    <x v="2"/>
    <x v="3"/>
    <n v="1"/>
    <n v="1.495258"/>
    <n v="2.324E-2"/>
    <n v="2.2020999999999999E-2"/>
    <n v="7.3400000000000002E-3"/>
    <s v="6"/>
    <s v="scale_mpi_epyc_job_12129.out "/>
    <s v="scale_mpi_epyc_epyc006_2023-06-13_02-01-02.csv "/>
    <s v="e1 1000 100 100000 1 4"/>
    <e v="#N/A"/>
    <e v="#N/A"/>
    <e v="#N/A"/>
    <e v="#N/A"/>
    <x v="2"/>
  </r>
  <r>
    <x v="4"/>
    <x v="1"/>
    <n v="100"/>
    <x v="2"/>
    <x v="4"/>
    <n v="1"/>
    <n v="1.4105669999999999"/>
    <n v="9.8709999999999996E-3"/>
    <n v="2.9010000000000001E-2"/>
    <n v="7.2519999999999998E-3"/>
    <s v="6"/>
    <s v="scale_mpi_epyc_job_12129.out "/>
    <s v="scale_mpi_epyc_epyc006_2023-06-13_02-01-02.csv "/>
    <s v="e1 1000 100 100000 1 5"/>
    <e v="#N/A"/>
    <e v="#N/A"/>
    <e v="#N/A"/>
    <e v="#N/A"/>
    <x v="2"/>
  </r>
  <r>
    <x v="4"/>
    <x v="1"/>
    <n v="100"/>
    <x v="2"/>
    <x v="5"/>
    <n v="1"/>
    <n v="1.3595710000000001"/>
    <n v="1.1114000000000001E-2"/>
    <n v="3.7643999999999997E-2"/>
    <n v="7.5290000000000001E-3"/>
    <s v="6"/>
    <s v="scale_mpi_epyc_job_12129.out "/>
    <s v="scale_mpi_epyc_epyc006_2023-06-13_02-01-02.csv "/>
    <s v="e1 1000 100 100000 1 6"/>
    <e v="#N/A"/>
    <e v="#N/A"/>
    <e v="#N/A"/>
    <e v="#N/A"/>
    <x v="2"/>
  </r>
  <r>
    <x v="4"/>
    <x v="1"/>
    <n v="100"/>
    <x v="2"/>
    <x v="6"/>
    <n v="1"/>
    <n v="1.341537"/>
    <n v="2.2800999999999998E-2"/>
    <n v="8.2452999999999999E-2"/>
    <n v="1.3742000000000001E-2"/>
    <s v="6"/>
    <s v="scale_mpi_epyc_job_12129.out "/>
    <s v="scale_mpi_epyc_epyc006_2023-06-13_02-01-02.csv "/>
    <s v="e1 1000 100 100000 1 7"/>
    <e v="#N/A"/>
    <e v="#N/A"/>
    <e v="#N/A"/>
    <e v="#N/A"/>
    <x v="2"/>
  </r>
  <r>
    <x v="4"/>
    <x v="1"/>
    <n v="100"/>
    <x v="2"/>
    <x v="7"/>
    <n v="1"/>
    <n v="1.30986"/>
    <n v="1.874E-2"/>
    <n v="8.6557999999999996E-2"/>
    <n v="1.2364999999999999E-2"/>
    <s v="6"/>
    <s v="scale_mpi_epyc_job_12129.out "/>
    <s v="scale_mpi_epyc_epyc006_2023-06-13_02-01-02.csv "/>
    <s v="e1 1000 100 100000 1 8"/>
    <e v="#N/A"/>
    <e v="#N/A"/>
    <e v="#N/A"/>
    <e v="#N/A"/>
    <x v="2"/>
  </r>
  <r>
    <x v="4"/>
    <x v="1"/>
    <n v="100"/>
    <x v="2"/>
    <x v="8"/>
    <n v="1"/>
    <n v="1.309145"/>
    <n v="2.0737999999999999E-2"/>
    <n v="0.11996900000000001"/>
    <n v="1.4996000000000001E-2"/>
    <s v="6"/>
    <s v="scale_mpi_epyc_job_12129.out "/>
    <s v="scale_mpi_epyc_epyc006_2023-06-13_02-01-02.csv "/>
    <s v="e1 1000 100 100000 1 9"/>
    <e v="#N/A"/>
    <e v="#N/A"/>
    <e v="#N/A"/>
    <e v="#N/A"/>
    <x v="2"/>
  </r>
  <r>
    <x v="4"/>
    <x v="1"/>
    <n v="100"/>
    <x v="2"/>
    <x v="9"/>
    <n v="1"/>
    <n v="1.2875099999999999"/>
    <n v="2.4632999999999999E-2"/>
    <n v="0.17657300000000001"/>
    <n v="1.9619000000000001E-2"/>
    <s v="6"/>
    <s v="scale_mpi_epyc_job_12129.out "/>
    <s v="scale_mpi_epyc_epyc006_2023-06-13_02-01-02.csv "/>
    <s v="e1 1000 100 100000 1 10"/>
    <e v="#N/A"/>
    <e v="#N/A"/>
    <e v="#N/A"/>
    <e v="#N/A"/>
    <x v="2"/>
  </r>
  <r>
    <x v="4"/>
    <x v="1"/>
    <n v="100"/>
    <x v="2"/>
    <x v="10"/>
    <n v="1"/>
    <n v="1.2891779999999999"/>
    <n v="3.0210999999999998E-2"/>
    <n v="0.14430299999999999"/>
    <n v="1.443E-2"/>
    <s v="6"/>
    <s v="scale_mpi_epyc_job_12129.out "/>
    <s v="scale_mpi_epyc_epyc006_2023-06-13_02-01-02.csv "/>
    <s v="e1 1000 100 100000 1 11"/>
    <e v="#N/A"/>
    <e v="#N/A"/>
    <e v="#N/A"/>
    <e v="#N/A"/>
    <x v="2"/>
  </r>
  <r>
    <x v="4"/>
    <x v="1"/>
    <n v="100"/>
    <x v="2"/>
    <x v="11"/>
    <n v="1"/>
    <n v="1.3614949999999999"/>
    <n v="8.4902000000000005E-2"/>
    <n v="0.75962200000000002"/>
    <n v="6.9056999999999993E-2"/>
    <s v="6"/>
    <s v="scale_mpi_epyc_job_12129.out "/>
    <s v="scale_mpi_epyc_epyc006_2023-06-13_02-01-02.csv "/>
    <s v="e1 1000 100 100000 1 12"/>
    <e v="#N/A"/>
    <e v="#N/A"/>
    <e v="#N/A"/>
    <e v="#N/A"/>
    <x v="2"/>
  </r>
  <r>
    <x v="4"/>
    <x v="1"/>
    <n v="100"/>
    <x v="2"/>
    <x v="12"/>
    <n v="1"/>
    <n v="1.294721"/>
    <n v="4.0307999999999997E-2"/>
    <n v="0.20408499999999999"/>
    <n v="1.7007000000000001E-2"/>
    <s v="6"/>
    <s v="scale_mpi_epyc_job_12129.out "/>
    <s v="scale_mpi_epyc_epyc006_2023-06-13_02-01-02.csv "/>
    <s v="e1 1000 100 100000 1 13"/>
    <e v="#N/A"/>
    <e v="#N/A"/>
    <e v="#N/A"/>
    <e v="#N/A"/>
    <x v="2"/>
  </r>
  <r>
    <x v="4"/>
    <x v="1"/>
    <n v="100"/>
    <x v="2"/>
    <x v="13"/>
    <n v="1"/>
    <n v="1.2901100000000001"/>
    <n v="4.0058999999999997E-2"/>
    <n v="0.297653"/>
    <n v="2.2896E-2"/>
    <s v="6"/>
    <s v="scale_mpi_epyc_job_12129.out "/>
    <s v="scale_mpi_epyc_epyc006_2023-06-13_02-01-02.csv "/>
    <s v="e1 1000 100 100000 1 14"/>
    <e v="#N/A"/>
    <e v="#N/A"/>
    <e v="#N/A"/>
    <e v="#N/A"/>
    <x v="2"/>
  </r>
  <r>
    <x v="4"/>
    <x v="1"/>
    <n v="100"/>
    <x v="2"/>
    <x v="14"/>
    <n v="1"/>
    <n v="1.281908"/>
    <n v="3.1741999999999999E-2"/>
    <n v="0.290931"/>
    <n v="2.0781000000000001E-2"/>
    <s v="6"/>
    <s v="scale_mpi_epyc_job_12129.out "/>
    <s v="scale_mpi_epyc_epyc006_2023-06-13_02-01-02.csv "/>
    <s v="e1 1000 100 100000 1 15"/>
    <e v="#N/A"/>
    <e v="#N/A"/>
    <e v="#N/A"/>
    <e v="#N/A"/>
    <x v="2"/>
  </r>
  <r>
    <x v="4"/>
    <x v="1"/>
    <n v="100"/>
    <x v="2"/>
    <x v="15"/>
    <n v="1"/>
    <n v="1.296975"/>
    <n v="3.7171000000000003E-2"/>
    <n v="0.388513"/>
    <n v="2.5901E-2"/>
    <s v="6"/>
    <s v="scale_mpi_epyc_job_12129.out "/>
    <s v="scale_mpi_epyc_epyc006_2023-06-13_02-01-02.csv "/>
    <s v="e1 1000 100 100000 1 16"/>
    <e v="#N/A"/>
    <e v="#N/A"/>
    <e v="#N/A"/>
    <e v="#N/A"/>
    <x v="2"/>
  </r>
  <r>
    <x v="4"/>
    <x v="1"/>
    <n v="100"/>
    <x v="2"/>
    <x v="16"/>
    <n v="1"/>
    <n v="1.2993079999999999"/>
    <n v="4.2840999999999997E-2"/>
    <n v="0.39364300000000002"/>
    <n v="2.4603E-2"/>
    <s v="6"/>
    <s v="scale_mpi_epyc_job_12129.out "/>
    <s v="scale_mpi_epyc_epyc006_2023-06-13_02-01-02.csv "/>
    <s v="e1 1000 100 100000 1 17"/>
    <e v="#N/A"/>
    <e v="#N/A"/>
    <e v="#N/A"/>
    <e v="#N/A"/>
    <x v="2"/>
  </r>
  <r>
    <x v="4"/>
    <x v="1"/>
    <n v="100"/>
    <x v="2"/>
    <x v="17"/>
    <n v="1"/>
    <n v="1.2752209999999999"/>
    <n v="2.1668E-2"/>
    <n v="0.297655"/>
    <n v="1.7509E-2"/>
    <s v="6"/>
    <s v="scale_mpi_epyc_job_12129.out "/>
    <s v="scale_mpi_epyc_epyc006_2023-06-13_02-01-02.csv "/>
    <s v="e1 1000 100 100000 1 18"/>
    <e v="#N/A"/>
    <e v="#N/A"/>
    <e v="#N/A"/>
    <e v="#N/A"/>
    <x v="2"/>
  </r>
  <r>
    <x v="4"/>
    <x v="1"/>
    <n v="100"/>
    <x v="2"/>
    <x v="18"/>
    <n v="1"/>
    <n v="1.3093159999999999"/>
    <n v="4.4683E-2"/>
    <n v="0.651501"/>
    <n v="3.6194999999999998E-2"/>
    <s v="6"/>
    <s v="scale_mpi_epyc_job_12129.out "/>
    <s v="scale_mpi_epyc_epyc006_2023-06-13_02-01-02.csv "/>
    <s v="e1 1000 100 100000 1 19"/>
    <e v="#N/A"/>
    <e v="#N/A"/>
    <e v="#N/A"/>
    <e v="#N/A"/>
    <x v="2"/>
  </r>
  <r>
    <x v="4"/>
    <x v="1"/>
    <n v="100"/>
    <x v="2"/>
    <x v="19"/>
    <n v="1"/>
    <n v="1.3346009999999999"/>
    <n v="4.5277999999999999E-2"/>
    <n v="0.70058200000000004"/>
    <n v="3.6873000000000003E-2"/>
    <s v="6"/>
    <s v="scale_mpi_epyc_job_12129.out "/>
    <s v="scale_mpi_epyc_epyc006_2023-06-13_02-01-02.csv "/>
    <s v="e1 1000 100 100000 1 20"/>
    <e v="#N/A"/>
    <e v="#N/A"/>
    <e v="#N/A"/>
    <e v="#N/A"/>
    <x v="2"/>
  </r>
  <r>
    <x v="4"/>
    <x v="1"/>
    <n v="100"/>
    <x v="2"/>
    <x v="20"/>
    <n v="1"/>
    <n v="1.316541"/>
    <n v="4.6882E-2"/>
    <n v="0.77644599999999997"/>
    <n v="3.8822000000000002E-2"/>
    <s v="6"/>
    <s v="scale_mpi_epyc_job_12129.out "/>
    <s v="scale_mpi_epyc_epyc006_2023-06-13_02-01-02.csv "/>
    <s v="e1 1000 100 100000 1 21"/>
    <e v="#N/A"/>
    <e v="#N/A"/>
    <e v="#N/A"/>
    <e v="#N/A"/>
    <x v="2"/>
  </r>
  <r>
    <x v="4"/>
    <x v="1"/>
    <n v="100"/>
    <x v="2"/>
    <x v="21"/>
    <n v="1"/>
    <n v="1.310514"/>
    <n v="3.7287000000000001E-2"/>
    <n v="0.67715400000000003"/>
    <n v="3.2245000000000003E-2"/>
    <s v="6"/>
    <s v="scale_mpi_epyc_job_12129.out "/>
    <s v="scale_mpi_epyc_epyc006_2023-06-13_02-01-02.csv "/>
    <s v="e1 1000 100 100000 1 22"/>
    <e v="#N/A"/>
    <e v="#N/A"/>
    <e v="#N/A"/>
    <e v="#N/A"/>
    <x v="2"/>
  </r>
  <r>
    <x v="4"/>
    <x v="1"/>
    <n v="100"/>
    <x v="2"/>
    <x v="22"/>
    <n v="1"/>
    <n v="1.344997"/>
    <n v="4.2340000000000003E-2"/>
    <n v="0.69686899999999996"/>
    <n v="3.1676000000000003E-2"/>
    <s v="6"/>
    <s v="scale_mpi_epyc_job_12129.out "/>
    <s v="scale_mpi_epyc_epyc006_2023-06-13_02-01-02.csv "/>
    <s v="e1 1000 100 100000 1 23"/>
    <e v="#N/A"/>
    <e v="#N/A"/>
    <e v="#N/A"/>
    <e v="#N/A"/>
    <x v="2"/>
  </r>
  <r>
    <x v="4"/>
    <x v="1"/>
    <n v="100"/>
    <x v="2"/>
    <x v="23"/>
    <n v="1"/>
    <n v="1.337869"/>
    <n v="7.1246000000000004E-2"/>
    <n v="1.167562"/>
    <n v="5.0763999999999997E-2"/>
    <s v="6"/>
    <s v="scale_mpi_epyc_job_12129.out "/>
    <s v="scale_mpi_epyc_epyc006_2023-06-13_02-01-02.csv "/>
    <s v="e1 1000 100 100000 1 24"/>
    <e v="#N/A"/>
    <e v="#N/A"/>
    <e v="#N/A"/>
    <e v="#N/A"/>
    <x v="2"/>
  </r>
  <r>
    <x v="4"/>
    <x v="1"/>
    <n v="100"/>
    <x v="2"/>
    <x v="24"/>
    <n v="1"/>
    <n v="1.330173"/>
    <n v="3.7849000000000001E-2"/>
    <n v="0.76058499999999996"/>
    <n v="3.1690999999999997E-2"/>
    <s v="6"/>
    <s v="scale_mpi_epyc_job_12129.out "/>
    <s v="scale_mpi_epyc_epyc006_2023-06-13_02-01-02.csv "/>
    <s v="e1 1000 100 100000 1 25"/>
    <e v="#N/A"/>
    <e v="#N/A"/>
    <e v="#N/A"/>
    <e v="#N/A"/>
    <x v="2"/>
  </r>
  <r>
    <x v="4"/>
    <x v="1"/>
    <n v="100"/>
    <x v="2"/>
    <x v="25"/>
    <n v="1"/>
    <n v="1.2976129999999999"/>
    <n v="5.2623000000000003E-2"/>
    <n v="0.93896599999999997"/>
    <n v="3.7559000000000002E-2"/>
    <s v="6"/>
    <s v="scale_mpi_epyc_job_12129.out "/>
    <s v="scale_mpi_epyc_epyc006_2023-06-13_02-01-02.csv "/>
    <s v="e1 1000 100 100000 1 26"/>
    <e v="#N/A"/>
    <e v="#N/A"/>
    <e v="#N/A"/>
    <e v="#N/A"/>
    <x v="2"/>
  </r>
  <r>
    <x v="4"/>
    <x v="1"/>
    <n v="100"/>
    <x v="2"/>
    <x v="26"/>
    <n v="1"/>
    <n v="1.3846069999999999"/>
    <n v="5.5260999999999998E-2"/>
    <n v="0.88904700000000003"/>
    <n v="3.4194000000000002E-2"/>
    <s v="6"/>
    <s v="scale_mpi_epyc_job_12129.out "/>
    <s v="scale_mpi_epyc_epyc006_2023-06-13_02-01-02.csv "/>
    <s v="e1 1000 100 100000 1 27"/>
    <e v="#N/A"/>
    <e v="#N/A"/>
    <e v="#N/A"/>
    <e v="#N/A"/>
    <x v="2"/>
  </r>
  <r>
    <x v="4"/>
    <x v="1"/>
    <n v="100"/>
    <x v="2"/>
    <x v="27"/>
    <n v="1"/>
    <n v="1.3729309999999999"/>
    <n v="3.3314999999999997E-2"/>
    <n v="0.77386900000000003"/>
    <n v="2.8662E-2"/>
    <s v="6"/>
    <s v="scale_mpi_epyc_job_12129.out "/>
    <s v="scale_mpi_epyc_epyc006_2023-06-13_02-01-02.csv "/>
    <s v="e1 1000 100 100000 1 28"/>
    <e v="#N/A"/>
    <e v="#N/A"/>
    <e v="#N/A"/>
    <e v="#N/A"/>
    <x v="2"/>
  </r>
  <r>
    <x v="4"/>
    <x v="1"/>
    <n v="100"/>
    <x v="2"/>
    <x v="28"/>
    <n v="1"/>
    <n v="1.3587100000000001"/>
    <n v="5.3573000000000003E-2"/>
    <n v="1.0717810000000001"/>
    <n v="3.8278E-2"/>
    <s v="6"/>
    <s v="scale_mpi_epyc_job_12129.out "/>
    <s v="scale_mpi_epyc_epyc006_2023-06-13_02-01-02.csv "/>
    <s v="e1 1000 100 100000 1 29"/>
    <e v="#N/A"/>
    <e v="#N/A"/>
    <e v="#N/A"/>
    <e v="#N/A"/>
    <x v="2"/>
  </r>
  <r>
    <x v="4"/>
    <x v="1"/>
    <n v="100"/>
    <x v="2"/>
    <x v="29"/>
    <n v="1"/>
    <n v="1.399019"/>
    <n v="3.0641999999999999E-2"/>
    <n v="0.73913200000000001"/>
    <n v="2.5486999999999999E-2"/>
    <s v="6"/>
    <s v="scale_mpi_epyc_job_12129.out "/>
    <s v="scale_mpi_epyc_epyc006_2023-06-13_02-01-02.csv "/>
    <s v="e1 1000 100 100000 1 30"/>
    <e v="#N/A"/>
    <e v="#N/A"/>
    <e v="#N/A"/>
    <e v="#N/A"/>
    <x v="2"/>
  </r>
  <r>
    <x v="4"/>
    <x v="1"/>
    <n v="100"/>
    <x v="2"/>
    <x v="30"/>
    <n v="1"/>
    <n v="1.3904460000000001"/>
    <n v="5.0442000000000001E-2"/>
    <n v="1.0886960000000001"/>
    <n v="3.6290000000000003E-2"/>
    <s v="6"/>
    <s v="scale_mpi_epyc_job_12129.out "/>
    <s v="scale_mpi_epyc_epyc006_2023-06-13_02-01-02.csv "/>
    <s v="e1 1000 100 100000 1 31"/>
    <e v="#N/A"/>
    <e v="#N/A"/>
    <e v="#N/A"/>
    <e v="#N/A"/>
    <x v="2"/>
  </r>
  <r>
    <x v="4"/>
    <x v="1"/>
    <n v="100"/>
    <x v="2"/>
    <x v="31"/>
    <n v="1"/>
    <n v="1.453975"/>
    <n v="5.9454E-2"/>
    <n v="1.3211660000000001"/>
    <n v="4.2618000000000003E-2"/>
    <s v="6"/>
    <s v="scale_mpi_epyc_job_12129.out "/>
    <s v="scale_mpi_epyc_epyc006_2023-06-13_02-01-02.csv "/>
    <s v="e1 1000 100 100000 1 32"/>
    <e v="#N/A"/>
    <e v="#N/A"/>
    <e v="#N/A"/>
    <e v="#N/A"/>
    <x v="2"/>
  </r>
  <r>
    <x v="4"/>
    <x v="1"/>
    <n v="100"/>
    <x v="2"/>
    <x v="32"/>
    <n v="1"/>
    <n v="1.381993"/>
    <n v="6.2873999999999999E-2"/>
    <n v="1.4790319999999999"/>
    <n v="4.6219999999999997E-2"/>
    <s v="6"/>
    <s v="scale_mpi_epyc_job_12129.out "/>
    <s v="scale_mpi_epyc_epyc006_2023-06-13_02-01-02.csv "/>
    <s v="e1 1000 100 100000 1 33"/>
    <e v="#N/A"/>
    <e v="#N/A"/>
    <e v="#N/A"/>
    <e v="#N/A"/>
    <x v="2"/>
  </r>
  <r>
    <x v="4"/>
    <x v="1"/>
    <n v="100"/>
    <x v="2"/>
    <x v="33"/>
    <n v="1"/>
    <n v="1.4057740000000001"/>
    <n v="6.2710000000000002E-2"/>
    <n v="1.4131370000000001"/>
    <n v="4.2821999999999999E-2"/>
    <s v="6"/>
    <s v="scale_mpi_epyc_job_12129.out "/>
    <s v="scale_mpi_epyc_epyc006_2023-06-13_02-01-02.csv "/>
    <s v="e1 1000 100 100000 1 34"/>
    <e v="#N/A"/>
    <e v="#N/A"/>
    <e v="#N/A"/>
    <e v="#N/A"/>
    <x v="2"/>
  </r>
  <r>
    <x v="4"/>
    <x v="1"/>
    <n v="100"/>
    <x v="2"/>
    <x v="34"/>
    <n v="1"/>
    <n v="1.492173"/>
    <n v="4.7065000000000003E-2"/>
    <n v="1.147403"/>
    <n v="3.3746999999999999E-2"/>
    <s v="6"/>
    <s v="scale_mpi_epyc_job_12129.out "/>
    <s v="scale_mpi_epyc_epyc006_2023-06-13_02-01-02.csv "/>
    <s v="e1 1000 100 100000 1 35"/>
    <e v="#N/A"/>
    <e v="#N/A"/>
    <e v="#N/A"/>
    <e v="#N/A"/>
    <x v="2"/>
  </r>
  <r>
    <x v="4"/>
    <x v="1"/>
    <n v="100"/>
    <x v="2"/>
    <x v="35"/>
    <n v="1"/>
    <n v="1.519998"/>
    <n v="6.4828999999999998E-2"/>
    <n v="1.657151"/>
    <n v="4.7347E-2"/>
    <s v="6"/>
    <s v="scale_mpi_epyc_job_12129.out "/>
    <s v="scale_mpi_epyc_epyc006_2023-06-13_02-01-02.csv "/>
    <s v="e1 1000 100 100000 1 36"/>
    <e v="#N/A"/>
    <e v="#N/A"/>
    <e v="#N/A"/>
    <e v="#N/A"/>
    <x v="2"/>
  </r>
  <r>
    <x v="4"/>
    <x v="1"/>
    <n v="100"/>
    <x v="2"/>
    <x v="36"/>
    <n v="1"/>
    <n v="1.5534380000000001"/>
    <n v="6.1789999999999998E-2"/>
    <n v="1.5352349999999999"/>
    <n v="4.2645000000000002E-2"/>
    <s v="6"/>
    <s v="scale_mpi_epyc_job_12129.out "/>
    <s v="scale_mpi_epyc_epyc006_2023-06-13_02-01-02.csv "/>
    <s v="e1 1000 100 100000 1 37"/>
    <e v="#N/A"/>
    <e v="#N/A"/>
    <e v="#N/A"/>
    <e v="#N/A"/>
    <x v="2"/>
  </r>
  <r>
    <x v="4"/>
    <x v="1"/>
    <n v="100"/>
    <x v="2"/>
    <x v="37"/>
    <n v="1"/>
    <n v="1.5706530000000001"/>
    <n v="4.6857000000000003E-2"/>
    <n v="1.4941930000000001"/>
    <n v="4.0384000000000003E-2"/>
    <s v="6"/>
    <s v="scale_mpi_epyc_job_12129.out "/>
    <s v="scale_mpi_epyc_epyc006_2023-06-13_02-01-02.csv "/>
    <s v="e1 1000 100 100000 1 38"/>
    <e v="#N/A"/>
    <e v="#N/A"/>
    <e v="#N/A"/>
    <e v="#N/A"/>
    <x v="2"/>
  </r>
  <r>
    <x v="4"/>
    <x v="1"/>
    <n v="100"/>
    <x v="2"/>
    <x v="38"/>
    <n v="1"/>
    <n v="1.4552229999999999"/>
    <n v="7.5216000000000005E-2"/>
    <n v="1.9076660000000001"/>
    <n v="5.0201999999999997E-2"/>
    <s v="6"/>
    <s v="scale_mpi_epyc_job_12129.out "/>
    <s v="scale_mpi_epyc_epyc006_2023-06-13_02-01-02.csv "/>
    <s v="e1 1000 100 100000 1 39"/>
    <e v="#N/A"/>
    <e v="#N/A"/>
    <e v="#N/A"/>
    <e v="#N/A"/>
    <x v="2"/>
  </r>
  <r>
    <x v="4"/>
    <x v="1"/>
    <n v="100"/>
    <x v="2"/>
    <x v="39"/>
    <n v="1"/>
    <n v="1.632592"/>
    <n v="5.1554000000000003E-2"/>
    <n v="1.3347800000000001"/>
    <n v="3.4224999999999998E-2"/>
    <s v="6"/>
    <s v="scale_mpi_epyc_job_12129.out "/>
    <s v="scale_mpi_epyc_epyc006_2023-06-13_02-01-02.csv "/>
    <s v="e1 1000 100 100000 1 40"/>
    <e v="#N/A"/>
    <e v="#N/A"/>
    <e v="#N/A"/>
    <e v="#N/A"/>
    <x v="2"/>
  </r>
  <r>
    <x v="4"/>
    <x v="1"/>
    <n v="100"/>
    <x v="2"/>
    <x v="40"/>
    <n v="1"/>
    <n v="1.5878030000000001"/>
    <n v="6.2343000000000003E-2"/>
    <n v="1.5006759999999999"/>
    <n v="3.7517000000000002E-2"/>
    <s v="6"/>
    <s v="scale_mpi_epyc_job_12129.out "/>
    <s v="scale_mpi_epyc_epyc006_2023-06-13_02-01-02.csv "/>
    <s v="e1 1000 100 100000 1 41"/>
    <e v="#N/A"/>
    <e v="#N/A"/>
    <e v="#N/A"/>
    <e v="#N/A"/>
    <x v="2"/>
  </r>
  <r>
    <x v="4"/>
    <x v="1"/>
    <n v="100"/>
    <x v="2"/>
    <x v="41"/>
    <n v="1"/>
    <n v="1.5268729999999999"/>
    <n v="5.9015999999999999E-2"/>
    <n v="1.6257900000000001"/>
    <n v="3.9653000000000001E-2"/>
    <s v="6"/>
    <s v="scale_mpi_epyc_job_12129.out "/>
    <s v="scale_mpi_epyc_epyc006_2023-06-13_02-01-02.csv "/>
    <s v="e1 1000 100 100000 1 42"/>
    <e v="#N/A"/>
    <e v="#N/A"/>
    <e v="#N/A"/>
    <e v="#N/A"/>
    <x v="2"/>
  </r>
  <r>
    <x v="4"/>
    <x v="1"/>
    <n v="100"/>
    <x v="2"/>
    <x v="42"/>
    <n v="1"/>
    <n v="1.5427949999999999"/>
    <n v="6.6050999999999999E-2"/>
    <n v="2.0703930000000001"/>
    <n v="4.9294999999999999E-2"/>
    <s v="6"/>
    <s v="scale_mpi_epyc_job_12129.out "/>
    <s v="scale_mpi_epyc_epyc006_2023-06-13_02-01-02.csv "/>
    <s v="e1 1000 100 100000 1 43"/>
    <e v="#N/A"/>
    <e v="#N/A"/>
    <e v="#N/A"/>
    <e v="#N/A"/>
    <x v="2"/>
  </r>
  <r>
    <x v="4"/>
    <x v="1"/>
    <n v="100"/>
    <x v="2"/>
    <x v="43"/>
    <n v="1"/>
    <n v="1.540837"/>
    <n v="6.9408999999999998E-2"/>
    <n v="2.5125359999999999"/>
    <n v="5.8430999999999997E-2"/>
    <s v="6"/>
    <s v="scale_mpi_epyc_job_12129.out "/>
    <s v="scale_mpi_epyc_epyc006_2023-06-13_02-01-02.csv "/>
    <s v="e1 1000 100 100000 1 44"/>
    <e v="#N/A"/>
    <e v="#N/A"/>
    <e v="#N/A"/>
    <e v="#N/A"/>
    <x v="2"/>
  </r>
  <r>
    <x v="4"/>
    <x v="1"/>
    <n v="100"/>
    <x v="2"/>
    <x v="44"/>
    <n v="1"/>
    <n v="1.7019230000000001"/>
    <n v="4.7417000000000001E-2"/>
    <n v="1.562206"/>
    <n v="3.5505000000000002E-2"/>
    <s v="6"/>
    <s v="scale_mpi_epyc_job_12129.out "/>
    <s v="scale_mpi_epyc_epyc006_2023-06-13_02-01-02.csv "/>
    <s v="e1 1000 100 100000 1 45"/>
    <e v="#N/A"/>
    <e v="#N/A"/>
    <e v="#N/A"/>
    <e v="#N/A"/>
    <x v="2"/>
  </r>
  <r>
    <x v="4"/>
    <x v="1"/>
    <n v="100"/>
    <x v="2"/>
    <x v="45"/>
    <n v="1"/>
    <n v="1.582376"/>
    <n v="7.9640000000000002E-2"/>
    <n v="2.232971"/>
    <n v="4.9621999999999999E-2"/>
    <s v="6"/>
    <s v="scale_mpi_epyc_job_12129.out "/>
    <s v="scale_mpi_epyc_epyc006_2023-06-13_02-01-02.csv "/>
    <s v="e1 1000 100 100000 1 46"/>
    <e v="#N/A"/>
    <e v="#N/A"/>
    <e v="#N/A"/>
    <e v="#N/A"/>
    <x v="2"/>
  </r>
  <r>
    <x v="4"/>
    <x v="1"/>
    <n v="100"/>
    <x v="2"/>
    <x v="46"/>
    <n v="1"/>
    <n v="1.7477609999999999"/>
    <n v="7.6850000000000002E-2"/>
    <n v="2.1039699999999999"/>
    <n v="4.5738000000000001E-2"/>
    <s v="6"/>
    <s v="scale_mpi_epyc_job_12129.out "/>
    <s v="scale_mpi_epyc_epyc006_2023-06-13_02-01-02.csv "/>
    <s v="e1 1000 100 100000 1 47"/>
    <e v="#N/A"/>
    <e v="#N/A"/>
    <e v="#N/A"/>
    <e v="#N/A"/>
    <x v="2"/>
  </r>
  <r>
    <x v="4"/>
    <x v="1"/>
    <n v="100"/>
    <x v="2"/>
    <x v="47"/>
    <n v="1"/>
    <n v="1.561761"/>
    <n v="6.7985000000000004E-2"/>
    <n v="2.0359750000000001"/>
    <n v="4.3319000000000003E-2"/>
    <s v="6"/>
    <s v="scale_mpi_epyc_job_12129.out "/>
    <s v="scale_mpi_epyc_epyc006_2023-06-13_02-01-02.csv "/>
    <s v="e1 1000 100 100000 1 48"/>
    <e v="#N/A"/>
    <e v="#N/A"/>
    <e v="#N/A"/>
    <e v="#N/A"/>
    <x v="2"/>
  </r>
  <r>
    <x v="4"/>
    <x v="1"/>
    <n v="100"/>
    <x v="2"/>
    <x v="48"/>
    <n v="1"/>
    <n v="1.6210580000000001"/>
    <n v="8.2575999999999997E-2"/>
    <n v="2.5030679999999998"/>
    <n v="5.2146999999999999E-2"/>
    <s v="6"/>
    <s v="scale_mpi_epyc_job_12129.out "/>
    <s v="scale_mpi_epyc_epyc006_2023-06-13_02-01-02.csv "/>
    <s v="e1 1000 100 100000 1 49"/>
    <e v="#N/A"/>
    <e v="#N/A"/>
    <e v="#N/A"/>
    <e v="#N/A"/>
    <x v="2"/>
  </r>
  <r>
    <x v="4"/>
    <x v="1"/>
    <n v="100"/>
    <x v="2"/>
    <x v="49"/>
    <n v="1"/>
    <n v="1.6555260000000001"/>
    <n v="7.3180999999999996E-2"/>
    <n v="2.23142"/>
    <n v="4.5539000000000003E-2"/>
    <s v="6"/>
    <s v="scale_mpi_epyc_job_12129.out "/>
    <s v="scale_mpi_epyc_epyc006_2023-06-13_02-01-02.csv "/>
    <s v="e1 1000 100 100000 1 50"/>
    <e v="#N/A"/>
    <e v="#N/A"/>
    <e v="#N/A"/>
    <e v="#N/A"/>
    <x v="2"/>
  </r>
  <r>
    <x v="4"/>
    <x v="1"/>
    <n v="100"/>
    <x v="2"/>
    <x v="50"/>
    <n v="1"/>
    <n v="1.659654"/>
    <n v="7.4285000000000004E-2"/>
    <n v="2.412344"/>
    <n v="4.8246999999999998E-2"/>
    <s v="6"/>
    <s v="scale_mpi_epyc_job_12129.out "/>
    <s v="scale_mpi_epyc_epyc006_2023-06-13_02-01-02.csv "/>
    <s v="e1 1000 100 100000 1 51"/>
    <e v="#N/A"/>
    <e v="#N/A"/>
    <e v="#N/A"/>
    <e v="#N/A"/>
    <x v="2"/>
  </r>
  <r>
    <x v="4"/>
    <x v="1"/>
    <n v="100"/>
    <x v="2"/>
    <x v="51"/>
    <n v="1"/>
    <n v="1.698415"/>
    <n v="0.10387200000000001"/>
    <n v="3.3030469999999998"/>
    <n v="6.4766000000000004E-2"/>
    <s v="6"/>
    <s v="scale_mpi_epyc_job_12129.out "/>
    <s v="scale_mpi_epyc_epyc006_2023-06-13_02-01-02.csv "/>
    <s v="e1 1000 100 100000 1 52"/>
    <e v="#N/A"/>
    <e v="#N/A"/>
    <e v="#N/A"/>
    <e v="#N/A"/>
    <x v="2"/>
  </r>
  <r>
    <x v="4"/>
    <x v="1"/>
    <n v="100"/>
    <x v="2"/>
    <x v="52"/>
    <n v="1"/>
    <n v="1.675837"/>
    <n v="8.8965000000000002E-2"/>
    <n v="3.178474"/>
    <n v="6.1123999999999998E-2"/>
    <s v="6"/>
    <s v="scale_mpi_epyc_job_12129.out "/>
    <s v="scale_mpi_epyc_epyc006_2023-06-13_02-01-02.csv "/>
    <s v="e1 1000 100 100000 1 53"/>
    <e v="#N/A"/>
    <e v="#N/A"/>
    <e v="#N/A"/>
    <e v="#N/A"/>
    <x v="2"/>
  </r>
  <r>
    <x v="4"/>
    <x v="1"/>
    <n v="100"/>
    <x v="2"/>
    <x v="53"/>
    <n v="1"/>
    <n v="1.705052"/>
    <n v="9.6428E-2"/>
    <n v="3.0393379999999999"/>
    <n v="5.7346000000000001E-2"/>
    <s v="6"/>
    <s v="scale_mpi_epyc_job_12129.out "/>
    <s v="scale_mpi_epyc_epyc006_2023-06-13_02-01-02.csv "/>
    <s v="e1 1000 100 100000 1 54"/>
    <e v="#N/A"/>
    <e v="#N/A"/>
    <e v="#N/A"/>
    <e v="#N/A"/>
    <x v="2"/>
  </r>
  <r>
    <x v="4"/>
    <x v="1"/>
    <n v="100"/>
    <x v="2"/>
    <x v="54"/>
    <n v="1"/>
    <n v="1.9058569999999999"/>
    <n v="0.100244"/>
    <n v="2.2614299999999998"/>
    <n v="4.1877999999999999E-2"/>
    <s v="6"/>
    <s v="scale_mpi_epyc_job_12129.out "/>
    <s v="scale_mpi_epyc_epyc006_2023-06-13_02-01-02.csv "/>
    <s v="e1 1000 100 100000 1 55"/>
    <e v="#N/A"/>
    <e v="#N/A"/>
    <e v="#N/A"/>
    <e v="#N/A"/>
    <x v="2"/>
  </r>
  <r>
    <x v="4"/>
    <x v="1"/>
    <n v="100"/>
    <x v="2"/>
    <x v="55"/>
    <n v="1"/>
    <n v="1.963651"/>
    <n v="6.3104999999999994E-2"/>
    <n v="2.9935339999999999"/>
    <n v="5.4427999999999997E-2"/>
    <s v="6"/>
    <s v="scale_mpi_epyc_job_12129.out "/>
    <s v="scale_mpi_epyc_epyc006_2023-06-13_02-01-02.csv "/>
    <s v="e1 1000 100 100000 1 56"/>
    <e v="#N/A"/>
    <e v="#N/A"/>
    <e v="#N/A"/>
    <e v="#N/A"/>
    <x v="2"/>
  </r>
  <r>
    <x v="4"/>
    <x v="1"/>
    <n v="100"/>
    <x v="2"/>
    <x v="56"/>
    <n v="1"/>
    <n v="1.693951"/>
    <n v="8.5972999999999994E-2"/>
    <n v="2.5526270000000002"/>
    <n v="4.5582999999999999E-2"/>
    <s v="6"/>
    <s v="scale_mpi_epyc_job_12129.out "/>
    <s v="scale_mpi_epyc_epyc006_2023-06-13_02-01-02.csv "/>
    <s v="e1 1000 100 100000 1 57"/>
    <e v="#N/A"/>
    <e v="#N/A"/>
    <e v="#N/A"/>
    <e v="#N/A"/>
    <x v="2"/>
  </r>
  <r>
    <x v="4"/>
    <x v="1"/>
    <n v="100"/>
    <x v="2"/>
    <x v="57"/>
    <n v="1"/>
    <n v="1.231125"/>
    <n v="5.5813000000000001E-2"/>
    <n v="2.7626849999999998"/>
    <n v="4.8467999999999997E-2"/>
    <s v="6"/>
    <s v="scale_mpi_epyc_job_12129.out "/>
    <s v="scale_mpi_epyc_epyc006_2023-06-13_02-01-02.csv "/>
    <s v="e1 1000 100 100000 1 58"/>
    <e v="#N/A"/>
    <e v="#N/A"/>
    <e v="#N/A"/>
    <e v="#N/A"/>
    <x v="2"/>
  </r>
  <r>
    <x v="4"/>
    <x v="1"/>
    <n v="100"/>
    <x v="2"/>
    <x v="58"/>
    <n v="1"/>
    <n v="1.2194"/>
    <n v="6.1601000000000003E-2"/>
    <n v="3.1382669999999999"/>
    <n v="5.4108000000000003E-2"/>
    <s v="6"/>
    <s v="scale_mpi_epyc_job_12129.out "/>
    <s v="scale_mpi_epyc_epyc006_2023-06-13_02-01-02.csv "/>
    <s v="e1 1000 100 100000 1 59"/>
    <e v="#N/A"/>
    <e v="#N/A"/>
    <e v="#N/A"/>
    <e v="#N/A"/>
    <x v="2"/>
  </r>
  <r>
    <x v="4"/>
    <x v="1"/>
    <n v="100"/>
    <x v="2"/>
    <x v="59"/>
    <n v="1"/>
    <n v="1.358514"/>
    <n v="6.5765000000000004E-2"/>
    <n v="3.2136529999999999"/>
    <n v="5.4468999999999997E-2"/>
    <s v="6"/>
    <s v="scale_mpi_epyc_job_12129.out "/>
    <s v="scale_mpi_epyc_epyc006_2023-06-13_02-01-02.csv "/>
    <s v="e1 1000 100 100000 1 60"/>
    <e v="#N/A"/>
    <e v="#N/A"/>
    <e v="#N/A"/>
    <e v="#N/A"/>
    <x v="2"/>
  </r>
  <r>
    <x v="4"/>
    <x v="1"/>
    <n v="100"/>
    <x v="2"/>
    <x v="60"/>
    <n v="1"/>
    <n v="1.2108950000000001"/>
    <n v="6.0419E-2"/>
    <n v="3.1795460000000002"/>
    <n v="5.2991999999999997E-2"/>
    <s v="6"/>
    <s v="scale_mpi_epyc_job_12129.out "/>
    <s v="scale_mpi_epyc_epyc006_2023-06-13_02-01-02.csv "/>
    <s v="e1 1000 100 100000 1 61"/>
    <e v="#N/A"/>
    <e v="#N/A"/>
    <e v="#N/A"/>
    <e v="#N/A"/>
    <x v="2"/>
  </r>
  <r>
    <x v="4"/>
    <x v="1"/>
    <n v="100"/>
    <x v="2"/>
    <x v="61"/>
    <n v="1"/>
    <n v="1.350846"/>
    <n v="6.0217E-2"/>
    <n v="3.2060629999999999"/>
    <n v="5.2558000000000001E-2"/>
    <s v="6"/>
    <s v="scale_mpi_epyc_job_12129.out "/>
    <s v="scale_mpi_epyc_epyc006_2023-06-13_02-01-02.csv "/>
    <s v="e1 1000 100 100000 1 62"/>
    <e v="#N/A"/>
    <e v="#N/A"/>
    <e v="#N/A"/>
    <e v="#N/A"/>
    <x v="2"/>
  </r>
  <r>
    <x v="4"/>
    <x v="1"/>
    <n v="100"/>
    <x v="2"/>
    <x v="62"/>
    <n v="1"/>
    <n v="1.315985"/>
    <n v="6.5151000000000001E-2"/>
    <n v="3.552959"/>
    <n v="5.7306000000000003E-2"/>
    <s v="6"/>
    <s v="scale_mpi_epyc_job_12129.out "/>
    <s v="scale_mpi_epyc_epyc006_2023-06-13_02-01-02.csv "/>
    <s v="e1 1000 100 100000 1 63"/>
    <e v="#N/A"/>
    <e v="#N/A"/>
    <e v="#N/A"/>
    <e v="#N/A"/>
    <x v="2"/>
  </r>
  <r>
    <x v="4"/>
    <x v="1"/>
    <n v="100"/>
    <x v="2"/>
    <x v="63"/>
    <n v="1"/>
    <n v="1.3627400000000001"/>
    <n v="7.4537999999999993E-2"/>
    <n v="4.1720360000000003"/>
    <n v="6.6223000000000004E-2"/>
    <s v="6"/>
    <s v="scale_mpi_epyc_job_12129.out "/>
    <s v="scale_mpi_epyc_epyc006_2023-06-13_02-01-02.csv "/>
    <s v="e1 1000 100 100000 1 64"/>
    <e v="#N/A"/>
    <e v="#N/A"/>
    <e v="#N/A"/>
    <e v="#N/A"/>
    <x v="2"/>
  </r>
  <r>
    <x v="4"/>
    <x v="2"/>
    <n v="100"/>
    <x v="2"/>
    <x v="0"/>
    <n v="1"/>
    <n v="1.087831"/>
    <n v="3.2176000000000003E-2"/>
    <n v="0"/>
    <n v="0"/>
    <s v="6"/>
    <s v="scale_mpi_epyc_job_12129.out "/>
    <s v="scale_mpi_epyc_epyc006_2023-06-13_02-01-02.csv "/>
    <s v="e1 100 100 100000 1 1"/>
    <e v="#N/A"/>
    <e v="#N/A"/>
    <e v="#N/A"/>
    <e v="#N/A"/>
    <x v="2"/>
  </r>
  <r>
    <x v="4"/>
    <x v="2"/>
    <n v="100"/>
    <x v="2"/>
    <x v="1"/>
    <n v="1"/>
    <n v="1.0573159999999999"/>
    <n v="6.7999999999999996E-3"/>
    <n v="5.2839999999999996E-3"/>
    <n v="5.2839999999999996E-3"/>
    <s v="6"/>
    <s v="scale_mpi_epyc_job_12129.out "/>
    <s v="scale_mpi_epyc_epyc006_2023-06-13_02-01-02.csv "/>
    <s v="e1 100 100 100000 1 2"/>
    <e v="#N/A"/>
    <e v="#N/A"/>
    <e v="#N/A"/>
    <e v="#N/A"/>
    <x v="2"/>
  </r>
  <r>
    <x v="4"/>
    <x v="2"/>
    <n v="100"/>
    <x v="2"/>
    <x v="2"/>
    <n v="1"/>
    <n v="1.0615190000000001"/>
    <n v="8.1779999999999995E-3"/>
    <n v="1.3438E-2"/>
    <n v="6.7190000000000001E-3"/>
    <s v="6"/>
    <s v="scale_mpi_epyc_job_12129.out "/>
    <s v="scale_mpi_epyc_epyc006_2023-06-13_02-01-02.csv "/>
    <s v="e1 100 100 100000 1 3"/>
    <e v="#N/A"/>
    <e v="#N/A"/>
    <e v="#N/A"/>
    <e v="#N/A"/>
    <x v="2"/>
  </r>
  <r>
    <x v="4"/>
    <x v="2"/>
    <n v="100"/>
    <x v="2"/>
    <x v="3"/>
    <n v="1"/>
    <n v="1.062694"/>
    <n v="9.0959999999999999E-3"/>
    <n v="2.0875000000000001E-2"/>
    <n v="6.9579999999999998E-3"/>
    <s v="6"/>
    <s v="scale_mpi_epyc_job_12129.out "/>
    <s v="scale_mpi_epyc_epyc006_2023-06-13_02-01-02.csv "/>
    <s v="e1 100 100 100000 1 4"/>
    <e v="#N/A"/>
    <e v="#N/A"/>
    <e v="#N/A"/>
    <e v="#N/A"/>
    <x v="2"/>
  </r>
  <r>
    <x v="4"/>
    <x v="2"/>
    <n v="100"/>
    <x v="2"/>
    <x v="4"/>
    <n v="1"/>
    <n v="1.0711299999999999"/>
    <n v="9.9480000000000002E-3"/>
    <n v="3.2962999999999999E-2"/>
    <n v="8.2410000000000001E-3"/>
    <s v="6"/>
    <s v="scale_mpi_epyc_job_12129.out "/>
    <s v="scale_mpi_epyc_epyc006_2023-06-13_02-01-02.csv "/>
    <s v="e1 100 100 100000 1 5"/>
    <e v="#N/A"/>
    <e v="#N/A"/>
    <e v="#N/A"/>
    <e v="#N/A"/>
    <x v="2"/>
  </r>
  <r>
    <x v="4"/>
    <x v="2"/>
    <n v="100"/>
    <x v="2"/>
    <x v="5"/>
    <n v="1"/>
    <n v="1.0816049999999999"/>
    <n v="2.0532000000000002E-2"/>
    <n v="8.6064000000000002E-2"/>
    <n v="1.7212999999999999E-2"/>
    <s v="6"/>
    <s v="scale_mpi_epyc_job_12129.out "/>
    <s v="scale_mpi_epyc_epyc006_2023-06-13_02-01-02.csv "/>
    <s v="e1 100 100 100000 1 6"/>
    <e v="#N/A"/>
    <e v="#N/A"/>
    <e v="#N/A"/>
    <e v="#N/A"/>
    <x v="2"/>
  </r>
  <r>
    <x v="4"/>
    <x v="2"/>
    <n v="100"/>
    <x v="2"/>
    <x v="6"/>
    <n v="1"/>
    <n v="1.0886720000000001"/>
    <n v="1.8123E-2"/>
    <n v="8.9478000000000002E-2"/>
    <n v="1.4912999999999999E-2"/>
    <s v="6"/>
    <s v="scale_mpi_epyc_job_12129.out "/>
    <s v="scale_mpi_epyc_epyc006_2023-06-13_02-01-02.csv "/>
    <s v="e1 100 100 100000 1 7"/>
    <e v="#N/A"/>
    <e v="#N/A"/>
    <e v="#N/A"/>
    <e v="#N/A"/>
    <x v="2"/>
  </r>
  <r>
    <x v="4"/>
    <x v="2"/>
    <n v="100"/>
    <x v="2"/>
    <x v="7"/>
    <n v="1"/>
    <n v="1.0992869999999999"/>
    <n v="2.2487E-2"/>
    <n v="0.12831100000000001"/>
    <n v="1.8329999999999999E-2"/>
    <s v="6"/>
    <s v="scale_mpi_epyc_job_12129.out "/>
    <s v="scale_mpi_epyc_epyc006_2023-06-13_02-01-02.csv "/>
    <s v="e1 100 100 100000 1 8"/>
    <e v="#N/A"/>
    <e v="#N/A"/>
    <e v="#N/A"/>
    <e v="#N/A"/>
    <x v="2"/>
  </r>
  <r>
    <x v="4"/>
    <x v="2"/>
    <n v="100"/>
    <x v="2"/>
    <x v="8"/>
    <n v="1"/>
    <n v="1.09263"/>
    <n v="1.4079E-2"/>
    <n v="9.2700000000000005E-2"/>
    <n v="1.1587999999999999E-2"/>
    <s v="6"/>
    <s v="scale_mpi_epyc_job_12129.out "/>
    <s v="scale_mpi_epyc_epyc006_2023-06-13_02-01-02.csv "/>
    <s v="e1 100 100 100000 1 9"/>
    <e v="#N/A"/>
    <e v="#N/A"/>
    <e v="#N/A"/>
    <e v="#N/A"/>
    <x v="2"/>
  </r>
  <r>
    <x v="4"/>
    <x v="2"/>
    <n v="100"/>
    <x v="2"/>
    <x v="9"/>
    <n v="1"/>
    <n v="1.1051010000000001"/>
    <n v="2.6027000000000002E-2"/>
    <n v="0.14779800000000001"/>
    <n v="1.6421999999999999E-2"/>
    <s v="6"/>
    <s v="scale_mpi_epyc_job_12129.out "/>
    <s v="scale_mpi_epyc_epyc006_2023-06-13_02-01-02.csv "/>
    <s v="e1 100 100 100000 1 10"/>
    <e v="#N/A"/>
    <e v="#N/A"/>
    <e v="#N/A"/>
    <e v="#N/A"/>
    <x v="2"/>
  </r>
  <r>
    <x v="4"/>
    <x v="2"/>
    <n v="100"/>
    <x v="2"/>
    <x v="10"/>
    <n v="1"/>
    <n v="1.1284559999999999"/>
    <n v="2.8660999999999999E-2"/>
    <n v="0.146479"/>
    <n v="1.4648E-2"/>
    <s v="6"/>
    <s v="scale_mpi_epyc_job_12129.out "/>
    <s v="scale_mpi_epyc_epyc006_2023-06-13_02-01-02.csv "/>
    <s v="e1 100 100 100000 1 11"/>
    <e v="#N/A"/>
    <e v="#N/A"/>
    <e v="#N/A"/>
    <e v="#N/A"/>
    <x v="2"/>
  </r>
  <r>
    <x v="4"/>
    <x v="2"/>
    <n v="100"/>
    <x v="2"/>
    <x v="11"/>
    <n v="1"/>
    <n v="1.1299809999999999"/>
    <n v="2.8091000000000001E-2"/>
    <n v="0.22099099999999999"/>
    <n v="2.009E-2"/>
    <s v="6"/>
    <s v="scale_mpi_epyc_job_12129.out "/>
    <s v="scale_mpi_epyc_epyc006_2023-06-13_02-01-02.csv "/>
    <s v="e1 100 100 100000 1 12"/>
    <e v="#N/A"/>
    <e v="#N/A"/>
    <e v="#N/A"/>
    <e v="#N/A"/>
    <x v="2"/>
  </r>
  <r>
    <x v="4"/>
    <x v="2"/>
    <n v="100"/>
    <x v="2"/>
    <x v="12"/>
    <n v="1"/>
    <n v="1.141696"/>
    <n v="2.7015999999999998E-2"/>
    <n v="0.196407"/>
    <n v="1.6367E-2"/>
    <s v="6"/>
    <s v="scale_mpi_epyc_job_12129.out "/>
    <s v="scale_mpi_epyc_epyc006_2023-06-13_02-01-02.csv "/>
    <s v="e1 100 100 100000 1 13"/>
    <e v="#N/A"/>
    <e v="#N/A"/>
    <e v="#N/A"/>
    <e v="#N/A"/>
    <x v="2"/>
  </r>
  <r>
    <x v="4"/>
    <x v="2"/>
    <n v="100"/>
    <x v="2"/>
    <x v="13"/>
    <n v="1"/>
    <n v="1.1676070000000001"/>
    <n v="4.2759999999999999E-2"/>
    <n v="0.30459799999999998"/>
    <n v="2.3431E-2"/>
    <s v="6"/>
    <s v="scale_mpi_epyc_job_12129.out "/>
    <s v="scale_mpi_epyc_epyc006_2023-06-13_02-01-02.csv "/>
    <s v="e1 100 100 100000 1 14"/>
    <e v="#N/A"/>
    <e v="#N/A"/>
    <e v="#N/A"/>
    <e v="#N/A"/>
    <x v="2"/>
  </r>
  <r>
    <x v="4"/>
    <x v="2"/>
    <n v="100"/>
    <x v="2"/>
    <x v="14"/>
    <n v="1"/>
    <n v="1.175116"/>
    <n v="3.9432000000000002E-2"/>
    <n v="0.31941799999999998"/>
    <n v="2.2815999999999999E-2"/>
    <s v="6"/>
    <s v="scale_mpi_epyc_job_12129.out "/>
    <s v="scale_mpi_epyc_epyc006_2023-06-13_02-01-02.csv "/>
    <s v="e1 100 100 100000 1 15"/>
    <e v="#N/A"/>
    <e v="#N/A"/>
    <e v="#N/A"/>
    <e v="#N/A"/>
    <x v="2"/>
  </r>
  <r>
    <x v="4"/>
    <x v="2"/>
    <n v="100"/>
    <x v="2"/>
    <x v="15"/>
    <n v="1"/>
    <n v="1.1387130000000001"/>
    <n v="1.8380000000000001E-2"/>
    <n v="0.22693199999999999"/>
    <n v="1.5129E-2"/>
    <s v="6"/>
    <s v="scale_mpi_epyc_job_12129.out "/>
    <s v="scale_mpi_epyc_epyc006_2023-06-13_02-01-02.csv "/>
    <s v="e1 100 100 100000 1 16"/>
    <e v="#N/A"/>
    <e v="#N/A"/>
    <e v="#N/A"/>
    <e v="#N/A"/>
    <x v="2"/>
  </r>
  <r>
    <x v="4"/>
    <x v="2"/>
    <n v="100"/>
    <x v="2"/>
    <x v="16"/>
    <n v="1"/>
    <n v="1.1799269999999999"/>
    <n v="3.7824000000000003E-2"/>
    <n v="0.40278700000000001"/>
    <n v="2.5173999999999998E-2"/>
    <s v="6"/>
    <s v="scale_mpi_epyc_job_12129.out "/>
    <s v="scale_mpi_epyc_epyc006_2023-06-13_02-01-02.csv "/>
    <s v="e1 100 100 100000 1 17"/>
    <e v="#N/A"/>
    <e v="#N/A"/>
    <e v="#N/A"/>
    <e v="#N/A"/>
    <x v="2"/>
  </r>
  <r>
    <x v="4"/>
    <x v="2"/>
    <n v="100"/>
    <x v="2"/>
    <x v="17"/>
    <n v="1"/>
    <n v="1.2023740000000001"/>
    <n v="4.3105999999999998E-2"/>
    <n v="0.52920699999999998"/>
    <n v="3.1130000000000001E-2"/>
    <s v="6"/>
    <s v="scale_mpi_epyc_job_12129.out "/>
    <s v="scale_mpi_epyc_epyc006_2023-06-13_02-01-02.csv "/>
    <s v="e1 100 100 100000 1 18"/>
    <e v="#N/A"/>
    <e v="#N/A"/>
    <e v="#N/A"/>
    <e v="#N/A"/>
    <x v="2"/>
  </r>
  <r>
    <x v="4"/>
    <x v="2"/>
    <n v="100"/>
    <x v="2"/>
    <x v="18"/>
    <n v="1"/>
    <n v="1.1732849999999999"/>
    <n v="2.9503999999999999E-2"/>
    <n v="0.44409799999999999"/>
    <n v="2.4671999999999999E-2"/>
    <s v="6"/>
    <s v="scale_mpi_epyc_job_12129.out "/>
    <s v="scale_mpi_epyc_epyc006_2023-06-13_02-01-02.csv "/>
    <s v="e1 100 100 100000 1 19"/>
    <e v="#N/A"/>
    <e v="#N/A"/>
    <e v="#N/A"/>
    <e v="#N/A"/>
    <x v="2"/>
  </r>
  <r>
    <x v="4"/>
    <x v="2"/>
    <n v="100"/>
    <x v="2"/>
    <x v="19"/>
    <n v="1"/>
    <n v="1.2200569999999999"/>
    <n v="4.7371000000000003E-2"/>
    <n v="0.68448600000000004"/>
    <n v="3.6026000000000002E-2"/>
    <s v="6"/>
    <s v="scale_mpi_epyc_job_12129.out "/>
    <s v="scale_mpi_epyc_epyc006_2023-06-13_02-01-02.csv "/>
    <s v="e1 100 100 100000 1 20"/>
    <e v="#N/A"/>
    <e v="#N/A"/>
    <e v="#N/A"/>
    <e v="#N/A"/>
    <x v="2"/>
  </r>
  <r>
    <x v="4"/>
    <x v="2"/>
    <n v="100"/>
    <x v="2"/>
    <x v="20"/>
    <n v="1"/>
    <n v="1.229241"/>
    <n v="4.8918999999999997E-2"/>
    <n v="0.77212999999999998"/>
    <n v="3.8606000000000001E-2"/>
    <s v="6"/>
    <s v="scale_mpi_epyc_job_12129.out "/>
    <s v="scale_mpi_epyc_epyc006_2023-06-13_02-01-02.csv "/>
    <s v="e1 100 100 100000 1 21"/>
    <e v="#N/A"/>
    <e v="#N/A"/>
    <e v="#N/A"/>
    <e v="#N/A"/>
    <x v="2"/>
  </r>
  <r>
    <x v="4"/>
    <x v="2"/>
    <n v="100"/>
    <x v="2"/>
    <x v="21"/>
    <n v="1"/>
    <n v="1.2427049999999999"/>
    <n v="4.7046999999999999E-2"/>
    <n v="0.79914499999999999"/>
    <n v="3.8054999999999999E-2"/>
    <s v="6"/>
    <s v="scale_mpi_epyc_job_12129.out "/>
    <s v="scale_mpi_epyc_epyc006_2023-06-13_02-01-02.csv "/>
    <s v="e1 100 100 100000 1 22"/>
    <e v="#N/A"/>
    <e v="#N/A"/>
    <e v="#N/A"/>
    <e v="#N/A"/>
    <x v="2"/>
  </r>
  <r>
    <x v="4"/>
    <x v="2"/>
    <n v="100"/>
    <x v="2"/>
    <x v="22"/>
    <n v="1"/>
    <n v="1.249455"/>
    <n v="4.6774000000000003E-2"/>
    <n v="0.76857500000000001"/>
    <n v="3.4935000000000001E-2"/>
    <s v="6"/>
    <s v="scale_mpi_epyc_job_12129.out "/>
    <s v="scale_mpi_epyc_epyc006_2023-06-13_02-01-02.csv "/>
    <s v="e1 100 100 100000 1 23"/>
    <e v="#N/A"/>
    <e v="#N/A"/>
    <e v="#N/A"/>
    <e v="#N/A"/>
    <x v="2"/>
  </r>
  <r>
    <x v="4"/>
    <x v="2"/>
    <n v="100"/>
    <x v="2"/>
    <x v="23"/>
    <n v="1"/>
    <n v="1.257152"/>
    <n v="4.5294000000000001E-2"/>
    <n v="0.72782899999999995"/>
    <n v="3.1645E-2"/>
    <s v="6"/>
    <s v="scale_mpi_epyc_job_12129.out "/>
    <s v="scale_mpi_epyc_epyc006_2023-06-13_02-01-02.csv "/>
    <s v="e1 100 100 100000 1 24"/>
    <e v="#N/A"/>
    <e v="#N/A"/>
    <e v="#N/A"/>
    <e v="#N/A"/>
    <x v="2"/>
  </r>
  <r>
    <x v="4"/>
    <x v="2"/>
    <n v="100"/>
    <x v="2"/>
    <x v="24"/>
    <n v="1"/>
    <n v="1.229768"/>
    <n v="4.7287999999999997E-2"/>
    <n v="0.92537100000000005"/>
    <n v="3.8557000000000001E-2"/>
    <s v="6"/>
    <s v="scale_mpi_epyc_job_12129.out "/>
    <s v="scale_mpi_epyc_epyc006_2023-06-13_02-01-02.csv "/>
    <s v="e1 100 100 100000 1 25"/>
    <e v="#N/A"/>
    <e v="#N/A"/>
    <e v="#N/A"/>
    <e v="#N/A"/>
    <x v="2"/>
  </r>
  <r>
    <x v="4"/>
    <x v="2"/>
    <n v="100"/>
    <x v="2"/>
    <x v="25"/>
    <n v="1"/>
    <n v="1.266575"/>
    <n v="4.9525E-2"/>
    <n v="0.85651500000000003"/>
    <n v="3.4261E-2"/>
    <s v="6"/>
    <s v="scale_mpi_epyc_job_12129.out "/>
    <s v="scale_mpi_epyc_epyc006_2023-06-13_02-01-02.csv "/>
    <s v="e1 100 100 100000 1 26"/>
    <e v="#N/A"/>
    <e v="#N/A"/>
    <e v="#N/A"/>
    <e v="#N/A"/>
    <x v="2"/>
  </r>
  <r>
    <x v="4"/>
    <x v="2"/>
    <n v="100"/>
    <x v="2"/>
    <x v="26"/>
    <n v="1"/>
    <n v="1.261571"/>
    <n v="5.1024E-2"/>
    <n v="1.0806830000000001"/>
    <n v="4.1564999999999998E-2"/>
    <s v="6"/>
    <s v="scale_mpi_epyc_job_12129.out "/>
    <s v="scale_mpi_epyc_epyc006_2023-06-13_02-01-02.csv "/>
    <s v="e1 100 100 100000 1 27"/>
    <e v="#N/A"/>
    <e v="#N/A"/>
    <e v="#N/A"/>
    <e v="#N/A"/>
    <x v="2"/>
  </r>
  <r>
    <x v="4"/>
    <x v="2"/>
    <n v="100"/>
    <x v="2"/>
    <x v="27"/>
    <n v="1"/>
    <n v="1.30646"/>
    <n v="5.4369000000000001E-2"/>
    <n v="0.93819300000000005"/>
    <n v="3.4748000000000001E-2"/>
    <s v="6"/>
    <s v="scale_mpi_epyc_job_12129.out "/>
    <s v="scale_mpi_epyc_epyc006_2023-06-13_02-01-02.csv "/>
    <s v="e1 100 100 100000 1 28"/>
    <e v="#N/A"/>
    <e v="#N/A"/>
    <e v="#N/A"/>
    <e v="#N/A"/>
    <x v="2"/>
  </r>
  <r>
    <x v="4"/>
    <x v="2"/>
    <n v="100"/>
    <x v="2"/>
    <x v="28"/>
    <n v="1"/>
    <n v="1.3064089999999999"/>
    <n v="5.3751E-2"/>
    <n v="1.2204950000000001"/>
    <n v="4.3589000000000003E-2"/>
    <s v="6"/>
    <s v="scale_mpi_epyc_job_12129.out "/>
    <s v="scale_mpi_epyc_epyc006_2023-06-13_02-01-02.csv "/>
    <s v="e1 100 100 100000 1 29"/>
    <e v="#N/A"/>
    <e v="#N/A"/>
    <e v="#N/A"/>
    <e v="#N/A"/>
    <x v="2"/>
  </r>
  <r>
    <x v="4"/>
    <x v="2"/>
    <n v="100"/>
    <x v="2"/>
    <x v="29"/>
    <n v="1"/>
    <n v="1.2587710000000001"/>
    <n v="5.0831000000000001E-2"/>
    <n v="1.222628"/>
    <n v="4.2160000000000003E-2"/>
    <s v="6"/>
    <s v="scale_mpi_epyc_job_12129.out "/>
    <s v="scale_mpi_epyc_epyc006_2023-06-13_02-01-02.csv "/>
    <s v="e1 100 100 100000 1 30"/>
    <e v="#N/A"/>
    <e v="#N/A"/>
    <e v="#N/A"/>
    <e v="#N/A"/>
    <x v="2"/>
  </r>
  <r>
    <x v="4"/>
    <x v="2"/>
    <n v="100"/>
    <x v="2"/>
    <x v="30"/>
    <n v="1"/>
    <n v="1.301034"/>
    <n v="3.882E-2"/>
    <n v="0.99612900000000004"/>
    <n v="3.3203999999999997E-2"/>
    <s v="6"/>
    <s v="scale_mpi_epyc_job_12129.out "/>
    <s v="scale_mpi_epyc_epyc006_2023-06-13_02-01-02.csv "/>
    <s v="e1 100 100 100000 1 31"/>
    <e v="#N/A"/>
    <e v="#N/A"/>
    <e v="#N/A"/>
    <e v="#N/A"/>
    <x v="2"/>
  </r>
  <r>
    <x v="4"/>
    <x v="2"/>
    <n v="100"/>
    <x v="2"/>
    <x v="31"/>
    <n v="1"/>
    <n v="1.3300670000000001"/>
    <n v="0.106919"/>
    <n v="2.671719"/>
    <n v="8.6183999999999997E-2"/>
    <s v="6"/>
    <s v="scale_mpi_epyc_job_12129.out "/>
    <s v="scale_mpi_epyc_epyc006_2023-06-13_02-01-02.csv "/>
    <s v="e1 100 100 100000 1 32"/>
    <e v="#N/A"/>
    <e v="#N/A"/>
    <e v="#N/A"/>
    <e v="#N/A"/>
    <x v="2"/>
  </r>
  <r>
    <x v="4"/>
    <x v="2"/>
    <n v="100"/>
    <x v="2"/>
    <x v="32"/>
    <n v="1"/>
    <n v="1.405168"/>
    <n v="6.2950999999999993E-2"/>
    <n v="1.4282170000000001"/>
    <n v="4.4631999999999998E-2"/>
    <s v="6"/>
    <s v="scale_mpi_epyc_job_12129.out "/>
    <s v="scale_mpi_epyc_epyc006_2023-06-13_02-01-02.csv "/>
    <s v="e1 100 100 100000 1 33"/>
    <e v="#N/A"/>
    <e v="#N/A"/>
    <e v="#N/A"/>
    <e v="#N/A"/>
    <x v="2"/>
  </r>
  <r>
    <x v="4"/>
    <x v="2"/>
    <n v="100"/>
    <x v="2"/>
    <x v="33"/>
    <n v="1"/>
    <n v="1.3141560000000001"/>
    <n v="5.7090000000000002E-2"/>
    <n v="1.5903339999999999"/>
    <n v="4.8191999999999999E-2"/>
    <s v="6"/>
    <s v="scale_mpi_epyc_job_12129.out "/>
    <s v="scale_mpi_epyc_epyc006_2023-06-13_02-01-02.csv "/>
    <s v="e1 100 100 100000 1 34"/>
    <e v="#N/A"/>
    <e v="#N/A"/>
    <e v="#N/A"/>
    <e v="#N/A"/>
    <x v="2"/>
  </r>
  <r>
    <x v="4"/>
    <x v="2"/>
    <n v="100"/>
    <x v="2"/>
    <x v="34"/>
    <n v="1"/>
    <n v="1.438396"/>
    <n v="6.4793000000000003E-2"/>
    <n v="1.9176439999999999"/>
    <n v="5.6401E-2"/>
    <s v="6"/>
    <s v="scale_mpi_epyc_job_12129.out "/>
    <s v="scale_mpi_epyc_epyc006_2023-06-13_02-01-02.csv "/>
    <s v="e1 100 100 100000 1 35"/>
    <e v="#N/A"/>
    <e v="#N/A"/>
    <e v="#N/A"/>
    <e v="#N/A"/>
    <x v="2"/>
  </r>
  <r>
    <x v="4"/>
    <x v="2"/>
    <n v="100"/>
    <x v="2"/>
    <x v="35"/>
    <n v="1"/>
    <n v="1.4402189999999999"/>
    <n v="6.0956000000000003E-2"/>
    <n v="1.3209090000000001"/>
    <n v="3.7740000000000003E-2"/>
    <s v="6"/>
    <s v="scale_mpi_epyc_job_12129.out "/>
    <s v="scale_mpi_epyc_epyc006_2023-06-13_02-01-02.csv "/>
    <s v="e1 100 100 100000 1 36"/>
    <e v="#N/A"/>
    <e v="#N/A"/>
    <e v="#N/A"/>
    <e v="#N/A"/>
    <x v="2"/>
  </r>
  <r>
    <x v="4"/>
    <x v="2"/>
    <n v="100"/>
    <x v="2"/>
    <x v="36"/>
    <n v="1"/>
    <n v="1.4780139999999999"/>
    <n v="6.4534999999999995E-2"/>
    <n v="1.667996"/>
    <n v="4.6332999999999999E-2"/>
    <s v="6"/>
    <s v="scale_mpi_epyc_job_12129.out "/>
    <s v="scale_mpi_epyc_epyc006_2023-06-13_02-01-02.csv "/>
    <s v="e1 100 100 100000 1 37"/>
    <e v="#N/A"/>
    <e v="#N/A"/>
    <e v="#N/A"/>
    <e v="#N/A"/>
    <x v="2"/>
  </r>
  <r>
    <x v="4"/>
    <x v="2"/>
    <n v="100"/>
    <x v="2"/>
    <x v="37"/>
    <n v="1"/>
    <n v="1.5030129999999999"/>
    <n v="4.9549000000000003E-2"/>
    <n v="1.357742"/>
    <n v="3.6695999999999999E-2"/>
    <s v="6"/>
    <s v="scale_mpi_epyc_job_12129.out "/>
    <s v="scale_mpi_epyc_epyc006_2023-06-13_02-01-02.csv "/>
    <s v="e1 100 100 100000 1 38"/>
    <e v="#N/A"/>
    <e v="#N/A"/>
    <e v="#N/A"/>
    <e v="#N/A"/>
    <x v="2"/>
  </r>
  <r>
    <x v="4"/>
    <x v="2"/>
    <n v="100"/>
    <x v="2"/>
    <x v="38"/>
    <n v="1"/>
    <n v="1.3947860000000001"/>
    <n v="6.2747999999999998E-2"/>
    <n v="1.7661960000000001"/>
    <n v="4.6478999999999999E-2"/>
    <s v="6"/>
    <s v="scale_mpi_epyc_job_12129.out "/>
    <s v="scale_mpi_epyc_epyc006_2023-06-13_02-01-02.csv "/>
    <s v="e1 100 100 100000 1 39"/>
    <e v="#N/A"/>
    <e v="#N/A"/>
    <e v="#N/A"/>
    <e v="#N/A"/>
    <x v="2"/>
  </r>
  <r>
    <x v="4"/>
    <x v="2"/>
    <n v="100"/>
    <x v="2"/>
    <x v="39"/>
    <n v="1"/>
    <n v="1.4078310000000001"/>
    <n v="7.6506000000000005E-2"/>
    <n v="2.1676730000000002"/>
    <n v="5.5580999999999998E-2"/>
    <s v="6"/>
    <s v="scale_mpi_epyc_job_12129.out "/>
    <s v="scale_mpi_epyc_epyc006_2023-06-13_02-01-02.csv "/>
    <s v="e1 100 100 100000 1 40"/>
    <e v="#N/A"/>
    <e v="#N/A"/>
    <e v="#N/A"/>
    <e v="#N/A"/>
    <x v="2"/>
  </r>
  <r>
    <x v="4"/>
    <x v="2"/>
    <n v="100"/>
    <x v="2"/>
    <x v="40"/>
    <n v="1"/>
    <n v="1.392773"/>
    <n v="4.5149000000000002E-2"/>
    <n v="1.6051310000000001"/>
    <n v="4.0127999999999997E-2"/>
    <s v="6"/>
    <s v="scale_mpi_epyc_job_12129.out "/>
    <s v="scale_mpi_epyc_epyc006_2023-06-13_02-01-02.csv "/>
    <s v="e1 100 100 100000 1 41"/>
    <e v="#N/A"/>
    <e v="#N/A"/>
    <e v="#N/A"/>
    <e v="#N/A"/>
    <x v="2"/>
  </r>
  <r>
    <x v="4"/>
    <x v="2"/>
    <n v="100"/>
    <x v="2"/>
    <x v="41"/>
    <n v="1"/>
    <n v="1.461047"/>
    <n v="6.9360000000000005E-2"/>
    <n v="1.7102759999999999"/>
    <n v="4.1714000000000001E-2"/>
    <s v="6"/>
    <s v="scale_mpi_epyc_job_12129.out "/>
    <s v="scale_mpi_epyc_epyc006_2023-06-13_02-01-02.csv "/>
    <s v="e1 100 100 100000 1 42"/>
    <e v="#N/A"/>
    <e v="#N/A"/>
    <e v="#N/A"/>
    <e v="#N/A"/>
    <x v="2"/>
  </r>
  <r>
    <x v="4"/>
    <x v="2"/>
    <n v="100"/>
    <x v="2"/>
    <x v="42"/>
    <n v="1"/>
    <n v="1.4278230000000001"/>
    <n v="5.6136999999999999E-2"/>
    <n v="1.7595320000000001"/>
    <n v="4.1894000000000001E-2"/>
    <s v="6"/>
    <s v="scale_mpi_epyc_job_12129.out "/>
    <s v="scale_mpi_epyc_epyc006_2023-06-13_02-01-02.csv "/>
    <s v="e1 100 100 100000 1 43"/>
    <e v="#N/A"/>
    <e v="#N/A"/>
    <e v="#N/A"/>
    <e v="#N/A"/>
    <x v="2"/>
  </r>
  <r>
    <x v="4"/>
    <x v="2"/>
    <n v="100"/>
    <x v="2"/>
    <x v="43"/>
    <n v="1"/>
    <n v="1.4380839999999999"/>
    <n v="6.7044999999999993E-2"/>
    <n v="1.893648"/>
    <n v="4.4038000000000001E-2"/>
    <s v="6"/>
    <s v="scale_mpi_epyc_job_12129.out "/>
    <s v="scale_mpi_epyc_epyc006_2023-06-13_02-01-02.csv "/>
    <s v="e1 100 100 100000 1 44"/>
    <e v="#N/A"/>
    <e v="#N/A"/>
    <e v="#N/A"/>
    <e v="#N/A"/>
    <x v="2"/>
  </r>
  <r>
    <x v="4"/>
    <x v="2"/>
    <n v="100"/>
    <x v="2"/>
    <x v="44"/>
    <n v="1"/>
    <n v="1.459989"/>
    <n v="6.3875000000000001E-2"/>
    <n v="1.7734490000000001"/>
    <n v="4.0306000000000002E-2"/>
    <s v="6"/>
    <s v="scale_mpi_epyc_job_12129.out "/>
    <s v="scale_mpi_epyc_epyc006_2023-06-13_02-01-02.csv "/>
    <s v="e1 100 100 100000 1 45"/>
    <e v="#N/A"/>
    <e v="#N/A"/>
    <e v="#N/A"/>
    <e v="#N/A"/>
    <x v="2"/>
  </r>
  <r>
    <x v="4"/>
    <x v="2"/>
    <n v="100"/>
    <x v="2"/>
    <x v="45"/>
    <n v="1"/>
    <n v="1.5305880000000001"/>
    <n v="6.0953E-2"/>
    <n v="2.3584900000000002"/>
    <n v="5.2410999999999999E-2"/>
    <s v="6"/>
    <s v="scale_mpi_epyc_job_12129.out "/>
    <s v="scale_mpi_epyc_epyc006_2023-06-13_02-01-02.csv "/>
    <s v="e1 100 100 100000 1 46"/>
    <e v="#N/A"/>
    <e v="#N/A"/>
    <e v="#N/A"/>
    <e v="#N/A"/>
    <x v="2"/>
  </r>
  <r>
    <x v="4"/>
    <x v="2"/>
    <n v="100"/>
    <x v="2"/>
    <x v="46"/>
    <n v="1"/>
    <n v="1.652914"/>
    <n v="6.9038000000000002E-2"/>
    <n v="2.6591079999999998"/>
    <n v="5.7806999999999997E-2"/>
    <s v="6"/>
    <s v="scale_mpi_epyc_job_12129.out "/>
    <s v="scale_mpi_epyc_epyc006_2023-06-13_02-01-02.csv "/>
    <s v="e1 100 100 100000 1 47"/>
    <e v="#N/A"/>
    <e v="#N/A"/>
    <e v="#N/A"/>
    <e v="#N/A"/>
    <x v="2"/>
  </r>
  <r>
    <x v="4"/>
    <x v="2"/>
    <n v="100"/>
    <x v="2"/>
    <x v="47"/>
    <n v="1"/>
    <n v="1.556384"/>
    <n v="8.4112000000000006E-2"/>
    <n v="1.9882649999999999"/>
    <n v="4.2304000000000001E-2"/>
    <s v="6"/>
    <s v="scale_mpi_epyc_job_12129.out "/>
    <s v="scale_mpi_epyc_epyc006_2023-06-13_02-01-02.csv "/>
    <s v="e1 100 100 100000 1 48"/>
    <e v="#N/A"/>
    <e v="#N/A"/>
    <e v="#N/A"/>
    <e v="#N/A"/>
    <x v="2"/>
  </r>
  <r>
    <x v="4"/>
    <x v="2"/>
    <n v="100"/>
    <x v="2"/>
    <x v="48"/>
    <n v="1"/>
    <n v="1.5420529999999999"/>
    <n v="7.4376999999999999E-2"/>
    <n v="2.4999920000000002"/>
    <n v="5.2082999999999997E-2"/>
    <s v="6"/>
    <s v="scale_mpi_epyc_job_12129.out "/>
    <s v="scale_mpi_epyc_epyc006_2023-06-13_02-01-02.csv "/>
    <s v="e1 100 100 100000 1 49"/>
    <e v="#N/A"/>
    <e v="#N/A"/>
    <e v="#N/A"/>
    <e v="#N/A"/>
    <x v="2"/>
  </r>
  <r>
    <x v="4"/>
    <x v="2"/>
    <n v="100"/>
    <x v="2"/>
    <x v="49"/>
    <n v="1"/>
    <n v="1.530027"/>
    <n v="6.1670999999999997E-2"/>
    <n v="2.2611539999999999"/>
    <n v="4.6146E-2"/>
    <s v="6"/>
    <s v="scale_mpi_epyc_job_12129.out "/>
    <s v="scale_mpi_epyc_epyc006_2023-06-13_02-01-02.csv "/>
    <s v="e1 100 100 100000 1 50"/>
    <e v="#N/A"/>
    <e v="#N/A"/>
    <e v="#N/A"/>
    <e v="#N/A"/>
    <x v="2"/>
  </r>
  <r>
    <x v="4"/>
    <x v="2"/>
    <n v="100"/>
    <x v="2"/>
    <x v="50"/>
    <n v="1"/>
    <n v="1.7646869999999999"/>
    <n v="4.9952000000000003E-2"/>
    <n v="2.1258110000000001"/>
    <n v="4.2515999999999998E-2"/>
    <s v="6"/>
    <s v="scale_mpi_epyc_job_12129.out "/>
    <s v="scale_mpi_epyc_epyc006_2023-06-13_02-01-02.csv "/>
    <s v="e1 100 100 100000 1 51"/>
    <e v="#N/A"/>
    <e v="#N/A"/>
    <e v="#N/A"/>
    <e v="#N/A"/>
    <x v="2"/>
  </r>
  <r>
    <x v="4"/>
    <x v="2"/>
    <n v="100"/>
    <x v="2"/>
    <x v="51"/>
    <n v="1"/>
    <n v="1.6209100000000001"/>
    <n v="0.120642"/>
    <n v="2.8679299999999999"/>
    <n v="5.6233999999999999E-2"/>
    <s v="6"/>
    <s v="scale_mpi_epyc_job_12129.out "/>
    <s v="scale_mpi_epyc_epyc006_2023-06-13_02-01-02.csv "/>
    <s v="e1 100 100 100000 1 52"/>
    <e v="#N/A"/>
    <e v="#N/A"/>
    <e v="#N/A"/>
    <e v="#N/A"/>
    <x v="2"/>
  </r>
  <r>
    <x v="4"/>
    <x v="2"/>
    <n v="100"/>
    <x v="2"/>
    <x v="52"/>
    <n v="1"/>
    <n v="1.7165170000000001"/>
    <n v="7.4093999999999993E-2"/>
    <n v="2.8100800000000001"/>
    <n v="5.4039999999999998E-2"/>
    <s v="6"/>
    <s v="scale_mpi_epyc_job_12129.out "/>
    <s v="scale_mpi_epyc_epyc006_2023-06-13_02-01-02.csv "/>
    <s v="e1 100 100 100000 1 53"/>
    <e v="#N/A"/>
    <e v="#N/A"/>
    <e v="#N/A"/>
    <e v="#N/A"/>
    <x v="2"/>
  </r>
  <r>
    <x v="4"/>
    <x v="2"/>
    <n v="100"/>
    <x v="2"/>
    <x v="53"/>
    <n v="1"/>
    <n v="1.6405700000000001"/>
    <n v="9.9778000000000006E-2"/>
    <n v="3.4400249999999999"/>
    <n v="6.4906000000000005E-2"/>
    <s v="6"/>
    <s v="scale_mpi_epyc_job_12129.out "/>
    <s v="scale_mpi_epyc_epyc006_2023-06-13_02-01-02.csv "/>
    <s v="e1 100 100 100000 1 54"/>
    <e v="#N/A"/>
    <e v="#N/A"/>
    <e v="#N/A"/>
    <e v="#N/A"/>
    <x v="2"/>
  </r>
  <r>
    <x v="4"/>
    <x v="2"/>
    <n v="100"/>
    <x v="2"/>
    <x v="54"/>
    <n v="1"/>
    <n v="1.8342670000000001"/>
    <n v="5.5999E-2"/>
    <n v="2.5058790000000002"/>
    <n v="4.6405000000000002E-2"/>
    <s v="6"/>
    <s v="scale_mpi_epyc_job_12129.out "/>
    <s v="scale_mpi_epyc_epyc006_2023-06-13_02-01-02.csv "/>
    <s v="e1 100 100 100000 1 55"/>
    <e v="#N/A"/>
    <e v="#N/A"/>
    <e v="#N/A"/>
    <e v="#N/A"/>
    <x v="2"/>
  </r>
  <r>
    <x v="4"/>
    <x v="2"/>
    <n v="100"/>
    <x v="2"/>
    <x v="55"/>
    <n v="1"/>
    <n v="1.725303"/>
    <n v="0.134101"/>
    <n v="3.2808999999999999"/>
    <n v="5.9652999999999998E-2"/>
    <s v="6"/>
    <s v="scale_mpi_epyc_job_12129.out "/>
    <s v="scale_mpi_epyc_epyc006_2023-06-13_02-01-02.csv "/>
    <s v="e1 100 100 100000 1 56"/>
    <e v="#N/A"/>
    <e v="#N/A"/>
    <e v="#N/A"/>
    <e v="#N/A"/>
    <x v="2"/>
  </r>
  <r>
    <x v="4"/>
    <x v="2"/>
    <n v="100"/>
    <x v="2"/>
    <x v="56"/>
    <n v="1"/>
    <n v="1.9395910000000001"/>
    <n v="9.4625000000000001E-2"/>
    <n v="3.246842"/>
    <n v="5.7979000000000003E-2"/>
    <s v="6"/>
    <s v="scale_mpi_epyc_job_12129.out "/>
    <s v="scale_mpi_epyc_epyc006_2023-06-13_02-01-02.csv "/>
    <s v="e1 100 100 100000 1 57"/>
    <e v="#N/A"/>
    <e v="#N/A"/>
    <e v="#N/A"/>
    <e v="#N/A"/>
    <x v="2"/>
  </r>
  <r>
    <x v="4"/>
    <x v="2"/>
    <n v="100"/>
    <x v="2"/>
    <x v="57"/>
    <n v="1"/>
    <n v="1.3392679999999999"/>
    <n v="7.3008000000000003E-2"/>
    <n v="3.7376830000000001"/>
    <n v="6.5573000000000006E-2"/>
    <s v="6"/>
    <s v="scale_mpi_epyc_job_12129.out "/>
    <s v="scale_mpi_epyc_epyc006_2023-06-13_02-01-02.csv "/>
    <s v="e1 100 100 100000 1 58"/>
    <e v="#N/A"/>
    <e v="#N/A"/>
    <e v="#N/A"/>
    <e v="#N/A"/>
    <x v="2"/>
  </r>
  <r>
    <x v="4"/>
    <x v="2"/>
    <n v="100"/>
    <x v="2"/>
    <x v="58"/>
    <n v="1"/>
    <n v="1.288783"/>
    <n v="6.2149999999999997E-2"/>
    <n v="3.161619"/>
    <n v="5.4510999999999997E-2"/>
    <s v="6"/>
    <s v="scale_mpi_epyc_job_12129.out "/>
    <s v="scale_mpi_epyc_epyc006_2023-06-13_02-01-02.csv "/>
    <s v="e1 100 100 100000 1 59"/>
    <e v="#N/A"/>
    <e v="#N/A"/>
    <e v="#N/A"/>
    <e v="#N/A"/>
    <x v="2"/>
  </r>
  <r>
    <x v="4"/>
    <x v="2"/>
    <n v="100"/>
    <x v="2"/>
    <x v="59"/>
    <n v="1"/>
    <n v="1.1545080000000001"/>
    <n v="5.8285999999999998E-2"/>
    <n v="3.007056"/>
    <n v="5.0966999999999998E-2"/>
    <s v="6"/>
    <s v="scale_mpi_epyc_job_12129.out "/>
    <s v="scale_mpi_epyc_epyc006_2023-06-13_02-01-02.csv "/>
    <s v="e1 100 100 100000 1 60"/>
    <e v="#N/A"/>
    <e v="#N/A"/>
    <e v="#N/A"/>
    <e v="#N/A"/>
    <x v="2"/>
  </r>
  <r>
    <x v="4"/>
    <x v="2"/>
    <n v="100"/>
    <x v="2"/>
    <x v="60"/>
    <n v="1"/>
    <n v="1.2062980000000001"/>
    <n v="6.3024999999999998E-2"/>
    <n v="3.2770760000000001"/>
    <n v="5.4618E-2"/>
    <s v="6"/>
    <s v="scale_mpi_epyc_job_12129.out "/>
    <s v="scale_mpi_epyc_epyc006_2023-06-13_02-01-02.csv "/>
    <s v="e1 100 100 100000 1 61"/>
    <e v="#N/A"/>
    <e v="#N/A"/>
    <e v="#N/A"/>
    <e v="#N/A"/>
    <x v="2"/>
  </r>
  <r>
    <x v="4"/>
    <x v="2"/>
    <n v="100"/>
    <x v="2"/>
    <x v="61"/>
    <n v="1"/>
    <n v="1.3129040000000001"/>
    <n v="7.4715000000000004E-2"/>
    <n v="3.9715910000000001"/>
    <n v="6.5107999999999999E-2"/>
    <s v="6"/>
    <s v="scale_mpi_epyc_job_12129.out "/>
    <s v="scale_mpi_epyc_epyc006_2023-06-13_02-01-02.csv "/>
    <s v="e1 100 100 100000 1 62"/>
    <e v="#N/A"/>
    <e v="#N/A"/>
    <e v="#N/A"/>
    <e v="#N/A"/>
    <x v="2"/>
  </r>
  <r>
    <x v="4"/>
    <x v="2"/>
    <n v="100"/>
    <x v="2"/>
    <x v="62"/>
    <n v="1"/>
    <n v="1.360895"/>
    <n v="6.4788999999999999E-2"/>
    <n v="3.401033"/>
    <n v="5.4855000000000001E-2"/>
    <s v="6"/>
    <s v="scale_mpi_epyc_job_12129.out "/>
    <s v="scale_mpi_epyc_epyc006_2023-06-13_02-01-02.csv "/>
    <s v="e1 100 100 100000 1 63"/>
    <e v="#N/A"/>
    <e v="#N/A"/>
    <e v="#N/A"/>
    <e v="#N/A"/>
    <x v="2"/>
  </r>
  <r>
    <x v="4"/>
    <x v="2"/>
    <n v="100"/>
    <x v="2"/>
    <x v="63"/>
    <n v="1"/>
    <n v="1.3052630000000001"/>
    <n v="6.7903000000000005E-2"/>
    <n v="3.720256"/>
    <n v="5.9052E-2"/>
    <s v="6"/>
    <s v="scale_mpi_epyc_job_12129.out "/>
    <s v="scale_mpi_epyc_epyc006_2023-06-13_02-01-02.csv "/>
    <s v="e1 100 100 100000 1 64"/>
    <e v="#N/A"/>
    <e v="#N/A"/>
    <e v="#N/A"/>
    <e v="#N/A"/>
    <x v="2"/>
  </r>
  <r>
    <x v="0"/>
    <x v="0"/>
    <n v="100"/>
    <x v="2"/>
    <x v="57"/>
    <n v="1"/>
    <n v="250.30248"/>
    <n v="0.37675500000000001"/>
    <n v="12.832053999999999"/>
    <n v="0.22512399999999999"/>
    <s v="2"/>
    <s v="scale_mpi_epyc_job_12183.out "/>
    <s v="scale_mpi_epyc_epyc002_2023-06-13_10-38-59.csv "/>
    <s v="e2 10000 100 100000 1 58"/>
    <n v="261.90427600000004"/>
    <n v="17.732311638871298"/>
    <n v="226.43965272225745"/>
    <n v="297.36889927774263"/>
    <x v="0"/>
  </r>
  <r>
    <x v="4"/>
    <x v="0"/>
    <n v="100"/>
    <x v="2"/>
    <x v="1"/>
    <n v="1"/>
    <n v="95.967563999999996"/>
    <n v="3.5040010000000001"/>
    <n v="0.23841699999999999"/>
    <n v="0.23841699999999999"/>
    <s v="6"/>
    <s v="scale_mpi_epyc_job_12129.out "/>
    <s v="scale_mpi_epyc_epyc006_2023-06-13_02-01-02.csv "/>
    <s v="e1 10000 100 100000 1 2"/>
    <n v="92.953807416666677"/>
    <n v="0.94240087551448881"/>
    <n v="91.069005665637704"/>
    <n v="94.838609167695651"/>
    <x v="1"/>
  </r>
  <r>
    <x v="0"/>
    <x v="0"/>
    <n v="100"/>
    <x v="0"/>
    <x v="48"/>
    <n v="1"/>
    <n v="272.60569500000003"/>
    <n v="20.820322000000001"/>
    <n v="71.717770999999999"/>
    <n v="1.4941199999999999"/>
    <s v="1"/>
    <s v="scale_mpi_epyc_job_12285.out "/>
    <s v="scale_mpi_epyc_epyc001.orfeo.hpc_2023-06-13_23-11-14.csv "/>
    <s v="e2 10000 100 1 1 49"/>
    <n v="279.30806214285712"/>
    <n v="13.618761130116317"/>
    <n v="252.0705398826245"/>
    <n v="306.54558440308978"/>
    <x v="0"/>
  </r>
  <r>
    <x v="0"/>
    <x v="0"/>
    <n v="100"/>
    <x v="0"/>
    <x v="48"/>
    <n v="1"/>
    <n v="271.01797399999998"/>
    <n v="15.485844999999999"/>
    <n v="37.284286000000002"/>
    <n v="0.776756"/>
    <s v="8"/>
    <s v="scale_mpi_epyc_job_12210.out "/>
    <s v="scale_mpi_epyc_epyc008_2023-06-13_11-59-28.csv "/>
    <s v="e2 10000 100 1 1 49"/>
    <n v="279.30806214285712"/>
    <n v="13.618761130116317"/>
    <n v="252.0705398826245"/>
    <n v="306.54558440308978"/>
    <x v="0"/>
  </r>
  <r>
    <x v="4"/>
    <x v="0"/>
    <n v="100"/>
    <x v="2"/>
    <x v="4"/>
    <n v="1"/>
    <n v="38.071086999999999"/>
    <n v="1.2021539999999999"/>
    <n v="0.88110299999999997"/>
    <n v="0.220276"/>
    <s v="6"/>
    <s v="scale_mpi_epyc_job_12129.out "/>
    <s v="scale_mpi_epyc_epyc006_2023-06-13_02-01-02.csv "/>
    <s v="e1 10000 100 100000 1 5"/>
    <n v="37.131555291666672"/>
    <n v="0.22261257788867511"/>
    <n v="36.686330135889321"/>
    <n v="37.576780447444023"/>
    <x v="1"/>
  </r>
  <r>
    <x v="1"/>
    <x v="0"/>
    <n v="100"/>
    <x v="0"/>
    <x v="31"/>
    <n v="1"/>
    <n v="237.64030099999999"/>
    <n v="13.137803999999999"/>
    <n v="52.474912000000003"/>
    <n v="1.692739"/>
    <s v="1"/>
    <s v="scale_mpi_epyc_job_12281.out "/>
    <s v="scale_mpi_epyc_epyc001.orfeo.hpc_2023-06-13_21-19-26.csv "/>
    <s v="e0 10000 100 1 1 32"/>
    <n v="243.19365249999998"/>
    <n v="8.1437708129498549"/>
    <n v="226.90611087410028"/>
    <n v="259.48119412589972"/>
    <x v="0"/>
  </r>
  <r>
    <x v="4"/>
    <x v="0"/>
    <n v="100"/>
    <x v="2"/>
    <x v="6"/>
    <n v="1"/>
    <n v="27.744358999999999"/>
    <n v="1.2253810000000001"/>
    <n v="0.65033700000000005"/>
    <n v="0.108389"/>
    <s v="6"/>
    <s v="scale_mpi_epyc_job_12129.out "/>
    <s v="scale_mpi_epyc_epyc006_2023-06-13_02-01-02.csv "/>
    <s v="e1 10000 100 100000 1 7"/>
    <n v="26.786993541666671"/>
    <n v="0.44572297977953718"/>
    <n v="25.895547582107596"/>
    <n v="27.678439501225746"/>
    <x v="1"/>
  </r>
  <r>
    <x v="0"/>
    <x v="0"/>
    <n v="100"/>
    <x v="0"/>
    <x v="48"/>
    <n v="1"/>
    <n v="262.186824"/>
    <n v="22.944447"/>
    <n v="68.874122999999997"/>
    <n v="1.4348780000000001"/>
    <s v="1"/>
    <s v="scale_mpi_epyc_job_12339.out "/>
    <s v="scale_mpi_epyc_epyc001.orfeo.hpc_2023-06-14_13-10-28.csv "/>
    <s v="e2 10000 100 1 1 49"/>
    <n v="279.30806214285712"/>
    <n v="13.618761130116317"/>
    <n v="252.0705398826245"/>
    <n v="306.54558440308978"/>
    <x v="0"/>
  </r>
  <r>
    <x v="0"/>
    <x v="0"/>
    <n v="100"/>
    <x v="0"/>
    <x v="49"/>
    <n v="1"/>
    <n v="344.02804600000002"/>
    <n v="60.004272"/>
    <n v="100.307889"/>
    <n v="2.0470999999999999"/>
    <s v="4"/>
    <s v="scale_mpi_epyc_job_12283.out "/>
    <s v="scale_mpi_epyc_epyc004_2023-06-13_22-39-51.csv "/>
    <s v="e2 10000 100 1 1 50"/>
    <n v="284.06557728571431"/>
    <n v="24.906569754951235"/>
    <n v="234.25243777581184"/>
    <n v="333.87871679561681"/>
    <x v="1"/>
  </r>
  <r>
    <x v="4"/>
    <x v="0"/>
    <n v="100"/>
    <x v="2"/>
    <x v="9"/>
    <n v="1"/>
    <n v="23.526077999999998"/>
    <n v="4.8318279999999998"/>
    <n v="1.283048"/>
    <n v="0.14256099999999999"/>
    <s v="6"/>
    <s v="scale_mpi_epyc_job_12129.out "/>
    <s v="scale_mpi_epyc_epyc006_2023-06-13_02-01-02.csv "/>
    <s v="e1 10000 100 100000 1 10"/>
    <n v="19.053145217391307"/>
    <n v="0.96289578053808234"/>
    <n v="17.127353656315144"/>
    <n v="20.978936778467471"/>
    <x v="1"/>
  </r>
  <r>
    <x v="0"/>
    <x v="0"/>
    <n v="100"/>
    <x v="0"/>
    <x v="49"/>
    <n v="1"/>
    <n v="277.13201299999997"/>
    <n v="24.911823999999999"/>
    <n v="88.493009999999998"/>
    <n v="1.8059799999999999"/>
    <s v="1"/>
    <s v="scale_mpi_epyc_job_12285.out "/>
    <s v="scale_mpi_epyc_epyc001.orfeo.hpc_2023-06-13_23-11-14.csv "/>
    <s v="e2 10000 100 1 1 50"/>
    <n v="284.06557728571431"/>
    <n v="24.906569754951235"/>
    <n v="234.25243777581184"/>
    <n v="333.87871679561681"/>
    <x v="0"/>
  </r>
  <r>
    <x v="0"/>
    <x v="0"/>
    <n v="100"/>
    <x v="0"/>
    <x v="49"/>
    <n v="1"/>
    <n v="276.69854500000002"/>
    <n v="22.071152000000001"/>
    <n v="76.546260000000004"/>
    <n v="1.5621689999999999"/>
    <s v="2"/>
    <s v="scale_mpi_epyc_job_12289.out "/>
    <s v="scale_mpi_epyc_epyc002_2023-06-14_00-32-55.csv "/>
    <s v="e2 10000 100 1 1 50"/>
    <n v="284.06557728571431"/>
    <n v="24.906569754951235"/>
    <n v="234.25243777581184"/>
    <n v="333.87871679561681"/>
    <x v="0"/>
  </r>
  <r>
    <x v="0"/>
    <x v="0"/>
    <n v="100"/>
    <x v="0"/>
    <x v="49"/>
    <n v="1"/>
    <n v="276.11621100000002"/>
    <n v="23.312925"/>
    <n v="66.643399000000002"/>
    <n v="1.360069"/>
    <s v="2"/>
    <s v="scale_mpi_epyc_job_13071.out "/>
    <s v="scale_mpi_epyc_epyc002_2023-06-17_22-13-38.csv "/>
    <s v="e2 10000 100 1 1 50"/>
    <n v="284.06557728571431"/>
    <n v="24.906569754951235"/>
    <n v="234.25243777581184"/>
    <n v="333.87871679561681"/>
    <x v="0"/>
  </r>
  <r>
    <x v="0"/>
    <x v="0"/>
    <n v="100"/>
    <x v="0"/>
    <x v="49"/>
    <n v="1"/>
    <n v="276.10101200000003"/>
    <n v="15.188625"/>
    <n v="58.420606999999997"/>
    <n v="1.1922569999999999"/>
    <s v="8"/>
    <s v="scale_mpi_epyc_job_12210.out "/>
    <s v="scale_mpi_epyc_epyc008_2023-06-13_11-59-28.csv "/>
    <s v="e2 10000 100 1 1 50"/>
    <n v="284.06557728571431"/>
    <n v="24.906569754951235"/>
    <n v="234.25243777581184"/>
    <n v="333.87871679561681"/>
    <x v="0"/>
  </r>
  <r>
    <x v="1"/>
    <x v="0"/>
    <n v="100"/>
    <x v="0"/>
    <x v="31"/>
    <n v="1"/>
    <n v="236.493776"/>
    <n v="11.956664"/>
    <n v="22.134188999999999"/>
    <n v="0.71400600000000003"/>
    <s v="1"/>
    <s v="scale_mpi_epyc_job_12281.out "/>
    <s v="scale_mpi_epyc_epyc001.orfeo.hpc_2023-06-13_21-19-26.csv "/>
    <s v="e0 10000 100 1 1 32"/>
    <n v="243.19365249999998"/>
    <n v="8.1437708129498549"/>
    <n v="226.90611087410028"/>
    <n v="259.48119412589972"/>
    <x v="0"/>
  </r>
  <r>
    <x v="1"/>
    <x v="0"/>
    <n v="100"/>
    <x v="0"/>
    <x v="32"/>
    <n v="1"/>
    <n v="244.924001"/>
    <n v="21.657171999999999"/>
    <n v="42.155479"/>
    <n v="1.3173589999999999"/>
    <s v="1"/>
    <s v="scale_mpi_epyc_job_12281.out "/>
    <s v="scale_mpi_epyc_epyc001.orfeo.hpc_2023-06-13_21-19-26.csv "/>
    <s v="e0 10000 100 1 1 33"/>
    <n v="239.09639100000001"/>
    <n v="4.126280322057915"/>
    <n v="230.84383035588419"/>
    <n v="247.34895164411583"/>
    <x v="0"/>
  </r>
  <r>
    <x v="0"/>
    <x v="0"/>
    <n v="100"/>
    <x v="0"/>
    <x v="49"/>
    <n v="1"/>
    <n v="275.33240000000001"/>
    <n v="21.740188"/>
    <n v="96.234953000000004"/>
    <n v="1.9639789999999999"/>
    <s v="5"/>
    <s v="scale_mpi_epyc_job_12265.out "/>
    <s v="scale_mpi_epyc_epyc005_2023-06-13_18-19-06.csv "/>
    <s v="e2 10000 100 1 1 50"/>
    <n v="284.06557728571431"/>
    <n v="24.906569754951235"/>
    <n v="234.25243777581184"/>
    <n v="333.87871679561681"/>
    <x v="0"/>
  </r>
  <r>
    <x v="0"/>
    <x v="0"/>
    <n v="100"/>
    <x v="0"/>
    <x v="49"/>
    <n v="1"/>
    <n v="263.050814"/>
    <n v="20.908104999999999"/>
    <n v="54.983595000000001"/>
    <n v="1.1221140000000001"/>
    <s v="1"/>
    <s v="scale_mpi_epyc_job_12339.out "/>
    <s v="scale_mpi_epyc_epyc001.orfeo.hpc_2023-06-14_13-10-28.csv "/>
    <s v="e2 10000 100 1 1 50"/>
    <n v="284.06557728571431"/>
    <n v="24.906569754951235"/>
    <n v="234.25243777581184"/>
    <n v="333.87871679561681"/>
    <x v="0"/>
  </r>
  <r>
    <x v="0"/>
    <x v="0"/>
    <n v="100"/>
    <x v="0"/>
    <x v="50"/>
    <n v="1"/>
    <n v="310.01478600000002"/>
    <n v="22.034267"/>
    <n v="53.139386999999999"/>
    <n v="1.0627880000000001"/>
    <s v="4"/>
    <s v="scale_mpi_epyc_job_12283.out "/>
    <s v="scale_mpi_epyc_epyc004_2023-06-13_22-39-51.csv "/>
    <s v="e2 10000 100 1 1 51"/>
    <n v="278.93961314285713"/>
    <n v="13.957006929136876"/>
    <n v="251.02559928458336"/>
    <n v="306.85362700113086"/>
    <x v="1"/>
  </r>
  <r>
    <x v="4"/>
    <x v="0"/>
    <n v="100"/>
    <x v="2"/>
    <x v="19"/>
    <n v="1"/>
    <n v="16.560448999999998"/>
    <n v="6.5517190000000003"/>
    <n v="38.252141999999999"/>
    <n v="2.013271"/>
    <s v="6"/>
    <s v="scale_mpi_epyc_job_12129.out "/>
    <s v="scale_mpi_epyc_epyc006_2023-06-13_02-01-02.csv "/>
    <s v="e1 10000 100 100000 1 20"/>
    <n v="10.392273772727275"/>
    <n v="1.3486421489939653"/>
    <n v="7.6949894747393444"/>
    <n v="13.089558070715206"/>
    <x v="1"/>
  </r>
  <r>
    <x v="4"/>
    <x v="0"/>
    <n v="100"/>
    <x v="2"/>
    <x v="20"/>
    <n v="1"/>
    <n v="19.118238000000002"/>
    <n v="9.651878"/>
    <n v="4.4197559999999996"/>
    <n v="0.22098799999999999"/>
    <s v="6"/>
    <s v="scale_mpi_epyc_job_12129.out "/>
    <s v="scale_mpi_epyc_epyc006_2023-06-13_02-01-02.csv "/>
    <s v="e1 10000 100 100000 1 21"/>
    <n v="10.102179363636365"/>
    <n v="1.9716078611518946"/>
    <n v="6.1589636413325763"/>
    <n v="14.045395085940154"/>
    <x v="1"/>
  </r>
  <r>
    <x v="0"/>
    <x v="0"/>
    <n v="100"/>
    <x v="0"/>
    <x v="50"/>
    <n v="1"/>
    <n v="282.44193999999999"/>
    <n v="26.734376000000001"/>
    <n v="78.259877000000003"/>
    <n v="1.5651980000000001"/>
    <s v="2"/>
    <s v="scale_mpi_epyc_job_12289.out "/>
    <s v="scale_mpi_epyc_epyc002_2023-06-14_00-32-55.csv "/>
    <s v="e2 10000 100 1 1 51"/>
    <n v="278.93961314285713"/>
    <n v="13.957006929136876"/>
    <n v="251.02559928458336"/>
    <n v="306.85362700113086"/>
    <x v="0"/>
  </r>
  <r>
    <x v="0"/>
    <x v="0"/>
    <n v="100"/>
    <x v="0"/>
    <x v="50"/>
    <n v="1"/>
    <n v="278.03186899999997"/>
    <n v="23.692367000000001"/>
    <n v="82.881251000000006"/>
    <n v="1.6576249999999999"/>
    <s v="2"/>
    <s v="scale_mpi_epyc_job_13071.out "/>
    <s v="scale_mpi_epyc_epyc002_2023-06-17_22-13-38.csv "/>
    <s v="e2 10000 100 1 1 51"/>
    <n v="278.93961314285713"/>
    <n v="13.957006929136876"/>
    <n v="251.02559928458336"/>
    <n v="306.85362700113086"/>
    <x v="0"/>
  </r>
  <r>
    <x v="1"/>
    <x v="0"/>
    <n v="100"/>
    <x v="0"/>
    <x v="32"/>
    <n v="1"/>
    <n v="236.444321"/>
    <n v="11.956448999999999"/>
    <n v="23.013138999999999"/>
    <n v="0.71916100000000005"/>
    <s v="1"/>
    <s v="scale_mpi_epyc_job_12281.out "/>
    <s v="scale_mpi_epyc_epyc001.orfeo.hpc_2023-06-13_21-19-26.csv "/>
    <s v="e0 10000 100 1 1 33"/>
    <n v="239.09639100000001"/>
    <n v="4.126280322057915"/>
    <n v="230.84383035588419"/>
    <n v="247.34895164411583"/>
    <x v="0"/>
  </r>
  <r>
    <x v="0"/>
    <x v="0"/>
    <n v="100"/>
    <x v="0"/>
    <x v="50"/>
    <n v="1"/>
    <n v="276.49625900000001"/>
    <n v="22.889413000000001"/>
    <n v="91.210564000000005"/>
    <n v="1.824211"/>
    <s v="5"/>
    <s v="scale_mpi_epyc_job_12265.out "/>
    <s v="scale_mpi_epyc_epyc005_2023-06-13_18-19-06.csv "/>
    <s v="e2 10000 100 1 1 51"/>
    <n v="278.93961314285713"/>
    <n v="13.957006929136876"/>
    <n v="251.02559928458336"/>
    <n v="306.85362700113086"/>
    <x v="0"/>
  </r>
  <r>
    <x v="0"/>
    <x v="0"/>
    <n v="100"/>
    <x v="0"/>
    <x v="50"/>
    <n v="1"/>
    <n v="274.225616"/>
    <n v="15.252927"/>
    <n v="41.540970999999999"/>
    <n v="0.83081899999999997"/>
    <s v="8"/>
    <s v="scale_mpi_epyc_job_12210.out "/>
    <s v="scale_mpi_epyc_epyc008_2023-06-13_11-59-28.csv "/>
    <s v="e2 10000 100 1 1 51"/>
    <n v="278.93961314285713"/>
    <n v="13.957006929136876"/>
    <n v="251.02559928458336"/>
    <n v="306.85362700113086"/>
    <x v="0"/>
  </r>
  <r>
    <x v="0"/>
    <x v="0"/>
    <n v="100"/>
    <x v="0"/>
    <x v="50"/>
    <n v="1"/>
    <n v="267.29339499999998"/>
    <n v="25.447167"/>
    <n v="103.81085299999999"/>
    <n v="2.0762170000000002"/>
    <s v="1"/>
    <s v="scale_mpi_epyc_job_12339.out "/>
    <s v="scale_mpi_epyc_epyc001.orfeo.hpc_2023-06-14_13-10-28.csv "/>
    <s v="e2 10000 100 1 1 51"/>
    <n v="278.93961314285713"/>
    <n v="13.957006929136876"/>
    <n v="251.02559928458336"/>
    <n v="306.85362700113086"/>
    <x v="0"/>
  </r>
  <r>
    <x v="0"/>
    <x v="0"/>
    <n v="100"/>
    <x v="0"/>
    <x v="50"/>
    <n v="1"/>
    <n v="264.07342699999998"/>
    <n v="23.085639"/>
    <n v="52.813071999999998"/>
    <n v="1.0562609999999999"/>
    <s v="1"/>
    <s v="scale_mpi_epyc_job_12285.out "/>
    <s v="scale_mpi_epyc_epyc001.orfeo.hpc_2023-06-13_23-11-14.csv "/>
    <s v="e2 10000 100 1 1 51"/>
    <n v="278.93961314285713"/>
    <n v="13.957006929136876"/>
    <n v="251.02559928458336"/>
    <n v="306.85362700113086"/>
    <x v="0"/>
  </r>
  <r>
    <x v="4"/>
    <x v="0"/>
    <n v="100"/>
    <x v="2"/>
    <x v="28"/>
    <n v="1"/>
    <n v="17.713864000000001"/>
    <n v="10.557040000000001"/>
    <n v="58.085242999999998"/>
    <n v="2.0744729999999998"/>
    <s v="6"/>
    <s v="scale_mpi_epyc_job_12129.out "/>
    <s v="scale_mpi_epyc_epyc006_2023-06-13_02-01-02.csv "/>
    <s v="e1 10000 100 100000 1 29"/>
    <n v="7.8912269999999998"/>
    <n v="2.1468001039700972"/>
    <n v="3.5976267920598053"/>
    <n v="12.184827207940195"/>
    <x v="1"/>
  </r>
  <r>
    <x v="1"/>
    <x v="0"/>
    <n v="100"/>
    <x v="0"/>
    <x v="32"/>
    <n v="1"/>
    <n v="235.920851"/>
    <n v="11.997586999999999"/>
    <n v="43.063681000000003"/>
    <n v="1.3457399999999999"/>
    <s v="1"/>
    <s v="scale_mpi_epyc_job_12281.out "/>
    <s v="scale_mpi_epyc_epyc001.orfeo.hpc_2023-06-13_21-19-26.csv "/>
    <s v="e0 10000 100 1 1 33"/>
    <n v="239.09639100000001"/>
    <n v="4.126280322057915"/>
    <n v="230.84383035588419"/>
    <n v="247.34895164411583"/>
    <x v="0"/>
  </r>
  <r>
    <x v="0"/>
    <x v="0"/>
    <n v="100"/>
    <x v="0"/>
    <x v="51"/>
    <n v="1"/>
    <n v="330.54824500000001"/>
    <n v="76.576508000000004"/>
    <n v="62.424283000000003"/>
    <n v="1.2240059999999999"/>
    <s v="5"/>
    <s v="scale_mpi_epyc_job_12265.out "/>
    <s v="scale_mpi_epyc_epyc005_2023-06-13_18-19-06.csv "/>
    <s v="e2 10000 100 1 1 52"/>
    <n v="285.58525100000003"/>
    <n v="20.233528376101468"/>
    <n v="245.11819424779708"/>
    <n v="326.05230775220298"/>
    <x v="1"/>
  </r>
  <r>
    <x v="0"/>
    <x v="0"/>
    <n v="100"/>
    <x v="2"/>
    <x v="46"/>
    <n v="1"/>
    <n v="249.71161499999999"/>
    <n v="0.26871"/>
    <n v="6.7543670000000002"/>
    <n v="0.14683399999999999"/>
    <s v="6"/>
    <s v="scale_mpi_epyc_job_12147.out "/>
    <s v="scale_mpi_epyc_epyc006_2023-06-13_08-17-01.csv "/>
    <s v="e2 10000 100 100000 1 47"/>
    <n v="252.92605636363641"/>
    <n v="14.732667882507682"/>
    <n v="223.46072059862104"/>
    <n v="282.39139212865177"/>
    <x v="0"/>
  </r>
  <r>
    <x v="0"/>
    <x v="0"/>
    <n v="100"/>
    <x v="2"/>
    <x v="56"/>
    <n v="1"/>
    <n v="249.70158499999999"/>
    <n v="0.262071"/>
    <n v="6.4089929999999997"/>
    <n v="0.11444600000000001"/>
    <s v="6"/>
    <s v="scale_mpi_epyc_job_12264.out "/>
    <s v="scale_mpi_epyc_epyc006_2023-06-13_18-17-06.csv "/>
    <s v="e2 10000 100 100000 1 57"/>
    <n v="264.42901463636366"/>
    <n v="16.392927342576183"/>
    <n v="231.64315995121129"/>
    <n v="297.21486932151601"/>
    <x v="0"/>
  </r>
  <r>
    <x v="1"/>
    <x v="0"/>
    <n v="100"/>
    <x v="0"/>
    <x v="33"/>
    <n v="1"/>
    <n v="237.06329600000001"/>
    <n v="12.865727"/>
    <n v="37.843018999999998"/>
    <n v="1.1467579999999999"/>
    <s v="1"/>
    <s v="scale_mpi_epyc_job_12281.out "/>
    <s v="scale_mpi_epyc_epyc001.orfeo.hpc_2023-06-13_21-19-26.csv "/>
    <s v="e0 10000 100 1 1 34"/>
    <n v="236.54317466666669"/>
    <n v="0.39086951573407036"/>
    <n v="235.76143563519855"/>
    <n v="237.32491369813482"/>
    <x v="0"/>
  </r>
  <r>
    <x v="1"/>
    <x v="0"/>
    <n v="100"/>
    <x v="0"/>
    <x v="33"/>
    <n v="1"/>
    <n v="236.44520600000001"/>
    <n v="11.905946"/>
    <n v="25.901087"/>
    <n v="0.78488100000000005"/>
    <s v="1"/>
    <s v="scale_mpi_epyc_job_12281.out "/>
    <s v="scale_mpi_epyc_epyc001.orfeo.hpc_2023-06-13_21-19-26.csv "/>
    <s v="e0 10000 100 1 1 34"/>
    <n v="236.54317466666669"/>
    <n v="0.39086951573407036"/>
    <n v="235.76143563519855"/>
    <n v="237.32491369813482"/>
    <x v="0"/>
  </r>
  <r>
    <x v="0"/>
    <x v="0"/>
    <n v="100"/>
    <x v="2"/>
    <x v="56"/>
    <n v="1"/>
    <n v="249.62874600000001"/>
    <n v="0.310892"/>
    <n v="9.3377940000000006"/>
    <n v="0.16674600000000001"/>
    <s v="2"/>
    <s v="scale_mpi_epyc_job_12183.out "/>
    <s v="scale_mpi_epyc_epyc002_2023-06-13_10-38-59.csv "/>
    <s v="e2 10000 100 100000 1 57"/>
    <n v="264.42901463636366"/>
    <n v="16.392927342576183"/>
    <n v="231.64315995121129"/>
    <n v="297.21486932151601"/>
    <x v="0"/>
  </r>
  <r>
    <x v="0"/>
    <x v="0"/>
    <n v="100"/>
    <x v="0"/>
    <x v="51"/>
    <n v="1"/>
    <n v="279.28533800000002"/>
    <n v="24.758061999999999"/>
    <n v="93.840590000000006"/>
    <n v="1.840012"/>
    <s v="2"/>
    <s v="scale_mpi_epyc_job_13071.out "/>
    <s v="scale_mpi_epyc_epyc002_2023-06-17_22-13-38.csv "/>
    <s v="e2 10000 100 1 1 52"/>
    <n v="285.58525100000003"/>
    <n v="20.233528376101468"/>
    <n v="245.11819424779708"/>
    <n v="326.05230775220298"/>
    <x v="0"/>
  </r>
  <r>
    <x v="0"/>
    <x v="0"/>
    <n v="100"/>
    <x v="0"/>
    <x v="51"/>
    <n v="1"/>
    <n v="278.09050500000001"/>
    <n v="15.902735"/>
    <n v="53.876596999999997"/>
    <n v="1.0564039999999999"/>
    <s v="8"/>
    <s v="scale_mpi_epyc_job_12210.out "/>
    <s v="scale_mpi_epyc_epyc008_2023-06-13_11-59-28.csv "/>
    <s v="e2 10000 100 1 1 52"/>
    <n v="285.58525100000003"/>
    <n v="20.233528376101468"/>
    <n v="245.11819424779708"/>
    <n v="326.05230775220298"/>
    <x v="0"/>
  </r>
  <r>
    <x v="0"/>
    <x v="0"/>
    <n v="100"/>
    <x v="0"/>
    <x v="51"/>
    <n v="1"/>
    <n v="276.833688"/>
    <n v="22.554962"/>
    <n v="68.045512000000002"/>
    <n v="1.3342259999999999"/>
    <s v="1"/>
    <s v="scale_mpi_epyc_job_12285.out "/>
    <s v="scale_mpi_epyc_epyc001.orfeo.hpc_2023-06-13_23-11-14.csv "/>
    <s v="e2 10000 100 1 1 52"/>
    <n v="285.58525100000003"/>
    <n v="20.233528376101468"/>
    <n v="245.11819424779708"/>
    <n v="326.05230775220298"/>
    <x v="0"/>
  </r>
  <r>
    <x v="0"/>
    <x v="0"/>
    <n v="100"/>
    <x v="0"/>
    <x v="51"/>
    <n v="1"/>
    <n v="276.72179399999999"/>
    <n v="21.597933999999999"/>
    <n v="60.588236000000002"/>
    <n v="1.188005"/>
    <s v="2"/>
    <s v="scale_mpi_epyc_job_12289.out "/>
    <s v="scale_mpi_epyc_epyc002_2023-06-14_00-32-55.csv "/>
    <s v="e2 10000 100 1 1 52"/>
    <n v="285.58525100000003"/>
    <n v="20.233528376101468"/>
    <n v="245.11819424779708"/>
    <n v="326.05230775220298"/>
    <x v="0"/>
  </r>
  <r>
    <x v="0"/>
    <x v="0"/>
    <n v="100"/>
    <x v="0"/>
    <x v="51"/>
    <n v="1"/>
    <n v="272.03193599999997"/>
    <n v="17.491135"/>
    <n v="38.375379000000002"/>
    <n v="0.75245799999999996"/>
    <s v="1"/>
    <s v="scale_mpi_epyc_job_12339.out "/>
    <s v="scale_mpi_epyc_epyc001.orfeo.hpc_2023-06-14_13-10-28.csv "/>
    <s v="e2 10000 100 1 1 52"/>
    <n v="285.58525100000003"/>
    <n v="20.233528376101468"/>
    <n v="245.11819424779708"/>
    <n v="326.05230775220298"/>
    <x v="0"/>
  </r>
  <r>
    <x v="0"/>
    <x v="0"/>
    <n v="100"/>
    <x v="2"/>
    <x v="46"/>
    <n v="1"/>
    <n v="249.41690600000001"/>
    <n v="0.26469900000000002"/>
    <n v="6.4727940000000004"/>
    <n v="0.140713"/>
    <s v="6"/>
    <s v="scale_mpi_epyc_job_12503.out "/>
    <s v="scale_mpi_epyc_epyc006_2023-06-14_18-51-27.csv "/>
    <s v="e2 10000 100 100000 1 47"/>
    <n v="252.92605636363641"/>
    <n v="14.732667882507682"/>
    <n v="223.46072059862104"/>
    <n v="282.39139212865177"/>
    <x v="0"/>
  </r>
  <r>
    <x v="0"/>
    <x v="0"/>
    <n v="100"/>
    <x v="0"/>
    <x v="52"/>
    <n v="1"/>
    <n v="423.48040700000001"/>
    <n v="162.69282100000001"/>
    <n v="56.647719000000002"/>
    <n v="1.0893790000000001"/>
    <s v="1"/>
    <s v="scale_mpi_epyc_job_12339.out "/>
    <s v="scale_mpi_epyc_epyc001.orfeo.hpc_2023-06-14_13-10-28.csv "/>
    <s v="e2 10000 100 1 1 53"/>
    <n v="327.98622116666667"/>
    <n v="57.471849924828028"/>
    <n v="213.0425213170106"/>
    <n v="442.92992101632274"/>
    <x v="1"/>
  </r>
  <r>
    <x v="1"/>
    <x v="0"/>
    <n v="100"/>
    <x v="0"/>
    <x v="33"/>
    <n v="1"/>
    <n v="236.12102200000001"/>
    <n v="12.167291000000001"/>
    <n v="49.93562"/>
    <n v="1.513201"/>
    <s v="1"/>
    <s v="scale_mpi_epyc_job_12281.out "/>
    <s v="scale_mpi_epyc_epyc001.orfeo.hpc_2023-06-13_21-19-26.csv "/>
    <s v="e0 10000 100 1 1 34"/>
    <n v="236.54317466666669"/>
    <n v="0.39086951573407036"/>
    <n v="235.76143563519855"/>
    <n v="237.32491369813482"/>
    <x v="0"/>
  </r>
  <r>
    <x v="0"/>
    <x v="0"/>
    <n v="100"/>
    <x v="0"/>
    <x v="52"/>
    <n v="1"/>
    <n v="388.674781"/>
    <n v="134.16917900000001"/>
    <n v="57.039572999999997"/>
    <n v="1.0969150000000001"/>
    <s v="5"/>
    <s v="scale_mpi_epyc_job_12265.out "/>
    <s v="scale_mpi_epyc_epyc005_2023-06-13_18-19-06.csv "/>
    <s v="e2 10000 100 1 1 53"/>
    <n v="327.98622116666667"/>
    <n v="57.471849924828028"/>
    <n v="213.0425213170106"/>
    <n v="442.92992101632274"/>
    <x v="1"/>
  </r>
  <r>
    <x v="0"/>
    <x v="0"/>
    <n v="100"/>
    <x v="0"/>
    <x v="52"/>
    <n v="1"/>
    <n v="314.14706899999999"/>
    <n v="57.241838000000001"/>
    <n v="72.010813999999996"/>
    <n v="1.3848229999999999"/>
    <s v="2"/>
    <s v="scale_mpi_epyc_job_12289.out "/>
    <s v="scale_mpi_epyc_epyc002_2023-06-14_00-32-55.csv "/>
    <s v="e2 10000 100 1 1 53"/>
    <n v="327.98622116666667"/>
    <n v="57.471849924828028"/>
    <n v="213.0425213170106"/>
    <n v="442.92992101632274"/>
    <x v="1"/>
  </r>
  <r>
    <x v="0"/>
    <x v="0"/>
    <n v="100"/>
    <x v="2"/>
    <x v="54"/>
    <n v="1"/>
    <n v="249.03284400000001"/>
    <n v="0.24646199999999999"/>
    <n v="6.2724320000000002"/>
    <n v="0.116156"/>
    <s v="2"/>
    <s v="scale_mpi_epyc_job_12183.out "/>
    <s v="scale_mpi_epyc_epyc002_2023-06-13_10-38-59.csv "/>
    <s v="e2 10000 100 100000 1 55"/>
    <n v="259.70629363636363"/>
    <n v="11.727274962474915"/>
    <n v="236.25174371141378"/>
    <n v="283.16084356131347"/>
    <x v="0"/>
  </r>
  <r>
    <x v="0"/>
    <x v="0"/>
    <n v="100"/>
    <x v="2"/>
    <x v="57"/>
    <n v="1"/>
    <n v="249.00635399999999"/>
    <n v="0.32142999999999999"/>
    <n v="9.7096079999999994"/>
    <n v="0.170344"/>
    <s v="6"/>
    <s v="scale_mpi_epyc_job_12503.out "/>
    <s v="scale_mpi_epyc_epyc006_2023-06-14_18-51-27.csv "/>
    <s v="e2 10000 100 100000 1 58"/>
    <n v="261.90427600000004"/>
    <n v="17.732311638871298"/>
    <n v="226.43965272225745"/>
    <n v="297.36889927774263"/>
    <x v="0"/>
  </r>
  <r>
    <x v="1"/>
    <x v="0"/>
    <n v="100"/>
    <x v="0"/>
    <x v="34"/>
    <n v="1"/>
    <n v="324.644811"/>
    <n v="100.335325"/>
    <n v="25.198439"/>
    <n v="0.74113099999999998"/>
    <s v="1"/>
    <s v="scale_mpi_epyc_job_12281.out "/>
    <s v="scale_mpi_epyc_epyc001.orfeo.hpc_2023-06-13_21-19-26.csv "/>
    <s v="e0 10000 100 1 1 35"/>
    <n v="266.11245933333333"/>
    <n v="41.392506677361702"/>
    <n v="183.32744597860994"/>
    <n v="348.89747268805672"/>
    <x v="1"/>
  </r>
  <r>
    <x v="0"/>
    <x v="0"/>
    <n v="100"/>
    <x v="0"/>
    <x v="52"/>
    <n v="1"/>
    <n v="286.93235099999998"/>
    <n v="16.084167999999998"/>
    <n v="42.424613000000001"/>
    <n v="0.81585799999999997"/>
    <s v="8"/>
    <s v="scale_mpi_epyc_job_12210.out "/>
    <s v="scale_mpi_epyc_epyc008_2023-06-13_11-59-28.csv "/>
    <s v="e2 10000 100 1 1 53"/>
    <n v="327.98622116666667"/>
    <n v="57.471849924828028"/>
    <n v="213.0425213170106"/>
    <n v="442.92992101632274"/>
    <x v="0"/>
  </r>
  <r>
    <x v="1"/>
    <x v="0"/>
    <n v="100"/>
    <x v="0"/>
    <x v="34"/>
    <n v="1"/>
    <n v="237.54074"/>
    <n v="11.904626"/>
    <n v="47.069158999999999"/>
    <n v="1.384387"/>
    <s v="1"/>
    <s v="scale_mpi_epyc_job_12281.out "/>
    <s v="scale_mpi_epyc_epyc001.orfeo.hpc_2023-06-13_21-19-26.csv "/>
    <s v="e0 10000 100 1 1 35"/>
    <n v="266.11245933333333"/>
    <n v="41.392506677361702"/>
    <n v="183.32744597860994"/>
    <n v="348.89747268805672"/>
    <x v="0"/>
  </r>
  <r>
    <x v="0"/>
    <x v="0"/>
    <n v="100"/>
    <x v="0"/>
    <x v="52"/>
    <n v="1"/>
    <n v="279.473725"/>
    <n v="23.608270999999998"/>
    <n v="95.510819999999995"/>
    <n v="1.8367469999999999"/>
    <s v="1"/>
    <s v="scale_mpi_epyc_job_12285.out "/>
    <s v="scale_mpi_epyc_epyc001.orfeo.hpc_2023-06-13_23-11-14.csv "/>
    <s v="e2 10000 100 1 1 53"/>
    <n v="327.98622116666667"/>
    <n v="57.471849924828028"/>
    <n v="213.0425213170106"/>
    <n v="442.92992101632274"/>
    <x v="0"/>
  </r>
  <r>
    <x v="0"/>
    <x v="0"/>
    <n v="100"/>
    <x v="2"/>
    <x v="55"/>
    <n v="1"/>
    <n v="248.91526300000001"/>
    <n v="0.30707499999999999"/>
    <n v="8.6168890000000005"/>
    <n v="0.156671"/>
    <s v="5"/>
    <s v="scale_mpi_epyc_job_12332.out "/>
    <s v="scale_mpi_epyc_epyc005_2023-06-14_10-46-20.csv "/>
    <s v="e2 10000 100 100000 1 56"/>
    <n v="262.5329532727273"/>
    <n v="14.232000696684695"/>
    <n v="234.06895187935791"/>
    <n v="290.99695466609671"/>
    <x v="0"/>
  </r>
  <r>
    <x v="0"/>
    <x v="0"/>
    <n v="100"/>
    <x v="2"/>
    <x v="57"/>
    <n v="1"/>
    <n v="248.90439699999999"/>
    <n v="0.26735399999999998"/>
    <n v="8.4474359999999997"/>
    <n v="0.148201"/>
    <s v="6"/>
    <s v="scale_mpi_epyc_job_12264.out "/>
    <s v="scale_mpi_epyc_epyc006_2023-06-13_18-17-06.csv "/>
    <s v="e2 10000 100 100000 1 58"/>
    <n v="261.90427600000004"/>
    <n v="17.732311638871298"/>
    <n v="226.43965272225745"/>
    <n v="297.36889927774263"/>
    <x v="0"/>
  </r>
  <r>
    <x v="0"/>
    <x v="0"/>
    <n v="100"/>
    <x v="2"/>
    <x v="45"/>
    <n v="1"/>
    <n v="248.76668100000001"/>
    <n v="0.232098"/>
    <n v="4.9537940000000003"/>
    <n v="0.110084"/>
    <s v="6"/>
    <s v="scale_mpi_epyc_job_12147.out "/>
    <s v="scale_mpi_epyc_epyc006_2023-06-13_08-17-01.csv "/>
    <s v="e2 10000 100 100000 1 46"/>
    <n v="251.00351827272723"/>
    <n v="12.170784861962527"/>
    <n v="226.66194854880217"/>
    <n v="275.3450879966523"/>
    <x v="0"/>
  </r>
  <r>
    <x v="0"/>
    <x v="0"/>
    <n v="100"/>
    <x v="0"/>
    <x v="52"/>
    <n v="1"/>
    <n v="275.20899400000002"/>
    <n v="19.861333999999999"/>
    <n v="49.570884999999997"/>
    <n v="0.95328599999999997"/>
    <s v="2"/>
    <s v="scale_mpi_epyc_job_13071.out "/>
    <s v="scale_mpi_epyc_epyc002_2023-06-17_22-13-38.csv "/>
    <s v="e2 10000 100 1 1 53"/>
    <n v="327.98622116666667"/>
    <n v="57.471849924828028"/>
    <n v="213.0425213170106"/>
    <n v="442.92992101632274"/>
    <x v="0"/>
  </r>
  <r>
    <x v="0"/>
    <x v="0"/>
    <n v="100"/>
    <x v="0"/>
    <x v="53"/>
    <n v="1"/>
    <n v="295.44203099999999"/>
    <n v="40.90164"/>
    <n v="86.798184000000006"/>
    <n v="1.637702"/>
    <s v="5"/>
    <s v="scale_mpi_epyc_job_12265.out "/>
    <s v="scale_mpi_epyc_epyc005_2023-06-13_18-19-06.csv "/>
    <s v="e2 10000 100 1 1 54"/>
    <n v="279.32802783333335"/>
    <n v="8.660655346906367"/>
    <n v="262.00671713952062"/>
    <n v="296.64933852714609"/>
    <x v="0"/>
  </r>
  <r>
    <x v="0"/>
    <x v="0"/>
    <n v="100"/>
    <x v="0"/>
    <x v="53"/>
    <n v="1"/>
    <n v="283.39816100000002"/>
    <n v="26.961991999999999"/>
    <n v="121.09851399999999"/>
    <n v="2.284878"/>
    <s v="1"/>
    <s v="scale_mpi_epyc_job_12339.out "/>
    <s v="scale_mpi_epyc_epyc001.orfeo.hpc_2023-06-14_13-10-28.csv "/>
    <s v="e2 10000 100 1 1 54"/>
    <n v="279.32802783333335"/>
    <n v="8.660655346906367"/>
    <n v="262.00671713952062"/>
    <n v="296.64933852714609"/>
    <x v="0"/>
  </r>
  <r>
    <x v="1"/>
    <x v="0"/>
    <n v="100"/>
    <x v="0"/>
    <x v="34"/>
    <n v="1"/>
    <n v="236.151827"/>
    <n v="12.610806999999999"/>
    <n v="44.959363000000003"/>
    <n v="1.3223339999999999"/>
    <s v="1"/>
    <s v="scale_mpi_epyc_job_12281.out "/>
    <s v="scale_mpi_epyc_epyc001.orfeo.hpc_2023-06-13_21-19-26.csv "/>
    <s v="e0 10000 100 1 1 35"/>
    <n v="266.11245933333333"/>
    <n v="41.392506677361702"/>
    <n v="183.32744597860994"/>
    <n v="348.89747268805672"/>
    <x v="0"/>
  </r>
  <r>
    <x v="1"/>
    <x v="0"/>
    <n v="100"/>
    <x v="0"/>
    <x v="35"/>
    <n v="1"/>
    <n v="238.172146"/>
    <n v="13.569765"/>
    <n v="53.257931999999997"/>
    <n v="1.521655"/>
    <s v="1"/>
    <s v="scale_mpi_epyc_job_12281.out "/>
    <s v="scale_mpi_epyc_epyc001.orfeo.hpc_2023-06-13_21-19-26.csv "/>
    <s v="e0 10000 100 1 1 36"/>
    <n v="237.61886166666667"/>
    <n v="0.5448146375140358"/>
    <n v="236.5292323916386"/>
    <n v="238.70849094169475"/>
    <x v="0"/>
  </r>
  <r>
    <x v="0"/>
    <x v="0"/>
    <n v="100"/>
    <x v="0"/>
    <x v="53"/>
    <n v="1"/>
    <n v="278.72247900000002"/>
    <n v="15.792923999999999"/>
    <n v="53.908399000000003"/>
    <n v="1.0171399999999999"/>
    <s v="8"/>
    <s v="scale_mpi_epyc_job_12210.out "/>
    <s v="scale_mpi_epyc_epyc008_2023-06-13_11-59-28.csv "/>
    <s v="e2 10000 100 1 1 54"/>
    <n v="279.32802783333335"/>
    <n v="8.660655346906367"/>
    <n v="262.00671713952062"/>
    <n v="296.64933852714609"/>
    <x v="0"/>
  </r>
  <r>
    <x v="0"/>
    <x v="0"/>
    <n v="100"/>
    <x v="2"/>
    <x v="45"/>
    <n v="1"/>
    <n v="248.47373999999999"/>
    <n v="0.245446"/>
    <n v="5.2055030000000002"/>
    <n v="0.115678"/>
    <s v="6"/>
    <s v="scale_mpi_epyc_job_12503.out "/>
    <s v="scale_mpi_epyc_epyc006_2023-06-14_18-51-27.csv "/>
    <s v="e2 10000 100 100000 1 46"/>
    <n v="251.00351827272723"/>
    <n v="12.170784861962527"/>
    <n v="226.66194854880217"/>
    <n v="275.3450879966523"/>
    <x v="0"/>
  </r>
  <r>
    <x v="1"/>
    <x v="0"/>
    <n v="100"/>
    <x v="0"/>
    <x v="35"/>
    <n v="1"/>
    <n v="237.80659199999999"/>
    <n v="12.938825"/>
    <n v="62.609302"/>
    <n v="1.788837"/>
    <s v="1"/>
    <s v="scale_mpi_epyc_job_12281.out "/>
    <s v="scale_mpi_epyc_epyc001.orfeo.hpc_2023-06-13_21-19-26.csv "/>
    <s v="e0 10000 100 1 1 36"/>
    <n v="237.61886166666667"/>
    <n v="0.5448146375140358"/>
    <n v="236.5292323916386"/>
    <n v="238.70849094169475"/>
    <x v="0"/>
  </r>
  <r>
    <x v="4"/>
    <x v="0"/>
    <n v="100"/>
    <x v="2"/>
    <x v="63"/>
    <n v="1"/>
    <n v="4.6356909999999996"/>
    <n v="0.167599"/>
    <n v="4.0743770000000001"/>
    <n v="6.4672999999999994E-2"/>
    <s v="6"/>
    <s v="scale_mpi_epyc_job_12129.out "/>
    <s v="scale_mpi_epyc_epyc006_2023-06-13_02-01-02.csv "/>
    <s v="e1 10000 100 100000 1 64"/>
    <n v="4.4507514285714285"/>
    <n v="8.402089538635861E-2"/>
    <n v="4.2827096377987113"/>
    <n v="4.6187932193441457"/>
    <x v="1"/>
  </r>
  <r>
    <x v="4"/>
    <x v="1"/>
    <n v="100"/>
    <x v="2"/>
    <x v="0"/>
    <n v="1"/>
    <n v="2.7714349999999999"/>
    <n v="1.3082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2"/>
  </r>
  <r>
    <x v="4"/>
    <x v="1"/>
    <n v="100"/>
    <x v="2"/>
    <x v="1"/>
    <n v="1"/>
    <n v="1.906399"/>
    <n v="8.6040000000000005E-3"/>
    <n v="5.9709999999999997E-3"/>
    <n v="5.9709999999999997E-3"/>
    <s v="6"/>
    <s v="scale_mpi_epyc_job_12129.out "/>
    <s v="scale_mpi_epyc_epyc006_2023-06-13_02-01-02.csv "/>
    <s v="e1 1000 100 100000 1 2"/>
    <e v="#N/A"/>
    <e v="#N/A"/>
    <e v="#N/A"/>
    <e v="#N/A"/>
    <x v="2"/>
  </r>
  <r>
    <x v="4"/>
    <x v="1"/>
    <n v="100"/>
    <x v="2"/>
    <x v="2"/>
    <n v="1"/>
    <n v="1.6147549999999999"/>
    <n v="8.0079999999999995E-3"/>
    <n v="1.1805E-2"/>
    <n v="5.9020000000000001E-3"/>
    <s v="6"/>
    <s v="scale_mpi_epyc_job_12129.out "/>
    <s v="scale_mpi_epyc_epyc006_2023-06-13_02-01-02.csv "/>
    <s v="e1 1000 100 100000 1 3"/>
    <e v="#N/A"/>
    <e v="#N/A"/>
    <e v="#N/A"/>
    <e v="#N/A"/>
    <x v="2"/>
  </r>
  <r>
    <x v="4"/>
    <x v="1"/>
    <n v="100"/>
    <x v="2"/>
    <x v="3"/>
    <n v="1"/>
    <n v="1.4852529999999999"/>
    <n v="8.0619999999999997E-3"/>
    <n v="1.8248E-2"/>
    <n v="6.0829999999999999E-3"/>
    <s v="6"/>
    <s v="scale_mpi_epyc_job_12129.out "/>
    <s v="scale_mpi_epyc_epyc006_2023-06-13_02-01-02.csv "/>
    <s v="e1 1000 100 100000 1 4"/>
    <e v="#N/A"/>
    <e v="#N/A"/>
    <e v="#N/A"/>
    <e v="#N/A"/>
    <x v="2"/>
  </r>
  <r>
    <x v="4"/>
    <x v="1"/>
    <n v="100"/>
    <x v="2"/>
    <x v="4"/>
    <n v="1"/>
    <n v="1.425038"/>
    <n v="2.7389E-2"/>
    <n v="4.9584000000000003E-2"/>
    <n v="1.2396000000000001E-2"/>
    <s v="6"/>
    <s v="scale_mpi_epyc_job_12129.out "/>
    <s v="scale_mpi_epyc_epyc006_2023-06-13_02-01-02.csv "/>
    <s v="e1 1000 100 100000 1 5"/>
    <e v="#N/A"/>
    <e v="#N/A"/>
    <e v="#N/A"/>
    <e v="#N/A"/>
    <x v="2"/>
  </r>
  <r>
    <x v="4"/>
    <x v="1"/>
    <n v="100"/>
    <x v="2"/>
    <x v="5"/>
    <n v="1"/>
    <n v="1.365561"/>
    <n v="2.0892999999999998E-2"/>
    <n v="6.8607000000000001E-2"/>
    <n v="1.3721000000000001E-2"/>
    <s v="6"/>
    <s v="scale_mpi_epyc_job_12129.out "/>
    <s v="scale_mpi_epyc_epyc006_2023-06-13_02-01-02.csv "/>
    <s v="e1 1000 100 100000 1 6"/>
    <e v="#N/A"/>
    <e v="#N/A"/>
    <e v="#N/A"/>
    <e v="#N/A"/>
    <x v="2"/>
  </r>
  <r>
    <x v="4"/>
    <x v="1"/>
    <n v="100"/>
    <x v="2"/>
    <x v="6"/>
    <n v="1"/>
    <n v="1.3288660000000001"/>
    <n v="1.3384999999999999E-2"/>
    <n v="5.6680000000000001E-2"/>
    <n v="9.4470000000000005E-3"/>
    <s v="6"/>
    <s v="scale_mpi_epyc_job_12129.out "/>
    <s v="scale_mpi_epyc_epyc006_2023-06-13_02-01-02.csv "/>
    <s v="e1 1000 100 100000 1 7"/>
    <e v="#N/A"/>
    <e v="#N/A"/>
    <e v="#N/A"/>
    <e v="#N/A"/>
    <x v="2"/>
  </r>
  <r>
    <x v="4"/>
    <x v="1"/>
    <n v="100"/>
    <x v="2"/>
    <x v="7"/>
    <n v="1"/>
    <n v="1.318454"/>
    <n v="2.4652E-2"/>
    <n v="8.9619000000000004E-2"/>
    <n v="1.2803E-2"/>
    <s v="6"/>
    <s v="scale_mpi_epyc_job_12129.out "/>
    <s v="scale_mpi_epyc_epyc006_2023-06-13_02-01-02.csv "/>
    <s v="e1 1000 100 100000 1 8"/>
    <e v="#N/A"/>
    <e v="#N/A"/>
    <e v="#N/A"/>
    <e v="#N/A"/>
    <x v="2"/>
  </r>
  <r>
    <x v="4"/>
    <x v="1"/>
    <n v="100"/>
    <x v="2"/>
    <x v="8"/>
    <n v="1"/>
    <n v="1.315337"/>
    <n v="2.7036000000000001E-2"/>
    <n v="0.117252"/>
    <n v="1.4657E-2"/>
    <s v="6"/>
    <s v="scale_mpi_epyc_job_12129.out "/>
    <s v="scale_mpi_epyc_epyc006_2023-06-13_02-01-02.csv "/>
    <s v="e1 1000 100 100000 1 9"/>
    <e v="#N/A"/>
    <e v="#N/A"/>
    <e v="#N/A"/>
    <e v="#N/A"/>
    <x v="2"/>
  </r>
  <r>
    <x v="4"/>
    <x v="1"/>
    <n v="100"/>
    <x v="2"/>
    <x v="9"/>
    <n v="1"/>
    <n v="1.2940739999999999"/>
    <n v="1.7781000000000002E-2"/>
    <n v="0.114479"/>
    <n v="1.272E-2"/>
    <s v="6"/>
    <s v="scale_mpi_epyc_job_12129.out "/>
    <s v="scale_mpi_epyc_epyc006_2023-06-13_02-01-02.csv "/>
    <s v="e1 1000 100 100000 1 10"/>
    <e v="#N/A"/>
    <e v="#N/A"/>
    <e v="#N/A"/>
    <e v="#N/A"/>
    <x v="2"/>
  </r>
  <r>
    <x v="4"/>
    <x v="1"/>
    <n v="100"/>
    <x v="2"/>
    <x v="10"/>
    <n v="1"/>
    <n v="1.2628569999999999"/>
    <n v="1.7510999999999999E-2"/>
    <n v="0.134766"/>
    <n v="1.3476999999999999E-2"/>
    <s v="6"/>
    <s v="scale_mpi_epyc_job_12129.out "/>
    <s v="scale_mpi_epyc_epyc006_2023-06-13_02-01-02.csv "/>
    <s v="e1 1000 100 100000 1 11"/>
    <e v="#N/A"/>
    <e v="#N/A"/>
    <e v="#N/A"/>
    <e v="#N/A"/>
    <x v="2"/>
  </r>
  <r>
    <x v="4"/>
    <x v="1"/>
    <n v="100"/>
    <x v="2"/>
    <x v="11"/>
    <n v="1"/>
    <n v="1.281188"/>
    <n v="2.0376999999999999E-2"/>
    <n v="0.173212"/>
    <n v="1.5747000000000001E-2"/>
    <s v="6"/>
    <s v="scale_mpi_epyc_job_12129.out "/>
    <s v="scale_mpi_epyc_epyc006_2023-06-13_02-01-02.csv "/>
    <s v="e1 1000 100 100000 1 12"/>
    <e v="#N/A"/>
    <e v="#N/A"/>
    <e v="#N/A"/>
    <e v="#N/A"/>
    <x v="2"/>
  </r>
  <r>
    <x v="4"/>
    <x v="1"/>
    <n v="100"/>
    <x v="2"/>
    <x v="12"/>
    <n v="1"/>
    <n v="1.28095"/>
    <n v="2.7907000000000001E-2"/>
    <n v="0.26966400000000001"/>
    <n v="2.2471999999999999E-2"/>
    <s v="6"/>
    <s v="scale_mpi_epyc_job_12129.out "/>
    <s v="scale_mpi_epyc_epyc006_2023-06-13_02-01-02.csv "/>
    <s v="e1 1000 100 100000 1 13"/>
    <e v="#N/A"/>
    <e v="#N/A"/>
    <e v="#N/A"/>
    <e v="#N/A"/>
    <x v="2"/>
  </r>
  <r>
    <x v="4"/>
    <x v="1"/>
    <n v="100"/>
    <x v="2"/>
    <x v="13"/>
    <n v="1"/>
    <n v="1.2874399999999999"/>
    <n v="2.8070000000000001E-2"/>
    <n v="0.25803799999999999"/>
    <n v="1.9848999999999999E-2"/>
    <s v="6"/>
    <s v="scale_mpi_epyc_job_12129.out "/>
    <s v="scale_mpi_epyc_epyc006_2023-06-13_02-01-02.csv "/>
    <s v="e1 1000 100 100000 1 14"/>
    <e v="#N/A"/>
    <e v="#N/A"/>
    <e v="#N/A"/>
    <e v="#N/A"/>
    <x v="2"/>
  </r>
  <r>
    <x v="4"/>
    <x v="1"/>
    <n v="100"/>
    <x v="2"/>
    <x v="14"/>
    <n v="1"/>
    <n v="1.3003819999999999"/>
    <n v="3.5101E-2"/>
    <n v="0.26272000000000001"/>
    <n v="1.8766000000000001E-2"/>
    <s v="6"/>
    <s v="scale_mpi_epyc_job_12129.out "/>
    <s v="scale_mpi_epyc_epyc006_2023-06-13_02-01-02.csv "/>
    <s v="e1 1000 100 100000 1 15"/>
    <e v="#N/A"/>
    <e v="#N/A"/>
    <e v="#N/A"/>
    <e v="#N/A"/>
    <x v="2"/>
  </r>
  <r>
    <x v="4"/>
    <x v="1"/>
    <n v="100"/>
    <x v="2"/>
    <x v="15"/>
    <n v="1"/>
    <n v="1.2647349999999999"/>
    <n v="2.6450999999999999E-2"/>
    <n v="0.31068499999999999"/>
    <n v="2.0712000000000001E-2"/>
    <s v="6"/>
    <s v="scale_mpi_epyc_job_12129.out "/>
    <s v="scale_mpi_epyc_epyc006_2023-06-13_02-01-02.csv "/>
    <s v="e1 1000 100 100000 1 16"/>
    <e v="#N/A"/>
    <e v="#N/A"/>
    <e v="#N/A"/>
    <e v="#N/A"/>
    <x v="2"/>
  </r>
  <r>
    <x v="4"/>
    <x v="1"/>
    <n v="100"/>
    <x v="2"/>
    <x v="16"/>
    <n v="1"/>
    <n v="1.3034239999999999"/>
    <n v="3.8447000000000002E-2"/>
    <n v="0.36990299999999998"/>
    <n v="2.3119000000000001E-2"/>
    <s v="6"/>
    <s v="scale_mpi_epyc_job_12129.out "/>
    <s v="scale_mpi_epyc_epyc006_2023-06-13_02-01-02.csv "/>
    <s v="e1 1000 100 100000 1 17"/>
    <e v="#N/A"/>
    <e v="#N/A"/>
    <e v="#N/A"/>
    <e v="#N/A"/>
    <x v="2"/>
  </r>
  <r>
    <x v="4"/>
    <x v="1"/>
    <n v="100"/>
    <x v="2"/>
    <x v="17"/>
    <n v="1"/>
    <n v="1.2989459999999999"/>
    <n v="3.5557999999999999E-2"/>
    <n v="0.50451400000000002"/>
    <n v="2.9676999999999999E-2"/>
    <s v="6"/>
    <s v="scale_mpi_epyc_job_12129.out "/>
    <s v="scale_mpi_epyc_epyc006_2023-06-13_02-01-02.csv "/>
    <s v="e1 1000 100 100000 1 18"/>
    <e v="#N/A"/>
    <e v="#N/A"/>
    <e v="#N/A"/>
    <e v="#N/A"/>
    <x v="2"/>
  </r>
  <r>
    <x v="4"/>
    <x v="1"/>
    <n v="100"/>
    <x v="2"/>
    <x v="18"/>
    <n v="1"/>
    <n v="1.3086420000000001"/>
    <n v="4.0430000000000001E-2"/>
    <n v="0.51129599999999997"/>
    <n v="2.8405E-2"/>
    <s v="6"/>
    <s v="scale_mpi_epyc_job_12129.out "/>
    <s v="scale_mpi_epyc_epyc006_2023-06-13_02-01-02.csv "/>
    <s v="e1 1000 100 100000 1 19"/>
    <e v="#N/A"/>
    <e v="#N/A"/>
    <e v="#N/A"/>
    <e v="#N/A"/>
    <x v="2"/>
  </r>
  <r>
    <x v="4"/>
    <x v="1"/>
    <n v="100"/>
    <x v="2"/>
    <x v="19"/>
    <n v="1"/>
    <n v="1.310365"/>
    <n v="4.4079E-2"/>
    <n v="0.73137700000000005"/>
    <n v="3.8494E-2"/>
    <s v="6"/>
    <s v="scale_mpi_epyc_job_12129.out "/>
    <s v="scale_mpi_epyc_epyc006_2023-06-13_02-01-02.csv "/>
    <s v="e1 1000 100 100000 1 20"/>
    <e v="#N/A"/>
    <e v="#N/A"/>
    <e v="#N/A"/>
    <e v="#N/A"/>
    <x v="2"/>
  </r>
  <r>
    <x v="4"/>
    <x v="1"/>
    <n v="100"/>
    <x v="2"/>
    <x v="20"/>
    <n v="1"/>
    <n v="1.295847"/>
    <n v="2.8462000000000001E-2"/>
    <n v="0.496334"/>
    <n v="2.4816999999999999E-2"/>
    <s v="6"/>
    <s v="scale_mpi_epyc_job_12129.out "/>
    <s v="scale_mpi_epyc_epyc006_2023-06-13_02-01-02.csv "/>
    <s v="e1 1000 100 100000 1 21"/>
    <e v="#N/A"/>
    <e v="#N/A"/>
    <e v="#N/A"/>
    <e v="#N/A"/>
    <x v="2"/>
  </r>
  <r>
    <x v="4"/>
    <x v="1"/>
    <n v="100"/>
    <x v="2"/>
    <x v="21"/>
    <n v="1"/>
    <n v="1.2937970000000001"/>
    <n v="3.3896000000000003E-2"/>
    <n v="0.61458999999999997"/>
    <n v="2.9266E-2"/>
    <s v="6"/>
    <s v="scale_mpi_epyc_job_12129.out "/>
    <s v="scale_mpi_epyc_epyc006_2023-06-13_02-01-02.csv "/>
    <s v="e1 1000 100 100000 1 22"/>
    <e v="#N/A"/>
    <e v="#N/A"/>
    <e v="#N/A"/>
    <e v="#N/A"/>
    <x v="2"/>
  </r>
  <r>
    <x v="4"/>
    <x v="1"/>
    <n v="100"/>
    <x v="2"/>
    <x v="22"/>
    <n v="1"/>
    <n v="1.305361"/>
    <n v="4.2944999999999997E-2"/>
    <n v="0.58505200000000002"/>
    <n v="2.6592999999999999E-2"/>
    <s v="6"/>
    <s v="scale_mpi_epyc_job_12129.out "/>
    <s v="scale_mpi_epyc_epyc006_2023-06-13_02-01-02.csv "/>
    <s v="e1 1000 100 100000 1 23"/>
    <e v="#N/A"/>
    <e v="#N/A"/>
    <e v="#N/A"/>
    <e v="#N/A"/>
    <x v="2"/>
  </r>
  <r>
    <x v="4"/>
    <x v="1"/>
    <n v="100"/>
    <x v="2"/>
    <x v="23"/>
    <n v="1"/>
    <n v="1.3333630000000001"/>
    <n v="5.0088000000000001E-2"/>
    <n v="0.73026999999999997"/>
    <n v="3.1751000000000001E-2"/>
    <s v="6"/>
    <s v="scale_mpi_epyc_job_12129.out "/>
    <s v="scale_mpi_epyc_epyc006_2023-06-13_02-01-02.csv "/>
    <s v="e1 1000 100 100000 1 24"/>
    <e v="#N/A"/>
    <e v="#N/A"/>
    <e v="#N/A"/>
    <e v="#N/A"/>
    <x v="2"/>
  </r>
  <r>
    <x v="4"/>
    <x v="1"/>
    <n v="100"/>
    <x v="2"/>
    <x v="24"/>
    <n v="1"/>
    <n v="1.3132090000000001"/>
    <n v="4.9702000000000003E-2"/>
    <n v="0.85532399999999997"/>
    <n v="3.5638000000000003E-2"/>
    <s v="6"/>
    <s v="scale_mpi_epyc_job_12129.out "/>
    <s v="scale_mpi_epyc_epyc006_2023-06-13_02-01-02.csv "/>
    <s v="e1 1000 100 100000 1 25"/>
    <e v="#N/A"/>
    <e v="#N/A"/>
    <e v="#N/A"/>
    <e v="#N/A"/>
    <x v="2"/>
  </r>
  <r>
    <x v="4"/>
    <x v="1"/>
    <n v="100"/>
    <x v="2"/>
    <x v="25"/>
    <n v="1"/>
    <n v="1.3331219999999999"/>
    <n v="3.0034000000000002E-2"/>
    <n v="0.60277700000000001"/>
    <n v="2.4111E-2"/>
    <s v="6"/>
    <s v="scale_mpi_epyc_job_12129.out "/>
    <s v="scale_mpi_epyc_epyc006_2023-06-13_02-01-02.csv "/>
    <s v="e1 1000 100 100000 1 26"/>
    <e v="#N/A"/>
    <e v="#N/A"/>
    <e v="#N/A"/>
    <e v="#N/A"/>
    <x v="2"/>
  </r>
  <r>
    <x v="4"/>
    <x v="1"/>
    <n v="100"/>
    <x v="2"/>
    <x v="26"/>
    <n v="1"/>
    <n v="1.393059"/>
    <n v="4.4979999999999999E-2"/>
    <n v="0.85083299999999995"/>
    <n v="3.2724000000000003E-2"/>
    <s v="6"/>
    <s v="scale_mpi_epyc_job_12129.out "/>
    <s v="scale_mpi_epyc_epyc006_2023-06-13_02-01-02.csv "/>
    <s v="e1 1000 100 100000 1 27"/>
    <e v="#N/A"/>
    <e v="#N/A"/>
    <e v="#N/A"/>
    <e v="#N/A"/>
    <x v="2"/>
  </r>
  <r>
    <x v="4"/>
    <x v="1"/>
    <n v="100"/>
    <x v="2"/>
    <x v="27"/>
    <n v="1"/>
    <n v="1.4046730000000001"/>
    <n v="5.1163E-2"/>
    <n v="1.0271749999999999"/>
    <n v="3.8044000000000001E-2"/>
    <s v="6"/>
    <s v="scale_mpi_epyc_job_12129.out "/>
    <s v="scale_mpi_epyc_epyc006_2023-06-13_02-01-02.csv "/>
    <s v="e1 1000 100 100000 1 28"/>
    <e v="#N/A"/>
    <e v="#N/A"/>
    <e v="#N/A"/>
    <e v="#N/A"/>
    <x v="2"/>
  </r>
  <r>
    <x v="4"/>
    <x v="1"/>
    <n v="100"/>
    <x v="2"/>
    <x v="28"/>
    <n v="1"/>
    <n v="1.416631"/>
    <n v="5.0666999999999997E-2"/>
    <n v="1.2240409999999999"/>
    <n v="4.3715999999999998E-2"/>
    <s v="6"/>
    <s v="scale_mpi_epyc_job_12129.out "/>
    <s v="scale_mpi_epyc_epyc006_2023-06-13_02-01-02.csv "/>
    <s v="e1 1000 100 100000 1 29"/>
    <e v="#N/A"/>
    <e v="#N/A"/>
    <e v="#N/A"/>
    <e v="#N/A"/>
    <x v="2"/>
  </r>
  <r>
    <x v="4"/>
    <x v="1"/>
    <n v="100"/>
    <x v="2"/>
    <x v="29"/>
    <n v="1"/>
    <n v="1.342355"/>
    <n v="6.1707999999999999E-2"/>
    <n v="1.3514740000000001"/>
    <n v="4.6602999999999999E-2"/>
    <s v="6"/>
    <s v="scale_mpi_epyc_job_12129.out "/>
    <s v="scale_mpi_epyc_epyc006_2023-06-13_02-01-02.csv "/>
    <s v="e1 1000 100 100000 1 30"/>
    <e v="#N/A"/>
    <e v="#N/A"/>
    <e v="#N/A"/>
    <e v="#N/A"/>
    <x v="2"/>
  </r>
  <r>
    <x v="4"/>
    <x v="1"/>
    <n v="100"/>
    <x v="2"/>
    <x v="30"/>
    <n v="1"/>
    <n v="1.3837889999999999"/>
    <n v="5.4479E-2"/>
    <n v="1.345294"/>
    <n v="4.4843000000000001E-2"/>
    <s v="6"/>
    <s v="scale_mpi_epyc_job_12129.out "/>
    <s v="scale_mpi_epyc_epyc006_2023-06-13_02-01-02.csv "/>
    <s v="e1 1000 100 100000 1 31"/>
    <e v="#N/A"/>
    <e v="#N/A"/>
    <e v="#N/A"/>
    <e v="#N/A"/>
    <x v="2"/>
  </r>
  <r>
    <x v="4"/>
    <x v="1"/>
    <n v="100"/>
    <x v="2"/>
    <x v="31"/>
    <n v="1"/>
    <n v="1.43689"/>
    <n v="5.9863E-2"/>
    <n v="1.633783"/>
    <n v="5.2703E-2"/>
    <s v="6"/>
    <s v="scale_mpi_epyc_job_12129.out "/>
    <s v="scale_mpi_epyc_epyc006_2023-06-13_02-01-02.csv "/>
    <s v="e1 1000 100 100000 1 32"/>
    <e v="#N/A"/>
    <e v="#N/A"/>
    <e v="#N/A"/>
    <e v="#N/A"/>
    <x v="2"/>
  </r>
  <r>
    <x v="4"/>
    <x v="1"/>
    <n v="100"/>
    <x v="2"/>
    <x v="32"/>
    <n v="1"/>
    <n v="1.397743"/>
    <n v="5.8811000000000002E-2"/>
    <n v="1.4203920000000001"/>
    <n v="4.4387000000000003E-2"/>
    <s v="6"/>
    <s v="scale_mpi_epyc_job_12129.out "/>
    <s v="scale_mpi_epyc_epyc006_2023-06-13_02-01-02.csv "/>
    <s v="e1 1000 100 100000 1 33"/>
    <e v="#N/A"/>
    <e v="#N/A"/>
    <e v="#N/A"/>
    <e v="#N/A"/>
    <x v="2"/>
  </r>
  <r>
    <x v="4"/>
    <x v="1"/>
    <n v="100"/>
    <x v="2"/>
    <x v="33"/>
    <n v="1"/>
    <n v="1.393219"/>
    <n v="6.2733999999999998E-2"/>
    <n v="1.419724"/>
    <n v="4.3021999999999998E-2"/>
    <s v="6"/>
    <s v="scale_mpi_epyc_job_12129.out "/>
    <s v="scale_mpi_epyc_epyc006_2023-06-13_02-01-02.csv "/>
    <s v="e1 1000 100 100000 1 34"/>
    <e v="#N/A"/>
    <e v="#N/A"/>
    <e v="#N/A"/>
    <e v="#N/A"/>
    <x v="2"/>
  </r>
  <r>
    <x v="4"/>
    <x v="1"/>
    <n v="100"/>
    <x v="2"/>
    <x v="34"/>
    <n v="1"/>
    <n v="1.4380250000000001"/>
    <n v="4.7151999999999999E-2"/>
    <n v="1.2626729999999999"/>
    <n v="3.7137000000000003E-2"/>
    <s v="6"/>
    <s v="scale_mpi_epyc_job_12129.out "/>
    <s v="scale_mpi_epyc_epyc006_2023-06-13_02-01-02.csv "/>
    <s v="e1 1000 100 100000 1 35"/>
    <e v="#N/A"/>
    <e v="#N/A"/>
    <e v="#N/A"/>
    <e v="#N/A"/>
    <x v="2"/>
  </r>
  <r>
    <x v="4"/>
    <x v="1"/>
    <n v="100"/>
    <x v="2"/>
    <x v="35"/>
    <n v="1"/>
    <n v="1.4311739999999999"/>
    <n v="3.6956000000000003E-2"/>
    <n v="1.091359"/>
    <n v="3.1182000000000001E-2"/>
    <s v="6"/>
    <s v="scale_mpi_epyc_job_12129.out "/>
    <s v="scale_mpi_epyc_epyc006_2023-06-13_02-01-02.csv "/>
    <s v="e1 1000 100 100000 1 36"/>
    <e v="#N/A"/>
    <e v="#N/A"/>
    <e v="#N/A"/>
    <e v="#N/A"/>
    <x v="2"/>
  </r>
  <r>
    <x v="4"/>
    <x v="1"/>
    <n v="100"/>
    <x v="2"/>
    <x v="36"/>
    <n v="1"/>
    <n v="1.4000090000000001"/>
    <n v="3.8428999999999998E-2"/>
    <n v="1.1556040000000001"/>
    <n v="3.2099999999999997E-2"/>
    <s v="6"/>
    <s v="scale_mpi_epyc_job_12129.out "/>
    <s v="scale_mpi_epyc_epyc006_2023-06-13_02-01-02.csv "/>
    <s v="e1 1000 100 100000 1 37"/>
    <e v="#N/A"/>
    <e v="#N/A"/>
    <e v="#N/A"/>
    <e v="#N/A"/>
    <x v="2"/>
  </r>
  <r>
    <x v="4"/>
    <x v="1"/>
    <n v="100"/>
    <x v="2"/>
    <x v="37"/>
    <n v="1"/>
    <n v="1.551671"/>
    <n v="5.2399000000000001E-2"/>
    <n v="1.3239879999999999"/>
    <n v="3.5783000000000002E-2"/>
    <s v="6"/>
    <s v="scale_mpi_epyc_job_12129.out "/>
    <s v="scale_mpi_epyc_epyc006_2023-06-13_02-01-02.csv "/>
    <s v="e1 1000 100 100000 1 38"/>
    <e v="#N/A"/>
    <e v="#N/A"/>
    <e v="#N/A"/>
    <e v="#N/A"/>
    <x v="2"/>
  </r>
  <r>
    <x v="4"/>
    <x v="1"/>
    <n v="100"/>
    <x v="2"/>
    <x v="38"/>
    <n v="1"/>
    <n v="1.4683330000000001"/>
    <n v="7.4401999999999996E-2"/>
    <n v="2.1164130000000001"/>
    <n v="5.5695000000000001E-2"/>
    <s v="6"/>
    <s v="scale_mpi_epyc_job_12129.out "/>
    <s v="scale_mpi_epyc_epyc006_2023-06-13_02-01-02.csv "/>
    <s v="e1 1000 100 100000 1 39"/>
    <e v="#N/A"/>
    <e v="#N/A"/>
    <e v="#N/A"/>
    <e v="#N/A"/>
    <x v="2"/>
  </r>
  <r>
    <x v="4"/>
    <x v="1"/>
    <n v="100"/>
    <x v="2"/>
    <x v="39"/>
    <n v="1"/>
    <n v="1.5663480000000001"/>
    <n v="4.2153000000000003E-2"/>
    <n v="1.3189090000000001"/>
    <n v="3.3818000000000001E-2"/>
    <s v="6"/>
    <s v="scale_mpi_epyc_job_12129.out "/>
    <s v="scale_mpi_epyc_epyc006_2023-06-13_02-01-02.csv "/>
    <s v="e1 1000 100 100000 1 40"/>
    <e v="#N/A"/>
    <e v="#N/A"/>
    <e v="#N/A"/>
    <e v="#N/A"/>
    <x v="2"/>
  </r>
  <r>
    <x v="4"/>
    <x v="1"/>
    <n v="100"/>
    <x v="2"/>
    <x v="40"/>
    <n v="1"/>
    <n v="1.6141639999999999"/>
    <n v="6.1228999999999999E-2"/>
    <n v="1.5755669999999999"/>
    <n v="3.9389E-2"/>
    <s v="6"/>
    <s v="scale_mpi_epyc_job_12129.out "/>
    <s v="scale_mpi_epyc_epyc006_2023-06-13_02-01-02.csv "/>
    <s v="e1 1000 100 100000 1 41"/>
    <e v="#N/A"/>
    <e v="#N/A"/>
    <e v="#N/A"/>
    <e v="#N/A"/>
    <x v="2"/>
  </r>
  <r>
    <x v="4"/>
    <x v="1"/>
    <n v="100"/>
    <x v="2"/>
    <x v="41"/>
    <n v="1"/>
    <n v="1.6285229999999999"/>
    <n v="7.8353999999999993E-2"/>
    <n v="2.0602640000000001"/>
    <n v="5.0250000000000003E-2"/>
    <s v="6"/>
    <s v="scale_mpi_epyc_job_12129.out "/>
    <s v="scale_mpi_epyc_epyc006_2023-06-13_02-01-02.csv "/>
    <s v="e1 1000 100 100000 1 42"/>
    <e v="#N/A"/>
    <e v="#N/A"/>
    <e v="#N/A"/>
    <e v="#N/A"/>
    <x v="2"/>
  </r>
  <r>
    <x v="4"/>
    <x v="1"/>
    <n v="100"/>
    <x v="2"/>
    <x v="42"/>
    <n v="1"/>
    <n v="1.6457299999999999"/>
    <n v="6.4579999999999999E-2"/>
    <n v="2.0933540000000002"/>
    <n v="4.9841999999999997E-2"/>
    <s v="6"/>
    <s v="scale_mpi_epyc_job_12129.out "/>
    <s v="scale_mpi_epyc_epyc006_2023-06-13_02-01-02.csv "/>
    <s v="e1 1000 100 100000 1 43"/>
    <e v="#N/A"/>
    <e v="#N/A"/>
    <e v="#N/A"/>
    <e v="#N/A"/>
    <x v="2"/>
  </r>
  <r>
    <x v="4"/>
    <x v="1"/>
    <n v="100"/>
    <x v="2"/>
    <x v="43"/>
    <n v="1"/>
    <n v="1.535299"/>
    <n v="8.7314000000000003E-2"/>
    <n v="2.5364110000000002"/>
    <n v="5.8985999999999997E-2"/>
    <s v="6"/>
    <s v="scale_mpi_epyc_job_12129.out "/>
    <s v="scale_mpi_epyc_epyc006_2023-06-13_02-01-02.csv "/>
    <s v="e1 1000 100 100000 1 44"/>
    <e v="#N/A"/>
    <e v="#N/A"/>
    <e v="#N/A"/>
    <e v="#N/A"/>
    <x v="2"/>
  </r>
  <r>
    <x v="4"/>
    <x v="1"/>
    <n v="100"/>
    <x v="2"/>
    <x v="44"/>
    <n v="1"/>
    <n v="1.5788899999999999"/>
    <n v="7.0637000000000005E-2"/>
    <n v="1.8722300000000001"/>
    <n v="4.2550999999999999E-2"/>
    <s v="6"/>
    <s v="scale_mpi_epyc_job_12129.out "/>
    <s v="scale_mpi_epyc_epyc006_2023-06-13_02-01-02.csv "/>
    <s v="e1 1000 100 100000 1 45"/>
    <e v="#N/A"/>
    <e v="#N/A"/>
    <e v="#N/A"/>
    <e v="#N/A"/>
    <x v="2"/>
  </r>
  <r>
    <x v="4"/>
    <x v="1"/>
    <n v="100"/>
    <x v="2"/>
    <x v="45"/>
    <n v="1"/>
    <n v="1.47363"/>
    <n v="5.1029999999999999E-2"/>
    <n v="1.9073100000000001"/>
    <n v="4.2384999999999999E-2"/>
    <s v="6"/>
    <s v="scale_mpi_epyc_job_12129.out "/>
    <s v="scale_mpi_epyc_epyc006_2023-06-13_02-01-02.csv "/>
    <s v="e1 1000 100 100000 1 46"/>
    <e v="#N/A"/>
    <e v="#N/A"/>
    <e v="#N/A"/>
    <e v="#N/A"/>
    <x v="2"/>
  </r>
  <r>
    <x v="4"/>
    <x v="1"/>
    <n v="100"/>
    <x v="2"/>
    <x v="46"/>
    <n v="1"/>
    <n v="1.6189389999999999"/>
    <n v="8.0064999999999997E-2"/>
    <n v="2.45749"/>
    <n v="5.3423999999999999E-2"/>
    <s v="6"/>
    <s v="scale_mpi_epyc_job_12129.out "/>
    <s v="scale_mpi_epyc_epyc006_2023-06-13_02-01-02.csv "/>
    <s v="e1 1000 100 100000 1 47"/>
    <e v="#N/A"/>
    <e v="#N/A"/>
    <e v="#N/A"/>
    <e v="#N/A"/>
    <x v="2"/>
  </r>
  <r>
    <x v="4"/>
    <x v="1"/>
    <n v="100"/>
    <x v="2"/>
    <x v="47"/>
    <n v="1"/>
    <n v="1.5964719999999999"/>
    <n v="7.6000999999999999E-2"/>
    <n v="1.9838560000000001"/>
    <n v="4.2209999999999998E-2"/>
    <s v="6"/>
    <s v="scale_mpi_epyc_job_12129.out "/>
    <s v="scale_mpi_epyc_epyc006_2023-06-13_02-01-02.csv "/>
    <s v="e1 1000 100 100000 1 48"/>
    <e v="#N/A"/>
    <e v="#N/A"/>
    <e v="#N/A"/>
    <e v="#N/A"/>
    <x v="2"/>
  </r>
  <r>
    <x v="4"/>
    <x v="1"/>
    <n v="100"/>
    <x v="2"/>
    <x v="48"/>
    <n v="1"/>
    <n v="1.5467299999999999"/>
    <n v="8.5478999999999999E-2"/>
    <n v="2.7028949999999998"/>
    <n v="5.6309999999999999E-2"/>
    <s v="6"/>
    <s v="scale_mpi_epyc_job_12129.out "/>
    <s v="scale_mpi_epyc_epyc006_2023-06-13_02-01-02.csv "/>
    <s v="e1 1000 100 100000 1 49"/>
    <e v="#N/A"/>
    <e v="#N/A"/>
    <e v="#N/A"/>
    <e v="#N/A"/>
    <x v="2"/>
  </r>
  <r>
    <x v="4"/>
    <x v="1"/>
    <n v="100"/>
    <x v="2"/>
    <x v="49"/>
    <n v="1"/>
    <n v="1.8196000000000001"/>
    <n v="9.1136999999999996E-2"/>
    <n v="3.0762230000000002"/>
    <n v="6.2780000000000002E-2"/>
    <s v="6"/>
    <s v="scale_mpi_epyc_job_12129.out "/>
    <s v="scale_mpi_epyc_epyc006_2023-06-13_02-01-02.csv "/>
    <s v="e1 1000 100 100000 1 50"/>
    <e v="#N/A"/>
    <e v="#N/A"/>
    <e v="#N/A"/>
    <e v="#N/A"/>
    <x v="2"/>
  </r>
  <r>
    <x v="4"/>
    <x v="1"/>
    <n v="100"/>
    <x v="2"/>
    <x v="50"/>
    <n v="1"/>
    <n v="1.608538"/>
    <n v="6.7126000000000005E-2"/>
    <n v="2.4681890000000002"/>
    <n v="4.9363999999999998E-2"/>
    <s v="6"/>
    <s v="scale_mpi_epyc_job_12129.out "/>
    <s v="scale_mpi_epyc_epyc006_2023-06-13_02-01-02.csv "/>
    <s v="e1 1000 100 100000 1 51"/>
    <e v="#N/A"/>
    <e v="#N/A"/>
    <e v="#N/A"/>
    <e v="#N/A"/>
    <x v="2"/>
  </r>
  <r>
    <x v="4"/>
    <x v="1"/>
    <n v="100"/>
    <x v="2"/>
    <x v="51"/>
    <n v="1"/>
    <n v="1.887534"/>
    <n v="0.10120899999999999"/>
    <n v="3.3642789999999998"/>
    <n v="6.5965999999999997E-2"/>
    <s v="6"/>
    <s v="scale_mpi_epyc_job_12129.out "/>
    <s v="scale_mpi_epyc_epyc006_2023-06-13_02-01-02.csv "/>
    <s v="e1 1000 100 100000 1 52"/>
    <e v="#N/A"/>
    <e v="#N/A"/>
    <e v="#N/A"/>
    <e v="#N/A"/>
    <x v="2"/>
  </r>
  <r>
    <x v="4"/>
    <x v="1"/>
    <n v="100"/>
    <x v="2"/>
    <x v="52"/>
    <n v="1"/>
    <n v="1.719123"/>
    <n v="8.1990999999999994E-2"/>
    <n v="2.673225"/>
    <n v="5.1408000000000002E-2"/>
    <s v="6"/>
    <s v="scale_mpi_epyc_job_12129.out "/>
    <s v="scale_mpi_epyc_epyc006_2023-06-13_02-01-02.csv "/>
    <s v="e1 1000 100 100000 1 53"/>
    <e v="#N/A"/>
    <e v="#N/A"/>
    <e v="#N/A"/>
    <e v="#N/A"/>
    <x v="2"/>
  </r>
  <r>
    <x v="4"/>
    <x v="1"/>
    <n v="100"/>
    <x v="2"/>
    <x v="53"/>
    <n v="1"/>
    <n v="1.722772"/>
    <n v="0.114298"/>
    <n v="2.5742639999999999"/>
    <n v="4.8571000000000003E-2"/>
    <s v="6"/>
    <s v="scale_mpi_epyc_job_12129.out "/>
    <s v="scale_mpi_epyc_epyc006_2023-06-13_02-01-02.csv "/>
    <s v="e1 1000 100 100000 1 54"/>
    <e v="#N/A"/>
    <e v="#N/A"/>
    <e v="#N/A"/>
    <e v="#N/A"/>
    <x v="2"/>
  </r>
  <r>
    <x v="4"/>
    <x v="1"/>
    <n v="100"/>
    <x v="2"/>
    <x v="54"/>
    <n v="1"/>
    <n v="1.7040729999999999"/>
    <n v="0.101288"/>
    <n v="3.2239620000000002"/>
    <n v="5.9702999999999999E-2"/>
    <s v="6"/>
    <s v="scale_mpi_epyc_job_12129.out "/>
    <s v="scale_mpi_epyc_epyc006_2023-06-13_02-01-02.csv "/>
    <s v="e1 1000 100 100000 1 55"/>
    <e v="#N/A"/>
    <e v="#N/A"/>
    <e v="#N/A"/>
    <e v="#N/A"/>
    <x v="2"/>
  </r>
  <r>
    <x v="4"/>
    <x v="1"/>
    <n v="100"/>
    <x v="2"/>
    <x v="55"/>
    <n v="1"/>
    <n v="2.0371549999999998"/>
    <n v="0.102559"/>
    <n v="3.1169129999999998"/>
    <n v="5.6670999999999999E-2"/>
    <s v="6"/>
    <s v="scale_mpi_epyc_job_12129.out "/>
    <s v="scale_mpi_epyc_epyc006_2023-06-13_02-01-02.csv "/>
    <s v="e1 1000 100 100000 1 56"/>
    <e v="#N/A"/>
    <e v="#N/A"/>
    <e v="#N/A"/>
    <e v="#N/A"/>
    <x v="2"/>
  </r>
  <r>
    <x v="4"/>
    <x v="1"/>
    <n v="100"/>
    <x v="2"/>
    <x v="56"/>
    <n v="1"/>
    <n v="1.76284"/>
    <n v="9.1621999999999995E-2"/>
    <n v="3.5041769999999999"/>
    <n v="6.2575000000000006E-2"/>
    <s v="6"/>
    <s v="scale_mpi_epyc_job_12129.out "/>
    <s v="scale_mpi_epyc_epyc006_2023-06-13_02-01-02.csv "/>
    <s v="e1 1000 100 100000 1 57"/>
    <e v="#N/A"/>
    <e v="#N/A"/>
    <e v="#N/A"/>
    <e v="#N/A"/>
    <x v="2"/>
  </r>
  <r>
    <x v="4"/>
    <x v="1"/>
    <n v="100"/>
    <x v="2"/>
    <x v="57"/>
    <n v="1"/>
    <n v="1.3256159999999999"/>
    <n v="5.9812999999999998E-2"/>
    <n v="2.9723169999999999"/>
    <n v="5.2145999999999998E-2"/>
    <s v="6"/>
    <s v="scale_mpi_epyc_job_12129.out "/>
    <s v="scale_mpi_epyc_epyc006_2023-06-13_02-01-02.csv "/>
    <s v="e1 1000 100 100000 1 58"/>
    <e v="#N/A"/>
    <e v="#N/A"/>
    <e v="#N/A"/>
    <e v="#N/A"/>
    <x v="2"/>
  </r>
  <r>
    <x v="4"/>
    <x v="1"/>
    <n v="100"/>
    <x v="2"/>
    <x v="58"/>
    <n v="1"/>
    <n v="1.3341510000000001"/>
    <n v="5.9188999999999999E-2"/>
    <n v="2.9679329999999999"/>
    <n v="5.1171000000000001E-2"/>
    <s v="6"/>
    <s v="scale_mpi_epyc_job_12129.out "/>
    <s v="scale_mpi_epyc_epyc006_2023-06-13_02-01-02.csv "/>
    <s v="e1 1000 100 100000 1 59"/>
    <e v="#N/A"/>
    <e v="#N/A"/>
    <e v="#N/A"/>
    <e v="#N/A"/>
    <x v="2"/>
  </r>
  <r>
    <x v="4"/>
    <x v="1"/>
    <n v="100"/>
    <x v="2"/>
    <x v="59"/>
    <n v="1"/>
    <n v="1.321159"/>
    <n v="6.7016000000000006E-2"/>
    <n v="3.2904010000000001"/>
    <n v="5.577E-2"/>
    <s v="6"/>
    <s v="scale_mpi_epyc_job_12129.out "/>
    <s v="scale_mpi_epyc_epyc006_2023-06-13_02-01-02.csv "/>
    <s v="e1 1000 100 100000 1 60"/>
    <e v="#N/A"/>
    <e v="#N/A"/>
    <e v="#N/A"/>
    <e v="#N/A"/>
    <x v="2"/>
  </r>
  <r>
    <x v="4"/>
    <x v="1"/>
    <n v="100"/>
    <x v="2"/>
    <x v="60"/>
    <n v="1"/>
    <n v="1.3401110000000001"/>
    <n v="6.2302999999999997E-2"/>
    <n v="3.2656290000000001"/>
    <n v="5.4427000000000003E-2"/>
    <s v="6"/>
    <s v="scale_mpi_epyc_job_12129.out "/>
    <s v="scale_mpi_epyc_epyc006_2023-06-13_02-01-02.csv "/>
    <s v="e1 1000 100 100000 1 61"/>
    <e v="#N/A"/>
    <e v="#N/A"/>
    <e v="#N/A"/>
    <e v="#N/A"/>
    <x v="2"/>
  </r>
  <r>
    <x v="4"/>
    <x v="1"/>
    <n v="100"/>
    <x v="2"/>
    <x v="61"/>
    <n v="1"/>
    <n v="1.334851"/>
    <n v="6.7584000000000005E-2"/>
    <n v="3.5174880000000002"/>
    <n v="5.7664E-2"/>
    <s v="6"/>
    <s v="scale_mpi_epyc_job_12129.out "/>
    <s v="scale_mpi_epyc_epyc006_2023-06-13_02-01-02.csv "/>
    <s v="e1 1000 100 100000 1 62"/>
    <e v="#N/A"/>
    <e v="#N/A"/>
    <e v="#N/A"/>
    <e v="#N/A"/>
    <x v="2"/>
  </r>
  <r>
    <x v="4"/>
    <x v="1"/>
    <n v="100"/>
    <x v="2"/>
    <x v="62"/>
    <n v="1"/>
    <n v="1.351961"/>
    <n v="6.5588999999999995E-2"/>
    <n v="3.554128"/>
    <n v="5.7325000000000001E-2"/>
    <s v="6"/>
    <s v="scale_mpi_epyc_job_12129.out "/>
    <s v="scale_mpi_epyc_epyc006_2023-06-13_02-01-02.csv "/>
    <s v="e1 1000 100 100000 1 63"/>
    <e v="#N/A"/>
    <e v="#N/A"/>
    <e v="#N/A"/>
    <e v="#N/A"/>
    <x v="2"/>
  </r>
  <r>
    <x v="4"/>
    <x v="1"/>
    <n v="100"/>
    <x v="2"/>
    <x v="63"/>
    <n v="1"/>
    <n v="1.204358"/>
    <n v="6.343E-2"/>
    <n v="3.5167250000000001"/>
    <n v="5.5821000000000003E-2"/>
    <s v="6"/>
    <s v="scale_mpi_epyc_job_12129.out "/>
    <s v="scale_mpi_epyc_epyc006_2023-06-13_02-01-02.csv "/>
    <s v="e1 1000 100 100000 1 64"/>
    <e v="#N/A"/>
    <e v="#N/A"/>
    <e v="#N/A"/>
    <e v="#N/A"/>
    <x v="2"/>
  </r>
  <r>
    <x v="4"/>
    <x v="2"/>
    <n v="100"/>
    <x v="2"/>
    <x v="0"/>
    <n v="1"/>
    <n v="1.0640989999999999"/>
    <n v="7.0479999999999996E-3"/>
    <n v="0"/>
    <n v="0"/>
    <s v="6"/>
    <s v="scale_mpi_epyc_job_12129.out "/>
    <s v="scale_mpi_epyc_epyc006_2023-06-13_02-01-02.csv "/>
    <s v="e1 100 100 100000 1 1"/>
    <e v="#N/A"/>
    <e v="#N/A"/>
    <e v="#N/A"/>
    <e v="#N/A"/>
    <x v="2"/>
  </r>
  <r>
    <x v="4"/>
    <x v="2"/>
    <n v="100"/>
    <x v="2"/>
    <x v="1"/>
    <n v="1"/>
    <n v="1.059774"/>
    <n v="6.8999999999999999E-3"/>
    <n v="5.6769999999999998E-3"/>
    <n v="5.6769999999999998E-3"/>
    <s v="6"/>
    <s v="scale_mpi_epyc_job_12129.out "/>
    <s v="scale_mpi_epyc_epyc006_2023-06-13_02-01-02.csv "/>
    <s v="e1 100 100 100000 1 2"/>
    <e v="#N/A"/>
    <e v="#N/A"/>
    <e v="#N/A"/>
    <e v="#N/A"/>
    <x v="2"/>
  </r>
  <r>
    <x v="4"/>
    <x v="2"/>
    <n v="100"/>
    <x v="2"/>
    <x v="2"/>
    <n v="1"/>
    <n v="1.0708740000000001"/>
    <n v="8.0470000000000003E-3"/>
    <n v="1.2527E-2"/>
    <n v="6.2639999999999996E-3"/>
    <s v="6"/>
    <s v="scale_mpi_epyc_job_12129.out "/>
    <s v="scale_mpi_epyc_epyc006_2023-06-13_02-01-02.csv "/>
    <s v="e1 100 100 100000 1 3"/>
    <e v="#N/A"/>
    <e v="#N/A"/>
    <e v="#N/A"/>
    <e v="#N/A"/>
    <x v="2"/>
  </r>
  <r>
    <x v="4"/>
    <x v="2"/>
    <n v="100"/>
    <x v="2"/>
    <x v="3"/>
    <n v="1"/>
    <n v="1.057523"/>
    <n v="8.2539999999999992E-3"/>
    <n v="2.0577999999999999E-2"/>
    <n v="6.8589999999999996E-3"/>
    <s v="6"/>
    <s v="scale_mpi_epyc_job_12129.out "/>
    <s v="scale_mpi_epyc_epyc006_2023-06-13_02-01-02.csv "/>
    <s v="e1 100 100 100000 1 4"/>
    <e v="#N/A"/>
    <e v="#N/A"/>
    <e v="#N/A"/>
    <e v="#N/A"/>
    <x v="2"/>
  </r>
  <r>
    <x v="4"/>
    <x v="2"/>
    <n v="100"/>
    <x v="2"/>
    <x v="4"/>
    <n v="1"/>
    <n v="1.0812330000000001"/>
    <n v="2.0497999999999999E-2"/>
    <n v="5.3338999999999998E-2"/>
    <n v="1.3335E-2"/>
    <s v="6"/>
    <s v="scale_mpi_epyc_job_12129.out "/>
    <s v="scale_mpi_epyc_epyc006_2023-06-13_02-01-02.csv "/>
    <s v="e1 100 100 100000 1 5"/>
    <e v="#N/A"/>
    <e v="#N/A"/>
    <e v="#N/A"/>
    <e v="#N/A"/>
    <x v="2"/>
  </r>
  <r>
    <x v="4"/>
    <x v="2"/>
    <n v="100"/>
    <x v="2"/>
    <x v="5"/>
    <n v="1"/>
    <n v="1.0702940000000001"/>
    <n v="1.1073E-2"/>
    <n v="4.7352999999999999E-2"/>
    <n v="9.4710000000000003E-3"/>
    <s v="6"/>
    <s v="scale_mpi_epyc_job_12129.out "/>
    <s v="scale_mpi_epyc_epyc006_2023-06-13_02-01-02.csv "/>
    <s v="e1 100 100 100000 1 6"/>
    <e v="#N/A"/>
    <e v="#N/A"/>
    <e v="#N/A"/>
    <e v="#N/A"/>
    <x v="2"/>
  </r>
  <r>
    <x v="4"/>
    <x v="2"/>
    <n v="100"/>
    <x v="2"/>
    <x v="6"/>
    <n v="1"/>
    <n v="1.0743780000000001"/>
    <n v="1.1446E-2"/>
    <n v="5.7023999999999998E-2"/>
    <n v="9.5040000000000003E-3"/>
    <s v="6"/>
    <s v="scale_mpi_epyc_job_12129.out "/>
    <s v="scale_mpi_epyc_epyc006_2023-06-13_02-01-02.csv "/>
    <s v="e1 100 100 100000 1 7"/>
    <e v="#N/A"/>
    <e v="#N/A"/>
    <e v="#N/A"/>
    <e v="#N/A"/>
    <x v="2"/>
  </r>
  <r>
    <x v="4"/>
    <x v="2"/>
    <n v="100"/>
    <x v="2"/>
    <x v="7"/>
    <n v="1"/>
    <n v="1.1056760000000001"/>
    <n v="2.4680000000000001E-2"/>
    <n v="8.8483999999999993E-2"/>
    <n v="1.2640999999999999E-2"/>
    <s v="6"/>
    <s v="scale_mpi_epyc_job_12129.out "/>
    <s v="scale_mpi_epyc_epyc006_2023-06-13_02-01-02.csv "/>
    <s v="e1 100 100 100000 1 8"/>
    <e v="#N/A"/>
    <e v="#N/A"/>
    <e v="#N/A"/>
    <e v="#N/A"/>
    <x v="2"/>
  </r>
  <r>
    <x v="4"/>
    <x v="2"/>
    <n v="100"/>
    <x v="2"/>
    <x v="8"/>
    <n v="1"/>
    <n v="1.1127609999999999"/>
    <n v="2.6221999999999999E-2"/>
    <n v="0.117356"/>
    <n v="1.4670000000000001E-2"/>
    <s v="6"/>
    <s v="scale_mpi_epyc_job_12129.out "/>
    <s v="scale_mpi_epyc_epyc006_2023-06-13_02-01-02.csv "/>
    <s v="e1 100 100 100000 1 9"/>
    <e v="#N/A"/>
    <e v="#N/A"/>
    <e v="#N/A"/>
    <e v="#N/A"/>
    <x v="2"/>
  </r>
  <r>
    <x v="4"/>
    <x v="2"/>
    <n v="100"/>
    <x v="2"/>
    <x v="9"/>
    <n v="1"/>
    <n v="1.1004769999999999"/>
    <n v="1.6584000000000002E-2"/>
    <n v="0.119412"/>
    <n v="1.3268E-2"/>
    <s v="6"/>
    <s v="scale_mpi_epyc_job_12129.out "/>
    <s v="scale_mpi_epyc_epyc006_2023-06-13_02-01-02.csv "/>
    <s v="e1 100 100 100000 1 10"/>
    <e v="#N/A"/>
    <e v="#N/A"/>
    <e v="#N/A"/>
    <e v="#N/A"/>
    <x v="2"/>
  </r>
  <r>
    <x v="4"/>
    <x v="2"/>
    <n v="100"/>
    <x v="2"/>
    <x v="10"/>
    <n v="1"/>
    <n v="1.1014839999999999"/>
    <n v="1.6428999999999999E-2"/>
    <n v="0.12386900000000001"/>
    <n v="1.2387E-2"/>
    <s v="6"/>
    <s v="scale_mpi_epyc_job_12129.out "/>
    <s v="scale_mpi_epyc_epyc006_2023-06-13_02-01-02.csv "/>
    <s v="e1 100 100 100000 1 11"/>
    <e v="#N/A"/>
    <e v="#N/A"/>
    <e v="#N/A"/>
    <e v="#N/A"/>
    <x v="2"/>
  </r>
  <r>
    <x v="4"/>
    <x v="2"/>
    <n v="100"/>
    <x v="2"/>
    <x v="11"/>
    <n v="1"/>
    <n v="1.1029059999999999"/>
    <n v="1.6916E-2"/>
    <n v="0.151282"/>
    <n v="1.3753E-2"/>
    <s v="6"/>
    <s v="scale_mpi_epyc_job_12129.out "/>
    <s v="scale_mpi_epyc_epyc006_2023-06-13_02-01-02.csv "/>
    <s v="e1 100 100 100000 1 12"/>
    <e v="#N/A"/>
    <e v="#N/A"/>
    <e v="#N/A"/>
    <e v="#N/A"/>
    <x v="2"/>
  </r>
  <r>
    <x v="4"/>
    <x v="2"/>
    <n v="100"/>
    <x v="2"/>
    <x v="12"/>
    <n v="1"/>
    <n v="1.1307020000000001"/>
    <n v="2.6283999999999998E-2"/>
    <n v="0.191306"/>
    <n v="1.5942000000000001E-2"/>
    <s v="6"/>
    <s v="scale_mpi_epyc_job_12129.out "/>
    <s v="scale_mpi_epyc_epyc006_2023-06-13_02-01-02.csv "/>
    <s v="e1 100 100 100000 1 13"/>
    <e v="#N/A"/>
    <e v="#N/A"/>
    <e v="#N/A"/>
    <e v="#N/A"/>
    <x v="2"/>
  </r>
  <r>
    <x v="4"/>
    <x v="2"/>
    <n v="100"/>
    <x v="2"/>
    <x v="13"/>
    <n v="1"/>
    <n v="1.1611480000000001"/>
    <n v="3.8421999999999998E-2"/>
    <n v="0.372228"/>
    <n v="2.8632999999999999E-2"/>
    <s v="6"/>
    <s v="scale_mpi_epyc_job_12129.out "/>
    <s v="scale_mpi_epyc_epyc006_2023-06-13_02-01-02.csv "/>
    <s v="e1 100 100 100000 1 14"/>
    <e v="#N/A"/>
    <e v="#N/A"/>
    <e v="#N/A"/>
    <e v="#N/A"/>
    <x v="2"/>
  </r>
  <r>
    <x v="4"/>
    <x v="2"/>
    <n v="100"/>
    <x v="2"/>
    <x v="14"/>
    <n v="1"/>
    <n v="1.149551"/>
    <n v="2.4111E-2"/>
    <n v="0.30043599999999998"/>
    <n v="2.146E-2"/>
    <s v="6"/>
    <s v="scale_mpi_epyc_job_12129.out "/>
    <s v="scale_mpi_epyc_epyc006_2023-06-13_02-01-02.csv "/>
    <s v="e1 100 100 100000 1 15"/>
    <e v="#N/A"/>
    <e v="#N/A"/>
    <e v="#N/A"/>
    <e v="#N/A"/>
    <x v="2"/>
  </r>
  <r>
    <x v="4"/>
    <x v="2"/>
    <n v="100"/>
    <x v="2"/>
    <x v="15"/>
    <n v="1"/>
    <n v="1.169367"/>
    <n v="3.8905000000000002E-2"/>
    <n v="0.34992600000000001"/>
    <n v="2.3328000000000002E-2"/>
    <s v="6"/>
    <s v="scale_mpi_epyc_job_12129.out "/>
    <s v="scale_mpi_epyc_epyc006_2023-06-13_02-01-02.csv "/>
    <s v="e1 100 100 100000 1 16"/>
    <e v="#N/A"/>
    <e v="#N/A"/>
    <e v="#N/A"/>
    <e v="#N/A"/>
    <x v="2"/>
  </r>
  <r>
    <x v="4"/>
    <x v="2"/>
    <n v="100"/>
    <x v="2"/>
    <x v="16"/>
    <n v="1"/>
    <n v="1.1757249999999999"/>
    <n v="3.7893999999999997E-2"/>
    <n v="0.38928400000000002"/>
    <n v="2.4330000000000001E-2"/>
    <s v="6"/>
    <s v="scale_mpi_epyc_job_12129.out "/>
    <s v="scale_mpi_epyc_epyc006_2023-06-13_02-01-02.csv "/>
    <s v="e1 100 100 100000 1 17"/>
    <e v="#N/A"/>
    <e v="#N/A"/>
    <e v="#N/A"/>
    <e v="#N/A"/>
    <x v="2"/>
  </r>
  <r>
    <x v="4"/>
    <x v="2"/>
    <n v="100"/>
    <x v="2"/>
    <x v="17"/>
    <n v="1"/>
    <n v="1.181424"/>
    <n v="3.5796000000000001E-2"/>
    <n v="0.44697199999999998"/>
    <n v="2.6291999999999999E-2"/>
    <s v="6"/>
    <s v="scale_mpi_epyc_job_12129.out "/>
    <s v="scale_mpi_epyc_epyc006_2023-06-13_02-01-02.csv "/>
    <s v="e1 100 100 100000 1 18"/>
    <e v="#N/A"/>
    <e v="#N/A"/>
    <e v="#N/A"/>
    <e v="#N/A"/>
    <x v="2"/>
  </r>
  <r>
    <x v="4"/>
    <x v="2"/>
    <n v="100"/>
    <x v="2"/>
    <x v="18"/>
    <n v="1"/>
    <n v="1.2084429999999999"/>
    <n v="5.2513999999999998E-2"/>
    <n v="0.72207500000000002"/>
    <n v="4.0114999999999998E-2"/>
    <s v="6"/>
    <s v="scale_mpi_epyc_job_12129.out "/>
    <s v="scale_mpi_epyc_epyc006_2023-06-13_02-01-02.csv "/>
    <s v="e1 100 100 100000 1 19"/>
    <e v="#N/A"/>
    <e v="#N/A"/>
    <e v="#N/A"/>
    <e v="#N/A"/>
    <x v="2"/>
  </r>
  <r>
    <x v="4"/>
    <x v="2"/>
    <n v="100"/>
    <x v="2"/>
    <x v="19"/>
    <n v="1"/>
    <n v="1.20309"/>
    <n v="4.5449000000000003E-2"/>
    <n v="0.74937399999999998"/>
    <n v="3.9440999999999997E-2"/>
    <s v="6"/>
    <s v="scale_mpi_epyc_job_12129.out "/>
    <s v="scale_mpi_epyc_epyc006_2023-06-13_02-01-02.csv "/>
    <s v="e1 100 100 100000 1 20"/>
    <e v="#N/A"/>
    <e v="#N/A"/>
    <e v="#N/A"/>
    <e v="#N/A"/>
    <x v="2"/>
  </r>
  <r>
    <x v="4"/>
    <x v="2"/>
    <n v="100"/>
    <x v="2"/>
    <x v="20"/>
    <n v="1"/>
    <n v="1.2164250000000001"/>
    <n v="3.8192999999999998E-2"/>
    <n v="0.64608399999999999"/>
    <n v="3.2303999999999999E-2"/>
    <s v="6"/>
    <s v="scale_mpi_epyc_job_12129.out "/>
    <s v="scale_mpi_epyc_epyc006_2023-06-13_02-01-02.csv "/>
    <s v="e1 100 100 100000 1 21"/>
    <e v="#N/A"/>
    <e v="#N/A"/>
    <e v="#N/A"/>
    <e v="#N/A"/>
    <x v="2"/>
  </r>
  <r>
    <x v="4"/>
    <x v="2"/>
    <n v="100"/>
    <x v="2"/>
    <x v="21"/>
    <n v="1"/>
    <n v="1.2090890000000001"/>
    <n v="4.8680000000000001E-2"/>
    <n v="0.79831399999999997"/>
    <n v="3.8015E-2"/>
    <s v="6"/>
    <s v="scale_mpi_epyc_job_12129.out "/>
    <s v="scale_mpi_epyc_epyc006_2023-06-13_02-01-02.csv "/>
    <s v="e1 100 100 100000 1 22"/>
    <e v="#N/A"/>
    <e v="#N/A"/>
    <e v="#N/A"/>
    <e v="#N/A"/>
    <x v="2"/>
  </r>
  <r>
    <x v="4"/>
    <x v="2"/>
    <n v="100"/>
    <x v="2"/>
    <x v="22"/>
    <n v="1"/>
    <n v="1.245058"/>
    <n v="6.0866000000000003E-2"/>
    <n v="1.0672889999999999"/>
    <n v="4.8513000000000001E-2"/>
    <s v="6"/>
    <s v="scale_mpi_epyc_job_12129.out "/>
    <s v="scale_mpi_epyc_epyc006_2023-06-13_02-01-02.csv "/>
    <s v="e1 100 100 100000 1 23"/>
    <e v="#N/A"/>
    <e v="#N/A"/>
    <e v="#N/A"/>
    <e v="#N/A"/>
    <x v="2"/>
  </r>
  <r>
    <x v="4"/>
    <x v="2"/>
    <n v="100"/>
    <x v="2"/>
    <x v="23"/>
    <n v="1"/>
    <n v="1.2549600000000001"/>
    <n v="2.6200999999999999E-2"/>
    <n v="0.52582200000000001"/>
    <n v="2.2862E-2"/>
    <s v="6"/>
    <s v="scale_mpi_epyc_job_12129.out "/>
    <s v="scale_mpi_epyc_epyc006_2023-06-13_02-01-02.csv "/>
    <s v="e1 100 100 100000 1 24"/>
    <e v="#N/A"/>
    <e v="#N/A"/>
    <e v="#N/A"/>
    <e v="#N/A"/>
    <x v="2"/>
  </r>
  <r>
    <x v="4"/>
    <x v="2"/>
    <n v="100"/>
    <x v="2"/>
    <x v="24"/>
    <n v="1"/>
    <n v="1.273901"/>
    <n v="5.0404999999999998E-2"/>
    <n v="0.89426000000000005"/>
    <n v="3.7261000000000002E-2"/>
    <s v="6"/>
    <s v="scale_mpi_epyc_job_12129.out "/>
    <s v="scale_mpi_epyc_epyc006_2023-06-13_02-01-02.csv "/>
    <s v="e1 100 100 100000 1 25"/>
    <e v="#N/A"/>
    <e v="#N/A"/>
    <e v="#N/A"/>
    <e v="#N/A"/>
    <x v="2"/>
  </r>
  <r>
    <x v="4"/>
    <x v="2"/>
    <n v="100"/>
    <x v="2"/>
    <x v="25"/>
    <n v="1"/>
    <n v="1.2284729999999999"/>
    <n v="4.6734999999999999E-2"/>
    <n v="0.76809400000000005"/>
    <n v="3.0724000000000001E-2"/>
    <s v="6"/>
    <s v="scale_mpi_epyc_job_12129.out "/>
    <s v="scale_mpi_epyc_epyc006_2023-06-13_02-01-02.csv "/>
    <s v="e1 100 100 100000 1 26"/>
    <e v="#N/A"/>
    <e v="#N/A"/>
    <e v="#N/A"/>
    <e v="#N/A"/>
    <x v="2"/>
  </r>
  <r>
    <x v="4"/>
    <x v="2"/>
    <n v="100"/>
    <x v="2"/>
    <x v="26"/>
    <n v="1"/>
    <n v="1.2459420000000001"/>
    <n v="5.8049999999999997E-2"/>
    <n v="1.2134069999999999"/>
    <n v="4.6669000000000002E-2"/>
    <s v="6"/>
    <s v="scale_mpi_epyc_job_12129.out "/>
    <s v="scale_mpi_epyc_epyc006_2023-06-13_02-01-02.csv "/>
    <s v="e1 100 100 100000 1 27"/>
    <e v="#N/A"/>
    <e v="#N/A"/>
    <e v="#N/A"/>
    <e v="#N/A"/>
    <x v="2"/>
  </r>
  <r>
    <x v="4"/>
    <x v="2"/>
    <n v="100"/>
    <x v="2"/>
    <x v="27"/>
    <n v="1"/>
    <n v="1.253053"/>
    <n v="6.2711000000000003E-2"/>
    <n v="1.258794"/>
    <n v="4.6621999999999997E-2"/>
    <s v="6"/>
    <s v="scale_mpi_epyc_job_12129.out "/>
    <s v="scale_mpi_epyc_epyc006_2023-06-13_02-01-02.csv "/>
    <s v="e1 100 100 100000 1 28"/>
    <e v="#N/A"/>
    <e v="#N/A"/>
    <e v="#N/A"/>
    <e v="#N/A"/>
    <x v="2"/>
  </r>
  <r>
    <x v="4"/>
    <x v="2"/>
    <n v="100"/>
    <x v="2"/>
    <x v="28"/>
    <n v="1"/>
    <n v="1.267595"/>
    <n v="6.3478000000000007E-2"/>
    <n v="1.3220419999999999"/>
    <n v="4.7216000000000001E-2"/>
    <s v="6"/>
    <s v="scale_mpi_epyc_job_12129.out "/>
    <s v="scale_mpi_epyc_epyc006_2023-06-13_02-01-02.csv "/>
    <s v="e1 100 100 100000 1 29"/>
    <e v="#N/A"/>
    <e v="#N/A"/>
    <e v="#N/A"/>
    <e v="#N/A"/>
    <x v="2"/>
  </r>
  <r>
    <x v="4"/>
    <x v="2"/>
    <n v="100"/>
    <x v="2"/>
    <x v="29"/>
    <n v="1"/>
    <n v="1.329302"/>
    <n v="5.4375E-2"/>
    <n v="1.2521469999999999"/>
    <n v="4.3177E-2"/>
    <s v="6"/>
    <s v="scale_mpi_epyc_job_12129.out "/>
    <s v="scale_mpi_epyc_epyc006_2023-06-13_02-01-02.csv "/>
    <s v="e1 100 100 100000 1 30"/>
    <e v="#N/A"/>
    <e v="#N/A"/>
    <e v="#N/A"/>
    <e v="#N/A"/>
    <x v="2"/>
  </r>
  <r>
    <x v="4"/>
    <x v="2"/>
    <n v="100"/>
    <x v="2"/>
    <x v="30"/>
    <n v="1"/>
    <n v="1.3522050000000001"/>
    <n v="5.6523999999999998E-2"/>
    <n v="1.28396"/>
    <n v="4.2798999999999997E-2"/>
    <s v="6"/>
    <s v="scale_mpi_epyc_job_12129.out "/>
    <s v="scale_mpi_epyc_epyc006_2023-06-13_02-01-02.csv "/>
    <s v="e1 100 100 100000 1 31"/>
    <e v="#N/A"/>
    <e v="#N/A"/>
    <e v="#N/A"/>
    <e v="#N/A"/>
    <x v="2"/>
  </r>
  <r>
    <x v="4"/>
    <x v="2"/>
    <n v="100"/>
    <x v="2"/>
    <x v="31"/>
    <n v="1"/>
    <n v="1.280716"/>
    <n v="6.0239000000000001E-2"/>
    <n v="1.450251"/>
    <n v="4.6781999999999997E-2"/>
    <s v="6"/>
    <s v="scale_mpi_epyc_job_12129.out "/>
    <s v="scale_mpi_epyc_epyc006_2023-06-13_02-01-02.csv "/>
    <s v="e1 100 100 100000 1 32"/>
    <e v="#N/A"/>
    <e v="#N/A"/>
    <e v="#N/A"/>
    <e v="#N/A"/>
    <x v="2"/>
  </r>
  <r>
    <x v="4"/>
    <x v="2"/>
    <n v="100"/>
    <x v="2"/>
    <x v="32"/>
    <n v="1"/>
    <n v="1.2904500000000001"/>
    <n v="5.9329E-2"/>
    <n v="1.3620840000000001"/>
    <n v="4.2564999999999999E-2"/>
    <s v="6"/>
    <s v="scale_mpi_epyc_job_12129.out "/>
    <s v="scale_mpi_epyc_epyc006_2023-06-13_02-01-02.csv "/>
    <s v="e1 100 100 100000 1 33"/>
    <e v="#N/A"/>
    <e v="#N/A"/>
    <e v="#N/A"/>
    <e v="#N/A"/>
    <x v="2"/>
  </r>
  <r>
    <x v="4"/>
    <x v="2"/>
    <n v="100"/>
    <x v="2"/>
    <x v="33"/>
    <n v="1"/>
    <n v="1.3144340000000001"/>
    <n v="6.0200999999999998E-2"/>
    <n v="1.232683"/>
    <n v="3.7353999999999998E-2"/>
    <s v="6"/>
    <s v="scale_mpi_epyc_job_12129.out "/>
    <s v="scale_mpi_epyc_epyc006_2023-06-13_02-01-02.csv "/>
    <s v="e1 100 100 100000 1 34"/>
    <e v="#N/A"/>
    <e v="#N/A"/>
    <e v="#N/A"/>
    <e v="#N/A"/>
    <x v="2"/>
  </r>
  <r>
    <x v="4"/>
    <x v="2"/>
    <n v="100"/>
    <x v="2"/>
    <x v="34"/>
    <n v="1"/>
    <n v="1.369013"/>
    <n v="4.7420999999999998E-2"/>
    <n v="1.053849"/>
    <n v="3.0995999999999999E-2"/>
    <s v="6"/>
    <s v="scale_mpi_epyc_job_12129.out "/>
    <s v="scale_mpi_epyc_epyc006_2023-06-13_02-01-02.csv "/>
    <s v="e1 100 100 100000 1 35"/>
    <e v="#N/A"/>
    <e v="#N/A"/>
    <e v="#N/A"/>
    <e v="#N/A"/>
    <x v="2"/>
  </r>
  <r>
    <x v="4"/>
    <x v="2"/>
    <n v="100"/>
    <x v="2"/>
    <x v="35"/>
    <n v="1"/>
    <n v="1.450952"/>
    <n v="5.9636000000000002E-2"/>
    <n v="1.2389479999999999"/>
    <n v="3.5399E-2"/>
    <s v="6"/>
    <s v="scale_mpi_epyc_job_12129.out "/>
    <s v="scale_mpi_epyc_epyc006_2023-06-13_02-01-02.csv "/>
    <s v="e1 100 100 100000 1 36"/>
    <e v="#N/A"/>
    <e v="#N/A"/>
    <e v="#N/A"/>
    <e v="#N/A"/>
    <x v="2"/>
  </r>
  <r>
    <x v="4"/>
    <x v="2"/>
    <n v="100"/>
    <x v="2"/>
    <x v="36"/>
    <n v="1"/>
    <n v="1.479482"/>
    <n v="5.7282E-2"/>
    <n v="1.4627619999999999"/>
    <n v="4.0632000000000001E-2"/>
    <s v="6"/>
    <s v="scale_mpi_epyc_job_12129.out "/>
    <s v="scale_mpi_epyc_epyc006_2023-06-13_02-01-02.csv "/>
    <s v="e1 100 100 100000 1 37"/>
    <e v="#N/A"/>
    <e v="#N/A"/>
    <e v="#N/A"/>
    <e v="#N/A"/>
    <x v="2"/>
  </r>
  <r>
    <x v="4"/>
    <x v="2"/>
    <n v="100"/>
    <x v="2"/>
    <x v="37"/>
    <n v="1"/>
    <n v="1.3768469999999999"/>
    <n v="6.8865999999999997E-2"/>
    <n v="1.824973"/>
    <n v="4.9324E-2"/>
    <s v="6"/>
    <s v="scale_mpi_epyc_job_12129.out "/>
    <s v="scale_mpi_epyc_epyc006_2023-06-13_02-01-02.csv "/>
    <s v="e1 100 100 100000 1 38"/>
    <e v="#N/A"/>
    <e v="#N/A"/>
    <e v="#N/A"/>
    <e v="#N/A"/>
    <x v="2"/>
  </r>
  <r>
    <x v="4"/>
    <x v="2"/>
    <n v="100"/>
    <x v="2"/>
    <x v="38"/>
    <n v="1"/>
    <n v="1.531264"/>
    <n v="6.9141999999999995E-2"/>
    <n v="1.9019299999999999"/>
    <n v="5.0050999999999998E-2"/>
    <s v="6"/>
    <s v="scale_mpi_epyc_job_12129.out "/>
    <s v="scale_mpi_epyc_epyc006_2023-06-13_02-01-02.csv "/>
    <s v="e1 100 100 100000 1 39"/>
    <e v="#N/A"/>
    <e v="#N/A"/>
    <e v="#N/A"/>
    <e v="#N/A"/>
    <x v="2"/>
  </r>
  <r>
    <x v="4"/>
    <x v="2"/>
    <n v="100"/>
    <x v="2"/>
    <x v="39"/>
    <n v="1"/>
    <n v="1.5831630000000001"/>
    <n v="6.6666000000000003E-2"/>
    <n v="1.814379"/>
    <n v="4.6523000000000002E-2"/>
    <s v="6"/>
    <s v="scale_mpi_epyc_job_12129.out "/>
    <s v="scale_mpi_epyc_epyc006_2023-06-13_02-01-02.csv "/>
    <s v="e1 100 100 100000 1 40"/>
    <e v="#N/A"/>
    <e v="#N/A"/>
    <e v="#N/A"/>
    <e v="#N/A"/>
    <x v="2"/>
  </r>
  <r>
    <x v="4"/>
    <x v="2"/>
    <n v="100"/>
    <x v="2"/>
    <x v="40"/>
    <n v="1"/>
    <n v="1.4317089999999999"/>
    <n v="4.7587999999999998E-2"/>
    <n v="1.5026930000000001"/>
    <n v="3.7567000000000003E-2"/>
    <s v="6"/>
    <s v="scale_mpi_epyc_job_12129.out "/>
    <s v="scale_mpi_epyc_epyc006_2023-06-13_02-01-02.csv "/>
    <s v="e1 100 100 100000 1 41"/>
    <e v="#N/A"/>
    <e v="#N/A"/>
    <e v="#N/A"/>
    <e v="#N/A"/>
    <x v="2"/>
  </r>
  <r>
    <x v="4"/>
    <x v="2"/>
    <n v="100"/>
    <x v="2"/>
    <x v="41"/>
    <n v="1"/>
    <n v="1.4699770000000001"/>
    <n v="4.5593000000000002E-2"/>
    <n v="1.6245339999999999"/>
    <n v="3.9622999999999998E-2"/>
    <s v="6"/>
    <s v="scale_mpi_epyc_job_12129.out "/>
    <s v="scale_mpi_epyc_epyc006_2023-06-13_02-01-02.csv "/>
    <s v="e1 100 100 100000 1 42"/>
    <e v="#N/A"/>
    <e v="#N/A"/>
    <e v="#N/A"/>
    <e v="#N/A"/>
    <x v="2"/>
  </r>
  <r>
    <x v="4"/>
    <x v="2"/>
    <n v="100"/>
    <x v="2"/>
    <x v="42"/>
    <n v="1"/>
    <n v="1.435673"/>
    <n v="4.3333000000000003E-2"/>
    <n v="1.463376"/>
    <n v="3.4841999999999998E-2"/>
    <s v="6"/>
    <s v="scale_mpi_epyc_job_12129.out "/>
    <s v="scale_mpi_epyc_epyc006_2023-06-13_02-01-02.csv "/>
    <s v="e1 100 100 100000 1 43"/>
    <e v="#N/A"/>
    <e v="#N/A"/>
    <e v="#N/A"/>
    <e v="#N/A"/>
    <x v="2"/>
  </r>
  <r>
    <x v="4"/>
    <x v="2"/>
    <n v="100"/>
    <x v="2"/>
    <x v="43"/>
    <n v="1"/>
    <n v="1.4952430000000001"/>
    <n v="7.0771000000000001E-2"/>
    <n v="2.0641970000000001"/>
    <n v="4.8004999999999999E-2"/>
    <s v="6"/>
    <s v="scale_mpi_epyc_job_12129.out "/>
    <s v="scale_mpi_epyc_epyc006_2023-06-13_02-01-02.csv "/>
    <s v="e1 100 100 100000 1 44"/>
    <e v="#N/A"/>
    <e v="#N/A"/>
    <e v="#N/A"/>
    <e v="#N/A"/>
    <x v="2"/>
  </r>
  <r>
    <x v="4"/>
    <x v="2"/>
    <n v="100"/>
    <x v="2"/>
    <x v="44"/>
    <n v="1"/>
    <n v="1.4768479999999999"/>
    <n v="4.4914999999999997E-2"/>
    <n v="1.716947"/>
    <n v="3.9022000000000001E-2"/>
    <s v="6"/>
    <s v="scale_mpi_epyc_job_12129.out "/>
    <s v="scale_mpi_epyc_epyc006_2023-06-13_02-01-02.csv "/>
    <s v="e1 100 100 100000 1 45"/>
    <e v="#N/A"/>
    <e v="#N/A"/>
    <e v="#N/A"/>
    <e v="#N/A"/>
    <x v="2"/>
  </r>
  <r>
    <x v="4"/>
    <x v="2"/>
    <n v="100"/>
    <x v="2"/>
    <x v="45"/>
    <n v="1"/>
    <n v="1.4951449999999999"/>
    <n v="6.1925000000000001E-2"/>
    <n v="1.8475170000000001"/>
    <n v="4.1056000000000002E-2"/>
    <s v="6"/>
    <s v="scale_mpi_epyc_job_12129.out "/>
    <s v="scale_mpi_epyc_epyc006_2023-06-13_02-01-02.csv "/>
    <s v="e1 100 100 100000 1 46"/>
    <e v="#N/A"/>
    <e v="#N/A"/>
    <e v="#N/A"/>
    <e v="#N/A"/>
    <x v="2"/>
  </r>
  <r>
    <x v="4"/>
    <x v="2"/>
    <n v="100"/>
    <x v="2"/>
    <x v="46"/>
    <n v="1"/>
    <n v="1.488823"/>
    <n v="5.0997000000000001E-2"/>
    <n v="2.0256439999999998"/>
    <n v="4.4035999999999999E-2"/>
    <s v="6"/>
    <s v="scale_mpi_epyc_job_12129.out "/>
    <s v="scale_mpi_epyc_epyc006_2023-06-13_02-01-02.csv "/>
    <s v="e1 100 100 100000 1 47"/>
    <e v="#N/A"/>
    <e v="#N/A"/>
    <e v="#N/A"/>
    <e v="#N/A"/>
    <x v="2"/>
  </r>
  <r>
    <x v="4"/>
    <x v="2"/>
    <n v="100"/>
    <x v="2"/>
    <x v="47"/>
    <n v="1"/>
    <n v="1.7562880000000001"/>
    <n v="0.101727"/>
    <n v="2.5615420000000002"/>
    <n v="5.4501000000000001E-2"/>
    <s v="6"/>
    <s v="scale_mpi_epyc_job_12129.out "/>
    <s v="scale_mpi_epyc_epyc006_2023-06-13_02-01-02.csv "/>
    <s v="e1 100 100 100000 1 48"/>
    <e v="#N/A"/>
    <e v="#N/A"/>
    <e v="#N/A"/>
    <e v="#N/A"/>
    <x v="2"/>
  </r>
  <r>
    <x v="4"/>
    <x v="2"/>
    <n v="100"/>
    <x v="2"/>
    <x v="48"/>
    <n v="1"/>
    <n v="1.535687"/>
    <n v="6.8459000000000006E-2"/>
    <n v="2.4772470000000002"/>
    <n v="5.1609000000000002E-2"/>
    <s v="6"/>
    <s v="scale_mpi_epyc_job_12129.out "/>
    <s v="scale_mpi_epyc_epyc006_2023-06-13_02-01-02.csv "/>
    <s v="e1 100 100 100000 1 49"/>
    <e v="#N/A"/>
    <e v="#N/A"/>
    <e v="#N/A"/>
    <e v="#N/A"/>
    <x v="2"/>
  </r>
  <r>
    <x v="4"/>
    <x v="2"/>
    <n v="100"/>
    <x v="2"/>
    <x v="49"/>
    <n v="1"/>
    <n v="1.6801029999999999"/>
    <n v="8.9982999999999994E-2"/>
    <n v="3.0168539999999999"/>
    <n v="6.1567999999999998E-2"/>
    <s v="6"/>
    <s v="scale_mpi_epyc_job_12129.out "/>
    <s v="scale_mpi_epyc_epyc006_2023-06-13_02-01-02.csv "/>
    <s v="e1 100 100 100000 1 50"/>
    <e v="#N/A"/>
    <e v="#N/A"/>
    <e v="#N/A"/>
    <e v="#N/A"/>
    <x v="2"/>
  </r>
  <r>
    <x v="4"/>
    <x v="2"/>
    <n v="100"/>
    <x v="2"/>
    <x v="50"/>
    <n v="1"/>
    <n v="1.6346259999999999"/>
    <n v="0.100984"/>
    <n v="2.321059"/>
    <n v="4.6420999999999997E-2"/>
    <s v="6"/>
    <s v="scale_mpi_epyc_job_12129.out "/>
    <s v="scale_mpi_epyc_epyc006_2023-06-13_02-01-02.csv "/>
    <s v="e1 100 100 100000 1 51"/>
    <e v="#N/A"/>
    <e v="#N/A"/>
    <e v="#N/A"/>
    <e v="#N/A"/>
    <x v="2"/>
  </r>
  <r>
    <x v="4"/>
    <x v="2"/>
    <n v="100"/>
    <x v="2"/>
    <x v="51"/>
    <n v="1"/>
    <n v="1.879704"/>
    <n v="9.9245E-2"/>
    <n v="2.2765840000000002"/>
    <n v="4.4638999999999998E-2"/>
    <s v="6"/>
    <s v="scale_mpi_epyc_job_12129.out "/>
    <s v="scale_mpi_epyc_epyc006_2023-06-13_02-01-02.csv "/>
    <s v="e1 100 100 100000 1 52"/>
    <e v="#N/A"/>
    <e v="#N/A"/>
    <e v="#N/A"/>
    <e v="#N/A"/>
    <x v="2"/>
  </r>
  <r>
    <x v="4"/>
    <x v="2"/>
    <n v="100"/>
    <x v="2"/>
    <x v="52"/>
    <n v="1"/>
    <n v="1.6485700000000001"/>
    <n v="0.109124"/>
    <n v="2.7364139999999999"/>
    <n v="5.2623000000000003E-2"/>
    <s v="6"/>
    <s v="scale_mpi_epyc_job_12129.out "/>
    <s v="scale_mpi_epyc_epyc006_2023-06-13_02-01-02.csv "/>
    <s v="e1 100 100 100000 1 53"/>
    <e v="#N/A"/>
    <e v="#N/A"/>
    <e v="#N/A"/>
    <e v="#N/A"/>
    <x v="2"/>
  </r>
  <r>
    <x v="4"/>
    <x v="2"/>
    <n v="100"/>
    <x v="2"/>
    <x v="53"/>
    <n v="1"/>
    <n v="1.607224"/>
    <n v="6.6784999999999997E-2"/>
    <n v="2.8374009999999998"/>
    <n v="5.3536E-2"/>
    <s v="6"/>
    <s v="scale_mpi_epyc_job_12129.out "/>
    <s v="scale_mpi_epyc_epyc006_2023-06-13_02-01-02.csv "/>
    <s v="e1 100 100 100000 1 54"/>
    <e v="#N/A"/>
    <e v="#N/A"/>
    <e v="#N/A"/>
    <e v="#N/A"/>
    <x v="2"/>
  </r>
  <r>
    <x v="4"/>
    <x v="2"/>
    <n v="100"/>
    <x v="2"/>
    <x v="54"/>
    <n v="1"/>
    <n v="1.6486590000000001"/>
    <n v="9.0307999999999999E-2"/>
    <n v="3.2066840000000001"/>
    <n v="5.9382999999999998E-2"/>
    <s v="6"/>
    <s v="scale_mpi_epyc_job_12129.out "/>
    <s v="scale_mpi_epyc_epyc006_2023-06-13_02-01-02.csv "/>
    <s v="e1 100 100 100000 1 55"/>
    <e v="#N/A"/>
    <e v="#N/A"/>
    <e v="#N/A"/>
    <e v="#N/A"/>
    <x v="2"/>
  </r>
  <r>
    <x v="4"/>
    <x v="2"/>
    <n v="100"/>
    <x v="2"/>
    <x v="55"/>
    <n v="1"/>
    <n v="1.678153"/>
    <n v="0.10363600000000001"/>
    <n v="4.0611540000000002"/>
    <n v="7.3839000000000002E-2"/>
    <s v="6"/>
    <s v="scale_mpi_epyc_job_12129.out "/>
    <s v="scale_mpi_epyc_epyc006_2023-06-13_02-01-02.csv "/>
    <s v="e1 100 100 100000 1 56"/>
    <e v="#N/A"/>
    <e v="#N/A"/>
    <e v="#N/A"/>
    <e v="#N/A"/>
    <x v="2"/>
  </r>
  <r>
    <x v="4"/>
    <x v="2"/>
    <n v="100"/>
    <x v="2"/>
    <x v="56"/>
    <n v="1"/>
    <n v="1.876752"/>
    <n v="0.10743900000000001"/>
    <n v="4.0625770000000001"/>
    <n v="7.2545999999999999E-2"/>
    <s v="6"/>
    <s v="scale_mpi_epyc_job_12129.out "/>
    <s v="scale_mpi_epyc_epyc006_2023-06-13_02-01-02.csv "/>
    <s v="e1 100 100 100000 1 57"/>
    <e v="#N/A"/>
    <e v="#N/A"/>
    <e v="#N/A"/>
    <e v="#N/A"/>
    <x v="2"/>
  </r>
  <r>
    <x v="4"/>
    <x v="2"/>
    <n v="100"/>
    <x v="2"/>
    <x v="57"/>
    <n v="1"/>
    <n v="1.281895"/>
    <n v="5.8112999999999998E-2"/>
    <n v="3.0667870000000002"/>
    <n v="5.3802999999999997E-2"/>
    <s v="6"/>
    <s v="scale_mpi_epyc_job_12129.out "/>
    <s v="scale_mpi_epyc_epyc006_2023-06-13_02-01-02.csv "/>
    <s v="e1 100 100 100000 1 58"/>
    <e v="#N/A"/>
    <e v="#N/A"/>
    <e v="#N/A"/>
    <e v="#N/A"/>
    <x v="2"/>
  </r>
  <r>
    <x v="4"/>
    <x v="2"/>
    <n v="100"/>
    <x v="2"/>
    <x v="58"/>
    <n v="1"/>
    <n v="1.3658129999999999"/>
    <n v="6.2512999999999999E-2"/>
    <n v="3.043844"/>
    <n v="5.2479999999999999E-2"/>
    <s v="6"/>
    <s v="scale_mpi_epyc_job_12129.out "/>
    <s v="scale_mpi_epyc_epyc006_2023-06-13_02-01-02.csv "/>
    <s v="e1 100 100 100000 1 59"/>
    <e v="#N/A"/>
    <e v="#N/A"/>
    <e v="#N/A"/>
    <e v="#N/A"/>
    <x v="2"/>
  </r>
  <r>
    <x v="4"/>
    <x v="2"/>
    <n v="100"/>
    <x v="2"/>
    <x v="59"/>
    <n v="1"/>
    <n v="1.292184"/>
    <n v="6.2120000000000002E-2"/>
    <n v="3.1806730000000001"/>
    <n v="5.391E-2"/>
    <s v="6"/>
    <s v="scale_mpi_epyc_job_12129.out "/>
    <s v="scale_mpi_epyc_epyc006_2023-06-13_02-01-02.csv "/>
    <s v="e1 100 100 100000 1 60"/>
    <e v="#N/A"/>
    <e v="#N/A"/>
    <e v="#N/A"/>
    <e v="#N/A"/>
    <x v="2"/>
  </r>
  <r>
    <x v="4"/>
    <x v="2"/>
    <n v="100"/>
    <x v="2"/>
    <x v="60"/>
    <n v="1"/>
    <n v="1.316289"/>
    <n v="7.3977000000000001E-2"/>
    <n v="3.885491"/>
    <n v="6.4757999999999996E-2"/>
    <s v="6"/>
    <s v="scale_mpi_epyc_job_12129.out "/>
    <s v="scale_mpi_epyc_epyc006_2023-06-13_02-01-02.csv "/>
    <s v="e1 100 100 100000 1 61"/>
    <e v="#N/A"/>
    <e v="#N/A"/>
    <e v="#N/A"/>
    <e v="#N/A"/>
    <x v="2"/>
  </r>
  <r>
    <x v="4"/>
    <x v="2"/>
    <n v="100"/>
    <x v="2"/>
    <x v="61"/>
    <n v="1"/>
    <n v="1.1949069999999999"/>
    <n v="6.7232E-2"/>
    <n v="3.57084"/>
    <n v="5.8538E-2"/>
    <s v="6"/>
    <s v="scale_mpi_epyc_job_12129.out "/>
    <s v="scale_mpi_epyc_epyc006_2023-06-13_02-01-02.csv "/>
    <s v="e1 100 100 100000 1 62"/>
    <e v="#N/A"/>
    <e v="#N/A"/>
    <e v="#N/A"/>
    <e v="#N/A"/>
    <x v="2"/>
  </r>
  <r>
    <x v="4"/>
    <x v="2"/>
    <n v="100"/>
    <x v="2"/>
    <x v="62"/>
    <n v="1"/>
    <n v="1.3632139999999999"/>
    <n v="7.0911000000000002E-2"/>
    <n v="4.3046480000000003"/>
    <n v="6.9430000000000006E-2"/>
    <s v="6"/>
    <s v="scale_mpi_epyc_job_12129.out "/>
    <s v="scale_mpi_epyc_epyc006_2023-06-13_02-01-02.csv "/>
    <s v="e1 100 100 100000 1 63"/>
    <e v="#N/A"/>
    <e v="#N/A"/>
    <e v="#N/A"/>
    <e v="#N/A"/>
    <x v="2"/>
  </r>
  <r>
    <x v="4"/>
    <x v="2"/>
    <n v="100"/>
    <x v="2"/>
    <x v="63"/>
    <n v="1"/>
    <n v="1.302281"/>
    <n v="7.7334E-2"/>
    <n v="4.3385480000000003"/>
    <n v="6.8865999999999997E-2"/>
    <s v="6"/>
    <s v="scale_mpi_epyc_job_12129.out "/>
    <s v="scale_mpi_epyc_epyc006_2023-06-13_02-01-02.csv "/>
    <s v="e1 100 100 100000 1 64"/>
    <e v="#N/A"/>
    <e v="#N/A"/>
    <e v="#N/A"/>
    <e v="#N/A"/>
    <x v="2"/>
  </r>
  <r>
    <x v="0"/>
    <x v="0"/>
    <n v="100"/>
    <x v="0"/>
    <x v="53"/>
    <n v="1"/>
    <n v="277.83129000000002"/>
    <n v="22.860185000000001"/>
    <n v="87.431071000000003"/>
    <n v="1.649643"/>
    <s v="2"/>
    <s v="scale_mpi_epyc_job_12289.out "/>
    <s v="scale_mpi_epyc_epyc002_2023-06-14_00-32-55.csv "/>
    <s v="e2 10000 100 1 1 54"/>
    <n v="279.32802783333335"/>
    <n v="8.660655346906367"/>
    <n v="262.00671713952062"/>
    <n v="296.64933852714609"/>
    <x v="0"/>
  </r>
  <r>
    <x v="1"/>
    <x v="0"/>
    <n v="100"/>
    <x v="0"/>
    <x v="35"/>
    <n v="1"/>
    <n v="236.877847"/>
    <n v="12.20743"/>
    <n v="25.910496999999999"/>
    <n v="0.74029999999999996"/>
    <s v="1"/>
    <s v="scale_mpi_epyc_job_12281.out "/>
    <s v="scale_mpi_epyc_epyc001.orfeo.hpc_2023-06-13_21-19-26.csv "/>
    <s v="e0 10000 100 1 1 36"/>
    <n v="237.61886166666667"/>
    <n v="0.5448146375140358"/>
    <n v="236.5292323916386"/>
    <n v="238.70849094169475"/>
    <x v="0"/>
  </r>
  <r>
    <x v="0"/>
    <x v="0"/>
    <n v="100"/>
    <x v="2"/>
    <x v="45"/>
    <n v="1"/>
    <n v="248.34021300000001"/>
    <n v="0.26083699999999999"/>
    <n v="6.2681930000000001"/>
    <n v="0.139293"/>
    <s v="2"/>
    <s v="scale_mpi_epyc_job_12183.out "/>
    <s v="scale_mpi_epyc_epyc002_2023-06-13_10-38-59.csv "/>
    <s v="e2 10000 100 100000 1 46"/>
    <n v="251.00351827272723"/>
    <n v="12.170784861962527"/>
    <n v="226.66194854880217"/>
    <n v="275.3450879966523"/>
    <x v="0"/>
  </r>
  <r>
    <x v="0"/>
    <x v="0"/>
    <n v="100"/>
    <x v="0"/>
    <x v="53"/>
    <n v="1"/>
    <n v="272.253199"/>
    <n v="14.907722"/>
    <n v="54.380611999999999"/>
    <n v="1.026049"/>
    <s v="2"/>
    <s v="scale_mpi_epyc_job_13071.out "/>
    <s v="scale_mpi_epyc_epyc002_2023-06-17_22-13-38.csv "/>
    <s v="e2 10000 100 1 1 54"/>
    <n v="279.32802783333335"/>
    <n v="8.660655346906367"/>
    <n v="262.00671713952062"/>
    <n v="296.64933852714609"/>
    <x v="0"/>
  </r>
  <r>
    <x v="0"/>
    <x v="0"/>
    <n v="100"/>
    <x v="2"/>
    <x v="26"/>
    <n v="1"/>
    <n v="248.216555"/>
    <n v="0.23655100000000001"/>
    <n v="3.0529449999999998"/>
    <n v="0.117421"/>
    <s v="4"/>
    <s v="scale_mpi_epyc_job_12298.out "/>
    <s v="scale_mpi_epyc_epyc004_2023-06-14_07-16-34.csv "/>
    <s v="e2 10000 100 100000 1 27"/>
    <n v="234.84960300000003"/>
    <n v="7.3835239163083157"/>
    <n v="220.08255516738339"/>
    <n v="249.61665083261667"/>
    <x v="0"/>
  </r>
  <r>
    <x v="0"/>
    <x v="0"/>
    <n v="100"/>
    <x v="0"/>
    <x v="53"/>
    <n v="1"/>
    <n v="268.32100700000001"/>
    <n v="23.220075999999999"/>
    <n v="72.914859000000007"/>
    <n v="1.3757520000000001"/>
    <s v="1"/>
    <s v="scale_mpi_epyc_job_12285.out "/>
    <s v="scale_mpi_epyc_epyc001.orfeo.hpc_2023-06-13_23-11-14.csv "/>
    <s v="e2 10000 100 1 1 54"/>
    <n v="279.32802783333335"/>
    <n v="8.660655346906367"/>
    <n v="262.00671713952062"/>
    <n v="296.64933852714609"/>
    <x v="0"/>
  </r>
  <r>
    <x v="1"/>
    <x v="0"/>
    <n v="100"/>
    <x v="0"/>
    <x v="36"/>
    <n v="1"/>
    <n v="243.34285800000001"/>
    <n v="12.577586"/>
    <n v="47.653188999999998"/>
    <n v="1.3237000000000001"/>
    <s v="1"/>
    <s v="scale_mpi_epyc_job_13074.out "/>
    <s v="scale_mpi_epyc_epyc001.orfeo.hpc_2023-06-18_00-13-53.csv "/>
    <s v="e0 10000 100 1 1 37"/>
    <n v="238.64857350000003"/>
    <n v="2.2389129965975085"/>
    <n v="234.17074750680501"/>
    <n v="243.12639949319504"/>
    <x v="1"/>
  </r>
  <r>
    <x v="0"/>
    <x v="0"/>
    <n v="100"/>
    <x v="0"/>
    <x v="54"/>
    <n v="1"/>
    <n v="415.89961399999999"/>
    <n v="153.00396699999999"/>
    <n v="76.145146999999994"/>
    <n v="1.4100950000000001"/>
    <s v="8"/>
    <s v="scale_mpi_epyc_job_12210.out "/>
    <s v="scale_mpi_epyc_epyc008_2023-06-13_11-59-28.csv "/>
    <s v="e2 10000 100 1 1 55"/>
    <n v="297.77427466666666"/>
    <n v="53.144152948278695"/>
    <n v="191.48596877010925"/>
    <n v="404.06258056322406"/>
    <x v="1"/>
  </r>
  <r>
    <x v="0"/>
    <x v="0"/>
    <n v="100"/>
    <x v="2"/>
    <x v="55"/>
    <n v="1"/>
    <n v="247.855616"/>
    <n v="0.26047700000000001"/>
    <n v="7.6149870000000002"/>
    <n v="0.13845399999999999"/>
    <s v="6"/>
    <s v="scale_mpi_epyc_job_12264.out "/>
    <s v="scale_mpi_epyc_epyc006_2023-06-13_18-17-06.csv "/>
    <s v="e2 10000 100 100000 1 56"/>
    <n v="262.5329532727273"/>
    <n v="14.232000696684695"/>
    <n v="234.06895187935791"/>
    <n v="290.99695466609671"/>
    <x v="0"/>
  </r>
  <r>
    <x v="4"/>
    <x v="0"/>
    <n v="100"/>
    <x v="0"/>
    <x v="2"/>
    <n v="1"/>
    <n v="71.956339999999997"/>
    <n v="10.894326"/>
    <n v="3.8724729999999998"/>
    <n v="1.9362360000000001"/>
    <s v="4"/>
    <s v="scale_mpi_epyc_job_12136.out "/>
    <s v="scale_mpi_epyc_epyc004_2023-06-13_06-06-32.csv "/>
    <s v="e1 10000 100 1 1 3"/>
    <n v="74.226060000000004"/>
    <n v="1.0185848912430864"/>
    <n v="72.18889021751383"/>
    <n v="76.263229782486178"/>
    <x v="1"/>
  </r>
  <r>
    <x v="4"/>
    <x v="0"/>
    <n v="100"/>
    <x v="0"/>
    <x v="3"/>
    <n v="1"/>
    <n v="56.876274000000002"/>
    <n v="10.936538000000001"/>
    <n v="4.8696419999999998"/>
    <n v="1.6232139999999999"/>
    <s v="4"/>
    <s v="scale_mpi_epyc_job_12136.out "/>
    <s v="scale_mpi_epyc_epyc004_2023-06-13_06-06-32.csv "/>
    <s v="e1 10000 100 1 1 4"/>
    <n v="58.923033266666678"/>
    <n v="0.84851202291295247"/>
    <n v="57.226009220840773"/>
    <n v="60.620057312492584"/>
    <x v="1"/>
  </r>
  <r>
    <x v="1"/>
    <x v="0"/>
    <n v="100"/>
    <x v="0"/>
    <x v="36"/>
    <n v="1"/>
    <n v="238.82984200000001"/>
    <n v="13.238414000000001"/>
    <n v="56.542547999999996"/>
    <n v="1.5706260000000001"/>
    <s v="1"/>
    <s v="scale_mpi_epyc_job_12281.out "/>
    <s v="scale_mpi_epyc_epyc001.orfeo.hpc_2023-06-13_21-19-26.csv "/>
    <s v="e0 10000 100 1 1 37"/>
    <n v="238.64857350000003"/>
    <n v="2.2389129965975085"/>
    <n v="234.17074750680501"/>
    <n v="243.12639949319504"/>
    <x v="0"/>
  </r>
  <r>
    <x v="0"/>
    <x v="0"/>
    <n v="100"/>
    <x v="0"/>
    <x v="54"/>
    <n v="1"/>
    <n v="285.01957900000002"/>
    <n v="24.568714"/>
    <n v="76.025580000000005"/>
    <n v="1.4078809999999999"/>
    <s v="2"/>
    <s v="scale_mpi_epyc_job_12289.out "/>
    <s v="scale_mpi_epyc_epyc002_2023-06-14_00-32-55.csv "/>
    <s v="e2 10000 100 1 1 55"/>
    <n v="297.77427466666666"/>
    <n v="53.144152948278695"/>
    <n v="191.48596877010925"/>
    <n v="404.06258056322406"/>
    <x v="0"/>
  </r>
  <r>
    <x v="0"/>
    <x v="0"/>
    <n v="100"/>
    <x v="0"/>
    <x v="54"/>
    <n v="1"/>
    <n v="276.56544100000002"/>
    <n v="18.262241"/>
    <n v="55.464559000000001"/>
    <n v="1.027121"/>
    <s v="1"/>
    <s v="scale_mpi_epyc_job_12339.out "/>
    <s v="scale_mpi_epyc_epyc001.orfeo.hpc_2023-06-14_13-10-28.csv "/>
    <s v="e2 10000 100 1 1 55"/>
    <n v="297.77427466666666"/>
    <n v="53.144152948278695"/>
    <n v="191.48596877010925"/>
    <n v="404.06258056322406"/>
    <x v="0"/>
  </r>
  <r>
    <x v="0"/>
    <x v="0"/>
    <n v="100"/>
    <x v="0"/>
    <x v="54"/>
    <n v="1"/>
    <n v="272.92424399999999"/>
    <n v="25.616258999999999"/>
    <n v="75.192749000000006"/>
    <n v="1.392458"/>
    <s v="1"/>
    <s v="scale_mpi_epyc_job_12285.out "/>
    <s v="scale_mpi_epyc_epyc001.orfeo.hpc_2023-06-13_23-11-14.csv "/>
    <s v="e2 10000 100 1 1 55"/>
    <n v="297.77427466666666"/>
    <n v="53.144152948278695"/>
    <n v="191.48596877010925"/>
    <n v="404.06258056322406"/>
    <x v="0"/>
  </r>
  <r>
    <x v="1"/>
    <x v="0"/>
    <n v="100"/>
    <x v="0"/>
    <x v="36"/>
    <n v="1"/>
    <n v="238.364937"/>
    <n v="14.310173000000001"/>
    <n v="56.568438"/>
    <n v="1.571345"/>
    <s v="1"/>
    <s v="scale_mpi_epyc_job_12281.out "/>
    <s v="scale_mpi_epyc_epyc001.orfeo.hpc_2023-06-13_21-19-26.csv "/>
    <s v="e0 10000 100 1 1 37"/>
    <n v="238.64857350000003"/>
    <n v="2.2389129965975085"/>
    <n v="234.17074750680501"/>
    <n v="243.12639949319504"/>
    <x v="0"/>
  </r>
  <r>
    <x v="0"/>
    <x v="0"/>
    <n v="100"/>
    <x v="0"/>
    <x v="54"/>
    <n v="1"/>
    <n v="269.39229"/>
    <n v="14.031034"/>
    <n v="42.977496000000002"/>
    <n v="0.79588000000000003"/>
    <s v="2"/>
    <s v="scale_mpi_epyc_job_13071.out "/>
    <s v="scale_mpi_epyc_epyc002_2023-06-17_22-13-38.csv "/>
    <s v="e2 10000 100 1 1 55"/>
    <n v="297.77427466666666"/>
    <n v="53.144152948278695"/>
    <n v="191.48596877010925"/>
    <n v="404.06258056322406"/>
    <x v="0"/>
  </r>
  <r>
    <x v="1"/>
    <x v="0"/>
    <n v="100"/>
    <x v="2"/>
    <x v="62"/>
    <n v="1"/>
    <n v="247.34887599999999"/>
    <n v="0.293792"/>
    <n v="10.560497"/>
    <n v="0.17033100000000001"/>
    <s v="8"/>
    <s v="scale_mpi_epyc_job_12334.out "/>
    <s v="scale_mpi_epyc_epyc008_2023-06-14_12-04-14.csv "/>
    <s v="e0 10000 100 100000 1 63"/>
    <n v="265.38977929999999"/>
    <n v="19.73171319234147"/>
    <n v="225.92635291531704"/>
    <n v="304.85320568468291"/>
    <x v="0"/>
  </r>
  <r>
    <x v="1"/>
    <x v="0"/>
    <n v="100"/>
    <x v="0"/>
    <x v="36"/>
    <n v="1"/>
    <n v="237.728092"/>
    <n v="13.636927"/>
    <n v="71.447817999999998"/>
    <n v="1.9846619999999999"/>
    <s v="5"/>
    <s v="scale_mpi_epyc_job_12338.out "/>
    <s v="scale_mpi_epyc_epyc005_2023-06-14_12-46-43.csv "/>
    <s v="e0 10000 100 1 1 37"/>
    <n v="238.64857350000003"/>
    <n v="2.2389129965975085"/>
    <n v="234.17074750680501"/>
    <n v="243.12639949319504"/>
    <x v="0"/>
  </r>
  <r>
    <x v="0"/>
    <x v="0"/>
    <n v="100"/>
    <x v="2"/>
    <x v="44"/>
    <n v="1"/>
    <n v="247.20135099999999"/>
    <n v="0.226406"/>
    <n v="4.7139949999999997"/>
    <n v="0.107136"/>
    <s v="6"/>
    <s v="scale_mpi_epyc_job_12503.out "/>
    <s v="scale_mpi_epyc_epyc006_2023-06-14_18-51-27.csv "/>
    <s v="e2 10000 100 100000 1 45"/>
    <n v="249.26928381818186"/>
    <n v="12.25470786093611"/>
    <n v="224.75986809630965"/>
    <n v="273.77869954005411"/>
    <x v="0"/>
  </r>
  <r>
    <x v="1"/>
    <x v="0"/>
    <n v="100"/>
    <x v="0"/>
    <x v="36"/>
    <n v="1"/>
    <n v="237.22502700000001"/>
    <n v="12.749772999999999"/>
    <n v="31.800954000000001"/>
    <n v="0.88336000000000003"/>
    <s v="1"/>
    <s v="scale_mpi_epyc_job_12281.out "/>
    <s v="scale_mpi_epyc_epyc001.orfeo.hpc_2023-06-13_21-19-26.csv "/>
    <s v="e0 10000 100 1 1 37"/>
    <n v="238.64857350000003"/>
    <n v="2.2389129965975085"/>
    <n v="234.17074750680501"/>
    <n v="243.12639949319504"/>
    <x v="0"/>
  </r>
  <r>
    <x v="1"/>
    <x v="0"/>
    <n v="100"/>
    <x v="0"/>
    <x v="36"/>
    <n v="1"/>
    <n v="236.40068500000001"/>
    <n v="12.647271999999999"/>
    <n v="55.813822999999999"/>
    <n v="1.550384"/>
    <s v="1"/>
    <s v="scale_mpi_epyc_job_12291.out "/>
    <s v="scale_mpi_epyc_epyc001.orfeo.hpc_2023-06-14_01-11-42.csv "/>
    <s v="e0 10000 100 1 1 37"/>
    <n v="238.64857350000003"/>
    <n v="2.2389129965975085"/>
    <n v="234.17074750680501"/>
    <n v="243.12639949319504"/>
    <x v="0"/>
  </r>
  <r>
    <x v="0"/>
    <x v="0"/>
    <n v="100"/>
    <x v="2"/>
    <x v="44"/>
    <n v="1"/>
    <n v="247.02667600000001"/>
    <n v="0.26130199999999998"/>
    <n v="5.7659089999999997"/>
    <n v="0.13104299999999999"/>
    <s v="6"/>
    <s v="scale_mpi_epyc_job_12147.out "/>
    <s v="scale_mpi_epyc_epyc006_2023-06-13_08-17-01.csv "/>
    <s v="e2 10000 100 100000 1 45"/>
    <n v="249.26928381818186"/>
    <n v="12.25470786093611"/>
    <n v="224.75986809630965"/>
    <n v="273.77869954005411"/>
    <x v="0"/>
  </r>
  <r>
    <x v="1"/>
    <x v="0"/>
    <n v="100"/>
    <x v="0"/>
    <x v="37"/>
    <n v="1"/>
    <n v="246.81088399999999"/>
    <n v="23.635009"/>
    <n v="53.795245000000001"/>
    <n v="1.4539260000000001"/>
    <s v="5"/>
    <s v="scale_mpi_epyc_job_12149.out "/>
    <s v="scale_mpi_epyc_epyc005_2023-06-13_09-48-03.csv "/>
    <s v="e0 10000 100 1 1 38"/>
    <n v="241.04318916666668"/>
    <n v="3.9896341454271695"/>
    <n v="233.06392087581233"/>
    <n v="249.02245745752103"/>
    <x v="0"/>
  </r>
  <r>
    <x v="1"/>
    <x v="0"/>
    <n v="100"/>
    <x v="0"/>
    <x v="37"/>
    <n v="1"/>
    <n v="245.31043"/>
    <n v="12.687409000000001"/>
    <n v="55.673667000000002"/>
    <n v="1.504694"/>
    <s v="1"/>
    <s v="scale_mpi_epyc_job_13074.out "/>
    <s v="scale_mpi_epyc_epyc001.orfeo.hpc_2023-06-18_00-13-53.csv "/>
    <s v="e0 10000 100 1 1 38"/>
    <n v="241.04318916666668"/>
    <n v="3.9896341454271695"/>
    <n v="233.06392087581233"/>
    <n v="249.02245745752103"/>
    <x v="0"/>
  </r>
  <r>
    <x v="1"/>
    <x v="0"/>
    <n v="100"/>
    <x v="0"/>
    <x v="37"/>
    <n v="1"/>
    <n v="242.287013"/>
    <n v="14.557988"/>
    <n v="67.496497000000005"/>
    <n v="1.82423"/>
    <s v="8"/>
    <s v="scale_mpi_epyc_job_12287.out "/>
    <s v="scale_mpi_epyc_epyc008_2023-06-13_23-31-14.csv "/>
    <s v="e0 10000 100 1 1 38"/>
    <n v="241.04318916666668"/>
    <n v="3.9896341454271695"/>
    <n v="233.06392087581233"/>
    <n v="249.02245745752103"/>
    <x v="0"/>
  </r>
  <r>
    <x v="0"/>
    <x v="0"/>
    <n v="100"/>
    <x v="0"/>
    <x v="54"/>
    <n v="1"/>
    <n v="266.84447999999998"/>
    <n v="17.304417999999998"/>
    <n v="95.678498000000005"/>
    <n v="1.7718240000000001"/>
    <s v="5"/>
    <s v="scale_mpi_epyc_job_12265.out "/>
    <s v="scale_mpi_epyc_epyc005_2023-06-13_18-19-06.csv "/>
    <s v="e2 10000 100 1 1 55"/>
    <n v="297.77427466666666"/>
    <n v="53.144152948278695"/>
    <n v="191.48596877010925"/>
    <n v="404.06258056322406"/>
    <x v="0"/>
  </r>
  <r>
    <x v="1"/>
    <x v="0"/>
    <n v="100"/>
    <x v="0"/>
    <x v="37"/>
    <n v="1"/>
    <n v="237.488057"/>
    <n v="14.029228"/>
    <n v="53.786751000000002"/>
    <n v="1.4536960000000001"/>
    <s v="5"/>
    <s v="scale_mpi_epyc_job_12338.out "/>
    <s v="scale_mpi_epyc_epyc005_2023-06-14_12-46-43.csv "/>
    <s v="e0 10000 100 1 1 38"/>
    <n v="241.04318916666668"/>
    <n v="3.9896341454271695"/>
    <n v="233.06392087581233"/>
    <n v="249.02245745752103"/>
    <x v="0"/>
  </r>
  <r>
    <x v="1"/>
    <x v="0"/>
    <n v="100"/>
    <x v="0"/>
    <x v="37"/>
    <n v="1"/>
    <n v="237.26552899999999"/>
    <n v="13.695003"/>
    <n v="52.848962"/>
    <n v="1.42835"/>
    <s v="2"/>
    <s v="scale_mpi_epyc_job_12263.out "/>
    <s v="scale_mpi_epyc_epyc002_2023-06-13_17-51-36.csv "/>
    <s v="e0 10000 100 1 1 38"/>
    <n v="241.04318916666668"/>
    <n v="3.9896341454271695"/>
    <n v="233.06392087581233"/>
    <n v="249.02245745752103"/>
    <x v="0"/>
  </r>
  <r>
    <x v="1"/>
    <x v="0"/>
    <n v="100"/>
    <x v="0"/>
    <x v="37"/>
    <n v="1"/>
    <n v="237.09722199999999"/>
    <n v="13.684812000000001"/>
    <n v="79.064272000000003"/>
    <n v="2.1368719999999999"/>
    <s v="1"/>
    <s v="scale_mpi_epyc_job_12291.out "/>
    <s v="scale_mpi_epyc_epyc001.orfeo.hpc_2023-06-14_01-11-42.csv "/>
    <s v="e0 10000 100 1 1 38"/>
    <n v="241.04318916666668"/>
    <n v="3.9896341454271695"/>
    <n v="233.06392087581233"/>
    <n v="249.02245745752103"/>
    <x v="0"/>
  </r>
  <r>
    <x v="0"/>
    <x v="0"/>
    <n v="100"/>
    <x v="2"/>
    <x v="44"/>
    <n v="1"/>
    <n v="246.73185799999999"/>
    <n v="0.26223600000000002"/>
    <n v="5.6254790000000003"/>
    <n v="0.12785199999999999"/>
    <s v="6"/>
    <s v="scale_mpi_epyc_job_12264.out "/>
    <s v="scale_mpi_epyc_epyc006_2023-06-13_18-17-06.csv "/>
    <s v="e2 10000 100 100000 1 45"/>
    <n v="249.26928381818186"/>
    <n v="12.25470786093611"/>
    <n v="224.75986809630965"/>
    <n v="273.77869954005411"/>
    <x v="0"/>
  </r>
  <r>
    <x v="0"/>
    <x v="0"/>
    <n v="100"/>
    <x v="0"/>
    <x v="55"/>
    <n v="1"/>
    <n v="311.06733400000002"/>
    <n v="48.405813999999999"/>
    <n v="69.603781999999995"/>
    <n v="1.265523"/>
    <s v="2"/>
    <s v="scale_mpi_epyc_job_12289.out "/>
    <s v="scale_mpi_epyc_epyc002_2023-06-14_00-32-55.csv "/>
    <s v="e2 10000 100 1 1 56"/>
    <n v="282.06178166666672"/>
    <n v="13.692498853068349"/>
    <n v="254.67678396053003"/>
    <n v="309.44677937280341"/>
    <x v="1"/>
  </r>
  <r>
    <x v="1"/>
    <x v="0"/>
    <n v="100"/>
    <x v="0"/>
    <x v="38"/>
    <n v="1"/>
    <n v="249.631517"/>
    <n v="25.323339000000001"/>
    <n v="44.179240999999998"/>
    <n v="1.162612"/>
    <s v="1"/>
    <s v="scale_mpi_epyc_job_12291.out "/>
    <s v="scale_mpi_epyc_epyc001.orfeo.hpc_2023-06-14_01-11-42.csv "/>
    <s v="e0 10000 100 1 1 39"/>
    <n v="241.96332150000001"/>
    <n v="4.4387390450101893"/>
    <n v="233.08584340997962"/>
    <n v="250.8407995900204"/>
    <x v="0"/>
  </r>
  <r>
    <x v="0"/>
    <x v="0"/>
    <n v="100"/>
    <x v="2"/>
    <x v="57"/>
    <n v="1"/>
    <n v="246.65662900000001"/>
    <n v="0.26706299999999999"/>
    <n v="7.3941619999999997"/>
    <n v="0.129722"/>
    <s v="5"/>
    <s v="scale_mpi_epyc_job_12332.out "/>
    <s v="scale_mpi_epyc_epyc005_2023-06-14_10-46-20.csv "/>
    <s v="e2 10000 100 100000 1 58"/>
    <n v="261.90427600000004"/>
    <n v="17.732311638871298"/>
    <n v="226.43965272225745"/>
    <n v="297.36889927774263"/>
    <x v="0"/>
  </r>
  <r>
    <x v="1"/>
    <x v="0"/>
    <n v="100"/>
    <x v="0"/>
    <x v="38"/>
    <n v="1"/>
    <n v="244.62714500000001"/>
    <n v="12.561852999999999"/>
    <n v="43.646030000000003"/>
    <n v="1.1485799999999999"/>
    <s v="1"/>
    <s v="scale_mpi_epyc_job_13074.out "/>
    <s v="scale_mpi_epyc_epyc001.orfeo.hpc_2023-06-18_00-13-53.csv "/>
    <s v="e0 10000 100 1 1 39"/>
    <n v="241.96332150000001"/>
    <n v="4.4387390450101893"/>
    <n v="233.08584340997962"/>
    <n v="250.8407995900204"/>
    <x v="0"/>
  </r>
  <r>
    <x v="1"/>
    <x v="0"/>
    <n v="100"/>
    <x v="0"/>
    <x v="38"/>
    <n v="1"/>
    <n v="242.04346000000001"/>
    <n v="17.976279000000002"/>
    <n v="53.898947"/>
    <n v="1.418393"/>
    <s v="5"/>
    <s v="scale_mpi_epyc_job_12149.out "/>
    <s v="scale_mpi_epyc_epyc005_2023-06-13_09-48-03.csv "/>
    <s v="e0 10000 100 1 1 39"/>
    <n v="241.96332150000001"/>
    <n v="4.4387390450101893"/>
    <n v="233.08584340997962"/>
    <n v="250.8407995900204"/>
    <x v="0"/>
  </r>
  <r>
    <x v="0"/>
    <x v="0"/>
    <n v="100"/>
    <x v="2"/>
    <x v="44"/>
    <n v="1"/>
    <n v="246.48925600000001"/>
    <n v="0.29930800000000002"/>
    <n v="7.2819039999999999"/>
    <n v="0.16549800000000001"/>
    <s v="2"/>
    <s v="scale_mpi_epyc_job_12183.out "/>
    <s v="scale_mpi_epyc_epyc002_2023-06-13_10-38-59.csv "/>
    <s v="e2 10000 100 100000 1 45"/>
    <n v="249.26928381818186"/>
    <n v="12.25470786093611"/>
    <n v="224.75986809630965"/>
    <n v="273.77869954005411"/>
    <x v="0"/>
  </r>
  <r>
    <x v="1"/>
    <x v="0"/>
    <n v="100"/>
    <x v="0"/>
    <x v="38"/>
    <n v="1"/>
    <n v="241.77441200000001"/>
    <n v="14.033621"/>
    <n v="57.028751999999997"/>
    <n v="1.5007569999999999"/>
    <s v="8"/>
    <s v="scale_mpi_epyc_job_12287.out "/>
    <s v="scale_mpi_epyc_epyc008_2023-06-13_23-31-14.csv "/>
    <s v="e0 10000 100 1 1 39"/>
    <n v="241.96332150000001"/>
    <n v="4.4387390450101893"/>
    <n v="233.08584340997962"/>
    <n v="250.8407995900204"/>
    <x v="0"/>
  </r>
  <r>
    <x v="1"/>
    <x v="0"/>
    <n v="100"/>
    <x v="2"/>
    <x v="60"/>
    <n v="1"/>
    <n v="246.36645799999999"/>
    <n v="0.34445300000000001"/>
    <n v="7.0686770000000001"/>
    <n v="0.117811"/>
    <s v="8"/>
    <s v="scale_mpi_epyc_job_12334.out "/>
    <s v="scale_mpi_epyc_epyc008_2023-06-14_12-04-14.csv "/>
    <s v="e0 10000 100 100000 1 61"/>
    <n v="263.97109419999998"/>
    <n v="19.280478254358826"/>
    <n v="225.41013769128233"/>
    <n v="302.53205070871763"/>
    <x v="0"/>
  </r>
  <r>
    <x v="1"/>
    <x v="0"/>
    <n v="100"/>
    <x v="0"/>
    <x v="38"/>
    <n v="1"/>
    <n v="236.945876"/>
    <n v="13.370805000000001"/>
    <n v="60.156978000000002"/>
    <n v="1.583078"/>
    <s v="2"/>
    <s v="scale_mpi_epyc_job_12263.out "/>
    <s v="scale_mpi_epyc_epyc002_2023-06-13_17-51-36.csv "/>
    <s v="e0 10000 100 1 1 39"/>
    <n v="241.96332150000001"/>
    <n v="4.4387390450101893"/>
    <n v="233.08584340997962"/>
    <n v="250.8407995900204"/>
    <x v="0"/>
  </r>
  <r>
    <x v="1"/>
    <x v="0"/>
    <n v="100"/>
    <x v="2"/>
    <x v="61"/>
    <n v="1"/>
    <n v="246.16968199999999"/>
    <n v="0.27490399999999998"/>
    <n v="8.595777"/>
    <n v="0.14091400000000001"/>
    <s v="8"/>
    <s v="scale_mpi_epyc_job_12334.out "/>
    <s v="scale_mpi_epyc_epyc008_2023-06-14_12-04-14.csv "/>
    <s v="e0 10000 100 100000 1 62"/>
    <n v="264.67691870000004"/>
    <n v="19.856676686660279"/>
    <n v="224.96356532667949"/>
    <n v="304.3902720733206"/>
    <x v="0"/>
  </r>
  <r>
    <x v="0"/>
    <x v="0"/>
    <n v="100"/>
    <x v="0"/>
    <x v="55"/>
    <n v="1"/>
    <n v="285.27924999999999"/>
    <n v="19.529561000000001"/>
    <n v="63.403720999999997"/>
    <n v="1.152795"/>
    <s v="8"/>
    <s v="scale_mpi_epyc_job_12210.out "/>
    <s v="scale_mpi_epyc_epyc008_2023-06-13_11-59-28.csv "/>
    <s v="e2 10000 100 1 1 56"/>
    <n v="282.06178166666672"/>
    <n v="13.692498853068349"/>
    <n v="254.67678396053003"/>
    <n v="309.44677937280341"/>
    <x v="0"/>
  </r>
  <r>
    <x v="0"/>
    <x v="0"/>
    <n v="100"/>
    <x v="0"/>
    <x v="55"/>
    <n v="1"/>
    <n v="276.31510800000001"/>
    <n v="14.741612"/>
    <n v="45.461210000000001"/>
    <n v="0.82656700000000005"/>
    <s v="2"/>
    <s v="scale_mpi_epyc_job_13071.out "/>
    <s v="scale_mpi_epyc_epyc002_2023-06-17_22-13-38.csv "/>
    <s v="e2 10000 100 1 1 56"/>
    <n v="282.06178166666672"/>
    <n v="13.692498853068349"/>
    <n v="254.67678396053003"/>
    <n v="309.44677937280341"/>
    <x v="0"/>
  </r>
  <r>
    <x v="1"/>
    <x v="0"/>
    <n v="100"/>
    <x v="0"/>
    <x v="38"/>
    <n v="1"/>
    <n v="236.757519"/>
    <n v="13.008286"/>
    <n v="61.886589999999998"/>
    <n v="1.6285940000000001"/>
    <s v="5"/>
    <s v="scale_mpi_epyc_job_12338.out "/>
    <s v="scale_mpi_epyc_epyc005_2023-06-14_12-46-43.csv "/>
    <s v="e0 10000 100 1 1 39"/>
    <n v="241.96332150000001"/>
    <n v="4.4387390450101893"/>
    <n v="233.08584340997962"/>
    <n v="250.8407995900204"/>
    <x v="0"/>
  </r>
  <r>
    <x v="1"/>
    <x v="0"/>
    <n v="100"/>
    <x v="0"/>
    <x v="39"/>
    <n v="1"/>
    <n v="256.13497699999999"/>
    <n v="26.537845000000001"/>
    <n v="36.464809000000002"/>
    <n v="0.93499500000000002"/>
    <s v="8"/>
    <s v="scale_mpi_epyc_job_12287.out "/>
    <s v="scale_mpi_epyc_epyc008_2023-06-13_23-31-14.csv "/>
    <s v="e0 10000 100 1 1 40"/>
    <n v="243.52978133333329"/>
    <n v="6.4247307573130223"/>
    <n v="230.68031981870723"/>
    <n v="256.37924284795935"/>
    <x v="0"/>
  </r>
  <r>
    <x v="0"/>
    <x v="0"/>
    <n v="100"/>
    <x v="2"/>
    <x v="53"/>
    <n v="1"/>
    <n v="245.564367"/>
    <n v="0.25256000000000001"/>
    <n v="6.7493420000000004"/>
    <n v="0.12734599999999999"/>
    <s v="6"/>
    <s v="scale_mpi_epyc_job_12264.out "/>
    <s v="scale_mpi_epyc_epyc006_2023-06-13_18-17-06.csv "/>
    <s v="e2 10000 100 100000 1 54"/>
    <n v="259.97654699999998"/>
    <n v="16.458383413072017"/>
    <n v="227.05978017385596"/>
    <n v="292.89331382614404"/>
    <x v="0"/>
  </r>
  <r>
    <x v="1"/>
    <x v="0"/>
    <n v="100"/>
    <x v="0"/>
    <x v="39"/>
    <n v="1"/>
    <n v="245.91702900000001"/>
    <n v="12.2524"/>
    <n v="62.427303999999999"/>
    <n v="1.6007"/>
    <s v="1"/>
    <s v="scale_mpi_epyc_job_13074.out "/>
    <s v="scale_mpi_epyc_epyc001.orfeo.hpc_2023-06-18_00-13-53.csv "/>
    <s v="e0 10000 100 1 1 40"/>
    <n v="243.52978133333329"/>
    <n v="6.4247307573130223"/>
    <n v="230.68031981870723"/>
    <n v="256.37924284795935"/>
    <x v="0"/>
  </r>
  <r>
    <x v="0"/>
    <x v="0"/>
    <n v="100"/>
    <x v="2"/>
    <x v="43"/>
    <n v="1"/>
    <n v="245.51754"/>
    <n v="0.226633"/>
    <n v="4.6899030000000002"/>
    <n v="0.109068"/>
    <s v="6"/>
    <s v="scale_mpi_epyc_job_12147.out "/>
    <s v="scale_mpi_epyc_epyc006_2023-06-13_08-17-01.csv "/>
    <s v="e2 10000 100 100000 1 44"/>
    <n v="247.74258081818186"/>
    <n v="13.700936040332358"/>
    <n v="220.34070873751716"/>
    <n v="275.14445289884657"/>
    <x v="0"/>
  </r>
  <r>
    <x v="1"/>
    <x v="0"/>
    <n v="100"/>
    <x v="0"/>
    <x v="39"/>
    <n v="1"/>
    <n v="242.62232"/>
    <n v="19.617868000000001"/>
    <n v="53.458973"/>
    <n v="1.370743"/>
    <s v="5"/>
    <s v="scale_mpi_epyc_job_12149.out "/>
    <s v="scale_mpi_epyc_epyc005_2023-06-13_09-48-03.csv "/>
    <s v="e0 10000 100 1 1 40"/>
    <n v="243.52978133333329"/>
    <n v="6.4247307573130223"/>
    <n v="230.68031981870723"/>
    <n v="256.37924284795935"/>
    <x v="0"/>
  </r>
  <r>
    <x v="1"/>
    <x v="0"/>
    <n v="100"/>
    <x v="0"/>
    <x v="39"/>
    <n v="1"/>
    <n v="242.10927599999999"/>
    <n v="18.410143999999999"/>
    <n v="49.382492999999997"/>
    <n v="1.2662180000000001"/>
    <s v="2"/>
    <s v="scale_mpi_epyc_job_12263.out "/>
    <s v="scale_mpi_epyc_epyc002_2023-06-13_17-51-36.csv "/>
    <s v="e0 10000 100 1 1 40"/>
    <n v="243.52978133333329"/>
    <n v="6.4247307573130223"/>
    <n v="230.68031981870723"/>
    <n v="256.37924284795935"/>
    <x v="0"/>
  </r>
  <r>
    <x v="0"/>
    <x v="0"/>
    <n v="100"/>
    <x v="2"/>
    <x v="43"/>
    <n v="1"/>
    <n v="245.40861699999999"/>
    <n v="0.24431900000000001"/>
    <n v="5.1797469999999999"/>
    <n v="0.120459"/>
    <s v="2"/>
    <s v="scale_mpi_epyc_job_12183.out "/>
    <s v="scale_mpi_epyc_epyc002_2023-06-13_10-38-59.csv "/>
    <s v="e2 10000 100 100000 1 44"/>
    <n v="247.74258081818186"/>
    <n v="13.700936040332358"/>
    <n v="220.34070873751716"/>
    <n v="275.14445289884657"/>
    <x v="0"/>
  </r>
  <r>
    <x v="1"/>
    <x v="0"/>
    <n v="100"/>
    <x v="0"/>
    <x v="39"/>
    <n v="1"/>
    <n v="237.33406500000001"/>
    <n v="13.721272000000001"/>
    <n v="67.687550999999999"/>
    <n v="1.7355780000000001"/>
    <s v="5"/>
    <s v="scale_mpi_epyc_job_12338.out "/>
    <s v="scale_mpi_epyc_epyc005_2023-06-14_12-46-43.csv "/>
    <s v="e0 10000 100 1 1 40"/>
    <n v="243.52978133333329"/>
    <n v="6.4247307573130223"/>
    <n v="230.68031981870723"/>
    <n v="256.37924284795935"/>
    <x v="0"/>
  </r>
  <r>
    <x v="0"/>
    <x v="0"/>
    <n v="100"/>
    <x v="0"/>
    <x v="55"/>
    <n v="1"/>
    <n v="274.31215800000001"/>
    <n v="14.536502"/>
    <n v="48.868589999999998"/>
    <n v="0.88851999999999998"/>
    <s v="1"/>
    <s v="scale_mpi_epyc_job_12339.out "/>
    <s v="scale_mpi_epyc_epyc001.orfeo.hpc_2023-06-14_13-10-28.csv "/>
    <s v="e2 10000 100 1 1 56"/>
    <n v="282.06178166666672"/>
    <n v="13.692498853068349"/>
    <n v="254.67678396053003"/>
    <n v="309.44677937280341"/>
    <x v="0"/>
  </r>
  <r>
    <x v="1"/>
    <x v="0"/>
    <n v="100"/>
    <x v="0"/>
    <x v="39"/>
    <n v="1"/>
    <n v="237.06102100000001"/>
    <n v="13.865831"/>
    <n v="85.484543000000002"/>
    <n v="2.1919110000000002"/>
    <s v="1"/>
    <s v="scale_mpi_epyc_job_12291.out "/>
    <s v="scale_mpi_epyc_epyc001.orfeo.hpc_2023-06-14_01-11-42.csv "/>
    <s v="e0 10000 100 1 1 40"/>
    <n v="243.52978133333329"/>
    <n v="6.4247307573130223"/>
    <n v="230.68031981870723"/>
    <n v="256.37924284795935"/>
    <x v="0"/>
  </r>
  <r>
    <x v="1"/>
    <x v="0"/>
    <n v="100"/>
    <x v="0"/>
    <x v="40"/>
    <n v="1"/>
    <n v="270.11517099999998"/>
    <n v="12.198835000000001"/>
    <n v="70.745553999999998"/>
    <n v="1.7686390000000001"/>
    <s v="4"/>
    <s v="scale_mpi_epyc_job_12501.out "/>
    <s v="scale_mpi_epyc_epyc004_2023-06-14_18-51-10.csv "/>
    <s v="e0 10000 100 1 1 41"/>
    <n v="244.584395"/>
    <n v="11.491257741969694"/>
    <n v="221.60187951606062"/>
    <n v="267.56691048393941"/>
    <x v="1"/>
  </r>
  <r>
    <x v="1"/>
    <x v="0"/>
    <n v="100"/>
    <x v="2"/>
    <x v="63"/>
    <n v="1"/>
    <n v="244.84848"/>
    <n v="0.26191999999999999"/>
    <n v="8.5114879999999999"/>
    <n v="0.135103"/>
    <s v="8"/>
    <s v="scale_mpi_epyc_job_12334.out "/>
    <s v="scale_mpi_epyc_epyc008_2023-06-14_12-04-14.csv "/>
    <s v="e0 10000 100 100000 1 64"/>
    <n v="253.05102289999999"/>
    <n v="9.7952243049356973"/>
    <n v="233.46057429012859"/>
    <n v="272.64147150987139"/>
    <x v="0"/>
  </r>
  <r>
    <x v="1"/>
    <x v="0"/>
    <n v="100"/>
    <x v="2"/>
    <x v="59"/>
    <n v="1"/>
    <n v="244.546954"/>
    <n v="0.31164199999999997"/>
    <n v="7.7760689999999997"/>
    <n v="0.131798"/>
    <s v="8"/>
    <s v="scale_mpi_epyc_job_12334.out "/>
    <s v="scale_mpi_epyc_epyc008_2023-06-14_12-04-14.csv "/>
    <s v="e0 10000 100 100000 1 60"/>
    <n v="262.05013719999999"/>
    <n v="19.957676947500214"/>
    <n v="222.13478330499956"/>
    <n v="301.9654910950004"/>
    <x v="0"/>
  </r>
  <r>
    <x v="1"/>
    <x v="0"/>
    <n v="100"/>
    <x v="0"/>
    <x v="40"/>
    <n v="1"/>
    <n v="248.28619800000001"/>
    <n v="12.757491999999999"/>
    <n v="66.375165999999993"/>
    <n v="1.6593789999999999"/>
    <s v="1"/>
    <s v="scale_mpi_epyc_job_13074.out "/>
    <s v="scale_mpi_epyc_epyc001.orfeo.hpc_2023-06-18_00-13-53.csv "/>
    <s v="e0 10000 100 1 1 41"/>
    <n v="244.584395"/>
    <n v="11.491257741969694"/>
    <n v="221.60187951606062"/>
    <n v="267.56691048393941"/>
    <x v="0"/>
  </r>
  <r>
    <x v="1"/>
    <x v="0"/>
    <n v="100"/>
    <x v="0"/>
    <x v="40"/>
    <n v="1"/>
    <n v="247.04758799999999"/>
    <n v="18.500969000000001"/>
    <n v="60.101199000000001"/>
    <n v="1.5025299999999999"/>
    <s v="8"/>
    <s v="scale_mpi_epyc_job_12287.out "/>
    <s v="scale_mpi_epyc_epyc008_2023-06-13_23-31-14.csv "/>
    <s v="e0 10000 100 1 1 41"/>
    <n v="244.584395"/>
    <n v="11.491257741969694"/>
    <n v="221.60187951606062"/>
    <n v="267.56691048393941"/>
    <x v="0"/>
  </r>
  <r>
    <x v="0"/>
    <x v="0"/>
    <n v="100"/>
    <x v="2"/>
    <x v="42"/>
    <n v="1"/>
    <n v="244.34651199999999"/>
    <n v="0.28608299999999998"/>
    <n v="5.6592589999999996"/>
    <n v="0.134744"/>
    <s v="2"/>
    <s v="scale_mpi_epyc_job_12183.out "/>
    <s v="scale_mpi_epyc_epyc002_2023-06-13_10-38-59.csv "/>
    <s v="e2 10000 100 100000 1 43"/>
    <n v="247.3011645454545"/>
    <n v="10.043904364248327"/>
    <n v="227.21335581695786"/>
    <n v="267.38897327395114"/>
    <x v="0"/>
  </r>
  <r>
    <x v="0"/>
    <x v="0"/>
    <n v="100"/>
    <x v="2"/>
    <x v="42"/>
    <n v="1"/>
    <n v="244.32760400000001"/>
    <n v="0.25669599999999998"/>
    <n v="5.7384279999999999"/>
    <n v="0.136629"/>
    <s v="6"/>
    <s v="scale_mpi_epyc_job_12147.out "/>
    <s v="scale_mpi_epyc_epyc006_2023-06-13_08-17-01.csv "/>
    <s v="e2 10000 100 100000 1 43"/>
    <n v="247.3011645454545"/>
    <n v="10.043904364248327"/>
    <n v="227.21335581695786"/>
    <n v="267.38897327395114"/>
    <x v="0"/>
  </r>
  <r>
    <x v="1"/>
    <x v="0"/>
    <n v="100"/>
    <x v="0"/>
    <x v="40"/>
    <n v="1"/>
    <n v="237.352645"/>
    <n v="13.084574999999999"/>
    <n v="70.533443000000005"/>
    <n v="1.763336"/>
    <s v="2"/>
    <s v="scale_mpi_epyc_job_12263.out "/>
    <s v="scale_mpi_epyc_epyc002_2023-06-13_17-51-36.csv "/>
    <s v="e0 10000 100 1 1 41"/>
    <n v="244.584395"/>
    <n v="11.491257741969694"/>
    <n v="221.60187951606062"/>
    <n v="267.56691048393941"/>
    <x v="0"/>
  </r>
  <r>
    <x v="0"/>
    <x v="0"/>
    <n v="100"/>
    <x v="0"/>
    <x v="55"/>
    <n v="1"/>
    <n v="274.248738"/>
    <n v="25.055765000000001"/>
    <n v="94.586273000000006"/>
    <n v="1.7197499999999999"/>
    <s v="1"/>
    <s v="scale_mpi_epyc_job_12285.out "/>
    <s v="scale_mpi_epyc_epyc001.orfeo.hpc_2023-06-13_23-11-14.csv "/>
    <s v="e2 10000 100 1 1 56"/>
    <n v="282.06178166666672"/>
    <n v="13.692498853068349"/>
    <n v="254.67678396053003"/>
    <n v="309.44677937280341"/>
    <x v="0"/>
  </r>
  <r>
    <x v="1"/>
    <x v="0"/>
    <n v="100"/>
    <x v="0"/>
    <x v="40"/>
    <n v="1"/>
    <n v="237.09527299999999"/>
    <n v="13.725197"/>
    <n v="69.585051000000007"/>
    <n v="1.7396259999999999"/>
    <s v="5"/>
    <s v="scale_mpi_epyc_job_12149.out "/>
    <s v="scale_mpi_epyc_epyc005_2023-06-13_09-48-03.csv "/>
    <s v="e0 10000 100 1 1 41"/>
    <n v="244.584395"/>
    <n v="11.491257741969694"/>
    <n v="221.60187951606062"/>
    <n v="267.56691048393941"/>
    <x v="0"/>
  </r>
  <r>
    <x v="1"/>
    <x v="0"/>
    <n v="100"/>
    <x v="0"/>
    <x v="40"/>
    <n v="1"/>
    <n v="236.47974500000001"/>
    <n v="12.723974999999999"/>
    <n v="63.559429000000002"/>
    <n v="1.588986"/>
    <s v="5"/>
    <s v="scale_mpi_epyc_job_12338.out "/>
    <s v="scale_mpi_epyc_epyc005_2023-06-14_12-46-43.csv "/>
    <s v="e0 10000 100 1 1 41"/>
    <n v="244.584395"/>
    <n v="11.491257741969694"/>
    <n v="221.60187951606062"/>
    <n v="267.56691048393941"/>
    <x v="0"/>
  </r>
  <r>
    <x v="1"/>
    <x v="0"/>
    <n v="100"/>
    <x v="0"/>
    <x v="40"/>
    <n v="1"/>
    <n v="235.714145"/>
    <n v="12.692658"/>
    <n v="49.472073999999999"/>
    <n v="1.236802"/>
    <s v="1"/>
    <s v="scale_mpi_epyc_job_12291.out "/>
    <s v="scale_mpi_epyc_epyc001.orfeo.hpc_2023-06-14_01-11-42.csv "/>
    <s v="e0 10000 100 1 1 41"/>
    <n v="244.584395"/>
    <n v="11.491257741969694"/>
    <n v="221.60187951606062"/>
    <n v="267.56691048393941"/>
    <x v="0"/>
  </r>
  <r>
    <x v="0"/>
    <x v="0"/>
    <n v="100"/>
    <x v="2"/>
    <x v="23"/>
    <n v="1"/>
    <n v="244.043173"/>
    <n v="0.222107"/>
    <n v="2.5039560000000001"/>
    <n v="0.10886800000000001"/>
    <s v="4"/>
    <s v="scale_mpi_epyc_job_12298.out "/>
    <s v="scale_mpi_epyc_epyc004_2023-06-14_07-16-34.csv "/>
    <s v="e2 10000 100 100000 1 24"/>
    <n v="237.89930371428571"/>
    <n v="3.553249345453243"/>
    <n v="230.79280502337923"/>
    <n v="245.00580240519218"/>
    <x v="0"/>
  </r>
  <r>
    <x v="1"/>
    <x v="0"/>
    <n v="100"/>
    <x v="2"/>
    <x v="56"/>
    <n v="1"/>
    <n v="243.97297"/>
    <n v="0.34474700000000003"/>
    <n v="11.297840000000001"/>
    <n v="0.20174700000000001"/>
    <s v="8"/>
    <s v="scale_mpi_epyc_job_12334.out "/>
    <s v="scale_mpi_epyc_epyc008_2023-06-14_12-04-14.csv "/>
    <s v="e0 10000 100 100000 1 57"/>
    <n v="260.40353390000001"/>
    <n v="19.897484520914109"/>
    <n v="220.6085648581718"/>
    <n v="300.19850294182822"/>
    <x v="0"/>
  </r>
  <r>
    <x v="0"/>
    <x v="0"/>
    <n v="100"/>
    <x v="0"/>
    <x v="55"/>
    <n v="1"/>
    <n v="271.14810199999999"/>
    <n v="14.618537"/>
    <n v="55.207760999999998"/>
    <n v="1.0037769999999999"/>
    <s v="5"/>
    <s v="scale_mpi_epyc_job_12265.out "/>
    <s v="scale_mpi_epyc_epyc005_2023-06-13_18-19-06.csv "/>
    <s v="e2 10000 100 1 1 56"/>
    <n v="282.06178166666672"/>
    <n v="13.692498853068349"/>
    <n v="254.67678396053003"/>
    <n v="309.44677937280341"/>
    <x v="0"/>
  </r>
  <r>
    <x v="1"/>
    <x v="0"/>
    <n v="100"/>
    <x v="0"/>
    <x v="41"/>
    <n v="1"/>
    <n v="272.39451100000002"/>
    <n v="12.921355"/>
    <n v="61.073135999999998"/>
    <n v="1.4895890000000001"/>
    <s v="4"/>
    <s v="scale_mpi_epyc_job_12501.out "/>
    <s v="scale_mpi_epyc_epyc004_2023-06-14_18-51-10.csv "/>
    <s v="e0 10000 100 1 1 42"/>
    <n v="245.11372785714289"/>
    <n v="11.757627473890325"/>
    <n v="221.59847290936224"/>
    <n v="268.62898280492357"/>
    <x v="1"/>
  </r>
  <r>
    <x v="1"/>
    <x v="0"/>
    <n v="100"/>
    <x v="2"/>
    <x v="58"/>
    <n v="1"/>
    <n v="243.86650599999999"/>
    <n v="0.36001100000000003"/>
    <n v="11.028117999999999"/>
    <n v="0.19014"/>
    <s v="8"/>
    <s v="scale_mpi_epyc_job_12334.out "/>
    <s v="scale_mpi_epyc_epyc008_2023-06-14_12-04-14.csv "/>
    <s v="e0 10000 100 100000 1 59"/>
    <n v="260.51890320000001"/>
    <n v="20.012789534571198"/>
    <n v="220.49332413085762"/>
    <n v="300.54448226914241"/>
    <x v="0"/>
  </r>
  <r>
    <x v="4"/>
    <x v="1"/>
    <n v="100"/>
    <x v="0"/>
    <x v="0"/>
    <n v="1"/>
    <n v="2.9421719999999998"/>
    <n v="0.171596"/>
    <n v="0"/>
    <n v="0"/>
    <s v="4"/>
    <s v="scale_mpi_epyc_job_12136.out "/>
    <s v="scale_mpi_epyc_epyc004_2023-06-13_06-06-32.csv "/>
    <s v="e1 1000 100 1 1 1"/>
    <e v="#N/A"/>
    <e v="#N/A"/>
    <e v="#N/A"/>
    <e v="#N/A"/>
    <x v="2"/>
  </r>
  <r>
    <x v="4"/>
    <x v="1"/>
    <n v="100"/>
    <x v="0"/>
    <x v="1"/>
    <n v="1"/>
    <n v="2.154452"/>
    <n v="0.25022299999999997"/>
    <n v="7.6568999999999998E-2"/>
    <n v="7.6568999999999998E-2"/>
    <s v="4"/>
    <s v="scale_mpi_epyc_job_12136.out "/>
    <s v="scale_mpi_epyc_epyc004_2023-06-13_06-06-32.csv "/>
    <s v="e1 1000 100 1 1 2"/>
    <e v="#N/A"/>
    <e v="#N/A"/>
    <e v="#N/A"/>
    <e v="#N/A"/>
    <x v="2"/>
  </r>
  <r>
    <x v="4"/>
    <x v="1"/>
    <n v="100"/>
    <x v="0"/>
    <x v="2"/>
    <n v="1"/>
    <n v="2.4613040000000002"/>
    <n v="0.77914899999999998"/>
    <n v="0.11504499999999999"/>
    <n v="5.7521999999999997E-2"/>
    <s v="4"/>
    <s v="scale_mpi_epyc_job_12136.out "/>
    <s v="scale_mpi_epyc_epyc004_2023-06-13_06-06-32.csv "/>
    <s v="e1 1000 100 1 1 3"/>
    <e v="#N/A"/>
    <e v="#N/A"/>
    <e v="#N/A"/>
    <e v="#N/A"/>
    <x v="2"/>
  </r>
  <r>
    <x v="4"/>
    <x v="1"/>
    <n v="100"/>
    <x v="0"/>
    <x v="3"/>
    <n v="1"/>
    <n v="1.7577050000000001"/>
    <n v="0.24685099999999999"/>
    <n v="0.172738"/>
    <n v="5.7578999999999998E-2"/>
    <s v="4"/>
    <s v="scale_mpi_epyc_job_12136.out "/>
    <s v="scale_mpi_epyc_epyc004_2023-06-13_06-06-32.csv "/>
    <s v="e1 1000 100 1 1 4"/>
    <e v="#N/A"/>
    <e v="#N/A"/>
    <e v="#N/A"/>
    <e v="#N/A"/>
    <x v="2"/>
  </r>
  <r>
    <x v="4"/>
    <x v="1"/>
    <n v="100"/>
    <x v="0"/>
    <x v="4"/>
    <n v="1"/>
    <n v="1.83352"/>
    <n v="0.40846700000000002"/>
    <n v="0.22631299999999999"/>
    <n v="5.6578000000000003E-2"/>
    <s v="4"/>
    <s v="scale_mpi_epyc_job_12136.out "/>
    <s v="scale_mpi_epyc_epyc004_2023-06-13_06-06-32.csv "/>
    <s v="e1 1000 100 1 1 5"/>
    <e v="#N/A"/>
    <e v="#N/A"/>
    <e v="#N/A"/>
    <e v="#N/A"/>
    <x v="2"/>
  </r>
  <r>
    <x v="4"/>
    <x v="1"/>
    <n v="100"/>
    <x v="0"/>
    <x v="5"/>
    <n v="1"/>
    <n v="2.3018190000000001"/>
    <n v="0.92800199999999999"/>
    <n v="0.28800599999999998"/>
    <n v="5.7600999999999999E-2"/>
    <s v="4"/>
    <s v="scale_mpi_epyc_job_12136.out "/>
    <s v="scale_mpi_epyc_epyc004_2023-06-13_06-06-32.csv "/>
    <s v="e1 1000 100 1 1 6"/>
    <e v="#N/A"/>
    <e v="#N/A"/>
    <e v="#N/A"/>
    <e v="#N/A"/>
    <x v="2"/>
  </r>
  <r>
    <x v="4"/>
    <x v="1"/>
    <n v="100"/>
    <x v="0"/>
    <x v="6"/>
    <n v="1"/>
    <n v="1.7997609999999999"/>
    <n v="0.32727600000000001"/>
    <n v="0.93601000000000001"/>
    <n v="0.156002"/>
    <s v="4"/>
    <s v="scale_mpi_epyc_job_12136.out "/>
    <s v="scale_mpi_epyc_epyc004_2023-06-13_06-06-32.csv "/>
    <s v="e1 1000 100 1 1 7"/>
    <e v="#N/A"/>
    <e v="#N/A"/>
    <e v="#N/A"/>
    <e v="#N/A"/>
    <x v="2"/>
  </r>
  <r>
    <x v="4"/>
    <x v="1"/>
    <n v="100"/>
    <x v="0"/>
    <x v="7"/>
    <n v="1"/>
    <n v="1.877146"/>
    <n v="0.55212600000000001"/>
    <n v="0.48551299999999997"/>
    <n v="6.9359000000000004E-2"/>
    <s v="4"/>
    <s v="scale_mpi_epyc_job_12136.out "/>
    <s v="scale_mpi_epyc_epyc004_2023-06-13_06-06-32.csv "/>
    <s v="e1 1000 100 1 1 8"/>
    <e v="#N/A"/>
    <e v="#N/A"/>
    <e v="#N/A"/>
    <e v="#N/A"/>
    <x v="2"/>
  </r>
  <r>
    <x v="4"/>
    <x v="1"/>
    <n v="100"/>
    <x v="0"/>
    <x v="8"/>
    <n v="1"/>
    <n v="1.951192"/>
    <n v="0.64827299999999999"/>
    <n v="0.86683699999999997"/>
    <n v="0.10835500000000001"/>
    <s v="4"/>
    <s v="scale_mpi_epyc_job_12136.out "/>
    <s v="scale_mpi_epyc_epyc004_2023-06-13_06-06-32.csv "/>
    <s v="e1 1000 100 1 1 9"/>
    <e v="#N/A"/>
    <e v="#N/A"/>
    <e v="#N/A"/>
    <e v="#N/A"/>
    <x v="2"/>
  </r>
  <r>
    <x v="4"/>
    <x v="1"/>
    <n v="100"/>
    <x v="0"/>
    <x v="9"/>
    <n v="1"/>
    <n v="1.9294579999999999"/>
    <n v="0.56409900000000002"/>
    <n v="1.0927979999999999"/>
    <n v="0.121422"/>
    <s v="4"/>
    <s v="scale_mpi_epyc_job_12136.out "/>
    <s v="scale_mpi_epyc_epyc004_2023-06-13_06-06-32.csv "/>
    <s v="e1 1000 100 1 1 10"/>
    <e v="#N/A"/>
    <e v="#N/A"/>
    <e v="#N/A"/>
    <e v="#N/A"/>
    <x v="2"/>
  </r>
  <r>
    <x v="4"/>
    <x v="1"/>
    <n v="100"/>
    <x v="0"/>
    <x v="10"/>
    <n v="1"/>
    <n v="1.966313"/>
    <n v="0.60217900000000002"/>
    <n v="1.3888100000000001"/>
    <n v="0.138881"/>
    <s v="4"/>
    <s v="scale_mpi_epyc_job_12136.out "/>
    <s v="scale_mpi_epyc_epyc004_2023-06-13_06-06-32.csv "/>
    <s v="e1 1000 100 1 1 11"/>
    <e v="#N/A"/>
    <e v="#N/A"/>
    <e v="#N/A"/>
    <e v="#N/A"/>
    <x v="2"/>
  </r>
  <r>
    <x v="4"/>
    <x v="1"/>
    <n v="100"/>
    <x v="0"/>
    <x v="11"/>
    <n v="1"/>
    <n v="2.796837"/>
    <n v="1.4615940000000001"/>
    <n v="1.4222649999999999"/>
    <n v="0.129297"/>
    <s v="4"/>
    <s v="scale_mpi_epyc_job_12136.out "/>
    <s v="scale_mpi_epyc_epyc004_2023-06-13_06-06-32.csv "/>
    <s v="e1 1000 100 1 1 12"/>
    <e v="#N/A"/>
    <e v="#N/A"/>
    <e v="#N/A"/>
    <e v="#N/A"/>
    <x v="2"/>
  </r>
  <r>
    <x v="4"/>
    <x v="1"/>
    <n v="100"/>
    <x v="0"/>
    <x v="12"/>
    <n v="1"/>
    <n v="2.2554660000000002"/>
    <n v="0.84957400000000005"/>
    <n v="2.687646"/>
    <n v="0.22397"/>
    <s v="4"/>
    <s v="scale_mpi_epyc_job_12136.out "/>
    <s v="scale_mpi_epyc_epyc004_2023-06-13_06-06-32.csv "/>
    <s v="e1 1000 100 1 1 13"/>
    <e v="#N/A"/>
    <e v="#N/A"/>
    <e v="#N/A"/>
    <e v="#N/A"/>
    <x v="2"/>
  </r>
  <r>
    <x v="4"/>
    <x v="1"/>
    <n v="100"/>
    <x v="0"/>
    <x v="13"/>
    <n v="1"/>
    <n v="2.2710499999999998"/>
    <n v="0.86463400000000001"/>
    <n v="2.072346"/>
    <n v="0.159411"/>
    <s v="4"/>
    <s v="scale_mpi_epyc_job_12136.out "/>
    <s v="scale_mpi_epyc_epyc004_2023-06-13_06-06-32.csv "/>
    <s v="e1 1000 100 1 1 14"/>
    <e v="#N/A"/>
    <e v="#N/A"/>
    <e v="#N/A"/>
    <e v="#N/A"/>
    <x v="2"/>
  </r>
  <r>
    <x v="4"/>
    <x v="1"/>
    <n v="100"/>
    <x v="0"/>
    <x v="14"/>
    <n v="1"/>
    <n v="2.3359990000000002"/>
    <n v="0.96454799999999996"/>
    <n v="2.1597189999999999"/>
    <n v="0.15426599999999999"/>
    <s v="4"/>
    <s v="scale_mpi_epyc_job_12136.out "/>
    <s v="scale_mpi_epyc_epyc004_2023-06-13_06-06-32.csv "/>
    <s v="e1 1000 100 1 1 15"/>
    <e v="#N/A"/>
    <e v="#N/A"/>
    <e v="#N/A"/>
    <e v="#N/A"/>
    <x v="2"/>
  </r>
  <r>
    <x v="4"/>
    <x v="1"/>
    <n v="100"/>
    <x v="0"/>
    <x v="15"/>
    <n v="1"/>
    <n v="2.9567199999999998"/>
    <n v="0.90183400000000002"/>
    <n v="10.289084000000001"/>
    <n v="0.68593899999999997"/>
    <s v="4"/>
    <s v="scale_mpi_epyc_job_12136.out "/>
    <s v="scale_mpi_epyc_epyc004_2023-06-13_06-06-32.csv "/>
    <s v="e1 1000 100 1 1 16"/>
    <e v="#N/A"/>
    <e v="#N/A"/>
    <e v="#N/A"/>
    <e v="#N/A"/>
    <x v="2"/>
  </r>
  <r>
    <x v="4"/>
    <x v="1"/>
    <n v="100"/>
    <x v="0"/>
    <x v="16"/>
    <n v="1"/>
    <n v="3.1004510000000001"/>
    <n v="1.726399"/>
    <n v="2.7114739999999999"/>
    <n v="0.16946700000000001"/>
    <s v="4"/>
    <s v="scale_mpi_epyc_job_12136.out "/>
    <s v="scale_mpi_epyc_epyc004_2023-06-13_06-06-32.csv "/>
    <s v="e1 1000 100 1 1 17"/>
    <e v="#N/A"/>
    <e v="#N/A"/>
    <e v="#N/A"/>
    <e v="#N/A"/>
    <x v="2"/>
  </r>
  <r>
    <x v="4"/>
    <x v="1"/>
    <n v="100"/>
    <x v="0"/>
    <x v="17"/>
    <n v="1"/>
    <n v="2.3499029999999999"/>
    <n v="1.0204660000000001"/>
    <n v="3.7762600000000002"/>
    <n v="0.222133"/>
    <s v="4"/>
    <s v="scale_mpi_epyc_job_12136.out "/>
    <s v="scale_mpi_epyc_epyc004_2023-06-13_06-06-32.csv "/>
    <s v="e1 1000 100 1 1 18"/>
    <e v="#N/A"/>
    <e v="#N/A"/>
    <e v="#N/A"/>
    <e v="#N/A"/>
    <x v="2"/>
  </r>
  <r>
    <x v="4"/>
    <x v="1"/>
    <n v="100"/>
    <x v="0"/>
    <x v="18"/>
    <n v="1"/>
    <n v="2.900344"/>
    <n v="1.251827"/>
    <n v="8.5267499999999998"/>
    <n v="0.47370800000000002"/>
    <s v="4"/>
    <s v="scale_mpi_epyc_job_12136.out "/>
    <s v="scale_mpi_epyc_epyc004_2023-06-13_06-06-32.csv "/>
    <s v="e1 1000 100 1 1 19"/>
    <e v="#N/A"/>
    <e v="#N/A"/>
    <e v="#N/A"/>
    <e v="#N/A"/>
    <x v="2"/>
  </r>
  <r>
    <x v="4"/>
    <x v="1"/>
    <n v="100"/>
    <x v="0"/>
    <x v="19"/>
    <n v="1"/>
    <n v="2.582309"/>
    <n v="1.192574"/>
    <n v="6.3543900000000004"/>
    <n v="0.33444200000000002"/>
    <s v="4"/>
    <s v="scale_mpi_epyc_job_12136.out "/>
    <s v="scale_mpi_epyc_epyc004_2023-06-13_06-06-32.csv "/>
    <s v="e1 1000 100 1 1 20"/>
    <e v="#N/A"/>
    <e v="#N/A"/>
    <e v="#N/A"/>
    <e v="#N/A"/>
    <x v="2"/>
  </r>
  <r>
    <x v="4"/>
    <x v="1"/>
    <n v="100"/>
    <x v="0"/>
    <x v="20"/>
    <n v="1"/>
    <n v="2.7464369999999998"/>
    <n v="1.4009799999999999"/>
    <n v="8.5796329999999994"/>
    <n v="0.42898199999999997"/>
    <s v="4"/>
    <s v="scale_mpi_epyc_job_12136.out "/>
    <s v="scale_mpi_epyc_epyc004_2023-06-13_06-06-32.csv "/>
    <s v="e1 1000 100 1 1 21"/>
    <e v="#N/A"/>
    <e v="#N/A"/>
    <e v="#N/A"/>
    <e v="#N/A"/>
    <x v="2"/>
  </r>
  <r>
    <x v="4"/>
    <x v="1"/>
    <n v="100"/>
    <x v="0"/>
    <x v="21"/>
    <n v="1"/>
    <n v="2.9248430000000001"/>
    <n v="1.5274479999999999"/>
    <n v="9.9315519999999999"/>
    <n v="0.47293099999999999"/>
    <s v="4"/>
    <s v="scale_mpi_epyc_job_12136.out "/>
    <s v="scale_mpi_epyc_epyc004_2023-06-13_06-06-32.csv "/>
    <s v="e1 1000 100 1 1 22"/>
    <e v="#N/A"/>
    <e v="#N/A"/>
    <e v="#N/A"/>
    <e v="#N/A"/>
    <x v="2"/>
  </r>
  <r>
    <x v="4"/>
    <x v="1"/>
    <n v="100"/>
    <x v="0"/>
    <x v="22"/>
    <n v="1"/>
    <n v="3.456019"/>
    <n v="1.180285"/>
    <n v="21.075738000000001"/>
    <n v="0.95798799999999995"/>
    <s v="4"/>
    <s v="scale_mpi_epyc_job_12136.out "/>
    <s v="scale_mpi_epyc_epyc004_2023-06-13_06-06-32.csv "/>
    <s v="e1 1000 100 1 1 23"/>
    <e v="#N/A"/>
    <e v="#N/A"/>
    <e v="#N/A"/>
    <e v="#N/A"/>
    <x v="2"/>
  </r>
  <r>
    <x v="4"/>
    <x v="1"/>
    <n v="100"/>
    <x v="0"/>
    <x v="23"/>
    <n v="1"/>
    <n v="3.6272419999999999"/>
    <n v="2.209406"/>
    <n v="23.217568"/>
    <n v="1.0094590000000001"/>
    <s v="4"/>
    <s v="scale_mpi_epyc_job_12136.out "/>
    <s v="scale_mpi_epyc_epyc004_2023-06-13_06-06-32.csv "/>
    <s v="e1 1000 100 1 1 24"/>
    <e v="#N/A"/>
    <e v="#N/A"/>
    <e v="#N/A"/>
    <e v="#N/A"/>
    <x v="2"/>
  </r>
  <r>
    <x v="4"/>
    <x v="1"/>
    <n v="100"/>
    <x v="0"/>
    <x v="24"/>
    <n v="1"/>
    <n v="3.466161"/>
    <n v="2.090122"/>
    <n v="14.35256"/>
    <n v="0.59802299999999997"/>
    <s v="4"/>
    <s v="scale_mpi_epyc_job_12136.out "/>
    <s v="scale_mpi_epyc_epyc004_2023-06-13_06-06-32.csv "/>
    <s v="e1 1000 100 1 1 25"/>
    <e v="#N/A"/>
    <e v="#N/A"/>
    <e v="#N/A"/>
    <e v="#N/A"/>
    <x v="2"/>
  </r>
  <r>
    <x v="4"/>
    <x v="1"/>
    <n v="100"/>
    <x v="0"/>
    <x v="25"/>
    <n v="1"/>
    <n v="3.5931169999999999"/>
    <n v="2.0540859999999999"/>
    <n v="20.058886999999999"/>
    <n v="0.80235500000000004"/>
    <s v="4"/>
    <s v="scale_mpi_epyc_job_12136.out "/>
    <s v="scale_mpi_epyc_epyc004_2023-06-13_06-06-32.csv "/>
    <s v="e1 1000 100 1 1 26"/>
    <e v="#N/A"/>
    <e v="#N/A"/>
    <e v="#N/A"/>
    <e v="#N/A"/>
    <x v="2"/>
  </r>
  <r>
    <x v="4"/>
    <x v="1"/>
    <n v="100"/>
    <x v="0"/>
    <x v="26"/>
    <n v="1"/>
    <n v="3.5933980000000001"/>
    <n v="2.1334740000000001"/>
    <n v="20.079084999999999"/>
    <n v="0.77227199999999996"/>
    <s v="4"/>
    <s v="scale_mpi_epyc_job_12136.out "/>
    <s v="scale_mpi_epyc_epyc004_2023-06-13_06-06-32.csv "/>
    <s v="e1 1000 100 1 1 27"/>
    <e v="#N/A"/>
    <e v="#N/A"/>
    <e v="#N/A"/>
    <e v="#N/A"/>
    <x v="2"/>
  </r>
  <r>
    <x v="4"/>
    <x v="1"/>
    <n v="100"/>
    <x v="0"/>
    <x v="27"/>
    <n v="1"/>
    <n v="3.7133470000000002"/>
    <n v="2.2156600000000002"/>
    <n v="24.395873999999999"/>
    <n v="0.90355099999999999"/>
    <s v="4"/>
    <s v="scale_mpi_epyc_job_12136.out "/>
    <s v="scale_mpi_epyc_epyc004_2023-06-13_06-06-32.csv "/>
    <s v="e1 1000 100 1 1 28"/>
    <e v="#N/A"/>
    <e v="#N/A"/>
    <e v="#N/A"/>
    <e v="#N/A"/>
    <x v="2"/>
  </r>
  <r>
    <x v="4"/>
    <x v="1"/>
    <n v="100"/>
    <x v="0"/>
    <x v="28"/>
    <n v="1"/>
    <n v="3.2589700000000001"/>
    <n v="1.8805689999999999"/>
    <n v="20.411166999999999"/>
    <n v="0.72897000000000001"/>
    <s v="4"/>
    <s v="scale_mpi_epyc_job_12136.out "/>
    <s v="scale_mpi_epyc_epyc004_2023-06-13_06-06-32.csv "/>
    <s v="e1 1000 100 1 1 29"/>
    <e v="#N/A"/>
    <e v="#N/A"/>
    <e v="#N/A"/>
    <e v="#N/A"/>
    <x v="2"/>
  </r>
  <r>
    <x v="4"/>
    <x v="1"/>
    <n v="100"/>
    <x v="0"/>
    <x v="29"/>
    <n v="1"/>
    <n v="3.6081089999999998"/>
    <n v="2.0287289999999998"/>
    <n v="29.803623999999999"/>
    <n v="1.027711"/>
    <s v="4"/>
    <s v="scale_mpi_epyc_job_12136.out "/>
    <s v="scale_mpi_epyc_epyc004_2023-06-13_06-06-32.csv "/>
    <s v="e1 1000 100 1 1 30"/>
    <e v="#N/A"/>
    <e v="#N/A"/>
    <e v="#N/A"/>
    <e v="#N/A"/>
    <x v="2"/>
  </r>
  <r>
    <x v="4"/>
    <x v="1"/>
    <n v="100"/>
    <x v="0"/>
    <x v="30"/>
    <n v="1"/>
    <n v="3.4110070000000001"/>
    <n v="1.941894"/>
    <n v="18.953588"/>
    <n v="0.63178599999999996"/>
    <s v="4"/>
    <s v="scale_mpi_epyc_job_12136.out "/>
    <s v="scale_mpi_epyc_epyc004_2023-06-13_06-06-32.csv "/>
    <s v="e1 1000 100 1 1 31"/>
    <e v="#N/A"/>
    <e v="#N/A"/>
    <e v="#N/A"/>
    <e v="#N/A"/>
    <x v="2"/>
  </r>
  <r>
    <x v="4"/>
    <x v="1"/>
    <n v="100"/>
    <x v="0"/>
    <x v="31"/>
    <n v="1"/>
    <n v="4.361008"/>
    <n v="2.805625"/>
    <n v="37.195534000000002"/>
    <n v="1.199856"/>
    <s v="4"/>
    <s v="scale_mpi_epyc_job_12136.out "/>
    <s v="scale_mpi_epyc_epyc004_2023-06-13_06-06-32.csv "/>
    <s v="e1 1000 100 1 1 32"/>
    <e v="#N/A"/>
    <e v="#N/A"/>
    <e v="#N/A"/>
    <e v="#N/A"/>
    <x v="2"/>
  </r>
  <r>
    <x v="4"/>
    <x v="1"/>
    <n v="100"/>
    <x v="0"/>
    <x v="32"/>
    <n v="1"/>
    <n v="3.7963770000000001"/>
    <n v="2.3869189999999998"/>
    <n v="35.798912000000001"/>
    <n v="1.118716"/>
    <s v="4"/>
    <s v="scale_mpi_epyc_job_12136.out "/>
    <s v="scale_mpi_epyc_epyc004_2023-06-13_06-06-32.csv "/>
    <s v="e1 1000 100 1 1 33"/>
    <e v="#N/A"/>
    <e v="#N/A"/>
    <e v="#N/A"/>
    <e v="#N/A"/>
    <x v="2"/>
  </r>
  <r>
    <x v="4"/>
    <x v="1"/>
    <n v="100"/>
    <x v="0"/>
    <x v="33"/>
    <n v="1"/>
    <n v="4.1530899999999997"/>
    <n v="2.4597259999999999"/>
    <n v="41.500191999999998"/>
    <n v="1.257582"/>
    <s v="4"/>
    <s v="scale_mpi_epyc_job_12136.out "/>
    <s v="scale_mpi_epyc_epyc004_2023-06-13_06-06-32.csv "/>
    <s v="e1 1000 100 1 1 34"/>
    <e v="#N/A"/>
    <e v="#N/A"/>
    <e v="#N/A"/>
    <e v="#N/A"/>
    <x v="2"/>
  </r>
  <r>
    <x v="4"/>
    <x v="1"/>
    <n v="100"/>
    <x v="0"/>
    <x v="34"/>
    <n v="1"/>
    <n v="3.500912"/>
    <n v="1.968491"/>
    <n v="26.521198999999999"/>
    <n v="0.78003500000000003"/>
    <s v="4"/>
    <s v="scale_mpi_epyc_job_12136.out "/>
    <s v="scale_mpi_epyc_epyc004_2023-06-13_06-06-32.csv "/>
    <s v="e1 1000 100 1 1 35"/>
    <e v="#N/A"/>
    <e v="#N/A"/>
    <e v="#N/A"/>
    <e v="#N/A"/>
    <x v="2"/>
  </r>
  <r>
    <x v="4"/>
    <x v="1"/>
    <n v="100"/>
    <x v="0"/>
    <x v="35"/>
    <n v="1"/>
    <n v="4.2086490000000003"/>
    <n v="2.536203"/>
    <n v="27.122336000000001"/>
    <n v="0.77492399999999995"/>
    <s v="4"/>
    <s v="scale_mpi_epyc_job_12136.out "/>
    <s v="scale_mpi_epyc_epyc004_2023-06-13_06-06-32.csv "/>
    <s v="e1 1000 100 1 1 36"/>
    <e v="#N/A"/>
    <e v="#N/A"/>
    <e v="#N/A"/>
    <e v="#N/A"/>
    <x v="2"/>
  </r>
  <r>
    <x v="4"/>
    <x v="1"/>
    <n v="100"/>
    <x v="0"/>
    <x v="36"/>
    <n v="1"/>
    <n v="4.5126900000000001"/>
    <n v="2.8344939999999998"/>
    <n v="32.204861000000001"/>
    <n v="0.89457900000000001"/>
    <s v="4"/>
    <s v="scale_mpi_epyc_job_12136.out "/>
    <s v="scale_mpi_epyc_epyc004_2023-06-13_06-06-32.csv "/>
    <s v="e1 1000 100 1 1 37"/>
    <e v="#N/A"/>
    <e v="#N/A"/>
    <e v="#N/A"/>
    <e v="#N/A"/>
    <x v="2"/>
  </r>
  <r>
    <x v="4"/>
    <x v="1"/>
    <n v="100"/>
    <x v="0"/>
    <x v="37"/>
    <n v="1"/>
    <n v="4.032851"/>
    <n v="2.450666"/>
    <n v="34.809511999999998"/>
    <n v="0.94079800000000002"/>
    <s v="4"/>
    <s v="scale_mpi_epyc_job_12136.out "/>
    <s v="scale_mpi_epyc_epyc004_2023-06-13_06-06-32.csv "/>
    <s v="e1 1000 100 1 1 38"/>
    <e v="#N/A"/>
    <e v="#N/A"/>
    <e v="#N/A"/>
    <e v="#N/A"/>
    <x v="2"/>
  </r>
  <r>
    <x v="4"/>
    <x v="1"/>
    <n v="100"/>
    <x v="0"/>
    <x v="38"/>
    <n v="1"/>
    <n v="5.3363290000000001"/>
    <n v="3.7126269999999999"/>
    <n v="76.865924000000007"/>
    <n v="2.0227870000000001"/>
    <s v="4"/>
    <s v="scale_mpi_epyc_job_12136.out "/>
    <s v="scale_mpi_epyc_epyc004_2023-06-13_06-06-32.csv "/>
    <s v="e1 1000 100 1 1 39"/>
    <e v="#N/A"/>
    <e v="#N/A"/>
    <e v="#N/A"/>
    <e v="#N/A"/>
    <x v="2"/>
  </r>
  <r>
    <x v="4"/>
    <x v="1"/>
    <n v="100"/>
    <x v="0"/>
    <x v="39"/>
    <n v="1"/>
    <n v="4.2850799999999998"/>
    <n v="2.7904429999999998"/>
    <n v="42.971223000000002"/>
    <n v="1.101826"/>
    <s v="4"/>
    <s v="scale_mpi_epyc_job_12136.out "/>
    <s v="scale_mpi_epyc_epyc004_2023-06-13_06-06-32.csv "/>
    <s v="e1 1000 100 1 1 40"/>
    <e v="#N/A"/>
    <e v="#N/A"/>
    <e v="#N/A"/>
    <e v="#N/A"/>
    <x v="2"/>
  </r>
  <r>
    <x v="4"/>
    <x v="1"/>
    <n v="100"/>
    <x v="0"/>
    <x v="40"/>
    <n v="1"/>
    <n v="4.8159580000000002"/>
    <n v="2.824646"/>
    <n v="49.599685999999998"/>
    <n v="1.239992"/>
    <s v="4"/>
    <s v="scale_mpi_epyc_job_12136.out "/>
    <s v="scale_mpi_epyc_epyc004_2023-06-13_06-06-32.csv "/>
    <s v="e1 1000 100 1 1 41"/>
    <e v="#N/A"/>
    <e v="#N/A"/>
    <e v="#N/A"/>
    <e v="#N/A"/>
    <x v="2"/>
  </r>
  <r>
    <x v="4"/>
    <x v="1"/>
    <n v="100"/>
    <x v="0"/>
    <x v="41"/>
    <n v="1"/>
    <n v="4.2166160000000001"/>
    <n v="2.538068"/>
    <n v="51.121653999999999"/>
    <n v="1.2468699999999999"/>
    <s v="4"/>
    <s v="scale_mpi_epyc_job_12136.out "/>
    <s v="scale_mpi_epyc_epyc004_2023-06-13_06-06-32.csv "/>
    <s v="e1 1000 100 1 1 42"/>
    <e v="#N/A"/>
    <e v="#N/A"/>
    <e v="#N/A"/>
    <e v="#N/A"/>
    <x v="2"/>
  </r>
  <r>
    <x v="4"/>
    <x v="1"/>
    <n v="100"/>
    <x v="0"/>
    <x v="42"/>
    <n v="1"/>
    <n v="4.409535"/>
    <n v="2.8717760000000001"/>
    <n v="43.154895000000003"/>
    <n v="1.027498"/>
    <s v="4"/>
    <s v="scale_mpi_epyc_job_12136.out "/>
    <s v="scale_mpi_epyc_epyc004_2023-06-13_06-06-32.csv "/>
    <s v="e1 1000 100 1 1 43"/>
    <e v="#N/A"/>
    <e v="#N/A"/>
    <e v="#N/A"/>
    <e v="#N/A"/>
    <x v="2"/>
  </r>
  <r>
    <x v="4"/>
    <x v="1"/>
    <n v="100"/>
    <x v="0"/>
    <x v="43"/>
    <n v="1"/>
    <n v="4.2830899999999996"/>
    <n v="2.6675430000000002"/>
    <n v="44.213177999999999"/>
    <n v="1.028213"/>
    <s v="4"/>
    <s v="scale_mpi_epyc_job_12136.out "/>
    <s v="scale_mpi_epyc_epyc004_2023-06-13_06-06-32.csv "/>
    <s v="e1 1000 100 1 1 44"/>
    <e v="#N/A"/>
    <e v="#N/A"/>
    <e v="#N/A"/>
    <e v="#N/A"/>
    <x v="2"/>
  </r>
  <r>
    <x v="4"/>
    <x v="1"/>
    <n v="100"/>
    <x v="0"/>
    <x v="44"/>
    <n v="1"/>
    <n v="5.2117889999999996"/>
    <n v="3.6993870000000002"/>
    <n v="64.712151000000006"/>
    <n v="1.470731"/>
    <s v="4"/>
    <s v="scale_mpi_epyc_job_12136.out "/>
    <s v="scale_mpi_epyc_epyc004_2023-06-13_06-06-32.csv "/>
    <s v="e1 1000 100 1 1 45"/>
    <e v="#N/A"/>
    <e v="#N/A"/>
    <e v="#N/A"/>
    <e v="#N/A"/>
    <x v="2"/>
  </r>
  <r>
    <x v="4"/>
    <x v="1"/>
    <n v="100"/>
    <x v="0"/>
    <x v="45"/>
    <n v="1"/>
    <n v="4.5563909999999996"/>
    <n v="2.8587669999999998"/>
    <n v="56.259427000000002"/>
    <n v="1.2502089999999999"/>
    <s v="4"/>
    <s v="scale_mpi_epyc_job_12136.out "/>
    <s v="scale_mpi_epyc_epyc004_2023-06-13_06-06-32.csv "/>
    <s v="e1 1000 100 1 1 46"/>
    <e v="#N/A"/>
    <e v="#N/A"/>
    <e v="#N/A"/>
    <e v="#N/A"/>
    <x v="2"/>
  </r>
  <r>
    <x v="4"/>
    <x v="1"/>
    <n v="100"/>
    <x v="0"/>
    <x v="46"/>
    <n v="1"/>
    <n v="4.7746880000000003"/>
    <n v="3.1485280000000002"/>
    <n v="70.391514999999998"/>
    <n v="1.5302500000000001"/>
    <s v="4"/>
    <s v="scale_mpi_epyc_job_12136.out "/>
    <s v="scale_mpi_epyc_epyc004_2023-06-13_06-06-32.csv "/>
    <s v="e1 1000 100 1 1 47"/>
    <e v="#N/A"/>
    <e v="#N/A"/>
    <e v="#N/A"/>
    <e v="#N/A"/>
    <x v="2"/>
  </r>
  <r>
    <x v="4"/>
    <x v="1"/>
    <n v="100"/>
    <x v="0"/>
    <x v="47"/>
    <n v="1"/>
    <n v="5.2377570000000002"/>
    <n v="3.6837149999999999"/>
    <n v="61.310308999999997"/>
    <n v="1.3044750000000001"/>
    <s v="4"/>
    <s v="scale_mpi_epyc_job_12136.out "/>
    <s v="scale_mpi_epyc_epyc004_2023-06-13_06-06-32.csv "/>
    <s v="e1 1000 100 1 1 48"/>
    <e v="#N/A"/>
    <e v="#N/A"/>
    <e v="#N/A"/>
    <e v="#N/A"/>
    <x v="2"/>
  </r>
  <r>
    <x v="4"/>
    <x v="1"/>
    <n v="100"/>
    <x v="0"/>
    <x v="48"/>
    <n v="1"/>
    <n v="4.832109"/>
    <n v="2.9826000000000001"/>
    <n v="65.184398000000002"/>
    <n v="1.3580080000000001"/>
    <s v="4"/>
    <s v="scale_mpi_epyc_job_12136.out "/>
    <s v="scale_mpi_epyc_epyc004_2023-06-13_06-06-32.csv "/>
    <s v="e1 1000 100 1 1 49"/>
    <e v="#N/A"/>
    <e v="#N/A"/>
    <e v="#N/A"/>
    <e v="#N/A"/>
    <x v="2"/>
  </r>
  <r>
    <x v="4"/>
    <x v="1"/>
    <n v="100"/>
    <x v="0"/>
    <x v="49"/>
    <n v="1"/>
    <n v="5.4892459999999996"/>
    <n v="3.410174"/>
    <n v="89.732730000000004"/>
    <n v="1.83128"/>
    <s v="4"/>
    <s v="scale_mpi_epyc_job_12136.out "/>
    <s v="scale_mpi_epyc_epyc004_2023-06-13_06-06-32.csv "/>
    <s v="e1 1000 100 1 1 50"/>
    <e v="#N/A"/>
    <e v="#N/A"/>
    <e v="#N/A"/>
    <e v="#N/A"/>
    <x v="2"/>
  </r>
  <r>
    <x v="4"/>
    <x v="1"/>
    <n v="100"/>
    <x v="0"/>
    <x v="50"/>
    <n v="1"/>
    <n v="4.9594250000000004"/>
    <n v="3.2550319999999999"/>
    <n v="63.032882999999998"/>
    <n v="1.2606580000000001"/>
    <s v="4"/>
    <s v="scale_mpi_epyc_job_12136.out "/>
    <s v="scale_mpi_epyc_epyc004_2023-06-13_06-06-32.csv "/>
    <s v="e1 1000 100 1 1 51"/>
    <e v="#N/A"/>
    <e v="#N/A"/>
    <e v="#N/A"/>
    <e v="#N/A"/>
    <x v="2"/>
  </r>
  <r>
    <x v="4"/>
    <x v="1"/>
    <n v="100"/>
    <x v="0"/>
    <x v="51"/>
    <n v="1"/>
    <n v="4.6378719999999998"/>
    <n v="2.9428589999999999"/>
    <n v="64.989790999999997"/>
    <n v="1.2743100000000001"/>
    <s v="4"/>
    <s v="scale_mpi_epyc_job_12136.out "/>
    <s v="scale_mpi_epyc_epyc004_2023-06-13_06-06-32.csv "/>
    <s v="e1 1000 100 1 1 52"/>
    <e v="#N/A"/>
    <e v="#N/A"/>
    <e v="#N/A"/>
    <e v="#N/A"/>
    <x v="2"/>
  </r>
  <r>
    <x v="4"/>
    <x v="1"/>
    <n v="100"/>
    <x v="0"/>
    <x v="52"/>
    <n v="1"/>
    <n v="5.4459"/>
    <n v="3.559609"/>
    <n v="101.93352899999999"/>
    <n v="1.9602599999999999"/>
    <s v="4"/>
    <s v="scale_mpi_epyc_job_12136.out "/>
    <s v="scale_mpi_epyc_epyc004_2023-06-13_06-06-32.csv "/>
    <s v="e1 1000 100 1 1 53"/>
    <e v="#N/A"/>
    <e v="#N/A"/>
    <e v="#N/A"/>
    <e v="#N/A"/>
    <x v="2"/>
  </r>
  <r>
    <x v="4"/>
    <x v="1"/>
    <n v="100"/>
    <x v="0"/>
    <x v="53"/>
    <n v="1"/>
    <n v="5.3009079999999997"/>
    <n v="3.664107"/>
    <n v="105.19682400000001"/>
    <n v="1.9848460000000001"/>
    <s v="4"/>
    <s v="scale_mpi_epyc_job_12136.out "/>
    <s v="scale_mpi_epyc_epyc004_2023-06-13_06-06-32.csv "/>
    <s v="e1 1000 100 1 1 54"/>
    <e v="#N/A"/>
    <e v="#N/A"/>
    <e v="#N/A"/>
    <e v="#N/A"/>
    <x v="2"/>
  </r>
  <r>
    <x v="4"/>
    <x v="1"/>
    <n v="100"/>
    <x v="0"/>
    <x v="54"/>
    <n v="1"/>
    <n v="5.5170180000000002"/>
    <n v="3.524413"/>
    <n v="72.074419000000006"/>
    <n v="1.334711"/>
    <s v="4"/>
    <s v="scale_mpi_epyc_job_12136.out "/>
    <s v="scale_mpi_epyc_epyc004_2023-06-13_06-06-32.csv "/>
    <s v="e1 1000 100 1 1 55"/>
    <e v="#N/A"/>
    <e v="#N/A"/>
    <e v="#N/A"/>
    <e v="#N/A"/>
    <x v="2"/>
  </r>
  <r>
    <x v="4"/>
    <x v="1"/>
    <n v="100"/>
    <x v="0"/>
    <x v="55"/>
    <n v="1"/>
    <n v="5.0099640000000001"/>
    <n v="3.1203370000000001"/>
    <n v="73.288967"/>
    <n v="1.332527"/>
    <s v="4"/>
    <s v="scale_mpi_epyc_job_12136.out "/>
    <s v="scale_mpi_epyc_epyc004_2023-06-13_06-06-32.csv "/>
    <s v="e1 1000 100 1 1 56"/>
    <e v="#N/A"/>
    <e v="#N/A"/>
    <e v="#N/A"/>
    <e v="#N/A"/>
    <x v="2"/>
  </r>
  <r>
    <x v="4"/>
    <x v="1"/>
    <n v="100"/>
    <x v="0"/>
    <x v="56"/>
    <n v="1"/>
    <n v="5.2046380000000001"/>
    <n v="3.09151"/>
    <n v="72.978155999999998"/>
    <n v="1.3031809999999999"/>
    <s v="4"/>
    <s v="scale_mpi_epyc_job_12136.out "/>
    <s v="scale_mpi_epyc_epyc004_2023-06-13_06-06-32.csv "/>
    <s v="e1 1000 100 1 1 57"/>
    <e v="#N/A"/>
    <e v="#N/A"/>
    <e v="#N/A"/>
    <e v="#N/A"/>
    <x v="2"/>
  </r>
  <r>
    <x v="4"/>
    <x v="1"/>
    <n v="100"/>
    <x v="0"/>
    <x v="57"/>
    <n v="1"/>
    <n v="5.1471220000000004"/>
    <n v="3.6125780000000001"/>
    <n v="92.016169000000005"/>
    <n v="1.6143190000000001"/>
    <s v="4"/>
    <s v="scale_mpi_epyc_job_12136.out "/>
    <s v="scale_mpi_epyc_epyc004_2023-06-13_06-06-32.csv "/>
    <s v="e1 1000 100 1 1 58"/>
    <e v="#N/A"/>
    <e v="#N/A"/>
    <e v="#N/A"/>
    <e v="#N/A"/>
    <x v="2"/>
  </r>
  <r>
    <x v="4"/>
    <x v="1"/>
    <n v="100"/>
    <x v="0"/>
    <x v="58"/>
    <n v="1"/>
    <n v="5.1856229999999996"/>
    <n v="3.820611"/>
    <n v="96.119692000000001"/>
    <n v="1.6572359999999999"/>
    <s v="4"/>
    <s v="scale_mpi_epyc_job_12136.out "/>
    <s v="scale_mpi_epyc_epyc004_2023-06-13_06-06-32.csv "/>
    <s v="e1 1000 100 1 1 59"/>
    <e v="#N/A"/>
    <e v="#N/A"/>
    <e v="#N/A"/>
    <e v="#N/A"/>
    <x v="2"/>
  </r>
  <r>
    <x v="4"/>
    <x v="1"/>
    <n v="100"/>
    <x v="0"/>
    <x v="59"/>
    <n v="1"/>
    <n v="5.3277609999999997"/>
    <n v="3.757781"/>
    <n v="86.755981000000006"/>
    <n v="1.47044"/>
    <s v="4"/>
    <s v="scale_mpi_epyc_job_12136.out "/>
    <s v="scale_mpi_epyc_epyc004_2023-06-13_06-06-32.csv "/>
    <s v="e1 1000 100 1 1 60"/>
    <e v="#N/A"/>
    <e v="#N/A"/>
    <e v="#N/A"/>
    <e v="#N/A"/>
    <x v="2"/>
  </r>
  <r>
    <x v="4"/>
    <x v="1"/>
    <n v="100"/>
    <x v="0"/>
    <x v="60"/>
    <n v="1"/>
    <n v="5.1604679999999998"/>
    <n v="3.7228680000000001"/>
    <n v="109.00603700000001"/>
    <n v="1.816767"/>
    <s v="4"/>
    <s v="scale_mpi_epyc_job_12136.out "/>
    <s v="scale_mpi_epyc_epyc004_2023-06-13_06-06-32.csv "/>
    <s v="e1 1000 100 1 1 61"/>
    <e v="#N/A"/>
    <e v="#N/A"/>
    <e v="#N/A"/>
    <e v="#N/A"/>
    <x v="2"/>
  </r>
  <r>
    <x v="4"/>
    <x v="1"/>
    <n v="100"/>
    <x v="0"/>
    <x v="61"/>
    <n v="1"/>
    <n v="5.5968299999999997"/>
    <n v="4.1789860000000001"/>
    <n v="87.321257000000003"/>
    <n v="1.4314960000000001"/>
    <s v="4"/>
    <s v="scale_mpi_epyc_job_12136.out "/>
    <s v="scale_mpi_epyc_epyc004_2023-06-13_06-06-32.csv "/>
    <s v="e1 1000 100 1 1 62"/>
    <e v="#N/A"/>
    <e v="#N/A"/>
    <e v="#N/A"/>
    <e v="#N/A"/>
    <x v="2"/>
  </r>
  <r>
    <x v="4"/>
    <x v="1"/>
    <n v="100"/>
    <x v="0"/>
    <x v="62"/>
    <n v="1"/>
    <n v="4.9170970000000001"/>
    <n v="3.4546960000000002"/>
    <n v="96.284166999999997"/>
    <n v="1.55297"/>
    <s v="4"/>
    <s v="scale_mpi_epyc_job_12136.out "/>
    <s v="scale_mpi_epyc_epyc004_2023-06-13_06-06-32.csv "/>
    <s v="e1 1000 100 1 1 63"/>
    <e v="#N/A"/>
    <e v="#N/A"/>
    <e v="#N/A"/>
    <e v="#N/A"/>
    <x v="2"/>
  </r>
  <r>
    <x v="4"/>
    <x v="1"/>
    <n v="100"/>
    <x v="0"/>
    <x v="63"/>
    <n v="1"/>
    <n v="5.5072929999999998"/>
    <n v="4.0074620000000003"/>
    <n v="93.198505999999995"/>
    <n v="1.479341"/>
    <s v="4"/>
    <s v="scale_mpi_epyc_job_12136.out "/>
    <s v="scale_mpi_epyc_epyc004_2023-06-13_06-06-32.csv "/>
    <s v="e1 1000 100 1 1 64"/>
    <e v="#N/A"/>
    <e v="#N/A"/>
    <e v="#N/A"/>
    <e v="#N/A"/>
    <x v="2"/>
  </r>
  <r>
    <x v="4"/>
    <x v="2"/>
    <n v="100"/>
    <x v="0"/>
    <x v="0"/>
    <n v="1"/>
    <n v="1.0836060000000001"/>
    <n v="2.6925999999999999E-2"/>
    <n v="0"/>
    <n v="0"/>
    <s v="4"/>
    <s v="scale_mpi_epyc_job_12136.out "/>
    <s v="scale_mpi_epyc_epyc004_2023-06-13_06-06-32.csv "/>
    <s v="e1 100 100 1 1 1"/>
    <e v="#N/A"/>
    <e v="#N/A"/>
    <e v="#N/A"/>
    <e v="#N/A"/>
    <x v="2"/>
  </r>
  <r>
    <x v="4"/>
    <x v="2"/>
    <n v="100"/>
    <x v="0"/>
    <x v="1"/>
    <n v="1"/>
    <n v="1.2334750000000001"/>
    <n v="0.14331099999999999"/>
    <n v="9.1925999999999994E-2"/>
    <n v="9.1925999999999994E-2"/>
    <s v="4"/>
    <s v="scale_mpi_epyc_job_12136.out "/>
    <s v="scale_mpi_epyc_epyc004_2023-06-13_06-06-32.csv "/>
    <s v="e1 100 100 1 1 2"/>
    <e v="#N/A"/>
    <e v="#N/A"/>
    <e v="#N/A"/>
    <e v="#N/A"/>
    <x v="2"/>
  </r>
  <r>
    <x v="4"/>
    <x v="2"/>
    <n v="100"/>
    <x v="0"/>
    <x v="2"/>
    <n v="1"/>
    <n v="1.1759029999999999"/>
    <n v="0.12062"/>
    <n v="6.5512000000000001E-2"/>
    <n v="3.2756E-2"/>
    <s v="4"/>
    <s v="scale_mpi_epyc_job_12136.out "/>
    <s v="scale_mpi_epyc_epyc004_2023-06-13_06-06-32.csv "/>
    <s v="e1 100 100 1 1 3"/>
    <e v="#N/A"/>
    <e v="#N/A"/>
    <e v="#N/A"/>
    <e v="#N/A"/>
    <x v="2"/>
  </r>
  <r>
    <x v="4"/>
    <x v="2"/>
    <n v="100"/>
    <x v="0"/>
    <x v="3"/>
    <n v="1"/>
    <n v="1.2332380000000001"/>
    <n v="0.13477"/>
    <n v="0.159385"/>
    <n v="5.3128000000000002E-2"/>
    <s v="4"/>
    <s v="scale_mpi_epyc_job_12136.out "/>
    <s v="scale_mpi_epyc_epyc004_2023-06-13_06-06-32.csv "/>
    <s v="e1 100 100 1 1 4"/>
    <e v="#N/A"/>
    <e v="#N/A"/>
    <e v="#N/A"/>
    <e v="#N/A"/>
    <x v="2"/>
  </r>
  <r>
    <x v="4"/>
    <x v="2"/>
    <n v="100"/>
    <x v="0"/>
    <x v="4"/>
    <n v="1"/>
    <n v="1.289412"/>
    <n v="0.19780700000000001"/>
    <n v="0.25415599999999999"/>
    <n v="6.3538999999999998E-2"/>
    <s v="4"/>
    <s v="scale_mpi_epyc_job_12136.out "/>
    <s v="scale_mpi_epyc_epyc004_2023-06-13_06-06-32.csv "/>
    <s v="e1 100 100 1 1 5"/>
    <e v="#N/A"/>
    <e v="#N/A"/>
    <e v="#N/A"/>
    <e v="#N/A"/>
    <x v="2"/>
  </r>
  <r>
    <x v="4"/>
    <x v="2"/>
    <n v="100"/>
    <x v="0"/>
    <x v="5"/>
    <n v="1"/>
    <n v="1.3605259999999999"/>
    <n v="0.27351300000000001"/>
    <n v="0.391764"/>
    <n v="7.8353000000000006E-2"/>
    <s v="4"/>
    <s v="scale_mpi_epyc_job_12136.out "/>
    <s v="scale_mpi_epyc_epyc004_2023-06-13_06-06-32.csv "/>
    <s v="e1 100 100 1 1 6"/>
    <e v="#N/A"/>
    <e v="#N/A"/>
    <e v="#N/A"/>
    <e v="#N/A"/>
    <x v="2"/>
  </r>
  <r>
    <x v="4"/>
    <x v="2"/>
    <n v="100"/>
    <x v="0"/>
    <x v="6"/>
    <n v="1"/>
    <n v="1.5191699999999999"/>
    <n v="0.42878300000000003"/>
    <n v="0.96350199999999997"/>
    <n v="0.160584"/>
    <s v="4"/>
    <s v="scale_mpi_epyc_job_12136.out "/>
    <s v="scale_mpi_epyc_epyc004_2023-06-13_06-06-32.csv "/>
    <s v="e1 100 100 1 1 7"/>
    <e v="#N/A"/>
    <e v="#N/A"/>
    <e v="#N/A"/>
    <e v="#N/A"/>
    <x v="2"/>
  </r>
  <r>
    <x v="4"/>
    <x v="2"/>
    <n v="100"/>
    <x v="0"/>
    <x v="7"/>
    <n v="1"/>
    <n v="1.478963"/>
    <n v="0.384129"/>
    <n v="1.0610710000000001"/>
    <n v="0.15158199999999999"/>
    <s v="4"/>
    <s v="scale_mpi_epyc_job_12136.out "/>
    <s v="scale_mpi_epyc_epyc004_2023-06-13_06-06-32.csv "/>
    <s v="e1 100 100 1 1 8"/>
    <e v="#N/A"/>
    <e v="#N/A"/>
    <e v="#N/A"/>
    <e v="#N/A"/>
    <x v="2"/>
  </r>
  <r>
    <x v="4"/>
    <x v="2"/>
    <n v="100"/>
    <x v="0"/>
    <x v="8"/>
    <n v="1"/>
    <n v="1.673856"/>
    <n v="0.49992599999999998"/>
    <n v="1.964091"/>
    <n v="0.24551100000000001"/>
    <s v="4"/>
    <s v="scale_mpi_epyc_job_12136.out "/>
    <s v="scale_mpi_epyc_epyc004_2023-06-13_06-06-32.csv "/>
    <s v="e1 100 100 1 1 9"/>
    <e v="#N/A"/>
    <e v="#N/A"/>
    <e v="#N/A"/>
    <e v="#N/A"/>
    <x v="2"/>
  </r>
  <r>
    <x v="4"/>
    <x v="2"/>
    <n v="100"/>
    <x v="0"/>
    <x v="9"/>
    <n v="1"/>
    <n v="1.621462"/>
    <n v="0.49555199999999999"/>
    <n v="1.9300189999999999"/>
    <n v="0.214447"/>
    <s v="4"/>
    <s v="scale_mpi_epyc_job_12136.out "/>
    <s v="scale_mpi_epyc_epyc004_2023-06-13_06-06-32.csv "/>
    <s v="e1 100 100 1 1 10"/>
    <e v="#N/A"/>
    <e v="#N/A"/>
    <e v="#N/A"/>
    <e v="#N/A"/>
    <x v="2"/>
  </r>
  <r>
    <x v="4"/>
    <x v="2"/>
    <n v="100"/>
    <x v="0"/>
    <x v="10"/>
    <n v="1"/>
    <n v="1.643853"/>
    <n v="0.54569299999999998"/>
    <n v="2.433249"/>
    <n v="0.24332500000000001"/>
    <s v="4"/>
    <s v="scale_mpi_epyc_job_12136.out "/>
    <s v="scale_mpi_epyc_epyc004_2023-06-13_06-06-32.csv "/>
    <s v="e1 100 100 1 1 11"/>
    <e v="#N/A"/>
    <e v="#N/A"/>
    <e v="#N/A"/>
    <e v="#N/A"/>
    <x v="2"/>
  </r>
  <r>
    <x v="4"/>
    <x v="2"/>
    <n v="100"/>
    <x v="0"/>
    <x v="11"/>
    <n v="1"/>
    <n v="2.164784"/>
    <n v="1.0307850000000001"/>
    <n v="3.4444370000000002"/>
    <n v="0.31313099999999999"/>
    <s v="4"/>
    <s v="scale_mpi_epyc_job_12136.out "/>
    <s v="scale_mpi_epyc_epyc004_2023-06-13_06-06-32.csv "/>
    <s v="e1 100 100 1 1 12"/>
    <e v="#N/A"/>
    <e v="#N/A"/>
    <e v="#N/A"/>
    <e v="#N/A"/>
    <x v="2"/>
  </r>
  <r>
    <x v="4"/>
    <x v="2"/>
    <n v="100"/>
    <x v="0"/>
    <x v="12"/>
    <n v="1"/>
    <n v="1.828443"/>
    <n v="0.70588799999999996"/>
    <n v="3.54461"/>
    <n v="0.29538399999999998"/>
    <s v="4"/>
    <s v="scale_mpi_epyc_job_12136.out "/>
    <s v="scale_mpi_epyc_epyc004_2023-06-13_06-06-32.csv "/>
    <s v="e1 100 100 1 1 13"/>
    <e v="#N/A"/>
    <e v="#N/A"/>
    <e v="#N/A"/>
    <e v="#N/A"/>
    <x v="2"/>
  </r>
  <r>
    <x v="4"/>
    <x v="2"/>
    <n v="100"/>
    <x v="0"/>
    <x v="13"/>
    <n v="1"/>
    <n v="1.894037"/>
    <n v="0.76730399999999999"/>
    <n v="3.817275"/>
    <n v="0.29363699999999998"/>
    <s v="4"/>
    <s v="scale_mpi_epyc_job_12136.out "/>
    <s v="scale_mpi_epyc_epyc004_2023-06-13_06-06-32.csv "/>
    <s v="e1 100 100 1 1 14"/>
    <e v="#N/A"/>
    <e v="#N/A"/>
    <e v="#N/A"/>
    <e v="#N/A"/>
    <x v="2"/>
  </r>
  <r>
    <x v="4"/>
    <x v="2"/>
    <n v="100"/>
    <x v="0"/>
    <x v="14"/>
    <n v="1"/>
    <n v="1.8807750000000001"/>
    <n v="0.66422599999999998"/>
    <n v="4.7381520000000004"/>
    <n v="0.33843899999999999"/>
    <s v="4"/>
    <s v="scale_mpi_epyc_job_12136.out "/>
    <s v="scale_mpi_epyc_epyc004_2023-06-13_06-06-32.csv "/>
    <s v="e1 100 100 1 1 15"/>
    <e v="#N/A"/>
    <e v="#N/A"/>
    <e v="#N/A"/>
    <e v="#N/A"/>
    <x v="2"/>
  </r>
  <r>
    <x v="4"/>
    <x v="2"/>
    <n v="100"/>
    <x v="0"/>
    <x v="15"/>
    <n v="1"/>
    <n v="2.0626690000000001"/>
    <n v="0.87542200000000003"/>
    <n v="6.4497939999999998"/>
    <n v="0.42998599999999998"/>
    <s v="4"/>
    <s v="scale_mpi_epyc_job_12136.out "/>
    <s v="scale_mpi_epyc_epyc004_2023-06-13_06-06-32.csv "/>
    <s v="e1 100 100 1 1 16"/>
    <e v="#N/A"/>
    <e v="#N/A"/>
    <e v="#N/A"/>
    <e v="#N/A"/>
    <x v="2"/>
  </r>
  <r>
    <x v="4"/>
    <x v="2"/>
    <n v="100"/>
    <x v="0"/>
    <x v="16"/>
    <n v="1"/>
    <n v="2.184564"/>
    <n v="1.0053000000000001"/>
    <n v="8.5905459999999998"/>
    <n v="0.53690899999999997"/>
    <s v="4"/>
    <s v="scale_mpi_epyc_job_12136.out "/>
    <s v="scale_mpi_epyc_epyc004_2023-06-13_06-06-32.csv "/>
    <s v="e1 100 100 1 1 17"/>
    <e v="#N/A"/>
    <e v="#N/A"/>
    <e v="#N/A"/>
    <e v="#N/A"/>
    <x v="2"/>
  </r>
  <r>
    <x v="4"/>
    <x v="2"/>
    <n v="100"/>
    <x v="0"/>
    <x v="17"/>
    <n v="1"/>
    <n v="2.134843"/>
    <n v="0.94389199999999995"/>
    <n v="7.1204910000000003"/>
    <n v="0.418852"/>
    <s v="4"/>
    <s v="scale_mpi_epyc_job_12136.out "/>
    <s v="scale_mpi_epyc_epyc004_2023-06-13_06-06-32.csv "/>
    <s v="e1 100 100 1 1 18"/>
    <e v="#N/A"/>
    <e v="#N/A"/>
    <e v="#N/A"/>
    <e v="#N/A"/>
    <x v="2"/>
  </r>
  <r>
    <x v="4"/>
    <x v="2"/>
    <n v="100"/>
    <x v="0"/>
    <x v="18"/>
    <n v="1"/>
    <n v="2.1913499999999999"/>
    <n v="1.004283"/>
    <n v="8.4418839999999999"/>
    <n v="0.46899400000000002"/>
    <s v="4"/>
    <s v="scale_mpi_epyc_job_12136.out "/>
    <s v="scale_mpi_epyc_epyc004_2023-06-13_06-06-32.csv "/>
    <s v="e1 100 100 1 1 19"/>
    <e v="#N/A"/>
    <e v="#N/A"/>
    <e v="#N/A"/>
    <e v="#N/A"/>
    <x v="2"/>
  </r>
  <r>
    <x v="4"/>
    <x v="2"/>
    <n v="100"/>
    <x v="0"/>
    <x v="19"/>
    <n v="1"/>
    <n v="2.2634880000000002"/>
    <n v="1.0691919999999999"/>
    <n v="9.0562900000000006"/>
    <n v="0.47664699999999999"/>
    <s v="4"/>
    <s v="scale_mpi_epyc_job_12136.out "/>
    <s v="scale_mpi_epyc_epyc004_2023-06-13_06-06-32.csv "/>
    <s v="e1 100 100 1 1 20"/>
    <e v="#N/A"/>
    <e v="#N/A"/>
    <e v="#N/A"/>
    <e v="#N/A"/>
    <x v="2"/>
  </r>
  <r>
    <x v="4"/>
    <x v="2"/>
    <n v="100"/>
    <x v="0"/>
    <x v="20"/>
    <n v="1"/>
    <n v="2.6721599999999999"/>
    <n v="1.435106"/>
    <n v="16.057777999999999"/>
    <n v="0.80288899999999996"/>
    <s v="4"/>
    <s v="scale_mpi_epyc_job_12136.out "/>
    <s v="scale_mpi_epyc_epyc004_2023-06-13_06-06-32.csv "/>
    <s v="e1 100 100 1 1 21"/>
    <e v="#N/A"/>
    <e v="#N/A"/>
    <e v="#N/A"/>
    <e v="#N/A"/>
    <x v="2"/>
  </r>
  <r>
    <x v="4"/>
    <x v="2"/>
    <n v="100"/>
    <x v="0"/>
    <x v="21"/>
    <n v="1"/>
    <n v="2.8492139999999999"/>
    <n v="1.6251789999999999"/>
    <n v="12.176067"/>
    <n v="0.57981300000000002"/>
    <s v="4"/>
    <s v="scale_mpi_epyc_job_12136.out "/>
    <s v="scale_mpi_epyc_epyc004_2023-06-13_06-06-32.csv "/>
    <s v="e1 100 100 1 1 22"/>
    <e v="#N/A"/>
    <e v="#N/A"/>
    <e v="#N/A"/>
    <e v="#N/A"/>
    <x v="2"/>
  </r>
  <r>
    <x v="4"/>
    <x v="2"/>
    <n v="100"/>
    <x v="0"/>
    <x v="22"/>
    <n v="1"/>
    <n v="2.509528"/>
    <n v="1.25573"/>
    <n v="13.50235"/>
    <n v="0.61374300000000004"/>
    <s v="4"/>
    <s v="scale_mpi_epyc_job_12136.out "/>
    <s v="scale_mpi_epyc_epyc004_2023-06-13_06-06-32.csv "/>
    <s v="e1 100 100 1 1 23"/>
    <e v="#N/A"/>
    <e v="#N/A"/>
    <e v="#N/A"/>
    <e v="#N/A"/>
    <x v="2"/>
  </r>
  <r>
    <x v="4"/>
    <x v="2"/>
    <n v="100"/>
    <x v="0"/>
    <x v="23"/>
    <n v="1"/>
    <n v="2.5413899999999998"/>
    <n v="1.274532"/>
    <n v="14.562694"/>
    <n v="0.63316099999999997"/>
    <s v="4"/>
    <s v="scale_mpi_epyc_job_12136.out "/>
    <s v="scale_mpi_epyc_epyc004_2023-06-13_06-06-32.csv "/>
    <s v="e1 100 100 1 1 24"/>
    <e v="#N/A"/>
    <e v="#N/A"/>
    <e v="#N/A"/>
    <e v="#N/A"/>
    <x v="2"/>
  </r>
  <r>
    <x v="4"/>
    <x v="2"/>
    <n v="100"/>
    <x v="0"/>
    <x v="24"/>
    <n v="1"/>
    <n v="2.8332099999999998"/>
    <n v="1.4065620000000001"/>
    <n v="21.795497999999998"/>
    <n v="0.90814600000000001"/>
    <s v="4"/>
    <s v="scale_mpi_epyc_job_12136.out "/>
    <s v="scale_mpi_epyc_epyc004_2023-06-13_06-06-32.csv "/>
    <s v="e1 100 100 1 1 25"/>
    <e v="#N/A"/>
    <e v="#N/A"/>
    <e v="#N/A"/>
    <e v="#N/A"/>
    <x v="2"/>
  </r>
  <r>
    <x v="4"/>
    <x v="2"/>
    <n v="100"/>
    <x v="0"/>
    <x v="25"/>
    <n v="1"/>
    <n v="2.94591"/>
    <n v="1.6265309999999999"/>
    <n v="18.525603"/>
    <n v="0.74102400000000002"/>
    <s v="4"/>
    <s v="scale_mpi_epyc_job_12136.out "/>
    <s v="scale_mpi_epyc_epyc004_2023-06-13_06-06-32.csv "/>
    <s v="e1 100 100 1 1 26"/>
    <e v="#N/A"/>
    <e v="#N/A"/>
    <e v="#N/A"/>
    <e v="#N/A"/>
    <x v="2"/>
  </r>
  <r>
    <x v="4"/>
    <x v="2"/>
    <n v="100"/>
    <x v="0"/>
    <x v="26"/>
    <n v="1"/>
    <n v="2.6024280000000002"/>
    <n v="1.34491"/>
    <n v="16.081257000000001"/>
    <n v="0.61851"/>
    <s v="4"/>
    <s v="scale_mpi_epyc_job_12136.out "/>
    <s v="scale_mpi_epyc_epyc004_2023-06-13_06-06-32.csv "/>
    <s v="e1 100 100 1 1 27"/>
    <e v="#N/A"/>
    <e v="#N/A"/>
    <e v="#N/A"/>
    <e v="#N/A"/>
    <x v="2"/>
  </r>
  <r>
    <x v="4"/>
    <x v="2"/>
    <n v="100"/>
    <x v="0"/>
    <x v="27"/>
    <n v="1"/>
    <n v="2.7772359999999998"/>
    <n v="1.491455"/>
    <n v="18.270033999999999"/>
    <n v="0.67666800000000005"/>
    <s v="4"/>
    <s v="scale_mpi_epyc_job_12136.out "/>
    <s v="scale_mpi_epyc_epyc004_2023-06-13_06-06-32.csv "/>
    <s v="e1 100 100 1 1 28"/>
    <e v="#N/A"/>
    <e v="#N/A"/>
    <e v="#N/A"/>
    <e v="#N/A"/>
    <x v="2"/>
  </r>
  <r>
    <x v="4"/>
    <x v="2"/>
    <n v="100"/>
    <x v="0"/>
    <x v="28"/>
    <n v="1"/>
    <n v="2.7762859999999998"/>
    <n v="1.5007729999999999"/>
    <n v="20.213114999999998"/>
    <n v="0.72189700000000001"/>
    <s v="4"/>
    <s v="scale_mpi_epyc_job_12136.out "/>
    <s v="scale_mpi_epyc_epyc004_2023-06-13_06-06-32.csv "/>
    <s v="e1 100 100 1 1 29"/>
    <e v="#N/A"/>
    <e v="#N/A"/>
    <e v="#N/A"/>
    <e v="#N/A"/>
    <x v="2"/>
  </r>
  <r>
    <x v="4"/>
    <x v="2"/>
    <n v="100"/>
    <x v="0"/>
    <x v="29"/>
    <n v="1"/>
    <n v="2.9557039999999999"/>
    <n v="1.676045"/>
    <n v="27.162268999999998"/>
    <n v="0.93662999999999996"/>
    <s v="4"/>
    <s v="scale_mpi_epyc_job_12136.out "/>
    <s v="scale_mpi_epyc_epyc004_2023-06-13_06-06-32.csv "/>
    <s v="e1 100 100 1 1 30"/>
    <e v="#N/A"/>
    <e v="#N/A"/>
    <e v="#N/A"/>
    <e v="#N/A"/>
    <x v="2"/>
  </r>
  <r>
    <x v="4"/>
    <x v="2"/>
    <n v="100"/>
    <x v="0"/>
    <x v="30"/>
    <n v="1"/>
    <n v="3.7448039999999998"/>
    <n v="2.351648"/>
    <n v="36.413110000000003"/>
    <n v="1.21377"/>
    <s v="4"/>
    <s v="scale_mpi_epyc_job_12136.out "/>
    <s v="scale_mpi_epyc_epyc004_2023-06-13_06-06-32.csv "/>
    <s v="e1 100 100 1 1 31"/>
    <e v="#N/A"/>
    <e v="#N/A"/>
    <e v="#N/A"/>
    <e v="#N/A"/>
    <x v="2"/>
  </r>
  <r>
    <x v="4"/>
    <x v="2"/>
    <n v="100"/>
    <x v="0"/>
    <x v="31"/>
    <n v="1"/>
    <n v="3.1088079999999998"/>
    <n v="1.819453"/>
    <n v="26.500526000000001"/>
    <n v="0.85485599999999995"/>
    <s v="4"/>
    <s v="scale_mpi_epyc_job_12136.out "/>
    <s v="scale_mpi_epyc_epyc004_2023-06-13_06-06-32.csv "/>
    <s v="e1 100 100 1 1 32"/>
    <e v="#N/A"/>
    <e v="#N/A"/>
    <e v="#N/A"/>
    <e v="#N/A"/>
    <x v="2"/>
  </r>
  <r>
    <x v="4"/>
    <x v="2"/>
    <n v="100"/>
    <x v="0"/>
    <x v="32"/>
    <n v="1"/>
    <n v="3.2313800000000001"/>
    <n v="1.8372390000000001"/>
    <n v="30.239362"/>
    <n v="0.94498000000000004"/>
    <s v="4"/>
    <s v="scale_mpi_epyc_job_12136.out "/>
    <s v="scale_mpi_epyc_epyc004_2023-06-13_06-06-32.csv "/>
    <s v="e1 100 100 1 1 33"/>
    <e v="#N/A"/>
    <e v="#N/A"/>
    <e v="#N/A"/>
    <e v="#N/A"/>
    <x v="2"/>
  </r>
  <r>
    <x v="4"/>
    <x v="2"/>
    <n v="100"/>
    <x v="0"/>
    <x v="33"/>
    <n v="1"/>
    <n v="3.2836660000000002"/>
    <n v="1.899297"/>
    <n v="32.483262000000003"/>
    <n v="0.98434100000000002"/>
    <s v="4"/>
    <s v="scale_mpi_epyc_job_12136.out "/>
    <s v="scale_mpi_epyc_epyc004_2023-06-13_06-06-32.csv "/>
    <s v="e1 100 100 1 1 34"/>
    <e v="#N/A"/>
    <e v="#N/A"/>
    <e v="#N/A"/>
    <e v="#N/A"/>
    <x v="2"/>
  </r>
  <r>
    <x v="4"/>
    <x v="2"/>
    <n v="100"/>
    <x v="0"/>
    <x v="34"/>
    <n v="1"/>
    <n v="3.301606"/>
    <n v="1.963616"/>
    <n v="33.775917"/>
    <n v="0.99340899999999999"/>
    <s v="4"/>
    <s v="scale_mpi_epyc_job_12136.out "/>
    <s v="scale_mpi_epyc_epyc004_2023-06-13_06-06-32.csv "/>
    <s v="e1 100 100 1 1 35"/>
    <e v="#N/A"/>
    <e v="#N/A"/>
    <e v="#N/A"/>
    <e v="#N/A"/>
    <x v="2"/>
  </r>
  <r>
    <x v="4"/>
    <x v="2"/>
    <n v="100"/>
    <x v="0"/>
    <x v="35"/>
    <n v="1"/>
    <n v="3.4201999999999999"/>
    <n v="2.086824"/>
    <n v="33.821173000000002"/>
    <n v="0.96631900000000004"/>
    <s v="4"/>
    <s v="scale_mpi_epyc_job_12136.out "/>
    <s v="scale_mpi_epyc_epyc004_2023-06-13_06-06-32.csv "/>
    <s v="e1 100 100 1 1 36"/>
    <e v="#N/A"/>
    <e v="#N/A"/>
    <e v="#N/A"/>
    <e v="#N/A"/>
    <x v="2"/>
  </r>
  <r>
    <x v="4"/>
    <x v="2"/>
    <n v="100"/>
    <x v="0"/>
    <x v="36"/>
    <n v="1"/>
    <n v="4.4291879999999999"/>
    <n v="2.9403700000000002"/>
    <n v="64.935818999999995"/>
    <n v="1.8037730000000001"/>
    <s v="4"/>
    <s v="scale_mpi_epyc_job_12136.out "/>
    <s v="scale_mpi_epyc_epyc004_2023-06-13_06-06-32.csv "/>
    <s v="e1 100 100 1 1 37"/>
    <e v="#N/A"/>
    <e v="#N/A"/>
    <e v="#N/A"/>
    <e v="#N/A"/>
    <x v="2"/>
  </r>
  <r>
    <x v="4"/>
    <x v="2"/>
    <n v="100"/>
    <x v="0"/>
    <x v="37"/>
    <n v="1"/>
    <n v="3.518888"/>
    <n v="2.1673390000000001"/>
    <n v="36.991148000000003"/>
    <n v="0.99976100000000001"/>
    <s v="4"/>
    <s v="scale_mpi_epyc_job_12136.out "/>
    <s v="scale_mpi_epyc_epyc004_2023-06-13_06-06-32.csv "/>
    <s v="e1 100 100 1 1 38"/>
    <e v="#N/A"/>
    <e v="#N/A"/>
    <e v="#N/A"/>
    <e v="#N/A"/>
    <x v="2"/>
  </r>
  <r>
    <x v="4"/>
    <x v="2"/>
    <n v="100"/>
    <x v="0"/>
    <x v="38"/>
    <n v="1"/>
    <n v="3.658439"/>
    <n v="2.1566749999999999"/>
    <n v="40.333162999999999"/>
    <n v="1.061399"/>
    <s v="4"/>
    <s v="scale_mpi_epyc_job_12136.out "/>
    <s v="scale_mpi_epyc_epyc004_2023-06-13_06-06-32.csv "/>
    <s v="e1 100 100 1 1 39"/>
    <e v="#N/A"/>
    <e v="#N/A"/>
    <e v="#N/A"/>
    <e v="#N/A"/>
    <x v="2"/>
  </r>
  <r>
    <x v="4"/>
    <x v="2"/>
    <n v="100"/>
    <x v="0"/>
    <x v="39"/>
    <n v="1"/>
    <n v="3.818022"/>
    <n v="2.4292690000000001"/>
    <n v="42.439284000000001"/>
    <n v="1.088187"/>
    <s v="4"/>
    <s v="scale_mpi_epyc_job_12136.out "/>
    <s v="scale_mpi_epyc_epyc004_2023-06-13_06-06-32.csv "/>
    <s v="e1 100 100 1 1 40"/>
    <e v="#N/A"/>
    <e v="#N/A"/>
    <e v="#N/A"/>
    <e v="#N/A"/>
    <x v="2"/>
  </r>
  <r>
    <x v="4"/>
    <x v="2"/>
    <n v="100"/>
    <x v="0"/>
    <x v="40"/>
    <n v="1"/>
    <n v="3.7120649999999999"/>
    <n v="2.2740480000000001"/>
    <n v="41.928643000000001"/>
    <n v="1.048216"/>
    <s v="4"/>
    <s v="scale_mpi_epyc_job_12136.out "/>
    <s v="scale_mpi_epyc_epyc004_2023-06-13_06-06-32.csv "/>
    <s v="e1 100 100 1 1 41"/>
    <e v="#N/A"/>
    <e v="#N/A"/>
    <e v="#N/A"/>
    <e v="#N/A"/>
    <x v="2"/>
  </r>
  <r>
    <x v="4"/>
    <x v="2"/>
    <n v="100"/>
    <x v="0"/>
    <x v="41"/>
    <n v="1"/>
    <n v="5.7176720000000003"/>
    <n v="4.0417959999999997"/>
    <n v="74.302135000000007"/>
    <n v="1.8122469999999999"/>
    <s v="4"/>
    <s v="scale_mpi_epyc_job_12136.out "/>
    <s v="scale_mpi_epyc_epyc004_2023-06-13_06-06-32.csv "/>
    <s v="e1 100 100 1 1 42"/>
    <e v="#N/A"/>
    <e v="#N/A"/>
    <e v="#N/A"/>
    <e v="#N/A"/>
    <x v="2"/>
  </r>
  <r>
    <x v="4"/>
    <x v="2"/>
    <n v="100"/>
    <x v="0"/>
    <x v="42"/>
    <n v="1"/>
    <n v="3.7989929999999998"/>
    <n v="2.3834810000000002"/>
    <n v="51.151511999999997"/>
    <n v="1.2178929999999999"/>
    <s v="4"/>
    <s v="scale_mpi_epyc_job_12136.out "/>
    <s v="scale_mpi_epyc_epyc004_2023-06-13_06-06-32.csv "/>
    <s v="e1 100 100 1 1 43"/>
    <e v="#N/A"/>
    <e v="#N/A"/>
    <e v="#N/A"/>
    <e v="#N/A"/>
    <x v="2"/>
  </r>
  <r>
    <x v="4"/>
    <x v="2"/>
    <n v="100"/>
    <x v="0"/>
    <x v="43"/>
    <n v="1"/>
    <n v="3.9816449999999999"/>
    <n v="2.4024610000000002"/>
    <n v="50.122385000000001"/>
    <n v="1.165637"/>
    <s v="4"/>
    <s v="scale_mpi_epyc_job_12136.out "/>
    <s v="scale_mpi_epyc_epyc004_2023-06-13_06-06-32.csv "/>
    <s v="e1 100 100 1 1 44"/>
    <e v="#N/A"/>
    <e v="#N/A"/>
    <e v="#N/A"/>
    <e v="#N/A"/>
    <x v="2"/>
  </r>
  <r>
    <x v="4"/>
    <x v="2"/>
    <n v="100"/>
    <x v="0"/>
    <x v="44"/>
    <n v="1"/>
    <n v="4.2293649999999996"/>
    <n v="2.6967439999999998"/>
    <n v="57.354326"/>
    <n v="1.303507"/>
    <s v="4"/>
    <s v="scale_mpi_epyc_job_12136.out "/>
    <s v="scale_mpi_epyc_epyc004_2023-06-13_06-06-32.csv "/>
    <s v="e1 100 100 1 1 45"/>
    <e v="#N/A"/>
    <e v="#N/A"/>
    <e v="#N/A"/>
    <e v="#N/A"/>
    <x v="2"/>
  </r>
  <r>
    <x v="4"/>
    <x v="2"/>
    <n v="100"/>
    <x v="0"/>
    <x v="45"/>
    <n v="1"/>
    <n v="4.0968689999999999"/>
    <n v="2.5774699999999999"/>
    <n v="59.036900000000003"/>
    <n v="1.311931"/>
    <s v="4"/>
    <s v="scale_mpi_epyc_job_12136.out "/>
    <s v="scale_mpi_epyc_epyc004_2023-06-13_06-06-32.csv "/>
    <s v="e1 100 100 1 1 46"/>
    <e v="#N/A"/>
    <e v="#N/A"/>
    <e v="#N/A"/>
    <e v="#N/A"/>
    <x v="2"/>
  </r>
  <r>
    <x v="4"/>
    <x v="2"/>
    <n v="100"/>
    <x v="0"/>
    <x v="46"/>
    <n v="1"/>
    <n v="4.4958109999999998"/>
    <n v="2.8256480000000002"/>
    <n v="61.447757000000003"/>
    <n v="1.3358209999999999"/>
    <s v="4"/>
    <s v="scale_mpi_epyc_job_12136.out "/>
    <s v="scale_mpi_epyc_epyc004_2023-06-13_06-06-32.csv "/>
    <s v="e1 100 100 1 1 47"/>
    <e v="#N/A"/>
    <e v="#N/A"/>
    <e v="#N/A"/>
    <e v="#N/A"/>
    <x v="2"/>
  </r>
  <r>
    <x v="4"/>
    <x v="2"/>
    <n v="100"/>
    <x v="0"/>
    <x v="47"/>
    <n v="1"/>
    <n v="4.0586229999999999"/>
    <n v="2.55654"/>
    <n v="57.962733"/>
    <n v="1.23325"/>
    <s v="4"/>
    <s v="scale_mpi_epyc_job_12136.out "/>
    <s v="scale_mpi_epyc_epyc004_2023-06-13_06-06-32.csv "/>
    <s v="e1 100 100 1 1 48"/>
    <e v="#N/A"/>
    <e v="#N/A"/>
    <e v="#N/A"/>
    <e v="#N/A"/>
    <x v="2"/>
  </r>
  <r>
    <x v="4"/>
    <x v="2"/>
    <n v="100"/>
    <x v="0"/>
    <x v="48"/>
    <n v="1"/>
    <n v="4.4110079999999998"/>
    <n v="2.8761399999999999"/>
    <n v="73.699963999999994"/>
    <n v="1.5354159999999999"/>
    <s v="4"/>
    <s v="scale_mpi_epyc_job_12136.out "/>
    <s v="scale_mpi_epyc_epyc004_2023-06-13_06-06-32.csv "/>
    <s v="e1 100 100 1 1 49"/>
    <e v="#N/A"/>
    <e v="#N/A"/>
    <e v="#N/A"/>
    <e v="#N/A"/>
    <x v="2"/>
  </r>
  <r>
    <x v="4"/>
    <x v="2"/>
    <n v="100"/>
    <x v="0"/>
    <x v="49"/>
    <n v="1"/>
    <n v="4.42347"/>
    <n v="2.7166839999999999"/>
    <n v="63.592114000000002"/>
    <n v="1.297798"/>
    <s v="4"/>
    <s v="scale_mpi_epyc_job_12136.out "/>
    <s v="scale_mpi_epyc_epyc004_2023-06-13_06-06-32.csv "/>
    <s v="e1 100 100 1 1 50"/>
    <e v="#N/A"/>
    <e v="#N/A"/>
    <e v="#N/A"/>
    <e v="#N/A"/>
    <x v="2"/>
  </r>
  <r>
    <x v="4"/>
    <x v="2"/>
    <n v="100"/>
    <x v="0"/>
    <x v="50"/>
    <n v="1"/>
    <n v="4.4803980000000001"/>
    <n v="2.8823590000000001"/>
    <n v="71.734235999999996"/>
    <n v="1.434685"/>
    <s v="4"/>
    <s v="scale_mpi_epyc_job_12136.out "/>
    <s v="scale_mpi_epyc_epyc004_2023-06-13_06-06-32.csv "/>
    <s v="e1 100 100 1 1 51"/>
    <e v="#N/A"/>
    <e v="#N/A"/>
    <e v="#N/A"/>
    <e v="#N/A"/>
    <x v="2"/>
  </r>
  <r>
    <x v="4"/>
    <x v="2"/>
    <n v="100"/>
    <x v="0"/>
    <x v="51"/>
    <n v="1"/>
    <n v="5.0976559999999997"/>
    <n v="3.5141390000000001"/>
    <n v="75.034564000000003"/>
    <n v="1.471266"/>
    <s v="4"/>
    <s v="scale_mpi_epyc_job_12136.out "/>
    <s v="scale_mpi_epyc_epyc004_2023-06-13_06-06-32.csv "/>
    <s v="e1 100 100 1 1 52"/>
    <e v="#N/A"/>
    <e v="#N/A"/>
    <e v="#N/A"/>
    <e v="#N/A"/>
    <x v="2"/>
  </r>
  <r>
    <x v="4"/>
    <x v="2"/>
    <n v="100"/>
    <x v="0"/>
    <x v="52"/>
    <n v="1"/>
    <n v="4.9052920000000002"/>
    <n v="3.2308509999999999"/>
    <n v="92.118770999999995"/>
    <n v="1.771515"/>
    <s v="4"/>
    <s v="scale_mpi_epyc_job_12136.out "/>
    <s v="scale_mpi_epyc_epyc004_2023-06-13_06-06-32.csv "/>
    <s v="e1 100 100 1 1 53"/>
    <e v="#N/A"/>
    <e v="#N/A"/>
    <e v="#N/A"/>
    <e v="#N/A"/>
    <x v="2"/>
  </r>
  <r>
    <x v="4"/>
    <x v="2"/>
    <n v="100"/>
    <x v="0"/>
    <x v="53"/>
    <n v="1"/>
    <n v="5.370533"/>
    <n v="3.759757"/>
    <n v="81.470462999999995"/>
    <n v="1.5371790000000001"/>
    <s v="4"/>
    <s v="scale_mpi_epyc_job_12136.out "/>
    <s v="scale_mpi_epyc_epyc004_2023-06-13_06-06-32.csv "/>
    <s v="e1 100 100 1 1 54"/>
    <e v="#N/A"/>
    <e v="#N/A"/>
    <e v="#N/A"/>
    <e v="#N/A"/>
    <x v="2"/>
  </r>
  <r>
    <x v="4"/>
    <x v="2"/>
    <n v="100"/>
    <x v="0"/>
    <x v="54"/>
    <n v="1"/>
    <n v="5.4674370000000003"/>
    <n v="3.510678"/>
    <n v="111.00465699999999"/>
    <n v="2.0556420000000002"/>
    <s v="4"/>
    <s v="scale_mpi_epyc_job_12136.out "/>
    <s v="scale_mpi_epyc_epyc004_2023-06-13_06-06-32.csv "/>
    <s v="e1 100 100 1 1 55"/>
    <e v="#N/A"/>
    <e v="#N/A"/>
    <e v="#N/A"/>
    <e v="#N/A"/>
    <x v="2"/>
  </r>
  <r>
    <x v="4"/>
    <x v="2"/>
    <n v="100"/>
    <x v="0"/>
    <x v="55"/>
    <n v="1"/>
    <n v="5.3745500000000002"/>
    <n v="3.4933890000000001"/>
    <n v="106.383484"/>
    <n v="1.934245"/>
    <s v="4"/>
    <s v="scale_mpi_epyc_job_12136.out "/>
    <s v="scale_mpi_epyc_epyc004_2023-06-13_06-06-32.csv "/>
    <s v="e1 100 100 1 1 56"/>
    <e v="#N/A"/>
    <e v="#N/A"/>
    <e v="#N/A"/>
    <e v="#N/A"/>
    <x v="2"/>
  </r>
  <r>
    <x v="4"/>
    <x v="2"/>
    <n v="100"/>
    <x v="0"/>
    <x v="56"/>
    <n v="1"/>
    <n v="5.1115760000000003"/>
    <n v="3.299023"/>
    <n v="95.781357"/>
    <n v="1.7103809999999999"/>
    <s v="4"/>
    <s v="scale_mpi_epyc_job_12136.out "/>
    <s v="scale_mpi_epyc_epyc004_2023-06-13_06-06-32.csv "/>
    <s v="e1 100 100 1 1 57"/>
    <e v="#N/A"/>
    <e v="#N/A"/>
    <e v="#N/A"/>
    <e v="#N/A"/>
    <x v="2"/>
  </r>
  <r>
    <x v="4"/>
    <x v="2"/>
    <n v="100"/>
    <x v="0"/>
    <x v="57"/>
    <n v="1"/>
    <n v="4.6589479999999996"/>
    <n v="3.352684"/>
    <n v="100.026386"/>
    <n v="1.7548490000000001"/>
    <s v="4"/>
    <s v="scale_mpi_epyc_job_12136.out "/>
    <s v="scale_mpi_epyc_epyc004_2023-06-13_06-06-32.csv "/>
    <s v="e1 100 100 1 1 58"/>
    <e v="#N/A"/>
    <e v="#N/A"/>
    <e v="#N/A"/>
    <e v="#N/A"/>
    <x v="2"/>
  </r>
  <r>
    <x v="4"/>
    <x v="2"/>
    <n v="100"/>
    <x v="0"/>
    <x v="58"/>
    <n v="1"/>
    <n v="4.9252979999999997"/>
    <n v="3.6405129999999999"/>
    <n v="106.226626"/>
    <n v="1.831494"/>
    <s v="4"/>
    <s v="scale_mpi_epyc_job_12136.out "/>
    <s v="scale_mpi_epyc_epyc004_2023-06-13_06-06-32.csv "/>
    <s v="e1 100 100 1 1 59"/>
    <e v="#N/A"/>
    <e v="#N/A"/>
    <e v="#N/A"/>
    <e v="#N/A"/>
    <x v="2"/>
  </r>
  <r>
    <x v="4"/>
    <x v="2"/>
    <n v="100"/>
    <x v="0"/>
    <x v="59"/>
    <n v="1"/>
    <n v="5.4947020000000002"/>
    <n v="4.1874779999999996"/>
    <n v="140.211465"/>
    <n v="2.3764660000000002"/>
    <s v="4"/>
    <s v="scale_mpi_epyc_job_12136.out "/>
    <s v="scale_mpi_epyc_epyc004_2023-06-13_06-06-32.csv "/>
    <s v="e1 100 100 1 1 60"/>
    <e v="#N/A"/>
    <e v="#N/A"/>
    <e v="#N/A"/>
    <e v="#N/A"/>
    <x v="2"/>
  </r>
  <r>
    <x v="4"/>
    <x v="2"/>
    <n v="100"/>
    <x v="0"/>
    <x v="60"/>
    <n v="1"/>
    <n v="5.2062030000000004"/>
    <n v="3.8983240000000001"/>
    <n v="111.8664"/>
    <n v="1.8644400000000001"/>
    <s v="4"/>
    <s v="scale_mpi_epyc_job_12136.out "/>
    <s v="scale_mpi_epyc_epyc004_2023-06-13_06-06-32.csv "/>
    <s v="e1 100 100 1 1 61"/>
    <e v="#N/A"/>
    <e v="#N/A"/>
    <e v="#N/A"/>
    <e v="#N/A"/>
    <x v="2"/>
  </r>
  <r>
    <x v="4"/>
    <x v="2"/>
    <n v="100"/>
    <x v="0"/>
    <x v="61"/>
    <n v="1"/>
    <n v="5.2740840000000002"/>
    <n v="3.8919290000000002"/>
    <n v="138.207593"/>
    <n v="2.265698"/>
    <s v="4"/>
    <s v="scale_mpi_epyc_job_12136.out "/>
    <s v="scale_mpi_epyc_epyc004_2023-06-13_06-06-32.csv "/>
    <s v="e1 100 100 1 1 62"/>
    <e v="#N/A"/>
    <e v="#N/A"/>
    <e v="#N/A"/>
    <e v="#N/A"/>
    <x v="2"/>
  </r>
  <r>
    <x v="4"/>
    <x v="2"/>
    <n v="100"/>
    <x v="0"/>
    <x v="62"/>
    <n v="1"/>
    <n v="5.3239109999999998"/>
    <n v="4.025055"/>
    <n v="111.323812"/>
    <n v="1.7955449999999999"/>
    <s v="4"/>
    <s v="scale_mpi_epyc_job_12136.out "/>
    <s v="scale_mpi_epyc_epyc004_2023-06-13_06-06-32.csv "/>
    <s v="e1 100 100 1 1 63"/>
    <e v="#N/A"/>
    <e v="#N/A"/>
    <e v="#N/A"/>
    <e v="#N/A"/>
    <x v="2"/>
  </r>
  <r>
    <x v="4"/>
    <x v="2"/>
    <n v="100"/>
    <x v="0"/>
    <x v="63"/>
    <n v="1"/>
    <n v="5.1607760000000003"/>
    <n v="3.838301"/>
    <n v="134.41503900000001"/>
    <n v="2.133572"/>
    <s v="4"/>
    <s v="scale_mpi_epyc_job_12136.out "/>
    <s v="scale_mpi_epyc_epyc004_2023-06-13_06-06-32.csv "/>
    <s v="e1 100 100 1 1 64"/>
    <e v="#N/A"/>
    <e v="#N/A"/>
    <e v="#N/A"/>
    <e v="#N/A"/>
    <x v="2"/>
  </r>
  <r>
    <x v="0"/>
    <x v="0"/>
    <n v="100"/>
    <x v="2"/>
    <x v="42"/>
    <n v="1"/>
    <n v="243.72895700000001"/>
    <n v="0.239729"/>
    <n v="5.2861190000000002"/>
    <n v="0.12586"/>
    <s v="6"/>
    <s v="scale_mpi_epyc_job_12264.out "/>
    <s v="scale_mpi_epyc_epyc006_2023-06-13_18-17-06.csv "/>
    <s v="e2 10000 100 100000 1 43"/>
    <n v="247.3011645454545"/>
    <n v="10.043904364248327"/>
    <n v="227.21335581695786"/>
    <n v="267.38897327395114"/>
    <x v="0"/>
  </r>
  <r>
    <x v="1"/>
    <x v="0"/>
    <n v="100"/>
    <x v="2"/>
    <x v="62"/>
    <n v="1"/>
    <n v="243.68897799999999"/>
    <n v="0.26659899999999997"/>
    <n v="8.7527679999999997"/>
    <n v="0.14117399999999999"/>
    <s v="6"/>
    <s v="scale_mpi_epyc_job_12330.out "/>
    <s v="scale_mpi_epyc_epyc006_2023-06-14_10-22-17.csv "/>
    <s v="e0 10000 100 100000 1 63"/>
    <n v="265.38977929999999"/>
    <n v="19.73171319234147"/>
    <n v="225.92635291531704"/>
    <n v="304.85320568468291"/>
    <x v="0"/>
  </r>
  <r>
    <x v="0"/>
    <x v="0"/>
    <n v="100"/>
    <x v="2"/>
    <x v="33"/>
    <n v="1"/>
    <n v="243.68799100000001"/>
    <n v="0.24448700000000001"/>
    <n v="4.0115170000000004"/>
    <n v="0.121561"/>
    <s v="8"/>
    <s v="scale_mpi_epyc_job_12282.out "/>
    <s v="scale_mpi_epyc_epyc008_2023-06-13_21-23-04.csv "/>
    <s v="e2 10000 100 100000 1 34"/>
    <n v="236.93559300000001"/>
    <n v="4.4613177661479035"/>
    <n v="228.01295746770421"/>
    <n v="245.85822853229581"/>
    <x v="0"/>
  </r>
  <r>
    <x v="0"/>
    <x v="0"/>
    <n v="100"/>
    <x v="2"/>
    <x v="32"/>
    <n v="1"/>
    <n v="243.67418799999999"/>
    <n v="0.230626"/>
    <n v="3.1891769999999999"/>
    <n v="9.9662000000000001E-2"/>
    <s v="8"/>
    <s v="scale_mpi_epyc_job_12282.out "/>
    <s v="scale_mpi_epyc_epyc008_2023-06-13_21-23-04.csv "/>
    <s v="e2 10000 100 100000 1 33"/>
    <n v="240.00515300000001"/>
    <n v="5.9929821767133795"/>
    <n v="228.01918864657324"/>
    <n v="251.99111735342677"/>
    <x v="0"/>
  </r>
  <r>
    <x v="0"/>
    <x v="0"/>
    <n v="100"/>
    <x v="2"/>
    <x v="42"/>
    <n v="1"/>
    <n v="243.647592"/>
    <n v="0.288823"/>
    <n v="6.426399"/>
    <n v="0.15300900000000001"/>
    <s v="6"/>
    <s v="scale_mpi_epyc_job_12503.out "/>
    <s v="scale_mpi_epyc_epyc006_2023-06-14_18-51-27.csv "/>
    <s v="e2 10000 100 100000 1 43"/>
    <n v="247.3011645454545"/>
    <n v="10.043904364248327"/>
    <n v="227.21335581695786"/>
    <n v="267.38897327395114"/>
    <x v="0"/>
  </r>
  <r>
    <x v="1"/>
    <x v="0"/>
    <n v="100"/>
    <x v="0"/>
    <x v="41"/>
    <n v="1"/>
    <n v="247.999908"/>
    <n v="13.005775"/>
    <n v="78.219981000000004"/>
    <n v="1.9078040000000001"/>
    <s v="1"/>
    <s v="scale_mpi_epyc_job_13074.out "/>
    <s v="scale_mpi_epyc_epyc001.orfeo.hpc_2023-06-18_00-13-53.csv "/>
    <s v="e0 10000 100 1 1 42"/>
    <n v="245.11372785714289"/>
    <n v="11.757627473890325"/>
    <n v="221.59847290936224"/>
    <n v="268.62898280492357"/>
    <x v="0"/>
  </r>
  <r>
    <x v="0"/>
    <x v="0"/>
    <n v="100"/>
    <x v="2"/>
    <x v="51"/>
    <n v="1"/>
    <n v="243.52435399999999"/>
    <n v="0.27396599999999999"/>
    <n v="6.992515"/>
    <n v="0.13710800000000001"/>
    <s v="6"/>
    <s v="scale_mpi_epyc_job_12503.out "/>
    <s v="scale_mpi_epyc_epyc006_2023-06-14_18-51-27.csv "/>
    <s v="e2 10000 100 100000 1 52"/>
    <n v="257.05799754545455"/>
    <n v="9.9125051352846771"/>
    <n v="237.2329872748852"/>
    <n v="276.88300781602391"/>
    <x v="0"/>
  </r>
  <r>
    <x v="1"/>
    <x v="0"/>
    <n v="100"/>
    <x v="0"/>
    <x v="41"/>
    <n v="1"/>
    <n v="244.110185"/>
    <n v="14.500843"/>
    <n v="38.145504000000003"/>
    <n v="0.93037800000000004"/>
    <s v="8"/>
    <s v="scale_mpi_epyc_job_12287.out "/>
    <s v="scale_mpi_epyc_epyc008_2023-06-13_23-31-14.csv "/>
    <s v="e0 10000 100 1 1 42"/>
    <n v="245.11372785714289"/>
    <n v="11.757627473890325"/>
    <n v="221.59847290936224"/>
    <n v="268.62898280492357"/>
    <x v="0"/>
  </r>
  <r>
    <x v="4"/>
    <x v="0"/>
    <n v="100"/>
    <x v="0"/>
    <x v="8"/>
    <n v="1"/>
    <n v="34.051147"/>
    <n v="13.098094"/>
    <n v="12.322398"/>
    <n v="1.5403"/>
    <s v="4"/>
    <s v="scale_mpi_epyc_job_12136.out "/>
    <s v="scale_mpi_epyc_epyc004_2023-06-13_06-06-32.csv "/>
    <s v="e1 10000 100 1 1 9"/>
    <n v="32.727560133333334"/>
    <n v="0.64489872289507599"/>
    <n v="31.437762687543181"/>
    <n v="34.017357579123484"/>
    <x v="1"/>
  </r>
  <r>
    <x v="0"/>
    <x v="0"/>
    <n v="100"/>
    <x v="2"/>
    <x v="32"/>
    <n v="1"/>
    <n v="243.422214"/>
    <n v="0.25389699999999998"/>
    <n v="3.9477850000000001"/>
    <n v="0.12336800000000001"/>
    <s v="8"/>
    <s v="scale_mpi_epyc_job_12282.out "/>
    <s v="scale_mpi_epyc_epyc008_2023-06-13_21-23-04.csv "/>
    <s v="e2 10000 100 100000 1 33"/>
    <n v="240.00515300000001"/>
    <n v="5.9929821767133795"/>
    <n v="228.01918864657324"/>
    <n v="251.99111735342677"/>
    <x v="0"/>
  </r>
  <r>
    <x v="1"/>
    <x v="0"/>
    <n v="100"/>
    <x v="0"/>
    <x v="41"/>
    <n v="1"/>
    <n v="238.61029300000001"/>
    <n v="14.495119000000001"/>
    <n v="105.276696"/>
    <n v="2.5677240000000001"/>
    <s v="2"/>
    <s v="scale_mpi_epyc_job_12263.out "/>
    <s v="scale_mpi_epyc_epyc002_2023-06-13_17-51-36.csv "/>
    <s v="e0 10000 100 1 1 42"/>
    <n v="245.11372785714289"/>
    <n v="11.757627473890325"/>
    <n v="221.59847290936224"/>
    <n v="268.62898280492357"/>
    <x v="0"/>
  </r>
  <r>
    <x v="1"/>
    <x v="0"/>
    <n v="100"/>
    <x v="0"/>
    <x v="41"/>
    <n v="1"/>
    <n v="238.21511000000001"/>
    <n v="15.468140999999999"/>
    <n v="120.33614900000001"/>
    <n v="2.935028"/>
    <s v="5"/>
    <s v="scale_mpi_epyc_job_12149.out "/>
    <s v="scale_mpi_epyc_epyc005_2023-06-13_09-48-03.csv "/>
    <s v="e0 10000 100 1 1 42"/>
    <n v="245.11372785714289"/>
    <n v="11.757627473890325"/>
    <n v="221.59847290936224"/>
    <n v="268.62898280492357"/>
    <x v="0"/>
  </r>
  <r>
    <x v="0"/>
    <x v="0"/>
    <n v="100"/>
    <x v="2"/>
    <x v="36"/>
    <n v="1"/>
    <n v="243.368222"/>
    <n v="0.25279499999999999"/>
    <n v="4.3942230000000002"/>
    <n v="0.122062"/>
    <s v="8"/>
    <s v="scale_mpi_epyc_job_12282.out "/>
    <s v="scale_mpi_epyc_epyc008_2023-06-13_21-23-04.csv "/>
    <s v="e2 10000 100 100000 1 37"/>
    <n v="236.54481939999999"/>
    <n v="5.5800266878104274"/>
    <n v="225.38476602437913"/>
    <n v="247.70487277562086"/>
    <x v="0"/>
  </r>
  <r>
    <x v="0"/>
    <x v="0"/>
    <n v="100"/>
    <x v="2"/>
    <x v="31"/>
    <n v="1"/>
    <n v="243.36493200000001"/>
    <n v="0.233206"/>
    <n v="3.533258"/>
    <n v="0.11397599999999999"/>
    <s v="8"/>
    <s v="scale_mpi_epyc_job_12282.out "/>
    <s v="scale_mpi_epyc_epyc008_2023-06-13_21-23-04.csv "/>
    <s v="e2 10000 100 100000 1 32"/>
    <n v="239.3281418"/>
    <n v="3.9015043141874295"/>
    <n v="231.52513317162513"/>
    <n v="247.13115042837487"/>
    <x v="0"/>
  </r>
  <r>
    <x v="1"/>
    <x v="0"/>
    <n v="100"/>
    <x v="0"/>
    <x v="41"/>
    <n v="1"/>
    <n v="237.32899800000001"/>
    <n v="12.816677"/>
    <n v="63.540363999999997"/>
    <n v="1.5497650000000001"/>
    <s v="1"/>
    <s v="scale_mpi_epyc_job_12291.out "/>
    <s v="scale_mpi_epyc_epyc001.orfeo.hpc_2023-06-14_01-11-42.csv "/>
    <s v="e0 10000 100 1 1 42"/>
    <n v="245.11372785714289"/>
    <n v="11.757627473890325"/>
    <n v="221.59847290936224"/>
    <n v="268.62898280492357"/>
    <x v="0"/>
  </r>
  <r>
    <x v="0"/>
    <x v="0"/>
    <n v="100"/>
    <x v="2"/>
    <x v="36"/>
    <n v="1"/>
    <n v="243.34962100000001"/>
    <n v="0.24060000000000001"/>
    <n v="4.0240039999999997"/>
    <n v="0.111778"/>
    <s v="8"/>
    <s v="scale_mpi_epyc_job_12282.out "/>
    <s v="scale_mpi_epyc_epyc008_2023-06-13_21-23-04.csv "/>
    <s v="e2 10000 100 100000 1 37"/>
    <n v="236.54481939999999"/>
    <n v="5.5800266878104274"/>
    <n v="225.38476602437913"/>
    <n v="247.70487277562086"/>
    <x v="0"/>
  </r>
  <r>
    <x v="0"/>
    <x v="0"/>
    <n v="100"/>
    <x v="2"/>
    <x v="35"/>
    <n v="1"/>
    <n v="243.342726"/>
    <n v="0.22038199999999999"/>
    <n v="3.5323709999999999"/>
    <n v="0.100925"/>
    <s v="8"/>
    <s v="scale_mpi_epyc_job_12282.out "/>
    <s v="scale_mpi_epyc_epyc008_2023-06-13_21-23-04.csv "/>
    <s v="e2 10000 100 100000 1 36"/>
    <n v="238.158208"/>
    <n v="6.2674383074777786"/>
    <n v="225.62333138504445"/>
    <n v="250.69308461495555"/>
    <x v="0"/>
  </r>
  <r>
    <x v="1"/>
    <x v="0"/>
    <n v="100"/>
    <x v="2"/>
    <x v="55"/>
    <n v="1"/>
    <n v="243.34148099999999"/>
    <n v="0.33174100000000001"/>
    <n v="11.278124999999999"/>
    <n v="0.20505699999999999"/>
    <s v="8"/>
    <s v="scale_mpi_epyc_job_12334.out "/>
    <s v="scale_mpi_epyc_epyc008_2023-06-14_12-04-14.csv "/>
    <s v="e0 10000 100 100000 1 56"/>
    <n v="259.06839350000001"/>
    <n v="19.557995922565869"/>
    <n v="219.95240165486828"/>
    <n v="298.18438534513177"/>
    <x v="0"/>
  </r>
  <r>
    <x v="0"/>
    <x v="0"/>
    <n v="100"/>
    <x v="2"/>
    <x v="34"/>
    <n v="1"/>
    <n v="243.33333400000001"/>
    <n v="0.233879"/>
    <n v="3.8331149999999998"/>
    <n v="0.11273900000000001"/>
    <s v="8"/>
    <s v="scale_mpi_epyc_job_12282.out "/>
    <s v="scale_mpi_epyc_epyc008_2023-06-13_21-23-04.csv "/>
    <s v="e2 10000 100 100000 1 35"/>
    <n v="239.53129749999999"/>
    <n v="4.2892620897603972"/>
    <n v="230.9527733204792"/>
    <n v="248.10982167952079"/>
    <x v="0"/>
  </r>
  <r>
    <x v="0"/>
    <x v="0"/>
    <n v="100"/>
    <x v="2"/>
    <x v="31"/>
    <n v="1"/>
    <n v="243.31309300000001"/>
    <n v="0.23604600000000001"/>
    <n v="3.5642079999999998"/>
    <n v="0.11497400000000001"/>
    <s v="8"/>
    <s v="scale_mpi_epyc_job_12282.out "/>
    <s v="scale_mpi_epyc_epyc008_2023-06-13_21-23-04.csv "/>
    <s v="e2 10000 100 100000 1 32"/>
    <n v="239.3281418"/>
    <n v="3.9015043141874295"/>
    <n v="231.52513317162513"/>
    <n v="247.13115042837487"/>
    <x v="0"/>
  </r>
  <r>
    <x v="0"/>
    <x v="0"/>
    <n v="100"/>
    <x v="2"/>
    <x v="32"/>
    <n v="1"/>
    <n v="243.29653400000001"/>
    <n v="0.26113500000000001"/>
    <n v="4.2840309999999997"/>
    <n v="0.133876"/>
    <s v="8"/>
    <s v="scale_mpi_epyc_job_12282.out "/>
    <s v="scale_mpi_epyc_epyc008_2023-06-13_21-23-04.csv "/>
    <s v="e2 10000 100 100000 1 33"/>
    <n v="240.00515300000001"/>
    <n v="5.9929821767133795"/>
    <n v="228.01918864657324"/>
    <n v="251.99111735342677"/>
    <x v="0"/>
  </r>
  <r>
    <x v="0"/>
    <x v="0"/>
    <n v="100"/>
    <x v="0"/>
    <x v="56"/>
    <n v="1"/>
    <n v="453.38452999999998"/>
    <n v="188.84887000000001"/>
    <n v="56.097740999999999"/>
    <n v="1.0017450000000001"/>
    <s v="8"/>
    <s v="scale_mpi_epyc_job_12210.out "/>
    <s v="scale_mpi_epyc_epyc008_2023-06-13_11-59-28.csv "/>
    <s v="e2 10000 100 1 1 57"/>
    <n v="322.1189328333333"/>
    <n v="62.081984748551193"/>
    <n v="197.95496333623092"/>
    <n v="446.28290233043572"/>
    <x v="1"/>
  </r>
  <r>
    <x v="1"/>
    <x v="0"/>
    <n v="100"/>
    <x v="0"/>
    <x v="41"/>
    <n v="1"/>
    <n v="237.13709"/>
    <n v="13.673223"/>
    <n v="77.428442000000004"/>
    <n v="1.8884989999999999"/>
    <s v="5"/>
    <s v="scale_mpi_epyc_job_12338.out "/>
    <s v="scale_mpi_epyc_epyc005_2023-06-14_12-46-43.csv "/>
    <s v="e0 10000 100 1 1 42"/>
    <n v="245.11372785714289"/>
    <n v="11.757627473890325"/>
    <n v="221.59847290936224"/>
    <n v="268.62898280492357"/>
    <x v="0"/>
  </r>
  <r>
    <x v="0"/>
    <x v="0"/>
    <n v="100"/>
    <x v="2"/>
    <x v="35"/>
    <n v="1"/>
    <n v="243.18554800000001"/>
    <n v="0.276395"/>
    <n v="5.2727490000000001"/>
    <n v="0.15065000000000001"/>
    <s v="8"/>
    <s v="scale_mpi_epyc_job_12282.out "/>
    <s v="scale_mpi_epyc_epyc008_2023-06-13_21-23-04.csv "/>
    <s v="e2 10000 100 100000 1 36"/>
    <n v="238.158208"/>
    <n v="6.2674383074777786"/>
    <n v="225.62333138504445"/>
    <n v="250.69308461495555"/>
    <x v="0"/>
  </r>
  <r>
    <x v="1"/>
    <x v="0"/>
    <n v="100"/>
    <x v="0"/>
    <x v="42"/>
    <n v="1"/>
    <n v="272.44492300000002"/>
    <n v="12.159692"/>
    <n v="79.031249000000003"/>
    <n v="1.881696"/>
    <s v="4"/>
    <s v="scale_mpi_epyc_job_12501.out "/>
    <s v="scale_mpi_epyc_epyc004_2023-06-14_18-51-10.csv "/>
    <s v="e0 10000 100 1 1 43"/>
    <n v="245.88225100000002"/>
    <n v="11.416150071784864"/>
    <n v="223.04995085643029"/>
    <n v="268.71455114356974"/>
    <x v="1"/>
  </r>
  <r>
    <x v="1"/>
    <x v="0"/>
    <n v="100"/>
    <x v="2"/>
    <x v="62"/>
    <n v="1"/>
    <n v="243.15436299999999"/>
    <n v="0.268376"/>
    <n v="9.2857199999999995"/>
    <n v="0.14976999999999999"/>
    <s v="1"/>
    <s v="scale_mpi_epyc_job_12326.out "/>
    <s v="scale_mpi_epyc_epyc001.orfeo.hpc_2023-06-14_10-03-55.csv "/>
    <s v="e0 10000 100 100000 1 63"/>
    <n v="265.38977929999999"/>
    <n v="19.73171319234147"/>
    <n v="225.92635291531704"/>
    <n v="304.85320568468291"/>
    <x v="0"/>
  </r>
  <r>
    <x v="0"/>
    <x v="0"/>
    <n v="100"/>
    <x v="2"/>
    <x v="34"/>
    <n v="1"/>
    <n v="243.11052100000001"/>
    <n v="0.217692"/>
    <n v="3.4373480000000001"/>
    <n v="0.10109799999999999"/>
    <s v="8"/>
    <s v="scale_mpi_epyc_job_12282.out "/>
    <s v="scale_mpi_epyc_epyc008_2023-06-13_21-23-04.csv "/>
    <s v="e2 10000 100 100000 1 35"/>
    <n v="239.53129749999999"/>
    <n v="4.2892620897603972"/>
    <n v="230.9527733204792"/>
    <n v="248.10982167952079"/>
    <x v="0"/>
  </r>
  <r>
    <x v="1"/>
    <x v="0"/>
    <n v="100"/>
    <x v="0"/>
    <x v="42"/>
    <n v="1"/>
    <n v="248.360806"/>
    <n v="12.857848000000001"/>
    <n v="55.449257000000003"/>
    <n v="1.3202199999999999"/>
    <s v="1"/>
    <s v="scale_mpi_epyc_job_13074.out "/>
    <s v="scale_mpi_epyc_epyc001.orfeo.hpc_2023-06-18_00-13-53.csv "/>
    <s v="e0 10000 100 1 1 43"/>
    <n v="245.88225100000002"/>
    <n v="11.416150071784864"/>
    <n v="223.04995085643029"/>
    <n v="268.71455114356974"/>
    <x v="0"/>
  </r>
  <r>
    <x v="0"/>
    <x v="0"/>
    <n v="100"/>
    <x v="2"/>
    <x v="30"/>
    <n v="1"/>
    <n v="243.06688"/>
    <n v="0.33074799999999999"/>
    <n v="6.4256169999999999"/>
    <n v="0.21418699999999999"/>
    <s v="8"/>
    <s v="scale_mpi_epyc_job_12282.out "/>
    <s v="scale_mpi_epyc_epyc008_2023-06-13_21-23-04.csv "/>
    <s v="e2 10000 100 100000 1 31"/>
    <n v="236.19315925000001"/>
    <n v="4.6664801517272441"/>
    <n v="226.86019894654552"/>
    <n v="245.52611955345449"/>
    <x v="0"/>
  </r>
  <r>
    <x v="0"/>
    <x v="0"/>
    <n v="100"/>
    <x v="0"/>
    <x v="56"/>
    <n v="1"/>
    <n v="324.02730200000002"/>
    <n v="62.222535999999998"/>
    <n v="109.01777"/>
    <n v="1.9467460000000001"/>
    <s v="2"/>
    <s v="scale_mpi_epyc_job_12289.out "/>
    <s v="scale_mpi_epyc_epyc002_2023-06-14_00-32-55.csv "/>
    <s v="e2 10000 100 1 1 57"/>
    <n v="322.1189328333333"/>
    <n v="62.081984748551193"/>
    <n v="197.95496333623092"/>
    <n v="446.28290233043572"/>
    <x v="1"/>
  </r>
  <r>
    <x v="0"/>
    <x v="0"/>
    <n v="100"/>
    <x v="0"/>
    <x v="56"/>
    <n v="1"/>
    <n v="314.83383300000003"/>
    <n v="54.281683000000001"/>
    <n v="103.070696"/>
    <n v="1.8405480000000001"/>
    <s v="1"/>
    <s v="scale_mpi_epyc_job_12285.out "/>
    <s v="scale_mpi_epyc_epyc001.orfeo.hpc_2023-06-13_23-11-14.csv "/>
    <s v="e2 10000 100 1 1 57"/>
    <n v="322.1189328333333"/>
    <n v="62.081984748551193"/>
    <n v="197.95496333623092"/>
    <n v="446.28290233043572"/>
    <x v="1"/>
  </r>
  <r>
    <x v="0"/>
    <x v="0"/>
    <n v="100"/>
    <x v="0"/>
    <x v="56"/>
    <n v="1"/>
    <n v="298.72056099999998"/>
    <n v="40.044249000000001"/>
    <n v="67.603396000000004"/>
    <n v="1.2072039999999999"/>
    <s v="5"/>
    <s v="scale_mpi_epyc_job_12265.out "/>
    <s v="scale_mpi_epyc_epyc005_2023-06-13_18-19-06.csv "/>
    <s v="e2 10000 100 1 1 57"/>
    <n v="322.1189328333333"/>
    <n v="62.081984748551193"/>
    <n v="197.95496333623092"/>
    <n v="446.28290233043572"/>
    <x v="0"/>
  </r>
  <r>
    <x v="1"/>
    <x v="0"/>
    <n v="100"/>
    <x v="0"/>
    <x v="42"/>
    <n v="1"/>
    <n v="244.863167"/>
    <n v="13.464836"/>
    <n v="62.444735000000001"/>
    <n v="1.4867790000000001"/>
    <s v="8"/>
    <s v="scale_mpi_epyc_job_12287.out "/>
    <s v="scale_mpi_epyc_epyc008_2023-06-13_23-31-14.csv "/>
    <s v="e0 10000 100 1 1 43"/>
    <n v="245.88225100000002"/>
    <n v="11.416150071784864"/>
    <n v="223.04995085643029"/>
    <n v="268.71455114356974"/>
    <x v="0"/>
  </r>
  <r>
    <x v="1"/>
    <x v="0"/>
    <n v="100"/>
    <x v="0"/>
    <x v="42"/>
    <n v="1"/>
    <n v="239.53770800000001"/>
    <n v="13.9968"/>
    <n v="70.702881000000005"/>
    <n v="1.6834020000000001"/>
    <s v="2"/>
    <s v="scale_mpi_epyc_job_12263.out "/>
    <s v="scale_mpi_epyc_epyc002_2023-06-13_17-51-36.csv "/>
    <s v="e0 10000 100 1 1 43"/>
    <n v="245.88225100000002"/>
    <n v="11.416150071784864"/>
    <n v="223.04995085643029"/>
    <n v="268.71455114356974"/>
    <x v="0"/>
  </r>
  <r>
    <x v="1"/>
    <x v="0"/>
    <n v="100"/>
    <x v="0"/>
    <x v="42"/>
    <n v="1"/>
    <n v="239.50436099999999"/>
    <n v="15.371233"/>
    <n v="79.576753999999994"/>
    <n v="1.894685"/>
    <s v="5"/>
    <s v="scale_mpi_epyc_job_12149.out "/>
    <s v="scale_mpi_epyc_epyc005_2023-06-13_09-48-03.csv "/>
    <s v="e0 10000 100 1 1 43"/>
    <n v="245.88225100000002"/>
    <n v="11.416150071784864"/>
    <n v="223.04995085643029"/>
    <n v="268.71455114356974"/>
    <x v="0"/>
  </r>
  <r>
    <x v="1"/>
    <x v="0"/>
    <n v="100"/>
    <x v="0"/>
    <x v="42"/>
    <n v="1"/>
    <n v="239.11862300000001"/>
    <n v="14.004440000000001"/>
    <n v="70.349057999999999"/>
    <n v="1.6749780000000001"/>
    <s v="1"/>
    <s v="scale_mpi_epyc_job_12291.out "/>
    <s v="scale_mpi_epyc_epyc001.orfeo.hpc_2023-06-14_01-11-42.csv "/>
    <s v="e0 10000 100 1 1 43"/>
    <n v="245.88225100000002"/>
    <n v="11.416150071784864"/>
    <n v="223.04995085643029"/>
    <n v="268.71455114356974"/>
    <x v="0"/>
  </r>
  <r>
    <x v="1"/>
    <x v="0"/>
    <n v="100"/>
    <x v="2"/>
    <x v="60"/>
    <n v="1"/>
    <n v="242.69318899999999"/>
    <n v="0.28417599999999998"/>
    <n v="8.6108630000000002"/>
    <n v="0.143514"/>
    <s v="6"/>
    <s v="scale_mpi_epyc_job_12330.out "/>
    <s v="scale_mpi_epyc_epyc006_2023-06-14_10-22-17.csv "/>
    <s v="e0 10000 100 100000 1 61"/>
    <n v="263.97109419999998"/>
    <n v="19.280478254358826"/>
    <n v="225.41013769128233"/>
    <n v="302.53205070871763"/>
    <x v="0"/>
  </r>
  <r>
    <x v="1"/>
    <x v="0"/>
    <n v="100"/>
    <x v="2"/>
    <x v="57"/>
    <n v="1"/>
    <n v="242.68661700000001"/>
    <n v="0.318272"/>
    <n v="10.874521"/>
    <n v="0.19078100000000001"/>
    <s v="8"/>
    <s v="scale_mpi_epyc_job_12334.out "/>
    <s v="scale_mpi_epyc_epyc008_2023-06-14_12-04-14.csv "/>
    <s v="e0 10000 100 100000 1 58"/>
    <n v="259.11065680000002"/>
    <n v="19.866769414154188"/>
    <n v="219.37711797169163"/>
    <n v="298.8441956283084"/>
    <x v="0"/>
  </r>
  <r>
    <x v="1"/>
    <x v="0"/>
    <n v="100"/>
    <x v="0"/>
    <x v="42"/>
    <n v="1"/>
    <n v="237.346169"/>
    <n v="13.983055"/>
    <n v="72.653487999999996"/>
    <n v="1.7298450000000001"/>
    <s v="5"/>
    <s v="scale_mpi_epyc_job_12338.out "/>
    <s v="scale_mpi_epyc_epyc005_2023-06-14_12-46-43.csv "/>
    <s v="e0 10000 100 1 1 43"/>
    <n v="245.88225100000002"/>
    <n v="11.416150071784864"/>
    <n v="223.04995085643029"/>
    <n v="268.71455114356974"/>
    <x v="0"/>
  </r>
  <r>
    <x v="1"/>
    <x v="0"/>
    <n v="100"/>
    <x v="0"/>
    <x v="43"/>
    <n v="1"/>
    <n v="276.66066999999998"/>
    <n v="13.563717"/>
    <n v="92.925803999999999"/>
    <n v="2.1610649999999998"/>
    <s v="4"/>
    <s v="scale_mpi_epyc_job_12501.out "/>
    <s v="scale_mpi_epyc_epyc004_2023-06-14_18-51-10.csv "/>
    <s v="e0 10000 100 1 1 44"/>
    <n v="246.62990357142857"/>
    <n v="13.019562837236558"/>
    <n v="220.59077789695544"/>
    <n v="272.6690292459017"/>
    <x v="1"/>
  </r>
  <r>
    <x v="0"/>
    <x v="0"/>
    <n v="100"/>
    <x v="2"/>
    <x v="22"/>
    <n v="1"/>
    <n v="242.59300099999999"/>
    <n v="0.21286099999999999"/>
    <n v="2.1308220000000002"/>
    <n v="9.6855999999999998E-2"/>
    <s v="4"/>
    <s v="scale_mpi_epyc_job_12298.out "/>
    <s v="scale_mpi_epyc_epyc004_2023-06-14_07-16-34.csv "/>
    <s v="e2 10000 100 100000 1 23"/>
    <n v="237.07228785714284"/>
    <n v="4.2576186738326944"/>
    <n v="228.55705050947745"/>
    <n v="245.58752520480823"/>
    <x v="0"/>
  </r>
  <r>
    <x v="1"/>
    <x v="0"/>
    <n v="100"/>
    <x v="0"/>
    <x v="43"/>
    <n v="1"/>
    <n v="248.923643"/>
    <n v="12.878859"/>
    <n v="60.558396999999999"/>
    <n v="1.4083349999999999"/>
    <s v="1"/>
    <s v="scale_mpi_epyc_job_13074.out "/>
    <s v="scale_mpi_epyc_epyc001.orfeo.hpc_2023-06-18_00-13-53.csv "/>
    <s v="e0 10000 100 1 1 44"/>
    <n v="246.62990357142857"/>
    <n v="13.019562837236558"/>
    <n v="220.59077789695544"/>
    <n v="272.6690292459017"/>
    <x v="0"/>
  </r>
  <r>
    <x v="1"/>
    <x v="0"/>
    <n v="100"/>
    <x v="2"/>
    <x v="61"/>
    <n v="1"/>
    <n v="242.568386"/>
    <n v="0.27507300000000001"/>
    <n v="9.2947179999999996"/>
    <n v="0.15237200000000001"/>
    <s v="6"/>
    <s v="scale_mpi_epyc_job_12330.out "/>
    <s v="scale_mpi_epyc_epyc006_2023-06-14_10-22-17.csv "/>
    <s v="e0 10000 100 100000 1 62"/>
    <n v="264.67691870000004"/>
    <n v="19.856676686660279"/>
    <n v="224.96356532667949"/>
    <n v="304.3902720733206"/>
    <x v="0"/>
  </r>
  <r>
    <x v="0"/>
    <x v="0"/>
    <n v="100"/>
    <x v="2"/>
    <x v="41"/>
    <n v="1"/>
    <n v="242.56545299999999"/>
    <n v="0.285721"/>
    <n v="6.4279580000000003"/>
    <n v="0.156779"/>
    <s v="6"/>
    <s v="scale_mpi_epyc_job_12147.out "/>
    <s v="scale_mpi_epyc_epyc006_2023-06-13_08-17-01.csv "/>
    <s v="e2 10000 100 100000 1 42"/>
    <n v="245.83629254545451"/>
    <n v="13.470111351238737"/>
    <n v="218.89606984297703"/>
    <n v="272.77651524793197"/>
    <x v="0"/>
  </r>
  <r>
    <x v="0"/>
    <x v="0"/>
    <n v="100"/>
    <x v="0"/>
    <x v="56"/>
    <n v="1"/>
    <n v="275.23435499999999"/>
    <n v="14.820294000000001"/>
    <n v="59.599148999999997"/>
    <n v="1.064271"/>
    <s v="2"/>
    <s v="scale_mpi_epyc_job_13071.out "/>
    <s v="scale_mpi_epyc_epyc002_2023-06-17_22-13-38.csv "/>
    <s v="e2 10000 100 1 1 57"/>
    <n v="322.1189328333333"/>
    <n v="62.081984748551193"/>
    <n v="197.95496333623092"/>
    <n v="446.28290233043572"/>
    <x v="0"/>
  </r>
  <r>
    <x v="1"/>
    <x v="0"/>
    <n v="100"/>
    <x v="0"/>
    <x v="43"/>
    <n v="1"/>
    <n v="247.33820499999999"/>
    <n v="14.199673000000001"/>
    <n v="69.831886999999995"/>
    <n v="1.6239969999999999"/>
    <s v="8"/>
    <s v="scale_mpi_epyc_job_12287.out "/>
    <s v="scale_mpi_epyc_epyc008_2023-06-13_23-31-14.csv "/>
    <s v="e0 10000 100 1 1 44"/>
    <n v="246.62990357142857"/>
    <n v="13.019562837236558"/>
    <n v="220.59077789695544"/>
    <n v="272.6690292459017"/>
    <x v="0"/>
  </r>
  <r>
    <x v="1"/>
    <x v="0"/>
    <n v="100"/>
    <x v="2"/>
    <x v="61"/>
    <n v="1"/>
    <n v="242.38451800000001"/>
    <n v="0.26736199999999999"/>
    <n v="9.0112679999999994"/>
    <n v="0.147726"/>
    <s v="1"/>
    <s v="scale_mpi_epyc_job_12326.out "/>
    <s v="scale_mpi_epyc_epyc001.orfeo.hpc_2023-06-14_10-03-55.csv "/>
    <s v="e0 10000 100 100000 1 62"/>
    <n v="264.67691870000004"/>
    <n v="19.856676686660279"/>
    <n v="224.96356532667949"/>
    <n v="304.3902720733206"/>
    <x v="0"/>
  </r>
  <r>
    <x v="1"/>
    <x v="0"/>
    <n v="100"/>
    <x v="0"/>
    <x v="43"/>
    <n v="1"/>
    <n v="239.99894699999999"/>
    <n v="13.322333"/>
    <n v="91.692268999999996"/>
    <n v="2.1323780000000001"/>
    <s v="2"/>
    <s v="scale_mpi_epyc_job_12263.out "/>
    <s v="scale_mpi_epyc_epyc002_2023-06-13_17-51-36.csv "/>
    <s v="e0 10000 100 1 1 44"/>
    <n v="246.62990357142857"/>
    <n v="13.019562837236558"/>
    <n v="220.59077789695544"/>
    <n v="272.6690292459017"/>
    <x v="0"/>
  </r>
  <r>
    <x v="1"/>
    <x v="0"/>
    <n v="100"/>
    <x v="2"/>
    <x v="62"/>
    <n v="1"/>
    <n v="242.31436099999999"/>
    <n v="0.25814100000000001"/>
    <n v="8.5282520000000002"/>
    <n v="0.13755200000000001"/>
    <s v="5"/>
    <s v="scale_mpi_epyc_job_12502.out "/>
    <s v="scale_mpi_epyc_epyc005_2023-06-14_18-51-16.csv "/>
    <s v="e0 10000 100 100000 1 63"/>
    <n v="265.38977929999999"/>
    <n v="19.73171319234147"/>
    <n v="225.92635291531704"/>
    <n v="304.85320568468291"/>
    <x v="0"/>
  </r>
  <r>
    <x v="1"/>
    <x v="0"/>
    <n v="100"/>
    <x v="0"/>
    <x v="43"/>
    <n v="1"/>
    <n v="238.59845200000001"/>
    <n v="12.894201000000001"/>
    <n v="55.078628999999999"/>
    <n v="1.2808980000000001"/>
    <s v="1"/>
    <s v="scale_mpi_epyc_job_12291.out "/>
    <s v="scale_mpi_epyc_epyc001.orfeo.hpc_2023-06-14_01-11-42.csv "/>
    <s v="e0 10000 100 1 1 44"/>
    <n v="246.62990357142857"/>
    <n v="13.019562837236558"/>
    <n v="220.59077789695544"/>
    <n v="272.6690292459017"/>
    <x v="0"/>
  </r>
  <r>
    <x v="0"/>
    <x v="0"/>
    <n v="100"/>
    <x v="0"/>
    <x v="56"/>
    <n v="1"/>
    <n v="266.51301599999999"/>
    <n v="15.68417"/>
    <n v="125.51326899999999"/>
    <n v="2.2413080000000001"/>
    <s v="1"/>
    <s v="scale_mpi_epyc_job_12339.out "/>
    <s v="scale_mpi_epyc_epyc001.orfeo.hpc_2023-06-14_13-10-28.csv "/>
    <s v="e2 10000 100 1 1 57"/>
    <n v="322.1189328333333"/>
    <n v="62.081984748551193"/>
    <n v="197.95496333623092"/>
    <n v="446.28290233043572"/>
    <x v="0"/>
  </r>
  <r>
    <x v="1"/>
    <x v="0"/>
    <n v="100"/>
    <x v="0"/>
    <x v="43"/>
    <n v="1"/>
    <n v="238.37842499999999"/>
    <n v="14.303792"/>
    <n v="68.608204000000001"/>
    <n v="1.59554"/>
    <s v="5"/>
    <s v="scale_mpi_epyc_job_12149.out "/>
    <s v="scale_mpi_epyc_epyc005_2023-06-13_09-48-03.csv "/>
    <s v="e0 10000 100 1 1 44"/>
    <n v="246.62990357142857"/>
    <n v="13.019562837236558"/>
    <n v="220.59077789695544"/>
    <n v="272.6690292459017"/>
    <x v="0"/>
  </r>
  <r>
    <x v="1"/>
    <x v="0"/>
    <n v="100"/>
    <x v="2"/>
    <x v="54"/>
    <n v="1"/>
    <n v="242.233542"/>
    <n v="0.306423"/>
    <n v="9.1354790000000001"/>
    <n v="0.16917599999999999"/>
    <s v="8"/>
    <s v="scale_mpi_epyc_job_12334.out "/>
    <s v="scale_mpi_epyc_epyc008_2023-06-14_12-04-14.csv "/>
    <s v="e0 10000 100 100000 1 55"/>
    <n v="257.90727150000004"/>
    <n v="19.309905820809597"/>
    <n v="219.28745985838083"/>
    <n v="296.52708314161924"/>
    <x v="0"/>
  </r>
  <r>
    <x v="1"/>
    <x v="0"/>
    <n v="100"/>
    <x v="0"/>
    <x v="43"/>
    <n v="1"/>
    <n v="236.51098300000001"/>
    <n v="13.208778000000001"/>
    <n v="83.172408000000004"/>
    <n v="1.934242"/>
    <s v="5"/>
    <s v="scale_mpi_epyc_job_12338.out "/>
    <s v="scale_mpi_epyc_epyc005_2023-06-14_12-46-43.csv "/>
    <s v="e0 10000 100 1 1 44"/>
    <n v="246.62990357142857"/>
    <n v="13.019562837236558"/>
    <n v="220.59077789695544"/>
    <n v="272.6690292459017"/>
    <x v="0"/>
  </r>
  <r>
    <x v="1"/>
    <x v="0"/>
    <n v="100"/>
    <x v="2"/>
    <x v="0"/>
    <n v="1"/>
    <n v="242.12285399999999"/>
    <n v="0.226162"/>
    <n v="0"/>
    <n v="0"/>
    <s v="2"/>
    <s v="scale_mpi_epyc_job_12279.out "/>
    <s v="scale_mpi_epyc_epyc002_2023-06-13_21-12-23.csv "/>
    <s v="e0 10000 100 100000 1 1"/>
    <n v="241.99207075000001"/>
    <n v="0.15710748151493134"/>
    <n v="241.67785578697016"/>
    <n v="242.30628571302987"/>
    <x v="0"/>
  </r>
  <r>
    <x v="1"/>
    <x v="0"/>
    <n v="100"/>
    <x v="0"/>
    <x v="44"/>
    <n v="1"/>
    <n v="306.97157099999998"/>
    <n v="78.829821999999993"/>
    <n v="39.920364999999997"/>
    <n v="0.907281"/>
    <s v="2"/>
    <s v="scale_mpi_epyc_job_12263.out "/>
    <s v="scale_mpi_epyc_epyc002_2023-06-13_17-51-36.csv "/>
    <s v="e0 10000 100 1 1 45"/>
    <n v="257.87363285714281"/>
    <n v="23.320335586226747"/>
    <n v="211.23296168468931"/>
    <n v="304.5143040295963"/>
    <x v="1"/>
  </r>
  <r>
    <x v="1"/>
    <x v="0"/>
    <n v="100"/>
    <x v="2"/>
    <x v="0"/>
    <n v="1"/>
    <n v="242.07065700000001"/>
    <n v="0.29263899999999998"/>
    <n v="0"/>
    <n v="0"/>
    <s v="2"/>
    <s v="scale_mpi_epyc_job_12243.out "/>
    <s v="scale_mpi_epyc_epyc002_2023-06-13_12-49-01.csv "/>
    <s v="e0 10000 100 100000 1 1"/>
    <n v="241.99207075000001"/>
    <n v="0.15710748151493134"/>
    <n v="241.67785578697016"/>
    <n v="242.30628571302987"/>
    <x v="0"/>
  </r>
  <r>
    <x v="1"/>
    <x v="0"/>
    <n v="100"/>
    <x v="2"/>
    <x v="0"/>
    <n v="1"/>
    <n v="242.05099100000001"/>
    <n v="0.24699099999999999"/>
    <n v="0"/>
    <n v="0"/>
    <s v="5"/>
    <s v="scale_mpi_epyc_job_12252.out "/>
    <s v="scale_mpi_epyc_epyc005_2023-06-13_16-18-38.csv "/>
    <s v="e0 10000 100 100000 1 1"/>
    <n v="241.99207075000001"/>
    <n v="0.15710748151493134"/>
    <n v="241.67785578697016"/>
    <n v="242.30628571302987"/>
    <x v="0"/>
  </r>
  <r>
    <x v="1"/>
    <x v="0"/>
    <n v="100"/>
    <x v="0"/>
    <x v="44"/>
    <n v="1"/>
    <n v="276.99926299999998"/>
    <n v="13.188402"/>
    <n v="68.610365999999999"/>
    <n v="1.5593269999999999"/>
    <s v="4"/>
    <s v="scale_mpi_epyc_job_12501.out "/>
    <s v="scale_mpi_epyc_epyc004_2023-06-14_18-51-10.csv "/>
    <s v="e0 10000 100 1 1 45"/>
    <n v="257.87363285714281"/>
    <n v="23.320335586226747"/>
    <n v="211.23296168468931"/>
    <n v="304.5143040295963"/>
    <x v="0"/>
  </r>
  <r>
    <x v="1"/>
    <x v="0"/>
    <n v="100"/>
    <x v="2"/>
    <x v="60"/>
    <n v="1"/>
    <n v="241.99882099999999"/>
    <n v="0.245501"/>
    <n v="7.6000730000000001"/>
    <n v="0.126668"/>
    <s v="1"/>
    <s v="scale_mpi_epyc_job_12326.out "/>
    <s v="scale_mpi_epyc_epyc001.orfeo.hpc_2023-06-14_10-03-55.csv "/>
    <s v="e0 10000 100 100000 1 61"/>
    <n v="263.97109419999998"/>
    <n v="19.280478254358826"/>
    <n v="225.41013769128233"/>
    <n v="302.53205070871763"/>
    <x v="0"/>
  </r>
  <r>
    <x v="0"/>
    <x v="0"/>
    <n v="100"/>
    <x v="2"/>
    <x v="21"/>
    <n v="1"/>
    <n v="241.85452100000001"/>
    <n v="0.24015900000000001"/>
    <n v="2.5966900000000002"/>
    <n v="0.123652"/>
    <s v="4"/>
    <s v="scale_mpi_epyc_job_12298.out "/>
    <s v="scale_mpi_epyc_epyc004_2023-06-14_07-16-34.csv "/>
    <s v="e2 10000 100 100000 1 22"/>
    <n v="234.20987785714283"/>
    <n v="5.6842470451810634"/>
    <n v="222.84138376678069"/>
    <n v="245.57837194750496"/>
    <x v="0"/>
  </r>
  <r>
    <x v="0"/>
    <x v="0"/>
    <n v="100"/>
    <x v="2"/>
    <x v="41"/>
    <n v="1"/>
    <n v="241.849222"/>
    <n v="0.25000600000000001"/>
    <n v="4.9867299999999997"/>
    <n v="0.121628"/>
    <s v="6"/>
    <s v="scale_mpi_epyc_job_12264.out "/>
    <s v="scale_mpi_epyc_epyc006_2023-06-13_18-17-06.csv "/>
    <s v="e2 10000 100 100000 1 42"/>
    <n v="245.83629254545451"/>
    <n v="13.470111351238737"/>
    <n v="218.89606984297703"/>
    <n v="272.77651524793197"/>
    <x v="0"/>
  </r>
  <r>
    <x v="0"/>
    <x v="0"/>
    <n v="100"/>
    <x v="2"/>
    <x v="41"/>
    <n v="1"/>
    <n v="241.83062799999999"/>
    <n v="0.23710899999999999"/>
    <n v="4.9749780000000001"/>
    <n v="0.121341"/>
    <s v="6"/>
    <s v="scale_mpi_epyc_job_12503.out "/>
    <s v="scale_mpi_epyc_epyc006_2023-06-14_18-51-27.csv "/>
    <s v="e2 10000 100 100000 1 42"/>
    <n v="245.83629254545451"/>
    <n v="13.470111351238737"/>
    <n v="218.89606984297703"/>
    <n v="272.77651524793197"/>
    <x v="0"/>
  </r>
  <r>
    <x v="1"/>
    <x v="0"/>
    <n v="100"/>
    <x v="0"/>
    <x v="44"/>
    <n v="1"/>
    <n v="249.74056200000001"/>
    <n v="13.044264"/>
    <n v="63.537398000000003"/>
    <n v="1.444032"/>
    <s v="1"/>
    <s v="scale_mpi_epyc_job_13074.out "/>
    <s v="scale_mpi_epyc_epyc001.orfeo.hpc_2023-06-18_00-13-53.csv "/>
    <s v="e0 10000 100 1 1 45"/>
    <n v="257.87363285714281"/>
    <n v="23.320335586226747"/>
    <n v="211.23296168468931"/>
    <n v="304.5143040295963"/>
    <x v="0"/>
  </r>
  <r>
    <x v="4"/>
    <x v="1"/>
    <n v="100"/>
    <x v="0"/>
    <x v="0"/>
    <n v="1"/>
    <n v="2.8495439999999999"/>
    <n v="8.1282999999999994E-2"/>
    <n v="0"/>
    <n v="0"/>
    <s v="4"/>
    <s v="scale_mpi_epyc_job_12136.out "/>
    <s v="scale_mpi_epyc_epyc004_2023-06-13_06-06-32.csv "/>
    <s v="e1 1000 100 1 1 1"/>
    <e v="#N/A"/>
    <e v="#N/A"/>
    <e v="#N/A"/>
    <e v="#N/A"/>
    <x v="2"/>
  </r>
  <r>
    <x v="4"/>
    <x v="1"/>
    <n v="100"/>
    <x v="0"/>
    <x v="1"/>
    <n v="1"/>
    <n v="2.1287820000000002"/>
    <n v="0.21860399999999999"/>
    <n v="7.936E-2"/>
    <n v="7.936E-2"/>
    <s v="4"/>
    <s v="scale_mpi_epyc_job_12136.out "/>
    <s v="scale_mpi_epyc_epyc004_2023-06-13_06-06-32.csv "/>
    <s v="e1 1000 100 1 1 2"/>
    <e v="#N/A"/>
    <e v="#N/A"/>
    <e v="#N/A"/>
    <e v="#N/A"/>
    <x v="2"/>
  </r>
  <r>
    <x v="4"/>
    <x v="1"/>
    <n v="100"/>
    <x v="0"/>
    <x v="2"/>
    <n v="1"/>
    <n v="1.889151"/>
    <n v="0.25468499999999999"/>
    <n v="0.13231000000000001"/>
    <n v="6.6155000000000005E-2"/>
    <s v="4"/>
    <s v="scale_mpi_epyc_job_12136.out "/>
    <s v="scale_mpi_epyc_epyc004_2023-06-13_06-06-32.csv "/>
    <s v="e1 1000 100 1 1 3"/>
    <e v="#N/A"/>
    <e v="#N/A"/>
    <e v="#N/A"/>
    <e v="#N/A"/>
    <x v="2"/>
  </r>
  <r>
    <x v="4"/>
    <x v="1"/>
    <n v="100"/>
    <x v="0"/>
    <x v="3"/>
    <n v="1"/>
    <n v="1.795398"/>
    <n v="0.28873799999999999"/>
    <n v="0.168826"/>
    <n v="5.6274999999999999E-2"/>
    <s v="4"/>
    <s v="scale_mpi_epyc_job_12136.out "/>
    <s v="scale_mpi_epyc_epyc004_2023-06-13_06-06-32.csv "/>
    <s v="e1 1000 100 1 1 4"/>
    <e v="#N/A"/>
    <e v="#N/A"/>
    <e v="#N/A"/>
    <e v="#N/A"/>
    <x v="2"/>
  </r>
  <r>
    <x v="4"/>
    <x v="1"/>
    <n v="100"/>
    <x v="0"/>
    <x v="4"/>
    <n v="1"/>
    <n v="1.685246"/>
    <n v="0.24924099999999999"/>
    <n v="0.205537"/>
    <n v="5.1383999999999999E-2"/>
    <s v="4"/>
    <s v="scale_mpi_epyc_job_12136.out "/>
    <s v="scale_mpi_epyc_epyc004_2023-06-13_06-06-32.csv "/>
    <s v="e1 1000 100 1 1 5"/>
    <e v="#N/A"/>
    <e v="#N/A"/>
    <e v="#N/A"/>
    <e v="#N/A"/>
    <x v="2"/>
  </r>
  <r>
    <x v="4"/>
    <x v="1"/>
    <n v="100"/>
    <x v="0"/>
    <x v="5"/>
    <n v="1"/>
    <n v="2.0196450000000001"/>
    <n v="0.45936100000000002"/>
    <n v="0.892042"/>
    <n v="0.17840800000000001"/>
    <s v="4"/>
    <s v="scale_mpi_epyc_job_12136.out "/>
    <s v="scale_mpi_epyc_epyc004_2023-06-13_06-06-32.csv "/>
    <s v="e1 1000 100 1 1 6"/>
    <e v="#N/A"/>
    <e v="#N/A"/>
    <e v="#N/A"/>
    <e v="#N/A"/>
    <x v="2"/>
  </r>
  <r>
    <x v="4"/>
    <x v="1"/>
    <n v="100"/>
    <x v="0"/>
    <x v="6"/>
    <n v="1"/>
    <n v="1.8006169999999999"/>
    <n v="0.43451899999999999"/>
    <n v="0.378884"/>
    <n v="6.3146999999999995E-2"/>
    <s v="4"/>
    <s v="scale_mpi_epyc_job_12136.out "/>
    <s v="scale_mpi_epyc_epyc004_2023-06-13_06-06-32.csv "/>
    <s v="e1 1000 100 1 1 7"/>
    <e v="#N/A"/>
    <e v="#N/A"/>
    <e v="#N/A"/>
    <e v="#N/A"/>
    <x v="2"/>
  </r>
  <r>
    <x v="4"/>
    <x v="1"/>
    <n v="100"/>
    <x v="0"/>
    <x v="7"/>
    <n v="1"/>
    <n v="1.67519"/>
    <n v="0.344414"/>
    <n v="0.40184599999999998"/>
    <n v="5.7407E-2"/>
    <s v="4"/>
    <s v="scale_mpi_epyc_job_12136.out "/>
    <s v="scale_mpi_epyc_epyc004_2023-06-13_06-06-32.csv "/>
    <s v="e1 1000 100 1 1 8"/>
    <e v="#N/A"/>
    <e v="#N/A"/>
    <e v="#N/A"/>
    <e v="#N/A"/>
    <x v="2"/>
  </r>
  <r>
    <x v="4"/>
    <x v="1"/>
    <n v="100"/>
    <x v="0"/>
    <x v="8"/>
    <n v="1"/>
    <n v="1.8527400000000001"/>
    <n v="0.429392"/>
    <n v="0.83770900000000004"/>
    <n v="0.104714"/>
    <s v="4"/>
    <s v="scale_mpi_epyc_job_12136.out "/>
    <s v="scale_mpi_epyc_epyc004_2023-06-13_06-06-32.csv "/>
    <s v="e1 1000 100 1 1 9"/>
    <e v="#N/A"/>
    <e v="#N/A"/>
    <e v="#N/A"/>
    <e v="#N/A"/>
    <x v="2"/>
  </r>
  <r>
    <x v="4"/>
    <x v="1"/>
    <n v="100"/>
    <x v="0"/>
    <x v="9"/>
    <n v="1"/>
    <n v="1.868088"/>
    <n v="0.56626299999999996"/>
    <n v="1.6981630000000001"/>
    <n v="0.18868499999999999"/>
    <s v="4"/>
    <s v="scale_mpi_epyc_job_12136.out "/>
    <s v="scale_mpi_epyc_epyc004_2023-06-13_06-06-32.csv "/>
    <s v="e1 1000 100 1 1 10"/>
    <e v="#N/A"/>
    <e v="#N/A"/>
    <e v="#N/A"/>
    <e v="#N/A"/>
    <x v="2"/>
  </r>
  <r>
    <x v="4"/>
    <x v="1"/>
    <n v="100"/>
    <x v="0"/>
    <x v="10"/>
    <n v="1"/>
    <n v="2.1762009999999998"/>
    <n v="0.82593099999999997"/>
    <n v="2.015174"/>
    <n v="0.201517"/>
    <s v="4"/>
    <s v="scale_mpi_epyc_job_12136.out "/>
    <s v="scale_mpi_epyc_epyc004_2023-06-13_06-06-32.csv "/>
    <s v="e1 1000 100 1 1 11"/>
    <e v="#N/A"/>
    <e v="#N/A"/>
    <e v="#N/A"/>
    <e v="#N/A"/>
    <x v="2"/>
  </r>
  <r>
    <x v="4"/>
    <x v="1"/>
    <n v="100"/>
    <x v="0"/>
    <x v="11"/>
    <n v="1"/>
    <n v="2.2596090000000002"/>
    <n v="0.73869799999999997"/>
    <n v="2.8320650000000001"/>
    <n v="0.25746000000000002"/>
    <s v="4"/>
    <s v="scale_mpi_epyc_job_12136.out "/>
    <s v="scale_mpi_epyc_epyc004_2023-06-13_06-06-32.csv "/>
    <s v="e1 1000 100 1 1 12"/>
    <e v="#N/A"/>
    <e v="#N/A"/>
    <e v="#N/A"/>
    <e v="#N/A"/>
    <x v="2"/>
  </r>
  <r>
    <x v="4"/>
    <x v="1"/>
    <n v="100"/>
    <x v="0"/>
    <x v="12"/>
    <n v="1"/>
    <n v="1.9643740000000001"/>
    <n v="0.61192800000000003"/>
    <n v="1.03043"/>
    <n v="8.5869000000000001E-2"/>
    <s v="4"/>
    <s v="scale_mpi_epyc_job_12136.out "/>
    <s v="scale_mpi_epyc_epyc004_2023-06-13_06-06-32.csv "/>
    <s v="e1 1000 100 1 1 13"/>
    <e v="#N/A"/>
    <e v="#N/A"/>
    <e v="#N/A"/>
    <e v="#N/A"/>
    <x v="2"/>
  </r>
  <r>
    <x v="4"/>
    <x v="1"/>
    <n v="100"/>
    <x v="0"/>
    <x v="13"/>
    <n v="1"/>
    <n v="2.090633"/>
    <n v="0.71910499999999999"/>
    <n v="1.722842"/>
    <n v="0.132526"/>
    <s v="4"/>
    <s v="scale_mpi_epyc_job_12136.out "/>
    <s v="scale_mpi_epyc_epyc004_2023-06-13_06-06-32.csv "/>
    <s v="e1 1000 100 1 1 14"/>
    <e v="#N/A"/>
    <e v="#N/A"/>
    <e v="#N/A"/>
    <e v="#N/A"/>
    <x v="2"/>
  </r>
  <r>
    <x v="4"/>
    <x v="1"/>
    <n v="100"/>
    <x v="0"/>
    <x v="14"/>
    <n v="1"/>
    <n v="2.5280260000000001"/>
    <n v="1.1214900000000001"/>
    <n v="2.167697"/>
    <n v="0.154835"/>
    <s v="4"/>
    <s v="scale_mpi_epyc_job_12136.out "/>
    <s v="scale_mpi_epyc_epyc004_2023-06-13_06-06-32.csv "/>
    <s v="e1 1000 100 1 1 15"/>
    <e v="#N/A"/>
    <e v="#N/A"/>
    <e v="#N/A"/>
    <e v="#N/A"/>
    <x v="2"/>
  </r>
  <r>
    <x v="4"/>
    <x v="1"/>
    <n v="100"/>
    <x v="0"/>
    <x v="15"/>
    <n v="1"/>
    <n v="2.396258"/>
    <n v="1.029188"/>
    <n v="2.16275"/>
    <n v="0.14418300000000001"/>
    <s v="4"/>
    <s v="scale_mpi_epyc_job_12136.out "/>
    <s v="scale_mpi_epyc_epyc004_2023-06-13_06-06-32.csv "/>
    <s v="e1 1000 100 1 1 16"/>
    <e v="#N/A"/>
    <e v="#N/A"/>
    <e v="#N/A"/>
    <e v="#N/A"/>
    <x v="2"/>
  </r>
  <r>
    <x v="4"/>
    <x v="1"/>
    <n v="100"/>
    <x v="0"/>
    <x v="16"/>
    <n v="1"/>
    <n v="2.2150479999999999"/>
    <n v="0.88192199999999998"/>
    <n v="3.1870319999999999"/>
    <n v="0.199189"/>
    <s v="4"/>
    <s v="scale_mpi_epyc_job_12136.out "/>
    <s v="scale_mpi_epyc_epyc004_2023-06-13_06-06-32.csv "/>
    <s v="e1 1000 100 1 1 17"/>
    <e v="#N/A"/>
    <e v="#N/A"/>
    <e v="#N/A"/>
    <e v="#N/A"/>
    <x v="2"/>
  </r>
  <r>
    <x v="4"/>
    <x v="1"/>
    <n v="100"/>
    <x v="0"/>
    <x v="17"/>
    <n v="1"/>
    <n v="2.2912210000000002"/>
    <n v="0.93498000000000003"/>
    <n v="4.1210760000000004"/>
    <n v="0.24241599999999999"/>
    <s v="4"/>
    <s v="scale_mpi_epyc_job_12136.out "/>
    <s v="scale_mpi_epyc_epyc004_2023-06-13_06-06-32.csv "/>
    <s v="e1 1000 100 1 1 18"/>
    <e v="#N/A"/>
    <e v="#N/A"/>
    <e v="#N/A"/>
    <e v="#N/A"/>
    <x v="2"/>
  </r>
  <r>
    <x v="4"/>
    <x v="1"/>
    <n v="100"/>
    <x v="0"/>
    <x v="18"/>
    <n v="1"/>
    <n v="2.9068969999999998"/>
    <n v="1.4283809999999999"/>
    <n v="9.1488639999999997"/>
    <n v="0.50827"/>
    <s v="4"/>
    <s v="scale_mpi_epyc_job_12136.out "/>
    <s v="scale_mpi_epyc_epyc004_2023-06-13_06-06-32.csv "/>
    <s v="e1 1000 100 1 1 19"/>
    <e v="#N/A"/>
    <e v="#N/A"/>
    <e v="#N/A"/>
    <e v="#N/A"/>
    <x v="2"/>
  </r>
  <r>
    <x v="4"/>
    <x v="1"/>
    <n v="100"/>
    <x v="0"/>
    <x v="19"/>
    <n v="1"/>
    <n v="2.816945"/>
    <n v="1.0840920000000001"/>
    <n v="7.2009179999999997"/>
    <n v="0.378996"/>
    <s v="4"/>
    <s v="scale_mpi_epyc_job_12136.out "/>
    <s v="scale_mpi_epyc_epyc004_2023-06-13_06-06-32.csv "/>
    <s v="e1 1000 100 1 1 20"/>
    <e v="#N/A"/>
    <e v="#N/A"/>
    <e v="#N/A"/>
    <e v="#N/A"/>
    <x v="2"/>
  </r>
  <r>
    <x v="4"/>
    <x v="1"/>
    <n v="100"/>
    <x v="0"/>
    <x v="20"/>
    <n v="1"/>
    <n v="2.8529360000000001"/>
    <n v="1.390622"/>
    <n v="13.491777000000001"/>
    <n v="0.67458899999999999"/>
    <s v="4"/>
    <s v="scale_mpi_epyc_job_12136.out "/>
    <s v="scale_mpi_epyc_epyc004_2023-06-13_06-06-32.csv "/>
    <s v="e1 1000 100 1 1 21"/>
    <e v="#N/A"/>
    <e v="#N/A"/>
    <e v="#N/A"/>
    <e v="#N/A"/>
    <x v="2"/>
  </r>
  <r>
    <x v="4"/>
    <x v="1"/>
    <n v="100"/>
    <x v="0"/>
    <x v="21"/>
    <n v="1"/>
    <n v="3.1710989999999999"/>
    <n v="1.556864"/>
    <n v="15.135944"/>
    <n v="0.72075900000000004"/>
    <s v="4"/>
    <s v="scale_mpi_epyc_job_12136.out "/>
    <s v="scale_mpi_epyc_epyc004_2023-06-13_06-06-32.csv "/>
    <s v="e1 1000 100 1 1 22"/>
    <e v="#N/A"/>
    <e v="#N/A"/>
    <e v="#N/A"/>
    <e v="#N/A"/>
    <x v="2"/>
  </r>
  <r>
    <x v="4"/>
    <x v="1"/>
    <n v="100"/>
    <x v="0"/>
    <x v="22"/>
    <n v="1"/>
    <n v="2.908382"/>
    <n v="1.485336"/>
    <n v="7.7166750000000004"/>
    <n v="0.35075800000000001"/>
    <s v="4"/>
    <s v="scale_mpi_epyc_job_12136.out "/>
    <s v="scale_mpi_epyc_epyc004_2023-06-13_06-06-32.csv "/>
    <s v="e1 1000 100 1 1 23"/>
    <e v="#N/A"/>
    <e v="#N/A"/>
    <e v="#N/A"/>
    <e v="#N/A"/>
    <x v="2"/>
  </r>
  <r>
    <x v="4"/>
    <x v="1"/>
    <n v="100"/>
    <x v="0"/>
    <x v="23"/>
    <n v="1"/>
    <n v="3.0332170000000001"/>
    <n v="1.6419330000000001"/>
    <n v="15.837142"/>
    <n v="0.68857100000000004"/>
    <s v="4"/>
    <s v="scale_mpi_epyc_job_12136.out "/>
    <s v="scale_mpi_epyc_epyc004_2023-06-13_06-06-32.csv "/>
    <s v="e1 1000 100 1 1 24"/>
    <e v="#N/A"/>
    <e v="#N/A"/>
    <e v="#N/A"/>
    <e v="#N/A"/>
    <x v="2"/>
  </r>
  <r>
    <x v="4"/>
    <x v="1"/>
    <n v="100"/>
    <x v="0"/>
    <x v="24"/>
    <n v="1"/>
    <n v="3.1191789999999999"/>
    <n v="1.6708209999999999"/>
    <n v="19.480139999999999"/>
    <n v="0.81167199999999995"/>
    <s v="4"/>
    <s v="scale_mpi_epyc_job_12136.out "/>
    <s v="scale_mpi_epyc_epyc004_2023-06-13_06-06-32.csv "/>
    <s v="e1 1000 100 1 1 25"/>
    <e v="#N/A"/>
    <e v="#N/A"/>
    <e v="#N/A"/>
    <e v="#N/A"/>
    <x v="2"/>
  </r>
  <r>
    <x v="4"/>
    <x v="1"/>
    <n v="100"/>
    <x v="0"/>
    <x v="25"/>
    <n v="1"/>
    <n v="3.264821"/>
    <n v="1.8707229999999999"/>
    <n v="16.138863000000001"/>
    <n v="0.64555499999999999"/>
    <s v="4"/>
    <s v="scale_mpi_epyc_job_12136.out "/>
    <s v="scale_mpi_epyc_epyc004_2023-06-13_06-06-32.csv "/>
    <s v="e1 1000 100 1 1 26"/>
    <e v="#N/A"/>
    <e v="#N/A"/>
    <e v="#N/A"/>
    <e v="#N/A"/>
    <x v="2"/>
  </r>
  <r>
    <x v="4"/>
    <x v="1"/>
    <n v="100"/>
    <x v="0"/>
    <x v="26"/>
    <n v="1"/>
    <n v="3.5716299999999999"/>
    <n v="2.1386959999999999"/>
    <n v="22.503191999999999"/>
    <n v="0.86550700000000003"/>
    <s v="4"/>
    <s v="scale_mpi_epyc_job_12136.out "/>
    <s v="scale_mpi_epyc_epyc004_2023-06-13_06-06-32.csv "/>
    <s v="e1 1000 100 1 1 27"/>
    <e v="#N/A"/>
    <e v="#N/A"/>
    <e v="#N/A"/>
    <e v="#N/A"/>
    <x v="2"/>
  </r>
  <r>
    <x v="4"/>
    <x v="1"/>
    <n v="100"/>
    <x v="0"/>
    <x v="27"/>
    <n v="1"/>
    <n v="3.547803"/>
    <n v="1.7063170000000001"/>
    <n v="25.47016"/>
    <n v="0.94333900000000004"/>
    <s v="4"/>
    <s v="scale_mpi_epyc_job_12136.out "/>
    <s v="scale_mpi_epyc_epyc004_2023-06-13_06-06-32.csv "/>
    <s v="e1 1000 100 1 1 28"/>
    <e v="#N/A"/>
    <e v="#N/A"/>
    <e v="#N/A"/>
    <e v="#N/A"/>
    <x v="2"/>
  </r>
  <r>
    <x v="4"/>
    <x v="1"/>
    <n v="100"/>
    <x v="0"/>
    <x v="28"/>
    <n v="1"/>
    <n v="3.1744330000000001"/>
    <n v="1.6805349999999999"/>
    <n v="18.982285000000001"/>
    <n v="0.67793899999999996"/>
    <s v="4"/>
    <s v="scale_mpi_epyc_job_12136.out "/>
    <s v="scale_mpi_epyc_epyc004_2023-06-13_06-06-32.csv "/>
    <s v="e1 1000 100 1 1 29"/>
    <e v="#N/A"/>
    <e v="#N/A"/>
    <e v="#N/A"/>
    <e v="#N/A"/>
    <x v="2"/>
  </r>
  <r>
    <x v="4"/>
    <x v="1"/>
    <n v="100"/>
    <x v="0"/>
    <x v="29"/>
    <n v="1"/>
    <n v="3.1331419999999999"/>
    <n v="1.6253409999999999"/>
    <n v="16.655173999999999"/>
    <n v="0.57431600000000005"/>
    <s v="4"/>
    <s v="scale_mpi_epyc_job_12136.out "/>
    <s v="scale_mpi_epyc_epyc004_2023-06-13_06-06-32.csv "/>
    <s v="e1 1000 100 1 1 30"/>
    <e v="#N/A"/>
    <e v="#N/A"/>
    <e v="#N/A"/>
    <e v="#N/A"/>
    <x v="2"/>
  </r>
  <r>
    <x v="4"/>
    <x v="1"/>
    <n v="100"/>
    <x v="0"/>
    <x v="30"/>
    <n v="1"/>
    <n v="3.8378990000000002"/>
    <n v="2.0285299999999999"/>
    <n v="26.514868"/>
    <n v="0.88382899999999998"/>
    <s v="4"/>
    <s v="scale_mpi_epyc_job_12136.out "/>
    <s v="scale_mpi_epyc_epyc004_2023-06-13_06-06-32.csv "/>
    <s v="e1 1000 100 1 1 31"/>
    <e v="#N/A"/>
    <e v="#N/A"/>
    <e v="#N/A"/>
    <e v="#N/A"/>
    <x v="2"/>
  </r>
  <r>
    <x v="4"/>
    <x v="1"/>
    <n v="100"/>
    <x v="0"/>
    <x v="31"/>
    <n v="1"/>
    <n v="3.5652699999999999"/>
    <n v="1.8663940000000001"/>
    <n v="27.926735000000001"/>
    <n v="0.90086200000000005"/>
    <s v="4"/>
    <s v="scale_mpi_epyc_job_12136.out "/>
    <s v="scale_mpi_epyc_epyc004_2023-06-13_06-06-32.csv "/>
    <s v="e1 1000 100 1 1 32"/>
    <e v="#N/A"/>
    <e v="#N/A"/>
    <e v="#N/A"/>
    <e v="#N/A"/>
    <x v="2"/>
  </r>
  <r>
    <x v="4"/>
    <x v="1"/>
    <n v="100"/>
    <x v="0"/>
    <x v="32"/>
    <n v="1"/>
    <n v="3.5370400000000002"/>
    <n v="2.004251"/>
    <n v="24.053643000000001"/>
    <n v="0.75167600000000001"/>
    <s v="4"/>
    <s v="scale_mpi_epyc_job_12136.out "/>
    <s v="scale_mpi_epyc_epyc004_2023-06-13_06-06-32.csv "/>
    <s v="e1 1000 100 1 1 33"/>
    <e v="#N/A"/>
    <e v="#N/A"/>
    <e v="#N/A"/>
    <e v="#N/A"/>
    <x v="2"/>
  </r>
  <r>
    <x v="4"/>
    <x v="1"/>
    <n v="100"/>
    <x v="0"/>
    <x v="33"/>
    <n v="1"/>
    <n v="4.2556269999999996"/>
    <n v="2.5961180000000001"/>
    <n v="39.530867000000001"/>
    <n v="1.197905"/>
    <s v="4"/>
    <s v="scale_mpi_epyc_job_12136.out "/>
    <s v="scale_mpi_epyc_epyc004_2023-06-13_06-06-32.csv "/>
    <s v="e1 1000 100 1 1 34"/>
    <e v="#N/A"/>
    <e v="#N/A"/>
    <e v="#N/A"/>
    <e v="#N/A"/>
    <x v="2"/>
  </r>
  <r>
    <x v="4"/>
    <x v="1"/>
    <n v="100"/>
    <x v="0"/>
    <x v="34"/>
    <n v="1"/>
    <n v="3.9868649999999999"/>
    <n v="2.4754339999999999"/>
    <n v="35.843148999999997"/>
    <n v="1.0542100000000001"/>
    <s v="4"/>
    <s v="scale_mpi_epyc_job_12136.out "/>
    <s v="scale_mpi_epyc_epyc004_2023-06-13_06-06-32.csv "/>
    <s v="e1 1000 100 1 1 35"/>
    <e v="#N/A"/>
    <e v="#N/A"/>
    <e v="#N/A"/>
    <e v="#N/A"/>
    <x v="2"/>
  </r>
  <r>
    <x v="4"/>
    <x v="1"/>
    <n v="100"/>
    <x v="0"/>
    <x v="35"/>
    <n v="1"/>
    <n v="3.5748739999999999"/>
    <n v="1.926744"/>
    <n v="29.943541"/>
    <n v="0.85553000000000001"/>
    <s v="4"/>
    <s v="scale_mpi_epyc_job_12136.out "/>
    <s v="scale_mpi_epyc_epyc004_2023-06-13_06-06-32.csv "/>
    <s v="e1 1000 100 1 1 36"/>
    <e v="#N/A"/>
    <e v="#N/A"/>
    <e v="#N/A"/>
    <e v="#N/A"/>
    <x v="2"/>
  </r>
  <r>
    <x v="4"/>
    <x v="1"/>
    <n v="100"/>
    <x v="0"/>
    <x v="36"/>
    <n v="1"/>
    <n v="3.6182829999999999"/>
    <n v="1.938062"/>
    <n v="29.732187"/>
    <n v="0.82589400000000002"/>
    <s v="4"/>
    <s v="scale_mpi_epyc_job_12136.out "/>
    <s v="scale_mpi_epyc_epyc004_2023-06-13_06-06-32.csv "/>
    <s v="e1 1000 100 1 1 37"/>
    <e v="#N/A"/>
    <e v="#N/A"/>
    <e v="#N/A"/>
    <e v="#N/A"/>
    <x v="2"/>
  </r>
  <r>
    <x v="4"/>
    <x v="1"/>
    <n v="100"/>
    <x v="0"/>
    <x v="37"/>
    <n v="1"/>
    <n v="4.2714040000000004"/>
    <n v="2.750156"/>
    <n v="51.865015999999997"/>
    <n v="1.4017569999999999"/>
    <s v="4"/>
    <s v="scale_mpi_epyc_job_12136.out "/>
    <s v="scale_mpi_epyc_epyc004_2023-06-13_06-06-32.csv "/>
    <s v="e1 1000 100 1 1 38"/>
    <e v="#N/A"/>
    <e v="#N/A"/>
    <e v="#N/A"/>
    <e v="#N/A"/>
    <x v="2"/>
  </r>
  <r>
    <x v="4"/>
    <x v="1"/>
    <n v="100"/>
    <x v="0"/>
    <x v="38"/>
    <n v="1"/>
    <n v="4.6409330000000004"/>
    <n v="2.9270200000000002"/>
    <n v="65.612984999999995"/>
    <n v="1.726658"/>
    <s v="4"/>
    <s v="scale_mpi_epyc_job_12136.out "/>
    <s v="scale_mpi_epyc_epyc004_2023-06-13_06-06-32.csv "/>
    <s v="e1 1000 100 1 1 39"/>
    <e v="#N/A"/>
    <e v="#N/A"/>
    <e v="#N/A"/>
    <e v="#N/A"/>
    <x v="2"/>
  </r>
  <r>
    <x v="4"/>
    <x v="1"/>
    <n v="100"/>
    <x v="0"/>
    <x v="39"/>
    <n v="1"/>
    <n v="4.2266009999999996"/>
    <n v="2.6038009999999998"/>
    <n v="40.540996999999997"/>
    <n v="1.0395129999999999"/>
    <s v="4"/>
    <s v="scale_mpi_epyc_job_12136.out "/>
    <s v="scale_mpi_epyc_epyc004_2023-06-13_06-06-32.csv "/>
    <s v="e1 1000 100 1 1 40"/>
    <e v="#N/A"/>
    <e v="#N/A"/>
    <e v="#N/A"/>
    <e v="#N/A"/>
    <x v="2"/>
  </r>
  <r>
    <x v="4"/>
    <x v="1"/>
    <n v="100"/>
    <x v="0"/>
    <x v="40"/>
    <n v="1"/>
    <n v="4.3202439999999998"/>
    <n v="2.5206010000000001"/>
    <n v="46.047967999999997"/>
    <n v="1.1511990000000001"/>
    <s v="4"/>
    <s v="scale_mpi_epyc_job_12136.out "/>
    <s v="scale_mpi_epyc_epyc004_2023-06-13_06-06-32.csv "/>
    <s v="e1 1000 100 1 1 41"/>
    <e v="#N/A"/>
    <e v="#N/A"/>
    <e v="#N/A"/>
    <e v="#N/A"/>
    <x v="2"/>
  </r>
  <r>
    <x v="4"/>
    <x v="1"/>
    <n v="100"/>
    <x v="0"/>
    <x v="41"/>
    <n v="1"/>
    <n v="3.8917329999999999"/>
    <n v="2.2325919999999999"/>
    <n v="44.133364999999998"/>
    <n v="1.076424"/>
    <s v="4"/>
    <s v="scale_mpi_epyc_job_12136.out "/>
    <s v="scale_mpi_epyc_epyc004_2023-06-13_06-06-32.csv "/>
    <s v="e1 1000 100 1 1 42"/>
    <e v="#N/A"/>
    <e v="#N/A"/>
    <e v="#N/A"/>
    <e v="#N/A"/>
    <x v="2"/>
  </r>
  <r>
    <x v="4"/>
    <x v="1"/>
    <n v="100"/>
    <x v="0"/>
    <x v="42"/>
    <n v="1"/>
    <n v="4.257161"/>
    <n v="2.6431460000000002"/>
    <n v="47.456468999999998"/>
    <n v="1.1299159999999999"/>
    <s v="4"/>
    <s v="scale_mpi_epyc_job_12136.out "/>
    <s v="scale_mpi_epyc_epyc004_2023-06-13_06-06-32.csv "/>
    <s v="e1 1000 100 1 1 43"/>
    <e v="#N/A"/>
    <e v="#N/A"/>
    <e v="#N/A"/>
    <e v="#N/A"/>
    <x v="2"/>
  </r>
  <r>
    <x v="4"/>
    <x v="1"/>
    <n v="100"/>
    <x v="0"/>
    <x v="43"/>
    <n v="1"/>
    <n v="4.8891669999999996"/>
    <n v="3.3443679999999998"/>
    <n v="70.234545999999995"/>
    <n v="1.633362"/>
    <s v="4"/>
    <s v="scale_mpi_epyc_job_12136.out "/>
    <s v="scale_mpi_epyc_epyc004_2023-06-13_06-06-32.csv "/>
    <s v="e1 1000 100 1 1 44"/>
    <e v="#N/A"/>
    <e v="#N/A"/>
    <e v="#N/A"/>
    <e v="#N/A"/>
    <x v="2"/>
  </r>
  <r>
    <x v="4"/>
    <x v="1"/>
    <n v="100"/>
    <x v="0"/>
    <x v="44"/>
    <n v="1"/>
    <n v="4.3649800000000001"/>
    <n v="2.6104829999999999"/>
    <n v="43.940489999999997"/>
    <n v="0.99864699999999995"/>
    <s v="4"/>
    <s v="scale_mpi_epyc_job_12136.out "/>
    <s v="scale_mpi_epyc_epyc004_2023-06-13_06-06-32.csv "/>
    <s v="e1 1000 100 1 1 45"/>
    <e v="#N/A"/>
    <e v="#N/A"/>
    <e v="#N/A"/>
    <e v="#N/A"/>
    <x v="2"/>
  </r>
  <r>
    <x v="4"/>
    <x v="1"/>
    <n v="100"/>
    <x v="0"/>
    <x v="45"/>
    <n v="1"/>
    <n v="4.3976689999999996"/>
    <n v="2.7520959999999999"/>
    <n v="49.355663"/>
    <n v="1.0967929999999999"/>
    <s v="4"/>
    <s v="scale_mpi_epyc_job_12136.out "/>
    <s v="scale_mpi_epyc_epyc004_2023-06-13_06-06-32.csv "/>
    <s v="e1 1000 100 1 1 46"/>
    <e v="#N/A"/>
    <e v="#N/A"/>
    <e v="#N/A"/>
    <e v="#N/A"/>
    <x v="2"/>
  </r>
  <r>
    <x v="4"/>
    <x v="1"/>
    <n v="100"/>
    <x v="0"/>
    <x v="46"/>
    <n v="1"/>
    <n v="4.2542910000000003"/>
    <n v="2.526008"/>
    <n v="46.421700999999999"/>
    <n v="1.0091669999999999"/>
    <s v="4"/>
    <s v="scale_mpi_epyc_job_12136.out "/>
    <s v="scale_mpi_epyc_epyc004_2023-06-13_06-06-32.csv "/>
    <s v="e1 1000 100 1 1 47"/>
    <e v="#N/A"/>
    <e v="#N/A"/>
    <e v="#N/A"/>
    <e v="#N/A"/>
    <x v="2"/>
  </r>
  <r>
    <x v="4"/>
    <x v="1"/>
    <n v="100"/>
    <x v="0"/>
    <x v="47"/>
    <n v="1"/>
    <n v="4.8459510000000003"/>
    <n v="2.9464229999999998"/>
    <n v="53.011333"/>
    <n v="1.127901"/>
    <s v="4"/>
    <s v="scale_mpi_epyc_job_12136.out "/>
    <s v="scale_mpi_epyc_epyc004_2023-06-13_06-06-32.csv "/>
    <s v="e1 1000 100 1 1 48"/>
    <e v="#N/A"/>
    <e v="#N/A"/>
    <e v="#N/A"/>
    <e v="#N/A"/>
    <x v="2"/>
  </r>
  <r>
    <x v="4"/>
    <x v="1"/>
    <n v="100"/>
    <x v="0"/>
    <x v="48"/>
    <n v="1"/>
    <n v="4.5005870000000003"/>
    <n v="2.8732869999999999"/>
    <n v="57.912491000000003"/>
    <n v="1.20651"/>
    <s v="4"/>
    <s v="scale_mpi_epyc_job_12136.out "/>
    <s v="scale_mpi_epyc_epyc004_2023-06-13_06-06-32.csv "/>
    <s v="e1 1000 100 1 1 49"/>
    <e v="#N/A"/>
    <e v="#N/A"/>
    <e v="#N/A"/>
    <e v="#N/A"/>
    <x v="2"/>
  </r>
  <r>
    <x v="4"/>
    <x v="1"/>
    <n v="100"/>
    <x v="0"/>
    <x v="49"/>
    <n v="1"/>
    <n v="6.2643909999999998"/>
    <n v="4.2409319999999999"/>
    <n v="125.415115"/>
    <n v="2.5594920000000001"/>
    <s v="4"/>
    <s v="scale_mpi_epyc_job_12136.out "/>
    <s v="scale_mpi_epyc_epyc004_2023-06-13_06-06-32.csv "/>
    <s v="e1 1000 100 1 1 50"/>
    <e v="#N/A"/>
    <e v="#N/A"/>
    <e v="#N/A"/>
    <e v="#N/A"/>
    <x v="2"/>
  </r>
  <r>
    <x v="4"/>
    <x v="1"/>
    <n v="100"/>
    <x v="0"/>
    <x v="50"/>
    <n v="1"/>
    <n v="5.0689510000000002"/>
    <n v="3.0920730000000001"/>
    <n v="55.471290000000003"/>
    <n v="1.109426"/>
    <s v="4"/>
    <s v="scale_mpi_epyc_job_12136.out "/>
    <s v="scale_mpi_epyc_epyc004_2023-06-13_06-06-32.csv "/>
    <s v="e1 1000 100 1 1 51"/>
    <e v="#N/A"/>
    <e v="#N/A"/>
    <e v="#N/A"/>
    <e v="#N/A"/>
    <x v="2"/>
  </r>
  <r>
    <x v="4"/>
    <x v="1"/>
    <n v="100"/>
    <x v="0"/>
    <x v="51"/>
    <n v="1"/>
    <n v="4.8149949999999997"/>
    <n v="3.1467839999999998"/>
    <n v="66.276444999999995"/>
    <n v="1.2995380000000001"/>
    <s v="4"/>
    <s v="scale_mpi_epyc_job_12136.out "/>
    <s v="scale_mpi_epyc_epyc004_2023-06-13_06-06-32.csv "/>
    <s v="e1 1000 100 1 1 52"/>
    <e v="#N/A"/>
    <e v="#N/A"/>
    <e v="#N/A"/>
    <e v="#N/A"/>
    <x v="2"/>
  </r>
  <r>
    <x v="4"/>
    <x v="1"/>
    <n v="100"/>
    <x v="0"/>
    <x v="52"/>
    <n v="1"/>
    <n v="5.312538"/>
    <n v="3.6296759999999999"/>
    <n v="92.189629999999994"/>
    <n v="1.772877"/>
    <s v="4"/>
    <s v="scale_mpi_epyc_job_12136.out "/>
    <s v="scale_mpi_epyc_epyc004_2023-06-13_06-06-32.csv "/>
    <s v="e1 1000 100 1 1 53"/>
    <e v="#N/A"/>
    <e v="#N/A"/>
    <e v="#N/A"/>
    <e v="#N/A"/>
    <x v="2"/>
  </r>
  <r>
    <x v="4"/>
    <x v="1"/>
    <n v="100"/>
    <x v="0"/>
    <x v="53"/>
    <n v="1"/>
    <n v="4.7756299999999996"/>
    <n v="3.0577860000000001"/>
    <n v="71.375180999999998"/>
    <n v="1.3467020000000001"/>
    <s v="4"/>
    <s v="scale_mpi_epyc_job_12136.out "/>
    <s v="scale_mpi_epyc_epyc004_2023-06-13_06-06-32.csv "/>
    <s v="e1 1000 100 1 1 54"/>
    <e v="#N/A"/>
    <e v="#N/A"/>
    <e v="#N/A"/>
    <e v="#N/A"/>
    <x v="2"/>
  </r>
  <r>
    <x v="4"/>
    <x v="1"/>
    <n v="100"/>
    <x v="0"/>
    <x v="54"/>
    <n v="1"/>
    <n v="4.8327840000000002"/>
    <n v="3.042745"/>
    <n v="68.183772000000005"/>
    <n v="1.262662"/>
    <s v="4"/>
    <s v="scale_mpi_epyc_job_12136.out "/>
    <s v="scale_mpi_epyc_epyc004_2023-06-13_06-06-32.csv "/>
    <s v="e1 1000 100 1 1 55"/>
    <e v="#N/A"/>
    <e v="#N/A"/>
    <e v="#N/A"/>
    <e v="#N/A"/>
    <x v="2"/>
  </r>
  <r>
    <x v="4"/>
    <x v="1"/>
    <n v="100"/>
    <x v="0"/>
    <x v="55"/>
    <n v="1"/>
    <n v="5.8534350000000002"/>
    <n v="3.6478109999999999"/>
    <n v="87.457193000000004"/>
    <n v="1.590131"/>
    <s v="4"/>
    <s v="scale_mpi_epyc_job_12136.out "/>
    <s v="scale_mpi_epyc_epyc004_2023-06-13_06-06-32.csv "/>
    <s v="e1 1000 100 1 1 56"/>
    <e v="#N/A"/>
    <e v="#N/A"/>
    <e v="#N/A"/>
    <e v="#N/A"/>
    <x v="2"/>
  </r>
  <r>
    <x v="4"/>
    <x v="1"/>
    <n v="100"/>
    <x v="0"/>
    <x v="56"/>
    <n v="1"/>
    <n v="5.7876019999999997"/>
    <n v="4.0445219999999997"/>
    <n v="106.439324"/>
    <n v="1.9007019999999999"/>
    <s v="4"/>
    <s v="scale_mpi_epyc_job_12136.out "/>
    <s v="scale_mpi_epyc_epyc004_2023-06-13_06-06-32.csv "/>
    <s v="e1 1000 100 1 1 57"/>
    <e v="#N/A"/>
    <e v="#N/A"/>
    <e v="#N/A"/>
    <e v="#N/A"/>
    <x v="2"/>
  </r>
  <r>
    <x v="4"/>
    <x v="1"/>
    <n v="100"/>
    <x v="0"/>
    <x v="57"/>
    <n v="1"/>
    <n v="4.642836"/>
    <n v="3.2516790000000002"/>
    <n v="81.099315000000004"/>
    <n v="1.422795"/>
    <s v="4"/>
    <s v="scale_mpi_epyc_job_12136.out "/>
    <s v="scale_mpi_epyc_epyc004_2023-06-13_06-06-32.csv "/>
    <s v="e1 1000 100 1 1 58"/>
    <e v="#N/A"/>
    <e v="#N/A"/>
    <e v="#N/A"/>
    <e v="#N/A"/>
    <x v="2"/>
  </r>
  <r>
    <x v="4"/>
    <x v="1"/>
    <n v="100"/>
    <x v="0"/>
    <x v="58"/>
    <n v="1"/>
    <n v="4.7213260000000004"/>
    <n v="3.306997"/>
    <n v="89.790037999999996"/>
    <n v="1.5481039999999999"/>
    <s v="4"/>
    <s v="scale_mpi_epyc_job_12136.out "/>
    <s v="scale_mpi_epyc_epyc004_2023-06-13_06-06-32.csv "/>
    <s v="e1 1000 100 1 1 59"/>
    <e v="#N/A"/>
    <e v="#N/A"/>
    <e v="#N/A"/>
    <e v="#N/A"/>
    <x v="2"/>
  </r>
  <r>
    <x v="4"/>
    <x v="1"/>
    <n v="100"/>
    <x v="0"/>
    <x v="59"/>
    <n v="1"/>
    <n v="5.9967240000000004"/>
    <n v="4.4778710000000004"/>
    <n v="90.364742000000007"/>
    <n v="1.531606"/>
    <s v="4"/>
    <s v="scale_mpi_epyc_job_12136.out "/>
    <s v="scale_mpi_epyc_epyc004_2023-06-13_06-06-32.csv "/>
    <s v="e1 1000 100 1 1 60"/>
    <e v="#N/A"/>
    <e v="#N/A"/>
    <e v="#N/A"/>
    <e v="#N/A"/>
    <x v="2"/>
  </r>
  <r>
    <x v="4"/>
    <x v="1"/>
    <n v="100"/>
    <x v="0"/>
    <x v="60"/>
    <n v="1"/>
    <n v="4.9926240000000002"/>
    <n v="3.5257160000000001"/>
    <n v="93.923060000000007"/>
    <n v="1.5653840000000001"/>
    <s v="4"/>
    <s v="scale_mpi_epyc_job_12136.out "/>
    <s v="scale_mpi_epyc_epyc004_2023-06-13_06-06-32.csv "/>
    <s v="e1 1000 100 1 1 61"/>
    <e v="#N/A"/>
    <e v="#N/A"/>
    <e v="#N/A"/>
    <e v="#N/A"/>
    <x v="2"/>
  </r>
  <r>
    <x v="4"/>
    <x v="1"/>
    <n v="100"/>
    <x v="0"/>
    <x v="61"/>
    <n v="1"/>
    <n v="6.4155519999999999"/>
    <n v="4.9936429999999996"/>
    <n v="121.55462199999999"/>
    <n v="1.992699"/>
    <s v="4"/>
    <s v="scale_mpi_epyc_job_12136.out "/>
    <s v="scale_mpi_epyc_epyc004_2023-06-13_06-06-32.csv "/>
    <s v="e1 1000 100 1 1 62"/>
    <e v="#N/A"/>
    <e v="#N/A"/>
    <e v="#N/A"/>
    <e v="#N/A"/>
    <x v="2"/>
  </r>
  <r>
    <x v="4"/>
    <x v="1"/>
    <n v="100"/>
    <x v="0"/>
    <x v="62"/>
    <n v="1"/>
    <n v="5.0979070000000002"/>
    <n v="3.6251709999999999"/>
    <n v="98.252168999999995"/>
    <n v="1.5847119999999999"/>
    <s v="4"/>
    <s v="scale_mpi_epyc_job_12136.out "/>
    <s v="scale_mpi_epyc_epyc004_2023-06-13_06-06-32.csv "/>
    <s v="e1 1000 100 1 1 63"/>
    <e v="#N/A"/>
    <e v="#N/A"/>
    <e v="#N/A"/>
    <e v="#N/A"/>
    <x v="2"/>
  </r>
  <r>
    <x v="4"/>
    <x v="1"/>
    <n v="100"/>
    <x v="0"/>
    <x v="63"/>
    <n v="1"/>
    <n v="5.2540579999999997"/>
    <n v="3.6638609999999998"/>
    <n v="94.998746999999995"/>
    <n v="1.507917"/>
    <s v="4"/>
    <s v="scale_mpi_epyc_job_12136.out "/>
    <s v="scale_mpi_epyc_epyc004_2023-06-13_06-06-32.csv "/>
    <s v="e1 1000 100 1 1 64"/>
    <e v="#N/A"/>
    <e v="#N/A"/>
    <e v="#N/A"/>
    <e v="#N/A"/>
    <x v="2"/>
  </r>
  <r>
    <x v="4"/>
    <x v="2"/>
    <n v="100"/>
    <x v="0"/>
    <x v="0"/>
    <n v="1"/>
    <n v="1.145832"/>
    <n v="7.6041999999999998E-2"/>
    <n v="0"/>
    <n v="0"/>
    <s v="4"/>
    <s v="scale_mpi_epyc_job_12136.out "/>
    <s v="scale_mpi_epyc_epyc004_2023-06-13_06-06-32.csv "/>
    <s v="e1 100 100 1 1 1"/>
    <e v="#N/A"/>
    <e v="#N/A"/>
    <e v="#N/A"/>
    <e v="#N/A"/>
    <x v="2"/>
  </r>
  <r>
    <x v="4"/>
    <x v="2"/>
    <n v="100"/>
    <x v="0"/>
    <x v="1"/>
    <n v="1"/>
    <n v="1.1463639999999999"/>
    <n v="8.8005E-2"/>
    <n v="3.1639E-2"/>
    <n v="3.1639E-2"/>
    <s v="4"/>
    <s v="scale_mpi_epyc_job_12136.out "/>
    <s v="scale_mpi_epyc_epyc004_2023-06-13_06-06-32.csv "/>
    <s v="e1 100 100 1 1 2"/>
    <e v="#N/A"/>
    <e v="#N/A"/>
    <e v="#N/A"/>
    <e v="#N/A"/>
    <x v="2"/>
  </r>
  <r>
    <x v="4"/>
    <x v="2"/>
    <n v="100"/>
    <x v="0"/>
    <x v="2"/>
    <n v="1"/>
    <n v="1.246999"/>
    <n v="0.17504800000000001"/>
    <n v="0.162637"/>
    <n v="8.1319000000000002E-2"/>
    <s v="4"/>
    <s v="scale_mpi_epyc_job_12136.out "/>
    <s v="scale_mpi_epyc_epyc004_2023-06-13_06-06-32.csv "/>
    <s v="e1 100 100 1 1 3"/>
    <e v="#N/A"/>
    <e v="#N/A"/>
    <e v="#N/A"/>
    <e v="#N/A"/>
    <x v="2"/>
  </r>
  <r>
    <x v="4"/>
    <x v="2"/>
    <n v="100"/>
    <x v="0"/>
    <x v="3"/>
    <n v="1"/>
    <n v="1.2203599999999999"/>
    <n v="0.130916"/>
    <n v="0.17110700000000001"/>
    <n v="5.7036000000000003E-2"/>
    <s v="4"/>
    <s v="scale_mpi_epyc_job_12136.out "/>
    <s v="scale_mpi_epyc_epyc004_2023-06-13_06-06-32.csv "/>
    <s v="e1 100 100 1 1 4"/>
    <e v="#N/A"/>
    <e v="#N/A"/>
    <e v="#N/A"/>
    <e v="#N/A"/>
    <x v="2"/>
  </r>
  <r>
    <x v="4"/>
    <x v="2"/>
    <n v="100"/>
    <x v="0"/>
    <x v="4"/>
    <n v="1"/>
    <n v="1.301345"/>
    <n v="0.196635"/>
    <n v="0.37042399999999998"/>
    <n v="9.2605999999999994E-2"/>
    <s v="4"/>
    <s v="scale_mpi_epyc_job_12136.out "/>
    <s v="scale_mpi_epyc_epyc004_2023-06-13_06-06-32.csv "/>
    <s v="e1 100 100 1 1 5"/>
    <e v="#N/A"/>
    <e v="#N/A"/>
    <e v="#N/A"/>
    <e v="#N/A"/>
    <x v="2"/>
  </r>
  <r>
    <x v="4"/>
    <x v="2"/>
    <n v="100"/>
    <x v="0"/>
    <x v="5"/>
    <n v="1"/>
    <n v="1.3238049999999999"/>
    <n v="0.23028899999999999"/>
    <n v="0.52703199999999994"/>
    <n v="0.105406"/>
    <s v="4"/>
    <s v="scale_mpi_epyc_job_12136.out "/>
    <s v="scale_mpi_epyc_epyc004_2023-06-13_06-06-32.csv "/>
    <s v="e1 100 100 1 1 6"/>
    <e v="#N/A"/>
    <e v="#N/A"/>
    <e v="#N/A"/>
    <e v="#N/A"/>
    <x v="2"/>
  </r>
  <r>
    <x v="4"/>
    <x v="2"/>
    <n v="100"/>
    <x v="0"/>
    <x v="6"/>
    <n v="1"/>
    <n v="1.4558180000000001"/>
    <n v="0.30940099999999998"/>
    <n v="0.81752100000000005"/>
    <n v="0.13625399999999999"/>
    <s v="4"/>
    <s v="scale_mpi_epyc_job_12136.out "/>
    <s v="scale_mpi_epyc_epyc004_2023-06-13_06-06-32.csv "/>
    <s v="e1 100 100 1 1 7"/>
    <e v="#N/A"/>
    <e v="#N/A"/>
    <e v="#N/A"/>
    <e v="#N/A"/>
    <x v="2"/>
  </r>
  <r>
    <x v="4"/>
    <x v="2"/>
    <n v="100"/>
    <x v="0"/>
    <x v="7"/>
    <n v="1"/>
    <n v="1.5130980000000001"/>
    <n v="0.42300700000000002"/>
    <n v="0.92184299999999997"/>
    <n v="0.131692"/>
    <s v="4"/>
    <s v="scale_mpi_epyc_job_12136.out "/>
    <s v="scale_mpi_epyc_epyc004_2023-06-13_06-06-32.csv "/>
    <s v="e1 100 100 1 1 8"/>
    <e v="#N/A"/>
    <e v="#N/A"/>
    <e v="#N/A"/>
    <e v="#N/A"/>
    <x v="2"/>
  </r>
  <r>
    <x v="4"/>
    <x v="2"/>
    <n v="100"/>
    <x v="0"/>
    <x v="8"/>
    <n v="1"/>
    <n v="1.573882"/>
    <n v="0.47008499999999998"/>
    <n v="1.132145"/>
    <n v="0.141518"/>
    <s v="4"/>
    <s v="scale_mpi_epyc_job_12136.out "/>
    <s v="scale_mpi_epyc_epyc004_2023-06-13_06-06-32.csv "/>
    <s v="e1 100 100 1 1 9"/>
    <e v="#N/A"/>
    <e v="#N/A"/>
    <e v="#N/A"/>
    <e v="#N/A"/>
    <x v="2"/>
  </r>
  <r>
    <x v="4"/>
    <x v="2"/>
    <n v="100"/>
    <x v="0"/>
    <x v="9"/>
    <n v="1"/>
    <n v="1.5955360000000001"/>
    <n v="0.500467"/>
    <n v="1.8035350000000001"/>
    <n v="0.20039299999999999"/>
    <s v="4"/>
    <s v="scale_mpi_epyc_job_12136.out "/>
    <s v="scale_mpi_epyc_epyc004_2023-06-13_06-06-32.csv "/>
    <s v="e1 100 100 1 1 10"/>
    <e v="#N/A"/>
    <e v="#N/A"/>
    <e v="#N/A"/>
    <e v="#N/A"/>
    <x v="2"/>
  </r>
  <r>
    <x v="4"/>
    <x v="2"/>
    <n v="100"/>
    <x v="0"/>
    <x v="10"/>
    <n v="1"/>
    <n v="1.7402610000000001"/>
    <n v="0.61365899999999995"/>
    <n v="2.1856949999999999"/>
    <n v="0.21856900000000001"/>
    <s v="4"/>
    <s v="scale_mpi_epyc_job_12136.out "/>
    <s v="scale_mpi_epyc_epyc004_2023-06-13_06-06-32.csv "/>
    <s v="e1 100 100 1 1 11"/>
    <e v="#N/A"/>
    <e v="#N/A"/>
    <e v="#N/A"/>
    <e v="#N/A"/>
    <x v="2"/>
  </r>
  <r>
    <x v="4"/>
    <x v="2"/>
    <n v="100"/>
    <x v="0"/>
    <x v="11"/>
    <n v="1"/>
    <n v="1.6961440000000001"/>
    <n v="0.55691999999999997"/>
    <n v="2.4909629999999998"/>
    <n v="0.22645100000000001"/>
    <s v="4"/>
    <s v="scale_mpi_epyc_job_12136.out "/>
    <s v="scale_mpi_epyc_epyc004_2023-06-13_06-06-32.csv "/>
    <s v="e1 100 100 1 1 12"/>
    <e v="#N/A"/>
    <e v="#N/A"/>
    <e v="#N/A"/>
    <e v="#N/A"/>
    <x v="2"/>
  </r>
  <r>
    <x v="4"/>
    <x v="2"/>
    <n v="100"/>
    <x v="0"/>
    <x v="12"/>
    <n v="1"/>
    <n v="1.837137"/>
    <n v="0.669215"/>
    <n v="3.8678149999999998"/>
    <n v="0.32231799999999999"/>
    <s v="4"/>
    <s v="scale_mpi_epyc_job_12136.out "/>
    <s v="scale_mpi_epyc_epyc004_2023-06-13_06-06-32.csv "/>
    <s v="e1 100 100 1 1 13"/>
    <e v="#N/A"/>
    <e v="#N/A"/>
    <e v="#N/A"/>
    <e v="#N/A"/>
    <x v="2"/>
  </r>
  <r>
    <x v="4"/>
    <x v="2"/>
    <n v="100"/>
    <x v="0"/>
    <x v="13"/>
    <n v="1"/>
    <n v="1.885232"/>
    <n v="0.75503100000000001"/>
    <n v="4.4701779999999998"/>
    <n v="0.34386"/>
    <s v="4"/>
    <s v="scale_mpi_epyc_job_12136.out "/>
    <s v="scale_mpi_epyc_epyc004_2023-06-13_06-06-32.csv "/>
    <s v="e1 100 100 1 1 14"/>
    <e v="#N/A"/>
    <e v="#N/A"/>
    <e v="#N/A"/>
    <e v="#N/A"/>
    <x v="2"/>
  </r>
  <r>
    <x v="4"/>
    <x v="2"/>
    <n v="100"/>
    <x v="0"/>
    <x v="14"/>
    <n v="1"/>
    <n v="2.0417860000000001"/>
    <n v="0.79867999999999995"/>
    <n v="5.524108"/>
    <n v="0.39457900000000001"/>
    <s v="4"/>
    <s v="scale_mpi_epyc_job_12136.out "/>
    <s v="scale_mpi_epyc_epyc004_2023-06-13_06-06-32.csv "/>
    <s v="e1 100 100 1 1 15"/>
    <e v="#N/A"/>
    <e v="#N/A"/>
    <e v="#N/A"/>
    <e v="#N/A"/>
    <x v="2"/>
  </r>
  <r>
    <x v="4"/>
    <x v="2"/>
    <n v="100"/>
    <x v="0"/>
    <x v="15"/>
    <n v="1"/>
    <n v="2.2976230000000002"/>
    <n v="1.1192409999999999"/>
    <n v="6.1479249999999999"/>
    <n v="0.409862"/>
    <s v="4"/>
    <s v="scale_mpi_epyc_job_12136.out "/>
    <s v="scale_mpi_epyc_epyc004_2023-06-13_06-06-32.csv "/>
    <s v="e1 100 100 1 1 16"/>
    <e v="#N/A"/>
    <e v="#N/A"/>
    <e v="#N/A"/>
    <e v="#N/A"/>
    <x v="2"/>
  </r>
  <r>
    <x v="4"/>
    <x v="2"/>
    <n v="100"/>
    <x v="0"/>
    <x v="16"/>
    <n v="1"/>
    <n v="2.2087979999999998"/>
    <n v="1.0308850000000001"/>
    <n v="5.8689850000000003"/>
    <n v="0.36681200000000003"/>
    <s v="4"/>
    <s v="scale_mpi_epyc_job_12136.out "/>
    <s v="scale_mpi_epyc_epyc004_2023-06-13_06-06-32.csv "/>
    <s v="e1 100 100 1 1 17"/>
    <e v="#N/A"/>
    <e v="#N/A"/>
    <e v="#N/A"/>
    <e v="#N/A"/>
    <x v="2"/>
  </r>
  <r>
    <x v="4"/>
    <x v="2"/>
    <n v="100"/>
    <x v="0"/>
    <x v="17"/>
    <n v="1"/>
    <n v="2.1013109999999999"/>
    <n v="0.91755799999999998"/>
    <n v="7.6329479999999998"/>
    <n v="0.44899699999999998"/>
    <s v="4"/>
    <s v="scale_mpi_epyc_job_12136.out "/>
    <s v="scale_mpi_epyc_epyc004_2023-06-13_06-06-32.csv "/>
    <s v="e1 100 100 1 1 18"/>
    <e v="#N/A"/>
    <e v="#N/A"/>
    <e v="#N/A"/>
    <e v="#N/A"/>
    <x v="2"/>
  </r>
  <r>
    <x v="4"/>
    <x v="2"/>
    <n v="100"/>
    <x v="0"/>
    <x v="18"/>
    <n v="1"/>
    <n v="2.428588"/>
    <n v="1.244664"/>
    <n v="13.106695999999999"/>
    <n v="0.72814999999999996"/>
    <s v="4"/>
    <s v="scale_mpi_epyc_job_12136.out "/>
    <s v="scale_mpi_epyc_epyc004_2023-06-13_06-06-32.csv "/>
    <s v="e1 100 100 1 1 19"/>
    <e v="#N/A"/>
    <e v="#N/A"/>
    <e v="#N/A"/>
    <e v="#N/A"/>
    <x v="2"/>
  </r>
  <r>
    <x v="4"/>
    <x v="2"/>
    <n v="100"/>
    <x v="0"/>
    <x v="19"/>
    <n v="1"/>
    <n v="2.180075"/>
    <n v="0.98413899999999999"/>
    <n v="8.5071309999999993"/>
    <n v="0.44774399999999998"/>
    <s v="4"/>
    <s v="scale_mpi_epyc_job_12136.out "/>
    <s v="scale_mpi_epyc_epyc004_2023-06-13_06-06-32.csv "/>
    <s v="e1 100 100 1 1 20"/>
    <e v="#N/A"/>
    <e v="#N/A"/>
    <e v="#N/A"/>
    <e v="#N/A"/>
    <x v="2"/>
  </r>
  <r>
    <x v="4"/>
    <x v="2"/>
    <n v="100"/>
    <x v="0"/>
    <x v="20"/>
    <n v="1"/>
    <n v="2.8427829999999998"/>
    <n v="1.647691"/>
    <n v="17.575113000000002"/>
    <n v="0.87875599999999998"/>
    <s v="4"/>
    <s v="scale_mpi_epyc_job_12136.out "/>
    <s v="scale_mpi_epyc_epyc004_2023-06-13_06-06-32.csv "/>
    <s v="e1 100 100 1 1 21"/>
    <e v="#N/A"/>
    <e v="#N/A"/>
    <e v="#N/A"/>
    <e v="#N/A"/>
    <x v="2"/>
  </r>
  <r>
    <x v="4"/>
    <x v="2"/>
    <n v="100"/>
    <x v="0"/>
    <x v="21"/>
    <n v="1"/>
    <n v="2.535895"/>
    <n v="1.2959400000000001"/>
    <n v="10.862634"/>
    <n v="0.51726799999999995"/>
    <s v="4"/>
    <s v="scale_mpi_epyc_job_12136.out "/>
    <s v="scale_mpi_epyc_epyc004_2023-06-13_06-06-32.csv "/>
    <s v="e1 100 100 1 1 22"/>
    <e v="#N/A"/>
    <e v="#N/A"/>
    <e v="#N/A"/>
    <e v="#N/A"/>
    <x v="2"/>
  </r>
  <r>
    <x v="4"/>
    <x v="2"/>
    <n v="100"/>
    <x v="0"/>
    <x v="22"/>
    <n v="1"/>
    <n v="4.3638659999999998"/>
    <n v="3.1442420000000002"/>
    <n v="48.047213999999997"/>
    <n v="2.183964"/>
    <s v="4"/>
    <s v="scale_mpi_epyc_job_12136.out "/>
    <s v="scale_mpi_epyc_epyc004_2023-06-13_06-06-32.csv "/>
    <s v="e1 100 100 1 1 23"/>
    <e v="#N/A"/>
    <e v="#N/A"/>
    <e v="#N/A"/>
    <e v="#N/A"/>
    <x v="2"/>
  </r>
  <r>
    <x v="4"/>
    <x v="2"/>
    <n v="100"/>
    <x v="0"/>
    <x v="23"/>
    <n v="1"/>
    <n v="2.687538"/>
    <n v="1.465654"/>
    <n v="17.123570999999998"/>
    <n v="0.74450300000000003"/>
    <s v="4"/>
    <s v="scale_mpi_epyc_job_12136.out "/>
    <s v="scale_mpi_epyc_epyc004_2023-06-13_06-06-32.csv "/>
    <s v="e1 100 100 1 1 24"/>
    <e v="#N/A"/>
    <e v="#N/A"/>
    <e v="#N/A"/>
    <e v="#N/A"/>
    <x v="2"/>
  </r>
  <r>
    <x v="4"/>
    <x v="2"/>
    <n v="100"/>
    <x v="0"/>
    <x v="24"/>
    <n v="1"/>
    <n v="2.830838"/>
    <n v="1.581437"/>
    <n v="14.479501000000001"/>
    <n v="0.60331299999999999"/>
    <s v="4"/>
    <s v="scale_mpi_epyc_job_12136.out "/>
    <s v="scale_mpi_epyc_epyc004_2023-06-13_06-06-32.csv "/>
    <s v="e1 100 100 1 1 25"/>
    <e v="#N/A"/>
    <e v="#N/A"/>
    <e v="#N/A"/>
    <e v="#N/A"/>
    <x v="2"/>
  </r>
  <r>
    <x v="4"/>
    <x v="2"/>
    <n v="100"/>
    <x v="0"/>
    <x v="25"/>
    <n v="1"/>
    <n v="2.603475"/>
    <n v="1.3232619999999999"/>
    <n v="15.431901999999999"/>
    <n v="0.61727600000000005"/>
    <s v="4"/>
    <s v="scale_mpi_epyc_job_12136.out "/>
    <s v="scale_mpi_epyc_epyc004_2023-06-13_06-06-32.csv "/>
    <s v="e1 100 100 1 1 26"/>
    <e v="#N/A"/>
    <e v="#N/A"/>
    <e v="#N/A"/>
    <e v="#N/A"/>
    <x v="2"/>
  </r>
  <r>
    <x v="4"/>
    <x v="2"/>
    <n v="100"/>
    <x v="0"/>
    <x v="26"/>
    <n v="1"/>
    <n v="2.594903"/>
    <n v="1.3699479999999999"/>
    <n v="16.996258999999998"/>
    <n v="0.65370200000000001"/>
    <s v="4"/>
    <s v="scale_mpi_epyc_job_12136.out "/>
    <s v="scale_mpi_epyc_epyc004_2023-06-13_06-06-32.csv "/>
    <s v="e1 100 100 1 1 27"/>
    <e v="#N/A"/>
    <e v="#N/A"/>
    <e v="#N/A"/>
    <e v="#N/A"/>
    <x v="2"/>
  </r>
  <r>
    <x v="4"/>
    <x v="2"/>
    <n v="100"/>
    <x v="0"/>
    <x v="27"/>
    <n v="1"/>
    <n v="2.7526480000000002"/>
    <n v="1.455236"/>
    <n v="19.409421999999999"/>
    <n v="0.71886700000000003"/>
    <s v="4"/>
    <s v="scale_mpi_epyc_job_12136.out "/>
    <s v="scale_mpi_epyc_epyc004_2023-06-13_06-06-32.csv "/>
    <s v="e1 100 100 1 1 28"/>
    <e v="#N/A"/>
    <e v="#N/A"/>
    <e v="#N/A"/>
    <e v="#N/A"/>
    <x v="2"/>
  </r>
  <r>
    <x v="4"/>
    <x v="2"/>
    <n v="100"/>
    <x v="0"/>
    <x v="28"/>
    <n v="1"/>
    <n v="2.8267389999999999"/>
    <n v="1.516178"/>
    <n v="21.123895999999998"/>
    <n v="0.75442500000000001"/>
    <s v="4"/>
    <s v="scale_mpi_epyc_job_12136.out "/>
    <s v="scale_mpi_epyc_epyc004_2023-06-13_06-06-32.csv "/>
    <s v="e1 100 100 1 1 29"/>
    <e v="#N/A"/>
    <e v="#N/A"/>
    <e v="#N/A"/>
    <e v="#N/A"/>
    <x v="2"/>
  </r>
  <r>
    <x v="4"/>
    <x v="2"/>
    <n v="100"/>
    <x v="0"/>
    <x v="29"/>
    <n v="1"/>
    <n v="4.075361"/>
    <n v="2.7053410000000002"/>
    <n v="43.716233000000003"/>
    <n v="1.5074559999999999"/>
    <s v="4"/>
    <s v="scale_mpi_epyc_job_12136.out "/>
    <s v="scale_mpi_epyc_epyc004_2023-06-13_06-06-32.csv "/>
    <s v="e1 100 100 1 1 30"/>
    <e v="#N/A"/>
    <e v="#N/A"/>
    <e v="#N/A"/>
    <e v="#N/A"/>
    <x v="2"/>
  </r>
  <r>
    <x v="4"/>
    <x v="2"/>
    <n v="100"/>
    <x v="0"/>
    <x v="30"/>
    <n v="1"/>
    <n v="3.1244260000000001"/>
    <n v="1.7389509999999999"/>
    <n v="27.075541999999999"/>
    <n v="0.90251800000000004"/>
    <s v="4"/>
    <s v="scale_mpi_epyc_job_12136.out "/>
    <s v="scale_mpi_epyc_epyc004_2023-06-13_06-06-32.csv "/>
    <s v="e1 100 100 1 1 31"/>
    <e v="#N/A"/>
    <e v="#N/A"/>
    <e v="#N/A"/>
    <e v="#N/A"/>
    <x v="2"/>
  </r>
  <r>
    <x v="4"/>
    <x v="2"/>
    <n v="100"/>
    <x v="0"/>
    <x v="31"/>
    <n v="1"/>
    <n v="3.4105379999999998"/>
    <n v="2.109165"/>
    <n v="30.192747000000001"/>
    <n v="0.97396000000000005"/>
    <s v="4"/>
    <s v="scale_mpi_epyc_job_12136.out "/>
    <s v="scale_mpi_epyc_epyc004_2023-06-13_06-06-32.csv "/>
    <s v="e1 100 100 1 1 32"/>
    <e v="#N/A"/>
    <e v="#N/A"/>
    <e v="#N/A"/>
    <e v="#N/A"/>
    <x v="2"/>
  </r>
  <r>
    <x v="4"/>
    <x v="2"/>
    <n v="100"/>
    <x v="0"/>
    <x v="32"/>
    <n v="1"/>
    <n v="3.566147"/>
    <n v="2.1741419999999998"/>
    <n v="37.573144999999997"/>
    <n v="1.174161"/>
    <s v="4"/>
    <s v="scale_mpi_epyc_job_12136.out "/>
    <s v="scale_mpi_epyc_epyc004_2023-06-13_06-06-32.csv "/>
    <s v="e1 100 100 1 1 33"/>
    <e v="#N/A"/>
    <e v="#N/A"/>
    <e v="#N/A"/>
    <e v="#N/A"/>
    <x v="2"/>
  </r>
  <r>
    <x v="4"/>
    <x v="2"/>
    <n v="100"/>
    <x v="0"/>
    <x v="33"/>
    <n v="1"/>
    <n v="3.3241000000000001"/>
    <n v="1.9711860000000001"/>
    <n v="28.133288"/>
    <n v="0.85252399999999995"/>
    <s v="4"/>
    <s v="scale_mpi_epyc_job_12136.out "/>
    <s v="scale_mpi_epyc_epyc004_2023-06-13_06-06-32.csv "/>
    <s v="e1 100 100 1 1 34"/>
    <e v="#N/A"/>
    <e v="#N/A"/>
    <e v="#N/A"/>
    <e v="#N/A"/>
    <x v="2"/>
  </r>
  <r>
    <x v="4"/>
    <x v="2"/>
    <n v="100"/>
    <x v="0"/>
    <x v="34"/>
    <n v="1"/>
    <n v="3.3231380000000001"/>
    <n v="1.903481"/>
    <n v="33.333844999999997"/>
    <n v="0.98040700000000003"/>
    <s v="4"/>
    <s v="scale_mpi_epyc_job_12136.out "/>
    <s v="scale_mpi_epyc_epyc004_2023-06-13_06-06-32.csv "/>
    <s v="e1 100 100 1 1 35"/>
    <e v="#N/A"/>
    <e v="#N/A"/>
    <e v="#N/A"/>
    <e v="#N/A"/>
    <x v="2"/>
  </r>
  <r>
    <x v="4"/>
    <x v="2"/>
    <n v="100"/>
    <x v="0"/>
    <x v="35"/>
    <n v="1"/>
    <n v="3.5531730000000001"/>
    <n v="2.0969639999999998"/>
    <n v="38.087600000000002"/>
    <n v="1.088217"/>
    <s v="4"/>
    <s v="scale_mpi_epyc_job_12136.out "/>
    <s v="scale_mpi_epyc_epyc004_2023-06-13_06-06-32.csv "/>
    <s v="e1 100 100 1 1 36"/>
    <e v="#N/A"/>
    <e v="#N/A"/>
    <e v="#N/A"/>
    <e v="#N/A"/>
    <x v="2"/>
  </r>
  <r>
    <x v="4"/>
    <x v="2"/>
    <n v="100"/>
    <x v="0"/>
    <x v="36"/>
    <n v="1"/>
    <n v="3.4112399999999998"/>
    <n v="2.0364270000000002"/>
    <n v="38.186396999999999"/>
    <n v="1.0607329999999999"/>
    <s v="4"/>
    <s v="scale_mpi_epyc_job_12136.out "/>
    <s v="scale_mpi_epyc_epyc004_2023-06-13_06-06-32.csv "/>
    <s v="e1 100 100 1 1 37"/>
    <e v="#N/A"/>
    <e v="#N/A"/>
    <e v="#N/A"/>
    <e v="#N/A"/>
    <x v="2"/>
  </r>
  <r>
    <x v="4"/>
    <x v="2"/>
    <n v="100"/>
    <x v="0"/>
    <x v="37"/>
    <n v="1"/>
    <n v="3.3862009999999998"/>
    <n v="2.029407"/>
    <n v="33.980803000000002"/>
    <n v="0.91839999999999999"/>
    <s v="4"/>
    <s v="scale_mpi_epyc_job_12136.out "/>
    <s v="scale_mpi_epyc_epyc004_2023-06-13_06-06-32.csv "/>
    <s v="e1 100 100 1 1 38"/>
    <e v="#N/A"/>
    <e v="#N/A"/>
    <e v="#N/A"/>
    <e v="#N/A"/>
    <x v="2"/>
  </r>
  <r>
    <x v="4"/>
    <x v="2"/>
    <n v="100"/>
    <x v="0"/>
    <x v="38"/>
    <n v="1"/>
    <n v="3.8257210000000001"/>
    <n v="2.329688"/>
    <n v="41.534114000000002"/>
    <n v="1.0930029999999999"/>
    <s v="4"/>
    <s v="scale_mpi_epyc_job_12136.out "/>
    <s v="scale_mpi_epyc_epyc004_2023-06-13_06-06-32.csv "/>
    <s v="e1 100 100 1 1 39"/>
    <e v="#N/A"/>
    <e v="#N/A"/>
    <e v="#N/A"/>
    <e v="#N/A"/>
    <x v="2"/>
  </r>
  <r>
    <x v="4"/>
    <x v="2"/>
    <n v="100"/>
    <x v="0"/>
    <x v="39"/>
    <n v="1"/>
    <n v="4.0232789999999996"/>
    <n v="2.4408989999999999"/>
    <n v="44.907705"/>
    <n v="1.1514800000000001"/>
    <s v="4"/>
    <s v="scale_mpi_epyc_job_12136.out "/>
    <s v="scale_mpi_epyc_epyc004_2023-06-13_06-06-32.csv "/>
    <s v="e1 100 100 1 1 40"/>
    <e v="#N/A"/>
    <e v="#N/A"/>
    <e v="#N/A"/>
    <e v="#N/A"/>
    <x v="2"/>
  </r>
  <r>
    <x v="4"/>
    <x v="2"/>
    <n v="100"/>
    <x v="0"/>
    <x v="40"/>
    <n v="1"/>
    <n v="4.3210579999999998"/>
    <n v="2.7946200000000001"/>
    <n v="59.621482"/>
    <n v="1.490537"/>
    <s v="4"/>
    <s v="scale_mpi_epyc_job_12136.out "/>
    <s v="scale_mpi_epyc_epyc004_2023-06-13_06-06-32.csv "/>
    <s v="e1 100 100 1 1 41"/>
    <e v="#N/A"/>
    <e v="#N/A"/>
    <e v="#N/A"/>
    <e v="#N/A"/>
    <x v="2"/>
  </r>
  <r>
    <x v="4"/>
    <x v="2"/>
    <n v="100"/>
    <x v="0"/>
    <x v="41"/>
    <n v="1"/>
    <n v="3.9304549999999998"/>
    <n v="2.369005"/>
    <n v="50.011724000000001"/>
    <n v="1.2197979999999999"/>
    <s v="4"/>
    <s v="scale_mpi_epyc_job_12136.out "/>
    <s v="scale_mpi_epyc_epyc004_2023-06-13_06-06-32.csv "/>
    <s v="e1 100 100 1 1 42"/>
    <e v="#N/A"/>
    <e v="#N/A"/>
    <e v="#N/A"/>
    <e v="#N/A"/>
    <x v="2"/>
  </r>
  <r>
    <x v="4"/>
    <x v="2"/>
    <n v="100"/>
    <x v="0"/>
    <x v="42"/>
    <n v="1"/>
    <n v="3.7248670000000002"/>
    <n v="2.2961239999999998"/>
    <n v="48.576824000000002"/>
    <n v="1.1565909999999999"/>
    <s v="4"/>
    <s v="scale_mpi_epyc_job_12136.out "/>
    <s v="scale_mpi_epyc_epyc004_2023-06-13_06-06-32.csv "/>
    <s v="e1 100 100 1 1 43"/>
    <e v="#N/A"/>
    <e v="#N/A"/>
    <e v="#N/A"/>
    <e v="#N/A"/>
    <x v="2"/>
  </r>
  <r>
    <x v="4"/>
    <x v="2"/>
    <n v="100"/>
    <x v="0"/>
    <x v="43"/>
    <n v="1"/>
    <n v="4.4293760000000004"/>
    <n v="2.999746"/>
    <n v="49.586863999999998"/>
    <n v="1.1531830000000001"/>
    <s v="4"/>
    <s v="scale_mpi_epyc_job_12136.out "/>
    <s v="scale_mpi_epyc_epyc004_2023-06-13_06-06-32.csv "/>
    <s v="e1 100 100 1 1 44"/>
    <e v="#N/A"/>
    <e v="#N/A"/>
    <e v="#N/A"/>
    <e v="#N/A"/>
    <x v="2"/>
  </r>
  <r>
    <x v="4"/>
    <x v="2"/>
    <n v="100"/>
    <x v="0"/>
    <x v="44"/>
    <n v="1"/>
    <n v="4.2590279999999998"/>
    <n v="2.7801140000000002"/>
    <n v="66.406715000000005"/>
    <n v="1.509244"/>
    <s v="4"/>
    <s v="scale_mpi_epyc_job_12136.out "/>
    <s v="scale_mpi_epyc_epyc004_2023-06-13_06-06-32.csv "/>
    <s v="e1 100 100 1 1 45"/>
    <e v="#N/A"/>
    <e v="#N/A"/>
    <e v="#N/A"/>
    <e v="#N/A"/>
    <x v="2"/>
  </r>
  <r>
    <x v="4"/>
    <x v="2"/>
    <n v="100"/>
    <x v="0"/>
    <x v="45"/>
    <n v="1"/>
    <n v="4.1273109999999997"/>
    <n v="2.673352"/>
    <n v="56.573289000000003"/>
    <n v="1.2571840000000001"/>
    <s v="4"/>
    <s v="scale_mpi_epyc_job_12136.out "/>
    <s v="scale_mpi_epyc_epyc004_2023-06-13_06-06-32.csv "/>
    <s v="e1 100 100 1 1 46"/>
    <e v="#N/A"/>
    <e v="#N/A"/>
    <e v="#N/A"/>
    <e v="#N/A"/>
    <x v="2"/>
  </r>
  <r>
    <x v="4"/>
    <x v="2"/>
    <n v="100"/>
    <x v="0"/>
    <x v="46"/>
    <n v="1"/>
    <n v="4.4053300000000002"/>
    <n v="2.8746900000000002"/>
    <n v="56.531036"/>
    <n v="1.228936"/>
    <s v="4"/>
    <s v="scale_mpi_epyc_job_12136.out "/>
    <s v="scale_mpi_epyc_epyc004_2023-06-13_06-06-32.csv "/>
    <s v="e1 100 100 1 1 47"/>
    <e v="#N/A"/>
    <e v="#N/A"/>
    <e v="#N/A"/>
    <e v="#N/A"/>
    <x v="2"/>
  </r>
  <r>
    <x v="4"/>
    <x v="2"/>
    <n v="100"/>
    <x v="0"/>
    <x v="47"/>
    <n v="1"/>
    <n v="4.3538810000000003"/>
    <n v="2.8094779999999999"/>
    <n v="63.597977999999998"/>
    <n v="1.353148"/>
    <s v="4"/>
    <s v="scale_mpi_epyc_job_12136.out "/>
    <s v="scale_mpi_epyc_epyc004_2023-06-13_06-06-32.csv "/>
    <s v="e1 100 100 1 1 48"/>
    <e v="#N/A"/>
    <e v="#N/A"/>
    <e v="#N/A"/>
    <e v="#N/A"/>
    <x v="2"/>
  </r>
  <r>
    <x v="4"/>
    <x v="2"/>
    <n v="100"/>
    <x v="0"/>
    <x v="48"/>
    <n v="1"/>
    <n v="4.4231360000000004"/>
    <n v="2.915937"/>
    <n v="71.305605999999997"/>
    <n v="1.485533"/>
    <s v="4"/>
    <s v="scale_mpi_epyc_job_12136.out "/>
    <s v="scale_mpi_epyc_epyc004_2023-06-13_06-06-32.csv "/>
    <s v="e1 100 100 1 1 49"/>
    <e v="#N/A"/>
    <e v="#N/A"/>
    <e v="#N/A"/>
    <e v="#N/A"/>
    <x v="2"/>
  </r>
  <r>
    <x v="4"/>
    <x v="2"/>
    <n v="100"/>
    <x v="0"/>
    <x v="49"/>
    <n v="1"/>
    <n v="5.8301780000000001"/>
    <n v="4.1667459999999998"/>
    <n v="127.080983"/>
    <n v="2.5934889999999999"/>
    <s v="4"/>
    <s v="scale_mpi_epyc_job_12136.out "/>
    <s v="scale_mpi_epyc_epyc004_2023-06-13_06-06-32.csv "/>
    <s v="e1 100 100 1 1 50"/>
    <e v="#N/A"/>
    <e v="#N/A"/>
    <e v="#N/A"/>
    <e v="#N/A"/>
    <x v="2"/>
  </r>
  <r>
    <x v="4"/>
    <x v="2"/>
    <n v="100"/>
    <x v="0"/>
    <x v="50"/>
    <n v="1"/>
    <n v="5.2212880000000004"/>
    <n v="3.4478710000000001"/>
    <n v="72.252960000000002"/>
    <n v="1.4450590000000001"/>
    <s v="4"/>
    <s v="scale_mpi_epyc_job_12136.out "/>
    <s v="scale_mpi_epyc_epyc004_2023-06-13_06-06-32.csv "/>
    <s v="e1 100 100 1 1 51"/>
    <e v="#N/A"/>
    <e v="#N/A"/>
    <e v="#N/A"/>
    <e v="#N/A"/>
    <x v="2"/>
  </r>
  <r>
    <x v="4"/>
    <x v="2"/>
    <n v="100"/>
    <x v="0"/>
    <x v="51"/>
    <n v="1"/>
    <n v="4.9671799999999999"/>
    <n v="3.307423"/>
    <n v="103.976574"/>
    <n v="2.0387559999999998"/>
    <s v="4"/>
    <s v="scale_mpi_epyc_job_12136.out "/>
    <s v="scale_mpi_epyc_epyc004_2023-06-13_06-06-32.csv "/>
    <s v="e1 100 100 1 1 52"/>
    <e v="#N/A"/>
    <e v="#N/A"/>
    <e v="#N/A"/>
    <e v="#N/A"/>
    <x v="2"/>
  </r>
  <r>
    <x v="4"/>
    <x v="2"/>
    <n v="100"/>
    <x v="0"/>
    <x v="52"/>
    <n v="1"/>
    <n v="5.0731989999999998"/>
    <n v="3.2261690000000001"/>
    <n v="78.653243000000003"/>
    <n v="1.512562"/>
    <s v="4"/>
    <s v="scale_mpi_epyc_job_12136.out "/>
    <s v="scale_mpi_epyc_epyc004_2023-06-13_06-06-32.csv "/>
    <s v="e1 100 100 1 1 53"/>
    <e v="#N/A"/>
    <e v="#N/A"/>
    <e v="#N/A"/>
    <e v="#N/A"/>
    <x v="2"/>
  </r>
  <r>
    <x v="4"/>
    <x v="2"/>
    <n v="100"/>
    <x v="0"/>
    <x v="53"/>
    <n v="1"/>
    <n v="5.0117060000000002"/>
    <n v="3.153219"/>
    <n v="89.454408000000001"/>
    <n v="1.687819"/>
    <s v="4"/>
    <s v="scale_mpi_epyc_job_12136.out "/>
    <s v="scale_mpi_epyc_epyc004_2023-06-13_06-06-32.csv "/>
    <s v="e1 100 100 1 1 54"/>
    <e v="#N/A"/>
    <e v="#N/A"/>
    <e v="#N/A"/>
    <e v="#N/A"/>
    <x v="2"/>
  </r>
  <r>
    <x v="4"/>
    <x v="2"/>
    <n v="100"/>
    <x v="0"/>
    <x v="54"/>
    <n v="1"/>
    <n v="5.467943"/>
    <n v="3.5850909999999998"/>
    <n v="86.993167999999997"/>
    <n v="1.6109849999999999"/>
    <s v="4"/>
    <s v="scale_mpi_epyc_job_12136.out "/>
    <s v="scale_mpi_epyc_epyc004_2023-06-13_06-06-32.csv "/>
    <s v="e1 100 100 1 1 55"/>
    <e v="#N/A"/>
    <e v="#N/A"/>
    <e v="#N/A"/>
    <e v="#N/A"/>
    <x v="2"/>
  </r>
  <r>
    <x v="4"/>
    <x v="2"/>
    <n v="100"/>
    <x v="0"/>
    <x v="55"/>
    <n v="1"/>
    <n v="5.8989250000000002"/>
    <n v="4.029318"/>
    <n v="114.17108899999999"/>
    <n v="2.0758380000000001"/>
    <s v="4"/>
    <s v="scale_mpi_epyc_job_12136.out "/>
    <s v="scale_mpi_epyc_epyc004_2023-06-13_06-06-32.csv "/>
    <s v="e1 100 100 1 1 56"/>
    <e v="#N/A"/>
    <e v="#N/A"/>
    <e v="#N/A"/>
    <e v="#N/A"/>
    <x v="2"/>
  </r>
  <r>
    <x v="4"/>
    <x v="2"/>
    <n v="100"/>
    <x v="0"/>
    <x v="56"/>
    <n v="1"/>
    <n v="5.3145239999999996"/>
    <n v="3.4769600000000001"/>
    <n v="105.61823"/>
    <n v="1.8860399999999999"/>
    <s v="4"/>
    <s v="scale_mpi_epyc_job_12136.out "/>
    <s v="scale_mpi_epyc_epyc004_2023-06-13_06-06-32.csv "/>
    <s v="e1 100 100 1 1 57"/>
    <e v="#N/A"/>
    <e v="#N/A"/>
    <e v="#N/A"/>
    <e v="#N/A"/>
    <x v="2"/>
  </r>
  <r>
    <x v="4"/>
    <x v="2"/>
    <n v="100"/>
    <x v="0"/>
    <x v="57"/>
    <n v="1"/>
    <n v="4.9244260000000004"/>
    <n v="3.6330330000000002"/>
    <n v="99.761951999999994"/>
    <n v="1.75021"/>
    <s v="4"/>
    <s v="scale_mpi_epyc_job_12136.out "/>
    <s v="scale_mpi_epyc_epyc004_2023-06-13_06-06-32.csv "/>
    <s v="e1 100 100 1 1 58"/>
    <e v="#N/A"/>
    <e v="#N/A"/>
    <e v="#N/A"/>
    <e v="#N/A"/>
    <x v="2"/>
  </r>
  <r>
    <x v="4"/>
    <x v="2"/>
    <n v="100"/>
    <x v="0"/>
    <x v="58"/>
    <n v="1"/>
    <n v="5.5359639999999999"/>
    <n v="4.1713979999999999"/>
    <n v="137.396152"/>
    <n v="2.3688989999999999"/>
    <s v="4"/>
    <s v="scale_mpi_epyc_job_12136.out "/>
    <s v="scale_mpi_epyc_epyc004_2023-06-13_06-06-32.csv "/>
    <s v="e1 100 100 1 1 59"/>
    <e v="#N/A"/>
    <e v="#N/A"/>
    <e v="#N/A"/>
    <e v="#N/A"/>
    <x v="2"/>
  </r>
  <r>
    <x v="4"/>
    <x v="2"/>
    <n v="100"/>
    <x v="0"/>
    <x v="59"/>
    <n v="1"/>
    <n v="5.0459180000000003"/>
    <n v="3.7109770000000002"/>
    <n v="115.038462"/>
    <n v="1.9498040000000001"/>
    <s v="4"/>
    <s v="scale_mpi_epyc_job_12136.out "/>
    <s v="scale_mpi_epyc_epyc004_2023-06-13_06-06-32.csv "/>
    <s v="e1 100 100 1 1 60"/>
    <e v="#N/A"/>
    <e v="#N/A"/>
    <e v="#N/A"/>
    <e v="#N/A"/>
    <x v="2"/>
  </r>
  <r>
    <x v="4"/>
    <x v="2"/>
    <n v="100"/>
    <x v="0"/>
    <x v="60"/>
    <n v="1"/>
    <n v="5.7392219999999998"/>
    <n v="4.4011339999999999"/>
    <n v="162.33114499999999"/>
    <n v="2.7055189999999998"/>
    <s v="4"/>
    <s v="scale_mpi_epyc_job_12136.out "/>
    <s v="scale_mpi_epyc_epyc004_2023-06-13_06-06-32.csv "/>
    <s v="e1 100 100 1 1 61"/>
    <e v="#N/A"/>
    <e v="#N/A"/>
    <e v="#N/A"/>
    <e v="#N/A"/>
    <x v="2"/>
  </r>
  <r>
    <x v="4"/>
    <x v="2"/>
    <n v="100"/>
    <x v="0"/>
    <x v="61"/>
    <n v="1"/>
    <n v="5.9649470000000004"/>
    <n v="4.6796600000000002"/>
    <n v="118.589865"/>
    <n v="1.944096"/>
    <s v="4"/>
    <s v="scale_mpi_epyc_job_12136.out "/>
    <s v="scale_mpi_epyc_epyc004_2023-06-13_06-06-32.csv "/>
    <s v="e1 100 100 1 1 62"/>
    <e v="#N/A"/>
    <e v="#N/A"/>
    <e v="#N/A"/>
    <e v="#N/A"/>
    <x v="2"/>
  </r>
  <r>
    <x v="4"/>
    <x v="2"/>
    <n v="100"/>
    <x v="0"/>
    <x v="62"/>
    <n v="1"/>
    <n v="5.848363"/>
    <n v="4.5314220000000001"/>
    <n v="136.588504"/>
    <n v="2.2030400000000001"/>
    <s v="4"/>
    <s v="scale_mpi_epyc_job_12136.out "/>
    <s v="scale_mpi_epyc_epyc004_2023-06-13_06-06-32.csv "/>
    <s v="e1 100 100 1 1 63"/>
    <e v="#N/A"/>
    <e v="#N/A"/>
    <e v="#N/A"/>
    <e v="#N/A"/>
    <x v="2"/>
  </r>
  <r>
    <x v="4"/>
    <x v="2"/>
    <n v="100"/>
    <x v="0"/>
    <x v="63"/>
    <n v="1"/>
    <n v="5.849132"/>
    <n v="4.4763830000000002"/>
    <n v="145.85364999999999"/>
    <n v="2.315137"/>
    <s v="4"/>
    <s v="scale_mpi_epyc_job_12136.out "/>
    <s v="scale_mpi_epyc_epyc004_2023-06-13_06-06-32.csv "/>
    <s v="e1 100 100 1 1 64"/>
    <e v="#N/A"/>
    <e v="#N/A"/>
    <e v="#N/A"/>
    <e v="#N/A"/>
    <x v="2"/>
  </r>
  <r>
    <x v="1"/>
    <x v="0"/>
    <n v="100"/>
    <x v="0"/>
    <x v="44"/>
    <n v="1"/>
    <n v="249.636877"/>
    <n v="14.949111"/>
    <n v="68.330804000000001"/>
    <n v="1.5529729999999999"/>
    <s v="8"/>
    <s v="scale_mpi_epyc_job_12287.out "/>
    <s v="scale_mpi_epyc_epyc008_2023-06-13_23-31-14.csv "/>
    <s v="e0 10000 100 1 1 45"/>
    <n v="257.87363285714281"/>
    <n v="23.320335586226747"/>
    <n v="211.23296168468931"/>
    <n v="304.5143040295963"/>
    <x v="0"/>
  </r>
  <r>
    <x v="4"/>
    <x v="0"/>
    <n v="100"/>
    <x v="0"/>
    <x v="1"/>
    <n v="1"/>
    <n v="111.5274"/>
    <n v="19.213259000000001"/>
    <n v="2.6262080000000001"/>
    <n v="2.6262080000000001"/>
    <s v="4"/>
    <s v="scale_mpi_epyc_job_12136.out "/>
    <s v="scale_mpi_epyc_epyc004_2023-06-13_06-06-32.csv "/>
    <s v="e1 10000 100 1 1 2"/>
    <n v="107.00836806666666"/>
    <n v="1.8709204402430926"/>
    <n v="103.26652718618048"/>
    <n v="110.75020894715284"/>
    <x v="1"/>
  </r>
  <r>
    <x v="1"/>
    <x v="0"/>
    <n v="100"/>
    <x v="2"/>
    <x v="0"/>
    <n v="1"/>
    <n v="241.723781"/>
    <n v="0.192887"/>
    <n v="0"/>
    <n v="0"/>
    <s v="5"/>
    <s v="scale_mpi_epyc_job_12137.out "/>
    <s v="scale_mpi_epyc_epyc005_2023-06-13_06-06-43.csv "/>
    <s v="e0 10000 100 100000 1 1"/>
    <n v="241.99207075000001"/>
    <n v="0.15710748151493134"/>
    <n v="241.67785578697016"/>
    <n v="242.30628571302987"/>
    <x v="0"/>
  </r>
  <r>
    <x v="0"/>
    <x v="0"/>
    <n v="100"/>
    <x v="2"/>
    <x v="43"/>
    <n v="1"/>
    <n v="241.69496599999999"/>
    <n v="0.25171500000000002"/>
    <n v="6.0287199999999999"/>
    <n v="0.14020299999999999"/>
    <s v="5"/>
    <s v="scale_mpi_epyc_job_12332.out "/>
    <s v="scale_mpi_epyc_epyc005_2023-06-14_10-46-20.csv "/>
    <s v="e2 10000 100 100000 1 44"/>
    <n v="247.74258081818186"/>
    <n v="13.700936040332358"/>
    <n v="220.34070873751716"/>
    <n v="275.14445289884657"/>
    <x v="0"/>
  </r>
  <r>
    <x v="4"/>
    <x v="0"/>
    <n v="100"/>
    <x v="0"/>
    <x v="4"/>
    <n v="1"/>
    <n v="51.200820999999998"/>
    <n v="14.247467"/>
    <n v="6.9222380000000001"/>
    <n v="1.730559"/>
    <s v="4"/>
    <s v="scale_mpi_epyc_job_12136.out "/>
    <s v="scale_mpi_epyc_epyc004_2023-06-13_06-06-32.csv "/>
    <s v="e1 10000 100 1 1 5"/>
    <n v="49.282806000000001"/>
    <n v="0.74370203175404348"/>
    <n v="47.795401936491913"/>
    <n v="50.770210063508088"/>
    <x v="1"/>
  </r>
  <r>
    <x v="1"/>
    <x v="0"/>
    <n v="100"/>
    <x v="2"/>
    <x v="63"/>
    <n v="1"/>
    <n v="241.68011100000001"/>
    <n v="0.272451"/>
    <n v="9.3488989999999994"/>
    <n v="0.148395"/>
    <s v="6"/>
    <s v="scale_mpi_epyc_job_12330.out "/>
    <s v="scale_mpi_epyc_epyc006_2023-06-14_10-22-17.csv "/>
    <s v="e0 10000 100 100000 1 64"/>
    <n v="253.05102289999999"/>
    <n v="9.7952243049356973"/>
    <n v="233.46057429012859"/>
    <n v="272.64147150987139"/>
    <x v="0"/>
  </r>
  <r>
    <x v="0"/>
    <x v="0"/>
    <n v="100"/>
    <x v="2"/>
    <x v="41"/>
    <n v="1"/>
    <n v="241.638676"/>
    <n v="0.31191400000000002"/>
    <n v="7.6791499999999999"/>
    <n v="0.18729599999999999"/>
    <s v="2"/>
    <s v="scale_mpi_epyc_job_12183.out "/>
    <s v="scale_mpi_epyc_epyc002_2023-06-13_10-38-59.csv "/>
    <s v="e2 10000 100 100000 1 42"/>
    <n v="245.83629254545451"/>
    <n v="13.470111351238737"/>
    <n v="218.89606984297703"/>
    <n v="272.77651524793197"/>
    <x v="0"/>
  </r>
  <r>
    <x v="0"/>
    <x v="0"/>
    <n v="100"/>
    <x v="2"/>
    <x v="20"/>
    <n v="1"/>
    <n v="241.60617099999999"/>
    <n v="0.220025"/>
    <n v="2.026132"/>
    <n v="0.10130699999999999"/>
    <s v="4"/>
    <s v="scale_mpi_epyc_job_12298.out "/>
    <s v="scale_mpi_epyc_epyc004_2023-06-14_07-16-34.csv "/>
    <s v="e2 10000 100 100000 1 21"/>
    <n v="237.04523728571425"/>
    <n v="4.1409024547747109"/>
    <n v="228.76343237616481"/>
    <n v="245.32704219526369"/>
    <x v="0"/>
  </r>
  <r>
    <x v="1"/>
    <x v="0"/>
    <n v="100"/>
    <x v="2"/>
    <x v="53"/>
    <n v="1"/>
    <n v="241.557334"/>
    <n v="0.23536599999999999"/>
    <n v="6.0548190000000002"/>
    <n v="0.114242"/>
    <s v="8"/>
    <s v="scale_mpi_epyc_job_12334.out "/>
    <s v="scale_mpi_epyc_epyc008_2023-06-14_12-04-14.csv "/>
    <s v="e0 10000 100 100000 1 54"/>
    <n v="256.64305450000001"/>
    <n v="18.993108843559558"/>
    <n v="218.6568368128809"/>
    <n v="294.62927218711911"/>
    <x v="0"/>
  </r>
  <r>
    <x v="1"/>
    <x v="0"/>
    <n v="100"/>
    <x v="0"/>
    <x v="44"/>
    <n v="1"/>
    <n v="240.960971"/>
    <n v="13.265108"/>
    <n v="49.035865999999999"/>
    <n v="1.114452"/>
    <s v="1"/>
    <s v="scale_mpi_epyc_job_12291.out "/>
    <s v="scale_mpi_epyc_epyc001.orfeo.hpc_2023-06-14_01-11-42.csv "/>
    <s v="e0 10000 100 1 1 45"/>
    <n v="257.87363285714281"/>
    <n v="23.320335586226747"/>
    <n v="211.23296168468931"/>
    <n v="304.5143040295963"/>
    <x v="0"/>
  </r>
  <r>
    <x v="1"/>
    <x v="0"/>
    <n v="100"/>
    <x v="0"/>
    <x v="44"/>
    <n v="1"/>
    <n v="240.41824600000001"/>
    <n v="13.956019"/>
    <n v="61.201459999999997"/>
    <n v="1.3909419999999999"/>
    <s v="5"/>
    <s v="scale_mpi_epyc_job_12149.out "/>
    <s v="scale_mpi_epyc_epyc005_2023-06-13_09-48-03.csv "/>
    <s v="e0 10000 100 1 1 45"/>
    <n v="257.87363285714281"/>
    <n v="23.320335586226747"/>
    <n v="211.23296168468931"/>
    <n v="304.5143040295963"/>
    <x v="0"/>
  </r>
  <r>
    <x v="0"/>
    <x v="0"/>
    <n v="100"/>
    <x v="2"/>
    <x v="42"/>
    <n v="1"/>
    <n v="241.24787699999999"/>
    <n v="0.25009199999999998"/>
    <n v="5.1155429999999997"/>
    <n v="0.121799"/>
    <s v="5"/>
    <s v="scale_mpi_epyc_job_12332.out "/>
    <s v="scale_mpi_epyc_epyc005_2023-06-14_10-46-20.csv "/>
    <s v="e2 10000 100 100000 1 43"/>
    <n v="247.3011645454545"/>
    <n v="10.043904364248327"/>
    <n v="227.21335581695786"/>
    <n v="267.38897327395114"/>
    <x v="0"/>
  </r>
  <r>
    <x v="0"/>
    <x v="0"/>
    <n v="100"/>
    <x v="2"/>
    <x v="47"/>
    <n v="1"/>
    <n v="241.231763"/>
    <n v="0.25794800000000001"/>
    <n v="6.1725700000000003"/>
    <n v="0.131331"/>
    <s v="6"/>
    <s v="scale_mpi_epyc_job_12264.out "/>
    <s v="scale_mpi_epyc_epyc006_2023-06-13_18-17-06.csv "/>
    <s v="e2 10000 100 100000 1 48"/>
    <n v="254.21799445454545"/>
    <n v="14.73081011335664"/>
    <n v="224.75637422783217"/>
    <n v="283.67961468125873"/>
    <x v="0"/>
  </r>
  <r>
    <x v="1"/>
    <x v="0"/>
    <n v="100"/>
    <x v="2"/>
    <x v="59"/>
    <n v="1"/>
    <n v="241.105886"/>
    <n v="0.31626300000000002"/>
    <n v="8.7774870000000007"/>
    <n v="0.14877099999999999"/>
    <s v="6"/>
    <s v="scale_mpi_epyc_job_12330.out "/>
    <s v="scale_mpi_epyc_epyc006_2023-06-14_10-22-17.csv "/>
    <s v="e0 10000 100 100000 1 60"/>
    <n v="262.05013719999999"/>
    <n v="19.957676947500214"/>
    <n v="222.13478330499956"/>
    <n v="301.9654910950004"/>
    <x v="0"/>
  </r>
  <r>
    <x v="1"/>
    <x v="0"/>
    <n v="100"/>
    <x v="2"/>
    <x v="61"/>
    <n v="1"/>
    <n v="241.09277299999999"/>
    <n v="0.289186"/>
    <n v="9.8596419999999991"/>
    <n v="0.161633"/>
    <s v="5"/>
    <s v="scale_mpi_epyc_job_12502.out "/>
    <s v="scale_mpi_epyc_epyc005_2023-06-14_18-51-16.csv "/>
    <s v="e0 10000 100 100000 1 62"/>
    <n v="264.67691870000004"/>
    <n v="19.856676686660279"/>
    <n v="224.96356532667949"/>
    <n v="304.3902720733206"/>
    <x v="0"/>
  </r>
  <r>
    <x v="1"/>
    <x v="0"/>
    <n v="100"/>
    <x v="0"/>
    <x v="44"/>
    <n v="1"/>
    <n v="240.38793999999999"/>
    <n v="15.127155"/>
    <n v="91.463251"/>
    <n v="2.0787100000000001"/>
    <s v="5"/>
    <s v="scale_mpi_epyc_job_12338.out "/>
    <s v="scale_mpi_epyc_epyc005_2023-06-14_12-46-43.csv "/>
    <s v="e0 10000 100 1 1 45"/>
    <n v="257.87363285714281"/>
    <n v="23.320335586226747"/>
    <n v="211.23296168468931"/>
    <n v="304.5143040295963"/>
    <x v="0"/>
  </r>
  <r>
    <x v="1"/>
    <x v="0"/>
    <n v="100"/>
    <x v="0"/>
    <x v="45"/>
    <n v="1"/>
    <n v="281.44952899999998"/>
    <n v="52.069408000000003"/>
    <n v="70.679354000000004"/>
    <n v="1.5706519999999999"/>
    <s v="2"/>
    <s v="scale_mpi_epyc_job_12263.out "/>
    <s v="scale_mpi_epyc_epyc002_2023-06-13_17-51-36.csv "/>
    <s v="e0 10000 100 1 1 46"/>
    <n v="254.66072428571428"/>
    <n v="16.398549656044764"/>
    <n v="221.86362497362475"/>
    <n v="287.45782359780378"/>
    <x v="1"/>
  </r>
  <r>
    <x v="1"/>
    <x v="0"/>
    <n v="100"/>
    <x v="2"/>
    <x v="60"/>
    <n v="1"/>
    <n v="240.99303"/>
    <n v="0.25887100000000002"/>
    <n v="8.3627610000000008"/>
    <n v="0.139379"/>
    <s v="5"/>
    <s v="scale_mpi_epyc_job_12502.out "/>
    <s v="scale_mpi_epyc_epyc005_2023-06-14_18-51-16.csv "/>
    <s v="e0 10000 100 100000 1 61"/>
    <n v="263.97109419999998"/>
    <n v="19.280478254358826"/>
    <n v="225.41013769128233"/>
    <n v="302.53205070871763"/>
    <x v="0"/>
  </r>
  <r>
    <x v="1"/>
    <x v="0"/>
    <n v="100"/>
    <x v="0"/>
    <x v="45"/>
    <n v="1"/>
    <n v="278.303448"/>
    <n v="12.619652"/>
    <n v="72.441242000000003"/>
    <n v="1.6098049999999999"/>
    <s v="4"/>
    <s v="scale_mpi_epyc_job_12501.out "/>
    <s v="scale_mpi_epyc_epyc004_2023-06-14_18-51-10.csv "/>
    <s v="e0 10000 100 1 1 46"/>
    <n v="254.66072428571428"/>
    <n v="16.398549656044764"/>
    <n v="221.86362497362475"/>
    <n v="287.45782359780378"/>
    <x v="0"/>
  </r>
  <r>
    <x v="0"/>
    <x v="0"/>
    <n v="100"/>
    <x v="2"/>
    <x v="50"/>
    <n v="1"/>
    <n v="240.90275299999999"/>
    <n v="0.27702399999999999"/>
    <n v="7.2006569999999996"/>
    <n v="0.144013"/>
    <s v="5"/>
    <s v="scale_mpi_epyc_job_12332.out "/>
    <s v="scale_mpi_epyc_epyc005_2023-06-14_10-46-20.csv "/>
    <s v="e2 10000 100 100000 1 51"/>
    <n v="259.02110254545454"/>
    <n v="14.304214251483099"/>
    <n v="230.41267404248833"/>
    <n v="287.62953104842074"/>
    <x v="0"/>
  </r>
  <r>
    <x v="1"/>
    <x v="0"/>
    <n v="100"/>
    <x v="2"/>
    <x v="63"/>
    <n v="1"/>
    <n v="240.892977"/>
    <n v="0.24879699999999999"/>
    <n v="8.1917109999999997"/>
    <n v="0.130027"/>
    <s v="1"/>
    <s v="scale_mpi_epyc_job_12326.out "/>
    <s v="scale_mpi_epyc_epyc001.orfeo.hpc_2023-06-14_10-03-55.csv "/>
    <s v="e0 10000 100 100000 1 64"/>
    <n v="253.05102289999999"/>
    <n v="9.7952243049356973"/>
    <n v="233.46057429012859"/>
    <n v="272.64147150987139"/>
    <x v="0"/>
  </r>
  <r>
    <x v="1"/>
    <x v="0"/>
    <n v="100"/>
    <x v="0"/>
    <x v="45"/>
    <n v="1"/>
    <n v="250.53450799999999"/>
    <n v="14.830571000000001"/>
    <n v="61.813281000000003"/>
    <n v="1.3736280000000001"/>
    <s v="8"/>
    <s v="scale_mpi_epyc_job_12287.out "/>
    <s v="scale_mpi_epyc_epyc008_2023-06-13_23-31-14.csv "/>
    <s v="e0 10000 100 1 1 46"/>
    <n v="254.66072428571428"/>
    <n v="16.398549656044764"/>
    <n v="221.86362497362475"/>
    <n v="287.45782359780378"/>
    <x v="0"/>
  </r>
  <r>
    <x v="4"/>
    <x v="0"/>
    <n v="100"/>
    <x v="0"/>
    <x v="22"/>
    <n v="1"/>
    <n v="28.650030999999998"/>
    <n v="15.277464999999999"/>
    <n v="64.132193000000001"/>
    <n v="2.9150999999999998"/>
    <s v="4"/>
    <s v="scale_mpi_epyc_job_12136.out "/>
    <s v="scale_mpi_epyc_epyc004_2023-06-13_06-06-32.csv "/>
    <s v="e1 10000 100 1 1 23"/>
    <n v="26.126541266666667"/>
    <n v="0.95223458220947665"/>
    <n v="24.222072102247715"/>
    <n v="28.031010431085619"/>
    <x v="1"/>
  </r>
  <r>
    <x v="0"/>
    <x v="0"/>
    <n v="100"/>
    <x v="2"/>
    <x v="40"/>
    <n v="1"/>
    <n v="240.72581"/>
    <n v="0.25233"/>
    <n v="4.9630599999999996"/>
    <n v="0.12407700000000001"/>
    <s v="6"/>
    <s v="scale_mpi_epyc_job_12147.out "/>
    <s v="scale_mpi_epyc_epyc006_2023-06-13_08-17-01.csv "/>
    <s v="e2 10000 100 100000 1 41"/>
    <n v="243.58805563636361"/>
    <n v="13.10794784598248"/>
    <n v="217.37215994439865"/>
    <n v="269.80395132832859"/>
    <x v="0"/>
  </r>
  <r>
    <x v="0"/>
    <x v="0"/>
    <n v="100"/>
    <x v="2"/>
    <x v="40"/>
    <n v="1"/>
    <n v="240.72237100000001"/>
    <n v="0.24071400000000001"/>
    <n v="4.859362"/>
    <n v="0.12148399999999999"/>
    <s v="6"/>
    <s v="scale_mpi_epyc_job_12503.out "/>
    <s v="scale_mpi_epyc_epyc006_2023-06-14_18-51-27.csv "/>
    <s v="e2 10000 100 100000 1 41"/>
    <n v="243.58805563636361"/>
    <n v="13.10794784598248"/>
    <n v="217.37215994439865"/>
    <n v="269.80395132832859"/>
    <x v="0"/>
  </r>
  <r>
    <x v="1"/>
    <x v="0"/>
    <n v="100"/>
    <x v="0"/>
    <x v="45"/>
    <n v="1"/>
    <n v="249.33756299999999"/>
    <n v="12.452325"/>
    <n v="74.966881999999998"/>
    <n v="1.6659310000000001"/>
    <s v="1"/>
    <s v="scale_mpi_epyc_job_13074.out "/>
    <s v="scale_mpi_epyc_epyc001.orfeo.hpc_2023-06-18_00-13-53.csv "/>
    <s v="e0 10000 100 1 1 46"/>
    <n v="254.66072428571428"/>
    <n v="16.398549656044764"/>
    <n v="221.86362497362475"/>
    <n v="287.45782359780378"/>
    <x v="0"/>
  </r>
  <r>
    <x v="0"/>
    <x v="0"/>
    <n v="100"/>
    <x v="0"/>
    <x v="57"/>
    <n v="1"/>
    <n v="285.44744900000001"/>
    <n v="25.202494999999999"/>
    <n v="102.66459399999999"/>
    <n v="1.8011330000000001"/>
    <s v="1"/>
    <s v="scale_mpi_epyc_job_12285.out "/>
    <s v="scale_mpi_epyc_epyc001.orfeo.hpc_2023-06-13_23-11-14.csv "/>
    <s v="e2 10000 100 1 1 58"/>
    <n v="277.40693933333336"/>
    <n v="4.6284391073170195"/>
    <n v="268.15006111869934"/>
    <n v="286.66381754796737"/>
    <x v="0"/>
  </r>
  <r>
    <x v="1"/>
    <x v="0"/>
    <n v="100"/>
    <x v="2"/>
    <x v="61"/>
    <n v="1"/>
    <n v="284.18268899999998"/>
    <n v="0.26646700000000001"/>
    <n v="9.0187000000000008"/>
    <n v="0.14784800000000001"/>
    <s v="4"/>
    <s v="scale_mpi_epyc_job_12145.out "/>
    <s v="scale_mpi_epyc_epyc004_2023-06-13_08-16-43.csv "/>
    <s v="e0 10000 100 100000 1 62"/>
    <n v="264.67691870000004"/>
    <n v="19.856676686660279"/>
    <n v="224.96356532667949"/>
    <n v="304.3902720733206"/>
    <x v="1"/>
  </r>
  <r>
    <x v="1"/>
    <x v="0"/>
    <n v="100"/>
    <x v="2"/>
    <x v="61"/>
    <n v="1"/>
    <n v="284.72633999999999"/>
    <n v="0.26488699999999998"/>
    <n v="7.9950890000000001"/>
    <n v="0.13106699999999999"/>
    <s v="4"/>
    <s v="scale_mpi_epyc_job_12179.out "/>
    <s v="scale_mpi_epyc_epyc004_2023-06-13_10-24-05.csv "/>
    <s v="e0 10000 100 100000 1 62"/>
    <n v="264.67691870000004"/>
    <n v="19.856676686660279"/>
    <n v="224.96356532667949"/>
    <n v="304.3902720733206"/>
    <x v="1"/>
  </r>
  <r>
    <x v="1"/>
    <x v="0"/>
    <n v="100"/>
    <x v="2"/>
    <x v="61"/>
    <n v="1"/>
    <n v="283.64130599999999"/>
    <n v="0.28324899999999997"/>
    <n v="9.3808989999999994"/>
    <n v="0.15378500000000001"/>
    <s v="4"/>
    <s v="scale_mpi_epyc_job_12262.out "/>
    <s v="scale_mpi_epyc_epyc004_2023-06-13_17-36-36.csv "/>
    <s v="e0 10000 100 100000 1 62"/>
    <n v="264.67691870000004"/>
    <n v="19.856676686660279"/>
    <n v="224.96356532667949"/>
    <n v="304.3902720733206"/>
    <x v="1"/>
  </r>
  <r>
    <x v="1"/>
    <x v="0"/>
    <n v="100"/>
    <x v="2"/>
    <x v="61"/>
    <n v="1"/>
    <n v="286.246579"/>
    <n v="1.371524"/>
    <n v="75.712309000000005"/>
    <n v="1.241185"/>
    <s v="4"/>
    <s v="scale_mpi_epyc_job_12292.out "/>
    <s v="scale_mpi_epyc_epyc004_2023-06-14_01-17-28.csv "/>
    <s v="e0 10000 100 100000 1 62"/>
    <n v="264.67691870000004"/>
    <n v="19.856676686660279"/>
    <n v="224.96356532667949"/>
    <n v="304.3902720733206"/>
    <x v="1"/>
  </r>
  <r>
    <x v="0"/>
    <x v="0"/>
    <n v="100"/>
    <x v="0"/>
    <x v="57"/>
    <n v="1"/>
    <n v="281.183696"/>
    <n v="15.308453"/>
    <n v="53.402208999999999"/>
    <n v="0.93688099999999996"/>
    <s v="8"/>
    <s v="scale_mpi_epyc_job_12210.out "/>
    <s v="scale_mpi_epyc_epyc008_2023-06-13_11-59-28.csv "/>
    <s v="e2 10000 100 1 1 58"/>
    <n v="277.40693933333336"/>
    <n v="4.6284391073170195"/>
    <n v="268.15006111869934"/>
    <n v="286.66381754796737"/>
    <x v="0"/>
  </r>
  <r>
    <x v="1"/>
    <x v="0"/>
    <n v="100"/>
    <x v="2"/>
    <x v="50"/>
    <n v="1"/>
    <n v="240.49599499999999"/>
    <n v="0.27529799999999999"/>
    <n v="6.4493070000000001"/>
    <n v="0.12898599999999999"/>
    <s v="8"/>
    <s v="scale_mpi_epyc_job_12334.out "/>
    <s v="scale_mpi_epyc_epyc008_2023-06-14_12-04-14.csv "/>
    <s v="e0 10000 100 100000 1 51"/>
    <n v="252.67038259999998"/>
    <n v="18.409559963942421"/>
    <n v="215.85126267211513"/>
    <n v="289.48950252788484"/>
    <x v="0"/>
  </r>
  <r>
    <x v="1"/>
    <x v="0"/>
    <n v="100"/>
    <x v="0"/>
    <x v="45"/>
    <n v="1"/>
    <n v="241.33752000000001"/>
    <n v="15.787469"/>
    <n v="82.311096000000006"/>
    <n v="1.829135"/>
    <s v="5"/>
    <s v="scale_mpi_epyc_job_12338.out "/>
    <s v="scale_mpi_epyc_epyc005_2023-06-14_12-46-43.csv "/>
    <s v="e0 10000 100 1 1 46"/>
    <n v="254.66072428571428"/>
    <n v="16.398549656044764"/>
    <n v="221.86362497362475"/>
    <n v="287.45782359780378"/>
    <x v="0"/>
  </r>
  <r>
    <x v="1"/>
    <x v="0"/>
    <n v="100"/>
    <x v="2"/>
    <x v="63"/>
    <n v="1"/>
    <n v="240.42224899999999"/>
    <n v="0.395814"/>
    <n v="16.857893000000001"/>
    <n v="0.26758599999999999"/>
    <s v="5"/>
    <s v="scale_mpi_epyc_job_12502.out "/>
    <s v="scale_mpi_epyc_epyc005_2023-06-14_18-51-16.csv "/>
    <s v="e0 10000 100 100000 1 64"/>
    <n v="253.05102289999999"/>
    <n v="9.7952243049356973"/>
    <n v="233.46057429012859"/>
    <n v="272.64147150987139"/>
    <x v="0"/>
  </r>
  <r>
    <x v="1"/>
    <x v="0"/>
    <n v="100"/>
    <x v="2"/>
    <x v="62"/>
    <n v="1"/>
    <n v="285.30605500000001"/>
    <n v="0.396897"/>
    <n v="12.799325"/>
    <n v="0.20644100000000001"/>
    <s v="4"/>
    <s v="scale_mpi_epyc_job_12145.out "/>
    <s v="scale_mpi_epyc_epyc004_2023-06-13_08-16-43.csv "/>
    <s v="e0 10000 100 100000 1 63"/>
    <n v="265.38977929999999"/>
    <n v="19.73171319234147"/>
    <n v="225.92635291531704"/>
    <n v="304.85320568468291"/>
    <x v="1"/>
  </r>
  <r>
    <x v="1"/>
    <x v="0"/>
    <n v="100"/>
    <x v="2"/>
    <x v="62"/>
    <n v="1"/>
    <n v="286.03593699999999"/>
    <n v="0.29793999999999998"/>
    <n v="11.027811"/>
    <n v="0.177868"/>
    <s v="4"/>
    <s v="scale_mpi_epyc_job_12179.out "/>
    <s v="scale_mpi_epyc_epyc004_2023-06-13_10-24-05.csv "/>
    <s v="e0 10000 100 100000 1 63"/>
    <n v="265.38977929999999"/>
    <n v="19.73171319234147"/>
    <n v="225.92635291531704"/>
    <n v="304.85320568468291"/>
    <x v="1"/>
  </r>
  <r>
    <x v="1"/>
    <x v="0"/>
    <n v="100"/>
    <x v="2"/>
    <x v="62"/>
    <n v="1"/>
    <n v="284.00482599999998"/>
    <n v="0.30648399999999998"/>
    <n v="10.979423000000001"/>
    <n v="0.17708699999999999"/>
    <s v="4"/>
    <s v="scale_mpi_epyc_job_12262.out "/>
    <s v="scale_mpi_epyc_epyc004_2023-06-13_17-36-36.csv "/>
    <s v="e0 10000 100 100000 1 63"/>
    <n v="265.38977929999999"/>
    <n v="19.73171319234147"/>
    <n v="225.92635291531704"/>
    <n v="304.85320568468291"/>
    <x v="1"/>
  </r>
  <r>
    <x v="1"/>
    <x v="0"/>
    <n v="100"/>
    <x v="2"/>
    <x v="62"/>
    <n v="1"/>
    <n v="285.25751600000001"/>
    <n v="0.26532800000000001"/>
    <n v="8.4023029999999999"/>
    <n v="0.135521"/>
    <s v="4"/>
    <s v="scale_mpi_epyc_job_12292.out "/>
    <s v="scale_mpi_epyc_epyc004_2023-06-14_01-17-28.csv "/>
    <s v="e0 10000 100 100000 1 63"/>
    <n v="265.38977929999999"/>
    <n v="19.73171319234147"/>
    <n v="225.92635291531704"/>
    <n v="304.85320568468291"/>
    <x v="1"/>
  </r>
  <r>
    <x v="1"/>
    <x v="0"/>
    <n v="100"/>
    <x v="0"/>
    <x v="45"/>
    <n v="1"/>
    <n v="241.27308300000001"/>
    <n v="13.460008"/>
    <n v="76.310497999999995"/>
    <n v="1.695789"/>
    <s v="1"/>
    <s v="scale_mpi_epyc_job_12291.out "/>
    <s v="scale_mpi_epyc_epyc001.orfeo.hpc_2023-06-14_01-11-42.csv "/>
    <s v="e0 10000 100 1 1 46"/>
    <n v="254.66072428571428"/>
    <n v="16.398549656044764"/>
    <n v="221.86362497362475"/>
    <n v="287.45782359780378"/>
    <x v="0"/>
  </r>
  <r>
    <x v="1"/>
    <x v="0"/>
    <n v="100"/>
    <x v="0"/>
    <x v="45"/>
    <n v="1"/>
    <n v="240.389419"/>
    <n v="14.102650000000001"/>
    <n v="74.098956999999999"/>
    <n v="1.6466430000000001"/>
    <s v="5"/>
    <s v="scale_mpi_epyc_job_12149.out "/>
    <s v="scale_mpi_epyc_epyc005_2023-06-13_09-48-03.csv "/>
    <s v="e0 10000 100 1 1 46"/>
    <n v="254.66072428571428"/>
    <n v="16.398549656044764"/>
    <n v="221.86362497362475"/>
    <n v="287.45782359780378"/>
    <x v="0"/>
  </r>
  <r>
    <x v="1"/>
    <x v="0"/>
    <n v="100"/>
    <x v="0"/>
    <x v="46"/>
    <n v="1"/>
    <n v="280.78525100000002"/>
    <n v="13.326603"/>
    <n v="85.206280000000007"/>
    <n v="1.8523099999999999"/>
    <s v="4"/>
    <s v="scale_mpi_epyc_job_12501.out "/>
    <s v="scale_mpi_epyc_epyc004_2023-06-14_18-51-10.csv "/>
    <s v="e0 10000 100 1 1 47"/>
    <n v="252.01485299999996"/>
    <n v="12.386310727001877"/>
    <n v="227.24223154599622"/>
    <n v="276.7874744540037"/>
    <x v="1"/>
  </r>
  <r>
    <x v="0"/>
    <x v="0"/>
    <n v="100"/>
    <x v="2"/>
    <x v="40"/>
    <n v="1"/>
    <n v="240.26884200000001"/>
    <n v="0.25147199999999997"/>
    <n v="4.8191160000000002"/>
    <n v="0.120478"/>
    <s v="2"/>
    <s v="scale_mpi_epyc_job_12183.out "/>
    <s v="scale_mpi_epyc_epyc002_2023-06-13_10-38-59.csv "/>
    <s v="e2 10000 100 100000 1 41"/>
    <n v="243.58805563636361"/>
    <n v="13.10794784598248"/>
    <n v="217.37215994439865"/>
    <n v="269.80395132832859"/>
    <x v="0"/>
  </r>
  <r>
    <x v="1"/>
    <x v="0"/>
    <n v="100"/>
    <x v="2"/>
    <x v="59"/>
    <n v="1"/>
    <n v="282.44746900000001"/>
    <n v="0.25789000000000001"/>
    <n v="7.8029739999999999"/>
    <n v="0.13225400000000001"/>
    <s v="4"/>
    <s v="scale_mpi_epyc_job_12145.out "/>
    <s v="scale_mpi_epyc_epyc004_2023-06-13_08-16-43.csv "/>
    <s v="e0 10000 100 100000 1 60"/>
    <n v="262.05013719999999"/>
    <n v="19.957676947500214"/>
    <n v="222.13478330499956"/>
    <n v="301.9654910950004"/>
    <x v="1"/>
  </r>
  <r>
    <x v="1"/>
    <x v="0"/>
    <n v="100"/>
    <x v="2"/>
    <x v="59"/>
    <n v="1"/>
    <n v="282.861582"/>
    <n v="0.27712100000000001"/>
    <n v="8.8795769999999994"/>
    <n v="0.150501"/>
    <s v="4"/>
    <s v="scale_mpi_epyc_job_12179.out "/>
    <s v="scale_mpi_epyc_epyc004_2023-06-13_10-24-05.csv "/>
    <s v="e0 10000 100 100000 1 60"/>
    <n v="262.05013719999999"/>
    <n v="19.957676947500214"/>
    <n v="222.13478330499956"/>
    <n v="301.9654910950004"/>
    <x v="1"/>
  </r>
  <r>
    <x v="1"/>
    <x v="0"/>
    <n v="100"/>
    <x v="2"/>
    <x v="59"/>
    <n v="1"/>
    <n v="281.97045400000002"/>
    <n v="0.279283"/>
    <n v="9.2975820000000002"/>
    <n v="0.157586"/>
    <s v="4"/>
    <s v="scale_mpi_epyc_job_12262.out "/>
    <s v="scale_mpi_epyc_epyc004_2023-06-13_17-36-36.csv "/>
    <s v="e0 10000 100 100000 1 60"/>
    <n v="262.05013719999999"/>
    <n v="19.957676947500214"/>
    <n v="222.13478330499956"/>
    <n v="301.9654910950004"/>
    <x v="1"/>
  </r>
  <r>
    <x v="1"/>
    <x v="0"/>
    <n v="100"/>
    <x v="2"/>
    <x v="59"/>
    <n v="1"/>
    <n v="281.77196199999997"/>
    <n v="0.28673300000000002"/>
    <n v="9.1245159999999998"/>
    <n v="0.15465300000000001"/>
    <s v="4"/>
    <s v="scale_mpi_epyc_job_12292.out "/>
    <s v="scale_mpi_epyc_epyc004_2023-06-14_01-17-28.csv "/>
    <s v="e0 10000 100 100000 1 60"/>
    <n v="262.05013719999999"/>
    <n v="19.957676947500214"/>
    <n v="222.13478330499956"/>
    <n v="301.9654910950004"/>
    <x v="1"/>
  </r>
  <r>
    <x v="1"/>
    <x v="0"/>
    <n v="100"/>
    <x v="0"/>
    <x v="46"/>
    <n v="1"/>
    <n v="252.25861900000001"/>
    <n v="25.257722999999999"/>
    <n v="89.539914999999993"/>
    <n v="1.94652"/>
    <s v="5"/>
    <s v="scale_mpi_epyc_job_12149.out "/>
    <s v="scale_mpi_epyc_epyc005_2023-06-13_09-48-03.csv "/>
    <s v="e0 10000 100 1 1 47"/>
    <n v="252.01485299999996"/>
    <n v="12.386310727001877"/>
    <n v="227.24223154599622"/>
    <n v="276.7874744540037"/>
    <x v="0"/>
  </r>
  <r>
    <x v="1"/>
    <x v="0"/>
    <n v="100"/>
    <x v="2"/>
    <x v="59"/>
    <n v="1"/>
    <n v="240.194309"/>
    <n v="0.25870399999999999"/>
    <n v="8.3144120000000008"/>
    <n v="0.14092199999999999"/>
    <s v="1"/>
    <s v="scale_mpi_epyc_job_12326.out "/>
    <s v="scale_mpi_epyc_epyc001.orfeo.hpc_2023-06-14_10-03-55.csv "/>
    <s v="e0 10000 100 100000 1 60"/>
    <n v="262.05013719999999"/>
    <n v="19.957676947500214"/>
    <n v="222.13478330499956"/>
    <n v="301.9654910950004"/>
    <x v="0"/>
  </r>
  <r>
    <x v="1"/>
    <x v="0"/>
    <n v="100"/>
    <x v="0"/>
    <x v="46"/>
    <n v="1"/>
    <n v="250.94665000000001"/>
    <n v="15.484519000000001"/>
    <n v="90.341903000000002"/>
    <n v="1.963954"/>
    <s v="8"/>
    <s v="scale_mpi_epyc_job_12287.out "/>
    <s v="scale_mpi_epyc_epyc008_2023-06-13_23-31-14.csv "/>
    <s v="e0 10000 100 1 1 47"/>
    <n v="252.01485299999996"/>
    <n v="12.386310727001877"/>
    <n v="227.24223154599622"/>
    <n v="276.7874744540037"/>
    <x v="0"/>
  </r>
  <r>
    <x v="0"/>
    <x v="0"/>
    <n v="100"/>
    <x v="2"/>
    <x v="39"/>
    <n v="1"/>
    <n v="240.16641300000001"/>
    <n v="0.23377400000000001"/>
    <n v="4.7142140000000001"/>
    <n v="0.120877"/>
    <s v="6"/>
    <s v="scale_mpi_epyc_job_12147.out "/>
    <s v="scale_mpi_epyc_epyc006_2023-06-13_08-17-01.csv "/>
    <s v="e2 10000 100 100000 1 40"/>
    <n v="240.0304137777778"/>
    <n v="3.8355439672196003"/>
    <n v="232.35932584333858"/>
    <n v="247.70150171221701"/>
    <x v="0"/>
  </r>
  <r>
    <x v="1"/>
    <x v="0"/>
    <n v="100"/>
    <x v="2"/>
    <x v="58"/>
    <n v="1"/>
    <n v="281.24350299999998"/>
    <n v="0.27967700000000001"/>
    <n v="8.6276989999999998"/>
    <n v="0.148753"/>
    <s v="4"/>
    <s v="scale_mpi_epyc_job_12145.out "/>
    <s v="scale_mpi_epyc_epyc004_2023-06-13_08-16-43.csv "/>
    <s v="e0 10000 100 100000 1 59"/>
    <n v="260.51890320000001"/>
    <n v="20.012789534571198"/>
    <n v="220.49332413085762"/>
    <n v="300.54448226914241"/>
    <x v="1"/>
  </r>
  <r>
    <x v="1"/>
    <x v="0"/>
    <n v="100"/>
    <x v="2"/>
    <x v="58"/>
    <n v="1"/>
    <n v="281.08287799999999"/>
    <n v="0.41836299999999998"/>
    <n v="15.388268"/>
    <n v="0.26531500000000002"/>
    <s v="4"/>
    <s v="scale_mpi_epyc_job_12179.out "/>
    <s v="scale_mpi_epyc_epyc004_2023-06-13_10-24-05.csv "/>
    <s v="e0 10000 100 100000 1 59"/>
    <n v="260.51890320000001"/>
    <n v="20.012789534571198"/>
    <n v="220.49332413085762"/>
    <n v="300.54448226914241"/>
    <x v="1"/>
  </r>
  <r>
    <x v="1"/>
    <x v="0"/>
    <n v="100"/>
    <x v="2"/>
    <x v="58"/>
    <n v="1"/>
    <n v="280.603634"/>
    <n v="0.345835"/>
    <n v="11.773497000000001"/>
    <n v="0.202991"/>
    <s v="4"/>
    <s v="scale_mpi_epyc_job_12262.out "/>
    <s v="scale_mpi_epyc_epyc004_2023-06-13_17-36-36.csv "/>
    <s v="e0 10000 100 100000 1 59"/>
    <n v="260.51890320000001"/>
    <n v="20.012789534571198"/>
    <n v="220.49332413085762"/>
    <n v="300.54448226914241"/>
    <x v="1"/>
  </r>
  <r>
    <x v="1"/>
    <x v="0"/>
    <n v="100"/>
    <x v="2"/>
    <x v="58"/>
    <n v="1"/>
    <n v="280.173203"/>
    <n v="0.27800000000000002"/>
    <n v="8.6746280000000002"/>
    <n v="0.149563"/>
    <s v="4"/>
    <s v="scale_mpi_epyc_job_12292.out "/>
    <s v="scale_mpi_epyc_epyc004_2023-06-14_01-17-28.csv "/>
    <s v="e0 10000 100 100000 1 59"/>
    <n v="260.51890320000001"/>
    <n v="20.012789534571198"/>
    <n v="220.49332413085762"/>
    <n v="300.54448226914241"/>
    <x v="1"/>
  </r>
  <r>
    <x v="1"/>
    <x v="0"/>
    <n v="100"/>
    <x v="0"/>
    <x v="46"/>
    <n v="1"/>
    <n v="250.515794"/>
    <n v="12.530383"/>
    <n v="55.949640000000002"/>
    <n v="1.216297"/>
    <s v="1"/>
    <s v="scale_mpi_epyc_job_13074.out "/>
    <s v="scale_mpi_epyc_epyc001.orfeo.hpc_2023-06-18_00-13-53.csv "/>
    <s v="e0 10000 100 1 1 47"/>
    <n v="252.01485299999996"/>
    <n v="12.386310727001877"/>
    <n v="227.24223154599622"/>
    <n v="276.7874744540037"/>
    <x v="0"/>
  </r>
  <r>
    <x v="1"/>
    <x v="0"/>
    <n v="100"/>
    <x v="2"/>
    <x v="52"/>
    <n v="1"/>
    <n v="240.155395"/>
    <n v="0.27557399999999999"/>
    <n v="6.5734190000000003"/>
    <n v="0.126412"/>
    <s v="8"/>
    <s v="scale_mpi_epyc_job_12334.out "/>
    <s v="scale_mpi_epyc_epyc008_2023-06-14_12-04-14.csv "/>
    <s v="e0 10000 100 100000 1 53"/>
    <n v="255.25081369999998"/>
    <n v="18.86496107733662"/>
    <n v="217.52089154532675"/>
    <n v="292.98073585467324"/>
    <x v="0"/>
  </r>
  <r>
    <x v="1"/>
    <x v="0"/>
    <n v="100"/>
    <x v="0"/>
    <x v="46"/>
    <n v="1"/>
    <n v="244.52149700000001"/>
    <n v="14.471977000000001"/>
    <n v="90.538251000000002"/>
    <n v="1.9682230000000001"/>
    <s v="1"/>
    <s v="scale_mpi_epyc_job_12291.out "/>
    <s v="scale_mpi_epyc_epyc001.orfeo.hpc_2023-06-14_01-11-42.csv "/>
    <s v="e0 10000 100 1 1 47"/>
    <n v="252.01485299999996"/>
    <n v="12.386310727001877"/>
    <n v="227.24223154599622"/>
    <n v="276.7874744540037"/>
    <x v="0"/>
  </r>
  <r>
    <x v="0"/>
    <x v="0"/>
    <n v="100"/>
    <x v="2"/>
    <x v="57"/>
    <n v="1"/>
    <n v="262.09867000000003"/>
    <n v="0.27573199999999998"/>
    <n v="8.1272160000000007"/>
    <n v="0.14258299999999999"/>
    <s v="6"/>
    <s v="scale_mpi_epyc_job_12147.out "/>
    <s v="scale_mpi_epyc_epyc006_2023-06-13_08-17-01.csv "/>
    <s v="e2 10000 100 100000 1 58"/>
    <n v="261.90427600000004"/>
    <n v="17.732311638871298"/>
    <n v="226.43965272225745"/>
    <n v="297.36889927774263"/>
    <x v="1"/>
  </r>
  <r>
    <x v="0"/>
    <x v="0"/>
    <n v="100"/>
    <x v="2"/>
    <x v="63"/>
    <n v="1"/>
    <n v="269.640715"/>
    <n v="0.18885099999999999"/>
    <n v="4.8377559999999997"/>
    <n v="7.6789999999999997E-2"/>
    <s v="8"/>
    <s v="scale_mpi_epyc_job_12293.out "/>
    <s v="scale_mpi_epyc_epyc008_2023-06-14_01-31-43.csv "/>
    <s v="e2 10000 100 100000 1 64"/>
    <n v="266.92064354545454"/>
    <n v="7.8713008196485941"/>
    <n v="251.17804190615735"/>
    <n v="282.6632451847517"/>
    <x v="1"/>
  </r>
  <r>
    <x v="0"/>
    <x v="0"/>
    <n v="100"/>
    <x v="2"/>
    <x v="62"/>
    <n v="1"/>
    <n v="268.36899199999999"/>
    <n v="0.32196999999999998"/>
    <n v="10.671250000000001"/>
    <n v="0.17211699999999999"/>
    <s v="8"/>
    <s v="scale_mpi_epyc_job_12293.out "/>
    <s v="scale_mpi_epyc_epyc008_2023-06-14_01-31-43.csv "/>
    <s v="e2 10000 100 100000 1 63"/>
    <n v="271.08513709090909"/>
    <n v="15.39650144301209"/>
    <n v="240.29213420488492"/>
    <n v="301.87813997693326"/>
    <x v="1"/>
  </r>
  <r>
    <x v="0"/>
    <x v="0"/>
    <n v="100"/>
    <x v="2"/>
    <x v="57"/>
    <n v="1"/>
    <n v="264.33365700000002"/>
    <n v="0.30439300000000002"/>
    <n v="9.3418310000000009"/>
    <n v="0.16389200000000001"/>
    <s v="8"/>
    <s v="scale_mpi_epyc_job_12293.out "/>
    <s v="scale_mpi_epyc_epyc008_2023-06-14_01-31-43.csv "/>
    <s v="e2 10000 100 100000 1 58"/>
    <n v="261.90427600000004"/>
    <n v="17.732311638871298"/>
    <n v="226.43965272225745"/>
    <n v="297.36889927774263"/>
    <x v="1"/>
  </r>
  <r>
    <x v="0"/>
    <x v="0"/>
    <n v="100"/>
    <x v="2"/>
    <x v="57"/>
    <n v="1"/>
    <n v="297.36845399999999"/>
    <n v="0.319326"/>
    <n v="8.4219489999999997"/>
    <n v="0.147753"/>
    <s v="4"/>
    <s v="scale_mpi_epyc_job_12328.out "/>
    <s v="scale_mpi_epyc_epyc004_2023-06-14_10-04-08.csv "/>
    <s v="e2 10000 100 100000 1 58"/>
    <n v="261.90427600000004"/>
    <n v="17.732311638871298"/>
    <n v="226.43965272225745"/>
    <n v="297.36889927774263"/>
    <x v="1"/>
  </r>
  <r>
    <x v="0"/>
    <x v="0"/>
    <n v="100"/>
    <x v="2"/>
    <x v="61"/>
    <n v="1"/>
    <n v="268.021007"/>
    <n v="0.31263400000000002"/>
    <n v="10.233783000000001"/>
    <n v="0.167767"/>
    <s v="8"/>
    <s v="scale_mpi_epyc_job_12293.out "/>
    <s v="scale_mpi_epyc_epyc008_2023-06-14_01-31-43.csv "/>
    <s v="e2 10000 100 100000 1 62"/>
    <n v="270.70950772727269"/>
    <n v="15.593971525851446"/>
    <n v="239.52156467556981"/>
    <n v="301.89745077897561"/>
    <x v="1"/>
  </r>
  <r>
    <x v="0"/>
    <x v="0"/>
    <n v="100"/>
    <x v="2"/>
    <x v="57"/>
    <n v="1"/>
    <n v="297.448713"/>
    <n v="0.31212899999999999"/>
    <n v="9.4169839999999994"/>
    <n v="0.16521"/>
    <s v="4"/>
    <s v="scale_mpi_epyc_job_12336.out "/>
    <s v="scale_mpi_epyc_epyc004_2023-06-14_12-22-43.csv "/>
    <s v="e2 10000 100 100000 1 58"/>
    <n v="261.90427600000004"/>
    <n v="17.732311638871298"/>
    <n v="226.43965272225745"/>
    <n v="297.36889927774263"/>
    <x v="1"/>
  </r>
  <r>
    <x v="0"/>
    <x v="0"/>
    <n v="100"/>
    <x v="2"/>
    <x v="41"/>
    <n v="1"/>
    <n v="240.11270400000001"/>
    <n v="0.26007599999999997"/>
    <n v="5.0716640000000002"/>
    <n v="0.123699"/>
    <s v="5"/>
    <s v="scale_mpi_epyc_job_12332.out "/>
    <s v="scale_mpi_epyc_epyc005_2023-06-14_10-46-20.csv "/>
    <s v="e2 10000 100 100000 1 42"/>
    <n v="245.83629254545451"/>
    <n v="13.470111351238737"/>
    <n v="218.89606984297703"/>
    <n v="272.77651524793197"/>
    <x v="0"/>
  </r>
  <r>
    <x v="0"/>
    <x v="0"/>
    <n v="100"/>
    <x v="2"/>
    <x v="56"/>
    <n v="1"/>
    <n v="262.00401199999999"/>
    <n v="0.25717000000000001"/>
    <n v="6.4207359999999998"/>
    <n v="0.11465599999999999"/>
    <s v="6"/>
    <s v="scale_mpi_epyc_job_12147.out "/>
    <s v="scale_mpi_epyc_epyc006_2023-06-13_08-17-01.csv "/>
    <s v="e2 10000 100 100000 1 57"/>
    <n v="264.42901463636366"/>
    <n v="16.392927342576183"/>
    <n v="231.64315995121129"/>
    <n v="297.21486932151601"/>
    <x v="1"/>
  </r>
  <r>
    <x v="0"/>
    <x v="0"/>
    <n v="100"/>
    <x v="2"/>
    <x v="60"/>
    <n v="1"/>
    <n v="267.28736099999998"/>
    <n v="0.31604199999999999"/>
    <n v="9.9254870000000004"/>
    <n v="0.16542499999999999"/>
    <s v="8"/>
    <s v="scale_mpi_epyc_job_12293.out "/>
    <s v="scale_mpi_epyc_epyc008_2023-06-14_01-31-43.csv "/>
    <s v="e2 10000 100 100000 1 61"/>
    <n v="266.71444118181819"/>
    <n v="16.789693869782639"/>
    <n v="233.13505344225291"/>
    <n v="300.29382892138347"/>
    <x v="1"/>
  </r>
  <r>
    <x v="1"/>
    <x v="0"/>
    <n v="100"/>
    <x v="0"/>
    <x v="46"/>
    <n v="1"/>
    <n v="244.40791400000001"/>
    <n v="13.378831"/>
    <n v="85.896297000000004"/>
    <n v="1.8673109999999999"/>
    <s v="2"/>
    <s v="scale_mpi_epyc_job_12263.out "/>
    <s v="scale_mpi_epyc_epyc002_2023-06-13_17-51-36.csv "/>
    <s v="e0 10000 100 1 1 47"/>
    <n v="252.01485299999996"/>
    <n v="12.386310727001877"/>
    <n v="227.24223154599622"/>
    <n v="276.7874744540037"/>
    <x v="0"/>
  </r>
  <r>
    <x v="0"/>
    <x v="0"/>
    <n v="100"/>
    <x v="2"/>
    <x v="39"/>
    <n v="1"/>
    <n v="240.00186099999999"/>
    <n v="0.53492399999999996"/>
    <n v="13.434837999999999"/>
    <n v="0.34448299999999998"/>
    <s v="2"/>
    <s v="scale_mpi_epyc_job_12183.out "/>
    <s v="scale_mpi_epyc_epyc002_2023-06-13_10-38-59.csv "/>
    <s v="e2 10000 100 100000 1 40"/>
    <n v="240.0304137777778"/>
    <n v="3.8355439672196003"/>
    <n v="232.35932584333858"/>
    <n v="247.70150171221701"/>
    <x v="0"/>
  </r>
  <r>
    <x v="0"/>
    <x v="0"/>
    <n v="100"/>
    <x v="2"/>
    <x v="56"/>
    <n v="1"/>
    <n v="297.875361"/>
    <n v="0.39702700000000002"/>
    <n v="8.4981030000000004"/>
    <n v="0.151752"/>
    <s v="4"/>
    <s v="scale_mpi_epyc_job_12328.out "/>
    <s v="scale_mpi_epyc_epyc004_2023-06-14_10-04-08.csv "/>
    <s v="e2 10000 100 100000 1 57"/>
    <n v="264.42901463636366"/>
    <n v="16.392927342576183"/>
    <n v="231.64315995121129"/>
    <n v="297.21486932151601"/>
    <x v="1"/>
  </r>
  <r>
    <x v="0"/>
    <x v="0"/>
    <n v="100"/>
    <x v="2"/>
    <x v="56"/>
    <n v="1"/>
    <n v="259.094247"/>
    <n v="0.28376800000000002"/>
    <n v="6.8571119999999999"/>
    <n v="0.122448"/>
    <s v="5"/>
    <s v="scale_mpi_epyc_job_12332.out "/>
    <s v="scale_mpi_epyc_epyc005_2023-06-14_10-46-20.csv "/>
    <s v="e2 10000 100 100000 1 57"/>
    <n v="264.42901463636366"/>
    <n v="16.392927342576183"/>
    <n v="231.64315995121129"/>
    <n v="297.21486932151601"/>
    <x v="1"/>
  </r>
  <r>
    <x v="0"/>
    <x v="0"/>
    <n v="100"/>
    <x v="2"/>
    <x v="56"/>
    <n v="1"/>
    <n v="298.20403099999999"/>
    <n v="0.26838699999999999"/>
    <n v="6.6757160000000004"/>
    <n v="0.119209"/>
    <s v="4"/>
    <s v="scale_mpi_epyc_job_12336.out "/>
    <s v="scale_mpi_epyc_epyc004_2023-06-14_12-22-43.csv "/>
    <s v="e2 10000 100 100000 1 57"/>
    <n v="264.42901463636366"/>
    <n v="16.392927342576183"/>
    <n v="231.64315995121129"/>
    <n v="297.21486932151601"/>
    <x v="1"/>
  </r>
  <r>
    <x v="1"/>
    <x v="0"/>
    <n v="100"/>
    <x v="0"/>
    <x v="46"/>
    <n v="1"/>
    <n v="240.66824600000001"/>
    <n v="13.159848"/>
    <n v="69.503176999999994"/>
    <n v="1.510939"/>
    <s v="5"/>
    <s v="scale_mpi_epyc_job_12338.out "/>
    <s v="scale_mpi_epyc_epyc005_2023-06-14_12-46-43.csv "/>
    <s v="e0 10000 100 1 1 47"/>
    <n v="252.01485299999996"/>
    <n v="12.386310727001877"/>
    <n v="227.24223154599622"/>
    <n v="276.7874744540037"/>
    <x v="0"/>
  </r>
  <r>
    <x v="1"/>
    <x v="0"/>
    <n v="100"/>
    <x v="0"/>
    <x v="47"/>
    <n v="1"/>
    <n v="281.16615899999999"/>
    <n v="13.641812"/>
    <n v="86.955326999999997"/>
    <n v="1.8501129999999999"/>
    <s v="4"/>
    <s v="scale_mpi_epyc_job_12501.out "/>
    <s v="scale_mpi_epyc_epyc004_2023-06-14_18-51-10.csv "/>
    <s v="e0 10000 100 1 1 48"/>
    <n v="253.38753357142855"/>
    <n v="12.229883320074988"/>
    <n v="228.92776693127857"/>
    <n v="277.8473002115785"/>
    <x v="1"/>
  </r>
  <r>
    <x v="0"/>
    <x v="0"/>
    <n v="100"/>
    <x v="0"/>
    <x v="57"/>
    <n v="1"/>
    <n v="277.25762800000001"/>
    <n v="20.532485000000001"/>
    <n v="51.390518"/>
    <n v="0.90158799999999995"/>
    <s v="2"/>
    <s v="scale_mpi_epyc_job_12289.out "/>
    <s v="scale_mpi_epyc_epyc002_2023-06-14_00-32-55.csv "/>
    <s v="e2 10000 100 1 1 58"/>
    <n v="277.40693933333336"/>
    <n v="4.6284391073170195"/>
    <n v="268.15006111869934"/>
    <n v="286.66381754796737"/>
    <x v="0"/>
  </r>
  <r>
    <x v="0"/>
    <x v="0"/>
    <n v="100"/>
    <x v="2"/>
    <x v="39"/>
    <n v="1"/>
    <n v="239.949984"/>
    <n v="0.26192399999999999"/>
    <n v="5.8578429999999999"/>
    <n v="0.150201"/>
    <s v="6"/>
    <s v="scale_mpi_epyc_job_12264.out "/>
    <s v="scale_mpi_epyc_epyc006_2023-06-13_18-17-06.csv "/>
    <s v="e2 10000 100 100000 1 40"/>
    <n v="240.0304137777778"/>
    <n v="3.8355439672196003"/>
    <n v="232.35932584333858"/>
    <n v="247.70150171221701"/>
    <x v="0"/>
  </r>
  <r>
    <x v="1"/>
    <x v="0"/>
    <n v="100"/>
    <x v="2"/>
    <x v="51"/>
    <n v="1"/>
    <n v="239.88111599999999"/>
    <n v="0.32045800000000002"/>
    <n v="8.2406849999999991"/>
    <n v="0.161582"/>
    <s v="8"/>
    <s v="scale_mpi_epyc_job_12334.out "/>
    <s v="scale_mpi_epyc_epyc008_2023-06-14_12-04-14.csv "/>
    <s v="e0 10000 100 100000 1 52"/>
    <n v="253.87016269999998"/>
    <n v="18.76344565526151"/>
    <n v="216.34327138947697"/>
    <n v="291.39705401052299"/>
    <x v="0"/>
  </r>
  <r>
    <x v="0"/>
    <x v="0"/>
    <n v="100"/>
    <x v="2"/>
    <x v="60"/>
    <n v="1"/>
    <n v="298.98782599999998"/>
    <n v="0.29278599999999999"/>
    <n v="8.7143189999999997"/>
    <n v="0.14523900000000001"/>
    <s v="4"/>
    <s v="scale_mpi_epyc_job_12328.out "/>
    <s v="scale_mpi_epyc_epyc004_2023-06-14_10-04-08.csv "/>
    <s v="e2 10000 100 100000 1 61"/>
    <n v="266.71444118181819"/>
    <n v="16.789693869782639"/>
    <n v="233.13505344225291"/>
    <n v="300.29382892138347"/>
    <x v="1"/>
  </r>
  <r>
    <x v="1"/>
    <x v="0"/>
    <n v="100"/>
    <x v="0"/>
    <x v="47"/>
    <n v="1"/>
    <n v="256.85568599999999"/>
    <n v="28.132742"/>
    <n v="73.893760999999998"/>
    <n v="1.572208"/>
    <s v="5"/>
    <s v="scale_mpi_epyc_job_12149.out "/>
    <s v="scale_mpi_epyc_epyc005_2023-06-13_09-48-03.csv "/>
    <s v="e0 10000 100 1 1 48"/>
    <n v="253.38753357142855"/>
    <n v="12.229883320074988"/>
    <n v="228.92776693127857"/>
    <n v="277.8473002115785"/>
    <x v="0"/>
  </r>
  <r>
    <x v="0"/>
    <x v="0"/>
    <n v="100"/>
    <x v="2"/>
    <x v="60"/>
    <n v="1"/>
    <n v="302.02358199999998"/>
    <n v="0.273312"/>
    <n v="8.3765269999999994"/>
    <n v="0.13960900000000001"/>
    <s v="4"/>
    <s v="scale_mpi_epyc_job_12336.out "/>
    <s v="scale_mpi_epyc_epyc004_2023-06-14_12-22-43.csv "/>
    <s v="e2 10000 100 100000 1 61"/>
    <n v="266.71444118181819"/>
    <n v="16.789693869782639"/>
    <n v="233.13505344225291"/>
    <n v="300.29382892138347"/>
    <x v="1"/>
  </r>
  <r>
    <x v="1"/>
    <x v="0"/>
    <n v="100"/>
    <x v="2"/>
    <x v="56"/>
    <n v="1"/>
    <n v="239.77246099999999"/>
    <n v="0.323073"/>
    <n v="6.8889209999999999"/>
    <n v="0.123016"/>
    <s v="6"/>
    <s v="scale_mpi_epyc_job_12330.out "/>
    <s v="scale_mpi_epyc_epyc006_2023-06-14_10-22-17.csv "/>
    <s v="e0 10000 100 100000 1 57"/>
    <n v="260.40353390000001"/>
    <n v="19.897484520914109"/>
    <n v="220.6085648581718"/>
    <n v="300.19850294182822"/>
    <x v="0"/>
  </r>
  <r>
    <x v="0"/>
    <x v="0"/>
    <n v="100"/>
    <x v="2"/>
    <x v="38"/>
    <n v="1"/>
    <n v="239.7475"/>
    <n v="0.22791800000000001"/>
    <n v="4.1745720000000004"/>
    <n v="0.109857"/>
    <s v="6"/>
    <s v="scale_mpi_epyc_job_12147.out "/>
    <s v="scale_mpi_epyc_epyc006_2023-06-13_08-17-01.csv "/>
    <s v="e2 10000 100 100000 1 39"/>
    <n v="240.08820477777783"/>
    <n v="2.3396997233207482"/>
    <n v="235.40880533113634"/>
    <n v="244.76760422441933"/>
    <x v="0"/>
  </r>
  <r>
    <x v="0"/>
    <x v="0"/>
    <n v="100"/>
    <x v="2"/>
    <x v="58"/>
    <n v="1"/>
    <n v="264.93340599999999"/>
    <n v="0.33074300000000001"/>
    <n v="11.678388999999999"/>
    <n v="0.201352"/>
    <s v="8"/>
    <s v="scale_mpi_epyc_job_12293.out "/>
    <s v="scale_mpi_epyc_epyc008_2023-06-14_01-31-43.csv "/>
    <s v="e2 10000 100 100000 1 59"/>
    <n v="266.70787872727277"/>
    <n v="12.177151161182106"/>
    <n v="242.35357640490855"/>
    <n v="291.06218104963699"/>
    <x v="1"/>
  </r>
  <r>
    <x v="0"/>
    <x v="0"/>
    <n v="100"/>
    <x v="2"/>
    <x v="59"/>
    <n v="1"/>
    <n v="264.77245900000003"/>
    <n v="0.27348"/>
    <n v="8.4914799999999993"/>
    <n v="0.143923"/>
    <s v="8"/>
    <s v="scale_mpi_epyc_job_12293.out "/>
    <s v="scale_mpi_epyc_epyc008_2023-06-14_01-31-43.csv "/>
    <s v="e2 10000 100 100000 1 60"/>
    <n v="266.05707299999995"/>
    <n v="13.46803861215327"/>
    <n v="239.12099577569342"/>
    <n v="292.99315022430648"/>
    <x v="1"/>
  </r>
  <r>
    <x v="0"/>
    <x v="0"/>
    <n v="100"/>
    <x v="0"/>
    <x v="57"/>
    <n v="1"/>
    <n v="275.19379099999998"/>
    <n v="14.936567999999999"/>
    <n v="51.584229999999998"/>
    <n v="0.90498599999999996"/>
    <s v="1"/>
    <s v="scale_mpi_epyc_job_12339.out "/>
    <s v="scale_mpi_epyc_epyc001.orfeo.hpc_2023-06-14_13-10-28.csv "/>
    <s v="e2 10000 100 1 1 58"/>
    <n v="277.40693933333336"/>
    <n v="4.6284391073170195"/>
    <n v="268.15006111869934"/>
    <n v="286.66381754796737"/>
    <x v="0"/>
  </r>
  <r>
    <x v="0"/>
    <x v="0"/>
    <n v="100"/>
    <x v="2"/>
    <x v="61"/>
    <n v="1"/>
    <n v="302.24057800000003"/>
    <n v="0.28583599999999998"/>
    <n v="9.3189189999999993"/>
    <n v="0.15276899999999999"/>
    <s v="4"/>
    <s v="scale_mpi_epyc_job_12328.out "/>
    <s v="scale_mpi_epyc_epyc004_2023-06-14_10-04-08.csv "/>
    <s v="e2 10000 100 100000 1 62"/>
    <n v="270.70950772727269"/>
    <n v="15.593971525851446"/>
    <n v="239.52156467556981"/>
    <n v="301.89745077897561"/>
    <x v="1"/>
  </r>
  <r>
    <x v="1"/>
    <x v="0"/>
    <n v="100"/>
    <x v="2"/>
    <x v="56"/>
    <n v="1"/>
    <n v="239.71883299999999"/>
    <n v="0.32866400000000001"/>
    <n v="9.7813330000000001"/>
    <n v="0.17466699999999999"/>
    <s v="1"/>
    <s v="scale_mpi_epyc_job_12326.out "/>
    <s v="scale_mpi_epyc_epyc001.orfeo.hpc_2023-06-14_10-03-55.csv "/>
    <s v="e0 10000 100 100000 1 57"/>
    <n v="260.40353390000001"/>
    <n v="19.897484520914109"/>
    <n v="220.6085648581718"/>
    <n v="300.19850294182822"/>
    <x v="0"/>
  </r>
  <r>
    <x v="0"/>
    <x v="0"/>
    <n v="100"/>
    <x v="0"/>
    <x v="57"/>
    <n v="1"/>
    <n v="272.72426200000001"/>
    <n v="15.021723"/>
    <n v="55.953505"/>
    <n v="0.98163999999999996"/>
    <s v="5"/>
    <s v="scale_mpi_epyc_job_12265.out "/>
    <s v="scale_mpi_epyc_epyc005_2023-06-13_18-19-06.csv "/>
    <s v="e2 10000 100 1 1 58"/>
    <n v="277.40693933333336"/>
    <n v="4.6284391073170195"/>
    <n v="268.15006111869934"/>
    <n v="286.66381754796737"/>
    <x v="0"/>
  </r>
  <r>
    <x v="0"/>
    <x v="0"/>
    <n v="100"/>
    <x v="2"/>
    <x v="19"/>
    <n v="1"/>
    <n v="239.66956999999999"/>
    <n v="0.20974499999999999"/>
    <n v="1.9273549999999999"/>
    <n v="0.10144"/>
    <s v="4"/>
    <s v="scale_mpi_epyc_job_12298.out "/>
    <s v="scale_mpi_epyc_epyc004_2023-06-14_07-16-34.csv "/>
    <s v="e2 10000 100 100000 1 20"/>
    <n v="233.75301171428569"/>
    <n v="5.5420579622373412"/>
    <n v="222.66889578981102"/>
    <n v="244.83712763876036"/>
    <x v="0"/>
  </r>
  <r>
    <x v="0"/>
    <x v="0"/>
    <n v="100"/>
    <x v="0"/>
    <x v="57"/>
    <n v="1"/>
    <n v="272.63481000000002"/>
    <n v="15.205403"/>
    <n v="70.892270999999994"/>
    <n v="1.2437240000000001"/>
    <s v="2"/>
    <s v="scale_mpi_epyc_job_13071.out "/>
    <s v="scale_mpi_epyc_epyc002_2023-06-17_22-13-38.csv "/>
    <s v="e2 10000 100 1 1 58"/>
    <n v="277.40693933333336"/>
    <n v="4.6284391073170195"/>
    <n v="268.15006111869934"/>
    <n v="286.66381754796737"/>
    <x v="0"/>
  </r>
  <r>
    <x v="1"/>
    <x v="0"/>
    <n v="100"/>
    <x v="2"/>
    <x v="58"/>
    <n v="1"/>
    <n v="239.62523400000001"/>
    <n v="0.30395299999999997"/>
    <n v="8.9966640000000009"/>
    <n v="0.155115"/>
    <s v="6"/>
    <s v="scale_mpi_epyc_job_12330.out "/>
    <s v="scale_mpi_epyc_epyc006_2023-06-14_10-22-17.csv "/>
    <s v="e0 10000 100 100000 1 59"/>
    <n v="260.51890320000001"/>
    <n v="20.012789534571198"/>
    <n v="220.49332413085762"/>
    <n v="300.54448226914241"/>
    <x v="0"/>
  </r>
  <r>
    <x v="0"/>
    <x v="0"/>
    <n v="100"/>
    <x v="2"/>
    <x v="48"/>
    <n v="1"/>
    <n v="239.61423500000001"/>
    <n v="0.26933600000000002"/>
    <n v="5.8448279999999997"/>
    <n v="0.121767"/>
    <s v="6"/>
    <s v="scale_mpi_epyc_job_12264.out "/>
    <s v="scale_mpi_epyc_epyc006_2023-06-13_18-17-06.csv "/>
    <s v="e2 10000 100 100000 1 49"/>
    <n v="254.74473200000003"/>
    <n v="12.77783312795694"/>
    <n v="229.18906574408615"/>
    <n v="280.30039825591393"/>
    <x v="0"/>
  </r>
  <r>
    <x v="1"/>
    <x v="0"/>
    <n v="100"/>
    <x v="0"/>
    <x v="47"/>
    <n v="1"/>
    <n v="252.33846"/>
    <n v="12.557067999999999"/>
    <n v="56.959187"/>
    <n v="1.2118979999999999"/>
    <s v="1"/>
    <s v="scale_mpi_epyc_job_13074.out "/>
    <s v="scale_mpi_epyc_epyc001.orfeo.hpc_2023-06-18_00-13-53.csv "/>
    <s v="e0 10000 100 1 1 48"/>
    <n v="253.38753357142855"/>
    <n v="12.229883320074988"/>
    <n v="228.92776693127857"/>
    <n v="277.8473002115785"/>
    <x v="0"/>
  </r>
  <r>
    <x v="0"/>
    <x v="0"/>
    <n v="100"/>
    <x v="2"/>
    <x v="38"/>
    <n v="1"/>
    <n v="239.56623999999999"/>
    <n v="0.241038"/>
    <n v="4.7078389999999999"/>
    <n v="0.123891"/>
    <s v="6"/>
    <s v="scale_mpi_epyc_job_12264.out "/>
    <s v="scale_mpi_epyc_epyc006_2023-06-13_18-17-06.csv "/>
    <s v="e2 10000 100 100000 1 39"/>
    <n v="240.08820477777783"/>
    <n v="2.3396997233207482"/>
    <n v="235.40880533113634"/>
    <n v="244.76760422441933"/>
    <x v="0"/>
  </r>
  <r>
    <x v="3"/>
    <x v="0"/>
    <n v="100"/>
    <x v="2"/>
    <x v="8"/>
    <n v="1"/>
    <n v="28.808312999999998"/>
    <n v="0.207819"/>
    <n v="0.77844999999999998"/>
    <n v="9.7306000000000004E-2"/>
    <s v="7"/>
    <s v="scale_mpi_epyc_job_12139.out "/>
    <s v="scale_mpi_epyc_epyc007_2023-06-13_06-07-02.csv "/>
    <s v="e3 10000 100 100000 1 9"/>
    <n v="28.694976346153837"/>
    <n v="4.1658933509274486E-2"/>
    <n v="28.611658479135286"/>
    <n v="28.778294213172387"/>
    <x v="1"/>
  </r>
  <r>
    <x v="1"/>
    <x v="0"/>
    <n v="100"/>
    <x v="0"/>
    <x v="47"/>
    <n v="1"/>
    <n v="250.69165000000001"/>
    <n v="15.834217000000001"/>
    <n v="72.714340000000007"/>
    <n v="1.5471140000000001"/>
    <s v="8"/>
    <s v="scale_mpi_epyc_job_12287.out "/>
    <s v="scale_mpi_epyc_epyc008_2023-06-13_23-31-14.csv "/>
    <s v="e0 10000 100 1 1 48"/>
    <n v="253.38753357142855"/>
    <n v="12.229883320074988"/>
    <n v="228.92776693127857"/>
    <n v="277.8473002115785"/>
    <x v="0"/>
  </r>
  <r>
    <x v="3"/>
    <x v="0"/>
    <n v="100"/>
    <x v="2"/>
    <x v="10"/>
    <n v="1"/>
    <n v="23.628173"/>
    <n v="0.13441"/>
    <n v="0.38992199999999999"/>
    <n v="3.8991999999999999E-2"/>
    <s v="7"/>
    <s v="scale_mpi_epyc_job_12139.out "/>
    <s v="scale_mpi_epyc_epyc007_2023-06-13_06-07-02.csv "/>
    <s v="e3 10000 100 100000 1 11"/>
    <n v="23.587429615384618"/>
    <n v="1.9178630571810032E-2"/>
    <n v="23.549072354240998"/>
    <n v="23.625786876528238"/>
    <x v="1"/>
  </r>
  <r>
    <x v="1"/>
    <x v="0"/>
    <n v="100"/>
    <x v="0"/>
    <x v="47"/>
    <n v="1"/>
    <n v="245.45183"/>
    <n v="13.186831"/>
    <n v="83.544105000000002"/>
    <n v="1.7775339999999999"/>
    <s v="2"/>
    <s v="scale_mpi_epyc_job_12263.out "/>
    <s v="scale_mpi_epyc_epyc002_2023-06-13_17-51-36.csv "/>
    <s v="e0 10000 100 1 1 48"/>
    <n v="253.38753357142855"/>
    <n v="12.229883320074988"/>
    <n v="228.92776693127857"/>
    <n v="277.8473002115785"/>
    <x v="0"/>
  </r>
  <r>
    <x v="1"/>
    <x v="0"/>
    <n v="100"/>
    <x v="0"/>
    <x v="47"/>
    <n v="1"/>
    <n v="244.128882"/>
    <n v="13.862047"/>
    <n v="81.529101999999995"/>
    <n v="1.7346619999999999"/>
    <s v="1"/>
    <s v="scale_mpi_epyc_job_12291.out "/>
    <s v="scale_mpi_epyc_epyc001.orfeo.hpc_2023-06-14_01-11-42.csv "/>
    <s v="e0 10000 100 1 1 48"/>
    <n v="253.38753357142855"/>
    <n v="12.229883320074988"/>
    <n v="228.92776693127857"/>
    <n v="277.8473002115785"/>
    <x v="0"/>
  </r>
  <r>
    <x v="3"/>
    <x v="0"/>
    <n v="100"/>
    <x v="2"/>
    <x v="13"/>
    <n v="1"/>
    <n v="19.013475"/>
    <n v="0.32540999999999998"/>
    <n v="0.46112199999999998"/>
    <n v="3.5471000000000003E-2"/>
    <s v="7"/>
    <s v="scale_mpi_epyc_job_12139.out "/>
    <s v="scale_mpi_epyc_epyc007_2023-06-13_06-07-02.csv "/>
    <s v="e3 10000 100 100000 1 14"/>
    <n v="18.780608192307696"/>
    <n v="5.2310577368188955E-2"/>
    <n v="18.675987037571318"/>
    <n v="18.885229347044074"/>
    <x v="1"/>
  </r>
  <r>
    <x v="1"/>
    <x v="0"/>
    <n v="100"/>
    <x v="2"/>
    <x v="58"/>
    <n v="1"/>
    <n v="239.43588600000001"/>
    <n v="0.298821"/>
    <n v="9.7747539999999997"/>
    <n v="0.16853000000000001"/>
    <s v="1"/>
    <s v="scale_mpi_epyc_job_12326.out "/>
    <s v="scale_mpi_epyc_epyc001.orfeo.hpc_2023-06-14_10-03-55.csv "/>
    <s v="e0 10000 100 100000 1 59"/>
    <n v="260.51890320000001"/>
    <n v="20.012789534571198"/>
    <n v="220.49332413085762"/>
    <n v="300.54448226914241"/>
    <x v="0"/>
  </r>
  <r>
    <x v="0"/>
    <x v="0"/>
    <n v="100"/>
    <x v="2"/>
    <x v="7"/>
    <n v="1"/>
    <n v="239.43255300000001"/>
    <n v="0.287551"/>
    <n v="1.197303"/>
    <n v="0.171043"/>
    <s v="5"/>
    <s v="scale_mpi_epyc_job_12537.out "/>
    <s v="scale_mpi_epyc_epyc005_2023-06-15_06-58-28.csv "/>
    <s v="e2 10000 100 100000 1 8"/>
    <n v="237.57997857142854"/>
    <n v="3.7891745018515022"/>
    <n v="230.00162956772553"/>
    <n v="245.15832757513155"/>
    <x v="0"/>
  </r>
  <r>
    <x v="0"/>
    <x v="0"/>
    <n v="100"/>
    <x v="2"/>
    <x v="7"/>
    <n v="1"/>
    <n v="239.39607599999999"/>
    <n v="0.216949"/>
    <n v="0.72998700000000005"/>
    <n v="0.104284"/>
    <s v="5"/>
    <s v="scale_mpi_epyc_job_12248.out "/>
    <s v="scale_mpi_epyc_epyc005_2023-06-13_14-18-07.csv "/>
    <s v="e2 10000 100 100000 1 8"/>
    <n v="237.57997857142854"/>
    <n v="3.7891745018515022"/>
    <n v="230.00162956772553"/>
    <n v="245.15832757513155"/>
    <x v="0"/>
  </r>
  <r>
    <x v="0"/>
    <x v="0"/>
    <n v="100"/>
    <x v="2"/>
    <x v="38"/>
    <n v="1"/>
    <n v="239.35734099999999"/>
    <n v="0.251803"/>
    <n v="4.7937180000000001"/>
    <n v="0.12615000000000001"/>
    <s v="6"/>
    <s v="scale_mpi_epyc_job_12503.out "/>
    <s v="scale_mpi_epyc_epyc006_2023-06-14_18-51-27.csv "/>
    <s v="e2 10000 100 100000 1 39"/>
    <n v="240.08820477777783"/>
    <n v="2.3396997233207482"/>
    <n v="235.40880533113634"/>
    <n v="244.76760422441933"/>
    <x v="0"/>
  </r>
  <r>
    <x v="1"/>
    <x v="0"/>
    <n v="100"/>
    <x v="2"/>
    <x v="59"/>
    <n v="1"/>
    <n v="239.34015099999999"/>
    <n v="0.28564699999999998"/>
    <n v="9.6059370000000008"/>
    <n v="0.16281200000000001"/>
    <s v="5"/>
    <s v="scale_mpi_epyc_job_12502.out "/>
    <s v="scale_mpi_epyc_epyc005_2023-06-14_18-51-16.csv "/>
    <s v="e0 10000 100 100000 1 60"/>
    <n v="262.05013719999999"/>
    <n v="19.957676947500214"/>
    <n v="222.13478330499956"/>
    <n v="301.9654910950004"/>
    <x v="0"/>
  </r>
  <r>
    <x v="1"/>
    <x v="0"/>
    <n v="100"/>
    <x v="0"/>
    <x v="47"/>
    <n v="1"/>
    <n v="243.08006800000001"/>
    <n v="14.599686"/>
    <n v="103.19526500000001"/>
    <n v="2.1956440000000002"/>
    <s v="5"/>
    <s v="scale_mpi_epyc_job_12338.out "/>
    <s v="scale_mpi_epyc_epyc005_2023-06-14_12-46-43.csv "/>
    <s v="e0 10000 100 1 1 48"/>
    <n v="253.38753357142855"/>
    <n v="12.229883320074988"/>
    <n v="228.92776693127857"/>
    <n v="277.8473002115785"/>
    <x v="0"/>
  </r>
  <r>
    <x v="1"/>
    <x v="0"/>
    <n v="100"/>
    <x v="0"/>
    <x v="48"/>
    <n v="1"/>
    <n v="282.48323699999997"/>
    <n v="13.283901"/>
    <n v="82.116185999999999"/>
    <n v="1.7107540000000001"/>
    <s v="4"/>
    <s v="scale_mpi_epyc_job_12501.out "/>
    <s v="scale_mpi_epyc_epyc004_2023-06-14_18-51-10.csv "/>
    <s v="e0 10000 100 1 1 49"/>
    <n v="260.05546585714285"/>
    <n v="14.244163499344092"/>
    <n v="231.56713885845465"/>
    <n v="288.54379285583104"/>
    <x v="1"/>
  </r>
  <r>
    <x v="0"/>
    <x v="0"/>
    <n v="100"/>
    <x v="2"/>
    <x v="7"/>
    <n v="1"/>
    <n v="239.24776"/>
    <n v="0.22356500000000001"/>
    <n v="0.81476599999999999"/>
    <n v="0.116395"/>
    <s v="6"/>
    <s v="scale_mpi_epyc_job_12251.out "/>
    <s v="scale_mpi_epyc_epyc006_2023-06-13_16-16-38.csv "/>
    <s v="e2 10000 100 100000 1 8"/>
    <n v="237.57997857142854"/>
    <n v="3.7891745018515022"/>
    <n v="230.00162956772553"/>
    <n v="245.15832757513155"/>
    <x v="0"/>
  </r>
  <r>
    <x v="0"/>
    <x v="0"/>
    <n v="100"/>
    <x v="0"/>
    <x v="58"/>
    <n v="1"/>
    <n v="287.38127800000001"/>
    <n v="24.018933000000001"/>
    <n v="54.746445000000001"/>
    <n v="0.94390399999999997"/>
    <s v="2"/>
    <s v="scale_mpi_epyc_job_12289.out "/>
    <s v="scale_mpi_epyc_epyc002_2023-06-14_00-32-55.csv "/>
    <s v="e2 10000 100 1 1 59"/>
    <n v="278.3136275"/>
    <n v="4.3588132660979939"/>
    <n v="269.596000967804"/>
    <n v="287.03125403219599"/>
    <x v="1"/>
  </r>
  <r>
    <x v="0"/>
    <x v="0"/>
    <n v="100"/>
    <x v="2"/>
    <x v="37"/>
    <n v="1"/>
    <n v="239.191664"/>
    <n v="0.44013600000000003"/>
    <n v="5.3587319999999998"/>
    <n v="0.14483099999999999"/>
    <s v="6"/>
    <s v="scale_mpi_epyc_job_12264.out "/>
    <s v="scale_mpi_epyc_epyc006_2023-06-13_18-17-06.csv "/>
    <s v="e2 10000 100 100000 1 38"/>
    <n v="237.50167460000003"/>
    <n v="4.8993057032823728"/>
    <n v="227.7030631934353"/>
    <n v="247.30028600656476"/>
    <x v="0"/>
  </r>
  <r>
    <x v="1"/>
    <x v="0"/>
    <n v="100"/>
    <x v="0"/>
    <x v="48"/>
    <n v="1"/>
    <n v="278.246939"/>
    <n v="40.450890999999999"/>
    <n v="84.151551999999995"/>
    <n v="1.7531570000000001"/>
    <s v="8"/>
    <s v="scale_mpi_epyc_job_12287.out "/>
    <s v="scale_mpi_epyc_epyc008_2023-06-13_23-31-14.csv "/>
    <s v="e0 10000 100 1 1 49"/>
    <n v="260.05546585714285"/>
    <n v="14.244163499344092"/>
    <n v="231.56713885845465"/>
    <n v="288.54379285583104"/>
    <x v="0"/>
  </r>
  <r>
    <x v="1"/>
    <x v="0"/>
    <n v="100"/>
    <x v="0"/>
    <x v="48"/>
    <n v="1"/>
    <n v="263.95601499999998"/>
    <n v="34.730910000000002"/>
    <n v="96.535256000000004"/>
    <n v="2.0111509999999999"/>
    <s v="5"/>
    <s v="scale_mpi_epyc_job_12149.out "/>
    <s v="scale_mpi_epyc_epyc005_2023-06-13_09-48-03.csv "/>
    <s v="e0 10000 100 1 1 49"/>
    <n v="260.05546585714285"/>
    <n v="14.244163499344092"/>
    <n v="231.56713885845465"/>
    <n v="288.54379285583104"/>
    <x v="0"/>
  </r>
  <r>
    <x v="0"/>
    <x v="0"/>
    <n v="100"/>
    <x v="2"/>
    <x v="7"/>
    <n v="1"/>
    <n v="239.07690400000001"/>
    <n v="0.22156999999999999"/>
    <n v="0.73420700000000005"/>
    <n v="0.10488699999999999"/>
    <s v="6"/>
    <s v="scale_mpi_epyc_job_12138.out "/>
    <s v="scale_mpi_epyc_epyc006_2023-06-13_06-06-54.csv "/>
    <s v="e2 10000 100 100000 1 8"/>
    <n v="237.57997857142854"/>
    <n v="3.7891745018515022"/>
    <n v="230.00162956772553"/>
    <n v="245.15832757513155"/>
    <x v="0"/>
  </r>
  <r>
    <x v="1"/>
    <x v="0"/>
    <n v="100"/>
    <x v="0"/>
    <x v="48"/>
    <n v="1"/>
    <n v="254.683076"/>
    <n v="21.660599999999999"/>
    <n v="58.142063999999998"/>
    <n v="1.211293"/>
    <s v="2"/>
    <s v="scale_mpi_epyc_job_12263.out "/>
    <s v="scale_mpi_epyc_epyc002_2023-06-13_17-51-36.csv "/>
    <s v="e0 10000 100 1 1 49"/>
    <n v="260.05546585714285"/>
    <n v="14.244163499344092"/>
    <n v="231.56713885845465"/>
    <n v="288.54379285583104"/>
    <x v="0"/>
  </r>
  <r>
    <x v="1"/>
    <x v="0"/>
    <n v="100"/>
    <x v="0"/>
    <x v="48"/>
    <n v="1"/>
    <n v="251.539805"/>
    <n v="12.407590000000001"/>
    <n v="83.180183999999997"/>
    <n v="1.73292"/>
    <s v="1"/>
    <s v="scale_mpi_epyc_job_13074.out "/>
    <s v="scale_mpi_epyc_epyc001.orfeo.hpc_2023-06-18_00-13-53.csv "/>
    <s v="e0 10000 100 1 1 49"/>
    <n v="260.05546585714285"/>
    <n v="14.244163499344092"/>
    <n v="231.56713885845465"/>
    <n v="288.54379285583104"/>
    <x v="0"/>
  </r>
  <r>
    <x v="0"/>
    <x v="0"/>
    <n v="100"/>
    <x v="2"/>
    <x v="37"/>
    <n v="1"/>
    <n v="239.06594899999999"/>
    <n v="0.24157899999999999"/>
    <n v="4.581302"/>
    <n v="0.123819"/>
    <s v="6"/>
    <s v="scale_mpi_epyc_job_12147.out "/>
    <s v="scale_mpi_epyc_epyc006_2023-06-13_08-17-01.csv "/>
    <s v="e2 10000 100 100000 1 38"/>
    <n v="237.50167460000003"/>
    <n v="4.8993057032823728"/>
    <n v="227.7030631934353"/>
    <n v="247.30028600656476"/>
    <x v="0"/>
  </r>
  <r>
    <x v="3"/>
    <x v="0"/>
    <n v="100"/>
    <x v="2"/>
    <x v="30"/>
    <n v="1"/>
    <n v="9.6431450000000005"/>
    <n v="0.31507200000000002"/>
    <n v="1.6722079999999999"/>
    <n v="5.5739999999999998E-2"/>
    <s v="7"/>
    <s v="scale_mpi_epyc_job_12139.out "/>
    <s v="scale_mpi_epyc_epyc007_2023-06-13_06-07-02.csv "/>
    <s v="e3 10000 100 100000 1 31"/>
    <n v="9.3816031153846158"/>
    <n v="0.12371869642132313"/>
    <n v="9.1341657225419688"/>
    <n v="9.6290405082272628"/>
    <x v="1"/>
  </r>
  <r>
    <x v="0"/>
    <x v="0"/>
    <n v="100"/>
    <x v="2"/>
    <x v="38"/>
    <n v="1"/>
    <n v="239.05509799999999"/>
    <n v="0.323878"/>
    <n v="7.534287"/>
    <n v="0.198271"/>
    <s v="2"/>
    <s v="scale_mpi_epyc_job_12183.out "/>
    <s v="scale_mpi_epyc_epyc002_2023-06-13_10-38-59.csv "/>
    <s v="e2 10000 100 100000 1 39"/>
    <n v="240.08820477777783"/>
    <n v="2.3396997233207482"/>
    <n v="235.40880533113634"/>
    <n v="244.76760422441933"/>
    <x v="0"/>
  </r>
  <r>
    <x v="0"/>
    <x v="0"/>
    <n v="100"/>
    <x v="2"/>
    <x v="39"/>
    <n v="1"/>
    <n v="239.051095"/>
    <n v="0.24884700000000001"/>
    <n v="4.1626390000000004"/>
    <n v="0.106734"/>
    <s v="5"/>
    <s v="scale_mpi_epyc_job_12332.out "/>
    <s v="scale_mpi_epyc_epyc005_2023-06-14_10-46-20.csv "/>
    <s v="e2 10000 100 100000 1 40"/>
    <n v="240.0304137777778"/>
    <n v="3.8355439672196003"/>
    <n v="232.35932584333858"/>
    <n v="247.70150171221701"/>
    <x v="0"/>
  </r>
  <r>
    <x v="0"/>
    <x v="0"/>
    <n v="100"/>
    <x v="2"/>
    <x v="7"/>
    <n v="1"/>
    <n v="238.99575899999999"/>
    <n v="0.23899300000000001"/>
    <n v="0.91578999999999999"/>
    <n v="0.130827"/>
    <s v="4"/>
    <s v="scale_mpi_epyc_job_12298.out "/>
    <s v="scale_mpi_epyc_epyc004_2023-06-14_07-16-34.csv "/>
    <s v="e2 10000 100 100000 1 8"/>
    <n v="237.57997857142854"/>
    <n v="3.7891745018515022"/>
    <n v="230.00162956772553"/>
    <n v="245.15832757513155"/>
    <x v="0"/>
  </r>
  <r>
    <x v="1"/>
    <x v="0"/>
    <n v="100"/>
    <x v="0"/>
    <x v="48"/>
    <n v="1"/>
    <n v="245.28437700000001"/>
    <n v="14.360004999999999"/>
    <n v="80.929025999999993"/>
    <n v="1.686021"/>
    <s v="5"/>
    <s v="scale_mpi_epyc_job_12338.out "/>
    <s v="scale_mpi_epyc_epyc005_2023-06-14_12-46-43.csv "/>
    <s v="e0 10000 100 1 1 49"/>
    <n v="260.05546585714285"/>
    <n v="14.244163499344092"/>
    <n v="231.56713885845465"/>
    <n v="288.54379285583104"/>
    <x v="0"/>
  </r>
  <r>
    <x v="0"/>
    <x v="0"/>
    <n v="100"/>
    <x v="2"/>
    <x v="36"/>
    <n v="1"/>
    <n v="238.96776700000001"/>
    <n v="0.21765599999999999"/>
    <n v="3.5522830000000001"/>
    <n v="9.8674999999999999E-2"/>
    <s v="1"/>
    <s v="scale_mpi_epyc_job_12299.out "/>
    <s v="scale_mpi_epyc_epyc001.orfeo.hpc_2023-06-14_09-15-14.csv "/>
    <s v="e2 10000 100 100000 1 37"/>
    <n v="236.54481939999999"/>
    <n v="5.5800266878104274"/>
    <n v="225.38476602437913"/>
    <n v="247.70487277562086"/>
    <x v="0"/>
  </r>
  <r>
    <x v="0"/>
    <x v="0"/>
    <n v="100"/>
    <x v="2"/>
    <x v="36"/>
    <n v="1"/>
    <n v="238.949423"/>
    <n v="0.300373"/>
    <n v="5.7733590000000001"/>
    <n v="0.16037100000000001"/>
    <s v="6"/>
    <s v="scale_mpi_epyc_job_12264.out "/>
    <s v="scale_mpi_epyc_epyc006_2023-06-13_18-17-06.csv "/>
    <s v="e2 10000 100 100000 1 37"/>
    <n v="236.54481939999999"/>
    <n v="5.5800266878104274"/>
    <n v="225.38476602437913"/>
    <n v="247.70487277562086"/>
    <x v="0"/>
  </r>
  <r>
    <x v="3"/>
    <x v="0"/>
    <n v="100"/>
    <x v="2"/>
    <x v="37"/>
    <n v="1"/>
    <n v="8.5457909999999995"/>
    <n v="0.384772"/>
    <n v="14.110856"/>
    <n v="0.38137399999999999"/>
    <s v="7"/>
    <s v="scale_mpi_epyc_job_12139.out "/>
    <s v="scale_mpi_epyc_epyc007_2023-06-13_06-07-02.csv "/>
    <s v="e3 10000 100 100000 1 38"/>
    <n v="8.0767295714285705"/>
    <n v="0.2344543261599546"/>
    <n v="7.6078209191086614"/>
    <n v="8.5456382237484796"/>
    <x v="1"/>
  </r>
  <r>
    <x v="1"/>
    <x v="0"/>
    <n v="100"/>
    <x v="0"/>
    <x v="48"/>
    <n v="1"/>
    <n v="244.19481200000001"/>
    <n v="13.107251"/>
    <n v="82.064318999999998"/>
    <n v="1.709673"/>
    <s v="1"/>
    <s v="scale_mpi_epyc_job_12291.out "/>
    <s v="scale_mpi_epyc_epyc001.orfeo.hpc_2023-06-14_01-11-42.csv "/>
    <s v="e0 10000 100 1 1 49"/>
    <n v="260.05546585714285"/>
    <n v="14.244163499344092"/>
    <n v="231.56713885845465"/>
    <n v="288.54379285583104"/>
    <x v="0"/>
  </r>
  <r>
    <x v="0"/>
    <x v="0"/>
    <n v="100"/>
    <x v="2"/>
    <x v="37"/>
    <n v="1"/>
    <n v="238.93271799999999"/>
    <n v="0.236785"/>
    <n v="4.4700420000000003"/>
    <n v="0.120812"/>
    <s v="6"/>
    <s v="scale_mpi_epyc_job_12503.out "/>
    <s v="scale_mpi_epyc_epyc006_2023-06-14_18-51-27.csv "/>
    <s v="e2 10000 100 100000 1 38"/>
    <n v="237.50167460000003"/>
    <n v="4.8993057032823728"/>
    <n v="227.7030631934353"/>
    <n v="247.30028600656476"/>
    <x v="0"/>
  </r>
  <r>
    <x v="1"/>
    <x v="0"/>
    <n v="100"/>
    <x v="0"/>
    <x v="49"/>
    <n v="1"/>
    <n v="285.11960699999997"/>
    <n v="12.518743000000001"/>
    <n v="43.211607999999998"/>
    <n v="0.88187000000000004"/>
    <s v="4"/>
    <s v="scale_mpi_epyc_job_12501.out "/>
    <s v="scale_mpi_epyc_epyc004_2023-06-14_18-51-10.csv "/>
    <s v="e0 10000 100 1 1 50"/>
    <n v="254.28768485714286"/>
    <n v="13.17934323987379"/>
    <n v="227.92899837739529"/>
    <n v="280.64637133689047"/>
    <x v="1"/>
  </r>
  <r>
    <x v="3"/>
    <x v="0"/>
    <n v="100"/>
    <x v="2"/>
    <x v="41"/>
    <n v="1"/>
    <n v="7.6701370000000004"/>
    <n v="0.31057600000000002"/>
    <n v="8.6605880000000006"/>
    <n v="0.21123400000000001"/>
    <s v="7"/>
    <s v="scale_mpi_epyc_job_12139.out "/>
    <s v="scale_mpi_epyc_epyc007_2023-06-13_06-07-02.csv "/>
    <s v="e3 10000 100 100000 1 42"/>
    <n v="7.374859857142857"/>
    <n v="0.1137521724502094"/>
    <n v="7.1473555122424379"/>
    <n v="7.602364202043276"/>
    <x v="1"/>
  </r>
  <r>
    <x v="0"/>
    <x v="0"/>
    <n v="100"/>
    <x v="2"/>
    <x v="34"/>
    <n v="1"/>
    <n v="238.92962"/>
    <n v="0.254438"/>
    <n v="4.8852580000000003"/>
    <n v="0.14368400000000001"/>
    <s v="1"/>
    <s v="scale_mpi_epyc_job_12299.out "/>
    <s v="scale_mpi_epyc_epyc001.orfeo.hpc_2023-06-14_09-15-14.csv "/>
    <s v="e2 10000 100 100000 1 35"/>
    <n v="239.53129749999999"/>
    <n v="4.2892620897603972"/>
    <n v="230.9527733204792"/>
    <n v="248.10982167952079"/>
    <x v="0"/>
  </r>
  <r>
    <x v="1"/>
    <x v="0"/>
    <n v="100"/>
    <x v="0"/>
    <x v="49"/>
    <n v="1"/>
    <n v="257.10923100000002"/>
    <n v="17.402977"/>
    <n v="86.427741999999995"/>
    <n v="1.7638309999999999"/>
    <s v="8"/>
    <s v="scale_mpi_epyc_job_12287.out "/>
    <s v="scale_mpi_epyc_epyc008_2023-06-13_23-31-14.csv "/>
    <s v="e0 10000 100 1 1 50"/>
    <n v="254.28768485714286"/>
    <n v="13.17934323987379"/>
    <n v="227.92899837739529"/>
    <n v="280.64637133689047"/>
    <x v="0"/>
  </r>
  <r>
    <x v="1"/>
    <x v="0"/>
    <n v="100"/>
    <x v="0"/>
    <x v="49"/>
    <n v="1"/>
    <n v="252.20898099999999"/>
    <n v="12.885555999999999"/>
    <n v="48.096643"/>
    <n v="0.98156399999999999"/>
    <s v="1"/>
    <s v="scale_mpi_epyc_job_13074.out "/>
    <s v="scale_mpi_epyc_epyc001.orfeo.hpc_2023-06-18_00-13-53.csv "/>
    <s v="e0 10000 100 1 1 50"/>
    <n v="254.28768485714286"/>
    <n v="13.17934323987379"/>
    <n v="227.92899837739529"/>
    <n v="280.64637133689047"/>
    <x v="0"/>
  </r>
  <r>
    <x v="0"/>
    <x v="0"/>
    <n v="100"/>
    <x v="2"/>
    <x v="37"/>
    <n v="1"/>
    <n v="238.826874"/>
    <n v="0.29751"/>
    <n v="6.3853010000000001"/>
    <n v="0.17257600000000001"/>
    <s v="2"/>
    <s v="scale_mpi_epyc_job_12183.out "/>
    <s v="scale_mpi_epyc_epyc002_2023-06-13_10-38-59.csv "/>
    <s v="e2 10000 100 100000 1 38"/>
    <n v="237.50167460000003"/>
    <n v="4.8993057032823728"/>
    <n v="227.7030631934353"/>
    <n v="247.30028600656476"/>
    <x v="0"/>
  </r>
  <r>
    <x v="3"/>
    <x v="0"/>
    <n v="100"/>
    <x v="2"/>
    <x v="46"/>
    <n v="1"/>
    <n v="7.4139059999999999"/>
    <n v="0.198291"/>
    <n v="3.2352590000000001"/>
    <n v="7.0332000000000006E-2"/>
    <s v="7"/>
    <s v="scale_mpi_epyc_job_12139.out "/>
    <s v="scale_mpi_epyc_epyc007_2023-06-13_06-07-02.csv "/>
    <s v="e3 10000 100 100000 1 47"/>
    <n v="7.017781928571428"/>
    <n v="0.16728855009344257"/>
    <n v="6.6832048283845431"/>
    <n v="7.3523590287583129"/>
    <x v="1"/>
  </r>
  <r>
    <x v="3"/>
    <x v="0"/>
    <n v="100"/>
    <x v="2"/>
    <x v="47"/>
    <n v="1"/>
    <n v="7.2665550000000003"/>
    <n v="0.351796"/>
    <n v="2.5948039999999999"/>
    <n v="5.5209000000000001E-2"/>
    <s v="7"/>
    <s v="scale_mpi_epyc_job_12139.out "/>
    <s v="scale_mpi_epyc_epyc007_2023-06-13_06-07-02.csv "/>
    <s v="e3 10000 100 100000 1 48"/>
    <n v="6.9812722142857142"/>
    <n v="0.14087413852760564"/>
    <n v="6.6995239372305031"/>
    <n v="7.2630204913409253"/>
    <x v="1"/>
  </r>
  <r>
    <x v="0"/>
    <x v="0"/>
    <n v="100"/>
    <x v="2"/>
    <x v="27"/>
    <n v="1"/>
    <n v="238.820515"/>
    <n v="0.211622"/>
    <n v="2.5855049999999999"/>
    <n v="9.5758999999999997E-2"/>
    <s v="4"/>
    <s v="scale_mpi_epyc_job_12298.out "/>
    <s v="scale_mpi_epyc_epyc004_2023-06-14_07-16-34.csv "/>
    <s v="e2 10000 100 100000 1 28"/>
    <n v="236.65154899999999"/>
    <n v="3.7020131796978339"/>
    <n v="229.24752264060433"/>
    <n v="244.05557535939565"/>
    <x v="0"/>
  </r>
  <r>
    <x v="0"/>
    <x v="0"/>
    <n v="100"/>
    <x v="2"/>
    <x v="31"/>
    <n v="1"/>
    <n v="238.81940599999999"/>
    <n v="0.23921999999999999"/>
    <n v="3.9396949999999999"/>
    <n v="0.12708700000000001"/>
    <s v="1"/>
    <s v="scale_mpi_epyc_job_12299.out "/>
    <s v="scale_mpi_epyc_epyc001.orfeo.hpc_2023-06-14_09-15-14.csv "/>
    <s v="e2 10000 100 100000 1 32"/>
    <n v="239.3281418"/>
    <n v="3.9015043141874295"/>
    <n v="231.52513317162513"/>
    <n v="247.13115042837487"/>
    <x v="0"/>
  </r>
  <r>
    <x v="0"/>
    <x v="0"/>
    <n v="100"/>
    <x v="2"/>
    <x v="9"/>
    <n v="1"/>
    <n v="238.77148199999999"/>
    <n v="0.72424200000000005"/>
    <n v="2.343674"/>
    <n v="0.26040799999999997"/>
    <s v="6"/>
    <s v="scale_mpi_epyc_job_12138.out "/>
    <s v="scale_mpi_epyc_epyc006_2023-06-13_06-06-54.csv "/>
    <s v="e2 10000 100 100000 1 10"/>
    <n v="236.69981342857142"/>
    <n v="3.2923965058600309"/>
    <n v="230.11502041685137"/>
    <n v="243.28460644029147"/>
    <x v="0"/>
  </r>
  <r>
    <x v="1"/>
    <x v="0"/>
    <n v="100"/>
    <x v="0"/>
    <x v="49"/>
    <n v="1"/>
    <n v="247.83167499999999"/>
    <n v="13.385571000000001"/>
    <n v="70.204081000000002"/>
    <n v="1.432736"/>
    <s v="2"/>
    <s v="scale_mpi_epyc_job_12263.out "/>
    <s v="scale_mpi_epyc_epyc002_2023-06-13_17-51-36.csv "/>
    <s v="e0 10000 100 1 1 50"/>
    <n v="254.28768485714286"/>
    <n v="13.17934323987379"/>
    <n v="227.92899837739529"/>
    <n v="280.64637133689047"/>
    <x v="0"/>
  </r>
  <r>
    <x v="1"/>
    <x v="0"/>
    <n v="100"/>
    <x v="0"/>
    <x v="49"/>
    <n v="1"/>
    <n v="246.72172"/>
    <n v="14.693244999999999"/>
    <n v="48.472099"/>
    <n v="0.98922699999999997"/>
    <s v="5"/>
    <s v="scale_mpi_epyc_job_12149.out "/>
    <s v="scale_mpi_epyc_epyc005_2023-06-13_09-48-03.csv "/>
    <s v="e0 10000 100 1 1 50"/>
    <n v="254.28768485714286"/>
    <n v="13.17934323987379"/>
    <n v="227.92899837739529"/>
    <n v="280.64637133689047"/>
    <x v="0"/>
  </r>
  <r>
    <x v="0"/>
    <x v="0"/>
    <n v="100"/>
    <x v="2"/>
    <x v="38"/>
    <n v="1"/>
    <n v="238.71943999999999"/>
    <n v="0.26652100000000001"/>
    <n v="5.7541089999999997"/>
    <n v="0.151424"/>
    <s v="5"/>
    <s v="scale_mpi_epyc_job_12332.out "/>
    <s v="scale_mpi_epyc_epyc005_2023-06-14_10-46-20.csv "/>
    <s v="e2 10000 100 100000 1 39"/>
    <n v="240.08820477777783"/>
    <n v="2.3396997233207482"/>
    <n v="235.40880533113634"/>
    <n v="244.76760422441933"/>
    <x v="0"/>
  </r>
  <r>
    <x v="0"/>
    <x v="0"/>
    <n v="100"/>
    <x v="2"/>
    <x v="24"/>
    <n v="1"/>
    <n v="238.699836"/>
    <n v="0.610541"/>
    <n v="5.0805639999999999"/>
    <n v="0.21168999999999999"/>
    <s v="6"/>
    <s v="scale_mpi_epyc_job_12138.out "/>
    <s v="scale_mpi_epyc_epyc006_2023-06-13_06-06-54.csv "/>
    <s v="e2 10000 100 100000 1 25"/>
    <n v="236.03428628571427"/>
    <n v="3.7588135579410058"/>
    <n v="228.51665916983225"/>
    <n v="243.55191340159629"/>
    <x v="0"/>
  </r>
  <r>
    <x v="1"/>
    <x v="0"/>
    <n v="100"/>
    <x v="0"/>
    <x v="49"/>
    <n v="1"/>
    <n v="245.54260600000001"/>
    <n v="13.817674"/>
    <n v="83.173227999999995"/>
    <n v="1.6974130000000001"/>
    <s v="5"/>
    <s v="scale_mpi_epyc_job_12338.out "/>
    <s v="scale_mpi_epyc_epyc005_2023-06-14_12-46-43.csv "/>
    <s v="e0 10000 100 1 1 50"/>
    <n v="254.28768485714286"/>
    <n v="13.17934323987379"/>
    <n v="227.92899837739529"/>
    <n v="280.64637133689047"/>
    <x v="0"/>
  </r>
  <r>
    <x v="1"/>
    <x v="0"/>
    <n v="100"/>
    <x v="0"/>
    <x v="49"/>
    <n v="1"/>
    <n v="245.479974"/>
    <n v="13.463545"/>
    <n v="87.358850000000004"/>
    <n v="1.782834"/>
    <s v="1"/>
    <s v="scale_mpi_epyc_job_12291.out "/>
    <s v="scale_mpi_epyc_epyc001.orfeo.hpc_2023-06-14_01-11-42.csv "/>
    <s v="e0 10000 100 1 1 50"/>
    <n v="254.28768485714286"/>
    <n v="13.17934323987379"/>
    <n v="227.92899837739529"/>
    <n v="280.64637133689047"/>
    <x v="0"/>
  </r>
  <r>
    <x v="0"/>
    <x v="0"/>
    <n v="100"/>
    <x v="2"/>
    <x v="11"/>
    <n v="1"/>
    <n v="238.66398699999999"/>
    <n v="0.27606900000000001"/>
    <n v="1.1523460000000001"/>
    <n v="0.104759"/>
    <s v="6"/>
    <s v="scale_mpi_epyc_job_12138.out "/>
    <s v="scale_mpi_epyc_epyc006_2023-06-13_06-06-54.csv "/>
    <s v="e2 10000 100 100000 1 12"/>
    <n v="236.77150257142858"/>
    <n v="3.3880241302670351"/>
    <n v="229.9954543108945"/>
    <n v="243.54755083196267"/>
    <x v="0"/>
  </r>
  <r>
    <x v="1"/>
    <x v="0"/>
    <n v="100"/>
    <x v="2"/>
    <x v="57"/>
    <n v="1"/>
    <n v="238.63817399999999"/>
    <n v="0.25846999999999998"/>
    <n v="7.7203920000000004"/>
    <n v="0.13544500000000001"/>
    <s v="1"/>
    <s v="scale_mpi_epyc_job_12326.out "/>
    <s v="scale_mpi_epyc_epyc001.orfeo.hpc_2023-06-14_10-03-55.csv "/>
    <s v="e0 10000 100 100000 1 58"/>
    <n v="259.11065680000002"/>
    <n v="19.866769414154188"/>
    <n v="219.37711797169163"/>
    <n v="298.8441956283084"/>
    <x v="0"/>
  </r>
  <r>
    <x v="3"/>
    <x v="0"/>
    <n v="100"/>
    <x v="2"/>
    <x v="59"/>
    <n v="1"/>
    <n v="6.419645"/>
    <n v="0.452988"/>
    <n v="6.5016170000000004"/>
    <n v="0.110197"/>
    <s v="7"/>
    <s v="scale_mpi_epyc_job_12139.out "/>
    <s v="scale_mpi_epyc_epyc007_2023-06-13_06-07-02.csv "/>
    <s v="e3 10000 100 100000 1 60"/>
    <n v="5.8696038571428577"/>
    <n v="0.21063305224448542"/>
    <n v="5.4483377526538872"/>
    <n v="6.2908699616318282"/>
    <x v="1"/>
  </r>
  <r>
    <x v="0"/>
    <x v="0"/>
    <n v="100"/>
    <x v="2"/>
    <x v="36"/>
    <n v="1"/>
    <n v="238.62350699999999"/>
    <n v="0.30841499999999999"/>
    <n v="6.4382599999999996"/>
    <n v="0.178841"/>
    <s v="2"/>
    <s v="scale_mpi_epyc_job_12183.out "/>
    <s v="scale_mpi_epyc_epyc002_2023-06-13_10-38-59.csv "/>
    <s v="e2 10000 100 100000 1 37"/>
    <n v="236.54481939999999"/>
    <n v="5.5800266878104274"/>
    <n v="225.38476602437913"/>
    <n v="247.70487277562086"/>
    <x v="0"/>
  </r>
  <r>
    <x v="0"/>
    <x v="0"/>
    <n v="100"/>
    <x v="2"/>
    <x v="6"/>
    <n v="1"/>
    <n v="238.61469399999999"/>
    <n v="0.243842"/>
    <n v="0.74577899999999997"/>
    <n v="0.124296"/>
    <s v="6"/>
    <s v="scale_mpi_epyc_job_12138.out "/>
    <s v="scale_mpi_epyc_epyc006_2023-06-13_06-06-54.csv "/>
    <s v="e2 10000 100 100000 1 7"/>
    <n v="235.96449000000001"/>
    <n v="3.8934758848949254"/>
    <n v="228.17753823021016"/>
    <n v="243.75144176978986"/>
    <x v="0"/>
  </r>
  <r>
    <x v="1"/>
    <x v="0"/>
    <n v="100"/>
    <x v="0"/>
    <x v="50"/>
    <n v="1"/>
    <n v="284.95147900000001"/>
    <n v="12.030298"/>
    <n v="36.504106"/>
    <n v="0.73008200000000001"/>
    <s v="4"/>
    <s v="scale_mpi_epyc_job_12501.out "/>
    <s v="scale_mpi_epyc_epyc004_2023-06-14_18-51-10.csv "/>
    <s v="e0 10000 100 1 1 51"/>
    <n v="258.37584285714286"/>
    <n v="13.321540942470625"/>
    <n v="231.73276097220162"/>
    <n v="285.0189247420841"/>
    <x v="1"/>
  </r>
  <r>
    <x v="1"/>
    <x v="0"/>
    <n v="100"/>
    <x v="0"/>
    <x v="50"/>
    <n v="1"/>
    <n v="270.65647899999999"/>
    <n v="38.054761999999997"/>
    <n v="48.545377000000002"/>
    <n v="0.97090799999999999"/>
    <s v="5"/>
    <s v="scale_mpi_epyc_job_12149.out "/>
    <s v="scale_mpi_epyc_epyc005_2023-06-13_09-48-03.csv "/>
    <s v="e0 10000 100 1 1 51"/>
    <n v="258.37584285714286"/>
    <n v="13.321540942470625"/>
    <n v="231.73276097220162"/>
    <n v="285.0189247420841"/>
    <x v="0"/>
  </r>
  <r>
    <x v="3"/>
    <x v="1"/>
    <n v="100"/>
    <x v="2"/>
    <x v="0"/>
    <n v="1"/>
    <n v="3.474005"/>
    <n v="3.2230000000000002E-2"/>
    <n v="0"/>
    <n v="0"/>
    <s v="7"/>
    <s v="scale_mpi_epyc_job_12139.out "/>
    <s v="scale_mpi_epyc_epyc007_2023-06-13_06-07-02.csv "/>
    <s v="e3 1000 100 100000 1 1"/>
    <e v="#N/A"/>
    <e v="#N/A"/>
    <e v="#N/A"/>
    <e v="#N/A"/>
    <x v="2"/>
  </r>
  <r>
    <x v="3"/>
    <x v="1"/>
    <n v="100"/>
    <x v="2"/>
    <x v="1"/>
    <n v="1"/>
    <n v="2.253851"/>
    <n v="7.8639999999999995E-3"/>
    <n v="5.3239999999999997E-3"/>
    <n v="5.3239999999999997E-3"/>
    <s v="7"/>
    <s v="scale_mpi_epyc_job_12139.out "/>
    <s v="scale_mpi_epyc_epyc007_2023-06-13_06-07-02.csv "/>
    <s v="e3 1000 100 100000 1 2"/>
    <e v="#N/A"/>
    <e v="#N/A"/>
    <e v="#N/A"/>
    <e v="#N/A"/>
    <x v="2"/>
  </r>
  <r>
    <x v="3"/>
    <x v="1"/>
    <n v="100"/>
    <x v="2"/>
    <x v="2"/>
    <n v="1"/>
    <n v="1.85534"/>
    <n v="8.966E-3"/>
    <n v="1.2267999999999999E-2"/>
    <n v="6.1339999999999997E-3"/>
    <s v="7"/>
    <s v="scale_mpi_epyc_job_12139.out "/>
    <s v="scale_mpi_epyc_epyc007_2023-06-13_06-07-02.csv "/>
    <s v="e3 1000 100 100000 1 3"/>
    <e v="#N/A"/>
    <e v="#N/A"/>
    <e v="#N/A"/>
    <e v="#N/A"/>
    <x v="2"/>
  </r>
  <r>
    <x v="3"/>
    <x v="1"/>
    <n v="100"/>
    <x v="2"/>
    <x v="3"/>
    <n v="1"/>
    <n v="1.668021"/>
    <n v="1.0723999999999999E-2"/>
    <n v="2.2415000000000001E-2"/>
    <n v="7.4720000000000003E-3"/>
    <s v="7"/>
    <s v="scale_mpi_epyc_job_12139.out "/>
    <s v="scale_mpi_epyc_epyc007_2023-06-13_06-07-02.csv "/>
    <s v="e3 1000 100 100000 1 4"/>
    <e v="#N/A"/>
    <e v="#N/A"/>
    <e v="#N/A"/>
    <e v="#N/A"/>
    <x v="2"/>
  </r>
  <r>
    <x v="3"/>
    <x v="1"/>
    <n v="100"/>
    <x v="2"/>
    <x v="4"/>
    <n v="1"/>
    <n v="1.7227079999999999"/>
    <n v="0.140708"/>
    <n v="8.6693000000000006E-2"/>
    <n v="2.1673000000000001E-2"/>
    <s v="7"/>
    <s v="scale_mpi_epyc_job_12139.out "/>
    <s v="scale_mpi_epyc_epyc007_2023-06-13_06-07-02.csv "/>
    <s v="e3 1000 100 100000 1 5"/>
    <e v="#N/A"/>
    <e v="#N/A"/>
    <e v="#N/A"/>
    <e v="#N/A"/>
    <x v="2"/>
  </r>
  <r>
    <x v="3"/>
    <x v="1"/>
    <n v="100"/>
    <x v="2"/>
    <x v="5"/>
    <n v="1"/>
    <n v="1.488577"/>
    <n v="1.1502999999999999E-2"/>
    <n v="3.6644999999999997E-2"/>
    <n v="7.3289999999999996E-3"/>
    <s v="7"/>
    <s v="scale_mpi_epyc_job_12139.out "/>
    <s v="scale_mpi_epyc_epyc007_2023-06-13_06-07-02.csv "/>
    <s v="e3 1000 100 100000 1 6"/>
    <e v="#N/A"/>
    <e v="#N/A"/>
    <e v="#N/A"/>
    <e v="#N/A"/>
    <x v="2"/>
  </r>
  <r>
    <x v="3"/>
    <x v="1"/>
    <n v="100"/>
    <x v="2"/>
    <x v="6"/>
    <n v="1"/>
    <n v="1.43716"/>
    <n v="1.4989000000000001E-2"/>
    <n v="6.3457E-2"/>
    <n v="1.0576E-2"/>
    <s v="7"/>
    <s v="scale_mpi_epyc_job_12139.out "/>
    <s v="scale_mpi_epyc_epyc007_2023-06-13_06-07-02.csv "/>
    <s v="e3 1000 100 100000 1 7"/>
    <e v="#N/A"/>
    <e v="#N/A"/>
    <e v="#N/A"/>
    <e v="#N/A"/>
    <x v="2"/>
  </r>
  <r>
    <x v="3"/>
    <x v="1"/>
    <n v="100"/>
    <x v="2"/>
    <x v="7"/>
    <n v="1"/>
    <n v="1.5082040000000001"/>
    <n v="0.118922"/>
    <n v="0.73473299999999997"/>
    <n v="0.104962"/>
    <s v="7"/>
    <s v="scale_mpi_epyc_job_12139.out "/>
    <s v="scale_mpi_epyc_epyc007_2023-06-13_06-07-02.csv "/>
    <s v="e3 1000 100 100000 1 8"/>
    <e v="#N/A"/>
    <e v="#N/A"/>
    <e v="#N/A"/>
    <e v="#N/A"/>
    <x v="2"/>
  </r>
  <r>
    <x v="3"/>
    <x v="1"/>
    <n v="100"/>
    <x v="2"/>
    <x v="8"/>
    <n v="1"/>
    <n v="1.3949609999999999"/>
    <n v="2.2433999999999999E-2"/>
    <n v="0.112723"/>
    <n v="1.409E-2"/>
    <s v="7"/>
    <s v="scale_mpi_epyc_job_12139.out "/>
    <s v="scale_mpi_epyc_epyc007_2023-06-13_06-07-02.csv "/>
    <s v="e3 1000 100 100000 1 9"/>
    <e v="#N/A"/>
    <e v="#N/A"/>
    <e v="#N/A"/>
    <e v="#N/A"/>
    <x v="2"/>
  </r>
  <r>
    <x v="3"/>
    <x v="1"/>
    <n v="100"/>
    <x v="2"/>
    <x v="9"/>
    <n v="1"/>
    <n v="1.423929"/>
    <n v="6.7081000000000002E-2"/>
    <n v="0.51509099999999997"/>
    <n v="5.7231999999999998E-2"/>
    <s v="7"/>
    <s v="scale_mpi_epyc_job_12139.out "/>
    <s v="scale_mpi_epyc_epyc007_2023-06-13_06-07-02.csv "/>
    <s v="e3 1000 100 100000 1 10"/>
    <e v="#N/A"/>
    <e v="#N/A"/>
    <e v="#N/A"/>
    <e v="#N/A"/>
    <x v="2"/>
  </r>
  <r>
    <x v="3"/>
    <x v="1"/>
    <n v="100"/>
    <x v="2"/>
    <x v="10"/>
    <n v="1"/>
    <n v="1.3557859999999999"/>
    <n v="2.5492999999999998E-2"/>
    <n v="0.194801"/>
    <n v="1.9480000000000001E-2"/>
    <s v="7"/>
    <s v="scale_mpi_epyc_job_12139.out "/>
    <s v="scale_mpi_epyc_epyc007_2023-06-13_06-07-02.csv "/>
    <s v="e3 1000 100 100000 1 11"/>
    <e v="#N/A"/>
    <e v="#N/A"/>
    <e v="#N/A"/>
    <e v="#N/A"/>
    <x v="2"/>
  </r>
  <r>
    <x v="3"/>
    <x v="1"/>
    <n v="100"/>
    <x v="2"/>
    <x v="11"/>
    <n v="1"/>
    <n v="1.3428119999999999"/>
    <n v="2.4324999999999999E-2"/>
    <n v="0.16714699999999999"/>
    <n v="1.5195E-2"/>
    <s v="7"/>
    <s v="scale_mpi_epyc_job_12139.out "/>
    <s v="scale_mpi_epyc_epyc007_2023-06-13_06-07-02.csv "/>
    <s v="e3 1000 100 100000 1 12"/>
    <e v="#N/A"/>
    <e v="#N/A"/>
    <e v="#N/A"/>
    <e v="#N/A"/>
    <x v="2"/>
  </r>
  <r>
    <x v="3"/>
    <x v="1"/>
    <n v="100"/>
    <x v="2"/>
    <x v="12"/>
    <n v="1"/>
    <n v="1.3370979999999999"/>
    <n v="2.0917999999999999E-2"/>
    <n v="0.18589900000000001"/>
    <n v="1.5492000000000001E-2"/>
    <s v="7"/>
    <s v="scale_mpi_epyc_job_12139.out "/>
    <s v="scale_mpi_epyc_epyc007_2023-06-13_06-07-02.csv "/>
    <s v="e3 1000 100 100000 1 13"/>
    <e v="#N/A"/>
    <e v="#N/A"/>
    <e v="#N/A"/>
    <e v="#N/A"/>
    <x v="2"/>
  </r>
  <r>
    <x v="3"/>
    <x v="1"/>
    <n v="100"/>
    <x v="2"/>
    <x v="13"/>
    <n v="1"/>
    <n v="1.3319510000000001"/>
    <n v="3.7302000000000002E-2"/>
    <n v="0.25666800000000001"/>
    <n v="1.9744000000000001E-2"/>
    <s v="7"/>
    <s v="scale_mpi_epyc_job_12139.out "/>
    <s v="scale_mpi_epyc_epyc007_2023-06-13_06-07-02.csv "/>
    <s v="e3 1000 100 100000 1 14"/>
    <e v="#N/A"/>
    <e v="#N/A"/>
    <e v="#N/A"/>
    <e v="#N/A"/>
    <x v="2"/>
  </r>
  <r>
    <x v="3"/>
    <x v="1"/>
    <n v="100"/>
    <x v="2"/>
    <x v="14"/>
    <n v="1"/>
    <n v="1.3332809999999999"/>
    <n v="3.4103000000000001E-2"/>
    <n v="0.29941800000000002"/>
    <n v="2.1387E-2"/>
    <s v="7"/>
    <s v="scale_mpi_epyc_job_12139.out "/>
    <s v="scale_mpi_epyc_epyc007_2023-06-13_06-07-02.csv "/>
    <s v="e3 1000 100 100000 1 15"/>
    <e v="#N/A"/>
    <e v="#N/A"/>
    <e v="#N/A"/>
    <e v="#N/A"/>
    <x v="2"/>
  </r>
  <r>
    <x v="3"/>
    <x v="1"/>
    <n v="100"/>
    <x v="2"/>
    <x v="15"/>
    <n v="1"/>
    <n v="1.4435819999999999"/>
    <n v="0.120333"/>
    <n v="0.28528700000000001"/>
    <n v="1.9019000000000001E-2"/>
    <s v="7"/>
    <s v="scale_mpi_epyc_job_12139.out "/>
    <s v="scale_mpi_epyc_epyc007_2023-06-13_06-07-02.csv "/>
    <s v="e3 1000 100 100000 1 16"/>
    <e v="#N/A"/>
    <e v="#N/A"/>
    <e v="#N/A"/>
    <e v="#N/A"/>
    <x v="2"/>
  </r>
  <r>
    <x v="3"/>
    <x v="1"/>
    <n v="100"/>
    <x v="2"/>
    <x v="16"/>
    <n v="1"/>
    <n v="1.3429230000000001"/>
    <n v="3.4604999999999997E-2"/>
    <n v="0.43019400000000002"/>
    <n v="2.6887000000000001E-2"/>
    <s v="7"/>
    <s v="scale_mpi_epyc_job_12139.out "/>
    <s v="scale_mpi_epyc_epyc007_2023-06-13_06-07-02.csv "/>
    <s v="e3 1000 100 100000 1 17"/>
    <e v="#N/A"/>
    <e v="#N/A"/>
    <e v="#N/A"/>
    <e v="#N/A"/>
    <x v="2"/>
  </r>
  <r>
    <x v="3"/>
    <x v="1"/>
    <n v="100"/>
    <x v="2"/>
    <x v="17"/>
    <n v="1"/>
    <n v="1.3424389999999999"/>
    <n v="2.7937E-2"/>
    <n v="0.34712500000000002"/>
    <n v="2.0419E-2"/>
    <s v="7"/>
    <s v="scale_mpi_epyc_job_12139.out "/>
    <s v="scale_mpi_epyc_epyc007_2023-06-13_06-07-02.csv "/>
    <s v="e3 1000 100 100000 1 18"/>
    <e v="#N/A"/>
    <e v="#N/A"/>
    <e v="#N/A"/>
    <e v="#N/A"/>
    <x v="2"/>
  </r>
  <r>
    <x v="3"/>
    <x v="1"/>
    <n v="100"/>
    <x v="2"/>
    <x v="18"/>
    <n v="1"/>
    <n v="1.3381149999999999"/>
    <n v="3.3794999999999999E-2"/>
    <n v="0.415935"/>
    <n v="2.3106999999999999E-2"/>
    <s v="7"/>
    <s v="scale_mpi_epyc_job_12139.out "/>
    <s v="scale_mpi_epyc_epyc007_2023-06-13_06-07-02.csv "/>
    <s v="e3 1000 100 100000 1 19"/>
    <e v="#N/A"/>
    <e v="#N/A"/>
    <e v="#N/A"/>
    <e v="#N/A"/>
    <x v="2"/>
  </r>
  <r>
    <x v="3"/>
    <x v="1"/>
    <n v="100"/>
    <x v="2"/>
    <x v="19"/>
    <n v="1"/>
    <n v="1.350198"/>
    <n v="4.8073999999999999E-2"/>
    <n v="0.37472800000000001"/>
    <n v="1.9723000000000001E-2"/>
    <s v="7"/>
    <s v="scale_mpi_epyc_job_12139.out "/>
    <s v="scale_mpi_epyc_epyc007_2023-06-13_06-07-02.csv "/>
    <s v="e3 1000 100 100000 1 20"/>
    <e v="#N/A"/>
    <e v="#N/A"/>
    <e v="#N/A"/>
    <e v="#N/A"/>
    <x v="2"/>
  </r>
  <r>
    <x v="3"/>
    <x v="1"/>
    <n v="100"/>
    <x v="2"/>
    <x v="20"/>
    <n v="1"/>
    <n v="1.345118"/>
    <n v="3.0601E-2"/>
    <n v="0.519764"/>
    <n v="2.5988000000000001E-2"/>
    <s v="7"/>
    <s v="scale_mpi_epyc_job_12139.out "/>
    <s v="scale_mpi_epyc_epyc007_2023-06-13_06-07-02.csv "/>
    <s v="e3 1000 100 100000 1 21"/>
    <e v="#N/A"/>
    <e v="#N/A"/>
    <e v="#N/A"/>
    <e v="#N/A"/>
    <x v="2"/>
  </r>
  <r>
    <x v="3"/>
    <x v="1"/>
    <n v="100"/>
    <x v="2"/>
    <x v="21"/>
    <n v="1"/>
    <n v="1.340265"/>
    <n v="3.3105999999999997E-2"/>
    <n v="0.55573300000000003"/>
    <n v="2.6463E-2"/>
    <s v="7"/>
    <s v="scale_mpi_epyc_job_12139.out "/>
    <s v="scale_mpi_epyc_epyc007_2023-06-13_06-07-02.csv "/>
    <s v="e3 1000 100 100000 1 22"/>
    <e v="#N/A"/>
    <e v="#N/A"/>
    <e v="#N/A"/>
    <e v="#N/A"/>
    <x v="2"/>
  </r>
  <r>
    <x v="3"/>
    <x v="1"/>
    <n v="100"/>
    <x v="2"/>
    <x v="22"/>
    <n v="1"/>
    <n v="1.371661"/>
    <n v="4.9036000000000003E-2"/>
    <n v="0.815604"/>
    <n v="3.7073000000000002E-2"/>
    <s v="7"/>
    <s v="scale_mpi_epyc_job_12139.out "/>
    <s v="scale_mpi_epyc_epyc007_2023-06-13_06-07-02.csv "/>
    <s v="e3 1000 100 100000 1 23"/>
    <e v="#N/A"/>
    <e v="#N/A"/>
    <e v="#N/A"/>
    <e v="#N/A"/>
    <x v="2"/>
  </r>
  <r>
    <x v="3"/>
    <x v="1"/>
    <n v="100"/>
    <x v="2"/>
    <x v="23"/>
    <n v="1"/>
    <n v="1.6109849999999999"/>
    <n v="0.27429999999999999"/>
    <n v="5.9516879999999999"/>
    <n v="0.25876900000000003"/>
    <s v="7"/>
    <s v="scale_mpi_epyc_job_12139.out "/>
    <s v="scale_mpi_epyc_epyc007_2023-06-13_06-07-02.csv "/>
    <s v="e3 1000 100 100000 1 24"/>
    <e v="#N/A"/>
    <e v="#N/A"/>
    <e v="#N/A"/>
    <e v="#N/A"/>
    <x v="2"/>
  </r>
  <r>
    <x v="3"/>
    <x v="1"/>
    <n v="100"/>
    <x v="2"/>
    <x v="24"/>
    <n v="1"/>
    <n v="1.5018279999999999"/>
    <n v="0.127777"/>
    <n v="0.58710799999999996"/>
    <n v="2.4462999999999999E-2"/>
    <s v="7"/>
    <s v="scale_mpi_epyc_job_12139.out "/>
    <s v="scale_mpi_epyc_epyc007_2023-06-13_06-07-02.csv "/>
    <s v="e3 1000 100 100000 1 25"/>
    <e v="#N/A"/>
    <e v="#N/A"/>
    <e v="#N/A"/>
    <e v="#N/A"/>
    <x v="2"/>
  </r>
  <r>
    <x v="3"/>
    <x v="1"/>
    <n v="100"/>
    <x v="2"/>
    <x v="25"/>
    <n v="1"/>
    <n v="1.384576"/>
    <n v="5.1670000000000001E-2"/>
    <n v="0.98443999999999998"/>
    <n v="3.9378000000000003E-2"/>
    <s v="7"/>
    <s v="scale_mpi_epyc_job_12139.out "/>
    <s v="scale_mpi_epyc_epyc007_2023-06-13_06-07-02.csv "/>
    <s v="e3 1000 100 100000 1 26"/>
    <e v="#N/A"/>
    <e v="#N/A"/>
    <e v="#N/A"/>
    <e v="#N/A"/>
    <x v="2"/>
  </r>
  <r>
    <x v="3"/>
    <x v="1"/>
    <n v="100"/>
    <x v="2"/>
    <x v="26"/>
    <n v="1"/>
    <n v="1.336039"/>
    <n v="4.1134999999999998E-2"/>
    <n v="0.80816699999999997"/>
    <n v="3.1083E-2"/>
    <s v="7"/>
    <s v="scale_mpi_epyc_job_12139.out "/>
    <s v="scale_mpi_epyc_epyc007_2023-06-13_06-07-02.csv "/>
    <s v="e3 1000 100 100000 1 27"/>
    <e v="#N/A"/>
    <e v="#N/A"/>
    <e v="#N/A"/>
    <e v="#N/A"/>
    <x v="2"/>
  </r>
  <r>
    <x v="3"/>
    <x v="1"/>
    <n v="100"/>
    <x v="2"/>
    <x v="27"/>
    <n v="1"/>
    <n v="1.4489479999999999"/>
    <n v="7.3227E-2"/>
    <n v="1.1429130000000001"/>
    <n v="4.233E-2"/>
    <s v="7"/>
    <s v="scale_mpi_epyc_job_12139.out "/>
    <s v="scale_mpi_epyc_epyc007_2023-06-13_06-07-02.csv "/>
    <s v="e3 1000 100 100000 1 28"/>
    <e v="#N/A"/>
    <e v="#N/A"/>
    <e v="#N/A"/>
    <e v="#N/A"/>
    <x v="2"/>
  </r>
  <r>
    <x v="3"/>
    <x v="1"/>
    <n v="100"/>
    <x v="2"/>
    <x v="28"/>
    <n v="1"/>
    <n v="1.3621529999999999"/>
    <n v="5.5677999999999998E-2"/>
    <n v="1.276162"/>
    <n v="4.5576999999999999E-2"/>
    <s v="7"/>
    <s v="scale_mpi_epyc_job_12139.out "/>
    <s v="scale_mpi_epyc_epyc007_2023-06-13_06-07-02.csv "/>
    <s v="e3 1000 100 100000 1 29"/>
    <e v="#N/A"/>
    <e v="#N/A"/>
    <e v="#N/A"/>
    <e v="#N/A"/>
    <x v="2"/>
  </r>
  <r>
    <x v="3"/>
    <x v="1"/>
    <n v="100"/>
    <x v="2"/>
    <x v="29"/>
    <n v="1"/>
    <n v="1.583356"/>
    <n v="0.217172"/>
    <n v="0.90464"/>
    <n v="3.1194E-2"/>
    <s v="7"/>
    <s v="scale_mpi_epyc_job_12139.out "/>
    <s v="scale_mpi_epyc_epyc007_2023-06-13_06-07-02.csv "/>
    <s v="e3 1000 100 100000 1 30"/>
    <e v="#N/A"/>
    <e v="#N/A"/>
    <e v="#N/A"/>
    <e v="#N/A"/>
    <x v="2"/>
  </r>
  <r>
    <x v="3"/>
    <x v="1"/>
    <n v="100"/>
    <x v="2"/>
    <x v="30"/>
    <n v="1"/>
    <n v="1.4585980000000001"/>
    <n v="4.4216999999999999E-2"/>
    <n v="1.1361840000000001"/>
    <n v="3.7872999999999997E-2"/>
    <s v="7"/>
    <s v="scale_mpi_epyc_job_12139.out "/>
    <s v="scale_mpi_epyc_epyc007_2023-06-13_06-07-02.csv "/>
    <s v="e3 1000 100 100000 1 31"/>
    <e v="#N/A"/>
    <e v="#N/A"/>
    <e v="#N/A"/>
    <e v="#N/A"/>
    <x v="2"/>
  </r>
  <r>
    <x v="3"/>
    <x v="1"/>
    <n v="100"/>
    <x v="2"/>
    <x v="31"/>
    <n v="1"/>
    <n v="1.439719"/>
    <n v="7.3604000000000003E-2"/>
    <n v="1.6139829999999999"/>
    <n v="5.2063999999999999E-2"/>
    <s v="7"/>
    <s v="scale_mpi_epyc_job_12139.out "/>
    <s v="scale_mpi_epyc_epyc007_2023-06-13_06-07-02.csv "/>
    <s v="e3 1000 100 100000 1 32"/>
    <e v="#N/A"/>
    <e v="#N/A"/>
    <e v="#N/A"/>
    <e v="#N/A"/>
    <x v="2"/>
  </r>
  <r>
    <x v="3"/>
    <x v="1"/>
    <n v="100"/>
    <x v="2"/>
    <x v="32"/>
    <n v="1"/>
    <n v="1.4080220000000001"/>
    <n v="7.8951999999999994E-2"/>
    <n v="1.926455"/>
    <n v="6.0201999999999999E-2"/>
    <s v="7"/>
    <s v="scale_mpi_epyc_job_12139.out "/>
    <s v="scale_mpi_epyc_epyc007_2023-06-13_06-07-02.csv "/>
    <s v="e3 1000 100 100000 1 33"/>
    <e v="#N/A"/>
    <e v="#N/A"/>
    <e v="#N/A"/>
    <e v="#N/A"/>
    <x v="2"/>
  </r>
  <r>
    <x v="3"/>
    <x v="1"/>
    <n v="100"/>
    <x v="2"/>
    <x v="33"/>
    <n v="1"/>
    <n v="2.0218919999999998"/>
    <n v="0.53415999999999997"/>
    <n v="17.186823"/>
    <n v="0.52081299999999997"/>
    <s v="7"/>
    <s v="scale_mpi_epyc_job_12139.out "/>
    <s v="scale_mpi_epyc_epyc007_2023-06-13_06-07-02.csv "/>
    <s v="e3 1000 100 100000 1 34"/>
    <e v="#N/A"/>
    <e v="#N/A"/>
    <e v="#N/A"/>
    <e v="#N/A"/>
    <x v="2"/>
  </r>
  <r>
    <x v="3"/>
    <x v="1"/>
    <n v="100"/>
    <x v="2"/>
    <x v="34"/>
    <n v="1"/>
    <n v="1.5803769999999999"/>
    <n v="0.189084"/>
    <n v="1.352816"/>
    <n v="3.9788999999999998E-2"/>
    <s v="7"/>
    <s v="scale_mpi_epyc_job_12139.out "/>
    <s v="scale_mpi_epyc_epyc007_2023-06-13_06-07-02.csv "/>
    <s v="e3 1000 100 100000 1 35"/>
    <e v="#N/A"/>
    <e v="#N/A"/>
    <e v="#N/A"/>
    <e v="#N/A"/>
    <x v="2"/>
  </r>
  <r>
    <x v="3"/>
    <x v="1"/>
    <n v="100"/>
    <x v="2"/>
    <x v="35"/>
    <n v="1"/>
    <n v="1.564851"/>
    <n v="7.5883999999999993E-2"/>
    <n v="1.840052"/>
    <n v="5.2573000000000002E-2"/>
    <s v="7"/>
    <s v="scale_mpi_epyc_job_12139.out "/>
    <s v="scale_mpi_epyc_epyc007_2023-06-13_06-07-02.csv "/>
    <s v="e3 1000 100 100000 1 36"/>
    <e v="#N/A"/>
    <e v="#N/A"/>
    <e v="#N/A"/>
    <e v="#N/A"/>
    <x v="2"/>
  </r>
  <r>
    <x v="3"/>
    <x v="1"/>
    <n v="100"/>
    <x v="2"/>
    <x v="36"/>
    <n v="1"/>
    <n v="1.492005"/>
    <n v="7.1139999999999995E-2"/>
    <n v="1.633016"/>
    <n v="4.5362E-2"/>
    <s v="7"/>
    <s v="scale_mpi_epyc_job_12139.out "/>
    <s v="scale_mpi_epyc_epyc007_2023-06-13_06-07-02.csv "/>
    <s v="e3 1000 100 100000 1 37"/>
    <e v="#N/A"/>
    <e v="#N/A"/>
    <e v="#N/A"/>
    <e v="#N/A"/>
    <x v="2"/>
  </r>
  <r>
    <x v="3"/>
    <x v="1"/>
    <n v="100"/>
    <x v="2"/>
    <x v="37"/>
    <n v="1"/>
    <n v="1.6074470000000001"/>
    <n v="8.0520999999999995E-2"/>
    <n v="2.0225140000000001"/>
    <n v="5.4663000000000003E-2"/>
    <s v="7"/>
    <s v="scale_mpi_epyc_job_12139.out "/>
    <s v="scale_mpi_epyc_epyc007_2023-06-13_06-07-02.csv "/>
    <s v="e3 1000 100 100000 1 38"/>
    <e v="#N/A"/>
    <e v="#N/A"/>
    <e v="#N/A"/>
    <e v="#N/A"/>
    <x v="2"/>
  </r>
  <r>
    <x v="3"/>
    <x v="1"/>
    <n v="100"/>
    <x v="2"/>
    <x v="38"/>
    <n v="1"/>
    <n v="1.4962"/>
    <n v="6.4883999999999997E-2"/>
    <n v="1.824476"/>
    <n v="4.8013E-2"/>
    <s v="7"/>
    <s v="scale_mpi_epyc_job_12139.out "/>
    <s v="scale_mpi_epyc_epyc007_2023-06-13_06-07-02.csv "/>
    <s v="e3 1000 100 100000 1 39"/>
    <e v="#N/A"/>
    <e v="#N/A"/>
    <e v="#N/A"/>
    <e v="#N/A"/>
    <x v="2"/>
  </r>
  <r>
    <x v="3"/>
    <x v="1"/>
    <n v="100"/>
    <x v="2"/>
    <x v="39"/>
    <n v="1"/>
    <n v="1.622884"/>
    <n v="6.1695E-2"/>
    <n v="1.777369"/>
    <n v="4.5574000000000003E-2"/>
    <s v="7"/>
    <s v="scale_mpi_epyc_job_12139.out "/>
    <s v="scale_mpi_epyc_epyc007_2023-06-13_06-07-02.csv "/>
    <s v="e3 1000 100 100000 1 40"/>
    <e v="#N/A"/>
    <e v="#N/A"/>
    <e v="#N/A"/>
    <e v="#N/A"/>
    <x v="2"/>
  </r>
  <r>
    <x v="3"/>
    <x v="1"/>
    <n v="100"/>
    <x v="2"/>
    <x v="40"/>
    <n v="1"/>
    <n v="1.642182"/>
    <n v="7.0949999999999999E-2"/>
    <n v="2.0122650000000002"/>
    <n v="5.0306999999999998E-2"/>
    <s v="7"/>
    <s v="scale_mpi_epyc_job_12139.out "/>
    <s v="scale_mpi_epyc_epyc007_2023-06-13_06-07-02.csv "/>
    <s v="e3 1000 100 100000 1 41"/>
    <e v="#N/A"/>
    <e v="#N/A"/>
    <e v="#N/A"/>
    <e v="#N/A"/>
    <x v="2"/>
  </r>
  <r>
    <x v="3"/>
    <x v="1"/>
    <n v="100"/>
    <x v="2"/>
    <x v="41"/>
    <n v="1"/>
    <n v="1.496856"/>
    <n v="8.1810999999999995E-2"/>
    <n v="2.2015989999999999"/>
    <n v="5.3698000000000003E-2"/>
    <s v="7"/>
    <s v="scale_mpi_epyc_job_12139.out "/>
    <s v="scale_mpi_epyc_epyc007_2023-06-13_06-07-02.csv "/>
    <s v="e3 1000 100 100000 1 42"/>
    <e v="#N/A"/>
    <e v="#N/A"/>
    <e v="#N/A"/>
    <e v="#N/A"/>
    <x v="2"/>
  </r>
  <r>
    <x v="3"/>
    <x v="1"/>
    <n v="100"/>
    <x v="2"/>
    <x v="42"/>
    <n v="1"/>
    <n v="1.6831590000000001"/>
    <n v="8.8927999999999993E-2"/>
    <n v="2.5557379999999998"/>
    <n v="6.0851000000000002E-2"/>
    <s v="7"/>
    <s v="scale_mpi_epyc_job_12139.out "/>
    <s v="scale_mpi_epyc_epyc007_2023-06-13_06-07-02.csv "/>
    <s v="e3 1000 100 100000 1 43"/>
    <e v="#N/A"/>
    <e v="#N/A"/>
    <e v="#N/A"/>
    <e v="#N/A"/>
    <x v="2"/>
  </r>
  <r>
    <x v="3"/>
    <x v="1"/>
    <n v="100"/>
    <x v="2"/>
    <x v="43"/>
    <n v="1"/>
    <n v="1.54803"/>
    <n v="0.10291400000000001"/>
    <n v="2.6860620000000002"/>
    <n v="6.2467000000000002E-2"/>
    <s v="7"/>
    <s v="scale_mpi_epyc_job_12139.out "/>
    <s v="scale_mpi_epyc_epyc007_2023-06-13_06-07-02.csv "/>
    <s v="e3 1000 100 100000 1 44"/>
    <e v="#N/A"/>
    <e v="#N/A"/>
    <e v="#N/A"/>
    <e v="#N/A"/>
    <x v="2"/>
  </r>
  <r>
    <x v="3"/>
    <x v="1"/>
    <n v="100"/>
    <x v="2"/>
    <x v="44"/>
    <n v="1"/>
    <n v="1.539231"/>
    <n v="5.8978999999999997E-2"/>
    <n v="2.0441959999999999"/>
    <n v="4.6459E-2"/>
    <s v="7"/>
    <s v="scale_mpi_epyc_job_12139.out "/>
    <s v="scale_mpi_epyc_epyc007_2023-06-13_06-07-02.csv "/>
    <s v="e3 1000 100 100000 1 45"/>
    <e v="#N/A"/>
    <e v="#N/A"/>
    <e v="#N/A"/>
    <e v="#N/A"/>
    <x v="2"/>
  </r>
  <r>
    <x v="3"/>
    <x v="1"/>
    <n v="100"/>
    <x v="2"/>
    <x v="45"/>
    <n v="1"/>
    <n v="1.6914070000000001"/>
    <n v="8.8624999999999995E-2"/>
    <n v="2.4840629999999999"/>
    <n v="5.5201E-2"/>
    <s v="7"/>
    <s v="scale_mpi_epyc_job_12139.out "/>
    <s v="scale_mpi_epyc_epyc007_2023-06-13_06-07-02.csv "/>
    <s v="e3 1000 100 100000 1 46"/>
    <e v="#N/A"/>
    <e v="#N/A"/>
    <e v="#N/A"/>
    <e v="#N/A"/>
    <x v="2"/>
  </r>
  <r>
    <x v="3"/>
    <x v="1"/>
    <n v="100"/>
    <x v="2"/>
    <x v="46"/>
    <n v="1"/>
    <n v="1.5926180000000001"/>
    <n v="7.4842000000000006E-2"/>
    <n v="2.5532680000000001"/>
    <n v="5.5506E-2"/>
    <s v="7"/>
    <s v="scale_mpi_epyc_job_12139.out "/>
    <s v="scale_mpi_epyc_epyc007_2023-06-13_06-07-02.csv "/>
    <s v="e3 1000 100 100000 1 47"/>
    <e v="#N/A"/>
    <e v="#N/A"/>
    <e v="#N/A"/>
    <e v="#N/A"/>
    <x v="2"/>
  </r>
  <r>
    <x v="3"/>
    <x v="1"/>
    <n v="100"/>
    <x v="2"/>
    <x v="47"/>
    <n v="1"/>
    <n v="1.9475910000000001"/>
    <n v="0.28347699999999998"/>
    <n v="2.645934"/>
    <n v="5.6295999999999999E-2"/>
    <s v="7"/>
    <s v="scale_mpi_epyc_job_12139.out "/>
    <s v="scale_mpi_epyc_epyc007_2023-06-13_06-07-02.csv "/>
    <s v="e3 1000 100 100000 1 48"/>
    <e v="#N/A"/>
    <e v="#N/A"/>
    <e v="#N/A"/>
    <e v="#N/A"/>
    <x v="2"/>
  </r>
  <r>
    <x v="3"/>
    <x v="1"/>
    <n v="100"/>
    <x v="2"/>
    <x v="48"/>
    <n v="1"/>
    <n v="1.8255950000000001"/>
    <n v="9.6789E-2"/>
    <n v="3.0516649999999998"/>
    <n v="6.3575999999999994E-2"/>
    <s v="7"/>
    <s v="scale_mpi_epyc_job_12139.out "/>
    <s v="scale_mpi_epyc_epyc007_2023-06-13_06-07-02.csv "/>
    <s v="e3 1000 100 100000 1 49"/>
    <e v="#N/A"/>
    <e v="#N/A"/>
    <e v="#N/A"/>
    <e v="#N/A"/>
    <x v="2"/>
  </r>
  <r>
    <x v="3"/>
    <x v="1"/>
    <n v="100"/>
    <x v="2"/>
    <x v="49"/>
    <n v="1"/>
    <n v="1.66157"/>
    <n v="0.10326100000000001"/>
    <n v="2.616025"/>
    <n v="5.3387999999999998E-2"/>
    <s v="7"/>
    <s v="scale_mpi_epyc_job_12139.out "/>
    <s v="scale_mpi_epyc_epyc007_2023-06-13_06-07-02.csv "/>
    <s v="e3 1000 100 100000 1 50"/>
    <e v="#N/A"/>
    <e v="#N/A"/>
    <e v="#N/A"/>
    <e v="#N/A"/>
    <x v="2"/>
  </r>
  <r>
    <x v="3"/>
    <x v="1"/>
    <n v="100"/>
    <x v="2"/>
    <x v="50"/>
    <n v="1"/>
    <n v="1.6378239999999999"/>
    <n v="7.0508000000000001E-2"/>
    <n v="2.5240800000000001"/>
    <n v="5.0481999999999999E-2"/>
    <s v="7"/>
    <s v="scale_mpi_epyc_job_12139.out "/>
    <s v="scale_mpi_epyc_epyc007_2023-06-13_06-07-02.csv "/>
    <s v="e3 1000 100 100000 1 51"/>
    <e v="#N/A"/>
    <e v="#N/A"/>
    <e v="#N/A"/>
    <e v="#N/A"/>
    <x v="2"/>
  </r>
  <r>
    <x v="3"/>
    <x v="1"/>
    <n v="100"/>
    <x v="2"/>
    <x v="51"/>
    <n v="1"/>
    <n v="1.7061139999999999"/>
    <n v="0.12385599999999999"/>
    <n v="3.1704859999999999"/>
    <n v="6.2165999999999999E-2"/>
    <s v="7"/>
    <s v="scale_mpi_epyc_job_12139.out "/>
    <s v="scale_mpi_epyc_epyc007_2023-06-13_06-07-02.csv "/>
    <s v="e3 1000 100 100000 1 52"/>
    <e v="#N/A"/>
    <e v="#N/A"/>
    <e v="#N/A"/>
    <e v="#N/A"/>
    <x v="2"/>
  </r>
  <r>
    <x v="3"/>
    <x v="1"/>
    <n v="100"/>
    <x v="2"/>
    <x v="52"/>
    <n v="1"/>
    <n v="1.9255059999999999"/>
    <n v="8.8668999999999998E-2"/>
    <n v="2.8674369999999998"/>
    <n v="5.5142999999999998E-2"/>
    <s v="7"/>
    <s v="scale_mpi_epyc_job_12139.out "/>
    <s v="scale_mpi_epyc_epyc007_2023-06-13_06-07-02.csv "/>
    <s v="e3 1000 100 100000 1 53"/>
    <e v="#N/A"/>
    <e v="#N/A"/>
    <e v="#N/A"/>
    <e v="#N/A"/>
    <x v="2"/>
  </r>
  <r>
    <x v="3"/>
    <x v="1"/>
    <n v="100"/>
    <x v="2"/>
    <x v="53"/>
    <n v="1"/>
    <n v="2.1567189999999998"/>
    <n v="0.22623099999999999"/>
    <n v="4.5789819999999999"/>
    <n v="8.6396000000000001E-2"/>
    <s v="7"/>
    <s v="scale_mpi_epyc_job_12139.out "/>
    <s v="scale_mpi_epyc_epyc007_2023-06-13_06-07-02.csv "/>
    <s v="e3 1000 100 100000 1 54"/>
    <e v="#N/A"/>
    <e v="#N/A"/>
    <e v="#N/A"/>
    <e v="#N/A"/>
    <x v="2"/>
  </r>
  <r>
    <x v="3"/>
    <x v="1"/>
    <n v="100"/>
    <x v="2"/>
    <x v="54"/>
    <n v="1"/>
    <n v="1.704553"/>
    <n v="8.3862999999999993E-2"/>
    <n v="3.1046860000000001"/>
    <n v="5.7494000000000003E-2"/>
    <s v="7"/>
    <s v="scale_mpi_epyc_job_12139.out "/>
    <s v="scale_mpi_epyc_epyc007_2023-06-13_06-07-02.csv "/>
    <s v="e3 1000 100 100000 1 55"/>
    <e v="#N/A"/>
    <e v="#N/A"/>
    <e v="#N/A"/>
    <e v="#N/A"/>
    <x v="2"/>
  </r>
  <r>
    <x v="3"/>
    <x v="1"/>
    <n v="100"/>
    <x v="2"/>
    <x v="55"/>
    <n v="1"/>
    <n v="1.75915"/>
    <n v="0.11083899999999999"/>
    <n v="4.103599"/>
    <n v="7.4610999999999997E-2"/>
    <s v="7"/>
    <s v="scale_mpi_epyc_job_12139.out "/>
    <s v="scale_mpi_epyc_epyc007_2023-06-13_06-07-02.csv "/>
    <s v="e3 1000 100 100000 1 56"/>
    <e v="#N/A"/>
    <e v="#N/A"/>
    <e v="#N/A"/>
    <e v="#N/A"/>
    <x v="2"/>
  </r>
  <r>
    <x v="3"/>
    <x v="1"/>
    <n v="100"/>
    <x v="2"/>
    <x v="56"/>
    <n v="1"/>
    <n v="1.8998489999999999"/>
    <n v="0.12912799999999999"/>
    <n v="3.7663549999999999"/>
    <n v="6.7255999999999996E-2"/>
    <s v="7"/>
    <s v="scale_mpi_epyc_job_12139.out "/>
    <s v="scale_mpi_epyc_epyc007_2023-06-13_06-07-02.csv "/>
    <s v="e3 1000 100 100000 1 57"/>
    <e v="#N/A"/>
    <e v="#N/A"/>
    <e v="#N/A"/>
    <e v="#N/A"/>
    <x v="2"/>
  </r>
  <r>
    <x v="3"/>
    <x v="1"/>
    <n v="100"/>
    <x v="2"/>
    <x v="57"/>
    <n v="1"/>
    <n v="1.4639310000000001"/>
    <n v="6.8073999999999996E-2"/>
    <n v="3.4780199999999999"/>
    <n v="6.1018000000000003E-2"/>
    <s v="7"/>
    <s v="scale_mpi_epyc_job_12139.out "/>
    <s v="scale_mpi_epyc_epyc007_2023-06-13_06-07-02.csv "/>
    <s v="e3 1000 100 100000 1 58"/>
    <e v="#N/A"/>
    <e v="#N/A"/>
    <e v="#N/A"/>
    <e v="#N/A"/>
    <x v="2"/>
  </r>
  <r>
    <x v="3"/>
    <x v="1"/>
    <n v="100"/>
    <x v="2"/>
    <x v="58"/>
    <n v="1"/>
    <n v="1.5943849999999999"/>
    <n v="0.25694600000000001"/>
    <n v="14.103687000000001"/>
    <n v="0.24316699999999999"/>
    <s v="7"/>
    <s v="scale_mpi_epyc_job_12139.out "/>
    <s v="scale_mpi_epyc_epyc007_2023-06-13_06-07-02.csv "/>
    <s v="e3 1000 100 100000 1 59"/>
    <e v="#N/A"/>
    <e v="#N/A"/>
    <e v="#N/A"/>
    <e v="#N/A"/>
    <x v="2"/>
  </r>
  <r>
    <x v="3"/>
    <x v="1"/>
    <n v="100"/>
    <x v="2"/>
    <x v="59"/>
    <n v="1"/>
    <n v="1.4731540000000001"/>
    <n v="6.8118999999999999E-2"/>
    <n v="3.400833"/>
    <n v="5.7640999999999998E-2"/>
    <s v="7"/>
    <s v="scale_mpi_epyc_job_12139.out "/>
    <s v="scale_mpi_epyc_epyc007_2023-06-13_06-07-02.csv "/>
    <s v="e3 1000 100 100000 1 60"/>
    <e v="#N/A"/>
    <e v="#N/A"/>
    <e v="#N/A"/>
    <e v="#N/A"/>
    <x v="2"/>
  </r>
  <r>
    <x v="3"/>
    <x v="1"/>
    <n v="100"/>
    <x v="2"/>
    <x v="60"/>
    <n v="1"/>
    <n v="1.4853460000000001"/>
    <n v="8.8703000000000004E-2"/>
    <n v="4.6753770000000001"/>
    <n v="7.7923000000000006E-2"/>
    <s v="7"/>
    <s v="scale_mpi_epyc_job_12139.out "/>
    <s v="scale_mpi_epyc_epyc007_2023-06-13_06-07-02.csv "/>
    <s v="e3 1000 100 100000 1 61"/>
    <e v="#N/A"/>
    <e v="#N/A"/>
    <e v="#N/A"/>
    <e v="#N/A"/>
    <x v="2"/>
  </r>
  <r>
    <x v="3"/>
    <x v="1"/>
    <n v="100"/>
    <x v="2"/>
    <x v="61"/>
    <n v="1"/>
    <n v="1.4701919999999999"/>
    <n v="6.6878999999999994E-2"/>
    <n v="3.792087"/>
    <n v="6.2164999999999998E-2"/>
    <s v="7"/>
    <s v="scale_mpi_epyc_job_12139.out "/>
    <s v="scale_mpi_epyc_epyc007_2023-06-13_06-07-02.csv "/>
    <s v="e3 1000 100 100000 1 62"/>
    <e v="#N/A"/>
    <e v="#N/A"/>
    <e v="#N/A"/>
    <e v="#N/A"/>
    <x v="2"/>
  </r>
  <r>
    <x v="3"/>
    <x v="1"/>
    <n v="100"/>
    <x v="2"/>
    <x v="62"/>
    <n v="1"/>
    <n v="1.434572"/>
    <n v="6.5229999999999996E-2"/>
    <n v="3.4321739999999998"/>
    <n v="5.5357999999999997E-2"/>
    <s v="7"/>
    <s v="scale_mpi_epyc_job_12139.out "/>
    <s v="scale_mpi_epyc_epyc007_2023-06-13_06-07-02.csv "/>
    <s v="e3 1000 100 100000 1 63"/>
    <e v="#N/A"/>
    <e v="#N/A"/>
    <e v="#N/A"/>
    <e v="#N/A"/>
    <x v="2"/>
  </r>
  <r>
    <x v="3"/>
    <x v="1"/>
    <n v="100"/>
    <x v="2"/>
    <x v="63"/>
    <n v="1"/>
    <n v="1.480642"/>
    <n v="8.0517000000000005E-2"/>
    <n v="4.6607399999999997"/>
    <n v="7.3980000000000004E-2"/>
    <s v="7"/>
    <s v="scale_mpi_epyc_job_12139.out "/>
    <s v="scale_mpi_epyc_epyc007_2023-06-13_06-07-02.csv "/>
    <s v="e3 1000 100 100000 1 64"/>
    <e v="#N/A"/>
    <e v="#N/A"/>
    <e v="#N/A"/>
    <e v="#N/A"/>
    <x v="2"/>
  </r>
  <r>
    <x v="3"/>
    <x v="2"/>
    <n v="100"/>
    <x v="2"/>
    <x v="0"/>
    <n v="1"/>
    <n v="1.326273"/>
    <n v="0.230439"/>
    <n v="0"/>
    <n v="0"/>
    <s v="7"/>
    <s v="scale_mpi_epyc_job_12139.out "/>
    <s v="scale_mpi_epyc_epyc007_2023-06-13_06-07-02.csv "/>
    <s v="e3 100 100 100000 1 1"/>
    <e v="#N/A"/>
    <e v="#N/A"/>
    <e v="#N/A"/>
    <e v="#N/A"/>
    <x v="2"/>
  </r>
  <r>
    <x v="3"/>
    <x v="2"/>
    <n v="100"/>
    <x v="2"/>
    <x v="1"/>
    <n v="1"/>
    <n v="1.0600689999999999"/>
    <n v="7.1329999999999996E-3"/>
    <n v="5.6750000000000004E-3"/>
    <n v="5.6750000000000004E-3"/>
    <s v="7"/>
    <s v="scale_mpi_epyc_job_12139.out "/>
    <s v="scale_mpi_epyc_epyc007_2023-06-13_06-07-02.csv "/>
    <s v="e3 100 100 100000 1 2"/>
    <e v="#N/A"/>
    <e v="#N/A"/>
    <e v="#N/A"/>
    <e v="#N/A"/>
    <x v="2"/>
  </r>
  <r>
    <x v="3"/>
    <x v="2"/>
    <n v="100"/>
    <x v="2"/>
    <x v="2"/>
    <n v="1"/>
    <n v="1.191481"/>
    <n v="0.130302"/>
    <n v="1.3353E-2"/>
    <n v="6.6759999999999996E-3"/>
    <s v="7"/>
    <s v="scale_mpi_epyc_job_12139.out "/>
    <s v="scale_mpi_epyc_epyc007_2023-06-13_06-07-02.csv "/>
    <s v="e3 100 100 100000 1 3"/>
    <e v="#N/A"/>
    <e v="#N/A"/>
    <e v="#N/A"/>
    <e v="#N/A"/>
    <x v="2"/>
  </r>
  <r>
    <x v="3"/>
    <x v="2"/>
    <n v="100"/>
    <x v="2"/>
    <x v="3"/>
    <n v="1"/>
    <n v="1.0624750000000001"/>
    <n v="7.5050000000000004E-3"/>
    <n v="1.8522E-2"/>
    <n v="6.1739999999999998E-3"/>
    <s v="7"/>
    <s v="scale_mpi_epyc_job_12139.out "/>
    <s v="scale_mpi_epyc_epyc007_2023-06-13_06-07-02.csv "/>
    <s v="e3 100 100 100000 1 4"/>
    <e v="#N/A"/>
    <e v="#N/A"/>
    <e v="#N/A"/>
    <e v="#N/A"/>
    <x v="2"/>
  </r>
  <r>
    <x v="3"/>
    <x v="2"/>
    <n v="100"/>
    <x v="2"/>
    <x v="4"/>
    <n v="1"/>
    <n v="1.0770500000000001"/>
    <n v="9.8259999999999997E-3"/>
    <n v="3.2063000000000001E-2"/>
    <n v="8.0160000000000006E-3"/>
    <s v="7"/>
    <s v="scale_mpi_epyc_job_12139.out "/>
    <s v="scale_mpi_epyc_epyc007_2023-06-13_06-07-02.csv "/>
    <s v="e3 100 100 100000 1 5"/>
    <e v="#N/A"/>
    <e v="#N/A"/>
    <e v="#N/A"/>
    <e v="#N/A"/>
    <x v="2"/>
  </r>
  <r>
    <x v="3"/>
    <x v="2"/>
    <n v="100"/>
    <x v="2"/>
    <x v="5"/>
    <n v="1"/>
    <n v="1.084981"/>
    <n v="1.9931000000000001E-2"/>
    <n v="7.8787999999999997E-2"/>
    <n v="1.5758000000000001E-2"/>
    <s v="7"/>
    <s v="scale_mpi_epyc_job_12139.out "/>
    <s v="scale_mpi_epyc_epyc007_2023-06-13_06-07-02.csv "/>
    <s v="e3 100 100 100000 1 6"/>
    <e v="#N/A"/>
    <e v="#N/A"/>
    <e v="#N/A"/>
    <e v="#N/A"/>
    <x v="2"/>
  </r>
  <r>
    <x v="3"/>
    <x v="2"/>
    <n v="100"/>
    <x v="2"/>
    <x v="6"/>
    <n v="1"/>
    <n v="1.111499"/>
    <n v="3.8655000000000002E-2"/>
    <n v="9.4638E-2"/>
    <n v="1.5772999999999999E-2"/>
    <s v="7"/>
    <s v="scale_mpi_epyc_job_12139.out "/>
    <s v="scale_mpi_epyc_epyc007_2023-06-13_06-07-02.csv "/>
    <s v="e3 100 100 100000 1 7"/>
    <e v="#N/A"/>
    <e v="#N/A"/>
    <e v="#N/A"/>
    <e v="#N/A"/>
    <x v="2"/>
  </r>
  <r>
    <x v="3"/>
    <x v="2"/>
    <n v="100"/>
    <x v="2"/>
    <x v="7"/>
    <n v="1"/>
    <n v="1.0987130000000001"/>
    <n v="1.9875E-2"/>
    <n v="9.3591999999999995E-2"/>
    <n v="1.337E-2"/>
    <s v="7"/>
    <s v="scale_mpi_epyc_job_12139.out "/>
    <s v="scale_mpi_epyc_epyc007_2023-06-13_06-07-02.csv "/>
    <s v="e3 100 100 100000 1 8"/>
    <e v="#N/A"/>
    <e v="#N/A"/>
    <e v="#N/A"/>
    <e v="#N/A"/>
    <x v="2"/>
  </r>
  <r>
    <x v="3"/>
    <x v="2"/>
    <n v="100"/>
    <x v="2"/>
    <x v="8"/>
    <n v="1"/>
    <n v="1.095062"/>
    <n v="1.3173000000000001E-2"/>
    <n v="8.8367000000000001E-2"/>
    <n v="1.1046E-2"/>
    <s v="7"/>
    <s v="scale_mpi_epyc_job_12139.out "/>
    <s v="scale_mpi_epyc_epyc007_2023-06-13_06-07-02.csv "/>
    <s v="e3 100 100 100000 1 9"/>
    <e v="#N/A"/>
    <e v="#N/A"/>
    <e v="#N/A"/>
    <e v="#N/A"/>
    <x v="2"/>
  </r>
  <r>
    <x v="3"/>
    <x v="2"/>
    <n v="100"/>
    <x v="2"/>
    <x v="9"/>
    <n v="1"/>
    <n v="1.125893"/>
    <n v="2.8878999999999998E-2"/>
    <n v="0.170962"/>
    <n v="1.8995999999999999E-2"/>
    <s v="7"/>
    <s v="scale_mpi_epyc_job_12139.out "/>
    <s v="scale_mpi_epyc_epyc007_2023-06-13_06-07-02.csv "/>
    <s v="e3 100 100 100000 1 10"/>
    <e v="#N/A"/>
    <e v="#N/A"/>
    <e v="#N/A"/>
    <e v="#N/A"/>
    <x v="2"/>
  </r>
  <r>
    <x v="3"/>
    <x v="2"/>
    <n v="100"/>
    <x v="2"/>
    <x v="10"/>
    <n v="1"/>
    <n v="1.126573"/>
    <n v="2.1975000000000001E-2"/>
    <n v="0.13939799999999999"/>
    <n v="1.3939999999999999E-2"/>
    <s v="7"/>
    <s v="scale_mpi_epyc_job_12139.out "/>
    <s v="scale_mpi_epyc_epyc007_2023-06-13_06-07-02.csv "/>
    <s v="e3 100 100 100000 1 11"/>
    <e v="#N/A"/>
    <e v="#N/A"/>
    <e v="#N/A"/>
    <e v="#N/A"/>
    <x v="2"/>
  </r>
  <r>
    <x v="3"/>
    <x v="2"/>
    <n v="100"/>
    <x v="2"/>
    <x v="11"/>
    <n v="1"/>
    <n v="1.1357299999999999"/>
    <n v="2.7619000000000001E-2"/>
    <n v="0.17854500000000001"/>
    <n v="1.6230999999999999E-2"/>
    <s v="7"/>
    <s v="scale_mpi_epyc_job_12139.out "/>
    <s v="scale_mpi_epyc_epyc007_2023-06-13_06-07-02.csv "/>
    <s v="e3 100 100 100000 1 12"/>
    <e v="#N/A"/>
    <e v="#N/A"/>
    <e v="#N/A"/>
    <e v="#N/A"/>
    <x v="2"/>
  </r>
  <r>
    <x v="3"/>
    <x v="2"/>
    <n v="100"/>
    <x v="2"/>
    <x v="12"/>
    <n v="1"/>
    <n v="1.1392040000000001"/>
    <n v="2.0959999999999999E-2"/>
    <n v="0.21365600000000001"/>
    <n v="1.7805000000000001E-2"/>
    <s v="7"/>
    <s v="scale_mpi_epyc_job_12139.out "/>
    <s v="scale_mpi_epyc_epyc007_2023-06-13_06-07-02.csv "/>
    <s v="e3 100 100 100000 1 13"/>
    <e v="#N/A"/>
    <e v="#N/A"/>
    <e v="#N/A"/>
    <e v="#N/A"/>
    <x v="2"/>
  </r>
  <r>
    <x v="3"/>
    <x v="2"/>
    <n v="100"/>
    <x v="2"/>
    <x v="13"/>
    <n v="1"/>
    <n v="1.1587400000000001"/>
    <n v="3.7636000000000003E-2"/>
    <n v="0.35549900000000001"/>
    <n v="2.7345999999999999E-2"/>
    <s v="7"/>
    <s v="scale_mpi_epyc_job_12139.out "/>
    <s v="scale_mpi_epyc_epyc007_2023-06-13_06-07-02.csv "/>
    <s v="e3 100 100 100000 1 14"/>
    <e v="#N/A"/>
    <e v="#N/A"/>
    <e v="#N/A"/>
    <e v="#N/A"/>
    <x v="2"/>
  </r>
  <r>
    <x v="3"/>
    <x v="2"/>
    <n v="100"/>
    <x v="2"/>
    <x v="14"/>
    <n v="1"/>
    <n v="1.2981940000000001"/>
    <n v="0.219391"/>
    <n v="0.23580699999999999"/>
    <n v="1.6843E-2"/>
    <s v="7"/>
    <s v="scale_mpi_epyc_job_12139.out "/>
    <s v="scale_mpi_epyc_epyc007_2023-06-13_06-07-02.csv "/>
    <s v="e3 100 100 100000 1 15"/>
    <e v="#N/A"/>
    <e v="#N/A"/>
    <e v="#N/A"/>
    <e v="#N/A"/>
    <x v="2"/>
  </r>
  <r>
    <x v="3"/>
    <x v="2"/>
    <n v="100"/>
    <x v="2"/>
    <x v="15"/>
    <n v="1"/>
    <n v="1.202887"/>
    <n v="5.2621000000000001E-2"/>
    <n v="0.31510199999999999"/>
    <n v="2.1007000000000001E-2"/>
    <s v="7"/>
    <s v="scale_mpi_epyc_job_12139.out "/>
    <s v="scale_mpi_epyc_epyc007_2023-06-13_06-07-02.csv "/>
    <s v="e3 100 100 100000 1 16"/>
    <e v="#N/A"/>
    <e v="#N/A"/>
    <e v="#N/A"/>
    <e v="#N/A"/>
    <x v="2"/>
  </r>
  <r>
    <x v="3"/>
    <x v="2"/>
    <n v="100"/>
    <x v="2"/>
    <x v="16"/>
    <n v="1"/>
    <n v="1.179281"/>
    <n v="3.4208000000000002E-2"/>
    <n v="0.41311700000000001"/>
    <n v="2.5819999999999999E-2"/>
    <s v="7"/>
    <s v="scale_mpi_epyc_job_12139.out "/>
    <s v="scale_mpi_epyc_epyc007_2023-06-13_06-07-02.csv "/>
    <s v="e3 100 100 100000 1 17"/>
    <e v="#N/A"/>
    <e v="#N/A"/>
    <e v="#N/A"/>
    <e v="#N/A"/>
    <x v="2"/>
  </r>
  <r>
    <x v="3"/>
    <x v="2"/>
    <n v="100"/>
    <x v="2"/>
    <x v="17"/>
    <n v="1"/>
    <n v="1.203632"/>
    <n v="4.1736000000000002E-2"/>
    <n v="0.472358"/>
    <n v="2.7786000000000002E-2"/>
    <s v="7"/>
    <s v="scale_mpi_epyc_job_12139.out "/>
    <s v="scale_mpi_epyc_epyc007_2023-06-13_06-07-02.csv "/>
    <s v="e3 100 100 100000 1 18"/>
    <e v="#N/A"/>
    <e v="#N/A"/>
    <e v="#N/A"/>
    <e v="#N/A"/>
    <x v="2"/>
  </r>
  <r>
    <x v="3"/>
    <x v="2"/>
    <n v="100"/>
    <x v="2"/>
    <x v="18"/>
    <n v="1"/>
    <n v="1.2123029999999999"/>
    <n v="4.7359999999999999E-2"/>
    <n v="0.63414899999999996"/>
    <n v="3.5229999999999997E-2"/>
    <s v="7"/>
    <s v="scale_mpi_epyc_job_12139.out "/>
    <s v="scale_mpi_epyc_epyc007_2023-06-13_06-07-02.csv "/>
    <s v="e3 100 100 100000 1 19"/>
    <e v="#N/A"/>
    <e v="#N/A"/>
    <e v="#N/A"/>
    <e v="#N/A"/>
    <x v="2"/>
  </r>
  <r>
    <x v="3"/>
    <x v="2"/>
    <n v="100"/>
    <x v="2"/>
    <x v="19"/>
    <n v="1"/>
    <n v="1.2023539999999999"/>
    <n v="4.1618000000000002E-2"/>
    <n v="0.54939400000000005"/>
    <n v="2.8915E-2"/>
    <s v="7"/>
    <s v="scale_mpi_epyc_job_12139.out "/>
    <s v="scale_mpi_epyc_epyc007_2023-06-13_06-07-02.csv "/>
    <s v="e3 100 100 100000 1 20"/>
    <e v="#N/A"/>
    <e v="#N/A"/>
    <e v="#N/A"/>
    <e v="#N/A"/>
    <x v="2"/>
  </r>
  <r>
    <x v="3"/>
    <x v="2"/>
    <n v="100"/>
    <x v="2"/>
    <x v="20"/>
    <n v="1"/>
    <n v="1.400763"/>
    <n v="0.29575800000000002"/>
    <n v="2.414898"/>
    <n v="0.12074500000000001"/>
    <s v="7"/>
    <s v="scale_mpi_epyc_job_12139.out "/>
    <s v="scale_mpi_epyc_epyc007_2023-06-13_06-07-02.csv "/>
    <s v="e3 100 100 100000 1 21"/>
    <e v="#N/A"/>
    <e v="#N/A"/>
    <e v="#N/A"/>
    <e v="#N/A"/>
    <x v="2"/>
  </r>
  <r>
    <x v="3"/>
    <x v="2"/>
    <n v="100"/>
    <x v="2"/>
    <x v="21"/>
    <n v="1"/>
    <n v="1.2417119999999999"/>
    <n v="5.5753999999999998E-2"/>
    <n v="0.95980699999999997"/>
    <n v="4.5705000000000003E-2"/>
    <s v="7"/>
    <s v="scale_mpi_epyc_job_12139.out "/>
    <s v="scale_mpi_epyc_epyc007_2023-06-13_06-07-02.csv "/>
    <s v="e3 100 100 100000 1 22"/>
    <e v="#N/A"/>
    <e v="#N/A"/>
    <e v="#N/A"/>
    <e v="#N/A"/>
    <x v="2"/>
  </r>
  <r>
    <x v="3"/>
    <x v="2"/>
    <n v="100"/>
    <x v="2"/>
    <x v="22"/>
    <n v="1"/>
    <n v="1.211549"/>
    <n v="2.8185999999999999E-2"/>
    <n v="0.52630100000000002"/>
    <n v="2.3923E-2"/>
    <s v="7"/>
    <s v="scale_mpi_epyc_job_12139.out "/>
    <s v="scale_mpi_epyc_epyc007_2023-06-13_06-07-02.csv "/>
    <s v="e3 100 100 100000 1 23"/>
    <e v="#N/A"/>
    <e v="#N/A"/>
    <e v="#N/A"/>
    <e v="#N/A"/>
    <x v="2"/>
  </r>
  <r>
    <x v="3"/>
    <x v="2"/>
    <n v="100"/>
    <x v="2"/>
    <x v="23"/>
    <n v="1"/>
    <n v="1.2545219999999999"/>
    <n v="4.3344000000000001E-2"/>
    <n v="0.75667700000000004"/>
    <n v="3.2898999999999998E-2"/>
    <s v="7"/>
    <s v="scale_mpi_epyc_job_12139.out "/>
    <s v="scale_mpi_epyc_epyc007_2023-06-13_06-07-02.csv "/>
    <s v="e3 100 100 100000 1 24"/>
    <e v="#N/A"/>
    <e v="#N/A"/>
    <e v="#N/A"/>
    <e v="#N/A"/>
    <x v="2"/>
  </r>
  <r>
    <x v="3"/>
    <x v="2"/>
    <n v="100"/>
    <x v="2"/>
    <x v="24"/>
    <n v="1"/>
    <n v="1.247495"/>
    <n v="5.5197000000000003E-2"/>
    <n v="1.0380229999999999"/>
    <n v="4.3250999999999998E-2"/>
    <s v="7"/>
    <s v="scale_mpi_epyc_job_12139.out "/>
    <s v="scale_mpi_epyc_epyc007_2023-06-13_06-07-02.csv "/>
    <s v="e3 100 100 100000 1 25"/>
    <e v="#N/A"/>
    <e v="#N/A"/>
    <e v="#N/A"/>
    <e v="#N/A"/>
    <x v="2"/>
  </r>
  <r>
    <x v="3"/>
    <x v="2"/>
    <n v="100"/>
    <x v="2"/>
    <x v="25"/>
    <n v="1"/>
    <n v="1.6688270000000001"/>
    <n v="0.43337100000000001"/>
    <n v="10.593688999999999"/>
    <n v="0.42374800000000001"/>
    <s v="7"/>
    <s v="scale_mpi_epyc_job_12139.out "/>
    <s v="scale_mpi_epyc_epyc007_2023-06-13_06-07-02.csv "/>
    <s v="e3 100 100 100000 1 26"/>
    <e v="#N/A"/>
    <e v="#N/A"/>
    <e v="#N/A"/>
    <e v="#N/A"/>
    <x v="2"/>
  </r>
  <r>
    <x v="3"/>
    <x v="2"/>
    <n v="100"/>
    <x v="2"/>
    <x v="26"/>
    <n v="1"/>
    <n v="1.2886280000000001"/>
    <n v="5.5848000000000002E-2"/>
    <n v="1.2430129999999999"/>
    <n v="4.7808000000000003E-2"/>
    <s v="7"/>
    <s v="scale_mpi_epyc_job_12139.out "/>
    <s v="scale_mpi_epyc_epyc007_2023-06-13_06-07-02.csv "/>
    <s v="e3 100 100 100000 1 27"/>
    <e v="#N/A"/>
    <e v="#N/A"/>
    <e v="#N/A"/>
    <e v="#N/A"/>
    <x v="2"/>
  </r>
  <r>
    <x v="3"/>
    <x v="2"/>
    <n v="100"/>
    <x v="2"/>
    <x v="27"/>
    <n v="1"/>
    <n v="1.2809269999999999"/>
    <n v="4.8871999999999999E-2"/>
    <n v="1.070049"/>
    <n v="3.9631E-2"/>
    <s v="7"/>
    <s v="scale_mpi_epyc_job_12139.out "/>
    <s v="scale_mpi_epyc_epyc007_2023-06-13_06-07-02.csv "/>
    <s v="e3 100 100 100000 1 28"/>
    <e v="#N/A"/>
    <e v="#N/A"/>
    <e v="#N/A"/>
    <e v="#N/A"/>
    <x v="2"/>
  </r>
  <r>
    <x v="3"/>
    <x v="2"/>
    <n v="100"/>
    <x v="2"/>
    <x v="28"/>
    <n v="1"/>
    <n v="1.3195680000000001"/>
    <n v="3.6865000000000002E-2"/>
    <n v="0.88151500000000005"/>
    <n v="3.1482999999999997E-2"/>
    <s v="7"/>
    <s v="scale_mpi_epyc_job_12139.out "/>
    <s v="scale_mpi_epyc_epyc007_2023-06-13_06-07-02.csv "/>
    <s v="e3 100 100 100000 1 29"/>
    <e v="#N/A"/>
    <e v="#N/A"/>
    <e v="#N/A"/>
    <e v="#N/A"/>
    <x v="2"/>
  </r>
  <r>
    <x v="3"/>
    <x v="2"/>
    <n v="100"/>
    <x v="2"/>
    <x v="29"/>
    <n v="1"/>
    <n v="1.336279"/>
    <n v="0.134238"/>
    <n v="3.3623980000000002"/>
    <n v="0.11594500000000001"/>
    <s v="7"/>
    <s v="scale_mpi_epyc_job_12139.out "/>
    <s v="scale_mpi_epyc_epyc007_2023-06-13_06-07-02.csv "/>
    <s v="e3 100 100 100000 1 30"/>
    <e v="#N/A"/>
    <e v="#N/A"/>
    <e v="#N/A"/>
    <e v="#N/A"/>
    <x v="2"/>
  </r>
  <r>
    <x v="3"/>
    <x v="2"/>
    <n v="100"/>
    <x v="2"/>
    <x v="30"/>
    <n v="1"/>
    <n v="1.305444"/>
    <n v="6.0066000000000001E-2"/>
    <n v="1.3516999999999999"/>
    <n v="4.5057E-2"/>
    <s v="7"/>
    <s v="scale_mpi_epyc_job_12139.out "/>
    <s v="scale_mpi_epyc_epyc007_2023-06-13_06-07-02.csv "/>
    <s v="e3 100 100 100000 1 31"/>
    <e v="#N/A"/>
    <e v="#N/A"/>
    <e v="#N/A"/>
    <e v="#N/A"/>
    <x v="2"/>
  </r>
  <r>
    <x v="3"/>
    <x v="2"/>
    <n v="100"/>
    <x v="2"/>
    <x v="31"/>
    <n v="1"/>
    <n v="1.31792"/>
    <n v="5.1860000000000003E-2"/>
    <n v="1.401124"/>
    <n v="4.5198000000000002E-2"/>
    <s v="7"/>
    <s v="scale_mpi_epyc_job_12139.out "/>
    <s v="scale_mpi_epyc_epyc007_2023-06-13_06-07-02.csv "/>
    <s v="e3 100 100 100000 1 32"/>
    <e v="#N/A"/>
    <e v="#N/A"/>
    <e v="#N/A"/>
    <e v="#N/A"/>
    <x v="2"/>
  </r>
  <r>
    <x v="3"/>
    <x v="2"/>
    <n v="100"/>
    <x v="2"/>
    <x v="32"/>
    <n v="1"/>
    <n v="1.337229"/>
    <n v="6.3505000000000006E-2"/>
    <n v="1.616633"/>
    <n v="5.0520000000000002E-2"/>
    <s v="7"/>
    <s v="scale_mpi_epyc_job_12139.out "/>
    <s v="scale_mpi_epyc_epyc007_2023-06-13_06-07-02.csv "/>
    <s v="e3 100 100 100000 1 33"/>
    <e v="#N/A"/>
    <e v="#N/A"/>
    <e v="#N/A"/>
    <e v="#N/A"/>
    <x v="2"/>
  </r>
  <r>
    <x v="3"/>
    <x v="2"/>
    <n v="100"/>
    <x v="2"/>
    <x v="33"/>
    <n v="1"/>
    <n v="1.413921"/>
    <n v="5.9947E-2"/>
    <n v="1.3852260000000001"/>
    <n v="4.1977E-2"/>
    <s v="7"/>
    <s v="scale_mpi_epyc_job_12139.out "/>
    <s v="scale_mpi_epyc_epyc007_2023-06-13_06-07-02.csv "/>
    <s v="e3 100 100 100000 1 34"/>
    <e v="#N/A"/>
    <e v="#N/A"/>
    <e v="#N/A"/>
    <e v="#N/A"/>
    <x v="2"/>
  </r>
  <r>
    <x v="3"/>
    <x v="2"/>
    <n v="100"/>
    <x v="2"/>
    <x v="34"/>
    <n v="1"/>
    <n v="1.4682390000000001"/>
    <n v="7.2105000000000002E-2"/>
    <n v="1.6175120000000001"/>
    <n v="4.7573999999999998E-2"/>
    <s v="7"/>
    <s v="scale_mpi_epyc_job_12139.out "/>
    <s v="scale_mpi_epyc_epyc007_2023-06-13_06-07-02.csv "/>
    <s v="e3 100 100 100000 1 35"/>
    <e v="#N/A"/>
    <e v="#N/A"/>
    <e v="#N/A"/>
    <e v="#N/A"/>
    <x v="2"/>
  </r>
  <r>
    <x v="3"/>
    <x v="2"/>
    <n v="100"/>
    <x v="2"/>
    <x v="35"/>
    <n v="1"/>
    <n v="1.3492980000000001"/>
    <n v="7.2662000000000004E-2"/>
    <n v="1.947136"/>
    <n v="5.5632000000000001E-2"/>
    <s v="7"/>
    <s v="scale_mpi_epyc_job_12139.out "/>
    <s v="scale_mpi_epyc_epyc007_2023-06-13_06-07-02.csv "/>
    <s v="e3 100 100 100000 1 36"/>
    <e v="#N/A"/>
    <e v="#N/A"/>
    <e v="#N/A"/>
    <e v="#N/A"/>
    <x v="2"/>
  </r>
  <r>
    <x v="3"/>
    <x v="2"/>
    <n v="100"/>
    <x v="2"/>
    <x v="36"/>
    <n v="1"/>
    <n v="1.4161980000000001"/>
    <n v="6.5318000000000001E-2"/>
    <n v="1.732443"/>
    <n v="4.8122999999999999E-2"/>
    <s v="7"/>
    <s v="scale_mpi_epyc_job_12139.out "/>
    <s v="scale_mpi_epyc_epyc007_2023-06-13_06-07-02.csv "/>
    <s v="e3 100 100 100000 1 37"/>
    <e v="#N/A"/>
    <e v="#N/A"/>
    <e v="#N/A"/>
    <e v="#N/A"/>
    <x v="2"/>
  </r>
  <r>
    <x v="3"/>
    <x v="2"/>
    <n v="100"/>
    <x v="2"/>
    <x v="37"/>
    <n v="1"/>
    <n v="1.3834839999999999"/>
    <n v="8.4593000000000002E-2"/>
    <n v="2.0091739999999998"/>
    <n v="5.4302000000000003E-2"/>
    <s v="7"/>
    <s v="scale_mpi_epyc_job_12139.out "/>
    <s v="scale_mpi_epyc_epyc007_2023-06-13_06-07-02.csv "/>
    <s v="e3 100 100 100000 1 38"/>
    <e v="#N/A"/>
    <e v="#N/A"/>
    <e v="#N/A"/>
    <e v="#N/A"/>
    <x v="2"/>
  </r>
  <r>
    <x v="3"/>
    <x v="2"/>
    <n v="100"/>
    <x v="2"/>
    <x v="38"/>
    <n v="1"/>
    <n v="1.483309"/>
    <n v="4.6394999999999999E-2"/>
    <n v="1.493652"/>
    <n v="3.9307000000000002E-2"/>
    <s v="7"/>
    <s v="scale_mpi_epyc_job_12139.out "/>
    <s v="scale_mpi_epyc_epyc007_2023-06-13_06-07-02.csv "/>
    <s v="e3 100 100 100000 1 39"/>
    <e v="#N/A"/>
    <e v="#N/A"/>
    <e v="#N/A"/>
    <e v="#N/A"/>
    <x v="2"/>
  </r>
  <r>
    <x v="3"/>
    <x v="2"/>
    <n v="100"/>
    <x v="2"/>
    <x v="39"/>
    <n v="1"/>
    <n v="1.47529"/>
    <n v="8.3044000000000007E-2"/>
    <n v="2.2936260000000002"/>
    <n v="5.8811000000000002E-2"/>
    <s v="7"/>
    <s v="scale_mpi_epyc_job_12139.out "/>
    <s v="scale_mpi_epyc_epyc007_2023-06-13_06-07-02.csv "/>
    <s v="e3 100 100 100000 1 40"/>
    <e v="#N/A"/>
    <e v="#N/A"/>
    <e v="#N/A"/>
    <e v="#N/A"/>
    <x v="2"/>
  </r>
  <r>
    <x v="3"/>
    <x v="2"/>
    <n v="100"/>
    <x v="2"/>
    <x v="40"/>
    <n v="1"/>
    <n v="1.468688"/>
    <n v="8.5778999999999994E-2"/>
    <n v="2.195808"/>
    <n v="5.4894999999999999E-2"/>
    <s v="7"/>
    <s v="scale_mpi_epyc_job_12139.out "/>
    <s v="scale_mpi_epyc_epyc007_2023-06-13_06-07-02.csv "/>
    <s v="e3 100 100 100000 1 41"/>
    <e v="#N/A"/>
    <e v="#N/A"/>
    <e v="#N/A"/>
    <e v="#N/A"/>
    <x v="2"/>
  </r>
  <r>
    <x v="3"/>
    <x v="2"/>
    <n v="100"/>
    <x v="2"/>
    <x v="41"/>
    <n v="1"/>
    <n v="1.4124950000000001"/>
    <n v="8.5822999999999997E-2"/>
    <n v="1.796171"/>
    <n v="4.3809000000000001E-2"/>
    <s v="7"/>
    <s v="scale_mpi_epyc_job_12139.out "/>
    <s v="scale_mpi_epyc_epyc007_2023-06-13_06-07-02.csv "/>
    <s v="e3 100 100 100000 1 42"/>
    <e v="#N/A"/>
    <e v="#N/A"/>
    <e v="#N/A"/>
    <e v="#N/A"/>
    <x v="2"/>
  </r>
  <r>
    <x v="3"/>
    <x v="2"/>
    <n v="100"/>
    <x v="2"/>
    <x v="42"/>
    <n v="1"/>
    <n v="1.465139"/>
    <n v="9.2643000000000003E-2"/>
    <n v="2.3419430000000001"/>
    <n v="5.5760999999999998E-2"/>
    <s v="7"/>
    <s v="scale_mpi_epyc_job_12139.out "/>
    <s v="scale_mpi_epyc_epyc007_2023-06-13_06-07-02.csv "/>
    <s v="e3 100 100 100000 1 43"/>
    <e v="#N/A"/>
    <e v="#N/A"/>
    <e v="#N/A"/>
    <e v="#N/A"/>
    <x v="2"/>
  </r>
  <r>
    <x v="3"/>
    <x v="2"/>
    <n v="100"/>
    <x v="2"/>
    <x v="43"/>
    <n v="1"/>
    <n v="1.465177"/>
    <n v="9.5068E-2"/>
    <n v="3.0519180000000001"/>
    <n v="7.0974999999999996E-2"/>
    <s v="7"/>
    <s v="scale_mpi_epyc_job_12139.out "/>
    <s v="scale_mpi_epyc_epyc007_2023-06-13_06-07-02.csv "/>
    <s v="e3 100 100 100000 1 44"/>
    <e v="#N/A"/>
    <e v="#N/A"/>
    <e v="#N/A"/>
    <e v="#N/A"/>
    <x v="2"/>
  </r>
  <r>
    <x v="3"/>
    <x v="2"/>
    <n v="100"/>
    <x v="2"/>
    <x v="44"/>
    <n v="1"/>
    <n v="1.4884010000000001"/>
    <n v="0.10548100000000001"/>
    <n v="3.1791130000000001"/>
    <n v="7.2252999999999998E-2"/>
    <s v="7"/>
    <s v="scale_mpi_epyc_job_12139.out "/>
    <s v="scale_mpi_epyc_epyc007_2023-06-13_06-07-02.csv "/>
    <s v="e3 100 100 100000 1 45"/>
    <e v="#N/A"/>
    <e v="#N/A"/>
    <e v="#N/A"/>
    <e v="#N/A"/>
    <x v="2"/>
  </r>
  <r>
    <x v="3"/>
    <x v="2"/>
    <n v="100"/>
    <x v="2"/>
    <x v="45"/>
    <n v="1"/>
    <n v="1.4718370000000001"/>
    <n v="7.2644E-2"/>
    <n v="1.951354"/>
    <n v="4.3362999999999999E-2"/>
    <s v="7"/>
    <s v="scale_mpi_epyc_job_12139.out "/>
    <s v="scale_mpi_epyc_epyc007_2023-06-13_06-07-02.csv "/>
    <s v="e3 100 100 100000 1 46"/>
    <e v="#N/A"/>
    <e v="#N/A"/>
    <e v="#N/A"/>
    <e v="#N/A"/>
    <x v="2"/>
  </r>
  <r>
    <x v="3"/>
    <x v="2"/>
    <n v="100"/>
    <x v="2"/>
    <x v="46"/>
    <n v="1"/>
    <n v="1.5205090000000001"/>
    <n v="7.5893000000000002E-2"/>
    <n v="1.989819"/>
    <n v="4.3256999999999997E-2"/>
    <s v="7"/>
    <s v="scale_mpi_epyc_job_12139.out "/>
    <s v="scale_mpi_epyc_epyc007_2023-06-13_06-07-02.csv "/>
    <s v="e3 100 100 100000 1 47"/>
    <e v="#N/A"/>
    <e v="#N/A"/>
    <e v="#N/A"/>
    <e v="#N/A"/>
    <x v="2"/>
  </r>
  <r>
    <x v="3"/>
    <x v="2"/>
    <n v="100"/>
    <x v="2"/>
    <x v="47"/>
    <n v="1"/>
    <n v="1.5629169999999999"/>
    <n v="9.8579E-2"/>
    <n v="2.5444599999999999"/>
    <n v="5.4136999999999998E-2"/>
    <s v="7"/>
    <s v="scale_mpi_epyc_job_12139.out "/>
    <s v="scale_mpi_epyc_epyc007_2023-06-13_06-07-02.csv "/>
    <s v="e3 100 100 100000 1 48"/>
    <e v="#N/A"/>
    <e v="#N/A"/>
    <e v="#N/A"/>
    <e v="#N/A"/>
    <x v="2"/>
  </r>
  <r>
    <x v="3"/>
    <x v="2"/>
    <n v="100"/>
    <x v="2"/>
    <x v="48"/>
    <n v="1"/>
    <n v="1.6322970000000001"/>
    <n v="0.19309699999999999"/>
    <n v="2.2121499999999998"/>
    <n v="4.6086000000000002E-2"/>
    <s v="7"/>
    <s v="scale_mpi_epyc_job_12139.out "/>
    <s v="scale_mpi_epyc_epyc007_2023-06-13_06-07-02.csv "/>
    <s v="e3 100 100 100000 1 49"/>
    <e v="#N/A"/>
    <e v="#N/A"/>
    <e v="#N/A"/>
    <e v="#N/A"/>
    <x v="2"/>
  </r>
  <r>
    <x v="3"/>
    <x v="2"/>
    <n v="100"/>
    <x v="2"/>
    <x v="49"/>
    <n v="1"/>
    <n v="1.528343"/>
    <n v="6.8884000000000001E-2"/>
    <n v="2.3598499999999998"/>
    <n v="4.8160000000000001E-2"/>
    <s v="7"/>
    <s v="scale_mpi_epyc_job_12139.out "/>
    <s v="scale_mpi_epyc_epyc007_2023-06-13_06-07-02.csv "/>
    <s v="e3 100 100 100000 1 50"/>
    <e v="#N/A"/>
    <e v="#N/A"/>
    <e v="#N/A"/>
    <e v="#N/A"/>
    <x v="2"/>
  </r>
  <r>
    <x v="3"/>
    <x v="2"/>
    <n v="100"/>
    <x v="2"/>
    <x v="50"/>
    <n v="1"/>
    <n v="1.8468279999999999"/>
    <n v="0.11568199999999999"/>
    <n v="3.01065"/>
    <n v="6.0213000000000003E-2"/>
    <s v="7"/>
    <s v="scale_mpi_epyc_job_12139.out "/>
    <s v="scale_mpi_epyc_epyc007_2023-06-13_06-07-02.csv "/>
    <s v="e3 100 100 100000 1 51"/>
    <e v="#N/A"/>
    <e v="#N/A"/>
    <e v="#N/A"/>
    <e v="#N/A"/>
    <x v="2"/>
  </r>
  <r>
    <x v="3"/>
    <x v="2"/>
    <n v="100"/>
    <x v="2"/>
    <x v="51"/>
    <n v="1"/>
    <n v="1.8044260000000001"/>
    <n v="8.1554000000000001E-2"/>
    <n v="2.2967710000000001"/>
    <n v="4.5034999999999999E-2"/>
    <s v="7"/>
    <s v="scale_mpi_epyc_job_12139.out "/>
    <s v="scale_mpi_epyc_epyc007_2023-06-13_06-07-02.csv "/>
    <s v="e3 100 100 100000 1 52"/>
    <e v="#N/A"/>
    <e v="#N/A"/>
    <e v="#N/A"/>
    <e v="#N/A"/>
    <x v="2"/>
  </r>
  <r>
    <x v="3"/>
    <x v="2"/>
    <n v="100"/>
    <x v="2"/>
    <x v="52"/>
    <n v="1"/>
    <n v="1.591693"/>
    <n v="8.0447000000000005E-2"/>
    <n v="3.1909730000000001"/>
    <n v="6.1365000000000003E-2"/>
    <s v="7"/>
    <s v="scale_mpi_epyc_job_12139.out "/>
    <s v="scale_mpi_epyc_epyc007_2023-06-13_06-07-02.csv "/>
    <s v="e3 100 100 100000 1 53"/>
    <e v="#N/A"/>
    <e v="#N/A"/>
    <e v="#N/A"/>
    <e v="#N/A"/>
    <x v="2"/>
  </r>
  <r>
    <x v="3"/>
    <x v="2"/>
    <n v="100"/>
    <x v="2"/>
    <x v="53"/>
    <n v="1"/>
    <n v="1.873367"/>
    <n v="7.2170999999999999E-2"/>
    <n v="2.1903570000000001"/>
    <n v="4.1327000000000003E-2"/>
    <s v="7"/>
    <s v="scale_mpi_epyc_job_12139.out "/>
    <s v="scale_mpi_epyc_epyc007_2023-06-13_06-07-02.csv "/>
    <s v="e3 100 100 100000 1 54"/>
    <e v="#N/A"/>
    <e v="#N/A"/>
    <e v="#N/A"/>
    <e v="#N/A"/>
    <x v="2"/>
  </r>
  <r>
    <x v="3"/>
    <x v="2"/>
    <n v="100"/>
    <x v="2"/>
    <x v="54"/>
    <n v="1"/>
    <n v="1.9213549999999999"/>
    <n v="9.2118000000000005E-2"/>
    <n v="4.4446269999999997"/>
    <n v="8.2308000000000006E-2"/>
    <s v="7"/>
    <s v="scale_mpi_epyc_job_12139.out "/>
    <s v="scale_mpi_epyc_epyc007_2023-06-13_06-07-02.csv "/>
    <s v="e3 100 100 100000 1 55"/>
    <e v="#N/A"/>
    <e v="#N/A"/>
    <e v="#N/A"/>
    <e v="#N/A"/>
    <x v="2"/>
  </r>
  <r>
    <x v="3"/>
    <x v="2"/>
    <n v="100"/>
    <x v="2"/>
    <x v="55"/>
    <n v="1"/>
    <n v="1.729676"/>
    <n v="0.17815700000000001"/>
    <n v="4.0964130000000001"/>
    <n v="7.4480000000000005E-2"/>
    <s v="7"/>
    <s v="scale_mpi_epyc_job_12139.out "/>
    <s v="scale_mpi_epyc_epyc007_2023-06-13_06-07-02.csv "/>
    <s v="e3 100 100 100000 1 56"/>
    <e v="#N/A"/>
    <e v="#N/A"/>
    <e v="#N/A"/>
    <e v="#N/A"/>
    <x v="2"/>
  </r>
  <r>
    <x v="3"/>
    <x v="2"/>
    <n v="100"/>
    <x v="2"/>
    <x v="56"/>
    <n v="1"/>
    <n v="1.6355649999999999"/>
    <n v="5.9312999999999998E-2"/>
    <n v="2.7755839999999998"/>
    <n v="4.9563999999999997E-2"/>
    <s v="7"/>
    <s v="scale_mpi_epyc_job_12139.out "/>
    <s v="scale_mpi_epyc_epyc007_2023-06-13_06-07-02.csv "/>
    <s v="e3 100 100 100000 1 57"/>
    <e v="#N/A"/>
    <e v="#N/A"/>
    <e v="#N/A"/>
    <e v="#N/A"/>
    <x v="2"/>
  </r>
  <r>
    <x v="3"/>
    <x v="2"/>
    <n v="100"/>
    <x v="2"/>
    <x v="57"/>
    <n v="1"/>
    <n v="1.3824080000000001"/>
    <n v="6.8861000000000006E-2"/>
    <n v="3.3033980000000001"/>
    <n v="5.7953999999999999E-2"/>
    <s v="7"/>
    <s v="scale_mpi_epyc_job_12139.out "/>
    <s v="scale_mpi_epyc_epyc007_2023-06-13_06-07-02.csv "/>
    <s v="e3 100 100 100000 1 58"/>
    <e v="#N/A"/>
    <e v="#N/A"/>
    <e v="#N/A"/>
    <e v="#N/A"/>
    <x v="2"/>
  </r>
  <r>
    <x v="3"/>
    <x v="2"/>
    <n v="100"/>
    <x v="2"/>
    <x v="58"/>
    <n v="1"/>
    <n v="1.4846429999999999"/>
    <n v="0.15051700000000001"/>
    <n v="8.2570189999999997"/>
    <n v="0.14236199999999999"/>
    <s v="7"/>
    <s v="scale_mpi_epyc_job_12139.out "/>
    <s v="scale_mpi_epyc_epyc007_2023-06-13_06-07-02.csv "/>
    <s v="e3 100 100 100000 1 59"/>
    <e v="#N/A"/>
    <e v="#N/A"/>
    <e v="#N/A"/>
    <e v="#N/A"/>
    <x v="2"/>
  </r>
  <r>
    <x v="3"/>
    <x v="2"/>
    <n v="100"/>
    <x v="2"/>
    <x v="59"/>
    <n v="1"/>
    <n v="1.4029659999999999"/>
    <n v="7.3474999999999999E-2"/>
    <n v="3.7678769999999999"/>
    <n v="6.3862000000000002E-2"/>
    <s v="7"/>
    <s v="scale_mpi_epyc_job_12139.out "/>
    <s v="scale_mpi_epyc_epyc007_2023-06-13_06-07-02.csv "/>
    <s v="e3 100 100 100000 1 60"/>
    <e v="#N/A"/>
    <e v="#N/A"/>
    <e v="#N/A"/>
    <e v="#N/A"/>
    <x v="2"/>
  </r>
  <r>
    <x v="3"/>
    <x v="2"/>
    <n v="100"/>
    <x v="2"/>
    <x v="60"/>
    <n v="1"/>
    <n v="1.396252"/>
    <n v="6.7520999999999998E-2"/>
    <n v="3.4547460000000001"/>
    <n v="5.7578999999999998E-2"/>
    <s v="7"/>
    <s v="scale_mpi_epyc_job_12139.out "/>
    <s v="scale_mpi_epyc_epyc007_2023-06-13_06-07-02.csv "/>
    <s v="e3 100 100 100000 1 61"/>
    <e v="#N/A"/>
    <e v="#N/A"/>
    <e v="#N/A"/>
    <e v="#N/A"/>
    <x v="2"/>
  </r>
  <r>
    <x v="3"/>
    <x v="2"/>
    <n v="100"/>
    <x v="2"/>
    <x v="61"/>
    <n v="1"/>
    <n v="1.4397549999999999"/>
    <n v="0.13115399999999999"/>
    <n v="3.760224"/>
    <n v="6.1643000000000003E-2"/>
    <s v="7"/>
    <s v="scale_mpi_epyc_job_12139.out "/>
    <s v="scale_mpi_epyc_epyc007_2023-06-13_06-07-02.csv "/>
    <s v="e3 100 100 100000 1 62"/>
    <e v="#N/A"/>
    <e v="#N/A"/>
    <e v="#N/A"/>
    <e v="#N/A"/>
    <x v="2"/>
  </r>
  <r>
    <x v="3"/>
    <x v="2"/>
    <n v="100"/>
    <x v="2"/>
    <x v="62"/>
    <n v="1"/>
    <n v="1.6525920000000001"/>
    <n v="0.30454999999999999"/>
    <n v="4.6914619999999996"/>
    <n v="7.5669E-2"/>
    <s v="7"/>
    <s v="scale_mpi_epyc_job_12139.out "/>
    <s v="scale_mpi_epyc_epyc007_2023-06-13_06-07-02.csv "/>
    <s v="e3 100 100 100000 1 63"/>
    <e v="#N/A"/>
    <e v="#N/A"/>
    <e v="#N/A"/>
    <e v="#N/A"/>
    <x v="2"/>
  </r>
  <r>
    <x v="3"/>
    <x v="2"/>
    <n v="100"/>
    <x v="2"/>
    <x v="63"/>
    <n v="1"/>
    <n v="1.4581170000000001"/>
    <n v="0.104961"/>
    <n v="5.0561360000000004"/>
    <n v="8.0255999999999994E-2"/>
    <s v="7"/>
    <s v="scale_mpi_epyc_job_12139.out "/>
    <s v="scale_mpi_epyc_epyc007_2023-06-13_06-07-02.csv "/>
    <s v="e3 100 100 100000 1 64"/>
    <e v="#N/A"/>
    <e v="#N/A"/>
    <e v="#N/A"/>
    <e v="#N/A"/>
    <x v="2"/>
  </r>
  <r>
    <x v="0"/>
    <x v="0"/>
    <n v="100"/>
    <x v="2"/>
    <x v="7"/>
    <n v="1"/>
    <n v="238.589775"/>
    <n v="0.19783500000000001"/>
    <n v="0.64181900000000003"/>
    <n v="9.1688000000000006E-2"/>
    <s v="2"/>
    <s v="scale_mpi_epyc_job_12249.out "/>
    <s v="scale_mpi_epyc_epyc002_2023-06-13_14-49-37.csv "/>
    <s v="e2 10000 100 100000 1 8"/>
    <n v="237.57997857142854"/>
    <n v="3.7891745018515022"/>
    <n v="230.00162956772553"/>
    <n v="245.15832757513155"/>
    <x v="0"/>
  </r>
  <r>
    <x v="0"/>
    <x v="0"/>
    <n v="100"/>
    <x v="2"/>
    <x v="20"/>
    <n v="1"/>
    <n v="238.57724899999999"/>
    <n v="0.56682500000000002"/>
    <n v="8.9744089999999996"/>
    <n v="0.44872000000000001"/>
    <s v="6"/>
    <s v="scale_mpi_epyc_job_12138.out "/>
    <s v="scale_mpi_epyc_epyc006_2023-06-13_06-06-54.csv "/>
    <s v="e2 10000 100 100000 1 21"/>
    <n v="237.04523728571425"/>
    <n v="4.1409024547747109"/>
    <n v="228.76343237616481"/>
    <n v="245.32704219526369"/>
    <x v="0"/>
  </r>
  <r>
    <x v="1"/>
    <x v="0"/>
    <n v="100"/>
    <x v="0"/>
    <x v="50"/>
    <n v="1"/>
    <n v="256.36662999999999"/>
    <n v="16.255897000000001"/>
    <n v="85.833856999999995"/>
    <n v="1.716677"/>
    <s v="8"/>
    <s v="scale_mpi_epyc_job_12287.out "/>
    <s v="scale_mpi_epyc_epyc008_2023-06-13_23-31-14.csv "/>
    <s v="e0 10000 100 1 1 51"/>
    <n v="258.37584285714286"/>
    <n v="13.321540942470625"/>
    <n v="231.73276097220162"/>
    <n v="285.0189247420841"/>
    <x v="0"/>
  </r>
  <r>
    <x v="0"/>
    <x v="0"/>
    <n v="100"/>
    <x v="2"/>
    <x v="28"/>
    <n v="1"/>
    <n v="238.442441"/>
    <n v="0.59636199999999995"/>
    <n v="13.297043"/>
    <n v="0.47489399999999998"/>
    <s v="2"/>
    <s v="scale_mpi_epyc_job_12555.out "/>
    <s v="scale_mpi_epyc_epyc002_2023-06-15_11-03-45.csv "/>
    <s v="e2 10000 100 100000 1 29"/>
    <n v="237.74156857142859"/>
    <n v="6.8525500394106498"/>
    <n v="224.0364684926073"/>
    <n v="251.44666865024988"/>
    <x v="0"/>
  </r>
  <r>
    <x v="0"/>
    <x v="0"/>
    <n v="100"/>
    <x v="2"/>
    <x v="37"/>
    <n v="1"/>
    <n v="238.43102999999999"/>
    <n v="0.221798"/>
    <n v="3.7859639999999999"/>
    <n v="0.102323"/>
    <s v="5"/>
    <s v="scale_mpi_epyc_job_12332.out "/>
    <s v="scale_mpi_epyc_epyc005_2023-06-14_10-46-20.csv "/>
    <s v="e2 10000 100 100000 1 38"/>
    <n v="237.50167460000003"/>
    <n v="4.8993057032823728"/>
    <n v="227.7030631934353"/>
    <n v="247.30028600656476"/>
    <x v="0"/>
  </r>
  <r>
    <x v="1"/>
    <x v="0"/>
    <n v="100"/>
    <x v="2"/>
    <x v="57"/>
    <n v="1"/>
    <n v="238.427965"/>
    <n v="0.32716499999999998"/>
    <n v="9.2217040000000008"/>
    <n v="0.16178400000000001"/>
    <s v="6"/>
    <s v="scale_mpi_epyc_job_12330.out "/>
    <s v="scale_mpi_epyc_epyc006_2023-06-14_10-22-17.csv "/>
    <s v="e0 10000 100 100000 1 58"/>
    <n v="259.11065680000002"/>
    <n v="19.866769414154188"/>
    <n v="219.37711797169163"/>
    <n v="298.8441956283084"/>
    <x v="0"/>
  </r>
  <r>
    <x v="3"/>
    <x v="0"/>
    <n v="100"/>
    <x v="2"/>
    <x v="6"/>
    <n v="1"/>
    <n v="37.026181000000001"/>
    <n v="0.45686199999999999"/>
    <n v="1.4439550000000001"/>
    <n v="0.24065900000000001"/>
    <s v="7"/>
    <s v="scale_mpi_epyc_job_12139.out "/>
    <s v="scale_mpi_epyc_epyc007_2023-06-13_06-07-02.csv "/>
    <s v="e3 10000 100 100000 1 7"/>
    <n v="36.790685423076916"/>
    <n v="8.6728327663819868E-2"/>
    <n v="36.617228767749275"/>
    <n v="36.964142078404556"/>
    <x v="1"/>
  </r>
  <r>
    <x v="0"/>
    <x v="0"/>
    <n v="100"/>
    <x v="2"/>
    <x v="6"/>
    <n v="1"/>
    <n v="238.42090400000001"/>
    <n v="0.211926"/>
    <n v="0.62291799999999997"/>
    <n v="0.10382"/>
    <s v="2"/>
    <s v="scale_mpi_epyc_job_12249.out "/>
    <s v="scale_mpi_epyc_epyc002_2023-06-13_14-49-37.csv "/>
    <s v="e2 10000 100 100000 1 7"/>
    <n v="235.96449000000001"/>
    <n v="3.8934758848949254"/>
    <n v="228.17753823021016"/>
    <n v="243.75144176978986"/>
    <x v="0"/>
  </r>
  <r>
    <x v="1"/>
    <x v="0"/>
    <n v="100"/>
    <x v="0"/>
    <x v="50"/>
    <n v="1"/>
    <n v="254.01474300000001"/>
    <n v="13.939829"/>
    <n v="100.093361"/>
    <n v="2.0018669999999998"/>
    <s v="1"/>
    <s v="scale_mpi_epyc_job_13074.out "/>
    <s v="scale_mpi_epyc_epyc001.orfeo.hpc_2023-06-18_00-13-53.csv "/>
    <s v="e0 10000 100 1 1 51"/>
    <n v="258.37584285714286"/>
    <n v="13.321540942470625"/>
    <n v="231.73276097220162"/>
    <n v="285.0189247420841"/>
    <x v="0"/>
  </r>
  <r>
    <x v="0"/>
    <x v="0"/>
    <n v="100"/>
    <x v="2"/>
    <x v="5"/>
    <n v="1"/>
    <n v="238.389275"/>
    <n v="0.259162"/>
    <n v="0.52801900000000002"/>
    <n v="0.105604"/>
    <s v="6"/>
    <s v="scale_mpi_epyc_job_12138.out "/>
    <s v="scale_mpi_epyc_epyc006_2023-06-13_06-06-54.csv "/>
    <s v="e2 10000 100 100000 1 6"/>
    <n v="238.09770714285713"/>
    <n v="0.1738424121150168"/>
    <n v="237.75002231862709"/>
    <n v="238.44539196708718"/>
    <x v="0"/>
  </r>
  <r>
    <x v="0"/>
    <x v="0"/>
    <n v="100"/>
    <x v="2"/>
    <x v="6"/>
    <n v="1"/>
    <n v="238.38856999999999"/>
    <n v="0.253635"/>
    <n v="0.84237099999999998"/>
    <n v="0.14039499999999999"/>
    <s v="5"/>
    <s v="scale_mpi_epyc_job_12248.out "/>
    <s v="scale_mpi_epyc_epyc005_2023-06-13_14-18-07.csv "/>
    <s v="e2 10000 100 100000 1 7"/>
    <n v="235.96449000000001"/>
    <n v="3.8934758848949254"/>
    <n v="228.17753823021016"/>
    <n v="243.75144176978986"/>
    <x v="0"/>
  </r>
  <r>
    <x v="0"/>
    <x v="0"/>
    <n v="100"/>
    <x v="2"/>
    <x v="6"/>
    <n v="1"/>
    <n v="238.38087999999999"/>
    <n v="0.22698099999999999"/>
    <n v="0.66109499999999999"/>
    <n v="0.110183"/>
    <s v="4"/>
    <s v="scale_mpi_epyc_job_12298.out "/>
    <s v="scale_mpi_epyc_epyc004_2023-06-14_07-16-34.csv "/>
    <s v="e2 10000 100 100000 1 7"/>
    <n v="235.96449000000001"/>
    <n v="3.8934758848949254"/>
    <n v="228.17753823021016"/>
    <n v="243.75144176978986"/>
    <x v="0"/>
  </r>
  <r>
    <x v="3"/>
    <x v="0"/>
    <n v="100"/>
    <x v="2"/>
    <x v="12"/>
    <n v="1"/>
    <n v="20.234787000000001"/>
    <n v="0.24788299999999999"/>
    <n v="1.295728"/>
    <n v="0.107977"/>
    <s v="7"/>
    <s v="scale_mpi_epyc_job_12139.out "/>
    <s v="scale_mpi_epyc_epyc007_2023-06-13_06-07-02.csv "/>
    <s v="e3 10000 100 100000 1 13"/>
    <n v="20.124444192307696"/>
    <n v="3.9616744213351221E-2"/>
    <n v="20.045210703880993"/>
    <n v="20.203677680734398"/>
    <x v="1"/>
  </r>
  <r>
    <x v="1"/>
    <x v="0"/>
    <n v="100"/>
    <x v="2"/>
    <x v="55"/>
    <n v="1"/>
    <n v="238.37871799999999"/>
    <n v="0.37498599999999999"/>
    <n v="7.2379939999999996"/>
    <n v="0.13159999999999999"/>
    <s v="1"/>
    <s v="scale_mpi_epyc_job_12326.out "/>
    <s v="scale_mpi_epyc_epyc001.orfeo.hpc_2023-06-14_10-03-55.csv "/>
    <s v="e0 10000 100 100000 1 56"/>
    <n v="259.06839350000001"/>
    <n v="19.557995922565869"/>
    <n v="219.95240165486828"/>
    <n v="298.18438534513177"/>
    <x v="0"/>
  </r>
  <r>
    <x v="1"/>
    <x v="0"/>
    <n v="100"/>
    <x v="0"/>
    <x v="50"/>
    <n v="1"/>
    <n v="250.040358"/>
    <n v="15.334707999999999"/>
    <n v="86.79674"/>
    <n v="1.735935"/>
    <s v="2"/>
    <s v="scale_mpi_epyc_job_12263.out "/>
    <s v="scale_mpi_epyc_epyc002_2023-06-13_17-51-36.csv "/>
    <s v="e0 10000 100 1 1 51"/>
    <n v="258.37584285714286"/>
    <n v="13.321540942470625"/>
    <n v="231.73276097220162"/>
    <n v="285.0189247420841"/>
    <x v="0"/>
  </r>
  <r>
    <x v="1"/>
    <x v="0"/>
    <n v="100"/>
    <x v="2"/>
    <x v="55"/>
    <n v="1"/>
    <n v="238.37606500000001"/>
    <n v="0.27510899999999999"/>
    <n v="6.973071"/>
    <n v="0.12678300000000001"/>
    <s v="6"/>
    <s v="scale_mpi_epyc_job_12330.out "/>
    <s v="scale_mpi_epyc_epyc006_2023-06-14_10-22-17.csv "/>
    <s v="e0 10000 100 100000 1 56"/>
    <n v="259.06839350000001"/>
    <n v="19.557995922565869"/>
    <n v="219.95240165486828"/>
    <n v="298.18438534513177"/>
    <x v="0"/>
  </r>
  <r>
    <x v="0"/>
    <x v="0"/>
    <n v="100"/>
    <x v="2"/>
    <x v="25"/>
    <n v="1"/>
    <n v="238.36733100000001"/>
    <n v="0.22870099999999999"/>
    <n v="2.7389649999999999"/>
    <n v="0.109559"/>
    <s v="2"/>
    <s v="scale_mpi_epyc_job_12249.out "/>
    <s v="scale_mpi_epyc_epyc002_2023-06-13_14-49-37.csv "/>
    <s v="e2 10000 100 100000 1 26"/>
    <n v="239.28865514285715"/>
    <n v="3.0494284618270755"/>
    <n v="233.189798219203"/>
    <n v="245.38751206651131"/>
    <x v="0"/>
  </r>
  <r>
    <x v="1"/>
    <x v="0"/>
    <n v="100"/>
    <x v="0"/>
    <x v="50"/>
    <n v="1"/>
    <n v="247.01002800000001"/>
    <n v="12.950621999999999"/>
    <n v="92.660416999999995"/>
    <n v="1.853208"/>
    <s v="1"/>
    <s v="scale_mpi_epyc_job_12291.out "/>
    <s v="scale_mpi_epyc_epyc001.orfeo.hpc_2023-06-14_01-11-42.csv "/>
    <s v="e0 10000 100 1 1 51"/>
    <n v="258.37584285714286"/>
    <n v="13.321540942470625"/>
    <n v="231.73276097220162"/>
    <n v="285.0189247420841"/>
    <x v="0"/>
  </r>
  <r>
    <x v="0"/>
    <x v="0"/>
    <n v="100"/>
    <x v="2"/>
    <x v="19"/>
    <n v="1"/>
    <n v="238.35476800000001"/>
    <n v="0.38850499999999999"/>
    <n v="3.0640890000000001"/>
    <n v="0.16126799999999999"/>
    <s v="2"/>
    <s v="scale_mpi_epyc_job_12249.out "/>
    <s v="scale_mpi_epyc_epyc002_2023-06-13_14-49-37.csv "/>
    <s v="e2 10000 100 100000 1 20"/>
    <n v="233.75301171428569"/>
    <n v="5.5420579622373412"/>
    <n v="222.66889578981102"/>
    <n v="244.83712763876036"/>
    <x v="0"/>
  </r>
  <r>
    <x v="0"/>
    <x v="0"/>
    <n v="100"/>
    <x v="0"/>
    <x v="58"/>
    <n v="1"/>
    <n v="279.503558"/>
    <n v="15.197641000000001"/>
    <n v="53.513157"/>
    <n v="0.92264100000000004"/>
    <s v="8"/>
    <s v="scale_mpi_epyc_job_12210.out "/>
    <s v="scale_mpi_epyc_epyc008_2023-06-13_11-59-28.csv "/>
    <s v="e2 10000 100 1 1 59"/>
    <n v="278.3136275"/>
    <n v="4.3588132660979939"/>
    <n v="269.596000967804"/>
    <n v="287.03125403219599"/>
    <x v="0"/>
  </r>
  <r>
    <x v="0"/>
    <x v="0"/>
    <n v="100"/>
    <x v="2"/>
    <x v="31"/>
    <n v="1"/>
    <n v="238.35118299999999"/>
    <n v="0.27480900000000003"/>
    <n v="4.2154249999999998"/>
    <n v="0.13598099999999999"/>
    <s v="5"/>
    <s v="scale_mpi_epyc_job_12537.out "/>
    <s v="scale_mpi_epyc_epyc005_2023-06-15_06-58-28.csv "/>
    <s v="e2 10000 100 100000 1 32"/>
    <n v="239.3281418"/>
    <n v="3.9015043141874295"/>
    <n v="231.52513317162513"/>
    <n v="247.13115042837487"/>
    <x v="0"/>
  </r>
  <r>
    <x v="0"/>
    <x v="0"/>
    <n v="100"/>
    <x v="2"/>
    <x v="29"/>
    <n v="1"/>
    <n v="238.33571900000001"/>
    <n v="0.23496300000000001"/>
    <n v="3.2062210000000002"/>
    <n v="0.110559"/>
    <s v="5"/>
    <s v="scale_mpi_epyc_job_12537.out "/>
    <s v="scale_mpi_epyc_epyc005_2023-06-15_06-58-28.csv "/>
    <s v="e2 10000 100 100000 1 30"/>
    <n v="233.83410620000001"/>
    <n v="5.242614357273073"/>
    <n v="223.34887748545387"/>
    <n v="244.31933491454615"/>
    <x v="0"/>
  </r>
  <r>
    <x v="0"/>
    <x v="0"/>
    <n v="100"/>
    <x v="2"/>
    <x v="12"/>
    <n v="1"/>
    <n v="238.32859999999999"/>
    <n v="0.49141699999999999"/>
    <n v="4.0368659999999998"/>
    <n v="0.33640500000000001"/>
    <s v="6"/>
    <s v="scale_mpi_epyc_job_12138.out "/>
    <s v="scale_mpi_epyc_epyc006_2023-06-13_06-06-54.csv "/>
    <s v="e2 10000 100 100000 1 13"/>
    <n v="238.05199142857143"/>
    <n v="0.15076639812811288"/>
    <n v="237.7504586323152"/>
    <n v="238.35352422482765"/>
    <x v="0"/>
  </r>
  <r>
    <x v="0"/>
    <x v="0"/>
    <n v="100"/>
    <x v="2"/>
    <x v="6"/>
    <n v="1"/>
    <n v="238.32647299999999"/>
    <n v="0.30274400000000001"/>
    <n v="1.161902"/>
    <n v="0.19364999999999999"/>
    <s v="2"/>
    <s v="scale_mpi_epyc_job_12555.out "/>
    <s v="scale_mpi_epyc_epyc002_2023-06-15_11-03-45.csv "/>
    <s v="e2 10000 100 100000 1 7"/>
    <n v="235.96449000000001"/>
    <n v="3.8934758848949254"/>
    <n v="228.17753823021016"/>
    <n v="243.75144176978986"/>
    <x v="0"/>
  </r>
  <r>
    <x v="1"/>
    <x v="0"/>
    <n v="100"/>
    <x v="0"/>
    <x v="50"/>
    <n v="1"/>
    <n v="245.591183"/>
    <n v="13.339656"/>
    <n v="88.047998000000007"/>
    <n v="1.7609600000000001"/>
    <s v="5"/>
    <s v="scale_mpi_epyc_job_12338.out "/>
    <s v="scale_mpi_epyc_epyc005_2023-06-14_12-46-43.csv "/>
    <s v="e0 10000 100 1 1 51"/>
    <n v="258.37584285714286"/>
    <n v="13.321540942470625"/>
    <n v="231.73276097220162"/>
    <n v="285.0189247420841"/>
    <x v="0"/>
  </r>
  <r>
    <x v="0"/>
    <x v="0"/>
    <n v="100"/>
    <x v="2"/>
    <x v="36"/>
    <n v="1"/>
    <n v="238.30953299999999"/>
    <n v="0.24223700000000001"/>
    <n v="4.3624609999999997"/>
    <n v="0.121179"/>
    <s v="5"/>
    <s v="scale_mpi_epyc_job_12332.out "/>
    <s v="scale_mpi_epyc_epyc005_2023-06-14_10-46-20.csv "/>
    <s v="e2 10000 100 100000 1 37"/>
    <n v="236.54481939999999"/>
    <n v="5.5800266878104274"/>
    <n v="225.38476602437913"/>
    <n v="247.70487277562086"/>
    <x v="0"/>
  </r>
  <r>
    <x v="0"/>
    <x v="0"/>
    <n v="100"/>
    <x v="2"/>
    <x v="5"/>
    <n v="1"/>
    <n v="238.30837700000001"/>
    <n v="0.222055"/>
    <n v="0.52442299999999997"/>
    <n v="0.10488500000000001"/>
    <s v="6"/>
    <s v="scale_mpi_epyc_job_12251.out "/>
    <s v="scale_mpi_epyc_epyc006_2023-06-13_16-16-38.csv "/>
    <s v="e2 10000 100 100000 1 6"/>
    <n v="238.09770714285713"/>
    <n v="0.1738424121150168"/>
    <n v="237.75002231862709"/>
    <n v="238.44539196708718"/>
    <x v="0"/>
  </r>
  <r>
    <x v="0"/>
    <x v="0"/>
    <n v="100"/>
    <x v="2"/>
    <x v="9"/>
    <n v="1"/>
    <n v="238.23774299999999"/>
    <n v="0.22747200000000001"/>
    <n v="1.0262"/>
    <n v="0.114022"/>
    <s v="5"/>
    <s v="scale_mpi_epyc_job_12248.out "/>
    <s v="scale_mpi_epyc_epyc005_2023-06-13_14-18-07.csv "/>
    <s v="e2 10000 100 100000 1 10"/>
    <n v="236.69981342857142"/>
    <n v="3.2923965058600309"/>
    <n v="230.11502041685137"/>
    <n v="243.28460644029147"/>
    <x v="0"/>
  </r>
  <r>
    <x v="0"/>
    <x v="0"/>
    <n v="100"/>
    <x v="2"/>
    <x v="14"/>
    <n v="1"/>
    <n v="238.233159"/>
    <n v="0.334096"/>
    <n v="3.1640239999999999"/>
    <n v="0.22600200000000001"/>
    <s v="2"/>
    <s v="scale_mpi_epyc_job_12249.out "/>
    <s v="scale_mpi_epyc_epyc002_2023-06-13_14-49-37.csv "/>
    <s v="e2 10000 100 100000 1 15"/>
    <n v="232.02545014285715"/>
    <n v="5.3102850694325667"/>
    <n v="221.40488000399202"/>
    <n v="242.64602028172229"/>
    <x v="0"/>
  </r>
  <r>
    <x v="0"/>
    <x v="0"/>
    <n v="100"/>
    <x v="2"/>
    <x v="15"/>
    <n v="1"/>
    <n v="238.231424"/>
    <n v="0.242505"/>
    <n v="1.9795750000000001"/>
    <n v="0.13197200000000001"/>
    <s v="6"/>
    <s v="scale_mpi_epyc_job_12251.out "/>
    <s v="scale_mpi_epyc_epyc006_2023-06-13_16-16-38.csv "/>
    <s v="e2 10000 100 100000 1 16"/>
    <n v="235.10298128571429"/>
    <n v="4.7869422913836344"/>
    <n v="225.52909670294702"/>
    <n v="244.67686586848157"/>
    <x v="0"/>
  </r>
  <r>
    <x v="1"/>
    <x v="0"/>
    <n v="100"/>
    <x v="0"/>
    <x v="51"/>
    <n v="1"/>
    <n v="341.17526199999998"/>
    <n v="106.760114"/>
    <n v="41.820073999999998"/>
    <n v="0.82000099999999998"/>
    <s v="5"/>
    <s v="scale_mpi_epyc_job_12149.out "/>
    <s v="scale_mpi_epyc_epyc005_2023-06-13_09-48-03.csv "/>
    <s v="e0 10000 100 1 1 52"/>
    <n v="269.16019257142858"/>
    <n v="32.083973505787213"/>
    <n v="204.99224555985415"/>
    <n v="333.32813958300301"/>
    <x v="1"/>
  </r>
  <r>
    <x v="0"/>
    <x v="0"/>
    <n v="100"/>
    <x v="2"/>
    <x v="15"/>
    <n v="1"/>
    <n v="238.223964"/>
    <n v="0.22140799999999999"/>
    <n v="1.6645909999999999"/>
    <n v="0.110973"/>
    <s v="2"/>
    <s v="scale_mpi_epyc_job_12249.out "/>
    <s v="scale_mpi_epyc_epyc002_2023-06-13_14-49-37.csv "/>
    <s v="e2 10000 100 100000 1 16"/>
    <n v="235.10298128571429"/>
    <n v="4.7869422913836344"/>
    <n v="225.52909670294702"/>
    <n v="244.67686586848157"/>
    <x v="0"/>
  </r>
  <r>
    <x v="0"/>
    <x v="0"/>
    <n v="100"/>
    <x v="2"/>
    <x v="33"/>
    <n v="1"/>
    <n v="238.22373999999999"/>
    <n v="0.24457000000000001"/>
    <n v="4.2564500000000001"/>
    <n v="0.12898299999999999"/>
    <s v="1"/>
    <s v="scale_mpi_epyc_job_12299.out "/>
    <s v="scale_mpi_epyc_epyc001.orfeo.hpc_2023-06-14_09-15-14.csv "/>
    <s v="e2 10000 100 100000 1 34"/>
    <n v="236.93559300000001"/>
    <n v="4.4613177661479035"/>
    <n v="228.01295746770421"/>
    <n v="245.85822853229581"/>
    <x v="0"/>
  </r>
  <r>
    <x v="0"/>
    <x v="0"/>
    <n v="100"/>
    <x v="2"/>
    <x v="28"/>
    <n v="1"/>
    <n v="238.21616599999999"/>
    <n v="0.244338"/>
    <n v="3.494882"/>
    <n v="0.124817"/>
    <s v="5"/>
    <s v="scale_mpi_epyc_job_12248.out "/>
    <s v="scale_mpi_epyc_epyc005_2023-06-13_14-18-07.csv "/>
    <s v="e2 10000 100 100000 1 29"/>
    <n v="237.74156857142859"/>
    <n v="6.8525500394106498"/>
    <n v="224.0364684926073"/>
    <n v="251.44666865024988"/>
    <x v="0"/>
  </r>
  <r>
    <x v="1"/>
    <x v="0"/>
    <n v="100"/>
    <x v="0"/>
    <x v="51"/>
    <n v="1"/>
    <n v="286.87414999999999"/>
    <n v="12.349919"/>
    <n v="37.194372000000001"/>
    <n v="0.72930099999999998"/>
    <s v="4"/>
    <s v="scale_mpi_epyc_job_12501.out "/>
    <s v="scale_mpi_epyc_epyc004_2023-06-14_18-51-10.csv "/>
    <s v="e0 10000 100 1 1 52"/>
    <n v="269.16019257142858"/>
    <n v="32.083973505787213"/>
    <n v="204.99224555985415"/>
    <n v="333.32813958300301"/>
    <x v="1"/>
  </r>
  <r>
    <x v="0"/>
    <x v="0"/>
    <n v="100"/>
    <x v="2"/>
    <x v="35"/>
    <n v="1"/>
    <n v="238.19176999999999"/>
    <n v="0.22819800000000001"/>
    <n v="3.5873699999999999"/>
    <n v="0.102496"/>
    <s v="8"/>
    <s v="scale_mpi_epyc_job_12282.out "/>
    <s v="scale_mpi_epyc_epyc008_2023-06-13_21-23-04.csv "/>
    <s v="e2 10000 100 100000 1 36"/>
    <n v="238.158208"/>
    <n v="6.2674383074777786"/>
    <n v="225.62333138504445"/>
    <n v="250.69308461495555"/>
    <x v="0"/>
  </r>
  <r>
    <x v="0"/>
    <x v="0"/>
    <n v="100"/>
    <x v="2"/>
    <x v="11"/>
    <n v="1"/>
    <n v="238.189978"/>
    <n v="0.28610600000000003"/>
    <n v="1.9288559999999999"/>
    <n v="0.17535100000000001"/>
    <s v="2"/>
    <s v="scale_mpi_epyc_job_12249.out "/>
    <s v="scale_mpi_epyc_epyc002_2023-06-13_14-49-37.csv "/>
    <s v="e2 10000 100 100000 1 12"/>
    <n v="236.77150257142858"/>
    <n v="3.3880241302670351"/>
    <n v="229.9954543108945"/>
    <n v="243.54755083196267"/>
    <x v="0"/>
  </r>
  <r>
    <x v="0"/>
    <x v="0"/>
    <n v="100"/>
    <x v="2"/>
    <x v="48"/>
    <n v="1"/>
    <n v="238.189401"/>
    <n v="0.25714100000000001"/>
    <n v="6.1544809999999996"/>
    <n v="0.128218"/>
    <s v="5"/>
    <s v="scale_mpi_epyc_job_12332.out "/>
    <s v="scale_mpi_epyc_epyc005_2023-06-14_10-46-20.csv "/>
    <s v="e2 10000 100 100000 1 49"/>
    <n v="254.74473200000003"/>
    <n v="12.77783312795694"/>
    <n v="229.18906574408615"/>
    <n v="280.30039825591393"/>
    <x v="0"/>
  </r>
  <r>
    <x v="0"/>
    <x v="0"/>
    <n v="100"/>
    <x v="2"/>
    <x v="12"/>
    <n v="1"/>
    <n v="238.188514"/>
    <n v="0.25390099999999999"/>
    <n v="1.6592629999999999"/>
    <n v="0.13827200000000001"/>
    <s v="2"/>
    <s v="scale_mpi_epyc_job_12249.out "/>
    <s v="scale_mpi_epyc_epyc002_2023-06-13_14-49-37.csv "/>
    <s v="e2 10000 100 100000 1 13"/>
    <n v="238.05199142857143"/>
    <n v="0.15076639812811288"/>
    <n v="237.7504586323152"/>
    <n v="238.35352422482765"/>
    <x v="0"/>
  </r>
  <r>
    <x v="1"/>
    <x v="0"/>
    <n v="100"/>
    <x v="0"/>
    <x v="51"/>
    <n v="1"/>
    <n v="258.07160699999997"/>
    <n v="16.594194999999999"/>
    <n v="66.915149"/>
    <n v="1.3120620000000001"/>
    <s v="8"/>
    <s v="scale_mpi_epyc_job_12287.out "/>
    <s v="scale_mpi_epyc_epyc008_2023-06-13_23-31-14.csv "/>
    <s v="e0 10000 100 1 1 52"/>
    <n v="269.16019257142858"/>
    <n v="32.083973505787213"/>
    <n v="204.99224555985415"/>
    <n v="333.32813958300301"/>
    <x v="0"/>
  </r>
  <r>
    <x v="0"/>
    <x v="0"/>
    <n v="100"/>
    <x v="2"/>
    <x v="13"/>
    <n v="1"/>
    <n v="238.17105000000001"/>
    <n v="0.22497700000000001"/>
    <n v="1.474529"/>
    <n v="0.113425"/>
    <s v="4"/>
    <s v="scale_mpi_epyc_job_12298.out "/>
    <s v="scale_mpi_epyc_epyc004_2023-06-14_07-16-34.csv "/>
    <s v="e2 10000 100 100000 1 14"/>
    <n v="236.60473042857143"/>
    <n v="3.3783257924877184"/>
    <n v="229.848078843596"/>
    <n v="243.36138201354686"/>
    <x v="0"/>
  </r>
  <r>
    <x v="0"/>
    <x v="0"/>
    <n v="100"/>
    <x v="2"/>
    <x v="18"/>
    <n v="1"/>
    <n v="238.16291699999999"/>
    <n v="0.233622"/>
    <n v="2.1642359999999998"/>
    <n v="0.12023499999999999"/>
    <s v="2"/>
    <s v="scale_mpi_epyc_job_12249.out "/>
    <s v="scale_mpi_epyc_epyc002_2023-06-13_14-49-37.csv "/>
    <s v="e2 10000 100 100000 1 19"/>
    <n v="238.13412285714284"/>
    <n v="0.30078789027591252"/>
    <n v="237.53254707659102"/>
    <n v="238.73569863769467"/>
    <x v="0"/>
  </r>
  <r>
    <x v="0"/>
    <x v="0"/>
    <n v="100"/>
    <x v="2"/>
    <x v="16"/>
    <n v="1"/>
    <n v="238.16050100000001"/>
    <n v="0.236952"/>
    <n v="1.8407990000000001"/>
    <n v="0.11505"/>
    <s v="5"/>
    <s v="scale_mpi_epyc_job_12537.out "/>
    <s v="scale_mpi_epyc_epyc005_2023-06-15_06-58-28.csv "/>
    <s v="e2 10000 100 100000 1 17"/>
    <n v="235.07831899999999"/>
    <n v="4.7677177919600471"/>
    <n v="225.54288341607989"/>
    <n v="244.6137545839201"/>
    <x v="0"/>
  </r>
  <r>
    <x v="0"/>
    <x v="0"/>
    <n v="100"/>
    <x v="2"/>
    <x v="23"/>
    <n v="1"/>
    <n v="238.16031699999999"/>
    <n v="0.28041300000000002"/>
    <n v="3.606684"/>
    <n v="0.15681200000000001"/>
    <s v="6"/>
    <s v="scale_mpi_epyc_job_12251.out "/>
    <s v="scale_mpi_epyc_epyc006_2023-06-13_16-16-38.csv "/>
    <s v="e2 10000 100 100000 1 24"/>
    <n v="237.89930371428571"/>
    <n v="3.553249345453243"/>
    <n v="230.79280502337923"/>
    <n v="245.00580240519218"/>
    <x v="0"/>
  </r>
  <r>
    <x v="1"/>
    <x v="0"/>
    <n v="100"/>
    <x v="0"/>
    <x v="51"/>
    <n v="1"/>
    <n v="254.26160999999999"/>
    <n v="13.386566999999999"/>
    <n v="74.189869000000002"/>
    <n v="1.4547030000000001"/>
    <s v="1"/>
    <s v="scale_mpi_epyc_job_13074.out "/>
    <s v="scale_mpi_epyc_epyc001.orfeo.hpc_2023-06-18_00-13-53.csv "/>
    <s v="e0 10000 100 1 1 52"/>
    <n v="269.16019257142858"/>
    <n v="32.083973505787213"/>
    <n v="204.99224555985415"/>
    <n v="333.32813958300301"/>
    <x v="0"/>
  </r>
  <r>
    <x v="0"/>
    <x v="0"/>
    <n v="100"/>
    <x v="2"/>
    <x v="14"/>
    <n v="1"/>
    <n v="238.13283999999999"/>
    <n v="0.276866"/>
    <n v="1.9880660000000001"/>
    <n v="0.14200499999999999"/>
    <s v="6"/>
    <s v="scale_mpi_epyc_job_12138.out "/>
    <s v="scale_mpi_epyc_epyc006_2023-06-13_06-06-54.csv "/>
    <s v="e2 10000 100 100000 1 15"/>
    <n v="232.02545014285715"/>
    <n v="5.3102850694325667"/>
    <n v="221.40488000399202"/>
    <n v="242.64602028172229"/>
    <x v="0"/>
  </r>
  <r>
    <x v="0"/>
    <x v="0"/>
    <n v="100"/>
    <x v="2"/>
    <x v="8"/>
    <n v="1"/>
    <n v="238.12829099999999"/>
    <n v="0.22758100000000001"/>
    <n v="0.90127599999999997"/>
    <n v="0.11266"/>
    <s v="5"/>
    <s v="scale_mpi_epyc_job_12537.out "/>
    <s v="scale_mpi_epyc_epyc005_2023-06-15_06-58-28.csv "/>
    <s v="e2 10000 100 100000 1 9"/>
    <n v="236.85066071428568"/>
    <n v="2.9287164897673197"/>
    <n v="230.99322773475103"/>
    <n v="242.70809369382033"/>
    <x v="0"/>
  </r>
  <r>
    <x v="0"/>
    <x v="0"/>
    <n v="100"/>
    <x v="2"/>
    <x v="5"/>
    <n v="1"/>
    <n v="238.12452999999999"/>
    <n v="0.238876"/>
    <n v="0.65754199999999996"/>
    <n v="0.13150800000000001"/>
    <s v="2"/>
    <s v="scale_mpi_epyc_job_12555.out "/>
    <s v="scale_mpi_epyc_epyc002_2023-06-15_11-03-45.csv "/>
    <s v="e2 10000 100 100000 1 6"/>
    <n v="238.09770714285713"/>
    <n v="0.1738424121150168"/>
    <n v="237.75002231862709"/>
    <n v="238.44539196708718"/>
    <x v="0"/>
  </r>
  <r>
    <x v="0"/>
    <x v="0"/>
    <n v="100"/>
    <x v="2"/>
    <x v="27"/>
    <n v="1"/>
    <n v="238.118953"/>
    <n v="0.230826"/>
    <n v="2.7938339999999999"/>
    <n v="0.103475"/>
    <s v="5"/>
    <s v="scale_mpi_epyc_job_12537.out "/>
    <s v="scale_mpi_epyc_epyc005_2023-06-15_06-58-28.csv "/>
    <s v="e2 10000 100 100000 1 28"/>
    <n v="236.65154899999999"/>
    <n v="3.7020131796978339"/>
    <n v="229.24752264060433"/>
    <n v="244.05557535939565"/>
    <x v="0"/>
  </r>
  <r>
    <x v="0"/>
    <x v="0"/>
    <n v="100"/>
    <x v="2"/>
    <x v="12"/>
    <n v="1"/>
    <n v="238.11794599999999"/>
    <n v="0.202019"/>
    <n v="1.1117699999999999"/>
    <n v="9.2647999999999994E-2"/>
    <s v="4"/>
    <s v="scale_mpi_epyc_job_12298.out "/>
    <s v="scale_mpi_epyc_epyc004_2023-06-14_07-16-34.csv "/>
    <s v="e2 10000 100 100000 1 13"/>
    <n v="238.05199142857143"/>
    <n v="0.15076639812811288"/>
    <n v="237.7504586323152"/>
    <n v="238.35352422482765"/>
    <x v="0"/>
  </r>
  <r>
    <x v="0"/>
    <x v="0"/>
    <n v="100"/>
    <x v="2"/>
    <x v="15"/>
    <n v="1"/>
    <n v="238.113406"/>
    <n v="0.22359699999999999"/>
    <n v="1.5824800000000001"/>
    <n v="0.105499"/>
    <s v="5"/>
    <s v="scale_mpi_epyc_job_12537.out "/>
    <s v="scale_mpi_epyc_epyc005_2023-06-15_06-58-28.csv "/>
    <s v="e2 10000 100 100000 1 16"/>
    <n v="235.10298128571429"/>
    <n v="4.7869422913836344"/>
    <n v="225.52909670294702"/>
    <n v="244.67686586848157"/>
    <x v="0"/>
  </r>
  <r>
    <x v="0"/>
    <x v="0"/>
    <n v="100"/>
    <x v="2"/>
    <x v="16"/>
    <n v="1"/>
    <n v="238.11077800000001"/>
    <n v="0.22453999999999999"/>
    <n v="1.7674939999999999"/>
    <n v="0.110468"/>
    <s v="6"/>
    <s v="scale_mpi_epyc_job_12138.out "/>
    <s v="scale_mpi_epyc_epyc006_2023-06-13_06-06-54.csv "/>
    <s v="e2 10000 100 100000 1 17"/>
    <n v="235.07831899999999"/>
    <n v="4.7677177919600471"/>
    <n v="225.54288341607989"/>
    <n v="244.6137545839201"/>
    <x v="0"/>
  </r>
  <r>
    <x v="0"/>
    <x v="0"/>
    <n v="100"/>
    <x v="2"/>
    <x v="11"/>
    <n v="1"/>
    <n v="238.10956899999999"/>
    <n v="0.22595100000000001"/>
    <n v="1.250518"/>
    <n v="0.11368300000000001"/>
    <s v="4"/>
    <s v="scale_mpi_epyc_job_12298.out "/>
    <s v="scale_mpi_epyc_epyc004_2023-06-14_07-16-34.csv "/>
    <s v="e2 10000 100 100000 1 12"/>
    <n v="236.77150257142858"/>
    <n v="3.3880241302670351"/>
    <n v="229.9954543108945"/>
    <n v="243.54755083196267"/>
    <x v="0"/>
  </r>
  <r>
    <x v="0"/>
    <x v="0"/>
    <n v="100"/>
    <x v="2"/>
    <x v="10"/>
    <n v="1"/>
    <n v="238.109275"/>
    <n v="0.33496999999999999"/>
    <n v="2.1775730000000002"/>
    <n v="0.21775700000000001"/>
    <s v="6"/>
    <s v="scale_mpi_epyc_job_12138.out "/>
    <s v="scale_mpi_epyc_epyc006_2023-06-13_06-06-54.csv "/>
    <s v="e2 10000 100 100000 1 11"/>
    <n v="233.4059515714286"/>
    <n v="5.1829033791919965"/>
    <n v="223.04014481304461"/>
    <n v="243.7717583298126"/>
    <x v="0"/>
  </r>
  <r>
    <x v="0"/>
    <x v="0"/>
    <n v="100"/>
    <x v="2"/>
    <x v="23"/>
    <n v="1"/>
    <n v="238.10738799999999"/>
    <n v="0.22903899999999999"/>
    <n v="2.4326159999999999"/>
    <n v="0.105766"/>
    <s v="6"/>
    <s v="scale_mpi_epyc_job_12138.out "/>
    <s v="scale_mpi_epyc_epyc006_2023-06-13_06-06-54.csv "/>
    <s v="e2 10000 100 100000 1 24"/>
    <n v="237.89930371428571"/>
    <n v="3.553249345453243"/>
    <n v="230.79280502337923"/>
    <n v="245.00580240519218"/>
    <x v="0"/>
  </r>
  <r>
    <x v="0"/>
    <x v="0"/>
    <n v="100"/>
    <x v="2"/>
    <x v="26"/>
    <n v="1"/>
    <n v="238.10717700000001"/>
    <n v="0.24237"/>
    <n v="3.1262599999999998"/>
    <n v="0.120241"/>
    <s v="6"/>
    <s v="scale_mpi_epyc_job_12138.out "/>
    <s v="scale_mpi_epyc_epyc006_2023-06-13_06-06-54.csv "/>
    <s v="e2 10000 100 100000 1 27"/>
    <n v="234.84960300000003"/>
    <n v="7.3835239163083157"/>
    <n v="220.08255516738339"/>
    <n v="249.61665083261667"/>
    <x v="0"/>
  </r>
  <r>
    <x v="0"/>
    <x v="0"/>
    <n v="100"/>
    <x v="2"/>
    <x v="17"/>
    <n v="1"/>
    <n v="238.10605000000001"/>
    <n v="0.221889"/>
    <n v="1.8379620000000001"/>
    <n v="0.108115"/>
    <s v="4"/>
    <s v="scale_mpi_epyc_job_12298.out "/>
    <s v="scale_mpi_epyc_epyc004_2023-06-14_07-16-34.csv "/>
    <s v="e2 10000 100 100000 1 18"/>
    <n v="238.03689771428571"/>
    <n v="4.0041536802529212E-2"/>
    <n v="237.95681464068065"/>
    <n v="238.11698078789078"/>
    <x v="0"/>
  </r>
  <r>
    <x v="0"/>
    <x v="0"/>
    <n v="100"/>
    <x v="2"/>
    <x v="23"/>
    <n v="1"/>
    <n v="238.099358"/>
    <n v="0.225883"/>
    <n v="2.657464"/>
    <n v="0.11554200000000001"/>
    <s v="2"/>
    <s v="scale_mpi_epyc_job_12555.out "/>
    <s v="scale_mpi_epyc_epyc002_2023-06-15_11-03-45.csv "/>
    <s v="e2 10000 100 100000 1 24"/>
    <n v="237.89930371428571"/>
    <n v="3.553249345453243"/>
    <n v="230.79280502337923"/>
    <n v="245.00580240519218"/>
    <x v="0"/>
  </r>
  <r>
    <x v="0"/>
    <x v="0"/>
    <n v="100"/>
    <x v="2"/>
    <x v="14"/>
    <n v="1"/>
    <n v="238.097475"/>
    <n v="0.217582"/>
    <n v="1.433419"/>
    <n v="0.10238700000000001"/>
    <s v="5"/>
    <s v="scale_mpi_epyc_job_12537.out "/>
    <s v="scale_mpi_epyc_epyc005_2023-06-15_06-58-28.csv "/>
    <s v="e2 10000 100 100000 1 15"/>
    <n v="232.02545014285715"/>
    <n v="5.3102850694325667"/>
    <n v="221.40488000399202"/>
    <n v="242.64602028172229"/>
    <x v="0"/>
  </r>
  <r>
    <x v="0"/>
    <x v="0"/>
    <n v="100"/>
    <x v="2"/>
    <x v="16"/>
    <n v="1"/>
    <n v="238.094909"/>
    <n v="0.25562699999999999"/>
    <n v="2.1172520000000001"/>
    <n v="0.132328"/>
    <s v="6"/>
    <s v="scale_mpi_epyc_job_12251.out "/>
    <s v="scale_mpi_epyc_epyc006_2023-06-13_16-16-38.csv "/>
    <s v="e2 10000 100 100000 1 17"/>
    <n v="235.07831899999999"/>
    <n v="4.7677177919600471"/>
    <n v="225.54288341607989"/>
    <n v="244.6137545839201"/>
    <x v="0"/>
  </r>
  <r>
    <x v="0"/>
    <x v="0"/>
    <n v="100"/>
    <x v="2"/>
    <x v="27"/>
    <n v="1"/>
    <n v="238.09154699999999"/>
    <n v="0.21826400000000001"/>
    <n v="2.8693070000000001"/>
    <n v="0.106271"/>
    <s v="5"/>
    <s v="scale_mpi_epyc_job_12248.out "/>
    <s v="scale_mpi_epyc_epyc005_2023-06-13_14-18-07.csv "/>
    <s v="e2 10000 100 100000 1 28"/>
    <n v="236.65154899999999"/>
    <n v="3.7020131796978339"/>
    <n v="229.24752264060433"/>
    <n v="244.05557535939565"/>
    <x v="0"/>
  </r>
  <r>
    <x v="0"/>
    <x v="0"/>
    <n v="100"/>
    <x v="2"/>
    <x v="21"/>
    <n v="1"/>
    <n v="238.09035399999999"/>
    <n v="0.21266399999999999"/>
    <n v="1.98847"/>
    <n v="9.4688999999999995E-2"/>
    <s v="2"/>
    <s v="scale_mpi_epyc_job_12249.out "/>
    <s v="scale_mpi_epyc_epyc002_2023-06-13_14-49-37.csv "/>
    <s v="e2 10000 100 100000 1 22"/>
    <n v="234.20987785714283"/>
    <n v="5.6842470451810634"/>
    <n v="222.84138376678069"/>
    <n v="245.57837194750496"/>
    <x v="0"/>
  </r>
  <r>
    <x v="0"/>
    <x v="0"/>
    <n v="100"/>
    <x v="2"/>
    <x v="29"/>
    <n v="1"/>
    <n v="238.088123"/>
    <n v="0.21624499999999999"/>
    <n v="2.9917189999999998"/>
    <n v="0.103163"/>
    <s v="5"/>
    <s v="scale_mpi_epyc_job_12248.out "/>
    <s v="scale_mpi_epyc_epyc005_2023-06-13_14-18-07.csv "/>
    <s v="e2 10000 100 100000 1 30"/>
    <n v="233.83410620000001"/>
    <n v="5.242614357273073"/>
    <n v="223.34887748545387"/>
    <n v="244.31933491454615"/>
    <x v="0"/>
  </r>
  <r>
    <x v="0"/>
    <x v="0"/>
    <n v="100"/>
    <x v="2"/>
    <x v="28"/>
    <n v="1"/>
    <n v="238.085859"/>
    <n v="0.244953"/>
    <n v="3.4463050000000002"/>
    <n v="0.123082"/>
    <s v="6"/>
    <s v="scale_mpi_epyc_job_12138.out "/>
    <s v="scale_mpi_epyc_epyc006_2023-06-13_06-06-54.csv "/>
    <s v="e2 10000 100 100000 1 29"/>
    <n v="237.74156857142859"/>
    <n v="6.8525500394106498"/>
    <n v="224.0364684926073"/>
    <n v="251.44666865024988"/>
    <x v="0"/>
  </r>
  <r>
    <x v="3"/>
    <x v="1"/>
    <n v="100"/>
    <x v="2"/>
    <x v="0"/>
    <n v="1"/>
    <n v="3.5196749999999999"/>
    <n v="5.9801E-2"/>
    <n v="0"/>
    <n v="0"/>
    <s v="7"/>
    <s v="scale_mpi_epyc_job_12139.out "/>
    <s v="scale_mpi_epyc_epyc007_2023-06-13_06-07-02.csv "/>
    <s v="e3 1000 100 100000 1 1"/>
    <e v="#N/A"/>
    <e v="#N/A"/>
    <e v="#N/A"/>
    <e v="#N/A"/>
    <x v="2"/>
  </r>
  <r>
    <x v="3"/>
    <x v="1"/>
    <n v="100"/>
    <x v="2"/>
    <x v="1"/>
    <n v="1"/>
    <n v="2.256888"/>
    <n v="7.79E-3"/>
    <n v="5.6550000000000003E-3"/>
    <n v="5.6550000000000003E-3"/>
    <s v="7"/>
    <s v="scale_mpi_epyc_job_12139.out "/>
    <s v="scale_mpi_epyc_epyc007_2023-06-13_06-07-02.csv "/>
    <s v="e3 1000 100 100000 1 2"/>
    <e v="#N/A"/>
    <e v="#N/A"/>
    <e v="#N/A"/>
    <e v="#N/A"/>
    <x v="2"/>
  </r>
  <r>
    <x v="3"/>
    <x v="1"/>
    <n v="100"/>
    <x v="2"/>
    <x v="2"/>
    <n v="1"/>
    <n v="1.8646"/>
    <n v="1.4964999999999999E-2"/>
    <n v="1.4366E-2"/>
    <n v="7.1830000000000001E-3"/>
    <s v="7"/>
    <s v="scale_mpi_epyc_job_12139.out "/>
    <s v="scale_mpi_epyc_epyc007_2023-06-13_06-07-02.csv "/>
    <s v="e3 1000 100 100000 1 3"/>
    <e v="#N/A"/>
    <e v="#N/A"/>
    <e v="#N/A"/>
    <e v="#N/A"/>
    <x v="2"/>
  </r>
  <r>
    <x v="3"/>
    <x v="1"/>
    <n v="100"/>
    <x v="2"/>
    <x v="3"/>
    <n v="1"/>
    <n v="1.6709510000000001"/>
    <n v="9.4699999999999993E-3"/>
    <n v="1.9442999999999998E-2"/>
    <n v="6.4809999999999998E-3"/>
    <s v="7"/>
    <s v="scale_mpi_epyc_job_12139.out "/>
    <s v="scale_mpi_epyc_epyc007_2023-06-13_06-07-02.csv "/>
    <s v="e3 1000 100 100000 1 4"/>
    <e v="#N/A"/>
    <e v="#N/A"/>
    <e v="#N/A"/>
    <e v="#N/A"/>
    <x v="2"/>
  </r>
  <r>
    <x v="3"/>
    <x v="1"/>
    <n v="100"/>
    <x v="2"/>
    <x v="4"/>
    <n v="1"/>
    <n v="1.577448"/>
    <n v="2.9971000000000001E-2"/>
    <n v="9.5096E-2"/>
    <n v="2.3774E-2"/>
    <s v="7"/>
    <s v="scale_mpi_epyc_job_12139.out "/>
    <s v="scale_mpi_epyc_epyc007_2023-06-13_06-07-02.csv "/>
    <s v="e3 1000 100 100000 1 5"/>
    <e v="#N/A"/>
    <e v="#N/A"/>
    <e v="#N/A"/>
    <e v="#N/A"/>
    <x v="2"/>
  </r>
  <r>
    <x v="3"/>
    <x v="1"/>
    <n v="100"/>
    <x v="2"/>
    <x v="5"/>
    <n v="1"/>
    <n v="1.479187"/>
    <n v="1.1708E-2"/>
    <n v="4.2456000000000001E-2"/>
    <n v="8.4910000000000003E-3"/>
    <s v="7"/>
    <s v="scale_mpi_epyc_job_12139.out "/>
    <s v="scale_mpi_epyc_epyc007_2023-06-13_06-07-02.csv "/>
    <s v="e3 1000 100 100000 1 6"/>
    <e v="#N/A"/>
    <e v="#N/A"/>
    <e v="#N/A"/>
    <e v="#N/A"/>
    <x v="2"/>
  </r>
  <r>
    <x v="3"/>
    <x v="1"/>
    <n v="100"/>
    <x v="2"/>
    <x v="6"/>
    <n v="1"/>
    <n v="1.485862"/>
    <n v="5.6305000000000001E-2"/>
    <n v="6.7529000000000006E-2"/>
    <n v="1.1254999999999999E-2"/>
    <s v="7"/>
    <s v="scale_mpi_epyc_job_12139.out "/>
    <s v="scale_mpi_epyc_epyc007_2023-06-13_06-07-02.csv "/>
    <s v="e3 1000 100 100000 1 7"/>
    <e v="#N/A"/>
    <e v="#N/A"/>
    <e v="#N/A"/>
    <e v="#N/A"/>
    <x v="2"/>
  </r>
  <r>
    <x v="3"/>
    <x v="1"/>
    <n v="100"/>
    <x v="2"/>
    <x v="7"/>
    <n v="1"/>
    <n v="1.3914139999999999"/>
    <n v="1.311E-2"/>
    <n v="6.7992999999999998E-2"/>
    <n v="9.7129999999999994E-3"/>
    <s v="7"/>
    <s v="scale_mpi_epyc_job_12139.out "/>
    <s v="scale_mpi_epyc_epyc007_2023-06-13_06-07-02.csv "/>
    <s v="e3 1000 100 100000 1 8"/>
    <e v="#N/A"/>
    <e v="#N/A"/>
    <e v="#N/A"/>
    <e v="#N/A"/>
    <x v="2"/>
  </r>
  <r>
    <x v="3"/>
    <x v="1"/>
    <n v="100"/>
    <x v="2"/>
    <x v="8"/>
    <n v="1"/>
    <n v="1.399689"/>
    <n v="3.031E-2"/>
    <n v="9.9343000000000001E-2"/>
    <n v="1.2418E-2"/>
    <s v="7"/>
    <s v="scale_mpi_epyc_job_12139.out "/>
    <s v="scale_mpi_epyc_epyc007_2023-06-13_06-07-02.csv "/>
    <s v="e3 1000 100 100000 1 9"/>
    <e v="#N/A"/>
    <e v="#N/A"/>
    <e v="#N/A"/>
    <e v="#N/A"/>
    <x v="2"/>
  </r>
  <r>
    <x v="3"/>
    <x v="1"/>
    <n v="100"/>
    <x v="2"/>
    <x v="9"/>
    <n v="1"/>
    <n v="1.36486"/>
    <n v="1.6386000000000001E-2"/>
    <n v="0.11565599999999999"/>
    <n v="1.2851E-2"/>
    <s v="7"/>
    <s v="scale_mpi_epyc_job_12139.out "/>
    <s v="scale_mpi_epyc_epyc007_2023-06-13_06-07-02.csv "/>
    <s v="e3 1000 100 100000 1 10"/>
    <e v="#N/A"/>
    <e v="#N/A"/>
    <e v="#N/A"/>
    <e v="#N/A"/>
    <x v="2"/>
  </r>
  <r>
    <x v="3"/>
    <x v="1"/>
    <n v="100"/>
    <x v="2"/>
    <x v="10"/>
    <n v="1"/>
    <n v="1.3495349999999999"/>
    <n v="2.6839999999999999E-2"/>
    <n v="0.106271"/>
    <n v="1.0626999999999999E-2"/>
    <s v="7"/>
    <s v="scale_mpi_epyc_job_12139.out "/>
    <s v="scale_mpi_epyc_epyc007_2023-06-13_06-07-02.csv "/>
    <s v="e3 1000 100 100000 1 11"/>
    <e v="#N/A"/>
    <e v="#N/A"/>
    <e v="#N/A"/>
    <e v="#N/A"/>
    <x v="2"/>
  </r>
  <r>
    <x v="3"/>
    <x v="1"/>
    <n v="100"/>
    <x v="2"/>
    <x v="11"/>
    <n v="1"/>
    <n v="1.3442130000000001"/>
    <n v="2.7068999999999999E-2"/>
    <n v="0.21760399999999999"/>
    <n v="1.9782000000000001E-2"/>
    <s v="7"/>
    <s v="scale_mpi_epyc_job_12139.out "/>
    <s v="scale_mpi_epyc_epyc007_2023-06-13_06-07-02.csv "/>
    <s v="e3 1000 100 100000 1 12"/>
    <e v="#N/A"/>
    <e v="#N/A"/>
    <e v="#N/A"/>
    <e v="#N/A"/>
    <x v="2"/>
  </r>
  <r>
    <x v="3"/>
    <x v="1"/>
    <n v="100"/>
    <x v="2"/>
    <x v="12"/>
    <n v="1"/>
    <n v="1.3399319999999999"/>
    <n v="3.2563000000000002E-2"/>
    <n v="0.254971"/>
    <n v="2.1248E-2"/>
    <s v="7"/>
    <s v="scale_mpi_epyc_job_12139.out "/>
    <s v="scale_mpi_epyc_epyc007_2023-06-13_06-07-02.csv "/>
    <s v="e3 1000 100 100000 1 13"/>
    <e v="#N/A"/>
    <e v="#N/A"/>
    <e v="#N/A"/>
    <e v="#N/A"/>
    <x v="2"/>
  </r>
  <r>
    <x v="3"/>
    <x v="1"/>
    <n v="100"/>
    <x v="2"/>
    <x v="13"/>
    <n v="1"/>
    <n v="1.3178879999999999"/>
    <n v="2.6938E-2"/>
    <n v="0.24045"/>
    <n v="1.8495999999999999E-2"/>
    <s v="7"/>
    <s v="scale_mpi_epyc_job_12139.out "/>
    <s v="scale_mpi_epyc_epyc007_2023-06-13_06-07-02.csv "/>
    <s v="e3 1000 100 100000 1 14"/>
    <e v="#N/A"/>
    <e v="#N/A"/>
    <e v="#N/A"/>
    <e v="#N/A"/>
    <x v="2"/>
  </r>
  <r>
    <x v="3"/>
    <x v="1"/>
    <n v="100"/>
    <x v="2"/>
    <x v="14"/>
    <n v="1"/>
    <n v="1.340303"/>
    <n v="3.8748999999999999E-2"/>
    <n v="0.39471299999999998"/>
    <n v="2.8194E-2"/>
    <s v="7"/>
    <s v="scale_mpi_epyc_job_12139.out "/>
    <s v="scale_mpi_epyc_epyc007_2023-06-13_06-07-02.csv "/>
    <s v="e3 1000 100 100000 1 15"/>
    <e v="#N/A"/>
    <e v="#N/A"/>
    <e v="#N/A"/>
    <e v="#N/A"/>
    <x v="2"/>
  </r>
  <r>
    <x v="3"/>
    <x v="1"/>
    <n v="100"/>
    <x v="2"/>
    <x v="15"/>
    <n v="1"/>
    <n v="1.3533470000000001"/>
    <n v="3.9088999999999999E-2"/>
    <n v="0.42381999999999997"/>
    <n v="2.8254999999999999E-2"/>
    <s v="7"/>
    <s v="scale_mpi_epyc_job_12139.out "/>
    <s v="scale_mpi_epyc_epyc007_2023-06-13_06-07-02.csv "/>
    <s v="e3 1000 100 100000 1 16"/>
    <e v="#N/A"/>
    <e v="#N/A"/>
    <e v="#N/A"/>
    <e v="#N/A"/>
    <x v="2"/>
  </r>
  <r>
    <x v="3"/>
    <x v="1"/>
    <n v="100"/>
    <x v="2"/>
    <x v="16"/>
    <n v="1"/>
    <n v="1.37948"/>
    <n v="6.0388999999999998E-2"/>
    <n v="0.28567799999999999"/>
    <n v="1.7854999999999999E-2"/>
    <s v="7"/>
    <s v="scale_mpi_epyc_job_12139.out "/>
    <s v="scale_mpi_epyc_epyc007_2023-06-13_06-07-02.csv "/>
    <s v="e3 1000 100 100000 1 17"/>
    <e v="#N/A"/>
    <e v="#N/A"/>
    <e v="#N/A"/>
    <e v="#N/A"/>
    <x v="2"/>
  </r>
  <r>
    <x v="3"/>
    <x v="1"/>
    <n v="100"/>
    <x v="2"/>
    <x v="17"/>
    <n v="1"/>
    <n v="1.368517"/>
    <n v="6.1429999999999998E-2"/>
    <n v="0.81590700000000005"/>
    <n v="4.7995000000000003E-2"/>
    <s v="7"/>
    <s v="scale_mpi_epyc_job_12139.out "/>
    <s v="scale_mpi_epyc_epyc007_2023-06-13_06-07-02.csv "/>
    <s v="e3 1000 100 100000 1 18"/>
    <e v="#N/A"/>
    <e v="#N/A"/>
    <e v="#N/A"/>
    <e v="#N/A"/>
    <x v="2"/>
  </r>
  <r>
    <x v="3"/>
    <x v="1"/>
    <n v="100"/>
    <x v="2"/>
    <x v="18"/>
    <n v="1"/>
    <n v="1.378015"/>
    <n v="4.6482999999999997E-2"/>
    <n v="0.57955999999999996"/>
    <n v="3.2197999999999997E-2"/>
    <s v="7"/>
    <s v="scale_mpi_epyc_job_12139.out "/>
    <s v="scale_mpi_epyc_epyc007_2023-06-13_06-07-02.csv "/>
    <s v="e3 1000 100 100000 1 19"/>
    <e v="#N/A"/>
    <e v="#N/A"/>
    <e v="#N/A"/>
    <e v="#N/A"/>
    <x v="2"/>
  </r>
  <r>
    <x v="3"/>
    <x v="1"/>
    <n v="100"/>
    <x v="2"/>
    <x v="19"/>
    <n v="1"/>
    <n v="1.3562909999999999"/>
    <n v="3.9482000000000003E-2"/>
    <n v="0.48952499999999999"/>
    <n v="2.5763999999999999E-2"/>
    <s v="7"/>
    <s v="scale_mpi_epyc_job_12139.out "/>
    <s v="scale_mpi_epyc_epyc007_2023-06-13_06-07-02.csv "/>
    <s v="e3 1000 100 100000 1 20"/>
    <e v="#N/A"/>
    <e v="#N/A"/>
    <e v="#N/A"/>
    <e v="#N/A"/>
    <x v="2"/>
  </r>
  <r>
    <x v="3"/>
    <x v="1"/>
    <n v="100"/>
    <x v="2"/>
    <x v="20"/>
    <n v="1"/>
    <n v="1.340687"/>
    <n v="2.2269000000000001E-2"/>
    <n v="0.37546200000000002"/>
    <n v="1.8773000000000001E-2"/>
    <s v="7"/>
    <s v="scale_mpi_epyc_job_12139.out "/>
    <s v="scale_mpi_epyc_epyc007_2023-06-13_06-07-02.csv "/>
    <s v="e3 1000 100 100000 1 21"/>
    <e v="#N/A"/>
    <e v="#N/A"/>
    <e v="#N/A"/>
    <e v="#N/A"/>
    <x v="2"/>
  </r>
  <r>
    <x v="3"/>
    <x v="1"/>
    <n v="100"/>
    <x v="2"/>
    <x v="21"/>
    <n v="1"/>
    <n v="1.347926"/>
    <n v="3.4812000000000003E-2"/>
    <n v="0.59259700000000004"/>
    <n v="2.8219000000000001E-2"/>
    <s v="7"/>
    <s v="scale_mpi_epyc_job_12139.out "/>
    <s v="scale_mpi_epyc_epyc007_2023-06-13_06-07-02.csv "/>
    <s v="e3 1000 100 100000 1 22"/>
    <e v="#N/A"/>
    <e v="#N/A"/>
    <e v="#N/A"/>
    <e v="#N/A"/>
    <x v="2"/>
  </r>
  <r>
    <x v="3"/>
    <x v="1"/>
    <n v="100"/>
    <x v="2"/>
    <x v="22"/>
    <n v="1"/>
    <n v="1.311337"/>
    <n v="2.9309000000000002E-2"/>
    <n v="0.49581900000000001"/>
    <n v="2.2537000000000001E-2"/>
    <s v="7"/>
    <s v="scale_mpi_epyc_job_12139.out "/>
    <s v="scale_mpi_epyc_epyc007_2023-06-13_06-07-02.csv "/>
    <s v="e3 1000 100 100000 1 23"/>
    <e v="#N/A"/>
    <e v="#N/A"/>
    <e v="#N/A"/>
    <e v="#N/A"/>
    <x v="2"/>
  </r>
  <r>
    <x v="3"/>
    <x v="1"/>
    <n v="100"/>
    <x v="2"/>
    <x v="23"/>
    <n v="1"/>
    <n v="1.3744730000000001"/>
    <n v="5.4551000000000002E-2"/>
    <n v="0.84122699999999995"/>
    <n v="3.6575000000000003E-2"/>
    <s v="7"/>
    <s v="scale_mpi_epyc_job_12139.out "/>
    <s v="scale_mpi_epyc_epyc007_2023-06-13_06-07-02.csv "/>
    <s v="e3 1000 100 100000 1 24"/>
    <e v="#N/A"/>
    <e v="#N/A"/>
    <e v="#N/A"/>
    <e v="#N/A"/>
    <x v="2"/>
  </r>
  <r>
    <x v="3"/>
    <x v="1"/>
    <n v="100"/>
    <x v="2"/>
    <x v="24"/>
    <n v="1"/>
    <n v="1.3406640000000001"/>
    <n v="5.4672999999999999E-2"/>
    <n v="0.88246599999999997"/>
    <n v="3.6769000000000003E-2"/>
    <s v="7"/>
    <s v="scale_mpi_epyc_job_12139.out "/>
    <s v="scale_mpi_epyc_epyc007_2023-06-13_06-07-02.csv "/>
    <s v="e3 1000 100 100000 1 25"/>
    <e v="#N/A"/>
    <e v="#N/A"/>
    <e v="#N/A"/>
    <e v="#N/A"/>
    <x v="2"/>
  </r>
  <r>
    <x v="3"/>
    <x v="1"/>
    <n v="100"/>
    <x v="2"/>
    <x v="25"/>
    <n v="1"/>
    <n v="1.423667"/>
    <n v="5.4829999999999997E-2"/>
    <n v="1.0194799999999999"/>
    <n v="4.0779000000000003E-2"/>
    <s v="7"/>
    <s v="scale_mpi_epyc_job_12139.out "/>
    <s v="scale_mpi_epyc_epyc007_2023-06-13_06-07-02.csv "/>
    <s v="e3 1000 100 100000 1 26"/>
    <e v="#N/A"/>
    <e v="#N/A"/>
    <e v="#N/A"/>
    <e v="#N/A"/>
    <x v="2"/>
  </r>
  <r>
    <x v="3"/>
    <x v="1"/>
    <n v="100"/>
    <x v="2"/>
    <x v="26"/>
    <n v="1"/>
    <n v="1.4306399999999999"/>
    <n v="5.6037999999999998E-2"/>
    <n v="1.253768"/>
    <n v="4.8222000000000001E-2"/>
    <s v="7"/>
    <s v="scale_mpi_epyc_job_12139.out "/>
    <s v="scale_mpi_epyc_epyc007_2023-06-13_06-07-02.csv "/>
    <s v="e3 1000 100 100000 1 27"/>
    <e v="#N/A"/>
    <e v="#N/A"/>
    <e v="#N/A"/>
    <e v="#N/A"/>
    <x v="2"/>
  </r>
  <r>
    <x v="3"/>
    <x v="1"/>
    <n v="100"/>
    <x v="2"/>
    <x v="27"/>
    <n v="1"/>
    <n v="1.3632379999999999"/>
    <n v="5.3961000000000002E-2"/>
    <n v="1.0857650000000001"/>
    <n v="4.0214E-2"/>
    <s v="7"/>
    <s v="scale_mpi_epyc_job_12139.out "/>
    <s v="scale_mpi_epyc_epyc007_2023-06-13_06-07-02.csv "/>
    <s v="e3 1000 100 100000 1 28"/>
    <e v="#N/A"/>
    <e v="#N/A"/>
    <e v="#N/A"/>
    <e v="#N/A"/>
    <x v="2"/>
  </r>
  <r>
    <x v="3"/>
    <x v="1"/>
    <n v="100"/>
    <x v="2"/>
    <x v="28"/>
    <n v="1"/>
    <n v="1.4509430000000001"/>
    <n v="6.0475000000000001E-2"/>
    <n v="1.2050890000000001"/>
    <n v="4.3039000000000001E-2"/>
    <s v="7"/>
    <s v="scale_mpi_epyc_job_12139.out "/>
    <s v="scale_mpi_epyc_epyc007_2023-06-13_06-07-02.csv "/>
    <s v="e3 1000 100 100000 1 29"/>
    <e v="#N/A"/>
    <e v="#N/A"/>
    <e v="#N/A"/>
    <e v="#N/A"/>
    <x v="2"/>
  </r>
  <r>
    <x v="3"/>
    <x v="1"/>
    <n v="100"/>
    <x v="2"/>
    <x v="29"/>
    <n v="1"/>
    <n v="1.4094059999999999"/>
    <n v="5.8118000000000003E-2"/>
    <n v="1.33569"/>
    <n v="4.6058000000000002E-2"/>
    <s v="7"/>
    <s v="scale_mpi_epyc_job_12139.out "/>
    <s v="scale_mpi_epyc_epyc007_2023-06-13_06-07-02.csv "/>
    <s v="e3 1000 100 100000 1 30"/>
    <e v="#N/A"/>
    <e v="#N/A"/>
    <e v="#N/A"/>
    <e v="#N/A"/>
    <x v="2"/>
  </r>
  <r>
    <x v="3"/>
    <x v="1"/>
    <n v="100"/>
    <x v="2"/>
    <x v="30"/>
    <n v="1"/>
    <n v="1.4097409999999999"/>
    <n v="7.2636000000000006E-2"/>
    <n v="1.5922069999999999"/>
    <n v="5.3074000000000003E-2"/>
    <s v="7"/>
    <s v="scale_mpi_epyc_job_12139.out "/>
    <s v="scale_mpi_epyc_epyc007_2023-06-13_06-07-02.csv "/>
    <s v="e3 1000 100 100000 1 31"/>
    <e v="#N/A"/>
    <e v="#N/A"/>
    <e v="#N/A"/>
    <e v="#N/A"/>
    <x v="2"/>
  </r>
  <r>
    <x v="3"/>
    <x v="1"/>
    <n v="100"/>
    <x v="2"/>
    <x v="31"/>
    <n v="1"/>
    <n v="1.46797"/>
    <n v="5.7737999999999998E-2"/>
    <n v="1.392031"/>
    <n v="4.4903999999999999E-2"/>
    <s v="7"/>
    <s v="scale_mpi_epyc_job_12139.out "/>
    <s v="scale_mpi_epyc_epyc007_2023-06-13_06-07-02.csv "/>
    <s v="e3 1000 100 100000 1 32"/>
    <e v="#N/A"/>
    <e v="#N/A"/>
    <e v="#N/A"/>
    <e v="#N/A"/>
    <x v="2"/>
  </r>
  <r>
    <x v="3"/>
    <x v="1"/>
    <n v="100"/>
    <x v="2"/>
    <x v="32"/>
    <n v="1"/>
    <n v="1.449597"/>
    <n v="7.5535000000000005E-2"/>
    <n v="1.7135339999999999"/>
    <n v="5.3547999999999998E-2"/>
    <s v="7"/>
    <s v="scale_mpi_epyc_job_12139.out "/>
    <s v="scale_mpi_epyc_epyc007_2023-06-13_06-07-02.csv "/>
    <s v="e3 1000 100 100000 1 33"/>
    <e v="#N/A"/>
    <e v="#N/A"/>
    <e v="#N/A"/>
    <e v="#N/A"/>
    <x v="2"/>
  </r>
  <r>
    <x v="3"/>
    <x v="1"/>
    <n v="100"/>
    <x v="2"/>
    <x v="33"/>
    <n v="1"/>
    <n v="1.5193719999999999"/>
    <n v="5.7980999999999998E-2"/>
    <n v="1.384028"/>
    <n v="4.1939999999999998E-2"/>
    <s v="7"/>
    <s v="scale_mpi_epyc_job_12139.out "/>
    <s v="scale_mpi_epyc_epyc007_2023-06-13_06-07-02.csv "/>
    <s v="e3 1000 100 100000 1 34"/>
    <e v="#N/A"/>
    <e v="#N/A"/>
    <e v="#N/A"/>
    <e v="#N/A"/>
    <x v="2"/>
  </r>
  <r>
    <x v="3"/>
    <x v="1"/>
    <n v="100"/>
    <x v="2"/>
    <x v="34"/>
    <n v="1"/>
    <n v="1.4006190000000001"/>
    <n v="4.6228999999999999E-2"/>
    <n v="1.293426"/>
    <n v="3.8041999999999999E-2"/>
    <s v="7"/>
    <s v="scale_mpi_epyc_job_12139.out "/>
    <s v="scale_mpi_epyc_epyc007_2023-06-13_06-07-02.csv "/>
    <s v="e3 1000 100 100000 1 35"/>
    <e v="#N/A"/>
    <e v="#N/A"/>
    <e v="#N/A"/>
    <e v="#N/A"/>
    <x v="2"/>
  </r>
  <r>
    <x v="3"/>
    <x v="1"/>
    <n v="100"/>
    <x v="2"/>
    <x v="35"/>
    <n v="1"/>
    <n v="1.5340309999999999"/>
    <n v="4.8765999999999997E-2"/>
    <n v="1.1144430000000001"/>
    <n v="3.1841000000000001E-2"/>
    <s v="7"/>
    <s v="scale_mpi_epyc_job_12139.out "/>
    <s v="scale_mpi_epyc_epyc007_2023-06-13_06-07-02.csv "/>
    <s v="e3 1000 100 100000 1 36"/>
    <e v="#N/A"/>
    <e v="#N/A"/>
    <e v="#N/A"/>
    <e v="#N/A"/>
    <x v="2"/>
  </r>
  <r>
    <x v="3"/>
    <x v="1"/>
    <n v="100"/>
    <x v="2"/>
    <x v="36"/>
    <n v="1"/>
    <n v="1.559634"/>
    <n v="5.5995000000000003E-2"/>
    <n v="1.2550939999999999"/>
    <n v="3.4863999999999999E-2"/>
    <s v="7"/>
    <s v="scale_mpi_epyc_job_12139.out "/>
    <s v="scale_mpi_epyc_epyc007_2023-06-13_06-07-02.csv "/>
    <s v="e3 1000 100 100000 1 37"/>
    <e v="#N/A"/>
    <e v="#N/A"/>
    <e v="#N/A"/>
    <e v="#N/A"/>
    <x v="2"/>
  </r>
  <r>
    <x v="3"/>
    <x v="1"/>
    <n v="100"/>
    <x v="2"/>
    <x v="37"/>
    <n v="1"/>
    <n v="1.568994"/>
    <n v="6.4009999999999997E-2"/>
    <n v="1.4931049999999999"/>
    <n v="4.0354000000000001E-2"/>
    <s v="7"/>
    <s v="scale_mpi_epyc_job_12139.out "/>
    <s v="scale_mpi_epyc_epyc007_2023-06-13_06-07-02.csv "/>
    <s v="e3 1000 100 100000 1 38"/>
    <e v="#N/A"/>
    <e v="#N/A"/>
    <e v="#N/A"/>
    <e v="#N/A"/>
    <x v="2"/>
  </r>
  <r>
    <x v="3"/>
    <x v="1"/>
    <n v="100"/>
    <x v="2"/>
    <x v="38"/>
    <n v="1"/>
    <n v="1.478594"/>
    <n v="0.101173"/>
    <n v="1.4643660000000001"/>
    <n v="3.8536000000000001E-2"/>
    <s v="7"/>
    <s v="scale_mpi_epyc_job_12139.out "/>
    <s v="scale_mpi_epyc_epyc007_2023-06-13_06-07-02.csv "/>
    <s v="e3 1000 100 100000 1 39"/>
    <e v="#N/A"/>
    <e v="#N/A"/>
    <e v="#N/A"/>
    <e v="#N/A"/>
    <x v="2"/>
  </r>
  <r>
    <x v="3"/>
    <x v="1"/>
    <n v="100"/>
    <x v="2"/>
    <x v="39"/>
    <n v="1"/>
    <n v="1.6183000000000001"/>
    <n v="7.4317999999999995E-2"/>
    <n v="1.9066240000000001"/>
    <n v="4.8888000000000001E-2"/>
    <s v="7"/>
    <s v="scale_mpi_epyc_job_12139.out "/>
    <s v="scale_mpi_epyc_epyc007_2023-06-13_06-07-02.csv "/>
    <s v="e3 1000 100 100000 1 40"/>
    <e v="#N/A"/>
    <e v="#N/A"/>
    <e v="#N/A"/>
    <e v="#N/A"/>
    <x v="2"/>
  </r>
  <r>
    <x v="3"/>
    <x v="1"/>
    <n v="100"/>
    <x v="2"/>
    <x v="40"/>
    <n v="1"/>
    <n v="1.5313209999999999"/>
    <n v="7.3733999999999994E-2"/>
    <n v="2.1351179999999998"/>
    <n v="5.3378000000000002E-2"/>
    <s v="7"/>
    <s v="scale_mpi_epyc_job_12139.out "/>
    <s v="scale_mpi_epyc_epyc007_2023-06-13_06-07-02.csv "/>
    <s v="e3 1000 100 100000 1 41"/>
    <e v="#N/A"/>
    <e v="#N/A"/>
    <e v="#N/A"/>
    <e v="#N/A"/>
    <x v="2"/>
  </r>
  <r>
    <x v="3"/>
    <x v="1"/>
    <n v="100"/>
    <x v="2"/>
    <x v="41"/>
    <n v="1"/>
    <n v="1.597453"/>
    <n v="0.147761"/>
    <n v="1.849755"/>
    <n v="4.5116000000000003E-2"/>
    <s v="7"/>
    <s v="scale_mpi_epyc_job_12139.out "/>
    <s v="scale_mpi_epyc_epyc007_2023-06-13_06-07-02.csv "/>
    <s v="e3 1000 100 100000 1 42"/>
    <e v="#N/A"/>
    <e v="#N/A"/>
    <e v="#N/A"/>
    <e v="#N/A"/>
    <x v="2"/>
  </r>
  <r>
    <x v="3"/>
    <x v="1"/>
    <n v="100"/>
    <x v="2"/>
    <x v="42"/>
    <n v="1"/>
    <n v="1.6864570000000001"/>
    <n v="5.8903999999999998E-2"/>
    <n v="1.838697"/>
    <n v="4.3777999999999997E-2"/>
    <s v="7"/>
    <s v="scale_mpi_epyc_job_12139.out "/>
    <s v="scale_mpi_epyc_epyc007_2023-06-13_06-07-02.csv "/>
    <s v="e3 1000 100 100000 1 43"/>
    <e v="#N/A"/>
    <e v="#N/A"/>
    <e v="#N/A"/>
    <e v="#N/A"/>
    <x v="2"/>
  </r>
  <r>
    <x v="3"/>
    <x v="1"/>
    <n v="100"/>
    <x v="2"/>
    <x v="43"/>
    <n v="1"/>
    <n v="1.666485"/>
    <n v="6.7835999999999994E-2"/>
    <n v="2.104501"/>
    <n v="4.8941999999999999E-2"/>
    <s v="7"/>
    <s v="scale_mpi_epyc_job_12139.out "/>
    <s v="scale_mpi_epyc_epyc007_2023-06-13_06-07-02.csv "/>
    <s v="e3 1000 100 100000 1 44"/>
    <e v="#N/A"/>
    <e v="#N/A"/>
    <e v="#N/A"/>
    <e v="#N/A"/>
    <x v="2"/>
  </r>
  <r>
    <x v="3"/>
    <x v="1"/>
    <n v="100"/>
    <x v="2"/>
    <x v="44"/>
    <n v="1"/>
    <n v="1.537587"/>
    <n v="8.5308999999999996E-2"/>
    <n v="2.8430140000000002"/>
    <n v="6.4614000000000005E-2"/>
    <s v="7"/>
    <s v="scale_mpi_epyc_job_12139.out "/>
    <s v="scale_mpi_epyc_epyc007_2023-06-13_06-07-02.csv "/>
    <s v="e3 1000 100 100000 1 45"/>
    <e v="#N/A"/>
    <e v="#N/A"/>
    <e v="#N/A"/>
    <e v="#N/A"/>
    <x v="2"/>
  </r>
  <r>
    <x v="3"/>
    <x v="1"/>
    <n v="100"/>
    <x v="2"/>
    <x v="45"/>
    <n v="1"/>
    <n v="1.5621449999999999"/>
    <n v="8.3909999999999998E-2"/>
    <n v="2.0841769999999999"/>
    <n v="4.6315000000000002E-2"/>
    <s v="7"/>
    <s v="scale_mpi_epyc_job_12139.out "/>
    <s v="scale_mpi_epyc_epyc007_2023-06-13_06-07-02.csv "/>
    <s v="e3 1000 100 100000 1 46"/>
    <e v="#N/A"/>
    <e v="#N/A"/>
    <e v="#N/A"/>
    <e v="#N/A"/>
    <x v="2"/>
  </r>
  <r>
    <x v="3"/>
    <x v="1"/>
    <n v="100"/>
    <x v="2"/>
    <x v="46"/>
    <n v="1"/>
    <n v="1.567061"/>
    <n v="8.3644999999999997E-2"/>
    <n v="2.4157060000000001"/>
    <n v="5.2514999999999999E-2"/>
    <s v="7"/>
    <s v="scale_mpi_epyc_job_12139.out "/>
    <s v="scale_mpi_epyc_epyc007_2023-06-13_06-07-02.csv "/>
    <s v="e3 1000 100 100000 1 47"/>
    <e v="#N/A"/>
    <e v="#N/A"/>
    <e v="#N/A"/>
    <e v="#N/A"/>
    <x v="2"/>
  </r>
  <r>
    <x v="3"/>
    <x v="1"/>
    <n v="100"/>
    <x v="2"/>
    <x v="47"/>
    <n v="1"/>
    <n v="1.7923260000000001"/>
    <n v="8.2978999999999997E-2"/>
    <n v="2.8669259999999999"/>
    <n v="6.0997999999999997E-2"/>
    <s v="7"/>
    <s v="scale_mpi_epyc_job_12139.out "/>
    <s v="scale_mpi_epyc_epyc007_2023-06-13_06-07-02.csv "/>
    <s v="e3 1000 100 100000 1 48"/>
    <e v="#N/A"/>
    <e v="#N/A"/>
    <e v="#N/A"/>
    <e v="#N/A"/>
    <x v="2"/>
  </r>
  <r>
    <x v="3"/>
    <x v="1"/>
    <n v="100"/>
    <x v="2"/>
    <x v="48"/>
    <n v="1"/>
    <n v="1.766276"/>
    <n v="8.1256999999999996E-2"/>
    <n v="2.4867560000000002"/>
    <n v="5.1806999999999999E-2"/>
    <s v="7"/>
    <s v="scale_mpi_epyc_job_12139.out "/>
    <s v="scale_mpi_epyc_epyc007_2023-06-13_06-07-02.csv "/>
    <s v="e3 1000 100 100000 1 49"/>
    <e v="#N/A"/>
    <e v="#N/A"/>
    <e v="#N/A"/>
    <e v="#N/A"/>
    <x v="2"/>
  </r>
  <r>
    <x v="3"/>
    <x v="1"/>
    <n v="100"/>
    <x v="2"/>
    <x v="49"/>
    <n v="1"/>
    <n v="1.5994950000000001"/>
    <n v="7.9141000000000003E-2"/>
    <n v="2.1427"/>
    <n v="4.3728999999999997E-2"/>
    <s v="7"/>
    <s v="scale_mpi_epyc_job_12139.out "/>
    <s v="scale_mpi_epyc_epyc007_2023-06-13_06-07-02.csv "/>
    <s v="e3 1000 100 100000 1 50"/>
    <e v="#N/A"/>
    <e v="#N/A"/>
    <e v="#N/A"/>
    <e v="#N/A"/>
    <x v="2"/>
  </r>
  <r>
    <x v="3"/>
    <x v="1"/>
    <n v="100"/>
    <x v="2"/>
    <x v="50"/>
    <n v="1"/>
    <n v="1.666539"/>
    <n v="5.8139999999999997E-2"/>
    <n v="2.137076"/>
    <n v="4.2742000000000002E-2"/>
    <s v="7"/>
    <s v="scale_mpi_epyc_job_12139.out "/>
    <s v="scale_mpi_epyc_epyc007_2023-06-13_06-07-02.csv "/>
    <s v="e3 1000 100 100000 1 51"/>
    <e v="#N/A"/>
    <e v="#N/A"/>
    <e v="#N/A"/>
    <e v="#N/A"/>
    <x v="2"/>
  </r>
  <r>
    <x v="3"/>
    <x v="1"/>
    <n v="100"/>
    <x v="2"/>
    <x v="51"/>
    <n v="1"/>
    <n v="1.656466"/>
    <n v="6.2508999999999995E-2"/>
    <n v="2.5111439999999998"/>
    <n v="4.9237999999999997E-2"/>
    <s v="7"/>
    <s v="scale_mpi_epyc_job_12139.out "/>
    <s v="scale_mpi_epyc_epyc007_2023-06-13_06-07-02.csv "/>
    <s v="e3 1000 100 100000 1 52"/>
    <e v="#N/A"/>
    <e v="#N/A"/>
    <e v="#N/A"/>
    <e v="#N/A"/>
    <x v="2"/>
  </r>
  <r>
    <x v="3"/>
    <x v="1"/>
    <n v="100"/>
    <x v="2"/>
    <x v="52"/>
    <n v="1"/>
    <n v="1.8638570000000001"/>
    <n v="0.12928999999999999"/>
    <n v="3.8029950000000001"/>
    <n v="7.3135000000000006E-2"/>
    <s v="7"/>
    <s v="scale_mpi_epyc_job_12139.out "/>
    <s v="scale_mpi_epyc_epyc007_2023-06-13_06-07-02.csv "/>
    <s v="e3 1000 100 100000 1 53"/>
    <e v="#N/A"/>
    <e v="#N/A"/>
    <e v="#N/A"/>
    <e v="#N/A"/>
    <x v="2"/>
  </r>
  <r>
    <x v="3"/>
    <x v="1"/>
    <n v="100"/>
    <x v="2"/>
    <x v="53"/>
    <n v="1"/>
    <n v="1.7138169999999999"/>
    <n v="0.121906"/>
    <n v="3.5490149999999998"/>
    <n v="6.6962999999999995E-2"/>
    <s v="7"/>
    <s v="scale_mpi_epyc_job_12139.out "/>
    <s v="scale_mpi_epyc_epyc007_2023-06-13_06-07-02.csv "/>
    <s v="e3 1000 100 100000 1 54"/>
    <e v="#N/A"/>
    <e v="#N/A"/>
    <e v="#N/A"/>
    <e v="#N/A"/>
    <x v="2"/>
  </r>
  <r>
    <x v="3"/>
    <x v="1"/>
    <n v="100"/>
    <x v="2"/>
    <x v="54"/>
    <n v="1"/>
    <n v="1.913964"/>
    <n v="0.10302699999999999"/>
    <n v="3.879257"/>
    <n v="7.1837999999999999E-2"/>
    <s v="7"/>
    <s v="scale_mpi_epyc_job_12139.out "/>
    <s v="scale_mpi_epyc_epyc007_2023-06-13_06-07-02.csv "/>
    <s v="e3 1000 100 100000 1 55"/>
    <e v="#N/A"/>
    <e v="#N/A"/>
    <e v="#N/A"/>
    <e v="#N/A"/>
    <x v="2"/>
  </r>
  <r>
    <x v="3"/>
    <x v="1"/>
    <n v="100"/>
    <x v="2"/>
    <x v="55"/>
    <n v="1"/>
    <n v="1.8715189999999999"/>
    <n v="0.121086"/>
    <n v="3.5758969999999999"/>
    <n v="6.5016000000000004E-2"/>
    <s v="7"/>
    <s v="scale_mpi_epyc_job_12139.out "/>
    <s v="scale_mpi_epyc_epyc007_2023-06-13_06-07-02.csv "/>
    <s v="e3 1000 100 100000 1 56"/>
    <e v="#N/A"/>
    <e v="#N/A"/>
    <e v="#N/A"/>
    <e v="#N/A"/>
    <x v="2"/>
  </r>
  <r>
    <x v="3"/>
    <x v="1"/>
    <n v="100"/>
    <x v="2"/>
    <x v="56"/>
    <n v="1"/>
    <n v="1.7826"/>
    <n v="0.14547499999999999"/>
    <n v="3.788643"/>
    <n v="6.7654000000000006E-2"/>
    <s v="7"/>
    <s v="scale_mpi_epyc_job_12139.out "/>
    <s v="scale_mpi_epyc_epyc007_2023-06-13_06-07-02.csv "/>
    <s v="e3 1000 100 100000 1 57"/>
    <e v="#N/A"/>
    <e v="#N/A"/>
    <e v="#N/A"/>
    <e v="#N/A"/>
    <x v="2"/>
  </r>
  <r>
    <x v="3"/>
    <x v="1"/>
    <n v="100"/>
    <x v="2"/>
    <x v="57"/>
    <n v="1"/>
    <n v="1.344395"/>
    <n v="5.6875000000000002E-2"/>
    <n v="2.8231950000000001"/>
    <n v="4.9529999999999998E-2"/>
    <s v="7"/>
    <s v="scale_mpi_epyc_job_12139.out "/>
    <s v="scale_mpi_epyc_epyc007_2023-06-13_06-07-02.csv "/>
    <s v="e3 1000 100 100000 1 58"/>
    <e v="#N/A"/>
    <e v="#N/A"/>
    <e v="#N/A"/>
    <e v="#N/A"/>
    <x v="2"/>
  </r>
  <r>
    <x v="3"/>
    <x v="1"/>
    <n v="100"/>
    <x v="2"/>
    <x v="58"/>
    <n v="1"/>
    <n v="1.47879"/>
    <n v="7.4353000000000002E-2"/>
    <n v="3.5728"/>
    <n v="6.1600000000000002E-2"/>
    <s v="7"/>
    <s v="scale_mpi_epyc_job_12139.out "/>
    <s v="scale_mpi_epyc_epyc007_2023-06-13_06-07-02.csv "/>
    <s v="e3 1000 100 100000 1 59"/>
    <e v="#N/A"/>
    <e v="#N/A"/>
    <e v="#N/A"/>
    <e v="#N/A"/>
    <x v="2"/>
  </r>
  <r>
    <x v="3"/>
    <x v="1"/>
    <n v="100"/>
    <x v="2"/>
    <x v="59"/>
    <n v="1"/>
    <n v="1.375874"/>
    <n v="7.8533000000000006E-2"/>
    <n v="4.0683100000000003"/>
    <n v="6.8954000000000001E-2"/>
    <s v="7"/>
    <s v="scale_mpi_epyc_job_12139.out "/>
    <s v="scale_mpi_epyc_epyc007_2023-06-13_06-07-02.csv "/>
    <s v="e3 1000 100 100000 1 60"/>
    <e v="#N/A"/>
    <e v="#N/A"/>
    <e v="#N/A"/>
    <e v="#N/A"/>
    <x v="2"/>
  </r>
  <r>
    <x v="3"/>
    <x v="1"/>
    <n v="100"/>
    <x v="2"/>
    <x v="60"/>
    <n v="1"/>
    <n v="1.4689019999999999"/>
    <n v="6.5359E-2"/>
    <n v="3.4674529999999999"/>
    <n v="5.7791000000000002E-2"/>
    <s v="7"/>
    <s v="scale_mpi_epyc_job_12139.out "/>
    <s v="scale_mpi_epyc_epyc007_2023-06-13_06-07-02.csv "/>
    <s v="e3 1000 100 100000 1 61"/>
    <e v="#N/A"/>
    <e v="#N/A"/>
    <e v="#N/A"/>
    <e v="#N/A"/>
    <x v="2"/>
  </r>
  <r>
    <x v="3"/>
    <x v="1"/>
    <n v="100"/>
    <x v="2"/>
    <x v="61"/>
    <n v="1"/>
    <n v="1.373985"/>
    <n v="7.0003999999999997E-2"/>
    <n v="3.5335709999999998"/>
    <n v="5.7926999999999999E-2"/>
    <s v="7"/>
    <s v="scale_mpi_epyc_job_12139.out "/>
    <s v="scale_mpi_epyc_epyc007_2023-06-13_06-07-02.csv "/>
    <s v="e3 1000 100 100000 1 62"/>
    <e v="#N/A"/>
    <e v="#N/A"/>
    <e v="#N/A"/>
    <e v="#N/A"/>
    <x v="2"/>
  </r>
  <r>
    <x v="3"/>
    <x v="1"/>
    <n v="100"/>
    <x v="2"/>
    <x v="62"/>
    <n v="1"/>
    <n v="1.4599219999999999"/>
    <n v="6.7146999999999998E-2"/>
    <n v="3.6590050000000001"/>
    <n v="5.9015999999999999E-2"/>
    <s v="7"/>
    <s v="scale_mpi_epyc_job_12139.out "/>
    <s v="scale_mpi_epyc_epyc007_2023-06-13_06-07-02.csv "/>
    <s v="e3 1000 100 100000 1 63"/>
    <e v="#N/A"/>
    <e v="#N/A"/>
    <e v="#N/A"/>
    <e v="#N/A"/>
    <x v="2"/>
  </r>
  <r>
    <x v="3"/>
    <x v="1"/>
    <n v="100"/>
    <x v="2"/>
    <x v="63"/>
    <n v="1"/>
    <n v="1.4373279999999999"/>
    <n v="7.2160000000000002E-2"/>
    <n v="4.0369979999999996"/>
    <n v="6.4078999999999997E-2"/>
    <s v="7"/>
    <s v="scale_mpi_epyc_job_12139.out "/>
    <s v="scale_mpi_epyc_epyc007_2023-06-13_06-07-02.csv "/>
    <s v="e3 1000 100 100000 1 64"/>
    <e v="#N/A"/>
    <e v="#N/A"/>
    <e v="#N/A"/>
    <e v="#N/A"/>
    <x v="2"/>
  </r>
  <r>
    <x v="3"/>
    <x v="2"/>
    <n v="100"/>
    <x v="2"/>
    <x v="0"/>
    <n v="1"/>
    <n v="1.0712330000000001"/>
    <n v="8.1650000000000004E-3"/>
    <n v="0"/>
    <n v="0"/>
    <s v="7"/>
    <s v="scale_mpi_epyc_job_12139.out "/>
    <s v="scale_mpi_epyc_epyc007_2023-06-13_06-07-02.csv "/>
    <s v="e3 100 100 100000 1 1"/>
    <e v="#N/A"/>
    <e v="#N/A"/>
    <e v="#N/A"/>
    <e v="#N/A"/>
    <x v="2"/>
  </r>
  <r>
    <x v="3"/>
    <x v="2"/>
    <n v="100"/>
    <x v="2"/>
    <x v="1"/>
    <n v="1"/>
    <n v="1.0648120000000001"/>
    <n v="9.6659999999999992E-3"/>
    <n v="7.5110000000000003E-3"/>
    <n v="7.5110000000000003E-3"/>
    <s v="7"/>
    <s v="scale_mpi_epyc_job_12139.out "/>
    <s v="scale_mpi_epyc_epyc007_2023-06-13_06-07-02.csv "/>
    <s v="e3 100 100 100000 1 2"/>
    <e v="#N/A"/>
    <e v="#N/A"/>
    <e v="#N/A"/>
    <e v="#N/A"/>
    <x v="2"/>
  </r>
  <r>
    <x v="3"/>
    <x v="2"/>
    <n v="100"/>
    <x v="2"/>
    <x v="2"/>
    <n v="1"/>
    <n v="1.059998"/>
    <n v="8.0850000000000002E-3"/>
    <n v="1.2867E-2"/>
    <n v="6.4330000000000003E-3"/>
    <s v="7"/>
    <s v="scale_mpi_epyc_job_12139.out "/>
    <s v="scale_mpi_epyc_epyc007_2023-06-13_06-07-02.csv "/>
    <s v="e3 100 100 100000 1 3"/>
    <e v="#N/A"/>
    <e v="#N/A"/>
    <e v="#N/A"/>
    <e v="#N/A"/>
    <x v="2"/>
  </r>
  <r>
    <x v="3"/>
    <x v="2"/>
    <n v="100"/>
    <x v="2"/>
    <x v="3"/>
    <n v="1"/>
    <n v="1.076886"/>
    <n v="8.2310000000000005E-3"/>
    <n v="2.0544E-2"/>
    <n v="6.8479999999999999E-3"/>
    <s v="7"/>
    <s v="scale_mpi_epyc_job_12139.out "/>
    <s v="scale_mpi_epyc_epyc007_2023-06-13_06-07-02.csv "/>
    <s v="e3 100 100 100000 1 4"/>
    <e v="#N/A"/>
    <e v="#N/A"/>
    <e v="#N/A"/>
    <e v="#N/A"/>
    <x v="2"/>
  </r>
  <r>
    <x v="3"/>
    <x v="2"/>
    <n v="100"/>
    <x v="2"/>
    <x v="4"/>
    <n v="1"/>
    <n v="1.0780259999999999"/>
    <n v="1.0344000000000001E-2"/>
    <n v="3.5157000000000001E-2"/>
    <n v="8.7889999999999999E-3"/>
    <s v="7"/>
    <s v="scale_mpi_epyc_job_12139.out "/>
    <s v="scale_mpi_epyc_epyc007_2023-06-13_06-07-02.csv "/>
    <s v="e3 100 100 100000 1 5"/>
    <e v="#N/A"/>
    <e v="#N/A"/>
    <e v="#N/A"/>
    <e v="#N/A"/>
    <x v="2"/>
  </r>
  <r>
    <x v="3"/>
    <x v="2"/>
    <n v="100"/>
    <x v="2"/>
    <x v="5"/>
    <n v="1"/>
    <n v="1.086902"/>
    <n v="2.1394E-2"/>
    <n v="6.1356000000000001E-2"/>
    <n v="1.2271000000000001E-2"/>
    <s v="7"/>
    <s v="scale_mpi_epyc_job_12139.out "/>
    <s v="scale_mpi_epyc_epyc007_2023-06-13_06-07-02.csv "/>
    <s v="e3 100 100 100000 1 6"/>
    <e v="#N/A"/>
    <e v="#N/A"/>
    <e v="#N/A"/>
    <e v="#N/A"/>
    <x v="2"/>
  </r>
  <r>
    <x v="3"/>
    <x v="2"/>
    <n v="100"/>
    <x v="2"/>
    <x v="6"/>
    <n v="1"/>
    <n v="1.0787180000000001"/>
    <n v="1.3298000000000001E-2"/>
    <n v="6.3217999999999996E-2"/>
    <n v="1.0536E-2"/>
    <s v="7"/>
    <s v="scale_mpi_epyc_job_12139.out "/>
    <s v="scale_mpi_epyc_epyc007_2023-06-13_06-07-02.csv "/>
    <s v="e3 100 100 100000 1 7"/>
    <e v="#N/A"/>
    <e v="#N/A"/>
    <e v="#N/A"/>
    <e v="#N/A"/>
    <x v="2"/>
  </r>
  <r>
    <x v="3"/>
    <x v="2"/>
    <n v="100"/>
    <x v="2"/>
    <x v="7"/>
    <n v="1"/>
    <n v="1.0914809999999999"/>
    <n v="1.3873999999999999E-2"/>
    <n v="6.9751999999999995E-2"/>
    <n v="9.9649999999999999E-3"/>
    <s v="7"/>
    <s v="scale_mpi_epyc_job_12139.out "/>
    <s v="scale_mpi_epyc_epyc007_2023-06-13_06-07-02.csv "/>
    <s v="e3 100 100 100000 1 8"/>
    <e v="#N/A"/>
    <e v="#N/A"/>
    <e v="#N/A"/>
    <e v="#N/A"/>
    <x v="2"/>
  </r>
  <r>
    <x v="3"/>
    <x v="2"/>
    <n v="100"/>
    <x v="2"/>
    <x v="8"/>
    <n v="1"/>
    <n v="1.1113949999999999"/>
    <n v="2.0080000000000001E-2"/>
    <n v="0.13428999999999999"/>
    <n v="1.6785999999999999E-2"/>
    <s v="7"/>
    <s v="scale_mpi_epyc_job_12139.out "/>
    <s v="scale_mpi_epyc_epyc007_2023-06-13_06-07-02.csv "/>
    <s v="e3 100 100 100000 1 9"/>
    <e v="#N/A"/>
    <e v="#N/A"/>
    <e v="#N/A"/>
    <e v="#N/A"/>
    <x v="2"/>
  </r>
  <r>
    <x v="3"/>
    <x v="2"/>
    <n v="100"/>
    <x v="2"/>
    <x v="9"/>
    <n v="1"/>
    <n v="1.120201"/>
    <n v="2.5507999999999999E-2"/>
    <n v="0.17682899999999999"/>
    <n v="1.9647999999999999E-2"/>
    <s v="7"/>
    <s v="scale_mpi_epyc_job_12139.out "/>
    <s v="scale_mpi_epyc_epyc007_2023-06-13_06-07-02.csv "/>
    <s v="e3 100 100 100000 1 10"/>
    <e v="#N/A"/>
    <e v="#N/A"/>
    <e v="#N/A"/>
    <e v="#N/A"/>
    <x v="2"/>
  </r>
  <r>
    <x v="3"/>
    <x v="2"/>
    <n v="100"/>
    <x v="2"/>
    <x v="10"/>
    <n v="1"/>
    <n v="1.1177029999999999"/>
    <n v="2.682E-2"/>
    <n v="0.205431"/>
    <n v="2.0542999999999999E-2"/>
    <s v="7"/>
    <s v="scale_mpi_epyc_job_12139.out "/>
    <s v="scale_mpi_epyc_epyc007_2023-06-13_06-07-02.csv "/>
    <s v="e3 100 100 100000 1 11"/>
    <e v="#N/A"/>
    <e v="#N/A"/>
    <e v="#N/A"/>
    <e v="#N/A"/>
    <x v="2"/>
  </r>
  <r>
    <x v="3"/>
    <x v="2"/>
    <n v="100"/>
    <x v="2"/>
    <x v="11"/>
    <n v="1"/>
    <n v="1.1187480000000001"/>
    <n v="1.7484E-2"/>
    <n v="0.144068"/>
    <n v="1.3096999999999999E-2"/>
    <s v="7"/>
    <s v="scale_mpi_epyc_job_12139.out "/>
    <s v="scale_mpi_epyc_epyc007_2023-06-13_06-07-02.csv "/>
    <s v="e3 100 100 100000 1 12"/>
    <e v="#N/A"/>
    <e v="#N/A"/>
    <e v="#N/A"/>
    <e v="#N/A"/>
    <x v="2"/>
  </r>
  <r>
    <x v="3"/>
    <x v="2"/>
    <n v="100"/>
    <x v="2"/>
    <x v="12"/>
    <n v="1"/>
    <n v="1.1430769999999999"/>
    <n v="2.7932999999999999E-2"/>
    <n v="0.167411"/>
    <n v="1.3951E-2"/>
    <s v="7"/>
    <s v="scale_mpi_epyc_job_12139.out "/>
    <s v="scale_mpi_epyc_epyc007_2023-06-13_06-07-02.csv "/>
    <s v="e3 100 100 100000 1 13"/>
    <e v="#N/A"/>
    <e v="#N/A"/>
    <e v="#N/A"/>
    <e v="#N/A"/>
    <x v="2"/>
  </r>
  <r>
    <x v="3"/>
    <x v="2"/>
    <n v="100"/>
    <x v="2"/>
    <x v="13"/>
    <n v="1"/>
    <n v="1.2060500000000001"/>
    <n v="7.3915999999999996E-2"/>
    <n v="0.187444"/>
    <n v="1.4419E-2"/>
    <s v="7"/>
    <s v="scale_mpi_epyc_job_12139.out "/>
    <s v="scale_mpi_epyc_epyc007_2023-06-13_06-07-02.csv "/>
    <s v="e3 100 100 100000 1 14"/>
    <e v="#N/A"/>
    <e v="#N/A"/>
    <e v="#N/A"/>
    <e v="#N/A"/>
    <x v="2"/>
  </r>
  <r>
    <x v="3"/>
    <x v="2"/>
    <n v="100"/>
    <x v="2"/>
    <x v="14"/>
    <n v="1"/>
    <n v="1.1569"/>
    <n v="1.8754E-2"/>
    <n v="0.20704700000000001"/>
    <n v="1.4789E-2"/>
    <s v="7"/>
    <s v="scale_mpi_epyc_job_12139.out "/>
    <s v="scale_mpi_epyc_epyc007_2023-06-13_06-07-02.csv "/>
    <s v="e3 100 100 100000 1 15"/>
    <e v="#N/A"/>
    <e v="#N/A"/>
    <e v="#N/A"/>
    <e v="#N/A"/>
    <x v="2"/>
  </r>
  <r>
    <x v="3"/>
    <x v="2"/>
    <n v="100"/>
    <x v="2"/>
    <x v="15"/>
    <n v="1"/>
    <n v="1.1868620000000001"/>
    <n v="4.1715000000000002E-2"/>
    <n v="0.32052599999999998"/>
    <n v="2.1368000000000002E-2"/>
    <s v="7"/>
    <s v="scale_mpi_epyc_job_12139.out "/>
    <s v="scale_mpi_epyc_epyc007_2023-06-13_06-07-02.csv "/>
    <s v="e3 100 100 100000 1 16"/>
    <e v="#N/A"/>
    <e v="#N/A"/>
    <e v="#N/A"/>
    <e v="#N/A"/>
    <x v="2"/>
  </r>
  <r>
    <x v="3"/>
    <x v="2"/>
    <n v="100"/>
    <x v="2"/>
    <x v="16"/>
    <n v="1"/>
    <n v="1.1780539999999999"/>
    <n v="4.2584999999999998E-2"/>
    <n v="0.49008800000000002"/>
    <n v="3.0630000000000001E-2"/>
    <s v="7"/>
    <s v="scale_mpi_epyc_job_12139.out "/>
    <s v="scale_mpi_epyc_epyc007_2023-06-13_06-07-02.csv "/>
    <s v="e3 100 100 100000 1 17"/>
    <e v="#N/A"/>
    <e v="#N/A"/>
    <e v="#N/A"/>
    <e v="#N/A"/>
    <x v="2"/>
  </r>
  <r>
    <x v="3"/>
    <x v="2"/>
    <n v="100"/>
    <x v="2"/>
    <x v="17"/>
    <n v="1"/>
    <n v="1.1854439999999999"/>
    <n v="2.3864E-2"/>
    <n v="0.33859600000000001"/>
    <n v="1.9917000000000001E-2"/>
    <s v="7"/>
    <s v="scale_mpi_epyc_job_12139.out "/>
    <s v="scale_mpi_epyc_epyc007_2023-06-13_06-07-02.csv "/>
    <s v="e3 100 100 100000 1 18"/>
    <e v="#N/A"/>
    <e v="#N/A"/>
    <e v="#N/A"/>
    <e v="#N/A"/>
    <x v="2"/>
  </r>
  <r>
    <x v="3"/>
    <x v="2"/>
    <n v="100"/>
    <x v="2"/>
    <x v="18"/>
    <n v="1"/>
    <n v="1.209627"/>
    <n v="4.9750000000000003E-2"/>
    <n v="0.67696199999999995"/>
    <n v="3.7608999999999997E-2"/>
    <s v="7"/>
    <s v="scale_mpi_epyc_job_12139.out "/>
    <s v="scale_mpi_epyc_epyc007_2023-06-13_06-07-02.csv "/>
    <s v="e3 100 100 100000 1 19"/>
    <e v="#N/A"/>
    <e v="#N/A"/>
    <e v="#N/A"/>
    <e v="#N/A"/>
    <x v="2"/>
  </r>
  <r>
    <x v="3"/>
    <x v="2"/>
    <n v="100"/>
    <x v="2"/>
    <x v="19"/>
    <n v="1"/>
    <n v="1.2169239999999999"/>
    <n v="4.0216000000000002E-2"/>
    <n v="0.50634599999999996"/>
    <n v="2.665E-2"/>
    <s v="7"/>
    <s v="scale_mpi_epyc_job_12139.out "/>
    <s v="scale_mpi_epyc_epyc007_2023-06-13_06-07-02.csv "/>
    <s v="e3 100 100 100000 1 20"/>
    <e v="#N/A"/>
    <e v="#N/A"/>
    <e v="#N/A"/>
    <e v="#N/A"/>
    <x v="2"/>
  </r>
  <r>
    <x v="3"/>
    <x v="2"/>
    <n v="100"/>
    <x v="2"/>
    <x v="20"/>
    <n v="1"/>
    <n v="1.2096880000000001"/>
    <n v="4.5767000000000002E-2"/>
    <n v="0.64088999999999996"/>
    <n v="3.2044000000000003E-2"/>
    <s v="7"/>
    <s v="scale_mpi_epyc_job_12139.out "/>
    <s v="scale_mpi_epyc_epyc007_2023-06-13_06-07-02.csv "/>
    <s v="e3 100 100 100000 1 21"/>
    <e v="#N/A"/>
    <e v="#N/A"/>
    <e v="#N/A"/>
    <e v="#N/A"/>
    <x v="2"/>
  </r>
  <r>
    <x v="3"/>
    <x v="2"/>
    <n v="100"/>
    <x v="2"/>
    <x v="21"/>
    <n v="1"/>
    <n v="1.199343"/>
    <n v="3.074E-2"/>
    <n v="0.53114700000000004"/>
    <n v="2.5293E-2"/>
    <s v="7"/>
    <s v="scale_mpi_epyc_job_12139.out "/>
    <s v="scale_mpi_epyc_epyc007_2023-06-13_06-07-02.csv "/>
    <s v="e3 100 100 100000 1 22"/>
    <e v="#N/A"/>
    <e v="#N/A"/>
    <e v="#N/A"/>
    <e v="#N/A"/>
    <x v="2"/>
  </r>
  <r>
    <x v="3"/>
    <x v="2"/>
    <n v="100"/>
    <x v="2"/>
    <x v="22"/>
    <n v="1"/>
    <n v="1.226448"/>
    <n v="5.4211000000000002E-2"/>
    <n v="0.91012000000000004"/>
    <n v="4.1369000000000003E-2"/>
    <s v="7"/>
    <s v="scale_mpi_epyc_job_12139.out "/>
    <s v="scale_mpi_epyc_epyc007_2023-06-13_06-07-02.csv "/>
    <s v="e3 100 100 100000 1 23"/>
    <e v="#N/A"/>
    <e v="#N/A"/>
    <e v="#N/A"/>
    <e v="#N/A"/>
    <x v="2"/>
  </r>
  <r>
    <x v="3"/>
    <x v="2"/>
    <n v="100"/>
    <x v="2"/>
    <x v="23"/>
    <n v="1"/>
    <n v="1.2340899999999999"/>
    <n v="4.2091999999999997E-2"/>
    <n v="0.661103"/>
    <n v="2.8743999999999999E-2"/>
    <s v="7"/>
    <s v="scale_mpi_epyc_job_12139.out "/>
    <s v="scale_mpi_epyc_epyc007_2023-06-13_06-07-02.csv "/>
    <s v="e3 100 100 100000 1 24"/>
    <e v="#N/A"/>
    <e v="#N/A"/>
    <e v="#N/A"/>
    <e v="#N/A"/>
    <x v="2"/>
  </r>
  <r>
    <x v="3"/>
    <x v="2"/>
    <n v="100"/>
    <x v="2"/>
    <x v="24"/>
    <n v="1"/>
    <n v="1.248329"/>
    <n v="5.28E-2"/>
    <n v="0.981298"/>
    <n v="4.0887E-2"/>
    <s v="7"/>
    <s v="scale_mpi_epyc_job_12139.out "/>
    <s v="scale_mpi_epyc_epyc007_2023-06-13_06-07-02.csv "/>
    <s v="e3 100 100 100000 1 25"/>
    <e v="#N/A"/>
    <e v="#N/A"/>
    <e v="#N/A"/>
    <e v="#N/A"/>
    <x v="2"/>
  </r>
  <r>
    <x v="3"/>
    <x v="2"/>
    <n v="100"/>
    <x v="2"/>
    <x v="25"/>
    <n v="1"/>
    <n v="1.2765599999999999"/>
    <n v="5.2571E-2"/>
    <n v="1.0945819999999999"/>
    <n v="4.3783000000000002E-2"/>
    <s v="7"/>
    <s v="scale_mpi_epyc_job_12139.out "/>
    <s v="scale_mpi_epyc_epyc007_2023-06-13_06-07-02.csv "/>
    <s v="e3 100 100 100000 1 26"/>
    <e v="#N/A"/>
    <e v="#N/A"/>
    <e v="#N/A"/>
    <e v="#N/A"/>
    <x v="2"/>
  </r>
  <r>
    <x v="3"/>
    <x v="2"/>
    <n v="100"/>
    <x v="2"/>
    <x v="26"/>
    <n v="1"/>
    <n v="1.2709079999999999"/>
    <n v="5.1367999999999997E-2"/>
    <n v="0.90581100000000003"/>
    <n v="3.4839000000000002E-2"/>
    <s v="7"/>
    <s v="scale_mpi_epyc_job_12139.out "/>
    <s v="scale_mpi_epyc_epyc007_2023-06-13_06-07-02.csv "/>
    <s v="e3 100 100 100000 1 27"/>
    <e v="#N/A"/>
    <e v="#N/A"/>
    <e v="#N/A"/>
    <e v="#N/A"/>
    <x v="2"/>
  </r>
  <r>
    <x v="3"/>
    <x v="2"/>
    <n v="100"/>
    <x v="2"/>
    <x v="27"/>
    <n v="1"/>
    <n v="1.296216"/>
    <n v="5.9008999999999999E-2"/>
    <n v="1.324624"/>
    <n v="4.9059999999999999E-2"/>
    <s v="7"/>
    <s v="scale_mpi_epyc_job_12139.out "/>
    <s v="scale_mpi_epyc_epyc007_2023-06-13_06-07-02.csv "/>
    <s v="e3 100 100 100000 1 28"/>
    <e v="#N/A"/>
    <e v="#N/A"/>
    <e v="#N/A"/>
    <e v="#N/A"/>
    <x v="2"/>
  </r>
  <r>
    <x v="3"/>
    <x v="2"/>
    <n v="100"/>
    <x v="2"/>
    <x v="28"/>
    <n v="1"/>
    <n v="1.3172630000000001"/>
    <n v="5.1400000000000001E-2"/>
    <n v="1.062227"/>
    <n v="3.7936999999999999E-2"/>
    <s v="7"/>
    <s v="scale_mpi_epyc_job_12139.out "/>
    <s v="scale_mpi_epyc_epyc007_2023-06-13_06-07-02.csv "/>
    <s v="e3 100 100 100000 1 29"/>
    <e v="#N/A"/>
    <e v="#N/A"/>
    <e v="#N/A"/>
    <e v="#N/A"/>
    <x v="2"/>
  </r>
  <r>
    <x v="3"/>
    <x v="2"/>
    <n v="100"/>
    <x v="2"/>
    <x v="29"/>
    <n v="1"/>
    <n v="1.3294900000000001"/>
    <n v="3.7513999999999999E-2"/>
    <n v="0.81179999999999997"/>
    <n v="2.7993000000000001E-2"/>
    <s v="7"/>
    <s v="scale_mpi_epyc_job_12139.out "/>
    <s v="scale_mpi_epyc_epyc007_2023-06-13_06-07-02.csv "/>
    <s v="e3 100 100 100000 1 30"/>
    <e v="#N/A"/>
    <e v="#N/A"/>
    <e v="#N/A"/>
    <e v="#N/A"/>
    <x v="2"/>
  </r>
  <r>
    <x v="3"/>
    <x v="2"/>
    <n v="100"/>
    <x v="2"/>
    <x v="30"/>
    <n v="1"/>
    <n v="1.3807"/>
    <n v="6.4576999999999996E-2"/>
    <n v="1.4558139999999999"/>
    <n v="4.8527000000000001E-2"/>
    <s v="7"/>
    <s v="scale_mpi_epyc_job_12139.out "/>
    <s v="scale_mpi_epyc_epyc007_2023-06-13_06-07-02.csv "/>
    <s v="e3 100 100 100000 1 31"/>
    <e v="#N/A"/>
    <e v="#N/A"/>
    <e v="#N/A"/>
    <e v="#N/A"/>
    <x v="2"/>
  </r>
  <r>
    <x v="3"/>
    <x v="2"/>
    <n v="100"/>
    <x v="2"/>
    <x v="31"/>
    <n v="1"/>
    <n v="1.379731"/>
    <n v="4.6487000000000001E-2"/>
    <n v="0.92376599999999998"/>
    <n v="2.9798999999999999E-2"/>
    <s v="7"/>
    <s v="scale_mpi_epyc_job_12139.out "/>
    <s v="scale_mpi_epyc_epyc007_2023-06-13_06-07-02.csv "/>
    <s v="e3 100 100 100000 1 32"/>
    <e v="#N/A"/>
    <e v="#N/A"/>
    <e v="#N/A"/>
    <e v="#N/A"/>
    <x v="2"/>
  </r>
  <r>
    <x v="3"/>
    <x v="2"/>
    <n v="100"/>
    <x v="2"/>
    <x v="32"/>
    <n v="1"/>
    <n v="1.2819769999999999"/>
    <n v="5.6526E-2"/>
    <n v="1.4137599999999999"/>
    <n v="4.4179999999999997E-2"/>
    <s v="7"/>
    <s v="scale_mpi_epyc_job_12139.out "/>
    <s v="scale_mpi_epyc_epyc007_2023-06-13_06-07-02.csv "/>
    <s v="e3 100 100 100000 1 33"/>
    <e v="#N/A"/>
    <e v="#N/A"/>
    <e v="#N/A"/>
    <e v="#N/A"/>
    <x v="2"/>
  </r>
  <r>
    <x v="3"/>
    <x v="2"/>
    <n v="100"/>
    <x v="2"/>
    <x v="33"/>
    <n v="1"/>
    <n v="1.4084909999999999"/>
    <n v="5.2611999999999999E-2"/>
    <n v="1.3114300000000001"/>
    <n v="3.9739999999999998E-2"/>
    <s v="7"/>
    <s v="scale_mpi_epyc_job_12139.out "/>
    <s v="scale_mpi_epyc_epyc007_2023-06-13_06-07-02.csv "/>
    <s v="e3 100 100 100000 1 34"/>
    <e v="#N/A"/>
    <e v="#N/A"/>
    <e v="#N/A"/>
    <e v="#N/A"/>
    <x v="2"/>
  </r>
  <r>
    <x v="3"/>
    <x v="2"/>
    <n v="100"/>
    <x v="2"/>
    <x v="34"/>
    <n v="1"/>
    <n v="1.2885450000000001"/>
    <n v="4.6523000000000002E-2"/>
    <n v="1.203433"/>
    <n v="3.5395000000000003E-2"/>
    <s v="7"/>
    <s v="scale_mpi_epyc_job_12139.out "/>
    <s v="scale_mpi_epyc_epyc007_2023-06-13_06-07-02.csv "/>
    <s v="e3 100 100 100000 1 35"/>
    <e v="#N/A"/>
    <e v="#N/A"/>
    <e v="#N/A"/>
    <e v="#N/A"/>
    <x v="2"/>
  </r>
  <r>
    <x v="3"/>
    <x v="2"/>
    <n v="100"/>
    <x v="2"/>
    <x v="35"/>
    <n v="1"/>
    <n v="1.352339"/>
    <n v="7.1038000000000004E-2"/>
    <n v="1.438118"/>
    <n v="4.1089000000000001E-2"/>
    <s v="7"/>
    <s v="scale_mpi_epyc_job_12139.out "/>
    <s v="scale_mpi_epyc_epyc007_2023-06-13_06-07-02.csv "/>
    <s v="e3 100 100 100000 1 36"/>
    <e v="#N/A"/>
    <e v="#N/A"/>
    <e v="#N/A"/>
    <e v="#N/A"/>
    <x v="2"/>
  </r>
  <r>
    <x v="3"/>
    <x v="2"/>
    <n v="100"/>
    <x v="2"/>
    <x v="36"/>
    <n v="1"/>
    <n v="1.3211820000000001"/>
    <n v="3.9574999999999999E-2"/>
    <n v="1.302799"/>
    <n v="3.6188999999999999E-2"/>
    <s v="7"/>
    <s v="scale_mpi_epyc_job_12139.out "/>
    <s v="scale_mpi_epyc_epyc007_2023-06-13_06-07-02.csv "/>
    <s v="e3 100 100 100000 1 37"/>
    <e v="#N/A"/>
    <e v="#N/A"/>
    <e v="#N/A"/>
    <e v="#N/A"/>
    <x v="2"/>
  </r>
  <r>
    <x v="3"/>
    <x v="2"/>
    <n v="100"/>
    <x v="2"/>
    <x v="37"/>
    <n v="1"/>
    <n v="1.3794740000000001"/>
    <n v="6.3311999999999993E-2"/>
    <n v="1.658839"/>
    <n v="4.4832999999999998E-2"/>
    <s v="7"/>
    <s v="scale_mpi_epyc_job_12139.out "/>
    <s v="scale_mpi_epyc_epyc007_2023-06-13_06-07-02.csv "/>
    <s v="e3 100 100 100000 1 38"/>
    <e v="#N/A"/>
    <e v="#N/A"/>
    <e v="#N/A"/>
    <e v="#N/A"/>
    <x v="2"/>
  </r>
  <r>
    <x v="3"/>
    <x v="2"/>
    <n v="100"/>
    <x v="2"/>
    <x v="38"/>
    <n v="1"/>
    <n v="1.383721"/>
    <n v="6.2116999999999999E-2"/>
    <n v="1.5166710000000001"/>
    <n v="3.9912000000000003E-2"/>
    <s v="7"/>
    <s v="scale_mpi_epyc_job_12139.out "/>
    <s v="scale_mpi_epyc_epyc007_2023-06-13_06-07-02.csv "/>
    <s v="e3 100 100 100000 1 39"/>
    <e v="#N/A"/>
    <e v="#N/A"/>
    <e v="#N/A"/>
    <e v="#N/A"/>
    <x v="2"/>
  </r>
  <r>
    <x v="3"/>
    <x v="2"/>
    <n v="100"/>
    <x v="2"/>
    <x v="39"/>
    <n v="1"/>
    <n v="1.393338"/>
    <n v="7.5315999999999994E-2"/>
    <n v="2.212475"/>
    <n v="5.6730000000000003E-2"/>
    <s v="7"/>
    <s v="scale_mpi_epyc_job_12139.out "/>
    <s v="scale_mpi_epyc_epyc007_2023-06-13_06-07-02.csv "/>
    <s v="e3 100 100 100000 1 40"/>
    <e v="#N/A"/>
    <e v="#N/A"/>
    <e v="#N/A"/>
    <e v="#N/A"/>
    <x v="2"/>
  </r>
  <r>
    <x v="3"/>
    <x v="2"/>
    <n v="100"/>
    <x v="2"/>
    <x v="40"/>
    <n v="1"/>
    <n v="1.3996580000000001"/>
    <n v="4.4131999999999998E-2"/>
    <n v="1.5617220000000001"/>
    <n v="3.9043000000000001E-2"/>
    <s v="7"/>
    <s v="scale_mpi_epyc_job_12139.out "/>
    <s v="scale_mpi_epyc_epyc007_2023-06-13_06-07-02.csv "/>
    <s v="e3 100 100 100000 1 41"/>
    <e v="#N/A"/>
    <e v="#N/A"/>
    <e v="#N/A"/>
    <e v="#N/A"/>
    <x v="2"/>
  </r>
  <r>
    <x v="3"/>
    <x v="2"/>
    <n v="100"/>
    <x v="2"/>
    <x v="41"/>
    <n v="1"/>
    <n v="1.5047900000000001"/>
    <n v="6.9583999999999993E-2"/>
    <n v="1.9222939999999999"/>
    <n v="4.6885000000000003E-2"/>
    <s v="7"/>
    <s v="scale_mpi_epyc_job_12139.out "/>
    <s v="scale_mpi_epyc_epyc007_2023-06-13_06-07-02.csv "/>
    <s v="e3 100 100 100000 1 42"/>
    <e v="#N/A"/>
    <e v="#N/A"/>
    <e v="#N/A"/>
    <e v="#N/A"/>
    <x v="2"/>
  </r>
  <r>
    <x v="3"/>
    <x v="2"/>
    <n v="100"/>
    <x v="2"/>
    <x v="42"/>
    <n v="1"/>
    <n v="1.4477390000000001"/>
    <n v="6.8400000000000002E-2"/>
    <n v="1.9240360000000001"/>
    <n v="4.5809999999999997E-2"/>
    <s v="7"/>
    <s v="scale_mpi_epyc_job_12139.out "/>
    <s v="scale_mpi_epyc_epyc007_2023-06-13_06-07-02.csv "/>
    <s v="e3 100 100 100000 1 43"/>
    <e v="#N/A"/>
    <e v="#N/A"/>
    <e v="#N/A"/>
    <e v="#N/A"/>
    <x v="2"/>
  </r>
  <r>
    <x v="3"/>
    <x v="2"/>
    <n v="100"/>
    <x v="2"/>
    <x v="43"/>
    <n v="1"/>
    <n v="1.4271689999999999"/>
    <n v="7.2037000000000004E-2"/>
    <n v="2.2215720000000001"/>
    <n v="5.1664000000000002E-2"/>
    <s v="7"/>
    <s v="scale_mpi_epyc_job_12139.out "/>
    <s v="scale_mpi_epyc_epyc007_2023-06-13_06-07-02.csv "/>
    <s v="e3 100 100 100000 1 44"/>
    <e v="#N/A"/>
    <e v="#N/A"/>
    <e v="#N/A"/>
    <e v="#N/A"/>
    <x v="2"/>
  </r>
  <r>
    <x v="3"/>
    <x v="2"/>
    <n v="100"/>
    <x v="2"/>
    <x v="44"/>
    <n v="1"/>
    <n v="1.4697929999999999"/>
    <n v="5.3220000000000003E-2"/>
    <n v="2.0459580000000002"/>
    <n v="4.6498999999999999E-2"/>
    <s v="7"/>
    <s v="scale_mpi_epyc_job_12139.out "/>
    <s v="scale_mpi_epyc_epyc007_2023-06-13_06-07-02.csv "/>
    <s v="e3 100 100 100000 1 45"/>
    <e v="#N/A"/>
    <e v="#N/A"/>
    <e v="#N/A"/>
    <e v="#N/A"/>
    <x v="2"/>
  </r>
  <r>
    <x v="3"/>
    <x v="2"/>
    <n v="100"/>
    <x v="2"/>
    <x v="45"/>
    <n v="1"/>
    <n v="1.508721"/>
    <n v="8.3736000000000005E-2"/>
    <n v="2.2016529999999999"/>
    <n v="4.8925999999999997E-2"/>
    <s v="7"/>
    <s v="scale_mpi_epyc_job_12139.out "/>
    <s v="scale_mpi_epyc_epyc007_2023-06-13_06-07-02.csv "/>
    <s v="e3 100 100 100000 1 46"/>
    <e v="#N/A"/>
    <e v="#N/A"/>
    <e v="#N/A"/>
    <e v="#N/A"/>
    <x v="2"/>
  </r>
  <r>
    <x v="3"/>
    <x v="2"/>
    <n v="100"/>
    <x v="2"/>
    <x v="46"/>
    <n v="1"/>
    <n v="1.6896119999999999"/>
    <n v="8.1681000000000004E-2"/>
    <n v="2.5559370000000001"/>
    <n v="5.5564000000000002E-2"/>
    <s v="7"/>
    <s v="scale_mpi_epyc_job_12139.out "/>
    <s v="scale_mpi_epyc_epyc007_2023-06-13_06-07-02.csv "/>
    <s v="e3 100 100 100000 1 47"/>
    <e v="#N/A"/>
    <e v="#N/A"/>
    <e v="#N/A"/>
    <e v="#N/A"/>
    <x v="2"/>
  </r>
  <r>
    <x v="3"/>
    <x v="2"/>
    <n v="100"/>
    <x v="2"/>
    <x v="47"/>
    <n v="1"/>
    <n v="1.806943"/>
    <n v="0.34884700000000002"/>
    <n v="1.952798"/>
    <n v="4.1549000000000003E-2"/>
    <s v="7"/>
    <s v="scale_mpi_epyc_job_12139.out "/>
    <s v="scale_mpi_epyc_epyc007_2023-06-13_06-07-02.csv "/>
    <s v="e3 100 100 100000 1 48"/>
    <e v="#N/A"/>
    <e v="#N/A"/>
    <e v="#N/A"/>
    <e v="#N/A"/>
    <x v="2"/>
  </r>
  <r>
    <x v="3"/>
    <x v="2"/>
    <n v="100"/>
    <x v="2"/>
    <x v="48"/>
    <n v="1"/>
    <n v="1.728961"/>
    <n v="0.105716"/>
    <n v="2.9182100000000002"/>
    <n v="6.0796000000000003E-2"/>
    <s v="7"/>
    <s v="scale_mpi_epyc_job_12139.out "/>
    <s v="scale_mpi_epyc_epyc007_2023-06-13_06-07-02.csv "/>
    <s v="e3 100 100 100000 1 49"/>
    <e v="#N/A"/>
    <e v="#N/A"/>
    <e v="#N/A"/>
    <e v="#N/A"/>
    <x v="2"/>
  </r>
  <r>
    <x v="3"/>
    <x v="2"/>
    <n v="100"/>
    <x v="2"/>
    <x v="49"/>
    <n v="1"/>
    <n v="1.7122200000000001"/>
    <n v="6.3516000000000003E-2"/>
    <n v="1.9774989999999999"/>
    <n v="4.0356999999999997E-2"/>
    <s v="7"/>
    <s v="scale_mpi_epyc_job_12139.out "/>
    <s v="scale_mpi_epyc_epyc007_2023-06-13_06-07-02.csv "/>
    <s v="e3 100 100 100000 1 50"/>
    <e v="#N/A"/>
    <e v="#N/A"/>
    <e v="#N/A"/>
    <e v="#N/A"/>
    <x v="2"/>
  </r>
  <r>
    <x v="3"/>
    <x v="2"/>
    <n v="100"/>
    <x v="2"/>
    <x v="50"/>
    <n v="1"/>
    <n v="1.788988"/>
    <n v="5.5187E-2"/>
    <n v="2.0470649999999999"/>
    <n v="4.0940999999999998E-2"/>
    <s v="7"/>
    <s v="scale_mpi_epyc_job_12139.out "/>
    <s v="scale_mpi_epyc_epyc007_2023-06-13_06-07-02.csv "/>
    <s v="e3 100 100 100000 1 51"/>
    <e v="#N/A"/>
    <e v="#N/A"/>
    <e v="#N/A"/>
    <e v="#N/A"/>
    <x v="2"/>
  </r>
  <r>
    <x v="3"/>
    <x v="2"/>
    <n v="100"/>
    <x v="2"/>
    <x v="51"/>
    <n v="1"/>
    <n v="1.9849730000000001"/>
    <n v="0.222299"/>
    <n v="2.2174209999999999"/>
    <n v="4.3478999999999997E-2"/>
    <s v="7"/>
    <s v="scale_mpi_epyc_job_12139.out "/>
    <s v="scale_mpi_epyc_epyc007_2023-06-13_06-07-02.csv "/>
    <s v="e3 100 100 100000 1 52"/>
    <e v="#N/A"/>
    <e v="#N/A"/>
    <e v="#N/A"/>
    <e v="#N/A"/>
    <x v="2"/>
  </r>
  <r>
    <x v="3"/>
    <x v="2"/>
    <n v="100"/>
    <x v="2"/>
    <x v="52"/>
    <n v="1"/>
    <n v="1.6502110000000001"/>
    <n v="0.13130600000000001"/>
    <n v="3.9247019999999999"/>
    <n v="7.5475E-2"/>
    <s v="7"/>
    <s v="scale_mpi_epyc_job_12139.out "/>
    <s v="scale_mpi_epyc_epyc007_2023-06-13_06-07-02.csv "/>
    <s v="e3 100 100 100000 1 53"/>
    <e v="#N/A"/>
    <e v="#N/A"/>
    <e v="#N/A"/>
    <e v="#N/A"/>
    <x v="2"/>
  </r>
  <r>
    <x v="3"/>
    <x v="2"/>
    <n v="100"/>
    <x v="2"/>
    <x v="53"/>
    <n v="1"/>
    <n v="1.9233450000000001"/>
    <n v="8.4334000000000006E-2"/>
    <n v="2.961875"/>
    <n v="5.5884000000000003E-2"/>
    <s v="7"/>
    <s v="scale_mpi_epyc_job_12139.out "/>
    <s v="scale_mpi_epyc_epyc007_2023-06-13_06-07-02.csv "/>
    <s v="e3 100 100 100000 1 54"/>
    <e v="#N/A"/>
    <e v="#N/A"/>
    <e v="#N/A"/>
    <e v="#N/A"/>
    <x v="2"/>
  </r>
  <r>
    <x v="3"/>
    <x v="2"/>
    <n v="100"/>
    <x v="2"/>
    <x v="54"/>
    <n v="1"/>
    <n v="1.923462"/>
    <n v="0.114552"/>
    <n v="2.5496430000000001"/>
    <n v="4.7216000000000001E-2"/>
    <s v="7"/>
    <s v="scale_mpi_epyc_job_12139.out "/>
    <s v="scale_mpi_epyc_epyc007_2023-06-13_06-07-02.csv "/>
    <s v="e3 100 100 100000 1 55"/>
    <e v="#N/A"/>
    <e v="#N/A"/>
    <e v="#N/A"/>
    <e v="#N/A"/>
    <x v="2"/>
  </r>
  <r>
    <x v="3"/>
    <x v="2"/>
    <n v="100"/>
    <x v="2"/>
    <x v="55"/>
    <n v="1"/>
    <n v="1.666391"/>
    <n v="0.114708"/>
    <n v="4.0107179999999998"/>
    <n v="7.2922000000000001E-2"/>
    <s v="7"/>
    <s v="scale_mpi_epyc_job_12139.out "/>
    <s v="scale_mpi_epyc_epyc007_2023-06-13_06-07-02.csv "/>
    <s v="e3 100 100 100000 1 56"/>
    <e v="#N/A"/>
    <e v="#N/A"/>
    <e v="#N/A"/>
    <e v="#N/A"/>
    <x v="2"/>
  </r>
  <r>
    <x v="3"/>
    <x v="2"/>
    <n v="100"/>
    <x v="2"/>
    <x v="56"/>
    <n v="1"/>
    <n v="1.712046"/>
    <n v="0.11748"/>
    <n v="2.7566009999999999"/>
    <n v="4.9224999999999998E-2"/>
    <s v="7"/>
    <s v="scale_mpi_epyc_job_12139.out "/>
    <s v="scale_mpi_epyc_epyc007_2023-06-13_06-07-02.csv "/>
    <s v="e3 100 100 100000 1 57"/>
    <e v="#N/A"/>
    <e v="#N/A"/>
    <e v="#N/A"/>
    <e v="#N/A"/>
    <x v="2"/>
  </r>
  <r>
    <x v="3"/>
    <x v="2"/>
    <n v="100"/>
    <x v="2"/>
    <x v="57"/>
    <n v="1"/>
    <n v="1.3931009999999999"/>
    <n v="6.4772999999999997E-2"/>
    <n v="3.220869"/>
    <n v="5.6506000000000001E-2"/>
    <s v="7"/>
    <s v="scale_mpi_epyc_job_12139.out "/>
    <s v="scale_mpi_epyc_epyc007_2023-06-13_06-07-02.csv "/>
    <s v="e3 100 100 100000 1 58"/>
    <e v="#N/A"/>
    <e v="#N/A"/>
    <e v="#N/A"/>
    <e v="#N/A"/>
    <x v="2"/>
  </r>
  <r>
    <x v="3"/>
    <x v="2"/>
    <n v="100"/>
    <x v="2"/>
    <x v="58"/>
    <n v="1"/>
    <n v="1.3939379999999999"/>
    <n v="8.2169000000000006E-2"/>
    <n v="4.001843"/>
    <n v="6.8997000000000003E-2"/>
    <s v="7"/>
    <s v="scale_mpi_epyc_job_12139.out "/>
    <s v="scale_mpi_epyc_epyc007_2023-06-13_06-07-02.csv "/>
    <s v="e3 100 100 100000 1 59"/>
    <e v="#N/A"/>
    <e v="#N/A"/>
    <e v="#N/A"/>
    <e v="#N/A"/>
    <x v="2"/>
  </r>
  <r>
    <x v="3"/>
    <x v="2"/>
    <n v="100"/>
    <x v="2"/>
    <x v="59"/>
    <n v="1"/>
    <n v="1.480712"/>
    <n v="0.172786"/>
    <n v="3.3306480000000001"/>
    <n v="5.6452000000000002E-2"/>
    <s v="7"/>
    <s v="scale_mpi_epyc_job_12139.out "/>
    <s v="scale_mpi_epyc_epyc007_2023-06-13_06-07-02.csv "/>
    <s v="e3 100 100 100000 1 60"/>
    <e v="#N/A"/>
    <e v="#N/A"/>
    <e v="#N/A"/>
    <e v="#N/A"/>
    <x v="2"/>
  </r>
  <r>
    <x v="3"/>
    <x v="2"/>
    <n v="100"/>
    <x v="2"/>
    <x v="60"/>
    <n v="1"/>
    <n v="1.390449"/>
    <n v="6.8968000000000002E-2"/>
    <n v="3.7845469999999999"/>
    <n v="6.3075999999999993E-2"/>
    <s v="7"/>
    <s v="scale_mpi_epyc_job_12139.out "/>
    <s v="scale_mpi_epyc_epyc007_2023-06-13_06-07-02.csv "/>
    <s v="e3 100 100 100000 1 61"/>
    <e v="#N/A"/>
    <e v="#N/A"/>
    <e v="#N/A"/>
    <e v="#N/A"/>
    <x v="2"/>
  </r>
  <r>
    <x v="3"/>
    <x v="2"/>
    <n v="100"/>
    <x v="2"/>
    <x v="61"/>
    <n v="1"/>
    <n v="1.430499"/>
    <n v="6.6062999999999997E-2"/>
    <n v="3.3991120000000001"/>
    <n v="5.5723000000000002E-2"/>
    <s v="7"/>
    <s v="scale_mpi_epyc_job_12139.out "/>
    <s v="scale_mpi_epyc_epyc007_2023-06-13_06-07-02.csv "/>
    <s v="e3 100 100 100000 1 62"/>
    <e v="#N/A"/>
    <e v="#N/A"/>
    <e v="#N/A"/>
    <e v="#N/A"/>
    <x v="2"/>
  </r>
  <r>
    <x v="3"/>
    <x v="2"/>
    <n v="100"/>
    <x v="2"/>
    <x v="62"/>
    <n v="1"/>
    <n v="1.316641"/>
    <n v="7.6742000000000005E-2"/>
    <n v="4.1168870000000002"/>
    <n v="6.6401000000000002E-2"/>
    <s v="7"/>
    <s v="scale_mpi_epyc_job_12139.out "/>
    <s v="scale_mpi_epyc_epyc007_2023-06-13_06-07-02.csv "/>
    <s v="e3 100 100 100000 1 63"/>
    <e v="#N/A"/>
    <e v="#N/A"/>
    <e v="#N/A"/>
    <e v="#N/A"/>
    <x v="2"/>
  </r>
  <r>
    <x v="3"/>
    <x v="2"/>
    <n v="100"/>
    <x v="2"/>
    <x v="63"/>
    <n v="1"/>
    <n v="1.4232089999999999"/>
    <n v="8.0508999999999997E-2"/>
    <n v="4.5932539999999999"/>
    <n v="7.2909000000000002E-2"/>
    <s v="7"/>
    <s v="scale_mpi_epyc_job_12139.out "/>
    <s v="scale_mpi_epyc_epyc007_2023-06-13_06-07-02.csv "/>
    <s v="e3 100 100 100000 1 64"/>
    <e v="#N/A"/>
    <e v="#N/A"/>
    <e v="#N/A"/>
    <e v="#N/A"/>
    <x v="2"/>
  </r>
  <r>
    <x v="0"/>
    <x v="0"/>
    <n v="100"/>
    <x v="2"/>
    <x v="13"/>
    <n v="1"/>
    <n v="238.08367699999999"/>
    <n v="0.22403500000000001"/>
    <n v="1.474245"/>
    <n v="0.113403"/>
    <s v="2"/>
    <s v="scale_mpi_epyc_job_12249.out "/>
    <s v="scale_mpi_epyc_epyc002_2023-06-13_14-49-37.csv "/>
    <s v="e2 10000 100 100000 1 14"/>
    <n v="236.60473042857143"/>
    <n v="3.3783257924877184"/>
    <n v="229.848078843596"/>
    <n v="243.36138201354686"/>
    <x v="0"/>
  </r>
  <r>
    <x v="0"/>
    <x v="0"/>
    <n v="100"/>
    <x v="2"/>
    <x v="19"/>
    <n v="1"/>
    <n v="238.078644"/>
    <n v="0.24796699999999999"/>
    <n v="2.5047000000000001"/>
    <n v="0.131826"/>
    <s v="6"/>
    <s v="scale_mpi_epyc_job_12251.out "/>
    <s v="scale_mpi_epyc_epyc006_2023-06-13_16-16-38.csv "/>
    <s v="e2 10000 100 100000 1 20"/>
    <n v="233.75301171428569"/>
    <n v="5.5420579622373412"/>
    <n v="222.66889578981102"/>
    <n v="244.83712763876036"/>
    <x v="0"/>
  </r>
  <r>
    <x v="0"/>
    <x v="0"/>
    <n v="100"/>
    <x v="2"/>
    <x v="25"/>
    <n v="1"/>
    <n v="238.07856699999999"/>
    <n v="0.243008"/>
    <n v="3.0752640000000002"/>
    <n v="0.123011"/>
    <s v="5"/>
    <s v="scale_mpi_epyc_job_12537.out "/>
    <s v="scale_mpi_epyc_epyc005_2023-06-15_06-58-28.csv "/>
    <s v="e2 10000 100 100000 1 26"/>
    <n v="239.28865514285715"/>
    <n v="3.0494284618270755"/>
    <n v="233.189798219203"/>
    <n v="245.38751206651131"/>
    <x v="0"/>
  </r>
  <r>
    <x v="0"/>
    <x v="0"/>
    <n v="100"/>
    <x v="2"/>
    <x v="8"/>
    <n v="1"/>
    <n v="238.07633100000001"/>
    <n v="0.20050200000000001"/>
    <n v="0.68827300000000002"/>
    <n v="8.6033999999999999E-2"/>
    <s v="5"/>
    <s v="scale_mpi_epyc_job_12248.out "/>
    <s v="scale_mpi_epyc_epyc005_2023-06-13_14-18-07.csv "/>
    <s v="e2 10000 100 100000 1 9"/>
    <n v="236.85066071428568"/>
    <n v="2.9287164897673197"/>
    <n v="230.99322773475103"/>
    <n v="242.70809369382033"/>
    <x v="0"/>
  </r>
  <r>
    <x v="0"/>
    <x v="0"/>
    <n v="100"/>
    <x v="2"/>
    <x v="24"/>
    <n v="1"/>
    <n v="238.07620600000001"/>
    <n v="0.32320500000000002"/>
    <n v="4.6331189999999998"/>
    <n v="0.193047"/>
    <s v="6"/>
    <s v="scale_mpi_epyc_job_12251.out "/>
    <s v="scale_mpi_epyc_epyc006_2023-06-13_16-16-38.csv "/>
    <s v="e2 10000 100 100000 1 25"/>
    <n v="236.03428628571427"/>
    <n v="3.7588135579410058"/>
    <n v="228.51665916983225"/>
    <n v="243.55191340159629"/>
    <x v="0"/>
  </r>
  <r>
    <x v="3"/>
    <x v="0"/>
    <n v="100"/>
    <x v="2"/>
    <x v="5"/>
    <n v="1"/>
    <n v="43.070864"/>
    <n v="0.48754500000000001"/>
    <n v="1.0177780000000001"/>
    <n v="0.20355599999999999"/>
    <s v="7"/>
    <s v="scale_mpi_epyc_job_12139.out "/>
    <s v="scale_mpi_epyc_epyc007_2023-06-13_06-07-02.csv "/>
    <s v="e3 10000 100 100000 1 6"/>
    <n v="42.800457730769232"/>
    <n v="7.699122272059436E-2"/>
    <n v="42.646475285328044"/>
    <n v="42.954440176210419"/>
    <x v="1"/>
  </r>
  <r>
    <x v="0"/>
    <x v="0"/>
    <n v="100"/>
    <x v="2"/>
    <x v="16"/>
    <n v="1"/>
    <n v="238.073352"/>
    <n v="0.20971300000000001"/>
    <n v="1.493771"/>
    <n v="9.3361E-2"/>
    <s v="5"/>
    <s v="scale_mpi_epyc_job_12248.out "/>
    <s v="scale_mpi_epyc_epyc005_2023-06-13_14-18-07.csv "/>
    <s v="e2 10000 100 100000 1 17"/>
    <n v="235.07831899999999"/>
    <n v="4.7677177919600471"/>
    <n v="225.54288341607989"/>
    <n v="244.6137545839201"/>
    <x v="0"/>
  </r>
  <r>
    <x v="3"/>
    <x v="0"/>
    <n v="100"/>
    <x v="2"/>
    <x v="7"/>
    <n v="1"/>
    <n v="32.714267"/>
    <n v="0.389733"/>
    <n v="1.0380149999999999"/>
    <n v="0.148288"/>
    <s v="7"/>
    <s v="scale_mpi_epyc_job_12139.out "/>
    <s v="scale_mpi_epyc_epyc007_2023-06-13_06-07-02.csv "/>
    <s v="e3 10000 100 100000 1 8"/>
    <n v="32.351851115384619"/>
    <n v="0.16876201110987743"/>
    <n v="32.014327093164866"/>
    <n v="32.689375137604372"/>
    <x v="1"/>
  </r>
  <r>
    <x v="0"/>
    <x v="0"/>
    <n v="100"/>
    <x v="2"/>
    <x v="23"/>
    <n v="1"/>
    <n v="238.06858299999999"/>
    <n v="0.229217"/>
    <n v="2.7201309999999999"/>
    <n v="0.118267"/>
    <s v="5"/>
    <s v="scale_mpi_epyc_job_12537.out "/>
    <s v="scale_mpi_epyc_epyc005_2023-06-15_06-58-28.csv "/>
    <s v="e2 10000 100 100000 1 24"/>
    <n v="237.89930371428571"/>
    <n v="3.553249345453243"/>
    <n v="230.79280502337923"/>
    <n v="245.00580240519218"/>
    <x v="0"/>
  </r>
  <r>
    <x v="0"/>
    <x v="0"/>
    <n v="100"/>
    <x v="2"/>
    <x v="17"/>
    <n v="1"/>
    <n v="238.06232499999999"/>
    <n v="0.2477"/>
    <n v="2.1009129999999998"/>
    <n v="0.123583"/>
    <s v="6"/>
    <s v="scale_mpi_epyc_job_12251.out "/>
    <s v="scale_mpi_epyc_epyc006_2023-06-13_16-16-38.csv "/>
    <s v="e2 10000 100 100000 1 18"/>
    <n v="238.03689771428571"/>
    <n v="4.0041536802529212E-2"/>
    <n v="237.95681464068065"/>
    <n v="238.11698078789078"/>
    <x v="0"/>
  </r>
  <r>
    <x v="0"/>
    <x v="0"/>
    <n v="100"/>
    <x v="2"/>
    <x v="13"/>
    <n v="1"/>
    <n v="238.05794299999999"/>
    <n v="0.20851"/>
    <n v="1.270956"/>
    <n v="9.7766000000000006E-2"/>
    <s v="2"/>
    <s v="scale_mpi_epyc_job_12555.out "/>
    <s v="scale_mpi_epyc_epyc002_2023-06-15_11-03-45.csv "/>
    <s v="e2 10000 100 100000 1 14"/>
    <n v="236.60473042857143"/>
    <n v="3.3783257924877184"/>
    <n v="229.848078843596"/>
    <n v="243.36138201354686"/>
    <x v="0"/>
  </r>
  <r>
    <x v="0"/>
    <x v="0"/>
    <n v="100"/>
    <x v="2"/>
    <x v="21"/>
    <n v="1"/>
    <n v="238.05743000000001"/>
    <n v="0.28286899999999998"/>
    <n v="3.3980100000000002"/>
    <n v="0.16181000000000001"/>
    <s v="6"/>
    <s v="scale_mpi_epyc_job_12138.out "/>
    <s v="scale_mpi_epyc_epyc006_2023-06-13_06-06-54.csv "/>
    <s v="e2 10000 100 100000 1 22"/>
    <n v="234.20987785714283"/>
    <n v="5.6842470451810634"/>
    <n v="222.84138376678069"/>
    <n v="245.57837194750496"/>
    <x v="0"/>
  </r>
  <r>
    <x v="0"/>
    <x v="0"/>
    <n v="100"/>
    <x v="2"/>
    <x v="10"/>
    <n v="1"/>
    <n v="238.04934399999999"/>
    <n v="0.246887"/>
    <n v="1.2196279999999999"/>
    <n v="0.121963"/>
    <s v="5"/>
    <s v="scale_mpi_epyc_job_12248.out "/>
    <s v="scale_mpi_epyc_epyc005_2023-06-13_14-18-07.csv "/>
    <s v="e2 10000 100 100000 1 11"/>
    <n v="233.4059515714286"/>
    <n v="5.1829033791919965"/>
    <n v="223.04014481304461"/>
    <n v="243.7717583298126"/>
    <x v="0"/>
  </r>
  <r>
    <x v="0"/>
    <x v="0"/>
    <n v="100"/>
    <x v="2"/>
    <x v="4"/>
    <n v="1"/>
    <n v="238.04916900000001"/>
    <n v="0.19745399999999999"/>
    <n v="0.35147600000000001"/>
    <n v="8.7869000000000003E-2"/>
    <s v="5"/>
    <s v="scale_mpi_epyc_job_12248.out "/>
    <s v="scale_mpi_epyc_epyc005_2023-06-13_14-18-07.csv "/>
    <s v="e2 10000 100 100000 1 5"/>
    <n v="236.48793600000002"/>
    <n v="3.7203949853813452"/>
    <n v="229.04714602923733"/>
    <n v="243.92872597076271"/>
    <x v="0"/>
  </r>
  <r>
    <x v="0"/>
    <x v="0"/>
    <n v="100"/>
    <x v="2"/>
    <x v="18"/>
    <n v="1"/>
    <n v="238.047867"/>
    <n v="0.235647"/>
    <n v="2.1162420000000002"/>
    <n v="0.11756900000000001"/>
    <s v="6"/>
    <s v="scale_mpi_epyc_job_12138.out "/>
    <s v="scale_mpi_epyc_epyc006_2023-06-13_06-06-54.csv "/>
    <s v="e2 10000 100 100000 1 19"/>
    <n v="238.13412285714284"/>
    <n v="0.30078789027591252"/>
    <n v="237.53254707659102"/>
    <n v="238.73569863769467"/>
    <x v="0"/>
  </r>
  <r>
    <x v="0"/>
    <x v="0"/>
    <n v="100"/>
    <x v="2"/>
    <x v="17"/>
    <n v="1"/>
    <n v="238.04690299999999"/>
    <n v="0.25731500000000002"/>
    <n v="2.2746219999999999"/>
    <n v="0.133801"/>
    <s v="5"/>
    <s v="scale_mpi_epyc_job_12537.out "/>
    <s v="scale_mpi_epyc_epyc005_2023-06-15_06-58-28.csv "/>
    <s v="e2 10000 100 100000 1 18"/>
    <n v="238.03689771428571"/>
    <n v="4.0041536802529212E-2"/>
    <n v="237.95681464068065"/>
    <n v="238.11698078789078"/>
    <x v="0"/>
  </r>
  <r>
    <x v="0"/>
    <x v="0"/>
    <n v="100"/>
    <x v="2"/>
    <x v="8"/>
    <n v="1"/>
    <n v="238.04522800000001"/>
    <n v="0.223523"/>
    <n v="0.79698599999999997"/>
    <n v="9.9623000000000003E-2"/>
    <s v="6"/>
    <s v="scale_mpi_epyc_job_12138.out "/>
    <s v="scale_mpi_epyc_epyc006_2023-06-13_06-06-54.csv "/>
    <s v="e2 10000 100 100000 1 9"/>
    <n v="236.85066071428568"/>
    <n v="2.9287164897673197"/>
    <n v="230.99322773475103"/>
    <n v="242.70809369382033"/>
    <x v="0"/>
  </r>
  <r>
    <x v="0"/>
    <x v="0"/>
    <n v="100"/>
    <x v="2"/>
    <x v="4"/>
    <n v="1"/>
    <n v="238.045097"/>
    <n v="0.29088900000000001"/>
    <n v="0.62994300000000003"/>
    <n v="0.15748599999999999"/>
    <s v="4"/>
    <s v="scale_mpi_epyc_job_12298.out "/>
    <s v="scale_mpi_epyc_epyc004_2023-06-14_07-16-34.csv "/>
    <s v="e2 10000 100 100000 1 5"/>
    <n v="236.48793600000002"/>
    <n v="3.7203949853813452"/>
    <n v="229.04714602923733"/>
    <n v="243.92872597076271"/>
    <x v="0"/>
  </r>
  <r>
    <x v="0"/>
    <x v="0"/>
    <n v="100"/>
    <x v="2"/>
    <x v="27"/>
    <n v="1"/>
    <n v="238.04343900000001"/>
    <n v="0.222803"/>
    <n v="2.9373269999999998"/>
    <n v="0.10879"/>
    <s v="6"/>
    <s v="scale_mpi_epyc_job_12138.out "/>
    <s v="scale_mpi_epyc_epyc006_2023-06-13_06-06-54.csv "/>
    <s v="e2 10000 100 100000 1 28"/>
    <n v="236.65154899999999"/>
    <n v="3.7020131796978339"/>
    <n v="229.24752264060433"/>
    <n v="244.05557535939565"/>
    <x v="0"/>
  </r>
  <r>
    <x v="0"/>
    <x v="0"/>
    <n v="100"/>
    <x v="2"/>
    <x v="15"/>
    <n v="1"/>
    <n v="238.040829"/>
    <n v="0.26000499999999999"/>
    <n v="1.949522"/>
    <n v="0.129968"/>
    <s v="6"/>
    <s v="scale_mpi_epyc_job_12138.out "/>
    <s v="scale_mpi_epyc_epyc006_2023-06-13_06-06-54.csv "/>
    <s v="e2 10000 100 100000 1 16"/>
    <n v="235.10298128571429"/>
    <n v="4.7869422913836344"/>
    <n v="225.52909670294702"/>
    <n v="244.67686586848157"/>
    <x v="0"/>
  </r>
  <r>
    <x v="0"/>
    <x v="0"/>
    <n v="100"/>
    <x v="2"/>
    <x v="15"/>
    <n v="1"/>
    <n v="238.03912"/>
    <n v="0.22636500000000001"/>
    <n v="1.7279800000000001"/>
    <n v="0.115199"/>
    <s v="5"/>
    <s v="scale_mpi_epyc_job_12248.out "/>
    <s v="scale_mpi_epyc_epyc005_2023-06-13_14-18-07.csv "/>
    <s v="e2 10000 100 100000 1 16"/>
    <n v="235.10298128571429"/>
    <n v="4.7869422913836344"/>
    <n v="225.52909670294702"/>
    <n v="244.67686586848157"/>
    <x v="0"/>
  </r>
  <r>
    <x v="0"/>
    <x v="0"/>
    <n v="100"/>
    <x v="2"/>
    <x v="17"/>
    <n v="1"/>
    <n v="238.03760299999999"/>
    <n v="0.256249"/>
    <n v="2.2693240000000001"/>
    <n v="0.13349"/>
    <s v="6"/>
    <s v="scale_mpi_epyc_job_12138.out "/>
    <s v="scale_mpi_epyc_epyc006_2023-06-13_06-06-54.csv "/>
    <s v="e2 10000 100 100000 1 18"/>
    <n v="238.03689771428571"/>
    <n v="4.0041536802529212E-2"/>
    <n v="237.95681464068065"/>
    <n v="238.11698078789078"/>
    <x v="0"/>
  </r>
  <r>
    <x v="0"/>
    <x v="0"/>
    <n v="100"/>
    <x v="2"/>
    <x v="25"/>
    <n v="1"/>
    <n v="238.03627900000001"/>
    <n v="0.35420099999999999"/>
    <n v="2.679128"/>
    <n v="0.107165"/>
    <s v="6"/>
    <s v="scale_mpi_epyc_job_12138.out "/>
    <s v="scale_mpi_epyc_epyc006_2023-06-13_06-06-54.csv "/>
    <s v="e2 10000 100 100000 1 26"/>
    <n v="239.28865514285715"/>
    <n v="3.0494284618270755"/>
    <n v="233.189798219203"/>
    <n v="245.38751206651131"/>
    <x v="0"/>
  </r>
  <r>
    <x v="0"/>
    <x v="0"/>
    <n v="100"/>
    <x v="2"/>
    <x v="10"/>
    <n v="1"/>
    <n v="238.034693"/>
    <n v="0.22489000000000001"/>
    <n v="1.158436"/>
    <n v="0.115844"/>
    <s v="6"/>
    <s v="scale_mpi_epyc_job_12251.out "/>
    <s v="scale_mpi_epyc_epyc006_2023-06-13_16-16-38.csv "/>
    <s v="e2 10000 100 100000 1 11"/>
    <n v="233.4059515714286"/>
    <n v="5.1829033791919965"/>
    <n v="223.04014481304461"/>
    <n v="243.7717583298126"/>
    <x v="0"/>
  </r>
  <r>
    <x v="0"/>
    <x v="0"/>
    <n v="100"/>
    <x v="2"/>
    <x v="17"/>
    <n v="1"/>
    <n v="238.03426899999999"/>
    <n v="0.225352"/>
    <n v="1.9035249999999999"/>
    <n v="0.111972"/>
    <s v="2"/>
    <s v="scale_mpi_epyc_job_12555.out "/>
    <s v="scale_mpi_epyc_epyc002_2023-06-15_11-03-45.csv "/>
    <s v="e2 10000 100 100000 1 18"/>
    <n v="238.03689771428571"/>
    <n v="4.0041536802529212E-2"/>
    <n v="237.95681464068065"/>
    <n v="238.11698078789078"/>
    <x v="0"/>
  </r>
  <r>
    <x v="0"/>
    <x v="0"/>
    <n v="100"/>
    <x v="2"/>
    <x v="26"/>
    <n v="1"/>
    <n v="238.03333900000001"/>
    <n v="0.265156"/>
    <n v="3.6663939999999999"/>
    <n v="0.141015"/>
    <s v="5"/>
    <s v="scale_mpi_epyc_job_12537.out "/>
    <s v="scale_mpi_epyc_epyc005_2023-06-15_06-58-28.csv "/>
    <s v="e2 10000 100 100000 1 27"/>
    <n v="234.84960300000003"/>
    <n v="7.3835239163083157"/>
    <n v="220.08255516738339"/>
    <n v="249.61665083261667"/>
    <x v="0"/>
  </r>
  <r>
    <x v="0"/>
    <x v="0"/>
    <n v="100"/>
    <x v="2"/>
    <x v="5"/>
    <n v="1"/>
    <n v="238.03324699999999"/>
    <n v="0.19304099999999999"/>
    <n v="0.41924499999999998"/>
    <n v="8.3849000000000007E-2"/>
    <s v="5"/>
    <s v="scale_mpi_epyc_job_12248.out "/>
    <s v="scale_mpi_epyc_epyc005_2023-06-13_14-18-07.csv "/>
    <s v="e2 10000 100 100000 1 6"/>
    <n v="238.09770714285713"/>
    <n v="0.1738424121150168"/>
    <n v="237.75002231862709"/>
    <n v="238.44539196708718"/>
    <x v="0"/>
  </r>
  <r>
    <x v="0"/>
    <x v="0"/>
    <n v="100"/>
    <x v="2"/>
    <x v="8"/>
    <n v="1"/>
    <n v="238.02914200000001"/>
    <n v="0.277536"/>
    <n v="1.3527340000000001"/>
    <n v="0.16909199999999999"/>
    <s v="2"/>
    <s v="scale_mpi_epyc_job_12249.out "/>
    <s v="scale_mpi_epyc_epyc002_2023-06-13_14-49-37.csv "/>
    <s v="e2 10000 100 100000 1 9"/>
    <n v="236.85066071428568"/>
    <n v="2.9287164897673197"/>
    <n v="230.99322773475103"/>
    <n v="242.70809369382033"/>
    <x v="0"/>
  </r>
  <r>
    <x v="0"/>
    <x v="0"/>
    <n v="100"/>
    <x v="2"/>
    <x v="16"/>
    <n v="1"/>
    <n v="238.026929"/>
    <n v="0.23097400000000001"/>
    <n v="1.8761540000000001"/>
    <n v="0.11726"/>
    <s v="2"/>
    <s v="scale_mpi_epyc_job_12555.out "/>
    <s v="scale_mpi_epyc_epyc002_2023-06-15_11-03-45.csv "/>
    <s v="e2 10000 100 100000 1 17"/>
    <n v="235.07831899999999"/>
    <n v="4.7677177919600471"/>
    <n v="225.54288341607989"/>
    <n v="244.6137545839201"/>
    <x v="0"/>
  </r>
  <r>
    <x v="0"/>
    <x v="0"/>
    <n v="100"/>
    <x v="2"/>
    <x v="19"/>
    <n v="1"/>
    <n v="238.02661499999999"/>
    <n v="0.21701599999999999"/>
    <n v="1.8798269999999999"/>
    <n v="9.8937999999999998E-2"/>
    <s v="6"/>
    <s v="scale_mpi_epyc_job_12138.out "/>
    <s v="scale_mpi_epyc_epyc006_2023-06-13_06-06-54.csv "/>
    <s v="e2 10000 100 100000 1 20"/>
    <n v="233.75301171428569"/>
    <n v="5.5420579622373412"/>
    <n v="222.66889578981102"/>
    <n v="244.83712763876036"/>
    <x v="0"/>
  </r>
  <r>
    <x v="0"/>
    <x v="0"/>
    <n v="100"/>
    <x v="2"/>
    <x v="11"/>
    <n v="1"/>
    <n v="238.02500900000001"/>
    <n v="0.224551"/>
    <n v="1.2236340000000001"/>
    <n v="0.111239"/>
    <s v="5"/>
    <s v="scale_mpi_epyc_job_12248.out "/>
    <s v="scale_mpi_epyc_epyc005_2023-06-13_14-18-07.csv "/>
    <s v="e2 10000 100 100000 1 12"/>
    <n v="236.77150257142858"/>
    <n v="3.3880241302670351"/>
    <n v="229.9954543108945"/>
    <n v="243.54755083196267"/>
    <x v="0"/>
  </r>
  <r>
    <x v="0"/>
    <x v="0"/>
    <n v="100"/>
    <x v="2"/>
    <x v="9"/>
    <n v="1"/>
    <n v="238.02294800000001"/>
    <n v="0.20538500000000001"/>
    <n v="0.86781799999999998"/>
    <n v="9.6423999999999996E-2"/>
    <s v="4"/>
    <s v="scale_mpi_epyc_job_12298.out "/>
    <s v="scale_mpi_epyc_epyc004_2023-06-14_07-16-34.csv "/>
    <s v="e2 10000 100 100000 1 10"/>
    <n v="236.69981342857142"/>
    <n v="3.2923965058600309"/>
    <n v="230.11502041685137"/>
    <n v="243.28460644029147"/>
    <x v="0"/>
  </r>
  <r>
    <x v="0"/>
    <x v="0"/>
    <n v="100"/>
    <x v="2"/>
    <x v="4"/>
    <n v="1"/>
    <n v="238.020905"/>
    <n v="0.209373"/>
    <n v="0.39731699999999998"/>
    <n v="9.9329000000000001E-2"/>
    <s v="2"/>
    <s v="scale_mpi_epyc_job_12555.out "/>
    <s v="scale_mpi_epyc_epyc002_2023-06-15_11-03-45.csv "/>
    <s v="e2 10000 100 100000 1 5"/>
    <n v="236.48793600000002"/>
    <n v="3.7203949853813452"/>
    <n v="229.04714602923733"/>
    <n v="243.92872597076271"/>
    <x v="0"/>
  </r>
  <r>
    <x v="0"/>
    <x v="0"/>
    <n v="100"/>
    <x v="2"/>
    <x v="23"/>
    <n v="1"/>
    <n v="238.01894100000001"/>
    <n v="0.20973800000000001"/>
    <n v="2.2757139999999998"/>
    <n v="9.8944000000000004E-2"/>
    <s v="5"/>
    <s v="scale_mpi_epyc_job_12248.out "/>
    <s v="scale_mpi_epyc_epyc005_2023-06-13_14-18-07.csv "/>
    <s v="e2 10000 100 100000 1 24"/>
    <n v="237.89930371428571"/>
    <n v="3.553249345453243"/>
    <n v="230.79280502337923"/>
    <n v="245.00580240519218"/>
    <x v="0"/>
  </r>
  <r>
    <x v="0"/>
    <x v="0"/>
    <n v="100"/>
    <x v="2"/>
    <x v="25"/>
    <n v="1"/>
    <n v="238.01768999999999"/>
    <n v="0.239623"/>
    <n v="3.0603820000000002"/>
    <n v="0.122415"/>
    <s v="6"/>
    <s v="scale_mpi_epyc_job_12251.out "/>
    <s v="scale_mpi_epyc_epyc006_2023-06-13_16-16-38.csv "/>
    <s v="e2 10000 100 100000 1 26"/>
    <n v="239.28865514285715"/>
    <n v="3.0494284618270755"/>
    <n v="233.189798219203"/>
    <n v="245.38751206651131"/>
    <x v="0"/>
  </r>
  <r>
    <x v="0"/>
    <x v="0"/>
    <n v="100"/>
    <x v="2"/>
    <x v="18"/>
    <n v="1"/>
    <n v="238.017403"/>
    <n v="0.27821099999999999"/>
    <n v="2.8264309999999999"/>
    <n v="0.157024"/>
    <s v="2"/>
    <s v="scale_mpi_epyc_job_12555.out "/>
    <s v="scale_mpi_epyc_epyc002_2023-06-15_11-03-45.csv "/>
    <s v="e2 10000 100 100000 1 19"/>
    <n v="238.13412285714284"/>
    <n v="0.30078789027591252"/>
    <n v="237.53254707659102"/>
    <n v="238.73569863769467"/>
    <x v="0"/>
  </r>
  <r>
    <x v="0"/>
    <x v="0"/>
    <n v="100"/>
    <x v="2"/>
    <x v="24"/>
    <n v="1"/>
    <n v="238.01513"/>
    <n v="0.217449"/>
    <n v="2.3104309999999999"/>
    <n v="9.6268000000000006E-2"/>
    <s v="5"/>
    <s v="scale_mpi_epyc_job_12537.out "/>
    <s v="scale_mpi_epyc_epyc005_2023-06-15_06-58-28.csv "/>
    <s v="e2 10000 100 100000 1 25"/>
    <n v="236.03428628571427"/>
    <n v="3.7588135579410058"/>
    <n v="228.51665916983225"/>
    <n v="243.55191340159629"/>
    <x v="0"/>
  </r>
  <r>
    <x v="0"/>
    <x v="0"/>
    <n v="100"/>
    <x v="2"/>
    <x v="28"/>
    <n v="1"/>
    <n v="238.00820999999999"/>
    <n v="0.26429900000000001"/>
    <n v="4.1981619999999999"/>
    <n v="0.14993400000000001"/>
    <s v="5"/>
    <s v="scale_mpi_epyc_job_12537.out "/>
    <s v="scale_mpi_epyc_epyc005_2023-06-15_06-58-28.csv "/>
    <s v="e2 10000 100 100000 1 29"/>
    <n v="237.74156857142859"/>
    <n v="6.8525500394106498"/>
    <n v="224.0364684926073"/>
    <n v="251.44666865024988"/>
    <x v="0"/>
  </r>
  <r>
    <x v="0"/>
    <x v="0"/>
    <n v="100"/>
    <x v="2"/>
    <x v="8"/>
    <n v="1"/>
    <n v="238.00684999999999"/>
    <n v="0.22067600000000001"/>
    <n v="0.88414400000000004"/>
    <n v="0.11051800000000001"/>
    <s v="4"/>
    <s v="scale_mpi_epyc_job_12298.out "/>
    <s v="scale_mpi_epyc_epyc004_2023-06-14_07-16-34.csv "/>
    <s v="e2 10000 100 100000 1 9"/>
    <n v="236.85066071428568"/>
    <n v="2.9287164897673197"/>
    <n v="230.99322773475103"/>
    <n v="242.70809369382033"/>
    <x v="0"/>
  </r>
  <r>
    <x v="0"/>
    <x v="0"/>
    <n v="100"/>
    <x v="2"/>
    <x v="22"/>
    <n v="1"/>
    <n v="238.005641"/>
    <n v="0.212807"/>
    <n v="2.1738490000000001"/>
    <n v="9.8810999999999996E-2"/>
    <s v="6"/>
    <s v="scale_mpi_epyc_job_12138.out "/>
    <s v="scale_mpi_epyc_epyc006_2023-06-13_06-06-54.csv "/>
    <s v="e2 10000 100 100000 1 23"/>
    <n v="237.07228785714284"/>
    <n v="4.2576186738326944"/>
    <n v="228.55705050947745"/>
    <n v="245.58752520480823"/>
    <x v="0"/>
  </r>
  <r>
    <x v="0"/>
    <x v="0"/>
    <n v="100"/>
    <x v="2"/>
    <x v="11"/>
    <n v="1"/>
    <n v="238.00032200000001"/>
    <n v="0.205679"/>
    <n v="0.99856299999999998"/>
    <n v="9.0777999999999998E-2"/>
    <s v="5"/>
    <s v="scale_mpi_epyc_job_12537.out "/>
    <s v="scale_mpi_epyc_epyc005_2023-06-15_06-58-28.csv "/>
    <s v="e2 10000 100 100000 1 12"/>
    <n v="236.77150257142858"/>
    <n v="3.3880241302670351"/>
    <n v="229.9954543108945"/>
    <n v="243.54755083196267"/>
    <x v="0"/>
  </r>
  <r>
    <x v="0"/>
    <x v="0"/>
    <n v="100"/>
    <x v="2"/>
    <x v="17"/>
    <n v="1"/>
    <n v="238.00001499999999"/>
    <n v="0.243838"/>
    <n v="2.2607879999999998"/>
    <n v="0.132988"/>
    <s v="5"/>
    <s v="scale_mpi_epyc_job_12248.out "/>
    <s v="scale_mpi_epyc_epyc005_2023-06-13_14-18-07.csv "/>
    <s v="e2 10000 100 100000 1 18"/>
    <n v="238.03689771428571"/>
    <n v="4.0041536802529212E-2"/>
    <n v="237.95681464068065"/>
    <n v="238.11698078789078"/>
    <x v="0"/>
  </r>
  <r>
    <x v="0"/>
    <x v="0"/>
    <n v="100"/>
    <x v="2"/>
    <x v="27"/>
    <n v="1"/>
    <n v="237.99431899999999"/>
    <n v="0.29568299999999997"/>
    <n v="4.9041959999999998"/>
    <n v="0.18163699999999999"/>
    <s v="2"/>
    <s v="scale_mpi_epyc_job_12249.out "/>
    <s v="scale_mpi_epyc_epyc002_2023-06-13_14-49-37.csv "/>
    <s v="e2 10000 100 100000 1 28"/>
    <n v="236.65154899999999"/>
    <n v="3.7020131796978339"/>
    <n v="229.24752264060433"/>
    <n v="244.05557535939565"/>
    <x v="0"/>
  </r>
  <r>
    <x v="0"/>
    <x v="0"/>
    <n v="100"/>
    <x v="2"/>
    <x v="8"/>
    <n v="1"/>
    <n v="237.99123599999999"/>
    <n v="0.21504400000000001"/>
    <n v="0.85582000000000003"/>
    <n v="0.106977"/>
    <s v="2"/>
    <s v="scale_mpi_epyc_job_12555.out "/>
    <s v="scale_mpi_epyc_epyc002_2023-06-15_11-03-45.csv "/>
    <s v="e2 10000 100 100000 1 9"/>
    <n v="236.85066071428568"/>
    <n v="2.9287164897673197"/>
    <n v="230.99322773475103"/>
    <n v="242.70809369382033"/>
    <x v="0"/>
  </r>
  <r>
    <x v="0"/>
    <x v="0"/>
    <n v="100"/>
    <x v="2"/>
    <x v="20"/>
    <n v="1"/>
    <n v="237.989576"/>
    <n v="0.22593299999999999"/>
    <n v="2.1729219999999998"/>
    <n v="0.10864600000000001"/>
    <s v="2"/>
    <s v="scale_mpi_epyc_job_12249.out "/>
    <s v="scale_mpi_epyc_epyc002_2023-06-13_14-49-37.csv "/>
    <s v="e2 10000 100 100000 1 21"/>
    <n v="237.04523728571425"/>
    <n v="4.1409024547747109"/>
    <n v="228.76343237616481"/>
    <n v="245.32704219526369"/>
    <x v="0"/>
  </r>
  <r>
    <x v="0"/>
    <x v="0"/>
    <n v="100"/>
    <x v="2"/>
    <x v="4"/>
    <n v="1"/>
    <n v="237.98793000000001"/>
    <n v="0.27110299999999998"/>
    <n v="0.62573199999999995"/>
    <n v="0.15643299999999999"/>
    <s v="5"/>
    <s v="scale_mpi_epyc_job_12537.out "/>
    <s v="scale_mpi_epyc_epyc005_2023-06-15_06-58-28.csv "/>
    <s v="e2 10000 100 100000 1 5"/>
    <n v="236.48793600000002"/>
    <n v="3.7203949853813452"/>
    <n v="229.04714602923733"/>
    <n v="243.92872597076271"/>
    <x v="0"/>
  </r>
  <r>
    <x v="0"/>
    <x v="0"/>
    <n v="100"/>
    <x v="2"/>
    <x v="5"/>
    <n v="1"/>
    <n v="237.983564"/>
    <n v="0.20923600000000001"/>
    <n v="0.51614899999999997"/>
    <n v="0.10323"/>
    <s v="4"/>
    <s v="scale_mpi_epyc_job_12298.out "/>
    <s v="scale_mpi_epyc_epyc004_2023-06-14_07-16-34.csv "/>
    <s v="e2 10000 100 100000 1 6"/>
    <n v="238.09770714285713"/>
    <n v="0.1738424121150168"/>
    <n v="237.75002231862709"/>
    <n v="238.44539196708718"/>
    <x v="0"/>
  </r>
  <r>
    <x v="0"/>
    <x v="0"/>
    <n v="100"/>
    <x v="2"/>
    <x v="4"/>
    <n v="1"/>
    <n v="237.97830999999999"/>
    <n v="0.21121599999999999"/>
    <n v="0.39647199999999999"/>
    <n v="9.9117999999999998E-2"/>
    <s v="6"/>
    <s v="scale_mpi_epyc_job_12138.out "/>
    <s v="scale_mpi_epyc_epyc006_2023-06-13_06-06-54.csv "/>
    <s v="e2 10000 100 100000 1 5"/>
    <n v="236.48793600000002"/>
    <n v="3.7203949853813452"/>
    <n v="229.04714602923733"/>
    <n v="243.92872597076271"/>
    <x v="0"/>
  </r>
  <r>
    <x v="0"/>
    <x v="0"/>
    <n v="100"/>
    <x v="2"/>
    <x v="18"/>
    <n v="1"/>
    <n v="237.97572299999999"/>
    <n v="0.239513"/>
    <n v="2.300659"/>
    <n v="0.12781400000000001"/>
    <s v="5"/>
    <s v="scale_mpi_epyc_job_12248.out "/>
    <s v="scale_mpi_epyc_epyc005_2023-06-13_14-18-07.csv "/>
    <s v="e2 10000 100 100000 1 19"/>
    <n v="238.13412285714284"/>
    <n v="0.30078789027591252"/>
    <n v="237.53254707659102"/>
    <n v="238.73569863769467"/>
    <x v="0"/>
  </r>
  <r>
    <x v="0"/>
    <x v="0"/>
    <n v="100"/>
    <x v="2"/>
    <x v="9"/>
    <n v="1"/>
    <n v="237.97251299999999"/>
    <n v="0.22214500000000001"/>
    <n v="1.0079389999999999"/>
    <n v="0.111993"/>
    <s v="2"/>
    <s v="scale_mpi_epyc_job_12555.out "/>
    <s v="scale_mpi_epyc_epyc002_2023-06-15_11-03-45.csv "/>
    <s v="e2 10000 100 100000 1 10"/>
    <n v="236.69981342857142"/>
    <n v="3.2923965058600309"/>
    <n v="230.11502041685137"/>
    <n v="243.28460644029147"/>
    <x v="0"/>
  </r>
  <r>
    <x v="0"/>
    <x v="0"/>
    <n v="100"/>
    <x v="2"/>
    <x v="17"/>
    <n v="1"/>
    <n v="237.97111899999999"/>
    <n v="0.229629"/>
    <n v="1.963268"/>
    <n v="0.11548600000000001"/>
    <s v="2"/>
    <s v="scale_mpi_epyc_job_12249.out "/>
    <s v="scale_mpi_epyc_epyc002_2023-06-13_14-49-37.csv "/>
    <s v="e2 10000 100 100000 1 18"/>
    <n v="238.03689771428571"/>
    <n v="4.0041536802529212E-2"/>
    <n v="237.95681464068065"/>
    <n v="238.11698078789078"/>
    <x v="0"/>
  </r>
  <r>
    <x v="0"/>
    <x v="0"/>
    <n v="100"/>
    <x v="2"/>
    <x v="18"/>
    <n v="1"/>
    <n v="237.96777299999999"/>
    <n v="0.25278499999999998"/>
    <n v="2.4569610000000002"/>
    <n v="0.13649800000000001"/>
    <s v="5"/>
    <s v="scale_mpi_epyc_job_12537.out "/>
    <s v="scale_mpi_epyc_epyc005_2023-06-15_06-58-28.csv "/>
    <s v="e2 10000 100 100000 1 19"/>
    <n v="238.13412285714284"/>
    <n v="0.30078789027591252"/>
    <n v="237.53254707659102"/>
    <n v="238.73569863769467"/>
    <x v="0"/>
  </r>
  <r>
    <x v="0"/>
    <x v="0"/>
    <n v="100"/>
    <x v="2"/>
    <x v="25"/>
    <n v="1"/>
    <n v="237.961536"/>
    <n v="0.20638400000000001"/>
    <n v="2.3213840000000001"/>
    <n v="9.2854999999999993E-2"/>
    <s v="5"/>
    <s v="scale_mpi_epyc_job_12248.out "/>
    <s v="scale_mpi_epyc_epyc005_2023-06-13_14-18-07.csv "/>
    <s v="e2 10000 100 100000 1 26"/>
    <n v="239.28865514285715"/>
    <n v="3.0494284618270755"/>
    <n v="233.189798219203"/>
    <n v="245.38751206651131"/>
    <x v="0"/>
  </r>
  <r>
    <x v="0"/>
    <x v="0"/>
    <n v="100"/>
    <x v="2"/>
    <x v="12"/>
    <n v="1"/>
    <n v="237.96036000000001"/>
    <n v="0.230407"/>
    <n v="1.3958459999999999"/>
    <n v="0.11632000000000001"/>
    <s v="5"/>
    <s v="scale_mpi_epyc_job_12248.out "/>
    <s v="scale_mpi_epyc_epyc005_2023-06-13_14-18-07.csv "/>
    <s v="e2 10000 100 100000 1 13"/>
    <n v="238.05199142857143"/>
    <n v="0.15076639812811288"/>
    <n v="237.7504586323152"/>
    <n v="238.35352422482765"/>
    <x v="0"/>
  </r>
  <r>
    <x v="0"/>
    <x v="0"/>
    <n v="100"/>
    <x v="2"/>
    <x v="5"/>
    <n v="1"/>
    <n v="237.96017000000001"/>
    <n v="0.224659"/>
    <n v="0.55792200000000003"/>
    <n v="0.111584"/>
    <s v="5"/>
    <s v="scale_mpi_epyc_job_12537.out "/>
    <s v="scale_mpi_epyc_epyc005_2023-06-15_06-58-28.csv "/>
    <s v="e2 10000 100 100000 1 6"/>
    <n v="238.09770714285713"/>
    <n v="0.1738424121150168"/>
    <n v="237.75002231862709"/>
    <n v="238.44539196708718"/>
    <x v="0"/>
  </r>
  <r>
    <x v="0"/>
    <x v="0"/>
    <n v="100"/>
    <x v="2"/>
    <x v="4"/>
    <n v="1"/>
    <n v="237.95894899999999"/>
    <n v="0.20494699999999999"/>
    <n v="0.39139400000000002"/>
    <n v="9.7849000000000005E-2"/>
    <s v="6"/>
    <s v="scale_mpi_epyc_job_12251.out "/>
    <s v="scale_mpi_epyc_epyc006_2023-06-13_16-16-38.csv "/>
    <s v="e2 10000 100 100000 1 5"/>
    <n v="236.48793600000002"/>
    <n v="3.7203949853813452"/>
    <n v="229.04714602923733"/>
    <n v="243.92872597076271"/>
    <x v="0"/>
  </r>
  <r>
    <x v="0"/>
    <x v="0"/>
    <n v="100"/>
    <x v="2"/>
    <x v="22"/>
    <n v="1"/>
    <n v="237.95624799999999"/>
    <n v="0.21808"/>
    <n v="2.2992409999999999"/>
    <n v="0.10451100000000001"/>
    <s v="5"/>
    <s v="scale_mpi_epyc_job_12537.out "/>
    <s v="scale_mpi_epyc_epyc005_2023-06-15_06-58-28.csv "/>
    <s v="e2 10000 100 100000 1 23"/>
    <n v="237.07228785714284"/>
    <n v="4.2576186738326944"/>
    <n v="228.55705050947745"/>
    <n v="245.58752520480823"/>
    <x v="0"/>
  </r>
  <r>
    <x v="0"/>
    <x v="0"/>
    <n v="100"/>
    <x v="2"/>
    <x v="1"/>
    <n v="1"/>
    <n v="237.953442"/>
    <n v="0.40247100000000002"/>
    <n v="0.13819999999999999"/>
    <n v="0.13819999999999999"/>
    <s v="4"/>
    <s v="scale_mpi_epyc_job_12298.out "/>
    <s v="scale_mpi_epyc_epyc004_2023-06-14_07-16-34.csv "/>
    <s v="e2 10000 100 100000 1 2"/>
    <n v="237.76882850000001"/>
    <n v="0.20809996342635567"/>
    <n v="237.35262857314731"/>
    <n v="238.18502842685271"/>
    <x v="0"/>
  </r>
  <r>
    <x v="0"/>
    <x v="0"/>
    <n v="100"/>
    <x v="2"/>
    <x v="1"/>
    <n v="1"/>
    <n v="237.94293999999999"/>
    <n v="0.23052300000000001"/>
    <n v="0.121198"/>
    <n v="0.121198"/>
    <s v="6"/>
    <s v="scale_mpi_epyc_job_12138.out "/>
    <s v="scale_mpi_epyc_epyc006_2023-06-13_06-06-54.csv "/>
    <s v="e2 10000 100 100000 1 2"/>
    <n v="237.76882850000001"/>
    <n v="0.20809996342635567"/>
    <n v="237.35262857314731"/>
    <n v="238.18502842685271"/>
    <x v="0"/>
  </r>
  <r>
    <x v="0"/>
    <x v="0"/>
    <n v="100"/>
    <x v="2"/>
    <x v="12"/>
    <n v="1"/>
    <n v="237.93886599999999"/>
    <n v="0.200601"/>
    <n v="1.0891690000000001"/>
    <n v="9.0763999999999997E-2"/>
    <s v="2"/>
    <s v="scale_mpi_epyc_job_12555.out "/>
    <s v="scale_mpi_epyc_epyc002_2023-06-15_11-03-45.csv "/>
    <s v="e2 10000 100 100000 1 13"/>
    <n v="238.05199142857143"/>
    <n v="0.15076639812811288"/>
    <n v="237.7504586323152"/>
    <n v="238.35352422482765"/>
    <x v="0"/>
  </r>
  <r>
    <x v="0"/>
    <x v="0"/>
    <n v="100"/>
    <x v="2"/>
    <x v="20"/>
    <n v="1"/>
    <n v="237.936937"/>
    <n v="0.237094"/>
    <n v="2.4057840000000001"/>
    <n v="0.12028899999999999"/>
    <s v="5"/>
    <s v="scale_mpi_epyc_job_12248.out "/>
    <s v="scale_mpi_epyc_epyc005_2023-06-13_14-18-07.csv "/>
    <s v="e2 10000 100 100000 1 21"/>
    <n v="237.04523728571425"/>
    <n v="4.1409024547747109"/>
    <n v="228.76343237616481"/>
    <n v="245.32704219526369"/>
    <x v="0"/>
  </r>
  <r>
    <x v="0"/>
    <x v="0"/>
    <n v="100"/>
    <x v="2"/>
    <x v="13"/>
    <n v="1"/>
    <n v="237.93564499999999"/>
    <n v="0.26774799999999999"/>
    <n v="1.94425"/>
    <n v="0.149558"/>
    <s v="6"/>
    <s v="scale_mpi_epyc_job_12138.out "/>
    <s v="scale_mpi_epyc_epyc006_2023-06-13_06-06-54.csv "/>
    <s v="e2 10000 100 100000 1 14"/>
    <n v="236.60473042857143"/>
    <n v="3.3783257924877184"/>
    <n v="229.848078843596"/>
    <n v="243.36138201354686"/>
    <x v="0"/>
  </r>
  <r>
    <x v="3"/>
    <x v="0"/>
    <n v="100"/>
    <x v="2"/>
    <x v="62"/>
    <n v="1"/>
    <n v="5.9939239999999998"/>
    <n v="0.191498"/>
    <n v="4.0962769999999997"/>
    <n v="6.6069000000000003E-2"/>
    <s v="7"/>
    <s v="scale_mpi_epyc_job_12139.out "/>
    <s v="scale_mpi_epyc_epyc007_2023-06-13_06-07-02.csv "/>
    <s v="e3 10000 100 100000 1 63"/>
    <n v="5.6910597857142857"/>
    <n v="0.14191181359775193"/>
    <n v="5.4072361585187823"/>
    <n v="5.9748834129097892"/>
    <x v="1"/>
  </r>
  <r>
    <x v="3"/>
    <x v="0"/>
    <n v="100"/>
    <x v="2"/>
    <x v="63"/>
    <n v="1"/>
    <n v="6.1147689999999999"/>
    <n v="0.31745499999999999"/>
    <n v="8.2112110000000005"/>
    <n v="0.13033700000000001"/>
    <s v="7"/>
    <s v="scale_mpi_epyc_job_12139.out "/>
    <s v="scale_mpi_epyc_epyc007_2023-06-13_06-07-02.csv "/>
    <s v="e3 10000 100 100000 1 64"/>
    <n v="5.743559357142856"/>
    <n v="0.16344440743335012"/>
    <n v="5.4166705422761554"/>
    <n v="6.0704481720095567"/>
    <x v="1"/>
  </r>
  <r>
    <x v="3"/>
    <x v="1"/>
    <n v="100"/>
    <x v="2"/>
    <x v="0"/>
    <n v="1"/>
    <n v="3.4777360000000002"/>
    <n v="2.9228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2"/>
  </r>
  <r>
    <x v="3"/>
    <x v="1"/>
    <n v="100"/>
    <x v="2"/>
    <x v="1"/>
    <n v="1"/>
    <n v="2.266988"/>
    <n v="2.2529E-2"/>
    <n v="1.0024999999999999E-2"/>
    <n v="1.0024999999999999E-2"/>
    <s v="7"/>
    <s v="scale_mpi_epyc_job_12139.out "/>
    <s v="scale_mpi_epyc_epyc007_2023-06-13_06-07-02.csv "/>
    <s v="e3 1000 100 100000 1 2"/>
    <e v="#N/A"/>
    <e v="#N/A"/>
    <e v="#N/A"/>
    <e v="#N/A"/>
    <x v="2"/>
  </r>
  <r>
    <x v="3"/>
    <x v="1"/>
    <n v="100"/>
    <x v="2"/>
    <x v="2"/>
    <n v="1"/>
    <n v="1.8587959999999999"/>
    <n v="9.5069999999999998E-3"/>
    <n v="1.3273999999999999E-2"/>
    <n v="6.6369999999999997E-3"/>
    <s v="7"/>
    <s v="scale_mpi_epyc_job_12139.out "/>
    <s v="scale_mpi_epyc_epyc007_2023-06-13_06-07-02.csv "/>
    <s v="e3 1000 100 100000 1 3"/>
    <e v="#N/A"/>
    <e v="#N/A"/>
    <e v="#N/A"/>
    <e v="#N/A"/>
    <x v="2"/>
  </r>
  <r>
    <x v="3"/>
    <x v="1"/>
    <n v="100"/>
    <x v="2"/>
    <x v="3"/>
    <n v="1"/>
    <n v="1.7349969999999999"/>
    <n v="4.8034E-2"/>
    <n v="0.13741200000000001"/>
    <n v="4.5803999999999997E-2"/>
    <s v="7"/>
    <s v="scale_mpi_epyc_job_12139.out "/>
    <s v="scale_mpi_epyc_epyc007_2023-06-13_06-07-02.csv "/>
    <s v="e3 1000 100 100000 1 4"/>
    <e v="#N/A"/>
    <e v="#N/A"/>
    <e v="#N/A"/>
    <e v="#N/A"/>
    <x v="2"/>
  </r>
  <r>
    <x v="3"/>
    <x v="1"/>
    <n v="100"/>
    <x v="2"/>
    <x v="4"/>
    <n v="1"/>
    <n v="1.7848010000000001"/>
    <n v="0.241643"/>
    <n v="3.3194000000000001E-2"/>
    <n v="8.2979999999999998E-3"/>
    <s v="7"/>
    <s v="scale_mpi_epyc_job_12139.out "/>
    <s v="scale_mpi_epyc_epyc007_2023-06-13_06-07-02.csv "/>
    <s v="e3 1000 100 100000 1 5"/>
    <e v="#N/A"/>
    <e v="#N/A"/>
    <e v="#N/A"/>
    <e v="#N/A"/>
    <x v="2"/>
  </r>
  <r>
    <x v="3"/>
    <x v="1"/>
    <n v="100"/>
    <x v="2"/>
    <x v="5"/>
    <n v="1"/>
    <n v="1.4913730000000001"/>
    <n v="3.0639E-2"/>
    <n v="9.3686000000000005E-2"/>
    <n v="1.8737E-2"/>
    <s v="7"/>
    <s v="scale_mpi_epyc_job_12139.out "/>
    <s v="scale_mpi_epyc_epyc007_2023-06-13_06-07-02.csv "/>
    <s v="e3 1000 100 100000 1 6"/>
    <e v="#N/A"/>
    <e v="#N/A"/>
    <e v="#N/A"/>
    <e v="#N/A"/>
    <x v="2"/>
  </r>
  <r>
    <x v="3"/>
    <x v="1"/>
    <n v="100"/>
    <x v="2"/>
    <x v="6"/>
    <n v="1"/>
    <n v="1.604927"/>
    <n v="0.15096699999999999"/>
    <n v="0.37364199999999997"/>
    <n v="6.2274000000000003E-2"/>
    <s v="7"/>
    <s v="scale_mpi_epyc_job_12139.out "/>
    <s v="scale_mpi_epyc_epyc007_2023-06-13_06-07-02.csv "/>
    <s v="e3 1000 100 100000 1 7"/>
    <e v="#N/A"/>
    <e v="#N/A"/>
    <e v="#N/A"/>
    <e v="#N/A"/>
    <x v="2"/>
  </r>
  <r>
    <x v="3"/>
    <x v="1"/>
    <n v="100"/>
    <x v="2"/>
    <x v="7"/>
    <n v="1"/>
    <n v="1.411173"/>
    <n v="1.4534E-2"/>
    <n v="8.0582000000000001E-2"/>
    <n v="1.1512E-2"/>
    <s v="7"/>
    <s v="scale_mpi_epyc_job_12139.out "/>
    <s v="scale_mpi_epyc_epyc007_2023-06-13_06-07-02.csv "/>
    <s v="e3 1000 100 100000 1 8"/>
    <e v="#N/A"/>
    <e v="#N/A"/>
    <e v="#N/A"/>
    <e v="#N/A"/>
    <x v="2"/>
  </r>
  <r>
    <x v="3"/>
    <x v="1"/>
    <n v="100"/>
    <x v="2"/>
    <x v="8"/>
    <n v="1"/>
    <n v="1.408531"/>
    <n v="3.3202000000000002E-2"/>
    <n v="0.11945500000000001"/>
    <n v="1.4932000000000001E-2"/>
    <s v="7"/>
    <s v="scale_mpi_epyc_job_12139.out "/>
    <s v="scale_mpi_epyc_epyc007_2023-06-13_06-07-02.csv "/>
    <s v="e3 1000 100 100000 1 9"/>
    <e v="#N/A"/>
    <e v="#N/A"/>
    <e v="#N/A"/>
    <e v="#N/A"/>
    <x v="2"/>
  </r>
  <r>
    <x v="3"/>
    <x v="1"/>
    <n v="100"/>
    <x v="2"/>
    <x v="9"/>
    <n v="1"/>
    <n v="1.3844080000000001"/>
    <n v="2.8323000000000001E-2"/>
    <n v="0.121812"/>
    <n v="1.3535E-2"/>
    <s v="7"/>
    <s v="scale_mpi_epyc_job_12139.out "/>
    <s v="scale_mpi_epyc_epyc007_2023-06-13_06-07-02.csv "/>
    <s v="e3 1000 100 100000 1 10"/>
    <e v="#N/A"/>
    <e v="#N/A"/>
    <e v="#N/A"/>
    <e v="#N/A"/>
    <x v="2"/>
  </r>
  <r>
    <x v="3"/>
    <x v="1"/>
    <n v="100"/>
    <x v="2"/>
    <x v="10"/>
    <n v="1"/>
    <n v="1.4846250000000001"/>
    <n v="0.13034200000000001"/>
    <n v="0.46385999999999999"/>
    <n v="4.6385999999999997E-2"/>
    <s v="7"/>
    <s v="scale_mpi_epyc_job_12139.out "/>
    <s v="scale_mpi_epyc_epyc007_2023-06-13_06-07-02.csv "/>
    <s v="e3 1000 100 100000 1 11"/>
    <e v="#N/A"/>
    <e v="#N/A"/>
    <e v="#N/A"/>
    <e v="#N/A"/>
    <x v="2"/>
  </r>
  <r>
    <x v="3"/>
    <x v="1"/>
    <n v="100"/>
    <x v="2"/>
    <x v="11"/>
    <n v="1"/>
    <n v="1.3413729999999999"/>
    <n v="2.9224E-2"/>
    <n v="0.16395999999999999"/>
    <n v="1.4905E-2"/>
    <s v="7"/>
    <s v="scale_mpi_epyc_job_12139.out "/>
    <s v="scale_mpi_epyc_epyc007_2023-06-13_06-07-02.csv "/>
    <s v="e3 1000 100 100000 1 12"/>
    <e v="#N/A"/>
    <e v="#N/A"/>
    <e v="#N/A"/>
    <e v="#N/A"/>
    <x v="2"/>
  </r>
  <r>
    <x v="3"/>
    <x v="1"/>
    <n v="100"/>
    <x v="2"/>
    <x v="12"/>
    <n v="1"/>
    <n v="1.3483529999999999"/>
    <n v="3.6784999999999998E-2"/>
    <n v="0.22752700000000001"/>
    <n v="1.8960999999999999E-2"/>
    <s v="7"/>
    <s v="scale_mpi_epyc_job_12139.out "/>
    <s v="scale_mpi_epyc_epyc007_2023-06-13_06-07-02.csv "/>
    <s v="e3 1000 100 100000 1 13"/>
    <e v="#N/A"/>
    <e v="#N/A"/>
    <e v="#N/A"/>
    <e v="#N/A"/>
    <x v="2"/>
  </r>
  <r>
    <x v="3"/>
    <x v="1"/>
    <n v="100"/>
    <x v="2"/>
    <x v="13"/>
    <n v="1"/>
    <n v="1.34362"/>
    <n v="1.7498E-2"/>
    <n v="0.186557"/>
    <n v="1.4350999999999999E-2"/>
    <s v="7"/>
    <s v="scale_mpi_epyc_job_12139.out "/>
    <s v="scale_mpi_epyc_epyc007_2023-06-13_06-07-02.csv "/>
    <s v="e3 1000 100 100000 1 14"/>
    <e v="#N/A"/>
    <e v="#N/A"/>
    <e v="#N/A"/>
    <e v="#N/A"/>
    <x v="2"/>
  </r>
  <r>
    <x v="3"/>
    <x v="1"/>
    <n v="100"/>
    <x v="2"/>
    <x v="14"/>
    <n v="1"/>
    <n v="1.3109059999999999"/>
    <n v="2.5472999999999999E-2"/>
    <n v="0.27209299999999997"/>
    <n v="1.9435000000000001E-2"/>
    <s v="7"/>
    <s v="scale_mpi_epyc_job_12139.out "/>
    <s v="scale_mpi_epyc_epyc007_2023-06-13_06-07-02.csv "/>
    <s v="e3 1000 100 100000 1 15"/>
    <e v="#N/A"/>
    <e v="#N/A"/>
    <e v="#N/A"/>
    <e v="#N/A"/>
    <x v="2"/>
  </r>
  <r>
    <x v="3"/>
    <x v="1"/>
    <n v="100"/>
    <x v="2"/>
    <x v="15"/>
    <n v="1"/>
    <n v="1.4302189999999999"/>
    <n v="0.111127"/>
    <n v="0.31129200000000001"/>
    <n v="2.0753000000000001E-2"/>
    <s v="7"/>
    <s v="scale_mpi_epyc_job_12139.out "/>
    <s v="scale_mpi_epyc_epyc007_2023-06-13_06-07-02.csv "/>
    <s v="e3 1000 100 100000 1 16"/>
    <e v="#N/A"/>
    <e v="#N/A"/>
    <e v="#N/A"/>
    <e v="#N/A"/>
    <x v="2"/>
  </r>
  <r>
    <x v="3"/>
    <x v="1"/>
    <n v="100"/>
    <x v="2"/>
    <x v="16"/>
    <n v="1"/>
    <n v="1.338622"/>
    <n v="3.8414999999999998E-2"/>
    <n v="0.41640899999999997"/>
    <n v="2.6026000000000001E-2"/>
    <s v="7"/>
    <s v="scale_mpi_epyc_job_12139.out "/>
    <s v="scale_mpi_epyc_epyc007_2023-06-13_06-07-02.csv "/>
    <s v="e3 1000 100 100000 1 17"/>
    <e v="#N/A"/>
    <e v="#N/A"/>
    <e v="#N/A"/>
    <e v="#N/A"/>
    <x v="2"/>
  </r>
  <r>
    <x v="3"/>
    <x v="1"/>
    <n v="100"/>
    <x v="2"/>
    <x v="17"/>
    <n v="1"/>
    <n v="1.334209"/>
    <n v="2.9742000000000001E-2"/>
    <n v="0.35488199999999998"/>
    <n v="2.0875000000000001E-2"/>
    <s v="7"/>
    <s v="scale_mpi_epyc_job_12139.out "/>
    <s v="scale_mpi_epyc_epyc007_2023-06-13_06-07-02.csv "/>
    <s v="e3 1000 100 100000 1 18"/>
    <e v="#N/A"/>
    <e v="#N/A"/>
    <e v="#N/A"/>
    <e v="#N/A"/>
    <x v="2"/>
  </r>
  <r>
    <x v="3"/>
    <x v="1"/>
    <n v="100"/>
    <x v="2"/>
    <x v="18"/>
    <n v="1"/>
    <n v="1.3519350000000001"/>
    <n v="4.3708999999999998E-2"/>
    <n v="0.60082199999999997"/>
    <n v="3.3378999999999999E-2"/>
    <s v="7"/>
    <s v="scale_mpi_epyc_job_12139.out "/>
    <s v="scale_mpi_epyc_epyc007_2023-06-13_06-07-02.csv "/>
    <s v="e3 1000 100 100000 1 19"/>
    <e v="#N/A"/>
    <e v="#N/A"/>
    <e v="#N/A"/>
    <e v="#N/A"/>
    <x v="2"/>
  </r>
  <r>
    <x v="3"/>
    <x v="1"/>
    <n v="100"/>
    <x v="2"/>
    <x v="19"/>
    <n v="1"/>
    <n v="1.7657499999999999"/>
    <n v="0.41692099999999999"/>
    <n v="7.7994950000000003"/>
    <n v="0.41049999999999998"/>
    <s v="7"/>
    <s v="scale_mpi_epyc_job_12139.out "/>
    <s v="scale_mpi_epyc_epyc007_2023-06-13_06-07-02.csv "/>
    <s v="e3 1000 100 100000 1 20"/>
    <e v="#N/A"/>
    <e v="#N/A"/>
    <e v="#N/A"/>
    <e v="#N/A"/>
    <x v="2"/>
  </r>
  <r>
    <x v="3"/>
    <x v="1"/>
    <n v="100"/>
    <x v="2"/>
    <x v="20"/>
    <n v="1"/>
    <n v="1.435106"/>
    <n v="0.11717900000000001"/>
    <n v="1.8461179999999999"/>
    <n v="9.2305999999999999E-2"/>
    <s v="7"/>
    <s v="scale_mpi_epyc_job_12139.out "/>
    <s v="scale_mpi_epyc_epyc007_2023-06-13_06-07-02.csv "/>
    <s v="e3 1000 100 100000 1 21"/>
    <e v="#N/A"/>
    <e v="#N/A"/>
    <e v="#N/A"/>
    <e v="#N/A"/>
    <x v="2"/>
  </r>
  <r>
    <x v="3"/>
    <x v="1"/>
    <n v="100"/>
    <x v="2"/>
    <x v="21"/>
    <n v="1"/>
    <n v="1.335869"/>
    <n v="3.3489999999999999E-2"/>
    <n v="0.54963200000000001"/>
    <n v="2.6172999999999998E-2"/>
    <s v="7"/>
    <s v="scale_mpi_epyc_job_12139.out "/>
    <s v="scale_mpi_epyc_epyc007_2023-06-13_06-07-02.csv "/>
    <s v="e3 1000 100 100000 1 22"/>
    <e v="#N/A"/>
    <e v="#N/A"/>
    <e v="#N/A"/>
    <e v="#N/A"/>
    <x v="2"/>
  </r>
  <r>
    <x v="3"/>
    <x v="1"/>
    <n v="100"/>
    <x v="2"/>
    <x v="22"/>
    <n v="1"/>
    <n v="1.36765"/>
    <n v="5.7306000000000003E-2"/>
    <n v="0.83411199999999996"/>
    <n v="3.7914000000000003E-2"/>
    <s v="7"/>
    <s v="scale_mpi_epyc_job_12139.out "/>
    <s v="scale_mpi_epyc_epyc007_2023-06-13_06-07-02.csv "/>
    <s v="e3 1000 100 100000 1 23"/>
    <e v="#N/A"/>
    <e v="#N/A"/>
    <e v="#N/A"/>
    <e v="#N/A"/>
    <x v="2"/>
  </r>
  <r>
    <x v="3"/>
    <x v="1"/>
    <n v="100"/>
    <x v="2"/>
    <x v="23"/>
    <n v="1"/>
    <n v="1.3319479999999999"/>
    <n v="4.0698999999999999E-2"/>
    <n v="1.028465"/>
    <n v="4.4715999999999999E-2"/>
    <s v="7"/>
    <s v="scale_mpi_epyc_job_12139.out "/>
    <s v="scale_mpi_epyc_epyc007_2023-06-13_06-07-02.csv "/>
    <s v="e3 1000 100 100000 1 24"/>
    <e v="#N/A"/>
    <e v="#N/A"/>
    <e v="#N/A"/>
    <e v="#N/A"/>
    <x v="2"/>
  </r>
  <r>
    <x v="3"/>
    <x v="1"/>
    <n v="100"/>
    <x v="2"/>
    <x v="24"/>
    <n v="1"/>
    <n v="1.368709"/>
    <n v="4.1231999999999998E-2"/>
    <n v="0.80275700000000005"/>
    <n v="3.3447999999999999E-2"/>
    <s v="7"/>
    <s v="scale_mpi_epyc_job_12139.out "/>
    <s v="scale_mpi_epyc_epyc007_2023-06-13_06-07-02.csv "/>
    <s v="e3 1000 100 100000 1 25"/>
    <e v="#N/A"/>
    <e v="#N/A"/>
    <e v="#N/A"/>
    <e v="#N/A"/>
    <x v="2"/>
  </r>
  <r>
    <x v="3"/>
    <x v="1"/>
    <n v="100"/>
    <x v="2"/>
    <x v="25"/>
    <n v="1"/>
    <n v="1.3537779999999999"/>
    <n v="3.0398999999999999E-2"/>
    <n v="0.62754200000000004"/>
    <n v="2.5101999999999999E-2"/>
    <s v="7"/>
    <s v="scale_mpi_epyc_job_12139.out "/>
    <s v="scale_mpi_epyc_epyc007_2023-06-13_06-07-02.csv "/>
    <s v="e3 1000 100 100000 1 26"/>
    <e v="#N/A"/>
    <e v="#N/A"/>
    <e v="#N/A"/>
    <e v="#N/A"/>
    <x v="2"/>
  </r>
  <r>
    <x v="3"/>
    <x v="1"/>
    <n v="100"/>
    <x v="2"/>
    <x v="26"/>
    <n v="1"/>
    <n v="1.392452"/>
    <n v="3.6405E-2"/>
    <n v="0.82480900000000001"/>
    <n v="3.1723000000000001E-2"/>
    <s v="7"/>
    <s v="scale_mpi_epyc_job_12139.out "/>
    <s v="scale_mpi_epyc_epyc007_2023-06-13_06-07-02.csv "/>
    <s v="e3 1000 100 100000 1 27"/>
    <e v="#N/A"/>
    <e v="#N/A"/>
    <e v="#N/A"/>
    <e v="#N/A"/>
    <x v="2"/>
  </r>
  <r>
    <x v="3"/>
    <x v="1"/>
    <n v="100"/>
    <x v="2"/>
    <x v="27"/>
    <n v="1"/>
    <n v="1.4757089999999999"/>
    <n v="8.1355999999999998E-2"/>
    <n v="1.8525480000000001"/>
    <n v="6.8612999999999993E-2"/>
    <s v="7"/>
    <s v="scale_mpi_epyc_job_12139.out "/>
    <s v="scale_mpi_epyc_epyc007_2023-06-13_06-07-02.csv "/>
    <s v="e3 1000 100 100000 1 28"/>
    <e v="#N/A"/>
    <e v="#N/A"/>
    <e v="#N/A"/>
    <e v="#N/A"/>
    <x v="2"/>
  </r>
  <r>
    <x v="3"/>
    <x v="1"/>
    <n v="100"/>
    <x v="2"/>
    <x v="28"/>
    <n v="1"/>
    <n v="1.474146"/>
    <n v="8.5782999999999998E-2"/>
    <n v="2.5798169999999998"/>
    <n v="9.2135999999999996E-2"/>
    <s v="7"/>
    <s v="scale_mpi_epyc_job_12139.out "/>
    <s v="scale_mpi_epyc_epyc007_2023-06-13_06-07-02.csv "/>
    <s v="e3 1000 100 100000 1 29"/>
    <e v="#N/A"/>
    <e v="#N/A"/>
    <e v="#N/A"/>
    <e v="#N/A"/>
    <x v="2"/>
  </r>
  <r>
    <x v="3"/>
    <x v="1"/>
    <n v="100"/>
    <x v="2"/>
    <x v="29"/>
    <n v="1"/>
    <n v="1.3944879999999999"/>
    <n v="5.0269000000000001E-2"/>
    <n v="1.050038"/>
    <n v="3.6207999999999997E-2"/>
    <s v="7"/>
    <s v="scale_mpi_epyc_job_12139.out "/>
    <s v="scale_mpi_epyc_epyc007_2023-06-13_06-07-02.csv "/>
    <s v="e3 1000 100 100000 1 30"/>
    <e v="#N/A"/>
    <e v="#N/A"/>
    <e v="#N/A"/>
    <e v="#N/A"/>
    <x v="2"/>
  </r>
  <r>
    <x v="3"/>
    <x v="1"/>
    <n v="100"/>
    <x v="2"/>
    <x v="30"/>
    <n v="1"/>
    <n v="1.3848419999999999"/>
    <n v="6.3981999999999997E-2"/>
    <n v="1.4536709999999999"/>
    <n v="4.8455999999999999E-2"/>
    <s v="7"/>
    <s v="scale_mpi_epyc_job_12139.out "/>
    <s v="scale_mpi_epyc_epyc007_2023-06-13_06-07-02.csv "/>
    <s v="e3 1000 100 100000 1 31"/>
    <e v="#N/A"/>
    <e v="#N/A"/>
    <e v="#N/A"/>
    <e v="#N/A"/>
    <x v="2"/>
  </r>
  <r>
    <x v="3"/>
    <x v="1"/>
    <n v="100"/>
    <x v="2"/>
    <x v="31"/>
    <n v="1"/>
    <n v="1.446955"/>
    <n v="3.2601999999999999E-2"/>
    <n v="0.862931"/>
    <n v="2.7836E-2"/>
    <s v="7"/>
    <s v="scale_mpi_epyc_job_12139.out "/>
    <s v="scale_mpi_epyc_epyc007_2023-06-13_06-07-02.csv "/>
    <s v="e3 1000 100 100000 1 32"/>
    <e v="#N/A"/>
    <e v="#N/A"/>
    <e v="#N/A"/>
    <e v="#N/A"/>
    <x v="2"/>
  </r>
  <r>
    <x v="3"/>
    <x v="1"/>
    <n v="100"/>
    <x v="2"/>
    <x v="32"/>
    <n v="1"/>
    <n v="1.5563039999999999"/>
    <n v="0.102518"/>
    <n v="2.8425590000000001"/>
    <n v="8.8830000000000006E-2"/>
    <s v="7"/>
    <s v="scale_mpi_epyc_job_12139.out "/>
    <s v="scale_mpi_epyc_epyc007_2023-06-13_06-07-02.csv "/>
    <s v="e3 1000 100 100000 1 33"/>
    <e v="#N/A"/>
    <e v="#N/A"/>
    <e v="#N/A"/>
    <e v="#N/A"/>
    <x v="2"/>
  </r>
  <r>
    <x v="3"/>
    <x v="1"/>
    <n v="100"/>
    <x v="2"/>
    <x v="33"/>
    <n v="1"/>
    <n v="1.426936"/>
    <n v="5.4731000000000002E-2"/>
    <n v="1.1779520000000001"/>
    <n v="3.5695999999999999E-2"/>
    <s v="7"/>
    <s v="scale_mpi_epyc_job_12139.out "/>
    <s v="scale_mpi_epyc_epyc007_2023-06-13_06-07-02.csv "/>
    <s v="e3 1000 100 100000 1 34"/>
    <e v="#N/A"/>
    <e v="#N/A"/>
    <e v="#N/A"/>
    <e v="#N/A"/>
    <x v="2"/>
  </r>
  <r>
    <x v="3"/>
    <x v="1"/>
    <n v="100"/>
    <x v="2"/>
    <x v="34"/>
    <n v="1"/>
    <n v="1.458043"/>
    <n v="5.9296000000000001E-2"/>
    <n v="1.094816"/>
    <n v="3.2199999999999999E-2"/>
    <s v="7"/>
    <s v="scale_mpi_epyc_job_12139.out "/>
    <s v="scale_mpi_epyc_epyc007_2023-06-13_06-07-02.csv "/>
    <s v="e3 1000 100 100000 1 35"/>
    <e v="#N/A"/>
    <e v="#N/A"/>
    <e v="#N/A"/>
    <e v="#N/A"/>
    <x v="2"/>
  </r>
  <r>
    <x v="3"/>
    <x v="1"/>
    <n v="100"/>
    <x v="2"/>
    <x v="35"/>
    <n v="1"/>
    <n v="1.5425409999999999"/>
    <n v="6.3156000000000004E-2"/>
    <n v="1.570967"/>
    <n v="4.4885000000000001E-2"/>
    <s v="7"/>
    <s v="scale_mpi_epyc_job_12139.out "/>
    <s v="scale_mpi_epyc_epyc007_2023-06-13_06-07-02.csv "/>
    <s v="e3 1000 100 100000 1 36"/>
    <e v="#N/A"/>
    <e v="#N/A"/>
    <e v="#N/A"/>
    <e v="#N/A"/>
    <x v="2"/>
  </r>
  <r>
    <x v="3"/>
    <x v="1"/>
    <n v="100"/>
    <x v="2"/>
    <x v="36"/>
    <n v="1"/>
    <n v="1.450164"/>
    <n v="6.8717E-2"/>
    <n v="1.573739"/>
    <n v="4.3714999999999997E-2"/>
    <s v="7"/>
    <s v="scale_mpi_epyc_job_12139.out "/>
    <s v="scale_mpi_epyc_epyc007_2023-06-13_06-07-02.csv "/>
    <s v="e3 1000 100 100000 1 37"/>
    <e v="#N/A"/>
    <e v="#N/A"/>
    <e v="#N/A"/>
    <e v="#N/A"/>
    <x v="2"/>
  </r>
  <r>
    <x v="3"/>
    <x v="1"/>
    <n v="100"/>
    <x v="2"/>
    <x v="37"/>
    <n v="1"/>
    <n v="1.4173770000000001"/>
    <n v="4.1489999999999999E-2"/>
    <n v="1.201651"/>
    <n v="3.2476999999999999E-2"/>
    <s v="7"/>
    <s v="scale_mpi_epyc_job_12139.out "/>
    <s v="scale_mpi_epyc_epyc007_2023-06-13_06-07-02.csv "/>
    <s v="e3 1000 100 100000 1 38"/>
    <e v="#N/A"/>
    <e v="#N/A"/>
    <e v="#N/A"/>
    <e v="#N/A"/>
    <x v="2"/>
  </r>
  <r>
    <x v="3"/>
    <x v="1"/>
    <n v="100"/>
    <x v="2"/>
    <x v="38"/>
    <n v="1"/>
    <n v="1.4793689999999999"/>
    <n v="6.2704999999999997E-2"/>
    <n v="1.2559750000000001"/>
    <n v="3.3051999999999998E-2"/>
    <s v="7"/>
    <s v="scale_mpi_epyc_job_12139.out "/>
    <s v="scale_mpi_epyc_epyc007_2023-06-13_06-07-02.csv "/>
    <s v="e3 1000 100 100000 1 39"/>
    <e v="#N/A"/>
    <e v="#N/A"/>
    <e v="#N/A"/>
    <e v="#N/A"/>
    <x v="2"/>
  </r>
  <r>
    <x v="3"/>
    <x v="1"/>
    <n v="100"/>
    <x v="2"/>
    <x v="39"/>
    <n v="1"/>
    <n v="1.470424"/>
    <n v="7.7704999999999996E-2"/>
    <n v="2.4638870000000002"/>
    <n v="6.3176999999999997E-2"/>
    <s v="7"/>
    <s v="scale_mpi_epyc_job_12139.out "/>
    <s v="scale_mpi_epyc_epyc007_2023-06-13_06-07-02.csv "/>
    <s v="e3 1000 100 100000 1 40"/>
    <e v="#N/A"/>
    <e v="#N/A"/>
    <e v="#N/A"/>
    <e v="#N/A"/>
    <x v="2"/>
  </r>
  <r>
    <x v="3"/>
    <x v="1"/>
    <n v="100"/>
    <x v="2"/>
    <x v="40"/>
    <n v="1"/>
    <n v="1.564071"/>
    <n v="0.143788"/>
    <n v="5.0679780000000001"/>
    <n v="0.12669900000000001"/>
    <s v="7"/>
    <s v="scale_mpi_epyc_job_12139.out "/>
    <s v="scale_mpi_epyc_epyc007_2023-06-13_06-07-02.csv "/>
    <s v="e3 1000 100 100000 1 41"/>
    <e v="#N/A"/>
    <e v="#N/A"/>
    <e v="#N/A"/>
    <e v="#N/A"/>
    <x v="2"/>
  </r>
  <r>
    <x v="3"/>
    <x v="1"/>
    <n v="100"/>
    <x v="2"/>
    <x v="41"/>
    <n v="1"/>
    <n v="1.5696909999999999"/>
    <n v="0.11335099999999999"/>
    <n v="1.944062"/>
    <n v="4.7416E-2"/>
    <s v="7"/>
    <s v="scale_mpi_epyc_job_12139.out "/>
    <s v="scale_mpi_epyc_epyc007_2023-06-13_06-07-02.csv "/>
    <s v="e3 1000 100 100000 1 42"/>
    <e v="#N/A"/>
    <e v="#N/A"/>
    <e v="#N/A"/>
    <e v="#N/A"/>
    <x v="2"/>
  </r>
  <r>
    <x v="3"/>
    <x v="1"/>
    <n v="100"/>
    <x v="2"/>
    <x v="42"/>
    <n v="1"/>
    <n v="1.501463"/>
    <n v="6.7664000000000002E-2"/>
    <n v="2.2804039999999999"/>
    <n v="5.4295000000000003E-2"/>
    <s v="7"/>
    <s v="scale_mpi_epyc_job_12139.out "/>
    <s v="scale_mpi_epyc_epyc007_2023-06-13_06-07-02.csv "/>
    <s v="e3 1000 100 100000 1 43"/>
    <e v="#N/A"/>
    <e v="#N/A"/>
    <e v="#N/A"/>
    <e v="#N/A"/>
    <x v="2"/>
  </r>
  <r>
    <x v="3"/>
    <x v="1"/>
    <n v="100"/>
    <x v="2"/>
    <x v="43"/>
    <n v="1"/>
    <n v="1.528095"/>
    <n v="9.1943999999999998E-2"/>
    <n v="1.619764"/>
    <n v="3.7669000000000001E-2"/>
    <s v="7"/>
    <s v="scale_mpi_epyc_job_12139.out "/>
    <s v="scale_mpi_epyc_epyc007_2023-06-13_06-07-02.csv "/>
    <s v="e3 1000 100 100000 1 44"/>
    <e v="#N/A"/>
    <e v="#N/A"/>
    <e v="#N/A"/>
    <e v="#N/A"/>
    <x v="2"/>
  </r>
  <r>
    <x v="3"/>
    <x v="1"/>
    <n v="100"/>
    <x v="2"/>
    <x v="44"/>
    <n v="1"/>
    <n v="1.713376"/>
    <n v="5.7535999999999997E-2"/>
    <n v="1.698969"/>
    <n v="3.8613000000000001E-2"/>
    <s v="7"/>
    <s v="scale_mpi_epyc_job_12139.out "/>
    <s v="scale_mpi_epyc_epyc007_2023-06-13_06-07-02.csv "/>
    <s v="e3 1000 100 100000 1 45"/>
    <e v="#N/A"/>
    <e v="#N/A"/>
    <e v="#N/A"/>
    <e v="#N/A"/>
    <x v="2"/>
  </r>
  <r>
    <x v="3"/>
    <x v="1"/>
    <n v="100"/>
    <x v="2"/>
    <x v="45"/>
    <n v="1"/>
    <n v="1.7883530000000001"/>
    <n v="6.5733E-2"/>
    <n v="2.8719640000000002"/>
    <n v="6.3821000000000003E-2"/>
    <s v="7"/>
    <s v="scale_mpi_epyc_job_12139.out "/>
    <s v="scale_mpi_epyc_epyc007_2023-06-13_06-07-02.csv "/>
    <s v="e3 1000 100 100000 1 46"/>
    <e v="#N/A"/>
    <e v="#N/A"/>
    <e v="#N/A"/>
    <e v="#N/A"/>
    <x v="2"/>
  </r>
  <r>
    <x v="3"/>
    <x v="1"/>
    <n v="100"/>
    <x v="2"/>
    <x v="46"/>
    <n v="1"/>
    <n v="1.5665100000000001"/>
    <n v="6.8826999999999999E-2"/>
    <n v="1.9437150000000001"/>
    <n v="4.2255000000000001E-2"/>
    <s v="7"/>
    <s v="scale_mpi_epyc_job_12139.out "/>
    <s v="scale_mpi_epyc_epyc007_2023-06-13_06-07-02.csv "/>
    <s v="e3 1000 100 100000 1 47"/>
    <e v="#N/A"/>
    <e v="#N/A"/>
    <e v="#N/A"/>
    <e v="#N/A"/>
    <x v="2"/>
  </r>
  <r>
    <x v="3"/>
    <x v="1"/>
    <n v="100"/>
    <x v="2"/>
    <x v="47"/>
    <n v="1"/>
    <n v="1.7755529999999999"/>
    <n v="7.9205999999999999E-2"/>
    <n v="2.2571159999999999"/>
    <n v="4.8023999999999997E-2"/>
    <s v="7"/>
    <s v="scale_mpi_epyc_job_12139.out "/>
    <s v="scale_mpi_epyc_epyc007_2023-06-13_06-07-02.csv "/>
    <s v="e3 1000 100 100000 1 48"/>
    <e v="#N/A"/>
    <e v="#N/A"/>
    <e v="#N/A"/>
    <e v="#N/A"/>
    <x v="2"/>
  </r>
  <r>
    <x v="3"/>
    <x v="1"/>
    <n v="100"/>
    <x v="2"/>
    <x v="48"/>
    <n v="1"/>
    <n v="1.8169770000000001"/>
    <n v="5.4552000000000003E-2"/>
    <n v="1.8179730000000001"/>
    <n v="3.7873999999999998E-2"/>
    <s v="7"/>
    <s v="scale_mpi_epyc_job_12139.out "/>
    <s v="scale_mpi_epyc_epyc007_2023-06-13_06-07-02.csv "/>
    <s v="e3 1000 100 100000 1 49"/>
    <e v="#N/A"/>
    <e v="#N/A"/>
    <e v="#N/A"/>
    <e v="#N/A"/>
    <x v="2"/>
  </r>
  <r>
    <x v="3"/>
    <x v="1"/>
    <n v="100"/>
    <x v="2"/>
    <x v="49"/>
    <n v="1"/>
    <n v="1.931203"/>
    <n v="0.15215000000000001"/>
    <n v="6.1757569999999999"/>
    <n v="0.12603600000000001"/>
    <s v="7"/>
    <s v="scale_mpi_epyc_job_12139.out "/>
    <s v="scale_mpi_epyc_epyc007_2023-06-13_06-07-02.csv "/>
    <s v="e3 1000 100 100000 1 50"/>
    <e v="#N/A"/>
    <e v="#N/A"/>
    <e v="#N/A"/>
    <e v="#N/A"/>
    <x v="2"/>
  </r>
  <r>
    <x v="3"/>
    <x v="1"/>
    <n v="100"/>
    <x v="2"/>
    <x v="50"/>
    <n v="1"/>
    <n v="1.8145770000000001"/>
    <n v="7.0900000000000005E-2"/>
    <n v="2.5045250000000001"/>
    <n v="5.0090999999999997E-2"/>
    <s v="7"/>
    <s v="scale_mpi_epyc_job_12139.out "/>
    <s v="scale_mpi_epyc_epyc007_2023-06-13_06-07-02.csv "/>
    <s v="e3 1000 100 100000 1 51"/>
    <e v="#N/A"/>
    <e v="#N/A"/>
    <e v="#N/A"/>
    <e v="#N/A"/>
    <x v="2"/>
  </r>
  <r>
    <x v="3"/>
    <x v="1"/>
    <n v="100"/>
    <x v="2"/>
    <x v="51"/>
    <n v="1"/>
    <n v="2.1656140000000001"/>
    <n v="0.371255"/>
    <n v="17.638195"/>
    <n v="0.34584700000000002"/>
    <s v="7"/>
    <s v="scale_mpi_epyc_job_12139.out "/>
    <s v="scale_mpi_epyc_epyc007_2023-06-13_06-07-02.csv "/>
    <s v="e3 1000 100 100000 1 52"/>
    <e v="#N/A"/>
    <e v="#N/A"/>
    <e v="#N/A"/>
    <e v="#N/A"/>
    <x v="2"/>
  </r>
  <r>
    <x v="3"/>
    <x v="1"/>
    <n v="100"/>
    <x v="2"/>
    <x v="52"/>
    <n v="1"/>
    <n v="1.811515"/>
    <n v="0.16519200000000001"/>
    <n v="6.5341889999999996"/>
    <n v="0.12565699999999999"/>
    <s v="7"/>
    <s v="scale_mpi_epyc_job_12139.out "/>
    <s v="scale_mpi_epyc_epyc007_2023-06-13_06-07-02.csv "/>
    <s v="e3 1000 100 100000 1 53"/>
    <e v="#N/A"/>
    <e v="#N/A"/>
    <e v="#N/A"/>
    <e v="#N/A"/>
    <x v="2"/>
  </r>
  <r>
    <x v="3"/>
    <x v="1"/>
    <n v="100"/>
    <x v="2"/>
    <x v="53"/>
    <n v="1"/>
    <n v="2.0167489999999999"/>
    <n v="0.11013199999999999"/>
    <n v="3.005042"/>
    <n v="5.6698999999999999E-2"/>
    <s v="7"/>
    <s v="scale_mpi_epyc_job_12139.out "/>
    <s v="scale_mpi_epyc_epyc007_2023-06-13_06-07-02.csv "/>
    <s v="e3 1000 100 100000 1 54"/>
    <e v="#N/A"/>
    <e v="#N/A"/>
    <e v="#N/A"/>
    <e v="#N/A"/>
    <x v="2"/>
  </r>
  <r>
    <x v="3"/>
    <x v="1"/>
    <n v="100"/>
    <x v="2"/>
    <x v="54"/>
    <n v="1"/>
    <n v="1.702259"/>
    <n v="8.4859000000000004E-2"/>
    <n v="2.8729049999999998"/>
    <n v="5.3201999999999999E-2"/>
    <s v="7"/>
    <s v="scale_mpi_epyc_job_12139.out "/>
    <s v="scale_mpi_epyc_epyc007_2023-06-13_06-07-02.csv "/>
    <s v="e3 1000 100 100000 1 55"/>
    <e v="#N/A"/>
    <e v="#N/A"/>
    <e v="#N/A"/>
    <e v="#N/A"/>
    <x v="2"/>
  </r>
  <r>
    <x v="3"/>
    <x v="1"/>
    <n v="100"/>
    <x v="2"/>
    <x v="55"/>
    <n v="1"/>
    <n v="1.998435"/>
    <n v="0.112328"/>
    <n v="4.4355849999999997"/>
    <n v="8.0646999999999996E-2"/>
    <s v="7"/>
    <s v="scale_mpi_epyc_job_12139.out "/>
    <s v="scale_mpi_epyc_epyc007_2023-06-13_06-07-02.csv "/>
    <s v="e3 1000 100 100000 1 56"/>
    <e v="#N/A"/>
    <e v="#N/A"/>
    <e v="#N/A"/>
    <e v="#N/A"/>
    <x v="2"/>
  </r>
  <r>
    <x v="3"/>
    <x v="1"/>
    <n v="100"/>
    <x v="2"/>
    <x v="56"/>
    <n v="1"/>
    <n v="1.9066970000000001"/>
    <n v="0.10252"/>
    <n v="3.3295509999999999"/>
    <n v="5.9456000000000002E-2"/>
    <s v="7"/>
    <s v="scale_mpi_epyc_job_12139.out "/>
    <s v="scale_mpi_epyc_epyc007_2023-06-13_06-07-02.csv "/>
    <s v="e3 1000 100 100000 1 57"/>
    <e v="#N/A"/>
    <e v="#N/A"/>
    <e v="#N/A"/>
    <e v="#N/A"/>
    <x v="2"/>
  </r>
  <r>
    <x v="3"/>
    <x v="1"/>
    <n v="100"/>
    <x v="2"/>
    <x v="57"/>
    <n v="1"/>
    <n v="1.5120340000000001"/>
    <n v="0.15407000000000001"/>
    <n v="8.0610759999999999"/>
    <n v="0.14142199999999999"/>
    <s v="7"/>
    <s v="scale_mpi_epyc_job_12139.out "/>
    <s v="scale_mpi_epyc_epyc007_2023-06-13_06-07-02.csv "/>
    <s v="e3 1000 100 100000 1 58"/>
    <e v="#N/A"/>
    <e v="#N/A"/>
    <e v="#N/A"/>
    <e v="#N/A"/>
    <x v="2"/>
  </r>
  <r>
    <x v="3"/>
    <x v="1"/>
    <n v="100"/>
    <x v="2"/>
    <x v="58"/>
    <n v="1"/>
    <n v="1.4063190000000001"/>
    <n v="6.1558000000000002E-2"/>
    <n v="3.1014590000000002"/>
    <n v="5.3473E-2"/>
    <s v="7"/>
    <s v="scale_mpi_epyc_job_12139.out "/>
    <s v="scale_mpi_epyc_epyc007_2023-06-13_06-07-02.csv "/>
    <s v="e3 1000 100 100000 1 59"/>
    <e v="#N/A"/>
    <e v="#N/A"/>
    <e v="#N/A"/>
    <e v="#N/A"/>
    <x v="2"/>
  </r>
  <r>
    <x v="3"/>
    <x v="1"/>
    <n v="100"/>
    <x v="2"/>
    <x v="59"/>
    <n v="1"/>
    <n v="1.3594740000000001"/>
    <n v="6.6806000000000004E-2"/>
    <n v="3.3692859999999998"/>
    <n v="5.7106999999999998E-2"/>
    <s v="7"/>
    <s v="scale_mpi_epyc_job_12139.out "/>
    <s v="scale_mpi_epyc_epyc007_2023-06-13_06-07-02.csv "/>
    <s v="e3 1000 100 100000 1 60"/>
    <e v="#N/A"/>
    <e v="#N/A"/>
    <e v="#N/A"/>
    <e v="#N/A"/>
    <x v="2"/>
  </r>
  <r>
    <x v="3"/>
    <x v="1"/>
    <n v="100"/>
    <x v="2"/>
    <x v="60"/>
    <n v="1"/>
    <n v="1.4798929999999999"/>
    <n v="7.1217000000000003E-2"/>
    <n v="3.5888990000000001"/>
    <n v="5.9815E-2"/>
    <s v="7"/>
    <s v="scale_mpi_epyc_job_12139.out "/>
    <s v="scale_mpi_epyc_epyc007_2023-06-13_06-07-02.csv "/>
    <s v="e3 1000 100 100000 1 61"/>
    <e v="#N/A"/>
    <e v="#N/A"/>
    <e v="#N/A"/>
    <e v="#N/A"/>
    <x v="2"/>
  </r>
  <r>
    <x v="3"/>
    <x v="1"/>
    <n v="100"/>
    <x v="2"/>
    <x v="61"/>
    <n v="1"/>
    <n v="1.4594640000000001"/>
    <n v="7.5294E-2"/>
    <n v="3.7103809999999999"/>
    <n v="6.0825999999999998E-2"/>
    <s v="7"/>
    <s v="scale_mpi_epyc_job_12139.out "/>
    <s v="scale_mpi_epyc_epyc007_2023-06-13_06-07-02.csv "/>
    <s v="e3 1000 100 100000 1 62"/>
    <e v="#N/A"/>
    <e v="#N/A"/>
    <e v="#N/A"/>
    <e v="#N/A"/>
    <x v="2"/>
  </r>
  <r>
    <x v="3"/>
    <x v="1"/>
    <n v="100"/>
    <x v="2"/>
    <x v="62"/>
    <n v="1"/>
    <n v="1.441659"/>
    <n v="7.0865999999999998E-2"/>
    <n v="3.6336689999999998"/>
    <n v="5.8608E-2"/>
    <s v="7"/>
    <s v="scale_mpi_epyc_job_12139.out "/>
    <s v="scale_mpi_epyc_epyc007_2023-06-13_06-07-02.csv "/>
    <s v="e3 1000 100 100000 1 63"/>
    <e v="#N/A"/>
    <e v="#N/A"/>
    <e v="#N/A"/>
    <e v="#N/A"/>
    <x v="2"/>
  </r>
  <r>
    <x v="3"/>
    <x v="1"/>
    <n v="100"/>
    <x v="2"/>
    <x v="63"/>
    <n v="1"/>
    <n v="1.7399500000000001"/>
    <n v="0.42416599999999999"/>
    <n v="26.207325999999998"/>
    <n v="0.415989"/>
    <s v="7"/>
    <s v="scale_mpi_epyc_job_12139.out "/>
    <s v="scale_mpi_epyc_epyc007_2023-06-13_06-07-02.csv "/>
    <s v="e3 1000 100 100000 1 64"/>
    <e v="#N/A"/>
    <e v="#N/A"/>
    <e v="#N/A"/>
    <e v="#N/A"/>
    <x v="2"/>
  </r>
  <r>
    <x v="3"/>
    <x v="2"/>
    <n v="100"/>
    <x v="2"/>
    <x v="0"/>
    <n v="1"/>
    <n v="1.0725849999999999"/>
    <n v="9.0620000000000006E-3"/>
    <n v="0"/>
    <n v="0"/>
    <s v="7"/>
    <s v="scale_mpi_epyc_job_12139.out "/>
    <s v="scale_mpi_epyc_epyc007_2023-06-13_06-07-02.csv "/>
    <s v="e3 100 100 100000 1 1"/>
    <e v="#N/A"/>
    <e v="#N/A"/>
    <e v="#N/A"/>
    <e v="#N/A"/>
    <x v="2"/>
  </r>
  <r>
    <x v="3"/>
    <x v="2"/>
    <n v="100"/>
    <x v="2"/>
    <x v="1"/>
    <n v="1"/>
    <n v="1.257077"/>
    <n v="0.18113899999999999"/>
    <n v="1.1180000000000001E-2"/>
    <n v="1.1180000000000001E-2"/>
    <s v="7"/>
    <s v="scale_mpi_epyc_job_12139.out "/>
    <s v="scale_mpi_epyc_epyc007_2023-06-13_06-07-02.csv "/>
    <s v="e3 100 100 100000 1 2"/>
    <e v="#N/A"/>
    <e v="#N/A"/>
    <e v="#N/A"/>
    <e v="#N/A"/>
    <x v="2"/>
  </r>
  <r>
    <x v="3"/>
    <x v="2"/>
    <n v="100"/>
    <x v="2"/>
    <x v="2"/>
    <n v="1"/>
    <n v="1.0790139999999999"/>
    <n v="2.4287E-2"/>
    <n v="1.2387E-2"/>
    <n v="6.1929999999999997E-3"/>
    <s v="7"/>
    <s v="scale_mpi_epyc_job_12139.out "/>
    <s v="scale_mpi_epyc_epyc007_2023-06-13_06-07-02.csv "/>
    <s v="e3 100 100 100000 1 3"/>
    <e v="#N/A"/>
    <e v="#N/A"/>
    <e v="#N/A"/>
    <e v="#N/A"/>
    <x v="2"/>
  </r>
  <r>
    <x v="3"/>
    <x v="2"/>
    <n v="100"/>
    <x v="2"/>
    <x v="3"/>
    <n v="1"/>
    <n v="1.144917"/>
    <n v="7.3774000000000006E-2"/>
    <n v="0.198237"/>
    <n v="6.6078999999999999E-2"/>
    <s v="7"/>
    <s v="scale_mpi_epyc_job_12139.out "/>
    <s v="scale_mpi_epyc_epyc007_2023-06-13_06-07-02.csv "/>
    <s v="e3 100 100 100000 1 4"/>
    <e v="#N/A"/>
    <e v="#N/A"/>
    <e v="#N/A"/>
    <e v="#N/A"/>
    <x v="2"/>
  </r>
  <r>
    <x v="3"/>
    <x v="2"/>
    <n v="100"/>
    <x v="2"/>
    <x v="4"/>
    <n v="1"/>
    <n v="1.0842609999999999"/>
    <n v="2.1765E-2"/>
    <n v="5.7362999999999997E-2"/>
    <n v="1.4341E-2"/>
    <s v="7"/>
    <s v="scale_mpi_epyc_job_12139.out "/>
    <s v="scale_mpi_epyc_epyc007_2023-06-13_06-07-02.csv "/>
    <s v="e3 100 100 100000 1 5"/>
    <e v="#N/A"/>
    <e v="#N/A"/>
    <e v="#N/A"/>
    <e v="#N/A"/>
    <x v="2"/>
  </r>
  <r>
    <x v="3"/>
    <x v="2"/>
    <n v="100"/>
    <x v="2"/>
    <x v="5"/>
    <n v="1"/>
    <n v="1.0818289999999999"/>
    <n v="1.3224E-2"/>
    <n v="5.0090000000000003E-2"/>
    <n v="1.0018000000000001E-2"/>
    <s v="7"/>
    <s v="scale_mpi_epyc_job_12139.out "/>
    <s v="scale_mpi_epyc_epyc007_2023-06-13_06-07-02.csv "/>
    <s v="e3 100 100 100000 1 6"/>
    <e v="#N/A"/>
    <e v="#N/A"/>
    <e v="#N/A"/>
    <e v="#N/A"/>
    <x v="2"/>
  </r>
  <r>
    <x v="3"/>
    <x v="2"/>
    <n v="100"/>
    <x v="2"/>
    <x v="6"/>
    <n v="1"/>
    <n v="1.09476"/>
    <n v="2.0226999999999998E-2"/>
    <n v="9.0669E-2"/>
    <n v="1.5112E-2"/>
    <s v="7"/>
    <s v="scale_mpi_epyc_job_12139.out "/>
    <s v="scale_mpi_epyc_epyc007_2023-06-13_06-07-02.csv "/>
    <s v="e3 100 100 100000 1 7"/>
    <e v="#N/A"/>
    <e v="#N/A"/>
    <e v="#N/A"/>
    <e v="#N/A"/>
    <x v="2"/>
  </r>
  <r>
    <x v="3"/>
    <x v="2"/>
    <n v="100"/>
    <x v="2"/>
    <x v="7"/>
    <n v="1"/>
    <n v="1.108773"/>
    <n v="2.9670999999999999E-2"/>
    <n v="9.1194999999999998E-2"/>
    <n v="1.3028E-2"/>
    <s v="7"/>
    <s v="scale_mpi_epyc_job_12139.out "/>
    <s v="scale_mpi_epyc_epyc007_2023-06-13_06-07-02.csv "/>
    <s v="e3 100 100 100000 1 8"/>
    <e v="#N/A"/>
    <e v="#N/A"/>
    <e v="#N/A"/>
    <e v="#N/A"/>
    <x v="2"/>
  </r>
  <r>
    <x v="3"/>
    <x v="2"/>
    <n v="100"/>
    <x v="2"/>
    <x v="8"/>
    <n v="1"/>
    <n v="1.117178"/>
    <n v="2.8267E-2"/>
    <n v="0.14508399999999999"/>
    <n v="1.8134999999999998E-2"/>
    <s v="7"/>
    <s v="scale_mpi_epyc_job_12139.out "/>
    <s v="scale_mpi_epyc_epyc007_2023-06-13_06-07-02.csv "/>
    <s v="e3 100 100 100000 1 9"/>
    <e v="#N/A"/>
    <e v="#N/A"/>
    <e v="#N/A"/>
    <e v="#N/A"/>
    <x v="2"/>
  </r>
  <r>
    <x v="3"/>
    <x v="2"/>
    <n v="100"/>
    <x v="2"/>
    <x v="9"/>
    <n v="1"/>
    <n v="1.1187260000000001"/>
    <n v="2.3581999999999999E-2"/>
    <n v="0.166794"/>
    <n v="1.8533000000000001E-2"/>
    <s v="7"/>
    <s v="scale_mpi_epyc_job_12139.out "/>
    <s v="scale_mpi_epyc_epyc007_2023-06-13_06-07-02.csv "/>
    <s v="e3 100 100 100000 1 10"/>
    <e v="#N/A"/>
    <e v="#N/A"/>
    <e v="#N/A"/>
    <e v="#N/A"/>
    <x v="2"/>
  </r>
  <r>
    <x v="3"/>
    <x v="2"/>
    <n v="100"/>
    <x v="2"/>
    <x v="10"/>
    <n v="1"/>
    <n v="1.208329"/>
    <n v="0.100136"/>
    <n v="0.724329"/>
    <n v="7.2432999999999997E-2"/>
    <s v="7"/>
    <s v="scale_mpi_epyc_job_12139.out "/>
    <s v="scale_mpi_epyc_epyc007_2023-06-13_06-07-02.csv "/>
    <s v="e3 100 100 100000 1 11"/>
    <e v="#N/A"/>
    <e v="#N/A"/>
    <e v="#N/A"/>
    <e v="#N/A"/>
    <x v="2"/>
  </r>
  <r>
    <x v="3"/>
    <x v="2"/>
    <n v="100"/>
    <x v="2"/>
    <x v="11"/>
    <n v="1"/>
    <n v="1.127664"/>
    <n v="1.9421999999999998E-2"/>
    <n v="0.17956800000000001"/>
    <n v="1.6324000000000002E-2"/>
    <s v="7"/>
    <s v="scale_mpi_epyc_job_12139.out "/>
    <s v="scale_mpi_epyc_epyc007_2023-06-13_06-07-02.csv "/>
    <s v="e3 100 100 100000 1 12"/>
    <e v="#N/A"/>
    <e v="#N/A"/>
    <e v="#N/A"/>
    <e v="#N/A"/>
    <x v="2"/>
  </r>
  <r>
    <x v="3"/>
    <x v="2"/>
    <n v="100"/>
    <x v="2"/>
    <x v="12"/>
    <n v="1"/>
    <n v="1.168893"/>
    <n v="9.7229999999999997E-2"/>
    <n v="0.20311499999999999"/>
    <n v="1.6926E-2"/>
    <s v="7"/>
    <s v="scale_mpi_epyc_job_12139.out "/>
    <s v="scale_mpi_epyc_epyc007_2023-06-13_06-07-02.csv "/>
    <s v="e3 100 100 100000 1 13"/>
    <e v="#N/A"/>
    <e v="#N/A"/>
    <e v="#N/A"/>
    <e v="#N/A"/>
    <x v="2"/>
  </r>
  <r>
    <x v="3"/>
    <x v="2"/>
    <n v="100"/>
    <x v="2"/>
    <x v="13"/>
    <n v="1"/>
    <n v="1.1691309999999999"/>
    <n v="3.5621E-2"/>
    <n v="0.20829700000000001"/>
    <n v="1.6022999999999999E-2"/>
    <s v="7"/>
    <s v="scale_mpi_epyc_job_12139.out "/>
    <s v="scale_mpi_epyc_epyc007_2023-06-13_06-07-02.csv "/>
    <s v="e3 100 100 100000 1 14"/>
    <e v="#N/A"/>
    <e v="#N/A"/>
    <e v="#N/A"/>
    <e v="#N/A"/>
    <x v="2"/>
  </r>
  <r>
    <x v="3"/>
    <x v="2"/>
    <n v="100"/>
    <x v="2"/>
    <x v="14"/>
    <n v="1"/>
    <n v="1.1493199999999999"/>
    <n v="2.0608999999999999E-2"/>
    <n v="0.235345"/>
    <n v="1.6809999999999999E-2"/>
    <s v="7"/>
    <s v="scale_mpi_epyc_job_12139.out "/>
    <s v="scale_mpi_epyc_epyc007_2023-06-13_06-07-02.csv "/>
    <s v="e3 100 100 100000 1 15"/>
    <e v="#N/A"/>
    <e v="#N/A"/>
    <e v="#N/A"/>
    <e v="#N/A"/>
    <x v="2"/>
  </r>
  <r>
    <x v="3"/>
    <x v="2"/>
    <n v="100"/>
    <x v="2"/>
    <x v="15"/>
    <n v="1"/>
    <n v="1.166847"/>
    <n v="3.3561000000000001E-2"/>
    <n v="0.379417"/>
    <n v="2.5294000000000001E-2"/>
    <s v="7"/>
    <s v="scale_mpi_epyc_job_12139.out "/>
    <s v="scale_mpi_epyc_epyc007_2023-06-13_06-07-02.csv "/>
    <s v="e3 100 100 100000 1 16"/>
    <e v="#N/A"/>
    <e v="#N/A"/>
    <e v="#N/A"/>
    <e v="#N/A"/>
    <x v="2"/>
  </r>
  <r>
    <x v="3"/>
    <x v="2"/>
    <n v="100"/>
    <x v="2"/>
    <x v="16"/>
    <n v="1"/>
    <n v="1.194628"/>
    <n v="3.5746E-2"/>
    <n v="0.50952399999999998"/>
    <n v="3.1844999999999998E-2"/>
    <s v="7"/>
    <s v="scale_mpi_epyc_job_12139.out "/>
    <s v="scale_mpi_epyc_epyc007_2023-06-13_06-07-02.csv "/>
    <s v="e3 100 100 100000 1 17"/>
    <e v="#N/A"/>
    <e v="#N/A"/>
    <e v="#N/A"/>
    <e v="#N/A"/>
    <x v="2"/>
  </r>
  <r>
    <x v="3"/>
    <x v="2"/>
    <n v="100"/>
    <x v="2"/>
    <x v="17"/>
    <n v="1"/>
    <n v="1.191665"/>
    <n v="4.5657000000000003E-2"/>
    <n v="0.46103699999999997"/>
    <n v="2.7119999999999998E-2"/>
    <s v="7"/>
    <s v="scale_mpi_epyc_job_12139.out "/>
    <s v="scale_mpi_epyc_epyc007_2023-06-13_06-07-02.csv "/>
    <s v="e3 100 100 100000 1 18"/>
    <e v="#N/A"/>
    <e v="#N/A"/>
    <e v="#N/A"/>
    <e v="#N/A"/>
    <x v="2"/>
  </r>
  <r>
    <x v="3"/>
    <x v="2"/>
    <n v="100"/>
    <x v="2"/>
    <x v="18"/>
    <n v="1"/>
    <n v="1.1864490000000001"/>
    <n v="2.5692E-2"/>
    <n v="0.38541900000000001"/>
    <n v="2.1412E-2"/>
    <s v="7"/>
    <s v="scale_mpi_epyc_job_12139.out "/>
    <s v="scale_mpi_epyc_epyc007_2023-06-13_06-07-02.csv "/>
    <s v="e3 100 100 100000 1 19"/>
    <e v="#N/A"/>
    <e v="#N/A"/>
    <e v="#N/A"/>
    <e v="#N/A"/>
    <x v="2"/>
  </r>
  <r>
    <x v="3"/>
    <x v="2"/>
    <n v="100"/>
    <x v="2"/>
    <x v="19"/>
    <n v="1"/>
    <n v="1.2072039999999999"/>
    <n v="3.9498999999999999E-2"/>
    <n v="0.44035099999999999"/>
    <n v="2.3175999999999999E-2"/>
    <s v="7"/>
    <s v="scale_mpi_epyc_job_12139.out "/>
    <s v="scale_mpi_epyc_epyc007_2023-06-13_06-07-02.csv "/>
    <s v="e3 100 100 100000 1 20"/>
    <e v="#N/A"/>
    <e v="#N/A"/>
    <e v="#N/A"/>
    <e v="#N/A"/>
    <x v="2"/>
  </r>
  <r>
    <x v="3"/>
    <x v="2"/>
    <n v="100"/>
    <x v="2"/>
    <x v="20"/>
    <n v="1"/>
    <n v="1.2145250000000001"/>
    <n v="4.2841999999999998E-2"/>
    <n v="0.54246799999999995"/>
    <n v="2.7123000000000001E-2"/>
    <s v="7"/>
    <s v="scale_mpi_epyc_job_12139.out "/>
    <s v="scale_mpi_epyc_epyc007_2023-06-13_06-07-02.csv "/>
    <s v="e3 100 100 100000 1 21"/>
    <e v="#N/A"/>
    <e v="#N/A"/>
    <e v="#N/A"/>
    <e v="#N/A"/>
    <x v="2"/>
  </r>
  <r>
    <x v="3"/>
    <x v="2"/>
    <n v="100"/>
    <x v="2"/>
    <x v="21"/>
    <n v="1"/>
    <n v="1.5871550000000001"/>
    <n v="0.38132899999999997"/>
    <n v="1.6152120000000001"/>
    <n v="7.6914999999999997E-2"/>
    <s v="7"/>
    <s v="scale_mpi_epyc_job_12139.out "/>
    <s v="scale_mpi_epyc_epyc007_2023-06-13_06-07-02.csv "/>
    <s v="e3 100 100 100000 1 22"/>
    <e v="#N/A"/>
    <e v="#N/A"/>
    <e v="#N/A"/>
    <e v="#N/A"/>
    <x v="2"/>
  </r>
  <r>
    <x v="3"/>
    <x v="2"/>
    <n v="100"/>
    <x v="2"/>
    <x v="22"/>
    <n v="1"/>
    <n v="1.21028"/>
    <n v="3.1074999999999998E-2"/>
    <n v="0.59965100000000005"/>
    <n v="2.7257E-2"/>
    <s v="7"/>
    <s v="scale_mpi_epyc_job_12139.out "/>
    <s v="scale_mpi_epyc_epyc007_2023-06-13_06-07-02.csv "/>
    <s v="e3 100 100 100000 1 23"/>
    <e v="#N/A"/>
    <e v="#N/A"/>
    <e v="#N/A"/>
    <e v="#N/A"/>
    <x v="2"/>
  </r>
  <r>
    <x v="3"/>
    <x v="2"/>
    <n v="100"/>
    <x v="2"/>
    <x v="23"/>
    <n v="1"/>
    <n v="1.223976"/>
    <n v="2.5399999999999999E-2"/>
    <n v="0.50922699999999999"/>
    <n v="2.214E-2"/>
    <s v="7"/>
    <s v="scale_mpi_epyc_job_12139.out "/>
    <s v="scale_mpi_epyc_epyc007_2023-06-13_06-07-02.csv "/>
    <s v="e3 100 100 100000 1 24"/>
    <e v="#N/A"/>
    <e v="#N/A"/>
    <e v="#N/A"/>
    <e v="#N/A"/>
    <x v="2"/>
  </r>
  <r>
    <x v="3"/>
    <x v="2"/>
    <n v="100"/>
    <x v="2"/>
    <x v="24"/>
    <n v="1"/>
    <n v="1.2530680000000001"/>
    <n v="5.3032999999999997E-2"/>
    <n v="0.930647"/>
    <n v="3.8776999999999999E-2"/>
    <s v="7"/>
    <s v="scale_mpi_epyc_job_12139.out "/>
    <s v="scale_mpi_epyc_epyc007_2023-06-13_06-07-02.csv "/>
    <s v="e3 100 100 100000 1 25"/>
    <e v="#N/A"/>
    <e v="#N/A"/>
    <e v="#N/A"/>
    <e v="#N/A"/>
    <x v="2"/>
  </r>
  <r>
    <x v="3"/>
    <x v="2"/>
    <n v="100"/>
    <x v="2"/>
    <x v="25"/>
    <n v="1"/>
    <n v="1.2548539999999999"/>
    <n v="3.959E-2"/>
    <n v="0.61269399999999996"/>
    <n v="2.4507999999999999E-2"/>
    <s v="7"/>
    <s v="scale_mpi_epyc_job_12139.out "/>
    <s v="scale_mpi_epyc_epyc007_2023-06-13_06-07-02.csv "/>
    <s v="e3 100 100 100000 1 26"/>
    <e v="#N/A"/>
    <e v="#N/A"/>
    <e v="#N/A"/>
    <e v="#N/A"/>
    <x v="2"/>
  </r>
  <r>
    <x v="3"/>
    <x v="2"/>
    <n v="100"/>
    <x v="2"/>
    <x v="26"/>
    <n v="1"/>
    <n v="1.7143170000000001"/>
    <n v="0.474244"/>
    <n v="2.295309"/>
    <n v="8.8280999999999998E-2"/>
    <s v="7"/>
    <s v="scale_mpi_epyc_job_12139.out "/>
    <s v="scale_mpi_epyc_epyc007_2023-06-13_06-07-02.csv "/>
    <s v="e3 100 100 100000 1 27"/>
    <e v="#N/A"/>
    <e v="#N/A"/>
    <e v="#N/A"/>
    <e v="#N/A"/>
    <x v="2"/>
  </r>
  <r>
    <x v="3"/>
    <x v="2"/>
    <n v="100"/>
    <x v="2"/>
    <x v="27"/>
    <n v="1"/>
    <n v="1.2547330000000001"/>
    <n v="5.2580000000000002E-2"/>
    <n v="1.14551"/>
    <n v="4.2425999999999998E-2"/>
    <s v="7"/>
    <s v="scale_mpi_epyc_job_12139.out "/>
    <s v="scale_mpi_epyc_epyc007_2023-06-13_06-07-02.csv "/>
    <s v="e3 100 100 100000 1 28"/>
    <e v="#N/A"/>
    <e v="#N/A"/>
    <e v="#N/A"/>
    <e v="#N/A"/>
    <x v="2"/>
  </r>
  <r>
    <x v="3"/>
    <x v="2"/>
    <n v="100"/>
    <x v="2"/>
    <x v="28"/>
    <n v="1"/>
    <n v="1.2879670000000001"/>
    <n v="5.5943E-2"/>
    <n v="1.1821330000000001"/>
    <n v="4.2219E-2"/>
    <s v="7"/>
    <s v="scale_mpi_epyc_job_12139.out "/>
    <s v="scale_mpi_epyc_epyc007_2023-06-13_06-07-02.csv "/>
    <s v="e3 100 100 100000 1 29"/>
    <e v="#N/A"/>
    <e v="#N/A"/>
    <e v="#N/A"/>
    <e v="#N/A"/>
    <x v="2"/>
  </r>
  <r>
    <x v="3"/>
    <x v="2"/>
    <n v="100"/>
    <x v="2"/>
    <x v="29"/>
    <n v="1"/>
    <n v="1.308316"/>
    <n v="6.2868999999999994E-2"/>
    <n v="1.2798769999999999"/>
    <n v="4.4134E-2"/>
    <s v="7"/>
    <s v="scale_mpi_epyc_job_12139.out "/>
    <s v="scale_mpi_epyc_epyc007_2023-06-13_06-07-02.csv "/>
    <s v="e3 100 100 100000 1 30"/>
    <e v="#N/A"/>
    <e v="#N/A"/>
    <e v="#N/A"/>
    <e v="#N/A"/>
    <x v="2"/>
  </r>
  <r>
    <x v="3"/>
    <x v="2"/>
    <n v="100"/>
    <x v="2"/>
    <x v="30"/>
    <n v="1"/>
    <n v="1.3987639999999999"/>
    <n v="9.2784000000000005E-2"/>
    <n v="2.379197"/>
    <n v="7.9307000000000002E-2"/>
    <s v="7"/>
    <s v="scale_mpi_epyc_job_12139.out "/>
    <s v="scale_mpi_epyc_epyc007_2023-06-13_06-07-02.csv "/>
    <s v="e3 100 100 100000 1 31"/>
    <e v="#N/A"/>
    <e v="#N/A"/>
    <e v="#N/A"/>
    <e v="#N/A"/>
    <x v="2"/>
  </r>
  <r>
    <x v="3"/>
    <x v="2"/>
    <n v="100"/>
    <x v="2"/>
    <x v="31"/>
    <n v="1"/>
    <n v="1.324641"/>
    <n v="6.0881999999999999E-2"/>
    <n v="1.3275250000000001"/>
    <n v="4.2823E-2"/>
    <s v="7"/>
    <s v="scale_mpi_epyc_job_12139.out "/>
    <s v="scale_mpi_epyc_epyc007_2023-06-13_06-07-02.csv "/>
    <s v="e3 100 100 100000 1 32"/>
    <e v="#N/A"/>
    <e v="#N/A"/>
    <e v="#N/A"/>
    <e v="#N/A"/>
    <x v="2"/>
  </r>
  <r>
    <x v="3"/>
    <x v="2"/>
    <n v="100"/>
    <x v="2"/>
    <x v="32"/>
    <n v="1"/>
    <n v="1.3434969999999999"/>
    <n v="6.7840999999999999E-2"/>
    <n v="1.7264699999999999"/>
    <n v="5.3952E-2"/>
    <s v="7"/>
    <s v="scale_mpi_epyc_job_12139.out "/>
    <s v="scale_mpi_epyc_epyc007_2023-06-13_06-07-02.csv "/>
    <s v="e3 100 100 100000 1 33"/>
    <e v="#N/A"/>
    <e v="#N/A"/>
    <e v="#N/A"/>
    <e v="#N/A"/>
    <x v="2"/>
  </r>
  <r>
    <x v="3"/>
    <x v="2"/>
    <n v="100"/>
    <x v="2"/>
    <x v="33"/>
    <n v="1"/>
    <n v="1.4694769999999999"/>
    <n v="7.1328000000000003E-2"/>
    <n v="2.6780529999999998"/>
    <n v="8.1153000000000003E-2"/>
    <s v="7"/>
    <s v="scale_mpi_epyc_job_12139.out "/>
    <s v="scale_mpi_epyc_epyc007_2023-06-13_06-07-02.csv "/>
    <s v="e3 100 100 100000 1 34"/>
    <e v="#N/A"/>
    <e v="#N/A"/>
    <e v="#N/A"/>
    <e v="#N/A"/>
    <x v="2"/>
  </r>
  <r>
    <x v="3"/>
    <x v="2"/>
    <n v="100"/>
    <x v="2"/>
    <x v="34"/>
    <n v="1"/>
    <n v="1.3714630000000001"/>
    <n v="7.3270000000000002E-2"/>
    <n v="1.9244479999999999"/>
    <n v="5.6600999999999999E-2"/>
    <s v="7"/>
    <s v="scale_mpi_epyc_job_12139.out "/>
    <s v="scale_mpi_epyc_epyc007_2023-06-13_06-07-02.csv "/>
    <s v="e3 100 100 100000 1 35"/>
    <e v="#N/A"/>
    <e v="#N/A"/>
    <e v="#N/A"/>
    <e v="#N/A"/>
    <x v="2"/>
  </r>
  <r>
    <x v="3"/>
    <x v="2"/>
    <n v="100"/>
    <x v="2"/>
    <x v="35"/>
    <n v="1"/>
    <n v="1.379365"/>
    <n v="6.4950999999999995E-2"/>
    <n v="1.5945990000000001"/>
    <n v="4.5560000000000003E-2"/>
    <s v="7"/>
    <s v="scale_mpi_epyc_job_12139.out "/>
    <s v="scale_mpi_epyc_epyc007_2023-06-13_06-07-02.csv "/>
    <s v="e3 100 100 100000 1 36"/>
    <e v="#N/A"/>
    <e v="#N/A"/>
    <e v="#N/A"/>
    <e v="#N/A"/>
    <x v="2"/>
  </r>
  <r>
    <x v="3"/>
    <x v="2"/>
    <n v="100"/>
    <x v="2"/>
    <x v="36"/>
    <n v="1"/>
    <n v="1.5198480000000001"/>
    <n v="0.10623199999999999"/>
    <n v="3.1736759999999999"/>
    <n v="8.8158E-2"/>
    <s v="7"/>
    <s v="scale_mpi_epyc_job_12139.out "/>
    <s v="scale_mpi_epyc_epyc007_2023-06-13_06-07-02.csv "/>
    <s v="e3 100 100 100000 1 37"/>
    <e v="#N/A"/>
    <e v="#N/A"/>
    <e v="#N/A"/>
    <e v="#N/A"/>
    <x v="2"/>
  </r>
  <r>
    <x v="3"/>
    <x v="2"/>
    <n v="100"/>
    <x v="2"/>
    <x v="37"/>
    <n v="1"/>
    <n v="1.4834830000000001"/>
    <n v="6.8946999999999994E-2"/>
    <n v="1.625362"/>
    <n v="4.3929000000000003E-2"/>
    <s v="7"/>
    <s v="scale_mpi_epyc_job_12139.out "/>
    <s v="scale_mpi_epyc_epyc007_2023-06-13_06-07-02.csv "/>
    <s v="e3 100 100 100000 1 38"/>
    <e v="#N/A"/>
    <e v="#N/A"/>
    <e v="#N/A"/>
    <e v="#N/A"/>
    <x v="2"/>
  </r>
  <r>
    <x v="3"/>
    <x v="2"/>
    <n v="100"/>
    <x v="2"/>
    <x v="38"/>
    <n v="1"/>
    <n v="1.423298"/>
    <n v="6.3992999999999994E-2"/>
    <n v="1.565059"/>
    <n v="4.1186E-2"/>
    <s v="7"/>
    <s v="scale_mpi_epyc_job_12139.out "/>
    <s v="scale_mpi_epyc_epyc007_2023-06-13_06-07-02.csv "/>
    <s v="e3 100 100 100000 1 39"/>
    <e v="#N/A"/>
    <e v="#N/A"/>
    <e v="#N/A"/>
    <e v="#N/A"/>
    <x v="2"/>
  </r>
  <r>
    <x v="3"/>
    <x v="2"/>
    <n v="100"/>
    <x v="2"/>
    <x v="39"/>
    <n v="1"/>
    <n v="1.3970830000000001"/>
    <n v="4.9591000000000003E-2"/>
    <n v="1.484073"/>
    <n v="3.8052999999999997E-2"/>
    <s v="7"/>
    <s v="scale_mpi_epyc_job_12139.out "/>
    <s v="scale_mpi_epyc_epyc007_2023-06-13_06-07-02.csv "/>
    <s v="e3 100 100 100000 1 40"/>
    <e v="#N/A"/>
    <e v="#N/A"/>
    <e v="#N/A"/>
    <e v="#N/A"/>
    <x v="2"/>
  </r>
  <r>
    <x v="3"/>
    <x v="2"/>
    <n v="100"/>
    <x v="2"/>
    <x v="40"/>
    <n v="1"/>
    <n v="1.433927"/>
    <n v="7.2167999999999996E-2"/>
    <n v="1.9437880000000001"/>
    <n v="4.8594999999999999E-2"/>
    <s v="7"/>
    <s v="scale_mpi_epyc_job_12139.out "/>
    <s v="scale_mpi_epyc_epyc007_2023-06-13_06-07-02.csv "/>
    <s v="e3 100 100 100000 1 41"/>
    <e v="#N/A"/>
    <e v="#N/A"/>
    <e v="#N/A"/>
    <e v="#N/A"/>
    <x v="2"/>
  </r>
  <r>
    <x v="3"/>
    <x v="2"/>
    <n v="100"/>
    <x v="2"/>
    <x v="41"/>
    <n v="1"/>
    <n v="1.447098"/>
    <n v="7.4666999999999997E-2"/>
    <n v="1.7843690000000001"/>
    <n v="4.3520999999999997E-2"/>
    <s v="7"/>
    <s v="scale_mpi_epyc_job_12139.out "/>
    <s v="scale_mpi_epyc_epyc007_2023-06-13_06-07-02.csv "/>
    <s v="e3 100 100 100000 1 42"/>
    <e v="#N/A"/>
    <e v="#N/A"/>
    <e v="#N/A"/>
    <e v="#N/A"/>
    <x v="2"/>
  </r>
  <r>
    <x v="3"/>
    <x v="2"/>
    <n v="100"/>
    <x v="2"/>
    <x v="42"/>
    <n v="1"/>
    <n v="1.4664219999999999"/>
    <n v="7.9104999999999995E-2"/>
    <n v="2.4552420000000001"/>
    <n v="5.8458000000000003E-2"/>
    <s v="7"/>
    <s v="scale_mpi_epyc_job_12139.out "/>
    <s v="scale_mpi_epyc_epyc007_2023-06-13_06-07-02.csv "/>
    <s v="e3 100 100 100000 1 43"/>
    <e v="#N/A"/>
    <e v="#N/A"/>
    <e v="#N/A"/>
    <e v="#N/A"/>
    <x v="2"/>
  </r>
  <r>
    <x v="3"/>
    <x v="2"/>
    <n v="100"/>
    <x v="2"/>
    <x v="43"/>
    <n v="1"/>
    <n v="1.7789330000000001"/>
    <n v="0.41952600000000001"/>
    <n v="3.5995849999999998"/>
    <n v="8.3710999999999994E-2"/>
    <s v="7"/>
    <s v="scale_mpi_epyc_job_12139.out "/>
    <s v="scale_mpi_epyc_epyc007_2023-06-13_06-07-02.csv "/>
    <s v="e3 100 100 100000 1 44"/>
    <e v="#N/A"/>
    <e v="#N/A"/>
    <e v="#N/A"/>
    <e v="#N/A"/>
    <x v="2"/>
  </r>
  <r>
    <x v="3"/>
    <x v="2"/>
    <n v="100"/>
    <x v="2"/>
    <x v="44"/>
    <n v="1"/>
    <n v="1.699082"/>
    <n v="0.34473599999999999"/>
    <n v="14.547072999999999"/>
    <n v="0.33061499999999999"/>
    <s v="7"/>
    <s v="scale_mpi_epyc_job_12139.out "/>
    <s v="scale_mpi_epyc_epyc007_2023-06-13_06-07-02.csv "/>
    <s v="e3 100 100 100000 1 45"/>
    <e v="#N/A"/>
    <e v="#N/A"/>
    <e v="#N/A"/>
    <e v="#N/A"/>
    <x v="2"/>
  </r>
  <r>
    <x v="3"/>
    <x v="2"/>
    <n v="100"/>
    <x v="2"/>
    <x v="45"/>
    <n v="1"/>
    <n v="2.558084"/>
    <n v="0.99740600000000001"/>
    <n v="43.84901"/>
    <n v="0.97442200000000001"/>
    <s v="7"/>
    <s v="scale_mpi_epyc_job_12139.out "/>
    <s v="scale_mpi_epyc_epyc007_2023-06-13_06-07-02.csv "/>
    <s v="e3 100 100 100000 1 46"/>
    <e v="#N/A"/>
    <e v="#N/A"/>
    <e v="#N/A"/>
    <e v="#N/A"/>
    <x v="2"/>
  </r>
  <r>
    <x v="3"/>
    <x v="2"/>
    <n v="100"/>
    <x v="2"/>
    <x v="46"/>
    <n v="1"/>
    <n v="1.488024"/>
    <n v="6.1998999999999999E-2"/>
    <n v="2.537296"/>
    <n v="5.5159E-2"/>
    <s v="7"/>
    <s v="scale_mpi_epyc_job_12139.out "/>
    <s v="scale_mpi_epyc_epyc007_2023-06-13_06-07-02.csv "/>
    <s v="e3 100 100 100000 1 47"/>
    <e v="#N/A"/>
    <e v="#N/A"/>
    <e v="#N/A"/>
    <e v="#N/A"/>
    <x v="2"/>
  </r>
  <r>
    <x v="3"/>
    <x v="2"/>
    <n v="100"/>
    <x v="2"/>
    <x v="47"/>
    <n v="1"/>
    <n v="1.6948669999999999"/>
    <n v="6.9390999999999994E-2"/>
    <n v="2.3200880000000002"/>
    <n v="4.9363999999999998E-2"/>
    <s v="7"/>
    <s v="scale_mpi_epyc_job_12139.out "/>
    <s v="scale_mpi_epyc_epyc007_2023-06-13_06-07-02.csv "/>
    <s v="e3 100 100 100000 1 48"/>
    <e v="#N/A"/>
    <e v="#N/A"/>
    <e v="#N/A"/>
    <e v="#N/A"/>
    <x v="2"/>
  </r>
  <r>
    <x v="3"/>
    <x v="2"/>
    <n v="100"/>
    <x v="2"/>
    <x v="48"/>
    <n v="1"/>
    <n v="1.7582899999999999"/>
    <n v="9.9626000000000006E-2"/>
    <n v="2.640142"/>
    <n v="5.5003000000000003E-2"/>
    <s v="7"/>
    <s v="scale_mpi_epyc_job_12139.out "/>
    <s v="scale_mpi_epyc_epyc007_2023-06-13_06-07-02.csv "/>
    <s v="e3 100 100 100000 1 49"/>
    <e v="#N/A"/>
    <e v="#N/A"/>
    <e v="#N/A"/>
    <e v="#N/A"/>
    <x v="2"/>
  </r>
  <r>
    <x v="3"/>
    <x v="2"/>
    <n v="100"/>
    <x v="2"/>
    <x v="49"/>
    <n v="1"/>
    <n v="1.620679"/>
    <n v="7.8139E-2"/>
    <n v="2.2822559999999998"/>
    <n v="4.6577E-2"/>
    <s v="7"/>
    <s v="scale_mpi_epyc_job_12139.out "/>
    <s v="scale_mpi_epyc_epyc007_2023-06-13_06-07-02.csv "/>
    <s v="e3 100 100 100000 1 50"/>
    <e v="#N/A"/>
    <e v="#N/A"/>
    <e v="#N/A"/>
    <e v="#N/A"/>
    <x v="2"/>
  </r>
  <r>
    <x v="3"/>
    <x v="2"/>
    <n v="100"/>
    <x v="2"/>
    <x v="50"/>
    <n v="1"/>
    <n v="1.7547870000000001"/>
    <n v="7.4209999999999998E-2"/>
    <n v="2.3965130000000001"/>
    <n v="4.793E-2"/>
    <s v="7"/>
    <s v="scale_mpi_epyc_job_12139.out "/>
    <s v="scale_mpi_epyc_epyc007_2023-06-13_06-07-02.csv "/>
    <s v="e3 100 100 100000 1 51"/>
    <e v="#N/A"/>
    <e v="#N/A"/>
    <e v="#N/A"/>
    <e v="#N/A"/>
    <x v="2"/>
  </r>
  <r>
    <x v="3"/>
    <x v="2"/>
    <n v="100"/>
    <x v="2"/>
    <x v="51"/>
    <n v="1"/>
    <n v="1.6120680000000001"/>
    <n v="9.5449000000000006E-2"/>
    <n v="2.7901120000000001"/>
    <n v="5.4708E-2"/>
    <s v="7"/>
    <s v="scale_mpi_epyc_job_12139.out "/>
    <s v="scale_mpi_epyc_epyc007_2023-06-13_06-07-02.csv "/>
    <s v="e3 100 100 100000 1 52"/>
    <e v="#N/A"/>
    <e v="#N/A"/>
    <e v="#N/A"/>
    <e v="#N/A"/>
    <x v="2"/>
  </r>
  <r>
    <x v="3"/>
    <x v="2"/>
    <n v="100"/>
    <x v="2"/>
    <x v="52"/>
    <n v="1"/>
    <n v="1.61999"/>
    <n v="0.11665200000000001"/>
    <n v="2.7680609999999999"/>
    <n v="5.3232000000000002E-2"/>
    <s v="7"/>
    <s v="scale_mpi_epyc_job_12139.out "/>
    <s v="scale_mpi_epyc_epyc007_2023-06-13_06-07-02.csv "/>
    <s v="e3 100 100 100000 1 53"/>
    <e v="#N/A"/>
    <e v="#N/A"/>
    <e v="#N/A"/>
    <e v="#N/A"/>
    <x v="2"/>
  </r>
  <r>
    <x v="3"/>
    <x v="2"/>
    <n v="100"/>
    <x v="2"/>
    <x v="53"/>
    <n v="1"/>
    <n v="1.6834560000000001"/>
    <n v="8.7180999999999995E-2"/>
    <n v="3.0647470000000001"/>
    <n v="5.7825000000000001E-2"/>
    <s v="7"/>
    <s v="scale_mpi_epyc_job_12139.out "/>
    <s v="scale_mpi_epyc_epyc007_2023-06-13_06-07-02.csv "/>
    <s v="e3 100 100 100000 1 54"/>
    <e v="#N/A"/>
    <e v="#N/A"/>
    <e v="#N/A"/>
    <e v="#N/A"/>
    <x v="2"/>
  </r>
  <r>
    <x v="3"/>
    <x v="2"/>
    <n v="100"/>
    <x v="2"/>
    <x v="54"/>
    <n v="1"/>
    <n v="1.6153900000000001"/>
    <n v="7.825E-2"/>
    <n v="2.68432"/>
    <n v="4.9709999999999997E-2"/>
    <s v="7"/>
    <s v="scale_mpi_epyc_job_12139.out "/>
    <s v="scale_mpi_epyc_epyc007_2023-06-13_06-07-02.csv "/>
    <s v="e3 100 100 100000 1 55"/>
    <e v="#N/A"/>
    <e v="#N/A"/>
    <e v="#N/A"/>
    <e v="#N/A"/>
    <x v="2"/>
  </r>
  <r>
    <x v="3"/>
    <x v="2"/>
    <n v="100"/>
    <x v="2"/>
    <x v="55"/>
    <n v="1"/>
    <n v="1.8693660000000001"/>
    <n v="9.0087E-2"/>
    <n v="3.0893440000000001"/>
    <n v="5.6169999999999998E-2"/>
    <s v="7"/>
    <s v="scale_mpi_epyc_job_12139.out "/>
    <s v="scale_mpi_epyc_epyc007_2023-06-13_06-07-02.csv "/>
    <s v="e3 100 100 100000 1 56"/>
    <e v="#N/A"/>
    <e v="#N/A"/>
    <e v="#N/A"/>
    <e v="#N/A"/>
    <x v="2"/>
  </r>
  <r>
    <x v="3"/>
    <x v="2"/>
    <n v="100"/>
    <x v="2"/>
    <x v="56"/>
    <n v="1"/>
    <n v="1.9784600000000001"/>
    <n v="0.127385"/>
    <n v="3.6178400000000002"/>
    <n v="6.4603999999999995E-2"/>
    <s v="7"/>
    <s v="scale_mpi_epyc_job_12139.out "/>
    <s v="scale_mpi_epyc_epyc007_2023-06-13_06-07-02.csv "/>
    <s v="e3 100 100 100000 1 57"/>
    <e v="#N/A"/>
    <e v="#N/A"/>
    <e v="#N/A"/>
    <e v="#N/A"/>
    <x v="2"/>
  </r>
  <r>
    <x v="3"/>
    <x v="2"/>
    <n v="100"/>
    <x v="2"/>
    <x v="57"/>
    <n v="1"/>
    <n v="1.2857350000000001"/>
    <n v="6.3347000000000001E-2"/>
    <n v="3.1525259999999999"/>
    <n v="5.5307000000000002E-2"/>
    <s v="7"/>
    <s v="scale_mpi_epyc_job_12139.out "/>
    <s v="scale_mpi_epyc_epyc007_2023-06-13_06-07-02.csv "/>
    <s v="e3 100 100 100000 1 58"/>
    <e v="#N/A"/>
    <e v="#N/A"/>
    <e v="#N/A"/>
    <e v="#N/A"/>
    <x v="2"/>
  </r>
  <r>
    <x v="3"/>
    <x v="2"/>
    <n v="100"/>
    <x v="2"/>
    <x v="58"/>
    <n v="1"/>
    <n v="1.2879590000000001"/>
    <n v="6.4805000000000001E-2"/>
    <n v="3.2407300000000001"/>
    <n v="5.5875000000000001E-2"/>
    <s v="7"/>
    <s v="scale_mpi_epyc_job_12139.out "/>
    <s v="scale_mpi_epyc_epyc007_2023-06-13_06-07-02.csv "/>
    <s v="e3 100 100 100000 1 59"/>
    <e v="#N/A"/>
    <e v="#N/A"/>
    <e v="#N/A"/>
    <e v="#N/A"/>
    <x v="2"/>
  </r>
  <r>
    <x v="3"/>
    <x v="2"/>
    <n v="100"/>
    <x v="2"/>
    <x v="59"/>
    <n v="1"/>
    <n v="1.3962049999999999"/>
    <n v="6.5884999999999999E-2"/>
    <n v="3.3026559999999998"/>
    <n v="5.5976999999999999E-2"/>
    <s v="7"/>
    <s v="scale_mpi_epyc_job_12139.out "/>
    <s v="scale_mpi_epyc_epyc007_2023-06-13_06-07-02.csv "/>
    <s v="e3 100 100 100000 1 60"/>
    <e v="#N/A"/>
    <e v="#N/A"/>
    <e v="#N/A"/>
    <e v="#N/A"/>
    <x v="2"/>
  </r>
  <r>
    <x v="3"/>
    <x v="2"/>
    <n v="100"/>
    <x v="2"/>
    <x v="60"/>
    <n v="1"/>
    <n v="1.4106529999999999"/>
    <n v="6.5090999999999996E-2"/>
    <n v="3.4253019999999998"/>
    <n v="5.7088E-2"/>
    <s v="7"/>
    <s v="scale_mpi_epyc_job_12139.out "/>
    <s v="scale_mpi_epyc_epyc007_2023-06-13_06-07-02.csv "/>
    <s v="e3 100 100 100000 1 61"/>
    <e v="#N/A"/>
    <e v="#N/A"/>
    <e v="#N/A"/>
    <e v="#N/A"/>
    <x v="2"/>
  </r>
  <r>
    <x v="3"/>
    <x v="2"/>
    <n v="100"/>
    <x v="2"/>
    <x v="61"/>
    <n v="1"/>
    <n v="1.434383"/>
    <n v="7.9779000000000003E-2"/>
    <n v="4.3341560000000001"/>
    <n v="7.1052000000000004E-2"/>
    <s v="7"/>
    <s v="scale_mpi_epyc_job_12139.out "/>
    <s v="scale_mpi_epyc_epyc007_2023-06-13_06-07-02.csv "/>
    <s v="e3 100 100 100000 1 62"/>
    <e v="#N/A"/>
    <e v="#N/A"/>
    <e v="#N/A"/>
    <e v="#N/A"/>
    <x v="2"/>
  </r>
  <r>
    <x v="3"/>
    <x v="2"/>
    <n v="100"/>
    <x v="2"/>
    <x v="62"/>
    <n v="1"/>
    <n v="1.374231"/>
    <n v="7.2400999999999993E-2"/>
    <n v="3.6519940000000002"/>
    <n v="5.8902999999999997E-2"/>
    <s v="7"/>
    <s v="scale_mpi_epyc_job_12139.out "/>
    <s v="scale_mpi_epyc_epyc007_2023-06-13_06-07-02.csv "/>
    <s v="e3 100 100 100000 1 63"/>
    <e v="#N/A"/>
    <e v="#N/A"/>
    <e v="#N/A"/>
    <e v="#N/A"/>
    <x v="2"/>
  </r>
  <r>
    <x v="3"/>
    <x v="2"/>
    <n v="100"/>
    <x v="2"/>
    <x v="63"/>
    <n v="1"/>
    <n v="1.435235"/>
    <n v="6.9811999999999999E-2"/>
    <n v="3.85364"/>
    <n v="6.1169000000000001E-2"/>
    <s v="7"/>
    <s v="scale_mpi_epyc_job_12139.out "/>
    <s v="scale_mpi_epyc_epyc007_2023-06-13_06-07-02.csv "/>
    <s v="e3 100 100 100000 1 64"/>
    <e v="#N/A"/>
    <e v="#N/A"/>
    <e v="#N/A"/>
    <e v="#N/A"/>
    <x v="2"/>
  </r>
  <r>
    <x v="0"/>
    <x v="0"/>
    <n v="100"/>
    <x v="2"/>
    <x v="21"/>
    <n v="1"/>
    <n v="237.93481399999999"/>
    <n v="0.21151"/>
    <n v="1.9737910000000001"/>
    <n v="9.3990000000000004E-2"/>
    <s v="2"/>
    <s v="scale_mpi_epyc_job_12555.out "/>
    <s v="scale_mpi_epyc_epyc002_2023-06-15_11-03-45.csv "/>
    <s v="e2 10000 100 100000 1 22"/>
    <n v="234.20987785714283"/>
    <n v="5.6842470451810634"/>
    <n v="222.84138376678069"/>
    <n v="245.57837194750496"/>
    <x v="0"/>
  </r>
  <r>
    <x v="0"/>
    <x v="0"/>
    <n v="100"/>
    <x v="2"/>
    <x v="12"/>
    <n v="1"/>
    <n v="237.93471400000001"/>
    <n v="0.24043200000000001"/>
    <n v="1.487311"/>
    <n v="0.123943"/>
    <s v="5"/>
    <s v="scale_mpi_epyc_job_12537.out "/>
    <s v="scale_mpi_epyc_epyc005_2023-06-15_06-58-28.csv "/>
    <s v="e2 10000 100 100000 1 13"/>
    <n v="238.05199142857143"/>
    <n v="0.15076639812811288"/>
    <n v="237.7504586323152"/>
    <n v="238.35352422482765"/>
    <x v="0"/>
  </r>
  <r>
    <x v="3"/>
    <x v="0"/>
    <n v="100"/>
    <x v="2"/>
    <x v="2"/>
    <n v="1"/>
    <n v="84.724253000000004"/>
    <n v="0.21163000000000001"/>
    <n v="0.213335"/>
    <n v="0.106668"/>
    <s v="7"/>
    <s v="scale_mpi_epyc_job_12139.out "/>
    <s v="scale_mpi_epyc_epyc007_2023-06-13_06-07-02.csv "/>
    <s v="e3 10000 100 100000 1 3"/>
    <n v="84.849168230769237"/>
    <n v="6.2340339845301546E-2"/>
    <n v="84.724487551078639"/>
    <n v="84.973848910459836"/>
    <x v="1"/>
  </r>
  <r>
    <x v="0"/>
    <x v="0"/>
    <n v="100"/>
    <x v="2"/>
    <x v="20"/>
    <n v="1"/>
    <n v="237.929541"/>
    <n v="0.21837500000000001"/>
    <n v="1.9857910000000001"/>
    <n v="9.9290000000000003E-2"/>
    <s v="5"/>
    <s v="scale_mpi_epyc_job_12537.out "/>
    <s v="scale_mpi_epyc_epyc005_2023-06-15_06-58-28.csv "/>
    <s v="e2 10000 100 100000 1 21"/>
    <n v="237.04523728571425"/>
    <n v="4.1409024547747109"/>
    <n v="228.76343237616481"/>
    <n v="245.32704219526369"/>
    <x v="0"/>
  </r>
  <r>
    <x v="1"/>
    <x v="0"/>
    <n v="100"/>
    <x v="0"/>
    <x v="51"/>
    <n v="1"/>
    <n v="249.87049200000001"/>
    <n v="13.548355000000001"/>
    <n v="92.874733000000006"/>
    <n v="1.8210729999999999"/>
    <s v="2"/>
    <s v="scale_mpi_epyc_job_12263.out "/>
    <s v="scale_mpi_epyc_epyc002_2023-06-13_17-51-36.csv "/>
    <s v="e0 10000 100 1 1 52"/>
    <n v="269.16019257142858"/>
    <n v="32.083973505787213"/>
    <n v="204.99224555985415"/>
    <n v="333.32813958300301"/>
    <x v="0"/>
  </r>
  <r>
    <x v="0"/>
    <x v="0"/>
    <n v="100"/>
    <x v="2"/>
    <x v="9"/>
    <n v="1"/>
    <n v="237.92155099999999"/>
    <n v="0.21224100000000001"/>
    <n v="0.91779599999999995"/>
    <n v="0.101977"/>
    <s v="6"/>
    <s v="scale_mpi_epyc_job_12251.out "/>
    <s v="scale_mpi_epyc_epyc006_2023-06-13_16-16-38.csv "/>
    <s v="e2 10000 100 100000 1 10"/>
    <n v="236.69981342857142"/>
    <n v="3.2923965058600309"/>
    <n v="230.11502041685137"/>
    <n v="243.28460644029147"/>
    <x v="0"/>
  </r>
  <r>
    <x v="0"/>
    <x v="0"/>
    <n v="100"/>
    <x v="2"/>
    <x v="11"/>
    <n v="1"/>
    <n v="237.920569"/>
    <n v="0.19613800000000001"/>
    <n v="0.94272299999999998"/>
    <n v="8.5702E-2"/>
    <s v="2"/>
    <s v="scale_mpi_epyc_job_12555.out "/>
    <s v="scale_mpi_epyc_epyc002_2023-06-15_11-03-45.csv "/>
    <s v="e2 10000 100 100000 1 12"/>
    <n v="236.77150257142858"/>
    <n v="3.3880241302670351"/>
    <n v="229.9954543108945"/>
    <n v="243.54755083196267"/>
    <x v="0"/>
  </r>
  <r>
    <x v="0"/>
    <x v="0"/>
    <n v="100"/>
    <x v="2"/>
    <x v="18"/>
    <n v="1"/>
    <n v="237.917653"/>
    <n v="0.248336"/>
    <n v="2.111443"/>
    <n v="0.117302"/>
    <s v="6"/>
    <s v="scale_mpi_epyc_job_12251.out "/>
    <s v="scale_mpi_epyc_epyc006_2023-06-13_16-16-38.csv "/>
    <s v="e2 10000 100 100000 1 19"/>
    <n v="238.13412285714284"/>
    <n v="0.30078789027591252"/>
    <n v="237.53254707659102"/>
    <n v="238.73569863769467"/>
    <x v="0"/>
  </r>
  <r>
    <x v="0"/>
    <x v="0"/>
    <n v="100"/>
    <x v="2"/>
    <x v="22"/>
    <n v="1"/>
    <n v="237.91584800000001"/>
    <n v="0.25596799999999997"/>
    <n v="3.0238429999999998"/>
    <n v="0.13744700000000001"/>
    <s v="6"/>
    <s v="scale_mpi_epyc_job_12251.out "/>
    <s v="scale_mpi_epyc_epyc006_2023-06-13_16-16-38.csv "/>
    <s v="e2 10000 100 100000 1 23"/>
    <n v="237.07228785714284"/>
    <n v="4.2576186738326944"/>
    <n v="228.55705050947745"/>
    <n v="245.58752520480823"/>
    <x v="0"/>
  </r>
  <r>
    <x v="0"/>
    <x v="0"/>
    <n v="100"/>
    <x v="2"/>
    <x v="1"/>
    <n v="1"/>
    <n v="237.91224600000001"/>
    <n v="0.30925399999999997"/>
    <n v="0.18872800000000001"/>
    <n v="0.18872800000000001"/>
    <s v="5"/>
    <s v="scale_mpi_epyc_job_12248.out "/>
    <s v="scale_mpi_epyc_epyc005_2023-06-13_14-18-07.csv "/>
    <s v="e2 10000 100 100000 1 2"/>
    <n v="237.76882850000001"/>
    <n v="0.20809996342635567"/>
    <n v="237.35262857314731"/>
    <n v="238.18502842685271"/>
    <x v="0"/>
  </r>
  <r>
    <x v="0"/>
    <x v="0"/>
    <n v="100"/>
    <x v="2"/>
    <x v="29"/>
    <n v="1"/>
    <n v="237.910674"/>
    <n v="0.25873800000000002"/>
    <n v="4.1957599999999999"/>
    <n v="0.144681"/>
    <s v="2"/>
    <s v="scale_mpi_epyc_job_12249.out "/>
    <s v="scale_mpi_epyc_epyc002_2023-06-13_14-49-37.csv "/>
    <s v="e2 10000 100 100000 1 30"/>
    <n v="233.83410620000001"/>
    <n v="5.242614357273073"/>
    <n v="223.34887748545387"/>
    <n v="244.31933491454615"/>
    <x v="0"/>
  </r>
  <r>
    <x v="0"/>
    <x v="0"/>
    <n v="100"/>
    <x v="2"/>
    <x v="20"/>
    <n v="1"/>
    <n v="237.90995100000001"/>
    <n v="0.23618500000000001"/>
    <n v="2.377278"/>
    <n v="0.118864"/>
    <s v="6"/>
    <s v="scale_mpi_epyc_job_12251.out "/>
    <s v="scale_mpi_epyc_epyc006_2023-06-13_16-16-38.csv "/>
    <s v="e2 10000 100 100000 1 21"/>
    <n v="237.04523728571425"/>
    <n v="4.1409024547747109"/>
    <n v="228.76343237616481"/>
    <n v="245.32704219526369"/>
    <x v="0"/>
  </r>
  <r>
    <x v="0"/>
    <x v="0"/>
    <n v="100"/>
    <x v="2"/>
    <x v="30"/>
    <n v="1"/>
    <n v="237.90275600000001"/>
    <n v="0.210672"/>
    <n v="2.9179819999999999"/>
    <n v="9.7266000000000005E-2"/>
    <s v="5"/>
    <s v="scale_mpi_epyc_job_12537.out "/>
    <s v="scale_mpi_epyc_epyc005_2023-06-15_06-58-28.csv "/>
    <s v="e2 10000 100 100000 1 31"/>
    <n v="236.19315925000001"/>
    <n v="4.6664801517272441"/>
    <n v="226.86019894654552"/>
    <n v="245.52611955345449"/>
    <x v="0"/>
  </r>
  <r>
    <x v="0"/>
    <x v="0"/>
    <n v="100"/>
    <x v="2"/>
    <x v="12"/>
    <n v="1"/>
    <n v="237.89493999999999"/>
    <n v="0.22695399999999999"/>
    <n v="1.407953"/>
    <n v="0.117329"/>
    <s v="6"/>
    <s v="scale_mpi_epyc_job_12251.out "/>
    <s v="scale_mpi_epyc_epyc006_2023-06-13_16-16-38.csv "/>
    <s v="e2 10000 100 100000 1 13"/>
    <n v="238.05199142857143"/>
    <n v="0.15076639812811288"/>
    <n v="237.7504586323152"/>
    <n v="238.35352422482765"/>
    <x v="0"/>
  </r>
  <r>
    <x v="0"/>
    <x v="0"/>
    <n v="100"/>
    <x v="2"/>
    <x v="22"/>
    <n v="1"/>
    <n v="237.893135"/>
    <n v="0.216832"/>
    <n v="2.0979830000000002"/>
    <n v="9.5363000000000003E-2"/>
    <s v="2"/>
    <s v="scale_mpi_epyc_job_12249.out "/>
    <s v="scale_mpi_epyc_epyc002_2023-06-13_14-49-37.csv "/>
    <s v="e2 10000 100 100000 1 23"/>
    <n v="237.07228785714284"/>
    <n v="4.2576186738326944"/>
    <n v="228.55705050947745"/>
    <n v="245.58752520480823"/>
    <x v="0"/>
  </r>
  <r>
    <x v="1"/>
    <x v="0"/>
    <n v="100"/>
    <x v="0"/>
    <x v="51"/>
    <n v="1"/>
    <n v="247.52604099999999"/>
    <n v="13.636355"/>
    <n v="71.814578999999995"/>
    <n v="1.408129"/>
    <s v="1"/>
    <s v="scale_mpi_epyc_job_12291.out "/>
    <s v="scale_mpi_epyc_epyc001.orfeo.hpc_2023-06-14_01-11-42.csv "/>
    <s v="e0 10000 100 1 1 52"/>
    <n v="269.16019257142858"/>
    <n v="32.083973505787213"/>
    <n v="204.99224555985415"/>
    <n v="333.32813958300301"/>
    <x v="0"/>
  </r>
  <r>
    <x v="1"/>
    <x v="0"/>
    <n v="100"/>
    <x v="0"/>
    <x v="51"/>
    <n v="1"/>
    <n v="246.342186"/>
    <n v="13.122159"/>
    <n v="105.251948"/>
    <n v="2.0637639999999999"/>
    <s v="5"/>
    <s v="scale_mpi_epyc_job_12338.out "/>
    <s v="scale_mpi_epyc_epyc005_2023-06-14_12-46-43.csv "/>
    <s v="e0 10000 100 1 1 52"/>
    <n v="269.16019257142858"/>
    <n v="32.083973505787213"/>
    <n v="204.99224555985415"/>
    <n v="333.32813958300301"/>
    <x v="0"/>
  </r>
  <r>
    <x v="0"/>
    <x v="0"/>
    <n v="100"/>
    <x v="2"/>
    <x v="24"/>
    <n v="1"/>
    <n v="237.886404"/>
    <n v="0.22715299999999999"/>
    <n v="2.6208109999999998"/>
    <n v="0.10920000000000001"/>
    <s v="2"/>
    <s v="scale_mpi_epyc_job_12555.out "/>
    <s v="scale_mpi_epyc_epyc002_2023-06-15_11-03-45.csv "/>
    <s v="e2 10000 100 100000 1 25"/>
    <n v="236.03428628571427"/>
    <n v="3.7588135579410058"/>
    <n v="228.51665916983225"/>
    <n v="243.55191340159629"/>
    <x v="0"/>
  </r>
  <r>
    <x v="0"/>
    <x v="0"/>
    <n v="100"/>
    <x v="2"/>
    <x v="5"/>
    <n v="1"/>
    <n v="237.88478699999999"/>
    <n v="0.24390999999999999"/>
    <n v="0.68360200000000004"/>
    <n v="0.13672000000000001"/>
    <s v="2"/>
    <s v="scale_mpi_epyc_job_12249.out "/>
    <s v="scale_mpi_epyc_epyc002_2023-06-13_14-49-37.csv "/>
    <s v="e2 10000 100 100000 1 6"/>
    <n v="238.09770714285713"/>
    <n v="0.1738424121150168"/>
    <n v="237.75002231862709"/>
    <n v="238.44539196708718"/>
    <x v="0"/>
  </r>
  <r>
    <x v="0"/>
    <x v="0"/>
    <n v="100"/>
    <x v="2"/>
    <x v="27"/>
    <n v="1"/>
    <n v="237.882014"/>
    <n v="0.21757499999999999"/>
    <n v="2.8280789999999998"/>
    <n v="0.104744"/>
    <s v="2"/>
    <s v="scale_mpi_epyc_job_12555.out "/>
    <s v="scale_mpi_epyc_epyc002_2023-06-15_11-03-45.csv "/>
    <s v="e2 10000 100 100000 1 28"/>
    <n v="236.65154899999999"/>
    <n v="3.7020131796978339"/>
    <n v="229.24752264060433"/>
    <n v="244.05557535939565"/>
    <x v="0"/>
  </r>
  <r>
    <x v="0"/>
    <x v="0"/>
    <n v="100"/>
    <x v="2"/>
    <x v="13"/>
    <n v="1"/>
    <n v="237.84268900000001"/>
    <n v="0.22584000000000001"/>
    <n v="1.4436709999999999"/>
    <n v="0.111052"/>
    <s v="6"/>
    <s v="scale_mpi_epyc_job_12251.out "/>
    <s v="scale_mpi_epyc_epyc006_2023-06-13_16-16-38.csv "/>
    <s v="e2 10000 100 100000 1 14"/>
    <n v="236.60473042857143"/>
    <n v="3.3783257924877184"/>
    <n v="229.848078843596"/>
    <n v="243.36138201354686"/>
    <x v="0"/>
  </r>
  <r>
    <x v="1"/>
    <x v="0"/>
    <n v="100"/>
    <x v="2"/>
    <x v="58"/>
    <n v="1"/>
    <n v="237.83953199999999"/>
    <n v="0.27928599999999998"/>
    <n v="8.9801339999999996"/>
    <n v="0.15483"/>
    <s v="5"/>
    <s v="scale_mpi_epyc_job_12502.out "/>
    <s v="scale_mpi_epyc_epyc005_2023-06-14_18-51-16.csv "/>
    <s v="e0 10000 100 100000 1 59"/>
    <n v="260.51890320000001"/>
    <n v="20.012789534571198"/>
    <n v="220.49332413085762"/>
    <n v="300.54448226914241"/>
    <x v="0"/>
  </r>
  <r>
    <x v="0"/>
    <x v="0"/>
    <n v="100"/>
    <x v="2"/>
    <x v="26"/>
    <n v="1"/>
    <n v="237.83716200000001"/>
    <n v="0.27198299999999997"/>
    <n v="3.901103"/>
    <n v="0.15004200000000001"/>
    <s v="2"/>
    <s v="scale_mpi_epyc_job_12249.out "/>
    <s v="scale_mpi_epyc_epyc002_2023-06-13_14-49-37.csv "/>
    <s v="e2 10000 100 100000 1 27"/>
    <n v="234.84960300000003"/>
    <n v="7.3835239163083157"/>
    <n v="220.08255516738339"/>
    <n v="249.61665083261667"/>
    <x v="0"/>
  </r>
  <r>
    <x v="0"/>
    <x v="0"/>
    <n v="100"/>
    <x v="2"/>
    <x v="24"/>
    <n v="1"/>
    <n v="237.836319"/>
    <n v="0.216747"/>
    <n v="2.372849"/>
    <n v="9.8868999999999999E-2"/>
    <s v="2"/>
    <s v="scale_mpi_epyc_job_12249.out "/>
    <s v="scale_mpi_epyc_epyc002_2023-06-13_14-49-37.csv "/>
    <s v="e2 10000 100 100000 1 25"/>
    <n v="236.03428628571427"/>
    <n v="3.7588135579410058"/>
    <n v="228.51665916983225"/>
    <n v="243.55191340159629"/>
    <x v="0"/>
  </r>
  <r>
    <x v="0"/>
    <x v="0"/>
    <n v="100"/>
    <x v="2"/>
    <x v="46"/>
    <n v="1"/>
    <n v="237.81858800000001"/>
    <n v="0.24790100000000001"/>
    <n v="5.7648409999999997"/>
    <n v="0.12532299999999999"/>
    <s v="6"/>
    <s v="scale_mpi_epyc_job_12264.out "/>
    <s v="scale_mpi_epyc_epyc006_2023-06-13_18-17-06.csv "/>
    <s v="e2 10000 100 100000 1 47"/>
    <n v="252.92605636363641"/>
    <n v="14.732667882507682"/>
    <n v="223.46072059862104"/>
    <n v="282.39139212865177"/>
    <x v="0"/>
  </r>
  <r>
    <x v="1"/>
    <x v="0"/>
    <n v="100"/>
    <x v="0"/>
    <x v="52"/>
    <n v="1"/>
    <n v="287.08741300000003"/>
    <n v="12.001276000000001"/>
    <n v="41.521599000000002"/>
    <n v="0.79849199999999998"/>
    <s v="4"/>
    <s v="scale_mpi_epyc_job_12501.out "/>
    <s v="scale_mpi_epyc_epyc004_2023-06-14_18-51-10.csv "/>
    <s v="e0 10000 100 1 1 53"/>
    <n v="259.12355942857147"/>
    <n v="12.272435361249332"/>
    <n v="234.5786887060728"/>
    <n v="283.66843015107014"/>
    <x v="1"/>
  </r>
  <r>
    <x v="0"/>
    <x v="0"/>
    <n v="100"/>
    <x v="2"/>
    <x v="25"/>
    <n v="1"/>
    <n v="237.81061500000001"/>
    <n v="0.24615000000000001"/>
    <n v="3.1718329999999999"/>
    <n v="0.12687300000000001"/>
    <s v="2"/>
    <s v="scale_mpi_epyc_job_12555.out "/>
    <s v="scale_mpi_epyc_epyc002_2023-06-15_11-03-45.csv "/>
    <s v="e2 10000 100 100000 1 26"/>
    <n v="239.28865514285715"/>
    <n v="3.0494284618270755"/>
    <n v="233.189798219203"/>
    <n v="245.38751206651131"/>
    <x v="0"/>
  </r>
  <r>
    <x v="0"/>
    <x v="0"/>
    <n v="100"/>
    <x v="2"/>
    <x v="13"/>
    <n v="1"/>
    <n v="237.80716699999999"/>
    <n v="0.220614"/>
    <n v="1.3922140000000001"/>
    <n v="0.10709299999999999"/>
    <s v="5"/>
    <s v="scale_mpi_epyc_job_12248.out "/>
    <s v="scale_mpi_epyc_epyc005_2023-06-13_14-18-07.csv "/>
    <s v="e2 10000 100 100000 1 14"/>
    <n v="236.60473042857143"/>
    <n v="3.3783257924877184"/>
    <n v="229.848078843596"/>
    <n v="243.36138201354686"/>
    <x v="0"/>
  </r>
  <r>
    <x v="1"/>
    <x v="0"/>
    <n v="100"/>
    <x v="0"/>
    <x v="52"/>
    <n v="1"/>
    <n v="264.08176200000003"/>
    <n v="30.391681999999999"/>
    <n v="44.786538999999998"/>
    <n v="0.86128000000000005"/>
    <s v="5"/>
    <s v="scale_mpi_epyc_job_12149.out "/>
    <s v="scale_mpi_epyc_epyc005_2023-06-13_09-48-03.csv "/>
    <s v="e0 10000 100 1 1 53"/>
    <n v="259.12355942857147"/>
    <n v="12.272435361249332"/>
    <n v="234.5786887060728"/>
    <n v="283.66843015107014"/>
    <x v="0"/>
  </r>
  <r>
    <x v="0"/>
    <x v="0"/>
    <n v="100"/>
    <x v="2"/>
    <x v="1"/>
    <n v="1"/>
    <n v="237.78658100000001"/>
    <n v="0.22514799999999999"/>
    <n v="0.120946"/>
    <n v="0.120946"/>
    <s v="2"/>
    <s v="scale_mpi_epyc_job_12555.out "/>
    <s v="scale_mpi_epyc_epyc002_2023-06-15_11-03-45.csv "/>
    <s v="e2 10000 100 100000 1 2"/>
    <n v="237.76882850000001"/>
    <n v="0.20809996342635567"/>
    <n v="237.35262857314731"/>
    <n v="238.18502842685271"/>
    <x v="0"/>
  </r>
  <r>
    <x v="1"/>
    <x v="0"/>
    <n v="100"/>
    <x v="2"/>
    <x v="54"/>
    <n v="1"/>
    <n v="237.77730199999999"/>
    <n v="0.38555200000000001"/>
    <n v="12.702032000000001"/>
    <n v="0.23522299999999999"/>
    <s v="1"/>
    <s v="scale_mpi_epyc_job_12326.out "/>
    <s v="scale_mpi_epyc_epyc001.orfeo.hpc_2023-06-14_10-03-55.csv "/>
    <s v="e0 10000 100 100000 1 55"/>
    <n v="257.90727150000004"/>
    <n v="19.309905820809597"/>
    <n v="219.28745985838083"/>
    <n v="296.52708314161924"/>
    <x v="0"/>
  </r>
  <r>
    <x v="1"/>
    <x v="0"/>
    <n v="100"/>
    <x v="0"/>
    <x v="52"/>
    <n v="1"/>
    <n v="255.241007"/>
    <n v="13.798014999999999"/>
    <n v="91.683605999999997"/>
    <n v="1.7631460000000001"/>
    <s v="8"/>
    <s v="scale_mpi_epyc_job_12287.out "/>
    <s v="scale_mpi_epyc_epyc008_2023-06-13_23-31-14.csv "/>
    <s v="e0 10000 100 1 1 53"/>
    <n v="259.12355942857147"/>
    <n v="12.272435361249332"/>
    <n v="234.5786887060728"/>
    <n v="283.66843015107014"/>
    <x v="0"/>
  </r>
  <r>
    <x v="1"/>
    <x v="0"/>
    <n v="100"/>
    <x v="2"/>
    <x v="56"/>
    <n v="1"/>
    <n v="237.735826"/>
    <n v="0.27683999999999997"/>
    <n v="7.9755200000000004"/>
    <n v="0.14241999999999999"/>
    <s v="5"/>
    <s v="scale_mpi_epyc_job_12502.out "/>
    <s v="scale_mpi_epyc_epyc005_2023-06-14_18-51-16.csv "/>
    <s v="e0 10000 100 100000 1 57"/>
    <n v="260.40353390000001"/>
    <n v="19.897484520914109"/>
    <n v="220.6085648581718"/>
    <n v="300.19850294182822"/>
    <x v="0"/>
  </r>
  <r>
    <x v="1"/>
    <x v="0"/>
    <n v="100"/>
    <x v="0"/>
    <x v="52"/>
    <n v="1"/>
    <n v="254.60218900000001"/>
    <n v="17.958068000000001"/>
    <n v="337.924331"/>
    <n v="6.498545"/>
    <s v="1"/>
    <s v="scale_mpi_epyc_job_12291.out "/>
    <s v="scale_mpi_epyc_epyc001.orfeo.hpc_2023-06-14_01-11-42.csv "/>
    <s v="e0 10000 100 1 1 53"/>
    <n v="259.12355942857147"/>
    <n v="12.272435361249332"/>
    <n v="234.5786887060728"/>
    <n v="283.66843015107014"/>
    <x v="0"/>
  </r>
  <r>
    <x v="0"/>
    <x v="0"/>
    <n v="100"/>
    <x v="2"/>
    <x v="22"/>
    <n v="1"/>
    <n v="237.711748"/>
    <n v="0.236986"/>
    <n v="2.5470579999999998"/>
    <n v="0.115775"/>
    <s v="5"/>
    <s v="scale_mpi_epyc_job_12248.out "/>
    <s v="scale_mpi_epyc_epyc005_2023-06-13_14-18-07.csv "/>
    <s v="e2 10000 100 100000 1 23"/>
    <n v="237.07228785714284"/>
    <n v="4.2576186738326944"/>
    <n v="228.55705050947745"/>
    <n v="245.58752520480823"/>
    <x v="0"/>
  </r>
  <r>
    <x v="1"/>
    <x v="0"/>
    <n v="100"/>
    <x v="2"/>
    <x v="49"/>
    <n v="1"/>
    <n v="237.68103199999999"/>
    <n v="0.26281199999999999"/>
    <n v="6.4980279999999997"/>
    <n v="0.13261300000000001"/>
    <s v="8"/>
    <s v="scale_mpi_epyc_job_12334.out "/>
    <s v="scale_mpi_epyc_epyc008_2023-06-14_12-04-14.csv "/>
    <s v="e0 10000 100 100000 1 50"/>
    <n v="251.1809992"/>
    <n v="18.178770560513392"/>
    <n v="214.8234580789732"/>
    <n v="287.5385403210268"/>
    <x v="0"/>
  </r>
  <r>
    <x v="0"/>
    <x v="0"/>
    <n v="100"/>
    <x v="2"/>
    <x v="1"/>
    <n v="1"/>
    <n v="237.64925099999999"/>
    <n v="0.23153799999999999"/>
    <n v="0.12653200000000001"/>
    <n v="0.12653200000000001"/>
    <s v="6"/>
    <s v="scale_mpi_epyc_job_12251.out "/>
    <s v="scale_mpi_epyc_epyc006_2023-06-13_16-16-38.csv "/>
    <s v="e2 10000 100 100000 1 2"/>
    <n v="237.76882850000001"/>
    <n v="0.20809996342635567"/>
    <n v="237.35262857314731"/>
    <n v="238.18502842685271"/>
    <x v="0"/>
  </r>
  <r>
    <x v="1"/>
    <x v="0"/>
    <n v="100"/>
    <x v="0"/>
    <x v="52"/>
    <n v="1"/>
    <n v="253.43017399999999"/>
    <n v="13.322777"/>
    <n v="49.489303999999997"/>
    <n v="0.95171700000000004"/>
    <s v="1"/>
    <s v="scale_mpi_epyc_job_13074.out "/>
    <s v="scale_mpi_epyc_epyc001.orfeo.hpc_2023-06-18_00-13-53.csv "/>
    <s v="e0 10000 100 1 1 53"/>
    <n v="259.12355942857147"/>
    <n v="12.272435361249332"/>
    <n v="234.5786887060728"/>
    <n v="283.66843015107014"/>
    <x v="0"/>
  </r>
  <r>
    <x v="1"/>
    <x v="0"/>
    <n v="100"/>
    <x v="0"/>
    <x v="52"/>
    <n v="1"/>
    <n v="250.85368299999999"/>
    <n v="13.043763999999999"/>
    <n v="68.848096999999996"/>
    <n v="1.3240019999999999"/>
    <s v="2"/>
    <s v="scale_mpi_epyc_job_12263.out "/>
    <s v="scale_mpi_epyc_epyc002_2023-06-13_17-51-36.csv "/>
    <s v="e0 10000 100 1 1 53"/>
    <n v="259.12355942857147"/>
    <n v="12.272435361249332"/>
    <n v="234.5786887060728"/>
    <n v="283.66843015107014"/>
    <x v="0"/>
  </r>
  <r>
    <x v="1"/>
    <x v="0"/>
    <n v="100"/>
    <x v="0"/>
    <x v="52"/>
    <n v="1"/>
    <n v="248.56868800000001"/>
    <n v="14.132785"/>
    <n v="121.38732899999999"/>
    <n v="2.3343720000000001"/>
    <s v="5"/>
    <s v="scale_mpi_epyc_job_12338.out "/>
    <s v="scale_mpi_epyc_epyc005_2023-06-14_12-46-43.csv "/>
    <s v="e0 10000 100 1 1 53"/>
    <n v="259.12355942857147"/>
    <n v="12.272435361249332"/>
    <n v="234.5786887060728"/>
    <n v="283.66843015107014"/>
    <x v="0"/>
  </r>
  <r>
    <x v="1"/>
    <x v="0"/>
    <n v="100"/>
    <x v="2"/>
    <x v="54"/>
    <n v="1"/>
    <n v="237.52580599999999"/>
    <n v="0.29222399999999998"/>
    <n v="8.8716699999999999"/>
    <n v="0.16428999999999999"/>
    <s v="6"/>
    <s v="scale_mpi_epyc_job_12330.out "/>
    <s v="scale_mpi_epyc_epyc006_2023-06-14_10-22-17.csv "/>
    <s v="e0 10000 100 100000 1 55"/>
    <n v="257.90727150000004"/>
    <n v="19.309905820809597"/>
    <n v="219.28745985838083"/>
    <n v="296.52708314161924"/>
    <x v="0"/>
  </r>
  <r>
    <x v="1"/>
    <x v="0"/>
    <n v="100"/>
    <x v="0"/>
    <x v="53"/>
    <n v="1"/>
    <n v="300.629255"/>
    <n v="64.736444000000006"/>
    <n v="45.200398999999997"/>
    <n v="0.85283799999999998"/>
    <s v="5"/>
    <s v="scale_mpi_epyc_job_12149.out "/>
    <s v="scale_mpi_epyc_epyc005_2023-06-13_09-48-03.csv "/>
    <s v="e0 10000 100 1 1 54"/>
    <n v="264.70614042857142"/>
    <n v="19.748899949546853"/>
    <n v="225.20834052947771"/>
    <n v="304.20394032766512"/>
    <x v="1"/>
  </r>
  <r>
    <x v="0"/>
    <x v="0"/>
    <n v="100"/>
    <x v="2"/>
    <x v="0"/>
    <n v="1"/>
    <n v="237.45504600000001"/>
    <n v="0.20793"/>
    <n v="0"/>
    <n v="0"/>
    <s v="6"/>
    <s v="scale_mpi_epyc_job_12138.out "/>
    <s v="scale_mpi_epyc_epyc006_2023-06-13_06-06-54.csv "/>
    <s v="e2 10000 100 100000 1 1"/>
    <n v="235.64413500000001"/>
    <n v="3.865500992764539"/>
    <n v="227.91313301447093"/>
    <n v="243.37513698552908"/>
    <x v="0"/>
  </r>
  <r>
    <x v="0"/>
    <x v="0"/>
    <n v="100"/>
    <x v="2"/>
    <x v="2"/>
    <n v="1"/>
    <n v="237.44919200000001"/>
    <n v="0.65108999999999995"/>
    <n v="0.95085799999999998"/>
    <n v="0.47542899999999999"/>
    <s v="5"/>
    <s v="scale_mpi_epyc_job_12537.out "/>
    <s v="scale_mpi_epyc_epyc005_2023-06-15_06-58-28.csv "/>
    <s v="e2 10000 100 100000 1 3"/>
    <n v="236.4038757142857"/>
    <n v="1.3993534307242188"/>
    <n v="233.60516885283727"/>
    <n v="239.20258257573414"/>
    <x v="0"/>
  </r>
  <r>
    <x v="0"/>
    <x v="0"/>
    <n v="100"/>
    <x v="2"/>
    <x v="2"/>
    <n v="1"/>
    <n v="237.430441"/>
    <n v="0.23300599999999999"/>
    <n v="0.245529"/>
    <n v="0.122765"/>
    <s v="6"/>
    <s v="scale_mpi_epyc_job_12251.out "/>
    <s v="scale_mpi_epyc_epyc006_2023-06-13_16-16-38.csv "/>
    <s v="e2 10000 100 100000 1 3"/>
    <n v="236.4038757142857"/>
    <n v="1.3993534307242188"/>
    <n v="233.60516885283727"/>
    <n v="239.20258257573414"/>
    <x v="0"/>
  </r>
  <r>
    <x v="0"/>
    <x v="0"/>
    <n v="100"/>
    <x v="2"/>
    <x v="0"/>
    <n v="1"/>
    <n v="237.41215700000001"/>
    <n v="0.21181700000000001"/>
    <n v="0"/>
    <n v="0"/>
    <s v="2"/>
    <s v="scale_mpi_epyc_job_12555.out "/>
    <s v="scale_mpi_epyc_epyc002_2023-06-15_11-03-45.csv "/>
    <s v="e2 10000 100 100000 1 1"/>
    <n v="235.64413500000001"/>
    <n v="3.865500992764539"/>
    <n v="227.91313301447093"/>
    <n v="243.37513698552908"/>
    <x v="0"/>
  </r>
  <r>
    <x v="0"/>
    <x v="0"/>
    <n v="100"/>
    <x v="2"/>
    <x v="0"/>
    <n v="1"/>
    <n v="237.39142000000001"/>
    <n v="0.28776000000000002"/>
    <n v="0"/>
    <n v="0"/>
    <s v="5"/>
    <s v="scale_mpi_epyc_job_12248.out "/>
    <s v="scale_mpi_epyc_epyc005_2023-06-13_14-18-07.csv "/>
    <s v="e2 10000 100 100000 1 1"/>
    <n v="235.64413500000001"/>
    <n v="3.865500992764539"/>
    <n v="227.91313301447093"/>
    <n v="243.37513698552908"/>
    <x v="0"/>
  </r>
  <r>
    <x v="0"/>
    <x v="0"/>
    <n v="100"/>
    <x v="2"/>
    <x v="1"/>
    <n v="1"/>
    <n v="237.36851100000001"/>
    <n v="0.21686800000000001"/>
    <n v="0.11332399999999999"/>
    <n v="0.11332399999999999"/>
    <s v="2"/>
    <s v="scale_mpi_epyc_job_12249.out "/>
    <s v="scale_mpi_epyc_epyc002_2023-06-13_14-49-37.csv "/>
    <s v="e2 10000 100 100000 1 2"/>
    <n v="237.76882850000001"/>
    <n v="0.20809996342635567"/>
    <n v="237.35262857314731"/>
    <n v="238.18502842685271"/>
    <x v="0"/>
  </r>
  <r>
    <x v="0"/>
    <x v="0"/>
    <n v="100"/>
    <x v="2"/>
    <x v="10"/>
    <n v="1"/>
    <n v="237.36678800000001"/>
    <n v="0.19301499999999999"/>
    <n v="0.83045800000000003"/>
    <n v="8.3045999999999995E-2"/>
    <s v="2"/>
    <s v="scale_mpi_epyc_job_12555.out "/>
    <s v="scale_mpi_epyc_epyc002_2023-06-15_11-03-45.csv "/>
    <s v="e2 10000 100 100000 1 11"/>
    <n v="233.4059515714286"/>
    <n v="5.1829033791919965"/>
    <n v="223.04014481304461"/>
    <n v="243.7717583298126"/>
    <x v="0"/>
  </r>
  <r>
    <x v="0"/>
    <x v="0"/>
    <n v="100"/>
    <x v="2"/>
    <x v="0"/>
    <n v="1"/>
    <n v="237.36176499999999"/>
    <n v="0.26254499999999997"/>
    <n v="0"/>
    <n v="0"/>
    <s v="4"/>
    <s v="scale_mpi_epyc_job_12298.out "/>
    <s v="scale_mpi_epyc_epyc004_2023-06-14_07-16-34.csv "/>
    <s v="e2 10000 100 100000 1 1"/>
    <n v="235.64413500000001"/>
    <n v="3.865500992764539"/>
    <n v="227.91313301447093"/>
    <n v="243.37513698552908"/>
    <x v="0"/>
  </r>
  <r>
    <x v="1"/>
    <x v="0"/>
    <n v="100"/>
    <x v="0"/>
    <x v="53"/>
    <n v="1"/>
    <n v="289.99480999999997"/>
    <n v="12.552683999999999"/>
    <n v="45.593283"/>
    <n v="0.86025099999999999"/>
    <s v="4"/>
    <s v="scale_mpi_epyc_job_12501.out "/>
    <s v="scale_mpi_epyc_epyc004_2023-06-14_18-51-10.csv "/>
    <s v="e0 10000 100 1 1 54"/>
    <n v="264.70614042857142"/>
    <n v="19.748899949546853"/>
    <n v="225.20834052947771"/>
    <n v="304.20394032766512"/>
    <x v="1"/>
  </r>
  <r>
    <x v="1"/>
    <x v="0"/>
    <n v="100"/>
    <x v="0"/>
    <x v="53"/>
    <n v="1"/>
    <n v="256.99569500000001"/>
    <n v="14.700403"/>
    <n v="92.900019"/>
    <n v="1.752831"/>
    <s v="8"/>
    <s v="scale_mpi_epyc_job_12287.out "/>
    <s v="scale_mpi_epyc_epyc008_2023-06-13_23-31-14.csv "/>
    <s v="e0 10000 100 1 1 54"/>
    <n v="264.70614042857142"/>
    <n v="19.748899949546853"/>
    <n v="225.20834052947771"/>
    <n v="304.20394032766512"/>
    <x v="0"/>
  </r>
  <r>
    <x v="1"/>
    <x v="0"/>
    <n v="100"/>
    <x v="0"/>
    <x v="53"/>
    <n v="1"/>
    <n v="254.36499599999999"/>
    <n v="14.410009000000001"/>
    <n v="62.256523999999999"/>
    <n v="1.1746509999999999"/>
    <s v="2"/>
    <s v="scale_mpi_epyc_job_12263.out "/>
    <s v="scale_mpi_epyc_epyc002_2023-06-13_17-51-36.csv "/>
    <s v="e0 10000 100 1 1 54"/>
    <n v="264.70614042857142"/>
    <n v="19.748899949546853"/>
    <n v="225.20834052947771"/>
    <n v="304.20394032766512"/>
    <x v="0"/>
  </r>
  <r>
    <x v="1"/>
    <x v="0"/>
    <n v="100"/>
    <x v="0"/>
    <x v="53"/>
    <n v="1"/>
    <n v="253.197058"/>
    <n v="12.678654999999999"/>
    <n v="94.921921999999995"/>
    <n v="1.79098"/>
    <s v="1"/>
    <s v="scale_mpi_epyc_job_13074.out "/>
    <s v="scale_mpi_epyc_epyc001.orfeo.hpc_2023-06-18_00-13-53.csv "/>
    <s v="e0 10000 100 1 1 54"/>
    <n v="264.70614042857142"/>
    <n v="19.748899949546853"/>
    <n v="225.20834052947771"/>
    <n v="304.20394032766512"/>
    <x v="0"/>
  </r>
  <r>
    <x v="1"/>
    <x v="0"/>
    <n v="100"/>
    <x v="0"/>
    <x v="53"/>
    <n v="1"/>
    <n v="249.32820000000001"/>
    <n v="12.863697999999999"/>
    <n v="94.876682000000002"/>
    <n v="1.7901260000000001"/>
    <s v="1"/>
    <s v="scale_mpi_epyc_job_12291.out "/>
    <s v="scale_mpi_epyc_epyc001.orfeo.hpc_2023-06-14_01-11-42.csv "/>
    <s v="e0 10000 100 1 1 54"/>
    <n v="264.70614042857142"/>
    <n v="19.748899949546853"/>
    <n v="225.20834052947771"/>
    <n v="304.20394032766512"/>
    <x v="0"/>
  </r>
  <r>
    <x v="0"/>
    <x v="0"/>
    <n v="100"/>
    <x v="2"/>
    <x v="9"/>
    <n v="1"/>
    <n v="237.27444299999999"/>
    <n v="0.213284"/>
    <n v="0.93314399999999997"/>
    <n v="0.103683"/>
    <s v="2"/>
    <s v="scale_mpi_epyc_job_12249.out "/>
    <s v="scale_mpi_epyc_epyc002_2023-06-13_14-49-37.csv "/>
    <s v="e2 10000 100 100000 1 10"/>
    <n v="236.69981342857142"/>
    <n v="3.2923965058600309"/>
    <n v="230.11502041685137"/>
    <n v="243.28460644029147"/>
    <x v="0"/>
  </r>
  <r>
    <x v="1"/>
    <x v="0"/>
    <n v="100"/>
    <x v="0"/>
    <x v="53"/>
    <n v="1"/>
    <n v="248.43296900000001"/>
    <n v="14.251823"/>
    <n v="41.051642000000001"/>
    <n v="0.774559"/>
    <s v="5"/>
    <s v="scale_mpi_epyc_job_12338.out "/>
    <s v="scale_mpi_epyc_epyc005_2023-06-14_12-46-43.csv "/>
    <s v="e0 10000 100 1 1 54"/>
    <n v="264.70614042857142"/>
    <n v="19.748899949546853"/>
    <n v="225.20834052947771"/>
    <n v="304.20394032766512"/>
    <x v="0"/>
  </r>
  <r>
    <x v="0"/>
    <x v="0"/>
    <n v="100"/>
    <x v="2"/>
    <x v="2"/>
    <n v="1"/>
    <n v="237.25687300000001"/>
    <n v="0.21862699999999999"/>
    <n v="0.21043600000000001"/>
    <n v="0.10521800000000001"/>
    <s v="6"/>
    <s v="scale_mpi_epyc_job_12138.out "/>
    <s v="scale_mpi_epyc_epyc006_2023-06-13_06-06-54.csv "/>
    <s v="e2 10000 100 100000 1 3"/>
    <n v="236.4038757142857"/>
    <n v="1.3993534307242188"/>
    <n v="233.60516885283727"/>
    <n v="239.20258257573414"/>
    <x v="0"/>
  </r>
  <r>
    <x v="0"/>
    <x v="0"/>
    <n v="100"/>
    <x v="2"/>
    <x v="0"/>
    <n v="1"/>
    <n v="237.242569"/>
    <n v="0.196822"/>
    <n v="0"/>
    <n v="0"/>
    <s v="6"/>
    <s v="scale_mpi_epyc_job_12251.out "/>
    <s v="scale_mpi_epyc_epyc006_2023-06-13_16-16-38.csv "/>
    <s v="e2 10000 100 100000 1 1"/>
    <n v="235.64413500000001"/>
    <n v="3.865500992764539"/>
    <n v="227.91313301447093"/>
    <n v="243.37513698552908"/>
    <x v="0"/>
  </r>
  <r>
    <x v="1"/>
    <x v="0"/>
    <n v="100"/>
    <x v="0"/>
    <x v="54"/>
    <n v="1"/>
    <n v="291.06468000000001"/>
    <n v="12.201843999999999"/>
    <n v="45.534280000000003"/>
    <n v="0.84322699999999995"/>
    <s v="4"/>
    <s v="scale_mpi_epyc_job_12501.out "/>
    <s v="scale_mpi_epyc_epyc004_2023-06-14_18-51-10.csv "/>
    <s v="e0 10000 100 1 1 55"/>
    <n v="258.98534485714288"/>
    <n v="13.387566629977639"/>
    <n v="232.21021159718759"/>
    <n v="285.76047811709816"/>
    <x v="1"/>
  </r>
  <r>
    <x v="1"/>
    <x v="0"/>
    <n v="100"/>
    <x v="0"/>
    <x v="54"/>
    <n v="1"/>
    <n v="258.427863"/>
    <n v="15.706101"/>
    <n v="88.618707000000001"/>
    <n v="1.641087"/>
    <s v="8"/>
    <s v="scale_mpi_epyc_job_12287.out "/>
    <s v="scale_mpi_epyc_epyc008_2023-06-13_23-31-14.csv "/>
    <s v="e0 10000 100 1 1 55"/>
    <n v="258.98534485714288"/>
    <n v="13.387566629977639"/>
    <n v="232.21021159718759"/>
    <n v="285.76047811709816"/>
    <x v="0"/>
  </r>
  <r>
    <x v="0"/>
    <x v="0"/>
    <n v="100"/>
    <x v="2"/>
    <x v="2"/>
    <n v="1"/>
    <n v="237.21657300000001"/>
    <n v="0.231958"/>
    <n v="0.216442"/>
    <n v="0.108221"/>
    <s v="5"/>
    <s v="scale_mpi_epyc_job_12248.out "/>
    <s v="scale_mpi_epyc_epyc005_2023-06-13_14-18-07.csv "/>
    <s v="e2 10000 100 100000 1 3"/>
    <n v="236.4038757142857"/>
    <n v="1.3993534307242188"/>
    <n v="233.60516885283727"/>
    <n v="239.20258257573414"/>
    <x v="0"/>
  </r>
  <r>
    <x v="1"/>
    <x v="0"/>
    <n v="100"/>
    <x v="0"/>
    <x v="54"/>
    <n v="1"/>
    <n v="255.214473"/>
    <n v="12.534908"/>
    <n v="121.673693"/>
    <n v="2.2532169999999998"/>
    <s v="1"/>
    <s v="scale_mpi_epyc_job_13074.out "/>
    <s v="scale_mpi_epyc_epyc001.orfeo.hpc_2023-06-18_00-13-53.csv "/>
    <s v="e0 10000 100 1 1 55"/>
    <n v="258.98534485714288"/>
    <n v="13.387566629977639"/>
    <n v="232.21021159718759"/>
    <n v="285.76047811709816"/>
    <x v="0"/>
  </r>
  <r>
    <x v="1"/>
    <x v="0"/>
    <n v="100"/>
    <x v="0"/>
    <x v="54"/>
    <n v="1"/>
    <n v="255.00066799999999"/>
    <n v="15.14499"/>
    <n v="76.237613999999994"/>
    <n v="1.411808"/>
    <s v="2"/>
    <s v="scale_mpi_epyc_job_12263.out "/>
    <s v="scale_mpi_epyc_epyc002_2023-06-13_17-51-36.csv "/>
    <s v="e0 10000 100 1 1 55"/>
    <n v="258.98534485714288"/>
    <n v="13.387566629977639"/>
    <n v="232.21021159718759"/>
    <n v="285.76047811709816"/>
    <x v="0"/>
  </r>
  <r>
    <x v="3"/>
    <x v="1"/>
    <n v="100"/>
    <x v="2"/>
    <x v="0"/>
    <n v="1"/>
    <n v="3.457557"/>
    <n v="1.3447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2"/>
  </r>
  <r>
    <x v="3"/>
    <x v="1"/>
    <n v="100"/>
    <x v="2"/>
    <x v="1"/>
    <n v="1"/>
    <n v="2.2530619999999999"/>
    <n v="8.8730000000000007E-3"/>
    <n v="6.6800000000000002E-3"/>
    <n v="6.6800000000000002E-3"/>
    <s v="7"/>
    <s v="scale_mpi_epyc_job_12139.out "/>
    <s v="scale_mpi_epyc_epyc007_2023-06-13_06-07-02.csv "/>
    <s v="e3 1000 100 100000 1 2"/>
    <e v="#N/A"/>
    <e v="#N/A"/>
    <e v="#N/A"/>
    <e v="#N/A"/>
    <x v="2"/>
  </r>
  <r>
    <x v="3"/>
    <x v="1"/>
    <n v="100"/>
    <x v="2"/>
    <x v="2"/>
    <n v="1"/>
    <n v="1.8535969999999999"/>
    <n v="9.3050000000000008E-3"/>
    <n v="1.294E-2"/>
    <n v="6.4700000000000001E-3"/>
    <s v="7"/>
    <s v="scale_mpi_epyc_job_12139.out "/>
    <s v="scale_mpi_epyc_epyc007_2023-06-13_06-07-02.csv "/>
    <s v="e3 1000 100 100000 1 3"/>
    <e v="#N/A"/>
    <e v="#N/A"/>
    <e v="#N/A"/>
    <e v="#N/A"/>
    <x v="2"/>
  </r>
  <r>
    <x v="3"/>
    <x v="1"/>
    <n v="100"/>
    <x v="2"/>
    <x v="3"/>
    <n v="1"/>
    <n v="1.6755640000000001"/>
    <n v="2.0674999999999999E-2"/>
    <n v="4.0487000000000002E-2"/>
    <n v="1.3495999999999999E-2"/>
    <s v="7"/>
    <s v="scale_mpi_epyc_job_12139.out "/>
    <s v="scale_mpi_epyc_epyc007_2023-06-13_06-07-02.csv "/>
    <s v="e3 1000 100 100000 1 4"/>
    <e v="#N/A"/>
    <e v="#N/A"/>
    <e v="#N/A"/>
    <e v="#N/A"/>
    <x v="2"/>
  </r>
  <r>
    <x v="3"/>
    <x v="1"/>
    <n v="100"/>
    <x v="2"/>
    <x v="4"/>
    <n v="1"/>
    <n v="1.55599"/>
    <n v="1.2045999999999999E-2"/>
    <n v="3.3051999999999998E-2"/>
    <n v="8.2629999999999995E-3"/>
    <s v="7"/>
    <s v="scale_mpi_epyc_job_12139.out "/>
    <s v="scale_mpi_epyc_epyc007_2023-06-13_06-07-02.csv "/>
    <s v="e3 1000 100 100000 1 5"/>
    <e v="#N/A"/>
    <e v="#N/A"/>
    <e v="#N/A"/>
    <e v="#N/A"/>
    <x v="2"/>
  </r>
  <r>
    <x v="3"/>
    <x v="1"/>
    <n v="100"/>
    <x v="2"/>
    <x v="5"/>
    <n v="1"/>
    <n v="1.4907729999999999"/>
    <n v="2.9248E-2"/>
    <n v="6.6391000000000006E-2"/>
    <n v="1.3278E-2"/>
    <s v="7"/>
    <s v="scale_mpi_epyc_job_12139.out "/>
    <s v="scale_mpi_epyc_epyc007_2023-06-13_06-07-02.csv "/>
    <s v="e3 1000 100 100000 1 6"/>
    <e v="#N/A"/>
    <e v="#N/A"/>
    <e v="#N/A"/>
    <e v="#N/A"/>
    <x v="2"/>
  </r>
  <r>
    <x v="3"/>
    <x v="1"/>
    <n v="100"/>
    <x v="2"/>
    <x v="6"/>
    <n v="1"/>
    <n v="1.4394020000000001"/>
    <n v="2.6613999999999999E-2"/>
    <n v="0.108769"/>
    <n v="1.8127999999999998E-2"/>
    <s v="7"/>
    <s v="scale_mpi_epyc_job_12139.out "/>
    <s v="scale_mpi_epyc_epyc007_2023-06-13_06-07-02.csv "/>
    <s v="e3 1000 100 100000 1 7"/>
    <e v="#N/A"/>
    <e v="#N/A"/>
    <e v="#N/A"/>
    <e v="#N/A"/>
    <x v="2"/>
  </r>
  <r>
    <x v="3"/>
    <x v="1"/>
    <n v="100"/>
    <x v="2"/>
    <x v="7"/>
    <n v="1"/>
    <n v="1.4324060000000001"/>
    <n v="2.9772E-2"/>
    <n v="8.3264000000000005E-2"/>
    <n v="1.1894999999999999E-2"/>
    <s v="7"/>
    <s v="scale_mpi_epyc_job_12139.out "/>
    <s v="scale_mpi_epyc_epyc007_2023-06-13_06-07-02.csv "/>
    <s v="e3 1000 100 100000 1 8"/>
    <e v="#N/A"/>
    <e v="#N/A"/>
    <e v="#N/A"/>
    <e v="#N/A"/>
    <x v="2"/>
  </r>
  <r>
    <x v="2"/>
    <x v="3"/>
    <n v="0"/>
    <x v="1"/>
    <x v="63"/>
    <n v="1"/>
    <n v="2.3506719999999999"/>
    <n v="0.86236999999999997"/>
    <n v="1.3683430000000001"/>
    <n v="2.172E-2"/>
    <s v="2"/>
    <s v="scale_mpi_epyc_job_12144.out "/>
    <s v="scale_mpi_epyc_epyc002_2023-06-13_08-08-21.csv "/>
    <s v="i 30000 0 0 1 64"/>
    <e v="#N/A"/>
    <e v="#N/A"/>
    <e v="#N/A"/>
    <e v="#N/A"/>
    <x v="2"/>
  </r>
  <r>
    <x v="2"/>
    <x v="3"/>
    <n v="0"/>
    <x v="1"/>
    <x v="62"/>
    <n v="1"/>
    <n v="2.3620410000000001"/>
    <n v="0.87201200000000001"/>
    <n v="1.3062590000000001"/>
    <n v="2.1069000000000001E-2"/>
    <s v="2"/>
    <s v="scale_mpi_epyc_job_12144.out "/>
    <s v="scale_mpi_epyc_epyc002_2023-06-13_08-08-21.csv "/>
    <s v="i 30000 0 0 1 63"/>
    <e v="#N/A"/>
    <e v="#N/A"/>
    <e v="#N/A"/>
    <e v="#N/A"/>
    <x v="2"/>
  </r>
  <r>
    <x v="2"/>
    <x v="3"/>
    <n v="0"/>
    <x v="1"/>
    <x v="61"/>
    <n v="1"/>
    <n v="2.353281"/>
    <n v="0.86352099999999998"/>
    <n v="1.134479"/>
    <n v="1.8598E-2"/>
    <s v="2"/>
    <s v="scale_mpi_epyc_job_12144.out "/>
    <s v="scale_mpi_epyc_epyc002_2023-06-13_08-08-21.csv "/>
    <s v="i 30000 0 0 1 62"/>
    <e v="#N/A"/>
    <e v="#N/A"/>
    <e v="#N/A"/>
    <e v="#N/A"/>
    <x v="2"/>
  </r>
  <r>
    <x v="2"/>
    <x v="3"/>
    <n v="0"/>
    <x v="1"/>
    <x v="60"/>
    <n v="1"/>
    <n v="2.4329260000000001"/>
    <n v="0.86016800000000004"/>
    <n v="1.163003"/>
    <n v="1.9383000000000001E-2"/>
    <s v="2"/>
    <s v="scale_mpi_epyc_job_12144.out "/>
    <s v="scale_mpi_epyc_epyc002_2023-06-13_08-08-21.csv "/>
    <s v="i 30000 0 0 1 61"/>
    <e v="#N/A"/>
    <e v="#N/A"/>
    <e v="#N/A"/>
    <e v="#N/A"/>
    <x v="2"/>
  </r>
  <r>
    <x v="2"/>
    <x v="3"/>
    <n v="0"/>
    <x v="1"/>
    <x v="59"/>
    <n v="1"/>
    <n v="2.4294630000000002"/>
    <n v="0.86039699999999997"/>
    <n v="1.402369"/>
    <n v="2.3768999999999998E-2"/>
    <s v="2"/>
    <s v="scale_mpi_epyc_job_12144.out "/>
    <s v="scale_mpi_epyc_epyc002_2023-06-13_08-08-21.csv "/>
    <s v="i 30000 0 0 1 60"/>
    <e v="#N/A"/>
    <e v="#N/A"/>
    <e v="#N/A"/>
    <e v="#N/A"/>
    <x v="2"/>
  </r>
  <r>
    <x v="2"/>
    <x v="3"/>
    <n v="0"/>
    <x v="1"/>
    <x v="58"/>
    <n v="1"/>
    <n v="2.3613439999999999"/>
    <n v="0.89813399999999999"/>
    <n v="1.266375"/>
    <n v="2.1833999999999999E-2"/>
    <s v="2"/>
    <s v="scale_mpi_epyc_job_12144.out "/>
    <s v="scale_mpi_epyc_epyc002_2023-06-13_08-08-21.csv "/>
    <s v="i 30000 0 0 1 59"/>
    <e v="#N/A"/>
    <e v="#N/A"/>
    <e v="#N/A"/>
    <e v="#N/A"/>
    <x v="2"/>
  </r>
  <r>
    <x v="2"/>
    <x v="3"/>
    <n v="0"/>
    <x v="1"/>
    <x v="57"/>
    <n v="1"/>
    <n v="2.3856820000000001"/>
    <n v="0.90041199999999999"/>
    <n v="1.7990440000000001"/>
    <n v="3.1562E-2"/>
    <s v="2"/>
    <s v="scale_mpi_epyc_job_12144.out "/>
    <s v="scale_mpi_epyc_epyc002_2023-06-13_08-08-21.csv "/>
    <s v="i 30000 0 0 1 58"/>
    <e v="#N/A"/>
    <e v="#N/A"/>
    <e v="#N/A"/>
    <e v="#N/A"/>
    <x v="2"/>
  </r>
  <r>
    <x v="2"/>
    <x v="3"/>
    <n v="0"/>
    <x v="1"/>
    <x v="56"/>
    <n v="1"/>
    <n v="3.0747209999999998"/>
    <n v="0.91820500000000005"/>
    <n v="1.782065"/>
    <n v="3.1822999999999997E-2"/>
    <s v="2"/>
    <s v="scale_mpi_epyc_job_12144.out "/>
    <s v="scale_mpi_epyc_epyc002_2023-06-13_08-08-21.csv "/>
    <s v="i 30000 0 0 1 57"/>
    <e v="#N/A"/>
    <e v="#N/A"/>
    <e v="#N/A"/>
    <e v="#N/A"/>
    <x v="2"/>
  </r>
  <r>
    <x v="2"/>
    <x v="3"/>
    <n v="0"/>
    <x v="1"/>
    <x v="55"/>
    <n v="1"/>
    <n v="2.763493"/>
    <n v="0.91527199999999997"/>
    <n v="2.2578779999999998"/>
    <n v="4.1051999999999998E-2"/>
    <s v="2"/>
    <s v="scale_mpi_epyc_job_12144.out "/>
    <s v="scale_mpi_epyc_epyc002_2023-06-13_08-08-21.csv "/>
    <s v="i 30000 0 0 1 56"/>
    <e v="#N/A"/>
    <e v="#N/A"/>
    <e v="#N/A"/>
    <e v="#N/A"/>
    <x v="2"/>
  </r>
  <r>
    <x v="2"/>
    <x v="3"/>
    <n v="0"/>
    <x v="1"/>
    <x v="54"/>
    <n v="1"/>
    <n v="2.7625829999999998"/>
    <n v="0.90577600000000003"/>
    <n v="1.739846"/>
    <n v="3.2218999999999998E-2"/>
    <s v="2"/>
    <s v="scale_mpi_epyc_job_12144.out "/>
    <s v="scale_mpi_epyc_epyc002_2023-06-13_08-08-21.csv "/>
    <s v="i 30000 0 0 1 55"/>
    <e v="#N/A"/>
    <e v="#N/A"/>
    <e v="#N/A"/>
    <e v="#N/A"/>
    <x v="2"/>
  </r>
  <r>
    <x v="2"/>
    <x v="3"/>
    <n v="0"/>
    <x v="1"/>
    <x v="53"/>
    <n v="1"/>
    <n v="2.9301360000000001"/>
    <n v="0.89261500000000005"/>
    <n v="2.0476610000000002"/>
    <n v="3.8635000000000003E-2"/>
    <s v="2"/>
    <s v="scale_mpi_epyc_job_12144.out "/>
    <s v="scale_mpi_epyc_epyc002_2023-06-13_08-08-21.csv "/>
    <s v="i 30000 0 0 1 54"/>
    <e v="#N/A"/>
    <e v="#N/A"/>
    <e v="#N/A"/>
    <e v="#N/A"/>
    <x v="2"/>
  </r>
  <r>
    <x v="2"/>
    <x v="3"/>
    <n v="0"/>
    <x v="1"/>
    <x v="52"/>
    <n v="1"/>
    <n v="2.6811959999999999"/>
    <n v="0.87192800000000004"/>
    <n v="1.6300939999999999"/>
    <n v="3.1348000000000001E-2"/>
    <s v="2"/>
    <s v="scale_mpi_epyc_job_12144.out "/>
    <s v="scale_mpi_epyc_epyc002_2023-06-13_08-08-21.csv "/>
    <s v="i 30000 0 0 1 53"/>
    <e v="#N/A"/>
    <e v="#N/A"/>
    <e v="#N/A"/>
    <e v="#N/A"/>
    <x v="2"/>
  </r>
  <r>
    <x v="2"/>
    <x v="3"/>
    <n v="0"/>
    <x v="1"/>
    <x v="51"/>
    <n v="1"/>
    <n v="2.9510510000000001"/>
    <n v="0.88622999999999996"/>
    <n v="1.991492"/>
    <n v="3.9049E-2"/>
    <s v="2"/>
    <s v="scale_mpi_epyc_job_12144.out "/>
    <s v="scale_mpi_epyc_epyc002_2023-06-13_08-08-21.csv "/>
    <s v="i 30000 0 0 1 52"/>
    <e v="#N/A"/>
    <e v="#N/A"/>
    <e v="#N/A"/>
    <e v="#N/A"/>
    <x v="2"/>
  </r>
  <r>
    <x v="2"/>
    <x v="3"/>
    <n v="0"/>
    <x v="1"/>
    <x v="50"/>
    <n v="1"/>
    <n v="2.728078"/>
    <n v="0.900814"/>
    <n v="2.3660570000000001"/>
    <n v="4.7321000000000002E-2"/>
    <s v="2"/>
    <s v="scale_mpi_epyc_job_12144.out "/>
    <s v="scale_mpi_epyc_epyc002_2023-06-13_08-08-21.csv "/>
    <s v="i 30000 0 0 1 51"/>
    <e v="#N/A"/>
    <e v="#N/A"/>
    <e v="#N/A"/>
    <e v="#N/A"/>
    <x v="2"/>
  </r>
  <r>
    <x v="2"/>
    <x v="3"/>
    <n v="0"/>
    <x v="1"/>
    <x v="49"/>
    <n v="1"/>
    <n v="2.7668439999999999"/>
    <n v="0.92337100000000005"/>
    <n v="2.0778340000000002"/>
    <n v="4.2404999999999998E-2"/>
    <s v="2"/>
    <s v="scale_mpi_epyc_job_12144.out "/>
    <s v="scale_mpi_epyc_epyc002_2023-06-13_08-08-21.csv "/>
    <s v="i 30000 0 0 1 50"/>
    <e v="#N/A"/>
    <e v="#N/A"/>
    <e v="#N/A"/>
    <e v="#N/A"/>
    <x v="2"/>
  </r>
  <r>
    <x v="2"/>
    <x v="3"/>
    <n v="0"/>
    <x v="1"/>
    <x v="48"/>
    <n v="1"/>
    <n v="2.7054499999999999"/>
    <n v="0.93113000000000001"/>
    <n v="2.6662789999999998"/>
    <n v="5.5546999999999999E-2"/>
    <s v="2"/>
    <s v="scale_mpi_epyc_job_12144.out "/>
    <s v="scale_mpi_epyc_epyc002_2023-06-13_08-08-21.csv "/>
    <s v="i 30000 0 0 1 49"/>
    <e v="#N/A"/>
    <e v="#N/A"/>
    <e v="#N/A"/>
    <e v="#N/A"/>
    <x v="2"/>
  </r>
  <r>
    <x v="2"/>
    <x v="3"/>
    <n v="0"/>
    <x v="1"/>
    <x v="47"/>
    <n v="1"/>
    <n v="2.6767820000000002"/>
    <n v="0.93510000000000004"/>
    <n v="2.1288960000000001"/>
    <n v="4.5296000000000003E-2"/>
    <s v="2"/>
    <s v="scale_mpi_epyc_job_12144.out "/>
    <s v="scale_mpi_epyc_epyc002_2023-06-13_08-08-21.csv "/>
    <s v="i 30000 0 0 1 48"/>
    <e v="#N/A"/>
    <e v="#N/A"/>
    <e v="#N/A"/>
    <e v="#N/A"/>
    <x v="2"/>
  </r>
  <r>
    <x v="2"/>
    <x v="3"/>
    <n v="0"/>
    <x v="1"/>
    <x v="46"/>
    <n v="1"/>
    <n v="2.8471709999999999"/>
    <n v="0.94752499999999995"/>
    <n v="2.0230869999999999"/>
    <n v="4.3979999999999998E-2"/>
    <s v="2"/>
    <s v="scale_mpi_epyc_job_12144.out "/>
    <s v="scale_mpi_epyc_epyc002_2023-06-13_08-08-21.csv "/>
    <s v="i 30000 0 0 1 47"/>
    <e v="#N/A"/>
    <e v="#N/A"/>
    <e v="#N/A"/>
    <e v="#N/A"/>
    <x v="2"/>
  </r>
  <r>
    <x v="2"/>
    <x v="3"/>
    <n v="0"/>
    <x v="1"/>
    <x v="45"/>
    <n v="1"/>
    <n v="2.70932"/>
    <n v="0.91309600000000002"/>
    <n v="1.583839"/>
    <n v="3.5195999999999998E-2"/>
    <s v="2"/>
    <s v="scale_mpi_epyc_job_12144.out "/>
    <s v="scale_mpi_epyc_epyc002_2023-06-13_08-08-21.csv "/>
    <s v="i 30000 0 0 1 46"/>
    <e v="#N/A"/>
    <e v="#N/A"/>
    <e v="#N/A"/>
    <e v="#N/A"/>
    <x v="2"/>
  </r>
  <r>
    <x v="2"/>
    <x v="3"/>
    <n v="0"/>
    <x v="1"/>
    <x v="44"/>
    <n v="1"/>
    <n v="2.7072090000000002"/>
    <n v="0.92465399999999998"/>
    <n v="1.971827"/>
    <n v="4.4814E-2"/>
    <s v="2"/>
    <s v="scale_mpi_epyc_job_12144.out "/>
    <s v="scale_mpi_epyc_epyc002_2023-06-13_08-08-21.csv "/>
    <s v="i 30000 0 0 1 45"/>
    <e v="#N/A"/>
    <e v="#N/A"/>
    <e v="#N/A"/>
    <e v="#N/A"/>
    <x v="2"/>
  </r>
  <r>
    <x v="2"/>
    <x v="3"/>
    <n v="0"/>
    <x v="1"/>
    <x v="43"/>
    <n v="1"/>
    <n v="2.7511649999999999"/>
    <n v="0.90360700000000005"/>
    <n v="1.8154509999999999"/>
    <n v="4.2220000000000001E-2"/>
    <s v="2"/>
    <s v="scale_mpi_epyc_job_12144.out "/>
    <s v="scale_mpi_epyc_epyc002_2023-06-13_08-08-21.csv "/>
    <s v="i 30000 0 0 1 44"/>
    <e v="#N/A"/>
    <e v="#N/A"/>
    <e v="#N/A"/>
    <e v="#N/A"/>
    <x v="2"/>
  </r>
  <r>
    <x v="2"/>
    <x v="3"/>
    <n v="0"/>
    <x v="1"/>
    <x v="42"/>
    <n v="1"/>
    <n v="2.758378"/>
    <n v="0.898895"/>
    <n v="1.8760349999999999"/>
    <n v="4.4666999999999998E-2"/>
    <s v="2"/>
    <s v="scale_mpi_epyc_job_12144.out "/>
    <s v="scale_mpi_epyc_epyc002_2023-06-13_08-08-21.csv "/>
    <s v="i 30000 0 0 1 43"/>
    <e v="#N/A"/>
    <e v="#N/A"/>
    <e v="#N/A"/>
    <e v="#N/A"/>
    <x v="2"/>
  </r>
  <r>
    <x v="2"/>
    <x v="3"/>
    <n v="0"/>
    <x v="1"/>
    <x v="41"/>
    <n v="1"/>
    <n v="2.7496070000000001"/>
    <n v="0.94568399999999997"/>
    <n v="1.7221679999999999"/>
    <n v="4.2004E-2"/>
    <s v="2"/>
    <s v="scale_mpi_epyc_job_12144.out "/>
    <s v="scale_mpi_epyc_epyc002_2023-06-13_08-08-21.csv "/>
    <s v="i 30000 0 0 1 42"/>
    <e v="#N/A"/>
    <e v="#N/A"/>
    <e v="#N/A"/>
    <e v="#N/A"/>
    <x v="2"/>
  </r>
  <r>
    <x v="2"/>
    <x v="3"/>
    <n v="0"/>
    <x v="1"/>
    <x v="40"/>
    <n v="1"/>
    <n v="2.789472"/>
    <n v="0.90330600000000005"/>
    <n v="1.721875"/>
    <n v="4.3047000000000002E-2"/>
    <s v="2"/>
    <s v="scale_mpi_epyc_job_12144.out "/>
    <s v="scale_mpi_epyc_epyc002_2023-06-13_08-08-21.csv "/>
    <s v="i 30000 0 0 1 41"/>
    <e v="#N/A"/>
    <e v="#N/A"/>
    <e v="#N/A"/>
    <e v="#N/A"/>
    <x v="2"/>
  </r>
  <r>
    <x v="2"/>
    <x v="3"/>
    <n v="0"/>
    <x v="1"/>
    <x v="39"/>
    <n v="1"/>
    <n v="2.7883249999999999"/>
    <n v="0.98031000000000001"/>
    <n v="1.4488099999999999"/>
    <n v="3.7149000000000001E-2"/>
    <s v="2"/>
    <s v="scale_mpi_epyc_job_12144.out "/>
    <s v="scale_mpi_epyc_epyc002_2023-06-13_08-08-21.csv "/>
    <s v="i 30000 0 0 1 40"/>
    <e v="#N/A"/>
    <e v="#N/A"/>
    <e v="#N/A"/>
    <e v="#N/A"/>
    <x v="2"/>
  </r>
  <r>
    <x v="2"/>
    <x v="3"/>
    <n v="0"/>
    <x v="1"/>
    <x v="38"/>
    <n v="1"/>
    <n v="2.8190759999999999"/>
    <n v="1.045471"/>
    <n v="1.1776850000000001"/>
    <n v="3.0991999999999999E-2"/>
    <s v="2"/>
    <s v="scale_mpi_epyc_job_12144.out "/>
    <s v="scale_mpi_epyc_epyc002_2023-06-13_08-08-21.csv "/>
    <s v="i 30000 0 0 1 39"/>
    <e v="#N/A"/>
    <e v="#N/A"/>
    <e v="#N/A"/>
    <e v="#N/A"/>
    <x v="2"/>
  </r>
  <r>
    <x v="2"/>
    <x v="3"/>
    <n v="0"/>
    <x v="1"/>
    <x v="37"/>
    <n v="1"/>
    <n v="2.8681450000000002"/>
    <n v="1.0334239999999999"/>
    <n v="1.0967990000000001"/>
    <n v="2.9642999999999999E-2"/>
    <s v="2"/>
    <s v="scale_mpi_epyc_job_12144.out "/>
    <s v="scale_mpi_epyc_epyc002_2023-06-13_08-08-21.csv "/>
    <s v="i 30000 0 0 1 38"/>
    <e v="#N/A"/>
    <e v="#N/A"/>
    <e v="#N/A"/>
    <e v="#N/A"/>
    <x v="2"/>
  </r>
  <r>
    <x v="2"/>
    <x v="3"/>
    <n v="0"/>
    <x v="1"/>
    <x v="36"/>
    <n v="1"/>
    <n v="2.8405360000000002"/>
    <n v="1.013501"/>
    <n v="1.176409"/>
    <n v="3.2677999999999999E-2"/>
    <s v="2"/>
    <s v="scale_mpi_epyc_job_12144.out "/>
    <s v="scale_mpi_epyc_epyc002_2023-06-13_08-08-21.csv "/>
    <s v="i 30000 0 0 1 37"/>
    <e v="#N/A"/>
    <e v="#N/A"/>
    <e v="#N/A"/>
    <e v="#N/A"/>
    <x v="2"/>
  </r>
  <r>
    <x v="2"/>
    <x v="3"/>
    <n v="0"/>
    <x v="1"/>
    <x v="35"/>
    <n v="1"/>
    <n v="2.8160639999999999"/>
    <n v="1.059312"/>
    <n v="1.164426"/>
    <n v="3.3269E-2"/>
    <s v="2"/>
    <s v="scale_mpi_epyc_job_12144.out "/>
    <s v="scale_mpi_epyc_epyc002_2023-06-13_08-08-21.csv "/>
    <s v="i 30000 0 0 1 36"/>
    <e v="#N/A"/>
    <e v="#N/A"/>
    <e v="#N/A"/>
    <e v="#N/A"/>
    <x v="2"/>
  </r>
  <r>
    <x v="2"/>
    <x v="3"/>
    <n v="0"/>
    <x v="1"/>
    <x v="34"/>
    <n v="1"/>
    <n v="2.7375099999999999"/>
    <n v="0.989147"/>
    <n v="1.166571"/>
    <n v="3.4311000000000001E-2"/>
    <s v="2"/>
    <s v="scale_mpi_epyc_job_12144.out "/>
    <s v="scale_mpi_epyc_epyc002_2023-06-13_08-08-21.csv "/>
    <s v="i 30000 0 0 1 35"/>
    <e v="#N/A"/>
    <e v="#N/A"/>
    <e v="#N/A"/>
    <e v="#N/A"/>
    <x v="2"/>
  </r>
  <r>
    <x v="2"/>
    <x v="3"/>
    <n v="0"/>
    <x v="1"/>
    <x v="33"/>
    <n v="1"/>
    <n v="2.8694709999999999"/>
    <n v="1.0219240000000001"/>
    <n v="1.31931"/>
    <n v="3.9979000000000001E-2"/>
    <s v="2"/>
    <s v="scale_mpi_epyc_job_12144.out "/>
    <s v="scale_mpi_epyc_epyc002_2023-06-13_08-08-21.csv "/>
    <s v="i 30000 0 0 1 34"/>
    <e v="#N/A"/>
    <e v="#N/A"/>
    <e v="#N/A"/>
    <e v="#N/A"/>
    <x v="2"/>
  </r>
  <r>
    <x v="2"/>
    <x v="3"/>
    <n v="0"/>
    <x v="1"/>
    <x v="32"/>
    <n v="1"/>
    <n v="2.7025480000000002"/>
    <n v="0.98774300000000004"/>
    <n v="1.1994320000000001"/>
    <n v="3.7482000000000001E-2"/>
    <s v="2"/>
    <s v="scale_mpi_epyc_job_12144.out "/>
    <s v="scale_mpi_epyc_epyc002_2023-06-13_08-08-21.csv "/>
    <s v="i 30000 0 0 1 33"/>
    <e v="#N/A"/>
    <e v="#N/A"/>
    <e v="#N/A"/>
    <e v="#N/A"/>
    <x v="2"/>
  </r>
  <r>
    <x v="2"/>
    <x v="3"/>
    <n v="0"/>
    <x v="1"/>
    <x v="31"/>
    <n v="1"/>
    <n v="2.7822909999999998"/>
    <n v="1.0062009999999999"/>
    <n v="1.1366350000000001"/>
    <n v="3.6665999999999997E-2"/>
    <s v="2"/>
    <s v="scale_mpi_epyc_job_12144.out "/>
    <s v="scale_mpi_epyc_epyc002_2023-06-13_08-08-21.csv "/>
    <s v="i 30000 0 0 1 32"/>
    <e v="#N/A"/>
    <e v="#N/A"/>
    <e v="#N/A"/>
    <e v="#N/A"/>
    <x v="2"/>
  </r>
  <r>
    <x v="2"/>
    <x v="3"/>
    <n v="0"/>
    <x v="1"/>
    <x v="30"/>
    <n v="1"/>
    <n v="2.5965259999999999"/>
    <n v="0.85336699999999999"/>
    <n v="1.333852"/>
    <n v="4.4462000000000002E-2"/>
    <s v="2"/>
    <s v="scale_mpi_epyc_job_12144.out "/>
    <s v="scale_mpi_epyc_epyc002_2023-06-13_08-08-21.csv "/>
    <s v="i 30000 0 0 1 31"/>
    <e v="#N/A"/>
    <e v="#N/A"/>
    <e v="#N/A"/>
    <e v="#N/A"/>
    <x v="2"/>
  </r>
  <r>
    <x v="2"/>
    <x v="3"/>
    <n v="0"/>
    <x v="1"/>
    <x v="29"/>
    <n v="1"/>
    <n v="2.712653"/>
    <n v="0.96704900000000005"/>
    <n v="1.302324"/>
    <n v="4.4908000000000003E-2"/>
    <s v="2"/>
    <s v="scale_mpi_epyc_job_12144.out "/>
    <s v="scale_mpi_epyc_epyc002_2023-06-13_08-08-21.csv "/>
    <s v="i 30000 0 0 1 30"/>
    <e v="#N/A"/>
    <e v="#N/A"/>
    <e v="#N/A"/>
    <e v="#N/A"/>
    <x v="2"/>
  </r>
  <r>
    <x v="2"/>
    <x v="3"/>
    <n v="0"/>
    <x v="1"/>
    <x v="28"/>
    <n v="1"/>
    <n v="3.5075289999999999"/>
    <n v="0.952928"/>
    <n v="1.518356"/>
    <n v="5.4226999999999997E-2"/>
    <s v="2"/>
    <s v="scale_mpi_epyc_job_12144.out "/>
    <s v="scale_mpi_epyc_epyc002_2023-06-13_08-08-21.csv "/>
    <s v="i 30000 0 0 1 29"/>
    <e v="#N/A"/>
    <e v="#N/A"/>
    <e v="#N/A"/>
    <e v="#N/A"/>
    <x v="2"/>
  </r>
  <r>
    <x v="2"/>
    <x v="3"/>
    <n v="0"/>
    <x v="1"/>
    <x v="27"/>
    <n v="1"/>
    <n v="3.287617"/>
    <n v="1.2982039999999999"/>
    <n v="1.2111339999999999"/>
    <n v="4.4857000000000001E-2"/>
    <s v="2"/>
    <s v="scale_mpi_epyc_job_12144.out "/>
    <s v="scale_mpi_epyc_epyc002_2023-06-13_08-08-21.csv "/>
    <s v="i 30000 0 0 1 28"/>
    <e v="#N/A"/>
    <e v="#N/A"/>
    <e v="#N/A"/>
    <e v="#N/A"/>
    <x v="2"/>
  </r>
  <r>
    <x v="2"/>
    <x v="3"/>
    <n v="0"/>
    <x v="1"/>
    <x v="26"/>
    <n v="1"/>
    <n v="2.6790560000000001"/>
    <n v="0.95325499999999996"/>
    <n v="1.0523100000000001"/>
    <n v="4.0473000000000002E-2"/>
    <s v="2"/>
    <s v="scale_mpi_epyc_job_12144.out "/>
    <s v="scale_mpi_epyc_epyc002_2023-06-13_08-08-21.csv "/>
    <s v="i 30000 0 0 1 27"/>
    <e v="#N/A"/>
    <e v="#N/A"/>
    <e v="#N/A"/>
    <e v="#N/A"/>
    <x v="2"/>
  </r>
  <r>
    <x v="2"/>
    <x v="3"/>
    <n v="0"/>
    <x v="1"/>
    <x v="25"/>
    <n v="1"/>
    <n v="2.7370399999999999"/>
    <n v="1.012024"/>
    <n v="1.0378430000000001"/>
    <n v="4.1514000000000002E-2"/>
    <s v="2"/>
    <s v="scale_mpi_epyc_job_12144.out "/>
    <s v="scale_mpi_epyc_epyc002_2023-06-13_08-08-21.csv "/>
    <s v="i 30000 0 0 1 26"/>
    <e v="#N/A"/>
    <e v="#N/A"/>
    <e v="#N/A"/>
    <e v="#N/A"/>
    <x v="2"/>
  </r>
  <r>
    <x v="2"/>
    <x v="3"/>
    <n v="0"/>
    <x v="1"/>
    <x v="24"/>
    <n v="1"/>
    <n v="3.2061760000000001"/>
    <n v="0.99460199999999999"/>
    <n v="1.0992759999999999"/>
    <n v="4.5803000000000003E-2"/>
    <s v="2"/>
    <s v="scale_mpi_epyc_job_12144.out "/>
    <s v="scale_mpi_epyc_epyc002_2023-06-13_08-08-21.csv "/>
    <s v="i 30000 0 0 1 25"/>
    <e v="#N/A"/>
    <e v="#N/A"/>
    <e v="#N/A"/>
    <e v="#N/A"/>
    <x v="2"/>
  </r>
  <r>
    <x v="2"/>
    <x v="3"/>
    <n v="0"/>
    <x v="1"/>
    <x v="23"/>
    <n v="1"/>
    <n v="3.11978"/>
    <n v="0.91006399999999998"/>
    <n v="1.4510000000000001"/>
    <n v="6.3087000000000004E-2"/>
    <s v="2"/>
    <s v="scale_mpi_epyc_job_12144.out "/>
    <s v="scale_mpi_epyc_epyc002_2023-06-13_08-08-21.csv "/>
    <s v="i 30000 0 0 1 24"/>
    <e v="#N/A"/>
    <e v="#N/A"/>
    <e v="#N/A"/>
    <e v="#N/A"/>
    <x v="2"/>
  </r>
  <r>
    <x v="2"/>
    <x v="3"/>
    <n v="0"/>
    <x v="1"/>
    <x v="22"/>
    <n v="1"/>
    <n v="2.7903790000000002"/>
    <n v="0.97053299999999998"/>
    <n v="1.0658989999999999"/>
    <n v="4.845E-2"/>
    <s v="2"/>
    <s v="scale_mpi_epyc_job_12144.out "/>
    <s v="scale_mpi_epyc_epyc002_2023-06-13_08-08-21.csv "/>
    <s v="i 30000 0 0 1 23"/>
    <e v="#N/A"/>
    <e v="#N/A"/>
    <e v="#N/A"/>
    <e v="#N/A"/>
    <x v="2"/>
  </r>
  <r>
    <x v="2"/>
    <x v="3"/>
    <n v="0"/>
    <x v="1"/>
    <x v="21"/>
    <n v="1"/>
    <n v="2.8070840000000001"/>
    <n v="0.92967200000000005"/>
    <n v="1.030651"/>
    <n v="4.9078999999999998E-2"/>
    <s v="2"/>
    <s v="scale_mpi_epyc_job_12144.out "/>
    <s v="scale_mpi_epyc_epyc002_2023-06-13_08-08-21.csv "/>
    <s v="i 30000 0 0 1 22"/>
    <e v="#N/A"/>
    <e v="#N/A"/>
    <e v="#N/A"/>
    <e v="#N/A"/>
    <x v="2"/>
  </r>
  <r>
    <x v="2"/>
    <x v="3"/>
    <n v="0"/>
    <x v="1"/>
    <x v="20"/>
    <n v="1"/>
    <n v="3.007787"/>
    <n v="0.91827899999999996"/>
    <n v="1.1319889999999999"/>
    <n v="5.6598999999999997E-2"/>
    <s v="2"/>
    <s v="scale_mpi_epyc_job_12144.out "/>
    <s v="scale_mpi_epyc_epyc002_2023-06-13_08-08-21.csv "/>
    <s v="i 30000 0 0 1 21"/>
    <e v="#N/A"/>
    <e v="#N/A"/>
    <e v="#N/A"/>
    <e v="#N/A"/>
    <x v="2"/>
  </r>
  <r>
    <x v="2"/>
    <x v="3"/>
    <n v="0"/>
    <x v="1"/>
    <x v="19"/>
    <n v="1"/>
    <n v="3.18113"/>
    <n v="0.89914099999999997"/>
    <n v="1.301906"/>
    <n v="6.8520999999999999E-2"/>
    <s v="2"/>
    <s v="scale_mpi_epyc_job_12144.out "/>
    <s v="scale_mpi_epyc_epyc002_2023-06-13_08-08-21.csv "/>
    <s v="i 30000 0 0 1 20"/>
    <e v="#N/A"/>
    <e v="#N/A"/>
    <e v="#N/A"/>
    <e v="#N/A"/>
    <x v="2"/>
  </r>
  <r>
    <x v="2"/>
    <x v="3"/>
    <n v="0"/>
    <x v="1"/>
    <x v="18"/>
    <n v="1"/>
    <n v="3.4925839999999999"/>
    <n v="1.5245249999999999"/>
    <n v="1.245609"/>
    <n v="6.9199999999999998E-2"/>
    <s v="2"/>
    <s v="scale_mpi_epyc_job_12144.out "/>
    <s v="scale_mpi_epyc_epyc002_2023-06-13_08-08-21.csv "/>
    <s v="i 30000 0 0 1 19"/>
    <e v="#N/A"/>
    <e v="#N/A"/>
    <e v="#N/A"/>
    <e v="#N/A"/>
    <x v="2"/>
  </r>
  <r>
    <x v="2"/>
    <x v="3"/>
    <n v="0"/>
    <x v="1"/>
    <x v="17"/>
    <n v="1"/>
    <n v="3.1759469999999999"/>
    <n v="0.854769"/>
    <n v="1.3725959999999999"/>
    <n v="8.0740999999999993E-2"/>
    <s v="2"/>
    <s v="scale_mpi_epyc_job_12144.out "/>
    <s v="scale_mpi_epyc_epyc002_2023-06-13_08-08-21.csv "/>
    <s v="i 30000 0 0 1 18"/>
    <e v="#N/A"/>
    <e v="#N/A"/>
    <e v="#N/A"/>
    <e v="#N/A"/>
    <x v="2"/>
  </r>
  <r>
    <x v="2"/>
    <x v="3"/>
    <n v="0"/>
    <x v="1"/>
    <x v="16"/>
    <n v="1"/>
    <n v="3.4188999999999998"/>
    <n v="0.95942400000000005"/>
    <n v="1.3565100000000001"/>
    <n v="8.4781999999999996E-2"/>
    <s v="2"/>
    <s v="scale_mpi_epyc_job_12144.out "/>
    <s v="scale_mpi_epyc_epyc002_2023-06-13_08-08-21.csv "/>
    <s v="i 30000 0 0 1 17"/>
    <e v="#N/A"/>
    <e v="#N/A"/>
    <e v="#N/A"/>
    <e v="#N/A"/>
    <x v="2"/>
  </r>
  <r>
    <x v="2"/>
    <x v="3"/>
    <n v="0"/>
    <x v="1"/>
    <x v="15"/>
    <n v="1"/>
    <n v="3.5290720000000002"/>
    <n v="1.1453329999999999"/>
    <n v="1.1622669999999999"/>
    <n v="7.7483999999999997E-2"/>
    <s v="2"/>
    <s v="scale_mpi_epyc_job_12144.out "/>
    <s v="scale_mpi_epyc_epyc002_2023-06-13_08-08-21.csv "/>
    <s v="i 30000 0 0 1 16"/>
    <e v="#N/A"/>
    <e v="#N/A"/>
    <e v="#N/A"/>
    <e v="#N/A"/>
    <x v="2"/>
  </r>
  <r>
    <x v="2"/>
    <x v="3"/>
    <n v="0"/>
    <x v="1"/>
    <x v="14"/>
    <n v="1"/>
    <n v="3.0763240000000001"/>
    <n v="0.97156100000000001"/>
    <n v="0.753969"/>
    <n v="5.3855E-2"/>
    <s v="2"/>
    <s v="scale_mpi_epyc_job_12144.out "/>
    <s v="scale_mpi_epyc_epyc002_2023-06-13_08-08-21.csv "/>
    <s v="i 30000 0 0 1 15"/>
    <e v="#N/A"/>
    <e v="#N/A"/>
    <e v="#N/A"/>
    <e v="#N/A"/>
    <x v="2"/>
  </r>
  <r>
    <x v="2"/>
    <x v="3"/>
    <n v="0"/>
    <x v="1"/>
    <x v="13"/>
    <n v="1"/>
    <n v="3.1886920000000001"/>
    <n v="1.0136499999999999"/>
    <n v="0.73281099999999999"/>
    <n v="5.6370000000000003E-2"/>
    <s v="2"/>
    <s v="scale_mpi_epyc_job_12144.out "/>
    <s v="scale_mpi_epyc_epyc002_2023-06-13_08-08-21.csv "/>
    <s v="i 30000 0 0 1 14"/>
    <e v="#N/A"/>
    <e v="#N/A"/>
    <e v="#N/A"/>
    <e v="#N/A"/>
    <x v="2"/>
  </r>
  <r>
    <x v="2"/>
    <x v="3"/>
    <n v="0"/>
    <x v="1"/>
    <x v="12"/>
    <n v="1"/>
    <n v="3.1188440000000002"/>
    <n v="0.91883999999999999"/>
    <n v="0.76561900000000005"/>
    <n v="6.3801999999999998E-2"/>
    <s v="2"/>
    <s v="scale_mpi_epyc_job_12144.out "/>
    <s v="scale_mpi_epyc_epyc002_2023-06-13_08-08-21.csv "/>
    <s v="i 30000 0 0 1 13"/>
    <e v="#N/A"/>
    <e v="#N/A"/>
    <e v="#N/A"/>
    <e v="#N/A"/>
    <x v="2"/>
  </r>
  <r>
    <x v="2"/>
    <x v="3"/>
    <n v="0"/>
    <x v="1"/>
    <x v="11"/>
    <n v="1"/>
    <n v="3.2866689999999998"/>
    <n v="0.958708"/>
    <n v="0.78129700000000002"/>
    <n v="7.1027000000000007E-2"/>
    <s v="2"/>
    <s v="scale_mpi_epyc_job_12144.out "/>
    <s v="scale_mpi_epyc_epyc002_2023-06-13_08-08-21.csv "/>
    <s v="i 30000 0 0 1 12"/>
    <e v="#N/A"/>
    <e v="#N/A"/>
    <e v="#N/A"/>
    <e v="#N/A"/>
    <x v="2"/>
  </r>
  <r>
    <x v="2"/>
    <x v="3"/>
    <n v="0"/>
    <x v="1"/>
    <x v="10"/>
    <n v="1"/>
    <n v="3.3513850000000001"/>
    <n v="0.96257899999999996"/>
    <n v="0.72885599999999995"/>
    <n v="7.2886000000000006E-2"/>
    <s v="2"/>
    <s v="scale_mpi_epyc_job_12144.out "/>
    <s v="scale_mpi_epyc_epyc002_2023-06-13_08-08-21.csv "/>
    <s v="i 30000 0 0 1 11"/>
    <e v="#N/A"/>
    <e v="#N/A"/>
    <e v="#N/A"/>
    <e v="#N/A"/>
    <x v="2"/>
  </r>
  <r>
    <x v="2"/>
    <x v="3"/>
    <n v="0"/>
    <x v="1"/>
    <x v="9"/>
    <n v="1"/>
    <n v="3.49796"/>
    <n v="0.97268900000000003"/>
    <n v="0.69107600000000002"/>
    <n v="7.6785999999999993E-2"/>
    <s v="2"/>
    <s v="scale_mpi_epyc_job_12144.out "/>
    <s v="scale_mpi_epyc_epyc002_2023-06-13_08-08-21.csv "/>
    <s v="i 30000 0 0 1 10"/>
    <e v="#N/A"/>
    <e v="#N/A"/>
    <e v="#N/A"/>
    <e v="#N/A"/>
    <x v="2"/>
  </r>
  <r>
    <x v="2"/>
    <x v="3"/>
    <n v="0"/>
    <x v="1"/>
    <x v="8"/>
    <n v="1"/>
    <n v="3.8755890000000002"/>
    <n v="0.98699999999999999"/>
    <n v="0.81967000000000001"/>
    <n v="0.10245899999999999"/>
    <s v="2"/>
    <s v="scale_mpi_epyc_job_12144.out "/>
    <s v="scale_mpi_epyc_epyc002_2023-06-13_08-08-21.csv "/>
    <s v="i 30000 0 0 1 9"/>
    <e v="#N/A"/>
    <e v="#N/A"/>
    <e v="#N/A"/>
    <e v="#N/A"/>
    <x v="2"/>
  </r>
  <r>
    <x v="2"/>
    <x v="3"/>
    <n v="0"/>
    <x v="1"/>
    <x v="7"/>
    <n v="1"/>
    <n v="3.9307840000000001"/>
    <n v="1.044718"/>
    <n v="0.63442299999999996"/>
    <n v="9.0632000000000004E-2"/>
    <s v="2"/>
    <s v="scale_mpi_epyc_job_12144.out "/>
    <s v="scale_mpi_epyc_epyc002_2023-06-13_08-08-21.csv "/>
    <s v="i 30000 0 0 1 8"/>
    <e v="#N/A"/>
    <e v="#N/A"/>
    <e v="#N/A"/>
    <e v="#N/A"/>
    <x v="2"/>
  </r>
  <r>
    <x v="2"/>
    <x v="3"/>
    <n v="0"/>
    <x v="1"/>
    <x v="6"/>
    <n v="1"/>
    <n v="4.1494450000000001"/>
    <n v="1.0109090000000001"/>
    <n v="0.54756199999999999"/>
    <n v="9.1259999999999994E-2"/>
    <s v="2"/>
    <s v="scale_mpi_epyc_job_12144.out "/>
    <s v="scale_mpi_epyc_epyc002_2023-06-13_08-08-21.csv "/>
    <s v="i 30000 0 0 1 7"/>
    <e v="#N/A"/>
    <e v="#N/A"/>
    <e v="#N/A"/>
    <e v="#N/A"/>
    <x v="2"/>
  </r>
  <r>
    <x v="2"/>
    <x v="3"/>
    <n v="0"/>
    <x v="1"/>
    <x v="5"/>
    <n v="1"/>
    <n v="4.4164940000000001"/>
    <n v="0.97861799999999999"/>
    <n v="0.53033399999999997"/>
    <n v="0.10606699999999999"/>
    <s v="2"/>
    <s v="scale_mpi_epyc_job_12144.out "/>
    <s v="scale_mpi_epyc_epyc002_2023-06-13_08-08-21.csv "/>
    <s v="i 30000 0 0 1 6"/>
    <e v="#N/A"/>
    <e v="#N/A"/>
    <e v="#N/A"/>
    <e v="#N/A"/>
    <x v="2"/>
  </r>
  <r>
    <x v="2"/>
    <x v="3"/>
    <n v="0"/>
    <x v="1"/>
    <x v="4"/>
    <n v="1"/>
    <n v="4.8829950000000002"/>
    <n v="0.989819"/>
    <n v="0.49297000000000002"/>
    <n v="0.12324300000000001"/>
    <s v="2"/>
    <s v="scale_mpi_epyc_job_12144.out "/>
    <s v="scale_mpi_epyc_epyc002_2023-06-13_08-08-21.csv "/>
    <s v="i 30000 0 0 1 5"/>
    <e v="#N/A"/>
    <e v="#N/A"/>
    <e v="#N/A"/>
    <e v="#N/A"/>
    <x v="2"/>
  </r>
  <r>
    <x v="2"/>
    <x v="3"/>
    <n v="0"/>
    <x v="1"/>
    <x v="3"/>
    <n v="1"/>
    <n v="5.6057689999999996"/>
    <n v="1.0177160000000001"/>
    <n v="0.45902399999999999"/>
    <n v="0.15300800000000001"/>
    <s v="2"/>
    <s v="scale_mpi_epyc_job_12144.out "/>
    <s v="scale_mpi_epyc_epyc002_2023-06-13_08-08-21.csv "/>
    <s v="i 30000 0 0 1 4"/>
    <e v="#N/A"/>
    <e v="#N/A"/>
    <e v="#N/A"/>
    <e v="#N/A"/>
    <x v="2"/>
  </r>
  <r>
    <x v="2"/>
    <x v="3"/>
    <n v="0"/>
    <x v="1"/>
    <x v="2"/>
    <n v="1"/>
    <n v="6.9907459999999997"/>
    <n v="1.1575679999999999"/>
    <n v="0.3881"/>
    <n v="0.19405"/>
    <s v="2"/>
    <s v="scale_mpi_epyc_job_12144.out "/>
    <s v="scale_mpi_epyc_epyc002_2023-06-13_08-08-21.csv "/>
    <s v="i 30000 0 0 1 3"/>
    <e v="#N/A"/>
    <e v="#N/A"/>
    <e v="#N/A"/>
    <e v="#N/A"/>
    <x v="2"/>
  </r>
  <r>
    <x v="2"/>
    <x v="3"/>
    <n v="0"/>
    <x v="1"/>
    <x v="1"/>
    <n v="1"/>
    <n v="9.4103429999999992"/>
    <n v="1.302875"/>
    <n v="0.28481699999999999"/>
    <n v="0.28481699999999999"/>
    <s v="2"/>
    <s v="scale_mpi_epyc_job_12144.out "/>
    <s v="scale_mpi_epyc_epyc002_2023-06-13_08-08-21.csv "/>
    <s v="i 30000 0 0 1 2"/>
    <e v="#N/A"/>
    <e v="#N/A"/>
    <e v="#N/A"/>
    <e v="#N/A"/>
    <x v="2"/>
  </r>
  <r>
    <x v="2"/>
    <x v="3"/>
    <n v="0"/>
    <x v="1"/>
    <x v="0"/>
    <n v="1"/>
    <n v="15.895916"/>
    <n v="0.68748900000000002"/>
    <n v="0"/>
    <n v="0"/>
    <s v="2"/>
    <s v="scale_mpi_epyc_job_12144.out "/>
    <s v="scale_mpi_epyc_epyc002_2023-06-13_08-08-21.csv "/>
    <s v="i 30000 0 0 1 1"/>
    <e v="#N/A"/>
    <e v="#N/A"/>
    <e v="#N/A"/>
    <e v="#N/A"/>
    <x v="2"/>
  </r>
  <r>
    <x v="2"/>
    <x v="3"/>
    <n v="0"/>
    <x v="1"/>
    <x v="63"/>
    <n v="1"/>
    <n v="2.8478880000000002"/>
    <n v="1.0039370000000001"/>
    <n v="3.0131250000000001"/>
    <n v="4.7827000000000001E-2"/>
    <s v="2"/>
    <s v="scale_mpi_epyc_job_12144.out "/>
    <s v="scale_mpi_epyc_epyc002_2023-06-13_08-08-21.csv "/>
    <s v="i 30000 0 0 1 64"/>
    <e v="#N/A"/>
    <e v="#N/A"/>
    <e v="#N/A"/>
    <e v="#N/A"/>
    <x v="2"/>
  </r>
  <r>
    <x v="2"/>
    <x v="3"/>
    <n v="0"/>
    <x v="1"/>
    <x v="62"/>
    <n v="1"/>
    <n v="2.4896440000000002"/>
    <n v="0.94354499999999997"/>
    <n v="1.388639"/>
    <n v="2.2397E-2"/>
    <s v="2"/>
    <s v="scale_mpi_epyc_job_12144.out "/>
    <s v="scale_mpi_epyc_epyc002_2023-06-13_08-08-21.csv "/>
    <s v="i 30000 0 0 1 63"/>
    <e v="#N/A"/>
    <e v="#N/A"/>
    <e v="#N/A"/>
    <e v="#N/A"/>
    <x v="2"/>
  </r>
  <r>
    <x v="2"/>
    <x v="3"/>
    <n v="0"/>
    <x v="1"/>
    <x v="61"/>
    <n v="1"/>
    <n v="2.4949119999999998"/>
    <n v="0.92902099999999999"/>
    <n v="1.414687"/>
    <n v="2.3192000000000001E-2"/>
    <s v="2"/>
    <s v="scale_mpi_epyc_job_12144.out "/>
    <s v="scale_mpi_epyc_epyc002_2023-06-13_08-08-21.csv "/>
    <s v="i 30000 0 0 1 62"/>
    <e v="#N/A"/>
    <e v="#N/A"/>
    <e v="#N/A"/>
    <e v="#N/A"/>
    <x v="2"/>
  </r>
  <r>
    <x v="2"/>
    <x v="3"/>
    <n v="0"/>
    <x v="1"/>
    <x v="60"/>
    <n v="1"/>
    <n v="2.6669800000000001"/>
    <n v="1.103715"/>
    <n v="1.5015210000000001"/>
    <n v="2.5024999999999999E-2"/>
    <s v="2"/>
    <s v="scale_mpi_epyc_job_12144.out "/>
    <s v="scale_mpi_epyc_epyc002_2023-06-13_08-08-21.csv "/>
    <s v="i 30000 0 0 1 61"/>
    <e v="#N/A"/>
    <e v="#N/A"/>
    <e v="#N/A"/>
    <e v="#N/A"/>
    <x v="2"/>
  </r>
  <r>
    <x v="2"/>
    <x v="3"/>
    <n v="0"/>
    <x v="1"/>
    <x v="59"/>
    <n v="1"/>
    <n v="2.5117620000000001"/>
    <n v="0.96819999999999995"/>
    <n v="1.418798"/>
    <n v="2.4046999999999999E-2"/>
    <s v="2"/>
    <s v="scale_mpi_epyc_job_12144.out "/>
    <s v="scale_mpi_epyc_epyc002_2023-06-13_08-08-21.csv "/>
    <s v="i 30000 0 0 1 60"/>
    <e v="#N/A"/>
    <e v="#N/A"/>
    <e v="#N/A"/>
    <e v="#N/A"/>
    <x v="2"/>
  </r>
  <r>
    <x v="2"/>
    <x v="3"/>
    <n v="0"/>
    <x v="1"/>
    <x v="58"/>
    <n v="1"/>
    <n v="2.7038129999999998"/>
    <n v="0.90138799999999997"/>
    <n v="1.676002"/>
    <n v="2.8896999999999999E-2"/>
    <s v="2"/>
    <s v="scale_mpi_epyc_job_12144.out "/>
    <s v="scale_mpi_epyc_epyc002_2023-06-13_08-08-21.csv "/>
    <s v="i 30000 0 0 1 59"/>
    <e v="#N/A"/>
    <e v="#N/A"/>
    <e v="#N/A"/>
    <e v="#N/A"/>
    <x v="2"/>
  </r>
  <r>
    <x v="2"/>
    <x v="3"/>
    <n v="0"/>
    <x v="1"/>
    <x v="57"/>
    <n v="1"/>
    <n v="3.3966479999999999"/>
    <n v="0.90700099999999995"/>
    <n v="2.5440399999999999"/>
    <n v="4.4631999999999998E-2"/>
    <s v="2"/>
    <s v="scale_mpi_epyc_job_12144.out "/>
    <s v="scale_mpi_epyc_epyc002_2023-06-13_08-08-21.csv "/>
    <s v="i 30000 0 0 1 58"/>
    <e v="#N/A"/>
    <e v="#N/A"/>
    <e v="#N/A"/>
    <e v="#N/A"/>
    <x v="2"/>
  </r>
  <r>
    <x v="2"/>
    <x v="3"/>
    <n v="0"/>
    <x v="1"/>
    <x v="56"/>
    <n v="1"/>
    <n v="3.6207020000000001"/>
    <n v="1.3162050000000001"/>
    <n v="6.111923"/>
    <n v="0.109141"/>
    <s v="2"/>
    <s v="scale_mpi_epyc_job_12144.out "/>
    <s v="scale_mpi_epyc_epyc002_2023-06-13_08-08-21.csv "/>
    <s v="i 30000 0 0 1 57"/>
    <e v="#N/A"/>
    <e v="#N/A"/>
    <e v="#N/A"/>
    <e v="#N/A"/>
    <x v="2"/>
  </r>
  <r>
    <x v="2"/>
    <x v="3"/>
    <n v="0"/>
    <x v="1"/>
    <x v="55"/>
    <n v="1"/>
    <n v="3.1096970000000002"/>
    <n v="1.0425310000000001"/>
    <n v="2.1623600000000001"/>
    <n v="3.9315999999999997E-2"/>
    <s v="2"/>
    <s v="scale_mpi_epyc_job_12144.out "/>
    <s v="scale_mpi_epyc_epyc002_2023-06-13_08-08-21.csv "/>
    <s v="i 30000 0 0 1 56"/>
    <e v="#N/A"/>
    <e v="#N/A"/>
    <e v="#N/A"/>
    <e v="#N/A"/>
    <x v="2"/>
  </r>
  <r>
    <x v="2"/>
    <x v="3"/>
    <n v="0"/>
    <x v="1"/>
    <x v="54"/>
    <n v="1"/>
    <n v="2.9390999999999998"/>
    <n v="0.88920500000000002"/>
    <n v="1.8847750000000001"/>
    <n v="3.4903000000000003E-2"/>
    <s v="2"/>
    <s v="scale_mpi_epyc_job_12144.out "/>
    <s v="scale_mpi_epyc_epyc002_2023-06-13_08-08-21.csv "/>
    <s v="i 30000 0 0 1 55"/>
    <e v="#N/A"/>
    <e v="#N/A"/>
    <e v="#N/A"/>
    <e v="#N/A"/>
    <x v="2"/>
  </r>
  <r>
    <x v="2"/>
    <x v="3"/>
    <n v="0"/>
    <x v="1"/>
    <x v="53"/>
    <n v="1"/>
    <n v="3.4850919999999999"/>
    <n v="1.1908369999999999"/>
    <n v="1.7728680000000001"/>
    <n v="3.3450000000000001E-2"/>
    <s v="2"/>
    <s v="scale_mpi_epyc_job_12144.out "/>
    <s v="scale_mpi_epyc_epyc002_2023-06-13_08-08-21.csv "/>
    <s v="i 30000 0 0 1 54"/>
    <e v="#N/A"/>
    <e v="#N/A"/>
    <e v="#N/A"/>
    <e v="#N/A"/>
    <x v="2"/>
  </r>
  <r>
    <x v="2"/>
    <x v="3"/>
    <n v="0"/>
    <x v="1"/>
    <x v="52"/>
    <n v="1"/>
    <n v="3.0626389999999999"/>
    <n v="0.93384699999999998"/>
    <n v="2.075259"/>
    <n v="3.9909E-2"/>
    <s v="2"/>
    <s v="scale_mpi_epyc_job_12144.out "/>
    <s v="scale_mpi_epyc_epyc002_2023-06-13_08-08-21.csv "/>
    <s v="i 30000 0 0 1 53"/>
    <e v="#N/A"/>
    <e v="#N/A"/>
    <e v="#N/A"/>
    <e v="#N/A"/>
    <x v="2"/>
  </r>
  <r>
    <x v="2"/>
    <x v="3"/>
    <n v="0"/>
    <x v="1"/>
    <x v="51"/>
    <n v="1"/>
    <n v="3.1277059999999999"/>
    <n v="0.96213700000000002"/>
    <n v="2.2083879999999998"/>
    <n v="4.3302E-2"/>
    <s v="2"/>
    <s v="scale_mpi_epyc_job_12144.out "/>
    <s v="scale_mpi_epyc_epyc002_2023-06-13_08-08-21.csv "/>
    <s v="i 30000 0 0 1 52"/>
    <e v="#N/A"/>
    <e v="#N/A"/>
    <e v="#N/A"/>
    <e v="#N/A"/>
    <x v="2"/>
  </r>
  <r>
    <x v="2"/>
    <x v="3"/>
    <n v="0"/>
    <x v="1"/>
    <x v="50"/>
    <n v="1"/>
    <n v="3.3499789999999998"/>
    <n v="1.1883840000000001"/>
    <n v="1.6264590000000001"/>
    <n v="3.2529000000000002E-2"/>
    <s v="2"/>
    <s v="scale_mpi_epyc_job_12144.out "/>
    <s v="scale_mpi_epyc_epyc002_2023-06-13_08-08-21.csv "/>
    <s v="i 30000 0 0 1 51"/>
    <e v="#N/A"/>
    <e v="#N/A"/>
    <e v="#N/A"/>
    <e v="#N/A"/>
    <x v="2"/>
  </r>
  <r>
    <x v="2"/>
    <x v="3"/>
    <n v="0"/>
    <x v="1"/>
    <x v="49"/>
    <n v="1"/>
    <n v="3.1804929999999998"/>
    <n v="0.97975199999999996"/>
    <n v="2.432985"/>
    <n v="4.9653000000000003E-2"/>
    <s v="2"/>
    <s v="scale_mpi_epyc_job_12144.out "/>
    <s v="scale_mpi_epyc_epyc002_2023-06-13_08-08-21.csv "/>
    <s v="i 30000 0 0 1 50"/>
    <e v="#N/A"/>
    <e v="#N/A"/>
    <e v="#N/A"/>
    <e v="#N/A"/>
    <x v="2"/>
  </r>
  <r>
    <x v="2"/>
    <x v="3"/>
    <n v="0"/>
    <x v="1"/>
    <x v="48"/>
    <n v="1"/>
    <n v="2.9458259999999998"/>
    <n v="1.168733"/>
    <n v="5.4486949999999998"/>
    <n v="0.113514"/>
    <s v="2"/>
    <s v="scale_mpi_epyc_job_12144.out "/>
    <s v="scale_mpi_epyc_epyc002_2023-06-13_08-08-21.csv "/>
    <s v="i 30000 0 0 1 49"/>
    <e v="#N/A"/>
    <e v="#N/A"/>
    <e v="#N/A"/>
    <e v="#N/A"/>
    <x v="2"/>
  </r>
  <r>
    <x v="2"/>
    <x v="3"/>
    <n v="0"/>
    <x v="1"/>
    <x v="47"/>
    <n v="1"/>
    <n v="3.5180189999999998"/>
    <n v="0.92656700000000003"/>
    <n v="1.5805819999999999"/>
    <n v="3.3628999999999999E-2"/>
    <s v="2"/>
    <s v="scale_mpi_epyc_job_12144.out "/>
    <s v="scale_mpi_epyc_epyc002_2023-06-13_08-08-21.csv "/>
    <s v="i 30000 0 0 1 48"/>
    <e v="#N/A"/>
    <e v="#N/A"/>
    <e v="#N/A"/>
    <e v="#N/A"/>
    <x v="2"/>
  </r>
  <r>
    <x v="2"/>
    <x v="3"/>
    <n v="0"/>
    <x v="1"/>
    <x v="45"/>
    <n v="1"/>
    <n v="3.4767800000000002"/>
    <n v="1.0094110000000001"/>
    <n v="1.4841219999999999"/>
    <n v="3.2980000000000002E-2"/>
    <s v="2"/>
    <s v="scale_mpi_epyc_job_12144.out "/>
    <s v="scale_mpi_epyc_epyc002_2023-06-13_08-08-21.csv "/>
    <s v="i 30000 0 0 1 46"/>
    <e v="#N/A"/>
    <e v="#N/A"/>
    <e v="#N/A"/>
    <e v="#N/A"/>
    <x v="2"/>
  </r>
  <r>
    <x v="2"/>
    <x v="3"/>
    <n v="0"/>
    <x v="1"/>
    <x v="44"/>
    <n v="1"/>
    <n v="3.53362"/>
    <n v="1.031582"/>
    <n v="3.8940899999999998"/>
    <n v="8.8501999999999997E-2"/>
    <s v="2"/>
    <s v="scale_mpi_epyc_job_12144.out "/>
    <s v="scale_mpi_epyc_epyc002_2023-06-13_08-08-21.csv "/>
    <s v="i 30000 0 0 1 45"/>
    <e v="#N/A"/>
    <e v="#N/A"/>
    <e v="#N/A"/>
    <e v="#N/A"/>
    <x v="2"/>
  </r>
  <r>
    <x v="2"/>
    <x v="3"/>
    <n v="0"/>
    <x v="1"/>
    <x v="43"/>
    <n v="1"/>
    <n v="3.168936"/>
    <n v="0.941581"/>
    <n v="2.0882719999999999"/>
    <n v="4.8564000000000003E-2"/>
    <s v="2"/>
    <s v="scale_mpi_epyc_job_12144.out "/>
    <s v="scale_mpi_epyc_epyc002_2023-06-13_08-08-21.csv "/>
    <s v="i 30000 0 0 1 44"/>
    <e v="#N/A"/>
    <e v="#N/A"/>
    <e v="#N/A"/>
    <e v="#N/A"/>
    <x v="2"/>
  </r>
  <r>
    <x v="2"/>
    <x v="3"/>
    <n v="0"/>
    <x v="1"/>
    <x v="42"/>
    <n v="1"/>
    <n v="3.065429"/>
    <n v="1.3621220000000001"/>
    <n v="4.8811980000000004"/>
    <n v="0.116219"/>
    <s v="2"/>
    <s v="scale_mpi_epyc_job_12144.out "/>
    <s v="scale_mpi_epyc_epyc002_2023-06-13_08-08-21.csv "/>
    <s v="i 30000 0 0 1 43"/>
    <e v="#N/A"/>
    <e v="#N/A"/>
    <e v="#N/A"/>
    <e v="#N/A"/>
    <x v="2"/>
  </r>
  <r>
    <x v="2"/>
    <x v="3"/>
    <n v="0"/>
    <x v="1"/>
    <x v="41"/>
    <n v="1"/>
    <n v="3.0494340000000002"/>
    <n v="0.917292"/>
    <n v="2.4308459999999998"/>
    <n v="5.9289000000000001E-2"/>
    <s v="2"/>
    <s v="scale_mpi_epyc_job_12144.out "/>
    <s v="scale_mpi_epyc_epyc002_2023-06-13_08-08-21.csv "/>
    <s v="i 30000 0 0 1 42"/>
    <e v="#N/A"/>
    <e v="#N/A"/>
    <e v="#N/A"/>
    <e v="#N/A"/>
    <x v="2"/>
  </r>
  <r>
    <x v="2"/>
    <x v="3"/>
    <n v="0"/>
    <x v="1"/>
    <x v="40"/>
    <n v="1"/>
    <n v="3.4554909999999999"/>
    <n v="0.97022900000000001"/>
    <n v="2.1652999999999998"/>
    <n v="5.4132E-2"/>
    <s v="2"/>
    <s v="scale_mpi_epyc_job_12144.out "/>
    <s v="scale_mpi_epyc_epyc002_2023-06-13_08-08-21.csv "/>
    <s v="i 30000 0 0 1 41"/>
    <e v="#N/A"/>
    <e v="#N/A"/>
    <e v="#N/A"/>
    <e v="#N/A"/>
    <x v="2"/>
  </r>
  <r>
    <x v="2"/>
    <x v="3"/>
    <n v="0"/>
    <x v="1"/>
    <x v="39"/>
    <n v="1"/>
    <n v="2.9447109999999999"/>
    <n v="0.88065000000000004"/>
    <n v="1.8387640000000001"/>
    <n v="4.7148000000000002E-2"/>
    <s v="2"/>
    <s v="scale_mpi_epyc_job_12144.out "/>
    <s v="scale_mpi_epyc_epyc002_2023-06-13_08-08-21.csv "/>
    <s v="i 30000 0 0 1 40"/>
    <e v="#N/A"/>
    <e v="#N/A"/>
    <e v="#N/A"/>
    <e v="#N/A"/>
    <x v="2"/>
  </r>
  <r>
    <x v="2"/>
    <x v="3"/>
    <n v="0"/>
    <x v="1"/>
    <x v="38"/>
    <n v="1"/>
    <n v="3.035536"/>
    <n v="0.89090000000000003"/>
    <n v="1.6353470000000001"/>
    <n v="4.3034999999999997E-2"/>
    <s v="2"/>
    <s v="scale_mpi_epyc_job_12144.out "/>
    <s v="scale_mpi_epyc_epyc002_2023-06-13_08-08-21.csv "/>
    <s v="i 30000 0 0 1 39"/>
    <e v="#N/A"/>
    <e v="#N/A"/>
    <e v="#N/A"/>
    <e v="#N/A"/>
    <x v="2"/>
  </r>
  <r>
    <x v="2"/>
    <x v="3"/>
    <n v="0"/>
    <x v="1"/>
    <x v="37"/>
    <n v="1"/>
    <n v="3.261136"/>
    <n v="1.004659"/>
    <n v="2.6751209999999999"/>
    <n v="7.2301000000000004E-2"/>
    <s v="2"/>
    <s v="scale_mpi_epyc_job_12144.out "/>
    <s v="scale_mpi_epyc_epyc002_2023-06-13_08-08-21.csv "/>
    <s v="i 30000 0 0 1 38"/>
    <e v="#N/A"/>
    <e v="#N/A"/>
    <e v="#N/A"/>
    <e v="#N/A"/>
    <x v="2"/>
  </r>
  <r>
    <x v="2"/>
    <x v="3"/>
    <n v="0"/>
    <x v="1"/>
    <x v="36"/>
    <n v="1"/>
    <n v="2.9400360000000001"/>
    <n v="0.91371500000000005"/>
    <n v="2.131332"/>
    <n v="5.9204E-2"/>
    <s v="2"/>
    <s v="scale_mpi_epyc_job_12144.out "/>
    <s v="scale_mpi_epyc_epyc002_2023-06-13_08-08-21.csv "/>
    <s v="i 30000 0 0 1 37"/>
    <e v="#N/A"/>
    <e v="#N/A"/>
    <e v="#N/A"/>
    <e v="#N/A"/>
    <x v="2"/>
  </r>
  <r>
    <x v="2"/>
    <x v="3"/>
    <n v="0"/>
    <x v="1"/>
    <x v="35"/>
    <n v="1"/>
    <n v="3.0390269999999999"/>
    <n v="0.87117800000000001"/>
    <n v="2.183799"/>
    <n v="6.2393999999999998E-2"/>
    <s v="2"/>
    <s v="scale_mpi_epyc_job_12144.out "/>
    <s v="scale_mpi_epyc_epyc002_2023-06-13_08-08-21.csv "/>
    <s v="i 30000 0 0 1 36"/>
    <e v="#N/A"/>
    <e v="#N/A"/>
    <e v="#N/A"/>
    <e v="#N/A"/>
    <x v="2"/>
  </r>
  <r>
    <x v="2"/>
    <x v="3"/>
    <n v="0"/>
    <x v="1"/>
    <x v="34"/>
    <n v="1"/>
    <n v="2.7874059999999998"/>
    <n v="0.94986400000000004"/>
    <n v="1.467285"/>
    <n v="4.3154999999999999E-2"/>
    <s v="2"/>
    <s v="scale_mpi_epyc_job_12144.out "/>
    <s v="scale_mpi_epyc_epyc002_2023-06-13_08-08-21.csv "/>
    <s v="i 30000 0 0 1 35"/>
    <e v="#N/A"/>
    <e v="#N/A"/>
    <e v="#N/A"/>
    <e v="#N/A"/>
    <x v="2"/>
  </r>
  <r>
    <x v="2"/>
    <x v="3"/>
    <n v="0"/>
    <x v="1"/>
    <x v="33"/>
    <n v="1"/>
    <n v="3.0715729999999999"/>
    <n v="0.86321000000000003"/>
    <n v="1.5295209999999999"/>
    <n v="4.6349000000000001E-2"/>
    <s v="2"/>
    <s v="scale_mpi_epyc_job_12144.out "/>
    <s v="scale_mpi_epyc_epyc002_2023-06-13_08-08-21.csv "/>
    <s v="i 30000 0 0 1 34"/>
    <e v="#N/A"/>
    <e v="#N/A"/>
    <e v="#N/A"/>
    <e v="#N/A"/>
    <x v="2"/>
  </r>
  <r>
    <x v="2"/>
    <x v="3"/>
    <n v="0"/>
    <x v="1"/>
    <x v="32"/>
    <n v="1"/>
    <n v="3.124037"/>
    <n v="1.01999"/>
    <n v="1.607353"/>
    <n v="5.0229999999999997E-2"/>
    <s v="2"/>
    <s v="scale_mpi_epyc_job_12144.out "/>
    <s v="scale_mpi_epyc_epyc002_2023-06-13_08-08-21.csv "/>
    <s v="i 30000 0 0 1 33"/>
    <e v="#N/A"/>
    <e v="#N/A"/>
    <e v="#N/A"/>
    <e v="#N/A"/>
    <x v="2"/>
  </r>
  <r>
    <x v="2"/>
    <x v="3"/>
    <n v="0"/>
    <x v="1"/>
    <x v="31"/>
    <n v="1"/>
    <n v="3.047409"/>
    <n v="0.92625599999999997"/>
    <n v="1.595553"/>
    <n v="5.1469000000000001E-2"/>
    <s v="2"/>
    <s v="scale_mpi_epyc_job_12144.out "/>
    <s v="scale_mpi_epyc_epyc002_2023-06-13_08-08-21.csv "/>
    <s v="i 30000 0 0 1 32"/>
    <e v="#N/A"/>
    <e v="#N/A"/>
    <e v="#N/A"/>
    <e v="#N/A"/>
    <x v="2"/>
  </r>
  <r>
    <x v="2"/>
    <x v="3"/>
    <n v="0"/>
    <x v="1"/>
    <x v="30"/>
    <n v="1"/>
    <n v="3.5044040000000001"/>
    <n v="0.94821699999999998"/>
    <n v="2.1515110000000002"/>
    <n v="7.1717000000000003E-2"/>
    <s v="2"/>
    <s v="scale_mpi_epyc_job_12144.out "/>
    <s v="scale_mpi_epyc_epyc002_2023-06-13_08-08-21.csv "/>
    <s v="i 30000 0 0 1 31"/>
    <e v="#N/A"/>
    <e v="#N/A"/>
    <e v="#N/A"/>
    <e v="#N/A"/>
    <x v="2"/>
  </r>
  <r>
    <x v="2"/>
    <x v="3"/>
    <n v="0"/>
    <x v="1"/>
    <x v="29"/>
    <n v="1"/>
    <n v="2.9482870000000001"/>
    <n v="0.94986599999999999"/>
    <n v="1.9816609999999999"/>
    <n v="6.8333000000000005E-2"/>
    <s v="2"/>
    <s v="scale_mpi_epyc_job_12144.out "/>
    <s v="scale_mpi_epyc_epyc002_2023-06-13_08-08-21.csv "/>
    <s v="i 30000 0 0 1 30"/>
    <e v="#N/A"/>
    <e v="#N/A"/>
    <e v="#N/A"/>
    <e v="#N/A"/>
    <x v="2"/>
  </r>
  <r>
    <x v="2"/>
    <x v="3"/>
    <n v="0"/>
    <x v="1"/>
    <x v="28"/>
    <n v="1"/>
    <n v="3.1796799999999998"/>
    <n v="1.0703469999999999"/>
    <n v="1.7501310000000001"/>
    <n v="6.2505000000000005E-2"/>
    <s v="2"/>
    <s v="scale_mpi_epyc_job_12144.out "/>
    <s v="scale_mpi_epyc_epyc002_2023-06-13_08-08-21.csv "/>
    <s v="i 30000 0 0 1 29"/>
    <e v="#N/A"/>
    <e v="#N/A"/>
    <e v="#N/A"/>
    <e v="#N/A"/>
    <x v="2"/>
  </r>
  <r>
    <x v="2"/>
    <x v="3"/>
    <n v="0"/>
    <x v="1"/>
    <x v="27"/>
    <n v="1"/>
    <n v="2.7719999999999998"/>
    <n v="0.949241"/>
    <n v="1.282421"/>
    <n v="4.7496999999999998E-2"/>
    <s v="2"/>
    <s v="scale_mpi_epyc_job_12144.out "/>
    <s v="scale_mpi_epyc_epyc002_2023-06-13_08-08-21.csv "/>
    <s v="i 30000 0 0 1 28"/>
    <e v="#N/A"/>
    <e v="#N/A"/>
    <e v="#N/A"/>
    <e v="#N/A"/>
    <x v="2"/>
  </r>
  <r>
    <x v="2"/>
    <x v="3"/>
    <n v="0"/>
    <x v="1"/>
    <x v="26"/>
    <n v="1"/>
    <n v="2.6796340000000001"/>
    <n v="0.92110099999999995"/>
    <n v="1.202582"/>
    <n v="4.6253000000000002E-2"/>
    <s v="2"/>
    <s v="scale_mpi_epyc_job_12144.out "/>
    <s v="scale_mpi_epyc_epyc002_2023-06-13_08-08-21.csv "/>
    <s v="i 30000 0 0 1 27"/>
    <e v="#N/A"/>
    <e v="#N/A"/>
    <e v="#N/A"/>
    <e v="#N/A"/>
    <x v="2"/>
  </r>
  <r>
    <x v="2"/>
    <x v="3"/>
    <n v="0"/>
    <x v="1"/>
    <x v="25"/>
    <n v="1"/>
    <n v="2.6840329999999999"/>
    <n v="0.91582600000000003"/>
    <n v="1.330141"/>
    <n v="5.3206000000000003E-2"/>
    <s v="2"/>
    <s v="scale_mpi_epyc_job_12144.out "/>
    <s v="scale_mpi_epyc_epyc002_2023-06-13_08-08-21.csv "/>
    <s v="i 30000 0 0 1 26"/>
    <e v="#N/A"/>
    <e v="#N/A"/>
    <e v="#N/A"/>
    <e v="#N/A"/>
    <x v="2"/>
  </r>
  <r>
    <x v="2"/>
    <x v="3"/>
    <n v="0"/>
    <x v="1"/>
    <x v="24"/>
    <n v="1"/>
    <n v="2.7895430000000001"/>
    <n v="0.97597500000000004"/>
    <n v="1.178976"/>
    <n v="4.9124000000000001E-2"/>
    <s v="2"/>
    <s v="scale_mpi_epyc_job_12144.out "/>
    <s v="scale_mpi_epyc_epyc002_2023-06-13_08-08-21.csv "/>
    <s v="i 30000 0 0 1 25"/>
    <e v="#N/A"/>
    <e v="#N/A"/>
    <e v="#N/A"/>
    <e v="#N/A"/>
    <x v="2"/>
  </r>
  <r>
    <x v="2"/>
    <x v="3"/>
    <n v="0"/>
    <x v="1"/>
    <x v="23"/>
    <n v="1"/>
    <n v="2.8120240000000001"/>
    <n v="0.97241900000000003"/>
    <n v="1.217271"/>
    <n v="5.2925E-2"/>
    <s v="2"/>
    <s v="scale_mpi_epyc_job_12144.out "/>
    <s v="scale_mpi_epyc_epyc002_2023-06-13_08-08-21.csv "/>
    <s v="i 30000 0 0 1 24"/>
    <e v="#N/A"/>
    <e v="#N/A"/>
    <e v="#N/A"/>
    <e v="#N/A"/>
    <x v="2"/>
  </r>
  <r>
    <x v="2"/>
    <x v="3"/>
    <n v="0"/>
    <x v="1"/>
    <x v="22"/>
    <n v="1"/>
    <n v="3.2774779999999999"/>
    <n v="1.0158670000000001"/>
    <n v="1.4684569999999999"/>
    <n v="6.6748000000000002E-2"/>
    <s v="2"/>
    <s v="scale_mpi_epyc_job_12144.out "/>
    <s v="scale_mpi_epyc_epyc002_2023-06-13_08-08-21.csv "/>
    <s v="i 30000 0 0 1 23"/>
    <e v="#N/A"/>
    <e v="#N/A"/>
    <e v="#N/A"/>
    <e v="#N/A"/>
    <x v="2"/>
  </r>
  <r>
    <x v="2"/>
    <x v="3"/>
    <n v="0"/>
    <x v="1"/>
    <x v="21"/>
    <n v="1"/>
    <n v="3.2116950000000002"/>
    <n v="0.94567699999999999"/>
    <n v="1.3414900000000001"/>
    <n v="6.3880000000000006E-2"/>
    <s v="2"/>
    <s v="scale_mpi_epyc_job_12144.out "/>
    <s v="scale_mpi_epyc_epyc002_2023-06-13_08-08-21.csv "/>
    <s v="i 30000 0 0 1 22"/>
    <e v="#N/A"/>
    <e v="#N/A"/>
    <e v="#N/A"/>
    <e v="#N/A"/>
    <x v="2"/>
  </r>
  <r>
    <x v="2"/>
    <x v="3"/>
    <n v="0"/>
    <x v="1"/>
    <x v="20"/>
    <n v="1"/>
    <n v="2.980003"/>
    <n v="1.09615"/>
    <n v="0.96441299999999996"/>
    <n v="4.8221E-2"/>
    <s v="2"/>
    <s v="scale_mpi_epyc_job_12144.out "/>
    <s v="scale_mpi_epyc_epyc002_2023-06-13_08-08-21.csv "/>
    <s v="i 30000 0 0 1 21"/>
    <e v="#N/A"/>
    <e v="#N/A"/>
    <e v="#N/A"/>
    <e v="#N/A"/>
    <x v="2"/>
  </r>
  <r>
    <x v="2"/>
    <x v="3"/>
    <n v="0"/>
    <x v="1"/>
    <x v="19"/>
    <n v="1"/>
    <n v="3.1504560000000001"/>
    <n v="0.98043599999999997"/>
    <n v="1.176771"/>
    <n v="6.1934999999999997E-2"/>
    <s v="2"/>
    <s v="scale_mpi_epyc_job_12144.out "/>
    <s v="scale_mpi_epyc_epyc002_2023-06-13_08-08-21.csv "/>
    <s v="i 30000 0 0 1 20"/>
    <e v="#N/A"/>
    <e v="#N/A"/>
    <e v="#N/A"/>
    <e v="#N/A"/>
    <x v="2"/>
  </r>
  <r>
    <x v="2"/>
    <x v="3"/>
    <n v="0"/>
    <x v="1"/>
    <x v="18"/>
    <n v="1"/>
    <n v="3.6085379999999998"/>
    <n v="0.97508099999999998"/>
    <n v="1.4709490000000001"/>
    <n v="8.1719E-2"/>
    <s v="2"/>
    <s v="scale_mpi_epyc_job_12144.out "/>
    <s v="scale_mpi_epyc_epyc002_2023-06-13_08-08-21.csv "/>
    <s v="i 30000 0 0 1 19"/>
    <e v="#N/A"/>
    <e v="#N/A"/>
    <e v="#N/A"/>
    <e v="#N/A"/>
    <x v="2"/>
  </r>
  <r>
    <x v="2"/>
    <x v="3"/>
    <n v="0"/>
    <x v="1"/>
    <x v="17"/>
    <n v="1"/>
    <n v="3.3824329999999998"/>
    <n v="1.0500320000000001"/>
    <n v="1.219959"/>
    <n v="7.1762000000000006E-2"/>
    <s v="2"/>
    <s v="scale_mpi_epyc_job_12144.out "/>
    <s v="scale_mpi_epyc_epyc002_2023-06-13_08-08-21.csv "/>
    <s v="i 30000 0 0 1 18"/>
    <e v="#N/A"/>
    <e v="#N/A"/>
    <e v="#N/A"/>
    <e v="#N/A"/>
    <x v="2"/>
  </r>
  <r>
    <x v="2"/>
    <x v="3"/>
    <n v="0"/>
    <x v="1"/>
    <x v="16"/>
    <n v="1"/>
    <n v="3.730979"/>
    <n v="0.95661099999999999"/>
    <n v="1.408587"/>
    <n v="8.8037000000000004E-2"/>
    <s v="2"/>
    <s v="scale_mpi_epyc_job_12144.out "/>
    <s v="scale_mpi_epyc_epyc002_2023-06-13_08-08-21.csv "/>
    <s v="i 30000 0 0 1 17"/>
    <e v="#N/A"/>
    <e v="#N/A"/>
    <e v="#N/A"/>
    <e v="#N/A"/>
    <x v="2"/>
  </r>
  <r>
    <x v="2"/>
    <x v="3"/>
    <n v="0"/>
    <x v="1"/>
    <x v="15"/>
    <n v="1"/>
    <n v="3.3663479999999999"/>
    <n v="0.95374800000000004"/>
    <n v="1.2872110000000001"/>
    <n v="8.5814000000000001E-2"/>
    <s v="2"/>
    <s v="scale_mpi_epyc_job_12144.out "/>
    <s v="scale_mpi_epyc_epyc002_2023-06-13_08-08-21.csv "/>
    <s v="i 30000 0 0 1 16"/>
    <e v="#N/A"/>
    <e v="#N/A"/>
    <e v="#N/A"/>
    <e v="#N/A"/>
    <x v="2"/>
  </r>
  <r>
    <x v="2"/>
    <x v="3"/>
    <n v="0"/>
    <x v="1"/>
    <x v="14"/>
    <n v="1"/>
    <n v="3.1323979999999998"/>
    <n v="1.0332920000000001"/>
    <n v="0.83383099999999999"/>
    <n v="5.9559000000000001E-2"/>
    <s v="2"/>
    <s v="scale_mpi_epyc_job_12144.out "/>
    <s v="scale_mpi_epyc_epyc002_2023-06-13_08-08-21.csv "/>
    <s v="i 30000 0 0 1 15"/>
    <e v="#N/A"/>
    <e v="#N/A"/>
    <e v="#N/A"/>
    <e v="#N/A"/>
    <x v="2"/>
  </r>
  <r>
    <x v="2"/>
    <x v="3"/>
    <n v="0"/>
    <x v="1"/>
    <x v="13"/>
    <n v="1"/>
    <n v="3.1925569999999999"/>
    <n v="1.064071"/>
    <n v="0.78062500000000001"/>
    <n v="6.0047999999999997E-2"/>
    <s v="2"/>
    <s v="scale_mpi_epyc_job_12144.out "/>
    <s v="scale_mpi_epyc_epyc002_2023-06-13_08-08-21.csv "/>
    <s v="i 30000 0 0 1 14"/>
    <e v="#N/A"/>
    <e v="#N/A"/>
    <e v="#N/A"/>
    <e v="#N/A"/>
    <x v="2"/>
  </r>
  <r>
    <x v="2"/>
    <x v="3"/>
    <n v="0"/>
    <x v="1"/>
    <x v="12"/>
    <n v="1"/>
    <n v="3.2633179999999999"/>
    <n v="1.0453809999999999"/>
    <n v="0.72000900000000001"/>
    <n v="6.0000999999999999E-2"/>
    <s v="2"/>
    <s v="scale_mpi_epyc_job_12144.out "/>
    <s v="scale_mpi_epyc_epyc002_2023-06-13_08-08-21.csv "/>
    <s v="i 30000 0 0 1 13"/>
    <e v="#N/A"/>
    <e v="#N/A"/>
    <e v="#N/A"/>
    <e v="#N/A"/>
    <x v="2"/>
  </r>
  <r>
    <x v="2"/>
    <x v="3"/>
    <n v="0"/>
    <x v="1"/>
    <x v="11"/>
    <n v="1"/>
    <n v="3.277568"/>
    <n v="0.96484099999999995"/>
    <n v="0.76609799999999995"/>
    <n v="6.9644999999999999E-2"/>
    <s v="2"/>
    <s v="scale_mpi_epyc_job_12144.out "/>
    <s v="scale_mpi_epyc_epyc002_2023-06-13_08-08-21.csv "/>
    <s v="i 30000 0 0 1 12"/>
    <e v="#N/A"/>
    <e v="#N/A"/>
    <e v="#N/A"/>
    <e v="#N/A"/>
    <x v="2"/>
  </r>
  <r>
    <x v="2"/>
    <x v="3"/>
    <n v="0"/>
    <x v="1"/>
    <x v="10"/>
    <n v="1"/>
    <n v="3.389033"/>
    <n v="0.92250399999999999"/>
    <n v="0.65313299999999996"/>
    <n v="6.5312999999999996E-2"/>
    <s v="2"/>
    <s v="scale_mpi_epyc_job_12144.out "/>
    <s v="scale_mpi_epyc_epyc002_2023-06-13_08-08-21.csv "/>
    <s v="i 30000 0 0 1 11"/>
    <e v="#N/A"/>
    <e v="#N/A"/>
    <e v="#N/A"/>
    <e v="#N/A"/>
    <x v="2"/>
  </r>
  <r>
    <x v="2"/>
    <x v="3"/>
    <n v="0"/>
    <x v="1"/>
    <x v="9"/>
    <n v="1"/>
    <n v="3.6272060000000002"/>
    <n v="1.023393"/>
    <n v="0.592302"/>
    <n v="6.5810999999999995E-2"/>
    <s v="2"/>
    <s v="scale_mpi_epyc_job_12144.out "/>
    <s v="scale_mpi_epyc_epyc002_2023-06-13_08-08-21.csv "/>
    <s v="i 30000 0 0 1 10"/>
    <e v="#N/A"/>
    <e v="#N/A"/>
    <e v="#N/A"/>
    <e v="#N/A"/>
    <x v="2"/>
  </r>
  <r>
    <x v="2"/>
    <x v="3"/>
    <n v="0"/>
    <x v="1"/>
    <x v="8"/>
    <n v="1"/>
    <n v="3.6639590000000002"/>
    <n v="0.98126899999999995"/>
    <n v="0.62882199999999999"/>
    <n v="7.8603000000000006E-2"/>
    <s v="2"/>
    <s v="scale_mpi_epyc_job_12144.out "/>
    <s v="scale_mpi_epyc_epyc002_2023-06-13_08-08-21.csv "/>
    <s v="i 30000 0 0 1 9"/>
    <e v="#N/A"/>
    <e v="#N/A"/>
    <e v="#N/A"/>
    <e v="#N/A"/>
    <x v="2"/>
  </r>
  <r>
    <x v="2"/>
    <x v="3"/>
    <n v="0"/>
    <x v="1"/>
    <x v="7"/>
    <n v="1"/>
    <n v="3.867308"/>
    <n v="0.98632200000000003"/>
    <n v="0.64621799999999996"/>
    <n v="9.2316999999999996E-2"/>
    <s v="2"/>
    <s v="scale_mpi_epyc_job_12144.out "/>
    <s v="scale_mpi_epyc_epyc002_2023-06-13_08-08-21.csv "/>
    <s v="i 30000 0 0 1 8"/>
    <e v="#N/A"/>
    <e v="#N/A"/>
    <e v="#N/A"/>
    <e v="#N/A"/>
    <x v="2"/>
  </r>
  <r>
    <x v="2"/>
    <x v="3"/>
    <n v="0"/>
    <x v="1"/>
    <x v="6"/>
    <n v="1"/>
    <n v="4.2957190000000001"/>
    <n v="1.0568839999999999"/>
    <n v="0.52703599999999995"/>
    <n v="8.7839E-2"/>
    <s v="2"/>
    <s v="scale_mpi_epyc_job_12144.out "/>
    <s v="scale_mpi_epyc_epyc002_2023-06-13_08-08-21.csv "/>
    <s v="i 30000 0 0 1 7"/>
    <e v="#N/A"/>
    <e v="#N/A"/>
    <e v="#N/A"/>
    <e v="#N/A"/>
    <x v="2"/>
  </r>
  <r>
    <x v="2"/>
    <x v="3"/>
    <n v="0"/>
    <x v="1"/>
    <x v="5"/>
    <n v="1"/>
    <n v="4.4461409999999999"/>
    <n v="1.0153110000000001"/>
    <n v="0.54636600000000002"/>
    <n v="0.109273"/>
    <s v="2"/>
    <s v="scale_mpi_epyc_job_12144.out "/>
    <s v="scale_mpi_epyc_epyc002_2023-06-13_08-08-21.csv "/>
    <s v="i 30000 0 0 1 6"/>
    <e v="#N/A"/>
    <e v="#N/A"/>
    <e v="#N/A"/>
    <e v="#N/A"/>
    <x v="2"/>
  </r>
  <r>
    <x v="2"/>
    <x v="3"/>
    <n v="0"/>
    <x v="1"/>
    <x v="4"/>
    <n v="1"/>
    <n v="4.878876"/>
    <n v="0.991151"/>
    <n v="0.517513"/>
    <n v="0.12937799999999999"/>
    <s v="2"/>
    <s v="scale_mpi_epyc_job_12144.out "/>
    <s v="scale_mpi_epyc_epyc002_2023-06-13_08-08-21.csv "/>
    <s v="i 30000 0 0 1 5"/>
    <e v="#N/A"/>
    <e v="#N/A"/>
    <e v="#N/A"/>
    <e v="#N/A"/>
    <x v="2"/>
  </r>
  <r>
    <x v="2"/>
    <x v="3"/>
    <n v="0"/>
    <x v="1"/>
    <x v="3"/>
    <n v="1"/>
    <n v="5.5883510000000003"/>
    <n v="1.0507219999999999"/>
    <n v="0.55572999999999995"/>
    <n v="0.18524299999999999"/>
    <s v="2"/>
    <s v="scale_mpi_epyc_job_12144.out "/>
    <s v="scale_mpi_epyc_epyc002_2023-06-13_08-08-21.csv "/>
    <s v="i 30000 0 0 1 4"/>
    <e v="#N/A"/>
    <e v="#N/A"/>
    <e v="#N/A"/>
    <e v="#N/A"/>
    <x v="2"/>
  </r>
  <r>
    <x v="2"/>
    <x v="3"/>
    <n v="0"/>
    <x v="1"/>
    <x v="2"/>
    <n v="1"/>
    <n v="6.8490070000000003"/>
    <n v="1.1095489999999999"/>
    <n v="0.38533400000000001"/>
    <n v="0.192667"/>
    <s v="2"/>
    <s v="scale_mpi_epyc_job_12144.out "/>
    <s v="scale_mpi_epyc_epyc002_2023-06-13_08-08-21.csv "/>
    <s v="i 30000 0 0 1 3"/>
    <e v="#N/A"/>
    <e v="#N/A"/>
    <e v="#N/A"/>
    <e v="#N/A"/>
    <x v="2"/>
  </r>
  <r>
    <x v="2"/>
    <x v="3"/>
    <n v="0"/>
    <x v="1"/>
    <x v="1"/>
    <n v="1"/>
    <n v="9.2034280000000006"/>
    <n v="1.118339"/>
    <n v="0.27437600000000001"/>
    <n v="0.27437600000000001"/>
    <s v="2"/>
    <s v="scale_mpi_epyc_job_12144.out "/>
    <s v="scale_mpi_epyc_epyc002_2023-06-13_08-08-21.csv "/>
    <s v="i 30000 0 0 1 2"/>
    <e v="#N/A"/>
    <e v="#N/A"/>
    <e v="#N/A"/>
    <e v="#N/A"/>
    <x v="2"/>
  </r>
  <r>
    <x v="2"/>
    <x v="3"/>
    <n v="0"/>
    <x v="1"/>
    <x v="0"/>
    <n v="1"/>
    <n v="15.898683999999999"/>
    <n v="0.63575199999999998"/>
    <n v="0"/>
    <n v="0"/>
    <s v="2"/>
    <s v="scale_mpi_epyc_job_12144.out "/>
    <s v="scale_mpi_epyc_epyc002_2023-06-13_08-08-21.csv "/>
    <s v="i 30000 0 0 1 1"/>
    <e v="#N/A"/>
    <e v="#N/A"/>
    <e v="#N/A"/>
    <e v="#N/A"/>
    <x v="2"/>
  </r>
  <r>
    <x v="2"/>
    <x v="3"/>
    <n v="0"/>
    <x v="1"/>
    <x v="63"/>
    <n v="1"/>
    <n v="2.8106529999999998"/>
    <n v="1.230442"/>
    <n v="1.6225480000000001"/>
    <n v="2.5755E-2"/>
    <s v="2"/>
    <s v="scale_mpi_epyc_job_12144.out "/>
    <s v="scale_mpi_epyc_epyc002_2023-06-13_08-08-21.csv "/>
    <s v="i 30000 0 0 1 64"/>
    <e v="#N/A"/>
    <e v="#N/A"/>
    <e v="#N/A"/>
    <e v="#N/A"/>
    <x v="2"/>
  </r>
  <r>
    <x v="2"/>
    <x v="3"/>
    <n v="0"/>
    <x v="1"/>
    <x v="62"/>
    <n v="1"/>
    <n v="2.5428570000000001"/>
    <n v="0.94498800000000005"/>
    <n v="1.521055"/>
    <n v="2.4532999999999999E-2"/>
    <s v="2"/>
    <s v="scale_mpi_epyc_job_12144.out "/>
    <s v="scale_mpi_epyc_epyc002_2023-06-13_08-08-21.csv "/>
    <s v="i 30000 0 0 1 63"/>
    <e v="#N/A"/>
    <e v="#N/A"/>
    <e v="#N/A"/>
    <e v="#N/A"/>
    <x v="2"/>
  </r>
  <r>
    <x v="2"/>
    <x v="3"/>
    <n v="0"/>
    <x v="1"/>
    <x v="61"/>
    <n v="1"/>
    <n v="2.5694819999999998"/>
    <n v="0.99446900000000005"/>
    <n v="0.96753"/>
    <n v="1.5861E-2"/>
    <s v="2"/>
    <s v="scale_mpi_epyc_job_12144.out "/>
    <s v="scale_mpi_epyc_epyc002_2023-06-13_08-08-21.csv "/>
    <s v="i 30000 0 0 1 62"/>
    <e v="#N/A"/>
    <e v="#N/A"/>
    <e v="#N/A"/>
    <e v="#N/A"/>
    <x v="2"/>
  </r>
  <r>
    <x v="2"/>
    <x v="3"/>
    <n v="0"/>
    <x v="1"/>
    <x v="60"/>
    <n v="1"/>
    <n v="2.5297139999999998"/>
    <n v="0.98438400000000004"/>
    <n v="1.2307920000000001"/>
    <n v="2.0513E-2"/>
    <s v="2"/>
    <s v="scale_mpi_epyc_job_12144.out "/>
    <s v="scale_mpi_epyc_epyc002_2023-06-13_08-08-21.csv "/>
    <s v="i 30000 0 0 1 61"/>
    <e v="#N/A"/>
    <e v="#N/A"/>
    <e v="#N/A"/>
    <e v="#N/A"/>
    <x v="2"/>
  </r>
  <r>
    <x v="2"/>
    <x v="3"/>
    <n v="0"/>
    <x v="1"/>
    <x v="59"/>
    <n v="1"/>
    <n v="2.483768"/>
    <n v="0.98061399999999999"/>
    <n v="1.0272920000000001"/>
    <n v="1.7412E-2"/>
    <s v="2"/>
    <s v="scale_mpi_epyc_job_12144.out "/>
    <s v="scale_mpi_epyc_epyc002_2023-06-13_08-08-21.csv "/>
    <s v="i 30000 0 0 1 60"/>
    <e v="#N/A"/>
    <e v="#N/A"/>
    <e v="#N/A"/>
    <e v="#N/A"/>
    <x v="2"/>
  </r>
  <r>
    <x v="2"/>
    <x v="3"/>
    <n v="0"/>
    <x v="1"/>
    <x v="58"/>
    <n v="1"/>
    <n v="2.6937829999999998"/>
    <n v="0.93389100000000003"/>
    <n v="3.4494020000000001"/>
    <n v="5.9471999999999997E-2"/>
    <s v="2"/>
    <s v="scale_mpi_epyc_job_12144.out "/>
    <s v="scale_mpi_epyc_epyc002_2023-06-13_08-08-21.csv "/>
    <s v="i 30000 0 0 1 59"/>
    <e v="#N/A"/>
    <e v="#N/A"/>
    <e v="#N/A"/>
    <e v="#N/A"/>
    <x v="2"/>
  </r>
  <r>
    <x v="2"/>
    <x v="3"/>
    <n v="0"/>
    <x v="1"/>
    <x v="57"/>
    <n v="1"/>
    <n v="3.0036849999999999"/>
    <n v="1.4045129999999999"/>
    <n v="1.0226980000000001"/>
    <n v="1.7942E-2"/>
    <s v="2"/>
    <s v="scale_mpi_epyc_job_12144.out "/>
    <s v="scale_mpi_epyc_epyc002_2023-06-13_08-08-21.csv "/>
    <s v="i 30000 0 0 1 58"/>
    <e v="#N/A"/>
    <e v="#N/A"/>
    <e v="#N/A"/>
    <e v="#N/A"/>
    <x v="2"/>
  </r>
  <r>
    <x v="2"/>
    <x v="3"/>
    <n v="0"/>
    <x v="1"/>
    <x v="56"/>
    <n v="1"/>
    <n v="4.0886849999999999"/>
    <n v="1.150102"/>
    <n v="2.557172"/>
    <n v="4.5664000000000003E-2"/>
    <s v="2"/>
    <s v="scale_mpi_epyc_job_12144.out "/>
    <s v="scale_mpi_epyc_epyc002_2023-06-13_08-08-21.csv "/>
    <s v="i 30000 0 0 1 57"/>
    <e v="#N/A"/>
    <e v="#N/A"/>
    <e v="#N/A"/>
    <e v="#N/A"/>
    <x v="2"/>
  </r>
  <r>
    <x v="2"/>
    <x v="3"/>
    <n v="0"/>
    <x v="1"/>
    <x v="55"/>
    <n v="1"/>
    <n v="2.9182899999999998"/>
    <n v="0.99546500000000004"/>
    <n v="2.232898"/>
    <n v="4.0598000000000002E-2"/>
    <s v="2"/>
    <s v="scale_mpi_epyc_job_12144.out "/>
    <s v="scale_mpi_epyc_epyc002_2023-06-13_08-08-21.csv "/>
    <s v="i 30000 0 0 1 56"/>
    <e v="#N/A"/>
    <e v="#N/A"/>
    <e v="#N/A"/>
    <e v="#N/A"/>
    <x v="2"/>
  </r>
  <r>
    <x v="2"/>
    <x v="3"/>
    <n v="0"/>
    <x v="1"/>
    <x v="54"/>
    <n v="1"/>
    <n v="2.9377149999999999"/>
    <n v="1.0580210000000001"/>
    <n v="1.2210559999999999"/>
    <n v="2.2612E-2"/>
    <s v="2"/>
    <s v="scale_mpi_epyc_job_12144.out "/>
    <s v="scale_mpi_epyc_epyc002_2023-06-13_08-08-21.csv "/>
    <s v="i 30000 0 0 1 55"/>
    <e v="#N/A"/>
    <e v="#N/A"/>
    <e v="#N/A"/>
    <e v="#N/A"/>
    <x v="2"/>
  </r>
  <r>
    <x v="2"/>
    <x v="3"/>
    <n v="0"/>
    <x v="1"/>
    <x v="53"/>
    <n v="1"/>
    <n v="2.7732250000000001"/>
    <n v="0.88560399999999995"/>
    <n v="2.153184"/>
    <n v="4.0626000000000002E-2"/>
    <s v="2"/>
    <s v="scale_mpi_epyc_job_12144.out "/>
    <s v="scale_mpi_epyc_epyc002_2023-06-13_08-08-21.csv "/>
    <s v="i 30000 0 0 1 54"/>
    <e v="#N/A"/>
    <e v="#N/A"/>
    <e v="#N/A"/>
    <e v="#N/A"/>
    <x v="2"/>
  </r>
  <r>
    <x v="2"/>
    <x v="3"/>
    <n v="0"/>
    <x v="1"/>
    <x v="52"/>
    <n v="1"/>
    <n v="4.0521310000000001"/>
    <n v="1.0644750000000001"/>
    <n v="2.1602969999999999"/>
    <n v="4.1543999999999998E-2"/>
    <s v="2"/>
    <s v="scale_mpi_epyc_job_12144.out "/>
    <s v="scale_mpi_epyc_epyc002_2023-06-13_08-08-21.csv "/>
    <s v="i 30000 0 0 1 53"/>
    <e v="#N/A"/>
    <e v="#N/A"/>
    <e v="#N/A"/>
    <e v="#N/A"/>
    <x v="2"/>
  </r>
  <r>
    <x v="2"/>
    <x v="3"/>
    <n v="0"/>
    <x v="1"/>
    <x v="51"/>
    <n v="1"/>
    <n v="3.0443370000000001"/>
    <n v="0.96870500000000004"/>
    <n v="1.66486"/>
    <n v="3.2643999999999999E-2"/>
    <s v="2"/>
    <s v="scale_mpi_epyc_job_12144.out "/>
    <s v="scale_mpi_epyc_epyc002_2023-06-13_08-08-21.csv "/>
    <s v="i 30000 0 0 1 52"/>
    <e v="#N/A"/>
    <e v="#N/A"/>
    <e v="#N/A"/>
    <e v="#N/A"/>
    <x v="2"/>
  </r>
  <r>
    <x v="2"/>
    <x v="3"/>
    <n v="0"/>
    <x v="1"/>
    <x v="50"/>
    <n v="1"/>
    <n v="3.5056259999999999"/>
    <n v="0.93446700000000005"/>
    <n v="2.3151120000000001"/>
    <n v="4.6302000000000003E-2"/>
    <s v="2"/>
    <s v="scale_mpi_epyc_job_12144.out "/>
    <s v="scale_mpi_epyc_epyc002_2023-06-13_08-08-21.csv "/>
    <s v="i 30000 0 0 1 51"/>
    <e v="#N/A"/>
    <e v="#N/A"/>
    <e v="#N/A"/>
    <e v="#N/A"/>
    <x v="2"/>
  </r>
  <r>
    <x v="2"/>
    <x v="3"/>
    <n v="0"/>
    <x v="1"/>
    <x v="49"/>
    <n v="1"/>
    <n v="3.281291"/>
    <n v="1.126309"/>
    <n v="2.4120759999999999"/>
    <n v="4.9225999999999999E-2"/>
    <s v="2"/>
    <s v="scale_mpi_epyc_job_12144.out "/>
    <s v="scale_mpi_epyc_epyc002_2023-06-13_08-08-21.csv "/>
    <s v="i 30000 0 0 1 50"/>
    <e v="#N/A"/>
    <e v="#N/A"/>
    <e v="#N/A"/>
    <e v="#N/A"/>
    <x v="2"/>
  </r>
  <r>
    <x v="2"/>
    <x v="3"/>
    <n v="0"/>
    <x v="1"/>
    <x v="48"/>
    <n v="1"/>
    <n v="3.6216219999999999"/>
    <n v="1.428256"/>
    <n v="1.7110939999999999"/>
    <n v="3.5647999999999999E-2"/>
    <s v="2"/>
    <s v="scale_mpi_epyc_job_12144.out "/>
    <s v="scale_mpi_epyc_epyc002_2023-06-13_08-08-21.csv "/>
    <s v="i 30000 0 0 1 49"/>
    <e v="#N/A"/>
    <e v="#N/A"/>
    <e v="#N/A"/>
    <e v="#N/A"/>
    <x v="2"/>
  </r>
  <r>
    <x v="2"/>
    <x v="3"/>
    <n v="0"/>
    <x v="1"/>
    <x v="47"/>
    <n v="1"/>
    <n v="3.366476"/>
    <n v="1.1854199999999999"/>
    <n v="1.6901390000000001"/>
    <n v="3.5959999999999999E-2"/>
    <s v="2"/>
    <s v="scale_mpi_epyc_job_12144.out "/>
    <s v="scale_mpi_epyc_epyc002_2023-06-13_08-08-21.csv "/>
    <s v="i 30000 0 0 1 48"/>
    <e v="#N/A"/>
    <e v="#N/A"/>
    <e v="#N/A"/>
    <e v="#N/A"/>
    <x v="2"/>
  </r>
  <r>
    <x v="2"/>
    <x v="3"/>
    <n v="0"/>
    <x v="1"/>
    <x v="46"/>
    <n v="1"/>
    <n v="3.279941"/>
    <n v="1.1030869999999999"/>
    <n v="2.655367"/>
    <n v="5.7724999999999999E-2"/>
    <s v="2"/>
    <s v="scale_mpi_epyc_job_12144.out "/>
    <s v="scale_mpi_epyc_epyc002_2023-06-13_08-08-21.csv "/>
    <s v="i 30000 0 0 1 47"/>
    <e v="#N/A"/>
    <e v="#N/A"/>
    <e v="#N/A"/>
    <e v="#N/A"/>
    <x v="2"/>
  </r>
  <r>
    <x v="2"/>
    <x v="3"/>
    <n v="0"/>
    <x v="1"/>
    <x v="45"/>
    <n v="1"/>
    <n v="3.4519009999999999"/>
    <n v="1.0392269999999999"/>
    <n v="2.4142510000000001"/>
    <n v="5.3650000000000003E-2"/>
    <s v="2"/>
    <s v="scale_mpi_epyc_job_12144.out "/>
    <s v="scale_mpi_epyc_epyc002_2023-06-13_08-08-21.csv "/>
    <s v="i 30000 0 0 1 46"/>
    <e v="#N/A"/>
    <e v="#N/A"/>
    <e v="#N/A"/>
    <e v="#N/A"/>
    <x v="2"/>
  </r>
  <r>
    <x v="2"/>
    <x v="3"/>
    <n v="0"/>
    <x v="1"/>
    <x v="44"/>
    <n v="1"/>
    <n v="2.8032729999999999"/>
    <n v="0.90660200000000002"/>
    <n v="1.378412"/>
    <n v="3.1328000000000002E-2"/>
    <s v="2"/>
    <s v="scale_mpi_epyc_job_12144.out "/>
    <s v="scale_mpi_epyc_epyc002_2023-06-13_08-08-21.csv "/>
    <s v="i 30000 0 0 1 45"/>
    <e v="#N/A"/>
    <e v="#N/A"/>
    <e v="#N/A"/>
    <e v="#N/A"/>
    <x v="2"/>
  </r>
  <r>
    <x v="2"/>
    <x v="3"/>
    <n v="0"/>
    <x v="1"/>
    <x v="43"/>
    <n v="1"/>
    <n v="3.1927810000000001"/>
    <n v="1.043722"/>
    <n v="2.0355150000000002"/>
    <n v="4.7337999999999998E-2"/>
    <s v="2"/>
    <s v="scale_mpi_epyc_job_12144.out "/>
    <s v="scale_mpi_epyc_epyc002_2023-06-13_08-08-21.csv "/>
    <s v="i 30000 0 0 1 44"/>
    <e v="#N/A"/>
    <e v="#N/A"/>
    <e v="#N/A"/>
    <e v="#N/A"/>
    <x v="2"/>
  </r>
  <r>
    <x v="2"/>
    <x v="3"/>
    <n v="0"/>
    <x v="1"/>
    <x v="42"/>
    <n v="1"/>
    <n v="2.819283"/>
    <n v="0.911215"/>
    <n v="1.6507289999999999"/>
    <n v="3.9302999999999998E-2"/>
    <s v="2"/>
    <s v="scale_mpi_epyc_job_12144.out "/>
    <s v="scale_mpi_epyc_epyc002_2023-06-13_08-08-21.csv "/>
    <s v="i 30000 0 0 1 43"/>
    <e v="#N/A"/>
    <e v="#N/A"/>
    <e v="#N/A"/>
    <e v="#N/A"/>
    <x v="2"/>
  </r>
  <r>
    <x v="2"/>
    <x v="3"/>
    <n v="0"/>
    <x v="1"/>
    <x v="41"/>
    <n v="1"/>
    <n v="2.6937000000000002"/>
    <n v="0.93725099999999995"/>
    <n v="1.504535"/>
    <n v="3.6695999999999999E-2"/>
    <s v="2"/>
    <s v="scale_mpi_epyc_job_12144.out "/>
    <s v="scale_mpi_epyc_epyc002_2023-06-13_08-08-21.csv "/>
    <s v="i 30000 0 0 1 42"/>
    <e v="#N/A"/>
    <e v="#N/A"/>
    <e v="#N/A"/>
    <e v="#N/A"/>
    <x v="2"/>
  </r>
  <r>
    <x v="2"/>
    <x v="3"/>
    <n v="0"/>
    <x v="1"/>
    <x v="40"/>
    <n v="1"/>
    <n v="2.7096680000000002"/>
    <n v="0.88170300000000001"/>
    <n v="1.4934160000000001"/>
    <n v="3.7335E-2"/>
    <s v="2"/>
    <s v="scale_mpi_epyc_job_12144.out "/>
    <s v="scale_mpi_epyc_epyc002_2023-06-13_08-08-21.csv "/>
    <s v="i 30000 0 0 1 41"/>
    <e v="#N/A"/>
    <e v="#N/A"/>
    <e v="#N/A"/>
    <e v="#N/A"/>
    <x v="2"/>
  </r>
  <r>
    <x v="2"/>
    <x v="3"/>
    <n v="0"/>
    <x v="1"/>
    <x v="39"/>
    <n v="1"/>
    <n v="3.33169"/>
    <n v="1.6313580000000001"/>
    <n v="1.8456319999999999"/>
    <n v="4.7323999999999998E-2"/>
    <s v="2"/>
    <s v="scale_mpi_epyc_job_12144.out "/>
    <s v="scale_mpi_epyc_epyc002_2023-06-13_08-08-21.csv "/>
    <s v="i 30000 0 0 1 40"/>
    <e v="#N/A"/>
    <e v="#N/A"/>
    <e v="#N/A"/>
    <e v="#N/A"/>
    <x v="2"/>
  </r>
  <r>
    <x v="2"/>
    <x v="3"/>
    <n v="0"/>
    <x v="1"/>
    <x v="38"/>
    <n v="1"/>
    <n v="3.2051029999999998"/>
    <n v="1.044289"/>
    <n v="1.9529730000000001"/>
    <n v="5.1394000000000002E-2"/>
    <s v="2"/>
    <s v="scale_mpi_epyc_job_12144.out "/>
    <s v="scale_mpi_epyc_epyc002_2023-06-13_08-08-21.csv "/>
    <s v="i 30000 0 0 1 39"/>
    <e v="#N/A"/>
    <e v="#N/A"/>
    <e v="#N/A"/>
    <e v="#N/A"/>
    <x v="2"/>
  </r>
  <r>
    <x v="2"/>
    <x v="3"/>
    <n v="0"/>
    <x v="1"/>
    <x v="37"/>
    <n v="1"/>
    <n v="2.8673009999999999"/>
    <n v="1.0122899999999999"/>
    <n v="1.910768"/>
    <n v="5.1642E-2"/>
    <s v="2"/>
    <s v="scale_mpi_epyc_job_12144.out "/>
    <s v="scale_mpi_epyc_epyc002_2023-06-13_08-08-21.csv "/>
    <s v="i 30000 0 0 1 38"/>
    <e v="#N/A"/>
    <e v="#N/A"/>
    <e v="#N/A"/>
    <e v="#N/A"/>
    <x v="2"/>
  </r>
  <r>
    <x v="2"/>
    <x v="3"/>
    <n v="0"/>
    <x v="1"/>
    <x v="36"/>
    <n v="1"/>
    <n v="3.1375410000000001"/>
    <n v="0.98748599999999997"/>
    <n v="2.0596489999999998"/>
    <n v="5.7211999999999999E-2"/>
    <s v="2"/>
    <s v="scale_mpi_epyc_job_12144.out "/>
    <s v="scale_mpi_epyc_epyc002_2023-06-13_08-08-21.csv "/>
    <s v="i 30000 0 0 1 37"/>
    <e v="#N/A"/>
    <e v="#N/A"/>
    <e v="#N/A"/>
    <e v="#N/A"/>
    <x v="2"/>
  </r>
  <r>
    <x v="2"/>
    <x v="3"/>
    <n v="0"/>
    <x v="1"/>
    <x v="35"/>
    <n v="1"/>
    <n v="3.5129359999999998"/>
    <n v="1.282324"/>
    <n v="1.6587670000000001"/>
    <n v="4.7392999999999998E-2"/>
    <s v="2"/>
    <s v="scale_mpi_epyc_job_12144.out "/>
    <s v="scale_mpi_epyc_epyc002_2023-06-13_08-08-21.csv "/>
    <s v="i 30000 0 0 1 36"/>
    <e v="#N/A"/>
    <e v="#N/A"/>
    <e v="#N/A"/>
    <e v="#N/A"/>
    <x v="2"/>
  </r>
  <r>
    <x v="2"/>
    <x v="3"/>
    <n v="0"/>
    <x v="1"/>
    <x v="34"/>
    <n v="1"/>
    <n v="2.8747729999999998"/>
    <n v="0.97494000000000003"/>
    <n v="1.7300549999999999"/>
    <n v="5.0883999999999999E-2"/>
    <s v="2"/>
    <s v="scale_mpi_epyc_job_12144.out "/>
    <s v="scale_mpi_epyc_epyc002_2023-06-13_08-08-21.csv "/>
    <s v="i 30000 0 0 1 35"/>
    <e v="#N/A"/>
    <e v="#N/A"/>
    <e v="#N/A"/>
    <e v="#N/A"/>
    <x v="2"/>
  </r>
  <r>
    <x v="2"/>
    <x v="3"/>
    <n v="0"/>
    <x v="1"/>
    <x v="33"/>
    <n v="1"/>
    <n v="3.0894059999999999"/>
    <n v="0.97818799999999995"/>
    <n v="1.7914289999999999"/>
    <n v="5.4286000000000001E-2"/>
    <s v="2"/>
    <s v="scale_mpi_epyc_job_12144.out "/>
    <s v="scale_mpi_epyc_epyc002_2023-06-13_08-08-21.csv "/>
    <s v="i 30000 0 0 1 34"/>
    <e v="#N/A"/>
    <e v="#N/A"/>
    <e v="#N/A"/>
    <e v="#N/A"/>
    <x v="2"/>
  </r>
  <r>
    <x v="2"/>
    <x v="3"/>
    <n v="0"/>
    <x v="1"/>
    <x v="32"/>
    <n v="1"/>
    <n v="3.2617430000000001"/>
    <n v="0.95116299999999998"/>
    <n v="1.5828089999999999"/>
    <n v="4.9463E-2"/>
    <s v="2"/>
    <s v="scale_mpi_epyc_job_12144.out "/>
    <s v="scale_mpi_epyc_epyc002_2023-06-13_08-08-21.csv "/>
    <s v="i 30000 0 0 1 33"/>
    <e v="#N/A"/>
    <e v="#N/A"/>
    <e v="#N/A"/>
    <e v="#N/A"/>
    <x v="2"/>
  </r>
  <r>
    <x v="2"/>
    <x v="3"/>
    <n v="0"/>
    <x v="1"/>
    <x v="31"/>
    <n v="1"/>
    <n v="3.0361090000000002"/>
    <n v="0.97410399999999997"/>
    <n v="4.3230240000000002"/>
    <n v="0.13945199999999999"/>
    <s v="2"/>
    <s v="scale_mpi_epyc_job_12144.out "/>
    <s v="scale_mpi_epyc_epyc002_2023-06-13_08-08-21.csv "/>
    <s v="i 30000 0 0 1 32"/>
    <e v="#N/A"/>
    <e v="#N/A"/>
    <e v="#N/A"/>
    <e v="#N/A"/>
    <x v="2"/>
  </r>
  <r>
    <x v="2"/>
    <x v="3"/>
    <n v="0"/>
    <x v="1"/>
    <x v="30"/>
    <n v="1"/>
    <n v="3.148593"/>
    <n v="0.93971199999999999"/>
    <n v="1.405532"/>
    <n v="4.6850999999999997E-2"/>
    <s v="2"/>
    <s v="scale_mpi_epyc_job_12144.out "/>
    <s v="scale_mpi_epyc_epyc002_2023-06-13_08-08-21.csv "/>
    <s v="i 30000 0 0 1 31"/>
    <e v="#N/A"/>
    <e v="#N/A"/>
    <e v="#N/A"/>
    <e v="#N/A"/>
    <x v="2"/>
  </r>
  <r>
    <x v="2"/>
    <x v="3"/>
    <n v="0"/>
    <x v="1"/>
    <x v="29"/>
    <n v="1"/>
    <n v="2.9736509999999998"/>
    <n v="1.0435430000000001"/>
    <n v="1.266777"/>
    <n v="4.3681999999999999E-2"/>
    <s v="2"/>
    <s v="scale_mpi_epyc_job_12144.out "/>
    <s v="scale_mpi_epyc_epyc002_2023-06-13_08-08-21.csv "/>
    <s v="i 30000 0 0 1 30"/>
    <e v="#N/A"/>
    <e v="#N/A"/>
    <e v="#N/A"/>
    <e v="#N/A"/>
    <x v="2"/>
  </r>
  <r>
    <x v="2"/>
    <x v="3"/>
    <n v="0"/>
    <x v="1"/>
    <x v="28"/>
    <n v="1"/>
    <n v="2.768745"/>
    <n v="1.0204"/>
    <n v="1.31613"/>
    <n v="4.7004999999999998E-2"/>
    <s v="2"/>
    <s v="scale_mpi_epyc_job_12144.out "/>
    <s v="scale_mpi_epyc_epyc002_2023-06-13_08-08-21.csv "/>
    <s v="i 30000 0 0 1 29"/>
    <e v="#N/A"/>
    <e v="#N/A"/>
    <e v="#N/A"/>
    <e v="#N/A"/>
    <x v="2"/>
  </r>
  <r>
    <x v="2"/>
    <x v="3"/>
    <n v="0"/>
    <x v="1"/>
    <x v="27"/>
    <n v="1"/>
    <n v="2.8207309999999999"/>
    <n v="0.99720699999999995"/>
    <n v="1.1335"/>
    <n v="4.1980999999999997E-2"/>
    <s v="2"/>
    <s v="scale_mpi_epyc_job_12144.out "/>
    <s v="scale_mpi_epyc_epyc002_2023-06-13_08-08-21.csv "/>
    <s v="i 30000 0 0 1 28"/>
    <e v="#N/A"/>
    <e v="#N/A"/>
    <e v="#N/A"/>
    <e v="#N/A"/>
    <x v="2"/>
  </r>
  <r>
    <x v="2"/>
    <x v="3"/>
    <n v="0"/>
    <x v="1"/>
    <x v="26"/>
    <n v="1"/>
    <n v="3.189994"/>
    <n v="1.0749759999999999"/>
    <n v="1.430936"/>
    <n v="5.5036000000000002E-2"/>
    <s v="2"/>
    <s v="scale_mpi_epyc_job_12144.out "/>
    <s v="scale_mpi_epyc_epyc002_2023-06-13_08-08-21.csv "/>
    <s v="i 30000 0 0 1 27"/>
    <e v="#N/A"/>
    <e v="#N/A"/>
    <e v="#N/A"/>
    <e v="#N/A"/>
    <x v="2"/>
  </r>
  <r>
    <x v="2"/>
    <x v="3"/>
    <n v="0"/>
    <x v="1"/>
    <x v="25"/>
    <n v="1"/>
    <n v="3.3002639999999999"/>
    <n v="1.0974250000000001"/>
    <n v="1.591742"/>
    <n v="6.3670000000000004E-2"/>
    <s v="2"/>
    <s v="scale_mpi_epyc_job_12144.out "/>
    <s v="scale_mpi_epyc_epyc002_2023-06-13_08-08-21.csv "/>
    <s v="i 30000 0 0 1 26"/>
    <e v="#N/A"/>
    <e v="#N/A"/>
    <e v="#N/A"/>
    <e v="#N/A"/>
    <x v="2"/>
  </r>
  <r>
    <x v="2"/>
    <x v="3"/>
    <n v="0"/>
    <x v="1"/>
    <x v="24"/>
    <n v="1"/>
    <n v="3.060603"/>
    <n v="0.91808299999999998"/>
    <n v="1.5087569999999999"/>
    <n v="6.2865000000000004E-2"/>
    <s v="2"/>
    <s v="scale_mpi_epyc_job_12144.out "/>
    <s v="scale_mpi_epyc_epyc002_2023-06-13_08-08-21.csv "/>
    <s v="i 30000 0 0 1 25"/>
    <e v="#N/A"/>
    <e v="#N/A"/>
    <e v="#N/A"/>
    <e v="#N/A"/>
    <x v="2"/>
  </r>
  <r>
    <x v="2"/>
    <x v="3"/>
    <n v="0"/>
    <x v="1"/>
    <x v="23"/>
    <n v="1"/>
    <n v="2.951597"/>
    <n v="0.90396799999999999"/>
    <n v="1.498982"/>
    <n v="6.5172999999999995E-2"/>
    <s v="2"/>
    <s v="scale_mpi_epyc_job_12144.out "/>
    <s v="scale_mpi_epyc_epyc002_2023-06-13_08-08-21.csv "/>
    <s v="i 30000 0 0 1 24"/>
    <e v="#N/A"/>
    <e v="#N/A"/>
    <e v="#N/A"/>
    <e v="#N/A"/>
    <x v="2"/>
  </r>
  <r>
    <x v="2"/>
    <x v="3"/>
    <n v="0"/>
    <x v="1"/>
    <x v="22"/>
    <n v="1"/>
    <n v="3.5243910000000001"/>
    <n v="1.4809619999999999"/>
    <n v="0.97141599999999995"/>
    <n v="4.4155E-2"/>
    <s v="2"/>
    <s v="scale_mpi_epyc_job_12144.out "/>
    <s v="scale_mpi_epyc_epyc002_2023-06-13_08-08-21.csv "/>
    <s v="i 30000 0 0 1 23"/>
    <e v="#N/A"/>
    <e v="#N/A"/>
    <e v="#N/A"/>
    <e v="#N/A"/>
    <x v="2"/>
  </r>
  <r>
    <x v="2"/>
    <x v="3"/>
    <n v="0"/>
    <x v="1"/>
    <x v="21"/>
    <n v="1"/>
    <n v="3.0425680000000002"/>
    <n v="0.90030200000000005"/>
    <n v="1.1979379999999999"/>
    <n v="5.7044999999999998E-2"/>
    <s v="2"/>
    <s v="scale_mpi_epyc_job_12144.out "/>
    <s v="scale_mpi_epyc_epyc002_2023-06-13_08-08-21.csv "/>
    <s v="i 30000 0 0 1 22"/>
    <e v="#N/A"/>
    <e v="#N/A"/>
    <e v="#N/A"/>
    <e v="#N/A"/>
    <x v="2"/>
  </r>
  <r>
    <x v="2"/>
    <x v="3"/>
    <n v="0"/>
    <x v="1"/>
    <x v="20"/>
    <n v="1"/>
    <n v="2.8526410000000002"/>
    <n v="0.99725399999999997"/>
    <n v="0.88504000000000005"/>
    <n v="4.4252E-2"/>
    <s v="2"/>
    <s v="scale_mpi_epyc_job_12144.out "/>
    <s v="scale_mpi_epyc_epyc002_2023-06-13_08-08-21.csv "/>
    <s v="i 30000 0 0 1 21"/>
    <e v="#N/A"/>
    <e v="#N/A"/>
    <e v="#N/A"/>
    <e v="#N/A"/>
    <x v="2"/>
  </r>
  <r>
    <x v="2"/>
    <x v="3"/>
    <n v="0"/>
    <x v="1"/>
    <x v="19"/>
    <n v="1"/>
    <n v="2.952477"/>
    <n v="1.0323439999999999"/>
    <n v="0.98441000000000001"/>
    <n v="5.1811000000000003E-2"/>
    <s v="2"/>
    <s v="scale_mpi_epyc_job_12144.out "/>
    <s v="scale_mpi_epyc_epyc002_2023-06-13_08-08-21.csv "/>
    <s v="i 30000 0 0 1 20"/>
    <e v="#N/A"/>
    <e v="#N/A"/>
    <e v="#N/A"/>
    <e v="#N/A"/>
    <x v="2"/>
  </r>
  <r>
    <x v="2"/>
    <x v="3"/>
    <n v="0"/>
    <x v="1"/>
    <x v="18"/>
    <n v="1"/>
    <n v="3.1491349999999998"/>
    <n v="1.010508"/>
    <n v="1.0764860000000001"/>
    <n v="5.9804999999999997E-2"/>
    <s v="2"/>
    <s v="scale_mpi_epyc_job_12144.out "/>
    <s v="scale_mpi_epyc_epyc002_2023-06-13_08-08-21.csv "/>
    <s v="i 30000 0 0 1 19"/>
    <e v="#N/A"/>
    <e v="#N/A"/>
    <e v="#N/A"/>
    <e v="#N/A"/>
    <x v="2"/>
  </r>
  <r>
    <x v="2"/>
    <x v="3"/>
    <n v="0"/>
    <x v="1"/>
    <x v="17"/>
    <n v="1"/>
    <n v="3.917462"/>
    <n v="1.9175960000000001"/>
    <n v="0.89059299999999997"/>
    <n v="5.2387999999999997E-2"/>
    <s v="2"/>
    <s v="scale_mpi_epyc_job_12144.out "/>
    <s v="scale_mpi_epyc_epyc002_2023-06-13_08-08-21.csv "/>
    <s v="i 30000 0 0 1 18"/>
    <e v="#N/A"/>
    <e v="#N/A"/>
    <e v="#N/A"/>
    <e v="#N/A"/>
    <x v="2"/>
  </r>
  <r>
    <x v="2"/>
    <x v="3"/>
    <n v="0"/>
    <x v="1"/>
    <x v="16"/>
    <n v="1"/>
    <n v="3.2004190000000001"/>
    <n v="0.95616800000000002"/>
    <n v="0.99400200000000005"/>
    <n v="6.2125E-2"/>
    <s v="2"/>
    <s v="scale_mpi_epyc_job_12144.out "/>
    <s v="scale_mpi_epyc_epyc002_2023-06-13_08-08-21.csv "/>
    <s v="i 30000 0 0 1 17"/>
    <e v="#N/A"/>
    <e v="#N/A"/>
    <e v="#N/A"/>
    <e v="#N/A"/>
    <x v="2"/>
  </r>
  <r>
    <x v="2"/>
    <x v="3"/>
    <n v="0"/>
    <x v="1"/>
    <x v="15"/>
    <n v="1"/>
    <n v="3.6171720000000001"/>
    <n v="1.2256279999999999"/>
    <n v="1.2599050000000001"/>
    <n v="8.3993999999999999E-2"/>
    <s v="2"/>
    <s v="scale_mpi_epyc_job_12144.out "/>
    <s v="scale_mpi_epyc_epyc002_2023-06-13_08-08-21.csv "/>
    <s v="i 30000 0 0 1 16"/>
    <e v="#N/A"/>
    <e v="#N/A"/>
    <e v="#N/A"/>
    <e v="#N/A"/>
    <x v="2"/>
  </r>
  <r>
    <x v="2"/>
    <x v="3"/>
    <n v="0"/>
    <x v="1"/>
    <x v="14"/>
    <n v="1"/>
    <n v="3.0388440000000001"/>
    <n v="0.91207499999999997"/>
    <n v="0.79072900000000002"/>
    <n v="5.6481000000000003E-2"/>
    <s v="2"/>
    <s v="scale_mpi_epyc_job_12144.out "/>
    <s v="scale_mpi_epyc_epyc002_2023-06-13_08-08-21.csv "/>
    <s v="i 30000 0 0 1 15"/>
    <e v="#N/A"/>
    <e v="#N/A"/>
    <e v="#N/A"/>
    <e v="#N/A"/>
    <x v="2"/>
  </r>
  <r>
    <x v="2"/>
    <x v="3"/>
    <n v="0"/>
    <x v="1"/>
    <x v="13"/>
    <n v="1"/>
    <n v="3.2033839999999998"/>
    <n v="1.041917"/>
    <n v="0.76724700000000001"/>
    <n v="5.9019000000000002E-2"/>
    <s v="2"/>
    <s v="scale_mpi_epyc_job_12144.out "/>
    <s v="scale_mpi_epyc_epyc002_2023-06-13_08-08-21.csv "/>
    <s v="i 30000 0 0 1 14"/>
    <e v="#N/A"/>
    <e v="#N/A"/>
    <e v="#N/A"/>
    <e v="#N/A"/>
    <x v="2"/>
  </r>
  <r>
    <x v="2"/>
    <x v="3"/>
    <n v="0"/>
    <x v="1"/>
    <x v="12"/>
    <n v="1"/>
    <n v="3.2577159999999998"/>
    <n v="1.040251"/>
    <n v="0.78352900000000003"/>
    <n v="6.5294000000000005E-2"/>
    <s v="2"/>
    <s v="scale_mpi_epyc_job_12144.out "/>
    <s v="scale_mpi_epyc_epyc002_2023-06-13_08-08-21.csv "/>
    <s v="i 30000 0 0 1 13"/>
    <e v="#N/A"/>
    <e v="#N/A"/>
    <e v="#N/A"/>
    <e v="#N/A"/>
    <x v="2"/>
  </r>
  <r>
    <x v="2"/>
    <x v="3"/>
    <n v="0"/>
    <x v="1"/>
    <x v="11"/>
    <n v="1"/>
    <n v="3.7812809999999999"/>
    <n v="1.021379"/>
    <n v="0.68829700000000005"/>
    <n v="6.2572000000000003E-2"/>
    <s v="2"/>
    <s v="scale_mpi_epyc_job_12144.out "/>
    <s v="scale_mpi_epyc_epyc002_2023-06-13_08-08-21.csv "/>
    <s v="i 30000 0 0 1 12"/>
    <e v="#N/A"/>
    <e v="#N/A"/>
    <e v="#N/A"/>
    <e v="#N/A"/>
    <x v="2"/>
  </r>
  <r>
    <x v="2"/>
    <x v="3"/>
    <n v="0"/>
    <x v="1"/>
    <x v="10"/>
    <n v="1"/>
    <n v="3.4050210000000001"/>
    <n v="0.95535899999999996"/>
    <n v="0.676817"/>
    <n v="6.7682000000000006E-2"/>
    <s v="2"/>
    <s v="scale_mpi_epyc_job_12144.out "/>
    <s v="scale_mpi_epyc_epyc002_2023-06-13_08-08-21.csv "/>
    <s v="i 30000 0 0 1 11"/>
    <e v="#N/A"/>
    <e v="#N/A"/>
    <e v="#N/A"/>
    <e v="#N/A"/>
    <x v="2"/>
  </r>
  <r>
    <x v="2"/>
    <x v="3"/>
    <n v="0"/>
    <x v="1"/>
    <x v="9"/>
    <n v="1"/>
    <n v="3.5441690000000001"/>
    <n v="0.9133"/>
    <n v="0.62270400000000004"/>
    <n v="6.9189000000000001E-2"/>
    <s v="2"/>
    <s v="scale_mpi_epyc_job_12144.out "/>
    <s v="scale_mpi_epyc_epyc002_2023-06-13_08-08-21.csv "/>
    <s v="i 30000 0 0 1 10"/>
    <e v="#N/A"/>
    <e v="#N/A"/>
    <e v="#N/A"/>
    <e v="#N/A"/>
    <x v="2"/>
  </r>
  <r>
    <x v="2"/>
    <x v="3"/>
    <n v="0"/>
    <x v="1"/>
    <x v="8"/>
    <n v="1"/>
    <n v="3.9889019999999999"/>
    <n v="1.227868"/>
    <n v="0.66936399999999996"/>
    <n v="8.3669999999999994E-2"/>
    <s v="2"/>
    <s v="scale_mpi_epyc_job_12144.out "/>
    <s v="scale_mpi_epyc_epyc002_2023-06-13_08-08-21.csv "/>
    <s v="i 30000 0 0 1 9"/>
    <e v="#N/A"/>
    <e v="#N/A"/>
    <e v="#N/A"/>
    <e v="#N/A"/>
    <x v="2"/>
  </r>
  <r>
    <x v="2"/>
    <x v="3"/>
    <n v="0"/>
    <x v="1"/>
    <x v="7"/>
    <n v="1"/>
    <n v="3.8409710000000001"/>
    <n v="0.95853600000000005"/>
    <n v="0.629695"/>
    <n v="8.9955999999999994E-2"/>
    <s v="2"/>
    <s v="scale_mpi_epyc_job_12144.out "/>
    <s v="scale_mpi_epyc_epyc002_2023-06-13_08-08-21.csv "/>
    <s v="i 30000 0 0 1 8"/>
    <e v="#N/A"/>
    <e v="#N/A"/>
    <e v="#N/A"/>
    <e v="#N/A"/>
    <x v="2"/>
  </r>
  <r>
    <x v="2"/>
    <x v="3"/>
    <n v="0"/>
    <x v="1"/>
    <x v="6"/>
    <n v="1"/>
    <n v="4.1149089999999999"/>
    <n v="1.003336"/>
    <n v="0.653057"/>
    <n v="0.108843"/>
    <s v="2"/>
    <s v="scale_mpi_epyc_job_12144.out "/>
    <s v="scale_mpi_epyc_epyc002_2023-06-13_08-08-21.csv "/>
    <s v="i 30000 0 0 1 7"/>
    <e v="#N/A"/>
    <e v="#N/A"/>
    <e v="#N/A"/>
    <e v="#N/A"/>
    <x v="2"/>
  </r>
  <r>
    <x v="2"/>
    <x v="3"/>
    <n v="0"/>
    <x v="1"/>
    <x v="5"/>
    <n v="1"/>
    <n v="4.4231379999999998"/>
    <n v="0.984321"/>
    <n v="0.53280499999999997"/>
    <n v="0.106561"/>
    <s v="2"/>
    <s v="scale_mpi_epyc_job_12144.out "/>
    <s v="scale_mpi_epyc_epyc002_2023-06-13_08-08-21.csv "/>
    <s v="i 30000 0 0 1 6"/>
    <e v="#N/A"/>
    <e v="#N/A"/>
    <e v="#N/A"/>
    <e v="#N/A"/>
    <x v="2"/>
  </r>
  <r>
    <x v="2"/>
    <x v="3"/>
    <n v="0"/>
    <x v="1"/>
    <x v="4"/>
    <n v="1"/>
    <n v="4.988766"/>
    <n v="1.1105020000000001"/>
    <n v="0.63345499999999999"/>
    <n v="0.158364"/>
    <s v="2"/>
    <s v="scale_mpi_epyc_job_12144.out "/>
    <s v="scale_mpi_epyc_epyc002_2023-06-13_08-08-21.csv "/>
    <s v="i 30000 0 0 1 5"/>
    <e v="#N/A"/>
    <e v="#N/A"/>
    <e v="#N/A"/>
    <e v="#N/A"/>
    <x v="2"/>
  </r>
  <r>
    <x v="2"/>
    <x v="3"/>
    <n v="0"/>
    <x v="1"/>
    <x v="3"/>
    <n v="1"/>
    <n v="5.6040089999999996"/>
    <n v="1.0141549999999999"/>
    <n v="0.471636"/>
    <n v="0.15721199999999999"/>
    <s v="2"/>
    <s v="scale_mpi_epyc_job_12144.out "/>
    <s v="scale_mpi_epyc_epyc002_2023-06-13_08-08-21.csv "/>
    <s v="i 30000 0 0 1 4"/>
    <e v="#N/A"/>
    <e v="#N/A"/>
    <e v="#N/A"/>
    <e v="#N/A"/>
    <x v="2"/>
  </r>
  <r>
    <x v="2"/>
    <x v="3"/>
    <n v="0"/>
    <x v="1"/>
    <x v="2"/>
    <n v="1"/>
    <n v="7.1467689999999999"/>
    <n v="1.0608470000000001"/>
    <n v="0.37847700000000001"/>
    <n v="0.18923899999999999"/>
    <s v="2"/>
    <s v="scale_mpi_epyc_job_12144.out "/>
    <s v="scale_mpi_epyc_epyc002_2023-06-13_08-08-21.csv "/>
    <s v="i 30000 0 0 1 3"/>
    <e v="#N/A"/>
    <e v="#N/A"/>
    <e v="#N/A"/>
    <e v="#N/A"/>
    <x v="2"/>
  </r>
  <r>
    <x v="2"/>
    <x v="3"/>
    <n v="0"/>
    <x v="1"/>
    <x v="1"/>
    <n v="1"/>
    <n v="9.3707829999999994"/>
    <n v="1.2234689999999999"/>
    <n v="0.33540700000000001"/>
    <n v="0.33540700000000001"/>
    <s v="2"/>
    <s v="scale_mpi_epyc_job_12144.out "/>
    <s v="scale_mpi_epyc_epyc002_2023-06-13_08-08-21.csv "/>
    <s v="i 30000 0 0 1 2"/>
    <e v="#N/A"/>
    <e v="#N/A"/>
    <e v="#N/A"/>
    <e v="#N/A"/>
    <x v="2"/>
  </r>
  <r>
    <x v="2"/>
    <x v="3"/>
    <n v="0"/>
    <x v="1"/>
    <x v="0"/>
    <n v="1"/>
    <n v="15.904828999999999"/>
    <n v="0.639602"/>
    <n v="0"/>
    <n v="0"/>
    <s v="2"/>
    <s v="scale_mpi_epyc_job_12144.out "/>
    <s v="scale_mpi_epyc_epyc002_2023-06-13_08-08-21.csv "/>
    <s v="i 30000 0 0 1 1"/>
    <e v="#N/A"/>
    <e v="#N/A"/>
    <e v="#N/A"/>
    <e v="#N/A"/>
    <x v="2"/>
  </r>
  <r>
    <x v="2"/>
    <x v="3"/>
    <n v="0"/>
    <x v="1"/>
    <x v="63"/>
    <n v="1"/>
    <n v="3.0448900000000001"/>
    <n v="1.16614"/>
    <n v="1.5848679999999999"/>
    <n v="2.5156999999999999E-2"/>
    <s v="2"/>
    <s v="scale_mpi_epyc_job_12144.out "/>
    <s v="scale_mpi_epyc_epyc002_2023-06-13_08-08-21.csv "/>
    <s v="i 30000 0 0 1 64"/>
    <e v="#N/A"/>
    <e v="#N/A"/>
    <e v="#N/A"/>
    <e v="#N/A"/>
    <x v="2"/>
  </r>
  <r>
    <x v="2"/>
    <x v="3"/>
    <n v="0"/>
    <x v="1"/>
    <x v="62"/>
    <n v="1"/>
    <n v="2.7356220000000002"/>
    <n v="1.0132540000000001"/>
    <n v="1.382819"/>
    <n v="2.2304000000000001E-2"/>
    <s v="2"/>
    <s v="scale_mpi_epyc_job_12144.out "/>
    <s v="scale_mpi_epyc_epyc002_2023-06-13_08-08-21.csv "/>
    <s v="i 30000 0 0 1 63"/>
    <e v="#N/A"/>
    <e v="#N/A"/>
    <e v="#N/A"/>
    <e v="#N/A"/>
    <x v="2"/>
  </r>
  <r>
    <x v="2"/>
    <x v="3"/>
    <n v="0"/>
    <x v="1"/>
    <x v="61"/>
    <n v="1"/>
    <n v="2.4197959999999998"/>
    <n v="0.87256"/>
    <n v="1.5326900000000001"/>
    <n v="2.5125999999999999E-2"/>
    <s v="2"/>
    <s v="scale_mpi_epyc_job_12144.out "/>
    <s v="scale_mpi_epyc_epyc002_2023-06-13_08-08-21.csv "/>
    <s v="i 30000 0 0 1 62"/>
    <e v="#N/A"/>
    <e v="#N/A"/>
    <e v="#N/A"/>
    <e v="#N/A"/>
    <x v="2"/>
  </r>
  <r>
    <x v="2"/>
    <x v="3"/>
    <n v="0"/>
    <x v="1"/>
    <x v="60"/>
    <n v="1"/>
    <n v="3.0239020000000001"/>
    <n v="0.92005099999999995"/>
    <n v="1.5679240000000001"/>
    <n v="2.6131999999999999E-2"/>
    <s v="2"/>
    <s v="scale_mpi_epyc_job_12144.out "/>
    <s v="scale_mpi_epyc_epyc002_2023-06-13_08-08-21.csv "/>
    <s v="i 30000 0 0 1 61"/>
    <e v="#N/A"/>
    <e v="#N/A"/>
    <e v="#N/A"/>
    <e v="#N/A"/>
    <x v="2"/>
  </r>
  <r>
    <x v="2"/>
    <x v="3"/>
    <n v="0"/>
    <x v="1"/>
    <x v="59"/>
    <n v="1"/>
    <n v="2.6090179999999998"/>
    <n v="1.114816"/>
    <n v="0.98064300000000004"/>
    <n v="1.6621E-2"/>
    <s v="2"/>
    <s v="scale_mpi_epyc_job_12144.out "/>
    <s v="scale_mpi_epyc_epyc002_2023-06-13_08-08-21.csv "/>
    <s v="i 30000 0 0 1 60"/>
    <e v="#N/A"/>
    <e v="#N/A"/>
    <e v="#N/A"/>
    <e v="#N/A"/>
    <x v="2"/>
  </r>
  <r>
    <x v="2"/>
    <x v="3"/>
    <n v="0"/>
    <x v="1"/>
    <x v="58"/>
    <n v="1"/>
    <n v="2.914523"/>
    <n v="1.1410309999999999"/>
    <n v="1.5857060000000001"/>
    <n v="2.734E-2"/>
    <s v="2"/>
    <s v="scale_mpi_epyc_job_12144.out "/>
    <s v="scale_mpi_epyc_epyc002_2023-06-13_08-08-21.csv "/>
    <s v="i 30000 0 0 1 59"/>
    <e v="#N/A"/>
    <e v="#N/A"/>
    <e v="#N/A"/>
    <e v="#N/A"/>
    <x v="2"/>
  </r>
  <r>
    <x v="2"/>
    <x v="3"/>
    <n v="0"/>
    <x v="1"/>
    <x v="57"/>
    <n v="1"/>
    <n v="2.5889850000000001"/>
    <n v="1.005387"/>
    <n v="1.146741"/>
    <n v="2.0118E-2"/>
    <s v="2"/>
    <s v="scale_mpi_epyc_job_12144.out "/>
    <s v="scale_mpi_epyc_epyc002_2023-06-13_08-08-21.csv "/>
    <s v="i 30000 0 0 1 58"/>
    <e v="#N/A"/>
    <e v="#N/A"/>
    <e v="#N/A"/>
    <e v="#N/A"/>
    <x v="2"/>
  </r>
  <r>
    <x v="2"/>
    <x v="3"/>
    <n v="0"/>
    <x v="1"/>
    <x v="56"/>
    <n v="1"/>
    <n v="3.3723299999999998"/>
    <n v="1.0322100000000001"/>
    <n v="2.3339430000000001"/>
    <n v="4.1678E-2"/>
    <s v="2"/>
    <s v="scale_mpi_epyc_job_12144.out "/>
    <s v="scale_mpi_epyc_epyc002_2023-06-13_08-08-21.csv "/>
    <s v="i 30000 0 0 1 57"/>
    <e v="#N/A"/>
    <e v="#N/A"/>
    <e v="#N/A"/>
    <e v="#N/A"/>
    <x v="2"/>
  </r>
  <r>
    <x v="2"/>
    <x v="3"/>
    <n v="0"/>
    <x v="1"/>
    <x v="55"/>
    <n v="1"/>
    <n v="3.1539419999999998"/>
    <n v="0.95849700000000004"/>
    <n v="2.4174009999999999"/>
    <n v="4.3952999999999999E-2"/>
    <s v="2"/>
    <s v="scale_mpi_epyc_job_12144.out "/>
    <s v="scale_mpi_epyc_epyc002_2023-06-13_08-08-21.csv "/>
    <s v="i 30000 0 0 1 56"/>
    <e v="#N/A"/>
    <e v="#N/A"/>
    <e v="#N/A"/>
    <e v="#N/A"/>
    <x v="2"/>
  </r>
  <r>
    <x v="2"/>
    <x v="3"/>
    <n v="0"/>
    <x v="1"/>
    <x v="54"/>
    <n v="1"/>
    <n v="3.669143"/>
    <n v="1.819231"/>
    <n v="4.8608180000000001"/>
    <n v="9.0014999999999998E-2"/>
    <s v="2"/>
    <s v="scale_mpi_epyc_job_12144.out "/>
    <s v="scale_mpi_epyc_epyc002_2023-06-13_08-08-21.csv "/>
    <s v="i 30000 0 0 1 55"/>
    <e v="#N/A"/>
    <e v="#N/A"/>
    <e v="#N/A"/>
    <e v="#N/A"/>
    <x v="2"/>
  </r>
  <r>
    <x v="2"/>
    <x v="3"/>
    <n v="0"/>
    <x v="1"/>
    <x v="53"/>
    <n v="1"/>
    <n v="2.8681519999999998"/>
    <n v="1.006"/>
    <n v="1.951511"/>
    <n v="3.6821E-2"/>
    <s v="2"/>
    <s v="scale_mpi_epyc_job_12144.out "/>
    <s v="scale_mpi_epyc_epyc002_2023-06-13_08-08-21.csv "/>
    <s v="i 30000 0 0 1 54"/>
    <e v="#N/A"/>
    <e v="#N/A"/>
    <e v="#N/A"/>
    <e v="#N/A"/>
    <x v="2"/>
  </r>
  <r>
    <x v="2"/>
    <x v="3"/>
    <n v="0"/>
    <x v="1"/>
    <x v="52"/>
    <n v="1"/>
    <n v="3.455606"/>
    <n v="0.88880499999999996"/>
    <n v="2.5952440000000001"/>
    <n v="4.9909000000000002E-2"/>
    <s v="2"/>
    <s v="scale_mpi_epyc_job_12144.out "/>
    <s v="scale_mpi_epyc_epyc002_2023-06-13_08-08-21.csv "/>
    <s v="i 30000 0 0 1 53"/>
    <e v="#N/A"/>
    <e v="#N/A"/>
    <e v="#N/A"/>
    <e v="#N/A"/>
    <x v="2"/>
  </r>
  <r>
    <x v="2"/>
    <x v="3"/>
    <n v="0"/>
    <x v="1"/>
    <x v="51"/>
    <n v="1"/>
    <n v="3.7819910000000001"/>
    <n v="1.0996900000000001"/>
    <n v="3.0163549999999999"/>
    <n v="5.9144000000000002E-2"/>
    <s v="2"/>
    <s v="scale_mpi_epyc_job_12144.out "/>
    <s v="scale_mpi_epyc_epyc002_2023-06-13_08-08-21.csv "/>
    <s v="i 30000 0 0 1 52"/>
    <e v="#N/A"/>
    <e v="#N/A"/>
    <e v="#N/A"/>
    <e v="#N/A"/>
    <x v="2"/>
  </r>
  <r>
    <x v="2"/>
    <x v="3"/>
    <n v="0"/>
    <x v="1"/>
    <x v="50"/>
    <n v="1"/>
    <n v="3.1253860000000002"/>
    <n v="0.912435"/>
    <n v="1.523531"/>
    <n v="3.0471000000000002E-2"/>
    <s v="2"/>
    <s v="scale_mpi_epyc_job_12144.out "/>
    <s v="scale_mpi_epyc_epyc002_2023-06-13_08-08-21.csv "/>
    <s v="i 30000 0 0 1 51"/>
    <e v="#N/A"/>
    <e v="#N/A"/>
    <e v="#N/A"/>
    <e v="#N/A"/>
    <x v="2"/>
  </r>
  <r>
    <x v="2"/>
    <x v="3"/>
    <n v="0"/>
    <x v="1"/>
    <x v="49"/>
    <n v="1"/>
    <n v="3.3807839999999998"/>
    <n v="1.248443"/>
    <n v="6.1111800000000001"/>
    <n v="0.124718"/>
    <s v="2"/>
    <s v="scale_mpi_epyc_job_12144.out "/>
    <s v="scale_mpi_epyc_epyc002_2023-06-13_08-08-21.csv "/>
    <s v="i 30000 0 0 1 50"/>
    <e v="#N/A"/>
    <e v="#N/A"/>
    <e v="#N/A"/>
    <e v="#N/A"/>
    <x v="2"/>
  </r>
  <r>
    <x v="2"/>
    <x v="3"/>
    <n v="0"/>
    <x v="1"/>
    <x v="48"/>
    <n v="1"/>
    <n v="4.1506889999999999"/>
    <n v="1.3466750000000001"/>
    <n v="2.795868"/>
    <n v="5.8247E-2"/>
    <s v="2"/>
    <s v="scale_mpi_epyc_job_12144.out "/>
    <s v="scale_mpi_epyc_epyc002_2023-06-13_08-08-21.csv "/>
    <s v="i 30000 0 0 1 49"/>
    <e v="#N/A"/>
    <e v="#N/A"/>
    <e v="#N/A"/>
    <e v="#N/A"/>
    <x v="2"/>
  </r>
  <r>
    <x v="2"/>
    <x v="3"/>
    <n v="0"/>
    <x v="1"/>
    <x v="47"/>
    <n v="1"/>
    <n v="3.3278620000000001"/>
    <n v="1.0472459999999999"/>
    <n v="3.0567530000000001"/>
    <n v="6.5036999999999998E-2"/>
    <s v="2"/>
    <s v="scale_mpi_epyc_job_12144.out "/>
    <s v="scale_mpi_epyc_epyc002_2023-06-13_08-08-21.csv "/>
    <s v="i 30000 0 0 1 48"/>
    <e v="#N/A"/>
    <e v="#N/A"/>
    <e v="#N/A"/>
    <e v="#N/A"/>
    <x v="2"/>
  </r>
  <r>
    <x v="2"/>
    <x v="3"/>
    <n v="0"/>
    <x v="1"/>
    <x v="46"/>
    <n v="1"/>
    <n v="3.1174789999999999"/>
    <n v="0.973001"/>
    <n v="2.443978"/>
    <n v="5.3129999999999997E-2"/>
    <s v="2"/>
    <s v="scale_mpi_epyc_job_12144.out "/>
    <s v="scale_mpi_epyc_epyc002_2023-06-13_08-08-21.csv "/>
    <s v="i 30000 0 0 1 47"/>
    <e v="#N/A"/>
    <e v="#N/A"/>
    <e v="#N/A"/>
    <e v="#N/A"/>
    <x v="2"/>
  </r>
  <r>
    <x v="2"/>
    <x v="3"/>
    <n v="0"/>
    <x v="1"/>
    <x v="45"/>
    <n v="1"/>
    <n v="3.0473020000000002"/>
    <n v="0.94795399999999996"/>
    <n v="2.5696340000000002"/>
    <n v="5.7103000000000001E-2"/>
    <s v="2"/>
    <s v="scale_mpi_epyc_job_12144.out "/>
    <s v="scale_mpi_epyc_epyc002_2023-06-13_08-08-21.csv "/>
    <s v="i 30000 0 0 1 46"/>
    <e v="#N/A"/>
    <e v="#N/A"/>
    <e v="#N/A"/>
    <e v="#N/A"/>
    <x v="2"/>
  </r>
  <r>
    <x v="2"/>
    <x v="3"/>
    <n v="0"/>
    <x v="1"/>
    <x v="44"/>
    <n v="1"/>
    <n v="3.077474"/>
    <n v="1.0488249999999999"/>
    <n v="6.4526380000000003"/>
    <n v="0.146651"/>
    <s v="2"/>
    <s v="scale_mpi_epyc_job_12144.out "/>
    <s v="scale_mpi_epyc_epyc002_2023-06-13_08-08-21.csv "/>
    <s v="i 30000 0 0 1 45"/>
    <e v="#N/A"/>
    <e v="#N/A"/>
    <e v="#N/A"/>
    <e v="#N/A"/>
    <x v="2"/>
  </r>
  <r>
    <x v="2"/>
    <x v="3"/>
    <n v="0"/>
    <x v="1"/>
    <x v="43"/>
    <n v="1"/>
    <n v="3.3874"/>
    <n v="1.0951409999999999"/>
    <n v="2.2677900000000002"/>
    <n v="5.2739000000000001E-2"/>
    <s v="2"/>
    <s v="scale_mpi_epyc_job_12144.out "/>
    <s v="scale_mpi_epyc_epyc002_2023-06-13_08-08-21.csv "/>
    <s v="i 30000 0 0 1 44"/>
    <e v="#N/A"/>
    <e v="#N/A"/>
    <e v="#N/A"/>
    <e v="#N/A"/>
    <x v="2"/>
  </r>
  <r>
    <x v="2"/>
    <x v="3"/>
    <n v="0"/>
    <x v="1"/>
    <x v="42"/>
    <n v="1"/>
    <n v="3.3659729999999999"/>
    <n v="1.2659229999999999"/>
    <n v="1.76345"/>
    <n v="4.1986999999999997E-2"/>
    <s v="2"/>
    <s v="scale_mpi_epyc_job_12144.out "/>
    <s v="scale_mpi_epyc_epyc002_2023-06-13_08-08-21.csv "/>
    <s v="i 30000 0 0 1 43"/>
    <e v="#N/A"/>
    <e v="#N/A"/>
    <e v="#N/A"/>
    <e v="#N/A"/>
    <x v="2"/>
  </r>
  <r>
    <x v="2"/>
    <x v="3"/>
    <n v="0"/>
    <x v="1"/>
    <x v="41"/>
    <n v="1"/>
    <n v="3.2883810000000002"/>
    <n v="0.94674499999999995"/>
    <n v="2.1285180000000001"/>
    <n v="5.1915000000000003E-2"/>
    <s v="2"/>
    <s v="scale_mpi_epyc_job_12144.out "/>
    <s v="scale_mpi_epyc_epyc002_2023-06-13_08-08-21.csv "/>
    <s v="i 30000 0 0 1 42"/>
    <e v="#N/A"/>
    <e v="#N/A"/>
    <e v="#N/A"/>
    <e v="#N/A"/>
    <x v="2"/>
  </r>
  <r>
    <x v="2"/>
    <x v="3"/>
    <n v="0"/>
    <x v="1"/>
    <x v="40"/>
    <n v="1"/>
    <n v="2.723913"/>
    <n v="0.90484600000000004"/>
    <n v="1.382544"/>
    <n v="3.4563999999999998E-2"/>
    <s v="2"/>
    <s v="scale_mpi_epyc_job_12144.out "/>
    <s v="scale_mpi_epyc_epyc002_2023-06-13_08-08-21.csv "/>
    <s v="i 30000 0 0 1 41"/>
    <e v="#N/A"/>
    <e v="#N/A"/>
    <e v="#N/A"/>
    <e v="#N/A"/>
    <x v="2"/>
  </r>
  <r>
    <x v="2"/>
    <x v="3"/>
    <n v="0"/>
    <x v="1"/>
    <x v="39"/>
    <n v="1"/>
    <n v="3.2016140000000002"/>
    <n v="0.948519"/>
    <n v="2.1058460000000001"/>
    <n v="5.3996000000000002E-2"/>
    <s v="2"/>
    <s v="scale_mpi_epyc_job_12144.out "/>
    <s v="scale_mpi_epyc_epyc002_2023-06-13_08-08-21.csv "/>
    <s v="i 30000 0 0 1 40"/>
    <e v="#N/A"/>
    <e v="#N/A"/>
    <e v="#N/A"/>
    <e v="#N/A"/>
    <x v="2"/>
  </r>
  <r>
    <x v="2"/>
    <x v="3"/>
    <n v="0"/>
    <x v="1"/>
    <x v="38"/>
    <n v="1"/>
    <n v="3.2917200000000002"/>
    <n v="1.003954"/>
    <n v="1.986262"/>
    <n v="5.2269999999999997E-2"/>
    <s v="2"/>
    <s v="scale_mpi_epyc_job_12144.out "/>
    <s v="scale_mpi_epyc_epyc002_2023-06-13_08-08-21.csv "/>
    <s v="i 30000 0 0 1 39"/>
    <e v="#N/A"/>
    <e v="#N/A"/>
    <e v="#N/A"/>
    <e v="#N/A"/>
    <x v="2"/>
  </r>
  <r>
    <x v="2"/>
    <x v="3"/>
    <n v="0"/>
    <x v="1"/>
    <x v="37"/>
    <n v="1"/>
    <n v="2.9602010000000001"/>
    <n v="0.89212599999999997"/>
    <n v="1.8766389999999999"/>
    <n v="5.0720000000000001E-2"/>
    <s v="2"/>
    <s v="scale_mpi_epyc_job_12144.out "/>
    <s v="scale_mpi_epyc_epyc002_2023-06-13_08-08-21.csv "/>
    <s v="i 30000 0 0 1 38"/>
    <e v="#N/A"/>
    <e v="#N/A"/>
    <e v="#N/A"/>
    <e v="#N/A"/>
    <x v="2"/>
  </r>
  <r>
    <x v="2"/>
    <x v="3"/>
    <n v="0"/>
    <x v="1"/>
    <x v="36"/>
    <n v="1"/>
    <n v="3.002078"/>
    <n v="1.014227"/>
    <n v="1.995039"/>
    <n v="5.5418000000000002E-2"/>
    <s v="2"/>
    <s v="scale_mpi_epyc_job_12144.out "/>
    <s v="scale_mpi_epyc_epyc002_2023-06-13_08-08-21.csv "/>
    <s v="i 30000 0 0 1 37"/>
    <e v="#N/A"/>
    <e v="#N/A"/>
    <e v="#N/A"/>
    <e v="#N/A"/>
    <x v="2"/>
  </r>
  <r>
    <x v="2"/>
    <x v="3"/>
    <n v="0"/>
    <x v="1"/>
    <x v="35"/>
    <n v="1"/>
    <n v="3.0002559999999998"/>
    <n v="0.94816999999999996"/>
    <n v="5.8022080000000003"/>
    <n v="0.16577700000000001"/>
    <s v="2"/>
    <s v="scale_mpi_epyc_job_12144.out "/>
    <s v="scale_mpi_epyc_epyc002_2023-06-13_08-08-21.csv "/>
    <s v="i 30000 0 0 1 36"/>
    <e v="#N/A"/>
    <e v="#N/A"/>
    <e v="#N/A"/>
    <e v="#N/A"/>
    <x v="2"/>
  </r>
  <r>
    <x v="2"/>
    <x v="3"/>
    <n v="0"/>
    <x v="1"/>
    <x v="34"/>
    <n v="1"/>
    <n v="3.3553190000000002"/>
    <n v="0.93535800000000002"/>
    <n v="1.6989570000000001"/>
    <n v="4.9969E-2"/>
    <s v="2"/>
    <s v="scale_mpi_epyc_job_12144.out "/>
    <s v="scale_mpi_epyc_epyc002_2023-06-13_08-08-21.csv "/>
    <s v="i 30000 0 0 1 35"/>
    <e v="#N/A"/>
    <e v="#N/A"/>
    <e v="#N/A"/>
    <e v="#N/A"/>
    <x v="2"/>
  </r>
  <r>
    <x v="2"/>
    <x v="3"/>
    <n v="0"/>
    <x v="1"/>
    <x v="33"/>
    <n v="1"/>
    <n v="3.1246360000000002"/>
    <n v="0.99018099999999998"/>
    <n v="1.8950260000000001"/>
    <n v="5.7424999999999997E-2"/>
    <s v="2"/>
    <s v="scale_mpi_epyc_job_12144.out "/>
    <s v="scale_mpi_epyc_epyc002_2023-06-13_08-08-21.csv "/>
    <s v="i 30000 0 0 1 34"/>
    <e v="#N/A"/>
    <e v="#N/A"/>
    <e v="#N/A"/>
    <e v="#N/A"/>
    <x v="2"/>
  </r>
  <r>
    <x v="2"/>
    <x v="3"/>
    <n v="0"/>
    <x v="1"/>
    <x v="32"/>
    <n v="1"/>
    <n v="3.1275460000000002"/>
    <n v="1.0338799999999999"/>
    <n v="1.260068"/>
    <n v="3.9377000000000002E-2"/>
    <s v="2"/>
    <s v="scale_mpi_epyc_job_12144.out "/>
    <s v="scale_mpi_epyc_epyc002_2023-06-13_08-08-21.csv "/>
    <s v="i 30000 0 0 1 33"/>
    <e v="#N/A"/>
    <e v="#N/A"/>
    <e v="#N/A"/>
    <e v="#N/A"/>
    <x v="2"/>
  </r>
  <r>
    <x v="2"/>
    <x v="3"/>
    <n v="0"/>
    <x v="1"/>
    <x v="31"/>
    <n v="1"/>
    <n v="3.6489739999999999"/>
    <n v="1.367424"/>
    <n v="1.7982750000000001"/>
    <n v="5.8008999999999998E-2"/>
    <s v="2"/>
    <s v="scale_mpi_epyc_job_12144.out "/>
    <s v="scale_mpi_epyc_epyc002_2023-06-13_08-08-21.csv "/>
    <s v="i 30000 0 0 1 32"/>
    <e v="#N/A"/>
    <e v="#N/A"/>
    <e v="#N/A"/>
    <e v="#N/A"/>
    <x v="2"/>
  </r>
  <r>
    <x v="2"/>
    <x v="3"/>
    <n v="0"/>
    <x v="1"/>
    <x v="30"/>
    <n v="1"/>
    <n v="3.5329139999999999"/>
    <n v="1.0792219999999999"/>
    <n v="1.90645"/>
    <n v="6.3547999999999993E-2"/>
    <s v="2"/>
    <s v="scale_mpi_epyc_job_12144.out "/>
    <s v="scale_mpi_epyc_epyc002_2023-06-13_08-08-21.csv "/>
    <s v="i 30000 0 0 1 31"/>
    <e v="#N/A"/>
    <e v="#N/A"/>
    <e v="#N/A"/>
    <e v="#N/A"/>
    <x v="2"/>
  </r>
  <r>
    <x v="2"/>
    <x v="3"/>
    <n v="0"/>
    <x v="1"/>
    <x v="29"/>
    <n v="1"/>
    <n v="2.8783509999999999"/>
    <n v="0.949685"/>
    <n v="1.2492369999999999"/>
    <n v="4.3076999999999997E-2"/>
    <s v="2"/>
    <s v="scale_mpi_epyc_job_12144.out "/>
    <s v="scale_mpi_epyc_epyc002_2023-06-13_08-08-21.csv "/>
    <s v="i 30000 0 0 1 30"/>
    <e v="#N/A"/>
    <e v="#N/A"/>
    <e v="#N/A"/>
    <e v="#N/A"/>
    <x v="2"/>
  </r>
  <r>
    <x v="2"/>
    <x v="3"/>
    <n v="0"/>
    <x v="1"/>
    <x v="28"/>
    <n v="1"/>
    <n v="2.9270320000000001"/>
    <n v="0.93330999999999997"/>
    <n v="1.507134"/>
    <n v="5.3825999999999999E-2"/>
    <s v="2"/>
    <s v="scale_mpi_epyc_job_12144.out "/>
    <s v="scale_mpi_epyc_epyc002_2023-06-13_08-08-21.csv "/>
    <s v="i 30000 0 0 1 29"/>
    <e v="#N/A"/>
    <e v="#N/A"/>
    <e v="#N/A"/>
    <e v="#N/A"/>
    <x v="2"/>
  </r>
  <r>
    <x v="2"/>
    <x v="3"/>
    <n v="0"/>
    <x v="1"/>
    <x v="27"/>
    <n v="1"/>
    <n v="3.79766"/>
    <n v="1.1009139999999999"/>
    <n v="2.0797270000000001"/>
    <n v="7.7026999999999998E-2"/>
    <s v="2"/>
    <s v="scale_mpi_epyc_job_12144.out "/>
    <s v="scale_mpi_epyc_epyc002_2023-06-13_08-08-21.csv "/>
    <s v="i 30000 0 0 1 28"/>
    <e v="#N/A"/>
    <e v="#N/A"/>
    <e v="#N/A"/>
    <e v="#N/A"/>
    <x v="2"/>
  </r>
  <r>
    <x v="2"/>
    <x v="3"/>
    <n v="0"/>
    <x v="1"/>
    <x v="26"/>
    <n v="1"/>
    <n v="2.7799510000000001"/>
    <n v="0.97159200000000001"/>
    <n v="1.1828160000000001"/>
    <n v="4.5492999999999999E-2"/>
    <s v="2"/>
    <s v="scale_mpi_epyc_job_12144.out "/>
    <s v="scale_mpi_epyc_epyc002_2023-06-13_08-08-21.csv "/>
    <s v="i 30000 0 0 1 27"/>
    <e v="#N/A"/>
    <e v="#N/A"/>
    <e v="#N/A"/>
    <e v="#N/A"/>
    <x v="2"/>
  </r>
  <r>
    <x v="2"/>
    <x v="3"/>
    <n v="0"/>
    <x v="1"/>
    <x v="25"/>
    <n v="1"/>
    <n v="3.2375720000000001"/>
    <n v="1.1372500000000001"/>
    <n v="1.351359"/>
    <n v="5.4053999999999998E-2"/>
    <s v="2"/>
    <s v="scale_mpi_epyc_job_12144.out "/>
    <s v="scale_mpi_epyc_epyc002_2023-06-13_08-08-21.csv "/>
    <s v="i 30000 0 0 1 26"/>
    <e v="#N/A"/>
    <e v="#N/A"/>
    <e v="#N/A"/>
    <e v="#N/A"/>
    <x v="2"/>
  </r>
  <r>
    <x v="2"/>
    <x v="3"/>
    <n v="0"/>
    <x v="1"/>
    <x v="24"/>
    <n v="1"/>
    <n v="2.7949799999999998"/>
    <n v="1.0240640000000001"/>
    <n v="1.180485"/>
    <n v="4.9187000000000002E-2"/>
    <s v="2"/>
    <s v="scale_mpi_epyc_job_12144.out "/>
    <s v="scale_mpi_epyc_epyc002_2023-06-13_08-08-21.csv "/>
    <s v="i 30000 0 0 1 25"/>
    <e v="#N/A"/>
    <e v="#N/A"/>
    <e v="#N/A"/>
    <e v="#N/A"/>
    <x v="2"/>
  </r>
  <r>
    <x v="2"/>
    <x v="3"/>
    <n v="0"/>
    <x v="1"/>
    <x v="23"/>
    <n v="1"/>
    <n v="3.1138870000000001"/>
    <n v="0.95052000000000003"/>
    <n v="1.378107"/>
    <n v="5.9917999999999999E-2"/>
    <s v="2"/>
    <s v="scale_mpi_epyc_job_12144.out "/>
    <s v="scale_mpi_epyc_epyc002_2023-06-13_08-08-21.csv "/>
    <s v="i 30000 0 0 1 24"/>
    <e v="#N/A"/>
    <e v="#N/A"/>
    <e v="#N/A"/>
    <e v="#N/A"/>
    <x v="2"/>
  </r>
  <r>
    <x v="2"/>
    <x v="3"/>
    <n v="0"/>
    <x v="1"/>
    <x v="22"/>
    <n v="1"/>
    <n v="2.8050440000000001"/>
    <n v="0.97582800000000003"/>
    <n v="1.059137"/>
    <n v="4.8142999999999998E-2"/>
    <s v="2"/>
    <s v="scale_mpi_epyc_job_12144.out "/>
    <s v="scale_mpi_epyc_epyc002_2023-06-13_08-08-21.csv "/>
    <s v="i 30000 0 0 1 23"/>
    <e v="#N/A"/>
    <e v="#N/A"/>
    <e v="#N/A"/>
    <e v="#N/A"/>
    <x v="2"/>
  </r>
  <r>
    <x v="2"/>
    <x v="3"/>
    <n v="0"/>
    <x v="1"/>
    <x v="21"/>
    <n v="1"/>
    <n v="2.8760919999999999"/>
    <n v="0.92317300000000002"/>
    <n v="1.0888169999999999"/>
    <n v="5.1847999999999998E-2"/>
    <s v="2"/>
    <s v="scale_mpi_epyc_job_12144.out "/>
    <s v="scale_mpi_epyc_epyc002_2023-06-13_08-08-21.csv "/>
    <s v="i 30000 0 0 1 22"/>
    <e v="#N/A"/>
    <e v="#N/A"/>
    <e v="#N/A"/>
    <e v="#N/A"/>
    <x v="2"/>
  </r>
  <r>
    <x v="2"/>
    <x v="3"/>
    <n v="0"/>
    <x v="1"/>
    <x v="20"/>
    <n v="1"/>
    <n v="2.9314070000000001"/>
    <n v="0.95914999999999995"/>
    <n v="0.92227800000000004"/>
    <n v="4.6114000000000002E-2"/>
    <s v="2"/>
    <s v="scale_mpi_epyc_job_12144.out "/>
    <s v="scale_mpi_epyc_epyc002_2023-06-13_08-08-21.csv "/>
    <s v="i 30000 0 0 1 21"/>
    <e v="#N/A"/>
    <e v="#N/A"/>
    <e v="#N/A"/>
    <e v="#N/A"/>
    <x v="2"/>
  </r>
  <r>
    <x v="2"/>
    <x v="3"/>
    <n v="0"/>
    <x v="1"/>
    <x v="19"/>
    <n v="1"/>
    <n v="3.1345719999999999"/>
    <n v="0.91438200000000003"/>
    <n v="1.2194830000000001"/>
    <n v="6.4183000000000004E-2"/>
    <s v="2"/>
    <s v="scale_mpi_epyc_job_12144.out "/>
    <s v="scale_mpi_epyc_epyc002_2023-06-13_08-08-21.csv "/>
    <s v="i 30000 0 0 1 20"/>
    <e v="#N/A"/>
    <e v="#N/A"/>
    <e v="#N/A"/>
    <e v="#N/A"/>
    <x v="2"/>
  </r>
  <r>
    <x v="2"/>
    <x v="3"/>
    <n v="0"/>
    <x v="1"/>
    <x v="18"/>
    <n v="1"/>
    <n v="2.9030969999999998"/>
    <n v="0.97343199999999996"/>
    <n v="0.94469000000000003"/>
    <n v="5.2483000000000002E-2"/>
    <s v="2"/>
    <s v="scale_mpi_epyc_job_12144.out "/>
    <s v="scale_mpi_epyc_epyc002_2023-06-13_08-08-21.csv "/>
    <s v="i 30000 0 0 1 19"/>
    <e v="#N/A"/>
    <e v="#N/A"/>
    <e v="#N/A"/>
    <e v="#N/A"/>
    <x v="2"/>
  </r>
  <r>
    <x v="2"/>
    <x v="3"/>
    <n v="0"/>
    <x v="1"/>
    <x v="17"/>
    <n v="1"/>
    <n v="3.275433"/>
    <n v="0.91748099999999999"/>
    <n v="1.3420859999999999"/>
    <n v="7.8946000000000002E-2"/>
    <s v="2"/>
    <s v="scale_mpi_epyc_job_12144.out "/>
    <s v="scale_mpi_epyc_epyc002_2023-06-13_08-08-21.csv "/>
    <s v="i 30000 0 0 1 18"/>
    <e v="#N/A"/>
    <e v="#N/A"/>
    <e v="#N/A"/>
    <e v="#N/A"/>
    <x v="2"/>
  </r>
  <r>
    <x v="2"/>
    <x v="3"/>
    <n v="0"/>
    <x v="1"/>
    <x v="16"/>
    <n v="1"/>
    <n v="3.2840660000000002"/>
    <n v="0.89972700000000005"/>
    <n v="1.3538870000000001"/>
    <n v="8.4617999999999999E-2"/>
    <s v="2"/>
    <s v="scale_mpi_epyc_job_12144.out "/>
    <s v="scale_mpi_epyc_epyc002_2023-06-13_08-08-21.csv "/>
    <s v="i 30000 0 0 1 17"/>
    <e v="#N/A"/>
    <e v="#N/A"/>
    <e v="#N/A"/>
    <e v="#N/A"/>
    <x v="2"/>
  </r>
  <r>
    <x v="2"/>
    <x v="3"/>
    <n v="0"/>
    <x v="1"/>
    <x v="15"/>
    <n v="1"/>
    <n v="3.5448400000000002"/>
    <n v="1.165821"/>
    <n v="1.372028"/>
    <n v="9.1468999999999995E-2"/>
    <s v="2"/>
    <s v="scale_mpi_epyc_job_12144.out "/>
    <s v="scale_mpi_epyc_epyc002_2023-06-13_08-08-21.csv "/>
    <s v="i 30000 0 0 1 16"/>
    <e v="#N/A"/>
    <e v="#N/A"/>
    <e v="#N/A"/>
    <e v="#N/A"/>
    <x v="2"/>
  </r>
  <r>
    <x v="2"/>
    <x v="3"/>
    <n v="0"/>
    <x v="1"/>
    <x v="14"/>
    <n v="1"/>
    <n v="3.0818590000000001"/>
    <n v="0.97433199999999998"/>
    <n v="0.96819500000000003"/>
    <n v="6.9156999999999996E-2"/>
    <s v="2"/>
    <s v="scale_mpi_epyc_job_12144.out "/>
    <s v="scale_mpi_epyc_epyc002_2023-06-13_08-08-21.csv "/>
    <s v="i 30000 0 0 1 15"/>
    <e v="#N/A"/>
    <e v="#N/A"/>
    <e v="#N/A"/>
    <e v="#N/A"/>
    <x v="2"/>
  </r>
  <r>
    <x v="2"/>
    <x v="3"/>
    <n v="0"/>
    <x v="1"/>
    <x v="13"/>
    <n v="1"/>
    <n v="3.10731"/>
    <n v="0.91490199999999999"/>
    <n v="0.84658999999999995"/>
    <n v="6.5121999999999999E-2"/>
    <s v="2"/>
    <s v="scale_mpi_epyc_job_12144.out "/>
    <s v="scale_mpi_epyc_epyc002_2023-06-13_08-08-21.csv "/>
    <s v="i 30000 0 0 1 14"/>
    <e v="#N/A"/>
    <e v="#N/A"/>
    <e v="#N/A"/>
    <e v="#N/A"/>
    <x v="2"/>
  </r>
  <r>
    <x v="2"/>
    <x v="3"/>
    <n v="0"/>
    <x v="1"/>
    <x v="12"/>
    <n v="1"/>
    <n v="3.0992959999999998"/>
    <n v="0.891455"/>
    <n v="0.87667499999999998"/>
    <n v="7.3055999999999996E-2"/>
    <s v="2"/>
    <s v="scale_mpi_epyc_job_12144.out "/>
    <s v="scale_mpi_epyc_epyc002_2023-06-13_08-08-21.csv "/>
    <s v="i 30000 0 0 1 13"/>
    <e v="#N/A"/>
    <e v="#N/A"/>
    <e v="#N/A"/>
    <e v="#N/A"/>
    <x v="2"/>
  </r>
  <r>
    <x v="2"/>
    <x v="3"/>
    <n v="0"/>
    <x v="1"/>
    <x v="11"/>
    <n v="1"/>
    <n v="3.3930579999999999"/>
    <n v="1.1028249999999999"/>
    <n v="0.79371499999999995"/>
    <n v="7.2155999999999998E-2"/>
    <s v="2"/>
    <s v="scale_mpi_epyc_job_12144.out "/>
    <s v="scale_mpi_epyc_epyc002_2023-06-13_08-08-21.csv "/>
    <s v="i 30000 0 0 1 12"/>
    <e v="#N/A"/>
    <e v="#N/A"/>
    <e v="#N/A"/>
    <e v="#N/A"/>
    <x v="2"/>
  </r>
  <r>
    <x v="2"/>
    <x v="3"/>
    <n v="0"/>
    <x v="1"/>
    <x v="10"/>
    <n v="1"/>
    <n v="3.3272200000000001"/>
    <n v="0.94243100000000002"/>
    <n v="0.74092000000000002"/>
    <n v="7.4092000000000005E-2"/>
    <s v="2"/>
    <s v="scale_mpi_epyc_job_12144.out "/>
    <s v="scale_mpi_epyc_epyc002_2023-06-13_08-08-21.csv "/>
    <s v="i 30000 0 0 1 11"/>
    <e v="#N/A"/>
    <e v="#N/A"/>
    <e v="#N/A"/>
    <e v="#N/A"/>
    <x v="2"/>
  </r>
  <r>
    <x v="2"/>
    <x v="3"/>
    <n v="0"/>
    <x v="1"/>
    <x v="9"/>
    <n v="1"/>
    <n v="3.5475560000000002"/>
    <n v="1.041758"/>
    <n v="0.79252"/>
    <n v="8.8057999999999997E-2"/>
    <s v="2"/>
    <s v="scale_mpi_epyc_job_12144.out "/>
    <s v="scale_mpi_epyc_epyc002_2023-06-13_08-08-21.csv "/>
    <s v="i 30000 0 0 1 10"/>
    <e v="#N/A"/>
    <e v="#N/A"/>
    <e v="#N/A"/>
    <e v="#N/A"/>
    <x v="2"/>
  </r>
  <r>
    <x v="2"/>
    <x v="3"/>
    <n v="0"/>
    <x v="1"/>
    <x v="8"/>
    <n v="1"/>
    <n v="3.6906639999999999"/>
    <n v="1.041231"/>
    <n v="0.68744099999999997"/>
    <n v="8.5930000000000006E-2"/>
    <s v="2"/>
    <s v="scale_mpi_epyc_job_12144.out "/>
    <s v="scale_mpi_epyc_epyc002_2023-06-13_08-08-21.csv "/>
    <s v="i 30000 0 0 1 9"/>
    <e v="#N/A"/>
    <e v="#N/A"/>
    <e v="#N/A"/>
    <e v="#N/A"/>
    <x v="2"/>
  </r>
  <r>
    <x v="2"/>
    <x v="3"/>
    <n v="0"/>
    <x v="1"/>
    <x v="7"/>
    <n v="1"/>
    <n v="3.8647879999999999"/>
    <n v="0.99339599999999995"/>
    <n v="0.70385699999999995"/>
    <n v="0.100551"/>
    <s v="2"/>
    <s v="scale_mpi_epyc_job_12144.out "/>
    <s v="scale_mpi_epyc_epyc002_2023-06-13_08-08-21.csv "/>
    <s v="i 30000 0 0 1 8"/>
    <e v="#N/A"/>
    <e v="#N/A"/>
    <e v="#N/A"/>
    <e v="#N/A"/>
    <x v="2"/>
  </r>
  <r>
    <x v="2"/>
    <x v="3"/>
    <n v="0"/>
    <x v="1"/>
    <x v="6"/>
    <n v="1"/>
    <n v="4.3960119999999998"/>
    <n v="0.93321100000000001"/>
    <n v="0.61482899999999996"/>
    <n v="0.10247199999999999"/>
    <s v="2"/>
    <s v="scale_mpi_epyc_job_12144.out "/>
    <s v="scale_mpi_epyc_epyc002_2023-06-13_08-08-21.csv "/>
    <s v="i 30000 0 0 1 7"/>
    <e v="#N/A"/>
    <e v="#N/A"/>
    <e v="#N/A"/>
    <e v="#N/A"/>
    <x v="2"/>
  </r>
  <r>
    <x v="2"/>
    <x v="3"/>
    <n v="0"/>
    <x v="1"/>
    <x v="5"/>
    <n v="1"/>
    <n v="4.46997"/>
    <n v="1.042888"/>
    <n v="0.52975300000000003"/>
    <n v="0.105951"/>
    <s v="2"/>
    <s v="scale_mpi_epyc_job_12144.out "/>
    <s v="scale_mpi_epyc_epyc002_2023-06-13_08-08-21.csv "/>
    <s v="i 30000 0 0 1 6"/>
    <e v="#N/A"/>
    <e v="#N/A"/>
    <e v="#N/A"/>
    <e v="#N/A"/>
    <x v="2"/>
  </r>
  <r>
    <x v="2"/>
    <x v="3"/>
    <n v="0"/>
    <x v="1"/>
    <x v="4"/>
    <n v="1"/>
    <n v="4.8435170000000003"/>
    <n v="0.92534000000000005"/>
    <n v="0.47896899999999998"/>
    <n v="0.119742"/>
    <s v="2"/>
    <s v="scale_mpi_epyc_job_12144.out "/>
    <s v="scale_mpi_epyc_epyc002_2023-06-13_08-08-21.csv "/>
    <s v="i 30000 0 0 1 5"/>
    <e v="#N/A"/>
    <e v="#N/A"/>
    <e v="#N/A"/>
    <e v="#N/A"/>
    <x v="2"/>
  </r>
  <r>
    <x v="2"/>
    <x v="3"/>
    <n v="0"/>
    <x v="1"/>
    <x v="3"/>
    <n v="1"/>
    <n v="5.9161320000000002"/>
    <n v="0.95597799999999999"/>
    <n v="0.41963899999999998"/>
    <n v="0.13988"/>
    <s v="2"/>
    <s v="scale_mpi_epyc_job_12144.out "/>
    <s v="scale_mpi_epyc_epyc002_2023-06-13_08-08-21.csv "/>
    <s v="i 30000 0 0 1 4"/>
    <e v="#N/A"/>
    <e v="#N/A"/>
    <e v="#N/A"/>
    <e v="#N/A"/>
    <x v="2"/>
  </r>
  <r>
    <x v="2"/>
    <x v="3"/>
    <n v="0"/>
    <x v="1"/>
    <x v="2"/>
    <n v="1"/>
    <n v="6.7358159999999998"/>
    <n v="0.99061600000000005"/>
    <n v="0.362844"/>
    <n v="0.181422"/>
    <s v="2"/>
    <s v="scale_mpi_epyc_job_12144.out "/>
    <s v="scale_mpi_epyc_epyc002_2023-06-13_08-08-21.csv "/>
    <s v="i 30000 0 0 1 3"/>
    <e v="#N/A"/>
    <e v="#N/A"/>
    <e v="#N/A"/>
    <e v="#N/A"/>
    <x v="2"/>
  </r>
  <r>
    <x v="2"/>
    <x v="3"/>
    <n v="0"/>
    <x v="1"/>
    <x v="1"/>
    <n v="1"/>
    <n v="9.2058610000000005"/>
    <n v="1.0750120000000001"/>
    <n v="0.28512599999999999"/>
    <n v="0.28512599999999999"/>
    <s v="2"/>
    <s v="scale_mpi_epyc_job_12144.out "/>
    <s v="scale_mpi_epyc_epyc002_2023-06-13_08-08-21.csv "/>
    <s v="i 30000 0 0 1 2"/>
    <e v="#N/A"/>
    <e v="#N/A"/>
    <e v="#N/A"/>
    <e v="#N/A"/>
    <x v="2"/>
  </r>
  <r>
    <x v="2"/>
    <x v="3"/>
    <n v="0"/>
    <x v="1"/>
    <x v="0"/>
    <n v="1"/>
    <n v="15.844518000000001"/>
    <n v="0.63489200000000001"/>
    <n v="0"/>
    <n v="0"/>
    <s v="2"/>
    <s v="scale_mpi_epyc_job_12144.out "/>
    <s v="scale_mpi_epyc_epyc002_2023-06-13_08-08-21.csv "/>
    <s v="i 30000 0 0 1 1"/>
    <e v="#N/A"/>
    <e v="#N/A"/>
    <e v="#N/A"/>
    <e v="#N/A"/>
    <x v="2"/>
  </r>
  <r>
    <x v="2"/>
    <x v="3"/>
    <n v="0"/>
    <x v="1"/>
    <x v="63"/>
    <n v="1"/>
    <n v="2.8607480000000001"/>
    <n v="1.005131"/>
    <n v="1.313709"/>
    <n v="2.0853E-2"/>
    <s v="2"/>
    <s v="scale_mpi_epyc_job_12144.out "/>
    <s v="scale_mpi_epyc_epyc002_2023-06-13_08-08-21.csv "/>
    <s v="i 30000 0 0 1 64"/>
    <e v="#N/A"/>
    <e v="#N/A"/>
    <e v="#N/A"/>
    <e v="#N/A"/>
    <x v="2"/>
  </r>
  <r>
    <x v="2"/>
    <x v="3"/>
    <n v="0"/>
    <x v="1"/>
    <x v="62"/>
    <n v="1"/>
    <n v="2.4508580000000002"/>
    <n v="0.960171"/>
    <n v="1.7220569999999999"/>
    <n v="2.7775000000000001E-2"/>
    <s v="2"/>
    <s v="scale_mpi_epyc_job_12144.out "/>
    <s v="scale_mpi_epyc_epyc002_2023-06-13_08-08-21.csv "/>
    <s v="i 30000 0 0 1 63"/>
    <e v="#N/A"/>
    <e v="#N/A"/>
    <e v="#N/A"/>
    <e v="#N/A"/>
    <x v="2"/>
  </r>
  <r>
    <x v="2"/>
    <x v="3"/>
    <n v="0"/>
    <x v="1"/>
    <x v="61"/>
    <n v="1"/>
    <n v="2.6036130000000002"/>
    <n v="0.96595399999999998"/>
    <n v="1.7134940000000001"/>
    <n v="2.809E-2"/>
    <s v="2"/>
    <s v="scale_mpi_epyc_job_12144.out "/>
    <s v="scale_mpi_epyc_epyc002_2023-06-13_08-08-21.csv "/>
    <s v="i 30000 0 0 1 62"/>
    <e v="#N/A"/>
    <e v="#N/A"/>
    <e v="#N/A"/>
    <e v="#N/A"/>
    <x v="2"/>
  </r>
  <r>
    <x v="2"/>
    <x v="3"/>
    <n v="0"/>
    <x v="1"/>
    <x v="60"/>
    <n v="1"/>
    <n v="2.9446379999999999"/>
    <n v="1.186326"/>
    <n v="1.5371900000000001"/>
    <n v="2.562E-2"/>
    <s v="2"/>
    <s v="scale_mpi_epyc_job_12144.out "/>
    <s v="scale_mpi_epyc_epyc002_2023-06-13_08-08-21.csv "/>
    <s v="i 30000 0 0 1 61"/>
    <e v="#N/A"/>
    <e v="#N/A"/>
    <e v="#N/A"/>
    <e v="#N/A"/>
    <x v="2"/>
  </r>
  <r>
    <x v="2"/>
    <x v="3"/>
    <n v="0"/>
    <x v="1"/>
    <x v="59"/>
    <n v="1"/>
    <n v="2.6473040000000001"/>
    <n v="0.90318799999999999"/>
    <n v="2.0437880000000002"/>
    <n v="3.4639999999999997E-2"/>
    <s v="2"/>
    <s v="scale_mpi_epyc_job_12144.out "/>
    <s v="scale_mpi_epyc_epyc002_2023-06-13_08-08-21.csv "/>
    <s v="i 30000 0 0 1 60"/>
    <e v="#N/A"/>
    <e v="#N/A"/>
    <e v="#N/A"/>
    <e v="#N/A"/>
    <x v="2"/>
  </r>
  <r>
    <x v="2"/>
    <x v="3"/>
    <n v="0"/>
    <x v="1"/>
    <x v="58"/>
    <n v="1"/>
    <n v="2.969773"/>
    <n v="1.0621510000000001"/>
    <n v="1.442674"/>
    <n v="2.4874E-2"/>
    <s v="2"/>
    <s v="scale_mpi_epyc_job_12144.out "/>
    <s v="scale_mpi_epyc_epyc002_2023-06-13_08-08-21.csv "/>
    <s v="i 30000 0 0 1 59"/>
    <e v="#N/A"/>
    <e v="#N/A"/>
    <e v="#N/A"/>
    <e v="#N/A"/>
    <x v="2"/>
  </r>
  <r>
    <x v="2"/>
    <x v="3"/>
    <n v="0"/>
    <x v="1"/>
    <x v="57"/>
    <n v="1"/>
    <n v="2.88639"/>
    <n v="0.94137899999999997"/>
    <n v="1.210286"/>
    <n v="2.1232999999999998E-2"/>
    <s v="2"/>
    <s v="scale_mpi_epyc_job_12144.out "/>
    <s v="scale_mpi_epyc_epyc002_2023-06-13_08-08-21.csv "/>
    <s v="i 30000 0 0 1 58"/>
    <e v="#N/A"/>
    <e v="#N/A"/>
    <e v="#N/A"/>
    <e v="#N/A"/>
    <x v="2"/>
  </r>
  <r>
    <x v="2"/>
    <x v="3"/>
    <n v="0"/>
    <x v="1"/>
    <x v="56"/>
    <n v="1"/>
    <n v="3.3198210000000001"/>
    <n v="1.0894900000000001"/>
    <n v="2.522529"/>
    <n v="4.5045000000000002E-2"/>
    <s v="2"/>
    <s v="scale_mpi_epyc_job_12144.out "/>
    <s v="scale_mpi_epyc_epyc002_2023-06-13_08-08-21.csv "/>
    <s v="i 30000 0 0 1 57"/>
    <e v="#N/A"/>
    <e v="#N/A"/>
    <e v="#N/A"/>
    <e v="#N/A"/>
    <x v="2"/>
  </r>
  <r>
    <x v="2"/>
    <x v="3"/>
    <n v="0"/>
    <x v="1"/>
    <x v="55"/>
    <n v="1"/>
    <n v="3.3766280000000002"/>
    <n v="1.1629510000000001"/>
    <n v="2.3867400000000001"/>
    <n v="4.3395000000000003E-2"/>
    <s v="2"/>
    <s v="scale_mpi_epyc_job_12144.out "/>
    <s v="scale_mpi_epyc_epyc002_2023-06-13_08-08-21.csv "/>
    <s v="i 30000 0 0 1 56"/>
    <e v="#N/A"/>
    <e v="#N/A"/>
    <e v="#N/A"/>
    <e v="#N/A"/>
    <x v="2"/>
  </r>
  <r>
    <x v="2"/>
    <x v="3"/>
    <n v="0"/>
    <x v="1"/>
    <x v="54"/>
    <n v="1"/>
    <n v="3.4358650000000002"/>
    <n v="1.1215820000000001"/>
    <n v="2.9321429999999999"/>
    <n v="5.4299E-2"/>
    <s v="2"/>
    <s v="scale_mpi_epyc_job_12144.out "/>
    <s v="scale_mpi_epyc_epyc002_2023-06-13_08-08-21.csv "/>
    <s v="i 30000 0 0 1 55"/>
    <e v="#N/A"/>
    <e v="#N/A"/>
    <e v="#N/A"/>
    <e v="#N/A"/>
    <x v="2"/>
  </r>
  <r>
    <x v="2"/>
    <x v="3"/>
    <n v="0"/>
    <x v="1"/>
    <x v="53"/>
    <n v="1"/>
    <n v="2.992105"/>
    <n v="0.93255500000000002"/>
    <n v="1.9289369999999999"/>
    <n v="3.6394999999999997E-2"/>
    <s v="2"/>
    <s v="scale_mpi_epyc_job_12144.out "/>
    <s v="scale_mpi_epyc_epyc002_2023-06-13_08-08-21.csv "/>
    <s v="i 30000 0 0 1 54"/>
    <e v="#N/A"/>
    <e v="#N/A"/>
    <e v="#N/A"/>
    <e v="#N/A"/>
    <x v="2"/>
  </r>
  <r>
    <x v="2"/>
    <x v="3"/>
    <n v="0"/>
    <x v="1"/>
    <x v="52"/>
    <n v="1"/>
    <n v="2.7900990000000001"/>
    <n v="0.91756300000000002"/>
    <n v="1.634174"/>
    <n v="3.1426000000000003E-2"/>
    <s v="2"/>
    <s v="scale_mpi_epyc_job_12144.out "/>
    <s v="scale_mpi_epyc_epyc002_2023-06-13_08-08-21.csv "/>
    <s v="i 30000 0 0 1 53"/>
    <e v="#N/A"/>
    <e v="#N/A"/>
    <e v="#N/A"/>
    <e v="#N/A"/>
    <x v="2"/>
  </r>
  <r>
    <x v="2"/>
    <x v="3"/>
    <n v="0"/>
    <x v="1"/>
    <x v="51"/>
    <n v="1"/>
    <n v="3.158992"/>
    <n v="0.98623000000000005"/>
    <n v="7.8848789999999997"/>
    <n v="0.15460499999999999"/>
    <s v="2"/>
    <s v="scale_mpi_epyc_job_12144.out "/>
    <s v="scale_mpi_epyc_epyc002_2023-06-13_08-08-21.csv "/>
    <s v="i 30000 0 0 1 52"/>
    <e v="#N/A"/>
    <e v="#N/A"/>
    <e v="#N/A"/>
    <e v="#N/A"/>
    <x v="2"/>
  </r>
  <r>
    <x v="2"/>
    <x v="3"/>
    <n v="0"/>
    <x v="1"/>
    <x v="50"/>
    <n v="1"/>
    <n v="3.580352"/>
    <n v="0.93406"/>
    <n v="7.4405469999999996"/>
    <n v="0.148811"/>
    <s v="2"/>
    <s v="scale_mpi_epyc_job_12144.out "/>
    <s v="scale_mpi_epyc_epyc002_2023-06-13_08-08-21.csv "/>
    <s v="i 30000 0 0 1 51"/>
    <e v="#N/A"/>
    <e v="#N/A"/>
    <e v="#N/A"/>
    <e v="#N/A"/>
    <x v="2"/>
  </r>
  <r>
    <x v="2"/>
    <x v="3"/>
    <n v="0"/>
    <x v="1"/>
    <x v="49"/>
    <n v="1"/>
    <n v="3.036775"/>
    <n v="1.023007"/>
    <n v="2.6875019999999998"/>
    <n v="5.4847E-2"/>
    <s v="2"/>
    <s v="scale_mpi_epyc_job_12144.out "/>
    <s v="scale_mpi_epyc_epyc002_2023-06-13_08-08-21.csv "/>
    <s v="i 30000 0 0 1 50"/>
    <e v="#N/A"/>
    <e v="#N/A"/>
    <e v="#N/A"/>
    <e v="#N/A"/>
    <x v="2"/>
  </r>
  <r>
    <x v="2"/>
    <x v="3"/>
    <n v="0"/>
    <x v="1"/>
    <x v="48"/>
    <n v="1"/>
    <n v="3.277622"/>
    <n v="0.94694800000000001"/>
    <n v="2.2343039999999998"/>
    <n v="4.6547999999999999E-2"/>
    <s v="2"/>
    <s v="scale_mpi_epyc_job_12144.out "/>
    <s v="scale_mpi_epyc_epyc002_2023-06-13_08-08-21.csv "/>
    <s v="i 30000 0 0 1 49"/>
    <e v="#N/A"/>
    <e v="#N/A"/>
    <e v="#N/A"/>
    <e v="#N/A"/>
    <x v="2"/>
  </r>
  <r>
    <x v="2"/>
    <x v="3"/>
    <n v="0"/>
    <x v="1"/>
    <x v="47"/>
    <n v="1"/>
    <n v="3.0826549999999999"/>
    <n v="0.93538500000000002"/>
    <n v="2.4687000000000001"/>
    <n v="5.2526000000000003E-2"/>
    <s v="2"/>
    <s v="scale_mpi_epyc_job_12144.out "/>
    <s v="scale_mpi_epyc_epyc002_2023-06-13_08-08-21.csv "/>
    <s v="i 30000 0 0 1 48"/>
    <e v="#N/A"/>
    <e v="#N/A"/>
    <e v="#N/A"/>
    <e v="#N/A"/>
    <x v="2"/>
  </r>
  <r>
    <x v="2"/>
    <x v="3"/>
    <n v="0"/>
    <x v="1"/>
    <x v="46"/>
    <n v="1"/>
    <n v="2.9570750000000001"/>
    <n v="1.0014689999999999"/>
    <n v="1.933171"/>
    <n v="4.2025E-2"/>
    <s v="2"/>
    <s v="scale_mpi_epyc_job_12144.out "/>
    <s v="scale_mpi_epyc_epyc002_2023-06-13_08-08-21.csv "/>
    <s v="i 30000 0 0 1 47"/>
    <e v="#N/A"/>
    <e v="#N/A"/>
    <e v="#N/A"/>
    <e v="#N/A"/>
    <x v="2"/>
  </r>
  <r>
    <x v="2"/>
    <x v="3"/>
    <n v="0"/>
    <x v="1"/>
    <x v="45"/>
    <n v="1"/>
    <n v="3.2492779999999999"/>
    <n v="1.115397"/>
    <n v="2.327458"/>
    <n v="5.1721000000000003E-2"/>
    <s v="2"/>
    <s v="scale_mpi_epyc_job_12144.out "/>
    <s v="scale_mpi_epyc_epyc002_2023-06-13_08-08-21.csv "/>
    <s v="i 30000 0 0 1 46"/>
    <e v="#N/A"/>
    <e v="#N/A"/>
    <e v="#N/A"/>
    <e v="#N/A"/>
    <x v="2"/>
  </r>
  <r>
    <x v="2"/>
    <x v="3"/>
    <n v="0"/>
    <x v="1"/>
    <x v="44"/>
    <n v="1"/>
    <n v="3.1902189999999999"/>
    <n v="1.1336710000000001"/>
    <n v="2.0343460000000002"/>
    <n v="4.6234999999999998E-2"/>
    <s v="2"/>
    <s v="scale_mpi_epyc_job_12144.out "/>
    <s v="scale_mpi_epyc_epyc002_2023-06-13_08-08-21.csv "/>
    <s v="i 30000 0 0 1 45"/>
    <e v="#N/A"/>
    <e v="#N/A"/>
    <e v="#N/A"/>
    <e v="#N/A"/>
    <x v="2"/>
  </r>
  <r>
    <x v="2"/>
    <x v="3"/>
    <n v="0"/>
    <x v="1"/>
    <x v="43"/>
    <n v="1"/>
    <n v="3.622528"/>
    <n v="0.91767500000000002"/>
    <n v="5.9357449999999998"/>
    <n v="0.138041"/>
    <s v="2"/>
    <s v="scale_mpi_epyc_job_12144.out "/>
    <s v="scale_mpi_epyc_epyc002_2023-06-13_08-08-21.csv "/>
    <s v="i 30000 0 0 1 44"/>
    <e v="#N/A"/>
    <e v="#N/A"/>
    <e v="#N/A"/>
    <e v="#N/A"/>
    <x v="2"/>
  </r>
  <r>
    <x v="2"/>
    <x v="3"/>
    <n v="0"/>
    <x v="1"/>
    <x v="42"/>
    <n v="1"/>
    <n v="2.775458"/>
    <n v="0.98724599999999996"/>
    <n v="1.749892"/>
    <n v="4.1664E-2"/>
    <s v="2"/>
    <s v="scale_mpi_epyc_job_12144.out "/>
    <s v="scale_mpi_epyc_epyc002_2023-06-13_08-08-21.csv "/>
    <s v="i 30000 0 0 1 43"/>
    <e v="#N/A"/>
    <e v="#N/A"/>
    <e v="#N/A"/>
    <e v="#N/A"/>
    <x v="2"/>
  </r>
  <r>
    <x v="2"/>
    <x v="3"/>
    <n v="0"/>
    <x v="1"/>
    <x v="41"/>
    <n v="1"/>
    <n v="2.7497660000000002"/>
    <n v="1.044556"/>
    <n v="1.9088769999999999"/>
    <n v="4.6558000000000002E-2"/>
    <s v="2"/>
    <s v="scale_mpi_epyc_job_12144.out "/>
    <s v="scale_mpi_epyc_epyc002_2023-06-13_08-08-21.csv "/>
    <s v="i 30000 0 0 1 42"/>
    <e v="#N/A"/>
    <e v="#N/A"/>
    <e v="#N/A"/>
    <e v="#N/A"/>
    <x v="2"/>
  </r>
  <r>
    <x v="2"/>
    <x v="3"/>
    <n v="0"/>
    <x v="1"/>
    <x v="40"/>
    <n v="1"/>
    <n v="2.8953139999999999"/>
    <n v="0.90864900000000004"/>
    <n v="2.1328930000000001"/>
    <n v="5.3322000000000001E-2"/>
    <s v="2"/>
    <s v="scale_mpi_epyc_job_12144.out "/>
    <s v="scale_mpi_epyc_epyc002_2023-06-13_08-08-21.csv "/>
    <s v="i 30000 0 0 1 41"/>
    <e v="#N/A"/>
    <e v="#N/A"/>
    <e v="#N/A"/>
    <e v="#N/A"/>
    <x v="2"/>
  </r>
  <r>
    <x v="2"/>
    <x v="3"/>
    <n v="0"/>
    <x v="1"/>
    <x v="39"/>
    <n v="1"/>
    <n v="2.9933420000000002"/>
    <n v="1.2245619999999999"/>
    <n v="4.2549239999999999"/>
    <n v="0.109101"/>
    <s v="2"/>
    <s v="scale_mpi_epyc_job_12144.out "/>
    <s v="scale_mpi_epyc_epyc002_2023-06-13_08-08-21.csv "/>
    <s v="i 30000 0 0 1 40"/>
    <e v="#N/A"/>
    <e v="#N/A"/>
    <e v="#N/A"/>
    <e v="#N/A"/>
    <x v="2"/>
  </r>
  <r>
    <x v="2"/>
    <x v="3"/>
    <n v="0"/>
    <x v="1"/>
    <x v="38"/>
    <n v="1"/>
    <n v="2.8011919999999999"/>
    <n v="0.91899900000000001"/>
    <n v="1.6463890000000001"/>
    <n v="4.3326000000000003E-2"/>
    <s v="2"/>
    <s v="scale_mpi_epyc_job_12144.out "/>
    <s v="scale_mpi_epyc_epyc002_2023-06-13_08-08-21.csv "/>
    <s v="i 30000 0 0 1 39"/>
    <e v="#N/A"/>
    <e v="#N/A"/>
    <e v="#N/A"/>
    <e v="#N/A"/>
    <x v="2"/>
  </r>
  <r>
    <x v="2"/>
    <x v="3"/>
    <n v="0"/>
    <x v="1"/>
    <x v="37"/>
    <n v="1"/>
    <n v="3.4400979999999999"/>
    <n v="1.116231"/>
    <n v="2.3944559999999999"/>
    <n v="6.4714999999999995E-2"/>
    <s v="2"/>
    <s v="scale_mpi_epyc_job_12144.out "/>
    <s v="scale_mpi_epyc_epyc002_2023-06-13_08-08-21.csv "/>
    <s v="i 30000 0 0 1 38"/>
    <e v="#N/A"/>
    <e v="#N/A"/>
    <e v="#N/A"/>
    <e v="#N/A"/>
    <x v="2"/>
  </r>
  <r>
    <x v="2"/>
    <x v="3"/>
    <n v="0"/>
    <x v="1"/>
    <x v="36"/>
    <n v="1"/>
    <n v="3.0594290000000002"/>
    <n v="1.291391"/>
    <n v="1.6057170000000001"/>
    <n v="4.4602999999999997E-2"/>
    <s v="2"/>
    <s v="scale_mpi_epyc_job_12144.out "/>
    <s v="scale_mpi_epyc_epyc002_2023-06-13_08-08-21.csv "/>
    <s v="i 30000 0 0 1 37"/>
    <e v="#N/A"/>
    <e v="#N/A"/>
    <e v="#N/A"/>
    <e v="#N/A"/>
    <x v="2"/>
  </r>
  <r>
    <x v="2"/>
    <x v="3"/>
    <n v="0"/>
    <x v="1"/>
    <x v="35"/>
    <n v="1"/>
    <n v="3.0319759999999998"/>
    <n v="0.97653800000000002"/>
    <n v="1.587472"/>
    <n v="4.5356E-2"/>
    <s v="2"/>
    <s v="scale_mpi_epyc_job_12144.out "/>
    <s v="scale_mpi_epyc_epyc002_2023-06-13_08-08-21.csv "/>
    <s v="i 30000 0 0 1 36"/>
    <e v="#N/A"/>
    <e v="#N/A"/>
    <e v="#N/A"/>
    <e v="#N/A"/>
    <x v="2"/>
  </r>
  <r>
    <x v="2"/>
    <x v="3"/>
    <n v="0"/>
    <x v="1"/>
    <x v="34"/>
    <n v="1"/>
    <n v="2.970253"/>
    <n v="1.1298269999999999"/>
    <n v="1.7768379999999999"/>
    <n v="5.2260000000000001E-2"/>
    <s v="2"/>
    <s v="scale_mpi_epyc_job_12144.out "/>
    <s v="scale_mpi_epyc_epyc002_2023-06-13_08-08-21.csv "/>
    <s v="i 30000 0 0 1 35"/>
    <e v="#N/A"/>
    <e v="#N/A"/>
    <e v="#N/A"/>
    <e v="#N/A"/>
    <x v="2"/>
  </r>
  <r>
    <x v="2"/>
    <x v="3"/>
    <n v="0"/>
    <x v="1"/>
    <x v="33"/>
    <n v="1"/>
    <n v="3.1046819999999999"/>
    <n v="1.0365219999999999"/>
    <n v="1.631224"/>
    <n v="4.9431000000000003E-2"/>
    <s v="2"/>
    <s v="scale_mpi_epyc_job_12144.out "/>
    <s v="scale_mpi_epyc_epyc002_2023-06-13_08-08-21.csv "/>
    <s v="i 30000 0 0 1 34"/>
    <e v="#N/A"/>
    <e v="#N/A"/>
    <e v="#N/A"/>
    <e v="#N/A"/>
    <x v="2"/>
  </r>
  <r>
    <x v="2"/>
    <x v="3"/>
    <n v="0"/>
    <x v="1"/>
    <x v="32"/>
    <n v="1"/>
    <n v="3.1665939999999999"/>
    <n v="1.2420359999999999"/>
    <n v="1.5410630000000001"/>
    <n v="4.8157999999999999E-2"/>
    <s v="2"/>
    <s v="scale_mpi_epyc_job_12144.out "/>
    <s v="scale_mpi_epyc_epyc002_2023-06-13_08-08-21.csv "/>
    <s v="i 30000 0 0 1 33"/>
    <e v="#N/A"/>
    <e v="#N/A"/>
    <e v="#N/A"/>
    <e v="#N/A"/>
    <x v="2"/>
  </r>
  <r>
    <x v="2"/>
    <x v="3"/>
    <n v="0"/>
    <x v="1"/>
    <x v="31"/>
    <n v="1"/>
    <n v="3.1337190000000001"/>
    <n v="1.0750999999999999"/>
    <n v="1.539347"/>
    <n v="4.9655999999999999E-2"/>
    <s v="2"/>
    <s v="scale_mpi_epyc_job_12144.out "/>
    <s v="scale_mpi_epyc_epyc002_2023-06-13_08-08-21.csv "/>
    <s v="i 30000 0 0 1 32"/>
    <e v="#N/A"/>
    <e v="#N/A"/>
    <e v="#N/A"/>
    <e v="#N/A"/>
    <x v="2"/>
  </r>
  <r>
    <x v="2"/>
    <x v="3"/>
    <n v="0"/>
    <x v="1"/>
    <x v="30"/>
    <n v="1"/>
    <n v="3.0675129999999999"/>
    <n v="0.93467900000000004"/>
    <n v="1.708132"/>
    <n v="5.6938000000000002E-2"/>
    <s v="2"/>
    <s v="scale_mpi_epyc_job_12144.out "/>
    <s v="scale_mpi_epyc_epyc002_2023-06-13_08-08-21.csv "/>
    <s v="i 30000 0 0 1 31"/>
    <e v="#N/A"/>
    <e v="#N/A"/>
    <e v="#N/A"/>
    <e v="#N/A"/>
    <x v="2"/>
  </r>
  <r>
    <x v="2"/>
    <x v="3"/>
    <n v="0"/>
    <x v="1"/>
    <x v="29"/>
    <n v="1"/>
    <n v="3.0513650000000001"/>
    <n v="0.94843699999999997"/>
    <n v="1.767058"/>
    <n v="6.0933000000000001E-2"/>
    <s v="2"/>
    <s v="scale_mpi_epyc_job_12144.out "/>
    <s v="scale_mpi_epyc_epyc002_2023-06-13_08-08-21.csv "/>
    <s v="i 30000 0 0 1 30"/>
    <e v="#N/A"/>
    <e v="#N/A"/>
    <e v="#N/A"/>
    <e v="#N/A"/>
    <x v="2"/>
  </r>
  <r>
    <x v="2"/>
    <x v="3"/>
    <n v="0"/>
    <x v="1"/>
    <x v="28"/>
    <n v="1"/>
    <n v="3.1238090000000001"/>
    <n v="0.89367200000000002"/>
    <n v="1.4192579999999999"/>
    <n v="5.0687999999999997E-2"/>
    <s v="2"/>
    <s v="scale_mpi_epyc_job_12144.out "/>
    <s v="scale_mpi_epyc_epyc002_2023-06-13_08-08-21.csv "/>
    <s v="i 30000 0 0 1 29"/>
    <e v="#N/A"/>
    <e v="#N/A"/>
    <e v="#N/A"/>
    <e v="#N/A"/>
    <x v="2"/>
  </r>
  <r>
    <x v="2"/>
    <x v="3"/>
    <n v="0"/>
    <x v="1"/>
    <x v="27"/>
    <n v="1"/>
    <n v="3.1990669999999999"/>
    <n v="1.1755690000000001"/>
    <n v="1.151832"/>
    <n v="4.2659999999999997E-2"/>
    <s v="2"/>
    <s v="scale_mpi_epyc_job_12144.out "/>
    <s v="scale_mpi_epyc_epyc002_2023-06-13_08-08-21.csv "/>
    <s v="i 30000 0 0 1 28"/>
    <e v="#N/A"/>
    <e v="#N/A"/>
    <e v="#N/A"/>
    <e v="#N/A"/>
    <x v="2"/>
  </r>
  <r>
    <x v="2"/>
    <x v="3"/>
    <n v="0"/>
    <x v="1"/>
    <x v="26"/>
    <n v="1"/>
    <n v="3.1310060000000002"/>
    <n v="0.93761099999999997"/>
    <n v="1.6660680000000001"/>
    <n v="6.4079999999999998E-2"/>
    <s v="2"/>
    <s v="scale_mpi_epyc_job_12144.out "/>
    <s v="scale_mpi_epyc_epyc002_2023-06-13_08-08-21.csv "/>
    <s v="i 30000 0 0 1 27"/>
    <e v="#N/A"/>
    <e v="#N/A"/>
    <e v="#N/A"/>
    <e v="#N/A"/>
    <x v="2"/>
  </r>
  <r>
    <x v="2"/>
    <x v="3"/>
    <n v="0"/>
    <x v="1"/>
    <x v="25"/>
    <n v="1"/>
    <n v="2.855556"/>
    <n v="0.88578000000000001"/>
    <n v="1.1103050000000001"/>
    <n v="4.4412E-2"/>
    <s v="2"/>
    <s v="scale_mpi_epyc_job_12144.out "/>
    <s v="scale_mpi_epyc_epyc002_2023-06-13_08-08-21.csv "/>
    <s v="i 30000 0 0 1 26"/>
    <e v="#N/A"/>
    <e v="#N/A"/>
    <e v="#N/A"/>
    <e v="#N/A"/>
    <x v="2"/>
  </r>
  <r>
    <x v="2"/>
    <x v="3"/>
    <n v="0"/>
    <x v="1"/>
    <x v="24"/>
    <n v="1"/>
    <n v="2.823496"/>
    <n v="1.016178"/>
    <n v="1.045374"/>
    <n v="4.3556999999999998E-2"/>
    <s v="2"/>
    <s v="scale_mpi_epyc_job_12144.out "/>
    <s v="scale_mpi_epyc_epyc002_2023-06-13_08-08-21.csv "/>
    <s v="i 30000 0 0 1 25"/>
    <e v="#N/A"/>
    <e v="#N/A"/>
    <e v="#N/A"/>
    <e v="#N/A"/>
    <x v="2"/>
  </r>
  <r>
    <x v="2"/>
    <x v="3"/>
    <n v="0"/>
    <x v="1"/>
    <x v="23"/>
    <n v="1"/>
    <n v="3.425767"/>
    <n v="1.0573729999999999"/>
    <n v="1.8449279999999999"/>
    <n v="8.0213999999999994E-2"/>
    <s v="2"/>
    <s v="scale_mpi_epyc_job_12144.out "/>
    <s v="scale_mpi_epyc_epyc002_2023-06-13_08-08-21.csv "/>
    <s v="i 30000 0 0 1 24"/>
    <e v="#N/A"/>
    <e v="#N/A"/>
    <e v="#N/A"/>
    <e v="#N/A"/>
    <x v="2"/>
  </r>
  <r>
    <x v="2"/>
    <x v="3"/>
    <n v="0"/>
    <x v="1"/>
    <x v="22"/>
    <n v="1"/>
    <n v="2.875667"/>
    <n v="1.026915"/>
    <n v="1.0487919999999999"/>
    <n v="4.7671999999999999E-2"/>
    <s v="2"/>
    <s v="scale_mpi_epyc_job_12144.out "/>
    <s v="scale_mpi_epyc_epyc002_2023-06-13_08-08-21.csv "/>
    <s v="i 30000 0 0 1 23"/>
    <e v="#N/A"/>
    <e v="#N/A"/>
    <e v="#N/A"/>
    <e v="#N/A"/>
    <x v="2"/>
  </r>
  <r>
    <x v="2"/>
    <x v="3"/>
    <n v="0"/>
    <x v="1"/>
    <x v="21"/>
    <n v="1"/>
    <n v="3.2430690000000002"/>
    <n v="1.1056589999999999"/>
    <n v="1.17344"/>
    <n v="5.5877999999999997E-2"/>
    <s v="2"/>
    <s v="scale_mpi_epyc_job_12144.out "/>
    <s v="scale_mpi_epyc_epyc002_2023-06-13_08-08-21.csv "/>
    <s v="i 30000 0 0 1 22"/>
    <e v="#N/A"/>
    <e v="#N/A"/>
    <e v="#N/A"/>
    <e v="#N/A"/>
    <x v="2"/>
  </r>
  <r>
    <x v="2"/>
    <x v="3"/>
    <n v="0"/>
    <x v="1"/>
    <x v="20"/>
    <n v="1"/>
    <n v="3.5393919999999999"/>
    <n v="1.521776"/>
    <n v="1.219535"/>
    <n v="6.0977000000000003E-2"/>
    <s v="2"/>
    <s v="scale_mpi_epyc_job_12144.out "/>
    <s v="scale_mpi_epyc_epyc002_2023-06-13_08-08-21.csv "/>
    <s v="i 30000 0 0 1 21"/>
    <e v="#N/A"/>
    <e v="#N/A"/>
    <e v="#N/A"/>
    <e v="#N/A"/>
    <x v="2"/>
  </r>
  <r>
    <x v="2"/>
    <x v="3"/>
    <n v="0"/>
    <x v="1"/>
    <x v="19"/>
    <n v="1"/>
    <n v="3.1695600000000002"/>
    <n v="0.90652900000000003"/>
    <n v="1.298332"/>
    <n v="6.8333000000000005E-2"/>
    <s v="2"/>
    <s v="scale_mpi_epyc_job_12144.out "/>
    <s v="scale_mpi_epyc_epyc002_2023-06-13_08-08-21.csv "/>
    <s v="i 30000 0 0 1 20"/>
    <e v="#N/A"/>
    <e v="#N/A"/>
    <e v="#N/A"/>
    <e v="#N/A"/>
    <x v="2"/>
  </r>
  <r>
    <x v="2"/>
    <x v="3"/>
    <n v="0"/>
    <x v="1"/>
    <x v="18"/>
    <n v="1"/>
    <n v="3.0915279999999998"/>
    <n v="0.92557500000000004"/>
    <n v="1.0850839999999999"/>
    <n v="6.0282000000000002E-2"/>
    <s v="2"/>
    <s v="scale_mpi_epyc_job_12144.out "/>
    <s v="scale_mpi_epyc_epyc002_2023-06-13_08-08-21.csv "/>
    <s v="i 30000 0 0 1 19"/>
    <e v="#N/A"/>
    <e v="#N/A"/>
    <e v="#N/A"/>
    <e v="#N/A"/>
    <x v="2"/>
  </r>
  <r>
    <x v="2"/>
    <x v="3"/>
    <n v="0"/>
    <x v="1"/>
    <x v="17"/>
    <n v="1"/>
    <n v="3.3862950000000001"/>
    <n v="1.170685"/>
    <n v="1.2126330000000001"/>
    <n v="7.1331000000000006E-2"/>
    <s v="2"/>
    <s v="scale_mpi_epyc_job_12144.out "/>
    <s v="scale_mpi_epyc_epyc002_2023-06-13_08-08-21.csv "/>
    <s v="i 30000 0 0 1 18"/>
    <e v="#N/A"/>
    <e v="#N/A"/>
    <e v="#N/A"/>
    <e v="#N/A"/>
    <x v="2"/>
  </r>
  <r>
    <x v="2"/>
    <x v="3"/>
    <n v="0"/>
    <x v="1"/>
    <x v="16"/>
    <n v="1"/>
    <n v="3.7376079999999998"/>
    <n v="0.96709000000000001"/>
    <n v="2.3164709999999999"/>
    <n v="0.14477899999999999"/>
    <s v="2"/>
    <s v="scale_mpi_epyc_job_12144.out "/>
    <s v="scale_mpi_epyc_epyc002_2023-06-13_08-08-21.csv "/>
    <s v="i 30000 0 0 1 17"/>
    <e v="#N/A"/>
    <e v="#N/A"/>
    <e v="#N/A"/>
    <e v="#N/A"/>
    <x v="2"/>
  </r>
  <r>
    <x v="2"/>
    <x v="3"/>
    <n v="0"/>
    <x v="1"/>
    <x v="15"/>
    <n v="1"/>
    <n v="3.4494050000000001"/>
    <n v="1.0610470000000001"/>
    <n v="1.368884"/>
    <n v="9.1259000000000007E-2"/>
    <s v="2"/>
    <s v="scale_mpi_epyc_job_12144.out "/>
    <s v="scale_mpi_epyc_epyc002_2023-06-13_08-08-21.csv "/>
    <s v="i 30000 0 0 1 16"/>
    <e v="#N/A"/>
    <e v="#N/A"/>
    <e v="#N/A"/>
    <e v="#N/A"/>
    <x v="2"/>
  </r>
  <r>
    <x v="2"/>
    <x v="3"/>
    <n v="0"/>
    <x v="1"/>
    <x v="14"/>
    <n v="1"/>
    <n v="3.1451470000000001"/>
    <n v="1.0618989999999999"/>
    <n v="0.97507299999999997"/>
    <n v="6.9648000000000002E-2"/>
    <s v="2"/>
    <s v="scale_mpi_epyc_job_12144.out "/>
    <s v="scale_mpi_epyc_epyc002_2023-06-13_08-08-21.csv "/>
    <s v="i 30000 0 0 1 15"/>
    <e v="#N/A"/>
    <e v="#N/A"/>
    <e v="#N/A"/>
    <e v="#N/A"/>
    <x v="2"/>
  </r>
  <r>
    <x v="2"/>
    <x v="3"/>
    <n v="0"/>
    <x v="1"/>
    <x v="13"/>
    <n v="1"/>
    <n v="3.1974969999999998"/>
    <n v="0.95986199999999999"/>
    <n v="0.87800299999999998"/>
    <n v="6.7539000000000002E-2"/>
    <s v="2"/>
    <s v="scale_mpi_epyc_job_12144.out "/>
    <s v="scale_mpi_epyc_epyc002_2023-06-13_08-08-21.csv "/>
    <s v="i 30000 0 0 1 14"/>
    <e v="#N/A"/>
    <e v="#N/A"/>
    <e v="#N/A"/>
    <e v="#N/A"/>
    <x v="2"/>
  </r>
  <r>
    <x v="2"/>
    <x v="3"/>
    <n v="0"/>
    <x v="1"/>
    <x v="12"/>
    <n v="1"/>
    <n v="3.3403350000000001"/>
    <n v="1.117631"/>
    <n v="0.938886"/>
    <n v="7.8241000000000005E-2"/>
    <s v="2"/>
    <s v="scale_mpi_epyc_job_12144.out "/>
    <s v="scale_mpi_epyc_epyc002_2023-06-13_08-08-21.csv "/>
    <s v="i 30000 0 0 1 13"/>
    <e v="#N/A"/>
    <e v="#N/A"/>
    <e v="#N/A"/>
    <e v="#N/A"/>
    <x v="2"/>
  </r>
  <r>
    <x v="2"/>
    <x v="3"/>
    <n v="0"/>
    <x v="1"/>
    <x v="11"/>
    <n v="1"/>
    <n v="3.353097"/>
    <n v="1.015547"/>
    <n v="0.68379299999999998"/>
    <n v="6.2163000000000003E-2"/>
    <s v="2"/>
    <s v="scale_mpi_epyc_job_12144.out "/>
    <s v="scale_mpi_epyc_epyc002_2023-06-13_08-08-21.csv "/>
    <s v="i 30000 0 0 1 12"/>
    <e v="#N/A"/>
    <e v="#N/A"/>
    <e v="#N/A"/>
    <e v="#N/A"/>
    <x v="2"/>
  </r>
  <r>
    <x v="2"/>
    <x v="3"/>
    <n v="0"/>
    <x v="1"/>
    <x v="10"/>
    <n v="1"/>
    <n v="3.407489"/>
    <n v="1.021555"/>
    <n v="0.72814299999999998"/>
    <n v="7.2814000000000004E-2"/>
    <s v="2"/>
    <s v="scale_mpi_epyc_job_12144.out "/>
    <s v="scale_mpi_epyc_epyc002_2023-06-13_08-08-21.csv "/>
    <s v="i 30000 0 0 1 11"/>
    <e v="#N/A"/>
    <e v="#N/A"/>
    <e v="#N/A"/>
    <e v="#N/A"/>
    <x v="2"/>
  </r>
  <r>
    <x v="2"/>
    <x v="3"/>
    <n v="0"/>
    <x v="1"/>
    <x v="9"/>
    <n v="1"/>
    <n v="3.547971"/>
    <n v="0.94062400000000002"/>
    <n v="0.61426899999999995"/>
    <n v="6.8251999999999993E-2"/>
    <s v="2"/>
    <s v="scale_mpi_epyc_job_12144.out "/>
    <s v="scale_mpi_epyc_epyc002_2023-06-13_08-08-21.csv "/>
    <s v="i 30000 0 0 1 10"/>
    <e v="#N/A"/>
    <e v="#N/A"/>
    <e v="#N/A"/>
    <e v="#N/A"/>
    <x v="2"/>
  </r>
  <r>
    <x v="2"/>
    <x v="3"/>
    <n v="0"/>
    <x v="1"/>
    <x v="8"/>
    <n v="1"/>
    <n v="3.780878"/>
    <n v="0.94752599999999998"/>
    <n v="0.61787499999999995"/>
    <n v="7.7233999999999997E-2"/>
    <s v="2"/>
    <s v="scale_mpi_epyc_job_12144.out "/>
    <s v="scale_mpi_epyc_epyc002_2023-06-13_08-08-21.csv "/>
    <s v="i 30000 0 0 1 9"/>
    <e v="#N/A"/>
    <e v="#N/A"/>
    <e v="#N/A"/>
    <e v="#N/A"/>
    <x v="2"/>
  </r>
  <r>
    <x v="2"/>
    <x v="3"/>
    <n v="0"/>
    <x v="1"/>
    <x v="7"/>
    <n v="1"/>
    <n v="3.9443790000000001"/>
    <n v="1.0794010000000001"/>
    <n v="0.646312"/>
    <n v="9.2329999999999995E-2"/>
    <s v="2"/>
    <s v="scale_mpi_epyc_job_12144.out "/>
    <s v="scale_mpi_epyc_epyc002_2023-06-13_08-08-21.csv "/>
    <s v="i 30000 0 0 1 8"/>
    <e v="#N/A"/>
    <e v="#N/A"/>
    <e v="#N/A"/>
    <e v="#N/A"/>
    <x v="2"/>
  </r>
  <r>
    <x v="2"/>
    <x v="3"/>
    <n v="0"/>
    <x v="1"/>
    <x v="6"/>
    <n v="1"/>
    <n v="4.1695500000000001"/>
    <n v="1.041555"/>
    <n v="0.61963699999999999"/>
    <n v="0.103273"/>
    <s v="2"/>
    <s v="scale_mpi_epyc_job_12144.out "/>
    <s v="scale_mpi_epyc_epyc002_2023-06-13_08-08-21.csv "/>
    <s v="i 30000 0 0 1 7"/>
    <e v="#N/A"/>
    <e v="#N/A"/>
    <e v="#N/A"/>
    <e v="#N/A"/>
    <x v="2"/>
  </r>
  <r>
    <x v="2"/>
    <x v="3"/>
    <n v="0"/>
    <x v="1"/>
    <x v="5"/>
    <n v="1"/>
    <n v="4.7213390000000004"/>
    <n v="1.0284120000000001"/>
    <n v="0.49913400000000002"/>
    <n v="9.9826999999999999E-2"/>
    <s v="2"/>
    <s v="scale_mpi_epyc_job_12144.out "/>
    <s v="scale_mpi_epyc_epyc002_2023-06-13_08-08-21.csv "/>
    <s v="i 30000 0 0 1 6"/>
    <e v="#N/A"/>
    <e v="#N/A"/>
    <e v="#N/A"/>
    <e v="#N/A"/>
    <x v="2"/>
  </r>
  <r>
    <x v="2"/>
    <x v="3"/>
    <n v="0"/>
    <x v="1"/>
    <x v="4"/>
    <n v="1"/>
    <n v="4.8499840000000001"/>
    <n v="0.95758900000000002"/>
    <n v="0.50312599999999996"/>
    <n v="0.125781"/>
    <s v="2"/>
    <s v="scale_mpi_epyc_job_12144.out "/>
    <s v="scale_mpi_epyc_epyc002_2023-06-13_08-08-21.csv "/>
    <s v="i 30000 0 0 1 5"/>
    <e v="#N/A"/>
    <e v="#N/A"/>
    <e v="#N/A"/>
    <e v="#N/A"/>
    <x v="2"/>
  </r>
  <r>
    <x v="2"/>
    <x v="3"/>
    <n v="0"/>
    <x v="1"/>
    <x v="3"/>
    <n v="1"/>
    <n v="5.6181140000000003"/>
    <n v="1.0142409999999999"/>
    <n v="0.44191900000000001"/>
    <n v="0.14730599999999999"/>
    <s v="2"/>
    <s v="scale_mpi_epyc_job_12144.out "/>
    <s v="scale_mpi_epyc_epyc002_2023-06-13_08-08-21.csv "/>
    <s v="i 30000 0 0 1 4"/>
    <e v="#N/A"/>
    <e v="#N/A"/>
    <e v="#N/A"/>
    <e v="#N/A"/>
    <x v="2"/>
  </r>
  <r>
    <x v="2"/>
    <x v="3"/>
    <n v="0"/>
    <x v="1"/>
    <x v="2"/>
    <n v="1"/>
    <n v="7.0869220000000004"/>
    <n v="1.3301890000000001"/>
    <n v="0.38120399999999999"/>
    <n v="0.19060199999999999"/>
    <s v="2"/>
    <s v="scale_mpi_epyc_job_12144.out "/>
    <s v="scale_mpi_epyc_epyc002_2023-06-13_08-08-21.csv "/>
    <s v="i 30000 0 0 1 3"/>
    <e v="#N/A"/>
    <e v="#N/A"/>
    <e v="#N/A"/>
    <e v="#N/A"/>
    <x v="2"/>
  </r>
  <r>
    <x v="2"/>
    <x v="3"/>
    <n v="0"/>
    <x v="1"/>
    <x v="1"/>
    <n v="1"/>
    <n v="9.2974639999999997"/>
    <n v="1.1575420000000001"/>
    <n v="0.27049000000000001"/>
    <n v="0.27049000000000001"/>
    <s v="2"/>
    <s v="scale_mpi_epyc_job_12144.out "/>
    <s v="scale_mpi_epyc_epyc002_2023-06-13_08-08-21.csv "/>
    <s v="i 30000 0 0 1 2"/>
    <e v="#N/A"/>
    <e v="#N/A"/>
    <e v="#N/A"/>
    <e v="#N/A"/>
    <x v="2"/>
  </r>
  <r>
    <x v="2"/>
    <x v="3"/>
    <n v="0"/>
    <x v="1"/>
    <x v="0"/>
    <n v="1"/>
    <n v="15.847935"/>
    <n v="0.63597300000000001"/>
    <n v="0"/>
    <n v="0"/>
    <s v="2"/>
    <s v="scale_mpi_epyc_job_12144.out "/>
    <s v="scale_mpi_epyc_epyc002_2023-06-13_08-08-21.csv "/>
    <s v="i 30000 0 0 1 1"/>
    <e v="#N/A"/>
    <e v="#N/A"/>
    <e v="#N/A"/>
    <e v="#N/A"/>
    <x v="2"/>
  </r>
  <r>
    <x v="1"/>
    <x v="0"/>
    <n v="100"/>
    <x v="0"/>
    <x v="54"/>
    <n v="1"/>
    <n v="252.19262599999999"/>
    <n v="13.851782"/>
    <n v="54.726677000000002"/>
    <n v="1.0134570000000001"/>
    <s v="5"/>
    <s v="scale_mpi_epyc_job_12149.out "/>
    <s v="scale_mpi_epyc_epyc005_2023-06-13_09-48-03.csv "/>
    <s v="e0 10000 100 1 1 55"/>
    <n v="258.98534485714288"/>
    <n v="13.387566629977639"/>
    <n v="232.21021159718759"/>
    <n v="285.76047811709816"/>
    <x v="0"/>
  </r>
  <r>
    <x v="1"/>
    <x v="0"/>
    <n v="100"/>
    <x v="2"/>
    <x v="57"/>
    <n v="1"/>
    <n v="279.92141400000003"/>
    <n v="0.27901300000000001"/>
    <n v="8.946332"/>
    <n v="0.15695300000000001"/>
    <s v="4"/>
    <s v="scale_mpi_epyc_job_12145.out "/>
    <s v="scale_mpi_epyc_epyc004_2023-06-13_08-16-43.csv "/>
    <s v="e0 10000 100 100000 1 58"/>
    <n v="259.11065680000002"/>
    <n v="19.866769414154188"/>
    <n v="219.37711797169163"/>
    <n v="298.8441956283084"/>
    <x v="1"/>
  </r>
  <r>
    <x v="1"/>
    <x v="0"/>
    <n v="100"/>
    <x v="2"/>
    <x v="57"/>
    <n v="1"/>
    <n v="279.286832"/>
    <n v="0.38236799999999999"/>
    <n v="14.833174"/>
    <n v="0.26023099999999999"/>
    <s v="4"/>
    <s v="scale_mpi_epyc_job_12179.out "/>
    <s v="scale_mpi_epyc_epyc004_2023-06-13_10-24-05.csv "/>
    <s v="e0 10000 100 100000 1 58"/>
    <n v="259.11065680000002"/>
    <n v="19.866769414154188"/>
    <n v="219.37711797169163"/>
    <n v="298.8441956283084"/>
    <x v="1"/>
  </r>
  <r>
    <x v="1"/>
    <x v="0"/>
    <n v="100"/>
    <x v="2"/>
    <x v="57"/>
    <n v="1"/>
    <n v="279.32703099999998"/>
    <n v="0.30087900000000001"/>
    <n v="9.3268789999999999"/>
    <n v="0.163629"/>
    <s v="4"/>
    <s v="scale_mpi_epyc_job_12262.out "/>
    <s v="scale_mpi_epyc_epyc004_2023-06-13_17-36-36.csv "/>
    <s v="e0 10000 100 100000 1 58"/>
    <n v="259.11065680000002"/>
    <n v="19.866769414154188"/>
    <n v="219.37711797169163"/>
    <n v="298.8441956283084"/>
    <x v="1"/>
  </r>
  <r>
    <x v="1"/>
    <x v="0"/>
    <n v="100"/>
    <x v="2"/>
    <x v="57"/>
    <n v="1"/>
    <n v="278.43544200000002"/>
    <n v="0.27405299999999999"/>
    <n v="8.7822259999999996"/>
    <n v="0.15407399999999999"/>
    <s v="4"/>
    <s v="scale_mpi_epyc_job_12292.out "/>
    <s v="scale_mpi_epyc_epyc004_2023-06-14_01-17-28.csv "/>
    <s v="e0 10000 100 100000 1 58"/>
    <n v="259.11065680000002"/>
    <n v="19.866769414154188"/>
    <n v="219.37711797169163"/>
    <n v="298.8441956283084"/>
    <x v="1"/>
  </r>
  <r>
    <x v="1"/>
    <x v="0"/>
    <n v="100"/>
    <x v="0"/>
    <x v="54"/>
    <n v="1"/>
    <n v="252.06453300000001"/>
    <n v="13.146115"/>
    <n v="73.197811999999999"/>
    <n v="1.355515"/>
    <s v="1"/>
    <s v="scale_mpi_epyc_job_12291.out "/>
    <s v="scale_mpi_epyc_epyc001.orfeo.hpc_2023-06-14_01-11-42.csv "/>
    <s v="e0 10000 100 1 1 55"/>
    <n v="258.98534485714288"/>
    <n v="13.387566629977639"/>
    <n v="232.21021159718759"/>
    <n v="285.76047811709816"/>
    <x v="0"/>
  </r>
  <r>
    <x v="0"/>
    <x v="0"/>
    <n v="100"/>
    <x v="2"/>
    <x v="2"/>
    <n v="1"/>
    <n v="237.06591399999999"/>
    <n v="0.30356300000000003"/>
    <n v="0.34619699999999998"/>
    <n v="0.173098"/>
    <s v="4"/>
    <s v="scale_mpi_epyc_job_12298.out "/>
    <s v="scale_mpi_epyc_epyc004_2023-06-14_07-16-34.csv "/>
    <s v="e2 10000 100 100000 1 3"/>
    <n v="236.4038757142857"/>
    <n v="1.3993534307242188"/>
    <n v="233.60516885283727"/>
    <n v="239.20258257573414"/>
    <x v="0"/>
  </r>
  <r>
    <x v="1"/>
    <x v="0"/>
    <n v="100"/>
    <x v="0"/>
    <x v="54"/>
    <n v="1"/>
    <n v="248.932571"/>
    <n v="13.391695"/>
    <n v="50.621012"/>
    <n v="0.93742599999999998"/>
    <s v="5"/>
    <s v="scale_mpi_epyc_job_12338.out "/>
    <s v="scale_mpi_epyc_epyc005_2023-06-14_12-46-43.csv "/>
    <s v="e0 10000 100 1 1 55"/>
    <n v="258.98534485714288"/>
    <n v="13.387566629977639"/>
    <n v="232.21021159718759"/>
    <n v="285.76047811709816"/>
    <x v="0"/>
  </r>
  <r>
    <x v="1"/>
    <x v="0"/>
    <n v="100"/>
    <x v="0"/>
    <x v="55"/>
    <n v="1"/>
    <n v="291.820447"/>
    <n v="11.997825000000001"/>
    <n v="47.894880000000001"/>
    <n v="0.87081600000000003"/>
    <s v="4"/>
    <s v="scale_mpi_epyc_job_12501.out "/>
    <s v="scale_mpi_epyc_epyc004_2023-06-14_18-51-10.csv "/>
    <s v="e0 10000 100 1 1 56"/>
    <n v="261.63138771428567"/>
    <n v="13.034399697938889"/>
    <n v="235.56258831840788"/>
    <n v="287.70018711016343"/>
    <x v="1"/>
  </r>
  <r>
    <x v="1"/>
    <x v="0"/>
    <n v="100"/>
    <x v="2"/>
    <x v="60"/>
    <n v="1"/>
    <n v="283.72531099999998"/>
    <n v="0.27133299999999999"/>
    <n v="8.9001640000000002"/>
    <n v="0.148336"/>
    <s v="4"/>
    <s v="scale_mpi_epyc_job_12145.out "/>
    <s v="scale_mpi_epyc_epyc004_2023-06-13_08-16-43.csv "/>
    <s v="e0 10000 100 100000 1 61"/>
    <n v="263.97109419999998"/>
    <n v="19.280478254358826"/>
    <n v="225.41013769128233"/>
    <n v="302.53205070871763"/>
    <x v="1"/>
  </r>
  <r>
    <x v="1"/>
    <x v="0"/>
    <n v="100"/>
    <x v="2"/>
    <x v="60"/>
    <n v="1"/>
    <n v="283.65174999999999"/>
    <n v="0.265737"/>
    <n v="7.9140779999999999"/>
    <n v="0.13190099999999999"/>
    <s v="4"/>
    <s v="scale_mpi_epyc_job_12179.out "/>
    <s v="scale_mpi_epyc_epyc004_2023-06-13_10-24-05.csv "/>
    <s v="e0 10000 100 100000 1 61"/>
    <n v="263.97109419999998"/>
    <n v="19.280478254358826"/>
    <n v="225.41013769128233"/>
    <n v="302.53205070871763"/>
    <x v="1"/>
  </r>
  <r>
    <x v="1"/>
    <x v="0"/>
    <n v="100"/>
    <x v="2"/>
    <x v="60"/>
    <n v="1"/>
    <n v="282.89991900000001"/>
    <n v="0.28553899999999999"/>
    <n v="8.8535389999999996"/>
    <n v="0.147559"/>
    <s v="4"/>
    <s v="scale_mpi_epyc_job_12262.out "/>
    <s v="scale_mpi_epyc_epyc004_2023-06-13_17-36-36.csv "/>
    <s v="e0 10000 100 100000 1 61"/>
    <n v="263.97109419999998"/>
    <n v="19.280478254358826"/>
    <n v="225.41013769128233"/>
    <n v="302.53205070871763"/>
    <x v="1"/>
  </r>
  <r>
    <x v="1"/>
    <x v="0"/>
    <n v="100"/>
    <x v="2"/>
    <x v="60"/>
    <n v="1"/>
    <n v="282.67562700000002"/>
    <n v="0.26441500000000001"/>
    <n v="8.327458"/>
    <n v="0.138791"/>
    <s v="4"/>
    <s v="scale_mpi_epyc_job_12292.out "/>
    <s v="scale_mpi_epyc_epyc004_2023-06-14_01-17-28.csv "/>
    <s v="e0 10000 100 100000 1 61"/>
    <n v="263.97109419999998"/>
    <n v="19.280478254358826"/>
    <n v="225.41013769128233"/>
    <n v="302.53205070871763"/>
    <x v="1"/>
  </r>
  <r>
    <x v="1"/>
    <x v="0"/>
    <n v="100"/>
    <x v="0"/>
    <x v="55"/>
    <n v="1"/>
    <n v="264.06512600000002"/>
    <n v="13.059435000000001"/>
    <n v="45.510071000000003"/>
    <n v="0.82745599999999997"/>
    <s v="1"/>
    <s v="scale_mpi_epyc_job_13074.out "/>
    <s v="scale_mpi_epyc_epyc001.orfeo.hpc_2023-06-18_00-13-53.csv "/>
    <s v="e0 10000 100 1 1 56"/>
    <n v="261.63138771428567"/>
    <n v="13.034399697938889"/>
    <n v="235.56258831840788"/>
    <n v="287.70018711016343"/>
    <x v="0"/>
  </r>
  <r>
    <x v="1"/>
    <x v="0"/>
    <n v="100"/>
    <x v="0"/>
    <x v="55"/>
    <n v="1"/>
    <n v="259.91310499999997"/>
    <n v="15.364350999999999"/>
    <n v="93.713132000000002"/>
    <n v="1.703875"/>
    <s v="8"/>
    <s v="scale_mpi_epyc_job_12287.out "/>
    <s v="scale_mpi_epyc_epyc008_2023-06-13_23-31-14.csv "/>
    <s v="e0 10000 100 1 1 56"/>
    <n v="261.63138771428567"/>
    <n v="13.034399697938889"/>
    <n v="235.56258831840788"/>
    <n v="287.70018711016343"/>
    <x v="0"/>
  </r>
  <r>
    <x v="1"/>
    <x v="0"/>
    <n v="100"/>
    <x v="0"/>
    <x v="55"/>
    <n v="1"/>
    <n v="257.78788200000002"/>
    <n v="16.616907000000001"/>
    <n v="99.393443000000005"/>
    <n v="1.8071539999999999"/>
    <s v="2"/>
    <s v="scale_mpi_epyc_job_12263.out "/>
    <s v="scale_mpi_epyc_epyc002_2023-06-13_17-51-36.csv "/>
    <s v="e0 10000 100 1 1 56"/>
    <n v="261.63138771428567"/>
    <n v="13.034399697938889"/>
    <n v="235.56258831840788"/>
    <n v="287.70018711016343"/>
    <x v="0"/>
  </r>
  <r>
    <x v="0"/>
    <x v="0"/>
    <n v="100"/>
    <x v="2"/>
    <x v="45"/>
    <n v="1"/>
    <n v="236.83019200000001"/>
    <n v="0.264735"/>
    <n v="5.7590880000000002"/>
    <n v="0.12798000000000001"/>
    <s v="6"/>
    <s v="scale_mpi_epyc_job_12264.out "/>
    <s v="scale_mpi_epyc_epyc006_2023-06-13_18-17-06.csv "/>
    <s v="e2 10000 100 100000 1 46"/>
    <n v="251.00351827272723"/>
    <n v="12.170784861962527"/>
    <n v="226.66194854880217"/>
    <n v="275.3450879966523"/>
    <x v="0"/>
  </r>
  <r>
    <x v="1"/>
    <x v="0"/>
    <n v="100"/>
    <x v="2"/>
    <x v="56"/>
    <n v="1"/>
    <n v="281.33996999999999"/>
    <n v="0.301705"/>
    <n v="7.6940549999999996"/>
    <n v="0.13739399999999999"/>
    <s v="4"/>
    <s v="scale_mpi_epyc_job_12145.out "/>
    <s v="scale_mpi_epyc_epyc004_2023-06-13_08-16-43.csv "/>
    <s v="e0 10000 100 100000 1 57"/>
    <n v="260.40353390000001"/>
    <n v="19.897484520914109"/>
    <n v="220.6085648581718"/>
    <n v="300.19850294182822"/>
    <x v="1"/>
  </r>
  <r>
    <x v="1"/>
    <x v="0"/>
    <n v="100"/>
    <x v="2"/>
    <x v="56"/>
    <n v="1"/>
    <n v="279.97205600000001"/>
    <n v="0.28972300000000001"/>
    <n v="8.2017849999999992"/>
    <n v="0.14646000000000001"/>
    <s v="4"/>
    <s v="scale_mpi_epyc_job_12179.out "/>
    <s v="scale_mpi_epyc_epyc004_2023-06-13_10-24-05.csv "/>
    <s v="e0 10000 100 100000 1 57"/>
    <n v="260.40353390000001"/>
    <n v="19.897484520914109"/>
    <n v="220.6085648581718"/>
    <n v="300.19850294182822"/>
    <x v="1"/>
  </r>
  <r>
    <x v="1"/>
    <x v="0"/>
    <n v="100"/>
    <x v="2"/>
    <x v="56"/>
    <n v="1"/>
    <n v="280.49505499999998"/>
    <n v="0.31341599999999997"/>
    <n v="6.683916"/>
    <n v="0.119356"/>
    <s v="4"/>
    <s v="scale_mpi_epyc_job_12262.out "/>
    <s v="scale_mpi_epyc_epyc004_2023-06-13_17-36-36.csv "/>
    <s v="e0 10000 100 100000 1 57"/>
    <n v="260.40353390000001"/>
    <n v="19.897484520914109"/>
    <n v="220.6085648581718"/>
    <n v="300.19850294182822"/>
    <x v="1"/>
  </r>
  <r>
    <x v="1"/>
    <x v="0"/>
    <n v="100"/>
    <x v="2"/>
    <x v="56"/>
    <n v="1"/>
    <n v="279.64507800000001"/>
    <n v="0.35292000000000001"/>
    <n v="8.6708429999999996"/>
    <n v="0.154836"/>
    <s v="4"/>
    <s v="scale_mpi_epyc_job_12292.out "/>
    <s v="scale_mpi_epyc_epyc004_2023-06-14_01-17-28.csv "/>
    <s v="e0 10000 100 100000 1 57"/>
    <n v="260.40353390000001"/>
    <n v="19.897484520914109"/>
    <n v="220.6085648581718"/>
    <n v="300.19850294182822"/>
    <x v="1"/>
  </r>
  <r>
    <x v="1"/>
    <x v="0"/>
    <n v="100"/>
    <x v="0"/>
    <x v="55"/>
    <n v="1"/>
    <n v="254.724908"/>
    <n v="13.522883999999999"/>
    <n v="43.490898999999999"/>
    <n v="0.790744"/>
    <s v="5"/>
    <s v="scale_mpi_epyc_job_12149.out "/>
    <s v="scale_mpi_epyc_epyc005_2023-06-13_09-48-03.csv "/>
    <s v="e0 10000 100 1 1 56"/>
    <n v="261.63138771428567"/>
    <n v="13.034399697938889"/>
    <n v="235.56258831840788"/>
    <n v="287.70018711016343"/>
    <x v="0"/>
  </r>
  <r>
    <x v="0"/>
    <x v="0"/>
    <n v="100"/>
    <x v="2"/>
    <x v="3"/>
    <n v="1"/>
    <n v="236.64559"/>
    <n v="0.32444499999999998"/>
    <n v="0.62106899999999998"/>
    <n v="0.20702300000000001"/>
    <s v="5"/>
    <s v="scale_mpi_epyc_job_12248.out "/>
    <s v="scale_mpi_epyc_epyc005_2023-06-13_14-18-07.csv "/>
    <s v="e2 10000 100 100000 1 4"/>
    <n v="235.68481742857142"/>
    <n v="1.0101731356179433"/>
    <n v="233.66447115733553"/>
    <n v="237.70516369980731"/>
    <x v="0"/>
  </r>
  <r>
    <x v="1"/>
    <x v="0"/>
    <n v="100"/>
    <x v="0"/>
    <x v="55"/>
    <n v="1"/>
    <n v="252.86553900000001"/>
    <n v="13.674749"/>
    <n v="79.854476000000005"/>
    <n v="1.4519"/>
    <s v="1"/>
    <s v="scale_mpi_epyc_job_12291.out "/>
    <s v="scale_mpi_epyc_epyc001.orfeo.hpc_2023-06-14_01-11-42.csv "/>
    <s v="e0 10000 100 1 1 56"/>
    <n v="261.63138771428567"/>
    <n v="13.034399697938889"/>
    <n v="235.56258831840788"/>
    <n v="287.70018711016343"/>
    <x v="0"/>
  </r>
  <r>
    <x v="1"/>
    <x v="0"/>
    <n v="100"/>
    <x v="2"/>
    <x v="55"/>
    <n v="1"/>
    <n v="236.513994"/>
    <n v="0.30354100000000001"/>
    <n v="7.579294"/>
    <n v="0.13780500000000001"/>
    <s v="5"/>
    <s v="scale_mpi_epyc_job_12502.out "/>
    <s v="scale_mpi_epyc_epyc005_2023-06-14_18-51-16.csv "/>
    <s v="e0 10000 100 100000 1 56"/>
    <n v="259.06839350000001"/>
    <n v="19.557995922565869"/>
    <n v="219.95240165486828"/>
    <n v="298.18438534513177"/>
    <x v="0"/>
  </r>
  <r>
    <x v="1"/>
    <x v="0"/>
    <n v="100"/>
    <x v="2"/>
    <x v="55"/>
    <n v="1"/>
    <n v="279.941484"/>
    <n v="0.28506100000000001"/>
    <n v="7.6282209999999999"/>
    <n v="0.13869500000000001"/>
    <s v="4"/>
    <s v="scale_mpi_epyc_job_12145.out "/>
    <s v="scale_mpi_epyc_epyc004_2023-06-13_08-16-43.csv "/>
    <s v="e0 10000 100 100000 1 56"/>
    <n v="259.06839350000001"/>
    <n v="19.557995922565869"/>
    <n v="219.95240165486828"/>
    <n v="298.18438534513177"/>
    <x v="1"/>
  </r>
  <r>
    <x v="1"/>
    <x v="0"/>
    <n v="100"/>
    <x v="0"/>
    <x v="55"/>
    <n v="1"/>
    <n v="250.242707"/>
    <n v="13.524525000000001"/>
    <n v="45.596997000000002"/>
    <n v="0.829036"/>
    <s v="5"/>
    <s v="scale_mpi_epyc_job_12338.out "/>
    <s v="scale_mpi_epyc_epyc005_2023-06-14_12-46-43.csv "/>
    <s v="e0 10000 100 1 1 56"/>
    <n v="261.63138771428567"/>
    <n v="13.034399697938889"/>
    <n v="235.56258831840788"/>
    <n v="287.70018711016343"/>
    <x v="0"/>
  </r>
  <r>
    <x v="1"/>
    <x v="0"/>
    <n v="100"/>
    <x v="0"/>
    <x v="56"/>
    <n v="1"/>
    <n v="401.84180400000002"/>
    <n v="157.58601999999999"/>
    <n v="50.120268000000003"/>
    <n v="0.89500500000000005"/>
    <s v="5"/>
    <s v="scale_mpi_epyc_job_12149.out "/>
    <s v="scale_mpi_epyc_epyc005_2023-06-13_09-48-03.csv "/>
    <s v="e0 10000 100 1 1 57"/>
    <n v="281.88212228571427"/>
    <n v="50.945855475609562"/>
    <n v="179.99041133449515"/>
    <n v="383.7738332369334"/>
    <x v="1"/>
  </r>
  <r>
    <x v="1"/>
    <x v="0"/>
    <n v="100"/>
    <x v="0"/>
    <x v="56"/>
    <n v="1"/>
    <n v="295.29942299999999"/>
    <n v="12.268166000000001"/>
    <n v="43.333277000000002"/>
    <n v="0.77380899999999997"/>
    <s v="4"/>
    <s v="scale_mpi_epyc_job_12501.out "/>
    <s v="scale_mpi_epyc_epyc004_2023-06-14_18-51-10.csv "/>
    <s v="e0 10000 100 1 1 57"/>
    <n v="281.88212228571427"/>
    <n v="50.945855475609562"/>
    <n v="179.99041133449515"/>
    <n v="383.7738332369334"/>
    <x v="1"/>
  </r>
  <r>
    <x v="1"/>
    <x v="0"/>
    <n v="100"/>
    <x v="0"/>
    <x v="56"/>
    <n v="1"/>
    <n v="258.87809099999998"/>
    <n v="14.318066"/>
    <n v="128.44967299999999"/>
    <n v="2.2937439999999998"/>
    <s v="8"/>
    <s v="scale_mpi_epyc_job_12287.out "/>
    <s v="scale_mpi_epyc_epyc008_2023-06-13_23-31-14.csv "/>
    <s v="e0 10000 100 1 1 57"/>
    <n v="281.88212228571427"/>
    <n v="50.945855475609562"/>
    <n v="179.99041133449515"/>
    <n v="383.7738332369334"/>
    <x v="0"/>
  </r>
  <r>
    <x v="1"/>
    <x v="0"/>
    <n v="100"/>
    <x v="0"/>
    <x v="56"/>
    <n v="1"/>
    <n v="257.65737200000001"/>
    <n v="16.763921"/>
    <n v="126.931642"/>
    <n v="2.2666360000000001"/>
    <s v="2"/>
    <s v="scale_mpi_epyc_job_12263.out "/>
    <s v="scale_mpi_epyc_epyc002_2023-06-13_17-51-36.csv "/>
    <s v="e0 10000 100 1 1 57"/>
    <n v="281.88212228571427"/>
    <n v="50.945855475609562"/>
    <n v="179.99041133449515"/>
    <n v="383.7738332369334"/>
    <x v="0"/>
  </r>
  <r>
    <x v="1"/>
    <x v="0"/>
    <n v="100"/>
    <x v="0"/>
    <x v="56"/>
    <n v="1"/>
    <n v="254.5121"/>
    <n v="12.49968"/>
    <n v="46.009776000000002"/>
    <n v="0.82160299999999997"/>
    <s v="1"/>
    <s v="scale_mpi_epyc_job_13074.out "/>
    <s v="scale_mpi_epyc_epyc001.orfeo.hpc_2023-06-18_00-13-53.csv "/>
    <s v="e0 10000 100 1 1 57"/>
    <n v="281.88212228571427"/>
    <n v="50.945855475609562"/>
    <n v="179.99041133449515"/>
    <n v="383.7738332369334"/>
    <x v="0"/>
  </r>
  <r>
    <x v="0"/>
    <x v="0"/>
    <n v="100"/>
    <x v="2"/>
    <x v="47"/>
    <n v="1"/>
    <n v="236.382488"/>
    <n v="0.28810400000000003"/>
    <n v="7.594074"/>
    <n v="0.161576"/>
    <s v="5"/>
    <s v="scale_mpi_epyc_job_12332.out "/>
    <s v="scale_mpi_epyc_epyc005_2023-06-14_10-46-20.csv "/>
    <s v="e2 10000 100 100000 1 48"/>
    <n v="254.21799445454545"/>
    <n v="14.73081011335664"/>
    <n v="224.75637422783217"/>
    <n v="283.67961468125873"/>
    <x v="0"/>
  </r>
  <r>
    <x v="0"/>
    <x v="0"/>
    <n v="100"/>
    <x v="2"/>
    <x v="3"/>
    <n v="1"/>
    <n v="236.370407"/>
    <n v="0.202546"/>
    <n v="0.28784599999999999"/>
    <n v="9.5949000000000007E-2"/>
    <s v="2"/>
    <s v="scale_mpi_epyc_job_12555.out "/>
    <s v="scale_mpi_epyc_epyc002_2023-06-15_11-03-45.csv "/>
    <s v="e2 10000 100 100000 1 4"/>
    <n v="235.68481742857142"/>
    <n v="1.0101731356179433"/>
    <n v="233.66447115733553"/>
    <n v="237.70516369980731"/>
    <x v="0"/>
  </r>
  <r>
    <x v="1"/>
    <x v="0"/>
    <n v="100"/>
    <x v="2"/>
    <x v="57"/>
    <n v="1"/>
    <n v="236.29006999999999"/>
    <n v="0.26061099999999998"/>
    <n v="7.8710969999999998"/>
    <n v="0.13808899999999999"/>
    <s v="5"/>
    <s v="scale_mpi_epyc_job_12502.out "/>
    <s v="scale_mpi_epyc_epyc005_2023-06-14_18-51-16.csv "/>
    <s v="e0 10000 100 100000 1 58"/>
    <n v="259.11065680000002"/>
    <n v="19.866769414154188"/>
    <n v="219.37711797169163"/>
    <n v="298.8441956283084"/>
    <x v="0"/>
  </r>
  <r>
    <x v="0"/>
    <x v="0"/>
    <n v="100"/>
    <x v="2"/>
    <x v="3"/>
    <n v="1"/>
    <n v="236.26881299999999"/>
    <n v="0.236288"/>
    <n v="0.362763"/>
    <n v="0.120921"/>
    <s v="6"/>
    <s v="scale_mpi_epyc_job_12138.out "/>
    <s v="scale_mpi_epyc_epyc006_2023-06-13_06-06-54.csv "/>
    <s v="e2 10000 100 100000 1 4"/>
    <n v="235.68481742857142"/>
    <n v="1.0101731356179433"/>
    <n v="233.66447115733553"/>
    <n v="237.70516369980731"/>
    <x v="0"/>
  </r>
  <r>
    <x v="1"/>
    <x v="0"/>
    <n v="100"/>
    <x v="0"/>
    <x v="56"/>
    <n v="1"/>
    <n v="254.141198"/>
    <n v="13.031872999999999"/>
    <n v="106.067638"/>
    <n v="1.8940650000000001"/>
    <s v="1"/>
    <s v="scale_mpi_epyc_job_12291.out "/>
    <s v="scale_mpi_epyc_epyc001.orfeo.hpc_2023-06-14_01-11-42.csv "/>
    <s v="e0 10000 100 1 1 57"/>
    <n v="281.88212228571427"/>
    <n v="50.945855475609562"/>
    <n v="179.99041133449515"/>
    <n v="383.7738332369334"/>
    <x v="0"/>
  </r>
  <r>
    <x v="1"/>
    <x v="0"/>
    <n v="100"/>
    <x v="2"/>
    <x v="53"/>
    <n v="1"/>
    <n v="236.18693500000001"/>
    <n v="0.296682"/>
    <n v="7.5914000000000001"/>
    <n v="0.143234"/>
    <s v="6"/>
    <s v="scale_mpi_epyc_job_12330.out "/>
    <s v="scale_mpi_epyc_epyc006_2023-06-14_10-22-17.csv "/>
    <s v="e0 10000 100 100000 1 54"/>
    <n v="256.64305450000001"/>
    <n v="18.993108843559558"/>
    <n v="218.6568368128809"/>
    <n v="294.62927218711911"/>
    <x v="0"/>
  </r>
  <r>
    <x v="0"/>
    <x v="0"/>
    <n v="100"/>
    <x v="2"/>
    <x v="3"/>
    <n v="1"/>
    <n v="236.16711000000001"/>
    <n v="0.229995"/>
    <n v="0.35684399999999999"/>
    <n v="0.118948"/>
    <s v="5"/>
    <s v="scale_mpi_epyc_job_12537.out "/>
    <s v="scale_mpi_epyc_epyc005_2023-06-15_06-58-28.csv "/>
    <s v="e2 10000 100 100000 1 4"/>
    <n v="235.68481742857142"/>
    <n v="1.0101731356179433"/>
    <n v="233.66447115733553"/>
    <n v="237.70516369980731"/>
    <x v="0"/>
  </r>
  <r>
    <x v="1"/>
    <x v="0"/>
    <n v="100"/>
    <x v="2"/>
    <x v="53"/>
    <n v="1"/>
    <n v="236.15960799999999"/>
    <n v="0.25867800000000002"/>
    <n v="7.4321229999999998"/>
    <n v="0.14022899999999999"/>
    <s v="1"/>
    <s v="scale_mpi_epyc_job_12326.out "/>
    <s v="scale_mpi_epyc_epyc001.orfeo.hpc_2023-06-14_10-03-55.csv "/>
    <s v="e0 10000 100 100000 1 54"/>
    <n v="256.64305450000001"/>
    <n v="18.993108843559558"/>
    <n v="218.6568368128809"/>
    <n v="294.62927218711911"/>
    <x v="0"/>
  </r>
  <r>
    <x v="1"/>
    <x v="0"/>
    <n v="100"/>
    <x v="0"/>
    <x v="56"/>
    <n v="1"/>
    <n v="250.84486799999999"/>
    <n v="13.037755000000001"/>
    <n v="45.552601000000003"/>
    <n v="0.81343900000000002"/>
    <s v="5"/>
    <s v="scale_mpi_epyc_job_12338.out "/>
    <s v="scale_mpi_epyc_epyc005_2023-06-14_12-46-43.csv "/>
    <s v="e0 10000 100 1 1 57"/>
    <n v="281.88212228571427"/>
    <n v="50.945855475609562"/>
    <n v="179.99041133449515"/>
    <n v="383.7738332369334"/>
    <x v="0"/>
  </r>
  <r>
    <x v="1"/>
    <x v="0"/>
    <n v="100"/>
    <x v="0"/>
    <x v="57"/>
    <n v="1"/>
    <n v="293.09407199999998"/>
    <n v="12.039403999999999"/>
    <n v="53.308211999999997"/>
    <n v="0.93523199999999995"/>
    <s v="4"/>
    <s v="scale_mpi_epyc_job_12501.out "/>
    <s v="scale_mpi_epyc_epyc004_2023-06-14_18-51-10.csv "/>
    <s v="e0 10000 100 1 1 58"/>
    <n v="264.0629252857143"/>
    <n v="15.153366122851153"/>
    <n v="233.75619304001199"/>
    <n v="294.36965753141658"/>
    <x v="1"/>
  </r>
  <r>
    <x v="0"/>
    <x v="0"/>
    <n v="100"/>
    <x v="2"/>
    <x v="3"/>
    <n v="1"/>
    <n v="236.111009"/>
    <n v="0.21388799999999999"/>
    <n v="0.32611400000000001"/>
    <n v="0.108705"/>
    <s v="6"/>
    <s v="scale_mpi_epyc_job_12251.out "/>
    <s v="scale_mpi_epyc_epyc006_2023-06-13_16-16-38.csv "/>
    <s v="e2 10000 100 100000 1 4"/>
    <n v="235.68481742857142"/>
    <n v="1.0101731356179433"/>
    <n v="233.66447115733553"/>
    <n v="237.70516369980731"/>
    <x v="0"/>
  </r>
  <r>
    <x v="1"/>
    <x v="0"/>
    <n v="100"/>
    <x v="0"/>
    <x v="57"/>
    <n v="1"/>
    <n v="280.76156600000002"/>
    <n v="40.612723000000003"/>
    <n v="102.805449"/>
    <n v="1.803604"/>
    <s v="2"/>
    <s v="scale_mpi_epyc_job_12263.out "/>
    <s v="scale_mpi_epyc_epyc002_2023-06-13_17-51-36.csv "/>
    <s v="e0 10000 100 1 1 58"/>
    <n v="264.0629252857143"/>
    <n v="15.153366122851153"/>
    <n v="233.75619304001199"/>
    <n v="294.36965753141658"/>
    <x v="0"/>
  </r>
  <r>
    <x v="1"/>
    <x v="0"/>
    <n v="100"/>
    <x v="2"/>
    <x v="48"/>
    <n v="1"/>
    <n v="235.83169799999999"/>
    <n v="0.263187"/>
    <n v="5.6627070000000002"/>
    <n v="0.11797299999999999"/>
    <s v="8"/>
    <s v="scale_mpi_epyc_job_12334.out "/>
    <s v="scale_mpi_epyc_epyc008_2023-06-14_12-04-14.csv "/>
    <s v="e0 10000 100 100000 1 49"/>
    <n v="249.5860208"/>
    <n v="18.058267713599292"/>
    <n v="213.46948537280142"/>
    <n v="285.70255622719856"/>
    <x v="0"/>
  </r>
  <r>
    <x v="1"/>
    <x v="0"/>
    <n v="100"/>
    <x v="0"/>
    <x v="57"/>
    <n v="1"/>
    <n v="259.24757899999997"/>
    <n v="13.545847999999999"/>
    <n v="49.316780000000001"/>
    <n v="0.86520699999999995"/>
    <s v="5"/>
    <s v="scale_mpi_epyc_job_12149.out "/>
    <s v="scale_mpi_epyc_epyc005_2023-06-13_09-48-03.csv "/>
    <s v="e0 10000 100 1 1 58"/>
    <n v="264.0629252857143"/>
    <n v="15.153366122851153"/>
    <n v="233.75619304001199"/>
    <n v="294.36965753141658"/>
    <x v="0"/>
  </r>
  <r>
    <x v="1"/>
    <x v="0"/>
    <n v="100"/>
    <x v="2"/>
    <x v="52"/>
    <n v="1"/>
    <n v="235.542879"/>
    <n v="0.295682"/>
    <n v="8.0504339999999992"/>
    <n v="0.15481600000000001"/>
    <s v="6"/>
    <s v="scale_mpi_epyc_job_12330.out "/>
    <s v="scale_mpi_epyc_epyc006_2023-06-14_10-22-17.csv "/>
    <s v="e0 10000 100 100000 1 53"/>
    <n v="255.25081369999998"/>
    <n v="18.86496107733662"/>
    <n v="217.52089154532675"/>
    <n v="292.98073585467324"/>
    <x v="0"/>
  </r>
  <r>
    <x v="1"/>
    <x v="0"/>
    <n v="100"/>
    <x v="2"/>
    <x v="54"/>
    <n v="1"/>
    <n v="235.40263100000001"/>
    <n v="0.28095300000000001"/>
    <n v="7.8853970000000002"/>
    <n v="0.14602599999999999"/>
    <s v="5"/>
    <s v="scale_mpi_epyc_job_12502.out "/>
    <s v="scale_mpi_epyc_epyc005_2023-06-14_18-51-16.csv "/>
    <s v="e0 10000 100 100000 1 55"/>
    <n v="257.90727150000004"/>
    <n v="19.309905820809597"/>
    <n v="219.28745985838083"/>
    <n v="296.52708314161924"/>
    <x v="0"/>
  </r>
  <r>
    <x v="1"/>
    <x v="0"/>
    <n v="100"/>
    <x v="2"/>
    <x v="52"/>
    <n v="1"/>
    <n v="235.33769100000001"/>
    <n v="0.345827"/>
    <n v="9.4038199999999996"/>
    <n v="0.180843"/>
    <s v="1"/>
    <s v="scale_mpi_epyc_job_12326.out "/>
    <s v="scale_mpi_epyc_epyc001.orfeo.hpc_2023-06-14_10-03-55.csv "/>
    <s v="e0 10000 100 100000 1 53"/>
    <n v="255.25081369999998"/>
    <n v="18.86496107733662"/>
    <n v="217.52089154532675"/>
    <n v="292.98073585467324"/>
    <x v="0"/>
  </r>
  <r>
    <x v="1"/>
    <x v="0"/>
    <n v="100"/>
    <x v="2"/>
    <x v="45"/>
    <n v="1"/>
    <n v="235.32125500000001"/>
    <n v="0.248"/>
    <n v="5.800745"/>
    <n v="0.12890499999999999"/>
    <s v="8"/>
    <s v="scale_mpi_epyc_job_12334.out "/>
    <s v="scale_mpi_epyc_epyc008_2023-06-14_12-04-14.csv "/>
    <s v="e0 10000 100 100000 1 46"/>
    <n v="245.83531139999999"/>
    <n v="17.082123415068828"/>
    <n v="211.67106456986232"/>
    <n v="279.99955823013767"/>
    <x v="0"/>
  </r>
  <r>
    <x v="1"/>
    <x v="0"/>
    <n v="100"/>
    <x v="0"/>
    <x v="57"/>
    <n v="1"/>
    <n v="259.10201499999999"/>
    <n v="15.194293999999999"/>
    <n v="113.26517800000001"/>
    <n v="1.9871080000000001"/>
    <s v="8"/>
    <s v="scale_mpi_epyc_job_12287.out "/>
    <s v="scale_mpi_epyc_epyc008_2023-06-13_23-31-14.csv "/>
    <s v="e0 10000 100 1 1 58"/>
    <n v="264.0629252857143"/>
    <n v="15.153366122851153"/>
    <n v="233.75619304001199"/>
    <n v="294.36965753141658"/>
    <x v="0"/>
  </r>
  <r>
    <x v="1"/>
    <x v="0"/>
    <n v="100"/>
    <x v="2"/>
    <x v="1"/>
    <n v="1"/>
    <n v="235.122052"/>
    <n v="0.27240199999999998"/>
    <n v="0.12973299999999999"/>
    <n v="0.12973299999999999"/>
    <s v="2"/>
    <s v="scale_mpi_epyc_job_12279.out "/>
    <s v="scale_mpi_epyc_epyc002_2023-06-13_21-12-23.csv "/>
    <s v="e0 10000 100 100000 1 2"/>
    <n v="234.8893612"/>
    <n v="0.16206836661459914"/>
    <n v="234.56522446677079"/>
    <n v="235.21349793322921"/>
    <x v="0"/>
  </r>
  <r>
    <x v="1"/>
    <x v="0"/>
    <n v="100"/>
    <x v="2"/>
    <x v="1"/>
    <n v="1"/>
    <n v="234.97987699999999"/>
    <n v="0.27890999999999999"/>
    <n v="0.158996"/>
    <n v="0.158996"/>
    <s v="2"/>
    <s v="scale_mpi_epyc_job_12535.out "/>
    <s v="scale_mpi_epyc_epyc002_2023-06-15_06-58-00.csv "/>
    <s v="e0 10000 100 100000 1 2"/>
    <n v="234.8893612"/>
    <n v="0.16206836661459914"/>
    <n v="234.56522446677079"/>
    <n v="235.21349793322921"/>
    <x v="0"/>
  </r>
  <r>
    <x v="1"/>
    <x v="0"/>
    <n v="100"/>
    <x v="2"/>
    <x v="1"/>
    <n v="1"/>
    <n v="234.901083"/>
    <n v="0.24302000000000001"/>
    <n v="0.141259"/>
    <n v="0.141259"/>
    <s v="2"/>
    <s v="scale_mpi_epyc_job_12243.out "/>
    <s v="scale_mpi_epyc_epyc002_2023-06-13_12-49-01.csv "/>
    <s v="e0 10000 100 100000 1 2"/>
    <n v="234.8893612"/>
    <n v="0.16206836661459914"/>
    <n v="234.56522446677079"/>
    <n v="235.21349793322921"/>
    <x v="0"/>
  </r>
  <r>
    <x v="0"/>
    <x v="0"/>
    <n v="100"/>
    <x v="2"/>
    <x v="46"/>
    <n v="1"/>
    <n v="234.87904"/>
    <n v="0.26243499999999997"/>
    <n v="6.7146049999999997"/>
    <n v="0.14596999999999999"/>
    <s v="5"/>
    <s v="scale_mpi_epyc_job_12332.out "/>
    <s v="scale_mpi_epyc_epyc005_2023-06-14_10-46-20.csv "/>
    <s v="e2 10000 100 100000 1 47"/>
    <n v="252.92605636363641"/>
    <n v="14.732667882507682"/>
    <n v="223.46072059862104"/>
    <n v="282.39139212865177"/>
    <x v="0"/>
  </r>
  <r>
    <x v="1"/>
    <x v="0"/>
    <n v="100"/>
    <x v="2"/>
    <x v="1"/>
    <n v="1"/>
    <n v="234.801793"/>
    <n v="0.27123000000000003"/>
    <n v="0.16312499999999999"/>
    <n v="0.16312499999999999"/>
    <s v="5"/>
    <s v="scale_mpi_epyc_job_12252.out "/>
    <s v="scale_mpi_epyc_epyc005_2023-06-13_16-18-38.csv "/>
    <s v="e0 10000 100 100000 1 2"/>
    <n v="234.8893612"/>
    <n v="0.16206836661459914"/>
    <n v="234.56522446677079"/>
    <n v="235.21349793322921"/>
    <x v="0"/>
  </r>
  <r>
    <x v="1"/>
    <x v="0"/>
    <n v="100"/>
    <x v="2"/>
    <x v="1"/>
    <n v="1"/>
    <n v="234.64200099999999"/>
    <n v="0.24825900000000001"/>
    <n v="0.14654400000000001"/>
    <n v="0.14654400000000001"/>
    <s v="5"/>
    <s v="scale_mpi_epyc_job_12137.out "/>
    <s v="scale_mpi_epyc_epyc005_2023-06-13_06-06-43.csv "/>
    <s v="e0 10000 100 100000 1 2"/>
    <n v="234.8893612"/>
    <n v="0.16206836661459914"/>
    <n v="234.56522446677079"/>
    <n v="235.21349793322921"/>
    <x v="0"/>
  </r>
  <r>
    <x v="1"/>
    <x v="0"/>
    <n v="100"/>
    <x v="2"/>
    <x v="47"/>
    <n v="1"/>
    <n v="234.48491100000001"/>
    <n v="0.23372200000000001"/>
    <n v="5.4323329999999999"/>
    <n v="0.115582"/>
    <s v="8"/>
    <s v="scale_mpi_epyc_job_12334.out "/>
    <s v="scale_mpi_epyc_epyc008_2023-06-14_12-04-14.csv "/>
    <s v="e0 10000 100 100000 1 48"/>
    <n v="248.30696959999995"/>
    <n v="17.669669295784313"/>
    <n v="212.96763100843131"/>
    <n v="283.64630819156855"/>
    <x v="0"/>
  </r>
  <r>
    <x v="1"/>
    <x v="0"/>
    <n v="100"/>
    <x v="2"/>
    <x v="53"/>
    <n v="1"/>
    <n v="234.471611"/>
    <n v="0.35739399999999999"/>
    <n v="12.219302000000001"/>
    <n v="0.23055300000000001"/>
    <s v="5"/>
    <s v="scale_mpi_epyc_job_12502.out "/>
    <s v="scale_mpi_epyc_epyc005_2023-06-14_18-51-16.csv "/>
    <s v="e0 10000 100 100000 1 54"/>
    <n v="256.64305450000001"/>
    <n v="18.993108843559558"/>
    <n v="218.6568368128809"/>
    <n v="294.62927218711911"/>
    <x v="0"/>
  </r>
  <r>
    <x v="0"/>
    <x v="0"/>
    <n v="100"/>
    <x v="2"/>
    <x v="43"/>
    <n v="1"/>
    <n v="234.425533"/>
    <n v="0.74631000000000003"/>
    <n v="5.3389119999999997"/>
    <n v="0.12416099999999999"/>
    <s v="6"/>
    <s v="scale_mpi_epyc_job_12264.out "/>
    <s v="scale_mpi_epyc_epyc006_2023-06-13_18-17-06.csv "/>
    <s v="e2 10000 100 100000 1 44"/>
    <n v="247.74258081818186"/>
    <n v="13.700936040332358"/>
    <n v="220.34070873751716"/>
    <n v="275.14445289884657"/>
    <x v="0"/>
  </r>
  <r>
    <x v="0"/>
    <x v="0"/>
    <n v="100"/>
    <x v="2"/>
    <x v="2"/>
    <n v="1"/>
    <n v="234.37159199999999"/>
    <n v="0.19794700000000001"/>
    <n v="0.18790799999999999"/>
    <n v="9.3953999999999996E-2"/>
    <s v="2"/>
    <s v="scale_mpi_epyc_job_12555.out "/>
    <s v="scale_mpi_epyc_epyc002_2023-06-15_11-03-45.csv "/>
    <s v="e2 10000 100 100000 1 3"/>
    <n v="236.4038757142857"/>
    <n v="1.3993534307242188"/>
    <n v="233.60516885283727"/>
    <n v="239.20258257573414"/>
    <x v="0"/>
  </r>
  <r>
    <x v="0"/>
    <x v="0"/>
    <n v="100"/>
    <x v="2"/>
    <x v="3"/>
    <n v="1"/>
    <n v="234.30055999999999"/>
    <n v="0.21248500000000001"/>
    <n v="0.318185"/>
    <n v="0.106062"/>
    <s v="2"/>
    <s v="scale_mpi_epyc_job_12249.out "/>
    <s v="scale_mpi_epyc_epyc002_2023-06-13_14-49-37.csv "/>
    <s v="e2 10000 100 100000 1 4"/>
    <n v="235.68481742857142"/>
    <n v="1.0101731356179433"/>
    <n v="233.66447115733553"/>
    <n v="237.70516369980731"/>
    <x v="0"/>
  </r>
  <r>
    <x v="0"/>
    <x v="0"/>
    <n v="100"/>
    <x v="2"/>
    <x v="24"/>
    <n v="1"/>
    <n v="234.29390599999999"/>
    <n v="0.21845899999999999"/>
    <n v="2.3889840000000002"/>
    <n v="9.9541000000000004E-2"/>
    <s v="4"/>
    <s v="scale_mpi_epyc_job_12298.out "/>
    <s v="scale_mpi_epyc_epyc004_2023-06-14_07-16-34.csv "/>
    <s v="e2 10000 100 100000 1 25"/>
    <n v="236.03428628571427"/>
    <n v="3.7588135579410058"/>
    <n v="228.51665916983225"/>
    <n v="243.55191340159629"/>
    <x v="0"/>
  </r>
  <r>
    <x v="1"/>
    <x v="0"/>
    <n v="100"/>
    <x v="2"/>
    <x v="46"/>
    <n v="1"/>
    <n v="234.23117400000001"/>
    <n v="0.262957"/>
    <n v="6.7498050000000003"/>
    <n v="0.146735"/>
    <s v="8"/>
    <s v="scale_mpi_epyc_job_12334.out "/>
    <s v="scale_mpi_epyc_epyc008_2023-06-14_12-04-14.csv "/>
    <s v="e0 10000 100 100000 1 47"/>
    <n v="247.11827460000001"/>
    <n v="17.087986928852608"/>
    <n v="212.94230074229478"/>
    <n v="281.29424845770524"/>
    <x v="0"/>
  </r>
  <r>
    <x v="0"/>
    <x v="0"/>
    <n v="100"/>
    <x v="2"/>
    <x v="43"/>
    <n v="1"/>
    <n v="234.22878800000001"/>
    <n v="0.28916799999999998"/>
    <n v="7.4951220000000003"/>
    <n v="0.17430499999999999"/>
    <s v="6"/>
    <s v="scale_mpi_epyc_job_12503.out "/>
    <s v="scale_mpi_epyc_epyc006_2023-06-14_18-51-27.csv "/>
    <s v="e2 10000 100 100000 1 44"/>
    <n v="247.74258081818186"/>
    <n v="13.700936040332358"/>
    <n v="220.34070873751716"/>
    <n v="275.14445289884657"/>
    <x v="0"/>
  </r>
  <r>
    <x v="0"/>
    <x v="0"/>
    <n v="100"/>
    <x v="2"/>
    <x v="45"/>
    <n v="1"/>
    <n v="234.137632"/>
    <n v="0.26197500000000001"/>
    <n v="5.4019729999999999"/>
    <n v="0.120044"/>
    <s v="5"/>
    <s v="scale_mpi_epyc_job_12332.out "/>
    <s v="scale_mpi_epyc_epyc005_2023-06-14_10-46-20.csv "/>
    <s v="e2 10000 100 100000 1 46"/>
    <n v="251.00351827272723"/>
    <n v="12.170784861962527"/>
    <n v="226.66194854880217"/>
    <n v="275.3450879966523"/>
    <x v="0"/>
  </r>
  <r>
    <x v="0"/>
    <x v="0"/>
    <n v="100"/>
    <x v="2"/>
    <x v="2"/>
    <n v="1"/>
    <n v="234.03654499999999"/>
    <n v="0.21537899999999999"/>
    <n v="0.22284699999999999"/>
    <n v="0.11142299999999999"/>
    <s v="2"/>
    <s v="scale_mpi_epyc_job_12249.out "/>
    <s v="scale_mpi_epyc_epyc002_2023-06-13_14-49-37.csv "/>
    <s v="e2 10000 100 100000 1 3"/>
    <n v="236.4038757142857"/>
    <n v="1.3993534307242188"/>
    <n v="233.60516885283727"/>
    <n v="239.20258257573414"/>
    <x v="0"/>
  </r>
  <r>
    <x v="0"/>
    <x v="0"/>
    <n v="100"/>
    <x v="2"/>
    <x v="3"/>
    <n v="1"/>
    <n v="233.93023299999999"/>
    <n v="0.25901400000000002"/>
    <n v="0.420186"/>
    <n v="0.14006199999999999"/>
    <s v="4"/>
    <s v="scale_mpi_epyc_job_12298.out "/>
    <s v="scale_mpi_epyc_epyc004_2023-06-14_07-16-34.csv "/>
    <s v="e2 10000 100 100000 1 4"/>
    <n v="235.68481742857142"/>
    <n v="1.0101731356179433"/>
    <n v="233.66447115733553"/>
    <n v="237.70516369980731"/>
    <x v="0"/>
  </r>
  <r>
    <x v="1"/>
    <x v="0"/>
    <n v="100"/>
    <x v="2"/>
    <x v="51"/>
    <n v="1"/>
    <n v="233.83241799999999"/>
    <n v="0.25732100000000002"/>
    <n v="6.56236"/>
    <n v="0.12867400000000001"/>
    <s v="6"/>
    <s v="scale_mpi_epyc_job_12330.out "/>
    <s v="scale_mpi_epyc_epyc006_2023-06-14_10-22-17.csv "/>
    <s v="e0 10000 100 100000 1 52"/>
    <n v="253.87016269999998"/>
    <n v="18.76344565526151"/>
    <n v="216.34327138947697"/>
    <n v="291.39705401052299"/>
    <x v="0"/>
  </r>
  <r>
    <x v="1"/>
    <x v="0"/>
    <n v="100"/>
    <x v="2"/>
    <x v="51"/>
    <n v="1"/>
    <n v="233.77668600000001"/>
    <n v="0.29707899999999998"/>
    <n v="5.9891290000000001"/>
    <n v="0.117434"/>
    <s v="1"/>
    <s v="scale_mpi_epyc_job_12326.out "/>
    <s v="scale_mpi_epyc_epyc001.orfeo.hpc_2023-06-14_10-03-55.csv "/>
    <s v="e0 10000 100 100000 1 52"/>
    <n v="253.87016269999998"/>
    <n v="18.76344565526151"/>
    <n v="216.34327138947697"/>
    <n v="291.39705401052299"/>
    <x v="0"/>
  </r>
  <r>
    <x v="1"/>
    <x v="0"/>
    <n v="100"/>
    <x v="2"/>
    <x v="44"/>
    <n v="1"/>
    <n v="233.43902199999999"/>
    <n v="0.23120599999999999"/>
    <n v="5.0326950000000004"/>
    <n v="0.11437899999999999"/>
    <s v="8"/>
    <s v="scale_mpi_epyc_job_12334.out "/>
    <s v="scale_mpi_epyc_epyc008_2023-06-14_12-04-14.csv "/>
    <s v="e0 10000 100 100000 1 45"/>
    <n v="244.32383650000003"/>
    <n v="16.831544259515535"/>
    <n v="210.66074798096895"/>
    <n v="277.9869250190311"/>
    <x v="0"/>
  </r>
  <r>
    <x v="1"/>
    <x v="0"/>
    <n v="100"/>
    <x v="2"/>
    <x v="52"/>
    <n v="1"/>
    <n v="233.21299999999999"/>
    <n v="0.29158600000000001"/>
    <n v="7.8525609999999997"/>
    <n v="0.15101100000000001"/>
    <s v="5"/>
    <s v="scale_mpi_epyc_job_12502.out "/>
    <s v="scale_mpi_epyc_epyc005_2023-06-14_18-51-16.csv "/>
    <s v="e0 10000 100 100000 1 53"/>
    <n v="255.25081369999998"/>
    <n v="18.86496107733662"/>
    <n v="217.52089154532675"/>
    <n v="292.98073585467324"/>
    <x v="0"/>
  </r>
  <r>
    <x v="0"/>
    <x v="0"/>
    <n v="100"/>
    <x v="2"/>
    <x v="33"/>
    <n v="1"/>
    <n v="233.045784"/>
    <n v="0.26380300000000001"/>
    <n v="4.618303"/>
    <n v="0.13994899999999999"/>
    <s v="8"/>
    <s v="scale_mpi_epyc_job_12282.out "/>
    <s v="scale_mpi_epyc_epyc008_2023-06-13_21-23-04.csv "/>
    <s v="e2 10000 100 100000 1 34"/>
    <n v="236.93559300000001"/>
    <n v="4.4613177661479035"/>
    <n v="228.01295746770421"/>
    <n v="245.85822853229581"/>
    <x v="0"/>
  </r>
  <r>
    <x v="0"/>
    <x v="0"/>
    <n v="100"/>
    <x v="2"/>
    <x v="39"/>
    <n v="1"/>
    <n v="232.851417"/>
    <n v="0.26104699999999997"/>
    <n v="5.2450190000000001"/>
    <n v="0.134488"/>
    <s v="6"/>
    <s v="scale_mpi_epyc_job_12503.out "/>
    <s v="scale_mpi_epyc_epyc006_2023-06-14_18-51-27.csv "/>
    <s v="e2 10000 100 100000 1 40"/>
    <n v="240.0304137777778"/>
    <n v="3.8355439672196003"/>
    <n v="232.35932584333858"/>
    <n v="247.70150171221701"/>
    <x v="0"/>
  </r>
  <r>
    <x v="0"/>
    <x v="0"/>
    <n v="100"/>
    <x v="2"/>
    <x v="44"/>
    <n v="1"/>
    <n v="232.79435100000001"/>
    <n v="0.260934"/>
    <n v="6.1278009999999998"/>
    <n v="0.139268"/>
    <s v="5"/>
    <s v="scale_mpi_epyc_job_12332.out "/>
    <s v="scale_mpi_epyc_epyc005_2023-06-14_10-46-20.csv "/>
    <s v="e2 10000 100 100000 1 45"/>
    <n v="249.26928381818186"/>
    <n v="12.25470786093611"/>
    <n v="224.75986809630965"/>
    <n v="273.77869954005411"/>
    <x v="0"/>
  </r>
  <r>
    <x v="0"/>
    <x v="0"/>
    <n v="100"/>
    <x v="2"/>
    <x v="31"/>
    <n v="1"/>
    <n v="232.79209499999999"/>
    <n v="0.237958"/>
    <n v="3.7833800000000002"/>
    <n v="0.122045"/>
    <s v="8"/>
    <s v="scale_mpi_epyc_job_12282.out "/>
    <s v="scale_mpi_epyc_epyc008_2023-06-13_21-23-04.csv "/>
    <s v="e2 10000 100 100000 1 32"/>
    <n v="239.3281418"/>
    <n v="3.9015043141874295"/>
    <n v="231.52513317162513"/>
    <n v="247.13115042837487"/>
    <x v="0"/>
  </r>
  <r>
    <x v="0"/>
    <x v="0"/>
    <n v="100"/>
    <x v="2"/>
    <x v="33"/>
    <n v="1"/>
    <n v="232.78485699999999"/>
    <n v="0.24412600000000001"/>
    <n v="4.1525420000000004"/>
    <n v="0.125835"/>
    <s v="8"/>
    <s v="scale_mpi_epyc_job_12282.out "/>
    <s v="scale_mpi_epyc_epyc008_2023-06-13_21-23-04.csv "/>
    <s v="e2 10000 100 100000 1 34"/>
    <n v="236.93559300000001"/>
    <n v="4.4613177661479035"/>
    <n v="228.01295746770421"/>
    <n v="245.85822853229581"/>
    <x v="0"/>
  </r>
  <r>
    <x v="1"/>
    <x v="0"/>
    <n v="100"/>
    <x v="2"/>
    <x v="50"/>
    <n v="1"/>
    <n v="232.78042099999999"/>
    <n v="0.27465400000000001"/>
    <n v="6.865367"/>
    <n v="0.13730700000000001"/>
    <s v="6"/>
    <s v="scale_mpi_epyc_job_12330.out "/>
    <s v="scale_mpi_epyc_epyc006_2023-06-14_10-22-17.csv "/>
    <s v="e0 10000 100 100000 1 51"/>
    <n v="252.67038259999998"/>
    <n v="18.409559963942421"/>
    <n v="215.85126267211513"/>
    <n v="289.48950252788484"/>
    <x v="0"/>
  </r>
  <r>
    <x v="0"/>
    <x v="0"/>
    <n v="100"/>
    <x v="2"/>
    <x v="34"/>
    <n v="1"/>
    <n v="232.75171499999999"/>
    <n v="0.23630799999999999"/>
    <n v="3.7893970000000001"/>
    <n v="0.111453"/>
    <s v="8"/>
    <s v="scale_mpi_epyc_job_12282.out "/>
    <s v="scale_mpi_epyc_epyc008_2023-06-13_21-23-04.csv "/>
    <s v="e2 10000 100 100000 1 35"/>
    <n v="239.53129749999999"/>
    <n v="4.2892620897603972"/>
    <n v="230.9527733204792"/>
    <n v="248.10982167952079"/>
    <x v="0"/>
  </r>
  <r>
    <x v="1"/>
    <x v="0"/>
    <n v="100"/>
    <x v="2"/>
    <x v="50"/>
    <n v="1"/>
    <n v="232.650643"/>
    <n v="0.27172299999999999"/>
    <n v="7.8831449999999998"/>
    <n v="0.157663"/>
    <s v="1"/>
    <s v="scale_mpi_epyc_job_12326.out "/>
    <s v="scale_mpi_epyc_epyc001.orfeo.hpc_2023-06-14_10-03-55.csv "/>
    <s v="e0 10000 100 100000 1 51"/>
    <n v="252.67038259999998"/>
    <n v="18.409559963942421"/>
    <n v="215.85126267211513"/>
    <n v="289.48950252788484"/>
    <x v="0"/>
  </r>
  <r>
    <x v="0"/>
    <x v="0"/>
    <n v="100"/>
    <x v="2"/>
    <x v="28"/>
    <n v="1"/>
    <n v="232.347005"/>
    <n v="0.36477399999999999"/>
    <n v="6.9108369999999999"/>
    <n v="0.24681600000000001"/>
    <s v="2"/>
    <s v="scale_mpi_epyc_job_12249.out "/>
    <s v="scale_mpi_epyc_epyc002_2023-06-13_14-49-37.csv "/>
    <s v="e2 10000 100 100000 1 29"/>
    <n v="237.74156857142859"/>
    <n v="6.8525500394106498"/>
    <n v="224.0364684926073"/>
    <n v="251.44666865024988"/>
    <x v="0"/>
  </r>
  <r>
    <x v="1"/>
    <x v="0"/>
    <n v="100"/>
    <x v="2"/>
    <x v="2"/>
    <n v="1"/>
    <n v="232.30552"/>
    <n v="0.25935999999999998"/>
    <n v="0.28383000000000003"/>
    <n v="0.14191500000000001"/>
    <s v="2"/>
    <s v="scale_mpi_epyc_job_12279.out "/>
    <s v="scale_mpi_epyc_epyc002_2023-06-13_21-12-23.csv "/>
    <s v="e0 10000 100 100000 1 3"/>
    <n v="232.25537199999999"/>
    <n v="3.3561569702674203E-2"/>
    <n v="232.18824886059465"/>
    <n v="232.32249513940533"/>
    <x v="0"/>
  </r>
  <r>
    <x v="1"/>
    <x v="0"/>
    <n v="100"/>
    <x v="2"/>
    <x v="2"/>
    <n v="1"/>
    <n v="232.28125299999999"/>
    <n v="0.21201"/>
    <n v="0.19767899999999999"/>
    <n v="9.8838999999999996E-2"/>
    <s v="2"/>
    <s v="scale_mpi_epyc_job_12535.out "/>
    <s v="scale_mpi_epyc_epyc002_2023-06-15_06-58-00.csv "/>
    <s v="e0 10000 100 100000 1 3"/>
    <n v="232.25537199999999"/>
    <n v="3.3561569702674203E-2"/>
    <n v="232.18824886059465"/>
    <n v="232.32249513940533"/>
    <x v="0"/>
  </r>
  <r>
    <x v="1"/>
    <x v="0"/>
    <n v="100"/>
    <x v="2"/>
    <x v="2"/>
    <n v="1"/>
    <n v="232.24785900000001"/>
    <n v="0.214918"/>
    <n v="0.21065500000000001"/>
    <n v="0.105327"/>
    <s v="5"/>
    <s v="scale_mpi_epyc_job_12252.out "/>
    <s v="scale_mpi_epyc_epyc005_2023-06-13_16-18-38.csv "/>
    <s v="e0 10000 100 100000 1 3"/>
    <n v="232.25537199999999"/>
    <n v="3.3561569702674203E-2"/>
    <n v="232.18824886059465"/>
    <n v="232.32249513940533"/>
    <x v="0"/>
  </r>
  <r>
    <x v="0"/>
    <x v="0"/>
    <n v="100"/>
    <x v="2"/>
    <x v="36"/>
    <n v="1"/>
    <n v="232.23497"/>
    <n v="0.250218"/>
    <n v="4.4476829999999996"/>
    <n v="0.123547"/>
    <s v="8"/>
    <s v="scale_mpi_epyc_job_12282.out "/>
    <s v="scale_mpi_epyc_epyc008_2023-06-13_21-23-04.csv "/>
    <s v="e2 10000 100 100000 1 37"/>
    <n v="236.54481939999999"/>
    <n v="5.5800266878104274"/>
    <n v="225.38476602437913"/>
    <n v="247.70487277562086"/>
    <x v="0"/>
  </r>
  <r>
    <x v="1"/>
    <x v="0"/>
    <n v="100"/>
    <x v="2"/>
    <x v="2"/>
    <n v="1"/>
    <n v="232.22578200000001"/>
    <n v="0.20685500000000001"/>
    <n v="0.20727400000000001"/>
    <n v="0.10363700000000001"/>
    <s v="2"/>
    <s v="scale_mpi_epyc_job_12243.out "/>
    <s v="scale_mpi_epyc_epyc002_2023-06-13_12-49-01.csv "/>
    <s v="e0 10000 100 100000 1 3"/>
    <n v="232.25537199999999"/>
    <n v="3.3561569702674203E-2"/>
    <n v="232.18824886059465"/>
    <n v="232.32249513940533"/>
    <x v="0"/>
  </r>
  <r>
    <x v="1"/>
    <x v="0"/>
    <n v="100"/>
    <x v="2"/>
    <x v="2"/>
    <n v="1"/>
    <n v="232.21644599999999"/>
    <n v="0.22819900000000001"/>
    <n v="0.24818499999999999"/>
    <n v="0.12409199999999999"/>
    <s v="5"/>
    <s v="scale_mpi_epyc_job_12137.out "/>
    <s v="scale_mpi_epyc_epyc005_2023-06-13_06-06-43.csv "/>
    <s v="e0 10000 100 100000 1 3"/>
    <n v="232.25537199999999"/>
    <n v="3.3561569702674203E-2"/>
    <n v="232.18824886059465"/>
    <n v="232.32249513940533"/>
    <x v="0"/>
  </r>
  <r>
    <x v="0"/>
    <x v="0"/>
    <n v="100"/>
    <x v="2"/>
    <x v="30"/>
    <n v="1"/>
    <n v="232.12141"/>
    <n v="0.27291599999999999"/>
    <n v="4.3947659999999997"/>
    <n v="0.14649200000000001"/>
    <s v="8"/>
    <s v="scale_mpi_epyc_job_12282.out "/>
    <s v="scale_mpi_epyc_epyc008_2023-06-13_21-23-04.csv "/>
    <s v="e2 10000 100 100000 1 31"/>
    <n v="236.19315925000001"/>
    <n v="4.6664801517272441"/>
    <n v="226.86019894654552"/>
    <n v="245.52611955345449"/>
    <x v="0"/>
  </r>
  <r>
    <x v="1"/>
    <x v="0"/>
    <n v="100"/>
    <x v="2"/>
    <x v="51"/>
    <n v="1"/>
    <n v="231.916481"/>
    <n v="0.239813"/>
    <n v="6.0271090000000003"/>
    <n v="0.11817900000000001"/>
    <s v="5"/>
    <s v="scale_mpi_epyc_job_12502.out "/>
    <s v="scale_mpi_epyc_epyc005_2023-06-14_18-51-16.csv "/>
    <s v="e0 10000 100 100000 1 52"/>
    <n v="253.87016269999998"/>
    <n v="18.76344565526151"/>
    <n v="216.34327138947697"/>
    <n v="291.39705401052299"/>
    <x v="0"/>
  </r>
  <r>
    <x v="1"/>
    <x v="0"/>
    <n v="100"/>
    <x v="2"/>
    <x v="3"/>
    <n v="1"/>
    <n v="231.83996999999999"/>
    <n v="0.21198400000000001"/>
    <n v="0.31893500000000002"/>
    <n v="0.106312"/>
    <s v="2"/>
    <s v="scale_mpi_epyc_job_12243.out "/>
    <s v="scale_mpi_epyc_epyc002_2023-06-13_12-49-01.csv "/>
    <s v="e0 10000 100 100000 1 4"/>
    <n v="231.73192359999999"/>
    <n v="0.1249273362779075"/>
    <n v="231.48206892744417"/>
    <n v="231.9817782725558"/>
    <x v="0"/>
  </r>
  <r>
    <x v="1"/>
    <x v="0"/>
    <n v="100"/>
    <x v="2"/>
    <x v="3"/>
    <n v="1"/>
    <n v="231.82478900000001"/>
    <n v="0.25414999999999999"/>
    <n v="0.40545599999999998"/>
    <n v="0.13515199999999999"/>
    <s v="2"/>
    <s v="scale_mpi_epyc_job_12535.out "/>
    <s v="scale_mpi_epyc_epyc002_2023-06-15_06-58-00.csv "/>
    <s v="e0 10000 100 100000 1 4"/>
    <n v="231.73192359999999"/>
    <n v="0.1249273362779075"/>
    <n v="231.48206892744417"/>
    <n v="231.9817782725558"/>
    <x v="0"/>
  </r>
  <r>
    <x v="1"/>
    <x v="0"/>
    <n v="100"/>
    <x v="2"/>
    <x v="3"/>
    <n v="1"/>
    <n v="231.79977600000001"/>
    <n v="0.21866099999999999"/>
    <n v="0.30726999999999999"/>
    <n v="0.102423"/>
    <s v="2"/>
    <s v="scale_mpi_epyc_job_12279.out "/>
    <s v="scale_mpi_epyc_epyc002_2023-06-13_21-12-23.csv "/>
    <s v="e0 10000 100 100000 1 4"/>
    <n v="231.73192359999999"/>
    <n v="0.1249273362779075"/>
    <n v="231.48206892744417"/>
    <n v="231.9817782725558"/>
    <x v="0"/>
  </r>
  <r>
    <x v="1"/>
    <x v="0"/>
    <n v="100"/>
    <x v="2"/>
    <x v="49"/>
    <n v="1"/>
    <n v="231.76251999999999"/>
    <n v="0.24149499999999999"/>
    <n v="6.1162159999999997"/>
    <n v="0.124821"/>
    <s v="6"/>
    <s v="scale_mpi_epyc_job_12330.out "/>
    <s v="scale_mpi_epyc_epyc006_2023-06-14_10-22-17.csv "/>
    <s v="e0 10000 100 100000 1 50"/>
    <n v="251.1809992"/>
    <n v="18.178770560513392"/>
    <n v="214.8234580789732"/>
    <n v="287.5385403210268"/>
    <x v="0"/>
  </r>
  <r>
    <x v="1"/>
    <x v="0"/>
    <n v="100"/>
    <x v="2"/>
    <x v="49"/>
    <n v="1"/>
    <n v="231.733679"/>
    <n v="0.23247100000000001"/>
    <n v="5.6190239999999996"/>
    <n v="0.114674"/>
    <s v="1"/>
    <s v="scale_mpi_epyc_job_12326.out "/>
    <s v="scale_mpi_epyc_epyc001.orfeo.hpc_2023-06-14_10-03-55.csv "/>
    <s v="e0 10000 100 100000 1 50"/>
    <n v="251.1809992"/>
    <n v="18.178770560513392"/>
    <n v="214.8234580789732"/>
    <n v="287.5385403210268"/>
    <x v="0"/>
  </r>
  <r>
    <x v="1"/>
    <x v="0"/>
    <n v="100"/>
    <x v="2"/>
    <x v="3"/>
    <n v="1"/>
    <n v="231.68977799999999"/>
    <n v="0.217389"/>
    <n v="0.312726"/>
    <n v="0.104242"/>
    <s v="5"/>
    <s v="scale_mpi_epyc_job_12137.out "/>
    <s v="scale_mpi_epyc_epyc005_2023-06-13_06-06-43.csv "/>
    <s v="e0 10000 100 100000 1 4"/>
    <n v="231.73192359999999"/>
    <n v="0.1249273362779075"/>
    <n v="231.48206892744417"/>
    <n v="231.9817782725558"/>
    <x v="0"/>
  </r>
  <r>
    <x v="0"/>
    <x v="0"/>
    <n v="100"/>
    <x v="2"/>
    <x v="30"/>
    <n v="1"/>
    <n v="231.681591"/>
    <n v="0.25465599999999999"/>
    <n v="4.0968929999999997"/>
    <n v="0.13656299999999999"/>
    <s v="8"/>
    <s v="scale_mpi_epyc_job_12282.out "/>
    <s v="scale_mpi_epyc_epyc008_2023-06-13_21-23-04.csv "/>
    <s v="e2 10000 100 100000 1 31"/>
    <n v="236.19315925000001"/>
    <n v="4.6664801517272441"/>
    <n v="226.86019894654552"/>
    <n v="245.52611955345449"/>
    <x v="0"/>
  </r>
  <r>
    <x v="1"/>
    <x v="0"/>
    <n v="100"/>
    <x v="2"/>
    <x v="3"/>
    <n v="1"/>
    <n v="231.50530499999999"/>
    <n v="0.20801600000000001"/>
    <n v="0.30670399999999998"/>
    <n v="0.10223500000000001"/>
    <s v="5"/>
    <s v="scale_mpi_epyc_job_12252.out "/>
    <s v="scale_mpi_epyc_epyc005_2023-06-13_16-18-38.csv "/>
    <s v="e0 10000 100 100000 1 4"/>
    <n v="231.73192359999999"/>
    <n v="0.1249273362779075"/>
    <n v="231.48206892744417"/>
    <n v="231.9817782725558"/>
    <x v="0"/>
  </r>
  <r>
    <x v="1"/>
    <x v="0"/>
    <n v="100"/>
    <x v="2"/>
    <x v="43"/>
    <n v="1"/>
    <n v="231.459395"/>
    <n v="0.29858000000000001"/>
    <n v="7.4772210000000001"/>
    <n v="0.17388899999999999"/>
    <s v="8"/>
    <s v="scale_mpi_epyc_job_12334.out "/>
    <s v="scale_mpi_epyc_epyc008_2023-06-14_12-04-14.csv "/>
    <s v="e0 10000 100 100000 1 44"/>
    <n v="242.88008559999997"/>
    <n v="16.574435767197215"/>
    <n v="209.73121406560554"/>
    <n v="276.02895713439443"/>
    <x v="0"/>
  </r>
  <r>
    <x v="1"/>
    <x v="0"/>
    <n v="100"/>
    <x v="2"/>
    <x v="46"/>
    <n v="1"/>
    <n v="231.360637"/>
    <n v="0.301124"/>
    <n v="7.4994550000000002"/>
    <n v="0.16303200000000001"/>
    <s v="6"/>
    <s v="scale_mpi_epyc_job_12330.out "/>
    <s v="scale_mpi_epyc_epyc006_2023-06-14_10-22-17.csv "/>
    <s v="e0 10000 100 100000 1 47"/>
    <n v="247.11827460000001"/>
    <n v="17.087986928852608"/>
    <n v="212.94230074229478"/>
    <n v="281.29424845770524"/>
    <x v="0"/>
  </r>
  <r>
    <x v="1"/>
    <x v="0"/>
    <n v="100"/>
    <x v="2"/>
    <x v="4"/>
    <n v="1"/>
    <n v="231.19681600000001"/>
    <n v="0.21837200000000001"/>
    <n v="0.44886500000000001"/>
    <n v="0.112216"/>
    <s v="2"/>
    <s v="scale_mpi_epyc_job_12243.out "/>
    <s v="scale_mpi_epyc_epyc002_2023-06-13_12-49-01.csv "/>
    <s v="e0 10000 100 100000 1 5"/>
    <n v="231.02931660000004"/>
    <n v="0.10708918360983775"/>
    <n v="230.81513823278036"/>
    <n v="231.24349496721973"/>
    <x v="0"/>
  </r>
  <r>
    <x v="1"/>
    <x v="0"/>
    <n v="100"/>
    <x v="2"/>
    <x v="50"/>
    <n v="1"/>
    <n v="231.08849900000001"/>
    <n v="0.30547600000000003"/>
    <n v="8.9929740000000002"/>
    <n v="0.17985899999999999"/>
    <s v="5"/>
    <s v="scale_mpi_epyc_job_12502.out "/>
    <s v="scale_mpi_epyc_epyc005_2023-06-14_18-51-16.csv "/>
    <s v="e0 10000 100 100000 1 51"/>
    <n v="252.67038259999998"/>
    <n v="18.409559963942421"/>
    <n v="215.85126267211513"/>
    <n v="289.48950252788484"/>
    <x v="0"/>
  </r>
  <r>
    <x v="1"/>
    <x v="0"/>
    <n v="100"/>
    <x v="2"/>
    <x v="4"/>
    <n v="1"/>
    <n v="231.05367100000001"/>
    <n v="0.224602"/>
    <n v="0.42180400000000001"/>
    <n v="0.105451"/>
    <s v="2"/>
    <s v="scale_mpi_epyc_job_12279.out "/>
    <s v="scale_mpi_epyc_epyc002_2023-06-13_21-12-23.csv "/>
    <s v="e0 10000 100 100000 1 5"/>
    <n v="231.02931660000004"/>
    <n v="0.10708918360983775"/>
    <n v="230.81513823278036"/>
    <n v="231.24349496721973"/>
    <x v="0"/>
  </r>
  <r>
    <x v="1"/>
    <x v="0"/>
    <n v="100"/>
    <x v="2"/>
    <x v="4"/>
    <n v="1"/>
    <n v="231.04873900000001"/>
    <n v="0.21768499999999999"/>
    <n v="0.406196"/>
    <n v="0.101549"/>
    <s v="5"/>
    <s v="scale_mpi_epyc_job_12137.out "/>
    <s v="scale_mpi_epyc_epyc005_2023-06-13_06-06-43.csv "/>
    <s v="e0 10000 100 100000 1 5"/>
    <n v="231.02931660000004"/>
    <n v="0.10708918360983775"/>
    <n v="230.81513823278036"/>
    <n v="231.24349496721973"/>
    <x v="0"/>
  </r>
  <r>
    <x v="1"/>
    <x v="0"/>
    <n v="100"/>
    <x v="2"/>
    <x v="4"/>
    <n v="1"/>
    <n v="230.97842900000001"/>
    <n v="0.20519299999999999"/>
    <n v="0.38878000000000001"/>
    <n v="9.7195000000000004E-2"/>
    <s v="5"/>
    <s v="scale_mpi_epyc_job_12252.out "/>
    <s v="scale_mpi_epyc_epyc005_2023-06-13_16-18-38.csv "/>
    <s v="e0 10000 100 100000 1 5"/>
    <n v="231.02931660000004"/>
    <n v="0.10708918360983775"/>
    <n v="230.81513823278036"/>
    <n v="231.24349496721973"/>
    <x v="0"/>
  </r>
  <r>
    <x v="1"/>
    <x v="0"/>
    <n v="100"/>
    <x v="2"/>
    <x v="4"/>
    <n v="1"/>
    <n v="230.86892800000001"/>
    <n v="0.22701199999999999"/>
    <n v="0.45541700000000002"/>
    <n v="0.113854"/>
    <s v="2"/>
    <s v="scale_mpi_epyc_job_12535.out "/>
    <s v="scale_mpi_epyc_epyc002_2023-06-15_06-58-00.csv "/>
    <s v="e0 10000 100 100000 1 5"/>
    <n v="231.02931660000004"/>
    <n v="0.10708918360983775"/>
    <n v="230.81513823278036"/>
    <n v="231.24349496721973"/>
    <x v="0"/>
  </r>
  <r>
    <x v="0"/>
    <x v="0"/>
    <n v="100"/>
    <x v="2"/>
    <x v="23"/>
    <n v="1"/>
    <n v="230.79736600000001"/>
    <n v="0.229019"/>
    <n v="2.5409030000000001"/>
    <n v="0.110474"/>
    <s v="2"/>
    <s v="scale_mpi_epyc_job_12249.out "/>
    <s v="scale_mpi_epyc_epyc002_2023-06-13_14-49-37.csv "/>
    <s v="e2 10000 100 100000 1 24"/>
    <n v="237.89930371428571"/>
    <n v="3.553249345453243"/>
    <n v="230.79280502337923"/>
    <n v="245.00580240519218"/>
    <x v="0"/>
  </r>
  <r>
    <x v="1"/>
    <x v="0"/>
    <n v="100"/>
    <x v="2"/>
    <x v="5"/>
    <n v="1"/>
    <n v="230.65029799999999"/>
    <n v="0.65206500000000001"/>
    <n v="2.659186"/>
    <n v="0.531837"/>
    <s v="5"/>
    <s v="scale_mpi_epyc_job_12137.out "/>
    <s v="scale_mpi_epyc_epyc005_2023-06-13_06-06-43.csv "/>
    <s v="e0 10000 100 100000 1 6"/>
    <n v="230.52990140000003"/>
    <n v="8.7436218197277468E-2"/>
    <n v="230.35502896360546"/>
    <n v="230.70477383639459"/>
    <x v="0"/>
  </r>
  <r>
    <x v="1"/>
    <x v="0"/>
    <n v="100"/>
    <x v="2"/>
    <x v="5"/>
    <n v="1"/>
    <n v="230.62248700000001"/>
    <n v="0.24951599999999999"/>
    <n v="0.68552400000000002"/>
    <n v="0.137105"/>
    <s v="2"/>
    <s v="scale_mpi_epyc_job_12535.out "/>
    <s v="scale_mpi_epyc_epyc002_2023-06-15_06-58-00.csv "/>
    <s v="e0 10000 100 100000 1 6"/>
    <n v="230.52990140000003"/>
    <n v="8.7436218197277468E-2"/>
    <n v="230.35502896360546"/>
    <n v="230.70477383639459"/>
    <x v="0"/>
  </r>
  <r>
    <x v="1"/>
    <x v="0"/>
    <n v="100"/>
    <x v="2"/>
    <x v="7"/>
    <n v="1"/>
    <n v="230.570382"/>
    <n v="0.22962099999999999"/>
    <n v="0.79486999999999997"/>
    <n v="0.113553"/>
    <s v="2"/>
    <s v="scale_mpi_epyc_job_12535.out "/>
    <s v="scale_mpi_epyc_epyc002_2023-06-15_06-58-00.csv "/>
    <s v="e0 10000 100 100000 1 8"/>
    <n v="230.09433439999998"/>
    <n v="0.29217815239190231"/>
    <n v="229.50997809521618"/>
    <n v="230.67869070478378"/>
    <x v="0"/>
  </r>
  <r>
    <x v="1"/>
    <x v="0"/>
    <n v="100"/>
    <x v="2"/>
    <x v="5"/>
    <n v="1"/>
    <n v="230.46390199999999"/>
    <n v="0.21723100000000001"/>
    <n v="0.55257000000000001"/>
    <n v="0.110514"/>
    <s v="2"/>
    <s v="scale_mpi_epyc_job_12243.out "/>
    <s v="scale_mpi_epyc_epyc002_2023-06-13_12-49-01.csv "/>
    <s v="e0 10000 100 100000 1 6"/>
    <n v="230.52990140000003"/>
    <n v="8.7436218197277468E-2"/>
    <n v="230.35502896360546"/>
    <n v="230.70477383639459"/>
    <x v="0"/>
  </r>
  <r>
    <x v="1"/>
    <x v="0"/>
    <n v="100"/>
    <x v="2"/>
    <x v="5"/>
    <n v="1"/>
    <n v="230.45666900000001"/>
    <n v="0.23463800000000001"/>
    <n v="0.61212500000000003"/>
    <n v="0.12242500000000001"/>
    <s v="2"/>
    <s v="scale_mpi_epyc_job_12279.out "/>
    <s v="scale_mpi_epyc_epyc002_2023-06-13_21-12-23.csv "/>
    <s v="e0 10000 100 100000 1 6"/>
    <n v="230.52990140000003"/>
    <n v="8.7436218197277468E-2"/>
    <n v="230.35502896360546"/>
    <n v="230.70477383639459"/>
    <x v="0"/>
  </r>
  <r>
    <x v="1"/>
    <x v="0"/>
    <n v="100"/>
    <x v="2"/>
    <x v="5"/>
    <n v="1"/>
    <n v="230.45615100000001"/>
    <n v="0.26159199999999999"/>
    <n v="0.76516399999999996"/>
    <n v="0.153033"/>
    <s v="5"/>
    <s v="scale_mpi_epyc_job_12252.out "/>
    <s v="scale_mpi_epyc_epyc005_2023-06-13_16-18-38.csv "/>
    <s v="e0 10000 100 100000 1 6"/>
    <n v="230.52990140000003"/>
    <n v="8.7436218197277468E-2"/>
    <n v="230.35502896360546"/>
    <n v="230.70477383639459"/>
    <x v="0"/>
  </r>
  <r>
    <x v="1"/>
    <x v="0"/>
    <n v="100"/>
    <x v="2"/>
    <x v="47"/>
    <n v="1"/>
    <n v="230.362188"/>
    <n v="0.28882000000000002"/>
    <n v="6.7605639999999996"/>
    <n v="0.143842"/>
    <s v="6"/>
    <s v="scale_mpi_epyc_job_12330.out "/>
    <s v="scale_mpi_epyc_epyc006_2023-06-14_10-22-17.csv "/>
    <s v="e0 10000 100 100000 1 48"/>
    <n v="248.30696959999995"/>
    <n v="17.669669295784313"/>
    <n v="212.96763100843131"/>
    <n v="283.64630819156855"/>
    <x v="0"/>
  </r>
  <r>
    <x v="1"/>
    <x v="0"/>
    <n v="100"/>
    <x v="2"/>
    <x v="48"/>
    <n v="1"/>
    <n v="230.294859"/>
    <n v="0.25132500000000002"/>
    <n v="6.1371500000000001"/>
    <n v="0.127857"/>
    <s v="6"/>
    <s v="scale_mpi_epyc_job_12330.out "/>
    <s v="scale_mpi_epyc_epyc006_2023-06-14_10-22-17.csv "/>
    <s v="e0 10000 100 100000 1 49"/>
    <n v="249.5860208"/>
    <n v="18.058267713599292"/>
    <n v="213.46948537280142"/>
    <n v="285.70255622719856"/>
    <x v="0"/>
  </r>
  <r>
    <x v="1"/>
    <x v="0"/>
    <n v="100"/>
    <x v="2"/>
    <x v="48"/>
    <n v="1"/>
    <n v="230.292473"/>
    <n v="0.30653799999999998"/>
    <n v="8.3955939999999991"/>
    <n v="0.17490800000000001"/>
    <s v="1"/>
    <s v="scale_mpi_epyc_job_12326.out "/>
    <s v="scale_mpi_epyc_epyc001.orfeo.hpc_2023-06-14_10-03-55.csv "/>
    <s v="e0 10000 100 100000 1 49"/>
    <n v="249.5860208"/>
    <n v="18.058267713599292"/>
    <n v="213.46948537280142"/>
    <n v="285.70255622719856"/>
    <x v="0"/>
  </r>
  <r>
    <x v="1"/>
    <x v="0"/>
    <n v="100"/>
    <x v="2"/>
    <x v="42"/>
    <n v="1"/>
    <n v="230.227338"/>
    <n v="0.24871099999999999"/>
    <n v="4.8806430000000001"/>
    <n v="0.116206"/>
    <s v="8"/>
    <s v="scale_mpi_epyc_job_12334.out "/>
    <s v="scale_mpi_epyc_epyc008_2023-06-14_12-04-14.csv "/>
    <s v="e0 10000 100 100000 1 43"/>
    <n v="241.3620617"/>
    <n v="16.381890626484051"/>
    <n v="208.5982804470319"/>
    <n v="274.12584295296813"/>
    <x v="0"/>
  </r>
  <r>
    <x v="1"/>
    <x v="0"/>
    <n v="100"/>
    <x v="2"/>
    <x v="7"/>
    <n v="1"/>
    <n v="230.16135"/>
    <n v="0.24295600000000001"/>
    <n v="0.82356399999999996"/>
    <n v="0.11765200000000001"/>
    <s v="5"/>
    <s v="scale_mpi_epyc_job_12137.out "/>
    <s v="scale_mpi_epyc_epyc005_2023-06-13_06-06-43.csv "/>
    <s v="e0 10000 100 100000 1 8"/>
    <n v="230.09433439999998"/>
    <n v="0.29217815239190231"/>
    <n v="229.50997809521618"/>
    <n v="230.67869070478378"/>
    <x v="0"/>
  </r>
  <r>
    <x v="1"/>
    <x v="0"/>
    <n v="100"/>
    <x v="2"/>
    <x v="7"/>
    <n v="1"/>
    <n v="230.146917"/>
    <n v="0.233849"/>
    <n v="0.86072000000000004"/>
    <n v="0.12296"/>
    <s v="5"/>
    <s v="scale_mpi_epyc_job_12252.out "/>
    <s v="scale_mpi_epyc_epyc005_2023-06-13_16-18-38.csv "/>
    <s v="e0 10000 100 100000 1 8"/>
    <n v="230.09433439999998"/>
    <n v="0.29217815239190231"/>
    <n v="229.50997809521618"/>
    <n v="230.67869070478378"/>
    <x v="0"/>
  </r>
  <r>
    <x v="1"/>
    <x v="0"/>
    <n v="100"/>
    <x v="2"/>
    <x v="6"/>
    <n v="1"/>
    <n v="230.13187099999999"/>
    <n v="0.203432"/>
    <n v="0.54274"/>
    <n v="9.0456999999999996E-2"/>
    <s v="2"/>
    <s v="scale_mpi_epyc_job_12535.out "/>
    <s v="scale_mpi_epyc_epyc002_2023-06-15_06-58-00.csv "/>
    <s v="e0 10000 100 100000 1 7"/>
    <n v="229.93141540000002"/>
    <n v="0.11179648213514107"/>
    <n v="229.70782243572972"/>
    <n v="230.15500836427032"/>
    <x v="0"/>
  </r>
  <r>
    <x v="1"/>
    <x v="0"/>
    <n v="100"/>
    <x v="2"/>
    <x v="49"/>
    <n v="1"/>
    <n v="229.98457500000001"/>
    <n v="0.263513"/>
    <n v="5.4687390000000002"/>
    <n v="0.111607"/>
    <s v="5"/>
    <s v="scale_mpi_epyc_job_12502.out "/>
    <s v="scale_mpi_epyc_epyc005_2023-06-14_18-51-16.csv "/>
    <s v="e0 10000 100 100000 1 50"/>
    <n v="251.1809992"/>
    <n v="18.178770560513392"/>
    <n v="214.8234580789732"/>
    <n v="287.5385403210268"/>
    <x v="0"/>
  </r>
  <r>
    <x v="1"/>
    <x v="0"/>
    <n v="100"/>
    <x v="2"/>
    <x v="6"/>
    <n v="1"/>
    <n v="229.93588199999999"/>
    <n v="0.243814"/>
    <n v="0.60303099999999998"/>
    <n v="0.100505"/>
    <s v="2"/>
    <s v="scale_mpi_epyc_job_12279.out "/>
    <s v="scale_mpi_epyc_epyc002_2023-06-13_21-12-23.csv "/>
    <s v="e0 10000 100 100000 1 7"/>
    <n v="229.93141540000002"/>
    <n v="0.11179648213514107"/>
    <n v="229.70782243572972"/>
    <n v="230.15500836427032"/>
    <x v="0"/>
  </r>
  <r>
    <x v="1"/>
    <x v="0"/>
    <n v="100"/>
    <x v="2"/>
    <x v="6"/>
    <n v="1"/>
    <n v="229.909773"/>
    <n v="0.20666699999999999"/>
    <n v="0.59457700000000002"/>
    <n v="9.9096000000000004E-2"/>
    <s v="2"/>
    <s v="scale_mpi_epyc_job_12243.out "/>
    <s v="scale_mpi_epyc_epyc002_2023-06-13_12-49-01.csv "/>
    <s v="e0 10000 100 100000 1 7"/>
    <n v="229.93141540000002"/>
    <n v="0.11179648213514107"/>
    <n v="229.70782243572972"/>
    <n v="230.15500836427032"/>
    <x v="0"/>
  </r>
  <r>
    <x v="1"/>
    <x v="0"/>
    <n v="100"/>
    <x v="2"/>
    <x v="6"/>
    <n v="1"/>
    <n v="229.889904"/>
    <n v="0.216414"/>
    <n v="0.618085"/>
    <n v="0.10301399999999999"/>
    <s v="5"/>
    <s v="scale_mpi_epyc_job_12252.out "/>
    <s v="scale_mpi_epyc_epyc005_2023-06-13_16-18-38.csv "/>
    <s v="e0 10000 100 100000 1 7"/>
    <n v="229.93141540000002"/>
    <n v="0.11179648213514107"/>
    <n v="229.70782243572972"/>
    <n v="230.15500836427032"/>
    <x v="0"/>
  </r>
  <r>
    <x v="1"/>
    <x v="0"/>
    <n v="100"/>
    <x v="2"/>
    <x v="7"/>
    <n v="1"/>
    <n v="229.88473300000001"/>
    <n v="0.23672499999999999"/>
    <n v="0.88338499999999998"/>
    <n v="0.126198"/>
    <s v="2"/>
    <s v="scale_mpi_epyc_job_12243.out "/>
    <s v="scale_mpi_epyc_epyc002_2023-06-13_12-49-01.csv "/>
    <s v="e0 10000 100 100000 1 8"/>
    <n v="230.09433439999998"/>
    <n v="0.29217815239190231"/>
    <n v="229.50997809521618"/>
    <n v="230.67869070478378"/>
    <x v="0"/>
  </r>
  <r>
    <x v="0"/>
    <x v="0"/>
    <n v="100"/>
    <x v="2"/>
    <x v="6"/>
    <n v="1"/>
    <n v="229.86402699999999"/>
    <n v="0.298871"/>
    <n v="1.1366320000000001"/>
    <n v="0.189439"/>
    <s v="6"/>
    <s v="scale_mpi_epyc_job_12251.out "/>
    <s v="scale_mpi_epyc_epyc006_2023-06-13_16-16-38.csv "/>
    <s v="e2 10000 100 100000 1 7"/>
    <n v="235.96449000000001"/>
    <n v="3.8934758848949254"/>
    <n v="228.17753823021016"/>
    <n v="243.75144176978986"/>
    <x v="0"/>
  </r>
  <r>
    <x v="1"/>
    <x v="0"/>
    <n v="100"/>
    <x v="2"/>
    <x v="6"/>
    <n v="1"/>
    <n v="229.789647"/>
    <n v="0.37331300000000001"/>
    <n v="1.0412920000000001"/>
    <n v="0.17354900000000001"/>
    <s v="5"/>
    <s v="scale_mpi_epyc_job_12137.out "/>
    <s v="scale_mpi_epyc_epyc005_2023-06-13_06-06-43.csv "/>
    <s v="e0 10000 100 100000 1 7"/>
    <n v="229.93141540000002"/>
    <n v="0.11179648213514107"/>
    <n v="229.70782243572972"/>
    <n v="230.15500836427032"/>
    <x v="0"/>
  </r>
  <r>
    <x v="0"/>
    <x v="0"/>
    <n v="100"/>
    <x v="2"/>
    <x v="6"/>
    <n v="1"/>
    <n v="229.75588200000001"/>
    <n v="0.24421399999999999"/>
    <n v="0.78276400000000002"/>
    <n v="0.13046099999999999"/>
    <s v="5"/>
    <s v="scale_mpi_epyc_job_12537.out "/>
    <s v="scale_mpi_epyc_epyc005_2023-06-15_06-58-28.csv "/>
    <s v="e2 10000 100 100000 1 7"/>
    <n v="235.96449000000001"/>
    <n v="3.8934758848949254"/>
    <n v="228.17753823021016"/>
    <n v="243.75144176978986"/>
    <x v="0"/>
  </r>
  <r>
    <x v="1"/>
    <x v="0"/>
    <n v="100"/>
    <x v="2"/>
    <x v="7"/>
    <n v="1"/>
    <n v="229.70829000000001"/>
    <n v="0.23536199999999999"/>
    <n v="0.80321200000000004"/>
    <n v="0.114745"/>
    <s v="2"/>
    <s v="scale_mpi_epyc_job_12279.out "/>
    <s v="scale_mpi_epyc_epyc002_2023-06-13_21-12-23.csv "/>
    <s v="e0 10000 100 100000 1 8"/>
    <n v="230.09433439999998"/>
    <n v="0.29217815239190231"/>
    <n v="229.50997809521618"/>
    <n v="230.67869070478378"/>
    <x v="0"/>
  </r>
  <r>
    <x v="0"/>
    <x v="0"/>
    <n v="100"/>
    <x v="2"/>
    <x v="32"/>
    <n v="1"/>
    <n v="229.62767600000001"/>
    <n v="0.26008500000000001"/>
    <n v="4.2531319999999999"/>
    <n v="0.13291"/>
    <s v="1"/>
    <s v="scale_mpi_epyc_job_12299.out "/>
    <s v="scale_mpi_epyc_epyc001.orfeo.hpc_2023-06-14_09-15-14.csv "/>
    <s v="e2 10000 100 100000 1 33"/>
    <n v="240.00515300000001"/>
    <n v="5.9929821767133795"/>
    <n v="228.01918864657324"/>
    <n v="251.99111735342677"/>
    <x v="0"/>
  </r>
  <r>
    <x v="0"/>
    <x v="0"/>
    <n v="100"/>
    <x v="2"/>
    <x v="40"/>
    <n v="1"/>
    <n v="229.524719"/>
    <n v="0.26243100000000003"/>
    <n v="5.8214699999999997"/>
    <n v="0.145537"/>
    <s v="6"/>
    <s v="scale_mpi_epyc_job_12264.out "/>
    <s v="scale_mpi_epyc_epyc006_2023-06-13_18-17-06.csv "/>
    <s v="e2 10000 100 100000 1 41"/>
    <n v="243.58805563636361"/>
    <n v="13.10794784598248"/>
    <n v="217.37215994439865"/>
    <n v="269.80395132832859"/>
    <x v="0"/>
  </r>
  <r>
    <x v="1"/>
    <x v="0"/>
    <n v="100"/>
    <x v="2"/>
    <x v="47"/>
    <n v="1"/>
    <n v="229.37973099999999"/>
    <n v="0.23036000000000001"/>
    <n v="4.9377659999999999"/>
    <n v="0.105059"/>
    <s v="1"/>
    <s v="scale_mpi_epyc_job_12326.out "/>
    <s v="scale_mpi_epyc_epyc001.orfeo.hpc_2023-06-14_10-03-55.csv "/>
    <s v="e0 10000 100 100000 1 48"/>
    <n v="248.30696959999995"/>
    <n v="17.669669295784313"/>
    <n v="212.96763100843131"/>
    <n v="283.64630819156855"/>
    <x v="0"/>
  </r>
  <r>
    <x v="1"/>
    <x v="0"/>
    <n v="100"/>
    <x v="2"/>
    <x v="41"/>
    <n v="1"/>
    <n v="229.12213399999999"/>
    <n v="0.23625399999999999"/>
    <n v="5.129804"/>
    <n v="0.12511700000000001"/>
    <s v="8"/>
    <s v="scale_mpi_epyc_job_12334.out "/>
    <s v="scale_mpi_epyc_epyc008_2023-06-14_12-04-14.csv "/>
    <s v="e0 10000 100 100000 1 42"/>
    <n v="240.35090790000004"/>
    <n v="16.077708572347099"/>
    <n v="208.19549075530585"/>
    <n v="272.50632504469422"/>
    <x v="0"/>
  </r>
  <r>
    <x v="0"/>
    <x v="0"/>
    <n v="100"/>
    <x v="2"/>
    <x v="21"/>
    <n v="1"/>
    <n v="229.111099"/>
    <n v="0.21801699999999999"/>
    <n v="2.083059"/>
    <n v="9.9193000000000003E-2"/>
    <s v="5"/>
    <s v="scale_mpi_epyc_job_12537.out "/>
    <s v="scale_mpi_epyc_epyc005_2023-06-15_06-58-28.csv "/>
    <s v="e2 10000 100 100000 1 22"/>
    <n v="234.20987785714283"/>
    <n v="5.6842470451810634"/>
    <n v="222.84138376678069"/>
    <n v="245.57837194750496"/>
    <x v="0"/>
  </r>
  <r>
    <x v="0"/>
    <x v="0"/>
    <n v="100"/>
    <x v="2"/>
    <x v="40"/>
    <n v="1"/>
    <n v="228.81914399999999"/>
    <n v="0.355605"/>
    <n v="4.4308339999999999"/>
    <n v="0.11077099999999999"/>
    <s v="5"/>
    <s v="scale_mpi_epyc_job_12332.out "/>
    <s v="scale_mpi_epyc_epyc005_2023-06-14_10-46-20.csv "/>
    <s v="e2 10000 100 100000 1 41"/>
    <n v="243.58805563636361"/>
    <n v="13.10794784598248"/>
    <n v="217.37215994439865"/>
    <n v="269.80395132832859"/>
    <x v="0"/>
  </r>
  <r>
    <x v="1"/>
    <x v="0"/>
    <n v="100"/>
    <x v="2"/>
    <x v="8"/>
    <n v="1"/>
    <n v="228.437568"/>
    <n v="0.24573500000000001"/>
    <n v="1.0749219999999999"/>
    <n v="0.13436500000000001"/>
    <s v="2"/>
    <s v="scale_mpi_epyc_job_12243.out "/>
    <s v="scale_mpi_epyc_epyc002_2023-06-13_12-49-01.csv "/>
    <s v="e0 10000 100 100000 1 9"/>
    <n v="228.35700600000001"/>
    <n v="6.6871719786822478E-2"/>
    <n v="228.22326256042638"/>
    <n v="228.49074943957365"/>
    <x v="0"/>
  </r>
  <r>
    <x v="1"/>
    <x v="0"/>
    <n v="100"/>
    <x v="2"/>
    <x v="8"/>
    <n v="1"/>
    <n v="228.421933"/>
    <n v="0.315419"/>
    <n v="1.496294"/>
    <n v="0.18703700000000001"/>
    <s v="2"/>
    <s v="scale_mpi_epyc_job_12535.out "/>
    <s v="scale_mpi_epyc_epyc002_2023-06-15_06-58-00.csv "/>
    <s v="e0 10000 100 100000 1 9"/>
    <n v="228.35700600000001"/>
    <n v="6.6871719786822478E-2"/>
    <n v="228.22326256042638"/>
    <n v="228.49074943957365"/>
    <x v="0"/>
  </r>
  <r>
    <x v="1"/>
    <x v="0"/>
    <n v="100"/>
    <x v="2"/>
    <x v="8"/>
    <n v="1"/>
    <n v="228.347904"/>
    <n v="0.251079"/>
    <n v="1.103613"/>
    <n v="0.13795199999999999"/>
    <s v="2"/>
    <s v="scale_mpi_epyc_job_12279.out "/>
    <s v="scale_mpi_epyc_epyc002_2023-06-13_21-12-23.csv "/>
    <s v="e0 10000 100 100000 1 9"/>
    <n v="228.35700600000001"/>
    <n v="6.6871719786822478E-2"/>
    <n v="228.22326256042638"/>
    <n v="228.49074943957365"/>
    <x v="0"/>
  </r>
  <r>
    <x v="1"/>
    <x v="0"/>
    <n v="100"/>
    <x v="2"/>
    <x v="48"/>
    <n v="1"/>
    <n v="228.330308"/>
    <n v="0.26395000000000002"/>
    <n v="6.6593809999999998"/>
    <n v="0.138737"/>
    <s v="5"/>
    <s v="scale_mpi_epyc_job_12502.out "/>
    <s v="scale_mpi_epyc_epyc005_2023-06-14_18-51-16.csv "/>
    <s v="e0 10000 100 100000 1 49"/>
    <n v="249.5860208"/>
    <n v="18.058267713599292"/>
    <n v="213.46948537280142"/>
    <n v="285.70255622719856"/>
    <x v="0"/>
  </r>
  <r>
    <x v="1"/>
    <x v="0"/>
    <n v="100"/>
    <x v="2"/>
    <x v="8"/>
    <n v="1"/>
    <n v="228.32250099999999"/>
    <n v="0.27236700000000003"/>
    <n v="1.2040329999999999"/>
    <n v="0.150504"/>
    <s v="5"/>
    <s v="scale_mpi_epyc_job_12137.out "/>
    <s v="scale_mpi_epyc_epyc005_2023-06-13_06-06-43.csv "/>
    <s v="e0 10000 100 100000 1 9"/>
    <n v="228.35700600000001"/>
    <n v="6.6871719786822478E-2"/>
    <n v="228.22326256042638"/>
    <n v="228.49074943957365"/>
    <x v="0"/>
  </r>
  <r>
    <x v="1"/>
    <x v="0"/>
    <n v="100"/>
    <x v="2"/>
    <x v="8"/>
    <n v="1"/>
    <n v="228.255124"/>
    <n v="0.22222600000000001"/>
    <n v="0.88589099999999998"/>
    <n v="0.110736"/>
    <s v="5"/>
    <s v="scale_mpi_epyc_job_12252.out "/>
    <s v="scale_mpi_epyc_epyc005_2023-06-13_16-18-38.csv "/>
    <s v="e0 10000 100 100000 1 9"/>
    <n v="228.35700600000001"/>
    <n v="6.6871719786822478E-2"/>
    <n v="228.22326256042638"/>
    <n v="228.49074943957365"/>
    <x v="0"/>
  </r>
  <r>
    <x v="0"/>
    <x v="0"/>
    <n v="100"/>
    <x v="2"/>
    <x v="36"/>
    <n v="1"/>
    <n v="228.25049999999999"/>
    <n v="0.24882000000000001"/>
    <n v="4.2474920000000003"/>
    <n v="0.11798599999999999"/>
    <s v="6"/>
    <s v="scale_mpi_epyc_job_12503.out "/>
    <s v="scale_mpi_epyc_epyc006_2023-06-14_18-51-27.csv "/>
    <s v="e2 10000 100 100000 1 37"/>
    <n v="236.54481939999999"/>
    <n v="5.5800266878104274"/>
    <n v="225.38476602437913"/>
    <n v="247.70487277562086"/>
    <x v="0"/>
  </r>
  <r>
    <x v="1"/>
    <x v="0"/>
    <n v="100"/>
    <x v="2"/>
    <x v="46"/>
    <n v="1"/>
    <n v="228.247277"/>
    <n v="0.24709700000000001"/>
    <n v="5.7466249999999999"/>
    <n v="0.124927"/>
    <s v="1"/>
    <s v="scale_mpi_epyc_job_12326.out "/>
    <s v="scale_mpi_epyc_epyc001.orfeo.hpc_2023-06-14_10-03-55.csv "/>
    <s v="e0 10000 100 100000 1 47"/>
    <n v="247.11827460000001"/>
    <n v="17.087986928852608"/>
    <n v="212.94230074229478"/>
    <n v="281.29424845770524"/>
    <x v="0"/>
  </r>
  <r>
    <x v="1"/>
    <x v="0"/>
    <n v="100"/>
    <x v="2"/>
    <x v="45"/>
    <n v="1"/>
    <n v="227.979062"/>
    <n v="0.252855"/>
    <n v="6.0586710000000004"/>
    <n v="0.13463700000000001"/>
    <s v="6"/>
    <s v="scale_mpi_epyc_job_12330.out "/>
    <s v="scale_mpi_epyc_epyc006_2023-06-14_10-22-17.csv "/>
    <s v="e0 10000 100 100000 1 46"/>
    <n v="245.83531139999999"/>
    <n v="17.082123415068828"/>
    <n v="211.67106456986232"/>
    <n v="279.99955823013767"/>
    <x v="0"/>
  </r>
  <r>
    <x v="0"/>
    <x v="0"/>
    <n v="100"/>
    <x v="2"/>
    <x v="35"/>
    <n v="1"/>
    <n v="227.91278800000001"/>
    <n v="0.24726699999999999"/>
    <n v="4.6188500000000001"/>
    <n v="0.131967"/>
    <s v="1"/>
    <s v="scale_mpi_epyc_job_12299.out "/>
    <s v="scale_mpi_epyc_epyc001.orfeo.hpc_2023-06-14_09-15-14.csv "/>
    <s v="e2 10000 100 100000 1 36"/>
    <n v="238.158208"/>
    <n v="6.2674383074777786"/>
    <n v="225.62333138504445"/>
    <n v="250.69308461495555"/>
    <x v="0"/>
  </r>
  <r>
    <x v="1"/>
    <x v="0"/>
    <n v="100"/>
    <x v="2"/>
    <x v="40"/>
    <n v="1"/>
    <n v="227.87940399999999"/>
    <n v="0.236789"/>
    <n v="4.532464"/>
    <n v="0.113312"/>
    <s v="8"/>
    <s v="scale_mpi_epyc_job_12334.out "/>
    <s v="scale_mpi_epyc_epyc008_2023-06-14_12-04-14.csv "/>
    <s v="e0 10000 100 100000 1 41"/>
    <n v="239.16124179999997"/>
    <n v="15.576138156078578"/>
    <n v="208.00896548784283"/>
    <n v="270.31351811215711"/>
    <x v="0"/>
  </r>
  <r>
    <x v="0"/>
    <x v="0"/>
    <n v="100"/>
    <x v="2"/>
    <x v="14"/>
    <n v="1"/>
    <n v="227.778504"/>
    <n v="0.20635700000000001"/>
    <n v="1.348465"/>
    <n v="9.6319000000000002E-2"/>
    <s v="4"/>
    <s v="scale_mpi_epyc_job_12298.out "/>
    <s v="scale_mpi_epyc_epyc004_2023-06-14_07-16-34.csv "/>
    <s v="e2 10000 100 100000 1 15"/>
    <n v="232.02545014285715"/>
    <n v="5.3102850694325667"/>
    <n v="221.40488000399202"/>
    <n v="242.64602028172229"/>
    <x v="0"/>
  </r>
  <r>
    <x v="0"/>
    <x v="0"/>
    <n v="100"/>
    <x v="2"/>
    <x v="15"/>
    <n v="1"/>
    <n v="227.68607499999999"/>
    <n v="0.20399800000000001"/>
    <n v="1.4363919999999999"/>
    <n v="9.5758999999999997E-2"/>
    <s v="4"/>
    <s v="scale_mpi_epyc_job_12298.out "/>
    <s v="scale_mpi_epyc_epyc004_2023-06-14_07-16-34.csv "/>
    <s v="e2 10000 100 100000 1 16"/>
    <n v="235.10298128571429"/>
    <n v="4.7869422913836344"/>
    <n v="225.52909670294702"/>
    <n v="244.67686586848157"/>
    <x v="0"/>
  </r>
  <r>
    <x v="1"/>
    <x v="0"/>
    <n v="100"/>
    <x v="2"/>
    <x v="9"/>
    <n v="1"/>
    <n v="227.66931199999999"/>
    <n v="0.359518"/>
    <n v="1.461622"/>
    <n v="0.16240199999999999"/>
    <s v="5"/>
    <s v="scale_mpi_epyc_job_12137.out "/>
    <s v="scale_mpi_epyc_epyc005_2023-06-13_06-06-43.csv "/>
    <s v="e0 10000 100 100000 1 10"/>
    <n v="227.58826839999998"/>
    <n v="4.8340143145009749E-2"/>
    <n v="227.49158811370995"/>
    <n v="227.68494868629"/>
    <x v="0"/>
  </r>
  <r>
    <x v="0"/>
    <x v="0"/>
    <n v="100"/>
    <x v="2"/>
    <x v="16"/>
    <n v="1"/>
    <n v="227.66742300000001"/>
    <n v="0.21349000000000001"/>
    <n v="1.6021559999999999"/>
    <n v="0.100135"/>
    <s v="4"/>
    <s v="scale_mpi_epyc_job_12298.out "/>
    <s v="scale_mpi_epyc_epyc004_2023-06-14_07-16-34.csv "/>
    <s v="e2 10000 100 100000 1 17"/>
    <n v="235.07831899999999"/>
    <n v="4.7677177919600471"/>
    <n v="225.54288341607989"/>
    <n v="244.6137545839201"/>
    <x v="0"/>
  </r>
  <r>
    <x v="0"/>
    <x v="0"/>
    <n v="100"/>
    <x v="2"/>
    <x v="29"/>
    <n v="1"/>
    <n v="227.655494"/>
    <n v="0.229382"/>
    <n v="3.380096"/>
    <n v="0.11655500000000001"/>
    <s v="6"/>
    <s v="scale_mpi_epyc_job_12251.out "/>
    <s v="scale_mpi_epyc_epyc006_2023-06-13_16-16-38.csv "/>
    <s v="e2 10000 100 100000 1 30"/>
    <n v="233.83410620000001"/>
    <n v="5.242614357273073"/>
    <n v="223.34887748545387"/>
    <n v="244.31933491454615"/>
    <x v="0"/>
  </r>
  <r>
    <x v="1"/>
    <x v="0"/>
    <n v="100"/>
    <x v="2"/>
    <x v="9"/>
    <n v="1"/>
    <n v="227.61598900000001"/>
    <n v="0.242728"/>
    <n v="1.1980679999999999"/>
    <n v="0.13311899999999999"/>
    <s v="5"/>
    <s v="scale_mpi_epyc_job_12252.out "/>
    <s v="scale_mpi_epyc_epyc005_2023-06-13_16-18-38.csv "/>
    <s v="e0 10000 100 100000 1 10"/>
    <n v="227.58826839999998"/>
    <n v="4.8340143145009749E-2"/>
    <n v="227.49158811370995"/>
    <n v="227.68494868629"/>
    <x v="0"/>
  </r>
  <r>
    <x v="1"/>
    <x v="0"/>
    <n v="100"/>
    <x v="2"/>
    <x v="37"/>
    <n v="1"/>
    <n v="227.57134300000001"/>
    <n v="0.228412"/>
    <n v="4.220275"/>
    <n v="0.114061"/>
    <s v="8"/>
    <s v="scale_mpi_epyc_job_12334.out "/>
    <s v="scale_mpi_epyc_epyc008_2023-06-14_12-04-14.csv "/>
    <s v="e0 10000 100 100000 1 38"/>
    <n v="233.82563910000005"/>
    <n v="12.595413984126372"/>
    <n v="208.63481113174731"/>
    <n v="259.01646706825278"/>
    <x v="0"/>
  </r>
  <r>
    <x v="1"/>
    <x v="0"/>
    <n v="100"/>
    <x v="2"/>
    <x v="9"/>
    <n v="1"/>
    <n v="227.567027"/>
    <n v="0.242482"/>
    <n v="1.1703650000000001"/>
    <n v="0.13004099999999999"/>
    <s v="2"/>
    <s v="scale_mpi_epyc_job_12535.out "/>
    <s v="scale_mpi_epyc_epyc002_2023-06-15_06-58-00.csv "/>
    <s v="e0 10000 100 100000 1 10"/>
    <n v="227.58826839999998"/>
    <n v="4.8340143145009749E-2"/>
    <n v="227.49158811370995"/>
    <n v="227.68494868629"/>
    <x v="0"/>
  </r>
  <r>
    <x v="1"/>
    <x v="0"/>
    <n v="100"/>
    <x v="2"/>
    <x v="9"/>
    <n v="1"/>
    <n v="227.550253"/>
    <n v="0.20732600000000001"/>
    <n v="0.85790900000000003"/>
    <n v="9.5323000000000005E-2"/>
    <s v="2"/>
    <s v="scale_mpi_epyc_job_12279.out "/>
    <s v="scale_mpi_epyc_epyc002_2023-06-13_21-12-23.csv "/>
    <s v="e0 10000 100 100000 1 10"/>
    <n v="227.58826839999998"/>
    <n v="4.8340143145009749E-2"/>
    <n v="227.49158811370995"/>
    <n v="227.68494868629"/>
    <x v="0"/>
  </r>
  <r>
    <x v="1"/>
    <x v="0"/>
    <n v="100"/>
    <x v="2"/>
    <x v="9"/>
    <n v="1"/>
    <n v="227.53876099999999"/>
    <n v="0.21171000000000001"/>
    <n v="0.92917000000000005"/>
    <n v="0.103241"/>
    <s v="2"/>
    <s v="scale_mpi_epyc_job_12243.out "/>
    <s v="scale_mpi_epyc_epyc002_2023-06-13_12-49-01.csv "/>
    <s v="e0 10000 100 100000 1 10"/>
    <n v="227.58826839999998"/>
    <n v="4.8340143145009749E-2"/>
    <n v="227.49158811370995"/>
    <n v="227.68494868629"/>
    <x v="0"/>
  </r>
  <r>
    <x v="0"/>
    <x v="0"/>
    <n v="100"/>
    <x v="2"/>
    <x v="19"/>
    <n v="1"/>
    <n v="227.47143399999999"/>
    <n v="0.21885499999999999"/>
    <n v="2.0457139999999998"/>
    <n v="0.107669"/>
    <s v="5"/>
    <s v="scale_mpi_epyc_job_12248.out "/>
    <s v="scale_mpi_epyc_epyc005_2023-06-13_14-18-07.csv "/>
    <s v="e2 10000 100 100000 1 20"/>
    <n v="233.75301171428569"/>
    <n v="5.5420579622373412"/>
    <n v="222.66889578981102"/>
    <n v="244.83712763876036"/>
    <x v="0"/>
  </r>
  <r>
    <x v="0"/>
    <x v="0"/>
    <n v="100"/>
    <x v="2"/>
    <x v="28"/>
    <n v="1"/>
    <n v="227.45877100000001"/>
    <n v="0.22881899999999999"/>
    <n v="2.9982030000000002"/>
    <n v="0.10707899999999999"/>
    <s v="6"/>
    <s v="scale_mpi_epyc_job_12251.out "/>
    <s v="scale_mpi_epyc_epyc006_2023-06-13_16-16-38.csv "/>
    <s v="e2 10000 100 100000 1 29"/>
    <n v="237.74156857142859"/>
    <n v="6.8525500394106498"/>
    <n v="224.0364684926073"/>
    <n v="251.44666865024988"/>
    <x v="0"/>
  </r>
  <r>
    <x v="0"/>
    <x v="0"/>
    <n v="100"/>
    <x v="2"/>
    <x v="10"/>
    <n v="1"/>
    <n v="227.45545200000001"/>
    <n v="0.21063599999999999"/>
    <n v="1.0019469999999999"/>
    <n v="0.10019500000000001"/>
    <s v="2"/>
    <s v="scale_mpi_epyc_job_12249.out "/>
    <s v="scale_mpi_epyc_epyc002_2023-06-13_14-49-37.csv "/>
    <s v="e2 10000 100 100000 1 11"/>
    <n v="233.4059515714286"/>
    <n v="5.1829033791919965"/>
    <n v="223.04014481304461"/>
    <n v="243.7717583298126"/>
    <x v="0"/>
  </r>
  <r>
    <x v="0"/>
    <x v="0"/>
    <n v="100"/>
    <x v="2"/>
    <x v="10"/>
    <n v="1"/>
    <n v="227.455003"/>
    <n v="0.22511200000000001"/>
    <n v="1.1437759999999999"/>
    <n v="0.11437799999999999"/>
    <s v="4"/>
    <s v="scale_mpi_epyc_job_12298.out "/>
    <s v="scale_mpi_epyc_epyc004_2023-06-14_07-16-34.csv "/>
    <s v="e2 10000 100 100000 1 11"/>
    <n v="233.4059515714286"/>
    <n v="5.1829033791919965"/>
    <n v="223.04014481304461"/>
    <n v="243.7717583298126"/>
    <x v="0"/>
  </r>
  <r>
    <x v="0"/>
    <x v="0"/>
    <n v="100"/>
    <x v="2"/>
    <x v="26"/>
    <n v="1"/>
    <n v="227.41945100000001"/>
    <n v="0.21079200000000001"/>
    <n v="2.6005280000000002"/>
    <n v="0.10002"/>
    <s v="5"/>
    <s v="scale_mpi_epyc_job_12248.out "/>
    <s v="scale_mpi_epyc_epyc005_2023-06-13_14-18-07.csv "/>
    <s v="e2 10000 100 100000 1 27"/>
    <n v="234.84960300000003"/>
    <n v="7.3835239163083157"/>
    <n v="220.08255516738339"/>
    <n v="249.61665083261667"/>
    <x v="0"/>
  </r>
  <r>
    <x v="0"/>
    <x v="0"/>
    <n v="100"/>
    <x v="2"/>
    <x v="16"/>
    <n v="1"/>
    <n v="227.41434100000001"/>
    <n v="0.21449699999999999"/>
    <n v="1.612641"/>
    <n v="0.10079"/>
    <s v="2"/>
    <s v="scale_mpi_epyc_job_12249.out "/>
    <s v="scale_mpi_epyc_epyc002_2023-06-13_14-49-37.csv "/>
    <s v="e2 10000 100 100000 1 17"/>
    <n v="235.07831899999999"/>
    <n v="4.7677177919600471"/>
    <n v="225.54288341607989"/>
    <n v="244.6137545839201"/>
    <x v="0"/>
  </r>
  <r>
    <x v="0"/>
    <x v="0"/>
    <n v="100"/>
    <x v="2"/>
    <x v="15"/>
    <n v="1"/>
    <n v="227.38605100000001"/>
    <n v="0.214223"/>
    <n v="1.5003979999999999"/>
    <n v="0.100027"/>
    <s v="2"/>
    <s v="scale_mpi_epyc_job_12555.out "/>
    <s v="scale_mpi_epyc_epyc002_2023-06-15_11-03-45.csv "/>
    <s v="e2 10000 100 100000 1 16"/>
    <n v="235.10298128571429"/>
    <n v="4.7869422913836344"/>
    <n v="225.52909670294702"/>
    <n v="244.67686586848157"/>
    <x v="0"/>
  </r>
  <r>
    <x v="0"/>
    <x v="0"/>
    <n v="100"/>
    <x v="2"/>
    <x v="19"/>
    <n v="1"/>
    <n v="227.38467399999999"/>
    <n v="0.237842"/>
    <n v="2.2576109999999998"/>
    <n v="0.118822"/>
    <s v="5"/>
    <s v="scale_mpi_epyc_job_12537.out "/>
    <s v="scale_mpi_epyc_epyc005_2023-06-15_06-58-28.csv "/>
    <s v="e2 10000 100 100000 1 20"/>
    <n v="233.75301171428569"/>
    <n v="5.5420579622373412"/>
    <n v="222.66889578981102"/>
    <n v="244.83712763876036"/>
    <x v="0"/>
  </r>
  <r>
    <x v="0"/>
    <x v="0"/>
    <n v="100"/>
    <x v="2"/>
    <x v="10"/>
    <n v="1"/>
    <n v="227.371106"/>
    <n v="0.27887899999999999"/>
    <n v="1.343458"/>
    <n v="0.13434599999999999"/>
    <s v="5"/>
    <s v="scale_mpi_epyc_job_12537.out "/>
    <s v="scale_mpi_epyc_epyc005_2023-06-15_06-58-28.csv "/>
    <s v="e2 10000 100 100000 1 11"/>
    <n v="233.4059515714286"/>
    <n v="5.1829033791919965"/>
    <n v="223.04014481304461"/>
    <n v="243.7717583298126"/>
    <x v="0"/>
  </r>
  <r>
    <x v="1"/>
    <x v="0"/>
    <n v="100"/>
    <x v="2"/>
    <x v="35"/>
    <n v="1"/>
    <n v="227.351922"/>
    <n v="0.23557"/>
    <n v="4.1944369999999997"/>
    <n v="0.119841"/>
    <s v="8"/>
    <s v="scale_mpi_epyc_job_12334.out "/>
    <s v="scale_mpi_epyc_epyc008_2023-06-14_12-04-14.csv "/>
    <s v="e0 10000 100 100000 1 36"/>
    <n v="232.92260930000003"/>
    <n v="11.277495542047843"/>
    <n v="210.36761821590434"/>
    <n v="255.47760038409572"/>
    <x v="0"/>
  </r>
  <r>
    <x v="0"/>
    <x v="0"/>
    <n v="100"/>
    <x v="2"/>
    <x v="14"/>
    <n v="1"/>
    <n v="227.351213"/>
    <n v="0.206288"/>
    <n v="1.3504449999999999"/>
    <n v="9.6460000000000004E-2"/>
    <s v="2"/>
    <s v="scale_mpi_epyc_job_12555.out "/>
    <s v="scale_mpi_epyc_epyc002_2023-06-15_11-03-45.csv "/>
    <s v="e2 10000 100 100000 1 15"/>
    <n v="232.02545014285715"/>
    <n v="5.3102850694325667"/>
    <n v="221.40488000399202"/>
    <n v="242.64602028172229"/>
    <x v="0"/>
  </r>
  <r>
    <x v="0"/>
    <x v="0"/>
    <n v="100"/>
    <x v="2"/>
    <x v="14"/>
    <n v="1"/>
    <n v="227.31977000000001"/>
    <n v="0.24235599999999999"/>
    <n v="1.8342400000000001"/>
    <n v="0.13101699999999999"/>
    <s v="5"/>
    <s v="scale_mpi_epyc_job_12248.out "/>
    <s v="scale_mpi_epyc_epyc005_2023-06-13_14-18-07.csv "/>
    <s v="e2 10000 100 100000 1 15"/>
    <n v="232.02545014285715"/>
    <n v="5.3102850694325667"/>
    <n v="221.40488000399202"/>
    <n v="242.64602028172229"/>
    <x v="0"/>
  </r>
  <r>
    <x v="0"/>
    <x v="0"/>
    <n v="100"/>
    <x v="2"/>
    <x v="21"/>
    <n v="1"/>
    <n v="227.29999599999999"/>
    <n v="0.237068"/>
    <n v="2.4771100000000001"/>
    <n v="0.11795799999999999"/>
    <s v="5"/>
    <s v="scale_mpi_epyc_job_12248.out "/>
    <s v="scale_mpi_epyc_epyc005_2023-06-13_14-18-07.csv "/>
    <s v="e2 10000 100 100000 1 22"/>
    <n v="234.20987785714283"/>
    <n v="5.6842470451810634"/>
    <n v="222.84138376678069"/>
    <n v="245.57837194750496"/>
    <x v="0"/>
  </r>
  <r>
    <x v="0"/>
    <x v="0"/>
    <n v="100"/>
    <x v="2"/>
    <x v="19"/>
    <n v="1"/>
    <n v="227.28537700000001"/>
    <n v="0.245168"/>
    <n v="2.4533680000000002"/>
    <n v="0.12912499999999999"/>
    <s v="2"/>
    <s v="scale_mpi_epyc_job_12555.out "/>
    <s v="scale_mpi_epyc_epyc002_2023-06-15_11-03-45.csv "/>
    <s v="e2 10000 100 100000 1 20"/>
    <n v="233.75301171428569"/>
    <n v="5.5420579622373412"/>
    <n v="222.66889578981102"/>
    <n v="244.83712763876036"/>
    <x v="0"/>
  </r>
  <r>
    <x v="0"/>
    <x v="0"/>
    <n v="100"/>
    <x v="2"/>
    <x v="14"/>
    <n v="1"/>
    <n v="227.26518999999999"/>
    <n v="0.22502800000000001"/>
    <n v="1.4863679999999999"/>
    <n v="0.106169"/>
    <s v="6"/>
    <s v="scale_mpi_epyc_job_12251.out "/>
    <s v="scale_mpi_epyc_epyc006_2023-06-13_16-16-38.csv "/>
    <s v="e2 10000 100 100000 1 15"/>
    <n v="232.02545014285715"/>
    <n v="5.3102850694325667"/>
    <n v="221.40488000399202"/>
    <n v="242.64602028172229"/>
    <x v="0"/>
  </r>
  <r>
    <x v="1"/>
    <x v="0"/>
    <n v="100"/>
    <x v="2"/>
    <x v="47"/>
    <n v="1"/>
    <n v="227.22688299999999"/>
    <n v="0.27110400000000001"/>
    <n v="6.2666630000000003"/>
    <n v="0.13333300000000001"/>
    <s v="5"/>
    <s v="scale_mpi_epyc_job_12502.out "/>
    <s v="scale_mpi_epyc_epyc005_2023-06-14_18-51-16.csv "/>
    <s v="e0 10000 100 100000 1 48"/>
    <n v="248.30696959999995"/>
    <n v="17.669669295784313"/>
    <n v="212.96763100843131"/>
    <n v="283.64630819156855"/>
    <x v="0"/>
  </r>
  <r>
    <x v="0"/>
    <x v="0"/>
    <n v="100"/>
    <x v="2"/>
    <x v="26"/>
    <n v="1"/>
    <n v="227.22613799999999"/>
    <n v="0.24762899999999999"/>
    <n v="3.216205"/>
    <n v="0.1237"/>
    <s v="2"/>
    <s v="scale_mpi_epyc_job_12555.out "/>
    <s v="scale_mpi_epyc_epyc002_2023-06-15_11-03-45.csv "/>
    <s v="e2 10000 100 100000 1 27"/>
    <n v="234.84960300000003"/>
    <n v="7.3835239163083157"/>
    <n v="220.08255516738339"/>
    <n v="249.61665083261667"/>
    <x v="0"/>
  </r>
  <r>
    <x v="0"/>
    <x v="0"/>
    <n v="100"/>
    <x v="2"/>
    <x v="29"/>
    <n v="1"/>
    <n v="227.180521"/>
    <n v="0.23502799999999999"/>
    <n v="3.2439680000000002"/>
    <n v="0.111861"/>
    <s v="2"/>
    <s v="scale_mpi_epyc_job_12555.out "/>
    <s v="scale_mpi_epyc_epyc002_2023-06-15_11-03-45.csv "/>
    <s v="e2 10000 100 100000 1 30"/>
    <n v="233.83410620000001"/>
    <n v="5.242614357273073"/>
    <n v="223.34887748545387"/>
    <n v="244.31933491454615"/>
    <x v="0"/>
  </r>
  <r>
    <x v="4"/>
    <x v="0"/>
    <n v="100"/>
    <x v="2"/>
    <x v="44"/>
    <n v="1"/>
    <n v="5.4169409999999996"/>
    <n v="0.20555899999999999"/>
    <n v="3.0730460000000002"/>
    <n v="6.9842000000000001E-2"/>
    <s v="5"/>
    <s v="scale_mpi_epyc_job_12146.out "/>
    <s v="scale_mpi_epyc_epyc005_2023-06-13_08-16-52.csv "/>
    <s v="e1 10000 100 100000 1 45"/>
    <n v="5.7405707857142847"/>
    <n v="0.12330791384416398"/>
    <n v="5.4939549580259568"/>
    <n v="5.9871866134026126"/>
    <x v="1"/>
  </r>
  <r>
    <x v="1"/>
    <x v="0"/>
    <n v="100"/>
    <x v="2"/>
    <x v="10"/>
    <n v="1"/>
    <n v="227.127295"/>
    <n v="0.410744"/>
    <n v="2.4169309999999999"/>
    <n v="0.24169299999999999"/>
    <s v="5"/>
    <s v="scale_mpi_epyc_job_12137.out "/>
    <s v="scale_mpi_epyc_epyc005_2023-06-13_06-06-43.csv "/>
    <s v="e0 10000 100 100000 1 11"/>
    <n v="226.95141419999999"/>
    <n v="9.8664089286094353E-2"/>
    <n v="226.75408602142781"/>
    <n v="227.14874237857217"/>
    <x v="0"/>
  </r>
  <r>
    <x v="1"/>
    <x v="0"/>
    <n v="100"/>
    <x v="2"/>
    <x v="34"/>
    <n v="1"/>
    <n v="227.12226000000001"/>
    <n v="0.238783"/>
    <n v="4.3238719999999997"/>
    <n v="0.12717300000000001"/>
    <s v="8"/>
    <s v="scale_mpi_epyc_job_12334.out "/>
    <s v="scale_mpi_epyc_epyc008_2023-06-14_12-04-14.csv "/>
    <s v="e0 10000 100 100000 1 35"/>
    <n v="232.4876558"/>
    <n v="10.675251725440003"/>
    <n v="211.13715234911999"/>
    <n v="253.83815925088001"/>
    <x v="0"/>
  </r>
  <r>
    <x v="0"/>
    <x v="0"/>
    <n v="100"/>
    <x v="2"/>
    <x v="21"/>
    <n v="1"/>
    <n v="227.12093100000001"/>
    <n v="0.24344099999999999"/>
    <n v="2.3015479999999999"/>
    <n v="0.109598"/>
    <s v="6"/>
    <s v="scale_mpi_epyc_job_12251.out "/>
    <s v="scale_mpi_epyc_epyc006_2023-06-13_16-16-38.csv "/>
    <s v="e2 10000 100 100000 1 22"/>
    <n v="234.20987785714283"/>
    <n v="5.6842470451810634"/>
    <n v="222.84138376678069"/>
    <n v="245.57837194750496"/>
    <x v="0"/>
  </r>
  <r>
    <x v="0"/>
    <x v="0"/>
    <n v="100"/>
    <x v="2"/>
    <x v="26"/>
    <n v="1"/>
    <n v="227.10739899999999"/>
    <n v="0.20563100000000001"/>
    <n v="2.4700340000000001"/>
    <n v="9.5001000000000002E-2"/>
    <s v="6"/>
    <s v="scale_mpi_epyc_job_12251.out "/>
    <s v="scale_mpi_epyc_epyc006_2023-06-13_16-16-38.csv "/>
    <s v="e2 10000 100 100000 1 27"/>
    <n v="234.84960300000003"/>
    <n v="7.3835239163083157"/>
    <n v="220.08255516738339"/>
    <n v="249.61665083261667"/>
    <x v="0"/>
  </r>
  <r>
    <x v="1"/>
    <x v="0"/>
    <n v="100"/>
    <x v="2"/>
    <x v="10"/>
    <n v="1"/>
    <n v="226.99083300000001"/>
    <n v="0.25427"/>
    <n v="1.3965339999999999"/>
    <n v="0.139653"/>
    <s v="2"/>
    <s v="scale_mpi_epyc_job_12279.out "/>
    <s v="scale_mpi_epyc_epyc002_2023-06-13_21-12-23.csv "/>
    <s v="e0 10000 100 100000 1 11"/>
    <n v="226.95141419999999"/>
    <n v="9.8664089286094353E-2"/>
    <n v="226.75408602142781"/>
    <n v="227.14874237857217"/>
    <x v="0"/>
  </r>
  <r>
    <x v="1"/>
    <x v="0"/>
    <n v="100"/>
    <x v="2"/>
    <x v="45"/>
    <n v="1"/>
    <n v="226.91874100000001"/>
    <n v="0.213336"/>
    <n v="4.3851560000000003"/>
    <n v="9.7448000000000007E-2"/>
    <s v="1"/>
    <s v="scale_mpi_epyc_job_12326.out "/>
    <s v="scale_mpi_epyc_epyc001.orfeo.hpc_2023-06-14_10-03-55.csv "/>
    <s v="e0 10000 100 100000 1 46"/>
    <n v="245.83531139999999"/>
    <n v="17.082123415068828"/>
    <n v="211.67106456986232"/>
    <n v="279.99955823013767"/>
    <x v="0"/>
  </r>
  <r>
    <x v="1"/>
    <x v="0"/>
    <n v="100"/>
    <x v="2"/>
    <x v="10"/>
    <n v="1"/>
    <n v="226.899767"/>
    <n v="0.20619899999999999"/>
    <n v="0.93754300000000002"/>
    <n v="9.3754000000000004E-2"/>
    <s v="2"/>
    <s v="scale_mpi_epyc_job_12535.out "/>
    <s v="scale_mpi_epyc_epyc002_2023-06-15_06-58-00.csv "/>
    <s v="e0 10000 100 100000 1 11"/>
    <n v="226.95141419999999"/>
    <n v="9.8664089286094353E-2"/>
    <n v="226.75408602142781"/>
    <n v="227.14874237857217"/>
    <x v="0"/>
  </r>
  <r>
    <x v="1"/>
    <x v="0"/>
    <n v="100"/>
    <x v="2"/>
    <x v="10"/>
    <n v="1"/>
    <n v="226.877545"/>
    <n v="0.22652800000000001"/>
    <n v="1.1832659999999999"/>
    <n v="0.118327"/>
    <s v="2"/>
    <s v="scale_mpi_epyc_job_12243.out "/>
    <s v="scale_mpi_epyc_epyc002_2023-06-13_12-49-01.csv "/>
    <s v="e0 10000 100 100000 1 11"/>
    <n v="226.95141419999999"/>
    <n v="9.8664089286094353E-2"/>
    <n v="226.75408602142781"/>
    <n v="227.14874237857217"/>
    <x v="0"/>
  </r>
  <r>
    <x v="1"/>
    <x v="0"/>
    <n v="100"/>
    <x v="2"/>
    <x v="10"/>
    <n v="1"/>
    <n v="226.86163099999999"/>
    <n v="0.233351"/>
    <n v="1.228656"/>
    <n v="0.122866"/>
    <s v="5"/>
    <s v="scale_mpi_epyc_job_12252.out "/>
    <s v="scale_mpi_epyc_epyc005_2023-06-13_16-18-38.csv "/>
    <s v="e0 10000 100 100000 1 11"/>
    <n v="226.95141419999999"/>
    <n v="9.8664089286094353E-2"/>
    <n v="226.75408602142781"/>
    <n v="227.14874237857217"/>
    <x v="0"/>
  </r>
  <r>
    <x v="1"/>
    <x v="0"/>
    <n v="100"/>
    <x v="2"/>
    <x v="44"/>
    <n v="1"/>
    <n v="226.79229699999999"/>
    <n v="0.28346399999999999"/>
    <n v="6.2672739999999996"/>
    <n v="0.14243800000000001"/>
    <s v="6"/>
    <s v="scale_mpi_epyc_job_12330.out "/>
    <s v="scale_mpi_epyc_epyc006_2023-06-14_10-22-17.csv "/>
    <s v="e0 10000 100 100000 1 45"/>
    <n v="244.32383650000003"/>
    <n v="16.831544259515535"/>
    <n v="210.66074798096895"/>
    <n v="277.9869250190311"/>
    <x v="0"/>
  </r>
  <r>
    <x v="1"/>
    <x v="0"/>
    <n v="100"/>
    <x v="2"/>
    <x v="11"/>
    <n v="1"/>
    <n v="226.36678699999999"/>
    <n v="0.26192199999999999"/>
    <n v="1.658787"/>
    <n v="0.15079899999999999"/>
    <s v="2"/>
    <s v="scale_mpi_epyc_job_12243.out "/>
    <s v="scale_mpi_epyc_epyc002_2023-06-13_12-49-01.csv "/>
    <s v="e0 10000 100 100000 1 12"/>
    <n v="226.36254049999999"/>
    <n v="0.1691338841753294"/>
    <n v="226.02427273164935"/>
    <n v="226.70080826835064"/>
    <x v="0"/>
  </r>
  <r>
    <x v="1"/>
    <x v="0"/>
    <n v="100"/>
    <x v="2"/>
    <x v="11"/>
    <n v="1"/>
    <n v="226.320437"/>
    <n v="0.21205099999999999"/>
    <n v="1.1155489999999999"/>
    <n v="0.101414"/>
    <s v="2"/>
    <s v="scale_mpi_epyc_job_12535.out "/>
    <s v="scale_mpi_epyc_epyc002_2023-06-15_06-58-00.csv "/>
    <s v="e0 10000 100 100000 1 12"/>
    <n v="226.36254049999999"/>
    <n v="0.1691338841753294"/>
    <n v="226.02427273164935"/>
    <n v="226.70080826835064"/>
    <x v="0"/>
  </r>
  <r>
    <x v="1"/>
    <x v="0"/>
    <n v="100"/>
    <x v="2"/>
    <x v="11"/>
    <n v="1"/>
    <n v="226.28928500000001"/>
    <n v="0.21179899999999999"/>
    <n v="1.0302929999999999"/>
    <n v="9.3662999999999996E-2"/>
    <s v="2"/>
    <s v="scale_mpi_epyc_job_12279.out "/>
    <s v="scale_mpi_epyc_epyc002_2023-06-13_21-12-23.csv "/>
    <s v="e0 10000 100 100000 1 12"/>
    <n v="226.36254049999999"/>
    <n v="0.1691338841753294"/>
    <n v="226.02427273164935"/>
    <n v="226.70080826835064"/>
    <x v="0"/>
  </r>
  <r>
    <x v="1"/>
    <x v="0"/>
    <n v="100"/>
    <x v="2"/>
    <x v="11"/>
    <n v="1"/>
    <n v="226.27855500000001"/>
    <n v="0.21271999999999999"/>
    <n v="1.1316740000000001"/>
    <n v="0.102879"/>
    <s v="5"/>
    <s v="scale_mpi_epyc_job_12252.out "/>
    <s v="scale_mpi_epyc_epyc005_2023-06-13_16-18-38.csv "/>
    <s v="e0 10000 100 100000 1 12"/>
    <n v="226.36254049999999"/>
    <n v="0.1691338841753294"/>
    <n v="226.02427273164935"/>
    <n v="226.70080826835064"/>
    <x v="0"/>
  </r>
  <r>
    <x v="1"/>
    <x v="0"/>
    <n v="100"/>
    <x v="2"/>
    <x v="11"/>
    <n v="1"/>
    <n v="226.197035"/>
    <n v="0.20744599999999999"/>
    <n v="1.0000450000000001"/>
    <n v="9.0912999999999994E-2"/>
    <s v="5"/>
    <s v="scale_mpi_epyc_job_12137.out "/>
    <s v="scale_mpi_epyc_epyc005_2023-06-13_06-06-43.csv "/>
    <s v="e0 10000 100 100000 1 12"/>
    <n v="226.36254049999999"/>
    <n v="0.1691338841753294"/>
    <n v="226.02427273164935"/>
    <n v="226.70080826835064"/>
    <x v="0"/>
  </r>
  <r>
    <x v="1"/>
    <x v="0"/>
    <n v="100"/>
    <x v="2"/>
    <x v="12"/>
    <n v="1"/>
    <n v="226.15733900000001"/>
    <n v="0.21778600000000001"/>
    <n v="1.2783640000000001"/>
    <n v="0.10653"/>
    <s v="2"/>
    <s v="scale_mpi_epyc_job_12243.out "/>
    <s v="scale_mpi_epyc_epyc002_2023-06-13_12-49-01.csv "/>
    <s v="e0 10000 100 100000 1 13"/>
    <n v="226.37342450000003"/>
    <n v="0.56879339368067217"/>
    <n v="225.23583771263867"/>
    <n v="227.51101128736138"/>
    <x v="0"/>
  </r>
  <r>
    <x v="1"/>
    <x v="0"/>
    <n v="100"/>
    <x v="2"/>
    <x v="12"/>
    <n v="1"/>
    <n v="226.156496"/>
    <n v="0.21216399999999999"/>
    <n v="1.1722600000000001"/>
    <n v="9.7687999999999997E-2"/>
    <s v="2"/>
    <s v="scale_mpi_epyc_job_12279.out "/>
    <s v="scale_mpi_epyc_epyc002_2023-06-13_21-12-23.csv "/>
    <s v="e0 10000 100 100000 1 13"/>
    <n v="226.37342450000003"/>
    <n v="0.56879339368067217"/>
    <n v="225.23583771263867"/>
    <n v="227.51101128736138"/>
    <x v="0"/>
  </r>
  <r>
    <x v="1"/>
    <x v="0"/>
    <n v="100"/>
    <x v="2"/>
    <x v="12"/>
    <n v="1"/>
    <n v="226.11980700000001"/>
    <n v="0.21582699999999999"/>
    <n v="1.2100740000000001"/>
    <n v="0.10084"/>
    <s v="2"/>
    <s v="scale_mpi_epyc_job_12535.out "/>
    <s v="scale_mpi_epyc_epyc002_2023-06-15_06-58-00.csv "/>
    <s v="e0 10000 100 100000 1 13"/>
    <n v="226.37342450000003"/>
    <n v="0.56879339368067217"/>
    <n v="225.23583771263867"/>
    <n v="227.51101128736138"/>
    <x v="0"/>
  </r>
  <r>
    <x v="1"/>
    <x v="0"/>
    <n v="100"/>
    <x v="2"/>
    <x v="44"/>
    <n v="1"/>
    <n v="226.09843000000001"/>
    <n v="0.233907"/>
    <n v="5.1842090000000001"/>
    <n v="0.117823"/>
    <s v="1"/>
    <s v="scale_mpi_epyc_job_12326.out "/>
    <s v="scale_mpi_epyc_epyc001.orfeo.hpc_2023-06-14_10-03-55.csv "/>
    <s v="e0 10000 100 100000 1 45"/>
    <n v="244.32383650000003"/>
    <n v="16.831544259515535"/>
    <n v="210.66074798096895"/>
    <n v="277.9869250190311"/>
    <x v="0"/>
  </r>
  <r>
    <x v="4"/>
    <x v="0"/>
    <n v="100"/>
    <x v="2"/>
    <x v="24"/>
    <n v="1"/>
    <n v="8.7318990000000003"/>
    <n v="0.17305899999999999"/>
    <n v="1.1022430000000001"/>
    <n v="4.5927000000000003E-2"/>
    <s v="5"/>
    <s v="scale_mpi_epyc_job_12146.out "/>
    <s v="scale_mpi_epyc_epyc005_2023-06-13_08-16-52.csv "/>
    <s v="e1 10000 100 100000 1 25"/>
    <n v="8.404983545454547"/>
    <n v="0.16160226816657439"/>
    <n v="8.0817790091213979"/>
    <n v="8.728188081787696"/>
    <x v="1"/>
  </r>
  <r>
    <x v="1"/>
    <x v="0"/>
    <n v="100"/>
    <x v="2"/>
    <x v="12"/>
    <n v="1"/>
    <n v="226.09168600000001"/>
    <n v="0.212758"/>
    <n v="1.216107"/>
    <n v="0.101342"/>
    <s v="5"/>
    <s v="scale_mpi_epyc_job_12252.out "/>
    <s v="scale_mpi_epyc_epyc005_2023-06-13_16-18-38.csv "/>
    <s v="e0 10000 100 100000 1 13"/>
    <n v="226.37342450000003"/>
    <n v="0.56879339368067217"/>
    <n v="225.23583771263867"/>
    <n v="227.51101128736138"/>
    <x v="0"/>
  </r>
  <r>
    <x v="1"/>
    <x v="0"/>
    <n v="100"/>
    <x v="2"/>
    <x v="12"/>
    <n v="1"/>
    <n v="226.07185000000001"/>
    <n v="0.24745200000000001"/>
    <n v="1.544694"/>
    <n v="0.12872500000000001"/>
    <s v="5"/>
    <s v="scale_mpi_epyc_job_12137.out "/>
    <s v="scale_mpi_epyc_epyc005_2023-06-13_06-06-43.csv "/>
    <s v="e0 10000 100 100000 1 13"/>
    <n v="226.37342450000003"/>
    <n v="0.56879339368067217"/>
    <n v="225.23583771263867"/>
    <n v="227.51101128736138"/>
    <x v="0"/>
  </r>
  <r>
    <x v="1"/>
    <x v="0"/>
    <n v="100"/>
    <x v="2"/>
    <x v="13"/>
    <n v="1"/>
    <n v="226.011731"/>
    <n v="0.23586099999999999"/>
    <n v="1.594695"/>
    <n v="0.122669"/>
    <s v="2"/>
    <s v="scale_mpi_epyc_job_12279.out "/>
    <s v="scale_mpi_epyc_epyc002_2023-06-13_21-12-23.csv "/>
    <s v="e0 10000 100 100000 1 14"/>
    <n v="226.25896833333331"/>
    <n v="0.65691653176044518"/>
    <n v="224.94513526981243"/>
    <n v="227.5728013968542"/>
    <x v="0"/>
  </r>
  <r>
    <x v="1"/>
    <x v="0"/>
    <n v="100"/>
    <x v="2"/>
    <x v="13"/>
    <n v="1"/>
    <n v="225.995791"/>
    <n v="0.23341200000000001"/>
    <n v="1.50434"/>
    <n v="0.115718"/>
    <s v="2"/>
    <s v="scale_mpi_epyc_job_12243.out "/>
    <s v="scale_mpi_epyc_epyc002_2023-06-13_12-49-01.csv "/>
    <s v="e0 10000 100 100000 1 14"/>
    <n v="226.25896833333331"/>
    <n v="0.65691653176044518"/>
    <n v="224.94513526981243"/>
    <n v="227.5728013968542"/>
    <x v="0"/>
  </r>
  <r>
    <x v="1"/>
    <x v="0"/>
    <n v="100"/>
    <x v="2"/>
    <x v="13"/>
    <n v="1"/>
    <n v="225.99206599999999"/>
    <n v="0.20375599999999999"/>
    <n v="1.194151"/>
    <n v="9.1857999999999995E-2"/>
    <s v="2"/>
    <s v="scale_mpi_epyc_job_12535.out "/>
    <s v="scale_mpi_epyc_epyc002_2023-06-15_06-58-00.csv "/>
    <s v="e0 10000 100 100000 1 14"/>
    <n v="226.25896833333331"/>
    <n v="0.65691653176044518"/>
    <n v="224.94513526981243"/>
    <n v="227.5728013968542"/>
    <x v="0"/>
  </r>
  <r>
    <x v="1"/>
    <x v="0"/>
    <n v="100"/>
    <x v="2"/>
    <x v="46"/>
    <n v="1"/>
    <n v="225.989679"/>
    <n v="0.22944000000000001"/>
    <n v="5.5503090000000004"/>
    <n v="0.120659"/>
    <s v="5"/>
    <s v="scale_mpi_epyc_job_12502.out "/>
    <s v="scale_mpi_epyc_epyc005_2023-06-14_18-51-16.csv "/>
    <s v="e0 10000 100 100000 1 47"/>
    <n v="247.11827460000001"/>
    <n v="17.087986928852608"/>
    <n v="212.94230074229478"/>
    <n v="281.29424845770524"/>
    <x v="0"/>
  </r>
  <r>
    <x v="1"/>
    <x v="0"/>
    <n v="100"/>
    <x v="2"/>
    <x v="13"/>
    <n v="1"/>
    <n v="225.96505099999999"/>
    <n v="0.23630200000000001"/>
    <n v="1.5099659999999999"/>
    <n v="0.116151"/>
    <s v="5"/>
    <s v="scale_mpi_epyc_job_12137.out "/>
    <s v="scale_mpi_epyc_epyc005_2023-06-13_06-06-43.csv "/>
    <s v="e0 10000 100 100000 1 14"/>
    <n v="226.25896833333331"/>
    <n v="0.65691653176044518"/>
    <n v="224.94513526981243"/>
    <n v="227.5728013968542"/>
    <x v="0"/>
  </r>
  <r>
    <x v="1"/>
    <x v="0"/>
    <n v="100"/>
    <x v="2"/>
    <x v="13"/>
    <n v="1"/>
    <n v="225.865217"/>
    <n v="0.22268499999999999"/>
    <n v="1.4125259999999999"/>
    <n v="0.108656"/>
    <s v="5"/>
    <s v="scale_mpi_epyc_job_12252.out "/>
    <s v="scale_mpi_epyc_epyc005_2023-06-13_16-18-38.csv "/>
    <s v="e0 10000 100 100000 1 14"/>
    <n v="226.25896833333331"/>
    <n v="0.65691653176044518"/>
    <n v="224.94513526981243"/>
    <n v="227.5728013968542"/>
    <x v="0"/>
  </r>
  <r>
    <x v="1"/>
    <x v="0"/>
    <n v="100"/>
    <x v="2"/>
    <x v="14"/>
    <n v="1"/>
    <n v="225.82541000000001"/>
    <n v="0.211289"/>
    <n v="1.4046129999999999"/>
    <n v="0.10033"/>
    <s v="2"/>
    <s v="scale_mpi_epyc_job_12279.out "/>
    <s v="scale_mpi_epyc_epyc002_2023-06-13_21-12-23.csv "/>
    <s v="e0 10000 100 100000 1 15"/>
    <n v="226.33905849999999"/>
    <n v="1.1953515257583951"/>
    <n v="223.9483554484832"/>
    <n v="228.72976155151679"/>
    <x v="0"/>
  </r>
  <r>
    <x v="1"/>
    <x v="0"/>
    <n v="100"/>
    <x v="2"/>
    <x v="14"/>
    <n v="1"/>
    <n v="225.818465"/>
    <n v="0.212787"/>
    <n v="1.400369"/>
    <n v="0.100026"/>
    <s v="2"/>
    <s v="scale_mpi_epyc_job_12243.out "/>
    <s v="scale_mpi_epyc_epyc002_2023-06-13_12-49-01.csv "/>
    <s v="e0 10000 100 100000 1 15"/>
    <n v="226.33905849999999"/>
    <n v="1.1953515257583951"/>
    <n v="223.9483554484832"/>
    <n v="228.72976155151679"/>
    <x v="0"/>
  </r>
  <r>
    <x v="1"/>
    <x v="0"/>
    <n v="100"/>
    <x v="2"/>
    <x v="14"/>
    <n v="1"/>
    <n v="225.810789"/>
    <n v="0.23998"/>
    <n v="1.648658"/>
    <n v="0.117761"/>
    <s v="5"/>
    <s v="scale_mpi_epyc_job_12137.out "/>
    <s v="scale_mpi_epyc_epyc005_2023-06-13_06-06-43.csv "/>
    <s v="e0 10000 100 100000 1 15"/>
    <n v="226.33905849999999"/>
    <n v="1.1953515257583951"/>
    <n v="223.9483554484832"/>
    <n v="228.72976155151679"/>
    <x v="0"/>
  </r>
  <r>
    <x v="1"/>
    <x v="0"/>
    <n v="100"/>
    <x v="2"/>
    <x v="14"/>
    <n v="1"/>
    <n v="225.80460600000001"/>
    <n v="0.230658"/>
    <n v="1.6088309999999999"/>
    <n v="0.11491700000000001"/>
    <s v="2"/>
    <s v="scale_mpi_epyc_job_12535.out "/>
    <s v="scale_mpi_epyc_epyc002_2023-06-15_06-58-00.csv "/>
    <s v="e0 10000 100 100000 1 15"/>
    <n v="226.33905849999999"/>
    <n v="1.1953515257583951"/>
    <n v="223.9483554484832"/>
    <n v="228.72976155151679"/>
    <x v="0"/>
  </r>
  <r>
    <x v="1"/>
    <x v="0"/>
    <n v="100"/>
    <x v="2"/>
    <x v="14"/>
    <n v="1"/>
    <n v="225.76350199999999"/>
    <n v="0.209677"/>
    <n v="1.2969059999999999"/>
    <n v="9.2635999999999996E-2"/>
    <s v="5"/>
    <s v="scale_mpi_epyc_job_12252.out "/>
    <s v="scale_mpi_epyc_epyc005_2023-06-13_16-18-38.csv "/>
    <s v="e0 10000 100 100000 1 15"/>
    <n v="226.33905849999999"/>
    <n v="1.1953515257583951"/>
    <n v="223.9483554484832"/>
    <n v="228.72976155151679"/>
    <x v="0"/>
  </r>
  <r>
    <x v="1"/>
    <x v="0"/>
    <n v="100"/>
    <x v="2"/>
    <x v="15"/>
    <n v="1"/>
    <n v="225.73082400000001"/>
    <n v="0.22733600000000001"/>
    <n v="1.6750910000000001"/>
    <n v="0.11167299999999999"/>
    <s v="2"/>
    <s v="scale_mpi_epyc_job_12279.out "/>
    <s v="scale_mpi_epyc_epyc002_2023-06-13_21-12-23.csv "/>
    <s v="e0 10000 100 100000 1 16"/>
    <n v="226.28677216666668"/>
    <n v="1.3085374014419617"/>
    <n v="223.66969736378275"/>
    <n v="228.90384696955061"/>
    <x v="0"/>
  </r>
  <r>
    <x v="1"/>
    <x v="0"/>
    <n v="100"/>
    <x v="2"/>
    <x v="15"/>
    <n v="1"/>
    <n v="225.728047"/>
    <n v="0.23757700000000001"/>
    <n v="1.8712230000000001"/>
    <n v="0.124748"/>
    <s v="5"/>
    <s v="scale_mpi_epyc_job_12252.out "/>
    <s v="scale_mpi_epyc_epyc005_2023-06-13_16-18-38.csv "/>
    <s v="e0 10000 100 100000 1 16"/>
    <n v="226.28677216666668"/>
    <n v="1.3085374014419617"/>
    <n v="223.66969736378275"/>
    <n v="228.90384696955061"/>
    <x v="0"/>
  </r>
  <r>
    <x v="1"/>
    <x v="0"/>
    <n v="100"/>
    <x v="2"/>
    <x v="15"/>
    <n v="1"/>
    <n v="225.71905100000001"/>
    <n v="0.21593599999999999"/>
    <n v="1.5175620000000001"/>
    <n v="0.101171"/>
    <s v="2"/>
    <s v="scale_mpi_epyc_job_12243.out "/>
    <s v="scale_mpi_epyc_epyc002_2023-06-13_12-49-01.csv "/>
    <s v="e0 10000 100 100000 1 16"/>
    <n v="226.28677216666668"/>
    <n v="1.3085374014419617"/>
    <n v="223.66969736378275"/>
    <n v="228.90384696955061"/>
    <x v="0"/>
  </r>
  <r>
    <x v="1"/>
    <x v="0"/>
    <n v="100"/>
    <x v="2"/>
    <x v="15"/>
    <n v="1"/>
    <n v="225.67149900000001"/>
    <n v="0.23049800000000001"/>
    <n v="1.7731060000000001"/>
    <n v="0.11820700000000001"/>
    <s v="2"/>
    <s v="scale_mpi_epyc_job_12535.out "/>
    <s v="scale_mpi_epyc_epyc002_2023-06-15_06-58-00.csv "/>
    <s v="e0 10000 100 100000 1 16"/>
    <n v="226.28677216666668"/>
    <n v="1.3085374014419617"/>
    <n v="223.66969736378275"/>
    <n v="228.90384696955061"/>
    <x v="0"/>
  </r>
  <r>
    <x v="1"/>
    <x v="0"/>
    <n v="100"/>
    <x v="2"/>
    <x v="15"/>
    <n v="1"/>
    <n v="225.65911199999999"/>
    <n v="0.216447"/>
    <n v="1.369939"/>
    <n v="9.1328999999999994E-2"/>
    <s v="5"/>
    <s v="scale_mpi_epyc_job_12137.out "/>
    <s v="scale_mpi_epyc_epyc005_2023-06-13_06-06-43.csv "/>
    <s v="e0 10000 100 100000 1 16"/>
    <n v="226.28677216666668"/>
    <n v="1.3085374014419617"/>
    <n v="223.66969736378275"/>
    <n v="228.90384696955061"/>
    <x v="0"/>
  </r>
  <r>
    <x v="1"/>
    <x v="0"/>
    <n v="100"/>
    <x v="2"/>
    <x v="16"/>
    <n v="1"/>
    <n v="225.652762"/>
    <n v="0.251052"/>
    <n v="1.785155"/>
    <n v="0.111572"/>
    <s v="2"/>
    <s v="scale_mpi_epyc_job_12243.out "/>
    <s v="scale_mpi_epyc_epyc002_2023-06-13_12-49-01.csv "/>
    <s v="e0 10000 100 100000 1 17"/>
    <n v="226.17541916666664"/>
    <n v="1.3825488994740478"/>
    <n v="223.41032136771855"/>
    <n v="228.94051696561473"/>
    <x v="0"/>
  </r>
  <r>
    <x v="1"/>
    <x v="0"/>
    <n v="100"/>
    <x v="2"/>
    <x v="16"/>
    <n v="1"/>
    <n v="225.62381199999999"/>
    <n v="0.28046399999999999"/>
    <n v="1.6806270000000001"/>
    <n v="0.10503899999999999"/>
    <s v="5"/>
    <s v="scale_mpi_epyc_job_12137.out "/>
    <s v="scale_mpi_epyc_epyc005_2023-06-13_06-06-43.csv "/>
    <s v="e0 10000 100 100000 1 17"/>
    <n v="226.17541916666664"/>
    <n v="1.3825488994740478"/>
    <n v="223.41032136771855"/>
    <n v="228.94051696561473"/>
    <x v="0"/>
  </r>
  <r>
    <x v="1"/>
    <x v="0"/>
    <n v="100"/>
    <x v="2"/>
    <x v="16"/>
    <n v="1"/>
    <n v="225.599917"/>
    <n v="0.22572400000000001"/>
    <n v="1.735428"/>
    <n v="0.108464"/>
    <s v="2"/>
    <s v="scale_mpi_epyc_job_12279.out "/>
    <s v="scale_mpi_epyc_epyc002_2023-06-13_21-12-23.csv "/>
    <s v="e0 10000 100 100000 1 17"/>
    <n v="226.17541916666664"/>
    <n v="1.3825488994740478"/>
    <n v="223.41032136771855"/>
    <n v="228.94051696561473"/>
    <x v="0"/>
  </r>
  <r>
    <x v="1"/>
    <x v="0"/>
    <n v="100"/>
    <x v="2"/>
    <x v="16"/>
    <n v="1"/>
    <n v="225.52399600000001"/>
    <n v="0.225772"/>
    <n v="1.7483519999999999"/>
    <n v="0.10927199999999999"/>
    <s v="5"/>
    <s v="scale_mpi_epyc_job_12252.out "/>
    <s v="scale_mpi_epyc_epyc005_2023-06-13_16-18-38.csv "/>
    <s v="e0 10000 100 100000 1 17"/>
    <n v="226.17541916666664"/>
    <n v="1.3825488994740478"/>
    <n v="223.41032136771855"/>
    <n v="228.94051696561473"/>
    <x v="0"/>
  </r>
  <r>
    <x v="1"/>
    <x v="0"/>
    <n v="100"/>
    <x v="2"/>
    <x v="17"/>
    <n v="1"/>
    <n v="225.43333000000001"/>
    <n v="0.25912099999999999"/>
    <n v="2.3102879999999999"/>
    <n v="0.13589899999999999"/>
    <s v="5"/>
    <s v="scale_mpi_epyc_job_12137.out "/>
    <s v="scale_mpi_epyc_epyc005_2023-06-13_06-06-43.csv "/>
    <s v="e0 10000 100 100000 1 18"/>
    <n v="226.29282666666666"/>
    <n v="1.978071729865915"/>
    <n v="222.33668320693482"/>
    <n v="230.24897012639849"/>
    <x v="0"/>
  </r>
  <r>
    <x v="1"/>
    <x v="0"/>
    <n v="100"/>
    <x v="2"/>
    <x v="17"/>
    <n v="1"/>
    <n v="225.42479499999999"/>
    <n v="0.26432099999999997"/>
    <n v="2.4867949999999999"/>
    <n v="0.146282"/>
    <s v="2"/>
    <s v="scale_mpi_epyc_job_12279.out "/>
    <s v="scale_mpi_epyc_epyc002_2023-06-13_21-12-23.csv "/>
    <s v="e0 10000 100 100000 1 18"/>
    <n v="226.29282666666666"/>
    <n v="1.978071729865915"/>
    <n v="222.33668320693482"/>
    <n v="230.24897012639849"/>
    <x v="0"/>
  </r>
  <r>
    <x v="1"/>
    <x v="0"/>
    <n v="100"/>
    <x v="2"/>
    <x v="17"/>
    <n v="1"/>
    <n v="225.420796"/>
    <n v="0.25933299999999998"/>
    <n v="2.2158340000000001"/>
    <n v="0.13034299999999999"/>
    <s v="2"/>
    <s v="scale_mpi_epyc_job_12535.out "/>
    <s v="scale_mpi_epyc_epyc002_2023-06-15_06-58-00.csv "/>
    <s v="e0 10000 100 100000 1 18"/>
    <n v="226.29282666666666"/>
    <n v="1.978071729865915"/>
    <n v="222.33668320693482"/>
    <n v="230.24897012639849"/>
    <x v="0"/>
  </r>
  <r>
    <x v="1"/>
    <x v="0"/>
    <n v="100"/>
    <x v="2"/>
    <x v="17"/>
    <n v="1"/>
    <n v="225.41696300000001"/>
    <n v="0.210926"/>
    <n v="1.622099"/>
    <n v="9.5418000000000003E-2"/>
    <s v="2"/>
    <s v="scale_mpi_epyc_job_12243.out "/>
    <s v="scale_mpi_epyc_epyc002_2023-06-13_12-49-01.csv "/>
    <s v="e0 10000 100 100000 1 18"/>
    <n v="226.29282666666666"/>
    <n v="1.978071729865915"/>
    <n v="222.33668320693482"/>
    <n v="230.24897012639849"/>
    <x v="0"/>
  </r>
  <r>
    <x v="1"/>
    <x v="0"/>
    <n v="100"/>
    <x v="2"/>
    <x v="16"/>
    <n v="1"/>
    <n v="225.39108300000001"/>
    <n v="0.235766"/>
    <n v="1.8818029999999999"/>
    <n v="0.117613"/>
    <s v="2"/>
    <s v="scale_mpi_epyc_job_12535.out "/>
    <s v="scale_mpi_epyc_epyc002_2023-06-15_06-58-00.csv "/>
    <s v="e0 10000 100 100000 1 17"/>
    <n v="226.17541916666664"/>
    <n v="1.3825488994740478"/>
    <n v="223.41032136771855"/>
    <n v="228.94051696561473"/>
    <x v="0"/>
  </r>
  <r>
    <x v="1"/>
    <x v="0"/>
    <n v="100"/>
    <x v="2"/>
    <x v="43"/>
    <n v="1"/>
    <n v="225.348319"/>
    <n v="0.23882100000000001"/>
    <n v="5.3661060000000003"/>
    <n v="0.124793"/>
    <s v="1"/>
    <s v="scale_mpi_epyc_job_12326.out "/>
    <s v="scale_mpi_epyc_epyc001.orfeo.hpc_2023-06-14_10-03-55.csv "/>
    <s v="e0 10000 100 100000 1 44"/>
    <n v="242.88008559999997"/>
    <n v="16.574435767197215"/>
    <n v="209.73121406560554"/>
    <n v="276.02895713439443"/>
    <x v="0"/>
  </r>
  <r>
    <x v="1"/>
    <x v="0"/>
    <n v="100"/>
    <x v="2"/>
    <x v="17"/>
    <n v="1"/>
    <n v="225.34562299999999"/>
    <n v="0.21664600000000001"/>
    <n v="1.6270579999999999"/>
    <n v="9.5709000000000002E-2"/>
    <s v="5"/>
    <s v="scale_mpi_epyc_job_12252.out "/>
    <s v="scale_mpi_epyc_epyc005_2023-06-13_16-18-38.csv "/>
    <s v="e0 10000 100 100000 1 18"/>
    <n v="226.29282666666666"/>
    <n v="1.978071729865915"/>
    <n v="222.33668320693482"/>
    <n v="230.24897012639849"/>
    <x v="0"/>
  </r>
  <r>
    <x v="1"/>
    <x v="0"/>
    <n v="100"/>
    <x v="2"/>
    <x v="18"/>
    <n v="1"/>
    <n v="225.29665499999999"/>
    <n v="0.24788399999999999"/>
    <n v="2.1153200000000001"/>
    <n v="0.117518"/>
    <s v="5"/>
    <s v="scale_mpi_epyc_job_12137.out "/>
    <s v="scale_mpi_epyc_epyc005_2023-06-13_06-06-43.csv "/>
    <s v="e0 10000 100 100000 1 19"/>
    <n v="226.39713083333334"/>
    <n v="2.5703112848140433"/>
    <n v="221.25650826370526"/>
    <n v="231.53775340296141"/>
    <x v="0"/>
  </r>
  <r>
    <x v="1"/>
    <x v="0"/>
    <n v="100"/>
    <x v="2"/>
    <x v="18"/>
    <n v="1"/>
    <n v="225.285629"/>
    <n v="0.25479000000000002"/>
    <n v="2.594595"/>
    <n v="0.14414399999999999"/>
    <s v="2"/>
    <s v="scale_mpi_epyc_job_12243.out "/>
    <s v="scale_mpi_epyc_epyc002_2023-06-13_12-49-01.csv "/>
    <s v="e0 10000 100 100000 1 19"/>
    <n v="226.39713083333334"/>
    <n v="2.5703112848140433"/>
    <n v="221.25650826370526"/>
    <n v="231.53775340296141"/>
    <x v="0"/>
  </r>
  <r>
    <x v="1"/>
    <x v="0"/>
    <n v="100"/>
    <x v="2"/>
    <x v="18"/>
    <n v="1"/>
    <n v="225.28462200000001"/>
    <n v="0.24712400000000001"/>
    <n v="2.4200539999999999"/>
    <n v="0.13444700000000001"/>
    <s v="2"/>
    <s v="scale_mpi_epyc_job_12535.out "/>
    <s v="scale_mpi_epyc_epyc002_2023-06-15_06-58-00.csv "/>
    <s v="e0 10000 100 100000 1 19"/>
    <n v="226.39713083333334"/>
    <n v="2.5703112848140433"/>
    <n v="221.25650826370526"/>
    <n v="231.53775340296141"/>
    <x v="0"/>
  </r>
  <r>
    <x v="1"/>
    <x v="0"/>
    <n v="100"/>
    <x v="2"/>
    <x v="18"/>
    <n v="1"/>
    <n v="225.21832800000001"/>
    <n v="0.24774199999999999"/>
    <n v="2.1870509999999999"/>
    <n v="0.121503"/>
    <s v="5"/>
    <s v="scale_mpi_epyc_job_12252.out "/>
    <s v="scale_mpi_epyc_epyc005_2023-06-13_16-18-38.csv "/>
    <s v="e0 10000 100 100000 1 19"/>
    <n v="226.39713083333334"/>
    <n v="2.5703112848140433"/>
    <n v="221.25650826370526"/>
    <n v="231.53775340296141"/>
    <x v="0"/>
  </r>
  <r>
    <x v="1"/>
    <x v="0"/>
    <n v="100"/>
    <x v="2"/>
    <x v="19"/>
    <n v="1"/>
    <n v="225.20770300000001"/>
    <n v="0.21884600000000001"/>
    <n v="2.0116839999999998"/>
    <n v="0.105878"/>
    <s v="2"/>
    <s v="scale_mpi_epyc_job_12243.out "/>
    <s v="scale_mpi_epyc_epyc002_2023-06-13_12-49-01.csv "/>
    <s v="e0 10000 100 100000 1 20"/>
    <n v="226.50327549999997"/>
    <n v="2.9980675308613227"/>
    <n v="220.50714043827733"/>
    <n v="232.49941056172261"/>
    <x v="0"/>
  </r>
  <r>
    <x v="1"/>
    <x v="0"/>
    <n v="100"/>
    <x v="2"/>
    <x v="19"/>
    <n v="1"/>
    <n v="225.17598599999999"/>
    <n v="0.27924700000000002"/>
    <n v="2.439705"/>
    <n v="0.12840599999999999"/>
    <s v="5"/>
    <s v="scale_mpi_epyc_job_12252.out "/>
    <s v="scale_mpi_epyc_epyc005_2023-06-13_16-18-38.csv "/>
    <s v="e0 10000 100 100000 1 20"/>
    <n v="226.50327549999997"/>
    <n v="2.9980675308613227"/>
    <n v="220.50714043827733"/>
    <n v="232.49941056172261"/>
    <x v="0"/>
  </r>
  <r>
    <x v="1"/>
    <x v="0"/>
    <n v="100"/>
    <x v="2"/>
    <x v="19"/>
    <n v="1"/>
    <n v="225.15873999999999"/>
    <n v="0.294682"/>
    <n v="2.0759080000000001"/>
    <n v="0.10925799999999999"/>
    <s v="2"/>
    <s v="scale_mpi_epyc_job_12279.out "/>
    <s v="scale_mpi_epyc_epyc002_2023-06-13_21-12-23.csv "/>
    <s v="e0 10000 100 100000 1 20"/>
    <n v="226.50327549999997"/>
    <n v="2.9980675308613227"/>
    <n v="220.50714043827733"/>
    <n v="232.49941056172261"/>
    <x v="0"/>
  </r>
  <r>
    <x v="1"/>
    <x v="0"/>
    <n v="100"/>
    <x v="2"/>
    <x v="18"/>
    <n v="1"/>
    <n v="225.15410399999999"/>
    <n v="0.207126"/>
    <n v="1.643626"/>
    <n v="9.1313000000000005E-2"/>
    <s v="2"/>
    <s v="scale_mpi_epyc_job_12279.out "/>
    <s v="scale_mpi_epyc_epyc002_2023-06-13_21-12-23.csv "/>
    <s v="e0 10000 100 100000 1 19"/>
    <n v="226.39713083333334"/>
    <n v="2.5703112848140433"/>
    <n v="221.25650826370526"/>
    <n v="231.53775340296141"/>
    <x v="0"/>
  </r>
  <r>
    <x v="4"/>
    <x v="0"/>
    <n v="100"/>
    <x v="2"/>
    <x v="50"/>
    <n v="1"/>
    <n v="5.1014910000000002"/>
    <n v="0.17255200000000001"/>
    <n v="2.9967320000000002"/>
    <n v="5.9935000000000002E-2"/>
    <s v="5"/>
    <s v="scale_mpi_epyc_job_12146.out "/>
    <s v="scale_mpi_epyc_epyc005_2023-06-13_08-16-52.csv "/>
    <s v="e1 10000 100 100000 1 51"/>
    <n v="5.5038507857142864"/>
    <n v="0.16882503840287788"/>
    <n v="5.1662007089085309"/>
    <n v="5.841500862520042"/>
    <x v="1"/>
  </r>
  <r>
    <x v="1"/>
    <x v="0"/>
    <n v="100"/>
    <x v="2"/>
    <x v="19"/>
    <n v="1"/>
    <n v="225.15126799999999"/>
    <n v="0.22809199999999999"/>
    <n v="2.18573"/>
    <n v="0.115038"/>
    <s v="2"/>
    <s v="scale_mpi_epyc_job_12535.out "/>
    <s v="scale_mpi_epyc_epyc002_2023-06-15_06-58-00.csv "/>
    <s v="e0 10000 100 100000 1 20"/>
    <n v="226.50327549999997"/>
    <n v="2.9980675308613227"/>
    <n v="220.50714043827733"/>
    <n v="232.49941056172261"/>
    <x v="0"/>
  </r>
  <r>
    <x v="1"/>
    <x v="0"/>
    <n v="100"/>
    <x v="2"/>
    <x v="19"/>
    <n v="1"/>
    <n v="225.11906200000001"/>
    <n v="0.22248799999999999"/>
    <n v="2.011647"/>
    <n v="0.105876"/>
    <s v="5"/>
    <s v="scale_mpi_epyc_job_12137.out "/>
    <s v="scale_mpi_epyc_epyc005_2023-06-13_06-06-43.csv "/>
    <s v="e0 10000 100 100000 1 20"/>
    <n v="226.50327549999997"/>
    <n v="2.9980675308613227"/>
    <n v="220.50714043827733"/>
    <n v="232.49941056172261"/>
    <x v="0"/>
  </r>
  <r>
    <x v="1"/>
    <x v="0"/>
    <n v="100"/>
    <x v="2"/>
    <x v="20"/>
    <n v="1"/>
    <n v="225.109533"/>
    <n v="0.314689"/>
    <n v="3.9723389999999998"/>
    <n v="0.19861699999999999"/>
    <s v="2"/>
    <s v="scale_mpi_epyc_job_12243.out "/>
    <s v="scale_mpi_epyc_epyc002_2023-06-13_12-49-01.csv "/>
    <s v="e0 10000 100 100000 1 21"/>
    <n v="226.63828983333335"/>
    <n v="3.5139709634785783"/>
    <n v="219.61034790637618"/>
    <n v="233.66623176029051"/>
    <x v="0"/>
  </r>
  <r>
    <x v="1"/>
    <x v="0"/>
    <n v="100"/>
    <x v="2"/>
    <x v="20"/>
    <n v="1"/>
    <n v="225.087817"/>
    <n v="0.234655"/>
    <n v="2.3261349999999998"/>
    <n v="0.11630699999999999"/>
    <s v="2"/>
    <s v="scale_mpi_epyc_job_12279.out "/>
    <s v="scale_mpi_epyc_epyc002_2023-06-13_21-12-23.csv "/>
    <s v="e0 10000 100 100000 1 21"/>
    <n v="226.63828983333335"/>
    <n v="3.5139709634785783"/>
    <n v="219.61034790637618"/>
    <n v="233.66623176029051"/>
    <x v="0"/>
  </r>
  <r>
    <x v="1"/>
    <x v="0"/>
    <n v="100"/>
    <x v="2"/>
    <x v="20"/>
    <n v="1"/>
    <n v="225.08215200000001"/>
    <n v="0.28612300000000002"/>
    <n v="3.3582519999999998"/>
    <n v="0.16791300000000001"/>
    <s v="5"/>
    <s v="scale_mpi_epyc_job_12137.out "/>
    <s v="scale_mpi_epyc_epyc005_2023-06-13_06-06-43.csv "/>
    <s v="e0 10000 100 100000 1 21"/>
    <n v="226.63828983333335"/>
    <n v="3.5139709634785783"/>
    <n v="219.61034790637618"/>
    <n v="233.66623176029051"/>
    <x v="0"/>
  </r>
  <r>
    <x v="1"/>
    <x v="0"/>
    <n v="100"/>
    <x v="2"/>
    <x v="43"/>
    <n v="1"/>
    <n v="225.07380699999999"/>
    <n v="0.24778900000000001"/>
    <n v="5.8641569999999996"/>
    <n v="0.136376"/>
    <s v="6"/>
    <s v="scale_mpi_epyc_job_12330.out "/>
    <s v="scale_mpi_epyc_epyc006_2023-06-14_10-22-17.csv "/>
    <s v="e0 10000 100 100000 1 44"/>
    <n v="242.88008559999997"/>
    <n v="16.574435767197215"/>
    <n v="209.73121406560554"/>
    <n v="276.02895713439443"/>
    <x v="0"/>
  </r>
  <r>
    <x v="1"/>
    <x v="0"/>
    <n v="100"/>
    <x v="2"/>
    <x v="20"/>
    <n v="1"/>
    <n v="225.043159"/>
    <n v="0.22537399999999999"/>
    <n v="2.0774650000000001"/>
    <n v="0.10387299999999999"/>
    <s v="5"/>
    <s v="scale_mpi_epyc_job_12252.out "/>
    <s v="scale_mpi_epyc_epyc005_2023-06-13_16-18-38.csv "/>
    <s v="e0 10000 100 100000 1 21"/>
    <n v="226.63828983333335"/>
    <n v="3.5139709634785783"/>
    <n v="219.61034790637618"/>
    <n v="233.66623176029051"/>
    <x v="0"/>
  </r>
  <r>
    <x v="1"/>
    <x v="0"/>
    <n v="100"/>
    <x v="2"/>
    <x v="20"/>
    <n v="1"/>
    <n v="225.01163399999999"/>
    <n v="0.21190100000000001"/>
    <n v="1.8548389999999999"/>
    <n v="9.2742000000000005E-2"/>
    <s v="2"/>
    <s v="scale_mpi_epyc_job_12535.out "/>
    <s v="scale_mpi_epyc_epyc002_2023-06-15_06-58-00.csv "/>
    <s v="e0 10000 100 100000 1 21"/>
    <n v="226.63828983333335"/>
    <n v="3.5139709634785783"/>
    <n v="219.61034790637618"/>
    <n v="233.66623176029051"/>
    <x v="0"/>
  </r>
  <r>
    <x v="1"/>
    <x v="0"/>
    <n v="100"/>
    <x v="2"/>
    <x v="22"/>
    <n v="1"/>
    <n v="224.97874300000001"/>
    <n v="0.440942"/>
    <n v="5.1773259999999999"/>
    <n v="0.23533299999999999"/>
    <s v="5"/>
    <s v="scale_mpi_epyc_job_12137.out "/>
    <s v="scale_mpi_epyc_epyc005_2023-06-13_06-06-43.csv "/>
    <s v="e0 10000 100 100000 1 23"/>
    <n v="226.79646933333333"/>
    <n v="4.496189202798818"/>
    <n v="217.8040909277357"/>
    <n v="235.78884773893097"/>
    <x v="0"/>
  </r>
  <r>
    <x v="1"/>
    <x v="0"/>
    <n v="100"/>
    <x v="2"/>
    <x v="21"/>
    <n v="1"/>
    <n v="224.915536"/>
    <n v="0.270764"/>
    <n v="2.771039"/>
    <n v="0.13195399999999999"/>
    <s v="2"/>
    <s v="scale_mpi_epyc_job_12243.out "/>
    <s v="scale_mpi_epyc_epyc002_2023-06-13_12-49-01.csv "/>
    <s v="e0 10000 100 100000 1 22"/>
    <n v="226.64736000000002"/>
    <n v="4.0398412000356725"/>
    <n v="218.56767759992869"/>
    <n v="234.72704240007135"/>
    <x v="0"/>
  </r>
  <r>
    <x v="1"/>
    <x v="0"/>
    <n v="100"/>
    <x v="2"/>
    <x v="21"/>
    <n v="1"/>
    <n v="224.85330200000001"/>
    <n v="0.225665"/>
    <n v="2.3286259999999999"/>
    <n v="0.110887"/>
    <s v="2"/>
    <s v="scale_mpi_epyc_job_12279.out "/>
    <s v="scale_mpi_epyc_epyc002_2023-06-13_21-12-23.csv "/>
    <s v="e0 10000 100 100000 1 22"/>
    <n v="226.64736000000002"/>
    <n v="4.0398412000356725"/>
    <n v="218.56767759992869"/>
    <n v="234.72704240007135"/>
    <x v="0"/>
  </r>
  <r>
    <x v="1"/>
    <x v="0"/>
    <n v="100"/>
    <x v="2"/>
    <x v="22"/>
    <n v="1"/>
    <n v="224.85280900000001"/>
    <n v="0.42932300000000001"/>
    <n v="6.1207729999999998"/>
    <n v="0.27821699999999999"/>
    <s v="2"/>
    <s v="scale_mpi_epyc_job_12243.out "/>
    <s v="scale_mpi_epyc_epyc002_2023-06-13_12-49-01.csv "/>
    <s v="e0 10000 100 100000 1 23"/>
    <n v="226.79646933333333"/>
    <n v="4.496189202798818"/>
    <n v="217.8040909277357"/>
    <n v="235.78884773893097"/>
    <x v="0"/>
  </r>
  <r>
    <x v="1"/>
    <x v="0"/>
    <n v="100"/>
    <x v="2"/>
    <x v="21"/>
    <n v="1"/>
    <n v="224.826042"/>
    <n v="0.23228499999999999"/>
    <n v="2.3413819999999999"/>
    <n v="0.111494"/>
    <s v="5"/>
    <s v="scale_mpi_epyc_job_12137.out "/>
    <s v="scale_mpi_epyc_epyc005_2023-06-13_06-06-43.csv "/>
    <s v="e0 10000 100 100000 1 22"/>
    <n v="226.64736000000002"/>
    <n v="4.0398412000356725"/>
    <n v="218.56767759992869"/>
    <n v="234.72704240007135"/>
    <x v="0"/>
  </r>
  <r>
    <x v="1"/>
    <x v="0"/>
    <n v="100"/>
    <x v="2"/>
    <x v="21"/>
    <n v="1"/>
    <n v="224.817655"/>
    <n v="0.210869"/>
    <n v="2.0495260000000002"/>
    <n v="9.7596000000000002E-2"/>
    <s v="2"/>
    <s v="scale_mpi_epyc_job_12535.out "/>
    <s v="scale_mpi_epyc_epyc002_2023-06-15_06-58-00.csv "/>
    <s v="e0 10000 100 100000 1 22"/>
    <n v="226.64736000000002"/>
    <n v="4.0398412000356725"/>
    <n v="218.56767759992869"/>
    <n v="234.72704240007135"/>
    <x v="0"/>
  </r>
  <r>
    <x v="1"/>
    <x v="0"/>
    <n v="100"/>
    <x v="2"/>
    <x v="45"/>
    <n v="1"/>
    <n v="224.81720200000001"/>
    <n v="0.231626"/>
    <n v="5.5156049999999999"/>
    <n v="0.122569"/>
    <s v="5"/>
    <s v="scale_mpi_epyc_job_12502.out "/>
    <s v="scale_mpi_epyc_epyc005_2023-06-14_18-51-16.csv "/>
    <s v="e0 10000 100 100000 1 46"/>
    <n v="245.83531139999999"/>
    <n v="17.082123415068828"/>
    <n v="211.67106456986232"/>
    <n v="279.99955823013767"/>
    <x v="0"/>
  </r>
  <r>
    <x v="1"/>
    <x v="0"/>
    <n v="100"/>
    <x v="2"/>
    <x v="21"/>
    <n v="1"/>
    <n v="224.79131799999999"/>
    <n v="0.24406"/>
    <n v="2.610805"/>
    <n v="0.124324"/>
    <s v="5"/>
    <s v="scale_mpi_epyc_job_12252.out "/>
    <s v="scale_mpi_epyc_epyc005_2023-06-13_16-18-38.csv "/>
    <s v="e0 10000 100 100000 1 22"/>
    <n v="226.64736000000002"/>
    <n v="4.0398412000356725"/>
    <n v="218.56767759992869"/>
    <n v="234.72704240007135"/>
    <x v="0"/>
  </r>
  <r>
    <x v="1"/>
    <x v="0"/>
    <n v="100"/>
    <x v="2"/>
    <x v="23"/>
    <n v="1"/>
    <n v="224.758692"/>
    <n v="0.42510599999999998"/>
    <n v="7.0911799999999996"/>
    <n v="0.30831199999999997"/>
    <s v="5"/>
    <s v="scale_mpi_epyc_job_12252.out "/>
    <s v="scale_mpi_epyc_epyc005_2023-06-13_16-18-38.csv "/>
    <s v="e0 10000 100 100000 1 24"/>
    <n v="226.85916366666663"/>
    <n v="4.987614829616235"/>
    <n v="216.88393400743416"/>
    <n v="236.8343933258991"/>
    <x v="0"/>
  </r>
  <r>
    <x v="1"/>
    <x v="0"/>
    <n v="100"/>
    <x v="2"/>
    <x v="22"/>
    <n v="1"/>
    <n v="224.71460400000001"/>
    <n v="0.229708"/>
    <n v="2.4847169999999998"/>
    <n v="0.112942"/>
    <s v="2"/>
    <s v="scale_mpi_epyc_job_12279.out "/>
    <s v="scale_mpi_epyc_epyc002_2023-06-13_21-12-23.csv "/>
    <s v="e0 10000 100 100000 1 23"/>
    <n v="226.79646933333333"/>
    <n v="4.496189202798818"/>
    <n v="217.8040909277357"/>
    <n v="235.78884773893097"/>
    <x v="0"/>
  </r>
  <r>
    <x v="1"/>
    <x v="0"/>
    <n v="100"/>
    <x v="2"/>
    <x v="22"/>
    <n v="1"/>
    <n v="224.70591400000001"/>
    <n v="0.281142"/>
    <n v="3.5335510000000001"/>
    <n v="0.16061600000000001"/>
    <s v="5"/>
    <s v="scale_mpi_epyc_job_12252.out "/>
    <s v="scale_mpi_epyc_epyc005_2023-06-13_16-18-38.csv "/>
    <s v="e0 10000 100 100000 1 23"/>
    <n v="226.79646933333333"/>
    <n v="4.496189202798818"/>
    <n v="217.8040909277357"/>
    <n v="235.78884773893097"/>
    <x v="0"/>
  </r>
  <r>
    <x v="1"/>
    <x v="0"/>
    <n v="100"/>
    <x v="2"/>
    <x v="22"/>
    <n v="1"/>
    <n v="224.67916700000001"/>
    <n v="0.22792999999999999"/>
    <n v="2.5238930000000002"/>
    <n v="0.114722"/>
    <s v="2"/>
    <s v="scale_mpi_epyc_job_12535.out "/>
    <s v="scale_mpi_epyc_epyc002_2023-06-15_06-58-00.csv "/>
    <s v="e0 10000 100 100000 1 23"/>
    <n v="226.79646933333333"/>
    <n v="4.496189202798818"/>
    <n v="217.8040909277357"/>
    <n v="235.78884773893097"/>
    <x v="0"/>
  </r>
  <r>
    <x v="1"/>
    <x v="0"/>
    <n v="100"/>
    <x v="2"/>
    <x v="23"/>
    <n v="1"/>
    <n v="224.64216999999999"/>
    <n v="0.32773600000000003"/>
    <n v="3.3393769999999998"/>
    <n v="0.14519000000000001"/>
    <s v="2"/>
    <s v="scale_mpi_epyc_job_12243.out "/>
    <s v="scale_mpi_epyc_epyc002_2023-06-13_12-49-01.csv "/>
    <s v="e0 10000 100 100000 1 24"/>
    <n v="226.85916366666663"/>
    <n v="4.987614829616235"/>
    <n v="216.88393400743416"/>
    <n v="236.8343933258991"/>
    <x v="0"/>
  </r>
  <r>
    <x v="1"/>
    <x v="0"/>
    <n v="100"/>
    <x v="2"/>
    <x v="23"/>
    <n v="1"/>
    <n v="224.60791"/>
    <n v="0.29371199999999997"/>
    <n v="2.4265409999999998"/>
    <n v="0.105502"/>
    <s v="5"/>
    <s v="scale_mpi_epyc_job_12137.out "/>
    <s v="scale_mpi_epyc_epyc005_2023-06-13_06-06-43.csv "/>
    <s v="e0 10000 100 100000 1 24"/>
    <n v="226.85916366666663"/>
    <n v="4.987614829616235"/>
    <n v="216.88393400743416"/>
    <n v="236.8343933258991"/>
    <x v="0"/>
  </r>
  <r>
    <x v="1"/>
    <x v="0"/>
    <n v="100"/>
    <x v="2"/>
    <x v="23"/>
    <n v="1"/>
    <n v="224.600471"/>
    <n v="0.23277700000000001"/>
    <n v="2.6686429999999999"/>
    <n v="0.11602800000000001"/>
    <s v="2"/>
    <s v="scale_mpi_epyc_job_12535.out "/>
    <s v="scale_mpi_epyc_epyc002_2023-06-15_06-58-00.csv "/>
    <s v="e0 10000 100 100000 1 24"/>
    <n v="226.85916366666663"/>
    <n v="4.987614829616235"/>
    <n v="216.88393400743416"/>
    <n v="236.8343933258991"/>
    <x v="0"/>
  </r>
  <r>
    <x v="1"/>
    <x v="0"/>
    <n v="100"/>
    <x v="2"/>
    <x v="25"/>
    <n v="1"/>
    <n v="224.58278000000001"/>
    <n v="0.62374399999999997"/>
    <n v="2.8934319999999998"/>
    <n v="0.11573700000000001"/>
    <s v="5"/>
    <s v="scale_mpi_epyc_job_12137.out "/>
    <s v="scale_mpi_epyc_epyc005_2023-06-13_06-06-43.csv "/>
    <s v="e0 10000 100 100000 1 26"/>
    <n v="226.95393983333335"/>
    <n v="5.8276123508797477"/>
    <n v="215.29871513157386"/>
    <n v="238.60916453509284"/>
    <x v="0"/>
  </r>
  <r>
    <x v="1"/>
    <x v="0"/>
    <n v="100"/>
    <x v="2"/>
    <x v="24"/>
    <n v="1"/>
    <n v="224.54190299999999"/>
    <n v="0.36372500000000002"/>
    <n v="3.4316279999999999"/>
    <n v="0.142984"/>
    <s v="2"/>
    <s v="scale_mpi_epyc_job_12243.out "/>
    <s v="scale_mpi_epyc_epyc002_2023-06-13_12-49-01.csv "/>
    <s v="e0 10000 100 100000 1 25"/>
    <n v="226.88149133333334"/>
    <n v="5.4148569215912659"/>
    <n v="216.05177749015081"/>
    <n v="237.71120517651588"/>
    <x v="0"/>
  </r>
  <r>
    <x v="1"/>
    <x v="0"/>
    <n v="100"/>
    <x v="2"/>
    <x v="26"/>
    <n v="1"/>
    <n v="224.53608700000001"/>
    <n v="0.66683800000000004"/>
    <n v="11.632517"/>
    <n v="0.447405"/>
    <s v="5"/>
    <s v="scale_mpi_epyc_job_12137.out "/>
    <s v="scale_mpi_epyc_epyc005_2023-06-13_06-06-43.csv "/>
    <s v="e0 10000 100 100000 1 27"/>
    <n v="226.95645883333336"/>
    <n v="6.1478873289216418"/>
    <n v="214.66068417549008"/>
    <n v="239.25223349117664"/>
    <x v="0"/>
  </r>
  <r>
    <x v="1"/>
    <x v="0"/>
    <n v="100"/>
    <x v="2"/>
    <x v="23"/>
    <n v="1"/>
    <n v="224.534942"/>
    <n v="0.22170100000000001"/>
    <n v="2.4117760000000001"/>
    <n v="0.10485999999999999"/>
    <s v="2"/>
    <s v="scale_mpi_epyc_job_12279.out "/>
    <s v="scale_mpi_epyc_epyc002_2023-06-13_21-12-23.csv "/>
    <s v="e0 10000 100 100000 1 24"/>
    <n v="226.85916366666663"/>
    <n v="4.987614829616235"/>
    <n v="216.88393400743416"/>
    <n v="236.8343933258991"/>
    <x v="0"/>
  </r>
  <r>
    <x v="1"/>
    <x v="0"/>
    <n v="100"/>
    <x v="2"/>
    <x v="24"/>
    <n v="1"/>
    <n v="224.47360900000001"/>
    <n v="0.251112"/>
    <n v="3.0032770000000002"/>
    <n v="0.125137"/>
    <s v="2"/>
    <s v="scale_mpi_epyc_job_12535.out "/>
    <s v="scale_mpi_epyc_epyc002_2023-06-15_06-58-00.csv "/>
    <s v="e0 10000 100 100000 1 25"/>
    <n v="226.88149133333334"/>
    <n v="5.4148569215912659"/>
    <n v="216.05177749015081"/>
    <n v="237.71120517651588"/>
    <x v="0"/>
  </r>
  <r>
    <x v="1"/>
    <x v="0"/>
    <n v="100"/>
    <x v="2"/>
    <x v="25"/>
    <n v="1"/>
    <n v="224.43721400000001"/>
    <n v="0.35584300000000002"/>
    <n v="3.5210080000000001"/>
    <n v="0.14083999999999999"/>
    <s v="2"/>
    <s v="scale_mpi_epyc_job_12243.out "/>
    <s v="scale_mpi_epyc_epyc002_2023-06-13_12-49-01.csv "/>
    <s v="e0 10000 100 100000 1 26"/>
    <n v="226.95393983333335"/>
    <n v="5.8276123508797477"/>
    <n v="215.29871513157386"/>
    <n v="238.60916453509284"/>
    <x v="0"/>
  </r>
  <r>
    <x v="1"/>
    <x v="0"/>
    <n v="100"/>
    <x v="2"/>
    <x v="24"/>
    <n v="1"/>
    <n v="224.43707000000001"/>
    <n v="0.32049299999999997"/>
    <n v="2.5404680000000002"/>
    <n v="0.105853"/>
    <s v="5"/>
    <s v="scale_mpi_epyc_job_12137.out "/>
    <s v="scale_mpi_epyc_epyc005_2023-06-13_06-06-43.csv "/>
    <s v="e0 10000 100 100000 1 25"/>
    <n v="226.88149133333334"/>
    <n v="5.4148569215912659"/>
    <n v="216.05177749015081"/>
    <n v="237.71120517651588"/>
    <x v="0"/>
  </r>
  <r>
    <x v="1"/>
    <x v="0"/>
    <n v="100"/>
    <x v="2"/>
    <x v="24"/>
    <n v="1"/>
    <n v="224.424668"/>
    <n v="0.22933500000000001"/>
    <n v="2.5002140000000002"/>
    <n v="0.104176"/>
    <s v="5"/>
    <s v="scale_mpi_epyc_job_12252.out "/>
    <s v="scale_mpi_epyc_epyc005_2023-06-13_16-18-38.csv "/>
    <s v="e0 10000 100 100000 1 25"/>
    <n v="226.88149133333334"/>
    <n v="5.4148569215912659"/>
    <n v="216.05177749015081"/>
    <n v="237.71120517651588"/>
    <x v="0"/>
  </r>
  <r>
    <x v="1"/>
    <x v="0"/>
    <n v="100"/>
    <x v="2"/>
    <x v="24"/>
    <n v="1"/>
    <n v="224.42256499999999"/>
    <n v="0.22661500000000001"/>
    <n v="2.5566970000000002"/>
    <n v="0.106529"/>
    <s v="2"/>
    <s v="scale_mpi_epyc_job_12279.out "/>
    <s v="scale_mpi_epyc_epyc002_2023-06-13_21-12-23.csv "/>
    <s v="e0 10000 100 100000 1 25"/>
    <n v="226.88149133333334"/>
    <n v="5.4148569215912659"/>
    <n v="216.05177749015081"/>
    <n v="237.71120517651588"/>
    <x v="0"/>
  </r>
  <r>
    <x v="1"/>
    <x v="0"/>
    <n v="100"/>
    <x v="2"/>
    <x v="25"/>
    <n v="1"/>
    <n v="224.284605"/>
    <n v="0.25973600000000002"/>
    <n v="3.7031860000000001"/>
    <n v="0.14812700000000001"/>
    <s v="2"/>
    <s v="scale_mpi_epyc_job_12279.out "/>
    <s v="scale_mpi_epyc_epyc002_2023-06-13_21-12-23.csv "/>
    <s v="e0 10000 100 100000 1 26"/>
    <n v="226.95393983333335"/>
    <n v="5.8276123508797477"/>
    <n v="215.29871513157386"/>
    <n v="238.60916453509284"/>
    <x v="0"/>
  </r>
  <r>
    <x v="1"/>
    <x v="0"/>
    <n v="100"/>
    <x v="2"/>
    <x v="25"/>
    <n v="1"/>
    <n v="224.24841799999999"/>
    <n v="0.23019200000000001"/>
    <n v="2.7177539999999998"/>
    <n v="0.10871"/>
    <s v="2"/>
    <s v="scale_mpi_epyc_job_12535.out "/>
    <s v="scale_mpi_epyc_epyc002_2023-06-15_06-58-00.csv "/>
    <s v="e0 10000 100 100000 1 26"/>
    <n v="226.95393983333335"/>
    <n v="5.8276123508797477"/>
    <n v="215.29871513157386"/>
    <n v="238.60916453509284"/>
    <x v="0"/>
  </r>
  <r>
    <x v="1"/>
    <x v="0"/>
    <n v="100"/>
    <x v="2"/>
    <x v="25"/>
    <n v="1"/>
    <n v="224.18901600000001"/>
    <n v="0.223273"/>
    <n v="2.7919679999999998"/>
    <n v="0.111679"/>
    <s v="5"/>
    <s v="scale_mpi_epyc_job_12252.out "/>
    <s v="scale_mpi_epyc_epyc005_2023-06-13_16-18-38.csv "/>
    <s v="e0 10000 100 100000 1 26"/>
    <n v="226.95393983333335"/>
    <n v="5.8276123508797477"/>
    <n v="215.29871513157386"/>
    <n v="238.60916453509284"/>
    <x v="0"/>
  </r>
  <r>
    <x v="1"/>
    <x v="0"/>
    <n v="100"/>
    <x v="2"/>
    <x v="26"/>
    <n v="1"/>
    <n v="224.186984"/>
    <n v="0.26558199999999998"/>
    <n v="3.9055240000000002"/>
    <n v="0.15021200000000001"/>
    <s v="2"/>
    <s v="scale_mpi_epyc_job_12535.out "/>
    <s v="scale_mpi_epyc_epyc002_2023-06-15_06-58-00.csv "/>
    <s v="e0 10000 100 100000 1 27"/>
    <n v="226.95645883333336"/>
    <n v="6.1478873289216418"/>
    <n v="214.66068417549008"/>
    <n v="239.25223349117664"/>
    <x v="0"/>
  </r>
  <r>
    <x v="1"/>
    <x v="0"/>
    <n v="100"/>
    <x v="2"/>
    <x v="26"/>
    <n v="1"/>
    <n v="224.140445"/>
    <n v="0.228686"/>
    <n v="3.1006040000000001"/>
    <n v="0.119254"/>
    <s v="2"/>
    <s v="scale_mpi_epyc_job_12243.out "/>
    <s v="scale_mpi_epyc_epyc002_2023-06-13_12-49-01.csv "/>
    <s v="e0 10000 100 100000 1 27"/>
    <n v="226.95645883333336"/>
    <n v="6.1478873289216418"/>
    <n v="214.66068417549008"/>
    <n v="239.25223349117664"/>
    <x v="0"/>
  </r>
  <r>
    <x v="1"/>
    <x v="0"/>
    <n v="100"/>
    <x v="2"/>
    <x v="27"/>
    <n v="1"/>
    <n v="224.12914799999999"/>
    <n v="0.27641100000000002"/>
    <n v="4.3184250000000004"/>
    <n v="0.159942"/>
    <s v="2"/>
    <s v="scale_mpi_epyc_job_12243.out "/>
    <s v="scale_mpi_epyc_epyc002_2023-06-13_12-49-01.csv "/>
    <s v="e0 10000 100 100000 1 28"/>
    <n v="227.00327166666668"/>
    <n v="6.6390277515478644"/>
    <n v="213.72521616357096"/>
    <n v="240.28132716976239"/>
    <x v="0"/>
  </r>
  <r>
    <x v="1"/>
    <x v="0"/>
    <n v="100"/>
    <x v="2"/>
    <x v="26"/>
    <n v="1"/>
    <n v="224.09936400000001"/>
    <n v="0.22897999999999999"/>
    <n v="3.00393"/>
    <n v="0.115536"/>
    <s v="5"/>
    <s v="scale_mpi_epyc_job_12252.out "/>
    <s v="scale_mpi_epyc_epyc005_2023-06-13_16-18-38.csv "/>
    <s v="e0 10000 100 100000 1 27"/>
    <n v="226.95645883333336"/>
    <n v="6.1478873289216418"/>
    <n v="214.66068417549008"/>
    <n v="239.25223349117664"/>
    <x v="0"/>
  </r>
  <r>
    <x v="1"/>
    <x v="0"/>
    <n v="100"/>
    <x v="2"/>
    <x v="27"/>
    <n v="1"/>
    <n v="224.080433"/>
    <n v="0.242675"/>
    <n v="3.5284149999999999"/>
    <n v="0.13068199999999999"/>
    <s v="2"/>
    <s v="scale_mpi_epyc_job_12535.out "/>
    <s v="scale_mpi_epyc_epyc002_2023-06-15_06-58-00.csv "/>
    <s v="e0 10000 100 100000 1 28"/>
    <n v="227.00327166666668"/>
    <n v="6.6390277515478644"/>
    <n v="213.72521616357096"/>
    <n v="240.28132716976239"/>
    <x v="0"/>
  </r>
  <r>
    <x v="1"/>
    <x v="0"/>
    <n v="100"/>
    <x v="2"/>
    <x v="26"/>
    <n v="1"/>
    <n v="224.076616"/>
    <n v="0.22587099999999999"/>
    <n v="2.753676"/>
    <n v="0.10591100000000001"/>
    <s v="2"/>
    <s v="scale_mpi_epyc_job_12279.out "/>
    <s v="scale_mpi_epyc_epyc002_2023-06-13_21-12-23.csv "/>
    <s v="e0 10000 100 100000 1 27"/>
    <n v="226.95645883333336"/>
    <n v="6.1478873289216418"/>
    <n v="214.66068417549008"/>
    <n v="239.25223349117664"/>
    <x v="0"/>
  </r>
  <r>
    <x v="1"/>
    <x v="0"/>
    <n v="100"/>
    <x v="2"/>
    <x v="27"/>
    <n v="1"/>
    <n v="224.04373200000001"/>
    <n v="0.276252"/>
    <n v="4.3167949999999999"/>
    <n v="0.159881"/>
    <s v="2"/>
    <s v="scale_mpi_epyc_job_12279.out "/>
    <s v="scale_mpi_epyc_epyc002_2023-06-13_21-12-23.csv "/>
    <s v="e0 10000 100 100000 1 28"/>
    <n v="227.00327166666668"/>
    <n v="6.6390277515478644"/>
    <n v="213.72521616357096"/>
    <n v="240.28132716976239"/>
    <x v="0"/>
  </r>
  <r>
    <x v="1"/>
    <x v="0"/>
    <n v="100"/>
    <x v="2"/>
    <x v="42"/>
    <n v="1"/>
    <n v="224.00088199999999"/>
    <n v="0.232185"/>
    <n v="5.0004030000000004"/>
    <n v="0.119057"/>
    <s v="6"/>
    <s v="scale_mpi_epyc_job_12330.out "/>
    <s v="scale_mpi_epyc_epyc006_2023-06-14_10-22-17.csv "/>
    <s v="e0 10000 100 100000 1 43"/>
    <n v="241.3620617"/>
    <n v="16.381890626484051"/>
    <n v="208.5982804470319"/>
    <n v="274.12584295296813"/>
    <x v="0"/>
  </r>
  <r>
    <x v="1"/>
    <x v="0"/>
    <n v="100"/>
    <x v="2"/>
    <x v="27"/>
    <n v="1"/>
    <n v="223.96710899999999"/>
    <n v="0.26277"/>
    <n v="4.0633189999999999"/>
    <n v="0.15049299999999999"/>
    <s v="5"/>
    <s v="scale_mpi_epyc_job_12252.out "/>
    <s v="scale_mpi_epyc_epyc005_2023-06-13_16-18-38.csv "/>
    <s v="e0 10000 100 100000 1 28"/>
    <n v="227.00327166666668"/>
    <n v="6.6390277515478644"/>
    <n v="213.72521616357096"/>
    <n v="240.28132716976239"/>
    <x v="0"/>
  </r>
  <r>
    <x v="1"/>
    <x v="0"/>
    <n v="100"/>
    <x v="2"/>
    <x v="27"/>
    <n v="1"/>
    <n v="223.95125400000001"/>
    <n v="0.229631"/>
    <n v="3.099723"/>
    <n v="0.114805"/>
    <s v="5"/>
    <s v="scale_mpi_epyc_job_12137.out "/>
    <s v="scale_mpi_epyc_epyc005_2023-06-13_06-06-43.csv "/>
    <s v="e0 10000 100 100000 1 28"/>
    <n v="227.00327166666668"/>
    <n v="6.6390277515478644"/>
    <n v="213.72521616357096"/>
    <n v="240.28132716976239"/>
    <x v="0"/>
  </r>
  <r>
    <x v="1"/>
    <x v="0"/>
    <n v="100"/>
    <x v="2"/>
    <x v="28"/>
    <n v="1"/>
    <n v="223.91665"/>
    <n v="0.25431599999999999"/>
    <n v="3.8519109999999999"/>
    <n v="0.137568"/>
    <s v="5"/>
    <s v="scale_mpi_epyc_job_12137.out "/>
    <s v="scale_mpi_epyc_epyc005_2023-06-13_06-06-43.csv "/>
    <s v="e0 10000 100 100000 1 29"/>
    <n v="227.051299"/>
    <n v="7.1255487638541162"/>
    <n v="212.80020147229177"/>
    <n v="241.30239652770823"/>
    <x v="0"/>
  </r>
  <r>
    <x v="1"/>
    <x v="0"/>
    <n v="100"/>
    <x v="2"/>
    <x v="28"/>
    <n v="1"/>
    <n v="223.886033"/>
    <n v="0.21953400000000001"/>
    <n v="3.0397750000000001"/>
    <n v="0.10856300000000001"/>
    <s v="2"/>
    <s v="scale_mpi_epyc_job_12243.out "/>
    <s v="scale_mpi_epyc_epyc002_2023-06-13_12-49-01.csv "/>
    <s v="e0 10000 100 100000 1 29"/>
    <n v="227.051299"/>
    <n v="7.1255487638541162"/>
    <n v="212.80020147229177"/>
    <n v="241.30239652770823"/>
    <x v="0"/>
  </r>
  <r>
    <x v="1"/>
    <x v="0"/>
    <n v="100"/>
    <x v="2"/>
    <x v="28"/>
    <n v="1"/>
    <n v="223.88497899999999"/>
    <n v="0.28035100000000002"/>
    <n v="4.5033469999999998"/>
    <n v="0.160834"/>
    <s v="2"/>
    <s v="scale_mpi_epyc_job_12279.out "/>
    <s v="scale_mpi_epyc_epyc002_2023-06-13_21-12-23.csv "/>
    <s v="e0 10000 100 100000 1 29"/>
    <n v="227.051299"/>
    <n v="7.1255487638541162"/>
    <n v="212.80020147229177"/>
    <n v="241.30239652770823"/>
    <x v="0"/>
  </r>
  <r>
    <x v="1"/>
    <x v="0"/>
    <n v="100"/>
    <x v="2"/>
    <x v="42"/>
    <n v="1"/>
    <n v="223.866478"/>
    <n v="0.220722"/>
    <n v="4.5615509999999997"/>
    <n v="0.108608"/>
    <s v="1"/>
    <s v="scale_mpi_epyc_job_12326.out "/>
    <s v="scale_mpi_epyc_epyc001.orfeo.hpc_2023-06-14_10-03-55.csv "/>
    <s v="e0 10000 100 100000 1 43"/>
    <n v="241.3620617"/>
    <n v="16.381890626484051"/>
    <n v="208.5982804470319"/>
    <n v="274.12584295296813"/>
    <x v="0"/>
  </r>
  <r>
    <x v="1"/>
    <x v="0"/>
    <n v="100"/>
    <x v="2"/>
    <x v="29"/>
    <n v="1"/>
    <n v="223.85165000000001"/>
    <n v="0.26975700000000002"/>
    <n v="4.5170490000000001"/>
    <n v="0.15576000000000001"/>
    <s v="2"/>
    <s v="scale_mpi_epyc_job_12535.out "/>
    <s v="scale_mpi_epyc_epyc002_2023-06-15_06-58-00.csv "/>
    <s v="e0 10000 100 100000 1 30"/>
    <n v="227.07735200000002"/>
    <n v="7.4747587679862155"/>
    <n v="212.12783446402759"/>
    <n v="242.02686953597245"/>
    <x v="0"/>
  </r>
  <r>
    <x v="1"/>
    <x v="0"/>
    <n v="100"/>
    <x v="2"/>
    <x v="28"/>
    <n v="1"/>
    <n v="223.82740699999999"/>
    <n v="0.21684500000000001"/>
    <n v="2.628952"/>
    <n v="9.3891000000000002E-2"/>
    <s v="2"/>
    <s v="scale_mpi_epyc_job_12535.out "/>
    <s v="scale_mpi_epyc_epyc002_2023-06-15_06-58-00.csv "/>
    <s v="e0 10000 100 100000 1 29"/>
    <n v="227.051299"/>
    <n v="7.1255487638541162"/>
    <n v="212.80020147229177"/>
    <n v="241.30239652770823"/>
    <x v="0"/>
  </r>
  <r>
    <x v="1"/>
    <x v="0"/>
    <n v="100"/>
    <x v="2"/>
    <x v="28"/>
    <n v="1"/>
    <n v="223.80842699999999"/>
    <n v="0.24351300000000001"/>
    <n v="3.481468"/>
    <n v="0.124338"/>
    <s v="5"/>
    <s v="scale_mpi_epyc_job_12252.out "/>
    <s v="scale_mpi_epyc_epyc005_2023-06-13_16-18-38.csv "/>
    <s v="e0 10000 100 100000 1 29"/>
    <n v="227.051299"/>
    <n v="7.1255487638541162"/>
    <n v="212.80020147229177"/>
    <n v="241.30239652770823"/>
    <x v="0"/>
  </r>
  <r>
    <x v="1"/>
    <x v="0"/>
    <n v="100"/>
    <x v="2"/>
    <x v="29"/>
    <n v="1"/>
    <n v="223.778674"/>
    <n v="0.23181399999999999"/>
    <n v="3.3951449999999999"/>
    <n v="0.117074"/>
    <s v="2"/>
    <s v="scale_mpi_epyc_job_12279.out "/>
    <s v="scale_mpi_epyc_epyc002_2023-06-13_21-12-23.csv "/>
    <s v="e0 10000 100 100000 1 30"/>
    <n v="227.07735200000002"/>
    <n v="7.4747587679862155"/>
    <n v="212.12783446402759"/>
    <n v="242.02686953597245"/>
    <x v="0"/>
  </r>
  <r>
    <x v="1"/>
    <x v="0"/>
    <n v="100"/>
    <x v="2"/>
    <x v="31"/>
    <n v="1"/>
    <n v="223.756212"/>
    <n v="0.51729099999999995"/>
    <n v="11.907379000000001"/>
    <n v="0.38410899999999998"/>
    <s v="2"/>
    <s v="scale_mpi_epyc_job_12535.out "/>
    <s v="scale_mpi_epyc_epyc002_2023-06-15_06-58-00.csv "/>
    <s v="e0 10000 100 100000 1 32"/>
    <n v="234.31604033333329"/>
    <n v="9.7105472769439949"/>
    <n v="214.89494577944529"/>
    <n v="253.73713488722129"/>
    <x v="0"/>
  </r>
  <r>
    <x v="1"/>
    <x v="0"/>
    <n v="100"/>
    <x v="2"/>
    <x v="29"/>
    <n v="1"/>
    <n v="223.71567400000001"/>
    <n v="0.21862500000000001"/>
    <n v="3.1039059999999998"/>
    <n v="0.107031"/>
    <s v="5"/>
    <s v="scale_mpi_epyc_job_12252.out "/>
    <s v="scale_mpi_epyc_epyc005_2023-06-13_16-18-38.csv "/>
    <s v="e0 10000 100 100000 1 30"/>
    <n v="227.07735200000002"/>
    <n v="7.4747587679862155"/>
    <n v="212.12783446402759"/>
    <n v="242.02686953597245"/>
    <x v="0"/>
  </r>
  <r>
    <x v="1"/>
    <x v="0"/>
    <n v="100"/>
    <x v="2"/>
    <x v="29"/>
    <n v="1"/>
    <n v="223.70721"/>
    <n v="0.235212"/>
    <n v="3.2765080000000002"/>
    <n v="0.112983"/>
    <s v="2"/>
    <s v="scale_mpi_epyc_job_12243.out "/>
    <s v="scale_mpi_epyc_epyc002_2023-06-13_12-49-01.csv "/>
    <s v="e0 10000 100 100000 1 30"/>
    <n v="227.07735200000002"/>
    <n v="7.4747587679862155"/>
    <n v="212.12783446402759"/>
    <n v="242.02686953597245"/>
    <x v="0"/>
  </r>
  <r>
    <x v="1"/>
    <x v="0"/>
    <n v="100"/>
    <x v="2"/>
    <x v="44"/>
    <n v="1"/>
    <n v="223.70540199999999"/>
    <n v="0.26510699999999998"/>
    <n v="6.1533709999999999"/>
    <n v="0.139849"/>
    <s v="5"/>
    <s v="scale_mpi_epyc_job_12502.out "/>
    <s v="scale_mpi_epyc_epyc005_2023-06-14_18-51-16.csv "/>
    <s v="e0 10000 100 100000 1 45"/>
    <n v="244.32383650000003"/>
    <n v="16.831544259515535"/>
    <n v="210.66074798096895"/>
    <n v="277.9869250190311"/>
    <x v="0"/>
  </r>
  <r>
    <x v="1"/>
    <x v="0"/>
    <n v="100"/>
    <x v="2"/>
    <x v="30"/>
    <n v="1"/>
    <n v="223.688569"/>
    <n v="0.25578400000000001"/>
    <n v="4.262384"/>
    <n v="0.14207900000000001"/>
    <s v="2"/>
    <s v="scale_mpi_epyc_job_12535.out "/>
    <s v="scale_mpi_epyc_epyc002_2023-06-15_06-58-00.csv "/>
    <s v="e0 10000 100 100000 1 31"/>
    <n v="227.22338266666665"/>
    <n v="8.1277001557496522"/>
    <n v="210.96798235516735"/>
    <n v="243.47878297816595"/>
    <x v="0"/>
  </r>
  <r>
    <x v="1"/>
    <x v="0"/>
    <n v="100"/>
    <x v="2"/>
    <x v="30"/>
    <n v="1"/>
    <n v="223.66264100000001"/>
    <n v="0.244118"/>
    <n v="3.953481"/>
    <n v="0.13178300000000001"/>
    <s v="2"/>
    <s v="scale_mpi_epyc_job_12279.out "/>
    <s v="scale_mpi_epyc_epyc002_2023-06-13_21-12-23.csv "/>
    <s v="e0 10000 100 100000 1 31"/>
    <n v="227.22338266666665"/>
    <n v="8.1277001557496522"/>
    <n v="210.96798235516735"/>
    <n v="243.47878297816595"/>
    <x v="0"/>
  </r>
  <r>
    <x v="1"/>
    <x v="0"/>
    <n v="100"/>
    <x v="2"/>
    <x v="29"/>
    <n v="1"/>
    <n v="223.620227"/>
    <n v="0.23080400000000001"/>
    <n v="3.364233"/>
    <n v="0.116008"/>
    <s v="5"/>
    <s v="scale_mpi_epyc_job_12137.out "/>
    <s v="scale_mpi_epyc_epyc005_2023-06-13_06-06-43.csv "/>
    <s v="e0 10000 100 100000 1 30"/>
    <n v="227.07735200000002"/>
    <n v="7.4747587679862155"/>
    <n v="212.12783446402759"/>
    <n v="242.02686953597245"/>
    <x v="0"/>
  </r>
  <r>
    <x v="1"/>
    <x v="0"/>
    <n v="100"/>
    <x v="2"/>
    <x v="30"/>
    <n v="1"/>
    <n v="223.55946"/>
    <n v="0.227519"/>
    <n v="3.4644509999999999"/>
    <n v="0.115482"/>
    <s v="2"/>
    <s v="scale_mpi_epyc_job_12243.out "/>
    <s v="scale_mpi_epyc_epyc002_2023-06-13_12-49-01.csv "/>
    <s v="e0 10000 100 100000 1 31"/>
    <n v="227.22338266666665"/>
    <n v="8.1277001557496522"/>
    <n v="210.96798235516735"/>
    <n v="243.47878297816595"/>
    <x v="0"/>
  </r>
  <r>
    <x v="1"/>
    <x v="0"/>
    <n v="100"/>
    <x v="2"/>
    <x v="30"/>
    <n v="1"/>
    <n v="223.55507499999999"/>
    <n v="0.24490799999999999"/>
    <n v="3.9403730000000001"/>
    <n v="0.13134599999999999"/>
    <s v="5"/>
    <s v="scale_mpi_epyc_job_12252.out "/>
    <s v="scale_mpi_epyc_epyc005_2023-06-13_16-18-38.csv "/>
    <s v="e0 10000 100 100000 1 31"/>
    <n v="227.22338266666665"/>
    <n v="8.1277001557496522"/>
    <n v="210.96798235516735"/>
    <n v="243.47878297816595"/>
    <x v="0"/>
  </r>
  <r>
    <x v="1"/>
    <x v="0"/>
    <n v="100"/>
    <x v="2"/>
    <x v="30"/>
    <n v="1"/>
    <n v="223.47775999999999"/>
    <n v="0.24601799999999999"/>
    <n v="3.9235530000000001"/>
    <n v="0.13078500000000001"/>
    <s v="5"/>
    <s v="scale_mpi_epyc_job_12137.out "/>
    <s v="scale_mpi_epyc_epyc005_2023-06-13_06-06-43.csv "/>
    <s v="e0 10000 100 100000 1 31"/>
    <n v="227.22338266666665"/>
    <n v="8.1277001557496522"/>
    <n v="210.96798235516735"/>
    <n v="243.47878297816595"/>
    <x v="0"/>
  </r>
  <r>
    <x v="1"/>
    <x v="0"/>
    <n v="100"/>
    <x v="2"/>
    <x v="31"/>
    <n v="1"/>
    <n v="223.434372"/>
    <n v="0.249913"/>
    <n v="3.8857940000000002"/>
    <n v="0.12534799999999999"/>
    <s v="5"/>
    <s v="scale_mpi_epyc_job_12300.out "/>
    <s v="scale_mpi_epyc_epyc005_2023-06-14_09-04-43.csv "/>
    <s v="e0 10000 100 100000 1 32"/>
    <n v="234.31604033333329"/>
    <n v="9.7105472769439949"/>
    <n v="214.89494577944529"/>
    <n v="253.73713488722129"/>
    <x v="0"/>
  </r>
  <r>
    <x v="1"/>
    <x v="0"/>
    <n v="100"/>
    <x v="2"/>
    <x v="33"/>
    <n v="1"/>
    <n v="223.31370999999999"/>
    <n v="0.33780199999999999"/>
    <n v="7.3839480000000002"/>
    <n v="0.22375600000000001"/>
    <s v="5"/>
    <s v="scale_mpi_epyc_job_12300.out "/>
    <s v="scale_mpi_epyc_epyc005_2023-06-14_09-04-43.csv "/>
    <s v="e0 10000 100 100000 1 34"/>
    <n v="237.21247650000001"/>
    <n v="10.097659047552519"/>
    <n v="217.01715840489499"/>
    <n v="257.40779459510503"/>
    <x v="0"/>
  </r>
  <r>
    <x v="1"/>
    <x v="0"/>
    <n v="100"/>
    <x v="2"/>
    <x v="32"/>
    <n v="1"/>
    <n v="223.26590999999999"/>
    <n v="0.24099300000000001"/>
    <n v="3.809809"/>
    <n v="0.119057"/>
    <s v="5"/>
    <s v="scale_mpi_epyc_job_12300.out "/>
    <s v="scale_mpi_epyc_epyc005_2023-06-14_09-04-43.csv "/>
    <s v="e0 10000 100 100000 1 33"/>
    <n v="239.1409438"/>
    <n v="8.2859210083832178"/>
    <n v="222.56910178323358"/>
    <n v="255.71278581676643"/>
    <x v="0"/>
  </r>
  <r>
    <x v="1"/>
    <x v="0"/>
    <n v="100"/>
    <x v="2"/>
    <x v="41"/>
    <n v="1"/>
    <n v="223.20586599999999"/>
    <n v="0.25084499999999998"/>
    <n v="5.5094209999999997"/>
    <n v="0.134376"/>
    <s v="6"/>
    <s v="scale_mpi_epyc_job_12330.out "/>
    <s v="scale_mpi_epyc_epyc006_2023-06-14_10-22-17.csv "/>
    <s v="e0 10000 100 100000 1 42"/>
    <n v="240.35090790000004"/>
    <n v="16.077708572347099"/>
    <n v="208.19549075530585"/>
    <n v="272.50632504469422"/>
    <x v="0"/>
  </r>
  <r>
    <x v="1"/>
    <x v="0"/>
    <n v="100"/>
    <x v="2"/>
    <x v="33"/>
    <n v="1"/>
    <n v="223.17803499999999"/>
    <n v="0.21983"/>
    <n v="3.519952"/>
    <n v="0.106665"/>
    <s v="5"/>
    <s v="scale_mpi_epyc_job_12502.out "/>
    <s v="scale_mpi_epyc_epyc005_2023-06-14_18-51-16.csv "/>
    <s v="e0 10000 100 100000 1 34"/>
    <n v="237.21247650000001"/>
    <n v="10.097659047552519"/>
    <n v="217.01715840489499"/>
    <n v="257.40779459510503"/>
    <x v="0"/>
  </r>
  <r>
    <x v="1"/>
    <x v="0"/>
    <n v="100"/>
    <x v="2"/>
    <x v="34"/>
    <n v="1"/>
    <n v="223.09876700000001"/>
    <n v="0.25355"/>
    <n v="4.1733849999999997"/>
    <n v="0.122747"/>
    <s v="6"/>
    <s v="scale_mpi_epyc_job_12330.out "/>
    <s v="scale_mpi_epyc_epyc006_2023-06-14_10-22-17.csv "/>
    <s v="e0 10000 100 100000 1 35"/>
    <n v="232.4876558"/>
    <n v="10.675251725440003"/>
    <n v="211.13715234911999"/>
    <n v="253.83815925088001"/>
    <x v="0"/>
  </r>
  <r>
    <x v="1"/>
    <x v="0"/>
    <n v="100"/>
    <x v="2"/>
    <x v="41"/>
    <n v="1"/>
    <n v="223.05552"/>
    <n v="0.37195699999999998"/>
    <n v="10.665236"/>
    <n v="0.26012800000000003"/>
    <s v="1"/>
    <s v="scale_mpi_epyc_job_12326.out "/>
    <s v="scale_mpi_epyc_epyc001.orfeo.hpc_2023-06-14_10-03-55.csv "/>
    <s v="e0 10000 100 100000 1 42"/>
    <n v="240.35090790000004"/>
    <n v="16.077708572347099"/>
    <n v="208.19549075530585"/>
    <n v="272.50632504469422"/>
    <x v="0"/>
  </r>
  <r>
    <x v="1"/>
    <x v="0"/>
    <n v="100"/>
    <x v="2"/>
    <x v="34"/>
    <n v="1"/>
    <n v="223.04018099999999"/>
    <n v="0.21595900000000001"/>
    <n v="3.4205480000000001"/>
    <n v="0.100604"/>
    <s v="5"/>
    <s v="scale_mpi_epyc_job_12300.out "/>
    <s v="scale_mpi_epyc_epyc005_2023-06-14_09-04-43.csv "/>
    <s v="e0 10000 100 100000 1 35"/>
    <n v="232.4876558"/>
    <n v="10.675251725440003"/>
    <n v="211.13715234911999"/>
    <n v="253.83815925088001"/>
    <x v="0"/>
  </r>
  <r>
    <x v="1"/>
    <x v="0"/>
    <n v="100"/>
    <x v="2"/>
    <x v="35"/>
    <n v="1"/>
    <n v="223.012888"/>
    <n v="0.23142599999999999"/>
    <n v="3.9387650000000001"/>
    <n v="0.112536"/>
    <s v="1"/>
    <s v="scale_mpi_epyc_job_12326.out "/>
    <s v="scale_mpi_epyc_epyc001.orfeo.hpc_2023-06-14_10-03-55.csv "/>
    <s v="e0 10000 100 100000 1 36"/>
    <n v="232.92260930000003"/>
    <n v="11.277495542047843"/>
    <n v="210.36761821590434"/>
    <n v="255.47760038409572"/>
    <x v="0"/>
  </r>
  <r>
    <x v="1"/>
    <x v="0"/>
    <n v="100"/>
    <x v="2"/>
    <x v="34"/>
    <n v="1"/>
    <n v="222.97547299999999"/>
    <n v="0.25472499999999998"/>
    <n v="4.8854040000000003"/>
    <n v="0.14368800000000001"/>
    <s v="1"/>
    <s v="scale_mpi_epyc_job_12326.out "/>
    <s v="scale_mpi_epyc_epyc001.orfeo.hpc_2023-06-14_10-03-55.csv "/>
    <s v="e0 10000 100 100000 1 35"/>
    <n v="232.4876558"/>
    <n v="10.675251725440003"/>
    <n v="211.13715234911999"/>
    <n v="253.83815925088001"/>
    <x v="0"/>
  </r>
  <r>
    <x v="1"/>
    <x v="0"/>
    <n v="100"/>
    <x v="2"/>
    <x v="34"/>
    <n v="1"/>
    <n v="222.96192099999999"/>
    <n v="0.21406500000000001"/>
    <n v="3.3995090000000001"/>
    <n v="9.9986000000000005E-2"/>
    <s v="5"/>
    <s v="scale_mpi_epyc_job_12502.out "/>
    <s v="scale_mpi_epyc_epyc005_2023-06-14_18-51-16.csv "/>
    <s v="e0 10000 100 100000 1 35"/>
    <n v="232.4876558"/>
    <n v="10.675251725440003"/>
    <n v="211.13715234911999"/>
    <n v="253.83815925088001"/>
    <x v="0"/>
  </r>
  <r>
    <x v="1"/>
    <x v="0"/>
    <n v="100"/>
    <x v="2"/>
    <x v="43"/>
    <n v="1"/>
    <n v="222.94009199999999"/>
    <n v="0.22997699999999999"/>
    <n v="4.9640370000000003"/>
    <n v="0.115443"/>
    <s v="5"/>
    <s v="scale_mpi_epyc_job_12502.out "/>
    <s v="scale_mpi_epyc_epyc005_2023-06-14_18-51-16.csv "/>
    <s v="e0 10000 100 100000 1 44"/>
    <n v="242.88008559999997"/>
    <n v="16.574435767197215"/>
    <n v="209.73121406560554"/>
    <n v="276.02895713439443"/>
    <x v="0"/>
  </r>
  <r>
    <x v="1"/>
    <x v="0"/>
    <n v="100"/>
    <x v="2"/>
    <x v="35"/>
    <n v="1"/>
    <n v="222.917317"/>
    <n v="0.26009900000000002"/>
    <n v="4.7415019999999997"/>
    <n v="0.13547100000000001"/>
    <s v="6"/>
    <s v="scale_mpi_epyc_job_12330.out "/>
    <s v="scale_mpi_epyc_epyc006_2023-06-14_10-22-17.csv "/>
    <s v="e0 10000 100 100000 1 36"/>
    <n v="232.92260930000003"/>
    <n v="11.277495542047843"/>
    <n v="210.36761821590434"/>
    <n v="255.47760038409572"/>
    <x v="0"/>
  </r>
  <r>
    <x v="1"/>
    <x v="0"/>
    <n v="100"/>
    <x v="2"/>
    <x v="35"/>
    <n v="1"/>
    <n v="222.85251099999999"/>
    <n v="0.23517099999999999"/>
    <n v="4.1861980000000001"/>
    <n v="0.119606"/>
    <s v="5"/>
    <s v="scale_mpi_epyc_job_12502.out "/>
    <s v="scale_mpi_epyc_epyc005_2023-06-14_18-51-16.csv "/>
    <s v="e0 10000 100 100000 1 36"/>
    <n v="232.92260930000003"/>
    <n v="11.277495542047843"/>
    <n v="210.36761821590434"/>
    <n v="255.47760038409572"/>
    <x v="0"/>
  </r>
  <r>
    <x v="1"/>
    <x v="0"/>
    <n v="100"/>
    <x v="2"/>
    <x v="36"/>
    <n v="1"/>
    <n v="222.828611"/>
    <n v="0.25732500000000003"/>
    <n v="4.955508"/>
    <n v="0.137653"/>
    <s v="5"/>
    <s v="scale_mpi_epyc_job_12502.out "/>
    <s v="scale_mpi_epyc_epyc005_2023-06-14_18-51-16.csv "/>
    <s v="e0 10000 100 100000 1 37"/>
    <n v="233.37431809999998"/>
    <n v="11.968334383123173"/>
    <n v="209.43764933375363"/>
    <n v="257.31098686624631"/>
    <x v="0"/>
  </r>
  <r>
    <x v="1"/>
    <x v="0"/>
    <n v="100"/>
    <x v="2"/>
    <x v="36"/>
    <n v="1"/>
    <n v="222.78343000000001"/>
    <n v="0.23682600000000001"/>
    <n v="4.3224609999999997"/>
    <n v="0.12006799999999999"/>
    <s v="6"/>
    <s v="scale_mpi_epyc_job_12330.out "/>
    <s v="scale_mpi_epyc_epyc006_2023-06-14_10-22-17.csv "/>
    <s v="e0 10000 100 100000 1 37"/>
    <n v="233.37431809999998"/>
    <n v="11.968334383123173"/>
    <n v="209.43764933375363"/>
    <n v="257.31098686624631"/>
    <x v="0"/>
  </r>
  <r>
    <x v="1"/>
    <x v="0"/>
    <n v="100"/>
    <x v="2"/>
    <x v="36"/>
    <n v="1"/>
    <n v="222.742898"/>
    <n v="0.22836400000000001"/>
    <n v="3.8482240000000001"/>
    <n v="0.106895"/>
    <s v="1"/>
    <s v="scale_mpi_epyc_job_12326.out "/>
    <s v="scale_mpi_epyc_epyc001.orfeo.hpc_2023-06-14_10-03-55.csv "/>
    <s v="e0 10000 100 100000 1 37"/>
    <n v="233.37431809999998"/>
    <n v="11.968334383123173"/>
    <n v="209.43764933375363"/>
    <n v="257.31098686624631"/>
    <x v="0"/>
  </r>
  <r>
    <x v="1"/>
    <x v="0"/>
    <n v="100"/>
    <x v="2"/>
    <x v="36"/>
    <n v="1"/>
    <n v="222.69927799999999"/>
    <n v="0.23388400000000001"/>
    <n v="3.898593"/>
    <n v="0.108294"/>
    <s v="5"/>
    <s v="scale_mpi_epyc_job_12300.out "/>
    <s v="scale_mpi_epyc_epyc005_2023-06-14_09-04-43.csv "/>
    <s v="e0 10000 100 100000 1 37"/>
    <n v="233.37431809999998"/>
    <n v="11.968334383123173"/>
    <n v="209.43764933375363"/>
    <n v="257.31098686624631"/>
    <x v="0"/>
  </r>
  <r>
    <x v="1"/>
    <x v="0"/>
    <n v="100"/>
    <x v="2"/>
    <x v="37"/>
    <n v="1"/>
    <n v="222.69905800000001"/>
    <n v="0.26114100000000001"/>
    <n v="4.8673570000000002"/>
    <n v="0.13155"/>
    <s v="6"/>
    <s v="scale_mpi_epyc_job_12330.out "/>
    <s v="scale_mpi_epyc_epyc006_2023-06-14_10-22-17.csv "/>
    <s v="e0 10000 100 100000 1 38"/>
    <n v="233.82563910000005"/>
    <n v="12.595413984126372"/>
    <n v="208.63481113174731"/>
    <n v="259.01646706825278"/>
    <x v="0"/>
  </r>
  <r>
    <x v="1"/>
    <x v="0"/>
    <n v="100"/>
    <x v="2"/>
    <x v="37"/>
    <n v="1"/>
    <n v="222.69703899999999"/>
    <n v="0.26938200000000001"/>
    <n v="5.5834510000000002"/>
    <n v="0.15090400000000001"/>
    <s v="1"/>
    <s v="scale_mpi_epyc_job_12326.out "/>
    <s v="scale_mpi_epyc_epyc001.orfeo.hpc_2023-06-14_10-03-55.csv "/>
    <s v="e0 10000 100 100000 1 38"/>
    <n v="233.82563910000005"/>
    <n v="12.595413984126372"/>
    <n v="208.63481113174731"/>
    <n v="259.01646706825278"/>
    <x v="0"/>
  </r>
  <r>
    <x v="1"/>
    <x v="0"/>
    <n v="100"/>
    <x v="2"/>
    <x v="35"/>
    <n v="1"/>
    <n v="222.67423600000001"/>
    <n v="0.23108600000000001"/>
    <n v="3.8012410000000001"/>
    <n v="0.108607"/>
    <s v="5"/>
    <s v="scale_mpi_epyc_job_12300.out "/>
    <s v="scale_mpi_epyc_epyc005_2023-06-14_09-04-43.csv "/>
    <s v="e0 10000 100 100000 1 36"/>
    <n v="232.92260930000003"/>
    <n v="11.277495542047843"/>
    <n v="210.36761821590434"/>
    <n v="255.47760038409572"/>
    <x v="0"/>
  </r>
  <r>
    <x v="1"/>
    <x v="0"/>
    <n v="100"/>
    <x v="2"/>
    <x v="37"/>
    <n v="1"/>
    <n v="222.656702"/>
    <n v="0.24591499999999999"/>
    <n v="4.7057960000000003"/>
    <n v="0.12718399999999999"/>
    <s v="5"/>
    <s v="scale_mpi_epyc_job_12300.out "/>
    <s v="scale_mpi_epyc_epyc005_2023-06-14_09-04-43.csv "/>
    <s v="e0 10000 100 100000 1 38"/>
    <n v="233.82563910000005"/>
    <n v="12.595413984126372"/>
    <n v="208.63481113174731"/>
    <n v="259.01646706825278"/>
    <x v="0"/>
  </r>
  <r>
    <x v="1"/>
    <x v="0"/>
    <n v="100"/>
    <x v="2"/>
    <x v="38"/>
    <n v="1"/>
    <n v="222.60869500000001"/>
    <n v="0.23816200000000001"/>
    <n v="4.671011"/>
    <n v="0.122921"/>
    <s v="1"/>
    <s v="scale_mpi_epyc_job_12326.out "/>
    <s v="scale_mpi_epyc_epyc001.orfeo.hpc_2023-06-14_10-03-55.csv "/>
    <s v="e0 10000 100 100000 1 39"/>
    <n v="238.96068827272728"/>
    <n v="13.811706042044795"/>
    <n v="211.3372761886377"/>
    <n v="266.58410035681686"/>
    <x v="0"/>
  </r>
  <r>
    <x v="1"/>
    <x v="0"/>
    <n v="100"/>
    <x v="2"/>
    <x v="39"/>
    <n v="1"/>
    <n v="222.57216600000001"/>
    <n v="0.24224300000000001"/>
    <n v="5.1732139999999998"/>
    <n v="0.13264699999999999"/>
    <s v="1"/>
    <s v="scale_mpi_epyc_job_12326.out "/>
    <s v="scale_mpi_epyc_epyc001.orfeo.hpc_2023-06-14_10-03-55.csv "/>
    <s v="e0 10000 100 100000 1 40"/>
    <n v="238.74393563636366"/>
    <n v="14.203245752270952"/>
    <n v="210.33744413182177"/>
    <n v="267.15042714090555"/>
    <x v="0"/>
  </r>
  <r>
    <x v="1"/>
    <x v="0"/>
    <n v="100"/>
    <x v="2"/>
    <x v="37"/>
    <n v="1"/>
    <n v="222.560745"/>
    <n v="0.23739499999999999"/>
    <n v="4.5831419999999996"/>
    <n v="0.12386900000000001"/>
    <s v="5"/>
    <s v="scale_mpi_epyc_job_12502.out "/>
    <s v="scale_mpi_epyc_epyc005_2023-06-14_18-51-16.csv "/>
    <s v="e0 10000 100 100000 1 38"/>
    <n v="233.82563910000005"/>
    <n v="12.595413984126372"/>
    <n v="208.63481113174731"/>
    <n v="259.01646706825278"/>
    <x v="0"/>
  </r>
  <r>
    <x v="1"/>
    <x v="0"/>
    <n v="100"/>
    <x v="2"/>
    <x v="40"/>
    <n v="1"/>
    <n v="222.51315700000001"/>
    <n v="0.23976"/>
    <n v="4.6408829999999996"/>
    <n v="0.116022"/>
    <s v="1"/>
    <s v="scale_mpi_epyc_job_12326.out "/>
    <s v="scale_mpi_epyc_epyc001.orfeo.hpc_2023-06-14_10-03-55.csv "/>
    <s v="e0 10000 100 100000 1 41"/>
    <n v="239.16124179999997"/>
    <n v="15.576138156078578"/>
    <n v="208.00896548784283"/>
    <n v="270.31351811215711"/>
    <x v="0"/>
  </r>
  <r>
    <x v="1"/>
    <x v="0"/>
    <n v="100"/>
    <x v="2"/>
    <x v="40"/>
    <n v="1"/>
    <n v="222.48134899999999"/>
    <n v="0.224109"/>
    <n v="4.2240950000000002"/>
    <n v="0.105602"/>
    <s v="6"/>
    <s v="scale_mpi_epyc_job_12330.out "/>
    <s v="scale_mpi_epyc_epyc006_2023-06-14_10-22-17.csv "/>
    <s v="e0 10000 100 100000 1 41"/>
    <n v="239.16124179999997"/>
    <n v="15.576138156078578"/>
    <n v="208.00896548784283"/>
    <n v="270.31351811215711"/>
    <x v="0"/>
  </r>
  <r>
    <x v="1"/>
    <x v="0"/>
    <n v="100"/>
    <x v="2"/>
    <x v="38"/>
    <n v="1"/>
    <n v="222.46181799999999"/>
    <n v="0.225634"/>
    <n v="4.2551519999999998"/>
    <n v="0.11197799999999999"/>
    <s v="6"/>
    <s v="scale_mpi_epyc_job_12330.out "/>
    <s v="scale_mpi_epyc_epyc006_2023-06-14_10-22-17.csv "/>
    <s v="e0 10000 100 100000 1 39"/>
    <n v="238.96068827272728"/>
    <n v="13.811706042044795"/>
    <n v="211.3372761886377"/>
    <n v="266.58410035681686"/>
    <x v="0"/>
  </r>
  <r>
    <x v="1"/>
    <x v="0"/>
    <n v="100"/>
    <x v="2"/>
    <x v="38"/>
    <n v="1"/>
    <n v="222.43067500000001"/>
    <n v="0.237706"/>
    <n v="4.3702569999999996"/>
    <n v="0.115007"/>
    <s v="5"/>
    <s v="scale_mpi_epyc_job_12502.out "/>
    <s v="scale_mpi_epyc_epyc005_2023-06-14_18-51-16.csv "/>
    <s v="e0 10000 100 100000 1 39"/>
    <n v="238.96068827272728"/>
    <n v="13.811706042044795"/>
    <n v="211.3372761886377"/>
    <n v="266.58410035681686"/>
    <x v="0"/>
  </r>
  <r>
    <x v="1"/>
    <x v="0"/>
    <n v="100"/>
    <x v="2"/>
    <x v="39"/>
    <n v="1"/>
    <n v="222.42666"/>
    <n v="0.25856600000000002"/>
    <n v="4.9671149999999997"/>
    <n v="0.127362"/>
    <s v="5"/>
    <s v="scale_mpi_epyc_job_12502.out "/>
    <s v="scale_mpi_epyc_epyc005_2023-06-14_18-51-16.csv "/>
    <s v="e0 10000 100 100000 1 40"/>
    <n v="238.74393563636366"/>
    <n v="14.203245752270952"/>
    <n v="210.33744413182177"/>
    <n v="267.15042714090555"/>
    <x v="0"/>
  </r>
  <r>
    <x v="1"/>
    <x v="0"/>
    <n v="100"/>
    <x v="2"/>
    <x v="39"/>
    <n v="1"/>
    <n v="222.36685299999999"/>
    <n v="0.22780500000000001"/>
    <n v="4.536378"/>
    <n v="0.116317"/>
    <s v="6"/>
    <s v="scale_mpi_epyc_job_12330.out "/>
    <s v="scale_mpi_epyc_epyc006_2023-06-14_10-22-17.csv "/>
    <s v="e0 10000 100 100000 1 40"/>
    <n v="238.74393563636366"/>
    <n v="14.203245752270952"/>
    <n v="210.33744413182177"/>
    <n v="267.15042714090555"/>
    <x v="0"/>
  </r>
  <r>
    <x v="1"/>
    <x v="0"/>
    <n v="100"/>
    <x v="2"/>
    <x v="40"/>
    <n v="1"/>
    <n v="222.152975"/>
    <n v="0.23832"/>
    <n v="4.5095219999999996"/>
    <n v="0.112738"/>
    <s v="5"/>
    <s v="scale_mpi_epyc_job_12502.out "/>
    <s v="scale_mpi_epyc_epyc005_2023-06-14_18-51-16.csv "/>
    <s v="e0 10000 100 100000 1 41"/>
    <n v="239.16124179999997"/>
    <n v="15.576138156078578"/>
    <n v="208.00896548784283"/>
    <n v="270.31351811215711"/>
    <x v="0"/>
  </r>
  <r>
    <x v="1"/>
    <x v="0"/>
    <n v="100"/>
    <x v="2"/>
    <x v="41"/>
    <n v="1"/>
    <n v="222.078293"/>
    <n v="0.240786"/>
    <n v="4.8087960000000001"/>
    <n v="0.117288"/>
    <s v="5"/>
    <s v="scale_mpi_epyc_job_12502.out "/>
    <s v="scale_mpi_epyc_epyc005_2023-06-14_18-51-16.csv "/>
    <s v="e0 10000 100 100000 1 42"/>
    <n v="240.35090790000004"/>
    <n v="16.077708572347099"/>
    <n v="208.19549075530585"/>
    <n v="272.50632504469422"/>
    <x v="0"/>
  </r>
  <r>
    <x v="1"/>
    <x v="0"/>
    <n v="100"/>
    <x v="2"/>
    <x v="42"/>
    <n v="1"/>
    <n v="222.052412"/>
    <n v="0.24340200000000001"/>
    <n v="5.4013920000000004"/>
    <n v="0.128605"/>
    <s v="5"/>
    <s v="scale_mpi_epyc_job_12502.out "/>
    <s v="scale_mpi_epyc_epyc005_2023-06-14_18-51-16.csv "/>
    <s v="e0 10000 100 100000 1 43"/>
    <n v="241.3620617"/>
    <n v="16.381890626484051"/>
    <n v="208.5982804470319"/>
    <n v="274.12584295296813"/>
    <x v="0"/>
  </r>
  <r>
    <x v="4"/>
    <x v="0"/>
    <n v="100"/>
    <x v="0"/>
    <x v="0"/>
    <n v="1"/>
    <n v="192.86773600000001"/>
    <n v="5.9951160000000003"/>
    <n v="0"/>
    <n v="0"/>
    <s v="4"/>
    <s v="scale_mpi_epyc_job_12528.out "/>
    <s v="scale_mpi_epyc_epyc004_2023-06-15_01-09-46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2.608643"/>
    <n v="5.6281759999999998"/>
    <n v="0"/>
    <n v="0"/>
    <s v="4"/>
    <s v="scale_mpi_epyc_job_12528.out "/>
    <s v="scale_mpi_epyc_epyc004_2023-06-15_01-09-46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2.38565700000001"/>
    <n v="6.1162520000000002"/>
    <n v="0"/>
    <n v="0"/>
    <s v="2"/>
    <s v="scale_mpi_epyc_job_12286.out "/>
    <s v="scale_mpi_epyc_epyc002_2023-06-13_23-12-43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2.34482499999999"/>
    <n v="6.0897269999999999"/>
    <n v="0"/>
    <n v="0"/>
    <s v="4"/>
    <s v="scale_mpi_epyc_job_12290.out "/>
    <s v="scale_mpi_epyc_epyc004_2023-06-14_00-40-12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2.32776799999999"/>
    <n v="5.9726889999999999"/>
    <n v="0"/>
    <n v="0"/>
    <s v="1"/>
    <s v="scale_mpi_epyc_job_12532.out "/>
    <s v="scale_mpi_epyc_epyc001.orfeo.hpc_2023-06-15_02-53-33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2.14174700000001"/>
    <n v="5.1290889999999996"/>
    <n v="0"/>
    <n v="0"/>
    <s v="4"/>
    <s v="scale_mpi_epyc_job_12528.out "/>
    <s v="scale_mpi_epyc_epyc004_2023-06-15_01-09-46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2.046031"/>
    <n v="5.6850630000000004"/>
    <n v="0"/>
    <n v="0"/>
    <s v="6"/>
    <s v="scale_mpi_epyc_job_12184.out "/>
    <s v="scale_mpi_epyc_epyc006_2023-06-13_10-50-11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1.91881799999999"/>
    <n v="5.7331269999999996"/>
    <n v="0"/>
    <n v="0"/>
    <s v="5"/>
    <s v="scale_mpi_epyc_job_12524.out "/>
    <s v="scale_mpi_epyc_epyc005_2023-06-15_00-08-09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1.81899799999999"/>
    <n v="5.6878339999999996"/>
    <n v="0"/>
    <n v="0"/>
    <s v="5"/>
    <s v="scale_mpi_epyc_job_12524.out "/>
    <s v="scale_mpi_epyc_epyc005_2023-06-15_00-08-09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1.79433499999999"/>
    <n v="5.5862119999999997"/>
    <n v="0"/>
    <n v="0"/>
    <s v="1"/>
    <s v="scale_mpi_epyc_job_12532.out "/>
    <s v="scale_mpi_epyc_epyc001.orfeo.hpc_2023-06-15_02-53-33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1.71656300000001"/>
    <n v="5.5200310000000004"/>
    <n v="0"/>
    <n v="0"/>
    <s v="4"/>
    <s v="scale_mpi_epyc_job_12136.out "/>
    <s v="scale_mpi_epyc_epyc004_2023-06-13_06-06-32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1.61070900000001"/>
    <n v="5.4214349999999998"/>
    <n v="0"/>
    <n v="0"/>
    <s v="5"/>
    <s v="scale_mpi_epyc_job_12524.out "/>
    <s v="scale_mpi_epyc_epyc005_2023-06-15_00-08-09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1.59657799999999"/>
    <n v="5.3227270000000004"/>
    <n v="0"/>
    <n v="0"/>
    <s v="4"/>
    <s v="scale_mpi_epyc_job_12136.out "/>
    <s v="scale_mpi_epyc_epyc004_2023-06-13_06-06-32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1.386124"/>
    <n v="5.1541220000000001"/>
    <n v="0"/>
    <n v="0"/>
    <s v="1"/>
    <s v="scale_mpi_epyc_job_12532.out "/>
    <s v="scale_mpi_epyc_epyc001.orfeo.hpc_2023-06-15_02-53-33.csv "/>
    <s v="e1 10000 100 1 1 1"/>
    <n v="191.97639806666669"/>
    <n v="0.4625448836189473"/>
    <n v="191.0513082994288"/>
    <n v="192.90148783390458"/>
    <x v="0"/>
  </r>
  <r>
    <x v="4"/>
    <x v="0"/>
    <n v="100"/>
    <x v="0"/>
    <x v="0"/>
    <n v="1"/>
    <n v="191.08143899999999"/>
    <n v="4.8931389999999997"/>
    <n v="0"/>
    <n v="0"/>
    <s v="4"/>
    <s v="scale_mpi_epyc_job_12136.out "/>
    <s v="scale_mpi_epyc_epyc004_2023-06-13_06-06-32.csv "/>
    <s v="e1 10000 100 1 1 1"/>
    <n v="191.97639806666669"/>
    <n v="0.4625448836189473"/>
    <n v="191.0513082994288"/>
    <n v="192.90148783390458"/>
    <x v="0"/>
  </r>
  <r>
    <x v="4"/>
    <x v="0"/>
    <n v="100"/>
    <x v="2"/>
    <x v="0"/>
    <n v="1"/>
    <n v="186.767594"/>
    <n v="0.37106"/>
    <n v="0"/>
    <n v="0"/>
    <s v="5"/>
    <s v="scale_mpi_epyc_job_12146.out "/>
    <s v="scale_mpi_epyc_epyc005_2023-06-13_08-16-52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509231"/>
    <n v="0.339171"/>
    <n v="0"/>
    <n v="0"/>
    <s v="6"/>
    <s v="scale_mpi_epyc_job_12129.out "/>
    <s v="scale_mpi_epyc_epyc006_2023-06-13_02-01-02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50780900000001"/>
    <n v="0.20014199999999999"/>
    <n v="0"/>
    <n v="0"/>
    <s v="2"/>
    <s v="scale_mpi_epyc_job_12533.out "/>
    <s v="scale_mpi_epyc_epyc002_2023-06-15_02-53-43.csv "/>
    <s v="e1 10000 100 100000 1 1"/>
    <n v="186.54209166666666"/>
    <n v="0.34441681484655423"/>
    <n v="185.85325803697356"/>
    <n v="187.23092529635977"/>
    <x v="0"/>
  </r>
  <r>
    <x v="0"/>
    <x v="0"/>
    <n v="100"/>
    <x v="2"/>
    <x v="61"/>
    <n v="1"/>
    <n v="302.91110400000002"/>
    <n v="0.27319300000000002"/>
    <n v="8.4438089999999999"/>
    <n v="0.13842299999999999"/>
    <s v="4"/>
    <s v="scale_mpi_epyc_job_12336.out "/>
    <s v="scale_mpi_epyc_epyc004_2023-06-14_12-22-43.csv "/>
    <s v="e2 10000 100 100000 1 62"/>
    <n v="270.70950772727269"/>
    <n v="15.593971525851446"/>
    <n v="239.52156467556981"/>
    <n v="301.89745077897561"/>
    <x v="1"/>
  </r>
  <r>
    <x v="4"/>
    <x v="0"/>
    <n v="100"/>
    <x v="2"/>
    <x v="0"/>
    <n v="1"/>
    <n v="186.48354900000001"/>
    <n v="0.24998000000000001"/>
    <n v="0"/>
    <n v="0"/>
    <s v="1"/>
    <s v="scale_mpi_epyc_job_12530.out "/>
    <s v="scale_mpi_epyc_epyc001.orfeo.hpc_2023-06-15_02-04-28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46656300000001"/>
    <n v="0.224299"/>
    <n v="0"/>
    <n v="0"/>
    <s v="6"/>
    <s v="scale_mpi_epyc_job_12180.out "/>
    <s v="scale_mpi_epyc_epyc006_2023-06-13_10-24-13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45929799999999"/>
    <n v="0.26813900000000002"/>
    <n v="0"/>
    <n v="0"/>
    <s v="5"/>
    <s v="scale_mpi_epyc_job_12331.out "/>
    <s v="scale_mpi_epyc_epyc005_2023-06-14_10-28-05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44558799999999"/>
    <n v="0.25866699999999998"/>
    <n v="0"/>
    <n v="0"/>
    <s v="6"/>
    <s v="scale_mpi_epyc_job_12129.out "/>
    <s v="scale_mpi_epyc_epyc006_2023-06-13_02-01-02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44052400000001"/>
    <n v="0.18910299999999999"/>
    <n v="0"/>
    <n v="0"/>
    <s v="2"/>
    <s v="scale_mpi_epyc_job_12533.out "/>
    <s v="scale_mpi_epyc_epyc002_2023-06-15_02-53-43.csv "/>
    <s v="e1 10000 100 100000 1 1"/>
    <n v="186.54209166666666"/>
    <n v="0.34441681484655423"/>
    <n v="185.85325803697356"/>
    <n v="187.23092529635977"/>
    <x v="0"/>
  </r>
  <r>
    <x v="0"/>
    <x v="0"/>
    <n v="100"/>
    <x v="2"/>
    <x v="53"/>
    <n v="1"/>
    <n v="293.48086999999998"/>
    <n v="0.26708300000000001"/>
    <n v="7.2439689999999999"/>
    <n v="0.13667899999999999"/>
    <s v="4"/>
    <s v="scale_mpi_epyc_job_12328.out "/>
    <s v="scale_mpi_epyc_epyc004_2023-06-14_10-04-08.csv "/>
    <s v="e2 10000 100 100000 1 54"/>
    <n v="259.97654699999998"/>
    <n v="16.458383413072017"/>
    <n v="227.05978017385596"/>
    <n v="292.89331382614404"/>
    <x v="1"/>
  </r>
  <r>
    <x v="4"/>
    <x v="0"/>
    <n v="100"/>
    <x v="2"/>
    <x v="0"/>
    <n v="1"/>
    <n v="186.42411799999999"/>
    <n v="0.203821"/>
    <n v="0"/>
    <n v="0"/>
    <s v="1"/>
    <s v="scale_mpi_epyc_job_12530.out "/>
    <s v="scale_mpi_epyc_epyc001.orfeo.hpc_2023-06-15_02-04-28.csv "/>
    <s v="e1 10000 100 100000 1 1"/>
    <n v="186.54209166666666"/>
    <n v="0.34441681484655423"/>
    <n v="185.85325803697356"/>
    <n v="187.23092529635977"/>
    <x v="0"/>
  </r>
  <r>
    <x v="0"/>
    <x v="0"/>
    <n v="100"/>
    <x v="2"/>
    <x v="53"/>
    <n v="1"/>
    <n v="292.25167099999999"/>
    <n v="0.28714800000000001"/>
    <n v="8.1462140000000005"/>
    <n v="0.15370200000000001"/>
    <s v="4"/>
    <s v="scale_mpi_epyc_job_12336.out "/>
    <s v="scale_mpi_epyc_epyc004_2023-06-14_12-22-43.csv "/>
    <s v="e2 10000 100 100000 1 54"/>
    <n v="259.97654699999998"/>
    <n v="16.458383413072017"/>
    <n v="227.05978017385596"/>
    <n v="292.89331382614404"/>
    <x v="1"/>
  </r>
  <r>
    <x v="0"/>
    <x v="0"/>
    <n v="100"/>
    <x v="2"/>
    <x v="52"/>
    <n v="1"/>
    <n v="263.19783200000001"/>
    <n v="0.30160100000000001"/>
    <n v="8.5707810000000002"/>
    <n v="0.164823"/>
    <s v="8"/>
    <s v="scale_mpi_epyc_job_12293.out "/>
    <s v="scale_mpi_epyc_epyc008_2023-06-14_01-31-43.csv "/>
    <s v="e2 10000 100 100000 1 53"/>
    <n v="261.83987299999995"/>
    <n v="11.40137113811091"/>
    <n v="239.03713072377815"/>
    <n v="284.64261527622176"/>
    <x v="1"/>
  </r>
  <r>
    <x v="0"/>
    <x v="0"/>
    <n v="100"/>
    <x v="2"/>
    <x v="54"/>
    <n v="1"/>
    <n v="262.56985600000002"/>
    <n v="0.28359000000000001"/>
    <n v="7.5901540000000001"/>
    <n v="0.14055799999999999"/>
    <s v="8"/>
    <s v="scale_mpi_epyc_job_12293.out "/>
    <s v="scale_mpi_epyc_epyc008_2023-06-14_01-31-43.csv "/>
    <s v="e2 10000 100 100000 1 55"/>
    <n v="259.70629363636363"/>
    <n v="11.727274962474915"/>
    <n v="236.25174371141378"/>
    <n v="283.16084356131347"/>
    <x v="1"/>
  </r>
  <r>
    <x v="4"/>
    <x v="0"/>
    <n v="100"/>
    <x v="2"/>
    <x v="0"/>
    <n v="1"/>
    <n v="186.42133100000001"/>
    <n v="0.26282800000000001"/>
    <n v="0"/>
    <n v="0"/>
    <s v="6"/>
    <s v="scale_mpi_epyc_job_12526.out "/>
    <s v="scale_mpi_epyc_epyc006_2023-06-15_00-20-46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40680699999999"/>
    <n v="0.203177"/>
    <n v="0"/>
    <n v="0"/>
    <s v="2"/>
    <s v="scale_mpi_epyc_job_12253.out "/>
    <s v="scale_mpi_epyc_epyc002_2023-06-13_16-49-58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390468"/>
    <n v="0.206122"/>
    <n v="0"/>
    <n v="0"/>
    <s v="2"/>
    <s v="scale_mpi_epyc_job_12533.out "/>
    <s v="scale_mpi_epyc_epyc002_2023-06-15_02-53-43.csv "/>
    <s v="e1 10000 100 100000 1 1"/>
    <n v="186.54209166666666"/>
    <n v="0.34441681484655423"/>
    <n v="185.85325803697356"/>
    <n v="187.23092529635977"/>
    <x v="0"/>
  </r>
  <r>
    <x v="0"/>
    <x v="0"/>
    <n v="100"/>
    <x v="2"/>
    <x v="62"/>
    <n v="1"/>
    <n v="301.51799999999997"/>
    <n v="0.30293999999999999"/>
    <n v="9.4897550000000006"/>
    <n v="0.153061"/>
    <s v="4"/>
    <s v="scale_mpi_epyc_job_12328.out "/>
    <s v="scale_mpi_epyc_epyc004_2023-06-14_10-04-08.csv "/>
    <s v="e2 10000 100 100000 1 63"/>
    <n v="271.08513709090909"/>
    <n v="15.39650144301209"/>
    <n v="240.29213420488492"/>
    <n v="301.87813997693326"/>
    <x v="1"/>
  </r>
  <r>
    <x v="4"/>
    <x v="0"/>
    <n v="100"/>
    <x v="2"/>
    <x v="0"/>
    <n v="1"/>
    <n v="186.386685"/>
    <n v="0.162213"/>
    <n v="0"/>
    <n v="0"/>
    <s v="1"/>
    <s v="scale_mpi_epyc_job_12530.out "/>
    <s v="scale_mpi_epyc_epyc001.orfeo.hpc_2023-06-15_02-04-28.csv "/>
    <s v="e1 10000 100 100000 1 1"/>
    <n v="186.54209166666666"/>
    <n v="0.34441681484655423"/>
    <n v="185.85325803697356"/>
    <n v="187.23092529635977"/>
    <x v="0"/>
  </r>
  <r>
    <x v="0"/>
    <x v="0"/>
    <n v="100"/>
    <x v="2"/>
    <x v="62"/>
    <n v="1"/>
    <n v="304.06475699999999"/>
    <n v="0.28871000000000002"/>
    <n v="9.5620030000000007"/>
    <n v="0.154226"/>
    <s v="4"/>
    <s v="scale_mpi_epyc_job_12336.out "/>
    <s v="scale_mpi_epyc_epyc004_2023-06-14_12-22-43.csv "/>
    <s v="e2 10000 100 100000 1 63"/>
    <n v="271.08513709090909"/>
    <n v="15.39650144301209"/>
    <n v="240.29213420488492"/>
    <n v="301.87813997693326"/>
    <x v="1"/>
  </r>
  <r>
    <x v="4"/>
    <x v="0"/>
    <n v="100"/>
    <x v="2"/>
    <x v="0"/>
    <n v="1"/>
    <n v="186.36162100000001"/>
    <n v="0.18883800000000001"/>
    <n v="0"/>
    <n v="0"/>
    <s v="8"/>
    <s v="scale_mpi_epyc_job_12327.out "/>
    <s v="scale_mpi_epyc_epyc008_2023-06-14_10-04-01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352879"/>
    <n v="0.225855"/>
    <n v="0"/>
    <n v="0"/>
    <s v="6"/>
    <s v="scale_mpi_epyc_job_12526.out "/>
    <s v="scale_mpi_epyc_epyc006_2023-06-15_00-20-46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35175599999999"/>
    <n v="0.194187"/>
    <n v="0"/>
    <n v="0"/>
    <s v="5"/>
    <s v="scale_mpi_epyc_job_12146.out "/>
    <s v="scale_mpi_epyc_epyc005_2023-06-13_08-16-52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32611199999999"/>
    <n v="0.193686"/>
    <n v="0"/>
    <n v="0"/>
    <s v="5"/>
    <s v="scale_mpi_epyc_job_12146.out "/>
    <s v="scale_mpi_epyc_epyc005_2023-06-13_08-16-52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324915"/>
    <n v="0.18531700000000001"/>
    <n v="0"/>
    <n v="0"/>
    <s v="1"/>
    <s v="scale_mpi_epyc_job_12335.out "/>
    <s v="scale_mpi_epyc_epyc001.orfeo.hpc_2023-06-14_12-28-13.csv "/>
    <s v="e1 10000 100 100000 1 1"/>
    <n v="186.54209166666666"/>
    <n v="0.34441681484655423"/>
    <n v="185.85325803697356"/>
    <n v="187.23092529635977"/>
    <x v="0"/>
  </r>
  <r>
    <x v="0"/>
    <x v="0"/>
    <n v="100"/>
    <x v="2"/>
    <x v="47"/>
    <n v="1"/>
    <n v="283.49510099999998"/>
    <n v="0.37453799999999998"/>
    <n v="11.25445"/>
    <n v="0.239456"/>
    <s v="4"/>
    <s v="scale_mpi_epyc_job_12328.out "/>
    <s v="scale_mpi_epyc_epyc004_2023-06-14_10-04-08.csv "/>
    <s v="e2 10000 100 100000 1 48"/>
    <n v="254.21799445454545"/>
    <n v="14.73081011335664"/>
    <n v="224.75637422783217"/>
    <n v="283.67961468125873"/>
    <x v="1"/>
  </r>
  <r>
    <x v="4"/>
    <x v="0"/>
    <n v="100"/>
    <x v="2"/>
    <x v="0"/>
    <n v="1"/>
    <n v="186.31743599999999"/>
    <n v="0.196713"/>
    <n v="0"/>
    <n v="0"/>
    <s v="6"/>
    <s v="scale_mpi_epyc_job_12526.out "/>
    <s v="scale_mpi_epyc_epyc006_2023-06-15_00-20-46.csv "/>
    <s v="e1 10000 100 100000 1 1"/>
    <n v="186.54209166666666"/>
    <n v="0.34441681484655423"/>
    <n v="185.85325803697356"/>
    <n v="187.23092529635977"/>
    <x v="0"/>
  </r>
  <r>
    <x v="0"/>
    <x v="0"/>
    <n v="100"/>
    <x v="2"/>
    <x v="47"/>
    <n v="1"/>
    <n v="282.99269700000002"/>
    <n v="0.28179399999999999"/>
    <n v="6.4720259999999996"/>
    <n v="0.13770299999999999"/>
    <s v="4"/>
    <s v="scale_mpi_epyc_job_12336.out "/>
    <s v="scale_mpi_epyc_epyc004_2023-06-14_12-22-43.csv "/>
    <s v="e2 10000 100 100000 1 48"/>
    <n v="254.21799445454545"/>
    <n v="14.73081011335664"/>
    <n v="224.75637422783217"/>
    <n v="283.67961468125873"/>
    <x v="1"/>
  </r>
  <r>
    <x v="4"/>
    <x v="0"/>
    <n v="100"/>
    <x v="2"/>
    <x v="0"/>
    <n v="1"/>
    <n v="186.31012999999999"/>
    <n v="0.18997600000000001"/>
    <n v="0"/>
    <n v="0"/>
    <s v="5"/>
    <s v="scale_mpi_epyc_job_12146.out "/>
    <s v="scale_mpi_epyc_epyc005_2023-06-13_08-16-52.csv "/>
    <s v="e1 10000 100 100000 1 1"/>
    <n v="186.54209166666666"/>
    <n v="0.34441681484655423"/>
    <n v="185.85325803697356"/>
    <n v="187.23092529635977"/>
    <x v="0"/>
  </r>
  <r>
    <x v="4"/>
    <x v="0"/>
    <n v="100"/>
    <x v="2"/>
    <x v="0"/>
    <n v="1"/>
    <n v="186.30271500000001"/>
    <n v="0.23106699999999999"/>
    <n v="0"/>
    <n v="0"/>
    <s v="5"/>
    <s v="scale_mpi_epyc_job_12146.out "/>
    <s v="scale_mpi_epyc_epyc005_2023-06-13_08-16-52.csv "/>
    <s v="e1 10000 100 100000 1 1"/>
    <n v="186.54209166666666"/>
    <n v="0.34441681484655423"/>
    <n v="185.85325803697356"/>
    <n v="187.23092529635977"/>
    <x v="0"/>
  </r>
  <r>
    <x v="3"/>
    <x v="0"/>
    <n v="100"/>
    <x v="0"/>
    <x v="1"/>
    <n v="1"/>
    <n v="143.20380299999999"/>
    <n v="15.409215"/>
    <n v="3.3173849999999998"/>
    <n v="3.3173849999999998"/>
    <s v="2"/>
    <s v="scale_mpi_epyc_job_12288.out "/>
    <s v="scale_mpi_epyc_epyc002_2023-06-13_23-49-23.csv "/>
    <s v="e3 10000 100 1 1 2"/>
    <n v="143.37170909090912"/>
    <n v="4.0383837927699462"/>
    <n v="135.29494150536922"/>
    <n v="151.44847667644902"/>
    <x v="0"/>
  </r>
  <r>
    <x v="3"/>
    <x v="0"/>
    <n v="100"/>
    <x v="0"/>
    <x v="1"/>
    <n v="1"/>
    <n v="142.56964199999999"/>
    <n v="14.905167"/>
    <n v="2.967727"/>
    <n v="2.967727"/>
    <s v="5"/>
    <s v="scale_mpi_epyc_job_12529.out "/>
    <s v="scale_mpi_epyc_epyc005_2023-06-15_01-13-26.csv "/>
    <s v="e3 10000 100 1 1 2"/>
    <n v="143.37170909090912"/>
    <n v="4.0383837927699462"/>
    <n v="135.29494150536922"/>
    <n v="151.44847667644902"/>
    <x v="0"/>
  </r>
  <r>
    <x v="3"/>
    <x v="0"/>
    <n v="100"/>
    <x v="0"/>
    <x v="1"/>
    <n v="1"/>
    <n v="142.27909399999999"/>
    <n v="14.500734"/>
    <n v="2.9916369999999999"/>
    <n v="2.9916369999999999"/>
    <s v="2"/>
    <s v="scale_mpi_epyc_job_12525.out "/>
    <s v="scale_mpi_epyc_epyc002_2023-06-15_01-01-48.csv "/>
    <s v="e3 10000 100 1 1 2"/>
    <n v="143.37170909090912"/>
    <n v="4.0383837927699462"/>
    <n v="135.29494150536922"/>
    <n v="151.44847667644902"/>
    <x v="0"/>
  </r>
  <r>
    <x v="3"/>
    <x v="0"/>
    <n v="100"/>
    <x v="0"/>
    <x v="1"/>
    <n v="1"/>
    <n v="142.21106"/>
    <n v="14.421738"/>
    <n v="3.1220279999999998"/>
    <n v="3.1220279999999998"/>
    <s v="8"/>
    <s v="scale_mpi_epyc_job_12284.out "/>
    <s v="scale_mpi_epyc_epyc008_2023-06-13_22-48-06.csv "/>
    <s v="e3 10000 100 1 1 2"/>
    <n v="143.37170909090912"/>
    <n v="4.0383837927699462"/>
    <n v="135.29494150536922"/>
    <n v="151.44847667644902"/>
    <x v="0"/>
  </r>
  <r>
    <x v="3"/>
    <x v="0"/>
    <n v="100"/>
    <x v="0"/>
    <x v="1"/>
    <n v="1"/>
    <n v="142.20917900000001"/>
    <n v="14.451611"/>
    <n v="3.1066009999999999"/>
    <n v="3.1066009999999999"/>
    <s v="6"/>
    <s v="scale_mpi_epyc_job_12211.out "/>
    <s v="scale_mpi_epyc_epyc006_2023-06-13_12-02-32.csv "/>
    <s v="e3 10000 100 1 1 2"/>
    <n v="143.37170909090912"/>
    <n v="4.0383837927699462"/>
    <n v="135.29494150536922"/>
    <n v="151.44847667644902"/>
    <x v="0"/>
  </r>
  <r>
    <x v="3"/>
    <x v="0"/>
    <n v="100"/>
    <x v="2"/>
    <x v="57"/>
    <n v="1"/>
    <n v="6.6099639999999997"/>
    <n v="0.17525399999999999"/>
    <n v="3.5566960000000001"/>
    <n v="6.2398000000000002E-2"/>
    <s v="2"/>
    <s v="scale_mpi_epyc_job_12148.out "/>
    <s v="scale_mpi_epyc_epyc002_2023-06-13_08-39-43.csv "/>
    <s v="e3 10000 100 100000 1 58"/>
    <n v="5.9981217142857144"/>
    <n v="0.18811283961132422"/>
    <n v="5.6218960350630658"/>
    <n v="6.374347393508363"/>
    <x v="1"/>
  </r>
  <r>
    <x v="3"/>
    <x v="0"/>
    <n v="100"/>
    <x v="0"/>
    <x v="1"/>
    <n v="1"/>
    <n v="142.031183"/>
    <n v="14.373858999999999"/>
    <n v="2.9150239999999998"/>
    <n v="2.9150239999999998"/>
    <s v="5"/>
    <s v="scale_mpi_epyc_job_12529.out "/>
    <s v="scale_mpi_epyc_epyc005_2023-06-15_01-13-26.csv "/>
    <s v="e3 10000 100 1 1 2"/>
    <n v="143.37170909090912"/>
    <n v="4.0383837927699462"/>
    <n v="135.29494150536922"/>
    <n v="151.44847667644902"/>
    <x v="0"/>
  </r>
  <r>
    <x v="3"/>
    <x v="0"/>
    <n v="100"/>
    <x v="0"/>
    <x v="1"/>
    <n v="1"/>
    <n v="142.024259"/>
    <n v="14.225668000000001"/>
    <n v="3.0906340000000001"/>
    <n v="3.0906340000000001"/>
    <s v="6"/>
    <s v="scale_mpi_epyc_job_12340.out "/>
    <s v="scale_mpi_epyc_epyc006_2023-06-14_14-04-43.csv "/>
    <s v="e3 10000 100 1 1 2"/>
    <n v="143.37170909090912"/>
    <n v="4.0383837927699462"/>
    <n v="135.29494150536922"/>
    <n v="151.44847667644902"/>
    <x v="0"/>
  </r>
  <r>
    <x v="3"/>
    <x v="0"/>
    <n v="100"/>
    <x v="0"/>
    <x v="1"/>
    <n v="1"/>
    <n v="141.833552"/>
    <n v="14.061959999999999"/>
    <n v="2.7839849999999999"/>
    <n v="2.7839849999999999"/>
    <s v="2"/>
    <s v="scale_mpi_epyc_job_12525.out "/>
    <s v="scale_mpi_epyc_epyc002_2023-06-15_01-01-48.csv "/>
    <s v="e3 10000 100 1 1 2"/>
    <n v="143.37170909090912"/>
    <n v="4.0383837927699462"/>
    <n v="135.29494150536922"/>
    <n v="151.44847667644902"/>
    <x v="0"/>
  </r>
  <r>
    <x v="3"/>
    <x v="0"/>
    <n v="100"/>
    <x v="0"/>
    <x v="1"/>
    <n v="1"/>
    <n v="141.40036000000001"/>
    <n v="13.633020999999999"/>
    <n v="2.834886"/>
    <n v="2.834886"/>
    <s v="2"/>
    <s v="scale_mpi_epyc_job_12525.out "/>
    <s v="scale_mpi_epyc_epyc002_2023-06-15_01-01-48.csv "/>
    <s v="e3 10000 100 1 1 2"/>
    <n v="143.37170909090912"/>
    <n v="4.0383837927699462"/>
    <n v="135.29494150536922"/>
    <n v="151.44847667644902"/>
    <x v="0"/>
  </r>
  <r>
    <x v="3"/>
    <x v="0"/>
    <n v="100"/>
    <x v="2"/>
    <x v="52"/>
    <n v="1"/>
    <n v="7.1676200000000003"/>
    <n v="0.22645000000000001"/>
    <n v="3.5477720000000001"/>
    <n v="6.8225999999999995E-2"/>
    <s v="2"/>
    <s v="scale_mpi_epyc_job_12148.out "/>
    <s v="scale_mpi_epyc_epyc002_2023-06-13_08-39-43.csv "/>
    <s v="e3 10000 100 100000 1 53"/>
    <n v="6.6903144285714289"/>
    <n v="0.20364942578316872"/>
    <n v="6.2830155770050915"/>
    <n v="7.0976132801377663"/>
    <x v="1"/>
  </r>
  <r>
    <x v="3"/>
    <x v="0"/>
    <n v="100"/>
    <x v="0"/>
    <x v="1"/>
    <n v="1"/>
    <n v="141.282185"/>
    <n v="13.588679000000001"/>
    <n v="2.9527730000000001"/>
    <n v="2.9527730000000001"/>
    <s v="5"/>
    <s v="scale_mpi_epyc_job_12529.out "/>
    <s v="scale_mpi_epyc_epyc005_2023-06-15_01-13-26.csv "/>
    <s v="e3 10000 100 1 1 2"/>
    <n v="143.37170909090912"/>
    <n v="4.0383837927699462"/>
    <n v="135.29494150536922"/>
    <n v="151.44847667644902"/>
    <x v="0"/>
  </r>
  <r>
    <x v="3"/>
    <x v="0"/>
    <n v="100"/>
    <x v="2"/>
    <x v="1"/>
    <n v="1"/>
    <n v="128.13541699999999"/>
    <n v="0.18484400000000001"/>
    <n v="8.9297000000000001E-2"/>
    <n v="8.9297000000000001E-2"/>
    <s v="1"/>
    <s v="scale_mpi_epyc_job_12527.out "/>
    <s v="scale_mpi_epyc_epyc001.orfeo.hpc_2023-06-15_01-08-46.csv "/>
    <s v="e3 10000 100 100000 1 2"/>
    <n v="127.95561930769229"/>
    <n v="0.11317677691980549"/>
    <n v="127.72926575385267"/>
    <n v="128.1819728615319"/>
    <x v="0"/>
  </r>
  <r>
    <x v="3"/>
    <x v="0"/>
    <n v="100"/>
    <x v="2"/>
    <x v="49"/>
    <n v="1"/>
    <n v="7.2392070000000004"/>
    <n v="0.18071400000000001"/>
    <n v="2.7575919999999998"/>
    <n v="5.6277000000000001E-2"/>
    <s v="2"/>
    <s v="scale_mpi_epyc_job_12148.out "/>
    <s v="scale_mpi_epyc_epyc002_2023-06-13_08-39-43.csv "/>
    <s v="e3 10000 100 100000 1 50"/>
    <n v="6.822647142857142"/>
    <n v="0.17645380487941756"/>
    <n v="6.4697395330983065"/>
    <n v="7.1755547526159775"/>
    <x v="1"/>
  </r>
  <r>
    <x v="3"/>
    <x v="0"/>
    <n v="100"/>
    <x v="2"/>
    <x v="1"/>
    <n v="1"/>
    <n v="128.121422"/>
    <n v="0.243341"/>
    <n v="0.132521"/>
    <n v="0.132521"/>
    <s v="7"/>
    <s v="scale_mpi_epyc_job_12139.out "/>
    <s v="scale_mpi_epyc_epyc007_2023-06-13_06-07-02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8.09553500000001"/>
    <n v="0.24705299999999999"/>
    <n v="0.14838799999999999"/>
    <n v="0.14838799999999999"/>
    <s v="4"/>
    <s v="scale_mpi_epyc_job_12531.out "/>
    <s v="scale_mpi_epyc_epyc004_2023-06-15_02-14-13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8.07666800000001"/>
    <n v="0.21956200000000001"/>
    <n v="0.11684799999999999"/>
    <n v="0.11684799999999999"/>
    <s v="4"/>
    <s v="scale_mpi_epyc_job_12531.out "/>
    <s v="scale_mpi_epyc_epyc004_2023-06-15_02-14-13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8.058021"/>
    <n v="0.218107"/>
    <n v="0.11859699999999999"/>
    <n v="0.11859699999999999"/>
    <s v="4"/>
    <s v="scale_mpi_epyc_job_12531.out "/>
    <s v="scale_mpi_epyc_epyc004_2023-06-15_02-14-13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8.040682"/>
    <n v="0.281837"/>
    <n v="0.16895399999999999"/>
    <n v="0.16895399999999999"/>
    <s v="7"/>
    <s v="scale_mpi_epyc_job_12139.out "/>
    <s v="scale_mpi_epyc_epyc007_2023-06-13_06-07-02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986509"/>
    <n v="0.26972000000000002"/>
    <n v="0.15962899999999999"/>
    <n v="0.15962899999999999"/>
    <s v="2"/>
    <s v="scale_mpi_epyc_job_12148.out "/>
    <s v="scale_mpi_epyc_epyc002_2023-06-13_08-39-43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98045500000001"/>
    <n v="0.23124"/>
    <n v="0.123403"/>
    <n v="0.123403"/>
    <s v="5"/>
    <s v="scale_mpi_epyc_job_12329.out "/>
    <s v="scale_mpi_epyc_epyc005_2023-06-14_10-04-14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974993"/>
    <n v="0.29880099999999998"/>
    <n v="0.19091"/>
    <n v="0.19091"/>
    <s v="6"/>
    <s v="scale_mpi_epyc_job_12538.out "/>
    <s v="scale_mpi_epyc_epyc006_2023-06-15_06-58-51.csv "/>
    <s v="e3 10000 100 100000 1 2"/>
    <n v="127.95561930769229"/>
    <n v="0.11317677691980549"/>
    <n v="127.72926575385267"/>
    <n v="128.1819728615319"/>
    <x v="0"/>
  </r>
  <r>
    <x v="3"/>
    <x v="0"/>
    <n v="100"/>
    <x v="2"/>
    <x v="40"/>
    <n v="1"/>
    <n v="7.9258319999999998"/>
    <n v="0.16170399999999999"/>
    <n v="2.1117940000000002"/>
    <n v="5.2795000000000002E-2"/>
    <s v="2"/>
    <s v="scale_mpi_epyc_job_12148.out "/>
    <s v="scale_mpi_epyc_epyc002_2023-06-13_08-39-43.csv "/>
    <s v="e3 10000 100 100000 1 41"/>
    <n v="7.533937857142857"/>
    <n v="0.12913017588179737"/>
    <n v="7.2756775053792619"/>
    <n v="7.7921982089064521"/>
    <x v="1"/>
  </r>
  <r>
    <x v="3"/>
    <x v="0"/>
    <n v="100"/>
    <x v="2"/>
    <x v="1"/>
    <n v="1"/>
    <n v="127.9538"/>
    <n v="0.31128400000000001"/>
    <n v="0.20779900000000001"/>
    <n v="0.20779900000000001"/>
    <s v="1"/>
    <s v="scale_mpi_epyc_job_12337.out "/>
    <s v="scale_mpi_epyc_epyc001.orfeo.hpc_2023-06-14_12-46-36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936746"/>
    <n v="0.27155099999999999"/>
    <n v="0.158722"/>
    <n v="0.158722"/>
    <s v="5"/>
    <s v="scale_mpi_epyc_job_12523.out "/>
    <s v="scale_mpi_epyc_epyc005_2023-06-14_23-12-39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92670699999999"/>
    <n v="0.28220200000000001"/>
    <n v="0.17580599999999999"/>
    <n v="0.17580599999999999"/>
    <s v="7"/>
    <s v="scale_mpi_epyc_job_12504.out "/>
    <s v="scale_mpi_epyc_epyc007_2023-06-14_18-51-36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92420799999999"/>
    <n v="0.25778400000000001"/>
    <n v="0.14535100000000001"/>
    <n v="0.14535100000000001"/>
    <s v="5"/>
    <s v="scale_mpi_epyc_job_12523.out "/>
    <s v="scale_mpi_epyc_epyc005_2023-06-14_23-12-39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899721"/>
    <n v="0.29418100000000003"/>
    <n v="0.17319599999999999"/>
    <n v="0.17319599999999999"/>
    <s v="2"/>
    <s v="scale_mpi_epyc_job_12148.out "/>
    <s v="scale_mpi_epyc_epyc002_2023-06-13_08-39-43.csv "/>
    <s v="e3 10000 100 100000 1 2"/>
    <n v="127.95561930769229"/>
    <n v="0.11317677691980549"/>
    <n v="127.72926575385267"/>
    <n v="128.1819728615319"/>
    <x v="0"/>
  </r>
  <r>
    <x v="3"/>
    <x v="0"/>
    <n v="100"/>
    <x v="2"/>
    <x v="34"/>
    <n v="1"/>
    <n v="8.9944260000000007"/>
    <n v="0.154915"/>
    <n v="2.091183"/>
    <n v="6.1504999999999997E-2"/>
    <s v="2"/>
    <s v="scale_mpi_epyc_job_12148.out "/>
    <s v="scale_mpi_epyc_epyc002_2023-06-13_08-39-43.csv "/>
    <s v="e3 10000 100 100000 1 35"/>
    <n v="8.5364762857142846"/>
    <n v="0.17451456046439179"/>
    <n v="8.1874471647855014"/>
    <n v="8.8855054066430679"/>
    <x v="1"/>
  </r>
  <r>
    <x v="3"/>
    <x v="0"/>
    <n v="100"/>
    <x v="2"/>
    <x v="1"/>
    <n v="1"/>
    <n v="127.882768"/>
    <n v="0.22015899999999999"/>
    <n v="0.118881"/>
    <n v="0.118881"/>
    <s v="4"/>
    <s v="scale_mpi_epyc_job_12254.out "/>
    <s v="scale_mpi_epyc_epyc004_2023-06-13_16-57-59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882464"/>
    <n v="0.22556999999999999"/>
    <n v="0.120921"/>
    <n v="0.120921"/>
    <s v="6"/>
    <s v="scale_mpi_epyc_job_12538.out "/>
    <s v="scale_mpi_epyc_epyc006_2023-06-15_06-58-51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880926"/>
    <n v="0.21706800000000001"/>
    <n v="0.11397400000000001"/>
    <n v="0.11397400000000001"/>
    <s v="7"/>
    <s v="scale_mpi_epyc_job_12139.out "/>
    <s v="scale_mpi_epyc_epyc007_2023-06-13_06-07-02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879254"/>
    <n v="0.24365100000000001"/>
    <n v="0.13569899999999999"/>
    <n v="0.13569899999999999"/>
    <s v="5"/>
    <s v="scale_mpi_epyc_job_12523.out "/>
    <s v="scale_mpi_epyc_epyc005_2023-06-14_23-12-39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87837399999999"/>
    <n v="0.20921200000000001"/>
    <n v="0.112104"/>
    <n v="0.112104"/>
    <s v="1"/>
    <s v="scale_mpi_epyc_job_12527.out "/>
    <s v="scale_mpi_epyc_epyc001.orfeo.hpc_2023-06-15_01-08-46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863862"/>
    <n v="0.27313599999999999"/>
    <n v="0.14653099999999999"/>
    <n v="0.14653099999999999"/>
    <s v="1"/>
    <s v="scale_mpi_epyc_job_12333.out "/>
    <s v="scale_mpi_epyc_epyc001.orfeo.hpc_2023-06-14_12-04-14.csv "/>
    <s v="e3 10000 100 100000 1 2"/>
    <n v="127.95561930769229"/>
    <n v="0.11317677691980549"/>
    <n v="127.72926575385267"/>
    <n v="128.1819728615319"/>
    <x v="0"/>
  </r>
  <r>
    <x v="3"/>
    <x v="0"/>
    <n v="100"/>
    <x v="2"/>
    <x v="1"/>
    <n v="1"/>
    <n v="127.862167"/>
    <n v="0.24618499999999999"/>
    <n v="0.141405"/>
    <n v="0.141405"/>
    <s v="7"/>
    <s v="scale_mpi_epyc_job_12139.out "/>
    <s v="scale_mpi_epyc_epyc007_2023-06-13_06-07-02.csv "/>
    <s v="e3 10000 100 100000 1 2"/>
    <n v="127.95561930769229"/>
    <n v="0.11317677691980549"/>
    <n v="127.72926575385267"/>
    <n v="128.1819728615319"/>
    <x v="0"/>
  </r>
  <r>
    <x v="3"/>
    <x v="0"/>
    <n v="100"/>
    <x v="2"/>
    <x v="26"/>
    <n v="1"/>
    <n v="11.166147"/>
    <n v="0.15328900000000001"/>
    <n v="1.159753"/>
    <n v="4.4606E-2"/>
    <s v="2"/>
    <s v="scale_mpi_epyc_job_12148.out "/>
    <s v="scale_mpi_epyc_epyc002_2023-06-13_08-39-43.csv "/>
    <s v="e3 10000 100 100000 1 27"/>
    <n v="10.583970884615386"/>
    <n v="0.17099758991071362"/>
    <n v="10.241975704793958"/>
    <n v="10.925966064436814"/>
    <x v="1"/>
  </r>
  <r>
    <x v="3"/>
    <x v="0"/>
    <n v="100"/>
    <x v="2"/>
    <x v="1"/>
    <n v="1"/>
    <n v="127.84486099999999"/>
    <n v="0.243698"/>
    <n v="0.13266700000000001"/>
    <n v="0.13266700000000001"/>
    <s v="6"/>
    <s v="scale_mpi_epyc_job_12538.out "/>
    <s v="scale_mpi_epyc_epyc006_2023-06-15_06-58-51.csv "/>
    <s v="e3 10000 100 100000 1 2"/>
    <n v="127.95561930769229"/>
    <n v="0.11317677691980549"/>
    <n v="127.72926575385267"/>
    <n v="128.1819728615319"/>
    <x v="0"/>
  </r>
  <r>
    <x v="3"/>
    <x v="0"/>
    <n v="100"/>
    <x v="2"/>
    <x v="24"/>
    <n v="1"/>
    <n v="11.627546000000001"/>
    <n v="0.15382799999999999"/>
    <n v="1.165878"/>
    <n v="4.8578000000000003E-2"/>
    <s v="2"/>
    <s v="scale_mpi_epyc_job_12148.out "/>
    <s v="scale_mpi_epyc_epyc002_2023-06-13_08-39-43.csv "/>
    <s v="e3 10000 100 100000 1 25"/>
    <n v="11.29517465384615"/>
    <n v="0.15140431292041434"/>
    <n v="10.992366028005321"/>
    <n v="11.597983279686979"/>
    <x v="1"/>
  </r>
  <r>
    <x v="3"/>
    <x v="0"/>
    <n v="100"/>
    <x v="2"/>
    <x v="1"/>
    <n v="1"/>
    <n v="127.838652"/>
    <n v="0.18357999999999999"/>
    <n v="8.9940000000000006E-2"/>
    <n v="8.9940000000000006E-2"/>
    <s v="1"/>
    <s v="scale_mpi_epyc_job_12527.out "/>
    <s v="scale_mpi_epyc_epyc001.orfeo.hpc_2023-06-15_01-08-46.csv "/>
    <s v="e3 10000 100 100000 1 2"/>
    <n v="127.95561930769229"/>
    <n v="0.11317677691980549"/>
    <n v="127.72926575385267"/>
    <n v="128.1819728615319"/>
    <x v="0"/>
  </r>
  <r>
    <x v="3"/>
    <x v="0"/>
    <n v="100"/>
    <x v="2"/>
    <x v="22"/>
    <n v="1"/>
    <n v="12.500147"/>
    <n v="0.13757"/>
    <n v="0.87793100000000002"/>
    <n v="3.9905999999999997E-2"/>
    <s v="2"/>
    <s v="scale_mpi_epyc_job_12148.out "/>
    <s v="scale_mpi_epyc_epyc002_2023-06-13_08-39-43.csv "/>
    <s v="e3 10000 100 100000 1 23"/>
    <n v="12.094215730769228"/>
    <n v="0.11805646826482695"/>
    <n v="11.858102794239574"/>
    <n v="12.330328667298883"/>
    <x v="1"/>
  </r>
  <r>
    <x v="3"/>
    <x v="0"/>
    <n v="100"/>
    <x v="2"/>
    <x v="1"/>
    <n v="1"/>
    <n v="127.822715"/>
    <n v="0.224828"/>
    <n v="0.12377199999999999"/>
    <n v="0.12377199999999999"/>
    <s v="2"/>
    <s v="scale_mpi_epyc_job_12148.out "/>
    <s v="scale_mpi_epyc_epyc002_2023-06-13_08-39-43.csv "/>
    <s v="e3 10000 100 100000 1 2"/>
    <n v="127.95561930769229"/>
    <n v="0.11317677691980549"/>
    <n v="127.72926575385267"/>
    <n v="128.1819728615319"/>
    <x v="0"/>
  </r>
  <r>
    <x v="3"/>
    <x v="0"/>
    <n v="100"/>
    <x v="2"/>
    <x v="20"/>
    <n v="1"/>
    <n v="13.605729"/>
    <n v="0.12909399999999999"/>
    <n v="0.740286"/>
    <n v="3.7013999999999998E-2"/>
    <s v="2"/>
    <s v="scale_mpi_epyc_job_12148.out "/>
    <s v="scale_mpi_epyc_epyc002_2023-06-13_08-39-43.csv "/>
    <s v="e3 10000 100 100000 1 21"/>
    <n v="13.096389884615384"/>
    <n v="0.1596983413500761"/>
    <n v="12.776993201915232"/>
    <n v="13.415786567315536"/>
    <x v="1"/>
  </r>
  <r>
    <x v="3"/>
    <x v="0"/>
    <n v="100"/>
    <x v="2"/>
    <x v="19"/>
    <n v="1"/>
    <n v="13.982711"/>
    <n v="0.14086000000000001"/>
    <n v="0.79056999999999999"/>
    <n v="4.1609E-2"/>
    <s v="2"/>
    <s v="scale_mpi_epyc_job_12148.out "/>
    <s v="scale_mpi_epyc_epyc002_2023-06-13_08-39-43.csv "/>
    <s v="e3 10000 100 100000 1 20"/>
    <n v="13.651308038461538"/>
    <n v="0.11481910648562826"/>
    <n v="13.421669825490282"/>
    <n v="13.880946251432794"/>
    <x v="1"/>
  </r>
  <r>
    <x v="3"/>
    <x v="0"/>
    <n v="100"/>
    <x v="2"/>
    <x v="18"/>
    <n v="1"/>
    <n v="14.645237"/>
    <n v="0.146229"/>
    <n v="0.84937099999999999"/>
    <n v="4.7187E-2"/>
    <s v="2"/>
    <s v="scale_mpi_epyc_job_12148.out "/>
    <s v="scale_mpi_epyc_epyc002_2023-06-13_08-39-43.csv "/>
    <s v="e3 10000 100 100000 1 19"/>
    <n v="14.32700723076923"/>
    <n v="0.15283457974479744"/>
    <n v="14.021338071279635"/>
    <n v="14.632676390258824"/>
    <x v="1"/>
  </r>
  <r>
    <x v="3"/>
    <x v="0"/>
    <n v="100"/>
    <x v="2"/>
    <x v="1"/>
    <n v="1"/>
    <n v="127.81769300000001"/>
    <n v="0.23431299999999999"/>
    <n v="0.132026"/>
    <n v="0.132026"/>
    <s v="2"/>
    <s v="scale_mpi_epyc_job_12148.out "/>
    <s v="scale_mpi_epyc_epyc002_2023-06-13_08-39-43.csv "/>
    <s v="e3 10000 100 100000 1 2"/>
    <n v="127.95561930769229"/>
    <n v="0.11317677691980549"/>
    <n v="127.72926575385267"/>
    <n v="128.1819728615319"/>
    <x v="0"/>
  </r>
  <r>
    <x v="3"/>
    <x v="0"/>
    <n v="100"/>
    <x v="2"/>
    <x v="16"/>
    <n v="1"/>
    <n v="16.216455"/>
    <n v="0.32890599999999998"/>
    <n v="0.78263099999999997"/>
    <n v="4.8913999999999999E-2"/>
    <s v="2"/>
    <s v="scale_mpi_epyc_job_12148.out "/>
    <s v="scale_mpi_epyc_epyc002_2023-06-13_08-39-43.csv "/>
    <s v="e3 10000 100 100000 1 17"/>
    <n v="15.859912115384621"/>
    <n v="0.12658426369454764"/>
    <n v="15.606743587995526"/>
    <n v="16.113080642773717"/>
    <x v="1"/>
  </r>
  <r>
    <x v="4"/>
    <x v="0"/>
    <n v="100"/>
    <x v="0"/>
    <x v="1"/>
    <n v="1"/>
    <n v="110.101493"/>
    <n v="17.702392"/>
    <n v="2.8134049999999999"/>
    <n v="2.8134049999999999"/>
    <s v="4"/>
    <s v="scale_mpi_epyc_job_12136.out "/>
    <s v="scale_mpi_epyc_epyc004_2023-06-13_06-06-32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8.849912"/>
    <n v="16.453469999999999"/>
    <n v="2.9866459999999999"/>
    <n v="2.9866459999999999"/>
    <s v="5"/>
    <s v="scale_mpi_epyc_job_12524.out "/>
    <s v="scale_mpi_epyc_epyc005_2023-06-15_00-08-09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7.45122000000001"/>
    <n v="14.925034999999999"/>
    <n v="3.1565319999999999"/>
    <n v="3.1565319999999999"/>
    <s v="6"/>
    <s v="scale_mpi_epyc_job_12184.out "/>
    <s v="scale_mpi_epyc_epyc006_2023-06-13_10-50-11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7.146376"/>
    <n v="14.753506"/>
    <n v="3.1190799999999999"/>
    <n v="3.1190799999999999"/>
    <s v="5"/>
    <s v="scale_mpi_epyc_job_12524.out "/>
    <s v="scale_mpi_epyc_epyc005_2023-06-15_00-08-09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7.055278"/>
    <n v="14.613251"/>
    <n v="3.4102990000000002"/>
    <n v="3.4102990000000002"/>
    <s v="4"/>
    <s v="scale_mpi_epyc_job_12528.out "/>
    <s v="scale_mpi_epyc_epyc004_2023-06-15_01-09-46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6.95844099999999"/>
    <n v="14.551076999999999"/>
    <n v="3.38687"/>
    <n v="3.38687"/>
    <s v="4"/>
    <s v="scale_mpi_epyc_job_12290.out "/>
    <s v="scale_mpi_epyc_epyc004_2023-06-14_00-40-12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6.794079"/>
    <n v="14.347645"/>
    <n v="3.2557140000000002"/>
    <n v="3.2557140000000002"/>
    <s v="2"/>
    <s v="scale_mpi_epyc_job_12286.out "/>
    <s v="scale_mpi_epyc_epyc002_2023-06-13_23-12-43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6.42455699999999"/>
    <n v="14.07771"/>
    <n v="3.0058400000000001"/>
    <n v="3.0058400000000001"/>
    <s v="1"/>
    <s v="scale_mpi_epyc_job_12532.out "/>
    <s v="scale_mpi_epyc_epyc001.orfeo.hpc_2023-06-15_02-53-33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6.254446"/>
    <n v="13.816056"/>
    <n v="3.0122450000000001"/>
    <n v="3.0122450000000001"/>
    <s v="4"/>
    <s v="scale_mpi_epyc_job_12528.out "/>
    <s v="scale_mpi_epyc_epyc004_2023-06-15_01-09-46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5.882178"/>
    <n v="13.460812000000001"/>
    <n v="2.8890180000000001"/>
    <n v="2.8890180000000001"/>
    <s v="4"/>
    <s v="scale_mpi_epyc_job_12528.out "/>
    <s v="scale_mpi_epyc_epyc004_2023-06-15_01-09-46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5.764928"/>
    <n v="13.445663"/>
    <n v="2.9000789999999999"/>
    <n v="2.9000789999999999"/>
    <s v="1"/>
    <s v="scale_mpi_epyc_job_12532.out "/>
    <s v="scale_mpi_epyc_epyc001.orfeo.hpc_2023-06-15_02-53-33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5.680066"/>
    <n v="13.307895"/>
    <n v="2.9324210000000002"/>
    <n v="2.9324210000000002"/>
    <s v="1"/>
    <s v="scale_mpi_epyc_job_12532.out "/>
    <s v="scale_mpi_epyc_epyc001.orfeo.hpc_2023-06-15_02-53-33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5.602244"/>
    <n v="13.242233000000001"/>
    <n v="2.7303730000000002"/>
    <n v="2.7303730000000002"/>
    <s v="5"/>
    <s v="scale_mpi_epyc_job_12524.out "/>
    <s v="scale_mpi_epyc_epyc005_2023-06-15_00-08-09.csv "/>
    <s v="e1 10000 100 1 1 2"/>
    <n v="107.00836806666666"/>
    <n v="1.8709204402430926"/>
    <n v="103.26652718618048"/>
    <n v="110.75020894715284"/>
    <x v="0"/>
  </r>
  <r>
    <x v="4"/>
    <x v="0"/>
    <n v="100"/>
    <x v="0"/>
    <x v="1"/>
    <n v="1"/>
    <n v="103.632903"/>
    <n v="11.322175"/>
    <n v="2.5473659999999998"/>
    <n v="2.5473659999999998"/>
    <s v="4"/>
    <s v="scale_mpi_epyc_job_12136.out "/>
    <s v="scale_mpi_epyc_epyc004_2023-06-13_06-06-32.csv "/>
    <s v="e1 10000 100 1 1 2"/>
    <n v="107.00836806666666"/>
    <n v="1.8709204402430926"/>
    <n v="103.26652718618048"/>
    <n v="110.75020894715284"/>
    <x v="0"/>
  </r>
  <r>
    <x v="3"/>
    <x v="0"/>
    <n v="100"/>
    <x v="2"/>
    <x v="1"/>
    <n v="1"/>
    <n v="128.28148200000001"/>
    <n v="0.23749899999999999"/>
    <n v="0.12490800000000001"/>
    <n v="0.12490800000000001"/>
    <s v="2"/>
    <s v="scale_mpi_epyc_job_12148.out "/>
    <s v="scale_mpi_epyc_epyc002_2023-06-13_08-39-43.csv "/>
    <s v="e3 10000 100 100000 1 2"/>
    <n v="127.95561930769229"/>
    <n v="0.11317677691980549"/>
    <n v="127.72926575385267"/>
    <n v="128.1819728615319"/>
    <x v="1"/>
  </r>
  <r>
    <x v="3"/>
    <x v="0"/>
    <n v="100"/>
    <x v="0"/>
    <x v="2"/>
    <n v="1"/>
    <n v="99.180071999999996"/>
    <n v="14.488894999999999"/>
    <n v="5.4156500000000003"/>
    <n v="2.7078250000000001"/>
    <s v="2"/>
    <s v="scale_mpi_epyc_job_12288.out "/>
    <s v="scale_mpi_epyc_epyc002_2023-06-13_23-49-23.csv "/>
    <s v="e3 10000 100 1 1 3"/>
    <n v="98.141300181818167"/>
    <n v="0.80067476773364998"/>
    <n v="96.53995064635086"/>
    <n v="99.742649717285474"/>
    <x v="0"/>
  </r>
  <r>
    <x v="3"/>
    <x v="0"/>
    <n v="100"/>
    <x v="0"/>
    <x v="2"/>
    <n v="1"/>
    <n v="98.809963999999994"/>
    <n v="14.043908999999999"/>
    <n v="4.7379179999999996"/>
    <n v="2.3689589999999998"/>
    <s v="6"/>
    <s v="scale_mpi_epyc_job_12211.out "/>
    <s v="scale_mpi_epyc_epyc006_2023-06-13_12-02-32.csv "/>
    <s v="e3 10000 100 1 1 3"/>
    <n v="98.141300181818167"/>
    <n v="0.80067476773364998"/>
    <n v="96.53995064635086"/>
    <n v="99.742649717285474"/>
    <x v="0"/>
  </r>
  <r>
    <x v="3"/>
    <x v="0"/>
    <n v="100"/>
    <x v="0"/>
    <x v="2"/>
    <n v="1"/>
    <n v="98.758450999999994"/>
    <n v="14.067909"/>
    <n v="4.4568209999999997"/>
    <n v="2.2284109999999999"/>
    <s v="8"/>
    <s v="scale_mpi_epyc_job_12284.out "/>
    <s v="scale_mpi_epyc_epyc008_2023-06-13_22-48-06.csv "/>
    <s v="e3 10000 100 1 1 3"/>
    <n v="98.141300181818167"/>
    <n v="0.80067476773364998"/>
    <n v="96.53995064635086"/>
    <n v="99.742649717285474"/>
    <x v="0"/>
  </r>
  <r>
    <x v="3"/>
    <x v="0"/>
    <n v="100"/>
    <x v="0"/>
    <x v="2"/>
    <n v="1"/>
    <n v="98.638160999999997"/>
    <n v="14.035263"/>
    <n v="4.1540549999999996"/>
    <n v="2.0770270000000002"/>
    <s v="5"/>
    <s v="scale_mpi_epyc_job_12529.out "/>
    <s v="scale_mpi_epyc_epyc005_2023-06-15_01-13-26.csv "/>
    <s v="e3 10000 100 1 1 3"/>
    <n v="98.141300181818167"/>
    <n v="0.80067476773364998"/>
    <n v="96.53995064635086"/>
    <n v="99.742649717285474"/>
    <x v="0"/>
  </r>
  <r>
    <x v="3"/>
    <x v="0"/>
    <n v="100"/>
    <x v="0"/>
    <x v="2"/>
    <n v="1"/>
    <n v="98.301580000000001"/>
    <n v="13.607540999999999"/>
    <n v="4.3057970000000001"/>
    <n v="2.152898"/>
    <s v="2"/>
    <s v="scale_mpi_epyc_job_12525.out "/>
    <s v="scale_mpi_epyc_epyc002_2023-06-15_01-01-48.csv "/>
    <s v="e3 10000 100 1 1 3"/>
    <n v="98.141300181818167"/>
    <n v="0.80067476773364998"/>
    <n v="96.53995064635086"/>
    <n v="99.742649717285474"/>
    <x v="0"/>
  </r>
  <r>
    <x v="3"/>
    <x v="0"/>
    <n v="100"/>
    <x v="0"/>
    <x v="2"/>
    <n v="1"/>
    <n v="98.116828999999996"/>
    <n v="13.434324"/>
    <n v="4.1942750000000002"/>
    <n v="2.0971380000000002"/>
    <s v="2"/>
    <s v="scale_mpi_epyc_job_12525.out "/>
    <s v="scale_mpi_epyc_epyc002_2023-06-15_01-01-48.csv "/>
    <s v="e3 10000 100 1 1 3"/>
    <n v="98.141300181818167"/>
    <n v="0.80067476773364998"/>
    <n v="96.53995064635086"/>
    <n v="99.742649717285474"/>
    <x v="0"/>
  </r>
  <r>
    <x v="3"/>
    <x v="0"/>
    <n v="100"/>
    <x v="2"/>
    <x v="58"/>
    <n v="1"/>
    <n v="6.4188260000000001"/>
    <n v="0.16517899999999999"/>
    <n v="3.4275470000000001"/>
    <n v="5.9096000000000003E-2"/>
    <s v="2"/>
    <s v="scale_mpi_epyc_job_12148.out "/>
    <s v="scale_mpi_epyc_epyc002_2023-06-13_08-39-43.csv "/>
    <s v="e3 10000 100 100000 1 59"/>
    <n v="5.9375166428571422"/>
    <n v="0.19544216246122964"/>
    <n v="5.5466323179346828"/>
    <n v="6.3284009677796016"/>
    <x v="1"/>
  </r>
  <r>
    <x v="3"/>
    <x v="0"/>
    <n v="100"/>
    <x v="0"/>
    <x v="2"/>
    <n v="1"/>
    <n v="98.009051999999997"/>
    <n v="13.278366"/>
    <n v="4.5431730000000003"/>
    <n v="2.2715869999999998"/>
    <s v="6"/>
    <s v="scale_mpi_epyc_job_12340.out "/>
    <s v="scale_mpi_epyc_epyc006_2023-06-14_14-04-43.csv "/>
    <s v="e3 10000 100 1 1 3"/>
    <n v="98.141300181818167"/>
    <n v="0.80067476773364998"/>
    <n v="96.53995064635086"/>
    <n v="99.742649717285474"/>
    <x v="0"/>
  </r>
  <r>
    <x v="3"/>
    <x v="0"/>
    <n v="100"/>
    <x v="0"/>
    <x v="2"/>
    <n v="1"/>
    <n v="97.98921"/>
    <n v="13.246324"/>
    <n v="4.4451770000000002"/>
    <n v="2.222588"/>
    <s v="2"/>
    <s v="scale_mpi_epyc_job_12525.out "/>
    <s v="scale_mpi_epyc_epyc002_2023-06-15_01-01-48.csv "/>
    <s v="e3 10000 100 1 1 3"/>
    <n v="98.141300181818167"/>
    <n v="0.80067476773364998"/>
    <n v="96.53995064635086"/>
    <n v="99.742649717285474"/>
    <x v="0"/>
  </r>
  <r>
    <x v="3"/>
    <x v="0"/>
    <n v="100"/>
    <x v="0"/>
    <x v="2"/>
    <n v="1"/>
    <n v="97.942151999999993"/>
    <n v="13.288824"/>
    <n v="4.2977670000000003"/>
    <n v="2.1488839999999998"/>
    <s v="5"/>
    <s v="scale_mpi_epyc_job_12529.out "/>
    <s v="scale_mpi_epyc_epyc005_2023-06-15_01-13-26.csv "/>
    <s v="e3 10000 100 1 1 3"/>
    <n v="98.141300181818167"/>
    <n v="0.80067476773364998"/>
    <n v="96.53995064635086"/>
    <n v="99.742649717285474"/>
    <x v="0"/>
  </r>
  <r>
    <x v="3"/>
    <x v="0"/>
    <n v="100"/>
    <x v="0"/>
    <x v="2"/>
    <n v="1"/>
    <n v="97.834909999999994"/>
    <n v="13.17456"/>
    <n v="4.1942139999999997"/>
    <n v="2.0971069999999998"/>
    <s v="5"/>
    <s v="scale_mpi_epyc_job_12529.out "/>
    <s v="scale_mpi_epyc_epyc005_2023-06-15_01-13-26.csv "/>
    <s v="e3 10000 100 1 1 3"/>
    <n v="98.141300181818167"/>
    <n v="0.80067476773364998"/>
    <n v="96.53995064635086"/>
    <n v="99.742649717285474"/>
    <x v="0"/>
  </r>
  <r>
    <x v="4"/>
    <x v="0"/>
    <n v="100"/>
    <x v="2"/>
    <x v="1"/>
    <n v="1"/>
    <n v="93.265465000000006"/>
    <n v="0.98140300000000003"/>
    <n v="0.62882700000000002"/>
    <n v="0.62882700000000002"/>
    <s v="6"/>
    <s v="scale_mpi_epyc_job_12129.out "/>
    <s v="scale_mpi_epyc_epyc006_2023-06-13_02-01-02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868458000000004"/>
    <n v="0.40100999999999998"/>
    <n v="0.20180300000000001"/>
    <n v="0.20180300000000001"/>
    <s v="6"/>
    <s v="scale_mpi_epyc_job_12129.out "/>
    <s v="scale_mpi_epyc_epyc006_2023-06-13_02-01-02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755897000000004"/>
    <n v="0.23829500000000001"/>
    <n v="0.13570299999999999"/>
    <n v="0.13570299999999999"/>
    <s v="5"/>
    <s v="scale_mpi_epyc_job_12146.out "/>
    <s v="scale_mpi_epyc_epyc005_2023-06-13_08-16-52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755476999999999"/>
    <n v="0.24826000000000001"/>
    <n v="0.137686"/>
    <n v="0.137686"/>
    <s v="5"/>
    <s v="scale_mpi_epyc_job_12146.out "/>
    <s v="scale_mpi_epyc_epyc005_2023-06-13_08-16-52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702800999999994"/>
    <n v="0.31487900000000002"/>
    <n v="0.213029"/>
    <n v="0.213029"/>
    <s v="2"/>
    <s v="scale_mpi_epyc_job_12253.out "/>
    <s v="scale_mpi_epyc_epyc002_2023-06-13_16-49-58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693113999999994"/>
    <n v="0.24543100000000001"/>
    <n v="0.128804"/>
    <n v="0.128804"/>
    <s v="6"/>
    <s v="scale_mpi_epyc_job_12180.out "/>
    <s v="scale_mpi_epyc_epyc006_2023-06-13_10-24-13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669282999999993"/>
    <n v="0.25306099999999998"/>
    <n v="0.147871"/>
    <n v="0.147871"/>
    <s v="6"/>
    <s v="scale_mpi_epyc_job_12526.out "/>
    <s v="scale_mpi_epyc_epyc006_2023-06-15_00-20-46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669150000000002"/>
    <n v="0.25794400000000001"/>
    <n v="0.14541299999999999"/>
    <n v="0.14541299999999999"/>
    <s v="6"/>
    <s v="scale_mpi_epyc_job_12129.out "/>
    <s v="scale_mpi_epyc_epyc006_2023-06-13_02-01-02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660787999999997"/>
    <n v="0.26747399999999999"/>
    <n v="0.15826799999999999"/>
    <n v="0.15826799999999999"/>
    <s v="2"/>
    <s v="scale_mpi_epyc_job_12533.out "/>
    <s v="scale_mpi_epyc_epyc002_2023-06-15_02-53-43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638133999999994"/>
    <n v="0.26912399999999997"/>
    <n v="0.13734399999999999"/>
    <n v="0.13734399999999999"/>
    <s v="5"/>
    <s v="scale_mpi_epyc_job_12146.out "/>
    <s v="scale_mpi_epyc_epyc005_2023-06-13_08-16-52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632039000000006"/>
    <n v="0.24929599999999999"/>
    <n v="0.14305399999999999"/>
    <n v="0.14305399999999999"/>
    <s v="5"/>
    <s v="scale_mpi_epyc_job_12331.out "/>
    <s v="scale_mpi_epyc_epyc005_2023-06-14_10-28-05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627129999999994"/>
    <n v="0.25124299999999999"/>
    <n v="0.13852"/>
    <n v="0.13852"/>
    <s v="2"/>
    <s v="scale_mpi_epyc_job_12533.out "/>
    <s v="scale_mpi_epyc_epyc002_2023-06-15_02-53-43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620090000000005"/>
    <n v="0.25986799999999999"/>
    <n v="0.15584000000000001"/>
    <n v="0.15584000000000001"/>
    <s v="2"/>
    <s v="scale_mpi_epyc_job_12533.out "/>
    <s v="scale_mpi_epyc_epyc002_2023-06-15_02-53-43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615799999999993"/>
    <n v="0.24432499999999999"/>
    <n v="0.13339500000000001"/>
    <n v="0.13339500000000001"/>
    <s v="5"/>
    <s v="scale_mpi_epyc_job_12146.out "/>
    <s v="scale_mpi_epyc_epyc005_2023-06-13_08-16-52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610005000000001"/>
    <n v="0.24379700000000001"/>
    <n v="0.132913"/>
    <n v="0.132913"/>
    <s v="8"/>
    <s v="scale_mpi_epyc_job_12327.out "/>
    <s v="scale_mpi_epyc_epyc008_2023-06-14_10-04-01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603206999999998"/>
    <n v="0.228995"/>
    <n v="0.12478300000000001"/>
    <n v="0.12478300000000001"/>
    <s v="6"/>
    <s v="scale_mpi_epyc_job_12526.out "/>
    <s v="scale_mpi_epyc_epyc006_2023-06-15_00-20-46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597652999999994"/>
    <n v="0.22004399999999999"/>
    <n v="0.117172"/>
    <n v="0.117172"/>
    <s v="6"/>
    <s v="scale_mpi_epyc_job_12526.out "/>
    <s v="scale_mpi_epyc_epyc006_2023-06-15_00-20-46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594488999999996"/>
    <n v="0.22628100000000001"/>
    <n v="0.122846"/>
    <n v="0.122846"/>
    <s v="5"/>
    <s v="scale_mpi_epyc_job_12146.out "/>
    <s v="scale_mpi_epyc_epyc005_2023-06-13_08-16-52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578344000000001"/>
    <n v="0.230737"/>
    <n v="0.12823100000000001"/>
    <n v="0.12823100000000001"/>
    <s v="1"/>
    <s v="scale_mpi_epyc_job_12335.out "/>
    <s v="scale_mpi_epyc_epyc001.orfeo.hpc_2023-06-14_12-28-13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567948999999999"/>
    <n v="0.26676899999999998"/>
    <n v="0.169353"/>
    <n v="0.169353"/>
    <s v="1"/>
    <s v="scale_mpi_epyc_job_12530.out "/>
    <s v="scale_mpi_epyc_epyc001.orfeo.hpc_2023-06-15_02-04-28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564038999999994"/>
    <n v="0.25714199999999998"/>
    <n v="0.15912200000000001"/>
    <n v="0.15912200000000001"/>
    <s v="1"/>
    <s v="scale_mpi_epyc_job_12530.out "/>
    <s v="scale_mpi_epyc_epyc001.orfeo.hpc_2023-06-15_02-04-28.csv "/>
    <s v="e1 10000 100 100000 1 2"/>
    <n v="92.953807416666677"/>
    <n v="0.94240087551448881"/>
    <n v="91.069005665637704"/>
    <n v="94.838609167695651"/>
    <x v="0"/>
  </r>
  <r>
    <x v="4"/>
    <x v="0"/>
    <n v="100"/>
    <x v="2"/>
    <x v="1"/>
    <n v="1"/>
    <n v="92.517517999999995"/>
    <n v="0.21024200000000001"/>
    <n v="0.113189"/>
    <n v="0.113189"/>
    <s v="1"/>
    <s v="scale_mpi_epyc_job_12530.out "/>
    <s v="scale_mpi_epyc_epyc001.orfeo.hpc_2023-06-15_02-04-28.csv "/>
    <s v="e1 10000 100 100000 1 2"/>
    <n v="92.953807416666677"/>
    <n v="0.94240087551448881"/>
    <n v="91.069005665637704"/>
    <n v="94.838609167695651"/>
    <x v="0"/>
  </r>
  <r>
    <x v="3"/>
    <x v="0"/>
    <n v="100"/>
    <x v="2"/>
    <x v="2"/>
    <n v="1"/>
    <n v="84.973321999999996"/>
    <n v="0.21299799999999999"/>
    <n v="0.229074"/>
    <n v="0.114537"/>
    <s v="4"/>
    <s v="scale_mpi_epyc_job_12531.out "/>
    <s v="scale_mpi_epyc_epyc004_2023-06-15_02-14-13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961314999999999"/>
    <n v="0.18995200000000001"/>
    <n v="0.18384800000000001"/>
    <n v="9.1924000000000006E-2"/>
    <s v="1"/>
    <s v="scale_mpi_epyc_job_12527.out "/>
    <s v="scale_mpi_epyc_epyc001.orfeo.hpc_2023-06-15_01-08-46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916493000000003"/>
    <n v="0.219527"/>
    <n v="0.21840599999999999"/>
    <n v="0.10920299999999999"/>
    <s v="6"/>
    <s v="scale_mpi_epyc_job_12538.out "/>
    <s v="scale_mpi_epyc_epyc006_2023-06-15_06-58-51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910247999999996"/>
    <n v="0.23510900000000001"/>
    <n v="0.249831"/>
    <n v="0.124915"/>
    <s v="2"/>
    <s v="scale_mpi_epyc_job_12148.out "/>
    <s v="scale_mpi_epyc_epyc002_2023-06-13_08-39-43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88373000000001"/>
    <n v="0.180918"/>
    <n v="0.153057"/>
    <n v="7.6527999999999999E-2"/>
    <s v="1"/>
    <s v="scale_mpi_epyc_job_12527.out "/>
    <s v="scale_mpi_epyc_epyc001.orfeo.hpc_2023-06-15_01-08-46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85625000000005"/>
    <n v="0.22656299999999999"/>
    <n v="0.240949"/>
    <n v="0.120475"/>
    <s v="6"/>
    <s v="scale_mpi_epyc_job_12538.out "/>
    <s v="scale_mpi_epyc_epyc006_2023-06-15_06-58-51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69911000000002"/>
    <n v="0.20297999999999999"/>
    <n v="0.194992"/>
    <n v="9.7495999999999999E-2"/>
    <s v="4"/>
    <s v="scale_mpi_epyc_job_12254.out "/>
    <s v="scale_mpi_epyc_epyc004_2023-06-13_16-57-59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69823999999994"/>
    <n v="0.22858600000000001"/>
    <n v="0.24285999999999999"/>
    <n v="0.12143"/>
    <s v="7"/>
    <s v="scale_mpi_epyc_job_12139.out "/>
    <s v="scale_mpi_epyc_epyc007_2023-06-13_06-07-02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55147000000002"/>
    <n v="0.26576"/>
    <n v="0.260569"/>
    <n v="0.13028500000000001"/>
    <s v="7"/>
    <s v="scale_mpi_epyc_job_12139.out "/>
    <s v="scale_mpi_epyc_epyc007_2023-06-13_06-07-02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54089999999999"/>
    <n v="0.18904000000000001"/>
    <n v="0.17627599999999999"/>
    <n v="8.8137999999999994E-2"/>
    <s v="4"/>
    <s v="scale_mpi_epyc_job_12531.out "/>
    <s v="scale_mpi_epyc_epyc004_2023-06-15_02-14-13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47093000000001"/>
    <n v="0.22148000000000001"/>
    <n v="0.235539"/>
    <n v="0.11777"/>
    <s v="6"/>
    <s v="scale_mpi_epyc_job_12538.out "/>
    <s v="scale_mpi_epyc_epyc006_2023-06-15_06-58-51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43586999999999"/>
    <n v="0.21890399999999999"/>
    <n v="0.23028299999999999"/>
    <n v="0.11514199999999999"/>
    <s v="2"/>
    <s v="scale_mpi_epyc_job_12148.out "/>
    <s v="scale_mpi_epyc_epyc002_2023-06-13_08-39-43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4066"/>
    <n v="0.21901300000000001"/>
    <n v="0.226773"/>
    <n v="0.113387"/>
    <s v="2"/>
    <s v="scale_mpi_epyc_job_12148.out "/>
    <s v="scale_mpi_epyc_epyc002_2023-06-13_08-39-43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37253000000004"/>
    <n v="0.213447"/>
    <n v="0.200381"/>
    <n v="0.10019"/>
    <s v="2"/>
    <s v="scale_mpi_epyc_job_12148.out "/>
    <s v="scale_mpi_epyc_epyc002_2023-06-13_08-39-43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35606999999996"/>
    <n v="0.215031"/>
    <n v="0.21598300000000001"/>
    <n v="0.107992"/>
    <s v="7"/>
    <s v="scale_mpi_epyc_job_12504.out "/>
    <s v="scale_mpi_epyc_epyc007_2023-06-14_18-51-36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31061000000005"/>
    <n v="0.18715300000000001"/>
    <n v="0.17022999999999999"/>
    <n v="8.5114999999999996E-2"/>
    <s v="4"/>
    <s v="scale_mpi_epyc_job_12531.out "/>
    <s v="scale_mpi_epyc_epyc004_2023-06-15_02-14-13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16367"/>
    <n v="0.237235"/>
    <n v="0.25408500000000001"/>
    <n v="0.12704299999999999"/>
    <s v="2"/>
    <s v="scale_mpi_epyc_job_12148.out "/>
    <s v="scale_mpi_epyc_epyc002_2023-06-13_08-39-43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13443000000007"/>
    <n v="0.175345"/>
    <n v="0.15422"/>
    <n v="7.7109999999999998E-2"/>
    <s v="1"/>
    <s v="scale_mpi_epyc_job_12527.out "/>
    <s v="scale_mpi_epyc_epyc001.orfeo.hpc_2023-06-15_01-08-46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11947000000004"/>
    <n v="0.22817499999999999"/>
    <n v="0.241011"/>
    <n v="0.120506"/>
    <s v="5"/>
    <s v="scale_mpi_epyc_job_12523.out "/>
    <s v="scale_mpi_epyc_epyc005_2023-06-14_23-12-39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10974999999999"/>
    <n v="0.2442"/>
    <n v="0.27821299999999999"/>
    <n v="0.13910600000000001"/>
    <s v="5"/>
    <s v="scale_mpi_epyc_job_12523.out "/>
    <s v="scale_mpi_epyc_epyc005_2023-06-14_23-12-39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809567000000001"/>
    <n v="0.27579100000000001"/>
    <n v="0.26389200000000002"/>
    <n v="0.13194600000000001"/>
    <s v="1"/>
    <s v="scale_mpi_epyc_job_12333.out "/>
    <s v="scale_mpi_epyc_epyc001.orfeo.hpc_2023-06-14_12-04-14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796783000000005"/>
    <n v="0.221277"/>
    <n v="0.21069599999999999"/>
    <n v="0.105348"/>
    <s v="7"/>
    <s v="scale_mpi_epyc_job_12139.out "/>
    <s v="scale_mpi_epyc_epyc007_2023-06-13_06-07-02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754125999999999"/>
    <n v="0.20750399999999999"/>
    <n v="0.206284"/>
    <n v="0.103142"/>
    <s v="1"/>
    <s v="scale_mpi_epyc_job_12337.out "/>
    <s v="scale_mpi_epyc_epyc001.orfeo.hpc_2023-06-14_12-46-36.csv "/>
    <s v="e3 10000 100 100000 1 3"/>
    <n v="84.849168230769237"/>
    <n v="6.2340339845301546E-2"/>
    <n v="84.724487551078639"/>
    <n v="84.973848910459836"/>
    <x v="0"/>
  </r>
  <r>
    <x v="3"/>
    <x v="0"/>
    <n v="100"/>
    <x v="2"/>
    <x v="2"/>
    <n v="1"/>
    <n v="84.746994999999998"/>
    <n v="0.22339999999999999"/>
    <n v="0.22969600000000001"/>
    <n v="0.11484800000000001"/>
    <s v="5"/>
    <s v="scale_mpi_epyc_job_12329.out "/>
    <s v="scale_mpi_epyc_epyc005_2023-06-14_10-04-14.csv "/>
    <s v="e3 10000 100 100000 1 3"/>
    <n v="84.849168230769237"/>
    <n v="6.2340339845301546E-2"/>
    <n v="84.724487551078639"/>
    <n v="84.973848910459836"/>
    <x v="0"/>
  </r>
  <r>
    <x v="3"/>
    <x v="0"/>
    <n v="100"/>
    <x v="0"/>
    <x v="3"/>
    <n v="1"/>
    <n v="77.970904000000004"/>
    <n v="14.176126"/>
    <n v="5.4824659999999996"/>
    <n v="1.8274889999999999"/>
    <s v="8"/>
    <s v="scale_mpi_epyc_job_12284.out "/>
    <s v="scale_mpi_epyc_epyc008_2023-06-13_22-48-06.csv "/>
    <s v="e3 10000 100 1 1 4"/>
    <n v="76.960016909090896"/>
    <n v="0.95290523912283975"/>
    <n v="75.054206430845213"/>
    <n v="78.86582738733658"/>
    <x v="0"/>
  </r>
  <r>
    <x v="3"/>
    <x v="0"/>
    <n v="100"/>
    <x v="0"/>
    <x v="3"/>
    <n v="1"/>
    <n v="77.759451999999996"/>
    <n v="14.112361999999999"/>
    <n v="5.2325299999999997"/>
    <n v="1.7441770000000001"/>
    <s v="2"/>
    <s v="scale_mpi_epyc_job_12525.out "/>
    <s v="scale_mpi_epyc_epyc002_2023-06-15_01-01-48.csv "/>
    <s v="e3 10000 100 1 1 4"/>
    <n v="76.960016909090896"/>
    <n v="0.95290523912283975"/>
    <n v="75.054206430845213"/>
    <n v="78.86582738733658"/>
    <x v="0"/>
  </r>
  <r>
    <x v="3"/>
    <x v="0"/>
    <n v="100"/>
    <x v="0"/>
    <x v="3"/>
    <n v="1"/>
    <n v="77.717187999999993"/>
    <n v="13.900668"/>
    <n v="5.9945409999999999"/>
    <n v="1.9981800000000001"/>
    <s v="6"/>
    <s v="scale_mpi_epyc_job_12211.out "/>
    <s v="scale_mpi_epyc_epyc006_2023-06-13_12-02-32.csv "/>
    <s v="e3 10000 100 1 1 4"/>
    <n v="76.960016909090896"/>
    <n v="0.95290523912283975"/>
    <n v="75.054206430845213"/>
    <n v="78.86582738733658"/>
    <x v="0"/>
  </r>
  <r>
    <x v="3"/>
    <x v="0"/>
    <n v="100"/>
    <x v="0"/>
    <x v="3"/>
    <n v="1"/>
    <n v="77.496503000000004"/>
    <n v="13.800935000000001"/>
    <n v="5.7504850000000003"/>
    <n v="1.916828"/>
    <s v="6"/>
    <s v="scale_mpi_epyc_job_12340.out "/>
    <s v="scale_mpi_epyc_epyc006_2023-06-14_14-04-43.csv "/>
    <s v="e3 10000 100 1 1 4"/>
    <n v="76.960016909090896"/>
    <n v="0.95290523912283975"/>
    <n v="75.054206430845213"/>
    <n v="78.86582738733658"/>
    <x v="0"/>
  </r>
  <r>
    <x v="3"/>
    <x v="0"/>
    <n v="100"/>
    <x v="0"/>
    <x v="3"/>
    <n v="1"/>
    <n v="77.440443000000002"/>
    <n v="13.790129"/>
    <n v="5.521388"/>
    <n v="1.840463"/>
    <s v="5"/>
    <s v="scale_mpi_epyc_job_12529.out "/>
    <s v="scale_mpi_epyc_epyc005_2023-06-15_01-13-26.csv "/>
    <s v="e3 10000 100 1 1 4"/>
    <n v="76.960016909090896"/>
    <n v="0.95290523912283975"/>
    <n v="75.054206430845213"/>
    <n v="78.86582738733658"/>
    <x v="0"/>
  </r>
  <r>
    <x v="3"/>
    <x v="0"/>
    <n v="100"/>
    <x v="0"/>
    <x v="3"/>
    <n v="1"/>
    <n v="77.352636000000004"/>
    <n v="13.627027999999999"/>
    <n v="5.841412"/>
    <n v="1.9471369999999999"/>
    <s v="2"/>
    <s v="scale_mpi_epyc_job_12288.out "/>
    <s v="scale_mpi_epyc_epyc002_2023-06-13_23-49-23.csv "/>
    <s v="e3 10000 100 1 1 4"/>
    <n v="76.960016909090896"/>
    <n v="0.95290523912283975"/>
    <n v="75.054206430845213"/>
    <n v="78.86582738733658"/>
    <x v="0"/>
  </r>
  <r>
    <x v="3"/>
    <x v="0"/>
    <n v="100"/>
    <x v="0"/>
    <x v="3"/>
    <n v="1"/>
    <n v="76.895459000000002"/>
    <n v="13.177576"/>
    <n v="5.35487"/>
    <n v="1.7849569999999999"/>
    <s v="5"/>
    <s v="scale_mpi_epyc_job_12529.out "/>
    <s v="scale_mpi_epyc_epyc005_2023-06-15_01-13-26.csv "/>
    <s v="e3 10000 100 1 1 4"/>
    <n v="76.960016909090896"/>
    <n v="0.95290523912283975"/>
    <n v="75.054206430845213"/>
    <n v="78.86582738733658"/>
    <x v="0"/>
  </r>
  <r>
    <x v="3"/>
    <x v="0"/>
    <n v="100"/>
    <x v="0"/>
    <x v="3"/>
    <n v="1"/>
    <n v="76.861461000000006"/>
    <n v="13.087785999999999"/>
    <n v="5.324948"/>
    <n v="1.774983"/>
    <s v="2"/>
    <s v="scale_mpi_epyc_job_12525.out "/>
    <s v="scale_mpi_epyc_epyc002_2023-06-15_01-01-48.csv "/>
    <s v="e3 10000 100 1 1 4"/>
    <n v="76.960016909090896"/>
    <n v="0.95290523912283975"/>
    <n v="75.054206430845213"/>
    <n v="78.86582738733658"/>
    <x v="0"/>
  </r>
  <r>
    <x v="3"/>
    <x v="0"/>
    <n v="100"/>
    <x v="0"/>
    <x v="3"/>
    <n v="1"/>
    <n v="76.816824999999994"/>
    <n v="13.085829"/>
    <n v="4.9668489999999998"/>
    <n v="1.655616"/>
    <s v="5"/>
    <s v="scale_mpi_epyc_job_12529.out "/>
    <s v="scale_mpi_epyc_epyc005_2023-06-15_01-13-26.csv "/>
    <s v="e3 10000 100 1 1 4"/>
    <n v="76.960016909090896"/>
    <n v="0.95290523912283975"/>
    <n v="75.054206430845213"/>
    <n v="78.86582738733658"/>
    <x v="0"/>
  </r>
  <r>
    <x v="3"/>
    <x v="0"/>
    <n v="100"/>
    <x v="0"/>
    <x v="3"/>
    <n v="1"/>
    <n v="75.518208999999999"/>
    <n v="11.803234"/>
    <n v="5.0900020000000001"/>
    <n v="1.6966669999999999"/>
    <s v="2"/>
    <s v="scale_mpi_epyc_job_12525.out "/>
    <s v="scale_mpi_epyc_epyc002_2023-06-15_01-01-48.csv "/>
    <s v="e3 10000 100 1 1 4"/>
    <n v="76.960016909090896"/>
    <n v="0.95290523912283975"/>
    <n v="75.054206430845213"/>
    <n v="78.86582738733658"/>
    <x v="0"/>
  </r>
  <r>
    <x v="4"/>
    <x v="0"/>
    <n v="100"/>
    <x v="0"/>
    <x v="2"/>
    <n v="1"/>
    <n v="75.317407000000003"/>
    <n v="14.201504"/>
    <n v="4.4675140000000004"/>
    <n v="2.2337570000000002"/>
    <s v="6"/>
    <s v="scale_mpi_epyc_job_12184.out "/>
    <s v="scale_mpi_epyc_epyc006_2023-06-13_10-50-11.csv "/>
    <s v="e1 10000 100 1 1 3"/>
    <n v="74.226060000000004"/>
    <n v="1.0185848912430864"/>
    <n v="72.18889021751383"/>
    <n v="76.263229782486178"/>
    <x v="0"/>
  </r>
  <r>
    <x v="4"/>
    <x v="0"/>
    <n v="100"/>
    <x v="0"/>
    <x v="2"/>
    <n v="1"/>
    <n v="75.085965999999999"/>
    <n v="13.95504"/>
    <n v="6.1823269999999999"/>
    <n v="3.091164"/>
    <s v="4"/>
    <s v="scale_mpi_epyc_job_12136.out "/>
    <s v="scale_mpi_epyc_epyc004_2023-06-13_06-06-32.csv "/>
    <s v="e1 10000 100 1 1 3"/>
    <n v="74.226060000000004"/>
    <n v="1.0185848912430864"/>
    <n v="72.18889021751383"/>
    <n v="76.263229782486178"/>
    <x v="0"/>
  </r>
  <r>
    <x v="4"/>
    <x v="0"/>
    <n v="100"/>
    <x v="0"/>
    <x v="2"/>
    <n v="1"/>
    <n v="75.013067000000007"/>
    <n v="13.927237"/>
    <n v="4.7138119999999999"/>
    <n v="2.3569059999999999"/>
    <s v="4"/>
    <s v="scale_mpi_epyc_job_12528.out "/>
    <s v="scale_mpi_epyc_epyc004_2023-06-15_01-09-46.csv "/>
    <s v="e1 10000 100 1 1 3"/>
    <n v="74.226060000000004"/>
    <n v="1.0185848912430864"/>
    <n v="72.18889021751383"/>
    <n v="76.263229782486178"/>
    <x v="0"/>
  </r>
  <r>
    <x v="4"/>
    <x v="0"/>
    <n v="100"/>
    <x v="0"/>
    <x v="2"/>
    <n v="1"/>
    <n v="74.675656000000004"/>
    <n v="13.491471000000001"/>
    <n v="4.5411469999999996"/>
    <n v="2.2705730000000002"/>
    <s v="2"/>
    <s v="scale_mpi_epyc_job_12286.out "/>
    <s v="scale_mpi_epyc_epyc002_2023-06-13_23-12-43.csv "/>
    <s v="e1 10000 100 1 1 3"/>
    <n v="74.226060000000004"/>
    <n v="1.0185848912430864"/>
    <n v="72.18889021751383"/>
    <n v="76.263229782486178"/>
    <x v="0"/>
  </r>
  <r>
    <x v="4"/>
    <x v="0"/>
    <n v="100"/>
    <x v="0"/>
    <x v="2"/>
    <n v="1"/>
    <n v="74.297165000000007"/>
    <n v="13.122858000000001"/>
    <n v="4.1721630000000003"/>
    <n v="2.0860810000000001"/>
    <s v="5"/>
    <s v="scale_mpi_epyc_job_12524.out "/>
    <s v="scale_mpi_epyc_epyc005_2023-06-15_00-08-09.csv "/>
    <s v="e1 10000 100 1 1 3"/>
    <n v="74.226060000000004"/>
    <n v="1.0185848912430864"/>
    <n v="72.18889021751383"/>
    <n v="76.263229782486178"/>
    <x v="0"/>
  </r>
  <r>
    <x v="4"/>
    <x v="0"/>
    <n v="100"/>
    <x v="0"/>
    <x v="2"/>
    <n v="1"/>
    <n v="74.246104000000003"/>
    <n v="13.090138"/>
    <n v="6.0713249999999999"/>
    <n v="3.0356619999999999"/>
    <s v="4"/>
    <s v="scale_mpi_epyc_job_12136.out "/>
    <s v="scale_mpi_epyc_epyc004_2023-06-13_06-06-32.csv "/>
    <s v="e1 10000 100 1 1 3"/>
    <n v="74.226060000000004"/>
    <n v="1.0185848912430864"/>
    <n v="72.18889021751383"/>
    <n v="76.263229782486178"/>
    <x v="0"/>
  </r>
  <r>
    <x v="4"/>
    <x v="0"/>
    <n v="100"/>
    <x v="0"/>
    <x v="2"/>
    <n v="1"/>
    <n v="74.183795000000003"/>
    <n v="13.117559"/>
    <n v="4.2771869999999996"/>
    <n v="2.1385939999999999"/>
    <s v="4"/>
    <s v="scale_mpi_epyc_job_12528.out "/>
    <s v="scale_mpi_epyc_epyc004_2023-06-15_01-09-46.csv "/>
    <s v="e1 10000 100 1 1 3"/>
    <n v="74.226060000000004"/>
    <n v="1.0185848912430864"/>
    <n v="72.18889021751383"/>
    <n v="76.263229782486178"/>
    <x v="0"/>
  </r>
  <r>
    <x v="4"/>
    <x v="0"/>
    <n v="100"/>
    <x v="0"/>
    <x v="2"/>
    <n v="1"/>
    <n v="74.169341000000003"/>
    <n v="13.086244000000001"/>
    <n v="4.3304530000000003"/>
    <n v="2.1652260000000001"/>
    <s v="1"/>
    <s v="scale_mpi_epyc_job_12532.out "/>
    <s v="scale_mpi_epyc_epyc001.orfeo.hpc_2023-06-15_02-53-33.csv "/>
    <s v="e1 10000 100 1 1 3"/>
    <n v="74.226060000000004"/>
    <n v="1.0185848912430864"/>
    <n v="72.18889021751383"/>
    <n v="76.263229782486178"/>
    <x v="0"/>
  </r>
  <r>
    <x v="4"/>
    <x v="0"/>
    <n v="100"/>
    <x v="0"/>
    <x v="2"/>
    <n v="1"/>
    <n v="73.923987999999994"/>
    <n v="12.776108000000001"/>
    <n v="4.1616530000000003"/>
    <n v="2.0808270000000002"/>
    <s v="5"/>
    <s v="scale_mpi_epyc_job_12524.out "/>
    <s v="scale_mpi_epyc_epyc005_2023-06-15_00-08-09.csv "/>
    <s v="e1 10000 100 1 1 3"/>
    <n v="74.226060000000004"/>
    <n v="1.0185848912430864"/>
    <n v="72.18889021751383"/>
    <n v="76.263229782486178"/>
    <x v="0"/>
  </r>
  <r>
    <x v="4"/>
    <x v="0"/>
    <n v="100"/>
    <x v="0"/>
    <x v="2"/>
    <n v="1"/>
    <n v="73.867828000000003"/>
    <n v="12.775232000000001"/>
    <n v="4.1649070000000004"/>
    <n v="2.0824539999999998"/>
    <s v="1"/>
    <s v="scale_mpi_epyc_job_12532.out "/>
    <s v="scale_mpi_epyc_epyc001.orfeo.hpc_2023-06-15_02-53-33.csv "/>
    <s v="e1 10000 100 1 1 3"/>
    <n v="74.226060000000004"/>
    <n v="1.0185848912430864"/>
    <n v="72.18889021751383"/>
    <n v="76.263229782486178"/>
    <x v="0"/>
  </r>
  <r>
    <x v="4"/>
    <x v="0"/>
    <n v="100"/>
    <x v="0"/>
    <x v="2"/>
    <n v="1"/>
    <n v="73.677864"/>
    <n v="12.49841"/>
    <n v="4.2781450000000003"/>
    <n v="2.1390729999999998"/>
    <s v="5"/>
    <s v="scale_mpi_epyc_job_12524.out "/>
    <s v="scale_mpi_epyc_epyc005_2023-06-15_00-08-09.csv "/>
    <s v="e1 10000 100 1 1 3"/>
    <n v="74.226060000000004"/>
    <n v="1.0185848912430864"/>
    <n v="72.18889021751383"/>
    <n v="76.263229782486178"/>
    <x v="0"/>
  </r>
  <r>
    <x v="3"/>
    <x v="0"/>
    <n v="100"/>
    <x v="2"/>
    <x v="50"/>
    <n v="1"/>
    <n v="7.0167419999999998"/>
    <n v="0.153947"/>
    <n v="2.5263990000000001"/>
    <n v="5.0528000000000003E-2"/>
    <s v="2"/>
    <s v="scale_mpi_epyc_job_12148.out "/>
    <s v="scale_mpi_epyc_epyc002_2023-06-13_08-39-43.csv "/>
    <s v="e3 10000 100 100000 1 51"/>
    <n v="6.7202737857142845"/>
    <n v="0.13862212291553458"/>
    <n v="6.4430295398832156"/>
    <n v="6.9975180315453533"/>
    <x v="1"/>
  </r>
  <r>
    <x v="4"/>
    <x v="0"/>
    <n v="100"/>
    <x v="0"/>
    <x v="2"/>
    <n v="1"/>
    <n v="73.247260999999995"/>
    <n v="12.081497000000001"/>
    <n v="4.0294429999999997"/>
    <n v="2.0147210000000002"/>
    <s v="1"/>
    <s v="scale_mpi_epyc_job_12532.out "/>
    <s v="scale_mpi_epyc_epyc001.orfeo.hpc_2023-06-15_02-53-33.csv "/>
    <s v="e1 10000 100 1 1 3"/>
    <n v="74.226060000000004"/>
    <n v="1.0185848912430864"/>
    <n v="72.18889021751383"/>
    <n v="76.263229782486178"/>
    <x v="0"/>
  </r>
  <r>
    <x v="4"/>
    <x v="0"/>
    <n v="100"/>
    <x v="0"/>
    <x v="2"/>
    <n v="1"/>
    <n v="73.228230999999994"/>
    <n v="12.169423"/>
    <n v="4.0097509999999996"/>
    <n v="2.0048750000000002"/>
    <s v="4"/>
    <s v="scale_mpi_epyc_job_12528.out "/>
    <s v="scale_mpi_epyc_epyc004_2023-06-15_01-09-46.csv "/>
    <s v="e1 10000 100 1 1 3"/>
    <n v="74.226060000000004"/>
    <n v="1.0185848912430864"/>
    <n v="72.18889021751383"/>
    <n v="76.263229782486178"/>
    <x v="0"/>
  </r>
  <r>
    <x v="3"/>
    <x v="0"/>
    <n v="100"/>
    <x v="0"/>
    <x v="4"/>
    <n v="1"/>
    <n v="65.196089000000001"/>
    <n v="14.032012999999999"/>
    <n v="7.31602"/>
    <n v="1.829005"/>
    <s v="8"/>
    <s v="scale_mpi_epyc_job_12284.out "/>
    <s v="scale_mpi_epyc_epyc008_2023-06-13_22-48-06.csv "/>
    <s v="e3 10000 100 1 1 5"/>
    <n v="64.105800181818168"/>
    <n v="0.62900611665860306"/>
    <n v="62.847787948500965"/>
    <n v="65.363812415135371"/>
    <x v="0"/>
  </r>
  <r>
    <x v="3"/>
    <x v="0"/>
    <n v="100"/>
    <x v="0"/>
    <x v="4"/>
    <n v="1"/>
    <n v="65.097739000000004"/>
    <n v="13.933531"/>
    <n v="8.1536989999999996"/>
    <n v="2.0384250000000002"/>
    <s v="2"/>
    <s v="scale_mpi_epyc_job_12288.out "/>
    <s v="scale_mpi_epyc_epyc002_2023-06-13_23-49-23.csv "/>
    <s v="e3 10000 100 1 1 5"/>
    <n v="64.105800181818168"/>
    <n v="0.62900611665860306"/>
    <n v="62.847787948500965"/>
    <n v="65.363812415135371"/>
    <x v="0"/>
  </r>
  <r>
    <x v="3"/>
    <x v="0"/>
    <n v="100"/>
    <x v="0"/>
    <x v="4"/>
    <n v="1"/>
    <n v="64.500917999999999"/>
    <n v="12.986974"/>
    <n v="5.9068719999999999"/>
    <n v="1.476718"/>
    <s v="5"/>
    <s v="scale_mpi_epyc_job_12529.out "/>
    <s v="scale_mpi_epyc_epyc005_2023-06-15_01-13-26.csv "/>
    <s v="e3 10000 100 1 1 5"/>
    <n v="64.105800181818168"/>
    <n v="0.62900611665860306"/>
    <n v="62.847787948500965"/>
    <n v="65.363812415135371"/>
    <x v="0"/>
  </r>
  <r>
    <x v="3"/>
    <x v="0"/>
    <n v="100"/>
    <x v="0"/>
    <x v="4"/>
    <n v="1"/>
    <n v="64.403854999999993"/>
    <n v="13.139853"/>
    <n v="7.634525"/>
    <n v="1.908631"/>
    <s v="6"/>
    <s v="scale_mpi_epyc_job_12211.out "/>
    <s v="scale_mpi_epyc_epyc006_2023-06-13_12-02-32.csv "/>
    <s v="e3 10000 100 1 1 5"/>
    <n v="64.105800181818168"/>
    <n v="0.62900611665860306"/>
    <n v="62.847787948500965"/>
    <n v="65.363812415135371"/>
    <x v="0"/>
  </r>
  <r>
    <x v="3"/>
    <x v="0"/>
    <n v="100"/>
    <x v="0"/>
    <x v="4"/>
    <n v="1"/>
    <n v="64.350819000000001"/>
    <n v="13.235613000000001"/>
    <n v="6.5851680000000004"/>
    <n v="1.6462920000000001"/>
    <s v="5"/>
    <s v="scale_mpi_epyc_job_12529.out "/>
    <s v="scale_mpi_epyc_epyc005_2023-06-15_01-13-26.csv "/>
    <s v="e3 10000 100 1 1 5"/>
    <n v="64.105800181818168"/>
    <n v="0.62900611665860306"/>
    <n v="62.847787948500965"/>
    <n v="65.363812415135371"/>
    <x v="0"/>
  </r>
  <r>
    <x v="3"/>
    <x v="0"/>
    <n v="100"/>
    <x v="2"/>
    <x v="3"/>
    <n v="1"/>
    <n v="63.982520999999998"/>
    <n v="0.20593500000000001"/>
    <n v="0.31717499999999998"/>
    <n v="0.105725"/>
    <s v="4"/>
    <s v="scale_mpi_epyc_job_12531.out "/>
    <s v="scale_mpi_epyc_epyc004_2023-06-15_02-14-13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946347000000003"/>
    <n v="0.33559699999999998"/>
    <n v="0.65074699999999996"/>
    <n v="0.216916"/>
    <s v="7"/>
    <s v="scale_mpi_epyc_job_12139.out "/>
    <s v="scale_mpi_epyc_epyc007_2023-06-13_06-07-02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92803"/>
    <n v="0.26742700000000003"/>
    <n v="0.35870000000000002"/>
    <n v="0.11956700000000001"/>
    <s v="5"/>
    <s v="scale_mpi_epyc_job_12523.out "/>
    <s v="scale_mpi_epyc_epyc005_2023-06-14_23-12-39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912109999999998"/>
    <n v="0.230573"/>
    <n v="0.371612"/>
    <n v="0.123871"/>
    <s v="2"/>
    <s v="scale_mpi_epyc_job_12148.out "/>
    <s v="scale_mpi_epyc_epyc002_2023-06-13_08-39-43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907541999999999"/>
    <n v="0.22956099999999999"/>
    <n v="0.357016"/>
    <n v="0.119005"/>
    <s v="6"/>
    <s v="scale_mpi_epyc_job_12538.out "/>
    <s v="scale_mpi_epyc_epyc006_2023-06-15_06-58-51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905329000000002"/>
    <n v="0.22408700000000001"/>
    <n v="0.32631300000000002"/>
    <n v="0.10877100000000001"/>
    <s v="7"/>
    <s v="scale_mpi_epyc_job_12139.out "/>
    <s v="scale_mpi_epyc_epyc007_2023-06-13_06-07-02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900817000000004"/>
    <n v="0.25181900000000002"/>
    <n v="0.36598199999999997"/>
    <n v="0.12199400000000001"/>
    <s v="7"/>
    <s v="scale_mpi_epyc_job_12139.out "/>
    <s v="scale_mpi_epyc_epyc007_2023-06-13_06-07-02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900576999999998"/>
    <n v="0.21878600000000001"/>
    <n v="0.34053600000000001"/>
    <n v="0.113512"/>
    <s v="2"/>
    <s v="scale_mpi_epyc_job_12148.out "/>
    <s v="scale_mpi_epyc_epyc002_2023-06-13_08-39-43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891376999999999"/>
    <n v="0.20594599999999999"/>
    <n v="0.300701"/>
    <n v="0.100234"/>
    <s v="7"/>
    <s v="scale_mpi_epyc_job_12504.out "/>
    <s v="scale_mpi_epyc_epyc007_2023-06-14_18-51-36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890739000000004"/>
    <n v="0.22828699999999999"/>
    <n v="0.31371700000000002"/>
    <n v="0.104572"/>
    <s v="5"/>
    <s v="scale_mpi_epyc_job_12523.out "/>
    <s v="scale_mpi_epyc_epyc005_2023-06-14_23-12-39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885061"/>
    <n v="0.246752"/>
    <n v="0.38621899999999998"/>
    <n v="0.12873999999999999"/>
    <s v="1"/>
    <s v="scale_mpi_epyc_job_12333.out "/>
    <s v="scale_mpi_epyc_epyc001.orfeo.hpc_2023-06-14_12-04-14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874957000000002"/>
    <n v="0.169796"/>
    <n v="0.21287800000000001"/>
    <n v="7.0958999999999994E-2"/>
    <s v="1"/>
    <s v="scale_mpi_epyc_job_12527.out "/>
    <s v="scale_mpi_epyc_epyc001.orfeo.hpc_2023-06-15_01-08-46.csv "/>
    <s v="e3 10000 100 100000 1 4"/>
    <n v="63.869455692307696"/>
    <n v="8.9465568912789076E-2"/>
    <n v="63.690524554482117"/>
    <n v="64.048386830133268"/>
    <x v="0"/>
  </r>
  <r>
    <x v="3"/>
    <x v="0"/>
    <n v="100"/>
    <x v="0"/>
    <x v="4"/>
    <n v="1"/>
    <n v="63.857852000000001"/>
    <n v="12.656959000000001"/>
    <n v="6.9175620000000002"/>
    <n v="1.7293909999999999"/>
    <s v="2"/>
    <s v="scale_mpi_epyc_job_12525.out "/>
    <s v="scale_mpi_epyc_epyc002_2023-06-15_01-01-48.csv "/>
    <s v="e3 10000 100 1 1 5"/>
    <n v="64.105800181818168"/>
    <n v="0.62900611665860306"/>
    <n v="62.847787948500965"/>
    <n v="65.363812415135371"/>
    <x v="0"/>
  </r>
  <r>
    <x v="3"/>
    <x v="0"/>
    <n v="100"/>
    <x v="2"/>
    <x v="3"/>
    <n v="1"/>
    <n v="63.853830000000002"/>
    <n v="0.19334699999999999"/>
    <n v="0.22131500000000001"/>
    <n v="7.3772000000000004E-2"/>
    <s v="4"/>
    <s v="scale_mpi_epyc_job_12531.out "/>
    <s v="scale_mpi_epyc_epyc004_2023-06-15_02-14-13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847704"/>
    <n v="0.22378000000000001"/>
    <n v="0.34143099999999998"/>
    <n v="0.11380999999999999"/>
    <s v="2"/>
    <s v="scale_mpi_epyc_job_12148.out "/>
    <s v="scale_mpi_epyc_epyc002_2023-06-13_08-39-43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846905999999997"/>
    <n v="0.20521700000000001"/>
    <n v="0.29943900000000001"/>
    <n v="9.9812999999999999E-2"/>
    <s v="4"/>
    <s v="scale_mpi_epyc_job_12254.out "/>
    <s v="scale_mpi_epyc_epyc004_2023-06-13_16-57-59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838678000000002"/>
    <n v="0.19509000000000001"/>
    <n v="0.26382499999999998"/>
    <n v="8.7942000000000006E-2"/>
    <s v="7"/>
    <s v="scale_mpi_epyc_job_12139.out "/>
    <s v="scale_mpi_epyc_epyc007_2023-06-13_06-07-02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823501"/>
    <n v="0.20424300000000001"/>
    <n v="0.32054500000000002"/>
    <n v="0.106848"/>
    <s v="1"/>
    <s v="scale_mpi_epyc_job_12527.out "/>
    <s v="scale_mpi_epyc_epyc001.orfeo.hpc_2023-06-15_01-08-46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822367999999997"/>
    <n v="0.208034"/>
    <n v="0.31184899999999999"/>
    <n v="0.10395"/>
    <s v="2"/>
    <s v="scale_mpi_epyc_job_12148.out "/>
    <s v="scale_mpi_epyc_epyc002_2023-06-13_08-39-43.csv "/>
    <s v="e3 10000 100 100000 1 4"/>
    <n v="63.869455692307696"/>
    <n v="8.9465568912789076E-2"/>
    <n v="63.690524554482117"/>
    <n v="64.048386830133268"/>
    <x v="0"/>
  </r>
  <r>
    <x v="3"/>
    <x v="0"/>
    <n v="100"/>
    <x v="0"/>
    <x v="4"/>
    <n v="1"/>
    <n v="63.814366999999997"/>
    <n v="12.601773"/>
    <n v="6.9100830000000002"/>
    <n v="1.7275210000000001"/>
    <s v="5"/>
    <s v="scale_mpi_epyc_job_12529.out "/>
    <s v="scale_mpi_epyc_epyc005_2023-06-15_01-13-26.csv "/>
    <s v="e3 10000 100 1 1 5"/>
    <n v="64.105800181818168"/>
    <n v="0.62900611665860306"/>
    <n v="62.847787948500965"/>
    <n v="65.363812415135371"/>
    <x v="0"/>
  </r>
  <r>
    <x v="3"/>
    <x v="0"/>
    <n v="100"/>
    <x v="2"/>
    <x v="3"/>
    <n v="1"/>
    <n v="63.809925999999997"/>
    <n v="0.19112299999999999"/>
    <n v="0.28156900000000001"/>
    <n v="9.3855999999999995E-2"/>
    <s v="4"/>
    <s v="scale_mpi_epyc_job_12531.out "/>
    <s v="scale_mpi_epyc_epyc004_2023-06-15_02-14-13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796557"/>
    <n v="0.20353399999999999"/>
    <n v="0.30164000000000002"/>
    <n v="0.100547"/>
    <s v="1"/>
    <s v="scale_mpi_epyc_job_12337.out "/>
    <s v="scale_mpi_epyc_epyc001.orfeo.hpc_2023-06-14_12-46-36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792656000000001"/>
    <n v="0.22431100000000001"/>
    <n v="0.33906399999999998"/>
    <n v="0.113021"/>
    <s v="5"/>
    <s v="scale_mpi_epyc_job_12329.out "/>
    <s v="scale_mpi_epyc_epyc005_2023-06-14_10-04-14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770879000000001"/>
    <n v="0.217002"/>
    <n v="0.31751699999999999"/>
    <n v="0.105839"/>
    <s v="5"/>
    <s v="scale_mpi_epyc_job_12523.out "/>
    <s v="scale_mpi_epyc_epyc005_2023-06-14_23-12-39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768158"/>
    <n v="0.21482699999999999"/>
    <n v="0.331426"/>
    <n v="0.110475"/>
    <s v="2"/>
    <s v="scale_mpi_epyc_job_12148.out "/>
    <s v="scale_mpi_epyc_epyc002_2023-06-13_08-39-43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754931999999997"/>
    <n v="0.167181"/>
    <n v="0.211039"/>
    <n v="7.0346000000000006E-2"/>
    <s v="1"/>
    <s v="scale_mpi_epyc_job_12527.out "/>
    <s v="scale_mpi_epyc_epyc001.orfeo.hpc_2023-06-15_01-08-46.csv "/>
    <s v="e3 10000 100 100000 1 4"/>
    <n v="63.869455692307696"/>
    <n v="8.9465568912789076E-2"/>
    <n v="63.690524554482117"/>
    <n v="64.048386830133268"/>
    <x v="0"/>
  </r>
  <r>
    <x v="3"/>
    <x v="0"/>
    <n v="100"/>
    <x v="2"/>
    <x v="3"/>
    <n v="1"/>
    <n v="63.752780000000001"/>
    <n v="0.21682799999999999"/>
    <n v="0.337812"/>
    <n v="0.112604"/>
    <s v="6"/>
    <s v="scale_mpi_epyc_job_12538.out "/>
    <s v="scale_mpi_epyc_epyc006_2023-06-15_06-58-51.csv "/>
    <s v="e3 10000 100 100000 1 4"/>
    <n v="63.869455692307696"/>
    <n v="8.9465568912789076E-2"/>
    <n v="63.690524554482117"/>
    <n v="64.048386830133268"/>
    <x v="0"/>
  </r>
  <r>
    <x v="3"/>
    <x v="0"/>
    <n v="100"/>
    <x v="0"/>
    <x v="4"/>
    <n v="1"/>
    <n v="63.664794999999998"/>
    <n v="12.494324000000001"/>
    <n v="6.7392830000000004"/>
    <n v="1.6848209999999999"/>
    <s v="2"/>
    <s v="scale_mpi_epyc_job_12525.out "/>
    <s v="scale_mpi_epyc_epyc002_2023-06-15_01-01-48.csv "/>
    <s v="e3 10000 100 1 1 5"/>
    <n v="64.105800181818168"/>
    <n v="0.62900611665860306"/>
    <n v="62.847787948500965"/>
    <n v="65.363812415135371"/>
    <x v="0"/>
  </r>
  <r>
    <x v="3"/>
    <x v="0"/>
    <n v="100"/>
    <x v="0"/>
    <x v="4"/>
    <n v="1"/>
    <n v="63.648162999999997"/>
    <n v="12.375361"/>
    <n v="7.7360259999999998"/>
    <n v="1.934007"/>
    <s v="6"/>
    <s v="scale_mpi_epyc_job_12340.out "/>
    <s v="scale_mpi_epyc_epyc006_2023-06-14_14-04-43.csv "/>
    <s v="e3 10000 100 1 1 5"/>
    <n v="64.105800181818168"/>
    <n v="0.62900611665860306"/>
    <n v="62.847787948500965"/>
    <n v="65.363812415135371"/>
    <x v="0"/>
  </r>
  <r>
    <x v="3"/>
    <x v="0"/>
    <n v="100"/>
    <x v="0"/>
    <x v="4"/>
    <n v="1"/>
    <n v="63.504547000000002"/>
    <n v="12.369028999999999"/>
    <n v="6.2811919999999999"/>
    <n v="1.570298"/>
    <s v="2"/>
    <s v="scale_mpi_epyc_job_12525.out "/>
    <s v="scale_mpi_epyc_epyc002_2023-06-15_01-01-48.csv "/>
    <s v="e3 10000 100 1 1 5"/>
    <n v="64.105800181818168"/>
    <n v="0.62900611665860306"/>
    <n v="62.847787948500965"/>
    <n v="65.363812415135371"/>
    <x v="0"/>
  </r>
  <r>
    <x v="3"/>
    <x v="0"/>
    <n v="100"/>
    <x v="0"/>
    <x v="4"/>
    <n v="1"/>
    <n v="63.124657999999997"/>
    <n v="12.120028"/>
    <n v="7.2875889999999997"/>
    <n v="1.8218970000000001"/>
    <s v="2"/>
    <s v="scale_mpi_epyc_job_12255.out "/>
    <s v="scale_mpi_epyc_epyc002_2023-06-13_17-08-11.csv "/>
    <s v="e3 10000 100 1 1 5"/>
    <n v="64.105800181818168"/>
    <n v="0.62900611665860306"/>
    <n v="62.847787948500965"/>
    <n v="65.363812415135371"/>
    <x v="0"/>
  </r>
  <r>
    <x v="4"/>
    <x v="0"/>
    <n v="100"/>
    <x v="2"/>
    <x v="2"/>
    <n v="1"/>
    <n v="61.994624000000002"/>
    <n v="0.84071899999999999"/>
    <n v="0.77173999999999998"/>
    <n v="0.38586999999999999"/>
    <s v="6"/>
    <s v="scale_mpi_epyc_job_12129.out "/>
    <s v="scale_mpi_epyc_epyc006_2023-06-13_02-01-02.csv "/>
    <s v="e1 10000 100 100000 1 3"/>
    <n v="61.441858208333322"/>
    <n v="0.42468092275204994"/>
    <n v="60.592496362829223"/>
    <n v="62.291220053837421"/>
    <x v="0"/>
  </r>
  <r>
    <x v="3"/>
    <x v="0"/>
    <n v="100"/>
    <x v="2"/>
    <x v="10"/>
    <n v="1"/>
    <n v="23.546330999999999"/>
    <n v="0.119647"/>
    <n v="0.30118499999999998"/>
    <n v="3.0117999999999999E-2"/>
    <s v="2"/>
    <s v="scale_mpi_epyc_job_12148.out "/>
    <s v="scale_mpi_epyc_epyc002_2023-06-13_08-39-43.csv "/>
    <s v="e3 10000 100 100000 1 11"/>
    <n v="23.587429615384618"/>
    <n v="1.9178630571810032E-2"/>
    <n v="23.549072354240998"/>
    <n v="23.625786876528238"/>
    <x v="1"/>
  </r>
  <r>
    <x v="4"/>
    <x v="0"/>
    <n v="100"/>
    <x v="2"/>
    <x v="2"/>
    <n v="1"/>
    <n v="61.792701999999998"/>
    <n v="0.71553199999999995"/>
    <n v="0.86666600000000005"/>
    <n v="0.43333300000000002"/>
    <s v="6"/>
    <s v="scale_mpi_epyc_job_12129.out "/>
    <s v="scale_mpi_epyc_epyc006_2023-06-13_02-01-02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415622999999997"/>
    <n v="0.217033"/>
    <n v="0.22317200000000001"/>
    <n v="0.111586"/>
    <s v="6"/>
    <s v="scale_mpi_epyc_job_12526.out "/>
    <s v="scale_mpi_epyc_epyc006_2023-06-15_00-20-46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77602000000003"/>
    <n v="0.27112000000000003"/>
    <n v="0.336204"/>
    <n v="0.168102"/>
    <s v="5"/>
    <s v="scale_mpi_epyc_job_12146.out "/>
    <s v="scale_mpi_epyc_epyc005_2023-06-13_08-16-52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69869999999999"/>
    <n v="0.205734"/>
    <n v="0.20411199999999999"/>
    <n v="0.10205599999999999"/>
    <s v="6"/>
    <s v="scale_mpi_epyc_job_12526.out "/>
    <s v="scale_mpi_epyc_epyc006_2023-06-15_00-20-46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54272999999999"/>
    <n v="0.21173"/>
    <n v="0.20824300000000001"/>
    <n v="0.10412100000000001"/>
    <s v="6"/>
    <s v="scale_mpi_epyc_job_12129.out "/>
    <s v="scale_mpi_epyc_epyc006_2023-06-13_02-01-02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33665000000003"/>
    <n v="0.24198900000000001"/>
    <n v="0.24213399999999999"/>
    <n v="0.12106699999999999"/>
    <s v="6"/>
    <s v="scale_mpi_epyc_job_12180.out "/>
    <s v="scale_mpi_epyc_epyc006_2023-06-13_10-24-13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28319999999998"/>
    <n v="0.236064"/>
    <n v="0.26138"/>
    <n v="0.13069"/>
    <s v="1"/>
    <s v="scale_mpi_epyc_job_12335.out "/>
    <s v="scale_mpi_epyc_epyc001.orfeo.hpc_2023-06-14_12-28-13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25265000000002"/>
    <n v="0.19431999999999999"/>
    <n v="0.170574"/>
    <n v="8.5287000000000002E-2"/>
    <s v="1"/>
    <s v="scale_mpi_epyc_job_12530.out "/>
    <s v="scale_mpi_epyc_epyc001.orfeo.hpc_2023-06-15_02-04-28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19184999999997"/>
    <n v="0.21402299999999999"/>
    <n v="0.22130900000000001"/>
    <n v="0.110655"/>
    <s v="2"/>
    <s v="scale_mpi_epyc_job_12253.out "/>
    <s v="scale_mpi_epyc_epyc002_2023-06-13_16-49-58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16795999999997"/>
    <n v="0.246589"/>
    <n v="0.28096599999999999"/>
    <n v="0.140483"/>
    <s v="2"/>
    <s v="scale_mpi_epyc_job_12533.out "/>
    <s v="scale_mpi_epyc_epyc002_2023-06-15_02-53-43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15308999999999"/>
    <n v="0.252307"/>
    <n v="0.26991999999999999"/>
    <n v="0.13496"/>
    <s v="6"/>
    <s v="scale_mpi_epyc_job_12129.out "/>
    <s v="scale_mpi_epyc_epyc006_2023-06-13_02-01-02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13450000000003"/>
    <n v="0.22569900000000001"/>
    <n v="0.24612200000000001"/>
    <n v="0.123061"/>
    <s v="5"/>
    <s v="scale_mpi_epyc_job_12146.out "/>
    <s v="scale_mpi_epyc_epyc005_2023-06-13_08-16-52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09134999999998"/>
    <n v="0.220501"/>
    <n v="0.21030799999999999"/>
    <n v="0.105154"/>
    <s v="5"/>
    <s v="scale_mpi_epyc_job_12146.out "/>
    <s v="scale_mpi_epyc_epyc005_2023-06-13_08-16-52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301377000000002"/>
    <n v="0.24107600000000001"/>
    <n v="0.25791700000000001"/>
    <n v="0.12895899999999999"/>
    <s v="5"/>
    <s v="scale_mpi_epyc_job_12146.out "/>
    <s v="scale_mpi_epyc_epyc005_2023-06-13_08-16-52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296326999999998"/>
    <n v="0.19413800000000001"/>
    <n v="0.191327"/>
    <n v="9.5663999999999999E-2"/>
    <s v="1"/>
    <s v="scale_mpi_epyc_job_12530.out "/>
    <s v="scale_mpi_epyc_epyc001.orfeo.hpc_2023-06-15_02-04-28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285988000000003"/>
    <n v="0.25612800000000002"/>
    <n v="0.30124600000000001"/>
    <n v="0.15062300000000001"/>
    <s v="6"/>
    <s v="scale_mpi_epyc_job_12526.out "/>
    <s v="scale_mpi_epyc_epyc006_2023-06-15_00-20-46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282065000000003"/>
    <n v="0.18567800000000001"/>
    <n v="0.17799400000000001"/>
    <n v="8.8997000000000007E-2"/>
    <s v="1"/>
    <s v="scale_mpi_epyc_job_12530.out "/>
    <s v="scale_mpi_epyc_epyc001.orfeo.hpc_2023-06-15_02-04-28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275449000000002"/>
    <n v="0.22410099999999999"/>
    <n v="0.224823"/>
    <n v="0.112411"/>
    <s v="2"/>
    <s v="scale_mpi_epyc_job_12533.out "/>
    <s v="scale_mpi_epyc_epyc002_2023-06-15_02-53-43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268906999999999"/>
    <n v="0.23019899999999999"/>
    <n v="0.23370099999999999"/>
    <n v="0.116851"/>
    <s v="8"/>
    <s v="scale_mpi_epyc_job_12327.out "/>
    <s v="scale_mpi_epyc_epyc008_2023-06-14_10-04-01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264229"/>
    <n v="0.23358100000000001"/>
    <n v="0.25617899999999999"/>
    <n v="0.12809000000000001"/>
    <s v="2"/>
    <s v="scale_mpi_epyc_job_12533.out "/>
    <s v="scale_mpi_epyc_epyc002_2023-06-15_02-53-43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229193000000002"/>
    <n v="0.20921600000000001"/>
    <n v="0.21362500000000001"/>
    <n v="0.10681300000000001"/>
    <s v="5"/>
    <s v="scale_mpi_epyc_job_12146.out "/>
    <s v="scale_mpi_epyc_epyc005_2023-06-13_08-16-52.csv "/>
    <s v="e1 10000 100 100000 1 3"/>
    <n v="61.441858208333322"/>
    <n v="0.42468092275204994"/>
    <n v="60.592496362829223"/>
    <n v="62.291220053837421"/>
    <x v="0"/>
  </r>
  <r>
    <x v="4"/>
    <x v="0"/>
    <n v="100"/>
    <x v="2"/>
    <x v="2"/>
    <n v="1"/>
    <n v="61.224960000000003"/>
    <n v="0.220889"/>
    <n v="0.23091500000000001"/>
    <n v="0.11545800000000001"/>
    <s v="5"/>
    <s v="scale_mpi_epyc_job_12331.out "/>
    <s v="scale_mpi_epyc_epyc005_2023-06-14_10-28-05.csv "/>
    <s v="e1 10000 100 100000 1 3"/>
    <n v="61.441858208333322"/>
    <n v="0.42468092275204994"/>
    <n v="60.592496362829223"/>
    <n v="62.291220053837421"/>
    <x v="0"/>
  </r>
  <r>
    <x v="4"/>
    <x v="0"/>
    <n v="100"/>
    <x v="0"/>
    <x v="3"/>
    <n v="1"/>
    <n v="60.594833000000001"/>
    <n v="14.577229000000001"/>
    <n v="5.8427879999999996"/>
    <n v="1.9475960000000001"/>
    <s v="4"/>
    <s v="scale_mpi_epyc_job_12290.out "/>
    <s v="scale_mpi_epyc_epyc004_2023-06-14_00-40-12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9.942954"/>
    <n v="13.961665999999999"/>
    <n v="7.0072219999999996"/>
    <n v="2.3357410000000001"/>
    <s v="4"/>
    <s v="scale_mpi_epyc_job_12136.out "/>
    <s v="scale_mpi_epyc_epyc004_2023-06-13_06-06-32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9.437587999999998"/>
    <n v="13.496627"/>
    <n v="5.6119310000000002"/>
    <n v="1.870644"/>
    <s v="4"/>
    <s v="scale_mpi_epyc_job_12528.out "/>
    <s v="scale_mpi_epyc_epyc004_2023-06-15_01-09-46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9.427602"/>
    <n v="13.473478999999999"/>
    <n v="5.688104"/>
    <n v="1.8960349999999999"/>
    <s v="5"/>
    <s v="scale_mpi_epyc_job_12524.out "/>
    <s v="scale_mpi_epyc_epyc005_2023-06-15_00-08-09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9.344949"/>
    <n v="13.365515"/>
    <n v="5.8640400000000001"/>
    <n v="1.95468"/>
    <s v="2"/>
    <s v="scale_mpi_epyc_job_12286.out "/>
    <s v="scale_mpi_epyc_epyc002_2023-06-13_23-12-43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9.190018999999999"/>
    <n v="13.236941"/>
    <n v="6.4224160000000001"/>
    <n v="2.1408049999999998"/>
    <s v="4"/>
    <s v="scale_mpi_epyc_job_12136.out "/>
    <s v="scale_mpi_epyc_epyc004_2023-06-13_06-06-32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9.132471000000002"/>
    <n v="13.125755"/>
    <n v="5.2708250000000003"/>
    <n v="1.756942"/>
    <s v="5"/>
    <s v="scale_mpi_epyc_job_12524.out "/>
    <s v="scale_mpi_epyc_epyc005_2023-06-15_00-08-09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9.027509000000002"/>
    <n v="13.083294"/>
    <n v="5.9044350000000003"/>
    <n v="1.968145"/>
    <s v="4"/>
    <s v="scale_mpi_epyc_job_12528.out "/>
    <s v="scale_mpi_epyc_epyc004_2023-06-15_01-09-46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8.963281000000002"/>
    <n v="12.874533"/>
    <n v="5.6054729999999999"/>
    <n v="1.8684909999999999"/>
    <s v="6"/>
    <s v="scale_mpi_epyc_job_12184.out "/>
    <s v="scale_mpi_epyc_epyc006_2023-06-13_10-50-11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8.911084000000002"/>
    <n v="12.716811999999999"/>
    <n v="5.0052940000000001"/>
    <n v="1.668431"/>
    <s v="1"/>
    <s v="scale_mpi_epyc_job_12532.out "/>
    <s v="scale_mpi_epyc_epyc001.orfeo.hpc_2023-06-15_02-53-33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8.423475000000003"/>
    <n v="12.51458"/>
    <n v="5.2106649999999997"/>
    <n v="1.736888"/>
    <s v="1"/>
    <s v="scale_mpi_epyc_job_12532.out "/>
    <s v="scale_mpi_epyc_epyc001.orfeo.hpc_2023-06-15_02-53-33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8.420290999999999"/>
    <n v="12.398699000000001"/>
    <n v="5.1562910000000004"/>
    <n v="1.718764"/>
    <s v="4"/>
    <s v="scale_mpi_epyc_job_12528.out "/>
    <s v="scale_mpi_epyc_epyc004_2023-06-15_01-09-46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8.162497000000002"/>
    <n v="12.194635999999999"/>
    <n v="5.2677259999999997"/>
    <n v="1.7559089999999999"/>
    <s v="5"/>
    <s v="scale_mpi_epyc_job_12524.out "/>
    <s v="scale_mpi_epyc_epyc005_2023-06-15_00-08-09.csv "/>
    <s v="e1 10000 100 1 1 4"/>
    <n v="58.923033266666678"/>
    <n v="0.84851202291295247"/>
    <n v="57.226009220840773"/>
    <n v="60.620057312492584"/>
    <x v="0"/>
  </r>
  <r>
    <x v="4"/>
    <x v="0"/>
    <n v="100"/>
    <x v="0"/>
    <x v="3"/>
    <n v="1"/>
    <n v="57.990672000000004"/>
    <n v="12.01768"/>
    <n v="5.4354930000000001"/>
    <n v="1.811831"/>
    <s v="1"/>
    <s v="scale_mpi_epyc_job_12532.out "/>
    <s v="scale_mpi_epyc_epyc001.orfeo.hpc_2023-06-15_02-53-33.csv "/>
    <s v="e1 10000 100 1 1 4"/>
    <n v="58.923033266666678"/>
    <n v="0.84851202291295247"/>
    <n v="57.226009220840773"/>
    <n v="60.620057312492584"/>
    <x v="0"/>
  </r>
  <r>
    <x v="3"/>
    <x v="0"/>
    <n v="100"/>
    <x v="0"/>
    <x v="5"/>
    <n v="1"/>
    <n v="56.521472000000003"/>
    <n v="13.872289"/>
    <n v="9.8362750000000005"/>
    <n v="1.967255"/>
    <s v="2"/>
    <s v="scale_mpi_epyc_job_12288.out "/>
    <s v="scale_mpi_epyc_epyc002_2023-06-13_23-49-23.csv "/>
    <s v="e3 10000 100 1 1 6"/>
    <n v="55.111271090909092"/>
    <n v="0.75540303145061194"/>
    <n v="53.600465028007868"/>
    <n v="56.622077153810316"/>
    <x v="0"/>
  </r>
  <r>
    <x v="3"/>
    <x v="0"/>
    <n v="100"/>
    <x v="0"/>
    <x v="5"/>
    <n v="1"/>
    <n v="56.323639"/>
    <n v="13.699346999999999"/>
    <n v="10.115771000000001"/>
    <n v="2.0231539999999999"/>
    <s v="8"/>
    <s v="scale_mpi_epyc_job_12284.out "/>
    <s v="scale_mpi_epyc_epyc008_2023-06-13_22-48-06.csv "/>
    <s v="e3 10000 100 1 1 6"/>
    <n v="55.111271090909092"/>
    <n v="0.75540303145061194"/>
    <n v="53.600465028007868"/>
    <n v="56.622077153810316"/>
    <x v="0"/>
  </r>
  <r>
    <x v="3"/>
    <x v="0"/>
    <n v="100"/>
    <x v="0"/>
    <x v="5"/>
    <n v="1"/>
    <n v="55.737291999999997"/>
    <n v="13.146156"/>
    <n v="8.4009280000000004"/>
    <n v="1.680186"/>
    <s v="2"/>
    <s v="scale_mpi_epyc_job_12255.out "/>
    <s v="scale_mpi_epyc_epyc002_2023-06-13_17-08-11.csv "/>
    <s v="e3 10000 100 1 1 6"/>
    <n v="55.111271090909092"/>
    <n v="0.75540303145061194"/>
    <n v="53.600465028007868"/>
    <n v="56.622077153810316"/>
    <x v="0"/>
  </r>
  <r>
    <x v="3"/>
    <x v="0"/>
    <n v="100"/>
    <x v="0"/>
    <x v="5"/>
    <n v="1"/>
    <n v="55.443401999999999"/>
    <n v="12.725414000000001"/>
    <n v="8.4720980000000008"/>
    <n v="1.69442"/>
    <s v="6"/>
    <s v="scale_mpi_epyc_job_12211.out "/>
    <s v="scale_mpi_epyc_epyc006_2023-06-13_12-02-32.csv "/>
    <s v="e3 10000 100 1 1 6"/>
    <n v="55.111271090909092"/>
    <n v="0.75540303145061194"/>
    <n v="53.600465028007868"/>
    <n v="56.622077153810316"/>
    <x v="0"/>
  </r>
  <r>
    <x v="3"/>
    <x v="0"/>
    <n v="100"/>
    <x v="0"/>
    <x v="5"/>
    <n v="1"/>
    <n v="54.913144000000003"/>
    <n v="12.109413"/>
    <n v="7.9292749999999996"/>
    <n v="1.585855"/>
    <s v="6"/>
    <s v="scale_mpi_epyc_job_12340.out "/>
    <s v="scale_mpi_epyc_epyc006_2023-06-14_14-04-43.csv "/>
    <s v="e3 10000 100 1 1 6"/>
    <n v="55.111271090909092"/>
    <n v="0.75540303145061194"/>
    <n v="53.600465028007868"/>
    <n v="56.622077153810316"/>
    <x v="0"/>
  </r>
  <r>
    <x v="3"/>
    <x v="0"/>
    <n v="100"/>
    <x v="0"/>
    <x v="5"/>
    <n v="1"/>
    <n v="54.870716999999999"/>
    <n v="12.187697"/>
    <n v="7.8980110000000003"/>
    <n v="1.579602"/>
    <s v="2"/>
    <s v="scale_mpi_epyc_job_12525.out "/>
    <s v="scale_mpi_epyc_epyc002_2023-06-15_01-01-48.csv "/>
    <s v="e3 10000 100 1 1 6"/>
    <n v="55.111271090909092"/>
    <n v="0.75540303145061194"/>
    <n v="53.600465028007868"/>
    <n v="56.622077153810316"/>
    <x v="0"/>
  </r>
  <r>
    <x v="3"/>
    <x v="0"/>
    <n v="100"/>
    <x v="0"/>
    <x v="5"/>
    <n v="1"/>
    <n v="54.796835000000002"/>
    <n v="12.137174999999999"/>
    <n v="7.4393310000000001"/>
    <n v="1.4878659999999999"/>
    <s v="2"/>
    <s v="scale_mpi_epyc_job_12525.out "/>
    <s v="scale_mpi_epyc_epyc002_2023-06-15_01-01-48.csv "/>
    <s v="e3 10000 100 1 1 6"/>
    <n v="55.111271090909092"/>
    <n v="0.75540303145061194"/>
    <n v="53.600465028007868"/>
    <n v="56.622077153810316"/>
    <x v="0"/>
  </r>
  <r>
    <x v="3"/>
    <x v="0"/>
    <n v="100"/>
    <x v="0"/>
    <x v="5"/>
    <n v="1"/>
    <n v="54.643313999999997"/>
    <n v="12.032520999999999"/>
    <n v="7.4140309999999996"/>
    <n v="1.4828060000000001"/>
    <s v="5"/>
    <s v="scale_mpi_epyc_job_12529.out "/>
    <s v="scale_mpi_epyc_epyc005_2023-06-15_01-13-26.csv "/>
    <s v="e3 10000 100 1 1 6"/>
    <n v="55.111271090909092"/>
    <n v="0.75540303145061194"/>
    <n v="53.600465028007868"/>
    <n v="56.622077153810316"/>
    <x v="0"/>
  </r>
  <r>
    <x v="3"/>
    <x v="0"/>
    <n v="100"/>
    <x v="0"/>
    <x v="5"/>
    <n v="1"/>
    <n v="54.458564000000003"/>
    <n v="11.78664"/>
    <n v="6.8492959999999998"/>
    <n v="1.3698589999999999"/>
    <s v="2"/>
    <s v="scale_mpi_epyc_job_12525.out "/>
    <s v="scale_mpi_epyc_epyc002_2023-06-15_01-01-48.csv "/>
    <s v="e3 10000 100 1 1 6"/>
    <n v="55.111271090909092"/>
    <n v="0.75540303145061194"/>
    <n v="53.600465028007868"/>
    <n v="56.622077153810316"/>
    <x v="0"/>
  </r>
  <r>
    <x v="3"/>
    <x v="0"/>
    <n v="100"/>
    <x v="0"/>
    <x v="5"/>
    <n v="1"/>
    <n v="54.353805999999999"/>
    <n v="11.690075"/>
    <n v="6.7174779999999998"/>
    <n v="1.343496"/>
    <s v="5"/>
    <s v="scale_mpi_epyc_job_12529.out "/>
    <s v="scale_mpi_epyc_epyc005_2023-06-15_01-13-26.csv "/>
    <s v="e3 10000 100 1 1 6"/>
    <n v="55.111271090909092"/>
    <n v="0.75540303145061194"/>
    <n v="53.600465028007868"/>
    <n v="56.622077153810316"/>
    <x v="0"/>
  </r>
  <r>
    <x v="3"/>
    <x v="0"/>
    <n v="100"/>
    <x v="0"/>
    <x v="5"/>
    <n v="1"/>
    <n v="54.161797"/>
    <n v="11.530176000000001"/>
    <n v="7.3363889999999996"/>
    <n v="1.4672780000000001"/>
    <s v="5"/>
    <s v="scale_mpi_epyc_job_12529.out "/>
    <s v="scale_mpi_epyc_epyc005_2023-06-15_01-13-26.csv "/>
    <s v="e3 10000 100 1 1 6"/>
    <n v="55.111271090909092"/>
    <n v="0.75540303145061194"/>
    <n v="53.600465028007868"/>
    <n v="56.622077153810316"/>
    <x v="0"/>
  </r>
  <r>
    <x v="3"/>
    <x v="0"/>
    <n v="100"/>
    <x v="2"/>
    <x v="4"/>
    <n v="1"/>
    <n v="51.387863000000003"/>
    <n v="0.27855999999999997"/>
    <n v="0.71526900000000004"/>
    <n v="0.178817"/>
    <s v="1"/>
    <s v="scale_mpi_epyc_job_12527.out "/>
    <s v="scale_mpi_epyc_epyc001.orfeo.hpc_2023-06-15_01-08-46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77918999999999"/>
    <n v="0.21232699999999999"/>
    <n v="0.42984699999999998"/>
    <n v="0.107462"/>
    <s v="7"/>
    <s v="scale_mpi_epyc_job_12139.out "/>
    <s v="scale_mpi_epyc_epyc007_2023-06-13_06-07-02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76192000000003"/>
    <n v="0.26333499999999999"/>
    <n v="0.61805299999999996"/>
    <n v="0.15451300000000001"/>
    <s v="2"/>
    <s v="scale_mpi_epyc_job_12148.out "/>
    <s v="scale_mpi_epyc_epyc002_2023-06-13_08-39-43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69731000000002"/>
    <n v="0.27502900000000002"/>
    <n v="0.498193"/>
    <n v="0.12454800000000001"/>
    <s v="5"/>
    <s v="scale_mpi_epyc_job_12523.out "/>
    <s v="scale_mpi_epyc_epyc005_2023-06-14_23-12-39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50154000000003"/>
    <n v="0.21294199999999999"/>
    <n v="0.40470600000000001"/>
    <n v="0.101176"/>
    <s v="7"/>
    <s v="scale_mpi_epyc_job_12504.out "/>
    <s v="scale_mpi_epyc_epyc007_2023-06-14_18-51-36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49930000000001"/>
    <n v="0.20341100000000001"/>
    <n v="0.39939200000000002"/>
    <n v="9.9848000000000006E-2"/>
    <s v="4"/>
    <s v="scale_mpi_epyc_job_12531.out "/>
    <s v="scale_mpi_epyc_epyc004_2023-06-15_02-14-13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39272000000001"/>
    <n v="0.21932499999999999"/>
    <n v="0.42915599999999998"/>
    <n v="0.107289"/>
    <s v="2"/>
    <s v="scale_mpi_epyc_job_12148.out "/>
    <s v="scale_mpi_epyc_epyc002_2023-06-13_08-39-43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37603999999999"/>
    <n v="0.30031200000000002"/>
    <n v="0.57073300000000005"/>
    <n v="0.142683"/>
    <s v="7"/>
    <s v="scale_mpi_epyc_job_12139.out "/>
    <s v="scale_mpi_epyc_epyc007_2023-06-13_06-07-02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33241000000001"/>
    <n v="0.21685699999999999"/>
    <n v="0.40832200000000002"/>
    <n v="0.10208"/>
    <s v="7"/>
    <s v="scale_mpi_epyc_job_12139.out "/>
    <s v="scale_mpi_epyc_epyc007_2023-06-13_06-07-02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28919999999997"/>
    <n v="0.23585100000000001"/>
    <n v="0.51184700000000005"/>
    <n v="0.12796199999999999"/>
    <s v="2"/>
    <s v="scale_mpi_epyc_job_12148.out "/>
    <s v="scale_mpi_epyc_epyc002_2023-06-13_08-39-43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25149000000003"/>
    <n v="0.20324500000000001"/>
    <n v="0.39517600000000003"/>
    <n v="9.8794000000000007E-2"/>
    <s v="4"/>
    <s v="scale_mpi_epyc_job_12254.out "/>
    <s v="scale_mpi_epyc_epyc004_2023-06-13_16-57-59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21049000000002"/>
    <n v="0.25081199999999998"/>
    <n v="0.46682299999999999"/>
    <n v="0.116706"/>
    <s v="1"/>
    <s v="scale_mpi_epyc_job_12333.out "/>
    <s v="scale_mpi_epyc_epyc001.orfeo.hpc_2023-06-14_12-04-14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15894"/>
    <n v="0.241844"/>
    <n v="0.53100599999999998"/>
    <n v="0.13275200000000001"/>
    <s v="7"/>
    <s v="scale_mpi_epyc_job_12139.out "/>
    <s v="scale_mpi_epyc_epyc007_2023-06-13_06-07-02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10882999999997"/>
    <n v="0.23703199999999999"/>
    <n v="0.51748499999999997"/>
    <n v="0.12937100000000001"/>
    <s v="6"/>
    <s v="scale_mpi_epyc_job_12538.out "/>
    <s v="scale_mpi_epyc_epyc006_2023-06-15_06-58-51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306969000000002"/>
    <n v="0.210257"/>
    <n v="0.41500999999999999"/>
    <n v="0.103753"/>
    <s v="5"/>
    <s v="scale_mpi_epyc_job_12523.out "/>
    <s v="scale_mpi_epyc_epyc005_2023-06-14_23-12-39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292555999999998"/>
    <n v="0.21702399999999999"/>
    <n v="0.45494200000000001"/>
    <n v="0.113735"/>
    <s v="1"/>
    <s v="scale_mpi_epyc_job_12337.out "/>
    <s v="scale_mpi_epyc_epyc001.orfeo.hpc_2023-06-14_12-46-36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289541"/>
    <n v="0.21748999999999999"/>
    <n v="0.433508"/>
    <n v="0.108377"/>
    <s v="5"/>
    <s v="scale_mpi_epyc_job_12523.out "/>
    <s v="scale_mpi_epyc_epyc005_2023-06-14_23-12-39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283504000000001"/>
    <n v="0.24920999999999999"/>
    <n v="0.564141"/>
    <n v="0.14103499999999999"/>
    <s v="6"/>
    <s v="scale_mpi_epyc_job_12538.out "/>
    <s v="scale_mpi_epyc_epyc006_2023-06-15_06-58-51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282617000000002"/>
    <n v="0.21625900000000001"/>
    <n v="0.43903999999999999"/>
    <n v="0.10976"/>
    <s v="2"/>
    <s v="scale_mpi_epyc_job_12148.out "/>
    <s v="scale_mpi_epyc_epyc002_2023-06-13_08-39-43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278198000000003"/>
    <n v="0.20422699999999999"/>
    <n v="0.41043099999999999"/>
    <n v="0.102608"/>
    <s v="4"/>
    <s v="scale_mpi_epyc_job_12531.out "/>
    <s v="scale_mpi_epyc_epyc004_2023-06-15_02-14-13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277192999999997"/>
    <n v="0.186837"/>
    <n v="0.35157300000000002"/>
    <n v="8.7892999999999999E-2"/>
    <s v="4"/>
    <s v="scale_mpi_epyc_job_12531.out "/>
    <s v="scale_mpi_epyc_epyc004_2023-06-15_02-14-13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268568000000002"/>
    <n v="0.20074600000000001"/>
    <n v="0.38261899999999999"/>
    <n v="9.5655000000000004E-2"/>
    <s v="6"/>
    <s v="scale_mpi_epyc_job_12538.out "/>
    <s v="scale_mpi_epyc_epyc006_2023-06-15_06-58-51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261318000000003"/>
    <n v="0.205035"/>
    <n v="0.39467000000000002"/>
    <n v="9.8667000000000005E-2"/>
    <s v="2"/>
    <s v="scale_mpi_epyc_job_12148.out "/>
    <s v="scale_mpi_epyc_epyc002_2023-06-13_08-39-43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250191000000001"/>
    <n v="0.17938499999999999"/>
    <n v="0.293846"/>
    <n v="7.3460999999999999E-2"/>
    <s v="1"/>
    <s v="scale_mpi_epyc_job_12527.out "/>
    <s v="scale_mpi_epyc_epyc001.orfeo.hpc_2023-06-15_01-08-46.csv "/>
    <s v="e3 10000 100 100000 1 5"/>
    <n v="51.310618769230764"/>
    <n v="4.3597463587045207E-2"/>
    <n v="51.223423842056675"/>
    <n v="51.397813696404853"/>
    <x v="0"/>
  </r>
  <r>
    <x v="3"/>
    <x v="0"/>
    <n v="100"/>
    <x v="2"/>
    <x v="4"/>
    <n v="1"/>
    <n v="51.241258999999999"/>
    <n v="0.22171199999999999"/>
    <n v="0.43881100000000001"/>
    <n v="0.10970299999999999"/>
    <s v="5"/>
    <s v="scale_mpi_epyc_job_12329.out "/>
    <s v="scale_mpi_epyc_epyc005_2023-06-14_10-04-14.csv "/>
    <s v="e3 10000 100 100000 1 5"/>
    <n v="51.310618769230764"/>
    <n v="4.3597463587045207E-2"/>
    <n v="51.223423842056675"/>
    <n v="51.397813696404853"/>
    <x v="0"/>
  </r>
  <r>
    <x v="3"/>
    <x v="0"/>
    <n v="100"/>
    <x v="0"/>
    <x v="6"/>
    <n v="1"/>
    <n v="50.222085"/>
    <n v="13.497926"/>
    <n v="10.434744999999999"/>
    <n v="1.7391239999999999"/>
    <s v="8"/>
    <s v="scale_mpi_epyc_job_12284.out "/>
    <s v="scale_mpi_epyc_epyc008_2023-06-13_22-48-06.csv "/>
    <s v="e3 10000 100 1 1 7"/>
    <n v="49.10000481818183"/>
    <n v="0.6707562864497808"/>
    <n v="47.75849224528227"/>
    <n v="50.441517391081391"/>
    <x v="0"/>
  </r>
  <r>
    <x v="4"/>
    <x v="0"/>
    <n v="100"/>
    <x v="0"/>
    <x v="4"/>
    <n v="1"/>
    <n v="49.972149999999999"/>
    <n v="12.950739"/>
    <n v="9.6139460000000003"/>
    <n v="2.4034870000000002"/>
    <s v="2"/>
    <s v="scale_mpi_epyc_job_12286.out "/>
    <s v="scale_mpi_epyc_epyc002_2023-06-13_23-12-43.csv "/>
    <s v="e1 10000 100 1 1 5"/>
    <n v="49.282806000000001"/>
    <n v="0.74370203175404348"/>
    <n v="47.795401936491913"/>
    <n v="50.770210063508088"/>
    <x v="0"/>
  </r>
  <r>
    <x v="4"/>
    <x v="0"/>
    <n v="100"/>
    <x v="0"/>
    <x v="4"/>
    <n v="1"/>
    <n v="49.854595000000003"/>
    <n v="12.897040000000001"/>
    <n v="8.424213"/>
    <n v="2.1060530000000002"/>
    <s v="4"/>
    <s v="scale_mpi_epyc_job_12290.out "/>
    <s v="scale_mpi_epyc_epyc004_2023-06-14_00-40-12.csv "/>
    <s v="e1 10000 100 1 1 5"/>
    <n v="49.282806000000001"/>
    <n v="0.74370203175404348"/>
    <n v="47.795401936491913"/>
    <n v="50.770210063508088"/>
    <x v="0"/>
  </r>
  <r>
    <x v="4"/>
    <x v="0"/>
    <n v="100"/>
    <x v="0"/>
    <x v="4"/>
    <n v="1"/>
    <n v="49.756374999999998"/>
    <n v="12.841753000000001"/>
    <n v="6.6689889999999998"/>
    <n v="1.6672469999999999"/>
    <s v="4"/>
    <s v="scale_mpi_epyc_job_12528.out "/>
    <s v="scale_mpi_epyc_epyc004_2023-06-15_01-09-46.csv "/>
    <s v="e1 10000 100 1 1 5"/>
    <n v="49.282806000000001"/>
    <n v="0.74370203175404348"/>
    <n v="47.795401936491913"/>
    <n v="50.770210063508088"/>
    <x v="0"/>
  </r>
  <r>
    <x v="4"/>
    <x v="0"/>
    <n v="100"/>
    <x v="0"/>
    <x v="4"/>
    <n v="1"/>
    <n v="49.652399000000003"/>
    <n v="12.692513999999999"/>
    <n v="7.9485919999999997"/>
    <n v="1.9871479999999999"/>
    <s v="4"/>
    <s v="scale_mpi_epyc_job_12136.out "/>
    <s v="scale_mpi_epyc_epyc004_2023-06-13_06-06-32.csv "/>
    <s v="e1 10000 100 1 1 5"/>
    <n v="49.282806000000001"/>
    <n v="0.74370203175404348"/>
    <n v="47.795401936491913"/>
    <n v="50.770210063508088"/>
    <x v="0"/>
  </r>
  <r>
    <x v="3"/>
    <x v="0"/>
    <n v="100"/>
    <x v="0"/>
    <x v="6"/>
    <n v="1"/>
    <n v="49.604340000000001"/>
    <n v="12.964738000000001"/>
    <n v="8.4141980000000007"/>
    <n v="1.402366"/>
    <s v="5"/>
    <s v="scale_mpi_epyc_job_12529.out "/>
    <s v="scale_mpi_epyc_epyc005_2023-06-15_01-13-26.csv "/>
    <s v="e3 10000 100 1 1 7"/>
    <n v="49.10000481818183"/>
    <n v="0.6707562864497808"/>
    <n v="47.75849224528227"/>
    <n v="50.441517391081391"/>
    <x v="0"/>
  </r>
  <r>
    <x v="3"/>
    <x v="0"/>
    <n v="100"/>
    <x v="0"/>
    <x v="6"/>
    <n v="1"/>
    <n v="49.586812000000002"/>
    <n v="12.862451999999999"/>
    <n v="9.6168019999999999"/>
    <n v="1.6028"/>
    <s v="6"/>
    <s v="scale_mpi_epyc_job_12211.out "/>
    <s v="scale_mpi_epyc_epyc006_2023-06-13_12-02-32.csv "/>
    <s v="e3 10000 100 1 1 7"/>
    <n v="49.10000481818183"/>
    <n v="0.6707562864497808"/>
    <n v="47.75849224528227"/>
    <n v="50.441517391081391"/>
    <x v="0"/>
  </r>
  <r>
    <x v="3"/>
    <x v="0"/>
    <n v="100"/>
    <x v="0"/>
    <x v="6"/>
    <n v="1"/>
    <n v="49.457146999999999"/>
    <n v="12.823658"/>
    <n v="9.0431600000000003"/>
    <n v="1.507193"/>
    <s v="2"/>
    <s v="scale_mpi_epyc_job_12525.out "/>
    <s v="scale_mpi_epyc_epyc002_2023-06-15_01-01-48.csv "/>
    <s v="e3 10000 100 1 1 7"/>
    <n v="49.10000481818183"/>
    <n v="0.6707562864497808"/>
    <n v="47.75849224528227"/>
    <n v="50.441517391081391"/>
    <x v="0"/>
  </r>
  <r>
    <x v="3"/>
    <x v="0"/>
    <n v="100"/>
    <x v="0"/>
    <x v="6"/>
    <n v="1"/>
    <n v="49.449196999999998"/>
    <n v="12.751110000000001"/>
    <n v="10.896224"/>
    <n v="1.8160369999999999"/>
    <s v="2"/>
    <s v="scale_mpi_epyc_job_12288.out "/>
    <s v="scale_mpi_epyc_epyc002_2023-06-13_23-49-23.csv "/>
    <s v="e3 10000 100 1 1 7"/>
    <n v="49.10000481818183"/>
    <n v="0.6707562864497808"/>
    <n v="47.75849224528227"/>
    <n v="50.441517391081391"/>
    <x v="0"/>
  </r>
  <r>
    <x v="4"/>
    <x v="0"/>
    <n v="100"/>
    <x v="0"/>
    <x v="4"/>
    <n v="1"/>
    <n v="49.411760999999998"/>
    <n v="12.463998"/>
    <n v="7.1646049999999999"/>
    <n v="1.7911509999999999"/>
    <s v="4"/>
    <s v="scale_mpi_epyc_job_12528.out "/>
    <s v="scale_mpi_epyc_epyc004_2023-06-15_01-09-46.csv "/>
    <s v="e1 10000 100 1 1 5"/>
    <n v="49.282806000000001"/>
    <n v="0.74370203175404348"/>
    <n v="47.795401936491913"/>
    <n v="50.770210063508088"/>
    <x v="0"/>
  </r>
  <r>
    <x v="4"/>
    <x v="0"/>
    <n v="100"/>
    <x v="2"/>
    <x v="3"/>
    <n v="1"/>
    <n v="49.399473999999998"/>
    <n v="3.4633310000000002"/>
    <n v="0.46304200000000001"/>
    <n v="0.15434700000000001"/>
    <s v="6"/>
    <s v="scale_mpi_epyc_job_12129.out "/>
    <s v="scale_mpi_epyc_epyc006_2023-06-13_02-01-02.csv "/>
    <s v="e1 10000 100 100000 1 4"/>
    <n v="46.906570625000001"/>
    <n v="2.4208416639962937"/>
    <n v="42.064887297007417"/>
    <n v="51.748253952992584"/>
    <x v="0"/>
  </r>
  <r>
    <x v="4"/>
    <x v="0"/>
    <n v="100"/>
    <x v="0"/>
    <x v="4"/>
    <n v="1"/>
    <n v="49.394922999999999"/>
    <n v="12.398607999999999"/>
    <n v="6.5750409999999997"/>
    <n v="1.6437600000000001"/>
    <s v="5"/>
    <s v="scale_mpi_epyc_job_12524.out "/>
    <s v="scale_mpi_epyc_epyc005_2023-06-15_00-08-09.csv "/>
    <s v="e1 10000 100 1 1 5"/>
    <n v="49.282806000000001"/>
    <n v="0.74370203175404348"/>
    <n v="47.795401936491913"/>
    <n v="50.770210063508088"/>
    <x v="0"/>
  </r>
  <r>
    <x v="3"/>
    <x v="0"/>
    <n v="100"/>
    <x v="0"/>
    <x v="6"/>
    <n v="1"/>
    <n v="49.377555000000001"/>
    <n v="12.718734"/>
    <n v="8.7876460000000005"/>
    <n v="1.4646079999999999"/>
    <s v="5"/>
    <s v="scale_mpi_epyc_job_12529.out "/>
    <s v="scale_mpi_epyc_epyc005_2023-06-15_01-13-26.csv "/>
    <s v="e3 10000 100 1 1 7"/>
    <n v="49.10000481818183"/>
    <n v="0.6707562864497808"/>
    <n v="47.75849224528227"/>
    <n v="50.441517391081391"/>
    <x v="0"/>
  </r>
  <r>
    <x v="4"/>
    <x v="0"/>
    <n v="100"/>
    <x v="0"/>
    <x v="4"/>
    <n v="1"/>
    <n v="49.376243000000002"/>
    <n v="12.368831999999999"/>
    <n v="6.6970359999999998"/>
    <n v="1.6742589999999999"/>
    <s v="6"/>
    <s v="scale_mpi_epyc_job_12184.out "/>
    <s v="scale_mpi_epyc_epyc006_2023-06-13_10-50-11.csv "/>
    <s v="e1 10000 100 1 1 5"/>
    <n v="49.282806000000001"/>
    <n v="0.74370203175404348"/>
    <n v="47.795401936491913"/>
    <n v="50.770210063508088"/>
    <x v="0"/>
  </r>
  <r>
    <x v="4"/>
    <x v="0"/>
    <n v="100"/>
    <x v="0"/>
    <x v="4"/>
    <n v="1"/>
    <n v="49.011705999999997"/>
    <n v="12.090937"/>
    <n v="6.4712589999999999"/>
    <n v="1.617815"/>
    <s v="1"/>
    <s v="scale_mpi_epyc_job_12532.out "/>
    <s v="scale_mpi_epyc_epyc001.orfeo.hpc_2023-06-15_02-53-33.csv "/>
    <s v="e1 10000 100 1 1 5"/>
    <n v="49.282806000000001"/>
    <n v="0.74370203175404348"/>
    <n v="47.795401936491913"/>
    <n v="50.770210063508088"/>
    <x v="0"/>
  </r>
  <r>
    <x v="4"/>
    <x v="0"/>
    <n v="100"/>
    <x v="0"/>
    <x v="4"/>
    <n v="1"/>
    <n v="49.006084000000001"/>
    <n v="12.057344000000001"/>
    <n v="6.589925"/>
    <n v="1.647481"/>
    <s v="5"/>
    <s v="scale_mpi_epyc_job_12524.out "/>
    <s v="scale_mpi_epyc_epyc005_2023-06-15_00-08-09.csv "/>
    <s v="e1 10000 100 1 1 5"/>
    <n v="49.282806000000001"/>
    <n v="0.74370203175404348"/>
    <n v="47.795401936491913"/>
    <n v="50.770210063508088"/>
    <x v="0"/>
  </r>
  <r>
    <x v="3"/>
    <x v="0"/>
    <n v="100"/>
    <x v="0"/>
    <x v="6"/>
    <n v="1"/>
    <n v="49.003323000000002"/>
    <n v="12.345094"/>
    <n v="8.7166530000000009"/>
    <n v="1.4527749999999999"/>
    <s v="2"/>
    <s v="scale_mpi_epyc_job_12525.out "/>
    <s v="scale_mpi_epyc_epyc002_2023-06-15_01-01-48.csv "/>
    <s v="e3 10000 100 1 1 7"/>
    <n v="49.10000481818183"/>
    <n v="0.6707562864497808"/>
    <n v="47.75849224528227"/>
    <n v="50.441517391081391"/>
    <x v="0"/>
  </r>
  <r>
    <x v="4"/>
    <x v="0"/>
    <n v="100"/>
    <x v="0"/>
    <x v="4"/>
    <n v="1"/>
    <n v="48.953209000000001"/>
    <n v="12.066932"/>
    <n v="7.062538"/>
    <n v="1.7656350000000001"/>
    <s v="1"/>
    <s v="scale_mpi_epyc_job_12532.out "/>
    <s v="scale_mpi_epyc_epyc001.orfeo.hpc_2023-06-15_02-53-33.csv "/>
    <s v="e1 10000 100 1 1 5"/>
    <n v="49.282806000000001"/>
    <n v="0.74370203175404348"/>
    <n v="47.795401936491913"/>
    <n v="50.770210063508088"/>
    <x v="0"/>
  </r>
  <r>
    <x v="4"/>
    <x v="0"/>
    <n v="100"/>
    <x v="2"/>
    <x v="3"/>
    <n v="1"/>
    <n v="48.768076000000001"/>
    <n v="2.8253689999999998"/>
    <n v="0.55816500000000002"/>
    <n v="0.186055"/>
    <s v="6"/>
    <s v="scale_mpi_epyc_job_12129.out "/>
    <s v="scale_mpi_epyc_epyc006_2023-06-13_02-01-02.csv "/>
    <s v="e1 10000 100 100000 1 4"/>
    <n v="46.906570625000001"/>
    <n v="2.4208416639962937"/>
    <n v="42.064887297007417"/>
    <n v="51.748253952992584"/>
    <x v="0"/>
  </r>
  <r>
    <x v="3"/>
    <x v="0"/>
    <n v="100"/>
    <x v="0"/>
    <x v="6"/>
    <n v="1"/>
    <n v="48.712626999999998"/>
    <n v="12.068908"/>
    <n v="7.7155329999999998"/>
    <n v="1.285922"/>
    <s v="2"/>
    <s v="scale_mpi_epyc_job_12525.out "/>
    <s v="scale_mpi_epyc_epyc002_2023-06-15_01-01-48.csv "/>
    <s v="e3 10000 100 1 1 7"/>
    <n v="49.10000481818183"/>
    <n v="0.6707562864497808"/>
    <n v="47.75849224528227"/>
    <n v="50.441517391081391"/>
    <x v="0"/>
  </r>
  <r>
    <x v="4"/>
    <x v="0"/>
    <n v="100"/>
    <x v="0"/>
    <x v="4"/>
    <n v="1"/>
    <n v="48.679713"/>
    <n v="11.802667"/>
    <n v="6.5458080000000001"/>
    <n v="1.636452"/>
    <s v="1"/>
    <s v="scale_mpi_epyc_job_12532.out "/>
    <s v="scale_mpi_epyc_epyc001.orfeo.hpc_2023-06-15_02-53-33.csv "/>
    <s v="e1 10000 100 1 1 5"/>
    <n v="49.282806000000001"/>
    <n v="0.74370203175404348"/>
    <n v="47.795401936491913"/>
    <n v="50.770210063508088"/>
    <x v="0"/>
  </r>
  <r>
    <x v="3"/>
    <x v="0"/>
    <n v="100"/>
    <x v="0"/>
    <x v="6"/>
    <n v="1"/>
    <n v="48.610627000000001"/>
    <n v="11.884582"/>
    <n v="8.9346940000000004"/>
    <n v="1.4891160000000001"/>
    <s v="6"/>
    <s v="scale_mpi_epyc_job_12340.out "/>
    <s v="scale_mpi_epyc_epyc006_2023-06-14_14-04-43.csv "/>
    <s v="e3 10000 100 1 1 7"/>
    <n v="49.10000481818183"/>
    <n v="0.6707562864497808"/>
    <n v="47.75849224528227"/>
    <n v="50.441517391081391"/>
    <x v="0"/>
  </r>
  <r>
    <x v="4"/>
    <x v="0"/>
    <n v="100"/>
    <x v="0"/>
    <x v="4"/>
    <n v="1"/>
    <n v="48.478656999999998"/>
    <n v="11.570437"/>
    <n v="5.885993"/>
    <n v="1.471498"/>
    <s v="4"/>
    <s v="scale_mpi_epyc_job_12528.out "/>
    <s v="scale_mpi_epyc_epyc004_2023-06-15_01-09-46.csv "/>
    <s v="e1 10000 100 1 1 5"/>
    <n v="49.282806000000001"/>
    <n v="0.74370203175404348"/>
    <n v="47.795401936491913"/>
    <n v="50.770210063508088"/>
    <x v="0"/>
  </r>
  <r>
    <x v="3"/>
    <x v="0"/>
    <n v="100"/>
    <x v="0"/>
    <x v="6"/>
    <n v="1"/>
    <n v="48.368510000000001"/>
    <n v="11.727492"/>
    <n v="7.5268269999999999"/>
    <n v="1.2544709999999999"/>
    <s v="5"/>
    <s v="scale_mpi_epyc_job_12529.out "/>
    <s v="scale_mpi_epyc_epyc005_2023-06-15_01-13-26.csv "/>
    <s v="e3 10000 100 1 1 7"/>
    <n v="49.10000481818183"/>
    <n v="0.6707562864497808"/>
    <n v="47.75849224528227"/>
    <n v="50.441517391081391"/>
    <x v="0"/>
  </r>
  <r>
    <x v="4"/>
    <x v="0"/>
    <n v="100"/>
    <x v="0"/>
    <x v="4"/>
    <n v="1"/>
    <n v="48.265084999999999"/>
    <n v="11.355961000000001"/>
    <n v="6.1235220000000004"/>
    <n v="1.53088"/>
    <s v="4"/>
    <s v="scale_mpi_epyc_job_12136.out "/>
    <s v="scale_mpi_epyc_epyc004_2023-06-13_06-06-32.csv "/>
    <s v="e1 10000 100 1 1 5"/>
    <n v="49.282806000000001"/>
    <n v="0.74370203175404348"/>
    <n v="47.795401936491913"/>
    <n v="50.770210063508088"/>
    <x v="0"/>
  </r>
  <r>
    <x v="4"/>
    <x v="0"/>
    <n v="100"/>
    <x v="0"/>
    <x v="4"/>
    <n v="1"/>
    <n v="48.228369000000001"/>
    <n v="11.279597000000001"/>
    <n v="6.2127850000000002"/>
    <n v="1.553196"/>
    <s v="5"/>
    <s v="scale_mpi_epyc_job_12524.out "/>
    <s v="scale_mpi_epyc_epyc005_2023-06-15_00-08-09.csv "/>
    <s v="e1 10000 100 1 1 5"/>
    <n v="49.282806000000001"/>
    <n v="0.74370203175404348"/>
    <n v="47.795401936491913"/>
    <n v="50.770210063508088"/>
    <x v="0"/>
  </r>
  <r>
    <x v="4"/>
    <x v="0"/>
    <n v="100"/>
    <x v="2"/>
    <x v="3"/>
    <n v="1"/>
    <n v="46.434370000000001"/>
    <n v="0.43547200000000003"/>
    <n v="0.27497100000000002"/>
    <n v="9.1657000000000002E-2"/>
    <s v="6"/>
    <s v="scale_mpi_epyc_job_12526.out "/>
    <s v="scale_mpi_epyc_epyc006_2023-06-15_00-20-46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310718999999999"/>
    <n v="0.22550100000000001"/>
    <n v="0.33546100000000001"/>
    <n v="0.11182"/>
    <s v="5"/>
    <s v="scale_mpi_epyc_job_12146.out "/>
    <s v="scale_mpi_epyc_epyc005_2023-06-13_08-16-52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230573"/>
    <n v="0.218416"/>
    <n v="0.31488500000000003"/>
    <n v="0.104962"/>
    <s v="8"/>
    <s v="scale_mpi_epyc_job_12327.out "/>
    <s v="scale_mpi_epyc_epyc008_2023-06-14_10-04-01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226154000000001"/>
    <n v="0.27223700000000001"/>
    <n v="0.46553299999999997"/>
    <n v="0.15517800000000001"/>
    <s v="6"/>
    <s v="scale_mpi_epyc_job_12129.out "/>
    <s v="scale_mpi_epyc_epyc006_2023-06-13_02-01-02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207410000000003"/>
    <n v="0.26395299999999999"/>
    <n v="0.22759799999999999"/>
    <n v="7.5866000000000003E-2"/>
    <s v="1"/>
    <s v="scale_mpi_epyc_job_12530.out "/>
    <s v="scale_mpi_epyc_epyc001.orfeo.hpc_2023-06-15_02-04-28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95585999999999"/>
    <n v="0.225269"/>
    <n v="0.36425800000000003"/>
    <n v="0.121419"/>
    <s v="2"/>
    <s v="scale_mpi_epyc_job_12533.out "/>
    <s v="scale_mpi_epyc_epyc002_2023-06-15_02-53-43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95006999999997"/>
    <n v="0.21126500000000001"/>
    <n v="0.315249"/>
    <n v="0.105083"/>
    <s v="6"/>
    <s v="scale_mpi_epyc_job_12526.out "/>
    <s v="scale_mpi_epyc_epyc006_2023-06-15_00-20-46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80787000000002"/>
    <n v="0.245586"/>
    <n v="0.42426399999999997"/>
    <n v="0.14142099999999999"/>
    <s v="5"/>
    <s v="scale_mpi_epyc_job_12146.out "/>
    <s v="scale_mpi_epyc_epyc005_2023-06-13_08-16-52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80486999999999"/>
    <n v="0.216033"/>
    <n v="0.297213"/>
    <n v="9.9071000000000006E-2"/>
    <s v="6"/>
    <s v="scale_mpi_epyc_job_12180.out "/>
    <s v="scale_mpi_epyc_epyc006_2023-06-13_10-24-13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80323000000001"/>
    <n v="0.25733"/>
    <n v="0.47195199999999998"/>
    <n v="0.15731700000000001"/>
    <s v="1"/>
    <s v="scale_mpi_epyc_job_12530.out "/>
    <s v="scale_mpi_epyc_epyc001.orfeo.hpc_2023-06-15_02-04-28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54246999999998"/>
    <n v="0.19986200000000001"/>
    <n v="0.290632"/>
    <n v="9.6877000000000005E-2"/>
    <s v="1"/>
    <s v="scale_mpi_epyc_job_12335.out "/>
    <s v="scale_mpi_epyc_epyc001.orfeo.hpc_2023-06-14_12-28-13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47427999999998"/>
    <n v="0.243258"/>
    <n v="0.38420700000000002"/>
    <n v="0.12806899999999999"/>
    <s v="5"/>
    <s v="scale_mpi_epyc_job_12146.out "/>
    <s v="scale_mpi_epyc_epyc005_2023-06-13_08-16-52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47047000000001"/>
    <n v="0.24024300000000001"/>
    <n v="0.39876600000000001"/>
    <n v="0.13292200000000001"/>
    <s v="6"/>
    <s v="scale_mpi_epyc_job_12526.out "/>
    <s v="scale_mpi_epyc_epyc006_2023-06-15_00-20-46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37832000000003"/>
    <n v="0.21202199999999999"/>
    <n v="0.30814799999999998"/>
    <n v="0.102716"/>
    <s v="2"/>
    <s v="scale_mpi_epyc_job_12533.out "/>
    <s v="scale_mpi_epyc_epyc002_2023-06-15_02-53-43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35356999999999"/>
    <n v="0.22089800000000001"/>
    <n v="0.34590700000000002"/>
    <n v="0.115302"/>
    <s v="2"/>
    <s v="scale_mpi_epyc_job_12533.out "/>
    <s v="scale_mpi_epyc_epyc002_2023-06-15_02-53-43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32142999999999"/>
    <n v="0.21649099999999999"/>
    <n v="0.32776"/>
    <n v="0.109253"/>
    <s v="2"/>
    <s v="scale_mpi_epyc_job_12253.out "/>
    <s v="scale_mpi_epyc_epyc002_2023-06-13_16-49-58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24197000000002"/>
    <n v="0.21207899999999999"/>
    <n v="0.326403"/>
    <n v="0.10880099999999999"/>
    <s v="5"/>
    <s v="scale_mpi_epyc_job_12146.out "/>
    <s v="scale_mpi_epyc_epyc005_2023-06-13_08-16-52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22638000000002"/>
    <n v="0.21253"/>
    <n v="0.27804899999999999"/>
    <n v="9.2683000000000001E-2"/>
    <s v="6"/>
    <s v="scale_mpi_epyc_job_12129.out "/>
    <s v="scale_mpi_epyc_epyc006_2023-06-13_02-01-02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09744999999997"/>
    <n v="0.22480900000000001"/>
    <n v="0.350526"/>
    <n v="0.116842"/>
    <s v="5"/>
    <s v="scale_mpi_epyc_job_12331.out "/>
    <s v="scale_mpi_epyc_epyc005_2023-06-14_10-28-05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104553000000003"/>
    <n v="0.200493"/>
    <n v="0.29184100000000002"/>
    <n v="9.7280000000000005E-2"/>
    <s v="5"/>
    <s v="scale_mpi_epyc_job_12146.out "/>
    <s v="scale_mpi_epyc_epyc005_2023-06-13_08-16-52.csv "/>
    <s v="e1 10000 100 100000 1 4"/>
    <n v="46.906570625000001"/>
    <n v="2.4208416639962937"/>
    <n v="42.064887297007417"/>
    <n v="51.748253952992584"/>
    <x v="0"/>
  </r>
  <r>
    <x v="4"/>
    <x v="0"/>
    <n v="100"/>
    <x v="2"/>
    <x v="3"/>
    <n v="1"/>
    <n v="46.085830999999999"/>
    <n v="0.186921"/>
    <n v="0.265098"/>
    <n v="8.8366E-2"/>
    <s v="1"/>
    <s v="scale_mpi_epyc_job_12530.out "/>
    <s v="scale_mpi_epyc_epyc001.orfeo.hpc_2023-06-15_02-04-28.csv "/>
    <s v="e1 10000 100 100000 1 4"/>
    <n v="46.906570625000001"/>
    <n v="2.4208416639962937"/>
    <n v="42.064887297007417"/>
    <n v="51.748253952992584"/>
    <x v="0"/>
  </r>
  <r>
    <x v="3"/>
    <x v="0"/>
    <n v="100"/>
    <x v="0"/>
    <x v="7"/>
    <n v="1"/>
    <n v="45.039712000000002"/>
    <n v="12.797860999999999"/>
    <n v="11.538143"/>
    <n v="1.648306"/>
    <s v="8"/>
    <s v="scale_mpi_epyc_job_12284.out "/>
    <s v="scale_mpi_epyc_epyc008_2023-06-13_22-48-06.csv "/>
    <s v="e3 10000 100 1 1 8"/>
    <n v="44.6600389090909"/>
    <n v="0.28323245950338016"/>
    <n v="44.093573990084138"/>
    <n v="45.226503828097663"/>
    <x v="0"/>
  </r>
  <r>
    <x v="3"/>
    <x v="0"/>
    <n v="100"/>
    <x v="0"/>
    <x v="7"/>
    <n v="1"/>
    <n v="44.987287999999999"/>
    <n v="12.761975"/>
    <n v="8.9442360000000001"/>
    <n v="1.2777480000000001"/>
    <s v="2"/>
    <s v="scale_mpi_epyc_job_12255.out "/>
    <s v="scale_mpi_epyc_epyc002_2023-06-13_17-08-11.csv "/>
    <s v="e3 10000 100 1 1 8"/>
    <n v="44.6600389090909"/>
    <n v="0.28323245950338016"/>
    <n v="44.093573990084138"/>
    <n v="45.226503828097663"/>
    <x v="0"/>
  </r>
  <r>
    <x v="3"/>
    <x v="0"/>
    <n v="100"/>
    <x v="0"/>
    <x v="7"/>
    <n v="1"/>
    <n v="44.924253"/>
    <n v="12.722894"/>
    <n v="9.9048510000000007"/>
    <n v="1.414979"/>
    <s v="2"/>
    <s v="scale_mpi_epyc_job_12525.out "/>
    <s v="scale_mpi_epyc_epyc002_2023-06-15_01-01-48.csv "/>
    <s v="e3 10000 100 1 1 8"/>
    <n v="44.6600389090909"/>
    <n v="0.28323245950338016"/>
    <n v="44.093573990084138"/>
    <n v="45.226503828097663"/>
    <x v="0"/>
  </r>
  <r>
    <x v="3"/>
    <x v="0"/>
    <n v="100"/>
    <x v="0"/>
    <x v="7"/>
    <n v="1"/>
    <n v="44.904451999999999"/>
    <n v="12.611060999999999"/>
    <n v="10.221042000000001"/>
    <n v="1.4601489999999999"/>
    <s v="6"/>
    <s v="scale_mpi_epyc_job_12211.out "/>
    <s v="scale_mpi_epyc_epyc006_2023-06-13_12-02-32.csv "/>
    <s v="e3 10000 100 1 1 8"/>
    <n v="44.6600389090909"/>
    <n v="0.28323245950338016"/>
    <n v="44.093573990084138"/>
    <n v="45.226503828097663"/>
    <x v="0"/>
  </r>
  <r>
    <x v="3"/>
    <x v="0"/>
    <n v="100"/>
    <x v="0"/>
    <x v="7"/>
    <n v="1"/>
    <n v="44.813763999999999"/>
    <n v="12.538454"/>
    <n v="9.7947199999999999"/>
    <n v="1.399246"/>
    <s v="5"/>
    <s v="scale_mpi_epyc_job_12529.out "/>
    <s v="scale_mpi_epyc_epyc005_2023-06-15_01-13-26.csv "/>
    <s v="e3 10000 100 1 1 8"/>
    <n v="44.6600389090909"/>
    <n v="0.28323245950338016"/>
    <n v="44.093573990084138"/>
    <n v="45.226503828097663"/>
    <x v="0"/>
  </r>
  <r>
    <x v="3"/>
    <x v="0"/>
    <n v="100"/>
    <x v="0"/>
    <x v="7"/>
    <n v="1"/>
    <n v="44.683684999999997"/>
    <n v="12.41229"/>
    <n v="10.727081999999999"/>
    <n v="1.53244"/>
    <s v="6"/>
    <s v="scale_mpi_epyc_job_12340.out "/>
    <s v="scale_mpi_epyc_epyc006_2023-06-14_14-04-43.csv "/>
    <s v="e3 10000 100 1 1 8"/>
    <n v="44.6600389090909"/>
    <n v="0.28323245950338016"/>
    <n v="44.093573990084138"/>
    <n v="45.226503828097663"/>
    <x v="0"/>
  </r>
  <r>
    <x v="3"/>
    <x v="0"/>
    <n v="100"/>
    <x v="0"/>
    <x v="7"/>
    <n v="1"/>
    <n v="44.525467999999996"/>
    <n v="12.285519000000001"/>
    <n v="10.101815"/>
    <n v="1.4431160000000001"/>
    <s v="2"/>
    <s v="scale_mpi_epyc_job_12288.out "/>
    <s v="scale_mpi_epyc_epyc002_2023-06-13_23-49-23.csv "/>
    <s v="e3 10000 100 1 1 8"/>
    <n v="44.6600389090909"/>
    <n v="0.28323245950338016"/>
    <n v="44.093573990084138"/>
    <n v="45.226503828097663"/>
    <x v="0"/>
  </r>
  <r>
    <x v="4"/>
    <x v="0"/>
    <n v="100"/>
    <x v="0"/>
    <x v="5"/>
    <n v="1"/>
    <n v="44.510499000000003"/>
    <n v="13.645395000000001"/>
    <n v="10.129681"/>
    <n v="2.0259360000000002"/>
    <s v="4"/>
    <s v="scale_mpi_epyc_job_12136.out "/>
    <s v="scale_mpi_epyc_epyc004_2023-06-13_06-06-32.csv "/>
    <s v="e1 10000 100 1 1 6"/>
    <n v="43.240172199999996"/>
    <n v="0.69800222102747256"/>
    <n v="41.844167757945051"/>
    <n v="44.636176642054942"/>
    <x v="0"/>
  </r>
  <r>
    <x v="3"/>
    <x v="0"/>
    <n v="100"/>
    <x v="0"/>
    <x v="7"/>
    <n v="1"/>
    <n v="44.504646000000001"/>
    <n v="12.263603"/>
    <n v="9.1107239999999994"/>
    <n v="1.3015319999999999"/>
    <s v="2"/>
    <s v="scale_mpi_epyc_job_12525.out "/>
    <s v="scale_mpi_epyc_epyc002_2023-06-15_01-01-48.csv "/>
    <s v="e3 10000 100 1 1 8"/>
    <n v="44.6600389090909"/>
    <n v="0.28323245950338016"/>
    <n v="44.093573990084138"/>
    <n v="45.226503828097663"/>
    <x v="0"/>
  </r>
  <r>
    <x v="3"/>
    <x v="0"/>
    <n v="100"/>
    <x v="0"/>
    <x v="7"/>
    <n v="1"/>
    <n v="44.431744000000002"/>
    <n v="12.145292"/>
    <n v="8.3303060000000002"/>
    <n v="1.1900440000000001"/>
    <s v="2"/>
    <s v="scale_mpi_epyc_job_12525.out "/>
    <s v="scale_mpi_epyc_epyc002_2023-06-15_01-01-48.csv "/>
    <s v="e3 10000 100 1 1 8"/>
    <n v="44.6600389090909"/>
    <n v="0.28323245950338016"/>
    <n v="44.093573990084138"/>
    <n v="45.226503828097663"/>
    <x v="0"/>
  </r>
  <r>
    <x v="3"/>
    <x v="0"/>
    <n v="100"/>
    <x v="0"/>
    <x v="7"/>
    <n v="1"/>
    <n v="44.239356999999998"/>
    <n v="12.022109"/>
    <n v="9.9001669999999997"/>
    <n v="1.41431"/>
    <s v="5"/>
    <s v="scale_mpi_epyc_job_12529.out "/>
    <s v="scale_mpi_epyc_epyc005_2023-06-15_01-13-26.csv "/>
    <s v="e3 10000 100 1 1 8"/>
    <n v="44.6600389090909"/>
    <n v="0.28323245950338016"/>
    <n v="44.093573990084138"/>
    <n v="45.226503828097663"/>
    <x v="0"/>
  </r>
  <r>
    <x v="3"/>
    <x v="0"/>
    <n v="100"/>
    <x v="0"/>
    <x v="7"/>
    <n v="1"/>
    <n v="44.206059000000003"/>
    <n v="11.796103"/>
    <n v="9.3640100000000004"/>
    <n v="1.3377159999999999"/>
    <s v="5"/>
    <s v="scale_mpi_epyc_job_12529.out "/>
    <s v="scale_mpi_epyc_epyc005_2023-06-15_01-13-26.csv "/>
    <s v="e3 10000 100 1 1 8"/>
    <n v="44.6600389090909"/>
    <n v="0.28323245950338016"/>
    <n v="44.093573990084138"/>
    <n v="45.226503828097663"/>
    <x v="0"/>
  </r>
  <r>
    <x v="4"/>
    <x v="0"/>
    <n v="100"/>
    <x v="0"/>
    <x v="5"/>
    <n v="1"/>
    <n v="43.831270000000004"/>
    <n v="13.005877999999999"/>
    <n v="8.0802099999999992"/>
    <n v="1.616042"/>
    <s v="1"/>
    <s v="scale_mpi_epyc_job_12532.out "/>
    <s v="scale_mpi_epyc_epyc001.orfeo.hpc_2023-06-15_02-53-33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3.750864999999997"/>
    <n v="12.947578"/>
    <n v="7.6727230000000004"/>
    <n v="1.534545"/>
    <s v="4"/>
    <s v="scale_mpi_epyc_job_12528.out "/>
    <s v="scale_mpi_epyc_epyc004_2023-06-15_01-09-46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3.723070999999997"/>
    <n v="12.870683"/>
    <n v="7.7245359999999996"/>
    <n v="1.544907"/>
    <s v="4"/>
    <s v="scale_mpi_epyc_job_12290.out "/>
    <s v="scale_mpi_epyc_epyc004_2023-06-14_00-40-12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3.693058999999998"/>
    <n v="12.77459"/>
    <n v="8.4965019999999996"/>
    <n v="1.6993"/>
    <s v="4"/>
    <s v="scale_mpi_epyc_job_12528.out "/>
    <s v="scale_mpi_epyc_epyc004_2023-06-15_01-09-46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3.628751000000001"/>
    <n v="12.777521"/>
    <n v="7.3280450000000004"/>
    <n v="1.4656089999999999"/>
    <s v="4"/>
    <s v="scale_mpi_epyc_job_12136.out "/>
    <s v="scale_mpi_epyc_epyc004_2023-06-13_06-06-32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3.563076000000002"/>
    <n v="12.706811"/>
    <n v="8.3422640000000001"/>
    <n v="1.668453"/>
    <s v="2"/>
    <s v="scale_mpi_epyc_job_12286.out "/>
    <s v="scale_mpi_epyc_epyc002_2023-06-13_23-12-43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3.388565999999997"/>
    <n v="12.455831"/>
    <n v="8.3736529999999991"/>
    <n v="1.674731"/>
    <s v="6"/>
    <s v="scale_mpi_epyc_job_12184.out "/>
    <s v="scale_mpi_epyc_epyc006_2023-06-13_10-50-11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3.348004000000003"/>
    <n v="12.512131"/>
    <n v="8.6254670000000004"/>
    <n v="1.725093"/>
    <s v="4"/>
    <s v="scale_mpi_epyc_job_12136.out "/>
    <s v="scale_mpi_epyc_epyc004_2023-06-13_06-06-32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3.183864"/>
    <n v="12.27703"/>
    <n v="9.0808529999999994"/>
    <n v="1.816171"/>
    <s v="5"/>
    <s v="scale_mpi_epyc_job_12524.out "/>
    <s v="scale_mpi_epyc_epyc005_2023-06-15_00-08-09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3.177368000000001"/>
    <n v="12.302412"/>
    <n v="7.4308389999999997"/>
    <n v="1.4861679999999999"/>
    <s v="5"/>
    <s v="scale_mpi_epyc_job_12524.out "/>
    <s v="scale_mpi_epyc_epyc005_2023-06-15_00-08-09.csv "/>
    <s v="e1 10000 100 1 1 6"/>
    <n v="43.240172199999996"/>
    <n v="0.69800222102747256"/>
    <n v="41.844167757945051"/>
    <n v="44.636176642054942"/>
    <x v="0"/>
  </r>
  <r>
    <x v="3"/>
    <x v="0"/>
    <n v="100"/>
    <x v="2"/>
    <x v="5"/>
    <n v="1"/>
    <n v="42.850099"/>
    <n v="0.29174600000000001"/>
    <n v="0.92579699999999998"/>
    <n v="0.18515899999999999"/>
    <s v="4"/>
    <s v="scale_mpi_epyc_job_12254.out "/>
    <s v="scale_mpi_epyc_epyc004_2023-06-13_16-57-59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836162999999999"/>
    <n v="0.21842400000000001"/>
    <n v="0.50721000000000005"/>
    <n v="0.101442"/>
    <s v="5"/>
    <s v="scale_mpi_epyc_job_12523.out "/>
    <s v="scale_mpi_epyc_epyc005_2023-06-14_23-12-39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833148999999999"/>
    <n v="0.24413299999999999"/>
    <n v="0.59892599999999996"/>
    <n v="0.119785"/>
    <s v="5"/>
    <s v="scale_mpi_epyc_job_12523.out "/>
    <s v="scale_mpi_epyc_epyc005_2023-06-14_23-12-39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828645000000002"/>
    <n v="0.22595599999999999"/>
    <n v="0.57747599999999999"/>
    <n v="0.115495"/>
    <s v="6"/>
    <s v="scale_mpi_epyc_job_12538.out "/>
    <s v="scale_mpi_epyc_epyc006_2023-06-15_06-58-51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809700999999997"/>
    <n v="0.24807299999999999"/>
    <n v="0.73009100000000005"/>
    <n v="0.14601800000000001"/>
    <s v="4"/>
    <s v="scale_mpi_epyc_job_12531.out "/>
    <s v="scale_mpi_epyc_epyc004_2023-06-15_02-14-13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808351999999999"/>
    <n v="0.235793"/>
    <n v="0.62303699999999995"/>
    <n v="0.124607"/>
    <s v="2"/>
    <s v="scale_mpi_epyc_job_12148.out "/>
    <s v="scale_mpi_epyc_epyc002_2023-06-13_08-39-43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804017000000002"/>
    <n v="0.211534"/>
    <n v="0.50871299999999997"/>
    <n v="0.101743"/>
    <s v="5"/>
    <s v="scale_mpi_epyc_job_12523.out "/>
    <s v="scale_mpi_epyc_epyc005_2023-06-14_23-12-39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95681999999999"/>
    <n v="0.225776"/>
    <n v="0.58455000000000001"/>
    <n v="0.11691"/>
    <s v="6"/>
    <s v="scale_mpi_epyc_job_12538.out "/>
    <s v="scale_mpi_epyc_epyc006_2023-06-15_06-58-51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86808999999998"/>
    <n v="0.239791"/>
    <n v="0.59422900000000001"/>
    <n v="0.11884599999999999"/>
    <s v="1"/>
    <s v="scale_mpi_epyc_job_12333.out "/>
    <s v="scale_mpi_epyc_epyc001.orfeo.hpc_2023-06-14_12-04-14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81781000000002"/>
    <n v="0.237896"/>
    <n v="0.67966499999999996"/>
    <n v="0.135933"/>
    <s v="4"/>
    <s v="scale_mpi_epyc_job_12531.out "/>
    <s v="scale_mpi_epyc_epyc004_2023-06-15_02-14-13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73569999999999"/>
    <n v="0.22830300000000001"/>
    <n v="0.57612099999999999"/>
    <n v="0.11522399999999999"/>
    <s v="2"/>
    <s v="scale_mpi_epyc_job_12148.out "/>
    <s v="scale_mpi_epyc_epyc002_2023-06-13_08-39-43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73240000000001"/>
    <n v="0.22142800000000001"/>
    <n v="0.55506100000000003"/>
    <n v="0.111012"/>
    <s v="7"/>
    <s v="scale_mpi_epyc_job_12139.out "/>
    <s v="scale_mpi_epyc_epyc007_2023-06-13_06-07-02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72511000000002"/>
    <n v="0.26275999999999999"/>
    <n v="0.805786"/>
    <n v="0.16115699999999999"/>
    <s v="1"/>
    <s v="scale_mpi_epyc_job_12527.out "/>
    <s v="scale_mpi_epyc_epyc001.orfeo.hpc_2023-06-15_01-08-46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70333000000001"/>
    <n v="0.18224399999999999"/>
    <n v="0.35669699999999999"/>
    <n v="7.1339E-2"/>
    <s v="1"/>
    <s v="scale_mpi_epyc_job_12527.out "/>
    <s v="scale_mpi_epyc_epyc001.orfeo.hpc_2023-06-15_01-08-46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70128"/>
    <n v="0.21293699999999999"/>
    <n v="0.52043399999999995"/>
    <n v="0.104087"/>
    <s v="7"/>
    <s v="scale_mpi_epyc_job_12504.out "/>
    <s v="scale_mpi_epyc_epyc007_2023-06-14_18-51-36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65405000000001"/>
    <n v="0.20172399999999999"/>
    <n v="0.47553699999999999"/>
    <n v="9.5106999999999997E-2"/>
    <s v="6"/>
    <s v="scale_mpi_epyc_job_12538.out "/>
    <s v="scale_mpi_epyc_epyc006_2023-06-15_06-58-51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61875000000003"/>
    <n v="0.22192400000000001"/>
    <n v="0.54165300000000005"/>
    <n v="0.108331"/>
    <s v="5"/>
    <s v="scale_mpi_epyc_job_12329.out "/>
    <s v="scale_mpi_epyc_epyc005_2023-06-14_10-04-14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58114999999997"/>
    <n v="0.20798"/>
    <n v="0.51318399999999997"/>
    <n v="0.10263700000000001"/>
    <s v="4"/>
    <s v="scale_mpi_epyc_job_12531.out "/>
    <s v="scale_mpi_epyc_epyc004_2023-06-15_02-14-13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52873000000001"/>
    <n v="0.22082299999999999"/>
    <n v="0.51916600000000002"/>
    <n v="0.10383299999999999"/>
    <s v="7"/>
    <s v="scale_mpi_epyc_job_12139.out "/>
    <s v="scale_mpi_epyc_epyc007_2023-06-13_06-07-02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51539999999999"/>
    <n v="0.20058799999999999"/>
    <n v="0.48062700000000003"/>
    <n v="9.6125000000000002E-2"/>
    <s v="7"/>
    <s v="scale_mpi_epyc_job_12139.out "/>
    <s v="scale_mpi_epyc_epyc007_2023-06-13_06-07-02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48311000000001"/>
    <n v="0.21728600000000001"/>
    <n v="0.52817899999999995"/>
    <n v="0.10563599999999999"/>
    <s v="2"/>
    <s v="scale_mpi_epyc_job_12148.out "/>
    <s v="scale_mpi_epyc_epyc002_2023-06-13_08-39-43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44506000000001"/>
    <n v="0.23553199999999999"/>
    <n v="0.58953999999999995"/>
    <n v="0.117908"/>
    <s v="2"/>
    <s v="scale_mpi_epyc_job_12148.out "/>
    <s v="scale_mpi_epyc_epyc002_2023-06-13_08-39-43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33611000000003"/>
    <n v="0.201159"/>
    <n v="0.47154400000000002"/>
    <n v="9.4309000000000004E-2"/>
    <s v="1"/>
    <s v="scale_mpi_epyc_job_12337.out "/>
    <s v="scale_mpi_epyc_epyc001.orfeo.hpc_2023-06-14_12-46-36.csv "/>
    <s v="e3 10000 100 100000 1 6"/>
    <n v="42.800457730769232"/>
    <n v="7.699122272059436E-2"/>
    <n v="42.646475285328044"/>
    <n v="42.954440176210419"/>
    <x v="0"/>
  </r>
  <r>
    <x v="3"/>
    <x v="0"/>
    <n v="100"/>
    <x v="2"/>
    <x v="5"/>
    <n v="1"/>
    <n v="42.719178999999997"/>
    <n v="0.20189399999999999"/>
    <n v="0.47706700000000002"/>
    <n v="9.5412999999999998E-2"/>
    <s v="2"/>
    <s v="scale_mpi_epyc_job_12148.out "/>
    <s v="scale_mpi_epyc_epyc002_2023-06-13_08-39-43.csv "/>
    <s v="e3 10000 100 100000 1 6"/>
    <n v="42.800457730769232"/>
    <n v="7.699122272059436E-2"/>
    <n v="42.646475285328044"/>
    <n v="42.954440176210419"/>
    <x v="0"/>
  </r>
  <r>
    <x v="4"/>
    <x v="0"/>
    <n v="100"/>
    <x v="0"/>
    <x v="5"/>
    <n v="1"/>
    <n v="42.310032999999997"/>
    <n v="11.486013"/>
    <n v="6.8060989999999997"/>
    <n v="1.3612200000000001"/>
    <s v="4"/>
    <s v="scale_mpi_epyc_job_12528.out "/>
    <s v="scale_mpi_epyc_epyc004_2023-06-15_01-09-46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2.250681"/>
    <n v="11.430272"/>
    <n v="7.661759"/>
    <n v="1.5323519999999999"/>
    <s v="1"/>
    <s v="scale_mpi_epyc_job_12532.out "/>
    <s v="scale_mpi_epyc_epyc001.orfeo.hpc_2023-06-15_02-53-33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2.165379999999999"/>
    <n v="11.326957"/>
    <n v="7.1947299999999998"/>
    <n v="1.4389460000000001"/>
    <s v="5"/>
    <s v="scale_mpi_epyc_job_12524.out "/>
    <s v="scale_mpi_epyc_epyc005_2023-06-15_00-08-09.csv "/>
    <s v="e1 10000 100 1 1 6"/>
    <n v="43.240172199999996"/>
    <n v="0.69800222102747256"/>
    <n v="41.844167757945051"/>
    <n v="44.636176642054942"/>
    <x v="0"/>
  </r>
  <r>
    <x v="4"/>
    <x v="0"/>
    <n v="100"/>
    <x v="0"/>
    <x v="5"/>
    <n v="1"/>
    <n v="42.078096000000002"/>
    <n v="11.258931"/>
    <n v="7.1776989999999996"/>
    <n v="1.43554"/>
    <s v="1"/>
    <s v="scale_mpi_epyc_job_12532.out "/>
    <s v="scale_mpi_epyc_epyc001.orfeo.hpc_2023-06-15_02-53-33.csv "/>
    <s v="e1 10000 100 1 1 6"/>
    <n v="43.240172199999996"/>
    <n v="0.69800222102747256"/>
    <n v="41.844167757945051"/>
    <n v="44.636176642054942"/>
    <x v="0"/>
  </r>
  <r>
    <x v="3"/>
    <x v="0"/>
    <n v="100"/>
    <x v="0"/>
    <x v="8"/>
    <n v="1"/>
    <n v="41.333969000000003"/>
    <n v="12.718567"/>
    <n v="12.746362"/>
    <n v="1.5932949999999999"/>
    <s v="8"/>
    <s v="scale_mpi_epyc_job_12284.out "/>
    <s v="scale_mpi_epyc_epyc008_2023-06-13_22-48-06.csv "/>
    <s v="e3 10000 100 1 1 9"/>
    <n v="40.784883090909084"/>
    <n v="0.60798373847749987"/>
    <n v="39.568915613954083"/>
    <n v="42.000850567864084"/>
    <x v="0"/>
  </r>
  <r>
    <x v="3"/>
    <x v="0"/>
    <n v="100"/>
    <x v="0"/>
    <x v="8"/>
    <n v="1"/>
    <n v="40.944132000000003"/>
    <n v="12.269835"/>
    <n v="9.5022719999999996"/>
    <n v="1.187784"/>
    <s v="2"/>
    <s v="scale_mpi_epyc_job_12525.out "/>
    <s v="scale_mpi_epyc_epyc002_2023-06-15_01-01-48.csv "/>
    <s v="e3 10000 100 1 1 9"/>
    <n v="40.784883090909084"/>
    <n v="0.60798373847749987"/>
    <n v="39.568915613954083"/>
    <n v="42.000850567864084"/>
    <x v="0"/>
  </r>
  <r>
    <x v="3"/>
    <x v="0"/>
    <n v="100"/>
    <x v="0"/>
    <x v="8"/>
    <n v="1"/>
    <n v="40.911358"/>
    <n v="12.073060999999999"/>
    <n v="8.7491319999999995"/>
    <n v="1.0936410000000001"/>
    <s v="5"/>
    <s v="scale_mpi_epyc_job_12529.out "/>
    <s v="scale_mpi_epyc_epyc005_2023-06-15_01-13-26.csv "/>
    <s v="e3 10000 100 1 1 9"/>
    <n v="40.784883090909084"/>
    <n v="0.60798373847749987"/>
    <n v="39.568915613954083"/>
    <n v="42.000850567864084"/>
    <x v="0"/>
  </r>
  <r>
    <x v="3"/>
    <x v="0"/>
    <n v="100"/>
    <x v="0"/>
    <x v="8"/>
    <n v="1"/>
    <n v="40.830457000000003"/>
    <n v="12.171237"/>
    <n v="11.723583"/>
    <n v="1.4654480000000001"/>
    <s v="5"/>
    <s v="scale_mpi_epyc_job_12529.out "/>
    <s v="scale_mpi_epyc_epyc005_2023-06-15_01-13-26.csv "/>
    <s v="e3 10000 100 1 1 9"/>
    <n v="40.784883090909084"/>
    <n v="0.60798373847749987"/>
    <n v="39.568915613954083"/>
    <n v="42.000850567864084"/>
    <x v="0"/>
  </r>
  <r>
    <x v="3"/>
    <x v="0"/>
    <n v="100"/>
    <x v="0"/>
    <x v="8"/>
    <n v="1"/>
    <n v="40.817490999999997"/>
    <n v="12.176647000000001"/>
    <n v="10.281314"/>
    <n v="1.285164"/>
    <s v="2"/>
    <s v="scale_mpi_epyc_job_12288.out "/>
    <s v="scale_mpi_epyc_epyc002_2023-06-13_23-49-23.csv "/>
    <s v="e3 10000 100 1 1 9"/>
    <n v="40.784883090909084"/>
    <n v="0.60798373847749987"/>
    <n v="39.568915613954083"/>
    <n v="42.000850567864084"/>
    <x v="0"/>
  </r>
  <r>
    <x v="3"/>
    <x v="0"/>
    <n v="100"/>
    <x v="0"/>
    <x v="8"/>
    <n v="1"/>
    <n v="40.746299999999998"/>
    <n v="12.095749"/>
    <n v="10.239212999999999"/>
    <n v="1.2799020000000001"/>
    <s v="2"/>
    <s v="scale_mpi_epyc_job_12525.out "/>
    <s v="scale_mpi_epyc_epyc002_2023-06-15_01-01-48.csv "/>
    <s v="e3 10000 100 1 1 9"/>
    <n v="40.784883090909084"/>
    <n v="0.60798373847749987"/>
    <n v="39.568915613954083"/>
    <n v="42.000850567864084"/>
    <x v="0"/>
  </r>
  <r>
    <x v="3"/>
    <x v="0"/>
    <n v="100"/>
    <x v="0"/>
    <x v="8"/>
    <n v="1"/>
    <n v="40.551166000000002"/>
    <n v="11.920586"/>
    <n v="12.978579999999999"/>
    <n v="1.622322"/>
    <s v="6"/>
    <s v="scale_mpi_epyc_job_12340.out "/>
    <s v="scale_mpi_epyc_epyc006_2023-06-14_14-04-43.csv "/>
    <s v="e3 10000 100 1 1 9"/>
    <n v="40.784883090909084"/>
    <n v="0.60798373847749987"/>
    <n v="39.568915613954083"/>
    <n v="42.000850567864084"/>
    <x v="0"/>
  </r>
  <r>
    <x v="3"/>
    <x v="0"/>
    <n v="100"/>
    <x v="0"/>
    <x v="8"/>
    <n v="1"/>
    <n v="40.263247"/>
    <n v="11.631482999999999"/>
    <n v="9.8990550000000006"/>
    <n v="1.237382"/>
    <s v="5"/>
    <s v="scale_mpi_epyc_job_12529.out "/>
    <s v="scale_mpi_epyc_epyc005_2023-06-15_01-13-26.csv "/>
    <s v="e3 10000 100 1 1 9"/>
    <n v="40.784883090909084"/>
    <n v="0.60798373847749987"/>
    <n v="39.568915613954083"/>
    <n v="42.000850567864084"/>
    <x v="0"/>
  </r>
  <r>
    <x v="3"/>
    <x v="0"/>
    <n v="100"/>
    <x v="0"/>
    <x v="8"/>
    <n v="1"/>
    <n v="40.128261999999999"/>
    <n v="11.499492"/>
    <n v="9.4114159999999991"/>
    <n v="1.1764269999999999"/>
    <s v="2"/>
    <s v="scale_mpi_epyc_job_12255.out "/>
    <s v="scale_mpi_epyc_epyc002_2023-06-13_17-08-11.csv "/>
    <s v="e3 10000 100 1 1 9"/>
    <n v="40.784883090909084"/>
    <n v="0.60798373847749987"/>
    <n v="39.568915613954083"/>
    <n v="42.000850567864084"/>
    <x v="0"/>
  </r>
  <r>
    <x v="3"/>
    <x v="0"/>
    <n v="100"/>
    <x v="0"/>
    <x v="8"/>
    <n v="1"/>
    <n v="39.867024000000001"/>
    <n v="11.236908"/>
    <n v="10.081950000000001"/>
    <n v="1.2602439999999999"/>
    <s v="2"/>
    <s v="scale_mpi_epyc_job_12525.out "/>
    <s v="scale_mpi_epyc_epyc002_2023-06-15_01-01-48.csv "/>
    <s v="e3 10000 100 1 1 9"/>
    <n v="40.784883090909084"/>
    <n v="0.60798373847749987"/>
    <n v="39.568915613954083"/>
    <n v="42.000850567864084"/>
    <x v="0"/>
  </r>
  <r>
    <x v="4"/>
    <x v="0"/>
    <n v="100"/>
    <x v="0"/>
    <x v="6"/>
    <n v="1"/>
    <n v="39.836753000000002"/>
    <n v="13.235908999999999"/>
    <n v="9.9166100000000004"/>
    <n v="1.652768"/>
    <s v="4"/>
    <s v="scale_mpi_epyc_job_12528.out "/>
    <s v="scale_mpi_epyc_epyc004_2023-06-15_01-09-46.csv "/>
    <s v="e1 10000 100 1 1 7"/>
    <n v="38.721189333333335"/>
    <n v="0.65179271488205404"/>
    <n v="37.41760390356923"/>
    <n v="40.02477476309744"/>
    <x v="0"/>
  </r>
  <r>
    <x v="4"/>
    <x v="0"/>
    <n v="100"/>
    <x v="0"/>
    <x v="6"/>
    <n v="1"/>
    <n v="39.604339000000003"/>
    <n v="13.002794"/>
    <n v="8.8588590000000007"/>
    <n v="1.476477"/>
    <s v="6"/>
    <s v="scale_mpi_epyc_job_12184.out "/>
    <s v="scale_mpi_epyc_epyc006_2023-06-13_10-50-11.csv "/>
    <s v="e1 10000 100 1 1 7"/>
    <n v="38.721189333333335"/>
    <n v="0.65179271488205404"/>
    <n v="37.41760390356923"/>
    <n v="40.02477476309744"/>
    <x v="0"/>
  </r>
  <r>
    <x v="4"/>
    <x v="0"/>
    <n v="100"/>
    <x v="0"/>
    <x v="6"/>
    <n v="1"/>
    <n v="39.540405"/>
    <n v="13.004156999999999"/>
    <n v="8.5516640000000006"/>
    <n v="1.4252769999999999"/>
    <s v="2"/>
    <s v="scale_mpi_epyc_job_12286.out "/>
    <s v="scale_mpi_epyc_epyc002_2023-06-13_23-12-43.csv "/>
    <s v="e1 10000 100 1 1 7"/>
    <n v="38.721189333333335"/>
    <n v="0.65179271488205404"/>
    <n v="37.41760390356923"/>
    <n v="40.02477476309744"/>
    <x v="0"/>
  </r>
  <r>
    <x v="4"/>
    <x v="0"/>
    <n v="100"/>
    <x v="0"/>
    <x v="6"/>
    <n v="1"/>
    <n v="39.222307999999998"/>
    <n v="12.667605"/>
    <n v="10.063169"/>
    <n v="1.677195"/>
    <s v="4"/>
    <s v="scale_mpi_epyc_job_12136.out "/>
    <s v="scale_mpi_epyc_epyc004_2023-06-13_06-06-32.csv "/>
    <s v="e1 10000 100 1 1 7"/>
    <n v="38.721189333333335"/>
    <n v="0.65179271488205404"/>
    <n v="37.41760390356923"/>
    <n v="40.02477476309744"/>
    <x v="0"/>
  </r>
  <r>
    <x v="4"/>
    <x v="0"/>
    <n v="100"/>
    <x v="0"/>
    <x v="6"/>
    <n v="1"/>
    <n v="39.101942999999999"/>
    <n v="12.567154"/>
    <n v="8.8845419999999997"/>
    <n v="1.4807570000000001"/>
    <s v="4"/>
    <s v="scale_mpi_epyc_job_12136.out "/>
    <s v="scale_mpi_epyc_epyc004_2023-06-13_06-06-32.csv "/>
    <s v="e1 10000 100 1 1 7"/>
    <n v="38.721189333333335"/>
    <n v="0.65179271488205404"/>
    <n v="37.41760390356923"/>
    <n v="40.02477476309744"/>
    <x v="0"/>
  </r>
  <r>
    <x v="4"/>
    <x v="0"/>
    <n v="100"/>
    <x v="0"/>
    <x v="6"/>
    <n v="1"/>
    <n v="38.951118999999998"/>
    <n v="12.398263"/>
    <n v="8.0239539999999998"/>
    <n v="1.337326"/>
    <s v="5"/>
    <s v="scale_mpi_epyc_job_12524.out "/>
    <s v="scale_mpi_epyc_epyc005_2023-06-15_00-08-09.csv "/>
    <s v="e1 10000 100 1 1 7"/>
    <n v="38.721189333333335"/>
    <n v="0.65179271488205404"/>
    <n v="37.41760390356923"/>
    <n v="40.02477476309744"/>
    <x v="0"/>
  </r>
  <r>
    <x v="4"/>
    <x v="0"/>
    <n v="100"/>
    <x v="0"/>
    <x v="6"/>
    <n v="1"/>
    <n v="38.89311"/>
    <n v="12.382960000000001"/>
    <n v="8.3897080000000006"/>
    <n v="1.398285"/>
    <s v="5"/>
    <s v="scale_mpi_epyc_job_12524.out "/>
    <s v="scale_mpi_epyc_epyc005_2023-06-15_00-08-09.csv "/>
    <s v="e1 10000 100 1 1 7"/>
    <n v="38.721189333333335"/>
    <n v="0.65179271488205404"/>
    <n v="37.41760390356923"/>
    <n v="40.02477476309744"/>
    <x v="0"/>
  </r>
  <r>
    <x v="4"/>
    <x v="0"/>
    <n v="100"/>
    <x v="0"/>
    <x v="6"/>
    <n v="1"/>
    <n v="38.834701000000003"/>
    <n v="12.281428999999999"/>
    <n v="9.2551850000000009"/>
    <n v="1.5425310000000001"/>
    <s v="4"/>
    <s v="scale_mpi_epyc_job_12290.out "/>
    <s v="scale_mpi_epyc_epyc004_2023-06-14_00-40-12.csv "/>
    <s v="e1 10000 100 1 1 7"/>
    <n v="38.721189333333335"/>
    <n v="0.65179271488205404"/>
    <n v="37.41760390356923"/>
    <n v="40.02477476309744"/>
    <x v="0"/>
  </r>
  <r>
    <x v="3"/>
    <x v="0"/>
    <n v="100"/>
    <x v="0"/>
    <x v="15"/>
    <n v="1"/>
    <n v="38.815237000000003"/>
    <n v="12.761343999999999"/>
    <n v="27.014323999999998"/>
    <n v="1.8009550000000001"/>
    <s v="2"/>
    <s v="scale_mpi_epyc_job_12288.out "/>
    <s v="scale_mpi_epyc_epyc002_2023-06-13_23-49-23.csv "/>
    <s v="e3 10000 100 1 1 16"/>
    <n v="37.986182636363637"/>
    <n v="0.77675278234611489"/>
    <n v="36.432677071671407"/>
    <n v="39.539688201055867"/>
    <x v="0"/>
  </r>
  <r>
    <x v="3"/>
    <x v="0"/>
    <n v="100"/>
    <x v="0"/>
    <x v="9"/>
    <n v="1"/>
    <n v="38.717663999999999"/>
    <n v="12.910855"/>
    <n v="15.939213000000001"/>
    <n v="1.7710239999999999"/>
    <s v="8"/>
    <s v="scale_mpi_epyc_job_12284.out "/>
    <s v="scale_mpi_epyc_epyc008_2023-06-13_22-48-06.csv "/>
    <s v="e3 10000 100 1 1 10"/>
    <n v="38.05554345454545"/>
    <n v="0.49471280833018283"/>
    <n v="37.066117837885088"/>
    <n v="39.044969071205813"/>
    <x v="0"/>
  </r>
  <r>
    <x v="3"/>
    <x v="0"/>
    <n v="100"/>
    <x v="0"/>
    <x v="9"/>
    <n v="1"/>
    <n v="38.558425"/>
    <n v="12.687441"/>
    <n v="11.710988"/>
    <n v="1.301221"/>
    <s v="5"/>
    <s v="scale_mpi_epyc_job_12529.out "/>
    <s v="scale_mpi_epyc_epyc005_2023-06-15_01-13-26.csv "/>
    <s v="e3 10000 100 1 1 10"/>
    <n v="38.05554345454545"/>
    <n v="0.49471280833018283"/>
    <n v="37.066117837885088"/>
    <n v="39.044969071205813"/>
    <x v="0"/>
  </r>
  <r>
    <x v="3"/>
    <x v="0"/>
    <n v="100"/>
    <x v="0"/>
    <x v="15"/>
    <n v="1"/>
    <n v="38.540691000000002"/>
    <n v="12.805292"/>
    <n v="15.632458"/>
    <n v="1.0421640000000001"/>
    <s v="5"/>
    <s v="scale_mpi_epyc_job_12529.out "/>
    <s v="scale_mpi_epyc_epyc005_2023-06-15_01-13-26.csv "/>
    <s v="e3 10000 100 1 1 16"/>
    <n v="37.986182636363637"/>
    <n v="0.77675278234611489"/>
    <n v="36.432677071671407"/>
    <n v="39.539688201055867"/>
    <x v="0"/>
  </r>
  <r>
    <x v="3"/>
    <x v="0"/>
    <n v="100"/>
    <x v="0"/>
    <x v="9"/>
    <n v="1"/>
    <n v="38.528345999999999"/>
    <n v="12.685029"/>
    <n v="14.106263999999999"/>
    <n v="1.5673630000000001"/>
    <s v="6"/>
    <s v="scale_mpi_epyc_job_12211.out "/>
    <s v="scale_mpi_epyc_epyc006_2023-06-13_12-02-32.csv "/>
    <s v="e3 10000 100 1 1 10"/>
    <n v="38.05554345454545"/>
    <n v="0.49471280833018283"/>
    <n v="37.066117837885088"/>
    <n v="39.044969071205813"/>
    <x v="0"/>
  </r>
  <r>
    <x v="3"/>
    <x v="0"/>
    <n v="100"/>
    <x v="0"/>
    <x v="9"/>
    <n v="1"/>
    <n v="38.495475999999996"/>
    <n v="12.477010999999999"/>
    <n v="10.324887"/>
    <n v="1.1472100000000001"/>
    <s v="2"/>
    <s v="scale_mpi_epyc_job_12288.out "/>
    <s v="scale_mpi_epyc_epyc002_2023-06-13_23-49-23.csv "/>
    <s v="e3 10000 100 1 1 10"/>
    <n v="38.05554345454545"/>
    <n v="0.49471280833018283"/>
    <n v="37.066117837885088"/>
    <n v="39.044969071205813"/>
    <x v="0"/>
  </r>
  <r>
    <x v="4"/>
    <x v="0"/>
    <n v="100"/>
    <x v="0"/>
    <x v="6"/>
    <n v="1"/>
    <n v="38.482796"/>
    <n v="11.963481"/>
    <n v="8.6436899999999994"/>
    <n v="1.440615"/>
    <s v="4"/>
    <s v="scale_mpi_epyc_job_12528.out "/>
    <s v="scale_mpi_epyc_epyc004_2023-06-15_01-09-46.csv "/>
    <s v="e1 10000 100 1 1 7"/>
    <n v="38.721189333333335"/>
    <n v="0.65179271488205404"/>
    <n v="37.41760390356923"/>
    <n v="40.02477476309744"/>
    <x v="0"/>
  </r>
  <r>
    <x v="4"/>
    <x v="0"/>
    <n v="100"/>
    <x v="0"/>
    <x v="6"/>
    <n v="1"/>
    <n v="38.436293999999997"/>
    <n v="11.81268"/>
    <n v="8.5850539999999995"/>
    <n v="1.4308419999999999"/>
    <s v="5"/>
    <s v="scale_mpi_epyc_job_12524.out "/>
    <s v="scale_mpi_epyc_epyc005_2023-06-15_00-08-09.csv "/>
    <s v="e1 10000 100 1 1 7"/>
    <n v="38.721189333333335"/>
    <n v="0.65179271488205404"/>
    <n v="37.41760390356923"/>
    <n v="40.02477476309744"/>
    <x v="0"/>
  </r>
  <r>
    <x v="3"/>
    <x v="0"/>
    <n v="100"/>
    <x v="0"/>
    <x v="9"/>
    <n v="1"/>
    <n v="38.349522999999998"/>
    <n v="12.498858999999999"/>
    <n v="10.828192"/>
    <n v="1.2031320000000001"/>
    <s v="2"/>
    <s v="scale_mpi_epyc_job_12525.out "/>
    <s v="scale_mpi_epyc_epyc002_2023-06-15_01-01-48.csv "/>
    <s v="e3 10000 100 1 1 10"/>
    <n v="38.05554345454545"/>
    <n v="0.49471280833018283"/>
    <n v="37.066117837885088"/>
    <n v="39.044969071205813"/>
    <x v="0"/>
  </r>
  <r>
    <x v="4"/>
    <x v="0"/>
    <n v="100"/>
    <x v="0"/>
    <x v="6"/>
    <n v="1"/>
    <n v="38.273266"/>
    <n v="11.770011999999999"/>
    <n v="7.426666"/>
    <n v="1.237778"/>
    <s v="4"/>
    <s v="scale_mpi_epyc_job_12528.out "/>
    <s v="scale_mpi_epyc_epyc004_2023-06-15_01-09-46.csv "/>
    <s v="e1 10000 100 1 1 7"/>
    <n v="38.721189333333335"/>
    <n v="0.65179271488205404"/>
    <n v="37.41760390356923"/>
    <n v="40.02477476309744"/>
    <x v="0"/>
  </r>
  <r>
    <x v="4"/>
    <x v="0"/>
    <n v="100"/>
    <x v="0"/>
    <x v="6"/>
    <n v="1"/>
    <n v="38.142619000000003"/>
    <n v="11.63946"/>
    <n v="8.1283879999999993"/>
    <n v="1.3547309999999999"/>
    <s v="1"/>
    <s v="scale_mpi_epyc_job_12532.out "/>
    <s v="scale_mpi_epyc_epyc001.orfeo.hpc_2023-06-15_02-53-33.csv "/>
    <s v="e1 10000 100 1 1 7"/>
    <n v="38.721189333333335"/>
    <n v="0.65179271488205404"/>
    <n v="37.41760390356923"/>
    <n v="40.02477476309744"/>
    <x v="0"/>
  </r>
  <r>
    <x v="4"/>
    <x v="0"/>
    <n v="100"/>
    <x v="0"/>
    <x v="6"/>
    <n v="1"/>
    <n v="38.139400999999999"/>
    <n v="11.612365"/>
    <n v="8.0577380000000005"/>
    <n v="1.342956"/>
    <s v="4"/>
    <s v="scale_mpi_epyc_job_12136.out "/>
    <s v="scale_mpi_epyc_epyc004_2023-06-13_06-06-32.csv "/>
    <s v="e1 10000 100 1 1 7"/>
    <n v="38.721189333333335"/>
    <n v="0.65179271488205404"/>
    <n v="37.41760390356923"/>
    <n v="40.02477476309744"/>
    <x v="0"/>
  </r>
  <r>
    <x v="3"/>
    <x v="0"/>
    <n v="100"/>
    <x v="0"/>
    <x v="15"/>
    <n v="1"/>
    <n v="38.081578999999998"/>
    <n v="12.203035"/>
    <n v="21.322851"/>
    <n v="1.4215230000000001"/>
    <s v="6"/>
    <s v="scale_mpi_epyc_job_12340.out "/>
    <s v="scale_mpi_epyc_epyc006_2023-06-14_14-04-43.csv "/>
    <s v="e3 10000 100 1 1 16"/>
    <n v="37.986182636363637"/>
    <n v="0.77675278234611489"/>
    <n v="36.432677071671407"/>
    <n v="39.539688201055867"/>
    <x v="0"/>
  </r>
  <r>
    <x v="3"/>
    <x v="0"/>
    <n v="100"/>
    <x v="0"/>
    <x v="15"/>
    <n v="1"/>
    <n v="38.073045999999998"/>
    <n v="12.17699"/>
    <n v="15.743190999999999"/>
    <n v="1.0495460000000001"/>
    <s v="2"/>
    <s v="scale_mpi_epyc_job_12525.out "/>
    <s v="scale_mpi_epyc_epyc002_2023-06-15_01-01-48.csv "/>
    <s v="e3 10000 100 1 1 16"/>
    <n v="37.986182636363637"/>
    <n v="0.77675278234611489"/>
    <n v="36.432677071671407"/>
    <n v="39.539688201055867"/>
    <x v="0"/>
  </r>
  <r>
    <x v="3"/>
    <x v="0"/>
    <n v="100"/>
    <x v="0"/>
    <x v="9"/>
    <n v="1"/>
    <n v="38.039318999999999"/>
    <n v="12.209714999999999"/>
    <n v="12.847161"/>
    <n v="1.427462"/>
    <s v="2"/>
    <s v="scale_mpi_epyc_job_12525.out "/>
    <s v="scale_mpi_epyc_epyc002_2023-06-15_01-01-48.csv "/>
    <s v="e3 10000 100 1 1 10"/>
    <n v="38.05554345454545"/>
    <n v="0.49471280833018283"/>
    <n v="37.066117837885088"/>
    <n v="39.044969071205813"/>
    <x v="0"/>
  </r>
  <r>
    <x v="4"/>
    <x v="2"/>
    <n v="100"/>
    <x v="2"/>
    <x v="63"/>
    <n v="1"/>
    <n v="1.3936820000000001"/>
    <n v="0.125834"/>
    <n v="3.6446320000000001"/>
    <n v="5.7851E-2"/>
    <s v="6"/>
    <s v="scale_mpi_epyc_job_12180.out "/>
    <s v="scale_mpi_epyc_epyc006_2023-06-13_10-24-13.csv "/>
    <s v="e1 100 100 100000 1 64"/>
    <e v="#N/A"/>
    <e v="#N/A"/>
    <e v="#N/A"/>
    <e v="#N/A"/>
    <x v="2"/>
  </r>
  <r>
    <x v="4"/>
    <x v="2"/>
    <n v="100"/>
    <x v="2"/>
    <x v="62"/>
    <n v="1"/>
    <n v="1.3606020000000001"/>
    <n v="7.4166999999999997E-2"/>
    <n v="3.8999389999999998"/>
    <n v="6.2902E-2"/>
    <s v="6"/>
    <s v="scale_mpi_epyc_job_12180.out "/>
    <s v="scale_mpi_epyc_epyc006_2023-06-13_10-24-13.csv "/>
    <s v="e1 100 100 100000 1 63"/>
    <e v="#N/A"/>
    <e v="#N/A"/>
    <e v="#N/A"/>
    <e v="#N/A"/>
    <x v="2"/>
  </r>
  <r>
    <x v="4"/>
    <x v="2"/>
    <n v="100"/>
    <x v="2"/>
    <x v="61"/>
    <n v="1"/>
    <n v="1.275112"/>
    <n v="6.9015999999999994E-2"/>
    <n v="3.6453289999999998"/>
    <n v="5.9759E-2"/>
    <s v="6"/>
    <s v="scale_mpi_epyc_job_12180.out "/>
    <s v="scale_mpi_epyc_epyc006_2023-06-13_10-24-13.csv "/>
    <s v="e1 100 100 100000 1 62"/>
    <e v="#N/A"/>
    <e v="#N/A"/>
    <e v="#N/A"/>
    <e v="#N/A"/>
    <x v="2"/>
  </r>
  <r>
    <x v="4"/>
    <x v="2"/>
    <n v="100"/>
    <x v="2"/>
    <x v="60"/>
    <n v="1"/>
    <n v="1.293037"/>
    <n v="6.3319E-2"/>
    <n v="3.3398829999999999"/>
    <n v="5.5664999999999999E-2"/>
    <s v="6"/>
    <s v="scale_mpi_epyc_job_12180.out "/>
    <s v="scale_mpi_epyc_epyc006_2023-06-13_10-24-13.csv "/>
    <s v="e1 100 100 100000 1 61"/>
    <e v="#N/A"/>
    <e v="#N/A"/>
    <e v="#N/A"/>
    <e v="#N/A"/>
    <x v="2"/>
  </r>
  <r>
    <x v="4"/>
    <x v="2"/>
    <n v="100"/>
    <x v="2"/>
    <x v="59"/>
    <n v="1"/>
    <n v="1.3480810000000001"/>
    <n v="6.4350000000000004E-2"/>
    <n v="3.3512330000000001"/>
    <n v="5.6800999999999997E-2"/>
    <s v="6"/>
    <s v="scale_mpi_epyc_job_12180.out "/>
    <s v="scale_mpi_epyc_epyc006_2023-06-13_10-24-13.csv "/>
    <s v="e1 100 100 100000 1 60"/>
    <e v="#N/A"/>
    <e v="#N/A"/>
    <e v="#N/A"/>
    <e v="#N/A"/>
    <x v="2"/>
  </r>
  <r>
    <x v="4"/>
    <x v="2"/>
    <n v="100"/>
    <x v="2"/>
    <x v="58"/>
    <n v="1"/>
    <n v="1.2633289999999999"/>
    <n v="6.0748999999999997E-2"/>
    <n v="3.0661580000000002"/>
    <n v="5.2865000000000002E-2"/>
    <s v="6"/>
    <s v="scale_mpi_epyc_job_12180.out "/>
    <s v="scale_mpi_epyc_epyc006_2023-06-13_10-24-13.csv "/>
    <s v="e1 100 100 100000 1 59"/>
    <e v="#N/A"/>
    <e v="#N/A"/>
    <e v="#N/A"/>
    <e v="#N/A"/>
    <x v="2"/>
  </r>
  <r>
    <x v="4"/>
    <x v="2"/>
    <n v="100"/>
    <x v="2"/>
    <x v="57"/>
    <n v="1"/>
    <n v="1.323056"/>
    <n v="6.3423999999999994E-2"/>
    <n v="3.0575589999999999"/>
    <n v="5.3641000000000001E-2"/>
    <s v="6"/>
    <s v="scale_mpi_epyc_job_12180.out "/>
    <s v="scale_mpi_epyc_epyc006_2023-06-13_10-24-13.csv "/>
    <s v="e1 100 100 100000 1 58"/>
    <e v="#N/A"/>
    <e v="#N/A"/>
    <e v="#N/A"/>
    <e v="#N/A"/>
    <x v="2"/>
  </r>
  <r>
    <x v="4"/>
    <x v="2"/>
    <n v="100"/>
    <x v="2"/>
    <x v="56"/>
    <n v="1"/>
    <n v="1.6468149999999999"/>
    <n v="5.5372999999999999E-2"/>
    <n v="2.6708660000000002"/>
    <n v="4.7694E-2"/>
    <s v="6"/>
    <s v="scale_mpi_epyc_job_12180.out "/>
    <s v="scale_mpi_epyc_epyc006_2023-06-13_10-24-13.csv "/>
    <s v="e1 100 100 100000 1 57"/>
    <e v="#N/A"/>
    <e v="#N/A"/>
    <e v="#N/A"/>
    <e v="#N/A"/>
    <x v="2"/>
  </r>
  <r>
    <x v="4"/>
    <x v="2"/>
    <n v="100"/>
    <x v="2"/>
    <x v="55"/>
    <n v="1"/>
    <n v="1.83473"/>
    <n v="7.5943999999999998E-2"/>
    <n v="2.5470190000000001"/>
    <n v="4.6309000000000003E-2"/>
    <s v="6"/>
    <s v="scale_mpi_epyc_job_12180.out "/>
    <s v="scale_mpi_epyc_epyc006_2023-06-13_10-24-13.csv "/>
    <s v="e1 100 100 100000 1 56"/>
    <e v="#N/A"/>
    <e v="#N/A"/>
    <e v="#N/A"/>
    <e v="#N/A"/>
    <x v="2"/>
  </r>
  <r>
    <x v="4"/>
    <x v="2"/>
    <n v="100"/>
    <x v="2"/>
    <x v="54"/>
    <n v="1"/>
    <n v="1.7520990000000001"/>
    <n v="5.3582999999999999E-2"/>
    <n v="2.5297529999999999"/>
    <n v="4.6847E-2"/>
    <s v="6"/>
    <s v="scale_mpi_epyc_job_12180.out "/>
    <s v="scale_mpi_epyc_epyc006_2023-06-13_10-24-13.csv "/>
    <s v="e1 100 100 100000 1 55"/>
    <e v="#N/A"/>
    <e v="#N/A"/>
    <e v="#N/A"/>
    <e v="#N/A"/>
    <x v="2"/>
  </r>
  <r>
    <x v="4"/>
    <x v="2"/>
    <n v="100"/>
    <x v="2"/>
    <x v="53"/>
    <n v="1"/>
    <n v="1.8398939999999999"/>
    <n v="8.5115999999999997E-2"/>
    <n v="3.0672000000000001"/>
    <n v="5.7872E-2"/>
    <s v="6"/>
    <s v="scale_mpi_epyc_job_12180.out "/>
    <s v="scale_mpi_epyc_epyc006_2023-06-13_10-24-13.csv "/>
    <s v="e1 100 100 100000 1 54"/>
    <e v="#N/A"/>
    <e v="#N/A"/>
    <e v="#N/A"/>
    <e v="#N/A"/>
    <x v="2"/>
  </r>
  <r>
    <x v="4"/>
    <x v="2"/>
    <n v="100"/>
    <x v="2"/>
    <x v="52"/>
    <n v="1"/>
    <n v="1.6260380000000001"/>
    <n v="8.7508000000000002E-2"/>
    <n v="2.6392699999999998"/>
    <n v="5.0755000000000002E-2"/>
    <s v="6"/>
    <s v="scale_mpi_epyc_job_12180.out "/>
    <s v="scale_mpi_epyc_epyc006_2023-06-13_10-24-13.csv "/>
    <s v="e1 100 100 100000 1 53"/>
    <e v="#N/A"/>
    <e v="#N/A"/>
    <e v="#N/A"/>
    <e v="#N/A"/>
    <x v="2"/>
  </r>
  <r>
    <x v="4"/>
    <x v="2"/>
    <n v="100"/>
    <x v="2"/>
    <x v="51"/>
    <n v="1"/>
    <n v="1.744335"/>
    <n v="6.2674999999999995E-2"/>
    <n v="2.7520210000000001"/>
    <n v="5.3961000000000002E-2"/>
    <s v="6"/>
    <s v="scale_mpi_epyc_job_12180.out "/>
    <s v="scale_mpi_epyc_epyc006_2023-06-13_10-24-13.csv "/>
    <s v="e1 100 100 100000 1 52"/>
    <e v="#N/A"/>
    <e v="#N/A"/>
    <e v="#N/A"/>
    <e v="#N/A"/>
    <x v="2"/>
  </r>
  <r>
    <x v="4"/>
    <x v="2"/>
    <n v="100"/>
    <x v="2"/>
    <x v="50"/>
    <n v="1"/>
    <n v="1.543831"/>
    <n v="7.8524999999999998E-2"/>
    <n v="2.4271780000000001"/>
    <n v="4.8543999999999997E-2"/>
    <s v="6"/>
    <s v="scale_mpi_epyc_job_12180.out "/>
    <s v="scale_mpi_epyc_epyc006_2023-06-13_10-24-13.csv "/>
    <s v="e1 100 100 100000 1 51"/>
    <e v="#N/A"/>
    <e v="#N/A"/>
    <e v="#N/A"/>
    <e v="#N/A"/>
    <x v="2"/>
  </r>
  <r>
    <x v="4"/>
    <x v="2"/>
    <n v="100"/>
    <x v="2"/>
    <x v="49"/>
    <n v="1"/>
    <n v="1.713519"/>
    <n v="4.9048000000000001E-2"/>
    <n v="2.1170749999999998"/>
    <n v="4.3206000000000001E-2"/>
    <s v="6"/>
    <s v="scale_mpi_epyc_job_12180.out "/>
    <s v="scale_mpi_epyc_epyc006_2023-06-13_10-24-13.csv "/>
    <s v="e1 100 100 100000 1 50"/>
    <e v="#N/A"/>
    <e v="#N/A"/>
    <e v="#N/A"/>
    <e v="#N/A"/>
    <x v="2"/>
  </r>
  <r>
    <x v="4"/>
    <x v="2"/>
    <n v="100"/>
    <x v="2"/>
    <x v="48"/>
    <n v="1"/>
    <n v="1.612128"/>
    <n v="7.0243E-2"/>
    <n v="1.966893"/>
    <n v="4.0977E-2"/>
    <s v="6"/>
    <s v="scale_mpi_epyc_job_12180.out "/>
    <s v="scale_mpi_epyc_epyc006_2023-06-13_10-24-13.csv "/>
    <s v="e1 100 100 100000 1 49"/>
    <e v="#N/A"/>
    <e v="#N/A"/>
    <e v="#N/A"/>
    <e v="#N/A"/>
    <x v="2"/>
  </r>
  <r>
    <x v="4"/>
    <x v="2"/>
    <n v="100"/>
    <x v="2"/>
    <x v="47"/>
    <n v="1"/>
    <n v="1.5556719999999999"/>
    <n v="0.100804"/>
    <n v="3.1900879999999998"/>
    <n v="6.7874000000000004E-2"/>
    <s v="6"/>
    <s v="scale_mpi_epyc_job_12180.out "/>
    <s v="scale_mpi_epyc_epyc006_2023-06-13_10-24-13.csv "/>
    <s v="e1 100 100 100000 1 48"/>
    <e v="#N/A"/>
    <e v="#N/A"/>
    <e v="#N/A"/>
    <e v="#N/A"/>
    <x v="2"/>
  </r>
  <r>
    <x v="4"/>
    <x v="2"/>
    <n v="100"/>
    <x v="2"/>
    <x v="46"/>
    <n v="1"/>
    <n v="1.493716"/>
    <n v="6.8633E-2"/>
    <n v="2.174248"/>
    <n v="4.7266000000000002E-2"/>
    <s v="6"/>
    <s v="scale_mpi_epyc_job_12180.out "/>
    <s v="scale_mpi_epyc_epyc006_2023-06-13_10-24-13.csv "/>
    <s v="e1 100 100 100000 1 47"/>
    <e v="#N/A"/>
    <e v="#N/A"/>
    <e v="#N/A"/>
    <e v="#N/A"/>
    <x v="2"/>
  </r>
  <r>
    <x v="4"/>
    <x v="2"/>
    <n v="100"/>
    <x v="2"/>
    <x v="45"/>
    <n v="1"/>
    <n v="1.665484"/>
    <n v="6.4488000000000004E-2"/>
    <n v="2.0311599999999999"/>
    <n v="4.5136999999999997E-2"/>
    <s v="6"/>
    <s v="scale_mpi_epyc_job_12180.out "/>
    <s v="scale_mpi_epyc_epyc006_2023-06-13_10-24-13.csv "/>
    <s v="e1 100 100 100000 1 46"/>
    <e v="#N/A"/>
    <e v="#N/A"/>
    <e v="#N/A"/>
    <e v="#N/A"/>
    <x v="2"/>
  </r>
  <r>
    <x v="4"/>
    <x v="2"/>
    <n v="100"/>
    <x v="2"/>
    <x v="44"/>
    <n v="1"/>
    <n v="1.4365680000000001"/>
    <n v="4.3833999999999998E-2"/>
    <n v="1.6193280000000001"/>
    <n v="3.6803000000000002E-2"/>
    <s v="6"/>
    <s v="scale_mpi_epyc_job_12180.out "/>
    <s v="scale_mpi_epyc_epyc006_2023-06-13_10-24-13.csv "/>
    <s v="e1 100 100 100000 1 45"/>
    <e v="#N/A"/>
    <e v="#N/A"/>
    <e v="#N/A"/>
    <e v="#N/A"/>
    <x v="2"/>
  </r>
  <r>
    <x v="4"/>
    <x v="2"/>
    <n v="100"/>
    <x v="2"/>
    <x v="43"/>
    <n v="1"/>
    <n v="1.6263110000000001"/>
    <n v="6.7242999999999997E-2"/>
    <n v="1.7395449999999999"/>
    <n v="4.0454999999999998E-2"/>
    <s v="6"/>
    <s v="scale_mpi_epyc_job_12180.out "/>
    <s v="scale_mpi_epyc_epyc006_2023-06-13_10-24-13.csv "/>
    <s v="e1 100 100 100000 1 44"/>
    <e v="#N/A"/>
    <e v="#N/A"/>
    <e v="#N/A"/>
    <e v="#N/A"/>
    <x v="2"/>
  </r>
  <r>
    <x v="4"/>
    <x v="2"/>
    <n v="100"/>
    <x v="2"/>
    <x v="42"/>
    <n v="1"/>
    <n v="1.465338"/>
    <n v="8.8705000000000006E-2"/>
    <n v="2.4267880000000002"/>
    <n v="5.7780999999999999E-2"/>
    <s v="6"/>
    <s v="scale_mpi_epyc_job_12180.out "/>
    <s v="scale_mpi_epyc_epyc006_2023-06-13_10-24-13.csv "/>
    <s v="e1 100 100 100000 1 43"/>
    <e v="#N/A"/>
    <e v="#N/A"/>
    <e v="#N/A"/>
    <e v="#N/A"/>
    <x v="2"/>
  </r>
  <r>
    <x v="4"/>
    <x v="2"/>
    <n v="100"/>
    <x v="2"/>
    <x v="41"/>
    <n v="1"/>
    <n v="1.418377"/>
    <n v="6.9821999999999995E-2"/>
    <n v="2.0582500000000001"/>
    <n v="5.0201000000000003E-2"/>
    <s v="6"/>
    <s v="scale_mpi_epyc_job_12180.out "/>
    <s v="scale_mpi_epyc_epyc006_2023-06-13_10-24-13.csv "/>
    <s v="e1 100 100 100000 1 42"/>
    <e v="#N/A"/>
    <e v="#N/A"/>
    <e v="#N/A"/>
    <e v="#N/A"/>
    <x v="2"/>
  </r>
  <r>
    <x v="4"/>
    <x v="2"/>
    <n v="100"/>
    <x v="2"/>
    <x v="40"/>
    <n v="1"/>
    <n v="1.528049"/>
    <n v="5.2641E-2"/>
    <n v="1.8799360000000001"/>
    <n v="4.6997999999999998E-2"/>
    <s v="6"/>
    <s v="scale_mpi_epyc_job_12180.out "/>
    <s v="scale_mpi_epyc_epyc006_2023-06-13_10-24-13.csv "/>
    <s v="e1 100 100 100000 1 41"/>
    <e v="#N/A"/>
    <e v="#N/A"/>
    <e v="#N/A"/>
    <e v="#N/A"/>
    <x v="2"/>
  </r>
  <r>
    <x v="4"/>
    <x v="2"/>
    <n v="100"/>
    <x v="2"/>
    <x v="39"/>
    <n v="1"/>
    <n v="1.399805"/>
    <n v="6.0519000000000003E-2"/>
    <n v="1.991819"/>
    <n v="5.1071999999999999E-2"/>
    <s v="6"/>
    <s v="scale_mpi_epyc_job_12180.out "/>
    <s v="scale_mpi_epyc_epyc006_2023-06-13_10-24-13.csv "/>
    <s v="e1 100 100 100000 1 40"/>
    <e v="#N/A"/>
    <e v="#N/A"/>
    <e v="#N/A"/>
    <e v="#N/A"/>
    <x v="2"/>
  </r>
  <r>
    <x v="4"/>
    <x v="2"/>
    <n v="100"/>
    <x v="2"/>
    <x v="38"/>
    <n v="1"/>
    <n v="1.5174840000000001"/>
    <n v="6.7696000000000006E-2"/>
    <n v="1.792538"/>
    <n v="4.7171999999999999E-2"/>
    <s v="6"/>
    <s v="scale_mpi_epyc_job_12180.out "/>
    <s v="scale_mpi_epyc_epyc006_2023-06-13_10-24-13.csv "/>
    <s v="e1 100 100 100000 1 39"/>
    <e v="#N/A"/>
    <e v="#N/A"/>
    <e v="#N/A"/>
    <e v="#N/A"/>
    <x v="2"/>
  </r>
  <r>
    <x v="4"/>
    <x v="2"/>
    <n v="100"/>
    <x v="2"/>
    <x v="37"/>
    <n v="1"/>
    <n v="1.4197390000000001"/>
    <n v="6.5483E-2"/>
    <n v="1.710569"/>
    <n v="4.6232000000000002E-2"/>
    <s v="6"/>
    <s v="scale_mpi_epyc_job_12180.out "/>
    <s v="scale_mpi_epyc_epyc006_2023-06-13_10-24-13.csv "/>
    <s v="e1 100 100 100000 1 38"/>
    <e v="#N/A"/>
    <e v="#N/A"/>
    <e v="#N/A"/>
    <e v="#N/A"/>
    <x v="2"/>
  </r>
  <r>
    <x v="4"/>
    <x v="2"/>
    <n v="100"/>
    <x v="2"/>
    <x v="36"/>
    <n v="1"/>
    <n v="1.3457790000000001"/>
    <n v="4.8215000000000001E-2"/>
    <n v="1.370287"/>
    <n v="3.8064000000000001E-2"/>
    <s v="6"/>
    <s v="scale_mpi_epyc_job_12180.out "/>
    <s v="scale_mpi_epyc_epyc006_2023-06-13_10-24-13.csv "/>
    <s v="e1 100 100 100000 1 37"/>
    <e v="#N/A"/>
    <e v="#N/A"/>
    <e v="#N/A"/>
    <e v="#N/A"/>
    <x v="2"/>
  </r>
  <r>
    <x v="4"/>
    <x v="2"/>
    <n v="100"/>
    <x v="2"/>
    <x v="35"/>
    <n v="1"/>
    <n v="1.3929199999999999"/>
    <n v="7.3865E-2"/>
    <n v="1.702305"/>
    <n v="4.8637E-2"/>
    <s v="6"/>
    <s v="scale_mpi_epyc_job_12180.out "/>
    <s v="scale_mpi_epyc_epyc006_2023-06-13_10-24-13.csv "/>
    <s v="e1 100 100 100000 1 36"/>
    <e v="#N/A"/>
    <e v="#N/A"/>
    <e v="#N/A"/>
    <e v="#N/A"/>
    <x v="2"/>
  </r>
  <r>
    <x v="4"/>
    <x v="2"/>
    <n v="100"/>
    <x v="2"/>
    <x v="34"/>
    <n v="1"/>
    <n v="1.3352329999999999"/>
    <n v="5.7079999999999999E-2"/>
    <n v="1.4540550000000001"/>
    <n v="4.2765999999999998E-2"/>
    <s v="6"/>
    <s v="scale_mpi_epyc_job_12180.out "/>
    <s v="scale_mpi_epyc_epyc006_2023-06-13_10-24-13.csv "/>
    <s v="e1 100 100 100000 1 35"/>
    <e v="#N/A"/>
    <e v="#N/A"/>
    <e v="#N/A"/>
    <e v="#N/A"/>
    <x v="2"/>
  </r>
  <r>
    <x v="4"/>
    <x v="2"/>
    <n v="100"/>
    <x v="2"/>
    <x v="33"/>
    <n v="1"/>
    <n v="1.367804"/>
    <n v="5.9957999999999997E-2"/>
    <n v="1.540759"/>
    <n v="4.6690000000000002E-2"/>
    <s v="6"/>
    <s v="scale_mpi_epyc_job_12180.out "/>
    <s v="scale_mpi_epyc_epyc006_2023-06-13_10-24-13.csv "/>
    <s v="e1 100 100 100000 1 34"/>
    <e v="#N/A"/>
    <e v="#N/A"/>
    <e v="#N/A"/>
    <e v="#N/A"/>
    <x v="2"/>
  </r>
  <r>
    <x v="4"/>
    <x v="2"/>
    <n v="100"/>
    <x v="2"/>
    <x v="32"/>
    <n v="1"/>
    <n v="1.40777"/>
    <n v="5.5929E-2"/>
    <n v="1.5481309999999999"/>
    <n v="4.8378999999999998E-2"/>
    <s v="6"/>
    <s v="scale_mpi_epyc_job_12180.out "/>
    <s v="scale_mpi_epyc_epyc006_2023-06-13_10-24-13.csv "/>
    <s v="e1 100 100 100000 1 33"/>
    <e v="#N/A"/>
    <e v="#N/A"/>
    <e v="#N/A"/>
    <e v="#N/A"/>
    <x v="2"/>
  </r>
  <r>
    <x v="4"/>
    <x v="2"/>
    <n v="100"/>
    <x v="2"/>
    <x v="31"/>
    <n v="1"/>
    <n v="1.2952999999999999"/>
    <n v="6.4721000000000001E-2"/>
    <n v="1.5143439999999999"/>
    <n v="4.8849999999999998E-2"/>
    <s v="6"/>
    <s v="scale_mpi_epyc_job_12180.out "/>
    <s v="scale_mpi_epyc_epyc006_2023-06-13_10-24-13.csv "/>
    <s v="e1 100 100 100000 1 32"/>
    <e v="#N/A"/>
    <e v="#N/A"/>
    <e v="#N/A"/>
    <e v="#N/A"/>
    <x v="2"/>
  </r>
  <r>
    <x v="4"/>
    <x v="2"/>
    <n v="100"/>
    <x v="2"/>
    <x v="30"/>
    <n v="1"/>
    <n v="1.256005"/>
    <n v="3.7178000000000003E-2"/>
    <n v="0.918659"/>
    <n v="3.0622E-2"/>
    <s v="6"/>
    <s v="scale_mpi_epyc_job_12180.out "/>
    <s v="scale_mpi_epyc_epyc006_2023-06-13_10-24-13.csv "/>
    <s v="e1 100 100 100000 1 31"/>
    <e v="#N/A"/>
    <e v="#N/A"/>
    <e v="#N/A"/>
    <e v="#N/A"/>
    <x v="2"/>
  </r>
  <r>
    <x v="4"/>
    <x v="2"/>
    <n v="100"/>
    <x v="2"/>
    <x v="29"/>
    <n v="1"/>
    <n v="1.3470120000000001"/>
    <n v="4.4637000000000003E-2"/>
    <n v="1.104468"/>
    <n v="3.8085000000000001E-2"/>
    <s v="6"/>
    <s v="scale_mpi_epyc_job_12180.out "/>
    <s v="scale_mpi_epyc_epyc006_2023-06-13_10-24-13.csv "/>
    <s v="e1 100 100 100000 1 30"/>
    <e v="#N/A"/>
    <e v="#N/A"/>
    <e v="#N/A"/>
    <e v="#N/A"/>
    <x v="2"/>
  </r>
  <r>
    <x v="4"/>
    <x v="2"/>
    <n v="100"/>
    <x v="2"/>
    <x v="28"/>
    <n v="1"/>
    <n v="1.3065850000000001"/>
    <n v="6.5224000000000004E-2"/>
    <n v="1.303542"/>
    <n v="4.6554999999999999E-2"/>
    <s v="6"/>
    <s v="scale_mpi_epyc_job_12180.out "/>
    <s v="scale_mpi_epyc_epyc006_2023-06-13_10-24-13.csv "/>
    <s v="e1 100 100 100000 1 29"/>
    <e v="#N/A"/>
    <e v="#N/A"/>
    <e v="#N/A"/>
    <e v="#N/A"/>
    <x v="2"/>
  </r>
  <r>
    <x v="4"/>
    <x v="2"/>
    <n v="100"/>
    <x v="2"/>
    <x v="27"/>
    <n v="1"/>
    <n v="1.3173859999999999"/>
    <n v="6.0987E-2"/>
    <n v="1.232923"/>
    <n v="4.5664000000000003E-2"/>
    <s v="6"/>
    <s v="scale_mpi_epyc_job_12180.out "/>
    <s v="scale_mpi_epyc_epyc006_2023-06-13_10-24-13.csv "/>
    <s v="e1 100 100 100000 1 28"/>
    <e v="#N/A"/>
    <e v="#N/A"/>
    <e v="#N/A"/>
    <e v="#N/A"/>
    <x v="2"/>
  </r>
  <r>
    <x v="4"/>
    <x v="2"/>
    <n v="100"/>
    <x v="2"/>
    <x v="26"/>
    <n v="1"/>
    <n v="1.2396780000000001"/>
    <n v="5.3294000000000001E-2"/>
    <n v="0.95665199999999995"/>
    <n v="3.6794E-2"/>
    <s v="6"/>
    <s v="scale_mpi_epyc_job_12180.out "/>
    <s v="scale_mpi_epyc_epyc006_2023-06-13_10-24-13.csv "/>
    <s v="e1 100 100 100000 1 27"/>
    <e v="#N/A"/>
    <e v="#N/A"/>
    <e v="#N/A"/>
    <e v="#N/A"/>
    <x v="2"/>
  </r>
  <r>
    <x v="4"/>
    <x v="2"/>
    <n v="100"/>
    <x v="2"/>
    <x v="25"/>
    <n v="1"/>
    <n v="1.2895220000000001"/>
    <n v="5.1063999999999998E-2"/>
    <n v="0.77006699999999995"/>
    <n v="3.0803000000000001E-2"/>
    <s v="6"/>
    <s v="scale_mpi_epyc_job_12180.out "/>
    <s v="scale_mpi_epyc_epyc006_2023-06-13_10-24-13.csv "/>
    <s v="e1 100 100 100000 1 26"/>
    <e v="#N/A"/>
    <e v="#N/A"/>
    <e v="#N/A"/>
    <e v="#N/A"/>
    <x v="2"/>
  </r>
  <r>
    <x v="4"/>
    <x v="2"/>
    <n v="100"/>
    <x v="2"/>
    <x v="24"/>
    <n v="1"/>
    <n v="1.2663869999999999"/>
    <n v="5.4739999999999997E-2"/>
    <n v="0.86680900000000005"/>
    <n v="3.6117000000000003E-2"/>
    <s v="6"/>
    <s v="scale_mpi_epyc_job_12180.out "/>
    <s v="scale_mpi_epyc_epyc006_2023-06-13_10-24-13.csv "/>
    <s v="e1 100 100 100000 1 25"/>
    <e v="#N/A"/>
    <e v="#N/A"/>
    <e v="#N/A"/>
    <e v="#N/A"/>
    <x v="2"/>
  </r>
  <r>
    <x v="4"/>
    <x v="2"/>
    <n v="100"/>
    <x v="2"/>
    <x v="23"/>
    <n v="1"/>
    <n v="1.2141960000000001"/>
    <n v="4.1001999999999997E-2"/>
    <n v="0.67476400000000003"/>
    <n v="2.9337999999999999E-2"/>
    <s v="6"/>
    <s v="scale_mpi_epyc_job_12180.out "/>
    <s v="scale_mpi_epyc_epyc006_2023-06-13_10-24-13.csv "/>
    <s v="e1 100 100 100000 1 24"/>
    <e v="#N/A"/>
    <e v="#N/A"/>
    <e v="#N/A"/>
    <e v="#N/A"/>
    <x v="2"/>
  </r>
  <r>
    <x v="4"/>
    <x v="2"/>
    <n v="100"/>
    <x v="2"/>
    <x v="22"/>
    <n v="1"/>
    <n v="1.2480869999999999"/>
    <n v="4.5754000000000003E-2"/>
    <n v="0.70487299999999997"/>
    <n v="3.2039999999999999E-2"/>
    <s v="6"/>
    <s v="scale_mpi_epyc_job_12180.out "/>
    <s v="scale_mpi_epyc_epyc006_2023-06-13_10-24-13.csv "/>
    <s v="e1 100 100 100000 1 23"/>
    <e v="#N/A"/>
    <e v="#N/A"/>
    <e v="#N/A"/>
    <e v="#N/A"/>
    <x v="2"/>
  </r>
  <r>
    <x v="4"/>
    <x v="2"/>
    <n v="100"/>
    <x v="2"/>
    <x v="21"/>
    <n v="1"/>
    <n v="1.228529"/>
    <n v="5.2194999999999998E-2"/>
    <n v="0.89360099999999998"/>
    <n v="4.2552E-2"/>
    <s v="6"/>
    <s v="scale_mpi_epyc_job_12180.out "/>
    <s v="scale_mpi_epyc_epyc006_2023-06-13_10-24-13.csv "/>
    <s v="e1 100 100 100000 1 22"/>
    <e v="#N/A"/>
    <e v="#N/A"/>
    <e v="#N/A"/>
    <e v="#N/A"/>
    <x v="2"/>
  </r>
  <r>
    <x v="4"/>
    <x v="2"/>
    <n v="100"/>
    <x v="2"/>
    <x v="20"/>
    <n v="1"/>
    <n v="1.223382"/>
    <n v="4.3775000000000001E-2"/>
    <n v="0.66093999999999997"/>
    <n v="3.3047E-2"/>
    <s v="6"/>
    <s v="scale_mpi_epyc_job_12180.out "/>
    <s v="scale_mpi_epyc_epyc006_2023-06-13_10-24-13.csv "/>
    <s v="e1 100 100 100000 1 21"/>
    <e v="#N/A"/>
    <e v="#N/A"/>
    <e v="#N/A"/>
    <e v="#N/A"/>
    <x v="2"/>
  </r>
  <r>
    <x v="4"/>
    <x v="2"/>
    <n v="100"/>
    <x v="2"/>
    <x v="19"/>
    <n v="1"/>
    <n v="1.2071270000000001"/>
    <n v="3.8217000000000001E-2"/>
    <n v="0.55296100000000004"/>
    <n v="2.9103E-2"/>
    <s v="6"/>
    <s v="scale_mpi_epyc_job_12180.out "/>
    <s v="scale_mpi_epyc_epyc006_2023-06-13_10-24-13.csv "/>
    <s v="e1 100 100 100000 1 20"/>
    <e v="#N/A"/>
    <e v="#N/A"/>
    <e v="#N/A"/>
    <e v="#N/A"/>
    <x v="2"/>
  </r>
  <r>
    <x v="4"/>
    <x v="2"/>
    <n v="100"/>
    <x v="2"/>
    <x v="18"/>
    <n v="1"/>
    <n v="1.1701589999999999"/>
    <n v="2.2433000000000002E-2"/>
    <n v="0.34672599999999998"/>
    <n v="1.9262999999999999E-2"/>
    <s v="6"/>
    <s v="scale_mpi_epyc_job_12180.out "/>
    <s v="scale_mpi_epyc_epyc006_2023-06-13_10-24-13.csv "/>
    <s v="e1 100 100 100000 1 19"/>
    <e v="#N/A"/>
    <e v="#N/A"/>
    <e v="#N/A"/>
    <e v="#N/A"/>
    <x v="2"/>
  </r>
  <r>
    <x v="4"/>
    <x v="2"/>
    <n v="100"/>
    <x v="2"/>
    <x v="17"/>
    <n v="1"/>
    <n v="1.166906"/>
    <n v="2.1956E-2"/>
    <n v="0.32830199999999998"/>
    <n v="1.9311999999999999E-2"/>
    <s v="6"/>
    <s v="scale_mpi_epyc_job_12180.out "/>
    <s v="scale_mpi_epyc_epyc006_2023-06-13_10-24-13.csv "/>
    <s v="e1 100 100 100000 1 18"/>
    <e v="#N/A"/>
    <e v="#N/A"/>
    <e v="#N/A"/>
    <e v="#N/A"/>
    <x v="2"/>
  </r>
  <r>
    <x v="4"/>
    <x v="2"/>
    <n v="100"/>
    <x v="2"/>
    <x v="16"/>
    <n v="1"/>
    <n v="1.1659029999999999"/>
    <n v="2.9274000000000001E-2"/>
    <n v="0.35095900000000002"/>
    <n v="2.1935E-2"/>
    <s v="6"/>
    <s v="scale_mpi_epyc_job_12180.out "/>
    <s v="scale_mpi_epyc_epyc006_2023-06-13_10-24-13.csv "/>
    <s v="e1 100 100 100000 1 17"/>
    <e v="#N/A"/>
    <e v="#N/A"/>
    <e v="#N/A"/>
    <e v="#N/A"/>
    <x v="2"/>
  </r>
  <r>
    <x v="4"/>
    <x v="2"/>
    <n v="100"/>
    <x v="2"/>
    <x v="15"/>
    <n v="1"/>
    <n v="1.178188"/>
    <n v="3.8295999999999997E-2"/>
    <n v="0.36299500000000001"/>
    <n v="2.4199999999999999E-2"/>
    <s v="6"/>
    <s v="scale_mpi_epyc_job_12180.out "/>
    <s v="scale_mpi_epyc_epyc006_2023-06-13_10-24-13.csv "/>
    <s v="e1 100 100 100000 1 16"/>
    <e v="#N/A"/>
    <e v="#N/A"/>
    <e v="#N/A"/>
    <e v="#N/A"/>
    <x v="2"/>
  </r>
  <r>
    <x v="4"/>
    <x v="2"/>
    <n v="100"/>
    <x v="2"/>
    <x v="14"/>
    <n v="1"/>
    <n v="1.1607670000000001"/>
    <n v="3.5050999999999999E-2"/>
    <n v="0.30707699999999999"/>
    <n v="2.1933999999999999E-2"/>
    <s v="6"/>
    <s v="scale_mpi_epyc_job_12180.out "/>
    <s v="scale_mpi_epyc_epyc006_2023-06-13_10-24-13.csv "/>
    <s v="e1 100 100 100000 1 15"/>
    <e v="#N/A"/>
    <e v="#N/A"/>
    <e v="#N/A"/>
    <e v="#N/A"/>
    <x v="2"/>
  </r>
  <r>
    <x v="4"/>
    <x v="2"/>
    <n v="100"/>
    <x v="2"/>
    <x v="13"/>
    <n v="1"/>
    <n v="1.1567270000000001"/>
    <n v="3.7906000000000002E-2"/>
    <n v="0.20382"/>
    <n v="1.5678000000000001E-2"/>
    <s v="6"/>
    <s v="scale_mpi_epyc_job_12180.out "/>
    <s v="scale_mpi_epyc_epyc006_2023-06-13_10-24-13.csv "/>
    <s v="e1 100 100 100000 1 14"/>
    <e v="#N/A"/>
    <e v="#N/A"/>
    <e v="#N/A"/>
    <e v="#N/A"/>
    <x v="2"/>
  </r>
  <r>
    <x v="4"/>
    <x v="2"/>
    <n v="100"/>
    <x v="2"/>
    <x v="12"/>
    <n v="1"/>
    <n v="1.143278"/>
    <n v="3.4960999999999999E-2"/>
    <n v="0.31998199999999999"/>
    <n v="2.6665000000000001E-2"/>
    <s v="6"/>
    <s v="scale_mpi_epyc_job_12180.out "/>
    <s v="scale_mpi_epyc_epyc006_2023-06-13_10-24-13.csv "/>
    <s v="e1 100 100 100000 1 13"/>
    <e v="#N/A"/>
    <e v="#N/A"/>
    <e v="#N/A"/>
    <e v="#N/A"/>
    <x v="2"/>
  </r>
  <r>
    <x v="4"/>
    <x v="2"/>
    <n v="100"/>
    <x v="2"/>
    <x v="11"/>
    <n v="1"/>
    <n v="1.108498"/>
    <n v="1.5699000000000001E-2"/>
    <n v="0.13278200000000001"/>
    <n v="1.2071E-2"/>
    <s v="6"/>
    <s v="scale_mpi_epyc_job_12180.out "/>
    <s v="scale_mpi_epyc_epyc006_2023-06-13_10-24-13.csv "/>
    <s v="e1 100 100 100000 1 12"/>
    <e v="#N/A"/>
    <e v="#N/A"/>
    <e v="#N/A"/>
    <e v="#N/A"/>
    <x v="2"/>
  </r>
  <r>
    <x v="4"/>
    <x v="2"/>
    <n v="100"/>
    <x v="2"/>
    <x v="10"/>
    <n v="1"/>
    <n v="1.120274"/>
    <n v="2.0466999999999999E-2"/>
    <n v="0.14245099999999999"/>
    <n v="1.4245000000000001E-2"/>
    <s v="6"/>
    <s v="scale_mpi_epyc_job_12180.out "/>
    <s v="scale_mpi_epyc_epyc006_2023-06-13_10-24-13.csv "/>
    <s v="e1 100 100 100000 1 11"/>
    <e v="#N/A"/>
    <e v="#N/A"/>
    <e v="#N/A"/>
    <e v="#N/A"/>
    <x v="2"/>
  </r>
  <r>
    <x v="4"/>
    <x v="2"/>
    <n v="100"/>
    <x v="2"/>
    <x v="9"/>
    <n v="1"/>
    <n v="1.0938680000000001"/>
    <n v="1.5407000000000001E-2"/>
    <n v="0.110774"/>
    <n v="1.2307999999999999E-2"/>
    <s v="6"/>
    <s v="scale_mpi_epyc_job_12180.out "/>
    <s v="scale_mpi_epyc_epyc006_2023-06-13_10-24-13.csv "/>
    <s v="e1 100 100 100000 1 10"/>
    <e v="#N/A"/>
    <e v="#N/A"/>
    <e v="#N/A"/>
    <e v="#N/A"/>
    <x v="2"/>
  </r>
  <r>
    <x v="4"/>
    <x v="2"/>
    <n v="100"/>
    <x v="2"/>
    <x v="8"/>
    <n v="1"/>
    <n v="1.1085700000000001"/>
    <n v="2.3605000000000001E-2"/>
    <n v="0.14230799999999999"/>
    <n v="1.7788000000000002E-2"/>
    <s v="6"/>
    <s v="scale_mpi_epyc_job_12180.out "/>
    <s v="scale_mpi_epyc_epyc006_2023-06-13_10-24-13.csv "/>
    <s v="e1 100 100 100000 1 9"/>
    <e v="#N/A"/>
    <e v="#N/A"/>
    <e v="#N/A"/>
    <e v="#N/A"/>
    <x v="2"/>
  </r>
  <r>
    <x v="4"/>
    <x v="2"/>
    <n v="100"/>
    <x v="2"/>
    <x v="7"/>
    <n v="1"/>
    <n v="1.101235"/>
    <n v="2.3994000000000001E-2"/>
    <n v="9.3121999999999996E-2"/>
    <n v="1.3303000000000001E-2"/>
    <s v="6"/>
    <s v="scale_mpi_epyc_job_12180.out "/>
    <s v="scale_mpi_epyc_epyc006_2023-06-13_10-24-13.csv "/>
    <s v="e1 100 100 100000 1 8"/>
    <e v="#N/A"/>
    <e v="#N/A"/>
    <e v="#N/A"/>
    <e v="#N/A"/>
    <x v="2"/>
  </r>
  <r>
    <x v="4"/>
    <x v="2"/>
    <n v="100"/>
    <x v="2"/>
    <x v="6"/>
    <n v="1"/>
    <n v="1.095013"/>
    <n v="2.2370000000000001E-2"/>
    <n v="8.8417999999999997E-2"/>
    <n v="1.4736000000000001E-2"/>
    <s v="6"/>
    <s v="scale_mpi_epyc_job_12180.out "/>
    <s v="scale_mpi_epyc_epyc006_2023-06-13_10-24-13.csv "/>
    <s v="e1 100 100 100000 1 7"/>
    <e v="#N/A"/>
    <e v="#N/A"/>
    <e v="#N/A"/>
    <e v="#N/A"/>
    <x v="2"/>
  </r>
  <r>
    <x v="4"/>
    <x v="2"/>
    <n v="100"/>
    <x v="2"/>
    <x v="5"/>
    <n v="1"/>
    <n v="1.0729949999999999"/>
    <n v="1.1821999999999999E-2"/>
    <n v="4.7183999999999997E-2"/>
    <n v="9.4369999999999992E-3"/>
    <s v="6"/>
    <s v="scale_mpi_epyc_job_12180.out "/>
    <s v="scale_mpi_epyc_epyc006_2023-06-13_10-24-13.csv "/>
    <s v="e1 100 100 100000 1 6"/>
    <e v="#N/A"/>
    <e v="#N/A"/>
    <e v="#N/A"/>
    <e v="#N/A"/>
    <x v="2"/>
  </r>
  <r>
    <x v="4"/>
    <x v="2"/>
    <n v="100"/>
    <x v="2"/>
    <x v="4"/>
    <n v="1"/>
    <n v="1.068668"/>
    <n v="1.0926E-2"/>
    <n v="3.6073000000000001E-2"/>
    <n v="9.018E-3"/>
    <s v="6"/>
    <s v="scale_mpi_epyc_job_12180.out "/>
    <s v="scale_mpi_epyc_epyc006_2023-06-13_10-24-13.csv "/>
    <s v="e1 100 100 100000 1 5"/>
    <e v="#N/A"/>
    <e v="#N/A"/>
    <e v="#N/A"/>
    <e v="#N/A"/>
    <x v="2"/>
  </r>
  <r>
    <x v="4"/>
    <x v="2"/>
    <n v="100"/>
    <x v="2"/>
    <x v="3"/>
    <n v="1"/>
    <n v="1.0588169999999999"/>
    <n v="8.3689999999999997E-3"/>
    <n v="2.0947E-2"/>
    <n v="6.9820000000000004E-3"/>
    <s v="6"/>
    <s v="scale_mpi_epyc_job_12180.out "/>
    <s v="scale_mpi_epyc_epyc006_2023-06-13_10-24-13.csv "/>
    <s v="e1 100 100 100000 1 4"/>
    <e v="#N/A"/>
    <e v="#N/A"/>
    <e v="#N/A"/>
    <e v="#N/A"/>
    <x v="2"/>
  </r>
  <r>
    <x v="4"/>
    <x v="2"/>
    <n v="100"/>
    <x v="2"/>
    <x v="2"/>
    <n v="1"/>
    <n v="1.0593399999999999"/>
    <n v="7.4349999999999998E-3"/>
    <n v="1.1734E-2"/>
    <n v="5.8669999999999998E-3"/>
    <s v="6"/>
    <s v="scale_mpi_epyc_job_12180.out "/>
    <s v="scale_mpi_epyc_epyc006_2023-06-13_10-24-13.csv "/>
    <s v="e1 100 100 100000 1 3"/>
    <e v="#N/A"/>
    <e v="#N/A"/>
    <e v="#N/A"/>
    <e v="#N/A"/>
    <x v="2"/>
  </r>
  <r>
    <x v="4"/>
    <x v="2"/>
    <n v="100"/>
    <x v="2"/>
    <x v="1"/>
    <n v="1"/>
    <n v="1.057763"/>
    <n v="7.8740000000000008E-3"/>
    <n v="6.4440000000000001E-3"/>
    <n v="6.4440000000000001E-3"/>
    <s v="6"/>
    <s v="scale_mpi_epyc_job_12180.out "/>
    <s v="scale_mpi_epyc_epyc006_2023-06-13_10-24-13.csv "/>
    <s v="e1 100 100 100000 1 2"/>
    <e v="#N/A"/>
    <e v="#N/A"/>
    <e v="#N/A"/>
    <e v="#N/A"/>
    <x v="2"/>
  </r>
  <r>
    <x v="4"/>
    <x v="2"/>
    <n v="100"/>
    <x v="2"/>
    <x v="0"/>
    <n v="1"/>
    <n v="1.066087"/>
    <n v="5.8300000000000001E-3"/>
    <n v="0"/>
    <n v="0"/>
    <s v="6"/>
    <s v="scale_mpi_epyc_job_12180.out "/>
    <s v="scale_mpi_epyc_epyc006_2023-06-13_10-24-13.csv "/>
    <s v="e1 100 100 100000 1 1"/>
    <e v="#N/A"/>
    <e v="#N/A"/>
    <e v="#N/A"/>
    <e v="#N/A"/>
    <x v="2"/>
  </r>
  <r>
    <x v="3"/>
    <x v="0"/>
    <n v="100"/>
    <x v="0"/>
    <x v="9"/>
    <n v="1"/>
    <n v="38.000222000000001"/>
    <n v="12.164716"/>
    <n v="9.8943729999999999"/>
    <n v="1.099375"/>
    <s v="2"/>
    <s v="scale_mpi_epyc_job_12525.out "/>
    <s v="scale_mpi_epyc_epyc002_2023-06-15_01-01-48.csv "/>
    <s v="e3 10000 100 1 1 10"/>
    <n v="38.05554345454545"/>
    <n v="0.49471280833018283"/>
    <n v="37.066117837885088"/>
    <n v="39.044969071205813"/>
    <x v="0"/>
  </r>
  <r>
    <x v="3"/>
    <x v="0"/>
    <n v="100"/>
    <x v="0"/>
    <x v="15"/>
    <n v="1"/>
    <n v="37.988894000000002"/>
    <n v="12.325666"/>
    <n v="23.675986000000002"/>
    <n v="1.5783990000000001"/>
    <s v="6"/>
    <s v="scale_mpi_epyc_job_12211.out "/>
    <s v="scale_mpi_epyc_epyc006_2023-06-13_12-02-32.csv "/>
    <s v="e3 10000 100 1 1 16"/>
    <n v="37.986182636363637"/>
    <n v="0.77675278234611489"/>
    <n v="36.432677071671407"/>
    <n v="39.539688201055867"/>
    <x v="0"/>
  </r>
  <r>
    <x v="3"/>
    <x v="0"/>
    <n v="100"/>
    <x v="0"/>
    <x v="15"/>
    <n v="1"/>
    <n v="37.856665"/>
    <n v="12.607217"/>
    <n v="18.441814999999998"/>
    <n v="1.229454"/>
    <s v="2"/>
    <s v="scale_mpi_epyc_job_12525.out "/>
    <s v="scale_mpi_epyc_epyc002_2023-06-15_01-01-48.csv "/>
    <s v="e3 10000 100 1 1 16"/>
    <n v="37.986182636363637"/>
    <n v="0.77675278234611489"/>
    <n v="36.432677071671407"/>
    <n v="39.539688201055867"/>
    <x v="0"/>
  </r>
  <r>
    <x v="4"/>
    <x v="0"/>
    <n v="100"/>
    <x v="0"/>
    <x v="6"/>
    <n v="1"/>
    <n v="37.718259000000003"/>
    <n v="11.151785"/>
    <n v="8.7330740000000002"/>
    <n v="1.4555119999999999"/>
    <s v="1"/>
    <s v="scale_mpi_epyc_job_12532.out "/>
    <s v="scale_mpi_epyc_epyc001.orfeo.hpc_2023-06-15_02-53-33.csv "/>
    <s v="e1 10000 100 1 1 7"/>
    <n v="38.721189333333335"/>
    <n v="0.65179271488205404"/>
    <n v="37.41760390356923"/>
    <n v="40.02477476309744"/>
    <x v="0"/>
  </r>
  <r>
    <x v="3"/>
    <x v="0"/>
    <n v="100"/>
    <x v="0"/>
    <x v="15"/>
    <n v="1"/>
    <n v="37.657843999999997"/>
    <n v="11.972365"/>
    <n v="20.134989999999998"/>
    <n v="1.342333"/>
    <s v="2"/>
    <s v="scale_mpi_epyc_job_12525.out "/>
    <s v="scale_mpi_epyc_epyc002_2023-06-15_01-01-48.csv "/>
    <s v="e3 10000 100 1 1 16"/>
    <n v="37.986182636363637"/>
    <n v="0.77675278234611489"/>
    <n v="36.432677071671407"/>
    <n v="39.539688201055867"/>
    <x v="0"/>
  </r>
  <r>
    <x v="3"/>
    <x v="0"/>
    <n v="100"/>
    <x v="0"/>
    <x v="9"/>
    <n v="1"/>
    <n v="37.643113"/>
    <n v="11.671533"/>
    <n v="9.4345689999999998"/>
    <n v="1.0482849999999999"/>
    <s v="5"/>
    <s v="scale_mpi_epyc_job_12529.out "/>
    <s v="scale_mpi_epyc_epyc005_2023-06-15_01-13-26.csv "/>
    <s v="e3 10000 100 1 1 10"/>
    <n v="38.05554345454545"/>
    <n v="0.49471280833018283"/>
    <n v="37.066117837885088"/>
    <n v="39.044969071205813"/>
    <x v="0"/>
  </r>
  <r>
    <x v="4"/>
    <x v="0"/>
    <n v="100"/>
    <x v="0"/>
    <x v="6"/>
    <n v="1"/>
    <n v="37.640526999999999"/>
    <n v="11.156682"/>
    <n v="7.779388"/>
    <n v="1.296565"/>
    <s v="1"/>
    <s v="scale_mpi_epyc_job_12532.out "/>
    <s v="scale_mpi_epyc_epyc001.orfeo.hpc_2023-06-15_02-53-33.csv "/>
    <s v="e1 10000 100 1 1 7"/>
    <n v="38.721189333333335"/>
    <n v="0.65179271488205404"/>
    <n v="37.41760390356923"/>
    <n v="40.02477476309744"/>
    <x v="0"/>
  </r>
  <r>
    <x v="3"/>
    <x v="0"/>
    <n v="100"/>
    <x v="0"/>
    <x v="16"/>
    <n v="1"/>
    <n v="37.633110000000002"/>
    <n v="12.499292000000001"/>
    <n v="20.700949000000001"/>
    <n v="1.293809"/>
    <s v="6"/>
    <s v="scale_mpi_epyc_job_12340.out "/>
    <s v="scale_mpi_epyc_epyc006_2023-06-14_14-04-43.csv "/>
    <s v="e3 10000 100 1 1 17"/>
    <n v="36.482004272727274"/>
    <n v="0.78074141509561845"/>
    <n v="34.920521442536035"/>
    <n v="38.043487102918512"/>
    <x v="0"/>
  </r>
  <r>
    <x v="3"/>
    <x v="0"/>
    <n v="100"/>
    <x v="0"/>
    <x v="9"/>
    <n v="1"/>
    <n v="37.617019999999997"/>
    <n v="11.769551999999999"/>
    <n v="10.63753"/>
    <n v="1.181948"/>
    <s v="5"/>
    <s v="scale_mpi_epyc_job_12529.out "/>
    <s v="scale_mpi_epyc_epyc005_2023-06-15_01-13-26.csv "/>
    <s v="e3 10000 100 1 1 10"/>
    <n v="38.05554345454545"/>
    <n v="0.49471280833018283"/>
    <n v="37.066117837885088"/>
    <n v="39.044969071205813"/>
    <x v="0"/>
  </r>
  <r>
    <x v="3"/>
    <x v="0"/>
    <n v="100"/>
    <x v="0"/>
    <x v="9"/>
    <n v="1"/>
    <n v="37.532811000000002"/>
    <n v="11.736654"/>
    <n v="11.034946"/>
    <n v="1.226105"/>
    <s v="6"/>
    <s v="scale_mpi_epyc_job_12340.out "/>
    <s v="scale_mpi_epyc_epyc006_2023-06-14_14-04-43.csv "/>
    <s v="e3 10000 100 1 1 10"/>
    <n v="38.05554345454545"/>
    <n v="0.49471280833018283"/>
    <n v="37.066117837885088"/>
    <n v="39.044969071205813"/>
    <x v="0"/>
  </r>
  <r>
    <x v="3"/>
    <x v="0"/>
    <n v="100"/>
    <x v="0"/>
    <x v="15"/>
    <n v="1"/>
    <n v="37.42407"/>
    <n v="11.837358999999999"/>
    <n v="21.522531000000001"/>
    <n v="1.4348350000000001"/>
    <s v="5"/>
    <s v="scale_mpi_epyc_job_12529.out "/>
    <s v="scale_mpi_epyc_epyc005_2023-06-15_01-13-26.csv "/>
    <s v="e3 10000 100 1 1 16"/>
    <n v="37.986182636363637"/>
    <n v="0.77675278234611489"/>
    <n v="36.432677071671407"/>
    <n v="39.539688201055867"/>
    <x v="0"/>
  </r>
  <r>
    <x v="4"/>
    <x v="0"/>
    <n v="100"/>
    <x v="2"/>
    <x v="4"/>
    <n v="1"/>
    <n v="37.418154000000001"/>
    <n v="0.52046099999999995"/>
    <n v="0.92462500000000003"/>
    <n v="0.231156"/>
    <s v="6"/>
    <s v="scale_mpi_epyc_job_12129.out "/>
    <s v="scale_mpi_epyc_epyc006_2023-06-13_02-01-02.csv "/>
    <s v="e1 10000 100 100000 1 5"/>
    <n v="37.131555291666672"/>
    <n v="0.22261257788867511"/>
    <n v="36.686330135889321"/>
    <n v="37.576780447444023"/>
    <x v="0"/>
  </r>
  <r>
    <x v="3"/>
    <x v="0"/>
    <n v="100"/>
    <x v="0"/>
    <x v="16"/>
    <n v="1"/>
    <n v="37.414492000000003"/>
    <n v="12.919957999999999"/>
    <n v="25.060689"/>
    <n v="1.5662929999999999"/>
    <s v="8"/>
    <s v="scale_mpi_epyc_job_12284.out "/>
    <s v="scale_mpi_epyc_epyc008_2023-06-13_22-48-06.csv "/>
    <s v="e3 10000 100 1 1 17"/>
    <n v="36.482004272727274"/>
    <n v="0.78074141509561845"/>
    <n v="34.920521442536035"/>
    <n v="38.043487102918512"/>
    <x v="0"/>
  </r>
  <r>
    <x v="4"/>
    <x v="0"/>
    <n v="100"/>
    <x v="2"/>
    <x v="4"/>
    <n v="1"/>
    <n v="37.254821"/>
    <n v="0.34481099999999998"/>
    <n v="0.81292600000000004"/>
    <n v="0.20323099999999999"/>
    <s v="6"/>
    <s v="scale_mpi_epyc_job_12129.out "/>
    <s v="scale_mpi_epyc_epyc006_2023-06-13_02-01-02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250669000000002"/>
    <n v="0.396596"/>
    <n v="0.97126000000000001"/>
    <n v="0.242815"/>
    <s v="6"/>
    <s v="scale_mpi_epyc_job_12129.out "/>
    <s v="scale_mpi_epyc_epyc006_2023-06-13_02-01-02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231090999999999"/>
    <n v="0.37369599999999997"/>
    <n v="0.53133600000000003"/>
    <n v="0.13283400000000001"/>
    <s v="1"/>
    <s v="scale_mpi_epyc_job_12530.out "/>
    <s v="scale_mpi_epyc_epyc001.orfeo.hpc_2023-06-15_02-04-28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136606"/>
    <n v="0.27183600000000002"/>
    <n v="0.52248700000000003"/>
    <n v="0.13062199999999999"/>
    <s v="6"/>
    <s v="scale_mpi_epyc_job_12129.out "/>
    <s v="scale_mpi_epyc_epyc006_2023-06-13_02-01-02.csv "/>
    <s v="e1 10000 100 100000 1 5"/>
    <n v="37.131555291666672"/>
    <n v="0.22261257788867511"/>
    <n v="36.686330135889321"/>
    <n v="37.576780447444023"/>
    <x v="0"/>
  </r>
  <r>
    <x v="3"/>
    <x v="0"/>
    <n v="100"/>
    <x v="0"/>
    <x v="15"/>
    <n v="1"/>
    <n v="37.131419000000001"/>
    <n v="12.539871"/>
    <n v="17.046658999999998"/>
    <n v="1.136444"/>
    <s v="2"/>
    <s v="scale_mpi_epyc_job_12255.out "/>
    <s v="scale_mpi_epyc_epyc002_2023-06-13_17-08-11.csv "/>
    <s v="e3 10000 100 1 1 16"/>
    <n v="37.986182636363637"/>
    <n v="0.77675278234611489"/>
    <n v="36.432677071671407"/>
    <n v="39.539688201055867"/>
    <x v="0"/>
  </r>
  <r>
    <x v="3"/>
    <x v="0"/>
    <n v="100"/>
    <x v="0"/>
    <x v="9"/>
    <n v="1"/>
    <n v="37.129058999999998"/>
    <n v="11.332326"/>
    <n v="11.067031"/>
    <n v="1.22967"/>
    <s v="2"/>
    <s v="scale_mpi_epyc_job_12255.out "/>
    <s v="scale_mpi_epyc_epyc002_2023-06-13_17-08-11.csv "/>
    <s v="e3 10000 100 1 1 10"/>
    <n v="38.05554345454545"/>
    <n v="0.49471280833018283"/>
    <n v="37.066117837885088"/>
    <n v="39.044969071205813"/>
    <x v="0"/>
  </r>
  <r>
    <x v="4"/>
    <x v="0"/>
    <n v="100"/>
    <x v="2"/>
    <x v="4"/>
    <n v="1"/>
    <n v="37.119549999999997"/>
    <n v="0.25105300000000003"/>
    <n v="0.5827"/>
    <n v="0.145675"/>
    <s v="5"/>
    <s v="scale_mpi_epyc_job_12331.out "/>
    <s v="scale_mpi_epyc_epyc005_2023-06-14_10-28-05.csv "/>
    <s v="e1 10000 100 100000 1 5"/>
    <n v="37.131555291666672"/>
    <n v="0.22261257788867511"/>
    <n v="36.686330135889321"/>
    <n v="37.576780447444023"/>
    <x v="0"/>
  </r>
  <r>
    <x v="3"/>
    <x v="0"/>
    <n v="100"/>
    <x v="0"/>
    <x v="10"/>
    <n v="1"/>
    <n v="37.114503999999997"/>
    <n v="13.534673"/>
    <n v="11.601603000000001"/>
    <n v="1.1601600000000001"/>
    <s v="2"/>
    <s v="scale_mpi_epyc_job_12525.out "/>
    <s v="scale_mpi_epyc_epyc002_2023-06-15_01-01-48.csv "/>
    <s v="e3 10000 100 1 1 11"/>
    <n v="35.974690454545453"/>
    <n v="0.63008700186600619"/>
    <n v="34.714516450813441"/>
    <n v="37.234864458277464"/>
    <x v="0"/>
  </r>
  <r>
    <x v="4"/>
    <x v="0"/>
    <n v="100"/>
    <x v="2"/>
    <x v="4"/>
    <n v="1"/>
    <n v="37.098964000000002"/>
    <n v="0.14616399999999999"/>
    <n v="0.189246"/>
    <n v="4.7310999999999999E-2"/>
    <s v="6"/>
    <s v="scale_mpi_epyc_job_12180.out "/>
    <s v="scale_mpi_epyc_epyc006_2023-06-13_10-24-13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095480999999999"/>
    <n v="0.215972"/>
    <n v="0.40672599999999998"/>
    <n v="0.10168099999999999"/>
    <s v="2"/>
    <s v="scale_mpi_epyc_job_12533.out "/>
    <s v="scale_mpi_epyc_epyc002_2023-06-15_02-53-43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090780000000002"/>
    <n v="0.22265399999999999"/>
    <n v="0.46730699999999997"/>
    <n v="0.116827"/>
    <s v="2"/>
    <s v="scale_mpi_epyc_job_12533.out "/>
    <s v="scale_mpi_epyc_epyc002_2023-06-15_02-53-43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090440999999998"/>
    <n v="0.235738"/>
    <n v="0.49875599999999998"/>
    <n v="0.12468899999999999"/>
    <s v="5"/>
    <s v="scale_mpi_epyc_job_12146.out "/>
    <s v="scale_mpi_epyc_epyc005_2023-06-13_08-16-52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076428"/>
    <n v="0.213756"/>
    <n v="0.43464900000000001"/>
    <n v="0.10866199999999999"/>
    <s v="1"/>
    <s v="scale_mpi_epyc_job_12335.out "/>
    <s v="scale_mpi_epyc_epyc001.orfeo.hpc_2023-06-14_12-28-13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070684999999997"/>
    <n v="0.20730799999999999"/>
    <n v="0.41349999999999998"/>
    <n v="0.10337499999999999"/>
    <s v="5"/>
    <s v="scale_mpi_epyc_job_12146.out "/>
    <s v="scale_mpi_epyc_epyc005_2023-06-13_08-16-52.csv "/>
    <s v="e1 10000 100 100000 1 5"/>
    <n v="37.131555291666672"/>
    <n v="0.22261257788867511"/>
    <n v="36.686330135889321"/>
    <n v="37.576780447444023"/>
    <x v="0"/>
  </r>
  <r>
    <x v="3"/>
    <x v="0"/>
    <n v="100"/>
    <x v="0"/>
    <x v="16"/>
    <n v="1"/>
    <n v="37.070523000000001"/>
    <n v="13.08648"/>
    <n v="26.432304999999999"/>
    <n v="1.6520189999999999"/>
    <s v="2"/>
    <s v="scale_mpi_epyc_job_12525.out "/>
    <s v="scale_mpi_epyc_epyc002_2023-06-15_01-01-48.csv "/>
    <s v="e3 10000 100 1 1 17"/>
    <n v="36.482004272727274"/>
    <n v="0.78074141509561845"/>
    <n v="34.920521442536035"/>
    <n v="38.043487102918512"/>
    <x v="0"/>
  </r>
  <r>
    <x v="4"/>
    <x v="0"/>
    <n v="100"/>
    <x v="2"/>
    <x v="4"/>
    <n v="1"/>
    <n v="37.066197000000003"/>
    <n v="0.21526000000000001"/>
    <n v="0.42867499999999997"/>
    <n v="0.107169"/>
    <s v="6"/>
    <s v="scale_mpi_epyc_job_12526.out "/>
    <s v="scale_mpi_epyc_epyc006_2023-06-15_00-20-46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063808999999999"/>
    <n v="0.12163400000000001"/>
    <n v="0.142925"/>
    <n v="3.5730999999999999E-2"/>
    <s v="5"/>
    <s v="scale_mpi_epyc_job_12146.out "/>
    <s v="scale_mpi_epyc_epyc005_2023-06-13_08-16-52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050297"/>
    <n v="0.20927299999999999"/>
    <n v="0.419213"/>
    <n v="0.10480299999999999"/>
    <s v="5"/>
    <s v="scale_mpi_epyc_job_12146.out "/>
    <s v="scale_mpi_epyc_epyc005_2023-06-13_08-16-52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045217000000001"/>
    <n v="0.172406"/>
    <n v="0.29708000000000001"/>
    <n v="7.4270000000000003E-2"/>
    <s v="1"/>
    <s v="scale_mpi_epyc_job_12530.out "/>
    <s v="scale_mpi_epyc_epyc001.orfeo.hpc_2023-06-15_02-04-28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034804999999999"/>
    <n v="0.21068400000000001"/>
    <n v="0.42192000000000002"/>
    <n v="0.10548"/>
    <s v="2"/>
    <s v="scale_mpi_epyc_job_12253.out "/>
    <s v="scale_mpi_epyc_epyc002_2023-06-13_16-49-58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028232000000003"/>
    <n v="0.22139500000000001"/>
    <n v="0.45659699999999998"/>
    <n v="0.114149"/>
    <s v="6"/>
    <s v="scale_mpi_epyc_job_12526.out "/>
    <s v="scale_mpi_epyc_epyc006_2023-06-15_00-20-46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7.006889999999999"/>
    <n v="0.13376299999999999"/>
    <n v="0.17118800000000001"/>
    <n v="4.2797000000000002E-2"/>
    <s v="5"/>
    <s v="scale_mpi_epyc_job_12146.out "/>
    <s v="scale_mpi_epyc_epyc005_2023-06-13_08-16-52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6.987012"/>
    <n v="0.12606200000000001"/>
    <n v="0.14717"/>
    <n v="3.6792999999999999E-2"/>
    <s v="1"/>
    <s v="scale_mpi_epyc_job_12530.out "/>
    <s v="scale_mpi_epyc_epyc001.orfeo.hpc_2023-06-15_02-04-28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6.976283000000002"/>
    <n v="0.123373"/>
    <n v="0.14835899999999999"/>
    <n v="3.7089999999999998E-2"/>
    <s v="6"/>
    <s v="scale_mpi_epyc_job_12526.out "/>
    <s v="scale_mpi_epyc_epyc006_2023-06-15_00-20-46.csv "/>
    <s v="e1 10000 100 100000 1 5"/>
    <n v="37.131555291666672"/>
    <n v="0.22261257788867511"/>
    <n v="36.686330135889321"/>
    <n v="37.576780447444023"/>
    <x v="0"/>
  </r>
  <r>
    <x v="4"/>
    <x v="0"/>
    <n v="100"/>
    <x v="2"/>
    <x v="4"/>
    <n v="1"/>
    <n v="36.968013999999997"/>
    <n v="0.141185"/>
    <n v="0.16864100000000001"/>
    <n v="4.2160000000000003E-2"/>
    <s v="8"/>
    <s v="scale_mpi_epyc_job_12327.out "/>
    <s v="scale_mpi_epyc_epyc008_2023-06-14_10-04-01.csv "/>
    <s v="e1 10000 100 100000 1 5"/>
    <n v="37.131555291666672"/>
    <n v="0.22261257788867511"/>
    <n v="36.686330135889321"/>
    <n v="37.576780447444023"/>
    <x v="0"/>
  </r>
  <r>
    <x v="3"/>
    <x v="0"/>
    <n v="100"/>
    <x v="0"/>
    <x v="16"/>
    <n v="1"/>
    <n v="36.941817999999998"/>
    <n v="12.639945000000001"/>
    <n v="24.053597"/>
    <n v="1.50335"/>
    <s v="6"/>
    <s v="scale_mpi_epyc_job_12211.out "/>
    <s v="scale_mpi_epyc_epyc006_2023-06-13_12-02-32.csv "/>
    <s v="e3 10000 100 1 1 17"/>
    <n v="36.482004272727274"/>
    <n v="0.78074141509561845"/>
    <n v="34.920521442536035"/>
    <n v="38.043487102918512"/>
    <x v="0"/>
  </r>
  <r>
    <x v="3"/>
    <x v="0"/>
    <n v="100"/>
    <x v="2"/>
    <x v="6"/>
    <n v="1"/>
    <n v="36.934263999999999"/>
    <n v="0.35422799999999999"/>
    <n v="1.495115"/>
    <n v="0.24918599999999999"/>
    <s v="7"/>
    <s v="scale_mpi_epyc_job_12139.out "/>
    <s v="scale_mpi_epyc_epyc007_2023-06-13_06-07-02.csv "/>
    <s v="e3 10000 100 100000 1 7"/>
    <n v="36.790685423076916"/>
    <n v="8.6728327663819868E-2"/>
    <n v="36.617228767749275"/>
    <n v="36.964142078404556"/>
    <x v="0"/>
  </r>
  <r>
    <x v="4"/>
    <x v="0"/>
    <n v="100"/>
    <x v="2"/>
    <x v="4"/>
    <n v="1"/>
    <n v="36.925814000000003"/>
    <n v="0.130083"/>
    <n v="0.15775400000000001"/>
    <n v="3.9438000000000001E-2"/>
    <s v="2"/>
    <s v="scale_mpi_epyc_job_12533.out "/>
    <s v="scale_mpi_epyc_epyc002_2023-06-15_02-53-43.csv "/>
    <s v="e1 10000 100 100000 1 5"/>
    <n v="37.131555291666672"/>
    <n v="0.22261257788867511"/>
    <n v="36.686330135889321"/>
    <n v="37.576780447444023"/>
    <x v="0"/>
  </r>
  <r>
    <x v="3"/>
    <x v="0"/>
    <n v="100"/>
    <x v="2"/>
    <x v="6"/>
    <n v="1"/>
    <n v="36.877960999999999"/>
    <n v="0.23247799999999999"/>
    <n v="0.72557700000000003"/>
    <n v="0.12093"/>
    <s v="6"/>
    <s v="scale_mpi_epyc_job_12538.out "/>
    <s v="scale_mpi_epyc_epyc006_2023-06-15_06-58-51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862067000000003"/>
    <n v="0.26356000000000002"/>
    <n v="0.71114699999999997"/>
    <n v="0.11852500000000001"/>
    <s v="5"/>
    <s v="scale_mpi_epyc_job_12523.out "/>
    <s v="scale_mpi_epyc_epyc005_2023-06-14_23-12-39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851891999999999"/>
    <n v="0.29309000000000002"/>
    <n v="1.1131340000000001"/>
    <n v="0.18552199999999999"/>
    <s v="7"/>
    <s v="scale_mpi_epyc_job_12139.out "/>
    <s v="scale_mpi_epyc_epyc007_2023-06-13_06-07-02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851644999999998"/>
    <n v="0.279304"/>
    <n v="0.85034799999999999"/>
    <n v="0.14172499999999999"/>
    <s v="1"/>
    <s v="scale_mpi_epyc_job_12333.out "/>
    <s v="scale_mpi_epyc_epyc001.orfeo.hpc_2023-06-14_12-04-14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845860999999999"/>
    <n v="0.236378"/>
    <n v="0.71558500000000003"/>
    <n v="0.119264"/>
    <s v="2"/>
    <s v="scale_mpi_epyc_job_12148.out "/>
    <s v="scale_mpi_epyc_epyc002_2023-06-13_08-39-43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842328999999999"/>
    <n v="0.21726000000000001"/>
    <n v="0.63179300000000005"/>
    <n v="0.105299"/>
    <s v="2"/>
    <s v="scale_mpi_epyc_job_12148.out "/>
    <s v="scale_mpi_epyc_epyc002_2023-06-13_08-39-43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833699000000003"/>
    <n v="0.222889"/>
    <n v="0.67214499999999999"/>
    <n v="0.112024"/>
    <s v="6"/>
    <s v="scale_mpi_epyc_job_12538.out "/>
    <s v="scale_mpi_epyc_epyc006_2023-06-15_06-58-51.csv "/>
    <s v="e3 10000 100 100000 1 7"/>
    <n v="36.790685423076916"/>
    <n v="8.6728327663819868E-2"/>
    <n v="36.617228767749275"/>
    <n v="36.964142078404556"/>
    <x v="0"/>
  </r>
  <r>
    <x v="4"/>
    <x v="0"/>
    <n v="100"/>
    <x v="0"/>
    <x v="15"/>
    <n v="1"/>
    <n v="32.647213000000001"/>
    <n v="14.253757999999999"/>
    <n v="34.503363"/>
    <n v="2.300224"/>
    <s v="6"/>
    <s v="scale_mpi_epyc_job_12184.out "/>
    <s v="scale_mpi_epyc_epyc006_2023-06-13_10-50-11.csv "/>
    <s v="e1 10000 100 1 1 16"/>
    <n v="30.654017133333337"/>
    <n v="0.98892203942372325"/>
    <n v="28.67617305448589"/>
    <n v="32.63186121218078"/>
    <x v="1"/>
  </r>
  <r>
    <x v="3"/>
    <x v="0"/>
    <n v="100"/>
    <x v="2"/>
    <x v="6"/>
    <n v="1"/>
    <n v="36.823248999999997"/>
    <n v="0.208951"/>
    <n v="0.61097100000000004"/>
    <n v="0.101828"/>
    <s v="4"/>
    <s v="scale_mpi_epyc_job_12254.out "/>
    <s v="scale_mpi_epyc_epyc004_2023-06-13_16-57-59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814501999999997"/>
    <n v="0.229325"/>
    <n v="0.71165999999999996"/>
    <n v="0.11860999999999999"/>
    <s v="2"/>
    <s v="scale_mpi_epyc_job_12148.out "/>
    <s v="scale_mpi_epyc_epyc002_2023-06-13_08-39-43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806767000000001"/>
    <n v="0.220523"/>
    <n v="0.66430500000000003"/>
    <n v="0.110717"/>
    <s v="5"/>
    <s v="scale_mpi_epyc_job_12523.out "/>
    <s v="scale_mpi_epyc_epyc005_2023-06-14_23-12-39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793436999999997"/>
    <n v="0.20710500000000001"/>
    <n v="0.58955199999999996"/>
    <n v="9.8258999999999999E-2"/>
    <s v="7"/>
    <s v="scale_mpi_epyc_job_12504.out "/>
    <s v="scale_mpi_epyc_epyc007_2023-06-14_18-51-36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789788999999999"/>
    <n v="0.20937500000000001"/>
    <n v="0.60221599999999997"/>
    <n v="0.100369"/>
    <s v="2"/>
    <s v="scale_mpi_epyc_job_12148.out "/>
    <s v="scale_mpi_epyc_epyc002_2023-06-13_08-39-43.csv "/>
    <s v="e3 10000 100 100000 1 7"/>
    <n v="36.790685423076916"/>
    <n v="8.6728327663819868E-2"/>
    <n v="36.617228767749275"/>
    <n v="36.964142078404556"/>
    <x v="0"/>
  </r>
  <r>
    <x v="3"/>
    <x v="0"/>
    <n v="100"/>
    <x v="0"/>
    <x v="16"/>
    <n v="1"/>
    <n v="36.788285000000002"/>
    <n v="12.161122000000001"/>
    <n v="19.466429000000002"/>
    <n v="1.2166520000000001"/>
    <s v="2"/>
    <s v="scale_mpi_epyc_job_12525.out "/>
    <s v="scale_mpi_epyc_epyc002_2023-06-15_01-01-48.csv "/>
    <s v="e3 10000 100 1 1 17"/>
    <n v="36.482004272727274"/>
    <n v="0.78074141509561845"/>
    <n v="34.920521442536035"/>
    <n v="38.043487102918512"/>
    <x v="0"/>
  </r>
  <r>
    <x v="3"/>
    <x v="0"/>
    <n v="100"/>
    <x v="2"/>
    <x v="6"/>
    <n v="1"/>
    <n v="36.775553000000002"/>
    <n v="0.20541200000000001"/>
    <n v="0.59255500000000005"/>
    <n v="9.8759E-2"/>
    <s v="5"/>
    <s v="scale_mpi_epyc_job_12523.out "/>
    <s v="scale_mpi_epyc_epyc005_2023-06-14_23-12-39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765810999999999"/>
    <n v="0.21320500000000001"/>
    <n v="0.58128500000000005"/>
    <n v="9.6880999999999995E-2"/>
    <s v="7"/>
    <s v="scale_mpi_epyc_job_12139.out "/>
    <s v="scale_mpi_epyc_epyc007_2023-06-13_06-07-02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765037"/>
    <n v="0.22392400000000001"/>
    <n v="0.66118200000000005"/>
    <n v="0.110197"/>
    <s v="5"/>
    <s v="scale_mpi_epyc_job_12329.out "/>
    <s v="scale_mpi_epyc_epyc005_2023-06-14_10-04-14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748196"/>
    <n v="0.25592999999999999"/>
    <n v="0.58344499999999999"/>
    <n v="9.7240999999999994E-2"/>
    <s v="4"/>
    <s v="scale_mpi_epyc_job_12531.out "/>
    <s v="scale_mpi_epyc_epyc004_2023-06-15_02-14-13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744567000000004"/>
    <n v="0.21859200000000001"/>
    <n v="0.69092600000000004"/>
    <n v="0.11515400000000001"/>
    <s v="4"/>
    <s v="scale_mpi_epyc_job_12531.out "/>
    <s v="scale_mpi_epyc_epyc004_2023-06-15_02-14-13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730786999999999"/>
    <n v="0.12979599999999999"/>
    <n v="0.23818900000000001"/>
    <n v="3.9697999999999997E-2"/>
    <s v="6"/>
    <s v="scale_mpi_epyc_job_12538.out "/>
    <s v="scale_mpi_epyc_epyc006_2023-06-15_06-58-51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728434"/>
    <n v="0.18845500000000001"/>
    <n v="0.43365399999999998"/>
    <n v="7.2276000000000007E-2"/>
    <s v="1"/>
    <s v="scale_mpi_epyc_job_12527.out "/>
    <s v="scale_mpi_epyc_epyc001.orfeo.hpc_2023-06-15_01-08-46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693683999999998"/>
    <n v="0.13412199999999999"/>
    <n v="0.24346400000000001"/>
    <n v="4.0577000000000002E-2"/>
    <s v="2"/>
    <s v="scale_mpi_epyc_job_12148.out "/>
    <s v="scale_mpi_epyc_epyc002_2023-06-13_08-39-43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682544999999998"/>
    <n v="0.13173399999999999"/>
    <n v="0.26374300000000001"/>
    <n v="4.3957000000000003E-2"/>
    <s v="1"/>
    <s v="scale_mpi_epyc_job_12337.out "/>
    <s v="scale_mpi_epyc_epyc001.orfeo.hpc_2023-06-14_12-46-36.csv "/>
    <s v="e3 10000 100 100000 1 7"/>
    <n v="36.790685423076916"/>
    <n v="8.6728327663819868E-2"/>
    <n v="36.617228767749275"/>
    <n v="36.964142078404556"/>
    <x v="0"/>
  </r>
  <r>
    <x v="4"/>
    <x v="2"/>
    <n v="100"/>
    <x v="0"/>
    <x v="63"/>
    <n v="1"/>
    <n v="5.2204860000000002"/>
    <n v="3.77705"/>
    <n v="134.603286"/>
    <n v="2.1365599999999998"/>
    <s v="6"/>
    <s v="scale_mpi_epyc_job_12184.out "/>
    <s v="scale_mpi_epyc_epyc006_2023-06-13_10-50-11.csv "/>
    <s v="e1 100 100 1 1 64"/>
    <e v="#N/A"/>
    <e v="#N/A"/>
    <e v="#N/A"/>
    <e v="#N/A"/>
    <x v="2"/>
  </r>
  <r>
    <x v="4"/>
    <x v="2"/>
    <n v="100"/>
    <x v="0"/>
    <x v="62"/>
    <n v="1"/>
    <n v="5.0366960000000001"/>
    <n v="3.691487"/>
    <n v="116.738281"/>
    <n v="1.882876"/>
    <s v="6"/>
    <s v="scale_mpi_epyc_job_12184.out "/>
    <s v="scale_mpi_epyc_epyc006_2023-06-13_10-50-11.csv "/>
    <s v="e1 100 100 1 1 63"/>
    <e v="#N/A"/>
    <e v="#N/A"/>
    <e v="#N/A"/>
    <e v="#N/A"/>
    <x v="2"/>
  </r>
  <r>
    <x v="4"/>
    <x v="2"/>
    <n v="100"/>
    <x v="0"/>
    <x v="61"/>
    <n v="1"/>
    <n v="5.1069610000000001"/>
    <n v="3.7157689999999999"/>
    <n v="125.091922"/>
    <n v="2.0506869999999999"/>
    <s v="6"/>
    <s v="scale_mpi_epyc_job_12184.out "/>
    <s v="scale_mpi_epyc_epyc006_2023-06-13_10-50-11.csv "/>
    <s v="e1 100 100 1 1 62"/>
    <e v="#N/A"/>
    <e v="#N/A"/>
    <e v="#N/A"/>
    <e v="#N/A"/>
    <x v="2"/>
  </r>
  <r>
    <x v="4"/>
    <x v="2"/>
    <n v="100"/>
    <x v="0"/>
    <x v="60"/>
    <n v="1"/>
    <n v="4.9054529999999996"/>
    <n v="3.4965769999999998"/>
    <n v="112.76733299999999"/>
    <n v="1.879456"/>
    <s v="6"/>
    <s v="scale_mpi_epyc_job_12184.out "/>
    <s v="scale_mpi_epyc_epyc006_2023-06-13_10-50-11.csv "/>
    <s v="e1 100 100 1 1 61"/>
    <e v="#N/A"/>
    <e v="#N/A"/>
    <e v="#N/A"/>
    <e v="#N/A"/>
    <x v="2"/>
  </r>
  <r>
    <x v="4"/>
    <x v="2"/>
    <n v="100"/>
    <x v="0"/>
    <x v="59"/>
    <n v="1"/>
    <n v="4.9055799999999996"/>
    <n v="3.5993029999999999"/>
    <n v="96.981972999999996"/>
    <n v="1.6437619999999999"/>
    <s v="6"/>
    <s v="scale_mpi_epyc_job_12184.out "/>
    <s v="scale_mpi_epyc_epyc006_2023-06-13_10-50-11.csv "/>
    <s v="e1 100 100 1 1 60"/>
    <e v="#N/A"/>
    <e v="#N/A"/>
    <e v="#N/A"/>
    <e v="#N/A"/>
    <x v="2"/>
  </r>
  <r>
    <x v="4"/>
    <x v="2"/>
    <n v="100"/>
    <x v="0"/>
    <x v="58"/>
    <n v="1"/>
    <n v="4.4947819999999998"/>
    <n v="3.1650710000000002"/>
    <n v="88.551067000000003"/>
    <n v="1.526743"/>
    <s v="6"/>
    <s v="scale_mpi_epyc_job_12184.out "/>
    <s v="scale_mpi_epyc_epyc006_2023-06-13_10-50-11.csv "/>
    <s v="e1 100 100 1 1 59"/>
    <e v="#N/A"/>
    <e v="#N/A"/>
    <e v="#N/A"/>
    <e v="#N/A"/>
    <x v="2"/>
  </r>
  <r>
    <x v="4"/>
    <x v="2"/>
    <n v="100"/>
    <x v="0"/>
    <x v="57"/>
    <n v="1"/>
    <n v="4.930612"/>
    <n v="3.5344500000000001"/>
    <n v="113.01533000000001"/>
    <n v="1.9827250000000001"/>
    <s v="6"/>
    <s v="scale_mpi_epyc_job_12184.out "/>
    <s v="scale_mpi_epyc_epyc006_2023-06-13_10-50-11.csv "/>
    <s v="e1 100 100 1 1 58"/>
    <e v="#N/A"/>
    <e v="#N/A"/>
    <e v="#N/A"/>
    <e v="#N/A"/>
    <x v="2"/>
  </r>
  <r>
    <x v="4"/>
    <x v="2"/>
    <n v="100"/>
    <x v="0"/>
    <x v="56"/>
    <n v="1"/>
    <n v="5.8458500000000004"/>
    <n v="3.896239"/>
    <n v="102.623758"/>
    <n v="1.8325670000000001"/>
    <s v="6"/>
    <s v="scale_mpi_epyc_job_12184.out "/>
    <s v="scale_mpi_epyc_epyc006_2023-06-13_10-50-11.csv "/>
    <s v="e1 100 100 1 1 57"/>
    <e v="#N/A"/>
    <e v="#N/A"/>
    <e v="#N/A"/>
    <e v="#N/A"/>
    <x v="2"/>
  </r>
  <r>
    <x v="4"/>
    <x v="2"/>
    <n v="100"/>
    <x v="0"/>
    <x v="55"/>
    <n v="1"/>
    <n v="4.6705680000000003"/>
    <n v="3.1355140000000001"/>
    <n v="86.294709999999995"/>
    <n v="1.5689949999999999"/>
    <s v="6"/>
    <s v="scale_mpi_epyc_job_12184.out "/>
    <s v="scale_mpi_epyc_epyc006_2023-06-13_10-50-11.csv "/>
    <s v="e1 100 100 1 1 56"/>
    <e v="#N/A"/>
    <e v="#N/A"/>
    <e v="#N/A"/>
    <e v="#N/A"/>
    <x v="2"/>
  </r>
  <r>
    <x v="4"/>
    <x v="2"/>
    <n v="100"/>
    <x v="0"/>
    <x v="54"/>
    <n v="1"/>
    <n v="4.7368389999999998"/>
    <n v="3.0454889999999999"/>
    <n v="95.447640000000007"/>
    <n v="1.767549"/>
    <s v="6"/>
    <s v="scale_mpi_epyc_job_12184.out "/>
    <s v="scale_mpi_epyc_epyc006_2023-06-13_10-50-11.csv "/>
    <s v="e1 100 100 1 1 55"/>
    <e v="#N/A"/>
    <e v="#N/A"/>
    <e v="#N/A"/>
    <e v="#N/A"/>
    <x v="2"/>
  </r>
  <r>
    <x v="4"/>
    <x v="2"/>
    <n v="100"/>
    <x v="0"/>
    <x v="53"/>
    <n v="1"/>
    <n v="4.8229379999999997"/>
    <n v="3.0167760000000001"/>
    <n v="86.945233000000002"/>
    <n v="1.640476"/>
    <s v="6"/>
    <s v="scale_mpi_epyc_job_12184.out "/>
    <s v="scale_mpi_epyc_epyc006_2023-06-13_10-50-11.csv "/>
    <s v="e1 100 100 1 1 54"/>
    <e v="#N/A"/>
    <e v="#N/A"/>
    <e v="#N/A"/>
    <e v="#N/A"/>
    <x v="2"/>
  </r>
  <r>
    <x v="4"/>
    <x v="2"/>
    <n v="100"/>
    <x v="0"/>
    <x v="52"/>
    <n v="1"/>
    <n v="4.6432989999999998"/>
    <n v="3.0729280000000001"/>
    <n v="75.097262000000001"/>
    <n v="1.444178"/>
    <s v="6"/>
    <s v="scale_mpi_epyc_job_12184.out "/>
    <s v="scale_mpi_epyc_epyc006_2023-06-13_10-50-11.csv "/>
    <s v="e1 100 100 1 1 53"/>
    <e v="#N/A"/>
    <e v="#N/A"/>
    <e v="#N/A"/>
    <e v="#N/A"/>
    <x v="2"/>
  </r>
  <r>
    <x v="4"/>
    <x v="2"/>
    <n v="100"/>
    <x v="0"/>
    <x v="51"/>
    <n v="1"/>
    <n v="4.5784320000000003"/>
    <n v="2.8303199999999999"/>
    <n v="74.613401999999994"/>
    <n v="1.4630080000000001"/>
    <s v="6"/>
    <s v="scale_mpi_epyc_job_12184.out "/>
    <s v="scale_mpi_epyc_epyc006_2023-06-13_10-50-11.csv "/>
    <s v="e1 100 100 1 1 52"/>
    <e v="#N/A"/>
    <e v="#N/A"/>
    <e v="#N/A"/>
    <e v="#N/A"/>
    <x v="2"/>
  </r>
  <r>
    <x v="4"/>
    <x v="2"/>
    <n v="100"/>
    <x v="0"/>
    <x v="50"/>
    <n v="1"/>
    <n v="5.163996"/>
    <n v="3.4064100000000002"/>
    <n v="103.256771"/>
    <n v="2.0651350000000002"/>
    <s v="6"/>
    <s v="scale_mpi_epyc_job_12184.out "/>
    <s v="scale_mpi_epyc_epyc006_2023-06-13_10-50-11.csv "/>
    <s v="e1 100 100 1 1 51"/>
    <e v="#N/A"/>
    <e v="#N/A"/>
    <e v="#N/A"/>
    <e v="#N/A"/>
    <x v="2"/>
  </r>
  <r>
    <x v="4"/>
    <x v="2"/>
    <n v="100"/>
    <x v="0"/>
    <x v="49"/>
    <n v="1"/>
    <n v="5.110188"/>
    <n v="3.3571390000000001"/>
    <n v="72.390275000000003"/>
    <n v="1.4773529999999999"/>
    <s v="6"/>
    <s v="scale_mpi_epyc_job_12184.out "/>
    <s v="scale_mpi_epyc_epyc006_2023-06-13_10-50-11.csv "/>
    <s v="e1 100 100 1 1 50"/>
    <e v="#N/A"/>
    <e v="#N/A"/>
    <e v="#N/A"/>
    <e v="#N/A"/>
    <x v="2"/>
  </r>
  <r>
    <x v="4"/>
    <x v="2"/>
    <n v="100"/>
    <x v="0"/>
    <x v="48"/>
    <n v="1"/>
    <n v="4.1982239999999997"/>
    <n v="2.6294499999999998"/>
    <n v="60.908909999999999"/>
    <n v="1.2689360000000001"/>
    <s v="6"/>
    <s v="scale_mpi_epyc_job_12184.out "/>
    <s v="scale_mpi_epyc_epyc006_2023-06-13_10-50-11.csv "/>
    <s v="e1 100 100 1 1 49"/>
    <e v="#N/A"/>
    <e v="#N/A"/>
    <e v="#N/A"/>
    <e v="#N/A"/>
    <x v="2"/>
  </r>
  <r>
    <x v="4"/>
    <x v="2"/>
    <n v="100"/>
    <x v="0"/>
    <x v="47"/>
    <n v="1"/>
    <n v="4.742235"/>
    <n v="2.9559639999999998"/>
    <n v="81.786315000000002"/>
    <n v="1.7401340000000001"/>
    <s v="6"/>
    <s v="scale_mpi_epyc_job_12184.out "/>
    <s v="scale_mpi_epyc_epyc006_2023-06-13_10-50-11.csv "/>
    <s v="e1 100 100 1 1 48"/>
    <e v="#N/A"/>
    <e v="#N/A"/>
    <e v="#N/A"/>
    <e v="#N/A"/>
    <x v="2"/>
  </r>
  <r>
    <x v="4"/>
    <x v="2"/>
    <n v="100"/>
    <x v="0"/>
    <x v="46"/>
    <n v="1"/>
    <n v="4.3728759999999998"/>
    <n v="2.8073950000000001"/>
    <n v="66.462382000000005"/>
    <n v="1.444834"/>
    <s v="6"/>
    <s v="scale_mpi_epyc_job_12184.out "/>
    <s v="scale_mpi_epyc_epyc006_2023-06-13_10-50-11.csv "/>
    <s v="e1 100 100 1 1 47"/>
    <e v="#N/A"/>
    <e v="#N/A"/>
    <e v="#N/A"/>
    <e v="#N/A"/>
    <x v="2"/>
  </r>
  <r>
    <x v="4"/>
    <x v="2"/>
    <n v="100"/>
    <x v="0"/>
    <x v="45"/>
    <n v="1"/>
    <n v="4.4367869999999998"/>
    <n v="2.8403550000000002"/>
    <n v="74.986120999999997"/>
    <n v="1.666358"/>
    <s v="6"/>
    <s v="scale_mpi_epyc_job_12184.out "/>
    <s v="scale_mpi_epyc_epyc006_2023-06-13_10-50-11.csv "/>
    <s v="e1 100 100 1 1 46"/>
    <e v="#N/A"/>
    <e v="#N/A"/>
    <e v="#N/A"/>
    <e v="#N/A"/>
    <x v="2"/>
  </r>
  <r>
    <x v="4"/>
    <x v="2"/>
    <n v="100"/>
    <x v="0"/>
    <x v="44"/>
    <n v="1"/>
    <n v="3.8870279999999999"/>
    <n v="2.3899059999999999"/>
    <n v="50.742418000000001"/>
    <n v="1.1532370000000001"/>
    <s v="6"/>
    <s v="scale_mpi_epyc_job_12184.out "/>
    <s v="scale_mpi_epyc_epyc006_2023-06-13_10-50-11.csv "/>
    <s v="e1 100 100 1 1 45"/>
    <e v="#N/A"/>
    <e v="#N/A"/>
    <e v="#N/A"/>
    <e v="#N/A"/>
    <x v="2"/>
  </r>
  <r>
    <x v="4"/>
    <x v="2"/>
    <n v="100"/>
    <x v="0"/>
    <x v="43"/>
    <n v="1"/>
    <n v="4.5051459999999999"/>
    <n v="3.0186999999999999"/>
    <n v="67.645606000000001"/>
    <n v="1.5731539999999999"/>
    <s v="6"/>
    <s v="scale_mpi_epyc_job_12184.out "/>
    <s v="scale_mpi_epyc_epyc006_2023-06-13_10-50-11.csv "/>
    <s v="e1 100 100 1 1 44"/>
    <e v="#N/A"/>
    <e v="#N/A"/>
    <e v="#N/A"/>
    <e v="#N/A"/>
    <x v="2"/>
  </r>
  <r>
    <x v="4"/>
    <x v="2"/>
    <n v="100"/>
    <x v="0"/>
    <x v="42"/>
    <n v="1"/>
    <n v="3.8249249999999999"/>
    <n v="2.3678439999999998"/>
    <n v="51.230980000000002"/>
    <n v="1.2197849999999999"/>
    <s v="6"/>
    <s v="scale_mpi_epyc_job_12184.out "/>
    <s v="scale_mpi_epyc_epyc006_2023-06-13_10-50-11.csv "/>
    <s v="e1 100 100 1 1 43"/>
    <e v="#N/A"/>
    <e v="#N/A"/>
    <e v="#N/A"/>
    <e v="#N/A"/>
    <x v="2"/>
  </r>
  <r>
    <x v="4"/>
    <x v="2"/>
    <n v="100"/>
    <x v="0"/>
    <x v="41"/>
    <n v="1"/>
    <n v="3.6014699999999999"/>
    <n v="2.1989589999999999"/>
    <n v="44.675440000000002"/>
    <n v="1.089645"/>
    <s v="6"/>
    <s v="scale_mpi_epyc_job_12184.out "/>
    <s v="scale_mpi_epyc_epyc006_2023-06-13_10-50-11.csv "/>
    <s v="e1 100 100 1 1 42"/>
    <e v="#N/A"/>
    <e v="#N/A"/>
    <e v="#N/A"/>
    <e v="#N/A"/>
    <x v="2"/>
  </r>
  <r>
    <x v="4"/>
    <x v="2"/>
    <n v="100"/>
    <x v="0"/>
    <x v="40"/>
    <n v="1"/>
    <n v="3.9381490000000001"/>
    <n v="2.5052020000000002"/>
    <n v="46.862952"/>
    <n v="1.1715739999999999"/>
    <s v="6"/>
    <s v="scale_mpi_epyc_job_12184.out "/>
    <s v="scale_mpi_epyc_epyc006_2023-06-13_10-50-11.csv "/>
    <s v="e1 100 100 1 1 41"/>
    <e v="#N/A"/>
    <e v="#N/A"/>
    <e v="#N/A"/>
    <e v="#N/A"/>
    <x v="2"/>
  </r>
  <r>
    <x v="4"/>
    <x v="2"/>
    <n v="100"/>
    <x v="0"/>
    <x v="39"/>
    <n v="1"/>
    <n v="3.9563730000000001"/>
    <n v="2.5853679999999999"/>
    <n v="53.801758999999997"/>
    <n v="1.379532"/>
    <s v="6"/>
    <s v="scale_mpi_epyc_job_12184.out "/>
    <s v="scale_mpi_epyc_epyc006_2023-06-13_10-50-11.csv "/>
    <s v="e1 100 100 1 1 40"/>
    <e v="#N/A"/>
    <e v="#N/A"/>
    <e v="#N/A"/>
    <e v="#N/A"/>
    <x v="2"/>
  </r>
  <r>
    <x v="4"/>
    <x v="2"/>
    <n v="100"/>
    <x v="0"/>
    <x v="38"/>
    <n v="1"/>
    <n v="3.511298"/>
    <n v="1.9783649999999999"/>
    <n v="35.579095000000002"/>
    <n v="0.93629200000000001"/>
    <s v="6"/>
    <s v="scale_mpi_epyc_job_12184.out "/>
    <s v="scale_mpi_epyc_epyc006_2023-06-13_10-50-11.csv "/>
    <s v="e1 100 100 1 1 39"/>
    <e v="#N/A"/>
    <e v="#N/A"/>
    <e v="#N/A"/>
    <e v="#N/A"/>
    <x v="2"/>
  </r>
  <r>
    <x v="4"/>
    <x v="2"/>
    <n v="100"/>
    <x v="0"/>
    <x v="37"/>
    <n v="1"/>
    <n v="3.9223870000000001"/>
    <n v="2.4989509999999999"/>
    <n v="46.217655999999998"/>
    <n v="1.249126"/>
    <s v="6"/>
    <s v="scale_mpi_epyc_job_12184.out "/>
    <s v="scale_mpi_epyc_epyc006_2023-06-13_10-50-11.csv "/>
    <s v="e1 100 100 1 1 38"/>
    <e v="#N/A"/>
    <e v="#N/A"/>
    <e v="#N/A"/>
    <e v="#N/A"/>
    <x v="2"/>
  </r>
  <r>
    <x v="4"/>
    <x v="2"/>
    <n v="100"/>
    <x v="0"/>
    <x v="36"/>
    <n v="1"/>
    <n v="3.6387930000000002"/>
    <n v="2.2890649999999999"/>
    <n v="39.570689999999999"/>
    <n v="1.099186"/>
    <s v="6"/>
    <s v="scale_mpi_epyc_job_12184.out "/>
    <s v="scale_mpi_epyc_epyc006_2023-06-13_10-50-11.csv "/>
    <s v="e1 100 100 1 1 37"/>
    <e v="#N/A"/>
    <e v="#N/A"/>
    <e v="#N/A"/>
    <e v="#N/A"/>
    <x v="2"/>
  </r>
  <r>
    <x v="4"/>
    <x v="2"/>
    <n v="100"/>
    <x v="0"/>
    <x v="35"/>
    <n v="1"/>
    <n v="3.453487"/>
    <n v="2.0033059999999998"/>
    <n v="32.233336000000001"/>
    <n v="0.92095199999999999"/>
    <s v="6"/>
    <s v="scale_mpi_epyc_job_12184.out "/>
    <s v="scale_mpi_epyc_epyc006_2023-06-13_10-50-11.csv "/>
    <s v="e1 100 100 1 1 36"/>
    <e v="#N/A"/>
    <e v="#N/A"/>
    <e v="#N/A"/>
    <e v="#N/A"/>
    <x v="2"/>
  </r>
  <r>
    <x v="4"/>
    <x v="2"/>
    <n v="100"/>
    <x v="0"/>
    <x v="34"/>
    <n v="1"/>
    <n v="3.2976930000000002"/>
    <n v="1.8734519999999999"/>
    <n v="30.464079000000002"/>
    <n v="0.89600199999999997"/>
    <s v="6"/>
    <s v="scale_mpi_epyc_job_12184.out "/>
    <s v="scale_mpi_epyc_epyc006_2023-06-13_10-50-11.csv "/>
    <s v="e1 100 100 1 1 35"/>
    <e v="#N/A"/>
    <e v="#N/A"/>
    <e v="#N/A"/>
    <e v="#N/A"/>
    <x v="2"/>
  </r>
  <r>
    <x v="4"/>
    <x v="2"/>
    <n v="100"/>
    <x v="0"/>
    <x v="33"/>
    <n v="1"/>
    <n v="2.9191549999999999"/>
    <n v="1.6011759999999999"/>
    <n v="23.756561000000001"/>
    <n v="0.71989599999999998"/>
    <s v="6"/>
    <s v="scale_mpi_epyc_job_12184.out "/>
    <s v="scale_mpi_epyc_epyc006_2023-06-13_10-50-11.csv "/>
    <s v="e1 100 100 1 1 34"/>
    <e v="#N/A"/>
    <e v="#N/A"/>
    <e v="#N/A"/>
    <e v="#N/A"/>
    <x v="2"/>
  </r>
  <r>
    <x v="4"/>
    <x v="2"/>
    <n v="100"/>
    <x v="0"/>
    <x v="32"/>
    <n v="1"/>
    <n v="3.2497189999999998"/>
    <n v="1.929122"/>
    <n v="31.60877"/>
    <n v="0.98777400000000004"/>
    <s v="6"/>
    <s v="scale_mpi_epyc_job_12184.out "/>
    <s v="scale_mpi_epyc_epyc006_2023-06-13_10-50-11.csv "/>
    <s v="e1 100 100 1 1 33"/>
    <e v="#N/A"/>
    <e v="#N/A"/>
    <e v="#N/A"/>
    <e v="#N/A"/>
    <x v="2"/>
  </r>
  <r>
    <x v="4"/>
    <x v="2"/>
    <n v="100"/>
    <x v="0"/>
    <x v="31"/>
    <n v="1"/>
    <n v="2.9612419999999999"/>
    <n v="1.681549"/>
    <n v="24.853275"/>
    <n v="0.80171899999999996"/>
    <s v="6"/>
    <s v="scale_mpi_epyc_job_12184.out "/>
    <s v="scale_mpi_epyc_epyc006_2023-06-13_10-50-11.csv "/>
    <s v="e1 100 100 1 1 32"/>
    <e v="#N/A"/>
    <e v="#N/A"/>
    <e v="#N/A"/>
    <e v="#N/A"/>
    <x v="2"/>
  </r>
  <r>
    <x v="4"/>
    <x v="2"/>
    <n v="100"/>
    <x v="0"/>
    <x v="30"/>
    <n v="1"/>
    <n v="2.8996390000000001"/>
    <n v="1.594597"/>
    <n v="22.424377"/>
    <n v="0.747479"/>
    <s v="6"/>
    <s v="scale_mpi_epyc_job_12184.out "/>
    <s v="scale_mpi_epyc_epyc006_2023-06-13_10-50-11.csv "/>
    <s v="e1 100 100 1 1 31"/>
    <e v="#N/A"/>
    <e v="#N/A"/>
    <e v="#N/A"/>
    <e v="#N/A"/>
    <x v="2"/>
  </r>
  <r>
    <x v="4"/>
    <x v="2"/>
    <n v="100"/>
    <x v="0"/>
    <x v="29"/>
    <n v="1"/>
    <n v="2.8114889999999999"/>
    <n v="1.5155879999999999"/>
    <n v="22.326885999999998"/>
    <n v="0.76989300000000005"/>
    <s v="6"/>
    <s v="scale_mpi_epyc_job_12184.out "/>
    <s v="scale_mpi_epyc_epyc006_2023-06-13_10-50-11.csv "/>
    <s v="e1 100 100 1 1 30"/>
    <e v="#N/A"/>
    <e v="#N/A"/>
    <e v="#N/A"/>
    <e v="#N/A"/>
    <x v="2"/>
  </r>
  <r>
    <x v="4"/>
    <x v="2"/>
    <n v="100"/>
    <x v="0"/>
    <x v="28"/>
    <n v="1"/>
    <n v="2.8447200000000001"/>
    <n v="1.495058"/>
    <n v="16.905246000000002"/>
    <n v="0.60375900000000005"/>
    <s v="6"/>
    <s v="scale_mpi_epyc_job_12184.out "/>
    <s v="scale_mpi_epyc_epyc006_2023-06-13_10-50-11.csv "/>
    <s v="e1 100 100 1 1 29"/>
    <e v="#N/A"/>
    <e v="#N/A"/>
    <e v="#N/A"/>
    <e v="#N/A"/>
    <x v="2"/>
  </r>
  <r>
    <x v="4"/>
    <x v="2"/>
    <n v="100"/>
    <x v="0"/>
    <x v="27"/>
    <n v="1"/>
    <n v="2.7027610000000002"/>
    <n v="1.4429019999999999"/>
    <n v="17.370387000000001"/>
    <n v="0.64334800000000003"/>
    <s v="6"/>
    <s v="scale_mpi_epyc_job_12184.out "/>
    <s v="scale_mpi_epyc_epyc006_2023-06-13_10-50-11.csv "/>
    <s v="e1 100 100 1 1 28"/>
    <e v="#N/A"/>
    <e v="#N/A"/>
    <e v="#N/A"/>
    <e v="#N/A"/>
    <x v="2"/>
  </r>
  <r>
    <x v="4"/>
    <x v="2"/>
    <n v="100"/>
    <x v="0"/>
    <x v="26"/>
    <n v="1"/>
    <n v="2.6563219999999998"/>
    <n v="1.3893150000000001"/>
    <n v="16.020043000000001"/>
    <n v="0.61615600000000004"/>
    <s v="6"/>
    <s v="scale_mpi_epyc_job_12184.out "/>
    <s v="scale_mpi_epyc_epyc006_2023-06-13_10-50-11.csv "/>
    <s v="e1 100 100 1 1 27"/>
    <e v="#N/A"/>
    <e v="#N/A"/>
    <e v="#N/A"/>
    <e v="#N/A"/>
    <x v="2"/>
  </r>
  <r>
    <x v="4"/>
    <x v="2"/>
    <n v="100"/>
    <x v="0"/>
    <x v="25"/>
    <n v="1"/>
    <n v="2.5920109999999998"/>
    <n v="1.300991"/>
    <n v="15.444151"/>
    <n v="0.61776600000000004"/>
    <s v="6"/>
    <s v="scale_mpi_epyc_job_12184.out "/>
    <s v="scale_mpi_epyc_epyc006_2023-06-13_10-50-11.csv "/>
    <s v="e1 100 100 1 1 26"/>
    <e v="#N/A"/>
    <e v="#N/A"/>
    <e v="#N/A"/>
    <e v="#N/A"/>
    <x v="2"/>
  </r>
  <r>
    <x v="4"/>
    <x v="2"/>
    <n v="100"/>
    <x v="0"/>
    <x v="24"/>
    <n v="1"/>
    <n v="2.5450910000000002"/>
    <n v="1.3078380000000001"/>
    <n v="14.589518999999999"/>
    <n v="0.60789700000000002"/>
    <s v="6"/>
    <s v="scale_mpi_epyc_job_12184.out "/>
    <s v="scale_mpi_epyc_epyc006_2023-06-13_10-50-11.csv "/>
    <s v="e1 100 100 1 1 25"/>
    <e v="#N/A"/>
    <e v="#N/A"/>
    <e v="#N/A"/>
    <e v="#N/A"/>
    <x v="2"/>
  </r>
  <r>
    <x v="4"/>
    <x v="2"/>
    <n v="100"/>
    <x v="0"/>
    <x v="23"/>
    <n v="1"/>
    <n v="2.5322239999999998"/>
    <n v="1.283881"/>
    <n v="13.638804"/>
    <n v="0.59299100000000005"/>
    <s v="6"/>
    <s v="scale_mpi_epyc_job_12184.out "/>
    <s v="scale_mpi_epyc_epyc006_2023-06-13_10-50-11.csv "/>
    <s v="e1 100 100 1 1 24"/>
    <e v="#N/A"/>
    <e v="#N/A"/>
    <e v="#N/A"/>
    <e v="#N/A"/>
    <x v="2"/>
  </r>
  <r>
    <x v="4"/>
    <x v="2"/>
    <n v="100"/>
    <x v="0"/>
    <x v="22"/>
    <n v="1"/>
    <n v="2.3297279999999998"/>
    <n v="1.1458969999999999"/>
    <n v="10.437768"/>
    <n v="0.47444399999999998"/>
    <s v="6"/>
    <s v="scale_mpi_epyc_job_12184.out "/>
    <s v="scale_mpi_epyc_epyc006_2023-06-13_10-50-11.csv "/>
    <s v="e1 100 100 1 1 23"/>
    <e v="#N/A"/>
    <e v="#N/A"/>
    <e v="#N/A"/>
    <e v="#N/A"/>
    <x v="2"/>
  </r>
  <r>
    <x v="4"/>
    <x v="2"/>
    <n v="100"/>
    <x v="0"/>
    <x v="21"/>
    <n v="1"/>
    <n v="2.3067419999999998"/>
    <n v="1.079278"/>
    <n v="9.8208959999999994"/>
    <n v="0.46766200000000002"/>
    <s v="6"/>
    <s v="scale_mpi_epyc_job_12184.out "/>
    <s v="scale_mpi_epyc_epyc006_2023-06-13_10-50-11.csv "/>
    <s v="e1 100 100 1 1 22"/>
    <e v="#N/A"/>
    <e v="#N/A"/>
    <e v="#N/A"/>
    <e v="#N/A"/>
    <x v="2"/>
  </r>
  <r>
    <x v="4"/>
    <x v="2"/>
    <n v="100"/>
    <x v="0"/>
    <x v="20"/>
    <n v="1"/>
    <n v="2.287004"/>
    <n v="1.0817049999999999"/>
    <n v="9.2690529999999995"/>
    <n v="0.463453"/>
    <s v="6"/>
    <s v="scale_mpi_epyc_job_12184.out "/>
    <s v="scale_mpi_epyc_epyc006_2023-06-13_10-50-11.csv "/>
    <s v="e1 100 100 1 1 21"/>
    <e v="#N/A"/>
    <e v="#N/A"/>
    <e v="#N/A"/>
    <e v="#N/A"/>
    <x v="2"/>
  </r>
  <r>
    <x v="4"/>
    <x v="2"/>
    <n v="100"/>
    <x v="0"/>
    <x v="19"/>
    <n v="1"/>
    <n v="2.4845969999999999"/>
    <n v="1.1962710000000001"/>
    <n v="10.370143000000001"/>
    <n v="0.54579699999999998"/>
    <s v="6"/>
    <s v="scale_mpi_epyc_job_12184.out "/>
    <s v="scale_mpi_epyc_epyc006_2023-06-13_10-50-11.csv "/>
    <s v="e1 100 100 1 1 20"/>
    <e v="#N/A"/>
    <e v="#N/A"/>
    <e v="#N/A"/>
    <e v="#N/A"/>
    <x v="2"/>
  </r>
  <r>
    <x v="4"/>
    <x v="2"/>
    <n v="100"/>
    <x v="0"/>
    <x v="18"/>
    <n v="1"/>
    <n v="2.5508510000000002"/>
    <n v="1.3220209999999999"/>
    <n v="7.3852570000000002"/>
    <n v="0.41029199999999999"/>
    <s v="6"/>
    <s v="scale_mpi_epyc_job_12184.out "/>
    <s v="scale_mpi_epyc_epyc006_2023-06-13_10-50-11.csv "/>
    <s v="e1 100 100 1 1 19"/>
    <e v="#N/A"/>
    <e v="#N/A"/>
    <e v="#N/A"/>
    <e v="#N/A"/>
    <x v="2"/>
  </r>
  <r>
    <x v="4"/>
    <x v="2"/>
    <n v="100"/>
    <x v="0"/>
    <x v="17"/>
    <n v="1"/>
    <n v="2.3199239999999999"/>
    <n v="1.1355820000000001"/>
    <n v="6.6215659999999996"/>
    <n v="0.38950400000000002"/>
    <s v="6"/>
    <s v="scale_mpi_epyc_job_12184.out "/>
    <s v="scale_mpi_epyc_epyc006_2023-06-13_10-50-11.csv "/>
    <s v="e1 100 100 1 1 18"/>
    <e v="#N/A"/>
    <e v="#N/A"/>
    <e v="#N/A"/>
    <e v="#N/A"/>
    <x v="2"/>
  </r>
  <r>
    <x v="4"/>
    <x v="2"/>
    <n v="100"/>
    <x v="0"/>
    <x v="16"/>
    <n v="1"/>
    <n v="2.0686960000000001"/>
    <n v="0.861958"/>
    <n v="5.9887519999999999"/>
    <n v="0.37429699999999999"/>
    <s v="6"/>
    <s v="scale_mpi_epyc_job_12184.out "/>
    <s v="scale_mpi_epyc_epyc006_2023-06-13_10-50-11.csv "/>
    <s v="e1 100 100 1 1 17"/>
    <e v="#N/A"/>
    <e v="#N/A"/>
    <e v="#N/A"/>
    <e v="#N/A"/>
    <x v="2"/>
  </r>
  <r>
    <x v="4"/>
    <x v="2"/>
    <n v="100"/>
    <x v="0"/>
    <x v="15"/>
    <n v="1"/>
    <n v="1.9048069999999999"/>
    <n v="0.72175699999999998"/>
    <n v="4.7905759999999997"/>
    <n v="0.31937199999999999"/>
    <s v="6"/>
    <s v="scale_mpi_epyc_job_12184.out "/>
    <s v="scale_mpi_epyc_epyc006_2023-06-13_10-50-11.csv "/>
    <s v="e1 100 100 1 1 16"/>
    <e v="#N/A"/>
    <e v="#N/A"/>
    <e v="#N/A"/>
    <e v="#N/A"/>
    <x v="2"/>
  </r>
  <r>
    <x v="4"/>
    <x v="2"/>
    <n v="100"/>
    <x v="0"/>
    <x v="14"/>
    <n v="1"/>
    <n v="1.9375789999999999"/>
    <n v="0.77746700000000002"/>
    <n v="4.909675"/>
    <n v="0.35069099999999997"/>
    <s v="6"/>
    <s v="scale_mpi_epyc_job_12184.out "/>
    <s v="scale_mpi_epyc_epyc006_2023-06-13_10-50-11.csv "/>
    <s v="e1 100 100 1 1 15"/>
    <e v="#N/A"/>
    <e v="#N/A"/>
    <e v="#N/A"/>
    <e v="#N/A"/>
    <x v="2"/>
  </r>
  <r>
    <x v="4"/>
    <x v="2"/>
    <n v="100"/>
    <x v="0"/>
    <x v="13"/>
    <n v="1"/>
    <n v="1.831993"/>
    <n v="0.68448200000000003"/>
    <n v="3.8760180000000002"/>
    <n v="0.298155"/>
    <s v="6"/>
    <s v="scale_mpi_epyc_job_12184.out "/>
    <s v="scale_mpi_epyc_epyc006_2023-06-13_10-50-11.csv "/>
    <s v="e1 100 100 1 1 14"/>
    <e v="#N/A"/>
    <e v="#N/A"/>
    <e v="#N/A"/>
    <e v="#N/A"/>
    <x v="2"/>
  </r>
  <r>
    <x v="4"/>
    <x v="2"/>
    <n v="100"/>
    <x v="0"/>
    <x v="12"/>
    <n v="1"/>
    <n v="1.8891869999999999"/>
    <n v="0.74588299999999996"/>
    <n v="3.4870990000000002"/>
    <n v="0.29059200000000002"/>
    <s v="6"/>
    <s v="scale_mpi_epyc_job_12184.out "/>
    <s v="scale_mpi_epyc_epyc006_2023-06-13_10-50-11.csv "/>
    <s v="e1 100 100 1 1 13"/>
    <e v="#N/A"/>
    <e v="#N/A"/>
    <e v="#N/A"/>
    <e v="#N/A"/>
    <x v="2"/>
  </r>
  <r>
    <x v="4"/>
    <x v="2"/>
    <n v="100"/>
    <x v="0"/>
    <x v="11"/>
    <n v="1"/>
    <n v="1.986389"/>
    <n v="0.84087299999999998"/>
    <n v="4.1744260000000004"/>
    <n v="0.37949300000000002"/>
    <s v="6"/>
    <s v="scale_mpi_epyc_job_12184.out "/>
    <s v="scale_mpi_epyc_epyc006_2023-06-13_10-50-11.csv "/>
    <s v="e1 100 100 1 1 12"/>
    <e v="#N/A"/>
    <e v="#N/A"/>
    <e v="#N/A"/>
    <e v="#N/A"/>
    <x v="2"/>
  </r>
  <r>
    <x v="4"/>
    <x v="2"/>
    <n v="100"/>
    <x v="0"/>
    <x v="10"/>
    <n v="1"/>
    <n v="1.64994"/>
    <n v="0.47067599999999998"/>
    <n v="2.3706659999999999"/>
    <n v="0.237067"/>
    <s v="6"/>
    <s v="scale_mpi_epyc_job_12184.out "/>
    <s v="scale_mpi_epyc_epyc006_2023-06-13_10-50-11.csv "/>
    <s v="e1 100 100 1 1 11"/>
    <e v="#N/A"/>
    <e v="#N/A"/>
    <e v="#N/A"/>
    <e v="#N/A"/>
    <x v="2"/>
  </r>
  <r>
    <x v="4"/>
    <x v="2"/>
    <n v="100"/>
    <x v="0"/>
    <x v="9"/>
    <n v="1"/>
    <n v="1.5601989999999999"/>
    <n v="0.37604799999999999"/>
    <n v="1.8009379999999999"/>
    <n v="0.200104"/>
    <s v="6"/>
    <s v="scale_mpi_epyc_job_12184.out "/>
    <s v="scale_mpi_epyc_epyc006_2023-06-13_10-50-11.csv "/>
    <s v="e1 100 100 1 1 10"/>
    <e v="#N/A"/>
    <e v="#N/A"/>
    <e v="#N/A"/>
    <e v="#N/A"/>
    <x v="2"/>
  </r>
  <r>
    <x v="4"/>
    <x v="2"/>
    <n v="100"/>
    <x v="0"/>
    <x v="8"/>
    <n v="1"/>
    <n v="1.5789800000000001"/>
    <n v="0.468914"/>
    <n v="1.4646589999999999"/>
    <n v="0.18308199999999999"/>
    <s v="6"/>
    <s v="scale_mpi_epyc_job_12184.out "/>
    <s v="scale_mpi_epyc_epyc006_2023-06-13_10-50-11.csv "/>
    <s v="e1 100 100 1 1 9"/>
    <e v="#N/A"/>
    <e v="#N/A"/>
    <e v="#N/A"/>
    <e v="#N/A"/>
    <x v="2"/>
  </r>
  <r>
    <x v="4"/>
    <x v="2"/>
    <n v="100"/>
    <x v="0"/>
    <x v="7"/>
    <n v="1"/>
    <n v="1.5116270000000001"/>
    <n v="0.419209"/>
    <n v="1.1359360000000001"/>
    <n v="0.162277"/>
    <s v="6"/>
    <s v="scale_mpi_epyc_job_12184.out "/>
    <s v="scale_mpi_epyc_epyc006_2023-06-13_10-50-11.csv "/>
    <s v="e1 100 100 1 1 8"/>
    <e v="#N/A"/>
    <e v="#N/A"/>
    <e v="#N/A"/>
    <e v="#N/A"/>
    <x v="2"/>
  </r>
  <r>
    <x v="4"/>
    <x v="2"/>
    <n v="100"/>
    <x v="0"/>
    <x v="6"/>
    <n v="1"/>
    <n v="1.425929"/>
    <n v="0.30455900000000002"/>
    <n v="0.76542500000000002"/>
    <n v="0.12757099999999999"/>
    <s v="6"/>
    <s v="scale_mpi_epyc_job_12184.out "/>
    <s v="scale_mpi_epyc_epyc006_2023-06-13_10-50-11.csv "/>
    <s v="e1 100 100 1 1 7"/>
    <e v="#N/A"/>
    <e v="#N/A"/>
    <e v="#N/A"/>
    <e v="#N/A"/>
    <x v="2"/>
  </r>
  <r>
    <x v="4"/>
    <x v="2"/>
    <n v="100"/>
    <x v="0"/>
    <x v="5"/>
    <n v="1"/>
    <n v="1.397351"/>
    <n v="0.27678199999999997"/>
    <n v="0.56784199999999996"/>
    <n v="0.113568"/>
    <s v="6"/>
    <s v="scale_mpi_epyc_job_12184.out "/>
    <s v="scale_mpi_epyc_epyc006_2023-06-13_10-50-11.csv "/>
    <s v="e1 100 100 1 1 6"/>
    <e v="#N/A"/>
    <e v="#N/A"/>
    <e v="#N/A"/>
    <e v="#N/A"/>
    <x v="2"/>
  </r>
  <r>
    <x v="4"/>
    <x v="2"/>
    <n v="100"/>
    <x v="0"/>
    <x v="4"/>
    <n v="1"/>
    <n v="1.420601"/>
    <n v="0.31286399999999998"/>
    <n v="0.44483800000000001"/>
    <n v="0.111209"/>
    <s v="6"/>
    <s v="scale_mpi_epyc_job_12184.out "/>
    <s v="scale_mpi_epyc_epyc006_2023-06-13_10-50-11.csv "/>
    <s v="e1 100 100 1 1 5"/>
    <e v="#N/A"/>
    <e v="#N/A"/>
    <e v="#N/A"/>
    <e v="#N/A"/>
    <x v="2"/>
  </r>
  <r>
    <x v="4"/>
    <x v="2"/>
    <n v="100"/>
    <x v="0"/>
    <x v="3"/>
    <n v="1"/>
    <n v="1.3820809999999999"/>
    <n v="0.29324299999999998"/>
    <n v="0.26992300000000002"/>
    <n v="8.9973999999999998E-2"/>
    <s v="6"/>
    <s v="scale_mpi_epyc_job_12184.out "/>
    <s v="scale_mpi_epyc_epyc006_2023-06-13_10-50-11.csv "/>
    <s v="e1 100 100 1 1 4"/>
    <e v="#N/A"/>
    <e v="#N/A"/>
    <e v="#N/A"/>
    <e v="#N/A"/>
    <x v="2"/>
  </r>
  <r>
    <x v="4"/>
    <x v="2"/>
    <n v="100"/>
    <x v="0"/>
    <x v="2"/>
    <n v="1"/>
    <n v="1.2270989999999999"/>
    <n v="0.16986699999999999"/>
    <n v="9.2476000000000003E-2"/>
    <n v="4.6238000000000001E-2"/>
    <s v="6"/>
    <s v="scale_mpi_epyc_job_12184.out "/>
    <s v="scale_mpi_epyc_epyc006_2023-06-13_10-50-11.csv "/>
    <s v="e1 100 100 1 1 3"/>
    <e v="#N/A"/>
    <e v="#N/A"/>
    <e v="#N/A"/>
    <e v="#N/A"/>
    <x v="2"/>
  </r>
  <r>
    <x v="4"/>
    <x v="2"/>
    <n v="100"/>
    <x v="0"/>
    <x v="1"/>
    <n v="1"/>
    <n v="1.1772290000000001"/>
    <n v="0.11695999999999999"/>
    <n v="3.3806000000000003E-2"/>
    <n v="3.3806000000000003E-2"/>
    <s v="6"/>
    <s v="scale_mpi_epyc_job_12184.out "/>
    <s v="scale_mpi_epyc_epyc006_2023-06-13_10-50-11.csv "/>
    <s v="e1 100 100 1 1 2"/>
    <e v="#N/A"/>
    <e v="#N/A"/>
    <e v="#N/A"/>
    <e v="#N/A"/>
    <x v="2"/>
  </r>
  <r>
    <x v="4"/>
    <x v="2"/>
    <n v="100"/>
    <x v="0"/>
    <x v="0"/>
    <n v="1"/>
    <n v="1.084767"/>
    <n v="2.6232999999999999E-2"/>
    <n v="0"/>
    <n v="0"/>
    <s v="6"/>
    <s v="scale_mpi_epyc_job_12184.out "/>
    <s v="scale_mpi_epyc_epyc006_2023-06-13_10-50-11.csv "/>
    <s v="e1 100 100 1 1 1"/>
    <e v="#N/A"/>
    <e v="#N/A"/>
    <e v="#N/A"/>
    <e v="#N/A"/>
    <x v="2"/>
  </r>
  <r>
    <x v="1"/>
    <x v="1"/>
    <n v="100"/>
    <x v="2"/>
    <x v="63"/>
    <n v="1"/>
    <n v="3.7551199999999998"/>
    <n v="0.138824"/>
    <n v="4.433954"/>
    <n v="7.0379999999999998E-2"/>
    <s v="6"/>
    <s v="scale_mpi_epyc_job_12201.out "/>
    <s v="scale_mpi_epyc_epyc006_2023-06-13_11-36-46.csv "/>
    <s v="e0 1000 100 100000 1 64"/>
    <e v="#N/A"/>
    <e v="#N/A"/>
    <e v="#N/A"/>
    <e v="#N/A"/>
    <x v="2"/>
  </r>
  <r>
    <x v="1"/>
    <x v="1"/>
    <n v="100"/>
    <x v="2"/>
    <x v="62"/>
    <n v="1"/>
    <n v="3.7688220000000001"/>
    <n v="7.7721999999999999E-2"/>
    <n v="6.3770210000000001"/>
    <n v="0.102855"/>
    <s v="6"/>
    <s v="scale_mpi_epyc_job_12201.out "/>
    <s v="scale_mpi_epyc_epyc006_2023-06-13_11-36-46.csv "/>
    <s v="e0 1000 100 100000 1 63"/>
    <e v="#N/A"/>
    <e v="#N/A"/>
    <e v="#N/A"/>
    <e v="#N/A"/>
    <x v="2"/>
  </r>
  <r>
    <x v="1"/>
    <x v="1"/>
    <n v="100"/>
    <x v="2"/>
    <x v="61"/>
    <n v="1"/>
    <n v="3.6445090000000002"/>
    <n v="6.1098E-2"/>
    <n v="3.2327759999999999"/>
    <n v="5.2996000000000001E-2"/>
    <s v="6"/>
    <s v="scale_mpi_epyc_job_12201.out "/>
    <s v="scale_mpi_epyc_epyc006_2023-06-13_11-36-46.csv "/>
    <s v="e0 1000 100 100000 1 62"/>
    <e v="#N/A"/>
    <e v="#N/A"/>
    <e v="#N/A"/>
    <e v="#N/A"/>
    <x v="2"/>
  </r>
  <r>
    <x v="1"/>
    <x v="1"/>
    <n v="100"/>
    <x v="2"/>
    <x v="60"/>
    <n v="1"/>
    <n v="3.7270859999999999"/>
    <n v="6.3152E-2"/>
    <n v="3.3236699999999999"/>
    <n v="5.5393999999999999E-2"/>
    <s v="6"/>
    <s v="scale_mpi_epyc_job_12201.out "/>
    <s v="scale_mpi_epyc_epyc006_2023-06-13_11-36-46.csv "/>
    <s v="e0 1000 100 100000 1 61"/>
    <e v="#N/A"/>
    <e v="#N/A"/>
    <e v="#N/A"/>
    <e v="#N/A"/>
    <x v="2"/>
  </r>
  <r>
    <x v="1"/>
    <x v="1"/>
    <n v="100"/>
    <x v="2"/>
    <x v="59"/>
    <n v="1"/>
    <n v="4.4958169999999997"/>
    <n v="6.3251000000000002E-2"/>
    <n v="3.1895250000000002"/>
    <n v="5.4059999999999997E-2"/>
    <s v="6"/>
    <s v="scale_mpi_epyc_job_12201.out "/>
    <s v="scale_mpi_epyc_epyc006_2023-06-13_11-36-46.csv "/>
    <s v="e0 1000 100 100000 1 60"/>
    <e v="#N/A"/>
    <e v="#N/A"/>
    <e v="#N/A"/>
    <e v="#N/A"/>
    <x v="2"/>
  </r>
  <r>
    <x v="1"/>
    <x v="1"/>
    <n v="100"/>
    <x v="2"/>
    <x v="58"/>
    <n v="1"/>
    <n v="3.6706650000000001"/>
    <n v="6.8178000000000002E-2"/>
    <n v="3.4108679999999998"/>
    <n v="5.8807999999999999E-2"/>
    <s v="6"/>
    <s v="scale_mpi_epyc_job_12201.out "/>
    <s v="scale_mpi_epyc_epyc006_2023-06-13_11-36-46.csv "/>
    <s v="e0 1000 100 100000 1 59"/>
    <e v="#N/A"/>
    <e v="#N/A"/>
    <e v="#N/A"/>
    <e v="#N/A"/>
    <x v="2"/>
  </r>
  <r>
    <x v="1"/>
    <x v="1"/>
    <n v="100"/>
    <x v="2"/>
    <x v="57"/>
    <n v="1"/>
    <n v="3.6319970000000001"/>
    <n v="6.2470999999999999E-2"/>
    <n v="3.180463"/>
    <n v="5.5798E-2"/>
    <s v="6"/>
    <s v="scale_mpi_epyc_job_12201.out "/>
    <s v="scale_mpi_epyc_epyc006_2023-06-13_11-36-46.csv "/>
    <s v="e0 1000 100 100000 1 58"/>
    <e v="#N/A"/>
    <e v="#N/A"/>
    <e v="#N/A"/>
    <e v="#N/A"/>
    <x v="2"/>
  </r>
  <r>
    <x v="1"/>
    <x v="1"/>
    <n v="100"/>
    <x v="2"/>
    <x v="56"/>
    <n v="1"/>
    <n v="4.2160669999999998"/>
    <n v="0.10220600000000001"/>
    <n v="3.800189"/>
    <n v="6.7861000000000005E-2"/>
    <s v="6"/>
    <s v="scale_mpi_epyc_job_12201.out "/>
    <s v="scale_mpi_epyc_epyc006_2023-06-13_11-36-46.csv "/>
    <s v="e0 1000 100 100000 1 57"/>
    <e v="#N/A"/>
    <e v="#N/A"/>
    <e v="#N/A"/>
    <e v="#N/A"/>
    <x v="2"/>
  </r>
  <r>
    <x v="1"/>
    <x v="1"/>
    <n v="100"/>
    <x v="2"/>
    <x v="55"/>
    <n v="1"/>
    <n v="4.4597009999999999"/>
    <n v="7.6336000000000001E-2"/>
    <n v="2.9281320000000002"/>
    <n v="5.3239000000000002E-2"/>
    <s v="6"/>
    <s v="scale_mpi_epyc_job_12201.out "/>
    <s v="scale_mpi_epyc_epyc006_2023-06-13_11-36-46.csv "/>
    <s v="e0 1000 100 100000 1 56"/>
    <e v="#N/A"/>
    <e v="#N/A"/>
    <e v="#N/A"/>
    <e v="#N/A"/>
    <x v="2"/>
  </r>
  <r>
    <x v="1"/>
    <x v="1"/>
    <n v="100"/>
    <x v="2"/>
    <x v="54"/>
    <n v="1"/>
    <n v="3.834362"/>
    <n v="9.5150999999999999E-2"/>
    <n v="3.307115"/>
    <n v="6.1242999999999999E-2"/>
    <s v="6"/>
    <s v="scale_mpi_epyc_job_12201.out "/>
    <s v="scale_mpi_epyc_epyc006_2023-06-13_11-36-46.csv "/>
    <s v="e0 1000 100 100000 1 55"/>
    <e v="#N/A"/>
    <e v="#N/A"/>
    <e v="#N/A"/>
    <e v="#N/A"/>
    <x v="2"/>
  </r>
  <r>
    <x v="1"/>
    <x v="1"/>
    <n v="100"/>
    <x v="2"/>
    <x v="53"/>
    <n v="1"/>
    <n v="3.9619399999999998"/>
    <n v="0.125278"/>
    <n v="3.0953629999999999"/>
    <n v="5.8402999999999997E-2"/>
    <s v="6"/>
    <s v="scale_mpi_epyc_job_12201.out "/>
    <s v="scale_mpi_epyc_epyc006_2023-06-13_11-36-46.csv "/>
    <s v="e0 1000 100 100000 1 54"/>
    <e v="#N/A"/>
    <e v="#N/A"/>
    <e v="#N/A"/>
    <e v="#N/A"/>
    <x v="2"/>
  </r>
  <r>
    <x v="1"/>
    <x v="1"/>
    <n v="100"/>
    <x v="2"/>
    <x v="52"/>
    <n v="1"/>
    <n v="3.9020869999999999"/>
    <n v="7.5082999999999997E-2"/>
    <n v="2.360665"/>
    <n v="4.5397E-2"/>
    <s v="6"/>
    <s v="scale_mpi_epyc_job_12201.out "/>
    <s v="scale_mpi_epyc_epyc006_2023-06-13_11-36-46.csv "/>
    <s v="e0 1000 100 100000 1 53"/>
    <e v="#N/A"/>
    <e v="#N/A"/>
    <e v="#N/A"/>
    <e v="#N/A"/>
    <x v="2"/>
  </r>
  <r>
    <x v="1"/>
    <x v="1"/>
    <n v="100"/>
    <x v="2"/>
    <x v="51"/>
    <n v="1"/>
    <n v="4.0272030000000001"/>
    <n v="6.3630999999999993E-2"/>
    <n v="2.5640990000000001"/>
    <n v="5.0276000000000001E-2"/>
    <s v="6"/>
    <s v="scale_mpi_epyc_job_12201.out "/>
    <s v="scale_mpi_epyc_epyc006_2023-06-13_11-36-46.csv "/>
    <s v="e0 1000 100 100000 1 52"/>
    <e v="#N/A"/>
    <e v="#N/A"/>
    <e v="#N/A"/>
    <e v="#N/A"/>
    <x v="2"/>
  </r>
  <r>
    <x v="1"/>
    <x v="1"/>
    <n v="100"/>
    <x v="2"/>
    <x v="50"/>
    <n v="1"/>
    <n v="4.0920899999999998"/>
    <n v="9.4743999999999995E-2"/>
    <n v="2.5357210000000001"/>
    <n v="5.0714000000000002E-2"/>
    <s v="6"/>
    <s v="scale_mpi_epyc_job_12201.out "/>
    <s v="scale_mpi_epyc_epyc006_2023-06-13_11-36-46.csv "/>
    <s v="e0 1000 100 100000 1 51"/>
    <e v="#N/A"/>
    <e v="#N/A"/>
    <e v="#N/A"/>
    <e v="#N/A"/>
    <x v="2"/>
  </r>
  <r>
    <x v="1"/>
    <x v="1"/>
    <n v="100"/>
    <x v="2"/>
    <x v="49"/>
    <n v="1"/>
    <n v="3.8187549999999999"/>
    <n v="6.7266999999999993E-2"/>
    <n v="1.929465"/>
    <n v="3.9377000000000002E-2"/>
    <s v="6"/>
    <s v="scale_mpi_epyc_job_12201.out "/>
    <s v="scale_mpi_epyc_epyc006_2023-06-13_11-36-46.csv "/>
    <s v="e0 1000 100 100000 1 50"/>
    <e v="#N/A"/>
    <e v="#N/A"/>
    <e v="#N/A"/>
    <e v="#N/A"/>
    <x v="2"/>
  </r>
  <r>
    <x v="1"/>
    <x v="1"/>
    <n v="100"/>
    <x v="2"/>
    <x v="48"/>
    <n v="1"/>
    <n v="4.0144479999999998"/>
    <n v="9.0291999999999997E-2"/>
    <n v="2.9571139999999998"/>
    <n v="6.1607000000000002E-2"/>
    <s v="6"/>
    <s v="scale_mpi_epyc_job_12201.out "/>
    <s v="scale_mpi_epyc_epyc006_2023-06-13_11-36-46.csv "/>
    <s v="e0 1000 100 100000 1 49"/>
    <e v="#N/A"/>
    <e v="#N/A"/>
    <e v="#N/A"/>
    <e v="#N/A"/>
    <x v="2"/>
  </r>
  <r>
    <x v="1"/>
    <x v="1"/>
    <n v="100"/>
    <x v="2"/>
    <x v="47"/>
    <n v="1"/>
    <n v="3.9397799999999998"/>
    <n v="7.6786999999999994E-2"/>
    <n v="2.3019150000000002"/>
    <n v="4.8977E-2"/>
    <s v="6"/>
    <s v="scale_mpi_epyc_job_12201.out "/>
    <s v="scale_mpi_epyc_epyc006_2023-06-13_11-36-46.csv "/>
    <s v="e0 1000 100 100000 1 48"/>
    <e v="#N/A"/>
    <e v="#N/A"/>
    <e v="#N/A"/>
    <e v="#N/A"/>
    <x v="2"/>
  </r>
  <r>
    <x v="1"/>
    <x v="1"/>
    <n v="100"/>
    <x v="2"/>
    <x v="46"/>
    <n v="1"/>
    <n v="4.193632"/>
    <n v="6.2838000000000005E-2"/>
    <n v="2.0250509999999999"/>
    <n v="4.4023E-2"/>
    <s v="6"/>
    <s v="scale_mpi_epyc_job_12201.out "/>
    <s v="scale_mpi_epyc_epyc006_2023-06-13_11-36-46.csv "/>
    <s v="e0 1000 100 100000 1 47"/>
    <e v="#N/A"/>
    <e v="#N/A"/>
    <e v="#N/A"/>
    <e v="#N/A"/>
    <x v="2"/>
  </r>
  <r>
    <x v="1"/>
    <x v="1"/>
    <n v="100"/>
    <x v="2"/>
    <x v="45"/>
    <n v="1"/>
    <n v="3.8966430000000001"/>
    <n v="7.9558000000000004E-2"/>
    <n v="2.6223040000000002"/>
    <n v="5.8272999999999998E-2"/>
    <s v="6"/>
    <s v="scale_mpi_epyc_job_12201.out "/>
    <s v="scale_mpi_epyc_epyc006_2023-06-13_11-36-46.csv "/>
    <s v="e0 1000 100 100000 1 46"/>
    <e v="#N/A"/>
    <e v="#N/A"/>
    <e v="#N/A"/>
    <e v="#N/A"/>
    <x v="2"/>
  </r>
  <r>
    <x v="1"/>
    <x v="1"/>
    <n v="100"/>
    <x v="2"/>
    <x v="44"/>
    <n v="1"/>
    <n v="3.7118380000000002"/>
    <n v="8.0655000000000004E-2"/>
    <n v="2.1919219999999999"/>
    <n v="4.9815999999999999E-2"/>
    <s v="6"/>
    <s v="scale_mpi_epyc_job_12201.out "/>
    <s v="scale_mpi_epyc_epyc006_2023-06-13_11-36-46.csv "/>
    <s v="e0 1000 100 100000 1 45"/>
    <e v="#N/A"/>
    <e v="#N/A"/>
    <e v="#N/A"/>
    <e v="#N/A"/>
    <x v="2"/>
  </r>
  <r>
    <x v="1"/>
    <x v="1"/>
    <n v="100"/>
    <x v="2"/>
    <x v="43"/>
    <n v="1"/>
    <n v="3.6687150000000002"/>
    <n v="7.3683999999999999E-2"/>
    <n v="1.9674700000000001"/>
    <n v="4.5754999999999997E-2"/>
    <s v="6"/>
    <s v="scale_mpi_epyc_job_12201.out "/>
    <s v="scale_mpi_epyc_epyc006_2023-06-13_11-36-46.csv "/>
    <s v="e0 1000 100 100000 1 44"/>
    <e v="#N/A"/>
    <e v="#N/A"/>
    <e v="#N/A"/>
    <e v="#N/A"/>
    <x v="2"/>
  </r>
  <r>
    <x v="1"/>
    <x v="1"/>
    <n v="100"/>
    <x v="2"/>
    <x v="42"/>
    <n v="1"/>
    <n v="3.7198370000000001"/>
    <n v="7.7476000000000003E-2"/>
    <n v="1.830084"/>
    <n v="4.3573000000000001E-2"/>
    <s v="6"/>
    <s v="scale_mpi_epyc_job_12201.out "/>
    <s v="scale_mpi_epyc_epyc006_2023-06-13_11-36-46.csv "/>
    <s v="e0 1000 100 100000 1 43"/>
    <e v="#N/A"/>
    <e v="#N/A"/>
    <e v="#N/A"/>
    <e v="#N/A"/>
    <x v="2"/>
  </r>
  <r>
    <x v="1"/>
    <x v="1"/>
    <n v="100"/>
    <x v="2"/>
    <x v="41"/>
    <n v="1"/>
    <n v="3.8039679999999998"/>
    <n v="7.1692000000000006E-2"/>
    <n v="2.0853860000000002"/>
    <n v="5.0862999999999998E-2"/>
    <s v="6"/>
    <s v="scale_mpi_epyc_job_12201.out "/>
    <s v="scale_mpi_epyc_epyc006_2023-06-13_11-36-46.csv "/>
    <s v="e0 1000 100 100000 1 42"/>
    <e v="#N/A"/>
    <e v="#N/A"/>
    <e v="#N/A"/>
    <e v="#N/A"/>
    <x v="2"/>
  </r>
  <r>
    <x v="1"/>
    <x v="1"/>
    <n v="100"/>
    <x v="2"/>
    <x v="40"/>
    <n v="1"/>
    <n v="3.7693210000000001"/>
    <n v="7.6367000000000004E-2"/>
    <n v="2.153661"/>
    <n v="5.3842000000000001E-2"/>
    <s v="6"/>
    <s v="scale_mpi_epyc_job_12201.out "/>
    <s v="scale_mpi_epyc_epyc006_2023-06-13_11-36-46.csv "/>
    <s v="e0 1000 100 100000 1 41"/>
    <e v="#N/A"/>
    <e v="#N/A"/>
    <e v="#N/A"/>
    <e v="#N/A"/>
    <x v="2"/>
  </r>
  <r>
    <x v="1"/>
    <x v="1"/>
    <n v="100"/>
    <x v="2"/>
    <x v="39"/>
    <n v="1"/>
    <n v="3.7140460000000002"/>
    <n v="6.8573999999999996E-2"/>
    <n v="1.901146"/>
    <n v="4.8746999999999999E-2"/>
    <s v="6"/>
    <s v="scale_mpi_epyc_job_12201.out "/>
    <s v="scale_mpi_epyc_epyc006_2023-06-13_11-36-46.csv "/>
    <s v="e0 1000 100 100000 1 40"/>
    <e v="#N/A"/>
    <e v="#N/A"/>
    <e v="#N/A"/>
    <e v="#N/A"/>
    <x v="2"/>
  </r>
  <r>
    <x v="1"/>
    <x v="1"/>
    <n v="100"/>
    <x v="2"/>
    <x v="38"/>
    <n v="1"/>
    <n v="3.6974300000000002"/>
    <n v="5.6821000000000003E-2"/>
    <n v="1.3222579999999999"/>
    <n v="3.4796000000000001E-2"/>
    <s v="6"/>
    <s v="scale_mpi_epyc_job_12201.out "/>
    <s v="scale_mpi_epyc_epyc006_2023-06-13_11-36-46.csv "/>
    <s v="e0 1000 100 100000 1 39"/>
    <e v="#N/A"/>
    <e v="#N/A"/>
    <e v="#N/A"/>
    <e v="#N/A"/>
    <x v="2"/>
  </r>
  <r>
    <x v="1"/>
    <x v="1"/>
    <n v="100"/>
    <x v="2"/>
    <x v="37"/>
    <n v="1"/>
    <n v="3.5269200000000001"/>
    <n v="6.4522999999999997E-2"/>
    <n v="1.6569160000000001"/>
    <n v="4.4782000000000002E-2"/>
    <s v="6"/>
    <s v="scale_mpi_epyc_job_12201.out "/>
    <s v="scale_mpi_epyc_epyc006_2023-06-13_11-36-46.csv "/>
    <s v="e0 1000 100 100000 1 38"/>
    <e v="#N/A"/>
    <e v="#N/A"/>
    <e v="#N/A"/>
    <e v="#N/A"/>
    <x v="2"/>
  </r>
  <r>
    <x v="1"/>
    <x v="1"/>
    <n v="100"/>
    <x v="2"/>
    <x v="36"/>
    <n v="1"/>
    <n v="4.0909420000000001"/>
    <n v="5.9769000000000003E-2"/>
    <n v="1.536233"/>
    <n v="4.2673000000000003E-2"/>
    <s v="6"/>
    <s v="scale_mpi_epyc_job_12201.out "/>
    <s v="scale_mpi_epyc_epyc006_2023-06-13_11-36-46.csv "/>
    <s v="e0 1000 100 100000 1 37"/>
    <e v="#N/A"/>
    <e v="#N/A"/>
    <e v="#N/A"/>
    <e v="#N/A"/>
    <x v="2"/>
  </r>
  <r>
    <x v="1"/>
    <x v="1"/>
    <n v="100"/>
    <x v="2"/>
    <x v="35"/>
    <n v="1"/>
    <n v="3.5983740000000002"/>
    <n v="6.6737000000000005E-2"/>
    <n v="1.4526490000000001"/>
    <n v="4.1503999999999999E-2"/>
    <s v="6"/>
    <s v="scale_mpi_epyc_job_12201.out "/>
    <s v="scale_mpi_epyc_epyc006_2023-06-13_11-36-46.csv "/>
    <s v="e0 1000 100 100000 1 36"/>
    <e v="#N/A"/>
    <e v="#N/A"/>
    <e v="#N/A"/>
    <e v="#N/A"/>
    <x v="2"/>
  </r>
  <r>
    <x v="1"/>
    <x v="1"/>
    <n v="100"/>
    <x v="2"/>
    <x v="34"/>
    <n v="1"/>
    <n v="3.555625"/>
    <n v="6.6254999999999994E-2"/>
    <n v="1.7847189999999999"/>
    <n v="5.2491999999999997E-2"/>
    <s v="6"/>
    <s v="scale_mpi_epyc_job_12201.out "/>
    <s v="scale_mpi_epyc_epyc006_2023-06-13_11-36-46.csv "/>
    <s v="e0 1000 100 100000 1 35"/>
    <e v="#N/A"/>
    <e v="#N/A"/>
    <e v="#N/A"/>
    <e v="#N/A"/>
    <x v="2"/>
  </r>
  <r>
    <x v="1"/>
    <x v="1"/>
    <n v="100"/>
    <x v="2"/>
    <x v="33"/>
    <n v="1"/>
    <n v="3.507244"/>
    <n v="6.4967999999999998E-2"/>
    <n v="1.5025409999999999"/>
    <n v="4.5532000000000003E-2"/>
    <s v="6"/>
    <s v="scale_mpi_epyc_job_12201.out "/>
    <s v="scale_mpi_epyc_epyc006_2023-06-13_11-36-46.csv "/>
    <s v="e0 1000 100 100000 1 34"/>
    <e v="#N/A"/>
    <e v="#N/A"/>
    <e v="#N/A"/>
    <e v="#N/A"/>
    <x v="2"/>
  </r>
  <r>
    <x v="1"/>
    <x v="1"/>
    <n v="100"/>
    <x v="2"/>
    <x v="32"/>
    <n v="1"/>
    <n v="3.4812319999999999"/>
    <n v="5.7458000000000002E-2"/>
    <n v="1.2518560000000001"/>
    <n v="3.9120000000000002E-2"/>
    <s v="6"/>
    <s v="scale_mpi_epyc_job_12201.out "/>
    <s v="scale_mpi_epyc_epyc006_2023-06-13_11-36-46.csv "/>
    <s v="e0 1000 100 100000 1 33"/>
    <e v="#N/A"/>
    <e v="#N/A"/>
    <e v="#N/A"/>
    <e v="#N/A"/>
    <x v="2"/>
  </r>
  <r>
    <x v="1"/>
    <x v="1"/>
    <n v="100"/>
    <x v="2"/>
    <x v="31"/>
    <n v="1"/>
    <n v="3.5950280000000001"/>
    <n v="6.5221000000000001E-2"/>
    <n v="1.4811780000000001"/>
    <n v="4.7780000000000003E-2"/>
    <s v="6"/>
    <s v="scale_mpi_epyc_job_12201.out "/>
    <s v="scale_mpi_epyc_epyc006_2023-06-13_11-36-46.csv "/>
    <s v="e0 1000 100 100000 1 32"/>
    <e v="#N/A"/>
    <e v="#N/A"/>
    <e v="#N/A"/>
    <e v="#N/A"/>
    <x v="2"/>
  </r>
  <r>
    <x v="1"/>
    <x v="1"/>
    <n v="100"/>
    <x v="2"/>
    <x v="30"/>
    <n v="1"/>
    <n v="3.463203"/>
    <n v="5.3574999999999998E-2"/>
    <n v="1.1290389999999999"/>
    <n v="3.7635000000000002E-2"/>
    <s v="6"/>
    <s v="scale_mpi_epyc_job_12201.out "/>
    <s v="scale_mpi_epyc_epyc006_2023-06-13_11-36-46.csv "/>
    <s v="e0 1000 100 100000 1 31"/>
    <e v="#N/A"/>
    <e v="#N/A"/>
    <e v="#N/A"/>
    <e v="#N/A"/>
    <x v="2"/>
  </r>
  <r>
    <x v="1"/>
    <x v="1"/>
    <n v="100"/>
    <x v="2"/>
    <x v="29"/>
    <n v="1"/>
    <n v="3.5400369999999999"/>
    <n v="6.5321000000000004E-2"/>
    <n v="1.325474"/>
    <n v="4.5705999999999997E-2"/>
    <s v="6"/>
    <s v="scale_mpi_epyc_job_12201.out "/>
    <s v="scale_mpi_epyc_epyc006_2023-06-13_11-36-46.csv "/>
    <s v="e0 1000 100 100000 1 30"/>
    <e v="#N/A"/>
    <e v="#N/A"/>
    <e v="#N/A"/>
    <e v="#N/A"/>
    <x v="2"/>
  </r>
  <r>
    <x v="1"/>
    <x v="1"/>
    <n v="100"/>
    <x v="2"/>
    <x v="28"/>
    <n v="1"/>
    <n v="3.5428679999999999"/>
    <n v="9.0945999999999999E-2"/>
    <n v="0.71972700000000001"/>
    <n v="2.5704999999999999E-2"/>
    <s v="6"/>
    <s v="scale_mpi_epyc_job_12201.out "/>
    <s v="scale_mpi_epyc_epyc006_2023-06-13_11-36-46.csv "/>
    <s v="e0 1000 100 100000 1 29"/>
    <e v="#N/A"/>
    <e v="#N/A"/>
    <e v="#N/A"/>
    <e v="#N/A"/>
    <x v="2"/>
  </r>
  <r>
    <x v="1"/>
    <x v="1"/>
    <n v="100"/>
    <x v="2"/>
    <x v="27"/>
    <n v="1"/>
    <n v="3.4673159999999998"/>
    <n v="4.5464999999999998E-2"/>
    <n v="0.99475599999999997"/>
    <n v="3.6843000000000001E-2"/>
    <s v="6"/>
    <s v="scale_mpi_epyc_job_12201.out "/>
    <s v="scale_mpi_epyc_epyc006_2023-06-13_11-36-46.csv "/>
    <s v="e0 1000 100 100000 1 28"/>
    <e v="#N/A"/>
    <e v="#N/A"/>
    <e v="#N/A"/>
    <e v="#N/A"/>
    <x v="2"/>
  </r>
  <r>
    <x v="1"/>
    <x v="1"/>
    <n v="100"/>
    <x v="2"/>
    <x v="26"/>
    <n v="1"/>
    <n v="3.413068"/>
    <n v="4.5678000000000003E-2"/>
    <n v="0.90179299999999996"/>
    <n v="3.4684E-2"/>
    <s v="6"/>
    <s v="scale_mpi_epyc_job_12201.out "/>
    <s v="scale_mpi_epyc_epyc006_2023-06-13_11-36-46.csv "/>
    <s v="e0 1000 100 100000 1 27"/>
    <e v="#N/A"/>
    <e v="#N/A"/>
    <e v="#N/A"/>
    <e v="#N/A"/>
    <x v="2"/>
  </r>
  <r>
    <x v="1"/>
    <x v="1"/>
    <n v="100"/>
    <x v="2"/>
    <x v="25"/>
    <n v="1"/>
    <n v="3.464496"/>
    <n v="4.9481999999999998E-2"/>
    <n v="0.97543899999999994"/>
    <n v="3.9017999999999997E-2"/>
    <s v="6"/>
    <s v="scale_mpi_epyc_job_12201.out "/>
    <s v="scale_mpi_epyc_epyc006_2023-06-13_11-36-46.csv "/>
    <s v="e0 1000 100 100000 1 26"/>
    <e v="#N/A"/>
    <e v="#N/A"/>
    <e v="#N/A"/>
    <e v="#N/A"/>
    <x v="2"/>
  </r>
  <r>
    <x v="1"/>
    <x v="1"/>
    <n v="100"/>
    <x v="2"/>
    <x v="24"/>
    <n v="1"/>
    <n v="3.459368"/>
    <n v="6.0295000000000001E-2"/>
    <n v="1.039882"/>
    <n v="4.3327999999999998E-2"/>
    <s v="6"/>
    <s v="scale_mpi_epyc_job_12201.out "/>
    <s v="scale_mpi_epyc_epyc006_2023-06-13_11-36-46.csv "/>
    <s v="e0 1000 100 100000 1 25"/>
    <e v="#N/A"/>
    <e v="#N/A"/>
    <e v="#N/A"/>
    <e v="#N/A"/>
    <x v="2"/>
  </r>
  <r>
    <x v="1"/>
    <x v="1"/>
    <n v="100"/>
    <x v="2"/>
    <x v="23"/>
    <n v="1"/>
    <n v="3.4210699999999998"/>
    <n v="2.5957999999999998E-2"/>
    <n v="0.50850899999999999"/>
    <n v="2.2109E-2"/>
    <s v="6"/>
    <s v="scale_mpi_epyc_job_12201.out "/>
    <s v="scale_mpi_epyc_epyc006_2023-06-13_11-36-46.csv "/>
    <s v="e0 1000 100 100000 1 24"/>
    <e v="#N/A"/>
    <e v="#N/A"/>
    <e v="#N/A"/>
    <e v="#N/A"/>
    <x v="2"/>
  </r>
  <r>
    <x v="1"/>
    <x v="1"/>
    <n v="100"/>
    <x v="2"/>
    <x v="22"/>
    <n v="1"/>
    <n v="3.4189069999999999"/>
    <n v="5.0860000000000002E-2"/>
    <n v="0.83866399999999997"/>
    <n v="3.8121000000000002E-2"/>
    <s v="6"/>
    <s v="scale_mpi_epyc_job_12201.out "/>
    <s v="scale_mpi_epyc_epyc006_2023-06-13_11-36-46.csv "/>
    <s v="e0 1000 100 100000 1 23"/>
    <e v="#N/A"/>
    <e v="#N/A"/>
    <e v="#N/A"/>
    <e v="#N/A"/>
    <x v="2"/>
  </r>
  <r>
    <x v="1"/>
    <x v="1"/>
    <n v="100"/>
    <x v="2"/>
    <x v="21"/>
    <n v="1"/>
    <n v="3.4151379999999998"/>
    <n v="5.0063000000000003E-2"/>
    <n v="0.76284399999999997"/>
    <n v="3.6325999999999997E-2"/>
    <s v="6"/>
    <s v="scale_mpi_epyc_job_12201.out "/>
    <s v="scale_mpi_epyc_epyc006_2023-06-13_11-36-46.csv "/>
    <s v="e0 1000 100 100000 1 22"/>
    <e v="#N/A"/>
    <e v="#N/A"/>
    <e v="#N/A"/>
    <e v="#N/A"/>
    <x v="2"/>
  </r>
  <r>
    <x v="1"/>
    <x v="1"/>
    <n v="100"/>
    <x v="2"/>
    <x v="20"/>
    <n v="1"/>
    <n v="3.3911069999999999"/>
    <n v="4.6435999999999998E-2"/>
    <n v="0.55516699999999997"/>
    <n v="2.7758000000000001E-2"/>
    <s v="6"/>
    <s v="scale_mpi_epyc_job_12201.out "/>
    <s v="scale_mpi_epyc_epyc006_2023-06-13_11-36-46.csv "/>
    <s v="e0 1000 100 100000 1 21"/>
    <e v="#N/A"/>
    <e v="#N/A"/>
    <e v="#N/A"/>
    <e v="#N/A"/>
    <x v="2"/>
  </r>
  <r>
    <x v="1"/>
    <x v="1"/>
    <n v="100"/>
    <x v="2"/>
    <x v="19"/>
    <n v="1"/>
    <n v="3.3690289999999998"/>
    <n v="3.7891000000000001E-2"/>
    <n v="0.47836400000000001"/>
    <n v="2.5177000000000001E-2"/>
    <s v="6"/>
    <s v="scale_mpi_epyc_job_12201.out "/>
    <s v="scale_mpi_epyc_epyc006_2023-06-13_11-36-46.csv "/>
    <s v="e0 1000 100 100000 1 20"/>
    <e v="#N/A"/>
    <e v="#N/A"/>
    <e v="#N/A"/>
    <e v="#N/A"/>
    <x v="2"/>
  </r>
  <r>
    <x v="1"/>
    <x v="1"/>
    <n v="100"/>
    <x v="2"/>
    <x v="18"/>
    <n v="1"/>
    <n v="3.8949400000000001"/>
    <n v="4.1225999999999999E-2"/>
    <n v="0.60166799999999998"/>
    <n v="3.3425999999999997E-2"/>
    <s v="6"/>
    <s v="scale_mpi_epyc_job_12201.out "/>
    <s v="scale_mpi_epyc_epyc006_2023-06-13_11-36-46.csv "/>
    <s v="e0 1000 100 100000 1 19"/>
    <e v="#N/A"/>
    <e v="#N/A"/>
    <e v="#N/A"/>
    <e v="#N/A"/>
    <x v="2"/>
  </r>
  <r>
    <x v="1"/>
    <x v="1"/>
    <n v="100"/>
    <x v="2"/>
    <x v="17"/>
    <n v="1"/>
    <n v="3.383626"/>
    <n v="4.2736999999999997E-2"/>
    <n v="0.53281900000000004"/>
    <n v="3.1342000000000002E-2"/>
    <s v="6"/>
    <s v="scale_mpi_epyc_job_12201.out "/>
    <s v="scale_mpi_epyc_epyc006_2023-06-13_11-36-46.csv "/>
    <s v="e0 1000 100 100000 1 18"/>
    <e v="#N/A"/>
    <e v="#N/A"/>
    <e v="#N/A"/>
    <e v="#N/A"/>
    <x v="2"/>
  </r>
  <r>
    <x v="1"/>
    <x v="1"/>
    <n v="100"/>
    <x v="2"/>
    <x v="16"/>
    <n v="1"/>
    <n v="3.3731309999999999"/>
    <n v="4.1796E-2"/>
    <n v="0.50863100000000006"/>
    <n v="3.1788999999999998E-2"/>
    <s v="6"/>
    <s v="scale_mpi_epyc_job_12201.out "/>
    <s v="scale_mpi_epyc_epyc006_2023-06-13_11-36-46.csv "/>
    <s v="e0 1000 100 100000 1 17"/>
    <e v="#N/A"/>
    <e v="#N/A"/>
    <e v="#N/A"/>
    <e v="#N/A"/>
    <x v="2"/>
  </r>
  <r>
    <x v="1"/>
    <x v="1"/>
    <n v="100"/>
    <x v="2"/>
    <x v="15"/>
    <n v="1"/>
    <n v="3.365081"/>
    <n v="4.1974999999999998E-2"/>
    <n v="0.41849700000000001"/>
    <n v="2.7900000000000001E-2"/>
    <s v="6"/>
    <s v="scale_mpi_epyc_job_12201.out "/>
    <s v="scale_mpi_epyc_epyc006_2023-06-13_11-36-46.csv "/>
    <s v="e0 1000 100 100000 1 16"/>
    <e v="#N/A"/>
    <e v="#N/A"/>
    <e v="#N/A"/>
    <e v="#N/A"/>
    <x v="2"/>
  </r>
  <r>
    <x v="1"/>
    <x v="1"/>
    <n v="100"/>
    <x v="2"/>
    <x v="14"/>
    <n v="1"/>
    <n v="3.3580009999999998"/>
    <n v="4.3189999999999999E-2"/>
    <n v="0.34570600000000001"/>
    <n v="2.4693E-2"/>
    <s v="6"/>
    <s v="scale_mpi_epyc_job_12201.out "/>
    <s v="scale_mpi_epyc_epyc006_2023-06-13_11-36-46.csv "/>
    <s v="e0 1000 100 100000 1 15"/>
    <e v="#N/A"/>
    <e v="#N/A"/>
    <e v="#N/A"/>
    <e v="#N/A"/>
    <x v="2"/>
  </r>
  <r>
    <x v="1"/>
    <x v="1"/>
    <n v="100"/>
    <x v="2"/>
    <x v="13"/>
    <n v="1"/>
    <n v="3.3507859999999998"/>
    <n v="3.3980000000000003E-2"/>
    <n v="0.21104600000000001"/>
    <n v="1.6233999999999998E-2"/>
    <s v="6"/>
    <s v="scale_mpi_epyc_job_12201.out "/>
    <s v="scale_mpi_epyc_epyc006_2023-06-13_11-36-46.csv "/>
    <s v="e0 1000 100 100000 1 14"/>
    <e v="#N/A"/>
    <e v="#N/A"/>
    <e v="#N/A"/>
    <e v="#N/A"/>
    <x v="2"/>
  </r>
  <r>
    <x v="1"/>
    <x v="1"/>
    <n v="100"/>
    <x v="2"/>
    <x v="12"/>
    <n v="1"/>
    <n v="3.3449990000000001"/>
    <n v="3.8504999999999998E-2"/>
    <n v="0.26099600000000001"/>
    <n v="2.1749999999999999E-2"/>
    <s v="6"/>
    <s v="scale_mpi_epyc_job_12201.out "/>
    <s v="scale_mpi_epyc_epyc006_2023-06-13_11-36-46.csv "/>
    <s v="e0 1000 100 100000 1 13"/>
    <e v="#N/A"/>
    <e v="#N/A"/>
    <e v="#N/A"/>
    <e v="#N/A"/>
    <x v="2"/>
  </r>
  <r>
    <x v="1"/>
    <x v="1"/>
    <n v="100"/>
    <x v="2"/>
    <x v="11"/>
    <n v="1"/>
    <n v="3.3368829999999998"/>
    <n v="1.8030000000000001E-2"/>
    <n v="0.16034999999999999"/>
    <n v="1.4577E-2"/>
    <s v="6"/>
    <s v="scale_mpi_epyc_job_12201.out "/>
    <s v="scale_mpi_epyc_epyc006_2023-06-13_11-36-46.csv "/>
    <s v="e0 1000 100 100000 1 12"/>
    <e v="#N/A"/>
    <e v="#N/A"/>
    <e v="#N/A"/>
    <e v="#N/A"/>
    <x v="2"/>
  </r>
  <r>
    <x v="1"/>
    <x v="1"/>
    <n v="100"/>
    <x v="2"/>
    <x v="10"/>
    <n v="1"/>
    <n v="3.312017"/>
    <n v="3.0783000000000001E-2"/>
    <n v="0.15082400000000001"/>
    <n v="1.5082E-2"/>
    <s v="6"/>
    <s v="scale_mpi_epyc_job_12201.out "/>
    <s v="scale_mpi_epyc_epyc006_2023-06-13_11-36-46.csv "/>
    <s v="e0 1000 100 100000 1 11"/>
    <e v="#N/A"/>
    <e v="#N/A"/>
    <e v="#N/A"/>
    <e v="#N/A"/>
    <x v="2"/>
  </r>
  <r>
    <x v="1"/>
    <x v="1"/>
    <n v="100"/>
    <x v="2"/>
    <x v="9"/>
    <n v="1"/>
    <n v="3.3158979999999998"/>
    <n v="2.6449E-2"/>
    <n v="0.14092499999999999"/>
    <n v="1.5657999999999998E-2"/>
    <s v="6"/>
    <s v="scale_mpi_epyc_job_12201.out "/>
    <s v="scale_mpi_epyc_epyc006_2023-06-13_11-36-46.csv "/>
    <s v="e0 1000 100 100000 1 10"/>
    <e v="#N/A"/>
    <e v="#N/A"/>
    <e v="#N/A"/>
    <e v="#N/A"/>
    <x v="2"/>
  </r>
  <r>
    <x v="1"/>
    <x v="1"/>
    <n v="100"/>
    <x v="2"/>
    <x v="8"/>
    <n v="1"/>
    <n v="3.3043659999999999"/>
    <n v="1.5391E-2"/>
    <n v="9.7947000000000006E-2"/>
    <n v="1.2243E-2"/>
    <s v="6"/>
    <s v="scale_mpi_epyc_job_12201.out "/>
    <s v="scale_mpi_epyc_epyc006_2023-06-13_11-36-46.csv "/>
    <s v="e0 1000 100 100000 1 9"/>
    <e v="#N/A"/>
    <e v="#N/A"/>
    <e v="#N/A"/>
    <e v="#N/A"/>
    <x v="2"/>
  </r>
  <r>
    <x v="1"/>
    <x v="1"/>
    <n v="100"/>
    <x v="2"/>
    <x v="7"/>
    <n v="1"/>
    <n v="3.3186170000000002"/>
    <n v="1.6740000000000001E-2"/>
    <n v="7.8740000000000004E-2"/>
    <n v="1.1249E-2"/>
    <s v="6"/>
    <s v="scale_mpi_epyc_job_12201.out "/>
    <s v="scale_mpi_epyc_epyc006_2023-06-13_11-36-46.csv "/>
    <s v="e0 1000 100 100000 1 8"/>
    <e v="#N/A"/>
    <e v="#N/A"/>
    <e v="#N/A"/>
    <e v="#N/A"/>
    <x v="2"/>
  </r>
  <r>
    <x v="1"/>
    <x v="1"/>
    <n v="100"/>
    <x v="2"/>
    <x v="6"/>
    <n v="1"/>
    <n v="3.3046340000000001"/>
    <n v="2.4178999999999999E-2"/>
    <n v="0.10308299999999999"/>
    <n v="1.7180999999999998E-2"/>
    <s v="6"/>
    <s v="scale_mpi_epyc_job_12201.out "/>
    <s v="scale_mpi_epyc_epyc006_2023-06-13_11-36-46.csv "/>
    <s v="e0 1000 100 100000 1 7"/>
    <e v="#N/A"/>
    <e v="#N/A"/>
    <e v="#N/A"/>
    <e v="#N/A"/>
    <x v="2"/>
  </r>
  <r>
    <x v="1"/>
    <x v="1"/>
    <n v="100"/>
    <x v="2"/>
    <x v="5"/>
    <n v="1"/>
    <n v="3.2988369999999998"/>
    <n v="1.2781000000000001E-2"/>
    <n v="4.8640000000000003E-2"/>
    <n v="9.7280000000000005E-3"/>
    <s v="6"/>
    <s v="scale_mpi_epyc_job_12201.out "/>
    <s v="scale_mpi_epyc_epyc006_2023-06-13_11-36-46.csv "/>
    <s v="e0 1000 100 100000 1 6"/>
    <e v="#N/A"/>
    <e v="#N/A"/>
    <e v="#N/A"/>
    <e v="#N/A"/>
    <x v="2"/>
  </r>
  <r>
    <x v="1"/>
    <x v="1"/>
    <n v="100"/>
    <x v="2"/>
    <x v="4"/>
    <n v="1"/>
    <n v="3.3067709999999999"/>
    <n v="2.0395E-2"/>
    <n v="5.9420000000000001E-2"/>
    <n v="1.4855E-2"/>
    <s v="6"/>
    <s v="scale_mpi_epyc_job_12201.out "/>
    <s v="scale_mpi_epyc_epyc006_2023-06-13_11-36-46.csv "/>
    <s v="e0 1000 100 100000 1 5"/>
    <e v="#N/A"/>
    <e v="#N/A"/>
    <e v="#N/A"/>
    <e v="#N/A"/>
    <x v="2"/>
  </r>
  <r>
    <x v="1"/>
    <x v="1"/>
    <n v="100"/>
    <x v="2"/>
    <x v="3"/>
    <n v="1"/>
    <n v="3.2948789999999999"/>
    <n v="1.0116E-2"/>
    <n v="2.2831000000000001E-2"/>
    <n v="7.6099999999999996E-3"/>
    <s v="6"/>
    <s v="scale_mpi_epyc_job_12201.out "/>
    <s v="scale_mpi_epyc_epyc006_2023-06-13_11-36-46.csv "/>
    <s v="e0 1000 100 100000 1 4"/>
    <e v="#N/A"/>
    <e v="#N/A"/>
    <e v="#N/A"/>
    <e v="#N/A"/>
    <x v="2"/>
  </r>
  <r>
    <x v="1"/>
    <x v="1"/>
    <n v="100"/>
    <x v="2"/>
    <x v="2"/>
    <n v="1"/>
    <n v="3.3034669999999999"/>
    <n v="1.0041E-2"/>
    <n v="1.4876E-2"/>
    <n v="7.4380000000000002E-3"/>
    <s v="6"/>
    <s v="scale_mpi_epyc_job_12201.out "/>
    <s v="scale_mpi_epyc_epyc006_2023-06-13_11-36-46.csv "/>
    <s v="e0 1000 100 100000 1 3"/>
    <e v="#N/A"/>
    <e v="#N/A"/>
    <e v="#N/A"/>
    <e v="#N/A"/>
    <x v="2"/>
  </r>
  <r>
    <x v="1"/>
    <x v="1"/>
    <n v="100"/>
    <x v="2"/>
    <x v="1"/>
    <n v="1"/>
    <n v="3.3019630000000002"/>
    <n v="8.1569999999999993E-3"/>
    <n v="5.7939999999999997E-3"/>
    <n v="5.7939999999999997E-3"/>
    <s v="6"/>
    <s v="scale_mpi_epyc_job_12201.out "/>
    <s v="scale_mpi_epyc_epyc006_2023-06-13_11-36-46.csv "/>
    <s v="e0 1000 100 100000 1 2"/>
    <e v="#N/A"/>
    <e v="#N/A"/>
    <e v="#N/A"/>
    <e v="#N/A"/>
    <x v="2"/>
  </r>
  <r>
    <x v="1"/>
    <x v="1"/>
    <n v="100"/>
    <x v="2"/>
    <x v="0"/>
    <n v="1"/>
    <n v="3.3818489999999999"/>
    <n v="7.2040000000000003E-3"/>
    <n v="0"/>
    <n v="0"/>
    <s v="6"/>
    <s v="scale_mpi_epyc_job_12201.out "/>
    <s v="scale_mpi_epyc_epyc006_2023-06-13_11-36-46.csv "/>
    <s v="e0 1000 100 100000 1 1"/>
    <e v="#N/A"/>
    <e v="#N/A"/>
    <e v="#N/A"/>
    <e v="#N/A"/>
    <x v="2"/>
  </r>
  <r>
    <x v="1"/>
    <x v="2"/>
    <n v="100"/>
    <x v="2"/>
    <x v="63"/>
    <n v="1"/>
    <n v="1.5148459999999999"/>
    <n v="0.26066400000000001"/>
    <n v="15.640511999999999"/>
    <n v="0.24826200000000001"/>
    <s v="6"/>
    <s v="scale_mpi_epyc_job_12201.out "/>
    <s v="scale_mpi_epyc_epyc006_2023-06-13_11-36-46.csv "/>
    <s v="e0 100 100 100000 1 64"/>
    <e v="#N/A"/>
    <e v="#N/A"/>
    <e v="#N/A"/>
    <e v="#N/A"/>
    <x v="2"/>
  </r>
  <r>
    <x v="1"/>
    <x v="2"/>
    <n v="100"/>
    <x v="2"/>
    <x v="62"/>
    <n v="1"/>
    <n v="1.1875519999999999"/>
    <n v="6.3195000000000001E-2"/>
    <n v="3.4862839999999999"/>
    <n v="5.6230000000000002E-2"/>
    <s v="6"/>
    <s v="scale_mpi_epyc_job_12201.out "/>
    <s v="scale_mpi_epyc_epyc006_2023-06-13_11-36-46.csv "/>
    <s v="e0 100 100 100000 1 63"/>
    <e v="#N/A"/>
    <e v="#N/A"/>
    <e v="#N/A"/>
    <e v="#N/A"/>
    <x v="2"/>
  </r>
  <r>
    <x v="1"/>
    <x v="2"/>
    <n v="100"/>
    <x v="2"/>
    <x v="61"/>
    <n v="1"/>
    <n v="1.481514"/>
    <n v="0.218059"/>
    <n v="12.886409"/>
    <n v="0.211253"/>
    <s v="6"/>
    <s v="scale_mpi_epyc_job_12201.out "/>
    <s v="scale_mpi_epyc_epyc006_2023-06-13_11-36-46.csv "/>
    <s v="e0 100 100 100000 1 62"/>
    <e v="#N/A"/>
    <e v="#N/A"/>
    <e v="#N/A"/>
    <e v="#N/A"/>
    <x v="2"/>
  </r>
  <r>
    <x v="1"/>
    <x v="2"/>
    <n v="100"/>
    <x v="2"/>
    <x v="60"/>
    <n v="1"/>
    <n v="1.411597"/>
    <n v="6.6370999999999999E-2"/>
    <n v="3.163157"/>
    <n v="5.2719000000000002E-2"/>
    <s v="6"/>
    <s v="scale_mpi_epyc_job_12201.out "/>
    <s v="scale_mpi_epyc_epyc006_2023-06-13_11-36-46.csv "/>
    <s v="e0 100 100 100000 1 61"/>
    <e v="#N/A"/>
    <e v="#N/A"/>
    <e v="#N/A"/>
    <e v="#N/A"/>
    <x v="2"/>
  </r>
  <r>
    <x v="1"/>
    <x v="2"/>
    <n v="100"/>
    <x v="2"/>
    <x v="59"/>
    <n v="1"/>
    <n v="1.2160869999999999"/>
    <n v="6.6070000000000004E-2"/>
    <n v="3.4636680000000002"/>
    <n v="5.8706000000000001E-2"/>
    <s v="6"/>
    <s v="scale_mpi_epyc_job_12201.out "/>
    <s v="scale_mpi_epyc_epyc006_2023-06-13_11-36-46.csv "/>
    <s v="e0 100 100 100000 1 60"/>
    <e v="#N/A"/>
    <e v="#N/A"/>
    <e v="#N/A"/>
    <e v="#N/A"/>
    <x v="2"/>
  </r>
  <r>
    <x v="1"/>
    <x v="2"/>
    <n v="100"/>
    <x v="2"/>
    <x v="58"/>
    <n v="1"/>
    <n v="1.333704"/>
    <n v="6.5512000000000001E-2"/>
    <n v="3.1474479999999998"/>
    <n v="5.4266000000000002E-2"/>
    <s v="6"/>
    <s v="scale_mpi_epyc_job_12201.out "/>
    <s v="scale_mpi_epyc_epyc006_2023-06-13_11-36-46.csv "/>
    <s v="e0 100 100 100000 1 59"/>
    <e v="#N/A"/>
    <e v="#N/A"/>
    <e v="#N/A"/>
    <e v="#N/A"/>
    <x v="2"/>
  </r>
  <r>
    <x v="1"/>
    <x v="2"/>
    <n v="100"/>
    <x v="2"/>
    <x v="57"/>
    <n v="1"/>
    <n v="1.34534"/>
    <n v="8.0909999999999996E-2"/>
    <n v="4.0385710000000001"/>
    <n v="7.0851999999999998E-2"/>
    <s v="6"/>
    <s v="scale_mpi_epyc_job_12201.out "/>
    <s v="scale_mpi_epyc_epyc006_2023-06-13_11-36-46.csv "/>
    <s v="e0 100 100 100000 1 58"/>
    <e v="#N/A"/>
    <e v="#N/A"/>
    <e v="#N/A"/>
    <e v="#N/A"/>
    <x v="2"/>
  </r>
  <r>
    <x v="1"/>
    <x v="2"/>
    <n v="100"/>
    <x v="2"/>
    <x v="56"/>
    <n v="1"/>
    <n v="1.683924"/>
    <n v="6.9749000000000005E-2"/>
    <n v="3.3163369999999999"/>
    <n v="5.9220000000000002E-2"/>
    <s v="6"/>
    <s v="scale_mpi_epyc_job_12201.out "/>
    <s v="scale_mpi_epyc_epyc006_2023-06-13_11-36-46.csv "/>
    <s v="e0 100 100 100000 1 57"/>
    <e v="#N/A"/>
    <e v="#N/A"/>
    <e v="#N/A"/>
    <e v="#N/A"/>
    <x v="2"/>
  </r>
  <r>
    <x v="1"/>
    <x v="2"/>
    <n v="100"/>
    <x v="2"/>
    <x v="55"/>
    <n v="1"/>
    <n v="1.9506330000000001"/>
    <n v="0.106211"/>
    <n v="3.2759429999999998"/>
    <n v="5.9562999999999998E-2"/>
    <s v="6"/>
    <s v="scale_mpi_epyc_job_12201.out "/>
    <s v="scale_mpi_epyc_epyc006_2023-06-13_11-36-46.csv "/>
    <s v="e0 100 100 100000 1 56"/>
    <e v="#N/A"/>
    <e v="#N/A"/>
    <e v="#N/A"/>
    <e v="#N/A"/>
    <x v="2"/>
  </r>
  <r>
    <x v="1"/>
    <x v="2"/>
    <n v="100"/>
    <x v="2"/>
    <x v="54"/>
    <n v="1"/>
    <n v="1.6837120000000001"/>
    <n v="0.102842"/>
    <n v="3.718855"/>
    <n v="6.8867999999999999E-2"/>
    <s v="6"/>
    <s v="scale_mpi_epyc_job_12201.out "/>
    <s v="scale_mpi_epyc_epyc006_2023-06-13_11-36-46.csv "/>
    <s v="e0 100 100 100000 1 55"/>
    <e v="#N/A"/>
    <e v="#N/A"/>
    <e v="#N/A"/>
    <e v="#N/A"/>
    <x v="2"/>
  </r>
  <r>
    <x v="1"/>
    <x v="2"/>
    <n v="100"/>
    <x v="2"/>
    <x v="53"/>
    <n v="1"/>
    <n v="1.6610499999999999"/>
    <n v="8.7376999999999996E-2"/>
    <n v="3.0131070000000002"/>
    <n v="5.6850999999999999E-2"/>
    <s v="6"/>
    <s v="scale_mpi_epyc_job_12201.out "/>
    <s v="scale_mpi_epyc_epyc006_2023-06-13_11-36-46.csv "/>
    <s v="e0 100 100 100000 1 54"/>
    <e v="#N/A"/>
    <e v="#N/A"/>
    <e v="#N/A"/>
    <e v="#N/A"/>
    <x v="2"/>
  </r>
  <r>
    <x v="1"/>
    <x v="2"/>
    <n v="100"/>
    <x v="2"/>
    <x v="52"/>
    <n v="1"/>
    <n v="1.6418919999999999"/>
    <n v="8.1639000000000003E-2"/>
    <n v="2.9722879999999998"/>
    <n v="5.7159000000000001E-2"/>
    <s v="6"/>
    <s v="scale_mpi_epyc_job_12201.out "/>
    <s v="scale_mpi_epyc_epyc006_2023-06-13_11-36-46.csv "/>
    <s v="e0 100 100 100000 1 53"/>
    <e v="#N/A"/>
    <e v="#N/A"/>
    <e v="#N/A"/>
    <e v="#N/A"/>
    <x v="2"/>
  </r>
  <r>
    <x v="1"/>
    <x v="2"/>
    <n v="100"/>
    <x v="2"/>
    <x v="51"/>
    <n v="1"/>
    <n v="1.544414"/>
    <n v="7.8421000000000005E-2"/>
    <n v="2.354285"/>
    <n v="4.6162000000000002E-2"/>
    <s v="6"/>
    <s v="scale_mpi_epyc_job_12201.out "/>
    <s v="scale_mpi_epyc_epyc006_2023-06-13_11-36-46.csv "/>
    <s v="e0 100 100 100000 1 52"/>
    <e v="#N/A"/>
    <e v="#N/A"/>
    <e v="#N/A"/>
    <e v="#N/A"/>
    <x v="2"/>
  </r>
  <r>
    <x v="1"/>
    <x v="2"/>
    <n v="100"/>
    <x v="2"/>
    <x v="50"/>
    <n v="1"/>
    <n v="1.848816"/>
    <n v="8.0771999999999997E-2"/>
    <n v="2.206032"/>
    <n v="4.4121E-2"/>
    <s v="6"/>
    <s v="scale_mpi_epyc_job_12201.out "/>
    <s v="scale_mpi_epyc_epyc006_2023-06-13_11-36-46.csv "/>
    <s v="e0 100 100 100000 1 51"/>
    <e v="#N/A"/>
    <e v="#N/A"/>
    <e v="#N/A"/>
    <e v="#N/A"/>
    <x v="2"/>
  </r>
  <r>
    <x v="1"/>
    <x v="2"/>
    <n v="100"/>
    <x v="2"/>
    <x v="49"/>
    <n v="1"/>
    <n v="1.578128"/>
    <n v="7.6799000000000006E-2"/>
    <n v="2.0478209999999999"/>
    <n v="4.1792000000000003E-2"/>
    <s v="6"/>
    <s v="scale_mpi_epyc_job_12201.out "/>
    <s v="scale_mpi_epyc_epyc006_2023-06-13_11-36-46.csv "/>
    <s v="e0 100 100 100000 1 50"/>
    <e v="#N/A"/>
    <e v="#N/A"/>
    <e v="#N/A"/>
    <e v="#N/A"/>
    <x v="2"/>
  </r>
  <r>
    <x v="1"/>
    <x v="2"/>
    <n v="100"/>
    <x v="2"/>
    <x v="48"/>
    <n v="1"/>
    <n v="1.6286210000000001"/>
    <n v="7.4626999999999999E-2"/>
    <n v="2.1842220000000001"/>
    <n v="4.5504999999999997E-2"/>
    <s v="6"/>
    <s v="scale_mpi_epyc_job_12201.out "/>
    <s v="scale_mpi_epyc_epyc006_2023-06-13_11-36-46.csv "/>
    <s v="e0 100 100 100000 1 49"/>
    <e v="#N/A"/>
    <e v="#N/A"/>
    <e v="#N/A"/>
    <e v="#N/A"/>
    <x v="2"/>
  </r>
  <r>
    <x v="1"/>
    <x v="2"/>
    <n v="100"/>
    <x v="2"/>
    <x v="47"/>
    <n v="1"/>
    <n v="1.7550870000000001"/>
    <n v="8.6210999999999996E-2"/>
    <n v="2.8628960000000001"/>
    <n v="6.0913000000000002E-2"/>
    <s v="6"/>
    <s v="scale_mpi_epyc_job_12201.out "/>
    <s v="scale_mpi_epyc_epyc006_2023-06-13_11-36-46.csv "/>
    <s v="e0 100 100 100000 1 48"/>
    <e v="#N/A"/>
    <e v="#N/A"/>
    <e v="#N/A"/>
    <e v="#N/A"/>
    <x v="2"/>
  </r>
  <r>
    <x v="1"/>
    <x v="2"/>
    <n v="100"/>
    <x v="2"/>
    <x v="46"/>
    <n v="1"/>
    <n v="1.5722020000000001"/>
    <n v="8.8897000000000004E-2"/>
    <n v="1.951584"/>
    <n v="4.2425999999999998E-2"/>
    <s v="6"/>
    <s v="scale_mpi_epyc_job_12201.out "/>
    <s v="scale_mpi_epyc_epyc006_2023-06-13_11-36-46.csv "/>
    <s v="e0 100 100 100000 1 47"/>
    <e v="#N/A"/>
    <e v="#N/A"/>
    <e v="#N/A"/>
    <e v="#N/A"/>
    <x v="2"/>
  </r>
  <r>
    <x v="1"/>
    <x v="2"/>
    <n v="100"/>
    <x v="2"/>
    <x v="45"/>
    <n v="1"/>
    <n v="1.5739890000000001"/>
    <n v="5.0372E-2"/>
    <n v="1.8743030000000001"/>
    <n v="4.1651000000000001E-2"/>
    <s v="6"/>
    <s v="scale_mpi_epyc_job_12201.out "/>
    <s v="scale_mpi_epyc_epyc006_2023-06-13_11-36-46.csv "/>
    <s v="e0 100 100 100000 1 46"/>
    <e v="#N/A"/>
    <e v="#N/A"/>
    <e v="#N/A"/>
    <e v="#N/A"/>
    <x v="2"/>
  </r>
  <r>
    <x v="1"/>
    <x v="2"/>
    <n v="100"/>
    <x v="2"/>
    <x v="44"/>
    <n v="1"/>
    <n v="1.67004"/>
    <n v="6.7238999999999993E-2"/>
    <n v="2.0823209999999999"/>
    <n v="4.7324999999999999E-2"/>
    <s v="6"/>
    <s v="scale_mpi_epyc_job_12201.out "/>
    <s v="scale_mpi_epyc_epyc006_2023-06-13_11-36-46.csv "/>
    <s v="e0 100 100 100000 1 45"/>
    <e v="#N/A"/>
    <e v="#N/A"/>
    <e v="#N/A"/>
    <e v="#N/A"/>
    <x v="2"/>
  </r>
  <r>
    <x v="1"/>
    <x v="2"/>
    <n v="100"/>
    <x v="2"/>
    <x v="43"/>
    <n v="1"/>
    <n v="1.6255839999999999"/>
    <n v="6.9128999999999996E-2"/>
    <n v="1.997384"/>
    <n v="4.6450999999999999E-2"/>
    <s v="6"/>
    <s v="scale_mpi_epyc_job_12201.out "/>
    <s v="scale_mpi_epyc_epyc006_2023-06-13_11-36-46.csv "/>
    <s v="e0 100 100 100000 1 44"/>
    <e v="#N/A"/>
    <e v="#N/A"/>
    <e v="#N/A"/>
    <e v="#N/A"/>
    <x v="2"/>
  </r>
  <r>
    <x v="1"/>
    <x v="2"/>
    <n v="100"/>
    <x v="2"/>
    <x v="42"/>
    <n v="1"/>
    <n v="1.4858709999999999"/>
    <n v="7.7007999999999993E-2"/>
    <n v="2.4073310000000001"/>
    <n v="5.7317E-2"/>
    <s v="6"/>
    <s v="scale_mpi_epyc_job_12201.out "/>
    <s v="scale_mpi_epyc_epyc006_2023-06-13_11-36-46.csv "/>
    <s v="e0 100 100 100000 1 43"/>
    <e v="#N/A"/>
    <e v="#N/A"/>
    <e v="#N/A"/>
    <e v="#N/A"/>
    <x v="2"/>
  </r>
  <r>
    <x v="1"/>
    <x v="2"/>
    <n v="100"/>
    <x v="2"/>
    <x v="41"/>
    <n v="1"/>
    <n v="1.5232589999999999"/>
    <n v="8.9687000000000003E-2"/>
    <n v="2.1353610000000001"/>
    <n v="5.2082000000000003E-2"/>
    <s v="6"/>
    <s v="scale_mpi_epyc_job_12201.out "/>
    <s v="scale_mpi_epyc_epyc006_2023-06-13_11-36-46.csv "/>
    <s v="e0 100 100 100000 1 42"/>
    <e v="#N/A"/>
    <e v="#N/A"/>
    <e v="#N/A"/>
    <e v="#N/A"/>
    <x v="2"/>
  </r>
  <r>
    <x v="1"/>
    <x v="2"/>
    <n v="100"/>
    <x v="2"/>
    <x v="40"/>
    <n v="1"/>
    <n v="1.524111"/>
    <n v="0.136131"/>
    <n v="5.0044329999999997"/>
    <n v="0.125111"/>
    <s v="6"/>
    <s v="scale_mpi_epyc_job_12201.out "/>
    <s v="scale_mpi_epyc_epyc006_2023-06-13_11-36-46.csv "/>
    <s v="e0 100 100 100000 1 41"/>
    <e v="#N/A"/>
    <e v="#N/A"/>
    <e v="#N/A"/>
    <e v="#N/A"/>
    <x v="2"/>
  </r>
  <r>
    <x v="1"/>
    <x v="2"/>
    <n v="100"/>
    <x v="2"/>
    <x v="39"/>
    <n v="1"/>
    <n v="1.477417"/>
    <n v="6.1088000000000003E-2"/>
    <n v="1.7710619999999999"/>
    <n v="4.5412000000000001E-2"/>
    <s v="6"/>
    <s v="scale_mpi_epyc_job_12201.out "/>
    <s v="scale_mpi_epyc_epyc006_2023-06-13_11-36-46.csv "/>
    <s v="e0 100 100 100000 1 40"/>
    <e v="#N/A"/>
    <e v="#N/A"/>
    <e v="#N/A"/>
    <e v="#N/A"/>
    <x v="2"/>
  </r>
  <r>
    <x v="1"/>
    <x v="2"/>
    <n v="100"/>
    <x v="2"/>
    <x v="38"/>
    <n v="1"/>
    <n v="1.568028"/>
    <n v="7.6659000000000005E-2"/>
    <n v="1.566173"/>
    <n v="4.1215000000000002E-2"/>
    <s v="6"/>
    <s v="scale_mpi_epyc_job_12201.out "/>
    <s v="scale_mpi_epyc_epyc006_2023-06-13_11-36-46.csv "/>
    <s v="e0 100 100 100000 1 39"/>
    <e v="#N/A"/>
    <e v="#N/A"/>
    <e v="#N/A"/>
    <e v="#N/A"/>
    <x v="2"/>
  </r>
  <r>
    <x v="1"/>
    <x v="2"/>
    <n v="100"/>
    <x v="2"/>
    <x v="37"/>
    <n v="1"/>
    <n v="1.410067"/>
    <n v="7.6712000000000002E-2"/>
    <n v="2.0899239999999999"/>
    <n v="5.6483999999999999E-2"/>
    <s v="6"/>
    <s v="scale_mpi_epyc_job_12201.out "/>
    <s v="scale_mpi_epyc_epyc006_2023-06-13_11-36-46.csv "/>
    <s v="e0 100 100 100000 1 38"/>
    <e v="#N/A"/>
    <e v="#N/A"/>
    <e v="#N/A"/>
    <e v="#N/A"/>
    <x v="2"/>
  </r>
  <r>
    <x v="1"/>
    <x v="2"/>
    <n v="100"/>
    <x v="2"/>
    <x v="36"/>
    <n v="1"/>
    <n v="1.3664320000000001"/>
    <n v="4.1203999999999998E-2"/>
    <n v="1.199978"/>
    <n v="3.3333000000000002E-2"/>
    <s v="6"/>
    <s v="scale_mpi_epyc_job_12201.out "/>
    <s v="scale_mpi_epyc_epyc006_2023-06-13_11-36-46.csv "/>
    <s v="e0 100 100 100000 1 37"/>
    <e v="#N/A"/>
    <e v="#N/A"/>
    <e v="#N/A"/>
    <e v="#N/A"/>
    <x v="2"/>
  </r>
  <r>
    <x v="1"/>
    <x v="2"/>
    <n v="100"/>
    <x v="2"/>
    <x v="35"/>
    <n v="1"/>
    <n v="1.4516340000000001"/>
    <n v="3.7151999999999998E-2"/>
    <n v="1.0444150000000001"/>
    <n v="2.9839999999999998E-2"/>
    <s v="6"/>
    <s v="scale_mpi_epyc_job_12201.out "/>
    <s v="scale_mpi_epyc_epyc006_2023-06-13_11-36-46.csv "/>
    <s v="e0 100 100 100000 1 36"/>
    <e v="#N/A"/>
    <e v="#N/A"/>
    <e v="#N/A"/>
    <e v="#N/A"/>
    <x v="2"/>
  </r>
  <r>
    <x v="1"/>
    <x v="2"/>
    <n v="100"/>
    <x v="2"/>
    <x v="34"/>
    <n v="1"/>
    <n v="1.351523"/>
    <n v="5.5254999999999999E-2"/>
    <n v="1.4830749999999999"/>
    <n v="4.3619999999999999E-2"/>
    <s v="6"/>
    <s v="scale_mpi_epyc_job_12201.out "/>
    <s v="scale_mpi_epyc_epyc006_2023-06-13_11-36-46.csv "/>
    <s v="e0 100 100 100000 1 35"/>
    <e v="#N/A"/>
    <e v="#N/A"/>
    <e v="#N/A"/>
    <e v="#N/A"/>
    <x v="2"/>
  </r>
  <r>
    <x v="1"/>
    <x v="2"/>
    <n v="100"/>
    <x v="2"/>
    <x v="33"/>
    <n v="1"/>
    <n v="1.4378409999999999"/>
    <n v="6.3223000000000001E-2"/>
    <n v="1.732105"/>
    <n v="5.2488E-2"/>
    <s v="6"/>
    <s v="scale_mpi_epyc_job_12201.out "/>
    <s v="scale_mpi_epyc_epyc006_2023-06-13_11-36-46.csv "/>
    <s v="e0 100 100 100000 1 34"/>
    <e v="#N/A"/>
    <e v="#N/A"/>
    <e v="#N/A"/>
    <e v="#N/A"/>
    <x v="2"/>
  </r>
  <r>
    <x v="1"/>
    <x v="2"/>
    <n v="100"/>
    <x v="2"/>
    <x v="32"/>
    <n v="1"/>
    <n v="1.3387260000000001"/>
    <n v="6.4964999999999995E-2"/>
    <n v="1.5279739999999999"/>
    <n v="4.7749E-2"/>
    <s v="6"/>
    <s v="scale_mpi_epyc_job_12201.out "/>
    <s v="scale_mpi_epyc_epyc006_2023-06-13_11-36-46.csv "/>
    <s v="e0 100 100 100000 1 33"/>
    <e v="#N/A"/>
    <e v="#N/A"/>
    <e v="#N/A"/>
    <e v="#N/A"/>
    <x v="2"/>
  </r>
  <r>
    <x v="1"/>
    <x v="2"/>
    <n v="100"/>
    <x v="2"/>
    <x v="31"/>
    <n v="1"/>
    <n v="1.378398"/>
    <n v="9.5150999999999999E-2"/>
    <n v="1.094662"/>
    <n v="3.5312000000000003E-2"/>
    <s v="6"/>
    <s v="scale_mpi_epyc_job_12201.out "/>
    <s v="scale_mpi_epyc_epyc006_2023-06-13_11-36-46.csv "/>
    <s v="e0 100 100 100000 1 32"/>
    <e v="#N/A"/>
    <e v="#N/A"/>
    <e v="#N/A"/>
    <e v="#N/A"/>
    <x v="2"/>
  </r>
  <r>
    <x v="1"/>
    <x v="2"/>
    <n v="100"/>
    <x v="2"/>
    <x v="30"/>
    <n v="1"/>
    <n v="1.325563"/>
    <n v="6.3342999999999997E-2"/>
    <n v="1.389607"/>
    <n v="4.632E-2"/>
    <s v="6"/>
    <s v="scale_mpi_epyc_job_12201.out "/>
    <s v="scale_mpi_epyc_epyc006_2023-06-13_11-36-46.csv "/>
    <s v="e0 100 100 100000 1 31"/>
    <e v="#N/A"/>
    <e v="#N/A"/>
    <e v="#N/A"/>
    <e v="#N/A"/>
    <x v="2"/>
  </r>
  <r>
    <x v="1"/>
    <x v="2"/>
    <n v="100"/>
    <x v="2"/>
    <x v="29"/>
    <n v="1"/>
    <n v="1.370587"/>
    <n v="5.9952999999999999E-2"/>
    <n v="1.3238799999999999"/>
    <n v="4.5650999999999997E-2"/>
    <s v="6"/>
    <s v="scale_mpi_epyc_job_12201.out "/>
    <s v="scale_mpi_epyc_epyc006_2023-06-13_11-36-46.csv "/>
    <s v="e0 100 100 100000 1 30"/>
    <e v="#N/A"/>
    <e v="#N/A"/>
    <e v="#N/A"/>
    <e v="#N/A"/>
    <x v="2"/>
  </r>
  <r>
    <x v="1"/>
    <x v="2"/>
    <n v="100"/>
    <x v="2"/>
    <x v="28"/>
    <n v="1"/>
    <n v="1.3034079999999999"/>
    <n v="5.4663999999999997E-2"/>
    <n v="1.2106250000000001"/>
    <n v="4.3236999999999998E-2"/>
    <s v="6"/>
    <s v="scale_mpi_epyc_job_12201.out "/>
    <s v="scale_mpi_epyc_epyc006_2023-06-13_11-36-46.csv "/>
    <s v="e0 100 100 100000 1 29"/>
    <e v="#N/A"/>
    <e v="#N/A"/>
    <e v="#N/A"/>
    <e v="#N/A"/>
    <x v="2"/>
  </r>
  <r>
    <x v="1"/>
    <x v="2"/>
    <n v="100"/>
    <x v="2"/>
    <x v="27"/>
    <n v="1"/>
    <n v="1.352196"/>
    <n v="5.1450999999999997E-2"/>
    <n v="0.94437099999999996"/>
    <n v="3.4977000000000001E-2"/>
    <s v="6"/>
    <s v="scale_mpi_epyc_job_12201.out "/>
    <s v="scale_mpi_epyc_epyc006_2023-06-13_11-36-46.csv "/>
    <s v="e0 100 100 100000 1 28"/>
    <e v="#N/A"/>
    <e v="#N/A"/>
    <e v="#N/A"/>
    <e v="#N/A"/>
    <x v="2"/>
  </r>
  <r>
    <x v="1"/>
    <x v="2"/>
    <n v="100"/>
    <x v="2"/>
    <x v="26"/>
    <n v="1"/>
    <n v="1.275766"/>
    <n v="5.6156999999999999E-2"/>
    <n v="1.0625290000000001"/>
    <n v="4.0867000000000001E-2"/>
    <s v="6"/>
    <s v="scale_mpi_epyc_job_12201.out "/>
    <s v="scale_mpi_epyc_epyc006_2023-06-13_11-36-46.csv "/>
    <s v="e0 100 100 100000 1 27"/>
    <e v="#N/A"/>
    <e v="#N/A"/>
    <e v="#N/A"/>
    <e v="#N/A"/>
    <x v="2"/>
  </r>
  <r>
    <x v="1"/>
    <x v="2"/>
    <n v="100"/>
    <x v="2"/>
    <x v="25"/>
    <n v="1"/>
    <n v="1.3042050000000001"/>
    <n v="4.3853999999999997E-2"/>
    <n v="0.85463"/>
    <n v="3.4185E-2"/>
    <s v="6"/>
    <s v="scale_mpi_epyc_job_12201.out "/>
    <s v="scale_mpi_epyc_epyc006_2023-06-13_11-36-46.csv "/>
    <s v="e0 100 100 100000 1 26"/>
    <e v="#N/A"/>
    <e v="#N/A"/>
    <e v="#N/A"/>
    <e v="#N/A"/>
    <x v="2"/>
  </r>
  <r>
    <x v="1"/>
    <x v="2"/>
    <n v="100"/>
    <x v="2"/>
    <x v="24"/>
    <n v="1"/>
    <n v="1.263992"/>
    <n v="5.3848E-2"/>
    <n v="1.100344"/>
    <n v="4.5848E-2"/>
    <s v="6"/>
    <s v="scale_mpi_epyc_job_12201.out "/>
    <s v="scale_mpi_epyc_epyc006_2023-06-13_11-36-46.csv "/>
    <s v="e0 100 100 100000 1 25"/>
    <e v="#N/A"/>
    <e v="#N/A"/>
    <e v="#N/A"/>
    <e v="#N/A"/>
    <x v="2"/>
  </r>
  <r>
    <x v="1"/>
    <x v="2"/>
    <n v="100"/>
    <x v="2"/>
    <x v="23"/>
    <n v="1"/>
    <n v="1.273136"/>
    <n v="3.9524999999999998E-2"/>
    <n v="0.71595900000000001"/>
    <n v="3.1129E-2"/>
    <s v="6"/>
    <s v="scale_mpi_epyc_job_12201.out "/>
    <s v="scale_mpi_epyc_epyc006_2023-06-13_11-36-46.csv "/>
    <s v="e0 100 100 100000 1 24"/>
    <e v="#N/A"/>
    <e v="#N/A"/>
    <e v="#N/A"/>
    <e v="#N/A"/>
    <x v="2"/>
  </r>
  <r>
    <x v="1"/>
    <x v="2"/>
    <n v="100"/>
    <x v="2"/>
    <x v="22"/>
    <n v="1"/>
    <n v="1.28555"/>
    <n v="5.2028999999999999E-2"/>
    <n v="0.941998"/>
    <n v="4.2818000000000002E-2"/>
    <s v="6"/>
    <s v="scale_mpi_epyc_job_12201.out "/>
    <s v="scale_mpi_epyc_epyc006_2023-06-13_11-36-46.csv "/>
    <s v="e0 100 100 100000 1 23"/>
    <e v="#N/A"/>
    <e v="#N/A"/>
    <e v="#N/A"/>
    <e v="#N/A"/>
    <x v="2"/>
  </r>
  <r>
    <x v="1"/>
    <x v="2"/>
    <n v="100"/>
    <x v="2"/>
    <x v="21"/>
    <n v="1"/>
    <n v="1.6749620000000001"/>
    <n v="0.38192599999999999"/>
    <n v="7.8062889999999996"/>
    <n v="0.371728"/>
    <s v="6"/>
    <s v="scale_mpi_epyc_job_12201.out "/>
    <s v="scale_mpi_epyc_epyc006_2023-06-13_11-36-46.csv "/>
    <s v="e0 100 100 100000 1 22"/>
    <e v="#N/A"/>
    <e v="#N/A"/>
    <e v="#N/A"/>
    <e v="#N/A"/>
    <x v="2"/>
  </r>
  <r>
    <x v="1"/>
    <x v="2"/>
    <n v="100"/>
    <x v="2"/>
    <x v="20"/>
    <n v="1"/>
    <n v="1.230998"/>
    <n v="4.2713000000000001E-2"/>
    <n v="0.64896600000000004"/>
    <n v="3.2447999999999998E-2"/>
    <s v="6"/>
    <s v="scale_mpi_epyc_job_12201.out "/>
    <s v="scale_mpi_epyc_epyc006_2023-06-13_11-36-46.csv "/>
    <s v="e0 100 100 100000 1 21"/>
    <e v="#N/A"/>
    <e v="#N/A"/>
    <e v="#N/A"/>
    <e v="#N/A"/>
    <x v="2"/>
  </r>
  <r>
    <x v="1"/>
    <x v="2"/>
    <n v="100"/>
    <x v="2"/>
    <x v="19"/>
    <n v="1"/>
    <n v="1.237754"/>
    <n v="3.8667E-2"/>
    <n v="0.50280000000000002"/>
    <n v="2.6463E-2"/>
    <s v="6"/>
    <s v="scale_mpi_epyc_job_12201.out "/>
    <s v="scale_mpi_epyc_epyc006_2023-06-13_11-36-46.csv "/>
    <s v="e0 100 100 100000 1 20"/>
    <e v="#N/A"/>
    <e v="#N/A"/>
    <e v="#N/A"/>
    <e v="#N/A"/>
    <x v="2"/>
  </r>
  <r>
    <x v="1"/>
    <x v="2"/>
    <n v="100"/>
    <x v="2"/>
    <x v="18"/>
    <n v="1"/>
    <n v="1.219103"/>
    <n v="4.4554000000000003E-2"/>
    <n v="0.625058"/>
    <n v="3.4724999999999999E-2"/>
    <s v="6"/>
    <s v="scale_mpi_epyc_job_12201.out "/>
    <s v="scale_mpi_epyc_epyc006_2023-06-13_11-36-46.csv "/>
    <s v="e0 100 100 100000 1 19"/>
    <e v="#N/A"/>
    <e v="#N/A"/>
    <e v="#N/A"/>
    <e v="#N/A"/>
    <x v="2"/>
  </r>
  <r>
    <x v="1"/>
    <x v="2"/>
    <n v="100"/>
    <x v="2"/>
    <x v="17"/>
    <n v="1"/>
    <n v="1.2185109999999999"/>
    <n v="4.3006999999999997E-2"/>
    <n v="0.58253699999999997"/>
    <n v="3.4266999999999999E-2"/>
    <s v="6"/>
    <s v="scale_mpi_epyc_job_12201.out "/>
    <s v="scale_mpi_epyc_epyc006_2023-06-13_11-36-46.csv "/>
    <s v="e0 100 100 100000 1 18"/>
    <e v="#N/A"/>
    <e v="#N/A"/>
    <e v="#N/A"/>
    <e v="#N/A"/>
    <x v="2"/>
  </r>
  <r>
    <x v="1"/>
    <x v="2"/>
    <n v="100"/>
    <x v="2"/>
    <x v="16"/>
    <n v="1"/>
    <n v="1.2112879999999999"/>
    <n v="4.3861999999999998E-2"/>
    <n v="0.50470999999999999"/>
    <n v="3.1544000000000003E-2"/>
    <s v="6"/>
    <s v="scale_mpi_epyc_job_12201.out "/>
    <s v="scale_mpi_epyc_epyc006_2023-06-13_11-36-46.csv "/>
    <s v="e0 100 100 100000 1 17"/>
    <e v="#N/A"/>
    <e v="#N/A"/>
    <e v="#N/A"/>
    <e v="#N/A"/>
    <x v="2"/>
  </r>
  <r>
    <x v="1"/>
    <x v="2"/>
    <n v="100"/>
    <x v="2"/>
    <x v="15"/>
    <n v="1"/>
    <n v="1.202696"/>
    <n v="3.7622000000000003E-2"/>
    <n v="0.32876300000000003"/>
    <n v="2.1918E-2"/>
    <s v="6"/>
    <s v="scale_mpi_epyc_job_12201.out "/>
    <s v="scale_mpi_epyc_epyc006_2023-06-13_11-36-46.csv "/>
    <s v="e0 100 100 100000 1 16"/>
    <e v="#N/A"/>
    <e v="#N/A"/>
    <e v="#N/A"/>
    <e v="#N/A"/>
    <x v="2"/>
  </r>
  <r>
    <x v="1"/>
    <x v="2"/>
    <n v="100"/>
    <x v="2"/>
    <x v="14"/>
    <n v="1"/>
    <n v="1.170147"/>
    <n v="1.9382E-2"/>
    <n v="0.22581399999999999"/>
    <n v="1.6129999999999999E-2"/>
    <s v="6"/>
    <s v="scale_mpi_epyc_job_12201.out "/>
    <s v="scale_mpi_epyc_epyc006_2023-06-13_11-36-46.csv "/>
    <s v="e0 100 100 100000 1 15"/>
    <e v="#N/A"/>
    <e v="#N/A"/>
    <e v="#N/A"/>
    <e v="#N/A"/>
    <x v="2"/>
  </r>
  <r>
    <x v="1"/>
    <x v="2"/>
    <n v="100"/>
    <x v="2"/>
    <x v="13"/>
    <n v="1"/>
    <n v="1.190448"/>
    <n v="3.9892999999999998E-2"/>
    <n v="0.41799999999999998"/>
    <n v="3.2154000000000002E-2"/>
    <s v="6"/>
    <s v="scale_mpi_epyc_job_12201.out "/>
    <s v="scale_mpi_epyc_epyc006_2023-06-13_11-36-46.csv "/>
    <s v="e0 100 100 100000 1 14"/>
    <e v="#N/A"/>
    <e v="#N/A"/>
    <e v="#N/A"/>
    <e v="#N/A"/>
    <x v="2"/>
  </r>
  <r>
    <x v="1"/>
    <x v="2"/>
    <n v="100"/>
    <x v="2"/>
    <x v="12"/>
    <n v="1"/>
    <n v="1.145086"/>
    <n v="2.3108E-2"/>
    <n v="0.210867"/>
    <n v="1.7572000000000001E-2"/>
    <s v="6"/>
    <s v="scale_mpi_epyc_job_12201.out "/>
    <s v="scale_mpi_epyc_epyc006_2023-06-13_11-36-46.csv "/>
    <s v="e0 100 100 100000 1 13"/>
    <e v="#N/A"/>
    <e v="#N/A"/>
    <e v="#N/A"/>
    <e v="#N/A"/>
    <x v="2"/>
  </r>
  <r>
    <x v="1"/>
    <x v="2"/>
    <n v="100"/>
    <x v="2"/>
    <x v="11"/>
    <n v="1"/>
    <n v="1.149907"/>
    <n v="2.2408000000000001E-2"/>
    <n v="0.16070100000000001"/>
    <n v="1.4609E-2"/>
    <s v="6"/>
    <s v="scale_mpi_epyc_job_12201.out "/>
    <s v="scale_mpi_epyc_epyc006_2023-06-13_11-36-46.csv "/>
    <s v="e0 100 100 100000 1 12"/>
    <e v="#N/A"/>
    <e v="#N/A"/>
    <e v="#N/A"/>
    <e v="#N/A"/>
    <x v="2"/>
  </r>
  <r>
    <x v="1"/>
    <x v="2"/>
    <n v="100"/>
    <x v="2"/>
    <x v="10"/>
    <n v="1"/>
    <n v="1.150266"/>
    <n v="2.9013000000000001E-2"/>
    <n v="0.17836099999999999"/>
    <n v="1.7836000000000001E-2"/>
    <s v="6"/>
    <s v="scale_mpi_epyc_job_12201.out "/>
    <s v="scale_mpi_epyc_epyc006_2023-06-13_11-36-46.csv "/>
    <s v="e0 100 100 100000 1 11"/>
    <e v="#N/A"/>
    <e v="#N/A"/>
    <e v="#N/A"/>
    <e v="#N/A"/>
    <x v="2"/>
  </r>
  <r>
    <x v="1"/>
    <x v="2"/>
    <n v="100"/>
    <x v="2"/>
    <x v="9"/>
    <n v="1"/>
    <n v="1.1428799999999999"/>
    <n v="2.6806E-2"/>
    <n v="0.11966599999999999"/>
    <n v="1.3296000000000001E-2"/>
    <s v="6"/>
    <s v="scale_mpi_epyc_job_12201.out "/>
    <s v="scale_mpi_epyc_epyc006_2023-06-13_11-36-46.csv "/>
    <s v="e0 100 100 100000 1 10"/>
    <e v="#N/A"/>
    <e v="#N/A"/>
    <e v="#N/A"/>
    <e v="#N/A"/>
    <x v="2"/>
  </r>
  <r>
    <x v="1"/>
    <x v="2"/>
    <n v="100"/>
    <x v="2"/>
    <x v="8"/>
    <n v="1"/>
    <n v="1.127988"/>
    <n v="2.1354000000000001E-2"/>
    <n v="0.139873"/>
    <n v="1.7484E-2"/>
    <s v="6"/>
    <s v="scale_mpi_epyc_job_12201.out "/>
    <s v="scale_mpi_epyc_epyc006_2023-06-13_11-36-46.csv "/>
    <s v="e0 100 100 100000 1 9"/>
    <e v="#N/A"/>
    <e v="#N/A"/>
    <e v="#N/A"/>
    <e v="#N/A"/>
    <x v="2"/>
  </r>
  <r>
    <x v="1"/>
    <x v="2"/>
    <n v="100"/>
    <x v="2"/>
    <x v="7"/>
    <n v="1"/>
    <n v="1.132061"/>
    <n v="2.4615999999999999E-2"/>
    <n v="0.154805"/>
    <n v="2.2114999999999999E-2"/>
    <s v="6"/>
    <s v="scale_mpi_epyc_job_12201.out "/>
    <s v="scale_mpi_epyc_epyc006_2023-06-13_11-36-46.csv "/>
    <s v="e0 100 100 100000 1 8"/>
    <e v="#N/A"/>
    <e v="#N/A"/>
    <e v="#N/A"/>
    <e v="#N/A"/>
    <x v="2"/>
  </r>
  <r>
    <x v="1"/>
    <x v="2"/>
    <n v="100"/>
    <x v="2"/>
    <x v="6"/>
    <n v="1"/>
    <n v="1.111526"/>
    <n v="2.0569E-2"/>
    <n v="0.10169400000000001"/>
    <n v="1.6948999999999999E-2"/>
    <s v="6"/>
    <s v="scale_mpi_epyc_job_12201.out "/>
    <s v="scale_mpi_epyc_epyc006_2023-06-13_11-36-46.csv "/>
    <s v="e0 100 100 100000 1 7"/>
    <e v="#N/A"/>
    <e v="#N/A"/>
    <e v="#N/A"/>
    <e v="#N/A"/>
    <x v="2"/>
  </r>
  <r>
    <x v="1"/>
    <x v="2"/>
    <n v="100"/>
    <x v="2"/>
    <x v="5"/>
    <n v="1"/>
    <n v="1.0935950000000001"/>
    <n v="1.0597000000000001E-2"/>
    <n v="4.1154999999999997E-2"/>
    <n v="8.2310000000000005E-3"/>
    <s v="6"/>
    <s v="scale_mpi_epyc_job_12201.out "/>
    <s v="scale_mpi_epyc_epyc006_2023-06-13_11-36-46.csv "/>
    <s v="e0 100 100 100000 1 6"/>
    <e v="#N/A"/>
    <e v="#N/A"/>
    <e v="#N/A"/>
    <e v="#N/A"/>
    <x v="2"/>
  </r>
  <r>
    <x v="1"/>
    <x v="2"/>
    <n v="100"/>
    <x v="2"/>
    <x v="4"/>
    <n v="1"/>
    <n v="1.0937250000000001"/>
    <n v="1.0911000000000001E-2"/>
    <n v="3.7220999999999997E-2"/>
    <n v="9.3050000000000008E-3"/>
    <s v="6"/>
    <s v="scale_mpi_epyc_job_12201.out "/>
    <s v="scale_mpi_epyc_epyc006_2023-06-13_11-36-46.csv "/>
    <s v="e0 100 100 100000 1 5"/>
    <e v="#N/A"/>
    <e v="#N/A"/>
    <e v="#N/A"/>
    <e v="#N/A"/>
    <x v="2"/>
  </r>
  <r>
    <x v="1"/>
    <x v="2"/>
    <n v="100"/>
    <x v="2"/>
    <x v="3"/>
    <n v="1"/>
    <n v="1.0842480000000001"/>
    <n v="1.1049E-2"/>
    <n v="2.6398000000000001E-2"/>
    <n v="8.7989999999999995E-3"/>
    <s v="6"/>
    <s v="scale_mpi_epyc_job_12201.out "/>
    <s v="scale_mpi_epyc_epyc006_2023-06-13_11-36-46.csv "/>
    <s v="e0 100 100 100000 1 4"/>
    <e v="#N/A"/>
    <e v="#N/A"/>
    <e v="#N/A"/>
    <e v="#N/A"/>
    <x v="2"/>
  </r>
  <r>
    <x v="1"/>
    <x v="2"/>
    <n v="100"/>
    <x v="2"/>
    <x v="2"/>
    <n v="1"/>
    <n v="1.0772120000000001"/>
    <n v="7.8019999999999999E-3"/>
    <n v="1.2943E-2"/>
    <n v="6.4720000000000003E-3"/>
    <s v="6"/>
    <s v="scale_mpi_epyc_job_12201.out "/>
    <s v="scale_mpi_epyc_epyc006_2023-06-13_11-36-46.csv "/>
    <s v="e0 100 100 100000 1 3"/>
    <e v="#N/A"/>
    <e v="#N/A"/>
    <e v="#N/A"/>
    <e v="#N/A"/>
    <x v="2"/>
  </r>
  <r>
    <x v="1"/>
    <x v="2"/>
    <n v="100"/>
    <x v="2"/>
    <x v="1"/>
    <n v="1"/>
    <n v="1.0851660000000001"/>
    <n v="1.9195E-2"/>
    <n v="1.8159000000000002E-2"/>
    <n v="1.8159000000000002E-2"/>
    <s v="6"/>
    <s v="scale_mpi_epyc_job_12201.out "/>
    <s v="scale_mpi_epyc_epyc006_2023-06-13_11-36-46.csv "/>
    <s v="e0 100 100 100000 1 2"/>
    <e v="#N/A"/>
    <e v="#N/A"/>
    <e v="#N/A"/>
    <e v="#N/A"/>
    <x v="2"/>
  </r>
  <r>
    <x v="1"/>
    <x v="2"/>
    <n v="100"/>
    <x v="2"/>
    <x v="0"/>
    <n v="1"/>
    <n v="1.0697730000000001"/>
    <n v="5.7369999999999999E-3"/>
    <n v="0"/>
    <n v="0"/>
    <s v="6"/>
    <s v="scale_mpi_epyc_job_12201.out "/>
    <s v="scale_mpi_epyc_epyc006_2023-06-13_11-36-46.csv "/>
    <s v="e0 100 100 100000 1 1"/>
    <e v="#N/A"/>
    <e v="#N/A"/>
    <e v="#N/A"/>
    <e v="#N/A"/>
    <x v="2"/>
  </r>
  <r>
    <x v="3"/>
    <x v="0"/>
    <n v="100"/>
    <x v="2"/>
    <x v="6"/>
    <n v="1"/>
    <n v="36.679991999999999"/>
    <n v="0.128299"/>
    <n v="0.18754399999999999"/>
    <n v="3.1257E-2"/>
    <s v="4"/>
    <s v="scale_mpi_epyc_job_12531.out "/>
    <s v="scale_mpi_epyc_epyc004_2023-06-15_02-14-13.csv "/>
    <s v="e3 10000 100 100000 1 7"/>
    <n v="36.790685423076916"/>
    <n v="8.6728327663819868E-2"/>
    <n v="36.617228767749275"/>
    <n v="36.964142078404556"/>
    <x v="0"/>
  </r>
  <r>
    <x v="3"/>
    <x v="0"/>
    <n v="100"/>
    <x v="2"/>
    <x v="6"/>
    <n v="1"/>
    <n v="36.667504000000001"/>
    <n v="0.12039"/>
    <n v="0.19341"/>
    <n v="3.2235E-2"/>
    <s v="1"/>
    <s v="scale_mpi_epyc_job_12527.out "/>
    <s v="scale_mpi_epyc_epyc001.orfeo.hpc_2023-06-15_01-08-46.csv "/>
    <s v="e3 10000 100 100000 1 7"/>
    <n v="36.790685423076916"/>
    <n v="8.6728327663819868E-2"/>
    <n v="36.617228767749275"/>
    <n v="36.964142078404556"/>
    <x v="0"/>
  </r>
  <r>
    <x v="3"/>
    <x v="0"/>
    <n v="100"/>
    <x v="0"/>
    <x v="15"/>
    <n v="1"/>
    <n v="36.654815999999997"/>
    <n v="11.851682"/>
    <n v="19.634795"/>
    <n v="1.308986"/>
    <s v="5"/>
    <s v="scale_mpi_epyc_job_12529.out "/>
    <s v="scale_mpi_epyc_epyc005_2023-06-15_01-13-26.csv "/>
    <s v="e3 10000 100 1 1 16"/>
    <n v="37.986182636363637"/>
    <n v="0.77675278234611489"/>
    <n v="36.432677071671407"/>
    <n v="39.539688201055867"/>
    <x v="0"/>
  </r>
  <r>
    <x v="3"/>
    <x v="0"/>
    <n v="100"/>
    <x v="2"/>
    <x v="6"/>
    <n v="1"/>
    <n v="36.622067999999999"/>
    <n v="0.12080100000000001"/>
    <n v="0.20052600000000001"/>
    <n v="3.3420999999999999E-2"/>
    <s v="1"/>
    <s v="scale_mpi_epyc_job_12527.out "/>
    <s v="scale_mpi_epyc_epyc001.orfeo.hpc_2023-06-15_01-08-46.csv "/>
    <s v="e3 10000 100 100000 1 7"/>
    <n v="36.790685423076916"/>
    <n v="8.6728327663819868E-2"/>
    <n v="36.617228767749275"/>
    <n v="36.964142078404556"/>
    <x v="0"/>
  </r>
  <r>
    <x v="3"/>
    <x v="0"/>
    <n v="100"/>
    <x v="0"/>
    <x v="10"/>
    <n v="1"/>
    <n v="36.585866000000003"/>
    <n v="12.19791"/>
    <n v="11.750597000000001"/>
    <n v="1.17506"/>
    <s v="5"/>
    <s v="scale_mpi_epyc_job_12529.out "/>
    <s v="scale_mpi_epyc_epyc005_2023-06-15_01-13-26.csv "/>
    <s v="e3 10000 100 1 1 11"/>
    <n v="35.974690454545453"/>
    <n v="0.63008700186600619"/>
    <n v="34.714516450813441"/>
    <n v="37.234864458277464"/>
    <x v="0"/>
  </r>
  <r>
    <x v="3"/>
    <x v="0"/>
    <n v="100"/>
    <x v="0"/>
    <x v="10"/>
    <n v="1"/>
    <n v="36.580767000000002"/>
    <n v="12.989561"/>
    <n v="12.927932"/>
    <n v="1.2927930000000001"/>
    <s v="8"/>
    <s v="scale_mpi_epyc_job_12284.out "/>
    <s v="scale_mpi_epyc_epyc008_2023-06-13_22-48-06.csv "/>
    <s v="e3 10000 100 1 1 11"/>
    <n v="35.974690454545453"/>
    <n v="0.63008700186600619"/>
    <n v="34.714516450813441"/>
    <n v="37.234864458277464"/>
    <x v="0"/>
  </r>
  <r>
    <x v="3"/>
    <x v="0"/>
    <n v="100"/>
    <x v="0"/>
    <x v="16"/>
    <n v="1"/>
    <n v="36.481583999999998"/>
    <n v="13.23645"/>
    <n v="29.786481999999999"/>
    <n v="1.8616550000000001"/>
    <s v="2"/>
    <s v="scale_mpi_epyc_job_12288.out "/>
    <s v="scale_mpi_epyc_epyc002_2023-06-13_23-49-23.csv "/>
    <s v="e3 10000 100 1 1 17"/>
    <n v="36.482004272727274"/>
    <n v="0.78074141509561845"/>
    <n v="34.920521442536035"/>
    <n v="38.043487102918512"/>
    <x v="0"/>
  </r>
  <r>
    <x v="1"/>
    <x v="0"/>
    <n v="100"/>
    <x v="0"/>
    <x v="57"/>
    <n v="1"/>
    <n v="253.586196"/>
    <n v="12.006492"/>
    <n v="42.881433000000001"/>
    <n v="0.75230600000000003"/>
    <s v="1"/>
    <s v="scale_mpi_epyc_job_13074.out "/>
    <s v="scale_mpi_epyc_epyc001.orfeo.hpc_2023-06-18_00-13-53.csv "/>
    <s v="e0 10000 100 1 1 58"/>
    <n v="264.0629252857143"/>
    <n v="15.153366122851153"/>
    <n v="233.75619304001199"/>
    <n v="294.36965753141658"/>
    <x v="0"/>
  </r>
  <r>
    <x v="3"/>
    <x v="0"/>
    <n v="100"/>
    <x v="0"/>
    <x v="10"/>
    <n v="1"/>
    <n v="36.428759999999997"/>
    <n v="12.702753"/>
    <n v="11.124162"/>
    <n v="1.1124160000000001"/>
    <s v="6"/>
    <s v="scale_mpi_epyc_job_12211.out "/>
    <s v="scale_mpi_epyc_epyc006_2023-06-13_12-02-32.csv "/>
    <s v="e3 10000 100 1 1 11"/>
    <n v="35.974690454545453"/>
    <n v="0.63008700186600619"/>
    <n v="34.714516450813441"/>
    <n v="37.234864458277464"/>
    <x v="0"/>
  </r>
  <r>
    <x v="3"/>
    <x v="0"/>
    <n v="100"/>
    <x v="0"/>
    <x v="16"/>
    <n v="1"/>
    <n v="36.406101"/>
    <n v="12.078431"/>
    <n v="16.758963999999999"/>
    <n v="1.0474349999999999"/>
    <s v="2"/>
    <s v="scale_mpi_epyc_job_12255.out "/>
    <s v="scale_mpi_epyc_epyc002_2023-06-13_17-08-11.csv "/>
    <s v="e3 10000 100 1 1 17"/>
    <n v="36.482004272727274"/>
    <n v="0.78074141509561845"/>
    <n v="34.920521442536035"/>
    <n v="38.043487102918512"/>
    <x v="0"/>
  </r>
  <r>
    <x v="3"/>
    <x v="0"/>
    <n v="100"/>
    <x v="0"/>
    <x v="17"/>
    <n v="1"/>
    <n v="36.387591"/>
    <n v="12.926579"/>
    <n v="23.551511000000001"/>
    <n v="1.385383"/>
    <s v="2"/>
    <s v="scale_mpi_epyc_job_12525.out "/>
    <s v="scale_mpi_epyc_epyc002_2023-06-15_01-01-48.csv "/>
    <s v="e3 10000 100 1 1 18"/>
    <n v="35.415514181818182"/>
    <n v="0.62641157069740472"/>
    <n v="34.162691040423375"/>
    <n v="36.668337323212988"/>
    <x v="0"/>
  </r>
  <r>
    <x v="3"/>
    <x v="0"/>
    <n v="100"/>
    <x v="0"/>
    <x v="10"/>
    <n v="1"/>
    <n v="36.303342999999998"/>
    <n v="12.785788"/>
    <n v="12.539071"/>
    <n v="1.2539070000000001"/>
    <s v="6"/>
    <s v="scale_mpi_epyc_job_12340.out "/>
    <s v="scale_mpi_epyc_epyc006_2023-06-14_14-04-43.csv "/>
    <s v="e3 10000 100 1 1 11"/>
    <n v="35.974690454545453"/>
    <n v="0.63008700186600619"/>
    <n v="34.714516450813441"/>
    <n v="37.234864458277464"/>
    <x v="0"/>
  </r>
  <r>
    <x v="1"/>
    <x v="0"/>
    <n v="100"/>
    <x v="0"/>
    <x v="57"/>
    <n v="1"/>
    <n v="252.67094499999999"/>
    <n v="13.380808999999999"/>
    <n v="89.533705999999995"/>
    <n v="1.570767"/>
    <s v="1"/>
    <s v="scale_mpi_epyc_job_12291.out "/>
    <s v="scale_mpi_epyc_epyc001.orfeo.hpc_2023-06-14_01-11-42.csv "/>
    <s v="e0 10000 100 1 1 58"/>
    <n v="264.0629252857143"/>
    <n v="15.153366122851153"/>
    <n v="233.75619304001199"/>
    <n v="294.36965753141658"/>
    <x v="0"/>
  </r>
  <r>
    <x v="4"/>
    <x v="0"/>
    <n v="100"/>
    <x v="0"/>
    <x v="7"/>
    <n v="1"/>
    <n v="36.203577000000003"/>
    <n v="12.933712999999999"/>
    <n v="10.572779000000001"/>
    <n v="1.510397"/>
    <s v="4"/>
    <s v="scale_mpi_epyc_job_12528.out "/>
    <s v="scale_mpi_epyc_epyc004_2023-06-15_01-09-46.csv "/>
    <s v="e1 10000 100 1 1 8"/>
    <n v="35.285584399999998"/>
    <n v="0.5615621031841761"/>
    <n v="34.162460193631645"/>
    <n v="36.40870860636835"/>
    <x v="0"/>
  </r>
  <r>
    <x v="3"/>
    <x v="0"/>
    <n v="100"/>
    <x v="0"/>
    <x v="17"/>
    <n v="1"/>
    <n v="36.183455000000002"/>
    <n v="12.840957"/>
    <n v="29.222978000000001"/>
    <n v="1.7189989999999999"/>
    <s v="6"/>
    <s v="scale_mpi_epyc_job_12211.out "/>
    <s v="scale_mpi_epyc_epyc006_2023-06-13_12-02-32.csv "/>
    <s v="e3 10000 100 1 1 18"/>
    <n v="35.415514181818182"/>
    <n v="0.62641157069740472"/>
    <n v="34.162691040423375"/>
    <n v="36.668337323212988"/>
    <x v="0"/>
  </r>
  <r>
    <x v="3"/>
    <x v="0"/>
    <n v="100"/>
    <x v="0"/>
    <x v="16"/>
    <n v="1"/>
    <n v="36.123348"/>
    <n v="13.28023"/>
    <n v="21.454719000000001"/>
    <n v="1.3409199999999999"/>
    <s v="2"/>
    <s v="scale_mpi_epyc_job_12525.out "/>
    <s v="scale_mpi_epyc_epyc002_2023-06-15_01-01-48.csv "/>
    <s v="e3 10000 100 1 1 17"/>
    <n v="36.482004272727274"/>
    <n v="0.78074141509561845"/>
    <n v="34.920521442536035"/>
    <n v="38.043487102918512"/>
    <x v="0"/>
  </r>
  <r>
    <x v="3"/>
    <x v="0"/>
    <n v="100"/>
    <x v="0"/>
    <x v="16"/>
    <n v="1"/>
    <n v="36.022010000000002"/>
    <n v="12.837754"/>
    <n v="23.751861999999999"/>
    <n v="1.484491"/>
    <s v="5"/>
    <s v="scale_mpi_epyc_job_12529.out "/>
    <s v="scale_mpi_epyc_epyc005_2023-06-15_01-13-26.csv "/>
    <s v="e3 10000 100 1 1 17"/>
    <n v="36.482004272727274"/>
    <n v="0.78074141509561845"/>
    <n v="34.920521442536035"/>
    <n v="38.043487102918512"/>
    <x v="0"/>
  </r>
  <r>
    <x v="3"/>
    <x v="0"/>
    <n v="100"/>
    <x v="0"/>
    <x v="17"/>
    <n v="1"/>
    <n v="35.996873000000001"/>
    <n v="13.106128"/>
    <n v="26.338633000000002"/>
    <n v="1.549331"/>
    <s v="2"/>
    <s v="scale_mpi_epyc_job_12525.out "/>
    <s v="scale_mpi_epyc_epyc002_2023-06-15_01-01-48.csv "/>
    <s v="e3 10000 100 1 1 18"/>
    <n v="35.415514181818182"/>
    <n v="0.62641157069740472"/>
    <n v="34.162691040423375"/>
    <n v="36.668337323212988"/>
    <x v="0"/>
  </r>
  <r>
    <x v="4"/>
    <x v="0"/>
    <n v="100"/>
    <x v="0"/>
    <x v="7"/>
    <n v="1"/>
    <n v="35.953119999999998"/>
    <n v="12.562025"/>
    <n v="9.9283710000000003"/>
    <n v="1.418339"/>
    <s v="5"/>
    <s v="scale_mpi_epyc_job_12524.out "/>
    <s v="scale_mpi_epyc_epyc005_2023-06-15_00-08-09.csv "/>
    <s v="e1 10000 100 1 1 8"/>
    <n v="35.285584399999998"/>
    <n v="0.5615621031841761"/>
    <n v="34.162460193631645"/>
    <n v="36.40870860636835"/>
    <x v="0"/>
  </r>
  <r>
    <x v="3"/>
    <x v="0"/>
    <n v="100"/>
    <x v="0"/>
    <x v="10"/>
    <n v="1"/>
    <n v="35.908681999999999"/>
    <n v="11.912239"/>
    <n v="9.7187079999999995"/>
    <n v="0.97187100000000004"/>
    <s v="2"/>
    <s v="scale_mpi_epyc_job_12255.out "/>
    <s v="scale_mpi_epyc_epyc002_2023-06-13_17-08-11.csv "/>
    <s v="e3 10000 100 1 1 11"/>
    <n v="35.974690454545453"/>
    <n v="0.63008700186600619"/>
    <n v="34.714516450813441"/>
    <n v="37.234864458277464"/>
    <x v="0"/>
  </r>
  <r>
    <x v="4"/>
    <x v="0"/>
    <n v="100"/>
    <x v="0"/>
    <x v="7"/>
    <n v="1"/>
    <n v="35.908368000000003"/>
    <n v="12.56981"/>
    <n v="9.5411909999999995"/>
    <n v="1.363027"/>
    <s v="5"/>
    <s v="scale_mpi_epyc_job_12524.out "/>
    <s v="scale_mpi_epyc_epyc005_2023-06-15_00-08-09.csv "/>
    <s v="e1 10000 100 1 1 8"/>
    <n v="35.285584399999998"/>
    <n v="0.5615621031841761"/>
    <n v="34.162460193631645"/>
    <n v="36.40870860636835"/>
    <x v="0"/>
  </r>
  <r>
    <x v="4"/>
    <x v="0"/>
    <n v="100"/>
    <x v="0"/>
    <x v="7"/>
    <n v="1"/>
    <n v="35.782927999999998"/>
    <n v="12.442017999999999"/>
    <n v="10.359753"/>
    <n v="1.479965"/>
    <s v="4"/>
    <s v="scale_mpi_epyc_job_12136.out "/>
    <s v="scale_mpi_epyc_epyc004_2023-06-13_06-06-32.csv "/>
    <s v="e1 10000 100 1 1 8"/>
    <n v="35.285584399999998"/>
    <n v="0.5615621031841761"/>
    <n v="34.162460193631645"/>
    <n v="36.40870860636835"/>
    <x v="0"/>
  </r>
  <r>
    <x v="4"/>
    <x v="0"/>
    <n v="100"/>
    <x v="0"/>
    <x v="7"/>
    <n v="1"/>
    <n v="35.671934999999998"/>
    <n v="12.359904"/>
    <n v="10.280450999999999"/>
    <n v="1.4686360000000001"/>
    <s v="4"/>
    <s v="scale_mpi_epyc_job_12290.out "/>
    <s v="scale_mpi_epyc_epyc004_2023-06-14_00-40-12.csv "/>
    <s v="e1 10000 100 1 1 8"/>
    <n v="35.285584399999998"/>
    <n v="0.5615621031841761"/>
    <n v="34.162460193631645"/>
    <n v="36.40870860636835"/>
    <x v="0"/>
  </r>
  <r>
    <x v="3"/>
    <x v="0"/>
    <n v="100"/>
    <x v="0"/>
    <x v="17"/>
    <n v="1"/>
    <n v="35.662815000000002"/>
    <n v="13.921977999999999"/>
    <n v="33.097417"/>
    <n v="1.9469069999999999"/>
    <s v="2"/>
    <s v="scale_mpi_epyc_job_12288.out "/>
    <s v="scale_mpi_epyc_epyc002_2023-06-13_23-49-23.csv "/>
    <s v="e3 10000 100 1 1 18"/>
    <n v="35.415514181818182"/>
    <n v="0.62641157069740472"/>
    <n v="34.162691040423375"/>
    <n v="36.668337323212988"/>
    <x v="0"/>
  </r>
  <r>
    <x v="3"/>
    <x v="0"/>
    <n v="100"/>
    <x v="0"/>
    <x v="17"/>
    <n v="1"/>
    <n v="35.601163"/>
    <n v="12.686553999999999"/>
    <n v="24.525002000000001"/>
    <n v="1.442647"/>
    <s v="8"/>
    <s v="scale_mpi_epyc_job_12284.out "/>
    <s v="scale_mpi_epyc_epyc008_2023-06-13_22-48-06.csv "/>
    <s v="e3 10000 100 1 1 18"/>
    <n v="35.415514181818182"/>
    <n v="0.62641157069740472"/>
    <n v="34.162691040423375"/>
    <n v="36.668337323212988"/>
    <x v="0"/>
  </r>
  <r>
    <x v="3"/>
    <x v="0"/>
    <n v="100"/>
    <x v="0"/>
    <x v="10"/>
    <n v="1"/>
    <n v="35.592737999999997"/>
    <n v="12.056910999999999"/>
    <n v="11.446598"/>
    <n v="1.14466"/>
    <s v="2"/>
    <s v="scale_mpi_epyc_job_12525.out "/>
    <s v="scale_mpi_epyc_epyc002_2023-06-15_01-01-48.csv "/>
    <s v="e3 10000 100 1 1 11"/>
    <n v="35.974690454545453"/>
    <n v="0.63008700186600619"/>
    <n v="34.714516450813441"/>
    <n v="37.234864458277464"/>
    <x v="0"/>
  </r>
  <r>
    <x v="3"/>
    <x v="0"/>
    <n v="100"/>
    <x v="0"/>
    <x v="16"/>
    <n v="1"/>
    <n v="35.583854000000002"/>
    <n v="12.815994999999999"/>
    <n v="27.739231"/>
    <n v="1.7337020000000001"/>
    <s v="5"/>
    <s v="scale_mpi_epyc_job_12529.out "/>
    <s v="scale_mpi_epyc_epyc005_2023-06-15_01-13-26.csv "/>
    <s v="e3 10000 100 1 1 17"/>
    <n v="36.482004272727274"/>
    <n v="0.78074141509561845"/>
    <n v="34.920521442536035"/>
    <n v="38.043487102918512"/>
    <x v="0"/>
  </r>
  <r>
    <x v="4"/>
    <x v="1"/>
    <n v="100"/>
    <x v="2"/>
    <x v="63"/>
    <n v="1"/>
    <n v="1.4002479999999999"/>
    <n v="7.4535000000000004E-2"/>
    <n v="3.734874"/>
    <n v="5.9284000000000003E-2"/>
    <s v="6"/>
    <s v="scale_mpi_epyc_job_12202.out "/>
    <s v="scale_mpi_epyc_epyc006_2023-06-13_11-46-58.csv "/>
    <s v="e1 1000 100 100000 1 64"/>
    <e v="#N/A"/>
    <e v="#N/A"/>
    <e v="#N/A"/>
    <e v="#N/A"/>
    <x v="2"/>
  </r>
  <r>
    <x v="4"/>
    <x v="1"/>
    <n v="100"/>
    <x v="2"/>
    <x v="62"/>
    <n v="1"/>
    <n v="1.7082360000000001"/>
    <n v="7.3111999999999996E-2"/>
    <n v="3.8903089999999998"/>
    <n v="6.2746999999999997E-2"/>
    <s v="6"/>
    <s v="scale_mpi_epyc_job_12202.out "/>
    <s v="scale_mpi_epyc_epyc006_2023-06-13_11-46-58.csv "/>
    <s v="e1 1000 100 100000 1 63"/>
    <e v="#N/A"/>
    <e v="#N/A"/>
    <e v="#N/A"/>
    <e v="#N/A"/>
    <x v="2"/>
  </r>
  <r>
    <x v="4"/>
    <x v="1"/>
    <n v="100"/>
    <x v="2"/>
    <x v="61"/>
    <n v="1"/>
    <n v="1.462793"/>
    <n v="6.5004999999999993E-2"/>
    <n v="3.8400940000000001"/>
    <n v="6.2951999999999994E-2"/>
    <s v="6"/>
    <s v="scale_mpi_epyc_job_12202.out "/>
    <s v="scale_mpi_epyc_epyc006_2023-06-13_11-46-58.csv "/>
    <s v="e1 1000 100 100000 1 62"/>
    <e v="#N/A"/>
    <e v="#N/A"/>
    <e v="#N/A"/>
    <e v="#N/A"/>
    <x v="2"/>
  </r>
  <r>
    <x v="4"/>
    <x v="1"/>
    <n v="100"/>
    <x v="2"/>
    <x v="60"/>
    <n v="1"/>
    <n v="1.37548"/>
    <n v="0.231708"/>
    <n v="13.394584999999999"/>
    <n v="0.223243"/>
    <s v="6"/>
    <s v="scale_mpi_epyc_job_12202.out "/>
    <s v="scale_mpi_epyc_epyc006_2023-06-13_11-46-58.csv "/>
    <s v="e1 1000 100 100000 1 61"/>
    <e v="#N/A"/>
    <e v="#N/A"/>
    <e v="#N/A"/>
    <e v="#N/A"/>
    <x v="2"/>
  </r>
  <r>
    <x v="4"/>
    <x v="1"/>
    <n v="100"/>
    <x v="2"/>
    <x v="59"/>
    <n v="1"/>
    <n v="1.447471"/>
    <n v="9.3976000000000004E-2"/>
    <n v="4.5956830000000002"/>
    <n v="7.7893000000000004E-2"/>
    <s v="6"/>
    <s v="scale_mpi_epyc_job_12202.out "/>
    <s v="scale_mpi_epyc_epyc006_2023-06-13_11-46-58.csv "/>
    <s v="e1 1000 100 100000 1 60"/>
    <e v="#N/A"/>
    <e v="#N/A"/>
    <e v="#N/A"/>
    <e v="#N/A"/>
    <x v="2"/>
  </r>
  <r>
    <x v="4"/>
    <x v="1"/>
    <n v="100"/>
    <x v="2"/>
    <x v="58"/>
    <n v="1"/>
    <n v="1.373842"/>
    <n v="6.6307000000000005E-2"/>
    <n v="3.133013"/>
    <n v="5.4017000000000003E-2"/>
    <s v="6"/>
    <s v="scale_mpi_epyc_job_12202.out "/>
    <s v="scale_mpi_epyc_epyc006_2023-06-13_11-46-58.csv "/>
    <s v="e1 1000 100 100000 1 59"/>
    <e v="#N/A"/>
    <e v="#N/A"/>
    <e v="#N/A"/>
    <e v="#N/A"/>
    <x v="2"/>
  </r>
  <r>
    <x v="4"/>
    <x v="1"/>
    <n v="100"/>
    <x v="2"/>
    <x v="57"/>
    <n v="1"/>
    <n v="1.341739"/>
    <n v="6.1928999999999998E-2"/>
    <n v="3.0972050000000002"/>
    <n v="5.4337000000000003E-2"/>
    <s v="6"/>
    <s v="scale_mpi_epyc_job_12202.out "/>
    <s v="scale_mpi_epyc_epyc006_2023-06-13_11-46-58.csv "/>
    <s v="e1 1000 100 100000 1 58"/>
    <e v="#N/A"/>
    <e v="#N/A"/>
    <e v="#N/A"/>
    <e v="#N/A"/>
    <x v="2"/>
  </r>
  <r>
    <x v="4"/>
    <x v="1"/>
    <n v="100"/>
    <x v="2"/>
    <x v="56"/>
    <n v="1"/>
    <n v="2.06697"/>
    <n v="0.107251"/>
    <n v="3.2092580000000002"/>
    <n v="5.7307999999999998E-2"/>
    <s v="6"/>
    <s v="scale_mpi_epyc_job_12202.out "/>
    <s v="scale_mpi_epyc_epyc006_2023-06-13_11-46-58.csv "/>
    <s v="e1 1000 100 100000 1 57"/>
    <e v="#N/A"/>
    <e v="#N/A"/>
    <e v="#N/A"/>
    <e v="#N/A"/>
    <x v="2"/>
  </r>
  <r>
    <x v="4"/>
    <x v="1"/>
    <n v="100"/>
    <x v="2"/>
    <x v="55"/>
    <n v="1"/>
    <n v="1.7075499999999999"/>
    <n v="0.101566"/>
    <n v="2.9305490000000001"/>
    <n v="5.3282999999999997E-2"/>
    <s v="6"/>
    <s v="scale_mpi_epyc_job_12202.out "/>
    <s v="scale_mpi_epyc_epyc006_2023-06-13_11-46-58.csv "/>
    <s v="e1 1000 100 100000 1 56"/>
    <e v="#N/A"/>
    <e v="#N/A"/>
    <e v="#N/A"/>
    <e v="#N/A"/>
    <x v="2"/>
  </r>
  <r>
    <x v="4"/>
    <x v="1"/>
    <n v="100"/>
    <x v="2"/>
    <x v="54"/>
    <n v="1"/>
    <n v="1.597672"/>
    <n v="8.9954000000000006E-2"/>
    <n v="3.4063300000000001"/>
    <n v="6.3079999999999997E-2"/>
    <s v="6"/>
    <s v="scale_mpi_epyc_job_12202.out "/>
    <s v="scale_mpi_epyc_epyc006_2023-06-13_11-46-58.csv "/>
    <s v="e1 1000 100 100000 1 55"/>
    <e v="#N/A"/>
    <e v="#N/A"/>
    <e v="#N/A"/>
    <e v="#N/A"/>
    <x v="2"/>
  </r>
  <r>
    <x v="4"/>
    <x v="1"/>
    <n v="100"/>
    <x v="2"/>
    <x v="53"/>
    <n v="1"/>
    <n v="1.9405110000000001"/>
    <n v="8.8954000000000005E-2"/>
    <n v="2.8183029999999998"/>
    <n v="5.3176000000000001E-2"/>
    <s v="6"/>
    <s v="scale_mpi_epyc_job_12202.out "/>
    <s v="scale_mpi_epyc_epyc006_2023-06-13_11-46-58.csv "/>
    <s v="e1 1000 100 100000 1 54"/>
    <e v="#N/A"/>
    <e v="#N/A"/>
    <e v="#N/A"/>
    <e v="#N/A"/>
    <x v="2"/>
  </r>
  <r>
    <x v="4"/>
    <x v="1"/>
    <n v="100"/>
    <x v="2"/>
    <x v="52"/>
    <n v="1"/>
    <n v="1.965184"/>
    <n v="9.9729999999999999E-2"/>
    <n v="3.4521850000000001"/>
    <n v="6.6388000000000003E-2"/>
    <s v="6"/>
    <s v="scale_mpi_epyc_job_12202.out "/>
    <s v="scale_mpi_epyc_epyc006_2023-06-13_11-46-58.csv "/>
    <s v="e1 1000 100 100000 1 53"/>
    <e v="#N/A"/>
    <e v="#N/A"/>
    <e v="#N/A"/>
    <e v="#N/A"/>
    <x v="2"/>
  </r>
  <r>
    <x v="4"/>
    <x v="1"/>
    <n v="100"/>
    <x v="2"/>
    <x v="51"/>
    <n v="1"/>
    <n v="1.654034"/>
    <n v="8.6824999999999999E-2"/>
    <n v="3.111173"/>
    <n v="6.1003000000000002E-2"/>
    <s v="6"/>
    <s v="scale_mpi_epyc_job_12202.out "/>
    <s v="scale_mpi_epyc_epyc006_2023-06-13_11-46-58.csv "/>
    <s v="e1 1000 100 100000 1 52"/>
    <e v="#N/A"/>
    <e v="#N/A"/>
    <e v="#N/A"/>
    <e v="#N/A"/>
    <x v="2"/>
  </r>
  <r>
    <x v="4"/>
    <x v="1"/>
    <n v="100"/>
    <x v="2"/>
    <x v="50"/>
    <n v="1"/>
    <n v="1.6540699999999999"/>
    <n v="9.8267999999999994E-2"/>
    <n v="2.843391"/>
    <n v="5.6868000000000002E-2"/>
    <s v="6"/>
    <s v="scale_mpi_epyc_job_12202.out "/>
    <s v="scale_mpi_epyc_epyc006_2023-06-13_11-46-58.csv "/>
    <s v="e1 1000 100 100000 1 51"/>
    <e v="#N/A"/>
    <e v="#N/A"/>
    <e v="#N/A"/>
    <e v="#N/A"/>
    <x v="2"/>
  </r>
  <r>
    <x v="4"/>
    <x v="1"/>
    <n v="100"/>
    <x v="2"/>
    <x v="49"/>
    <n v="1"/>
    <n v="1.684199"/>
    <n v="8.8452000000000003E-2"/>
    <n v="2.422234"/>
    <n v="4.9432999999999998E-2"/>
    <s v="6"/>
    <s v="scale_mpi_epyc_job_12202.out "/>
    <s v="scale_mpi_epyc_epyc006_2023-06-13_11-46-58.csv "/>
    <s v="e1 1000 100 100000 1 50"/>
    <e v="#N/A"/>
    <e v="#N/A"/>
    <e v="#N/A"/>
    <e v="#N/A"/>
    <x v="2"/>
  </r>
  <r>
    <x v="4"/>
    <x v="1"/>
    <n v="100"/>
    <x v="2"/>
    <x v="48"/>
    <n v="1"/>
    <n v="1.5786370000000001"/>
    <n v="9.0056999999999998E-2"/>
    <n v="2.813564"/>
    <n v="5.8616000000000001E-2"/>
    <s v="6"/>
    <s v="scale_mpi_epyc_job_12202.out "/>
    <s v="scale_mpi_epyc_epyc006_2023-06-13_11-46-58.csv "/>
    <s v="e1 1000 100 100000 1 49"/>
    <e v="#N/A"/>
    <e v="#N/A"/>
    <e v="#N/A"/>
    <e v="#N/A"/>
    <x v="2"/>
  </r>
  <r>
    <x v="4"/>
    <x v="1"/>
    <n v="100"/>
    <x v="2"/>
    <x v="47"/>
    <n v="1"/>
    <n v="1.68692"/>
    <n v="6.2722E-2"/>
    <n v="2.602668"/>
    <n v="5.5376000000000002E-2"/>
    <s v="6"/>
    <s v="scale_mpi_epyc_job_12202.out "/>
    <s v="scale_mpi_epyc_epyc006_2023-06-13_11-46-58.csv "/>
    <s v="e1 1000 100 100000 1 48"/>
    <e v="#N/A"/>
    <e v="#N/A"/>
    <e v="#N/A"/>
    <e v="#N/A"/>
    <x v="2"/>
  </r>
  <r>
    <x v="4"/>
    <x v="1"/>
    <n v="100"/>
    <x v="2"/>
    <x v="46"/>
    <n v="1"/>
    <n v="1.5606260000000001"/>
    <n v="7.0687E-2"/>
    <n v="2.3226909999999998"/>
    <n v="5.0493000000000003E-2"/>
    <s v="6"/>
    <s v="scale_mpi_epyc_job_12202.out "/>
    <s v="scale_mpi_epyc_epyc006_2023-06-13_11-46-58.csv "/>
    <s v="e1 1000 100 100000 1 47"/>
    <e v="#N/A"/>
    <e v="#N/A"/>
    <e v="#N/A"/>
    <e v="#N/A"/>
    <x v="2"/>
  </r>
  <r>
    <x v="4"/>
    <x v="1"/>
    <n v="100"/>
    <x v="2"/>
    <x v="45"/>
    <n v="1"/>
    <n v="1.6983239999999999"/>
    <n v="7.5337000000000001E-2"/>
    <n v="2.4381249999999999"/>
    <n v="5.4181E-2"/>
    <s v="6"/>
    <s v="scale_mpi_epyc_job_12202.out "/>
    <s v="scale_mpi_epyc_epyc006_2023-06-13_11-46-58.csv "/>
    <s v="e1 1000 100 100000 1 46"/>
    <e v="#N/A"/>
    <e v="#N/A"/>
    <e v="#N/A"/>
    <e v="#N/A"/>
    <x v="2"/>
  </r>
  <r>
    <x v="4"/>
    <x v="1"/>
    <n v="100"/>
    <x v="2"/>
    <x v="44"/>
    <n v="1"/>
    <n v="1.621537"/>
    <n v="0.10402699999999999"/>
    <n v="2.7914029999999999"/>
    <n v="6.3440999999999997E-2"/>
    <s v="6"/>
    <s v="scale_mpi_epyc_job_12202.out "/>
    <s v="scale_mpi_epyc_epyc006_2023-06-13_11-46-58.csv "/>
    <s v="e1 1000 100 100000 1 45"/>
    <e v="#N/A"/>
    <e v="#N/A"/>
    <e v="#N/A"/>
    <e v="#N/A"/>
    <x v="2"/>
  </r>
  <r>
    <x v="4"/>
    <x v="1"/>
    <n v="100"/>
    <x v="2"/>
    <x v="43"/>
    <n v="1"/>
    <n v="1.5553650000000001"/>
    <n v="0.10577499999999999"/>
    <n v="3.3120769999999999"/>
    <n v="7.7024999999999996E-2"/>
    <s v="6"/>
    <s v="scale_mpi_epyc_job_12202.out "/>
    <s v="scale_mpi_epyc_epyc006_2023-06-13_11-46-58.csv "/>
    <s v="e1 1000 100 100000 1 44"/>
    <e v="#N/A"/>
    <e v="#N/A"/>
    <e v="#N/A"/>
    <e v="#N/A"/>
    <x v="2"/>
  </r>
  <r>
    <x v="4"/>
    <x v="1"/>
    <n v="100"/>
    <x v="2"/>
    <x v="42"/>
    <n v="1"/>
    <n v="1.6721269999999999"/>
    <n v="6.4340999999999995E-2"/>
    <n v="1.7435780000000001"/>
    <n v="4.1514000000000002E-2"/>
    <s v="6"/>
    <s v="scale_mpi_epyc_job_12202.out "/>
    <s v="scale_mpi_epyc_epyc006_2023-06-13_11-46-58.csv "/>
    <s v="e1 1000 100 100000 1 43"/>
    <e v="#N/A"/>
    <e v="#N/A"/>
    <e v="#N/A"/>
    <e v="#N/A"/>
    <x v="2"/>
  </r>
  <r>
    <x v="4"/>
    <x v="1"/>
    <n v="100"/>
    <x v="2"/>
    <x v="41"/>
    <n v="1"/>
    <n v="1.493439"/>
    <n v="5.5913999999999998E-2"/>
    <n v="1.860851"/>
    <n v="4.5386999999999997E-2"/>
    <s v="6"/>
    <s v="scale_mpi_epyc_job_12202.out "/>
    <s v="scale_mpi_epyc_epyc006_2023-06-13_11-46-58.csv "/>
    <s v="e1 1000 100 100000 1 42"/>
    <e v="#N/A"/>
    <e v="#N/A"/>
    <e v="#N/A"/>
    <e v="#N/A"/>
    <x v="2"/>
  </r>
  <r>
    <x v="4"/>
    <x v="1"/>
    <n v="100"/>
    <x v="2"/>
    <x v="40"/>
    <n v="1"/>
    <n v="1.903932"/>
    <n v="9.2884999999999995E-2"/>
    <n v="2.9466060000000001"/>
    <n v="7.3664999999999994E-2"/>
    <s v="6"/>
    <s v="scale_mpi_epyc_job_12202.out "/>
    <s v="scale_mpi_epyc_epyc006_2023-06-13_11-46-58.csv "/>
    <s v="e1 1000 100 100000 1 41"/>
    <e v="#N/A"/>
    <e v="#N/A"/>
    <e v="#N/A"/>
    <e v="#N/A"/>
    <x v="2"/>
  </r>
  <r>
    <x v="4"/>
    <x v="1"/>
    <n v="100"/>
    <x v="2"/>
    <x v="39"/>
    <n v="1"/>
    <n v="1.4954730000000001"/>
    <n v="6.1482000000000002E-2"/>
    <n v="1.6586320000000001"/>
    <n v="4.2528999999999997E-2"/>
    <s v="6"/>
    <s v="scale_mpi_epyc_job_12202.out "/>
    <s v="scale_mpi_epyc_epyc006_2023-06-13_11-46-58.csv "/>
    <s v="e1 1000 100 100000 1 40"/>
    <e v="#N/A"/>
    <e v="#N/A"/>
    <e v="#N/A"/>
    <e v="#N/A"/>
    <x v="2"/>
  </r>
  <r>
    <x v="4"/>
    <x v="1"/>
    <n v="100"/>
    <x v="2"/>
    <x v="38"/>
    <n v="1"/>
    <n v="1.4667429999999999"/>
    <n v="4.7229E-2"/>
    <n v="1.358128"/>
    <n v="3.5740000000000001E-2"/>
    <s v="6"/>
    <s v="scale_mpi_epyc_job_12202.out "/>
    <s v="scale_mpi_epyc_epyc006_2023-06-13_11-46-58.csv "/>
    <s v="e1 1000 100 100000 1 39"/>
    <e v="#N/A"/>
    <e v="#N/A"/>
    <e v="#N/A"/>
    <e v="#N/A"/>
    <x v="2"/>
  </r>
  <r>
    <x v="4"/>
    <x v="1"/>
    <n v="100"/>
    <x v="2"/>
    <x v="37"/>
    <n v="1"/>
    <n v="1.478232"/>
    <n v="7.9319000000000001E-2"/>
    <n v="2.065928"/>
    <n v="5.5835999999999997E-2"/>
    <s v="6"/>
    <s v="scale_mpi_epyc_job_12202.out "/>
    <s v="scale_mpi_epyc_epyc006_2023-06-13_11-46-58.csv "/>
    <s v="e1 1000 100 100000 1 38"/>
    <e v="#N/A"/>
    <e v="#N/A"/>
    <e v="#N/A"/>
    <e v="#N/A"/>
    <x v="2"/>
  </r>
  <r>
    <x v="4"/>
    <x v="1"/>
    <n v="100"/>
    <x v="2"/>
    <x v="36"/>
    <n v="1"/>
    <n v="1.4126270000000001"/>
    <n v="6.5602999999999995E-2"/>
    <n v="1.7524820000000001"/>
    <n v="4.8680000000000001E-2"/>
    <s v="6"/>
    <s v="scale_mpi_epyc_job_12202.out "/>
    <s v="scale_mpi_epyc_epyc006_2023-06-13_11-46-58.csv "/>
    <s v="e1 1000 100 100000 1 37"/>
    <e v="#N/A"/>
    <e v="#N/A"/>
    <e v="#N/A"/>
    <e v="#N/A"/>
    <x v="2"/>
  </r>
  <r>
    <x v="4"/>
    <x v="1"/>
    <n v="100"/>
    <x v="2"/>
    <x v="35"/>
    <n v="1"/>
    <n v="1.393877"/>
    <n v="6.4831E-2"/>
    <n v="1.5062709999999999"/>
    <n v="4.3035999999999998E-2"/>
    <s v="6"/>
    <s v="scale_mpi_epyc_job_12202.out "/>
    <s v="scale_mpi_epyc_epyc006_2023-06-13_11-46-58.csv "/>
    <s v="e1 1000 100 100000 1 36"/>
    <e v="#N/A"/>
    <e v="#N/A"/>
    <e v="#N/A"/>
    <e v="#N/A"/>
    <x v="2"/>
  </r>
  <r>
    <x v="4"/>
    <x v="1"/>
    <n v="100"/>
    <x v="2"/>
    <x v="34"/>
    <n v="1"/>
    <n v="1.417119"/>
    <n v="7.3052000000000006E-2"/>
    <n v="1.672439"/>
    <n v="4.9188999999999997E-2"/>
    <s v="6"/>
    <s v="scale_mpi_epyc_job_12202.out "/>
    <s v="scale_mpi_epyc_epyc006_2023-06-13_11-46-58.csv "/>
    <s v="e1 1000 100 100000 1 35"/>
    <e v="#N/A"/>
    <e v="#N/A"/>
    <e v="#N/A"/>
    <e v="#N/A"/>
    <x v="2"/>
  </r>
  <r>
    <x v="4"/>
    <x v="1"/>
    <n v="100"/>
    <x v="2"/>
    <x v="33"/>
    <n v="1"/>
    <n v="1.382185"/>
    <n v="5.4573000000000003E-2"/>
    <n v="1.2382960000000001"/>
    <n v="3.7524000000000002E-2"/>
    <s v="6"/>
    <s v="scale_mpi_epyc_job_12202.out "/>
    <s v="scale_mpi_epyc_epyc006_2023-06-13_11-46-58.csv "/>
    <s v="e1 1000 100 100000 1 34"/>
    <e v="#N/A"/>
    <e v="#N/A"/>
    <e v="#N/A"/>
    <e v="#N/A"/>
    <x v="2"/>
  </r>
  <r>
    <x v="4"/>
    <x v="1"/>
    <n v="100"/>
    <x v="2"/>
    <x v="32"/>
    <n v="1"/>
    <n v="1.4739260000000001"/>
    <n v="6.2026999999999999E-2"/>
    <n v="1.516043"/>
    <n v="4.7376000000000001E-2"/>
    <s v="6"/>
    <s v="scale_mpi_epyc_job_12202.out "/>
    <s v="scale_mpi_epyc_epyc006_2023-06-13_11-46-58.csv "/>
    <s v="e1 1000 100 100000 1 33"/>
    <e v="#N/A"/>
    <e v="#N/A"/>
    <e v="#N/A"/>
    <e v="#N/A"/>
    <x v="2"/>
  </r>
  <r>
    <x v="4"/>
    <x v="1"/>
    <n v="100"/>
    <x v="2"/>
    <x v="31"/>
    <n v="1"/>
    <n v="1.8707849999999999"/>
    <n v="0.58279499999999995"/>
    <n v="17.39132"/>
    <n v="0.56101000000000001"/>
    <s v="6"/>
    <s v="scale_mpi_epyc_job_12202.out "/>
    <s v="scale_mpi_epyc_epyc006_2023-06-13_11-46-58.csv "/>
    <s v="e1 1000 100 100000 1 32"/>
    <e v="#N/A"/>
    <e v="#N/A"/>
    <e v="#N/A"/>
    <e v="#N/A"/>
    <x v="2"/>
  </r>
  <r>
    <x v="4"/>
    <x v="1"/>
    <n v="100"/>
    <x v="2"/>
    <x v="30"/>
    <n v="1"/>
    <n v="1.3723160000000001"/>
    <n v="6.5161999999999998E-2"/>
    <n v="1.4304140000000001"/>
    <n v="4.768E-2"/>
    <s v="6"/>
    <s v="scale_mpi_epyc_job_12202.out "/>
    <s v="scale_mpi_epyc_epyc006_2023-06-13_11-46-58.csv "/>
    <s v="e1 1000 100 100000 1 31"/>
    <e v="#N/A"/>
    <e v="#N/A"/>
    <e v="#N/A"/>
    <e v="#N/A"/>
    <x v="2"/>
  </r>
  <r>
    <x v="4"/>
    <x v="1"/>
    <n v="100"/>
    <x v="2"/>
    <x v="29"/>
    <n v="1"/>
    <n v="1.5401279999999999"/>
    <n v="0.25717800000000002"/>
    <n v="6.6599069999999996"/>
    <n v="0.229652"/>
    <s v="6"/>
    <s v="scale_mpi_epyc_job_12202.out "/>
    <s v="scale_mpi_epyc_epyc006_2023-06-13_11-46-58.csv "/>
    <s v="e1 1000 100 100000 1 30"/>
    <e v="#N/A"/>
    <e v="#N/A"/>
    <e v="#N/A"/>
    <e v="#N/A"/>
    <x v="2"/>
  </r>
  <r>
    <x v="4"/>
    <x v="1"/>
    <n v="100"/>
    <x v="2"/>
    <x v="28"/>
    <n v="1"/>
    <n v="1.421799"/>
    <n v="5.8946999999999999E-2"/>
    <n v="1.3114969999999999"/>
    <n v="4.6838999999999999E-2"/>
    <s v="6"/>
    <s v="scale_mpi_epyc_job_12202.out "/>
    <s v="scale_mpi_epyc_epyc006_2023-06-13_11-46-58.csv "/>
    <s v="e1 1000 100 100000 1 29"/>
    <e v="#N/A"/>
    <e v="#N/A"/>
    <e v="#N/A"/>
    <e v="#N/A"/>
    <x v="2"/>
  </r>
  <r>
    <x v="4"/>
    <x v="1"/>
    <n v="100"/>
    <x v="2"/>
    <x v="27"/>
    <n v="1"/>
    <n v="1.354419"/>
    <n v="5.0734000000000001E-2"/>
    <n v="1.074929"/>
    <n v="3.9812E-2"/>
    <s v="6"/>
    <s v="scale_mpi_epyc_job_12202.out "/>
    <s v="scale_mpi_epyc_epyc006_2023-06-13_11-46-58.csv "/>
    <s v="e1 1000 100 100000 1 28"/>
    <e v="#N/A"/>
    <e v="#N/A"/>
    <e v="#N/A"/>
    <e v="#N/A"/>
    <x v="2"/>
  </r>
  <r>
    <x v="4"/>
    <x v="1"/>
    <n v="100"/>
    <x v="2"/>
    <x v="26"/>
    <n v="1"/>
    <n v="1.331547"/>
    <n v="5.4129999999999998E-2"/>
    <n v="1.072872"/>
    <n v="4.1264000000000002E-2"/>
    <s v="6"/>
    <s v="scale_mpi_epyc_job_12202.out "/>
    <s v="scale_mpi_epyc_epyc006_2023-06-13_11-46-58.csv "/>
    <s v="e1 1000 100 100000 1 27"/>
    <e v="#N/A"/>
    <e v="#N/A"/>
    <e v="#N/A"/>
    <e v="#N/A"/>
    <x v="2"/>
  </r>
  <r>
    <x v="4"/>
    <x v="1"/>
    <n v="100"/>
    <x v="2"/>
    <x v="25"/>
    <n v="1"/>
    <n v="1.3793310000000001"/>
    <n v="5.4137999999999999E-2"/>
    <n v="1.0609390000000001"/>
    <n v="4.2437999999999997E-2"/>
    <s v="6"/>
    <s v="scale_mpi_epyc_job_12202.out "/>
    <s v="scale_mpi_epyc_epyc006_2023-06-13_11-46-58.csv "/>
    <s v="e1 1000 100 100000 1 26"/>
    <e v="#N/A"/>
    <e v="#N/A"/>
    <e v="#N/A"/>
    <e v="#N/A"/>
    <x v="2"/>
  </r>
  <r>
    <x v="4"/>
    <x v="1"/>
    <n v="100"/>
    <x v="2"/>
    <x v="24"/>
    <n v="1"/>
    <n v="1.3645659999999999"/>
    <n v="4.4491000000000003E-2"/>
    <n v="0.96030400000000005"/>
    <n v="4.0013E-2"/>
    <s v="6"/>
    <s v="scale_mpi_epyc_job_12202.out "/>
    <s v="scale_mpi_epyc_epyc006_2023-06-13_11-46-58.csv "/>
    <s v="e1 1000 100 100000 1 25"/>
    <e v="#N/A"/>
    <e v="#N/A"/>
    <e v="#N/A"/>
    <e v="#N/A"/>
    <x v="2"/>
  </r>
  <r>
    <x v="4"/>
    <x v="1"/>
    <n v="100"/>
    <x v="2"/>
    <x v="23"/>
    <n v="1"/>
    <n v="1.302378"/>
    <n v="3.2377999999999997E-2"/>
    <n v="0.61139500000000002"/>
    <n v="2.6582000000000001E-2"/>
    <s v="6"/>
    <s v="scale_mpi_epyc_job_12202.out "/>
    <s v="scale_mpi_epyc_epyc006_2023-06-13_11-46-58.csv "/>
    <s v="e1 1000 100 100000 1 24"/>
    <e v="#N/A"/>
    <e v="#N/A"/>
    <e v="#N/A"/>
    <e v="#N/A"/>
    <x v="2"/>
  </r>
  <r>
    <x v="4"/>
    <x v="1"/>
    <n v="100"/>
    <x v="2"/>
    <x v="22"/>
    <n v="1"/>
    <n v="1.328117"/>
    <n v="3.024E-2"/>
    <n v="0.54799799999999999"/>
    <n v="2.4909000000000001E-2"/>
    <s v="6"/>
    <s v="scale_mpi_epyc_job_12202.out "/>
    <s v="scale_mpi_epyc_epyc006_2023-06-13_11-46-58.csv "/>
    <s v="e1 1000 100 100000 1 23"/>
    <e v="#N/A"/>
    <e v="#N/A"/>
    <e v="#N/A"/>
    <e v="#N/A"/>
    <x v="2"/>
  </r>
  <r>
    <x v="4"/>
    <x v="1"/>
    <n v="100"/>
    <x v="2"/>
    <x v="21"/>
    <n v="1"/>
    <n v="1.343507"/>
    <n v="4.5430999999999999E-2"/>
    <n v="0.74074899999999999"/>
    <n v="3.5274E-2"/>
    <s v="6"/>
    <s v="scale_mpi_epyc_job_12202.out "/>
    <s v="scale_mpi_epyc_epyc006_2023-06-13_11-46-58.csv "/>
    <s v="e1 1000 100 100000 1 22"/>
    <e v="#N/A"/>
    <e v="#N/A"/>
    <e v="#N/A"/>
    <e v="#N/A"/>
    <x v="2"/>
  </r>
  <r>
    <x v="4"/>
    <x v="1"/>
    <n v="100"/>
    <x v="2"/>
    <x v="20"/>
    <n v="1"/>
    <n v="1.2881720000000001"/>
    <n v="3.6353000000000003E-2"/>
    <n v="0.57784199999999997"/>
    <n v="2.8892000000000001E-2"/>
    <s v="6"/>
    <s v="scale_mpi_epyc_job_12202.out "/>
    <s v="scale_mpi_epyc_epyc006_2023-06-13_11-46-58.csv "/>
    <s v="e1 1000 100 100000 1 21"/>
    <e v="#N/A"/>
    <e v="#N/A"/>
    <e v="#N/A"/>
    <e v="#N/A"/>
    <x v="2"/>
  </r>
  <r>
    <x v="4"/>
    <x v="1"/>
    <n v="100"/>
    <x v="2"/>
    <x v="19"/>
    <n v="1"/>
    <n v="1.320732"/>
    <n v="5.9195999999999999E-2"/>
    <n v="0.98363400000000001"/>
    <n v="5.1769999999999997E-2"/>
    <s v="6"/>
    <s v="scale_mpi_epyc_job_12202.out "/>
    <s v="scale_mpi_epyc_epyc006_2023-06-13_11-46-58.csv "/>
    <s v="e1 1000 100 100000 1 20"/>
    <e v="#N/A"/>
    <e v="#N/A"/>
    <e v="#N/A"/>
    <e v="#N/A"/>
    <x v="2"/>
  </r>
  <r>
    <x v="4"/>
    <x v="1"/>
    <n v="100"/>
    <x v="2"/>
    <x v="18"/>
    <n v="1"/>
    <n v="1.2975509999999999"/>
    <n v="4.3837000000000001E-2"/>
    <n v="0.50629100000000005"/>
    <n v="2.8126999999999999E-2"/>
    <s v="6"/>
    <s v="scale_mpi_epyc_job_12202.out "/>
    <s v="scale_mpi_epyc_epyc006_2023-06-13_11-46-58.csv "/>
    <s v="e1 1000 100 100000 1 19"/>
    <e v="#N/A"/>
    <e v="#N/A"/>
    <e v="#N/A"/>
    <e v="#N/A"/>
    <x v="2"/>
  </r>
  <r>
    <x v="4"/>
    <x v="1"/>
    <n v="100"/>
    <x v="2"/>
    <x v="17"/>
    <n v="1"/>
    <n v="1.29366"/>
    <n v="3.7849000000000001E-2"/>
    <n v="0.49836599999999998"/>
    <n v="2.9315999999999998E-2"/>
    <s v="6"/>
    <s v="scale_mpi_epyc_job_12202.out "/>
    <s v="scale_mpi_epyc_epyc006_2023-06-13_11-46-58.csv "/>
    <s v="e1 1000 100 100000 1 18"/>
    <e v="#N/A"/>
    <e v="#N/A"/>
    <e v="#N/A"/>
    <e v="#N/A"/>
    <x v="2"/>
  </r>
  <r>
    <x v="4"/>
    <x v="1"/>
    <n v="100"/>
    <x v="2"/>
    <x v="16"/>
    <n v="1"/>
    <n v="1.700205"/>
    <n v="2.2769999999999999E-2"/>
    <n v="0.31036900000000001"/>
    <n v="1.9397999999999999E-2"/>
    <s v="6"/>
    <s v="scale_mpi_epyc_job_12202.out "/>
    <s v="scale_mpi_epyc_epyc006_2023-06-13_11-46-58.csv "/>
    <s v="e1 1000 100 100000 1 17"/>
    <e v="#N/A"/>
    <e v="#N/A"/>
    <e v="#N/A"/>
    <e v="#N/A"/>
    <x v="2"/>
  </r>
  <r>
    <x v="4"/>
    <x v="1"/>
    <n v="100"/>
    <x v="2"/>
    <x v="15"/>
    <n v="1"/>
    <n v="1.3059289999999999"/>
    <n v="4.1349999999999998E-2"/>
    <n v="0.460395"/>
    <n v="3.0693000000000002E-2"/>
    <s v="6"/>
    <s v="scale_mpi_epyc_job_12202.out "/>
    <s v="scale_mpi_epyc_epyc006_2023-06-13_11-46-58.csv "/>
    <s v="e1 1000 100 100000 1 16"/>
    <e v="#N/A"/>
    <e v="#N/A"/>
    <e v="#N/A"/>
    <e v="#N/A"/>
    <x v="2"/>
  </r>
  <r>
    <x v="4"/>
    <x v="1"/>
    <n v="100"/>
    <x v="2"/>
    <x v="14"/>
    <n v="1"/>
    <n v="1.3041750000000001"/>
    <n v="4.8261999999999999E-2"/>
    <n v="0.37894299999999997"/>
    <n v="2.7067000000000001E-2"/>
    <s v="6"/>
    <s v="scale_mpi_epyc_job_12202.out "/>
    <s v="scale_mpi_epyc_epyc006_2023-06-13_11-46-58.csv "/>
    <s v="e1 1000 100 100000 1 15"/>
    <e v="#N/A"/>
    <e v="#N/A"/>
    <e v="#N/A"/>
    <e v="#N/A"/>
    <x v="2"/>
  </r>
  <r>
    <x v="4"/>
    <x v="1"/>
    <n v="100"/>
    <x v="2"/>
    <x v="13"/>
    <n v="1"/>
    <n v="1.303685"/>
    <n v="4.2431999999999997E-2"/>
    <n v="0.31334499999999998"/>
    <n v="2.4102999999999999E-2"/>
    <s v="6"/>
    <s v="scale_mpi_epyc_job_12202.out "/>
    <s v="scale_mpi_epyc_epyc006_2023-06-13_11-46-58.csv "/>
    <s v="e1 1000 100 100000 1 14"/>
    <e v="#N/A"/>
    <e v="#N/A"/>
    <e v="#N/A"/>
    <e v="#N/A"/>
    <x v="2"/>
  </r>
  <r>
    <x v="4"/>
    <x v="1"/>
    <n v="100"/>
    <x v="2"/>
    <x v="12"/>
    <n v="1"/>
    <n v="1.294926"/>
    <n v="3.6366000000000002E-2"/>
    <n v="0.34046599999999999"/>
    <n v="2.8372000000000001E-2"/>
    <s v="6"/>
    <s v="scale_mpi_epyc_job_12202.out "/>
    <s v="scale_mpi_epyc_epyc006_2023-06-13_11-46-58.csv "/>
    <s v="e1 1000 100 100000 1 13"/>
    <e v="#N/A"/>
    <e v="#N/A"/>
    <e v="#N/A"/>
    <e v="#N/A"/>
    <x v="2"/>
  </r>
  <r>
    <x v="4"/>
    <x v="1"/>
    <n v="100"/>
    <x v="2"/>
    <x v="11"/>
    <n v="1"/>
    <n v="1.281582"/>
    <n v="3.4139000000000003E-2"/>
    <n v="0.19525000000000001"/>
    <n v="1.7749999999999998E-2"/>
    <s v="6"/>
    <s v="scale_mpi_epyc_job_12202.out "/>
    <s v="scale_mpi_epyc_epyc006_2023-06-13_11-46-58.csv "/>
    <s v="e1 1000 100 100000 1 12"/>
    <e v="#N/A"/>
    <e v="#N/A"/>
    <e v="#N/A"/>
    <e v="#N/A"/>
    <x v="2"/>
  </r>
  <r>
    <x v="4"/>
    <x v="1"/>
    <n v="100"/>
    <x v="2"/>
    <x v="10"/>
    <n v="1"/>
    <n v="1.2761469999999999"/>
    <n v="2.7855000000000001E-2"/>
    <n v="0.17378399999999999"/>
    <n v="1.7378000000000001E-2"/>
    <s v="6"/>
    <s v="scale_mpi_epyc_job_12202.out "/>
    <s v="scale_mpi_epyc_epyc006_2023-06-13_11-46-58.csv "/>
    <s v="e1 1000 100 100000 1 11"/>
    <e v="#N/A"/>
    <e v="#N/A"/>
    <e v="#N/A"/>
    <e v="#N/A"/>
    <x v="2"/>
  </r>
  <r>
    <x v="4"/>
    <x v="1"/>
    <n v="100"/>
    <x v="2"/>
    <x v="9"/>
    <n v="1"/>
    <n v="1.290203"/>
    <n v="1.8969E-2"/>
    <n v="0.12762999999999999"/>
    <n v="1.4180999999999999E-2"/>
    <s v="6"/>
    <s v="scale_mpi_epyc_job_12202.out "/>
    <s v="scale_mpi_epyc_epyc006_2023-06-13_11-46-58.csv "/>
    <s v="e1 1000 100 100000 1 10"/>
    <e v="#N/A"/>
    <e v="#N/A"/>
    <e v="#N/A"/>
    <e v="#N/A"/>
    <x v="2"/>
  </r>
  <r>
    <x v="4"/>
    <x v="1"/>
    <n v="100"/>
    <x v="2"/>
    <x v="8"/>
    <n v="1"/>
    <n v="1.335896"/>
    <n v="2.5811000000000001E-2"/>
    <n v="0.136326"/>
    <n v="1.7041000000000001E-2"/>
    <s v="6"/>
    <s v="scale_mpi_epyc_job_12202.out "/>
    <s v="scale_mpi_epyc_epyc006_2023-06-13_11-46-58.csv "/>
    <s v="e1 1000 100 100000 1 9"/>
    <e v="#N/A"/>
    <e v="#N/A"/>
    <e v="#N/A"/>
    <e v="#N/A"/>
    <x v="2"/>
  </r>
  <r>
    <x v="4"/>
    <x v="1"/>
    <n v="100"/>
    <x v="2"/>
    <x v="7"/>
    <n v="1"/>
    <n v="1.2974509999999999"/>
    <n v="1.5668999999999999E-2"/>
    <n v="7.1756E-2"/>
    <n v="1.0251E-2"/>
    <s v="6"/>
    <s v="scale_mpi_epyc_job_12202.out "/>
    <s v="scale_mpi_epyc_epyc006_2023-06-13_11-46-58.csv "/>
    <s v="e1 1000 100 100000 1 8"/>
    <e v="#N/A"/>
    <e v="#N/A"/>
    <e v="#N/A"/>
    <e v="#N/A"/>
    <x v="2"/>
  </r>
  <r>
    <x v="4"/>
    <x v="1"/>
    <n v="100"/>
    <x v="2"/>
    <x v="6"/>
    <n v="1"/>
    <n v="1.3404400000000001"/>
    <n v="2.4070999999999999E-2"/>
    <n v="7.9867999999999995E-2"/>
    <n v="1.3311E-2"/>
    <s v="6"/>
    <s v="scale_mpi_epyc_job_12202.out "/>
    <s v="scale_mpi_epyc_epyc006_2023-06-13_11-46-58.csv "/>
    <s v="e1 1000 100 100000 1 7"/>
    <e v="#N/A"/>
    <e v="#N/A"/>
    <e v="#N/A"/>
    <e v="#N/A"/>
    <x v="2"/>
  </r>
  <r>
    <x v="4"/>
    <x v="1"/>
    <n v="100"/>
    <x v="2"/>
    <x v="5"/>
    <n v="1"/>
    <n v="1.3652770000000001"/>
    <n v="2.3372E-2"/>
    <n v="8.3689E-2"/>
    <n v="1.6737999999999999E-2"/>
    <s v="6"/>
    <s v="scale_mpi_epyc_job_12202.out "/>
    <s v="scale_mpi_epyc_epyc006_2023-06-13_11-46-58.csv "/>
    <s v="e1 1000 100 100000 1 6"/>
    <e v="#N/A"/>
    <e v="#N/A"/>
    <e v="#N/A"/>
    <e v="#N/A"/>
    <x v="2"/>
  </r>
  <r>
    <x v="4"/>
    <x v="1"/>
    <n v="100"/>
    <x v="2"/>
    <x v="4"/>
    <n v="1"/>
    <n v="1.436912"/>
    <n v="2.6415000000000001E-2"/>
    <n v="9.6435000000000007E-2"/>
    <n v="2.4108999999999998E-2"/>
    <s v="6"/>
    <s v="scale_mpi_epyc_job_12202.out "/>
    <s v="scale_mpi_epyc_epyc006_2023-06-13_11-46-58.csv "/>
    <s v="e1 1000 100 100000 1 5"/>
    <e v="#N/A"/>
    <e v="#N/A"/>
    <e v="#N/A"/>
    <e v="#N/A"/>
    <x v="2"/>
  </r>
  <r>
    <x v="4"/>
    <x v="1"/>
    <n v="100"/>
    <x v="2"/>
    <x v="3"/>
    <n v="1"/>
    <n v="1.484723"/>
    <n v="9.6329999999999992E-3"/>
    <n v="2.2211999999999999E-2"/>
    <n v="7.404E-3"/>
    <s v="6"/>
    <s v="scale_mpi_epyc_job_12202.out "/>
    <s v="scale_mpi_epyc_epyc006_2023-06-13_11-46-58.csv "/>
    <s v="e1 1000 100 100000 1 4"/>
    <e v="#N/A"/>
    <e v="#N/A"/>
    <e v="#N/A"/>
    <e v="#N/A"/>
    <x v="2"/>
  </r>
  <r>
    <x v="4"/>
    <x v="1"/>
    <n v="100"/>
    <x v="2"/>
    <x v="2"/>
    <n v="1"/>
    <n v="1.6187279999999999"/>
    <n v="9.0349999999999996E-3"/>
    <n v="1.1922E-2"/>
    <n v="5.9610000000000002E-3"/>
    <s v="6"/>
    <s v="scale_mpi_epyc_job_12202.out "/>
    <s v="scale_mpi_epyc_epyc006_2023-06-13_11-46-58.csv "/>
    <s v="e1 1000 100 100000 1 3"/>
    <e v="#N/A"/>
    <e v="#N/A"/>
    <e v="#N/A"/>
    <e v="#N/A"/>
    <x v="2"/>
  </r>
  <r>
    <x v="4"/>
    <x v="1"/>
    <n v="100"/>
    <x v="2"/>
    <x v="1"/>
    <n v="1"/>
    <n v="1.9093169999999999"/>
    <n v="1.3480000000000001E-2"/>
    <n v="4.7959999999999999E-3"/>
    <n v="4.7959999999999999E-3"/>
    <s v="6"/>
    <s v="scale_mpi_epyc_job_12202.out "/>
    <s v="scale_mpi_epyc_epyc006_2023-06-13_11-46-58.csv "/>
    <s v="e1 1000 100 100000 1 2"/>
    <e v="#N/A"/>
    <e v="#N/A"/>
    <e v="#N/A"/>
    <e v="#N/A"/>
    <x v="2"/>
  </r>
  <r>
    <x v="4"/>
    <x v="1"/>
    <n v="100"/>
    <x v="2"/>
    <x v="0"/>
    <n v="1"/>
    <n v="2.7646359999999999"/>
    <n v="6.0610000000000004E-3"/>
    <n v="0"/>
    <n v="0"/>
    <s v="6"/>
    <s v="scale_mpi_epyc_job_12202.out "/>
    <s v="scale_mpi_epyc_epyc006_2023-06-13_11-46-58.csv "/>
    <s v="e1 1000 100 100000 1 1"/>
    <e v="#N/A"/>
    <e v="#N/A"/>
    <e v="#N/A"/>
    <e v="#N/A"/>
    <x v="2"/>
  </r>
  <r>
    <x v="4"/>
    <x v="2"/>
    <n v="100"/>
    <x v="2"/>
    <x v="63"/>
    <n v="1"/>
    <n v="1.314711"/>
    <n v="6.5890000000000004E-2"/>
    <n v="3.4754870000000002"/>
    <n v="5.5166E-2"/>
    <s v="6"/>
    <s v="scale_mpi_epyc_job_12202.out "/>
    <s v="scale_mpi_epyc_epyc006_2023-06-13_11-46-58.csv "/>
    <s v="e1 100 100 100000 1 64"/>
    <e v="#N/A"/>
    <e v="#N/A"/>
    <e v="#N/A"/>
    <e v="#N/A"/>
    <x v="2"/>
  </r>
  <r>
    <x v="4"/>
    <x v="2"/>
    <n v="100"/>
    <x v="2"/>
    <x v="62"/>
    <n v="1"/>
    <n v="1.3665940000000001"/>
    <n v="6.9204000000000002E-2"/>
    <n v="3.5563950000000002"/>
    <n v="5.7361000000000002E-2"/>
    <s v="6"/>
    <s v="scale_mpi_epyc_job_12202.out "/>
    <s v="scale_mpi_epyc_epyc006_2023-06-13_11-46-58.csv "/>
    <s v="e1 100 100 100000 1 63"/>
    <e v="#N/A"/>
    <e v="#N/A"/>
    <e v="#N/A"/>
    <e v="#N/A"/>
    <x v="2"/>
  </r>
  <r>
    <x v="4"/>
    <x v="2"/>
    <n v="100"/>
    <x v="2"/>
    <x v="61"/>
    <n v="1"/>
    <n v="1.300657"/>
    <n v="6.4103999999999994E-2"/>
    <n v="3.4079619999999999"/>
    <n v="5.5868000000000001E-2"/>
    <s v="6"/>
    <s v="scale_mpi_epyc_job_12202.out "/>
    <s v="scale_mpi_epyc_epyc006_2023-06-13_11-46-58.csv "/>
    <s v="e1 100 100 100000 1 62"/>
    <e v="#N/A"/>
    <e v="#N/A"/>
    <e v="#N/A"/>
    <e v="#N/A"/>
    <x v="2"/>
  </r>
  <r>
    <x v="4"/>
    <x v="2"/>
    <n v="100"/>
    <x v="2"/>
    <x v="60"/>
    <n v="1"/>
    <n v="1.3536950000000001"/>
    <n v="6.5115000000000006E-2"/>
    <n v="3.3457119999999998"/>
    <n v="5.5761999999999999E-2"/>
    <s v="6"/>
    <s v="scale_mpi_epyc_job_12202.out "/>
    <s v="scale_mpi_epyc_epyc006_2023-06-13_11-46-58.csv "/>
    <s v="e1 100 100 100000 1 61"/>
    <e v="#N/A"/>
    <e v="#N/A"/>
    <e v="#N/A"/>
    <e v="#N/A"/>
    <x v="2"/>
  </r>
  <r>
    <x v="4"/>
    <x v="2"/>
    <n v="100"/>
    <x v="2"/>
    <x v="59"/>
    <n v="1"/>
    <n v="1.3374200000000001"/>
    <n v="6.7377999999999993E-2"/>
    <n v="3.2798699999999998"/>
    <n v="5.5591000000000002E-2"/>
    <s v="6"/>
    <s v="scale_mpi_epyc_job_12202.out "/>
    <s v="scale_mpi_epyc_epyc006_2023-06-13_11-46-58.csv "/>
    <s v="e1 100 100 100000 1 60"/>
    <e v="#N/A"/>
    <e v="#N/A"/>
    <e v="#N/A"/>
    <e v="#N/A"/>
    <x v="2"/>
  </r>
  <r>
    <x v="4"/>
    <x v="2"/>
    <n v="100"/>
    <x v="2"/>
    <x v="58"/>
    <n v="1"/>
    <n v="1.3727320000000001"/>
    <n v="7.3846999999999996E-2"/>
    <n v="3.6533799999999998"/>
    <n v="6.2989000000000003E-2"/>
    <s v="6"/>
    <s v="scale_mpi_epyc_job_12202.out "/>
    <s v="scale_mpi_epyc_epyc006_2023-06-13_11-46-58.csv "/>
    <s v="e1 100 100 100000 1 59"/>
    <e v="#N/A"/>
    <e v="#N/A"/>
    <e v="#N/A"/>
    <e v="#N/A"/>
    <x v="2"/>
  </r>
  <r>
    <x v="4"/>
    <x v="2"/>
    <n v="100"/>
    <x v="2"/>
    <x v="57"/>
    <n v="1"/>
    <n v="1.2903929999999999"/>
    <n v="6.5601000000000007E-2"/>
    <n v="3.2177250000000002"/>
    <n v="5.6451000000000001E-2"/>
    <s v="6"/>
    <s v="scale_mpi_epyc_job_12202.out "/>
    <s v="scale_mpi_epyc_epyc006_2023-06-13_11-46-58.csv "/>
    <s v="e1 100 100 100000 1 58"/>
    <e v="#N/A"/>
    <e v="#N/A"/>
    <e v="#N/A"/>
    <e v="#N/A"/>
    <x v="2"/>
  </r>
  <r>
    <x v="4"/>
    <x v="2"/>
    <n v="100"/>
    <x v="2"/>
    <x v="56"/>
    <n v="1"/>
    <n v="1.6225290000000001"/>
    <n v="6.9843000000000002E-2"/>
    <n v="3.2526109999999999"/>
    <n v="5.8082000000000002E-2"/>
    <s v="6"/>
    <s v="scale_mpi_epyc_job_12202.out "/>
    <s v="scale_mpi_epyc_epyc006_2023-06-13_11-46-58.csv "/>
    <s v="e1 100 100 100000 1 57"/>
    <e v="#N/A"/>
    <e v="#N/A"/>
    <e v="#N/A"/>
    <e v="#N/A"/>
    <x v="2"/>
  </r>
  <r>
    <x v="4"/>
    <x v="2"/>
    <n v="100"/>
    <x v="2"/>
    <x v="55"/>
    <n v="1"/>
    <n v="1.82674"/>
    <n v="8.3935999999999997E-2"/>
    <n v="2.6716700000000002"/>
    <n v="4.8576000000000001E-2"/>
    <s v="6"/>
    <s v="scale_mpi_epyc_job_12202.out "/>
    <s v="scale_mpi_epyc_epyc006_2023-06-13_11-46-58.csv "/>
    <s v="e1 100 100 100000 1 56"/>
    <e v="#N/A"/>
    <e v="#N/A"/>
    <e v="#N/A"/>
    <e v="#N/A"/>
    <x v="2"/>
  </r>
  <r>
    <x v="4"/>
    <x v="2"/>
    <n v="100"/>
    <x v="2"/>
    <x v="54"/>
    <n v="1"/>
    <n v="1.6407780000000001"/>
    <n v="0.117496"/>
    <n v="4.0179510000000001"/>
    <n v="7.4407000000000001E-2"/>
    <s v="6"/>
    <s v="scale_mpi_epyc_job_12202.out "/>
    <s v="scale_mpi_epyc_epyc006_2023-06-13_11-46-58.csv "/>
    <s v="e1 100 100 100000 1 55"/>
    <e v="#N/A"/>
    <e v="#N/A"/>
    <e v="#N/A"/>
    <e v="#N/A"/>
    <x v="2"/>
  </r>
  <r>
    <x v="4"/>
    <x v="2"/>
    <n v="100"/>
    <x v="2"/>
    <x v="53"/>
    <n v="1"/>
    <n v="1.667905"/>
    <n v="8.2466999999999999E-2"/>
    <n v="2.54312"/>
    <n v="4.7982999999999998E-2"/>
    <s v="6"/>
    <s v="scale_mpi_epyc_job_12202.out "/>
    <s v="scale_mpi_epyc_epyc006_2023-06-13_11-46-58.csv "/>
    <s v="e1 100 100 100000 1 54"/>
    <e v="#N/A"/>
    <e v="#N/A"/>
    <e v="#N/A"/>
    <e v="#N/A"/>
    <x v="2"/>
  </r>
  <r>
    <x v="4"/>
    <x v="2"/>
    <n v="100"/>
    <x v="2"/>
    <x v="52"/>
    <n v="1"/>
    <n v="1.60103"/>
    <n v="7.9197000000000004E-2"/>
    <n v="2.3882430000000001"/>
    <n v="4.5927999999999997E-2"/>
    <s v="6"/>
    <s v="scale_mpi_epyc_job_12202.out "/>
    <s v="scale_mpi_epyc_epyc006_2023-06-13_11-46-58.csv "/>
    <s v="e1 100 100 100000 1 53"/>
    <e v="#N/A"/>
    <e v="#N/A"/>
    <e v="#N/A"/>
    <e v="#N/A"/>
    <x v="2"/>
  </r>
  <r>
    <x v="4"/>
    <x v="2"/>
    <n v="100"/>
    <x v="2"/>
    <x v="51"/>
    <n v="1"/>
    <n v="1.7804169999999999"/>
    <n v="9.0818999999999997E-2"/>
    <n v="3.1458119999999998"/>
    <n v="6.1683000000000002E-2"/>
    <s v="6"/>
    <s v="scale_mpi_epyc_job_12202.out "/>
    <s v="scale_mpi_epyc_epyc006_2023-06-13_11-46-58.csv "/>
    <s v="e1 100 100 100000 1 52"/>
    <e v="#N/A"/>
    <e v="#N/A"/>
    <e v="#N/A"/>
    <e v="#N/A"/>
    <x v="2"/>
  </r>
  <r>
    <x v="4"/>
    <x v="2"/>
    <n v="100"/>
    <x v="2"/>
    <x v="50"/>
    <n v="1"/>
    <n v="1.60992"/>
    <n v="6.4154000000000003E-2"/>
    <n v="2.6098599999999998"/>
    <n v="5.2197E-2"/>
    <s v="6"/>
    <s v="scale_mpi_epyc_job_12202.out "/>
    <s v="scale_mpi_epyc_epyc006_2023-06-13_11-46-58.csv "/>
    <s v="e1 100 100 100000 1 51"/>
    <e v="#N/A"/>
    <e v="#N/A"/>
    <e v="#N/A"/>
    <e v="#N/A"/>
    <x v="2"/>
  </r>
  <r>
    <x v="4"/>
    <x v="2"/>
    <n v="100"/>
    <x v="2"/>
    <x v="49"/>
    <n v="1"/>
    <n v="1.5584420000000001"/>
    <n v="7.7834E-2"/>
    <n v="2.0877569999999999"/>
    <n v="4.2606999999999999E-2"/>
    <s v="6"/>
    <s v="scale_mpi_epyc_job_12202.out "/>
    <s v="scale_mpi_epyc_epyc006_2023-06-13_11-46-58.csv "/>
    <s v="e1 100 100 100000 1 50"/>
    <e v="#N/A"/>
    <e v="#N/A"/>
    <e v="#N/A"/>
    <e v="#N/A"/>
    <x v="2"/>
  </r>
  <r>
    <x v="4"/>
    <x v="2"/>
    <n v="100"/>
    <x v="2"/>
    <x v="48"/>
    <n v="1"/>
    <n v="1.7232940000000001"/>
    <n v="7.6600000000000001E-2"/>
    <n v="2.4061900000000001"/>
    <n v="5.0129E-2"/>
    <s v="6"/>
    <s v="scale_mpi_epyc_job_12202.out "/>
    <s v="scale_mpi_epyc_epyc006_2023-06-13_11-46-58.csv "/>
    <s v="e1 100 100 100000 1 49"/>
    <e v="#N/A"/>
    <e v="#N/A"/>
    <e v="#N/A"/>
    <e v="#N/A"/>
    <x v="2"/>
  </r>
  <r>
    <x v="4"/>
    <x v="2"/>
    <n v="100"/>
    <x v="2"/>
    <x v="47"/>
    <n v="1"/>
    <n v="1.6980299999999999"/>
    <n v="8.2100999999999993E-2"/>
    <n v="2.7657949999999998"/>
    <n v="5.8846999999999997E-2"/>
    <s v="6"/>
    <s v="scale_mpi_epyc_job_12202.out "/>
    <s v="scale_mpi_epyc_epyc006_2023-06-13_11-46-58.csv "/>
    <s v="e1 100 100 100000 1 48"/>
    <e v="#N/A"/>
    <e v="#N/A"/>
    <e v="#N/A"/>
    <e v="#N/A"/>
    <x v="2"/>
  </r>
  <r>
    <x v="4"/>
    <x v="2"/>
    <n v="100"/>
    <x v="2"/>
    <x v="46"/>
    <n v="1"/>
    <n v="1.5273509999999999"/>
    <n v="6.3571000000000003E-2"/>
    <n v="1.6733260000000001"/>
    <n v="3.6377E-2"/>
    <s v="6"/>
    <s v="scale_mpi_epyc_job_12202.out "/>
    <s v="scale_mpi_epyc_epyc006_2023-06-13_11-46-58.csv "/>
    <s v="e1 100 100 100000 1 47"/>
    <e v="#N/A"/>
    <e v="#N/A"/>
    <e v="#N/A"/>
    <e v="#N/A"/>
    <x v="2"/>
  </r>
  <r>
    <x v="4"/>
    <x v="2"/>
    <n v="100"/>
    <x v="2"/>
    <x v="45"/>
    <n v="1"/>
    <n v="1.6591739999999999"/>
    <n v="6.5938999999999998E-2"/>
    <n v="1.7317750000000001"/>
    <n v="3.8483999999999997E-2"/>
    <s v="6"/>
    <s v="scale_mpi_epyc_job_12202.out "/>
    <s v="scale_mpi_epyc_epyc006_2023-06-13_11-46-58.csv "/>
    <s v="e1 100 100 100000 1 46"/>
    <e v="#N/A"/>
    <e v="#N/A"/>
    <e v="#N/A"/>
    <e v="#N/A"/>
    <x v="2"/>
  </r>
  <r>
    <x v="4"/>
    <x v="2"/>
    <n v="100"/>
    <x v="2"/>
    <x v="44"/>
    <n v="1"/>
    <n v="1.639364"/>
    <n v="7.3751999999999998E-2"/>
    <n v="2.1627779999999999"/>
    <n v="4.9154000000000003E-2"/>
    <s v="6"/>
    <s v="scale_mpi_epyc_job_12202.out "/>
    <s v="scale_mpi_epyc_epyc006_2023-06-13_11-46-58.csv "/>
    <s v="e1 100 100 100000 1 45"/>
    <e v="#N/A"/>
    <e v="#N/A"/>
    <e v="#N/A"/>
    <e v="#N/A"/>
    <x v="2"/>
  </r>
  <r>
    <x v="4"/>
    <x v="2"/>
    <n v="100"/>
    <x v="2"/>
    <x v="43"/>
    <n v="1"/>
    <n v="1.487252"/>
    <n v="6.1872000000000003E-2"/>
    <n v="1.693829"/>
    <n v="3.9391000000000002E-2"/>
    <s v="6"/>
    <s v="scale_mpi_epyc_job_12202.out "/>
    <s v="scale_mpi_epyc_epyc006_2023-06-13_11-46-58.csv "/>
    <s v="e1 100 100 100000 1 44"/>
    <e v="#N/A"/>
    <e v="#N/A"/>
    <e v="#N/A"/>
    <e v="#N/A"/>
    <x v="2"/>
  </r>
  <r>
    <x v="4"/>
    <x v="2"/>
    <n v="100"/>
    <x v="2"/>
    <x v="42"/>
    <n v="1"/>
    <n v="1.589318"/>
    <n v="5.6516999999999998E-2"/>
    <n v="1.553606"/>
    <n v="3.6991000000000003E-2"/>
    <s v="6"/>
    <s v="scale_mpi_epyc_job_12202.out "/>
    <s v="scale_mpi_epyc_epyc006_2023-06-13_11-46-58.csv "/>
    <s v="e1 100 100 100000 1 43"/>
    <e v="#N/A"/>
    <e v="#N/A"/>
    <e v="#N/A"/>
    <e v="#N/A"/>
    <x v="2"/>
  </r>
  <r>
    <x v="4"/>
    <x v="2"/>
    <n v="100"/>
    <x v="2"/>
    <x v="41"/>
    <n v="1"/>
    <n v="1.443408"/>
    <n v="6.6277000000000003E-2"/>
    <n v="1.729214"/>
    <n v="4.2175999999999998E-2"/>
    <s v="6"/>
    <s v="scale_mpi_epyc_job_12202.out "/>
    <s v="scale_mpi_epyc_epyc006_2023-06-13_11-46-58.csv "/>
    <s v="e1 100 100 100000 1 42"/>
    <e v="#N/A"/>
    <e v="#N/A"/>
    <e v="#N/A"/>
    <e v="#N/A"/>
    <x v="2"/>
  </r>
  <r>
    <x v="4"/>
    <x v="2"/>
    <n v="100"/>
    <x v="2"/>
    <x v="40"/>
    <n v="1"/>
    <n v="1.4616629999999999"/>
    <n v="7.6352000000000003E-2"/>
    <n v="1.846554"/>
    <n v="4.6163999999999997E-2"/>
    <s v="6"/>
    <s v="scale_mpi_epyc_job_12202.out "/>
    <s v="scale_mpi_epyc_epyc006_2023-06-13_11-46-58.csv "/>
    <s v="e1 100 100 100000 1 41"/>
    <e v="#N/A"/>
    <e v="#N/A"/>
    <e v="#N/A"/>
    <e v="#N/A"/>
    <x v="2"/>
  </r>
  <r>
    <x v="4"/>
    <x v="2"/>
    <n v="100"/>
    <x v="2"/>
    <x v="39"/>
    <n v="1"/>
    <n v="1.4021239999999999"/>
    <n v="6.9107000000000002E-2"/>
    <n v="1.762249"/>
    <n v="4.5185999999999997E-2"/>
    <s v="6"/>
    <s v="scale_mpi_epyc_job_12202.out "/>
    <s v="scale_mpi_epyc_epyc006_2023-06-13_11-46-58.csv "/>
    <s v="e1 100 100 100000 1 40"/>
    <e v="#N/A"/>
    <e v="#N/A"/>
    <e v="#N/A"/>
    <e v="#N/A"/>
    <x v="2"/>
  </r>
  <r>
    <x v="4"/>
    <x v="2"/>
    <n v="100"/>
    <x v="2"/>
    <x v="38"/>
    <n v="1"/>
    <n v="1.521061"/>
    <n v="5.892E-2"/>
    <n v="1.692841"/>
    <n v="4.4547999999999997E-2"/>
    <s v="6"/>
    <s v="scale_mpi_epyc_job_12202.out "/>
    <s v="scale_mpi_epyc_epyc006_2023-06-13_11-46-58.csv "/>
    <s v="e1 100 100 100000 1 39"/>
    <e v="#N/A"/>
    <e v="#N/A"/>
    <e v="#N/A"/>
    <e v="#N/A"/>
    <x v="2"/>
  </r>
  <r>
    <x v="4"/>
    <x v="2"/>
    <n v="100"/>
    <x v="2"/>
    <x v="37"/>
    <n v="1"/>
    <n v="1.3474820000000001"/>
    <n v="6.1749999999999999E-2"/>
    <n v="1.681289"/>
    <n v="4.5440000000000001E-2"/>
    <s v="6"/>
    <s v="scale_mpi_epyc_job_12202.out "/>
    <s v="scale_mpi_epyc_epyc006_2023-06-13_11-46-58.csv "/>
    <s v="e1 100 100 100000 1 38"/>
    <e v="#N/A"/>
    <e v="#N/A"/>
    <e v="#N/A"/>
    <e v="#N/A"/>
    <x v="2"/>
  </r>
  <r>
    <x v="4"/>
    <x v="2"/>
    <n v="100"/>
    <x v="2"/>
    <x v="36"/>
    <n v="1"/>
    <n v="1.3656090000000001"/>
    <n v="6.1112E-2"/>
    <n v="1.8701779999999999"/>
    <n v="5.1949000000000002E-2"/>
    <s v="6"/>
    <s v="scale_mpi_epyc_job_12202.out "/>
    <s v="scale_mpi_epyc_epyc006_2023-06-13_11-46-58.csv "/>
    <s v="e1 100 100 100000 1 37"/>
    <e v="#N/A"/>
    <e v="#N/A"/>
    <e v="#N/A"/>
    <e v="#N/A"/>
    <x v="2"/>
  </r>
  <r>
    <x v="4"/>
    <x v="2"/>
    <n v="100"/>
    <x v="2"/>
    <x v="35"/>
    <n v="1"/>
    <n v="1.348676"/>
    <n v="6.3649999999999998E-2"/>
    <n v="1.487087"/>
    <n v="4.2487999999999998E-2"/>
    <s v="6"/>
    <s v="scale_mpi_epyc_job_12202.out "/>
    <s v="scale_mpi_epyc_epyc006_2023-06-13_11-46-58.csv "/>
    <s v="e1 100 100 100000 1 36"/>
    <e v="#N/A"/>
    <e v="#N/A"/>
    <e v="#N/A"/>
    <e v="#N/A"/>
    <x v="2"/>
  </r>
  <r>
    <x v="4"/>
    <x v="2"/>
    <n v="100"/>
    <x v="2"/>
    <x v="34"/>
    <n v="1"/>
    <n v="1.473851"/>
    <n v="0.10397000000000001"/>
    <n v="1.059464"/>
    <n v="3.1161000000000001E-2"/>
    <s v="6"/>
    <s v="scale_mpi_epyc_job_12202.out "/>
    <s v="scale_mpi_epyc_epyc006_2023-06-13_11-46-58.csv "/>
    <s v="e1 100 100 100000 1 35"/>
    <e v="#N/A"/>
    <e v="#N/A"/>
    <e v="#N/A"/>
    <e v="#N/A"/>
    <x v="2"/>
  </r>
  <r>
    <x v="4"/>
    <x v="2"/>
    <n v="100"/>
    <x v="2"/>
    <x v="33"/>
    <n v="1"/>
    <n v="1.318946"/>
    <n v="7.2394E-2"/>
    <n v="1.5876600000000001"/>
    <n v="4.8111000000000001E-2"/>
    <s v="6"/>
    <s v="scale_mpi_epyc_job_12202.out "/>
    <s v="scale_mpi_epyc_epyc006_2023-06-13_11-46-58.csv "/>
    <s v="e1 100 100 100000 1 34"/>
    <e v="#N/A"/>
    <e v="#N/A"/>
    <e v="#N/A"/>
    <e v="#N/A"/>
    <x v="2"/>
  </r>
  <r>
    <x v="4"/>
    <x v="2"/>
    <n v="100"/>
    <x v="2"/>
    <x v="32"/>
    <n v="1"/>
    <n v="1.362857"/>
    <n v="6.2385999999999997E-2"/>
    <n v="1.387985"/>
    <n v="4.3374999999999997E-2"/>
    <s v="6"/>
    <s v="scale_mpi_epyc_job_12202.out "/>
    <s v="scale_mpi_epyc_epyc006_2023-06-13_11-46-58.csv "/>
    <s v="e1 100 100 100000 1 33"/>
    <e v="#N/A"/>
    <e v="#N/A"/>
    <e v="#N/A"/>
    <e v="#N/A"/>
    <x v="2"/>
  </r>
  <r>
    <x v="4"/>
    <x v="2"/>
    <n v="100"/>
    <x v="2"/>
    <x v="31"/>
    <n v="1"/>
    <n v="1.337623"/>
    <n v="6.6723000000000005E-2"/>
    <n v="1.622968"/>
    <n v="5.2353999999999998E-2"/>
    <s v="6"/>
    <s v="scale_mpi_epyc_job_12202.out "/>
    <s v="scale_mpi_epyc_epyc006_2023-06-13_11-46-58.csv "/>
    <s v="e1 100 100 100000 1 32"/>
    <e v="#N/A"/>
    <e v="#N/A"/>
    <e v="#N/A"/>
    <e v="#N/A"/>
    <x v="2"/>
  </r>
  <r>
    <x v="4"/>
    <x v="2"/>
    <n v="100"/>
    <x v="2"/>
    <x v="30"/>
    <n v="1"/>
    <n v="1.3513999999999999"/>
    <n v="4.3478000000000003E-2"/>
    <n v="0.98416599999999999"/>
    <n v="3.2806000000000002E-2"/>
    <s v="6"/>
    <s v="scale_mpi_epyc_job_12202.out "/>
    <s v="scale_mpi_epyc_epyc006_2023-06-13_11-46-58.csv "/>
    <s v="e1 100 100 100000 1 31"/>
    <e v="#N/A"/>
    <e v="#N/A"/>
    <e v="#N/A"/>
    <e v="#N/A"/>
    <x v="2"/>
  </r>
  <r>
    <x v="4"/>
    <x v="2"/>
    <n v="100"/>
    <x v="2"/>
    <x v="29"/>
    <n v="1"/>
    <n v="1.266918"/>
    <n v="5.5773999999999997E-2"/>
    <n v="1.1681710000000001"/>
    <n v="4.0281999999999998E-2"/>
    <s v="6"/>
    <s v="scale_mpi_epyc_job_12202.out "/>
    <s v="scale_mpi_epyc_epyc006_2023-06-13_11-46-58.csv "/>
    <s v="e1 100 100 100000 1 30"/>
    <e v="#N/A"/>
    <e v="#N/A"/>
    <e v="#N/A"/>
    <e v="#N/A"/>
    <x v="2"/>
  </r>
  <r>
    <x v="4"/>
    <x v="2"/>
    <n v="100"/>
    <x v="2"/>
    <x v="28"/>
    <n v="1"/>
    <n v="1.248216"/>
    <n v="3.9771000000000001E-2"/>
    <n v="0.85820099999999999"/>
    <n v="3.065E-2"/>
    <s v="6"/>
    <s v="scale_mpi_epyc_job_12202.out "/>
    <s v="scale_mpi_epyc_epyc006_2023-06-13_11-46-58.csv "/>
    <s v="e1 100 100 100000 1 29"/>
    <e v="#N/A"/>
    <e v="#N/A"/>
    <e v="#N/A"/>
    <e v="#N/A"/>
    <x v="2"/>
  </r>
  <r>
    <x v="4"/>
    <x v="2"/>
    <n v="100"/>
    <x v="2"/>
    <x v="27"/>
    <n v="1"/>
    <n v="1.234869"/>
    <n v="4.4596999999999998E-2"/>
    <n v="0.89947100000000002"/>
    <n v="3.3314000000000003E-2"/>
    <s v="6"/>
    <s v="scale_mpi_epyc_job_12202.out "/>
    <s v="scale_mpi_epyc_epyc006_2023-06-13_11-46-58.csv "/>
    <s v="e1 100 100 100000 1 28"/>
    <e v="#N/A"/>
    <e v="#N/A"/>
    <e v="#N/A"/>
    <e v="#N/A"/>
    <x v="2"/>
  </r>
  <r>
    <x v="4"/>
    <x v="2"/>
    <n v="100"/>
    <x v="2"/>
    <x v="26"/>
    <n v="1"/>
    <n v="1.2346779999999999"/>
    <n v="4.7711999999999997E-2"/>
    <n v="1.074346"/>
    <n v="4.1320999999999997E-2"/>
    <s v="6"/>
    <s v="scale_mpi_epyc_job_12202.out "/>
    <s v="scale_mpi_epyc_epyc006_2023-06-13_11-46-58.csv "/>
    <s v="e1 100 100 100000 1 27"/>
    <e v="#N/A"/>
    <e v="#N/A"/>
    <e v="#N/A"/>
    <e v="#N/A"/>
    <x v="2"/>
  </r>
  <r>
    <x v="4"/>
    <x v="2"/>
    <n v="100"/>
    <x v="2"/>
    <x v="25"/>
    <n v="1"/>
    <n v="1.228561"/>
    <n v="5.3170000000000002E-2"/>
    <n v="0.88273999999999997"/>
    <n v="3.5310000000000001E-2"/>
    <s v="6"/>
    <s v="scale_mpi_epyc_job_12202.out "/>
    <s v="scale_mpi_epyc_epyc006_2023-06-13_11-46-58.csv "/>
    <s v="e1 100 100 100000 1 26"/>
    <e v="#N/A"/>
    <e v="#N/A"/>
    <e v="#N/A"/>
    <e v="#N/A"/>
    <x v="2"/>
  </r>
  <r>
    <x v="4"/>
    <x v="2"/>
    <n v="100"/>
    <x v="2"/>
    <x v="24"/>
    <n v="1"/>
    <n v="1.23909"/>
    <n v="5.1527999999999997E-2"/>
    <n v="0.90244800000000003"/>
    <n v="3.7601999999999997E-2"/>
    <s v="6"/>
    <s v="scale_mpi_epyc_job_12202.out "/>
    <s v="scale_mpi_epyc_epyc006_2023-06-13_11-46-58.csv "/>
    <s v="e1 100 100 100000 1 25"/>
    <e v="#N/A"/>
    <e v="#N/A"/>
    <e v="#N/A"/>
    <e v="#N/A"/>
    <x v="2"/>
  </r>
  <r>
    <x v="4"/>
    <x v="2"/>
    <n v="100"/>
    <x v="2"/>
    <x v="23"/>
    <n v="1"/>
    <n v="1.2151209999999999"/>
    <n v="3.5492999999999997E-2"/>
    <n v="0.71968100000000002"/>
    <n v="3.1289999999999998E-2"/>
    <s v="6"/>
    <s v="scale_mpi_epyc_job_12202.out "/>
    <s v="scale_mpi_epyc_epyc006_2023-06-13_11-46-58.csv "/>
    <s v="e1 100 100 100000 1 24"/>
    <e v="#N/A"/>
    <e v="#N/A"/>
    <e v="#N/A"/>
    <e v="#N/A"/>
    <x v="2"/>
  </r>
  <r>
    <x v="4"/>
    <x v="2"/>
    <n v="100"/>
    <x v="2"/>
    <x v="22"/>
    <n v="1"/>
    <n v="1.2171080000000001"/>
    <n v="4.0731999999999997E-2"/>
    <n v="0.67665200000000003"/>
    <n v="3.0757E-2"/>
    <s v="6"/>
    <s v="scale_mpi_epyc_job_12202.out "/>
    <s v="scale_mpi_epyc_epyc006_2023-06-13_11-46-58.csv "/>
    <s v="e1 100 100 100000 1 23"/>
    <e v="#N/A"/>
    <e v="#N/A"/>
    <e v="#N/A"/>
    <e v="#N/A"/>
    <x v="2"/>
  </r>
  <r>
    <x v="4"/>
    <x v="2"/>
    <n v="100"/>
    <x v="2"/>
    <x v="21"/>
    <n v="1"/>
    <n v="1.2594559999999999"/>
    <n v="5.6037999999999998E-2"/>
    <n v="0.835171"/>
    <n v="3.977E-2"/>
    <s v="6"/>
    <s v="scale_mpi_epyc_job_12202.out "/>
    <s v="scale_mpi_epyc_epyc006_2023-06-13_11-46-58.csv "/>
    <s v="e1 100 100 100000 1 22"/>
    <e v="#N/A"/>
    <e v="#N/A"/>
    <e v="#N/A"/>
    <e v="#N/A"/>
    <x v="2"/>
  </r>
  <r>
    <x v="4"/>
    <x v="2"/>
    <n v="100"/>
    <x v="2"/>
    <x v="20"/>
    <n v="1"/>
    <n v="1.214631"/>
    <n v="5.3603999999999999E-2"/>
    <n v="0.82824299999999995"/>
    <n v="4.1411999999999997E-2"/>
    <s v="6"/>
    <s v="scale_mpi_epyc_job_12202.out "/>
    <s v="scale_mpi_epyc_epyc006_2023-06-13_11-46-58.csv "/>
    <s v="e1 100 100 100000 1 21"/>
    <e v="#N/A"/>
    <e v="#N/A"/>
    <e v="#N/A"/>
    <e v="#N/A"/>
    <x v="2"/>
  </r>
  <r>
    <x v="4"/>
    <x v="2"/>
    <n v="100"/>
    <x v="2"/>
    <x v="19"/>
    <n v="1"/>
    <n v="1.182275"/>
    <n v="2.2386E-2"/>
    <n v="0.36077900000000002"/>
    <n v="1.8988000000000001E-2"/>
    <s v="6"/>
    <s v="scale_mpi_epyc_job_12202.out "/>
    <s v="scale_mpi_epyc_epyc006_2023-06-13_11-46-58.csv "/>
    <s v="e1 100 100 100000 1 20"/>
    <e v="#N/A"/>
    <e v="#N/A"/>
    <e v="#N/A"/>
    <e v="#N/A"/>
    <x v="2"/>
  </r>
  <r>
    <x v="4"/>
    <x v="2"/>
    <n v="100"/>
    <x v="2"/>
    <x v="18"/>
    <n v="1"/>
    <n v="1.188518"/>
    <n v="2.7328999999999999E-2"/>
    <n v="0.40523799999999999"/>
    <n v="2.2512999999999998E-2"/>
    <s v="6"/>
    <s v="scale_mpi_epyc_job_12202.out "/>
    <s v="scale_mpi_epyc_epyc006_2023-06-13_11-46-58.csv "/>
    <s v="e1 100 100 100000 1 19"/>
    <e v="#N/A"/>
    <e v="#N/A"/>
    <e v="#N/A"/>
    <e v="#N/A"/>
    <x v="2"/>
  </r>
  <r>
    <x v="4"/>
    <x v="2"/>
    <n v="100"/>
    <x v="2"/>
    <x v="17"/>
    <n v="1"/>
    <n v="1.2028589999999999"/>
    <n v="4.6637999999999999E-2"/>
    <n v="0.67841700000000005"/>
    <n v="3.9906999999999998E-2"/>
    <s v="6"/>
    <s v="scale_mpi_epyc_job_12202.out "/>
    <s v="scale_mpi_epyc_epyc006_2023-06-13_11-46-58.csv "/>
    <s v="e1 100 100 100000 1 18"/>
    <e v="#N/A"/>
    <e v="#N/A"/>
    <e v="#N/A"/>
    <e v="#N/A"/>
    <x v="2"/>
  </r>
  <r>
    <x v="4"/>
    <x v="2"/>
    <n v="100"/>
    <x v="2"/>
    <x v="16"/>
    <n v="1"/>
    <n v="1.1753990000000001"/>
    <n v="3.4023999999999999E-2"/>
    <n v="0.39279900000000001"/>
    <n v="2.4549999999999999E-2"/>
    <s v="6"/>
    <s v="scale_mpi_epyc_job_12202.out "/>
    <s v="scale_mpi_epyc_epyc006_2023-06-13_11-46-58.csv "/>
    <s v="e1 100 100 100000 1 17"/>
    <e v="#N/A"/>
    <e v="#N/A"/>
    <e v="#N/A"/>
    <e v="#N/A"/>
    <x v="2"/>
  </r>
  <r>
    <x v="4"/>
    <x v="2"/>
    <n v="100"/>
    <x v="2"/>
    <x v="15"/>
    <n v="1"/>
    <n v="1.155322"/>
    <n v="2.1214E-2"/>
    <n v="0.26924900000000002"/>
    <n v="1.7950000000000001E-2"/>
    <s v="6"/>
    <s v="scale_mpi_epyc_job_12202.out "/>
    <s v="scale_mpi_epyc_epyc006_2023-06-13_11-46-58.csv "/>
    <s v="e1 100 100 100000 1 16"/>
    <e v="#N/A"/>
    <e v="#N/A"/>
    <e v="#N/A"/>
    <e v="#N/A"/>
    <x v="2"/>
  </r>
  <r>
    <x v="4"/>
    <x v="2"/>
    <n v="100"/>
    <x v="2"/>
    <x v="14"/>
    <n v="1"/>
    <n v="1.1713519999999999"/>
    <n v="3.8568999999999999E-2"/>
    <n v="0.36647800000000003"/>
    <n v="2.6176999999999999E-2"/>
    <s v="6"/>
    <s v="scale_mpi_epyc_job_12202.out "/>
    <s v="scale_mpi_epyc_epyc006_2023-06-13_11-46-58.csv "/>
    <s v="e1 100 100 100000 1 15"/>
    <e v="#N/A"/>
    <e v="#N/A"/>
    <e v="#N/A"/>
    <e v="#N/A"/>
    <x v="2"/>
  </r>
  <r>
    <x v="4"/>
    <x v="2"/>
    <n v="100"/>
    <x v="2"/>
    <x v="13"/>
    <n v="1"/>
    <n v="1.158957"/>
    <n v="3.3568000000000001E-2"/>
    <n v="0.21800900000000001"/>
    <n v="1.677E-2"/>
    <s v="6"/>
    <s v="scale_mpi_epyc_job_12202.out "/>
    <s v="scale_mpi_epyc_epyc006_2023-06-13_11-46-58.csv "/>
    <s v="e1 100 100 100000 1 14"/>
    <e v="#N/A"/>
    <e v="#N/A"/>
    <e v="#N/A"/>
    <e v="#N/A"/>
    <x v="2"/>
  </r>
  <r>
    <x v="4"/>
    <x v="2"/>
    <n v="100"/>
    <x v="2"/>
    <x v="12"/>
    <n v="1"/>
    <n v="1.1264609999999999"/>
    <n v="1.5417E-2"/>
    <n v="0.15323899999999999"/>
    <n v="1.277E-2"/>
    <s v="6"/>
    <s v="scale_mpi_epyc_job_12202.out "/>
    <s v="scale_mpi_epyc_epyc006_2023-06-13_11-46-58.csv "/>
    <s v="e1 100 100 100000 1 13"/>
    <e v="#N/A"/>
    <e v="#N/A"/>
    <e v="#N/A"/>
    <e v="#N/A"/>
    <x v="2"/>
  </r>
  <r>
    <x v="4"/>
    <x v="2"/>
    <n v="100"/>
    <x v="2"/>
    <x v="11"/>
    <n v="1"/>
    <n v="1.1428069999999999"/>
    <n v="3.5500999999999998E-2"/>
    <n v="0.17649500000000001"/>
    <n v="1.6045E-2"/>
    <s v="6"/>
    <s v="scale_mpi_epyc_job_12202.out "/>
    <s v="scale_mpi_epyc_epyc006_2023-06-13_11-46-58.csv "/>
    <s v="e1 100 100 100000 1 12"/>
    <e v="#N/A"/>
    <e v="#N/A"/>
    <e v="#N/A"/>
    <e v="#N/A"/>
    <x v="2"/>
  </r>
  <r>
    <x v="4"/>
    <x v="2"/>
    <n v="100"/>
    <x v="2"/>
    <x v="10"/>
    <n v="1"/>
    <n v="1.1197330000000001"/>
    <n v="2.6373000000000001E-2"/>
    <n v="0.133466"/>
    <n v="1.3346999999999999E-2"/>
    <s v="6"/>
    <s v="scale_mpi_epyc_job_12202.out "/>
    <s v="scale_mpi_epyc_epyc006_2023-06-13_11-46-58.csv "/>
    <s v="e1 100 100 100000 1 11"/>
    <e v="#N/A"/>
    <e v="#N/A"/>
    <e v="#N/A"/>
    <e v="#N/A"/>
    <x v="2"/>
  </r>
  <r>
    <x v="4"/>
    <x v="2"/>
    <n v="100"/>
    <x v="2"/>
    <x v="9"/>
    <n v="1"/>
    <n v="1.1027169999999999"/>
    <n v="1.3986999999999999E-2"/>
    <n v="0.106572"/>
    <n v="1.1841000000000001E-2"/>
    <s v="6"/>
    <s v="scale_mpi_epyc_job_12202.out "/>
    <s v="scale_mpi_epyc_epyc006_2023-06-13_11-46-58.csv "/>
    <s v="e1 100 100 100000 1 10"/>
    <e v="#N/A"/>
    <e v="#N/A"/>
    <e v="#N/A"/>
    <e v="#N/A"/>
    <x v="2"/>
  </r>
  <r>
    <x v="4"/>
    <x v="2"/>
    <n v="100"/>
    <x v="2"/>
    <x v="8"/>
    <n v="1"/>
    <n v="1.1112930000000001"/>
    <n v="2.6245999999999998E-2"/>
    <n v="0.105905"/>
    <n v="1.3238E-2"/>
    <s v="6"/>
    <s v="scale_mpi_epyc_job_12202.out "/>
    <s v="scale_mpi_epyc_epyc006_2023-06-13_11-46-58.csv "/>
    <s v="e1 100 100 100000 1 9"/>
    <e v="#N/A"/>
    <e v="#N/A"/>
    <e v="#N/A"/>
    <e v="#N/A"/>
    <x v="2"/>
  </r>
  <r>
    <x v="4"/>
    <x v="2"/>
    <n v="100"/>
    <x v="2"/>
    <x v="7"/>
    <n v="1"/>
    <n v="1.102768"/>
    <n v="2.4296999999999999E-2"/>
    <n v="6.5914E-2"/>
    <n v="9.4160000000000008E-3"/>
    <s v="6"/>
    <s v="scale_mpi_epyc_job_12202.out "/>
    <s v="scale_mpi_epyc_epyc006_2023-06-13_11-46-58.csv "/>
    <s v="e1 100 100 100000 1 8"/>
    <e v="#N/A"/>
    <e v="#N/A"/>
    <e v="#N/A"/>
    <e v="#N/A"/>
    <x v="2"/>
  </r>
  <r>
    <x v="4"/>
    <x v="2"/>
    <n v="100"/>
    <x v="2"/>
    <x v="6"/>
    <n v="1"/>
    <n v="1.096579"/>
    <n v="2.4194E-2"/>
    <n v="8.6794999999999997E-2"/>
    <n v="1.4466E-2"/>
    <s v="6"/>
    <s v="scale_mpi_epyc_job_12202.out "/>
    <s v="scale_mpi_epyc_epyc006_2023-06-13_11-46-58.csv "/>
    <s v="e1 100 100 100000 1 7"/>
    <e v="#N/A"/>
    <e v="#N/A"/>
    <e v="#N/A"/>
    <e v="#N/A"/>
    <x v="2"/>
  </r>
  <r>
    <x v="4"/>
    <x v="2"/>
    <n v="100"/>
    <x v="2"/>
    <x v="5"/>
    <n v="1"/>
    <n v="1.085121"/>
    <n v="2.1076999999999999E-2"/>
    <n v="8.4268999999999997E-2"/>
    <n v="1.6854000000000001E-2"/>
    <s v="6"/>
    <s v="scale_mpi_epyc_job_12202.out "/>
    <s v="scale_mpi_epyc_epyc006_2023-06-13_11-46-58.csv "/>
    <s v="e1 100 100 100000 1 6"/>
    <e v="#N/A"/>
    <e v="#N/A"/>
    <e v="#N/A"/>
    <e v="#N/A"/>
    <x v="2"/>
  </r>
  <r>
    <x v="4"/>
    <x v="2"/>
    <n v="100"/>
    <x v="2"/>
    <x v="4"/>
    <n v="1"/>
    <n v="1.067099"/>
    <n v="1.0714E-2"/>
    <n v="3.6705000000000002E-2"/>
    <n v="9.1760000000000001E-3"/>
    <s v="6"/>
    <s v="scale_mpi_epyc_job_12202.out "/>
    <s v="scale_mpi_epyc_epyc006_2023-06-13_11-46-58.csv "/>
    <s v="e1 100 100 100000 1 5"/>
    <e v="#N/A"/>
    <e v="#N/A"/>
    <e v="#N/A"/>
    <e v="#N/A"/>
    <x v="2"/>
  </r>
  <r>
    <x v="4"/>
    <x v="2"/>
    <n v="100"/>
    <x v="2"/>
    <x v="3"/>
    <n v="1"/>
    <n v="1.0601370000000001"/>
    <n v="8.3809999999999996E-3"/>
    <n v="2.0459999999999999E-2"/>
    <n v="6.8199999999999997E-3"/>
    <s v="6"/>
    <s v="scale_mpi_epyc_job_12202.out "/>
    <s v="scale_mpi_epyc_epyc006_2023-06-13_11-46-58.csv "/>
    <s v="e1 100 100 100000 1 4"/>
    <e v="#N/A"/>
    <e v="#N/A"/>
    <e v="#N/A"/>
    <e v="#N/A"/>
    <x v="2"/>
  </r>
  <r>
    <x v="4"/>
    <x v="2"/>
    <n v="100"/>
    <x v="2"/>
    <x v="2"/>
    <n v="1"/>
    <n v="1.061453"/>
    <n v="7.5209999999999999E-3"/>
    <n v="1.2055E-2"/>
    <n v="6.0270000000000002E-3"/>
    <s v="6"/>
    <s v="scale_mpi_epyc_job_12202.out "/>
    <s v="scale_mpi_epyc_epyc006_2023-06-13_11-46-58.csv "/>
    <s v="e1 100 100 100000 1 3"/>
    <e v="#N/A"/>
    <e v="#N/A"/>
    <e v="#N/A"/>
    <e v="#N/A"/>
    <x v="2"/>
  </r>
  <r>
    <x v="4"/>
    <x v="2"/>
    <n v="100"/>
    <x v="2"/>
    <x v="1"/>
    <n v="1"/>
    <n v="1.066559"/>
    <n v="1.43E-2"/>
    <n v="1.3021E-2"/>
    <n v="1.3021E-2"/>
    <s v="6"/>
    <s v="scale_mpi_epyc_job_12202.out "/>
    <s v="scale_mpi_epyc_epyc006_2023-06-13_11-46-58.csv "/>
    <s v="e1 100 100 100000 1 2"/>
    <e v="#N/A"/>
    <e v="#N/A"/>
    <e v="#N/A"/>
    <e v="#N/A"/>
    <x v="2"/>
  </r>
  <r>
    <x v="4"/>
    <x v="2"/>
    <n v="100"/>
    <x v="2"/>
    <x v="0"/>
    <n v="1"/>
    <n v="1.0611699999999999"/>
    <n v="5.2940000000000001E-3"/>
    <n v="0"/>
    <n v="0"/>
    <s v="6"/>
    <s v="scale_mpi_epyc_job_12202.out "/>
    <s v="scale_mpi_epyc_epyc006_2023-06-13_11-46-58.csv "/>
    <s v="e1 100 100 100000 1 1"/>
    <e v="#N/A"/>
    <e v="#N/A"/>
    <e v="#N/A"/>
    <e v="#N/A"/>
    <x v="2"/>
  </r>
  <r>
    <x v="0"/>
    <x v="1"/>
    <n v="100"/>
    <x v="2"/>
    <x v="63"/>
    <n v="1"/>
    <n v="2.3123089999999999"/>
    <n v="7.2359000000000007E-2"/>
    <n v="3.744955"/>
    <n v="5.9443999999999997E-2"/>
    <s v="5"/>
    <s v="scale_mpi_epyc_job_12204.out "/>
    <s v="scale_mpi_epyc_epyc005_2023-06-13_11-48-13.csv "/>
    <s v="e2 1000 100 100000 1 64"/>
    <e v="#N/A"/>
    <e v="#N/A"/>
    <e v="#N/A"/>
    <e v="#N/A"/>
    <x v="2"/>
  </r>
  <r>
    <x v="0"/>
    <x v="1"/>
    <n v="100"/>
    <x v="2"/>
    <x v="62"/>
    <n v="1"/>
    <n v="2.3146070000000001"/>
    <n v="7.6011999999999996E-2"/>
    <n v="4.2766000000000002"/>
    <n v="6.8976999999999997E-2"/>
    <s v="5"/>
    <s v="scale_mpi_epyc_job_12204.out "/>
    <s v="scale_mpi_epyc_epyc005_2023-06-13_11-48-13.csv "/>
    <s v="e2 1000 100 100000 1 63"/>
    <e v="#N/A"/>
    <e v="#N/A"/>
    <e v="#N/A"/>
    <e v="#N/A"/>
    <x v="2"/>
  </r>
  <r>
    <x v="0"/>
    <x v="1"/>
    <n v="100"/>
    <x v="2"/>
    <x v="61"/>
    <n v="1"/>
    <n v="2.3337889999999999"/>
    <n v="8.0520999999999995E-2"/>
    <n v="4.4706149999999996"/>
    <n v="7.3289000000000007E-2"/>
    <s v="5"/>
    <s v="scale_mpi_epyc_job_12204.out "/>
    <s v="scale_mpi_epyc_epyc005_2023-06-13_11-48-13.csv "/>
    <s v="e2 1000 100 100000 1 62"/>
    <e v="#N/A"/>
    <e v="#N/A"/>
    <e v="#N/A"/>
    <e v="#N/A"/>
    <x v="2"/>
  </r>
  <r>
    <x v="0"/>
    <x v="1"/>
    <n v="100"/>
    <x v="2"/>
    <x v="60"/>
    <n v="1"/>
    <n v="2.6669309999999999"/>
    <n v="6.8780999999999995E-2"/>
    <n v="3.5858690000000002"/>
    <n v="5.9763999999999998E-2"/>
    <s v="5"/>
    <s v="scale_mpi_epyc_job_12204.out "/>
    <s v="scale_mpi_epyc_epyc005_2023-06-13_11-48-13.csv "/>
    <s v="e2 1000 100 100000 1 61"/>
    <e v="#N/A"/>
    <e v="#N/A"/>
    <e v="#N/A"/>
    <e v="#N/A"/>
    <x v="2"/>
  </r>
  <r>
    <x v="0"/>
    <x v="1"/>
    <n v="100"/>
    <x v="2"/>
    <x v="59"/>
    <n v="1"/>
    <n v="2.3911910000000001"/>
    <n v="6.8385000000000001E-2"/>
    <n v="3.594668"/>
    <n v="6.0927000000000002E-2"/>
    <s v="5"/>
    <s v="scale_mpi_epyc_job_12204.out "/>
    <s v="scale_mpi_epyc_epyc005_2023-06-13_11-48-13.csv "/>
    <s v="e2 1000 100 100000 1 60"/>
    <e v="#N/A"/>
    <e v="#N/A"/>
    <e v="#N/A"/>
    <e v="#N/A"/>
    <x v="2"/>
  </r>
  <r>
    <x v="0"/>
    <x v="1"/>
    <n v="100"/>
    <x v="2"/>
    <x v="58"/>
    <n v="1"/>
    <n v="2.2739929999999999"/>
    <n v="6.5009999999999998E-2"/>
    <n v="3.3230219999999999"/>
    <n v="5.7292999999999997E-2"/>
    <s v="5"/>
    <s v="scale_mpi_epyc_job_12204.out "/>
    <s v="scale_mpi_epyc_epyc005_2023-06-13_11-48-13.csv "/>
    <s v="e2 1000 100 100000 1 59"/>
    <e v="#N/A"/>
    <e v="#N/A"/>
    <e v="#N/A"/>
    <e v="#N/A"/>
    <x v="2"/>
  </r>
  <r>
    <x v="0"/>
    <x v="1"/>
    <n v="100"/>
    <x v="2"/>
    <x v="57"/>
    <n v="1"/>
    <n v="2.2828590000000002"/>
    <n v="6.5332000000000001E-2"/>
    <n v="3.2843830000000001"/>
    <n v="5.7620999999999999E-2"/>
    <s v="5"/>
    <s v="scale_mpi_epyc_job_12204.out "/>
    <s v="scale_mpi_epyc_epyc005_2023-06-13_11-48-13.csv "/>
    <s v="e2 1000 100 100000 1 58"/>
    <e v="#N/A"/>
    <e v="#N/A"/>
    <e v="#N/A"/>
    <e v="#N/A"/>
    <x v="2"/>
  </r>
  <r>
    <x v="0"/>
    <x v="1"/>
    <n v="100"/>
    <x v="2"/>
    <x v="56"/>
    <n v="1"/>
    <n v="2.3325269999999998"/>
    <n v="0.14796899999999999"/>
    <n v="6.2190060000000003"/>
    <n v="0.111054"/>
    <s v="5"/>
    <s v="scale_mpi_epyc_job_12204.out "/>
    <s v="scale_mpi_epyc_epyc005_2023-06-13_11-48-13.csv "/>
    <s v="e2 1000 100 100000 1 57"/>
    <e v="#N/A"/>
    <e v="#N/A"/>
    <e v="#N/A"/>
    <e v="#N/A"/>
    <x v="2"/>
  </r>
  <r>
    <x v="0"/>
    <x v="1"/>
    <n v="100"/>
    <x v="2"/>
    <x v="55"/>
    <n v="1"/>
    <n v="2.2955809999999999"/>
    <n v="0.10775899999999999"/>
    <n v="3.8296589999999999"/>
    <n v="6.9629999999999997E-2"/>
    <s v="5"/>
    <s v="scale_mpi_epyc_job_12204.out "/>
    <s v="scale_mpi_epyc_epyc005_2023-06-13_11-48-13.csv "/>
    <s v="e2 1000 100 100000 1 56"/>
    <e v="#N/A"/>
    <e v="#N/A"/>
    <e v="#N/A"/>
    <e v="#N/A"/>
    <x v="2"/>
  </r>
  <r>
    <x v="0"/>
    <x v="1"/>
    <n v="100"/>
    <x v="2"/>
    <x v="54"/>
    <n v="1"/>
    <n v="2.3182200000000002"/>
    <n v="0.13490199999999999"/>
    <n v="4.8598999999999997"/>
    <n v="8.9997999999999995E-2"/>
    <s v="5"/>
    <s v="scale_mpi_epyc_job_12204.out "/>
    <s v="scale_mpi_epyc_epyc005_2023-06-13_11-48-13.csv "/>
    <s v="e2 1000 100 100000 1 55"/>
    <e v="#N/A"/>
    <e v="#N/A"/>
    <e v="#N/A"/>
    <e v="#N/A"/>
    <x v="2"/>
  </r>
  <r>
    <x v="0"/>
    <x v="1"/>
    <n v="100"/>
    <x v="2"/>
    <x v="53"/>
    <n v="1"/>
    <n v="2.2812960000000002"/>
    <n v="8.1581000000000001E-2"/>
    <n v="3.2192660000000002"/>
    <n v="6.0741000000000003E-2"/>
    <s v="5"/>
    <s v="scale_mpi_epyc_job_12204.out "/>
    <s v="scale_mpi_epyc_epyc005_2023-06-13_11-48-13.csv "/>
    <s v="e2 1000 100 100000 1 54"/>
    <e v="#N/A"/>
    <e v="#N/A"/>
    <e v="#N/A"/>
    <e v="#N/A"/>
    <x v="2"/>
  </r>
  <r>
    <x v="0"/>
    <x v="1"/>
    <n v="100"/>
    <x v="2"/>
    <x v="52"/>
    <n v="1"/>
    <n v="2.6510129999999998"/>
    <n v="9.0365000000000001E-2"/>
    <n v="3.0847630000000001"/>
    <n v="5.9322E-2"/>
    <s v="5"/>
    <s v="scale_mpi_epyc_job_12204.out "/>
    <s v="scale_mpi_epyc_epyc005_2023-06-13_11-48-13.csv "/>
    <s v="e2 1000 100 100000 1 53"/>
    <e v="#N/A"/>
    <e v="#N/A"/>
    <e v="#N/A"/>
    <e v="#N/A"/>
    <x v="2"/>
  </r>
  <r>
    <x v="0"/>
    <x v="1"/>
    <n v="100"/>
    <x v="2"/>
    <x v="51"/>
    <n v="1"/>
    <n v="2.237063"/>
    <n v="6.0305999999999998E-2"/>
    <n v="2.6865489999999999"/>
    <n v="5.2677000000000002E-2"/>
    <s v="5"/>
    <s v="scale_mpi_epyc_job_12204.out "/>
    <s v="scale_mpi_epyc_epyc005_2023-06-13_11-48-13.csv "/>
    <s v="e2 1000 100 100000 1 52"/>
    <e v="#N/A"/>
    <e v="#N/A"/>
    <e v="#N/A"/>
    <e v="#N/A"/>
    <x v="2"/>
  </r>
  <r>
    <x v="0"/>
    <x v="1"/>
    <n v="100"/>
    <x v="2"/>
    <x v="50"/>
    <n v="1"/>
    <n v="2.2123119999999998"/>
    <n v="7.1415000000000006E-2"/>
    <n v="2.2872840000000001"/>
    <n v="4.5746000000000002E-2"/>
    <s v="5"/>
    <s v="scale_mpi_epyc_job_12204.out "/>
    <s v="scale_mpi_epyc_epyc005_2023-06-13_11-48-13.csv "/>
    <s v="e2 1000 100 100000 1 51"/>
    <e v="#N/A"/>
    <e v="#N/A"/>
    <e v="#N/A"/>
    <e v="#N/A"/>
    <x v="2"/>
  </r>
  <r>
    <x v="0"/>
    <x v="1"/>
    <n v="100"/>
    <x v="2"/>
    <x v="49"/>
    <n v="1"/>
    <n v="2.24912"/>
    <n v="0.108836"/>
    <n v="3.894406"/>
    <n v="7.9477999999999993E-2"/>
    <s v="5"/>
    <s v="scale_mpi_epyc_job_12204.out "/>
    <s v="scale_mpi_epyc_epyc005_2023-06-13_11-48-13.csv "/>
    <s v="e2 1000 100 100000 1 50"/>
    <e v="#N/A"/>
    <e v="#N/A"/>
    <e v="#N/A"/>
    <e v="#N/A"/>
    <x v="2"/>
  </r>
  <r>
    <x v="0"/>
    <x v="1"/>
    <n v="100"/>
    <x v="2"/>
    <x v="48"/>
    <n v="1"/>
    <n v="2.2220140000000002"/>
    <n v="8.1609000000000001E-2"/>
    <n v="2.2612380000000001"/>
    <n v="4.7108999999999998E-2"/>
    <s v="5"/>
    <s v="scale_mpi_epyc_job_12204.out "/>
    <s v="scale_mpi_epyc_epyc005_2023-06-13_11-48-13.csv "/>
    <s v="e2 1000 100 100000 1 49"/>
    <e v="#N/A"/>
    <e v="#N/A"/>
    <e v="#N/A"/>
    <e v="#N/A"/>
    <x v="2"/>
  </r>
  <r>
    <x v="0"/>
    <x v="1"/>
    <n v="100"/>
    <x v="2"/>
    <x v="47"/>
    <n v="1"/>
    <n v="2.5348630000000001"/>
    <n v="0.13348599999999999"/>
    <n v="5.6859010000000003"/>
    <n v="0.120977"/>
    <s v="5"/>
    <s v="scale_mpi_epyc_job_12204.out "/>
    <s v="scale_mpi_epyc_epyc005_2023-06-13_11-48-13.csv "/>
    <s v="e2 1000 100 100000 1 48"/>
    <e v="#N/A"/>
    <e v="#N/A"/>
    <e v="#N/A"/>
    <e v="#N/A"/>
    <x v="2"/>
  </r>
  <r>
    <x v="0"/>
    <x v="1"/>
    <n v="100"/>
    <x v="2"/>
    <x v="46"/>
    <n v="1"/>
    <n v="2.2210220000000001"/>
    <n v="7.4917999999999998E-2"/>
    <n v="2.3997470000000001"/>
    <n v="5.2167999999999999E-2"/>
    <s v="5"/>
    <s v="scale_mpi_epyc_job_12204.out "/>
    <s v="scale_mpi_epyc_epyc005_2023-06-13_11-48-13.csv "/>
    <s v="e2 1000 100 100000 1 47"/>
    <e v="#N/A"/>
    <e v="#N/A"/>
    <e v="#N/A"/>
    <e v="#N/A"/>
    <x v="2"/>
  </r>
  <r>
    <x v="0"/>
    <x v="1"/>
    <n v="100"/>
    <x v="2"/>
    <x v="45"/>
    <n v="1"/>
    <n v="2.1953800000000001"/>
    <n v="6.8442000000000003E-2"/>
    <n v="2.6331419999999999"/>
    <n v="5.8513999999999997E-2"/>
    <s v="5"/>
    <s v="scale_mpi_epyc_job_12204.out "/>
    <s v="scale_mpi_epyc_epyc005_2023-06-13_11-48-13.csv "/>
    <s v="e2 1000 100 100000 1 46"/>
    <e v="#N/A"/>
    <e v="#N/A"/>
    <e v="#N/A"/>
    <e v="#N/A"/>
    <x v="2"/>
  </r>
  <r>
    <x v="0"/>
    <x v="1"/>
    <n v="100"/>
    <x v="2"/>
    <x v="44"/>
    <n v="1"/>
    <n v="2.139284"/>
    <n v="4.6066000000000003E-2"/>
    <n v="1.7500469999999999"/>
    <n v="3.9773999999999997E-2"/>
    <s v="5"/>
    <s v="scale_mpi_epyc_job_12204.out "/>
    <s v="scale_mpi_epyc_epyc005_2023-06-13_11-48-13.csv "/>
    <s v="e2 1000 100 100000 1 45"/>
    <e v="#N/A"/>
    <e v="#N/A"/>
    <e v="#N/A"/>
    <e v="#N/A"/>
    <x v="2"/>
  </r>
  <r>
    <x v="0"/>
    <x v="1"/>
    <n v="100"/>
    <x v="2"/>
    <x v="43"/>
    <n v="1"/>
    <n v="2.188558"/>
    <n v="8.0151E-2"/>
    <n v="3.0021100000000001"/>
    <n v="6.9817000000000004E-2"/>
    <s v="5"/>
    <s v="scale_mpi_epyc_job_12204.out "/>
    <s v="scale_mpi_epyc_epyc005_2023-06-13_11-48-13.csv "/>
    <s v="e2 1000 100 100000 1 44"/>
    <e v="#N/A"/>
    <e v="#N/A"/>
    <e v="#N/A"/>
    <e v="#N/A"/>
    <x v="2"/>
  </r>
  <r>
    <x v="0"/>
    <x v="1"/>
    <n v="100"/>
    <x v="2"/>
    <x v="42"/>
    <n v="1"/>
    <n v="2.1899739999999999"/>
    <n v="7.4796000000000001E-2"/>
    <n v="2.0496470000000002"/>
    <n v="4.8800999999999997E-2"/>
    <s v="5"/>
    <s v="scale_mpi_epyc_job_12204.out "/>
    <s v="scale_mpi_epyc_epyc005_2023-06-13_11-48-13.csv "/>
    <s v="e2 1000 100 100000 1 43"/>
    <e v="#N/A"/>
    <e v="#N/A"/>
    <e v="#N/A"/>
    <e v="#N/A"/>
    <x v="2"/>
  </r>
  <r>
    <x v="0"/>
    <x v="1"/>
    <n v="100"/>
    <x v="2"/>
    <x v="41"/>
    <n v="1"/>
    <n v="2.1429960000000001"/>
    <n v="7.5766E-2"/>
    <n v="1.712742"/>
    <n v="4.1773999999999999E-2"/>
    <s v="5"/>
    <s v="scale_mpi_epyc_job_12204.out "/>
    <s v="scale_mpi_epyc_epyc005_2023-06-13_11-48-13.csv "/>
    <s v="e2 1000 100 100000 1 42"/>
    <e v="#N/A"/>
    <e v="#N/A"/>
    <e v="#N/A"/>
    <e v="#N/A"/>
    <x v="2"/>
  </r>
  <r>
    <x v="0"/>
    <x v="1"/>
    <n v="100"/>
    <x v="2"/>
    <x v="40"/>
    <n v="1"/>
    <n v="2.1127820000000002"/>
    <n v="6.9810999999999998E-2"/>
    <n v="1.7584679999999999"/>
    <n v="4.3962000000000001E-2"/>
    <s v="5"/>
    <s v="scale_mpi_epyc_job_12204.out "/>
    <s v="scale_mpi_epyc_epyc005_2023-06-13_11-48-13.csv "/>
    <s v="e2 1000 100 100000 1 41"/>
    <e v="#N/A"/>
    <e v="#N/A"/>
    <e v="#N/A"/>
    <e v="#N/A"/>
    <x v="2"/>
  </r>
  <r>
    <x v="0"/>
    <x v="1"/>
    <n v="100"/>
    <x v="2"/>
    <x v="39"/>
    <n v="1"/>
    <n v="2.0840800000000002"/>
    <n v="4.5714999999999999E-2"/>
    <n v="1.422032"/>
    <n v="3.6462000000000001E-2"/>
    <s v="5"/>
    <s v="scale_mpi_epyc_job_12204.out "/>
    <s v="scale_mpi_epyc_epyc005_2023-06-13_11-48-13.csv "/>
    <s v="e2 1000 100 100000 1 40"/>
    <e v="#N/A"/>
    <e v="#N/A"/>
    <e v="#N/A"/>
    <e v="#N/A"/>
    <x v="2"/>
  </r>
  <r>
    <x v="0"/>
    <x v="1"/>
    <n v="100"/>
    <x v="2"/>
    <x v="38"/>
    <n v="1"/>
    <n v="2.0869"/>
    <n v="5.8735000000000002E-2"/>
    <n v="1.6855260000000001"/>
    <n v="4.4356E-2"/>
    <s v="5"/>
    <s v="scale_mpi_epyc_job_12204.out "/>
    <s v="scale_mpi_epyc_epyc005_2023-06-13_11-48-13.csv "/>
    <s v="e2 1000 100 100000 1 39"/>
    <e v="#N/A"/>
    <e v="#N/A"/>
    <e v="#N/A"/>
    <e v="#N/A"/>
    <x v="2"/>
  </r>
  <r>
    <x v="0"/>
    <x v="1"/>
    <n v="100"/>
    <x v="2"/>
    <x v="37"/>
    <n v="1"/>
    <n v="2.2216170000000002"/>
    <n v="7.5952000000000006E-2"/>
    <n v="1.9015580000000001"/>
    <n v="5.1393000000000001E-2"/>
    <s v="5"/>
    <s v="scale_mpi_epyc_job_12204.out "/>
    <s v="scale_mpi_epyc_epyc005_2023-06-13_11-48-13.csv "/>
    <s v="e2 1000 100 100000 1 38"/>
    <e v="#N/A"/>
    <e v="#N/A"/>
    <e v="#N/A"/>
    <e v="#N/A"/>
    <x v="2"/>
  </r>
  <r>
    <x v="0"/>
    <x v="1"/>
    <n v="100"/>
    <x v="2"/>
    <x v="36"/>
    <n v="1"/>
    <n v="2.1127850000000001"/>
    <n v="6.1839999999999999E-2"/>
    <n v="1.6861969999999999"/>
    <n v="4.6838999999999999E-2"/>
    <s v="5"/>
    <s v="scale_mpi_epyc_job_12204.out "/>
    <s v="scale_mpi_epyc_epyc005_2023-06-13_11-48-13.csv "/>
    <s v="e2 1000 100 100000 1 37"/>
    <e v="#N/A"/>
    <e v="#N/A"/>
    <e v="#N/A"/>
    <e v="#N/A"/>
    <x v="2"/>
  </r>
  <r>
    <x v="0"/>
    <x v="1"/>
    <n v="100"/>
    <x v="2"/>
    <x v="35"/>
    <n v="1"/>
    <n v="2.0518830000000001"/>
    <n v="4.3824000000000002E-2"/>
    <n v="1.3004880000000001"/>
    <n v="3.7157000000000003E-2"/>
    <s v="5"/>
    <s v="scale_mpi_epyc_job_12204.out "/>
    <s v="scale_mpi_epyc_epyc005_2023-06-13_11-48-13.csv "/>
    <s v="e2 1000 100 100000 1 36"/>
    <e v="#N/A"/>
    <e v="#N/A"/>
    <e v="#N/A"/>
    <e v="#N/A"/>
    <x v="2"/>
  </r>
  <r>
    <x v="0"/>
    <x v="1"/>
    <n v="100"/>
    <x v="2"/>
    <x v="34"/>
    <n v="1"/>
    <n v="2.1198109999999999"/>
    <n v="7.2374999999999995E-2"/>
    <n v="1.6280239999999999"/>
    <n v="4.7883000000000002E-2"/>
    <s v="5"/>
    <s v="scale_mpi_epyc_job_12204.out "/>
    <s v="scale_mpi_epyc_epyc005_2023-06-13_11-48-13.csv "/>
    <s v="e2 1000 100 100000 1 35"/>
    <e v="#N/A"/>
    <e v="#N/A"/>
    <e v="#N/A"/>
    <e v="#N/A"/>
    <x v="2"/>
  </r>
  <r>
    <x v="0"/>
    <x v="1"/>
    <n v="100"/>
    <x v="2"/>
    <x v="33"/>
    <n v="1"/>
    <n v="2.4100350000000001"/>
    <n v="7.3028999999999997E-2"/>
    <n v="1.7956639999999999"/>
    <n v="5.4413999999999997E-2"/>
    <s v="5"/>
    <s v="scale_mpi_epyc_job_12204.out "/>
    <s v="scale_mpi_epyc_epyc005_2023-06-13_11-48-13.csv "/>
    <s v="e2 1000 100 100000 1 34"/>
    <e v="#N/A"/>
    <e v="#N/A"/>
    <e v="#N/A"/>
    <e v="#N/A"/>
    <x v="2"/>
  </r>
  <r>
    <x v="0"/>
    <x v="1"/>
    <n v="100"/>
    <x v="2"/>
    <x v="32"/>
    <n v="1"/>
    <n v="2.323321"/>
    <n v="5.0578999999999999E-2"/>
    <n v="1.2967379999999999"/>
    <n v="4.0523000000000003E-2"/>
    <s v="5"/>
    <s v="scale_mpi_epyc_job_12204.out "/>
    <s v="scale_mpi_epyc_epyc005_2023-06-13_11-48-13.csv "/>
    <s v="e2 1000 100 100000 1 33"/>
    <e v="#N/A"/>
    <e v="#N/A"/>
    <e v="#N/A"/>
    <e v="#N/A"/>
    <x v="2"/>
  </r>
  <r>
    <x v="0"/>
    <x v="1"/>
    <n v="100"/>
    <x v="2"/>
    <x v="31"/>
    <n v="1"/>
    <n v="2.151783"/>
    <n v="9.5809000000000005E-2"/>
    <n v="2.3614160000000002"/>
    <n v="7.6175000000000007E-2"/>
    <s v="5"/>
    <s v="scale_mpi_epyc_job_12204.out "/>
    <s v="scale_mpi_epyc_epyc005_2023-06-13_11-48-13.csv "/>
    <s v="e2 1000 100 100000 1 32"/>
    <e v="#N/A"/>
    <e v="#N/A"/>
    <e v="#N/A"/>
    <e v="#N/A"/>
    <x v="2"/>
  </r>
  <r>
    <x v="0"/>
    <x v="1"/>
    <n v="100"/>
    <x v="2"/>
    <x v="30"/>
    <n v="1"/>
    <n v="2.089356"/>
    <n v="3.9212999999999998E-2"/>
    <n v="1.032678"/>
    <n v="3.4423000000000002E-2"/>
    <s v="5"/>
    <s v="scale_mpi_epyc_job_12204.out "/>
    <s v="scale_mpi_epyc_epyc005_2023-06-13_11-48-13.csv "/>
    <s v="e2 1000 100 100000 1 31"/>
    <e v="#N/A"/>
    <e v="#N/A"/>
    <e v="#N/A"/>
    <e v="#N/A"/>
    <x v="2"/>
  </r>
  <r>
    <x v="0"/>
    <x v="1"/>
    <n v="100"/>
    <x v="2"/>
    <x v="29"/>
    <n v="1"/>
    <n v="2.049369"/>
    <n v="4.4089999999999997E-2"/>
    <n v="1.1337889999999999"/>
    <n v="3.9095999999999999E-2"/>
    <s v="5"/>
    <s v="scale_mpi_epyc_job_12204.out "/>
    <s v="scale_mpi_epyc_epyc005_2023-06-13_11-48-13.csv "/>
    <s v="e2 1000 100 100000 1 30"/>
    <e v="#N/A"/>
    <e v="#N/A"/>
    <e v="#N/A"/>
    <e v="#N/A"/>
    <x v="2"/>
  </r>
  <r>
    <x v="0"/>
    <x v="1"/>
    <n v="100"/>
    <x v="2"/>
    <x v="28"/>
    <n v="1"/>
    <n v="2.0428850000000001"/>
    <n v="4.1267999999999999E-2"/>
    <n v="0.93103199999999997"/>
    <n v="3.3251000000000003E-2"/>
    <s v="5"/>
    <s v="scale_mpi_epyc_job_12204.out "/>
    <s v="scale_mpi_epyc_epyc005_2023-06-13_11-48-13.csv "/>
    <s v="e2 1000 100 100000 1 29"/>
    <e v="#N/A"/>
    <e v="#N/A"/>
    <e v="#N/A"/>
    <e v="#N/A"/>
    <x v="2"/>
  </r>
  <r>
    <x v="0"/>
    <x v="1"/>
    <n v="100"/>
    <x v="2"/>
    <x v="27"/>
    <n v="1"/>
    <n v="2.0532819999999998"/>
    <n v="5.1404999999999999E-2"/>
    <n v="1.2547410000000001"/>
    <n v="4.6471999999999999E-2"/>
    <s v="5"/>
    <s v="scale_mpi_epyc_job_12204.out "/>
    <s v="scale_mpi_epyc_epyc005_2023-06-13_11-48-13.csv "/>
    <s v="e2 1000 100 100000 1 28"/>
    <e v="#N/A"/>
    <e v="#N/A"/>
    <e v="#N/A"/>
    <e v="#N/A"/>
    <x v="2"/>
  </r>
  <r>
    <x v="0"/>
    <x v="1"/>
    <n v="100"/>
    <x v="2"/>
    <x v="26"/>
    <n v="1"/>
    <n v="2.059107"/>
    <n v="5.1469000000000001E-2"/>
    <n v="0.93513100000000005"/>
    <n v="3.5966999999999999E-2"/>
    <s v="5"/>
    <s v="scale_mpi_epyc_job_12204.out "/>
    <s v="scale_mpi_epyc_epyc005_2023-06-13_11-48-13.csv "/>
    <s v="e2 1000 100 100000 1 27"/>
    <e v="#N/A"/>
    <e v="#N/A"/>
    <e v="#N/A"/>
    <e v="#N/A"/>
    <x v="2"/>
  </r>
  <r>
    <x v="0"/>
    <x v="1"/>
    <n v="100"/>
    <x v="2"/>
    <x v="25"/>
    <n v="1"/>
    <n v="2.0916169999999998"/>
    <n v="5.3179999999999998E-2"/>
    <n v="1.000567"/>
    <n v="4.0023000000000003E-2"/>
    <s v="5"/>
    <s v="scale_mpi_epyc_job_12204.out "/>
    <s v="scale_mpi_epyc_epyc005_2023-06-13_11-48-13.csv "/>
    <s v="e2 1000 100 100000 1 26"/>
    <e v="#N/A"/>
    <e v="#N/A"/>
    <e v="#N/A"/>
    <e v="#N/A"/>
    <x v="2"/>
  </r>
  <r>
    <x v="0"/>
    <x v="1"/>
    <n v="100"/>
    <x v="2"/>
    <x v="24"/>
    <n v="1"/>
    <n v="2.0606089999999999"/>
    <n v="5.5495999999999997E-2"/>
    <n v="0.813917"/>
    <n v="3.3912999999999999E-2"/>
    <s v="5"/>
    <s v="scale_mpi_epyc_job_12204.out "/>
    <s v="scale_mpi_epyc_epyc005_2023-06-13_11-48-13.csv "/>
    <s v="e2 1000 100 100000 1 25"/>
    <e v="#N/A"/>
    <e v="#N/A"/>
    <e v="#N/A"/>
    <e v="#N/A"/>
    <x v="2"/>
  </r>
  <r>
    <x v="0"/>
    <x v="1"/>
    <n v="100"/>
    <x v="2"/>
    <x v="23"/>
    <n v="1"/>
    <n v="2.0461290000000001"/>
    <n v="4.4211E-2"/>
    <n v="0.71554700000000004"/>
    <n v="3.1111E-2"/>
    <s v="5"/>
    <s v="scale_mpi_epyc_job_12204.out "/>
    <s v="scale_mpi_epyc_epyc005_2023-06-13_11-48-13.csv "/>
    <s v="e2 1000 100 100000 1 24"/>
    <e v="#N/A"/>
    <e v="#N/A"/>
    <e v="#N/A"/>
    <e v="#N/A"/>
    <x v="2"/>
  </r>
  <r>
    <x v="0"/>
    <x v="1"/>
    <n v="100"/>
    <x v="2"/>
    <x v="22"/>
    <n v="1"/>
    <n v="2.0863809999999998"/>
    <n v="5.3955999999999997E-2"/>
    <n v="0.79503900000000005"/>
    <n v="3.6138000000000003E-2"/>
    <s v="5"/>
    <s v="scale_mpi_epyc_job_12204.out "/>
    <s v="scale_mpi_epyc_epyc005_2023-06-13_11-48-13.csv "/>
    <s v="e2 1000 100 100000 1 23"/>
    <e v="#N/A"/>
    <e v="#N/A"/>
    <e v="#N/A"/>
    <e v="#N/A"/>
    <x v="2"/>
  </r>
  <r>
    <x v="0"/>
    <x v="1"/>
    <n v="100"/>
    <x v="2"/>
    <x v="21"/>
    <n v="1"/>
    <n v="2.2800639999999999"/>
    <n v="3.9357999999999997E-2"/>
    <n v="0.71160900000000005"/>
    <n v="3.3885999999999999E-2"/>
    <s v="5"/>
    <s v="scale_mpi_epyc_job_12204.out "/>
    <s v="scale_mpi_epyc_epyc005_2023-06-13_11-48-13.csv "/>
    <s v="e2 1000 100 100000 1 22"/>
    <e v="#N/A"/>
    <e v="#N/A"/>
    <e v="#N/A"/>
    <e v="#N/A"/>
    <x v="2"/>
  </r>
  <r>
    <x v="0"/>
    <x v="1"/>
    <n v="100"/>
    <x v="2"/>
    <x v="20"/>
    <n v="1"/>
    <n v="2.2837149999999999"/>
    <n v="4.1017999999999999E-2"/>
    <n v="0.59997500000000004"/>
    <n v="2.9999000000000001E-2"/>
    <s v="5"/>
    <s v="scale_mpi_epyc_job_12204.out "/>
    <s v="scale_mpi_epyc_epyc005_2023-06-13_11-48-13.csv "/>
    <s v="e2 1000 100 100000 1 21"/>
    <e v="#N/A"/>
    <e v="#N/A"/>
    <e v="#N/A"/>
    <e v="#N/A"/>
    <x v="2"/>
  </r>
  <r>
    <x v="0"/>
    <x v="1"/>
    <n v="100"/>
    <x v="2"/>
    <x v="19"/>
    <n v="1"/>
    <n v="2.0248520000000001"/>
    <n v="3.0924E-2"/>
    <n v="0.469333"/>
    <n v="2.4702000000000002E-2"/>
    <s v="5"/>
    <s v="scale_mpi_epyc_job_12204.out "/>
    <s v="scale_mpi_epyc_epyc005_2023-06-13_11-48-13.csv "/>
    <s v="e2 1000 100 100000 1 20"/>
    <e v="#N/A"/>
    <e v="#N/A"/>
    <e v="#N/A"/>
    <e v="#N/A"/>
    <x v="2"/>
  </r>
  <r>
    <x v="0"/>
    <x v="1"/>
    <n v="100"/>
    <x v="2"/>
    <x v="18"/>
    <n v="1"/>
    <n v="2.0667650000000002"/>
    <n v="4.8869999999999997E-2"/>
    <n v="0.62035600000000002"/>
    <n v="3.4464000000000002E-2"/>
    <s v="5"/>
    <s v="scale_mpi_epyc_job_12204.out "/>
    <s v="scale_mpi_epyc_epyc005_2023-06-13_11-48-13.csv "/>
    <s v="e2 1000 100 100000 1 19"/>
    <e v="#N/A"/>
    <e v="#N/A"/>
    <e v="#N/A"/>
    <e v="#N/A"/>
    <x v="2"/>
  </r>
  <r>
    <x v="0"/>
    <x v="1"/>
    <n v="100"/>
    <x v="2"/>
    <x v="17"/>
    <n v="1"/>
    <n v="2.040368"/>
    <n v="5.0279999999999998E-2"/>
    <n v="0.67186199999999996"/>
    <n v="3.9521000000000001E-2"/>
    <s v="5"/>
    <s v="scale_mpi_epyc_job_12204.out "/>
    <s v="scale_mpi_epyc_epyc005_2023-06-13_11-48-13.csv "/>
    <s v="e2 1000 100 100000 1 18"/>
    <e v="#N/A"/>
    <e v="#N/A"/>
    <e v="#N/A"/>
    <e v="#N/A"/>
    <x v="2"/>
  </r>
  <r>
    <x v="0"/>
    <x v="1"/>
    <n v="100"/>
    <x v="2"/>
    <x v="16"/>
    <n v="1"/>
    <n v="2.0620500000000002"/>
    <n v="4.9291000000000001E-2"/>
    <n v="0.69048500000000002"/>
    <n v="4.3154999999999999E-2"/>
    <s v="5"/>
    <s v="scale_mpi_epyc_job_12204.out "/>
    <s v="scale_mpi_epyc_epyc005_2023-06-13_11-48-13.csv "/>
    <s v="e2 1000 100 100000 1 17"/>
    <e v="#N/A"/>
    <e v="#N/A"/>
    <e v="#N/A"/>
    <e v="#N/A"/>
    <x v="2"/>
  </r>
  <r>
    <x v="0"/>
    <x v="1"/>
    <n v="100"/>
    <x v="2"/>
    <x v="15"/>
    <n v="1"/>
    <n v="2.0511210000000002"/>
    <n v="4.6308000000000002E-2"/>
    <n v="0.53264199999999995"/>
    <n v="3.5508999999999999E-2"/>
    <s v="5"/>
    <s v="scale_mpi_epyc_job_12204.out "/>
    <s v="scale_mpi_epyc_epyc005_2023-06-13_11-48-13.csv "/>
    <s v="e2 1000 100 100000 1 16"/>
    <e v="#N/A"/>
    <e v="#N/A"/>
    <e v="#N/A"/>
    <e v="#N/A"/>
    <x v="2"/>
  </r>
  <r>
    <x v="0"/>
    <x v="1"/>
    <n v="100"/>
    <x v="2"/>
    <x v="14"/>
    <n v="1"/>
    <n v="2.0104389999999999"/>
    <n v="3.0710999999999999E-2"/>
    <n v="0.330762"/>
    <n v="2.3626000000000001E-2"/>
    <s v="5"/>
    <s v="scale_mpi_epyc_job_12204.out "/>
    <s v="scale_mpi_epyc_epyc005_2023-06-13_11-48-13.csv "/>
    <s v="e2 1000 100 100000 1 15"/>
    <e v="#N/A"/>
    <e v="#N/A"/>
    <e v="#N/A"/>
    <e v="#N/A"/>
    <x v="2"/>
  </r>
  <r>
    <x v="0"/>
    <x v="1"/>
    <n v="100"/>
    <x v="2"/>
    <x v="13"/>
    <n v="1"/>
    <n v="1.9965980000000001"/>
    <n v="1.6497000000000001E-2"/>
    <n v="0.17203599999999999"/>
    <n v="1.3233999999999999E-2"/>
    <s v="5"/>
    <s v="scale_mpi_epyc_job_12204.out "/>
    <s v="scale_mpi_epyc_epyc005_2023-06-13_11-48-13.csv "/>
    <s v="e2 1000 100 100000 1 14"/>
    <e v="#N/A"/>
    <e v="#N/A"/>
    <e v="#N/A"/>
    <e v="#N/A"/>
    <x v="2"/>
  </r>
  <r>
    <x v="0"/>
    <x v="1"/>
    <n v="100"/>
    <x v="2"/>
    <x v="12"/>
    <n v="1"/>
    <n v="1.991568"/>
    <n v="1.6760000000000001E-2"/>
    <n v="0.16538600000000001"/>
    <n v="1.3782000000000001E-2"/>
    <s v="5"/>
    <s v="scale_mpi_epyc_job_12204.out "/>
    <s v="scale_mpi_epyc_epyc005_2023-06-13_11-48-13.csv "/>
    <s v="e2 1000 100 100000 1 13"/>
    <e v="#N/A"/>
    <e v="#N/A"/>
    <e v="#N/A"/>
    <e v="#N/A"/>
    <x v="2"/>
  </r>
  <r>
    <x v="0"/>
    <x v="1"/>
    <n v="100"/>
    <x v="2"/>
    <x v="11"/>
    <n v="1"/>
    <n v="1.9942169999999999"/>
    <n v="1.6625000000000001E-2"/>
    <n v="0.14397599999999999"/>
    <n v="1.3089E-2"/>
    <s v="5"/>
    <s v="scale_mpi_epyc_job_12204.out "/>
    <s v="scale_mpi_epyc_epyc005_2023-06-13_11-48-13.csv "/>
    <s v="e2 1000 100 100000 1 12"/>
    <e v="#N/A"/>
    <e v="#N/A"/>
    <e v="#N/A"/>
    <e v="#N/A"/>
    <x v="2"/>
  </r>
  <r>
    <x v="0"/>
    <x v="1"/>
    <n v="100"/>
    <x v="2"/>
    <x v="10"/>
    <n v="1"/>
    <n v="2.0115530000000001"/>
    <n v="3.4594E-2"/>
    <n v="0.18489800000000001"/>
    <n v="1.8489999999999999E-2"/>
    <s v="5"/>
    <s v="scale_mpi_epyc_job_12204.out "/>
    <s v="scale_mpi_epyc_epyc005_2023-06-13_11-48-13.csv "/>
    <s v="e2 1000 100 100000 1 11"/>
    <e v="#N/A"/>
    <e v="#N/A"/>
    <e v="#N/A"/>
    <e v="#N/A"/>
    <x v="2"/>
  </r>
  <r>
    <x v="0"/>
    <x v="1"/>
    <n v="100"/>
    <x v="2"/>
    <x v="9"/>
    <n v="1"/>
    <n v="2.0018379999999998"/>
    <n v="2.8021999999999998E-2"/>
    <n v="0.16333700000000001"/>
    <n v="1.8148999999999998E-2"/>
    <s v="5"/>
    <s v="scale_mpi_epyc_job_12204.out "/>
    <s v="scale_mpi_epyc_epyc005_2023-06-13_11-48-13.csv "/>
    <s v="e2 1000 100 100000 1 10"/>
    <e v="#N/A"/>
    <e v="#N/A"/>
    <e v="#N/A"/>
    <e v="#N/A"/>
    <x v="2"/>
  </r>
  <r>
    <x v="0"/>
    <x v="1"/>
    <n v="100"/>
    <x v="2"/>
    <x v="8"/>
    <n v="1"/>
    <n v="1.9913810000000001"/>
    <n v="2.7722E-2"/>
    <n v="0.14439099999999999"/>
    <n v="1.8048999999999999E-2"/>
    <s v="5"/>
    <s v="scale_mpi_epyc_job_12204.out "/>
    <s v="scale_mpi_epyc_epyc005_2023-06-13_11-48-13.csv "/>
    <s v="e2 1000 100 100000 1 9"/>
    <e v="#N/A"/>
    <e v="#N/A"/>
    <e v="#N/A"/>
    <e v="#N/A"/>
    <x v="2"/>
  </r>
  <r>
    <x v="0"/>
    <x v="1"/>
    <n v="100"/>
    <x v="2"/>
    <x v="7"/>
    <n v="1"/>
    <n v="1.985814"/>
    <n v="1.4265999999999999E-2"/>
    <n v="8.1020999999999996E-2"/>
    <n v="1.1573999999999999E-2"/>
    <s v="5"/>
    <s v="scale_mpi_epyc_job_12204.out "/>
    <s v="scale_mpi_epyc_epyc005_2023-06-13_11-48-13.csv "/>
    <s v="e2 1000 100 100000 1 8"/>
    <e v="#N/A"/>
    <e v="#N/A"/>
    <e v="#N/A"/>
    <e v="#N/A"/>
    <x v="2"/>
  </r>
  <r>
    <x v="0"/>
    <x v="1"/>
    <n v="100"/>
    <x v="2"/>
    <x v="6"/>
    <n v="1"/>
    <n v="1.9813320000000001"/>
    <n v="2.3355000000000001E-2"/>
    <n v="0.11189300000000001"/>
    <n v="1.8648999999999999E-2"/>
    <s v="5"/>
    <s v="scale_mpi_epyc_job_12204.out "/>
    <s v="scale_mpi_epyc_epyc005_2023-06-13_11-48-13.csv "/>
    <s v="e2 1000 100 100000 1 7"/>
    <e v="#N/A"/>
    <e v="#N/A"/>
    <e v="#N/A"/>
    <e v="#N/A"/>
    <x v="2"/>
  </r>
  <r>
    <x v="0"/>
    <x v="1"/>
    <n v="100"/>
    <x v="2"/>
    <x v="5"/>
    <n v="1"/>
    <n v="1.962286"/>
    <n v="1.1733E-2"/>
    <n v="4.4276000000000003E-2"/>
    <n v="8.855E-3"/>
    <s v="5"/>
    <s v="scale_mpi_epyc_job_12204.out "/>
    <s v="scale_mpi_epyc_epyc005_2023-06-13_11-48-13.csv "/>
    <s v="e2 1000 100 100000 1 6"/>
    <e v="#N/A"/>
    <e v="#N/A"/>
    <e v="#N/A"/>
    <e v="#N/A"/>
    <x v="2"/>
  </r>
  <r>
    <x v="0"/>
    <x v="1"/>
    <n v="100"/>
    <x v="2"/>
    <x v="4"/>
    <n v="1"/>
    <n v="1.955641"/>
    <n v="1.9626000000000001E-2"/>
    <n v="5.8090999999999997E-2"/>
    <n v="1.4522999999999999E-2"/>
    <s v="5"/>
    <s v="scale_mpi_epyc_job_12204.out "/>
    <s v="scale_mpi_epyc_epyc005_2023-06-13_11-48-13.csv "/>
    <s v="e2 1000 100 100000 1 5"/>
    <e v="#N/A"/>
    <e v="#N/A"/>
    <e v="#N/A"/>
    <e v="#N/A"/>
    <x v="2"/>
  </r>
  <r>
    <x v="0"/>
    <x v="1"/>
    <n v="100"/>
    <x v="2"/>
    <x v="3"/>
    <n v="1"/>
    <n v="1.9468810000000001"/>
    <n v="1.9838999999999999E-2"/>
    <n v="4.0821000000000003E-2"/>
    <n v="1.3606999999999999E-2"/>
    <s v="5"/>
    <s v="scale_mpi_epyc_job_12204.out "/>
    <s v="scale_mpi_epyc_epyc005_2023-06-13_11-48-13.csv "/>
    <s v="e2 1000 100 100000 1 4"/>
    <e v="#N/A"/>
    <e v="#N/A"/>
    <e v="#N/A"/>
    <e v="#N/A"/>
    <x v="2"/>
  </r>
  <r>
    <x v="0"/>
    <x v="1"/>
    <n v="100"/>
    <x v="2"/>
    <x v="2"/>
    <n v="1"/>
    <n v="1.9355290000000001"/>
    <n v="8.2590000000000007E-3"/>
    <n v="1.2050999999999999E-2"/>
    <n v="6.025E-3"/>
    <s v="5"/>
    <s v="scale_mpi_epyc_job_12204.out "/>
    <s v="scale_mpi_epyc_epyc005_2023-06-13_11-48-13.csv "/>
    <s v="e2 1000 100 100000 1 3"/>
    <e v="#N/A"/>
    <e v="#N/A"/>
    <e v="#N/A"/>
    <e v="#N/A"/>
    <x v="2"/>
  </r>
  <r>
    <x v="0"/>
    <x v="1"/>
    <n v="100"/>
    <x v="2"/>
    <x v="1"/>
    <n v="1"/>
    <n v="1.948949"/>
    <n v="2.3068000000000002E-2"/>
    <n v="8.7919999999999995E-3"/>
    <n v="8.7919999999999995E-3"/>
    <s v="5"/>
    <s v="scale_mpi_epyc_job_12204.out "/>
    <s v="scale_mpi_epyc_epyc005_2023-06-13_11-48-13.csv "/>
    <s v="e2 1000 100 100000 1 2"/>
    <e v="#N/A"/>
    <e v="#N/A"/>
    <e v="#N/A"/>
    <e v="#N/A"/>
    <x v="2"/>
  </r>
  <r>
    <x v="0"/>
    <x v="1"/>
    <n v="100"/>
    <x v="2"/>
    <x v="0"/>
    <n v="1"/>
    <n v="1.926029"/>
    <n v="6.7060000000000002E-3"/>
    <n v="0"/>
    <n v="0"/>
    <s v="5"/>
    <s v="scale_mpi_epyc_job_12204.out "/>
    <s v="scale_mpi_epyc_epyc005_2023-06-13_11-48-13.csv "/>
    <s v="e2 1000 100 100000 1 1"/>
    <e v="#N/A"/>
    <e v="#N/A"/>
    <e v="#N/A"/>
    <e v="#N/A"/>
    <x v="2"/>
  </r>
  <r>
    <x v="0"/>
    <x v="2"/>
    <n v="100"/>
    <x v="2"/>
    <x v="63"/>
    <n v="1"/>
    <n v="0.13710900000000001"/>
    <n v="6.3685000000000005E-2"/>
    <n v="3.6477909999999998"/>
    <n v="5.7901000000000001E-2"/>
    <s v="5"/>
    <s v="scale_mpi_epyc_job_12204.out "/>
    <s v="scale_mpi_epyc_epyc005_2023-06-13_11-48-13.csv "/>
    <s v="e2 100 100 100000 1 64"/>
    <e v="#N/A"/>
    <e v="#N/A"/>
    <e v="#N/A"/>
    <e v="#N/A"/>
    <x v="2"/>
  </r>
  <r>
    <x v="0"/>
    <x v="2"/>
    <n v="100"/>
    <x v="2"/>
    <x v="62"/>
    <n v="1"/>
    <n v="0.12964100000000001"/>
    <n v="7.0401000000000005E-2"/>
    <n v="3.9671479999999999"/>
    <n v="6.3986000000000001E-2"/>
    <s v="5"/>
    <s v="scale_mpi_epyc_job_12204.out "/>
    <s v="scale_mpi_epyc_epyc005_2023-06-13_11-48-13.csv "/>
    <s v="e2 100 100 100000 1 63"/>
    <e v="#N/A"/>
    <e v="#N/A"/>
    <e v="#N/A"/>
    <e v="#N/A"/>
    <x v="2"/>
  </r>
  <r>
    <x v="0"/>
    <x v="2"/>
    <n v="100"/>
    <x v="2"/>
    <x v="61"/>
    <n v="1"/>
    <n v="0.13139400000000001"/>
    <n v="6.8529000000000007E-2"/>
    <n v="3.7988300000000002"/>
    <n v="6.2275999999999998E-2"/>
    <s v="5"/>
    <s v="scale_mpi_epyc_job_12204.out "/>
    <s v="scale_mpi_epyc_epyc005_2023-06-13_11-48-13.csv "/>
    <s v="e2 100 100 100000 1 62"/>
    <e v="#N/A"/>
    <e v="#N/A"/>
    <e v="#N/A"/>
    <e v="#N/A"/>
    <x v="2"/>
  </r>
  <r>
    <x v="0"/>
    <x v="2"/>
    <n v="100"/>
    <x v="2"/>
    <x v="60"/>
    <n v="1"/>
    <n v="0.121463"/>
    <n v="6.3938999999999996E-2"/>
    <n v="3.39175"/>
    <n v="5.6529000000000003E-2"/>
    <s v="5"/>
    <s v="scale_mpi_epyc_job_12204.out "/>
    <s v="scale_mpi_epyc_epyc005_2023-06-13_11-48-13.csv "/>
    <s v="e2 100 100 100000 1 61"/>
    <e v="#N/A"/>
    <e v="#N/A"/>
    <e v="#N/A"/>
    <e v="#N/A"/>
    <x v="2"/>
  </r>
  <r>
    <x v="0"/>
    <x v="2"/>
    <n v="100"/>
    <x v="2"/>
    <x v="59"/>
    <n v="1"/>
    <n v="0.136017"/>
    <n v="7.5754000000000002E-2"/>
    <n v="4.0958569999999996"/>
    <n v="6.9420999999999997E-2"/>
    <s v="5"/>
    <s v="scale_mpi_epyc_job_12204.out "/>
    <s v="scale_mpi_epyc_epyc005_2023-06-13_11-48-13.csv "/>
    <s v="e2 100 100 100000 1 60"/>
    <e v="#N/A"/>
    <e v="#N/A"/>
    <e v="#N/A"/>
    <e v="#N/A"/>
    <x v="2"/>
  </r>
  <r>
    <x v="0"/>
    <x v="2"/>
    <n v="100"/>
    <x v="2"/>
    <x v="58"/>
    <n v="1"/>
    <n v="0.12599299999999999"/>
    <n v="6.5518000000000007E-2"/>
    <n v="3.4269379999999998"/>
    <n v="5.9084999999999999E-2"/>
    <s v="5"/>
    <s v="scale_mpi_epyc_job_12204.out "/>
    <s v="scale_mpi_epyc_epyc005_2023-06-13_11-48-13.csv "/>
    <s v="e2 100 100 100000 1 59"/>
    <e v="#N/A"/>
    <e v="#N/A"/>
    <e v="#N/A"/>
    <e v="#N/A"/>
    <x v="2"/>
  </r>
  <r>
    <x v="0"/>
    <x v="2"/>
    <n v="100"/>
    <x v="2"/>
    <x v="57"/>
    <n v="1"/>
    <n v="0.120615"/>
    <n v="6.1197000000000001E-2"/>
    <n v="3.1205449999999999"/>
    <n v="5.4746000000000003E-2"/>
    <s v="5"/>
    <s v="scale_mpi_epyc_job_12204.out "/>
    <s v="scale_mpi_epyc_epyc005_2023-06-13_11-48-13.csv "/>
    <s v="e2 100 100 100000 1 58"/>
    <e v="#N/A"/>
    <e v="#N/A"/>
    <e v="#N/A"/>
    <e v="#N/A"/>
    <x v="2"/>
  </r>
  <r>
    <x v="0"/>
    <x v="2"/>
    <n v="100"/>
    <x v="2"/>
    <x v="56"/>
    <n v="1"/>
    <n v="0.12418"/>
    <n v="8.5049E-2"/>
    <n v="3.6601979999999998"/>
    <n v="6.5361000000000002E-2"/>
    <s v="5"/>
    <s v="scale_mpi_epyc_job_12204.out "/>
    <s v="scale_mpi_epyc_epyc005_2023-06-13_11-48-13.csv "/>
    <s v="e2 100 100 100000 1 57"/>
    <e v="#N/A"/>
    <e v="#N/A"/>
    <e v="#N/A"/>
    <e v="#N/A"/>
    <x v="2"/>
  </r>
  <r>
    <x v="0"/>
    <x v="2"/>
    <n v="100"/>
    <x v="2"/>
    <x v="55"/>
    <n v="1"/>
    <n v="0.150724"/>
    <n v="0.109722"/>
    <n v="2.6989320000000001"/>
    <n v="4.9070999999999997E-2"/>
    <s v="5"/>
    <s v="scale_mpi_epyc_job_12204.out "/>
    <s v="scale_mpi_epyc_epyc005_2023-06-13_11-48-13.csv "/>
    <s v="e2 100 100 100000 1 56"/>
    <e v="#N/A"/>
    <e v="#N/A"/>
    <e v="#N/A"/>
    <e v="#N/A"/>
    <x v="2"/>
  </r>
  <r>
    <x v="0"/>
    <x v="2"/>
    <n v="100"/>
    <x v="2"/>
    <x v="54"/>
    <n v="1"/>
    <n v="0.14005100000000001"/>
    <n v="9.8825999999999997E-2"/>
    <n v="3.090341"/>
    <n v="5.7229000000000002E-2"/>
    <s v="5"/>
    <s v="scale_mpi_epyc_job_12204.out "/>
    <s v="scale_mpi_epyc_epyc005_2023-06-13_11-48-13.csv "/>
    <s v="e2 100 100 100000 1 55"/>
    <e v="#N/A"/>
    <e v="#N/A"/>
    <e v="#N/A"/>
    <e v="#N/A"/>
    <x v="2"/>
  </r>
  <r>
    <x v="0"/>
    <x v="2"/>
    <n v="100"/>
    <x v="2"/>
    <x v="53"/>
    <n v="1"/>
    <n v="0.11797000000000001"/>
    <n v="6.9755999999999999E-2"/>
    <n v="2.2837990000000001"/>
    <n v="4.3090999999999997E-2"/>
    <s v="5"/>
    <s v="scale_mpi_epyc_job_12204.out "/>
    <s v="scale_mpi_epyc_epyc005_2023-06-13_11-48-13.csv "/>
    <s v="e2 100 100 100000 1 54"/>
    <e v="#N/A"/>
    <e v="#N/A"/>
    <e v="#N/A"/>
    <e v="#N/A"/>
    <x v="2"/>
  </r>
  <r>
    <x v="0"/>
    <x v="2"/>
    <n v="100"/>
    <x v="2"/>
    <x v="52"/>
    <n v="1"/>
    <n v="0.120792"/>
    <n v="8.1509999999999999E-2"/>
    <n v="2.3870119999999999"/>
    <n v="4.5904E-2"/>
    <s v="5"/>
    <s v="scale_mpi_epyc_job_12204.out "/>
    <s v="scale_mpi_epyc_epyc005_2023-06-13_11-48-13.csv "/>
    <s v="e2 100 100 100000 1 53"/>
    <e v="#N/A"/>
    <e v="#N/A"/>
    <e v="#N/A"/>
    <e v="#N/A"/>
    <x v="2"/>
  </r>
  <r>
    <x v="0"/>
    <x v="2"/>
    <n v="100"/>
    <x v="2"/>
    <x v="51"/>
    <n v="1"/>
    <n v="0.12750900000000001"/>
    <n v="8.4176000000000001E-2"/>
    <n v="2.973557"/>
    <n v="5.8305000000000003E-2"/>
    <s v="5"/>
    <s v="scale_mpi_epyc_job_12204.out "/>
    <s v="scale_mpi_epyc_epyc005_2023-06-13_11-48-13.csv "/>
    <s v="e2 100 100 100000 1 52"/>
    <e v="#N/A"/>
    <e v="#N/A"/>
    <e v="#N/A"/>
    <e v="#N/A"/>
    <x v="2"/>
  </r>
  <r>
    <x v="0"/>
    <x v="2"/>
    <n v="100"/>
    <x v="2"/>
    <x v="50"/>
    <n v="1"/>
    <n v="0.11734"/>
    <n v="7.4332999999999996E-2"/>
    <n v="2.4718969999999998"/>
    <n v="4.9438000000000003E-2"/>
    <s v="5"/>
    <s v="scale_mpi_epyc_job_12204.out "/>
    <s v="scale_mpi_epyc_epyc005_2023-06-13_11-48-13.csv "/>
    <s v="e2 100 100 100000 1 51"/>
    <e v="#N/A"/>
    <e v="#N/A"/>
    <e v="#N/A"/>
    <e v="#N/A"/>
    <x v="2"/>
  </r>
  <r>
    <x v="0"/>
    <x v="2"/>
    <n v="100"/>
    <x v="2"/>
    <x v="49"/>
    <n v="1"/>
    <n v="9.0510999999999994E-2"/>
    <n v="5.4288000000000003E-2"/>
    <n v="2.2749779999999999"/>
    <n v="4.6427999999999997E-2"/>
    <s v="5"/>
    <s v="scale_mpi_epyc_job_12204.out "/>
    <s v="scale_mpi_epyc_epyc005_2023-06-13_11-48-13.csv "/>
    <s v="e2 100 100 100000 1 50"/>
    <e v="#N/A"/>
    <e v="#N/A"/>
    <e v="#N/A"/>
    <e v="#N/A"/>
    <x v="2"/>
  </r>
  <r>
    <x v="0"/>
    <x v="2"/>
    <n v="100"/>
    <x v="2"/>
    <x v="48"/>
    <n v="1"/>
    <n v="0.123589"/>
    <n v="8.6194999999999994E-2"/>
    <n v="2.496442"/>
    <n v="5.2009E-2"/>
    <s v="5"/>
    <s v="scale_mpi_epyc_job_12204.out "/>
    <s v="scale_mpi_epyc_epyc005_2023-06-13_11-48-13.csv "/>
    <s v="e2 100 100 100000 1 49"/>
    <e v="#N/A"/>
    <e v="#N/A"/>
    <e v="#N/A"/>
    <e v="#N/A"/>
    <x v="2"/>
  </r>
  <r>
    <x v="0"/>
    <x v="2"/>
    <n v="100"/>
    <x v="2"/>
    <x v="47"/>
    <n v="1"/>
    <n v="9.3709000000000001E-2"/>
    <n v="5.3548999999999999E-2"/>
    <n v="2.2575370000000001"/>
    <n v="4.8032999999999999E-2"/>
    <s v="5"/>
    <s v="scale_mpi_epyc_job_12204.out "/>
    <s v="scale_mpi_epyc_epyc005_2023-06-13_11-48-13.csv "/>
    <s v="e2 100 100 100000 1 48"/>
    <e v="#N/A"/>
    <e v="#N/A"/>
    <e v="#N/A"/>
    <e v="#N/A"/>
    <x v="2"/>
  </r>
  <r>
    <x v="0"/>
    <x v="2"/>
    <n v="100"/>
    <x v="2"/>
    <x v="46"/>
    <n v="1"/>
    <n v="0.10644000000000001"/>
    <n v="6.3955999999999999E-2"/>
    <n v="2.1734629999999999"/>
    <n v="4.7248999999999999E-2"/>
    <s v="5"/>
    <s v="scale_mpi_epyc_job_12204.out "/>
    <s v="scale_mpi_epyc_epyc005_2023-06-13_11-48-13.csv "/>
    <s v="e2 100 100 100000 1 47"/>
    <e v="#N/A"/>
    <e v="#N/A"/>
    <e v="#N/A"/>
    <e v="#N/A"/>
    <x v="2"/>
  </r>
  <r>
    <x v="0"/>
    <x v="2"/>
    <n v="100"/>
    <x v="2"/>
    <x v="45"/>
    <n v="1"/>
    <n v="8.9781E-2"/>
    <n v="4.9255E-2"/>
    <n v="1.673365"/>
    <n v="3.7185999999999997E-2"/>
    <s v="5"/>
    <s v="scale_mpi_epyc_job_12204.out "/>
    <s v="scale_mpi_epyc_epyc005_2023-06-13_11-48-13.csv "/>
    <s v="e2 100 100 100000 1 46"/>
    <e v="#N/A"/>
    <e v="#N/A"/>
    <e v="#N/A"/>
    <e v="#N/A"/>
    <x v="2"/>
  </r>
  <r>
    <x v="0"/>
    <x v="2"/>
    <n v="100"/>
    <x v="2"/>
    <x v="44"/>
    <n v="1"/>
    <n v="0.132909"/>
    <n v="7.2745000000000004E-2"/>
    <n v="2.4503849999999998"/>
    <n v="5.5690999999999997E-2"/>
    <s v="5"/>
    <s v="scale_mpi_epyc_job_12204.out "/>
    <s v="scale_mpi_epyc_epyc005_2023-06-13_11-48-13.csv "/>
    <s v="e2 100 100 100000 1 45"/>
    <e v="#N/A"/>
    <e v="#N/A"/>
    <e v="#N/A"/>
    <e v="#N/A"/>
    <x v="2"/>
  </r>
  <r>
    <x v="0"/>
    <x v="2"/>
    <n v="100"/>
    <x v="2"/>
    <x v="43"/>
    <n v="1"/>
    <n v="0.13882900000000001"/>
    <n v="7.4097999999999997E-2"/>
    <n v="1.9822090000000001"/>
    <n v="4.6098E-2"/>
    <s v="5"/>
    <s v="scale_mpi_epyc_job_12204.out "/>
    <s v="scale_mpi_epyc_epyc005_2023-06-13_11-48-13.csv "/>
    <s v="e2 100 100 100000 1 44"/>
    <e v="#N/A"/>
    <e v="#N/A"/>
    <e v="#N/A"/>
    <e v="#N/A"/>
    <x v="2"/>
  </r>
  <r>
    <x v="0"/>
    <x v="2"/>
    <n v="100"/>
    <x v="2"/>
    <x v="42"/>
    <n v="1"/>
    <n v="0.155198"/>
    <n v="0.116697"/>
    <n v="4.5074269999999999"/>
    <n v="0.10732"/>
    <s v="5"/>
    <s v="scale_mpi_epyc_job_12204.out "/>
    <s v="scale_mpi_epyc_epyc005_2023-06-13_11-48-13.csv "/>
    <s v="e2 100 100 100000 1 43"/>
    <e v="#N/A"/>
    <e v="#N/A"/>
    <e v="#N/A"/>
    <e v="#N/A"/>
    <x v="2"/>
  </r>
  <r>
    <x v="0"/>
    <x v="2"/>
    <n v="100"/>
    <x v="2"/>
    <x v="41"/>
    <n v="1"/>
    <n v="0.166798"/>
    <n v="0.130637"/>
    <n v="4.8711589999999996"/>
    <n v="0.118809"/>
    <s v="5"/>
    <s v="scale_mpi_epyc_job_12204.out "/>
    <s v="scale_mpi_epyc_epyc005_2023-06-13_11-48-13.csv "/>
    <s v="e2 100 100 100000 1 42"/>
    <e v="#N/A"/>
    <e v="#N/A"/>
    <e v="#N/A"/>
    <e v="#N/A"/>
    <x v="2"/>
  </r>
  <r>
    <x v="0"/>
    <x v="2"/>
    <n v="100"/>
    <x v="2"/>
    <x v="40"/>
    <n v="1"/>
    <n v="0.12904599999999999"/>
    <n v="7.3089000000000001E-2"/>
    <n v="2.0935890000000001"/>
    <n v="5.2339999999999998E-2"/>
    <s v="5"/>
    <s v="scale_mpi_epyc_job_12204.out "/>
    <s v="scale_mpi_epyc_epyc005_2023-06-13_11-48-13.csv "/>
    <s v="e2 100 100 100000 1 41"/>
    <e v="#N/A"/>
    <e v="#N/A"/>
    <e v="#N/A"/>
    <e v="#N/A"/>
    <x v="2"/>
  </r>
  <r>
    <x v="0"/>
    <x v="2"/>
    <n v="100"/>
    <x v="2"/>
    <x v="39"/>
    <n v="1"/>
    <n v="0.10446"/>
    <n v="6.5553E-2"/>
    <n v="2.2967900000000001"/>
    <n v="5.8892E-2"/>
    <s v="5"/>
    <s v="scale_mpi_epyc_job_12204.out "/>
    <s v="scale_mpi_epyc_epyc005_2023-06-13_11-48-13.csv "/>
    <s v="e2 100 100 100000 1 40"/>
    <e v="#N/A"/>
    <e v="#N/A"/>
    <e v="#N/A"/>
    <e v="#N/A"/>
    <x v="2"/>
  </r>
  <r>
    <x v="0"/>
    <x v="2"/>
    <n v="100"/>
    <x v="2"/>
    <x v="38"/>
    <n v="1"/>
    <n v="0.112681"/>
    <n v="5.2635000000000001E-2"/>
    <n v="1.807525"/>
    <n v="4.7565999999999997E-2"/>
    <s v="5"/>
    <s v="scale_mpi_epyc_job_12204.out "/>
    <s v="scale_mpi_epyc_epyc005_2023-06-13_11-48-13.csv "/>
    <s v="e2 100 100 100000 1 39"/>
    <e v="#N/A"/>
    <e v="#N/A"/>
    <e v="#N/A"/>
    <e v="#N/A"/>
    <x v="2"/>
  </r>
  <r>
    <x v="0"/>
    <x v="2"/>
    <n v="100"/>
    <x v="2"/>
    <x v="37"/>
    <n v="1"/>
    <n v="0.105311"/>
    <n v="5.3331000000000003E-2"/>
    <n v="1.5185919999999999"/>
    <n v="4.1043000000000003E-2"/>
    <s v="5"/>
    <s v="scale_mpi_epyc_job_12204.out "/>
    <s v="scale_mpi_epyc_epyc005_2023-06-13_11-48-13.csv "/>
    <s v="e2 100 100 100000 1 38"/>
    <e v="#N/A"/>
    <e v="#N/A"/>
    <e v="#N/A"/>
    <e v="#N/A"/>
    <x v="2"/>
  </r>
  <r>
    <x v="0"/>
    <x v="2"/>
    <n v="100"/>
    <x v="2"/>
    <x v="36"/>
    <n v="1"/>
    <n v="0.128363"/>
    <n v="7.3650999999999994E-2"/>
    <n v="1.960307"/>
    <n v="5.4453000000000001E-2"/>
    <s v="5"/>
    <s v="scale_mpi_epyc_job_12204.out "/>
    <s v="scale_mpi_epyc_epyc005_2023-06-13_11-48-13.csv "/>
    <s v="e2 100 100 100000 1 37"/>
    <e v="#N/A"/>
    <e v="#N/A"/>
    <e v="#N/A"/>
    <e v="#N/A"/>
    <x v="2"/>
  </r>
  <r>
    <x v="0"/>
    <x v="2"/>
    <n v="100"/>
    <x v="2"/>
    <x v="35"/>
    <n v="1"/>
    <n v="9.8999000000000004E-2"/>
    <n v="6.5153000000000003E-2"/>
    <n v="1.801866"/>
    <n v="5.1482E-2"/>
    <s v="5"/>
    <s v="scale_mpi_epyc_job_12204.out "/>
    <s v="scale_mpi_epyc_epyc005_2023-06-13_11-48-13.csv "/>
    <s v="e2 100 100 100000 1 36"/>
    <e v="#N/A"/>
    <e v="#N/A"/>
    <e v="#N/A"/>
    <e v="#N/A"/>
    <x v="2"/>
  </r>
  <r>
    <x v="0"/>
    <x v="2"/>
    <n v="100"/>
    <x v="2"/>
    <x v="34"/>
    <n v="1"/>
    <n v="0.120505"/>
    <n v="6.7799999999999999E-2"/>
    <n v="1.9761820000000001"/>
    <n v="5.8123000000000001E-2"/>
    <s v="5"/>
    <s v="scale_mpi_epyc_job_12204.out "/>
    <s v="scale_mpi_epyc_epyc005_2023-06-13_11-48-13.csv "/>
    <s v="e2 100 100 100000 1 35"/>
    <e v="#N/A"/>
    <e v="#N/A"/>
    <e v="#N/A"/>
    <e v="#N/A"/>
    <x v="2"/>
  </r>
  <r>
    <x v="0"/>
    <x v="2"/>
    <n v="100"/>
    <x v="2"/>
    <x v="33"/>
    <n v="1"/>
    <n v="9.1104000000000004E-2"/>
    <n v="6.1005999999999998E-2"/>
    <n v="1.4812989999999999"/>
    <n v="4.4887999999999997E-2"/>
    <s v="5"/>
    <s v="scale_mpi_epyc_job_12204.out "/>
    <s v="scale_mpi_epyc_epyc005_2023-06-13_11-48-13.csv "/>
    <s v="e2 100 100 100000 1 34"/>
    <e v="#N/A"/>
    <e v="#N/A"/>
    <e v="#N/A"/>
    <e v="#N/A"/>
    <x v="2"/>
  </r>
  <r>
    <x v="0"/>
    <x v="2"/>
    <n v="100"/>
    <x v="2"/>
    <x v="32"/>
    <n v="1"/>
    <n v="7.0235000000000006E-2"/>
    <n v="3.9841000000000001E-2"/>
    <n v="1.0169710000000001"/>
    <n v="3.1780000000000003E-2"/>
    <s v="5"/>
    <s v="scale_mpi_epyc_job_12204.out "/>
    <s v="scale_mpi_epyc_epyc005_2023-06-13_11-48-13.csv "/>
    <s v="e2 100 100 100000 1 33"/>
    <e v="#N/A"/>
    <e v="#N/A"/>
    <e v="#N/A"/>
    <e v="#N/A"/>
    <x v="2"/>
  </r>
  <r>
    <x v="0"/>
    <x v="2"/>
    <n v="100"/>
    <x v="2"/>
    <x v="31"/>
    <n v="1"/>
    <n v="0.11394"/>
    <n v="6.1009000000000001E-2"/>
    <n v="1.3730100000000001"/>
    <n v="4.4290999999999997E-2"/>
    <s v="5"/>
    <s v="scale_mpi_epyc_job_12204.out "/>
    <s v="scale_mpi_epyc_epyc005_2023-06-13_11-48-13.csv "/>
    <s v="e2 100 100 100000 1 32"/>
    <e v="#N/A"/>
    <e v="#N/A"/>
    <e v="#N/A"/>
    <e v="#N/A"/>
    <x v="2"/>
  </r>
  <r>
    <x v="0"/>
    <x v="2"/>
    <n v="100"/>
    <x v="2"/>
    <x v="30"/>
    <n v="1"/>
    <n v="9.1084999999999999E-2"/>
    <n v="6.1268999999999997E-2"/>
    <n v="1.3251390000000001"/>
    <n v="4.4171000000000002E-2"/>
    <s v="5"/>
    <s v="scale_mpi_epyc_job_12204.out "/>
    <s v="scale_mpi_epyc_epyc005_2023-06-13_11-48-13.csv "/>
    <s v="e2 100 100 100000 1 31"/>
    <e v="#N/A"/>
    <e v="#N/A"/>
    <e v="#N/A"/>
    <e v="#N/A"/>
    <x v="2"/>
  </r>
  <r>
    <x v="0"/>
    <x v="2"/>
    <n v="100"/>
    <x v="2"/>
    <x v="29"/>
    <n v="1"/>
    <n v="7.9605999999999996E-2"/>
    <n v="5.0911999999999999E-2"/>
    <n v="1.2421040000000001"/>
    <n v="4.2831000000000001E-2"/>
    <s v="5"/>
    <s v="scale_mpi_epyc_job_12204.out "/>
    <s v="scale_mpi_epyc_epyc005_2023-06-13_11-48-13.csv "/>
    <s v="e2 100 100 100000 1 30"/>
    <e v="#N/A"/>
    <e v="#N/A"/>
    <e v="#N/A"/>
    <e v="#N/A"/>
    <x v="2"/>
  </r>
  <r>
    <x v="0"/>
    <x v="2"/>
    <n v="100"/>
    <x v="2"/>
    <x v="28"/>
    <n v="1"/>
    <n v="5.8264000000000003E-2"/>
    <n v="2.9670999999999999E-2"/>
    <n v="0.72462099999999996"/>
    <n v="2.5878999999999999E-2"/>
    <s v="5"/>
    <s v="scale_mpi_epyc_job_12204.out "/>
    <s v="scale_mpi_epyc_epyc005_2023-06-13_11-48-13.csv "/>
    <s v="e2 100 100 100000 1 29"/>
    <e v="#N/A"/>
    <e v="#N/A"/>
    <e v="#N/A"/>
    <e v="#N/A"/>
    <x v="2"/>
  </r>
  <r>
    <x v="0"/>
    <x v="2"/>
    <n v="100"/>
    <x v="2"/>
    <x v="27"/>
    <n v="1"/>
    <n v="8.4791000000000005E-2"/>
    <n v="5.6266999999999998E-2"/>
    <n v="1.0340339999999999"/>
    <n v="3.8297999999999999E-2"/>
    <s v="5"/>
    <s v="scale_mpi_epyc_job_12204.out "/>
    <s v="scale_mpi_epyc_epyc005_2023-06-13_11-48-13.csv "/>
    <s v="e2 100 100 100000 1 28"/>
    <e v="#N/A"/>
    <e v="#N/A"/>
    <e v="#N/A"/>
    <e v="#N/A"/>
    <x v="2"/>
  </r>
  <r>
    <x v="0"/>
    <x v="2"/>
    <n v="100"/>
    <x v="2"/>
    <x v="26"/>
    <n v="1"/>
    <n v="0.104626"/>
    <n v="5.3800000000000001E-2"/>
    <n v="0.89523299999999995"/>
    <n v="3.4431999999999997E-2"/>
    <s v="5"/>
    <s v="scale_mpi_epyc_job_12204.out "/>
    <s v="scale_mpi_epyc_epyc005_2023-06-13_11-48-13.csv "/>
    <s v="e2 100 100 100000 1 27"/>
    <e v="#N/A"/>
    <e v="#N/A"/>
    <e v="#N/A"/>
    <e v="#N/A"/>
    <x v="2"/>
  </r>
  <r>
    <x v="0"/>
    <x v="2"/>
    <n v="100"/>
    <x v="2"/>
    <x v="25"/>
    <n v="1"/>
    <n v="5.5046999999999999E-2"/>
    <n v="2.7807999999999999E-2"/>
    <n v="0.59798799999999996"/>
    <n v="2.392E-2"/>
    <s v="5"/>
    <s v="scale_mpi_epyc_job_12204.out "/>
    <s v="scale_mpi_epyc_epyc005_2023-06-13_11-48-13.csv "/>
    <s v="e2 100 100 100000 1 26"/>
    <e v="#N/A"/>
    <e v="#N/A"/>
    <e v="#N/A"/>
    <e v="#N/A"/>
    <x v="2"/>
  </r>
  <r>
    <x v="0"/>
    <x v="2"/>
    <n v="100"/>
    <x v="2"/>
    <x v="24"/>
    <n v="1"/>
    <n v="7.6911999999999994E-2"/>
    <n v="4.9375000000000002E-2"/>
    <n v="0.78827800000000003"/>
    <n v="3.2844999999999999E-2"/>
    <s v="5"/>
    <s v="scale_mpi_epyc_job_12204.out "/>
    <s v="scale_mpi_epyc_epyc005_2023-06-13_11-48-13.csv "/>
    <s v="e2 100 100 100000 1 25"/>
    <e v="#N/A"/>
    <e v="#N/A"/>
    <e v="#N/A"/>
    <e v="#N/A"/>
    <x v="2"/>
  </r>
  <r>
    <x v="0"/>
    <x v="2"/>
    <n v="100"/>
    <x v="2"/>
    <x v="23"/>
    <n v="1"/>
    <n v="9.8599999999999993E-2"/>
    <n v="4.8968999999999999E-2"/>
    <n v="0.77468700000000001"/>
    <n v="3.3681999999999997E-2"/>
    <s v="5"/>
    <s v="scale_mpi_epyc_job_12204.out "/>
    <s v="scale_mpi_epyc_epyc005_2023-06-13_11-48-13.csv "/>
    <s v="e2 100 100 100000 1 24"/>
    <e v="#N/A"/>
    <e v="#N/A"/>
    <e v="#N/A"/>
    <e v="#N/A"/>
    <x v="2"/>
  </r>
  <r>
    <x v="0"/>
    <x v="2"/>
    <n v="100"/>
    <x v="2"/>
    <x v="22"/>
    <n v="1"/>
    <n v="7.5492000000000004E-2"/>
    <n v="4.8179E-2"/>
    <n v="0.65447900000000003"/>
    <n v="2.9749000000000001E-2"/>
    <s v="5"/>
    <s v="scale_mpi_epyc_job_12204.out "/>
    <s v="scale_mpi_epyc_epyc005_2023-06-13_11-48-13.csv "/>
    <s v="e2 100 100 100000 1 23"/>
    <e v="#N/A"/>
    <e v="#N/A"/>
    <e v="#N/A"/>
    <e v="#N/A"/>
    <x v="2"/>
  </r>
  <r>
    <x v="0"/>
    <x v="2"/>
    <n v="100"/>
    <x v="2"/>
    <x v="21"/>
    <n v="1"/>
    <n v="5.1538E-2"/>
    <n v="2.4674000000000001E-2"/>
    <n v="0.455258"/>
    <n v="2.1679E-2"/>
    <s v="5"/>
    <s v="scale_mpi_epyc_job_12204.out "/>
    <s v="scale_mpi_epyc_epyc005_2023-06-13_11-48-13.csv "/>
    <s v="e2 100 100 100000 1 22"/>
    <e v="#N/A"/>
    <e v="#N/A"/>
    <e v="#N/A"/>
    <e v="#N/A"/>
    <x v="2"/>
  </r>
  <r>
    <x v="0"/>
    <x v="2"/>
    <n v="100"/>
    <x v="2"/>
    <x v="20"/>
    <n v="1"/>
    <n v="5.7494999999999997E-2"/>
    <n v="3.0809E-2"/>
    <n v="0.524891"/>
    <n v="2.6245000000000001E-2"/>
    <s v="5"/>
    <s v="scale_mpi_epyc_job_12204.out "/>
    <s v="scale_mpi_epyc_epyc005_2023-06-13_11-48-13.csv "/>
    <s v="e2 100 100 100000 1 21"/>
    <e v="#N/A"/>
    <e v="#N/A"/>
    <e v="#N/A"/>
    <e v="#N/A"/>
    <x v="2"/>
  </r>
  <r>
    <x v="0"/>
    <x v="2"/>
    <n v="100"/>
    <x v="2"/>
    <x v="19"/>
    <n v="1"/>
    <n v="7.1808999999999998E-2"/>
    <n v="4.5756999999999999E-2"/>
    <n v="0.61354600000000004"/>
    <n v="3.2292000000000001E-2"/>
    <s v="5"/>
    <s v="scale_mpi_epyc_job_12204.out "/>
    <s v="scale_mpi_epyc_epyc005_2023-06-13_11-48-13.csv "/>
    <s v="e2 100 100 100000 1 20"/>
    <e v="#N/A"/>
    <e v="#N/A"/>
    <e v="#N/A"/>
    <e v="#N/A"/>
    <x v="2"/>
  </r>
  <r>
    <x v="0"/>
    <x v="2"/>
    <n v="100"/>
    <x v="2"/>
    <x v="18"/>
    <n v="1"/>
    <n v="9.0354000000000004E-2"/>
    <n v="4.4068999999999997E-2"/>
    <n v="0.624641"/>
    <n v="3.4701999999999997E-2"/>
    <s v="5"/>
    <s v="scale_mpi_epyc_job_12204.out "/>
    <s v="scale_mpi_epyc_epyc005_2023-06-13_11-48-13.csv "/>
    <s v="e2 100 100 100000 1 19"/>
    <e v="#N/A"/>
    <e v="#N/A"/>
    <e v="#N/A"/>
    <e v="#N/A"/>
    <x v="2"/>
  </r>
  <r>
    <x v="0"/>
    <x v="2"/>
    <n v="100"/>
    <x v="2"/>
    <x v="17"/>
    <n v="1"/>
    <n v="7.0146E-2"/>
    <n v="4.4833999999999999E-2"/>
    <n v="0.50920900000000002"/>
    <n v="2.9953E-2"/>
    <s v="5"/>
    <s v="scale_mpi_epyc_job_12204.out "/>
    <s v="scale_mpi_epyc_epyc005_2023-06-13_11-48-13.csv "/>
    <s v="e2 100 100 100000 1 18"/>
    <e v="#N/A"/>
    <e v="#N/A"/>
    <e v="#N/A"/>
    <e v="#N/A"/>
    <x v="2"/>
  </r>
  <r>
    <x v="0"/>
    <x v="2"/>
    <n v="100"/>
    <x v="2"/>
    <x v="16"/>
    <n v="1"/>
    <n v="8.2354999999999998E-2"/>
    <n v="4.2673000000000003E-2"/>
    <n v="0.54286999999999996"/>
    <n v="3.3929000000000001E-2"/>
    <s v="5"/>
    <s v="scale_mpi_epyc_job_12204.out "/>
    <s v="scale_mpi_epyc_epyc005_2023-06-13_11-48-13.csv "/>
    <s v="e2 100 100 100000 1 17"/>
    <e v="#N/A"/>
    <e v="#N/A"/>
    <e v="#N/A"/>
    <e v="#N/A"/>
    <x v="2"/>
  </r>
  <r>
    <x v="0"/>
    <x v="2"/>
    <n v="100"/>
    <x v="2"/>
    <x v="15"/>
    <n v="1"/>
    <n v="8.5876999999999995E-2"/>
    <n v="4.0294999999999997E-2"/>
    <n v="0.49140800000000001"/>
    <n v="3.2760999999999998E-2"/>
    <s v="5"/>
    <s v="scale_mpi_epyc_job_12204.out "/>
    <s v="scale_mpi_epyc_epyc005_2023-06-13_11-48-13.csv "/>
    <s v="e2 100 100 100000 1 16"/>
    <e v="#N/A"/>
    <e v="#N/A"/>
    <e v="#N/A"/>
    <e v="#N/A"/>
    <x v="2"/>
  </r>
  <r>
    <x v="0"/>
    <x v="2"/>
    <n v="100"/>
    <x v="2"/>
    <x v="14"/>
    <n v="1"/>
    <n v="8.2758999999999999E-2"/>
    <n v="4.0212999999999999E-2"/>
    <n v="0.39803699999999997"/>
    <n v="2.8431000000000001E-2"/>
    <s v="5"/>
    <s v="scale_mpi_epyc_job_12204.out "/>
    <s v="scale_mpi_epyc_epyc005_2023-06-13_11-48-13.csv "/>
    <s v="e2 100 100 100000 1 15"/>
    <e v="#N/A"/>
    <e v="#N/A"/>
    <e v="#N/A"/>
    <e v="#N/A"/>
    <x v="2"/>
  </r>
  <r>
    <x v="0"/>
    <x v="2"/>
    <n v="100"/>
    <x v="2"/>
    <x v="13"/>
    <n v="1"/>
    <n v="6.3478000000000007E-2"/>
    <n v="3.9523000000000003E-2"/>
    <n v="0.27123999999999998"/>
    <n v="2.0865000000000002E-2"/>
    <s v="5"/>
    <s v="scale_mpi_epyc_job_12204.out "/>
    <s v="scale_mpi_epyc_epyc005_2023-06-13_11-48-13.csv "/>
    <s v="e2 100 100 100000 1 14"/>
    <e v="#N/A"/>
    <e v="#N/A"/>
    <e v="#N/A"/>
    <e v="#N/A"/>
    <x v="2"/>
  </r>
  <r>
    <x v="0"/>
    <x v="2"/>
    <n v="100"/>
    <x v="2"/>
    <x v="12"/>
    <n v="1"/>
    <n v="5.5925999999999997E-2"/>
    <n v="3.2080999999999998E-2"/>
    <n v="0.19231699999999999"/>
    <n v="1.6025999999999999E-2"/>
    <s v="5"/>
    <s v="scale_mpi_epyc_job_12204.out "/>
    <s v="scale_mpi_epyc_epyc005_2023-06-13_11-48-13.csv "/>
    <s v="e2 100 100 100000 1 13"/>
    <e v="#N/A"/>
    <e v="#N/A"/>
    <e v="#N/A"/>
    <e v="#N/A"/>
    <x v="2"/>
  </r>
  <r>
    <x v="0"/>
    <x v="2"/>
    <n v="100"/>
    <x v="2"/>
    <x v="11"/>
    <n v="1"/>
    <n v="5.3192999999999997E-2"/>
    <n v="2.9649999999999999E-2"/>
    <n v="0.198597"/>
    <n v="1.8054000000000001E-2"/>
    <s v="5"/>
    <s v="scale_mpi_epyc_job_12204.out "/>
    <s v="scale_mpi_epyc_epyc005_2023-06-13_11-48-13.csv "/>
    <s v="e2 100 100 100000 1 12"/>
    <e v="#N/A"/>
    <e v="#N/A"/>
    <e v="#N/A"/>
    <e v="#N/A"/>
    <x v="2"/>
  </r>
  <r>
    <x v="0"/>
    <x v="2"/>
    <n v="100"/>
    <x v="2"/>
    <x v="10"/>
    <n v="1"/>
    <n v="3.8876000000000001E-2"/>
    <n v="1.5709999999999998E-2"/>
    <n v="0.13389200000000001"/>
    <n v="1.3389E-2"/>
    <s v="5"/>
    <s v="scale_mpi_epyc_job_12204.out "/>
    <s v="scale_mpi_epyc_epyc005_2023-06-13_11-48-13.csv "/>
    <s v="e2 100 100 100000 1 11"/>
    <e v="#N/A"/>
    <e v="#N/A"/>
    <e v="#N/A"/>
    <e v="#N/A"/>
    <x v="2"/>
  </r>
  <r>
    <x v="0"/>
    <x v="2"/>
    <n v="100"/>
    <x v="2"/>
    <x v="9"/>
    <n v="1"/>
    <n v="4.9173000000000001E-2"/>
    <n v="2.6325000000000001E-2"/>
    <n v="0.11874899999999999"/>
    <n v="1.3194000000000001E-2"/>
    <s v="5"/>
    <s v="scale_mpi_epyc_job_12204.out "/>
    <s v="scale_mpi_epyc_epyc005_2023-06-13_11-48-13.csv "/>
    <s v="e2 100 100 100000 1 10"/>
    <e v="#N/A"/>
    <e v="#N/A"/>
    <e v="#N/A"/>
    <e v="#N/A"/>
    <x v="2"/>
  </r>
  <r>
    <x v="0"/>
    <x v="2"/>
    <n v="100"/>
    <x v="2"/>
    <x v="8"/>
    <n v="1"/>
    <n v="5.7992000000000002E-2"/>
    <n v="1.4789999999999999E-2"/>
    <n v="9.7585000000000005E-2"/>
    <n v="1.2198000000000001E-2"/>
    <s v="5"/>
    <s v="scale_mpi_epyc_job_12204.out "/>
    <s v="scale_mpi_epyc_epyc005_2023-06-13_11-48-13.csv "/>
    <s v="e2 100 100 100000 1 9"/>
    <e v="#N/A"/>
    <e v="#N/A"/>
    <e v="#N/A"/>
    <e v="#N/A"/>
    <x v="2"/>
  </r>
  <r>
    <x v="0"/>
    <x v="2"/>
    <n v="100"/>
    <x v="2"/>
    <x v="7"/>
    <n v="1"/>
    <n v="3.3724999999999998E-2"/>
    <n v="1.1815000000000001E-2"/>
    <n v="6.9918999999999995E-2"/>
    <n v="9.9880000000000004E-3"/>
    <s v="5"/>
    <s v="scale_mpi_epyc_job_12204.out "/>
    <s v="scale_mpi_epyc_epyc005_2023-06-13_11-48-13.csv "/>
    <s v="e2 100 100 100000 1 8"/>
    <e v="#N/A"/>
    <e v="#N/A"/>
    <e v="#N/A"/>
    <e v="#N/A"/>
    <x v="2"/>
  </r>
  <r>
    <x v="0"/>
    <x v="2"/>
    <n v="100"/>
    <x v="2"/>
    <x v="6"/>
    <n v="1"/>
    <n v="4.3720000000000002E-2"/>
    <n v="2.2454999999999999E-2"/>
    <n v="8.6793999999999996E-2"/>
    <n v="1.4466E-2"/>
    <s v="5"/>
    <s v="scale_mpi_epyc_job_12204.out "/>
    <s v="scale_mpi_epyc_epyc005_2023-06-13_11-48-13.csv "/>
    <s v="e2 100 100 100000 1 7"/>
    <e v="#N/A"/>
    <e v="#N/A"/>
    <e v="#N/A"/>
    <e v="#N/A"/>
    <x v="2"/>
  </r>
  <r>
    <x v="0"/>
    <x v="2"/>
    <n v="100"/>
    <x v="2"/>
    <x v="5"/>
    <n v="1"/>
    <n v="3.1808999999999997E-2"/>
    <n v="1.0518E-2"/>
    <n v="4.2727000000000001E-2"/>
    <n v="8.5450000000000005E-3"/>
    <s v="5"/>
    <s v="scale_mpi_epyc_job_12204.out "/>
    <s v="scale_mpi_epyc_epyc005_2023-06-13_11-48-13.csv "/>
    <s v="e2 100 100 100000 1 6"/>
    <e v="#N/A"/>
    <e v="#N/A"/>
    <e v="#N/A"/>
    <e v="#N/A"/>
    <x v="2"/>
  </r>
  <r>
    <x v="0"/>
    <x v="2"/>
    <n v="100"/>
    <x v="2"/>
    <x v="4"/>
    <n v="1"/>
    <n v="3.1274000000000003E-2"/>
    <n v="1.0181000000000001E-2"/>
    <n v="3.4452000000000003E-2"/>
    <n v="8.6130000000000009E-3"/>
    <s v="5"/>
    <s v="scale_mpi_epyc_job_12204.out "/>
    <s v="scale_mpi_epyc_epyc005_2023-06-13_11-48-13.csv "/>
    <s v="e2 100 100 100000 1 5"/>
    <e v="#N/A"/>
    <e v="#N/A"/>
    <e v="#N/A"/>
    <e v="#N/A"/>
    <x v="2"/>
  </r>
  <r>
    <x v="0"/>
    <x v="2"/>
    <n v="100"/>
    <x v="2"/>
    <x v="3"/>
    <n v="1"/>
    <n v="3.8993E-2"/>
    <n v="1.8710999999999998E-2"/>
    <n v="4.054E-2"/>
    <n v="1.3513000000000001E-2"/>
    <s v="5"/>
    <s v="scale_mpi_epyc_job_12204.out "/>
    <s v="scale_mpi_epyc_epyc005_2023-06-13_11-48-13.csv "/>
    <s v="e2 100 100 100000 1 4"/>
    <e v="#N/A"/>
    <e v="#N/A"/>
    <e v="#N/A"/>
    <e v="#N/A"/>
    <x v="2"/>
  </r>
  <r>
    <x v="0"/>
    <x v="2"/>
    <n v="100"/>
    <x v="2"/>
    <x v="2"/>
    <n v="1"/>
    <n v="2.7799000000000001E-2"/>
    <n v="7.927E-3"/>
    <n v="1.312E-2"/>
    <n v="6.5599999999999999E-3"/>
    <s v="5"/>
    <s v="scale_mpi_epyc_job_12204.out "/>
    <s v="scale_mpi_epyc_epyc005_2023-06-13_11-48-13.csv "/>
    <s v="e2 100 100 100000 1 3"/>
    <e v="#N/A"/>
    <e v="#N/A"/>
    <e v="#N/A"/>
    <e v="#N/A"/>
    <x v="2"/>
  </r>
  <r>
    <x v="0"/>
    <x v="2"/>
    <n v="100"/>
    <x v="2"/>
    <x v="1"/>
    <n v="1"/>
    <n v="2.6397E-2"/>
    <n v="6.9069999999999999E-3"/>
    <n v="5.2649999999999997E-3"/>
    <n v="5.2649999999999997E-3"/>
    <s v="5"/>
    <s v="scale_mpi_epyc_job_12204.out "/>
    <s v="scale_mpi_epyc_epyc005_2023-06-13_11-48-13.csv "/>
    <s v="e2 100 100 100000 1 2"/>
    <e v="#N/A"/>
    <e v="#N/A"/>
    <e v="#N/A"/>
    <e v="#N/A"/>
    <x v="2"/>
  </r>
  <r>
    <x v="0"/>
    <x v="2"/>
    <n v="100"/>
    <x v="2"/>
    <x v="0"/>
    <n v="1"/>
    <n v="2.4601999999999999E-2"/>
    <n v="5.4489999999999999E-3"/>
    <n v="0"/>
    <n v="0"/>
    <s v="5"/>
    <s v="scale_mpi_epyc_job_12204.out "/>
    <s v="scale_mpi_epyc_epyc005_2023-06-13_11-48-13.csv "/>
    <s v="e2 100 100 100000 1 1"/>
    <e v="#N/A"/>
    <e v="#N/A"/>
    <e v="#N/A"/>
    <e v="#N/A"/>
    <x v="2"/>
  </r>
  <r>
    <x v="3"/>
    <x v="1"/>
    <n v="100"/>
    <x v="2"/>
    <x v="63"/>
    <n v="1"/>
    <n v="1.4392929999999999"/>
    <n v="6.0905000000000001E-2"/>
    <n v="3.320033"/>
    <n v="5.2699000000000003E-2"/>
    <s v="6"/>
    <s v="scale_mpi_epyc_job_12205.out "/>
    <s v="scale_mpi_epyc_epyc006_2023-06-13_11-54-46.csv "/>
    <s v="e3 1000 100 100000 1 64"/>
    <e v="#N/A"/>
    <e v="#N/A"/>
    <e v="#N/A"/>
    <e v="#N/A"/>
    <x v="2"/>
  </r>
  <r>
    <x v="3"/>
    <x v="1"/>
    <n v="100"/>
    <x v="2"/>
    <x v="62"/>
    <n v="1"/>
    <n v="1.3496090000000001"/>
    <n v="6.3405000000000003E-2"/>
    <n v="3.423362"/>
    <n v="5.5216000000000001E-2"/>
    <s v="6"/>
    <s v="scale_mpi_epyc_job_12205.out "/>
    <s v="scale_mpi_epyc_epyc006_2023-06-13_11-54-46.csv "/>
    <s v="e3 1000 100 100000 1 63"/>
    <e v="#N/A"/>
    <e v="#N/A"/>
    <e v="#N/A"/>
    <e v="#N/A"/>
    <x v="2"/>
  </r>
  <r>
    <x v="3"/>
    <x v="1"/>
    <n v="100"/>
    <x v="2"/>
    <x v="61"/>
    <n v="1"/>
    <n v="1.3883270000000001"/>
    <n v="6.2806000000000001E-2"/>
    <n v="3.488226"/>
    <n v="5.7183999999999999E-2"/>
    <s v="6"/>
    <s v="scale_mpi_epyc_job_12205.out "/>
    <s v="scale_mpi_epyc_epyc006_2023-06-13_11-54-46.csv "/>
    <s v="e3 1000 100 100000 1 62"/>
    <e v="#N/A"/>
    <e v="#N/A"/>
    <e v="#N/A"/>
    <e v="#N/A"/>
    <x v="2"/>
  </r>
  <r>
    <x v="3"/>
    <x v="1"/>
    <n v="100"/>
    <x v="2"/>
    <x v="60"/>
    <n v="1"/>
    <n v="1.2603059999999999"/>
    <n v="6.1393999999999997E-2"/>
    <n v="3.1416110000000002"/>
    <n v="5.2359999999999997E-2"/>
    <s v="6"/>
    <s v="scale_mpi_epyc_job_12205.out "/>
    <s v="scale_mpi_epyc_epyc006_2023-06-13_11-54-46.csv "/>
    <s v="e3 1000 100 100000 1 61"/>
    <e v="#N/A"/>
    <e v="#N/A"/>
    <e v="#N/A"/>
    <e v="#N/A"/>
    <x v="2"/>
  </r>
  <r>
    <x v="3"/>
    <x v="1"/>
    <n v="100"/>
    <x v="2"/>
    <x v="59"/>
    <n v="1"/>
    <n v="1.3494079999999999"/>
    <n v="5.9611999999999998E-2"/>
    <n v="3.0580440000000002"/>
    <n v="5.1831000000000002E-2"/>
    <s v="6"/>
    <s v="scale_mpi_epyc_job_12205.out "/>
    <s v="scale_mpi_epyc_epyc006_2023-06-13_11-54-46.csv "/>
    <s v="e3 1000 100 100000 1 60"/>
    <e v="#N/A"/>
    <e v="#N/A"/>
    <e v="#N/A"/>
    <e v="#N/A"/>
    <x v="2"/>
  </r>
  <r>
    <x v="3"/>
    <x v="1"/>
    <n v="100"/>
    <x v="2"/>
    <x v="58"/>
    <n v="1"/>
    <n v="1.4174659999999999"/>
    <n v="5.9981E-2"/>
    <n v="3.0401880000000001"/>
    <n v="5.2416999999999998E-2"/>
    <s v="6"/>
    <s v="scale_mpi_epyc_job_12205.out "/>
    <s v="scale_mpi_epyc_epyc006_2023-06-13_11-54-46.csv "/>
    <s v="e3 1000 100 100000 1 59"/>
    <e v="#N/A"/>
    <e v="#N/A"/>
    <e v="#N/A"/>
    <e v="#N/A"/>
    <x v="2"/>
  </r>
  <r>
    <x v="3"/>
    <x v="1"/>
    <n v="100"/>
    <x v="2"/>
    <x v="57"/>
    <n v="1"/>
    <n v="1.3393539999999999"/>
    <n v="5.9756999999999998E-2"/>
    <n v="2.9850020000000002"/>
    <n v="5.2367999999999998E-2"/>
    <s v="6"/>
    <s v="scale_mpi_epyc_job_12205.out "/>
    <s v="scale_mpi_epyc_epyc006_2023-06-13_11-54-46.csv "/>
    <s v="e3 1000 100 100000 1 58"/>
    <e v="#N/A"/>
    <e v="#N/A"/>
    <e v="#N/A"/>
    <e v="#N/A"/>
    <x v="2"/>
  </r>
  <r>
    <x v="3"/>
    <x v="1"/>
    <n v="100"/>
    <x v="2"/>
    <x v="56"/>
    <n v="1"/>
    <n v="1.780073"/>
    <n v="0.123574"/>
    <n v="3.012591"/>
    <n v="5.3795999999999997E-2"/>
    <s v="6"/>
    <s v="scale_mpi_epyc_job_12205.out "/>
    <s v="scale_mpi_epyc_epyc006_2023-06-13_11-54-46.csv "/>
    <s v="e3 1000 100 100000 1 57"/>
    <e v="#N/A"/>
    <e v="#N/A"/>
    <e v="#N/A"/>
    <e v="#N/A"/>
    <x v="2"/>
  </r>
  <r>
    <x v="3"/>
    <x v="1"/>
    <n v="100"/>
    <x v="2"/>
    <x v="55"/>
    <n v="1"/>
    <n v="1.7606170000000001"/>
    <n v="0.13377600000000001"/>
    <n v="3.1764760000000001"/>
    <n v="5.7754E-2"/>
    <s v="6"/>
    <s v="scale_mpi_epyc_job_12205.out "/>
    <s v="scale_mpi_epyc_epyc006_2023-06-13_11-54-46.csv "/>
    <s v="e3 1000 100 100000 1 56"/>
    <e v="#N/A"/>
    <e v="#N/A"/>
    <e v="#N/A"/>
    <e v="#N/A"/>
    <x v="2"/>
  </r>
  <r>
    <x v="3"/>
    <x v="1"/>
    <n v="100"/>
    <x v="2"/>
    <x v="54"/>
    <n v="1"/>
    <n v="1.7133529999999999"/>
    <n v="8.3045999999999995E-2"/>
    <n v="2.4892650000000001"/>
    <n v="4.6098E-2"/>
    <s v="6"/>
    <s v="scale_mpi_epyc_job_12205.out "/>
    <s v="scale_mpi_epyc_epyc006_2023-06-13_11-54-46.csv "/>
    <s v="e3 1000 100 100000 1 55"/>
    <e v="#N/A"/>
    <e v="#N/A"/>
    <e v="#N/A"/>
    <e v="#N/A"/>
    <x v="2"/>
  </r>
  <r>
    <x v="3"/>
    <x v="1"/>
    <n v="100"/>
    <x v="2"/>
    <x v="53"/>
    <n v="1"/>
    <n v="1.6875560000000001"/>
    <n v="7.8012999999999999E-2"/>
    <n v="2.4236810000000002"/>
    <n v="4.573E-2"/>
    <s v="6"/>
    <s v="scale_mpi_epyc_job_12205.out "/>
    <s v="scale_mpi_epyc_epyc006_2023-06-13_11-54-46.csv "/>
    <s v="e3 1000 100 100000 1 54"/>
    <e v="#N/A"/>
    <e v="#N/A"/>
    <e v="#N/A"/>
    <e v="#N/A"/>
    <x v="2"/>
  </r>
  <r>
    <x v="3"/>
    <x v="1"/>
    <n v="100"/>
    <x v="2"/>
    <x v="52"/>
    <n v="1"/>
    <n v="1.710766"/>
    <n v="5.5350000000000003E-2"/>
    <n v="2.299369"/>
    <n v="4.4219000000000001E-2"/>
    <s v="6"/>
    <s v="scale_mpi_epyc_job_12205.out "/>
    <s v="scale_mpi_epyc_epyc006_2023-06-13_11-54-46.csv "/>
    <s v="e3 1000 100 100000 1 53"/>
    <e v="#N/A"/>
    <e v="#N/A"/>
    <e v="#N/A"/>
    <e v="#N/A"/>
    <x v="2"/>
  </r>
  <r>
    <x v="3"/>
    <x v="1"/>
    <n v="100"/>
    <x v="2"/>
    <x v="51"/>
    <n v="1"/>
    <n v="1.9013990000000001"/>
    <n v="8.4191000000000002E-2"/>
    <n v="3.073096"/>
    <n v="6.0256999999999998E-2"/>
    <s v="6"/>
    <s v="scale_mpi_epyc_job_12205.out "/>
    <s v="scale_mpi_epyc_epyc006_2023-06-13_11-54-46.csv "/>
    <s v="e3 1000 100 100000 1 52"/>
    <e v="#N/A"/>
    <e v="#N/A"/>
    <e v="#N/A"/>
    <e v="#N/A"/>
    <x v="2"/>
  </r>
  <r>
    <x v="3"/>
    <x v="1"/>
    <n v="100"/>
    <x v="2"/>
    <x v="50"/>
    <n v="1"/>
    <n v="1.593737"/>
    <n v="4.7690999999999997E-2"/>
    <n v="2.0271880000000002"/>
    <n v="4.0543999999999997E-2"/>
    <s v="6"/>
    <s v="scale_mpi_epyc_job_12205.out "/>
    <s v="scale_mpi_epyc_epyc006_2023-06-13_11-54-46.csv "/>
    <s v="e3 1000 100 100000 1 51"/>
    <e v="#N/A"/>
    <e v="#N/A"/>
    <e v="#N/A"/>
    <e v="#N/A"/>
    <x v="2"/>
  </r>
  <r>
    <x v="3"/>
    <x v="1"/>
    <n v="100"/>
    <x v="2"/>
    <x v="49"/>
    <n v="1"/>
    <n v="1.629259"/>
    <n v="9.0651999999999996E-2"/>
    <n v="2.6757399999999998"/>
    <n v="5.4607000000000003E-2"/>
    <s v="6"/>
    <s v="scale_mpi_epyc_job_12205.out "/>
    <s v="scale_mpi_epyc_epyc006_2023-06-13_11-54-46.csv "/>
    <s v="e3 1000 100 100000 1 50"/>
    <e v="#N/A"/>
    <e v="#N/A"/>
    <e v="#N/A"/>
    <e v="#N/A"/>
    <x v="2"/>
  </r>
  <r>
    <x v="3"/>
    <x v="1"/>
    <n v="100"/>
    <x v="2"/>
    <x v="48"/>
    <n v="1"/>
    <n v="1.5642400000000001"/>
    <n v="4.5543E-2"/>
    <n v="1.863327"/>
    <n v="3.8818999999999999E-2"/>
    <s v="6"/>
    <s v="scale_mpi_epyc_job_12205.out "/>
    <s v="scale_mpi_epyc_epyc006_2023-06-13_11-54-46.csv "/>
    <s v="e3 1000 100 100000 1 49"/>
    <e v="#N/A"/>
    <e v="#N/A"/>
    <e v="#N/A"/>
    <e v="#N/A"/>
    <x v="2"/>
  </r>
  <r>
    <x v="3"/>
    <x v="1"/>
    <n v="100"/>
    <x v="2"/>
    <x v="47"/>
    <n v="1"/>
    <n v="1.595764"/>
    <n v="6.4537999999999998E-2"/>
    <n v="2.2748889999999999"/>
    <n v="4.8402000000000001E-2"/>
    <s v="6"/>
    <s v="scale_mpi_epyc_job_12205.out "/>
    <s v="scale_mpi_epyc_epyc006_2023-06-13_11-54-46.csv "/>
    <s v="e3 1000 100 100000 1 48"/>
    <e v="#N/A"/>
    <e v="#N/A"/>
    <e v="#N/A"/>
    <e v="#N/A"/>
    <x v="2"/>
  </r>
  <r>
    <x v="3"/>
    <x v="1"/>
    <n v="100"/>
    <x v="2"/>
    <x v="46"/>
    <n v="1"/>
    <n v="1.7478579999999999"/>
    <n v="7.4996999999999994E-2"/>
    <n v="2.2131120000000002"/>
    <n v="4.8111000000000001E-2"/>
    <s v="6"/>
    <s v="scale_mpi_epyc_job_12205.out "/>
    <s v="scale_mpi_epyc_epyc006_2023-06-13_11-54-46.csv "/>
    <s v="e3 1000 100 100000 1 47"/>
    <e v="#N/A"/>
    <e v="#N/A"/>
    <e v="#N/A"/>
    <e v="#N/A"/>
    <x v="2"/>
  </r>
  <r>
    <x v="3"/>
    <x v="1"/>
    <n v="100"/>
    <x v="2"/>
    <x v="45"/>
    <n v="1"/>
    <n v="1.5731820000000001"/>
    <n v="7.8826999999999994E-2"/>
    <n v="2.1619290000000002"/>
    <n v="4.8043000000000002E-2"/>
    <s v="6"/>
    <s v="scale_mpi_epyc_job_12205.out "/>
    <s v="scale_mpi_epyc_epyc006_2023-06-13_11-54-46.csv "/>
    <s v="e3 1000 100 100000 1 46"/>
    <e v="#N/A"/>
    <e v="#N/A"/>
    <e v="#N/A"/>
    <e v="#N/A"/>
    <x v="2"/>
  </r>
  <r>
    <x v="3"/>
    <x v="1"/>
    <n v="100"/>
    <x v="2"/>
    <x v="44"/>
    <n v="1"/>
    <n v="1.7147319999999999"/>
    <n v="7.6077000000000006E-2"/>
    <n v="1.9932719999999999"/>
    <n v="4.5302000000000002E-2"/>
    <s v="6"/>
    <s v="scale_mpi_epyc_job_12205.out "/>
    <s v="scale_mpi_epyc_epyc006_2023-06-13_11-54-46.csv "/>
    <s v="e3 1000 100 100000 1 45"/>
    <e v="#N/A"/>
    <e v="#N/A"/>
    <e v="#N/A"/>
    <e v="#N/A"/>
    <x v="2"/>
  </r>
  <r>
    <x v="3"/>
    <x v="1"/>
    <n v="100"/>
    <x v="2"/>
    <x v="43"/>
    <n v="1"/>
    <n v="1.512521"/>
    <n v="5.6029000000000002E-2"/>
    <n v="2.1297380000000001"/>
    <n v="4.9528999999999997E-2"/>
    <s v="6"/>
    <s v="scale_mpi_epyc_job_12205.out "/>
    <s v="scale_mpi_epyc_epyc006_2023-06-13_11-54-46.csv "/>
    <s v="e3 1000 100 100000 1 44"/>
    <e v="#N/A"/>
    <e v="#N/A"/>
    <e v="#N/A"/>
    <e v="#N/A"/>
    <x v="2"/>
  </r>
  <r>
    <x v="3"/>
    <x v="1"/>
    <n v="100"/>
    <x v="2"/>
    <x v="42"/>
    <n v="1"/>
    <n v="1.626808"/>
    <n v="7.6156000000000001E-2"/>
    <n v="2.2136309999999999"/>
    <n v="5.2706000000000003E-2"/>
    <s v="6"/>
    <s v="scale_mpi_epyc_job_12205.out "/>
    <s v="scale_mpi_epyc_epyc006_2023-06-13_11-54-46.csv "/>
    <s v="e3 1000 100 100000 1 43"/>
    <e v="#N/A"/>
    <e v="#N/A"/>
    <e v="#N/A"/>
    <e v="#N/A"/>
    <x v="2"/>
  </r>
  <r>
    <x v="3"/>
    <x v="1"/>
    <n v="100"/>
    <x v="2"/>
    <x v="41"/>
    <n v="1"/>
    <n v="1.530205"/>
    <n v="8.2500000000000004E-2"/>
    <n v="1.966566"/>
    <n v="4.7965000000000001E-2"/>
    <s v="6"/>
    <s v="scale_mpi_epyc_job_12205.out "/>
    <s v="scale_mpi_epyc_epyc006_2023-06-13_11-54-46.csv "/>
    <s v="e3 1000 100 100000 1 42"/>
    <e v="#N/A"/>
    <e v="#N/A"/>
    <e v="#N/A"/>
    <e v="#N/A"/>
    <x v="2"/>
  </r>
  <r>
    <x v="3"/>
    <x v="1"/>
    <n v="100"/>
    <x v="2"/>
    <x v="40"/>
    <n v="1"/>
    <n v="1.5059229999999999"/>
    <n v="7.2162000000000004E-2"/>
    <n v="1.9500249999999999"/>
    <n v="4.8751000000000003E-2"/>
    <s v="6"/>
    <s v="scale_mpi_epyc_job_12205.out "/>
    <s v="scale_mpi_epyc_epyc006_2023-06-13_11-54-46.csv "/>
    <s v="e3 1000 100 100000 1 41"/>
    <e v="#N/A"/>
    <e v="#N/A"/>
    <e v="#N/A"/>
    <e v="#N/A"/>
    <x v="2"/>
  </r>
  <r>
    <x v="3"/>
    <x v="1"/>
    <n v="100"/>
    <x v="2"/>
    <x v="39"/>
    <n v="1"/>
    <n v="1.5578970000000001"/>
    <n v="4.1118000000000002E-2"/>
    <n v="1.2911980000000001"/>
    <n v="3.3107999999999999E-2"/>
    <s v="6"/>
    <s v="scale_mpi_epyc_job_12205.out "/>
    <s v="scale_mpi_epyc_epyc006_2023-06-13_11-54-46.csv "/>
    <s v="e3 1000 100 100000 1 40"/>
    <e v="#N/A"/>
    <e v="#N/A"/>
    <e v="#N/A"/>
    <e v="#N/A"/>
    <x v="2"/>
  </r>
  <r>
    <x v="3"/>
    <x v="1"/>
    <n v="100"/>
    <x v="2"/>
    <x v="38"/>
    <n v="1"/>
    <n v="1.543023"/>
    <n v="8.9478000000000002E-2"/>
    <n v="2.3266290000000001"/>
    <n v="6.1226999999999997E-2"/>
    <s v="6"/>
    <s v="scale_mpi_epyc_job_12205.out "/>
    <s v="scale_mpi_epyc_epyc006_2023-06-13_11-54-46.csv "/>
    <s v="e3 1000 100 100000 1 39"/>
    <e v="#N/A"/>
    <e v="#N/A"/>
    <e v="#N/A"/>
    <e v="#N/A"/>
    <x v="2"/>
  </r>
  <r>
    <x v="3"/>
    <x v="1"/>
    <n v="100"/>
    <x v="2"/>
    <x v="37"/>
    <n v="1"/>
    <n v="1.635589"/>
    <n v="6.9504999999999997E-2"/>
    <n v="1.8542730000000001"/>
    <n v="5.0115E-2"/>
    <s v="6"/>
    <s v="scale_mpi_epyc_job_12205.out "/>
    <s v="scale_mpi_epyc_epyc006_2023-06-13_11-54-46.csv "/>
    <s v="e3 1000 100 100000 1 38"/>
    <e v="#N/A"/>
    <e v="#N/A"/>
    <e v="#N/A"/>
    <e v="#N/A"/>
    <x v="2"/>
  </r>
  <r>
    <x v="3"/>
    <x v="1"/>
    <n v="100"/>
    <x v="2"/>
    <x v="36"/>
    <n v="1"/>
    <n v="1.5006729999999999"/>
    <n v="6.6864000000000007E-2"/>
    <n v="1.9655370000000001"/>
    <n v="5.4598000000000001E-2"/>
    <s v="6"/>
    <s v="scale_mpi_epyc_job_12205.out "/>
    <s v="scale_mpi_epyc_epyc006_2023-06-13_11-54-46.csv "/>
    <s v="e3 1000 100 100000 1 37"/>
    <e v="#N/A"/>
    <e v="#N/A"/>
    <e v="#N/A"/>
    <e v="#N/A"/>
    <x v="2"/>
  </r>
  <r>
    <x v="3"/>
    <x v="1"/>
    <n v="100"/>
    <x v="2"/>
    <x v="35"/>
    <n v="1"/>
    <n v="1.5609440000000001"/>
    <n v="5.7006000000000001E-2"/>
    <n v="1.783485"/>
    <n v="5.0957000000000002E-2"/>
    <s v="6"/>
    <s v="scale_mpi_epyc_job_12205.out "/>
    <s v="scale_mpi_epyc_epyc006_2023-06-13_11-54-46.csv "/>
    <s v="e3 1000 100 100000 1 36"/>
    <e v="#N/A"/>
    <e v="#N/A"/>
    <e v="#N/A"/>
    <e v="#N/A"/>
    <x v="2"/>
  </r>
  <r>
    <x v="3"/>
    <x v="1"/>
    <n v="100"/>
    <x v="2"/>
    <x v="34"/>
    <n v="1"/>
    <n v="1.4714069999999999"/>
    <n v="5.2173999999999998E-2"/>
    <n v="1.4241159999999999"/>
    <n v="4.1886E-2"/>
    <s v="6"/>
    <s v="scale_mpi_epyc_job_12205.out "/>
    <s v="scale_mpi_epyc_epyc006_2023-06-13_11-54-46.csv "/>
    <s v="e3 1000 100 100000 1 35"/>
    <e v="#N/A"/>
    <e v="#N/A"/>
    <e v="#N/A"/>
    <e v="#N/A"/>
    <x v="2"/>
  </r>
  <r>
    <x v="3"/>
    <x v="1"/>
    <n v="100"/>
    <x v="2"/>
    <x v="33"/>
    <n v="1"/>
    <n v="1.4465889999999999"/>
    <n v="5.5598000000000002E-2"/>
    <n v="1.2896129999999999"/>
    <n v="3.9079000000000003E-2"/>
    <s v="6"/>
    <s v="scale_mpi_epyc_job_12205.out "/>
    <s v="scale_mpi_epyc_epyc006_2023-06-13_11-54-46.csv "/>
    <s v="e3 1000 100 100000 1 34"/>
    <e v="#N/A"/>
    <e v="#N/A"/>
    <e v="#N/A"/>
    <e v="#N/A"/>
    <x v="2"/>
  </r>
  <r>
    <x v="3"/>
    <x v="1"/>
    <n v="100"/>
    <x v="2"/>
    <x v="32"/>
    <n v="1"/>
    <n v="1.4874400000000001"/>
    <n v="3.2187E-2"/>
    <n v="0.86954100000000001"/>
    <n v="2.7172999999999999E-2"/>
    <s v="6"/>
    <s v="scale_mpi_epyc_job_12205.out "/>
    <s v="scale_mpi_epyc_epyc006_2023-06-13_11-54-46.csv "/>
    <s v="e3 1000 100 100000 1 33"/>
    <e v="#N/A"/>
    <e v="#N/A"/>
    <e v="#N/A"/>
    <e v="#N/A"/>
    <x v="2"/>
  </r>
  <r>
    <x v="3"/>
    <x v="1"/>
    <n v="100"/>
    <x v="2"/>
    <x v="31"/>
    <n v="1"/>
    <n v="1.4238310000000001"/>
    <n v="6.1177000000000002E-2"/>
    <n v="1.350762"/>
    <n v="4.3573000000000001E-2"/>
    <s v="6"/>
    <s v="scale_mpi_epyc_job_12205.out "/>
    <s v="scale_mpi_epyc_epyc006_2023-06-13_11-54-46.csv "/>
    <s v="e3 1000 100 100000 1 32"/>
    <e v="#N/A"/>
    <e v="#N/A"/>
    <e v="#N/A"/>
    <e v="#N/A"/>
    <x v="2"/>
  </r>
  <r>
    <x v="3"/>
    <x v="1"/>
    <n v="100"/>
    <x v="2"/>
    <x v="30"/>
    <n v="1"/>
    <n v="1.433101"/>
    <n v="6.2205999999999997E-2"/>
    <n v="1.497104"/>
    <n v="4.9903000000000003E-2"/>
    <s v="6"/>
    <s v="scale_mpi_epyc_job_12205.out "/>
    <s v="scale_mpi_epyc_epyc006_2023-06-13_11-54-46.csv "/>
    <s v="e3 1000 100 100000 1 31"/>
    <e v="#N/A"/>
    <e v="#N/A"/>
    <e v="#N/A"/>
    <e v="#N/A"/>
    <x v="2"/>
  </r>
  <r>
    <x v="3"/>
    <x v="1"/>
    <n v="100"/>
    <x v="2"/>
    <x v="29"/>
    <n v="1"/>
    <n v="1.4427019999999999"/>
    <n v="5.9596999999999997E-2"/>
    <n v="1.382201"/>
    <n v="4.7662000000000003E-2"/>
    <s v="6"/>
    <s v="scale_mpi_epyc_job_12205.out "/>
    <s v="scale_mpi_epyc_epyc006_2023-06-13_11-54-46.csv "/>
    <s v="e3 1000 100 100000 1 30"/>
    <e v="#N/A"/>
    <e v="#N/A"/>
    <e v="#N/A"/>
    <e v="#N/A"/>
    <x v="2"/>
  </r>
  <r>
    <x v="3"/>
    <x v="1"/>
    <n v="100"/>
    <x v="2"/>
    <x v="28"/>
    <n v="1"/>
    <n v="1.399348"/>
    <n v="5.3976999999999997E-2"/>
    <n v="1.0761350000000001"/>
    <n v="3.8433000000000002E-2"/>
    <s v="6"/>
    <s v="scale_mpi_epyc_job_12205.out "/>
    <s v="scale_mpi_epyc_epyc006_2023-06-13_11-54-46.csv "/>
    <s v="e3 1000 100 100000 1 29"/>
    <e v="#N/A"/>
    <e v="#N/A"/>
    <e v="#N/A"/>
    <e v="#N/A"/>
    <x v="2"/>
  </r>
  <r>
    <x v="3"/>
    <x v="1"/>
    <n v="100"/>
    <x v="2"/>
    <x v="27"/>
    <n v="1"/>
    <n v="1.3575759999999999"/>
    <n v="4.4687999999999999E-2"/>
    <n v="0.9869"/>
    <n v="3.6552000000000001E-2"/>
    <s v="6"/>
    <s v="scale_mpi_epyc_job_12205.out "/>
    <s v="scale_mpi_epyc_epyc006_2023-06-13_11-54-46.csv "/>
    <s v="e3 1000 100 100000 1 28"/>
    <e v="#N/A"/>
    <e v="#N/A"/>
    <e v="#N/A"/>
    <e v="#N/A"/>
    <x v="2"/>
  </r>
  <r>
    <x v="3"/>
    <x v="1"/>
    <n v="100"/>
    <x v="2"/>
    <x v="26"/>
    <n v="1"/>
    <n v="1.4010560000000001"/>
    <n v="5.2127E-2"/>
    <n v="0.98006800000000005"/>
    <n v="3.7694999999999999E-2"/>
    <s v="6"/>
    <s v="scale_mpi_epyc_job_12205.out "/>
    <s v="scale_mpi_epyc_epyc006_2023-06-13_11-54-46.csv "/>
    <s v="e3 1000 100 100000 1 27"/>
    <e v="#N/A"/>
    <e v="#N/A"/>
    <e v="#N/A"/>
    <e v="#N/A"/>
    <x v="2"/>
  </r>
  <r>
    <x v="3"/>
    <x v="1"/>
    <n v="100"/>
    <x v="2"/>
    <x v="25"/>
    <n v="1"/>
    <n v="1.437573"/>
    <n v="7.3939000000000005E-2"/>
    <n v="1.5352669999999999"/>
    <n v="6.1411E-2"/>
    <s v="6"/>
    <s v="scale_mpi_epyc_job_12205.out "/>
    <s v="scale_mpi_epyc_epyc006_2023-06-13_11-54-46.csv "/>
    <s v="e3 1000 100 100000 1 26"/>
    <e v="#N/A"/>
    <e v="#N/A"/>
    <e v="#N/A"/>
    <e v="#N/A"/>
    <x v="2"/>
  </r>
  <r>
    <x v="3"/>
    <x v="1"/>
    <n v="100"/>
    <x v="2"/>
    <x v="24"/>
    <n v="1"/>
    <n v="1.4050210000000001"/>
    <n v="5.1803000000000002E-2"/>
    <n v="0.81121299999999996"/>
    <n v="3.3800999999999998E-2"/>
    <s v="6"/>
    <s v="scale_mpi_epyc_job_12205.out "/>
    <s v="scale_mpi_epyc_epyc006_2023-06-13_11-54-46.csv "/>
    <s v="e3 1000 100 100000 1 25"/>
    <e v="#N/A"/>
    <e v="#N/A"/>
    <e v="#N/A"/>
    <e v="#N/A"/>
    <x v="2"/>
  </r>
  <r>
    <x v="3"/>
    <x v="1"/>
    <n v="100"/>
    <x v="2"/>
    <x v="23"/>
    <n v="1"/>
    <n v="1.3159350000000001"/>
    <n v="2.9891999999999998E-2"/>
    <n v="0.55634099999999997"/>
    <n v="2.4188999999999999E-2"/>
    <s v="6"/>
    <s v="scale_mpi_epyc_job_12205.out "/>
    <s v="scale_mpi_epyc_epyc006_2023-06-13_11-54-46.csv "/>
    <s v="e3 1000 100 100000 1 24"/>
    <e v="#N/A"/>
    <e v="#N/A"/>
    <e v="#N/A"/>
    <e v="#N/A"/>
    <x v="2"/>
  </r>
  <r>
    <x v="3"/>
    <x v="1"/>
    <n v="100"/>
    <x v="2"/>
    <x v="22"/>
    <n v="1"/>
    <n v="1.3561559999999999"/>
    <n v="4.9757999999999997E-2"/>
    <n v="0.81095399999999995"/>
    <n v="3.6861999999999999E-2"/>
    <s v="6"/>
    <s v="scale_mpi_epyc_job_12205.out "/>
    <s v="scale_mpi_epyc_epyc006_2023-06-13_11-54-46.csv "/>
    <s v="e3 1000 100 100000 1 23"/>
    <e v="#N/A"/>
    <e v="#N/A"/>
    <e v="#N/A"/>
    <e v="#N/A"/>
    <x v="2"/>
  </r>
  <r>
    <x v="3"/>
    <x v="1"/>
    <n v="100"/>
    <x v="2"/>
    <x v="21"/>
    <n v="1"/>
    <n v="1.3826130000000001"/>
    <n v="4.8666000000000001E-2"/>
    <n v="0.70926400000000001"/>
    <n v="3.3773999999999998E-2"/>
    <s v="6"/>
    <s v="scale_mpi_epyc_job_12205.out "/>
    <s v="scale_mpi_epyc_epyc006_2023-06-13_11-54-46.csv "/>
    <s v="e3 1000 100 100000 1 22"/>
    <e v="#N/A"/>
    <e v="#N/A"/>
    <e v="#N/A"/>
    <e v="#N/A"/>
    <x v="2"/>
  </r>
  <r>
    <x v="3"/>
    <x v="1"/>
    <n v="100"/>
    <x v="2"/>
    <x v="20"/>
    <n v="1"/>
    <n v="1.3435710000000001"/>
    <n v="2.7944E-2"/>
    <n v="0.44532500000000003"/>
    <n v="2.2266000000000001E-2"/>
    <s v="6"/>
    <s v="scale_mpi_epyc_job_12205.out "/>
    <s v="scale_mpi_epyc_epyc006_2023-06-13_11-54-46.csv "/>
    <s v="e3 1000 100 100000 1 21"/>
    <e v="#N/A"/>
    <e v="#N/A"/>
    <e v="#N/A"/>
    <e v="#N/A"/>
    <x v="2"/>
  </r>
  <r>
    <x v="3"/>
    <x v="1"/>
    <n v="100"/>
    <x v="2"/>
    <x v="19"/>
    <n v="1"/>
    <n v="1.3597140000000001"/>
    <n v="3.5700000000000003E-2"/>
    <n v="0.48674299999999998"/>
    <n v="2.5617999999999998E-2"/>
    <s v="6"/>
    <s v="scale_mpi_epyc_job_12205.out "/>
    <s v="scale_mpi_epyc_epyc006_2023-06-13_11-54-46.csv "/>
    <s v="e3 1000 100 100000 1 20"/>
    <e v="#N/A"/>
    <e v="#N/A"/>
    <e v="#N/A"/>
    <e v="#N/A"/>
    <x v="2"/>
  </r>
  <r>
    <x v="3"/>
    <x v="1"/>
    <n v="100"/>
    <x v="2"/>
    <x v="18"/>
    <n v="1"/>
    <n v="1.3493090000000001"/>
    <n v="4.6476000000000003E-2"/>
    <n v="0.64128099999999999"/>
    <n v="3.5626999999999999E-2"/>
    <s v="6"/>
    <s v="scale_mpi_epyc_job_12205.out "/>
    <s v="scale_mpi_epyc_epyc006_2023-06-13_11-54-46.csv "/>
    <s v="e3 1000 100 100000 1 19"/>
    <e v="#N/A"/>
    <e v="#N/A"/>
    <e v="#N/A"/>
    <e v="#N/A"/>
    <x v="2"/>
  </r>
  <r>
    <x v="3"/>
    <x v="1"/>
    <n v="100"/>
    <x v="2"/>
    <x v="17"/>
    <n v="1"/>
    <n v="1.3710359999999999"/>
    <n v="4.7613000000000003E-2"/>
    <n v="0.78635200000000005"/>
    <n v="4.6255999999999999E-2"/>
    <s v="6"/>
    <s v="scale_mpi_epyc_job_12205.out "/>
    <s v="scale_mpi_epyc_epyc006_2023-06-13_11-54-46.csv "/>
    <s v="e3 1000 100 100000 1 18"/>
    <e v="#N/A"/>
    <e v="#N/A"/>
    <e v="#N/A"/>
    <e v="#N/A"/>
    <x v="2"/>
  </r>
  <r>
    <x v="3"/>
    <x v="1"/>
    <n v="100"/>
    <x v="2"/>
    <x v="16"/>
    <n v="1"/>
    <n v="1.3519909999999999"/>
    <n v="4.9325000000000001E-2"/>
    <n v="0.51660300000000003"/>
    <n v="3.2287999999999997E-2"/>
    <s v="6"/>
    <s v="scale_mpi_epyc_job_12205.out "/>
    <s v="scale_mpi_epyc_epyc006_2023-06-13_11-54-46.csv "/>
    <s v="e3 1000 100 100000 1 17"/>
    <e v="#N/A"/>
    <e v="#N/A"/>
    <e v="#N/A"/>
    <e v="#N/A"/>
    <x v="2"/>
  </r>
  <r>
    <x v="3"/>
    <x v="1"/>
    <n v="100"/>
    <x v="2"/>
    <x v="15"/>
    <n v="1"/>
    <n v="1.3274459999999999"/>
    <n v="2.2630999999999998E-2"/>
    <n v="0.28656599999999999"/>
    <n v="1.9103999999999999E-2"/>
    <s v="6"/>
    <s v="scale_mpi_epyc_job_12205.out "/>
    <s v="scale_mpi_epyc_epyc006_2023-06-13_11-54-46.csv "/>
    <s v="e3 1000 100 100000 1 16"/>
    <e v="#N/A"/>
    <e v="#N/A"/>
    <e v="#N/A"/>
    <e v="#N/A"/>
    <x v="2"/>
  </r>
  <r>
    <x v="3"/>
    <x v="1"/>
    <n v="100"/>
    <x v="2"/>
    <x v="14"/>
    <n v="1"/>
    <n v="1.3225910000000001"/>
    <n v="2.23E-2"/>
    <n v="0.24399000000000001"/>
    <n v="1.7427999999999999E-2"/>
    <s v="6"/>
    <s v="scale_mpi_epyc_job_12205.out "/>
    <s v="scale_mpi_epyc_epyc006_2023-06-13_11-54-46.csv "/>
    <s v="e3 1000 100 100000 1 15"/>
    <e v="#N/A"/>
    <e v="#N/A"/>
    <e v="#N/A"/>
    <e v="#N/A"/>
    <x v="2"/>
  </r>
  <r>
    <x v="3"/>
    <x v="1"/>
    <n v="100"/>
    <x v="2"/>
    <x v="13"/>
    <n v="1"/>
    <n v="1.325008"/>
    <n v="1.9016999999999999E-2"/>
    <n v="0.18116699999999999"/>
    <n v="1.3936E-2"/>
    <s v="6"/>
    <s v="scale_mpi_epyc_job_12205.out "/>
    <s v="scale_mpi_epyc_epyc006_2023-06-13_11-54-46.csv "/>
    <s v="e3 1000 100 100000 1 14"/>
    <e v="#N/A"/>
    <e v="#N/A"/>
    <e v="#N/A"/>
    <e v="#N/A"/>
    <x v="2"/>
  </r>
  <r>
    <x v="3"/>
    <x v="1"/>
    <n v="100"/>
    <x v="2"/>
    <x v="12"/>
    <n v="1"/>
    <n v="1.3302179999999999"/>
    <n v="2.6988999999999999E-2"/>
    <n v="0.19664899999999999"/>
    <n v="1.6386999999999999E-2"/>
    <s v="6"/>
    <s v="scale_mpi_epyc_job_12205.out "/>
    <s v="scale_mpi_epyc_epyc006_2023-06-13_11-54-46.csv "/>
    <s v="e3 1000 100 100000 1 13"/>
    <e v="#N/A"/>
    <e v="#N/A"/>
    <e v="#N/A"/>
    <e v="#N/A"/>
    <x v="2"/>
  </r>
  <r>
    <x v="3"/>
    <x v="1"/>
    <n v="100"/>
    <x v="2"/>
    <x v="11"/>
    <n v="1"/>
    <n v="1.318309"/>
    <n v="1.7479000000000001E-2"/>
    <n v="0.14177100000000001"/>
    <n v="1.2888E-2"/>
    <s v="6"/>
    <s v="scale_mpi_epyc_job_12205.out "/>
    <s v="scale_mpi_epyc_epyc006_2023-06-13_11-54-46.csv "/>
    <s v="e3 1000 100 100000 1 12"/>
    <e v="#N/A"/>
    <e v="#N/A"/>
    <e v="#N/A"/>
    <e v="#N/A"/>
    <x v="2"/>
  </r>
  <r>
    <x v="3"/>
    <x v="1"/>
    <n v="100"/>
    <x v="2"/>
    <x v="10"/>
    <n v="1"/>
    <n v="1.3446100000000001"/>
    <n v="2.9194999999999999E-2"/>
    <n v="0.15781600000000001"/>
    <n v="1.5782000000000001E-2"/>
    <s v="6"/>
    <s v="scale_mpi_epyc_job_12205.out "/>
    <s v="scale_mpi_epyc_epyc006_2023-06-13_11-54-46.csv "/>
    <s v="e3 1000 100 100000 1 11"/>
    <e v="#N/A"/>
    <e v="#N/A"/>
    <e v="#N/A"/>
    <e v="#N/A"/>
    <x v="2"/>
  </r>
  <r>
    <x v="3"/>
    <x v="1"/>
    <n v="100"/>
    <x v="2"/>
    <x v="9"/>
    <n v="1"/>
    <n v="1.3719060000000001"/>
    <n v="2.7347E-2"/>
    <n v="0.14794299999999999"/>
    <n v="1.6438000000000001E-2"/>
    <s v="6"/>
    <s v="scale_mpi_epyc_job_12205.out "/>
    <s v="scale_mpi_epyc_epyc006_2023-06-13_11-54-46.csv "/>
    <s v="e3 1000 100 100000 1 10"/>
    <e v="#N/A"/>
    <e v="#N/A"/>
    <e v="#N/A"/>
    <e v="#N/A"/>
    <x v="2"/>
  </r>
  <r>
    <x v="3"/>
    <x v="1"/>
    <n v="100"/>
    <x v="2"/>
    <x v="8"/>
    <n v="1"/>
    <n v="1.3955580000000001"/>
    <n v="2.7389E-2"/>
    <n v="0.10131999999999999"/>
    <n v="1.2664999999999999E-2"/>
    <s v="6"/>
    <s v="scale_mpi_epyc_job_12205.out "/>
    <s v="scale_mpi_epyc_epyc006_2023-06-13_11-54-46.csv "/>
    <s v="e3 1000 100 100000 1 9"/>
    <e v="#N/A"/>
    <e v="#N/A"/>
    <e v="#N/A"/>
    <e v="#N/A"/>
    <x v="2"/>
  </r>
  <r>
    <x v="3"/>
    <x v="1"/>
    <n v="100"/>
    <x v="2"/>
    <x v="7"/>
    <n v="1"/>
    <n v="1.3985749999999999"/>
    <n v="1.8994E-2"/>
    <n v="6.4935999999999994E-2"/>
    <n v="9.2770000000000005E-3"/>
    <s v="6"/>
    <s v="scale_mpi_epyc_job_12205.out "/>
    <s v="scale_mpi_epyc_epyc006_2023-06-13_11-54-46.csv "/>
    <s v="e3 1000 100 100000 1 8"/>
    <e v="#N/A"/>
    <e v="#N/A"/>
    <e v="#N/A"/>
    <e v="#N/A"/>
    <x v="2"/>
  </r>
  <r>
    <x v="3"/>
    <x v="1"/>
    <n v="100"/>
    <x v="2"/>
    <x v="6"/>
    <n v="1"/>
    <n v="1.4240600000000001"/>
    <n v="1.2683E-2"/>
    <n v="5.6640999999999997E-2"/>
    <n v="9.4400000000000005E-3"/>
    <s v="6"/>
    <s v="scale_mpi_epyc_job_12205.out "/>
    <s v="scale_mpi_epyc_epyc006_2023-06-13_11-54-46.csv "/>
    <s v="e3 1000 100 100000 1 7"/>
    <e v="#N/A"/>
    <e v="#N/A"/>
    <e v="#N/A"/>
    <e v="#N/A"/>
    <x v="2"/>
  </r>
  <r>
    <x v="3"/>
    <x v="1"/>
    <n v="100"/>
    <x v="2"/>
    <x v="5"/>
    <n v="1"/>
    <n v="1.4815069999999999"/>
    <n v="2.0559999999999998E-2"/>
    <n v="7.7995999999999996E-2"/>
    <n v="1.5599E-2"/>
    <s v="6"/>
    <s v="scale_mpi_epyc_job_12205.out "/>
    <s v="scale_mpi_epyc_epyc006_2023-06-13_11-54-46.csv "/>
    <s v="e3 1000 100 100000 1 6"/>
    <e v="#N/A"/>
    <e v="#N/A"/>
    <e v="#N/A"/>
    <e v="#N/A"/>
    <x v="2"/>
  </r>
  <r>
    <x v="3"/>
    <x v="1"/>
    <n v="100"/>
    <x v="2"/>
    <x v="4"/>
    <n v="1"/>
    <n v="1.5498400000000001"/>
    <n v="1.0486000000000001E-2"/>
    <n v="3.141E-2"/>
    <n v="7.8519999999999996E-3"/>
    <s v="6"/>
    <s v="scale_mpi_epyc_job_12205.out "/>
    <s v="scale_mpi_epyc_epyc006_2023-06-13_11-54-46.csv "/>
    <s v="e3 1000 100 100000 1 5"/>
    <e v="#N/A"/>
    <e v="#N/A"/>
    <e v="#N/A"/>
    <e v="#N/A"/>
    <x v="2"/>
  </r>
  <r>
    <x v="3"/>
    <x v="1"/>
    <n v="100"/>
    <x v="2"/>
    <x v="3"/>
    <n v="1"/>
    <n v="1.6655120000000001"/>
    <n v="1.1261999999999999E-2"/>
    <n v="2.4722999999999998E-2"/>
    <n v="8.2410000000000001E-3"/>
    <s v="6"/>
    <s v="scale_mpi_epyc_job_12205.out "/>
    <s v="scale_mpi_epyc_epyc006_2023-06-13_11-54-46.csv "/>
    <s v="e3 1000 100 100000 1 4"/>
    <e v="#N/A"/>
    <e v="#N/A"/>
    <e v="#N/A"/>
    <e v="#N/A"/>
    <x v="2"/>
  </r>
  <r>
    <x v="3"/>
    <x v="1"/>
    <n v="100"/>
    <x v="2"/>
    <x v="2"/>
    <n v="1"/>
    <n v="1.853785"/>
    <n v="9.5630000000000003E-3"/>
    <n v="1.2397E-2"/>
    <n v="6.1989999999999996E-3"/>
    <s v="6"/>
    <s v="scale_mpi_epyc_job_12205.out "/>
    <s v="scale_mpi_epyc_epyc006_2023-06-13_11-54-46.csv "/>
    <s v="e3 1000 100 100000 1 3"/>
    <e v="#N/A"/>
    <e v="#N/A"/>
    <e v="#N/A"/>
    <e v="#N/A"/>
    <x v="2"/>
  </r>
  <r>
    <x v="3"/>
    <x v="1"/>
    <n v="100"/>
    <x v="2"/>
    <x v="1"/>
    <n v="1"/>
    <n v="2.2569659999999998"/>
    <n v="8.7740000000000005E-3"/>
    <n v="6.084E-3"/>
    <n v="6.084E-3"/>
    <s v="6"/>
    <s v="scale_mpi_epyc_job_12205.out "/>
    <s v="scale_mpi_epyc_epyc006_2023-06-13_11-54-46.csv "/>
    <s v="e3 1000 100 100000 1 2"/>
    <e v="#N/A"/>
    <e v="#N/A"/>
    <e v="#N/A"/>
    <e v="#N/A"/>
    <x v="2"/>
  </r>
  <r>
    <x v="3"/>
    <x v="1"/>
    <n v="100"/>
    <x v="2"/>
    <x v="0"/>
    <n v="1"/>
    <n v="3.4576419999999999"/>
    <n v="7.4669999999999997E-3"/>
    <n v="0"/>
    <n v="0"/>
    <s v="6"/>
    <s v="scale_mpi_epyc_job_12205.out "/>
    <s v="scale_mpi_epyc_epyc006_2023-06-13_11-54-46.csv "/>
    <s v="e3 1000 100 100000 1 1"/>
    <e v="#N/A"/>
    <e v="#N/A"/>
    <e v="#N/A"/>
    <e v="#N/A"/>
    <x v="2"/>
  </r>
  <r>
    <x v="3"/>
    <x v="2"/>
    <n v="100"/>
    <x v="2"/>
    <x v="63"/>
    <n v="1"/>
    <n v="1.325712"/>
    <n v="6.3025999999999999E-2"/>
    <n v="3.4251619999999998"/>
    <n v="5.4368E-2"/>
    <s v="6"/>
    <s v="scale_mpi_epyc_job_12205.out "/>
    <s v="scale_mpi_epyc_epyc006_2023-06-13_11-54-46.csv "/>
    <s v="e3 100 100 100000 1 64"/>
    <e v="#N/A"/>
    <e v="#N/A"/>
    <e v="#N/A"/>
    <e v="#N/A"/>
    <x v="2"/>
  </r>
  <r>
    <x v="3"/>
    <x v="2"/>
    <n v="100"/>
    <x v="2"/>
    <x v="62"/>
    <n v="1"/>
    <n v="1.316208"/>
    <n v="6.8197999999999995E-2"/>
    <n v="3.653937"/>
    <n v="5.8934E-2"/>
    <s v="6"/>
    <s v="scale_mpi_epyc_job_12205.out "/>
    <s v="scale_mpi_epyc_epyc006_2023-06-13_11-54-46.csv "/>
    <s v="e3 100 100 100000 1 63"/>
    <e v="#N/A"/>
    <e v="#N/A"/>
    <e v="#N/A"/>
    <e v="#N/A"/>
    <x v="2"/>
  </r>
  <r>
    <x v="3"/>
    <x v="2"/>
    <n v="100"/>
    <x v="2"/>
    <x v="61"/>
    <n v="1"/>
    <n v="1.3197650000000001"/>
    <n v="7.8579999999999997E-2"/>
    <n v="4.1560709999999998"/>
    <n v="6.8131999999999998E-2"/>
    <s v="6"/>
    <s v="scale_mpi_epyc_job_12205.out "/>
    <s v="scale_mpi_epyc_epyc006_2023-06-13_11-54-46.csv "/>
    <s v="e3 100 100 100000 1 62"/>
    <e v="#N/A"/>
    <e v="#N/A"/>
    <e v="#N/A"/>
    <e v="#N/A"/>
    <x v="2"/>
  </r>
  <r>
    <x v="3"/>
    <x v="2"/>
    <n v="100"/>
    <x v="2"/>
    <x v="60"/>
    <n v="1"/>
    <n v="1.300084"/>
    <n v="6.6114999999999993E-2"/>
    <n v="3.411292"/>
    <n v="5.6855000000000003E-2"/>
    <s v="6"/>
    <s v="scale_mpi_epyc_job_12205.out "/>
    <s v="scale_mpi_epyc_epyc006_2023-06-13_11-54-46.csv "/>
    <s v="e3 100 100 100000 1 61"/>
    <e v="#N/A"/>
    <e v="#N/A"/>
    <e v="#N/A"/>
    <e v="#N/A"/>
    <x v="2"/>
  </r>
  <r>
    <x v="3"/>
    <x v="2"/>
    <n v="100"/>
    <x v="2"/>
    <x v="59"/>
    <n v="1"/>
    <n v="1.304281"/>
    <n v="6.4697000000000005E-2"/>
    <n v="3.3129599999999999"/>
    <n v="5.6152000000000001E-2"/>
    <s v="6"/>
    <s v="scale_mpi_epyc_job_12205.out "/>
    <s v="scale_mpi_epyc_epyc006_2023-06-13_11-54-46.csv "/>
    <s v="e3 100 100 100000 1 60"/>
    <e v="#N/A"/>
    <e v="#N/A"/>
    <e v="#N/A"/>
    <e v="#N/A"/>
    <x v="2"/>
  </r>
  <r>
    <x v="3"/>
    <x v="2"/>
    <n v="100"/>
    <x v="2"/>
    <x v="58"/>
    <n v="1"/>
    <n v="1.3804149999999999"/>
    <n v="6.2328000000000001E-2"/>
    <n v="3.13212"/>
    <n v="5.4002000000000001E-2"/>
    <s v="6"/>
    <s v="scale_mpi_epyc_job_12205.out "/>
    <s v="scale_mpi_epyc_epyc006_2023-06-13_11-54-46.csv "/>
    <s v="e3 100 100 100000 1 59"/>
    <e v="#N/A"/>
    <e v="#N/A"/>
    <e v="#N/A"/>
    <e v="#N/A"/>
    <x v="2"/>
  </r>
  <r>
    <x v="3"/>
    <x v="2"/>
    <n v="100"/>
    <x v="2"/>
    <x v="57"/>
    <n v="1"/>
    <n v="1.2755909999999999"/>
    <n v="6.0527999999999998E-2"/>
    <n v="2.9419499999999998"/>
    <n v="5.1612999999999999E-2"/>
    <s v="6"/>
    <s v="scale_mpi_epyc_job_12205.out "/>
    <s v="scale_mpi_epyc_epyc006_2023-06-13_11-54-46.csv "/>
    <s v="e3 100 100 100000 1 58"/>
    <e v="#N/A"/>
    <e v="#N/A"/>
    <e v="#N/A"/>
    <e v="#N/A"/>
    <x v="2"/>
  </r>
  <r>
    <x v="3"/>
    <x v="2"/>
    <n v="100"/>
    <x v="2"/>
    <x v="56"/>
    <n v="1"/>
    <n v="1.817855"/>
    <n v="7.7426999999999996E-2"/>
    <n v="3.2725360000000001"/>
    <n v="5.8437999999999997E-2"/>
    <s v="6"/>
    <s v="scale_mpi_epyc_job_12205.out "/>
    <s v="scale_mpi_epyc_epyc006_2023-06-13_11-54-46.csv "/>
    <s v="e3 100 100 100000 1 57"/>
    <e v="#N/A"/>
    <e v="#N/A"/>
    <e v="#N/A"/>
    <e v="#N/A"/>
    <x v="2"/>
  </r>
  <r>
    <x v="3"/>
    <x v="2"/>
    <n v="100"/>
    <x v="2"/>
    <x v="55"/>
    <n v="1"/>
    <n v="1.8516440000000001"/>
    <n v="6.8331000000000003E-2"/>
    <n v="2.7218529999999999"/>
    <n v="4.9487999999999997E-2"/>
    <s v="6"/>
    <s v="scale_mpi_epyc_job_12205.out "/>
    <s v="scale_mpi_epyc_epyc006_2023-06-13_11-54-46.csv "/>
    <s v="e3 100 100 100000 1 56"/>
    <e v="#N/A"/>
    <e v="#N/A"/>
    <e v="#N/A"/>
    <e v="#N/A"/>
    <x v="2"/>
  </r>
  <r>
    <x v="3"/>
    <x v="2"/>
    <n v="100"/>
    <x v="2"/>
    <x v="54"/>
    <n v="1"/>
    <n v="1.5637380000000001"/>
    <n v="0.117578"/>
    <n v="4.5037039999999999"/>
    <n v="8.3402000000000004E-2"/>
    <s v="6"/>
    <s v="scale_mpi_epyc_job_12205.out "/>
    <s v="scale_mpi_epyc_epyc006_2023-06-13_11-54-46.csv "/>
    <s v="e3 100 100 100000 1 55"/>
    <e v="#N/A"/>
    <e v="#N/A"/>
    <e v="#N/A"/>
    <e v="#N/A"/>
    <x v="2"/>
  </r>
  <r>
    <x v="3"/>
    <x v="2"/>
    <n v="100"/>
    <x v="2"/>
    <x v="53"/>
    <n v="1"/>
    <n v="1.6862550000000001"/>
    <n v="0.113681"/>
    <n v="3.728037"/>
    <n v="7.034E-2"/>
    <s v="6"/>
    <s v="scale_mpi_epyc_job_12205.out "/>
    <s v="scale_mpi_epyc_epyc006_2023-06-13_11-54-46.csv "/>
    <s v="e3 100 100 100000 1 54"/>
    <e v="#N/A"/>
    <e v="#N/A"/>
    <e v="#N/A"/>
    <e v="#N/A"/>
    <x v="2"/>
  </r>
  <r>
    <x v="3"/>
    <x v="2"/>
    <n v="100"/>
    <x v="2"/>
    <x v="52"/>
    <n v="1"/>
    <n v="1.8157749999999999"/>
    <n v="8.4515000000000007E-2"/>
    <n v="2.761317"/>
    <n v="5.3102000000000003E-2"/>
    <s v="6"/>
    <s v="scale_mpi_epyc_job_12205.out "/>
    <s v="scale_mpi_epyc_epyc006_2023-06-13_11-54-46.csv "/>
    <s v="e3 100 100 100000 1 53"/>
    <e v="#N/A"/>
    <e v="#N/A"/>
    <e v="#N/A"/>
    <e v="#N/A"/>
    <x v="2"/>
  </r>
  <r>
    <x v="3"/>
    <x v="2"/>
    <n v="100"/>
    <x v="2"/>
    <x v="51"/>
    <n v="1"/>
    <n v="1.8201890000000001"/>
    <n v="0.122214"/>
    <n v="2.9540329999999999"/>
    <n v="5.7922000000000001E-2"/>
    <s v="6"/>
    <s v="scale_mpi_epyc_job_12205.out "/>
    <s v="scale_mpi_epyc_epyc006_2023-06-13_11-54-46.csv "/>
    <s v="e3 100 100 100000 1 52"/>
    <e v="#N/A"/>
    <e v="#N/A"/>
    <e v="#N/A"/>
    <e v="#N/A"/>
    <x v="2"/>
  </r>
  <r>
    <x v="3"/>
    <x v="2"/>
    <n v="100"/>
    <x v="2"/>
    <x v="50"/>
    <n v="1"/>
    <n v="1.6955830000000001"/>
    <n v="0.116673"/>
    <n v="2.7317"/>
    <n v="5.4634000000000002E-2"/>
    <s v="6"/>
    <s v="scale_mpi_epyc_job_12205.out "/>
    <s v="scale_mpi_epyc_epyc006_2023-06-13_11-54-46.csv "/>
    <s v="e3 100 100 100000 1 51"/>
    <e v="#N/A"/>
    <e v="#N/A"/>
    <e v="#N/A"/>
    <e v="#N/A"/>
    <x v="2"/>
  </r>
  <r>
    <x v="3"/>
    <x v="2"/>
    <n v="100"/>
    <x v="2"/>
    <x v="49"/>
    <n v="1"/>
    <n v="1.5887910000000001"/>
    <n v="8.8390999999999997E-2"/>
    <n v="3.1484459999999999"/>
    <n v="6.4254000000000006E-2"/>
    <s v="6"/>
    <s v="scale_mpi_epyc_job_12205.out "/>
    <s v="scale_mpi_epyc_epyc006_2023-06-13_11-54-46.csv "/>
    <s v="e3 100 100 100000 1 50"/>
    <e v="#N/A"/>
    <e v="#N/A"/>
    <e v="#N/A"/>
    <e v="#N/A"/>
    <x v="2"/>
  </r>
  <r>
    <x v="3"/>
    <x v="2"/>
    <n v="100"/>
    <x v="2"/>
    <x v="48"/>
    <n v="1"/>
    <n v="1.730186"/>
    <n v="8.2296999999999995E-2"/>
    <n v="1.965408"/>
    <n v="4.0946000000000003E-2"/>
    <s v="6"/>
    <s v="scale_mpi_epyc_job_12205.out "/>
    <s v="scale_mpi_epyc_epyc006_2023-06-13_11-54-46.csv "/>
    <s v="e3 100 100 100000 1 49"/>
    <e v="#N/A"/>
    <e v="#N/A"/>
    <e v="#N/A"/>
    <e v="#N/A"/>
    <x v="2"/>
  </r>
  <r>
    <x v="3"/>
    <x v="2"/>
    <n v="100"/>
    <x v="2"/>
    <x v="47"/>
    <n v="1"/>
    <n v="1.540602"/>
    <n v="8.5274000000000003E-2"/>
    <n v="2.0837850000000002"/>
    <n v="4.4336E-2"/>
    <s v="6"/>
    <s v="scale_mpi_epyc_job_12205.out "/>
    <s v="scale_mpi_epyc_epyc006_2023-06-13_11-54-46.csv "/>
    <s v="e3 100 100 100000 1 48"/>
    <e v="#N/A"/>
    <e v="#N/A"/>
    <e v="#N/A"/>
    <e v="#N/A"/>
    <x v="2"/>
  </r>
  <r>
    <x v="3"/>
    <x v="2"/>
    <n v="100"/>
    <x v="2"/>
    <x v="46"/>
    <n v="1"/>
    <n v="1.4881949999999999"/>
    <n v="7.2206000000000006E-2"/>
    <n v="1.885764"/>
    <n v="4.0994999999999997E-2"/>
    <s v="6"/>
    <s v="scale_mpi_epyc_job_12205.out "/>
    <s v="scale_mpi_epyc_epyc006_2023-06-13_11-54-46.csv "/>
    <s v="e3 100 100 100000 1 47"/>
    <e v="#N/A"/>
    <e v="#N/A"/>
    <e v="#N/A"/>
    <e v="#N/A"/>
    <x v="2"/>
  </r>
  <r>
    <x v="3"/>
    <x v="2"/>
    <n v="100"/>
    <x v="2"/>
    <x v="45"/>
    <n v="1"/>
    <n v="1.4958279999999999"/>
    <n v="7.5244000000000005E-2"/>
    <n v="2.3997250000000001"/>
    <n v="5.3326999999999999E-2"/>
    <s v="6"/>
    <s v="scale_mpi_epyc_job_12205.out "/>
    <s v="scale_mpi_epyc_epyc006_2023-06-13_11-54-46.csv "/>
    <s v="e3 100 100 100000 1 46"/>
    <e v="#N/A"/>
    <e v="#N/A"/>
    <e v="#N/A"/>
    <e v="#N/A"/>
    <x v="2"/>
  </r>
  <r>
    <x v="3"/>
    <x v="2"/>
    <n v="100"/>
    <x v="2"/>
    <x v="44"/>
    <n v="1"/>
    <n v="1.466626"/>
    <n v="7.4665999999999996E-2"/>
    <n v="2.3507880000000001"/>
    <n v="5.3427000000000002E-2"/>
    <s v="6"/>
    <s v="scale_mpi_epyc_job_12205.out "/>
    <s v="scale_mpi_epyc_epyc006_2023-06-13_11-54-46.csv "/>
    <s v="e3 100 100 100000 1 45"/>
    <e v="#N/A"/>
    <e v="#N/A"/>
    <e v="#N/A"/>
    <e v="#N/A"/>
    <x v="2"/>
  </r>
  <r>
    <x v="3"/>
    <x v="2"/>
    <n v="100"/>
    <x v="2"/>
    <x v="43"/>
    <n v="1"/>
    <n v="1.504842"/>
    <n v="0.118043"/>
    <n v="3.218842"/>
    <n v="7.4857000000000007E-2"/>
    <s v="6"/>
    <s v="scale_mpi_epyc_job_12205.out "/>
    <s v="scale_mpi_epyc_epyc006_2023-06-13_11-54-46.csv "/>
    <s v="e3 100 100 100000 1 44"/>
    <e v="#N/A"/>
    <e v="#N/A"/>
    <e v="#N/A"/>
    <e v="#N/A"/>
    <x v="2"/>
  </r>
  <r>
    <x v="3"/>
    <x v="2"/>
    <n v="100"/>
    <x v="2"/>
    <x v="42"/>
    <n v="1"/>
    <n v="1.4028769999999999"/>
    <n v="5.2184000000000001E-2"/>
    <n v="1.8901300000000001"/>
    <n v="4.5003000000000001E-2"/>
    <s v="6"/>
    <s v="scale_mpi_epyc_job_12205.out "/>
    <s v="scale_mpi_epyc_epyc006_2023-06-13_11-54-46.csv "/>
    <s v="e3 100 100 100000 1 43"/>
    <e v="#N/A"/>
    <e v="#N/A"/>
    <e v="#N/A"/>
    <e v="#N/A"/>
    <x v="2"/>
  </r>
  <r>
    <x v="3"/>
    <x v="2"/>
    <n v="100"/>
    <x v="2"/>
    <x v="41"/>
    <n v="1"/>
    <n v="1.4655050000000001"/>
    <n v="9.5519999999999994E-2"/>
    <n v="2.1382880000000002"/>
    <n v="5.2152999999999998E-2"/>
    <s v="6"/>
    <s v="scale_mpi_epyc_job_12205.out "/>
    <s v="scale_mpi_epyc_epyc006_2023-06-13_11-54-46.csv "/>
    <s v="e3 100 100 100000 1 42"/>
    <e v="#N/A"/>
    <e v="#N/A"/>
    <e v="#N/A"/>
    <e v="#N/A"/>
    <x v="2"/>
  </r>
  <r>
    <x v="3"/>
    <x v="2"/>
    <n v="100"/>
    <x v="2"/>
    <x v="40"/>
    <n v="1"/>
    <n v="1.4337880000000001"/>
    <n v="5.6606999999999998E-2"/>
    <n v="1.799979"/>
    <n v="4.4998999999999997E-2"/>
    <s v="6"/>
    <s v="scale_mpi_epyc_job_12205.out "/>
    <s v="scale_mpi_epyc_epyc006_2023-06-13_11-54-46.csv "/>
    <s v="e3 100 100 100000 1 41"/>
    <e v="#N/A"/>
    <e v="#N/A"/>
    <e v="#N/A"/>
    <e v="#N/A"/>
    <x v="2"/>
  </r>
  <r>
    <x v="3"/>
    <x v="2"/>
    <n v="100"/>
    <x v="2"/>
    <x v="39"/>
    <n v="1"/>
    <n v="1.4482250000000001"/>
    <n v="8.8886999999999994E-2"/>
    <n v="2.1658379999999999"/>
    <n v="5.5534E-2"/>
    <s v="6"/>
    <s v="scale_mpi_epyc_job_12205.out "/>
    <s v="scale_mpi_epyc_epyc006_2023-06-13_11-54-46.csv "/>
    <s v="e3 100 100 100000 1 40"/>
    <e v="#N/A"/>
    <e v="#N/A"/>
    <e v="#N/A"/>
    <e v="#N/A"/>
    <x v="2"/>
  </r>
  <r>
    <x v="3"/>
    <x v="2"/>
    <n v="100"/>
    <x v="2"/>
    <x v="38"/>
    <n v="1"/>
    <n v="1.521995"/>
    <n v="6.9761000000000004E-2"/>
    <n v="2.030573"/>
    <n v="5.3435999999999997E-2"/>
    <s v="6"/>
    <s v="scale_mpi_epyc_job_12205.out "/>
    <s v="scale_mpi_epyc_epyc006_2023-06-13_11-54-46.csv "/>
    <s v="e3 100 100 100000 1 39"/>
    <e v="#N/A"/>
    <e v="#N/A"/>
    <e v="#N/A"/>
    <e v="#N/A"/>
    <x v="2"/>
  </r>
  <r>
    <x v="3"/>
    <x v="2"/>
    <n v="100"/>
    <x v="2"/>
    <x v="37"/>
    <n v="1"/>
    <n v="1.494704"/>
    <n v="5.7501999999999998E-2"/>
    <n v="1.3634869999999999"/>
    <n v="3.6851000000000002E-2"/>
    <s v="6"/>
    <s v="scale_mpi_epyc_job_12205.out "/>
    <s v="scale_mpi_epyc_epyc006_2023-06-13_11-54-46.csv "/>
    <s v="e3 100 100 100000 1 38"/>
    <e v="#N/A"/>
    <e v="#N/A"/>
    <e v="#N/A"/>
    <e v="#N/A"/>
    <x v="2"/>
  </r>
  <r>
    <x v="3"/>
    <x v="2"/>
    <n v="100"/>
    <x v="2"/>
    <x v="36"/>
    <n v="1"/>
    <n v="1.345594"/>
    <n v="4.4365000000000002E-2"/>
    <n v="1.2624029999999999"/>
    <n v="3.5067000000000001E-2"/>
    <s v="6"/>
    <s v="scale_mpi_epyc_job_12205.out "/>
    <s v="scale_mpi_epyc_epyc006_2023-06-13_11-54-46.csv "/>
    <s v="e3 100 100 100000 1 37"/>
    <e v="#N/A"/>
    <e v="#N/A"/>
    <e v="#N/A"/>
    <e v="#N/A"/>
    <x v="2"/>
  </r>
  <r>
    <x v="3"/>
    <x v="2"/>
    <n v="100"/>
    <x v="2"/>
    <x v="35"/>
    <n v="1"/>
    <n v="1.331512"/>
    <n v="4.8397999999999997E-2"/>
    <n v="1.550373"/>
    <n v="4.4296000000000002E-2"/>
    <s v="6"/>
    <s v="scale_mpi_epyc_job_12205.out "/>
    <s v="scale_mpi_epyc_epyc006_2023-06-13_11-54-46.csv "/>
    <s v="e3 100 100 100000 1 36"/>
    <e v="#N/A"/>
    <e v="#N/A"/>
    <e v="#N/A"/>
    <e v="#N/A"/>
    <x v="2"/>
  </r>
  <r>
    <x v="3"/>
    <x v="2"/>
    <n v="100"/>
    <x v="2"/>
    <x v="34"/>
    <n v="1"/>
    <n v="1.364951"/>
    <n v="6.4728999999999995E-2"/>
    <n v="1.5908150000000001"/>
    <n v="4.6788999999999997E-2"/>
    <s v="6"/>
    <s v="scale_mpi_epyc_job_12205.out "/>
    <s v="scale_mpi_epyc_epyc006_2023-06-13_11-54-46.csv "/>
    <s v="e3 100 100 100000 1 35"/>
    <e v="#N/A"/>
    <e v="#N/A"/>
    <e v="#N/A"/>
    <e v="#N/A"/>
    <x v="2"/>
  </r>
  <r>
    <x v="3"/>
    <x v="2"/>
    <n v="100"/>
    <x v="2"/>
    <x v="33"/>
    <n v="1"/>
    <n v="1.4122049999999999"/>
    <n v="5.4911000000000001E-2"/>
    <n v="1.24214"/>
    <n v="3.7641000000000001E-2"/>
    <s v="6"/>
    <s v="scale_mpi_epyc_job_12205.out "/>
    <s v="scale_mpi_epyc_epyc006_2023-06-13_11-54-46.csv "/>
    <s v="e3 100 100 100000 1 34"/>
    <e v="#N/A"/>
    <e v="#N/A"/>
    <e v="#N/A"/>
    <e v="#N/A"/>
    <x v="2"/>
  </r>
  <r>
    <x v="3"/>
    <x v="2"/>
    <n v="100"/>
    <x v="2"/>
    <x v="32"/>
    <n v="1"/>
    <n v="1.334975"/>
    <n v="6.6762000000000002E-2"/>
    <n v="1.6767369999999999"/>
    <n v="5.2398E-2"/>
    <s v="6"/>
    <s v="scale_mpi_epyc_job_12205.out "/>
    <s v="scale_mpi_epyc_epyc006_2023-06-13_11-54-46.csv "/>
    <s v="e3 100 100 100000 1 33"/>
    <e v="#N/A"/>
    <e v="#N/A"/>
    <e v="#N/A"/>
    <e v="#N/A"/>
    <x v="2"/>
  </r>
  <r>
    <x v="3"/>
    <x v="2"/>
    <n v="100"/>
    <x v="2"/>
    <x v="31"/>
    <n v="1"/>
    <n v="1.3039080000000001"/>
    <n v="6.1002000000000001E-2"/>
    <n v="1.4480980000000001"/>
    <n v="4.6712999999999998E-2"/>
    <s v="6"/>
    <s v="scale_mpi_epyc_job_12205.out "/>
    <s v="scale_mpi_epyc_epyc006_2023-06-13_11-54-46.csv "/>
    <s v="e3 100 100 100000 1 32"/>
    <e v="#N/A"/>
    <e v="#N/A"/>
    <e v="#N/A"/>
    <e v="#N/A"/>
    <x v="2"/>
  </r>
  <r>
    <x v="3"/>
    <x v="2"/>
    <n v="100"/>
    <x v="2"/>
    <x v="30"/>
    <n v="1"/>
    <n v="1.295425"/>
    <n v="5.6172E-2"/>
    <n v="1.499058"/>
    <n v="4.9969E-2"/>
    <s v="6"/>
    <s v="scale_mpi_epyc_job_12205.out "/>
    <s v="scale_mpi_epyc_epyc006_2023-06-13_11-54-46.csv "/>
    <s v="e3 100 100 100000 1 31"/>
    <e v="#N/A"/>
    <e v="#N/A"/>
    <e v="#N/A"/>
    <e v="#N/A"/>
    <x v="2"/>
  </r>
  <r>
    <x v="3"/>
    <x v="2"/>
    <n v="100"/>
    <x v="2"/>
    <x v="29"/>
    <n v="1"/>
    <n v="1.293965"/>
    <n v="5.1637000000000002E-2"/>
    <n v="1.250664"/>
    <n v="4.3125999999999998E-2"/>
    <s v="6"/>
    <s v="scale_mpi_epyc_job_12205.out "/>
    <s v="scale_mpi_epyc_epyc006_2023-06-13_11-54-46.csv "/>
    <s v="e3 100 100 100000 1 30"/>
    <e v="#N/A"/>
    <e v="#N/A"/>
    <e v="#N/A"/>
    <e v="#N/A"/>
    <x v="2"/>
  </r>
  <r>
    <x v="3"/>
    <x v="2"/>
    <n v="100"/>
    <x v="2"/>
    <x v="28"/>
    <n v="1"/>
    <n v="1.310009"/>
    <n v="5.9202999999999999E-2"/>
    <n v="1.2191989999999999"/>
    <n v="4.3542999999999998E-2"/>
    <s v="6"/>
    <s v="scale_mpi_epyc_job_12205.out "/>
    <s v="scale_mpi_epyc_epyc006_2023-06-13_11-54-46.csv "/>
    <s v="e3 100 100 100000 1 29"/>
    <e v="#N/A"/>
    <e v="#N/A"/>
    <e v="#N/A"/>
    <e v="#N/A"/>
    <x v="2"/>
  </r>
  <r>
    <x v="3"/>
    <x v="2"/>
    <n v="100"/>
    <x v="2"/>
    <x v="27"/>
    <n v="1"/>
    <n v="1.2543740000000001"/>
    <n v="3.3438000000000002E-2"/>
    <n v="0.75506300000000004"/>
    <n v="2.7965E-2"/>
    <s v="6"/>
    <s v="scale_mpi_epyc_job_12205.out "/>
    <s v="scale_mpi_epyc_epyc006_2023-06-13_11-54-46.csv "/>
    <s v="e3 100 100 100000 1 28"/>
    <e v="#N/A"/>
    <e v="#N/A"/>
    <e v="#N/A"/>
    <e v="#N/A"/>
    <x v="2"/>
  </r>
  <r>
    <x v="3"/>
    <x v="2"/>
    <n v="100"/>
    <x v="2"/>
    <x v="26"/>
    <n v="1"/>
    <n v="1.2393620000000001"/>
    <n v="4.9204999999999999E-2"/>
    <n v="0.93816600000000006"/>
    <n v="3.6082999999999997E-2"/>
    <s v="6"/>
    <s v="scale_mpi_epyc_job_12205.out "/>
    <s v="scale_mpi_epyc_epyc006_2023-06-13_11-54-46.csv "/>
    <s v="e3 100 100 100000 1 27"/>
    <e v="#N/A"/>
    <e v="#N/A"/>
    <e v="#N/A"/>
    <e v="#N/A"/>
    <x v="2"/>
  </r>
  <r>
    <x v="3"/>
    <x v="2"/>
    <n v="100"/>
    <x v="2"/>
    <x v="25"/>
    <n v="1"/>
    <n v="1.2339659999999999"/>
    <n v="5.0476E-2"/>
    <n v="0.86606700000000003"/>
    <n v="3.4643E-2"/>
    <s v="6"/>
    <s v="scale_mpi_epyc_job_12205.out "/>
    <s v="scale_mpi_epyc_epyc006_2023-06-13_11-54-46.csv "/>
    <s v="e3 100 100 100000 1 26"/>
    <e v="#N/A"/>
    <e v="#N/A"/>
    <e v="#N/A"/>
    <e v="#N/A"/>
    <x v="2"/>
  </r>
  <r>
    <x v="3"/>
    <x v="2"/>
    <n v="100"/>
    <x v="2"/>
    <x v="24"/>
    <n v="1"/>
    <n v="1.2267509999999999"/>
    <n v="5.0273999999999999E-2"/>
    <n v="0.79089699999999996"/>
    <n v="3.2953999999999997E-2"/>
    <s v="6"/>
    <s v="scale_mpi_epyc_job_12205.out "/>
    <s v="scale_mpi_epyc_epyc006_2023-06-13_11-54-46.csv "/>
    <s v="e3 100 100 100000 1 25"/>
    <e v="#N/A"/>
    <e v="#N/A"/>
    <e v="#N/A"/>
    <e v="#N/A"/>
    <x v="2"/>
  </r>
  <r>
    <x v="3"/>
    <x v="2"/>
    <n v="100"/>
    <x v="2"/>
    <x v="23"/>
    <n v="1"/>
    <n v="1.2196199999999999"/>
    <n v="2.4476999999999999E-2"/>
    <n v="0.488755"/>
    <n v="2.1250000000000002E-2"/>
    <s v="6"/>
    <s v="scale_mpi_epyc_job_12205.out "/>
    <s v="scale_mpi_epyc_epyc006_2023-06-13_11-54-46.csv "/>
    <s v="e3 100 100 100000 1 24"/>
    <e v="#N/A"/>
    <e v="#N/A"/>
    <e v="#N/A"/>
    <e v="#N/A"/>
    <x v="2"/>
  </r>
  <r>
    <x v="3"/>
    <x v="2"/>
    <n v="100"/>
    <x v="2"/>
    <x v="22"/>
    <n v="1"/>
    <n v="1.2005619999999999"/>
    <n v="2.7473999999999998E-2"/>
    <n v="0.51337999999999995"/>
    <n v="2.3335000000000002E-2"/>
    <s v="6"/>
    <s v="scale_mpi_epyc_job_12205.out "/>
    <s v="scale_mpi_epyc_epyc006_2023-06-13_11-54-46.csv "/>
    <s v="e3 100 100 100000 1 23"/>
    <e v="#N/A"/>
    <e v="#N/A"/>
    <e v="#N/A"/>
    <e v="#N/A"/>
    <x v="2"/>
  </r>
  <r>
    <x v="3"/>
    <x v="2"/>
    <n v="100"/>
    <x v="2"/>
    <x v="21"/>
    <n v="1"/>
    <n v="1.234578"/>
    <n v="2.4809000000000001E-2"/>
    <n v="0.43924000000000002"/>
    <n v="2.0916000000000001E-2"/>
    <s v="6"/>
    <s v="scale_mpi_epyc_job_12205.out "/>
    <s v="scale_mpi_epyc_epyc006_2023-06-13_11-54-46.csv "/>
    <s v="e3 100 100 100000 1 22"/>
    <e v="#N/A"/>
    <e v="#N/A"/>
    <e v="#N/A"/>
    <e v="#N/A"/>
    <x v="2"/>
  </r>
  <r>
    <x v="3"/>
    <x v="2"/>
    <n v="100"/>
    <x v="2"/>
    <x v="20"/>
    <n v="1"/>
    <n v="1.2349380000000001"/>
    <n v="4.1883999999999998E-2"/>
    <n v="0.639316"/>
    <n v="3.1966000000000001E-2"/>
    <s v="6"/>
    <s v="scale_mpi_epyc_job_12205.out "/>
    <s v="scale_mpi_epyc_epyc006_2023-06-13_11-54-46.csv "/>
    <s v="e3 100 100 100000 1 21"/>
    <e v="#N/A"/>
    <e v="#N/A"/>
    <e v="#N/A"/>
    <e v="#N/A"/>
    <x v="2"/>
  </r>
  <r>
    <x v="3"/>
    <x v="2"/>
    <n v="100"/>
    <x v="2"/>
    <x v="19"/>
    <n v="1"/>
    <n v="1.2117849999999999"/>
    <n v="4.5661E-2"/>
    <n v="0.57299800000000001"/>
    <n v="3.0158000000000001E-2"/>
    <s v="6"/>
    <s v="scale_mpi_epyc_job_12205.out "/>
    <s v="scale_mpi_epyc_epyc006_2023-06-13_11-54-46.csv "/>
    <s v="e3 100 100 100000 1 20"/>
    <e v="#N/A"/>
    <e v="#N/A"/>
    <e v="#N/A"/>
    <e v="#N/A"/>
    <x v="2"/>
  </r>
  <r>
    <x v="3"/>
    <x v="2"/>
    <n v="100"/>
    <x v="2"/>
    <x v="18"/>
    <n v="1"/>
    <n v="1.2072529999999999"/>
    <n v="4.4119999999999999E-2"/>
    <n v="0.548126"/>
    <n v="3.0450999999999999E-2"/>
    <s v="6"/>
    <s v="scale_mpi_epyc_job_12205.out "/>
    <s v="scale_mpi_epyc_epyc006_2023-06-13_11-54-46.csv "/>
    <s v="e3 100 100 100000 1 19"/>
    <e v="#N/A"/>
    <e v="#N/A"/>
    <e v="#N/A"/>
    <e v="#N/A"/>
    <x v="2"/>
  </r>
  <r>
    <x v="3"/>
    <x v="2"/>
    <n v="100"/>
    <x v="2"/>
    <x v="17"/>
    <n v="1"/>
    <n v="1.1905319999999999"/>
    <n v="4.2250000000000003E-2"/>
    <n v="0.58440300000000001"/>
    <n v="3.4376999999999998E-2"/>
    <s v="6"/>
    <s v="scale_mpi_epyc_job_12205.out "/>
    <s v="scale_mpi_epyc_epyc006_2023-06-13_11-54-46.csv "/>
    <s v="e3 100 100 100000 1 18"/>
    <e v="#N/A"/>
    <e v="#N/A"/>
    <e v="#N/A"/>
    <e v="#N/A"/>
    <x v="2"/>
  </r>
  <r>
    <x v="3"/>
    <x v="2"/>
    <n v="100"/>
    <x v="2"/>
    <x v="16"/>
    <n v="1"/>
    <n v="1.17578"/>
    <n v="3.8873999999999999E-2"/>
    <n v="0.53271299999999999"/>
    <n v="3.3294999999999998E-2"/>
    <s v="6"/>
    <s v="scale_mpi_epyc_job_12205.out "/>
    <s v="scale_mpi_epyc_epyc006_2023-06-13_11-54-46.csv "/>
    <s v="e3 100 100 100000 1 17"/>
    <e v="#N/A"/>
    <e v="#N/A"/>
    <e v="#N/A"/>
    <e v="#N/A"/>
    <x v="2"/>
  </r>
  <r>
    <x v="3"/>
    <x v="2"/>
    <n v="100"/>
    <x v="2"/>
    <x v="15"/>
    <n v="1"/>
    <n v="1.139829"/>
    <n v="3.7950999999999999E-2"/>
    <n v="0.390766"/>
    <n v="2.6051000000000001E-2"/>
    <s v="6"/>
    <s v="scale_mpi_epyc_job_12205.out "/>
    <s v="scale_mpi_epyc_epyc006_2023-06-13_11-54-46.csv "/>
    <s v="e3 100 100 100000 1 16"/>
    <e v="#N/A"/>
    <e v="#N/A"/>
    <e v="#N/A"/>
    <e v="#N/A"/>
    <x v="2"/>
  </r>
  <r>
    <x v="3"/>
    <x v="2"/>
    <n v="100"/>
    <x v="2"/>
    <x v="14"/>
    <n v="1"/>
    <n v="1.160585"/>
    <n v="3.022E-2"/>
    <n v="0.32361699999999999"/>
    <n v="2.3116000000000001E-2"/>
    <s v="6"/>
    <s v="scale_mpi_epyc_job_12205.out "/>
    <s v="scale_mpi_epyc_epyc006_2023-06-13_11-54-46.csv "/>
    <s v="e3 100 100 100000 1 15"/>
    <e v="#N/A"/>
    <e v="#N/A"/>
    <e v="#N/A"/>
    <e v="#N/A"/>
    <x v="2"/>
  </r>
  <r>
    <x v="3"/>
    <x v="2"/>
    <n v="100"/>
    <x v="2"/>
    <x v="13"/>
    <n v="1"/>
    <n v="1.1488640000000001"/>
    <n v="2.614E-2"/>
    <n v="0.29875499999999999"/>
    <n v="2.2981000000000001E-2"/>
    <s v="6"/>
    <s v="scale_mpi_epyc_job_12205.out "/>
    <s v="scale_mpi_epyc_epyc006_2023-06-13_11-54-46.csv "/>
    <s v="e3 100 100 100000 1 14"/>
    <e v="#N/A"/>
    <e v="#N/A"/>
    <e v="#N/A"/>
    <e v="#N/A"/>
    <x v="2"/>
  </r>
  <r>
    <x v="3"/>
    <x v="2"/>
    <n v="100"/>
    <x v="2"/>
    <x v="12"/>
    <n v="1"/>
    <n v="1.1498660000000001"/>
    <n v="3.8325999999999999E-2"/>
    <n v="0.41658400000000001"/>
    <n v="3.4715000000000003E-2"/>
    <s v="6"/>
    <s v="scale_mpi_epyc_job_12205.out "/>
    <s v="scale_mpi_epyc_epyc006_2023-06-13_11-54-46.csv "/>
    <s v="e3 100 100 100000 1 13"/>
    <e v="#N/A"/>
    <e v="#N/A"/>
    <e v="#N/A"/>
    <e v="#N/A"/>
    <x v="2"/>
  </r>
  <r>
    <x v="3"/>
    <x v="2"/>
    <n v="100"/>
    <x v="2"/>
    <x v="11"/>
    <n v="1"/>
    <n v="1.1126309999999999"/>
    <n v="1.5921000000000001E-2"/>
    <n v="0.14513999999999999"/>
    <n v="1.3195E-2"/>
    <s v="6"/>
    <s v="scale_mpi_epyc_job_12205.out "/>
    <s v="scale_mpi_epyc_epyc006_2023-06-13_11-54-46.csv "/>
    <s v="e3 100 100 100000 1 12"/>
    <e v="#N/A"/>
    <e v="#N/A"/>
    <e v="#N/A"/>
    <e v="#N/A"/>
    <x v="2"/>
  </r>
  <r>
    <x v="3"/>
    <x v="2"/>
    <n v="100"/>
    <x v="2"/>
    <x v="10"/>
    <n v="1"/>
    <n v="1.134722"/>
    <n v="2.7982E-2"/>
    <n v="0.15564800000000001"/>
    <n v="1.5565000000000001E-2"/>
    <s v="6"/>
    <s v="scale_mpi_epyc_job_12205.out "/>
    <s v="scale_mpi_epyc_epyc006_2023-06-13_11-54-46.csv "/>
    <s v="e3 100 100 100000 1 11"/>
    <e v="#N/A"/>
    <e v="#N/A"/>
    <e v="#N/A"/>
    <e v="#N/A"/>
    <x v="2"/>
  </r>
  <r>
    <x v="3"/>
    <x v="2"/>
    <n v="100"/>
    <x v="2"/>
    <x v="9"/>
    <n v="1"/>
    <n v="1.1274360000000001"/>
    <n v="2.4441999999999998E-2"/>
    <n v="0.18087400000000001"/>
    <n v="2.0097E-2"/>
    <s v="6"/>
    <s v="scale_mpi_epyc_job_12205.out "/>
    <s v="scale_mpi_epyc_epyc006_2023-06-13_11-54-46.csv "/>
    <s v="e3 100 100 100000 1 10"/>
    <e v="#N/A"/>
    <e v="#N/A"/>
    <e v="#N/A"/>
    <e v="#N/A"/>
    <x v="2"/>
  </r>
  <r>
    <x v="3"/>
    <x v="2"/>
    <n v="100"/>
    <x v="2"/>
    <x v="8"/>
    <n v="1"/>
    <n v="1.0969789999999999"/>
    <n v="1.4163E-2"/>
    <n v="9.3270000000000006E-2"/>
    <n v="1.1658999999999999E-2"/>
    <s v="6"/>
    <s v="scale_mpi_epyc_job_12205.out "/>
    <s v="scale_mpi_epyc_epyc006_2023-06-13_11-54-46.csv "/>
    <s v="e3 100 100 100000 1 9"/>
    <e v="#N/A"/>
    <e v="#N/A"/>
    <e v="#N/A"/>
    <e v="#N/A"/>
    <x v="2"/>
  </r>
  <r>
    <x v="3"/>
    <x v="2"/>
    <n v="100"/>
    <x v="2"/>
    <x v="7"/>
    <n v="1"/>
    <n v="1.1083769999999999"/>
    <n v="2.7830000000000001E-2"/>
    <n v="0.122062"/>
    <n v="1.7437000000000001E-2"/>
    <s v="6"/>
    <s v="scale_mpi_epyc_job_12205.out "/>
    <s v="scale_mpi_epyc_epyc006_2023-06-13_11-54-46.csv "/>
    <s v="e3 100 100 100000 1 8"/>
    <e v="#N/A"/>
    <e v="#N/A"/>
    <e v="#N/A"/>
    <e v="#N/A"/>
    <x v="2"/>
  </r>
  <r>
    <x v="3"/>
    <x v="2"/>
    <n v="100"/>
    <x v="2"/>
    <x v="6"/>
    <n v="1"/>
    <n v="1.092042"/>
    <n v="2.2733E-2"/>
    <n v="0.109607"/>
    <n v="1.8268E-2"/>
    <s v="6"/>
    <s v="scale_mpi_epyc_job_12205.out "/>
    <s v="scale_mpi_epyc_epyc006_2023-06-13_11-54-46.csv "/>
    <s v="e3 100 100 100000 1 7"/>
    <e v="#N/A"/>
    <e v="#N/A"/>
    <e v="#N/A"/>
    <e v="#N/A"/>
    <x v="2"/>
  </r>
  <r>
    <x v="3"/>
    <x v="2"/>
    <n v="100"/>
    <x v="2"/>
    <x v="5"/>
    <n v="1"/>
    <n v="1.089439"/>
    <n v="2.6724000000000001E-2"/>
    <n v="9.5201999999999995E-2"/>
    <n v="1.9040000000000001E-2"/>
    <s v="6"/>
    <s v="scale_mpi_epyc_job_12205.out "/>
    <s v="scale_mpi_epyc_epyc006_2023-06-13_11-54-46.csv "/>
    <s v="e3 100 100 100000 1 6"/>
    <e v="#N/A"/>
    <e v="#N/A"/>
    <e v="#N/A"/>
    <e v="#N/A"/>
    <x v="2"/>
  </r>
  <r>
    <x v="3"/>
    <x v="2"/>
    <n v="100"/>
    <x v="2"/>
    <x v="4"/>
    <n v="1"/>
    <n v="1.0859859999999999"/>
    <n v="2.1399000000000001E-2"/>
    <n v="3.3846000000000001E-2"/>
    <n v="8.4620000000000008E-3"/>
    <s v="6"/>
    <s v="scale_mpi_epyc_job_12205.out "/>
    <s v="scale_mpi_epyc_epyc006_2023-06-13_11-54-46.csv "/>
    <s v="e3 100 100 100000 1 5"/>
    <e v="#N/A"/>
    <e v="#N/A"/>
    <e v="#N/A"/>
    <e v="#N/A"/>
    <x v="2"/>
  </r>
  <r>
    <x v="3"/>
    <x v="2"/>
    <n v="100"/>
    <x v="2"/>
    <x v="3"/>
    <n v="1"/>
    <n v="1.0646150000000001"/>
    <n v="9.5969999999999996E-3"/>
    <n v="2.4590000000000001E-2"/>
    <n v="8.1969999999999994E-3"/>
    <s v="6"/>
    <s v="scale_mpi_epyc_job_12205.out "/>
    <s v="scale_mpi_epyc_epyc006_2023-06-13_11-54-46.csv "/>
    <s v="e3 100 100 100000 1 4"/>
    <e v="#N/A"/>
    <e v="#N/A"/>
    <e v="#N/A"/>
    <e v="#N/A"/>
    <x v="2"/>
  </r>
  <r>
    <x v="3"/>
    <x v="2"/>
    <n v="100"/>
    <x v="2"/>
    <x v="2"/>
    <n v="1"/>
    <n v="1.0642210000000001"/>
    <n v="9.7820000000000008E-3"/>
    <n v="1.3356E-2"/>
    <n v="6.6779999999999999E-3"/>
    <s v="6"/>
    <s v="scale_mpi_epyc_job_12205.out "/>
    <s v="scale_mpi_epyc_epyc006_2023-06-13_11-54-46.csv "/>
    <s v="e3 100 100 100000 1 3"/>
    <e v="#N/A"/>
    <e v="#N/A"/>
    <e v="#N/A"/>
    <e v="#N/A"/>
    <x v="2"/>
  </r>
  <r>
    <x v="3"/>
    <x v="2"/>
    <n v="100"/>
    <x v="2"/>
    <x v="1"/>
    <n v="1"/>
    <n v="1.0680069999999999"/>
    <n v="9.1520000000000004E-3"/>
    <n v="7.8150000000000008E-3"/>
    <n v="7.8150000000000008E-3"/>
    <s v="6"/>
    <s v="scale_mpi_epyc_job_12205.out "/>
    <s v="scale_mpi_epyc_epyc006_2023-06-13_11-54-46.csv "/>
    <s v="e3 100 100 100000 1 2"/>
    <e v="#N/A"/>
    <e v="#N/A"/>
    <e v="#N/A"/>
    <e v="#N/A"/>
    <x v="2"/>
  </r>
  <r>
    <x v="3"/>
    <x v="2"/>
    <n v="100"/>
    <x v="2"/>
    <x v="0"/>
    <n v="1"/>
    <n v="1.0691219999999999"/>
    <n v="5.7949999999999998E-3"/>
    <n v="0"/>
    <n v="0"/>
    <s v="6"/>
    <s v="scale_mpi_epyc_job_12205.out "/>
    <s v="scale_mpi_epyc_epyc006_2023-06-13_11-54-46.csv "/>
    <s v="e3 100 100 100000 1 1"/>
    <e v="#N/A"/>
    <e v="#N/A"/>
    <e v="#N/A"/>
    <e v="#N/A"/>
    <x v="2"/>
  </r>
  <r>
    <x v="1"/>
    <x v="0"/>
    <n v="100"/>
    <x v="2"/>
    <x v="55"/>
    <n v="1"/>
    <n v="277.94461999999999"/>
    <n v="0.54227199999999998"/>
    <n v="20.133980000000001"/>
    <n v="0.36607200000000001"/>
    <s v="4"/>
    <s v="scale_mpi_epyc_job_12179.out "/>
    <s v="scale_mpi_epyc_epyc004_2023-06-13_10-24-05.csv "/>
    <s v="e0 10000 100 100000 1 56"/>
    <n v="259.06839350000001"/>
    <n v="19.557995922565869"/>
    <n v="219.95240165486828"/>
    <n v="298.18438534513177"/>
    <x v="1"/>
  </r>
  <r>
    <x v="1"/>
    <x v="0"/>
    <n v="100"/>
    <x v="2"/>
    <x v="55"/>
    <n v="1"/>
    <n v="279.29971899999998"/>
    <n v="0.29960500000000001"/>
    <n v="7.5965579999999999"/>
    <n v="0.13811899999999999"/>
    <s v="4"/>
    <s v="scale_mpi_epyc_job_12262.out "/>
    <s v="scale_mpi_epyc_epyc004_2023-06-13_17-36-36.csv "/>
    <s v="e0 10000 100 100000 1 56"/>
    <n v="259.06839350000001"/>
    <n v="19.557995922565869"/>
    <n v="219.95240165486828"/>
    <n v="298.18438534513177"/>
    <x v="1"/>
  </r>
  <r>
    <x v="1"/>
    <x v="0"/>
    <n v="100"/>
    <x v="2"/>
    <x v="55"/>
    <n v="1"/>
    <n v="276.80896899999999"/>
    <n v="0.26165699999999997"/>
    <n v="7.1934550000000002"/>
    <n v="0.13078999999999999"/>
    <s v="4"/>
    <s v="scale_mpi_epyc_job_12292.out "/>
    <s v="scale_mpi_epyc_epyc004_2023-06-14_01-17-28.csv "/>
    <s v="e0 10000 100 100000 1 56"/>
    <n v="259.06839350000001"/>
    <n v="19.557995922565869"/>
    <n v="219.95240165486828"/>
    <n v="298.18438534513177"/>
    <x v="1"/>
  </r>
  <r>
    <x v="3"/>
    <x v="0"/>
    <n v="100"/>
    <x v="0"/>
    <x v="18"/>
    <n v="1"/>
    <n v="35.524209999999997"/>
    <n v="13.440552"/>
    <n v="32.646563999999998"/>
    <n v="1.813698"/>
    <s v="6"/>
    <s v="scale_mpi_epyc_job_12340.out "/>
    <s v="scale_mpi_epyc_epyc006_2023-06-14_14-04-43.csv "/>
    <s v="e3 10000 100 1 1 19"/>
    <n v="34.633298818181821"/>
    <n v="0.62417317628878333"/>
    <n v="33.384952465604258"/>
    <n v="35.881645170759384"/>
    <x v="0"/>
  </r>
  <r>
    <x v="4"/>
    <x v="0"/>
    <n v="100"/>
    <x v="0"/>
    <x v="7"/>
    <n v="1"/>
    <n v="35.482179000000002"/>
    <n v="12.040395999999999"/>
    <n v="9.4520560000000007"/>
    <n v="1.3502940000000001"/>
    <s v="6"/>
    <s v="scale_mpi_epyc_job_12184.out "/>
    <s v="scale_mpi_epyc_epyc006_2023-06-13_10-50-11.csv "/>
    <s v="e1 10000 100 1 1 8"/>
    <n v="35.285584399999998"/>
    <n v="0.5615621031841761"/>
    <n v="34.162460193631645"/>
    <n v="36.40870860636835"/>
    <x v="0"/>
  </r>
  <r>
    <x v="4"/>
    <x v="0"/>
    <n v="100"/>
    <x v="0"/>
    <x v="7"/>
    <n v="1"/>
    <n v="35.481754000000002"/>
    <n v="12.182494"/>
    <n v="9.1766470000000009"/>
    <n v="1.3109500000000001"/>
    <s v="1"/>
    <s v="scale_mpi_epyc_job_12532.out "/>
    <s v="scale_mpi_epyc_epyc001.orfeo.hpc_2023-06-15_02-53-33.csv "/>
    <s v="e1 10000 100 1 1 8"/>
    <n v="35.285584399999998"/>
    <n v="0.5615621031841761"/>
    <n v="34.162460193631645"/>
    <n v="36.40870860636835"/>
    <x v="0"/>
  </r>
  <r>
    <x v="3"/>
    <x v="0"/>
    <n v="100"/>
    <x v="0"/>
    <x v="10"/>
    <n v="1"/>
    <n v="35.477283999999997"/>
    <n v="11.93416"/>
    <n v="11.095181999999999"/>
    <n v="1.109518"/>
    <s v="5"/>
    <s v="scale_mpi_epyc_job_12529.out "/>
    <s v="scale_mpi_epyc_epyc005_2023-06-15_01-13-26.csv "/>
    <s v="e3 10000 100 1 1 11"/>
    <n v="35.974690454545453"/>
    <n v="0.63008700186600619"/>
    <n v="34.714516450813441"/>
    <n v="37.234864458277464"/>
    <x v="0"/>
  </r>
  <r>
    <x v="1"/>
    <x v="0"/>
    <n v="100"/>
    <x v="2"/>
    <x v="54"/>
    <n v="1"/>
    <n v="277.56239099999999"/>
    <n v="0.27640100000000001"/>
    <n v="7.0716530000000004"/>
    <n v="0.13095699999999999"/>
    <s v="4"/>
    <s v="scale_mpi_epyc_job_12145.out "/>
    <s v="scale_mpi_epyc_epyc004_2023-06-13_08-16-43.csv "/>
    <s v="e0 10000 100 100000 1 55"/>
    <n v="257.90727150000004"/>
    <n v="19.309905820809597"/>
    <n v="219.28745985838083"/>
    <n v="296.52708314161924"/>
    <x v="1"/>
  </r>
  <r>
    <x v="1"/>
    <x v="0"/>
    <n v="100"/>
    <x v="2"/>
    <x v="54"/>
    <n v="1"/>
    <n v="276.41468099999997"/>
    <n v="0.53944000000000003"/>
    <n v="10.599377"/>
    <n v="0.19628499999999999"/>
    <s v="4"/>
    <s v="scale_mpi_epyc_job_12179.out "/>
    <s v="scale_mpi_epyc_epyc004_2023-06-13_10-24-05.csv "/>
    <s v="e0 10000 100 100000 1 55"/>
    <n v="257.90727150000004"/>
    <n v="19.309905820809597"/>
    <n v="219.28745985838083"/>
    <n v="296.52708314161924"/>
    <x v="1"/>
  </r>
  <r>
    <x v="1"/>
    <x v="0"/>
    <n v="100"/>
    <x v="2"/>
    <x v="54"/>
    <n v="1"/>
    <n v="277.83114599999999"/>
    <n v="0.26034800000000002"/>
    <n v="7.4282529999999998"/>
    <n v="0.13755999999999999"/>
    <s v="4"/>
    <s v="scale_mpi_epyc_job_12262.out "/>
    <s v="scale_mpi_epyc_epyc004_2023-06-13_17-36-36.csv "/>
    <s v="e0 10000 100 100000 1 55"/>
    <n v="257.90727150000004"/>
    <n v="19.309905820809597"/>
    <n v="219.28745985838083"/>
    <n v="296.52708314161924"/>
    <x v="1"/>
  </r>
  <r>
    <x v="1"/>
    <x v="0"/>
    <n v="100"/>
    <x v="2"/>
    <x v="54"/>
    <n v="1"/>
    <n v="276.950737"/>
    <n v="1.276894"/>
    <n v="58.693838999999997"/>
    <n v="1.0869230000000001"/>
    <s v="4"/>
    <s v="scale_mpi_epyc_job_12292.out "/>
    <s v="scale_mpi_epyc_epyc004_2023-06-14_01-17-28.csv "/>
    <s v="e0 10000 100 100000 1 55"/>
    <n v="257.90727150000004"/>
    <n v="19.309905820809597"/>
    <n v="219.28745985838083"/>
    <n v="296.52708314161924"/>
    <x v="1"/>
  </r>
  <r>
    <x v="3"/>
    <x v="0"/>
    <n v="100"/>
    <x v="0"/>
    <x v="17"/>
    <n v="1"/>
    <n v="35.446109"/>
    <n v="12.457229999999999"/>
    <n v="24.179680999999999"/>
    <n v="1.422334"/>
    <s v="5"/>
    <s v="scale_mpi_epyc_job_12529.out "/>
    <s v="scale_mpi_epyc_epyc005_2023-06-15_01-13-26.csv "/>
    <s v="e3 10000 100 1 1 18"/>
    <n v="35.415514181818182"/>
    <n v="0.62641157069740472"/>
    <n v="34.162691040423375"/>
    <n v="36.668337323212988"/>
    <x v="0"/>
  </r>
  <r>
    <x v="4"/>
    <x v="0"/>
    <n v="100"/>
    <x v="0"/>
    <x v="7"/>
    <n v="1"/>
    <n v="35.423074"/>
    <n v="12.175566"/>
    <n v="9.7090750000000003"/>
    <n v="1.387011"/>
    <s v="4"/>
    <s v="scale_mpi_epyc_job_12528.out "/>
    <s v="scale_mpi_epyc_epyc004_2023-06-15_01-09-46.csv "/>
    <s v="e1 10000 100 1 1 8"/>
    <n v="35.285584399999998"/>
    <n v="0.5615621031841761"/>
    <n v="34.162460193631645"/>
    <n v="36.40870860636835"/>
    <x v="0"/>
  </r>
  <r>
    <x v="3"/>
    <x v="0"/>
    <n v="100"/>
    <x v="0"/>
    <x v="10"/>
    <n v="1"/>
    <n v="35.322723000000003"/>
    <n v="11.738224000000001"/>
    <n v="10.994491"/>
    <n v="1.0994489999999999"/>
    <s v="2"/>
    <s v="scale_mpi_epyc_job_12288.out "/>
    <s v="scale_mpi_epyc_epyc002_2023-06-13_23-49-23.csv "/>
    <s v="e3 10000 100 1 1 11"/>
    <n v="35.974690454545453"/>
    <n v="0.63008700186600619"/>
    <n v="34.714516450813441"/>
    <n v="37.234864458277464"/>
    <x v="0"/>
  </r>
  <r>
    <x v="3"/>
    <x v="0"/>
    <n v="100"/>
    <x v="0"/>
    <x v="17"/>
    <n v="1"/>
    <n v="35.265526999999999"/>
    <n v="13.028624000000001"/>
    <n v="26.150976"/>
    <n v="1.5382929999999999"/>
    <s v="5"/>
    <s v="scale_mpi_epyc_job_12529.out "/>
    <s v="scale_mpi_epyc_epyc005_2023-06-15_01-13-26.csv "/>
    <s v="e3 10000 100 1 1 18"/>
    <n v="35.415514181818182"/>
    <n v="0.62641157069740472"/>
    <n v="34.162691040423375"/>
    <n v="36.668337323212988"/>
    <x v="0"/>
  </r>
  <r>
    <x v="1"/>
    <x v="0"/>
    <n v="100"/>
    <x v="2"/>
    <x v="53"/>
    <n v="1"/>
    <n v="275.42425400000002"/>
    <n v="0.389463"/>
    <n v="14.170971"/>
    <n v="0.26737699999999998"/>
    <s v="4"/>
    <s v="scale_mpi_epyc_job_12145.out "/>
    <s v="scale_mpi_epyc_epyc004_2023-06-13_08-16-43.csv "/>
    <s v="e0 10000 100 100000 1 54"/>
    <n v="256.64305450000001"/>
    <n v="18.993108843559558"/>
    <n v="218.6568368128809"/>
    <n v="294.62927218711911"/>
    <x v="1"/>
  </r>
  <r>
    <x v="1"/>
    <x v="0"/>
    <n v="100"/>
    <x v="2"/>
    <x v="53"/>
    <n v="1"/>
    <n v="274.89962600000001"/>
    <n v="0.28515699999999999"/>
    <n v="7.94557"/>
    <n v="0.14991599999999999"/>
    <s v="4"/>
    <s v="scale_mpi_epyc_job_12179.out "/>
    <s v="scale_mpi_epyc_epyc004_2023-06-13_10-24-05.csv "/>
    <s v="e0 10000 100 100000 1 54"/>
    <n v="256.64305450000001"/>
    <n v="18.993108843559558"/>
    <n v="218.6568368128809"/>
    <n v="294.62927218711911"/>
    <x v="1"/>
  </r>
  <r>
    <x v="1"/>
    <x v="0"/>
    <n v="100"/>
    <x v="2"/>
    <x v="53"/>
    <n v="1"/>
    <n v="276.56026100000003"/>
    <n v="0.34656700000000001"/>
    <n v="7.8162580000000004"/>
    <n v="0.147477"/>
    <s v="4"/>
    <s v="scale_mpi_epyc_job_12262.out "/>
    <s v="scale_mpi_epyc_epyc004_2023-06-13_17-36-36.csv "/>
    <s v="e0 10000 100 100000 1 54"/>
    <n v="256.64305450000001"/>
    <n v="18.993108843559558"/>
    <n v="218.6568368128809"/>
    <n v="294.62927218711911"/>
    <x v="1"/>
  </r>
  <r>
    <x v="1"/>
    <x v="0"/>
    <n v="100"/>
    <x v="2"/>
    <x v="53"/>
    <n v="1"/>
    <n v="275.11514499999998"/>
    <n v="0.39677000000000001"/>
    <n v="12.942712999999999"/>
    <n v="0.244202"/>
    <s v="4"/>
    <s v="scale_mpi_epyc_job_12292.out "/>
    <s v="scale_mpi_epyc_epyc004_2023-06-14_01-17-28.csv "/>
    <s v="e0 10000 100 100000 1 54"/>
    <n v="256.64305450000001"/>
    <n v="18.993108843559558"/>
    <n v="218.6568368128809"/>
    <n v="294.62927218711911"/>
    <x v="1"/>
  </r>
  <r>
    <x v="3"/>
    <x v="0"/>
    <n v="100"/>
    <x v="0"/>
    <x v="18"/>
    <n v="1"/>
    <n v="35.257165000000001"/>
    <n v="13.459113"/>
    <n v="27.416782999999999"/>
    <n v="1.523155"/>
    <s v="2"/>
    <s v="scale_mpi_epyc_job_12288.out "/>
    <s v="scale_mpi_epyc_epyc002_2023-06-13_23-49-23.csv "/>
    <s v="e3 10000 100 1 1 19"/>
    <n v="34.633298818181821"/>
    <n v="0.62417317628878333"/>
    <n v="33.384952465604258"/>
    <n v="35.881645170759384"/>
    <x v="0"/>
  </r>
  <r>
    <x v="3"/>
    <x v="0"/>
    <n v="100"/>
    <x v="0"/>
    <x v="10"/>
    <n v="1"/>
    <n v="35.220419999999997"/>
    <n v="11.623048000000001"/>
    <n v="9.4651029999999992"/>
    <n v="0.94650999999999996"/>
    <s v="5"/>
    <s v="scale_mpi_epyc_job_12529.out "/>
    <s v="scale_mpi_epyc_epyc005_2023-06-15_01-13-26.csv "/>
    <s v="e3 10000 100 1 1 11"/>
    <n v="35.974690454545453"/>
    <n v="0.63008700186600619"/>
    <n v="34.714516450813441"/>
    <n v="37.234864458277464"/>
    <x v="0"/>
  </r>
  <r>
    <x v="3"/>
    <x v="0"/>
    <n v="100"/>
    <x v="0"/>
    <x v="17"/>
    <n v="1"/>
    <n v="35.212533999999998"/>
    <n v="12.500238"/>
    <n v="19.400072999999999"/>
    <n v="1.141181"/>
    <s v="2"/>
    <s v="scale_mpi_epyc_job_12255.out "/>
    <s v="scale_mpi_epyc_epyc002_2023-06-13_17-08-11.csv "/>
    <s v="e3 10000 100 1 1 18"/>
    <n v="35.415514181818182"/>
    <n v="0.62641157069740472"/>
    <n v="34.162691040423375"/>
    <n v="36.668337323212988"/>
    <x v="0"/>
  </r>
  <r>
    <x v="3"/>
    <x v="0"/>
    <n v="100"/>
    <x v="0"/>
    <x v="10"/>
    <n v="1"/>
    <n v="35.186508000000003"/>
    <n v="11.665450999999999"/>
    <n v="10.145374"/>
    <n v="1.014537"/>
    <s v="2"/>
    <s v="scale_mpi_epyc_job_12525.out "/>
    <s v="scale_mpi_epyc_epyc002_2023-06-15_01-01-48.csv "/>
    <s v="e3 10000 100 1 1 11"/>
    <n v="35.974690454545453"/>
    <n v="0.63008700186600619"/>
    <n v="34.714516450813441"/>
    <n v="37.234864458277464"/>
    <x v="0"/>
  </r>
  <r>
    <x v="1"/>
    <x v="0"/>
    <n v="100"/>
    <x v="2"/>
    <x v="52"/>
    <n v="1"/>
    <n v="273.65859399999999"/>
    <n v="0.36666700000000002"/>
    <n v="12.749326"/>
    <n v="0.24517900000000001"/>
    <s v="4"/>
    <s v="scale_mpi_epyc_job_12145.out "/>
    <s v="scale_mpi_epyc_epyc004_2023-06-13_08-16-43.csv "/>
    <s v="e0 10000 100 100000 1 53"/>
    <n v="255.25081369999998"/>
    <n v="18.86496107733662"/>
    <n v="217.52089154532675"/>
    <n v="292.98073585467324"/>
    <x v="1"/>
  </r>
  <r>
    <x v="1"/>
    <x v="0"/>
    <n v="100"/>
    <x v="2"/>
    <x v="52"/>
    <n v="1"/>
    <n v="273.373988"/>
    <n v="0.46688000000000002"/>
    <n v="14.316599"/>
    <n v="0.27531899999999998"/>
    <s v="4"/>
    <s v="scale_mpi_epyc_job_12179.out "/>
    <s v="scale_mpi_epyc_epyc004_2023-06-13_10-24-05.csv "/>
    <s v="e0 10000 100 100000 1 53"/>
    <n v="255.25081369999998"/>
    <n v="18.86496107733662"/>
    <n v="217.52089154532675"/>
    <n v="292.98073585467324"/>
    <x v="1"/>
  </r>
  <r>
    <x v="1"/>
    <x v="0"/>
    <n v="100"/>
    <x v="2"/>
    <x v="52"/>
    <n v="1"/>
    <n v="274.81531899999999"/>
    <n v="0.23861399999999999"/>
    <n v="5.9155850000000001"/>
    <n v="0.113761"/>
    <s v="4"/>
    <s v="scale_mpi_epyc_job_12262.out "/>
    <s v="scale_mpi_epyc_epyc004_2023-06-13_17-36-36.csv "/>
    <s v="e0 10000 100 100000 1 53"/>
    <n v="255.25081369999998"/>
    <n v="18.86496107733662"/>
    <n v="217.52089154532675"/>
    <n v="292.98073585467324"/>
    <x v="1"/>
  </r>
  <r>
    <x v="3"/>
    <x v="0"/>
    <n v="100"/>
    <x v="0"/>
    <x v="18"/>
    <n v="1"/>
    <n v="35.183725000000003"/>
    <n v="11.884853"/>
    <n v="22.007000999999999"/>
    <n v="1.2226109999999999"/>
    <s v="5"/>
    <s v="scale_mpi_epyc_job_12529.out "/>
    <s v="scale_mpi_epyc_epyc005_2023-06-15_01-13-26.csv "/>
    <s v="e3 10000 100 1 1 19"/>
    <n v="34.633298818181821"/>
    <n v="0.62417317628878333"/>
    <n v="33.384952465604258"/>
    <n v="35.881645170759384"/>
    <x v="0"/>
  </r>
  <r>
    <x v="4"/>
    <x v="0"/>
    <n v="100"/>
    <x v="0"/>
    <x v="7"/>
    <n v="1"/>
    <n v="35.169071000000002"/>
    <n v="11.813437"/>
    <n v="9.2493610000000004"/>
    <n v="1.321337"/>
    <s v="2"/>
    <s v="scale_mpi_epyc_job_12286.out "/>
    <s v="scale_mpi_epyc_epyc002_2023-06-13_23-12-43.csv "/>
    <s v="e1 10000 100 1 1 8"/>
    <n v="35.285584399999998"/>
    <n v="0.5615621031841761"/>
    <n v="34.162460193631645"/>
    <n v="36.40870860636835"/>
    <x v="0"/>
  </r>
  <r>
    <x v="4"/>
    <x v="0"/>
    <n v="100"/>
    <x v="0"/>
    <x v="7"/>
    <n v="1"/>
    <n v="35.025951999999997"/>
    <n v="11.712801000000001"/>
    <n v="9.4865650000000006"/>
    <n v="1.355224"/>
    <s v="4"/>
    <s v="scale_mpi_epyc_job_12136.out "/>
    <s v="scale_mpi_epyc_epyc004_2023-06-13_06-06-32.csv "/>
    <s v="e1 10000 100 1 1 8"/>
    <n v="35.285584399999998"/>
    <n v="0.5615621031841761"/>
    <n v="34.162460193631645"/>
    <n v="36.40870860636835"/>
    <x v="0"/>
  </r>
  <r>
    <x v="3"/>
    <x v="0"/>
    <n v="100"/>
    <x v="0"/>
    <x v="17"/>
    <n v="1"/>
    <n v="34.973528000000002"/>
    <n v="11.705949"/>
    <n v="23.113310999999999"/>
    <n v="1.359607"/>
    <s v="5"/>
    <s v="scale_mpi_epyc_job_12529.out "/>
    <s v="scale_mpi_epyc_epyc005_2023-06-15_01-13-26.csv "/>
    <s v="e3 10000 100 1 1 18"/>
    <n v="35.415514181818182"/>
    <n v="0.62641157069740472"/>
    <n v="34.162691040423375"/>
    <n v="36.668337323212988"/>
    <x v="0"/>
  </r>
  <r>
    <x v="0"/>
    <x v="0"/>
    <n v="100"/>
    <x v="2"/>
    <x v="46"/>
    <n v="1"/>
    <n v="281.04715299999998"/>
    <n v="0.30678299999999997"/>
    <n v="8.5482080000000007"/>
    <n v="0.185831"/>
    <s v="4"/>
    <s v="scale_mpi_epyc_job_12328.out "/>
    <s v="scale_mpi_epyc_epyc004_2023-06-14_10-04-08.csv "/>
    <s v="e2 10000 100 100000 1 47"/>
    <n v="252.92605636363641"/>
    <n v="14.732667882507682"/>
    <n v="223.46072059862104"/>
    <n v="282.39139212865177"/>
    <x v="1"/>
  </r>
  <r>
    <x v="0"/>
    <x v="0"/>
    <n v="100"/>
    <x v="2"/>
    <x v="50"/>
    <n v="1"/>
    <n v="257.77381400000002"/>
    <n v="0.28315000000000001"/>
    <n v="6.8461679999999996"/>
    <n v="0.13692299999999999"/>
    <s v="8"/>
    <s v="scale_mpi_epyc_job_12293.out "/>
    <s v="scale_mpi_epyc_epyc008_2023-06-14_01-31-43.csv "/>
    <s v="e2 10000 100 100000 1 51"/>
    <n v="259.02110254545454"/>
    <n v="14.304214251483099"/>
    <n v="230.41267404248833"/>
    <n v="287.62953104842074"/>
    <x v="1"/>
  </r>
  <r>
    <x v="0"/>
    <x v="0"/>
    <n v="100"/>
    <x v="2"/>
    <x v="46"/>
    <n v="1"/>
    <n v="280.98994599999997"/>
    <n v="0.25494299999999998"/>
    <n v="6.2157980000000004"/>
    <n v="0.135126"/>
    <s v="4"/>
    <s v="scale_mpi_epyc_job_12336.out "/>
    <s v="scale_mpi_epyc_epyc004_2023-06-14_12-22-43.csv "/>
    <s v="e2 10000 100 100000 1 47"/>
    <n v="252.92605636363641"/>
    <n v="14.732667882507682"/>
    <n v="223.46072059862104"/>
    <n v="282.39139212865177"/>
    <x v="1"/>
  </r>
  <r>
    <x v="4"/>
    <x v="0"/>
    <n v="100"/>
    <x v="0"/>
    <x v="7"/>
    <n v="1"/>
    <n v="34.941451000000001"/>
    <n v="11.646193"/>
    <n v="9.2879699999999996"/>
    <n v="1.3268530000000001"/>
    <s v="1"/>
    <s v="scale_mpi_epyc_job_12532.out "/>
    <s v="scale_mpi_epyc_epyc001.orfeo.hpc_2023-06-15_02-53-33.csv "/>
    <s v="e1 10000 100 1 1 8"/>
    <n v="35.285584399999998"/>
    <n v="0.5615621031841761"/>
    <n v="34.162460193631645"/>
    <n v="36.40870860636835"/>
    <x v="0"/>
  </r>
  <r>
    <x v="3"/>
    <x v="0"/>
    <n v="100"/>
    <x v="0"/>
    <x v="18"/>
    <n v="1"/>
    <n v="34.834453000000003"/>
    <n v="12.528083000000001"/>
    <n v="19.943733000000002"/>
    <n v="1.107985"/>
    <s v="2"/>
    <s v="scale_mpi_epyc_job_12525.out "/>
    <s v="scale_mpi_epyc_epyc002_2023-06-15_01-01-48.csv "/>
    <s v="e3 10000 100 1 1 19"/>
    <n v="34.633298818181821"/>
    <n v="0.62417317628878333"/>
    <n v="33.384952465604258"/>
    <n v="35.881645170759384"/>
    <x v="0"/>
  </r>
  <r>
    <x v="0"/>
    <x v="0"/>
    <n v="100"/>
    <x v="2"/>
    <x v="46"/>
    <n v="1"/>
    <n v="257.30069200000003"/>
    <n v="0.249393"/>
    <n v="5.2763289999999996"/>
    <n v="0.114703"/>
    <s v="8"/>
    <s v="scale_mpi_epyc_job_12293.out "/>
    <s v="scale_mpi_epyc_epyc008_2023-06-14_01-31-43.csv "/>
    <s v="e2 10000 100 100000 1 47"/>
    <n v="252.92605636363641"/>
    <n v="14.732667882507682"/>
    <n v="223.46072059862104"/>
    <n v="282.39139212865177"/>
    <x v="1"/>
  </r>
  <r>
    <x v="3"/>
    <x v="0"/>
    <n v="100"/>
    <x v="0"/>
    <x v="18"/>
    <n v="1"/>
    <n v="34.823165000000003"/>
    <n v="13.469787999999999"/>
    <n v="27.529434999999999"/>
    <n v="1.5294129999999999"/>
    <s v="5"/>
    <s v="scale_mpi_epyc_job_12529.out "/>
    <s v="scale_mpi_epyc_epyc005_2023-06-15_01-13-26.csv "/>
    <s v="e3 10000 100 1 1 19"/>
    <n v="34.633298818181821"/>
    <n v="0.62417317628878333"/>
    <n v="33.384952465604258"/>
    <n v="35.881645170759384"/>
    <x v="0"/>
  </r>
  <r>
    <x v="0"/>
    <x v="0"/>
    <n v="100"/>
    <x v="2"/>
    <x v="49"/>
    <n v="1"/>
    <n v="256.94742400000001"/>
    <n v="0.31631700000000001"/>
    <n v="8.7681260000000005"/>
    <n v="0.17894099999999999"/>
    <s v="8"/>
    <s v="scale_mpi_epyc_job_12293.out "/>
    <s v="scale_mpi_epyc_epyc008_2023-06-14_01-31-43.csv "/>
    <s v="e2 10000 100 100000 1 50"/>
    <n v="258.1940320909091"/>
    <n v="13.958808412903041"/>
    <n v="230.27641526510303"/>
    <n v="286.11164891671518"/>
    <x v="1"/>
  </r>
  <r>
    <x v="0"/>
    <x v="0"/>
    <n v="100"/>
    <x v="2"/>
    <x v="55"/>
    <n v="1"/>
    <n v="283.86594700000001"/>
    <n v="0.79275099999999998"/>
    <n v="34.40925"/>
    <n v="0.62562300000000004"/>
    <s v="4"/>
    <s v="scale_mpi_epyc_job_12328.out "/>
    <s v="scale_mpi_epyc_epyc004_2023-06-14_10-04-08.csv "/>
    <s v="e2 10000 100 100000 1 56"/>
    <n v="262.5329532727273"/>
    <n v="14.232000696684695"/>
    <n v="234.06895187935791"/>
    <n v="290.99695466609671"/>
    <x v="1"/>
  </r>
  <r>
    <x v="4"/>
    <x v="0"/>
    <n v="100"/>
    <x v="0"/>
    <x v="7"/>
    <n v="1"/>
    <n v="34.797745999999997"/>
    <n v="11.562854"/>
    <n v="9.0502789999999997"/>
    <n v="1.292897"/>
    <s v="1"/>
    <s v="scale_mpi_epyc_job_12532.out "/>
    <s v="scale_mpi_epyc_epyc001.orfeo.hpc_2023-06-15_02-53-33.csv "/>
    <s v="e1 10000 100 1 1 8"/>
    <n v="35.285584399999998"/>
    <n v="0.5615621031841761"/>
    <n v="34.162460193631645"/>
    <n v="36.40870860636835"/>
    <x v="0"/>
  </r>
  <r>
    <x v="4"/>
    <x v="0"/>
    <n v="100"/>
    <x v="0"/>
    <x v="7"/>
    <n v="1"/>
    <n v="34.76923"/>
    <n v="11.461914"/>
    <n v="8.1257640000000002"/>
    <n v="1.1608229999999999"/>
    <s v="4"/>
    <s v="scale_mpi_epyc_job_12528.out "/>
    <s v="scale_mpi_epyc_epyc004_2023-06-15_01-09-46.csv "/>
    <s v="e1 10000 100 1 1 8"/>
    <n v="35.285584399999998"/>
    <n v="0.5615621031841761"/>
    <n v="34.162460193631645"/>
    <n v="36.40870860636835"/>
    <x v="0"/>
  </r>
  <r>
    <x v="3"/>
    <x v="0"/>
    <n v="100"/>
    <x v="0"/>
    <x v="18"/>
    <n v="1"/>
    <n v="34.711084"/>
    <n v="12.388588"/>
    <n v="27.825996"/>
    <n v="1.5458890000000001"/>
    <s v="2"/>
    <s v="scale_mpi_epyc_job_12525.out "/>
    <s v="scale_mpi_epyc_epyc002_2023-06-15_01-01-48.csv "/>
    <s v="e3 10000 100 1 1 19"/>
    <n v="34.633298818181821"/>
    <n v="0.62417317628878333"/>
    <n v="33.384952465604258"/>
    <n v="35.881645170759384"/>
    <x v="0"/>
  </r>
  <r>
    <x v="3"/>
    <x v="0"/>
    <n v="100"/>
    <x v="0"/>
    <x v="17"/>
    <n v="1"/>
    <n v="34.652982999999999"/>
    <n v="11.919328"/>
    <n v="20.996279000000001"/>
    <n v="1.2350749999999999"/>
    <s v="6"/>
    <s v="scale_mpi_epyc_job_12340.out "/>
    <s v="scale_mpi_epyc_epyc006_2023-06-14_14-04-43.csv "/>
    <s v="e3 10000 100 1 1 18"/>
    <n v="35.415514181818182"/>
    <n v="0.62641157069740472"/>
    <n v="34.162691040423375"/>
    <n v="36.668337323212988"/>
    <x v="0"/>
  </r>
  <r>
    <x v="0"/>
    <x v="0"/>
    <n v="100"/>
    <x v="2"/>
    <x v="48"/>
    <n v="1"/>
    <n v="255.73552799999999"/>
    <n v="0.28310800000000003"/>
    <n v="5.781739"/>
    <n v="0.120453"/>
    <s v="8"/>
    <s v="scale_mpi_epyc_job_12293.out "/>
    <s v="scale_mpi_epyc_epyc008_2023-06-14_01-31-43.csv "/>
    <s v="e2 10000 100 100000 1 49"/>
    <n v="254.74473200000003"/>
    <n v="12.77783312795694"/>
    <n v="229.18906574408615"/>
    <n v="280.30039825591393"/>
    <x v="1"/>
  </r>
  <r>
    <x v="3"/>
    <x v="0"/>
    <n v="100"/>
    <x v="0"/>
    <x v="18"/>
    <n v="1"/>
    <n v="34.538221999999998"/>
    <n v="13.110651000000001"/>
    <n v="26.471844999999998"/>
    <n v="1.470658"/>
    <s v="8"/>
    <s v="scale_mpi_epyc_job_12284.out "/>
    <s v="scale_mpi_epyc_epyc008_2023-06-13_22-48-06.csv "/>
    <s v="e3 10000 100 1 1 19"/>
    <n v="34.633298818181821"/>
    <n v="0.62417317628878333"/>
    <n v="33.384952465604258"/>
    <n v="35.881645170759384"/>
    <x v="0"/>
  </r>
  <r>
    <x v="0"/>
    <x v="0"/>
    <n v="100"/>
    <x v="2"/>
    <x v="50"/>
    <n v="1"/>
    <n v="288.12144699999999"/>
    <n v="0.27224500000000001"/>
    <n v="6.6193340000000003"/>
    <n v="0.132387"/>
    <s v="4"/>
    <s v="scale_mpi_epyc_job_12328.out "/>
    <s v="scale_mpi_epyc_epyc004_2023-06-14_10-04-08.csv "/>
    <s v="e2 10000 100 100000 1 51"/>
    <n v="259.02110254545454"/>
    <n v="14.304214251483099"/>
    <n v="230.41267404248833"/>
    <n v="287.62953104842074"/>
    <x v="1"/>
  </r>
  <r>
    <x v="3"/>
    <x v="0"/>
    <n v="100"/>
    <x v="0"/>
    <x v="18"/>
    <n v="1"/>
    <n v="34.531650999999997"/>
    <n v="12.370518000000001"/>
    <n v="28.527144"/>
    <n v="1.5848409999999999"/>
    <s v="5"/>
    <s v="scale_mpi_epyc_job_12529.out "/>
    <s v="scale_mpi_epyc_epyc005_2023-06-15_01-13-26.csv "/>
    <s v="e3 10000 100 1 1 19"/>
    <n v="34.633298818181821"/>
    <n v="0.62417317628878333"/>
    <n v="33.384952465604258"/>
    <n v="35.881645170759384"/>
    <x v="0"/>
  </r>
  <r>
    <x v="0"/>
    <x v="0"/>
    <n v="100"/>
    <x v="2"/>
    <x v="50"/>
    <n v="1"/>
    <n v="288.07315899999998"/>
    <n v="0.35096100000000002"/>
    <n v="9.2343659999999996"/>
    <n v="0.18468699999999999"/>
    <s v="4"/>
    <s v="scale_mpi_epyc_job_12336.out "/>
    <s v="scale_mpi_epyc_epyc004_2023-06-14_12-22-43.csv "/>
    <s v="e2 10000 100 100000 1 51"/>
    <n v="259.02110254545454"/>
    <n v="14.304214251483099"/>
    <n v="230.41267404248833"/>
    <n v="287.62953104842074"/>
    <x v="1"/>
  </r>
  <r>
    <x v="3"/>
    <x v="0"/>
    <n v="100"/>
    <x v="0"/>
    <x v="18"/>
    <n v="1"/>
    <n v="34.514215"/>
    <n v="12.525841"/>
    <n v="25.901610000000002"/>
    <n v="1.4389780000000001"/>
    <s v="2"/>
    <s v="scale_mpi_epyc_job_12255.out "/>
    <s v="scale_mpi_epyc_epyc002_2023-06-13_17-08-11.csv "/>
    <s v="e3 10000 100 1 1 19"/>
    <n v="34.633298818181821"/>
    <n v="0.62417317628878333"/>
    <n v="33.384952465604258"/>
    <n v="35.881645170759384"/>
    <x v="0"/>
  </r>
  <r>
    <x v="4"/>
    <x v="0"/>
    <n v="100"/>
    <x v="0"/>
    <x v="7"/>
    <n v="1"/>
    <n v="34.504967000000001"/>
    <n v="11.197877999999999"/>
    <n v="8.8547759999999993"/>
    <n v="1.2649680000000001"/>
    <s v="5"/>
    <s v="scale_mpi_epyc_job_12524.out "/>
    <s v="scale_mpi_epyc_epyc005_2023-06-15_00-08-09.csv "/>
    <s v="e1 10000 100 1 1 8"/>
    <n v="35.285584399999998"/>
    <n v="0.5615621031841761"/>
    <n v="34.162460193631645"/>
    <n v="36.40870860636835"/>
    <x v="0"/>
  </r>
  <r>
    <x v="3"/>
    <x v="0"/>
    <n v="100"/>
    <x v="0"/>
    <x v="19"/>
    <n v="1"/>
    <n v="34.414192"/>
    <n v="13.134338"/>
    <n v="23.906970000000001"/>
    <n v="1.258262"/>
    <s v="6"/>
    <s v="scale_mpi_epyc_job_12340.out "/>
    <s v="scale_mpi_epyc_epyc006_2023-06-14_14-04-43.csv "/>
    <s v="e3 10000 100 1 1 20"/>
    <n v="32.938693636363638"/>
    <n v="0.77594632760584825"/>
    <n v="31.386800981151943"/>
    <n v="34.490586291575333"/>
    <x v="0"/>
  </r>
  <r>
    <x v="3"/>
    <x v="0"/>
    <n v="100"/>
    <x v="0"/>
    <x v="19"/>
    <n v="1"/>
    <n v="34.280079000000001"/>
    <n v="13.289032000000001"/>
    <n v="30.968105000000001"/>
    <n v="1.6298999999999999"/>
    <s v="8"/>
    <s v="scale_mpi_epyc_job_12284.out "/>
    <s v="scale_mpi_epyc_epyc008_2023-06-13_22-48-06.csv "/>
    <s v="e3 10000 100 1 1 20"/>
    <n v="32.938693636363638"/>
    <n v="0.77594632760584825"/>
    <n v="31.386800981151943"/>
    <n v="34.490586291575333"/>
    <x v="0"/>
  </r>
  <r>
    <x v="3"/>
    <x v="0"/>
    <n v="100"/>
    <x v="0"/>
    <x v="11"/>
    <n v="1"/>
    <n v="34.239137999999997"/>
    <n v="12.53196"/>
    <n v="12.424333000000001"/>
    <n v="1.1294850000000001"/>
    <s v="6"/>
    <s v="scale_mpi_epyc_job_12340.out "/>
    <s v="scale_mpi_epyc_epyc006_2023-06-14_14-04-43.csv "/>
    <s v="e3 10000 100 1 1 12"/>
    <n v="33.611000090909094"/>
    <n v="0.46158462443756471"/>
    <n v="32.687830842033968"/>
    <n v="34.534169339784221"/>
    <x v="0"/>
  </r>
  <r>
    <x v="0"/>
    <x v="0"/>
    <n v="100"/>
    <x v="2"/>
    <x v="43"/>
    <n v="1"/>
    <n v="274.95725599999997"/>
    <n v="0.264372"/>
    <n v="5.5163479999999998"/>
    <n v="0.12828700000000001"/>
    <s v="4"/>
    <s v="scale_mpi_epyc_job_12328.out "/>
    <s v="scale_mpi_epyc_epyc004_2023-06-14_10-04-08.csv "/>
    <s v="e2 10000 100 100000 1 44"/>
    <n v="247.74258081818186"/>
    <n v="13.700936040332358"/>
    <n v="220.34070873751716"/>
    <n v="275.14445289884657"/>
    <x v="1"/>
  </r>
  <r>
    <x v="3"/>
    <x v="0"/>
    <n v="100"/>
    <x v="0"/>
    <x v="11"/>
    <n v="1"/>
    <n v="34.234875000000002"/>
    <n v="12.512463"/>
    <n v="11.570539999999999"/>
    <n v="1.0518670000000001"/>
    <s v="6"/>
    <s v="scale_mpi_epyc_job_12211.out "/>
    <s v="scale_mpi_epyc_epyc006_2023-06-13_12-02-32.csv "/>
    <s v="e3 10000 100 1 1 12"/>
    <n v="33.611000090909094"/>
    <n v="0.46158462443756471"/>
    <n v="32.687830842033968"/>
    <n v="34.534169339784221"/>
    <x v="0"/>
  </r>
  <r>
    <x v="3"/>
    <x v="0"/>
    <n v="100"/>
    <x v="0"/>
    <x v="17"/>
    <n v="1"/>
    <n v="34.188077999999997"/>
    <n v="11.133191"/>
    <n v="17.479443"/>
    <n v="1.028203"/>
    <s v="2"/>
    <s v="scale_mpi_epyc_job_12525.out "/>
    <s v="scale_mpi_epyc_epyc002_2023-06-15_01-01-48.csv "/>
    <s v="e3 10000 100 1 1 18"/>
    <n v="35.415514181818182"/>
    <n v="0.62641157069740472"/>
    <n v="34.162691040423375"/>
    <n v="36.668337323212988"/>
    <x v="0"/>
  </r>
  <r>
    <x v="3"/>
    <x v="0"/>
    <n v="100"/>
    <x v="0"/>
    <x v="11"/>
    <n v="1"/>
    <n v="34.187272999999998"/>
    <n v="12.520777000000001"/>
    <n v="12.925431"/>
    <n v="1.1750389999999999"/>
    <s v="8"/>
    <s v="scale_mpi_epyc_job_12284.out "/>
    <s v="scale_mpi_epyc_epyc008_2023-06-13_22-48-06.csv "/>
    <s v="e3 10000 100 1 1 12"/>
    <n v="33.611000090909094"/>
    <n v="0.46158462443756471"/>
    <n v="32.687830842033968"/>
    <n v="34.534169339784221"/>
    <x v="0"/>
  </r>
  <r>
    <x v="4"/>
    <x v="0"/>
    <n v="100"/>
    <x v="0"/>
    <x v="7"/>
    <n v="1"/>
    <n v="34.168413999999999"/>
    <n v="10.865086"/>
    <n v="8.5674910000000004"/>
    <n v="1.223927"/>
    <s v="4"/>
    <s v="scale_mpi_epyc_job_12136.out "/>
    <s v="scale_mpi_epyc_epyc004_2023-06-13_06-06-32.csv "/>
    <s v="e1 10000 100 1 1 8"/>
    <n v="35.285584399999998"/>
    <n v="0.5615621031841761"/>
    <n v="34.162460193631645"/>
    <n v="36.40870860636835"/>
    <x v="0"/>
  </r>
  <r>
    <x v="3"/>
    <x v="0"/>
    <n v="100"/>
    <x v="0"/>
    <x v="11"/>
    <n v="1"/>
    <n v="34.035513999999999"/>
    <n v="12.194131"/>
    <n v="11.844244"/>
    <n v="1.076749"/>
    <s v="2"/>
    <s v="scale_mpi_epyc_job_12525.out "/>
    <s v="scale_mpi_epyc_epyc002_2023-06-15_01-01-48.csv "/>
    <s v="e3 10000 100 1 1 12"/>
    <n v="33.611000090909094"/>
    <n v="0.46158462443756471"/>
    <n v="32.687830842033968"/>
    <n v="34.534169339784221"/>
    <x v="0"/>
  </r>
  <r>
    <x v="3"/>
    <x v="0"/>
    <n v="100"/>
    <x v="0"/>
    <x v="18"/>
    <n v="1"/>
    <n v="33.858331999999997"/>
    <n v="12.341499000000001"/>
    <n v="24.125668000000001"/>
    <n v="1.3403149999999999"/>
    <s v="2"/>
    <s v="scale_mpi_epyc_job_12525.out "/>
    <s v="scale_mpi_epyc_epyc002_2023-06-15_01-01-48.csv "/>
    <s v="e3 10000 100 1 1 19"/>
    <n v="34.633298818181821"/>
    <n v="0.62417317628878333"/>
    <n v="33.384952465604258"/>
    <n v="35.881645170759384"/>
    <x v="0"/>
  </r>
  <r>
    <x v="4"/>
    <x v="0"/>
    <n v="100"/>
    <x v="0"/>
    <x v="8"/>
    <n v="1"/>
    <n v="33.643079999999998"/>
    <n v="12.860436999999999"/>
    <n v="11.40906"/>
    <n v="1.4261330000000001"/>
    <s v="2"/>
    <s v="scale_mpi_epyc_job_12286.out "/>
    <s v="scale_mpi_epyc_epyc002_2023-06-13_23-12-43.csv "/>
    <s v="e1 10000 100 1 1 9"/>
    <n v="32.727560133333334"/>
    <n v="0.64489872289507599"/>
    <n v="31.437762687543181"/>
    <n v="34.017357579123484"/>
    <x v="0"/>
  </r>
  <r>
    <x v="3"/>
    <x v="0"/>
    <n v="100"/>
    <x v="0"/>
    <x v="11"/>
    <n v="1"/>
    <n v="33.505406000000001"/>
    <n v="11.721717999999999"/>
    <n v="11.306635"/>
    <n v="1.027876"/>
    <s v="5"/>
    <s v="scale_mpi_epyc_job_12529.out "/>
    <s v="scale_mpi_epyc_epyc005_2023-06-15_01-13-26.csv "/>
    <s v="e3 10000 100 1 1 12"/>
    <n v="33.611000090909094"/>
    <n v="0.46158462443756471"/>
    <n v="32.687830842033968"/>
    <n v="34.534169339784221"/>
    <x v="0"/>
  </r>
  <r>
    <x v="3"/>
    <x v="0"/>
    <n v="100"/>
    <x v="0"/>
    <x v="11"/>
    <n v="1"/>
    <n v="33.504607999999998"/>
    <n v="11.621549"/>
    <n v="11.743653"/>
    <n v="1.0676049999999999"/>
    <s v="2"/>
    <s v="scale_mpi_epyc_job_12525.out "/>
    <s v="scale_mpi_epyc_epyc002_2023-06-15_01-01-48.csv "/>
    <s v="e3 10000 100 1 1 12"/>
    <n v="33.611000090909094"/>
    <n v="0.46158462443756471"/>
    <n v="32.687830842033968"/>
    <n v="34.534169339784221"/>
    <x v="0"/>
  </r>
  <r>
    <x v="3"/>
    <x v="0"/>
    <n v="100"/>
    <x v="0"/>
    <x v="11"/>
    <n v="1"/>
    <n v="33.496979000000003"/>
    <n v="11.517681"/>
    <n v="12.371741999999999"/>
    <n v="1.1247039999999999"/>
    <s v="5"/>
    <s v="scale_mpi_epyc_job_12529.out "/>
    <s v="scale_mpi_epyc_epyc005_2023-06-15_01-13-26.csv "/>
    <s v="e3 10000 100 1 1 12"/>
    <n v="33.611000090909094"/>
    <n v="0.46158462443756471"/>
    <n v="32.687830842033968"/>
    <n v="34.534169339784221"/>
    <x v="0"/>
  </r>
  <r>
    <x v="3"/>
    <x v="0"/>
    <n v="100"/>
    <x v="0"/>
    <x v="19"/>
    <n v="1"/>
    <n v="33.434100000000001"/>
    <n v="12.957936"/>
    <n v="37.229159000000003"/>
    <n v="1.9594290000000001"/>
    <s v="2"/>
    <s v="scale_mpi_epyc_job_12525.out "/>
    <s v="scale_mpi_epyc_epyc002_2023-06-15_01-01-48.csv "/>
    <s v="e3 10000 100 1 1 20"/>
    <n v="32.938693636363638"/>
    <n v="0.77594632760584825"/>
    <n v="31.386800981151943"/>
    <n v="34.490586291575333"/>
    <x v="0"/>
  </r>
  <r>
    <x v="3"/>
    <x v="0"/>
    <n v="100"/>
    <x v="0"/>
    <x v="20"/>
    <n v="1"/>
    <n v="33.432938"/>
    <n v="12.775845"/>
    <n v="35.030878000000001"/>
    <n v="1.751544"/>
    <s v="2"/>
    <s v="scale_mpi_epyc_job_12525.out "/>
    <s v="scale_mpi_epyc_epyc002_2023-06-15_01-01-48.csv "/>
    <s v="e3 10000 100 1 1 21"/>
    <n v="31.945945545454538"/>
    <n v="0.80928593773568192"/>
    <n v="30.327373669983174"/>
    <n v="33.564517420925903"/>
    <x v="0"/>
  </r>
  <r>
    <x v="4"/>
    <x v="0"/>
    <n v="100"/>
    <x v="0"/>
    <x v="8"/>
    <n v="1"/>
    <n v="33.413407999999997"/>
    <n v="12.579132"/>
    <n v="9.1835310000000003"/>
    <n v="1.1479410000000001"/>
    <s v="4"/>
    <s v="scale_mpi_epyc_job_12528.out "/>
    <s v="scale_mpi_epyc_epyc004_2023-06-15_01-09-46.csv "/>
    <s v="e1 10000 100 1 1 9"/>
    <n v="32.727560133333334"/>
    <n v="0.64489872289507599"/>
    <n v="31.437762687543181"/>
    <n v="34.017357579123484"/>
    <x v="0"/>
  </r>
  <r>
    <x v="3"/>
    <x v="0"/>
    <n v="100"/>
    <x v="0"/>
    <x v="11"/>
    <n v="1"/>
    <n v="33.275444999999998"/>
    <n v="11.638941000000001"/>
    <n v="10.518325000000001"/>
    <n v="0.95621100000000003"/>
    <s v="5"/>
    <s v="scale_mpi_epyc_job_12529.out "/>
    <s v="scale_mpi_epyc_epyc005_2023-06-15_01-13-26.csv "/>
    <s v="e3 10000 100 1 1 12"/>
    <n v="33.611000090909094"/>
    <n v="0.46158462443756471"/>
    <n v="32.687830842033968"/>
    <n v="34.534169339784221"/>
    <x v="0"/>
  </r>
  <r>
    <x v="3"/>
    <x v="0"/>
    <n v="100"/>
    <x v="0"/>
    <x v="11"/>
    <n v="1"/>
    <n v="33.272323"/>
    <n v="11.667586999999999"/>
    <n v="11.937072000000001"/>
    <n v="1.085188"/>
    <s v="2"/>
    <s v="scale_mpi_epyc_job_12288.out "/>
    <s v="scale_mpi_epyc_epyc002_2023-06-13_23-49-23.csv "/>
    <s v="e3 10000 100 1 1 12"/>
    <n v="33.611000090909094"/>
    <n v="0.46158462443756471"/>
    <n v="32.687830842033968"/>
    <n v="34.534169339784221"/>
    <x v="0"/>
  </r>
  <r>
    <x v="4"/>
    <x v="0"/>
    <n v="100"/>
    <x v="0"/>
    <x v="8"/>
    <n v="1"/>
    <n v="33.246161999999998"/>
    <n v="12.462413"/>
    <n v="9.8038729999999994"/>
    <n v="1.225484"/>
    <s v="5"/>
    <s v="scale_mpi_epyc_job_12524.out "/>
    <s v="scale_mpi_epyc_epyc005_2023-06-15_00-08-09.csv "/>
    <s v="e1 10000 100 1 1 9"/>
    <n v="32.727560133333334"/>
    <n v="0.64489872289507599"/>
    <n v="31.437762687543181"/>
    <n v="34.017357579123484"/>
    <x v="0"/>
  </r>
  <r>
    <x v="3"/>
    <x v="0"/>
    <n v="100"/>
    <x v="0"/>
    <x v="12"/>
    <n v="1"/>
    <n v="33.182414999999999"/>
    <n v="12.830852999999999"/>
    <n v="20.799513999999999"/>
    <n v="1.733293"/>
    <s v="8"/>
    <s v="scale_mpi_epyc_job_12284.out "/>
    <s v="scale_mpi_epyc_epyc008_2023-06-13_22-48-06.csv "/>
    <s v="e3 10000 100 1 1 13"/>
    <n v="32.661108000000006"/>
    <n v="0.54243821317979857"/>
    <n v="31.57623157364041"/>
    <n v="33.745984426359605"/>
    <x v="0"/>
  </r>
  <r>
    <x v="3"/>
    <x v="0"/>
    <n v="100"/>
    <x v="0"/>
    <x v="12"/>
    <n v="1"/>
    <n v="33.103636000000002"/>
    <n v="12.938345"/>
    <n v="21.861395000000002"/>
    <n v="1.8217829999999999"/>
    <s v="2"/>
    <s v="scale_mpi_epyc_job_12525.out "/>
    <s v="scale_mpi_epyc_epyc002_2023-06-15_01-01-48.csv "/>
    <s v="e3 10000 100 1 1 13"/>
    <n v="32.661108000000006"/>
    <n v="0.54243821317979857"/>
    <n v="31.57623157364041"/>
    <n v="33.745984426359605"/>
    <x v="0"/>
  </r>
  <r>
    <x v="3"/>
    <x v="0"/>
    <n v="100"/>
    <x v="0"/>
    <x v="19"/>
    <n v="1"/>
    <n v="33.012197"/>
    <n v="13.063801"/>
    <n v="40.240301000000002"/>
    <n v="2.1179109999999999"/>
    <s v="6"/>
    <s v="scale_mpi_epyc_job_12211.out "/>
    <s v="scale_mpi_epyc_epyc006_2023-06-13_12-02-32.csv "/>
    <s v="e3 10000 100 1 1 20"/>
    <n v="32.938693636363638"/>
    <n v="0.77594632760584825"/>
    <n v="31.386800981151943"/>
    <n v="34.490586291575333"/>
    <x v="0"/>
  </r>
  <r>
    <x v="3"/>
    <x v="0"/>
    <n v="100"/>
    <x v="0"/>
    <x v="11"/>
    <n v="1"/>
    <n v="32.998159999999999"/>
    <n v="11.371356"/>
    <n v="10.427491"/>
    <n v="0.94795399999999996"/>
    <s v="2"/>
    <s v="scale_mpi_epyc_job_12525.out "/>
    <s v="scale_mpi_epyc_epyc002_2023-06-15_01-01-48.csv "/>
    <s v="e3 10000 100 1 1 12"/>
    <n v="33.611000090909094"/>
    <n v="0.46158462443756471"/>
    <n v="32.687830842033968"/>
    <n v="34.534169339784221"/>
    <x v="0"/>
  </r>
  <r>
    <x v="3"/>
    <x v="0"/>
    <n v="100"/>
    <x v="0"/>
    <x v="14"/>
    <n v="1"/>
    <n v="32.977128999999998"/>
    <n v="14.565860000000001"/>
    <n v="35.521791"/>
    <n v="2.5372710000000001"/>
    <s v="8"/>
    <s v="scale_mpi_epyc_job_12284.out "/>
    <s v="scale_mpi_epyc_epyc008_2023-06-13_22-48-06.csv "/>
    <s v="e3 10000 100 1 1 15"/>
    <n v="31.583262363636365"/>
    <n v="0.72744315103602442"/>
    <n v="30.128376061564317"/>
    <n v="33.038148665708412"/>
    <x v="0"/>
  </r>
  <r>
    <x v="3"/>
    <x v="0"/>
    <n v="100"/>
    <x v="0"/>
    <x v="11"/>
    <n v="1"/>
    <n v="32.97128"/>
    <n v="11.376967"/>
    <n v="11.842673"/>
    <n v="1.0766070000000001"/>
    <s v="2"/>
    <s v="scale_mpi_epyc_job_12255.out "/>
    <s v="scale_mpi_epyc_epyc002_2023-06-13_17-08-11.csv "/>
    <s v="e3 10000 100 1 1 12"/>
    <n v="33.611000090909094"/>
    <n v="0.46158462443756471"/>
    <n v="32.687830842033968"/>
    <n v="34.534169339784221"/>
    <x v="0"/>
  </r>
  <r>
    <x v="3"/>
    <x v="0"/>
    <n v="100"/>
    <x v="0"/>
    <x v="19"/>
    <n v="1"/>
    <n v="32.950705999999997"/>
    <n v="12.313589"/>
    <n v="27.285187000000001"/>
    <n v="1.4360619999999999"/>
    <s v="5"/>
    <s v="scale_mpi_epyc_job_12529.out "/>
    <s v="scale_mpi_epyc_epyc005_2023-06-15_01-13-26.csv "/>
    <s v="e3 10000 100 1 1 20"/>
    <n v="32.938693636363638"/>
    <n v="0.77594632760584825"/>
    <n v="31.386800981151943"/>
    <n v="34.490586291575333"/>
    <x v="0"/>
  </r>
  <r>
    <x v="4"/>
    <x v="0"/>
    <n v="100"/>
    <x v="0"/>
    <x v="8"/>
    <n v="1"/>
    <n v="32.942186"/>
    <n v="12.172763"/>
    <n v="11.427886000000001"/>
    <n v="1.4284859999999999"/>
    <s v="1"/>
    <s v="scale_mpi_epyc_job_12532.out "/>
    <s v="scale_mpi_epyc_epyc001.orfeo.hpc_2023-06-15_02-53-33.csv "/>
    <s v="e1 10000 100 1 1 9"/>
    <n v="32.727560133333334"/>
    <n v="0.64489872289507599"/>
    <n v="31.437762687543181"/>
    <n v="34.017357579123484"/>
    <x v="0"/>
  </r>
  <r>
    <x v="3"/>
    <x v="0"/>
    <n v="100"/>
    <x v="0"/>
    <x v="12"/>
    <n v="1"/>
    <n v="32.905825999999998"/>
    <n v="12.706348999999999"/>
    <n v="16.543576999999999"/>
    <n v="1.3786309999999999"/>
    <s v="2"/>
    <s v="scale_mpi_epyc_job_12525.out "/>
    <s v="scale_mpi_epyc_epyc002_2023-06-15_01-01-48.csv "/>
    <s v="e3 10000 100 1 1 13"/>
    <n v="32.661108000000006"/>
    <n v="0.54243821317979857"/>
    <n v="31.57623157364041"/>
    <n v="33.745984426359605"/>
    <x v="0"/>
  </r>
  <r>
    <x v="3"/>
    <x v="0"/>
    <n v="100"/>
    <x v="0"/>
    <x v="12"/>
    <n v="1"/>
    <n v="32.890453999999998"/>
    <n v="12.10416"/>
    <n v="17.915583000000002"/>
    <n v="1.4929650000000001"/>
    <s v="2"/>
    <s v="scale_mpi_epyc_job_12288.out "/>
    <s v="scale_mpi_epyc_epyc002_2023-06-13_23-49-23.csv "/>
    <s v="e3 10000 100 1 1 13"/>
    <n v="32.661108000000006"/>
    <n v="0.54243821317979857"/>
    <n v="31.57623157364041"/>
    <n v="33.745984426359605"/>
    <x v="0"/>
  </r>
  <r>
    <x v="4"/>
    <x v="0"/>
    <n v="100"/>
    <x v="0"/>
    <x v="8"/>
    <n v="1"/>
    <n v="32.883127999999999"/>
    <n v="11.981248000000001"/>
    <n v="12.178343"/>
    <n v="1.5222929999999999"/>
    <s v="4"/>
    <s v="scale_mpi_epyc_job_12528.out "/>
    <s v="scale_mpi_epyc_epyc004_2023-06-15_01-09-46.csv "/>
    <s v="e1 10000 100 1 1 9"/>
    <n v="32.727560133333334"/>
    <n v="0.64489872289507599"/>
    <n v="31.437762687543181"/>
    <n v="34.017357579123484"/>
    <x v="0"/>
  </r>
  <r>
    <x v="3"/>
    <x v="0"/>
    <n v="100"/>
    <x v="0"/>
    <x v="19"/>
    <n v="1"/>
    <n v="32.862389"/>
    <n v="13.500230999999999"/>
    <n v="30.499697999999999"/>
    <n v="1.6052470000000001"/>
    <s v="2"/>
    <s v="scale_mpi_epyc_job_12525.out "/>
    <s v="scale_mpi_epyc_epyc002_2023-06-15_01-01-48.csv "/>
    <s v="e3 10000 100 1 1 20"/>
    <n v="32.938693636363638"/>
    <n v="0.77594632760584825"/>
    <n v="31.386800981151943"/>
    <n v="34.490586291575333"/>
    <x v="0"/>
  </r>
  <r>
    <x v="3"/>
    <x v="0"/>
    <n v="100"/>
    <x v="0"/>
    <x v="14"/>
    <n v="1"/>
    <n v="32.809812000000001"/>
    <n v="13.015712000000001"/>
    <n v="31.36449"/>
    <n v="2.2403209999999998"/>
    <s v="5"/>
    <s v="scale_mpi_epyc_job_12529.out "/>
    <s v="scale_mpi_epyc_epyc005_2023-06-15_01-13-26.csv "/>
    <s v="e3 10000 100 1 1 15"/>
    <n v="31.583262363636365"/>
    <n v="0.72744315103602442"/>
    <n v="30.128376061564317"/>
    <n v="33.038148665708412"/>
    <x v="0"/>
  </r>
  <r>
    <x v="3"/>
    <x v="0"/>
    <n v="100"/>
    <x v="0"/>
    <x v="20"/>
    <n v="1"/>
    <n v="32.799320000000002"/>
    <n v="12.031867999999999"/>
    <n v="21.473379999999999"/>
    <n v="1.073669"/>
    <s v="5"/>
    <s v="scale_mpi_epyc_job_12529.out "/>
    <s v="scale_mpi_epyc_epyc005_2023-06-15_01-13-26.csv "/>
    <s v="e3 10000 100 1 1 21"/>
    <n v="31.945945545454538"/>
    <n v="0.80928593773568192"/>
    <n v="30.327373669983174"/>
    <n v="33.564517420925903"/>
    <x v="0"/>
  </r>
  <r>
    <x v="4"/>
    <x v="0"/>
    <n v="100"/>
    <x v="0"/>
    <x v="8"/>
    <n v="1"/>
    <n v="32.745973999999997"/>
    <n v="11.956364000000001"/>
    <n v="10.176258000000001"/>
    <n v="1.2720320000000001"/>
    <s v="4"/>
    <s v="scale_mpi_epyc_job_12290.out "/>
    <s v="scale_mpi_epyc_epyc004_2023-06-14_00-40-12.csv "/>
    <s v="e1 10000 100 1 1 9"/>
    <n v="32.727560133333334"/>
    <n v="0.64489872289507599"/>
    <n v="31.437762687543181"/>
    <n v="34.017357579123484"/>
    <x v="0"/>
  </r>
  <r>
    <x v="3"/>
    <x v="0"/>
    <n v="100"/>
    <x v="0"/>
    <x v="13"/>
    <n v="1"/>
    <n v="32.693581000000002"/>
    <n v="13.651866999999999"/>
    <n v="16.669557000000001"/>
    <n v="1.2822739999999999"/>
    <s v="8"/>
    <s v="scale_mpi_epyc_job_12284.out "/>
    <s v="scale_mpi_epyc_epyc008_2023-06-13_22-48-06.csv "/>
    <s v="e3 10000 100 1 1 14"/>
    <n v="31.13006263636364"/>
    <n v="0.83030307877764919"/>
    <n v="29.46945647880834"/>
    <n v="32.79066879391894"/>
    <x v="0"/>
  </r>
  <r>
    <x v="4"/>
    <x v="0"/>
    <n v="100"/>
    <x v="0"/>
    <x v="8"/>
    <n v="1"/>
    <n v="32.681015000000002"/>
    <n v="11.878862"/>
    <n v="9.5156139999999994"/>
    <n v="1.189452"/>
    <s v="5"/>
    <s v="scale_mpi_epyc_job_12524.out "/>
    <s v="scale_mpi_epyc_epyc005_2023-06-15_00-08-09.csv "/>
    <s v="e1 10000 100 1 1 9"/>
    <n v="32.727560133333334"/>
    <n v="0.64489872289507599"/>
    <n v="31.437762687543181"/>
    <n v="34.017357579123484"/>
    <x v="0"/>
  </r>
  <r>
    <x v="3"/>
    <x v="0"/>
    <n v="100"/>
    <x v="2"/>
    <x v="7"/>
    <n v="1"/>
    <n v="32.670623999999997"/>
    <n v="0.451988"/>
    <n v="2.0580500000000002"/>
    <n v="0.29400700000000002"/>
    <s v="7"/>
    <s v="scale_mpi_epyc_job_12139.out "/>
    <s v="scale_mpi_epyc_epyc007_2023-06-13_06-07-02.csv "/>
    <s v="e3 10000 100 100000 1 8"/>
    <n v="32.351851115384619"/>
    <n v="0.16876201110987743"/>
    <n v="32.014327093164866"/>
    <n v="32.689375137604372"/>
    <x v="0"/>
  </r>
  <r>
    <x v="4"/>
    <x v="0"/>
    <n v="100"/>
    <x v="0"/>
    <x v="8"/>
    <n v="1"/>
    <n v="32.655827000000002"/>
    <n v="11.906456"/>
    <n v="10.063015999999999"/>
    <n v="1.2578769999999999"/>
    <s v="6"/>
    <s v="scale_mpi_epyc_job_12184.out "/>
    <s v="scale_mpi_epyc_epyc006_2023-06-13_10-50-11.csv "/>
    <s v="e1 10000 100 1 1 9"/>
    <n v="32.727560133333334"/>
    <n v="0.64489872289507599"/>
    <n v="31.437762687543181"/>
    <n v="34.017357579123484"/>
    <x v="0"/>
  </r>
  <r>
    <x v="3"/>
    <x v="0"/>
    <n v="100"/>
    <x v="0"/>
    <x v="19"/>
    <n v="1"/>
    <n v="32.611519999999999"/>
    <n v="11.660155"/>
    <n v="22.153015"/>
    <n v="1.165948"/>
    <s v="5"/>
    <s v="scale_mpi_epyc_job_12529.out "/>
    <s v="scale_mpi_epyc_epyc005_2023-06-15_01-13-26.csv "/>
    <s v="e3 10000 100 1 1 20"/>
    <n v="32.938693636363638"/>
    <n v="0.77594632760584825"/>
    <n v="31.386800981151943"/>
    <n v="34.490586291575333"/>
    <x v="0"/>
  </r>
  <r>
    <x v="4"/>
    <x v="0"/>
    <n v="100"/>
    <x v="0"/>
    <x v="8"/>
    <n v="1"/>
    <n v="32.580981999999999"/>
    <n v="11.822519"/>
    <n v="14.108964"/>
    <n v="1.76362"/>
    <s v="1"/>
    <s v="scale_mpi_epyc_job_12532.out "/>
    <s v="scale_mpi_epyc_epyc001.orfeo.hpc_2023-06-15_02-53-33.csv "/>
    <s v="e1 10000 100 1 1 9"/>
    <n v="32.727560133333334"/>
    <n v="0.64489872289507599"/>
    <n v="31.437762687543181"/>
    <n v="34.017357579123484"/>
    <x v="0"/>
  </r>
  <r>
    <x v="3"/>
    <x v="0"/>
    <n v="100"/>
    <x v="2"/>
    <x v="7"/>
    <n v="1"/>
    <n v="32.553857000000001"/>
    <n v="0.13222900000000001"/>
    <n v="0.275731"/>
    <n v="3.9390000000000001E-2"/>
    <s v="5"/>
    <s v="scale_mpi_epyc_job_12523.out "/>
    <s v="scale_mpi_epyc_epyc005_2023-06-14_23-12-39.csv "/>
    <s v="e3 10000 100 100000 1 8"/>
    <n v="32.351851115384619"/>
    <n v="0.16876201110987743"/>
    <n v="32.014327093164866"/>
    <n v="32.689375137604372"/>
    <x v="0"/>
  </r>
  <r>
    <x v="3"/>
    <x v="0"/>
    <n v="100"/>
    <x v="0"/>
    <x v="20"/>
    <n v="1"/>
    <n v="32.521853"/>
    <n v="12.301527999999999"/>
    <n v="39.123336000000002"/>
    <n v="1.956167"/>
    <s v="5"/>
    <s v="scale_mpi_epyc_job_12529.out "/>
    <s v="scale_mpi_epyc_epyc005_2023-06-15_01-13-26.csv "/>
    <s v="e3 10000 100 1 1 21"/>
    <n v="31.945945545454538"/>
    <n v="0.80928593773568192"/>
    <n v="30.327373669983174"/>
    <n v="33.564517420925903"/>
    <x v="0"/>
  </r>
  <r>
    <x v="3"/>
    <x v="0"/>
    <n v="100"/>
    <x v="2"/>
    <x v="7"/>
    <n v="1"/>
    <n v="32.488160999999998"/>
    <n v="0.20873900000000001"/>
    <n v="0.69685900000000001"/>
    <n v="9.9551000000000001E-2"/>
    <s v="7"/>
    <s v="scale_mpi_epyc_job_12139.out "/>
    <s v="scale_mpi_epyc_epyc007_2023-06-13_06-07-02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477201000000001"/>
    <n v="0.20793700000000001"/>
    <n v="0.655582"/>
    <n v="9.3655000000000002E-2"/>
    <s v="7"/>
    <s v="scale_mpi_epyc_job_12139.out "/>
    <s v="scale_mpi_epyc_epyc007_2023-06-13_06-07-02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443699000000002"/>
    <n v="0.12548400000000001"/>
    <n v="0.243172"/>
    <n v="3.4738999999999999E-2"/>
    <s v="2"/>
    <s v="scale_mpi_epyc_job_12148.out "/>
    <s v="scale_mpi_epyc_epyc002_2023-06-13_08-39-43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431969000000002"/>
    <n v="0.14573900000000001"/>
    <n v="0.33448899999999998"/>
    <n v="4.7784E-2"/>
    <s v="7"/>
    <s v="scale_mpi_epyc_job_12504.out "/>
    <s v="scale_mpi_epyc_epyc007_2023-06-14_18-51-36.csv "/>
    <s v="e3 10000 100 100000 1 8"/>
    <n v="32.351851115384619"/>
    <n v="0.16876201110987743"/>
    <n v="32.014327093164866"/>
    <n v="32.689375137604372"/>
    <x v="0"/>
  </r>
  <r>
    <x v="3"/>
    <x v="0"/>
    <n v="100"/>
    <x v="0"/>
    <x v="12"/>
    <n v="1"/>
    <n v="32.417546999999999"/>
    <n v="12.153727"/>
    <n v="18.007776"/>
    <n v="1.500648"/>
    <s v="5"/>
    <s v="scale_mpi_epyc_job_12529.out "/>
    <s v="scale_mpi_epyc_epyc005_2023-06-15_01-13-26.csv "/>
    <s v="e3 10000 100 1 1 13"/>
    <n v="32.661108000000006"/>
    <n v="0.54243821317979857"/>
    <n v="31.57623157364041"/>
    <n v="33.745984426359605"/>
    <x v="0"/>
  </r>
  <r>
    <x v="3"/>
    <x v="0"/>
    <n v="100"/>
    <x v="2"/>
    <x v="7"/>
    <n v="1"/>
    <n v="32.407536"/>
    <n v="0.12960099999999999"/>
    <n v="0.293207"/>
    <n v="4.1887000000000001E-2"/>
    <s v="2"/>
    <s v="scale_mpi_epyc_job_12148.out "/>
    <s v="scale_mpi_epyc_epyc002_2023-06-13_08-39-43.csv "/>
    <s v="e3 10000 100 100000 1 8"/>
    <n v="32.351851115384619"/>
    <n v="0.16876201110987743"/>
    <n v="32.014327093164866"/>
    <n v="32.689375137604372"/>
    <x v="0"/>
  </r>
  <r>
    <x v="3"/>
    <x v="0"/>
    <n v="100"/>
    <x v="0"/>
    <x v="18"/>
    <n v="1"/>
    <n v="33.190064999999997"/>
    <n v="13.303692"/>
    <n v="33.848069000000002"/>
    <n v="1.8804479999999999"/>
    <s v="6"/>
    <s v="scale_mpi_epyc_job_12211.out "/>
    <s v="scale_mpi_epyc_epyc006_2023-06-13_12-02-32.csv "/>
    <s v="e3 10000 100 1 1 19"/>
    <n v="34.633298818181821"/>
    <n v="0.62417317628878333"/>
    <n v="33.384952465604258"/>
    <n v="35.881645170759384"/>
    <x v="1"/>
  </r>
  <r>
    <x v="4"/>
    <x v="0"/>
    <n v="100"/>
    <x v="0"/>
    <x v="8"/>
    <n v="1"/>
    <n v="32.377204999999996"/>
    <n v="11.631103"/>
    <n v="9.6753529999999994"/>
    <n v="1.209419"/>
    <s v="4"/>
    <s v="scale_mpi_epyc_job_12136.out "/>
    <s v="scale_mpi_epyc_epyc004_2023-06-13_06-06-32.csv "/>
    <s v="e1 10000 100 1 1 9"/>
    <n v="32.727560133333334"/>
    <n v="0.64489872289507599"/>
    <n v="31.437762687543181"/>
    <n v="34.017357579123484"/>
    <x v="0"/>
  </r>
  <r>
    <x v="3"/>
    <x v="0"/>
    <n v="100"/>
    <x v="2"/>
    <x v="7"/>
    <n v="1"/>
    <n v="32.361837999999999"/>
    <n v="0.12958800000000001"/>
    <n v="0.25845899999999999"/>
    <n v="3.6922999999999997E-2"/>
    <s v="1"/>
    <s v="scale_mpi_epyc_job_12337.out "/>
    <s v="scale_mpi_epyc_epyc001.orfeo.hpc_2023-06-14_12-46-36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359209"/>
    <n v="0.121792"/>
    <n v="0.21951499999999999"/>
    <n v="3.1358999999999998E-2"/>
    <s v="5"/>
    <s v="scale_mpi_epyc_job_12329.out "/>
    <s v="scale_mpi_epyc_epyc005_2023-06-14_10-04-14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356198999999997"/>
    <n v="0.13061600000000001"/>
    <n v="0.28242299999999998"/>
    <n v="4.0346E-2"/>
    <s v="6"/>
    <s v="scale_mpi_epyc_job_12538.out "/>
    <s v="scale_mpi_epyc_epyc006_2023-06-15_06-58-51.csv "/>
    <s v="e3 10000 100 100000 1 8"/>
    <n v="32.351851115384619"/>
    <n v="0.16876201110987743"/>
    <n v="32.014327093164866"/>
    <n v="32.689375137604372"/>
    <x v="0"/>
  </r>
  <r>
    <x v="3"/>
    <x v="0"/>
    <n v="100"/>
    <x v="0"/>
    <x v="19"/>
    <n v="1"/>
    <n v="32.330457000000003"/>
    <n v="13.450468000000001"/>
    <n v="28.145899"/>
    <n v="1.481363"/>
    <s v="2"/>
    <s v="scale_mpi_epyc_job_12255.out "/>
    <s v="scale_mpi_epyc_epyc002_2023-06-13_17-08-11.csv "/>
    <s v="e3 10000 100 1 1 20"/>
    <n v="32.938693636363638"/>
    <n v="0.77594632760584825"/>
    <n v="31.386800981151943"/>
    <n v="34.490586291575333"/>
    <x v="0"/>
  </r>
  <r>
    <x v="3"/>
    <x v="0"/>
    <n v="100"/>
    <x v="2"/>
    <x v="7"/>
    <n v="1"/>
    <n v="32.330412000000003"/>
    <n v="0.132914"/>
    <n v="0.27132099999999998"/>
    <n v="3.8760000000000003E-2"/>
    <s v="5"/>
    <s v="scale_mpi_epyc_job_12523.out "/>
    <s v="scale_mpi_epyc_epyc005_2023-06-14_23-12-39.csv "/>
    <s v="e3 10000 100 100000 1 8"/>
    <n v="32.351851115384619"/>
    <n v="0.16876201110987743"/>
    <n v="32.014327093164866"/>
    <n v="32.689375137604372"/>
    <x v="0"/>
  </r>
  <r>
    <x v="3"/>
    <x v="0"/>
    <n v="100"/>
    <x v="0"/>
    <x v="12"/>
    <n v="1"/>
    <n v="32.302185000000001"/>
    <n v="12.252177"/>
    <n v="21.675708"/>
    <n v="1.8063089999999999"/>
    <s v="2"/>
    <s v="scale_mpi_epyc_job_12255.out "/>
    <s v="scale_mpi_epyc_epyc002_2023-06-13_17-08-11.csv "/>
    <s v="e3 10000 100 1 1 13"/>
    <n v="32.661108000000006"/>
    <n v="0.54243821317979857"/>
    <n v="31.57623157364041"/>
    <n v="33.745984426359605"/>
    <x v="0"/>
  </r>
  <r>
    <x v="3"/>
    <x v="0"/>
    <n v="100"/>
    <x v="2"/>
    <x v="7"/>
    <n v="1"/>
    <n v="32.300052999999998"/>
    <n v="0.12378400000000001"/>
    <n v="0.26211299999999998"/>
    <n v="3.7444999999999999E-2"/>
    <s v="6"/>
    <s v="scale_mpi_epyc_job_12538.out "/>
    <s v="scale_mpi_epyc_epyc006_2023-06-15_06-58-51.csv "/>
    <s v="e3 10000 100 100000 1 8"/>
    <n v="32.351851115384619"/>
    <n v="0.16876201110987743"/>
    <n v="32.014327093164866"/>
    <n v="32.689375137604372"/>
    <x v="0"/>
  </r>
  <r>
    <x v="3"/>
    <x v="0"/>
    <n v="100"/>
    <x v="0"/>
    <x v="12"/>
    <n v="1"/>
    <n v="32.292543999999999"/>
    <n v="12.152499000000001"/>
    <n v="18.018149000000001"/>
    <n v="1.501512"/>
    <s v="6"/>
    <s v="scale_mpi_epyc_job_12340.out "/>
    <s v="scale_mpi_epyc_epyc006_2023-06-14_14-04-43.csv "/>
    <s v="e3 10000 100 1 1 13"/>
    <n v="32.661108000000006"/>
    <n v="0.54243821317979857"/>
    <n v="31.57623157364041"/>
    <n v="33.745984426359605"/>
    <x v="0"/>
  </r>
  <r>
    <x v="3"/>
    <x v="0"/>
    <n v="100"/>
    <x v="0"/>
    <x v="8"/>
    <n v="1"/>
    <n v="42.240307999999999"/>
    <n v="13.630493"/>
    <n v="13.385695999999999"/>
    <n v="1.6732119999999999"/>
    <s v="6"/>
    <s v="scale_mpi_epyc_job_12211.out "/>
    <s v="scale_mpi_epyc_epyc006_2023-06-13_12-02-32.csv "/>
    <s v="e3 10000 100 1 1 9"/>
    <n v="40.784883090909084"/>
    <n v="0.60798373847749987"/>
    <n v="39.568915613954083"/>
    <n v="42.000850567864084"/>
    <x v="1"/>
  </r>
  <r>
    <x v="3"/>
    <x v="0"/>
    <n v="100"/>
    <x v="2"/>
    <x v="7"/>
    <n v="1"/>
    <n v="32.285792000000001"/>
    <n v="0.13381499999999999"/>
    <n v="0.24493100000000001"/>
    <n v="3.499E-2"/>
    <s v="2"/>
    <s v="scale_mpi_epyc_job_12148.out "/>
    <s v="scale_mpi_epyc_epyc002_2023-06-13_08-39-43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285290000000003"/>
    <n v="0.13667599999999999"/>
    <n v="0.27862100000000001"/>
    <n v="3.9802999999999998E-2"/>
    <s v="6"/>
    <s v="scale_mpi_epyc_job_12538.out "/>
    <s v="scale_mpi_epyc_epyc006_2023-06-15_06-58-51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284978000000002"/>
    <n v="0.127114"/>
    <n v="0.26323800000000003"/>
    <n v="3.7605E-2"/>
    <s v="2"/>
    <s v="scale_mpi_epyc_job_12148.out "/>
    <s v="scale_mpi_epyc_epyc002_2023-06-13_08-39-43.csv "/>
    <s v="e3 10000 100 100000 1 8"/>
    <n v="32.351851115384619"/>
    <n v="0.16876201110987743"/>
    <n v="32.014327093164866"/>
    <n v="32.689375137604372"/>
    <x v="0"/>
  </r>
  <r>
    <x v="3"/>
    <x v="0"/>
    <n v="100"/>
    <x v="0"/>
    <x v="12"/>
    <n v="1"/>
    <n v="32.279285999999999"/>
    <n v="12.116776"/>
    <n v="17.892028"/>
    <n v="1.4910019999999999"/>
    <s v="2"/>
    <s v="scale_mpi_epyc_job_12525.out "/>
    <s v="scale_mpi_epyc_epyc002_2023-06-15_01-01-48.csv "/>
    <s v="e3 10000 100 1 1 13"/>
    <n v="32.661108000000006"/>
    <n v="0.54243821317979857"/>
    <n v="31.57623157364041"/>
    <n v="33.745984426359605"/>
    <x v="0"/>
  </r>
  <r>
    <x v="3"/>
    <x v="0"/>
    <n v="100"/>
    <x v="2"/>
    <x v="7"/>
    <n v="1"/>
    <n v="32.278118999999997"/>
    <n v="0.122644"/>
    <n v="0.24263799999999999"/>
    <n v="3.4662999999999999E-2"/>
    <s v="1"/>
    <s v="scale_mpi_epyc_job_12333.out "/>
    <s v="scale_mpi_epyc_epyc001.orfeo.hpc_2023-06-14_12-04-14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275666999999999"/>
    <n v="0.13464300000000001"/>
    <n v="0.27069799999999999"/>
    <n v="3.8670999999999997E-2"/>
    <s v="5"/>
    <s v="scale_mpi_epyc_job_12523.out "/>
    <s v="scale_mpi_epyc_epyc005_2023-06-14_23-12-39.csv "/>
    <s v="e3 10000 100 100000 1 8"/>
    <n v="32.351851115384619"/>
    <n v="0.16876201110987743"/>
    <n v="32.014327093164866"/>
    <n v="32.689375137604372"/>
    <x v="0"/>
  </r>
  <r>
    <x v="3"/>
    <x v="0"/>
    <n v="100"/>
    <x v="0"/>
    <x v="12"/>
    <n v="1"/>
    <n v="32.248052999999999"/>
    <n v="12.143815"/>
    <n v="15.913066000000001"/>
    <n v="1.3260890000000001"/>
    <s v="6"/>
    <s v="scale_mpi_epyc_job_12211.out "/>
    <s v="scale_mpi_epyc_epyc006_2023-06-13_12-02-32.csv "/>
    <s v="e3 10000 100 1 1 13"/>
    <n v="32.661108000000006"/>
    <n v="0.54243821317979857"/>
    <n v="31.57623157364041"/>
    <n v="33.745984426359605"/>
    <x v="0"/>
  </r>
  <r>
    <x v="3"/>
    <x v="0"/>
    <n v="100"/>
    <x v="2"/>
    <x v="7"/>
    <n v="1"/>
    <n v="32.208376000000001"/>
    <n v="0.13516500000000001"/>
    <n v="0.23078199999999999"/>
    <n v="3.2968999999999998E-2"/>
    <s v="2"/>
    <s v="scale_mpi_epyc_job_12148.out "/>
    <s v="scale_mpi_epyc_epyc002_2023-06-13_08-39-43.csv "/>
    <s v="e3 10000 100 100000 1 8"/>
    <n v="32.351851115384619"/>
    <n v="0.16876201110987743"/>
    <n v="32.014327093164866"/>
    <n v="32.689375137604372"/>
    <x v="0"/>
  </r>
  <r>
    <x v="3"/>
    <x v="1"/>
    <n v="100"/>
    <x v="0"/>
    <x v="63"/>
    <n v="1"/>
    <n v="5.4693319999999996"/>
    <n v="3.9337469999999999"/>
    <n v="115.519346"/>
    <n v="1.8336399999999999"/>
    <s v="6"/>
    <s v="scale_mpi_epyc_job_12211.out "/>
    <s v="scale_mpi_epyc_epyc006_2023-06-13_12-02-32.csv "/>
    <s v="e3 1000 100 1 1 64"/>
    <e v="#N/A"/>
    <e v="#N/A"/>
    <e v="#N/A"/>
    <e v="#N/A"/>
    <x v="2"/>
  </r>
  <r>
    <x v="3"/>
    <x v="1"/>
    <n v="100"/>
    <x v="0"/>
    <x v="62"/>
    <n v="1"/>
    <n v="6.3983340000000002"/>
    <n v="4.2568250000000001"/>
    <n v="154.54942800000001"/>
    <n v="2.4927329999999999"/>
    <s v="6"/>
    <s v="scale_mpi_epyc_job_12211.out "/>
    <s v="scale_mpi_epyc_epyc006_2023-06-13_12-02-32.csv "/>
    <s v="e3 1000 100 1 1 63"/>
    <e v="#N/A"/>
    <e v="#N/A"/>
    <e v="#N/A"/>
    <e v="#N/A"/>
    <x v="2"/>
  </r>
  <r>
    <x v="3"/>
    <x v="1"/>
    <n v="100"/>
    <x v="0"/>
    <x v="61"/>
    <n v="1"/>
    <n v="4.7330430000000003"/>
    <n v="3.1209419999999999"/>
    <n v="82.998765000000006"/>
    <n v="1.360635"/>
    <s v="6"/>
    <s v="scale_mpi_epyc_job_12211.out "/>
    <s v="scale_mpi_epyc_epyc006_2023-06-13_12-02-32.csv "/>
    <s v="e3 1000 100 1 1 62"/>
    <e v="#N/A"/>
    <e v="#N/A"/>
    <e v="#N/A"/>
    <e v="#N/A"/>
    <x v="2"/>
  </r>
  <r>
    <x v="3"/>
    <x v="1"/>
    <n v="100"/>
    <x v="0"/>
    <x v="60"/>
    <n v="1"/>
    <n v="5.0044190000000004"/>
    <n v="3.4394670000000001"/>
    <n v="96.836388999999997"/>
    <n v="1.6139399999999999"/>
    <s v="6"/>
    <s v="scale_mpi_epyc_job_12211.out "/>
    <s v="scale_mpi_epyc_epyc006_2023-06-13_12-02-32.csv "/>
    <s v="e3 1000 100 1 1 61"/>
    <e v="#N/A"/>
    <e v="#N/A"/>
    <e v="#N/A"/>
    <e v="#N/A"/>
    <x v="2"/>
  </r>
  <r>
    <x v="3"/>
    <x v="1"/>
    <n v="100"/>
    <x v="0"/>
    <x v="59"/>
    <n v="1"/>
    <n v="5.1460049999999997"/>
    <n v="3.6470669999999998"/>
    <n v="86.750816999999998"/>
    <n v="1.470353"/>
    <s v="6"/>
    <s v="scale_mpi_epyc_job_12211.out "/>
    <s v="scale_mpi_epyc_epyc006_2023-06-13_12-02-32.csv "/>
    <s v="e3 1000 100 1 1 60"/>
    <e v="#N/A"/>
    <e v="#N/A"/>
    <e v="#N/A"/>
    <e v="#N/A"/>
    <x v="2"/>
  </r>
  <r>
    <x v="3"/>
    <x v="1"/>
    <n v="100"/>
    <x v="0"/>
    <x v="58"/>
    <n v="1"/>
    <n v="6.6378190000000004"/>
    <n v="4.5184259999999998"/>
    <n v="159.37014500000001"/>
    <n v="2.7477610000000001"/>
    <s v="6"/>
    <s v="scale_mpi_epyc_job_12211.out "/>
    <s v="scale_mpi_epyc_epyc006_2023-06-13_12-02-32.csv "/>
    <s v="e3 1000 100 1 1 59"/>
    <e v="#N/A"/>
    <e v="#N/A"/>
    <e v="#N/A"/>
    <e v="#N/A"/>
    <x v="2"/>
  </r>
  <r>
    <x v="3"/>
    <x v="1"/>
    <n v="100"/>
    <x v="0"/>
    <x v="57"/>
    <n v="1"/>
    <n v="5.5276370000000004"/>
    <n v="3.6850719999999999"/>
    <n v="102.130623"/>
    <n v="1.7917650000000001"/>
    <s v="6"/>
    <s v="scale_mpi_epyc_job_12211.out "/>
    <s v="scale_mpi_epyc_epyc006_2023-06-13_12-02-32.csv "/>
    <s v="e3 1000 100 1 1 58"/>
    <e v="#N/A"/>
    <e v="#N/A"/>
    <e v="#N/A"/>
    <e v="#N/A"/>
    <x v="2"/>
  </r>
  <r>
    <x v="3"/>
    <x v="1"/>
    <n v="100"/>
    <x v="0"/>
    <x v="56"/>
    <n v="1"/>
    <n v="5.6655480000000003"/>
    <n v="3.5056790000000002"/>
    <n v="103.946597"/>
    <n v="1.8561890000000001"/>
    <s v="6"/>
    <s v="scale_mpi_epyc_job_12211.out "/>
    <s v="scale_mpi_epyc_epyc006_2023-06-13_12-02-32.csv "/>
    <s v="e3 1000 100 1 1 57"/>
    <e v="#N/A"/>
    <e v="#N/A"/>
    <e v="#N/A"/>
    <e v="#N/A"/>
    <x v="2"/>
  </r>
  <r>
    <x v="3"/>
    <x v="1"/>
    <n v="100"/>
    <x v="0"/>
    <x v="55"/>
    <n v="1"/>
    <n v="5.2380599999999999"/>
    <n v="3.183951"/>
    <n v="77.925102999999993"/>
    <n v="1.41682"/>
    <s v="6"/>
    <s v="scale_mpi_epyc_job_12211.out "/>
    <s v="scale_mpi_epyc_epyc006_2023-06-13_12-02-32.csv "/>
    <s v="e3 1000 100 1 1 56"/>
    <e v="#N/A"/>
    <e v="#N/A"/>
    <e v="#N/A"/>
    <e v="#N/A"/>
    <x v="2"/>
  </r>
  <r>
    <x v="3"/>
    <x v="1"/>
    <n v="100"/>
    <x v="0"/>
    <x v="54"/>
    <n v="1"/>
    <n v="4.806076"/>
    <n v="3.0134910000000001"/>
    <n v="61.468915000000003"/>
    <n v="1.1383129999999999"/>
    <s v="6"/>
    <s v="scale_mpi_epyc_job_12211.out "/>
    <s v="scale_mpi_epyc_epyc006_2023-06-13_12-02-32.csv "/>
    <s v="e3 1000 100 1 1 55"/>
    <e v="#N/A"/>
    <e v="#N/A"/>
    <e v="#N/A"/>
    <e v="#N/A"/>
    <x v="2"/>
  </r>
  <r>
    <x v="3"/>
    <x v="1"/>
    <n v="100"/>
    <x v="0"/>
    <x v="53"/>
    <n v="1"/>
    <n v="4.6324969999999999"/>
    <n v="2.8491770000000001"/>
    <n v="61.026389000000002"/>
    <n v="1.1514409999999999"/>
    <s v="6"/>
    <s v="scale_mpi_epyc_job_12211.out "/>
    <s v="scale_mpi_epyc_epyc006_2023-06-13_12-02-32.csv "/>
    <s v="e3 1000 100 1 1 54"/>
    <e v="#N/A"/>
    <e v="#N/A"/>
    <e v="#N/A"/>
    <e v="#N/A"/>
    <x v="2"/>
  </r>
  <r>
    <x v="3"/>
    <x v="1"/>
    <n v="100"/>
    <x v="0"/>
    <x v="52"/>
    <n v="1"/>
    <n v="5.2493759999999998"/>
    <n v="3.4618120000000001"/>
    <n v="86.996835000000004"/>
    <n v="1.6730160000000001"/>
    <s v="6"/>
    <s v="scale_mpi_epyc_job_12211.out "/>
    <s v="scale_mpi_epyc_epyc006_2023-06-13_12-02-32.csv "/>
    <s v="e3 1000 100 1 1 53"/>
    <e v="#N/A"/>
    <e v="#N/A"/>
    <e v="#N/A"/>
    <e v="#N/A"/>
    <x v="2"/>
  </r>
  <r>
    <x v="3"/>
    <x v="1"/>
    <n v="100"/>
    <x v="0"/>
    <x v="51"/>
    <n v="1"/>
    <n v="5.0291740000000003"/>
    <n v="3.0615800000000002"/>
    <n v="59.339914999999998"/>
    <n v="1.1635279999999999"/>
    <s v="6"/>
    <s v="scale_mpi_epyc_job_12211.out "/>
    <s v="scale_mpi_epyc_epyc006_2023-06-13_12-02-32.csv "/>
    <s v="e3 1000 100 1 1 52"/>
    <e v="#N/A"/>
    <e v="#N/A"/>
    <e v="#N/A"/>
    <e v="#N/A"/>
    <x v="2"/>
  </r>
  <r>
    <x v="3"/>
    <x v="1"/>
    <n v="100"/>
    <x v="0"/>
    <x v="50"/>
    <n v="1"/>
    <n v="5.2925110000000002"/>
    <n v="3.499911"/>
    <n v="82.973254999999995"/>
    <n v="1.659465"/>
    <s v="6"/>
    <s v="scale_mpi_epyc_job_12211.out "/>
    <s v="scale_mpi_epyc_epyc006_2023-06-13_12-02-32.csv "/>
    <s v="e3 1000 100 1 1 51"/>
    <e v="#N/A"/>
    <e v="#N/A"/>
    <e v="#N/A"/>
    <e v="#N/A"/>
    <x v="2"/>
  </r>
  <r>
    <x v="3"/>
    <x v="1"/>
    <n v="100"/>
    <x v="0"/>
    <x v="49"/>
    <n v="1"/>
    <n v="4.354368"/>
    <n v="2.691195"/>
    <n v="55.808670999999997"/>
    <n v="1.138952"/>
    <s v="6"/>
    <s v="scale_mpi_epyc_job_12211.out "/>
    <s v="scale_mpi_epyc_epyc006_2023-06-13_12-02-32.csv "/>
    <s v="e3 1000 100 1 1 50"/>
    <e v="#N/A"/>
    <e v="#N/A"/>
    <e v="#N/A"/>
    <e v="#N/A"/>
    <x v="2"/>
  </r>
  <r>
    <x v="3"/>
    <x v="1"/>
    <n v="100"/>
    <x v="0"/>
    <x v="48"/>
    <n v="1"/>
    <n v="5.4685550000000003"/>
    <n v="3.4700090000000001"/>
    <n v="81.639028999999994"/>
    <n v="1.7008129999999999"/>
    <s v="6"/>
    <s v="scale_mpi_epyc_job_12211.out "/>
    <s v="scale_mpi_epyc_epyc006_2023-06-13_12-02-32.csv "/>
    <s v="e3 1000 100 1 1 49"/>
    <e v="#N/A"/>
    <e v="#N/A"/>
    <e v="#N/A"/>
    <e v="#N/A"/>
    <x v="2"/>
  </r>
  <r>
    <x v="3"/>
    <x v="1"/>
    <n v="100"/>
    <x v="0"/>
    <x v="47"/>
    <n v="1"/>
    <n v="3.9503400000000002"/>
    <n v="2.2097920000000002"/>
    <n v="42.066814000000001"/>
    <n v="0.89503900000000003"/>
    <s v="6"/>
    <s v="scale_mpi_epyc_job_12211.out "/>
    <s v="scale_mpi_epyc_epyc006_2023-06-13_12-02-32.csv "/>
    <s v="e3 1000 100 1 1 48"/>
    <e v="#N/A"/>
    <e v="#N/A"/>
    <e v="#N/A"/>
    <e v="#N/A"/>
    <x v="2"/>
  </r>
  <r>
    <x v="3"/>
    <x v="1"/>
    <n v="100"/>
    <x v="0"/>
    <x v="46"/>
    <n v="1"/>
    <n v="4.9659310000000003"/>
    <n v="3.1516229999999998"/>
    <n v="44.943708000000001"/>
    <n v="0.97703700000000004"/>
    <s v="6"/>
    <s v="scale_mpi_epyc_job_12211.out "/>
    <s v="scale_mpi_epyc_epyc006_2023-06-13_12-02-32.csv "/>
    <s v="e3 1000 100 1 1 47"/>
    <e v="#N/A"/>
    <e v="#N/A"/>
    <e v="#N/A"/>
    <e v="#N/A"/>
    <x v="2"/>
  </r>
  <r>
    <x v="3"/>
    <x v="1"/>
    <n v="100"/>
    <x v="0"/>
    <x v="45"/>
    <n v="1"/>
    <n v="4.4185160000000003"/>
    <n v="2.4929290000000002"/>
    <n v="45.571292"/>
    <n v="1.0126949999999999"/>
    <s v="6"/>
    <s v="scale_mpi_epyc_job_12211.out "/>
    <s v="scale_mpi_epyc_epyc006_2023-06-13_12-02-32.csv "/>
    <s v="e3 1000 100 1 1 46"/>
    <e v="#N/A"/>
    <e v="#N/A"/>
    <e v="#N/A"/>
    <e v="#N/A"/>
    <x v="2"/>
  </r>
  <r>
    <x v="3"/>
    <x v="1"/>
    <n v="100"/>
    <x v="0"/>
    <x v="44"/>
    <n v="1"/>
    <n v="3.9249139999999998"/>
    <n v="2.3026779999999998"/>
    <n v="38.015431"/>
    <n v="0.86398699999999995"/>
    <s v="6"/>
    <s v="scale_mpi_epyc_job_12211.out "/>
    <s v="scale_mpi_epyc_epyc006_2023-06-13_12-02-32.csv "/>
    <s v="e3 1000 100 1 1 45"/>
    <e v="#N/A"/>
    <e v="#N/A"/>
    <e v="#N/A"/>
    <e v="#N/A"/>
    <x v="2"/>
  </r>
  <r>
    <x v="3"/>
    <x v="1"/>
    <n v="100"/>
    <x v="0"/>
    <x v="43"/>
    <n v="1"/>
    <n v="4.0319770000000004"/>
    <n v="2.3208060000000001"/>
    <n v="37.407699000000001"/>
    <n v="0.869946"/>
    <s v="6"/>
    <s v="scale_mpi_epyc_job_12211.out "/>
    <s v="scale_mpi_epyc_epyc006_2023-06-13_12-02-32.csv "/>
    <s v="e3 1000 100 1 1 44"/>
    <e v="#N/A"/>
    <e v="#N/A"/>
    <e v="#N/A"/>
    <e v="#N/A"/>
    <x v="2"/>
  </r>
  <r>
    <x v="3"/>
    <x v="1"/>
    <n v="100"/>
    <x v="0"/>
    <x v="42"/>
    <n v="1"/>
    <n v="4.2594539999999999"/>
    <n v="2.6799439999999999"/>
    <n v="36.568021999999999"/>
    <n v="0.87066699999999997"/>
    <s v="6"/>
    <s v="scale_mpi_epyc_job_12211.out "/>
    <s v="scale_mpi_epyc_epyc006_2023-06-13_12-02-32.csv "/>
    <s v="e3 1000 100 1 1 43"/>
    <e v="#N/A"/>
    <e v="#N/A"/>
    <e v="#N/A"/>
    <e v="#N/A"/>
    <x v="2"/>
  </r>
  <r>
    <x v="3"/>
    <x v="1"/>
    <n v="100"/>
    <x v="0"/>
    <x v="41"/>
    <n v="1"/>
    <n v="3.747884"/>
    <n v="2.1125370000000001"/>
    <n v="32.348723999999997"/>
    <n v="0.78899300000000006"/>
    <s v="6"/>
    <s v="scale_mpi_epyc_job_12211.out "/>
    <s v="scale_mpi_epyc_epyc006_2023-06-13_12-02-32.csv "/>
    <s v="e3 1000 100 1 1 42"/>
    <e v="#N/A"/>
    <e v="#N/A"/>
    <e v="#N/A"/>
    <e v="#N/A"/>
    <x v="2"/>
  </r>
  <r>
    <x v="3"/>
    <x v="1"/>
    <n v="100"/>
    <x v="0"/>
    <x v="40"/>
    <n v="1"/>
    <n v="3.7314210000000001"/>
    <n v="1.9484060000000001"/>
    <n v="30.447267"/>
    <n v="0.76118200000000003"/>
    <s v="6"/>
    <s v="scale_mpi_epyc_job_12211.out "/>
    <s v="scale_mpi_epyc_epyc006_2023-06-13_12-02-32.csv "/>
    <s v="e3 1000 100 1 1 41"/>
    <e v="#N/A"/>
    <e v="#N/A"/>
    <e v="#N/A"/>
    <e v="#N/A"/>
    <x v="2"/>
  </r>
  <r>
    <x v="3"/>
    <x v="1"/>
    <n v="100"/>
    <x v="0"/>
    <x v="39"/>
    <n v="1"/>
    <n v="4.6623979999999996"/>
    <n v="3.0913930000000001"/>
    <n v="26.939412000000001"/>
    <n v="0.69075399999999998"/>
    <s v="6"/>
    <s v="scale_mpi_epyc_job_12211.out "/>
    <s v="scale_mpi_epyc_epyc006_2023-06-13_12-02-32.csv "/>
    <s v="e3 1000 100 1 1 40"/>
    <e v="#N/A"/>
    <e v="#N/A"/>
    <e v="#N/A"/>
    <e v="#N/A"/>
    <x v="2"/>
  </r>
  <r>
    <x v="3"/>
    <x v="1"/>
    <n v="100"/>
    <x v="0"/>
    <x v="38"/>
    <n v="1"/>
    <n v="3.8331789999999999"/>
    <n v="2.073518"/>
    <n v="29.247520000000002"/>
    <n v="0.76967200000000002"/>
    <s v="6"/>
    <s v="scale_mpi_epyc_job_12211.out "/>
    <s v="scale_mpi_epyc_epyc006_2023-06-13_12-02-32.csv "/>
    <s v="e3 1000 100 1 1 39"/>
    <e v="#N/A"/>
    <e v="#N/A"/>
    <e v="#N/A"/>
    <e v="#N/A"/>
    <x v="2"/>
  </r>
  <r>
    <x v="3"/>
    <x v="1"/>
    <n v="100"/>
    <x v="0"/>
    <x v="37"/>
    <n v="1"/>
    <n v="3.4249000000000001"/>
    <n v="1.834416"/>
    <n v="24.145038"/>
    <n v="0.65256899999999995"/>
    <s v="6"/>
    <s v="scale_mpi_epyc_job_12211.out "/>
    <s v="scale_mpi_epyc_epyc006_2023-06-13_12-02-32.csv "/>
    <s v="e3 1000 100 1 1 38"/>
    <e v="#N/A"/>
    <e v="#N/A"/>
    <e v="#N/A"/>
    <e v="#N/A"/>
    <x v="2"/>
  </r>
  <r>
    <x v="3"/>
    <x v="1"/>
    <n v="100"/>
    <x v="0"/>
    <x v="36"/>
    <n v="1"/>
    <n v="3.27047"/>
    <n v="1.798637"/>
    <n v="21.799838000000001"/>
    <n v="0.60555099999999995"/>
    <s v="6"/>
    <s v="scale_mpi_epyc_job_12211.out "/>
    <s v="scale_mpi_epyc_epyc006_2023-06-13_12-02-32.csv "/>
    <s v="e3 1000 100 1 1 37"/>
    <e v="#N/A"/>
    <e v="#N/A"/>
    <e v="#N/A"/>
    <e v="#N/A"/>
    <x v="2"/>
  </r>
  <r>
    <x v="3"/>
    <x v="1"/>
    <n v="100"/>
    <x v="0"/>
    <x v="35"/>
    <n v="1"/>
    <n v="3.368042"/>
    <n v="1.8576839999999999"/>
    <n v="22.155601999999998"/>
    <n v="0.63301700000000005"/>
    <s v="6"/>
    <s v="scale_mpi_epyc_job_12211.out "/>
    <s v="scale_mpi_epyc_epyc006_2023-06-13_12-02-32.csv "/>
    <s v="e3 1000 100 1 1 36"/>
    <e v="#N/A"/>
    <e v="#N/A"/>
    <e v="#N/A"/>
    <e v="#N/A"/>
    <x v="2"/>
  </r>
  <r>
    <x v="3"/>
    <x v="1"/>
    <n v="100"/>
    <x v="0"/>
    <x v="34"/>
    <n v="1"/>
    <n v="3.706982"/>
    <n v="2.0802339999999999"/>
    <n v="25.86964"/>
    <n v="0.76087199999999999"/>
    <s v="6"/>
    <s v="scale_mpi_epyc_job_12211.out "/>
    <s v="scale_mpi_epyc_epyc006_2023-06-13_12-02-32.csv "/>
    <s v="e3 1000 100 1 1 35"/>
    <e v="#N/A"/>
    <e v="#N/A"/>
    <e v="#N/A"/>
    <e v="#N/A"/>
    <x v="2"/>
  </r>
  <r>
    <x v="3"/>
    <x v="1"/>
    <n v="100"/>
    <x v="0"/>
    <x v="33"/>
    <n v="1"/>
    <n v="3.0865809999999998"/>
    <n v="1.509798"/>
    <n v="18.6175"/>
    <n v="0.56416699999999997"/>
    <s v="6"/>
    <s v="scale_mpi_epyc_job_12211.out "/>
    <s v="scale_mpi_epyc_epyc006_2023-06-13_12-02-32.csv "/>
    <s v="e3 1000 100 1 1 34"/>
    <e v="#N/A"/>
    <e v="#N/A"/>
    <e v="#N/A"/>
    <e v="#N/A"/>
    <x v="2"/>
  </r>
  <r>
    <x v="3"/>
    <x v="1"/>
    <n v="100"/>
    <x v="0"/>
    <x v="32"/>
    <n v="1"/>
    <n v="2.9538229999999999"/>
    <n v="1.481039"/>
    <n v="17.326408000000001"/>
    <n v="0.54144999999999999"/>
    <s v="6"/>
    <s v="scale_mpi_epyc_job_12211.out "/>
    <s v="scale_mpi_epyc_epyc006_2023-06-13_12-02-32.csv "/>
    <s v="e3 1000 100 1 1 33"/>
    <e v="#N/A"/>
    <e v="#N/A"/>
    <e v="#N/A"/>
    <e v="#N/A"/>
    <x v="2"/>
  </r>
  <r>
    <x v="3"/>
    <x v="1"/>
    <n v="100"/>
    <x v="0"/>
    <x v="31"/>
    <n v="1"/>
    <n v="3.1691210000000001"/>
    <n v="1.6027149999999999"/>
    <n v="15.800656999999999"/>
    <n v="0.50969900000000001"/>
    <s v="6"/>
    <s v="scale_mpi_epyc_job_12211.out "/>
    <s v="scale_mpi_epyc_epyc006_2023-06-13_12-02-32.csv "/>
    <s v="e3 1000 100 1 1 32"/>
    <e v="#N/A"/>
    <e v="#N/A"/>
    <e v="#N/A"/>
    <e v="#N/A"/>
    <x v="2"/>
  </r>
  <r>
    <x v="3"/>
    <x v="1"/>
    <n v="100"/>
    <x v="0"/>
    <x v="30"/>
    <n v="1"/>
    <n v="3.0520909999999999"/>
    <n v="1.4203680000000001"/>
    <n v="14.654652"/>
    <n v="0.48848799999999998"/>
    <s v="6"/>
    <s v="scale_mpi_epyc_job_12211.out "/>
    <s v="scale_mpi_epyc_epyc006_2023-06-13_12-02-32.csv "/>
    <s v="e3 1000 100 1 1 31"/>
    <e v="#N/A"/>
    <e v="#N/A"/>
    <e v="#N/A"/>
    <e v="#N/A"/>
    <x v="2"/>
  </r>
  <r>
    <x v="3"/>
    <x v="1"/>
    <n v="100"/>
    <x v="0"/>
    <x v="29"/>
    <n v="1"/>
    <n v="3.283013"/>
    <n v="1.759646"/>
    <n v="14.759662000000001"/>
    <n v="0.50895400000000002"/>
    <s v="6"/>
    <s v="scale_mpi_epyc_job_12211.out "/>
    <s v="scale_mpi_epyc_epyc006_2023-06-13_12-02-32.csv "/>
    <s v="e3 1000 100 1 1 30"/>
    <e v="#N/A"/>
    <e v="#N/A"/>
    <e v="#N/A"/>
    <e v="#N/A"/>
    <x v="2"/>
  </r>
  <r>
    <x v="3"/>
    <x v="1"/>
    <n v="100"/>
    <x v="0"/>
    <x v="28"/>
    <n v="1"/>
    <n v="3.3432439999999999"/>
    <n v="1.8136490000000001"/>
    <n v="15.174231000000001"/>
    <n v="0.541937"/>
    <s v="6"/>
    <s v="scale_mpi_epyc_job_12211.out "/>
    <s v="scale_mpi_epyc_epyc006_2023-06-13_12-02-32.csv "/>
    <s v="e3 1000 100 1 1 29"/>
    <e v="#N/A"/>
    <e v="#N/A"/>
    <e v="#N/A"/>
    <e v="#N/A"/>
    <x v="2"/>
  </r>
  <r>
    <x v="3"/>
    <x v="1"/>
    <n v="100"/>
    <x v="0"/>
    <x v="27"/>
    <n v="1"/>
    <n v="3.2942719999999999"/>
    <n v="1.5195069999999999"/>
    <n v="17.898056"/>
    <n v="0.66289100000000001"/>
    <s v="6"/>
    <s v="scale_mpi_epyc_job_12211.out "/>
    <s v="scale_mpi_epyc_epyc006_2023-06-13_12-02-32.csv "/>
    <s v="e3 1000 100 1 1 28"/>
    <e v="#N/A"/>
    <e v="#N/A"/>
    <e v="#N/A"/>
    <e v="#N/A"/>
    <x v="2"/>
  </r>
  <r>
    <x v="3"/>
    <x v="1"/>
    <n v="100"/>
    <x v="0"/>
    <x v="26"/>
    <n v="1"/>
    <n v="2.90523"/>
    <n v="1.447586"/>
    <n v="8.9598230000000001"/>
    <n v="0.344609"/>
    <s v="6"/>
    <s v="scale_mpi_epyc_job_12211.out "/>
    <s v="scale_mpi_epyc_epyc006_2023-06-13_12-02-32.csv "/>
    <s v="e3 1000 100 1 1 27"/>
    <e v="#N/A"/>
    <e v="#N/A"/>
    <e v="#N/A"/>
    <e v="#N/A"/>
    <x v="2"/>
  </r>
  <r>
    <x v="3"/>
    <x v="1"/>
    <n v="100"/>
    <x v="0"/>
    <x v="25"/>
    <n v="1"/>
    <n v="2.7534190000000001"/>
    <n v="1.279984"/>
    <n v="8.5124110000000002"/>
    <n v="0.34049600000000002"/>
    <s v="6"/>
    <s v="scale_mpi_epyc_job_12211.out "/>
    <s v="scale_mpi_epyc_epyc006_2023-06-13_12-02-32.csv "/>
    <s v="e3 1000 100 1 1 26"/>
    <e v="#N/A"/>
    <e v="#N/A"/>
    <e v="#N/A"/>
    <e v="#N/A"/>
    <x v="2"/>
  </r>
  <r>
    <x v="3"/>
    <x v="1"/>
    <n v="100"/>
    <x v="0"/>
    <x v="24"/>
    <n v="1"/>
    <n v="2.580031"/>
    <n v="1.048117"/>
    <n v="6.3556660000000003"/>
    <n v="0.26481900000000003"/>
    <s v="6"/>
    <s v="scale_mpi_epyc_job_12211.out "/>
    <s v="scale_mpi_epyc_epyc006_2023-06-13_12-02-32.csv "/>
    <s v="e3 1000 100 1 1 25"/>
    <e v="#N/A"/>
    <e v="#N/A"/>
    <e v="#N/A"/>
    <e v="#N/A"/>
    <x v="2"/>
  </r>
  <r>
    <x v="3"/>
    <x v="1"/>
    <n v="100"/>
    <x v="0"/>
    <x v="23"/>
    <n v="1"/>
    <n v="2.7338469999999999"/>
    <n v="1.328454"/>
    <n v="5.884557"/>
    <n v="0.25585000000000002"/>
    <s v="6"/>
    <s v="scale_mpi_epyc_job_12211.out "/>
    <s v="scale_mpi_epyc_epyc006_2023-06-13_12-02-32.csv "/>
    <s v="e3 1000 100 1 1 24"/>
    <e v="#N/A"/>
    <e v="#N/A"/>
    <e v="#N/A"/>
    <e v="#N/A"/>
    <x v="2"/>
  </r>
  <r>
    <x v="3"/>
    <x v="1"/>
    <n v="100"/>
    <x v="0"/>
    <x v="22"/>
    <n v="1"/>
    <n v="2.9647459999999999"/>
    <n v="1.405859"/>
    <n v="12.414073999999999"/>
    <n v="0.564276"/>
    <s v="6"/>
    <s v="scale_mpi_epyc_job_12211.out "/>
    <s v="scale_mpi_epyc_epyc006_2023-06-13_12-02-32.csv "/>
    <s v="e3 1000 100 1 1 23"/>
    <e v="#N/A"/>
    <e v="#N/A"/>
    <e v="#N/A"/>
    <e v="#N/A"/>
    <x v="2"/>
  </r>
  <r>
    <x v="3"/>
    <x v="1"/>
    <n v="100"/>
    <x v="0"/>
    <x v="21"/>
    <n v="1"/>
    <n v="2.4125990000000002"/>
    <n v="0.98381799999999997"/>
    <n v="4.1990400000000001"/>
    <n v="0.19995399999999999"/>
    <s v="6"/>
    <s v="scale_mpi_epyc_job_12211.out "/>
    <s v="scale_mpi_epyc_epyc006_2023-06-13_12-02-32.csv "/>
    <s v="e3 1000 100 1 1 22"/>
    <e v="#N/A"/>
    <e v="#N/A"/>
    <e v="#N/A"/>
    <e v="#N/A"/>
    <x v="2"/>
  </r>
  <r>
    <x v="3"/>
    <x v="1"/>
    <n v="100"/>
    <x v="0"/>
    <x v="20"/>
    <n v="1"/>
    <n v="2.4791400000000001"/>
    <n v="1.0176540000000001"/>
    <n v="4.5802110000000003"/>
    <n v="0.22901099999999999"/>
    <s v="6"/>
    <s v="scale_mpi_epyc_job_12211.out "/>
    <s v="scale_mpi_epyc_epyc006_2023-06-13_12-02-32.csv "/>
    <s v="e3 1000 100 1 1 21"/>
    <e v="#N/A"/>
    <e v="#N/A"/>
    <e v="#N/A"/>
    <e v="#N/A"/>
    <x v="2"/>
  </r>
  <r>
    <x v="3"/>
    <x v="1"/>
    <n v="100"/>
    <x v="0"/>
    <x v="19"/>
    <n v="1"/>
    <n v="2.3327040000000001"/>
    <n v="0.78492200000000001"/>
    <n v="3.4540679999999999"/>
    <n v="0.18179300000000001"/>
    <s v="6"/>
    <s v="scale_mpi_epyc_job_12211.out "/>
    <s v="scale_mpi_epyc_epyc006_2023-06-13_12-02-32.csv "/>
    <s v="e3 1000 100 1 1 20"/>
    <e v="#N/A"/>
    <e v="#N/A"/>
    <e v="#N/A"/>
    <e v="#N/A"/>
    <x v="2"/>
  </r>
  <r>
    <x v="3"/>
    <x v="1"/>
    <n v="100"/>
    <x v="0"/>
    <x v="18"/>
    <n v="1"/>
    <n v="2.5768990000000001"/>
    <n v="1.029288"/>
    <n v="3.8738139999999999"/>
    <n v="0.21521199999999999"/>
    <s v="6"/>
    <s v="scale_mpi_epyc_job_12211.out "/>
    <s v="scale_mpi_epyc_epyc006_2023-06-13_12-02-32.csv "/>
    <s v="e3 1000 100 1 1 19"/>
    <e v="#N/A"/>
    <e v="#N/A"/>
    <e v="#N/A"/>
    <e v="#N/A"/>
    <x v="2"/>
  </r>
  <r>
    <x v="3"/>
    <x v="1"/>
    <n v="100"/>
    <x v="0"/>
    <x v="17"/>
    <n v="1"/>
    <n v="2.3802379999999999"/>
    <n v="0.91249100000000005"/>
    <n v="2.4607610000000002"/>
    <n v="0.14475099999999999"/>
    <s v="6"/>
    <s v="scale_mpi_epyc_job_12211.out "/>
    <s v="scale_mpi_epyc_epyc006_2023-06-13_12-02-32.csv "/>
    <s v="e3 1000 100 1 1 18"/>
    <e v="#N/A"/>
    <e v="#N/A"/>
    <e v="#N/A"/>
    <e v="#N/A"/>
    <x v="2"/>
  </r>
  <r>
    <x v="3"/>
    <x v="1"/>
    <n v="100"/>
    <x v="0"/>
    <x v="16"/>
    <n v="1"/>
    <n v="2.0251809999999999"/>
    <n v="0.62617800000000001"/>
    <n v="1.5490090000000001"/>
    <n v="9.6812999999999996E-2"/>
    <s v="6"/>
    <s v="scale_mpi_epyc_job_12211.out "/>
    <s v="scale_mpi_epyc_epyc006_2023-06-13_12-02-32.csv "/>
    <s v="e3 1000 100 1 1 17"/>
    <e v="#N/A"/>
    <e v="#N/A"/>
    <e v="#N/A"/>
    <e v="#N/A"/>
    <x v="2"/>
  </r>
  <r>
    <x v="3"/>
    <x v="1"/>
    <n v="100"/>
    <x v="0"/>
    <x v="15"/>
    <n v="1"/>
    <n v="2.348217"/>
    <n v="0.89706399999999997"/>
    <n v="2.531933"/>
    <n v="0.168796"/>
    <s v="6"/>
    <s v="scale_mpi_epyc_job_12211.out "/>
    <s v="scale_mpi_epyc_epyc006_2023-06-13_12-02-32.csv "/>
    <s v="e3 1000 100 1 1 16"/>
    <e v="#N/A"/>
    <e v="#N/A"/>
    <e v="#N/A"/>
    <e v="#N/A"/>
    <x v="2"/>
  </r>
  <r>
    <x v="3"/>
    <x v="1"/>
    <n v="100"/>
    <x v="0"/>
    <x v="14"/>
    <n v="1"/>
    <n v="1.9545300000000001"/>
    <n v="0.53845100000000001"/>
    <n v="1.228755"/>
    <n v="8.7767999999999999E-2"/>
    <s v="6"/>
    <s v="scale_mpi_epyc_job_12211.out "/>
    <s v="scale_mpi_epyc_epyc006_2023-06-13_12-02-32.csv "/>
    <s v="e3 1000 100 1 1 15"/>
    <e v="#N/A"/>
    <e v="#N/A"/>
    <e v="#N/A"/>
    <e v="#N/A"/>
    <x v="2"/>
  </r>
  <r>
    <x v="3"/>
    <x v="1"/>
    <n v="100"/>
    <x v="0"/>
    <x v="13"/>
    <n v="1"/>
    <n v="1.9905440000000001"/>
    <n v="0.57407600000000003"/>
    <n v="1.076989"/>
    <n v="8.2845000000000002E-2"/>
    <s v="6"/>
    <s v="scale_mpi_epyc_job_12211.out "/>
    <s v="scale_mpi_epyc_epyc006_2023-06-13_12-02-32.csv "/>
    <s v="e3 1000 100 1 1 14"/>
    <e v="#N/A"/>
    <e v="#N/A"/>
    <e v="#N/A"/>
    <e v="#N/A"/>
    <x v="2"/>
  </r>
  <r>
    <x v="3"/>
    <x v="1"/>
    <n v="100"/>
    <x v="0"/>
    <x v="12"/>
    <n v="1"/>
    <n v="2.567437"/>
    <n v="1.098678"/>
    <n v="3.4908009999999998"/>
    <n v="0.29089999999999999"/>
    <s v="6"/>
    <s v="scale_mpi_epyc_job_12211.out "/>
    <s v="scale_mpi_epyc_epyc006_2023-06-13_12-02-32.csv "/>
    <s v="e3 1000 100 1 1 13"/>
    <e v="#N/A"/>
    <e v="#N/A"/>
    <e v="#N/A"/>
    <e v="#N/A"/>
    <x v="2"/>
  </r>
  <r>
    <x v="3"/>
    <x v="1"/>
    <n v="100"/>
    <x v="0"/>
    <x v="11"/>
    <n v="1"/>
    <n v="1.8584510000000001"/>
    <n v="0.54032100000000005"/>
    <n v="0.86361600000000005"/>
    <n v="7.8510999999999997E-2"/>
    <s v="6"/>
    <s v="scale_mpi_epyc_job_12211.out "/>
    <s v="scale_mpi_epyc_epyc006_2023-06-13_12-02-32.csv "/>
    <s v="e3 1000 100 1 1 12"/>
    <e v="#N/A"/>
    <e v="#N/A"/>
    <e v="#N/A"/>
    <e v="#N/A"/>
    <x v="2"/>
  </r>
  <r>
    <x v="3"/>
    <x v="1"/>
    <n v="100"/>
    <x v="0"/>
    <x v="10"/>
    <n v="1"/>
    <n v="1.9815529999999999"/>
    <n v="0.58637899999999998"/>
    <n v="0.64573100000000005"/>
    <n v="6.4573000000000005E-2"/>
    <s v="6"/>
    <s v="scale_mpi_epyc_job_12211.out "/>
    <s v="scale_mpi_epyc_epyc006_2023-06-13_12-02-32.csv "/>
    <s v="e3 1000 100 1 1 11"/>
    <e v="#N/A"/>
    <e v="#N/A"/>
    <e v="#N/A"/>
    <e v="#N/A"/>
    <x v="2"/>
  </r>
  <r>
    <x v="3"/>
    <x v="1"/>
    <n v="100"/>
    <x v="0"/>
    <x v="9"/>
    <n v="1"/>
    <n v="1.8497870000000001"/>
    <n v="0.49082500000000001"/>
    <n v="0.60142700000000004"/>
    <n v="6.6824999999999996E-2"/>
    <s v="6"/>
    <s v="scale_mpi_epyc_job_12211.out "/>
    <s v="scale_mpi_epyc_epyc006_2023-06-13_12-02-32.csv "/>
    <s v="e3 1000 100 1 1 10"/>
    <e v="#N/A"/>
    <e v="#N/A"/>
    <e v="#N/A"/>
    <e v="#N/A"/>
    <x v="2"/>
  </r>
  <r>
    <x v="3"/>
    <x v="1"/>
    <n v="100"/>
    <x v="0"/>
    <x v="8"/>
    <n v="1"/>
    <n v="1.854555"/>
    <n v="0.45091100000000001"/>
    <n v="0.54286699999999999"/>
    <n v="6.7858000000000002E-2"/>
    <s v="6"/>
    <s v="scale_mpi_epyc_job_12211.out "/>
    <s v="scale_mpi_epyc_epyc006_2023-06-13_12-02-32.csv "/>
    <s v="e3 1000 100 1 1 9"/>
    <e v="#N/A"/>
    <e v="#N/A"/>
    <e v="#N/A"/>
    <e v="#N/A"/>
    <x v="2"/>
  </r>
  <r>
    <x v="3"/>
    <x v="1"/>
    <n v="100"/>
    <x v="0"/>
    <x v="7"/>
    <n v="1"/>
    <n v="2.574929"/>
    <n v="0.96413199999999999"/>
    <n v="2.632727"/>
    <n v="0.37610399999999999"/>
    <s v="6"/>
    <s v="scale_mpi_epyc_job_12211.out "/>
    <s v="scale_mpi_epyc_epyc006_2023-06-13_12-02-32.csv "/>
    <s v="e3 1000 100 1 1 8"/>
    <e v="#N/A"/>
    <e v="#N/A"/>
    <e v="#N/A"/>
    <e v="#N/A"/>
    <x v="2"/>
  </r>
  <r>
    <x v="3"/>
    <x v="1"/>
    <n v="100"/>
    <x v="0"/>
    <x v="6"/>
    <n v="1"/>
    <n v="1.790913"/>
    <n v="0.349553"/>
    <n v="0.39182"/>
    <n v="6.5303E-2"/>
    <s v="6"/>
    <s v="scale_mpi_epyc_job_12211.out "/>
    <s v="scale_mpi_epyc_epyc006_2023-06-13_12-02-32.csv "/>
    <s v="e3 1000 100 1 1 7"/>
    <e v="#N/A"/>
    <e v="#N/A"/>
    <e v="#N/A"/>
    <e v="#N/A"/>
    <x v="2"/>
  </r>
  <r>
    <x v="3"/>
    <x v="1"/>
    <n v="100"/>
    <x v="0"/>
    <x v="5"/>
    <n v="1"/>
    <n v="1.923683"/>
    <n v="0.37529699999999999"/>
    <n v="0.43897999999999998"/>
    <n v="8.7795999999999999E-2"/>
    <s v="6"/>
    <s v="scale_mpi_epyc_job_12211.out "/>
    <s v="scale_mpi_epyc_epyc006_2023-06-13_12-02-32.csv "/>
    <s v="e3 1000 100 1 1 6"/>
    <e v="#N/A"/>
    <e v="#N/A"/>
    <e v="#N/A"/>
    <e v="#N/A"/>
    <x v="2"/>
  </r>
  <r>
    <x v="3"/>
    <x v="1"/>
    <n v="100"/>
    <x v="0"/>
    <x v="4"/>
    <n v="1"/>
    <n v="1.934113"/>
    <n v="0.35265099999999999"/>
    <n v="0.28502899999999998"/>
    <n v="7.1257000000000001E-2"/>
    <s v="6"/>
    <s v="scale_mpi_epyc_job_12211.out "/>
    <s v="scale_mpi_epyc_epyc006_2023-06-13_12-02-32.csv "/>
    <s v="e3 1000 100 1 1 5"/>
    <e v="#N/A"/>
    <e v="#N/A"/>
    <e v="#N/A"/>
    <e v="#N/A"/>
    <x v="2"/>
  </r>
  <r>
    <x v="3"/>
    <x v="1"/>
    <n v="100"/>
    <x v="0"/>
    <x v="3"/>
    <n v="1"/>
    <n v="1.9446399999999999"/>
    <n v="0.24895500000000001"/>
    <n v="0.21963099999999999"/>
    <n v="7.3209999999999997E-2"/>
    <s v="6"/>
    <s v="scale_mpi_epyc_job_12211.out "/>
    <s v="scale_mpi_epyc_epyc006_2023-06-13_12-02-32.csv "/>
    <s v="e3 1000 100 1 1 4"/>
    <e v="#N/A"/>
    <e v="#N/A"/>
    <e v="#N/A"/>
    <e v="#N/A"/>
    <x v="2"/>
  </r>
  <r>
    <x v="3"/>
    <x v="1"/>
    <n v="100"/>
    <x v="0"/>
    <x v="2"/>
    <n v="1"/>
    <n v="2.1003090000000002"/>
    <n v="0.23594699999999999"/>
    <n v="0.11423800000000001"/>
    <n v="5.7119000000000003E-2"/>
    <s v="6"/>
    <s v="scale_mpi_epyc_job_12211.out "/>
    <s v="scale_mpi_epyc_epyc006_2023-06-13_12-02-32.csv "/>
    <s v="e3 1000 100 1 1 3"/>
    <e v="#N/A"/>
    <e v="#N/A"/>
    <e v="#N/A"/>
    <e v="#N/A"/>
    <x v="2"/>
  </r>
  <r>
    <x v="3"/>
    <x v="1"/>
    <n v="100"/>
    <x v="0"/>
    <x v="1"/>
    <n v="1"/>
    <n v="2.4821209999999998"/>
    <n v="0.22192600000000001"/>
    <n v="6.5613000000000005E-2"/>
    <n v="6.5613000000000005E-2"/>
    <s v="6"/>
    <s v="scale_mpi_epyc_job_12211.out "/>
    <s v="scale_mpi_epyc_epyc006_2023-06-13_12-02-32.csv "/>
    <s v="e3 1000 100 1 1 2"/>
    <e v="#N/A"/>
    <e v="#N/A"/>
    <e v="#N/A"/>
    <e v="#N/A"/>
    <x v="2"/>
  </r>
  <r>
    <x v="3"/>
    <x v="1"/>
    <n v="100"/>
    <x v="0"/>
    <x v="0"/>
    <n v="1"/>
    <n v="3.7814960000000002"/>
    <n v="0.33071800000000001"/>
    <n v="0"/>
    <n v="0"/>
    <s v="6"/>
    <s v="scale_mpi_epyc_job_12211.out "/>
    <s v="scale_mpi_epyc_epyc006_2023-06-13_12-02-32.csv "/>
    <s v="e3 1000 100 1 1 1"/>
    <e v="#N/A"/>
    <e v="#N/A"/>
    <e v="#N/A"/>
    <e v="#N/A"/>
    <x v="2"/>
  </r>
  <r>
    <x v="3"/>
    <x v="2"/>
    <n v="100"/>
    <x v="0"/>
    <x v="63"/>
    <n v="1"/>
    <n v="4.7176679999999998"/>
    <n v="3.3467440000000002"/>
    <n v="107.665981"/>
    <n v="1.7089840000000001"/>
    <s v="6"/>
    <s v="scale_mpi_epyc_job_12211.out "/>
    <s v="scale_mpi_epyc_epyc006_2023-06-13_12-02-32.csv "/>
    <s v="e3 100 100 1 1 64"/>
    <e v="#N/A"/>
    <e v="#N/A"/>
    <e v="#N/A"/>
    <e v="#N/A"/>
    <x v="2"/>
  </r>
  <r>
    <x v="3"/>
    <x v="2"/>
    <n v="100"/>
    <x v="0"/>
    <x v="62"/>
    <n v="1"/>
    <n v="5.7589819999999996"/>
    <n v="4.2836869999999996"/>
    <n v="144.685001"/>
    <n v="2.3336290000000002"/>
    <s v="6"/>
    <s v="scale_mpi_epyc_job_12211.out "/>
    <s v="scale_mpi_epyc_epyc006_2023-06-13_12-02-32.csv "/>
    <s v="e3 100 100 1 1 63"/>
    <e v="#N/A"/>
    <e v="#N/A"/>
    <e v="#N/A"/>
    <e v="#N/A"/>
    <x v="2"/>
  </r>
  <r>
    <x v="3"/>
    <x v="2"/>
    <n v="100"/>
    <x v="0"/>
    <x v="61"/>
    <n v="1"/>
    <n v="4.7607920000000004"/>
    <n v="3.3109030000000002"/>
    <n v="100.81501799999999"/>
    <n v="1.6527050000000001"/>
    <s v="6"/>
    <s v="scale_mpi_epyc_job_12211.out "/>
    <s v="scale_mpi_epyc_epyc006_2023-06-13_12-02-32.csv "/>
    <s v="e3 100 100 1 1 62"/>
    <e v="#N/A"/>
    <e v="#N/A"/>
    <e v="#N/A"/>
    <e v="#N/A"/>
    <x v="2"/>
  </r>
  <r>
    <x v="3"/>
    <x v="2"/>
    <n v="100"/>
    <x v="0"/>
    <x v="60"/>
    <n v="1"/>
    <n v="4.6558190000000002"/>
    <n v="3.2402790000000001"/>
    <n v="94.857521000000006"/>
    <n v="1.580959"/>
    <s v="6"/>
    <s v="scale_mpi_epyc_job_12211.out "/>
    <s v="scale_mpi_epyc_epyc006_2023-06-13_12-02-32.csv "/>
    <s v="e3 100 100 1 1 61"/>
    <e v="#N/A"/>
    <e v="#N/A"/>
    <e v="#N/A"/>
    <e v="#N/A"/>
    <x v="2"/>
  </r>
  <r>
    <x v="3"/>
    <x v="2"/>
    <n v="100"/>
    <x v="0"/>
    <x v="59"/>
    <n v="1"/>
    <n v="4.8523909999999999"/>
    <n v="3.4310429999999998"/>
    <n v="111.647257"/>
    <n v="1.892326"/>
    <s v="6"/>
    <s v="scale_mpi_epyc_job_12211.out "/>
    <s v="scale_mpi_epyc_epyc006_2023-06-13_12-02-32.csv "/>
    <s v="e3 100 100 1 1 60"/>
    <e v="#N/A"/>
    <e v="#N/A"/>
    <e v="#N/A"/>
    <e v="#N/A"/>
    <x v="2"/>
  </r>
  <r>
    <x v="3"/>
    <x v="2"/>
    <n v="100"/>
    <x v="0"/>
    <x v="58"/>
    <n v="1"/>
    <n v="4.904325"/>
    <n v="3.5150899999999998"/>
    <n v="94.934988000000004"/>
    <n v="1.6368100000000001"/>
    <s v="6"/>
    <s v="scale_mpi_epyc_job_12211.out "/>
    <s v="scale_mpi_epyc_epyc006_2023-06-13_12-02-32.csv "/>
    <s v="e3 100 100 1 1 59"/>
    <e v="#N/A"/>
    <e v="#N/A"/>
    <e v="#N/A"/>
    <e v="#N/A"/>
    <x v="2"/>
  </r>
  <r>
    <x v="3"/>
    <x v="2"/>
    <n v="100"/>
    <x v="0"/>
    <x v="57"/>
    <n v="1"/>
    <n v="5.0481879999999997"/>
    <n v="3.5966960000000001"/>
    <n v="106.49739099999999"/>
    <n v="1.8683749999999999"/>
    <s v="6"/>
    <s v="scale_mpi_epyc_job_12211.out "/>
    <s v="scale_mpi_epyc_epyc006_2023-06-13_12-02-32.csv "/>
    <s v="e3 100 100 1 1 58"/>
    <e v="#N/A"/>
    <e v="#N/A"/>
    <e v="#N/A"/>
    <e v="#N/A"/>
    <x v="2"/>
  </r>
  <r>
    <x v="3"/>
    <x v="2"/>
    <n v="100"/>
    <x v="0"/>
    <x v="56"/>
    <n v="1"/>
    <n v="4.5637489999999996"/>
    <n v="2.701425"/>
    <n v="71.648633000000004"/>
    <n v="1.2794399999999999"/>
    <s v="6"/>
    <s v="scale_mpi_epyc_job_12211.out "/>
    <s v="scale_mpi_epyc_epyc006_2023-06-13_12-02-32.csv "/>
    <s v="e3 100 100 1 1 57"/>
    <e v="#N/A"/>
    <e v="#N/A"/>
    <e v="#N/A"/>
    <e v="#N/A"/>
    <x v="2"/>
  </r>
  <r>
    <x v="3"/>
    <x v="2"/>
    <n v="100"/>
    <x v="0"/>
    <x v="55"/>
    <n v="1"/>
    <n v="5.285558"/>
    <n v="3.5359820000000002"/>
    <n v="115.799331"/>
    <n v="2.105442"/>
    <s v="6"/>
    <s v="scale_mpi_epyc_job_12211.out "/>
    <s v="scale_mpi_epyc_epyc006_2023-06-13_12-02-32.csv "/>
    <s v="e3 100 100 1 1 56"/>
    <e v="#N/A"/>
    <e v="#N/A"/>
    <e v="#N/A"/>
    <e v="#N/A"/>
    <x v="2"/>
  </r>
  <r>
    <x v="3"/>
    <x v="2"/>
    <n v="100"/>
    <x v="0"/>
    <x v="54"/>
    <n v="1"/>
    <n v="5.0869799999999996"/>
    <n v="3.229155"/>
    <n v="70.705938000000003"/>
    <n v="1.309369"/>
    <s v="6"/>
    <s v="scale_mpi_epyc_job_12211.out "/>
    <s v="scale_mpi_epyc_epyc006_2023-06-13_12-02-32.csv "/>
    <s v="e3 100 100 1 1 55"/>
    <e v="#N/A"/>
    <e v="#N/A"/>
    <e v="#N/A"/>
    <e v="#N/A"/>
    <x v="2"/>
  </r>
  <r>
    <x v="3"/>
    <x v="2"/>
    <n v="100"/>
    <x v="0"/>
    <x v="53"/>
    <n v="1"/>
    <n v="4.8508509999999996"/>
    <n v="3.0473460000000001"/>
    <n v="82.823138"/>
    <n v="1.5627009999999999"/>
    <s v="6"/>
    <s v="scale_mpi_epyc_job_12211.out "/>
    <s v="scale_mpi_epyc_epyc006_2023-06-13_12-02-32.csv "/>
    <s v="e3 100 100 1 1 54"/>
    <e v="#N/A"/>
    <e v="#N/A"/>
    <e v="#N/A"/>
    <e v="#N/A"/>
    <x v="2"/>
  </r>
  <r>
    <x v="3"/>
    <x v="2"/>
    <n v="100"/>
    <x v="0"/>
    <x v="52"/>
    <n v="1"/>
    <n v="4.9084989999999999"/>
    <n v="3.0598339999999999"/>
    <n v="71.811172999999997"/>
    <n v="1.380984"/>
    <s v="6"/>
    <s v="scale_mpi_epyc_job_12211.out "/>
    <s v="scale_mpi_epyc_epyc006_2023-06-13_12-02-32.csv "/>
    <s v="e3 100 100 1 1 53"/>
    <e v="#N/A"/>
    <e v="#N/A"/>
    <e v="#N/A"/>
    <e v="#N/A"/>
    <x v="2"/>
  </r>
  <r>
    <x v="3"/>
    <x v="2"/>
    <n v="100"/>
    <x v="0"/>
    <x v="51"/>
    <n v="1"/>
    <n v="4.6108370000000001"/>
    <n v="3.0439919999999998"/>
    <n v="71.652846999999994"/>
    <n v="1.4049579999999999"/>
    <s v="6"/>
    <s v="scale_mpi_epyc_job_12211.out "/>
    <s v="scale_mpi_epyc_epyc006_2023-06-13_12-02-32.csv "/>
    <s v="e3 100 100 1 1 52"/>
    <e v="#N/A"/>
    <e v="#N/A"/>
    <e v="#N/A"/>
    <e v="#N/A"/>
    <x v="2"/>
  </r>
  <r>
    <x v="3"/>
    <x v="2"/>
    <n v="100"/>
    <x v="0"/>
    <x v="50"/>
    <n v="1"/>
    <n v="4.62744"/>
    <n v="3.0317379999999998"/>
    <n v="60.029960000000003"/>
    <n v="1.200599"/>
    <s v="6"/>
    <s v="scale_mpi_epyc_job_12211.out "/>
    <s v="scale_mpi_epyc_epyc006_2023-06-13_12-02-32.csv "/>
    <s v="e3 100 100 1 1 51"/>
    <e v="#N/A"/>
    <e v="#N/A"/>
    <e v="#N/A"/>
    <e v="#N/A"/>
    <x v="2"/>
  </r>
  <r>
    <x v="3"/>
    <x v="2"/>
    <n v="100"/>
    <x v="0"/>
    <x v="49"/>
    <n v="1"/>
    <n v="4.1713500000000003"/>
    <n v="2.569061"/>
    <n v="63.167572"/>
    <n v="1.289134"/>
    <s v="6"/>
    <s v="scale_mpi_epyc_job_12211.out "/>
    <s v="scale_mpi_epyc_epyc006_2023-06-13_12-02-32.csv "/>
    <s v="e3 100 100 1 1 50"/>
    <e v="#N/A"/>
    <e v="#N/A"/>
    <e v="#N/A"/>
    <e v="#N/A"/>
    <x v="2"/>
  </r>
  <r>
    <x v="3"/>
    <x v="2"/>
    <n v="100"/>
    <x v="0"/>
    <x v="48"/>
    <n v="1"/>
    <n v="3.9963340000000001"/>
    <n v="2.3402579999999999"/>
    <n v="49.289332999999999"/>
    <n v="1.026861"/>
    <s v="6"/>
    <s v="scale_mpi_epyc_job_12211.out "/>
    <s v="scale_mpi_epyc_epyc006_2023-06-13_12-02-32.csv "/>
    <s v="e3 100 100 1 1 49"/>
    <e v="#N/A"/>
    <e v="#N/A"/>
    <e v="#N/A"/>
    <e v="#N/A"/>
    <x v="2"/>
  </r>
  <r>
    <x v="3"/>
    <x v="2"/>
    <n v="100"/>
    <x v="0"/>
    <x v="47"/>
    <n v="1"/>
    <n v="4.7063290000000002"/>
    <n v="2.8276699999999999"/>
    <n v="64.341066999999995"/>
    <n v="1.368959"/>
    <s v="6"/>
    <s v="scale_mpi_epyc_job_12211.out "/>
    <s v="scale_mpi_epyc_epyc006_2023-06-13_12-02-32.csv "/>
    <s v="e3 100 100 1 1 48"/>
    <e v="#N/A"/>
    <e v="#N/A"/>
    <e v="#N/A"/>
    <e v="#N/A"/>
    <x v="2"/>
  </r>
  <r>
    <x v="3"/>
    <x v="2"/>
    <n v="100"/>
    <x v="0"/>
    <x v="46"/>
    <n v="1"/>
    <n v="3.9404720000000002"/>
    <n v="2.4065089999999998"/>
    <n v="50.413175000000003"/>
    <n v="1.095939"/>
    <s v="6"/>
    <s v="scale_mpi_epyc_job_12211.out "/>
    <s v="scale_mpi_epyc_epyc006_2023-06-13_12-02-32.csv "/>
    <s v="e3 100 100 1 1 47"/>
    <e v="#N/A"/>
    <e v="#N/A"/>
    <e v="#N/A"/>
    <e v="#N/A"/>
    <x v="2"/>
  </r>
  <r>
    <x v="3"/>
    <x v="2"/>
    <n v="100"/>
    <x v="0"/>
    <x v="45"/>
    <n v="1"/>
    <n v="3.9239730000000002"/>
    <n v="2.3995700000000002"/>
    <n v="45.384653"/>
    <n v="1.008548"/>
    <s v="6"/>
    <s v="scale_mpi_epyc_job_12211.out "/>
    <s v="scale_mpi_epyc_epyc006_2023-06-13_12-02-32.csv "/>
    <s v="e3 100 100 1 1 46"/>
    <e v="#N/A"/>
    <e v="#N/A"/>
    <e v="#N/A"/>
    <e v="#N/A"/>
    <x v="2"/>
  </r>
  <r>
    <x v="3"/>
    <x v="2"/>
    <n v="100"/>
    <x v="0"/>
    <x v="44"/>
    <n v="1"/>
    <n v="3.7451080000000001"/>
    <n v="2.2513399999999999"/>
    <n v="40.472195999999997"/>
    <n v="0.91982299999999995"/>
    <s v="6"/>
    <s v="scale_mpi_epyc_job_12211.out "/>
    <s v="scale_mpi_epyc_epyc006_2023-06-13_12-02-32.csv "/>
    <s v="e3 100 100 1 1 45"/>
    <e v="#N/A"/>
    <e v="#N/A"/>
    <e v="#N/A"/>
    <e v="#N/A"/>
    <x v="2"/>
  </r>
  <r>
    <x v="3"/>
    <x v="2"/>
    <n v="100"/>
    <x v="0"/>
    <x v="43"/>
    <n v="1"/>
    <n v="4.0496889999999999"/>
    <n v="2.521055"/>
    <n v="56.008417000000001"/>
    <n v="1.302521"/>
    <s v="6"/>
    <s v="scale_mpi_epyc_job_12211.out "/>
    <s v="scale_mpi_epyc_epyc006_2023-06-13_12-02-32.csv "/>
    <s v="e3 100 100 1 1 44"/>
    <e v="#N/A"/>
    <e v="#N/A"/>
    <e v="#N/A"/>
    <e v="#N/A"/>
    <x v="2"/>
  </r>
  <r>
    <x v="3"/>
    <x v="2"/>
    <n v="100"/>
    <x v="0"/>
    <x v="42"/>
    <n v="1"/>
    <n v="3.758375"/>
    <n v="2.1635270000000002"/>
    <n v="42.964261"/>
    <n v="1.022959"/>
    <s v="6"/>
    <s v="scale_mpi_epyc_job_12211.out "/>
    <s v="scale_mpi_epyc_epyc006_2023-06-13_12-02-32.csv "/>
    <s v="e3 100 100 1 1 43"/>
    <e v="#N/A"/>
    <e v="#N/A"/>
    <e v="#N/A"/>
    <e v="#N/A"/>
    <x v="2"/>
  </r>
  <r>
    <x v="3"/>
    <x v="2"/>
    <n v="100"/>
    <x v="0"/>
    <x v="41"/>
    <n v="1"/>
    <n v="3.476089"/>
    <n v="2.0192299999999999"/>
    <n v="38.206937000000003"/>
    <n v="0.93187699999999996"/>
    <s v="6"/>
    <s v="scale_mpi_epyc_job_12211.out "/>
    <s v="scale_mpi_epyc_epyc006_2023-06-13_12-02-32.csv "/>
    <s v="e3 100 100 1 1 42"/>
    <e v="#N/A"/>
    <e v="#N/A"/>
    <e v="#N/A"/>
    <e v="#N/A"/>
    <x v="2"/>
  </r>
  <r>
    <x v="3"/>
    <x v="2"/>
    <n v="100"/>
    <x v="0"/>
    <x v="40"/>
    <n v="1"/>
    <n v="3.6202899999999998"/>
    <n v="2.1183920000000001"/>
    <n v="37.893180000000001"/>
    <n v="0.94733000000000001"/>
    <s v="6"/>
    <s v="scale_mpi_epyc_job_12211.out "/>
    <s v="scale_mpi_epyc_epyc006_2023-06-13_12-02-32.csv "/>
    <s v="e3 100 100 1 1 41"/>
    <e v="#N/A"/>
    <e v="#N/A"/>
    <e v="#N/A"/>
    <e v="#N/A"/>
    <x v="2"/>
  </r>
  <r>
    <x v="3"/>
    <x v="2"/>
    <n v="100"/>
    <x v="0"/>
    <x v="39"/>
    <n v="1"/>
    <n v="4.2866280000000003"/>
    <n v="2.846959"/>
    <n v="38.747061000000002"/>
    <n v="0.99351400000000001"/>
    <s v="6"/>
    <s v="scale_mpi_epyc_job_12211.out "/>
    <s v="scale_mpi_epyc_epyc006_2023-06-13_12-02-32.csv "/>
    <s v="e3 100 100 1 1 40"/>
    <e v="#N/A"/>
    <e v="#N/A"/>
    <e v="#N/A"/>
    <e v="#N/A"/>
    <x v="2"/>
  </r>
  <r>
    <x v="3"/>
    <x v="2"/>
    <n v="100"/>
    <x v="0"/>
    <x v="38"/>
    <n v="1"/>
    <n v="3.727147"/>
    <n v="2.2455980000000002"/>
    <n v="44.637203999999997"/>
    <n v="1.174663"/>
    <s v="6"/>
    <s v="scale_mpi_epyc_job_12211.out "/>
    <s v="scale_mpi_epyc_epyc006_2023-06-13_12-02-32.csv "/>
    <s v="e3 100 100 1 1 39"/>
    <e v="#N/A"/>
    <e v="#N/A"/>
    <e v="#N/A"/>
    <e v="#N/A"/>
    <x v="2"/>
  </r>
  <r>
    <x v="3"/>
    <x v="2"/>
    <n v="100"/>
    <x v="0"/>
    <x v="37"/>
    <n v="1"/>
    <n v="3.459257"/>
    <n v="2.0321150000000001"/>
    <n v="36.875025000000001"/>
    <n v="0.99662200000000001"/>
    <s v="6"/>
    <s v="scale_mpi_epyc_job_12211.out "/>
    <s v="scale_mpi_epyc_epyc006_2023-06-13_12-02-32.csv "/>
    <s v="e3 100 100 1 1 38"/>
    <e v="#N/A"/>
    <e v="#N/A"/>
    <e v="#N/A"/>
    <e v="#N/A"/>
    <x v="2"/>
  </r>
  <r>
    <x v="3"/>
    <x v="2"/>
    <n v="100"/>
    <x v="0"/>
    <x v="36"/>
    <n v="1"/>
    <n v="3.4606469999999998"/>
    <n v="1.898612"/>
    <n v="33.864468000000002"/>
    <n v="0.94067999999999996"/>
    <s v="6"/>
    <s v="scale_mpi_epyc_job_12211.out "/>
    <s v="scale_mpi_epyc_epyc006_2023-06-13_12-02-32.csv "/>
    <s v="e3 100 100 1 1 37"/>
    <e v="#N/A"/>
    <e v="#N/A"/>
    <e v="#N/A"/>
    <e v="#N/A"/>
    <x v="2"/>
  </r>
  <r>
    <x v="3"/>
    <x v="2"/>
    <n v="100"/>
    <x v="0"/>
    <x v="35"/>
    <n v="1"/>
    <n v="3.608025"/>
    <n v="2.1646399999999999"/>
    <n v="33.637301999999998"/>
    <n v="0.96106599999999998"/>
    <s v="6"/>
    <s v="scale_mpi_epyc_job_12211.out "/>
    <s v="scale_mpi_epyc_epyc006_2023-06-13_12-02-32.csv "/>
    <s v="e3 100 100 1 1 36"/>
    <e v="#N/A"/>
    <e v="#N/A"/>
    <e v="#N/A"/>
    <e v="#N/A"/>
    <x v="2"/>
  </r>
  <r>
    <x v="3"/>
    <x v="2"/>
    <n v="100"/>
    <x v="0"/>
    <x v="34"/>
    <n v="1"/>
    <n v="3.2546680000000001"/>
    <n v="1.878868"/>
    <n v="31.190023"/>
    <n v="0.917354"/>
    <s v="6"/>
    <s v="scale_mpi_epyc_job_12211.out "/>
    <s v="scale_mpi_epyc_epyc006_2023-06-13_12-02-32.csv "/>
    <s v="e3 100 100 1 1 35"/>
    <e v="#N/A"/>
    <e v="#N/A"/>
    <e v="#N/A"/>
    <e v="#N/A"/>
    <x v="2"/>
  </r>
  <r>
    <x v="3"/>
    <x v="2"/>
    <n v="100"/>
    <x v="0"/>
    <x v="33"/>
    <n v="1"/>
    <n v="3.2509990000000002"/>
    <n v="1.7960430000000001"/>
    <n v="28.544155"/>
    <n v="0.86497400000000002"/>
    <s v="6"/>
    <s v="scale_mpi_epyc_job_12211.out "/>
    <s v="scale_mpi_epyc_epyc006_2023-06-13_12-02-32.csv "/>
    <s v="e3 100 100 1 1 34"/>
    <e v="#N/A"/>
    <e v="#N/A"/>
    <e v="#N/A"/>
    <e v="#N/A"/>
    <x v="2"/>
  </r>
  <r>
    <x v="3"/>
    <x v="2"/>
    <n v="100"/>
    <x v="0"/>
    <x v="32"/>
    <n v="1"/>
    <n v="3.0488010000000001"/>
    <n v="1.5747450000000001"/>
    <n v="22.334394"/>
    <n v="0.69794999999999996"/>
    <s v="6"/>
    <s v="scale_mpi_epyc_job_12211.out "/>
    <s v="scale_mpi_epyc_epyc006_2023-06-13_12-02-32.csv "/>
    <s v="e3 100 100 1 1 33"/>
    <e v="#N/A"/>
    <e v="#N/A"/>
    <e v="#N/A"/>
    <e v="#N/A"/>
    <x v="2"/>
  </r>
  <r>
    <x v="3"/>
    <x v="2"/>
    <n v="100"/>
    <x v="0"/>
    <x v="31"/>
    <n v="1"/>
    <n v="2.9645450000000002"/>
    <n v="1.5796410000000001"/>
    <n v="23.590648000000002"/>
    <n v="0.76098900000000003"/>
    <s v="6"/>
    <s v="scale_mpi_epyc_job_12211.out "/>
    <s v="scale_mpi_epyc_epyc006_2023-06-13_12-02-32.csv "/>
    <s v="e3 100 100 1 1 32"/>
    <e v="#N/A"/>
    <e v="#N/A"/>
    <e v="#N/A"/>
    <e v="#N/A"/>
    <x v="2"/>
  </r>
  <r>
    <x v="3"/>
    <x v="2"/>
    <n v="100"/>
    <x v="0"/>
    <x v="30"/>
    <n v="1"/>
    <n v="2.9268809999999998"/>
    <n v="1.5574269999999999"/>
    <n v="20.802426000000001"/>
    <n v="0.69341399999999997"/>
    <s v="6"/>
    <s v="scale_mpi_epyc_job_12211.out "/>
    <s v="scale_mpi_epyc_epyc006_2023-06-13_12-02-32.csv "/>
    <s v="e3 100 100 1 1 31"/>
    <e v="#N/A"/>
    <e v="#N/A"/>
    <e v="#N/A"/>
    <e v="#N/A"/>
    <x v="2"/>
  </r>
  <r>
    <x v="3"/>
    <x v="2"/>
    <n v="100"/>
    <x v="0"/>
    <x v="29"/>
    <n v="1"/>
    <n v="2.8729040000000001"/>
    <n v="1.477336"/>
    <n v="20.187452"/>
    <n v="0.69611900000000004"/>
    <s v="6"/>
    <s v="scale_mpi_epyc_job_12211.out "/>
    <s v="scale_mpi_epyc_epyc006_2023-06-13_12-02-32.csv "/>
    <s v="e3 100 100 1 1 30"/>
    <e v="#N/A"/>
    <e v="#N/A"/>
    <e v="#N/A"/>
    <e v="#N/A"/>
    <x v="2"/>
  </r>
  <r>
    <x v="3"/>
    <x v="2"/>
    <n v="100"/>
    <x v="0"/>
    <x v="28"/>
    <n v="1"/>
    <n v="2.7203490000000001"/>
    <n v="1.33961"/>
    <n v="16.726652999999999"/>
    <n v="0.59738000000000002"/>
    <s v="6"/>
    <s v="scale_mpi_epyc_job_12211.out "/>
    <s v="scale_mpi_epyc_epyc006_2023-06-13_12-02-32.csv "/>
    <s v="e3 100 100 1 1 29"/>
    <e v="#N/A"/>
    <e v="#N/A"/>
    <e v="#N/A"/>
    <e v="#N/A"/>
    <x v="2"/>
  </r>
  <r>
    <x v="3"/>
    <x v="2"/>
    <n v="100"/>
    <x v="0"/>
    <x v="27"/>
    <n v="1"/>
    <n v="3.114592"/>
    <n v="1.775998"/>
    <n v="18.773720999999998"/>
    <n v="0.69532300000000002"/>
    <s v="6"/>
    <s v="scale_mpi_epyc_job_12211.out "/>
    <s v="scale_mpi_epyc_epyc006_2023-06-13_12-02-32.csv "/>
    <s v="e3 100 100 1 1 28"/>
    <e v="#N/A"/>
    <e v="#N/A"/>
    <e v="#N/A"/>
    <e v="#N/A"/>
    <x v="2"/>
  </r>
  <r>
    <x v="3"/>
    <x v="2"/>
    <n v="100"/>
    <x v="0"/>
    <x v="26"/>
    <n v="1"/>
    <n v="3.0023140000000001"/>
    <n v="1.65378"/>
    <n v="15.580826"/>
    <n v="0.59926299999999999"/>
    <s v="6"/>
    <s v="scale_mpi_epyc_job_12211.out "/>
    <s v="scale_mpi_epyc_epyc006_2023-06-13_12-02-32.csv "/>
    <s v="e3 100 100 1 1 27"/>
    <e v="#N/A"/>
    <e v="#N/A"/>
    <e v="#N/A"/>
    <e v="#N/A"/>
    <x v="2"/>
  </r>
  <r>
    <x v="3"/>
    <x v="2"/>
    <n v="100"/>
    <x v="0"/>
    <x v="25"/>
    <n v="1"/>
    <n v="2.614652"/>
    <n v="1.244248"/>
    <n v="14.602919"/>
    <n v="0.584117"/>
    <s v="6"/>
    <s v="scale_mpi_epyc_job_12211.out "/>
    <s v="scale_mpi_epyc_epyc006_2023-06-13_12-02-32.csv "/>
    <s v="e3 100 100 1 1 26"/>
    <e v="#N/A"/>
    <e v="#N/A"/>
    <e v="#N/A"/>
    <e v="#N/A"/>
    <x v="2"/>
  </r>
  <r>
    <x v="3"/>
    <x v="2"/>
    <n v="100"/>
    <x v="0"/>
    <x v="24"/>
    <n v="1"/>
    <n v="2.9433760000000002"/>
    <n v="1.605677"/>
    <n v="19.254977"/>
    <n v="0.80229099999999998"/>
    <s v="6"/>
    <s v="scale_mpi_epyc_job_12211.out "/>
    <s v="scale_mpi_epyc_epyc006_2023-06-13_12-02-32.csv "/>
    <s v="e3 100 100 1 1 25"/>
    <e v="#N/A"/>
    <e v="#N/A"/>
    <e v="#N/A"/>
    <e v="#N/A"/>
    <x v="2"/>
  </r>
  <r>
    <x v="3"/>
    <x v="2"/>
    <n v="100"/>
    <x v="0"/>
    <x v="23"/>
    <n v="1"/>
    <n v="2.9199290000000002"/>
    <n v="1.5500080000000001"/>
    <n v="18.359287999999999"/>
    <n v="0.79823"/>
    <s v="6"/>
    <s v="scale_mpi_epyc_job_12211.out "/>
    <s v="scale_mpi_epyc_epyc006_2023-06-13_12-02-32.csv "/>
    <s v="e3 100 100 1 1 24"/>
    <e v="#N/A"/>
    <e v="#N/A"/>
    <e v="#N/A"/>
    <e v="#N/A"/>
    <x v="2"/>
  </r>
  <r>
    <x v="3"/>
    <x v="2"/>
    <n v="100"/>
    <x v="0"/>
    <x v="22"/>
    <n v="1"/>
    <n v="2.7141459999999999"/>
    <n v="1.4228959999999999"/>
    <n v="12.19101"/>
    <n v="0.55413699999999999"/>
    <s v="6"/>
    <s v="scale_mpi_epyc_job_12211.out "/>
    <s v="scale_mpi_epyc_epyc006_2023-06-13_12-02-32.csv "/>
    <s v="e3 100 100 1 1 23"/>
    <e v="#N/A"/>
    <e v="#N/A"/>
    <e v="#N/A"/>
    <e v="#N/A"/>
    <x v="2"/>
  </r>
  <r>
    <x v="3"/>
    <x v="2"/>
    <n v="100"/>
    <x v="0"/>
    <x v="21"/>
    <n v="1"/>
    <n v="2.5057369999999999"/>
    <n v="1.2764789999999999"/>
    <n v="11.503568"/>
    <n v="0.54778899999999997"/>
    <s v="6"/>
    <s v="scale_mpi_epyc_job_12211.out "/>
    <s v="scale_mpi_epyc_epyc006_2023-06-13_12-02-32.csv "/>
    <s v="e3 100 100 1 1 22"/>
    <e v="#N/A"/>
    <e v="#N/A"/>
    <e v="#N/A"/>
    <e v="#N/A"/>
    <x v="2"/>
  </r>
  <r>
    <x v="3"/>
    <x v="2"/>
    <n v="100"/>
    <x v="0"/>
    <x v="20"/>
    <n v="1"/>
    <n v="2.2891180000000002"/>
    <n v="1.044616"/>
    <n v="8.8769960000000001"/>
    <n v="0.44385000000000002"/>
    <s v="6"/>
    <s v="scale_mpi_epyc_job_12211.out "/>
    <s v="scale_mpi_epyc_epyc006_2023-06-13_12-02-32.csv "/>
    <s v="e3 100 100 1 1 21"/>
    <e v="#N/A"/>
    <e v="#N/A"/>
    <e v="#N/A"/>
    <e v="#N/A"/>
    <x v="2"/>
  </r>
  <r>
    <x v="3"/>
    <x v="2"/>
    <n v="100"/>
    <x v="0"/>
    <x v="19"/>
    <n v="1"/>
    <n v="2.2098629999999999"/>
    <n v="0.99688500000000002"/>
    <n v="8.1889070000000004"/>
    <n v="0.43099500000000002"/>
    <s v="6"/>
    <s v="scale_mpi_epyc_job_12211.out "/>
    <s v="scale_mpi_epyc_epyc006_2023-06-13_12-02-32.csv "/>
    <s v="e3 100 100 1 1 20"/>
    <e v="#N/A"/>
    <e v="#N/A"/>
    <e v="#N/A"/>
    <e v="#N/A"/>
    <x v="2"/>
  </r>
  <r>
    <x v="3"/>
    <x v="2"/>
    <n v="100"/>
    <x v="0"/>
    <x v="18"/>
    <n v="1"/>
    <n v="2.0599059999999998"/>
    <n v="0.84455599999999997"/>
    <n v="6.0850549999999997"/>
    <n v="0.338059"/>
    <s v="6"/>
    <s v="scale_mpi_epyc_job_12211.out "/>
    <s v="scale_mpi_epyc_epyc006_2023-06-13_12-02-32.csv "/>
    <s v="e3 100 100 1 1 19"/>
    <e v="#N/A"/>
    <e v="#N/A"/>
    <e v="#N/A"/>
    <e v="#N/A"/>
    <x v="2"/>
  </r>
  <r>
    <x v="3"/>
    <x v="2"/>
    <n v="100"/>
    <x v="0"/>
    <x v="17"/>
    <n v="1"/>
    <n v="2.0894529999999998"/>
    <n v="0.88183599999999995"/>
    <n v="6.0344730000000002"/>
    <n v="0.35496899999999998"/>
    <s v="6"/>
    <s v="scale_mpi_epyc_job_12211.out "/>
    <s v="scale_mpi_epyc_epyc006_2023-06-13_12-02-32.csv "/>
    <s v="e3 100 100 1 1 18"/>
    <e v="#N/A"/>
    <e v="#N/A"/>
    <e v="#N/A"/>
    <e v="#N/A"/>
    <x v="2"/>
  </r>
  <r>
    <x v="3"/>
    <x v="2"/>
    <n v="100"/>
    <x v="0"/>
    <x v="16"/>
    <n v="1"/>
    <n v="2.4620329999999999"/>
    <n v="1.2194959999999999"/>
    <n v="9.7188610000000004"/>
    <n v="0.607429"/>
    <s v="6"/>
    <s v="scale_mpi_epyc_job_12211.out "/>
    <s v="scale_mpi_epyc_epyc006_2023-06-13_12-02-32.csv "/>
    <s v="e3 100 100 1 1 17"/>
    <e v="#N/A"/>
    <e v="#N/A"/>
    <e v="#N/A"/>
    <e v="#N/A"/>
    <x v="2"/>
  </r>
  <r>
    <x v="3"/>
    <x v="2"/>
    <n v="100"/>
    <x v="0"/>
    <x v="15"/>
    <n v="1"/>
    <n v="1.838222"/>
    <n v="0.62604400000000004"/>
    <n v="4.090376"/>
    <n v="0.27269199999999999"/>
    <s v="6"/>
    <s v="scale_mpi_epyc_job_12211.out "/>
    <s v="scale_mpi_epyc_epyc006_2023-06-13_12-02-32.csv "/>
    <s v="e3 100 100 1 1 16"/>
    <e v="#N/A"/>
    <e v="#N/A"/>
    <e v="#N/A"/>
    <e v="#N/A"/>
    <x v="2"/>
  </r>
  <r>
    <x v="3"/>
    <x v="2"/>
    <n v="100"/>
    <x v="0"/>
    <x v="14"/>
    <n v="1"/>
    <n v="2.1404010000000002"/>
    <n v="0.92273899999999998"/>
    <n v="3.8341880000000002"/>
    <n v="0.27387099999999998"/>
    <s v="6"/>
    <s v="scale_mpi_epyc_job_12211.out "/>
    <s v="scale_mpi_epyc_epyc006_2023-06-13_12-02-32.csv "/>
    <s v="e3 100 100 1 1 15"/>
    <e v="#N/A"/>
    <e v="#N/A"/>
    <e v="#N/A"/>
    <e v="#N/A"/>
    <x v="2"/>
  </r>
  <r>
    <x v="3"/>
    <x v="2"/>
    <n v="100"/>
    <x v="0"/>
    <x v="13"/>
    <n v="1"/>
    <n v="1.83487"/>
    <n v="0.68556499999999998"/>
    <n v="3.452499"/>
    <n v="0.26557700000000001"/>
    <s v="6"/>
    <s v="scale_mpi_epyc_job_12211.out "/>
    <s v="scale_mpi_epyc_epyc006_2023-06-13_12-02-32.csv "/>
    <s v="e3 100 100 1 1 14"/>
    <e v="#N/A"/>
    <e v="#N/A"/>
    <e v="#N/A"/>
    <e v="#N/A"/>
    <x v="2"/>
  </r>
  <r>
    <x v="3"/>
    <x v="2"/>
    <n v="100"/>
    <x v="0"/>
    <x v="12"/>
    <n v="1"/>
    <n v="1.7614529999999999"/>
    <n v="0.60676099999999999"/>
    <n v="2.8705240000000001"/>
    <n v="0.23921000000000001"/>
    <s v="6"/>
    <s v="scale_mpi_epyc_job_12211.out "/>
    <s v="scale_mpi_epyc_epyc006_2023-06-13_12-02-32.csv "/>
    <s v="e3 100 100 1 1 13"/>
    <e v="#N/A"/>
    <e v="#N/A"/>
    <e v="#N/A"/>
    <e v="#N/A"/>
    <x v="2"/>
  </r>
  <r>
    <x v="3"/>
    <x v="2"/>
    <n v="100"/>
    <x v="0"/>
    <x v="11"/>
    <n v="1"/>
    <n v="1.6361559999999999"/>
    <n v="0.51338200000000001"/>
    <n v="2.0615779999999999"/>
    <n v="0.187416"/>
    <s v="6"/>
    <s v="scale_mpi_epyc_job_12211.out "/>
    <s v="scale_mpi_epyc_epyc006_2023-06-13_12-02-32.csv "/>
    <s v="e3 100 100 1 1 12"/>
    <e v="#N/A"/>
    <e v="#N/A"/>
    <e v="#N/A"/>
    <e v="#N/A"/>
    <x v="2"/>
  </r>
  <r>
    <x v="3"/>
    <x v="2"/>
    <n v="100"/>
    <x v="0"/>
    <x v="10"/>
    <n v="1"/>
    <n v="1.590481"/>
    <n v="0.40900599999999998"/>
    <n v="1.712567"/>
    <n v="0.17125699999999999"/>
    <s v="6"/>
    <s v="scale_mpi_epyc_job_12211.out "/>
    <s v="scale_mpi_epyc_epyc006_2023-06-13_12-02-32.csv "/>
    <s v="e3 100 100 1 1 11"/>
    <e v="#N/A"/>
    <e v="#N/A"/>
    <e v="#N/A"/>
    <e v="#N/A"/>
    <x v="2"/>
  </r>
  <r>
    <x v="3"/>
    <x v="2"/>
    <n v="100"/>
    <x v="0"/>
    <x v="9"/>
    <n v="1"/>
    <n v="1.619929"/>
    <n v="0.47939900000000002"/>
    <n v="1.50623"/>
    <n v="0.16735900000000001"/>
    <s v="6"/>
    <s v="scale_mpi_epyc_job_12211.out "/>
    <s v="scale_mpi_epyc_epyc006_2023-06-13_12-02-32.csv "/>
    <s v="e3 100 100 1 1 10"/>
    <e v="#N/A"/>
    <e v="#N/A"/>
    <e v="#N/A"/>
    <e v="#N/A"/>
    <x v="2"/>
  </r>
  <r>
    <x v="3"/>
    <x v="2"/>
    <n v="100"/>
    <x v="0"/>
    <x v="8"/>
    <n v="1"/>
    <n v="1.743387"/>
    <n v="0.64201299999999994"/>
    <n v="1.0668519999999999"/>
    <n v="0.133356"/>
    <s v="6"/>
    <s v="scale_mpi_epyc_job_12211.out "/>
    <s v="scale_mpi_epyc_epyc006_2023-06-13_12-02-32.csv "/>
    <s v="e3 100 100 1 1 9"/>
    <e v="#N/A"/>
    <e v="#N/A"/>
    <e v="#N/A"/>
    <e v="#N/A"/>
    <x v="2"/>
  </r>
  <r>
    <x v="3"/>
    <x v="2"/>
    <n v="100"/>
    <x v="0"/>
    <x v="7"/>
    <n v="1"/>
    <n v="1.509449"/>
    <n v="0.41406199999999999"/>
    <n v="0.85923799999999995"/>
    <n v="0.122748"/>
    <s v="6"/>
    <s v="scale_mpi_epyc_job_12211.out "/>
    <s v="scale_mpi_epyc_epyc006_2023-06-13_12-02-32.csv "/>
    <s v="e3 100 100 1 1 8"/>
    <e v="#N/A"/>
    <e v="#N/A"/>
    <e v="#N/A"/>
    <e v="#N/A"/>
    <x v="2"/>
  </r>
  <r>
    <x v="3"/>
    <x v="2"/>
    <n v="100"/>
    <x v="0"/>
    <x v="6"/>
    <n v="1"/>
    <n v="1.433171"/>
    <n v="0.29253800000000002"/>
    <n v="0.66648799999999997"/>
    <n v="0.111081"/>
    <s v="6"/>
    <s v="scale_mpi_epyc_job_12211.out "/>
    <s v="scale_mpi_epyc_epyc006_2023-06-13_12-02-32.csv "/>
    <s v="e3 100 100 1 1 7"/>
    <e v="#N/A"/>
    <e v="#N/A"/>
    <e v="#N/A"/>
    <e v="#N/A"/>
    <x v="2"/>
  </r>
  <r>
    <x v="3"/>
    <x v="2"/>
    <n v="100"/>
    <x v="0"/>
    <x v="5"/>
    <n v="1"/>
    <n v="1.3416790000000001"/>
    <n v="0.26606299999999999"/>
    <n v="0.340036"/>
    <n v="6.8006999999999998E-2"/>
    <s v="6"/>
    <s v="scale_mpi_epyc_job_12211.out "/>
    <s v="scale_mpi_epyc_epyc006_2023-06-13_12-02-32.csv "/>
    <s v="e3 100 100 1 1 6"/>
    <e v="#N/A"/>
    <e v="#N/A"/>
    <e v="#N/A"/>
    <e v="#N/A"/>
    <x v="2"/>
  </r>
  <r>
    <x v="3"/>
    <x v="2"/>
    <n v="100"/>
    <x v="0"/>
    <x v="4"/>
    <n v="1"/>
    <n v="1.3215920000000001"/>
    <n v="0.20256099999999999"/>
    <n v="0.28777700000000001"/>
    <n v="7.1943999999999994E-2"/>
    <s v="6"/>
    <s v="scale_mpi_epyc_job_12211.out "/>
    <s v="scale_mpi_epyc_epyc006_2023-06-13_12-02-32.csv "/>
    <s v="e3 100 100 1 1 5"/>
    <e v="#N/A"/>
    <e v="#N/A"/>
    <e v="#N/A"/>
    <e v="#N/A"/>
    <x v="2"/>
  </r>
  <r>
    <x v="3"/>
    <x v="2"/>
    <n v="100"/>
    <x v="0"/>
    <x v="3"/>
    <n v="1"/>
    <n v="1.2721229999999999"/>
    <n v="0.169318"/>
    <n v="0.19875899999999999"/>
    <n v="6.6253000000000006E-2"/>
    <s v="6"/>
    <s v="scale_mpi_epyc_job_12211.out "/>
    <s v="scale_mpi_epyc_epyc006_2023-06-13_12-02-32.csv "/>
    <s v="e3 100 100 1 1 4"/>
    <e v="#N/A"/>
    <e v="#N/A"/>
    <e v="#N/A"/>
    <e v="#N/A"/>
    <x v="2"/>
  </r>
  <r>
    <x v="3"/>
    <x v="2"/>
    <n v="100"/>
    <x v="0"/>
    <x v="2"/>
    <n v="1"/>
    <n v="1.229252"/>
    <n v="0.16273699999999999"/>
    <n v="7.8874E-2"/>
    <n v="3.9437E-2"/>
    <s v="6"/>
    <s v="scale_mpi_epyc_job_12211.out "/>
    <s v="scale_mpi_epyc_epyc006_2023-06-13_12-02-32.csv "/>
    <s v="e3 100 100 1 1 3"/>
    <e v="#N/A"/>
    <e v="#N/A"/>
    <e v="#N/A"/>
    <e v="#N/A"/>
    <x v="2"/>
  </r>
  <r>
    <x v="3"/>
    <x v="2"/>
    <n v="100"/>
    <x v="0"/>
    <x v="1"/>
    <n v="1"/>
    <n v="1.1770659999999999"/>
    <n v="0.106581"/>
    <n v="4.7059999999999998E-2"/>
    <n v="4.7059999999999998E-2"/>
    <s v="6"/>
    <s v="scale_mpi_epyc_job_12211.out "/>
    <s v="scale_mpi_epyc_epyc006_2023-06-13_12-02-32.csv "/>
    <s v="e3 100 100 1 1 2"/>
    <e v="#N/A"/>
    <e v="#N/A"/>
    <e v="#N/A"/>
    <e v="#N/A"/>
    <x v="2"/>
  </r>
  <r>
    <x v="3"/>
    <x v="2"/>
    <n v="100"/>
    <x v="0"/>
    <x v="0"/>
    <n v="1"/>
    <n v="1.0899179999999999"/>
    <n v="2.7578999999999999E-2"/>
    <n v="0"/>
    <n v="0"/>
    <s v="6"/>
    <s v="scale_mpi_epyc_job_12211.out "/>
    <s v="scale_mpi_epyc_epyc006_2023-06-13_12-02-32.csv "/>
    <s v="e3 100 100 1 1 1"/>
    <e v="#N/A"/>
    <e v="#N/A"/>
    <e v="#N/A"/>
    <e v="#N/A"/>
    <x v="2"/>
  </r>
  <r>
    <x v="3"/>
    <x v="0"/>
    <n v="100"/>
    <x v="2"/>
    <x v="7"/>
    <n v="1"/>
    <n v="32.202553999999999"/>
    <n v="0.13681099999999999"/>
    <n v="0.25559700000000002"/>
    <n v="3.6513999999999998E-2"/>
    <s v="1"/>
    <s v="scale_mpi_epyc_job_12527.out "/>
    <s v="scale_mpi_epyc_epyc001.orfeo.hpc_2023-06-15_01-08-46.csv "/>
    <s v="e3 10000 100 100000 1 8"/>
    <n v="32.351851115384619"/>
    <n v="0.16876201110987743"/>
    <n v="32.014327093164866"/>
    <n v="32.689375137604372"/>
    <x v="0"/>
  </r>
  <r>
    <x v="3"/>
    <x v="0"/>
    <n v="100"/>
    <x v="0"/>
    <x v="19"/>
    <n v="1"/>
    <n v="32.197384999999997"/>
    <n v="12.601106"/>
    <n v="30.647482"/>
    <n v="1.6130249999999999"/>
    <s v="2"/>
    <s v="scale_mpi_epyc_job_12525.out "/>
    <s v="scale_mpi_epyc_epyc002_2023-06-15_01-01-48.csv "/>
    <s v="e3 10000 100 1 1 20"/>
    <n v="32.938693636363638"/>
    <n v="0.77594632760584825"/>
    <n v="31.386800981151943"/>
    <n v="34.490586291575333"/>
    <x v="0"/>
  </r>
  <r>
    <x v="3"/>
    <x v="0"/>
    <n v="100"/>
    <x v="0"/>
    <x v="19"/>
    <n v="1"/>
    <n v="32.189191000000001"/>
    <n v="12.335773"/>
    <n v="27.744592999999998"/>
    <n v="1.460242"/>
    <s v="2"/>
    <s v="scale_mpi_epyc_job_12288.out "/>
    <s v="scale_mpi_epyc_epyc002_2023-06-13_23-49-23.csv "/>
    <s v="e3 10000 100 1 1 20"/>
    <n v="32.938693636363638"/>
    <n v="0.77594632760584825"/>
    <n v="31.386800981151943"/>
    <n v="34.490586291575333"/>
    <x v="0"/>
  </r>
  <r>
    <x v="3"/>
    <x v="0"/>
    <n v="100"/>
    <x v="2"/>
    <x v="7"/>
    <n v="1"/>
    <n v="32.170959000000003"/>
    <n v="0.122515"/>
    <n v="0.22628100000000001"/>
    <n v="3.2326000000000001E-2"/>
    <s v="4"/>
    <s v="scale_mpi_epyc_job_12531.out "/>
    <s v="scale_mpi_epyc_epyc004_2023-06-15_02-14-13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156601000000002"/>
    <n v="0.12856200000000001"/>
    <n v="0.23441500000000001"/>
    <n v="3.3487999999999997E-2"/>
    <s v="4"/>
    <s v="scale_mpi_epyc_job_12531.out "/>
    <s v="scale_mpi_epyc_epyc004_2023-06-15_02-14-13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138190999999999"/>
    <n v="0.12556300000000001"/>
    <n v="0.24914900000000001"/>
    <n v="3.5593E-2"/>
    <s v="1"/>
    <s v="scale_mpi_epyc_job_12527.out "/>
    <s v="scale_mpi_epyc_epyc001.orfeo.hpc_2023-06-15_01-08-46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128889000000001"/>
    <n v="0.12937000000000001"/>
    <n v="0.241978"/>
    <n v="3.4568000000000002E-2"/>
    <s v="1"/>
    <s v="scale_mpi_epyc_job_12527.out "/>
    <s v="scale_mpi_epyc_epyc001.orfeo.hpc_2023-06-15_01-08-46.csv "/>
    <s v="e3 10000 100 100000 1 8"/>
    <n v="32.351851115384619"/>
    <n v="0.16876201110987743"/>
    <n v="32.014327093164866"/>
    <n v="32.689375137604372"/>
    <x v="0"/>
  </r>
  <r>
    <x v="3"/>
    <x v="0"/>
    <n v="100"/>
    <x v="2"/>
    <x v="7"/>
    <n v="1"/>
    <n v="32.128500000000003"/>
    <n v="0.11836000000000001"/>
    <n v="0.20885200000000001"/>
    <n v="2.9836000000000001E-2"/>
    <s v="4"/>
    <s v="scale_mpi_epyc_job_12531.out "/>
    <s v="scale_mpi_epyc_epyc004_2023-06-15_02-14-13.csv "/>
    <s v="e3 10000 100 100000 1 8"/>
    <n v="32.351851115384619"/>
    <n v="0.16876201110987743"/>
    <n v="32.014327093164866"/>
    <n v="32.689375137604372"/>
    <x v="0"/>
  </r>
  <r>
    <x v="3"/>
    <x v="0"/>
    <n v="100"/>
    <x v="0"/>
    <x v="20"/>
    <n v="1"/>
    <n v="32.120074000000002"/>
    <n v="12.353826"/>
    <n v="23.860824000000001"/>
    <n v="1.193041"/>
    <s v="2"/>
    <s v="scale_mpi_epyc_job_12288.out "/>
    <s v="scale_mpi_epyc_epyc002_2023-06-13_23-49-23.csv "/>
    <s v="e3 10000 100 1 1 21"/>
    <n v="31.945945545454538"/>
    <n v="0.80928593773568192"/>
    <n v="30.327373669983174"/>
    <n v="33.564517420925903"/>
    <x v="0"/>
  </r>
  <r>
    <x v="3"/>
    <x v="0"/>
    <n v="100"/>
    <x v="0"/>
    <x v="20"/>
    <n v="1"/>
    <n v="32.111660999999998"/>
    <n v="11.327502000000001"/>
    <n v="21.123080000000002"/>
    <n v="1.056154"/>
    <s v="2"/>
    <s v="scale_mpi_epyc_job_12525.out "/>
    <s v="scale_mpi_epyc_epyc002_2023-06-15_01-01-48.csv "/>
    <s v="e3 10000 100 1 1 21"/>
    <n v="31.945945545454538"/>
    <n v="0.80928593773568192"/>
    <n v="30.327373669983174"/>
    <n v="33.564517420925903"/>
    <x v="0"/>
  </r>
  <r>
    <x v="3"/>
    <x v="0"/>
    <n v="100"/>
    <x v="0"/>
    <x v="23"/>
    <n v="1"/>
    <n v="32.061324999999997"/>
    <n v="13.839727999999999"/>
    <n v="49.517634999999999"/>
    <n v="2.1529410000000002"/>
    <s v="2"/>
    <s v="scale_mpi_epyc_job_12525.out "/>
    <s v="scale_mpi_epyc_epyc002_2023-06-15_01-01-48.csv "/>
    <s v="e3 10000 100 1 1 24"/>
    <n v="29.907702363636361"/>
    <n v="1.4409196911816675"/>
    <n v="27.025862981273026"/>
    <n v="32.789541745999699"/>
    <x v="0"/>
  </r>
  <r>
    <x v="4"/>
    <x v="0"/>
    <n v="100"/>
    <x v="0"/>
    <x v="8"/>
    <n v="1"/>
    <n v="32.050002999999997"/>
    <n v="11.320845"/>
    <n v="9.5298400000000001"/>
    <n v="1.19123"/>
    <s v="5"/>
    <s v="scale_mpi_epyc_job_12524.out "/>
    <s v="scale_mpi_epyc_epyc005_2023-06-15_00-08-09.csv "/>
    <s v="e1 10000 100 1 1 9"/>
    <n v="32.727560133333334"/>
    <n v="0.64489872289507599"/>
    <n v="31.437762687543181"/>
    <n v="34.017357579123484"/>
    <x v="0"/>
  </r>
  <r>
    <x v="3"/>
    <x v="0"/>
    <n v="100"/>
    <x v="0"/>
    <x v="19"/>
    <n v="1"/>
    <n v="32.043413999999999"/>
    <n v="12.970173000000001"/>
    <n v="25.012792999999999"/>
    <n v="1.3164629999999999"/>
    <s v="5"/>
    <s v="scale_mpi_epyc_job_12529.out "/>
    <s v="scale_mpi_epyc_epyc005_2023-06-15_01-13-26.csv "/>
    <s v="e3 10000 100 1 1 20"/>
    <n v="32.938693636363638"/>
    <n v="0.77594632760584825"/>
    <n v="31.386800981151943"/>
    <n v="34.490586291575333"/>
    <x v="0"/>
  </r>
  <r>
    <x v="3"/>
    <x v="0"/>
    <n v="100"/>
    <x v="0"/>
    <x v="13"/>
    <n v="1"/>
    <n v="32.025815999999999"/>
    <n v="13.210905"/>
    <n v="22.091394999999999"/>
    <n v="1.699338"/>
    <s v="6"/>
    <s v="scale_mpi_epyc_job_12211.out "/>
    <s v="scale_mpi_epyc_epyc006_2023-06-13_12-02-32.csv "/>
    <s v="e3 10000 100 1 1 14"/>
    <n v="31.13006263636364"/>
    <n v="0.83030307877764919"/>
    <n v="29.46945647880834"/>
    <n v="32.79066879391894"/>
    <x v="0"/>
  </r>
  <r>
    <x v="3"/>
    <x v="0"/>
    <n v="100"/>
    <x v="0"/>
    <x v="21"/>
    <n v="1"/>
    <n v="32.021245"/>
    <n v="11.916993"/>
    <n v="32.106850999999999"/>
    <n v="1.5288980000000001"/>
    <s v="6"/>
    <s v="scale_mpi_epyc_job_12211.out "/>
    <s v="scale_mpi_epyc_epyc006_2023-06-13_12-02-32.csv "/>
    <s v="e3 10000 100 1 1 22"/>
    <n v="31.137478818181819"/>
    <n v="0.60061049642654196"/>
    <n v="29.936257825328735"/>
    <n v="32.3386998110349"/>
    <x v="0"/>
  </r>
  <r>
    <x v="4"/>
    <x v="0"/>
    <n v="100"/>
    <x v="0"/>
    <x v="8"/>
    <n v="1"/>
    <n v="32.017152000000003"/>
    <n v="11.200486"/>
    <n v="8.649381"/>
    <n v="1.0811729999999999"/>
    <s v="4"/>
    <s v="scale_mpi_epyc_job_12136.out "/>
    <s v="scale_mpi_epyc_epyc004_2023-06-13_06-06-32.csv "/>
    <s v="e1 10000 100 1 1 9"/>
    <n v="32.727560133333334"/>
    <n v="0.64489872289507599"/>
    <n v="31.437762687543181"/>
    <n v="34.017357579123484"/>
    <x v="0"/>
  </r>
  <r>
    <x v="3"/>
    <x v="0"/>
    <n v="100"/>
    <x v="0"/>
    <x v="20"/>
    <n v="1"/>
    <n v="31.984660000000002"/>
    <n v="13.030335000000001"/>
    <n v="36.687142000000001"/>
    <n v="1.834357"/>
    <s v="6"/>
    <s v="scale_mpi_epyc_job_12211.out "/>
    <s v="scale_mpi_epyc_epyc006_2023-06-13_12-02-32.csv "/>
    <s v="e3 10000 100 1 1 21"/>
    <n v="31.945945545454538"/>
    <n v="0.80928593773568192"/>
    <n v="30.327373669983174"/>
    <n v="33.564517420925903"/>
    <x v="0"/>
  </r>
  <r>
    <x v="4"/>
    <x v="0"/>
    <n v="100"/>
    <x v="0"/>
    <x v="8"/>
    <n v="1"/>
    <n v="31.971985"/>
    <n v="11.247133"/>
    <n v="9.3502360000000007"/>
    <n v="1.168779"/>
    <s v="4"/>
    <s v="scale_mpi_epyc_job_12528.out "/>
    <s v="scale_mpi_epyc_epyc004_2023-06-15_01-09-46.csv "/>
    <s v="e1 10000 100 1 1 9"/>
    <n v="32.727560133333334"/>
    <n v="0.64489872289507599"/>
    <n v="31.437762687543181"/>
    <n v="34.017357579123484"/>
    <x v="0"/>
  </r>
  <r>
    <x v="3"/>
    <x v="0"/>
    <n v="100"/>
    <x v="0"/>
    <x v="20"/>
    <n v="1"/>
    <n v="31.929421000000001"/>
    <n v="13.802273"/>
    <n v="48.234056000000002"/>
    <n v="2.4117030000000002"/>
    <s v="6"/>
    <s v="scale_mpi_epyc_job_12340.out "/>
    <s v="scale_mpi_epyc_epyc006_2023-06-14_14-04-43.csv "/>
    <s v="e3 10000 100 1 1 21"/>
    <n v="31.945945545454538"/>
    <n v="0.80928593773568192"/>
    <n v="30.327373669983174"/>
    <n v="33.564517420925903"/>
    <x v="0"/>
  </r>
  <r>
    <x v="3"/>
    <x v="0"/>
    <n v="100"/>
    <x v="0"/>
    <x v="14"/>
    <n v="1"/>
    <n v="31.92173"/>
    <n v="13.845613999999999"/>
    <n v="37.333745999999998"/>
    <n v="2.666696"/>
    <s v="2"/>
    <s v="scale_mpi_epyc_job_12525.out "/>
    <s v="scale_mpi_epyc_epyc002_2023-06-15_01-01-48.csv "/>
    <s v="e3 10000 100 1 1 15"/>
    <n v="31.583262363636365"/>
    <n v="0.72744315103602442"/>
    <n v="30.128376061564317"/>
    <n v="33.038148665708412"/>
    <x v="0"/>
  </r>
  <r>
    <x v="3"/>
    <x v="0"/>
    <n v="100"/>
    <x v="0"/>
    <x v="21"/>
    <n v="1"/>
    <n v="31.917726999999999"/>
    <n v="13.041112"/>
    <n v="42.979281"/>
    <n v="2.0466319999999998"/>
    <s v="2"/>
    <s v="scale_mpi_epyc_job_12288.out "/>
    <s v="scale_mpi_epyc_epyc002_2023-06-13_23-49-23.csv "/>
    <s v="e3 10000 100 1 1 22"/>
    <n v="31.137478818181819"/>
    <n v="0.60061049642654196"/>
    <n v="29.936257825328735"/>
    <n v="32.3386998110349"/>
    <x v="0"/>
  </r>
  <r>
    <x v="3"/>
    <x v="0"/>
    <n v="100"/>
    <x v="0"/>
    <x v="21"/>
    <n v="1"/>
    <n v="31.899415999999999"/>
    <n v="13.067178999999999"/>
    <n v="36.823506999999999"/>
    <n v="1.7535000000000001"/>
    <s v="5"/>
    <s v="scale_mpi_epyc_job_12529.out "/>
    <s v="scale_mpi_epyc_epyc005_2023-06-15_01-13-26.csv "/>
    <s v="e3 10000 100 1 1 22"/>
    <n v="31.137478818181819"/>
    <n v="0.60061049642654196"/>
    <n v="29.936257825328735"/>
    <n v="32.3386998110349"/>
    <x v="0"/>
  </r>
  <r>
    <x v="1"/>
    <x v="0"/>
    <n v="100"/>
    <x v="2"/>
    <x v="52"/>
    <n v="1"/>
    <n v="273.72189800000001"/>
    <n v="0.24099000000000001"/>
    <n v="6.0165930000000003"/>
    <n v="0.115704"/>
    <s v="4"/>
    <s v="scale_mpi_epyc_job_12292.out "/>
    <s v="scale_mpi_epyc_epyc004_2023-06-14_01-17-28.csv "/>
    <s v="e0 10000 100 100000 1 53"/>
    <n v="255.25081369999998"/>
    <n v="18.86496107733662"/>
    <n v="217.52089154532675"/>
    <n v="292.98073585467324"/>
    <x v="1"/>
  </r>
  <r>
    <x v="3"/>
    <x v="0"/>
    <n v="100"/>
    <x v="0"/>
    <x v="14"/>
    <n v="1"/>
    <n v="31.868863000000001"/>
    <n v="13.340265"/>
    <n v="31.951658999999999"/>
    <n v="2.2822610000000001"/>
    <s v="2"/>
    <s v="scale_mpi_epyc_job_12525.out "/>
    <s v="scale_mpi_epyc_epyc002_2023-06-15_01-01-48.csv "/>
    <s v="e3 10000 100 1 1 15"/>
    <n v="31.583262363636365"/>
    <n v="0.72744315103602442"/>
    <n v="30.128376061564317"/>
    <n v="33.038148665708412"/>
    <x v="0"/>
  </r>
  <r>
    <x v="3"/>
    <x v="0"/>
    <n v="100"/>
    <x v="0"/>
    <x v="12"/>
    <n v="1"/>
    <n v="31.834575000000001"/>
    <n v="11.686533000000001"/>
    <n v="13.162426999999999"/>
    <n v="1.0968690000000001"/>
    <s v="5"/>
    <s v="scale_mpi_epyc_job_12529.out "/>
    <s v="scale_mpi_epyc_epyc005_2023-06-15_01-13-26.csv "/>
    <s v="e3 10000 100 1 1 13"/>
    <n v="32.661108000000006"/>
    <n v="0.54243821317979857"/>
    <n v="31.57623157364041"/>
    <n v="33.745984426359605"/>
    <x v="0"/>
  </r>
  <r>
    <x v="3"/>
    <x v="0"/>
    <n v="100"/>
    <x v="0"/>
    <x v="20"/>
    <n v="1"/>
    <n v="31.832951000000001"/>
    <n v="12.988479"/>
    <n v="28.031981999999999"/>
    <n v="1.401599"/>
    <s v="8"/>
    <s v="scale_mpi_epyc_job_12284.out "/>
    <s v="scale_mpi_epyc_epyc008_2023-06-13_22-48-06.csv "/>
    <s v="e3 10000 100 1 1 21"/>
    <n v="31.945945545454538"/>
    <n v="0.80928593773568192"/>
    <n v="30.327373669983174"/>
    <n v="33.564517420925903"/>
    <x v="0"/>
  </r>
  <r>
    <x v="4"/>
    <x v="0"/>
    <n v="100"/>
    <x v="0"/>
    <x v="15"/>
    <n v="1"/>
    <n v="31.80341"/>
    <n v="13.554055"/>
    <n v="30.044560000000001"/>
    <n v="2.0029710000000001"/>
    <s v="4"/>
    <s v="scale_mpi_epyc_job_12290.out "/>
    <s v="scale_mpi_epyc_epyc004_2023-06-14_00-40-12.csv "/>
    <s v="e1 10000 100 1 1 16"/>
    <n v="30.654017133333337"/>
    <n v="0.98892203942372325"/>
    <n v="28.67617305448589"/>
    <n v="32.63186121218078"/>
    <x v="0"/>
  </r>
  <r>
    <x v="1"/>
    <x v="0"/>
    <n v="100"/>
    <x v="2"/>
    <x v="51"/>
    <n v="1"/>
    <n v="272.18988400000001"/>
    <n v="0.30101499999999998"/>
    <n v="8.8006510000000002"/>
    <n v="0.17256199999999999"/>
    <s v="4"/>
    <s v="scale_mpi_epyc_job_12145.out "/>
    <s v="scale_mpi_epyc_epyc004_2023-06-13_08-16-43.csv "/>
    <s v="e0 10000 100 100000 1 52"/>
    <n v="253.87016269999998"/>
    <n v="18.76344565526151"/>
    <n v="216.34327138947697"/>
    <n v="291.39705401052299"/>
    <x v="1"/>
  </r>
  <r>
    <x v="1"/>
    <x v="0"/>
    <n v="100"/>
    <x v="2"/>
    <x v="51"/>
    <n v="1"/>
    <n v="272.53026399999999"/>
    <n v="0.32224399999999997"/>
    <n v="9.3661169999999991"/>
    <n v="0.18364900000000001"/>
    <s v="4"/>
    <s v="scale_mpi_epyc_job_12179.out "/>
    <s v="scale_mpi_epyc_epyc004_2023-06-13_10-24-05.csv "/>
    <s v="e0 10000 100 100000 1 52"/>
    <n v="253.87016269999998"/>
    <n v="18.76344565526151"/>
    <n v="216.34327138947697"/>
    <n v="291.39705401052299"/>
    <x v="1"/>
  </r>
  <r>
    <x v="1"/>
    <x v="0"/>
    <n v="100"/>
    <x v="2"/>
    <x v="51"/>
    <n v="1"/>
    <n v="273.16777999999999"/>
    <n v="0.23826700000000001"/>
    <n v="5.7053789999999998"/>
    <n v="0.11187"/>
    <s v="4"/>
    <s v="scale_mpi_epyc_job_12262.out "/>
    <s v="scale_mpi_epyc_epyc004_2023-06-13_17-36-36.csv "/>
    <s v="e0 10000 100 100000 1 52"/>
    <n v="253.87016269999998"/>
    <n v="18.76344565526151"/>
    <n v="216.34327138947697"/>
    <n v="291.39705401052299"/>
    <x v="1"/>
  </r>
  <r>
    <x v="1"/>
    <x v="0"/>
    <n v="100"/>
    <x v="2"/>
    <x v="51"/>
    <n v="1"/>
    <n v="271.77331500000003"/>
    <n v="0.253612"/>
    <n v="6.3285809999999998"/>
    <n v="0.12409000000000001"/>
    <s v="4"/>
    <s v="scale_mpi_epyc_job_12292.out "/>
    <s v="scale_mpi_epyc_epyc004_2023-06-14_01-17-28.csv "/>
    <s v="e0 10000 100 100000 1 52"/>
    <n v="253.87016269999998"/>
    <n v="18.76344565526151"/>
    <n v="216.34327138947697"/>
    <n v="291.39705401052299"/>
    <x v="1"/>
  </r>
  <r>
    <x v="3"/>
    <x v="0"/>
    <n v="100"/>
    <x v="0"/>
    <x v="22"/>
    <n v="1"/>
    <n v="31.796049"/>
    <n v="13.161806"/>
    <n v="32.924992000000003"/>
    <n v="1.496591"/>
    <s v="2"/>
    <s v="scale_mpi_epyc_job_12525.out "/>
    <s v="scale_mpi_epyc_epyc002_2023-06-15_01-01-48.csv "/>
    <s v="e3 10000 100 1 1 23"/>
    <n v="30.852577636363641"/>
    <n v="0.86032267131310614"/>
    <n v="29.131932293737428"/>
    <n v="32.573222978989854"/>
    <x v="0"/>
  </r>
  <r>
    <x v="3"/>
    <x v="0"/>
    <n v="100"/>
    <x v="0"/>
    <x v="13"/>
    <n v="1"/>
    <n v="31.731552000000001"/>
    <n v="12.700784000000001"/>
    <n v="16.052555999999999"/>
    <n v="1.234812"/>
    <s v="2"/>
    <s v="scale_mpi_epyc_job_12525.out "/>
    <s v="scale_mpi_epyc_epyc002_2023-06-15_01-01-48.csv "/>
    <s v="e3 10000 100 1 1 14"/>
    <n v="31.13006263636364"/>
    <n v="0.83030307877764919"/>
    <n v="29.46945647880834"/>
    <n v="32.79066879391894"/>
    <x v="0"/>
  </r>
  <r>
    <x v="3"/>
    <x v="0"/>
    <n v="100"/>
    <x v="0"/>
    <x v="13"/>
    <n v="1"/>
    <n v="31.724792000000001"/>
    <n v="12.555336"/>
    <n v="16.931605999999999"/>
    <n v="1.3024309999999999"/>
    <s v="5"/>
    <s v="scale_mpi_epyc_job_12529.out "/>
    <s v="scale_mpi_epyc_epyc005_2023-06-15_01-13-26.csv "/>
    <s v="e3 10000 100 1 1 14"/>
    <n v="31.13006263636364"/>
    <n v="0.83030307877764919"/>
    <n v="29.46945647880834"/>
    <n v="32.79066879391894"/>
    <x v="0"/>
  </r>
  <r>
    <x v="3"/>
    <x v="0"/>
    <n v="100"/>
    <x v="0"/>
    <x v="14"/>
    <n v="1"/>
    <n v="31.698878000000001"/>
    <n v="12.503833999999999"/>
    <n v="28.381245"/>
    <n v="2.0272320000000001"/>
    <s v="6"/>
    <s v="scale_mpi_epyc_job_12340.out "/>
    <s v="scale_mpi_epyc_epyc006_2023-06-14_14-04-43.csv "/>
    <s v="e3 10000 100 1 1 15"/>
    <n v="31.583262363636365"/>
    <n v="0.72744315103602442"/>
    <n v="30.128376061564317"/>
    <n v="33.038148665708412"/>
    <x v="0"/>
  </r>
  <r>
    <x v="1"/>
    <x v="0"/>
    <n v="100"/>
    <x v="2"/>
    <x v="50"/>
    <n v="1"/>
    <n v="270.40083600000003"/>
    <n v="0.30797099999999999"/>
    <n v="7.0886149999999999"/>
    <n v="0.14177200000000001"/>
    <s v="4"/>
    <s v="scale_mpi_epyc_job_12145.out "/>
    <s v="scale_mpi_epyc_epyc004_2023-06-13_08-16-43.csv "/>
    <s v="e0 10000 100 100000 1 51"/>
    <n v="252.67038259999998"/>
    <n v="18.409559963942421"/>
    <n v="215.85126267211513"/>
    <n v="289.48950252788484"/>
    <x v="1"/>
  </r>
  <r>
    <x v="1"/>
    <x v="0"/>
    <n v="100"/>
    <x v="2"/>
    <x v="50"/>
    <n v="1"/>
    <n v="270.26261899999997"/>
    <n v="0.27240500000000001"/>
    <n v="6.3862370000000004"/>
    <n v="0.12772500000000001"/>
    <s v="4"/>
    <s v="scale_mpi_epyc_job_12179.out "/>
    <s v="scale_mpi_epyc_epyc004_2023-06-13_10-24-05.csv "/>
    <s v="e0 10000 100 100000 1 51"/>
    <n v="252.67038259999998"/>
    <n v="18.409559963942421"/>
    <n v="215.85126267211513"/>
    <n v="289.48950252788484"/>
    <x v="1"/>
  </r>
  <r>
    <x v="1"/>
    <x v="0"/>
    <n v="100"/>
    <x v="2"/>
    <x v="50"/>
    <n v="1"/>
    <n v="271.54274900000001"/>
    <n v="0.37963200000000002"/>
    <n v="8.5283390000000008"/>
    <n v="0.170567"/>
    <s v="4"/>
    <s v="scale_mpi_epyc_job_12262.out "/>
    <s v="scale_mpi_epyc_epyc004_2023-06-13_17-36-36.csv "/>
    <s v="e0 10000 100 100000 1 51"/>
    <n v="252.67038259999998"/>
    <n v="18.409559963942421"/>
    <n v="215.85126267211513"/>
    <n v="289.48950252788484"/>
    <x v="1"/>
  </r>
  <r>
    <x v="1"/>
    <x v="0"/>
    <n v="100"/>
    <x v="2"/>
    <x v="50"/>
    <n v="1"/>
    <n v="270.19659899999999"/>
    <n v="0.34616200000000003"/>
    <n v="9.2746709999999997"/>
    <n v="0.18549299999999999"/>
    <s v="4"/>
    <s v="scale_mpi_epyc_job_12292.out "/>
    <s v="scale_mpi_epyc_epyc004_2023-06-14_01-17-28.csv "/>
    <s v="e0 10000 100 100000 1 51"/>
    <n v="252.67038259999998"/>
    <n v="18.409559963942421"/>
    <n v="215.85126267211513"/>
    <n v="289.48950252788484"/>
    <x v="1"/>
  </r>
  <r>
    <x v="4"/>
    <x v="0"/>
    <n v="100"/>
    <x v="0"/>
    <x v="8"/>
    <n v="1"/>
    <n v="31.654147999999999"/>
    <n v="10.930284"/>
    <n v="9.1388309999999997"/>
    <n v="1.1423540000000001"/>
    <s v="1"/>
    <s v="scale_mpi_epyc_job_12532.out "/>
    <s v="scale_mpi_epyc_epyc001.orfeo.hpc_2023-06-15_02-53-33.csv "/>
    <s v="e1 10000 100 1 1 9"/>
    <n v="32.727560133333334"/>
    <n v="0.64489872289507599"/>
    <n v="31.437762687543181"/>
    <n v="34.017357579123484"/>
    <x v="0"/>
  </r>
  <r>
    <x v="4"/>
    <x v="0"/>
    <n v="100"/>
    <x v="0"/>
    <x v="9"/>
    <n v="1"/>
    <n v="31.636490999999999"/>
    <n v="12.843717"/>
    <n v="12.053614"/>
    <n v="1.3392900000000001"/>
    <s v="6"/>
    <s v="scale_mpi_epyc_job_12184.out "/>
    <s v="scale_mpi_epyc_epyc006_2023-06-13_10-50-11.csv "/>
    <s v="e1 10000 100 1 1 10"/>
    <n v="30.412464799999999"/>
    <n v="0.72774818108976325"/>
    <n v="28.956968437820471"/>
    <n v="31.867961162179526"/>
    <x v="0"/>
  </r>
  <r>
    <x v="3"/>
    <x v="0"/>
    <n v="100"/>
    <x v="0"/>
    <x v="21"/>
    <n v="1"/>
    <n v="31.6264"/>
    <n v="13.072676"/>
    <n v="29.922886999999999"/>
    <n v="1.4248989999999999"/>
    <s v="2"/>
    <s v="scale_mpi_epyc_job_12525.out "/>
    <s v="scale_mpi_epyc_epyc002_2023-06-15_01-01-48.csv "/>
    <s v="e3 10000 100 1 1 22"/>
    <n v="31.137478818181819"/>
    <n v="0.60061049642654196"/>
    <n v="29.936257825328735"/>
    <n v="32.3386998110349"/>
    <x v="0"/>
  </r>
  <r>
    <x v="3"/>
    <x v="0"/>
    <n v="100"/>
    <x v="0"/>
    <x v="22"/>
    <n v="1"/>
    <n v="31.614357999999999"/>
    <n v="14.076014000000001"/>
    <n v="48.909590999999999"/>
    <n v="2.223163"/>
    <s v="2"/>
    <s v="scale_mpi_epyc_job_12255.out "/>
    <s v="scale_mpi_epyc_epyc002_2023-06-13_17-08-11.csv "/>
    <s v="e3 10000 100 1 1 23"/>
    <n v="30.852577636363641"/>
    <n v="0.86032267131310614"/>
    <n v="29.131932293737428"/>
    <n v="32.573222978989854"/>
    <x v="0"/>
  </r>
  <r>
    <x v="1"/>
    <x v="0"/>
    <n v="100"/>
    <x v="2"/>
    <x v="49"/>
    <n v="1"/>
    <n v="268.84976999999998"/>
    <n v="0.27101199999999998"/>
    <n v="6.8209470000000003"/>
    <n v="0.13920299999999999"/>
    <s v="4"/>
    <s v="scale_mpi_epyc_job_12145.out "/>
    <s v="scale_mpi_epyc_epyc004_2023-06-13_08-16-43.csv "/>
    <s v="e0 10000 100 100000 1 50"/>
    <n v="251.1809992"/>
    <n v="18.178770560513392"/>
    <n v="214.8234580789732"/>
    <n v="287.5385403210268"/>
    <x v="1"/>
  </r>
  <r>
    <x v="1"/>
    <x v="0"/>
    <n v="100"/>
    <x v="2"/>
    <x v="49"/>
    <n v="1"/>
    <n v="268.47994799999998"/>
    <n v="0.24732899999999999"/>
    <n v="5.2078530000000001"/>
    <n v="0.106283"/>
    <s v="4"/>
    <s v="scale_mpi_epyc_job_12179.out "/>
    <s v="scale_mpi_epyc_epyc004_2023-06-13_10-24-05.csv "/>
    <s v="e0 10000 100 100000 1 50"/>
    <n v="251.1809992"/>
    <n v="18.178770560513392"/>
    <n v="214.8234580789732"/>
    <n v="287.5385403210268"/>
    <x v="1"/>
  </r>
  <r>
    <x v="1"/>
    <x v="0"/>
    <n v="100"/>
    <x v="2"/>
    <x v="49"/>
    <n v="1"/>
    <n v="269.89130799999998"/>
    <n v="0.26716299999999998"/>
    <n v="6.6764390000000002"/>
    <n v="0.13625399999999999"/>
    <s v="4"/>
    <s v="scale_mpi_epyc_job_12262.out "/>
    <s v="scale_mpi_epyc_epyc004_2023-06-13_17-36-36.csv "/>
    <s v="e0 10000 100 100000 1 50"/>
    <n v="251.1809992"/>
    <n v="18.178770560513392"/>
    <n v="214.8234580789732"/>
    <n v="287.5385403210268"/>
    <x v="1"/>
  </r>
  <r>
    <x v="1"/>
    <x v="0"/>
    <n v="100"/>
    <x v="2"/>
    <x v="49"/>
    <n v="1"/>
    <n v="268.19563399999998"/>
    <n v="0.29605799999999999"/>
    <n v="8.0098099999999999"/>
    <n v="0.163466"/>
    <s v="4"/>
    <s v="scale_mpi_epyc_job_12292.out "/>
    <s v="scale_mpi_epyc_epyc004_2023-06-14_01-17-28.csv "/>
    <s v="e0 10000 100 100000 1 50"/>
    <n v="251.1809992"/>
    <n v="18.178770560513392"/>
    <n v="214.8234580789732"/>
    <n v="287.5385403210268"/>
    <x v="1"/>
  </r>
  <r>
    <x v="4"/>
    <x v="0"/>
    <n v="100"/>
    <x v="0"/>
    <x v="9"/>
    <n v="1"/>
    <n v="31.489021999999999"/>
    <n v="12.599594"/>
    <n v="14.45246"/>
    <n v="1.605829"/>
    <s v="4"/>
    <s v="scale_mpi_epyc_job_12528.out "/>
    <s v="scale_mpi_epyc_epyc004_2023-06-15_01-09-46.csv "/>
    <s v="e1 10000 100 1 1 10"/>
    <n v="30.412464799999999"/>
    <n v="0.72774818108976325"/>
    <n v="28.956968437820471"/>
    <n v="31.867961162179526"/>
    <x v="0"/>
  </r>
  <r>
    <x v="4"/>
    <x v="0"/>
    <n v="100"/>
    <x v="0"/>
    <x v="15"/>
    <n v="1"/>
    <n v="31.482558000000001"/>
    <n v="12.446937999999999"/>
    <n v="23.421945999999998"/>
    <n v="1.561463"/>
    <s v="4"/>
    <s v="scale_mpi_epyc_job_12136.out "/>
    <s v="scale_mpi_epyc_epyc004_2023-06-13_06-06-32.csv "/>
    <s v="e1 10000 100 1 1 16"/>
    <n v="30.654017133333337"/>
    <n v="0.98892203942372325"/>
    <n v="28.67617305448589"/>
    <n v="32.63186121218078"/>
    <x v="0"/>
  </r>
  <r>
    <x v="3"/>
    <x v="0"/>
    <n v="100"/>
    <x v="0"/>
    <x v="20"/>
    <n v="1"/>
    <n v="31.466275"/>
    <n v="12.7271"/>
    <n v="31.823571000000001"/>
    <n v="1.5911789999999999"/>
    <s v="2"/>
    <s v="scale_mpi_epyc_job_12525.out "/>
    <s v="scale_mpi_epyc_epyc002_2023-06-15_01-01-48.csv "/>
    <s v="e3 10000 100 1 1 21"/>
    <n v="31.945945545454538"/>
    <n v="0.80928593773568192"/>
    <n v="30.327373669983174"/>
    <n v="33.564517420925903"/>
    <x v="0"/>
  </r>
  <r>
    <x v="4"/>
    <x v="0"/>
    <n v="100"/>
    <x v="0"/>
    <x v="15"/>
    <n v="1"/>
    <n v="31.424174000000001"/>
    <n v="14.003197"/>
    <n v="31.428571999999999"/>
    <n v="2.0952380000000002"/>
    <s v="4"/>
    <s v="scale_mpi_epyc_job_12528.out "/>
    <s v="scale_mpi_epyc_epyc004_2023-06-15_01-09-46.csv "/>
    <s v="e1 10000 100 1 1 16"/>
    <n v="30.654017133333337"/>
    <n v="0.98892203942372325"/>
    <n v="28.67617305448589"/>
    <n v="32.63186121218078"/>
    <x v="0"/>
  </r>
  <r>
    <x v="1"/>
    <x v="0"/>
    <n v="100"/>
    <x v="2"/>
    <x v="48"/>
    <n v="1"/>
    <n v="267.15020600000003"/>
    <n v="0.29874699999999998"/>
    <n v="7.0839999999999996"/>
    <n v="0.14758299999999999"/>
    <s v="4"/>
    <s v="scale_mpi_epyc_job_12145.out "/>
    <s v="scale_mpi_epyc_epyc004_2023-06-13_08-16-43.csv "/>
    <s v="e0 10000 100 100000 1 49"/>
    <n v="249.5860208"/>
    <n v="18.058267713599292"/>
    <n v="213.46948537280142"/>
    <n v="285.70255622719856"/>
    <x v="1"/>
  </r>
  <r>
    <x v="1"/>
    <x v="0"/>
    <n v="100"/>
    <x v="2"/>
    <x v="48"/>
    <n v="1"/>
    <n v="266.02895100000001"/>
    <n v="0.28235300000000002"/>
    <n v="7.5140969999999996"/>
    <n v="0.15654399999999999"/>
    <s v="4"/>
    <s v="scale_mpi_epyc_job_12179.out "/>
    <s v="scale_mpi_epyc_epyc004_2023-06-13_10-24-05.csv "/>
    <s v="e0 10000 100 100000 1 49"/>
    <n v="249.5860208"/>
    <n v="18.058267713599292"/>
    <n v="213.46948537280142"/>
    <n v="285.70255622719856"/>
    <x v="1"/>
  </r>
  <r>
    <x v="4"/>
    <x v="0"/>
    <n v="100"/>
    <x v="0"/>
    <x v="15"/>
    <n v="1"/>
    <n v="31.329809000000001"/>
    <n v="12.021179"/>
    <n v="24.132597000000001"/>
    <n v="1.60884"/>
    <s v="5"/>
    <s v="scale_mpi_epyc_job_12524.out "/>
    <s v="scale_mpi_epyc_epyc005_2023-06-15_00-08-09.csv "/>
    <s v="e1 10000 100 1 1 16"/>
    <n v="30.654017133333337"/>
    <n v="0.98892203942372325"/>
    <n v="28.67617305448589"/>
    <n v="32.63186121218078"/>
    <x v="0"/>
  </r>
  <r>
    <x v="4"/>
    <x v="0"/>
    <n v="100"/>
    <x v="0"/>
    <x v="15"/>
    <n v="1"/>
    <n v="31.325607999999999"/>
    <n v="13.225948000000001"/>
    <n v="24.030087999999999"/>
    <n v="1.602006"/>
    <s v="4"/>
    <s v="scale_mpi_epyc_job_12136.out "/>
    <s v="scale_mpi_epyc_epyc004_2023-06-13_06-06-32.csv "/>
    <s v="e1 10000 100 1 1 16"/>
    <n v="30.654017133333337"/>
    <n v="0.98892203942372325"/>
    <n v="28.67617305448589"/>
    <n v="32.63186121218078"/>
    <x v="0"/>
  </r>
  <r>
    <x v="4"/>
    <x v="0"/>
    <n v="100"/>
    <x v="0"/>
    <x v="9"/>
    <n v="1"/>
    <n v="31.311637999999999"/>
    <n v="12.539996"/>
    <n v="13.145833"/>
    <n v="1.4606479999999999"/>
    <s v="2"/>
    <s v="scale_mpi_epyc_job_12286.out "/>
    <s v="scale_mpi_epyc_epyc002_2023-06-13_23-12-43.csv "/>
    <s v="e1 10000 100 1 1 10"/>
    <n v="30.412464799999999"/>
    <n v="0.72774818108976325"/>
    <n v="28.956968437820471"/>
    <n v="31.867961162179526"/>
    <x v="0"/>
  </r>
  <r>
    <x v="3"/>
    <x v="0"/>
    <n v="100"/>
    <x v="0"/>
    <x v="14"/>
    <n v="1"/>
    <n v="31.287279000000002"/>
    <n v="12.343714"/>
    <n v="32.992694999999998"/>
    <n v="2.3566210000000001"/>
    <s v="2"/>
    <s v="scale_mpi_epyc_job_12525.out "/>
    <s v="scale_mpi_epyc_epyc002_2023-06-15_01-01-48.csv "/>
    <s v="e3 10000 100 1 1 15"/>
    <n v="31.583262363636365"/>
    <n v="0.72744315103602442"/>
    <n v="30.128376061564317"/>
    <n v="33.038148665708412"/>
    <x v="0"/>
  </r>
  <r>
    <x v="3"/>
    <x v="0"/>
    <n v="100"/>
    <x v="0"/>
    <x v="13"/>
    <n v="1"/>
    <n v="31.246078000000001"/>
    <n v="12.542256999999999"/>
    <n v="11.842033000000001"/>
    <n v="0.91092600000000001"/>
    <s v="2"/>
    <s v="scale_mpi_epyc_job_12255.out "/>
    <s v="scale_mpi_epyc_epyc002_2023-06-13_17-08-11.csv "/>
    <s v="e3 10000 100 1 1 14"/>
    <n v="31.13006263636364"/>
    <n v="0.83030307877764919"/>
    <n v="29.46945647880834"/>
    <n v="32.79066879391894"/>
    <x v="0"/>
  </r>
  <r>
    <x v="4"/>
    <x v="0"/>
    <n v="100"/>
    <x v="2"/>
    <x v="5"/>
    <n v="1"/>
    <n v="31.207999999999998"/>
    <n v="0.40908899999999998"/>
    <n v="1.2834749999999999"/>
    <n v="0.25669500000000001"/>
    <s v="6"/>
    <s v="scale_mpi_epyc_job_12129.out "/>
    <s v="scale_mpi_epyc_epyc006_2023-06-13_02-01-02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1.191155999999999"/>
    <n v="0.382716"/>
    <n v="1.051598"/>
    <n v="0.21032000000000001"/>
    <s v="6"/>
    <s v="scale_mpi_epyc_job_12129.out "/>
    <s v="scale_mpi_epyc_epyc006_2023-06-13_02-01-02.csv "/>
    <s v="e1 10000 100 100000 1 6"/>
    <n v="31.001791291666667"/>
    <n v="0.23526211178321935"/>
    <n v="30.531267068100227"/>
    <n v="31.472315515233106"/>
    <x v="0"/>
  </r>
  <r>
    <x v="3"/>
    <x v="0"/>
    <n v="100"/>
    <x v="0"/>
    <x v="14"/>
    <n v="1"/>
    <n v="31.182645999999998"/>
    <n v="11.662732999999999"/>
    <n v="24.880303000000001"/>
    <n v="1.7771650000000001"/>
    <s v="2"/>
    <s v="scale_mpi_epyc_job_12255.out "/>
    <s v="scale_mpi_epyc_epyc002_2023-06-13_17-08-11.csv "/>
    <s v="e3 10000 100 1 1 15"/>
    <n v="31.583262363636365"/>
    <n v="0.72744315103602442"/>
    <n v="30.128376061564317"/>
    <n v="33.038148665708412"/>
    <x v="0"/>
  </r>
  <r>
    <x v="3"/>
    <x v="0"/>
    <n v="100"/>
    <x v="0"/>
    <x v="22"/>
    <n v="1"/>
    <n v="31.166457999999999"/>
    <n v="12.863949"/>
    <n v="38.703265000000002"/>
    <n v="1.759239"/>
    <s v="5"/>
    <s v="scale_mpi_epyc_job_12529.out "/>
    <s v="scale_mpi_epyc_epyc005_2023-06-15_01-13-26.csv "/>
    <s v="e3 10000 100 1 1 23"/>
    <n v="30.852577636363641"/>
    <n v="0.86032267131310614"/>
    <n v="29.131932293737428"/>
    <n v="32.573222978989854"/>
    <x v="0"/>
  </r>
  <r>
    <x v="3"/>
    <x v="0"/>
    <n v="100"/>
    <x v="0"/>
    <x v="21"/>
    <n v="1"/>
    <n v="31.139533"/>
    <n v="12.591493"/>
    <n v="34.793757999999997"/>
    <n v="1.656846"/>
    <s v="6"/>
    <s v="scale_mpi_epyc_job_12340.out "/>
    <s v="scale_mpi_epyc_epyc006_2023-06-14_14-04-43.csv "/>
    <s v="e3 10000 100 1 1 22"/>
    <n v="31.137478818181819"/>
    <n v="0.60061049642654196"/>
    <n v="29.936257825328735"/>
    <n v="32.3386998110349"/>
    <x v="0"/>
  </r>
  <r>
    <x v="3"/>
    <x v="0"/>
    <n v="100"/>
    <x v="0"/>
    <x v="14"/>
    <n v="1"/>
    <n v="31.130298"/>
    <n v="12.955347"/>
    <n v="32.451695999999998"/>
    <n v="2.3179780000000001"/>
    <s v="5"/>
    <s v="scale_mpi_epyc_job_12529.out "/>
    <s v="scale_mpi_epyc_epyc005_2023-06-15_01-13-26.csv "/>
    <s v="e3 10000 100 1 1 15"/>
    <n v="31.583262363636365"/>
    <n v="0.72744315103602442"/>
    <n v="30.128376061564317"/>
    <n v="33.038148665708412"/>
    <x v="0"/>
  </r>
  <r>
    <x v="4"/>
    <x v="0"/>
    <n v="100"/>
    <x v="0"/>
    <x v="16"/>
    <n v="1"/>
    <n v="31.100650000000002"/>
    <n v="15.082297000000001"/>
    <n v="53.557968000000002"/>
    <n v="3.3473730000000002"/>
    <s v="4"/>
    <s v="scale_mpi_epyc_job_12290.out "/>
    <s v="scale_mpi_epyc_epyc004_2023-06-14_00-40-12.csv "/>
    <s v="e1 10000 100 1 1 17"/>
    <n v="29.646154599999996"/>
    <n v="1.0708546290641572"/>
    <n v="27.50444534187168"/>
    <n v="31.787863858128311"/>
    <x v="0"/>
  </r>
  <r>
    <x v="4"/>
    <x v="0"/>
    <n v="100"/>
    <x v="2"/>
    <x v="5"/>
    <n v="1"/>
    <n v="31.089487999999999"/>
    <n v="0.26670899999999997"/>
    <n v="0.63863400000000003"/>
    <n v="0.12772700000000001"/>
    <s v="6"/>
    <s v="scale_mpi_epyc_job_12129.out "/>
    <s v="scale_mpi_epyc_epyc006_2023-06-13_02-01-02.csv "/>
    <s v="e1 10000 100 100000 1 6"/>
    <n v="31.001791291666667"/>
    <n v="0.23526211178321935"/>
    <n v="30.531267068100227"/>
    <n v="31.472315515233106"/>
    <x v="0"/>
  </r>
  <r>
    <x v="3"/>
    <x v="0"/>
    <n v="100"/>
    <x v="0"/>
    <x v="13"/>
    <n v="1"/>
    <n v="31.068997"/>
    <n v="12.329878000000001"/>
    <n v="12.540075999999999"/>
    <n v="0.96462099999999995"/>
    <s v="2"/>
    <s v="scale_mpi_epyc_job_12525.out "/>
    <s v="scale_mpi_epyc_epyc002_2023-06-15_01-01-48.csv "/>
    <s v="e3 10000 100 1 1 14"/>
    <n v="31.13006263636364"/>
    <n v="0.83030307877764919"/>
    <n v="29.46945647880834"/>
    <n v="32.79066879391894"/>
    <x v="0"/>
  </r>
  <r>
    <x v="3"/>
    <x v="0"/>
    <n v="100"/>
    <x v="0"/>
    <x v="22"/>
    <n v="1"/>
    <n v="31.067869000000002"/>
    <n v="12.763688999999999"/>
    <n v="33.582661999999999"/>
    <n v="1.5264850000000001"/>
    <s v="5"/>
    <s v="scale_mpi_epyc_job_12529.out "/>
    <s v="scale_mpi_epyc_epyc005_2023-06-15_01-13-26.csv "/>
    <s v="e3 10000 100 1 1 23"/>
    <n v="30.852577636363641"/>
    <n v="0.86032267131310614"/>
    <n v="29.131932293737428"/>
    <n v="32.573222978989854"/>
    <x v="0"/>
  </r>
  <r>
    <x v="3"/>
    <x v="0"/>
    <n v="100"/>
    <x v="0"/>
    <x v="14"/>
    <n v="1"/>
    <n v="31.049880999999999"/>
    <n v="12.539164"/>
    <n v="30.639906"/>
    <n v="2.1885650000000001"/>
    <s v="5"/>
    <s v="scale_mpi_epyc_job_12529.out "/>
    <s v="scale_mpi_epyc_epyc005_2023-06-15_01-13-26.csv "/>
    <s v="e3 10000 100 1 1 15"/>
    <n v="31.583262363636365"/>
    <n v="0.72744315103602442"/>
    <n v="30.128376061564317"/>
    <n v="33.038148665708412"/>
    <x v="0"/>
  </r>
  <r>
    <x v="3"/>
    <x v="0"/>
    <n v="100"/>
    <x v="0"/>
    <x v="49"/>
    <n v="1"/>
    <n v="31.044307"/>
    <n v="18.869738999999999"/>
    <n v="149.118123"/>
    <n v="3.0432269999999999"/>
    <s v="8"/>
    <s v="scale_mpi_epyc_job_12284.out "/>
    <s v="scale_mpi_epyc_epyc008_2023-06-13_22-48-06.csv "/>
    <s v="e3 10000 100 1 1 50"/>
    <n v="28.085859999999997"/>
    <n v="1.9672315285003579"/>
    <n v="24.151396942999281"/>
    <n v="32.020323057000709"/>
    <x v="0"/>
  </r>
  <r>
    <x v="4"/>
    <x v="0"/>
    <n v="100"/>
    <x v="2"/>
    <x v="5"/>
    <n v="1"/>
    <n v="31.031341999999999"/>
    <n v="0.21476000000000001"/>
    <n v="0.55089500000000002"/>
    <n v="0.110179"/>
    <s v="6"/>
    <s v="scale_mpi_epyc_job_12129.out "/>
    <s v="scale_mpi_epyc_epyc006_2023-06-13_02-01-02.csv "/>
    <s v="e1 10000 100 100000 1 6"/>
    <n v="31.001791291666667"/>
    <n v="0.23526211178321935"/>
    <n v="30.531267068100227"/>
    <n v="31.472315515233106"/>
    <x v="0"/>
  </r>
  <r>
    <x v="4"/>
    <x v="0"/>
    <n v="100"/>
    <x v="0"/>
    <x v="16"/>
    <n v="1"/>
    <n v="31.006584"/>
    <n v="12.922666"/>
    <n v="26.157330999999999"/>
    <n v="1.634833"/>
    <s v="4"/>
    <s v="scale_mpi_epyc_job_12136.out "/>
    <s v="scale_mpi_epyc_epyc004_2023-06-13_06-06-32.csv "/>
    <s v="e1 10000 100 1 1 17"/>
    <n v="29.646154599999996"/>
    <n v="1.0708546290641572"/>
    <n v="27.50444534187168"/>
    <n v="31.787863858128311"/>
    <x v="0"/>
  </r>
  <r>
    <x v="4"/>
    <x v="0"/>
    <n v="100"/>
    <x v="2"/>
    <x v="5"/>
    <n v="1"/>
    <n v="31.001487999999998"/>
    <n v="0.146394"/>
    <n v="0.200907"/>
    <n v="4.0181000000000001E-2"/>
    <s v="6"/>
    <s v="scale_mpi_epyc_job_12180.out "/>
    <s v="scale_mpi_epyc_epyc006_2023-06-13_10-24-13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969270000000002"/>
    <n v="0.208645"/>
    <n v="0.52001600000000003"/>
    <n v="0.104003"/>
    <s v="2"/>
    <s v="scale_mpi_epyc_job_12253.out "/>
    <s v="scale_mpi_epyc_epyc002_2023-06-13_16-49-58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969265"/>
    <n v="0.12703100000000001"/>
    <n v="0.178429"/>
    <n v="3.5686000000000002E-2"/>
    <s v="2"/>
    <s v="scale_mpi_epyc_job_12533.out "/>
    <s v="scale_mpi_epyc_epyc002_2023-06-15_02-53-43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947935000000001"/>
    <n v="0.125637"/>
    <n v="0.19137199999999999"/>
    <n v="3.8274000000000002E-2"/>
    <s v="6"/>
    <s v="scale_mpi_epyc_job_12526.out "/>
    <s v="scale_mpi_epyc_epyc006_2023-06-15_00-20-46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946021999999999"/>
    <n v="0.13395000000000001"/>
    <n v="0.22736799999999999"/>
    <n v="4.5474000000000001E-2"/>
    <s v="6"/>
    <s v="scale_mpi_epyc_job_12526.out "/>
    <s v="scale_mpi_epyc_epyc006_2023-06-15_00-20-46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934183000000001"/>
    <n v="0.122709"/>
    <n v="0.189247"/>
    <n v="3.7849000000000001E-2"/>
    <s v="6"/>
    <s v="scale_mpi_epyc_job_12526.out "/>
    <s v="scale_mpi_epyc_epyc006_2023-06-15_00-20-46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932507999999999"/>
    <n v="0.136633"/>
    <n v="0.23444599999999999"/>
    <n v="4.6889E-2"/>
    <s v="5"/>
    <s v="scale_mpi_epyc_job_12146.out "/>
    <s v="scale_mpi_epyc_epyc005_2023-06-13_08-16-52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929876"/>
    <n v="0.13347300000000001"/>
    <n v="0.22031400000000001"/>
    <n v="4.4062999999999998E-2"/>
    <s v="5"/>
    <s v="scale_mpi_epyc_job_12146.out "/>
    <s v="scale_mpi_epyc_epyc005_2023-06-13_08-16-52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928279"/>
    <n v="0.12776899999999999"/>
    <n v="0.192075"/>
    <n v="3.8414999999999998E-2"/>
    <s v="1"/>
    <s v="scale_mpi_epyc_job_12335.out "/>
    <s v="scale_mpi_epyc_epyc001.orfeo.hpc_2023-06-14_12-28-13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927876999999999"/>
    <n v="0.12509000000000001"/>
    <n v="0.167017"/>
    <n v="3.3403000000000002E-2"/>
    <s v="8"/>
    <s v="scale_mpi_epyc_job_12327.out "/>
    <s v="scale_mpi_epyc_epyc008_2023-06-14_10-04-01.csv "/>
    <s v="e1 10000 100 100000 1 6"/>
    <n v="31.001791291666667"/>
    <n v="0.23526211178321935"/>
    <n v="30.531267068100227"/>
    <n v="31.472315515233106"/>
    <x v="0"/>
  </r>
  <r>
    <x v="4"/>
    <x v="0"/>
    <n v="100"/>
    <x v="0"/>
    <x v="9"/>
    <n v="1"/>
    <n v="30.926407000000001"/>
    <n v="12.166888"/>
    <n v="11.80227"/>
    <n v="1.3113630000000001"/>
    <s v="4"/>
    <s v="scale_mpi_epyc_job_12290.out "/>
    <s v="scale_mpi_epyc_epyc004_2023-06-14_00-40-12.csv "/>
    <s v="e1 10000 100 1 1 10"/>
    <n v="30.412464799999999"/>
    <n v="0.72774818108976325"/>
    <n v="28.956968437820471"/>
    <n v="31.867961162179526"/>
    <x v="0"/>
  </r>
  <r>
    <x v="4"/>
    <x v="0"/>
    <n v="100"/>
    <x v="2"/>
    <x v="5"/>
    <n v="1"/>
    <n v="30.913236000000001"/>
    <n v="0.12461700000000001"/>
    <n v="0.17167099999999999"/>
    <n v="3.4334000000000003E-2"/>
    <s v="2"/>
    <s v="scale_mpi_epyc_job_12533.out "/>
    <s v="scale_mpi_epyc_epyc002_2023-06-15_02-53-43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912724999999998"/>
    <n v="0.12861800000000001"/>
    <n v="0.18277299999999999"/>
    <n v="3.6554999999999997E-2"/>
    <s v="5"/>
    <s v="scale_mpi_epyc_job_12146.out "/>
    <s v="scale_mpi_epyc_epyc005_2023-06-13_08-16-52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91226"/>
    <n v="0.13950899999999999"/>
    <n v="0.26385500000000001"/>
    <n v="5.2770999999999998E-2"/>
    <s v="5"/>
    <s v="scale_mpi_epyc_job_12331.out "/>
    <s v="scale_mpi_epyc_epyc005_2023-06-14_10-28-05.csv "/>
    <s v="e1 10000 100 100000 1 6"/>
    <n v="31.001791291666667"/>
    <n v="0.23526211178321935"/>
    <n v="30.531267068100227"/>
    <n v="31.472315515233106"/>
    <x v="0"/>
  </r>
  <r>
    <x v="3"/>
    <x v="0"/>
    <n v="100"/>
    <x v="0"/>
    <x v="21"/>
    <n v="1"/>
    <n v="30.908892000000002"/>
    <n v="13.523239999999999"/>
    <n v="47.700721999999999"/>
    <n v="2.2714629999999998"/>
    <s v="2"/>
    <s v="scale_mpi_epyc_job_12255.out "/>
    <s v="scale_mpi_epyc_epyc002_2023-06-13_17-08-11.csv "/>
    <s v="e3 10000 100 1 1 22"/>
    <n v="31.137478818181819"/>
    <n v="0.60061049642654196"/>
    <n v="29.936257825328735"/>
    <n v="32.3386998110349"/>
    <x v="0"/>
  </r>
  <r>
    <x v="3"/>
    <x v="0"/>
    <n v="100"/>
    <x v="0"/>
    <x v="13"/>
    <n v="1"/>
    <n v="30.904726"/>
    <n v="12.109862"/>
    <n v="17.915676000000001"/>
    <n v="1.3781289999999999"/>
    <s v="2"/>
    <s v="scale_mpi_epyc_job_12525.out "/>
    <s v="scale_mpi_epyc_epyc002_2023-06-15_01-01-48.csv "/>
    <s v="e3 10000 100 1 1 14"/>
    <n v="31.13006263636364"/>
    <n v="0.83030307877764919"/>
    <n v="29.46945647880834"/>
    <n v="32.79066879391894"/>
    <x v="0"/>
  </r>
  <r>
    <x v="4"/>
    <x v="0"/>
    <n v="100"/>
    <x v="2"/>
    <x v="5"/>
    <n v="1"/>
    <n v="30.904032999999998"/>
    <n v="0.123321"/>
    <n v="0.18970100000000001"/>
    <n v="3.7940000000000002E-2"/>
    <s v="5"/>
    <s v="scale_mpi_epyc_job_12146.out "/>
    <s v="scale_mpi_epyc_epyc005_2023-06-13_08-16-52.csv "/>
    <s v="e1 10000 100 100000 1 6"/>
    <n v="31.001791291666667"/>
    <n v="0.23526211178321935"/>
    <n v="30.531267068100227"/>
    <n v="31.472315515233106"/>
    <x v="0"/>
  </r>
  <r>
    <x v="3"/>
    <x v="0"/>
    <n v="100"/>
    <x v="0"/>
    <x v="21"/>
    <n v="1"/>
    <n v="30.900186000000001"/>
    <n v="13.007398"/>
    <n v="35.792628999999998"/>
    <n v="1.7044109999999999"/>
    <s v="2"/>
    <s v="scale_mpi_epyc_job_12525.out "/>
    <s v="scale_mpi_epyc_epyc002_2023-06-15_01-01-48.csv "/>
    <s v="e3 10000 100 1 1 22"/>
    <n v="31.137478818181819"/>
    <n v="0.60061049642654196"/>
    <n v="29.936257825328735"/>
    <n v="32.3386998110349"/>
    <x v="0"/>
  </r>
  <r>
    <x v="4"/>
    <x v="0"/>
    <n v="100"/>
    <x v="0"/>
    <x v="15"/>
    <n v="1"/>
    <n v="30.886108"/>
    <n v="13.750899"/>
    <n v="35.282851000000001"/>
    <n v="2.3521899999999998"/>
    <s v="2"/>
    <s v="scale_mpi_epyc_job_12286.out "/>
    <s v="scale_mpi_epyc_epyc002_2023-06-13_23-12-43.csv "/>
    <s v="e1 10000 100 1 1 16"/>
    <n v="30.654017133333337"/>
    <n v="0.98892203942372325"/>
    <n v="28.67617305448589"/>
    <n v="32.63186121218078"/>
    <x v="0"/>
  </r>
  <r>
    <x v="4"/>
    <x v="0"/>
    <n v="100"/>
    <x v="2"/>
    <x v="5"/>
    <n v="1"/>
    <n v="30.883005000000001"/>
    <n v="0.124515"/>
    <n v="0.181695"/>
    <n v="3.6339000000000003E-2"/>
    <s v="2"/>
    <s v="scale_mpi_epyc_job_12533.out "/>
    <s v="scale_mpi_epyc_epyc002_2023-06-15_02-53-43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870854000000001"/>
    <n v="0.120641"/>
    <n v="0.17524000000000001"/>
    <n v="3.5048000000000003E-2"/>
    <s v="5"/>
    <s v="scale_mpi_epyc_job_12146.out "/>
    <s v="scale_mpi_epyc_epyc005_2023-06-13_08-16-52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869057999999999"/>
    <n v="0.12534899999999999"/>
    <n v="0.17487800000000001"/>
    <n v="3.4976E-2"/>
    <s v="1"/>
    <s v="scale_mpi_epyc_job_12530.out "/>
    <s v="scale_mpi_epyc_epyc001.orfeo.hpc_2023-06-15_02-04-28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865483999999999"/>
    <n v="0.113651"/>
    <n v="0.15387400000000001"/>
    <n v="3.0775E-2"/>
    <s v="1"/>
    <s v="scale_mpi_epyc_job_12530.out "/>
    <s v="scale_mpi_epyc_epyc001.orfeo.hpc_2023-06-15_02-04-28.csv "/>
    <s v="e1 10000 100 100000 1 6"/>
    <n v="31.001791291666667"/>
    <n v="0.23526211178321935"/>
    <n v="30.531267068100227"/>
    <n v="31.472315515233106"/>
    <x v="0"/>
  </r>
  <r>
    <x v="4"/>
    <x v="0"/>
    <n v="100"/>
    <x v="2"/>
    <x v="5"/>
    <n v="1"/>
    <n v="30.861124"/>
    <n v="0.12421699999999999"/>
    <n v="0.18496599999999999"/>
    <n v="3.6992999999999998E-2"/>
    <s v="1"/>
    <s v="scale_mpi_epyc_job_12530.out "/>
    <s v="scale_mpi_epyc_epyc001.orfeo.hpc_2023-06-15_02-04-28.csv "/>
    <s v="e1 10000 100 100000 1 6"/>
    <n v="31.001791291666667"/>
    <n v="0.23526211178321935"/>
    <n v="30.531267068100227"/>
    <n v="31.472315515233106"/>
    <x v="0"/>
  </r>
  <r>
    <x v="3"/>
    <x v="0"/>
    <n v="100"/>
    <x v="0"/>
    <x v="14"/>
    <n v="1"/>
    <n v="30.844508999999999"/>
    <n v="12.668987"/>
    <n v="26.337713000000001"/>
    <n v="1.881265"/>
    <s v="6"/>
    <s v="scale_mpi_epyc_job_12211.out "/>
    <s v="scale_mpi_epyc_epyc006_2023-06-13_12-02-32.csv "/>
    <s v="e3 10000 100 1 1 15"/>
    <n v="31.583262363636365"/>
    <n v="0.72744315103602442"/>
    <n v="30.128376061564317"/>
    <n v="33.038148665708412"/>
    <x v="0"/>
  </r>
  <r>
    <x v="3"/>
    <x v="0"/>
    <n v="100"/>
    <x v="0"/>
    <x v="23"/>
    <n v="1"/>
    <n v="30.728849"/>
    <n v="13.466632000000001"/>
    <n v="42.819175000000001"/>
    <n v="1.8617030000000001"/>
    <s v="8"/>
    <s v="scale_mpi_epyc_job_12284.out "/>
    <s v="scale_mpi_epyc_epyc008_2023-06-13_22-48-06.csv "/>
    <s v="e3 10000 100 1 1 24"/>
    <n v="29.907702363636361"/>
    <n v="1.4409196911816675"/>
    <n v="27.025862981273026"/>
    <n v="32.789541745999699"/>
    <x v="0"/>
  </r>
  <r>
    <x v="3"/>
    <x v="0"/>
    <n v="100"/>
    <x v="0"/>
    <x v="20"/>
    <n v="1"/>
    <n v="30.713965999999999"/>
    <n v="12.729618"/>
    <n v="31.315484000000001"/>
    <n v="1.565774"/>
    <s v="5"/>
    <s v="scale_mpi_epyc_job_12529.out "/>
    <s v="scale_mpi_epyc_epyc005_2023-06-15_01-13-26.csv "/>
    <s v="e3 10000 100 1 1 21"/>
    <n v="31.945945545454538"/>
    <n v="0.80928593773568192"/>
    <n v="30.327373669983174"/>
    <n v="33.564517420925903"/>
    <x v="0"/>
  </r>
  <r>
    <x v="4"/>
    <x v="0"/>
    <n v="100"/>
    <x v="0"/>
    <x v="17"/>
    <n v="1"/>
    <n v="30.694323000000001"/>
    <n v="14.451044"/>
    <n v="41.644848000000003"/>
    <n v="2.449697"/>
    <s v="4"/>
    <s v="scale_mpi_epyc_job_12136.out "/>
    <s v="scale_mpi_epyc_epyc004_2023-06-13_06-06-32.csv "/>
    <s v="e1 10000 100 1 1 18"/>
    <n v="29.136147199999996"/>
    <n v="1.0307427110270466"/>
    <n v="27.074661777945902"/>
    <n v="31.19763262205409"/>
    <x v="0"/>
  </r>
  <r>
    <x v="4"/>
    <x v="0"/>
    <n v="100"/>
    <x v="0"/>
    <x v="9"/>
    <n v="1"/>
    <n v="30.680436"/>
    <n v="11.927103000000001"/>
    <n v="9.7225149999999996"/>
    <n v="1.080279"/>
    <s v="5"/>
    <s v="scale_mpi_epyc_job_12524.out "/>
    <s v="scale_mpi_epyc_epyc005_2023-06-15_00-08-09.csv "/>
    <s v="e1 10000 100 1 1 10"/>
    <n v="30.412464799999999"/>
    <n v="0.72774818108976325"/>
    <n v="28.956968437820471"/>
    <n v="31.867961162179526"/>
    <x v="0"/>
  </r>
  <r>
    <x v="4"/>
    <x v="0"/>
    <n v="100"/>
    <x v="0"/>
    <x v="9"/>
    <n v="1"/>
    <n v="30.679486000000001"/>
    <n v="11.907669"/>
    <n v="12.387563"/>
    <n v="1.376396"/>
    <s v="4"/>
    <s v="scale_mpi_epyc_job_12136.out "/>
    <s v="scale_mpi_epyc_epyc004_2023-06-13_06-06-32.csv "/>
    <s v="e1 10000 100 1 1 10"/>
    <n v="30.412464799999999"/>
    <n v="0.72774818108976325"/>
    <n v="28.956968437820471"/>
    <n v="31.867961162179526"/>
    <x v="0"/>
  </r>
  <r>
    <x v="3"/>
    <x v="0"/>
    <n v="100"/>
    <x v="0"/>
    <x v="14"/>
    <n v="1"/>
    <n v="30.644860999999999"/>
    <n v="12.315759999999999"/>
    <n v="34.014766000000002"/>
    <n v="2.4296259999999998"/>
    <s v="2"/>
    <s v="scale_mpi_epyc_job_12288.out "/>
    <s v="scale_mpi_epyc_epyc002_2023-06-13_23-49-23.csv "/>
    <s v="e3 10000 100 1 1 15"/>
    <n v="31.583262363636365"/>
    <n v="0.72744315103602442"/>
    <n v="30.128376061564317"/>
    <n v="33.038148665708412"/>
    <x v="0"/>
  </r>
  <r>
    <x v="3"/>
    <x v="0"/>
    <n v="100"/>
    <x v="0"/>
    <x v="46"/>
    <n v="1"/>
    <n v="30.643692000000001"/>
    <n v="19.289346999999999"/>
    <n v="173.103589"/>
    <n v="3.7631209999999999"/>
    <s v="6"/>
    <s v="scale_mpi_epyc_job_12211.out "/>
    <s v="scale_mpi_epyc_epyc006_2023-06-13_12-02-32.csv "/>
    <s v="e3 10000 100 1 1 47"/>
    <n v="27.5710312"/>
    <n v="1.8967099600153394"/>
    <n v="23.777611279969321"/>
    <n v="31.364451120030679"/>
    <x v="0"/>
  </r>
  <r>
    <x v="3"/>
    <x v="0"/>
    <n v="100"/>
    <x v="0"/>
    <x v="21"/>
    <n v="1"/>
    <n v="30.642871"/>
    <n v="12.403701999999999"/>
    <n v="31.075775"/>
    <n v="1.4797990000000001"/>
    <s v="8"/>
    <s v="scale_mpi_epyc_job_12284.out "/>
    <s v="scale_mpi_epyc_epyc008_2023-06-13_22-48-06.csv "/>
    <s v="e3 10000 100 1 1 22"/>
    <n v="31.137478818181819"/>
    <n v="0.60061049642654196"/>
    <n v="29.936257825328735"/>
    <n v="32.3386998110349"/>
    <x v="0"/>
  </r>
  <r>
    <x v="3"/>
    <x v="0"/>
    <n v="100"/>
    <x v="0"/>
    <x v="21"/>
    <n v="1"/>
    <n v="30.641877000000001"/>
    <n v="13.588210999999999"/>
    <n v="36.830427999999998"/>
    <n v="1.75383"/>
    <s v="5"/>
    <s v="scale_mpi_epyc_job_12529.out "/>
    <s v="scale_mpi_epyc_epyc005_2023-06-15_01-13-26.csv "/>
    <s v="e3 10000 100 1 1 22"/>
    <n v="31.137478818181819"/>
    <n v="0.60061049642654196"/>
    <n v="29.936257825328735"/>
    <n v="32.3386998110349"/>
    <x v="0"/>
  </r>
  <r>
    <x v="4"/>
    <x v="0"/>
    <n v="100"/>
    <x v="0"/>
    <x v="15"/>
    <n v="1"/>
    <n v="30.637872000000002"/>
    <n v="12.477383"/>
    <n v="27.393715"/>
    <n v="1.8262480000000001"/>
    <s v="1"/>
    <s v="scale_mpi_epyc_job_12532.out "/>
    <s v="scale_mpi_epyc_epyc001.orfeo.hpc_2023-06-15_02-53-33.csv "/>
    <s v="e1 10000 100 1 1 16"/>
    <n v="30.654017133333337"/>
    <n v="0.98892203942372325"/>
    <n v="28.67617305448589"/>
    <n v="32.63186121218078"/>
    <x v="0"/>
  </r>
  <r>
    <x v="3"/>
    <x v="0"/>
    <n v="100"/>
    <x v="0"/>
    <x v="32"/>
    <n v="1"/>
    <n v="30.637447000000002"/>
    <n v="15.409307"/>
    <n v="115.60241600000001"/>
    <n v="3.6125759999999998"/>
    <s v="8"/>
    <s v="scale_mpi_epyc_job_12284.out "/>
    <s v="scale_mpi_epyc_epyc008_2023-06-13_22-48-06.csv "/>
    <s v="e3 10000 100 1 1 33"/>
    <n v="29.511930600000007"/>
    <n v="0.80286623870934104"/>
    <n v="27.906198122581323"/>
    <n v="31.11766307741869"/>
    <x v="0"/>
  </r>
  <r>
    <x v="3"/>
    <x v="0"/>
    <n v="100"/>
    <x v="0"/>
    <x v="21"/>
    <n v="1"/>
    <n v="30.622461000000001"/>
    <n v="13.561686"/>
    <n v="45.928497"/>
    <n v="2.187071"/>
    <s v="2"/>
    <s v="scale_mpi_epyc_job_12525.out "/>
    <s v="scale_mpi_epyc_epyc002_2023-06-15_01-01-48.csv "/>
    <s v="e3 10000 100 1 1 22"/>
    <n v="31.137478818181819"/>
    <n v="0.60061049642654196"/>
    <n v="29.936257825328735"/>
    <n v="32.3386998110349"/>
    <x v="0"/>
  </r>
  <r>
    <x v="0"/>
    <x v="0"/>
    <n v="100"/>
    <x v="2"/>
    <x v="43"/>
    <n v="1"/>
    <n v="275.04796900000002"/>
    <n v="0.28869800000000001"/>
    <n v="5.8750689999999999"/>
    <n v="0.13663"/>
    <s v="4"/>
    <s v="scale_mpi_epyc_job_12336.out "/>
    <s v="scale_mpi_epyc_epyc004_2023-06-14_12-22-43.csv "/>
    <s v="e2 10000 100 100000 1 44"/>
    <n v="247.74258081818186"/>
    <n v="13.700936040332358"/>
    <n v="220.34070873751716"/>
    <n v="275.14445289884657"/>
    <x v="1"/>
  </r>
  <r>
    <x v="3"/>
    <x v="0"/>
    <n v="100"/>
    <x v="0"/>
    <x v="13"/>
    <n v="1"/>
    <n v="30.578119999999998"/>
    <n v="11.819621"/>
    <n v="17.052990999999999"/>
    <n v="1.311769"/>
    <s v="6"/>
    <s v="scale_mpi_epyc_job_12340.out "/>
    <s v="scale_mpi_epyc_epyc006_2023-06-14_14-04-43.csv "/>
    <s v="e3 10000 100 1 1 14"/>
    <n v="31.13006263636364"/>
    <n v="0.83030307877764919"/>
    <n v="29.46945647880834"/>
    <n v="32.79066879391894"/>
    <x v="0"/>
  </r>
  <r>
    <x v="4"/>
    <x v="0"/>
    <n v="100"/>
    <x v="0"/>
    <x v="15"/>
    <n v="1"/>
    <n v="30.568027000000001"/>
    <n v="12.811188"/>
    <n v="31.859476000000001"/>
    <n v="2.1239650000000001"/>
    <s v="5"/>
    <s v="scale_mpi_epyc_job_12524.out "/>
    <s v="scale_mpi_epyc_epyc005_2023-06-15_00-08-09.csv "/>
    <s v="e1 10000 100 1 1 16"/>
    <n v="30.654017133333337"/>
    <n v="0.98892203942372325"/>
    <n v="28.67617305448589"/>
    <n v="32.63186121218078"/>
    <x v="0"/>
  </r>
  <r>
    <x v="3"/>
    <x v="0"/>
    <n v="100"/>
    <x v="0"/>
    <x v="31"/>
    <n v="1"/>
    <n v="30.561164000000002"/>
    <n v="15.144337"/>
    <n v="97.712258000000006"/>
    <n v="3.1520079999999999"/>
    <s v="8"/>
    <s v="scale_mpi_epyc_job_12284.out "/>
    <s v="scale_mpi_epyc_epyc008_2023-06-13_22-48-06.csv "/>
    <s v="e3 10000 100 1 1 32"/>
    <n v="28.555880818181819"/>
    <n v="3.120008026697195"/>
    <n v="22.315864764787428"/>
    <n v="34.795896871576211"/>
    <x v="0"/>
  </r>
  <r>
    <x v="3"/>
    <x v="0"/>
    <n v="100"/>
    <x v="0"/>
    <x v="24"/>
    <n v="1"/>
    <n v="30.544501"/>
    <n v="15.03759"/>
    <n v="58.948743"/>
    <n v="2.4561980000000001"/>
    <s v="2"/>
    <s v="scale_mpi_epyc_job_12525.out "/>
    <s v="scale_mpi_epyc_epyc002_2023-06-15_01-01-48.csv "/>
    <s v="e3 10000 100 1 1 25"/>
    <n v="29.531173000000003"/>
    <n v="0.73502955137668502"/>
    <n v="28.061113897246631"/>
    <n v="31.001232102753374"/>
    <x v="0"/>
  </r>
  <r>
    <x v="3"/>
    <x v="0"/>
    <n v="100"/>
    <x v="0"/>
    <x v="22"/>
    <n v="1"/>
    <n v="30.536121999999999"/>
    <n v="11.464601999999999"/>
    <n v="27.995037"/>
    <n v="1.272502"/>
    <s v="2"/>
    <s v="scale_mpi_epyc_job_12525.out "/>
    <s v="scale_mpi_epyc_epyc002_2023-06-15_01-01-48.csv "/>
    <s v="e3 10000 100 1 1 23"/>
    <n v="30.852577636363641"/>
    <n v="0.86032267131310614"/>
    <n v="29.131932293737428"/>
    <n v="32.573222978989854"/>
    <x v="0"/>
  </r>
  <r>
    <x v="0"/>
    <x v="0"/>
    <n v="100"/>
    <x v="2"/>
    <x v="40"/>
    <n v="1"/>
    <n v="269.883151"/>
    <n v="0.25961099999999998"/>
    <n v="5.3300090000000004"/>
    <n v="0.13325000000000001"/>
    <s v="4"/>
    <s v="scale_mpi_epyc_job_12328.out "/>
    <s v="scale_mpi_epyc_epyc004_2023-06-14_10-04-08.csv "/>
    <s v="e2 10000 100 100000 1 41"/>
    <n v="243.58805563636361"/>
    <n v="13.10794784598248"/>
    <n v="217.37215994439865"/>
    <n v="269.80395132832859"/>
    <x v="1"/>
  </r>
  <r>
    <x v="4"/>
    <x v="0"/>
    <n v="100"/>
    <x v="0"/>
    <x v="9"/>
    <n v="1"/>
    <n v="30.506423000000002"/>
    <n v="11.718033"/>
    <n v="10.184402"/>
    <n v="1.1315999999999999"/>
    <s v="4"/>
    <s v="scale_mpi_epyc_job_12528.out "/>
    <s v="scale_mpi_epyc_epyc004_2023-06-15_01-09-46.csv "/>
    <s v="e1 10000 100 1 1 10"/>
    <n v="30.412464799999999"/>
    <n v="0.72774818108976325"/>
    <n v="28.956968437820471"/>
    <n v="31.867961162179526"/>
    <x v="0"/>
  </r>
  <r>
    <x v="0"/>
    <x v="0"/>
    <n v="100"/>
    <x v="2"/>
    <x v="40"/>
    <n v="1"/>
    <n v="269.31280299999997"/>
    <n v="0.26634000000000002"/>
    <n v="5.0133939999999999"/>
    <n v="0.125335"/>
    <s v="4"/>
    <s v="scale_mpi_epyc_job_12336.out "/>
    <s v="scale_mpi_epyc_epyc004_2023-06-14_12-22-43.csv "/>
    <s v="e2 10000 100 100000 1 41"/>
    <n v="243.58805563636361"/>
    <n v="13.10794784598248"/>
    <n v="217.37215994439865"/>
    <n v="269.80395132832859"/>
    <x v="1"/>
  </r>
  <r>
    <x v="3"/>
    <x v="0"/>
    <n v="100"/>
    <x v="0"/>
    <x v="20"/>
    <n v="1"/>
    <n v="30.492281999999999"/>
    <n v="13.151942999999999"/>
    <n v="36.489803999999999"/>
    <n v="1.8244899999999999"/>
    <s v="2"/>
    <s v="scale_mpi_epyc_job_12255.out "/>
    <s v="scale_mpi_epyc_epyc002_2023-06-13_17-08-11.csv "/>
    <s v="e3 10000 100 1 1 21"/>
    <n v="31.945945545454538"/>
    <n v="0.80928593773568192"/>
    <n v="30.327373669983174"/>
    <n v="33.564517420925903"/>
    <x v="0"/>
  </r>
  <r>
    <x v="3"/>
    <x v="0"/>
    <n v="100"/>
    <x v="0"/>
    <x v="22"/>
    <n v="1"/>
    <n v="30.478456999999999"/>
    <n v="13.507720000000001"/>
    <n v="36.915866999999999"/>
    <n v="1.677994"/>
    <s v="6"/>
    <s v="scale_mpi_epyc_job_12340.out "/>
    <s v="scale_mpi_epyc_epyc006_2023-06-14_14-04-43.csv "/>
    <s v="e3 10000 100 1 1 23"/>
    <n v="30.852577636363641"/>
    <n v="0.86032267131310614"/>
    <n v="29.131932293737428"/>
    <n v="32.573222978989854"/>
    <x v="0"/>
  </r>
  <r>
    <x v="3"/>
    <x v="0"/>
    <n v="100"/>
    <x v="0"/>
    <x v="24"/>
    <n v="1"/>
    <n v="30.476417000000001"/>
    <n v="13.43796"/>
    <n v="47.747835000000002"/>
    <n v="1.989493"/>
    <s v="2"/>
    <s v="scale_mpi_epyc_job_12525.out "/>
    <s v="scale_mpi_epyc_epyc002_2023-06-15_01-01-48.csv "/>
    <s v="e3 10000 100 1 1 25"/>
    <n v="29.531173000000003"/>
    <n v="0.73502955137668502"/>
    <n v="28.061113897246631"/>
    <n v="31.001232102753374"/>
    <x v="0"/>
  </r>
  <r>
    <x v="0"/>
    <x v="0"/>
    <n v="100"/>
    <x v="2"/>
    <x v="56"/>
    <n v="1"/>
    <n v="252.809786"/>
    <n v="0.33620899999999998"/>
    <n v="9.1643889999999999"/>
    <n v="0.16364999999999999"/>
    <s v="8"/>
    <s v="scale_mpi_epyc_job_12293.out "/>
    <s v="scale_mpi_epyc_epyc008_2023-06-14_01-31-43.csv "/>
    <s v="e2 10000 100 100000 1 57"/>
    <n v="264.42901463636366"/>
    <n v="16.392927342576183"/>
    <n v="231.64315995121129"/>
    <n v="297.21486932151601"/>
    <x v="1"/>
  </r>
  <r>
    <x v="0"/>
    <x v="0"/>
    <n v="100"/>
    <x v="2"/>
    <x v="55"/>
    <n v="1"/>
    <n v="252.73418899999999"/>
    <n v="0.26760499999999998"/>
    <n v="6.9377219999999999"/>
    <n v="0.12614"/>
    <s v="8"/>
    <s v="scale_mpi_epyc_job_12293.out "/>
    <s v="scale_mpi_epyc_epyc008_2023-06-14_01-31-43.csv "/>
    <s v="e2 10000 100 100000 1 56"/>
    <n v="262.5329532727273"/>
    <n v="14.232000696684695"/>
    <n v="234.06895187935791"/>
    <n v="290.99695466609671"/>
    <x v="1"/>
  </r>
  <r>
    <x v="0"/>
    <x v="0"/>
    <n v="100"/>
    <x v="2"/>
    <x v="48"/>
    <n v="1"/>
    <n v="272.348589"/>
    <n v="0.26799600000000001"/>
    <n v="6.2279239999999998"/>
    <n v="0.129748"/>
    <s v="4"/>
    <s v="scale_mpi_epyc_job_12328.out "/>
    <s v="scale_mpi_epyc_epyc004_2023-06-14_10-04-08.csv "/>
    <s v="e2 10000 100 100000 1 49"/>
    <n v="254.74473200000003"/>
    <n v="12.77783312795694"/>
    <n v="229.18906574408615"/>
    <n v="280.30039825591393"/>
    <x v="1"/>
  </r>
  <r>
    <x v="3"/>
    <x v="0"/>
    <n v="100"/>
    <x v="0"/>
    <x v="13"/>
    <n v="1"/>
    <n v="30.434512999999999"/>
    <n v="11.560632"/>
    <n v="13.631354"/>
    <n v="1.0485660000000001"/>
    <s v="5"/>
    <s v="scale_mpi_epyc_job_12529.out "/>
    <s v="scale_mpi_epyc_epyc005_2023-06-15_01-13-26.csv "/>
    <s v="e3 10000 100 1 1 14"/>
    <n v="31.13006263636364"/>
    <n v="0.83030307877764919"/>
    <n v="29.46945647880834"/>
    <n v="32.79066879391894"/>
    <x v="0"/>
  </r>
  <r>
    <x v="0"/>
    <x v="0"/>
    <n v="100"/>
    <x v="2"/>
    <x v="48"/>
    <n v="1"/>
    <n v="284.715487"/>
    <n v="0.29308299999999998"/>
    <n v="7.057734"/>
    <n v="0.147036"/>
    <s v="4"/>
    <s v="scale_mpi_epyc_job_12336.out "/>
    <s v="scale_mpi_epyc_epyc004_2023-06-14_12-22-43.csv "/>
    <s v="e2 10000 100 100000 1 49"/>
    <n v="254.74473200000003"/>
    <n v="12.77783312795694"/>
    <n v="229.18906574408615"/>
    <n v="280.30039825591393"/>
    <x v="1"/>
  </r>
  <r>
    <x v="0"/>
    <x v="0"/>
    <n v="100"/>
    <x v="2"/>
    <x v="45"/>
    <n v="1"/>
    <n v="252.52884700000001"/>
    <n v="0.28860200000000003"/>
    <n v="7.3503410000000002"/>
    <n v="0.16334099999999999"/>
    <s v="8"/>
    <s v="scale_mpi_epyc_job_12293.out "/>
    <s v="scale_mpi_epyc_epyc008_2023-06-14_01-31-43.csv "/>
    <s v="e2 10000 100 100000 1 46"/>
    <n v="251.00351827272723"/>
    <n v="12.170784861962527"/>
    <n v="226.66194854880217"/>
    <n v="275.3450879966523"/>
    <x v="1"/>
  </r>
  <r>
    <x v="4"/>
    <x v="0"/>
    <n v="100"/>
    <x v="0"/>
    <x v="9"/>
    <n v="1"/>
    <n v="30.432974999999999"/>
    <n v="11.681768"/>
    <n v="11.161111999999999"/>
    <n v="1.240124"/>
    <s v="1"/>
    <s v="scale_mpi_epyc_job_12532.out "/>
    <s v="scale_mpi_epyc_epyc001.orfeo.hpc_2023-06-15_02-53-33.csv "/>
    <s v="e1 10000 100 1 1 10"/>
    <n v="30.412464799999999"/>
    <n v="0.72774818108976325"/>
    <n v="28.956968437820471"/>
    <n v="31.867961162179526"/>
    <x v="0"/>
  </r>
  <r>
    <x v="3"/>
    <x v="0"/>
    <n v="100"/>
    <x v="0"/>
    <x v="24"/>
    <n v="1"/>
    <n v="30.415181"/>
    <n v="14.132593999999999"/>
    <n v="70.561301"/>
    <n v="2.9400539999999999"/>
    <s v="8"/>
    <s v="scale_mpi_epyc_job_12284.out "/>
    <s v="scale_mpi_epyc_epyc008_2023-06-13_22-48-06.csv "/>
    <s v="e3 10000 100 1 1 25"/>
    <n v="29.531173000000003"/>
    <n v="0.73502955137668502"/>
    <n v="28.061113897246631"/>
    <n v="31.001232102753374"/>
    <x v="0"/>
  </r>
  <r>
    <x v="3"/>
    <x v="0"/>
    <n v="100"/>
    <x v="0"/>
    <x v="33"/>
    <n v="1"/>
    <n v="30.411798999999998"/>
    <n v="16.080924"/>
    <n v="128.8262"/>
    <n v="3.9038240000000002"/>
    <s v="8"/>
    <s v="scale_mpi_epyc_job_12284.out "/>
    <s v="scale_mpi_epyc_epyc008_2023-06-13_22-48-06.csv "/>
    <s v="e3 10000 100 1 1 34"/>
    <n v="29.7518064"/>
    <n v="0.59453817364826811"/>
    <n v="28.562730052703465"/>
    <n v="30.940882747296534"/>
    <x v="0"/>
  </r>
  <r>
    <x v="3"/>
    <x v="0"/>
    <n v="100"/>
    <x v="0"/>
    <x v="13"/>
    <n v="1"/>
    <n v="30.372596000000001"/>
    <n v="11.659879"/>
    <n v="13.681047"/>
    <n v="1.0523880000000001"/>
    <s v="2"/>
    <s v="scale_mpi_epyc_job_12288.out "/>
    <s v="scale_mpi_epyc_epyc002_2023-06-13_23-49-23.csv "/>
    <s v="e3 10000 100 1 1 14"/>
    <n v="31.13006263636364"/>
    <n v="0.83030307877764919"/>
    <n v="29.46945647880834"/>
    <n v="32.79066879391894"/>
    <x v="0"/>
  </r>
  <r>
    <x v="0"/>
    <x v="0"/>
    <n v="100"/>
    <x v="2"/>
    <x v="49"/>
    <n v="1"/>
    <n v="286.226246"/>
    <n v="0.283775"/>
    <n v="6.7424239999999998"/>
    <n v="0.1376"/>
    <s v="4"/>
    <s v="scale_mpi_epyc_job_12328.out "/>
    <s v="scale_mpi_epyc_epyc004_2023-06-14_10-04-08.csv "/>
    <s v="e2 10000 100 100000 1 50"/>
    <n v="258.1940320909091"/>
    <n v="13.958808412903041"/>
    <n v="230.27641526510303"/>
    <n v="286.11164891671518"/>
    <x v="1"/>
  </r>
  <r>
    <x v="0"/>
    <x v="0"/>
    <n v="100"/>
    <x v="2"/>
    <x v="24"/>
    <n v="1"/>
    <n v="227.43220299999999"/>
    <n v="0.208313"/>
    <n v="2.1909049999999999"/>
    <n v="9.1287999999999994E-2"/>
    <s v="5"/>
    <s v="scale_mpi_epyc_job_12248.out "/>
    <s v="scale_mpi_epyc_epyc005_2023-06-13_14-18-07.csv "/>
    <s v="e2 10000 100 100000 1 25"/>
    <n v="236.03428628571427"/>
    <n v="3.7588135579410058"/>
    <n v="228.51665916983225"/>
    <n v="243.55191340159629"/>
    <x v="1"/>
  </r>
  <r>
    <x v="4"/>
    <x v="0"/>
    <n v="100"/>
    <x v="0"/>
    <x v="16"/>
    <n v="1"/>
    <n v="30.366700000000002"/>
    <n v="12.75756"/>
    <n v="33.380785000000003"/>
    <n v="2.0862989999999999"/>
    <s v="6"/>
    <s v="scale_mpi_epyc_job_12184.out "/>
    <s v="scale_mpi_epyc_epyc006_2023-06-13_10-50-11.csv "/>
    <s v="e1 10000 100 1 1 17"/>
    <n v="29.646154599999996"/>
    <n v="1.0708546290641572"/>
    <n v="27.50444534187168"/>
    <n v="31.787863858128311"/>
    <x v="0"/>
  </r>
  <r>
    <x v="0"/>
    <x v="0"/>
    <n v="100"/>
    <x v="2"/>
    <x v="49"/>
    <n v="1"/>
    <n v="286.71481399999999"/>
    <n v="0.32008399999999998"/>
    <n v="8.6697539999999993"/>
    <n v="0.17693400000000001"/>
    <s v="4"/>
    <s v="scale_mpi_epyc_job_12336.out "/>
    <s v="scale_mpi_epyc_epyc004_2023-06-14_12-22-43.csv "/>
    <s v="e2 10000 100 100000 1 50"/>
    <n v="258.1940320909091"/>
    <n v="13.958808412903041"/>
    <n v="230.27641526510303"/>
    <n v="286.11164891671518"/>
    <x v="1"/>
  </r>
  <r>
    <x v="4"/>
    <x v="0"/>
    <n v="100"/>
    <x v="0"/>
    <x v="9"/>
    <n v="1"/>
    <n v="30.294167000000002"/>
    <n v="11.531974999999999"/>
    <n v="10.738844"/>
    <n v="1.1932050000000001"/>
    <s v="4"/>
    <s v="scale_mpi_epyc_job_12136.out "/>
    <s v="scale_mpi_epyc_epyc004_2023-06-13_06-06-32.csv "/>
    <s v="e1 10000 100 1 1 10"/>
    <n v="30.412464799999999"/>
    <n v="0.72774818108976325"/>
    <n v="28.956968437820471"/>
    <n v="31.867961162179526"/>
    <x v="0"/>
  </r>
  <r>
    <x v="0"/>
    <x v="0"/>
    <n v="100"/>
    <x v="2"/>
    <x v="53"/>
    <n v="1"/>
    <n v="251.195943"/>
    <n v="0.38785999999999998"/>
    <n v="12.045598999999999"/>
    <n v="0.227275"/>
    <s v="8"/>
    <s v="scale_mpi_epyc_job_12293.out "/>
    <s v="scale_mpi_epyc_epyc008_2023-06-14_01-31-43.csv "/>
    <s v="e2 10000 100 100000 1 54"/>
    <n v="259.97654699999998"/>
    <n v="16.458383413072017"/>
    <n v="227.05978017385596"/>
    <n v="292.89331382614404"/>
    <x v="1"/>
  </r>
  <r>
    <x v="0"/>
    <x v="0"/>
    <n v="100"/>
    <x v="2"/>
    <x v="44"/>
    <n v="1"/>
    <n v="251.168781"/>
    <n v="0.25974199999999997"/>
    <n v="6.2078379999999997"/>
    <n v="0.14108699999999999"/>
    <s v="8"/>
    <s v="scale_mpi_epyc_job_12293.out "/>
    <s v="scale_mpi_epyc_epyc008_2023-06-14_01-31-43.csv "/>
    <s v="e2 10000 100 100000 1 45"/>
    <n v="249.26928381818186"/>
    <n v="12.25470786093611"/>
    <n v="224.75986809630965"/>
    <n v="273.77869954005411"/>
    <x v="1"/>
  </r>
  <r>
    <x v="0"/>
    <x v="0"/>
    <n v="100"/>
    <x v="2"/>
    <x v="0"/>
    <n v="1"/>
    <n v="227.00185300000001"/>
    <n v="0.24238100000000001"/>
    <n v="0"/>
    <n v="0"/>
    <s v="2"/>
    <s v="scale_mpi_epyc_job_12249.out "/>
    <s v="scale_mpi_epyc_epyc002_2023-06-13_14-49-37.csv "/>
    <s v="e2 10000 100 100000 1 1"/>
    <n v="235.64413500000001"/>
    <n v="3.865500992764539"/>
    <n v="227.91313301447093"/>
    <n v="243.37513698552908"/>
    <x v="1"/>
  </r>
  <r>
    <x v="4"/>
    <x v="0"/>
    <n v="100"/>
    <x v="0"/>
    <x v="17"/>
    <n v="1"/>
    <n v="30.273852999999999"/>
    <n v="14.275093"/>
    <n v="31.99952"/>
    <n v="1.882325"/>
    <s v="4"/>
    <s v="scale_mpi_epyc_job_12136.out "/>
    <s v="scale_mpi_epyc_epyc004_2023-06-13_06-06-32.csv "/>
    <s v="e1 10000 100 1 1 18"/>
    <n v="29.136147199999996"/>
    <n v="1.0307427110270466"/>
    <n v="27.074661777945902"/>
    <n v="31.19763262205409"/>
    <x v="0"/>
  </r>
  <r>
    <x v="3"/>
    <x v="0"/>
    <n v="100"/>
    <x v="0"/>
    <x v="23"/>
    <n v="1"/>
    <n v="30.2394"/>
    <n v="13.632548"/>
    <n v="52.119190000000003"/>
    <n v="2.2660520000000002"/>
    <s v="6"/>
    <s v="scale_mpi_epyc_job_12211.out "/>
    <s v="scale_mpi_epyc_epyc006_2023-06-13_12-02-32.csv "/>
    <s v="e3 10000 100 1 1 24"/>
    <n v="29.907702363636361"/>
    <n v="1.4409196911816675"/>
    <n v="27.025862981273026"/>
    <n v="32.789541745999699"/>
    <x v="0"/>
  </r>
  <r>
    <x v="4"/>
    <x v="0"/>
    <n v="100"/>
    <x v="0"/>
    <x v="9"/>
    <n v="1"/>
    <n v="30.234076000000002"/>
    <n v="11.447903999999999"/>
    <n v="10.386938000000001"/>
    <n v="1.154104"/>
    <s v="1"/>
    <s v="scale_mpi_epyc_job_12532.out "/>
    <s v="scale_mpi_epyc_epyc001.orfeo.hpc_2023-06-15_02-53-33.csv "/>
    <s v="e1 10000 100 1 1 10"/>
    <n v="30.412464799999999"/>
    <n v="0.72774818108976325"/>
    <n v="28.956968437820471"/>
    <n v="31.867961162179526"/>
    <x v="0"/>
  </r>
  <r>
    <x v="0"/>
    <x v="0"/>
    <n v="100"/>
    <x v="2"/>
    <x v="4"/>
    <n v="1"/>
    <n v="227.375192"/>
    <n v="0.20508499999999999"/>
    <n v="0.38855200000000001"/>
    <n v="9.7138000000000002E-2"/>
    <s v="2"/>
    <s v="scale_mpi_epyc_job_12249.out "/>
    <s v="scale_mpi_epyc_epyc002_2023-06-13_14-49-37.csv "/>
    <s v="e2 10000 100 100000 1 5"/>
    <n v="236.48793600000002"/>
    <n v="3.7203949853813452"/>
    <n v="229.04714602923733"/>
    <n v="243.92872597076271"/>
    <x v="1"/>
  </r>
  <r>
    <x v="0"/>
    <x v="0"/>
    <n v="100"/>
    <x v="2"/>
    <x v="59"/>
    <n v="1"/>
    <n v="286.87395299999997"/>
    <n v="0.28839300000000001"/>
    <n v="8.3752840000000006"/>
    <n v="0.141954"/>
    <s v="4"/>
    <s v="scale_mpi_epyc_job_12336.out "/>
    <s v="scale_mpi_epyc_epyc004_2023-06-14_12-22-43.csv "/>
    <s v="e2 10000 100 100000 1 60"/>
    <n v="266.05707299999995"/>
    <n v="13.46803861215327"/>
    <n v="239.12099577569342"/>
    <n v="292.99315022430648"/>
    <x v="1"/>
  </r>
  <r>
    <x v="4"/>
    <x v="0"/>
    <n v="100"/>
    <x v="0"/>
    <x v="18"/>
    <n v="1"/>
    <n v="30.201105999999999"/>
    <n v="13.522321"/>
    <n v="38.488939999999999"/>
    <n v="2.138274"/>
    <s v="4"/>
    <s v="scale_mpi_epyc_job_12136.out "/>
    <s v="scale_mpi_epyc_epyc004_2023-06-13_06-06-32.csv "/>
    <s v="e1 10000 100 1 1 19"/>
    <n v="28.395312133333334"/>
    <n v="0.90368940206578185"/>
    <n v="26.587933329201771"/>
    <n v="30.202690937464897"/>
    <x v="0"/>
  </r>
  <r>
    <x v="3"/>
    <x v="0"/>
    <n v="100"/>
    <x v="0"/>
    <x v="21"/>
    <n v="1"/>
    <n v="30.191659000000001"/>
    <n v="13.107129"/>
    <n v="42.713932999999997"/>
    <n v="2.0339969999999998"/>
    <s v="5"/>
    <s v="scale_mpi_epyc_job_12529.out "/>
    <s v="scale_mpi_epyc_epyc005_2023-06-15_01-13-26.csv "/>
    <s v="e3 10000 100 1 1 22"/>
    <n v="31.137478818181819"/>
    <n v="0.60061049642654196"/>
    <n v="29.936257825328735"/>
    <n v="32.3386998110349"/>
    <x v="0"/>
  </r>
  <r>
    <x v="4"/>
    <x v="0"/>
    <n v="100"/>
    <x v="0"/>
    <x v="10"/>
    <n v="1"/>
    <n v="30.184038999999999"/>
    <n v="13.027314000000001"/>
    <n v="12.149896999999999"/>
    <n v="1.21499"/>
    <s v="4"/>
    <s v="scale_mpi_epyc_job_12528.out "/>
    <s v="scale_mpi_epyc_epyc004_2023-06-15_01-09-46.csv "/>
    <s v="e1 10000 100 1 1 11"/>
    <n v="28.982091466666663"/>
    <n v="0.63499078867073755"/>
    <n v="27.712109889325188"/>
    <n v="30.252073044008139"/>
    <x v="0"/>
  </r>
  <r>
    <x v="0"/>
    <x v="0"/>
    <n v="100"/>
    <x v="2"/>
    <x v="51"/>
    <n v="1"/>
    <n v="249.611097"/>
    <n v="0.26688400000000001"/>
    <n v="6.9565089999999996"/>
    <n v="0.136402"/>
    <s v="8"/>
    <s v="scale_mpi_epyc_job_12293.out "/>
    <s v="scale_mpi_epyc_epyc008_2023-06-14_01-31-43.csv "/>
    <s v="e2 10000 100 100000 1 52"/>
    <n v="257.05799754545455"/>
    <n v="9.9125051352846771"/>
    <n v="237.2329872748852"/>
    <n v="276.88300781602391"/>
    <x v="1"/>
  </r>
  <r>
    <x v="4"/>
    <x v="0"/>
    <n v="100"/>
    <x v="0"/>
    <x v="15"/>
    <n v="1"/>
    <n v="30.141708000000001"/>
    <n v="12.662272"/>
    <n v="34.103605000000002"/>
    <n v="2.273574"/>
    <s v="1"/>
    <s v="scale_mpi_epyc_job_12532.out "/>
    <s v="scale_mpi_epyc_epyc001.orfeo.hpc_2023-06-15_02-53-33.csv "/>
    <s v="e1 10000 100 1 1 16"/>
    <n v="30.654017133333337"/>
    <n v="0.98892203942372325"/>
    <n v="28.67617305448589"/>
    <n v="32.63186121218078"/>
    <x v="0"/>
  </r>
  <r>
    <x v="0"/>
    <x v="0"/>
    <n v="100"/>
    <x v="2"/>
    <x v="45"/>
    <n v="1"/>
    <n v="279.96429999999998"/>
    <n v="0.23943500000000001"/>
    <n v="5.3089250000000003"/>
    <n v="0.117976"/>
    <s v="4"/>
    <s v="scale_mpi_epyc_job_12328.out "/>
    <s v="scale_mpi_epyc_epyc004_2023-06-14_10-04-08.csv "/>
    <s v="e2 10000 100 100000 1 46"/>
    <n v="251.00351827272723"/>
    <n v="12.170784861962527"/>
    <n v="226.66194854880217"/>
    <n v="275.3450879966523"/>
    <x v="1"/>
  </r>
  <r>
    <x v="3"/>
    <x v="0"/>
    <n v="100"/>
    <x v="0"/>
    <x v="22"/>
    <n v="1"/>
    <n v="30.139479999999999"/>
    <n v="12.914812"/>
    <n v="26.379076000000001"/>
    <n v="1.199049"/>
    <s v="2"/>
    <s v="scale_mpi_epyc_job_12525.out "/>
    <s v="scale_mpi_epyc_epyc002_2023-06-15_01-01-48.csv "/>
    <s v="e3 10000 100 1 1 23"/>
    <n v="30.852577636363641"/>
    <n v="0.86032267131310614"/>
    <n v="29.131932293737428"/>
    <n v="32.573222978989854"/>
    <x v="0"/>
  </r>
  <r>
    <x v="0"/>
    <x v="0"/>
    <n v="100"/>
    <x v="2"/>
    <x v="45"/>
    <n v="1"/>
    <n v="266.55066499999998"/>
    <n v="0.26452399999999998"/>
    <n v="6.7677639999999997"/>
    <n v="0.150395"/>
    <s v="4"/>
    <s v="scale_mpi_epyc_job_12336.out "/>
    <s v="scale_mpi_epyc_epyc004_2023-06-14_12-22-43.csv "/>
    <s v="e2 10000 100 100000 1 46"/>
    <n v="251.00351827272723"/>
    <n v="12.170784861962527"/>
    <n v="226.66194854880217"/>
    <n v="275.3450879966523"/>
    <x v="1"/>
  </r>
  <r>
    <x v="3"/>
    <x v="0"/>
    <n v="100"/>
    <x v="0"/>
    <x v="33"/>
    <n v="1"/>
    <n v="30.135712000000002"/>
    <n v="15.485086000000001"/>
    <n v="112.132088"/>
    <n v="3.397942"/>
    <s v="2"/>
    <s v="scale_mpi_epyc_job_12288.out "/>
    <s v="scale_mpi_epyc_epyc002_2023-06-13_23-49-23.csv "/>
    <s v="e3 10000 100 1 1 34"/>
    <n v="29.7518064"/>
    <n v="0.59453817364826811"/>
    <n v="28.562730052703465"/>
    <n v="30.940882747296534"/>
    <x v="0"/>
  </r>
  <r>
    <x v="3"/>
    <x v="0"/>
    <n v="100"/>
    <x v="0"/>
    <x v="24"/>
    <n v="1"/>
    <n v="30.109119"/>
    <n v="14.603285"/>
    <n v="73.924508000000003"/>
    <n v="3.0801880000000001"/>
    <s v="2"/>
    <s v="scale_mpi_epyc_job_12255.out "/>
    <s v="scale_mpi_epyc_epyc002_2023-06-13_17-08-11.csv "/>
    <s v="e3 10000 100 1 1 25"/>
    <n v="29.531173000000003"/>
    <n v="0.73502955137668502"/>
    <n v="28.061113897246631"/>
    <n v="31.001232102753374"/>
    <x v="0"/>
  </r>
  <r>
    <x v="3"/>
    <x v="0"/>
    <n v="100"/>
    <x v="0"/>
    <x v="32"/>
    <n v="1"/>
    <n v="30.104372999999999"/>
    <n v="15.894567"/>
    <n v="115.225498"/>
    <n v="3.600797"/>
    <s v="2"/>
    <s v="scale_mpi_epyc_job_12288.out "/>
    <s v="scale_mpi_epyc_epyc002_2023-06-13_23-49-23.csv "/>
    <s v="e3 10000 100 1 1 33"/>
    <n v="29.511930600000007"/>
    <n v="0.80286623870934104"/>
    <n v="27.906198122581323"/>
    <n v="31.11766307741869"/>
    <x v="0"/>
  </r>
  <r>
    <x v="3"/>
    <x v="0"/>
    <n v="100"/>
    <x v="0"/>
    <x v="22"/>
    <n v="1"/>
    <n v="30.081824999999998"/>
    <n v="12.297923000000001"/>
    <n v="28.452175"/>
    <n v="1.2932809999999999"/>
    <s v="5"/>
    <s v="scale_mpi_epyc_job_12529.out "/>
    <s v="scale_mpi_epyc_epyc005_2023-06-15_01-13-26.csv "/>
    <s v="e3 10000 100 1 1 23"/>
    <n v="30.852577636363641"/>
    <n v="0.86032267131310614"/>
    <n v="29.131932293737428"/>
    <n v="32.573222978989854"/>
    <x v="0"/>
  </r>
  <r>
    <x v="4"/>
    <x v="0"/>
    <n v="100"/>
    <x v="0"/>
    <x v="16"/>
    <n v="1"/>
    <n v="30.080874000000001"/>
    <n v="13.02946"/>
    <n v="30.491129999999998"/>
    <n v="1.9056960000000001"/>
    <s v="5"/>
    <s v="scale_mpi_epyc_job_12524.out "/>
    <s v="scale_mpi_epyc_epyc005_2023-06-15_00-08-09.csv "/>
    <s v="e1 10000 100 1 1 17"/>
    <n v="29.646154599999996"/>
    <n v="1.0708546290641572"/>
    <n v="27.50444534187168"/>
    <n v="31.787863858128311"/>
    <x v="0"/>
  </r>
  <r>
    <x v="4"/>
    <x v="0"/>
    <n v="100"/>
    <x v="0"/>
    <x v="9"/>
    <n v="1"/>
    <n v="30.06034"/>
    <n v="11.313295999999999"/>
    <n v="10.934863"/>
    <n v="1.214985"/>
    <s v="5"/>
    <s v="scale_mpi_epyc_job_12524.out "/>
    <s v="scale_mpi_epyc_epyc005_2023-06-15_00-08-09.csv "/>
    <s v="e1 10000 100 1 1 10"/>
    <n v="30.412464799999999"/>
    <n v="0.72774818108976325"/>
    <n v="28.956968437820471"/>
    <n v="31.867961162179526"/>
    <x v="0"/>
  </r>
  <r>
    <x v="0"/>
    <x v="0"/>
    <n v="100"/>
    <x v="2"/>
    <x v="58"/>
    <n v="1"/>
    <n v="285.131507"/>
    <n v="0.32169300000000001"/>
    <n v="9.7755620000000008"/>
    <n v="0.168544"/>
    <s v="4"/>
    <s v="scale_mpi_epyc_job_12336.out "/>
    <s v="scale_mpi_epyc_epyc004_2023-06-14_12-22-43.csv "/>
    <s v="e2 10000 100 100000 1 59"/>
    <n v="266.70787872727277"/>
    <n v="12.177151161182106"/>
    <n v="242.35357640490855"/>
    <n v="291.06218104963699"/>
    <x v="1"/>
  </r>
  <r>
    <x v="3"/>
    <x v="0"/>
    <n v="100"/>
    <x v="0"/>
    <x v="31"/>
    <n v="1"/>
    <n v="30.050079"/>
    <n v="14.749468999999999"/>
    <n v="95.851771999999997"/>
    <n v="3.091993"/>
    <s v="6"/>
    <s v="scale_mpi_epyc_job_12211.out "/>
    <s v="scale_mpi_epyc_epyc006_2023-06-13_12-02-32.csv "/>
    <s v="e3 10000 100 1 1 32"/>
    <n v="28.555880818181819"/>
    <n v="3.120008026697195"/>
    <n v="22.315864764787428"/>
    <n v="34.795896871576211"/>
    <x v="0"/>
  </r>
  <r>
    <x v="4"/>
    <x v="0"/>
    <n v="100"/>
    <x v="0"/>
    <x v="59"/>
    <n v="1"/>
    <n v="30.035278000000002"/>
    <n v="22.278722999999999"/>
    <n v="477.036407"/>
    <n v="8.0853629999999992"/>
    <s v="2"/>
    <s v="scale_mpi_epyc_job_12286.out "/>
    <s v="scale_mpi_epyc_epyc002_2023-06-13_23-12-43.csv "/>
    <s v="e1 10000 100 1 1 60"/>
    <n v="25.673060600000003"/>
    <n v="2.3114169234687432"/>
    <n v="21.050226753062518"/>
    <n v="30.295894446937488"/>
    <x v="0"/>
  </r>
  <r>
    <x v="4"/>
    <x v="0"/>
    <n v="100"/>
    <x v="0"/>
    <x v="17"/>
    <n v="1"/>
    <n v="30.030791000000001"/>
    <n v="13.423353000000001"/>
    <n v="58.911875999999999"/>
    <n v="3.4654039999999999"/>
    <s v="6"/>
    <s v="scale_mpi_epyc_job_12184.out "/>
    <s v="scale_mpi_epyc_epyc006_2023-06-13_10-50-11.csv "/>
    <s v="e1 10000 100 1 1 18"/>
    <n v="29.136147199999996"/>
    <n v="1.0307427110270466"/>
    <n v="27.074661777945902"/>
    <n v="31.19763262205409"/>
    <x v="0"/>
  </r>
  <r>
    <x v="4"/>
    <x v="0"/>
    <n v="100"/>
    <x v="0"/>
    <x v="17"/>
    <n v="1"/>
    <n v="30.027760000000001"/>
    <n v="12.976801"/>
    <n v="31.145046000000001"/>
    <n v="1.8320620000000001"/>
    <s v="4"/>
    <s v="scale_mpi_epyc_job_12290.out "/>
    <s v="scale_mpi_epyc_epyc004_2023-06-14_00-40-12.csv "/>
    <s v="e1 10000 100 1 1 18"/>
    <n v="29.136147199999996"/>
    <n v="1.0307427110270466"/>
    <n v="27.074661777945902"/>
    <n v="31.19763262205409"/>
    <x v="0"/>
  </r>
  <r>
    <x v="3"/>
    <x v="0"/>
    <n v="100"/>
    <x v="0"/>
    <x v="22"/>
    <n v="1"/>
    <n v="30.006198999999999"/>
    <n v="12.730700000000001"/>
    <n v="33.327041999999999"/>
    <n v="1.514866"/>
    <s v="6"/>
    <s v="scale_mpi_epyc_job_12211.out "/>
    <s v="scale_mpi_epyc_epyc006_2023-06-13_12-02-32.csv "/>
    <s v="e3 10000 100 1 1 23"/>
    <n v="30.852577636363641"/>
    <n v="0.86032267131310614"/>
    <n v="29.131932293737428"/>
    <n v="32.573222978989854"/>
    <x v="0"/>
  </r>
  <r>
    <x v="0"/>
    <x v="0"/>
    <n v="100"/>
    <x v="2"/>
    <x v="41"/>
    <n v="1"/>
    <n v="271.62359600000002"/>
    <n v="0.225406"/>
    <n v="4.2734050000000003"/>
    <n v="0.104229"/>
    <s v="4"/>
    <s v="scale_mpi_epyc_job_12328.out "/>
    <s v="scale_mpi_epyc_epyc004_2023-06-14_10-04-08.csv "/>
    <s v="e2 10000 100 100000 1 42"/>
    <n v="245.83629254545451"/>
    <n v="13.470111351238737"/>
    <n v="218.89606984297703"/>
    <n v="272.77651524793197"/>
    <x v="1"/>
  </r>
  <r>
    <x v="3"/>
    <x v="0"/>
    <n v="100"/>
    <x v="0"/>
    <x v="35"/>
    <n v="1"/>
    <n v="29.997209000000002"/>
    <n v="16.047460000000001"/>
    <n v="124.582292"/>
    <n v="3.5594939999999999"/>
    <s v="8"/>
    <s v="scale_mpi_epyc_job_12284.out "/>
    <s v="scale_mpi_epyc_epyc008_2023-06-13_22-48-06.csv "/>
    <s v="e3 10000 100 1 1 36"/>
    <n v="28.380642599999998"/>
    <n v="1.2642774280840272"/>
    <n v="25.852087743831945"/>
    <n v="30.909197456168052"/>
    <x v="0"/>
  </r>
  <r>
    <x v="0"/>
    <x v="0"/>
    <n v="100"/>
    <x v="2"/>
    <x v="41"/>
    <n v="1"/>
    <n v="271.34566599999999"/>
    <n v="0.26353100000000002"/>
    <n v="5.2629419999999998"/>
    <n v="0.12836400000000001"/>
    <s v="4"/>
    <s v="scale_mpi_epyc_job_12336.out "/>
    <s v="scale_mpi_epyc_epyc004_2023-06-14_12-22-43.csv "/>
    <s v="e2 10000 100 100000 1 42"/>
    <n v="245.83629254545451"/>
    <n v="13.470111351238737"/>
    <n v="218.89606984297703"/>
    <n v="272.77651524793197"/>
    <x v="1"/>
  </r>
  <r>
    <x v="0"/>
    <x v="0"/>
    <n v="100"/>
    <x v="2"/>
    <x v="41"/>
    <n v="1"/>
    <n v="246.52727999999999"/>
    <n v="0.257355"/>
    <n v="5.8107740000000003"/>
    <n v="0.14172599999999999"/>
    <s v="8"/>
    <s v="scale_mpi_epyc_job_12293.out "/>
    <s v="scale_mpi_epyc_epyc008_2023-06-14_01-31-43.csv "/>
    <s v="e2 10000 100 100000 1 42"/>
    <n v="245.83629254545451"/>
    <n v="13.470111351238737"/>
    <n v="218.89606984297703"/>
    <n v="272.77651524793197"/>
    <x v="1"/>
  </r>
  <r>
    <x v="4"/>
    <x v="0"/>
    <n v="100"/>
    <x v="0"/>
    <x v="15"/>
    <n v="1"/>
    <n v="29.992038000000001"/>
    <n v="12.387309"/>
    <n v="30.459237000000002"/>
    <n v="2.0306160000000002"/>
    <s v="5"/>
    <s v="scale_mpi_epyc_job_12524.out "/>
    <s v="scale_mpi_epyc_epyc005_2023-06-15_00-08-09.csv "/>
    <s v="e1 10000 100 1 1 16"/>
    <n v="30.654017133333337"/>
    <n v="0.98892203942372325"/>
    <n v="28.67617305448589"/>
    <n v="32.63186121218078"/>
    <x v="0"/>
  </r>
  <r>
    <x v="3"/>
    <x v="0"/>
    <n v="100"/>
    <x v="0"/>
    <x v="25"/>
    <n v="1"/>
    <n v="29.990114999999999"/>
    <n v="14.276023"/>
    <n v="61.880265999999999"/>
    <n v="2.4752109999999998"/>
    <s v="8"/>
    <s v="scale_mpi_epyc_job_12284.out "/>
    <s v="scale_mpi_epyc_epyc008_2023-06-13_22-48-06.csv "/>
    <s v="e3 10000 100 1 1 26"/>
    <n v="28.806910181818182"/>
    <n v="0.91194637523488065"/>
    <n v="26.983017431348422"/>
    <n v="30.630802932287942"/>
    <x v="0"/>
  </r>
  <r>
    <x v="4"/>
    <x v="0"/>
    <n v="100"/>
    <x v="0"/>
    <x v="9"/>
    <n v="1"/>
    <n v="29.98733"/>
    <n v="11.150795"/>
    <n v="9.9675840000000004"/>
    <n v="1.1075090000000001"/>
    <s v="5"/>
    <s v="scale_mpi_epyc_job_12524.out "/>
    <s v="scale_mpi_epyc_epyc005_2023-06-15_00-08-09.csv "/>
    <s v="e1 10000 100 1 1 10"/>
    <n v="30.412464799999999"/>
    <n v="0.72774818108976325"/>
    <n v="28.956968437820471"/>
    <n v="31.867961162179526"/>
    <x v="0"/>
  </r>
  <r>
    <x v="3"/>
    <x v="0"/>
    <n v="100"/>
    <x v="0"/>
    <x v="23"/>
    <n v="1"/>
    <n v="29.984109"/>
    <n v="13.525853"/>
    <n v="52.6462"/>
    <n v="2.2889650000000001"/>
    <s v="5"/>
    <s v="scale_mpi_epyc_job_12529.out "/>
    <s v="scale_mpi_epyc_epyc005_2023-06-15_01-13-26.csv "/>
    <s v="e3 10000 100 1 1 24"/>
    <n v="29.907702363636361"/>
    <n v="1.4409196911816675"/>
    <n v="27.025862981273026"/>
    <n v="32.789541745999699"/>
    <x v="0"/>
  </r>
  <r>
    <x v="3"/>
    <x v="0"/>
    <n v="100"/>
    <x v="0"/>
    <x v="33"/>
    <n v="1"/>
    <n v="29.983820000000001"/>
    <n v="16.612352000000001"/>
    <n v="129.948981"/>
    <n v="3.9378479999999998"/>
    <s v="2"/>
    <s v="scale_mpi_epyc_job_12255.out "/>
    <s v="scale_mpi_epyc_epyc002_2023-06-13_17-08-11.csv "/>
    <s v="e3 10000 100 1 1 34"/>
    <n v="29.7518064"/>
    <n v="0.59453817364826811"/>
    <n v="28.562730052703465"/>
    <n v="30.940882747296534"/>
    <x v="0"/>
  </r>
  <r>
    <x v="3"/>
    <x v="0"/>
    <n v="100"/>
    <x v="0"/>
    <x v="31"/>
    <n v="1"/>
    <n v="29.962693999999999"/>
    <n v="14.867955"/>
    <n v="80.851785000000007"/>
    <n v="2.6081219999999998"/>
    <s v="5"/>
    <s v="scale_mpi_epyc_job_12529.out "/>
    <s v="scale_mpi_epyc_epyc005_2023-06-15_01-13-26.csv "/>
    <s v="e3 10000 100 1 1 32"/>
    <n v="28.555880818181819"/>
    <n v="3.120008026697195"/>
    <n v="22.315864764787428"/>
    <n v="34.795896871576211"/>
    <x v="0"/>
  </r>
  <r>
    <x v="4"/>
    <x v="0"/>
    <n v="100"/>
    <x v="0"/>
    <x v="10"/>
    <n v="1"/>
    <n v="29.922070999999999"/>
    <n v="12.551779"/>
    <n v="12.099254"/>
    <n v="1.2099249999999999"/>
    <s v="4"/>
    <s v="scale_mpi_epyc_job_12136.out "/>
    <s v="scale_mpi_epyc_epyc004_2023-06-13_06-06-32.csv "/>
    <s v="e1 10000 100 1 1 11"/>
    <n v="28.982091466666663"/>
    <n v="0.63499078867073755"/>
    <n v="27.712109889325188"/>
    <n v="30.252073044008139"/>
    <x v="0"/>
  </r>
  <r>
    <x v="3"/>
    <x v="0"/>
    <n v="100"/>
    <x v="0"/>
    <x v="50"/>
    <n v="1"/>
    <n v="29.908147"/>
    <n v="16.06541"/>
    <n v="131.137168"/>
    <n v="2.6227429999999998"/>
    <s v="6"/>
    <s v="scale_mpi_epyc_job_12211.out "/>
    <s v="scale_mpi_epyc_epyc006_2023-06-13_12-02-32.csv "/>
    <s v="e3 10000 100 1 1 51"/>
    <n v="27.633323599999994"/>
    <n v="1.1764620609924583"/>
    <n v="25.280399478015077"/>
    <n v="29.98624772198491"/>
    <x v="0"/>
  </r>
  <r>
    <x v="3"/>
    <x v="0"/>
    <n v="100"/>
    <x v="0"/>
    <x v="49"/>
    <n v="1"/>
    <n v="29.830679"/>
    <n v="18.240257"/>
    <n v="180.64440300000001"/>
    <n v="3.68662"/>
    <s v="6"/>
    <s v="scale_mpi_epyc_job_12211.out "/>
    <s v="scale_mpi_epyc_epyc006_2023-06-13_12-02-32.csv "/>
    <s v="e3 10000 100 1 1 50"/>
    <n v="28.085859999999997"/>
    <n v="1.9672315285003579"/>
    <n v="24.151396942999281"/>
    <n v="32.020323057000709"/>
    <x v="0"/>
  </r>
  <r>
    <x v="3"/>
    <x v="0"/>
    <n v="100"/>
    <x v="0"/>
    <x v="31"/>
    <n v="1"/>
    <n v="29.818275"/>
    <n v="14.875723000000001"/>
    <n v="104.99635000000001"/>
    <n v="3.3869790000000002"/>
    <s v="5"/>
    <s v="scale_mpi_epyc_job_12529.out "/>
    <s v="scale_mpi_epyc_epyc005_2023-06-15_01-13-26.csv "/>
    <s v="e3 10000 100 1 1 32"/>
    <n v="28.555880818181819"/>
    <n v="3.120008026697195"/>
    <n v="22.315864764787428"/>
    <n v="34.795896871576211"/>
    <x v="0"/>
  </r>
  <r>
    <x v="3"/>
    <x v="0"/>
    <n v="100"/>
    <x v="0"/>
    <x v="22"/>
    <n v="1"/>
    <n v="29.803868000000001"/>
    <n v="13.103135999999999"/>
    <n v="39.538299000000002"/>
    <n v="1.7971950000000001"/>
    <s v="2"/>
    <s v="scale_mpi_epyc_job_12288.out "/>
    <s v="scale_mpi_epyc_epyc002_2023-06-13_23-49-23.csv "/>
    <s v="e3 10000 100 1 1 23"/>
    <n v="30.852577636363641"/>
    <n v="0.86032267131310614"/>
    <n v="29.131932293737428"/>
    <n v="32.573222978989854"/>
    <x v="0"/>
  </r>
  <r>
    <x v="4"/>
    <x v="0"/>
    <n v="100"/>
    <x v="0"/>
    <x v="17"/>
    <n v="1"/>
    <n v="29.795323"/>
    <n v="13.859645"/>
    <n v="38.748151999999997"/>
    <n v="2.2793030000000001"/>
    <s v="2"/>
    <s v="scale_mpi_epyc_job_12286.out "/>
    <s v="scale_mpi_epyc_epyc002_2023-06-13_23-12-43.csv "/>
    <s v="e1 10000 100 1 1 18"/>
    <n v="29.136147199999996"/>
    <n v="1.0307427110270466"/>
    <n v="27.074661777945902"/>
    <n v="31.19763262205409"/>
    <x v="0"/>
  </r>
  <r>
    <x v="3"/>
    <x v="0"/>
    <n v="100"/>
    <x v="0"/>
    <x v="23"/>
    <n v="1"/>
    <n v="29.791253000000001"/>
    <n v="13.723986999999999"/>
    <n v="60.844486000000003"/>
    <n v="2.6454119999999999"/>
    <s v="2"/>
    <s v="scale_mpi_epyc_job_12525.out "/>
    <s v="scale_mpi_epyc_epyc002_2023-06-15_01-01-48.csv "/>
    <s v="e3 10000 100 1 1 24"/>
    <n v="29.907702363636361"/>
    <n v="1.4409196911816675"/>
    <n v="27.025862981273026"/>
    <n v="32.789541745999699"/>
    <x v="0"/>
  </r>
  <r>
    <x v="3"/>
    <x v="0"/>
    <n v="100"/>
    <x v="0"/>
    <x v="31"/>
    <n v="1"/>
    <n v="29.735647"/>
    <n v="15.804273999999999"/>
    <n v="118.943426"/>
    <n v="3.8368850000000001"/>
    <s v="2"/>
    <s v="scale_mpi_epyc_job_12525.out "/>
    <s v="scale_mpi_epyc_epyc002_2023-06-15_01-01-48.csv "/>
    <s v="e3 10000 100 1 1 32"/>
    <n v="28.555880818181819"/>
    <n v="3.120008026697195"/>
    <n v="22.315864764787428"/>
    <n v="34.795896871576211"/>
    <x v="0"/>
  </r>
  <r>
    <x v="3"/>
    <x v="0"/>
    <n v="100"/>
    <x v="0"/>
    <x v="25"/>
    <n v="1"/>
    <n v="29.694421999999999"/>
    <n v="14.911161999999999"/>
    <n v="73.193333999999993"/>
    <n v="2.9277329999999999"/>
    <s v="2"/>
    <s v="scale_mpi_epyc_job_12525.out "/>
    <s v="scale_mpi_epyc_epyc002_2023-06-15_01-01-48.csv "/>
    <s v="e3 10000 100 1 1 26"/>
    <n v="28.806910181818182"/>
    <n v="0.91194637523488065"/>
    <n v="26.983017431348422"/>
    <n v="30.630802932287942"/>
    <x v="0"/>
  </r>
  <r>
    <x v="3"/>
    <x v="0"/>
    <n v="100"/>
    <x v="0"/>
    <x v="25"/>
    <n v="1"/>
    <n v="29.657579999999999"/>
    <n v="13.894873"/>
    <n v="64.629831999999993"/>
    <n v="2.5851929999999999"/>
    <s v="2"/>
    <s v="scale_mpi_epyc_job_12288.out "/>
    <s v="scale_mpi_epyc_epyc002_2023-06-13_23-49-23.csv "/>
    <s v="e3 10000 100 1 1 26"/>
    <n v="28.806910181818182"/>
    <n v="0.91194637523488065"/>
    <n v="26.983017431348422"/>
    <n v="30.630802932287942"/>
    <x v="0"/>
  </r>
  <r>
    <x v="3"/>
    <x v="0"/>
    <n v="100"/>
    <x v="0"/>
    <x v="13"/>
    <n v="1"/>
    <n v="29.649918"/>
    <n v="10.84845"/>
    <n v="13.195365000000001"/>
    <n v="1.015028"/>
    <s v="5"/>
    <s v="scale_mpi_epyc_job_12529.out "/>
    <s v="scale_mpi_epyc_epyc005_2023-06-15_01-13-26.csv "/>
    <s v="e3 10000 100 1 1 14"/>
    <n v="31.13006263636364"/>
    <n v="0.83030307877764919"/>
    <n v="29.46945647880834"/>
    <n v="32.79066879391894"/>
    <x v="0"/>
  </r>
  <r>
    <x v="4"/>
    <x v="0"/>
    <n v="100"/>
    <x v="0"/>
    <x v="52"/>
    <n v="1"/>
    <n v="29.596326000000001"/>
    <n v="20.511697000000002"/>
    <n v="190.010141"/>
    <n v="3.6540409999999999"/>
    <s v="4"/>
    <s v="scale_mpi_epyc_job_12136.out "/>
    <s v="scale_mpi_epyc_epyc004_2023-06-13_06-06-32.csv "/>
    <s v="e1 10000 100 1 1 53"/>
    <n v="25.835574999999999"/>
    <n v="1.8876607606884563"/>
    <n v="22.060253478623085"/>
    <n v="29.610896521376912"/>
    <x v="0"/>
  </r>
  <r>
    <x v="4"/>
    <x v="0"/>
    <n v="100"/>
    <x v="0"/>
    <x v="15"/>
    <n v="1"/>
    <n v="29.594259999999998"/>
    <n v="11.791255"/>
    <n v="22.316027999999999"/>
    <n v="1.487735"/>
    <s v="1"/>
    <s v="scale_mpi_epyc_job_12532.out "/>
    <s v="scale_mpi_epyc_epyc001.orfeo.hpc_2023-06-15_02-53-33.csv "/>
    <s v="e1 10000 100 1 1 16"/>
    <n v="30.654017133333337"/>
    <n v="0.98892203942372325"/>
    <n v="28.67617305448589"/>
    <n v="32.63186121218078"/>
    <x v="0"/>
  </r>
  <r>
    <x v="3"/>
    <x v="0"/>
    <n v="100"/>
    <x v="0"/>
    <x v="35"/>
    <n v="1"/>
    <n v="29.576832"/>
    <n v="16.193916000000002"/>
    <n v="131.392247"/>
    <n v="3.7540640000000001"/>
    <s v="2"/>
    <s v="scale_mpi_epyc_job_12288.out "/>
    <s v="scale_mpi_epyc_epyc002_2023-06-13_23-49-23.csv "/>
    <s v="e3 10000 100 1 1 36"/>
    <n v="28.380642599999998"/>
    <n v="1.2642774280840272"/>
    <n v="25.852087743831945"/>
    <n v="30.909197456168052"/>
    <x v="0"/>
  </r>
  <r>
    <x v="4"/>
    <x v="0"/>
    <n v="100"/>
    <x v="0"/>
    <x v="16"/>
    <n v="1"/>
    <n v="29.571397999999999"/>
    <n v="12.871271999999999"/>
    <n v="29.848787000000002"/>
    <n v="1.8655489999999999"/>
    <s v="4"/>
    <s v="scale_mpi_epyc_job_12528.out "/>
    <s v="scale_mpi_epyc_epyc004_2023-06-15_01-09-46.csv "/>
    <s v="e1 10000 100 1 1 17"/>
    <n v="29.646154599999996"/>
    <n v="1.0708546290641572"/>
    <n v="27.50444534187168"/>
    <n v="31.787863858128311"/>
    <x v="0"/>
  </r>
  <r>
    <x v="4"/>
    <x v="0"/>
    <n v="100"/>
    <x v="0"/>
    <x v="10"/>
    <n v="1"/>
    <n v="29.560905999999999"/>
    <n v="12.450434"/>
    <n v="12.002076000000001"/>
    <n v="1.2002079999999999"/>
    <s v="5"/>
    <s v="scale_mpi_epyc_job_12524.out "/>
    <s v="scale_mpi_epyc_epyc005_2023-06-15_00-08-09.csv "/>
    <s v="e1 10000 100 1 1 11"/>
    <n v="28.982091466666663"/>
    <n v="0.63499078867073755"/>
    <n v="27.712109889325188"/>
    <n v="30.252073044008139"/>
    <x v="0"/>
  </r>
  <r>
    <x v="0"/>
    <x v="0"/>
    <n v="100"/>
    <x v="0"/>
    <x v="58"/>
    <n v="1"/>
    <n v="276.81323500000002"/>
    <n v="14.782776"/>
    <n v="63.685884000000001"/>
    <n v="1.0980319999999999"/>
    <s v="1"/>
    <s v="scale_mpi_epyc_job_12339.out "/>
    <s v="scale_mpi_epyc_epyc001.orfeo.hpc_2023-06-14_13-10-28.csv "/>
    <s v="e2 10000 100 1 1 59"/>
    <n v="278.3136275"/>
    <n v="4.3588132660979939"/>
    <n v="269.596000967804"/>
    <n v="287.03125403219599"/>
    <x v="0"/>
  </r>
  <r>
    <x v="3"/>
    <x v="0"/>
    <n v="100"/>
    <x v="0"/>
    <x v="32"/>
    <n v="1"/>
    <n v="29.555333000000001"/>
    <n v="14.408647"/>
    <n v="100.613159"/>
    <n v="3.144161"/>
    <s v="2"/>
    <s v="scale_mpi_epyc_job_12255.out "/>
    <s v="scale_mpi_epyc_epyc002_2023-06-13_17-08-11.csv "/>
    <s v="e3 10000 100 1 1 33"/>
    <n v="29.511930600000007"/>
    <n v="0.80286623870934104"/>
    <n v="27.906198122581323"/>
    <n v="31.11766307741869"/>
    <x v="0"/>
  </r>
  <r>
    <x v="4"/>
    <x v="0"/>
    <n v="100"/>
    <x v="0"/>
    <x v="9"/>
    <n v="1"/>
    <n v="29.550666"/>
    <n v="10.812632000000001"/>
    <n v="9.0908429999999996"/>
    <n v="1.010094"/>
    <s v="1"/>
    <s v="scale_mpi_epyc_job_12532.out "/>
    <s v="scale_mpi_epyc_epyc001.orfeo.hpc_2023-06-15_02-53-33.csv "/>
    <s v="e1 10000 100 1 1 10"/>
    <n v="30.412464799999999"/>
    <n v="0.72774818108976325"/>
    <n v="28.956968437820471"/>
    <n v="31.867961162179526"/>
    <x v="0"/>
  </r>
  <r>
    <x v="4"/>
    <x v="0"/>
    <n v="100"/>
    <x v="0"/>
    <x v="14"/>
    <n v="1"/>
    <n v="29.547464999999999"/>
    <n v="13.895173"/>
    <n v="35.500179000000003"/>
    <n v="2.5357270000000001"/>
    <s v="4"/>
    <s v="scale_mpi_epyc_job_12136.out "/>
    <s v="scale_mpi_epyc_epyc004_2023-06-13_06-06-32.csv "/>
    <s v="e1 10000 100 1 1 15"/>
    <n v="27.95793646666667"/>
    <n v="0.94194740770914576"/>
    <n v="26.074041651248379"/>
    <n v="29.841831282084961"/>
    <x v="0"/>
  </r>
  <r>
    <x v="3"/>
    <x v="0"/>
    <n v="100"/>
    <x v="0"/>
    <x v="58"/>
    <n v="1"/>
    <n v="29.543119999999998"/>
    <n v="20.480609999999999"/>
    <n v="205.724166"/>
    <n v="3.5469680000000001"/>
    <s v="6"/>
    <s v="scale_mpi_epyc_job_12211.out "/>
    <s v="scale_mpi_epyc_epyc006_2023-06-13_12-02-32.csv "/>
    <s v="e3 10000 100 1 1 59"/>
    <n v="27.021055400000002"/>
    <n v="1.3078335478748666"/>
    <n v="24.40538830425027"/>
    <n v="29.636722495749733"/>
    <x v="0"/>
  </r>
  <r>
    <x v="3"/>
    <x v="0"/>
    <n v="100"/>
    <x v="0"/>
    <x v="52"/>
    <n v="1"/>
    <n v="29.534935000000001"/>
    <n v="18.835065"/>
    <n v="171.7397"/>
    <n v="3.3026870000000002"/>
    <s v="8"/>
    <s v="scale_mpi_epyc_job_12284.out "/>
    <s v="scale_mpi_epyc_epyc008_2023-06-13_22-48-06.csv "/>
    <s v="e3 10000 100 1 1 53"/>
    <n v="28.040322600000003"/>
    <n v="0.80937265141600068"/>
    <n v="26.421577297168003"/>
    <n v="29.659067902832003"/>
    <x v="0"/>
  </r>
  <r>
    <x v="3"/>
    <x v="0"/>
    <n v="100"/>
    <x v="0"/>
    <x v="26"/>
    <n v="1"/>
    <n v="29.520575000000001"/>
    <n v="14.077833"/>
    <n v="53.225724"/>
    <n v="2.0471430000000002"/>
    <s v="2"/>
    <s v="scale_mpi_epyc_job_12288.out "/>
    <s v="scale_mpi_epyc_epyc002_2023-06-13_23-49-23.csv "/>
    <s v="e3 10000 100 1 1 27"/>
    <n v="28.312944454545448"/>
    <n v="0.96101509190286927"/>
    <n v="26.39091427073971"/>
    <n v="30.234974638351186"/>
    <x v="0"/>
  </r>
  <r>
    <x v="4"/>
    <x v="0"/>
    <n v="100"/>
    <x v="0"/>
    <x v="18"/>
    <n v="1"/>
    <n v="29.518823999999999"/>
    <n v="13.293066"/>
    <n v="45.204787000000003"/>
    <n v="2.511377"/>
    <s v="5"/>
    <s v="scale_mpi_epyc_job_12524.out "/>
    <s v="scale_mpi_epyc_epyc005_2023-06-15_00-08-09.csv "/>
    <s v="e1 10000 100 1 1 19"/>
    <n v="28.395312133333334"/>
    <n v="0.90368940206578185"/>
    <n v="26.587933329201771"/>
    <n v="30.202690937464897"/>
    <x v="0"/>
  </r>
  <r>
    <x v="3"/>
    <x v="0"/>
    <n v="100"/>
    <x v="0"/>
    <x v="24"/>
    <n v="1"/>
    <n v="29.515709000000001"/>
    <n v="14.979543"/>
    <n v="78.850222000000002"/>
    <n v="3.2854260000000002"/>
    <s v="2"/>
    <s v="scale_mpi_epyc_job_12288.out "/>
    <s v="scale_mpi_epyc_epyc002_2023-06-13_23-49-23.csv "/>
    <s v="e3 10000 100 1 1 25"/>
    <n v="29.531173000000003"/>
    <n v="0.73502955137668502"/>
    <n v="28.061113897246631"/>
    <n v="31.001232102753374"/>
    <x v="0"/>
  </r>
  <r>
    <x v="3"/>
    <x v="0"/>
    <n v="100"/>
    <x v="0"/>
    <x v="33"/>
    <n v="1"/>
    <n v="29.511718999999999"/>
    <n v="15.225937999999999"/>
    <n v="137.859725"/>
    <n v="4.1775669999999998"/>
    <s v="6"/>
    <s v="scale_mpi_epyc_job_12211.out "/>
    <s v="scale_mpi_epyc_epyc006_2023-06-13_12-02-32.csv "/>
    <s v="e3 10000 100 1 1 34"/>
    <n v="29.7518064"/>
    <n v="0.59453817364826811"/>
    <n v="28.562730052703465"/>
    <n v="30.940882747296534"/>
    <x v="0"/>
  </r>
  <r>
    <x v="4"/>
    <x v="0"/>
    <n v="100"/>
    <x v="0"/>
    <x v="10"/>
    <n v="1"/>
    <n v="29.510073999999999"/>
    <n v="12.321793"/>
    <n v="14.883184"/>
    <n v="1.488318"/>
    <s v="4"/>
    <s v="scale_mpi_epyc_job_12136.out "/>
    <s v="scale_mpi_epyc_epyc004_2023-06-13_06-06-32.csv "/>
    <s v="e1 10000 100 1 1 11"/>
    <n v="28.982091466666663"/>
    <n v="0.63499078867073755"/>
    <n v="27.712109889325188"/>
    <n v="30.252073044008139"/>
    <x v="0"/>
  </r>
  <r>
    <x v="4"/>
    <x v="0"/>
    <n v="100"/>
    <x v="0"/>
    <x v="20"/>
    <n v="1"/>
    <n v="29.507750999999999"/>
    <n v="13.333348000000001"/>
    <n v="35.908881000000001"/>
    <n v="1.795444"/>
    <s v="5"/>
    <s v="scale_mpi_epyc_job_12524.out "/>
    <s v="scale_mpi_epyc_epyc005_2023-06-15_00-08-09.csv "/>
    <s v="e1 10000 100 1 1 21"/>
    <n v="27.120550733333335"/>
    <n v="1.3229857788994259"/>
    <n v="24.474579175534483"/>
    <n v="29.766522291132187"/>
    <x v="0"/>
  </r>
  <r>
    <x v="3"/>
    <x v="0"/>
    <n v="100"/>
    <x v="0"/>
    <x v="26"/>
    <n v="1"/>
    <n v="29.491571"/>
    <n v="15.16479"/>
    <n v="74.596406999999999"/>
    <n v="2.8690929999999999"/>
    <s v="8"/>
    <s v="scale_mpi_epyc_job_12284.out "/>
    <s v="scale_mpi_epyc_epyc008_2023-06-13_22-48-06.csv "/>
    <s v="e3 10000 100 1 1 27"/>
    <n v="28.312944454545448"/>
    <n v="0.96101509190286927"/>
    <n v="26.39091427073971"/>
    <n v="30.234974638351186"/>
    <x v="0"/>
  </r>
  <r>
    <x v="3"/>
    <x v="0"/>
    <n v="100"/>
    <x v="0"/>
    <x v="25"/>
    <n v="1"/>
    <n v="29.466736999999998"/>
    <n v="15.278354999999999"/>
    <n v="79.349772000000002"/>
    <n v="3.173991"/>
    <s v="5"/>
    <s v="scale_mpi_epyc_job_12529.out "/>
    <s v="scale_mpi_epyc_epyc005_2023-06-15_01-13-26.csv "/>
    <s v="e3 10000 100 1 1 26"/>
    <n v="28.806910181818182"/>
    <n v="0.91194637523488065"/>
    <n v="26.983017431348422"/>
    <n v="30.630802932287942"/>
    <x v="0"/>
  </r>
  <r>
    <x v="3"/>
    <x v="0"/>
    <n v="100"/>
    <x v="0"/>
    <x v="31"/>
    <n v="1"/>
    <n v="29.456804999999999"/>
    <n v="16.121817"/>
    <n v="124.21150299999999"/>
    <n v="4.0068229999999998"/>
    <s v="2"/>
    <s v="scale_mpi_epyc_job_12288.out "/>
    <s v="scale_mpi_epyc_epyc002_2023-06-13_23-49-23.csv "/>
    <s v="e3 10000 100 1 1 32"/>
    <n v="28.555880818181819"/>
    <n v="3.120008026697195"/>
    <n v="22.315864764787428"/>
    <n v="34.795896871576211"/>
    <x v="0"/>
  </r>
  <r>
    <x v="3"/>
    <x v="0"/>
    <n v="100"/>
    <x v="0"/>
    <x v="37"/>
    <n v="1"/>
    <n v="29.450116000000001"/>
    <n v="17.186222999999998"/>
    <n v="144.56977499999999"/>
    <n v="3.9072909999999998"/>
    <s v="2"/>
    <s v="scale_mpi_epyc_job_12255.out "/>
    <s v="scale_mpi_epyc_epyc002_2023-06-13_17-08-11.csv "/>
    <s v="e3 10000 100 1 1 38"/>
    <n v="28.403345000000002"/>
    <n v="0.85679985829152172"/>
    <n v="26.689745283416958"/>
    <n v="30.116944716583046"/>
    <x v="0"/>
  </r>
  <r>
    <x v="4"/>
    <x v="0"/>
    <n v="100"/>
    <x v="0"/>
    <x v="16"/>
    <n v="1"/>
    <n v="29.448250000000002"/>
    <n v="12.416582999999999"/>
    <n v="34.652279"/>
    <n v="2.1657670000000002"/>
    <s v="1"/>
    <s v="scale_mpi_epyc_job_12532.out "/>
    <s v="scale_mpi_epyc_epyc001.orfeo.hpc_2023-06-15_02-53-33.csv "/>
    <s v="e1 10000 100 1 1 17"/>
    <n v="29.646154599999996"/>
    <n v="1.0708546290641572"/>
    <n v="27.50444534187168"/>
    <n v="31.787863858128311"/>
    <x v="0"/>
  </r>
  <r>
    <x v="3"/>
    <x v="0"/>
    <n v="100"/>
    <x v="0"/>
    <x v="24"/>
    <n v="1"/>
    <n v="29.431356000000001"/>
    <n v="13.33348"/>
    <n v="55.424002999999999"/>
    <n v="2.3093330000000001"/>
    <s v="2"/>
    <s v="scale_mpi_epyc_job_12525.out "/>
    <s v="scale_mpi_epyc_epyc002_2023-06-15_01-01-48.csv "/>
    <s v="e3 10000 100 1 1 25"/>
    <n v="29.531173000000003"/>
    <n v="0.73502955137668502"/>
    <n v="28.061113897246631"/>
    <n v="31.001232102753374"/>
    <x v="0"/>
  </r>
  <r>
    <x v="4"/>
    <x v="0"/>
    <n v="100"/>
    <x v="0"/>
    <x v="17"/>
    <n v="1"/>
    <n v="29.403269999999999"/>
    <n v="12.496159"/>
    <n v="35.052813999999998"/>
    <n v="2.0619299999999998"/>
    <s v="4"/>
    <s v="scale_mpi_epyc_job_12136.out "/>
    <s v="scale_mpi_epyc_epyc004_2023-06-13_06-06-32.csv "/>
    <s v="e1 10000 100 1 1 18"/>
    <n v="29.136147199999996"/>
    <n v="1.0307427110270466"/>
    <n v="27.074661777945902"/>
    <n v="31.19763262205409"/>
    <x v="0"/>
  </r>
  <r>
    <x v="4"/>
    <x v="0"/>
    <n v="100"/>
    <x v="0"/>
    <x v="15"/>
    <n v="1"/>
    <n v="29.401132"/>
    <n v="12.428748000000001"/>
    <n v="27.776813000000001"/>
    <n v="1.851788"/>
    <s v="4"/>
    <s v="scale_mpi_epyc_job_12528.out "/>
    <s v="scale_mpi_epyc_epyc004_2023-06-15_01-09-46.csv "/>
    <s v="e1 10000 100 1 1 16"/>
    <n v="30.654017133333337"/>
    <n v="0.98892203942372325"/>
    <n v="28.67617305448589"/>
    <n v="32.63186121218078"/>
    <x v="0"/>
  </r>
  <r>
    <x v="4"/>
    <x v="0"/>
    <n v="100"/>
    <x v="0"/>
    <x v="17"/>
    <n v="1"/>
    <n v="29.399851999999999"/>
    <n v="13.248296"/>
    <n v="36.859921"/>
    <n v="2.168231"/>
    <s v="5"/>
    <s v="scale_mpi_epyc_job_12524.out "/>
    <s v="scale_mpi_epyc_epyc005_2023-06-15_00-08-09.csv "/>
    <s v="e1 10000 100 1 1 18"/>
    <n v="29.136147199999996"/>
    <n v="1.0307427110270466"/>
    <n v="27.074661777945902"/>
    <n v="31.19763262205409"/>
    <x v="0"/>
  </r>
  <r>
    <x v="4"/>
    <x v="0"/>
    <n v="100"/>
    <x v="0"/>
    <x v="18"/>
    <n v="1"/>
    <n v="29.398389000000002"/>
    <n v="14.223229999999999"/>
    <n v="46.038957000000003"/>
    <n v="2.5577200000000002"/>
    <s v="6"/>
    <s v="scale_mpi_epyc_job_12184.out "/>
    <s v="scale_mpi_epyc_epyc006_2023-06-13_10-50-11.csv "/>
    <s v="e1 10000 100 1 1 19"/>
    <n v="28.395312133333334"/>
    <n v="0.90368940206578185"/>
    <n v="26.587933329201771"/>
    <n v="30.202690937464897"/>
    <x v="0"/>
  </r>
  <r>
    <x v="3"/>
    <x v="0"/>
    <n v="100"/>
    <x v="0"/>
    <x v="41"/>
    <n v="1"/>
    <n v="29.390630999999999"/>
    <n v="18.428964000000001"/>
    <n v="162.43602200000001"/>
    <n v="3.9618540000000002"/>
    <s v="2"/>
    <s v="scale_mpi_epyc_job_12255.out "/>
    <s v="scale_mpi_epyc_epyc002_2023-06-13_17-08-11.csv "/>
    <s v="e3 10000 100 1 1 42"/>
    <n v="28.235890999999999"/>
    <n v="0.80684303402858526"/>
    <n v="26.622204931942829"/>
    <n v="29.849577068057169"/>
    <x v="0"/>
  </r>
  <r>
    <x v="4"/>
    <x v="0"/>
    <n v="100"/>
    <x v="0"/>
    <x v="16"/>
    <n v="1"/>
    <n v="29.386144000000002"/>
    <n v="12.738409000000001"/>
    <n v="27.76585"/>
    <n v="1.735366"/>
    <s v="4"/>
    <s v="scale_mpi_epyc_job_12528.out "/>
    <s v="scale_mpi_epyc_epyc004_2023-06-15_01-09-46.csv "/>
    <s v="e1 10000 100 1 1 17"/>
    <n v="29.646154599999996"/>
    <n v="1.0708546290641572"/>
    <n v="27.50444534187168"/>
    <n v="31.787863858128311"/>
    <x v="0"/>
  </r>
  <r>
    <x v="4"/>
    <x v="0"/>
    <n v="100"/>
    <x v="0"/>
    <x v="16"/>
    <n v="1"/>
    <n v="29.383020999999999"/>
    <n v="11.761554"/>
    <n v="19.564578000000001"/>
    <n v="1.2227859999999999"/>
    <s v="4"/>
    <s v="scale_mpi_epyc_job_12136.out "/>
    <s v="scale_mpi_epyc_epyc004_2023-06-13_06-06-32.csv "/>
    <s v="e1 10000 100 1 1 17"/>
    <n v="29.646154599999996"/>
    <n v="1.0708546290641572"/>
    <n v="27.50444534187168"/>
    <n v="31.787863858128311"/>
    <x v="0"/>
  </r>
  <r>
    <x v="3"/>
    <x v="0"/>
    <n v="100"/>
    <x v="0"/>
    <x v="24"/>
    <n v="1"/>
    <n v="29.373255"/>
    <n v="13.700283000000001"/>
    <n v="78.987938"/>
    <n v="3.2911640000000002"/>
    <s v="6"/>
    <s v="scale_mpi_epyc_job_12211.out "/>
    <s v="scale_mpi_epyc_epyc006_2023-06-13_12-02-32.csv "/>
    <s v="e3 10000 100 1 1 25"/>
    <n v="29.531173000000003"/>
    <n v="0.73502955137668502"/>
    <n v="28.061113897246631"/>
    <n v="31.001232102753374"/>
    <x v="0"/>
  </r>
  <r>
    <x v="4"/>
    <x v="0"/>
    <n v="100"/>
    <x v="0"/>
    <x v="17"/>
    <n v="1"/>
    <n v="29.355512000000001"/>
    <n v="13.692131"/>
    <n v="42.813938999999998"/>
    <n v="2.5184669999999998"/>
    <s v="4"/>
    <s v="scale_mpi_epyc_job_12528.out "/>
    <s v="scale_mpi_epyc_epyc004_2023-06-15_01-09-46.csv "/>
    <s v="e1 10000 100 1 1 18"/>
    <n v="29.136147199999996"/>
    <n v="1.0307427110270466"/>
    <n v="27.074661777945902"/>
    <n v="31.19763262205409"/>
    <x v="0"/>
  </r>
  <r>
    <x v="3"/>
    <x v="0"/>
    <n v="100"/>
    <x v="0"/>
    <x v="26"/>
    <n v="1"/>
    <n v="29.326355"/>
    <n v="15.254148000000001"/>
    <n v="84.587869999999995"/>
    <n v="3.2533799999999999"/>
    <s v="2"/>
    <s v="scale_mpi_epyc_job_12525.out "/>
    <s v="scale_mpi_epyc_epyc002_2023-06-15_01-01-48.csv "/>
    <s v="e3 10000 100 1 1 27"/>
    <n v="28.312944454545448"/>
    <n v="0.96101509190286927"/>
    <n v="26.39091427073971"/>
    <n v="30.234974638351186"/>
    <x v="0"/>
  </r>
  <r>
    <x v="4"/>
    <x v="0"/>
    <n v="100"/>
    <x v="0"/>
    <x v="15"/>
    <n v="1"/>
    <n v="29.320854000000001"/>
    <n v="12.034810999999999"/>
    <n v="19.768484999999998"/>
    <n v="1.3178989999999999"/>
    <s v="4"/>
    <s v="scale_mpi_epyc_job_12136.out "/>
    <s v="scale_mpi_epyc_epyc004_2023-06-13_06-06-32.csv "/>
    <s v="e1 10000 100 1 1 16"/>
    <n v="30.654017133333337"/>
    <n v="0.98892203942372325"/>
    <n v="28.67617305448589"/>
    <n v="32.63186121218078"/>
    <x v="0"/>
  </r>
  <r>
    <x v="4"/>
    <x v="0"/>
    <n v="100"/>
    <x v="0"/>
    <x v="9"/>
    <n v="1"/>
    <n v="29.305112000000001"/>
    <n v="10.550478999999999"/>
    <n v="9.5163659999999997"/>
    <n v="1.057374"/>
    <s v="4"/>
    <s v="scale_mpi_epyc_job_12528.out "/>
    <s v="scale_mpi_epyc_epyc004_2023-06-15_01-09-46.csv "/>
    <s v="e1 10000 100 1 1 10"/>
    <n v="30.412464799999999"/>
    <n v="0.72774818108976325"/>
    <n v="28.956968437820471"/>
    <n v="31.867961162179526"/>
    <x v="0"/>
  </r>
  <r>
    <x v="3"/>
    <x v="0"/>
    <n v="100"/>
    <x v="0"/>
    <x v="25"/>
    <n v="1"/>
    <n v="29.291878000000001"/>
    <n v="13.925661"/>
    <n v="65.743238000000005"/>
    <n v="2.6297299999999999"/>
    <s v="2"/>
    <s v="scale_mpi_epyc_job_12525.out "/>
    <s v="scale_mpi_epyc_epyc002_2023-06-15_01-01-48.csv "/>
    <s v="e3 10000 100 1 1 26"/>
    <n v="28.806910181818182"/>
    <n v="0.91194637523488065"/>
    <n v="26.983017431348422"/>
    <n v="30.630802932287942"/>
    <x v="0"/>
  </r>
  <r>
    <x v="3"/>
    <x v="0"/>
    <n v="100"/>
    <x v="0"/>
    <x v="30"/>
    <n v="1"/>
    <n v="29.291447999999999"/>
    <n v="16.163927000000001"/>
    <n v="124.37367500000001"/>
    <n v="4.1457889999999997"/>
    <s v="2"/>
    <s v="scale_mpi_epyc_job_12288.out "/>
    <s v="scale_mpi_epyc_epyc002_2023-06-13_23-49-23.csv "/>
    <s v="e3 10000 100 1 1 31"/>
    <n v="27.372491545454547"/>
    <n v="2.6136659512326177"/>
    <n v="22.145159642989313"/>
    <n v="32.599823447919782"/>
    <x v="0"/>
  </r>
  <r>
    <x v="3"/>
    <x v="0"/>
    <n v="100"/>
    <x v="0"/>
    <x v="31"/>
    <n v="1"/>
    <n v="29.277774000000001"/>
    <n v="16.030702000000002"/>
    <n v="116.401905"/>
    <n v="3.7549000000000001"/>
    <s v="2"/>
    <s v="scale_mpi_epyc_job_12525.out "/>
    <s v="scale_mpi_epyc_epyc002_2023-06-15_01-01-48.csv "/>
    <s v="e3 10000 100 1 1 32"/>
    <n v="28.555880818181819"/>
    <n v="3.120008026697195"/>
    <n v="22.315864764787428"/>
    <n v="34.795896871576211"/>
    <x v="0"/>
  </r>
  <r>
    <x v="3"/>
    <x v="0"/>
    <n v="100"/>
    <x v="0"/>
    <x v="24"/>
    <n v="1"/>
    <n v="29.266711999999998"/>
    <n v="13.451768"/>
    <n v="60.651158000000002"/>
    <n v="2.5271319999999999"/>
    <s v="6"/>
    <s v="scale_mpi_epyc_job_12340.out "/>
    <s v="scale_mpi_epyc_epyc006_2023-06-14_14-04-43.csv "/>
    <s v="e3 10000 100 1 1 25"/>
    <n v="29.531173000000003"/>
    <n v="0.73502955137668502"/>
    <n v="28.061113897246631"/>
    <n v="31.001232102753374"/>
    <x v="0"/>
  </r>
  <r>
    <x v="3"/>
    <x v="0"/>
    <n v="100"/>
    <x v="0"/>
    <x v="27"/>
    <n v="1"/>
    <n v="29.260069999999999"/>
    <n v="15.723067"/>
    <n v="85.366506999999999"/>
    <n v="3.1617220000000001"/>
    <s v="2"/>
    <s v="scale_mpi_epyc_job_12525.out "/>
    <s v="scale_mpi_epyc_epyc002_2023-06-15_01-01-48.csv "/>
    <s v="e3 10000 100 1 1 28"/>
    <n v="28.303809363636358"/>
    <n v="0.65267639395396404"/>
    <n v="26.998456575728429"/>
    <n v="29.609162151544286"/>
    <x v="0"/>
  </r>
  <r>
    <x v="4"/>
    <x v="0"/>
    <n v="100"/>
    <x v="0"/>
    <x v="15"/>
    <n v="1"/>
    <n v="29.255486000000001"/>
    <n v="13.022038"/>
    <n v="36.509554999999999"/>
    <n v="2.43397"/>
    <s v="4"/>
    <s v="scale_mpi_epyc_job_12528.out "/>
    <s v="scale_mpi_epyc_epyc004_2023-06-15_01-09-46.csv "/>
    <s v="e1 10000 100 1 1 16"/>
    <n v="30.654017133333337"/>
    <n v="0.98892203942372325"/>
    <n v="28.67617305448589"/>
    <n v="32.63186121218078"/>
    <x v="0"/>
  </r>
  <r>
    <x v="4"/>
    <x v="0"/>
    <n v="100"/>
    <x v="0"/>
    <x v="17"/>
    <n v="1"/>
    <n v="29.253927000000001"/>
    <n v="13.602662"/>
    <n v="39.438240999999998"/>
    <n v="2.3198970000000001"/>
    <s v="4"/>
    <s v="scale_mpi_epyc_job_12528.out "/>
    <s v="scale_mpi_epyc_epyc004_2023-06-15_01-09-46.csv "/>
    <s v="e1 10000 100 1 1 18"/>
    <n v="29.136147199999996"/>
    <n v="1.0307427110270466"/>
    <n v="27.074661777945902"/>
    <n v="31.19763262205409"/>
    <x v="0"/>
  </r>
  <r>
    <x v="3"/>
    <x v="0"/>
    <n v="100"/>
    <x v="0"/>
    <x v="27"/>
    <n v="1"/>
    <n v="29.241278000000001"/>
    <n v="14.857530000000001"/>
    <n v="78.659638999999999"/>
    <n v="2.9133200000000001"/>
    <s v="2"/>
    <s v="scale_mpi_epyc_job_12525.out "/>
    <s v="scale_mpi_epyc_epyc002_2023-06-15_01-01-48.csv "/>
    <s v="e3 10000 100 1 1 28"/>
    <n v="28.303809363636358"/>
    <n v="0.65267639395396404"/>
    <n v="26.998456575728429"/>
    <n v="29.609162151544286"/>
    <x v="0"/>
  </r>
  <r>
    <x v="4"/>
    <x v="0"/>
    <n v="100"/>
    <x v="0"/>
    <x v="10"/>
    <n v="1"/>
    <n v="29.238994000000002"/>
    <n v="12.145098000000001"/>
    <n v="10.76149"/>
    <n v="1.076149"/>
    <s v="1"/>
    <s v="scale_mpi_epyc_job_12532.out "/>
    <s v="scale_mpi_epyc_epyc001.orfeo.hpc_2023-06-15_02-53-33.csv "/>
    <s v="e1 10000 100 1 1 11"/>
    <n v="28.982091466666663"/>
    <n v="0.63499078867073755"/>
    <n v="27.712109889325188"/>
    <n v="30.252073044008139"/>
    <x v="0"/>
  </r>
  <r>
    <x v="3"/>
    <x v="0"/>
    <n v="100"/>
    <x v="0"/>
    <x v="23"/>
    <n v="1"/>
    <n v="29.217041999999999"/>
    <n v="12.926005999999999"/>
    <n v="55.186236000000001"/>
    <n v="2.3994019999999998"/>
    <s v="5"/>
    <s v="scale_mpi_epyc_job_12529.out "/>
    <s v="scale_mpi_epyc_epyc005_2023-06-15_01-13-26.csv "/>
    <s v="e3 10000 100 1 1 24"/>
    <n v="29.907702363636361"/>
    <n v="1.4409196911816675"/>
    <n v="27.025862981273026"/>
    <n v="32.789541745999699"/>
    <x v="0"/>
  </r>
  <r>
    <x v="3"/>
    <x v="0"/>
    <n v="100"/>
    <x v="0"/>
    <x v="31"/>
    <n v="1"/>
    <n v="29.205117999999999"/>
    <n v="14.742502999999999"/>
    <n v="107.456092"/>
    <n v="3.466326"/>
    <s v="2"/>
    <s v="scale_mpi_epyc_job_12255.out "/>
    <s v="scale_mpi_epyc_epyc002_2023-06-13_17-08-11.csv "/>
    <s v="e3 10000 100 1 1 32"/>
    <n v="28.555880818181819"/>
    <n v="3.120008026697195"/>
    <n v="22.315864764787428"/>
    <n v="34.795896871576211"/>
    <x v="0"/>
  </r>
  <r>
    <x v="3"/>
    <x v="0"/>
    <n v="100"/>
    <x v="0"/>
    <x v="54"/>
    <n v="1"/>
    <n v="29.197353"/>
    <n v="17.838266999999998"/>
    <n v="175.24534299999999"/>
    <n v="3.2452839999999998"/>
    <s v="2"/>
    <s v="scale_mpi_epyc_job_12255.out "/>
    <s v="scale_mpi_epyc_epyc002_2023-06-13_17-08-11.csv "/>
    <s v="e3 10000 100 1 1 55"/>
    <n v="26.862871999999999"/>
    <n v="1.2370858180082012"/>
    <n v="24.388700363983595"/>
    <n v="29.337043636016404"/>
    <x v="0"/>
  </r>
  <r>
    <x v="4"/>
    <x v="0"/>
    <n v="100"/>
    <x v="0"/>
    <x v="19"/>
    <n v="1"/>
    <n v="29.194144000000001"/>
    <n v="13.203104"/>
    <n v="48.382601000000001"/>
    <n v="2.5464530000000001"/>
    <s v="5"/>
    <s v="scale_mpi_epyc_job_12524.out "/>
    <s v="scale_mpi_epyc_epyc005_2023-06-15_00-08-09.csv "/>
    <s v="e1 10000 100 1 1 20"/>
    <n v="27.656564000000003"/>
    <n v="0.80291047797191695"/>
    <n v="26.050743044056169"/>
    <n v="29.262384955943837"/>
    <x v="0"/>
  </r>
  <r>
    <x v="3"/>
    <x v="0"/>
    <n v="100"/>
    <x v="0"/>
    <x v="30"/>
    <n v="1"/>
    <n v="29.185247"/>
    <n v="15.400487999999999"/>
    <n v="96.143038000000004"/>
    <n v="3.2047680000000001"/>
    <s v="8"/>
    <s v="scale_mpi_epyc_job_12284.out "/>
    <s v="scale_mpi_epyc_epyc008_2023-06-13_22-48-06.csv "/>
    <s v="e3 10000 100 1 1 31"/>
    <n v="27.372491545454547"/>
    <n v="2.6136659512326177"/>
    <n v="22.145159642989313"/>
    <n v="32.599823447919782"/>
    <x v="0"/>
  </r>
  <r>
    <x v="3"/>
    <x v="0"/>
    <n v="100"/>
    <x v="0"/>
    <x v="29"/>
    <n v="1"/>
    <n v="29.181584999999998"/>
    <n v="15.429746"/>
    <n v="82.306500999999997"/>
    <n v="2.838155"/>
    <s v="5"/>
    <s v="scale_mpi_epyc_job_12529.out "/>
    <s v="scale_mpi_epyc_epyc005_2023-06-15_01-13-26.csv "/>
    <s v="e3 10000 100 1 1 30"/>
    <n v="27.182831272727274"/>
    <n v="2.0515951917361068"/>
    <n v="23.07964088925506"/>
    <n v="31.286021656199487"/>
    <x v="0"/>
  </r>
  <r>
    <x v="3"/>
    <x v="0"/>
    <n v="100"/>
    <x v="0"/>
    <x v="29"/>
    <n v="1"/>
    <n v="29.139593999999999"/>
    <n v="15.641242"/>
    <n v="120.409841"/>
    <n v="4.1520630000000001"/>
    <s v="8"/>
    <s v="scale_mpi_epyc_job_12284.out "/>
    <s v="scale_mpi_epyc_epyc008_2023-06-13_22-48-06.csv "/>
    <s v="e3 10000 100 1 1 30"/>
    <n v="27.182831272727274"/>
    <n v="2.0515951917361068"/>
    <n v="23.07964088925506"/>
    <n v="31.286021656199487"/>
    <x v="0"/>
  </r>
  <r>
    <x v="4"/>
    <x v="0"/>
    <n v="100"/>
    <x v="0"/>
    <x v="17"/>
    <n v="1"/>
    <n v="29.122841000000001"/>
    <n v="12.700663"/>
    <n v="35.764392999999998"/>
    <n v="2.1037880000000002"/>
    <s v="1"/>
    <s v="scale_mpi_epyc_job_12532.out "/>
    <s v="scale_mpi_epyc_epyc001.orfeo.hpc_2023-06-15_02-53-33.csv "/>
    <s v="e1 10000 100 1 1 18"/>
    <n v="29.136147199999996"/>
    <n v="1.0307427110270466"/>
    <n v="27.074661777945902"/>
    <n v="31.19763262205409"/>
    <x v="0"/>
  </r>
  <r>
    <x v="4"/>
    <x v="0"/>
    <n v="100"/>
    <x v="0"/>
    <x v="10"/>
    <n v="1"/>
    <n v="29.120585999999999"/>
    <n v="12.040518"/>
    <n v="11.38874"/>
    <n v="1.1388739999999999"/>
    <s v="4"/>
    <s v="scale_mpi_epyc_job_12290.out "/>
    <s v="scale_mpi_epyc_epyc004_2023-06-14_00-40-12.csv "/>
    <s v="e1 10000 100 1 1 11"/>
    <n v="28.982091466666663"/>
    <n v="0.63499078867073755"/>
    <n v="27.712109889325188"/>
    <n v="30.252073044008139"/>
    <x v="0"/>
  </r>
  <r>
    <x v="4"/>
    <x v="0"/>
    <n v="100"/>
    <x v="0"/>
    <x v="14"/>
    <n v="1"/>
    <n v="29.098610000000001"/>
    <n v="13.489986999999999"/>
    <n v="38.841850000000001"/>
    <n v="2.7744179999999998"/>
    <s v="6"/>
    <s v="scale_mpi_epyc_job_12184.out "/>
    <s v="scale_mpi_epyc_epyc006_2023-06-13_10-50-11.csv "/>
    <s v="e1 10000 100 1 1 15"/>
    <n v="27.95793646666667"/>
    <n v="0.94194740770914576"/>
    <n v="26.074041651248379"/>
    <n v="29.841831282084961"/>
    <x v="0"/>
  </r>
  <r>
    <x v="4"/>
    <x v="0"/>
    <n v="100"/>
    <x v="0"/>
    <x v="9"/>
    <n v="1"/>
    <n v="29.092403000000001"/>
    <n v="10.395648"/>
    <n v="8.9606700000000004"/>
    <n v="0.99563000000000001"/>
    <s v="4"/>
    <s v="scale_mpi_epyc_job_12136.out "/>
    <s v="scale_mpi_epyc_epyc004_2023-06-13_06-06-32.csv "/>
    <s v="e1 10000 100 1 1 10"/>
    <n v="30.412464799999999"/>
    <n v="0.72774818108976325"/>
    <n v="28.956968437820471"/>
    <n v="31.867961162179526"/>
    <x v="0"/>
  </r>
  <r>
    <x v="4"/>
    <x v="0"/>
    <n v="100"/>
    <x v="0"/>
    <x v="16"/>
    <n v="1"/>
    <n v="29.078253"/>
    <n v="12.479839999999999"/>
    <n v="24.867768000000002"/>
    <n v="1.554235"/>
    <s v="1"/>
    <s v="scale_mpi_epyc_job_12532.out "/>
    <s v="scale_mpi_epyc_epyc001.orfeo.hpc_2023-06-15_02-53-33.csv "/>
    <s v="e1 10000 100 1 1 17"/>
    <n v="29.646154599999996"/>
    <n v="1.0708546290641572"/>
    <n v="27.50444534187168"/>
    <n v="31.787863858128311"/>
    <x v="0"/>
  </r>
  <r>
    <x v="4"/>
    <x v="0"/>
    <n v="100"/>
    <x v="0"/>
    <x v="10"/>
    <n v="1"/>
    <n v="29.043759999999999"/>
    <n v="11.879141000000001"/>
    <n v="10.853832000000001"/>
    <n v="1.085383"/>
    <s v="5"/>
    <s v="scale_mpi_epyc_job_12524.out "/>
    <s v="scale_mpi_epyc_epyc005_2023-06-15_00-08-09.csv "/>
    <s v="e1 10000 100 1 1 11"/>
    <n v="28.982091466666663"/>
    <n v="0.63499078867073755"/>
    <n v="27.712109889325188"/>
    <n v="30.252073044008139"/>
    <x v="0"/>
  </r>
  <r>
    <x v="4"/>
    <x v="0"/>
    <n v="100"/>
    <x v="0"/>
    <x v="14"/>
    <n v="1"/>
    <n v="29.043607000000002"/>
    <n v="13.447812000000001"/>
    <n v="28.921461000000001"/>
    <n v="2.0658189999999998"/>
    <s v="2"/>
    <s v="scale_mpi_epyc_job_12286.out "/>
    <s v="scale_mpi_epyc_epyc002_2023-06-13_23-12-43.csv "/>
    <s v="e1 10000 100 1 1 15"/>
    <n v="27.95793646666667"/>
    <n v="0.94194740770914576"/>
    <n v="26.074041651248379"/>
    <n v="29.841831282084961"/>
    <x v="0"/>
  </r>
  <r>
    <x v="3"/>
    <x v="0"/>
    <n v="100"/>
    <x v="0"/>
    <x v="37"/>
    <n v="1"/>
    <n v="29.039501000000001"/>
    <n v="16.302436"/>
    <n v="159.66472400000001"/>
    <n v="4.3152629999999998"/>
    <s v="2"/>
    <s v="scale_mpi_epyc_job_12288.out "/>
    <s v="scale_mpi_epyc_epyc002_2023-06-13_23-49-23.csv "/>
    <s v="e3 10000 100 1 1 38"/>
    <n v="28.403345000000002"/>
    <n v="0.85679985829152172"/>
    <n v="26.689745283416958"/>
    <n v="30.116944716583046"/>
    <x v="0"/>
  </r>
  <r>
    <x v="4"/>
    <x v="0"/>
    <n v="100"/>
    <x v="0"/>
    <x v="10"/>
    <n v="1"/>
    <n v="29.038713000000001"/>
    <n v="11.913959"/>
    <n v="12.885465999999999"/>
    <n v="1.2885470000000001"/>
    <s v="2"/>
    <s v="scale_mpi_epyc_job_12286.out "/>
    <s v="scale_mpi_epyc_epyc002_2023-06-13_23-12-43.csv "/>
    <s v="e1 10000 100 1 1 11"/>
    <n v="28.982091466666663"/>
    <n v="0.63499078867073755"/>
    <n v="27.712109889325188"/>
    <n v="30.252073044008139"/>
    <x v="0"/>
  </r>
  <r>
    <x v="3"/>
    <x v="0"/>
    <n v="100"/>
    <x v="0"/>
    <x v="34"/>
    <n v="1"/>
    <n v="29.037489000000001"/>
    <n v="15.521397"/>
    <n v="147.31799000000001"/>
    <n v="4.3328819999999997"/>
    <s v="6"/>
    <s v="scale_mpi_epyc_job_12211.out "/>
    <s v="scale_mpi_epyc_epyc006_2023-06-13_12-02-32.csv "/>
    <s v="e3 10000 100 1 1 35"/>
    <n v="28.694946200000004"/>
    <n v="0.29335242117339733"/>
    <n v="28.10824135765321"/>
    <n v="29.281651042346798"/>
    <x v="0"/>
  </r>
  <r>
    <x v="4"/>
    <x v="0"/>
    <n v="100"/>
    <x v="0"/>
    <x v="17"/>
    <n v="1"/>
    <n v="28.982104"/>
    <n v="13.246212"/>
    <n v="40.890315999999999"/>
    <n v="2.405313"/>
    <s v="1"/>
    <s v="scale_mpi_epyc_job_12532.out "/>
    <s v="scale_mpi_epyc_epyc001.orfeo.hpc_2023-06-15_02-53-33.csv "/>
    <s v="e1 10000 100 1 1 18"/>
    <n v="29.136147199999996"/>
    <n v="1.0307427110270466"/>
    <n v="27.074661777945902"/>
    <n v="31.19763262205409"/>
    <x v="0"/>
  </r>
  <r>
    <x v="4"/>
    <x v="0"/>
    <n v="100"/>
    <x v="0"/>
    <x v="18"/>
    <n v="1"/>
    <n v="28.969604"/>
    <n v="13.227312"/>
    <n v="39.537188"/>
    <n v="2.19651"/>
    <s v="5"/>
    <s v="scale_mpi_epyc_job_12524.out "/>
    <s v="scale_mpi_epyc_epyc005_2023-06-15_00-08-09.csv "/>
    <s v="e1 10000 100 1 1 19"/>
    <n v="28.395312133333334"/>
    <n v="0.90368940206578185"/>
    <n v="26.587933329201771"/>
    <n v="30.202690937464897"/>
    <x v="0"/>
  </r>
  <r>
    <x v="3"/>
    <x v="0"/>
    <n v="100"/>
    <x v="0"/>
    <x v="25"/>
    <n v="1"/>
    <n v="28.969446999999999"/>
    <n v="14.306025"/>
    <n v="68.741078999999999"/>
    <n v="2.7496429999999998"/>
    <s v="5"/>
    <s v="scale_mpi_epyc_job_12529.out "/>
    <s v="scale_mpi_epyc_epyc005_2023-06-15_01-13-26.csv "/>
    <s v="e3 10000 100 1 1 26"/>
    <n v="28.806910181818182"/>
    <n v="0.91194637523488065"/>
    <n v="26.983017431348422"/>
    <n v="30.630802932287942"/>
    <x v="0"/>
  </r>
  <r>
    <x v="4"/>
    <x v="0"/>
    <n v="100"/>
    <x v="0"/>
    <x v="10"/>
    <n v="1"/>
    <n v="28.966004000000002"/>
    <n v="11.897656"/>
    <n v="12.643241"/>
    <n v="1.264324"/>
    <s v="6"/>
    <s v="scale_mpi_epyc_job_12184.out "/>
    <s v="scale_mpi_epyc_epyc006_2023-06-13_10-50-11.csv "/>
    <s v="e1 10000 100 1 1 11"/>
    <n v="28.982091466666663"/>
    <n v="0.63499078867073755"/>
    <n v="27.712109889325188"/>
    <n v="30.252073044008139"/>
    <x v="0"/>
  </r>
  <r>
    <x v="3"/>
    <x v="0"/>
    <n v="100"/>
    <x v="0"/>
    <x v="46"/>
    <n v="1"/>
    <n v="28.956716"/>
    <n v="18.264073"/>
    <n v="221.90967000000001"/>
    <n v="4.8241230000000002"/>
    <s v="8"/>
    <s v="scale_mpi_epyc_job_12284.out "/>
    <s v="scale_mpi_epyc_epyc008_2023-06-13_22-48-06.csv "/>
    <s v="e3 10000 100 1 1 47"/>
    <n v="27.5710312"/>
    <n v="1.8967099600153394"/>
    <n v="23.777611279969321"/>
    <n v="31.364451120030679"/>
    <x v="0"/>
  </r>
  <r>
    <x v="3"/>
    <x v="0"/>
    <n v="100"/>
    <x v="0"/>
    <x v="41"/>
    <n v="1"/>
    <n v="28.952535000000001"/>
    <n v="17.626956"/>
    <n v="204.563671"/>
    <n v="4.9893580000000002"/>
    <s v="6"/>
    <s v="scale_mpi_epyc_job_12340.out "/>
    <s v="scale_mpi_epyc_epyc006_2023-06-14_14-04-43.csv "/>
    <s v="e3 10000 100 1 1 42"/>
    <n v="28.235890999999999"/>
    <n v="0.80684303402858526"/>
    <n v="26.622204931942829"/>
    <n v="29.849577068057169"/>
    <x v="0"/>
  </r>
  <r>
    <x v="4"/>
    <x v="0"/>
    <n v="100"/>
    <x v="0"/>
    <x v="10"/>
    <n v="1"/>
    <n v="28.921029999999998"/>
    <n v="11.844179"/>
    <n v="10.282145999999999"/>
    <n v="1.0282150000000001"/>
    <s v="4"/>
    <s v="scale_mpi_epyc_job_12528.out "/>
    <s v="scale_mpi_epyc_epyc004_2023-06-15_01-09-46.csv "/>
    <s v="e1 10000 100 1 1 11"/>
    <n v="28.982091466666663"/>
    <n v="0.63499078867073755"/>
    <n v="27.712109889325188"/>
    <n v="30.252073044008139"/>
    <x v="0"/>
  </r>
  <r>
    <x v="4"/>
    <x v="0"/>
    <n v="100"/>
    <x v="0"/>
    <x v="16"/>
    <n v="1"/>
    <n v="28.919003"/>
    <n v="13.09427"/>
    <n v="26.762568000000002"/>
    <n v="1.672661"/>
    <s v="4"/>
    <s v="scale_mpi_epyc_job_12136.out "/>
    <s v="scale_mpi_epyc_epyc004_2023-06-13_06-06-32.csv "/>
    <s v="e1 10000 100 1 1 17"/>
    <n v="29.646154599999996"/>
    <n v="1.0708546290641572"/>
    <n v="27.50444534187168"/>
    <n v="31.787863858128311"/>
    <x v="0"/>
  </r>
  <r>
    <x v="3"/>
    <x v="0"/>
    <n v="100"/>
    <x v="0"/>
    <x v="34"/>
    <n v="1"/>
    <n v="28.90915"/>
    <n v="14.687512999999999"/>
    <n v="95.450616999999994"/>
    <n v="2.8073709999999998"/>
    <s v="8"/>
    <s v="scale_mpi_epyc_job_12284.out "/>
    <s v="scale_mpi_epyc_epyc008_2023-06-13_22-48-06.csv "/>
    <s v="e3 10000 100 1 1 35"/>
    <n v="28.694946200000004"/>
    <n v="0.29335242117339733"/>
    <n v="28.10824135765321"/>
    <n v="29.281651042346798"/>
    <x v="0"/>
  </r>
  <r>
    <x v="4"/>
    <x v="0"/>
    <n v="100"/>
    <x v="0"/>
    <x v="16"/>
    <n v="1"/>
    <n v="28.906866999999998"/>
    <n v="12.305225999999999"/>
    <n v="30.636821999999999"/>
    <n v="1.914801"/>
    <s v="5"/>
    <s v="scale_mpi_epyc_job_12524.out "/>
    <s v="scale_mpi_epyc_epyc005_2023-06-15_00-08-09.csv "/>
    <s v="e1 10000 100 1 1 17"/>
    <n v="29.646154599999996"/>
    <n v="1.0708546290641572"/>
    <n v="27.50444534187168"/>
    <n v="31.787863858128311"/>
    <x v="0"/>
  </r>
  <r>
    <x v="3"/>
    <x v="0"/>
    <n v="100"/>
    <x v="0"/>
    <x v="27"/>
    <n v="1"/>
    <n v="28.900614000000001"/>
    <n v="16.233139000000001"/>
    <n v="102.73941000000001"/>
    <n v="3.8051629999999999"/>
    <s v="6"/>
    <s v="scale_mpi_epyc_job_12340.out "/>
    <s v="scale_mpi_epyc_epyc006_2023-06-14_14-04-43.csv "/>
    <s v="e3 10000 100 1 1 28"/>
    <n v="28.303809363636358"/>
    <n v="0.65267639395396404"/>
    <n v="26.998456575728429"/>
    <n v="29.609162151544286"/>
    <x v="0"/>
  </r>
  <r>
    <x v="3"/>
    <x v="0"/>
    <n v="100"/>
    <x v="0"/>
    <x v="36"/>
    <n v="1"/>
    <n v="28.884193"/>
    <n v="14.634245"/>
    <n v="131.84635399999999"/>
    <n v="3.6623990000000002"/>
    <s v="2"/>
    <s v="scale_mpi_epyc_job_12255.out "/>
    <s v="scale_mpi_epyc_epyc002_2023-06-13_17-08-11.csv "/>
    <s v="e3 10000 100 1 1 37"/>
    <n v="28.364792000000001"/>
    <n v="0.29723869356787214"/>
    <n v="27.770314612864258"/>
    <n v="28.959269387135745"/>
    <x v="0"/>
  </r>
  <r>
    <x v="4"/>
    <x v="0"/>
    <n v="100"/>
    <x v="0"/>
    <x v="16"/>
    <n v="1"/>
    <n v="28.879597"/>
    <n v="12.348680999999999"/>
    <n v="29.939667"/>
    <n v="1.871229"/>
    <s v="1"/>
    <s v="scale_mpi_epyc_job_12532.out "/>
    <s v="scale_mpi_epyc_epyc001.orfeo.hpc_2023-06-15_02-53-33.csv "/>
    <s v="e1 10000 100 1 1 17"/>
    <n v="29.646154599999996"/>
    <n v="1.0708546290641572"/>
    <n v="27.50444534187168"/>
    <n v="31.787863858128311"/>
    <x v="0"/>
  </r>
  <r>
    <x v="4"/>
    <x v="0"/>
    <n v="100"/>
    <x v="0"/>
    <x v="18"/>
    <n v="1"/>
    <n v="28.874213999999998"/>
    <n v="13.293132"/>
    <n v="41.040107999999996"/>
    <n v="2.2800060000000002"/>
    <s v="4"/>
    <s v="scale_mpi_epyc_job_12290.out "/>
    <s v="scale_mpi_epyc_epyc004_2023-06-14_00-40-12.csv "/>
    <s v="e1 10000 100 1 1 19"/>
    <n v="28.395312133333334"/>
    <n v="0.90368940206578185"/>
    <n v="26.587933329201771"/>
    <n v="30.202690937464897"/>
    <x v="0"/>
  </r>
  <r>
    <x v="4"/>
    <x v="0"/>
    <n v="100"/>
    <x v="0"/>
    <x v="20"/>
    <n v="1"/>
    <n v="28.86748"/>
    <n v="14.212004"/>
    <n v="54.689559000000003"/>
    <n v="2.7344780000000002"/>
    <s v="4"/>
    <s v="scale_mpi_epyc_job_12136.out "/>
    <s v="scale_mpi_epyc_epyc004_2023-06-13_06-06-32.csv "/>
    <s v="e1 10000 100 1 1 21"/>
    <n v="27.120550733333335"/>
    <n v="1.3229857788994259"/>
    <n v="24.474579175534483"/>
    <n v="29.766522291132187"/>
    <x v="0"/>
  </r>
  <r>
    <x v="4"/>
    <x v="0"/>
    <n v="100"/>
    <x v="0"/>
    <x v="18"/>
    <n v="1"/>
    <n v="28.86694"/>
    <n v="15.011597999999999"/>
    <n v="60.975884999999998"/>
    <n v="3.3875489999999999"/>
    <s v="4"/>
    <s v="scale_mpi_epyc_job_12528.out "/>
    <s v="scale_mpi_epyc_epyc004_2023-06-15_01-09-46.csv "/>
    <s v="e1 10000 100 1 1 19"/>
    <n v="28.395312133333334"/>
    <n v="0.90368940206578185"/>
    <n v="26.587933329201771"/>
    <n v="30.202690937464897"/>
    <x v="0"/>
  </r>
  <r>
    <x v="4"/>
    <x v="0"/>
    <n v="100"/>
    <x v="0"/>
    <x v="16"/>
    <n v="1"/>
    <n v="28.841308000000001"/>
    <n v="12.148521000000001"/>
    <n v="22.222988999999998"/>
    <n v="1.3889370000000001"/>
    <s v="2"/>
    <s v="scale_mpi_epyc_job_12286.out "/>
    <s v="scale_mpi_epyc_epyc002_2023-06-13_23-12-43.csv "/>
    <s v="e1 10000 100 1 1 17"/>
    <n v="29.646154599999996"/>
    <n v="1.0708546290641572"/>
    <n v="27.50444534187168"/>
    <n v="31.787863858128311"/>
    <x v="0"/>
  </r>
  <r>
    <x v="3"/>
    <x v="0"/>
    <n v="100"/>
    <x v="0"/>
    <x v="53"/>
    <n v="1"/>
    <n v="28.828341000000002"/>
    <n v="17.083445999999999"/>
    <n v="106.286779"/>
    <n v="2.0054110000000001"/>
    <s v="6"/>
    <s v="scale_mpi_epyc_job_12211.out "/>
    <s v="scale_mpi_epyc_epyc006_2023-06-13_12-02-32.csv "/>
    <s v="e3 10000 100 1 1 54"/>
    <n v="27.380876399999998"/>
    <n v="0.92045905221974489"/>
    <n v="25.53995829556051"/>
    <n v="29.221794504439487"/>
    <x v="0"/>
  </r>
  <r>
    <x v="3"/>
    <x v="0"/>
    <n v="100"/>
    <x v="0"/>
    <x v="23"/>
    <n v="1"/>
    <n v="28.813421999999999"/>
    <n v="13.090942999999999"/>
    <n v="64.301112000000003"/>
    <n v="2.7957010000000002"/>
    <s v="2"/>
    <s v="scale_mpi_epyc_job_12525.out "/>
    <s v="scale_mpi_epyc_epyc002_2023-06-15_01-01-48.csv "/>
    <s v="e3 10000 100 1 1 24"/>
    <n v="29.907702363636361"/>
    <n v="1.4409196911816675"/>
    <n v="27.025862981273026"/>
    <n v="32.789541745999699"/>
    <x v="0"/>
  </r>
  <r>
    <x v="3"/>
    <x v="0"/>
    <n v="100"/>
    <x v="0"/>
    <x v="30"/>
    <n v="1"/>
    <n v="28.79617"/>
    <n v="16.065802999999999"/>
    <n v="123.1533"/>
    <n v="4.1051099999999998"/>
    <s v="2"/>
    <s v="scale_mpi_epyc_job_12525.out "/>
    <s v="scale_mpi_epyc_epyc002_2023-06-15_01-01-48.csv "/>
    <s v="e3 10000 100 1 1 31"/>
    <n v="27.372491545454547"/>
    <n v="2.6136659512326177"/>
    <n v="22.145159642989313"/>
    <n v="32.599823447919782"/>
    <x v="0"/>
  </r>
  <r>
    <x v="3"/>
    <x v="0"/>
    <n v="100"/>
    <x v="2"/>
    <x v="7"/>
    <n v="1"/>
    <n v="32.709187999999997"/>
    <n v="0.37532199999999999"/>
    <n v="0.82164099999999995"/>
    <n v="0.117377"/>
    <s v="4"/>
    <s v="scale_mpi_epyc_job_12254.out "/>
    <s v="scale_mpi_epyc_epyc004_2023-06-13_16-57-59.csv "/>
    <s v="e3 10000 100 100000 1 8"/>
    <n v="32.351851115384619"/>
    <n v="0.16876201110987743"/>
    <n v="32.014327093164866"/>
    <n v="32.689375137604372"/>
    <x v="1"/>
  </r>
  <r>
    <x v="3"/>
    <x v="0"/>
    <n v="100"/>
    <x v="0"/>
    <x v="32"/>
    <n v="1"/>
    <n v="28.792674000000002"/>
    <n v="13.744846000000001"/>
    <n v="77.203061000000005"/>
    <n v="2.4125960000000002"/>
    <s v="6"/>
    <s v="scale_mpi_epyc_job_12211.out "/>
    <s v="scale_mpi_epyc_epyc006_2023-06-13_12-02-32.csv "/>
    <s v="e3 10000 100 1 1 33"/>
    <n v="29.511930600000007"/>
    <n v="0.80286623870934104"/>
    <n v="27.906198122581323"/>
    <n v="31.11766307741869"/>
    <x v="0"/>
  </r>
  <r>
    <x v="3"/>
    <x v="0"/>
    <n v="100"/>
    <x v="0"/>
    <x v="44"/>
    <n v="1"/>
    <n v="28.778521999999999"/>
    <n v="18.328958"/>
    <n v="196.735738"/>
    <n v="4.4712670000000001"/>
    <s v="2"/>
    <s v="scale_mpi_epyc_job_12255.out "/>
    <s v="scale_mpi_epyc_epyc002_2023-06-13_17-08-11.csv "/>
    <s v="e3 10000 100 1 1 45"/>
    <n v="26.816305799999999"/>
    <n v="1.3474073125511306"/>
    <n v="24.121491174897738"/>
    <n v="29.511120425102259"/>
    <x v="0"/>
  </r>
  <r>
    <x v="3"/>
    <x v="0"/>
    <n v="100"/>
    <x v="0"/>
    <x v="34"/>
    <n v="1"/>
    <n v="28.764144999999999"/>
    <n v="14.854400999999999"/>
    <n v="112.411187"/>
    <n v="3.3062109999999998"/>
    <s v="2"/>
    <s v="scale_mpi_epyc_job_12255.out "/>
    <s v="scale_mpi_epyc_epyc002_2023-06-13_17-08-11.csv "/>
    <s v="e3 10000 100 1 1 35"/>
    <n v="28.694946200000004"/>
    <n v="0.29335242117339733"/>
    <n v="28.10824135765321"/>
    <n v="29.281651042346798"/>
    <x v="0"/>
  </r>
  <r>
    <x v="3"/>
    <x v="0"/>
    <n v="100"/>
    <x v="2"/>
    <x v="11"/>
    <n v="1"/>
    <n v="22.331909"/>
    <n v="0.14629400000000001"/>
    <n v="0.41418500000000003"/>
    <n v="3.7652999999999999E-2"/>
    <s v="4"/>
    <s v="scale_mpi_epyc_job_12254.out "/>
    <s v="scale_mpi_epyc_epyc004_2023-06-13_16-57-59.csv "/>
    <s v="e3 10000 100 100000 1 12"/>
    <n v="21.738244846153847"/>
    <n v="0.13605743734687412"/>
    <n v="21.466129971460099"/>
    <n v="22.010359720847596"/>
    <x v="1"/>
  </r>
  <r>
    <x v="3"/>
    <x v="0"/>
    <n v="100"/>
    <x v="0"/>
    <x v="25"/>
    <n v="1"/>
    <n v="28.759004999999998"/>
    <n v="14.422159000000001"/>
    <n v="79.759895"/>
    <n v="3.1903959999999998"/>
    <s v="5"/>
    <s v="scale_mpi_epyc_job_12529.out "/>
    <s v="scale_mpi_epyc_epyc005_2023-06-15_01-13-26.csv "/>
    <s v="e3 10000 100 1 1 26"/>
    <n v="28.806910181818182"/>
    <n v="0.91194637523488065"/>
    <n v="26.983017431348422"/>
    <n v="30.630802932287942"/>
    <x v="0"/>
  </r>
  <r>
    <x v="3"/>
    <x v="0"/>
    <n v="100"/>
    <x v="0"/>
    <x v="39"/>
    <n v="1"/>
    <n v="28.746949000000001"/>
    <n v="15.859627"/>
    <n v="144.30842799999999"/>
    <n v="3.7002160000000002"/>
    <s v="2"/>
    <s v="scale_mpi_epyc_job_12255.out "/>
    <s v="scale_mpi_epyc_epyc002_2023-06-13_17-08-11.csv "/>
    <s v="e3 10000 100 1 1 40"/>
    <n v="27.578900799999996"/>
    <n v="0.70425237710214339"/>
    <n v="26.170396045795709"/>
    <n v="28.987405554204283"/>
    <x v="0"/>
  </r>
  <r>
    <x v="3"/>
    <x v="0"/>
    <n v="100"/>
    <x v="0"/>
    <x v="31"/>
    <n v="1"/>
    <n v="28.746262999999999"/>
    <n v="14.545018000000001"/>
    <n v="91.855377000000004"/>
    <n v="2.9630770000000002"/>
    <s v="6"/>
    <s v="scale_mpi_epyc_job_12340.out "/>
    <s v="scale_mpi_epyc_epyc006_2023-06-14_14-04-43.csv "/>
    <s v="e3 10000 100 1 1 32"/>
    <n v="28.555880818181819"/>
    <n v="3.120008026697195"/>
    <n v="22.315864764787428"/>
    <n v="34.795896871576211"/>
    <x v="0"/>
  </r>
  <r>
    <x v="3"/>
    <x v="0"/>
    <n v="100"/>
    <x v="0"/>
    <x v="27"/>
    <n v="1"/>
    <n v="28.741811999999999"/>
    <n v="15.091945000000001"/>
    <n v="93.136155000000002"/>
    <n v="3.449487"/>
    <s v="2"/>
    <s v="scale_mpi_epyc_job_12525.out "/>
    <s v="scale_mpi_epyc_epyc002_2023-06-15_01-01-48.csv "/>
    <s v="e3 10000 100 1 1 28"/>
    <n v="28.303809363636358"/>
    <n v="0.65267639395396404"/>
    <n v="26.998456575728429"/>
    <n v="29.609162151544286"/>
    <x v="0"/>
  </r>
  <r>
    <x v="3"/>
    <x v="0"/>
    <n v="100"/>
    <x v="2"/>
    <x v="8"/>
    <n v="1"/>
    <n v="28.732748999999998"/>
    <n v="0.208116"/>
    <n v="0.82763799999999998"/>
    <n v="0.10345500000000001"/>
    <s v="7"/>
    <s v="scale_mpi_epyc_job_12139.out "/>
    <s v="scale_mpi_epyc_epyc007_2023-06-13_06-07-02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731117000000001"/>
    <n v="0.17511099999999999"/>
    <n v="0.21976899999999999"/>
    <n v="2.7470999999999999E-2"/>
    <s v="1"/>
    <s v="scale_mpi_epyc_job_12527.out "/>
    <s v="scale_mpi_epyc_epyc001.orfeo.hpc_2023-06-15_01-08-46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730148"/>
    <n v="0.19917399999999999"/>
    <n v="0.74025399999999997"/>
    <n v="9.2532000000000003E-2"/>
    <s v="4"/>
    <s v="scale_mpi_epyc_job_12254.out "/>
    <s v="scale_mpi_epyc_epyc004_2023-06-13_16-57-59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729821999999999"/>
    <n v="0.14280399999999999"/>
    <n v="0.31157200000000002"/>
    <n v="3.8946000000000001E-2"/>
    <s v="5"/>
    <s v="scale_mpi_epyc_job_12523.out "/>
    <s v="scale_mpi_epyc_epyc005_2023-06-14_23-12-39.csv "/>
    <s v="e3 10000 100 100000 1 9"/>
    <n v="28.694976346153837"/>
    <n v="4.1658933509274486E-2"/>
    <n v="28.611658479135286"/>
    <n v="28.778294213172387"/>
    <x v="0"/>
  </r>
  <r>
    <x v="4"/>
    <x v="0"/>
    <n v="100"/>
    <x v="0"/>
    <x v="19"/>
    <n v="1"/>
    <n v="28.716735"/>
    <n v="13.625927000000001"/>
    <n v="41.105300999999997"/>
    <n v="2.1634370000000001"/>
    <s v="5"/>
    <s v="scale_mpi_epyc_job_12524.out "/>
    <s v="scale_mpi_epyc_epyc005_2023-06-15_00-08-09.csv "/>
    <s v="e1 10000 100 1 1 20"/>
    <n v="27.656564000000003"/>
    <n v="0.80291047797191695"/>
    <n v="26.050743044056169"/>
    <n v="29.262384955943837"/>
    <x v="0"/>
  </r>
  <r>
    <x v="3"/>
    <x v="0"/>
    <n v="100"/>
    <x v="0"/>
    <x v="33"/>
    <n v="1"/>
    <n v="28.715982"/>
    <n v="14.705405000000001"/>
    <n v="131.033389"/>
    <n v="3.9707089999999998"/>
    <s v="6"/>
    <s v="scale_mpi_epyc_job_12340.out "/>
    <s v="scale_mpi_epyc_epyc006_2023-06-14_14-04-43.csv "/>
    <s v="e3 10000 100 1 1 34"/>
    <n v="29.7518064"/>
    <n v="0.59453817364826811"/>
    <n v="28.562730052703465"/>
    <n v="30.940882747296534"/>
    <x v="0"/>
  </r>
  <r>
    <x v="3"/>
    <x v="0"/>
    <n v="100"/>
    <x v="0"/>
    <x v="24"/>
    <n v="1"/>
    <n v="28.713787"/>
    <n v="13.494851000000001"/>
    <n v="46.261406000000001"/>
    <n v="1.927559"/>
    <s v="5"/>
    <s v="scale_mpi_epyc_job_12529.out "/>
    <s v="scale_mpi_epyc_epyc005_2023-06-15_01-13-26.csv "/>
    <s v="e3 10000 100 1 1 25"/>
    <n v="29.531173000000003"/>
    <n v="0.73502955137668502"/>
    <n v="28.061113897246631"/>
    <n v="31.001232102753374"/>
    <x v="0"/>
  </r>
  <r>
    <x v="3"/>
    <x v="0"/>
    <n v="100"/>
    <x v="2"/>
    <x v="8"/>
    <n v="1"/>
    <n v="28.712548999999999"/>
    <n v="0.13173899999999999"/>
    <n v="0.29016500000000001"/>
    <n v="3.6270999999999998E-2"/>
    <s v="6"/>
    <s v="scale_mpi_epyc_job_12538.out "/>
    <s v="scale_mpi_epyc_epyc006_2023-06-15_06-58-51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711863000000001"/>
    <n v="0.136712"/>
    <n v="0.34332800000000002"/>
    <n v="4.2916000000000003E-2"/>
    <s v="1"/>
    <s v="scale_mpi_epyc_job_12337.out "/>
    <s v="scale_mpi_epyc_epyc001.orfeo.hpc_2023-06-14_12-46-36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702054"/>
    <n v="0.14103099999999999"/>
    <n v="0.32993499999999998"/>
    <n v="4.1242000000000001E-2"/>
    <s v="2"/>
    <s v="scale_mpi_epyc_job_12148.out "/>
    <s v="scale_mpi_epyc_epyc002_2023-06-13_08-39-43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94659000000001"/>
    <n v="0.13398199999999999"/>
    <n v="0.30471700000000002"/>
    <n v="3.8089999999999999E-2"/>
    <s v="2"/>
    <s v="scale_mpi_epyc_job_12148.out "/>
    <s v="scale_mpi_epyc_epyc002_2023-06-13_08-39-43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92473"/>
    <n v="0.130688"/>
    <n v="0.26330399999999998"/>
    <n v="3.2912999999999998E-2"/>
    <s v="7"/>
    <s v="scale_mpi_epyc_job_12139.out "/>
    <s v="scale_mpi_epyc_epyc007_2023-06-13_06-07-02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89926"/>
    <n v="0.14596100000000001"/>
    <n v="0.42350399999999999"/>
    <n v="5.2937999999999999E-2"/>
    <s v="7"/>
    <s v="scale_mpi_epyc_job_12139.out "/>
    <s v="scale_mpi_epyc_epyc007_2023-06-13_06-07-02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89139999999998"/>
    <n v="0.12982399999999999"/>
    <n v="0.25993100000000002"/>
    <n v="3.2490999999999999E-2"/>
    <s v="4"/>
    <s v="scale_mpi_epyc_job_12531.out "/>
    <s v="scale_mpi_epyc_epyc004_2023-06-15_02-14-13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88275000000001"/>
    <n v="0.134381"/>
    <n v="0.26920500000000003"/>
    <n v="3.3651E-2"/>
    <s v="5"/>
    <s v="scale_mpi_epyc_job_12329.out "/>
    <s v="scale_mpi_epyc_epyc005_2023-06-14_10-04-14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87674999999999"/>
    <n v="0.130911"/>
    <n v="0.31124000000000002"/>
    <n v="3.8905000000000002E-2"/>
    <s v="1"/>
    <s v="scale_mpi_epyc_job_12333.out "/>
    <s v="scale_mpi_epyc_epyc001.orfeo.hpc_2023-06-14_12-04-14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87284999999999"/>
    <n v="0.13331999999999999"/>
    <n v="0.31057099999999999"/>
    <n v="3.8821000000000001E-2"/>
    <s v="7"/>
    <s v="scale_mpi_epyc_job_12504.out "/>
    <s v="scale_mpi_epyc_epyc007_2023-06-14_18-51-36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75743000000001"/>
    <n v="0.12961400000000001"/>
    <n v="0.325127"/>
    <n v="4.0640999999999997E-2"/>
    <s v="5"/>
    <s v="scale_mpi_epyc_job_12523.out "/>
    <s v="scale_mpi_epyc_epyc005_2023-06-14_23-12-39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68042"/>
    <n v="0.13535"/>
    <n v="0.27360800000000002"/>
    <n v="3.4201000000000002E-2"/>
    <s v="6"/>
    <s v="scale_mpi_epyc_job_12538.out "/>
    <s v="scale_mpi_epyc_epyc006_2023-06-15_06-58-51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65635000000002"/>
    <n v="0.131658"/>
    <n v="0.33502799999999999"/>
    <n v="4.1879E-2"/>
    <s v="5"/>
    <s v="scale_mpi_epyc_job_12523.out "/>
    <s v="scale_mpi_epyc_epyc005_2023-06-14_23-12-39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63485000000001"/>
    <n v="0.130773"/>
    <n v="0.29747299999999999"/>
    <n v="3.7184000000000002E-2"/>
    <s v="2"/>
    <s v="scale_mpi_epyc_job_12148.out "/>
    <s v="scale_mpi_epyc_epyc002_2023-06-13_08-39-43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63115000000001"/>
    <n v="0.122905"/>
    <n v="0.275279"/>
    <n v="3.4410000000000003E-2"/>
    <s v="4"/>
    <s v="scale_mpi_epyc_job_12531.out "/>
    <s v="scale_mpi_epyc_epyc004_2023-06-15_02-14-13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61622999999999"/>
    <n v="0.12925500000000001"/>
    <n v="0.29797899999999999"/>
    <n v="3.7247000000000002E-2"/>
    <s v="6"/>
    <s v="scale_mpi_epyc_job_12538.out "/>
    <s v="scale_mpi_epyc_epyc006_2023-06-15_06-58-51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59265999999999"/>
    <n v="0.121618"/>
    <n v="0.26898"/>
    <n v="3.3621999999999999E-2"/>
    <s v="2"/>
    <s v="scale_mpi_epyc_job_12148.out "/>
    <s v="scale_mpi_epyc_epyc002_2023-06-13_08-39-43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46439999999998"/>
    <n v="0.135187"/>
    <n v="0.33532800000000001"/>
    <n v="4.1916000000000002E-2"/>
    <s v="2"/>
    <s v="scale_mpi_epyc_job_12148.out "/>
    <s v="scale_mpi_epyc_epyc002_2023-06-13_08-39-43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39595"/>
    <n v="0.115981"/>
    <n v="0.23799100000000001"/>
    <n v="2.9749000000000001E-2"/>
    <s v="4"/>
    <s v="scale_mpi_epyc_job_12531.out "/>
    <s v="scale_mpi_epyc_epyc004_2023-06-15_02-14-13.csv "/>
    <s v="e3 10000 100 100000 1 9"/>
    <n v="28.694976346153837"/>
    <n v="4.1658933509274486E-2"/>
    <n v="28.611658479135286"/>
    <n v="28.778294213172387"/>
    <x v="0"/>
  </r>
  <r>
    <x v="3"/>
    <x v="0"/>
    <n v="100"/>
    <x v="2"/>
    <x v="8"/>
    <n v="1"/>
    <n v="28.637715"/>
    <n v="0.12632499999999999"/>
    <n v="0.246478"/>
    <n v="3.0810000000000001E-2"/>
    <s v="1"/>
    <s v="scale_mpi_epyc_job_12527.out "/>
    <s v="scale_mpi_epyc_epyc001.orfeo.hpc_2023-06-15_01-08-46.csv "/>
    <s v="e3 10000 100 100000 1 9"/>
    <n v="28.694976346153837"/>
    <n v="4.1658933509274486E-2"/>
    <n v="28.611658479135286"/>
    <n v="28.778294213172387"/>
    <x v="0"/>
  </r>
  <r>
    <x v="4"/>
    <x v="0"/>
    <n v="100"/>
    <x v="0"/>
    <x v="14"/>
    <n v="1"/>
    <n v="28.634535"/>
    <n v="13.755858999999999"/>
    <n v="39.149197999999998"/>
    <n v="2.7963710000000002"/>
    <s v="4"/>
    <s v="scale_mpi_epyc_job_12290.out "/>
    <s v="scale_mpi_epyc_epyc004_2023-06-14_00-40-12.csv "/>
    <s v="e1 10000 100 1 1 15"/>
    <n v="27.95793646666667"/>
    <n v="0.94194740770914576"/>
    <n v="26.074041651248379"/>
    <n v="29.841831282084961"/>
    <x v="0"/>
  </r>
  <r>
    <x v="4"/>
    <x v="0"/>
    <n v="100"/>
    <x v="0"/>
    <x v="10"/>
    <n v="1"/>
    <n v="28.623749"/>
    <n v="11.49741"/>
    <n v="10.830653999999999"/>
    <n v="1.0830649999999999"/>
    <s v="1"/>
    <s v="scale_mpi_epyc_job_12532.out "/>
    <s v="scale_mpi_epyc_epyc001.orfeo.hpc_2023-06-15_02-53-33.csv "/>
    <s v="e1 10000 100 1 1 11"/>
    <n v="28.982091466666663"/>
    <n v="0.63499078867073755"/>
    <n v="27.712109889325188"/>
    <n v="30.252073044008139"/>
    <x v="0"/>
  </r>
  <r>
    <x v="3"/>
    <x v="0"/>
    <n v="100"/>
    <x v="2"/>
    <x v="45"/>
    <n v="1"/>
    <n v="7.555771"/>
    <n v="0.15648999999999999"/>
    <n v="2.4627620000000001"/>
    <n v="5.4727999999999999E-2"/>
    <s v="4"/>
    <s v="scale_mpi_epyc_job_12254.out "/>
    <s v="scale_mpi_epyc_epyc004_2023-06-13_16-57-59.csv "/>
    <s v="e3 10000 100 100000 1 46"/>
    <n v="7.1501050000000008"/>
    <n v="0.18332028252094787"/>
    <n v="6.7834644349581055"/>
    <n v="7.5167455650418962"/>
    <x v="1"/>
  </r>
  <r>
    <x v="4"/>
    <x v="0"/>
    <n v="100"/>
    <x v="0"/>
    <x v="11"/>
    <n v="1"/>
    <n v="28.621431999999999"/>
    <n v="12.902884"/>
    <n v="13.314204"/>
    <n v="1.2103820000000001"/>
    <s v="4"/>
    <s v="scale_mpi_epyc_job_12290.out "/>
    <s v="scale_mpi_epyc_epyc004_2023-06-14_00-40-12.csv "/>
    <s v="e1 10000 100 1 1 12"/>
    <n v="27.615154666666665"/>
    <n v="0.62425106587272639"/>
    <n v="26.366652534921212"/>
    <n v="28.863656798412119"/>
    <x v="0"/>
  </r>
  <r>
    <x v="3"/>
    <x v="0"/>
    <n v="100"/>
    <x v="2"/>
    <x v="47"/>
    <n v="1"/>
    <n v="7.2944550000000001"/>
    <n v="0.17033899999999999"/>
    <n v="2.844678"/>
    <n v="6.0525000000000002E-2"/>
    <s v="4"/>
    <s v="scale_mpi_epyc_job_12254.out "/>
    <s v="scale_mpi_epyc_epyc004_2023-06-13_16-57-59.csv "/>
    <s v="e3 10000 100 100000 1 48"/>
    <n v="6.9812722142857142"/>
    <n v="0.14087413852760564"/>
    <n v="6.6995239372305031"/>
    <n v="7.2630204913409253"/>
    <x v="1"/>
  </r>
  <r>
    <x v="4"/>
    <x v="0"/>
    <n v="100"/>
    <x v="0"/>
    <x v="14"/>
    <n v="1"/>
    <n v="28.617094000000002"/>
    <n v="12.376028"/>
    <n v="31.381384000000001"/>
    <n v="2.241527"/>
    <s v="5"/>
    <s v="scale_mpi_epyc_job_12524.out "/>
    <s v="scale_mpi_epyc_epyc005_2023-06-15_00-08-09.csv "/>
    <s v="e1 10000 100 1 1 15"/>
    <n v="27.95793646666667"/>
    <n v="0.94194740770914576"/>
    <n v="26.074041651248379"/>
    <n v="29.841831282084961"/>
    <x v="0"/>
  </r>
  <r>
    <x v="4"/>
    <x v="0"/>
    <n v="100"/>
    <x v="0"/>
    <x v="18"/>
    <n v="1"/>
    <n v="28.598441000000001"/>
    <n v="12.922329"/>
    <n v="33.819248999999999"/>
    <n v="1.8788469999999999"/>
    <s v="5"/>
    <s v="scale_mpi_epyc_job_12524.out "/>
    <s v="scale_mpi_epyc_epyc005_2023-06-15_00-08-09.csv "/>
    <s v="e1 10000 100 1 1 19"/>
    <n v="28.395312133333334"/>
    <n v="0.90368940206578185"/>
    <n v="26.587933329201771"/>
    <n v="30.202690937464897"/>
    <x v="0"/>
  </r>
  <r>
    <x v="3"/>
    <x v="0"/>
    <n v="100"/>
    <x v="0"/>
    <x v="38"/>
    <n v="1"/>
    <n v="28.585284000000001"/>
    <n v="17.659808000000002"/>
    <n v="180.35606000000001"/>
    <n v="4.7462119999999999"/>
    <s v="2"/>
    <s v="scale_mpi_epyc_job_12288.out "/>
    <s v="scale_mpi_epyc_epyc002_2023-06-13_23-49-23.csv "/>
    <s v="e3 10000 100 1 1 39"/>
    <n v="27.7711212"/>
    <n v="0.68541954042284814"/>
    <n v="26.400282119154305"/>
    <n v="29.141960280845694"/>
    <x v="0"/>
  </r>
  <r>
    <x v="3"/>
    <x v="0"/>
    <n v="100"/>
    <x v="2"/>
    <x v="51"/>
    <n v="1"/>
    <n v="7.2326180000000004"/>
    <n v="0.17690700000000001"/>
    <n v="3.0658479999999999"/>
    <n v="6.0115000000000002E-2"/>
    <s v="4"/>
    <s v="scale_mpi_epyc_job_12254.out "/>
    <s v="scale_mpi_epyc_epyc004_2023-06-13_16-57-59.csv "/>
    <s v="e3 10000 100 100000 1 52"/>
    <n v="6.7163148571428577"/>
    <n v="0.19605434583580789"/>
    <n v="6.3242061654712423"/>
    <n v="7.1084235488144731"/>
    <x v="1"/>
  </r>
  <r>
    <x v="3"/>
    <x v="0"/>
    <n v="100"/>
    <x v="0"/>
    <x v="25"/>
    <n v="1"/>
    <n v="28.565552"/>
    <n v="13.821092"/>
    <n v="56.696632000000001"/>
    <n v="2.267865"/>
    <s v="6"/>
    <s v="scale_mpi_epyc_job_12340.out "/>
    <s v="scale_mpi_epyc_epyc006_2023-06-14_14-04-43.csv "/>
    <s v="e3 10000 100 1 1 26"/>
    <n v="28.806910181818182"/>
    <n v="0.91194637523488065"/>
    <n v="26.983017431348422"/>
    <n v="30.630802932287942"/>
    <x v="0"/>
  </r>
  <r>
    <x v="3"/>
    <x v="0"/>
    <n v="100"/>
    <x v="0"/>
    <x v="34"/>
    <n v="1"/>
    <n v="28.564136999999999"/>
    <n v="15.214117"/>
    <n v="131.709486"/>
    <n v="3.8738079999999999"/>
    <s v="2"/>
    <s v="scale_mpi_epyc_job_12288.out "/>
    <s v="scale_mpi_epyc_epyc002_2023-06-13_23-49-23.csv "/>
    <s v="e3 10000 100 1 1 35"/>
    <n v="28.694946200000004"/>
    <n v="0.29335242117339733"/>
    <n v="28.10824135765321"/>
    <n v="29.281651042346798"/>
    <x v="0"/>
  </r>
  <r>
    <x v="3"/>
    <x v="0"/>
    <n v="100"/>
    <x v="0"/>
    <x v="38"/>
    <n v="1"/>
    <n v="28.549579000000001"/>
    <n v="16.469639000000001"/>
    <n v="148.370847"/>
    <n v="3.904496"/>
    <s v="8"/>
    <s v="scale_mpi_epyc_job_12284.out "/>
    <s v="scale_mpi_epyc_epyc008_2023-06-13_22-48-06.csv "/>
    <s v="e3 10000 100 1 1 39"/>
    <n v="27.7711212"/>
    <n v="0.68541954042284814"/>
    <n v="26.400282119154305"/>
    <n v="29.141960280845694"/>
    <x v="0"/>
  </r>
  <r>
    <x v="3"/>
    <x v="0"/>
    <n v="100"/>
    <x v="0"/>
    <x v="23"/>
    <n v="1"/>
    <n v="28.544703999999999"/>
    <n v="13.19627"/>
    <n v="53.311610999999999"/>
    <n v="2.3178960000000002"/>
    <s v="2"/>
    <s v="scale_mpi_epyc_job_12255.out "/>
    <s v="scale_mpi_epyc_epyc002_2023-06-13_17-08-11.csv "/>
    <s v="e3 10000 100 1 1 24"/>
    <n v="29.907702363636361"/>
    <n v="1.4409196911816675"/>
    <n v="27.025862981273026"/>
    <n v="32.789541745999699"/>
    <x v="0"/>
  </r>
  <r>
    <x v="4"/>
    <x v="0"/>
    <n v="100"/>
    <x v="0"/>
    <x v="19"/>
    <n v="1"/>
    <n v="28.5444"/>
    <n v="13.220786"/>
    <n v="42.909185999999998"/>
    <n v="2.258378"/>
    <s v="4"/>
    <s v="scale_mpi_epyc_job_12136.out "/>
    <s v="scale_mpi_epyc_epyc004_2023-06-13_06-06-32.csv "/>
    <s v="e1 10000 100 1 1 20"/>
    <n v="27.656564000000003"/>
    <n v="0.80291047797191695"/>
    <n v="26.050743044056169"/>
    <n v="29.262384955943837"/>
    <x v="0"/>
  </r>
  <r>
    <x v="4"/>
    <x v="0"/>
    <n v="100"/>
    <x v="0"/>
    <x v="14"/>
    <n v="1"/>
    <n v="28.521974"/>
    <n v="12.739993"/>
    <n v="26.436098000000001"/>
    <n v="1.888293"/>
    <s v="5"/>
    <s v="scale_mpi_epyc_job_12524.out "/>
    <s v="scale_mpi_epyc_epyc005_2023-06-15_00-08-09.csv "/>
    <s v="e1 10000 100 1 1 15"/>
    <n v="27.95793646666667"/>
    <n v="0.94194740770914576"/>
    <n v="26.074041651248379"/>
    <n v="29.841831282084961"/>
    <x v="0"/>
  </r>
  <r>
    <x v="3"/>
    <x v="0"/>
    <n v="100"/>
    <x v="0"/>
    <x v="24"/>
    <n v="1"/>
    <n v="28.518894"/>
    <n v="13.381983999999999"/>
    <n v="64.223746000000006"/>
    <n v="2.675989"/>
    <s v="5"/>
    <s v="scale_mpi_epyc_job_12529.out "/>
    <s v="scale_mpi_epyc_epyc005_2023-06-15_01-13-26.csv "/>
    <s v="e3 10000 100 1 1 25"/>
    <n v="29.531173000000003"/>
    <n v="0.73502955137668502"/>
    <n v="28.061113897246631"/>
    <n v="31.001232102753374"/>
    <x v="0"/>
  </r>
  <r>
    <x v="3"/>
    <x v="0"/>
    <n v="100"/>
    <x v="0"/>
    <x v="36"/>
    <n v="1"/>
    <n v="28.514626"/>
    <n v="15.359382"/>
    <n v="116.821592"/>
    <n v="3.245044"/>
    <s v="2"/>
    <s v="scale_mpi_epyc_job_12288.out "/>
    <s v="scale_mpi_epyc_epyc002_2023-06-13_23-49-23.csv "/>
    <s v="e3 10000 100 1 1 37"/>
    <n v="28.364792000000001"/>
    <n v="0.29723869356787214"/>
    <n v="27.770314612864258"/>
    <n v="28.959269387135745"/>
    <x v="0"/>
  </r>
  <r>
    <x v="3"/>
    <x v="0"/>
    <n v="100"/>
    <x v="0"/>
    <x v="28"/>
    <n v="1"/>
    <n v="28.509045"/>
    <n v="13.995791000000001"/>
    <n v="72.145975000000007"/>
    <n v="2.5766420000000001"/>
    <s v="5"/>
    <s v="scale_mpi_epyc_job_12529.out "/>
    <s v="scale_mpi_epyc_epyc005_2023-06-15_01-13-26.csv "/>
    <s v="e3 10000 100 1 1 29"/>
    <n v="27.530865545454546"/>
    <n v="0.80907990139496022"/>
    <n v="25.912705742664624"/>
    <n v="29.149025348244468"/>
    <x v="0"/>
  </r>
  <r>
    <x v="4"/>
    <x v="0"/>
    <n v="100"/>
    <x v="0"/>
    <x v="20"/>
    <n v="1"/>
    <n v="28.499130000000001"/>
    <n v="14.487977000000001"/>
    <n v="46.428013999999997"/>
    <n v="2.3214009999999998"/>
    <s v="2"/>
    <s v="scale_mpi_epyc_job_12286.out "/>
    <s v="scale_mpi_epyc_epyc002_2023-06-13_23-12-43.csv "/>
    <s v="e1 10000 100 1 1 21"/>
    <n v="27.120550733333335"/>
    <n v="1.3229857788994259"/>
    <n v="24.474579175534483"/>
    <n v="29.766522291132187"/>
    <x v="0"/>
  </r>
  <r>
    <x v="3"/>
    <x v="0"/>
    <n v="100"/>
    <x v="0"/>
    <x v="24"/>
    <n v="1"/>
    <n v="28.477972000000001"/>
    <n v="13.345267"/>
    <n v="62.778601999999999"/>
    <n v="2.6157750000000002"/>
    <s v="5"/>
    <s v="scale_mpi_epyc_job_12529.out "/>
    <s v="scale_mpi_epyc_epyc005_2023-06-15_01-13-26.csv "/>
    <s v="e3 10000 100 1 1 25"/>
    <n v="29.531173000000003"/>
    <n v="0.73502955137668502"/>
    <n v="28.061113897246631"/>
    <n v="31.001232102753374"/>
    <x v="0"/>
  </r>
  <r>
    <x v="4"/>
    <x v="0"/>
    <n v="100"/>
    <x v="0"/>
    <x v="20"/>
    <n v="1"/>
    <n v="28.476929999999999"/>
    <n v="13.975873"/>
    <n v="48.525868000000003"/>
    <n v="2.4262929999999998"/>
    <s v="4"/>
    <s v="scale_mpi_epyc_job_12136.out "/>
    <s v="scale_mpi_epyc_epyc004_2023-06-13_06-06-32.csv "/>
    <s v="e1 10000 100 1 1 21"/>
    <n v="27.120550733333335"/>
    <n v="1.3229857788994259"/>
    <n v="24.474579175534483"/>
    <n v="29.766522291132187"/>
    <x v="0"/>
  </r>
  <r>
    <x v="3"/>
    <x v="0"/>
    <n v="100"/>
    <x v="0"/>
    <x v="0"/>
    <n v="1"/>
    <n v="261.79586399999999"/>
    <n v="4.734534"/>
    <n v="0"/>
    <n v="0"/>
    <s v="2"/>
    <s v="scale_mpi_epyc_job_12255.out "/>
    <s v="scale_mpi_epyc_epyc002_2023-06-13_17-08-11.csv "/>
    <s v="e3 10000 100 1 1 1"/>
    <n v="262.84056227272731"/>
    <n v="0.38915450944878693"/>
    <n v="262.06225325382974"/>
    <n v="263.61887129162488"/>
    <x v="1"/>
  </r>
  <r>
    <x v="3"/>
    <x v="0"/>
    <n v="100"/>
    <x v="0"/>
    <x v="1"/>
    <n v="1"/>
    <n v="156.04448300000001"/>
    <n v="28.467659999999999"/>
    <n v="2.6576029999999999"/>
    <n v="2.6576029999999999"/>
    <s v="2"/>
    <s v="scale_mpi_epyc_job_12255.out "/>
    <s v="scale_mpi_epyc_epyc002_2023-06-13_17-08-11.csv "/>
    <s v="e3 10000 100 1 1 2"/>
    <n v="143.37170909090912"/>
    <n v="4.0383837927699462"/>
    <n v="135.29494150536922"/>
    <n v="151.44847667644902"/>
    <x v="1"/>
  </r>
  <r>
    <x v="3"/>
    <x v="0"/>
    <n v="100"/>
    <x v="0"/>
    <x v="2"/>
    <n v="1"/>
    <n v="95.973921000000004"/>
    <n v="11.132434999999999"/>
    <n v="3.6097229999999998"/>
    <n v="1.804861"/>
    <s v="2"/>
    <s v="scale_mpi_epyc_job_12255.out "/>
    <s v="scale_mpi_epyc_epyc002_2023-06-13_17-08-11.csv "/>
    <s v="e3 10000 100 1 1 3"/>
    <n v="98.141300181818167"/>
    <n v="0.80067476773364998"/>
    <n v="96.53995064635086"/>
    <n v="99.742649717285474"/>
    <x v="1"/>
  </r>
  <r>
    <x v="3"/>
    <x v="0"/>
    <n v="100"/>
    <x v="0"/>
    <x v="3"/>
    <n v="1"/>
    <n v="74.731105999999997"/>
    <n v="11.083925000000001"/>
    <n v="4.9727399999999999"/>
    <n v="1.6575800000000001"/>
    <s v="2"/>
    <s v="scale_mpi_epyc_job_12255.out "/>
    <s v="scale_mpi_epyc_epyc002_2023-06-13_17-08-11.csv "/>
    <s v="e3 10000 100 1 1 4"/>
    <n v="76.960016909090896"/>
    <n v="0.95290523912283975"/>
    <n v="75.054206430845213"/>
    <n v="78.86582738733658"/>
    <x v="1"/>
  </r>
  <r>
    <x v="4"/>
    <x v="0"/>
    <n v="100"/>
    <x v="0"/>
    <x v="11"/>
    <n v="1"/>
    <n v="28.471381999999998"/>
    <n v="12.640959000000001"/>
    <n v="13.154852999999999"/>
    <n v="1.1958960000000001"/>
    <s v="4"/>
    <s v="scale_mpi_epyc_job_12136.out "/>
    <s v="scale_mpi_epyc_epyc004_2023-06-13_06-06-32.csv "/>
    <s v="e1 10000 100 1 1 12"/>
    <n v="27.615154666666665"/>
    <n v="0.62425106587272639"/>
    <n v="26.366652534921212"/>
    <n v="28.863656798412119"/>
    <x v="0"/>
  </r>
  <r>
    <x v="3"/>
    <x v="0"/>
    <n v="100"/>
    <x v="0"/>
    <x v="32"/>
    <n v="1"/>
    <n v="28.469826000000001"/>
    <n v="14.259493000000001"/>
    <n v="115.334355"/>
    <n v="3.6041989999999999"/>
    <s v="6"/>
    <s v="scale_mpi_epyc_job_12340.out "/>
    <s v="scale_mpi_epyc_epyc006_2023-06-14_14-04-43.csv "/>
    <s v="e3 10000 100 1 1 33"/>
    <n v="29.511930600000007"/>
    <n v="0.80286623870934104"/>
    <n v="27.906198122581323"/>
    <n v="31.11766307741869"/>
    <x v="0"/>
  </r>
  <r>
    <x v="3"/>
    <x v="0"/>
    <n v="100"/>
    <x v="0"/>
    <x v="6"/>
    <n v="1"/>
    <n v="47.707830000000001"/>
    <n v="11.119399"/>
    <n v="8.0469259999999991"/>
    <n v="1.341154"/>
    <s v="2"/>
    <s v="scale_mpi_epyc_job_12255.out "/>
    <s v="scale_mpi_epyc_epyc002_2023-06-13_17-08-11.csv "/>
    <s v="e3 10000 100 1 1 7"/>
    <n v="49.10000481818183"/>
    <n v="0.6707562864497808"/>
    <n v="47.75849224528227"/>
    <n v="50.441517391081391"/>
    <x v="1"/>
  </r>
  <r>
    <x v="3"/>
    <x v="0"/>
    <n v="100"/>
    <x v="0"/>
    <x v="30"/>
    <n v="1"/>
    <n v="28.468699999999998"/>
    <n v="14.737856000000001"/>
    <n v="84.531755000000004"/>
    <n v="2.8177249999999998"/>
    <s v="5"/>
    <s v="scale_mpi_epyc_job_12529.out "/>
    <s v="scale_mpi_epyc_epyc005_2023-06-15_01-13-26.csv "/>
    <s v="e3 10000 100 1 1 31"/>
    <n v="27.372491545454547"/>
    <n v="2.6136659512326177"/>
    <n v="22.145159642989313"/>
    <n v="32.599823447919782"/>
    <x v="0"/>
  </r>
  <r>
    <x v="3"/>
    <x v="0"/>
    <n v="100"/>
    <x v="0"/>
    <x v="27"/>
    <n v="1"/>
    <n v="28.465126999999999"/>
    <n v="14.438731000000001"/>
    <n v="78.691586000000001"/>
    <n v="2.9145029999999998"/>
    <s v="8"/>
    <s v="scale_mpi_epyc_job_12284.out "/>
    <s v="scale_mpi_epyc_epyc008_2023-06-13_22-48-06.csv "/>
    <s v="e3 10000 100 1 1 28"/>
    <n v="28.303809363636358"/>
    <n v="0.65267639395396404"/>
    <n v="26.998456575728429"/>
    <n v="29.609162151544286"/>
    <x v="0"/>
  </r>
  <r>
    <x v="3"/>
    <x v="0"/>
    <n v="100"/>
    <x v="0"/>
    <x v="43"/>
    <n v="1"/>
    <n v="28.45345"/>
    <n v="17.033308000000002"/>
    <n v="191.388597"/>
    <n v="4.4508979999999996"/>
    <s v="6"/>
    <s v="scale_mpi_epyc_job_12211.out "/>
    <s v="scale_mpi_epyc_epyc006_2023-06-13_12-02-32.csv "/>
    <s v="e3 10000 100 1 1 44"/>
    <n v="27.468458600000002"/>
    <n v="0.88174736809119392"/>
    <n v="25.704963863817614"/>
    <n v="29.231953336182389"/>
    <x v="0"/>
  </r>
  <r>
    <x v="3"/>
    <x v="0"/>
    <n v="100"/>
    <x v="0"/>
    <x v="26"/>
    <n v="1"/>
    <n v="28.453137999999999"/>
    <n v="14.491766"/>
    <n v="68.683451000000005"/>
    <n v="2.6416710000000001"/>
    <s v="2"/>
    <s v="scale_mpi_epyc_job_12525.out "/>
    <s v="scale_mpi_epyc_epyc002_2023-06-15_01-01-48.csv "/>
    <s v="e3 10000 100 1 1 27"/>
    <n v="28.312944454545448"/>
    <n v="0.96101509190286927"/>
    <n v="26.39091427073971"/>
    <n v="30.234974638351186"/>
    <x v="0"/>
  </r>
  <r>
    <x v="3"/>
    <x v="0"/>
    <n v="100"/>
    <x v="0"/>
    <x v="26"/>
    <n v="1"/>
    <n v="28.444953000000002"/>
    <n v="13.210338"/>
    <n v="53.07311"/>
    <n v="2.0412729999999999"/>
    <s v="6"/>
    <s v="scale_mpi_epyc_job_12340.out "/>
    <s v="scale_mpi_epyc_epyc006_2023-06-14_14-04-43.csv "/>
    <s v="e3 10000 100 1 1 27"/>
    <n v="28.312944454545448"/>
    <n v="0.96101509190286927"/>
    <n v="26.39091427073971"/>
    <n v="30.234974638351186"/>
    <x v="0"/>
  </r>
  <r>
    <x v="3"/>
    <x v="0"/>
    <n v="100"/>
    <x v="0"/>
    <x v="26"/>
    <n v="1"/>
    <n v="28.443631"/>
    <n v="14.432017"/>
    <n v="68.510776000000007"/>
    <n v="2.63503"/>
    <s v="6"/>
    <s v="scale_mpi_epyc_job_12211.out "/>
    <s v="scale_mpi_epyc_epyc006_2023-06-13_12-02-32.csv "/>
    <s v="e3 10000 100 1 1 27"/>
    <n v="28.312944454545448"/>
    <n v="0.96101509190286927"/>
    <n v="26.39091427073971"/>
    <n v="30.234974638351186"/>
    <x v="0"/>
  </r>
  <r>
    <x v="3"/>
    <x v="0"/>
    <n v="100"/>
    <x v="0"/>
    <x v="31"/>
    <n v="1"/>
    <n v="28.443304999999999"/>
    <n v="14.129782000000001"/>
    <n v="81.871607999999995"/>
    <n v="2.6410200000000001"/>
    <s v="5"/>
    <s v="scale_mpi_epyc_job_12529.out "/>
    <s v="scale_mpi_epyc_epyc005_2023-06-15_01-13-26.csv "/>
    <s v="e3 10000 100 1 1 32"/>
    <n v="28.555880818181819"/>
    <n v="3.120008026697195"/>
    <n v="22.315864764787428"/>
    <n v="34.795896871576211"/>
    <x v="0"/>
  </r>
  <r>
    <x v="4"/>
    <x v="0"/>
    <n v="100"/>
    <x v="0"/>
    <x v="18"/>
    <n v="1"/>
    <n v="28.4314"/>
    <n v="12.383304000000001"/>
    <n v="26.035222999999998"/>
    <n v="1.446401"/>
    <s v="2"/>
    <s v="scale_mpi_epyc_job_12286.out "/>
    <s v="scale_mpi_epyc_epyc002_2023-06-13_23-12-43.csv "/>
    <s v="e1 10000 100 1 1 19"/>
    <n v="28.395312133333334"/>
    <n v="0.90368940206578185"/>
    <n v="26.587933329201771"/>
    <n v="30.202690937464897"/>
    <x v="0"/>
  </r>
  <r>
    <x v="3"/>
    <x v="0"/>
    <n v="100"/>
    <x v="0"/>
    <x v="23"/>
    <n v="1"/>
    <n v="28.419115999999999"/>
    <n v="13.612875000000001"/>
    <n v="55.100729000000001"/>
    <n v="2.3956840000000001"/>
    <s v="5"/>
    <s v="scale_mpi_epyc_job_12529.out "/>
    <s v="scale_mpi_epyc_epyc005_2023-06-15_01-13-26.csv "/>
    <s v="e3 10000 100 1 1 24"/>
    <n v="29.907702363636361"/>
    <n v="1.4409196911816675"/>
    <n v="27.025862981273026"/>
    <n v="32.789541745999699"/>
    <x v="0"/>
  </r>
  <r>
    <x v="4"/>
    <x v="0"/>
    <n v="100"/>
    <x v="0"/>
    <x v="19"/>
    <n v="1"/>
    <n v="28.407858999999998"/>
    <n v="14.347189999999999"/>
    <n v="53.000033999999999"/>
    <n v="2.7894749999999999"/>
    <s v="4"/>
    <s v="scale_mpi_epyc_job_12136.out "/>
    <s v="scale_mpi_epyc_epyc004_2023-06-13_06-06-32.csv "/>
    <s v="e1 10000 100 1 1 20"/>
    <n v="27.656564000000003"/>
    <n v="0.80291047797191695"/>
    <n v="26.050743044056169"/>
    <n v="29.262384955943837"/>
    <x v="0"/>
  </r>
  <r>
    <x v="4"/>
    <x v="0"/>
    <n v="100"/>
    <x v="0"/>
    <x v="14"/>
    <n v="1"/>
    <n v="28.401921999999999"/>
    <n v="13.791765"/>
    <n v="30.508776000000001"/>
    <n v="2.179198"/>
    <s v="4"/>
    <s v="scale_mpi_epyc_job_12136.out "/>
    <s v="scale_mpi_epyc_epyc004_2023-06-13_06-06-32.csv "/>
    <s v="e1 10000 100 1 1 15"/>
    <n v="27.95793646666667"/>
    <n v="0.94194740770914576"/>
    <n v="26.074041651248379"/>
    <n v="29.841831282084961"/>
    <x v="0"/>
  </r>
  <r>
    <x v="3"/>
    <x v="0"/>
    <n v="100"/>
    <x v="0"/>
    <x v="37"/>
    <n v="1"/>
    <n v="28.378665000000002"/>
    <n v="15.918889999999999"/>
    <n v="152.46422100000001"/>
    <n v="4.1206550000000002"/>
    <s v="8"/>
    <s v="scale_mpi_epyc_job_12284.out "/>
    <s v="scale_mpi_epyc_epyc008_2023-06-13_22-48-06.csv "/>
    <s v="e3 10000 100 1 1 38"/>
    <n v="28.403345000000002"/>
    <n v="0.85679985829152172"/>
    <n v="26.689745283416958"/>
    <n v="30.116944716583046"/>
    <x v="0"/>
  </r>
  <r>
    <x v="4"/>
    <x v="0"/>
    <n v="100"/>
    <x v="0"/>
    <x v="17"/>
    <n v="1"/>
    <n v="28.377282999999998"/>
    <n v="12.489197000000001"/>
    <n v="30.563469999999999"/>
    <n v="1.7978510000000001"/>
    <s v="5"/>
    <s v="scale_mpi_epyc_job_12524.out "/>
    <s v="scale_mpi_epyc_epyc005_2023-06-15_00-08-09.csv "/>
    <s v="e1 10000 100 1 1 18"/>
    <n v="29.136147199999996"/>
    <n v="1.0307427110270466"/>
    <n v="27.074661777945902"/>
    <n v="31.19763262205409"/>
    <x v="0"/>
  </r>
  <r>
    <x v="3"/>
    <x v="0"/>
    <n v="100"/>
    <x v="0"/>
    <x v="35"/>
    <n v="1"/>
    <n v="28.364854999999999"/>
    <n v="15.575367999999999"/>
    <n v="122.677672"/>
    <n v="3.5050759999999999"/>
    <s v="2"/>
    <s v="scale_mpi_epyc_job_12255.out "/>
    <s v="scale_mpi_epyc_epyc002_2023-06-13_17-08-11.csv "/>
    <s v="e3 10000 100 1 1 36"/>
    <n v="28.380642599999998"/>
    <n v="1.2642774280840272"/>
    <n v="25.852087743831945"/>
    <n v="30.909197456168052"/>
    <x v="0"/>
  </r>
  <r>
    <x v="3"/>
    <x v="0"/>
    <n v="100"/>
    <x v="0"/>
    <x v="40"/>
    <n v="1"/>
    <n v="28.35604"/>
    <n v="17.412158000000002"/>
    <n v="164.83894100000001"/>
    <n v="4.1209740000000004"/>
    <s v="2"/>
    <s v="scale_mpi_epyc_job_12255.out "/>
    <s v="scale_mpi_epyc_epyc002_2023-06-13_17-08-11.csv "/>
    <s v="e3 10000 100 1 1 41"/>
    <n v="26.769992800000001"/>
    <n v="0.87280788743141835"/>
    <n v="25.024377025137163"/>
    <n v="28.515608574862839"/>
    <x v="0"/>
  </r>
  <r>
    <x v="3"/>
    <x v="0"/>
    <n v="100"/>
    <x v="0"/>
    <x v="47"/>
    <n v="1"/>
    <n v="28.351741000000001"/>
    <n v="17.450970000000002"/>
    <n v="145.124889"/>
    <n v="3.087764"/>
    <s v="2"/>
    <s v="scale_mpi_epyc_job_12255.out "/>
    <s v="scale_mpi_epyc_epyc002_2023-06-13_17-08-11.csv "/>
    <s v="e3 10000 100 1 1 48"/>
    <n v="27.573229200000004"/>
    <n v="0.70170602617678546"/>
    <n v="26.169817147646434"/>
    <n v="28.976641252353573"/>
    <x v="0"/>
  </r>
  <r>
    <x v="4"/>
    <x v="0"/>
    <n v="100"/>
    <x v="0"/>
    <x v="11"/>
    <n v="1"/>
    <n v="28.346131"/>
    <n v="12.582661999999999"/>
    <n v="14.006384000000001"/>
    <n v="1.2733080000000001"/>
    <s v="5"/>
    <s v="scale_mpi_epyc_job_12524.out "/>
    <s v="scale_mpi_epyc_epyc005_2023-06-15_00-08-09.csv "/>
    <s v="e1 10000 100 1 1 12"/>
    <n v="27.615154666666665"/>
    <n v="0.62425106587272639"/>
    <n v="26.366652534921212"/>
    <n v="28.863656798412119"/>
    <x v="0"/>
  </r>
  <r>
    <x v="4"/>
    <x v="0"/>
    <n v="100"/>
    <x v="0"/>
    <x v="10"/>
    <n v="1"/>
    <n v="28.333839999999999"/>
    <n v="11.272511"/>
    <n v="12.411153000000001"/>
    <n v="1.241115"/>
    <s v="5"/>
    <s v="scale_mpi_epyc_job_12524.out "/>
    <s v="scale_mpi_epyc_epyc005_2023-06-15_00-08-09.csv "/>
    <s v="e1 10000 100 1 1 11"/>
    <n v="28.982091466666663"/>
    <n v="0.63499078867073755"/>
    <n v="27.712109889325188"/>
    <n v="30.252073044008139"/>
    <x v="0"/>
  </r>
  <r>
    <x v="4"/>
    <x v="0"/>
    <n v="100"/>
    <x v="0"/>
    <x v="18"/>
    <n v="1"/>
    <n v="28.320958000000001"/>
    <n v="12.892030999999999"/>
    <n v="41.984039000000003"/>
    <n v="2.3324470000000002"/>
    <s v="4"/>
    <s v="scale_mpi_epyc_job_12136.out "/>
    <s v="scale_mpi_epyc_epyc004_2023-06-13_06-06-32.csv "/>
    <s v="e1 10000 100 1 1 19"/>
    <n v="28.395312133333334"/>
    <n v="0.90368940206578185"/>
    <n v="26.587933329201771"/>
    <n v="30.202690937464897"/>
    <x v="0"/>
  </r>
  <r>
    <x v="3"/>
    <x v="0"/>
    <n v="100"/>
    <x v="0"/>
    <x v="27"/>
    <n v="1"/>
    <n v="28.291846"/>
    <n v="14.353888"/>
    <n v="78.596934000000005"/>
    <n v="2.9109980000000002"/>
    <s v="2"/>
    <s v="scale_mpi_epyc_job_12255.out "/>
    <s v="scale_mpi_epyc_epyc002_2023-06-13_17-08-11.csv "/>
    <s v="e3 10000 100 1 1 28"/>
    <n v="28.303809363636358"/>
    <n v="0.65267639395396404"/>
    <n v="26.998456575728429"/>
    <n v="29.609162151544286"/>
    <x v="0"/>
  </r>
  <r>
    <x v="4"/>
    <x v="0"/>
    <n v="100"/>
    <x v="0"/>
    <x v="12"/>
    <n v="1"/>
    <n v="28.287192000000001"/>
    <n v="13.454447999999999"/>
    <n v="28.689767"/>
    <n v="2.3908140000000002"/>
    <s v="4"/>
    <s v="scale_mpi_epyc_job_12290.out "/>
    <s v="scale_mpi_epyc_epyc004_2023-06-14_00-40-12.csv "/>
    <s v="e1 10000 100 1 1 13"/>
    <n v="27.233559333333339"/>
    <n v="0.82321700438141132"/>
    <n v="25.587125324570515"/>
    <n v="28.879993342096164"/>
    <x v="0"/>
  </r>
  <r>
    <x v="3"/>
    <x v="0"/>
    <n v="100"/>
    <x v="0"/>
    <x v="43"/>
    <n v="1"/>
    <n v="28.278659999999999"/>
    <n v="16.813167"/>
    <n v="172.50601900000001"/>
    <n v="4.011768"/>
    <s v="2"/>
    <s v="scale_mpi_epyc_job_12255.out "/>
    <s v="scale_mpi_epyc_epyc002_2023-06-13_17-08-11.csv "/>
    <s v="e3 10000 100 1 1 44"/>
    <n v="27.468458600000002"/>
    <n v="0.88174736809119392"/>
    <n v="25.704963863817614"/>
    <n v="29.231953336182389"/>
    <x v="0"/>
  </r>
  <r>
    <x v="3"/>
    <x v="0"/>
    <n v="100"/>
    <x v="0"/>
    <x v="23"/>
    <n v="1"/>
    <n v="28.278638999999998"/>
    <n v="12.400145"/>
    <n v="53.008234000000002"/>
    <n v="2.3047059999999999"/>
    <s v="6"/>
    <s v="scale_mpi_epyc_job_12340.out "/>
    <s v="scale_mpi_epyc_epyc006_2023-06-14_14-04-43.csv "/>
    <s v="e3 10000 100 1 1 24"/>
    <n v="29.907702363636361"/>
    <n v="1.4409196911816675"/>
    <n v="27.025862981273026"/>
    <n v="32.789541745999699"/>
    <x v="0"/>
  </r>
  <r>
    <x v="3"/>
    <x v="0"/>
    <n v="100"/>
    <x v="0"/>
    <x v="28"/>
    <n v="1"/>
    <n v="28.262557000000001"/>
    <n v="14.764766"/>
    <n v="104.700395"/>
    <n v="3.7393000000000001"/>
    <s v="2"/>
    <s v="scale_mpi_epyc_job_12525.out "/>
    <s v="scale_mpi_epyc_epyc002_2023-06-15_01-01-48.csv "/>
    <s v="e3 10000 100 1 1 29"/>
    <n v="27.530865545454546"/>
    <n v="0.80907990139496022"/>
    <n v="25.912705742664624"/>
    <n v="29.149025348244468"/>
    <x v="0"/>
  </r>
  <r>
    <x v="3"/>
    <x v="0"/>
    <n v="100"/>
    <x v="0"/>
    <x v="27"/>
    <n v="1"/>
    <n v="28.262505999999998"/>
    <n v="14.159580999999999"/>
    <n v="66.889651000000001"/>
    <n v="2.4773939999999999"/>
    <s v="5"/>
    <s v="scale_mpi_epyc_job_12529.out "/>
    <s v="scale_mpi_epyc_epyc005_2023-06-15_01-13-26.csv "/>
    <s v="e3 10000 100 1 1 28"/>
    <n v="28.303809363636358"/>
    <n v="0.65267639395396404"/>
    <n v="26.998456575728429"/>
    <n v="29.609162151544286"/>
    <x v="0"/>
  </r>
  <r>
    <x v="3"/>
    <x v="0"/>
    <n v="100"/>
    <x v="0"/>
    <x v="47"/>
    <n v="1"/>
    <n v="28.246765"/>
    <n v="16.415239"/>
    <n v="138.35379499999999"/>
    <n v="2.9436979999999999"/>
    <s v="2"/>
    <s v="scale_mpi_epyc_job_12288.out "/>
    <s v="scale_mpi_epyc_epyc002_2023-06-13_23-49-23.csv "/>
    <s v="e3 10000 100 1 1 48"/>
    <n v="27.573229200000004"/>
    <n v="0.70170602617678546"/>
    <n v="26.169817147646434"/>
    <n v="28.976641252353573"/>
    <x v="0"/>
  </r>
  <r>
    <x v="3"/>
    <x v="0"/>
    <n v="100"/>
    <x v="0"/>
    <x v="30"/>
    <n v="1"/>
    <n v="28.244764"/>
    <n v="15.839328999999999"/>
    <n v="124.924633"/>
    <n v="4.1641539999999999"/>
    <s v="6"/>
    <s v="scale_mpi_epyc_job_12211.out "/>
    <s v="scale_mpi_epyc_epyc006_2023-06-13_12-02-32.csv "/>
    <s v="e3 10000 100 1 1 31"/>
    <n v="27.372491545454547"/>
    <n v="2.6136659512326177"/>
    <n v="22.145159642989313"/>
    <n v="32.599823447919782"/>
    <x v="0"/>
  </r>
  <r>
    <x v="4"/>
    <x v="0"/>
    <n v="100"/>
    <x v="0"/>
    <x v="12"/>
    <n v="1"/>
    <n v="28.231558"/>
    <n v="13.581616"/>
    <n v="21.565353000000002"/>
    <n v="1.797113"/>
    <s v="4"/>
    <s v="scale_mpi_epyc_job_12136.out "/>
    <s v="scale_mpi_epyc_epyc004_2023-06-13_06-06-32.csv "/>
    <s v="e1 10000 100 1 1 13"/>
    <n v="27.233559333333339"/>
    <n v="0.82321700438141132"/>
    <n v="25.587125324570515"/>
    <n v="28.879993342096164"/>
    <x v="0"/>
  </r>
  <r>
    <x v="4"/>
    <x v="0"/>
    <n v="100"/>
    <x v="0"/>
    <x v="10"/>
    <n v="1"/>
    <n v="28.231189000000001"/>
    <n v="11.15401"/>
    <n v="10.963714"/>
    <n v="1.096371"/>
    <s v="1"/>
    <s v="scale_mpi_epyc_job_12532.out "/>
    <s v="scale_mpi_epyc_epyc001.orfeo.hpc_2023-06-15_02-53-33.csv "/>
    <s v="e1 10000 100 1 1 11"/>
    <n v="28.982091466666663"/>
    <n v="0.63499078867073755"/>
    <n v="27.712109889325188"/>
    <n v="30.252073044008139"/>
    <x v="0"/>
  </r>
  <r>
    <x v="3"/>
    <x v="0"/>
    <n v="100"/>
    <x v="0"/>
    <x v="30"/>
    <n v="1"/>
    <n v="28.223931"/>
    <n v="14.450855000000001"/>
    <n v="116.692055"/>
    <n v="3.8897349999999999"/>
    <s v="6"/>
    <s v="scale_mpi_epyc_job_12340.out "/>
    <s v="scale_mpi_epyc_epyc006_2023-06-14_14-04-43.csv "/>
    <s v="e3 10000 100 1 1 31"/>
    <n v="27.372491545454547"/>
    <n v="2.6136659512326177"/>
    <n v="22.145159642989313"/>
    <n v="32.599823447919782"/>
    <x v="0"/>
  </r>
  <r>
    <x v="3"/>
    <x v="0"/>
    <n v="100"/>
    <x v="0"/>
    <x v="37"/>
    <n v="1"/>
    <n v="28.204540999999999"/>
    <n v="15.697098"/>
    <n v="140.42738900000001"/>
    <n v="3.7953350000000001"/>
    <s v="6"/>
    <s v="scale_mpi_epyc_job_12211.out "/>
    <s v="scale_mpi_epyc_epyc006_2023-06-13_12-02-32.csv "/>
    <s v="e3 10000 100 1 1 38"/>
    <n v="28.403345000000002"/>
    <n v="0.85679985829152172"/>
    <n v="26.689745283416958"/>
    <n v="30.116944716583046"/>
    <x v="0"/>
  </r>
  <r>
    <x v="3"/>
    <x v="0"/>
    <n v="100"/>
    <x v="0"/>
    <x v="34"/>
    <n v="1"/>
    <n v="28.199809999999999"/>
    <n v="14.067761000000001"/>
    <n v="107.278993"/>
    <n v="3.155265"/>
    <s v="6"/>
    <s v="scale_mpi_epyc_job_12340.out "/>
    <s v="scale_mpi_epyc_epyc006_2023-06-14_14-04-43.csv "/>
    <s v="e3 10000 100 1 1 35"/>
    <n v="28.694946200000004"/>
    <n v="0.29335242117339733"/>
    <n v="28.10824135765321"/>
    <n v="29.281651042346798"/>
    <x v="0"/>
  </r>
  <r>
    <x v="3"/>
    <x v="0"/>
    <n v="100"/>
    <x v="0"/>
    <x v="28"/>
    <n v="1"/>
    <n v="28.186698"/>
    <n v="14.407785000000001"/>
    <n v="86.133251999999999"/>
    <n v="3.0761880000000001"/>
    <s v="8"/>
    <s v="scale_mpi_epyc_job_12284.out "/>
    <s v="scale_mpi_epyc_epyc008_2023-06-13_22-48-06.csv "/>
    <s v="e3 10000 100 1 1 29"/>
    <n v="27.530865545454546"/>
    <n v="0.80907990139496022"/>
    <n v="25.912705742664624"/>
    <n v="29.149025348244468"/>
    <x v="0"/>
  </r>
  <r>
    <x v="3"/>
    <x v="0"/>
    <n v="100"/>
    <x v="0"/>
    <x v="26"/>
    <n v="1"/>
    <n v="28.178194000000001"/>
    <n v="14.278031"/>
    <n v="95.100013000000004"/>
    <n v="3.6576930000000001"/>
    <s v="5"/>
    <s v="scale_mpi_epyc_job_12529.out "/>
    <s v="scale_mpi_epyc_epyc005_2023-06-15_01-13-26.csv "/>
    <s v="e3 10000 100 1 1 27"/>
    <n v="28.312944454545448"/>
    <n v="0.96101509190286927"/>
    <n v="26.39091427073971"/>
    <n v="30.234974638351186"/>
    <x v="0"/>
  </r>
  <r>
    <x v="3"/>
    <x v="0"/>
    <n v="100"/>
    <x v="0"/>
    <x v="30"/>
    <n v="1"/>
    <n v="28.175241"/>
    <n v="14.882555999999999"/>
    <n v="87.657246000000001"/>
    <n v="2.9219080000000002"/>
    <s v="5"/>
    <s v="scale_mpi_epyc_job_12529.out "/>
    <s v="scale_mpi_epyc_epyc005_2023-06-15_01-13-26.csv "/>
    <s v="e3 10000 100 1 1 31"/>
    <n v="27.372491545454547"/>
    <n v="2.6136659512326177"/>
    <n v="22.145159642989313"/>
    <n v="32.599823447919782"/>
    <x v="0"/>
  </r>
  <r>
    <x v="4"/>
    <x v="0"/>
    <n v="100"/>
    <x v="0"/>
    <x v="31"/>
    <n v="1"/>
    <n v="28.168702"/>
    <n v="16.949607"/>
    <n v="128.87683100000001"/>
    <n v="4.1573169999999999"/>
    <s v="5"/>
    <s v="scale_mpi_epyc_job_12524.out "/>
    <s v="scale_mpi_epyc_epyc005_2023-06-15_00-08-09.csv "/>
    <s v="e1 10000 100 1 1 32"/>
    <n v="24.472715285714283"/>
    <n v="4.2394312831035652"/>
    <n v="15.993852719507153"/>
    <n v="32.951577851921414"/>
    <x v="0"/>
  </r>
  <r>
    <x v="4"/>
    <x v="0"/>
    <n v="100"/>
    <x v="0"/>
    <x v="10"/>
    <n v="1"/>
    <n v="28.15849"/>
    <n v="11.090002999999999"/>
    <n v="10.603517"/>
    <n v="1.060352"/>
    <s v="4"/>
    <s v="scale_mpi_epyc_job_12528.out "/>
    <s v="scale_mpi_epyc_epyc004_2023-06-15_01-09-46.csv "/>
    <s v="e1 10000 100 1 1 11"/>
    <n v="28.982091466666663"/>
    <n v="0.63499078867073755"/>
    <n v="27.712109889325188"/>
    <n v="30.252073044008139"/>
    <x v="0"/>
  </r>
  <r>
    <x v="3"/>
    <x v="0"/>
    <n v="100"/>
    <x v="0"/>
    <x v="36"/>
    <n v="1"/>
    <n v="28.149906999999999"/>
    <n v="15.51505"/>
    <n v="141.15844100000001"/>
    <n v="3.921068"/>
    <s v="6"/>
    <s v="scale_mpi_epyc_job_12211.out "/>
    <s v="scale_mpi_epyc_epyc006_2023-06-13_12-02-32.csv "/>
    <s v="e3 10000 100 1 1 37"/>
    <n v="28.364792000000001"/>
    <n v="0.29723869356787214"/>
    <n v="27.770314612864258"/>
    <n v="28.959269387135745"/>
    <x v="0"/>
  </r>
  <r>
    <x v="3"/>
    <x v="0"/>
    <n v="100"/>
    <x v="0"/>
    <x v="36"/>
    <n v="1"/>
    <n v="28.145803999999998"/>
    <n v="15.108086999999999"/>
    <n v="116.81570000000001"/>
    <n v="3.2448809999999999"/>
    <s v="8"/>
    <s v="scale_mpi_epyc_job_12284.out "/>
    <s v="scale_mpi_epyc_epyc008_2023-06-13_22-48-06.csv "/>
    <s v="e3 10000 100 1 1 37"/>
    <n v="28.364792000000001"/>
    <n v="0.29723869356787214"/>
    <n v="27.770314612864258"/>
    <n v="28.959269387135745"/>
    <x v="0"/>
  </r>
  <r>
    <x v="4"/>
    <x v="0"/>
    <n v="100"/>
    <x v="0"/>
    <x v="63"/>
    <n v="1"/>
    <n v="28.140526999999999"/>
    <n v="20.258932000000001"/>
    <n v="272.712603"/>
    <n v="4.3287709999999997"/>
    <s v="4"/>
    <s v="scale_mpi_epyc_job_12136.out "/>
    <s v="scale_mpi_epyc_epyc004_2023-06-13_06-06-32.csv "/>
    <s v="e1 10000 100 1 1 64"/>
    <n v="21.528800800000003"/>
    <n v="5.2711109367832911"/>
    <n v="10.98657892643342"/>
    <n v="32.071022673566588"/>
    <x v="0"/>
  </r>
  <r>
    <x v="3"/>
    <x v="0"/>
    <n v="100"/>
    <x v="0"/>
    <x v="36"/>
    <n v="1"/>
    <n v="28.129429999999999"/>
    <n v="14.518278"/>
    <n v="123.313801"/>
    <n v="3.4253830000000001"/>
    <s v="6"/>
    <s v="scale_mpi_epyc_job_12340.out "/>
    <s v="scale_mpi_epyc_epyc006_2023-06-14_14-04-43.csv "/>
    <s v="e3 10000 100 1 1 37"/>
    <n v="28.364792000000001"/>
    <n v="0.29723869356787214"/>
    <n v="27.770314612864258"/>
    <n v="28.959269387135745"/>
    <x v="0"/>
  </r>
  <r>
    <x v="4"/>
    <x v="0"/>
    <n v="100"/>
    <x v="0"/>
    <x v="14"/>
    <n v="1"/>
    <n v="28.102293"/>
    <n v="14.231896000000001"/>
    <n v="40.143943"/>
    <n v="2.8674249999999999"/>
    <s v="4"/>
    <s v="scale_mpi_epyc_job_12528.out "/>
    <s v="scale_mpi_epyc_epyc004_2023-06-15_01-09-46.csv "/>
    <s v="e1 10000 100 1 1 15"/>
    <n v="27.95793646666667"/>
    <n v="0.94194740770914576"/>
    <n v="26.074041651248379"/>
    <n v="29.841831282084961"/>
    <x v="0"/>
  </r>
  <r>
    <x v="3"/>
    <x v="0"/>
    <n v="100"/>
    <x v="0"/>
    <x v="52"/>
    <n v="1"/>
    <n v="28.094954000000001"/>
    <n v="17.164570000000001"/>
    <n v="109.652665"/>
    <n v="2.1087050000000001"/>
    <s v="6"/>
    <s v="scale_mpi_epyc_job_12340.out "/>
    <s v="scale_mpi_epyc_epyc006_2023-06-14_14-04-43.csv "/>
    <s v="e3 10000 100 1 1 53"/>
    <n v="28.040322600000003"/>
    <n v="0.80937265141600068"/>
    <n v="26.421577297168003"/>
    <n v="29.659067902832003"/>
    <x v="0"/>
  </r>
  <r>
    <x v="4"/>
    <x v="0"/>
    <n v="100"/>
    <x v="0"/>
    <x v="11"/>
    <n v="1"/>
    <n v="28.064198999999999"/>
    <n v="12.275577999999999"/>
    <n v="15.011934"/>
    <n v="1.3647210000000001"/>
    <s v="6"/>
    <s v="scale_mpi_epyc_job_12184.out "/>
    <s v="scale_mpi_epyc_epyc006_2023-06-13_10-50-11.csv "/>
    <s v="e1 10000 100 1 1 12"/>
    <n v="27.615154666666665"/>
    <n v="0.62425106587272639"/>
    <n v="26.366652534921212"/>
    <n v="28.863656798412119"/>
    <x v="0"/>
  </r>
  <r>
    <x v="3"/>
    <x v="0"/>
    <n v="100"/>
    <x v="0"/>
    <x v="28"/>
    <n v="1"/>
    <n v="28.045038000000002"/>
    <n v="15.797186"/>
    <n v="112.868967"/>
    <n v="4.0310350000000001"/>
    <s v="6"/>
    <s v="scale_mpi_epyc_job_12211.out "/>
    <s v="scale_mpi_epyc_epyc006_2023-06-13_12-02-32.csv "/>
    <s v="e3 10000 100 1 1 29"/>
    <n v="27.530865545454546"/>
    <n v="0.80907990139496022"/>
    <n v="25.912705742664624"/>
    <n v="29.149025348244468"/>
    <x v="0"/>
  </r>
  <r>
    <x v="4"/>
    <x v="0"/>
    <n v="100"/>
    <x v="0"/>
    <x v="26"/>
    <n v="1"/>
    <n v="28.038025000000001"/>
    <n v="15.500292999999999"/>
    <n v="101.527823"/>
    <n v="3.9049160000000001"/>
    <s v="4"/>
    <s v="scale_mpi_epyc_job_12136.out "/>
    <s v="scale_mpi_epyc_epyc004_2023-06-13_06-06-32.csv "/>
    <s v="e1 10000 100 1 1 27"/>
    <n v="25.557928600000004"/>
    <n v="1.2687559091976954"/>
    <n v="23.020416781604613"/>
    <n v="28.095440418395395"/>
    <x v="0"/>
  </r>
  <r>
    <x v="3"/>
    <x v="0"/>
    <n v="100"/>
    <x v="0"/>
    <x v="26"/>
    <n v="1"/>
    <n v="28.036757999999999"/>
    <n v="13.534948999999999"/>
    <n v="63.857905000000002"/>
    <n v="2.456073"/>
    <s v="5"/>
    <s v="scale_mpi_epyc_job_12529.out "/>
    <s v="scale_mpi_epyc_epyc005_2023-06-15_01-13-26.csv "/>
    <s v="e3 10000 100 1 1 27"/>
    <n v="28.312944454545448"/>
    <n v="0.96101509190286927"/>
    <n v="26.39091427073971"/>
    <n v="30.234974638351186"/>
    <x v="0"/>
  </r>
  <r>
    <x v="3"/>
    <x v="0"/>
    <n v="100"/>
    <x v="0"/>
    <x v="26"/>
    <n v="1"/>
    <n v="28.016739999999999"/>
    <n v="14.767051"/>
    <n v="73.186873000000006"/>
    <n v="2.81488"/>
    <s v="5"/>
    <s v="scale_mpi_epyc_job_12529.out "/>
    <s v="scale_mpi_epyc_epyc005_2023-06-15_01-13-26.csv "/>
    <s v="e3 10000 100 1 1 27"/>
    <n v="28.312944454545448"/>
    <n v="0.96101509190286927"/>
    <n v="26.39091427073971"/>
    <n v="30.234974638351186"/>
    <x v="0"/>
  </r>
  <r>
    <x v="4"/>
    <x v="0"/>
    <n v="100"/>
    <x v="0"/>
    <x v="12"/>
    <n v="1"/>
    <n v="28.015066999999998"/>
    <n v="13.321353999999999"/>
    <n v="24.921021"/>
    <n v="2.0767519999999999"/>
    <s v="2"/>
    <s v="scale_mpi_epyc_job_12286.out "/>
    <s v="scale_mpi_epyc_epyc002_2023-06-13_23-12-43.csv "/>
    <s v="e1 10000 100 1 1 13"/>
    <n v="27.233559333333339"/>
    <n v="0.82321700438141132"/>
    <n v="25.587125324570515"/>
    <n v="28.879993342096164"/>
    <x v="0"/>
  </r>
  <r>
    <x v="4"/>
    <x v="0"/>
    <n v="100"/>
    <x v="0"/>
    <x v="12"/>
    <n v="1"/>
    <n v="28.013945"/>
    <n v="13.112916"/>
    <n v="21.641292"/>
    <n v="1.8034410000000001"/>
    <s v="4"/>
    <s v="scale_mpi_epyc_job_12528.out "/>
    <s v="scale_mpi_epyc_epyc004_2023-06-15_01-09-46.csv "/>
    <s v="e1 10000 100 1 1 13"/>
    <n v="27.233559333333339"/>
    <n v="0.82321700438141132"/>
    <n v="25.587125324570515"/>
    <n v="28.879993342096164"/>
    <x v="0"/>
  </r>
  <r>
    <x v="3"/>
    <x v="0"/>
    <n v="100"/>
    <x v="0"/>
    <x v="42"/>
    <n v="1"/>
    <n v="28.009990999999999"/>
    <n v="16.363223999999999"/>
    <n v="202.23120700000001"/>
    <n v="4.815029"/>
    <s v="2"/>
    <s v="scale_mpi_epyc_job_12288.out "/>
    <s v="scale_mpi_epyc_epyc002_2023-06-13_23-49-23.csv "/>
    <s v="e3 10000 100 1 1 43"/>
    <n v="27.005969999999998"/>
    <n v="0.81049426305512473"/>
    <n v="25.384981473889749"/>
    <n v="28.626958526110247"/>
    <x v="0"/>
  </r>
  <r>
    <x v="4"/>
    <x v="0"/>
    <n v="100"/>
    <x v="0"/>
    <x v="11"/>
    <n v="1"/>
    <n v="28.002382999999998"/>
    <n v="12.280362"/>
    <n v="14.486489000000001"/>
    <n v="1.316954"/>
    <s v="1"/>
    <s v="scale_mpi_epyc_job_12532.out "/>
    <s v="scale_mpi_epyc_epyc001.orfeo.hpc_2023-06-15_02-53-33.csv "/>
    <s v="e1 10000 100 1 1 12"/>
    <n v="27.615154666666665"/>
    <n v="0.62425106587272639"/>
    <n v="26.366652534921212"/>
    <n v="28.863656798412119"/>
    <x v="0"/>
  </r>
  <r>
    <x v="3"/>
    <x v="0"/>
    <n v="100"/>
    <x v="0"/>
    <x v="53"/>
    <n v="1"/>
    <n v="27.980851999999999"/>
    <n v="17.351603999999998"/>
    <n v="176.80829900000001"/>
    <n v="3.3360059999999998"/>
    <s v="8"/>
    <s v="scale_mpi_epyc_job_12284.out "/>
    <s v="scale_mpi_epyc_epyc008_2023-06-13_22-48-06.csv "/>
    <s v="e3 10000 100 1 1 54"/>
    <n v="27.380876399999998"/>
    <n v="0.92045905221974489"/>
    <n v="25.53995829556051"/>
    <n v="29.221794504439487"/>
    <x v="0"/>
  </r>
  <r>
    <x v="3"/>
    <x v="0"/>
    <n v="100"/>
    <x v="0"/>
    <x v="25"/>
    <n v="1"/>
    <n v="27.936002999999999"/>
    <n v="13.333475999999999"/>
    <n v="50.792892999999999"/>
    <n v="2.0317159999999999"/>
    <s v="6"/>
    <s v="scale_mpi_epyc_job_12211.out "/>
    <s v="scale_mpi_epyc_epyc006_2023-06-13_12-02-32.csv "/>
    <s v="e3 10000 100 1 1 26"/>
    <n v="28.806910181818182"/>
    <n v="0.91194637523488065"/>
    <n v="26.983017431348422"/>
    <n v="30.630802932287942"/>
    <x v="0"/>
  </r>
  <r>
    <x v="3"/>
    <x v="0"/>
    <n v="100"/>
    <x v="0"/>
    <x v="61"/>
    <n v="1"/>
    <n v="27.930097"/>
    <n v="18.453693000000001"/>
    <n v="192.133781"/>
    <n v="3.149734"/>
    <s v="2"/>
    <s v="scale_mpi_epyc_job_12255.out "/>
    <s v="scale_mpi_epyc_epyc002_2023-06-13_17-08-11.csv "/>
    <s v="e3 10000 100 1 1 62"/>
    <n v="22.310062199999997"/>
    <n v="3.4139722183090844"/>
    <n v="15.482117763381829"/>
    <n v="29.138006636618165"/>
    <x v="0"/>
  </r>
  <r>
    <x v="3"/>
    <x v="0"/>
    <n v="100"/>
    <x v="0"/>
    <x v="29"/>
    <n v="1"/>
    <n v="27.921287"/>
    <n v="14.942710999999999"/>
    <n v="80.286743000000001"/>
    <n v="2.7685080000000002"/>
    <s v="2"/>
    <s v="scale_mpi_epyc_job_12288.out "/>
    <s v="scale_mpi_epyc_epyc002_2023-06-13_23-49-23.csv "/>
    <s v="e3 10000 100 1 1 30"/>
    <n v="27.182831272727274"/>
    <n v="2.0515951917361068"/>
    <n v="23.07964088925506"/>
    <n v="31.286021656199487"/>
    <x v="0"/>
  </r>
  <r>
    <x v="4"/>
    <x v="0"/>
    <n v="100"/>
    <x v="0"/>
    <x v="36"/>
    <n v="1"/>
    <n v="27.905639999999998"/>
    <n v="17.603331000000001"/>
    <n v="150.49804399999999"/>
    <n v="4.1805009999999996"/>
    <s v="4"/>
    <s v="scale_mpi_epyc_job_12136.out "/>
    <s v="scale_mpi_epyc_epyc004_2023-06-13_06-06-32.csv "/>
    <s v="e1 10000 100 1 1 37"/>
    <n v="26.002432799999998"/>
    <n v="1.3051131508597964"/>
    <n v="23.392206498280405"/>
    <n v="28.61265910171959"/>
    <x v="0"/>
  </r>
  <r>
    <x v="4"/>
    <x v="0"/>
    <n v="100"/>
    <x v="0"/>
    <x v="12"/>
    <n v="1"/>
    <n v="27.894597999999998"/>
    <n v="13.22794"/>
    <n v="24.585245"/>
    <n v="2.0487700000000002"/>
    <s v="6"/>
    <s v="scale_mpi_epyc_job_12184.out "/>
    <s v="scale_mpi_epyc_epyc006_2023-06-13_10-50-11.csv "/>
    <s v="e1 10000 100 1 1 13"/>
    <n v="27.233559333333339"/>
    <n v="0.82321700438141132"/>
    <n v="25.587125324570515"/>
    <n v="28.879993342096164"/>
    <x v="0"/>
  </r>
  <r>
    <x v="0"/>
    <x v="0"/>
    <n v="100"/>
    <x v="2"/>
    <x v="40"/>
    <n v="1"/>
    <n v="245.58228600000001"/>
    <n v="0.37087799999999999"/>
    <n v="9.1572569999999995"/>
    <n v="0.228931"/>
    <s v="8"/>
    <s v="scale_mpi_epyc_job_12293.out "/>
    <s v="scale_mpi_epyc_epyc008_2023-06-14_01-31-43.csv "/>
    <s v="e2 10000 100 100000 1 41"/>
    <n v="243.58805563636361"/>
    <n v="13.10794784598248"/>
    <n v="217.37215994439865"/>
    <n v="269.80395132832859"/>
    <x v="1"/>
  </r>
  <r>
    <x v="4"/>
    <x v="0"/>
    <n v="100"/>
    <x v="0"/>
    <x v="10"/>
    <n v="1"/>
    <n v="27.877927"/>
    <n v="10.819886"/>
    <n v="10.753011000000001"/>
    <n v="1.0753010000000001"/>
    <s v="4"/>
    <s v="scale_mpi_epyc_job_12136.out "/>
    <s v="scale_mpi_epyc_epyc004_2023-06-13_06-06-32.csv "/>
    <s v="e1 10000 100 1 1 11"/>
    <n v="28.982091466666663"/>
    <n v="0.63499078867073755"/>
    <n v="27.712109889325188"/>
    <n v="30.252073044008139"/>
    <x v="0"/>
  </r>
  <r>
    <x v="3"/>
    <x v="0"/>
    <n v="100"/>
    <x v="0"/>
    <x v="52"/>
    <n v="1"/>
    <n v="27.876144"/>
    <n v="17.175996999999999"/>
    <n v="153.686892"/>
    <n v="2.9555169999999999"/>
    <s v="6"/>
    <s v="scale_mpi_epyc_job_12211.out "/>
    <s v="scale_mpi_epyc_epyc006_2023-06-13_12-02-32.csv "/>
    <s v="e3 10000 100 1 1 53"/>
    <n v="28.040322600000003"/>
    <n v="0.80937265141600068"/>
    <n v="26.421577297168003"/>
    <n v="29.659067902832003"/>
    <x v="0"/>
  </r>
  <r>
    <x v="0"/>
    <x v="0"/>
    <n v="100"/>
    <x v="2"/>
    <x v="44"/>
    <n v="1"/>
    <n v="265.20868999999999"/>
    <n v="0.24631800000000001"/>
    <n v="4.840509"/>
    <n v="0.110012"/>
    <s v="4"/>
    <s v="scale_mpi_epyc_job_12328.out "/>
    <s v="scale_mpi_epyc_epyc004_2023-06-14_10-04-08.csv "/>
    <s v="e2 10000 100 100000 1 45"/>
    <n v="249.26928381818186"/>
    <n v="12.25470786093611"/>
    <n v="224.75986809630965"/>
    <n v="273.77869954005411"/>
    <x v="1"/>
  </r>
  <r>
    <x v="4"/>
    <x v="0"/>
    <n v="100"/>
    <x v="0"/>
    <x v="19"/>
    <n v="1"/>
    <n v="27.866864"/>
    <n v="13.87256"/>
    <n v="53.025368"/>
    <n v="2.7908089999999999"/>
    <s v="4"/>
    <s v="scale_mpi_epyc_job_12528.out "/>
    <s v="scale_mpi_epyc_epyc004_2023-06-15_01-09-46.csv "/>
    <s v="e1 10000 100 1 1 20"/>
    <n v="27.656564000000003"/>
    <n v="0.80291047797191695"/>
    <n v="26.050743044056169"/>
    <n v="29.262384955943837"/>
    <x v="0"/>
  </r>
  <r>
    <x v="0"/>
    <x v="0"/>
    <n v="100"/>
    <x v="2"/>
    <x v="44"/>
    <n v="1"/>
    <n v="276.74438300000003"/>
    <n v="0.25393399999999999"/>
    <n v="5.1166489999999998"/>
    <n v="0.116287"/>
    <s v="4"/>
    <s v="scale_mpi_epyc_job_12336.out "/>
    <s v="scale_mpi_epyc_epyc004_2023-06-14_12-22-43.csv "/>
    <s v="e2 10000 100 100000 1 45"/>
    <n v="249.26928381818186"/>
    <n v="12.25470786093611"/>
    <n v="224.75986809630965"/>
    <n v="273.77869954005411"/>
    <x v="1"/>
  </r>
  <r>
    <x v="0"/>
    <x v="0"/>
    <n v="100"/>
    <x v="2"/>
    <x v="39"/>
    <n v="1"/>
    <n v="244.85148000000001"/>
    <n v="0.26484799999999997"/>
    <n v="5.3864770000000002"/>
    <n v="0.13811499999999999"/>
    <s v="8"/>
    <s v="scale_mpi_epyc_job_12293.out "/>
    <s v="scale_mpi_epyc_epyc008_2023-06-14_01-31-43.csv "/>
    <s v="e2 10000 100 100000 1 40"/>
    <n v="240.0304137777778"/>
    <n v="3.8355439672196003"/>
    <n v="232.35932584333858"/>
    <n v="247.70150171221701"/>
    <x v="1"/>
  </r>
  <r>
    <x v="0"/>
    <x v="0"/>
    <n v="100"/>
    <x v="2"/>
    <x v="8"/>
    <n v="1"/>
    <n v="229.677547"/>
    <n v="0.20821899999999999"/>
    <n v="0.80183700000000002"/>
    <n v="0.10023"/>
    <s v="6"/>
    <s v="scale_mpi_epyc_job_12251.out "/>
    <s v="scale_mpi_epyc_epyc006_2023-06-13_16-16-38.csv "/>
    <s v="e2 10000 100 100000 1 9"/>
    <n v="236.85066071428568"/>
    <n v="2.9287164897673197"/>
    <n v="230.99322773475103"/>
    <n v="242.70809369382033"/>
    <x v="1"/>
  </r>
  <r>
    <x v="4"/>
    <x v="0"/>
    <n v="100"/>
    <x v="0"/>
    <x v="32"/>
    <n v="1"/>
    <n v="27.865033"/>
    <n v="15.683602"/>
    <n v="132.49205799999999"/>
    <n v="4.140377"/>
    <s v="4"/>
    <s v="scale_mpi_epyc_job_12136.out "/>
    <s v="scale_mpi_epyc_epyc004_2023-06-13_06-06-32.csv "/>
    <s v="e1 10000 100 1 1 33"/>
    <n v="26.295595000000002"/>
    <n v="0.81464063138204257"/>
    <n v="24.666313737235917"/>
    <n v="27.924876262764087"/>
    <x v="0"/>
  </r>
  <r>
    <x v="4"/>
    <x v="0"/>
    <n v="100"/>
    <x v="0"/>
    <x v="50"/>
    <n v="1"/>
    <n v="27.854714999999999"/>
    <n v="18.495459"/>
    <n v="191.41761399999999"/>
    <n v="3.8283520000000002"/>
    <s v="4"/>
    <s v="scale_mpi_epyc_job_12136.out "/>
    <s v="scale_mpi_epyc_epyc004_2023-06-13_06-06-32.csv "/>
    <s v="e1 10000 100 1 1 51"/>
    <n v="25.864676199999998"/>
    <n v="1.1989102796741273"/>
    <n v="23.466855640651744"/>
    <n v="28.262496759348252"/>
    <x v="0"/>
  </r>
  <r>
    <x v="0"/>
    <x v="0"/>
    <n v="100"/>
    <x v="2"/>
    <x v="11"/>
    <n v="1"/>
    <n v="228.491084"/>
    <n v="0.22239900000000001"/>
    <n v="1.233719"/>
    <n v="0.11215600000000001"/>
    <s v="6"/>
    <s v="scale_mpi_epyc_job_12251.out "/>
    <s v="scale_mpi_epyc_epyc006_2023-06-13_16-16-38.csv "/>
    <s v="e2 10000 100 100000 1 12"/>
    <n v="236.77150257142858"/>
    <n v="3.3880241302670351"/>
    <n v="229.9954543108945"/>
    <n v="243.54755083196267"/>
    <x v="1"/>
  </r>
  <r>
    <x v="3"/>
    <x v="0"/>
    <n v="100"/>
    <x v="0"/>
    <x v="41"/>
    <n v="1"/>
    <n v="27.854375999999998"/>
    <n v="16.029975"/>
    <n v="159.796234"/>
    <n v="3.8974690000000001"/>
    <s v="8"/>
    <s v="scale_mpi_epyc_job_12284.out "/>
    <s v="scale_mpi_epyc_epyc008_2023-06-13_22-48-06.csv "/>
    <s v="e3 10000 100 1 1 42"/>
    <n v="28.235890999999999"/>
    <n v="0.80684303402858526"/>
    <n v="26.622204931942829"/>
    <n v="29.849577068057169"/>
    <x v="0"/>
  </r>
  <r>
    <x v="4"/>
    <x v="0"/>
    <n v="100"/>
    <x v="0"/>
    <x v="21"/>
    <n v="1"/>
    <n v="27.84883"/>
    <n v="14.445193"/>
    <n v="55.691786"/>
    <n v="2.6519900000000001"/>
    <s v="2"/>
    <s v="scale_mpi_epyc_job_12286.out "/>
    <s v="scale_mpi_epyc_epyc002_2023-06-13_23-12-43.csv "/>
    <s v="e1 10000 100 1 1 22"/>
    <n v="26.793312200000003"/>
    <n v="0.87583957376058508"/>
    <n v="25.041633052478833"/>
    <n v="28.544991347521172"/>
    <x v="0"/>
  </r>
  <r>
    <x v="3"/>
    <x v="0"/>
    <n v="100"/>
    <x v="0"/>
    <x v="29"/>
    <n v="1"/>
    <n v="27.814381999999998"/>
    <n v="13.650717999999999"/>
    <n v="76.499831"/>
    <n v="2.6379250000000001"/>
    <s v="2"/>
    <s v="scale_mpi_epyc_job_12525.out "/>
    <s v="scale_mpi_epyc_epyc002_2023-06-15_01-01-48.csv "/>
    <s v="e3 10000 100 1 1 30"/>
    <n v="27.182831272727274"/>
    <n v="2.0515951917361068"/>
    <n v="23.07964088925506"/>
    <n v="31.286021656199487"/>
    <x v="0"/>
  </r>
  <r>
    <x v="0"/>
    <x v="0"/>
    <n v="100"/>
    <x v="2"/>
    <x v="52"/>
    <n v="1"/>
    <n v="278.06749300000001"/>
    <n v="0.278667"/>
    <n v="7.1700650000000001"/>
    <n v="0.13788600000000001"/>
    <s v="4"/>
    <s v="scale_mpi_epyc_job_12336.out "/>
    <s v="scale_mpi_epyc_epyc004_2023-06-14_12-22-43.csv "/>
    <s v="e2 10000 100 100000 1 53"/>
    <n v="261.83987299999995"/>
    <n v="11.40137113811091"/>
    <n v="239.03713072377815"/>
    <n v="284.64261527622176"/>
    <x v="1"/>
  </r>
  <r>
    <x v="4"/>
    <x v="0"/>
    <n v="100"/>
    <x v="0"/>
    <x v="17"/>
    <n v="1"/>
    <n v="27.813285"/>
    <n v="12.291638000000001"/>
    <n v="35.070059000000001"/>
    <n v="2.062945"/>
    <s v="1"/>
    <s v="scale_mpi_epyc_job_12532.out "/>
    <s v="scale_mpi_epyc_epyc001.orfeo.hpc_2023-06-15_02-53-33.csv "/>
    <s v="e1 10000 100 1 1 18"/>
    <n v="29.136147199999996"/>
    <n v="1.0307427110270466"/>
    <n v="27.074661777945902"/>
    <n v="31.19763262205409"/>
    <x v="0"/>
  </r>
  <r>
    <x v="4"/>
    <x v="0"/>
    <n v="100"/>
    <x v="0"/>
    <x v="23"/>
    <n v="1"/>
    <n v="27.809788999999999"/>
    <n v="16.450682"/>
    <n v="92.856003000000001"/>
    <n v="4.0372180000000002"/>
    <s v="4"/>
    <s v="scale_mpi_epyc_job_12136.out "/>
    <s v="scale_mpi_epyc_epyc004_2023-06-13_06-06-32.csv "/>
    <s v="e1 10000 100 1 1 24"/>
    <n v="26.426474133333336"/>
    <n v="0.87095573928265357"/>
    <n v="24.68456265476803"/>
    <n v="28.168385611898643"/>
    <x v="0"/>
  </r>
  <r>
    <x v="3"/>
    <x v="0"/>
    <n v="100"/>
    <x v="0"/>
    <x v="28"/>
    <n v="1"/>
    <n v="27.805249"/>
    <n v="15.047914"/>
    <n v="92.487835000000004"/>
    <n v="3.303137"/>
    <s v="2"/>
    <s v="scale_mpi_epyc_job_12525.out "/>
    <s v="scale_mpi_epyc_epyc002_2023-06-15_01-01-48.csv "/>
    <s v="e3 10000 100 1 1 29"/>
    <n v="27.530865545454546"/>
    <n v="0.80907990139496022"/>
    <n v="25.912705742664624"/>
    <n v="29.149025348244468"/>
    <x v="0"/>
  </r>
  <r>
    <x v="4"/>
    <x v="0"/>
    <n v="100"/>
    <x v="0"/>
    <x v="18"/>
    <n v="1"/>
    <n v="27.801096999999999"/>
    <n v="13.408322999999999"/>
    <n v="48.072702"/>
    <n v="2.670706"/>
    <s v="4"/>
    <s v="scale_mpi_epyc_job_12528.out "/>
    <s v="scale_mpi_epyc_epyc004_2023-06-15_01-09-46.csv "/>
    <s v="e1 10000 100 1 1 19"/>
    <n v="28.395312133333334"/>
    <n v="0.90368940206578185"/>
    <n v="26.587933329201771"/>
    <n v="30.202690937464897"/>
    <x v="0"/>
  </r>
  <r>
    <x v="3"/>
    <x v="0"/>
    <n v="100"/>
    <x v="0"/>
    <x v="28"/>
    <n v="1"/>
    <n v="27.794041"/>
    <n v="15.381917"/>
    <n v="73.970590999999999"/>
    <n v="2.641807"/>
    <s v="2"/>
    <s v="scale_mpi_epyc_job_12525.out "/>
    <s v="scale_mpi_epyc_epyc002_2023-06-15_01-01-48.csv "/>
    <s v="e3 10000 100 1 1 29"/>
    <n v="27.530865545454546"/>
    <n v="0.80907990139496022"/>
    <n v="25.912705742664624"/>
    <n v="29.149025348244468"/>
    <x v="0"/>
  </r>
  <r>
    <x v="0"/>
    <x v="0"/>
    <n v="100"/>
    <x v="2"/>
    <x v="51"/>
    <n v="1"/>
    <n v="276.89016199999998"/>
    <n v="0.30901800000000001"/>
    <n v="7.2499459999999996"/>
    <n v="0.142156"/>
    <s v="4"/>
    <s v="scale_mpi_epyc_job_12328.out "/>
    <s v="scale_mpi_epyc_epyc004_2023-06-14_10-04-08.csv "/>
    <s v="e2 10000 100 100000 1 52"/>
    <n v="257.05799754545455"/>
    <n v="9.9125051352846771"/>
    <n v="237.2329872748852"/>
    <n v="276.88300781602391"/>
    <x v="1"/>
  </r>
  <r>
    <x v="4"/>
    <x v="0"/>
    <n v="100"/>
    <x v="0"/>
    <x v="17"/>
    <n v="1"/>
    <n v="27.786171"/>
    <n v="11.842788000000001"/>
    <n v="29.204763"/>
    <n v="1.717927"/>
    <s v="5"/>
    <s v="scale_mpi_epyc_job_12524.out "/>
    <s v="scale_mpi_epyc_epyc005_2023-06-15_00-08-09.csv "/>
    <s v="e1 10000 100 1 1 18"/>
    <n v="29.136147199999996"/>
    <n v="1.0307427110270466"/>
    <n v="27.074661777945902"/>
    <n v="31.19763262205409"/>
    <x v="0"/>
  </r>
  <r>
    <x v="0"/>
    <x v="0"/>
    <n v="100"/>
    <x v="2"/>
    <x v="51"/>
    <n v="1"/>
    <n v="276.60069900000002"/>
    <n v="0.27522600000000003"/>
    <n v="7.2740799999999997"/>
    <n v="0.14262900000000001"/>
    <s v="4"/>
    <s v="scale_mpi_epyc_job_12336.out "/>
    <s v="scale_mpi_epyc_epyc004_2023-06-14_12-22-43.csv "/>
    <s v="e2 10000 100 100000 1 52"/>
    <n v="257.05799754545455"/>
    <n v="9.9125051352846771"/>
    <n v="237.2329872748852"/>
    <n v="276.88300781602391"/>
    <x v="1"/>
  </r>
  <r>
    <x v="4"/>
    <x v="0"/>
    <n v="100"/>
    <x v="0"/>
    <x v="11"/>
    <n v="1"/>
    <n v="27.783753000000001"/>
    <n v="12.067557000000001"/>
    <n v="12.968400000000001"/>
    <n v="1.1789449999999999"/>
    <s v="4"/>
    <s v="scale_mpi_epyc_job_12136.out "/>
    <s v="scale_mpi_epyc_epyc004_2023-06-13_06-06-32.csv "/>
    <s v="e1 10000 100 1 1 12"/>
    <n v="27.615154666666665"/>
    <n v="0.62425106587272639"/>
    <n v="26.366652534921212"/>
    <n v="28.863656798412119"/>
    <x v="0"/>
  </r>
  <r>
    <x v="4"/>
    <x v="0"/>
    <n v="100"/>
    <x v="0"/>
    <x v="11"/>
    <n v="1"/>
    <n v="27.781326"/>
    <n v="12.048204999999999"/>
    <n v="13.283963"/>
    <n v="1.207633"/>
    <s v="2"/>
    <s v="scale_mpi_epyc_job_12286.out "/>
    <s v="scale_mpi_epyc_epyc002_2023-06-13_23-12-43.csv "/>
    <s v="e1 10000 100 1 1 12"/>
    <n v="27.615154666666665"/>
    <n v="0.62425106587272639"/>
    <n v="26.366652534921212"/>
    <n v="28.863656798412119"/>
    <x v="0"/>
  </r>
  <r>
    <x v="4"/>
    <x v="0"/>
    <n v="100"/>
    <x v="0"/>
    <x v="18"/>
    <n v="1"/>
    <n v="27.774384999999999"/>
    <n v="13.569936"/>
    <n v="46.166117"/>
    <n v="2.564784"/>
    <s v="1"/>
    <s v="scale_mpi_epyc_job_12532.out "/>
    <s v="scale_mpi_epyc_epyc001.orfeo.hpc_2023-06-15_02-53-33.csv "/>
    <s v="e1 10000 100 1 1 19"/>
    <n v="28.395312133333334"/>
    <n v="0.90368940206578185"/>
    <n v="26.587933329201771"/>
    <n v="30.202690937464897"/>
    <x v="0"/>
  </r>
  <r>
    <x v="0"/>
    <x v="0"/>
    <n v="100"/>
    <x v="2"/>
    <x v="27"/>
    <n v="1"/>
    <n v="227.61005599999999"/>
    <n v="0.225936"/>
    <n v="2.8973900000000001"/>
    <n v="0.107311"/>
    <s v="6"/>
    <s v="scale_mpi_epyc_job_12251.out "/>
    <s v="scale_mpi_epyc_epyc006_2023-06-13_16-16-38.csv "/>
    <s v="e2 10000 100 100000 1 28"/>
    <n v="236.65154899999999"/>
    <n v="3.7020131796978339"/>
    <n v="229.24752264060433"/>
    <n v="244.05557535939565"/>
    <x v="1"/>
  </r>
  <r>
    <x v="3"/>
    <x v="0"/>
    <n v="100"/>
    <x v="0"/>
    <x v="41"/>
    <n v="1"/>
    <n v="27.767150999999998"/>
    <n v="16.214403999999998"/>
    <n v="201.05091300000001"/>
    <n v="4.9036809999999997"/>
    <s v="6"/>
    <s v="scale_mpi_epyc_job_12211.out "/>
    <s v="scale_mpi_epyc_epyc006_2023-06-13_12-02-32.csv "/>
    <s v="e3 10000 100 1 1 42"/>
    <n v="28.235890999999999"/>
    <n v="0.80684303402858526"/>
    <n v="26.622204931942829"/>
    <n v="29.849577068057169"/>
    <x v="0"/>
  </r>
  <r>
    <x v="3"/>
    <x v="0"/>
    <n v="100"/>
    <x v="0"/>
    <x v="43"/>
    <n v="1"/>
    <n v="27.759309999999999"/>
    <n v="16.554670999999999"/>
    <n v="187.16937300000001"/>
    <n v="4.3527760000000004"/>
    <s v="2"/>
    <s v="scale_mpi_epyc_job_12288.out "/>
    <s v="scale_mpi_epyc_epyc002_2023-06-13_23-49-23.csv "/>
    <s v="e3 10000 100 1 1 44"/>
    <n v="27.468458600000002"/>
    <n v="0.88174736809119392"/>
    <n v="25.704963863817614"/>
    <n v="29.231953336182389"/>
    <x v="0"/>
  </r>
  <r>
    <x v="1"/>
    <x v="0"/>
    <n v="100"/>
    <x v="2"/>
    <x v="48"/>
    <n v="1"/>
    <n v="268.54048799999998"/>
    <n v="0.27284799999999998"/>
    <n v="6.9239480000000002"/>
    <n v="0.14424899999999999"/>
    <s v="4"/>
    <s v="scale_mpi_epyc_job_12262.out "/>
    <s v="scale_mpi_epyc_epyc004_2023-06-13_17-36-36.csv "/>
    <s v="e0 10000 100 100000 1 49"/>
    <n v="249.5860208"/>
    <n v="18.058267713599292"/>
    <n v="213.46948537280142"/>
    <n v="285.70255622719856"/>
    <x v="1"/>
  </r>
  <r>
    <x v="1"/>
    <x v="0"/>
    <n v="100"/>
    <x v="2"/>
    <x v="48"/>
    <n v="1"/>
    <n v="266.22020300000003"/>
    <n v="0.27845500000000001"/>
    <n v="6.9252599999999997"/>
    <n v="0.14427599999999999"/>
    <s v="4"/>
    <s v="scale_mpi_epyc_job_12292.out "/>
    <s v="scale_mpi_epyc_epyc004_2023-06-14_01-17-28.csv "/>
    <s v="e0 10000 100 100000 1 49"/>
    <n v="249.5860208"/>
    <n v="18.058267713599292"/>
    <n v="213.46948537280142"/>
    <n v="285.70255622719856"/>
    <x v="1"/>
  </r>
  <r>
    <x v="4"/>
    <x v="0"/>
    <n v="100"/>
    <x v="0"/>
    <x v="11"/>
    <n v="1"/>
    <n v="27.750081000000002"/>
    <n v="12.020505"/>
    <n v="11.632413"/>
    <n v="1.0574920000000001"/>
    <s v="1"/>
    <s v="scale_mpi_epyc_job_12532.out "/>
    <s v="scale_mpi_epyc_epyc001.orfeo.hpc_2023-06-15_02-53-33.csv "/>
    <s v="e1 10000 100 1 1 12"/>
    <n v="27.615154666666665"/>
    <n v="0.62425106587272639"/>
    <n v="26.366652534921212"/>
    <n v="28.863656798412119"/>
    <x v="0"/>
  </r>
  <r>
    <x v="4"/>
    <x v="0"/>
    <n v="100"/>
    <x v="0"/>
    <x v="14"/>
    <n v="1"/>
    <n v="27.743735000000001"/>
    <n v="12.718128"/>
    <n v="34.367719000000001"/>
    <n v="2.4548369999999999"/>
    <s v="5"/>
    <s v="scale_mpi_epyc_job_12524.out "/>
    <s v="scale_mpi_epyc_epyc005_2023-06-15_00-08-09.csv "/>
    <s v="e1 10000 100 1 1 15"/>
    <n v="27.95793646666667"/>
    <n v="0.94194740770914576"/>
    <n v="26.074041651248379"/>
    <n v="29.841831282084961"/>
    <x v="0"/>
  </r>
  <r>
    <x v="4"/>
    <x v="0"/>
    <n v="100"/>
    <x v="0"/>
    <x v="12"/>
    <n v="1"/>
    <n v="27.727595999999998"/>
    <n v="13.129204"/>
    <n v="21.733571999999999"/>
    <n v="1.811131"/>
    <s v="4"/>
    <s v="scale_mpi_epyc_job_12528.out "/>
    <s v="scale_mpi_epyc_epyc004_2023-06-15_01-09-46.csv "/>
    <s v="e1 10000 100 1 1 13"/>
    <n v="27.233559333333339"/>
    <n v="0.82321700438141132"/>
    <n v="25.587125324570515"/>
    <n v="28.879993342096164"/>
    <x v="0"/>
  </r>
  <r>
    <x v="4"/>
    <x v="0"/>
    <n v="100"/>
    <x v="0"/>
    <x v="11"/>
    <n v="1"/>
    <n v="27.721432"/>
    <n v="11.852043"/>
    <n v="12.222237"/>
    <n v="1.1111120000000001"/>
    <s v="4"/>
    <s v="scale_mpi_epyc_job_12528.out "/>
    <s v="scale_mpi_epyc_epyc004_2023-06-15_01-09-46.csv "/>
    <s v="e1 10000 100 1 1 12"/>
    <n v="27.615154666666665"/>
    <n v="0.62425106587272639"/>
    <n v="26.366652534921212"/>
    <n v="28.863656798412119"/>
    <x v="0"/>
  </r>
  <r>
    <x v="1"/>
    <x v="0"/>
    <n v="100"/>
    <x v="2"/>
    <x v="47"/>
    <n v="1"/>
    <n v="265.49757899999997"/>
    <n v="0.29698400000000003"/>
    <n v="7.0366309999999999"/>
    <n v="0.14971599999999999"/>
    <s v="4"/>
    <s v="scale_mpi_epyc_job_12145.out "/>
    <s v="scale_mpi_epyc_epyc004_2023-06-13_08-16-43.csv "/>
    <s v="e0 10000 100 100000 1 48"/>
    <n v="248.30696959999995"/>
    <n v="17.669669295784313"/>
    <n v="212.96763100843131"/>
    <n v="283.64630819156855"/>
    <x v="1"/>
  </r>
  <r>
    <x v="1"/>
    <x v="0"/>
    <n v="100"/>
    <x v="2"/>
    <x v="47"/>
    <n v="1"/>
    <n v="264.25557800000001"/>
    <n v="0.25647500000000001"/>
    <n v="6.2030469999999998"/>
    <n v="0.13197999999999999"/>
    <s v="4"/>
    <s v="scale_mpi_epyc_job_12179.out "/>
    <s v="scale_mpi_epyc_epyc004_2023-06-13_10-24-05.csv "/>
    <s v="e0 10000 100 100000 1 48"/>
    <n v="248.30696959999995"/>
    <n v="17.669669295784313"/>
    <n v="212.96763100843131"/>
    <n v="283.64630819156855"/>
    <x v="1"/>
  </r>
  <r>
    <x v="1"/>
    <x v="0"/>
    <n v="100"/>
    <x v="2"/>
    <x v="47"/>
    <n v="1"/>
    <n v="266.670974"/>
    <n v="0.25575100000000001"/>
    <n v="5.447902"/>
    <n v="0.115913"/>
    <s v="4"/>
    <s v="scale_mpi_epyc_job_12262.out "/>
    <s v="scale_mpi_epyc_epyc004_2023-06-13_17-36-36.csv "/>
    <s v="e0 10000 100 100000 1 48"/>
    <n v="248.30696959999995"/>
    <n v="17.669669295784313"/>
    <n v="212.96763100843131"/>
    <n v="283.64630819156855"/>
    <x v="1"/>
  </r>
  <r>
    <x v="1"/>
    <x v="0"/>
    <n v="100"/>
    <x v="2"/>
    <x v="47"/>
    <n v="1"/>
    <n v="265.32430399999998"/>
    <n v="0.29042099999999998"/>
    <n v="7.5358549999999997"/>
    <n v="0.16033700000000001"/>
    <s v="4"/>
    <s v="scale_mpi_epyc_job_12292.out "/>
    <s v="scale_mpi_epyc_epyc004_2023-06-14_01-17-28.csv "/>
    <s v="e0 10000 100 100000 1 48"/>
    <n v="248.30696959999995"/>
    <n v="17.669669295784313"/>
    <n v="212.96763100843131"/>
    <n v="283.64630819156855"/>
    <x v="1"/>
  </r>
  <r>
    <x v="4"/>
    <x v="0"/>
    <n v="100"/>
    <x v="0"/>
    <x v="12"/>
    <n v="1"/>
    <n v="27.72063"/>
    <n v="12.524374"/>
    <n v="20.587111"/>
    <n v="1.7155929999999999"/>
    <s v="5"/>
    <s v="scale_mpi_epyc_job_12524.out "/>
    <s v="scale_mpi_epyc_epyc005_2023-06-15_00-08-09.csv "/>
    <s v="e1 10000 100 1 1 13"/>
    <n v="27.233559333333339"/>
    <n v="0.82321700438141132"/>
    <n v="25.587125324570515"/>
    <n v="28.879993342096164"/>
    <x v="0"/>
  </r>
  <r>
    <x v="4"/>
    <x v="0"/>
    <n v="100"/>
    <x v="0"/>
    <x v="19"/>
    <n v="1"/>
    <n v="27.710652"/>
    <n v="12.976393"/>
    <n v="35.954937999999999"/>
    <n v="1.8923650000000001"/>
    <s v="4"/>
    <s v="scale_mpi_epyc_job_12290.out "/>
    <s v="scale_mpi_epyc_epyc004_2023-06-14_00-40-12.csv "/>
    <s v="e1 10000 100 1 1 20"/>
    <n v="27.656564000000003"/>
    <n v="0.80291047797191695"/>
    <n v="26.050743044056169"/>
    <n v="29.262384955943837"/>
    <x v="0"/>
  </r>
  <r>
    <x v="3"/>
    <x v="0"/>
    <n v="100"/>
    <x v="0"/>
    <x v="29"/>
    <n v="1"/>
    <n v="27.708075000000001"/>
    <n v="14.707532"/>
    <n v="83.393674000000004"/>
    <n v="2.8756439999999999"/>
    <s v="5"/>
    <s v="scale_mpi_epyc_job_12529.out "/>
    <s v="scale_mpi_epyc_epyc005_2023-06-15_01-13-26.csv "/>
    <s v="e3 10000 100 1 1 30"/>
    <n v="27.182831272727274"/>
    <n v="2.0515951917361068"/>
    <n v="23.07964088925506"/>
    <n v="31.286021656199487"/>
    <x v="0"/>
  </r>
  <r>
    <x v="4"/>
    <x v="0"/>
    <n v="100"/>
    <x v="0"/>
    <x v="19"/>
    <n v="1"/>
    <n v="27.707000000000001"/>
    <n v="12.7598"/>
    <n v="34.534725000000002"/>
    <n v="1.817617"/>
    <s v="1"/>
    <s v="scale_mpi_epyc_job_12532.out "/>
    <s v="scale_mpi_epyc_epyc001.orfeo.hpc_2023-06-15_02-53-33.csv "/>
    <s v="e1 10000 100 1 1 20"/>
    <n v="27.656564000000003"/>
    <n v="0.80291047797191695"/>
    <n v="26.050743044056169"/>
    <n v="29.262384955943837"/>
    <x v="0"/>
  </r>
  <r>
    <x v="1"/>
    <x v="0"/>
    <n v="100"/>
    <x v="2"/>
    <x v="46"/>
    <n v="1"/>
    <n v="263.36458499999998"/>
    <n v="0.31088199999999999"/>
    <n v="8.9173580000000001"/>
    <n v="0.193856"/>
    <s v="4"/>
    <s v="scale_mpi_epyc_job_12145.out "/>
    <s v="scale_mpi_epyc_epyc004_2023-06-13_08-16-43.csv "/>
    <s v="e0 10000 100 100000 1 47"/>
    <n v="247.11827460000001"/>
    <n v="17.087986928852608"/>
    <n v="212.94230074229478"/>
    <n v="281.29424845770524"/>
    <x v="1"/>
  </r>
  <r>
    <x v="1"/>
    <x v="0"/>
    <n v="100"/>
    <x v="2"/>
    <x v="46"/>
    <n v="1"/>
    <n v="262.58217200000001"/>
    <n v="0.26056099999999999"/>
    <n v="6.3955330000000004"/>
    <n v="0.13903299999999999"/>
    <s v="4"/>
    <s v="scale_mpi_epyc_job_12179.out "/>
    <s v="scale_mpi_epyc_epyc004_2023-06-13_10-24-05.csv "/>
    <s v="e0 10000 100 100000 1 47"/>
    <n v="247.11827460000001"/>
    <n v="17.087986928852608"/>
    <n v="212.94230074229478"/>
    <n v="281.29424845770524"/>
    <x v="1"/>
  </r>
  <r>
    <x v="1"/>
    <x v="0"/>
    <n v="100"/>
    <x v="2"/>
    <x v="46"/>
    <n v="1"/>
    <n v="264.87501600000002"/>
    <n v="0.23761099999999999"/>
    <n v="5.5569639999999998"/>
    <n v="0.12080399999999999"/>
    <s v="4"/>
    <s v="scale_mpi_epyc_job_12262.out "/>
    <s v="scale_mpi_epyc_epyc004_2023-06-13_17-36-36.csv "/>
    <s v="e0 10000 100 100000 1 47"/>
    <n v="247.11827460000001"/>
    <n v="17.087986928852608"/>
    <n v="212.94230074229478"/>
    <n v="281.29424845770524"/>
    <x v="1"/>
  </r>
  <r>
    <x v="1"/>
    <x v="0"/>
    <n v="100"/>
    <x v="2"/>
    <x v="46"/>
    <n v="1"/>
    <n v="263.12820900000003"/>
    <n v="0.29064499999999999"/>
    <n v="6.9676419999999997"/>
    <n v="0.15146999999999999"/>
    <s v="4"/>
    <s v="scale_mpi_epyc_job_12292.out "/>
    <s v="scale_mpi_epyc_epyc004_2023-06-14_01-17-28.csv "/>
    <s v="e0 10000 100 100000 1 47"/>
    <n v="247.11827460000001"/>
    <n v="17.087986928852608"/>
    <n v="212.94230074229478"/>
    <n v="281.29424845770524"/>
    <x v="1"/>
  </r>
  <r>
    <x v="4"/>
    <x v="0"/>
    <n v="100"/>
    <x v="0"/>
    <x v="21"/>
    <n v="1"/>
    <n v="27.700268999999999"/>
    <n v="14.141253000000001"/>
    <n v="45.981842999999998"/>
    <n v="2.1896119999999999"/>
    <s v="6"/>
    <s v="scale_mpi_epyc_job_12184.out "/>
    <s v="scale_mpi_epyc_epyc006_2023-06-13_10-50-11.csv "/>
    <s v="e1 10000 100 1 1 22"/>
    <n v="26.793312200000003"/>
    <n v="0.87583957376058508"/>
    <n v="25.041633052478833"/>
    <n v="28.544991347521172"/>
    <x v="0"/>
  </r>
  <r>
    <x v="3"/>
    <x v="0"/>
    <n v="100"/>
    <x v="0"/>
    <x v="42"/>
    <n v="1"/>
    <n v="27.673981999999999"/>
    <n v="17.0807"/>
    <n v="211.23906199999999"/>
    <n v="5.0295009999999998"/>
    <s v="8"/>
    <s v="scale_mpi_epyc_job_12284.out "/>
    <s v="scale_mpi_epyc_epyc008_2023-06-13_22-48-06.csv "/>
    <s v="e3 10000 100 1 1 43"/>
    <n v="27.005969999999998"/>
    <n v="0.81049426305512473"/>
    <n v="25.384981473889749"/>
    <n v="28.626958526110247"/>
    <x v="0"/>
  </r>
  <r>
    <x v="4"/>
    <x v="0"/>
    <n v="100"/>
    <x v="0"/>
    <x v="16"/>
    <n v="1"/>
    <n v="27.668821000000001"/>
    <n v="11.37641"/>
    <n v="28.779024"/>
    <n v="1.798689"/>
    <s v="4"/>
    <s v="scale_mpi_epyc_job_12528.out "/>
    <s v="scale_mpi_epyc_epyc004_2023-06-15_01-09-46.csv "/>
    <s v="e1 10000 100 1 1 17"/>
    <n v="29.646154599999996"/>
    <n v="1.0708546290641572"/>
    <n v="27.50444534187168"/>
    <n v="31.787863858128311"/>
    <x v="0"/>
  </r>
  <r>
    <x v="4"/>
    <x v="0"/>
    <n v="100"/>
    <x v="0"/>
    <x v="23"/>
    <n v="1"/>
    <n v="27.656943999999999"/>
    <n v="14.973103999999999"/>
    <n v="64.389094"/>
    <n v="2.7995260000000002"/>
    <s v="2"/>
    <s v="scale_mpi_epyc_job_12286.out "/>
    <s v="scale_mpi_epyc_epyc002_2023-06-13_23-12-43.csv "/>
    <s v="e1 10000 100 1 1 24"/>
    <n v="26.426474133333336"/>
    <n v="0.87095573928265357"/>
    <n v="24.68456265476803"/>
    <n v="28.168385611898643"/>
    <x v="0"/>
  </r>
  <r>
    <x v="1"/>
    <x v="0"/>
    <n v="100"/>
    <x v="2"/>
    <x v="45"/>
    <n v="1"/>
    <n v="262.15195199999999"/>
    <n v="0.224049"/>
    <n v="4.9071600000000002"/>
    <n v="0.10904800000000001"/>
    <s v="4"/>
    <s v="scale_mpi_epyc_job_12145.out "/>
    <s v="scale_mpi_epyc_epyc004_2023-06-13_08-16-43.csv "/>
    <s v="e0 10000 100 100000 1 46"/>
    <n v="245.83531139999999"/>
    <n v="17.082123415068828"/>
    <n v="211.67106456986232"/>
    <n v="279.99955823013767"/>
    <x v="1"/>
  </r>
  <r>
    <x v="1"/>
    <x v="0"/>
    <n v="100"/>
    <x v="2"/>
    <x v="45"/>
    <n v="1"/>
    <n v="260.57825000000003"/>
    <n v="0.24052999999999999"/>
    <n v="5.3817500000000003"/>
    <n v="0.11959400000000001"/>
    <s v="4"/>
    <s v="scale_mpi_epyc_job_12179.out "/>
    <s v="scale_mpi_epyc_epyc004_2023-06-13_10-24-05.csv "/>
    <s v="e0 10000 100 100000 1 46"/>
    <n v="245.83531139999999"/>
    <n v="17.082123415068828"/>
    <n v="211.67106456986232"/>
    <n v="279.99955823013767"/>
    <x v="1"/>
  </r>
  <r>
    <x v="1"/>
    <x v="0"/>
    <n v="100"/>
    <x v="2"/>
    <x v="45"/>
    <n v="1"/>
    <n v="263.47062399999999"/>
    <n v="0.23752000000000001"/>
    <n v="5.3275750000000004"/>
    <n v="0.118391"/>
    <s v="4"/>
    <s v="scale_mpi_epyc_job_12262.out "/>
    <s v="scale_mpi_epyc_epyc004_2023-06-13_17-36-36.csv "/>
    <s v="e0 10000 100 100000 1 46"/>
    <n v="245.83531139999999"/>
    <n v="17.082123415068828"/>
    <n v="211.67106456986232"/>
    <n v="279.99955823013767"/>
    <x v="1"/>
  </r>
  <r>
    <x v="1"/>
    <x v="0"/>
    <n v="100"/>
    <x v="2"/>
    <x v="45"/>
    <n v="1"/>
    <n v="261.684663"/>
    <n v="0.24388099999999999"/>
    <n v="5.491746"/>
    <n v="0.12203899999999999"/>
    <s v="4"/>
    <s v="scale_mpi_epyc_job_12292.out "/>
    <s v="scale_mpi_epyc_epyc004_2023-06-14_01-17-28.csv "/>
    <s v="e0 10000 100 100000 1 46"/>
    <n v="245.83531139999999"/>
    <n v="17.082123415068828"/>
    <n v="211.67106456986232"/>
    <n v="279.99955823013767"/>
    <x v="1"/>
  </r>
  <r>
    <x v="3"/>
    <x v="0"/>
    <n v="100"/>
    <x v="0"/>
    <x v="28"/>
    <n v="1"/>
    <n v="27.644742999999998"/>
    <n v="14.006525999999999"/>
    <n v="68.669267000000005"/>
    <n v="2.452474"/>
    <s v="5"/>
    <s v="scale_mpi_epyc_job_12529.out "/>
    <s v="scale_mpi_epyc_epyc005_2023-06-15_01-13-26.csv "/>
    <s v="e3 10000 100 1 1 29"/>
    <n v="27.530865545454546"/>
    <n v="0.80907990139496022"/>
    <n v="25.912705742664624"/>
    <n v="29.149025348244468"/>
    <x v="0"/>
  </r>
  <r>
    <x v="4"/>
    <x v="0"/>
    <n v="100"/>
    <x v="0"/>
    <x v="18"/>
    <n v="1"/>
    <n v="27.639993"/>
    <n v="11.749537999999999"/>
    <n v="33.871034999999999"/>
    <n v="1.881724"/>
    <s v="4"/>
    <s v="scale_mpi_epyc_job_12136.out "/>
    <s v="scale_mpi_epyc_epyc004_2023-06-13_06-06-32.csv "/>
    <s v="e1 10000 100 1 1 19"/>
    <n v="28.395312133333334"/>
    <n v="0.90368940206578185"/>
    <n v="26.587933329201771"/>
    <n v="30.202690937464897"/>
    <x v="0"/>
  </r>
  <r>
    <x v="3"/>
    <x v="0"/>
    <n v="100"/>
    <x v="0"/>
    <x v="44"/>
    <n v="1"/>
    <n v="27.636502"/>
    <n v="16.891734"/>
    <n v="180.768135"/>
    <n v="4.1083670000000003"/>
    <s v="6"/>
    <s v="scale_mpi_epyc_job_12211.out "/>
    <s v="scale_mpi_epyc_epyc006_2023-06-13_12-02-32.csv "/>
    <s v="e3 10000 100 1 1 45"/>
    <n v="26.816305799999999"/>
    <n v="1.3474073125511306"/>
    <n v="24.121491174897738"/>
    <n v="29.511120425102259"/>
    <x v="0"/>
  </r>
  <r>
    <x v="4"/>
    <x v="0"/>
    <n v="100"/>
    <x v="0"/>
    <x v="26"/>
    <n v="1"/>
    <n v="27.61561"/>
    <n v="16.028188"/>
    <n v="119.91399699999999"/>
    <n v="4.6120770000000002"/>
    <s v="4"/>
    <s v="scale_mpi_epyc_job_12136.out "/>
    <s v="scale_mpi_epyc_epyc004_2023-06-13_06-06-32.csv "/>
    <s v="e1 10000 100 1 1 27"/>
    <n v="25.557928600000004"/>
    <n v="1.2687559091976954"/>
    <n v="23.020416781604613"/>
    <n v="28.095440418395395"/>
    <x v="0"/>
  </r>
  <r>
    <x v="1"/>
    <x v="0"/>
    <n v="100"/>
    <x v="2"/>
    <x v="44"/>
    <n v="1"/>
    <n v="260.35367100000002"/>
    <n v="0.259293"/>
    <n v="5.7648010000000003"/>
    <n v="0.131018"/>
    <s v="4"/>
    <s v="scale_mpi_epyc_job_12145.out "/>
    <s v="scale_mpi_epyc_epyc004_2023-06-13_08-16-43.csv "/>
    <s v="e0 10000 100 100000 1 45"/>
    <n v="244.32383650000003"/>
    <n v="16.831544259515535"/>
    <n v="210.66074798096895"/>
    <n v="277.9869250190311"/>
    <x v="1"/>
  </r>
  <r>
    <x v="1"/>
    <x v="0"/>
    <n v="100"/>
    <x v="2"/>
    <x v="44"/>
    <n v="1"/>
    <n v="258.89221300000003"/>
    <n v="0.23327999999999999"/>
    <n v="5.0966760000000004"/>
    <n v="0.11583400000000001"/>
    <s v="4"/>
    <s v="scale_mpi_epyc_job_12179.out "/>
    <s v="scale_mpi_epyc_epyc004_2023-06-13_10-24-05.csv "/>
    <s v="e0 10000 100 100000 1 45"/>
    <n v="244.32383650000003"/>
    <n v="16.831544259515535"/>
    <n v="210.66074798096895"/>
    <n v="277.9869250190311"/>
    <x v="1"/>
  </r>
  <r>
    <x v="1"/>
    <x v="0"/>
    <n v="100"/>
    <x v="2"/>
    <x v="44"/>
    <n v="1"/>
    <n v="261.50872500000003"/>
    <n v="0.28618199999999999"/>
    <n v="5.5015999999999998"/>
    <n v="0.12503600000000001"/>
    <s v="4"/>
    <s v="scale_mpi_epyc_job_12262.out "/>
    <s v="scale_mpi_epyc_epyc004_2023-06-13_17-36-36.csv "/>
    <s v="e0 10000 100 100000 1 45"/>
    <n v="244.32383650000003"/>
    <n v="16.831544259515535"/>
    <n v="210.66074798096895"/>
    <n v="277.9869250190311"/>
    <x v="1"/>
  </r>
  <r>
    <x v="1"/>
    <x v="0"/>
    <n v="100"/>
    <x v="2"/>
    <x v="44"/>
    <n v="1"/>
    <n v="259.76752599999998"/>
    <n v="0.25978800000000002"/>
    <n v="5.9490990000000004"/>
    <n v="0.13520699999999999"/>
    <s v="4"/>
    <s v="scale_mpi_epyc_job_12292.out "/>
    <s v="scale_mpi_epyc_epyc004_2023-06-14_01-17-28.csv "/>
    <s v="e0 10000 100 100000 1 45"/>
    <n v="244.32383650000003"/>
    <n v="16.831544259515535"/>
    <n v="210.66074798096895"/>
    <n v="277.9869250190311"/>
    <x v="1"/>
  </r>
  <r>
    <x v="3"/>
    <x v="0"/>
    <n v="100"/>
    <x v="0"/>
    <x v="29"/>
    <n v="1"/>
    <n v="27.612100999999999"/>
    <n v="14.087980999999999"/>
    <n v="89.833985999999996"/>
    <n v="3.0977239999999999"/>
    <s v="6"/>
    <s v="scale_mpi_epyc_job_12211.out "/>
    <s v="scale_mpi_epyc_epyc006_2023-06-13_12-02-32.csv "/>
    <s v="e3 10000 100 1 1 30"/>
    <n v="27.182831272727274"/>
    <n v="2.0515951917361068"/>
    <n v="23.07964088925506"/>
    <n v="31.286021656199487"/>
    <x v="0"/>
  </r>
  <r>
    <x v="4"/>
    <x v="0"/>
    <n v="100"/>
    <x v="0"/>
    <x v="21"/>
    <n v="1"/>
    <n v="27.611253000000001"/>
    <n v="13.416854000000001"/>
    <n v="50.574201000000002"/>
    <n v="2.4082949999999999"/>
    <s v="4"/>
    <s v="scale_mpi_epyc_job_12290.out "/>
    <s v="scale_mpi_epyc_epyc004_2023-06-14_00-40-12.csv "/>
    <s v="e1 10000 100 1 1 22"/>
    <n v="26.793312200000003"/>
    <n v="0.87583957376058508"/>
    <n v="25.041633052478833"/>
    <n v="28.544991347521172"/>
    <x v="0"/>
  </r>
  <r>
    <x v="3"/>
    <x v="0"/>
    <n v="100"/>
    <x v="0"/>
    <x v="29"/>
    <n v="1"/>
    <n v="27.600873"/>
    <n v="13.777307"/>
    <n v="85.206969000000001"/>
    <n v="2.9381710000000001"/>
    <s v="5"/>
    <s v="scale_mpi_epyc_job_12529.out "/>
    <s v="scale_mpi_epyc_epyc005_2023-06-15_01-13-26.csv "/>
    <s v="e3 10000 100 1 1 30"/>
    <n v="27.182831272727274"/>
    <n v="2.0515951917361068"/>
    <n v="23.07964088925506"/>
    <n v="31.286021656199487"/>
    <x v="0"/>
  </r>
  <r>
    <x v="3"/>
    <x v="0"/>
    <n v="100"/>
    <x v="0"/>
    <x v="39"/>
    <n v="1"/>
    <n v="27.599706999999999"/>
    <n v="16.141558"/>
    <n v="140.92562799999999"/>
    <n v="3.6134780000000002"/>
    <s v="2"/>
    <s v="scale_mpi_epyc_job_12288.out "/>
    <s v="scale_mpi_epyc_epyc002_2023-06-13_23-49-23.csv "/>
    <s v="e3 10000 100 1 1 40"/>
    <n v="27.578900799999996"/>
    <n v="0.70425237710214339"/>
    <n v="26.170396045795709"/>
    <n v="28.987405554204283"/>
    <x v="0"/>
  </r>
  <r>
    <x v="1"/>
    <x v="0"/>
    <n v="100"/>
    <x v="2"/>
    <x v="43"/>
    <n v="1"/>
    <n v="259.26849700000002"/>
    <n v="0.24579599999999999"/>
    <n v="5.2334639999999997"/>
    <n v="0.121708"/>
    <s v="4"/>
    <s v="scale_mpi_epyc_job_12145.out "/>
    <s v="scale_mpi_epyc_epyc004_2023-06-13_08-16-43.csv "/>
    <s v="e0 10000 100 100000 1 44"/>
    <n v="242.88008559999997"/>
    <n v="16.574435767197215"/>
    <n v="209.73121406560554"/>
    <n v="276.02895713439443"/>
    <x v="1"/>
  </r>
  <r>
    <x v="1"/>
    <x v="0"/>
    <n v="100"/>
    <x v="2"/>
    <x v="43"/>
    <n v="1"/>
    <n v="257.20291400000002"/>
    <n v="0.258021"/>
    <n v="5.2257879999999997"/>
    <n v="0.12153"/>
    <s v="4"/>
    <s v="scale_mpi_epyc_job_12179.out "/>
    <s v="scale_mpi_epyc_epyc004_2023-06-13_10-24-05.csv "/>
    <s v="e0 10000 100 100000 1 44"/>
    <n v="242.88008559999997"/>
    <n v="16.574435767197215"/>
    <n v="209.73121406560554"/>
    <n v="276.02895713439443"/>
    <x v="1"/>
  </r>
  <r>
    <x v="1"/>
    <x v="0"/>
    <n v="100"/>
    <x v="2"/>
    <x v="43"/>
    <n v="1"/>
    <n v="259.60790900000001"/>
    <n v="0.25543500000000002"/>
    <n v="5.1512729999999998"/>
    <n v="0.119797"/>
    <s v="4"/>
    <s v="scale_mpi_epyc_job_12262.out "/>
    <s v="scale_mpi_epyc_epyc004_2023-06-13_17-36-36.csv "/>
    <s v="e0 10000 100 100000 1 44"/>
    <n v="242.88008559999997"/>
    <n v="16.574435767197215"/>
    <n v="209.73121406560554"/>
    <n v="276.02895713439443"/>
    <x v="1"/>
  </r>
  <r>
    <x v="1"/>
    <x v="0"/>
    <n v="100"/>
    <x v="2"/>
    <x v="43"/>
    <n v="1"/>
    <n v="258.48918800000001"/>
    <n v="0.28217700000000001"/>
    <n v="6.1349790000000004"/>
    <n v="0.142674"/>
    <s v="4"/>
    <s v="scale_mpi_epyc_job_12292.out "/>
    <s v="scale_mpi_epyc_epyc004_2023-06-14_01-17-28.csv "/>
    <s v="e0 10000 100 100000 1 44"/>
    <n v="242.88008559999997"/>
    <n v="16.574435767197215"/>
    <n v="209.73121406560554"/>
    <n v="276.02895713439443"/>
    <x v="1"/>
  </r>
  <r>
    <x v="3"/>
    <x v="0"/>
    <n v="100"/>
    <x v="0"/>
    <x v="27"/>
    <n v="1"/>
    <n v="27.596685999999998"/>
    <n v="14.908561000000001"/>
    <n v="89.953838000000005"/>
    <n v="3.3316240000000001"/>
    <s v="5"/>
    <s v="scale_mpi_epyc_job_12529.out "/>
    <s v="scale_mpi_epyc_epyc005_2023-06-15_01-13-26.csv "/>
    <s v="e3 10000 100 1 1 28"/>
    <n v="28.303809363636358"/>
    <n v="0.65267639395396404"/>
    <n v="26.998456575728429"/>
    <n v="29.609162151544286"/>
    <x v="0"/>
  </r>
  <r>
    <x v="4"/>
    <x v="0"/>
    <n v="100"/>
    <x v="0"/>
    <x v="19"/>
    <n v="1"/>
    <n v="27.596505000000001"/>
    <n v="11.715339"/>
    <n v="34.362383000000001"/>
    <n v="1.808546"/>
    <s v="4"/>
    <s v="scale_mpi_epyc_job_12136.out "/>
    <s v="scale_mpi_epyc_epyc004_2023-06-13_06-06-32.csv "/>
    <s v="e1 10000 100 1 1 20"/>
    <n v="27.656564000000003"/>
    <n v="0.80291047797191695"/>
    <n v="26.050743044056169"/>
    <n v="29.262384955943837"/>
    <x v="0"/>
  </r>
  <r>
    <x v="4"/>
    <x v="0"/>
    <n v="100"/>
    <x v="0"/>
    <x v="21"/>
    <n v="1"/>
    <n v="27.594539999999999"/>
    <n v="13.1648"/>
    <n v="45.430968999999997"/>
    <n v="2.1633789999999999"/>
    <s v="5"/>
    <s v="scale_mpi_epyc_job_12524.out "/>
    <s v="scale_mpi_epyc_epyc005_2023-06-15_00-08-09.csv "/>
    <s v="e1 10000 100 1 1 22"/>
    <n v="26.793312200000003"/>
    <n v="0.87583957376058508"/>
    <n v="25.041633052478833"/>
    <n v="28.544991347521172"/>
    <x v="0"/>
  </r>
  <r>
    <x v="3"/>
    <x v="0"/>
    <n v="100"/>
    <x v="0"/>
    <x v="27"/>
    <n v="1"/>
    <n v="27.580777000000001"/>
    <n v="14.179131"/>
    <n v="76.556931000000006"/>
    <n v="2.835442"/>
    <s v="6"/>
    <s v="scale_mpi_epyc_job_12211.out "/>
    <s v="scale_mpi_epyc_epyc006_2023-06-13_12-02-32.csv "/>
    <s v="e3 10000 100 1 1 28"/>
    <n v="28.303809363636358"/>
    <n v="0.65267639395396404"/>
    <n v="26.998456575728429"/>
    <n v="29.609162151544286"/>
    <x v="0"/>
  </r>
  <r>
    <x v="1"/>
    <x v="0"/>
    <n v="100"/>
    <x v="2"/>
    <x v="42"/>
    <n v="1"/>
    <n v="257.80136800000002"/>
    <n v="0.235817"/>
    <n v="5.5799149999999997"/>
    <n v="0.132855"/>
    <s v="4"/>
    <s v="scale_mpi_epyc_job_12145.out "/>
    <s v="scale_mpi_epyc_epyc004_2023-06-13_08-16-43.csv "/>
    <s v="e0 10000 100 100000 1 43"/>
    <n v="241.3620617"/>
    <n v="16.381890626484051"/>
    <n v="208.5982804470319"/>
    <n v="274.12584295296813"/>
    <x v="1"/>
  </r>
  <r>
    <x v="1"/>
    <x v="0"/>
    <n v="100"/>
    <x v="2"/>
    <x v="42"/>
    <n v="1"/>
    <n v="255.49477899999999"/>
    <n v="0.26512200000000002"/>
    <n v="5.6899790000000001"/>
    <n v="0.13547600000000001"/>
    <s v="4"/>
    <s v="scale_mpi_epyc_job_12179.out "/>
    <s v="scale_mpi_epyc_epyc004_2023-06-13_10-24-05.csv "/>
    <s v="e0 10000 100 100000 1 43"/>
    <n v="241.3620617"/>
    <n v="16.381890626484051"/>
    <n v="208.5982804470319"/>
    <n v="274.12584295296813"/>
    <x v="1"/>
  </r>
  <r>
    <x v="1"/>
    <x v="0"/>
    <n v="100"/>
    <x v="2"/>
    <x v="42"/>
    <n v="1"/>
    <n v="258.24836199999999"/>
    <n v="0.24620400000000001"/>
    <n v="5.1793829999999996"/>
    <n v="0.123319"/>
    <s v="4"/>
    <s v="scale_mpi_epyc_job_12262.out "/>
    <s v="scale_mpi_epyc_epyc004_2023-06-13_17-36-36.csv "/>
    <s v="e0 10000 100 100000 1 43"/>
    <n v="241.3620617"/>
    <n v="16.381890626484051"/>
    <n v="208.5982804470319"/>
    <n v="274.12584295296813"/>
    <x v="1"/>
  </r>
  <r>
    <x v="1"/>
    <x v="0"/>
    <n v="100"/>
    <x v="2"/>
    <x v="42"/>
    <n v="1"/>
    <n v="256.38544300000001"/>
    <n v="0.23131099999999999"/>
    <n v="4.7607600000000003"/>
    <n v="0.11335099999999999"/>
    <s v="4"/>
    <s v="scale_mpi_epyc_job_12292.out "/>
    <s v="scale_mpi_epyc_epyc004_2023-06-14_01-17-28.csv "/>
    <s v="e0 10000 100 100000 1 43"/>
    <n v="241.3620617"/>
    <n v="16.381890626484051"/>
    <n v="208.5982804470319"/>
    <n v="274.12584295296813"/>
    <x v="1"/>
  </r>
  <r>
    <x v="3"/>
    <x v="0"/>
    <n v="100"/>
    <x v="0"/>
    <x v="50"/>
    <n v="1"/>
    <n v="27.573903999999999"/>
    <n v="16.220288"/>
    <n v="107.260547"/>
    <n v="2.1452110000000002"/>
    <s v="6"/>
    <s v="scale_mpi_epyc_job_12340.out "/>
    <s v="scale_mpi_epyc_epyc006_2023-06-14_14-04-43.csv "/>
    <s v="e3 10000 100 1 1 51"/>
    <n v="27.633323599999994"/>
    <n v="1.1764620609924583"/>
    <n v="25.280399478015077"/>
    <n v="29.98624772198491"/>
    <x v="0"/>
  </r>
  <r>
    <x v="3"/>
    <x v="0"/>
    <n v="100"/>
    <x v="0"/>
    <x v="38"/>
    <n v="1"/>
    <n v="27.572334000000001"/>
    <n v="14.55495"/>
    <n v="128.908446"/>
    <n v="3.392328"/>
    <s v="6"/>
    <s v="scale_mpi_epyc_job_12211.out "/>
    <s v="scale_mpi_epyc_epyc006_2023-06-13_12-02-32.csv "/>
    <s v="e3 10000 100 1 1 39"/>
    <n v="27.7711212"/>
    <n v="0.68541954042284814"/>
    <n v="26.400282119154305"/>
    <n v="29.141960280845694"/>
    <x v="0"/>
  </r>
  <r>
    <x v="3"/>
    <x v="0"/>
    <n v="100"/>
    <x v="0"/>
    <x v="39"/>
    <n v="1"/>
    <n v="27.572222"/>
    <n v="15.858409999999999"/>
    <n v="172.160022"/>
    <n v="4.4143600000000003"/>
    <s v="8"/>
    <s v="scale_mpi_epyc_job_12284.out "/>
    <s v="scale_mpi_epyc_epyc008_2023-06-13_22-48-06.csv "/>
    <s v="e3 10000 100 1 1 40"/>
    <n v="27.578900799999996"/>
    <n v="0.70425237710214339"/>
    <n v="26.170396045795709"/>
    <n v="28.987405554204283"/>
    <x v="0"/>
  </r>
  <r>
    <x v="3"/>
    <x v="0"/>
    <n v="100"/>
    <x v="0"/>
    <x v="26"/>
    <n v="1"/>
    <n v="27.558139000000001"/>
    <n v="11.934176000000001"/>
    <n v="49.472104999999999"/>
    <n v="1.902773"/>
    <s v="2"/>
    <s v="scale_mpi_epyc_job_12255.out "/>
    <s v="scale_mpi_epyc_epyc002_2023-06-13_17-08-11.csv "/>
    <s v="e3 10000 100 1 1 27"/>
    <n v="28.312944454545448"/>
    <n v="0.96101509190286927"/>
    <n v="26.39091427073971"/>
    <n v="30.234974638351186"/>
    <x v="0"/>
  </r>
  <r>
    <x v="1"/>
    <x v="0"/>
    <n v="100"/>
    <x v="2"/>
    <x v="41"/>
    <n v="1"/>
    <n v="256.49359700000002"/>
    <n v="0.22141"/>
    <n v="4.3400720000000002"/>
    <n v="0.105855"/>
    <s v="4"/>
    <s v="scale_mpi_epyc_job_12145.out "/>
    <s v="scale_mpi_epyc_epyc004_2023-06-13_08-16-43.csv "/>
    <s v="e0 10000 100 100000 1 42"/>
    <n v="240.35090790000004"/>
    <n v="16.077708572347099"/>
    <n v="208.19549075530585"/>
    <n v="272.50632504469422"/>
    <x v="1"/>
  </r>
  <r>
    <x v="1"/>
    <x v="0"/>
    <n v="100"/>
    <x v="2"/>
    <x v="41"/>
    <n v="1"/>
    <n v="254.011978"/>
    <n v="0.37091600000000002"/>
    <n v="10.223989"/>
    <n v="0.249366"/>
    <s v="4"/>
    <s v="scale_mpi_epyc_job_12179.out "/>
    <s v="scale_mpi_epyc_epyc004_2023-06-13_10-24-05.csv "/>
    <s v="e0 10000 100 100000 1 42"/>
    <n v="240.35090790000004"/>
    <n v="16.077708572347099"/>
    <n v="208.19549075530585"/>
    <n v="272.50632504469422"/>
    <x v="1"/>
  </r>
  <r>
    <x v="1"/>
    <x v="0"/>
    <n v="100"/>
    <x v="2"/>
    <x v="41"/>
    <n v="1"/>
    <n v="256.81780900000001"/>
    <n v="0.26230700000000001"/>
    <n v="5.4040600000000003"/>
    <n v="0.13180600000000001"/>
    <s v="4"/>
    <s v="scale_mpi_epyc_job_12262.out "/>
    <s v="scale_mpi_epyc_epyc004_2023-06-13_17-36-36.csv "/>
    <s v="e0 10000 100 100000 1 42"/>
    <n v="240.35090790000004"/>
    <n v="16.077708572347099"/>
    <n v="208.19549075530585"/>
    <n v="272.50632504469422"/>
    <x v="1"/>
  </r>
  <r>
    <x v="3"/>
    <x v="0"/>
    <n v="100"/>
    <x v="0"/>
    <x v="27"/>
    <n v="1"/>
    <n v="27.542808000000001"/>
    <n v="13.936239"/>
    <n v="68.445183"/>
    <n v="2.5350069999999998"/>
    <s v="2"/>
    <s v="scale_mpi_epyc_job_12288.out "/>
    <s v="scale_mpi_epyc_epyc002_2023-06-13_23-49-23.csv "/>
    <s v="e3 10000 100 1 1 28"/>
    <n v="28.303809363636358"/>
    <n v="0.65267639395396404"/>
    <n v="26.998456575728429"/>
    <n v="29.609162151544286"/>
    <x v="0"/>
  </r>
  <r>
    <x v="4"/>
    <x v="0"/>
    <n v="100"/>
    <x v="0"/>
    <x v="19"/>
    <n v="1"/>
    <n v="27.538323999999999"/>
    <n v="12.611672"/>
    <n v="41.401763000000003"/>
    <n v="2.1790400000000001"/>
    <s v="2"/>
    <s v="scale_mpi_epyc_job_12286.out "/>
    <s v="scale_mpi_epyc_epyc002_2023-06-13_23-12-43.csv "/>
    <s v="e1 10000 100 1 1 20"/>
    <n v="27.656564000000003"/>
    <n v="0.80291047797191695"/>
    <n v="26.050743044056169"/>
    <n v="29.262384955943837"/>
    <x v="0"/>
  </r>
  <r>
    <x v="4"/>
    <x v="0"/>
    <n v="100"/>
    <x v="0"/>
    <x v="19"/>
    <n v="1"/>
    <n v="27.529188000000001"/>
    <n v="13.615883"/>
    <n v="44.442785999999998"/>
    <n v="2.3390939999999998"/>
    <s v="4"/>
    <s v="scale_mpi_epyc_job_12528.out "/>
    <s v="scale_mpi_epyc_epyc004_2023-06-15_01-09-46.csv "/>
    <s v="e1 10000 100 1 1 20"/>
    <n v="27.656564000000003"/>
    <n v="0.80291047797191695"/>
    <n v="26.050743044056169"/>
    <n v="29.262384955943837"/>
    <x v="0"/>
  </r>
  <r>
    <x v="4"/>
    <x v="0"/>
    <n v="100"/>
    <x v="0"/>
    <x v="56"/>
    <n v="1"/>
    <n v="27.52854"/>
    <n v="19.226814000000001"/>
    <n v="228.77210400000001"/>
    <n v="4.085216"/>
    <s v="4"/>
    <s v="scale_mpi_epyc_job_12136.out "/>
    <s v="scale_mpi_epyc_epyc004_2023-06-13_06-06-32.csv "/>
    <s v="e1 10000 100 1 1 57"/>
    <n v="25.4343346"/>
    <n v="1.1764138013209078"/>
    <n v="23.081506997358183"/>
    <n v="27.787162202641817"/>
    <x v="0"/>
  </r>
  <r>
    <x v="3"/>
    <x v="0"/>
    <n v="100"/>
    <x v="0"/>
    <x v="52"/>
    <n v="1"/>
    <n v="27.509672999999999"/>
    <n v="15.758581"/>
    <n v="123.719055"/>
    <n v="2.379213"/>
    <s v="2"/>
    <s v="scale_mpi_epyc_job_12288.out "/>
    <s v="scale_mpi_epyc_epyc002_2023-06-13_23-49-23.csv "/>
    <s v="e3 10000 100 1 1 53"/>
    <n v="28.040322600000003"/>
    <n v="0.80937265141600068"/>
    <n v="26.421577297168003"/>
    <n v="29.659067902832003"/>
    <x v="0"/>
  </r>
  <r>
    <x v="4"/>
    <x v="0"/>
    <n v="100"/>
    <x v="0"/>
    <x v="23"/>
    <n v="1"/>
    <n v="27.509339000000001"/>
    <n v="15.885567"/>
    <n v="85.667300999999995"/>
    <n v="3.7246649999999999"/>
    <s v="4"/>
    <s v="scale_mpi_epyc_job_12136.out "/>
    <s v="scale_mpi_epyc_epyc004_2023-06-13_06-06-32.csv "/>
    <s v="e1 10000 100 1 1 24"/>
    <n v="26.426474133333336"/>
    <n v="0.87095573928265357"/>
    <n v="24.68456265476803"/>
    <n v="28.168385611898643"/>
    <x v="0"/>
  </r>
  <r>
    <x v="3"/>
    <x v="0"/>
    <n v="100"/>
    <x v="0"/>
    <x v="47"/>
    <n v="1"/>
    <n v="27.505979"/>
    <n v="16.220115"/>
    <n v="170.54691399999999"/>
    <n v="3.6286580000000002"/>
    <s v="6"/>
    <s v="scale_mpi_epyc_job_12211.out "/>
    <s v="scale_mpi_epyc_epyc006_2023-06-13_12-02-32.csv "/>
    <s v="e3 10000 100 1 1 48"/>
    <n v="27.573229200000004"/>
    <n v="0.70170602617678546"/>
    <n v="26.169817147646434"/>
    <n v="28.976641252353573"/>
    <x v="0"/>
  </r>
  <r>
    <x v="3"/>
    <x v="0"/>
    <n v="100"/>
    <x v="0"/>
    <x v="28"/>
    <n v="1"/>
    <n v="27.499970999999999"/>
    <n v="14.558562999999999"/>
    <n v="79.613515000000007"/>
    <n v="2.84334"/>
    <s v="6"/>
    <s v="scale_mpi_epyc_job_12340.out "/>
    <s v="scale_mpi_epyc_epyc006_2023-06-14_14-04-43.csv "/>
    <s v="e3 10000 100 1 1 29"/>
    <n v="27.530865545454546"/>
    <n v="0.80907990139496022"/>
    <n v="25.912705742664624"/>
    <n v="29.149025348244468"/>
    <x v="0"/>
  </r>
  <r>
    <x v="4"/>
    <x v="0"/>
    <n v="100"/>
    <x v="0"/>
    <x v="31"/>
    <n v="1"/>
    <n v="27.491167000000001"/>
    <n v="16.715064000000002"/>
    <n v="141.78067799999999"/>
    <n v="4.5735700000000001"/>
    <s v="4"/>
    <s v="scale_mpi_epyc_job_12136.out "/>
    <s v="scale_mpi_epyc_epyc004_2023-06-13_06-06-32.csv "/>
    <s v="e1 10000 100 1 1 32"/>
    <n v="24.472715285714283"/>
    <n v="4.2394312831035652"/>
    <n v="15.993852719507153"/>
    <n v="32.951577851921414"/>
    <x v="0"/>
  </r>
  <r>
    <x v="4"/>
    <x v="0"/>
    <n v="100"/>
    <x v="0"/>
    <x v="33"/>
    <n v="1"/>
    <n v="27.475517"/>
    <n v="16.804627"/>
    <n v="118.93476800000001"/>
    <n v="3.6040839999999998"/>
    <s v="4"/>
    <s v="scale_mpi_epyc_job_12136.out "/>
    <s v="scale_mpi_epyc_epyc004_2023-06-13_06-06-32.csv "/>
    <s v="e1 10000 100 1 1 34"/>
    <n v="26.701664000000001"/>
    <n v="0.69245140636008007"/>
    <n v="25.316761187279841"/>
    <n v="28.086566812720161"/>
    <x v="0"/>
  </r>
  <r>
    <x v="3"/>
    <x v="0"/>
    <n v="100"/>
    <x v="0"/>
    <x v="55"/>
    <n v="1"/>
    <n v="27.470067"/>
    <n v="17.136761"/>
    <n v="144.06997699999999"/>
    <n v="2.6194540000000002"/>
    <s v="8"/>
    <s v="scale_mpi_epyc_job_12284.out "/>
    <s v="scale_mpi_epyc_epyc008_2023-06-13_22-48-06.csv "/>
    <s v="e3 10000 100 1 1 56"/>
    <n v="27.0582496"/>
    <n v="0.44693549725595599"/>
    <n v="26.164378605488089"/>
    <n v="27.952120594511911"/>
    <x v="0"/>
  </r>
  <r>
    <x v="3"/>
    <x v="0"/>
    <n v="100"/>
    <x v="0"/>
    <x v="27"/>
    <n v="1"/>
    <n v="27.458379000000001"/>
    <n v="14.395142999999999"/>
    <n v="75.960297999999995"/>
    <n v="2.8133439999999998"/>
    <s v="5"/>
    <s v="scale_mpi_epyc_job_12529.out "/>
    <s v="scale_mpi_epyc_epyc005_2023-06-15_01-13-26.csv "/>
    <s v="e3 10000 100 1 1 28"/>
    <n v="28.303809363636358"/>
    <n v="0.65267639395396404"/>
    <n v="26.998456575728429"/>
    <n v="29.609162151544286"/>
    <x v="0"/>
  </r>
  <r>
    <x v="3"/>
    <x v="0"/>
    <n v="100"/>
    <x v="0"/>
    <x v="39"/>
    <n v="1"/>
    <n v="27.444033000000001"/>
    <n v="16.532792000000001"/>
    <n v="171.08096800000001"/>
    <n v="4.3866909999999999"/>
    <s v="6"/>
    <s v="scale_mpi_epyc_job_12340.out "/>
    <s v="scale_mpi_epyc_epyc006_2023-06-14_14-04-43.csv "/>
    <s v="e3 10000 100 1 1 40"/>
    <n v="27.578900799999996"/>
    <n v="0.70425237710214339"/>
    <n v="26.170396045795709"/>
    <n v="28.987405554204283"/>
    <x v="0"/>
  </r>
  <r>
    <x v="3"/>
    <x v="0"/>
    <n v="100"/>
    <x v="0"/>
    <x v="48"/>
    <n v="1"/>
    <n v="27.442394"/>
    <n v="16.627413000000001"/>
    <n v="156.644116"/>
    <n v="3.2634189999999998"/>
    <s v="8"/>
    <s v="scale_mpi_epyc_job_12284.out "/>
    <s v="scale_mpi_epyc_epyc008_2023-06-13_22-48-06.csv "/>
    <s v="e3 10000 100 1 1 49"/>
    <n v="26.82169"/>
    <n v="0.44263788910431967"/>
    <n v="25.93641422179136"/>
    <n v="27.706965778208641"/>
    <x v="0"/>
  </r>
  <r>
    <x v="4"/>
    <x v="0"/>
    <n v="100"/>
    <x v="0"/>
    <x v="18"/>
    <n v="1"/>
    <n v="27.436267000000001"/>
    <n v="12.367374999999999"/>
    <n v="38.493702999999996"/>
    <n v="2.1385390000000002"/>
    <s v="4"/>
    <s v="scale_mpi_epyc_job_12528.out "/>
    <s v="scale_mpi_epyc_epyc004_2023-06-15_01-09-46.csv "/>
    <s v="e1 10000 100 1 1 19"/>
    <n v="28.395312133333334"/>
    <n v="0.90368940206578185"/>
    <n v="26.587933329201771"/>
    <n v="30.202690937464897"/>
    <x v="0"/>
  </r>
  <r>
    <x v="4"/>
    <x v="0"/>
    <n v="100"/>
    <x v="0"/>
    <x v="20"/>
    <n v="1"/>
    <n v="27.423780000000001"/>
    <n v="12.5222"/>
    <n v="31.108471000000002"/>
    <n v="1.5554239999999999"/>
    <s v="1"/>
    <s v="scale_mpi_epyc_job_12532.out "/>
    <s v="scale_mpi_epyc_epyc001.orfeo.hpc_2023-06-15_02-53-33.csv "/>
    <s v="e1 10000 100 1 1 21"/>
    <n v="27.120550733333335"/>
    <n v="1.3229857788994259"/>
    <n v="24.474579175534483"/>
    <n v="29.766522291132187"/>
    <x v="0"/>
  </r>
  <r>
    <x v="4"/>
    <x v="0"/>
    <n v="100"/>
    <x v="0"/>
    <x v="26"/>
    <n v="1"/>
    <n v="27.416642"/>
    <n v="15.430296"/>
    <n v="92.404156999999998"/>
    <n v="3.5540060000000002"/>
    <s v="4"/>
    <s v="scale_mpi_epyc_job_12136.out "/>
    <s v="scale_mpi_epyc_epyc004_2023-06-13_06-06-32.csv "/>
    <s v="e1 10000 100 1 1 27"/>
    <n v="25.557928600000004"/>
    <n v="1.2687559091976954"/>
    <n v="23.020416781604613"/>
    <n v="28.095440418395395"/>
    <x v="0"/>
  </r>
  <r>
    <x v="4"/>
    <x v="0"/>
    <n v="100"/>
    <x v="0"/>
    <x v="20"/>
    <n v="1"/>
    <n v="27.411636999999999"/>
    <n v="14.112845999999999"/>
    <n v="47.130972999999997"/>
    <n v="2.3565489999999998"/>
    <s v="6"/>
    <s v="scale_mpi_epyc_job_12184.out "/>
    <s v="scale_mpi_epyc_epyc006_2023-06-13_10-50-11.csv "/>
    <s v="e1 10000 100 1 1 21"/>
    <n v="27.120550733333335"/>
    <n v="1.3229857788994259"/>
    <n v="24.474579175534483"/>
    <n v="29.766522291132187"/>
    <x v="0"/>
  </r>
  <r>
    <x v="4"/>
    <x v="0"/>
    <n v="100"/>
    <x v="0"/>
    <x v="11"/>
    <n v="1"/>
    <n v="27.407335"/>
    <n v="11.718882000000001"/>
    <n v="13.0427"/>
    <n v="1.1857"/>
    <s v="4"/>
    <s v="scale_mpi_epyc_job_12528.out "/>
    <s v="scale_mpi_epyc_epyc004_2023-06-15_01-09-46.csv "/>
    <s v="e1 10000 100 1 1 12"/>
    <n v="27.615154666666665"/>
    <n v="0.62425106587272639"/>
    <n v="26.366652534921212"/>
    <n v="28.863656798412119"/>
    <x v="0"/>
  </r>
  <r>
    <x v="4"/>
    <x v="0"/>
    <n v="100"/>
    <x v="0"/>
    <x v="14"/>
    <n v="1"/>
    <n v="27.403756999999999"/>
    <n v="12.666219"/>
    <n v="20.986618"/>
    <n v="1.499044"/>
    <s v="1"/>
    <s v="scale_mpi_epyc_job_12532.out "/>
    <s v="scale_mpi_epyc_epyc001.orfeo.hpc_2023-06-15_02-53-33.csv "/>
    <s v="e1 10000 100 1 1 15"/>
    <n v="27.95793646666667"/>
    <n v="0.94194740770914576"/>
    <n v="26.074041651248379"/>
    <n v="29.841831282084961"/>
    <x v="0"/>
  </r>
  <r>
    <x v="4"/>
    <x v="0"/>
    <n v="100"/>
    <x v="0"/>
    <x v="35"/>
    <n v="1"/>
    <n v="27.393978000000001"/>
    <n v="17.267250000000001"/>
    <n v="135.56007399999999"/>
    <n v="3.8731450000000001"/>
    <s v="4"/>
    <s v="scale_mpi_epyc_job_12136.out "/>
    <s v="scale_mpi_epyc_epyc004_2023-06-13_06-06-32.csv "/>
    <s v="e1 10000 100 1 1 36"/>
    <n v="25.940703599999996"/>
    <n v="0.82347594422294856"/>
    <n v="24.293751711554098"/>
    <n v="27.587655488445893"/>
    <x v="0"/>
  </r>
  <r>
    <x v="4"/>
    <x v="0"/>
    <n v="100"/>
    <x v="0"/>
    <x v="21"/>
    <n v="1"/>
    <n v="27.389638999999999"/>
    <n v="14.704836999999999"/>
    <n v="61.930540000000001"/>
    <n v="2.9490729999999998"/>
    <s v="4"/>
    <s v="scale_mpi_epyc_job_12136.out "/>
    <s v="scale_mpi_epyc_epyc004_2023-06-13_06-06-32.csv "/>
    <s v="e1 10000 100 1 1 22"/>
    <n v="26.793312200000003"/>
    <n v="0.87583957376058508"/>
    <n v="25.041633052478833"/>
    <n v="28.544991347521172"/>
    <x v="0"/>
  </r>
  <r>
    <x v="4"/>
    <x v="0"/>
    <n v="100"/>
    <x v="0"/>
    <x v="24"/>
    <n v="1"/>
    <n v="27.383089999999999"/>
    <n v="15.982789"/>
    <n v="93.487129999999993"/>
    <n v="3.8952969999999998"/>
    <s v="4"/>
    <s v="scale_mpi_epyc_job_12136.out "/>
    <s v="scale_mpi_epyc_epyc004_2023-06-13_06-06-32.csv "/>
    <s v="e1 10000 100 1 1 25"/>
    <n v="25.746910533333331"/>
    <n v="1.0294281593878527"/>
    <n v="23.688054214557624"/>
    <n v="27.805766852109038"/>
    <x v="0"/>
  </r>
  <r>
    <x v="4"/>
    <x v="0"/>
    <n v="100"/>
    <x v="0"/>
    <x v="25"/>
    <n v="1"/>
    <n v="27.373370000000001"/>
    <n v="15.060809000000001"/>
    <n v="78.934950999999998"/>
    <n v="3.1573980000000001"/>
    <s v="4"/>
    <s v="scale_mpi_epyc_job_12136.out "/>
    <s v="scale_mpi_epyc_epyc004_2023-06-13_06-06-32.csv "/>
    <s v="e1 10000 100 1 1 26"/>
    <n v="25.691116066666673"/>
    <n v="0.91643665340997649"/>
    <n v="23.858242759846721"/>
    <n v="27.523989373486625"/>
    <x v="0"/>
  </r>
  <r>
    <x v="3"/>
    <x v="0"/>
    <n v="100"/>
    <x v="0"/>
    <x v="55"/>
    <n v="1"/>
    <n v="27.373062000000001"/>
    <n v="16.484852"/>
    <n v="149.48280399999999"/>
    <n v="2.7178689999999999"/>
    <s v="2"/>
    <s v="scale_mpi_epyc_job_12255.out "/>
    <s v="scale_mpi_epyc_epyc002_2023-06-13_17-08-11.csv "/>
    <s v="e3 10000 100 1 1 56"/>
    <n v="27.0582496"/>
    <n v="0.44693549725595599"/>
    <n v="26.164378605488089"/>
    <n v="27.952120594511911"/>
    <x v="0"/>
  </r>
  <r>
    <x v="3"/>
    <x v="0"/>
    <n v="100"/>
    <x v="0"/>
    <x v="56"/>
    <n v="1"/>
    <n v="27.368300000000001"/>
    <n v="16.478752"/>
    <n v="135.20754199999999"/>
    <n v="2.4144199999999998"/>
    <s v="8"/>
    <s v="scale_mpi_epyc_job_12284.out "/>
    <s v="scale_mpi_epyc_epyc008_2023-06-13_22-48-06.csv "/>
    <s v="e3 10000 100 1 1 57"/>
    <n v="26.864716800000004"/>
    <n v="0.3918589030165634"/>
    <n v="26.080998993966876"/>
    <n v="27.648434606033131"/>
    <x v="0"/>
  </r>
  <r>
    <x v="4"/>
    <x v="0"/>
    <n v="100"/>
    <x v="0"/>
    <x v="20"/>
    <n v="1"/>
    <n v="27.365603"/>
    <n v="13.148044000000001"/>
    <n v="35.66534"/>
    <n v="1.7832669999999999"/>
    <s v="4"/>
    <s v="scale_mpi_epyc_job_12290.out "/>
    <s v="scale_mpi_epyc_epyc004_2023-06-14_00-40-12.csv "/>
    <s v="e1 10000 100 1 1 21"/>
    <n v="27.120550733333335"/>
    <n v="1.3229857788994259"/>
    <n v="24.474579175534483"/>
    <n v="29.766522291132187"/>
    <x v="0"/>
  </r>
  <r>
    <x v="0"/>
    <x v="0"/>
    <n v="100"/>
    <x v="2"/>
    <x v="42"/>
    <n v="1"/>
    <n v="261.35963500000003"/>
    <n v="0.279837"/>
    <n v="5.6098350000000003"/>
    <n v="0.13356699999999999"/>
    <s v="4"/>
    <s v="scale_mpi_epyc_job_12328.out "/>
    <s v="scale_mpi_epyc_epyc004_2023-06-14_10-04-08.csv "/>
    <s v="e2 10000 100 100000 1 43"/>
    <n v="247.3011645454545"/>
    <n v="10.043904364248327"/>
    <n v="227.21335581695786"/>
    <n v="267.38897327395114"/>
    <x v="1"/>
  </r>
  <r>
    <x v="0"/>
    <x v="0"/>
    <n v="100"/>
    <x v="2"/>
    <x v="37"/>
    <n v="1"/>
    <n v="243.220924"/>
    <n v="0.25526700000000002"/>
    <n v="4.6735759999999997"/>
    <n v="0.12631300000000001"/>
    <s v="8"/>
    <s v="scale_mpi_epyc_job_12293.out "/>
    <s v="scale_mpi_epyc_epyc008_2023-06-14_01-31-43.csv "/>
    <s v="e2 10000 100 100000 1 38"/>
    <n v="237.50167460000003"/>
    <n v="4.8993057032823728"/>
    <n v="227.7030631934353"/>
    <n v="247.30028600656476"/>
    <x v="1"/>
  </r>
  <r>
    <x v="4"/>
    <x v="0"/>
    <n v="100"/>
    <x v="0"/>
    <x v="19"/>
    <n v="1"/>
    <n v="27.359141000000001"/>
    <n v="12.791202999999999"/>
    <n v="37.095100000000002"/>
    <n v="1.9523740000000001"/>
    <s v="1"/>
    <s v="scale_mpi_epyc_job_12532.out "/>
    <s v="scale_mpi_epyc_epyc001.orfeo.hpc_2023-06-15_02-53-33.csv "/>
    <s v="e1 10000 100 1 1 20"/>
    <n v="27.656564000000003"/>
    <n v="0.80291047797191695"/>
    <n v="26.050743044056169"/>
    <n v="29.262384955943837"/>
    <x v="0"/>
  </r>
  <r>
    <x v="4"/>
    <x v="0"/>
    <n v="100"/>
    <x v="0"/>
    <x v="19"/>
    <n v="1"/>
    <n v="27.353781999999999"/>
    <n v="13.172651"/>
    <n v="44.731695000000002"/>
    <n v="2.3542999999999998"/>
    <s v="6"/>
    <s v="scale_mpi_epyc_job_12184.out "/>
    <s v="scale_mpi_epyc_epyc006_2023-06-13_10-50-11.csv "/>
    <s v="e1 10000 100 1 1 20"/>
    <n v="27.656564000000003"/>
    <n v="0.80291047797191695"/>
    <n v="26.050743044056169"/>
    <n v="29.262384955943837"/>
    <x v="0"/>
  </r>
  <r>
    <x v="3"/>
    <x v="0"/>
    <n v="100"/>
    <x v="0"/>
    <x v="25"/>
    <n v="1"/>
    <n v="27.352684"/>
    <n v="13.579686000000001"/>
    <n v="73.266586000000004"/>
    <n v="2.930663"/>
    <s v="2"/>
    <s v="scale_mpi_epyc_job_12525.out "/>
    <s v="scale_mpi_epyc_epyc002_2023-06-15_01-01-48.csv "/>
    <s v="e3 10000 100 1 1 26"/>
    <n v="28.806910181818182"/>
    <n v="0.91194637523488065"/>
    <n v="26.983017431348422"/>
    <n v="30.630802932287942"/>
    <x v="0"/>
  </r>
  <r>
    <x v="3"/>
    <x v="0"/>
    <n v="100"/>
    <x v="0"/>
    <x v="47"/>
    <n v="1"/>
    <n v="27.349270000000001"/>
    <n v="15.402260999999999"/>
    <n v="107.927204"/>
    <n v="2.2963230000000001"/>
    <s v="8"/>
    <s v="scale_mpi_epyc_job_12284.out "/>
    <s v="scale_mpi_epyc_epyc008_2023-06-13_22-48-06.csv "/>
    <s v="e3 10000 100 1 1 48"/>
    <n v="27.573229200000004"/>
    <n v="0.70170602617678546"/>
    <n v="26.169817147646434"/>
    <n v="28.976641252353573"/>
    <x v="0"/>
  </r>
  <r>
    <x v="4"/>
    <x v="0"/>
    <n v="100"/>
    <x v="0"/>
    <x v="21"/>
    <n v="1"/>
    <n v="27.339942000000001"/>
    <n v="13.993143999999999"/>
    <n v="51.461962"/>
    <n v="2.4505699999999999"/>
    <s v="4"/>
    <s v="scale_mpi_epyc_job_12528.out "/>
    <s v="scale_mpi_epyc_epyc004_2023-06-15_01-09-46.csv "/>
    <s v="e1 10000 100 1 1 22"/>
    <n v="26.793312200000003"/>
    <n v="0.87583957376058508"/>
    <n v="25.041633052478833"/>
    <n v="28.544991347521172"/>
    <x v="0"/>
  </r>
  <r>
    <x v="0"/>
    <x v="0"/>
    <n v="100"/>
    <x v="2"/>
    <x v="54"/>
    <n v="1"/>
    <n v="282.39685200000002"/>
    <n v="0.27499800000000002"/>
    <n v="6.4174810000000004"/>
    <n v="0.118842"/>
    <s v="4"/>
    <s v="scale_mpi_epyc_job_12328.out "/>
    <s v="scale_mpi_epyc_epyc004_2023-06-14_10-04-08.csv "/>
    <s v="e2 10000 100 100000 1 55"/>
    <n v="259.70629363636363"/>
    <n v="11.727274962474915"/>
    <n v="236.25174371141378"/>
    <n v="283.16084356131347"/>
    <x v="1"/>
  </r>
  <r>
    <x v="0"/>
    <x v="0"/>
    <n v="100"/>
    <x v="2"/>
    <x v="47"/>
    <n v="1"/>
    <n v="242.52600699999999"/>
    <n v="0.26799800000000001"/>
    <n v="5.8337599999999998"/>
    <n v="0.124123"/>
    <s v="8"/>
    <s v="scale_mpi_epyc_job_12293.out "/>
    <s v="scale_mpi_epyc_epyc008_2023-06-14_01-31-43.csv "/>
    <s v="e2 10000 100 100000 1 48"/>
    <n v="254.21799445454545"/>
    <n v="14.73081011335664"/>
    <n v="224.75637422783217"/>
    <n v="283.67961468125873"/>
    <x v="1"/>
  </r>
  <r>
    <x v="0"/>
    <x v="0"/>
    <n v="100"/>
    <x v="2"/>
    <x v="54"/>
    <n v="1"/>
    <n v="281.12285500000002"/>
    <n v="0.25828400000000001"/>
    <n v="6.3468340000000003"/>
    <n v="0.117534"/>
    <s v="4"/>
    <s v="scale_mpi_epyc_job_12336.out "/>
    <s v="scale_mpi_epyc_epyc004_2023-06-14_12-22-43.csv "/>
    <s v="e2 10000 100 100000 1 55"/>
    <n v="259.70629363636363"/>
    <n v="11.727274962474915"/>
    <n v="236.25174371141378"/>
    <n v="283.16084356131347"/>
    <x v="1"/>
  </r>
  <r>
    <x v="4"/>
    <x v="0"/>
    <n v="100"/>
    <x v="0"/>
    <x v="21"/>
    <n v="1"/>
    <n v="27.333532000000002"/>
    <n v="13.977026"/>
    <n v="41.192926999999997"/>
    <n v="1.961568"/>
    <s v="4"/>
    <s v="scale_mpi_epyc_job_12136.out "/>
    <s v="scale_mpi_epyc_epyc004_2023-06-13_06-06-32.csv "/>
    <s v="e1 10000 100 1 1 22"/>
    <n v="26.793312200000003"/>
    <n v="0.87583957376058508"/>
    <n v="25.041633052478833"/>
    <n v="28.544991347521172"/>
    <x v="0"/>
  </r>
  <r>
    <x v="3"/>
    <x v="0"/>
    <n v="100"/>
    <x v="0"/>
    <x v="62"/>
    <n v="1"/>
    <n v="27.319087"/>
    <n v="17.280721"/>
    <n v="207.719683"/>
    <n v="3.350317"/>
    <s v="2"/>
    <s v="scale_mpi_epyc_job_12255.out "/>
    <s v="scale_mpi_epyc_epyc002_2023-06-13_17-08-11.csv "/>
    <s v="e3 10000 100 1 1 63"/>
    <n v="20.854868599999996"/>
    <n v="4.1125622112585702"/>
    <n v="12.629744177482856"/>
    <n v="29.079993022517137"/>
    <x v="0"/>
  </r>
  <r>
    <x v="4"/>
    <x v="0"/>
    <n v="100"/>
    <x v="0"/>
    <x v="13"/>
    <n v="1"/>
    <n v="27.306125000000002"/>
    <n v="12.973962999999999"/>
    <n v="25.883868"/>
    <n v="1.9910669999999999"/>
    <s v="5"/>
    <s v="scale_mpi_epyc_job_12524.out "/>
    <s v="scale_mpi_epyc_epyc005_2023-06-15_00-08-09.csv "/>
    <s v="e1 10000 100 1 1 14"/>
    <n v="26.0642648"/>
    <n v="0.90916184220739471"/>
    <n v="24.245941115585211"/>
    <n v="27.882588484414789"/>
    <x v="0"/>
  </r>
  <r>
    <x v="3"/>
    <x v="0"/>
    <n v="100"/>
    <x v="0"/>
    <x v="55"/>
    <n v="1"/>
    <n v="27.295280000000002"/>
    <n v="17.751124000000001"/>
    <n v="191.641921"/>
    <n v="3.4843989999999998"/>
    <s v="6"/>
    <s v="scale_mpi_epyc_job_12340.out "/>
    <s v="scale_mpi_epyc_epyc006_2023-06-14_14-04-43.csv "/>
    <s v="e3 10000 100 1 1 56"/>
    <n v="27.0582496"/>
    <n v="0.44693549725595599"/>
    <n v="26.164378605488089"/>
    <n v="27.952120594511911"/>
    <x v="0"/>
  </r>
  <r>
    <x v="4"/>
    <x v="0"/>
    <n v="100"/>
    <x v="0"/>
    <x v="14"/>
    <n v="1"/>
    <n v="27.289179000000001"/>
    <n v="13.078576"/>
    <n v="32.919606999999999"/>
    <n v="2.3514010000000001"/>
    <s v="4"/>
    <s v="scale_mpi_epyc_job_12528.out "/>
    <s v="scale_mpi_epyc_epyc004_2023-06-15_01-09-46.csv "/>
    <s v="e1 10000 100 1 1 15"/>
    <n v="27.95793646666667"/>
    <n v="0.94194740770914576"/>
    <n v="26.074041651248379"/>
    <n v="29.841831282084961"/>
    <x v="0"/>
  </r>
  <r>
    <x v="0"/>
    <x v="0"/>
    <n v="100"/>
    <x v="2"/>
    <x v="63"/>
    <n v="1"/>
    <n v="279.83941900000002"/>
    <n v="0.28009699999999998"/>
    <n v="8.709085"/>
    <n v="0.138239"/>
    <s v="4"/>
    <s v="scale_mpi_epyc_job_12328.out "/>
    <s v="scale_mpi_epyc_epyc004_2023-06-14_10-04-08.csv "/>
    <s v="e2 10000 100 100000 1 64"/>
    <n v="266.92064354545454"/>
    <n v="7.8713008196485941"/>
    <n v="251.17804190615735"/>
    <n v="282.6632451847517"/>
    <x v="1"/>
  </r>
  <r>
    <x v="3"/>
    <x v="0"/>
    <n v="100"/>
    <x v="0"/>
    <x v="45"/>
    <n v="1"/>
    <n v="27.280058"/>
    <n v="16.655894"/>
    <n v="195.04701600000001"/>
    <n v="4.3343780000000001"/>
    <s v="2"/>
    <s v="scale_mpi_epyc_job_12255.out "/>
    <s v="scale_mpi_epyc_epyc002_2023-06-13_17-08-11.csv "/>
    <s v="e3 10000 100 1 1 46"/>
    <n v="26.412405999999997"/>
    <n v="0.63812457997828809"/>
    <n v="25.136156840043419"/>
    <n v="27.688655159956575"/>
    <x v="0"/>
  </r>
  <r>
    <x v="0"/>
    <x v="0"/>
    <n v="100"/>
    <x v="2"/>
    <x v="63"/>
    <n v="1"/>
    <n v="282.49894999999998"/>
    <n v="0.30117899999999997"/>
    <n v="9.3219349999999999"/>
    <n v="0.14796699999999999"/>
    <s v="4"/>
    <s v="scale_mpi_epyc_job_12336.out "/>
    <s v="scale_mpi_epyc_epyc004_2023-06-14_12-22-43.csv "/>
    <s v="e2 10000 100 100000 1 64"/>
    <n v="266.92064354545454"/>
    <n v="7.8713008196485941"/>
    <n v="251.17804190615735"/>
    <n v="282.6632451847517"/>
    <x v="1"/>
  </r>
  <r>
    <x v="3"/>
    <x v="0"/>
    <n v="100"/>
    <x v="0"/>
    <x v="30"/>
    <n v="1"/>
    <n v="27.273917999999998"/>
    <n v="14.775641999999999"/>
    <n v="75.122018999999995"/>
    <n v="2.504067"/>
    <s v="2"/>
    <s v="scale_mpi_epyc_job_12525.out "/>
    <s v="scale_mpi_epyc_epyc002_2023-06-15_01-01-48.csv "/>
    <s v="e3 10000 100 1 1 31"/>
    <n v="27.372491545454547"/>
    <n v="2.6136659512326177"/>
    <n v="22.145159642989313"/>
    <n v="32.599823447919782"/>
    <x v="0"/>
  </r>
  <r>
    <x v="3"/>
    <x v="0"/>
    <n v="100"/>
    <x v="0"/>
    <x v="63"/>
    <n v="1"/>
    <n v="27.267128"/>
    <n v="17.465464999999998"/>
    <n v="222.37819999999999"/>
    <n v="3.5298129999999999"/>
    <s v="2"/>
    <s v="scale_mpi_epyc_job_12255.out "/>
    <s v="scale_mpi_epyc_epyc002_2023-06-13_17-08-11.csv "/>
    <s v="e3 10000 100 1 1 64"/>
    <n v="20.751406199999998"/>
    <n v="4.5625702381554474"/>
    <n v="11.626265723689103"/>
    <n v="29.876546676310895"/>
    <x v="0"/>
  </r>
  <r>
    <x v="3"/>
    <x v="0"/>
    <n v="100"/>
    <x v="0"/>
    <x v="38"/>
    <n v="1"/>
    <n v="27.260269000000001"/>
    <n v="17.508870999999999"/>
    <n v="171.274429"/>
    <n v="4.5072219999999996"/>
    <s v="2"/>
    <s v="scale_mpi_epyc_job_12255.out "/>
    <s v="scale_mpi_epyc_epyc002_2023-06-13_17-08-11.csv "/>
    <s v="e3 10000 100 1 1 39"/>
    <n v="27.7711212"/>
    <n v="0.68541954042284814"/>
    <n v="26.400282119154305"/>
    <n v="29.141960280845694"/>
    <x v="0"/>
  </r>
  <r>
    <x v="4"/>
    <x v="0"/>
    <n v="100"/>
    <x v="0"/>
    <x v="31"/>
    <n v="1"/>
    <n v="27.247181999999999"/>
    <n v="15.478149999999999"/>
    <n v="106.591864"/>
    <n v="3.438447"/>
    <s v="5"/>
    <s v="scale_mpi_epyc_job_12524.out "/>
    <s v="scale_mpi_epyc_epyc005_2023-06-15_00-08-09.csv "/>
    <s v="e1 10000 100 1 1 32"/>
    <n v="24.472715285714283"/>
    <n v="4.2394312831035652"/>
    <n v="15.993852719507153"/>
    <n v="32.951577851921414"/>
    <x v="0"/>
  </r>
  <r>
    <x v="4"/>
    <x v="0"/>
    <n v="100"/>
    <x v="0"/>
    <x v="12"/>
    <n v="1"/>
    <n v="27.245736000000001"/>
    <n v="12.583739"/>
    <n v="25.174665000000001"/>
    <n v="2.0978889999999999"/>
    <s v="5"/>
    <s v="scale_mpi_epyc_job_12524.out "/>
    <s v="scale_mpi_epyc_epyc005_2023-06-15_00-08-09.csv "/>
    <s v="e1 10000 100 1 1 13"/>
    <n v="27.233559333333339"/>
    <n v="0.82321700438141132"/>
    <n v="25.587125324570515"/>
    <n v="28.879993342096164"/>
    <x v="0"/>
  </r>
  <r>
    <x v="4"/>
    <x v="0"/>
    <n v="100"/>
    <x v="0"/>
    <x v="31"/>
    <n v="1"/>
    <n v="27.245533999999999"/>
    <n v="15.720262999999999"/>
    <n v="110.08801800000001"/>
    <n v="3.5512260000000002"/>
    <s v="1"/>
    <s v="scale_mpi_epyc_job_12532.out "/>
    <s v="scale_mpi_epyc_epyc001.orfeo.hpc_2023-06-15_02-53-33.csv "/>
    <s v="e1 10000 100 1 1 32"/>
    <n v="24.472715285714283"/>
    <n v="4.2394312831035652"/>
    <n v="15.993852719507153"/>
    <n v="32.951577851921414"/>
    <x v="0"/>
  </r>
  <r>
    <x v="4"/>
    <x v="0"/>
    <n v="100"/>
    <x v="0"/>
    <x v="57"/>
    <n v="1"/>
    <n v="27.236062"/>
    <n v="20.568470999999999"/>
    <n v="258.65344700000003"/>
    <n v="4.5377799999999997"/>
    <s v="4"/>
    <s v="scale_mpi_epyc_job_12136.out "/>
    <s v="scale_mpi_epyc_epyc004_2023-06-13_06-06-32.csv "/>
    <s v="e1 10000 100 1 1 58"/>
    <n v="24.585282799999998"/>
    <n v="1.4523001263969699"/>
    <n v="21.680682547206057"/>
    <n v="27.489883052793939"/>
    <x v="0"/>
  </r>
  <r>
    <x v="4"/>
    <x v="0"/>
    <n v="100"/>
    <x v="0"/>
    <x v="22"/>
    <n v="1"/>
    <n v="27.216968000000001"/>
    <n v="13.532576000000001"/>
    <n v="63.960973000000003"/>
    <n v="2.9073169999999999"/>
    <s v="5"/>
    <s v="scale_mpi_epyc_job_12524.out "/>
    <s v="scale_mpi_epyc_epyc005_2023-06-15_00-08-09.csv "/>
    <s v="e1 10000 100 1 1 23"/>
    <n v="26.126541266666667"/>
    <n v="0.95223458220947665"/>
    <n v="24.222072102247715"/>
    <n v="28.031010431085619"/>
    <x v="0"/>
  </r>
  <r>
    <x v="3"/>
    <x v="0"/>
    <n v="100"/>
    <x v="0"/>
    <x v="41"/>
    <n v="1"/>
    <n v="27.214762"/>
    <n v="15.602553"/>
    <n v="148.714516"/>
    <n v="3.627183"/>
    <s v="2"/>
    <s v="scale_mpi_epyc_job_12288.out "/>
    <s v="scale_mpi_epyc_epyc002_2023-06-13_23-49-23.csv "/>
    <s v="e3 10000 100 1 1 42"/>
    <n v="28.235890999999999"/>
    <n v="0.80684303402858526"/>
    <n v="26.622204931942829"/>
    <n v="29.849577068057169"/>
    <x v="0"/>
  </r>
  <r>
    <x v="4"/>
    <x v="0"/>
    <n v="100"/>
    <x v="0"/>
    <x v="13"/>
    <n v="1"/>
    <n v="27.205081"/>
    <n v="12.555842"/>
    <n v="18.347100000000001"/>
    <n v="1.4113150000000001"/>
    <s v="4"/>
    <s v="scale_mpi_epyc_job_12290.out "/>
    <s v="scale_mpi_epyc_epyc004_2023-06-14_00-40-12.csv "/>
    <s v="e1 10000 100 1 1 14"/>
    <n v="26.0642648"/>
    <n v="0.90916184220739471"/>
    <n v="24.245941115585211"/>
    <n v="27.882588484414789"/>
    <x v="0"/>
  </r>
  <r>
    <x v="4"/>
    <x v="0"/>
    <n v="100"/>
    <x v="0"/>
    <x v="12"/>
    <n v="1"/>
    <n v="27.203669000000001"/>
    <n v="12.501789"/>
    <n v="20.094483"/>
    <n v="1.6745399999999999"/>
    <s v="4"/>
    <s v="scale_mpi_epyc_job_12136.out "/>
    <s v="scale_mpi_epyc_epyc004_2023-06-13_06-06-32.csv "/>
    <s v="e1 10000 100 1 1 13"/>
    <n v="27.233559333333339"/>
    <n v="0.82321700438141132"/>
    <n v="25.587125324570515"/>
    <n v="28.879993342096164"/>
    <x v="0"/>
  </r>
  <r>
    <x v="3"/>
    <x v="0"/>
    <n v="100"/>
    <x v="0"/>
    <x v="25"/>
    <n v="1"/>
    <n v="27.192589000000002"/>
    <n v="12.877302"/>
    <n v="47.464188"/>
    <n v="1.898568"/>
    <s v="2"/>
    <s v="scale_mpi_epyc_job_12255.out "/>
    <s v="scale_mpi_epyc_epyc002_2023-06-13_17-08-11.csv "/>
    <s v="e3 10000 100 1 1 26"/>
    <n v="28.806910181818182"/>
    <n v="0.91194637523488065"/>
    <n v="26.983017431348422"/>
    <n v="30.630802932287942"/>
    <x v="0"/>
  </r>
  <r>
    <x v="3"/>
    <x v="0"/>
    <n v="100"/>
    <x v="0"/>
    <x v="53"/>
    <n v="1"/>
    <n v="27.190093000000001"/>
    <n v="17.364825"/>
    <n v="169.326302"/>
    <n v="3.194836"/>
    <s v="6"/>
    <s v="scale_mpi_epyc_job_12340.out "/>
    <s v="scale_mpi_epyc_epyc006_2023-06-14_14-04-43.csv "/>
    <s v="e3 10000 100 1 1 54"/>
    <n v="27.380876399999998"/>
    <n v="0.92045905221974489"/>
    <n v="25.53995829556051"/>
    <n v="29.221794504439487"/>
    <x v="0"/>
  </r>
  <r>
    <x v="3"/>
    <x v="0"/>
    <n v="100"/>
    <x v="0"/>
    <x v="52"/>
    <n v="1"/>
    <n v="27.185907"/>
    <n v="16.121556000000002"/>
    <n v="148.343636"/>
    <n v="2.8527619999999998"/>
    <s v="2"/>
    <s v="scale_mpi_epyc_job_12255.out "/>
    <s v="scale_mpi_epyc_epyc002_2023-06-13_17-08-11.csv "/>
    <s v="e3 10000 100 1 1 53"/>
    <n v="28.040322600000003"/>
    <n v="0.80937265141600068"/>
    <n v="26.421577297168003"/>
    <n v="29.659067902832003"/>
    <x v="0"/>
  </r>
  <r>
    <x v="4"/>
    <x v="0"/>
    <n v="100"/>
    <x v="0"/>
    <x v="18"/>
    <n v="1"/>
    <n v="27.184944000000002"/>
    <n v="12.184792"/>
    <n v="29.283664999999999"/>
    <n v="1.62687"/>
    <s v="1"/>
    <s v="scale_mpi_epyc_job_12532.out "/>
    <s v="scale_mpi_epyc_epyc001.orfeo.hpc_2023-06-15_02-53-33.csv "/>
    <s v="e1 10000 100 1 1 19"/>
    <n v="28.395312133333334"/>
    <n v="0.90368940206578185"/>
    <n v="26.587933329201771"/>
    <n v="30.202690937464897"/>
    <x v="0"/>
  </r>
  <r>
    <x v="4"/>
    <x v="0"/>
    <n v="100"/>
    <x v="0"/>
    <x v="41"/>
    <n v="1"/>
    <n v="27.180475999999999"/>
    <n v="18.208075000000001"/>
    <n v="163.527692"/>
    <n v="3.98848"/>
    <s v="4"/>
    <s v="scale_mpi_epyc_job_12136.out "/>
    <s v="scale_mpi_epyc_epyc004_2023-06-13_06-06-32.csv "/>
    <s v="e1 10000 100 1 1 42"/>
    <n v="25.179888399999999"/>
    <n v="1.086800644980827"/>
    <n v="23.006287110038347"/>
    <n v="27.353489689961652"/>
    <x v="0"/>
  </r>
  <r>
    <x v="3"/>
    <x v="0"/>
    <n v="100"/>
    <x v="0"/>
    <x v="29"/>
    <n v="1"/>
    <n v="27.180299000000002"/>
    <n v="14.410777"/>
    <n v="104.389014"/>
    <n v="3.599621"/>
    <s v="2"/>
    <s v="scale_mpi_epyc_job_12255.out "/>
    <s v="scale_mpi_epyc_epyc002_2023-06-13_17-08-11.csv "/>
    <s v="e3 10000 100 1 1 30"/>
    <n v="27.182831272727274"/>
    <n v="2.0515951917361068"/>
    <n v="23.07964088925506"/>
    <n v="31.286021656199487"/>
    <x v="0"/>
  </r>
  <r>
    <x v="4"/>
    <x v="0"/>
    <n v="100"/>
    <x v="0"/>
    <x v="33"/>
    <n v="1"/>
    <n v="27.170760000000001"/>
    <n v="16.146056999999999"/>
    <n v="127.885046"/>
    <n v="3.8753039999999999"/>
    <s v="4"/>
    <s v="scale_mpi_epyc_job_12136.out "/>
    <s v="scale_mpi_epyc_epyc004_2023-06-13_06-06-32.csv "/>
    <s v="e1 10000 100 1 1 34"/>
    <n v="26.701664000000001"/>
    <n v="0.69245140636008007"/>
    <n v="25.316761187279841"/>
    <n v="28.086566812720161"/>
    <x v="0"/>
  </r>
  <r>
    <x v="4"/>
    <x v="0"/>
    <n v="100"/>
    <x v="0"/>
    <x v="21"/>
    <n v="1"/>
    <n v="27.164048000000001"/>
    <n v="13.518601"/>
    <n v="44.192368000000002"/>
    <n v="2.1043980000000002"/>
    <s v="5"/>
    <s v="scale_mpi_epyc_job_12524.out "/>
    <s v="scale_mpi_epyc_epyc005_2023-06-15_00-08-09.csv "/>
    <s v="e1 10000 100 1 1 22"/>
    <n v="26.793312200000003"/>
    <n v="0.87583957376058508"/>
    <n v="25.041633052478833"/>
    <n v="28.544991347521172"/>
    <x v="0"/>
  </r>
  <r>
    <x v="4"/>
    <x v="0"/>
    <n v="100"/>
    <x v="0"/>
    <x v="31"/>
    <n v="1"/>
    <n v="27.162392000000001"/>
    <n v="16.770883000000001"/>
    <n v="154.73959199999999"/>
    <n v="4.9916"/>
    <s v="4"/>
    <s v="scale_mpi_epyc_job_12136.out "/>
    <s v="scale_mpi_epyc_epyc004_2023-06-13_06-06-32.csv "/>
    <s v="e1 10000 100 1 1 32"/>
    <n v="24.472715285714283"/>
    <n v="4.2394312831035652"/>
    <n v="15.993852719507153"/>
    <n v="32.951577851921414"/>
    <x v="0"/>
  </r>
  <r>
    <x v="4"/>
    <x v="0"/>
    <n v="100"/>
    <x v="0"/>
    <x v="11"/>
    <n v="1"/>
    <n v="27.160153999999999"/>
    <n v="11.377627"/>
    <n v="11.981598"/>
    <n v="1.0892360000000001"/>
    <s v="5"/>
    <s v="scale_mpi_epyc_job_12524.out "/>
    <s v="scale_mpi_epyc_epyc005_2023-06-15_00-08-09.csv "/>
    <s v="e1 10000 100 1 1 12"/>
    <n v="27.615154666666665"/>
    <n v="0.62425106587272639"/>
    <n v="26.366652534921212"/>
    <n v="28.863656798412119"/>
    <x v="0"/>
  </r>
  <r>
    <x v="4"/>
    <x v="0"/>
    <n v="100"/>
    <x v="0"/>
    <x v="54"/>
    <n v="1"/>
    <n v="27.154987999999999"/>
    <n v="18.190546999999999"/>
    <n v="191.67560399999999"/>
    <n v="3.5495480000000001"/>
    <s v="4"/>
    <s v="scale_mpi_epyc_job_12136.out "/>
    <s v="scale_mpi_epyc_epyc004_2023-06-13_06-06-32.csv "/>
    <s v="e1 10000 100 1 1 55"/>
    <n v="24.927188000000001"/>
    <n v="1.1221588538909908"/>
    <n v="22.68287029221802"/>
    <n v="27.171505707781982"/>
    <x v="0"/>
  </r>
  <r>
    <x v="3"/>
    <x v="0"/>
    <n v="100"/>
    <x v="0"/>
    <x v="57"/>
    <n v="1"/>
    <n v="27.152898"/>
    <n v="17.698149999999998"/>
    <n v="187.50970699999999"/>
    <n v="3.289644"/>
    <s v="6"/>
    <s v="scale_mpi_epyc_job_12211.out "/>
    <s v="scale_mpi_epyc_epyc006_2023-06-13_12-02-32.csv "/>
    <s v="e3 10000 100 1 1 58"/>
    <n v="26.058641000000001"/>
    <n v="0.99881876022526428"/>
    <n v="24.061003479549473"/>
    <n v="28.05627852045053"/>
    <x v="0"/>
  </r>
  <r>
    <x v="4"/>
    <x v="0"/>
    <n v="100"/>
    <x v="0"/>
    <x v="55"/>
    <n v="1"/>
    <n v="27.151876000000001"/>
    <n v="19.322621000000002"/>
    <n v="202.24534399999999"/>
    <n v="3.6771880000000001"/>
    <s v="4"/>
    <s v="scale_mpi_epyc_job_12136.out "/>
    <s v="scale_mpi_epyc_epyc004_2023-06-13_06-06-32.csv "/>
    <s v="e1 10000 100 1 1 56"/>
    <n v="25.6209408"/>
    <n v="0.96860350027643571"/>
    <n v="23.683733799447129"/>
    <n v="27.55814780055287"/>
    <x v="0"/>
  </r>
  <r>
    <x v="4"/>
    <x v="0"/>
    <n v="100"/>
    <x v="0"/>
    <x v="12"/>
    <n v="1"/>
    <n v="27.133486000000001"/>
    <n v="12.530638"/>
    <n v="21.830577000000002"/>
    <n v="1.819215"/>
    <s v="1"/>
    <s v="scale_mpi_epyc_job_12532.out "/>
    <s v="scale_mpi_epyc_epyc001.orfeo.hpc_2023-06-15_02-53-33.csv "/>
    <s v="e1 10000 100 1 1 13"/>
    <n v="27.233559333333339"/>
    <n v="0.82321700438141132"/>
    <n v="25.587125324570515"/>
    <n v="28.879993342096164"/>
    <x v="0"/>
  </r>
  <r>
    <x v="3"/>
    <x v="0"/>
    <n v="100"/>
    <x v="0"/>
    <x v="50"/>
    <n v="1"/>
    <n v="27.122937"/>
    <n v="14.430209"/>
    <n v="106.85095"/>
    <n v="2.137019"/>
    <s v="2"/>
    <s v="scale_mpi_epyc_job_12288.out "/>
    <s v="scale_mpi_epyc_epyc002_2023-06-13_23-49-23.csv "/>
    <s v="e3 10000 100 1 1 51"/>
    <n v="27.633323599999994"/>
    <n v="1.1764620609924583"/>
    <n v="25.280399478015077"/>
    <n v="29.98624772198491"/>
    <x v="0"/>
  </r>
  <r>
    <x v="3"/>
    <x v="0"/>
    <n v="100"/>
    <x v="0"/>
    <x v="35"/>
    <n v="1"/>
    <n v="27.116446"/>
    <n v="14.103350000000001"/>
    <n v="112.945235"/>
    <n v="3.227007"/>
    <s v="6"/>
    <s v="scale_mpi_epyc_job_12340.out "/>
    <s v="scale_mpi_epyc_epyc006_2023-06-14_14-04-43.csv "/>
    <s v="e3 10000 100 1 1 36"/>
    <n v="28.380642599999998"/>
    <n v="1.2642774280840272"/>
    <n v="25.852087743831945"/>
    <n v="30.909197456168052"/>
    <x v="0"/>
  </r>
  <r>
    <x v="3"/>
    <x v="0"/>
    <n v="100"/>
    <x v="0"/>
    <x v="51"/>
    <n v="1"/>
    <n v="27.102803999999999"/>
    <n v="16.295090999999999"/>
    <n v="138.86062999999999"/>
    <n v="2.7227570000000001"/>
    <s v="8"/>
    <s v="scale_mpi_epyc_job_12284.out "/>
    <s v="scale_mpi_epyc_epyc008_2023-06-13_22-48-06.csv "/>
    <s v="e3 10000 100 1 1 52"/>
    <n v="26.467866199999996"/>
    <n v="0.53077350554702174"/>
    <n v="25.406319188905954"/>
    <n v="27.529413211094038"/>
    <x v="0"/>
  </r>
  <r>
    <x v="3"/>
    <x v="0"/>
    <n v="100"/>
    <x v="0"/>
    <x v="30"/>
    <n v="1"/>
    <n v="27.101067"/>
    <n v="14.357704999999999"/>
    <n v="98.597210000000004"/>
    <n v="3.2865739999999999"/>
    <s v="5"/>
    <s v="scale_mpi_epyc_job_12529.out "/>
    <s v="scale_mpi_epyc_epyc005_2023-06-15_01-13-26.csv "/>
    <s v="e3 10000 100 1 1 31"/>
    <n v="27.372491545454547"/>
    <n v="2.6136659512326177"/>
    <n v="22.145159642989313"/>
    <n v="32.599823447919782"/>
    <x v="0"/>
  </r>
  <r>
    <x v="4"/>
    <x v="0"/>
    <n v="100"/>
    <x v="2"/>
    <x v="6"/>
    <n v="1"/>
    <n v="27.097003000000001"/>
    <n v="0.49492000000000003"/>
    <n v="1.067482"/>
    <n v="0.17791399999999999"/>
    <s v="6"/>
    <s v="scale_mpi_epyc_job_12129.out "/>
    <s v="scale_mpi_epyc_epyc006_2023-06-13_02-01-02.csv "/>
    <s v="e1 10000 100 100000 1 7"/>
    <n v="26.786993541666671"/>
    <n v="0.44572297977953718"/>
    <n v="25.895547582107596"/>
    <n v="27.678439501225746"/>
    <x v="0"/>
  </r>
  <r>
    <x v="4"/>
    <x v="0"/>
    <n v="100"/>
    <x v="2"/>
    <x v="6"/>
    <n v="1"/>
    <n v="27.096392000000002"/>
    <n v="0.56847499999999995"/>
    <n v="1.273212"/>
    <n v="0.212202"/>
    <s v="6"/>
    <s v="scale_mpi_epyc_job_12129.out "/>
    <s v="scale_mpi_epyc_epyc006_2023-06-13_02-01-02.csv "/>
    <s v="e1 10000 100 100000 1 7"/>
    <n v="26.786993541666671"/>
    <n v="0.44572297977953718"/>
    <n v="25.895547582107596"/>
    <n v="27.678439501225746"/>
    <x v="0"/>
  </r>
  <r>
    <x v="4"/>
    <x v="0"/>
    <n v="100"/>
    <x v="0"/>
    <x v="20"/>
    <n v="1"/>
    <n v="27.062687"/>
    <n v="13.473229"/>
    <n v="41.707557000000001"/>
    <n v="2.085378"/>
    <s v="5"/>
    <s v="scale_mpi_epyc_job_12524.out "/>
    <s v="scale_mpi_epyc_epyc005_2023-06-15_00-08-09.csv "/>
    <s v="e1 10000 100 1 1 21"/>
    <n v="27.120550733333335"/>
    <n v="1.3229857788994259"/>
    <n v="24.474579175534483"/>
    <n v="29.766522291132187"/>
    <x v="0"/>
  </r>
  <r>
    <x v="4"/>
    <x v="0"/>
    <n v="100"/>
    <x v="0"/>
    <x v="51"/>
    <n v="1"/>
    <n v="27.047217"/>
    <n v="18.849826"/>
    <n v="172.100064"/>
    <n v="3.374511"/>
    <s v="4"/>
    <s v="scale_mpi_epyc_job_12136.out "/>
    <s v="scale_mpi_epyc_epyc004_2023-06-13_06-06-32.csv "/>
    <s v="e1 10000 100 1 1 52"/>
    <n v="25.054064599999997"/>
    <n v="0.99753204596402612"/>
    <n v="23.059000508071943"/>
    <n v="27.04912869192805"/>
    <x v="0"/>
  </r>
  <r>
    <x v="4"/>
    <x v="0"/>
    <n v="100"/>
    <x v="0"/>
    <x v="23"/>
    <n v="1"/>
    <n v="27.045034000000001"/>
    <n v="14.921632000000001"/>
    <n v="77.734728000000004"/>
    <n v="3.3797709999999999"/>
    <s v="4"/>
    <s v="scale_mpi_epyc_job_12290.out "/>
    <s v="scale_mpi_epyc_epyc004_2023-06-14_00-40-12.csv "/>
    <s v="e1 10000 100 1 1 24"/>
    <n v="26.426474133333336"/>
    <n v="0.87095573928265357"/>
    <n v="24.68456265476803"/>
    <n v="28.168385611898643"/>
    <x v="0"/>
  </r>
  <r>
    <x v="0"/>
    <x v="1"/>
    <n v="100"/>
    <x v="2"/>
    <x v="0"/>
    <n v="1"/>
    <n v="1.9499280000000001"/>
    <n v="3.2689999999999997E-2"/>
    <n v="0"/>
    <n v="0"/>
    <s v="1"/>
    <s v="scale_mpi_epyc_job_12278.out "/>
    <s v="scale_mpi_epyc_epyc001.orfeo.hpc_2023-06-13_21-09-58.csv "/>
    <s v="e2 1000 100 100000 1 1"/>
    <e v="#N/A"/>
    <e v="#N/A"/>
    <e v="#N/A"/>
    <e v="#N/A"/>
    <x v="2"/>
  </r>
  <r>
    <x v="0"/>
    <x v="1"/>
    <n v="100"/>
    <x v="2"/>
    <x v="1"/>
    <n v="1"/>
    <n v="1.934925"/>
    <n v="9.783E-3"/>
    <n v="7.79E-3"/>
    <n v="7.79E-3"/>
    <s v="1"/>
    <s v="scale_mpi_epyc_job_12278.out "/>
    <s v="scale_mpi_epyc_epyc001.orfeo.hpc_2023-06-13_21-09-58.csv "/>
    <s v="e2 1000 100 100000 1 2"/>
    <e v="#N/A"/>
    <e v="#N/A"/>
    <e v="#N/A"/>
    <e v="#N/A"/>
    <x v="2"/>
  </r>
  <r>
    <x v="0"/>
    <x v="1"/>
    <n v="100"/>
    <x v="2"/>
    <x v="2"/>
    <n v="1"/>
    <n v="1.9342820000000001"/>
    <n v="8.7819999999999999E-3"/>
    <n v="1.2543E-2"/>
    <n v="6.2719999999999998E-3"/>
    <s v="1"/>
    <s v="scale_mpi_epyc_job_12278.out "/>
    <s v="scale_mpi_epyc_epyc001.orfeo.hpc_2023-06-13_21-09-58.csv "/>
    <s v="e2 1000 100 100000 1 3"/>
    <e v="#N/A"/>
    <e v="#N/A"/>
    <e v="#N/A"/>
    <e v="#N/A"/>
    <x v="2"/>
  </r>
  <r>
    <x v="0"/>
    <x v="1"/>
    <n v="100"/>
    <x v="2"/>
    <x v="3"/>
    <n v="1"/>
    <n v="1.972655"/>
    <n v="9.9579999999999998E-3"/>
    <n v="2.1776E-2"/>
    <n v="7.2589999999999998E-3"/>
    <s v="1"/>
    <s v="scale_mpi_epyc_job_12278.out "/>
    <s v="scale_mpi_epyc_epyc001.orfeo.hpc_2023-06-13_21-09-58.csv "/>
    <s v="e2 1000 100 100000 1 4"/>
    <e v="#N/A"/>
    <e v="#N/A"/>
    <e v="#N/A"/>
    <e v="#N/A"/>
    <x v="2"/>
  </r>
  <r>
    <x v="0"/>
    <x v="1"/>
    <n v="100"/>
    <x v="2"/>
    <x v="4"/>
    <n v="1"/>
    <n v="1.949573"/>
    <n v="1.2139E-2"/>
    <n v="3.4167000000000003E-2"/>
    <n v="8.5419999999999992E-3"/>
    <s v="1"/>
    <s v="scale_mpi_epyc_job_12278.out "/>
    <s v="scale_mpi_epyc_epyc001.orfeo.hpc_2023-06-13_21-09-58.csv "/>
    <s v="e2 1000 100 100000 1 5"/>
    <e v="#N/A"/>
    <e v="#N/A"/>
    <e v="#N/A"/>
    <e v="#N/A"/>
    <x v="2"/>
  </r>
  <r>
    <x v="0"/>
    <x v="1"/>
    <n v="100"/>
    <x v="2"/>
    <x v="5"/>
    <n v="1"/>
    <n v="1.969997"/>
    <n v="2.0594000000000001E-2"/>
    <n v="7.9467999999999997E-2"/>
    <n v="1.5893999999999998E-2"/>
    <s v="1"/>
    <s v="scale_mpi_epyc_job_12278.out "/>
    <s v="scale_mpi_epyc_epyc001.orfeo.hpc_2023-06-13_21-09-58.csv "/>
    <s v="e2 1000 100 100000 1 6"/>
    <e v="#N/A"/>
    <e v="#N/A"/>
    <e v="#N/A"/>
    <e v="#N/A"/>
    <x v="2"/>
  </r>
  <r>
    <x v="0"/>
    <x v="1"/>
    <n v="100"/>
    <x v="2"/>
    <x v="6"/>
    <n v="1"/>
    <n v="1.9704330000000001"/>
    <n v="1.2977000000000001E-2"/>
    <n v="6.0961000000000001E-2"/>
    <n v="1.0160000000000001E-2"/>
    <s v="1"/>
    <s v="scale_mpi_epyc_job_12278.out "/>
    <s v="scale_mpi_epyc_epyc001.orfeo.hpc_2023-06-13_21-09-58.csv "/>
    <s v="e2 1000 100 100000 1 7"/>
    <e v="#N/A"/>
    <e v="#N/A"/>
    <e v="#N/A"/>
    <e v="#N/A"/>
    <x v="2"/>
  </r>
  <r>
    <x v="0"/>
    <x v="1"/>
    <n v="100"/>
    <x v="2"/>
    <x v="7"/>
    <n v="1"/>
    <n v="1.9933240000000001"/>
    <n v="1.525E-2"/>
    <n v="6.5137E-2"/>
    <n v="9.3050000000000008E-3"/>
    <s v="1"/>
    <s v="scale_mpi_epyc_job_12278.out "/>
    <s v="scale_mpi_epyc_epyc001.orfeo.hpc_2023-06-13_21-09-58.csv "/>
    <s v="e2 1000 100 100000 1 8"/>
    <e v="#N/A"/>
    <e v="#N/A"/>
    <e v="#N/A"/>
    <e v="#N/A"/>
    <x v="2"/>
  </r>
  <r>
    <x v="0"/>
    <x v="1"/>
    <n v="100"/>
    <x v="2"/>
    <x v="8"/>
    <n v="1"/>
    <n v="1.991935"/>
    <n v="1.6400999999999999E-2"/>
    <n v="9.5752000000000004E-2"/>
    <n v="1.1969E-2"/>
    <s v="1"/>
    <s v="scale_mpi_epyc_job_12278.out "/>
    <s v="scale_mpi_epyc_epyc001.orfeo.hpc_2023-06-13_21-09-58.csv "/>
    <s v="e2 1000 100 100000 1 9"/>
    <e v="#N/A"/>
    <e v="#N/A"/>
    <e v="#N/A"/>
    <e v="#N/A"/>
    <x v="2"/>
  </r>
  <r>
    <x v="0"/>
    <x v="1"/>
    <n v="100"/>
    <x v="2"/>
    <x v="9"/>
    <n v="1"/>
    <n v="1.9965569999999999"/>
    <n v="2.6249000000000001E-2"/>
    <n v="0.160305"/>
    <n v="1.7812000000000001E-2"/>
    <s v="1"/>
    <s v="scale_mpi_epyc_job_12278.out "/>
    <s v="scale_mpi_epyc_epyc001.orfeo.hpc_2023-06-13_21-09-58.csv "/>
    <s v="e2 1000 100 100000 1 10"/>
    <e v="#N/A"/>
    <e v="#N/A"/>
    <e v="#N/A"/>
    <e v="#N/A"/>
    <x v="2"/>
  </r>
  <r>
    <x v="0"/>
    <x v="1"/>
    <n v="100"/>
    <x v="2"/>
    <x v="10"/>
    <n v="1"/>
    <n v="2.0016090000000002"/>
    <n v="2.7359999999999999E-2"/>
    <n v="0.15970400000000001"/>
    <n v="1.5970000000000002E-2"/>
    <s v="1"/>
    <s v="scale_mpi_epyc_job_12278.out "/>
    <s v="scale_mpi_epyc_epyc001.orfeo.hpc_2023-06-13_21-09-58.csv "/>
    <s v="e2 1000 100 100000 1 11"/>
    <e v="#N/A"/>
    <e v="#N/A"/>
    <e v="#N/A"/>
    <e v="#N/A"/>
    <x v="2"/>
  </r>
  <r>
    <x v="0"/>
    <x v="1"/>
    <n v="100"/>
    <x v="2"/>
    <x v="11"/>
    <n v="1"/>
    <n v="2.0020289999999998"/>
    <n v="2.2376E-2"/>
    <n v="0.18844900000000001"/>
    <n v="1.7132000000000001E-2"/>
    <s v="1"/>
    <s v="scale_mpi_epyc_job_12278.out "/>
    <s v="scale_mpi_epyc_epyc001.orfeo.hpc_2023-06-13_21-09-58.csv "/>
    <s v="e2 1000 100 100000 1 12"/>
    <e v="#N/A"/>
    <e v="#N/A"/>
    <e v="#N/A"/>
    <e v="#N/A"/>
    <x v="2"/>
  </r>
  <r>
    <x v="0"/>
    <x v="1"/>
    <n v="100"/>
    <x v="2"/>
    <x v="12"/>
    <n v="1"/>
    <n v="2.0049510000000001"/>
    <n v="2.9481E-2"/>
    <n v="0.228072"/>
    <n v="1.9005999999999999E-2"/>
    <s v="1"/>
    <s v="scale_mpi_epyc_job_12278.out "/>
    <s v="scale_mpi_epyc_epyc001.orfeo.hpc_2023-06-13_21-09-58.csv "/>
    <s v="e2 1000 100 100000 1 13"/>
    <e v="#N/A"/>
    <e v="#N/A"/>
    <e v="#N/A"/>
    <e v="#N/A"/>
    <x v="2"/>
  </r>
  <r>
    <x v="0"/>
    <x v="1"/>
    <n v="100"/>
    <x v="2"/>
    <x v="13"/>
    <n v="1"/>
    <n v="1.9975160000000001"/>
    <n v="1.8162000000000001E-2"/>
    <n v="0.19828299999999999"/>
    <n v="1.5252999999999999E-2"/>
    <s v="1"/>
    <s v="scale_mpi_epyc_job_12278.out "/>
    <s v="scale_mpi_epyc_epyc001.orfeo.hpc_2023-06-13_21-09-58.csv "/>
    <s v="e2 1000 100 100000 1 14"/>
    <e v="#N/A"/>
    <e v="#N/A"/>
    <e v="#N/A"/>
    <e v="#N/A"/>
    <x v="2"/>
  </r>
  <r>
    <x v="0"/>
    <x v="1"/>
    <n v="100"/>
    <x v="2"/>
    <x v="14"/>
    <n v="1"/>
    <n v="2.125219"/>
    <n v="3.1643999999999999E-2"/>
    <n v="1.1953849999999999"/>
    <n v="8.5385000000000003E-2"/>
    <s v="1"/>
    <s v="scale_mpi_epyc_job_12278.out "/>
    <s v="scale_mpi_epyc_epyc001.orfeo.hpc_2023-06-13_21-09-58.csv "/>
    <s v="e2 1000 100 100000 1 15"/>
    <e v="#N/A"/>
    <e v="#N/A"/>
    <e v="#N/A"/>
    <e v="#N/A"/>
    <x v="2"/>
  </r>
  <r>
    <x v="0"/>
    <x v="1"/>
    <n v="100"/>
    <x v="2"/>
    <x v="15"/>
    <n v="1"/>
    <n v="2.0164110000000002"/>
    <n v="3.2738000000000003E-2"/>
    <n v="0.35845900000000003"/>
    <n v="2.3897000000000002E-2"/>
    <s v="1"/>
    <s v="scale_mpi_epyc_job_12278.out "/>
    <s v="scale_mpi_epyc_epyc001.orfeo.hpc_2023-06-13_21-09-58.csv "/>
    <s v="e2 1000 100 100000 1 16"/>
    <e v="#N/A"/>
    <e v="#N/A"/>
    <e v="#N/A"/>
    <e v="#N/A"/>
    <x v="2"/>
  </r>
  <r>
    <x v="0"/>
    <x v="1"/>
    <n v="100"/>
    <x v="2"/>
    <x v="16"/>
    <n v="1"/>
    <n v="2.0134599999999998"/>
    <n v="2.9193E-2"/>
    <n v="0.34526099999999998"/>
    <n v="2.1579000000000001E-2"/>
    <s v="1"/>
    <s v="scale_mpi_epyc_job_12278.out "/>
    <s v="scale_mpi_epyc_epyc001.orfeo.hpc_2023-06-13_21-09-58.csv "/>
    <s v="e2 1000 100 100000 1 17"/>
    <e v="#N/A"/>
    <e v="#N/A"/>
    <e v="#N/A"/>
    <e v="#N/A"/>
    <x v="2"/>
  </r>
  <r>
    <x v="0"/>
    <x v="1"/>
    <n v="100"/>
    <x v="2"/>
    <x v="17"/>
    <n v="1"/>
    <n v="2.0255890000000001"/>
    <n v="3.2021000000000001E-2"/>
    <n v="0.44110500000000002"/>
    <n v="2.5947000000000001E-2"/>
    <s v="1"/>
    <s v="scale_mpi_epyc_job_12278.out "/>
    <s v="scale_mpi_epyc_epyc001.orfeo.hpc_2023-06-13_21-09-58.csv "/>
    <s v="e2 1000 100 100000 1 18"/>
    <e v="#N/A"/>
    <e v="#N/A"/>
    <e v="#N/A"/>
    <e v="#N/A"/>
    <x v="2"/>
  </r>
  <r>
    <x v="0"/>
    <x v="1"/>
    <n v="100"/>
    <x v="2"/>
    <x v="18"/>
    <n v="1"/>
    <n v="2.0634399999999999"/>
    <n v="4.1058999999999998E-2"/>
    <n v="0.55079500000000003"/>
    <n v="3.0599999999999999E-2"/>
    <s v="1"/>
    <s v="scale_mpi_epyc_job_12278.out "/>
    <s v="scale_mpi_epyc_epyc001.orfeo.hpc_2023-06-13_21-09-58.csv "/>
    <s v="e2 1000 100 100000 1 19"/>
    <e v="#N/A"/>
    <e v="#N/A"/>
    <e v="#N/A"/>
    <e v="#N/A"/>
    <x v="2"/>
  </r>
  <r>
    <x v="0"/>
    <x v="1"/>
    <n v="100"/>
    <x v="2"/>
    <x v="19"/>
    <n v="1"/>
    <n v="2.0444270000000002"/>
    <n v="4.5277999999999999E-2"/>
    <n v="0.68738900000000003"/>
    <n v="3.6178000000000002E-2"/>
    <s v="1"/>
    <s v="scale_mpi_epyc_job_12278.out "/>
    <s v="scale_mpi_epyc_epyc001.orfeo.hpc_2023-06-13_21-09-58.csv "/>
    <s v="e2 1000 100 100000 1 20"/>
    <e v="#N/A"/>
    <e v="#N/A"/>
    <e v="#N/A"/>
    <e v="#N/A"/>
    <x v="2"/>
  </r>
  <r>
    <x v="0"/>
    <x v="1"/>
    <n v="100"/>
    <x v="2"/>
    <x v="20"/>
    <n v="1"/>
    <n v="2.0418430000000001"/>
    <n v="4.3552E-2"/>
    <n v="0.57885200000000003"/>
    <n v="2.8943E-2"/>
    <s v="1"/>
    <s v="scale_mpi_epyc_job_12278.out "/>
    <s v="scale_mpi_epyc_epyc001.orfeo.hpc_2023-06-13_21-09-58.csv "/>
    <s v="e2 1000 100 100000 1 21"/>
    <e v="#N/A"/>
    <e v="#N/A"/>
    <e v="#N/A"/>
    <e v="#N/A"/>
    <x v="2"/>
  </r>
  <r>
    <x v="0"/>
    <x v="1"/>
    <n v="100"/>
    <x v="2"/>
    <x v="21"/>
    <n v="1"/>
    <n v="2.0716480000000002"/>
    <n v="4.5955000000000003E-2"/>
    <n v="0.85234900000000002"/>
    <n v="4.0587999999999999E-2"/>
    <s v="1"/>
    <s v="scale_mpi_epyc_job_12278.out "/>
    <s v="scale_mpi_epyc_epyc001.orfeo.hpc_2023-06-13_21-09-58.csv "/>
    <s v="e2 1000 100 100000 1 22"/>
    <e v="#N/A"/>
    <e v="#N/A"/>
    <e v="#N/A"/>
    <e v="#N/A"/>
    <x v="2"/>
  </r>
  <r>
    <x v="0"/>
    <x v="1"/>
    <n v="100"/>
    <x v="2"/>
    <x v="22"/>
    <n v="1"/>
    <n v="2.0426259999999998"/>
    <n v="4.2488999999999999E-2"/>
    <n v="0.76358000000000004"/>
    <n v="3.4708000000000003E-2"/>
    <s v="1"/>
    <s v="scale_mpi_epyc_job_12278.out "/>
    <s v="scale_mpi_epyc_epyc001.orfeo.hpc_2023-06-13_21-09-58.csv "/>
    <s v="e2 1000 100 100000 1 23"/>
    <e v="#N/A"/>
    <e v="#N/A"/>
    <e v="#N/A"/>
    <e v="#N/A"/>
    <x v="2"/>
  </r>
  <r>
    <x v="0"/>
    <x v="1"/>
    <n v="100"/>
    <x v="2"/>
    <x v="23"/>
    <n v="1"/>
    <n v="2.058729"/>
    <n v="5.3170000000000002E-2"/>
    <n v="0.92501100000000003"/>
    <n v="4.0217999999999997E-2"/>
    <s v="1"/>
    <s v="scale_mpi_epyc_job_12278.out "/>
    <s v="scale_mpi_epyc_epyc001.orfeo.hpc_2023-06-13_21-09-58.csv "/>
    <s v="e2 1000 100 100000 1 24"/>
    <e v="#N/A"/>
    <e v="#N/A"/>
    <e v="#N/A"/>
    <e v="#N/A"/>
    <x v="2"/>
  </r>
  <r>
    <x v="0"/>
    <x v="1"/>
    <n v="100"/>
    <x v="2"/>
    <x v="24"/>
    <n v="1"/>
    <n v="2.1149100000000001"/>
    <n v="8.2790000000000002E-2"/>
    <n v="1.630125"/>
    <n v="6.7921999999999996E-2"/>
    <s v="1"/>
    <s v="scale_mpi_epyc_job_12278.out "/>
    <s v="scale_mpi_epyc_epyc001.orfeo.hpc_2023-06-13_21-09-58.csv "/>
    <s v="e2 1000 100 100000 1 25"/>
    <e v="#N/A"/>
    <e v="#N/A"/>
    <e v="#N/A"/>
    <e v="#N/A"/>
    <x v="2"/>
  </r>
  <r>
    <x v="0"/>
    <x v="1"/>
    <n v="100"/>
    <x v="2"/>
    <x v="25"/>
    <n v="1"/>
    <n v="2.1460659999999998"/>
    <n v="9.7043000000000004E-2"/>
    <n v="1.467309"/>
    <n v="5.8692000000000001E-2"/>
    <s v="1"/>
    <s v="scale_mpi_epyc_job_12278.out "/>
    <s v="scale_mpi_epyc_epyc001.orfeo.hpc_2023-06-13_21-09-58.csv "/>
    <s v="e2 1000 100 100000 1 26"/>
    <e v="#N/A"/>
    <e v="#N/A"/>
    <e v="#N/A"/>
    <e v="#N/A"/>
    <x v="2"/>
  </r>
  <r>
    <x v="0"/>
    <x v="1"/>
    <n v="100"/>
    <x v="2"/>
    <x v="26"/>
    <n v="1"/>
    <n v="2.0946959999999999"/>
    <n v="6.6882999999999998E-2"/>
    <n v="0.72793300000000005"/>
    <n v="2.7997000000000001E-2"/>
    <s v="1"/>
    <s v="scale_mpi_epyc_job_12278.out "/>
    <s v="scale_mpi_epyc_epyc001.orfeo.hpc_2023-06-13_21-09-58.csv "/>
    <s v="e2 1000 100 100000 1 27"/>
    <e v="#N/A"/>
    <e v="#N/A"/>
    <e v="#N/A"/>
    <e v="#N/A"/>
    <x v="2"/>
  </r>
  <r>
    <x v="0"/>
    <x v="1"/>
    <n v="100"/>
    <x v="2"/>
    <x v="27"/>
    <n v="1"/>
    <n v="2.0661429999999998"/>
    <n v="6.2970999999999999E-2"/>
    <n v="1.2183900000000001"/>
    <n v="4.5125999999999999E-2"/>
    <s v="1"/>
    <s v="scale_mpi_epyc_job_12278.out "/>
    <s v="scale_mpi_epyc_epyc001.orfeo.hpc_2023-06-13_21-09-58.csv "/>
    <s v="e2 1000 100 100000 1 28"/>
    <e v="#N/A"/>
    <e v="#N/A"/>
    <e v="#N/A"/>
    <e v="#N/A"/>
    <x v="2"/>
  </r>
  <r>
    <x v="0"/>
    <x v="1"/>
    <n v="100"/>
    <x v="2"/>
    <x v="28"/>
    <n v="1"/>
    <n v="2.0639419999999999"/>
    <n v="6.0886000000000003E-2"/>
    <n v="1.1405540000000001"/>
    <n v="4.0733999999999999E-2"/>
    <s v="1"/>
    <s v="scale_mpi_epyc_job_12278.out "/>
    <s v="scale_mpi_epyc_epyc001.orfeo.hpc_2023-06-13_21-09-58.csv "/>
    <s v="e2 1000 100 100000 1 29"/>
    <e v="#N/A"/>
    <e v="#N/A"/>
    <e v="#N/A"/>
    <e v="#N/A"/>
    <x v="2"/>
  </r>
  <r>
    <x v="0"/>
    <x v="1"/>
    <n v="100"/>
    <x v="2"/>
    <x v="29"/>
    <n v="1"/>
    <n v="2.0515680000000001"/>
    <n v="4.4817000000000003E-2"/>
    <n v="1.1484399999999999"/>
    <n v="3.9600999999999997E-2"/>
    <s v="1"/>
    <s v="scale_mpi_epyc_job_12278.out "/>
    <s v="scale_mpi_epyc_epyc001.orfeo.hpc_2023-06-13_21-09-58.csv "/>
    <s v="e2 1000 100 100000 1 30"/>
    <e v="#N/A"/>
    <e v="#N/A"/>
    <e v="#N/A"/>
    <e v="#N/A"/>
    <x v="2"/>
  </r>
  <r>
    <x v="0"/>
    <x v="1"/>
    <n v="100"/>
    <x v="2"/>
    <x v="30"/>
    <n v="1"/>
    <n v="2.0899580000000002"/>
    <n v="5.3325999999999998E-2"/>
    <n v="1.0497460000000001"/>
    <n v="3.4992000000000002E-2"/>
    <s v="1"/>
    <s v="scale_mpi_epyc_job_12278.out "/>
    <s v="scale_mpi_epyc_epyc001.orfeo.hpc_2023-06-13_21-09-58.csv "/>
    <s v="e2 1000 100 100000 1 31"/>
    <e v="#N/A"/>
    <e v="#N/A"/>
    <e v="#N/A"/>
    <e v="#N/A"/>
    <x v="2"/>
  </r>
  <r>
    <x v="0"/>
    <x v="1"/>
    <n v="100"/>
    <x v="2"/>
    <x v="31"/>
    <n v="1"/>
    <n v="2.0693049999999999"/>
    <n v="6.0474E-2"/>
    <n v="1.3843529999999999"/>
    <n v="4.4657000000000002E-2"/>
    <s v="1"/>
    <s v="scale_mpi_epyc_job_12278.out "/>
    <s v="scale_mpi_epyc_epyc001.orfeo.hpc_2023-06-13_21-09-58.csv "/>
    <s v="e2 1000 100 100000 1 32"/>
    <e v="#N/A"/>
    <e v="#N/A"/>
    <e v="#N/A"/>
    <e v="#N/A"/>
    <x v="2"/>
  </r>
  <r>
    <x v="0"/>
    <x v="1"/>
    <n v="100"/>
    <x v="2"/>
    <x v="32"/>
    <n v="1"/>
    <n v="2.1223369999999999"/>
    <n v="7.5093999999999994E-2"/>
    <n v="1.832908"/>
    <n v="5.7278000000000003E-2"/>
    <s v="1"/>
    <s v="scale_mpi_epyc_job_12278.out "/>
    <s v="scale_mpi_epyc_epyc001.orfeo.hpc_2023-06-13_21-09-58.csv "/>
    <s v="e2 1000 100 100000 1 33"/>
    <e v="#N/A"/>
    <e v="#N/A"/>
    <e v="#N/A"/>
    <e v="#N/A"/>
    <x v="2"/>
  </r>
  <r>
    <x v="0"/>
    <x v="1"/>
    <n v="100"/>
    <x v="2"/>
    <x v="33"/>
    <n v="1"/>
    <n v="2.1013380000000002"/>
    <n v="6.7348000000000005E-2"/>
    <n v="1.7196670000000001"/>
    <n v="5.2110999999999998E-2"/>
    <s v="1"/>
    <s v="scale_mpi_epyc_job_12278.out "/>
    <s v="scale_mpi_epyc_epyc001.orfeo.hpc_2023-06-13_21-09-58.csv "/>
    <s v="e2 1000 100 100000 1 34"/>
    <e v="#N/A"/>
    <e v="#N/A"/>
    <e v="#N/A"/>
    <e v="#N/A"/>
    <x v="2"/>
  </r>
  <r>
    <x v="0"/>
    <x v="1"/>
    <n v="100"/>
    <x v="2"/>
    <x v="34"/>
    <n v="1"/>
    <n v="2.071742"/>
    <n v="5.6862999999999997E-2"/>
    <n v="1.4306890000000001"/>
    <n v="4.2078999999999998E-2"/>
    <s v="1"/>
    <s v="scale_mpi_epyc_job_12278.out "/>
    <s v="scale_mpi_epyc_epyc001.orfeo.hpc_2023-06-13_21-09-58.csv "/>
    <s v="e2 1000 100 100000 1 35"/>
    <e v="#N/A"/>
    <e v="#N/A"/>
    <e v="#N/A"/>
    <e v="#N/A"/>
    <x v="2"/>
  </r>
  <r>
    <x v="0"/>
    <x v="1"/>
    <n v="100"/>
    <x v="2"/>
    <x v="35"/>
    <n v="1"/>
    <n v="2.050989"/>
    <n v="4.3362999999999999E-2"/>
    <n v="1.2324649999999999"/>
    <n v="3.5213000000000001E-2"/>
    <s v="1"/>
    <s v="scale_mpi_epyc_job_12278.out "/>
    <s v="scale_mpi_epyc_epyc001.orfeo.hpc_2023-06-13_21-09-58.csv "/>
    <s v="e2 1000 100 100000 1 36"/>
    <e v="#N/A"/>
    <e v="#N/A"/>
    <e v="#N/A"/>
    <e v="#N/A"/>
    <x v="2"/>
  </r>
  <r>
    <x v="0"/>
    <x v="1"/>
    <n v="100"/>
    <x v="2"/>
    <x v="36"/>
    <n v="1"/>
    <n v="2.1290450000000001"/>
    <n v="7.1559999999999999E-2"/>
    <n v="1.9745600000000001"/>
    <n v="5.4849000000000002E-2"/>
    <s v="1"/>
    <s v="scale_mpi_epyc_job_12278.out "/>
    <s v="scale_mpi_epyc_epyc001.orfeo.hpc_2023-06-13_21-09-58.csv "/>
    <s v="e2 1000 100 100000 1 37"/>
    <e v="#N/A"/>
    <e v="#N/A"/>
    <e v="#N/A"/>
    <e v="#N/A"/>
    <x v="2"/>
  </r>
  <r>
    <x v="0"/>
    <x v="1"/>
    <n v="100"/>
    <x v="2"/>
    <x v="37"/>
    <n v="1"/>
    <n v="2.155745"/>
    <n v="9.3132000000000006E-2"/>
    <n v="2.214153"/>
    <n v="5.9841999999999999E-2"/>
    <s v="1"/>
    <s v="scale_mpi_epyc_job_12278.out "/>
    <s v="scale_mpi_epyc_epyc001.orfeo.hpc_2023-06-13_21-09-58.csv "/>
    <s v="e2 1000 100 100000 1 38"/>
    <e v="#N/A"/>
    <e v="#N/A"/>
    <e v="#N/A"/>
    <e v="#N/A"/>
    <x v="2"/>
  </r>
  <r>
    <x v="0"/>
    <x v="1"/>
    <n v="100"/>
    <x v="2"/>
    <x v="38"/>
    <n v="1"/>
    <n v="2.1458930000000001"/>
    <n v="7.2655999999999998E-2"/>
    <n v="2.1517930000000001"/>
    <n v="5.6626000000000003E-2"/>
    <s v="1"/>
    <s v="scale_mpi_epyc_job_12278.out "/>
    <s v="scale_mpi_epyc_epyc001.orfeo.hpc_2023-06-13_21-09-58.csv "/>
    <s v="e2 1000 100 100000 1 39"/>
    <e v="#N/A"/>
    <e v="#N/A"/>
    <e v="#N/A"/>
    <e v="#N/A"/>
    <x v="2"/>
  </r>
  <r>
    <x v="0"/>
    <x v="1"/>
    <n v="100"/>
    <x v="2"/>
    <x v="39"/>
    <n v="1"/>
    <n v="2.140736"/>
    <n v="0.116851"/>
    <n v="3.8498890000000001"/>
    <n v="9.8714999999999997E-2"/>
    <s v="1"/>
    <s v="scale_mpi_epyc_job_12278.out "/>
    <s v="scale_mpi_epyc_epyc001.orfeo.hpc_2023-06-13_21-09-58.csv "/>
    <s v="e2 1000 100 100000 1 40"/>
    <e v="#N/A"/>
    <e v="#N/A"/>
    <e v="#N/A"/>
    <e v="#N/A"/>
    <x v="2"/>
  </r>
  <r>
    <x v="0"/>
    <x v="1"/>
    <n v="100"/>
    <x v="2"/>
    <x v="40"/>
    <n v="1"/>
    <n v="2.1431710000000002"/>
    <n v="8.1696000000000005E-2"/>
    <n v="2.2952560000000002"/>
    <n v="5.7381000000000001E-2"/>
    <s v="1"/>
    <s v="scale_mpi_epyc_job_12278.out "/>
    <s v="scale_mpi_epyc_epyc001.orfeo.hpc_2023-06-13_21-09-58.csv "/>
    <s v="e2 1000 100 100000 1 41"/>
    <e v="#N/A"/>
    <e v="#N/A"/>
    <e v="#N/A"/>
    <e v="#N/A"/>
    <x v="2"/>
  </r>
  <r>
    <x v="0"/>
    <x v="1"/>
    <n v="100"/>
    <x v="2"/>
    <x v="41"/>
    <n v="1"/>
    <n v="2.1725639999999999"/>
    <n v="0.104338"/>
    <n v="2.860617"/>
    <n v="6.9771E-2"/>
    <s v="1"/>
    <s v="scale_mpi_epyc_job_12278.out "/>
    <s v="scale_mpi_epyc_epyc001.orfeo.hpc_2023-06-13_21-09-58.csv "/>
    <s v="e2 1000 100 100000 1 42"/>
    <e v="#N/A"/>
    <e v="#N/A"/>
    <e v="#N/A"/>
    <e v="#N/A"/>
    <x v="2"/>
  </r>
  <r>
    <x v="0"/>
    <x v="1"/>
    <n v="100"/>
    <x v="2"/>
    <x v="42"/>
    <n v="1"/>
    <n v="2.3720590000000001"/>
    <n v="0.28096599999999999"/>
    <n v="10.736644"/>
    <n v="0.25563399999999997"/>
    <s v="1"/>
    <s v="scale_mpi_epyc_job_12278.out "/>
    <s v="scale_mpi_epyc_epyc001.orfeo.hpc_2023-06-13_21-09-58.csv "/>
    <s v="e2 1000 100 100000 1 43"/>
    <e v="#N/A"/>
    <e v="#N/A"/>
    <e v="#N/A"/>
    <e v="#N/A"/>
    <x v="2"/>
  </r>
  <r>
    <x v="0"/>
    <x v="1"/>
    <n v="100"/>
    <x v="2"/>
    <x v="43"/>
    <n v="1"/>
    <n v="2.2024599999999999"/>
    <n v="0.12693199999999999"/>
    <n v="4.4091279999999999"/>
    <n v="0.102538"/>
    <s v="1"/>
    <s v="scale_mpi_epyc_job_12278.out "/>
    <s v="scale_mpi_epyc_epyc001.orfeo.hpc_2023-06-13_21-09-58.csv "/>
    <s v="e2 1000 100 100000 1 44"/>
    <e v="#N/A"/>
    <e v="#N/A"/>
    <e v="#N/A"/>
    <e v="#N/A"/>
    <x v="2"/>
  </r>
  <r>
    <x v="0"/>
    <x v="1"/>
    <n v="100"/>
    <x v="2"/>
    <x v="44"/>
    <n v="1"/>
    <n v="2.197111"/>
    <n v="8.6097000000000007E-2"/>
    <n v="2.0859990000000002"/>
    <n v="4.7409E-2"/>
    <s v="1"/>
    <s v="scale_mpi_epyc_job_12278.out "/>
    <s v="scale_mpi_epyc_epyc001.orfeo.hpc_2023-06-13_21-09-58.csv "/>
    <s v="e2 1000 100 100000 1 45"/>
    <e v="#N/A"/>
    <e v="#N/A"/>
    <e v="#N/A"/>
    <e v="#N/A"/>
    <x v="2"/>
  </r>
  <r>
    <x v="0"/>
    <x v="1"/>
    <n v="100"/>
    <x v="2"/>
    <x v="45"/>
    <n v="1"/>
    <n v="2.1345719999999999"/>
    <n v="6.9594000000000003E-2"/>
    <n v="2.2401059999999999"/>
    <n v="4.9779999999999998E-2"/>
    <s v="1"/>
    <s v="scale_mpi_epyc_job_12278.out "/>
    <s v="scale_mpi_epyc_epyc001.orfeo.hpc_2023-06-13_21-09-58.csv "/>
    <s v="e2 1000 100 100000 1 46"/>
    <e v="#N/A"/>
    <e v="#N/A"/>
    <e v="#N/A"/>
    <e v="#N/A"/>
    <x v="2"/>
  </r>
  <r>
    <x v="0"/>
    <x v="1"/>
    <n v="100"/>
    <x v="2"/>
    <x v="46"/>
    <n v="1"/>
    <n v="2.243544"/>
    <n v="0.103842"/>
    <n v="2.859747"/>
    <n v="6.2168000000000001E-2"/>
    <s v="1"/>
    <s v="scale_mpi_epyc_job_12278.out "/>
    <s v="scale_mpi_epyc_epyc001.orfeo.hpc_2023-06-13_21-09-58.csv "/>
    <s v="e2 1000 100 100000 1 47"/>
    <e v="#N/A"/>
    <e v="#N/A"/>
    <e v="#N/A"/>
    <e v="#N/A"/>
    <x v="2"/>
  </r>
  <r>
    <x v="0"/>
    <x v="1"/>
    <n v="100"/>
    <x v="2"/>
    <x v="47"/>
    <n v="1"/>
    <n v="2.1619860000000002"/>
    <n v="5.9955000000000001E-2"/>
    <n v="2.03742"/>
    <n v="4.3348999999999999E-2"/>
    <s v="1"/>
    <s v="scale_mpi_epyc_job_12278.out "/>
    <s v="scale_mpi_epyc_epyc001.orfeo.hpc_2023-06-13_21-09-58.csv "/>
    <s v="e2 1000 100 100000 1 48"/>
    <e v="#N/A"/>
    <e v="#N/A"/>
    <e v="#N/A"/>
    <e v="#N/A"/>
    <x v="2"/>
  </r>
  <r>
    <x v="0"/>
    <x v="1"/>
    <n v="100"/>
    <x v="2"/>
    <x v="48"/>
    <n v="1"/>
    <n v="2.2353200000000002"/>
    <n v="8.5119E-2"/>
    <n v="2.5132889999999999"/>
    <n v="5.2359999999999997E-2"/>
    <s v="1"/>
    <s v="scale_mpi_epyc_job_12278.out "/>
    <s v="scale_mpi_epyc_epyc001.orfeo.hpc_2023-06-13_21-09-58.csv "/>
    <s v="e2 1000 100 100000 1 49"/>
    <e v="#N/A"/>
    <e v="#N/A"/>
    <e v="#N/A"/>
    <e v="#N/A"/>
    <x v="2"/>
  </r>
  <r>
    <x v="0"/>
    <x v="1"/>
    <n v="100"/>
    <x v="2"/>
    <x v="49"/>
    <n v="1"/>
    <n v="2.2488489999999999"/>
    <n v="8.7363999999999997E-2"/>
    <n v="2.2553580000000002"/>
    <n v="4.6027999999999999E-2"/>
    <s v="1"/>
    <s v="scale_mpi_epyc_job_12278.out "/>
    <s v="scale_mpi_epyc_epyc001.orfeo.hpc_2023-06-13_21-09-58.csv "/>
    <s v="e2 1000 100 100000 1 50"/>
    <e v="#N/A"/>
    <e v="#N/A"/>
    <e v="#N/A"/>
    <e v="#N/A"/>
    <x v="2"/>
  </r>
  <r>
    <x v="0"/>
    <x v="1"/>
    <n v="100"/>
    <x v="2"/>
    <x v="50"/>
    <n v="1"/>
    <n v="2.2563520000000001"/>
    <n v="8.6917999999999995E-2"/>
    <n v="3.080136"/>
    <n v="6.1602999999999998E-2"/>
    <s v="1"/>
    <s v="scale_mpi_epyc_job_12278.out "/>
    <s v="scale_mpi_epyc_epyc001.orfeo.hpc_2023-06-13_21-09-58.csv "/>
    <s v="e2 1000 100 100000 1 51"/>
    <e v="#N/A"/>
    <e v="#N/A"/>
    <e v="#N/A"/>
    <e v="#N/A"/>
    <x v="2"/>
  </r>
  <r>
    <x v="0"/>
    <x v="1"/>
    <n v="100"/>
    <x v="2"/>
    <x v="51"/>
    <n v="1"/>
    <n v="2.2330220000000001"/>
    <n v="8.7183999999999998E-2"/>
    <n v="2.7510810000000001"/>
    <n v="5.3942999999999998E-2"/>
    <s v="1"/>
    <s v="scale_mpi_epyc_job_12278.out "/>
    <s v="scale_mpi_epyc_epyc001.orfeo.hpc_2023-06-13_21-09-58.csv "/>
    <s v="e2 1000 100 100000 1 52"/>
    <e v="#N/A"/>
    <e v="#N/A"/>
    <e v="#N/A"/>
    <e v="#N/A"/>
    <x v="2"/>
  </r>
  <r>
    <x v="0"/>
    <x v="1"/>
    <n v="100"/>
    <x v="2"/>
    <x v="52"/>
    <n v="1"/>
    <n v="2.2674310000000002"/>
    <n v="0.10804900000000001"/>
    <n v="3.650182"/>
    <n v="7.0195999999999995E-2"/>
    <s v="1"/>
    <s v="scale_mpi_epyc_job_12278.out "/>
    <s v="scale_mpi_epyc_epyc001.orfeo.hpc_2023-06-13_21-09-58.csv "/>
    <s v="e2 1000 100 100000 1 53"/>
    <e v="#N/A"/>
    <e v="#N/A"/>
    <e v="#N/A"/>
    <e v="#N/A"/>
    <x v="2"/>
  </r>
  <r>
    <x v="0"/>
    <x v="1"/>
    <n v="100"/>
    <x v="2"/>
    <x v="53"/>
    <n v="1"/>
    <n v="2.3232810000000002"/>
    <n v="0.12196700000000001"/>
    <n v="3.98217"/>
    <n v="7.5134999999999993E-2"/>
    <s v="1"/>
    <s v="scale_mpi_epyc_job_12278.out "/>
    <s v="scale_mpi_epyc_epyc001.orfeo.hpc_2023-06-13_21-09-58.csv "/>
    <s v="e2 1000 100 100000 1 54"/>
    <e v="#N/A"/>
    <e v="#N/A"/>
    <e v="#N/A"/>
    <e v="#N/A"/>
    <x v="2"/>
  </r>
  <r>
    <x v="0"/>
    <x v="1"/>
    <n v="100"/>
    <x v="2"/>
    <x v="54"/>
    <n v="1"/>
    <n v="2.433522"/>
    <n v="0.209285"/>
    <n v="7.9516179999999999"/>
    <n v="0.14725199999999999"/>
    <s v="1"/>
    <s v="scale_mpi_epyc_job_12278.out "/>
    <s v="scale_mpi_epyc_epyc001.orfeo.hpc_2023-06-13_21-09-58.csv "/>
    <s v="e2 1000 100 100000 1 55"/>
    <e v="#N/A"/>
    <e v="#N/A"/>
    <e v="#N/A"/>
    <e v="#N/A"/>
    <x v="2"/>
  </r>
  <r>
    <x v="0"/>
    <x v="1"/>
    <n v="100"/>
    <x v="2"/>
    <x v="55"/>
    <n v="1"/>
    <n v="2.270159"/>
    <n v="9.3001E-2"/>
    <n v="3.0689730000000002"/>
    <n v="5.5800000000000002E-2"/>
    <s v="1"/>
    <s v="scale_mpi_epyc_job_12278.out "/>
    <s v="scale_mpi_epyc_epyc001.orfeo.hpc_2023-06-13_21-09-58.csv "/>
    <s v="e2 1000 100 100000 1 56"/>
    <e v="#N/A"/>
    <e v="#N/A"/>
    <e v="#N/A"/>
    <e v="#N/A"/>
    <x v="2"/>
  </r>
  <r>
    <x v="0"/>
    <x v="1"/>
    <n v="100"/>
    <x v="2"/>
    <x v="56"/>
    <n v="1"/>
    <n v="2.2912469999999998"/>
    <n v="9.8668000000000006E-2"/>
    <n v="3.166442"/>
    <n v="5.6543999999999997E-2"/>
    <s v="1"/>
    <s v="scale_mpi_epyc_job_12278.out "/>
    <s v="scale_mpi_epyc_epyc001.orfeo.hpc_2023-06-13_21-09-58.csv "/>
    <s v="e2 1000 100 100000 1 57"/>
    <e v="#N/A"/>
    <e v="#N/A"/>
    <e v="#N/A"/>
    <e v="#N/A"/>
    <x v="2"/>
  </r>
  <r>
    <x v="0"/>
    <x v="1"/>
    <n v="100"/>
    <x v="2"/>
    <x v="57"/>
    <n v="1"/>
    <n v="2.2960769999999999"/>
    <n v="6.8836999999999995E-2"/>
    <n v="3.2418"/>
    <n v="5.6874000000000001E-2"/>
    <s v="1"/>
    <s v="scale_mpi_epyc_job_12278.out "/>
    <s v="scale_mpi_epyc_epyc001.orfeo.hpc_2023-06-13_21-09-58.csv "/>
    <s v="e2 1000 100 100000 1 58"/>
    <e v="#N/A"/>
    <e v="#N/A"/>
    <e v="#N/A"/>
    <e v="#N/A"/>
    <x v="2"/>
  </r>
  <r>
    <x v="0"/>
    <x v="1"/>
    <n v="100"/>
    <x v="2"/>
    <x v="58"/>
    <n v="1"/>
    <n v="2.3053050000000002"/>
    <n v="6.6169000000000006E-2"/>
    <n v="3.1628159999999998"/>
    <n v="5.4531000000000003E-2"/>
    <s v="1"/>
    <s v="scale_mpi_epyc_job_12278.out "/>
    <s v="scale_mpi_epyc_epyc001.orfeo.hpc_2023-06-13_21-09-58.csv "/>
    <s v="e2 1000 100 100000 1 59"/>
    <e v="#N/A"/>
    <e v="#N/A"/>
    <e v="#N/A"/>
    <e v="#N/A"/>
    <x v="2"/>
  </r>
  <r>
    <x v="0"/>
    <x v="1"/>
    <n v="100"/>
    <x v="2"/>
    <x v="59"/>
    <n v="1"/>
    <n v="2.3067489999999999"/>
    <n v="6.7963999999999997E-2"/>
    <n v="3.476213"/>
    <n v="5.8918999999999999E-2"/>
    <s v="1"/>
    <s v="scale_mpi_epyc_job_12278.out "/>
    <s v="scale_mpi_epyc_epyc001.orfeo.hpc_2023-06-13_21-09-58.csv "/>
    <s v="e2 1000 100 100000 1 60"/>
    <e v="#N/A"/>
    <e v="#N/A"/>
    <e v="#N/A"/>
    <e v="#N/A"/>
    <x v="2"/>
  </r>
  <r>
    <x v="0"/>
    <x v="1"/>
    <n v="100"/>
    <x v="2"/>
    <x v="60"/>
    <n v="1"/>
    <n v="2.3288410000000002"/>
    <n v="6.3536999999999996E-2"/>
    <n v="3.1592159999999998"/>
    <n v="5.2653999999999999E-2"/>
    <s v="1"/>
    <s v="scale_mpi_epyc_job_12278.out "/>
    <s v="scale_mpi_epyc_epyc001.orfeo.hpc_2023-06-13_21-09-58.csv "/>
    <s v="e2 1000 100 100000 1 61"/>
    <e v="#N/A"/>
    <e v="#N/A"/>
    <e v="#N/A"/>
    <e v="#N/A"/>
    <x v="2"/>
  </r>
  <r>
    <x v="0"/>
    <x v="1"/>
    <n v="100"/>
    <x v="2"/>
    <x v="61"/>
    <n v="1"/>
    <n v="2.3551639999999998"/>
    <n v="8.1836999999999993E-2"/>
    <n v="4.5532300000000001"/>
    <n v="7.4643000000000001E-2"/>
    <s v="1"/>
    <s v="scale_mpi_epyc_job_12278.out "/>
    <s v="scale_mpi_epyc_epyc001.orfeo.hpc_2023-06-13_21-09-58.csv "/>
    <s v="e2 1000 100 100000 1 62"/>
    <e v="#N/A"/>
    <e v="#N/A"/>
    <e v="#N/A"/>
    <e v="#N/A"/>
    <x v="2"/>
  </r>
  <r>
    <x v="0"/>
    <x v="1"/>
    <n v="100"/>
    <x v="2"/>
    <x v="62"/>
    <n v="1"/>
    <n v="2.3462689999999999"/>
    <n v="9.9678000000000003E-2"/>
    <n v="5.6321329999999996"/>
    <n v="9.0841000000000005E-2"/>
    <s v="1"/>
    <s v="scale_mpi_epyc_job_12278.out "/>
    <s v="scale_mpi_epyc_epyc001.orfeo.hpc_2023-06-13_21-09-58.csv "/>
    <s v="e2 1000 100 100000 1 63"/>
    <e v="#N/A"/>
    <e v="#N/A"/>
    <e v="#N/A"/>
    <e v="#N/A"/>
    <x v="2"/>
  </r>
  <r>
    <x v="0"/>
    <x v="1"/>
    <n v="100"/>
    <x v="2"/>
    <x v="63"/>
    <n v="1"/>
    <n v="2.3452860000000002"/>
    <n v="7.6188000000000006E-2"/>
    <n v="4.1040469999999996"/>
    <n v="6.5143999999999994E-2"/>
    <s v="1"/>
    <s v="scale_mpi_epyc_job_12278.out "/>
    <s v="scale_mpi_epyc_epyc001.orfeo.hpc_2023-06-13_21-09-58.csv "/>
    <s v="e2 1000 100 100000 1 64"/>
    <e v="#N/A"/>
    <e v="#N/A"/>
    <e v="#N/A"/>
    <e v="#N/A"/>
    <x v="2"/>
  </r>
  <r>
    <x v="0"/>
    <x v="2"/>
    <n v="100"/>
    <x v="2"/>
    <x v="0"/>
    <n v="1"/>
    <n v="9.0581999999999996E-2"/>
    <n v="7.1710999999999997E-2"/>
    <n v="0"/>
    <n v="0"/>
    <s v="1"/>
    <s v="scale_mpi_epyc_job_12278.out "/>
    <s v="scale_mpi_epyc_epyc001.orfeo.hpc_2023-06-13_21-09-58.csv "/>
    <s v="e2 100 100 100000 1 1"/>
    <e v="#N/A"/>
    <e v="#N/A"/>
    <e v="#N/A"/>
    <e v="#N/A"/>
    <x v="2"/>
  </r>
  <r>
    <x v="0"/>
    <x v="2"/>
    <n v="100"/>
    <x v="2"/>
    <x v="1"/>
    <n v="1"/>
    <n v="2.7809E-2"/>
    <n v="8.1939999999999999E-3"/>
    <n v="6.7279999999999996E-3"/>
    <n v="6.7279999999999996E-3"/>
    <s v="1"/>
    <s v="scale_mpi_epyc_job_12278.out "/>
    <s v="scale_mpi_epyc_epyc001.orfeo.hpc_2023-06-13_21-09-58.csv "/>
    <s v="e2 100 100 100000 1 2"/>
    <e v="#N/A"/>
    <e v="#N/A"/>
    <e v="#N/A"/>
    <e v="#N/A"/>
    <x v="2"/>
  </r>
  <r>
    <x v="0"/>
    <x v="2"/>
    <n v="100"/>
    <x v="2"/>
    <x v="2"/>
    <n v="1"/>
    <n v="2.8317999999999999E-2"/>
    <n v="8.4650000000000003E-3"/>
    <n v="1.3684E-2"/>
    <n v="6.842E-3"/>
    <s v="1"/>
    <s v="scale_mpi_epyc_job_12278.out "/>
    <s v="scale_mpi_epyc_epyc001.orfeo.hpc_2023-06-13_21-09-58.csv "/>
    <s v="e2 100 100 100000 1 3"/>
    <e v="#N/A"/>
    <e v="#N/A"/>
    <e v="#N/A"/>
    <e v="#N/A"/>
    <x v="2"/>
  </r>
  <r>
    <x v="0"/>
    <x v="2"/>
    <n v="100"/>
    <x v="2"/>
    <x v="3"/>
    <n v="1"/>
    <n v="2.7193999999999999E-2"/>
    <n v="7.0349999999999996E-3"/>
    <n v="1.7673999999999999E-2"/>
    <n v="5.8910000000000004E-3"/>
    <s v="1"/>
    <s v="scale_mpi_epyc_job_12278.out "/>
    <s v="scale_mpi_epyc_epyc001.orfeo.hpc_2023-06-13_21-09-58.csv "/>
    <s v="e2 100 100 100000 1 4"/>
    <e v="#N/A"/>
    <e v="#N/A"/>
    <e v="#N/A"/>
    <e v="#N/A"/>
    <x v="2"/>
  </r>
  <r>
    <x v="0"/>
    <x v="2"/>
    <n v="100"/>
    <x v="2"/>
    <x v="4"/>
    <n v="1"/>
    <n v="3.0162000000000001E-2"/>
    <n v="9.3310000000000008E-3"/>
    <n v="3.0092000000000001E-2"/>
    <n v="7.5230000000000002E-3"/>
    <s v="1"/>
    <s v="scale_mpi_epyc_job_12278.out "/>
    <s v="scale_mpi_epyc_epyc001.orfeo.hpc_2023-06-13_21-09-58.csv "/>
    <s v="e2 100 100 100000 1 5"/>
    <e v="#N/A"/>
    <e v="#N/A"/>
    <e v="#N/A"/>
    <e v="#N/A"/>
    <x v="2"/>
  </r>
  <r>
    <x v="0"/>
    <x v="2"/>
    <n v="100"/>
    <x v="2"/>
    <x v="5"/>
    <n v="1"/>
    <n v="3.5243999999999998E-2"/>
    <n v="1.4074E-2"/>
    <n v="4.4551E-2"/>
    <n v="8.9099999999999995E-3"/>
    <s v="1"/>
    <s v="scale_mpi_epyc_job_12278.out "/>
    <s v="scale_mpi_epyc_epyc001.orfeo.hpc_2023-06-13_21-09-58.csv "/>
    <s v="e2 100 100 100000 1 6"/>
    <e v="#N/A"/>
    <e v="#N/A"/>
    <e v="#N/A"/>
    <e v="#N/A"/>
    <x v="2"/>
  </r>
  <r>
    <x v="0"/>
    <x v="2"/>
    <n v="100"/>
    <x v="2"/>
    <x v="6"/>
    <n v="1"/>
    <n v="4.3691000000000001E-2"/>
    <n v="2.2601E-2"/>
    <n v="8.5394999999999999E-2"/>
    <n v="1.4233000000000001E-2"/>
    <s v="1"/>
    <s v="scale_mpi_epyc_job_12278.out "/>
    <s v="scale_mpi_epyc_epyc001.orfeo.hpc_2023-06-13_21-09-58.csv "/>
    <s v="e2 100 100 100000 1 7"/>
    <e v="#N/A"/>
    <e v="#N/A"/>
    <e v="#N/A"/>
    <e v="#N/A"/>
    <x v="2"/>
  </r>
  <r>
    <x v="0"/>
    <x v="2"/>
    <n v="100"/>
    <x v="2"/>
    <x v="7"/>
    <n v="1"/>
    <n v="7.1169999999999997E-2"/>
    <n v="3.0516999999999999E-2"/>
    <n v="0.105244"/>
    <n v="1.5035E-2"/>
    <s v="1"/>
    <s v="scale_mpi_epyc_job_12278.out "/>
    <s v="scale_mpi_epyc_epyc001.orfeo.hpc_2023-06-13_21-09-58.csv "/>
    <s v="e2 100 100 100000 1 8"/>
    <e v="#N/A"/>
    <e v="#N/A"/>
    <e v="#N/A"/>
    <e v="#N/A"/>
    <x v="2"/>
  </r>
  <r>
    <x v="0"/>
    <x v="2"/>
    <n v="100"/>
    <x v="2"/>
    <x v="8"/>
    <n v="1"/>
    <n v="4.3471000000000003E-2"/>
    <n v="2.0968000000000001E-2"/>
    <n v="9.8642999999999995E-2"/>
    <n v="1.2330000000000001E-2"/>
    <s v="1"/>
    <s v="scale_mpi_epyc_job_12278.out "/>
    <s v="scale_mpi_epyc_epyc001.orfeo.hpc_2023-06-13_21-09-58.csv "/>
    <s v="e2 100 100 100000 1 9"/>
    <e v="#N/A"/>
    <e v="#N/A"/>
    <e v="#N/A"/>
    <e v="#N/A"/>
    <x v="2"/>
  </r>
  <r>
    <x v="0"/>
    <x v="2"/>
    <n v="100"/>
    <x v="2"/>
    <x v="9"/>
    <n v="1"/>
    <n v="7.7832999999999999E-2"/>
    <n v="3.7080000000000002E-2"/>
    <n v="0.21934699999999999"/>
    <n v="2.4372000000000001E-2"/>
    <s v="1"/>
    <s v="scale_mpi_epyc_job_12278.out "/>
    <s v="scale_mpi_epyc_epyc001.orfeo.hpc_2023-06-13_21-09-58.csv "/>
    <s v="e2 100 100 100000 1 10"/>
    <e v="#N/A"/>
    <e v="#N/A"/>
    <e v="#N/A"/>
    <e v="#N/A"/>
    <x v="2"/>
  </r>
  <r>
    <x v="0"/>
    <x v="2"/>
    <n v="100"/>
    <x v="2"/>
    <x v="10"/>
    <n v="1"/>
    <n v="5.0099999999999999E-2"/>
    <n v="2.5437999999999999E-2"/>
    <n v="0.20014699999999999"/>
    <n v="2.0015000000000002E-2"/>
    <s v="1"/>
    <s v="scale_mpi_epyc_job_12278.out "/>
    <s v="scale_mpi_epyc_epyc001.orfeo.hpc_2023-06-13_21-09-58.csv "/>
    <s v="e2 100 100 100000 1 11"/>
    <e v="#N/A"/>
    <e v="#N/A"/>
    <e v="#N/A"/>
    <e v="#N/A"/>
    <x v="2"/>
  </r>
  <r>
    <x v="0"/>
    <x v="2"/>
    <n v="100"/>
    <x v="2"/>
    <x v="11"/>
    <n v="1"/>
    <n v="4.4283999999999997E-2"/>
    <n v="2.0500999999999998E-2"/>
    <n v="0.174563"/>
    <n v="1.5869000000000001E-2"/>
    <s v="1"/>
    <s v="scale_mpi_epyc_job_12278.out "/>
    <s v="scale_mpi_epyc_epyc001.orfeo.hpc_2023-06-13_21-09-58.csv "/>
    <s v="e2 100 100 100000 1 12"/>
    <e v="#N/A"/>
    <e v="#N/A"/>
    <e v="#N/A"/>
    <e v="#N/A"/>
    <x v="2"/>
  </r>
  <r>
    <x v="0"/>
    <x v="2"/>
    <n v="100"/>
    <x v="2"/>
    <x v="12"/>
    <n v="1"/>
    <n v="5.2412E-2"/>
    <n v="2.878E-2"/>
    <n v="0.228681"/>
    <n v="1.9057000000000001E-2"/>
    <s v="1"/>
    <s v="scale_mpi_epyc_job_12278.out "/>
    <s v="scale_mpi_epyc_epyc001.orfeo.hpc_2023-06-13_21-09-58.csv "/>
    <s v="e2 100 100 100000 1 13"/>
    <e v="#N/A"/>
    <e v="#N/A"/>
    <e v="#N/A"/>
    <e v="#N/A"/>
    <x v="2"/>
  </r>
  <r>
    <x v="0"/>
    <x v="2"/>
    <n v="100"/>
    <x v="2"/>
    <x v="13"/>
    <n v="1"/>
    <n v="5.6278000000000002E-2"/>
    <n v="3.2431000000000001E-2"/>
    <n v="0.26108599999999998"/>
    <n v="2.0084000000000001E-2"/>
    <s v="1"/>
    <s v="scale_mpi_epyc_job_12278.out "/>
    <s v="scale_mpi_epyc_epyc001.orfeo.hpc_2023-06-13_21-09-58.csv "/>
    <s v="e2 100 100 100000 1 14"/>
    <e v="#N/A"/>
    <e v="#N/A"/>
    <e v="#N/A"/>
    <e v="#N/A"/>
    <x v="2"/>
  </r>
  <r>
    <x v="0"/>
    <x v="2"/>
    <n v="100"/>
    <x v="2"/>
    <x v="14"/>
    <n v="1"/>
    <n v="8.0601999999999993E-2"/>
    <n v="3.6315E-2"/>
    <n v="0.28023599999999999"/>
    <n v="2.0017E-2"/>
    <s v="1"/>
    <s v="scale_mpi_epyc_job_12278.out "/>
    <s v="scale_mpi_epyc_epyc001.orfeo.hpc_2023-06-13_21-09-58.csv "/>
    <s v="e2 100 100 100000 1 15"/>
    <e v="#N/A"/>
    <e v="#N/A"/>
    <e v="#N/A"/>
    <e v="#N/A"/>
    <x v="2"/>
  </r>
  <r>
    <x v="0"/>
    <x v="2"/>
    <n v="100"/>
    <x v="2"/>
    <x v="15"/>
    <n v="1"/>
    <n v="4.7631E-2"/>
    <n v="2.3078000000000001E-2"/>
    <n v="0.29613"/>
    <n v="1.9741999999999999E-2"/>
    <s v="1"/>
    <s v="scale_mpi_epyc_job_12278.out "/>
    <s v="scale_mpi_epyc_epyc001.orfeo.hpc_2023-06-13_21-09-58.csv "/>
    <s v="e2 100 100 100000 1 16"/>
    <e v="#N/A"/>
    <e v="#N/A"/>
    <e v="#N/A"/>
    <e v="#N/A"/>
    <x v="2"/>
  </r>
  <r>
    <x v="0"/>
    <x v="2"/>
    <n v="100"/>
    <x v="2"/>
    <x v="16"/>
    <n v="1"/>
    <n v="8.3183000000000007E-2"/>
    <n v="3.7253000000000001E-2"/>
    <n v="0.40119700000000003"/>
    <n v="2.5075E-2"/>
    <s v="1"/>
    <s v="scale_mpi_epyc_job_12278.out "/>
    <s v="scale_mpi_epyc_epyc001.orfeo.hpc_2023-06-13_21-09-58.csv "/>
    <s v="e2 100 100 100000 1 17"/>
    <e v="#N/A"/>
    <e v="#N/A"/>
    <e v="#N/A"/>
    <e v="#N/A"/>
    <x v="2"/>
  </r>
  <r>
    <x v="0"/>
    <x v="2"/>
    <n v="100"/>
    <x v="2"/>
    <x v="17"/>
    <n v="1"/>
    <n v="6.1754000000000003E-2"/>
    <n v="3.5963000000000002E-2"/>
    <n v="0.51947699999999997"/>
    <n v="3.0557000000000001E-2"/>
    <s v="1"/>
    <s v="scale_mpi_epyc_job_12278.out "/>
    <s v="scale_mpi_epyc_epyc001.orfeo.hpc_2023-06-13_21-09-58.csv "/>
    <s v="e2 100 100 100000 1 18"/>
    <e v="#N/A"/>
    <e v="#N/A"/>
    <e v="#N/A"/>
    <e v="#N/A"/>
    <x v="2"/>
  </r>
  <r>
    <x v="0"/>
    <x v="2"/>
    <n v="100"/>
    <x v="2"/>
    <x v="18"/>
    <n v="1"/>
    <n v="9.9543999999999994E-2"/>
    <n v="5.0575000000000002E-2"/>
    <n v="0.36582999999999999"/>
    <n v="2.0323999999999998E-2"/>
    <s v="1"/>
    <s v="scale_mpi_epyc_job_12278.out "/>
    <s v="scale_mpi_epyc_epyc001.orfeo.hpc_2023-06-13_21-09-58.csv "/>
    <s v="e2 100 100 100000 1 19"/>
    <e v="#N/A"/>
    <e v="#N/A"/>
    <e v="#N/A"/>
    <e v="#N/A"/>
    <x v="2"/>
  </r>
  <r>
    <x v="0"/>
    <x v="2"/>
    <n v="100"/>
    <x v="2"/>
    <x v="19"/>
    <n v="1"/>
    <n v="5.4134000000000002E-2"/>
    <n v="2.8021999999999998E-2"/>
    <n v="0.43434400000000001"/>
    <n v="2.2859999999999998E-2"/>
    <s v="1"/>
    <s v="scale_mpi_epyc_job_12278.out "/>
    <s v="scale_mpi_epyc_epyc001.orfeo.hpc_2023-06-13_21-09-58.csv "/>
    <s v="e2 100 100 100000 1 20"/>
    <e v="#N/A"/>
    <e v="#N/A"/>
    <e v="#N/A"/>
    <e v="#N/A"/>
    <x v="2"/>
  </r>
  <r>
    <x v="0"/>
    <x v="2"/>
    <n v="100"/>
    <x v="2"/>
    <x v="20"/>
    <n v="1"/>
    <n v="8.0544000000000004E-2"/>
    <n v="3.5157000000000001E-2"/>
    <n v="0.60660400000000003"/>
    <n v="3.0329999999999999E-2"/>
    <s v="1"/>
    <s v="scale_mpi_epyc_job_12278.out "/>
    <s v="scale_mpi_epyc_epyc001.orfeo.hpc_2023-06-13_21-09-58.csv "/>
    <s v="e2 100 100 100000 1 21"/>
    <e v="#N/A"/>
    <e v="#N/A"/>
    <e v="#N/A"/>
    <e v="#N/A"/>
    <x v="2"/>
  </r>
  <r>
    <x v="0"/>
    <x v="2"/>
    <n v="100"/>
    <x v="2"/>
    <x v="21"/>
    <n v="1"/>
    <n v="9.1550999999999993E-2"/>
    <n v="4.6237E-2"/>
    <n v="0.80052000000000001"/>
    <n v="3.8120000000000001E-2"/>
    <s v="1"/>
    <s v="scale_mpi_epyc_job_12278.out "/>
    <s v="scale_mpi_epyc_epyc001.orfeo.hpc_2023-06-13_21-09-58.csv "/>
    <s v="e2 100 100 100000 1 22"/>
    <e v="#N/A"/>
    <e v="#N/A"/>
    <e v="#N/A"/>
    <e v="#N/A"/>
    <x v="2"/>
  </r>
  <r>
    <x v="0"/>
    <x v="2"/>
    <n v="100"/>
    <x v="2"/>
    <x v="22"/>
    <n v="1"/>
    <n v="8.2983000000000001E-2"/>
    <n v="4.3387000000000002E-2"/>
    <n v="0.71706999999999999"/>
    <n v="3.2593999999999998E-2"/>
    <s v="1"/>
    <s v="scale_mpi_epyc_job_12278.out "/>
    <s v="scale_mpi_epyc_epyc001.orfeo.hpc_2023-06-13_21-09-58.csv "/>
    <s v="e2 100 100 100000 1 23"/>
    <e v="#N/A"/>
    <e v="#N/A"/>
    <e v="#N/A"/>
    <e v="#N/A"/>
    <x v="2"/>
  </r>
  <r>
    <x v="0"/>
    <x v="2"/>
    <n v="100"/>
    <x v="2"/>
    <x v="23"/>
    <n v="1"/>
    <n v="7.6618000000000006E-2"/>
    <n v="4.8612000000000002E-2"/>
    <n v="0.97520499999999999"/>
    <n v="4.24E-2"/>
    <s v="1"/>
    <s v="scale_mpi_epyc_job_12278.out "/>
    <s v="scale_mpi_epyc_epyc001.orfeo.hpc_2023-06-13_21-09-58.csv "/>
    <s v="e2 100 100 100000 1 24"/>
    <e v="#N/A"/>
    <e v="#N/A"/>
    <e v="#N/A"/>
    <e v="#N/A"/>
    <x v="2"/>
  </r>
  <r>
    <x v="0"/>
    <x v="2"/>
    <n v="100"/>
    <x v="2"/>
    <x v="24"/>
    <n v="1"/>
    <n v="9.5772999999999997E-2"/>
    <n v="6.0942999999999997E-2"/>
    <n v="1.1870750000000001"/>
    <n v="4.9460999999999998E-2"/>
    <s v="1"/>
    <s v="scale_mpi_epyc_job_12278.out "/>
    <s v="scale_mpi_epyc_epyc001.orfeo.hpc_2023-06-13_21-09-58.csv "/>
    <s v="e2 100 100 100000 1 25"/>
    <e v="#N/A"/>
    <e v="#N/A"/>
    <e v="#N/A"/>
    <e v="#N/A"/>
    <x v="2"/>
  </r>
  <r>
    <x v="0"/>
    <x v="2"/>
    <n v="100"/>
    <x v="2"/>
    <x v="25"/>
    <n v="1"/>
    <n v="0.10202600000000001"/>
    <n v="5.9651999999999997E-2"/>
    <n v="1.2447999999999999"/>
    <n v="4.9792000000000003E-2"/>
    <s v="1"/>
    <s v="scale_mpi_epyc_job_12278.out "/>
    <s v="scale_mpi_epyc_epyc001.orfeo.hpc_2023-06-13_21-09-58.csv "/>
    <s v="e2 100 100 100000 1 26"/>
    <e v="#N/A"/>
    <e v="#N/A"/>
    <e v="#N/A"/>
    <e v="#N/A"/>
    <x v="2"/>
  </r>
  <r>
    <x v="0"/>
    <x v="2"/>
    <n v="100"/>
    <x v="2"/>
    <x v="26"/>
    <n v="1"/>
    <n v="0.43314599999999998"/>
    <n v="0.37748399999999999"/>
    <n v="9.5405569999999997"/>
    <n v="0.36694500000000002"/>
    <s v="1"/>
    <s v="scale_mpi_epyc_job_12278.out "/>
    <s v="scale_mpi_epyc_epyc001.orfeo.hpc_2023-06-13_21-09-58.csv "/>
    <s v="e2 100 100 100000 1 27"/>
    <e v="#N/A"/>
    <e v="#N/A"/>
    <e v="#N/A"/>
    <e v="#N/A"/>
    <x v="2"/>
  </r>
  <r>
    <x v="0"/>
    <x v="2"/>
    <n v="100"/>
    <x v="2"/>
    <x v="27"/>
    <n v="1"/>
    <n v="6.6702999999999998E-2"/>
    <n v="3.7093000000000001E-2"/>
    <n v="0.87454100000000001"/>
    <n v="3.2390000000000002E-2"/>
    <s v="1"/>
    <s v="scale_mpi_epyc_job_12278.out "/>
    <s v="scale_mpi_epyc_epyc001.orfeo.hpc_2023-06-13_21-09-58.csv "/>
    <s v="e2 100 100 100000 1 28"/>
    <e v="#N/A"/>
    <e v="#N/A"/>
    <e v="#N/A"/>
    <e v="#N/A"/>
    <x v="2"/>
  </r>
  <r>
    <x v="0"/>
    <x v="2"/>
    <n v="100"/>
    <x v="2"/>
    <x v="28"/>
    <n v="1"/>
    <n v="7.7293000000000001E-2"/>
    <n v="4.8712999999999999E-2"/>
    <n v="0.97654099999999999"/>
    <n v="3.4875999999999997E-2"/>
    <s v="1"/>
    <s v="scale_mpi_epyc_job_12278.out "/>
    <s v="scale_mpi_epyc_epyc001.orfeo.hpc_2023-06-13_21-09-58.csv "/>
    <s v="e2 100 100 100000 1 29"/>
    <e v="#N/A"/>
    <e v="#N/A"/>
    <e v="#N/A"/>
    <e v="#N/A"/>
    <x v="2"/>
  </r>
  <r>
    <x v="0"/>
    <x v="2"/>
    <n v="100"/>
    <x v="2"/>
    <x v="29"/>
    <n v="1"/>
    <n v="0.103853"/>
    <n v="6.0642000000000001E-2"/>
    <n v="1.638884"/>
    <n v="5.6513000000000001E-2"/>
    <s v="1"/>
    <s v="scale_mpi_epyc_job_12278.out "/>
    <s v="scale_mpi_epyc_epyc001.orfeo.hpc_2023-06-13_21-09-58.csv "/>
    <s v="e2 100 100 100000 1 30"/>
    <e v="#N/A"/>
    <e v="#N/A"/>
    <e v="#N/A"/>
    <e v="#N/A"/>
    <x v="2"/>
  </r>
  <r>
    <x v="0"/>
    <x v="2"/>
    <n v="100"/>
    <x v="2"/>
    <x v="30"/>
    <n v="1"/>
    <n v="9.6245999999999998E-2"/>
    <n v="6.7232E-2"/>
    <n v="1.467144"/>
    <n v="4.8904999999999997E-2"/>
    <s v="1"/>
    <s v="scale_mpi_epyc_job_12278.out "/>
    <s v="scale_mpi_epyc_epyc001.orfeo.hpc_2023-06-13_21-09-58.csv "/>
    <s v="e2 100 100 100000 1 31"/>
    <e v="#N/A"/>
    <e v="#N/A"/>
    <e v="#N/A"/>
    <e v="#N/A"/>
    <x v="2"/>
  </r>
  <r>
    <x v="0"/>
    <x v="2"/>
    <n v="100"/>
    <x v="2"/>
    <x v="31"/>
    <n v="1"/>
    <n v="0.112183"/>
    <n v="7.2151999999999994E-2"/>
    <n v="1.6294139999999999"/>
    <n v="5.2561999999999998E-2"/>
    <s v="1"/>
    <s v="scale_mpi_epyc_job_12278.out "/>
    <s v="scale_mpi_epyc_epyc001.orfeo.hpc_2023-06-13_21-09-58.csv "/>
    <s v="e2 100 100 100000 1 32"/>
    <e v="#N/A"/>
    <e v="#N/A"/>
    <e v="#N/A"/>
    <e v="#N/A"/>
    <x v="2"/>
  </r>
  <r>
    <x v="0"/>
    <x v="2"/>
    <n v="100"/>
    <x v="2"/>
    <x v="32"/>
    <n v="1"/>
    <n v="0.15656400000000001"/>
    <n v="0.101012"/>
    <n v="1.2176279999999999"/>
    <n v="3.8051000000000001E-2"/>
    <s v="1"/>
    <s v="scale_mpi_epyc_job_12278.out "/>
    <s v="scale_mpi_epyc_epyc001.orfeo.hpc_2023-06-13_21-09-58.csv "/>
    <s v="e2 100 100 100000 1 33"/>
    <e v="#N/A"/>
    <e v="#N/A"/>
    <e v="#N/A"/>
    <e v="#N/A"/>
    <x v="2"/>
  </r>
  <r>
    <x v="0"/>
    <x v="2"/>
    <n v="100"/>
    <x v="2"/>
    <x v="33"/>
    <n v="1"/>
    <n v="9.0819999999999998E-2"/>
    <n v="6.0061000000000003E-2"/>
    <n v="1.674544"/>
    <n v="5.0743999999999997E-2"/>
    <s v="1"/>
    <s v="scale_mpi_epyc_job_12278.out "/>
    <s v="scale_mpi_epyc_epyc001.orfeo.hpc_2023-06-13_21-09-58.csv "/>
    <s v="e2 100 100 100000 1 34"/>
    <e v="#N/A"/>
    <e v="#N/A"/>
    <e v="#N/A"/>
    <e v="#N/A"/>
    <x v="2"/>
  </r>
  <r>
    <x v="0"/>
    <x v="2"/>
    <n v="100"/>
    <x v="2"/>
    <x v="34"/>
    <n v="1"/>
    <n v="0.13459399999999999"/>
    <n v="8.0865999999999993E-2"/>
    <n v="2.1149830000000001"/>
    <n v="6.2205000000000003E-2"/>
    <s v="1"/>
    <s v="scale_mpi_epyc_job_12278.out "/>
    <s v="scale_mpi_epyc_epyc001.orfeo.hpc_2023-06-13_21-09-58.csv "/>
    <s v="e2 100 100 100000 1 35"/>
    <e v="#N/A"/>
    <e v="#N/A"/>
    <e v="#N/A"/>
    <e v="#N/A"/>
    <x v="2"/>
  </r>
  <r>
    <x v="0"/>
    <x v="2"/>
    <n v="100"/>
    <x v="2"/>
    <x v="35"/>
    <n v="1"/>
    <n v="0.15234800000000001"/>
    <n v="9.4717999999999997E-2"/>
    <n v="1.340673"/>
    <n v="3.8304999999999999E-2"/>
    <s v="1"/>
    <s v="scale_mpi_epyc_job_12278.out "/>
    <s v="scale_mpi_epyc_epyc001.orfeo.hpc_2023-06-13_21-09-58.csv "/>
    <s v="e2 100 100 100000 1 36"/>
    <e v="#N/A"/>
    <e v="#N/A"/>
    <e v="#N/A"/>
    <e v="#N/A"/>
    <x v="2"/>
  </r>
  <r>
    <x v="0"/>
    <x v="2"/>
    <n v="100"/>
    <x v="2"/>
    <x v="36"/>
    <n v="1"/>
    <n v="0.15007100000000001"/>
    <n v="8.4338999999999997E-2"/>
    <n v="2.8263609999999999"/>
    <n v="7.8509999999999996E-2"/>
    <s v="1"/>
    <s v="scale_mpi_epyc_job_12278.out "/>
    <s v="scale_mpi_epyc_epyc001.orfeo.hpc_2023-06-13_21-09-58.csv "/>
    <s v="e2 100 100 100000 1 37"/>
    <e v="#N/A"/>
    <e v="#N/A"/>
    <e v="#N/A"/>
    <e v="#N/A"/>
    <x v="2"/>
  </r>
  <r>
    <x v="0"/>
    <x v="2"/>
    <n v="100"/>
    <x v="2"/>
    <x v="37"/>
    <n v="1"/>
    <n v="0.15762100000000001"/>
    <n v="9.6021999999999996E-2"/>
    <n v="2.7387049999999999"/>
    <n v="7.4019000000000001E-2"/>
    <s v="1"/>
    <s v="scale_mpi_epyc_job_12278.out "/>
    <s v="scale_mpi_epyc_epyc001.orfeo.hpc_2023-06-13_21-09-58.csv "/>
    <s v="e2 100 100 100000 1 38"/>
    <e v="#N/A"/>
    <e v="#N/A"/>
    <e v="#N/A"/>
    <e v="#N/A"/>
    <x v="2"/>
  </r>
  <r>
    <x v="0"/>
    <x v="2"/>
    <n v="100"/>
    <x v="2"/>
    <x v="38"/>
    <n v="1"/>
    <n v="0.30782700000000002"/>
    <n v="0.227963"/>
    <n v="2.6943039999999998"/>
    <n v="7.0902999999999994E-2"/>
    <s v="1"/>
    <s v="scale_mpi_epyc_job_12278.out "/>
    <s v="scale_mpi_epyc_epyc001.orfeo.hpc_2023-06-13_21-09-58.csv "/>
    <s v="e2 100 100 100000 1 39"/>
    <e v="#N/A"/>
    <e v="#N/A"/>
    <e v="#N/A"/>
    <e v="#N/A"/>
    <x v="2"/>
  </r>
  <r>
    <x v="0"/>
    <x v="2"/>
    <n v="100"/>
    <x v="2"/>
    <x v="39"/>
    <n v="1"/>
    <n v="8.4502999999999995E-2"/>
    <n v="5.1320999999999999E-2"/>
    <n v="1.7150259999999999"/>
    <n v="4.3975E-2"/>
    <s v="1"/>
    <s v="scale_mpi_epyc_job_12278.out "/>
    <s v="scale_mpi_epyc_epyc001.orfeo.hpc_2023-06-13_21-09-58.csv "/>
    <s v="e2 100 100 100000 1 40"/>
    <e v="#N/A"/>
    <e v="#N/A"/>
    <e v="#N/A"/>
    <e v="#N/A"/>
    <x v="2"/>
  </r>
  <r>
    <x v="0"/>
    <x v="2"/>
    <n v="100"/>
    <x v="2"/>
    <x v="40"/>
    <n v="1"/>
    <n v="0.117437"/>
    <n v="8.0376000000000003E-2"/>
    <n v="2.3090269999999999"/>
    <n v="5.7726E-2"/>
    <s v="1"/>
    <s v="scale_mpi_epyc_job_12278.out "/>
    <s v="scale_mpi_epyc_epyc001.orfeo.hpc_2023-06-13_21-09-58.csv "/>
    <s v="e2 100 100 100000 1 41"/>
    <e v="#N/A"/>
    <e v="#N/A"/>
    <e v="#N/A"/>
    <e v="#N/A"/>
    <x v="2"/>
  </r>
  <r>
    <x v="0"/>
    <x v="2"/>
    <n v="100"/>
    <x v="2"/>
    <x v="41"/>
    <n v="1"/>
    <n v="0.12754799999999999"/>
    <n v="6.9670999999999997E-2"/>
    <n v="2.275782"/>
    <n v="5.5507000000000001E-2"/>
    <s v="1"/>
    <s v="scale_mpi_epyc_job_12278.out "/>
    <s v="scale_mpi_epyc_epyc001.orfeo.hpc_2023-06-13_21-09-58.csv "/>
    <s v="e2 100 100 100000 1 42"/>
    <e v="#N/A"/>
    <e v="#N/A"/>
    <e v="#N/A"/>
    <e v="#N/A"/>
    <x v="2"/>
  </r>
  <r>
    <x v="0"/>
    <x v="2"/>
    <n v="100"/>
    <x v="2"/>
    <x v="42"/>
    <n v="1"/>
    <n v="0.10949399999999999"/>
    <n v="6.2921000000000005E-2"/>
    <n v="2.2725900000000001"/>
    <n v="5.4108999999999997E-2"/>
    <s v="1"/>
    <s v="scale_mpi_epyc_job_12278.out "/>
    <s v="scale_mpi_epyc_epyc001.orfeo.hpc_2023-06-13_21-09-58.csv "/>
    <s v="e2 100 100 100000 1 43"/>
    <e v="#N/A"/>
    <e v="#N/A"/>
    <e v="#N/A"/>
    <e v="#N/A"/>
    <x v="2"/>
  </r>
  <r>
    <x v="0"/>
    <x v="2"/>
    <n v="100"/>
    <x v="2"/>
    <x v="43"/>
    <n v="1"/>
    <n v="0.11088000000000001"/>
    <n v="6.6683999999999993E-2"/>
    <n v="2.0220419999999999"/>
    <n v="4.7024000000000003E-2"/>
    <s v="1"/>
    <s v="scale_mpi_epyc_job_12278.out "/>
    <s v="scale_mpi_epyc_epyc001.orfeo.hpc_2023-06-13_21-09-58.csv "/>
    <s v="e2 100 100 100000 1 44"/>
    <e v="#N/A"/>
    <e v="#N/A"/>
    <e v="#N/A"/>
    <e v="#N/A"/>
    <x v="2"/>
  </r>
  <r>
    <x v="0"/>
    <x v="2"/>
    <n v="100"/>
    <x v="2"/>
    <x v="44"/>
    <n v="1"/>
    <n v="0.159554"/>
    <n v="9.8227999999999996E-2"/>
    <n v="2.8436590000000002"/>
    <n v="6.4629000000000006E-2"/>
    <s v="1"/>
    <s v="scale_mpi_epyc_job_12278.out "/>
    <s v="scale_mpi_epyc_epyc001.orfeo.hpc_2023-06-13_21-09-58.csv "/>
    <s v="e2 100 100 100000 1 45"/>
    <e v="#N/A"/>
    <e v="#N/A"/>
    <e v="#N/A"/>
    <e v="#N/A"/>
    <x v="2"/>
  </r>
  <r>
    <x v="0"/>
    <x v="2"/>
    <n v="100"/>
    <x v="2"/>
    <x v="45"/>
    <n v="1"/>
    <n v="0.14158399999999999"/>
    <n v="7.9158000000000006E-2"/>
    <n v="2.30328"/>
    <n v="5.1184E-2"/>
    <s v="1"/>
    <s v="scale_mpi_epyc_job_12278.out "/>
    <s v="scale_mpi_epyc_epyc001.orfeo.hpc_2023-06-13_21-09-58.csv "/>
    <s v="e2 100 100 100000 1 46"/>
    <e v="#N/A"/>
    <e v="#N/A"/>
    <e v="#N/A"/>
    <e v="#N/A"/>
    <x v="2"/>
  </r>
  <r>
    <x v="0"/>
    <x v="2"/>
    <n v="100"/>
    <x v="2"/>
    <x v="46"/>
    <n v="1"/>
    <n v="0.16006000000000001"/>
    <n v="9.7064999999999999E-2"/>
    <n v="2.4355449999999998"/>
    <n v="5.2947000000000001E-2"/>
    <s v="1"/>
    <s v="scale_mpi_epyc_job_12278.out "/>
    <s v="scale_mpi_epyc_epyc001.orfeo.hpc_2023-06-13_21-09-58.csv "/>
    <s v="e2 100 100 100000 1 47"/>
    <e v="#N/A"/>
    <e v="#N/A"/>
    <e v="#N/A"/>
    <e v="#N/A"/>
    <x v="2"/>
  </r>
  <r>
    <x v="0"/>
    <x v="2"/>
    <n v="100"/>
    <x v="2"/>
    <x v="47"/>
    <n v="1"/>
    <n v="0.16869300000000001"/>
    <n v="0.107905"/>
    <n v="2.7614969999999999"/>
    <n v="5.8755000000000002E-2"/>
    <s v="1"/>
    <s v="scale_mpi_epyc_job_12278.out "/>
    <s v="scale_mpi_epyc_epyc001.orfeo.hpc_2023-06-13_21-09-58.csv "/>
    <s v="e2 100 100 100000 1 48"/>
    <e v="#N/A"/>
    <e v="#N/A"/>
    <e v="#N/A"/>
    <e v="#N/A"/>
    <x v="2"/>
  </r>
  <r>
    <x v="0"/>
    <x v="2"/>
    <n v="100"/>
    <x v="2"/>
    <x v="48"/>
    <n v="1"/>
    <n v="0.12576899999999999"/>
    <n v="8.8025999999999993E-2"/>
    <n v="2.715147"/>
    <n v="5.6565999999999998E-2"/>
    <s v="1"/>
    <s v="scale_mpi_epyc_job_12278.out "/>
    <s v="scale_mpi_epyc_epyc001.orfeo.hpc_2023-06-13_21-09-58.csv "/>
    <s v="e2 100 100 100000 1 49"/>
    <e v="#N/A"/>
    <e v="#N/A"/>
    <e v="#N/A"/>
    <e v="#N/A"/>
    <x v="2"/>
  </r>
  <r>
    <x v="0"/>
    <x v="2"/>
    <n v="100"/>
    <x v="2"/>
    <x v="49"/>
    <n v="1"/>
    <n v="0.10045800000000001"/>
    <n v="6.4038999999999999E-2"/>
    <n v="2.41168"/>
    <n v="4.9217999999999998E-2"/>
    <s v="1"/>
    <s v="scale_mpi_epyc_job_12278.out "/>
    <s v="scale_mpi_epyc_epyc001.orfeo.hpc_2023-06-13_21-09-58.csv "/>
    <s v="e2 100 100 100000 1 50"/>
    <e v="#N/A"/>
    <e v="#N/A"/>
    <e v="#N/A"/>
    <e v="#N/A"/>
    <x v="2"/>
  </r>
  <r>
    <x v="0"/>
    <x v="2"/>
    <n v="100"/>
    <x v="2"/>
    <x v="50"/>
    <n v="1"/>
    <n v="0.12839600000000001"/>
    <n v="8.9568999999999996E-2"/>
    <n v="2.97315"/>
    <n v="5.9463000000000002E-2"/>
    <s v="1"/>
    <s v="scale_mpi_epyc_job_12278.out "/>
    <s v="scale_mpi_epyc_epyc001.orfeo.hpc_2023-06-13_21-09-58.csv "/>
    <s v="e2 100 100 100000 1 51"/>
    <e v="#N/A"/>
    <e v="#N/A"/>
    <e v="#N/A"/>
    <e v="#N/A"/>
    <x v="2"/>
  </r>
  <r>
    <x v="0"/>
    <x v="2"/>
    <n v="100"/>
    <x v="2"/>
    <x v="51"/>
    <n v="1"/>
    <n v="0.123304"/>
    <n v="7.8337000000000004E-2"/>
    <n v="2.8437950000000001"/>
    <n v="5.5760999999999998E-2"/>
    <s v="1"/>
    <s v="scale_mpi_epyc_job_12278.out "/>
    <s v="scale_mpi_epyc_epyc001.orfeo.hpc_2023-06-13_21-09-58.csv "/>
    <s v="e2 100 100 100000 1 52"/>
    <e v="#N/A"/>
    <e v="#N/A"/>
    <e v="#N/A"/>
    <e v="#N/A"/>
    <x v="2"/>
  </r>
  <r>
    <x v="0"/>
    <x v="2"/>
    <n v="100"/>
    <x v="2"/>
    <x v="52"/>
    <n v="1"/>
    <n v="0.17160300000000001"/>
    <n v="0.108644"/>
    <n v="2.8233389999999998"/>
    <n v="5.4295000000000003E-2"/>
    <s v="1"/>
    <s v="scale_mpi_epyc_job_12278.out "/>
    <s v="scale_mpi_epyc_epyc001.orfeo.hpc_2023-06-13_21-09-58.csv "/>
    <s v="e2 100 100 100000 1 53"/>
    <e v="#N/A"/>
    <e v="#N/A"/>
    <e v="#N/A"/>
    <e v="#N/A"/>
    <x v="2"/>
  </r>
  <r>
    <x v="0"/>
    <x v="2"/>
    <n v="100"/>
    <x v="2"/>
    <x v="53"/>
    <n v="1"/>
    <n v="0.20136399999999999"/>
    <n v="0.13281100000000001"/>
    <n v="3.6529189999999998"/>
    <n v="6.8922999999999998E-2"/>
    <s v="1"/>
    <s v="scale_mpi_epyc_job_12278.out "/>
    <s v="scale_mpi_epyc_epyc001.orfeo.hpc_2023-06-13_21-09-58.csv "/>
    <s v="e2 100 100 100000 1 54"/>
    <e v="#N/A"/>
    <e v="#N/A"/>
    <e v="#N/A"/>
    <e v="#N/A"/>
    <x v="2"/>
  </r>
  <r>
    <x v="0"/>
    <x v="2"/>
    <n v="100"/>
    <x v="2"/>
    <x v="54"/>
    <n v="1"/>
    <n v="0.16406899999999999"/>
    <n v="0.11093600000000001"/>
    <n v="4.5466860000000002"/>
    <n v="8.4197999999999995E-2"/>
    <s v="1"/>
    <s v="scale_mpi_epyc_job_12278.out "/>
    <s v="scale_mpi_epyc_epyc001.orfeo.hpc_2023-06-13_21-09-58.csv "/>
    <s v="e2 100 100 100000 1 55"/>
    <e v="#N/A"/>
    <e v="#N/A"/>
    <e v="#N/A"/>
    <e v="#N/A"/>
    <x v="2"/>
  </r>
  <r>
    <x v="0"/>
    <x v="2"/>
    <n v="100"/>
    <x v="2"/>
    <x v="55"/>
    <n v="1"/>
    <n v="0.170011"/>
    <n v="0.10569099999999999"/>
    <n v="3.8509199999999999"/>
    <n v="7.0016999999999996E-2"/>
    <s v="1"/>
    <s v="scale_mpi_epyc_job_12278.out "/>
    <s v="scale_mpi_epyc_epyc001.orfeo.hpc_2023-06-13_21-09-58.csv "/>
    <s v="e2 100 100 100000 1 56"/>
    <e v="#N/A"/>
    <e v="#N/A"/>
    <e v="#N/A"/>
    <e v="#N/A"/>
    <x v="2"/>
  </r>
  <r>
    <x v="0"/>
    <x v="2"/>
    <n v="100"/>
    <x v="2"/>
    <x v="56"/>
    <n v="1"/>
    <n v="0.252971"/>
    <n v="0.185589"/>
    <n v="6.3650209999999996"/>
    <n v="0.113661"/>
    <s v="1"/>
    <s v="scale_mpi_epyc_job_12278.out "/>
    <s v="scale_mpi_epyc_epyc001.orfeo.hpc_2023-06-13_21-09-58.csv "/>
    <s v="e2 100 100 100000 1 57"/>
    <e v="#N/A"/>
    <e v="#N/A"/>
    <e v="#N/A"/>
    <e v="#N/A"/>
    <x v="2"/>
  </r>
  <r>
    <x v="0"/>
    <x v="2"/>
    <n v="100"/>
    <x v="2"/>
    <x v="57"/>
    <n v="1"/>
    <n v="0.12359299999999999"/>
    <n v="6.1591E-2"/>
    <n v="3.1034440000000001"/>
    <n v="5.4446000000000001E-2"/>
    <s v="1"/>
    <s v="scale_mpi_epyc_job_12278.out "/>
    <s v="scale_mpi_epyc_epyc001.orfeo.hpc_2023-06-13_21-09-58.csv "/>
    <s v="e2 100 100 100000 1 58"/>
    <e v="#N/A"/>
    <e v="#N/A"/>
    <e v="#N/A"/>
    <e v="#N/A"/>
    <x v="2"/>
  </r>
  <r>
    <x v="0"/>
    <x v="2"/>
    <n v="100"/>
    <x v="2"/>
    <x v="58"/>
    <n v="1"/>
    <n v="0.131018"/>
    <n v="6.4177999999999999E-2"/>
    <n v="3.4212959999999999"/>
    <n v="5.8987999999999999E-2"/>
    <s v="1"/>
    <s v="scale_mpi_epyc_job_12278.out "/>
    <s v="scale_mpi_epyc_epyc001.orfeo.hpc_2023-06-13_21-09-58.csv "/>
    <s v="e2 100 100 100000 1 59"/>
    <e v="#N/A"/>
    <e v="#N/A"/>
    <e v="#N/A"/>
    <e v="#N/A"/>
    <x v="2"/>
  </r>
  <r>
    <x v="0"/>
    <x v="2"/>
    <n v="100"/>
    <x v="2"/>
    <x v="59"/>
    <n v="1"/>
    <n v="0.119799"/>
    <n v="6.0916999999999999E-2"/>
    <n v="3.255525"/>
    <n v="5.5177999999999998E-2"/>
    <s v="1"/>
    <s v="scale_mpi_epyc_job_12278.out "/>
    <s v="scale_mpi_epyc_epyc001.orfeo.hpc_2023-06-13_21-09-58.csv "/>
    <s v="e2 100 100 100000 1 60"/>
    <e v="#N/A"/>
    <e v="#N/A"/>
    <e v="#N/A"/>
    <e v="#N/A"/>
    <x v="2"/>
  </r>
  <r>
    <x v="0"/>
    <x v="2"/>
    <n v="100"/>
    <x v="2"/>
    <x v="60"/>
    <n v="1"/>
    <n v="0.14132700000000001"/>
    <n v="6.9460999999999995E-2"/>
    <n v="3.7500990000000001"/>
    <n v="6.2502000000000002E-2"/>
    <s v="1"/>
    <s v="scale_mpi_epyc_job_12278.out "/>
    <s v="scale_mpi_epyc_epyc001.orfeo.hpc_2023-06-13_21-09-58.csv "/>
    <s v="e2 100 100 100000 1 61"/>
    <e v="#N/A"/>
    <e v="#N/A"/>
    <e v="#N/A"/>
    <e v="#N/A"/>
    <x v="2"/>
  </r>
  <r>
    <x v="0"/>
    <x v="2"/>
    <n v="100"/>
    <x v="2"/>
    <x v="61"/>
    <n v="1"/>
    <n v="0.26407999999999998"/>
    <n v="0.18856300000000001"/>
    <n v="7.1746319999999999"/>
    <n v="0.117617"/>
    <s v="1"/>
    <s v="scale_mpi_epyc_job_12278.out "/>
    <s v="scale_mpi_epyc_epyc001.orfeo.hpc_2023-06-13_21-09-58.csv "/>
    <s v="e2 100 100 100000 1 62"/>
    <e v="#N/A"/>
    <e v="#N/A"/>
    <e v="#N/A"/>
    <e v="#N/A"/>
    <x v="2"/>
  </r>
  <r>
    <x v="0"/>
    <x v="2"/>
    <n v="100"/>
    <x v="2"/>
    <x v="62"/>
    <n v="1"/>
    <n v="0.12376"/>
    <n v="6.368E-2"/>
    <n v="3.600187"/>
    <n v="5.8068000000000002E-2"/>
    <s v="1"/>
    <s v="scale_mpi_epyc_job_12278.out "/>
    <s v="scale_mpi_epyc_epyc001.orfeo.hpc_2023-06-13_21-09-58.csv "/>
    <s v="e2 100 100 100000 1 63"/>
    <e v="#N/A"/>
    <e v="#N/A"/>
    <e v="#N/A"/>
    <e v="#N/A"/>
    <x v="2"/>
  </r>
  <r>
    <x v="0"/>
    <x v="2"/>
    <n v="100"/>
    <x v="2"/>
    <x v="63"/>
    <n v="1"/>
    <n v="0.14955099999999999"/>
    <n v="8.3261000000000002E-2"/>
    <n v="4.4900390000000003"/>
    <n v="7.127E-2"/>
    <s v="1"/>
    <s v="scale_mpi_epyc_job_12278.out "/>
    <s v="scale_mpi_epyc_epyc001.orfeo.hpc_2023-06-13_21-09-58.csv "/>
    <s v="e2 100 100 100000 1 64"/>
    <e v="#N/A"/>
    <e v="#N/A"/>
    <e v="#N/A"/>
    <e v="#N/A"/>
    <x v="2"/>
  </r>
  <r>
    <x v="1"/>
    <x v="1"/>
    <n v="100"/>
    <x v="0"/>
    <x v="0"/>
    <n v="1"/>
    <n v="3.4951919999999999"/>
    <n v="0.11035499999999999"/>
    <n v="0"/>
    <n v="0"/>
    <s v="8"/>
    <s v="scale_mpi_epyc_job_12277.out "/>
    <s v="scale_mpi_epyc_epyc008_2023-06-13_21-09-32.csv "/>
    <s v="e0 1000 100 1 1 1"/>
    <e v="#N/A"/>
    <e v="#N/A"/>
    <e v="#N/A"/>
    <e v="#N/A"/>
    <x v="2"/>
  </r>
  <r>
    <x v="1"/>
    <x v="1"/>
    <n v="100"/>
    <x v="0"/>
    <x v="1"/>
    <n v="1"/>
    <n v="3.5097160000000001"/>
    <n v="0.19923099999999999"/>
    <n v="6.1459E-2"/>
    <n v="6.1459E-2"/>
    <s v="8"/>
    <s v="scale_mpi_epyc_job_12277.out "/>
    <s v="scale_mpi_epyc_epyc008_2023-06-13_21-09-32.csv "/>
    <s v="e0 1000 100 1 1 2"/>
    <e v="#N/A"/>
    <e v="#N/A"/>
    <e v="#N/A"/>
    <e v="#N/A"/>
    <x v="2"/>
  </r>
  <r>
    <x v="1"/>
    <x v="1"/>
    <n v="100"/>
    <x v="0"/>
    <x v="2"/>
    <n v="1"/>
    <n v="3.5422880000000001"/>
    <n v="0.23979700000000001"/>
    <n v="0.12679399999999999"/>
    <n v="6.3396999999999995E-2"/>
    <s v="8"/>
    <s v="scale_mpi_epyc_job_12277.out "/>
    <s v="scale_mpi_epyc_epyc008_2023-06-13_21-09-32.csv "/>
    <s v="e0 1000 100 1 1 3"/>
    <e v="#N/A"/>
    <e v="#N/A"/>
    <e v="#N/A"/>
    <e v="#N/A"/>
    <x v="2"/>
  </r>
  <r>
    <x v="1"/>
    <x v="1"/>
    <n v="100"/>
    <x v="0"/>
    <x v="3"/>
    <n v="1"/>
    <n v="3.5521069999999999"/>
    <n v="0.24946599999999999"/>
    <n v="0.224157"/>
    <n v="7.4718999999999994E-2"/>
    <s v="8"/>
    <s v="scale_mpi_epyc_job_12277.out "/>
    <s v="scale_mpi_epyc_epyc008_2023-06-13_21-09-32.csv "/>
    <s v="e0 1000 100 1 1 4"/>
    <e v="#N/A"/>
    <e v="#N/A"/>
    <e v="#N/A"/>
    <e v="#N/A"/>
    <x v="2"/>
  </r>
  <r>
    <x v="1"/>
    <x v="1"/>
    <n v="100"/>
    <x v="0"/>
    <x v="4"/>
    <n v="1"/>
    <n v="3.604981"/>
    <n v="0.30510500000000002"/>
    <n v="0.36932300000000001"/>
    <n v="9.2330999999999996E-2"/>
    <s v="8"/>
    <s v="scale_mpi_epyc_job_12277.out "/>
    <s v="scale_mpi_epyc_epyc008_2023-06-13_21-09-32.csv "/>
    <s v="e0 1000 100 1 1 5"/>
    <e v="#N/A"/>
    <e v="#N/A"/>
    <e v="#N/A"/>
    <e v="#N/A"/>
    <x v="2"/>
  </r>
  <r>
    <x v="1"/>
    <x v="1"/>
    <n v="100"/>
    <x v="0"/>
    <x v="5"/>
    <n v="1"/>
    <n v="3.7542559999999998"/>
    <n v="0.469698"/>
    <n v="0.90931099999999998"/>
    <n v="0.181862"/>
    <s v="8"/>
    <s v="scale_mpi_epyc_job_12277.out "/>
    <s v="scale_mpi_epyc_epyc008_2023-06-13_21-09-32.csv "/>
    <s v="e0 1000 100 1 1 6"/>
    <e v="#N/A"/>
    <e v="#N/A"/>
    <e v="#N/A"/>
    <e v="#N/A"/>
    <x v="2"/>
  </r>
  <r>
    <x v="1"/>
    <x v="1"/>
    <n v="100"/>
    <x v="0"/>
    <x v="6"/>
    <n v="1"/>
    <n v="3.7549700000000001"/>
    <n v="0.45141399999999998"/>
    <n v="1.0506819999999999"/>
    <n v="0.17511399999999999"/>
    <s v="8"/>
    <s v="scale_mpi_epyc_job_12277.out "/>
    <s v="scale_mpi_epyc_epyc008_2023-06-13_21-09-32.csv "/>
    <s v="e0 1000 100 1 1 7"/>
    <e v="#N/A"/>
    <e v="#N/A"/>
    <e v="#N/A"/>
    <e v="#N/A"/>
    <x v="2"/>
  </r>
  <r>
    <x v="1"/>
    <x v="1"/>
    <n v="100"/>
    <x v="0"/>
    <x v="7"/>
    <n v="1"/>
    <n v="3.7605059999999999"/>
    <n v="0.42353000000000002"/>
    <n v="0.94782699999999998"/>
    <n v="0.135404"/>
    <s v="8"/>
    <s v="scale_mpi_epyc_job_12277.out "/>
    <s v="scale_mpi_epyc_epyc008_2023-06-13_21-09-32.csv "/>
    <s v="e0 1000 100 1 1 8"/>
    <e v="#N/A"/>
    <e v="#N/A"/>
    <e v="#N/A"/>
    <e v="#N/A"/>
    <x v="2"/>
  </r>
  <r>
    <x v="1"/>
    <x v="1"/>
    <n v="100"/>
    <x v="0"/>
    <x v="8"/>
    <n v="1"/>
    <n v="3.8777879999999998"/>
    <n v="0.595808"/>
    <n v="1.019935"/>
    <n v="0.12749199999999999"/>
    <s v="8"/>
    <s v="scale_mpi_epyc_job_12277.out "/>
    <s v="scale_mpi_epyc_epyc008_2023-06-13_21-09-32.csv "/>
    <s v="e0 1000 100 1 1 9"/>
    <e v="#N/A"/>
    <e v="#N/A"/>
    <e v="#N/A"/>
    <e v="#N/A"/>
    <x v="2"/>
  </r>
  <r>
    <x v="1"/>
    <x v="1"/>
    <n v="100"/>
    <x v="0"/>
    <x v="9"/>
    <n v="1"/>
    <n v="3.93275"/>
    <n v="0.60208099999999998"/>
    <n v="1.0936939999999999"/>
    <n v="0.12152200000000001"/>
    <s v="8"/>
    <s v="scale_mpi_epyc_job_12277.out "/>
    <s v="scale_mpi_epyc_epyc008_2023-06-13_21-09-32.csv "/>
    <s v="e0 1000 100 1 1 10"/>
    <e v="#N/A"/>
    <e v="#N/A"/>
    <e v="#N/A"/>
    <e v="#N/A"/>
    <x v="2"/>
  </r>
  <r>
    <x v="1"/>
    <x v="1"/>
    <n v="100"/>
    <x v="0"/>
    <x v="10"/>
    <n v="1"/>
    <n v="4.0051379999999996"/>
    <n v="0.63875300000000002"/>
    <n v="1.5500890000000001"/>
    <n v="0.15500900000000001"/>
    <s v="8"/>
    <s v="scale_mpi_epyc_job_12277.out "/>
    <s v="scale_mpi_epyc_epyc008_2023-06-13_21-09-32.csv "/>
    <s v="e0 1000 100 1 1 11"/>
    <e v="#N/A"/>
    <e v="#N/A"/>
    <e v="#N/A"/>
    <e v="#N/A"/>
    <x v="2"/>
  </r>
  <r>
    <x v="1"/>
    <x v="1"/>
    <n v="100"/>
    <x v="0"/>
    <x v="11"/>
    <n v="1"/>
    <n v="4.0940669999999999"/>
    <n v="0.70260599999999995"/>
    <n v="2.4458510000000002"/>
    <n v="0.22234999999999999"/>
    <s v="8"/>
    <s v="scale_mpi_epyc_job_12277.out "/>
    <s v="scale_mpi_epyc_epyc008_2023-06-13_21-09-32.csv "/>
    <s v="e0 1000 100 1 1 12"/>
    <e v="#N/A"/>
    <e v="#N/A"/>
    <e v="#N/A"/>
    <e v="#N/A"/>
    <x v="2"/>
  </r>
  <r>
    <x v="1"/>
    <x v="1"/>
    <n v="100"/>
    <x v="0"/>
    <x v="12"/>
    <n v="1"/>
    <n v="4.3392689999999998"/>
    <n v="0.90768099999999996"/>
    <n v="4.1388730000000002"/>
    <n v="0.34490599999999999"/>
    <s v="8"/>
    <s v="scale_mpi_epyc_job_12277.out "/>
    <s v="scale_mpi_epyc_epyc008_2023-06-13_21-09-32.csv "/>
    <s v="e0 1000 100 1 1 13"/>
    <e v="#N/A"/>
    <e v="#N/A"/>
    <e v="#N/A"/>
    <e v="#N/A"/>
    <x v="2"/>
  </r>
  <r>
    <x v="1"/>
    <x v="1"/>
    <n v="100"/>
    <x v="0"/>
    <x v="13"/>
    <n v="1"/>
    <n v="4.1691159999999998"/>
    <n v="0.74994700000000003"/>
    <n v="3.7649599999999999"/>
    <n v="0.28961199999999998"/>
    <s v="8"/>
    <s v="scale_mpi_epyc_job_12277.out "/>
    <s v="scale_mpi_epyc_epyc008_2023-06-13_21-09-32.csv "/>
    <s v="e0 1000 100 1 1 14"/>
    <e v="#N/A"/>
    <e v="#N/A"/>
    <e v="#N/A"/>
    <e v="#N/A"/>
    <x v="2"/>
  </r>
  <r>
    <x v="1"/>
    <x v="1"/>
    <n v="100"/>
    <x v="0"/>
    <x v="14"/>
    <n v="1"/>
    <n v="4.2356660000000002"/>
    <n v="0.81101100000000004"/>
    <n v="3.8109299999999999"/>
    <n v="0.27220899999999998"/>
    <s v="8"/>
    <s v="scale_mpi_epyc_job_12277.out "/>
    <s v="scale_mpi_epyc_epyc008_2023-06-13_21-09-32.csv "/>
    <s v="e0 1000 100 1 1 15"/>
    <e v="#N/A"/>
    <e v="#N/A"/>
    <e v="#N/A"/>
    <e v="#N/A"/>
    <x v="2"/>
  </r>
  <r>
    <x v="1"/>
    <x v="1"/>
    <n v="100"/>
    <x v="0"/>
    <x v="15"/>
    <n v="1"/>
    <n v="4.2116090000000002"/>
    <n v="0.80960699999999997"/>
    <n v="3.926301"/>
    <n v="0.26175300000000001"/>
    <s v="8"/>
    <s v="scale_mpi_epyc_job_12277.out "/>
    <s v="scale_mpi_epyc_epyc008_2023-06-13_21-09-32.csv "/>
    <s v="e0 1000 100 1 1 16"/>
    <e v="#N/A"/>
    <e v="#N/A"/>
    <e v="#N/A"/>
    <e v="#N/A"/>
    <x v="2"/>
  </r>
  <r>
    <x v="1"/>
    <x v="1"/>
    <n v="100"/>
    <x v="0"/>
    <x v="16"/>
    <n v="1"/>
    <n v="4.2729520000000001"/>
    <n v="0.93765900000000002"/>
    <n v="5.4407899999999998"/>
    <n v="0.34004899999999999"/>
    <s v="8"/>
    <s v="scale_mpi_epyc_job_12277.out "/>
    <s v="scale_mpi_epyc_epyc008_2023-06-13_21-09-32.csv "/>
    <s v="e0 1000 100 1 1 17"/>
    <e v="#N/A"/>
    <e v="#N/A"/>
    <e v="#N/A"/>
    <e v="#N/A"/>
    <x v="2"/>
  </r>
  <r>
    <x v="1"/>
    <x v="1"/>
    <n v="100"/>
    <x v="0"/>
    <x v="17"/>
    <n v="1"/>
    <n v="4.1371570000000002"/>
    <n v="0.81330599999999997"/>
    <n v="3.7585890000000002"/>
    <n v="0.22109300000000001"/>
    <s v="8"/>
    <s v="scale_mpi_epyc_job_12277.out "/>
    <s v="scale_mpi_epyc_epyc008_2023-06-13_21-09-32.csv "/>
    <s v="e0 1000 100 1 1 18"/>
    <e v="#N/A"/>
    <e v="#N/A"/>
    <e v="#N/A"/>
    <e v="#N/A"/>
    <x v="2"/>
  </r>
  <r>
    <x v="1"/>
    <x v="1"/>
    <n v="100"/>
    <x v="0"/>
    <x v="18"/>
    <n v="1"/>
    <n v="4.3409560000000003"/>
    <n v="0.91590000000000005"/>
    <n v="3.9319540000000002"/>
    <n v="0.218442"/>
    <s v="8"/>
    <s v="scale_mpi_epyc_job_12277.out "/>
    <s v="scale_mpi_epyc_epyc008_2023-06-13_21-09-32.csv "/>
    <s v="e0 1000 100 1 1 19"/>
    <e v="#N/A"/>
    <e v="#N/A"/>
    <e v="#N/A"/>
    <e v="#N/A"/>
    <x v="2"/>
  </r>
  <r>
    <x v="1"/>
    <x v="1"/>
    <n v="100"/>
    <x v="0"/>
    <x v="19"/>
    <n v="1"/>
    <n v="4.4793430000000001"/>
    <n v="1.0999140000000001"/>
    <n v="4.8125869999999997"/>
    <n v="0.25329400000000002"/>
    <s v="8"/>
    <s v="scale_mpi_epyc_job_12277.out "/>
    <s v="scale_mpi_epyc_epyc008_2023-06-13_21-09-32.csv "/>
    <s v="e0 1000 100 1 1 20"/>
    <e v="#N/A"/>
    <e v="#N/A"/>
    <e v="#N/A"/>
    <e v="#N/A"/>
    <x v="2"/>
  </r>
  <r>
    <x v="1"/>
    <x v="1"/>
    <n v="100"/>
    <x v="0"/>
    <x v="20"/>
    <n v="1"/>
    <n v="4.7627519999999999"/>
    <n v="1.139964"/>
    <n v="6.9487129999999997"/>
    <n v="0.34743600000000002"/>
    <s v="8"/>
    <s v="scale_mpi_epyc_job_12277.out "/>
    <s v="scale_mpi_epyc_epyc008_2023-06-13_21-09-32.csv "/>
    <s v="e0 1000 100 1 1 21"/>
    <e v="#N/A"/>
    <e v="#N/A"/>
    <e v="#N/A"/>
    <e v="#N/A"/>
    <x v="2"/>
  </r>
  <r>
    <x v="1"/>
    <x v="1"/>
    <n v="100"/>
    <x v="0"/>
    <x v="21"/>
    <n v="1"/>
    <n v="4.7534780000000003"/>
    <n v="1.2934349999999999"/>
    <n v="9.4955999999999996"/>
    <n v="0.45217099999999999"/>
    <s v="8"/>
    <s v="scale_mpi_epyc_job_12277.out "/>
    <s v="scale_mpi_epyc_epyc008_2023-06-13_21-09-32.csv "/>
    <s v="e0 1000 100 1 1 22"/>
    <e v="#N/A"/>
    <e v="#N/A"/>
    <e v="#N/A"/>
    <e v="#N/A"/>
    <x v="2"/>
  </r>
  <r>
    <x v="1"/>
    <x v="1"/>
    <n v="100"/>
    <x v="0"/>
    <x v="22"/>
    <n v="1"/>
    <n v="4.464194"/>
    <n v="1.013207"/>
    <n v="6.9812279999999998"/>
    <n v="0.31732900000000003"/>
    <s v="8"/>
    <s v="scale_mpi_epyc_job_12277.out "/>
    <s v="scale_mpi_epyc_epyc008_2023-06-13_21-09-32.csv "/>
    <s v="e0 1000 100 1 1 23"/>
    <e v="#N/A"/>
    <e v="#N/A"/>
    <e v="#N/A"/>
    <e v="#N/A"/>
    <x v="2"/>
  </r>
  <r>
    <x v="1"/>
    <x v="1"/>
    <n v="100"/>
    <x v="0"/>
    <x v="23"/>
    <n v="1"/>
    <n v="4.7358599999999997"/>
    <n v="1.218523"/>
    <n v="7.2382369999999998"/>
    <n v="0.31470599999999999"/>
    <s v="8"/>
    <s v="scale_mpi_epyc_job_12277.out "/>
    <s v="scale_mpi_epyc_epyc008_2023-06-13_21-09-32.csv "/>
    <s v="e0 1000 100 1 1 24"/>
    <e v="#N/A"/>
    <e v="#N/A"/>
    <e v="#N/A"/>
    <e v="#N/A"/>
    <x v="2"/>
  </r>
  <r>
    <x v="1"/>
    <x v="1"/>
    <n v="100"/>
    <x v="0"/>
    <x v="24"/>
    <n v="1"/>
    <n v="5.319655"/>
    <n v="1.463489"/>
    <n v="9.5469760000000008"/>
    <n v="0.39779100000000001"/>
    <s v="8"/>
    <s v="scale_mpi_epyc_job_12277.out "/>
    <s v="scale_mpi_epyc_epyc008_2023-06-13_21-09-32.csv "/>
    <s v="e0 1000 100 1 1 25"/>
    <e v="#N/A"/>
    <e v="#N/A"/>
    <e v="#N/A"/>
    <e v="#N/A"/>
    <x v="2"/>
  </r>
  <r>
    <x v="1"/>
    <x v="1"/>
    <n v="100"/>
    <x v="0"/>
    <x v="25"/>
    <n v="1"/>
    <n v="5.2659890000000003"/>
    <n v="1.6727939999999999"/>
    <n v="16.766223"/>
    <n v="0.67064900000000005"/>
    <s v="8"/>
    <s v="scale_mpi_epyc_job_12277.out "/>
    <s v="scale_mpi_epyc_epyc008_2023-06-13_21-09-32.csv "/>
    <s v="e0 1000 100 1 1 26"/>
    <e v="#N/A"/>
    <e v="#N/A"/>
    <e v="#N/A"/>
    <e v="#N/A"/>
    <x v="2"/>
  </r>
  <r>
    <x v="1"/>
    <x v="1"/>
    <n v="100"/>
    <x v="0"/>
    <x v="26"/>
    <n v="1"/>
    <n v="4.6025970000000003"/>
    <n v="1.0910070000000001"/>
    <n v="8.6318020000000004"/>
    <n v="0.33199200000000001"/>
    <s v="8"/>
    <s v="scale_mpi_epyc_job_12277.out "/>
    <s v="scale_mpi_epyc_epyc008_2023-06-13_21-09-32.csv "/>
    <s v="e0 1000 100 1 1 27"/>
    <e v="#N/A"/>
    <e v="#N/A"/>
    <e v="#N/A"/>
    <e v="#N/A"/>
    <x v="2"/>
  </r>
  <r>
    <x v="1"/>
    <x v="1"/>
    <n v="100"/>
    <x v="0"/>
    <x v="27"/>
    <n v="1"/>
    <n v="4.6894819999999999"/>
    <n v="1.1667400000000001"/>
    <n v="8.1677389999999992"/>
    <n v="0.30250899999999997"/>
    <s v="8"/>
    <s v="scale_mpi_epyc_job_12277.out "/>
    <s v="scale_mpi_epyc_epyc008_2023-06-13_21-09-32.csv "/>
    <s v="e0 1000 100 1 1 28"/>
    <e v="#N/A"/>
    <e v="#N/A"/>
    <e v="#N/A"/>
    <e v="#N/A"/>
    <x v="2"/>
  </r>
  <r>
    <x v="1"/>
    <x v="1"/>
    <n v="100"/>
    <x v="0"/>
    <x v="28"/>
    <n v="1"/>
    <n v="4.9223939999999997"/>
    <n v="1.284192"/>
    <n v="9.9214690000000001"/>
    <n v="0.35433799999999999"/>
    <s v="8"/>
    <s v="scale_mpi_epyc_job_12277.out "/>
    <s v="scale_mpi_epyc_epyc008_2023-06-13_21-09-32.csv "/>
    <s v="e0 1000 100 1 1 29"/>
    <e v="#N/A"/>
    <e v="#N/A"/>
    <e v="#N/A"/>
    <e v="#N/A"/>
    <x v="2"/>
  </r>
  <r>
    <x v="1"/>
    <x v="1"/>
    <n v="100"/>
    <x v="0"/>
    <x v="29"/>
    <n v="1"/>
    <n v="5.5252420000000004"/>
    <n v="1.7161090000000001"/>
    <n v="18.874137999999999"/>
    <n v="0.65083199999999997"/>
    <s v="8"/>
    <s v="scale_mpi_epyc_job_12277.out "/>
    <s v="scale_mpi_epyc_epyc008_2023-06-13_21-09-32.csv "/>
    <s v="e0 1000 100 1 1 30"/>
    <e v="#N/A"/>
    <e v="#N/A"/>
    <e v="#N/A"/>
    <e v="#N/A"/>
    <x v="2"/>
  </r>
  <r>
    <x v="1"/>
    <x v="1"/>
    <n v="100"/>
    <x v="0"/>
    <x v="30"/>
    <n v="1"/>
    <n v="5.3129039999999996"/>
    <n v="1.4757910000000001"/>
    <n v="18.444125"/>
    <n v="0.61480400000000002"/>
    <s v="8"/>
    <s v="scale_mpi_epyc_job_12277.out "/>
    <s v="scale_mpi_epyc_epyc008_2023-06-13_21-09-32.csv "/>
    <s v="e0 1000 100 1 1 31"/>
    <e v="#N/A"/>
    <e v="#N/A"/>
    <e v="#N/A"/>
    <e v="#N/A"/>
    <x v="2"/>
  </r>
  <r>
    <x v="1"/>
    <x v="1"/>
    <n v="100"/>
    <x v="0"/>
    <x v="31"/>
    <n v="1"/>
    <n v="4.8013320000000004"/>
    <n v="1.215651"/>
    <n v="10.971254"/>
    <n v="0.35391099999999998"/>
    <s v="8"/>
    <s v="scale_mpi_epyc_job_12277.out "/>
    <s v="scale_mpi_epyc_epyc008_2023-06-13_21-09-32.csv "/>
    <s v="e0 1000 100 1 1 32"/>
    <e v="#N/A"/>
    <e v="#N/A"/>
    <e v="#N/A"/>
    <e v="#N/A"/>
    <x v="2"/>
  </r>
  <r>
    <x v="1"/>
    <x v="1"/>
    <n v="100"/>
    <x v="0"/>
    <x v="32"/>
    <n v="1"/>
    <n v="5.4860819999999997"/>
    <n v="1.6617550000000001"/>
    <n v="14.175599"/>
    <n v="0.44298700000000002"/>
    <s v="8"/>
    <s v="scale_mpi_epyc_job_12277.out "/>
    <s v="scale_mpi_epyc_epyc008_2023-06-13_21-09-32.csv "/>
    <s v="e0 1000 100 1 1 33"/>
    <e v="#N/A"/>
    <e v="#N/A"/>
    <e v="#N/A"/>
    <e v="#N/A"/>
    <x v="2"/>
  </r>
  <r>
    <x v="1"/>
    <x v="1"/>
    <n v="100"/>
    <x v="0"/>
    <x v="33"/>
    <n v="1"/>
    <n v="5.4380009999999999"/>
    <n v="1.7783230000000001"/>
    <n v="17.521225999999999"/>
    <n v="0.53094600000000003"/>
    <s v="8"/>
    <s v="scale_mpi_epyc_job_12277.out "/>
    <s v="scale_mpi_epyc_epyc008_2023-06-13_21-09-32.csv "/>
    <s v="e0 1000 100 1 1 34"/>
    <e v="#N/A"/>
    <e v="#N/A"/>
    <e v="#N/A"/>
    <e v="#N/A"/>
    <x v="2"/>
  </r>
  <r>
    <x v="1"/>
    <x v="1"/>
    <n v="100"/>
    <x v="0"/>
    <x v="34"/>
    <n v="1"/>
    <n v="5.4076969999999998"/>
    <n v="1.803013"/>
    <n v="15.738225999999999"/>
    <n v="0.46288899999999999"/>
    <s v="8"/>
    <s v="scale_mpi_epyc_job_12277.out "/>
    <s v="scale_mpi_epyc_epyc008_2023-06-13_21-09-32.csv "/>
    <s v="e0 1000 100 1 1 35"/>
    <e v="#N/A"/>
    <e v="#N/A"/>
    <e v="#N/A"/>
    <e v="#N/A"/>
    <x v="2"/>
  </r>
  <r>
    <x v="1"/>
    <x v="1"/>
    <n v="100"/>
    <x v="0"/>
    <x v="35"/>
    <n v="1"/>
    <n v="5.6035329999999997"/>
    <n v="1.800908"/>
    <n v="15.950988000000001"/>
    <n v="0.45574300000000001"/>
    <s v="8"/>
    <s v="scale_mpi_epyc_job_12277.out "/>
    <s v="scale_mpi_epyc_epyc008_2023-06-13_21-09-32.csv "/>
    <s v="e0 1000 100 1 1 36"/>
    <e v="#N/A"/>
    <e v="#N/A"/>
    <e v="#N/A"/>
    <e v="#N/A"/>
    <x v="2"/>
  </r>
  <r>
    <x v="1"/>
    <x v="1"/>
    <n v="100"/>
    <x v="0"/>
    <x v="36"/>
    <n v="1"/>
    <n v="5.3752560000000003"/>
    <n v="1.604436"/>
    <n v="16.417193999999999"/>
    <n v="0.45603300000000002"/>
    <s v="8"/>
    <s v="scale_mpi_epyc_job_12277.out "/>
    <s v="scale_mpi_epyc_epyc008_2023-06-13_21-09-32.csv "/>
    <s v="e0 1000 100 1 1 37"/>
    <e v="#N/A"/>
    <e v="#N/A"/>
    <e v="#N/A"/>
    <e v="#N/A"/>
    <x v="2"/>
  </r>
  <r>
    <x v="1"/>
    <x v="1"/>
    <n v="100"/>
    <x v="0"/>
    <x v="37"/>
    <n v="1"/>
    <n v="6.220777"/>
    <n v="2.3407580000000001"/>
    <n v="21.181756"/>
    <n v="0.57247999999999999"/>
    <s v="8"/>
    <s v="scale_mpi_epyc_job_12277.out "/>
    <s v="scale_mpi_epyc_epyc008_2023-06-13_21-09-32.csv "/>
    <s v="e0 1000 100 1 1 38"/>
    <e v="#N/A"/>
    <e v="#N/A"/>
    <e v="#N/A"/>
    <e v="#N/A"/>
    <x v="2"/>
  </r>
  <r>
    <x v="1"/>
    <x v="1"/>
    <n v="100"/>
    <x v="0"/>
    <x v="38"/>
    <n v="1"/>
    <n v="5.7276699999999998"/>
    <n v="1.75143"/>
    <n v="21.626434"/>
    <n v="0.56911699999999998"/>
    <s v="8"/>
    <s v="scale_mpi_epyc_job_12277.out "/>
    <s v="scale_mpi_epyc_epyc008_2023-06-13_21-09-32.csv "/>
    <s v="e0 1000 100 1 1 39"/>
    <e v="#N/A"/>
    <e v="#N/A"/>
    <e v="#N/A"/>
    <e v="#N/A"/>
    <x v="2"/>
  </r>
  <r>
    <x v="1"/>
    <x v="1"/>
    <n v="100"/>
    <x v="0"/>
    <x v="39"/>
    <n v="1"/>
    <n v="5.9843409999999997"/>
    <n v="1.9692369999999999"/>
    <n v="26.196324000000001"/>
    <n v="0.67170099999999999"/>
    <s v="8"/>
    <s v="scale_mpi_epyc_job_12277.out "/>
    <s v="scale_mpi_epyc_epyc008_2023-06-13_21-09-32.csv "/>
    <s v="e0 1000 100 1 1 40"/>
    <e v="#N/A"/>
    <e v="#N/A"/>
    <e v="#N/A"/>
    <e v="#N/A"/>
    <x v="2"/>
  </r>
  <r>
    <x v="1"/>
    <x v="1"/>
    <n v="100"/>
    <x v="0"/>
    <x v="40"/>
    <n v="1"/>
    <n v="5.6242179999999999"/>
    <n v="1.8697060000000001"/>
    <n v="18.30819"/>
    <n v="0.45770499999999997"/>
    <s v="8"/>
    <s v="scale_mpi_epyc_job_12277.out "/>
    <s v="scale_mpi_epyc_epyc008_2023-06-13_21-09-32.csv "/>
    <s v="e0 1000 100 1 1 41"/>
    <e v="#N/A"/>
    <e v="#N/A"/>
    <e v="#N/A"/>
    <e v="#N/A"/>
    <x v="2"/>
  </r>
  <r>
    <x v="1"/>
    <x v="1"/>
    <n v="100"/>
    <x v="0"/>
    <x v="41"/>
    <n v="1"/>
    <n v="6.2848430000000004"/>
    <n v="2.2229290000000002"/>
    <n v="26.680833"/>
    <n v="0.650752"/>
    <s v="8"/>
    <s v="scale_mpi_epyc_job_12277.out "/>
    <s v="scale_mpi_epyc_epyc008_2023-06-13_21-09-32.csv "/>
    <s v="e0 1000 100 1 1 42"/>
    <e v="#N/A"/>
    <e v="#N/A"/>
    <e v="#N/A"/>
    <e v="#N/A"/>
    <x v="2"/>
  </r>
  <r>
    <x v="1"/>
    <x v="1"/>
    <n v="100"/>
    <x v="0"/>
    <x v="42"/>
    <n v="1"/>
    <n v="5.9184140000000003"/>
    <n v="1.8730899999999999"/>
    <n v="23.480132000000001"/>
    <n v="0.55905099999999996"/>
    <s v="8"/>
    <s v="scale_mpi_epyc_job_12277.out "/>
    <s v="scale_mpi_epyc_epyc008_2023-06-13_21-09-32.csv "/>
    <s v="e0 1000 100 1 1 43"/>
    <e v="#N/A"/>
    <e v="#N/A"/>
    <e v="#N/A"/>
    <e v="#N/A"/>
    <x v="2"/>
  </r>
  <r>
    <x v="1"/>
    <x v="1"/>
    <n v="100"/>
    <x v="0"/>
    <x v="43"/>
    <n v="1"/>
    <n v="6.3291709999999997"/>
    <n v="2.1405660000000002"/>
    <n v="29.484393000000001"/>
    <n v="0.68568399999999996"/>
    <s v="8"/>
    <s v="scale_mpi_epyc_job_12277.out "/>
    <s v="scale_mpi_epyc_epyc008_2023-06-13_21-09-32.csv "/>
    <s v="e0 1000 100 1 1 44"/>
    <e v="#N/A"/>
    <e v="#N/A"/>
    <e v="#N/A"/>
    <e v="#N/A"/>
    <x v="2"/>
  </r>
  <r>
    <x v="1"/>
    <x v="1"/>
    <n v="100"/>
    <x v="0"/>
    <x v="44"/>
    <n v="1"/>
    <n v="6.0844430000000003"/>
    <n v="2.113585"/>
    <n v="32.345627999999998"/>
    <n v="0.735128"/>
    <s v="8"/>
    <s v="scale_mpi_epyc_job_12277.out "/>
    <s v="scale_mpi_epyc_epyc008_2023-06-13_21-09-32.csv "/>
    <s v="e0 1000 100 1 1 45"/>
    <e v="#N/A"/>
    <e v="#N/A"/>
    <e v="#N/A"/>
    <e v="#N/A"/>
    <x v="2"/>
  </r>
  <r>
    <x v="1"/>
    <x v="1"/>
    <n v="100"/>
    <x v="0"/>
    <x v="45"/>
    <n v="1"/>
    <n v="6.3044840000000004"/>
    <n v="2.043056"/>
    <n v="28.078222"/>
    <n v="0.62395999999999996"/>
    <s v="8"/>
    <s v="scale_mpi_epyc_job_12277.out "/>
    <s v="scale_mpi_epyc_epyc008_2023-06-13_21-09-32.csv "/>
    <s v="e0 1000 100 1 1 46"/>
    <e v="#N/A"/>
    <e v="#N/A"/>
    <e v="#N/A"/>
    <e v="#N/A"/>
    <x v="2"/>
  </r>
  <r>
    <x v="1"/>
    <x v="1"/>
    <n v="100"/>
    <x v="0"/>
    <x v="46"/>
    <n v="1"/>
    <n v="6.4489239999999999"/>
    <n v="2.3789739999999999"/>
    <n v="31.864483"/>
    <n v="0.69270600000000004"/>
    <s v="8"/>
    <s v="scale_mpi_epyc_job_12277.out "/>
    <s v="scale_mpi_epyc_epyc008_2023-06-13_21-09-32.csv "/>
    <s v="e0 1000 100 1 1 47"/>
    <e v="#N/A"/>
    <e v="#N/A"/>
    <e v="#N/A"/>
    <e v="#N/A"/>
    <x v="2"/>
  </r>
  <r>
    <x v="1"/>
    <x v="1"/>
    <n v="100"/>
    <x v="0"/>
    <x v="47"/>
    <n v="1"/>
    <n v="7.0075440000000002"/>
    <n v="2.841167"/>
    <n v="35.996754000000003"/>
    <n v="0.76588800000000001"/>
    <s v="8"/>
    <s v="scale_mpi_epyc_job_12277.out "/>
    <s v="scale_mpi_epyc_epyc008_2023-06-13_21-09-32.csv "/>
    <s v="e0 1000 100 1 1 48"/>
    <e v="#N/A"/>
    <e v="#N/A"/>
    <e v="#N/A"/>
    <e v="#N/A"/>
    <x v="2"/>
  </r>
  <r>
    <x v="1"/>
    <x v="1"/>
    <n v="100"/>
    <x v="0"/>
    <x v="48"/>
    <n v="1"/>
    <n v="6.7718829999999999"/>
    <n v="2.2243499999999998"/>
    <n v="30.997609000000001"/>
    <n v="0.64578400000000002"/>
    <s v="8"/>
    <s v="scale_mpi_epyc_job_12277.out "/>
    <s v="scale_mpi_epyc_epyc008_2023-06-13_21-09-32.csv "/>
    <s v="e0 1000 100 1 1 49"/>
    <e v="#N/A"/>
    <e v="#N/A"/>
    <e v="#N/A"/>
    <e v="#N/A"/>
    <x v="2"/>
  </r>
  <r>
    <x v="1"/>
    <x v="1"/>
    <n v="100"/>
    <x v="0"/>
    <x v="49"/>
    <n v="1"/>
    <n v="6.584816"/>
    <n v="2.3517109999999999"/>
    <n v="26.159918000000001"/>
    <n v="0.53387600000000002"/>
    <s v="8"/>
    <s v="scale_mpi_epyc_job_12277.out "/>
    <s v="scale_mpi_epyc_epyc008_2023-06-13_21-09-32.csv "/>
    <s v="e0 1000 100 1 1 50"/>
    <e v="#N/A"/>
    <e v="#N/A"/>
    <e v="#N/A"/>
    <e v="#N/A"/>
    <x v="2"/>
  </r>
  <r>
    <x v="1"/>
    <x v="1"/>
    <n v="100"/>
    <x v="0"/>
    <x v="50"/>
    <n v="1"/>
    <n v="6.4090959999999999"/>
    <n v="2.1179779999999999"/>
    <n v="28.203865"/>
    <n v="0.56407700000000005"/>
    <s v="8"/>
    <s v="scale_mpi_epyc_job_12277.out "/>
    <s v="scale_mpi_epyc_epyc008_2023-06-13_21-09-32.csv "/>
    <s v="e0 1000 100 1 1 51"/>
    <e v="#N/A"/>
    <e v="#N/A"/>
    <e v="#N/A"/>
    <e v="#N/A"/>
    <x v="2"/>
  </r>
  <r>
    <x v="1"/>
    <x v="1"/>
    <n v="100"/>
    <x v="0"/>
    <x v="51"/>
    <n v="1"/>
    <n v="6.6653650000000004"/>
    <n v="2.436922"/>
    <n v="43.071187999999999"/>
    <n v="0.84453299999999998"/>
    <s v="8"/>
    <s v="scale_mpi_epyc_job_12277.out "/>
    <s v="scale_mpi_epyc_epyc008_2023-06-13_21-09-32.csv "/>
    <s v="e0 1000 100 1 1 52"/>
    <e v="#N/A"/>
    <e v="#N/A"/>
    <e v="#N/A"/>
    <e v="#N/A"/>
    <x v="2"/>
  </r>
  <r>
    <x v="1"/>
    <x v="1"/>
    <n v="100"/>
    <x v="0"/>
    <x v="52"/>
    <n v="1"/>
    <n v="6.958113"/>
    <n v="2.4227620000000001"/>
    <n v="37.798575999999997"/>
    <n v="0.72689599999999999"/>
    <s v="8"/>
    <s v="scale_mpi_epyc_job_12277.out "/>
    <s v="scale_mpi_epyc_epyc008_2023-06-13_21-09-32.csv "/>
    <s v="e0 1000 100 1 1 53"/>
    <e v="#N/A"/>
    <e v="#N/A"/>
    <e v="#N/A"/>
    <e v="#N/A"/>
    <x v="2"/>
  </r>
  <r>
    <x v="1"/>
    <x v="1"/>
    <n v="100"/>
    <x v="0"/>
    <x v="53"/>
    <n v="1"/>
    <n v="6.923864"/>
    <n v="2.6469079999999998"/>
    <n v="38.791319999999999"/>
    <n v="0.73191200000000001"/>
    <s v="8"/>
    <s v="scale_mpi_epyc_job_12277.out "/>
    <s v="scale_mpi_epyc_epyc008_2023-06-13_21-09-32.csv "/>
    <s v="e0 1000 100 1 1 54"/>
    <e v="#N/A"/>
    <e v="#N/A"/>
    <e v="#N/A"/>
    <e v="#N/A"/>
    <x v="2"/>
  </r>
  <r>
    <x v="1"/>
    <x v="1"/>
    <n v="100"/>
    <x v="0"/>
    <x v="54"/>
    <n v="1"/>
    <n v="7.4918610000000001"/>
    <n v="3.0627469999999999"/>
    <n v="39.441543000000003"/>
    <n v="0.73039900000000002"/>
    <s v="8"/>
    <s v="scale_mpi_epyc_job_12277.out "/>
    <s v="scale_mpi_epyc_epyc008_2023-06-13_21-09-32.csv "/>
    <s v="e0 1000 100 1 1 55"/>
    <e v="#N/A"/>
    <e v="#N/A"/>
    <e v="#N/A"/>
    <e v="#N/A"/>
    <x v="2"/>
  </r>
  <r>
    <x v="1"/>
    <x v="1"/>
    <n v="100"/>
    <x v="0"/>
    <x v="55"/>
    <n v="1"/>
    <n v="6.9314660000000003"/>
    <n v="2.6540309999999998"/>
    <n v="35.713962000000002"/>
    <n v="0.64934499999999995"/>
    <s v="8"/>
    <s v="scale_mpi_epyc_job_12277.out "/>
    <s v="scale_mpi_epyc_epyc008_2023-06-13_21-09-32.csv "/>
    <s v="e0 1000 100 1 1 56"/>
    <e v="#N/A"/>
    <e v="#N/A"/>
    <e v="#N/A"/>
    <e v="#N/A"/>
    <x v="2"/>
  </r>
  <r>
    <x v="1"/>
    <x v="1"/>
    <n v="100"/>
    <x v="0"/>
    <x v="56"/>
    <n v="1"/>
    <n v="6.6295970000000004"/>
    <n v="2.2896179999999999"/>
    <n v="36.472631"/>
    <n v="0.65129700000000001"/>
    <s v="8"/>
    <s v="scale_mpi_epyc_job_12277.out "/>
    <s v="scale_mpi_epyc_epyc008_2023-06-13_21-09-32.csv "/>
    <s v="e0 1000 100 1 1 57"/>
    <e v="#N/A"/>
    <e v="#N/A"/>
    <e v="#N/A"/>
    <e v="#N/A"/>
    <x v="2"/>
  </r>
  <r>
    <x v="1"/>
    <x v="1"/>
    <n v="100"/>
    <x v="0"/>
    <x v="57"/>
    <n v="1"/>
    <n v="6.9134039999999999"/>
    <n v="2.7821129999999998"/>
    <n v="51.994411999999997"/>
    <n v="0.91218299999999997"/>
    <s v="8"/>
    <s v="scale_mpi_epyc_job_12277.out "/>
    <s v="scale_mpi_epyc_epyc008_2023-06-13_21-09-32.csv "/>
    <s v="e0 1000 100 1 1 58"/>
    <e v="#N/A"/>
    <e v="#N/A"/>
    <e v="#N/A"/>
    <e v="#N/A"/>
    <x v="2"/>
  </r>
  <r>
    <x v="1"/>
    <x v="1"/>
    <n v="100"/>
    <x v="0"/>
    <x v="58"/>
    <n v="1"/>
    <n v="6.8067529999999996"/>
    <n v="2.6716769999999999"/>
    <n v="43.286352999999998"/>
    <n v="0.74631599999999998"/>
    <s v="8"/>
    <s v="scale_mpi_epyc_job_12277.out "/>
    <s v="scale_mpi_epyc_epyc008_2023-06-13_21-09-32.csv "/>
    <s v="e0 1000 100 1 1 59"/>
    <e v="#N/A"/>
    <e v="#N/A"/>
    <e v="#N/A"/>
    <e v="#N/A"/>
    <x v="2"/>
  </r>
  <r>
    <x v="1"/>
    <x v="1"/>
    <n v="100"/>
    <x v="0"/>
    <x v="59"/>
    <n v="1"/>
    <n v="7.1743449999999998"/>
    <n v="2.836983"/>
    <n v="52.261780999999999"/>
    <n v="0.88579300000000005"/>
    <s v="8"/>
    <s v="scale_mpi_epyc_job_12277.out "/>
    <s v="scale_mpi_epyc_epyc008_2023-06-13_21-09-32.csv "/>
    <s v="e0 1000 100 1 1 60"/>
    <e v="#N/A"/>
    <e v="#N/A"/>
    <e v="#N/A"/>
    <e v="#N/A"/>
    <x v="2"/>
  </r>
  <r>
    <x v="1"/>
    <x v="1"/>
    <n v="100"/>
    <x v="0"/>
    <x v="60"/>
    <n v="1"/>
    <n v="6.8221740000000004"/>
    <n v="2.8009179999999998"/>
    <n v="45.508828999999999"/>
    <n v="0.75848000000000004"/>
    <s v="8"/>
    <s v="scale_mpi_epyc_job_12277.out "/>
    <s v="scale_mpi_epyc_epyc008_2023-06-13_21-09-32.csv "/>
    <s v="e0 1000 100 1 1 61"/>
    <e v="#N/A"/>
    <e v="#N/A"/>
    <e v="#N/A"/>
    <e v="#N/A"/>
    <x v="2"/>
  </r>
  <r>
    <x v="1"/>
    <x v="1"/>
    <n v="100"/>
    <x v="0"/>
    <x v="61"/>
    <n v="1"/>
    <n v="6.5413889999999997"/>
    <n v="2.4831629999999998"/>
    <n v="50.455202999999997"/>
    <n v="0.82713400000000004"/>
    <s v="8"/>
    <s v="scale_mpi_epyc_job_12277.out "/>
    <s v="scale_mpi_epyc_epyc008_2023-06-13_21-09-32.csv "/>
    <s v="e0 1000 100 1 1 62"/>
    <e v="#N/A"/>
    <e v="#N/A"/>
    <e v="#N/A"/>
    <e v="#N/A"/>
    <x v="2"/>
  </r>
  <r>
    <x v="1"/>
    <x v="1"/>
    <n v="100"/>
    <x v="0"/>
    <x v="62"/>
    <n v="1"/>
    <n v="7.3633319999999998"/>
    <n v="3.2181540000000002"/>
    <n v="60.275457000000003"/>
    <n v="0.97218499999999997"/>
    <s v="8"/>
    <s v="scale_mpi_epyc_job_12277.out "/>
    <s v="scale_mpi_epyc_epyc008_2023-06-13_21-09-32.csv "/>
    <s v="e0 1000 100 1 1 63"/>
    <e v="#N/A"/>
    <e v="#N/A"/>
    <e v="#N/A"/>
    <e v="#N/A"/>
    <x v="2"/>
  </r>
  <r>
    <x v="1"/>
    <x v="1"/>
    <n v="100"/>
    <x v="0"/>
    <x v="63"/>
    <n v="1"/>
    <n v="7.6000439999999996"/>
    <n v="2.4453529999999999"/>
    <n v="80.274266999999995"/>
    <n v="1.274195"/>
    <s v="8"/>
    <s v="scale_mpi_epyc_job_12277.out "/>
    <s v="scale_mpi_epyc_epyc008_2023-06-13_21-09-32.csv "/>
    <s v="e0 1000 100 1 1 64"/>
    <e v="#N/A"/>
    <e v="#N/A"/>
    <e v="#N/A"/>
    <e v="#N/A"/>
    <x v="2"/>
  </r>
  <r>
    <x v="1"/>
    <x v="2"/>
    <n v="100"/>
    <x v="0"/>
    <x v="0"/>
    <n v="1"/>
    <n v="1.157813"/>
    <n v="9.3695000000000001E-2"/>
    <n v="0"/>
    <n v="0"/>
    <s v="8"/>
    <s v="scale_mpi_epyc_job_12277.out "/>
    <s v="scale_mpi_epyc_epyc008_2023-06-13_21-09-32.csv "/>
    <s v="e0 100 100 1 1 1"/>
    <e v="#N/A"/>
    <e v="#N/A"/>
    <e v="#N/A"/>
    <e v="#N/A"/>
    <x v="2"/>
  </r>
  <r>
    <x v="1"/>
    <x v="2"/>
    <n v="100"/>
    <x v="0"/>
    <x v="1"/>
    <n v="1"/>
    <n v="1.190752"/>
    <n v="9.8591999999999999E-2"/>
    <n v="5.0946999999999999E-2"/>
    <n v="5.0946999999999999E-2"/>
    <s v="8"/>
    <s v="scale_mpi_epyc_job_12277.out "/>
    <s v="scale_mpi_epyc_epyc008_2023-06-13_21-09-32.csv "/>
    <s v="e0 100 100 1 1 2"/>
    <e v="#N/A"/>
    <e v="#N/A"/>
    <e v="#N/A"/>
    <e v="#N/A"/>
    <x v="2"/>
  </r>
  <r>
    <x v="1"/>
    <x v="2"/>
    <n v="100"/>
    <x v="0"/>
    <x v="2"/>
    <n v="1"/>
    <n v="1.224955"/>
    <n v="0.142625"/>
    <n v="0.101047"/>
    <n v="5.0522999999999998E-2"/>
    <s v="8"/>
    <s v="scale_mpi_epyc_job_12277.out "/>
    <s v="scale_mpi_epyc_epyc008_2023-06-13_21-09-32.csv "/>
    <s v="e0 100 100 1 1 3"/>
    <e v="#N/A"/>
    <e v="#N/A"/>
    <e v="#N/A"/>
    <e v="#N/A"/>
    <x v="2"/>
  </r>
  <r>
    <x v="1"/>
    <x v="2"/>
    <n v="100"/>
    <x v="0"/>
    <x v="3"/>
    <n v="1"/>
    <n v="1.305463"/>
    <n v="0.16956099999999999"/>
    <n v="0.273173"/>
    <n v="9.1058E-2"/>
    <s v="8"/>
    <s v="scale_mpi_epyc_job_12277.out "/>
    <s v="scale_mpi_epyc_epyc008_2023-06-13_21-09-32.csv "/>
    <s v="e0 100 100 1 1 4"/>
    <e v="#N/A"/>
    <e v="#N/A"/>
    <e v="#N/A"/>
    <e v="#N/A"/>
    <x v="2"/>
  </r>
  <r>
    <x v="1"/>
    <x v="2"/>
    <n v="100"/>
    <x v="0"/>
    <x v="4"/>
    <n v="1"/>
    <n v="1.352948"/>
    <n v="0.201569"/>
    <n v="0.33261499999999999"/>
    <n v="8.3154000000000006E-2"/>
    <s v="8"/>
    <s v="scale_mpi_epyc_job_12277.out "/>
    <s v="scale_mpi_epyc_epyc008_2023-06-13_21-09-32.csv "/>
    <s v="e0 100 100 1 1 5"/>
    <e v="#N/A"/>
    <e v="#N/A"/>
    <e v="#N/A"/>
    <e v="#N/A"/>
    <x v="2"/>
  </r>
  <r>
    <x v="1"/>
    <x v="2"/>
    <n v="100"/>
    <x v="0"/>
    <x v="5"/>
    <n v="1"/>
    <n v="1.3653029999999999"/>
    <n v="0.226329"/>
    <n v="0.45260499999999998"/>
    <n v="9.0521000000000004E-2"/>
    <s v="8"/>
    <s v="scale_mpi_epyc_job_12277.out "/>
    <s v="scale_mpi_epyc_epyc008_2023-06-13_21-09-32.csv "/>
    <s v="e0 100 100 1 1 6"/>
    <e v="#N/A"/>
    <e v="#N/A"/>
    <e v="#N/A"/>
    <e v="#N/A"/>
    <x v="2"/>
  </r>
  <r>
    <x v="1"/>
    <x v="2"/>
    <n v="100"/>
    <x v="0"/>
    <x v="6"/>
    <n v="1"/>
    <n v="1.429538"/>
    <n v="0.29216900000000001"/>
    <n v="0.59511800000000004"/>
    <n v="9.9185999999999996E-2"/>
    <s v="8"/>
    <s v="scale_mpi_epyc_job_12277.out "/>
    <s v="scale_mpi_epyc_epyc008_2023-06-13_21-09-32.csv "/>
    <s v="e0 100 100 1 1 7"/>
    <e v="#N/A"/>
    <e v="#N/A"/>
    <e v="#N/A"/>
    <e v="#N/A"/>
    <x v="2"/>
  </r>
  <r>
    <x v="1"/>
    <x v="2"/>
    <n v="100"/>
    <x v="0"/>
    <x v="7"/>
    <n v="1"/>
    <n v="1.589971"/>
    <n v="0.35275099999999998"/>
    <n v="0.73588299999999995"/>
    <n v="0.105126"/>
    <s v="8"/>
    <s v="scale_mpi_epyc_job_12277.out "/>
    <s v="scale_mpi_epyc_epyc008_2023-06-13_21-09-32.csv "/>
    <s v="e0 100 100 1 1 8"/>
    <e v="#N/A"/>
    <e v="#N/A"/>
    <e v="#N/A"/>
    <e v="#N/A"/>
    <x v="2"/>
  </r>
  <r>
    <x v="1"/>
    <x v="2"/>
    <n v="100"/>
    <x v="0"/>
    <x v="8"/>
    <n v="1"/>
    <n v="1.545525"/>
    <n v="0.415406"/>
    <n v="0.87661900000000004"/>
    <n v="0.10957699999999999"/>
    <s v="8"/>
    <s v="scale_mpi_epyc_job_12277.out "/>
    <s v="scale_mpi_epyc_epyc008_2023-06-13_21-09-32.csv "/>
    <s v="e0 100 100 1 1 9"/>
    <e v="#N/A"/>
    <e v="#N/A"/>
    <e v="#N/A"/>
    <e v="#N/A"/>
    <x v="2"/>
  </r>
  <r>
    <x v="1"/>
    <x v="2"/>
    <n v="100"/>
    <x v="0"/>
    <x v="9"/>
    <n v="1"/>
    <n v="1.6668369999999999"/>
    <n v="0.53295700000000001"/>
    <n v="1.1553119999999999"/>
    <n v="0.12836800000000001"/>
    <s v="8"/>
    <s v="scale_mpi_epyc_job_12277.out "/>
    <s v="scale_mpi_epyc_epyc008_2023-06-13_21-09-32.csv "/>
    <s v="e0 100 100 1 1 10"/>
    <e v="#N/A"/>
    <e v="#N/A"/>
    <e v="#N/A"/>
    <e v="#N/A"/>
    <x v="2"/>
  </r>
  <r>
    <x v="1"/>
    <x v="2"/>
    <n v="100"/>
    <x v="0"/>
    <x v="10"/>
    <n v="1"/>
    <n v="1.6657040000000001"/>
    <n v="0.38203900000000002"/>
    <n v="1.66886"/>
    <n v="0.16688600000000001"/>
    <s v="8"/>
    <s v="scale_mpi_epyc_job_12277.out "/>
    <s v="scale_mpi_epyc_epyc008_2023-06-13_21-09-32.csv "/>
    <s v="e0 100 100 1 1 11"/>
    <e v="#N/A"/>
    <e v="#N/A"/>
    <e v="#N/A"/>
    <e v="#N/A"/>
    <x v="2"/>
  </r>
  <r>
    <x v="1"/>
    <x v="2"/>
    <n v="100"/>
    <x v="0"/>
    <x v="11"/>
    <n v="1"/>
    <n v="1.7509380000000001"/>
    <n v="0.47903200000000001"/>
    <n v="2.213095"/>
    <n v="0.20119000000000001"/>
    <s v="8"/>
    <s v="scale_mpi_epyc_job_12277.out "/>
    <s v="scale_mpi_epyc_epyc008_2023-06-13_21-09-32.csv "/>
    <s v="e0 100 100 1 1 12"/>
    <e v="#N/A"/>
    <e v="#N/A"/>
    <e v="#N/A"/>
    <e v="#N/A"/>
    <x v="2"/>
  </r>
  <r>
    <x v="1"/>
    <x v="2"/>
    <n v="100"/>
    <x v="0"/>
    <x v="12"/>
    <n v="1"/>
    <n v="1.7879579999999999"/>
    <n v="0.55206200000000005"/>
    <n v="2.1430899999999999"/>
    <n v="0.178591"/>
    <s v="8"/>
    <s v="scale_mpi_epyc_job_12277.out "/>
    <s v="scale_mpi_epyc_epyc008_2023-06-13_21-09-32.csv "/>
    <s v="e0 100 100 1 1 13"/>
    <e v="#N/A"/>
    <e v="#N/A"/>
    <e v="#N/A"/>
    <e v="#N/A"/>
    <x v="2"/>
  </r>
  <r>
    <x v="1"/>
    <x v="2"/>
    <n v="100"/>
    <x v="0"/>
    <x v="13"/>
    <n v="1"/>
    <n v="1.7694589999999999"/>
    <n v="0.52380400000000005"/>
    <n v="2.4119250000000001"/>
    <n v="0.185533"/>
    <s v="8"/>
    <s v="scale_mpi_epyc_job_12277.out "/>
    <s v="scale_mpi_epyc_epyc008_2023-06-13_21-09-32.csv "/>
    <s v="e0 100 100 1 1 14"/>
    <e v="#N/A"/>
    <e v="#N/A"/>
    <e v="#N/A"/>
    <e v="#N/A"/>
    <x v="2"/>
  </r>
  <r>
    <x v="1"/>
    <x v="2"/>
    <n v="100"/>
    <x v="0"/>
    <x v="14"/>
    <n v="1"/>
    <n v="1.9269689999999999"/>
    <n v="0.62576399999999999"/>
    <n v="3.3504149999999999"/>
    <n v="0.239315"/>
    <s v="8"/>
    <s v="scale_mpi_epyc_job_12277.out "/>
    <s v="scale_mpi_epyc_epyc008_2023-06-13_21-09-32.csv "/>
    <s v="e0 100 100 1 1 15"/>
    <e v="#N/A"/>
    <e v="#N/A"/>
    <e v="#N/A"/>
    <e v="#N/A"/>
    <x v="2"/>
  </r>
  <r>
    <x v="1"/>
    <x v="2"/>
    <n v="100"/>
    <x v="0"/>
    <x v="15"/>
    <n v="1"/>
    <n v="2.0680610000000001"/>
    <n v="0.76123200000000002"/>
    <n v="3.4751050000000001"/>
    <n v="0.23167399999999999"/>
    <s v="8"/>
    <s v="scale_mpi_epyc_job_12277.out "/>
    <s v="scale_mpi_epyc_epyc008_2023-06-13_21-09-32.csv "/>
    <s v="e0 100 100 1 1 16"/>
    <e v="#N/A"/>
    <e v="#N/A"/>
    <e v="#N/A"/>
    <e v="#N/A"/>
    <x v="2"/>
  </r>
  <r>
    <x v="1"/>
    <x v="2"/>
    <n v="100"/>
    <x v="0"/>
    <x v="16"/>
    <n v="1"/>
    <n v="1.998801"/>
    <n v="0.72969300000000004"/>
    <n v="3.4646460000000001"/>
    <n v="0.21654000000000001"/>
    <s v="8"/>
    <s v="scale_mpi_epyc_job_12277.out "/>
    <s v="scale_mpi_epyc_epyc008_2023-06-13_21-09-32.csv "/>
    <s v="e0 100 100 1 1 17"/>
    <e v="#N/A"/>
    <e v="#N/A"/>
    <e v="#N/A"/>
    <e v="#N/A"/>
    <x v="2"/>
  </r>
  <r>
    <x v="1"/>
    <x v="2"/>
    <n v="100"/>
    <x v="0"/>
    <x v="17"/>
    <n v="1"/>
    <n v="2.081086"/>
    <n v="0.87507900000000005"/>
    <n v="3.8752270000000002"/>
    <n v="0.22795499999999999"/>
    <s v="8"/>
    <s v="scale_mpi_epyc_job_12277.out "/>
    <s v="scale_mpi_epyc_epyc008_2023-06-13_21-09-32.csv "/>
    <s v="e0 100 100 1 1 18"/>
    <e v="#N/A"/>
    <e v="#N/A"/>
    <e v="#N/A"/>
    <e v="#N/A"/>
    <x v="2"/>
  </r>
  <r>
    <x v="1"/>
    <x v="2"/>
    <n v="100"/>
    <x v="0"/>
    <x v="18"/>
    <n v="1"/>
    <n v="2.368703"/>
    <n v="1.060373"/>
    <n v="6.5461830000000001"/>
    <n v="0.36367699999999997"/>
    <s v="8"/>
    <s v="scale_mpi_epyc_job_12277.out "/>
    <s v="scale_mpi_epyc_epyc008_2023-06-13_21-09-32.csv "/>
    <s v="e0 100 100 1 1 19"/>
    <e v="#N/A"/>
    <e v="#N/A"/>
    <e v="#N/A"/>
    <e v="#N/A"/>
    <x v="2"/>
  </r>
  <r>
    <x v="1"/>
    <x v="2"/>
    <n v="100"/>
    <x v="0"/>
    <x v="19"/>
    <n v="1"/>
    <n v="2.1917589999999998"/>
    <n v="0.848607"/>
    <n v="5.4995089999999998"/>
    <n v="0.28944799999999998"/>
    <s v="8"/>
    <s v="scale_mpi_epyc_job_12277.out "/>
    <s v="scale_mpi_epyc_epyc008_2023-06-13_21-09-32.csv "/>
    <s v="e0 100 100 1 1 20"/>
    <e v="#N/A"/>
    <e v="#N/A"/>
    <e v="#N/A"/>
    <e v="#N/A"/>
    <x v="2"/>
  </r>
  <r>
    <x v="1"/>
    <x v="2"/>
    <n v="100"/>
    <x v="0"/>
    <x v="20"/>
    <n v="1"/>
    <n v="2.355731"/>
    <n v="0.94904699999999997"/>
    <n v="5.5832660000000001"/>
    <n v="0.27916299999999999"/>
    <s v="8"/>
    <s v="scale_mpi_epyc_job_12277.out "/>
    <s v="scale_mpi_epyc_epyc008_2023-06-13_21-09-32.csv "/>
    <s v="e0 100 100 1 1 21"/>
    <e v="#N/A"/>
    <e v="#N/A"/>
    <e v="#N/A"/>
    <e v="#N/A"/>
    <x v="2"/>
  </r>
  <r>
    <x v="1"/>
    <x v="2"/>
    <n v="100"/>
    <x v="0"/>
    <x v="21"/>
    <n v="1"/>
    <n v="2.3934980000000001"/>
    <n v="1.001611"/>
    <n v="6.7141209999999996"/>
    <n v="0.31972"/>
    <s v="8"/>
    <s v="scale_mpi_epyc_job_12277.out "/>
    <s v="scale_mpi_epyc_epyc008_2023-06-13_21-09-32.csv "/>
    <s v="e0 100 100 1 1 22"/>
    <e v="#N/A"/>
    <e v="#N/A"/>
    <e v="#N/A"/>
    <e v="#N/A"/>
    <x v="2"/>
  </r>
  <r>
    <x v="1"/>
    <x v="2"/>
    <n v="100"/>
    <x v="0"/>
    <x v="22"/>
    <n v="1"/>
    <n v="2.700955"/>
    <n v="1.2978259999999999"/>
    <n v="10.089795000000001"/>
    <n v="0.45862700000000001"/>
    <s v="8"/>
    <s v="scale_mpi_epyc_job_12277.out "/>
    <s v="scale_mpi_epyc_epyc008_2023-06-13_21-09-32.csv "/>
    <s v="e0 100 100 1 1 23"/>
    <e v="#N/A"/>
    <e v="#N/A"/>
    <e v="#N/A"/>
    <e v="#N/A"/>
    <x v="2"/>
  </r>
  <r>
    <x v="1"/>
    <x v="2"/>
    <n v="100"/>
    <x v="0"/>
    <x v="23"/>
    <n v="1"/>
    <n v="2.4374500000000001"/>
    <n v="1.060883"/>
    <n v="8.1044239999999999"/>
    <n v="0.35236600000000001"/>
    <s v="8"/>
    <s v="scale_mpi_epyc_job_12277.out "/>
    <s v="scale_mpi_epyc_epyc008_2023-06-13_21-09-32.csv "/>
    <s v="e0 100 100 1 1 24"/>
    <e v="#N/A"/>
    <e v="#N/A"/>
    <e v="#N/A"/>
    <e v="#N/A"/>
    <x v="2"/>
  </r>
  <r>
    <x v="1"/>
    <x v="2"/>
    <n v="100"/>
    <x v="0"/>
    <x v="24"/>
    <n v="1"/>
    <n v="2.5690529999999998"/>
    <n v="1.0973869999999999"/>
    <n v="9.077826"/>
    <n v="0.378243"/>
    <s v="8"/>
    <s v="scale_mpi_epyc_job_12277.out "/>
    <s v="scale_mpi_epyc_epyc008_2023-06-13_21-09-32.csv "/>
    <s v="e0 100 100 1 1 25"/>
    <e v="#N/A"/>
    <e v="#N/A"/>
    <e v="#N/A"/>
    <e v="#N/A"/>
    <x v="2"/>
  </r>
  <r>
    <x v="1"/>
    <x v="2"/>
    <n v="100"/>
    <x v="0"/>
    <x v="25"/>
    <n v="1"/>
    <n v="2.6730800000000001"/>
    <n v="0.989255"/>
    <n v="11.575578"/>
    <n v="0.46302300000000002"/>
    <s v="8"/>
    <s v="scale_mpi_epyc_job_12277.out "/>
    <s v="scale_mpi_epyc_epyc008_2023-06-13_21-09-32.csv "/>
    <s v="e0 100 100 1 1 26"/>
    <e v="#N/A"/>
    <e v="#N/A"/>
    <e v="#N/A"/>
    <e v="#N/A"/>
    <x v="2"/>
  </r>
  <r>
    <x v="1"/>
    <x v="2"/>
    <n v="100"/>
    <x v="0"/>
    <x v="26"/>
    <n v="1"/>
    <n v="2.8468930000000001"/>
    <n v="1.394385"/>
    <n v="10.362225"/>
    <n v="0.39854699999999998"/>
    <s v="8"/>
    <s v="scale_mpi_epyc_job_12277.out "/>
    <s v="scale_mpi_epyc_epyc008_2023-06-13_21-09-32.csv "/>
    <s v="e0 100 100 1 1 27"/>
    <e v="#N/A"/>
    <e v="#N/A"/>
    <e v="#N/A"/>
    <e v="#N/A"/>
    <x v="2"/>
  </r>
  <r>
    <x v="1"/>
    <x v="2"/>
    <n v="100"/>
    <x v="0"/>
    <x v="27"/>
    <n v="1"/>
    <n v="2.6779600000000001"/>
    <n v="1.041811"/>
    <n v="11.308426000000001"/>
    <n v="0.41883100000000001"/>
    <s v="8"/>
    <s v="scale_mpi_epyc_job_12277.out "/>
    <s v="scale_mpi_epyc_epyc008_2023-06-13_21-09-32.csv "/>
    <s v="e0 100 100 1 1 28"/>
    <e v="#N/A"/>
    <e v="#N/A"/>
    <e v="#N/A"/>
    <e v="#N/A"/>
    <x v="2"/>
  </r>
  <r>
    <x v="1"/>
    <x v="2"/>
    <n v="100"/>
    <x v="0"/>
    <x v="28"/>
    <n v="1"/>
    <n v="2.7974290000000002"/>
    <n v="1.164741"/>
    <n v="9.6130770000000005"/>
    <n v="0.34332400000000002"/>
    <s v="8"/>
    <s v="scale_mpi_epyc_job_12277.out "/>
    <s v="scale_mpi_epyc_epyc008_2023-06-13_21-09-32.csv "/>
    <s v="e0 100 100 1 1 29"/>
    <e v="#N/A"/>
    <e v="#N/A"/>
    <e v="#N/A"/>
    <e v="#N/A"/>
    <x v="2"/>
  </r>
  <r>
    <x v="1"/>
    <x v="2"/>
    <n v="100"/>
    <x v="0"/>
    <x v="29"/>
    <n v="1"/>
    <n v="3.0585870000000002"/>
    <n v="1.431967"/>
    <n v="13.886106"/>
    <n v="0.47883100000000001"/>
    <s v="8"/>
    <s v="scale_mpi_epyc_job_12277.out "/>
    <s v="scale_mpi_epyc_epyc008_2023-06-13_21-09-32.csv "/>
    <s v="e0 100 100 1 1 30"/>
    <e v="#N/A"/>
    <e v="#N/A"/>
    <e v="#N/A"/>
    <e v="#N/A"/>
    <x v="2"/>
  </r>
  <r>
    <x v="1"/>
    <x v="2"/>
    <n v="100"/>
    <x v="0"/>
    <x v="30"/>
    <n v="1"/>
    <n v="3.028632"/>
    <n v="1.3023260000000001"/>
    <n v="16.470175999999999"/>
    <n v="0.54900599999999999"/>
    <s v="8"/>
    <s v="scale_mpi_epyc_job_12277.out "/>
    <s v="scale_mpi_epyc_epyc008_2023-06-13_21-09-32.csv "/>
    <s v="e0 100 100 1 1 31"/>
    <e v="#N/A"/>
    <e v="#N/A"/>
    <e v="#N/A"/>
    <e v="#N/A"/>
    <x v="2"/>
  </r>
  <r>
    <x v="1"/>
    <x v="2"/>
    <n v="100"/>
    <x v="0"/>
    <x v="31"/>
    <n v="1"/>
    <n v="2.901913"/>
    <n v="1.3296950000000001"/>
    <n v="12.5855"/>
    <n v="0.40598400000000001"/>
    <s v="8"/>
    <s v="scale_mpi_epyc_job_12277.out "/>
    <s v="scale_mpi_epyc_epyc008_2023-06-13_21-09-32.csv "/>
    <s v="e0 100 100 1 1 32"/>
    <e v="#N/A"/>
    <e v="#N/A"/>
    <e v="#N/A"/>
    <e v="#N/A"/>
    <x v="2"/>
  </r>
  <r>
    <x v="1"/>
    <x v="2"/>
    <n v="100"/>
    <x v="0"/>
    <x v="32"/>
    <n v="1"/>
    <n v="2.9254540000000002"/>
    <n v="1.246067"/>
    <n v="14.573655"/>
    <n v="0.45542700000000003"/>
    <s v="8"/>
    <s v="scale_mpi_epyc_job_12277.out "/>
    <s v="scale_mpi_epyc_epyc008_2023-06-13_21-09-32.csv "/>
    <s v="e0 100 100 1 1 33"/>
    <e v="#N/A"/>
    <e v="#N/A"/>
    <e v="#N/A"/>
    <e v="#N/A"/>
    <x v="2"/>
  </r>
  <r>
    <x v="1"/>
    <x v="2"/>
    <n v="100"/>
    <x v="0"/>
    <x v="33"/>
    <n v="1"/>
    <n v="3.1272709999999999"/>
    <n v="1.5584039999999999"/>
    <n v="15.485039"/>
    <n v="0.46924399999999999"/>
    <s v="8"/>
    <s v="scale_mpi_epyc_job_12277.out "/>
    <s v="scale_mpi_epyc_epyc008_2023-06-13_21-09-32.csv "/>
    <s v="e0 100 100 1 1 34"/>
    <e v="#N/A"/>
    <e v="#N/A"/>
    <e v="#N/A"/>
    <e v="#N/A"/>
    <x v="2"/>
  </r>
  <r>
    <x v="1"/>
    <x v="2"/>
    <n v="100"/>
    <x v="0"/>
    <x v="34"/>
    <n v="1"/>
    <n v="3.3710689999999999"/>
    <n v="1.870933"/>
    <n v="20.675433999999999"/>
    <n v="0.608101"/>
    <s v="8"/>
    <s v="scale_mpi_epyc_job_12277.out "/>
    <s v="scale_mpi_epyc_epyc008_2023-06-13_21-09-32.csv "/>
    <s v="e0 100 100 1 1 35"/>
    <e v="#N/A"/>
    <e v="#N/A"/>
    <e v="#N/A"/>
    <e v="#N/A"/>
    <x v="2"/>
  </r>
  <r>
    <x v="1"/>
    <x v="2"/>
    <n v="100"/>
    <x v="0"/>
    <x v="35"/>
    <n v="1"/>
    <n v="3.378946"/>
    <n v="1.697433"/>
    <n v="20.710929"/>
    <n v="0.59174099999999996"/>
    <s v="8"/>
    <s v="scale_mpi_epyc_job_12277.out "/>
    <s v="scale_mpi_epyc_epyc008_2023-06-13_21-09-32.csv "/>
    <s v="e0 100 100 1 1 36"/>
    <e v="#N/A"/>
    <e v="#N/A"/>
    <e v="#N/A"/>
    <e v="#N/A"/>
    <x v="2"/>
  </r>
  <r>
    <x v="1"/>
    <x v="2"/>
    <n v="100"/>
    <x v="0"/>
    <x v="36"/>
    <n v="1"/>
    <n v="3.2040410000000001"/>
    <n v="1.4420539999999999"/>
    <n v="17.471406999999999"/>
    <n v="0.485317"/>
    <s v="8"/>
    <s v="scale_mpi_epyc_job_12277.out "/>
    <s v="scale_mpi_epyc_epyc008_2023-06-13_21-09-32.csv "/>
    <s v="e0 100 100 1 1 37"/>
    <e v="#N/A"/>
    <e v="#N/A"/>
    <e v="#N/A"/>
    <e v="#N/A"/>
    <x v="2"/>
  </r>
  <r>
    <x v="1"/>
    <x v="2"/>
    <n v="100"/>
    <x v="0"/>
    <x v="37"/>
    <n v="1"/>
    <n v="3.18784"/>
    <n v="1.6029040000000001"/>
    <n v="17.74587"/>
    <n v="0.47961799999999999"/>
    <s v="8"/>
    <s v="scale_mpi_epyc_job_12277.out "/>
    <s v="scale_mpi_epyc_epyc008_2023-06-13_21-09-32.csv "/>
    <s v="e0 100 100 1 1 38"/>
    <e v="#N/A"/>
    <e v="#N/A"/>
    <e v="#N/A"/>
    <e v="#N/A"/>
    <x v="2"/>
  </r>
  <r>
    <x v="1"/>
    <x v="2"/>
    <n v="100"/>
    <x v="0"/>
    <x v="38"/>
    <n v="1"/>
    <n v="3.6039159999999999"/>
    <n v="1.935862"/>
    <n v="23.178795000000001"/>
    <n v="0.60996799999999995"/>
    <s v="8"/>
    <s v="scale_mpi_epyc_job_12277.out "/>
    <s v="scale_mpi_epyc_epyc008_2023-06-13_21-09-32.csv "/>
    <s v="e0 100 100 1 1 39"/>
    <e v="#N/A"/>
    <e v="#N/A"/>
    <e v="#N/A"/>
    <e v="#N/A"/>
    <x v="2"/>
  </r>
  <r>
    <x v="1"/>
    <x v="2"/>
    <n v="100"/>
    <x v="0"/>
    <x v="39"/>
    <n v="1"/>
    <n v="3.4610159999999999"/>
    <n v="1.516311"/>
    <n v="18.860651000000001"/>
    <n v="0.48360599999999998"/>
    <s v="8"/>
    <s v="scale_mpi_epyc_job_12277.out "/>
    <s v="scale_mpi_epyc_epyc008_2023-06-13_21-09-32.csv "/>
    <s v="e0 100 100 1 1 40"/>
    <e v="#N/A"/>
    <e v="#N/A"/>
    <e v="#N/A"/>
    <e v="#N/A"/>
    <x v="2"/>
  </r>
  <r>
    <x v="1"/>
    <x v="2"/>
    <n v="100"/>
    <x v="0"/>
    <x v="40"/>
    <n v="1"/>
    <n v="5.0951579999999996"/>
    <n v="3.1188210000000001"/>
    <n v="30.876929000000001"/>
    <n v="0.77192300000000003"/>
    <s v="8"/>
    <s v="scale_mpi_epyc_job_12277.out "/>
    <s v="scale_mpi_epyc_epyc008_2023-06-13_21-09-32.csv "/>
    <s v="e0 100 100 1 1 41"/>
    <e v="#N/A"/>
    <e v="#N/A"/>
    <e v="#N/A"/>
    <e v="#N/A"/>
    <x v="2"/>
  </r>
  <r>
    <x v="1"/>
    <x v="2"/>
    <n v="100"/>
    <x v="0"/>
    <x v="41"/>
    <n v="1"/>
    <n v="3.526548"/>
    <n v="1.6921470000000001"/>
    <n v="23.721181999999999"/>
    <n v="0.578565"/>
    <s v="8"/>
    <s v="scale_mpi_epyc_job_12277.out "/>
    <s v="scale_mpi_epyc_epyc008_2023-06-13_21-09-32.csv "/>
    <s v="e0 100 100 1 1 42"/>
    <e v="#N/A"/>
    <e v="#N/A"/>
    <e v="#N/A"/>
    <e v="#N/A"/>
    <x v="2"/>
  </r>
  <r>
    <x v="1"/>
    <x v="2"/>
    <n v="100"/>
    <x v="0"/>
    <x v="42"/>
    <n v="1"/>
    <n v="3.7175039999999999"/>
    <n v="1.9530970000000001"/>
    <n v="24.039695999999999"/>
    <n v="0.57237400000000005"/>
    <s v="8"/>
    <s v="scale_mpi_epyc_job_12277.out "/>
    <s v="scale_mpi_epyc_epyc008_2023-06-13_21-09-32.csv "/>
    <s v="e0 100 100 1 1 43"/>
    <e v="#N/A"/>
    <e v="#N/A"/>
    <e v="#N/A"/>
    <e v="#N/A"/>
    <x v="2"/>
  </r>
  <r>
    <x v="1"/>
    <x v="2"/>
    <n v="100"/>
    <x v="0"/>
    <x v="43"/>
    <n v="1"/>
    <n v="3.5310820000000001"/>
    <n v="1.919678"/>
    <n v="22.336349999999999"/>
    <n v="0.51944999999999997"/>
    <s v="8"/>
    <s v="scale_mpi_epyc_job_12277.out "/>
    <s v="scale_mpi_epyc_epyc008_2023-06-13_21-09-32.csv "/>
    <s v="e0 100 100 1 1 44"/>
    <e v="#N/A"/>
    <e v="#N/A"/>
    <e v="#N/A"/>
    <e v="#N/A"/>
    <x v="2"/>
  </r>
  <r>
    <x v="1"/>
    <x v="2"/>
    <n v="100"/>
    <x v="0"/>
    <x v="44"/>
    <n v="1"/>
    <n v="4.6268659999999997"/>
    <n v="2.900757"/>
    <n v="26.461669000000001"/>
    <n v="0.60140199999999999"/>
    <s v="8"/>
    <s v="scale_mpi_epyc_job_12277.out "/>
    <s v="scale_mpi_epyc_epyc008_2023-06-13_21-09-32.csv "/>
    <s v="e0 100 100 1 1 45"/>
    <e v="#N/A"/>
    <e v="#N/A"/>
    <e v="#N/A"/>
    <e v="#N/A"/>
    <x v="2"/>
  </r>
  <r>
    <x v="1"/>
    <x v="2"/>
    <n v="100"/>
    <x v="0"/>
    <x v="45"/>
    <n v="1"/>
    <n v="3.792475"/>
    <n v="2.0599479999999999"/>
    <n v="24.974321"/>
    <n v="0.55498499999999995"/>
    <s v="8"/>
    <s v="scale_mpi_epyc_job_12277.out "/>
    <s v="scale_mpi_epyc_epyc008_2023-06-13_21-09-32.csv "/>
    <s v="e0 100 100 1 1 46"/>
    <e v="#N/A"/>
    <e v="#N/A"/>
    <e v="#N/A"/>
    <e v="#N/A"/>
    <x v="2"/>
  </r>
  <r>
    <x v="1"/>
    <x v="2"/>
    <n v="100"/>
    <x v="0"/>
    <x v="46"/>
    <n v="1"/>
    <n v="4.1312389999999999"/>
    <n v="2.1226530000000001"/>
    <n v="28.439456"/>
    <n v="0.61824900000000005"/>
    <s v="8"/>
    <s v="scale_mpi_epyc_job_12277.out "/>
    <s v="scale_mpi_epyc_epyc008_2023-06-13_21-09-32.csv "/>
    <s v="e0 100 100 1 1 47"/>
    <e v="#N/A"/>
    <e v="#N/A"/>
    <e v="#N/A"/>
    <e v="#N/A"/>
    <x v="2"/>
  </r>
  <r>
    <x v="1"/>
    <x v="2"/>
    <n v="100"/>
    <x v="0"/>
    <x v="47"/>
    <n v="1"/>
    <n v="4.0078639999999996"/>
    <n v="2.0363340000000001"/>
    <n v="29.622012999999999"/>
    <n v="0.63025600000000004"/>
    <s v="8"/>
    <s v="scale_mpi_epyc_job_12277.out "/>
    <s v="scale_mpi_epyc_epyc008_2023-06-13_21-09-32.csv "/>
    <s v="e0 100 100 1 1 48"/>
    <e v="#N/A"/>
    <e v="#N/A"/>
    <e v="#N/A"/>
    <e v="#N/A"/>
    <x v="2"/>
  </r>
  <r>
    <x v="1"/>
    <x v="2"/>
    <n v="100"/>
    <x v="0"/>
    <x v="48"/>
    <n v="1"/>
    <n v="5.1249700000000002"/>
    <n v="3.0508280000000001"/>
    <n v="29.804866000000001"/>
    <n v="0.62093500000000001"/>
    <s v="8"/>
    <s v="scale_mpi_epyc_job_12277.out "/>
    <s v="scale_mpi_epyc_epyc008_2023-06-13_21-09-32.csv "/>
    <s v="e0 100 100 1 1 49"/>
    <e v="#N/A"/>
    <e v="#N/A"/>
    <e v="#N/A"/>
    <e v="#N/A"/>
    <x v="2"/>
  </r>
  <r>
    <x v="1"/>
    <x v="2"/>
    <n v="100"/>
    <x v="0"/>
    <x v="49"/>
    <n v="1"/>
    <n v="4.4206479999999999"/>
    <n v="2.3452790000000001"/>
    <n v="34.368958999999997"/>
    <n v="0.701407"/>
    <s v="8"/>
    <s v="scale_mpi_epyc_job_12277.out "/>
    <s v="scale_mpi_epyc_epyc008_2023-06-13_21-09-32.csv "/>
    <s v="e0 100 100 1 1 50"/>
    <e v="#N/A"/>
    <e v="#N/A"/>
    <e v="#N/A"/>
    <e v="#N/A"/>
    <x v="2"/>
  </r>
  <r>
    <x v="1"/>
    <x v="2"/>
    <n v="100"/>
    <x v="0"/>
    <x v="50"/>
    <n v="1"/>
    <n v="4.1068689999999997"/>
    <n v="2.0338799999999999"/>
    <n v="29.767665000000001"/>
    <n v="0.59535300000000002"/>
    <s v="8"/>
    <s v="scale_mpi_epyc_job_12277.out "/>
    <s v="scale_mpi_epyc_epyc008_2023-06-13_21-09-32.csv "/>
    <s v="e0 100 100 1 1 51"/>
    <e v="#N/A"/>
    <e v="#N/A"/>
    <e v="#N/A"/>
    <e v="#N/A"/>
    <x v="2"/>
  </r>
  <r>
    <x v="1"/>
    <x v="2"/>
    <n v="100"/>
    <x v="0"/>
    <x v="51"/>
    <n v="1"/>
    <n v="5.0684089999999999"/>
    <n v="3.109016"/>
    <n v="31.648716"/>
    <n v="0.62056299999999998"/>
    <s v="8"/>
    <s v="scale_mpi_epyc_job_12277.out "/>
    <s v="scale_mpi_epyc_epyc008_2023-06-13_21-09-32.csv "/>
    <s v="e0 100 100 1 1 52"/>
    <e v="#N/A"/>
    <e v="#N/A"/>
    <e v="#N/A"/>
    <e v="#N/A"/>
    <x v="2"/>
  </r>
  <r>
    <x v="1"/>
    <x v="2"/>
    <n v="100"/>
    <x v="0"/>
    <x v="52"/>
    <n v="1"/>
    <n v="4.4675529999999997"/>
    <n v="1.838978"/>
    <n v="33.455869999999997"/>
    <n v="0.64338200000000001"/>
    <s v="8"/>
    <s v="scale_mpi_epyc_job_12277.out "/>
    <s v="scale_mpi_epyc_epyc008_2023-06-13_21-09-32.csv "/>
    <s v="e0 100 100 1 1 53"/>
    <e v="#N/A"/>
    <e v="#N/A"/>
    <e v="#N/A"/>
    <e v="#N/A"/>
    <x v="2"/>
  </r>
  <r>
    <x v="1"/>
    <x v="2"/>
    <n v="100"/>
    <x v="0"/>
    <x v="53"/>
    <n v="1"/>
    <n v="4.6704210000000002"/>
    <n v="2.1802049999999999"/>
    <n v="34.526989999999998"/>
    <n v="0.65145299999999995"/>
    <s v="8"/>
    <s v="scale_mpi_epyc_job_12277.out "/>
    <s v="scale_mpi_epyc_epyc008_2023-06-13_21-09-32.csv "/>
    <s v="e0 100 100 1 1 54"/>
    <e v="#N/A"/>
    <e v="#N/A"/>
    <e v="#N/A"/>
    <e v="#N/A"/>
    <x v="2"/>
  </r>
  <r>
    <x v="1"/>
    <x v="2"/>
    <n v="100"/>
    <x v="0"/>
    <x v="54"/>
    <n v="1"/>
    <n v="5.330222"/>
    <n v="3.0995469999999998"/>
    <n v="74.778671000000003"/>
    <n v="1.38479"/>
    <s v="8"/>
    <s v="scale_mpi_epyc_job_12277.out "/>
    <s v="scale_mpi_epyc_epyc008_2023-06-13_21-09-32.csv "/>
    <s v="e0 100 100 1 1 55"/>
    <e v="#N/A"/>
    <e v="#N/A"/>
    <e v="#N/A"/>
    <e v="#N/A"/>
    <x v="2"/>
  </r>
  <r>
    <x v="1"/>
    <x v="2"/>
    <n v="100"/>
    <x v="0"/>
    <x v="55"/>
    <n v="1"/>
    <n v="4.5733839999999999"/>
    <n v="2.5262199999999999"/>
    <n v="37.041500999999997"/>
    <n v="0.67348200000000003"/>
    <s v="8"/>
    <s v="scale_mpi_epyc_job_12277.out "/>
    <s v="scale_mpi_epyc_epyc008_2023-06-13_21-09-32.csv "/>
    <s v="e0 100 100 1 1 56"/>
    <e v="#N/A"/>
    <e v="#N/A"/>
    <e v="#N/A"/>
    <e v="#N/A"/>
    <x v="2"/>
  </r>
  <r>
    <x v="1"/>
    <x v="2"/>
    <n v="100"/>
    <x v="0"/>
    <x v="56"/>
    <n v="1"/>
    <n v="4.8807539999999996"/>
    <n v="2.6486450000000001"/>
    <n v="41.540588"/>
    <n v="0.74179600000000001"/>
    <s v="8"/>
    <s v="scale_mpi_epyc_job_12277.out "/>
    <s v="scale_mpi_epyc_epyc008_2023-06-13_21-09-32.csv "/>
    <s v="e0 100 100 1 1 57"/>
    <e v="#N/A"/>
    <e v="#N/A"/>
    <e v="#N/A"/>
    <e v="#N/A"/>
    <x v="2"/>
  </r>
  <r>
    <x v="1"/>
    <x v="2"/>
    <n v="100"/>
    <x v="0"/>
    <x v="57"/>
    <n v="1"/>
    <n v="5.8474649999999997"/>
    <n v="3.4845899999999999"/>
    <n v="66.785467999999995"/>
    <n v="1.171675"/>
    <s v="8"/>
    <s v="scale_mpi_epyc_job_12277.out "/>
    <s v="scale_mpi_epyc_epyc008_2023-06-13_21-09-32.csv "/>
    <s v="e0 100 100 1 1 58"/>
    <e v="#N/A"/>
    <e v="#N/A"/>
    <e v="#N/A"/>
    <e v="#N/A"/>
    <x v="2"/>
  </r>
  <r>
    <x v="1"/>
    <x v="2"/>
    <n v="100"/>
    <x v="0"/>
    <x v="58"/>
    <n v="1"/>
    <n v="4.3550259999999996"/>
    <n v="2.52657"/>
    <n v="48.787194999999997"/>
    <n v="0.84115899999999999"/>
    <s v="8"/>
    <s v="scale_mpi_epyc_job_12277.out "/>
    <s v="scale_mpi_epyc_epyc008_2023-06-13_21-09-32.csv "/>
    <s v="e0 100 100 1 1 59"/>
    <e v="#N/A"/>
    <e v="#N/A"/>
    <e v="#N/A"/>
    <e v="#N/A"/>
    <x v="2"/>
  </r>
  <r>
    <x v="1"/>
    <x v="2"/>
    <n v="100"/>
    <x v="0"/>
    <x v="59"/>
    <n v="1"/>
    <n v="4.5366549999999997"/>
    <n v="2.814387"/>
    <n v="46.934413999999997"/>
    <n v="0.79549899999999996"/>
    <s v="8"/>
    <s v="scale_mpi_epyc_job_12277.out "/>
    <s v="scale_mpi_epyc_epyc008_2023-06-13_21-09-32.csv "/>
    <s v="e0 100 100 1 1 60"/>
    <e v="#N/A"/>
    <e v="#N/A"/>
    <e v="#N/A"/>
    <e v="#N/A"/>
    <x v="2"/>
  </r>
  <r>
    <x v="1"/>
    <x v="2"/>
    <n v="100"/>
    <x v="0"/>
    <x v="60"/>
    <n v="1"/>
    <n v="5.5140349999999998"/>
    <n v="3.3609819999999999"/>
    <n v="88.111538999999993"/>
    <n v="1.468526"/>
    <s v="8"/>
    <s v="scale_mpi_epyc_job_12277.out "/>
    <s v="scale_mpi_epyc_epyc008_2023-06-13_21-09-32.csv "/>
    <s v="e0 100 100 1 1 61"/>
    <e v="#N/A"/>
    <e v="#N/A"/>
    <e v="#N/A"/>
    <e v="#N/A"/>
    <x v="2"/>
  </r>
  <r>
    <x v="1"/>
    <x v="2"/>
    <n v="100"/>
    <x v="0"/>
    <x v="61"/>
    <n v="1"/>
    <n v="4.1622209999999997"/>
    <n v="1.8824529999999999"/>
    <n v="47.240026999999998"/>
    <n v="0.77442699999999998"/>
    <s v="8"/>
    <s v="scale_mpi_epyc_job_12277.out "/>
    <s v="scale_mpi_epyc_epyc008_2023-06-13_21-09-32.csv "/>
    <s v="e0 100 100 1 1 62"/>
    <e v="#N/A"/>
    <e v="#N/A"/>
    <e v="#N/A"/>
    <e v="#N/A"/>
    <x v="2"/>
  </r>
  <r>
    <x v="1"/>
    <x v="2"/>
    <n v="100"/>
    <x v="0"/>
    <x v="62"/>
    <n v="1"/>
    <n v="4.804157"/>
    <n v="2.937084"/>
    <n v="53.807226999999997"/>
    <n v="0.86785900000000005"/>
    <s v="8"/>
    <s v="scale_mpi_epyc_job_12277.out "/>
    <s v="scale_mpi_epyc_epyc008_2023-06-13_21-09-32.csv "/>
    <s v="e0 100 100 1 1 63"/>
    <e v="#N/A"/>
    <e v="#N/A"/>
    <e v="#N/A"/>
    <e v="#N/A"/>
    <x v="2"/>
  </r>
  <r>
    <x v="1"/>
    <x v="2"/>
    <n v="100"/>
    <x v="0"/>
    <x v="63"/>
    <n v="1"/>
    <n v="4.6681600000000003"/>
    <n v="1.7933779999999999"/>
    <n v="60.024051999999998"/>
    <n v="0.95276300000000003"/>
    <s v="8"/>
    <s v="scale_mpi_epyc_job_12277.out "/>
    <s v="scale_mpi_epyc_epyc008_2023-06-13_21-09-32.csv "/>
    <s v="e0 100 100 1 1 64"/>
    <e v="#N/A"/>
    <e v="#N/A"/>
    <e v="#N/A"/>
    <e v="#N/A"/>
    <x v="2"/>
  </r>
  <r>
    <x v="1"/>
    <x v="0"/>
    <n v="100"/>
    <x v="2"/>
    <x v="41"/>
    <n v="1"/>
    <n v="255.21296599999999"/>
    <n v="0.26803300000000002"/>
    <n v="5.0853630000000001"/>
    <n v="0.124033"/>
    <s v="4"/>
    <s v="scale_mpi_epyc_job_12292.out "/>
    <s v="scale_mpi_epyc_epyc004_2023-06-14_01-17-28.csv "/>
    <s v="e0 10000 100 100000 1 42"/>
    <n v="240.35090790000004"/>
    <n v="16.077708572347099"/>
    <n v="208.19549075530585"/>
    <n v="272.50632504469422"/>
    <x v="1"/>
  </r>
  <r>
    <x v="3"/>
    <x v="0"/>
    <n v="100"/>
    <x v="0"/>
    <x v="44"/>
    <n v="1"/>
    <n v="27.035892"/>
    <n v="17.453253"/>
    <n v="195.438841"/>
    <n v="4.4417920000000004"/>
    <s v="8"/>
    <s v="scale_mpi_epyc_job_12284.out "/>
    <s v="scale_mpi_epyc_epyc008_2023-06-13_22-48-06.csv "/>
    <s v="e3 10000 100 1 1 45"/>
    <n v="26.816305799999999"/>
    <n v="1.3474073125511306"/>
    <n v="24.121491174897738"/>
    <n v="29.511120425102259"/>
    <x v="0"/>
  </r>
  <r>
    <x v="3"/>
    <x v="0"/>
    <n v="100"/>
    <x v="0"/>
    <x v="58"/>
    <n v="1"/>
    <n v="27.034237000000001"/>
    <n v="17.318660000000001"/>
    <n v="178.88745299999999"/>
    <n v="3.084266"/>
    <s v="8"/>
    <s v="scale_mpi_epyc_job_12284.out "/>
    <s v="scale_mpi_epyc_epyc008_2023-06-13_22-48-06.csv "/>
    <s v="e3 10000 100 1 1 59"/>
    <n v="27.021055400000002"/>
    <n v="1.3078335478748666"/>
    <n v="24.40538830425027"/>
    <n v="29.636722495749733"/>
    <x v="0"/>
  </r>
  <r>
    <x v="4"/>
    <x v="0"/>
    <n v="100"/>
    <x v="0"/>
    <x v="14"/>
    <n v="1"/>
    <n v="27.0321"/>
    <n v="12.238716"/>
    <n v="28.214203999999999"/>
    <n v="2.0152999999999999"/>
    <s v="4"/>
    <s v="scale_mpi_epyc_job_12136.out "/>
    <s v="scale_mpi_epyc_epyc004_2023-06-13_06-06-32.csv "/>
    <s v="e1 10000 100 1 1 15"/>
    <n v="27.95793646666667"/>
    <n v="0.94194740770914576"/>
    <n v="26.074041651248379"/>
    <n v="29.841831282084961"/>
    <x v="0"/>
  </r>
  <r>
    <x v="3"/>
    <x v="0"/>
    <n v="100"/>
    <x v="0"/>
    <x v="54"/>
    <n v="1"/>
    <n v="27.022345000000001"/>
    <n v="15.107103"/>
    <n v="132.37888799999999"/>
    <n v="2.4514610000000001"/>
    <s v="6"/>
    <s v="scale_mpi_epyc_job_12211.out "/>
    <s v="scale_mpi_epyc_epyc006_2023-06-13_12-02-32.csv "/>
    <s v="e3 10000 100 1 1 55"/>
    <n v="26.862871999999999"/>
    <n v="1.2370858180082012"/>
    <n v="24.388700363983595"/>
    <n v="29.337043636016404"/>
    <x v="0"/>
  </r>
  <r>
    <x v="1"/>
    <x v="0"/>
    <n v="100"/>
    <x v="2"/>
    <x v="40"/>
    <n v="1"/>
    <n v="254.49934300000001"/>
    <n v="0.224329"/>
    <n v="4.4971949999999996"/>
    <n v="0.11243"/>
    <s v="4"/>
    <s v="scale_mpi_epyc_job_12145.out "/>
    <s v="scale_mpi_epyc_epyc004_2023-06-13_08-16-43.csv "/>
    <s v="e0 10000 100 100000 1 41"/>
    <n v="239.16124179999997"/>
    <n v="15.576138156078578"/>
    <n v="208.00896548784283"/>
    <n v="270.31351811215711"/>
    <x v="1"/>
  </r>
  <r>
    <x v="1"/>
    <x v="0"/>
    <n v="100"/>
    <x v="2"/>
    <x v="40"/>
    <n v="1"/>
    <n v="252.659132"/>
    <n v="0.31012000000000001"/>
    <n v="7.7092770000000002"/>
    <n v="0.19273199999999999"/>
    <s v="4"/>
    <s v="scale_mpi_epyc_job_12179.out "/>
    <s v="scale_mpi_epyc_epyc004_2023-06-13_10-24-05.csv "/>
    <s v="e0 10000 100 100000 1 41"/>
    <n v="239.16124179999997"/>
    <n v="15.576138156078578"/>
    <n v="208.00896548784283"/>
    <n v="270.31351811215711"/>
    <x v="1"/>
  </r>
  <r>
    <x v="1"/>
    <x v="0"/>
    <n v="100"/>
    <x v="2"/>
    <x v="40"/>
    <n v="1"/>
    <n v="255.275666"/>
    <n v="0.20979600000000001"/>
    <n v="3.8627400000000001"/>
    <n v="9.6569000000000002E-2"/>
    <s v="4"/>
    <s v="scale_mpi_epyc_job_12262.out "/>
    <s v="scale_mpi_epyc_epyc004_2023-06-13_17-36-36.csv "/>
    <s v="e0 10000 100 100000 1 41"/>
    <n v="239.16124179999997"/>
    <n v="15.576138156078578"/>
    <n v="208.00896548784283"/>
    <n v="270.31351811215711"/>
    <x v="1"/>
  </r>
  <r>
    <x v="1"/>
    <x v="0"/>
    <n v="100"/>
    <x v="2"/>
    <x v="40"/>
    <n v="1"/>
    <n v="253.05897200000001"/>
    <n v="0.27347300000000002"/>
    <n v="5.0714249999999996"/>
    <n v="0.12678600000000001"/>
    <s v="4"/>
    <s v="scale_mpi_epyc_job_12292.out "/>
    <s v="scale_mpi_epyc_epyc004_2023-06-14_01-17-28.csv "/>
    <s v="e0 10000 100 100000 1 41"/>
    <n v="239.16124179999997"/>
    <n v="15.576138156078578"/>
    <n v="208.00896548784283"/>
    <n v="270.31351811215711"/>
    <x v="1"/>
  </r>
  <r>
    <x v="4"/>
    <x v="0"/>
    <n v="100"/>
    <x v="0"/>
    <x v="11"/>
    <n v="1"/>
    <n v="27.021363000000001"/>
    <n v="11.325922"/>
    <n v="11.306753"/>
    <n v="1.027887"/>
    <s v="5"/>
    <s v="scale_mpi_epyc_job_12524.out "/>
    <s v="scale_mpi_epyc_epyc005_2023-06-15_00-08-09.csv "/>
    <s v="e1 10000 100 1 1 12"/>
    <n v="27.615154666666665"/>
    <n v="0.62425106587272639"/>
    <n v="26.366652534921212"/>
    <n v="28.863656798412119"/>
    <x v="0"/>
  </r>
  <r>
    <x v="4"/>
    <x v="0"/>
    <n v="100"/>
    <x v="0"/>
    <x v="58"/>
    <n v="1"/>
    <n v="27.016621000000001"/>
    <n v="18.4514"/>
    <n v="236.06021100000001"/>
    <n v="4.070004"/>
    <s v="4"/>
    <s v="scale_mpi_epyc_job_12136.out "/>
    <s v="scale_mpi_epyc_epyc004_2023-06-13_06-06-32.csv "/>
    <s v="e1 10000 100 1 1 59"/>
    <n v="25.040449800000005"/>
    <n v="1.1775018565353812"/>
    <n v="22.685446086929243"/>
    <n v="27.395453513070766"/>
    <x v="0"/>
  </r>
  <r>
    <x v="3"/>
    <x v="0"/>
    <n v="100"/>
    <x v="0"/>
    <x v="56"/>
    <n v="1"/>
    <n v="26.991537999999998"/>
    <n v="16.165026000000001"/>
    <n v="180.414692"/>
    <n v="3.2216909999999999"/>
    <s v="6"/>
    <s v="scale_mpi_epyc_job_12340.out "/>
    <s v="scale_mpi_epyc_epyc006_2023-06-14_14-04-43.csv "/>
    <s v="e3 10000 100 1 1 57"/>
    <n v="26.864716800000004"/>
    <n v="0.3918589030165634"/>
    <n v="26.080998993966876"/>
    <n v="27.648434606033131"/>
    <x v="0"/>
  </r>
  <r>
    <x v="4"/>
    <x v="0"/>
    <n v="100"/>
    <x v="0"/>
    <x v="20"/>
    <n v="1"/>
    <n v="26.985420000000001"/>
    <n v="12.69129"/>
    <n v="46.161504000000001"/>
    <n v="2.3080750000000001"/>
    <s v="5"/>
    <s v="scale_mpi_epyc_job_12524.out "/>
    <s v="scale_mpi_epyc_epyc005_2023-06-15_00-08-09.csv "/>
    <s v="e1 10000 100 1 1 21"/>
    <n v="27.120550733333335"/>
    <n v="1.3229857788994259"/>
    <n v="24.474579175534483"/>
    <n v="29.766522291132187"/>
    <x v="0"/>
  </r>
  <r>
    <x v="1"/>
    <x v="0"/>
    <n v="100"/>
    <x v="2"/>
    <x v="39"/>
    <n v="1"/>
    <n v="253.463446"/>
    <n v="0.25312499999999999"/>
    <n v="5.1700419999999996"/>
    <n v="0.13256499999999999"/>
    <s v="4"/>
    <s v="scale_mpi_epyc_job_12145.out "/>
    <s v="scale_mpi_epyc_epyc004_2023-06-13_08-16-43.csv "/>
    <s v="e0 10000 100 100000 1 40"/>
    <n v="238.74393563636366"/>
    <n v="14.203245752270952"/>
    <n v="210.33744413182177"/>
    <n v="267.15042714090555"/>
    <x v="1"/>
  </r>
  <r>
    <x v="1"/>
    <x v="0"/>
    <n v="100"/>
    <x v="2"/>
    <x v="39"/>
    <n v="1"/>
    <n v="251.245846"/>
    <n v="0.29721399999999998"/>
    <n v="7.0577120000000004"/>
    <n v="0.18096699999999999"/>
    <s v="4"/>
    <s v="scale_mpi_epyc_job_12179.out "/>
    <s v="scale_mpi_epyc_epyc004_2023-06-13_10-24-05.csv "/>
    <s v="e0 10000 100 100000 1 40"/>
    <n v="238.74393563636366"/>
    <n v="14.203245752270952"/>
    <n v="210.33744413182177"/>
    <n v="267.15042714090555"/>
    <x v="1"/>
  </r>
  <r>
    <x v="1"/>
    <x v="0"/>
    <n v="100"/>
    <x v="2"/>
    <x v="39"/>
    <n v="1"/>
    <n v="253.14852200000001"/>
    <n v="0.25230200000000003"/>
    <n v="4.8108969999999998"/>
    <n v="0.12335599999999999"/>
    <s v="4"/>
    <s v="scale_mpi_epyc_job_12262.out "/>
    <s v="scale_mpi_epyc_epyc004_2023-06-13_17-36-36.csv "/>
    <s v="e0 10000 100 100000 1 40"/>
    <n v="238.74393563636366"/>
    <n v="14.203245752270952"/>
    <n v="210.33744413182177"/>
    <n v="267.15042714090555"/>
    <x v="1"/>
  </r>
  <r>
    <x v="1"/>
    <x v="0"/>
    <n v="100"/>
    <x v="2"/>
    <x v="39"/>
    <n v="1"/>
    <n v="251.31216599999999"/>
    <n v="0.231101"/>
    <n v="4.4360140000000001"/>
    <n v="0.113744"/>
    <s v="4"/>
    <s v="scale_mpi_epyc_job_12292.out "/>
    <s v="scale_mpi_epyc_epyc004_2023-06-14_01-17-28.csv "/>
    <s v="e0 10000 100 100000 1 40"/>
    <n v="238.74393563636366"/>
    <n v="14.203245752270952"/>
    <n v="210.33744413182177"/>
    <n v="267.15042714090555"/>
    <x v="1"/>
  </r>
  <r>
    <x v="3"/>
    <x v="0"/>
    <n v="100"/>
    <x v="0"/>
    <x v="56"/>
    <n v="1"/>
    <n v="26.977423000000002"/>
    <n v="17.905118000000002"/>
    <n v="232.66472999999999"/>
    <n v="4.1547270000000003"/>
    <s v="6"/>
    <s v="scale_mpi_epyc_job_12211.out "/>
    <s v="scale_mpi_epyc_epyc006_2023-06-13_12-02-32.csv "/>
    <s v="e3 10000 100 1 1 57"/>
    <n v="26.864716800000004"/>
    <n v="0.3918589030165634"/>
    <n v="26.080998993966876"/>
    <n v="27.648434606033131"/>
    <x v="0"/>
  </r>
  <r>
    <x v="3"/>
    <x v="0"/>
    <n v="100"/>
    <x v="0"/>
    <x v="48"/>
    <n v="1"/>
    <n v="26.974297"/>
    <n v="15.536702999999999"/>
    <n v="135.73892000000001"/>
    <n v="2.8278940000000001"/>
    <s v="2"/>
    <s v="scale_mpi_epyc_job_12288.out "/>
    <s v="scale_mpi_epyc_epyc002_2023-06-13_23-49-23.csv "/>
    <s v="e3 10000 100 1 1 49"/>
    <n v="26.82169"/>
    <n v="0.44263788910431967"/>
    <n v="25.93641422179136"/>
    <n v="27.706965778208641"/>
    <x v="0"/>
  </r>
  <r>
    <x v="1"/>
    <x v="0"/>
    <n v="100"/>
    <x v="2"/>
    <x v="39"/>
    <n v="1"/>
    <n v="227.33372299999999"/>
    <n v="0.243086"/>
    <n v="4.771909"/>
    <n v="0.12235699999999999"/>
    <s v="8"/>
    <s v="scale_mpi_epyc_job_12334.out "/>
    <s v="scale_mpi_epyc_epyc008_2023-06-14_12-04-14.csv "/>
    <s v="e0 10000 100 100000 1 40"/>
    <n v="238.74393563636366"/>
    <n v="14.203245752270952"/>
    <n v="210.33744413182177"/>
    <n v="267.15042714090555"/>
    <x v="1"/>
  </r>
  <r>
    <x v="4"/>
    <x v="0"/>
    <n v="100"/>
    <x v="0"/>
    <x v="21"/>
    <n v="1"/>
    <n v="26.971876000000002"/>
    <n v="13.473305999999999"/>
    <n v="40.748137"/>
    <n v="1.9403870000000001"/>
    <s v="5"/>
    <s v="scale_mpi_epyc_job_12524.out "/>
    <s v="scale_mpi_epyc_epyc005_2023-06-15_00-08-09.csv "/>
    <s v="e1 10000 100 1 1 22"/>
    <n v="26.793312200000003"/>
    <n v="0.87583957376058508"/>
    <n v="25.041633052478833"/>
    <n v="28.544991347521172"/>
    <x v="0"/>
  </r>
  <r>
    <x v="4"/>
    <x v="0"/>
    <n v="100"/>
    <x v="0"/>
    <x v="13"/>
    <n v="1"/>
    <n v="26.965795"/>
    <n v="13.316795000000001"/>
    <n v="24.171482000000001"/>
    <n v="1.859345"/>
    <s v="4"/>
    <s v="scale_mpi_epyc_job_12136.out "/>
    <s v="scale_mpi_epyc_epyc004_2023-06-13_06-06-32.csv "/>
    <s v="e1 10000 100 1 1 14"/>
    <n v="26.0642648"/>
    <n v="0.90916184220739471"/>
    <n v="24.245941115585211"/>
    <n v="27.882588484414789"/>
    <x v="0"/>
  </r>
  <r>
    <x v="3"/>
    <x v="0"/>
    <n v="100"/>
    <x v="0"/>
    <x v="42"/>
    <n v="1"/>
    <n v="26.961165999999999"/>
    <n v="15.685028000000001"/>
    <n v="169.004366"/>
    <n v="4.0239130000000003"/>
    <s v="6"/>
    <s v="scale_mpi_epyc_job_12211.out "/>
    <s v="scale_mpi_epyc_epyc006_2023-06-13_12-02-32.csv "/>
    <s v="e3 10000 100 1 1 43"/>
    <n v="27.005969999999998"/>
    <n v="0.81049426305512473"/>
    <n v="25.384981473889749"/>
    <n v="28.626958526110247"/>
    <x v="0"/>
  </r>
  <r>
    <x v="3"/>
    <x v="0"/>
    <n v="100"/>
    <x v="0"/>
    <x v="29"/>
    <n v="1"/>
    <n v="26.958314999999999"/>
    <n v="14.650924"/>
    <n v="91.697787000000005"/>
    <n v="3.1619929999999998"/>
    <s v="6"/>
    <s v="scale_mpi_epyc_job_12340.out "/>
    <s v="scale_mpi_epyc_epyc006_2023-06-14_14-04-43.csv "/>
    <s v="e3 10000 100 1 1 30"/>
    <n v="27.182831272727274"/>
    <n v="2.0515951917361068"/>
    <n v="23.07964088925506"/>
    <n v="31.286021656199487"/>
    <x v="0"/>
  </r>
  <r>
    <x v="4"/>
    <x v="0"/>
    <n v="100"/>
    <x v="0"/>
    <x v="23"/>
    <n v="1"/>
    <n v="26.951021999999998"/>
    <n v="14.644278"/>
    <n v="82.236046000000002"/>
    <n v="3.5754800000000002"/>
    <s v="5"/>
    <s v="scale_mpi_epyc_job_12524.out "/>
    <s v="scale_mpi_epyc_epyc005_2023-06-15_00-08-09.csv "/>
    <s v="e1 10000 100 1 1 24"/>
    <n v="26.426474133333336"/>
    <n v="0.87095573928265357"/>
    <n v="24.68456265476803"/>
    <n v="28.168385611898643"/>
    <x v="0"/>
  </r>
  <r>
    <x v="4"/>
    <x v="0"/>
    <n v="100"/>
    <x v="0"/>
    <x v="61"/>
    <n v="1"/>
    <n v="26.944410000000001"/>
    <n v="19.811574"/>
    <n v="235.87634800000001"/>
    <n v="3.866825"/>
    <s v="4"/>
    <s v="scale_mpi_epyc_job_12136.out "/>
    <s v="scale_mpi_epyc_epyc004_2023-06-13_06-06-32.csv "/>
    <s v="e1 10000 100 1 1 62"/>
    <n v="22.249456399999996"/>
    <n v="3.9485035892006999"/>
    <n v="14.352449221598597"/>
    <n v="30.146463578401395"/>
    <x v="0"/>
  </r>
  <r>
    <x v="3"/>
    <x v="0"/>
    <n v="100"/>
    <x v="0"/>
    <x v="37"/>
    <n v="1"/>
    <n v="26.943902000000001"/>
    <n v="15.190222"/>
    <n v="147.22478599999999"/>
    <n v="3.9790480000000001"/>
    <s v="6"/>
    <s v="scale_mpi_epyc_job_12340.out "/>
    <s v="scale_mpi_epyc_epyc006_2023-06-14_14-04-43.csv "/>
    <s v="e3 10000 100 1 1 38"/>
    <n v="28.403345000000002"/>
    <n v="0.85679985829152172"/>
    <n v="26.689745283416958"/>
    <n v="30.116944716583046"/>
    <x v="0"/>
  </r>
  <r>
    <x v="4"/>
    <x v="0"/>
    <n v="100"/>
    <x v="0"/>
    <x v="48"/>
    <n v="1"/>
    <n v="26.936415"/>
    <n v="18.517529"/>
    <n v="160.320267"/>
    <n v="3.3400059999999998"/>
    <s v="4"/>
    <s v="scale_mpi_epyc_job_12136.out "/>
    <s v="scale_mpi_epyc_epyc004_2023-06-13_06-06-32.csv "/>
    <s v="e1 10000 100 1 1 49"/>
    <n v="25.009585399999999"/>
    <n v="1.206808390680812"/>
    <n v="22.595968618638373"/>
    <n v="27.423202181361624"/>
    <x v="0"/>
  </r>
  <r>
    <x v="4"/>
    <x v="0"/>
    <n v="100"/>
    <x v="0"/>
    <x v="30"/>
    <n v="1"/>
    <n v="26.931729000000001"/>
    <n v="16.389928000000001"/>
    <n v="133.43226899999999"/>
    <n v="4.4477419999999999"/>
    <s v="4"/>
    <s v="scale_mpi_epyc_job_12136.out "/>
    <s v="scale_mpi_epyc_epyc004_2023-06-13_06-06-32.csv "/>
    <s v="e1 10000 100 1 1 31"/>
    <n v="23.604585428571429"/>
    <n v="3.5020286835659715"/>
    <n v="16.600528061439487"/>
    <n v="30.608642795703371"/>
    <x v="0"/>
  </r>
  <r>
    <x v="4"/>
    <x v="0"/>
    <n v="100"/>
    <x v="0"/>
    <x v="20"/>
    <n v="1"/>
    <n v="26.924624999999999"/>
    <n v="13.595368000000001"/>
    <n v="53.579419999999999"/>
    <n v="2.6789710000000002"/>
    <s v="4"/>
    <s v="scale_mpi_epyc_job_12528.out "/>
    <s v="scale_mpi_epyc_epyc004_2023-06-15_01-09-46.csv "/>
    <s v="e1 10000 100 1 1 21"/>
    <n v="27.120550733333335"/>
    <n v="1.3229857788994259"/>
    <n v="24.474579175534483"/>
    <n v="29.766522291132187"/>
    <x v="0"/>
  </r>
  <r>
    <x v="3"/>
    <x v="0"/>
    <n v="100"/>
    <x v="0"/>
    <x v="48"/>
    <n v="1"/>
    <n v="26.919038"/>
    <n v="15.211955"/>
    <n v="160.21198000000001"/>
    <n v="3.3377500000000002"/>
    <s v="2"/>
    <s v="scale_mpi_epyc_job_12255.out "/>
    <s v="scale_mpi_epyc_epyc002_2023-06-13_17-08-11.csv "/>
    <s v="e3 10000 100 1 1 49"/>
    <n v="26.82169"/>
    <n v="0.44263788910431967"/>
    <n v="25.93641422179136"/>
    <n v="27.706965778208641"/>
    <x v="0"/>
  </r>
  <r>
    <x v="4"/>
    <x v="0"/>
    <n v="100"/>
    <x v="0"/>
    <x v="30"/>
    <n v="1"/>
    <n v="26.917705000000002"/>
    <n v="16.572130000000001"/>
    <n v="128.41604799999999"/>
    <n v="4.2805350000000004"/>
    <s v="6"/>
    <s v="scale_mpi_epyc_job_12184.out "/>
    <s v="scale_mpi_epyc_epyc006_2023-06-13_10-50-11.csv "/>
    <s v="e1 10000 100 1 1 31"/>
    <n v="23.604585428571429"/>
    <n v="3.5020286835659715"/>
    <n v="16.600528061439487"/>
    <n v="30.608642795703371"/>
    <x v="0"/>
  </r>
  <r>
    <x v="4"/>
    <x v="0"/>
    <n v="100"/>
    <x v="0"/>
    <x v="18"/>
    <n v="1"/>
    <n v="26.913119999999999"/>
    <n v="11.459707999999999"/>
    <n v="28.067807999999999"/>
    <n v="1.559323"/>
    <s v="1"/>
    <s v="scale_mpi_epyc_job_12532.out "/>
    <s v="scale_mpi_epyc_epyc001.orfeo.hpc_2023-06-15_02-53-33.csv "/>
    <s v="e1 10000 100 1 1 19"/>
    <n v="28.395312133333334"/>
    <n v="0.90368940206578185"/>
    <n v="26.587933329201771"/>
    <n v="30.202690937464897"/>
    <x v="0"/>
  </r>
  <r>
    <x v="3"/>
    <x v="0"/>
    <n v="100"/>
    <x v="0"/>
    <x v="55"/>
    <n v="1"/>
    <n v="26.900110999999999"/>
    <n v="16.533100000000001"/>
    <n v="159.32976500000001"/>
    <n v="2.8969049999999998"/>
    <s v="6"/>
    <s v="scale_mpi_epyc_job_12211.out "/>
    <s v="scale_mpi_epyc_epyc006_2023-06-13_12-02-32.csv "/>
    <s v="e3 10000 100 1 1 56"/>
    <n v="27.0582496"/>
    <n v="0.44693549725595599"/>
    <n v="26.164378605488089"/>
    <n v="27.952120594511911"/>
    <x v="0"/>
  </r>
  <r>
    <x v="3"/>
    <x v="0"/>
    <n v="100"/>
    <x v="0"/>
    <x v="50"/>
    <n v="1"/>
    <n v="26.898980999999999"/>
    <n v="16.385915000000001"/>
    <n v="152.327707"/>
    <n v="3.046554"/>
    <s v="2"/>
    <s v="scale_mpi_epyc_job_12255.out "/>
    <s v="scale_mpi_epyc_epyc002_2023-06-13_17-08-11.csv "/>
    <s v="e3 10000 100 1 1 51"/>
    <n v="27.633323599999994"/>
    <n v="1.1764620609924583"/>
    <n v="25.280399478015077"/>
    <n v="29.98624772198491"/>
    <x v="0"/>
  </r>
  <r>
    <x v="3"/>
    <x v="0"/>
    <n v="100"/>
    <x v="0"/>
    <x v="28"/>
    <n v="1"/>
    <n v="26.890198999999999"/>
    <n v="13.419922"/>
    <n v="65.308679999999995"/>
    <n v="2.3324530000000001"/>
    <s v="2"/>
    <s v="scale_mpi_epyc_job_12255.out "/>
    <s v="scale_mpi_epyc_epyc002_2023-06-13_17-08-11.csv "/>
    <s v="e3 10000 100 1 1 29"/>
    <n v="27.530865545454546"/>
    <n v="0.80907990139496022"/>
    <n v="25.912705742664624"/>
    <n v="29.149025348244468"/>
    <x v="0"/>
  </r>
  <r>
    <x v="3"/>
    <x v="0"/>
    <n v="100"/>
    <x v="0"/>
    <x v="38"/>
    <n v="1"/>
    <n v="26.88814"/>
    <n v="14.500094000000001"/>
    <n v="136.93958900000001"/>
    <n v="3.6036730000000001"/>
    <s v="6"/>
    <s v="scale_mpi_epyc_job_12340.out "/>
    <s v="scale_mpi_epyc_epyc006_2023-06-14_14-04-43.csv "/>
    <s v="e3 10000 100 1 1 39"/>
    <n v="27.7711212"/>
    <n v="0.68541954042284814"/>
    <n v="26.400282119154305"/>
    <n v="29.141960280845694"/>
    <x v="0"/>
  </r>
  <r>
    <x v="4"/>
    <x v="0"/>
    <n v="100"/>
    <x v="0"/>
    <x v="40"/>
    <n v="1"/>
    <n v="26.887250999999999"/>
    <n v="16.955279000000001"/>
    <n v="162.70624100000001"/>
    <n v="4.0676560000000004"/>
    <s v="4"/>
    <s v="scale_mpi_epyc_job_12136.out "/>
    <s v="scale_mpi_epyc_epyc004_2023-06-13_06-06-32.csv "/>
    <s v="e1 10000 100 1 1 41"/>
    <n v="25.383420600000001"/>
    <n v="0.90928599515255115"/>
    <n v="23.564848609694899"/>
    <n v="27.201992590305103"/>
    <x v="0"/>
  </r>
  <r>
    <x v="4"/>
    <x v="0"/>
    <n v="100"/>
    <x v="0"/>
    <x v="33"/>
    <n v="1"/>
    <n v="26.870428"/>
    <n v="17.951609000000001"/>
    <n v="162.30452600000001"/>
    <n v="4.9183190000000003"/>
    <s v="6"/>
    <s v="scale_mpi_epyc_job_12184.out "/>
    <s v="scale_mpi_epyc_epyc006_2023-06-13_10-50-11.csv "/>
    <s v="e1 10000 100 1 1 34"/>
    <n v="26.701664000000001"/>
    <n v="0.69245140636008007"/>
    <n v="25.316761187279841"/>
    <n v="28.086566812720161"/>
    <x v="0"/>
  </r>
  <r>
    <x v="3"/>
    <x v="0"/>
    <n v="100"/>
    <x v="0"/>
    <x v="30"/>
    <n v="1"/>
    <n v="26.868824"/>
    <n v="14.857555"/>
    <n v="108.836592"/>
    <n v="3.6278860000000002"/>
    <s v="2"/>
    <s v="scale_mpi_epyc_job_12255.out "/>
    <s v="scale_mpi_epyc_epyc002_2023-06-13_17-08-11.csv "/>
    <s v="e3 10000 100 1 1 31"/>
    <n v="27.372491545454547"/>
    <n v="2.6136659512326177"/>
    <n v="22.145159642989313"/>
    <n v="32.599823447919782"/>
    <x v="0"/>
  </r>
  <r>
    <x v="4"/>
    <x v="0"/>
    <n v="100"/>
    <x v="0"/>
    <x v="22"/>
    <n v="1"/>
    <n v="26.861426999999999"/>
    <n v="13.976858999999999"/>
    <n v="42.747722000000003"/>
    <n v="1.9430780000000001"/>
    <s v="4"/>
    <s v="scale_mpi_epyc_job_12290.out "/>
    <s v="scale_mpi_epyc_epyc004_2023-06-14_00-40-12.csv "/>
    <s v="e1 10000 100 1 1 23"/>
    <n v="26.126541266666667"/>
    <n v="0.95223458220947665"/>
    <n v="24.222072102247715"/>
    <n v="28.031010431085619"/>
    <x v="0"/>
  </r>
  <r>
    <x v="4"/>
    <x v="0"/>
    <n v="100"/>
    <x v="0"/>
    <x v="24"/>
    <n v="1"/>
    <n v="26.848375999999998"/>
    <n v="14.093762"/>
    <n v="70.244082000000006"/>
    <n v="2.9268369999999999"/>
    <s v="5"/>
    <s v="scale_mpi_epyc_job_12524.out "/>
    <s v="scale_mpi_epyc_epyc005_2023-06-15_00-08-09.csv "/>
    <s v="e1 10000 100 1 1 25"/>
    <n v="25.746910533333331"/>
    <n v="1.0294281593878527"/>
    <n v="23.688054214557624"/>
    <n v="27.805766852109038"/>
    <x v="0"/>
  </r>
  <r>
    <x v="1"/>
    <x v="0"/>
    <n v="100"/>
    <x v="2"/>
    <x v="39"/>
    <n v="1"/>
    <n v="242.08601100000001"/>
    <n v="0.22390599999999999"/>
    <n v="4.143815"/>
    <n v="0.106252"/>
    <s v="4"/>
    <s v="scale_mpi_epyc_job_12522.out "/>
    <s v="scale_mpi_epyc_epyc004_2023-06-14_23-09-34.csv "/>
    <s v="e0 10000 100 100000 1 40"/>
    <n v="238.74393563636366"/>
    <n v="14.203245752270952"/>
    <n v="210.33744413182177"/>
    <n v="267.15042714090555"/>
    <x v="1"/>
  </r>
  <r>
    <x v="1"/>
    <x v="0"/>
    <n v="100"/>
    <x v="2"/>
    <x v="38"/>
    <n v="1"/>
    <n v="251.47791900000001"/>
    <n v="0.224407"/>
    <n v="4.4392319999999996"/>
    <n v="0.116822"/>
    <s v="4"/>
    <s v="scale_mpi_epyc_job_12145.out "/>
    <s v="scale_mpi_epyc_epyc004_2023-06-13_08-16-43.csv "/>
    <s v="e0 10000 100 100000 1 39"/>
    <n v="238.96068827272728"/>
    <n v="13.811706042044795"/>
    <n v="211.3372761886377"/>
    <n v="266.58410035681686"/>
    <x v="1"/>
  </r>
  <r>
    <x v="1"/>
    <x v="0"/>
    <n v="100"/>
    <x v="2"/>
    <x v="38"/>
    <n v="1"/>
    <n v="249.233664"/>
    <n v="0.42395899999999997"/>
    <n v="9.7229890000000001"/>
    <n v="0.25586799999999998"/>
    <s v="4"/>
    <s v="scale_mpi_epyc_job_12179.out "/>
    <s v="scale_mpi_epyc_epyc004_2023-06-13_10-24-05.csv "/>
    <s v="e0 10000 100 100000 1 39"/>
    <n v="238.96068827272728"/>
    <n v="13.811706042044795"/>
    <n v="211.3372761886377"/>
    <n v="266.58410035681686"/>
    <x v="1"/>
  </r>
  <r>
    <x v="1"/>
    <x v="0"/>
    <n v="100"/>
    <x v="2"/>
    <x v="38"/>
    <n v="1"/>
    <n v="251.096205"/>
    <n v="0.23966599999999999"/>
    <n v="4.2301070000000003"/>
    <n v="0.111319"/>
    <s v="4"/>
    <s v="scale_mpi_epyc_job_12262.out "/>
    <s v="scale_mpi_epyc_epyc004_2023-06-13_17-36-36.csv "/>
    <s v="e0 10000 100 100000 1 39"/>
    <n v="238.96068827272728"/>
    <n v="13.811706042044795"/>
    <n v="211.3372761886377"/>
    <n v="266.58410035681686"/>
    <x v="1"/>
  </r>
  <r>
    <x v="1"/>
    <x v="0"/>
    <n v="100"/>
    <x v="2"/>
    <x v="38"/>
    <n v="1"/>
    <n v="249.462524"/>
    <n v="0.273204"/>
    <n v="5.7395180000000003"/>
    <n v="0.15104000000000001"/>
    <s v="4"/>
    <s v="scale_mpi_epyc_job_12292.out "/>
    <s v="scale_mpi_epyc_epyc004_2023-06-14_01-17-28.csv "/>
    <s v="e0 10000 100 100000 1 39"/>
    <n v="238.96068827272728"/>
    <n v="13.811706042044795"/>
    <n v="211.3372761886377"/>
    <n v="266.58410035681686"/>
    <x v="1"/>
  </r>
  <r>
    <x v="3"/>
    <x v="0"/>
    <n v="100"/>
    <x v="0"/>
    <x v="35"/>
    <n v="1"/>
    <n v="26.847871000000001"/>
    <n v="14.037718999999999"/>
    <n v="128.66898499999999"/>
    <n v="3.6762570000000001"/>
    <s v="6"/>
    <s v="scale_mpi_epyc_job_12211.out "/>
    <s v="scale_mpi_epyc_epyc006_2023-06-13_12-02-32.csv "/>
    <s v="e3 10000 100 1 1 36"/>
    <n v="28.380642599999998"/>
    <n v="1.2642774280840272"/>
    <n v="25.852087743831945"/>
    <n v="30.909197456168052"/>
    <x v="0"/>
  </r>
  <r>
    <x v="3"/>
    <x v="0"/>
    <n v="100"/>
    <x v="0"/>
    <x v="45"/>
    <n v="1"/>
    <n v="26.843447999999999"/>
    <n v="17.206441999999999"/>
    <n v="220.660234"/>
    <n v="4.9035609999999998"/>
    <s v="6"/>
    <s v="scale_mpi_epyc_job_12211.out "/>
    <s v="scale_mpi_epyc_epyc006_2023-06-13_12-02-32.csv "/>
    <s v="e3 10000 100 1 1 46"/>
    <n v="26.412405999999997"/>
    <n v="0.63812457997828809"/>
    <n v="25.136156840043419"/>
    <n v="27.688655159956575"/>
    <x v="0"/>
  </r>
  <r>
    <x v="1"/>
    <x v="0"/>
    <n v="100"/>
    <x v="2"/>
    <x v="38"/>
    <n v="1"/>
    <n v="228.91664399999999"/>
    <n v="0.230631"/>
    <n v="4.6834920000000002"/>
    <n v="0.12325"/>
    <s v="8"/>
    <s v="scale_mpi_epyc_job_12334.out "/>
    <s v="scale_mpi_epyc_epyc008_2023-06-14_12-04-14.csv "/>
    <s v="e0 10000 100 100000 1 39"/>
    <n v="238.96068827272728"/>
    <n v="13.811706042044795"/>
    <n v="211.3372761886377"/>
    <n v="266.58410035681686"/>
    <x v="1"/>
  </r>
  <r>
    <x v="3"/>
    <x v="0"/>
    <n v="100"/>
    <x v="0"/>
    <x v="40"/>
    <n v="1"/>
    <n v="26.830515999999999"/>
    <n v="15.60164"/>
    <n v="158.237101"/>
    <n v="3.9559280000000001"/>
    <s v="2"/>
    <s v="scale_mpi_epyc_job_12288.out "/>
    <s v="scale_mpi_epyc_epyc002_2023-06-13_23-49-23.csv "/>
    <s v="e3 10000 100 1 1 41"/>
    <n v="26.769992800000001"/>
    <n v="0.87280788743141835"/>
    <n v="25.024377025137163"/>
    <n v="28.515608574862839"/>
    <x v="0"/>
  </r>
  <r>
    <x v="1"/>
    <x v="0"/>
    <n v="100"/>
    <x v="2"/>
    <x v="38"/>
    <n v="1"/>
    <n v="252.606278"/>
    <n v="0.23461799999999999"/>
    <n v="4.6889640000000004"/>
    <n v="0.123394"/>
    <s v="4"/>
    <s v="scale_mpi_epyc_job_12522.out "/>
    <s v="scale_mpi_epyc_epyc004_2023-06-14_23-09-34.csv "/>
    <s v="e0 10000 100 100000 1 39"/>
    <n v="238.96068827272728"/>
    <n v="13.811706042044795"/>
    <n v="211.3372761886377"/>
    <n v="266.58410035681686"/>
    <x v="1"/>
  </r>
  <r>
    <x v="1"/>
    <x v="0"/>
    <n v="100"/>
    <x v="2"/>
    <x v="37"/>
    <n v="1"/>
    <n v="247.76854900000001"/>
    <n v="0.240537"/>
    <n v="4.3527699999999996"/>
    <n v="0.117642"/>
    <s v="4"/>
    <s v="scale_mpi_epyc_job_12280.out "/>
    <s v="scale_mpi_epyc_epyc004_2023-06-13_21-13-35.csv "/>
    <s v="e0 10000 100 100000 1 38"/>
    <n v="233.82563910000005"/>
    <n v="12.595413984126372"/>
    <n v="208.63481113174731"/>
    <n v="259.01646706825278"/>
    <x v="1"/>
  </r>
  <r>
    <x v="1"/>
    <x v="0"/>
    <n v="100"/>
    <x v="2"/>
    <x v="37"/>
    <n v="1"/>
    <n v="247.871892"/>
    <n v="0.250137"/>
    <n v="4.5270239999999999"/>
    <n v="0.122352"/>
    <s v="4"/>
    <s v="scale_mpi_epyc_job_12280.out "/>
    <s v="scale_mpi_epyc_epyc004_2023-06-13_21-13-35.csv "/>
    <s v="e0 10000 100 100000 1 38"/>
    <n v="233.82563910000005"/>
    <n v="12.595413984126372"/>
    <n v="208.63481113174731"/>
    <n v="259.01646706825278"/>
    <x v="1"/>
  </r>
  <r>
    <x v="1"/>
    <x v="0"/>
    <n v="100"/>
    <x v="2"/>
    <x v="37"/>
    <n v="1"/>
    <n v="247.834518"/>
    <n v="0.24494199999999999"/>
    <n v="4.6921160000000004"/>
    <n v="0.12681400000000001"/>
    <s v="4"/>
    <s v="scale_mpi_epyc_job_12280.out "/>
    <s v="scale_mpi_epyc_epyc004_2023-06-13_21-13-35.csv "/>
    <s v="e0 10000 100 100000 1 38"/>
    <n v="233.82563910000005"/>
    <n v="12.595413984126372"/>
    <n v="208.63481113174731"/>
    <n v="259.01646706825278"/>
    <x v="1"/>
  </r>
  <r>
    <x v="4"/>
    <x v="0"/>
    <n v="100"/>
    <x v="0"/>
    <x v="31"/>
    <n v="1"/>
    <n v="26.830354"/>
    <n v="16.372204"/>
    <n v="123.34182800000001"/>
    <n v="3.9787689999999998"/>
    <s v="6"/>
    <s v="scale_mpi_epyc_job_12184.out "/>
    <s v="scale_mpi_epyc_epyc006_2023-06-13_10-50-11.csv "/>
    <s v="e1 10000 100 1 1 32"/>
    <n v="24.472715285714283"/>
    <n v="4.2394312831035652"/>
    <n v="15.993852719507153"/>
    <n v="32.951577851921414"/>
    <x v="0"/>
  </r>
  <r>
    <x v="4"/>
    <x v="0"/>
    <n v="100"/>
    <x v="0"/>
    <x v="24"/>
    <n v="1"/>
    <n v="26.824618000000001"/>
    <n v="15.051197"/>
    <n v="78.073386999999997"/>
    <n v="3.2530579999999998"/>
    <s v="4"/>
    <s v="scale_mpi_epyc_job_12136.out "/>
    <s v="scale_mpi_epyc_epyc004_2023-06-13_06-06-32.csv "/>
    <s v="e1 10000 100 1 1 25"/>
    <n v="25.746910533333331"/>
    <n v="1.0294281593878527"/>
    <n v="23.688054214557624"/>
    <n v="27.805766852109038"/>
    <x v="0"/>
  </r>
  <r>
    <x v="3"/>
    <x v="0"/>
    <n v="100"/>
    <x v="0"/>
    <x v="56"/>
    <n v="1"/>
    <n v="26.816641000000001"/>
    <n v="16.616741000000001"/>
    <n v="155.78826900000001"/>
    <n v="2.781933"/>
    <s v="2"/>
    <s v="scale_mpi_epyc_job_12255.out "/>
    <s v="scale_mpi_epyc_epyc002_2023-06-13_17-08-11.csv "/>
    <s v="e3 10000 100 1 1 57"/>
    <n v="26.864716800000004"/>
    <n v="0.3918589030165634"/>
    <n v="26.080998993966876"/>
    <n v="27.648434606033131"/>
    <x v="0"/>
  </r>
  <r>
    <x v="3"/>
    <x v="0"/>
    <n v="100"/>
    <x v="0"/>
    <x v="51"/>
    <n v="1"/>
    <n v="26.808589999999999"/>
    <n v="15.717655000000001"/>
    <n v="141.657205"/>
    <n v="2.7775919999999998"/>
    <s v="2"/>
    <s v="scale_mpi_epyc_job_12255.out "/>
    <s v="scale_mpi_epyc_epyc002_2023-06-13_17-08-11.csv "/>
    <s v="e3 10000 100 1 1 52"/>
    <n v="26.467866199999996"/>
    <n v="0.53077350554702174"/>
    <n v="25.406319188905954"/>
    <n v="27.529413211094038"/>
    <x v="0"/>
  </r>
  <r>
    <x v="4"/>
    <x v="0"/>
    <n v="100"/>
    <x v="0"/>
    <x v="27"/>
    <n v="1"/>
    <n v="26.808166"/>
    <n v="16.107512"/>
    <n v="106.131226"/>
    <n v="3.9307859999999999"/>
    <s v="4"/>
    <s v="scale_mpi_epyc_job_12136.out "/>
    <s v="scale_mpi_epyc_epyc004_2023-06-13_06-06-32.csv "/>
    <s v="e1 10000 100 1 1 28"/>
    <n v="25.260013142857144"/>
    <n v="0.86731017016821066"/>
    <n v="23.525392802520724"/>
    <n v="26.994633483193564"/>
    <x v="0"/>
  </r>
  <r>
    <x v="1"/>
    <x v="0"/>
    <n v="100"/>
    <x v="2"/>
    <x v="37"/>
    <n v="1"/>
    <n v="252.79101600000001"/>
    <n v="0.23180500000000001"/>
    <n v="4.1998059999999997"/>
    <n v="0.113508"/>
    <s v="4"/>
    <s v="scale_mpi_epyc_job_12522.out "/>
    <s v="scale_mpi_epyc_epyc004_2023-06-14_23-09-34.csv "/>
    <s v="e0 10000 100 100000 1 38"/>
    <n v="233.82563910000005"/>
    <n v="12.595413984126372"/>
    <n v="208.63481113174731"/>
    <n v="259.01646706825278"/>
    <x v="1"/>
  </r>
  <r>
    <x v="1"/>
    <x v="0"/>
    <n v="100"/>
    <x v="2"/>
    <x v="36"/>
    <n v="1"/>
    <n v="246.429293"/>
    <n v="0.22544"/>
    <n v="4.0856260000000004"/>
    <n v="0.11348999999999999"/>
    <s v="4"/>
    <s v="scale_mpi_epyc_job_12280.out "/>
    <s v="scale_mpi_epyc_epyc004_2023-06-13_21-13-35.csv "/>
    <s v="e0 10000 100 100000 1 37"/>
    <n v="233.37431809999998"/>
    <n v="11.968334383123173"/>
    <n v="209.43764933375363"/>
    <n v="257.31098686624631"/>
    <x v="1"/>
  </r>
  <r>
    <x v="1"/>
    <x v="0"/>
    <n v="100"/>
    <x v="2"/>
    <x v="36"/>
    <n v="1"/>
    <n v="246.52517"/>
    <n v="0.239977"/>
    <n v="4.3922850000000002"/>
    <n v="0.12200800000000001"/>
    <s v="4"/>
    <s v="scale_mpi_epyc_job_12280.out "/>
    <s v="scale_mpi_epyc_epyc004_2023-06-13_21-13-35.csv "/>
    <s v="e0 10000 100 100000 1 37"/>
    <n v="233.37431809999998"/>
    <n v="11.968334383123173"/>
    <n v="209.43764933375363"/>
    <n v="257.31098686624631"/>
    <x v="1"/>
  </r>
  <r>
    <x v="1"/>
    <x v="0"/>
    <n v="100"/>
    <x v="2"/>
    <x v="36"/>
    <n v="1"/>
    <n v="246.163444"/>
    <n v="0.25037100000000001"/>
    <n v="4.4063819999999998"/>
    <n v="0.12239899999999999"/>
    <s v="4"/>
    <s v="scale_mpi_epyc_job_12280.out "/>
    <s v="scale_mpi_epyc_epyc004_2023-06-13_21-13-35.csv "/>
    <s v="e0 10000 100 100000 1 37"/>
    <n v="233.37431809999998"/>
    <n v="11.968334383123173"/>
    <n v="209.43764933375363"/>
    <n v="257.31098686624631"/>
    <x v="1"/>
  </r>
  <r>
    <x v="4"/>
    <x v="0"/>
    <n v="100"/>
    <x v="0"/>
    <x v="38"/>
    <n v="1"/>
    <n v="26.790046"/>
    <n v="18.008075000000002"/>
    <n v="167.96848900000001"/>
    <n v="4.420223"/>
    <s v="4"/>
    <s v="scale_mpi_epyc_job_12136.out "/>
    <s v="scale_mpi_epyc_epyc004_2023-06-13_06-06-32.csv "/>
    <s v="e1 10000 100 1 1 39"/>
    <n v="25.440655"/>
    <n v="0.69708145925258591"/>
    <n v="24.046492081494829"/>
    <n v="26.83481791850517"/>
    <x v="0"/>
  </r>
  <r>
    <x v="4"/>
    <x v="0"/>
    <n v="100"/>
    <x v="0"/>
    <x v="28"/>
    <n v="1"/>
    <n v="26.787559999999999"/>
    <n v="16.006167999999999"/>
    <n v="111.71777299999999"/>
    <n v="3.9899200000000001"/>
    <s v="4"/>
    <s v="scale_mpi_epyc_job_12136.out "/>
    <s v="scale_mpi_epyc_epyc004_2023-06-13_06-06-32.csv "/>
    <s v="e1 10000 100 1 1 29"/>
    <n v="25.311500357142858"/>
    <n v="0.73958774224105794"/>
    <n v="23.832324872660742"/>
    <n v="26.790675841624974"/>
    <x v="0"/>
  </r>
  <r>
    <x v="3"/>
    <x v="0"/>
    <n v="100"/>
    <x v="0"/>
    <x v="29"/>
    <n v="1"/>
    <n v="26.767682000000001"/>
    <n v="13.849477"/>
    <n v="64.096041"/>
    <n v="2.2102080000000002"/>
    <s v="2"/>
    <s v="scale_mpi_epyc_job_12525.out "/>
    <s v="scale_mpi_epyc_epyc002_2023-06-15_01-01-48.csv "/>
    <s v="e3 10000 100 1 1 30"/>
    <n v="27.182831272727274"/>
    <n v="2.0515951917361068"/>
    <n v="23.07964088925506"/>
    <n v="31.286021656199487"/>
    <x v="0"/>
  </r>
  <r>
    <x v="1"/>
    <x v="0"/>
    <n v="100"/>
    <x v="2"/>
    <x v="36"/>
    <n v="1"/>
    <n v="227.59684999999999"/>
    <n v="0.234678"/>
    <n v="3.9469280000000002"/>
    <n v="0.109637"/>
    <s v="8"/>
    <s v="scale_mpi_epyc_job_12334.out "/>
    <s v="scale_mpi_epyc_epyc008_2023-06-14_12-04-14.csv "/>
    <s v="e0 10000 100 100000 1 37"/>
    <n v="233.37431809999998"/>
    <n v="11.968334383123173"/>
    <n v="209.43764933375363"/>
    <n v="257.31098686624631"/>
    <x v="1"/>
  </r>
  <r>
    <x v="4"/>
    <x v="0"/>
    <n v="100"/>
    <x v="0"/>
    <x v="25"/>
    <n v="1"/>
    <n v="26.767436"/>
    <n v="15.441148"/>
    <n v="79.218861000000004"/>
    <n v="3.1687539999999998"/>
    <s v="5"/>
    <s v="scale_mpi_epyc_job_12524.out "/>
    <s v="scale_mpi_epyc_epyc005_2023-06-15_00-08-09.csv "/>
    <s v="e1 10000 100 1 1 26"/>
    <n v="25.691116066666673"/>
    <n v="0.91643665340997649"/>
    <n v="23.858242759846721"/>
    <n v="27.523989373486625"/>
    <x v="0"/>
  </r>
  <r>
    <x v="1"/>
    <x v="0"/>
    <n v="100"/>
    <x v="2"/>
    <x v="36"/>
    <n v="1"/>
    <n v="252.114632"/>
    <n v="0.28585100000000002"/>
    <n v="3.7785570000000002"/>
    <n v="0.10496"/>
    <s v="4"/>
    <s v="scale_mpi_epyc_job_12522.out "/>
    <s v="scale_mpi_epyc_epyc004_2023-06-14_23-09-34.csv "/>
    <s v="e0 10000 100 100000 1 37"/>
    <n v="233.37431809999998"/>
    <n v="11.968334383123173"/>
    <n v="209.43764933375363"/>
    <n v="257.31098686624631"/>
    <x v="1"/>
  </r>
  <r>
    <x v="1"/>
    <x v="0"/>
    <n v="100"/>
    <x v="2"/>
    <x v="35"/>
    <n v="1"/>
    <n v="245.35910699999999"/>
    <n v="0.235457"/>
    <n v="4.1985039999999998"/>
    <n v="0.11995699999999999"/>
    <s v="4"/>
    <s v="scale_mpi_epyc_job_12280.out "/>
    <s v="scale_mpi_epyc_epyc004_2023-06-13_21-13-35.csv "/>
    <s v="e0 10000 100 100000 1 36"/>
    <n v="232.92260930000003"/>
    <n v="11.277495542047843"/>
    <n v="210.36761821590434"/>
    <n v="255.47760038409572"/>
    <x v="1"/>
  </r>
  <r>
    <x v="1"/>
    <x v="0"/>
    <n v="100"/>
    <x v="2"/>
    <x v="35"/>
    <n v="1"/>
    <n v="246.07017200000001"/>
    <n v="0.24637999999999999"/>
    <n v="4.4453820000000004"/>
    <n v="0.12701100000000001"/>
    <s v="4"/>
    <s v="scale_mpi_epyc_job_12280.out "/>
    <s v="scale_mpi_epyc_epyc004_2023-06-13_21-13-35.csv "/>
    <s v="e0 10000 100 100000 1 36"/>
    <n v="232.92260930000003"/>
    <n v="11.277495542047843"/>
    <n v="210.36761821590434"/>
    <n v="255.47760038409572"/>
    <x v="1"/>
  </r>
  <r>
    <x v="1"/>
    <x v="0"/>
    <n v="100"/>
    <x v="2"/>
    <x v="35"/>
    <n v="1"/>
    <n v="245.53848199999999"/>
    <n v="0.23411399999999999"/>
    <n v="4.1957469999999999"/>
    <n v="0.119878"/>
    <s v="4"/>
    <s v="scale_mpi_epyc_job_12280.out "/>
    <s v="scale_mpi_epyc_epyc004_2023-06-13_21-13-35.csv "/>
    <s v="e0 10000 100 100000 1 36"/>
    <n v="232.92260930000003"/>
    <n v="11.277495542047843"/>
    <n v="210.36761821590434"/>
    <n v="255.47760038409572"/>
    <x v="1"/>
  </r>
  <r>
    <x v="4"/>
    <x v="0"/>
    <n v="100"/>
    <x v="0"/>
    <x v="14"/>
    <n v="1"/>
    <n v="26.767059"/>
    <n v="13.215623000000001"/>
    <n v="38.393393000000003"/>
    <n v="2.7423850000000001"/>
    <s v="1"/>
    <s v="scale_mpi_epyc_job_12532.out "/>
    <s v="scale_mpi_epyc_epyc001.orfeo.hpc_2023-06-15_02-53-33.csv "/>
    <s v="e1 10000 100 1 1 15"/>
    <n v="27.95793646666667"/>
    <n v="0.94194740770914576"/>
    <n v="26.074041651248379"/>
    <n v="29.841831282084961"/>
    <x v="0"/>
  </r>
  <r>
    <x v="4"/>
    <x v="0"/>
    <n v="100"/>
    <x v="0"/>
    <x v="20"/>
    <n v="1"/>
    <n v="26.762796000000002"/>
    <n v="12.565905000000001"/>
    <n v="39.180957999999997"/>
    <n v="1.9590479999999999"/>
    <s v="4"/>
    <s v="scale_mpi_epyc_job_12528.out "/>
    <s v="scale_mpi_epyc_epyc004_2023-06-15_01-09-46.csv "/>
    <s v="e1 10000 100 1 1 21"/>
    <n v="27.120550733333335"/>
    <n v="1.3229857788994259"/>
    <n v="24.474579175534483"/>
    <n v="29.766522291132187"/>
    <x v="0"/>
  </r>
  <r>
    <x v="4"/>
    <x v="0"/>
    <n v="100"/>
    <x v="0"/>
    <x v="25"/>
    <n v="1"/>
    <n v="26.759149000000001"/>
    <n v="15.250688"/>
    <n v="98.759749999999997"/>
    <n v="3.9503900000000001"/>
    <s v="5"/>
    <s v="scale_mpi_epyc_job_12524.out "/>
    <s v="scale_mpi_epyc_epyc005_2023-06-15_00-08-09.csv "/>
    <s v="e1 10000 100 1 1 26"/>
    <n v="25.691116066666673"/>
    <n v="0.91643665340997649"/>
    <n v="23.858242759846721"/>
    <n v="27.523989373486625"/>
    <x v="0"/>
  </r>
  <r>
    <x v="4"/>
    <x v="0"/>
    <n v="100"/>
    <x v="0"/>
    <x v="62"/>
    <n v="1"/>
    <n v="26.755784999999999"/>
    <n v="19.133009999999999"/>
    <n v="272.86177400000003"/>
    <n v="4.4009960000000001"/>
    <s v="4"/>
    <s v="scale_mpi_epyc_job_12136.out "/>
    <s v="scale_mpi_epyc_epyc004_2023-06-13_06-06-32.csv "/>
    <s v="e1 10000 100 1 1 63"/>
    <n v="21.4372434"/>
    <n v="4.7183149522532579"/>
    <n v="12.000613495493484"/>
    <n v="30.873873304506517"/>
    <x v="0"/>
  </r>
  <r>
    <x v="4"/>
    <x v="0"/>
    <n v="100"/>
    <x v="0"/>
    <x v="24"/>
    <n v="1"/>
    <n v="26.751488999999999"/>
    <n v="14.603211"/>
    <n v="76.705276999999995"/>
    <n v="3.196053"/>
    <s v="5"/>
    <s v="scale_mpi_epyc_job_12524.out "/>
    <s v="scale_mpi_epyc_epyc005_2023-06-15_00-08-09.csv "/>
    <s v="e1 10000 100 1 1 25"/>
    <n v="25.746910533333331"/>
    <n v="1.0294281593878527"/>
    <n v="23.688054214557624"/>
    <n v="27.805766852109038"/>
    <x v="0"/>
  </r>
  <r>
    <x v="3"/>
    <x v="0"/>
    <n v="100"/>
    <x v="0"/>
    <x v="60"/>
    <n v="1"/>
    <n v="26.749590999999999"/>
    <n v="17.090651999999999"/>
    <n v="197.15353500000001"/>
    <n v="3.285892"/>
    <s v="8"/>
    <s v="scale_mpi_epyc_job_12284.out "/>
    <s v="scale_mpi_epyc_epyc008_2023-06-13_22-48-06.csv "/>
    <s v="e3 10000 100 1 1 61"/>
    <n v="26.211083600000002"/>
    <n v="0.45270218417189045"/>
    <n v="25.305679231656221"/>
    <n v="27.116487968343783"/>
    <x v="0"/>
  </r>
  <r>
    <x v="4"/>
    <x v="0"/>
    <n v="100"/>
    <x v="0"/>
    <x v="11"/>
    <n v="1"/>
    <n v="26.738430999999999"/>
    <n v="11.013767"/>
    <n v="12.557359"/>
    <n v="1.141578"/>
    <s v="4"/>
    <s v="scale_mpi_epyc_job_12528.out "/>
    <s v="scale_mpi_epyc_epyc004_2023-06-15_01-09-46.csv "/>
    <s v="e1 10000 100 1 1 12"/>
    <n v="27.615154666666665"/>
    <n v="0.62425106587272639"/>
    <n v="26.366652534921212"/>
    <n v="28.863656798412119"/>
    <x v="0"/>
  </r>
  <r>
    <x v="4"/>
    <x v="0"/>
    <n v="100"/>
    <x v="0"/>
    <x v="19"/>
    <n v="1"/>
    <n v="26.730391000000001"/>
    <n v="12.701128000000001"/>
    <n v="30.006139000000001"/>
    <n v="1.57927"/>
    <s v="4"/>
    <s v="scale_mpi_epyc_job_12528.out "/>
    <s v="scale_mpi_epyc_epyc004_2023-06-15_01-09-46.csv "/>
    <s v="e1 10000 100 1 1 20"/>
    <n v="27.656564000000003"/>
    <n v="0.80291047797191695"/>
    <n v="26.050743044056169"/>
    <n v="29.262384955943837"/>
    <x v="0"/>
  </r>
  <r>
    <x v="4"/>
    <x v="0"/>
    <n v="100"/>
    <x v="0"/>
    <x v="11"/>
    <n v="1"/>
    <n v="26.722536999999999"/>
    <n v="11.024281999999999"/>
    <n v="11.386501000000001"/>
    <n v="1.0351360000000001"/>
    <s v="4"/>
    <s v="scale_mpi_epyc_job_12136.out "/>
    <s v="scale_mpi_epyc_epyc004_2023-06-13_06-06-32.csv "/>
    <s v="e1 10000 100 1 1 12"/>
    <n v="27.615154666666665"/>
    <n v="0.62425106587272639"/>
    <n v="26.366652534921212"/>
    <n v="28.863656798412119"/>
    <x v="0"/>
  </r>
  <r>
    <x v="3"/>
    <x v="0"/>
    <n v="100"/>
    <x v="0"/>
    <x v="40"/>
    <n v="1"/>
    <n v="26.718326000000001"/>
    <n v="16.338654999999999"/>
    <n v="138.05640500000001"/>
    <n v="3.4514100000000001"/>
    <s v="6"/>
    <s v="scale_mpi_epyc_job_12211.out "/>
    <s v="scale_mpi_epyc_epyc006_2023-06-13_12-02-32.csv "/>
    <s v="e3 10000 100 1 1 41"/>
    <n v="26.769992800000001"/>
    <n v="0.87280788743141835"/>
    <n v="25.024377025137163"/>
    <n v="28.515608574862839"/>
    <x v="0"/>
  </r>
  <r>
    <x v="4"/>
    <x v="0"/>
    <n v="100"/>
    <x v="0"/>
    <x v="13"/>
    <n v="1"/>
    <n v="26.707013"/>
    <n v="12.935672"/>
    <n v="24.118956000000001"/>
    <n v="1.8553040000000001"/>
    <s v="4"/>
    <s v="scale_mpi_epyc_job_12528.out "/>
    <s v="scale_mpi_epyc_epyc004_2023-06-15_01-09-46.csv "/>
    <s v="e1 10000 100 1 1 14"/>
    <n v="26.0642648"/>
    <n v="0.90916184220739471"/>
    <n v="24.245941115585211"/>
    <n v="27.882588484414789"/>
    <x v="0"/>
  </r>
  <r>
    <x v="4"/>
    <x v="0"/>
    <n v="100"/>
    <x v="0"/>
    <x v="13"/>
    <n v="1"/>
    <n v="26.703074000000001"/>
    <n v="12.716519"/>
    <n v="17.637198999999999"/>
    <n v="1.356708"/>
    <s v="5"/>
    <s v="scale_mpi_epyc_job_12524.out "/>
    <s v="scale_mpi_epyc_epyc005_2023-06-15_00-08-09.csv "/>
    <s v="e1 10000 100 1 1 14"/>
    <n v="26.0642648"/>
    <n v="0.90916184220739471"/>
    <n v="24.245941115585211"/>
    <n v="27.882588484414789"/>
    <x v="0"/>
  </r>
  <r>
    <x v="3"/>
    <x v="0"/>
    <n v="100"/>
    <x v="0"/>
    <x v="49"/>
    <n v="1"/>
    <n v="26.701104000000001"/>
    <n v="15.957927"/>
    <n v="161.22121200000001"/>
    <n v="3.2902290000000001"/>
    <s v="2"/>
    <s v="scale_mpi_epyc_job_12255.out "/>
    <s v="scale_mpi_epyc_epyc002_2023-06-13_17-08-11.csv "/>
    <s v="e3 10000 100 1 1 50"/>
    <n v="28.085859999999997"/>
    <n v="1.9672315285003579"/>
    <n v="24.151396942999281"/>
    <n v="32.020323057000709"/>
    <x v="0"/>
  </r>
  <r>
    <x v="4"/>
    <x v="0"/>
    <n v="100"/>
    <x v="2"/>
    <x v="6"/>
    <n v="1"/>
    <n v="26.694877999999999"/>
    <n v="0.11884500000000001"/>
    <n v="0.19389000000000001"/>
    <n v="3.2315000000000003E-2"/>
    <s v="6"/>
    <s v="scale_mpi_epyc_job_12129.out "/>
    <s v="scale_mpi_epyc_epyc006_2023-06-13_02-01-02.csv "/>
    <s v="e1 10000 100 100000 1 7"/>
    <n v="26.786993541666671"/>
    <n v="0.44572297977953718"/>
    <n v="25.895547582107596"/>
    <n v="27.678439501225746"/>
    <x v="0"/>
  </r>
  <r>
    <x v="3"/>
    <x v="0"/>
    <n v="100"/>
    <x v="0"/>
    <x v="42"/>
    <n v="1"/>
    <n v="26.694482000000001"/>
    <n v="15.861414"/>
    <n v="128.30348499999999"/>
    <n v="3.0548449999999998"/>
    <s v="2"/>
    <s v="scale_mpi_epyc_job_12255.out "/>
    <s v="scale_mpi_epyc_epyc002_2023-06-13_17-08-11.csv "/>
    <s v="e3 10000 100 1 1 43"/>
    <n v="27.005969999999998"/>
    <n v="0.81049426305512473"/>
    <n v="25.384981473889749"/>
    <n v="28.626958526110247"/>
    <x v="0"/>
  </r>
  <r>
    <x v="3"/>
    <x v="0"/>
    <n v="100"/>
    <x v="0"/>
    <x v="60"/>
    <n v="1"/>
    <n v="26.690688000000002"/>
    <n v="17.310652999999999"/>
    <n v="184.418149"/>
    <n v="3.073636"/>
    <s v="2"/>
    <s v="scale_mpi_epyc_job_12255.out "/>
    <s v="scale_mpi_epyc_epyc002_2023-06-13_17-08-11.csv "/>
    <s v="e3 10000 100 1 1 61"/>
    <n v="26.211083600000002"/>
    <n v="0.45270218417189045"/>
    <n v="25.305679231656221"/>
    <n v="27.116487968343783"/>
    <x v="0"/>
  </r>
  <r>
    <x v="3"/>
    <x v="0"/>
    <n v="100"/>
    <x v="0"/>
    <x v="48"/>
    <n v="1"/>
    <n v="26.688502"/>
    <n v="15.925940000000001"/>
    <n v="156.59577300000001"/>
    <n v="3.2624119999999999"/>
    <s v="6"/>
    <s v="scale_mpi_epyc_job_12211.out "/>
    <s v="scale_mpi_epyc_epyc006_2023-06-13_12-02-32.csv "/>
    <s v="e3 10000 100 1 1 49"/>
    <n v="26.82169"/>
    <n v="0.44263788910431967"/>
    <n v="25.93641422179136"/>
    <n v="27.706965778208641"/>
    <x v="0"/>
  </r>
  <r>
    <x v="4"/>
    <x v="0"/>
    <n v="100"/>
    <x v="0"/>
    <x v="36"/>
    <n v="1"/>
    <n v="26.683911999999999"/>
    <n v="17.478255999999998"/>
    <n v="157.566442"/>
    <n v="4.3768459999999996"/>
    <s v="6"/>
    <s v="scale_mpi_epyc_job_12184.out "/>
    <s v="scale_mpi_epyc_epyc006_2023-06-13_10-50-11.csv "/>
    <s v="e1 10000 100 1 1 37"/>
    <n v="26.002432799999998"/>
    <n v="1.3051131508597964"/>
    <n v="23.392206498280405"/>
    <n v="28.61265910171959"/>
    <x v="0"/>
  </r>
  <r>
    <x v="4"/>
    <x v="0"/>
    <n v="100"/>
    <x v="0"/>
    <x v="34"/>
    <n v="1"/>
    <n v="26.682915000000001"/>
    <n v="17.189477"/>
    <n v="146.90912700000001"/>
    <n v="4.3208570000000002"/>
    <s v="4"/>
    <s v="scale_mpi_epyc_job_12136.out "/>
    <s v="scale_mpi_epyc_epyc004_2023-06-13_06-06-32.csv "/>
    <s v="e1 10000 100 1 1 35"/>
    <n v="26.373579599999999"/>
    <n v="0.1971214269393142"/>
    <n v="25.979336746121373"/>
    <n v="26.767822453878626"/>
    <x v="0"/>
  </r>
  <r>
    <x v="4"/>
    <x v="0"/>
    <n v="100"/>
    <x v="2"/>
    <x v="6"/>
    <n v="1"/>
    <n v="26.682665"/>
    <n v="0.13728000000000001"/>
    <n v="0.23699500000000001"/>
    <n v="3.9498999999999999E-2"/>
    <s v="6"/>
    <s v="scale_mpi_epyc_job_12180.out "/>
    <s v="scale_mpi_epyc_epyc006_2023-06-13_10-24-13.csv "/>
    <s v="e1 10000 100 100000 1 7"/>
    <n v="26.786993541666671"/>
    <n v="0.44572297977953718"/>
    <n v="25.895547582107596"/>
    <n v="27.678439501225746"/>
    <x v="0"/>
  </r>
  <r>
    <x v="3"/>
    <x v="0"/>
    <n v="100"/>
    <x v="0"/>
    <x v="49"/>
    <n v="1"/>
    <n v="26.680961"/>
    <n v="15.076041"/>
    <n v="104.249067"/>
    <n v="2.127532"/>
    <s v="2"/>
    <s v="scale_mpi_epyc_job_12288.out "/>
    <s v="scale_mpi_epyc_epyc002_2023-06-13_23-49-23.csv "/>
    <s v="e3 10000 100 1 1 50"/>
    <n v="28.085859999999997"/>
    <n v="1.9672315285003579"/>
    <n v="24.151396942999281"/>
    <n v="32.020323057000709"/>
    <x v="0"/>
  </r>
  <r>
    <x v="4"/>
    <x v="0"/>
    <n v="100"/>
    <x v="2"/>
    <x v="6"/>
    <n v="1"/>
    <n v="26.675222000000002"/>
    <n v="0.13880300000000001"/>
    <n v="0.25600899999999999"/>
    <n v="4.2667999999999998E-2"/>
    <s v="2"/>
    <s v="scale_mpi_epyc_job_12533.out "/>
    <s v="scale_mpi_epyc_epyc002_2023-06-15_02-53-43.csv "/>
    <s v="e1 10000 100 100000 1 7"/>
    <n v="26.786993541666671"/>
    <n v="0.44572297977953718"/>
    <n v="25.895547582107596"/>
    <n v="27.678439501225746"/>
    <x v="0"/>
  </r>
  <r>
    <x v="4"/>
    <x v="0"/>
    <n v="100"/>
    <x v="0"/>
    <x v="14"/>
    <n v="1"/>
    <n v="26.674800999999999"/>
    <n v="12.186901000000001"/>
    <n v="31.513090999999999"/>
    <n v="2.2509350000000001"/>
    <s v="4"/>
    <s v="scale_mpi_epyc_job_12528.out "/>
    <s v="scale_mpi_epyc_epyc004_2023-06-15_01-09-46.csv "/>
    <s v="e1 10000 100 1 1 15"/>
    <n v="27.95793646666667"/>
    <n v="0.94194740770914576"/>
    <n v="26.074041651248379"/>
    <n v="29.841831282084961"/>
    <x v="0"/>
  </r>
  <r>
    <x v="4"/>
    <x v="0"/>
    <n v="100"/>
    <x v="2"/>
    <x v="6"/>
    <n v="1"/>
    <n v="26.671009999999999"/>
    <n v="0.148199"/>
    <n v="0.30640699999999998"/>
    <n v="5.1068000000000002E-2"/>
    <s v="5"/>
    <s v="scale_mpi_epyc_job_12146.out "/>
    <s v="scale_mpi_epyc_epyc005_2023-06-13_08-16-52.csv "/>
    <s v="e1 10000 100 100000 1 7"/>
    <n v="26.786993541666671"/>
    <n v="0.44572297977953718"/>
    <n v="25.895547582107596"/>
    <n v="27.678439501225746"/>
    <x v="0"/>
  </r>
  <r>
    <x v="3"/>
    <x v="0"/>
    <n v="100"/>
    <x v="0"/>
    <x v="50"/>
    <n v="1"/>
    <n v="26.662648999999998"/>
    <n v="16.353199"/>
    <n v="141.513024"/>
    <n v="2.83026"/>
    <s v="8"/>
    <s v="scale_mpi_epyc_job_12284.out "/>
    <s v="scale_mpi_epyc_epyc008_2023-06-13_22-48-06.csv "/>
    <s v="e3 10000 100 1 1 51"/>
    <n v="27.633323599999994"/>
    <n v="1.1764620609924583"/>
    <n v="25.280399478015077"/>
    <n v="29.98624772198491"/>
    <x v="0"/>
  </r>
  <r>
    <x v="4"/>
    <x v="0"/>
    <n v="100"/>
    <x v="0"/>
    <x v="12"/>
    <n v="1"/>
    <n v="26.661777000000001"/>
    <n v="12.071740999999999"/>
    <n v="18.589288"/>
    <n v="1.549107"/>
    <s v="1"/>
    <s v="scale_mpi_epyc_job_12532.out "/>
    <s v="scale_mpi_epyc_epyc001.orfeo.hpc_2023-06-15_02-53-33.csv "/>
    <s v="e1 10000 100 1 1 13"/>
    <n v="27.233559333333339"/>
    <n v="0.82321700438141132"/>
    <n v="25.587125324570515"/>
    <n v="28.879993342096164"/>
    <x v="0"/>
  </r>
  <r>
    <x v="4"/>
    <x v="0"/>
    <n v="100"/>
    <x v="0"/>
    <x v="46"/>
    <n v="1"/>
    <n v="26.647449999999999"/>
    <n v="17.188827"/>
    <n v="207.321313"/>
    <n v="4.5069850000000002"/>
    <s v="4"/>
    <s v="scale_mpi_epyc_job_12136.out "/>
    <s v="scale_mpi_epyc_epyc004_2023-06-13_06-06-32.csv "/>
    <s v="e1 10000 100 1 1 47"/>
    <n v="25.374945599999997"/>
    <n v="0.85566707482404103"/>
    <n v="23.663611450351915"/>
    <n v="27.086279749648078"/>
    <x v="0"/>
  </r>
  <r>
    <x v="4"/>
    <x v="0"/>
    <n v="100"/>
    <x v="2"/>
    <x v="6"/>
    <n v="1"/>
    <n v="26.646152000000001"/>
    <n v="0.135936"/>
    <n v="0.26290400000000003"/>
    <n v="4.3817000000000002E-2"/>
    <s v="6"/>
    <s v="scale_mpi_epyc_job_12526.out "/>
    <s v="scale_mpi_epyc_epyc006_2023-06-15_00-20-46.csv "/>
    <s v="e1 10000 100 100000 1 7"/>
    <n v="26.786993541666671"/>
    <n v="0.44572297977953718"/>
    <n v="25.895547582107596"/>
    <n v="27.678439501225746"/>
    <x v="0"/>
  </r>
  <r>
    <x v="4"/>
    <x v="0"/>
    <n v="100"/>
    <x v="2"/>
    <x v="6"/>
    <n v="1"/>
    <n v="26.644431999999998"/>
    <n v="0.131717"/>
    <n v="0.18215200000000001"/>
    <n v="3.0359000000000001E-2"/>
    <s v="6"/>
    <s v="scale_mpi_epyc_job_12526.out "/>
    <s v="scale_mpi_epyc_epyc006_2023-06-15_00-20-46.csv "/>
    <s v="e1 10000 100 100000 1 7"/>
    <n v="26.786993541666671"/>
    <n v="0.44572297977953718"/>
    <n v="25.895547582107596"/>
    <n v="27.678439501225746"/>
    <x v="0"/>
  </r>
  <r>
    <x v="4"/>
    <x v="0"/>
    <n v="100"/>
    <x v="0"/>
    <x v="43"/>
    <n v="1"/>
    <n v="26.641954999999999"/>
    <n v="17.758455999999999"/>
    <n v="164.96540300000001"/>
    <n v="3.8364050000000001"/>
    <s v="4"/>
    <s v="scale_mpi_epyc_job_12136.out "/>
    <s v="scale_mpi_epyc_epyc004_2023-06-13_06-06-32.csv "/>
    <s v="e1 10000 100 1 1 44"/>
    <n v="24.716263999999999"/>
    <n v="1.2220135485738592"/>
    <n v="22.272236902852281"/>
    <n v="27.160291097147716"/>
    <x v="0"/>
  </r>
  <r>
    <x v="4"/>
    <x v="0"/>
    <n v="100"/>
    <x v="2"/>
    <x v="6"/>
    <n v="1"/>
    <n v="26.640879000000002"/>
    <n v="0.14709900000000001"/>
    <n v="0.28561700000000001"/>
    <n v="4.7602999999999999E-2"/>
    <s v="5"/>
    <s v="scale_mpi_epyc_job_12146.out "/>
    <s v="scale_mpi_epyc_epyc005_2023-06-13_08-16-52.csv "/>
    <s v="e1 10000 100 100000 1 7"/>
    <n v="26.786993541666671"/>
    <n v="0.44572297977953718"/>
    <n v="25.895547582107596"/>
    <n v="27.678439501225746"/>
    <x v="0"/>
  </r>
  <r>
    <x v="4"/>
    <x v="0"/>
    <n v="100"/>
    <x v="0"/>
    <x v="50"/>
    <n v="1"/>
    <n v="26.640848999999999"/>
    <n v="18.343267999999998"/>
    <n v="222.71176299999999"/>
    <n v="4.4542349999999997"/>
    <s v="4"/>
    <s v="scale_mpi_epyc_job_12290.out "/>
    <s v="scale_mpi_epyc_epyc004_2023-06-14_00-40-12.csv "/>
    <s v="e1 10000 100 1 1 51"/>
    <n v="25.864676199999998"/>
    <n v="1.1989102796741273"/>
    <n v="23.466855640651744"/>
    <n v="28.262496759348252"/>
    <x v="0"/>
  </r>
  <r>
    <x v="3"/>
    <x v="0"/>
    <n v="100"/>
    <x v="0"/>
    <x v="57"/>
    <n v="1"/>
    <n v="26.640205000000002"/>
    <n v="17.148902"/>
    <n v="173.65528900000001"/>
    <n v="3.0465840000000002"/>
    <s v="2"/>
    <s v="scale_mpi_epyc_job_12288.out "/>
    <s v="scale_mpi_epyc_epyc002_2023-06-13_23-49-23.csv "/>
    <s v="e3 10000 100 1 1 58"/>
    <n v="26.058641000000001"/>
    <n v="0.99881876022526428"/>
    <n v="24.061003479549473"/>
    <n v="28.05627852045053"/>
    <x v="0"/>
  </r>
  <r>
    <x v="4"/>
    <x v="0"/>
    <n v="100"/>
    <x v="2"/>
    <x v="6"/>
    <n v="1"/>
    <n v="26.636188000000001"/>
    <n v="0.119614"/>
    <n v="0.196043"/>
    <n v="3.2674000000000002E-2"/>
    <s v="6"/>
    <s v="scale_mpi_epyc_job_12526.out "/>
    <s v="scale_mpi_epyc_epyc006_2023-06-15_00-20-46.csv "/>
    <s v="e1 10000 100 100000 1 7"/>
    <n v="26.786993541666671"/>
    <n v="0.44572297977953718"/>
    <n v="25.895547582107596"/>
    <n v="27.678439501225746"/>
    <x v="0"/>
  </r>
  <r>
    <x v="4"/>
    <x v="0"/>
    <n v="100"/>
    <x v="2"/>
    <x v="6"/>
    <n v="1"/>
    <n v="26.636009000000001"/>
    <n v="0.18040300000000001"/>
    <n v="0.51876299999999997"/>
    <n v="8.6460999999999996E-2"/>
    <s v="5"/>
    <s v="scale_mpi_epyc_job_12331.out "/>
    <s v="scale_mpi_epyc_epyc005_2023-06-14_10-28-05.csv "/>
    <s v="e1 10000 100 100000 1 7"/>
    <n v="26.786993541666671"/>
    <n v="0.44572297977953718"/>
    <n v="25.895547582107596"/>
    <n v="27.678439501225746"/>
    <x v="0"/>
  </r>
  <r>
    <x v="4"/>
    <x v="0"/>
    <n v="100"/>
    <x v="0"/>
    <x v="11"/>
    <n v="1"/>
    <n v="26.635380999999999"/>
    <n v="10.900148"/>
    <n v="10.08034"/>
    <n v="0.91639499999999996"/>
    <s v="1"/>
    <s v="scale_mpi_epyc_job_12532.out "/>
    <s v="scale_mpi_epyc_epyc001.orfeo.hpc_2023-06-15_02-53-33.csv "/>
    <s v="e1 10000 100 1 1 12"/>
    <n v="27.615154666666665"/>
    <n v="0.62425106587272639"/>
    <n v="26.366652534921212"/>
    <n v="28.863656798412119"/>
    <x v="0"/>
  </r>
  <r>
    <x v="4"/>
    <x v="0"/>
    <n v="100"/>
    <x v="0"/>
    <x v="21"/>
    <n v="1"/>
    <n v="26.627986"/>
    <n v="13.086637"/>
    <n v="55.388610999999997"/>
    <n v="2.637553"/>
    <s v="4"/>
    <s v="scale_mpi_epyc_job_12528.out "/>
    <s v="scale_mpi_epyc_epyc004_2023-06-15_01-09-46.csv "/>
    <s v="e1 10000 100 1 1 22"/>
    <n v="26.793312200000003"/>
    <n v="0.87583957376058508"/>
    <n v="25.041633052478833"/>
    <n v="28.544991347521172"/>
    <x v="0"/>
  </r>
  <r>
    <x v="4"/>
    <x v="0"/>
    <n v="100"/>
    <x v="2"/>
    <x v="6"/>
    <n v="1"/>
    <n v="26.627299000000001"/>
    <n v="0.13492100000000001"/>
    <n v="0.26548300000000002"/>
    <n v="4.4247000000000002E-2"/>
    <s v="5"/>
    <s v="scale_mpi_epyc_job_12146.out "/>
    <s v="scale_mpi_epyc_epyc005_2023-06-13_08-16-52.csv "/>
    <s v="e1 10000 100 100000 1 7"/>
    <n v="26.786993541666671"/>
    <n v="0.44572297977953718"/>
    <n v="25.895547582107596"/>
    <n v="27.678439501225746"/>
    <x v="0"/>
  </r>
  <r>
    <x v="4"/>
    <x v="0"/>
    <n v="100"/>
    <x v="0"/>
    <x v="47"/>
    <n v="1"/>
    <n v="26.623836000000001"/>
    <n v="17.648783000000002"/>
    <n v="141.84119100000001"/>
    <n v="3.0178980000000002"/>
    <s v="4"/>
    <s v="scale_mpi_epyc_job_12136.out "/>
    <s v="scale_mpi_epyc_epyc004_2023-06-13_06-06-32.csv "/>
    <s v="e1 10000 100 1 1 48"/>
    <n v="25.564371599999998"/>
    <n v="0.6288330400927753"/>
    <n v="24.306705519814447"/>
    <n v="26.822037680185549"/>
    <x v="0"/>
  </r>
  <r>
    <x v="4"/>
    <x v="0"/>
    <n v="100"/>
    <x v="2"/>
    <x v="6"/>
    <n v="1"/>
    <n v="26.623356000000001"/>
    <n v="0.13694600000000001"/>
    <n v="0.24556500000000001"/>
    <n v="4.0926999999999998E-2"/>
    <s v="8"/>
    <s v="scale_mpi_epyc_job_12327.out "/>
    <s v="scale_mpi_epyc_epyc008_2023-06-14_10-04-01.csv "/>
    <s v="e1 10000 100 100000 1 7"/>
    <n v="26.786993541666671"/>
    <n v="0.44572297977953718"/>
    <n v="25.895547582107596"/>
    <n v="27.678439501225746"/>
    <x v="0"/>
  </r>
  <r>
    <x v="4"/>
    <x v="0"/>
    <n v="100"/>
    <x v="2"/>
    <x v="6"/>
    <n v="1"/>
    <n v="26.619703000000001"/>
    <n v="0.123575"/>
    <n v="0.205842"/>
    <n v="3.4306999999999997E-2"/>
    <s v="5"/>
    <s v="scale_mpi_epyc_job_12146.out "/>
    <s v="scale_mpi_epyc_epyc005_2023-06-13_08-16-52.csv "/>
    <s v="e1 10000 100 100000 1 7"/>
    <n v="26.786993541666671"/>
    <n v="0.44572297977953718"/>
    <n v="25.895547582107596"/>
    <n v="27.678439501225746"/>
    <x v="0"/>
  </r>
  <r>
    <x v="4"/>
    <x v="0"/>
    <n v="100"/>
    <x v="2"/>
    <x v="6"/>
    <n v="1"/>
    <n v="26.617379"/>
    <n v="0.132021"/>
    <n v="0.247753"/>
    <n v="4.1292000000000002E-2"/>
    <s v="2"/>
    <s v="scale_mpi_epyc_job_12533.out "/>
    <s v="scale_mpi_epyc_epyc002_2023-06-15_02-53-43.csv "/>
    <s v="e1 10000 100 100000 1 7"/>
    <n v="26.786993541666671"/>
    <n v="0.44572297977953718"/>
    <n v="25.895547582107596"/>
    <n v="27.678439501225746"/>
    <x v="0"/>
  </r>
  <r>
    <x v="4"/>
    <x v="0"/>
    <n v="100"/>
    <x v="0"/>
    <x v="23"/>
    <n v="1"/>
    <n v="26.616678"/>
    <n v="14.472816"/>
    <n v="77.175594000000004"/>
    <n v="3.355461"/>
    <s v="5"/>
    <s v="scale_mpi_epyc_job_12524.out "/>
    <s v="scale_mpi_epyc_epyc005_2023-06-15_00-08-09.csv "/>
    <s v="e1 10000 100 1 1 24"/>
    <n v="26.426474133333336"/>
    <n v="0.87095573928265357"/>
    <n v="24.68456265476803"/>
    <n v="28.168385611898643"/>
    <x v="0"/>
  </r>
  <r>
    <x v="4"/>
    <x v="0"/>
    <n v="100"/>
    <x v="0"/>
    <x v="23"/>
    <n v="1"/>
    <n v="26.606632000000001"/>
    <n v="13.031243999999999"/>
    <n v="57.785831999999999"/>
    <n v="2.5124270000000002"/>
    <s v="5"/>
    <s v="scale_mpi_epyc_job_12524.out "/>
    <s v="scale_mpi_epyc_epyc005_2023-06-15_00-08-09.csv "/>
    <s v="e1 10000 100 1 1 24"/>
    <n v="26.426474133333336"/>
    <n v="0.87095573928265357"/>
    <n v="24.68456265476803"/>
    <n v="28.168385611898643"/>
    <x v="0"/>
  </r>
  <r>
    <x v="4"/>
    <x v="0"/>
    <n v="100"/>
    <x v="2"/>
    <x v="6"/>
    <n v="1"/>
    <n v="26.604053"/>
    <n v="0.134101"/>
    <n v="0.207647"/>
    <n v="3.4608E-2"/>
    <s v="2"/>
    <s v="scale_mpi_epyc_job_12533.out "/>
    <s v="scale_mpi_epyc_epyc002_2023-06-15_02-53-43.csv "/>
    <s v="e1 10000 100 100000 1 7"/>
    <n v="26.786993541666671"/>
    <n v="0.44572297977953718"/>
    <n v="25.895547582107596"/>
    <n v="27.678439501225746"/>
    <x v="0"/>
  </r>
  <r>
    <x v="4"/>
    <x v="0"/>
    <n v="100"/>
    <x v="2"/>
    <x v="6"/>
    <n v="1"/>
    <n v="26.596495999999998"/>
    <n v="0.120143"/>
    <n v="0.19327800000000001"/>
    <n v="3.2212999999999999E-2"/>
    <s v="1"/>
    <s v="scale_mpi_epyc_job_12335.out "/>
    <s v="scale_mpi_epyc_epyc001.orfeo.hpc_2023-06-14_12-28-13.csv "/>
    <s v="e1 10000 100 100000 1 7"/>
    <n v="26.786993541666671"/>
    <n v="0.44572297977953718"/>
    <n v="25.895547582107596"/>
    <n v="27.678439501225746"/>
    <x v="0"/>
  </r>
  <r>
    <x v="4"/>
    <x v="0"/>
    <n v="100"/>
    <x v="2"/>
    <x v="6"/>
    <n v="1"/>
    <n v="26.582689999999999"/>
    <n v="0.119007"/>
    <n v="0.19881499999999999"/>
    <n v="3.3135999999999999E-2"/>
    <s v="5"/>
    <s v="scale_mpi_epyc_job_12146.out "/>
    <s v="scale_mpi_epyc_epyc005_2023-06-13_08-16-52.csv "/>
    <s v="e1 10000 100 100000 1 7"/>
    <n v="26.786993541666671"/>
    <n v="0.44572297977953718"/>
    <n v="25.895547582107596"/>
    <n v="27.678439501225746"/>
    <x v="0"/>
  </r>
  <r>
    <x v="3"/>
    <x v="0"/>
    <n v="100"/>
    <x v="0"/>
    <x v="45"/>
    <n v="1"/>
    <n v="26.574898000000001"/>
    <n v="16.554658"/>
    <n v="177.08977100000001"/>
    <n v="3.9353280000000002"/>
    <s v="8"/>
    <s v="scale_mpi_epyc_job_12284.out "/>
    <s v="scale_mpi_epyc_epyc008_2023-06-13_22-48-06.csv "/>
    <s v="e3 10000 100 1 1 46"/>
    <n v="26.412405999999997"/>
    <n v="0.63812457997828809"/>
    <n v="25.136156840043419"/>
    <n v="27.688655159956575"/>
    <x v="0"/>
  </r>
  <r>
    <x v="4"/>
    <x v="0"/>
    <n v="100"/>
    <x v="2"/>
    <x v="6"/>
    <n v="1"/>
    <n v="26.571235000000001"/>
    <n v="0.12060800000000001"/>
    <n v="0.19394900000000001"/>
    <n v="3.2325E-2"/>
    <s v="2"/>
    <s v="scale_mpi_epyc_job_12253.out "/>
    <s v="scale_mpi_epyc_epyc002_2023-06-13_16-49-58.csv "/>
    <s v="e1 10000 100 100000 1 7"/>
    <n v="26.786993541666671"/>
    <n v="0.44572297977953718"/>
    <n v="25.895547582107596"/>
    <n v="27.678439501225746"/>
    <x v="0"/>
  </r>
  <r>
    <x v="4"/>
    <x v="0"/>
    <n v="100"/>
    <x v="0"/>
    <x v="25"/>
    <n v="1"/>
    <n v="26.568747999999999"/>
    <n v="14.543653000000001"/>
    <n v="83.048230000000004"/>
    <n v="3.3219289999999999"/>
    <s v="4"/>
    <s v="scale_mpi_epyc_job_12290.out "/>
    <s v="scale_mpi_epyc_epyc004_2023-06-14_00-40-12.csv "/>
    <s v="e1 10000 100 1 1 26"/>
    <n v="25.691116066666673"/>
    <n v="0.91643665340997649"/>
    <n v="23.858242759846721"/>
    <n v="27.523989373486625"/>
    <x v="0"/>
  </r>
  <r>
    <x v="4"/>
    <x v="0"/>
    <n v="100"/>
    <x v="2"/>
    <x v="6"/>
    <n v="1"/>
    <n v="26.558039000000001"/>
    <n v="0.124683"/>
    <n v="0.20769000000000001"/>
    <n v="3.4615E-2"/>
    <s v="1"/>
    <s v="scale_mpi_epyc_job_12530.out "/>
    <s v="scale_mpi_epyc_epyc001.orfeo.hpc_2023-06-15_02-04-28.csv "/>
    <s v="e1 10000 100 100000 1 7"/>
    <n v="26.786993541666671"/>
    <n v="0.44572297977953718"/>
    <n v="25.895547582107596"/>
    <n v="27.678439501225746"/>
    <x v="0"/>
  </r>
  <r>
    <x v="4"/>
    <x v="0"/>
    <n v="100"/>
    <x v="2"/>
    <x v="6"/>
    <n v="1"/>
    <n v="26.557344000000001"/>
    <n v="0.12142699999999999"/>
    <n v="0.19137399999999999"/>
    <n v="3.1896000000000001E-2"/>
    <s v="1"/>
    <s v="scale_mpi_epyc_job_12530.out "/>
    <s v="scale_mpi_epyc_epyc001.orfeo.hpc_2023-06-15_02-04-28.csv "/>
    <s v="e1 10000 100 100000 1 7"/>
    <n v="26.786993541666671"/>
    <n v="0.44572297977953718"/>
    <n v="25.895547582107596"/>
    <n v="27.678439501225746"/>
    <x v="0"/>
  </r>
  <r>
    <x v="3"/>
    <x v="0"/>
    <n v="100"/>
    <x v="0"/>
    <x v="53"/>
    <n v="1"/>
    <n v="26.555295999999998"/>
    <n v="15.010721"/>
    <n v="140.647389"/>
    <n v="2.653724"/>
    <s v="2"/>
    <s v="scale_mpi_epyc_job_12288.out "/>
    <s v="scale_mpi_epyc_epyc002_2023-06-13_23-49-23.csv "/>
    <s v="e3 10000 100 1 1 54"/>
    <n v="27.380876399999998"/>
    <n v="0.92045905221974489"/>
    <n v="25.53995829556051"/>
    <n v="29.221794504439487"/>
    <x v="0"/>
  </r>
  <r>
    <x v="3"/>
    <x v="0"/>
    <n v="100"/>
    <x v="0"/>
    <x v="39"/>
    <n v="1"/>
    <n v="26.531593000000001"/>
    <n v="14.920839000000001"/>
    <n v="132.282623"/>
    <n v="3.3918620000000002"/>
    <s v="6"/>
    <s v="scale_mpi_epyc_job_12211.out "/>
    <s v="scale_mpi_epyc_epyc006_2023-06-13_12-02-32.csv "/>
    <s v="e3 10000 100 1 1 40"/>
    <n v="27.578900799999996"/>
    <n v="0.70425237710214339"/>
    <n v="26.170396045795709"/>
    <n v="28.987405554204283"/>
    <x v="0"/>
  </r>
  <r>
    <x v="4"/>
    <x v="0"/>
    <n v="100"/>
    <x v="2"/>
    <x v="6"/>
    <n v="1"/>
    <n v="26.526693999999999"/>
    <n v="0.115298"/>
    <n v="0.18143599999999999"/>
    <n v="3.0238999999999999E-2"/>
    <s v="1"/>
    <s v="scale_mpi_epyc_job_12530.out "/>
    <s v="scale_mpi_epyc_epyc001.orfeo.hpc_2023-06-15_02-04-28.csv "/>
    <s v="e1 10000 100 100000 1 7"/>
    <n v="26.786993541666671"/>
    <n v="0.44572297977953718"/>
    <n v="25.895547582107596"/>
    <n v="27.678439501225746"/>
    <x v="0"/>
  </r>
  <r>
    <x v="4"/>
    <x v="0"/>
    <n v="100"/>
    <x v="0"/>
    <x v="39"/>
    <n v="1"/>
    <n v="26.52609"/>
    <n v="17.9267"/>
    <n v="147.20524800000001"/>
    <n v="3.7744939999999998"/>
    <s v="4"/>
    <s v="scale_mpi_epyc_job_12136.out "/>
    <s v="scale_mpi_epyc_epyc004_2023-06-13_06-06-32.csv "/>
    <s v="e1 10000 100 1 1 40"/>
    <n v="25.1045528"/>
    <n v="0.84186177175618948"/>
    <n v="23.420829256487622"/>
    <n v="26.788276343512379"/>
    <x v="0"/>
  </r>
  <r>
    <x v="3"/>
    <x v="0"/>
    <n v="100"/>
    <x v="0"/>
    <x v="28"/>
    <n v="1"/>
    <n v="26.522893"/>
    <n v="14.533839"/>
    <n v="89.744675000000001"/>
    <n v="3.2051669999999999"/>
    <s v="5"/>
    <s v="scale_mpi_epyc_job_12529.out "/>
    <s v="scale_mpi_epyc_epyc005_2023-06-15_01-13-26.csv "/>
    <s v="e3 10000 100 1 1 29"/>
    <n v="27.530865545454546"/>
    <n v="0.80907990139496022"/>
    <n v="25.912705742664624"/>
    <n v="29.149025348244468"/>
    <x v="0"/>
  </r>
  <r>
    <x v="4"/>
    <x v="0"/>
    <n v="100"/>
    <x v="0"/>
    <x v="22"/>
    <n v="1"/>
    <n v="26.522767000000002"/>
    <n v="12.430937"/>
    <n v="54.55406"/>
    <n v="2.47973"/>
    <s v="2"/>
    <s v="scale_mpi_epyc_job_12286.out "/>
    <s v="scale_mpi_epyc_epyc002_2023-06-13_23-12-43.csv "/>
    <s v="e1 10000 100 1 1 23"/>
    <n v="26.126541266666667"/>
    <n v="0.95223458220947665"/>
    <n v="24.222072102247715"/>
    <n v="28.031010431085619"/>
    <x v="0"/>
  </r>
  <r>
    <x v="4"/>
    <x v="0"/>
    <n v="100"/>
    <x v="0"/>
    <x v="33"/>
    <n v="1"/>
    <n v="26.521923999999999"/>
    <n v="16.338633999999999"/>
    <n v="158.36150499999999"/>
    <n v="4.7988330000000001"/>
    <s v="4"/>
    <s v="scale_mpi_epyc_job_12290.out "/>
    <s v="scale_mpi_epyc_epyc004_2023-06-14_00-40-12.csv "/>
    <s v="e1 10000 100 1 1 34"/>
    <n v="26.701664000000001"/>
    <n v="0.69245140636008007"/>
    <n v="25.316761187279841"/>
    <n v="28.086566812720161"/>
    <x v="0"/>
  </r>
  <r>
    <x v="3"/>
    <x v="0"/>
    <n v="100"/>
    <x v="0"/>
    <x v="51"/>
    <n v="1"/>
    <n v="26.517482000000001"/>
    <n v="16.543278999999998"/>
    <n v="138.23232200000001"/>
    <n v="2.7104379999999999"/>
    <s v="6"/>
    <s v="scale_mpi_epyc_job_12340.out "/>
    <s v="scale_mpi_epyc_epyc006_2023-06-14_14-04-43.csv "/>
    <s v="e3 10000 100 1 1 52"/>
    <n v="26.467866199999996"/>
    <n v="0.53077350554702174"/>
    <n v="25.406319188905954"/>
    <n v="27.529413211094038"/>
    <x v="0"/>
  </r>
  <r>
    <x v="4"/>
    <x v="0"/>
    <n v="100"/>
    <x v="0"/>
    <x v="12"/>
    <n v="1"/>
    <n v="26.512733000000001"/>
    <n v="11.851654"/>
    <n v="17.353241000000001"/>
    <n v="1.4461029999999999"/>
    <s v="5"/>
    <s v="scale_mpi_epyc_job_12524.out "/>
    <s v="scale_mpi_epyc_epyc005_2023-06-15_00-08-09.csv "/>
    <s v="e1 10000 100 1 1 13"/>
    <n v="27.233559333333339"/>
    <n v="0.82321700438141132"/>
    <n v="25.587125324570515"/>
    <n v="28.879993342096164"/>
    <x v="0"/>
  </r>
  <r>
    <x v="4"/>
    <x v="0"/>
    <n v="100"/>
    <x v="0"/>
    <x v="44"/>
    <n v="1"/>
    <n v="26.509929"/>
    <n v="18.414437"/>
    <n v="195.65312299999999"/>
    <n v="4.4466619999999999"/>
    <s v="4"/>
    <s v="scale_mpi_epyc_job_12136.out "/>
    <s v="scale_mpi_epyc_epyc004_2023-06-13_06-06-32.csv "/>
    <s v="e1 10000 100 1 1 45"/>
    <n v="24.868521999999999"/>
    <n v="0.8686881659403749"/>
    <n v="23.131145668119249"/>
    <n v="26.605898331880748"/>
    <x v="0"/>
  </r>
  <r>
    <x v="4"/>
    <x v="0"/>
    <n v="100"/>
    <x v="0"/>
    <x v="14"/>
    <n v="1"/>
    <n v="26.490915999999999"/>
    <n v="12.837394"/>
    <n v="32.951656"/>
    <n v="2.3536899999999998"/>
    <s v="1"/>
    <s v="scale_mpi_epyc_job_12532.out "/>
    <s v="scale_mpi_epyc_epyc001.orfeo.hpc_2023-06-15_02-53-33.csv "/>
    <s v="e1 10000 100 1 1 15"/>
    <n v="27.95793646666667"/>
    <n v="0.94194740770914576"/>
    <n v="26.074041651248379"/>
    <n v="29.841831282084961"/>
    <x v="0"/>
  </r>
  <r>
    <x v="4"/>
    <x v="0"/>
    <n v="100"/>
    <x v="0"/>
    <x v="34"/>
    <n v="1"/>
    <n v="26.468094000000001"/>
    <n v="18.438745999999998"/>
    <n v="175.99347499999999"/>
    <n v="5.1762790000000001"/>
    <s v="4"/>
    <s v="scale_mpi_epyc_job_12290.out "/>
    <s v="scale_mpi_epyc_epyc004_2023-06-14_00-40-12.csv "/>
    <s v="e1 10000 100 1 1 35"/>
    <n v="26.373579599999999"/>
    <n v="0.1971214269393142"/>
    <n v="25.979336746121373"/>
    <n v="26.767822453878626"/>
    <x v="0"/>
  </r>
  <r>
    <x v="4"/>
    <x v="0"/>
    <n v="100"/>
    <x v="0"/>
    <x v="13"/>
    <n v="1"/>
    <n v="26.461805999999999"/>
    <n v="12.652469999999999"/>
    <n v="25.389797999999999"/>
    <n v="1.9530609999999999"/>
    <s v="4"/>
    <s v="scale_mpi_epyc_job_12136.out "/>
    <s v="scale_mpi_epyc_epyc004_2023-06-13_06-06-32.csv "/>
    <s v="e1 10000 100 1 1 14"/>
    <n v="26.0642648"/>
    <n v="0.90916184220739471"/>
    <n v="24.245941115585211"/>
    <n v="27.882588484414789"/>
    <x v="0"/>
  </r>
  <r>
    <x v="4"/>
    <x v="0"/>
    <n v="100"/>
    <x v="0"/>
    <x v="26"/>
    <n v="1"/>
    <n v="26.457006"/>
    <n v="14.790222999999999"/>
    <n v="82.385897"/>
    <n v="3.1686879999999999"/>
    <s v="6"/>
    <s v="scale_mpi_epyc_job_12184.out "/>
    <s v="scale_mpi_epyc_epyc006_2023-06-13_10-50-11.csv "/>
    <s v="e1 10000 100 1 1 27"/>
    <n v="25.557928600000004"/>
    <n v="1.2687559091976954"/>
    <n v="23.020416781604613"/>
    <n v="28.095440418395395"/>
    <x v="0"/>
  </r>
  <r>
    <x v="3"/>
    <x v="0"/>
    <n v="100"/>
    <x v="0"/>
    <x v="43"/>
    <n v="1"/>
    <n v="26.439093"/>
    <n v="16.054545999999998"/>
    <n v="153.508442"/>
    <n v="3.5699640000000001"/>
    <s v="6"/>
    <s v="scale_mpi_epyc_job_12340.out "/>
    <s v="scale_mpi_epyc_epyc006_2023-06-14_14-04-43.csv "/>
    <s v="e3 10000 100 1 1 44"/>
    <n v="27.468458600000002"/>
    <n v="0.88174736809119392"/>
    <n v="25.704963863817614"/>
    <n v="29.231953336182389"/>
    <x v="0"/>
  </r>
  <r>
    <x v="3"/>
    <x v="0"/>
    <n v="100"/>
    <x v="0"/>
    <x v="47"/>
    <n v="1"/>
    <n v="26.412391"/>
    <n v="15.219099"/>
    <n v="101.331215"/>
    <n v="2.155983"/>
    <s v="6"/>
    <s v="scale_mpi_epyc_job_12340.out "/>
    <s v="scale_mpi_epyc_epyc006_2023-06-14_14-04-43.csv "/>
    <s v="e3 10000 100 1 1 48"/>
    <n v="27.573229200000004"/>
    <n v="0.70170602617678546"/>
    <n v="26.169817147646434"/>
    <n v="28.976641252353573"/>
    <x v="0"/>
  </r>
  <r>
    <x v="3"/>
    <x v="0"/>
    <n v="100"/>
    <x v="0"/>
    <x v="22"/>
    <n v="1"/>
    <n v="32.687669"/>
    <n v="13.517385000000001"/>
    <n v="37.651299000000002"/>
    <n v="1.7114229999999999"/>
    <s v="8"/>
    <s v="scale_mpi_epyc_job_12284.out "/>
    <s v="scale_mpi_epyc_epyc008_2023-06-13_22-48-06.csv "/>
    <s v="e3 10000 100 1 1 23"/>
    <n v="30.852577636363641"/>
    <n v="0.86032267131310614"/>
    <n v="29.131932293737428"/>
    <n v="32.573222978989854"/>
    <x v="1"/>
  </r>
  <r>
    <x v="3"/>
    <x v="0"/>
    <n v="100"/>
    <x v="0"/>
    <x v="43"/>
    <n v="1"/>
    <n v="26.41178"/>
    <n v="15.888090999999999"/>
    <n v="175.13842600000001"/>
    <n v="4.0729870000000004"/>
    <s v="8"/>
    <s v="scale_mpi_epyc_job_12284.out "/>
    <s v="scale_mpi_epyc_epyc008_2023-06-13_22-48-06.csv "/>
    <s v="e3 10000 100 1 1 44"/>
    <n v="27.468458600000002"/>
    <n v="0.88174736809119392"/>
    <n v="25.704963863817614"/>
    <n v="29.231953336182389"/>
    <x v="0"/>
  </r>
  <r>
    <x v="4"/>
    <x v="0"/>
    <n v="100"/>
    <x v="0"/>
    <x v="30"/>
    <n v="1"/>
    <n v="26.403957999999999"/>
    <n v="17.545535000000001"/>
    <n v="156.723401"/>
    <n v="5.224113"/>
    <s v="4"/>
    <s v="scale_mpi_epyc_job_12136.out "/>
    <s v="scale_mpi_epyc_epyc004_2023-06-13_06-06-32.csv "/>
    <s v="e1 10000 100 1 1 31"/>
    <n v="23.604585428571429"/>
    <n v="3.5020286835659715"/>
    <n v="16.600528061439487"/>
    <n v="30.608642795703371"/>
    <x v="0"/>
  </r>
  <r>
    <x v="3"/>
    <x v="0"/>
    <n v="100"/>
    <x v="0"/>
    <x v="59"/>
    <n v="1"/>
    <n v="26.400217999999999"/>
    <n v="17.092414000000002"/>
    <n v="175.557602"/>
    <n v="2.9755530000000001"/>
    <s v="2"/>
    <s v="scale_mpi_epyc_job_12255.out "/>
    <s v="scale_mpi_epyc_epyc002_2023-06-13_17-08-11.csv "/>
    <s v="e3 10000 100 1 1 60"/>
    <n v="25.866312000000001"/>
    <n v="0.37843631492584462"/>
    <n v="25.109439370148312"/>
    <n v="26.623184629851689"/>
    <x v="0"/>
  </r>
  <r>
    <x v="4"/>
    <x v="0"/>
    <n v="100"/>
    <x v="0"/>
    <x v="45"/>
    <n v="1"/>
    <n v="26.392341999999999"/>
    <n v="18.213467000000001"/>
    <n v="170.265772"/>
    <n v="3.783684"/>
    <s v="4"/>
    <s v="scale_mpi_epyc_job_12136.out "/>
    <s v="scale_mpi_epyc_epyc004_2023-06-13_06-06-32.csv "/>
    <s v="e1 10000 100 1 1 46"/>
    <n v="25.039823200000001"/>
    <n v="0.77595204057006684"/>
    <n v="23.487919118859867"/>
    <n v="26.591727281140134"/>
    <x v="0"/>
  </r>
  <r>
    <x v="3"/>
    <x v="0"/>
    <n v="100"/>
    <x v="0"/>
    <x v="51"/>
    <n v="1"/>
    <n v="26.38026"/>
    <n v="15.725118"/>
    <n v="123.54990599999999"/>
    <n v="2.4225469999999998"/>
    <s v="2"/>
    <s v="scale_mpi_epyc_job_12288.out "/>
    <s v="scale_mpi_epyc_epyc002_2023-06-13_23-49-23.csv "/>
    <s v="e3 10000 100 1 1 52"/>
    <n v="26.467866199999996"/>
    <n v="0.53077350554702174"/>
    <n v="25.406319188905954"/>
    <n v="27.529413211094038"/>
    <x v="0"/>
  </r>
  <r>
    <x v="4"/>
    <x v="0"/>
    <n v="100"/>
    <x v="0"/>
    <x v="23"/>
    <n v="1"/>
    <n v="26.368458"/>
    <n v="13.648704"/>
    <n v="72.265546999999998"/>
    <n v="3.1419800000000002"/>
    <s v="4"/>
    <s v="scale_mpi_epyc_job_12136.out "/>
    <s v="scale_mpi_epyc_epyc004_2023-06-13_06-06-32.csv "/>
    <s v="e1 10000 100 1 1 24"/>
    <n v="26.426474133333336"/>
    <n v="0.87095573928265357"/>
    <n v="24.68456265476803"/>
    <n v="28.168385611898643"/>
    <x v="0"/>
  </r>
  <r>
    <x v="3"/>
    <x v="0"/>
    <n v="100"/>
    <x v="0"/>
    <x v="15"/>
    <n v="1"/>
    <n v="39.623747999999999"/>
    <n v="12.79565"/>
    <n v="25.853912999999999"/>
    <n v="1.7235940000000001"/>
    <s v="8"/>
    <s v="scale_mpi_epyc_job_12284.out "/>
    <s v="scale_mpi_epyc_epyc008_2023-06-13_22-48-06.csv "/>
    <s v="e3 10000 100 1 1 16"/>
    <n v="37.986182636363637"/>
    <n v="0.77675278234611489"/>
    <n v="36.432677071671407"/>
    <n v="39.539688201055867"/>
    <x v="1"/>
  </r>
  <r>
    <x v="4"/>
    <x v="0"/>
    <n v="100"/>
    <x v="0"/>
    <x v="19"/>
    <n v="1"/>
    <n v="26.365545000000001"/>
    <n v="11.575566999999999"/>
    <n v="39.115043"/>
    <n v="2.0586859999999998"/>
    <s v="1"/>
    <s v="scale_mpi_epyc_job_12532.out "/>
    <s v="scale_mpi_epyc_epyc001.orfeo.hpc_2023-06-15_02-53-33.csv "/>
    <s v="e1 10000 100 1 1 20"/>
    <n v="27.656564000000003"/>
    <n v="0.80291047797191695"/>
    <n v="26.050743044056169"/>
    <n v="29.262384955943837"/>
    <x v="0"/>
  </r>
  <r>
    <x v="4"/>
    <x v="0"/>
    <n v="100"/>
    <x v="0"/>
    <x v="34"/>
    <n v="1"/>
    <n v="26.359283999999999"/>
    <n v="15.749237000000001"/>
    <n v="119.69210200000001"/>
    <n v="3.520356"/>
    <s v="6"/>
    <s v="scale_mpi_epyc_job_12184.out "/>
    <s v="scale_mpi_epyc_epyc006_2023-06-13_10-50-11.csv "/>
    <s v="e1 10000 100 1 1 35"/>
    <n v="26.373579599999999"/>
    <n v="0.1971214269393142"/>
    <n v="25.979336746121373"/>
    <n v="26.767822453878626"/>
    <x v="0"/>
  </r>
  <r>
    <x v="4"/>
    <x v="0"/>
    <n v="100"/>
    <x v="0"/>
    <x v="13"/>
    <n v="1"/>
    <n v="26.353214999999999"/>
    <n v="12.386430000000001"/>
    <n v="22.397286999999999"/>
    <n v="1.7228680000000001"/>
    <s v="2"/>
    <s v="scale_mpi_epyc_job_12286.out "/>
    <s v="scale_mpi_epyc_epyc002_2023-06-13_23-12-43.csv "/>
    <s v="e1 10000 100 1 1 14"/>
    <n v="26.0642648"/>
    <n v="0.90916184220739471"/>
    <n v="24.245941115585211"/>
    <n v="27.882588484414789"/>
    <x v="0"/>
  </r>
  <r>
    <x v="3"/>
    <x v="0"/>
    <n v="100"/>
    <x v="0"/>
    <x v="53"/>
    <n v="1"/>
    <n v="26.349799999999998"/>
    <n v="15.651356"/>
    <n v="139.20144500000001"/>
    <n v="2.6264419999999999"/>
    <s v="2"/>
    <s v="scale_mpi_epyc_job_12255.out "/>
    <s v="scale_mpi_epyc_epyc002_2023-06-13_17-08-11.csv "/>
    <s v="e3 10000 100 1 1 54"/>
    <n v="27.380876399999998"/>
    <n v="0.92045905221974489"/>
    <n v="25.53995829556051"/>
    <n v="29.221794504439487"/>
    <x v="0"/>
  </r>
  <r>
    <x v="3"/>
    <x v="0"/>
    <n v="100"/>
    <x v="0"/>
    <x v="58"/>
    <n v="1"/>
    <n v="26.346285999999999"/>
    <n v="17.588135000000001"/>
    <n v="193.637495"/>
    <n v="3.338578"/>
    <s v="2"/>
    <s v="scale_mpi_epyc_job_12255.out "/>
    <s v="scale_mpi_epyc_epyc002_2023-06-13_17-08-11.csv "/>
    <s v="e3 10000 100 1 1 59"/>
    <n v="27.021055400000002"/>
    <n v="1.3078335478748666"/>
    <n v="24.40538830425027"/>
    <n v="29.636722495749733"/>
    <x v="0"/>
  </r>
  <r>
    <x v="4"/>
    <x v="0"/>
    <n v="100"/>
    <x v="0"/>
    <x v="42"/>
    <n v="1"/>
    <n v="26.339669000000001"/>
    <n v="18.175114000000001"/>
    <n v="189.49851200000001"/>
    <n v="4.5118689999999999"/>
    <s v="4"/>
    <s v="scale_mpi_epyc_job_12136.out "/>
    <s v="scale_mpi_epyc_epyc004_2023-06-13_06-06-32.csv "/>
    <s v="e1 10000 100 1 1 43"/>
    <n v="25.0852146"/>
    <n v="1.053738343025038"/>
    <n v="22.977737913949923"/>
    <n v="27.192691286050078"/>
    <x v="0"/>
  </r>
  <r>
    <x v="4"/>
    <x v="0"/>
    <n v="100"/>
    <x v="0"/>
    <x v="36"/>
    <n v="1"/>
    <n v="26.321493"/>
    <n v="16.611229999999999"/>
    <n v="185.042317"/>
    <n v="5.1400639999999997"/>
    <s v="4"/>
    <s v="scale_mpi_epyc_job_12136.out "/>
    <s v="scale_mpi_epyc_epyc004_2023-06-13_06-06-32.csv "/>
    <s v="e1 10000 100 1 1 37"/>
    <n v="26.002432799999998"/>
    <n v="1.3051131508597964"/>
    <n v="23.392206498280405"/>
    <n v="28.61265910171959"/>
    <x v="0"/>
  </r>
  <r>
    <x v="3"/>
    <x v="0"/>
    <n v="100"/>
    <x v="0"/>
    <x v="57"/>
    <n v="1"/>
    <n v="26.307096999999999"/>
    <n v="16.377241999999999"/>
    <n v="169.92112"/>
    <n v="2.9810720000000002"/>
    <s v="2"/>
    <s v="scale_mpi_epyc_job_12255.out "/>
    <s v="scale_mpi_epyc_epyc002_2023-06-13_17-08-11.csv "/>
    <s v="e3 10000 100 1 1 58"/>
    <n v="26.058641000000001"/>
    <n v="0.99881876022526428"/>
    <n v="24.061003479549473"/>
    <n v="28.05627852045053"/>
    <x v="0"/>
  </r>
  <r>
    <x v="4"/>
    <x v="0"/>
    <n v="100"/>
    <x v="0"/>
    <x v="23"/>
    <n v="1"/>
    <n v="26.297032000000002"/>
    <n v="13.978289"/>
    <n v="77.186312000000001"/>
    <n v="3.3559269999999999"/>
    <s v="4"/>
    <s v="scale_mpi_epyc_job_12528.out "/>
    <s v="scale_mpi_epyc_epyc004_2023-06-15_01-09-46.csv "/>
    <s v="e1 10000 100 1 1 24"/>
    <n v="26.426474133333336"/>
    <n v="0.87095573928265357"/>
    <n v="24.68456265476803"/>
    <n v="28.168385611898643"/>
    <x v="0"/>
  </r>
  <r>
    <x v="4"/>
    <x v="0"/>
    <n v="100"/>
    <x v="0"/>
    <x v="13"/>
    <n v="1"/>
    <n v="26.291947"/>
    <n v="12.626327"/>
    <n v="20.257722999999999"/>
    <n v="1.5582860000000001"/>
    <s v="4"/>
    <s v="scale_mpi_epyc_job_12528.out "/>
    <s v="scale_mpi_epyc_epyc004_2023-06-15_01-09-46.csv "/>
    <s v="e1 10000 100 1 1 14"/>
    <n v="26.0642648"/>
    <n v="0.90916184220739471"/>
    <n v="24.245941115585211"/>
    <n v="27.882588484414789"/>
    <x v="0"/>
  </r>
  <r>
    <x v="4"/>
    <x v="0"/>
    <n v="100"/>
    <x v="0"/>
    <x v="28"/>
    <n v="1"/>
    <n v="26.274463000000001"/>
    <n v="16.165068999999999"/>
    <n v="115.35390200000001"/>
    <n v="4.1197819999999998"/>
    <s v="4"/>
    <s v="scale_mpi_epyc_job_12136.out "/>
    <s v="scale_mpi_epyc_epyc004_2023-06-13_06-06-32.csv "/>
    <s v="e1 10000 100 1 1 29"/>
    <n v="25.311500357142858"/>
    <n v="0.73958774224105794"/>
    <n v="23.832324872660742"/>
    <n v="26.790675841624974"/>
    <x v="0"/>
  </r>
  <r>
    <x v="4"/>
    <x v="0"/>
    <n v="100"/>
    <x v="0"/>
    <x v="32"/>
    <n v="1"/>
    <n v="26.273513000000001"/>
    <n v="15.518575999999999"/>
    <n v="127.179874"/>
    <n v="3.9743710000000001"/>
    <s v="2"/>
    <s v="scale_mpi_epyc_job_12286.out "/>
    <s v="scale_mpi_epyc_epyc002_2023-06-13_23-12-43.csv "/>
    <s v="e1 10000 100 1 1 33"/>
    <n v="26.295595000000002"/>
    <n v="0.81464063138204257"/>
    <n v="24.666313737235917"/>
    <n v="27.924876262764087"/>
    <x v="0"/>
  </r>
  <r>
    <x v="4"/>
    <x v="0"/>
    <n v="100"/>
    <x v="0"/>
    <x v="21"/>
    <n v="1"/>
    <n v="26.267002999999999"/>
    <n v="13.544805"/>
    <n v="59.451391999999998"/>
    <n v="2.831019"/>
    <s v="1"/>
    <s v="scale_mpi_epyc_job_12532.out "/>
    <s v="scale_mpi_epyc_epyc001.orfeo.hpc_2023-06-15_02-53-33.csv "/>
    <s v="e1 10000 100 1 1 22"/>
    <n v="26.793312200000003"/>
    <n v="0.87583957376058508"/>
    <n v="25.041633052478833"/>
    <n v="28.544991347521172"/>
    <x v="0"/>
  </r>
  <r>
    <x v="3"/>
    <x v="0"/>
    <n v="100"/>
    <x v="0"/>
    <x v="54"/>
    <n v="1"/>
    <n v="26.265293"/>
    <n v="15.514097"/>
    <n v="133.14715699999999"/>
    <n v="2.4656880000000001"/>
    <s v="6"/>
    <s v="scale_mpi_epyc_job_12340.out "/>
    <s v="scale_mpi_epyc_epyc006_2023-06-14_14-04-43.csv "/>
    <s v="e3 10000 100 1 1 55"/>
    <n v="26.862871999999999"/>
    <n v="1.2370858180082012"/>
    <n v="24.388700363983595"/>
    <n v="29.337043636016404"/>
    <x v="0"/>
  </r>
  <r>
    <x v="4"/>
    <x v="0"/>
    <n v="100"/>
    <x v="0"/>
    <x v="53"/>
    <n v="1"/>
    <n v="26.263622999999999"/>
    <n v="18.553522999999998"/>
    <n v="190.525048"/>
    <n v="3.5948120000000001"/>
    <s v="4"/>
    <s v="scale_mpi_epyc_job_12136.out "/>
    <s v="scale_mpi_epyc_epyc004_2023-06-13_06-06-32.csv "/>
    <s v="e1 10000 100 1 1 54"/>
    <n v="25.278196399999999"/>
    <n v="0.68868325948053322"/>
    <n v="23.900829881038931"/>
    <n v="26.655562918961067"/>
    <x v="0"/>
  </r>
  <r>
    <x v="4"/>
    <x v="0"/>
    <n v="100"/>
    <x v="0"/>
    <x v="34"/>
    <n v="1"/>
    <n v="26.261210999999999"/>
    <n v="15.850406"/>
    <n v="134.39252400000001"/>
    <n v="3.9527209999999999"/>
    <s v="2"/>
    <s v="scale_mpi_epyc_job_12286.out "/>
    <s v="scale_mpi_epyc_epyc002_2023-06-13_23-12-43.csv "/>
    <s v="e1 10000 100 1 1 35"/>
    <n v="26.373579599999999"/>
    <n v="0.1971214269393142"/>
    <n v="25.979336746121373"/>
    <n v="26.767822453878626"/>
    <x v="0"/>
  </r>
  <r>
    <x v="4"/>
    <x v="0"/>
    <n v="100"/>
    <x v="0"/>
    <x v="13"/>
    <n v="1"/>
    <n v="26.261016999999999"/>
    <n v="12.396432000000001"/>
    <n v="19.246808999999999"/>
    <n v="1.480524"/>
    <s v="6"/>
    <s v="scale_mpi_epyc_job_12184.out "/>
    <s v="scale_mpi_epyc_epyc006_2023-06-13_10-50-11.csv "/>
    <s v="e1 10000 100 1 1 14"/>
    <n v="26.0642648"/>
    <n v="0.90916184220739471"/>
    <n v="24.245941115585211"/>
    <n v="27.882588484414789"/>
    <x v="0"/>
  </r>
  <r>
    <x v="4"/>
    <x v="0"/>
    <n v="100"/>
    <x v="0"/>
    <x v="22"/>
    <n v="1"/>
    <n v="26.259335"/>
    <n v="12.404877000000001"/>
    <n v="50.798724"/>
    <n v="2.3090329999999999"/>
    <s v="4"/>
    <s v="scale_mpi_epyc_job_12136.out "/>
    <s v="scale_mpi_epyc_epyc004_2023-06-13_06-06-32.csv "/>
    <s v="e1 10000 100 1 1 23"/>
    <n v="26.126541266666667"/>
    <n v="0.95223458220947665"/>
    <n v="24.222072102247715"/>
    <n v="28.031010431085619"/>
    <x v="0"/>
  </r>
  <r>
    <x v="4"/>
    <x v="0"/>
    <n v="100"/>
    <x v="0"/>
    <x v="23"/>
    <n v="1"/>
    <n v="26.254923999999999"/>
    <n v="13.972794"/>
    <n v="66.514058000000006"/>
    <n v="2.8919160000000002"/>
    <s v="4"/>
    <s v="scale_mpi_epyc_job_12528.out "/>
    <s v="scale_mpi_epyc_epyc004_2023-06-15_01-09-46.csv "/>
    <s v="e1 10000 100 1 1 24"/>
    <n v="26.426474133333336"/>
    <n v="0.87095573928265357"/>
    <n v="24.68456265476803"/>
    <n v="28.168385611898643"/>
    <x v="0"/>
  </r>
  <r>
    <x v="3"/>
    <x v="0"/>
    <n v="100"/>
    <x v="0"/>
    <x v="55"/>
    <n v="1"/>
    <n v="26.252728000000001"/>
    <n v="15.854490999999999"/>
    <n v="129.06071499999999"/>
    <n v="2.3465579999999999"/>
    <s v="2"/>
    <s v="scale_mpi_epyc_job_12288.out "/>
    <s v="scale_mpi_epyc_epyc002_2023-06-13_23-49-23.csv "/>
    <s v="e3 10000 100 1 1 56"/>
    <n v="27.0582496"/>
    <n v="0.44693549725595599"/>
    <n v="26.164378605488089"/>
    <n v="27.952120594511911"/>
    <x v="0"/>
  </r>
  <r>
    <x v="3"/>
    <x v="0"/>
    <n v="100"/>
    <x v="0"/>
    <x v="59"/>
    <n v="1"/>
    <n v="26.240646999999999"/>
    <n v="16.715788"/>
    <n v="188.240162"/>
    <n v="3.1905109999999999"/>
    <s v="2"/>
    <s v="scale_mpi_epyc_job_12288.out "/>
    <s v="scale_mpi_epyc_epyc002_2023-06-13_23-49-23.csv "/>
    <s v="e3 10000 100 1 1 60"/>
    <n v="25.866312000000001"/>
    <n v="0.37843631492584462"/>
    <n v="25.109439370148312"/>
    <n v="26.623184629851689"/>
    <x v="0"/>
  </r>
  <r>
    <x v="4"/>
    <x v="0"/>
    <n v="100"/>
    <x v="0"/>
    <x v="27"/>
    <n v="1"/>
    <n v="26.233936"/>
    <n v="15.704964"/>
    <n v="92.785769000000002"/>
    <n v="3.4365100000000002"/>
    <s v="6"/>
    <s v="scale_mpi_epyc_job_12184.out "/>
    <s v="scale_mpi_epyc_epyc006_2023-06-13_10-50-11.csv "/>
    <s v="e1 10000 100 1 1 28"/>
    <n v="25.260013142857144"/>
    <n v="0.86731017016821066"/>
    <n v="23.525392802520724"/>
    <n v="26.994633483193564"/>
    <x v="0"/>
  </r>
  <r>
    <x v="4"/>
    <x v="0"/>
    <n v="100"/>
    <x v="0"/>
    <x v="26"/>
    <n v="1"/>
    <n v="26.233858000000001"/>
    <n v="15.392844"/>
    <n v="94.653484000000006"/>
    <n v="3.6405189999999998"/>
    <s v="4"/>
    <s v="scale_mpi_epyc_job_12290.out "/>
    <s v="scale_mpi_epyc_epyc004_2023-06-14_00-40-12.csv "/>
    <s v="e1 10000 100 1 1 27"/>
    <n v="25.557928600000004"/>
    <n v="1.2687559091976954"/>
    <n v="23.020416781604613"/>
    <n v="28.095440418395395"/>
    <x v="0"/>
  </r>
  <r>
    <x v="4"/>
    <x v="0"/>
    <n v="100"/>
    <x v="0"/>
    <x v="23"/>
    <n v="1"/>
    <n v="26.229915999999999"/>
    <n v="14.568175"/>
    <n v="70.583528999999999"/>
    <n v="3.0688490000000002"/>
    <s v="1"/>
    <s v="scale_mpi_epyc_job_12532.out "/>
    <s v="scale_mpi_epyc_epyc001.orfeo.hpc_2023-06-15_02-53-33.csv "/>
    <s v="e1 10000 100 1 1 24"/>
    <n v="26.426474133333336"/>
    <n v="0.87095573928265357"/>
    <n v="24.68456265476803"/>
    <n v="28.168385611898643"/>
    <x v="0"/>
  </r>
  <r>
    <x v="4"/>
    <x v="0"/>
    <n v="100"/>
    <x v="0"/>
    <x v="31"/>
    <n v="1"/>
    <n v="26.228100999999999"/>
    <n v="16.074542999999998"/>
    <n v="154.305184"/>
    <n v="4.9775869999999998"/>
    <s v="2"/>
    <s v="scale_mpi_epyc_job_12286.out "/>
    <s v="scale_mpi_epyc_epyc002_2023-06-13_23-12-43.csv "/>
    <s v="e1 10000 100 1 1 32"/>
    <n v="24.472715285714283"/>
    <n v="4.2394312831035652"/>
    <n v="15.993852719507153"/>
    <n v="32.951577851921414"/>
    <x v="0"/>
  </r>
  <r>
    <x v="4"/>
    <x v="0"/>
    <n v="100"/>
    <x v="0"/>
    <x v="19"/>
    <n v="1"/>
    <n v="26.227930000000001"/>
    <n v="12.140961000000001"/>
    <n v="44.109279999999998"/>
    <n v="2.3215409999999999"/>
    <s v="5"/>
    <s v="scale_mpi_epyc_job_12524.out "/>
    <s v="scale_mpi_epyc_epyc005_2023-06-15_00-08-09.csv "/>
    <s v="e1 10000 100 1 1 20"/>
    <n v="27.656564000000003"/>
    <n v="0.80291047797191695"/>
    <n v="26.050743044056169"/>
    <n v="29.262384955943837"/>
    <x v="0"/>
  </r>
  <r>
    <x v="4"/>
    <x v="0"/>
    <n v="100"/>
    <x v="0"/>
    <x v="27"/>
    <n v="1"/>
    <n v="26.221554000000001"/>
    <n v="15.782014999999999"/>
    <n v="88.953682000000001"/>
    <n v="3.294581"/>
    <s v="5"/>
    <s v="scale_mpi_epyc_job_12524.out "/>
    <s v="scale_mpi_epyc_epyc005_2023-06-15_00-08-09.csv "/>
    <s v="e1 10000 100 1 1 28"/>
    <n v="25.260013142857144"/>
    <n v="0.86731017016821066"/>
    <n v="23.525392802520724"/>
    <n v="26.994633483193564"/>
    <x v="0"/>
  </r>
  <r>
    <x v="4"/>
    <x v="0"/>
    <n v="100"/>
    <x v="0"/>
    <x v="27"/>
    <n v="1"/>
    <n v="26.206204"/>
    <n v="14.885191000000001"/>
    <n v="90.549840000000003"/>
    <n v="3.3536980000000001"/>
    <s v="4"/>
    <s v="scale_mpi_epyc_job_12136.out "/>
    <s v="scale_mpi_epyc_epyc004_2023-06-13_06-06-32.csv "/>
    <s v="e1 10000 100 1 1 28"/>
    <n v="25.260013142857144"/>
    <n v="0.86731017016821066"/>
    <n v="23.525392802520724"/>
    <n v="26.994633483193564"/>
    <x v="0"/>
  </r>
  <r>
    <x v="4"/>
    <x v="0"/>
    <n v="100"/>
    <x v="0"/>
    <x v="12"/>
    <n v="1"/>
    <n v="26.197354000000001"/>
    <n v="11.619693"/>
    <n v="20.393333999999999"/>
    <n v="1.699444"/>
    <s v="4"/>
    <s v="scale_mpi_epyc_job_12528.out "/>
    <s v="scale_mpi_epyc_epyc004_2023-06-15_01-09-46.csv "/>
    <s v="e1 10000 100 1 1 13"/>
    <n v="27.233559333333339"/>
    <n v="0.82321700438141132"/>
    <n v="25.587125324570515"/>
    <n v="28.879993342096164"/>
    <x v="0"/>
  </r>
  <r>
    <x v="3"/>
    <x v="0"/>
    <n v="100"/>
    <x v="0"/>
    <x v="49"/>
    <n v="1"/>
    <n v="26.172249000000001"/>
    <n v="14.388938"/>
    <n v="98.654020000000003"/>
    <n v="2.013347"/>
    <s v="6"/>
    <s v="scale_mpi_epyc_job_12340.out "/>
    <s v="scale_mpi_epyc_epyc006_2023-06-14_14-04-43.csv "/>
    <s v="e3 10000 100 1 1 50"/>
    <n v="28.085859999999997"/>
    <n v="1.9672315285003579"/>
    <n v="24.151396942999281"/>
    <n v="32.020323057000709"/>
    <x v="0"/>
  </r>
  <r>
    <x v="3"/>
    <x v="0"/>
    <n v="100"/>
    <x v="0"/>
    <x v="56"/>
    <n v="1"/>
    <n v="26.169682000000002"/>
    <n v="16.360430999999998"/>
    <n v="141.06081900000001"/>
    <n v="2.5189430000000002"/>
    <s v="2"/>
    <s v="scale_mpi_epyc_job_12288.out "/>
    <s v="scale_mpi_epyc_epyc002_2023-06-13_23-49-23.csv "/>
    <s v="e3 10000 100 1 1 57"/>
    <n v="26.864716800000004"/>
    <n v="0.3918589030165634"/>
    <n v="26.080998993966876"/>
    <n v="27.648434606033131"/>
    <x v="0"/>
  </r>
  <r>
    <x v="4"/>
    <x v="0"/>
    <n v="100"/>
    <x v="0"/>
    <x v="24"/>
    <n v="1"/>
    <n v="26.166809000000001"/>
    <n v="15.196954"/>
    <n v="73.647769999999994"/>
    <n v="3.068657"/>
    <s v="2"/>
    <s v="scale_mpi_epyc_job_12286.out "/>
    <s v="scale_mpi_epyc_epyc002_2023-06-13_23-12-43.csv "/>
    <s v="e1 10000 100 1 1 25"/>
    <n v="25.746910533333331"/>
    <n v="1.0294281593878527"/>
    <n v="23.688054214557624"/>
    <n v="27.805766852109038"/>
    <x v="0"/>
  </r>
  <r>
    <x v="4"/>
    <x v="0"/>
    <n v="100"/>
    <x v="0"/>
    <x v="22"/>
    <n v="1"/>
    <n v="26.160347999999999"/>
    <n v="14.029619"/>
    <n v="63.063963999999999"/>
    <n v="2.8665440000000002"/>
    <s v="6"/>
    <s v="scale_mpi_epyc_job_12184.out "/>
    <s v="scale_mpi_epyc_epyc006_2023-06-13_10-50-11.csv "/>
    <s v="e1 10000 100 1 1 23"/>
    <n v="26.126541266666667"/>
    <n v="0.95223458220947665"/>
    <n v="24.222072102247715"/>
    <n v="28.031010431085619"/>
    <x v="0"/>
  </r>
  <r>
    <x v="4"/>
    <x v="0"/>
    <n v="100"/>
    <x v="0"/>
    <x v="24"/>
    <n v="1"/>
    <n v="26.148206999999999"/>
    <n v="14.491466000000001"/>
    <n v="75.791518999999994"/>
    <n v="3.1579799999999998"/>
    <s v="4"/>
    <s v="scale_mpi_epyc_job_12290.out "/>
    <s v="scale_mpi_epyc_epyc004_2023-06-14_00-40-12.csv "/>
    <s v="e1 10000 100 1 1 25"/>
    <n v="25.746910533333331"/>
    <n v="1.0294281593878527"/>
    <n v="23.688054214557624"/>
    <n v="27.805766852109038"/>
    <x v="0"/>
  </r>
  <r>
    <x v="4"/>
    <x v="0"/>
    <n v="100"/>
    <x v="0"/>
    <x v="22"/>
    <n v="1"/>
    <n v="26.143528"/>
    <n v="12.827298000000001"/>
    <n v="56.327278999999997"/>
    <n v="2.5603310000000001"/>
    <s v="4"/>
    <s v="scale_mpi_epyc_job_12136.out "/>
    <s v="scale_mpi_epyc_epyc004_2023-06-13_06-06-32.csv "/>
    <s v="e1 10000 100 1 1 23"/>
    <n v="26.126541266666667"/>
    <n v="0.95223458220947665"/>
    <n v="24.222072102247715"/>
    <n v="28.031010431085619"/>
    <x v="0"/>
  </r>
  <r>
    <x v="3"/>
    <x v="0"/>
    <n v="100"/>
    <x v="0"/>
    <x v="58"/>
    <n v="1"/>
    <n v="26.141604000000001"/>
    <n v="15.061883"/>
    <n v="126.295209"/>
    <n v="2.1775039999999999"/>
    <s v="2"/>
    <s v="scale_mpi_epyc_job_12288.out "/>
    <s v="scale_mpi_epyc_epyc002_2023-06-13_23-49-23.csv "/>
    <s v="e3 10000 100 1 1 59"/>
    <n v="27.021055400000002"/>
    <n v="1.3078335478748666"/>
    <n v="24.40538830425027"/>
    <n v="29.636722495749733"/>
    <x v="0"/>
  </r>
  <r>
    <x v="3"/>
    <x v="0"/>
    <n v="100"/>
    <x v="0"/>
    <x v="60"/>
    <n v="1"/>
    <n v="26.126341"/>
    <n v="16.810454"/>
    <n v="265.62271199999998"/>
    <n v="4.4270449999999997"/>
    <s v="6"/>
    <s v="scale_mpi_epyc_job_12340.out "/>
    <s v="scale_mpi_epyc_epyc006_2023-06-14_14-04-43.csv "/>
    <s v="e3 10000 100 1 1 61"/>
    <n v="26.211083600000002"/>
    <n v="0.45270218417189045"/>
    <n v="25.305679231656221"/>
    <n v="27.116487968343783"/>
    <x v="0"/>
  </r>
  <r>
    <x v="4"/>
    <x v="0"/>
    <n v="100"/>
    <x v="0"/>
    <x v="13"/>
    <n v="1"/>
    <n v="26.124575"/>
    <n v="12.299738"/>
    <n v="21.554386999999998"/>
    <n v="1.6580299999999999"/>
    <s v="1"/>
    <s v="scale_mpi_epyc_job_12532.out "/>
    <s v="scale_mpi_epyc_epyc001.orfeo.hpc_2023-06-15_02-53-33.csv "/>
    <s v="e1 10000 100 1 1 14"/>
    <n v="26.0642648"/>
    <n v="0.90916184220739471"/>
    <n v="24.245941115585211"/>
    <n v="27.882588484414789"/>
    <x v="0"/>
  </r>
  <r>
    <x v="4"/>
    <x v="0"/>
    <n v="100"/>
    <x v="0"/>
    <x v="25"/>
    <n v="1"/>
    <n v="26.120525000000001"/>
    <n v="14.483950999999999"/>
    <n v="77.668098999999998"/>
    <n v="3.1067239999999998"/>
    <s v="1"/>
    <s v="scale_mpi_epyc_job_12532.out "/>
    <s v="scale_mpi_epyc_epyc001.orfeo.hpc_2023-06-15_02-53-33.csv "/>
    <s v="e1 10000 100 1 1 26"/>
    <n v="25.691116066666673"/>
    <n v="0.91643665340997649"/>
    <n v="23.858242759846721"/>
    <n v="27.523989373486625"/>
    <x v="0"/>
  </r>
  <r>
    <x v="4"/>
    <x v="0"/>
    <n v="100"/>
    <x v="0"/>
    <x v="30"/>
    <n v="1"/>
    <n v="26.107575000000001"/>
    <n v="16.710711"/>
    <n v="142.24467899999999"/>
    <n v="4.7414889999999996"/>
    <s v="4"/>
    <s v="scale_mpi_epyc_job_12290.out "/>
    <s v="scale_mpi_epyc_epyc004_2023-06-14_00-40-12.csv "/>
    <s v="e1 10000 100 1 1 31"/>
    <n v="23.604585428571429"/>
    <n v="3.5020286835659715"/>
    <n v="16.600528061439487"/>
    <n v="30.608642795703371"/>
    <x v="0"/>
  </r>
  <r>
    <x v="3"/>
    <x v="0"/>
    <n v="100"/>
    <x v="0"/>
    <x v="46"/>
    <n v="1"/>
    <n v="26.100072999999998"/>
    <n v="15.045683"/>
    <n v="125.2025"/>
    <n v="2.7217929999999999"/>
    <s v="6"/>
    <s v="scale_mpi_epyc_job_12340.out "/>
    <s v="scale_mpi_epyc_epyc006_2023-06-14_14-04-43.csv "/>
    <s v="e3 10000 100 1 1 47"/>
    <n v="27.5710312"/>
    <n v="1.8967099600153394"/>
    <n v="23.777611279969321"/>
    <n v="31.364451120030679"/>
    <x v="0"/>
  </r>
  <r>
    <x v="4"/>
    <x v="0"/>
    <n v="100"/>
    <x v="0"/>
    <x v="34"/>
    <n v="1"/>
    <n v="26.096394"/>
    <n v="16.025003000000002"/>
    <n v="119.111149"/>
    <n v="3.503269"/>
    <s v="4"/>
    <s v="scale_mpi_epyc_job_12136.out "/>
    <s v="scale_mpi_epyc_epyc004_2023-06-13_06-06-32.csv "/>
    <s v="e1 10000 100 1 1 35"/>
    <n v="26.373579599999999"/>
    <n v="0.1971214269393142"/>
    <n v="25.979336746121373"/>
    <n v="26.767822453878626"/>
    <x v="0"/>
  </r>
  <r>
    <x v="4"/>
    <x v="0"/>
    <n v="100"/>
    <x v="0"/>
    <x v="22"/>
    <n v="1"/>
    <n v="26.095359999999999"/>
    <n v="13.987132000000001"/>
    <n v="61.922164000000002"/>
    <n v="2.8146439999999999"/>
    <s v="1"/>
    <s v="scale_mpi_epyc_job_12532.out "/>
    <s v="scale_mpi_epyc_epyc001.orfeo.hpc_2023-06-15_02-53-33.csv "/>
    <s v="e1 10000 100 1 1 23"/>
    <n v="26.126541266666667"/>
    <n v="0.95223458220947665"/>
    <n v="24.222072102247715"/>
    <n v="28.031010431085619"/>
    <x v="0"/>
  </r>
  <r>
    <x v="4"/>
    <x v="0"/>
    <n v="100"/>
    <x v="0"/>
    <x v="22"/>
    <n v="1"/>
    <n v="26.093337999999999"/>
    <n v="13.626901"/>
    <n v="63.972403"/>
    <n v="2.9078360000000001"/>
    <s v="4"/>
    <s v="scale_mpi_epyc_job_12528.out "/>
    <s v="scale_mpi_epyc_epyc004_2023-06-15_01-09-46.csv "/>
    <s v="e1 10000 100 1 1 23"/>
    <n v="26.126541266666667"/>
    <n v="0.95223458220947665"/>
    <n v="24.222072102247715"/>
    <n v="28.031010431085619"/>
    <x v="0"/>
  </r>
  <r>
    <x v="3"/>
    <x v="0"/>
    <n v="100"/>
    <x v="0"/>
    <x v="46"/>
    <n v="1"/>
    <n v="26.08775"/>
    <n v="15.855798"/>
    <n v="163.878623"/>
    <n v="3.5625789999999999"/>
    <s v="2"/>
    <s v="scale_mpi_epyc_job_12288.out "/>
    <s v="scale_mpi_epyc_epyc002_2023-06-13_23-49-23.csv "/>
    <s v="e3 10000 100 1 1 47"/>
    <n v="27.5710312"/>
    <n v="1.8967099600153394"/>
    <n v="23.777611279969321"/>
    <n v="31.364451120030679"/>
    <x v="0"/>
  </r>
  <r>
    <x v="3"/>
    <x v="0"/>
    <n v="100"/>
    <x v="0"/>
    <x v="48"/>
    <n v="1"/>
    <n v="26.084219000000001"/>
    <n v="15.533305"/>
    <n v="124.915493"/>
    <n v="2.6024060000000002"/>
    <s v="6"/>
    <s v="scale_mpi_epyc_job_12340.out "/>
    <s v="scale_mpi_epyc_epyc006_2023-06-14_14-04-43.csv "/>
    <s v="e3 10000 100 1 1 49"/>
    <n v="26.82169"/>
    <n v="0.44263788910431967"/>
    <n v="25.93641422179136"/>
    <n v="27.706965778208641"/>
    <x v="0"/>
  </r>
  <r>
    <x v="4"/>
    <x v="0"/>
    <n v="100"/>
    <x v="0"/>
    <x v="37"/>
    <n v="1"/>
    <n v="26.074822999999999"/>
    <n v="17.406303999999999"/>
    <n v="158.142202"/>
    <n v="4.274114"/>
    <s v="4"/>
    <s v="scale_mpi_epyc_job_12136.out "/>
    <s v="scale_mpi_epyc_epyc004_2023-06-13_06-06-32.csv "/>
    <s v="e1 10000 100 1 1 38"/>
    <n v="25.195611599999999"/>
    <n v="0.72580543563997824"/>
    <n v="23.744000728720042"/>
    <n v="26.647222471279957"/>
    <x v="0"/>
  </r>
  <r>
    <x v="4"/>
    <x v="0"/>
    <n v="100"/>
    <x v="0"/>
    <x v="20"/>
    <n v="1"/>
    <n v="26.072313000000001"/>
    <n v="12.616277"/>
    <n v="45.557319999999997"/>
    <n v="2.2778659999999999"/>
    <s v="1"/>
    <s v="scale_mpi_epyc_job_12532.out "/>
    <s v="scale_mpi_epyc_epyc001.orfeo.hpc_2023-06-15_02-53-33.csv "/>
    <s v="e1 10000 100 1 1 21"/>
    <n v="27.120550733333335"/>
    <n v="1.3229857788994259"/>
    <n v="24.474579175534483"/>
    <n v="29.766522291132187"/>
    <x v="0"/>
  </r>
  <r>
    <x v="4"/>
    <x v="0"/>
    <n v="100"/>
    <x v="0"/>
    <x v="24"/>
    <n v="1"/>
    <n v="26.070936"/>
    <n v="14.583814"/>
    <n v="71.237458000000004"/>
    <n v="2.9682270000000002"/>
    <s v="6"/>
    <s v="scale_mpi_epyc_job_12184.out "/>
    <s v="scale_mpi_epyc_epyc006_2023-06-13_10-50-11.csv "/>
    <s v="e1 10000 100 1 1 25"/>
    <n v="25.746910533333331"/>
    <n v="1.0294281593878527"/>
    <n v="23.688054214557624"/>
    <n v="27.805766852109038"/>
    <x v="0"/>
  </r>
  <r>
    <x v="3"/>
    <x v="0"/>
    <n v="100"/>
    <x v="0"/>
    <x v="46"/>
    <n v="1"/>
    <n v="26.066925000000001"/>
    <n v="15.626098000000001"/>
    <n v="183.99564799999999"/>
    <n v="3.999905"/>
    <s v="2"/>
    <s v="scale_mpi_epyc_job_12255.out "/>
    <s v="scale_mpi_epyc_epyc002_2023-06-13_17-08-11.csv "/>
    <s v="e3 10000 100 1 1 47"/>
    <n v="27.5710312"/>
    <n v="1.8967099600153394"/>
    <n v="23.777611279969321"/>
    <n v="31.364451120030679"/>
    <x v="0"/>
  </r>
  <r>
    <x v="3"/>
    <x v="0"/>
    <n v="100"/>
    <x v="0"/>
    <x v="40"/>
    <n v="1"/>
    <n v="26.059808"/>
    <n v="14.329423"/>
    <n v="92.619799"/>
    <n v="2.3154949999999999"/>
    <s v="6"/>
    <s v="scale_mpi_epyc_job_12340.out "/>
    <s v="scale_mpi_epyc_epyc006_2023-06-14_14-04-43.csv "/>
    <s v="e3 10000 100 1 1 41"/>
    <n v="26.769992800000001"/>
    <n v="0.87280788743141835"/>
    <n v="25.024377025137163"/>
    <n v="28.515608574862839"/>
    <x v="0"/>
  </r>
  <r>
    <x v="4"/>
    <x v="0"/>
    <n v="100"/>
    <x v="0"/>
    <x v="59"/>
    <n v="1"/>
    <n v="26.055126000000001"/>
    <n v="18.446608999999999"/>
    <n v="223.955186"/>
    <n v="3.7958509999999999"/>
    <s v="4"/>
    <s v="scale_mpi_epyc_job_12290.out "/>
    <s v="scale_mpi_epyc_epyc004_2023-06-14_00-40-12.csv "/>
    <s v="e1 10000 100 1 1 60"/>
    <n v="25.673060600000003"/>
    <n v="2.3114169234687432"/>
    <n v="21.050226753062518"/>
    <n v="30.295894446937488"/>
    <x v="0"/>
  </r>
  <r>
    <x v="4"/>
    <x v="0"/>
    <n v="100"/>
    <x v="0"/>
    <x v="31"/>
    <n v="1"/>
    <n v="26.042573999999998"/>
    <n v="15.569474"/>
    <n v="119.33749299999999"/>
    <n v="3.8495970000000002"/>
    <s v="4"/>
    <s v="scale_mpi_epyc_job_12290.out "/>
    <s v="scale_mpi_epyc_epyc004_2023-06-14_00-40-12.csv "/>
    <s v="e1 10000 100 1 1 32"/>
    <n v="24.472715285714283"/>
    <n v="4.2394312831035652"/>
    <n v="15.993852719507153"/>
    <n v="32.951577851921414"/>
    <x v="0"/>
  </r>
  <r>
    <x v="3"/>
    <x v="0"/>
    <n v="100"/>
    <x v="0"/>
    <x v="58"/>
    <n v="1"/>
    <n v="26.040030000000002"/>
    <n v="16.550314"/>
    <n v="185.92046099999999"/>
    <n v="3.2055250000000002"/>
    <s v="6"/>
    <s v="scale_mpi_epyc_job_12340.out "/>
    <s v="scale_mpi_epyc_epyc006_2023-06-14_14-04-43.csv "/>
    <s v="e3 10000 100 1 1 59"/>
    <n v="27.021055400000002"/>
    <n v="1.3078335478748666"/>
    <n v="24.40538830425027"/>
    <n v="29.636722495749733"/>
    <x v="0"/>
  </r>
  <r>
    <x v="3"/>
    <x v="0"/>
    <n v="100"/>
    <x v="0"/>
    <x v="54"/>
    <n v="1"/>
    <n v="26.018255"/>
    <n v="15.073479000000001"/>
    <n v="118.36077"/>
    <n v="2.1918660000000001"/>
    <s v="8"/>
    <s v="scale_mpi_epyc_job_12284.out "/>
    <s v="scale_mpi_epyc_epyc008_2023-06-13_22-48-06.csv "/>
    <s v="e3 10000 100 1 1 55"/>
    <n v="26.862871999999999"/>
    <n v="1.2370858180082012"/>
    <n v="24.388700363983595"/>
    <n v="29.337043636016404"/>
    <x v="0"/>
  </r>
  <r>
    <x v="4"/>
    <x v="0"/>
    <n v="100"/>
    <x v="0"/>
    <x v="22"/>
    <n v="1"/>
    <n v="26.015201000000001"/>
    <n v="13.41877"/>
    <n v="41.681829999999998"/>
    <n v="1.8946289999999999"/>
    <s v="4"/>
    <s v="scale_mpi_epyc_job_12528.out "/>
    <s v="scale_mpi_epyc_epyc004_2023-06-15_01-09-46.csv "/>
    <s v="e1 10000 100 1 1 23"/>
    <n v="26.126541266666667"/>
    <n v="0.95223458220947665"/>
    <n v="24.222072102247715"/>
    <n v="28.031010431085619"/>
    <x v="0"/>
  </r>
  <r>
    <x v="4"/>
    <x v="0"/>
    <n v="100"/>
    <x v="0"/>
    <x v="12"/>
    <n v="1"/>
    <n v="25.977975000000001"/>
    <n v="11.387718"/>
    <n v="15.934547999999999"/>
    <n v="1.327879"/>
    <s v="1"/>
    <s v="scale_mpi_epyc_job_12532.out "/>
    <s v="scale_mpi_epyc_epyc001.orfeo.hpc_2023-06-15_02-53-33.csv "/>
    <s v="e1 10000 100 1 1 13"/>
    <n v="27.233559333333339"/>
    <n v="0.82321700438141132"/>
    <n v="25.587125324570515"/>
    <n v="28.879993342096164"/>
    <x v="0"/>
  </r>
  <r>
    <x v="3"/>
    <x v="0"/>
    <n v="100"/>
    <x v="0"/>
    <x v="57"/>
    <n v="1"/>
    <n v="25.973835999999999"/>
    <n v="16.977506000000002"/>
    <n v="150.557838"/>
    <n v="2.6413660000000001"/>
    <s v="8"/>
    <s v="scale_mpi_epyc_job_12284.out "/>
    <s v="scale_mpi_epyc_epyc008_2023-06-13_22-48-06.csv "/>
    <s v="e3 10000 100 1 1 58"/>
    <n v="26.058641000000001"/>
    <n v="0.99881876022526428"/>
    <n v="24.061003479549473"/>
    <n v="28.05627852045053"/>
    <x v="0"/>
  </r>
  <r>
    <x v="4"/>
    <x v="0"/>
    <n v="100"/>
    <x v="0"/>
    <x v="28"/>
    <n v="1"/>
    <n v="25.971795"/>
    <n v="16.0139"/>
    <n v="118.49034"/>
    <n v="4.2317980000000004"/>
    <s v="4"/>
    <s v="scale_mpi_epyc_job_12528.out "/>
    <s v="scale_mpi_epyc_epyc004_2023-06-15_01-09-46.csv "/>
    <s v="e1 10000 100 1 1 29"/>
    <n v="25.311500357142858"/>
    <n v="0.73958774224105794"/>
    <n v="23.832324872660742"/>
    <n v="26.790675841624974"/>
    <x v="0"/>
  </r>
  <r>
    <x v="4"/>
    <x v="0"/>
    <n v="100"/>
    <x v="0"/>
    <x v="32"/>
    <n v="1"/>
    <n v="25.971668999999999"/>
    <n v="15.250069999999999"/>
    <n v="114.812319"/>
    <n v="3.587885"/>
    <s v="4"/>
    <s v="scale_mpi_epyc_job_12290.out "/>
    <s v="scale_mpi_epyc_epyc004_2023-06-14_00-40-12.csv "/>
    <s v="e1 10000 100 1 1 33"/>
    <n v="26.295595000000002"/>
    <n v="0.81464063138204257"/>
    <n v="24.666313737235917"/>
    <n v="27.924876262764087"/>
    <x v="0"/>
  </r>
  <r>
    <x v="4"/>
    <x v="0"/>
    <n v="100"/>
    <x v="0"/>
    <x v="40"/>
    <n v="1"/>
    <n v="25.931550000000001"/>
    <n v="16.180743"/>
    <n v="149.08320000000001"/>
    <n v="3.7270799999999999"/>
    <s v="4"/>
    <s v="scale_mpi_epyc_job_12290.out "/>
    <s v="scale_mpi_epyc_epyc004_2023-06-14_00-40-12.csv "/>
    <s v="e1 10000 100 1 1 41"/>
    <n v="25.383420600000001"/>
    <n v="0.90928599515255115"/>
    <n v="23.564848609694899"/>
    <n v="27.201992590305103"/>
    <x v="0"/>
  </r>
  <r>
    <x v="4"/>
    <x v="0"/>
    <n v="100"/>
    <x v="0"/>
    <x v="35"/>
    <n v="1"/>
    <n v="25.930938999999999"/>
    <n v="16.175401999999998"/>
    <n v="128.448825"/>
    <n v="3.6699660000000001"/>
    <s v="4"/>
    <s v="scale_mpi_epyc_job_12136.out "/>
    <s v="scale_mpi_epyc_epyc004_2023-06-13_06-06-32.csv "/>
    <s v="e1 10000 100 1 1 36"/>
    <n v="25.940703599999996"/>
    <n v="0.82347594422294856"/>
    <n v="24.293751711554098"/>
    <n v="27.587655488445893"/>
    <x v="0"/>
  </r>
  <r>
    <x v="3"/>
    <x v="0"/>
    <n v="100"/>
    <x v="2"/>
    <x v="9"/>
    <n v="1"/>
    <n v="25.924358000000002"/>
    <n v="0.16855200000000001"/>
    <n v="0.65778300000000001"/>
    <n v="7.3086999999999999E-2"/>
    <s v="7"/>
    <s v="scale_mpi_epyc_job_12139.out "/>
    <s v="scale_mpi_epyc_epyc007_2023-06-13_06-07-02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920874000000001"/>
    <n v="0.18434700000000001"/>
    <n v="0.81807600000000003"/>
    <n v="9.0897000000000006E-2"/>
    <s v="7"/>
    <s v="scale_mpi_epyc_job_12139.out "/>
    <s v="scale_mpi_epyc_epyc007_2023-06-13_06-07-02.csv "/>
    <s v="e3 10000 100 100000 1 10"/>
    <n v="25.873521692307691"/>
    <n v="2.6300832674576228E-2"/>
    <n v="25.820920026958539"/>
    <n v="25.926123357656842"/>
    <x v="0"/>
  </r>
  <r>
    <x v="3"/>
    <x v="0"/>
    <n v="100"/>
    <x v="0"/>
    <x v="60"/>
    <n v="1"/>
    <n v="25.920347"/>
    <n v="17.623646000000001"/>
    <n v="250.26613"/>
    <n v="4.1711020000000003"/>
    <s v="2"/>
    <s v="scale_mpi_epyc_job_12288.out "/>
    <s v="scale_mpi_epyc_epyc002_2023-06-13_23-49-23.csv "/>
    <s v="e3 10000 100 1 1 61"/>
    <n v="26.211083600000002"/>
    <n v="0.45270218417189045"/>
    <n v="25.305679231656221"/>
    <n v="27.116487968343783"/>
    <x v="0"/>
  </r>
  <r>
    <x v="4"/>
    <x v="0"/>
    <n v="100"/>
    <x v="0"/>
    <x v="25"/>
    <n v="1"/>
    <n v="25.90992"/>
    <n v="15.361516999999999"/>
    <n v="105.70468"/>
    <n v="4.2281870000000001"/>
    <s v="6"/>
    <s v="scale_mpi_epyc_job_12184.out "/>
    <s v="scale_mpi_epyc_epyc006_2023-06-13_10-50-11.csv "/>
    <s v="e1 10000 100 1 1 26"/>
    <n v="25.691116066666673"/>
    <n v="0.91643665340997649"/>
    <n v="23.858242759846721"/>
    <n v="27.523989373486625"/>
    <x v="0"/>
  </r>
  <r>
    <x v="4"/>
    <x v="0"/>
    <n v="100"/>
    <x v="0"/>
    <x v="28"/>
    <n v="1"/>
    <n v="25.902391000000001"/>
    <n v="15.737316"/>
    <n v="114.227042"/>
    <n v="4.0795370000000002"/>
    <s v="5"/>
    <s v="scale_mpi_epyc_job_12524.out "/>
    <s v="scale_mpi_epyc_epyc005_2023-06-15_00-08-09.csv "/>
    <s v="e1 10000 100 1 1 29"/>
    <n v="25.311500357142858"/>
    <n v="0.73958774224105794"/>
    <n v="23.832324872660742"/>
    <n v="26.790675841624974"/>
    <x v="0"/>
  </r>
  <r>
    <x v="3"/>
    <x v="0"/>
    <n v="100"/>
    <x v="2"/>
    <x v="9"/>
    <n v="1"/>
    <n v="25.898147000000002"/>
    <n v="0.114568"/>
    <n v="0.25878899999999999"/>
    <n v="2.8753999999999998E-2"/>
    <s v="1"/>
    <s v="scale_mpi_epyc_job_12527.out "/>
    <s v="scale_mpi_epyc_epyc001.orfeo.hpc_2023-06-15_01-08-46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93879999999999"/>
    <n v="0.124281"/>
    <n v="0.28338000000000002"/>
    <n v="3.1487000000000001E-2"/>
    <s v="7"/>
    <s v="scale_mpi_epyc_job_12139.out "/>
    <s v="scale_mpi_epyc_epyc007_2023-06-13_06-07-02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93559"/>
    <n v="0.131825"/>
    <n v="0.27667199999999997"/>
    <n v="3.0741000000000001E-2"/>
    <s v="1"/>
    <s v="scale_mpi_epyc_job_12527.out "/>
    <s v="scale_mpi_epyc_epyc001.orfeo.hpc_2023-06-15_01-08-46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93422000000001"/>
    <n v="0.138492"/>
    <n v="0.37822299999999998"/>
    <n v="4.2025E-2"/>
    <s v="5"/>
    <s v="scale_mpi_epyc_job_12329.out "/>
    <s v="scale_mpi_epyc_epyc005_2023-06-14_10-04-14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886"/>
    <n v="0.14342199999999999"/>
    <n v="0.43017300000000003"/>
    <n v="4.7796999999999999E-2"/>
    <s v="2"/>
    <s v="scale_mpi_epyc_job_12148.out "/>
    <s v="scale_mpi_epyc_epyc002_2023-06-13_08-39-43.csv "/>
    <s v="e3 10000 100 100000 1 10"/>
    <n v="25.873521692307691"/>
    <n v="2.6300832674576228E-2"/>
    <n v="25.820920026958539"/>
    <n v="25.926123357656842"/>
    <x v="0"/>
  </r>
  <r>
    <x v="4"/>
    <x v="0"/>
    <n v="100"/>
    <x v="0"/>
    <x v="47"/>
    <n v="1"/>
    <n v="25.887187000000001"/>
    <n v="17.682517000000001"/>
    <n v="136.990927"/>
    <n v="2.914701"/>
    <s v="4"/>
    <s v="scale_mpi_epyc_job_12290.out "/>
    <s v="scale_mpi_epyc_epyc004_2023-06-14_00-40-12.csv "/>
    <s v="e1 10000 100 1 1 48"/>
    <n v="25.564371599999998"/>
    <n v="0.6288330400927753"/>
    <n v="24.306705519814447"/>
    <n v="26.822037680185549"/>
    <x v="0"/>
  </r>
  <r>
    <x v="3"/>
    <x v="0"/>
    <n v="100"/>
    <x v="0"/>
    <x v="40"/>
    <n v="1"/>
    <n v="25.885273999999999"/>
    <n v="15.641888"/>
    <n v="146.760696"/>
    <n v="3.6690170000000002"/>
    <s v="8"/>
    <s v="scale_mpi_epyc_job_12284.out "/>
    <s v="scale_mpi_epyc_epyc008_2023-06-13_22-48-06.csv "/>
    <s v="e3 10000 100 1 1 41"/>
    <n v="26.769992800000001"/>
    <n v="0.87280788743141835"/>
    <n v="25.024377025137163"/>
    <n v="28.515608574862839"/>
    <x v="0"/>
  </r>
  <r>
    <x v="3"/>
    <x v="0"/>
    <n v="100"/>
    <x v="2"/>
    <x v="9"/>
    <n v="1"/>
    <n v="25.882366000000001"/>
    <n v="0.134384"/>
    <n v="0.352769"/>
    <n v="3.9197000000000003E-2"/>
    <s v="5"/>
    <s v="scale_mpi_epyc_job_12523.out "/>
    <s v="scale_mpi_epyc_epyc005_2023-06-14_23-12-39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80789"/>
    <n v="0.135265"/>
    <n v="0.34285500000000002"/>
    <n v="3.8094999999999997E-2"/>
    <s v="6"/>
    <s v="scale_mpi_epyc_job_12538.out "/>
    <s v="scale_mpi_epyc_epyc006_2023-06-15_06-58-51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75872000000001"/>
    <n v="0.124363"/>
    <n v="0.32869399999999999"/>
    <n v="3.6521999999999999E-2"/>
    <s v="2"/>
    <s v="scale_mpi_epyc_job_12148.out "/>
    <s v="scale_mpi_epyc_epyc002_2023-06-13_08-39-43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72738999999999"/>
    <n v="0.13939799999999999"/>
    <n v="0.29075699999999999"/>
    <n v="3.2306000000000001E-2"/>
    <s v="7"/>
    <s v="scale_mpi_epyc_job_12504.out "/>
    <s v="scale_mpi_epyc_epyc007_2023-06-14_18-51-36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6928"/>
    <n v="0.13228200000000001"/>
    <n v="0.31916499999999998"/>
    <n v="3.5463000000000001E-2"/>
    <s v="2"/>
    <s v="scale_mpi_epyc_job_12148.out "/>
    <s v="scale_mpi_epyc_epyc002_2023-06-13_08-39-43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68456999999999"/>
    <n v="0.12551699999999999"/>
    <n v="0.294296"/>
    <n v="3.27E-2"/>
    <s v="2"/>
    <s v="scale_mpi_epyc_job_12148.out "/>
    <s v="scale_mpi_epyc_epyc002_2023-06-13_08-39-43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66809"/>
    <n v="0.119989"/>
    <n v="0.28639799999999999"/>
    <n v="3.1822000000000003E-2"/>
    <s v="6"/>
    <s v="scale_mpi_epyc_job_12538.out "/>
    <s v="scale_mpi_epyc_epyc006_2023-06-15_06-58-51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66796000000001"/>
    <n v="0.13803199999999999"/>
    <n v="0.34649400000000002"/>
    <n v="3.8498999999999999E-2"/>
    <s v="1"/>
    <s v="scale_mpi_epyc_job_12337.out "/>
    <s v="scale_mpi_epyc_epyc001.orfeo.hpc_2023-06-14_12-46-36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64439999999998"/>
    <n v="0.116381"/>
    <n v="0.26290400000000003"/>
    <n v="2.9211999999999998E-2"/>
    <s v="1"/>
    <s v="scale_mpi_epyc_job_12527.out "/>
    <s v="scale_mpi_epyc_epyc001.orfeo.hpc_2023-06-15_01-08-46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60621999999999"/>
    <n v="0.12800700000000001"/>
    <n v="0.30298799999999998"/>
    <n v="3.3665E-2"/>
    <s v="4"/>
    <s v="scale_mpi_epyc_job_12254.out "/>
    <s v="scale_mpi_epyc_epyc004_2023-06-13_16-57-59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57215"/>
    <n v="0.12008099999999999"/>
    <n v="0.2722"/>
    <n v="3.0244E-2"/>
    <s v="4"/>
    <s v="scale_mpi_epyc_job_12531.out "/>
    <s v="scale_mpi_epyc_epyc004_2023-06-15_02-14-13.csv "/>
    <s v="e3 10000 100 100000 1 10"/>
    <n v="25.873521692307691"/>
    <n v="2.6300832674576228E-2"/>
    <n v="25.820920026958539"/>
    <n v="25.926123357656842"/>
    <x v="0"/>
  </r>
  <r>
    <x v="4"/>
    <x v="0"/>
    <n v="100"/>
    <x v="0"/>
    <x v="53"/>
    <n v="1"/>
    <n v="25.851033000000001"/>
    <n v="17.015550999999999"/>
    <n v="189.23896099999999"/>
    <n v="3.5705460000000002"/>
    <s v="4"/>
    <s v="scale_mpi_epyc_job_12136.out "/>
    <s v="scale_mpi_epyc_epyc004_2023-06-13_06-06-32.csv "/>
    <s v="e1 10000 100 1 1 54"/>
    <n v="25.278196399999999"/>
    <n v="0.68868325948053322"/>
    <n v="23.900829881038931"/>
    <n v="26.655562918961067"/>
    <x v="0"/>
  </r>
  <r>
    <x v="3"/>
    <x v="0"/>
    <n v="100"/>
    <x v="2"/>
    <x v="9"/>
    <n v="1"/>
    <n v="25.851030999999999"/>
    <n v="0.12378400000000001"/>
    <n v="0.27750799999999998"/>
    <n v="3.0834E-2"/>
    <s v="1"/>
    <s v="scale_mpi_epyc_job_12333.out "/>
    <s v="scale_mpi_epyc_epyc001.orfeo.hpc_2023-06-14_12-04-14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45638999999998"/>
    <n v="0.13089899999999999"/>
    <n v="0.37129299999999998"/>
    <n v="4.1255E-2"/>
    <s v="7"/>
    <s v="scale_mpi_epyc_job_12139.out "/>
    <s v="scale_mpi_epyc_epyc007_2023-06-13_06-07-02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44937000000002"/>
    <n v="0.12495000000000001"/>
    <n v="0.30566300000000002"/>
    <n v="3.3963E-2"/>
    <s v="5"/>
    <s v="scale_mpi_epyc_job_12523.out "/>
    <s v="scale_mpi_epyc_epyc005_2023-06-14_23-12-39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44624"/>
    <n v="0.13217599999999999"/>
    <n v="0.36456300000000003"/>
    <n v="4.0507000000000001E-2"/>
    <s v="5"/>
    <s v="scale_mpi_epyc_job_12523.out "/>
    <s v="scale_mpi_epyc_epyc005_2023-06-14_23-12-39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43107"/>
    <n v="0.13048599999999999"/>
    <n v="0.318301"/>
    <n v="3.5367000000000003E-2"/>
    <s v="2"/>
    <s v="scale_mpi_epyc_job_12148.out "/>
    <s v="scale_mpi_epyc_epyc002_2023-06-13_08-39-43.csv "/>
    <s v="e3 10000 100 100000 1 10"/>
    <n v="25.873521692307691"/>
    <n v="2.6300832674576228E-2"/>
    <n v="25.820920026958539"/>
    <n v="25.926123357656842"/>
    <x v="0"/>
  </r>
  <r>
    <x v="3"/>
    <x v="0"/>
    <n v="100"/>
    <x v="2"/>
    <x v="9"/>
    <n v="1"/>
    <n v="25.843025999999998"/>
    <n v="0.117642"/>
    <n v="0.26281500000000002"/>
    <n v="2.9201999999999999E-2"/>
    <s v="4"/>
    <s v="scale_mpi_epyc_job_12531.out "/>
    <s v="scale_mpi_epyc_epyc004_2023-06-15_02-14-13.csv "/>
    <s v="e3 10000 100 100000 1 10"/>
    <n v="25.873521692307691"/>
    <n v="2.6300832674576228E-2"/>
    <n v="25.820920026958539"/>
    <n v="25.926123357656842"/>
    <x v="0"/>
  </r>
  <r>
    <x v="4"/>
    <x v="0"/>
    <n v="100"/>
    <x v="0"/>
    <x v="29"/>
    <n v="1"/>
    <n v="25.838971000000001"/>
    <n v="16.520465999999999"/>
    <n v="109.105552"/>
    <n v="3.7622599999999999"/>
    <s v="4"/>
    <s v="scale_mpi_epyc_job_12136.out "/>
    <s v="scale_mpi_epyc_epyc004_2023-06-13_06-06-32.csv "/>
    <s v="e1 10000 100 1 1 30"/>
    <n v="23.459589428571427"/>
    <n v="2.8216196305068895"/>
    <n v="17.816350167557648"/>
    <n v="29.102828689585206"/>
    <x v="0"/>
  </r>
  <r>
    <x v="4"/>
    <x v="0"/>
    <n v="100"/>
    <x v="0"/>
    <x v="35"/>
    <n v="1"/>
    <n v="25.833801999999999"/>
    <n v="16.466007999999999"/>
    <n v="140.40050199999999"/>
    <n v="4.0114429999999999"/>
    <s v="2"/>
    <s v="scale_mpi_epyc_job_12286.out "/>
    <s v="scale_mpi_epyc_epyc002_2023-06-13_23-12-43.csv "/>
    <s v="e1 10000 100 1 1 36"/>
    <n v="25.940703599999996"/>
    <n v="0.82347594422294856"/>
    <n v="24.293751711554098"/>
    <n v="27.587655488445893"/>
    <x v="0"/>
  </r>
  <r>
    <x v="3"/>
    <x v="0"/>
    <n v="100"/>
    <x v="2"/>
    <x v="9"/>
    <n v="1"/>
    <n v="25.828337000000001"/>
    <n v="0.12450600000000001"/>
    <n v="0.28944799999999998"/>
    <n v="3.2161000000000002E-2"/>
    <s v="4"/>
    <s v="scale_mpi_epyc_job_12531.out "/>
    <s v="scale_mpi_epyc_epyc004_2023-06-15_02-14-13.csv "/>
    <s v="e3 10000 100 100000 1 10"/>
    <n v="25.873521692307691"/>
    <n v="2.6300832674576228E-2"/>
    <n v="25.820920026958539"/>
    <n v="25.926123357656842"/>
    <x v="0"/>
  </r>
  <r>
    <x v="4"/>
    <x v="0"/>
    <n v="100"/>
    <x v="0"/>
    <x v="23"/>
    <n v="1"/>
    <n v="25.812249000000001"/>
    <n v="14.191668"/>
    <n v="64.687810999999996"/>
    <n v="2.8125140000000002"/>
    <s v="6"/>
    <s v="scale_mpi_epyc_job_12184.out "/>
    <s v="scale_mpi_epyc_epyc006_2023-06-13_10-50-11.csv "/>
    <s v="e1 10000 100 1 1 24"/>
    <n v="26.426474133333336"/>
    <n v="0.87095573928265357"/>
    <n v="24.68456265476803"/>
    <n v="28.168385611898643"/>
    <x v="0"/>
  </r>
  <r>
    <x v="4"/>
    <x v="0"/>
    <n v="100"/>
    <x v="0"/>
    <x v="24"/>
    <n v="1"/>
    <n v="25.812076999999999"/>
    <n v="14.510013000000001"/>
    <n v="77.753518"/>
    <n v="3.2397300000000002"/>
    <s v="4"/>
    <s v="scale_mpi_epyc_job_12136.out "/>
    <s v="scale_mpi_epyc_epyc004_2023-06-13_06-06-32.csv "/>
    <s v="e1 10000 100 1 1 25"/>
    <n v="25.746910533333331"/>
    <n v="1.0294281593878527"/>
    <n v="23.688054214557624"/>
    <n v="27.805766852109038"/>
    <x v="0"/>
  </r>
  <r>
    <x v="3"/>
    <x v="0"/>
    <n v="100"/>
    <x v="0"/>
    <x v="54"/>
    <n v="1"/>
    <n v="25.811114"/>
    <n v="15.968413999999999"/>
    <n v="170.58311"/>
    <n v="3.1589459999999998"/>
    <s v="2"/>
    <s v="scale_mpi_epyc_job_12288.out "/>
    <s v="scale_mpi_epyc_epyc002_2023-06-13_23-49-23.csv "/>
    <s v="e3 10000 100 1 1 55"/>
    <n v="26.862871999999999"/>
    <n v="1.2370858180082012"/>
    <n v="24.388700363983595"/>
    <n v="29.337043636016404"/>
    <x v="0"/>
  </r>
  <r>
    <x v="4"/>
    <x v="0"/>
    <n v="100"/>
    <x v="0"/>
    <x v="46"/>
    <n v="1"/>
    <n v="25.808443"/>
    <n v="17.795491999999999"/>
    <n v="194.147223"/>
    <n v="4.2205919999999999"/>
    <s v="6"/>
    <s v="scale_mpi_epyc_job_12184.out "/>
    <s v="scale_mpi_epyc_epyc006_2023-06-13_10-50-11.csv "/>
    <s v="e1 10000 100 1 1 47"/>
    <n v="25.374945599999997"/>
    <n v="0.85566707482404103"/>
    <n v="23.663611450351915"/>
    <n v="27.086279749648078"/>
    <x v="0"/>
  </r>
  <r>
    <x v="4"/>
    <x v="0"/>
    <n v="100"/>
    <x v="0"/>
    <x v="21"/>
    <n v="1"/>
    <n v="25.788270000000001"/>
    <n v="12.922487"/>
    <n v="57.214948999999997"/>
    <n v="2.7245210000000002"/>
    <s v="1"/>
    <s v="scale_mpi_epyc_job_12532.out "/>
    <s v="scale_mpi_epyc_epyc001.orfeo.hpc_2023-06-15_02-53-33.csv "/>
    <s v="e1 10000 100 1 1 22"/>
    <n v="26.793312200000003"/>
    <n v="0.87583957376058508"/>
    <n v="25.041633052478833"/>
    <n v="28.544991347521172"/>
    <x v="0"/>
  </r>
  <r>
    <x v="4"/>
    <x v="0"/>
    <n v="100"/>
    <x v="0"/>
    <x v="55"/>
    <n v="1"/>
    <n v="25.772036"/>
    <n v="16.272476999999999"/>
    <n v="186.19525899999999"/>
    <n v="3.3853680000000002"/>
    <s v="4"/>
    <s v="scale_mpi_epyc_job_12136.out "/>
    <s v="scale_mpi_epyc_epyc004_2023-06-13_06-06-32.csv "/>
    <s v="e1 10000 100 1 1 56"/>
    <n v="25.6209408"/>
    <n v="0.96860350027643571"/>
    <n v="23.683733799447129"/>
    <n v="27.55814780055287"/>
    <x v="0"/>
  </r>
  <r>
    <x v="4"/>
    <x v="0"/>
    <n v="100"/>
    <x v="0"/>
    <x v="26"/>
    <n v="1"/>
    <n v="25.771936"/>
    <n v="14.204972"/>
    <n v="70.719881999999998"/>
    <n v="2.7199949999999999"/>
    <s v="2"/>
    <s v="scale_mpi_epyc_job_12286.out "/>
    <s v="scale_mpi_epyc_epyc002_2023-06-13_23-12-43.csv "/>
    <s v="e1 10000 100 1 1 27"/>
    <n v="25.557928600000004"/>
    <n v="1.2687559091976954"/>
    <n v="23.020416781604613"/>
    <n v="28.095440418395395"/>
    <x v="0"/>
  </r>
  <r>
    <x v="4"/>
    <x v="0"/>
    <n v="100"/>
    <x v="0"/>
    <x v="25"/>
    <n v="1"/>
    <n v="25.770014"/>
    <n v="15.045949"/>
    <n v="81.152170999999996"/>
    <n v="3.2460870000000002"/>
    <s v="2"/>
    <s v="scale_mpi_epyc_job_12286.out "/>
    <s v="scale_mpi_epyc_epyc002_2023-06-13_23-12-43.csv "/>
    <s v="e1 10000 100 1 1 26"/>
    <n v="25.691116066666673"/>
    <n v="0.91643665340997649"/>
    <n v="23.858242759846721"/>
    <n v="27.523989373486625"/>
    <x v="0"/>
  </r>
  <r>
    <x v="4"/>
    <x v="0"/>
    <n v="100"/>
    <x v="0"/>
    <x v="31"/>
    <n v="1"/>
    <n v="25.769798999999999"/>
    <n v="15.110617"/>
    <n v="126.86717"/>
    <n v="4.0924889999999996"/>
    <s v="4"/>
    <s v="scale_mpi_epyc_job_12528.out "/>
    <s v="scale_mpi_epyc_epyc004_2023-06-15_01-09-46.csv "/>
    <s v="e1 10000 100 1 1 32"/>
    <n v="24.472715285714283"/>
    <n v="4.2394312831035652"/>
    <n v="15.993852719507153"/>
    <n v="32.951577851921414"/>
    <x v="0"/>
  </r>
  <r>
    <x v="4"/>
    <x v="0"/>
    <n v="100"/>
    <x v="0"/>
    <x v="49"/>
    <n v="1"/>
    <n v="25.762357000000002"/>
    <n v="17.247845999999999"/>
    <n v="161.67249799999999"/>
    <n v="3.299439"/>
    <s v="4"/>
    <s v="scale_mpi_epyc_job_12136.out "/>
    <s v="scale_mpi_epyc_epyc004_2023-06-13_06-06-32.csv "/>
    <s v="e1 10000 100 1 1 50"/>
    <n v="25.1265894"/>
    <n v="0.60091112839304606"/>
    <n v="23.924767143213909"/>
    <n v="26.328411656786091"/>
    <x v="0"/>
  </r>
  <r>
    <x v="4"/>
    <x v="0"/>
    <n v="100"/>
    <x v="0"/>
    <x v="55"/>
    <n v="1"/>
    <n v="25.760197999999999"/>
    <n v="17.928913000000001"/>
    <n v="214.43337299999999"/>
    <n v="3.8987889999999998"/>
    <s v="2"/>
    <s v="scale_mpi_epyc_job_12286.out "/>
    <s v="scale_mpi_epyc_epyc002_2023-06-13_23-12-43.csv "/>
    <s v="e1 10000 100 1 1 56"/>
    <n v="25.6209408"/>
    <n v="0.96860350027643571"/>
    <n v="23.683733799447129"/>
    <n v="27.55814780055287"/>
    <x v="0"/>
  </r>
  <r>
    <x v="4"/>
    <x v="0"/>
    <n v="100"/>
    <x v="0"/>
    <x v="31"/>
    <n v="1"/>
    <n v="25.743486000000001"/>
    <n v="15.209129000000001"/>
    <n v="111.076689"/>
    <n v="3.5831189999999999"/>
    <s v="1"/>
    <s v="scale_mpi_epyc_job_12532.out "/>
    <s v="scale_mpi_epyc_epyc001.orfeo.hpc_2023-06-15_02-53-33.csv "/>
    <s v="e1 10000 100 1 1 32"/>
    <n v="24.472715285714283"/>
    <n v="4.2394312831035652"/>
    <n v="15.993852719507153"/>
    <n v="32.951577851921414"/>
    <x v="0"/>
  </r>
  <r>
    <x v="4"/>
    <x v="0"/>
    <n v="100"/>
    <x v="0"/>
    <x v="21"/>
    <n v="1"/>
    <n v="25.725978999999999"/>
    <n v="12.594683"/>
    <n v="49.716982000000002"/>
    <n v="2.3674750000000002"/>
    <s v="4"/>
    <s v="scale_mpi_epyc_job_12136.out "/>
    <s v="scale_mpi_epyc_epyc004_2023-06-13_06-06-32.csv "/>
    <s v="e1 10000 100 1 1 22"/>
    <n v="26.793312200000003"/>
    <n v="0.87583957376058508"/>
    <n v="25.041633052478833"/>
    <n v="28.544991347521172"/>
    <x v="0"/>
  </r>
  <r>
    <x v="3"/>
    <x v="0"/>
    <n v="100"/>
    <x v="0"/>
    <x v="45"/>
    <n v="1"/>
    <n v="25.723417000000001"/>
    <n v="15.350785"/>
    <n v="143.48574199999999"/>
    <n v="3.1885720000000002"/>
    <s v="6"/>
    <s v="scale_mpi_epyc_job_12340.out "/>
    <s v="scale_mpi_epyc_epyc006_2023-06-14_14-04-43.csv "/>
    <s v="e3 10000 100 1 1 46"/>
    <n v="26.412405999999997"/>
    <n v="0.63812457997828809"/>
    <n v="25.136156840043419"/>
    <n v="27.688655159956575"/>
    <x v="0"/>
  </r>
  <r>
    <x v="4"/>
    <x v="0"/>
    <n v="100"/>
    <x v="0"/>
    <x v="22"/>
    <n v="1"/>
    <n v="25.720524999999999"/>
    <n v="13.051876999999999"/>
    <n v="47.704058000000003"/>
    <n v="2.1683659999999998"/>
    <s v="5"/>
    <s v="scale_mpi_epyc_job_12524.out "/>
    <s v="scale_mpi_epyc_epyc005_2023-06-15_00-08-09.csv "/>
    <s v="e1 10000 100 1 1 23"/>
    <n v="26.126541266666667"/>
    <n v="0.95223458220947665"/>
    <n v="24.222072102247715"/>
    <n v="28.031010431085619"/>
    <x v="0"/>
  </r>
  <r>
    <x v="4"/>
    <x v="0"/>
    <n v="100"/>
    <x v="0"/>
    <x v="28"/>
    <n v="1"/>
    <n v="25.712558999999999"/>
    <n v="15.848181"/>
    <n v="122.051429"/>
    <n v="4.3589799999999999"/>
    <s v="6"/>
    <s v="scale_mpi_epyc_job_12184.out "/>
    <s v="scale_mpi_epyc_epyc006_2023-06-13_10-50-11.csv "/>
    <s v="e1 10000 100 1 1 29"/>
    <n v="25.311500357142858"/>
    <n v="0.73958774224105794"/>
    <n v="23.832324872660742"/>
    <n v="26.790675841624974"/>
    <x v="0"/>
  </r>
  <r>
    <x v="4"/>
    <x v="0"/>
    <n v="100"/>
    <x v="0"/>
    <x v="42"/>
    <n v="1"/>
    <n v="25.709216000000001"/>
    <n v="16.630537"/>
    <n v="150.013701"/>
    <n v="3.571755"/>
    <s v="4"/>
    <s v="scale_mpi_epyc_job_12290.out "/>
    <s v="scale_mpi_epyc_epyc004_2023-06-14_00-40-12.csv "/>
    <s v="e1 10000 100 1 1 43"/>
    <n v="25.0852146"/>
    <n v="1.053738343025038"/>
    <n v="22.977737913949923"/>
    <n v="27.192691286050078"/>
    <x v="0"/>
  </r>
  <r>
    <x v="4"/>
    <x v="0"/>
    <n v="100"/>
    <x v="0"/>
    <x v="32"/>
    <n v="1"/>
    <n v="25.708929999999999"/>
    <n v="15.756914999999999"/>
    <n v="103.266909"/>
    <n v="3.2270910000000002"/>
    <s v="6"/>
    <s v="scale_mpi_epyc_job_12184.out "/>
    <s v="scale_mpi_epyc_epyc006_2023-06-13_10-50-11.csv "/>
    <s v="e1 10000 100 1 1 33"/>
    <n v="26.295595000000002"/>
    <n v="0.81464063138204257"/>
    <n v="24.666313737235917"/>
    <n v="27.924876262764087"/>
    <x v="0"/>
  </r>
  <r>
    <x v="4"/>
    <x v="0"/>
    <n v="100"/>
    <x v="0"/>
    <x v="35"/>
    <n v="1"/>
    <n v="25.704702999999999"/>
    <n v="16.176082999999998"/>
    <n v="135.889894"/>
    <n v="3.882568"/>
    <s v="6"/>
    <s v="scale_mpi_epyc_job_12184.out "/>
    <s v="scale_mpi_epyc_epyc006_2023-06-13_10-50-11.csv "/>
    <s v="e1 10000 100 1 1 36"/>
    <n v="25.940703599999996"/>
    <n v="0.82347594422294856"/>
    <n v="24.293751711554098"/>
    <n v="27.587655488445893"/>
    <x v="0"/>
  </r>
  <r>
    <x v="3"/>
    <x v="0"/>
    <n v="100"/>
    <x v="0"/>
    <x v="28"/>
    <n v="1"/>
    <n v="25.679086999999999"/>
    <n v="13.319387000000001"/>
    <n v="57.287390000000002"/>
    <n v="2.0459779999999999"/>
    <s v="2"/>
    <s v="scale_mpi_epyc_job_12288.out "/>
    <s v="scale_mpi_epyc_epyc002_2023-06-13_23-49-23.csv "/>
    <s v="e3 10000 100 1 1 29"/>
    <n v="27.530865545454546"/>
    <n v="0.80907990139496022"/>
    <n v="25.912705742664624"/>
    <n v="29.149025348244468"/>
    <x v="1"/>
  </r>
  <r>
    <x v="3"/>
    <x v="0"/>
    <n v="100"/>
    <x v="0"/>
    <x v="42"/>
    <n v="1"/>
    <n v="25.690228999999999"/>
    <n v="15.030263"/>
    <n v="141.468086"/>
    <n v="3.3682880000000002"/>
    <s v="6"/>
    <s v="scale_mpi_epyc_job_12340.out "/>
    <s v="scale_mpi_epyc_epyc006_2023-06-14_14-04-43.csv "/>
    <s v="e3 10000 100 1 1 43"/>
    <n v="27.005969999999998"/>
    <n v="0.81049426305512473"/>
    <n v="25.384981473889749"/>
    <n v="28.626958526110247"/>
    <x v="0"/>
  </r>
  <r>
    <x v="4"/>
    <x v="0"/>
    <n v="100"/>
    <x v="0"/>
    <x v="27"/>
    <n v="1"/>
    <n v="25.687232999999999"/>
    <n v="14.718588"/>
    <n v="76.273767000000007"/>
    <n v="2.824954"/>
    <s v="2"/>
    <s v="scale_mpi_epyc_job_12286.out "/>
    <s v="scale_mpi_epyc_epyc002_2023-06-13_23-12-43.csv "/>
    <s v="e1 10000 100 1 1 28"/>
    <n v="25.260013142857144"/>
    <n v="0.86731017016821066"/>
    <n v="23.525392802520724"/>
    <n v="26.994633483193564"/>
    <x v="0"/>
  </r>
  <r>
    <x v="4"/>
    <x v="0"/>
    <n v="100"/>
    <x v="0"/>
    <x v="24"/>
    <n v="1"/>
    <n v="25.68308"/>
    <n v="15.750144000000001"/>
    <n v="86.667224000000004"/>
    <n v="3.6111339999999998"/>
    <s v="4"/>
    <s v="scale_mpi_epyc_job_12528.out "/>
    <s v="scale_mpi_epyc_epyc004_2023-06-15_01-09-46.csv "/>
    <s v="e1 10000 100 1 1 25"/>
    <n v="25.746910533333331"/>
    <n v="1.0294281593878527"/>
    <n v="23.688054214557624"/>
    <n v="27.805766852109038"/>
    <x v="0"/>
  </r>
  <r>
    <x v="4"/>
    <x v="0"/>
    <n v="100"/>
    <x v="0"/>
    <x v="12"/>
    <n v="1"/>
    <n v="25.680074000000001"/>
    <n v="11.067873000000001"/>
    <n v="17.462776999999999"/>
    <n v="1.4552309999999999"/>
    <s v="4"/>
    <s v="scale_mpi_epyc_job_12136.out "/>
    <s v="scale_mpi_epyc_epyc004_2023-06-13_06-06-32.csv "/>
    <s v="e1 10000 100 1 1 13"/>
    <n v="27.233559333333339"/>
    <n v="0.82321700438141132"/>
    <n v="25.587125324570515"/>
    <n v="28.879993342096164"/>
    <x v="0"/>
  </r>
  <r>
    <x v="3"/>
    <x v="0"/>
    <n v="100"/>
    <x v="0"/>
    <x v="23"/>
    <n v="1"/>
    <n v="32.906866999999998"/>
    <n v="17.514455000000002"/>
    <n v="142.68505999999999"/>
    <n v="6.2036980000000002"/>
    <s v="2"/>
    <s v="scale_mpi_epyc_job_12288.out "/>
    <s v="scale_mpi_epyc_epyc002_2023-06-13_23-49-23.csv "/>
    <s v="e3 10000 100 1 1 24"/>
    <n v="29.907702363636361"/>
    <n v="1.4409196911816675"/>
    <n v="27.025862981273026"/>
    <n v="32.789541745999699"/>
    <x v="1"/>
  </r>
  <r>
    <x v="4"/>
    <x v="0"/>
    <n v="100"/>
    <x v="0"/>
    <x v="27"/>
    <n v="1"/>
    <n v="25.675464999999999"/>
    <n v="15.782209"/>
    <n v="93.209052"/>
    <n v="3.4521869999999999"/>
    <s v="4"/>
    <s v="scale_mpi_epyc_job_12528.out "/>
    <s v="scale_mpi_epyc_epyc004_2023-06-15_01-09-46.csv "/>
    <s v="e1 10000 100 1 1 28"/>
    <n v="25.260013142857144"/>
    <n v="0.86731017016821066"/>
    <n v="23.525392802520724"/>
    <n v="26.994633483193564"/>
    <x v="0"/>
  </r>
  <r>
    <x v="3"/>
    <x v="0"/>
    <n v="100"/>
    <x v="0"/>
    <x v="59"/>
    <n v="1"/>
    <n v="25.666468999999999"/>
    <n v="17.244672000000001"/>
    <n v="214.15776099999999"/>
    <n v="3.6297929999999998"/>
    <s v="6"/>
    <s v="scale_mpi_epyc_job_12340.out "/>
    <s v="scale_mpi_epyc_epyc006_2023-06-14_14-04-43.csv "/>
    <s v="e3 10000 100 1 1 60"/>
    <n v="25.866312000000001"/>
    <n v="0.37843631492584462"/>
    <n v="25.109439370148312"/>
    <n v="26.623184629851689"/>
    <x v="0"/>
  </r>
  <r>
    <x v="4"/>
    <x v="0"/>
    <n v="100"/>
    <x v="0"/>
    <x v="32"/>
    <n v="1"/>
    <n v="25.658829999999998"/>
    <n v="15.775551"/>
    <n v="113.038365"/>
    <n v="3.5324490000000002"/>
    <s v="4"/>
    <s v="scale_mpi_epyc_job_12136.out "/>
    <s v="scale_mpi_epyc_epyc004_2023-06-13_06-06-32.csv "/>
    <s v="e1 10000 100 1 1 33"/>
    <n v="26.295595000000002"/>
    <n v="0.81464063138204257"/>
    <n v="24.666313737235917"/>
    <n v="27.924876262764087"/>
    <x v="0"/>
  </r>
  <r>
    <x v="4"/>
    <x v="0"/>
    <n v="100"/>
    <x v="0"/>
    <x v="29"/>
    <n v="1"/>
    <n v="25.658349000000001"/>
    <n v="15.269807999999999"/>
    <n v="103.51212700000001"/>
    <n v="3.5693839999999999"/>
    <s v="1"/>
    <s v="scale_mpi_epyc_job_12532.out "/>
    <s v="scale_mpi_epyc_epyc001.orfeo.hpc_2023-06-15_02-53-33.csv "/>
    <s v="e1 10000 100 1 1 30"/>
    <n v="23.459589428571427"/>
    <n v="2.8216196305068895"/>
    <n v="17.816350167557648"/>
    <n v="29.102828689585206"/>
    <x v="0"/>
  </r>
  <r>
    <x v="4"/>
    <x v="0"/>
    <n v="100"/>
    <x v="0"/>
    <x v="37"/>
    <n v="1"/>
    <n v="25.658301000000002"/>
    <n v="17.233508"/>
    <n v="149.05724599999999"/>
    <n v="4.0285739999999999"/>
    <s v="4"/>
    <s v="scale_mpi_epyc_job_12136.out "/>
    <s v="scale_mpi_epyc_epyc004_2023-06-13_06-06-32.csv "/>
    <s v="e1 10000 100 1 1 38"/>
    <n v="25.195611599999999"/>
    <n v="0.72580543563997824"/>
    <n v="23.744000728720042"/>
    <n v="26.647222471279957"/>
    <x v="0"/>
  </r>
  <r>
    <x v="4"/>
    <x v="0"/>
    <n v="100"/>
    <x v="0"/>
    <x v="26"/>
    <n v="1"/>
    <n v="25.656372999999999"/>
    <n v="14.479571999999999"/>
    <n v="69.784862000000004"/>
    <n v="2.6840329999999999"/>
    <s v="1"/>
    <s v="scale_mpi_epyc_job_12532.out "/>
    <s v="scale_mpi_epyc_epyc001.orfeo.hpc_2023-06-15_02-53-33.csv "/>
    <s v="e1 10000 100 1 1 27"/>
    <n v="25.557928600000004"/>
    <n v="1.2687559091976954"/>
    <n v="23.020416781604613"/>
    <n v="28.095440418395395"/>
    <x v="0"/>
  </r>
  <r>
    <x v="3"/>
    <x v="0"/>
    <n v="100"/>
    <x v="0"/>
    <x v="45"/>
    <n v="1"/>
    <n v="25.640208999999999"/>
    <n v="16.048078"/>
    <n v="168.24279100000001"/>
    <n v="3.7387290000000002"/>
    <s v="2"/>
    <s v="scale_mpi_epyc_job_12288.out "/>
    <s v="scale_mpi_epyc_epyc002_2023-06-13_23-49-23.csv "/>
    <s v="e3 10000 100 1 1 46"/>
    <n v="26.412405999999997"/>
    <n v="0.63812457997828809"/>
    <n v="25.136156840043419"/>
    <n v="27.688655159956575"/>
    <x v="0"/>
  </r>
  <r>
    <x v="4"/>
    <x v="0"/>
    <n v="100"/>
    <x v="0"/>
    <x v="49"/>
    <n v="1"/>
    <n v="25.632052999999999"/>
    <n v="18.481452000000001"/>
    <n v="187.54862399999999"/>
    <n v="3.8275229999999998"/>
    <s v="4"/>
    <s v="scale_mpi_epyc_job_12290.out "/>
    <s v="scale_mpi_epyc_epyc004_2023-06-14_00-40-12.csv "/>
    <s v="e1 10000 100 1 1 50"/>
    <n v="25.1265894"/>
    <n v="0.60091112839304606"/>
    <n v="23.924767143213909"/>
    <n v="26.328411656786091"/>
    <x v="0"/>
  </r>
  <r>
    <x v="4"/>
    <x v="0"/>
    <n v="100"/>
    <x v="0"/>
    <x v="60"/>
    <n v="1"/>
    <n v="25.624853000000002"/>
    <n v="18.241679000000001"/>
    <n v="241.287497"/>
    <n v="4.021458"/>
    <s v="4"/>
    <s v="scale_mpi_epyc_job_12136.out "/>
    <s v="scale_mpi_epyc_epyc004_2023-06-13_06-06-32.csv "/>
    <s v="e1 10000 100 1 1 61"/>
    <n v="24.641291200000001"/>
    <n v="0.59580992121762033"/>
    <n v="23.44967135756476"/>
    <n v="25.832911042435242"/>
    <x v="0"/>
  </r>
  <r>
    <x v="4"/>
    <x v="0"/>
    <n v="100"/>
    <x v="0"/>
    <x v="29"/>
    <n v="1"/>
    <n v="25.607883000000001"/>
    <n v="15.442976"/>
    <n v="93.259270999999998"/>
    <n v="3.2158370000000001"/>
    <s v="2"/>
    <s v="scale_mpi_epyc_job_12286.out "/>
    <s v="scale_mpi_epyc_epyc002_2023-06-13_23-12-43.csv "/>
    <s v="e1 10000 100 1 1 30"/>
    <n v="23.459589428571427"/>
    <n v="2.8216196305068895"/>
    <n v="17.816350167557648"/>
    <n v="29.102828689585206"/>
    <x v="0"/>
  </r>
  <r>
    <x v="4"/>
    <x v="0"/>
    <n v="100"/>
    <x v="0"/>
    <x v="24"/>
    <n v="1"/>
    <n v="25.604911000000001"/>
    <n v="14.444271000000001"/>
    <n v="90.809985999999995"/>
    <n v="3.7837489999999998"/>
    <s v="5"/>
    <s v="scale_mpi_epyc_job_12524.out "/>
    <s v="scale_mpi_epyc_epyc005_2023-06-15_00-08-09.csv "/>
    <s v="e1 10000 100 1 1 25"/>
    <n v="25.746910533333331"/>
    <n v="1.0294281593878527"/>
    <n v="23.688054214557624"/>
    <n v="27.805766852109038"/>
    <x v="0"/>
  </r>
  <r>
    <x v="4"/>
    <x v="0"/>
    <n v="100"/>
    <x v="0"/>
    <x v="20"/>
    <n v="1"/>
    <n v="25.591736999999998"/>
    <n v="12.929334000000001"/>
    <n v="61.294311"/>
    <n v="3.0647160000000002"/>
    <s v="4"/>
    <s v="scale_mpi_epyc_job_12528.out "/>
    <s v="scale_mpi_epyc_epyc004_2023-06-15_01-09-46.csv "/>
    <s v="e1 10000 100 1 1 21"/>
    <n v="27.120550733333335"/>
    <n v="1.3229857788994259"/>
    <n v="24.474579175534483"/>
    <n v="29.766522291132187"/>
    <x v="0"/>
  </r>
  <r>
    <x v="4"/>
    <x v="0"/>
    <n v="100"/>
    <x v="0"/>
    <x v="39"/>
    <n v="1"/>
    <n v="25.590101000000001"/>
    <n v="16.893215999999999"/>
    <n v="165.433468"/>
    <n v="4.2418839999999998"/>
    <s v="2"/>
    <s v="scale_mpi_epyc_job_12286.out "/>
    <s v="scale_mpi_epyc_epyc002_2023-06-13_23-12-43.csv "/>
    <s v="e1 10000 100 1 1 40"/>
    <n v="25.1045528"/>
    <n v="0.84186177175618948"/>
    <n v="23.420829256487622"/>
    <n v="26.788276343512379"/>
    <x v="0"/>
  </r>
  <r>
    <x v="4"/>
    <x v="0"/>
    <n v="100"/>
    <x v="0"/>
    <x v="25"/>
    <n v="1"/>
    <n v="25.586624"/>
    <n v="14.51196"/>
    <n v="93.298474999999996"/>
    <n v="3.7319390000000001"/>
    <s v="4"/>
    <s v="scale_mpi_epyc_job_12136.out "/>
    <s v="scale_mpi_epyc_epyc004_2023-06-13_06-06-32.csv "/>
    <s v="e1 10000 100 1 1 26"/>
    <n v="25.691116066666673"/>
    <n v="0.91643665340997649"/>
    <n v="23.858242759846721"/>
    <n v="27.523989373486625"/>
    <x v="0"/>
  </r>
  <r>
    <x v="4"/>
    <x v="0"/>
    <n v="100"/>
    <x v="0"/>
    <x v="30"/>
    <n v="1"/>
    <n v="25.573601"/>
    <n v="16.452933000000002"/>
    <n v="106.687434"/>
    <n v="3.5562480000000001"/>
    <s v="5"/>
    <s v="scale_mpi_epyc_job_12524.out "/>
    <s v="scale_mpi_epyc_epyc005_2023-06-15_00-08-09.csv "/>
    <s v="e1 10000 100 1 1 31"/>
    <n v="23.604585428571429"/>
    <n v="3.5020286835659715"/>
    <n v="16.600528061439487"/>
    <n v="30.608642795703371"/>
    <x v="0"/>
  </r>
  <r>
    <x v="4"/>
    <x v="0"/>
    <n v="100"/>
    <x v="0"/>
    <x v="22"/>
    <n v="1"/>
    <n v="25.570772999999999"/>
    <n v="13.574975"/>
    <n v="47.694164000000001"/>
    <n v="2.1679170000000001"/>
    <s v="5"/>
    <s v="scale_mpi_epyc_job_12524.out "/>
    <s v="scale_mpi_epyc_epyc005_2023-06-15_00-08-09.csv "/>
    <s v="e1 10000 100 1 1 23"/>
    <n v="26.126541266666667"/>
    <n v="0.95223458220947665"/>
    <n v="24.222072102247715"/>
    <n v="28.031010431085619"/>
    <x v="0"/>
  </r>
  <r>
    <x v="3"/>
    <x v="0"/>
    <n v="100"/>
    <x v="0"/>
    <x v="60"/>
    <n v="1"/>
    <n v="25.568451"/>
    <n v="17.297746"/>
    <n v="248.110356"/>
    <n v="4.135173"/>
    <s v="6"/>
    <s v="scale_mpi_epyc_job_12211.out "/>
    <s v="scale_mpi_epyc_epyc006_2023-06-13_12-02-32.csv "/>
    <s v="e3 10000 100 1 1 61"/>
    <n v="26.211083600000002"/>
    <n v="0.45270218417189045"/>
    <n v="25.305679231656221"/>
    <n v="27.116487968343783"/>
    <x v="0"/>
  </r>
  <r>
    <x v="4"/>
    <x v="0"/>
    <n v="100"/>
    <x v="0"/>
    <x v="46"/>
    <n v="1"/>
    <n v="25.552899"/>
    <n v="16.116793999999999"/>
    <n v="156.13678200000001"/>
    <n v="3.3942779999999999"/>
    <s v="4"/>
    <s v="scale_mpi_epyc_job_12290.out "/>
    <s v="scale_mpi_epyc_epyc004_2023-06-14_00-40-12.csv "/>
    <s v="e1 10000 100 1 1 47"/>
    <n v="25.374945599999997"/>
    <n v="0.85566707482404103"/>
    <n v="23.663611450351915"/>
    <n v="27.086279749648078"/>
    <x v="0"/>
  </r>
  <r>
    <x v="3"/>
    <x v="0"/>
    <n v="100"/>
    <x v="0"/>
    <x v="51"/>
    <n v="1"/>
    <n v="25.530194999999999"/>
    <n v="15.762698"/>
    <n v="170.690979"/>
    <n v="3.3468819999999999"/>
    <s v="6"/>
    <s v="scale_mpi_epyc_job_12211.out "/>
    <s v="scale_mpi_epyc_epyc006_2023-06-13_12-02-32.csv "/>
    <s v="e3 10000 100 1 1 52"/>
    <n v="26.467866199999996"/>
    <n v="0.53077350554702174"/>
    <n v="25.406319188905954"/>
    <n v="27.529413211094038"/>
    <x v="0"/>
  </r>
  <r>
    <x v="3"/>
    <x v="0"/>
    <n v="100"/>
    <x v="0"/>
    <x v="59"/>
    <n v="1"/>
    <n v="25.516404000000001"/>
    <n v="16.534102000000001"/>
    <n v="208.91941700000001"/>
    <n v="3.541007"/>
    <s v="8"/>
    <s v="scale_mpi_epyc_job_12284.out "/>
    <s v="scale_mpi_epyc_epyc008_2023-06-13_22-48-06.csv "/>
    <s v="e3 10000 100 1 1 60"/>
    <n v="25.866312000000001"/>
    <n v="0.37843631492584462"/>
    <n v="25.109439370148312"/>
    <n v="26.623184629851689"/>
    <x v="0"/>
  </r>
  <r>
    <x v="4"/>
    <x v="0"/>
    <n v="100"/>
    <x v="0"/>
    <x v="13"/>
    <n v="1"/>
    <n v="25.511341999999999"/>
    <n v="11.845851"/>
    <n v="21.670477000000002"/>
    <n v="1.66696"/>
    <s v="1"/>
    <s v="scale_mpi_epyc_job_12532.out "/>
    <s v="scale_mpi_epyc_epyc001.orfeo.hpc_2023-06-15_02-53-33.csv "/>
    <s v="e1 10000 100 1 1 14"/>
    <n v="26.0642648"/>
    <n v="0.90916184220739471"/>
    <n v="24.245941115585211"/>
    <n v="27.882588484414789"/>
    <x v="0"/>
  </r>
  <r>
    <x v="3"/>
    <x v="0"/>
    <n v="100"/>
    <x v="0"/>
    <x v="59"/>
    <n v="1"/>
    <n v="25.507822000000001"/>
    <n v="16.202601000000001"/>
    <n v="202.94313399999999"/>
    <n v="3.4397139999999999"/>
    <s v="6"/>
    <s v="scale_mpi_epyc_job_12211.out "/>
    <s v="scale_mpi_epyc_epyc006_2023-06-13_12-02-32.csv "/>
    <s v="e3 10000 100 1 1 60"/>
    <n v="25.866312000000001"/>
    <n v="0.37843631492584462"/>
    <n v="25.109439370148312"/>
    <n v="26.623184629851689"/>
    <x v="0"/>
  </r>
  <r>
    <x v="4"/>
    <x v="0"/>
    <n v="100"/>
    <x v="0"/>
    <x v="56"/>
    <n v="1"/>
    <n v="25.477982000000001"/>
    <n v="17.406029"/>
    <n v="199.25880900000001"/>
    <n v="3.5581930000000002"/>
    <s v="2"/>
    <s v="scale_mpi_epyc_job_12286.out "/>
    <s v="scale_mpi_epyc_epyc002_2023-06-13_23-12-43.csv "/>
    <s v="e1 10000 100 1 1 57"/>
    <n v="25.4343346"/>
    <n v="1.1764138013209078"/>
    <n v="23.081506997358183"/>
    <n v="27.787162202641817"/>
    <x v="0"/>
  </r>
  <r>
    <x v="4"/>
    <x v="0"/>
    <n v="100"/>
    <x v="0"/>
    <x v="56"/>
    <n v="1"/>
    <n v="25.470998000000002"/>
    <n v="16.757891999999998"/>
    <n v="209.741513"/>
    <n v="3.745384"/>
    <s v="4"/>
    <s v="scale_mpi_epyc_job_12290.out "/>
    <s v="scale_mpi_epyc_epyc004_2023-06-14_00-40-12.csv "/>
    <s v="e1 10000 100 1 1 57"/>
    <n v="25.4343346"/>
    <n v="1.1764138013209078"/>
    <n v="23.081506997358183"/>
    <n v="27.787162202641817"/>
    <x v="0"/>
  </r>
  <r>
    <x v="4"/>
    <x v="0"/>
    <n v="100"/>
    <x v="0"/>
    <x v="33"/>
    <n v="1"/>
    <n v="25.469691000000001"/>
    <n v="14.324828"/>
    <n v="101.363066"/>
    <n v="3.0716079999999999"/>
    <s v="2"/>
    <s v="scale_mpi_epyc_job_12286.out "/>
    <s v="scale_mpi_epyc_epyc002_2023-06-13_23-12-43.csv "/>
    <s v="e1 10000 100 1 1 34"/>
    <n v="26.701664000000001"/>
    <n v="0.69245140636008007"/>
    <n v="25.316761187279841"/>
    <n v="28.086566812720161"/>
    <x v="0"/>
  </r>
  <r>
    <x v="4"/>
    <x v="0"/>
    <n v="100"/>
    <x v="0"/>
    <x v="28"/>
    <n v="1"/>
    <n v="25.448587"/>
    <n v="15.881054000000001"/>
    <n v="106.580339"/>
    <n v="3.806441"/>
    <s v="2"/>
    <s v="scale_mpi_epyc_job_12286.out "/>
    <s v="scale_mpi_epyc_epyc002_2023-06-13_23-12-43.csv "/>
    <s v="e1 10000 100 1 1 29"/>
    <n v="25.311500357142858"/>
    <n v="0.73958774224105794"/>
    <n v="23.832324872660742"/>
    <n v="26.790675841624974"/>
    <x v="0"/>
  </r>
  <r>
    <x v="4"/>
    <x v="0"/>
    <n v="100"/>
    <x v="0"/>
    <x v="30"/>
    <n v="1"/>
    <n v="25.419799999999999"/>
    <n v="14.519634999999999"/>
    <n v="110.27060899999999"/>
    <n v="3.6756869999999999"/>
    <s v="5"/>
    <s v="scale_mpi_epyc_job_12524.out "/>
    <s v="scale_mpi_epyc_epyc005_2023-06-15_00-08-09.csv "/>
    <s v="e1 10000 100 1 1 31"/>
    <n v="23.604585428571429"/>
    <n v="3.5020286835659715"/>
    <n v="16.600528061439487"/>
    <n v="30.608642795703371"/>
    <x v="0"/>
  </r>
  <r>
    <x v="4"/>
    <x v="0"/>
    <n v="100"/>
    <x v="0"/>
    <x v="63"/>
    <n v="1"/>
    <n v="25.415818000000002"/>
    <n v="17.610018"/>
    <n v="229.61458200000001"/>
    <n v="3.644676"/>
    <s v="4"/>
    <s v="scale_mpi_epyc_job_12136.out "/>
    <s v="scale_mpi_epyc_epyc004_2023-06-13_06-06-32.csv "/>
    <s v="e1 10000 100 1 1 64"/>
    <n v="21.528800800000003"/>
    <n v="5.2711109367832911"/>
    <n v="10.98657892643342"/>
    <n v="32.071022673566588"/>
    <x v="0"/>
  </r>
  <r>
    <x v="4"/>
    <x v="0"/>
    <n v="100"/>
    <x v="0"/>
    <x v="28"/>
    <n v="1"/>
    <n v="25.409870000000002"/>
    <n v="13.744379"/>
    <n v="82.567981000000003"/>
    <n v="2.9488560000000001"/>
    <s v="4"/>
    <s v="scale_mpi_epyc_job_12290.out "/>
    <s v="scale_mpi_epyc_epyc004_2023-06-14_00-40-12.csv "/>
    <s v="e1 10000 100 1 1 29"/>
    <n v="25.311500357142858"/>
    <n v="0.73958774224105794"/>
    <n v="23.832324872660742"/>
    <n v="26.790675841624974"/>
    <x v="0"/>
  </r>
  <r>
    <x v="4"/>
    <x v="0"/>
    <n v="100"/>
    <x v="0"/>
    <x v="13"/>
    <n v="1"/>
    <n v="25.408560000000001"/>
    <n v="11.699192"/>
    <n v="19.130635000000002"/>
    <n v="1.471587"/>
    <s v="5"/>
    <s v="scale_mpi_epyc_job_12524.out "/>
    <s v="scale_mpi_epyc_epyc005_2023-06-15_00-08-09.csv "/>
    <s v="e1 10000 100 1 1 14"/>
    <n v="26.0642648"/>
    <n v="0.90916184220739471"/>
    <n v="24.245941115585211"/>
    <n v="27.882588484414789"/>
    <x v="0"/>
  </r>
  <r>
    <x v="4"/>
    <x v="0"/>
    <n v="100"/>
    <x v="0"/>
    <x v="21"/>
    <n v="1"/>
    <n v="25.405991"/>
    <n v="12.197538"/>
    <n v="47.84478"/>
    <n v="2.2783229999999999"/>
    <s v="4"/>
    <s v="scale_mpi_epyc_job_12528.out "/>
    <s v="scale_mpi_epyc_epyc004_2023-06-15_01-09-46.csv "/>
    <s v="e1 10000 100 1 1 22"/>
    <n v="26.793312200000003"/>
    <n v="0.87583957376058508"/>
    <n v="25.041633052478833"/>
    <n v="28.544991347521172"/>
    <x v="0"/>
  </r>
  <r>
    <x v="4"/>
    <x v="0"/>
    <n v="100"/>
    <x v="0"/>
    <x v="38"/>
    <n v="1"/>
    <n v="25.382921"/>
    <n v="16.786801000000001"/>
    <n v="148.525543"/>
    <n v="3.9085670000000001"/>
    <s v="4"/>
    <s v="scale_mpi_epyc_job_12136.out "/>
    <s v="scale_mpi_epyc_epyc004_2023-06-13_06-06-32.csv "/>
    <s v="e1 10000 100 1 1 39"/>
    <n v="25.440655"/>
    <n v="0.69708145925258591"/>
    <n v="24.046492081494829"/>
    <n v="26.83481791850517"/>
    <x v="0"/>
  </r>
  <r>
    <x v="4"/>
    <x v="0"/>
    <n v="100"/>
    <x v="0"/>
    <x v="37"/>
    <n v="1"/>
    <n v="25.380078999999999"/>
    <n v="15.79073"/>
    <n v="163.673134"/>
    <n v="4.4235980000000001"/>
    <s v="6"/>
    <s v="scale_mpi_epyc_job_12184.out "/>
    <s v="scale_mpi_epyc_epyc006_2023-06-13_10-50-11.csv "/>
    <s v="e1 10000 100 1 1 38"/>
    <n v="25.195611599999999"/>
    <n v="0.72580543563997824"/>
    <n v="23.744000728720042"/>
    <n v="26.647222471279957"/>
    <x v="0"/>
  </r>
  <r>
    <x v="4"/>
    <x v="0"/>
    <n v="100"/>
    <x v="0"/>
    <x v="48"/>
    <n v="1"/>
    <n v="25.370408000000001"/>
    <n v="16.813665"/>
    <n v="159.696775"/>
    <n v="3.327016"/>
    <s v="4"/>
    <s v="scale_mpi_epyc_job_12290.out "/>
    <s v="scale_mpi_epyc_epyc004_2023-06-14_00-40-12.csv "/>
    <s v="e1 10000 100 1 1 49"/>
    <n v="25.009585399999999"/>
    <n v="1.206808390680812"/>
    <n v="22.595968618638373"/>
    <n v="27.423202181361624"/>
    <x v="0"/>
  </r>
  <r>
    <x v="3"/>
    <x v="0"/>
    <n v="100"/>
    <x v="0"/>
    <x v="44"/>
    <n v="1"/>
    <n v="25.327598999999999"/>
    <n v="15.438815"/>
    <n v="157.66299000000001"/>
    <n v="3.58325"/>
    <s v="6"/>
    <s v="scale_mpi_epyc_job_12340.out "/>
    <s v="scale_mpi_epyc_epyc006_2023-06-14_14-04-43.csv "/>
    <s v="e3 10000 100 1 1 45"/>
    <n v="26.816305799999999"/>
    <n v="1.3474073125511306"/>
    <n v="24.121491174897738"/>
    <n v="29.511120425102259"/>
    <x v="0"/>
  </r>
  <r>
    <x v="4"/>
    <x v="0"/>
    <n v="100"/>
    <x v="0"/>
    <x v="20"/>
    <n v="1"/>
    <n v="25.308924999999999"/>
    <n v="12.530125"/>
    <n v="49.910981999999997"/>
    <n v="2.495549"/>
    <s v="4"/>
    <s v="scale_mpi_epyc_job_12136.out "/>
    <s v="scale_mpi_epyc_epyc004_2023-06-13_06-06-32.csv "/>
    <s v="e1 10000 100 1 1 21"/>
    <n v="27.120550733333335"/>
    <n v="1.3229857788994259"/>
    <n v="24.474579175534483"/>
    <n v="29.766522291132187"/>
    <x v="0"/>
  </r>
  <r>
    <x v="3"/>
    <x v="0"/>
    <n v="100"/>
    <x v="0"/>
    <x v="44"/>
    <n v="1"/>
    <n v="25.303014000000001"/>
    <n v="15.283925"/>
    <n v="168.80263299999999"/>
    <n v="3.8364229999999999"/>
    <s v="2"/>
    <s v="scale_mpi_epyc_job_12288.out "/>
    <s v="scale_mpi_epyc_epyc002_2023-06-13_23-49-23.csv "/>
    <s v="e3 10000 100 1 1 45"/>
    <n v="26.816305799999999"/>
    <n v="1.3474073125511306"/>
    <n v="24.121491174897738"/>
    <n v="29.511120425102259"/>
    <x v="0"/>
  </r>
  <r>
    <x v="4"/>
    <x v="0"/>
    <n v="100"/>
    <x v="0"/>
    <x v="47"/>
    <n v="1"/>
    <n v="25.302664"/>
    <n v="17.271094000000002"/>
    <n v="157.44964100000001"/>
    <n v="3.3499919999999999"/>
    <s v="4"/>
    <s v="scale_mpi_epyc_job_12136.out "/>
    <s v="scale_mpi_epyc_epyc004_2023-06-13_06-06-32.csv "/>
    <s v="e1 10000 100 1 1 48"/>
    <n v="25.564371599999998"/>
    <n v="0.6288330400927753"/>
    <n v="24.306705519814447"/>
    <n v="26.822037680185549"/>
    <x v="0"/>
  </r>
  <r>
    <x v="0"/>
    <x v="0"/>
    <n v="100"/>
    <x v="0"/>
    <x v="58"/>
    <n v="1"/>
    <n v="276.40045500000002"/>
    <n v="14.82611"/>
    <n v="65.286165999999994"/>
    <n v="1.125624"/>
    <s v="2"/>
    <s v="scale_mpi_epyc_job_13071.out "/>
    <s v="scale_mpi_epyc_epyc002_2023-06-17_22-13-38.csv "/>
    <s v="e2 10000 100 1 1 59"/>
    <n v="278.3136275"/>
    <n v="4.3588132660979939"/>
    <n v="269.596000967804"/>
    <n v="287.03125403219599"/>
    <x v="0"/>
  </r>
  <r>
    <x v="4"/>
    <x v="0"/>
    <n v="100"/>
    <x v="0"/>
    <x v="25"/>
    <n v="1"/>
    <n v="25.290078000000001"/>
    <n v="15.018083000000001"/>
    <n v="90.147825999999995"/>
    <n v="3.6059130000000001"/>
    <s v="4"/>
    <s v="scale_mpi_epyc_job_12528.out "/>
    <s v="scale_mpi_epyc_epyc004_2023-06-15_01-09-46.csv "/>
    <s v="e1 10000 100 1 1 26"/>
    <n v="25.691116066666673"/>
    <n v="0.91643665340997649"/>
    <n v="23.858242759846721"/>
    <n v="27.523989373486625"/>
    <x v="0"/>
  </r>
  <r>
    <x v="0"/>
    <x v="0"/>
    <n v="100"/>
    <x v="0"/>
    <x v="58"/>
    <n v="1"/>
    <n v="275.60772500000002"/>
    <n v="16.999143"/>
    <n v="50.496979000000003"/>
    <n v="0.87063800000000002"/>
    <s v="5"/>
    <s v="scale_mpi_epyc_job_12265.out "/>
    <s v="scale_mpi_epyc_epyc005_2023-06-13_18-19-06.csv "/>
    <s v="e2 10000 100 1 1 59"/>
    <n v="278.3136275"/>
    <n v="4.3588132660979939"/>
    <n v="269.596000967804"/>
    <n v="287.03125403219599"/>
    <x v="0"/>
  </r>
  <r>
    <x v="4"/>
    <x v="0"/>
    <n v="100"/>
    <x v="0"/>
    <x v="49"/>
    <n v="1"/>
    <n v="25.284977999999999"/>
    <n v="15.867687999999999"/>
    <n v="143.434191"/>
    <n v="2.9272279999999999"/>
    <s v="2"/>
    <s v="scale_mpi_epyc_job_12286.out "/>
    <s v="scale_mpi_epyc_epyc002_2023-06-13_23-12-43.csv "/>
    <s v="e1 10000 100 1 1 50"/>
    <n v="25.1265894"/>
    <n v="0.60091112839304606"/>
    <n v="23.924767143213909"/>
    <n v="26.328411656786091"/>
    <x v="0"/>
  </r>
  <r>
    <x v="4"/>
    <x v="0"/>
    <n v="100"/>
    <x v="0"/>
    <x v="25"/>
    <n v="1"/>
    <n v="25.281758"/>
    <n v="13.131103"/>
    <n v="71.884238999999994"/>
    <n v="2.8753700000000002"/>
    <s v="5"/>
    <s v="scale_mpi_epyc_job_12524.out "/>
    <s v="scale_mpi_epyc_epyc005_2023-06-15_00-08-09.csv "/>
    <s v="e1 10000 100 1 1 26"/>
    <n v="25.691116066666673"/>
    <n v="0.91643665340997649"/>
    <n v="23.858242759846721"/>
    <n v="27.523989373486625"/>
    <x v="0"/>
  </r>
  <r>
    <x v="0"/>
    <x v="0"/>
    <n v="100"/>
    <x v="0"/>
    <x v="58"/>
    <n v="1"/>
    <n v="274.17551400000002"/>
    <n v="22.714151000000001"/>
    <n v="121.195453"/>
    <n v="2.0895769999999998"/>
    <s v="1"/>
    <s v="scale_mpi_epyc_job_12285.out "/>
    <s v="scale_mpi_epyc_epyc001.orfeo.hpc_2023-06-13_23-11-14.csv "/>
    <s v="e2 10000 100 1 1 59"/>
    <n v="278.3136275"/>
    <n v="4.3588132660979939"/>
    <n v="269.596000967804"/>
    <n v="287.03125403219599"/>
    <x v="0"/>
  </r>
  <r>
    <x v="4"/>
    <x v="0"/>
    <n v="100"/>
    <x v="0"/>
    <x v="55"/>
    <n v="1"/>
    <n v="25.278818999999999"/>
    <n v="17.374223000000001"/>
    <n v="211.63900000000001"/>
    <n v="3.847982"/>
    <s v="4"/>
    <s v="scale_mpi_epyc_job_12290.out "/>
    <s v="scale_mpi_epyc_epyc004_2023-06-14_00-40-12.csv "/>
    <s v="e1 10000 100 1 1 56"/>
    <n v="25.6209408"/>
    <n v="0.96860350027643571"/>
    <n v="23.683733799447129"/>
    <n v="27.55814780055287"/>
    <x v="0"/>
  </r>
  <r>
    <x v="0"/>
    <x v="0"/>
    <n v="100"/>
    <x v="0"/>
    <x v="59"/>
    <n v="1"/>
    <n v="488.20912499999997"/>
    <n v="222.864217"/>
    <n v="60.683978000000003"/>
    <n v="1.0285420000000001"/>
    <s v="8"/>
    <s v="scale_mpi_epyc_job_12210.out "/>
    <s v="scale_mpi_epyc_epyc008_2023-06-13_11-59-28.csv "/>
    <s v="e2 10000 100 1 1 60"/>
    <n v="314.40824500000002"/>
    <n v="78.027598300864057"/>
    <n v="158.35304839827191"/>
    <n v="470.46344160172816"/>
    <x v="1"/>
  </r>
  <r>
    <x v="0"/>
    <x v="0"/>
    <n v="100"/>
    <x v="0"/>
    <x v="59"/>
    <n v="1"/>
    <n v="290.99890399999998"/>
    <n v="25.613547000000001"/>
    <n v="100.423928"/>
    <n v="1.7020999999999999"/>
    <s v="2"/>
    <s v="scale_mpi_epyc_job_12289.out "/>
    <s v="scale_mpi_epyc_epyc002_2023-06-14_00-32-55.csv "/>
    <s v="e2 10000 100 1 1 60"/>
    <n v="314.40824500000002"/>
    <n v="78.027598300864057"/>
    <n v="158.35304839827191"/>
    <n v="470.46344160172816"/>
    <x v="0"/>
  </r>
  <r>
    <x v="4"/>
    <x v="0"/>
    <n v="100"/>
    <x v="0"/>
    <x v="25"/>
    <n v="1"/>
    <n v="25.278267"/>
    <n v="13.947865999999999"/>
    <n v="78.498542"/>
    <n v="3.139942"/>
    <s v="4"/>
    <s v="scale_mpi_epyc_job_12136.out "/>
    <s v="scale_mpi_epyc_epyc004_2023-06-13_06-06-32.csv "/>
    <s v="e1 10000 100 1 1 26"/>
    <n v="25.691116066666673"/>
    <n v="0.91643665340997649"/>
    <n v="23.858242759846721"/>
    <n v="27.523989373486625"/>
    <x v="0"/>
  </r>
  <r>
    <x v="4"/>
    <x v="0"/>
    <n v="100"/>
    <x v="0"/>
    <x v="25"/>
    <n v="1"/>
    <n v="25.275725000000001"/>
    <n v="14.172348"/>
    <n v="78.980360000000005"/>
    <n v="3.159214"/>
    <s v="4"/>
    <s v="scale_mpi_epyc_job_12528.out "/>
    <s v="scale_mpi_epyc_epyc004_2023-06-15_01-09-46.csv "/>
    <s v="e1 10000 100 1 1 26"/>
    <n v="25.691116066666673"/>
    <n v="0.91643665340997649"/>
    <n v="23.858242759846721"/>
    <n v="27.523989373486625"/>
    <x v="0"/>
  </r>
  <r>
    <x v="4"/>
    <x v="0"/>
    <n v="100"/>
    <x v="0"/>
    <x v="23"/>
    <n v="1"/>
    <n v="25.273052"/>
    <n v="14.080975"/>
    <n v="55.013240000000003"/>
    <n v="2.39188"/>
    <s v="1"/>
    <s v="scale_mpi_epyc_job_12532.out "/>
    <s v="scale_mpi_epyc_epyc001.orfeo.hpc_2023-06-15_02-53-33.csv "/>
    <s v="e1 10000 100 1 1 24"/>
    <n v="26.426474133333336"/>
    <n v="0.87095573928265357"/>
    <n v="24.68456265476803"/>
    <n v="28.168385611898643"/>
    <x v="0"/>
  </r>
  <r>
    <x v="4"/>
    <x v="0"/>
    <n v="100"/>
    <x v="0"/>
    <x v="29"/>
    <n v="1"/>
    <n v="25.270733"/>
    <n v="15.736748"/>
    <n v="122.28783900000001"/>
    <n v="4.2168219999999996"/>
    <s v="6"/>
    <s v="scale_mpi_epyc_job_12184.out "/>
    <s v="scale_mpi_epyc_epyc006_2023-06-13_10-50-11.csv "/>
    <s v="e1 10000 100 1 1 30"/>
    <n v="23.459589428571427"/>
    <n v="2.8216196305068895"/>
    <n v="17.816350167557648"/>
    <n v="29.102828689585206"/>
    <x v="0"/>
  </r>
  <r>
    <x v="4"/>
    <x v="0"/>
    <n v="100"/>
    <x v="0"/>
    <x v="45"/>
    <n v="1"/>
    <n v="25.232322"/>
    <n v="17.822813"/>
    <n v="185.93296799999999"/>
    <n v="4.1318440000000001"/>
    <s v="2"/>
    <s v="scale_mpi_epyc_job_12286.out "/>
    <s v="scale_mpi_epyc_epyc002_2023-06-13_23-12-43.csv "/>
    <s v="e1 10000 100 1 1 46"/>
    <n v="25.039823200000001"/>
    <n v="0.77595204057006684"/>
    <n v="23.487919118859867"/>
    <n v="26.591727281140134"/>
    <x v="0"/>
  </r>
  <r>
    <x v="4"/>
    <x v="0"/>
    <n v="100"/>
    <x v="0"/>
    <x v="24"/>
    <n v="1"/>
    <n v="25.223120999999999"/>
    <n v="14.120006999999999"/>
    <n v="62.438493000000001"/>
    <n v="2.601604"/>
    <s v="1"/>
    <s v="scale_mpi_epyc_job_12532.out "/>
    <s v="scale_mpi_epyc_epyc001.orfeo.hpc_2023-06-15_02-53-33.csv "/>
    <s v="e1 10000 100 1 1 25"/>
    <n v="25.746910533333331"/>
    <n v="1.0294281593878527"/>
    <n v="23.688054214557624"/>
    <n v="27.805766852109038"/>
    <x v="0"/>
  </r>
  <r>
    <x v="4"/>
    <x v="0"/>
    <n v="100"/>
    <x v="0"/>
    <x v="42"/>
    <n v="1"/>
    <n v="25.219873"/>
    <n v="16.440712999999999"/>
    <n v="156.44819200000001"/>
    <n v="3.7249569999999999"/>
    <s v="2"/>
    <s v="scale_mpi_epyc_job_12286.out "/>
    <s v="scale_mpi_epyc_epyc002_2023-06-13_23-12-43.csv "/>
    <s v="e1 10000 100 1 1 43"/>
    <n v="25.0852146"/>
    <n v="1.053738343025038"/>
    <n v="22.977737913949923"/>
    <n v="27.192691286050078"/>
    <x v="0"/>
  </r>
  <r>
    <x v="4"/>
    <x v="0"/>
    <n v="100"/>
    <x v="0"/>
    <x v="31"/>
    <n v="1"/>
    <n v="25.215900000000001"/>
    <n v="14.855479000000001"/>
    <n v="96.599631000000002"/>
    <n v="3.116117"/>
    <s v="4"/>
    <s v="scale_mpi_epyc_job_12528.out "/>
    <s v="scale_mpi_epyc_epyc004_2023-06-15_01-09-46.csv "/>
    <s v="e1 10000 100 1 1 32"/>
    <n v="24.472715285714283"/>
    <n v="4.2394312831035652"/>
    <n v="15.993852719507153"/>
    <n v="32.951577851921414"/>
    <x v="0"/>
  </r>
  <r>
    <x v="4"/>
    <x v="0"/>
    <n v="100"/>
    <x v="0"/>
    <x v="41"/>
    <n v="1"/>
    <n v="25.211148000000001"/>
    <n v="16.424700999999999"/>
    <n v="157.30701300000001"/>
    <n v="3.8367559999999998"/>
    <s v="6"/>
    <s v="scale_mpi_epyc_job_12184.out "/>
    <s v="scale_mpi_epyc_epyc006_2023-06-13_10-50-11.csv "/>
    <s v="e1 10000 100 1 1 42"/>
    <n v="25.179888399999999"/>
    <n v="1.086800644980827"/>
    <n v="23.006287110038347"/>
    <n v="27.353489689961652"/>
    <x v="0"/>
  </r>
  <r>
    <x v="4"/>
    <x v="0"/>
    <n v="100"/>
    <x v="0"/>
    <x v="43"/>
    <n v="1"/>
    <n v="25.195094000000001"/>
    <n v="15.94115"/>
    <n v="163.47526199999999"/>
    <n v="3.8017500000000002"/>
    <s v="4"/>
    <s v="scale_mpi_epyc_job_12290.out "/>
    <s v="scale_mpi_epyc_epyc004_2023-06-14_00-40-12.csv "/>
    <s v="e1 10000 100 1 1 44"/>
    <n v="24.716263999999999"/>
    <n v="1.2220135485738592"/>
    <n v="22.272236902852281"/>
    <n v="27.160291097147716"/>
    <x v="0"/>
  </r>
  <r>
    <x v="4"/>
    <x v="0"/>
    <n v="100"/>
    <x v="0"/>
    <x v="23"/>
    <n v="1"/>
    <n v="25.193845"/>
    <n v="14.282139000000001"/>
    <n v="89.603521999999998"/>
    <n v="3.8958050000000002"/>
    <s v="4"/>
    <s v="scale_mpi_epyc_job_12528.out "/>
    <s v="scale_mpi_epyc_epyc004_2023-06-15_01-09-46.csv "/>
    <s v="e1 10000 100 1 1 24"/>
    <n v="26.426474133333336"/>
    <n v="0.87095573928265357"/>
    <n v="24.68456265476803"/>
    <n v="28.168385611898643"/>
    <x v="0"/>
  </r>
  <r>
    <x v="4"/>
    <x v="0"/>
    <n v="100"/>
    <x v="0"/>
    <x v="29"/>
    <n v="1"/>
    <n v="25.187933999999998"/>
    <n v="15.334555999999999"/>
    <n v="105.33155499999999"/>
    <n v="3.632123"/>
    <s v="4"/>
    <s v="scale_mpi_epyc_job_12290.out "/>
    <s v="scale_mpi_epyc_epyc004_2023-06-14_00-40-12.csv "/>
    <s v="e1 10000 100 1 1 30"/>
    <n v="23.459589428571427"/>
    <n v="2.8216196305068895"/>
    <n v="17.816350167557648"/>
    <n v="29.102828689585206"/>
    <x v="0"/>
  </r>
  <r>
    <x v="4"/>
    <x v="0"/>
    <n v="100"/>
    <x v="0"/>
    <x v="27"/>
    <n v="1"/>
    <n v="25.185821000000001"/>
    <n v="15.378907"/>
    <n v="95.302950999999993"/>
    <n v="3.5297390000000002"/>
    <s v="4"/>
    <s v="scale_mpi_epyc_job_12290.out "/>
    <s v="scale_mpi_epyc_epyc004_2023-06-14_00-40-12.csv "/>
    <s v="e1 10000 100 1 1 28"/>
    <n v="25.260013142857144"/>
    <n v="0.86731017016821066"/>
    <n v="23.525392802520724"/>
    <n v="26.994633483193564"/>
    <x v="0"/>
  </r>
  <r>
    <x v="4"/>
    <x v="0"/>
    <n v="100"/>
    <x v="0"/>
    <x v="28"/>
    <n v="1"/>
    <n v="25.182062999999999"/>
    <n v="15.138904"/>
    <n v="104.937872"/>
    <n v="3.7477809999999998"/>
    <s v="5"/>
    <s v="scale_mpi_epyc_job_12524.out "/>
    <s v="scale_mpi_epyc_epyc005_2023-06-15_00-08-09.csv "/>
    <s v="e1 10000 100 1 1 29"/>
    <n v="25.311500357142858"/>
    <n v="0.73958774224105794"/>
    <n v="23.832324872660742"/>
    <n v="26.790675841624974"/>
    <x v="0"/>
  </r>
  <r>
    <x v="4"/>
    <x v="0"/>
    <n v="100"/>
    <x v="0"/>
    <x v="47"/>
    <n v="1"/>
    <n v="25.168627999999998"/>
    <n v="16.221366"/>
    <n v="125.671841"/>
    <n v="2.6738689999999998"/>
    <s v="6"/>
    <s v="scale_mpi_epyc_job_12184.out "/>
    <s v="scale_mpi_epyc_epyc006_2023-06-13_10-50-11.csv "/>
    <s v="e1 10000 100 1 1 48"/>
    <n v="25.564371599999998"/>
    <n v="0.6288330400927753"/>
    <n v="24.306705519814447"/>
    <n v="26.822037680185549"/>
    <x v="0"/>
  </r>
  <r>
    <x v="4"/>
    <x v="0"/>
    <n v="100"/>
    <x v="0"/>
    <x v="38"/>
    <n v="1"/>
    <n v="25.166913999999998"/>
    <n v="17.062671000000002"/>
    <n v="180.46744799999999"/>
    <n v="4.7491430000000001"/>
    <s v="6"/>
    <s v="scale_mpi_epyc_job_12184.out "/>
    <s v="scale_mpi_epyc_epyc006_2023-06-13_10-50-11.csv "/>
    <s v="e1 10000 100 1 1 39"/>
    <n v="25.440655"/>
    <n v="0.69708145925258591"/>
    <n v="24.046492081494829"/>
    <n v="26.83481791850517"/>
    <x v="0"/>
  </r>
  <r>
    <x v="4"/>
    <x v="0"/>
    <n v="100"/>
    <x v="0"/>
    <x v="50"/>
    <n v="1"/>
    <n v="25.159980999999998"/>
    <n v="16.966932"/>
    <n v="148.20602700000001"/>
    <n v="2.964121"/>
    <s v="2"/>
    <s v="scale_mpi_epyc_job_12286.out "/>
    <s v="scale_mpi_epyc_epyc002_2023-06-13_23-12-43.csv "/>
    <s v="e1 10000 100 1 1 51"/>
    <n v="25.864676199999998"/>
    <n v="1.1989102796741273"/>
    <n v="23.466855640651744"/>
    <n v="28.262496759348252"/>
    <x v="0"/>
  </r>
  <r>
    <x v="4"/>
    <x v="0"/>
    <n v="100"/>
    <x v="0"/>
    <x v="58"/>
    <n v="1"/>
    <n v="25.154532"/>
    <n v="17.653825000000001"/>
    <n v="223.66842399999999"/>
    <n v="3.8563519999999998"/>
    <s v="2"/>
    <s v="scale_mpi_epyc_job_12286.out "/>
    <s v="scale_mpi_epyc_epyc002_2023-06-13_23-12-43.csv "/>
    <s v="e1 10000 100 1 1 59"/>
    <n v="25.040449800000005"/>
    <n v="1.1775018565353812"/>
    <n v="22.685446086929243"/>
    <n v="27.395453513070766"/>
    <x v="0"/>
  </r>
  <r>
    <x v="4"/>
    <x v="0"/>
    <n v="100"/>
    <x v="0"/>
    <x v="52"/>
    <n v="1"/>
    <n v="25.148610000000001"/>
    <n v="16.153086999999999"/>
    <n v="161.59641400000001"/>
    <n v="3.1076229999999998"/>
    <s v="4"/>
    <s v="scale_mpi_epyc_job_12136.out "/>
    <s v="scale_mpi_epyc_epyc004_2023-06-13_06-06-32.csv "/>
    <s v="e1 10000 100 1 1 53"/>
    <n v="25.835574999999999"/>
    <n v="1.8876607606884563"/>
    <n v="22.060253478623085"/>
    <n v="29.610896521376912"/>
    <x v="0"/>
  </r>
  <r>
    <x v="4"/>
    <x v="0"/>
    <n v="100"/>
    <x v="0"/>
    <x v="30"/>
    <n v="1"/>
    <n v="25.145303999999999"/>
    <n v="15.684259000000001"/>
    <n v="121.38052399999999"/>
    <n v="4.046017"/>
    <s v="2"/>
    <s v="scale_mpi_epyc_job_12286.out "/>
    <s v="scale_mpi_epyc_epyc002_2023-06-13_23-12-43.csv "/>
    <s v="e1 10000 100 1 1 31"/>
    <n v="23.604585428571429"/>
    <n v="3.5020286835659715"/>
    <n v="16.600528061439487"/>
    <n v="30.608642795703371"/>
    <x v="0"/>
  </r>
  <r>
    <x v="4"/>
    <x v="0"/>
    <n v="100"/>
    <x v="0"/>
    <x v="21"/>
    <n v="1"/>
    <n v="25.130524999999999"/>
    <n v="12.542935"/>
    <n v="55.330409000000003"/>
    <n v="2.6347809999999998"/>
    <s v="1"/>
    <s v="scale_mpi_epyc_job_12532.out "/>
    <s v="scale_mpi_epyc_epyc001.orfeo.hpc_2023-06-15_02-53-33.csv "/>
    <s v="e1 10000 100 1 1 22"/>
    <n v="26.793312200000003"/>
    <n v="0.87583957376058508"/>
    <n v="25.041633052478833"/>
    <n v="28.544991347521172"/>
    <x v="0"/>
  </r>
  <r>
    <x v="4"/>
    <x v="0"/>
    <n v="100"/>
    <x v="0"/>
    <x v="29"/>
    <n v="1"/>
    <n v="25.101206000000001"/>
    <n v="15.173315000000001"/>
    <n v="104.235534"/>
    <n v="3.5943290000000001"/>
    <s v="5"/>
    <s v="scale_mpi_epyc_job_12524.out "/>
    <s v="scale_mpi_epyc_epyc005_2023-06-15_00-08-09.csv "/>
    <s v="e1 10000 100 1 1 30"/>
    <n v="23.459589428571427"/>
    <n v="2.8216196305068895"/>
    <n v="17.816350167557648"/>
    <n v="29.102828689585206"/>
    <x v="0"/>
  </r>
  <r>
    <x v="4"/>
    <x v="0"/>
    <n v="100"/>
    <x v="0"/>
    <x v="41"/>
    <n v="1"/>
    <n v="25.065785999999999"/>
    <n v="16.274594"/>
    <n v="141.625629"/>
    <n v="3.4542839999999999"/>
    <s v="4"/>
    <s v="scale_mpi_epyc_job_12136.out "/>
    <s v="scale_mpi_epyc_epyc004_2023-06-13_06-06-32.csv "/>
    <s v="e1 10000 100 1 1 42"/>
    <n v="25.179888399999999"/>
    <n v="1.086800644980827"/>
    <n v="23.006287110038347"/>
    <n v="27.353489689961652"/>
    <x v="0"/>
  </r>
  <r>
    <x v="4"/>
    <x v="0"/>
    <n v="100"/>
    <x v="0"/>
    <x v="25"/>
    <n v="1"/>
    <n v="25.048192"/>
    <n v="13.802618000000001"/>
    <n v="85.318325999999999"/>
    <n v="3.4127329999999998"/>
    <s v="4"/>
    <s v="scale_mpi_epyc_job_12528.out "/>
    <s v="scale_mpi_epyc_epyc004_2023-06-15_01-09-46.csv "/>
    <s v="e1 10000 100 1 1 26"/>
    <n v="25.691116066666673"/>
    <n v="0.91643665340997649"/>
    <n v="23.858242759846721"/>
    <n v="27.523989373486625"/>
    <x v="0"/>
  </r>
  <r>
    <x v="4"/>
    <x v="0"/>
    <n v="100"/>
    <x v="0"/>
    <x v="22"/>
    <n v="1"/>
    <n v="25.042591999999999"/>
    <n v="12.948283999999999"/>
    <n v="57.568055999999999"/>
    <n v="2.61673"/>
    <s v="4"/>
    <s v="scale_mpi_epyc_job_12528.out "/>
    <s v="scale_mpi_epyc_epyc004_2023-06-15_01-09-46.csv "/>
    <s v="e1 10000 100 1 1 23"/>
    <n v="26.126541266666667"/>
    <n v="0.95223458220947665"/>
    <n v="24.222072102247715"/>
    <n v="28.031010431085619"/>
    <x v="0"/>
  </r>
  <r>
    <x v="4"/>
    <x v="0"/>
    <n v="100"/>
    <x v="0"/>
    <x v="53"/>
    <n v="1"/>
    <n v="25.039072000000001"/>
    <n v="16.902141"/>
    <n v="204.550546"/>
    <n v="3.8594439999999999"/>
    <s v="4"/>
    <s v="scale_mpi_epyc_job_12290.out "/>
    <s v="scale_mpi_epyc_epyc004_2023-06-14_00-40-12.csv "/>
    <s v="e1 10000 100 1 1 54"/>
    <n v="25.278196399999999"/>
    <n v="0.68868325948053322"/>
    <n v="23.900829881038931"/>
    <n v="26.655562918961067"/>
    <x v="0"/>
  </r>
  <r>
    <x v="4"/>
    <x v="0"/>
    <n v="100"/>
    <x v="0"/>
    <x v="60"/>
    <n v="1"/>
    <n v="25.03903"/>
    <n v="17.821106"/>
    <n v="247.34088499999999"/>
    <n v="4.1223479999999997"/>
    <s v="4"/>
    <s v="scale_mpi_epyc_job_12290.out "/>
    <s v="scale_mpi_epyc_epyc004_2023-06-14_00-40-12.csv "/>
    <s v="e1 10000 100 1 1 61"/>
    <n v="24.641291200000001"/>
    <n v="0.59580992121762033"/>
    <n v="23.44967135756476"/>
    <n v="25.832911042435242"/>
    <x v="0"/>
  </r>
  <r>
    <x v="4"/>
    <x v="0"/>
    <n v="100"/>
    <x v="0"/>
    <x v="40"/>
    <n v="1"/>
    <n v="25.021560000000001"/>
    <n v="17.147895999999999"/>
    <n v="150.629773"/>
    <n v="3.7657440000000002"/>
    <s v="4"/>
    <s v="scale_mpi_epyc_job_12136.out "/>
    <s v="scale_mpi_epyc_epyc004_2023-06-13_06-06-32.csv "/>
    <s v="e1 10000 100 1 1 41"/>
    <n v="25.383420600000001"/>
    <n v="0.90928599515255115"/>
    <n v="23.564848609694899"/>
    <n v="27.201992590305103"/>
    <x v="0"/>
  </r>
  <r>
    <x v="4"/>
    <x v="0"/>
    <n v="100"/>
    <x v="0"/>
    <x v="38"/>
    <n v="1"/>
    <n v="25.010477999999999"/>
    <n v="16.901492000000001"/>
    <n v="166.978149"/>
    <n v="4.3941619999999997"/>
    <s v="4"/>
    <s v="scale_mpi_epyc_job_12290.out "/>
    <s v="scale_mpi_epyc_epyc004_2023-06-14_00-40-12.csv "/>
    <s v="e1 10000 100 1 1 39"/>
    <n v="25.440655"/>
    <n v="0.69708145925258591"/>
    <n v="24.046492081494829"/>
    <n v="26.83481791850517"/>
    <x v="0"/>
  </r>
  <r>
    <x v="4"/>
    <x v="0"/>
    <n v="100"/>
    <x v="0"/>
    <x v="52"/>
    <n v="1"/>
    <n v="24.996165000000001"/>
    <n v="16.621645000000001"/>
    <n v="150.99938299999999"/>
    <n v="2.9038339999999998"/>
    <s v="4"/>
    <s v="scale_mpi_epyc_job_12290.out "/>
    <s v="scale_mpi_epyc_epyc004_2023-06-14_00-40-12.csv "/>
    <s v="e1 10000 100 1 1 53"/>
    <n v="25.835574999999999"/>
    <n v="1.8876607606884563"/>
    <n v="22.060253478623085"/>
    <n v="29.610896521376912"/>
    <x v="0"/>
  </r>
  <r>
    <x v="4"/>
    <x v="0"/>
    <n v="100"/>
    <x v="0"/>
    <x v="28"/>
    <n v="1"/>
    <n v="24.994496000000002"/>
    <n v="14.389479"/>
    <n v="98.573982999999998"/>
    <n v="3.520499"/>
    <s v="4"/>
    <s v="scale_mpi_epyc_job_12528.out "/>
    <s v="scale_mpi_epyc_epyc004_2023-06-15_01-09-46.csv "/>
    <s v="e1 10000 100 1 1 29"/>
    <n v="25.311500357142858"/>
    <n v="0.73958774224105794"/>
    <n v="23.832324872660742"/>
    <n v="26.790675841624974"/>
    <x v="0"/>
  </r>
  <r>
    <x v="4"/>
    <x v="0"/>
    <n v="100"/>
    <x v="0"/>
    <x v="28"/>
    <n v="1"/>
    <n v="24.970326"/>
    <n v="13.690936000000001"/>
    <n v="83.238557999999998"/>
    <n v="2.9728059999999998"/>
    <s v="1"/>
    <s v="scale_mpi_epyc_job_12532.out "/>
    <s v="scale_mpi_epyc_epyc001.orfeo.hpc_2023-06-15_02-53-33.csv "/>
    <s v="e1 10000 100 1 1 29"/>
    <n v="25.311500357142858"/>
    <n v="0.73958774224105794"/>
    <n v="23.832324872660742"/>
    <n v="26.790675841624974"/>
    <x v="0"/>
  </r>
  <r>
    <x v="4"/>
    <x v="0"/>
    <n v="100"/>
    <x v="0"/>
    <x v="42"/>
    <n v="1"/>
    <n v="24.95739"/>
    <n v="17.149549"/>
    <n v="146.27555599999999"/>
    <n v="3.4827509999999999"/>
    <s v="4"/>
    <s v="scale_mpi_epyc_job_12136.out "/>
    <s v="scale_mpi_epyc_epyc004_2023-06-13_06-06-32.csv "/>
    <s v="e1 10000 100 1 1 43"/>
    <n v="25.0852146"/>
    <n v="1.053738343025038"/>
    <n v="22.977737913949923"/>
    <n v="27.192691286050078"/>
    <x v="0"/>
  </r>
  <r>
    <x v="4"/>
    <x v="0"/>
    <n v="100"/>
    <x v="0"/>
    <x v="61"/>
    <n v="1"/>
    <n v="24.955238999999999"/>
    <n v="16.925560999999998"/>
    <n v="242.30653100000001"/>
    <n v="3.9722379999999999"/>
    <s v="4"/>
    <s v="scale_mpi_epyc_job_12290.out "/>
    <s v="scale_mpi_epyc_epyc004_2023-06-14_00-40-12.csv "/>
    <s v="e1 10000 100 1 1 62"/>
    <n v="22.249456399999996"/>
    <n v="3.9485035892006999"/>
    <n v="14.352449221598597"/>
    <n v="30.146463578401395"/>
    <x v="0"/>
  </r>
  <r>
    <x v="3"/>
    <x v="0"/>
    <n v="100"/>
    <x v="0"/>
    <x v="63"/>
    <n v="1"/>
    <n v="24.954516000000002"/>
    <n v="14.798178999999999"/>
    <n v="168.68882300000001"/>
    <n v="2.6776"/>
    <s v="2"/>
    <s v="scale_mpi_epyc_job_12288.out "/>
    <s v="scale_mpi_epyc_epyc002_2023-06-13_23-49-23.csv "/>
    <s v="e3 10000 100 1 1 64"/>
    <n v="20.751406199999998"/>
    <n v="4.5625702381554474"/>
    <n v="11.626265723689103"/>
    <n v="29.876546676310895"/>
    <x v="0"/>
  </r>
  <r>
    <x v="4"/>
    <x v="0"/>
    <n v="100"/>
    <x v="0"/>
    <x v="44"/>
    <n v="1"/>
    <n v="24.929085000000001"/>
    <n v="16.386970000000002"/>
    <n v="156.35616999999999"/>
    <n v="3.5535489999999998"/>
    <s v="4"/>
    <s v="scale_mpi_epyc_job_12136.out "/>
    <s v="scale_mpi_epyc_epyc004_2023-06-13_06-06-32.csv "/>
    <s v="e1 10000 100 1 1 45"/>
    <n v="24.868521999999999"/>
    <n v="0.8686881659403749"/>
    <n v="23.131145668119249"/>
    <n v="26.605898331880748"/>
    <x v="0"/>
  </r>
  <r>
    <x v="4"/>
    <x v="0"/>
    <n v="100"/>
    <x v="0"/>
    <x v="24"/>
    <n v="1"/>
    <n v="24.912337000000001"/>
    <n v="13.347975"/>
    <n v="73.869326999999998"/>
    <n v="3.0778889999999999"/>
    <s v="4"/>
    <s v="scale_mpi_epyc_job_12528.out "/>
    <s v="scale_mpi_epyc_epyc004_2023-06-15_01-09-46.csv "/>
    <s v="e1 10000 100 1 1 25"/>
    <n v="25.746910533333331"/>
    <n v="1.0294281593878527"/>
    <n v="23.688054214557624"/>
    <n v="27.805766852109038"/>
    <x v="0"/>
  </r>
  <r>
    <x v="4"/>
    <x v="0"/>
    <n v="100"/>
    <x v="0"/>
    <x v="27"/>
    <n v="1"/>
    <n v="24.908436999999999"/>
    <n v="15.194915"/>
    <n v="108.467812"/>
    <n v="4.0173259999999997"/>
    <s v="4"/>
    <s v="scale_mpi_epyc_job_12528.out "/>
    <s v="scale_mpi_epyc_epyc004_2023-06-15_01-09-46.csv "/>
    <s v="e1 10000 100 1 1 28"/>
    <n v="25.260013142857144"/>
    <n v="0.86731017016821066"/>
    <n v="23.525392802520724"/>
    <n v="26.994633483193564"/>
    <x v="0"/>
  </r>
  <r>
    <x v="4"/>
    <x v="0"/>
    <n v="100"/>
    <x v="0"/>
    <x v="37"/>
    <n v="1"/>
    <n v="24.905684999999998"/>
    <n v="16.428132999999999"/>
    <n v="151.04970599999999"/>
    <n v="4.0824239999999996"/>
    <s v="4"/>
    <s v="scale_mpi_epyc_job_12290.out "/>
    <s v="scale_mpi_epyc_epyc004_2023-06-14_00-40-12.csv "/>
    <s v="e1 10000 100 1 1 38"/>
    <n v="25.195611599999999"/>
    <n v="0.72580543563997824"/>
    <n v="23.744000728720042"/>
    <n v="26.647222471279957"/>
    <x v="0"/>
  </r>
  <r>
    <x v="4"/>
    <x v="0"/>
    <n v="100"/>
    <x v="0"/>
    <x v="58"/>
    <n v="1"/>
    <n v="24.8889"/>
    <n v="17.153822999999999"/>
    <n v="224.522345"/>
    <n v="3.8710749999999998"/>
    <s v="6"/>
    <s v="scale_mpi_epyc_job_12184.out "/>
    <s v="scale_mpi_epyc_epyc006_2023-06-13_10-50-11.csv "/>
    <s v="e1 10000 100 1 1 59"/>
    <n v="25.040449800000005"/>
    <n v="1.1775018565353812"/>
    <n v="22.685446086929243"/>
    <n v="27.395453513070766"/>
    <x v="0"/>
  </r>
  <r>
    <x v="4"/>
    <x v="0"/>
    <n v="100"/>
    <x v="0"/>
    <x v="53"/>
    <n v="1"/>
    <n v="24.887858999999999"/>
    <n v="17.127151999999999"/>
    <n v="209.575771"/>
    <n v="3.9542600000000001"/>
    <s v="6"/>
    <s v="scale_mpi_epyc_job_12184.out "/>
    <s v="scale_mpi_epyc_epyc006_2023-06-13_10-50-11.csv "/>
    <s v="e1 10000 100 1 1 54"/>
    <n v="25.278196399999999"/>
    <n v="0.68868325948053322"/>
    <n v="23.900829881038931"/>
    <n v="26.655562918961067"/>
    <x v="0"/>
  </r>
  <r>
    <x v="4"/>
    <x v="0"/>
    <n v="100"/>
    <x v="0"/>
    <x v="50"/>
    <n v="1"/>
    <n v="24.870730999999999"/>
    <n v="16.152615999999998"/>
    <n v="185.927863"/>
    <n v="3.7185570000000001"/>
    <s v="4"/>
    <s v="scale_mpi_epyc_job_12136.out "/>
    <s v="scale_mpi_epyc_epyc004_2023-06-13_06-06-32.csv "/>
    <s v="e1 10000 100 1 1 51"/>
    <n v="25.864676199999998"/>
    <n v="1.1989102796741273"/>
    <n v="23.466855640651744"/>
    <n v="28.262496759348252"/>
    <x v="0"/>
  </r>
  <r>
    <x v="4"/>
    <x v="0"/>
    <n v="100"/>
    <x v="0"/>
    <x v="45"/>
    <n v="1"/>
    <n v="24.864024000000001"/>
    <n v="17.143196"/>
    <n v="194.15066100000001"/>
    <n v="4.3144590000000003"/>
    <s v="6"/>
    <s v="scale_mpi_epyc_job_12184.out "/>
    <s v="scale_mpi_epyc_epyc006_2023-06-13_10-50-11.csv "/>
    <s v="e1 10000 100 1 1 46"/>
    <n v="25.039823200000001"/>
    <n v="0.77595204057006684"/>
    <n v="23.487919118859867"/>
    <n v="26.591727281140134"/>
    <x v="0"/>
  </r>
  <r>
    <x v="4"/>
    <x v="0"/>
    <n v="100"/>
    <x v="0"/>
    <x v="27"/>
    <n v="1"/>
    <n v="24.858170000000001"/>
    <n v="15.803789"/>
    <n v="106.432292"/>
    <n v="3.9419369999999998"/>
    <s v="5"/>
    <s v="scale_mpi_epyc_job_12524.out "/>
    <s v="scale_mpi_epyc_epyc005_2023-06-15_00-08-09.csv "/>
    <s v="e1 10000 100 1 1 28"/>
    <n v="25.260013142857144"/>
    <n v="0.86731017016821066"/>
    <n v="23.525392802520724"/>
    <n v="26.994633483193564"/>
    <x v="0"/>
  </r>
  <r>
    <x v="4"/>
    <x v="0"/>
    <n v="100"/>
    <x v="0"/>
    <x v="26"/>
    <n v="1"/>
    <n v="24.856204999999999"/>
    <n v="14.608135000000001"/>
    <n v="100.938306"/>
    <n v="3.8822429999999999"/>
    <s v="5"/>
    <s v="scale_mpi_epyc_job_12524.out "/>
    <s v="scale_mpi_epyc_epyc005_2023-06-15_00-08-09.csv "/>
    <s v="e1 10000 100 1 1 27"/>
    <n v="25.557928600000004"/>
    <n v="1.2687559091976954"/>
    <n v="23.020416781604613"/>
    <n v="28.095440418395395"/>
    <x v="0"/>
  </r>
  <r>
    <x v="4"/>
    <x v="0"/>
    <n v="100"/>
    <x v="0"/>
    <x v="24"/>
    <n v="1"/>
    <n v="24.855713999999999"/>
    <n v="13.709775"/>
    <n v="59.211554999999997"/>
    <n v="2.4671479999999999"/>
    <s v="4"/>
    <s v="scale_mpi_epyc_job_12528.out "/>
    <s v="scale_mpi_epyc_epyc004_2023-06-15_01-09-46.csv "/>
    <s v="e1 10000 100 1 1 25"/>
    <n v="25.746910533333331"/>
    <n v="1.0294281593878527"/>
    <n v="23.688054214557624"/>
    <n v="27.805766852109038"/>
    <x v="0"/>
  </r>
  <r>
    <x v="4"/>
    <x v="0"/>
    <n v="100"/>
    <x v="0"/>
    <x v="38"/>
    <n v="1"/>
    <n v="24.852916"/>
    <n v="16.633749999999999"/>
    <n v="167.47288399999999"/>
    <n v="4.4071809999999996"/>
    <s v="2"/>
    <s v="scale_mpi_epyc_job_12286.out "/>
    <s v="scale_mpi_epyc_epyc002_2023-06-13_23-12-43.csv "/>
    <s v="e1 10000 100 1 1 39"/>
    <n v="25.440655"/>
    <n v="0.69708145925258591"/>
    <n v="24.046492081494829"/>
    <n v="26.83481791850517"/>
    <x v="0"/>
  </r>
  <r>
    <x v="4"/>
    <x v="0"/>
    <n v="100"/>
    <x v="0"/>
    <x v="49"/>
    <n v="1"/>
    <n v="24.848386999999999"/>
    <n v="15.290711999999999"/>
    <n v="139.77135000000001"/>
    <n v="2.8524769999999999"/>
    <s v="6"/>
    <s v="scale_mpi_epyc_job_12184.out "/>
    <s v="scale_mpi_epyc_epyc006_2023-06-13_10-50-11.csv "/>
    <s v="e1 10000 100 1 1 50"/>
    <n v="25.1265894"/>
    <n v="0.60091112839304606"/>
    <n v="23.924767143213909"/>
    <n v="26.328411656786091"/>
    <x v="0"/>
  </r>
  <r>
    <x v="4"/>
    <x v="0"/>
    <n v="100"/>
    <x v="0"/>
    <x v="35"/>
    <n v="1"/>
    <n v="24.840095999999999"/>
    <n v="16.108839"/>
    <n v="135.91836599999999"/>
    <n v="3.8833820000000001"/>
    <s v="4"/>
    <s v="scale_mpi_epyc_job_12290.out "/>
    <s v="scale_mpi_epyc_epyc004_2023-06-14_00-40-12.csv "/>
    <s v="e1 10000 100 1 1 36"/>
    <n v="25.940703599999996"/>
    <n v="0.82347594422294856"/>
    <n v="24.293751711554098"/>
    <n v="27.587655488445893"/>
    <x v="0"/>
  </r>
  <r>
    <x v="4"/>
    <x v="0"/>
    <n v="100"/>
    <x v="0"/>
    <x v="47"/>
    <n v="1"/>
    <n v="24.839542999999999"/>
    <n v="15.840479"/>
    <n v="123.73283600000001"/>
    <n v="2.6326139999999998"/>
    <s v="2"/>
    <s v="scale_mpi_epyc_job_12286.out "/>
    <s v="scale_mpi_epyc_epyc002_2023-06-13_23-12-43.csv "/>
    <s v="e1 10000 100 1 1 48"/>
    <n v="25.564371599999998"/>
    <n v="0.6288330400927753"/>
    <n v="24.306705519814447"/>
    <n v="26.822037680185549"/>
    <x v="0"/>
  </r>
  <r>
    <x v="4"/>
    <x v="0"/>
    <n v="100"/>
    <x v="0"/>
    <x v="48"/>
    <n v="1"/>
    <n v="24.820924000000002"/>
    <n v="16.437944000000002"/>
    <n v="145.39622900000001"/>
    <n v="3.0290879999999998"/>
    <s v="4"/>
    <s v="scale_mpi_epyc_job_12136.out "/>
    <s v="scale_mpi_epyc_epyc004_2023-06-13_06-06-32.csv "/>
    <s v="e1 10000 100 1 1 49"/>
    <n v="25.009585399999999"/>
    <n v="1.206808390680812"/>
    <n v="22.595968618638373"/>
    <n v="27.423202181361624"/>
    <x v="0"/>
  </r>
  <r>
    <x v="4"/>
    <x v="0"/>
    <n v="100"/>
    <x v="0"/>
    <x v="58"/>
    <n v="1"/>
    <n v="24.816763000000002"/>
    <n v="17.190106"/>
    <n v="183.978838"/>
    <n v="3.1720489999999999"/>
    <s v="4"/>
    <s v="scale_mpi_epyc_job_12290.out "/>
    <s v="scale_mpi_epyc_epyc004_2023-06-14_00-40-12.csv "/>
    <s v="e1 10000 100 1 1 59"/>
    <n v="25.040449800000005"/>
    <n v="1.1775018565353812"/>
    <n v="22.685446086929243"/>
    <n v="27.395453513070766"/>
    <x v="0"/>
  </r>
  <r>
    <x v="4"/>
    <x v="0"/>
    <n v="100"/>
    <x v="0"/>
    <x v="50"/>
    <n v="1"/>
    <n v="24.797104999999998"/>
    <n v="16.938872"/>
    <n v="145.47027299999999"/>
    <n v="2.909405"/>
    <s v="6"/>
    <s v="scale_mpi_epyc_job_12184.out "/>
    <s v="scale_mpi_epyc_epyc006_2023-06-13_10-50-11.csv "/>
    <s v="e1 10000 100 1 1 51"/>
    <n v="25.864676199999998"/>
    <n v="1.1989102796741273"/>
    <n v="23.466855640651744"/>
    <n v="28.262496759348252"/>
    <x v="0"/>
  </r>
  <r>
    <x v="4"/>
    <x v="0"/>
    <n v="100"/>
    <x v="0"/>
    <x v="57"/>
    <n v="1"/>
    <n v="24.792660999999999"/>
    <n v="17.392814000000001"/>
    <n v="214.78078400000001"/>
    <n v="3.768084"/>
    <s v="4"/>
    <s v="scale_mpi_epyc_job_12290.out "/>
    <s v="scale_mpi_epyc_epyc004_2023-06-14_00-40-12.csv "/>
    <s v="e1 10000 100 1 1 58"/>
    <n v="24.585282799999998"/>
    <n v="1.4523001263969699"/>
    <n v="21.680682547206057"/>
    <n v="27.489883052793939"/>
    <x v="0"/>
  </r>
  <r>
    <x v="4"/>
    <x v="0"/>
    <n v="100"/>
    <x v="0"/>
    <x v="22"/>
    <n v="1"/>
    <n v="24.790554"/>
    <n v="12.515516999999999"/>
    <n v="44.594521"/>
    <n v="2.0270239999999999"/>
    <s v="1"/>
    <s v="scale_mpi_epyc_job_12532.out "/>
    <s v="scale_mpi_epyc_epyc001.orfeo.hpc_2023-06-15_02-53-33.csv "/>
    <s v="e1 10000 100 1 1 23"/>
    <n v="26.126541266666667"/>
    <n v="0.95223458220947665"/>
    <n v="24.222072102247715"/>
    <n v="28.031010431085619"/>
    <x v="0"/>
  </r>
  <r>
    <x v="4"/>
    <x v="0"/>
    <n v="100"/>
    <x v="0"/>
    <x v="36"/>
    <n v="1"/>
    <n v="24.787538999999999"/>
    <n v="16.176437"/>
    <n v="128.08407299999999"/>
    <n v="3.5578910000000001"/>
    <s v="4"/>
    <s v="scale_mpi_epyc_job_12290.out "/>
    <s v="scale_mpi_epyc_epyc004_2023-06-14_00-40-12.csv "/>
    <s v="e1 10000 100 1 1 37"/>
    <n v="26.002432799999998"/>
    <n v="1.3051131508597964"/>
    <n v="23.392206498280405"/>
    <n v="28.61265910171959"/>
    <x v="0"/>
  </r>
  <r>
    <x v="4"/>
    <x v="0"/>
    <n v="100"/>
    <x v="0"/>
    <x v="30"/>
    <n v="1"/>
    <n v="24.780093999999998"/>
    <n v="15.385294"/>
    <n v="114.716802"/>
    <n v="3.823893"/>
    <s v="4"/>
    <s v="scale_mpi_epyc_job_12528.out "/>
    <s v="scale_mpi_epyc_epyc004_2023-06-15_01-09-46.csv "/>
    <s v="e1 10000 100 1 1 31"/>
    <n v="23.604585428571429"/>
    <n v="3.5020286835659715"/>
    <n v="16.600528061439487"/>
    <n v="30.608642795703371"/>
    <x v="0"/>
  </r>
  <r>
    <x v="4"/>
    <x v="0"/>
    <n v="100"/>
    <x v="0"/>
    <x v="23"/>
    <n v="1"/>
    <n v="24.772197999999999"/>
    <n v="13.344410999999999"/>
    <n v="74.631722999999994"/>
    <n v="3.2448579999999998"/>
    <s v="1"/>
    <s v="scale_mpi_epyc_job_12532.out "/>
    <s v="scale_mpi_epyc_epyc001.orfeo.hpc_2023-06-15_02-53-33.csv "/>
    <s v="e1 10000 100 1 1 24"/>
    <n v="26.426474133333336"/>
    <n v="0.87095573928265357"/>
    <n v="24.68456265476803"/>
    <n v="28.168385611898643"/>
    <x v="0"/>
  </r>
  <r>
    <x v="4"/>
    <x v="0"/>
    <n v="100"/>
    <x v="0"/>
    <x v="25"/>
    <n v="1"/>
    <n v="24.771538"/>
    <n v="13.302059"/>
    <n v="59.867927999999999"/>
    <n v="2.394717"/>
    <s v="1"/>
    <s v="scale_mpi_epyc_job_12532.out "/>
    <s v="scale_mpi_epyc_epyc001.orfeo.hpc_2023-06-15_02-53-33.csv "/>
    <s v="e1 10000 100 1 1 26"/>
    <n v="25.691116066666673"/>
    <n v="0.91643665340997649"/>
    <n v="23.858242759846721"/>
    <n v="27.523989373486625"/>
    <x v="0"/>
  </r>
  <r>
    <x v="4"/>
    <x v="0"/>
    <n v="100"/>
    <x v="0"/>
    <x v="22"/>
    <n v="1"/>
    <n v="24.755372000000001"/>
    <n v="11.003838999999999"/>
    <n v="30.687830000000002"/>
    <n v="1.3949009999999999"/>
    <s v="1"/>
    <s v="scale_mpi_epyc_job_12532.out "/>
    <s v="scale_mpi_epyc_epyc001.orfeo.hpc_2023-06-15_02-53-33.csv "/>
    <s v="e1 10000 100 1 1 23"/>
    <n v="26.126541266666667"/>
    <n v="0.95223458220947665"/>
    <n v="24.222072102247715"/>
    <n v="28.031010431085619"/>
    <x v="0"/>
  </r>
  <r>
    <x v="4"/>
    <x v="0"/>
    <n v="100"/>
    <x v="0"/>
    <x v="24"/>
    <n v="1"/>
    <n v="24.736913000000001"/>
    <n v="13.726181"/>
    <n v="60.326571000000001"/>
    <n v="2.5136069999999999"/>
    <s v="1"/>
    <s v="scale_mpi_epyc_job_12532.out "/>
    <s v="scale_mpi_epyc_epyc001.orfeo.hpc_2023-06-15_02-53-33.csv "/>
    <s v="e1 10000 100 1 1 25"/>
    <n v="25.746910533333331"/>
    <n v="1.0294281593878527"/>
    <n v="23.688054214557624"/>
    <n v="27.805766852109038"/>
    <x v="0"/>
  </r>
  <r>
    <x v="4"/>
    <x v="0"/>
    <n v="100"/>
    <x v="0"/>
    <x v="48"/>
    <n v="1"/>
    <n v="24.734877999999998"/>
    <n v="16.092175999999998"/>
    <n v="127.800145"/>
    <n v="2.6625030000000001"/>
    <s v="6"/>
    <s v="scale_mpi_epyc_job_12184.out "/>
    <s v="scale_mpi_epyc_epyc006_2023-06-13_10-50-11.csv "/>
    <s v="e1 10000 100 1 1 49"/>
    <n v="25.009585399999999"/>
    <n v="1.206808390680812"/>
    <n v="22.595968618638373"/>
    <n v="27.423202181361624"/>
    <x v="0"/>
  </r>
  <r>
    <x v="4"/>
    <x v="0"/>
    <n v="100"/>
    <x v="0"/>
    <x v="52"/>
    <n v="1"/>
    <n v="24.731027000000001"/>
    <n v="15.213946"/>
    <n v="166.92452599999999"/>
    <n v="3.2100870000000001"/>
    <s v="6"/>
    <s v="scale_mpi_epyc_job_12184.out "/>
    <s v="scale_mpi_epyc_epyc006_2023-06-13_10-50-11.csv "/>
    <s v="e1 10000 100 1 1 53"/>
    <n v="25.835574999999999"/>
    <n v="1.8876607606884563"/>
    <n v="22.060253478623085"/>
    <n v="29.610896521376912"/>
    <x v="0"/>
  </r>
  <r>
    <x v="4"/>
    <x v="0"/>
    <n v="100"/>
    <x v="0"/>
    <x v="43"/>
    <n v="1"/>
    <n v="24.710951999999999"/>
    <n v="16.2258"/>
    <n v="158.29962"/>
    <n v="3.681387"/>
    <s v="4"/>
    <s v="scale_mpi_epyc_job_12136.out "/>
    <s v="scale_mpi_epyc_epyc004_2023-06-13_06-06-32.csv "/>
    <s v="e1 10000 100 1 1 44"/>
    <n v="24.716263999999999"/>
    <n v="1.2220135485738592"/>
    <n v="22.272236902852281"/>
    <n v="27.160291097147716"/>
    <x v="0"/>
  </r>
  <r>
    <x v="4"/>
    <x v="0"/>
    <n v="100"/>
    <x v="0"/>
    <x v="27"/>
    <n v="1"/>
    <n v="24.710056000000002"/>
    <n v="14.567259"/>
    <n v="89.025614000000004"/>
    <n v="3.2972450000000002"/>
    <s v="5"/>
    <s v="scale_mpi_epyc_job_12524.out "/>
    <s v="scale_mpi_epyc_epyc005_2023-06-15_00-08-09.csv "/>
    <s v="e1 10000 100 1 1 28"/>
    <n v="25.260013142857144"/>
    <n v="0.86731017016821066"/>
    <n v="23.525392802520724"/>
    <n v="26.994633483193564"/>
    <x v="0"/>
  </r>
  <r>
    <x v="4"/>
    <x v="0"/>
    <n v="100"/>
    <x v="0"/>
    <x v="52"/>
    <n v="1"/>
    <n v="24.705746999999999"/>
    <n v="17.193747999999999"/>
    <n v="197.03860900000001"/>
    <n v="3.7892039999999998"/>
    <s v="2"/>
    <s v="scale_mpi_epyc_job_12286.out "/>
    <s v="scale_mpi_epyc_epyc002_2023-06-13_23-12-43.csv "/>
    <s v="e1 10000 100 1 1 53"/>
    <n v="25.835574999999999"/>
    <n v="1.8876607606884563"/>
    <n v="22.060253478623085"/>
    <n v="29.610896521376912"/>
    <x v="0"/>
  </r>
  <r>
    <x v="4"/>
    <x v="0"/>
    <n v="100"/>
    <x v="0"/>
    <x v="28"/>
    <n v="1"/>
    <n v="24.704487"/>
    <n v="14.072331999999999"/>
    <n v="86.562693999999993"/>
    <n v="3.0915249999999999"/>
    <s v="5"/>
    <s v="scale_mpi_epyc_job_12524.out "/>
    <s v="scale_mpi_epyc_epyc005_2023-06-15_00-08-09.csv "/>
    <s v="e1 10000 100 1 1 29"/>
    <n v="25.311500357142858"/>
    <n v="0.73958774224105794"/>
    <n v="23.832324872660742"/>
    <n v="26.790675841624974"/>
    <x v="0"/>
  </r>
  <r>
    <x v="4"/>
    <x v="0"/>
    <n v="100"/>
    <x v="0"/>
    <x v="26"/>
    <n v="1"/>
    <n v="24.689900999999999"/>
    <n v="14.821688"/>
    <n v="93.712827000000004"/>
    <n v="3.6043400000000001"/>
    <s v="5"/>
    <s v="scale_mpi_epyc_job_12524.out "/>
    <s v="scale_mpi_epyc_epyc005_2023-06-15_00-08-09.csv "/>
    <s v="e1 10000 100 1 1 27"/>
    <n v="25.557928600000004"/>
    <n v="1.2687559091976954"/>
    <n v="23.020416781604613"/>
    <n v="28.095440418395395"/>
    <x v="0"/>
  </r>
  <r>
    <x v="4"/>
    <x v="0"/>
    <n v="100"/>
    <x v="0"/>
    <x v="27"/>
    <n v="1"/>
    <n v="24.687673"/>
    <n v="14.325621999999999"/>
    <n v="86.919015999999999"/>
    <n v="3.2192229999999999"/>
    <s v="4"/>
    <s v="scale_mpi_epyc_job_12528.out "/>
    <s v="scale_mpi_epyc_epyc004_2023-06-15_01-09-46.csv "/>
    <s v="e1 10000 100 1 1 28"/>
    <n v="25.260013142857144"/>
    <n v="0.86731017016821066"/>
    <n v="23.525392802520724"/>
    <n v="26.994633483193564"/>
    <x v="0"/>
  </r>
  <r>
    <x v="4"/>
    <x v="0"/>
    <n v="100"/>
    <x v="0"/>
    <x v="39"/>
    <n v="1"/>
    <n v="24.684234"/>
    <n v="16.348648000000001"/>
    <n v="115.61495499999999"/>
    <n v="2.964486"/>
    <s v="4"/>
    <s v="scale_mpi_epyc_job_12290.out "/>
    <s v="scale_mpi_epyc_epyc004_2023-06-14_00-40-12.csv "/>
    <s v="e1 10000 100 1 1 40"/>
    <n v="25.1045528"/>
    <n v="0.84186177175618948"/>
    <n v="23.420829256487622"/>
    <n v="26.788276343512379"/>
    <x v="0"/>
  </r>
  <r>
    <x v="4"/>
    <x v="0"/>
    <n v="100"/>
    <x v="0"/>
    <x v="26"/>
    <n v="1"/>
    <n v="24.676428999999999"/>
    <n v="13.189973"/>
    <n v="63.695597999999997"/>
    <n v="2.4498310000000001"/>
    <s v="5"/>
    <s v="scale_mpi_epyc_job_12524.out "/>
    <s v="scale_mpi_epyc_epyc005_2023-06-15_00-08-09.csv "/>
    <s v="e1 10000 100 1 1 27"/>
    <n v="25.557928600000004"/>
    <n v="1.2687559091976954"/>
    <n v="23.020416781604613"/>
    <n v="28.095440418395395"/>
    <x v="0"/>
  </r>
  <r>
    <x v="4"/>
    <x v="0"/>
    <n v="100"/>
    <x v="0"/>
    <x v="45"/>
    <n v="1"/>
    <n v="24.651744000000001"/>
    <n v="16.225859"/>
    <n v="162.15604200000001"/>
    <n v="3.6034679999999999"/>
    <s v="4"/>
    <s v="scale_mpi_epyc_job_12290.out "/>
    <s v="scale_mpi_epyc_epyc004_2023-06-14_00-40-12.csv "/>
    <s v="e1 10000 100 1 1 46"/>
    <n v="25.039823200000001"/>
    <n v="0.77595204057006684"/>
    <n v="23.487919118859867"/>
    <n v="26.591727281140134"/>
    <x v="0"/>
  </r>
  <r>
    <x v="4"/>
    <x v="0"/>
    <n v="100"/>
    <x v="0"/>
    <x v="13"/>
    <n v="1"/>
    <n v="24.642278000000001"/>
    <n v="11.047599999999999"/>
    <n v="16.377320999999998"/>
    <n v="1.2597940000000001"/>
    <s v="4"/>
    <s v="scale_mpi_epyc_job_12528.out "/>
    <s v="scale_mpi_epyc_epyc004_2023-06-15_01-09-46.csv "/>
    <s v="e1 10000 100 1 1 14"/>
    <n v="26.0642648"/>
    <n v="0.90916184220739471"/>
    <n v="24.245941115585211"/>
    <n v="27.882588484414789"/>
    <x v="0"/>
  </r>
  <r>
    <x v="4"/>
    <x v="0"/>
    <n v="100"/>
    <x v="0"/>
    <x v="56"/>
    <n v="1"/>
    <n v="24.635643000000002"/>
    <n v="16.716404000000001"/>
    <n v="188.25070700000001"/>
    <n v="3.3616199999999998"/>
    <s v="4"/>
    <s v="scale_mpi_epyc_job_12136.out "/>
    <s v="scale_mpi_epyc_epyc004_2023-06-13_06-06-32.csv "/>
    <s v="e1 10000 100 1 1 57"/>
    <n v="25.4343346"/>
    <n v="1.1764138013209078"/>
    <n v="23.081506997358183"/>
    <n v="27.787162202641817"/>
    <x v="0"/>
  </r>
  <r>
    <x v="4"/>
    <x v="0"/>
    <n v="100"/>
    <x v="0"/>
    <x v="62"/>
    <n v="1"/>
    <n v="24.634709000000001"/>
    <n v="16.43628"/>
    <n v="243.188163"/>
    <n v="3.92239"/>
    <s v="4"/>
    <s v="scale_mpi_epyc_job_12136.out "/>
    <s v="scale_mpi_epyc_epyc004_2023-06-13_06-06-32.csv "/>
    <s v="e1 10000 100 1 1 63"/>
    <n v="21.4372434"/>
    <n v="4.7183149522532579"/>
    <n v="12.000613495493484"/>
    <n v="30.873873304506517"/>
    <x v="0"/>
  </r>
  <r>
    <x v="4"/>
    <x v="0"/>
    <n v="100"/>
    <x v="0"/>
    <x v="40"/>
    <n v="1"/>
    <n v="24.618659999999998"/>
    <n v="15.731173999999999"/>
    <n v="150.45908900000001"/>
    <n v="3.7614770000000002"/>
    <s v="6"/>
    <s v="scale_mpi_epyc_job_12184.out "/>
    <s v="scale_mpi_epyc_epyc006_2023-06-13_10-50-11.csv "/>
    <s v="e1 10000 100 1 1 41"/>
    <n v="25.383420600000001"/>
    <n v="0.90928599515255115"/>
    <n v="23.564848609694899"/>
    <n v="27.201992590305103"/>
    <x v="0"/>
  </r>
  <r>
    <x v="4"/>
    <x v="0"/>
    <n v="100"/>
    <x v="0"/>
    <x v="51"/>
    <n v="1"/>
    <n v="24.617156000000001"/>
    <n v="15.882201"/>
    <n v="147.22647000000001"/>
    <n v="2.8867940000000001"/>
    <s v="2"/>
    <s v="scale_mpi_epyc_job_12286.out "/>
    <s v="scale_mpi_epyc_epyc002_2023-06-13_23-12-43.csv "/>
    <s v="e1 10000 100 1 1 52"/>
    <n v="25.054064599999997"/>
    <n v="0.99753204596402612"/>
    <n v="23.059000508071943"/>
    <n v="27.04912869192805"/>
    <x v="0"/>
  </r>
  <r>
    <x v="4"/>
    <x v="0"/>
    <n v="100"/>
    <x v="0"/>
    <x v="26"/>
    <n v="1"/>
    <n v="24.612034999999999"/>
    <n v="14.686705999999999"/>
    <n v="98.828956000000005"/>
    <n v="3.8011140000000001"/>
    <s v="1"/>
    <s v="scale_mpi_epyc_job_12532.out "/>
    <s v="scale_mpi_epyc_epyc001.orfeo.hpc_2023-06-15_02-53-33.csv "/>
    <s v="e1 10000 100 1 1 27"/>
    <n v="25.557928600000004"/>
    <n v="1.2687559091976954"/>
    <n v="23.020416781604613"/>
    <n v="28.095440418395395"/>
    <x v="0"/>
  </r>
  <r>
    <x v="4"/>
    <x v="0"/>
    <n v="100"/>
    <x v="0"/>
    <x v="28"/>
    <n v="1"/>
    <n v="24.604327000000001"/>
    <n v="15.466996"/>
    <n v="122.265305"/>
    <n v="4.3666179999999999"/>
    <s v="4"/>
    <s v="scale_mpi_epyc_job_12528.out "/>
    <s v="scale_mpi_epyc_epyc004_2023-06-15_01-09-46.csv "/>
    <s v="e1 10000 100 1 1 29"/>
    <n v="25.311500357142858"/>
    <n v="0.73958774224105794"/>
    <n v="23.832324872660742"/>
    <n v="26.790675841624974"/>
    <x v="0"/>
  </r>
  <r>
    <x v="4"/>
    <x v="0"/>
    <n v="100"/>
    <x v="0"/>
    <x v="46"/>
    <n v="1"/>
    <n v="24.586805999999999"/>
    <n v="16.427437000000001"/>
    <n v="173.34580399999999"/>
    <n v="3.7683870000000002"/>
    <s v="2"/>
    <s v="scale_mpi_epyc_job_12286.out "/>
    <s v="scale_mpi_epyc_epyc002_2023-06-13_23-12-43.csv "/>
    <s v="e1 10000 100 1 1 47"/>
    <n v="25.374945599999997"/>
    <n v="0.85566707482404103"/>
    <n v="23.663611450351915"/>
    <n v="27.086279749648078"/>
    <x v="0"/>
  </r>
  <r>
    <x v="4"/>
    <x v="0"/>
    <n v="100"/>
    <x v="0"/>
    <x v="51"/>
    <n v="1"/>
    <n v="24.571338999999998"/>
    <n v="16.510542000000001"/>
    <n v="187.409594"/>
    <n v="3.6746979999999998"/>
    <s v="6"/>
    <s v="scale_mpi_epyc_job_12184.out "/>
    <s v="scale_mpi_epyc_epyc006_2023-06-13_10-50-11.csv "/>
    <s v="e1 10000 100 1 1 52"/>
    <n v="25.054064599999997"/>
    <n v="0.99753204596402612"/>
    <n v="23.059000508071943"/>
    <n v="27.04912869192805"/>
    <x v="0"/>
  </r>
  <r>
    <x v="4"/>
    <x v="0"/>
    <n v="100"/>
    <x v="0"/>
    <x v="51"/>
    <n v="1"/>
    <n v="24.553087000000001"/>
    <n v="16.104337999999998"/>
    <n v="142.60848300000001"/>
    <n v="2.7962449999999999"/>
    <s v="4"/>
    <s v="scale_mpi_epyc_job_12136.out "/>
    <s v="scale_mpi_epyc_epyc004_2023-06-13_06-06-32.csv "/>
    <s v="e1 10000 100 1 1 52"/>
    <n v="25.054064599999997"/>
    <n v="0.99753204596402612"/>
    <n v="23.059000508071943"/>
    <n v="27.04912869192805"/>
    <x v="0"/>
  </r>
  <r>
    <x v="4"/>
    <x v="0"/>
    <n v="100"/>
    <x v="0"/>
    <x v="27"/>
    <n v="1"/>
    <n v="24.549658999999998"/>
    <n v="13.506511"/>
    <n v="73.900401000000002"/>
    <n v="2.7370519999999998"/>
    <s v="1"/>
    <s v="scale_mpi_epyc_job_12532.out "/>
    <s v="scale_mpi_epyc_epyc001.orfeo.hpc_2023-06-15_02-53-33.csv "/>
    <s v="e1 10000 100 1 1 28"/>
    <n v="25.260013142857144"/>
    <n v="0.86731017016821066"/>
    <n v="23.525392802520724"/>
    <n v="26.994633483193564"/>
    <x v="0"/>
  </r>
  <r>
    <x v="4"/>
    <x v="0"/>
    <n v="100"/>
    <x v="0"/>
    <x v="13"/>
    <n v="1"/>
    <n v="24.548069000000002"/>
    <n v="10.971147999999999"/>
    <n v="13.464758"/>
    <n v="1.0357510000000001"/>
    <s v="4"/>
    <s v="scale_mpi_epyc_job_12136.out "/>
    <s v="scale_mpi_epyc_epyc004_2023-06-13_06-06-32.csv "/>
    <s v="e1 10000 100 1 1 14"/>
    <n v="26.0642648"/>
    <n v="0.90916184220739471"/>
    <n v="24.245941115585211"/>
    <n v="27.882588484414789"/>
    <x v="0"/>
  </r>
  <r>
    <x v="4"/>
    <x v="0"/>
    <n v="100"/>
    <x v="0"/>
    <x v="20"/>
    <n v="1"/>
    <n v="24.547446999999998"/>
    <n v="11.796309000000001"/>
    <n v="39.445400999999997"/>
    <n v="1.97227"/>
    <s v="1"/>
    <s v="scale_mpi_epyc_job_12532.out "/>
    <s v="scale_mpi_epyc_epyc001.orfeo.hpc_2023-06-15_02-53-33.csv "/>
    <s v="e1 10000 100 1 1 21"/>
    <n v="27.120550733333335"/>
    <n v="1.3229857788994259"/>
    <n v="24.474579175534483"/>
    <n v="29.766522291132187"/>
    <x v="0"/>
  </r>
  <r>
    <x v="4"/>
    <x v="0"/>
    <n v="100"/>
    <x v="0"/>
    <x v="26"/>
    <n v="1"/>
    <n v="24.540572000000001"/>
    <n v="13.445997999999999"/>
    <n v="74.487468000000007"/>
    <n v="2.864903"/>
    <s v="4"/>
    <s v="scale_mpi_epyc_job_12528.out "/>
    <s v="scale_mpi_epyc_epyc004_2023-06-15_01-09-46.csv "/>
    <s v="e1 10000 100 1 1 27"/>
    <n v="25.557928600000004"/>
    <n v="1.2687559091976954"/>
    <n v="23.020416781604613"/>
    <n v="28.095440418395395"/>
    <x v="0"/>
  </r>
  <r>
    <x v="4"/>
    <x v="0"/>
    <n v="100"/>
    <x v="0"/>
    <x v="2"/>
    <n v="1"/>
    <n v="76.500887000000006"/>
    <n v="15.393131"/>
    <n v="4.9316690000000003"/>
    <n v="2.4658350000000002"/>
    <s v="4"/>
    <s v="scale_mpi_epyc_job_12290.out "/>
    <s v="scale_mpi_epyc_epyc004_2023-06-14_00-40-12.csv "/>
    <s v="e1 10000 100 1 1 3"/>
    <n v="74.226060000000004"/>
    <n v="1.0185848912430864"/>
    <n v="72.18889021751383"/>
    <n v="76.263229782486178"/>
    <x v="1"/>
  </r>
  <r>
    <x v="4"/>
    <x v="0"/>
    <n v="100"/>
    <x v="0"/>
    <x v="54"/>
    <n v="1"/>
    <n v="24.534171000000001"/>
    <n v="16.276575000000001"/>
    <n v="182.13258999999999"/>
    <n v="3.3728259999999999"/>
    <s v="4"/>
    <s v="scale_mpi_epyc_job_12136.out "/>
    <s v="scale_mpi_epyc_epyc004_2023-06-13_06-06-32.csv "/>
    <s v="e1 10000 100 1 1 55"/>
    <n v="24.927188000000001"/>
    <n v="1.1221588538909908"/>
    <n v="22.68287029221802"/>
    <n v="27.171505707781982"/>
    <x v="0"/>
  </r>
  <r>
    <x v="4"/>
    <x v="0"/>
    <n v="100"/>
    <x v="0"/>
    <x v="29"/>
    <n v="1"/>
    <n v="24.526492000000001"/>
    <n v="14.447546000000001"/>
    <n v="87.066714000000005"/>
    <n v="3.0023"/>
    <s v="4"/>
    <s v="scale_mpi_epyc_job_12528.out "/>
    <s v="scale_mpi_epyc_epyc004_2023-06-15_01-09-46.csv "/>
    <s v="e1 10000 100 1 1 30"/>
    <n v="23.459589428571427"/>
    <n v="2.8216196305068895"/>
    <n v="17.816350167557648"/>
    <n v="29.102828689585206"/>
    <x v="0"/>
  </r>
  <r>
    <x v="4"/>
    <x v="0"/>
    <n v="100"/>
    <x v="0"/>
    <x v="44"/>
    <n v="1"/>
    <n v="24.523679999999999"/>
    <n v="16.889437000000001"/>
    <n v="175.004662"/>
    <n v="3.977379"/>
    <s v="4"/>
    <s v="scale_mpi_epyc_job_12290.out "/>
    <s v="scale_mpi_epyc_epyc004_2023-06-14_00-40-12.csv "/>
    <s v="e1 10000 100 1 1 45"/>
    <n v="24.868521999999999"/>
    <n v="0.8686881659403749"/>
    <n v="23.131145668119249"/>
    <n v="26.605898331880748"/>
    <x v="0"/>
  </r>
  <r>
    <x v="4"/>
    <x v="0"/>
    <n v="100"/>
    <x v="0"/>
    <x v="29"/>
    <n v="1"/>
    <n v="24.506505000000001"/>
    <n v="14.406010999999999"/>
    <n v="80.606020000000001"/>
    <n v="2.7795179999999999"/>
    <s v="5"/>
    <s v="scale_mpi_epyc_job_12524.out "/>
    <s v="scale_mpi_epyc_epyc005_2023-06-15_00-08-09.csv "/>
    <s v="e1 10000 100 1 1 30"/>
    <n v="23.459589428571427"/>
    <n v="2.8216196305068895"/>
    <n v="17.816350167557648"/>
    <n v="29.102828689585206"/>
    <x v="0"/>
  </r>
  <r>
    <x v="4"/>
    <x v="0"/>
    <n v="100"/>
    <x v="0"/>
    <x v="51"/>
    <n v="1"/>
    <n v="24.481524"/>
    <n v="16.291322000000001"/>
    <n v="171.27018899999999"/>
    <n v="3.3582390000000002"/>
    <s v="4"/>
    <s v="scale_mpi_epyc_job_12290.out "/>
    <s v="scale_mpi_epyc_epyc004_2023-06-14_00-40-12.csv "/>
    <s v="e1 10000 100 1 1 52"/>
    <n v="25.054064599999997"/>
    <n v="0.99753204596402612"/>
    <n v="23.059000508071943"/>
    <n v="27.04912869192805"/>
    <x v="0"/>
  </r>
  <r>
    <x v="4"/>
    <x v="0"/>
    <n v="100"/>
    <x v="0"/>
    <x v="13"/>
    <n v="1"/>
    <n v="24.474074999999999"/>
    <n v="10.860431"/>
    <n v="16.084412"/>
    <n v="1.2372620000000001"/>
    <s v="1"/>
    <s v="scale_mpi_epyc_job_12532.out "/>
    <s v="scale_mpi_epyc_epyc001.orfeo.hpc_2023-06-15_02-53-33.csv "/>
    <s v="e1 10000 100 1 1 14"/>
    <n v="26.0642648"/>
    <n v="0.90916184220739471"/>
    <n v="24.245941115585211"/>
    <n v="27.882588484414789"/>
    <x v="0"/>
  </r>
  <r>
    <x v="4"/>
    <x v="0"/>
    <n v="100"/>
    <x v="0"/>
    <x v="40"/>
    <n v="1"/>
    <n v="24.458082000000001"/>
    <n v="15.877717000000001"/>
    <n v="149.79234299999999"/>
    <n v="3.7448090000000001"/>
    <s v="2"/>
    <s v="scale_mpi_epyc_job_12286.out "/>
    <s v="scale_mpi_epyc_epyc002_2023-06-13_23-12-43.csv "/>
    <s v="e1 10000 100 1 1 41"/>
    <n v="25.383420600000001"/>
    <n v="0.90928599515255115"/>
    <n v="23.564848609694899"/>
    <n v="27.201992590305103"/>
    <x v="0"/>
  </r>
  <r>
    <x v="4"/>
    <x v="0"/>
    <n v="100"/>
    <x v="0"/>
    <x v="29"/>
    <n v="1"/>
    <n v="24.435801000000001"/>
    <n v="14.936358999999999"/>
    <n v="92.220770999999999"/>
    <n v="3.1800269999999999"/>
    <s v="4"/>
    <s v="scale_mpi_epyc_job_12136.out "/>
    <s v="scale_mpi_epyc_epyc004_2023-06-13_06-06-32.csv "/>
    <s v="e1 10000 100 1 1 30"/>
    <n v="23.459589428571427"/>
    <n v="2.8216196305068895"/>
    <n v="17.816350167557648"/>
    <n v="29.102828689585206"/>
    <x v="0"/>
  </r>
  <r>
    <x v="4"/>
    <x v="0"/>
    <n v="100"/>
    <x v="0"/>
    <x v="26"/>
    <n v="1"/>
    <n v="24.435244000000001"/>
    <n v="13.711702000000001"/>
    <n v="78.801471000000006"/>
    <n v="3.0308259999999998"/>
    <s v="4"/>
    <s v="scale_mpi_epyc_job_12528.out "/>
    <s v="scale_mpi_epyc_epyc004_2023-06-15_01-09-46.csv "/>
    <s v="e1 10000 100 1 1 27"/>
    <n v="25.557928600000004"/>
    <n v="1.2687559091976954"/>
    <n v="23.020416781604613"/>
    <n v="28.095440418395395"/>
    <x v="0"/>
  </r>
  <r>
    <x v="4"/>
    <x v="0"/>
    <n v="100"/>
    <x v="0"/>
    <x v="54"/>
    <n v="1"/>
    <n v="24.431183999999998"/>
    <n v="16.639572999999999"/>
    <n v="182.43777499999999"/>
    <n v="3.3784770000000002"/>
    <s v="2"/>
    <s v="scale_mpi_epyc_job_12286.out "/>
    <s v="scale_mpi_epyc_epyc002_2023-06-13_23-12-43.csv "/>
    <s v="e1 10000 100 1 1 55"/>
    <n v="24.927188000000001"/>
    <n v="1.1221588538909908"/>
    <n v="22.68287029221802"/>
    <n v="27.171505707781982"/>
    <x v="0"/>
  </r>
  <r>
    <x v="3"/>
    <x v="0"/>
    <n v="100"/>
    <x v="0"/>
    <x v="61"/>
    <n v="1"/>
    <n v="24.416001000000001"/>
    <n v="16.025033000000001"/>
    <n v="185.831738"/>
    <n v="3.0464220000000002"/>
    <s v="2"/>
    <s v="scale_mpi_epyc_job_12288.out "/>
    <s v="scale_mpi_epyc_epyc002_2023-06-13_23-49-23.csv "/>
    <s v="e3 10000 100 1 1 62"/>
    <n v="22.310062199999997"/>
    <n v="3.4139722183090844"/>
    <n v="15.482117763381829"/>
    <n v="29.138006636618165"/>
    <x v="0"/>
  </r>
  <r>
    <x v="4"/>
    <x v="0"/>
    <n v="100"/>
    <x v="0"/>
    <x v="39"/>
    <n v="1"/>
    <n v="24.412286000000002"/>
    <n v="16.203325"/>
    <n v="155.03916000000001"/>
    <n v="3.9753630000000002"/>
    <s v="4"/>
    <s v="scale_mpi_epyc_job_12136.out "/>
    <s v="scale_mpi_epyc_epyc004_2023-06-13_06-06-32.csv "/>
    <s v="e1 10000 100 1 1 40"/>
    <n v="25.1045528"/>
    <n v="0.84186177175618948"/>
    <n v="23.420829256487622"/>
    <n v="26.788276343512379"/>
    <x v="0"/>
  </r>
  <r>
    <x v="4"/>
    <x v="0"/>
    <n v="100"/>
    <x v="0"/>
    <x v="54"/>
    <n v="1"/>
    <n v="24.392821999999999"/>
    <n v="16.163497"/>
    <n v="173.67959500000001"/>
    <n v="3.2162890000000002"/>
    <s v="6"/>
    <s v="scale_mpi_epyc_job_12184.out "/>
    <s v="scale_mpi_epyc_epyc006_2023-06-13_10-50-11.csv "/>
    <s v="e1 10000 100 1 1 55"/>
    <n v="24.927188000000001"/>
    <n v="1.1221588538909908"/>
    <n v="22.68287029221802"/>
    <n v="27.171505707781982"/>
    <x v="0"/>
  </r>
  <r>
    <x v="4"/>
    <x v="0"/>
    <n v="100"/>
    <x v="0"/>
    <x v="41"/>
    <n v="1"/>
    <n v="24.379853000000001"/>
    <n v="16.491531999999999"/>
    <n v="143.03755899999999"/>
    <n v="3.488721"/>
    <s v="4"/>
    <s v="scale_mpi_epyc_job_12290.out "/>
    <s v="scale_mpi_epyc_epyc004_2023-06-14_00-40-12.csv "/>
    <s v="e1 10000 100 1 1 42"/>
    <n v="25.179888399999999"/>
    <n v="1.086800644980827"/>
    <n v="23.006287110038347"/>
    <n v="27.353489689961652"/>
    <x v="0"/>
  </r>
  <r>
    <x v="4"/>
    <x v="0"/>
    <n v="100"/>
    <x v="0"/>
    <x v="53"/>
    <n v="1"/>
    <n v="24.349395000000001"/>
    <n v="16.412932000000001"/>
    <n v="173.606944"/>
    <n v="3.2756029999999998"/>
    <s v="2"/>
    <s v="scale_mpi_epyc_job_12286.out "/>
    <s v="scale_mpi_epyc_epyc002_2023-06-13_23-12-43.csv "/>
    <s v="e1 10000 100 1 1 54"/>
    <n v="25.278196399999999"/>
    <n v="0.68868325948053322"/>
    <n v="23.900829881038931"/>
    <n v="26.655562918961067"/>
    <x v="0"/>
  </r>
  <r>
    <x v="4"/>
    <x v="0"/>
    <n v="100"/>
    <x v="0"/>
    <x v="44"/>
    <n v="1"/>
    <n v="24.322993"/>
    <n v="16.639203999999999"/>
    <n v="167.09571500000001"/>
    <n v="3.7976299999999998"/>
    <s v="6"/>
    <s v="scale_mpi_epyc_job_12184.out "/>
    <s v="scale_mpi_epyc_epyc006_2023-06-13_10-50-11.csv "/>
    <s v="e1 10000 100 1 1 45"/>
    <n v="24.868521999999999"/>
    <n v="0.8686881659403749"/>
    <n v="23.131145668119249"/>
    <n v="26.605898331880748"/>
    <x v="0"/>
  </r>
  <r>
    <x v="4"/>
    <x v="0"/>
    <n v="100"/>
    <x v="0"/>
    <x v="36"/>
    <n v="1"/>
    <n v="24.313580000000002"/>
    <n v="15.053936"/>
    <n v="152.027657"/>
    <n v="4.2229900000000002"/>
    <s v="2"/>
    <s v="scale_mpi_epyc_job_12286.out "/>
    <s v="scale_mpi_epyc_epyc002_2023-06-13_23-12-43.csv "/>
    <s v="e1 10000 100 1 1 37"/>
    <n v="26.002432799999998"/>
    <n v="1.3051131508597964"/>
    <n v="23.392206498280405"/>
    <n v="28.61265910171959"/>
    <x v="0"/>
  </r>
  <r>
    <x v="4"/>
    <x v="0"/>
    <n v="100"/>
    <x v="0"/>
    <x v="39"/>
    <n v="1"/>
    <n v="24.310053"/>
    <n v="14.878187"/>
    <n v="135.19502800000001"/>
    <n v="3.466539"/>
    <s v="6"/>
    <s v="scale_mpi_epyc_job_12184.out "/>
    <s v="scale_mpi_epyc_epyc006_2023-06-13_10-50-11.csv "/>
    <s v="e1 10000 100 1 1 40"/>
    <n v="25.1045528"/>
    <n v="0.84186177175618948"/>
    <n v="23.420829256487622"/>
    <n v="26.788276343512379"/>
    <x v="0"/>
  </r>
  <r>
    <x v="4"/>
    <x v="0"/>
    <n v="100"/>
    <x v="0"/>
    <x v="46"/>
    <n v="1"/>
    <n v="24.279129999999999"/>
    <n v="16.029405000000001"/>
    <n v="165.276385"/>
    <n v="3.592965"/>
    <s v="4"/>
    <s v="scale_mpi_epyc_job_12136.out "/>
    <s v="scale_mpi_epyc_epyc004_2023-06-13_06-06-32.csv "/>
    <s v="e1 10000 100 1 1 47"/>
    <n v="25.374945599999997"/>
    <n v="0.85566707482404103"/>
    <n v="23.663611450351915"/>
    <n v="27.086279749648078"/>
    <x v="0"/>
  </r>
  <r>
    <x v="4"/>
    <x v="0"/>
    <n v="100"/>
    <x v="0"/>
    <x v="61"/>
    <n v="1"/>
    <n v="24.276603999999999"/>
    <n v="17.150372999999998"/>
    <n v="219.88765000000001"/>
    <n v="3.6047159999999998"/>
    <s v="4"/>
    <s v="scale_mpi_epyc_job_12136.out "/>
    <s v="scale_mpi_epyc_epyc004_2023-06-13_06-06-32.csv "/>
    <s v="e1 10000 100 1 1 62"/>
    <n v="22.249456399999996"/>
    <n v="3.9485035892006999"/>
    <n v="14.352449221598597"/>
    <n v="30.146463578401395"/>
    <x v="0"/>
  </r>
  <r>
    <x v="4"/>
    <x v="0"/>
    <n v="100"/>
    <x v="0"/>
    <x v="62"/>
    <n v="1"/>
    <n v="24.258496999999998"/>
    <n v="15.584918999999999"/>
    <n v="278.24453"/>
    <n v="4.4878150000000003"/>
    <s v="4"/>
    <s v="scale_mpi_epyc_job_12290.out "/>
    <s v="scale_mpi_epyc_epyc004_2023-06-14_00-40-12.csv "/>
    <s v="e1 10000 100 1 1 63"/>
    <n v="21.4372434"/>
    <n v="4.7183149522532579"/>
    <n v="12.000613495493484"/>
    <n v="30.873873304506517"/>
    <x v="0"/>
  </r>
  <r>
    <x v="4"/>
    <x v="0"/>
    <n v="100"/>
    <x v="0"/>
    <x v="27"/>
    <n v="1"/>
    <n v="24.248747999999999"/>
    <n v="13.752565000000001"/>
    <n v="77.291728000000006"/>
    <n v="2.862657"/>
    <s v="1"/>
    <s v="scale_mpi_epyc_job_12532.out "/>
    <s v="scale_mpi_epyc_epyc001.orfeo.hpc_2023-06-15_02-53-33.csv "/>
    <s v="e1 10000 100 1 1 28"/>
    <n v="25.260013142857144"/>
    <n v="0.86731017016821066"/>
    <n v="23.525392802520724"/>
    <n v="26.994633483193564"/>
    <x v="0"/>
  </r>
  <r>
    <x v="4"/>
    <x v="0"/>
    <n v="100"/>
    <x v="0"/>
    <x v="60"/>
    <n v="1"/>
    <n v="24.244297"/>
    <n v="17.114922"/>
    <n v="270.06151"/>
    <n v="4.5010250000000003"/>
    <s v="2"/>
    <s v="scale_mpi_epyc_job_12286.out "/>
    <s v="scale_mpi_epyc_epyc002_2023-06-13_23-12-43.csv "/>
    <s v="e1 10000 100 1 1 61"/>
    <n v="24.641291200000001"/>
    <n v="0.59580992121762033"/>
    <n v="23.44967135756476"/>
    <n v="25.832911042435242"/>
    <x v="0"/>
  </r>
  <r>
    <x v="3"/>
    <x v="0"/>
    <n v="100"/>
    <x v="0"/>
    <x v="57"/>
    <n v="1"/>
    <n v="24.219169000000001"/>
    <n v="15.017001"/>
    <n v="156.92440099999999"/>
    <n v="2.7530600000000001"/>
    <s v="6"/>
    <s v="scale_mpi_epyc_job_12340.out "/>
    <s v="scale_mpi_epyc_epyc006_2023-06-14_14-04-43.csv "/>
    <s v="e3 10000 100 1 1 58"/>
    <n v="26.058641000000001"/>
    <n v="0.99881876022526428"/>
    <n v="24.061003479549473"/>
    <n v="28.05627852045053"/>
    <x v="0"/>
  </r>
  <r>
    <x v="4"/>
    <x v="0"/>
    <n v="100"/>
    <x v="0"/>
    <x v="60"/>
    <n v="1"/>
    <n v="24.20965"/>
    <n v="17.170231999999999"/>
    <n v="197.35108500000001"/>
    <n v="3.2891849999999998"/>
    <s v="4"/>
    <s v="scale_mpi_epyc_job_12136.out "/>
    <s v="scale_mpi_epyc_epyc004_2023-06-13_06-06-32.csv "/>
    <s v="e1 10000 100 1 1 61"/>
    <n v="24.641291200000001"/>
    <n v="0.59580992121762033"/>
    <n v="23.44967135756476"/>
    <n v="25.832911042435242"/>
    <x v="0"/>
  </r>
  <r>
    <x v="4"/>
    <x v="0"/>
    <n v="100"/>
    <x v="0"/>
    <x v="28"/>
    <n v="1"/>
    <n v="24.201702000000001"/>
    <n v="14.344505"/>
    <n v="81.789705999999995"/>
    <n v="2.9210609999999999"/>
    <s v="1"/>
    <s v="scale_mpi_epyc_job_12532.out "/>
    <s v="scale_mpi_epyc_epyc001.orfeo.hpc_2023-06-15_02-53-33.csv "/>
    <s v="e1 10000 100 1 1 29"/>
    <n v="25.311500357142858"/>
    <n v="0.73958774224105794"/>
    <n v="23.832324872660742"/>
    <n v="26.790675841624974"/>
    <x v="0"/>
  </r>
  <r>
    <x v="4"/>
    <x v="0"/>
    <n v="100"/>
    <x v="0"/>
    <x v="28"/>
    <n v="1"/>
    <n v="24.196379"/>
    <n v="14.267436"/>
    <n v="76.664726999999999"/>
    <n v="2.7380260000000001"/>
    <s v="1"/>
    <s v="scale_mpi_epyc_job_12532.out "/>
    <s v="scale_mpi_epyc_epyc001.orfeo.hpc_2023-06-15_02-53-33.csv "/>
    <s v="e1 10000 100 1 1 29"/>
    <n v="25.311500357142858"/>
    <n v="0.73958774224105794"/>
    <n v="23.832324872660742"/>
    <n v="26.790675841624974"/>
    <x v="0"/>
  </r>
  <r>
    <x v="4"/>
    <x v="0"/>
    <n v="100"/>
    <x v="0"/>
    <x v="26"/>
    <n v="1"/>
    <n v="24.195262"/>
    <n v="13.57795"/>
    <n v="66.736440000000002"/>
    <n v="2.566786"/>
    <s v="4"/>
    <s v="scale_mpi_epyc_job_12528.out "/>
    <s v="scale_mpi_epyc_epyc004_2023-06-15_01-09-46.csv "/>
    <s v="e1 10000 100 1 1 27"/>
    <n v="25.557928600000004"/>
    <n v="1.2687559091976954"/>
    <n v="23.020416781604613"/>
    <n v="28.095440418395395"/>
    <x v="0"/>
  </r>
  <r>
    <x v="4"/>
    <x v="0"/>
    <n v="100"/>
    <x v="0"/>
    <x v="59"/>
    <n v="1"/>
    <n v="24.187460999999999"/>
    <n v="16.882874000000001"/>
    <n v="191.26625999999999"/>
    <n v="3.2418010000000002"/>
    <s v="4"/>
    <s v="scale_mpi_epyc_job_12136.out "/>
    <s v="scale_mpi_epyc_epyc004_2023-06-13_06-06-32.csv "/>
    <s v="e1 10000 100 1 1 60"/>
    <n v="25.673060600000003"/>
    <n v="2.3114169234687432"/>
    <n v="21.050226753062518"/>
    <n v="30.295894446937488"/>
    <x v="0"/>
  </r>
  <r>
    <x v="4"/>
    <x v="0"/>
    <n v="100"/>
    <x v="0"/>
    <x v="26"/>
    <n v="1"/>
    <n v="24.173831"/>
    <n v="14.486205999999999"/>
    <n v="68.150959"/>
    <n v="2.621191"/>
    <s v="1"/>
    <s v="scale_mpi_epyc_job_12532.out "/>
    <s v="scale_mpi_epyc_epyc001.orfeo.hpc_2023-06-15_02-53-33.csv "/>
    <s v="e1 10000 100 1 1 27"/>
    <n v="25.557928600000004"/>
    <n v="1.2687559091976954"/>
    <n v="23.020416781604613"/>
    <n v="28.095440418395395"/>
    <x v="0"/>
  </r>
  <r>
    <x v="4"/>
    <x v="0"/>
    <n v="100"/>
    <x v="0"/>
    <x v="59"/>
    <n v="1"/>
    <n v="24.148150999999999"/>
    <n v="17.145797000000002"/>
    <n v="208.06932800000001"/>
    <n v="3.526599"/>
    <s v="4"/>
    <s v="scale_mpi_epyc_job_12136.out "/>
    <s v="scale_mpi_epyc_epyc004_2023-06-13_06-06-32.csv "/>
    <s v="e1 10000 100 1 1 60"/>
    <n v="25.673060600000003"/>
    <n v="2.3114169234687432"/>
    <n v="21.050226753062518"/>
    <n v="30.295894446937488"/>
    <x v="0"/>
  </r>
  <r>
    <x v="4"/>
    <x v="0"/>
    <n v="100"/>
    <x v="0"/>
    <x v="55"/>
    <n v="1"/>
    <n v="24.141774999999999"/>
    <n v="16.609366000000001"/>
    <n v="211.46203"/>
    <n v="3.8447640000000001"/>
    <s v="6"/>
    <s v="scale_mpi_epyc_job_12184.out "/>
    <s v="scale_mpi_epyc_epyc006_2023-06-13_10-50-11.csv "/>
    <s v="e1 10000 100 1 1 56"/>
    <n v="25.6209408"/>
    <n v="0.96860350027643571"/>
    <n v="23.683733799447129"/>
    <n v="27.55814780055287"/>
    <x v="0"/>
  </r>
  <r>
    <x v="4"/>
    <x v="0"/>
    <n v="100"/>
    <x v="0"/>
    <x v="54"/>
    <n v="1"/>
    <n v="24.122775000000001"/>
    <n v="16.472819999999999"/>
    <n v="182.49273700000001"/>
    <n v="3.3794949999999999"/>
    <s v="4"/>
    <s v="scale_mpi_epyc_job_12290.out "/>
    <s v="scale_mpi_epyc_epyc004_2023-06-14_00-40-12.csv "/>
    <s v="e1 10000 100 1 1 55"/>
    <n v="24.927188000000001"/>
    <n v="1.1221588538909908"/>
    <n v="22.68287029221802"/>
    <n v="27.171505707781982"/>
    <x v="0"/>
  </r>
  <r>
    <x v="4"/>
    <x v="0"/>
    <n v="100"/>
    <x v="0"/>
    <x v="49"/>
    <n v="1"/>
    <n v="24.105172"/>
    <n v="15.928198999999999"/>
    <n v="136.399283"/>
    <n v="2.7836590000000001"/>
    <s v="4"/>
    <s v="scale_mpi_epyc_job_12136.out "/>
    <s v="scale_mpi_epyc_epyc004_2023-06-13_06-06-32.csv "/>
    <s v="e1 10000 100 1 1 50"/>
    <n v="25.1265894"/>
    <n v="0.60091112839304606"/>
    <n v="23.924767143213909"/>
    <n v="26.328411656786091"/>
    <x v="0"/>
  </r>
  <r>
    <x v="4"/>
    <x v="0"/>
    <n v="100"/>
    <x v="0"/>
    <x v="60"/>
    <n v="1"/>
    <n v="24.088626000000001"/>
    <n v="15.674023999999999"/>
    <n v="228.462671"/>
    <n v="3.8077109999999998"/>
    <s v="6"/>
    <s v="scale_mpi_epyc_job_12184.out "/>
    <s v="scale_mpi_epyc_epyc006_2023-06-13_10-50-11.csv "/>
    <s v="e1 10000 100 1 1 61"/>
    <n v="24.641291200000001"/>
    <n v="0.59580992121762033"/>
    <n v="23.44967135756476"/>
    <n v="25.832911042435242"/>
    <x v="0"/>
  </r>
  <r>
    <x v="4"/>
    <x v="0"/>
    <n v="100"/>
    <x v="0"/>
    <x v="29"/>
    <n v="1"/>
    <n v="24.087267000000001"/>
    <n v="14.019932000000001"/>
    <n v="67.624120000000005"/>
    <n v="2.3318660000000002"/>
    <s v="1"/>
    <s v="scale_mpi_epyc_job_12532.out "/>
    <s v="scale_mpi_epyc_epyc001.orfeo.hpc_2023-06-15_02-53-33.csv "/>
    <s v="e1 10000 100 1 1 30"/>
    <n v="23.459589428571427"/>
    <n v="2.8216196305068895"/>
    <n v="17.816350167557648"/>
    <n v="29.102828689585206"/>
    <x v="0"/>
  </r>
  <r>
    <x v="4"/>
    <x v="0"/>
    <n v="100"/>
    <x v="0"/>
    <x v="43"/>
    <n v="1"/>
    <n v="24.087137999999999"/>
    <n v="16.214417000000001"/>
    <n v="156.93367699999999"/>
    <n v="3.6496200000000001"/>
    <s v="6"/>
    <s v="scale_mpi_epyc_job_12184.out "/>
    <s v="scale_mpi_epyc_epyc006_2023-06-13_10-50-11.csv "/>
    <s v="e1 10000 100 1 1 44"/>
    <n v="24.716263999999999"/>
    <n v="1.2220135485738592"/>
    <n v="22.272236902852281"/>
    <n v="27.160291097147716"/>
    <x v="0"/>
  </r>
  <r>
    <x v="4"/>
    <x v="0"/>
    <n v="100"/>
    <x v="0"/>
    <x v="57"/>
    <n v="1"/>
    <n v="24.080707"/>
    <n v="17.225916999999999"/>
    <n v="203.46158199999999"/>
    <n v="3.5695009999999998"/>
    <s v="2"/>
    <s v="scale_mpi_epyc_job_12286.out "/>
    <s v="scale_mpi_epyc_epyc002_2023-06-13_23-12-43.csv "/>
    <s v="e1 10000 100 1 1 58"/>
    <n v="24.585282799999998"/>
    <n v="1.4523001263969699"/>
    <n v="21.680682547206057"/>
    <n v="27.489883052793939"/>
    <x v="0"/>
  </r>
  <r>
    <x v="4"/>
    <x v="0"/>
    <n v="100"/>
    <x v="0"/>
    <x v="41"/>
    <n v="1"/>
    <n v="24.062179"/>
    <n v="15.916043999999999"/>
    <n v="139.32964000000001"/>
    <n v="3.3982839999999999"/>
    <s v="2"/>
    <s v="scale_mpi_epyc_job_12286.out "/>
    <s v="scale_mpi_epyc_epyc002_2023-06-13_23-12-43.csv "/>
    <s v="e1 10000 100 1 1 42"/>
    <n v="25.179888399999999"/>
    <n v="1.086800644980827"/>
    <n v="23.006287110038347"/>
    <n v="27.353489689961652"/>
    <x v="0"/>
  </r>
  <r>
    <x v="4"/>
    <x v="0"/>
    <n v="100"/>
    <x v="0"/>
    <x v="45"/>
    <n v="1"/>
    <n v="24.058684"/>
    <n v="15.612562"/>
    <n v="142.30805799999999"/>
    <n v="3.162401"/>
    <s v="4"/>
    <s v="scale_mpi_epyc_job_12136.out "/>
    <s v="scale_mpi_epyc_epyc004_2023-06-13_06-06-32.csv "/>
    <s v="e1 10000 100 1 1 46"/>
    <n v="25.039823200000001"/>
    <n v="0.77595204057006684"/>
    <n v="23.487919118859867"/>
    <n v="26.591727281140134"/>
    <x v="0"/>
  </r>
  <r>
    <x v="4"/>
    <x v="0"/>
    <n v="100"/>
    <x v="0"/>
    <x v="56"/>
    <n v="1"/>
    <n v="24.058509999999998"/>
    <n v="16.012222999999999"/>
    <n v="175.797876"/>
    <n v="3.1392479999999998"/>
    <s v="6"/>
    <s v="scale_mpi_epyc_job_12184.out "/>
    <s v="scale_mpi_epyc_epyc006_2023-06-13_10-50-11.csv "/>
    <s v="e1 10000 100 1 1 57"/>
    <n v="25.4343346"/>
    <n v="1.1764138013209078"/>
    <n v="23.081506997358183"/>
    <n v="27.787162202641817"/>
    <x v="0"/>
  </r>
  <r>
    <x v="4"/>
    <x v="0"/>
    <n v="100"/>
    <x v="0"/>
    <x v="44"/>
    <n v="1"/>
    <n v="24.056923000000001"/>
    <n v="16.247309000000001"/>
    <n v="164.142796"/>
    <n v="3.730518"/>
    <s v="2"/>
    <s v="scale_mpi_epyc_job_12286.out "/>
    <s v="scale_mpi_epyc_epyc002_2023-06-13_23-12-43.csv "/>
    <s v="e1 10000 100 1 1 45"/>
    <n v="24.868521999999999"/>
    <n v="0.8686881659403749"/>
    <n v="23.131145668119249"/>
    <n v="26.605898331880748"/>
    <x v="0"/>
  </r>
  <r>
    <x v="4"/>
    <x v="0"/>
    <n v="100"/>
    <x v="0"/>
    <x v="30"/>
    <n v="1"/>
    <n v="24.041416000000002"/>
    <n v="13.997821999999999"/>
    <n v="84.301084000000003"/>
    <n v="2.8100360000000002"/>
    <s v="1"/>
    <s v="scale_mpi_epyc_job_12532.out "/>
    <s v="scale_mpi_epyc_epyc001.orfeo.hpc_2023-06-15_02-53-33.csv "/>
    <s v="e1 10000 100 1 1 31"/>
    <n v="23.604585428571429"/>
    <n v="3.5020286835659715"/>
    <n v="16.600528061439487"/>
    <n v="30.608642795703371"/>
    <x v="0"/>
  </r>
  <r>
    <x v="4"/>
    <x v="0"/>
    <n v="100"/>
    <x v="0"/>
    <x v="30"/>
    <n v="1"/>
    <n v="24.009121"/>
    <n v="14.238683"/>
    <n v="95.218087999999995"/>
    <n v="3.1739359999999999"/>
    <s v="1"/>
    <s v="scale_mpi_epyc_job_12532.out "/>
    <s v="scale_mpi_epyc_epyc001.orfeo.hpc_2023-06-15_02-53-33.csv "/>
    <s v="e1 10000 100 1 1 31"/>
    <n v="23.604585428571429"/>
    <n v="3.5020286835659715"/>
    <n v="16.600528061439487"/>
    <n v="30.608642795703371"/>
    <x v="0"/>
  </r>
  <r>
    <x v="4"/>
    <x v="0"/>
    <n v="100"/>
    <x v="0"/>
    <x v="37"/>
    <n v="1"/>
    <n v="23.95917"/>
    <n v="15.432520999999999"/>
    <n v="113.188682"/>
    <n v="3.0591539999999999"/>
    <s v="2"/>
    <s v="scale_mpi_epyc_job_12286.out "/>
    <s v="scale_mpi_epyc_epyc002_2023-06-13_23-12-43.csv "/>
    <s v="e1 10000 100 1 1 38"/>
    <n v="25.195611599999999"/>
    <n v="0.72580543563997824"/>
    <n v="23.744000728720042"/>
    <n v="26.647222471279957"/>
    <x v="0"/>
  </r>
  <r>
    <x v="4"/>
    <x v="0"/>
    <n v="100"/>
    <x v="0"/>
    <x v="59"/>
    <n v="1"/>
    <n v="23.939287"/>
    <n v="16.515398999999999"/>
    <n v="239.36839699999999"/>
    <n v="4.0570909999999998"/>
    <s v="6"/>
    <s v="scale_mpi_epyc_job_12184.out "/>
    <s v="scale_mpi_epyc_epyc006_2023-06-13_10-50-11.csv "/>
    <s v="e1 10000 100 1 1 60"/>
    <n v="25.673060600000003"/>
    <n v="2.3114169234687432"/>
    <n v="21.050226753062518"/>
    <n v="30.295894446937488"/>
    <x v="0"/>
  </r>
  <r>
    <x v="4"/>
    <x v="0"/>
    <n v="100"/>
    <x v="0"/>
    <x v="57"/>
    <n v="1"/>
    <n v="23.883872"/>
    <n v="17.148582000000001"/>
    <n v="216.04304300000001"/>
    <n v="3.7902290000000001"/>
    <s v="4"/>
    <s v="scale_mpi_epyc_job_12136.out "/>
    <s v="scale_mpi_epyc_epyc004_2023-06-13_06-06-32.csv "/>
    <s v="e1 10000 100 1 1 58"/>
    <n v="24.585282799999998"/>
    <n v="1.4523001263969699"/>
    <n v="21.680682547206057"/>
    <n v="27.489883052793939"/>
    <x v="0"/>
  </r>
  <r>
    <x v="3"/>
    <x v="0"/>
    <n v="100"/>
    <x v="0"/>
    <x v="62"/>
    <n v="1"/>
    <n v="23.840854"/>
    <n v="14.428915"/>
    <n v="126.479466"/>
    <n v="2.0399910000000001"/>
    <s v="2"/>
    <s v="scale_mpi_epyc_job_12288.out "/>
    <s v="scale_mpi_epyc_epyc002_2023-06-13_23-49-23.csv "/>
    <s v="e3 10000 100 1 1 63"/>
    <n v="20.854868599999996"/>
    <n v="4.1125622112585702"/>
    <n v="12.629744177482856"/>
    <n v="29.079993022517137"/>
    <x v="0"/>
  </r>
  <r>
    <x v="4"/>
    <x v="0"/>
    <n v="100"/>
    <x v="2"/>
    <x v="7"/>
    <n v="1"/>
    <n v="23.693850000000001"/>
    <n v="0.349997"/>
    <n v="1.0526420000000001"/>
    <n v="0.15037700000000001"/>
    <s v="6"/>
    <s v="scale_mpi_epyc_job_12129.out "/>
    <s v="scale_mpi_epyc_epyc006_2023-06-13_02-01-02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686633"/>
    <n v="0.30399700000000002"/>
    <n v="1.2703549999999999"/>
    <n v="0.181479"/>
    <s v="6"/>
    <s v="scale_mpi_epyc_job_12129.out "/>
    <s v="scale_mpi_epyc_epyc006_2023-06-13_02-01-02.csv "/>
    <s v="e1 10000 100 100000 1 8"/>
    <n v="23.609564956521741"/>
    <n v="0.69885900659048528"/>
    <n v="22.21184694334077"/>
    <n v="25.007282969702711"/>
    <x v="0"/>
  </r>
  <r>
    <x v="4"/>
    <x v="0"/>
    <n v="100"/>
    <x v="0"/>
    <x v="27"/>
    <n v="1"/>
    <n v="23.659061999999999"/>
    <n v="13.4818"/>
    <n v="80.808659000000006"/>
    <n v="2.9929130000000002"/>
    <s v="1"/>
    <s v="scale_mpi_epyc_job_12532.out "/>
    <s v="scale_mpi_epyc_epyc001.orfeo.hpc_2023-06-15_02-53-33.csv "/>
    <s v="e1 10000 100 1 1 28"/>
    <n v="25.260013142857144"/>
    <n v="0.86731017016821066"/>
    <n v="23.525392802520724"/>
    <n v="26.994633483193564"/>
    <x v="0"/>
  </r>
  <r>
    <x v="4"/>
    <x v="0"/>
    <n v="100"/>
    <x v="0"/>
    <x v="29"/>
    <n v="1"/>
    <n v="23.651437000000001"/>
    <n v="13.279425"/>
    <n v="52.363308000000004"/>
    <n v="1.805631"/>
    <s v="4"/>
    <s v="scale_mpi_epyc_job_12528.out "/>
    <s v="scale_mpi_epyc_epyc004_2023-06-15_01-09-46.csv "/>
    <s v="e1 10000 100 1 1 30"/>
    <n v="23.459589428571427"/>
    <n v="2.8216196305068895"/>
    <n v="17.816350167557648"/>
    <n v="29.102828689585206"/>
    <x v="0"/>
  </r>
  <r>
    <x v="4"/>
    <x v="0"/>
    <n v="100"/>
    <x v="0"/>
    <x v="30"/>
    <n v="1"/>
    <n v="23.625221"/>
    <n v="13.733713"/>
    <n v="95.038081000000005"/>
    <n v="3.1679360000000001"/>
    <s v="4"/>
    <s v="scale_mpi_epyc_job_12528.out "/>
    <s v="scale_mpi_epyc_epyc004_2023-06-15_01-09-46.csv "/>
    <s v="e1 10000 100 1 1 31"/>
    <n v="23.604585428571429"/>
    <n v="3.5020286835659715"/>
    <n v="16.600528061439487"/>
    <n v="30.608642795703371"/>
    <x v="0"/>
  </r>
  <r>
    <x v="3"/>
    <x v="0"/>
    <n v="100"/>
    <x v="2"/>
    <x v="10"/>
    <n v="1"/>
    <n v="23.623446999999999"/>
    <n v="0.157084"/>
    <n v="0.29426200000000002"/>
    <n v="2.9426000000000001E-2"/>
    <s v="1"/>
    <s v="scale_mpi_epyc_job_12527.out "/>
    <s v="scale_mpi_epyc_epyc001.orfeo.hpc_2023-06-15_01-08-46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611426999999999"/>
    <n v="0.124546"/>
    <n v="0.361539"/>
    <n v="3.6153999999999999E-2"/>
    <s v="2"/>
    <s v="scale_mpi_epyc_job_12148.out "/>
    <s v="scale_mpi_epyc_epyc002_2023-06-13_08-39-43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608022999999999"/>
    <n v="0.14540400000000001"/>
    <n v="0.503023"/>
    <n v="5.0301999999999999E-2"/>
    <s v="2"/>
    <s v="scale_mpi_epyc_job_12148.out "/>
    <s v="scale_mpi_epyc_epyc002_2023-06-13_08-39-43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607334000000002"/>
    <n v="0.12764800000000001"/>
    <n v="0.35536299999999998"/>
    <n v="3.5535999999999998E-2"/>
    <s v="7"/>
    <s v="scale_mpi_epyc_job_12139.out "/>
    <s v="scale_mpi_epyc_epyc007_2023-06-13_06-07-02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98051000000002"/>
    <n v="0.15428900000000001"/>
    <n v="0.59826500000000005"/>
    <n v="5.9826999999999998E-2"/>
    <s v="7"/>
    <s v="scale_mpi_epyc_job_12139.out "/>
    <s v="scale_mpi_epyc_epyc007_2023-06-13_06-07-02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96245"/>
    <n v="0.13119"/>
    <n v="0.39562900000000001"/>
    <n v="3.9563000000000001E-2"/>
    <s v="1"/>
    <s v="scale_mpi_epyc_job_12527.out "/>
    <s v="scale_mpi_epyc_epyc001.orfeo.hpc_2023-06-15_01-08-46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96064999999999"/>
    <n v="0.13335900000000001"/>
    <n v="0.443907"/>
    <n v="4.4391E-2"/>
    <s v="2"/>
    <s v="scale_mpi_epyc_job_12148.out "/>
    <s v="scale_mpi_epyc_epyc002_2023-06-13_08-39-43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95779"/>
    <n v="0.141065"/>
    <n v="0.379861"/>
    <n v="3.7985999999999999E-2"/>
    <s v="6"/>
    <s v="scale_mpi_epyc_job_12538.out "/>
    <s v="scale_mpi_epyc_epyc006_2023-06-15_06-58-51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93063000000001"/>
    <n v="0.115208"/>
    <n v="0.28656199999999998"/>
    <n v="2.8656000000000001E-2"/>
    <s v="4"/>
    <s v="scale_mpi_epyc_job_12531.out "/>
    <s v="scale_mpi_epyc_epyc004_2023-06-15_02-14-13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90661000000001"/>
    <n v="0.15195500000000001"/>
    <n v="0.56403499999999995"/>
    <n v="5.6403000000000002E-2"/>
    <s v="1"/>
    <s v="scale_mpi_epyc_job_12337.out "/>
    <s v="scale_mpi_epyc_epyc001.orfeo.hpc_2023-06-14_12-46-36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90593999999999"/>
    <n v="0.140435"/>
    <n v="0.49115500000000001"/>
    <n v="4.9114999999999999E-2"/>
    <s v="7"/>
    <s v="scale_mpi_epyc_job_12504.out "/>
    <s v="scale_mpi_epyc_epyc007_2023-06-14_18-51-36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8832"/>
    <n v="0.12948000000000001"/>
    <n v="0.38398300000000002"/>
    <n v="3.8398000000000002E-2"/>
    <s v="5"/>
    <s v="scale_mpi_epyc_job_12523.out "/>
    <s v="scale_mpi_epyc_epyc005_2023-06-14_23-12-39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86970999999998"/>
    <n v="0.12976299999999999"/>
    <n v="0.33416000000000001"/>
    <n v="3.3416000000000001E-2"/>
    <s v="5"/>
    <s v="scale_mpi_epyc_job_12523.out "/>
    <s v="scale_mpi_epyc_epyc005_2023-06-14_23-12-39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84133000000001"/>
    <n v="0.12895499999999999"/>
    <n v="0.39020100000000002"/>
    <n v="3.9019999999999999E-2"/>
    <s v="6"/>
    <s v="scale_mpi_epyc_job_12538.out "/>
    <s v="scale_mpi_epyc_epyc006_2023-06-15_06-58-51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83195"/>
    <n v="0.118744"/>
    <n v="0.32566000000000001"/>
    <n v="3.2565999999999998E-2"/>
    <s v="1"/>
    <s v="scale_mpi_epyc_job_12527.out "/>
    <s v="scale_mpi_epyc_epyc001.orfeo.hpc_2023-06-15_01-08-46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81572999999999"/>
    <n v="0.12964600000000001"/>
    <n v="0.34003899999999998"/>
    <n v="3.4004E-2"/>
    <s v="4"/>
    <s v="scale_mpi_epyc_job_12531.out "/>
    <s v="scale_mpi_epyc_epyc004_2023-06-15_02-14-13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80765"/>
    <n v="0.12518899999999999"/>
    <n v="0.31391999999999998"/>
    <n v="3.1392000000000003E-2"/>
    <s v="7"/>
    <s v="scale_mpi_epyc_job_12139.out "/>
    <s v="scale_mpi_epyc_epyc007_2023-06-13_06-07-02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80404000000001"/>
    <n v="0.13916400000000001"/>
    <n v="0.317635"/>
    <n v="3.1763E-2"/>
    <s v="6"/>
    <s v="scale_mpi_epyc_job_12538.out "/>
    <s v="scale_mpi_epyc_epyc006_2023-06-15_06-58-51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77096000000001"/>
    <n v="0.13012299999999999"/>
    <n v="0.40162399999999998"/>
    <n v="4.0162000000000003E-2"/>
    <s v="1"/>
    <s v="scale_mpi_epyc_job_12333.out "/>
    <s v="scale_mpi_epyc_epyc001.orfeo.hpc_2023-06-14_12-04-14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76124"/>
    <n v="0.12745300000000001"/>
    <n v="0.34067799999999998"/>
    <n v="3.4068000000000001E-2"/>
    <s v="5"/>
    <s v="scale_mpi_epyc_job_12523.out "/>
    <s v="scale_mpi_epyc_epyc005_2023-06-14_23-12-39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70872000000001"/>
    <n v="0.119696"/>
    <n v="0.31817800000000002"/>
    <n v="3.1817999999999999E-2"/>
    <s v="5"/>
    <s v="scale_mpi_epyc_job_12329.out "/>
    <s v="scale_mpi_epyc_epyc005_2023-06-14_10-04-14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68674000000001"/>
    <n v="0.117132"/>
    <n v="0.30835600000000002"/>
    <n v="3.0835999999999999E-2"/>
    <s v="4"/>
    <s v="scale_mpi_epyc_job_12254.out "/>
    <s v="scale_mpi_epyc_epyc004_2023-06-13_16-57-59.csv "/>
    <s v="e3 10000 100 100000 1 11"/>
    <n v="23.587429615384618"/>
    <n v="1.9178630571810032E-2"/>
    <n v="23.549072354240998"/>
    <n v="23.625786876528238"/>
    <x v="0"/>
  </r>
  <r>
    <x v="4"/>
    <x v="0"/>
    <n v="100"/>
    <x v="2"/>
    <x v="7"/>
    <n v="1"/>
    <n v="23.556698999999998"/>
    <n v="0.117409"/>
    <n v="0.223108"/>
    <n v="3.1872999999999999E-2"/>
    <s v="5"/>
    <s v="scale_mpi_epyc_job_12146.out "/>
    <s v="scale_mpi_epyc_epyc005_2023-06-13_08-16-52.csv "/>
    <s v="e1 10000 100 100000 1 8"/>
    <n v="23.609564956521741"/>
    <n v="0.69885900659048528"/>
    <n v="22.21184694334077"/>
    <n v="25.007282969702711"/>
    <x v="0"/>
  </r>
  <r>
    <x v="3"/>
    <x v="0"/>
    <n v="100"/>
    <x v="2"/>
    <x v="10"/>
    <n v="1"/>
    <n v="23.555996"/>
    <n v="0.132023"/>
    <n v="0.31186199999999997"/>
    <n v="3.1185999999999998E-2"/>
    <s v="4"/>
    <s v="scale_mpi_epyc_job_12531.out "/>
    <s v="scale_mpi_epyc_epyc004_2023-06-15_02-14-13.csv "/>
    <s v="e3 10000 100 100000 1 11"/>
    <n v="23.587429615384618"/>
    <n v="1.9178630571810032E-2"/>
    <n v="23.549072354240998"/>
    <n v="23.625786876528238"/>
    <x v="0"/>
  </r>
  <r>
    <x v="3"/>
    <x v="0"/>
    <n v="100"/>
    <x v="2"/>
    <x v="10"/>
    <n v="1"/>
    <n v="23.553854000000001"/>
    <n v="0.136713"/>
    <n v="0.36828100000000003"/>
    <n v="3.6828E-2"/>
    <s v="2"/>
    <s v="scale_mpi_epyc_job_12148.out "/>
    <s v="scale_mpi_epyc_epyc002_2023-06-13_08-39-43.csv "/>
    <s v="e3 10000 100 100000 1 11"/>
    <n v="23.587429615384618"/>
    <n v="1.9178630571810032E-2"/>
    <n v="23.549072354240998"/>
    <n v="23.625786876528238"/>
    <x v="0"/>
  </r>
  <r>
    <x v="4"/>
    <x v="0"/>
    <n v="100"/>
    <x v="2"/>
    <x v="7"/>
    <n v="1"/>
    <n v="23.536975999999999"/>
    <n v="0.24086099999999999"/>
    <n v="0.84063299999999996"/>
    <n v="0.12009"/>
    <s v="6"/>
    <s v="scale_mpi_epyc_job_12129.out "/>
    <s v="scale_mpi_epyc_epyc006_2023-06-13_02-01-02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511700999999999"/>
    <n v="0.16166800000000001"/>
    <n v="0.27208599999999999"/>
    <n v="3.8869000000000001E-2"/>
    <s v="2"/>
    <s v="scale_mpi_epyc_job_12533.out "/>
    <s v="scale_mpi_epyc_epyc002_2023-06-15_02-53-43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488229"/>
    <n v="0.138237"/>
    <n v="0.24757499999999999"/>
    <n v="3.5367999999999997E-2"/>
    <s v="6"/>
    <s v="scale_mpi_epyc_job_12180.out "/>
    <s v="scale_mpi_epyc_epyc006_2023-06-13_10-24-13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483554999999999"/>
    <n v="0.14019300000000001"/>
    <n v="0.29471599999999998"/>
    <n v="4.2102000000000001E-2"/>
    <s v="5"/>
    <s v="scale_mpi_epyc_job_12331.out "/>
    <s v="scale_mpi_epyc_epyc005_2023-06-14_10-28-05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474102999999999"/>
    <n v="0.120865"/>
    <n v="0.21310799999999999"/>
    <n v="3.0443999999999999E-2"/>
    <s v="6"/>
    <s v="scale_mpi_epyc_job_12526.out "/>
    <s v="scale_mpi_epyc_epyc006_2023-06-15_00-20-46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471681"/>
    <n v="0.142239"/>
    <n v="0.24221599999999999"/>
    <n v="3.4602000000000001E-2"/>
    <s v="8"/>
    <s v="scale_mpi_epyc_job_12327.out "/>
    <s v="scale_mpi_epyc_epyc008_2023-06-14_10-04-01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466629000000001"/>
    <n v="0.14171700000000001"/>
    <n v="0.273426"/>
    <n v="3.9060999999999998E-2"/>
    <s v="5"/>
    <s v="scale_mpi_epyc_job_12146.out "/>
    <s v="scale_mpi_epyc_epyc005_2023-06-13_08-16-52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460491000000001"/>
    <n v="0.13694200000000001"/>
    <n v="0.27490900000000001"/>
    <n v="3.9273000000000002E-2"/>
    <s v="1"/>
    <s v="scale_mpi_epyc_job_12335.out "/>
    <s v="scale_mpi_epyc_epyc001.orfeo.hpc_2023-06-14_12-28-13.csv "/>
    <s v="e1 10000 100 100000 1 8"/>
    <n v="23.609564956521741"/>
    <n v="0.69885900659048528"/>
    <n v="22.21184694334077"/>
    <n v="25.007282969702711"/>
    <x v="0"/>
  </r>
  <r>
    <x v="1"/>
    <x v="0"/>
    <n v="100"/>
    <x v="2"/>
    <x v="35"/>
    <n v="1"/>
    <n v="249.38262499999999"/>
    <n v="0.242067"/>
    <n v="2.9951780000000001"/>
    <n v="8.5577E-2"/>
    <s v="4"/>
    <s v="scale_mpi_epyc_job_12522.out "/>
    <s v="scale_mpi_epyc_epyc004_2023-06-14_23-09-34.csv "/>
    <s v="e0 10000 100 100000 1 36"/>
    <n v="232.92260930000003"/>
    <n v="11.277495542047843"/>
    <n v="210.36761821590434"/>
    <n v="255.47760038409572"/>
    <x v="1"/>
  </r>
  <r>
    <x v="1"/>
    <x v="0"/>
    <n v="100"/>
    <x v="2"/>
    <x v="34"/>
    <n v="1"/>
    <n v="243.41261399999999"/>
    <n v="0.247442"/>
    <n v="4.3258089999999996"/>
    <n v="0.12723000000000001"/>
    <s v="4"/>
    <s v="scale_mpi_epyc_job_12280.out "/>
    <s v="scale_mpi_epyc_epyc004_2023-06-13_21-13-35.csv "/>
    <s v="e0 10000 100 100000 1 35"/>
    <n v="232.4876558"/>
    <n v="10.675251725440003"/>
    <n v="211.13715234911999"/>
    <n v="253.83815925088001"/>
    <x v="1"/>
  </r>
  <r>
    <x v="1"/>
    <x v="0"/>
    <n v="100"/>
    <x v="2"/>
    <x v="34"/>
    <n v="1"/>
    <n v="244.554519"/>
    <n v="0.234819"/>
    <n v="4.0121830000000003"/>
    <n v="0.118005"/>
    <s v="4"/>
    <s v="scale_mpi_epyc_job_12280.out "/>
    <s v="scale_mpi_epyc_epyc004_2023-06-13_21-13-35.csv "/>
    <s v="e0 10000 100 100000 1 35"/>
    <n v="232.4876558"/>
    <n v="10.675251725440003"/>
    <n v="211.13715234911999"/>
    <n v="253.83815925088001"/>
    <x v="1"/>
  </r>
  <r>
    <x v="1"/>
    <x v="0"/>
    <n v="100"/>
    <x v="2"/>
    <x v="34"/>
    <n v="1"/>
    <n v="244.34877700000001"/>
    <n v="0.23632900000000001"/>
    <n v="4.1708759999999998"/>
    <n v="0.122673"/>
    <s v="4"/>
    <s v="scale_mpi_epyc_job_12280.out "/>
    <s v="scale_mpi_epyc_epyc004_2023-06-13_21-13-35.csv "/>
    <s v="e0 10000 100 100000 1 35"/>
    <n v="232.4876558"/>
    <n v="10.675251725440003"/>
    <n v="211.13715234911999"/>
    <n v="253.83815925088001"/>
    <x v="1"/>
  </r>
  <r>
    <x v="4"/>
    <x v="0"/>
    <n v="100"/>
    <x v="2"/>
    <x v="7"/>
    <n v="1"/>
    <n v="23.459112000000001"/>
    <n v="0.130272"/>
    <n v="0.25916899999999998"/>
    <n v="3.7024000000000001E-2"/>
    <s v="5"/>
    <s v="scale_mpi_epyc_job_12146.out "/>
    <s v="scale_mpi_epyc_epyc005_2023-06-13_08-16-52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458241999999998"/>
    <n v="0.13636499999999999"/>
    <n v="0.240424"/>
    <n v="3.4346000000000002E-2"/>
    <s v="2"/>
    <s v="scale_mpi_epyc_job_12533.out "/>
    <s v="scale_mpi_epyc_epyc002_2023-06-15_02-53-43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442767"/>
    <n v="0.135491"/>
    <n v="0.260102"/>
    <n v="3.7157000000000003E-2"/>
    <s v="6"/>
    <s v="scale_mpi_epyc_job_12526.out "/>
    <s v="scale_mpi_epyc_epyc006_2023-06-15_00-20-46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432924"/>
    <n v="0.117398"/>
    <n v="0.215944"/>
    <n v="3.0849000000000001E-2"/>
    <s v="5"/>
    <s v="scale_mpi_epyc_job_12146.out "/>
    <s v="scale_mpi_epyc_epyc005_2023-06-13_08-16-52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421220999999999"/>
    <n v="0.13119900000000001"/>
    <n v="0.28535500000000003"/>
    <n v="4.0765000000000003E-2"/>
    <s v="2"/>
    <s v="scale_mpi_epyc_job_12253.out "/>
    <s v="scale_mpi_epyc_epyc002_2023-06-13_16-49-58.csv "/>
    <s v="e1 10000 100 100000 1 8"/>
    <n v="23.609564956521741"/>
    <n v="0.69885900659048528"/>
    <n v="22.21184694334077"/>
    <n v="25.007282969702711"/>
    <x v="0"/>
  </r>
  <r>
    <x v="1"/>
    <x v="0"/>
    <n v="100"/>
    <x v="2"/>
    <x v="34"/>
    <n v="1"/>
    <n v="249.15853300000001"/>
    <n v="0.245888"/>
    <n v="3.2771690000000002"/>
    <n v="9.6387E-2"/>
    <s v="4"/>
    <s v="scale_mpi_epyc_job_12522.out "/>
    <s v="scale_mpi_epyc_epyc004_2023-06-14_23-09-34.csv "/>
    <s v="e0 10000 100 100000 1 35"/>
    <n v="232.4876558"/>
    <n v="10.675251725440003"/>
    <n v="211.13715234911999"/>
    <n v="253.83815925088001"/>
    <x v="1"/>
  </r>
  <r>
    <x v="1"/>
    <x v="0"/>
    <n v="100"/>
    <x v="2"/>
    <x v="63"/>
    <n v="1"/>
    <n v="260.41587199999998"/>
    <n v="0.38562099999999999"/>
    <n v="13.949133"/>
    <n v="0.221415"/>
    <s v="4"/>
    <s v="scale_mpi_epyc_job_12145.out "/>
    <s v="scale_mpi_epyc_epyc004_2023-06-13_08-16-43.csv "/>
    <s v="e0 10000 100 100000 1 64"/>
    <n v="253.05102289999999"/>
    <n v="9.7952243049356973"/>
    <n v="233.46057429012859"/>
    <n v="272.64147150987139"/>
    <x v="1"/>
  </r>
  <r>
    <x v="1"/>
    <x v="0"/>
    <n v="100"/>
    <x v="2"/>
    <x v="63"/>
    <n v="1"/>
    <n v="260.35306400000002"/>
    <n v="0.36033599999999999"/>
    <n v="14.929765"/>
    <n v="0.23698"/>
    <s v="4"/>
    <s v="scale_mpi_epyc_job_12179.out "/>
    <s v="scale_mpi_epyc_epyc004_2023-06-13_10-24-05.csv "/>
    <s v="e0 10000 100 100000 1 64"/>
    <n v="253.05102289999999"/>
    <n v="9.7952243049356973"/>
    <n v="233.46057429012859"/>
    <n v="272.64147150987139"/>
    <x v="1"/>
  </r>
  <r>
    <x v="1"/>
    <x v="0"/>
    <n v="100"/>
    <x v="2"/>
    <x v="63"/>
    <n v="1"/>
    <n v="258.64647500000001"/>
    <n v="0.27975800000000001"/>
    <n v="9.9223839999999992"/>
    <n v="0.157498"/>
    <s v="4"/>
    <s v="scale_mpi_epyc_job_12262.out "/>
    <s v="scale_mpi_epyc_epyc004_2023-06-13_17-36-36.csv "/>
    <s v="e0 10000 100 100000 1 64"/>
    <n v="253.05102289999999"/>
    <n v="9.7952243049356973"/>
    <n v="233.46057429012859"/>
    <n v="272.64147150987139"/>
    <x v="1"/>
  </r>
  <r>
    <x v="1"/>
    <x v="0"/>
    <n v="100"/>
    <x v="2"/>
    <x v="63"/>
    <n v="1"/>
    <n v="267.507857"/>
    <n v="0.17435600000000001"/>
    <n v="3.6292080000000002"/>
    <n v="5.7605999999999997E-2"/>
    <s v="4"/>
    <s v="scale_mpi_epyc_job_12292.out "/>
    <s v="scale_mpi_epyc_epyc004_2023-06-14_01-17-28.csv "/>
    <s v="e0 10000 100 100000 1 64"/>
    <n v="253.05102289999999"/>
    <n v="9.7952243049356973"/>
    <n v="233.46057429012859"/>
    <n v="272.64147150987139"/>
    <x v="1"/>
  </r>
  <r>
    <x v="4"/>
    <x v="0"/>
    <n v="100"/>
    <x v="2"/>
    <x v="7"/>
    <n v="1"/>
    <n v="23.416623999999999"/>
    <n v="0.137075"/>
    <n v="0.276335"/>
    <n v="3.9475999999999997E-2"/>
    <s v="2"/>
    <s v="scale_mpi_epyc_job_12533.out "/>
    <s v="scale_mpi_epyc_epyc002_2023-06-15_02-53-43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406939999999999"/>
    <n v="0.130027"/>
    <n v="0.29730000000000001"/>
    <n v="4.2471000000000002E-2"/>
    <s v="6"/>
    <s v="scale_mpi_epyc_job_12526.out "/>
    <s v="scale_mpi_epyc_epyc006_2023-06-15_00-20-46.csv "/>
    <s v="e1 10000 100 100000 1 8"/>
    <n v="23.609564956521741"/>
    <n v="0.69885900659048528"/>
    <n v="22.21184694334077"/>
    <n v="25.007282969702711"/>
    <x v="0"/>
  </r>
  <r>
    <x v="4"/>
    <x v="0"/>
    <n v="100"/>
    <x v="0"/>
    <x v="63"/>
    <n v="1"/>
    <n v="23.400096999999999"/>
    <n v="16.485959999999999"/>
    <n v="235.95372800000001"/>
    <n v="3.7452969999999999"/>
    <s v="4"/>
    <s v="scale_mpi_epyc_job_12290.out "/>
    <s v="scale_mpi_epyc_epyc004_2023-06-14_00-40-12.csv "/>
    <s v="e1 10000 100 1 1 64"/>
    <n v="21.528800800000003"/>
    <n v="5.2711109367832911"/>
    <n v="10.98657892643342"/>
    <n v="32.071022673566588"/>
    <x v="0"/>
  </r>
  <r>
    <x v="4"/>
    <x v="0"/>
    <n v="100"/>
    <x v="2"/>
    <x v="7"/>
    <n v="1"/>
    <n v="23.393284000000001"/>
    <n v="0.13569700000000001"/>
    <n v="0.27094400000000002"/>
    <n v="3.8705999999999997E-2"/>
    <s v="5"/>
    <s v="scale_mpi_epyc_job_12146.out "/>
    <s v="scale_mpi_epyc_epyc005_2023-06-13_08-16-52.csv "/>
    <s v="e1 10000 100 100000 1 8"/>
    <n v="23.609564956521741"/>
    <n v="0.69885900659048528"/>
    <n v="22.21184694334077"/>
    <n v="25.007282969702711"/>
    <x v="0"/>
  </r>
  <r>
    <x v="1"/>
    <x v="0"/>
    <n v="100"/>
    <x v="2"/>
    <x v="33"/>
    <n v="1"/>
    <n v="241.68923599999999"/>
    <n v="0.247193"/>
    <n v="4.2765709999999997"/>
    <n v="0.12959300000000001"/>
    <s v="4"/>
    <s v="scale_mpi_epyc_job_12280.out "/>
    <s v="scale_mpi_epyc_epyc004_2023-06-13_21-13-35.csv "/>
    <s v="e0 10000 100 100000 1 34"/>
    <n v="237.21247650000001"/>
    <n v="10.097659047552519"/>
    <n v="217.01715840489499"/>
    <n v="257.40779459510503"/>
    <x v="1"/>
  </r>
  <r>
    <x v="1"/>
    <x v="0"/>
    <n v="100"/>
    <x v="2"/>
    <x v="33"/>
    <n v="1"/>
    <n v="243.39836500000001"/>
    <n v="0.247084"/>
    <n v="3.9134470000000001"/>
    <n v="0.118589"/>
    <s v="4"/>
    <s v="scale_mpi_epyc_job_12280.out "/>
    <s v="scale_mpi_epyc_epyc004_2023-06-13_21-13-35.csv "/>
    <s v="e0 10000 100 100000 1 34"/>
    <n v="237.21247650000001"/>
    <n v="10.097659047552519"/>
    <n v="217.01715840489499"/>
    <n v="257.40779459510503"/>
    <x v="1"/>
  </r>
  <r>
    <x v="1"/>
    <x v="0"/>
    <n v="100"/>
    <x v="2"/>
    <x v="33"/>
    <n v="1"/>
    <n v="243.18389300000001"/>
    <n v="0.25318600000000002"/>
    <n v="4.574363"/>
    <n v="0.13861699999999999"/>
    <s v="4"/>
    <s v="scale_mpi_epyc_job_12280.out "/>
    <s v="scale_mpi_epyc_epyc004_2023-06-13_21-13-35.csv "/>
    <s v="e0 10000 100 100000 1 34"/>
    <n v="237.21247650000001"/>
    <n v="10.097659047552519"/>
    <n v="217.01715840489499"/>
    <n v="257.40779459510503"/>
    <x v="1"/>
  </r>
  <r>
    <x v="4"/>
    <x v="0"/>
    <n v="100"/>
    <x v="0"/>
    <x v="58"/>
    <n v="1"/>
    <n v="23.325433"/>
    <n v="16.790921999999998"/>
    <n v="198.730996"/>
    <n v="3.426396"/>
    <s v="4"/>
    <s v="scale_mpi_epyc_job_12136.out "/>
    <s v="scale_mpi_epyc_epyc004_2023-06-13_06-06-32.csv "/>
    <s v="e1 10000 100 1 1 59"/>
    <n v="25.040449800000005"/>
    <n v="1.1775018565353812"/>
    <n v="22.685446086929243"/>
    <n v="27.395453513070766"/>
    <x v="0"/>
  </r>
  <r>
    <x v="4"/>
    <x v="0"/>
    <n v="100"/>
    <x v="2"/>
    <x v="7"/>
    <n v="1"/>
    <n v="23.309494999999998"/>
    <n v="0.12531200000000001"/>
    <n v="0.23776900000000001"/>
    <n v="3.3966999999999997E-2"/>
    <s v="1"/>
    <s v="scale_mpi_epyc_job_12530.out "/>
    <s v="scale_mpi_epyc_epyc001.orfeo.hpc_2023-06-15_02-04-28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300816000000001"/>
    <n v="0.12664900000000001"/>
    <n v="0.234567"/>
    <n v="3.3509999999999998E-2"/>
    <s v="1"/>
    <s v="scale_mpi_epyc_job_12530.out "/>
    <s v="scale_mpi_epyc_epyc001.orfeo.hpc_2023-06-15_02-04-28.csv "/>
    <s v="e1 10000 100 100000 1 8"/>
    <n v="23.609564956521741"/>
    <n v="0.69885900659048528"/>
    <n v="22.21184694334077"/>
    <n v="25.007282969702711"/>
    <x v="0"/>
  </r>
  <r>
    <x v="4"/>
    <x v="0"/>
    <n v="100"/>
    <x v="2"/>
    <x v="7"/>
    <n v="1"/>
    <n v="23.291831999999999"/>
    <n v="0.12547"/>
    <n v="0.24727399999999999"/>
    <n v="3.5325000000000002E-2"/>
    <s v="1"/>
    <s v="scale_mpi_epyc_job_12530.out "/>
    <s v="scale_mpi_epyc_epyc001.orfeo.hpc_2023-06-15_02-04-28.csv "/>
    <s v="e1 10000 100 100000 1 8"/>
    <n v="23.609564956521741"/>
    <n v="0.69885900659048528"/>
    <n v="22.21184694334077"/>
    <n v="25.007282969702711"/>
    <x v="0"/>
  </r>
  <r>
    <x v="4"/>
    <x v="0"/>
    <n v="100"/>
    <x v="0"/>
    <x v="42"/>
    <n v="1"/>
    <n v="23.199925"/>
    <n v="15.891959999999999"/>
    <n v="141.80927299999999"/>
    <n v="3.3764110000000001"/>
    <s v="6"/>
    <s v="scale_mpi_epyc_job_12184.out "/>
    <s v="scale_mpi_epyc_epyc006_2023-06-13_10-50-11.csv "/>
    <s v="e1 10000 100 1 1 43"/>
    <n v="25.0852146"/>
    <n v="1.053738343025038"/>
    <n v="22.977737913949923"/>
    <n v="27.192691286050078"/>
    <x v="0"/>
  </r>
  <r>
    <x v="4"/>
    <x v="0"/>
    <n v="100"/>
    <x v="0"/>
    <x v="48"/>
    <n v="1"/>
    <n v="23.185302"/>
    <n v="15.143763"/>
    <n v="119.897209"/>
    <n v="2.4978590000000001"/>
    <s v="2"/>
    <s v="scale_mpi_epyc_job_12286.out "/>
    <s v="scale_mpi_epyc_epyc002_2023-06-13_23-12-43.csv "/>
    <s v="e1 10000 100 1 1 49"/>
    <n v="25.009585399999999"/>
    <n v="1.206808390680812"/>
    <n v="22.595968618638373"/>
    <n v="27.423202181361624"/>
    <x v="0"/>
  </r>
  <r>
    <x v="4"/>
    <x v="0"/>
    <n v="100"/>
    <x v="0"/>
    <x v="43"/>
    <n v="1"/>
    <n v="22.946180999999999"/>
    <n v="16.392644000000001"/>
    <n v="165.96254099999999"/>
    <n v="3.859594"/>
    <s v="2"/>
    <s v="scale_mpi_epyc_job_12286.out "/>
    <s v="scale_mpi_epyc_epyc002_2023-06-13_23-12-43.csv "/>
    <s v="e1 10000 100 1 1 44"/>
    <n v="24.716263999999999"/>
    <n v="1.2220135485738592"/>
    <n v="22.272236902852281"/>
    <n v="27.160291097147716"/>
    <x v="0"/>
  </r>
  <r>
    <x v="4"/>
    <x v="0"/>
    <n v="100"/>
    <x v="0"/>
    <x v="57"/>
    <n v="1"/>
    <n v="22.933112000000001"/>
    <n v="16.192129000000001"/>
    <n v="183.57642999999999"/>
    <n v="3.2206389999999998"/>
    <s v="6"/>
    <s v="scale_mpi_epyc_job_12184.out "/>
    <s v="scale_mpi_epyc_epyc006_2023-06-13_10-50-11.csv "/>
    <s v="e1 10000 100 1 1 58"/>
    <n v="24.585282799999998"/>
    <n v="1.4523001263969699"/>
    <n v="21.680682547206057"/>
    <n v="27.489883052793939"/>
    <x v="0"/>
  </r>
  <r>
    <x v="3"/>
    <x v="0"/>
    <n v="100"/>
    <x v="2"/>
    <x v="11"/>
    <n v="1"/>
    <n v="21.911655"/>
    <n v="0.12945899999999999"/>
    <n v="0.32855600000000001"/>
    <n v="2.9869E-2"/>
    <s v="1"/>
    <s v="scale_mpi_epyc_job_12527.out "/>
    <s v="scale_mpi_epyc_epyc001.orfeo.hpc_2023-06-15_01-08-46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845103000000002"/>
    <n v="0.17380499999999999"/>
    <n v="0.94620700000000002"/>
    <n v="8.6018999999999998E-2"/>
    <s v="7"/>
    <s v="scale_mpi_epyc_job_12139.out "/>
    <s v="scale_mpi_epyc_epyc007_2023-06-13_06-07-02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841687"/>
    <n v="0.19272600000000001"/>
    <n v="0.89694099999999999"/>
    <n v="8.1540000000000001E-2"/>
    <s v="7"/>
    <s v="scale_mpi_epyc_job_12139.out "/>
    <s v="scale_mpi_epyc_epyc007_2023-06-13_06-07-02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836575"/>
    <n v="0.14116000000000001"/>
    <n v="0.416514"/>
    <n v="3.7865000000000003E-2"/>
    <s v="7"/>
    <s v="scale_mpi_epyc_job_12139.out "/>
    <s v="scale_mpi_epyc_epyc007_2023-06-13_06-07-02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741761"/>
    <n v="0.13000800000000001"/>
    <n v="0.37376799999999999"/>
    <n v="3.3979000000000002E-2"/>
    <s v="6"/>
    <s v="scale_mpi_epyc_job_12538.out "/>
    <s v="scale_mpi_epyc_epyc006_2023-06-15_06-58-51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716747999999999"/>
    <n v="0.14283399999999999"/>
    <n v="0.45381899999999997"/>
    <n v="4.1256000000000001E-2"/>
    <s v="5"/>
    <s v="scale_mpi_epyc_job_12523.out "/>
    <s v="scale_mpi_epyc_epyc005_2023-06-14_23-12-39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713000999999998"/>
    <n v="0.14214399999999999"/>
    <n v="0.38062099999999999"/>
    <n v="3.4602000000000001E-2"/>
    <s v="5"/>
    <s v="scale_mpi_epyc_job_12329.out "/>
    <s v="scale_mpi_epyc_epyc005_2023-06-14_10-04-14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710149000000001"/>
    <n v="0.166433"/>
    <n v="0.57250599999999996"/>
    <n v="5.2046000000000002E-2"/>
    <s v="7"/>
    <s v="scale_mpi_epyc_job_12504.out "/>
    <s v="scale_mpi_epyc_epyc007_2023-06-14_18-51-36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706289999999999"/>
    <n v="0.12234399999999999"/>
    <n v="0.36512600000000001"/>
    <n v="3.3193E-2"/>
    <s v="5"/>
    <s v="scale_mpi_epyc_job_12523.out "/>
    <s v="scale_mpi_epyc_epyc005_2023-06-14_23-12-39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704018000000001"/>
    <n v="0.121444"/>
    <n v="0.36834499999999998"/>
    <n v="3.3486000000000002E-2"/>
    <s v="2"/>
    <s v="scale_mpi_epyc_job_12148.out "/>
    <s v="scale_mpi_epyc_epyc002_2023-06-13_08-39-43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98461000000002"/>
    <n v="0.132021"/>
    <n v="0.35939599999999999"/>
    <n v="3.2672E-2"/>
    <s v="1"/>
    <s v="scale_mpi_epyc_job_12527.out "/>
    <s v="scale_mpi_epyc_epyc001.orfeo.hpc_2023-06-15_01-08-46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92032999999999"/>
    <n v="0.13233800000000001"/>
    <n v="0.49037700000000001"/>
    <n v="4.4580000000000002E-2"/>
    <s v="1"/>
    <s v="scale_mpi_epyc_job_12337.out "/>
    <s v="scale_mpi_epyc_epyc001.orfeo.hpc_2023-06-14_12-46-36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9143"/>
    <n v="0.126413"/>
    <n v="0.399038"/>
    <n v="3.6276000000000003E-2"/>
    <s v="5"/>
    <s v="scale_mpi_epyc_job_12523.out "/>
    <s v="scale_mpi_epyc_epyc005_2023-06-14_23-12-39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88915999999999"/>
    <n v="0.135352"/>
    <n v="0.46009299999999997"/>
    <n v="4.1827000000000003E-2"/>
    <s v="6"/>
    <s v="scale_mpi_epyc_job_12538.out "/>
    <s v="scale_mpi_epyc_epyc006_2023-06-15_06-58-51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88023000000001"/>
    <n v="0.12987499999999999"/>
    <n v="0.39854600000000001"/>
    <n v="3.6230999999999999E-2"/>
    <s v="2"/>
    <s v="scale_mpi_epyc_job_12148.out "/>
    <s v="scale_mpi_epyc_epyc002_2023-06-13_08-39-43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82891999999999"/>
    <n v="0.13325699999999999"/>
    <n v="0.372755"/>
    <n v="3.3887E-2"/>
    <s v="4"/>
    <s v="scale_mpi_epyc_job_12531.out "/>
    <s v="scale_mpi_epyc_epyc004_2023-06-15_02-14-13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81858999999999"/>
    <n v="0.142182"/>
    <n v="0.42972300000000002"/>
    <n v="3.9065999999999997E-2"/>
    <s v="2"/>
    <s v="scale_mpi_epyc_job_12148.out "/>
    <s v="scale_mpi_epyc_epyc002_2023-06-13_08-39-43.csv "/>
    <s v="e3 10000 100 100000 1 12"/>
    <n v="21.738244846153847"/>
    <n v="0.13605743734687412"/>
    <n v="21.466129971460099"/>
    <n v="22.010359720847596"/>
    <x v="0"/>
  </r>
  <r>
    <x v="0"/>
    <x v="0"/>
    <n v="100"/>
    <x v="2"/>
    <x v="38"/>
    <n v="1"/>
    <n v="243.659719"/>
    <n v="0.23985100000000001"/>
    <n v="4.607037"/>
    <n v="0.121238"/>
    <s v="8"/>
    <s v="scale_mpi_epyc_job_12293.out "/>
    <s v="scale_mpi_epyc_epyc008_2023-06-14_01-31-43.csv "/>
    <s v="e2 10000 100 100000 1 39"/>
    <n v="240.08820477777783"/>
    <n v="2.3396997233207482"/>
    <n v="235.40880533113634"/>
    <n v="244.76760422441933"/>
    <x v="0"/>
  </r>
  <r>
    <x v="3"/>
    <x v="0"/>
    <n v="100"/>
    <x v="2"/>
    <x v="11"/>
    <n v="1"/>
    <n v="21.680074000000001"/>
    <n v="0.129355"/>
    <n v="0.36121300000000001"/>
    <n v="3.2837999999999999E-2"/>
    <s v="7"/>
    <s v="scale_mpi_epyc_job_12139.out "/>
    <s v="scale_mpi_epyc_epyc007_2023-06-13_06-07-02.csv "/>
    <s v="e3 10000 100 100000 1 12"/>
    <n v="21.738244846153847"/>
    <n v="0.13605743734687412"/>
    <n v="21.466129971460099"/>
    <n v="22.010359720847596"/>
    <x v="0"/>
  </r>
  <r>
    <x v="2"/>
    <x v="4"/>
    <n v="0"/>
    <x v="1"/>
    <x v="63"/>
    <n v="1"/>
    <n v="3.9774850000000002"/>
    <n v="2.2012350000000001"/>
    <n v="3.1011850000000001"/>
    <n v="4.9224999999999998E-2"/>
    <s v="8"/>
    <s v="scale_mpi_epyc_job_12294.out "/>
    <s v="scale_mpi_epyc_epyc008_2023-06-14_06-07-47.csv "/>
    <s v="i 50000 0 0 1 64"/>
    <e v="#N/A"/>
    <e v="#N/A"/>
    <e v="#N/A"/>
    <e v="#N/A"/>
    <x v="2"/>
  </r>
  <r>
    <x v="2"/>
    <x v="4"/>
    <n v="0"/>
    <x v="1"/>
    <x v="62"/>
    <n v="1"/>
    <n v="4.0136190000000003"/>
    <n v="2.123777"/>
    <n v="3.1558449999999998"/>
    <n v="5.0901000000000002E-2"/>
    <s v="8"/>
    <s v="scale_mpi_epyc_job_12294.out "/>
    <s v="scale_mpi_epyc_epyc008_2023-06-14_06-07-47.csv "/>
    <s v="i 50000 0 0 1 63"/>
    <e v="#N/A"/>
    <e v="#N/A"/>
    <e v="#N/A"/>
    <e v="#N/A"/>
    <x v="2"/>
  </r>
  <r>
    <x v="2"/>
    <x v="4"/>
    <n v="0"/>
    <x v="1"/>
    <x v="61"/>
    <n v="1"/>
    <n v="4.0105019999999998"/>
    <n v="2.1061640000000001"/>
    <n v="2.9812989999999999"/>
    <n v="4.8874000000000001E-2"/>
    <s v="8"/>
    <s v="scale_mpi_epyc_job_12294.out "/>
    <s v="scale_mpi_epyc_epyc008_2023-06-14_06-07-47.csv "/>
    <s v="i 50000 0 0 1 62"/>
    <e v="#N/A"/>
    <e v="#N/A"/>
    <e v="#N/A"/>
    <e v="#N/A"/>
    <x v="2"/>
  </r>
  <r>
    <x v="2"/>
    <x v="4"/>
    <n v="0"/>
    <x v="1"/>
    <x v="60"/>
    <n v="1"/>
    <n v="3.9856210000000001"/>
    <n v="2.1218940000000002"/>
    <n v="2.859213"/>
    <n v="4.7654000000000002E-2"/>
    <s v="8"/>
    <s v="scale_mpi_epyc_job_12294.out "/>
    <s v="scale_mpi_epyc_epyc008_2023-06-14_06-07-47.csv "/>
    <s v="i 50000 0 0 1 61"/>
    <e v="#N/A"/>
    <e v="#N/A"/>
    <e v="#N/A"/>
    <e v="#N/A"/>
    <x v="2"/>
  </r>
  <r>
    <x v="2"/>
    <x v="4"/>
    <n v="0"/>
    <x v="1"/>
    <x v="59"/>
    <n v="1"/>
    <n v="4.1229319999999996"/>
    <n v="2.2496640000000001"/>
    <n v="3.7603610000000001"/>
    <n v="6.3735E-2"/>
    <s v="8"/>
    <s v="scale_mpi_epyc_job_12294.out "/>
    <s v="scale_mpi_epyc_epyc008_2023-06-14_06-07-47.csv "/>
    <s v="i 50000 0 0 1 60"/>
    <e v="#N/A"/>
    <e v="#N/A"/>
    <e v="#N/A"/>
    <e v="#N/A"/>
    <x v="2"/>
  </r>
  <r>
    <x v="2"/>
    <x v="4"/>
    <n v="0"/>
    <x v="1"/>
    <x v="58"/>
    <n v="1"/>
    <n v="4.1254520000000001"/>
    <n v="2.2590349999999999"/>
    <n v="3.551612"/>
    <n v="6.1234999999999998E-2"/>
    <s v="8"/>
    <s v="scale_mpi_epyc_job_12294.out "/>
    <s v="scale_mpi_epyc_epyc008_2023-06-14_06-07-47.csv "/>
    <s v="i 50000 0 0 1 59"/>
    <e v="#N/A"/>
    <e v="#N/A"/>
    <e v="#N/A"/>
    <e v="#N/A"/>
    <x v="2"/>
  </r>
  <r>
    <x v="2"/>
    <x v="4"/>
    <n v="0"/>
    <x v="1"/>
    <x v="57"/>
    <n v="1"/>
    <n v="4.1732690000000003"/>
    <n v="2.2509800000000002"/>
    <n v="3.546233"/>
    <n v="6.2214999999999999E-2"/>
    <s v="8"/>
    <s v="scale_mpi_epyc_job_12294.out "/>
    <s v="scale_mpi_epyc_epyc008_2023-06-14_06-07-47.csv "/>
    <s v="i 50000 0 0 1 58"/>
    <e v="#N/A"/>
    <e v="#N/A"/>
    <e v="#N/A"/>
    <e v="#N/A"/>
    <x v="2"/>
  </r>
  <r>
    <x v="2"/>
    <x v="4"/>
    <n v="0"/>
    <x v="1"/>
    <x v="56"/>
    <n v="1"/>
    <n v="4.6112679999999999"/>
    <n v="2.3505669999999999"/>
    <n v="6.2629530000000004"/>
    <n v="0.11183800000000001"/>
    <s v="8"/>
    <s v="scale_mpi_epyc_job_12294.out "/>
    <s v="scale_mpi_epyc_epyc008_2023-06-14_06-07-47.csv "/>
    <s v="i 50000 0 0 1 57"/>
    <e v="#N/A"/>
    <e v="#N/A"/>
    <e v="#N/A"/>
    <e v="#N/A"/>
    <x v="2"/>
  </r>
  <r>
    <x v="2"/>
    <x v="4"/>
    <n v="0"/>
    <x v="1"/>
    <x v="55"/>
    <n v="1"/>
    <n v="4.867343"/>
    <n v="2.4485760000000001"/>
    <n v="6.7371660000000002"/>
    <n v="0.12249400000000001"/>
    <s v="8"/>
    <s v="scale_mpi_epyc_job_12294.out "/>
    <s v="scale_mpi_epyc_epyc008_2023-06-14_06-07-47.csv "/>
    <s v="i 50000 0 0 1 56"/>
    <e v="#N/A"/>
    <e v="#N/A"/>
    <e v="#N/A"/>
    <e v="#N/A"/>
    <x v="2"/>
  </r>
  <r>
    <x v="2"/>
    <x v="4"/>
    <n v="0"/>
    <x v="1"/>
    <x v="54"/>
    <n v="1"/>
    <n v="4.6826970000000001"/>
    <n v="2.463031"/>
    <n v="6.7460969999999998"/>
    <n v="0.124928"/>
    <s v="8"/>
    <s v="scale_mpi_epyc_job_12294.out "/>
    <s v="scale_mpi_epyc_epyc008_2023-06-14_06-07-47.csv "/>
    <s v="i 50000 0 0 1 55"/>
    <e v="#N/A"/>
    <e v="#N/A"/>
    <e v="#N/A"/>
    <e v="#N/A"/>
    <x v="2"/>
  </r>
  <r>
    <x v="2"/>
    <x v="4"/>
    <n v="0"/>
    <x v="1"/>
    <x v="53"/>
    <n v="1"/>
    <n v="4.8551440000000001"/>
    <n v="2.5171459999999999"/>
    <n v="6.6278639999999998"/>
    <n v="0.125054"/>
    <s v="8"/>
    <s v="scale_mpi_epyc_job_12294.out "/>
    <s v="scale_mpi_epyc_epyc008_2023-06-14_06-07-47.csv "/>
    <s v="i 50000 0 0 1 54"/>
    <e v="#N/A"/>
    <e v="#N/A"/>
    <e v="#N/A"/>
    <e v="#N/A"/>
    <x v="2"/>
  </r>
  <r>
    <x v="2"/>
    <x v="4"/>
    <n v="0"/>
    <x v="1"/>
    <x v="52"/>
    <n v="1"/>
    <n v="6.0950379999999997"/>
    <n v="2.69014"/>
    <n v="4.0958639999999997"/>
    <n v="7.8767000000000004E-2"/>
    <s v="8"/>
    <s v="scale_mpi_epyc_job_12294.out "/>
    <s v="scale_mpi_epyc_epyc008_2023-06-14_06-07-47.csv "/>
    <s v="i 50000 0 0 1 53"/>
    <e v="#N/A"/>
    <e v="#N/A"/>
    <e v="#N/A"/>
    <e v="#N/A"/>
    <x v="2"/>
  </r>
  <r>
    <x v="2"/>
    <x v="4"/>
    <n v="0"/>
    <x v="1"/>
    <x v="51"/>
    <n v="1"/>
    <n v="6.5229600000000003"/>
    <n v="3.532222"/>
    <n v="6.1966590000000004"/>
    <n v="0.121503"/>
    <s v="8"/>
    <s v="scale_mpi_epyc_job_12294.out "/>
    <s v="scale_mpi_epyc_epyc008_2023-06-14_06-07-47.csv "/>
    <s v="i 50000 0 0 1 52"/>
    <e v="#N/A"/>
    <e v="#N/A"/>
    <e v="#N/A"/>
    <e v="#N/A"/>
    <x v="2"/>
  </r>
  <r>
    <x v="2"/>
    <x v="4"/>
    <n v="0"/>
    <x v="1"/>
    <x v="50"/>
    <n v="1"/>
    <n v="5.8278949999999998"/>
    <n v="3.0587719999999998"/>
    <n v="3.9321670000000002"/>
    <n v="7.8643000000000005E-2"/>
    <s v="8"/>
    <s v="scale_mpi_epyc_job_12294.out "/>
    <s v="scale_mpi_epyc_epyc008_2023-06-14_06-07-47.csv "/>
    <s v="i 50000 0 0 1 51"/>
    <e v="#N/A"/>
    <e v="#N/A"/>
    <e v="#N/A"/>
    <e v="#N/A"/>
    <x v="2"/>
  </r>
  <r>
    <x v="2"/>
    <x v="4"/>
    <n v="0"/>
    <x v="1"/>
    <x v="49"/>
    <n v="1"/>
    <n v="5.6048989999999996"/>
    <n v="2.597559"/>
    <n v="8.7188879999999997"/>
    <n v="0.17793600000000001"/>
    <s v="8"/>
    <s v="scale_mpi_epyc_job_12294.out "/>
    <s v="scale_mpi_epyc_epyc008_2023-06-14_06-07-47.csv "/>
    <s v="i 50000 0 0 1 50"/>
    <e v="#N/A"/>
    <e v="#N/A"/>
    <e v="#N/A"/>
    <e v="#N/A"/>
    <x v="2"/>
  </r>
  <r>
    <x v="2"/>
    <x v="4"/>
    <n v="0"/>
    <x v="1"/>
    <x v="48"/>
    <n v="1"/>
    <n v="6.7592610000000004"/>
    <n v="2.672679"/>
    <n v="7.7109420000000002"/>
    <n v="0.16064500000000001"/>
    <s v="8"/>
    <s v="scale_mpi_epyc_job_12294.out "/>
    <s v="scale_mpi_epyc_epyc008_2023-06-14_06-07-47.csv "/>
    <s v="i 50000 0 0 1 49"/>
    <e v="#N/A"/>
    <e v="#N/A"/>
    <e v="#N/A"/>
    <e v="#N/A"/>
    <x v="2"/>
  </r>
  <r>
    <x v="2"/>
    <x v="4"/>
    <n v="0"/>
    <x v="1"/>
    <x v="47"/>
    <n v="1"/>
    <n v="5.4915070000000004"/>
    <n v="2.684247"/>
    <n v="9.873882"/>
    <n v="0.21008299999999999"/>
    <s v="8"/>
    <s v="scale_mpi_epyc_job_12294.out "/>
    <s v="scale_mpi_epyc_epyc008_2023-06-14_06-07-47.csv "/>
    <s v="i 50000 0 0 1 48"/>
    <e v="#N/A"/>
    <e v="#N/A"/>
    <e v="#N/A"/>
    <e v="#N/A"/>
    <x v="2"/>
  </r>
  <r>
    <x v="2"/>
    <x v="4"/>
    <n v="0"/>
    <x v="1"/>
    <x v="46"/>
    <n v="1"/>
    <n v="5.9741999999999997"/>
    <n v="2.7849710000000001"/>
    <n v="5.5464229999999999"/>
    <n v="0.120574"/>
    <s v="8"/>
    <s v="scale_mpi_epyc_job_12294.out "/>
    <s v="scale_mpi_epyc_epyc008_2023-06-14_06-07-47.csv "/>
    <s v="i 50000 0 0 1 47"/>
    <e v="#N/A"/>
    <e v="#N/A"/>
    <e v="#N/A"/>
    <e v="#N/A"/>
    <x v="2"/>
  </r>
  <r>
    <x v="2"/>
    <x v="4"/>
    <n v="0"/>
    <x v="1"/>
    <x v="45"/>
    <n v="1"/>
    <n v="5.678623"/>
    <n v="2.7472910000000001"/>
    <n v="4.1542870000000001"/>
    <n v="9.2316999999999996E-2"/>
    <s v="8"/>
    <s v="scale_mpi_epyc_job_12294.out "/>
    <s v="scale_mpi_epyc_epyc008_2023-06-14_06-07-47.csv "/>
    <s v="i 50000 0 0 1 46"/>
    <e v="#N/A"/>
    <e v="#N/A"/>
    <e v="#N/A"/>
    <e v="#N/A"/>
    <x v="2"/>
  </r>
  <r>
    <x v="2"/>
    <x v="4"/>
    <n v="0"/>
    <x v="1"/>
    <x v="44"/>
    <n v="1"/>
    <n v="6.112533"/>
    <n v="2.6481270000000001"/>
    <n v="4.856141"/>
    <n v="0.11036700000000001"/>
    <s v="8"/>
    <s v="scale_mpi_epyc_job_12294.out "/>
    <s v="scale_mpi_epyc_epyc008_2023-06-14_06-07-47.csv "/>
    <s v="i 50000 0 0 1 45"/>
    <e v="#N/A"/>
    <e v="#N/A"/>
    <e v="#N/A"/>
    <e v="#N/A"/>
    <x v="2"/>
  </r>
  <r>
    <x v="2"/>
    <x v="4"/>
    <n v="0"/>
    <x v="1"/>
    <x v="43"/>
    <n v="1"/>
    <n v="5.5566389999999997"/>
    <n v="2.7062059999999999"/>
    <n v="5.7265689999999996"/>
    <n v="0.13317599999999999"/>
    <s v="8"/>
    <s v="scale_mpi_epyc_job_12294.out "/>
    <s v="scale_mpi_epyc_epyc008_2023-06-14_06-07-47.csv "/>
    <s v="i 50000 0 0 1 44"/>
    <e v="#N/A"/>
    <e v="#N/A"/>
    <e v="#N/A"/>
    <e v="#N/A"/>
    <x v="2"/>
  </r>
  <r>
    <x v="2"/>
    <x v="4"/>
    <n v="0"/>
    <x v="1"/>
    <x v="42"/>
    <n v="1"/>
    <n v="5.601197"/>
    <n v="3.0528629999999999"/>
    <n v="4.5456120000000002"/>
    <n v="0.10822900000000001"/>
    <s v="8"/>
    <s v="scale_mpi_epyc_job_12294.out "/>
    <s v="scale_mpi_epyc_epyc008_2023-06-14_06-07-47.csv "/>
    <s v="i 50000 0 0 1 43"/>
    <e v="#N/A"/>
    <e v="#N/A"/>
    <e v="#N/A"/>
    <e v="#N/A"/>
    <x v="2"/>
  </r>
  <r>
    <x v="2"/>
    <x v="4"/>
    <n v="0"/>
    <x v="1"/>
    <x v="41"/>
    <n v="1"/>
    <n v="5.3459240000000001"/>
    <n v="2.7750970000000001"/>
    <n v="4.6131580000000003"/>
    <n v="0.112516"/>
    <s v="8"/>
    <s v="scale_mpi_epyc_job_12294.out "/>
    <s v="scale_mpi_epyc_epyc008_2023-06-14_06-07-47.csv "/>
    <s v="i 50000 0 0 1 42"/>
    <e v="#N/A"/>
    <e v="#N/A"/>
    <e v="#N/A"/>
    <e v="#N/A"/>
    <x v="2"/>
  </r>
  <r>
    <x v="2"/>
    <x v="4"/>
    <n v="0"/>
    <x v="1"/>
    <x v="40"/>
    <n v="1"/>
    <n v="5.4815870000000002"/>
    <n v="2.6455799999999998"/>
    <n v="7.5003440000000001"/>
    <n v="0.18750900000000001"/>
    <s v="8"/>
    <s v="scale_mpi_epyc_job_12294.out "/>
    <s v="scale_mpi_epyc_epyc008_2023-06-14_06-07-47.csv "/>
    <s v="i 50000 0 0 1 41"/>
    <e v="#N/A"/>
    <e v="#N/A"/>
    <e v="#N/A"/>
    <e v="#N/A"/>
    <x v="2"/>
  </r>
  <r>
    <x v="2"/>
    <x v="4"/>
    <n v="0"/>
    <x v="1"/>
    <x v="39"/>
    <n v="1"/>
    <n v="5.2684870000000004"/>
    <n v="2.6100089999999998"/>
    <n v="5.5613380000000001"/>
    <n v="0.142598"/>
    <s v="8"/>
    <s v="scale_mpi_epyc_job_12294.out "/>
    <s v="scale_mpi_epyc_epyc008_2023-06-14_06-07-47.csv "/>
    <s v="i 50000 0 0 1 40"/>
    <e v="#N/A"/>
    <e v="#N/A"/>
    <e v="#N/A"/>
    <e v="#N/A"/>
    <x v="2"/>
  </r>
  <r>
    <x v="2"/>
    <x v="4"/>
    <n v="0"/>
    <x v="1"/>
    <x v="38"/>
    <n v="1"/>
    <n v="6.1272149999999996"/>
    <n v="2.4440599999999999"/>
    <n v="4.696758"/>
    <n v="0.123599"/>
    <s v="8"/>
    <s v="scale_mpi_epyc_job_12294.out "/>
    <s v="scale_mpi_epyc_epyc008_2023-06-14_06-07-47.csv "/>
    <s v="i 50000 0 0 1 39"/>
    <e v="#N/A"/>
    <e v="#N/A"/>
    <e v="#N/A"/>
    <e v="#N/A"/>
    <x v="2"/>
  </r>
  <r>
    <x v="2"/>
    <x v="4"/>
    <n v="0"/>
    <x v="1"/>
    <x v="37"/>
    <n v="1"/>
    <n v="6.168901"/>
    <n v="2.9685220000000001"/>
    <n v="3.2693340000000002"/>
    <n v="8.8359999999999994E-2"/>
    <s v="8"/>
    <s v="scale_mpi_epyc_job_12294.out "/>
    <s v="scale_mpi_epyc_epyc008_2023-06-14_06-07-47.csv "/>
    <s v="i 50000 0 0 1 38"/>
    <e v="#N/A"/>
    <e v="#N/A"/>
    <e v="#N/A"/>
    <e v="#N/A"/>
    <x v="2"/>
  </r>
  <r>
    <x v="2"/>
    <x v="4"/>
    <n v="0"/>
    <x v="1"/>
    <x v="36"/>
    <n v="1"/>
    <n v="6.3675620000000004"/>
    <n v="2.7657569999999998"/>
    <n v="5.7574509999999997"/>
    <n v="0.15992899999999999"/>
    <s v="8"/>
    <s v="scale_mpi_epyc_job_12294.out "/>
    <s v="scale_mpi_epyc_epyc008_2023-06-14_06-07-47.csv "/>
    <s v="i 50000 0 0 1 37"/>
    <e v="#N/A"/>
    <e v="#N/A"/>
    <e v="#N/A"/>
    <e v="#N/A"/>
    <x v="2"/>
  </r>
  <r>
    <x v="2"/>
    <x v="4"/>
    <n v="0"/>
    <x v="1"/>
    <x v="35"/>
    <n v="1"/>
    <n v="6.312932"/>
    <n v="3.8911829999999998"/>
    <n v="3.3465050000000001"/>
    <n v="9.5614000000000005E-2"/>
    <s v="8"/>
    <s v="scale_mpi_epyc_job_12294.out "/>
    <s v="scale_mpi_epyc_epyc008_2023-06-14_06-07-47.csv "/>
    <s v="i 50000 0 0 1 36"/>
    <e v="#N/A"/>
    <e v="#N/A"/>
    <e v="#N/A"/>
    <e v="#N/A"/>
    <x v="2"/>
  </r>
  <r>
    <x v="2"/>
    <x v="4"/>
    <n v="0"/>
    <x v="1"/>
    <x v="34"/>
    <n v="1"/>
    <n v="6.1916159999999998"/>
    <n v="3.1455139999999999"/>
    <n v="3.3843730000000001"/>
    <n v="9.9540000000000003E-2"/>
    <s v="8"/>
    <s v="scale_mpi_epyc_job_12294.out "/>
    <s v="scale_mpi_epyc_epyc008_2023-06-14_06-07-47.csv "/>
    <s v="i 50000 0 0 1 35"/>
    <e v="#N/A"/>
    <e v="#N/A"/>
    <e v="#N/A"/>
    <e v="#N/A"/>
    <x v="2"/>
  </r>
  <r>
    <x v="2"/>
    <x v="4"/>
    <n v="0"/>
    <x v="1"/>
    <x v="33"/>
    <n v="1"/>
    <n v="6.1230789999999997"/>
    <n v="3.2000199999999999"/>
    <n v="3.020165"/>
    <n v="9.1520000000000004E-2"/>
    <s v="8"/>
    <s v="scale_mpi_epyc_job_12294.out "/>
    <s v="scale_mpi_epyc_epyc008_2023-06-14_06-07-47.csv "/>
    <s v="i 50000 0 0 1 34"/>
    <e v="#N/A"/>
    <e v="#N/A"/>
    <e v="#N/A"/>
    <e v="#N/A"/>
    <x v="2"/>
  </r>
  <r>
    <x v="2"/>
    <x v="4"/>
    <n v="0"/>
    <x v="1"/>
    <x v="32"/>
    <n v="1"/>
    <n v="6.7736479999999997"/>
    <n v="2.7287249999999998"/>
    <n v="15.102202999999999"/>
    <n v="0.47194399999999997"/>
    <s v="8"/>
    <s v="scale_mpi_epyc_job_12294.out "/>
    <s v="scale_mpi_epyc_epyc008_2023-06-14_06-07-47.csv "/>
    <s v="i 50000 0 0 1 33"/>
    <e v="#N/A"/>
    <e v="#N/A"/>
    <e v="#N/A"/>
    <e v="#N/A"/>
    <x v="2"/>
  </r>
  <r>
    <x v="2"/>
    <x v="4"/>
    <n v="0"/>
    <x v="1"/>
    <x v="31"/>
    <n v="1"/>
    <n v="5.6604650000000003"/>
    <n v="2.6267019999999999"/>
    <n v="3.337917"/>
    <n v="0.10767500000000001"/>
    <s v="8"/>
    <s v="scale_mpi_epyc_job_12294.out "/>
    <s v="scale_mpi_epyc_epyc008_2023-06-14_06-07-47.csv "/>
    <s v="i 50000 0 0 1 32"/>
    <e v="#N/A"/>
    <e v="#N/A"/>
    <e v="#N/A"/>
    <e v="#N/A"/>
    <x v="2"/>
  </r>
  <r>
    <x v="2"/>
    <x v="4"/>
    <n v="0"/>
    <x v="1"/>
    <x v="30"/>
    <n v="1"/>
    <n v="5.7447379999999999"/>
    <n v="2.8881950000000001"/>
    <n v="3.5181170000000002"/>
    <n v="0.117271"/>
    <s v="8"/>
    <s v="scale_mpi_epyc_job_12294.out "/>
    <s v="scale_mpi_epyc_epyc008_2023-06-14_06-07-47.csv "/>
    <s v="i 50000 0 0 1 31"/>
    <e v="#N/A"/>
    <e v="#N/A"/>
    <e v="#N/A"/>
    <e v="#N/A"/>
    <x v="2"/>
  </r>
  <r>
    <x v="2"/>
    <x v="4"/>
    <n v="0"/>
    <x v="1"/>
    <x v="29"/>
    <n v="1"/>
    <n v="5.4871509999999999"/>
    <n v="2.8737789999999999"/>
    <n v="3.2738290000000001"/>
    <n v="0.11289100000000001"/>
    <s v="8"/>
    <s v="scale_mpi_epyc_job_12294.out "/>
    <s v="scale_mpi_epyc_epyc008_2023-06-14_06-07-47.csv "/>
    <s v="i 50000 0 0 1 30"/>
    <e v="#N/A"/>
    <e v="#N/A"/>
    <e v="#N/A"/>
    <e v="#N/A"/>
    <x v="2"/>
  </r>
  <r>
    <x v="2"/>
    <x v="4"/>
    <n v="0"/>
    <x v="1"/>
    <x v="28"/>
    <n v="1"/>
    <n v="5.8364039999999999"/>
    <n v="2.7350759999999998"/>
    <n v="2.9400559999999998"/>
    <n v="0.105002"/>
    <s v="8"/>
    <s v="scale_mpi_epyc_job_12294.out "/>
    <s v="scale_mpi_epyc_epyc008_2023-06-14_06-07-47.csv "/>
    <s v="i 50000 0 0 1 29"/>
    <e v="#N/A"/>
    <e v="#N/A"/>
    <e v="#N/A"/>
    <e v="#N/A"/>
    <x v="2"/>
  </r>
  <r>
    <x v="2"/>
    <x v="4"/>
    <n v="0"/>
    <x v="1"/>
    <x v="27"/>
    <n v="1"/>
    <n v="5.7601550000000001"/>
    <n v="3.0264359999999999"/>
    <n v="3.3098969999999999"/>
    <n v="0.122589"/>
    <s v="8"/>
    <s v="scale_mpi_epyc_job_12294.out "/>
    <s v="scale_mpi_epyc_epyc008_2023-06-14_06-07-47.csv "/>
    <s v="i 50000 0 0 1 28"/>
    <e v="#N/A"/>
    <e v="#N/A"/>
    <e v="#N/A"/>
    <e v="#N/A"/>
    <x v="2"/>
  </r>
  <r>
    <x v="2"/>
    <x v="4"/>
    <n v="0"/>
    <x v="1"/>
    <x v="26"/>
    <n v="1"/>
    <n v="5.4263009999999996"/>
    <n v="2.6097939999999999"/>
    <n v="3.4483290000000002"/>
    <n v="0.132628"/>
    <s v="8"/>
    <s v="scale_mpi_epyc_job_12294.out "/>
    <s v="scale_mpi_epyc_epyc008_2023-06-14_06-07-47.csv "/>
    <s v="i 50000 0 0 1 27"/>
    <e v="#N/A"/>
    <e v="#N/A"/>
    <e v="#N/A"/>
    <e v="#N/A"/>
    <x v="2"/>
  </r>
  <r>
    <x v="2"/>
    <x v="4"/>
    <n v="0"/>
    <x v="1"/>
    <x v="25"/>
    <n v="1"/>
    <n v="5.7684189999999997"/>
    <n v="2.902142"/>
    <n v="3.1576240000000002"/>
    <n v="0.126305"/>
    <s v="8"/>
    <s v="scale_mpi_epyc_job_12294.out "/>
    <s v="scale_mpi_epyc_epyc008_2023-06-14_06-07-47.csv "/>
    <s v="i 50000 0 0 1 26"/>
    <e v="#N/A"/>
    <e v="#N/A"/>
    <e v="#N/A"/>
    <e v="#N/A"/>
    <x v="2"/>
  </r>
  <r>
    <x v="2"/>
    <x v="4"/>
    <n v="0"/>
    <x v="1"/>
    <x v="24"/>
    <n v="1"/>
    <n v="5.7023979999999996"/>
    <n v="2.6378439999999999"/>
    <n v="3.3351449999999998"/>
    <n v="0.138964"/>
    <s v="8"/>
    <s v="scale_mpi_epyc_job_12294.out "/>
    <s v="scale_mpi_epyc_epyc008_2023-06-14_06-07-47.csv "/>
    <s v="i 50000 0 0 1 25"/>
    <e v="#N/A"/>
    <e v="#N/A"/>
    <e v="#N/A"/>
    <e v="#N/A"/>
    <x v="2"/>
  </r>
  <r>
    <x v="2"/>
    <x v="4"/>
    <n v="0"/>
    <x v="1"/>
    <x v="23"/>
    <n v="1"/>
    <n v="6.0468970000000004"/>
    <n v="2.5606490000000002"/>
    <n v="2.6284510000000001"/>
    <n v="0.11428000000000001"/>
    <s v="8"/>
    <s v="scale_mpi_epyc_job_12294.out "/>
    <s v="scale_mpi_epyc_epyc008_2023-06-14_06-07-47.csv "/>
    <s v="i 50000 0 0 1 24"/>
    <e v="#N/A"/>
    <e v="#N/A"/>
    <e v="#N/A"/>
    <e v="#N/A"/>
    <x v="2"/>
  </r>
  <r>
    <x v="2"/>
    <x v="4"/>
    <n v="0"/>
    <x v="1"/>
    <x v="22"/>
    <n v="1"/>
    <n v="5.555555"/>
    <n v="2.5225029999999999"/>
    <n v="3.2754340000000002"/>
    <n v="0.14888299999999999"/>
    <s v="8"/>
    <s v="scale_mpi_epyc_job_12294.out "/>
    <s v="scale_mpi_epyc_epyc008_2023-06-14_06-07-47.csv "/>
    <s v="i 50000 0 0 1 23"/>
    <e v="#N/A"/>
    <e v="#N/A"/>
    <e v="#N/A"/>
    <e v="#N/A"/>
    <x v="2"/>
  </r>
  <r>
    <x v="2"/>
    <x v="4"/>
    <n v="0"/>
    <x v="1"/>
    <x v="21"/>
    <n v="1"/>
    <n v="5.44428"/>
    <n v="2.4543509999999999"/>
    <n v="2.7879900000000002"/>
    <n v="0.13276099999999999"/>
    <s v="8"/>
    <s v="scale_mpi_epyc_job_12294.out "/>
    <s v="scale_mpi_epyc_epyc008_2023-06-14_06-07-47.csv "/>
    <s v="i 50000 0 0 1 22"/>
    <e v="#N/A"/>
    <e v="#N/A"/>
    <e v="#N/A"/>
    <e v="#N/A"/>
    <x v="2"/>
  </r>
  <r>
    <x v="2"/>
    <x v="4"/>
    <n v="0"/>
    <x v="1"/>
    <x v="20"/>
    <n v="1"/>
    <n v="5.7750909999999998"/>
    <n v="2.674976"/>
    <n v="2.7681719999999999"/>
    <n v="0.138409"/>
    <s v="8"/>
    <s v="scale_mpi_epyc_job_12294.out "/>
    <s v="scale_mpi_epyc_epyc008_2023-06-14_06-07-47.csv "/>
    <s v="i 50000 0 0 1 21"/>
    <e v="#N/A"/>
    <e v="#N/A"/>
    <e v="#N/A"/>
    <e v="#N/A"/>
    <x v="2"/>
  </r>
  <r>
    <x v="2"/>
    <x v="4"/>
    <n v="0"/>
    <x v="1"/>
    <x v="19"/>
    <n v="1"/>
    <n v="6.3190480000000004"/>
    <n v="2.3420420000000002"/>
    <n v="3.217727"/>
    <n v="0.169354"/>
    <s v="8"/>
    <s v="scale_mpi_epyc_job_12294.out "/>
    <s v="scale_mpi_epyc_epyc008_2023-06-14_06-07-47.csv "/>
    <s v="i 50000 0 0 1 20"/>
    <e v="#N/A"/>
    <e v="#N/A"/>
    <e v="#N/A"/>
    <e v="#N/A"/>
    <x v="2"/>
  </r>
  <r>
    <x v="2"/>
    <x v="4"/>
    <n v="0"/>
    <x v="1"/>
    <x v="18"/>
    <n v="1"/>
    <n v="6.4413530000000003"/>
    <n v="2.9010229999999999"/>
    <n v="2.9375260000000001"/>
    <n v="0.16319600000000001"/>
    <s v="8"/>
    <s v="scale_mpi_epyc_job_12294.out "/>
    <s v="scale_mpi_epyc_epyc008_2023-06-14_06-07-47.csv "/>
    <s v="i 50000 0 0 1 19"/>
    <e v="#N/A"/>
    <e v="#N/A"/>
    <e v="#N/A"/>
    <e v="#N/A"/>
    <x v="2"/>
  </r>
  <r>
    <x v="2"/>
    <x v="4"/>
    <n v="0"/>
    <x v="1"/>
    <x v="17"/>
    <n v="1"/>
    <n v="6.8893310000000003"/>
    <n v="2.8470149999999999"/>
    <n v="3.766626"/>
    <n v="0.22156600000000001"/>
    <s v="8"/>
    <s v="scale_mpi_epyc_job_12294.out "/>
    <s v="scale_mpi_epyc_epyc008_2023-06-14_06-07-47.csv "/>
    <s v="i 50000 0 0 1 18"/>
    <e v="#N/A"/>
    <e v="#N/A"/>
    <e v="#N/A"/>
    <e v="#N/A"/>
    <x v="2"/>
  </r>
  <r>
    <x v="2"/>
    <x v="4"/>
    <n v="0"/>
    <x v="1"/>
    <x v="16"/>
    <n v="1"/>
    <n v="6.9102040000000002"/>
    <n v="2.7330580000000002"/>
    <n v="2.1611579999999999"/>
    <n v="0.135072"/>
    <s v="8"/>
    <s v="scale_mpi_epyc_job_12294.out "/>
    <s v="scale_mpi_epyc_epyc008_2023-06-14_06-07-47.csv "/>
    <s v="i 50000 0 0 1 17"/>
    <e v="#N/A"/>
    <e v="#N/A"/>
    <e v="#N/A"/>
    <e v="#N/A"/>
    <x v="2"/>
  </r>
  <r>
    <x v="2"/>
    <x v="4"/>
    <n v="0"/>
    <x v="1"/>
    <x v="15"/>
    <n v="1"/>
    <n v="6.8339249999999998"/>
    <n v="2.565175"/>
    <n v="2.2005189999999999"/>
    <n v="0.146701"/>
    <s v="8"/>
    <s v="scale_mpi_epyc_job_12294.out "/>
    <s v="scale_mpi_epyc_epyc008_2023-06-14_06-07-47.csv "/>
    <s v="i 50000 0 0 1 16"/>
    <e v="#N/A"/>
    <e v="#N/A"/>
    <e v="#N/A"/>
    <e v="#N/A"/>
    <x v="2"/>
  </r>
  <r>
    <x v="2"/>
    <x v="4"/>
    <n v="0"/>
    <x v="1"/>
    <x v="14"/>
    <n v="1"/>
    <n v="6.7538340000000003"/>
    <n v="2.647923"/>
    <n v="2.2159810000000002"/>
    <n v="0.15828400000000001"/>
    <s v="8"/>
    <s v="scale_mpi_epyc_job_12294.out "/>
    <s v="scale_mpi_epyc_epyc008_2023-06-14_06-07-47.csv "/>
    <s v="i 50000 0 0 1 15"/>
    <e v="#N/A"/>
    <e v="#N/A"/>
    <e v="#N/A"/>
    <e v="#N/A"/>
    <x v="2"/>
  </r>
  <r>
    <x v="2"/>
    <x v="4"/>
    <n v="0"/>
    <x v="1"/>
    <x v="13"/>
    <n v="1"/>
    <n v="6.5679429999999996"/>
    <n v="2.6158000000000001"/>
    <n v="2.4416470000000001"/>
    <n v="0.18781900000000001"/>
    <s v="8"/>
    <s v="scale_mpi_epyc_job_12294.out "/>
    <s v="scale_mpi_epyc_epyc008_2023-06-14_06-07-47.csv "/>
    <s v="i 50000 0 0 1 14"/>
    <e v="#N/A"/>
    <e v="#N/A"/>
    <e v="#N/A"/>
    <e v="#N/A"/>
    <x v="2"/>
  </r>
  <r>
    <x v="2"/>
    <x v="4"/>
    <n v="0"/>
    <x v="1"/>
    <x v="12"/>
    <n v="1"/>
    <n v="6.8700590000000004"/>
    <n v="2.707071"/>
    <n v="3.679049"/>
    <n v="0.306587"/>
    <s v="8"/>
    <s v="scale_mpi_epyc_job_12294.out "/>
    <s v="scale_mpi_epyc_epyc008_2023-06-14_06-07-47.csv "/>
    <s v="i 50000 0 0 1 13"/>
    <e v="#N/A"/>
    <e v="#N/A"/>
    <e v="#N/A"/>
    <e v="#N/A"/>
    <x v="2"/>
  </r>
  <r>
    <x v="2"/>
    <x v="4"/>
    <n v="0"/>
    <x v="1"/>
    <x v="11"/>
    <n v="1"/>
    <n v="7.6887990000000004"/>
    <n v="2.8340890000000001"/>
    <n v="2.0420739999999999"/>
    <n v="0.185643"/>
    <s v="8"/>
    <s v="scale_mpi_epyc_job_12294.out "/>
    <s v="scale_mpi_epyc_epyc008_2023-06-14_06-07-47.csv "/>
    <s v="i 50000 0 0 1 12"/>
    <e v="#N/A"/>
    <e v="#N/A"/>
    <e v="#N/A"/>
    <e v="#N/A"/>
    <x v="2"/>
  </r>
  <r>
    <x v="2"/>
    <x v="4"/>
    <n v="0"/>
    <x v="1"/>
    <x v="10"/>
    <n v="1"/>
    <n v="7.2845300000000002"/>
    <n v="2.6067749999999998"/>
    <n v="2.0038930000000001"/>
    <n v="0.20038900000000001"/>
    <s v="8"/>
    <s v="scale_mpi_epyc_job_12294.out "/>
    <s v="scale_mpi_epyc_epyc008_2023-06-14_06-07-47.csv "/>
    <s v="i 50000 0 0 1 11"/>
    <e v="#N/A"/>
    <e v="#N/A"/>
    <e v="#N/A"/>
    <e v="#N/A"/>
    <x v="2"/>
  </r>
  <r>
    <x v="2"/>
    <x v="4"/>
    <n v="0"/>
    <x v="1"/>
    <x v="9"/>
    <n v="1"/>
    <n v="8.0455500000000004"/>
    <n v="2.9610650000000001"/>
    <n v="1.845575"/>
    <n v="0.205064"/>
    <s v="8"/>
    <s v="scale_mpi_epyc_job_12294.out "/>
    <s v="scale_mpi_epyc_epyc008_2023-06-14_06-07-47.csv "/>
    <s v="i 50000 0 0 1 10"/>
    <e v="#N/A"/>
    <e v="#N/A"/>
    <e v="#N/A"/>
    <e v="#N/A"/>
    <x v="2"/>
  </r>
  <r>
    <x v="2"/>
    <x v="4"/>
    <n v="0"/>
    <x v="1"/>
    <x v="8"/>
    <n v="1"/>
    <n v="8.2339120000000001"/>
    <n v="2.7795839999999998"/>
    <n v="1.886531"/>
    <n v="0.235816"/>
    <s v="8"/>
    <s v="scale_mpi_epyc_job_12294.out "/>
    <s v="scale_mpi_epyc_epyc008_2023-06-14_06-07-47.csv "/>
    <s v="i 50000 0 0 1 9"/>
    <e v="#N/A"/>
    <e v="#N/A"/>
    <e v="#N/A"/>
    <e v="#N/A"/>
    <x v="2"/>
  </r>
  <r>
    <x v="2"/>
    <x v="4"/>
    <n v="0"/>
    <x v="1"/>
    <x v="7"/>
    <n v="1"/>
    <n v="8.9522150000000007"/>
    <n v="2.6628069999999999"/>
    <n v="1.8750739999999999"/>
    <n v="0.26786799999999999"/>
    <s v="8"/>
    <s v="scale_mpi_epyc_job_12294.out "/>
    <s v="scale_mpi_epyc_epyc008_2023-06-14_06-07-47.csv "/>
    <s v="i 50000 0 0 1 8"/>
    <e v="#N/A"/>
    <e v="#N/A"/>
    <e v="#N/A"/>
    <e v="#N/A"/>
    <x v="2"/>
  </r>
  <r>
    <x v="2"/>
    <x v="4"/>
    <n v="0"/>
    <x v="1"/>
    <x v="6"/>
    <n v="1"/>
    <n v="9.6892770000000006"/>
    <n v="2.9774600000000002"/>
    <n v="1.906698"/>
    <n v="0.31778299999999998"/>
    <s v="8"/>
    <s v="scale_mpi_epyc_job_12294.out "/>
    <s v="scale_mpi_epyc_epyc008_2023-06-14_06-07-47.csv "/>
    <s v="i 50000 0 0 1 7"/>
    <e v="#N/A"/>
    <e v="#N/A"/>
    <e v="#N/A"/>
    <e v="#N/A"/>
    <x v="2"/>
  </r>
  <r>
    <x v="2"/>
    <x v="4"/>
    <n v="0"/>
    <x v="1"/>
    <x v="5"/>
    <n v="1"/>
    <n v="10.608814000000001"/>
    <n v="2.8683160000000001"/>
    <n v="1.8161700000000001"/>
    <n v="0.363234"/>
    <s v="8"/>
    <s v="scale_mpi_epyc_job_12294.out "/>
    <s v="scale_mpi_epyc_epyc008_2023-06-14_06-07-47.csv "/>
    <s v="i 50000 0 0 1 6"/>
    <e v="#N/A"/>
    <e v="#N/A"/>
    <e v="#N/A"/>
    <e v="#N/A"/>
    <x v="2"/>
  </r>
  <r>
    <x v="2"/>
    <x v="4"/>
    <n v="0"/>
    <x v="1"/>
    <x v="4"/>
    <n v="1"/>
    <n v="15.38786"/>
    <n v="2.7085949999999999"/>
    <n v="1.5187310000000001"/>
    <n v="0.37968299999999999"/>
    <s v="8"/>
    <s v="scale_mpi_epyc_job_12294.out "/>
    <s v="scale_mpi_epyc_epyc008_2023-06-14_06-07-47.csv "/>
    <s v="i 50000 0 0 1 5"/>
    <e v="#N/A"/>
    <e v="#N/A"/>
    <e v="#N/A"/>
    <e v="#N/A"/>
    <x v="2"/>
  </r>
  <r>
    <x v="2"/>
    <x v="4"/>
    <n v="0"/>
    <x v="1"/>
    <x v="3"/>
    <n v="1"/>
    <n v="13.698708999999999"/>
    <n v="2.8204370000000001"/>
    <n v="1.3470549999999999"/>
    <n v="0.44901799999999997"/>
    <s v="8"/>
    <s v="scale_mpi_epyc_job_12294.out "/>
    <s v="scale_mpi_epyc_epyc008_2023-06-14_06-07-47.csv "/>
    <s v="i 50000 0 0 1 4"/>
    <e v="#N/A"/>
    <e v="#N/A"/>
    <e v="#N/A"/>
    <e v="#N/A"/>
    <x v="2"/>
  </r>
  <r>
    <x v="2"/>
    <x v="4"/>
    <n v="0"/>
    <x v="1"/>
    <x v="2"/>
    <n v="1"/>
    <n v="17.305627000000001"/>
    <n v="2.985852"/>
    <n v="1.217692"/>
    <n v="0.608846"/>
    <s v="8"/>
    <s v="scale_mpi_epyc_job_12294.out "/>
    <s v="scale_mpi_epyc_epyc008_2023-06-14_06-07-47.csv "/>
    <s v="i 50000 0 0 1 3"/>
    <e v="#N/A"/>
    <e v="#N/A"/>
    <e v="#N/A"/>
    <e v="#N/A"/>
    <x v="2"/>
  </r>
  <r>
    <x v="2"/>
    <x v="4"/>
    <n v="0"/>
    <x v="1"/>
    <x v="1"/>
    <n v="1"/>
    <n v="23.761828000000001"/>
    <n v="3.0962429999999999"/>
    <n v="0.77118299999999995"/>
    <n v="0.77118299999999995"/>
    <s v="8"/>
    <s v="scale_mpi_epyc_job_12294.out "/>
    <s v="scale_mpi_epyc_epyc008_2023-06-14_06-07-47.csv "/>
    <s v="i 50000 0 0 1 2"/>
    <e v="#N/A"/>
    <e v="#N/A"/>
    <e v="#N/A"/>
    <e v="#N/A"/>
    <x v="2"/>
  </r>
  <r>
    <x v="2"/>
    <x v="4"/>
    <n v="0"/>
    <x v="1"/>
    <x v="0"/>
    <n v="1"/>
    <n v="42.209746000000003"/>
    <n v="1.801504"/>
    <n v="0"/>
    <n v="0"/>
    <s v="8"/>
    <s v="scale_mpi_epyc_job_12294.out "/>
    <s v="scale_mpi_epyc_epyc008_2023-06-14_06-07-47.csv "/>
    <s v="i 50000 0 0 1 1"/>
    <e v="#N/A"/>
    <e v="#N/A"/>
    <e v="#N/A"/>
    <e v="#N/A"/>
    <x v="2"/>
  </r>
  <r>
    <x v="2"/>
    <x v="4"/>
    <n v="0"/>
    <x v="1"/>
    <x v="63"/>
    <n v="1"/>
    <n v="4.5151770000000004"/>
    <n v="2.439673"/>
    <n v="5.1550840000000004"/>
    <n v="8.1826999999999997E-2"/>
    <s v="8"/>
    <s v="scale_mpi_epyc_job_12294.out "/>
    <s v="scale_mpi_epyc_epyc008_2023-06-14_06-07-47.csv "/>
    <s v="i 50000 0 0 1 64"/>
    <e v="#N/A"/>
    <e v="#N/A"/>
    <e v="#N/A"/>
    <e v="#N/A"/>
    <x v="2"/>
  </r>
  <r>
    <x v="2"/>
    <x v="4"/>
    <n v="0"/>
    <x v="1"/>
    <x v="62"/>
    <n v="1"/>
    <n v="4.4883160000000002"/>
    <n v="2.589766"/>
    <n v="3.2092990000000001"/>
    <n v="5.1763000000000003E-2"/>
    <s v="8"/>
    <s v="scale_mpi_epyc_job_12294.out "/>
    <s v="scale_mpi_epyc_epyc008_2023-06-14_06-07-47.csv "/>
    <s v="i 50000 0 0 1 63"/>
    <e v="#N/A"/>
    <e v="#N/A"/>
    <e v="#N/A"/>
    <e v="#N/A"/>
    <x v="2"/>
  </r>
  <r>
    <x v="2"/>
    <x v="4"/>
    <n v="0"/>
    <x v="1"/>
    <x v="61"/>
    <n v="1"/>
    <n v="4.9715360000000004"/>
    <n v="2.835064"/>
    <n v="4.0194929999999998"/>
    <n v="6.5892999999999993E-2"/>
    <s v="8"/>
    <s v="scale_mpi_epyc_job_12294.out "/>
    <s v="scale_mpi_epyc_epyc008_2023-06-14_06-07-47.csv "/>
    <s v="i 50000 0 0 1 62"/>
    <e v="#N/A"/>
    <e v="#N/A"/>
    <e v="#N/A"/>
    <e v="#N/A"/>
    <x v="2"/>
  </r>
  <r>
    <x v="2"/>
    <x v="4"/>
    <n v="0"/>
    <x v="1"/>
    <x v="60"/>
    <n v="1"/>
    <n v="5.2026159999999999"/>
    <n v="2.6286149999999999"/>
    <n v="4.0766499999999999"/>
    <n v="6.7944000000000004E-2"/>
    <s v="8"/>
    <s v="scale_mpi_epyc_job_12294.out "/>
    <s v="scale_mpi_epyc_epyc008_2023-06-14_06-07-47.csv "/>
    <s v="i 50000 0 0 1 61"/>
    <e v="#N/A"/>
    <e v="#N/A"/>
    <e v="#N/A"/>
    <e v="#N/A"/>
    <x v="2"/>
  </r>
  <r>
    <x v="2"/>
    <x v="4"/>
    <n v="0"/>
    <x v="1"/>
    <x v="59"/>
    <n v="1"/>
    <n v="4.4189959999999999"/>
    <n v="2.499215"/>
    <n v="4.231617"/>
    <n v="7.1721999999999994E-2"/>
    <s v="8"/>
    <s v="scale_mpi_epyc_job_12294.out "/>
    <s v="scale_mpi_epyc_epyc008_2023-06-14_06-07-47.csv "/>
    <s v="i 50000 0 0 1 60"/>
    <e v="#N/A"/>
    <e v="#N/A"/>
    <e v="#N/A"/>
    <e v="#N/A"/>
    <x v="2"/>
  </r>
  <r>
    <x v="2"/>
    <x v="4"/>
    <n v="0"/>
    <x v="1"/>
    <x v="58"/>
    <n v="1"/>
    <n v="5.2320209999999996"/>
    <n v="3.100174"/>
    <n v="7.3408740000000003"/>
    <n v="0.12656700000000001"/>
    <s v="8"/>
    <s v="scale_mpi_epyc_job_12294.out "/>
    <s v="scale_mpi_epyc_epyc008_2023-06-14_06-07-47.csv "/>
    <s v="i 50000 0 0 1 59"/>
    <e v="#N/A"/>
    <e v="#N/A"/>
    <e v="#N/A"/>
    <e v="#N/A"/>
    <x v="2"/>
  </r>
  <r>
    <x v="2"/>
    <x v="4"/>
    <n v="0"/>
    <x v="1"/>
    <x v="57"/>
    <n v="1"/>
    <n v="4.5818289999999999"/>
    <n v="2.6752630000000002"/>
    <n v="5.2046890000000001"/>
    <n v="9.1310000000000002E-2"/>
    <s v="8"/>
    <s v="scale_mpi_epyc_job_12294.out "/>
    <s v="scale_mpi_epyc_epyc008_2023-06-14_06-07-47.csv "/>
    <s v="i 50000 0 0 1 58"/>
    <e v="#N/A"/>
    <e v="#N/A"/>
    <e v="#N/A"/>
    <e v="#N/A"/>
    <x v="2"/>
  </r>
  <r>
    <x v="2"/>
    <x v="4"/>
    <n v="0"/>
    <x v="1"/>
    <x v="56"/>
    <n v="1"/>
    <n v="6.1499769999999998"/>
    <n v="2.6211139999999999"/>
    <n v="7.6898010000000001"/>
    <n v="0.137318"/>
    <s v="8"/>
    <s v="scale_mpi_epyc_job_12294.out "/>
    <s v="scale_mpi_epyc_epyc008_2023-06-14_06-07-47.csv "/>
    <s v="i 50000 0 0 1 57"/>
    <e v="#N/A"/>
    <e v="#N/A"/>
    <e v="#N/A"/>
    <e v="#N/A"/>
    <x v="2"/>
  </r>
  <r>
    <x v="2"/>
    <x v="4"/>
    <n v="0"/>
    <x v="1"/>
    <x v="55"/>
    <n v="1"/>
    <n v="5.0613890000000001"/>
    <n v="2.741323"/>
    <n v="6.1343439999999996"/>
    <n v="0.11153399999999999"/>
    <s v="8"/>
    <s v="scale_mpi_epyc_job_12294.out "/>
    <s v="scale_mpi_epyc_epyc008_2023-06-14_06-07-47.csv "/>
    <s v="i 50000 0 0 1 56"/>
    <e v="#N/A"/>
    <e v="#N/A"/>
    <e v="#N/A"/>
    <e v="#N/A"/>
    <x v="2"/>
  </r>
  <r>
    <x v="2"/>
    <x v="4"/>
    <n v="0"/>
    <x v="1"/>
    <x v="54"/>
    <n v="1"/>
    <n v="5.6004120000000004"/>
    <n v="2.5311020000000002"/>
    <n v="6.5419710000000002"/>
    <n v="0.12114800000000001"/>
    <s v="8"/>
    <s v="scale_mpi_epyc_job_12294.out "/>
    <s v="scale_mpi_epyc_epyc008_2023-06-14_06-07-47.csv "/>
    <s v="i 50000 0 0 1 55"/>
    <e v="#N/A"/>
    <e v="#N/A"/>
    <e v="#N/A"/>
    <e v="#N/A"/>
    <x v="2"/>
  </r>
  <r>
    <x v="2"/>
    <x v="4"/>
    <n v="0"/>
    <x v="1"/>
    <x v="53"/>
    <n v="1"/>
    <n v="6.3837359999999999"/>
    <n v="2.6575820000000001"/>
    <n v="5.7577410000000002"/>
    <n v="0.108637"/>
    <s v="8"/>
    <s v="scale_mpi_epyc_job_12294.out "/>
    <s v="scale_mpi_epyc_epyc008_2023-06-14_06-07-47.csv "/>
    <s v="i 50000 0 0 1 54"/>
    <e v="#N/A"/>
    <e v="#N/A"/>
    <e v="#N/A"/>
    <e v="#N/A"/>
    <x v="2"/>
  </r>
  <r>
    <x v="2"/>
    <x v="4"/>
    <n v="0"/>
    <x v="1"/>
    <x v="52"/>
    <n v="1"/>
    <n v="5.8321909999999999"/>
    <n v="2.5041660000000001"/>
    <n v="5.4846209999999997"/>
    <n v="0.105473"/>
    <s v="8"/>
    <s v="scale_mpi_epyc_job_12294.out "/>
    <s v="scale_mpi_epyc_epyc008_2023-06-14_06-07-47.csv "/>
    <s v="i 50000 0 0 1 53"/>
    <e v="#N/A"/>
    <e v="#N/A"/>
    <e v="#N/A"/>
    <e v="#N/A"/>
    <x v="2"/>
  </r>
  <r>
    <x v="2"/>
    <x v="4"/>
    <n v="0"/>
    <x v="1"/>
    <x v="51"/>
    <n v="1"/>
    <n v="5.9561580000000003"/>
    <n v="2.8252290000000002"/>
    <n v="7.0184280000000001"/>
    <n v="0.13761599999999999"/>
    <s v="8"/>
    <s v="scale_mpi_epyc_job_12294.out "/>
    <s v="scale_mpi_epyc_epyc008_2023-06-14_06-07-47.csv "/>
    <s v="i 50000 0 0 1 52"/>
    <e v="#N/A"/>
    <e v="#N/A"/>
    <e v="#N/A"/>
    <e v="#N/A"/>
    <x v="2"/>
  </r>
  <r>
    <x v="2"/>
    <x v="4"/>
    <n v="0"/>
    <x v="1"/>
    <x v="50"/>
    <n v="1"/>
    <n v="6.5535059999999996"/>
    <n v="2.661019"/>
    <n v="7.0587429999999998"/>
    <n v="0.14117499999999999"/>
    <s v="8"/>
    <s v="scale_mpi_epyc_job_12294.out "/>
    <s v="scale_mpi_epyc_epyc008_2023-06-14_06-07-47.csv "/>
    <s v="i 50000 0 0 1 51"/>
    <e v="#N/A"/>
    <e v="#N/A"/>
    <e v="#N/A"/>
    <e v="#N/A"/>
    <x v="2"/>
  </r>
  <r>
    <x v="2"/>
    <x v="4"/>
    <n v="0"/>
    <x v="1"/>
    <x v="49"/>
    <n v="1"/>
    <n v="5.8326960000000003"/>
    <n v="2.661279"/>
    <n v="4.7938939999999999"/>
    <n v="9.7835000000000005E-2"/>
    <s v="8"/>
    <s v="scale_mpi_epyc_job_12294.out "/>
    <s v="scale_mpi_epyc_epyc008_2023-06-14_06-07-47.csv "/>
    <s v="i 50000 0 0 1 50"/>
    <e v="#N/A"/>
    <e v="#N/A"/>
    <e v="#N/A"/>
    <e v="#N/A"/>
    <x v="2"/>
  </r>
  <r>
    <x v="2"/>
    <x v="4"/>
    <n v="0"/>
    <x v="1"/>
    <x v="48"/>
    <n v="1"/>
    <n v="6.4415060000000004"/>
    <n v="2.6184479999999999"/>
    <n v="5.0226540000000002"/>
    <n v="0.104639"/>
    <s v="8"/>
    <s v="scale_mpi_epyc_job_12294.out "/>
    <s v="scale_mpi_epyc_epyc008_2023-06-14_06-07-47.csv "/>
    <s v="i 50000 0 0 1 49"/>
    <e v="#N/A"/>
    <e v="#N/A"/>
    <e v="#N/A"/>
    <e v="#N/A"/>
    <x v="2"/>
  </r>
  <r>
    <x v="2"/>
    <x v="4"/>
    <n v="0"/>
    <x v="1"/>
    <x v="47"/>
    <n v="1"/>
    <n v="5.7437670000000001"/>
    <n v="2.70885"/>
    <n v="4.1920739999999999"/>
    <n v="8.9192999999999995E-2"/>
    <s v="8"/>
    <s v="scale_mpi_epyc_job_12294.out "/>
    <s v="scale_mpi_epyc_epyc008_2023-06-14_06-07-47.csv "/>
    <s v="i 50000 0 0 1 48"/>
    <e v="#N/A"/>
    <e v="#N/A"/>
    <e v="#N/A"/>
    <e v="#N/A"/>
    <x v="2"/>
  </r>
  <r>
    <x v="2"/>
    <x v="4"/>
    <n v="0"/>
    <x v="1"/>
    <x v="46"/>
    <n v="1"/>
    <n v="6.7459439999999997"/>
    <n v="2.8062809999999998"/>
    <n v="4.6950099999999999"/>
    <n v="0.102065"/>
    <s v="8"/>
    <s v="scale_mpi_epyc_job_12294.out "/>
    <s v="scale_mpi_epyc_epyc008_2023-06-14_06-07-47.csv "/>
    <s v="i 50000 0 0 1 47"/>
    <e v="#N/A"/>
    <e v="#N/A"/>
    <e v="#N/A"/>
    <e v="#N/A"/>
    <x v="2"/>
  </r>
  <r>
    <x v="2"/>
    <x v="4"/>
    <n v="0"/>
    <x v="1"/>
    <x v="45"/>
    <n v="1"/>
    <n v="5.8702930000000002"/>
    <n v="2.656523"/>
    <n v="4.012372"/>
    <n v="8.9163999999999993E-2"/>
    <s v="8"/>
    <s v="scale_mpi_epyc_job_12294.out "/>
    <s v="scale_mpi_epyc_epyc008_2023-06-14_06-07-47.csv "/>
    <s v="i 50000 0 0 1 46"/>
    <e v="#N/A"/>
    <e v="#N/A"/>
    <e v="#N/A"/>
    <e v="#N/A"/>
    <x v="2"/>
  </r>
  <r>
    <x v="2"/>
    <x v="4"/>
    <n v="0"/>
    <x v="1"/>
    <x v="44"/>
    <n v="1"/>
    <n v="6.0281459999999996"/>
    <n v="2.8113920000000001"/>
    <n v="8.6267530000000008"/>
    <n v="0.19606299999999999"/>
    <s v="8"/>
    <s v="scale_mpi_epyc_job_12294.out "/>
    <s v="scale_mpi_epyc_epyc008_2023-06-14_06-07-47.csv "/>
    <s v="i 50000 0 0 1 45"/>
    <e v="#N/A"/>
    <e v="#N/A"/>
    <e v="#N/A"/>
    <e v="#N/A"/>
    <x v="2"/>
  </r>
  <r>
    <x v="2"/>
    <x v="4"/>
    <n v="0"/>
    <x v="1"/>
    <x v="43"/>
    <n v="1"/>
    <n v="5.3021269999999996"/>
    <n v="2.5829610000000001"/>
    <n v="5.4204270000000001"/>
    <n v="0.126056"/>
    <s v="8"/>
    <s v="scale_mpi_epyc_job_12294.out "/>
    <s v="scale_mpi_epyc_epyc008_2023-06-14_06-07-47.csv "/>
    <s v="i 50000 0 0 1 44"/>
    <e v="#N/A"/>
    <e v="#N/A"/>
    <e v="#N/A"/>
    <e v="#N/A"/>
    <x v="2"/>
  </r>
  <r>
    <x v="2"/>
    <x v="4"/>
    <n v="0"/>
    <x v="1"/>
    <x v="42"/>
    <n v="1"/>
    <n v="5.3902429999999999"/>
    <n v="2.7610190000000001"/>
    <n v="4.8393179999999996"/>
    <n v="0.115222"/>
    <s v="8"/>
    <s v="scale_mpi_epyc_job_12294.out "/>
    <s v="scale_mpi_epyc_epyc008_2023-06-14_06-07-47.csv "/>
    <s v="i 50000 0 0 1 43"/>
    <e v="#N/A"/>
    <e v="#N/A"/>
    <e v="#N/A"/>
    <e v="#N/A"/>
    <x v="2"/>
  </r>
  <r>
    <x v="2"/>
    <x v="4"/>
    <n v="0"/>
    <x v="1"/>
    <x v="41"/>
    <n v="1"/>
    <n v="5.9115640000000003"/>
    <n v="2.973366"/>
    <n v="5.3950329999999997"/>
    <n v="0.13158600000000001"/>
    <s v="8"/>
    <s v="scale_mpi_epyc_job_12294.out "/>
    <s v="scale_mpi_epyc_epyc008_2023-06-14_06-07-47.csv "/>
    <s v="i 50000 0 0 1 42"/>
    <e v="#N/A"/>
    <e v="#N/A"/>
    <e v="#N/A"/>
    <e v="#N/A"/>
    <x v="2"/>
  </r>
  <r>
    <x v="2"/>
    <x v="4"/>
    <n v="0"/>
    <x v="1"/>
    <x v="40"/>
    <n v="1"/>
    <n v="5.9938750000000001"/>
    <n v="2.8111709999999999"/>
    <n v="5.5206520000000001"/>
    <n v="0.138016"/>
    <s v="8"/>
    <s v="scale_mpi_epyc_job_12294.out "/>
    <s v="scale_mpi_epyc_epyc008_2023-06-14_06-07-47.csv "/>
    <s v="i 50000 0 0 1 41"/>
    <e v="#N/A"/>
    <e v="#N/A"/>
    <e v="#N/A"/>
    <e v="#N/A"/>
    <x v="2"/>
  </r>
  <r>
    <x v="2"/>
    <x v="4"/>
    <n v="0"/>
    <x v="1"/>
    <x v="39"/>
    <n v="1"/>
    <n v="5.5731989999999998"/>
    <n v="2.438377"/>
    <n v="6.8737190000000004"/>
    <n v="0.17624899999999999"/>
    <s v="8"/>
    <s v="scale_mpi_epyc_job_12294.out "/>
    <s v="scale_mpi_epyc_epyc008_2023-06-14_06-07-47.csv "/>
    <s v="i 50000 0 0 1 40"/>
    <e v="#N/A"/>
    <e v="#N/A"/>
    <e v="#N/A"/>
    <e v="#N/A"/>
    <x v="2"/>
  </r>
  <r>
    <x v="2"/>
    <x v="4"/>
    <n v="0"/>
    <x v="1"/>
    <x v="38"/>
    <n v="1"/>
    <n v="5.5889170000000004"/>
    <n v="2.789536"/>
    <n v="4.8121390000000002"/>
    <n v="0.126635"/>
    <s v="8"/>
    <s v="scale_mpi_epyc_job_12294.out "/>
    <s v="scale_mpi_epyc_epyc008_2023-06-14_06-07-47.csv "/>
    <s v="i 50000 0 0 1 39"/>
    <e v="#N/A"/>
    <e v="#N/A"/>
    <e v="#N/A"/>
    <e v="#N/A"/>
    <x v="2"/>
  </r>
  <r>
    <x v="2"/>
    <x v="4"/>
    <n v="0"/>
    <x v="1"/>
    <x v="37"/>
    <n v="1"/>
    <n v="5.5323760000000002"/>
    <n v="2.8258329999999998"/>
    <n v="4.8931110000000002"/>
    <n v="0.132246"/>
    <s v="8"/>
    <s v="scale_mpi_epyc_job_12294.out "/>
    <s v="scale_mpi_epyc_epyc008_2023-06-14_06-07-47.csv "/>
    <s v="i 50000 0 0 1 38"/>
    <e v="#N/A"/>
    <e v="#N/A"/>
    <e v="#N/A"/>
    <e v="#N/A"/>
    <x v="2"/>
  </r>
  <r>
    <x v="2"/>
    <x v="4"/>
    <n v="0"/>
    <x v="1"/>
    <x v="36"/>
    <n v="1"/>
    <n v="5.3749450000000003"/>
    <n v="2.7442920000000002"/>
    <n v="4.5539620000000003"/>
    <n v="0.126499"/>
    <s v="8"/>
    <s v="scale_mpi_epyc_job_12294.out "/>
    <s v="scale_mpi_epyc_epyc008_2023-06-14_06-07-47.csv "/>
    <s v="i 50000 0 0 1 37"/>
    <e v="#N/A"/>
    <e v="#N/A"/>
    <e v="#N/A"/>
    <e v="#N/A"/>
    <x v="2"/>
  </r>
  <r>
    <x v="2"/>
    <x v="4"/>
    <n v="0"/>
    <x v="1"/>
    <x v="35"/>
    <n v="1"/>
    <n v="5.9339339999999998"/>
    <n v="2.820236"/>
    <n v="5.7321330000000001"/>
    <n v="0.163775"/>
    <s v="8"/>
    <s v="scale_mpi_epyc_job_12294.out "/>
    <s v="scale_mpi_epyc_epyc008_2023-06-14_06-07-47.csv "/>
    <s v="i 50000 0 0 1 36"/>
    <e v="#N/A"/>
    <e v="#N/A"/>
    <e v="#N/A"/>
    <e v="#N/A"/>
    <x v="2"/>
  </r>
  <r>
    <x v="2"/>
    <x v="4"/>
    <n v="0"/>
    <x v="1"/>
    <x v="34"/>
    <n v="1"/>
    <n v="5.5027189999999999"/>
    <n v="2.5529410000000001"/>
    <n v="4.9034959999999996"/>
    <n v="0.14421999999999999"/>
    <s v="8"/>
    <s v="scale_mpi_epyc_job_12294.out "/>
    <s v="scale_mpi_epyc_epyc008_2023-06-14_06-07-47.csv "/>
    <s v="i 50000 0 0 1 35"/>
    <e v="#N/A"/>
    <e v="#N/A"/>
    <e v="#N/A"/>
    <e v="#N/A"/>
    <x v="2"/>
  </r>
  <r>
    <x v="2"/>
    <x v="4"/>
    <n v="0"/>
    <x v="1"/>
    <x v="33"/>
    <n v="1"/>
    <n v="6.0768380000000004"/>
    <n v="3.1110000000000002"/>
    <n v="4.1257760000000001"/>
    <n v="0.125024"/>
    <s v="8"/>
    <s v="scale_mpi_epyc_job_12294.out "/>
    <s v="scale_mpi_epyc_epyc008_2023-06-14_06-07-47.csv "/>
    <s v="i 50000 0 0 1 34"/>
    <e v="#N/A"/>
    <e v="#N/A"/>
    <e v="#N/A"/>
    <e v="#N/A"/>
    <x v="2"/>
  </r>
  <r>
    <x v="2"/>
    <x v="4"/>
    <n v="0"/>
    <x v="1"/>
    <x v="32"/>
    <n v="1"/>
    <n v="6.4015370000000003"/>
    <n v="3.3171189999999999"/>
    <n v="5.0990310000000001"/>
    <n v="0.15934499999999999"/>
    <s v="8"/>
    <s v="scale_mpi_epyc_job_12294.out "/>
    <s v="scale_mpi_epyc_epyc008_2023-06-14_06-07-47.csv "/>
    <s v="i 50000 0 0 1 33"/>
    <e v="#N/A"/>
    <e v="#N/A"/>
    <e v="#N/A"/>
    <e v="#N/A"/>
    <x v="2"/>
  </r>
  <r>
    <x v="2"/>
    <x v="4"/>
    <n v="0"/>
    <x v="1"/>
    <x v="31"/>
    <n v="1"/>
    <n v="6.4489799999999997"/>
    <n v="3.2166570000000001"/>
    <n v="7.8565699999999996"/>
    <n v="0.253438"/>
    <s v="8"/>
    <s v="scale_mpi_epyc_job_12294.out "/>
    <s v="scale_mpi_epyc_epyc008_2023-06-14_06-07-47.csv "/>
    <s v="i 50000 0 0 1 32"/>
    <e v="#N/A"/>
    <e v="#N/A"/>
    <e v="#N/A"/>
    <e v="#N/A"/>
    <x v="2"/>
  </r>
  <r>
    <x v="2"/>
    <x v="4"/>
    <n v="0"/>
    <x v="1"/>
    <x v="30"/>
    <n v="1"/>
    <n v="6.2060380000000004"/>
    <n v="2.5898840000000001"/>
    <n v="4.0244770000000001"/>
    <n v="0.13414899999999999"/>
    <s v="8"/>
    <s v="scale_mpi_epyc_job_12294.out "/>
    <s v="scale_mpi_epyc_epyc008_2023-06-14_06-07-47.csv "/>
    <s v="i 50000 0 0 1 31"/>
    <e v="#N/A"/>
    <e v="#N/A"/>
    <e v="#N/A"/>
    <e v="#N/A"/>
    <x v="2"/>
  </r>
  <r>
    <x v="2"/>
    <x v="4"/>
    <n v="0"/>
    <x v="1"/>
    <x v="29"/>
    <n v="1"/>
    <n v="6.2673870000000003"/>
    <n v="2.6036760000000001"/>
    <n v="4.0376620000000001"/>
    <n v="0.13922999999999999"/>
    <s v="8"/>
    <s v="scale_mpi_epyc_job_12294.out "/>
    <s v="scale_mpi_epyc_epyc008_2023-06-14_06-07-47.csv "/>
    <s v="i 50000 0 0 1 30"/>
    <e v="#N/A"/>
    <e v="#N/A"/>
    <e v="#N/A"/>
    <e v="#N/A"/>
    <x v="2"/>
  </r>
  <r>
    <x v="2"/>
    <x v="4"/>
    <n v="0"/>
    <x v="1"/>
    <x v="28"/>
    <n v="1"/>
    <n v="6.5251999999999999"/>
    <n v="2.7078139999999999"/>
    <n v="4.0585579999999997"/>
    <n v="0.14494899999999999"/>
    <s v="8"/>
    <s v="scale_mpi_epyc_job_12294.out "/>
    <s v="scale_mpi_epyc_epyc008_2023-06-14_06-07-47.csv "/>
    <s v="i 50000 0 0 1 29"/>
    <e v="#N/A"/>
    <e v="#N/A"/>
    <e v="#N/A"/>
    <e v="#N/A"/>
    <x v="2"/>
  </r>
  <r>
    <x v="2"/>
    <x v="4"/>
    <n v="0"/>
    <x v="1"/>
    <x v="27"/>
    <n v="1"/>
    <n v="5.7224870000000001"/>
    <n v="3.0139149999999999"/>
    <n v="3.0161690000000001"/>
    <n v="0.11171"/>
    <s v="8"/>
    <s v="scale_mpi_epyc_job_12294.out "/>
    <s v="scale_mpi_epyc_epyc008_2023-06-14_06-07-47.csv "/>
    <s v="i 50000 0 0 1 28"/>
    <e v="#N/A"/>
    <e v="#N/A"/>
    <e v="#N/A"/>
    <e v="#N/A"/>
    <x v="2"/>
  </r>
  <r>
    <x v="2"/>
    <x v="4"/>
    <n v="0"/>
    <x v="1"/>
    <x v="26"/>
    <n v="1"/>
    <n v="6.6498670000000004"/>
    <n v="2.6915610000000001"/>
    <n v="4.020689"/>
    <n v="0.154642"/>
    <s v="8"/>
    <s v="scale_mpi_epyc_job_12294.out "/>
    <s v="scale_mpi_epyc_epyc008_2023-06-14_06-07-47.csv "/>
    <s v="i 50000 0 0 1 27"/>
    <e v="#N/A"/>
    <e v="#N/A"/>
    <e v="#N/A"/>
    <e v="#N/A"/>
    <x v="2"/>
  </r>
  <r>
    <x v="2"/>
    <x v="4"/>
    <n v="0"/>
    <x v="1"/>
    <x v="25"/>
    <n v="1"/>
    <n v="5.5459569999999996"/>
    <n v="2.7711749999999999"/>
    <n v="3.0102169999999999"/>
    <n v="0.120409"/>
    <s v="8"/>
    <s v="scale_mpi_epyc_job_12294.out "/>
    <s v="scale_mpi_epyc_epyc008_2023-06-14_06-07-47.csv "/>
    <s v="i 50000 0 0 1 26"/>
    <e v="#N/A"/>
    <e v="#N/A"/>
    <e v="#N/A"/>
    <e v="#N/A"/>
    <x v="2"/>
  </r>
  <r>
    <x v="2"/>
    <x v="4"/>
    <n v="0"/>
    <x v="1"/>
    <x v="24"/>
    <n v="1"/>
    <n v="5.755973"/>
    <n v="2.8298030000000001"/>
    <n v="2.8305449999999999"/>
    <n v="0.117939"/>
    <s v="8"/>
    <s v="scale_mpi_epyc_job_12294.out "/>
    <s v="scale_mpi_epyc_epyc008_2023-06-14_06-07-47.csv "/>
    <s v="i 50000 0 0 1 25"/>
    <e v="#N/A"/>
    <e v="#N/A"/>
    <e v="#N/A"/>
    <e v="#N/A"/>
    <x v="2"/>
  </r>
  <r>
    <x v="2"/>
    <x v="4"/>
    <n v="0"/>
    <x v="1"/>
    <x v="23"/>
    <n v="1"/>
    <n v="6.2411320000000003"/>
    <n v="3.0179100000000001"/>
    <n v="3.215379"/>
    <n v="0.13979900000000001"/>
    <s v="8"/>
    <s v="scale_mpi_epyc_job_12294.out "/>
    <s v="scale_mpi_epyc_epyc008_2023-06-14_06-07-47.csv "/>
    <s v="i 50000 0 0 1 24"/>
    <e v="#N/A"/>
    <e v="#N/A"/>
    <e v="#N/A"/>
    <e v="#N/A"/>
    <x v="2"/>
  </r>
  <r>
    <x v="2"/>
    <x v="4"/>
    <n v="0"/>
    <x v="1"/>
    <x v="22"/>
    <n v="1"/>
    <n v="6.3898440000000001"/>
    <n v="2.842762"/>
    <n v="3.4268019999999999"/>
    <n v="0.15576400000000001"/>
    <s v="8"/>
    <s v="scale_mpi_epyc_job_12294.out "/>
    <s v="scale_mpi_epyc_epyc008_2023-06-14_06-07-47.csv "/>
    <s v="i 50000 0 0 1 23"/>
    <e v="#N/A"/>
    <e v="#N/A"/>
    <e v="#N/A"/>
    <e v="#N/A"/>
    <x v="2"/>
  </r>
  <r>
    <x v="2"/>
    <x v="4"/>
    <n v="0"/>
    <x v="1"/>
    <x v="21"/>
    <n v="1"/>
    <n v="6.5743179999999999"/>
    <n v="2.7827660000000001"/>
    <n v="2.939962"/>
    <n v="0.13999800000000001"/>
    <s v="8"/>
    <s v="scale_mpi_epyc_job_12294.out "/>
    <s v="scale_mpi_epyc_epyc008_2023-06-14_06-07-47.csv "/>
    <s v="i 50000 0 0 1 22"/>
    <e v="#N/A"/>
    <e v="#N/A"/>
    <e v="#N/A"/>
    <e v="#N/A"/>
    <x v="2"/>
  </r>
  <r>
    <x v="2"/>
    <x v="4"/>
    <n v="0"/>
    <x v="1"/>
    <x v="20"/>
    <n v="1"/>
    <n v="7.5000280000000004"/>
    <n v="2.48489"/>
    <n v="3.3841610000000002"/>
    <n v="0.169208"/>
    <s v="8"/>
    <s v="scale_mpi_epyc_job_12294.out "/>
    <s v="scale_mpi_epyc_epyc008_2023-06-14_06-07-47.csv "/>
    <s v="i 50000 0 0 1 21"/>
    <e v="#N/A"/>
    <e v="#N/A"/>
    <e v="#N/A"/>
    <e v="#N/A"/>
    <x v="2"/>
  </r>
  <r>
    <x v="2"/>
    <x v="4"/>
    <n v="0"/>
    <x v="1"/>
    <x v="19"/>
    <n v="1"/>
    <n v="6.5413790000000001"/>
    <n v="2.7848920000000001"/>
    <n v="3.0957880000000002"/>
    <n v="0.162936"/>
    <s v="8"/>
    <s v="scale_mpi_epyc_job_12294.out "/>
    <s v="scale_mpi_epyc_epyc008_2023-06-14_06-07-47.csv "/>
    <s v="i 50000 0 0 1 20"/>
    <e v="#N/A"/>
    <e v="#N/A"/>
    <e v="#N/A"/>
    <e v="#N/A"/>
    <x v="2"/>
  </r>
  <r>
    <x v="2"/>
    <x v="4"/>
    <n v="0"/>
    <x v="1"/>
    <x v="18"/>
    <n v="1"/>
    <n v="6.3559869999999998"/>
    <n v="2.8184849999999999"/>
    <n v="2.631831"/>
    <n v="0.14621300000000001"/>
    <s v="8"/>
    <s v="scale_mpi_epyc_job_12294.out "/>
    <s v="scale_mpi_epyc_epyc008_2023-06-14_06-07-47.csv "/>
    <s v="i 50000 0 0 1 19"/>
    <e v="#N/A"/>
    <e v="#N/A"/>
    <e v="#N/A"/>
    <e v="#N/A"/>
    <x v="2"/>
  </r>
  <r>
    <x v="2"/>
    <x v="4"/>
    <n v="0"/>
    <x v="1"/>
    <x v="17"/>
    <n v="1"/>
    <n v="6.3107430000000004"/>
    <n v="2.6917390000000001"/>
    <n v="2.6032329999999999"/>
    <n v="0.15313099999999999"/>
    <s v="8"/>
    <s v="scale_mpi_epyc_job_12294.out "/>
    <s v="scale_mpi_epyc_epyc008_2023-06-14_06-07-47.csv "/>
    <s v="i 50000 0 0 1 18"/>
    <e v="#N/A"/>
    <e v="#N/A"/>
    <e v="#N/A"/>
    <e v="#N/A"/>
    <x v="2"/>
  </r>
  <r>
    <x v="2"/>
    <x v="4"/>
    <n v="0"/>
    <x v="1"/>
    <x v="16"/>
    <n v="1"/>
    <n v="6.8354369999999998"/>
    <n v="2.4982790000000001"/>
    <n v="3.0211429999999999"/>
    <n v="0.18882099999999999"/>
    <s v="8"/>
    <s v="scale_mpi_epyc_job_12294.out "/>
    <s v="scale_mpi_epyc_epyc008_2023-06-14_06-07-47.csv "/>
    <s v="i 50000 0 0 1 17"/>
    <e v="#N/A"/>
    <e v="#N/A"/>
    <e v="#N/A"/>
    <e v="#N/A"/>
    <x v="2"/>
  </r>
  <r>
    <x v="2"/>
    <x v="4"/>
    <n v="0"/>
    <x v="1"/>
    <x v="15"/>
    <n v="1"/>
    <n v="7.0646100000000001"/>
    <n v="2.7664620000000002"/>
    <n v="2.9555020000000001"/>
    <n v="0.19703300000000001"/>
    <s v="8"/>
    <s v="scale_mpi_epyc_job_12294.out "/>
    <s v="scale_mpi_epyc_epyc008_2023-06-14_06-07-47.csv "/>
    <s v="i 50000 0 0 1 16"/>
    <e v="#N/A"/>
    <e v="#N/A"/>
    <e v="#N/A"/>
    <e v="#N/A"/>
    <x v="2"/>
  </r>
  <r>
    <x v="2"/>
    <x v="4"/>
    <n v="0"/>
    <x v="1"/>
    <x v="14"/>
    <n v="1"/>
    <n v="6.6236079999999999"/>
    <n v="2.6497280000000001"/>
    <n v="2.5643579999999999"/>
    <n v="0.183168"/>
    <s v="8"/>
    <s v="scale_mpi_epyc_job_12294.out "/>
    <s v="scale_mpi_epyc_epyc008_2023-06-14_06-07-47.csv "/>
    <s v="i 50000 0 0 1 15"/>
    <e v="#N/A"/>
    <e v="#N/A"/>
    <e v="#N/A"/>
    <e v="#N/A"/>
    <x v="2"/>
  </r>
  <r>
    <x v="2"/>
    <x v="4"/>
    <n v="0"/>
    <x v="1"/>
    <x v="13"/>
    <n v="1"/>
    <n v="6.5574849999999998"/>
    <n v="2.5748039999999999"/>
    <n v="2.2480410000000002"/>
    <n v="0.172926"/>
    <s v="8"/>
    <s v="scale_mpi_epyc_job_12294.out "/>
    <s v="scale_mpi_epyc_epyc008_2023-06-14_06-07-47.csv "/>
    <s v="i 50000 0 0 1 14"/>
    <e v="#N/A"/>
    <e v="#N/A"/>
    <e v="#N/A"/>
    <e v="#N/A"/>
    <x v="2"/>
  </r>
  <r>
    <x v="2"/>
    <x v="4"/>
    <n v="0"/>
    <x v="1"/>
    <x v="12"/>
    <n v="1"/>
    <n v="6.917351"/>
    <n v="2.7796759999999998"/>
    <n v="2.2701030000000002"/>
    <n v="0.18917500000000001"/>
    <s v="8"/>
    <s v="scale_mpi_epyc_job_12294.out "/>
    <s v="scale_mpi_epyc_epyc008_2023-06-14_06-07-47.csv "/>
    <s v="i 50000 0 0 1 13"/>
    <e v="#N/A"/>
    <e v="#N/A"/>
    <e v="#N/A"/>
    <e v="#N/A"/>
    <x v="2"/>
  </r>
  <r>
    <x v="2"/>
    <x v="4"/>
    <n v="0"/>
    <x v="1"/>
    <x v="11"/>
    <n v="1"/>
    <n v="6.9805299999999999"/>
    <n v="2.5499550000000002"/>
    <n v="2.1661730000000001"/>
    <n v="0.19692499999999999"/>
    <s v="8"/>
    <s v="scale_mpi_epyc_job_12294.out "/>
    <s v="scale_mpi_epyc_epyc008_2023-06-14_06-07-47.csv "/>
    <s v="i 50000 0 0 1 12"/>
    <e v="#N/A"/>
    <e v="#N/A"/>
    <e v="#N/A"/>
    <e v="#N/A"/>
    <x v="2"/>
  </r>
  <r>
    <x v="2"/>
    <x v="4"/>
    <n v="0"/>
    <x v="1"/>
    <x v="10"/>
    <n v="1"/>
    <n v="7.3291969999999997"/>
    <n v="2.6378560000000002"/>
    <n v="2.1313740000000001"/>
    <n v="0.21313699999999999"/>
    <s v="8"/>
    <s v="scale_mpi_epyc_job_12294.out "/>
    <s v="scale_mpi_epyc_epyc008_2023-06-14_06-07-47.csv "/>
    <s v="i 50000 0 0 1 11"/>
    <e v="#N/A"/>
    <e v="#N/A"/>
    <e v="#N/A"/>
    <e v="#N/A"/>
    <x v="2"/>
  </r>
  <r>
    <x v="2"/>
    <x v="4"/>
    <n v="0"/>
    <x v="1"/>
    <x v="9"/>
    <n v="1"/>
    <n v="7.6932749999999999"/>
    <n v="2.6724749999999999"/>
    <n v="1.9988539999999999"/>
    <n v="0.22209499999999999"/>
    <s v="8"/>
    <s v="scale_mpi_epyc_job_12294.out "/>
    <s v="scale_mpi_epyc_epyc008_2023-06-14_06-07-47.csv "/>
    <s v="i 50000 0 0 1 10"/>
    <e v="#N/A"/>
    <e v="#N/A"/>
    <e v="#N/A"/>
    <e v="#N/A"/>
    <x v="2"/>
  </r>
  <r>
    <x v="2"/>
    <x v="4"/>
    <n v="0"/>
    <x v="1"/>
    <x v="8"/>
    <n v="1"/>
    <n v="8.0541099999999997"/>
    <n v="2.5909840000000002"/>
    <n v="1.993112"/>
    <n v="0.249139"/>
    <s v="8"/>
    <s v="scale_mpi_epyc_job_12294.out "/>
    <s v="scale_mpi_epyc_epyc008_2023-06-14_06-07-47.csv "/>
    <s v="i 50000 0 0 1 9"/>
    <e v="#N/A"/>
    <e v="#N/A"/>
    <e v="#N/A"/>
    <e v="#N/A"/>
    <x v="2"/>
  </r>
  <r>
    <x v="2"/>
    <x v="4"/>
    <n v="0"/>
    <x v="1"/>
    <x v="7"/>
    <n v="1"/>
    <n v="8.6640320000000006"/>
    <n v="2.5704530000000001"/>
    <n v="1.754488"/>
    <n v="0.250641"/>
    <s v="8"/>
    <s v="scale_mpi_epyc_job_12294.out "/>
    <s v="scale_mpi_epyc_epyc008_2023-06-14_06-07-47.csv "/>
    <s v="i 50000 0 0 1 8"/>
    <e v="#N/A"/>
    <e v="#N/A"/>
    <e v="#N/A"/>
    <e v="#N/A"/>
    <x v="2"/>
  </r>
  <r>
    <x v="2"/>
    <x v="4"/>
    <n v="0"/>
    <x v="1"/>
    <x v="6"/>
    <n v="1"/>
    <n v="9.4510719999999999"/>
    <n v="2.6329989999999999"/>
    <n v="1.7352780000000001"/>
    <n v="0.289213"/>
    <s v="8"/>
    <s v="scale_mpi_epyc_job_12294.out "/>
    <s v="scale_mpi_epyc_epyc008_2023-06-14_06-07-47.csv "/>
    <s v="i 50000 0 0 1 7"/>
    <e v="#N/A"/>
    <e v="#N/A"/>
    <e v="#N/A"/>
    <e v="#N/A"/>
    <x v="2"/>
  </r>
  <r>
    <x v="2"/>
    <x v="4"/>
    <n v="0"/>
    <x v="1"/>
    <x v="5"/>
    <n v="1"/>
    <n v="10.578371000000001"/>
    <n v="2.790886"/>
    <n v="1.574219"/>
    <n v="0.31484400000000001"/>
    <s v="8"/>
    <s v="scale_mpi_epyc_job_12294.out "/>
    <s v="scale_mpi_epyc_epyc008_2023-06-14_06-07-47.csv "/>
    <s v="i 50000 0 0 1 6"/>
    <e v="#N/A"/>
    <e v="#N/A"/>
    <e v="#N/A"/>
    <e v="#N/A"/>
    <x v="2"/>
  </r>
  <r>
    <x v="2"/>
    <x v="4"/>
    <n v="0"/>
    <x v="1"/>
    <x v="4"/>
    <n v="1"/>
    <n v="11.728126"/>
    <n v="2.797202"/>
    <n v="1.476208"/>
    <n v="0.36905199999999999"/>
    <s v="8"/>
    <s v="scale_mpi_epyc_job_12294.out "/>
    <s v="scale_mpi_epyc_epyc008_2023-06-14_06-07-47.csv "/>
    <s v="i 50000 0 0 1 5"/>
    <e v="#N/A"/>
    <e v="#N/A"/>
    <e v="#N/A"/>
    <e v="#N/A"/>
    <x v="2"/>
  </r>
  <r>
    <x v="2"/>
    <x v="4"/>
    <n v="0"/>
    <x v="1"/>
    <x v="3"/>
    <n v="1"/>
    <n v="14.421550999999999"/>
    <n v="3.518707"/>
    <n v="1.2382629999999999"/>
    <n v="0.41275400000000001"/>
    <s v="8"/>
    <s v="scale_mpi_epyc_job_12294.out "/>
    <s v="scale_mpi_epyc_epyc008_2023-06-14_06-07-47.csv "/>
    <s v="i 50000 0 0 1 4"/>
    <e v="#N/A"/>
    <e v="#N/A"/>
    <e v="#N/A"/>
    <e v="#N/A"/>
    <x v="2"/>
  </r>
  <r>
    <x v="2"/>
    <x v="4"/>
    <n v="0"/>
    <x v="1"/>
    <x v="2"/>
    <n v="1"/>
    <n v="17.111729"/>
    <n v="2.9734889999999998"/>
    <n v="1.19225"/>
    <n v="0.59612500000000002"/>
    <s v="8"/>
    <s v="scale_mpi_epyc_job_12294.out "/>
    <s v="scale_mpi_epyc_epyc008_2023-06-14_06-07-47.csv "/>
    <s v="i 50000 0 0 1 3"/>
    <e v="#N/A"/>
    <e v="#N/A"/>
    <e v="#N/A"/>
    <e v="#N/A"/>
    <x v="2"/>
  </r>
  <r>
    <x v="2"/>
    <x v="4"/>
    <n v="0"/>
    <x v="1"/>
    <x v="1"/>
    <n v="1"/>
    <n v="23.820836"/>
    <n v="3.1147459999999998"/>
    <n v="0.808558"/>
    <n v="0.808558"/>
    <s v="8"/>
    <s v="scale_mpi_epyc_job_12294.out "/>
    <s v="scale_mpi_epyc_epyc008_2023-06-14_06-07-47.csv "/>
    <s v="i 50000 0 0 1 2"/>
    <e v="#N/A"/>
    <e v="#N/A"/>
    <e v="#N/A"/>
    <e v="#N/A"/>
    <x v="2"/>
  </r>
  <r>
    <x v="2"/>
    <x v="4"/>
    <n v="0"/>
    <x v="1"/>
    <x v="0"/>
    <n v="1"/>
    <n v="42.197501000000003"/>
    <n v="1.797544"/>
    <n v="0"/>
    <n v="0"/>
    <s v="8"/>
    <s v="scale_mpi_epyc_job_12294.out "/>
    <s v="scale_mpi_epyc_epyc008_2023-06-14_06-07-47.csv "/>
    <s v="i 50000 0 0 1 1"/>
    <e v="#N/A"/>
    <e v="#N/A"/>
    <e v="#N/A"/>
    <e v="#N/A"/>
    <x v="2"/>
  </r>
  <r>
    <x v="2"/>
    <x v="4"/>
    <n v="0"/>
    <x v="1"/>
    <x v="63"/>
    <n v="1"/>
    <n v="4.4684049999999997"/>
    <n v="2.3441049999999999"/>
    <n v="3.3361149999999999"/>
    <n v="5.2954000000000001E-2"/>
    <s v="8"/>
    <s v="scale_mpi_epyc_job_12294.out "/>
    <s v="scale_mpi_epyc_epyc008_2023-06-14_06-07-47.csv "/>
    <s v="i 50000 0 0 1 64"/>
    <e v="#N/A"/>
    <e v="#N/A"/>
    <e v="#N/A"/>
    <e v="#N/A"/>
    <x v="2"/>
  </r>
  <r>
    <x v="2"/>
    <x v="4"/>
    <n v="0"/>
    <x v="1"/>
    <x v="62"/>
    <n v="1"/>
    <n v="5.3387900000000004"/>
    <n v="2.960728"/>
    <n v="7.7166819999999996"/>
    <n v="0.124463"/>
    <s v="8"/>
    <s v="scale_mpi_epyc_job_12294.out "/>
    <s v="scale_mpi_epyc_epyc008_2023-06-14_06-07-47.csv "/>
    <s v="i 50000 0 0 1 63"/>
    <e v="#N/A"/>
    <e v="#N/A"/>
    <e v="#N/A"/>
    <e v="#N/A"/>
    <x v="2"/>
  </r>
  <r>
    <x v="2"/>
    <x v="4"/>
    <n v="0"/>
    <x v="1"/>
    <x v="61"/>
    <n v="1"/>
    <n v="4.5932849999999998"/>
    <n v="2.5208409999999999"/>
    <n v="5.0198999999999998"/>
    <n v="8.2293000000000005E-2"/>
    <s v="8"/>
    <s v="scale_mpi_epyc_job_12294.out "/>
    <s v="scale_mpi_epyc_epyc008_2023-06-14_06-07-47.csv "/>
    <s v="i 50000 0 0 1 62"/>
    <e v="#N/A"/>
    <e v="#N/A"/>
    <e v="#N/A"/>
    <e v="#N/A"/>
    <x v="2"/>
  </r>
  <r>
    <x v="2"/>
    <x v="4"/>
    <n v="0"/>
    <x v="1"/>
    <x v="60"/>
    <n v="1"/>
    <n v="5.1822080000000001"/>
    <n v="2.7325919999999999"/>
    <n v="5.0312469999999996"/>
    <n v="8.3853999999999998E-2"/>
    <s v="8"/>
    <s v="scale_mpi_epyc_job_12294.out "/>
    <s v="scale_mpi_epyc_epyc008_2023-06-14_06-07-47.csv "/>
    <s v="i 50000 0 0 1 61"/>
    <e v="#N/A"/>
    <e v="#N/A"/>
    <e v="#N/A"/>
    <e v="#N/A"/>
    <x v="2"/>
  </r>
  <r>
    <x v="2"/>
    <x v="4"/>
    <n v="0"/>
    <x v="1"/>
    <x v="59"/>
    <n v="1"/>
    <n v="4.9304009999999998"/>
    <n v="2.4639319999999998"/>
    <n v="3.7942230000000001"/>
    <n v="6.4309000000000005E-2"/>
    <s v="8"/>
    <s v="scale_mpi_epyc_job_12294.out "/>
    <s v="scale_mpi_epyc_epyc008_2023-06-14_06-07-47.csv "/>
    <s v="i 50000 0 0 1 60"/>
    <e v="#N/A"/>
    <e v="#N/A"/>
    <e v="#N/A"/>
    <e v="#N/A"/>
    <x v="2"/>
  </r>
  <r>
    <x v="2"/>
    <x v="4"/>
    <n v="0"/>
    <x v="1"/>
    <x v="58"/>
    <n v="1"/>
    <n v="4.8562120000000002"/>
    <n v="2.6233900000000001"/>
    <n v="3.743709"/>
    <n v="6.4546999999999993E-2"/>
    <s v="8"/>
    <s v="scale_mpi_epyc_job_12294.out "/>
    <s v="scale_mpi_epyc_epyc008_2023-06-14_06-07-47.csv "/>
    <s v="i 50000 0 0 1 59"/>
    <e v="#N/A"/>
    <e v="#N/A"/>
    <e v="#N/A"/>
    <e v="#N/A"/>
    <x v="2"/>
  </r>
  <r>
    <x v="2"/>
    <x v="4"/>
    <n v="0"/>
    <x v="1"/>
    <x v="57"/>
    <n v="1"/>
    <n v="5.2723740000000001"/>
    <n v="2.5947429999999998"/>
    <n v="4.6569219999999998"/>
    <n v="8.1699999999999995E-2"/>
    <s v="8"/>
    <s v="scale_mpi_epyc_job_12294.out "/>
    <s v="scale_mpi_epyc_epyc008_2023-06-14_06-07-47.csv "/>
    <s v="i 50000 0 0 1 58"/>
    <e v="#N/A"/>
    <e v="#N/A"/>
    <e v="#N/A"/>
    <e v="#N/A"/>
    <x v="2"/>
  </r>
  <r>
    <x v="2"/>
    <x v="4"/>
    <n v="0"/>
    <x v="1"/>
    <x v="56"/>
    <n v="1"/>
    <n v="6.6388699999999998"/>
    <n v="2.8554279999999999"/>
    <n v="6.1968909999999999"/>
    <n v="0.11065899999999999"/>
    <s v="8"/>
    <s v="scale_mpi_epyc_job_12294.out "/>
    <s v="scale_mpi_epyc_epyc008_2023-06-14_06-07-47.csv "/>
    <s v="i 50000 0 0 1 57"/>
    <e v="#N/A"/>
    <e v="#N/A"/>
    <e v="#N/A"/>
    <e v="#N/A"/>
    <x v="2"/>
  </r>
  <r>
    <x v="2"/>
    <x v="4"/>
    <n v="0"/>
    <x v="1"/>
    <x v="55"/>
    <n v="1"/>
    <n v="5.3554550000000001"/>
    <n v="2.8092109999999999"/>
    <n v="3.862835"/>
    <n v="7.0233000000000004E-2"/>
    <s v="8"/>
    <s v="scale_mpi_epyc_job_12294.out "/>
    <s v="scale_mpi_epyc_epyc008_2023-06-14_06-07-47.csv "/>
    <s v="i 50000 0 0 1 56"/>
    <e v="#N/A"/>
    <e v="#N/A"/>
    <e v="#N/A"/>
    <e v="#N/A"/>
    <x v="2"/>
  </r>
  <r>
    <x v="2"/>
    <x v="4"/>
    <n v="0"/>
    <x v="1"/>
    <x v="54"/>
    <n v="1"/>
    <n v="5.4537709999999997"/>
    <n v="2.4319229999999998"/>
    <n v="5.6062450000000004"/>
    <n v="0.10381899999999999"/>
    <s v="8"/>
    <s v="scale_mpi_epyc_job_12294.out "/>
    <s v="scale_mpi_epyc_epyc008_2023-06-14_06-07-47.csv "/>
    <s v="i 50000 0 0 1 55"/>
    <e v="#N/A"/>
    <e v="#N/A"/>
    <e v="#N/A"/>
    <e v="#N/A"/>
    <x v="2"/>
  </r>
  <r>
    <x v="2"/>
    <x v="4"/>
    <n v="0"/>
    <x v="1"/>
    <x v="53"/>
    <n v="1"/>
    <n v="5.650372"/>
    <n v="2.4401739999999998"/>
    <n v="5.190239"/>
    <n v="9.7929000000000002E-2"/>
    <s v="8"/>
    <s v="scale_mpi_epyc_job_12294.out "/>
    <s v="scale_mpi_epyc_epyc008_2023-06-14_06-07-47.csv "/>
    <s v="i 50000 0 0 1 54"/>
    <e v="#N/A"/>
    <e v="#N/A"/>
    <e v="#N/A"/>
    <e v="#N/A"/>
    <x v="2"/>
  </r>
  <r>
    <x v="2"/>
    <x v="4"/>
    <n v="0"/>
    <x v="1"/>
    <x v="52"/>
    <n v="1"/>
    <n v="5.7415719999999997"/>
    <n v="2.4954290000000001"/>
    <n v="7.189133"/>
    <n v="0.13825299999999999"/>
    <s v="8"/>
    <s v="scale_mpi_epyc_job_12294.out "/>
    <s v="scale_mpi_epyc_epyc008_2023-06-14_06-07-47.csv "/>
    <s v="i 50000 0 0 1 53"/>
    <e v="#N/A"/>
    <e v="#N/A"/>
    <e v="#N/A"/>
    <e v="#N/A"/>
    <x v="2"/>
  </r>
  <r>
    <x v="2"/>
    <x v="4"/>
    <n v="0"/>
    <x v="1"/>
    <x v="51"/>
    <n v="1"/>
    <n v="5.8968350000000003"/>
    <n v="2.6988050000000001"/>
    <n v="3.0679810000000001"/>
    <n v="6.0156000000000001E-2"/>
    <s v="8"/>
    <s v="scale_mpi_epyc_job_12294.out "/>
    <s v="scale_mpi_epyc_epyc008_2023-06-14_06-07-47.csv "/>
    <s v="i 50000 0 0 1 52"/>
    <e v="#N/A"/>
    <e v="#N/A"/>
    <e v="#N/A"/>
    <e v="#N/A"/>
    <x v="2"/>
  </r>
  <r>
    <x v="2"/>
    <x v="4"/>
    <n v="0"/>
    <x v="1"/>
    <x v="50"/>
    <n v="1"/>
    <n v="6.6006809999999998"/>
    <n v="2.6985220000000001"/>
    <n v="6.5387570000000004"/>
    <n v="0.130775"/>
    <s v="8"/>
    <s v="scale_mpi_epyc_job_12294.out "/>
    <s v="scale_mpi_epyc_epyc008_2023-06-14_06-07-47.csv "/>
    <s v="i 50000 0 0 1 51"/>
    <e v="#N/A"/>
    <e v="#N/A"/>
    <e v="#N/A"/>
    <e v="#N/A"/>
    <x v="2"/>
  </r>
  <r>
    <x v="2"/>
    <x v="4"/>
    <n v="0"/>
    <x v="1"/>
    <x v="49"/>
    <n v="1"/>
    <n v="5.3806399999999996"/>
    <n v="2.6241270000000001"/>
    <n v="6.135929"/>
    <n v="0.125223"/>
    <s v="8"/>
    <s v="scale_mpi_epyc_job_12294.out "/>
    <s v="scale_mpi_epyc_epyc008_2023-06-14_06-07-47.csv "/>
    <s v="i 50000 0 0 1 50"/>
    <e v="#N/A"/>
    <e v="#N/A"/>
    <e v="#N/A"/>
    <e v="#N/A"/>
    <x v="2"/>
  </r>
  <r>
    <x v="2"/>
    <x v="4"/>
    <n v="0"/>
    <x v="1"/>
    <x v="48"/>
    <n v="1"/>
    <n v="7.2110409999999998"/>
    <n v="2.5099770000000001"/>
    <n v="5.2197839999999998"/>
    <n v="0.10874499999999999"/>
    <s v="8"/>
    <s v="scale_mpi_epyc_job_12294.out "/>
    <s v="scale_mpi_epyc_epyc008_2023-06-14_06-07-47.csv "/>
    <s v="i 50000 0 0 1 49"/>
    <e v="#N/A"/>
    <e v="#N/A"/>
    <e v="#N/A"/>
    <e v="#N/A"/>
    <x v="2"/>
  </r>
  <r>
    <x v="2"/>
    <x v="4"/>
    <n v="0"/>
    <x v="1"/>
    <x v="47"/>
    <n v="1"/>
    <n v="5.6531979999999997"/>
    <n v="2.4845820000000001"/>
    <n v="4.3163179999999999"/>
    <n v="9.1837000000000002E-2"/>
    <s v="8"/>
    <s v="scale_mpi_epyc_job_12294.out "/>
    <s v="scale_mpi_epyc_epyc008_2023-06-14_06-07-47.csv "/>
    <s v="i 50000 0 0 1 48"/>
    <e v="#N/A"/>
    <e v="#N/A"/>
    <e v="#N/A"/>
    <e v="#N/A"/>
    <x v="2"/>
  </r>
  <r>
    <x v="2"/>
    <x v="4"/>
    <n v="0"/>
    <x v="1"/>
    <x v="46"/>
    <n v="1"/>
    <n v="5.7293120000000002"/>
    <n v="2.851826"/>
    <n v="5.6813039999999999"/>
    <n v="0.12350700000000001"/>
    <s v="8"/>
    <s v="scale_mpi_epyc_job_12294.out "/>
    <s v="scale_mpi_epyc_epyc008_2023-06-14_06-07-47.csv "/>
    <s v="i 50000 0 0 1 47"/>
    <e v="#N/A"/>
    <e v="#N/A"/>
    <e v="#N/A"/>
    <e v="#N/A"/>
    <x v="2"/>
  </r>
  <r>
    <x v="2"/>
    <x v="4"/>
    <n v="0"/>
    <x v="1"/>
    <x v="45"/>
    <n v="1"/>
    <n v="6.217733"/>
    <n v="2.781695"/>
    <n v="4.7732679999999998"/>
    <n v="0.106073"/>
    <s v="8"/>
    <s v="scale_mpi_epyc_job_12294.out "/>
    <s v="scale_mpi_epyc_epyc008_2023-06-14_06-07-47.csv "/>
    <s v="i 50000 0 0 1 46"/>
    <e v="#N/A"/>
    <e v="#N/A"/>
    <e v="#N/A"/>
    <e v="#N/A"/>
    <x v="2"/>
  </r>
  <r>
    <x v="2"/>
    <x v="4"/>
    <n v="0"/>
    <x v="1"/>
    <x v="44"/>
    <n v="1"/>
    <n v="6.1717199999999997"/>
    <n v="2.6607690000000002"/>
    <n v="4.5318569999999996"/>
    <n v="0.10299700000000001"/>
    <s v="8"/>
    <s v="scale_mpi_epyc_job_12294.out "/>
    <s v="scale_mpi_epyc_epyc008_2023-06-14_06-07-47.csv "/>
    <s v="i 50000 0 0 1 45"/>
    <e v="#N/A"/>
    <e v="#N/A"/>
    <e v="#N/A"/>
    <e v="#N/A"/>
    <x v="2"/>
  </r>
  <r>
    <x v="2"/>
    <x v="4"/>
    <n v="0"/>
    <x v="1"/>
    <x v="43"/>
    <n v="1"/>
    <n v="7.277488"/>
    <n v="3.880833"/>
    <n v="3.5721660000000002"/>
    <n v="8.3073999999999995E-2"/>
    <s v="8"/>
    <s v="scale_mpi_epyc_job_12294.out "/>
    <s v="scale_mpi_epyc_epyc008_2023-06-14_06-07-47.csv "/>
    <s v="i 50000 0 0 1 44"/>
    <e v="#N/A"/>
    <e v="#N/A"/>
    <e v="#N/A"/>
    <e v="#N/A"/>
    <x v="2"/>
  </r>
  <r>
    <x v="2"/>
    <x v="4"/>
    <n v="0"/>
    <x v="1"/>
    <x v="42"/>
    <n v="1"/>
    <n v="5.6477870000000001"/>
    <n v="2.5233500000000002"/>
    <n v="5.3999139999999999"/>
    <n v="0.12856899999999999"/>
    <s v="8"/>
    <s v="scale_mpi_epyc_job_12294.out "/>
    <s v="scale_mpi_epyc_epyc008_2023-06-14_06-07-47.csv "/>
    <s v="i 50000 0 0 1 43"/>
    <e v="#N/A"/>
    <e v="#N/A"/>
    <e v="#N/A"/>
    <e v="#N/A"/>
    <x v="2"/>
  </r>
  <r>
    <x v="2"/>
    <x v="4"/>
    <n v="0"/>
    <x v="1"/>
    <x v="41"/>
    <n v="1"/>
    <n v="5.7247719999999997"/>
    <n v="2.955657"/>
    <n v="5.1485010000000004"/>
    <n v="0.12557299999999999"/>
    <s v="8"/>
    <s v="scale_mpi_epyc_job_12294.out "/>
    <s v="scale_mpi_epyc_epyc008_2023-06-14_06-07-47.csv "/>
    <s v="i 50000 0 0 1 42"/>
    <e v="#N/A"/>
    <e v="#N/A"/>
    <e v="#N/A"/>
    <e v="#N/A"/>
    <x v="2"/>
  </r>
  <r>
    <x v="2"/>
    <x v="4"/>
    <n v="0"/>
    <x v="1"/>
    <x v="40"/>
    <n v="1"/>
    <n v="6.4796880000000003"/>
    <n v="3.0399880000000001"/>
    <n v="5.2357709999999997"/>
    <n v="0.13089400000000001"/>
    <s v="8"/>
    <s v="scale_mpi_epyc_job_12294.out "/>
    <s v="scale_mpi_epyc_epyc008_2023-06-14_06-07-47.csv "/>
    <s v="i 50000 0 0 1 41"/>
    <e v="#N/A"/>
    <e v="#N/A"/>
    <e v="#N/A"/>
    <e v="#N/A"/>
    <x v="2"/>
  </r>
  <r>
    <x v="2"/>
    <x v="4"/>
    <n v="0"/>
    <x v="1"/>
    <x v="39"/>
    <n v="1"/>
    <n v="5.3407249999999999"/>
    <n v="2.6656789999999999"/>
    <n v="4.9816279999999997"/>
    <n v="0.12773399999999999"/>
    <s v="8"/>
    <s v="scale_mpi_epyc_job_12294.out "/>
    <s v="scale_mpi_epyc_epyc008_2023-06-14_06-07-47.csv "/>
    <s v="i 50000 0 0 1 40"/>
    <e v="#N/A"/>
    <e v="#N/A"/>
    <e v="#N/A"/>
    <e v="#N/A"/>
    <x v="2"/>
  </r>
  <r>
    <x v="2"/>
    <x v="4"/>
    <n v="0"/>
    <x v="1"/>
    <x v="38"/>
    <n v="1"/>
    <n v="6.0003440000000001"/>
    <n v="2.8023039999999999"/>
    <n v="4.4104660000000004"/>
    <n v="0.116065"/>
    <s v="8"/>
    <s v="scale_mpi_epyc_job_12294.out "/>
    <s v="scale_mpi_epyc_epyc008_2023-06-14_06-07-47.csv "/>
    <s v="i 50000 0 0 1 39"/>
    <e v="#N/A"/>
    <e v="#N/A"/>
    <e v="#N/A"/>
    <e v="#N/A"/>
    <x v="2"/>
  </r>
  <r>
    <x v="2"/>
    <x v="4"/>
    <n v="0"/>
    <x v="1"/>
    <x v="37"/>
    <n v="1"/>
    <n v="5.8226360000000001"/>
    <n v="2.71787"/>
    <n v="4.9393089999999997"/>
    <n v="0.133495"/>
    <s v="8"/>
    <s v="scale_mpi_epyc_job_12294.out "/>
    <s v="scale_mpi_epyc_epyc008_2023-06-14_06-07-47.csv "/>
    <s v="i 50000 0 0 1 38"/>
    <e v="#N/A"/>
    <e v="#N/A"/>
    <e v="#N/A"/>
    <e v="#N/A"/>
    <x v="2"/>
  </r>
  <r>
    <x v="2"/>
    <x v="4"/>
    <n v="0"/>
    <x v="1"/>
    <x v="36"/>
    <n v="1"/>
    <n v="5.9709640000000004"/>
    <n v="2.8951039999999999"/>
    <n v="4.4142919999999997"/>
    <n v="0.12261900000000001"/>
    <s v="8"/>
    <s v="scale_mpi_epyc_job_12294.out "/>
    <s v="scale_mpi_epyc_epyc008_2023-06-14_06-07-47.csv "/>
    <s v="i 50000 0 0 1 37"/>
    <e v="#N/A"/>
    <e v="#N/A"/>
    <e v="#N/A"/>
    <e v="#N/A"/>
    <x v="2"/>
  </r>
  <r>
    <x v="2"/>
    <x v="4"/>
    <n v="0"/>
    <x v="1"/>
    <x v="35"/>
    <n v="1"/>
    <n v="5.7586120000000003"/>
    <n v="2.6944430000000001"/>
    <n v="4.5534610000000004"/>
    <n v="0.13009899999999999"/>
    <s v="8"/>
    <s v="scale_mpi_epyc_job_12294.out "/>
    <s v="scale_mpi_epyc_epyc008_2023-06-14_06-07-47.csv "/>
    <s v="i 50000 0 0 1 36"/>
    <e v="#N/A"/>
    <e v="#N/A"/>
    <e v="#N/A"/>
    <e v="#N/A"/>
    <x v="2"/>
  </r>
  <r>
    <x v="2"/>
    <x v="4"/>
    <n v="0"/>
    <x v="1"/>
    <x v="34"/>
    <n v="1"/>
    <n v="5.7168890000000001"/>
    <n v="2.9380920000000001"/>
    <n v="4.2130400000000003"/>
    <n v="0.123913"/>
    <s v="8"/>
    <s v="scale_mpi_epyc_job_12294.out "/>
    <s v="scale_mpi_epyc_epyc008_2023-06-14_06-07-47.csv "/>
    <s v="i 50000 0 0 1 35"/>
    <e v="#N/A"/>
    <e v="#N/A"/>
    <e v="#N/A"/>
    <e v="#N/A"/>
    <x v="2"/>
  </r>
  <r>
    <x v="2"/>
    <x v="4"/>
    <n v="0"/>
    <x v="1"/>
    <x v="33"/>
    <n v="1"/>
    <n v="5.5830710000000003"/>
    <n v="2.8076340000000002"/>
    <n v="4.5563979999999997"/>
    <n v="0.138073"/>
    <s v="8"/>
    <s v="scale_mpi_epyc_job_12294.out "/>
    <s v="scale_mpi_epyc_epyc008_2023-06-14_06-07-47.csv "/>
    <s v="i 50000 0 0 1 34"/>
    <e v="#N/A"/>
    <e v="#N/A"/>
    <e v="#N/A"/>
    <e v="#N/A"/>
    <x v="2"/>
  </r>
  <r>
    <x v="2"/>
    <x v="4"/>
    <n v="0"/>
    <x v="1"/>
    <x v="32"/>
    <n v="1"/>
    <n v="6.1743240000000004"/>
    <n v="2.6866789999999998"/>
    <n v="5.0761599999999998"/>
    <n v="0.15862999999999999"/>
    <s v="8"/>
    <s v="scale_mpi_epyc_job_12294.out "/>
    <s v="scale_mpi_epyc_epyc008_2023-06-14_06-07-47.csv "/>
    <s v="i 50000 0 0 1 33"/>
    <e v="#N/A"/>
    <e v="#N/A"/>
    <e v="#N/A"/>
    <e v="#N/A"/>
    <x v="2"/>
  </r>
  <r>
    <x v="2"/>
    <x v="4"/>
    <n v="0"/>
    <x v="1"/>
    <x v="31"/>
    <n v="1"/>
    <n v="5.4888479999999999"/>
    <n v="2.874044"/>
    <n v="3.703274"/>
    <n v="0.11946"/>
    <s v="8"/>
    <s v="scale_mpi_epyc_job_12294.out "/>
    <s v="scale_mpi_epyc_epyc008_2023-06-14_06-07-47.csv "/>
    <s v="i 50000 0 0 1 32"/>
    <e v="#N/A"/>
    <e v="#N/A"/>
    <e v="#N/A"/>
    <e v="#N/A"/>
    <x v="2"/>
  </r>
  <r>
    <x v="2"/>
    <x v="4"/>
    <n v="0"/>
    <x v="1"/>
    <x v="30"/>
    <n v="1"/>
    <n v="6.1354790000000001"/>
    <n v="3.2820659999999999"/>
    <n v="3.9488880000000002"/>
    <n v="0.13163"/>
    <s v="8"/>
    <s v="scale_mpi_epyc_job_12294.out "/>
    <s v="scale_mpi_epyc_epyc008_2023-06-14_06-07-47.csv "/>
    <s v="i 50000 0 0 1 31"/>
    <e v="#N/A"/>
    <e v="#N/A"/>
    <e v="#N/A"/>
    <e v="#N/A"/>
    <x v="2"/>
  </r>
  <r>
    <x v="2"/>
    <x v="4"/>
    <n v="0"/>
    <x v="1"/>
    <x v="29"/>
    <n v="1"/>
    <n v="5.2521519999999997"/>
    <n v="2.6414460000000002"/>
    <n v="3.727214"/>
    <n v="0.128525"/>
    <s v="8"/>
    <s v="scale_mpi_epyc_job_12294.out "/>
    <s v="scale_mpi_epyc_epyc008_2023-06-14_06-07-47.csv "/>
    <s v="i 50000 0 0 1 30"/>
    <e v="#N/A"/>
    <e v="#N/A"/>
    <e v="#N/A"/>
    <e v="#N/A"/>
    <x v="2"/>
  </r>
  <r>
    <x v="2"/>
    <x v="4"/>
    <n v="0"/>
    <x v="1"/>
    <x v="28"/>
    <n v="1"/>
    <n v="5.8978330000000003"/>
    <n v="2.5436749999999999"/>
    <n v="4.3729800000000001"/>
    <n v="0.15617800000000001"/>
    <s v="8"/>
    <s v="scale_mpi_epyc_job_12294.out "/>
    <s v="scale_mpi_epyc_epyc008_2023-06-14_06-07-47.csv "/>
    <s v="i 50000 0 0 1 29"/>
    <e v="#N/A"/>
    <e v="#N/A"/>
    <e v="#N/A"/>
    <e v="#N/A"/>
    <x v="2"/>
  </r>
  <r>
    <x v="2"/>
    <x v="4"/>
    <n v="0"/>
    <x v="1"/>
    <x v="27"/>
    <n v="1"/>
    <n v="6.1451570000000002"/>
    <n v="2.9849239999999999"/>
    <n v="3.280573"/>
    <n v="0.121503"/>
    <s v="8"/>
    <s v="scale_mpi_epyc_job_12294.out "/>
    <s v="scale_mpi_epyc_epyc008_2023-06-14_06-07-47.csv "/>
    <s v="i 50000 0 0 1 28"/>
    <e v="#N/A"/>
    <e v="#N/A"/>
    <e v="#N/A"/>
    <e v="#N/A"/>
    <x v="2"/>
  </r>
  <r>
    <x v="2"/>
    <x v="4"/>
    <n v="0"/>
    <x v="1"/>
    <x v="26"/>
    <n v="1"/>
    <n v="5.530913"/>
    <n v="2.844608"/>
    <n v="2.9990770000000002"/>
    <n v="0.11534899999999999"/>
    <s v="8"/>
    <s v="scale_mpi_epyc_job_12294.out "/>
    <s v="scale_mpi_epyc_epyc008_2023-06-14_06-07-47.csv "/>
    <s v="i 50000 0 0 1 27"/>
    <e v="#N/A"/>
    <e v="#N/A"/>
    <e v="#N/A"/>
    <e v="#N/A"/>
    <x v="2"/>
  </r>
  <r>
    <x v="2"/>
    <x v="4"/>
    <n v="0"/>
    <x v="1"/>
    <x v="25"/>
    <n v="1"/>
    <n v="6.4759960000000003"/>
    <n v="2.9499279999999999"/>
    <n v="3.7041770000000001"/>
    <n v="0.14816699999999999"/>
    <s v="8"/>
    <s v="scale_mpi_epyc_job_12294.out "/>
    <s v="scale_mpi_epyc_epyc008_2023-06-14_06-07-47.csv "/>
    <s v="i 50000 0 0 1 26"/>
    <e v="#N/A"/>
    <e v="#N/A"/>
    <e v="#N/A"/>
    <e v="#N/A"/>
    <x v="2"/>
  </r>
  <r>
    <x v="2"/>
    <x v="4"/>
    <n v="0"/>
    <x v="1"/>
    <x v="24"/>
    <n v="1"/>
    <n v="5.7329299999999996"/>
    <n v="2.760313"/>
    <n v="3.0321579999999999"/>
    <n v="0.12634000000000001"/>
    <s v="8"/>
    <s v="scale_mpi_epyc_job_12294.out "/>
    <s v="scale_mpi_epyc_epyc008_2023-06-14_06-07-47.csv "/>
    <s v="i 50000 0 0 1 25"/>
    <e v="#N/A"/>
    <e v="#N/A"/>
    <e v="#N/A"/>
    <e v="#N/A"/>
    <x v="2"/>
  </r>
  <r>
    <x v="2"/>
    <x v="4"/>
    <n v="0"/>
    <x v="1"/>
    <x v="23"/>
    <n v="1"/>
    <n v="6.6816329999999997"/>
    <n v="3.8154940000000002"/>
    <n v="2.5909460000000002"/>
    <n v="0.11265"/>
    <s v="8"/>
    <s v="scale_mpi_epyc_job_12294.out "/>
    <s v="scale_mpi_epyc_epyc008_2023-06-14_06-07-47.csv "/>
    <s v="i 50000 0 0 1 24"/>
    <e v="#N/A"/>
    <e v="#N/A"/>
    <e v="#N/A"/>
    <e v="#N/A"/>
    <x v="2"/>
  </r>
  <r>
    <x v="2"/>
    <x v="4"/>
    <n v="0"/>
    <x v="1"/>
    <x v="22"/>
    <n v="1"/>
    <n v="6.5714629999999996"/>
    <n v="2.7624430000000002"/>
    <n v="3.5168089999999999"/>
    <n v="0.159855"/>
    <s v="8"/>
    <s v="scale_mpi_epyc_job_12294.out "/>
    <s v="scale_mpi_epyc_epyc008_2023-06-14_06-07-47.csv "/>
    <s v="i 50000 0 0 1 23"/>
    <e v="#N/A"/>
    <e v="#N/A"/>
    <e v="#N/A"/>
    <e v="#N/A"/>
    <x v="2"/>
  </r>
  <r>
    <x v="2"/>
    <x v="4"/>
    <n v="0"/>
    <x v="1"/>
    <x v="21"/>
    <n v="1"/>
    <n v="6.5835270000000001"/>
    <n v="3.0680170000000002"/>
    <n v="3.5434570000000001"/>
    <n v="0.168736"/>
    <s v="8"/>
    <s v="scale_mpi_epyc_job_12294.out "/>
    <s v="scale_mpi_epyc_epyc008_2023-06-14_06-07-47.csv "/>
    <s v="i 50000 0 0 1 22"/>
    <e v="#N/A"/>
    <e v="#N/A"/>
    <e v="#N/A"/>
    <e v="#N/A"/>
    <x v="2"/>
  </r>
  <r>
    <x v="2"/>
    <x v="4"/>
    <n v="0"/>
    <x v="1"/>
    <x v="20"/>
    <n v="1"/>
    <n v="6.6110490000000004"/>
    <n v="2.6809180000000001"/>
    <n v="2.98353"/>
    <n v="0.149176"/>
    <s v="8"/>
    <s v="scale_mpi_epyc_job_12294.out "/>
    <s v="scale_mpi_epyc_epyc008_2023-06-14_06-07-47.csv "/>
    <s v="i 50000 0 0 1 21"/>
    <e v="#N/A"/>
    <e v="#N/A"/>
    <e v="#N/A"/>
    <e v="#N/A"/>
    <x v="2"/>
  </r>
  <r>
    <x v="2"/>
    <x v="4"/>
    <n v="0"/>
    <x v="1"/>
    <x v="19"/>
    <n v="1"/>
    <n v="6.2957359999999998"/>
    <n v="2.4373860000000001"/>
    <n v="3.330174"/>
    <n v="0.17527200000000001"/>
    <s v="8"/>
    <s v="scale_mpi_epyc_job_12294.out "/>
    <s v="scale_mpi_epyc_epyc008_2023-06-14_06-07-47.csv "/>
    <s v="i 50000 0 0 1 20"/>
    <e v="#N/A"/>
    <e v="#N/A"/>
    <e v="#N/A"/>
    <e v="#N/A"/>
    <x v="2"/>
  </r>
  <r>
    <x v="2"/>
    <x v="4"/>
    <n v="0"/>
    <x v="1"/>
    <x v="18"/>
    <n v="1"/>
    <n v="6.1832549999999999"/>
    <n v="2.872455"/>
    <n v="2.4998200000000002"/>
    <n v="0.138879"/>
    <s v="8"/>
    <s v="scale_mpi_epyc_job_12294.out "/>
    <s v="scale_mpi_epyc_epyc008_2023-06-14_06-07-47.csv "/>
    <s v="i 50000 0 0 1 19"/>
    <e v="#N/A"/>
    <e v="#N/A"/>
    <e v="#N/A"/>
    <e v="#N/A"/>
    <x v="2"/>
  </r>
  <r>
    <x v="2"/>
    <x v="4"/>
    <n v="0"/>
    <x v="1"/>
    <x v="17"/>
    <n v="1"/>
    <n v="6.9365540000000001"/>
    <n v="2.746273"/>
    <n v="3.229698"/>
    <n v="0.18998200000000001"/>
    <s v="8"/>
    <s v="scale_mpi_epyc_job_12294.out "/>
    <s v="scale_mpi_epyc_epyc008_2023-06-14_06-07-47.csv "/>
    <s v="i 50000 0 0 1 18"/>
    <e v="#N/A"/>
    <e v="#N/A"/>
    <e v="#N/A"/>
    <e v="#N/A"/>
    <x v="2"/>
  </r>
  <r>
    <x v="2"/>
    <x v="4"/>
    <n v="0"/>
    <x v="1"/>
    <x v="16"/>
    <n v="1"/>
    <n v="7.2134429999999998"/>
    <n v="2.8163269999999998"/>
    <n v="2.054487"/>
    <n v="0.12840499999999999"/>
    <s v="8"/>
    <s v="scale_mpi_epyc_job_12294.out "/>
    <s v="scale_mpi_epyc_epyc008_2023-06-14_06-07-47.csv "/>
    <s v="i 50000 0 0 1 17"/>
    <e v="#N/A"/>
    <e v="#N/A"/>
    <e v="#N/A"/>
    <e v="#N/A"/>
    <x v="2"/>
  </r>
  <r>
    <x v="2"/>
    <x v="4"/>
    <n v="0"/>
    <x v="1"/>
    <x v="15"/>
    <n v="1"/>
    <n v="6.87399"/>
    <n v="2.6333609999999998"/>
    <n v="2.6950980000000002"/>
    <n v="0.179673"/>
    <s v="8"/>
    <s v="scale_mpi_epyc_job_12294.out "/>
    <s v="scale_mpi_epyc_epyc008_2023-06-14_06-07-47.csv "/>
    <s v="i 50000 0 0 1 16"/>
    <e v="#N/A"/>
    <e v="#N/A"/>
    <e v="#N/A"/>
    <e v="#N/A"/>
    <x v="2"/>
  </r>
  <r>
    <x v="2"/>
    <x v="4"/>
    <n v="0"/>
    <x v="1"/>
    <x v="14"/>
    <n v="1"/>
    <n v="6.3954000000000004"/>
    <n v="2.6165539999999998"/>
    <n v="2.37602"/>
    <n v="0.16971600000000001"/>
    <s v="8"/>
    <s v="scale_mpi_epyc_job_12294.out "/>
    <s v="scale_mpi_epyc_epyc008_2023-06-14_06-07-47.csv "/>
    <s v="i 50000 0 0 1 15"/>
    <e v="#N/A"/>
    <e v="#N/A"/>
    <e v="#N/A"/>
    <e v="#N/A"/>
    <x v="2"/>
  </r>
  <r>
    <x v="2"/>
    <x v="4"/>
    <n v="0"/>
    <x v="1"/>
    <x v="13"/>
    <n v="1"/>
    <n v="6.9189160000000003"/>
    <n v="2.8865799999999999"/>
    <n v="2.431737"/>
    <n v="0.187057"/>
    <s v="8"/>
    <s v="scale_mpi_epyc_job_12294.out "/>
    <s v="scale_mpi_epyc_epyc008_2023-06-14_06-07-47.csv "/>
    <s v="i 50000 0 0 1 14"/>
    <e v="#N/A"/>
    <e v="#N/A"/>
    <e v="#N/A"/>
    <e v="#N/A"/>
    <x v="2"/>
  </r>
  <r>
    <x v="2"/>
    <x v="4"/>
    <n v="0"/>
    <x v="1"/>
    <x v="12"/>
    <n v="1"/>
    <n v="6.7904090000000004"/>
    <n v="2.6083430000000001"/>
    <n v="2.2088700000000001"/>
    <n v="0.18407299999999999"/>
    <s v="8"/>
    <s v="scale_mpi_epyc_job_12294.out "/>
    <s v="scale_mpi_epyc_epyc008_2023-06-14_06-07-47.csv "/>
    <s v="i 50000 0 0 1 13"/>
    <e v="#N/A"/>
    <e v="#N/A"/>
    <e v="#N/A"/>
    <e v="#N/A"/>
    <x v="2"/>
  </r>
  <r>
    <x v="2"/>
    <x v="4"/>
    <n v="0"/>
    <x v="1"/>
    <x v="11"/>
    <n v="1"/>
    <n v="7.417694"/>
    <n v="2.536381"/>
    <n v="2.3414579999999998"/>
    <n v="0.21285999999999999"/>
    <s v="8"/>
    <s v="scale_mpi_epyc_job_12294.out "/>
    <s v="scale_mpi_epyc_epyc008_2023-06-14_06-07-47.csv "/>
    <s v="i 50000 0 0 1 12"/>
    <e v="#N/A"/>
    <e v="#N/A"/>
    <e v="#N/A"/>
    <e v="#N/A"/>
    <x v="2"/>
  </r>
  <r>
    <x v="2"/>
    <x v="4"/>
    <n v="0"/>
    <x v="1"/>
    <x v="10"/>
    <n v="1"/>
    <n v="7.3776849999999996"/>
    <n v="2.6393659999999999"/>
    <n v="2.102824"/>
    <n v="0.210282"/>
    <s v="8"/>
    <s v="scale_mpi_epyc_job_12294.out "/>
    <s v="scale_mpi_epyc_epyc008_2023-06-14_06-07-47.csv "/>
    <s v="i 50000 0 0 1 11"/>
    <e v="#N/A"/>
    <e v="#N/A"/>
    <e v="#N/A"/>
    <e v="#N/A"/>
    <x v="2"/>
  </r>
  <r>
    <x v="2"/>
    <x v="4"/>
    <n v="0"/>
    <x v="1"/>
    <x v="9"/>
    <n v="1"/>
    <n v="7.7945149999999996"/>
    <n v="2.75414"/>
    <n v="1.9174310000000001"/>
    <n v="0.21304799999999999"/>
    <s v="8"/>
    <s v="scale_mpi_epyc_job_12294.out "/>
    <s v="scale_mpi_epyc_epyc008_2023-06-14_06-07-47.csv "/>
    <s v="i 50000 0 0 1 10"/>
    <e v="#N/A"/>
    <e v="#N/A"/>
    <e v="#N/A"/>
    <e v="#N/A"/>
    <x v="2"/>
  </r>
  <r>
    <x v="2"/>
    <x v="4"/>
    <n v="0"/>
    <x v="1"/>
    <x v="8"/>
    <n v="1"/>
    <n v="8.1199560000000002"/>
    <n v="2.5944929999999999"/>
    <n v="1.877694"/>
    <n v="0.234712"/>
    <s v="8"/>
    <s v="scale_mpi_epyc_job_12294.out "/>
    <s v="scale_mpi_epyc_epyc008_2023-06-14_06-07-47.csv "/>
    <s v="i 50000 0 0 1 9"/>
    <e v="#N/A"/>
    <e v="#N/A"/>
    <e v="#N/A"/>
    <e v="#N/A"/>
    <x v="2"/>
  </r>
  <r>
    <x v="2"/>
    <x v="4"/>
    <n v="0"/>
    <x v="1"/>
    <x v="7"/>
    <n v="1"/>
    <n v="9.1256380000000004"/>
    <n v="2.957913"/>
    <n v="1.8881859999999999"/>
    <n v="0.26974100000000001"/>
    <s v="8"/>
    <s v="scale_mpi_epyc_job_12294.out "/>
    <s v="scale_mpi_epyc_epyc008_2023-06-14_06-07-47.csv "/>
    <s v="i 50000 0 0 1 8"/>
    <e v="#N/A"/>
    <e v="#N/A"/>
    <e v="#N/A"/>
    <e v="#N/A"/>
    <x v="2"/>
  </r>
  <r>
    <x v="2"/>
    <x v="4"/>
    <n v="0"/>
    <x v="1"/>
    <x v="6"/>
    <n v="1"/>
    <n v="9.7093819999999997"/>
    <n v="2.8423219999999998"/>
    <n v="1.6868430000000001"/>
    <n v="0.28114"/>
    <s v="8"/>
    <s v="scale_mpi_epyc_job_12294.out "/>
    <s v="scale_mpi_epyc_epyc008_2023-06-14_06-07-47.csv "/>
    <s v="i 50000 0 0 1 7"/>
    <e v="#N/A"/>
    <e v="#N/A"/>
    <e v="#N/A"/>
    <e v="#N/A"/>
    <x v="2"/>
  </r>
  <r>
    <x v="2"/>
    <x v="4"/>
    <n v="0"/>
    <x v="1"/>
    <x v="5"/>
    <n v="1"/>
    <n v="10.512637"/>
    <n v="2.8248340000000001"/>
    <n v="1.7541659999999999"/>
    <n v="0.35083300000000001"/>
    <s v="8"/>
    <s v="scale_mpi_epyc_job_12294.out "/>
    <s v="scale_mpi_epyc_epyc008_2023-06-14_06-07-47.csv "/>
    <s v="i 50000 0 0 1 6"/>
    <e v="#N/A"/>
    <e v="#N/A"/>
    <e v="#N/A"/>
    <e v="#N/A"/>
    <x v="2"/>
  </r>
  <r>
    <x v="2"/>
    <x v="4"/>
    <n v="0"/>
    <x v="1"/>
    <x v="4"/>
    <n v="1"/>
    <n v="11.749536000000001"/>
    <n v="2.8485429999999998"/>
    <n v="1.547115"/>
    <n v="0.38677899999999998"/>
    <s v="8"/>
    <s v="scale_mpi_epyc_job_12294.out "/>
    <s v="scale_mpi_epyc_epyc008_2023-06-14_06-07-47.csv "/>
    <s v="i 50000 0 0 1 5"/>
    <e v="#N/A"/>
    <e v="#N/A"/>
    <e v="#N/A"/>
    <e v="#N/A"/>
    <x v="2"/>
  </r>
  <r>
    <x v="2"/>
    <x v="4"/>
    <n v="0"/>
    <x v="1"/>
    <x v="3"/>
    <n v="1"/>
    <n v="13.712475"/>
    <n v="2.7956210000000001"/>
    <n v="1.3350059999999999"/>
    <n v="0.44500200000000001"/>
    <s v="8"/>
    <s v="scale_mpi_epyc_job_12294.out "/>
    <s v="scale_mpi_epyc_epyc008_2023-06-14_06-07-47.csv "/>
    <s v="i 50000 0 0 1 4"/>
    <e v="#N/A"/>
    <e v="#N/A"/>
    <e v="#N/A"/>
    <e v="#N/A"/>
    <x v="2"/>
  </r>
  <r>
    <x v="2"/>
    <x v="4"/>
    <n v="0"/>
    <x v="1"/>
    <x v="2"/>
    <n v="1"/>
    <n v="17.070374999999999"/>
    <n v="2.9866920000000001"/>
    <n v="1.0832079999999999"/>
    <n v="0.54160399999999997"/>
    <s v="8"/>
    <s v="scale_mpi_epyc_job_12294.out "/>
    <s v="scale_mpi_epyc_epyc008_2023-06-14_06-07-47.csv "/>
    <s v="i 50000 0 0 1 3"/>
    <e v="#N/A"/>
    <e v="#N/A"/>
    <e v="#N/A"/>
    <e v="#N/A"/>
    <x v="2"/>
  </r>
  <r>
    <x v="2"/>
    <x v="4"/>
    <n v="0"/>
    <x v="1"/>
    <x v="1"/>
    <n v="1"/>
    <n v="23.772331999999999"/>
    <n v="3.2240959999999999"/>
    <n v="0.75502899999999995"/>
    <n v="0.75502899999999995"/>
    <s v="8"/>
    <s v="scale_mpi_epyc_job_12294.out "/>
    <s v="scale_mpi_epyc_epyc008_2023-06-14_06-07-47.csv "/>
    <s v="i 50000 0 0 1 2"/>
    <e v="#N/A"/>
    <e v="#N/A"/>
    <e v="#N/A"/>
    <e v="#N/A"/>
    <x v="2"/>
  </r>
  <r>
    <x v="2"/>
    <x v="4"/>
    <n v="0"/>
    <x v="1"/>
    <x v="0"/>
    <n v="1"/>
    <n v="42.261536999999997"/>
    <n v="1.84023"/>
    <n v="0"/>
    <n v="0"/>
    <s v="8"/>
    <s v="scale_mpi_epyc_job_12294.out "/>
    <s v="scale_mpi_epyc_epyc008_2023-06-14_06-07-47.csv "/>
    <s v="i 50000 0 0 1 1"/>
    <e v="#N/A"/>
    <e v="#N/A"/>
    <e v="#N/A"/>
    <e v="#N/A"/>
    <x v="2"/>
  </r>
  <r>
    <x v="2"/>
    <x v="4"/>
    <n v="0"/>
    <x v="1"/>
    <x v="63"/>
    <n v="1"/>
    <n v="4.6079559999999997"/>
    <n v="2.7395100000000001"/>
    <n v="4.9573229999999997"/>
    <n v="7.8687999999999994E-2"/>
    <s v="8"/>
    <s v="scale_mpi_epyc_job_12294.out "/>
    <s v="scale_mpi_epyc_epyc008_2023-06-14_06-07-47.csv "/>
    <s v="i 50000 0 0 1 64"/>
    <e v="#N/A"/>
    <e v="#N/A"/>
    <e v="#N/A"/>
    <e v="#N/A"/>
    <x v="2"/>
  </r>
  <r>
    <x v="2"/>
    <x v="4"/>
    <n v="0"/>
    <x v="1"/>
    <x v="62"/>
    <n v="1"/>
    <n v="5.2014560000000003"/>
    <n v="3.1424449999999999"/>
    <n v="3.9861960000000001"/>
    <n v="6.4293000000000003E-2"/>
    <s v="8"/>
    <s v="scale_mpi_epyc_job_12294.out "/>
    <s v="scale_mpi_epyc_epyc008_2023-06-14_06-07-47.csv "/>
    <s v="i 50000 0 0 1 63"/>
    <e v="#N/A"/>
    <e v="#N/A"/>
    <e v="#N/A"/>
    <e v="#N/A"/>
    <x v="2"/>
  </r>
  <r>
    <x v="2"/>
    <x v="4"/>
    <n v="0"/>
    <x v="1"/>
    <x v="61"/>
    <n v="1"/>
    <n v="5.6412969999999998"/>
    <n v="3.0094820000000002"/>
    <n v="3.4109189999999998"/>
    <n v="5.5917000000000001E-2"/>
    <s v="8"/>
    <s v="scale_mpi_epyc_job_12294.out "/>
    <s v="scale_mpi_epyc_epyc008_2023-06-14_06-07-47.csv "/>
    <s v="i 50000 0 0 1 62"/>
    <e v="#N/A"/>
    <e v="#N/A"/>
    <e v="#N/A"/>
    <e v="#N/A"/>
    <x v="2"/>
  </r>
  <r>
    <x v="2"/>
    <x v="4"/>
    <n v="0"/>
    <x v="1"/>
    <x v="60"/>
    <n v="1"/>
    <n v="5.307525"/>
    <n v="3.1907920000000001"/>
    <n v="3.8498230000000002"/>
    <n v="6.4163999999999999E-2"/>
    <s v="8"/>
    <s v="scale_mpi_epyc_job_12294.out "/>
    <s v="scale_mpi_epyc_epyc008_2023-06-14_06-07-47.csv "/>
    <s v="i 50000 0 0 1 61"/>
    <e v="#N/A"/>
    <e v="#N/A"/>
    <e v="#N/A"/>
    <e v="#N/A"/>
    <x v="2"/>
  </r>
  <r>
    <x v="2"/>
    <x v="4"/>
    <n v="0"/>
    <x v="1"/>
    <x v="59"/>
    <n v="1"/>
    <n v="5.2181920000000002"/>
    <n v="3.2626979999999999"/>
    <n v="3.8176130000000001"/>
    <n v="6.4704999999999999E-2"/>
    <s v="8"/>
    <s v="scale_mpi_epyc_job_12294.out "/>
    <s v="scale_mpi_epyc_epyc008_2023-06-14_06-07-47.csv "/>
    <s v="i 50000 0 0 1 60"/>
    <e v="#N/A"/>
    <e v="#N/A"/>
    <e v="#N/A"/>
    <e v="#N/A"/>
    <x v="2"/>
  </r>
  <r>
    <x v="2"/>
    <x v="4"/>
    <n v="0"/>
    <x v="1"/>
    <x v="58"/>
    <n v="1"/>
    <n v="5.6931649999999996"/>
    <n v="2.7273239999999999"/>
    <n v="4.1325799999999999"/>
    <n v="7.1250999999999995E-2"/>
    <s v="8"/>
    <s v="scale_mpi_epyc_job_12294.out "/>
    <s v="scale_mpi_epyc_epyc008_2023-06-14_06-07-47.csv "/>
    <s v="i 50000 0 0 1 59"/>
    <e v="#N/A"/>
    <e v="#N/A"/>
    <e v="#N/A"/>
    <e v="#N/A"/>
    <x v="2"/>
  </r>
  <r>
    <x v="2"/>
    <x v="4"/>
    <n v="0"/>
    <x v="1"/>
    <x v="57"/>
    <n v="1"/>
    <n v="5.863486"/>
    <n v="3.5052940000000001"/>
    <n v="3.3218429999999999"/>
    <n v="5.8278000000000003E-2"/>
    <s v="8"/>
    <s v="scale_mpi_epyc_job_12294.out "/>
    <s v="scale_mpi_epyc_epyc008_2023-06-14_06-07-47.csv "/>
    <s v="i 50000 0 0 1 58"/>
    <e v="#N/A"/>
    <e v="#N/A"/>
    <e v="#N/A"/>
    <e v="#N/A"/>
    <x v="2"/>
  </r>
  <r>
    <x v="2"/>
    <x v="4"/>
    <n v="0"/>
    <x v="1"/>
    <x v="56"/>
    <n v="1"/>
    <n v="5.7759159999999996"/>
    <n v="3.2484289999999998"/>
    <n v="9.3561759999999996"/>
    <n v="0.167075"/>
    <s v="8"/>
    <s v="scale_mpi_epyc_job_12294.out "/>
    <s v="scale_mpi_epyc_epyc008_2023-06-14_06-07-47.csv "/>
    <s v="i 50000 0 0 1 57"/>
    <e v="#N/A"/>
    <e v="#N/A"/>
    <e v="#N/A"/>
    <e v="#N/A"/>
    <x v="2"/>
  </r>
  <r>
    <x v="2"/>
    <x v="4"/>
    <n v="0"/>
    <x v="1"/>
    <x v="55"/>
    <n v="1"/>
    <n v="5.6480569999999997"/>
    <n v="3.0246770000000001"/>
    <n v="5.6662410000000003"/>
    <n v="0.103023"/>
    <s v="8"/>
    <s v="scale_mpi_epyc_job_12294.out "/>
    <s v="scale_mpi_epyc_epyc008_2023-06-14_06-07-47.csv "/>
    <s v="i 50000 0 0 1 56"/>
    <e v="#N/A"/>
    <e v="#N/A"/>
    <e v="#N/A"/>
    <e v="#N/A"/>
    <x v="2"/>
  </r>
  <r>
    <x v="2"/>
    <x v="4"/>
    <n v="0"/>
    <x v="1"/>
    <x v="54"/>
    <n v="1"/>
    <n v="5.2939990000000003"/>
    <n v="2.4545430000000001"/>
    <n v="5.766006"/>
    <n v="0.106778"/>
    <s v="8"/>
    <s v="scale_mpi_epyc_job_12294.out "/>
    <s v="scale_mpi_epyc_epyc008_2023-06-14_06-07-47.csv "/>
    <s v="i 50000 0 0 1 55"/>
    <e v="#N/A"/>
    <e v="#N/A"/>
    <e v="#N/A"/>
    <e v="#N/A"/>
    <x v="2"/>
  </r>
  <r>
    <x v="2"/>
    <x v="4"/>
    <n v="0"/>
    <x v="1"/>
    <x v="53"/>
    <n v="1"/>
    <n v="5.5915559999999997"/>
    <n v="2.5385469999999999"/>
    <n v="5.8498060000000001"/>
    <n v="0.110374"/>
    <s v="8"/>
    <s v="scale_mpi_epyc_job_12294.out "/>
    <s v="scale_mpi_epyc_epyc008_2023-06-14_06-07-47.csv "/>
    <s v="i 50000 0 0 1 54"/>
    <e v="#N/A"/>
    <e v="#N/A"/>
    <e v="#N/A"/>
    <e v="#N/A"/>
    <x v="2"/>
  </r>
  <r>
    <x v="2"/>
    <x v="4"/>
    <n v="0"/>
    <x v="1"/>
    <x v="52"/>
    <n v="1"/>
    <n v="6.2307980000000001"/>
    <n v="2.5984790000000002"/>
    <n v="5.4497249999999999"/>
    <n v="0.10480200000000001"/>
    <s v="8"/>
    <s v="scale_mpi_epyc_job_12294.out "/>
    <s v="scale_mpi_epyc_epyc008_2023-06-14_06-07-47.csv "/>
    <s v="i 50000 0 0 1 53"/>
    <e v="#N/A"/>
    <e v="#N/A"/>
    <e v="#N/A"/>
    <e v="#N/A"/>
    <x v="2"/>
  </r>
  <r>
    <x v="2"/>
    <x v="4"/>
    <n v="0"/>
    <x v="1"/>
    <x v="51"/>
    <n v="1"/>
    <n v="5.6237649999999997"/>
    <n v="2.7205349999999999"/>
    <n v="4.9593439999999998"/>
    <n v="9.7241999999999995E-2"/>
    <s v="8"/>
    <s v="scale_mpi_epyc_job_12294.out "/>
    <s v="scale_mpi_epyc_epyc008_2023-06-14_06-07-47.csv "/>
    <s v="i 50000 0 0 1 52"/>
    <e v="#N/A"/>
    <e v="#N/A"/>
    <e v="#N/A"/>
    <e v="#N/A"/>
    <x v="2"/>
  </r>
  <r>
    <x v="2"/>
    <x v="4"/>
    <n v="0"/>
    <x v="1"/>
    <x v="50"/>
    <n v="1"/>
    <n v="5.9600900000000001"/>
    <n v="2.620285"/>
    <n v="9.4629100000000008"/>
    <n v="0.18925800000000001"/>
    <s v="8"/>
    <s v="scale_mpi_epyc_job_12294.out "/>
    <s v="scale_mpi_epyc_epyc008_2023-06-14_06-07-47.csv "/>
    <s v="i 50000 0 0 1 51"/>
    <e v="#N/A"/>
    <e v="#N/A"/>
    <e v="#N/A"/>
    <e v="#N/A"/>
    <x v="2"/>
  </r>
  <r>
    <x v="2"/>
    <x v="4"/>
    <n v="0"/>
    <x v="1"/>
    <x v="49"/>
    <n v="1"/>
    <n v="5.9990319999999997"/>
    <n v="2.6098889999999999"/>
    <n v="7.1256199999999996"/>
    <n v="0.14542099999999999"/>
    <s v="8"/>
    <s v="scale_mpi_epyc_job_12294.out "/>
    <s v="scale_mpi_epyc_epyc008_2023-06-14_06-07-47.csv "/>
    <s v="i 50000 0 0 1 50"/>
    <e v="#N/A"/>
    <e v="#N/A"/>
    <e v="#N/A"/>
    <e v="#N/A"/>
    <x v="2"/>
  </r>
  <r>
    <x v="2"/>
    <x v="4"/>
    <n v="0"/>
    <x v="1"/>
    <x v="48"/>
    <n v="1"/>
    <n v="5.7298660000000003"/>
    <n v="2.6721710000000001"/>
    <n v="4.8189130000000002"/>
    <n v="0.100394"/>
    <s v="8"/>
    <s v="scale_mpi_epyc_job_12294.out "/>
    <s v="scale_mpi_epyc_epyc008_2023-06-14_06-07-47.csv "/>
    <s v="i 50000 0 0 1 49"/>
    <e v="#N/A"/>
    <e v="#N/A"/>
    <e v="#N/A"/>
    <e v="#N/A"/>
    <x v="2"/>
  </r>
  <r>
    <x v="2"/>
    <x v="4"/>
    <n v="0"/>
    <x v="1"/>
    <x v="47"/>
    <n v="1"/>
    <n v="6.6044739999999997"/>
    <n v="2.5217520000000002"/>
    <n v="5.1004189999999996"/>
    <n v="0.10852000000000001"/>
    <s v="8"/>
    <s v="scale_mpi_epyc_job_12294.out "/>
    <s v="scale_mpi_epyc_epyc008_2023-06-14_06-07-47.csv "/>
    <s v="i 50000 0 0 1 48"/>
    <e v="#N/A"/>
    <e v="#N/A"/>
    <e v="#N/A"/>
    <e v="#N/A"/>
    <x v="2"/>
  </r>
  <r>
    <x v="2"/>
    <x v="4"/>
    <n v="0"/>
    <x v="1"/>
    <x v="46"/>
    <n v="1"/>
    <n v="6.8719460000000003"/>
    <n v="3.7287409999999999"/>
    <n v="4.5892689999999998"/>
    <n v="9.9766999999999995E-2"/>
    <s v="8"/>
    <s v="scale_mpi_epyc_job_12294.out "/>
    <s v="scale_mpi_epyc_epyc008_2023-06-14_06-07-47.csv "/>
    <s v="i 50000 0 0 1 47"/>
    <e v="#N/A"/>
    <e v="#N/A"/>
    <e v="#N/A"/>
    <e v="#N/A"/>
    <x v="2"/>
  </r>
  <r>
    <x v="2"/>
    <x v="4"/>
    <n v="0"/>
    <x v="1"/>
    <x v="45"/>
    <n v="1"/>
    <n v="5.6008459999999998"/>
    <n v="2.7702789999999999"/>
    <n v="4.9908010000000003"/>
    <n v="0.11090700000000001"/>
    <s v="8"/>
    <s v="scale_mpi_epyc_job_12294.out "/>
    <s v="scale_mpi_epyc_epyc008_2023-06-14_06-07-47.csv "/>
    <s v="i 50000 0 0 1 46"/>
    <e v="#N/A"/>
    <e v="#N/A"/>
    <e v="#N/A"/>
    <e v="#N/A"/>
    <x v="2"/>
  </r>
  <r>
    <x v="2"/>
    <x v="4"/>
    <n v="0"/>
    <x v="1"/>
    <x v="44"/>
    <n v="1"/>
    <n v="6.2700250000000004"/>
    <n v="2.5344570000000002"/>
    <n v="6.2315620000000003"/>
    <n v="0.141626"/>
    <s v="8"/>
    <s v="scale_mpi_epyc_job_12294.out "/>
    <s v="scale_mpi_epyc_epyc008_2023-06-14_06-07-47.csv "/>
    <s v="i 50000 0 0 1 45"/>
    <e v="#N/A"/>
    <e v="#N/A"/>
    <e v="#N/A"/>
    <e v="#N/A"/>
    <x v="2"/>
  </r>
  <r>
    <x v="2"/>
    <x v="4"/>
    <n v="0"/>
    <x v="1"/>
    <x v="43"/>
    <n v="1"/>
    <n v="5.6696160000000004"/>
    <n v="3.1432690000000001"/>
    <n v="4.5194049999999999"/>
    <n v="0.105102"/>
    <s v="8"/>
    <s v="scale_mpi_epyc_job_12294.out "/>
    <s v="scale_mpi_epyc_epyc008_2023-06-14_06-07-47.csv "/>
    <s v="i 50000 0 0 1 44"/>
    <e v="#N/A"/>
    <e v="#N/A"/>
    <e v="#N/A"/>
    <e v="#N/A"/>
    <x v="2"/>
  </r>
  <r>
    <x v="2"/>
    <x v="4"/>
    <n v="0"/>
    <x v="1"/>
    <x v="42"/>
    <n v="1"/>
    <n v="4.9251019999999999"/>
    <n v="2.5940660000000002"/>
    <n v="4.2312510000000003"/>
    <n v="0.100744"/>
    <s v="8"/>
    <s v="scale_mpi_epyc_job_12294.out "/>
    <s v="scale_mpi_epyc_epyc008_2023-06-14_06-07-47.csv "/>
    <s v="i 50000 0 0 1 43"/>
    <e v="#N/A"/>
    <e v="#N/A"/>
    <e v="#N/A"/>
    <e v="#N/A"/>
    <x v="2"/>
  </r>
  <r>
    <x v="2"/>
    <x v="4"/>
    <n v="0"/>
    <x v="1"/>
    <x v="41"/>
    <n v="1"/>
    <n v="5.9878239999999998"/>
    <n v="2.8670170000000001"/>
    <n v="9.5776900000000005"/>
    <n v="0.233602"/>
    <s v="8"/>
    <s v="scale_mpi_epyc_job_12294.out "/>
    <s v="scale_mpi_epyc_epyc008_2023-06-14_06-07-47.csv "/>
    <s v="i 50000 0 0 1 42"/>
    <e v="#N/A"/>
    <e v="#N/A"/>
    <e v="#N/A"/>
    <e v="#N/A"/>
    <x v="2"/>
  </r>
  <r>
    <x v="2"/>
    <x v="4"/>
    <n v="0"/>
    <x v="1"/>
    <x v="40"/>
    <n v="1"/>
    <n v="5.8053100000000004"/>
    <n v="2.9646089999999998"/>
    <n v="7.6965700000000004"/>
    <n v="0.192414"/>
    <s v="8"/>
    <s v="scale_mpi_epyc_job_12294.out "/>
    <s v="scale_mpi_epyc_epyc008_2023-06-14_06-07-47.csv "/>
    <s v="i 50000 0 0 1 41"/>
    <e v="#N/A"/>
    <e v="#N/A"/>
    <e v="#N/A"/>
    <e v="#N/A"/>
    <x v="2"/>
  </r>
  <r>
    <x v="2"/>
    <x v="4"/>
    <n v="0"/>
    <x v="1"/>
    <x v="39"/>
    <n v="1"/>
    <n v="5.8834390000000001"/>
    <n v="2.7525719999999998"/>
    <n v="4.0025029999999999"/>
    <n v="0.102628"/>
    <s v="8"/>
    <s v="scale_mpi_epyc_job_12294.out "/>
    <s v="scale_mpi_epyc_epyc008_2023-06-14_06-07-47.csv "/>
    <s v="i 50000 0 0 1 40"/>
    <e v="#N/A"/>
    <e v="#N/A"/>
    <e v="#N/A"/>
    <e v="#N/A"/>
    <x v="2"/>
  </r>
  <r>
    <x v="2"/>
    <x v="4"/>
    <n v="0"/>
    <x v="1"/>
    <x v="38"/>
    <n v="1"/>
    <n v="5.5579080000000003"/>
    <n v="3.0671529999999998"/>
    <n v="3.8572860000000002"/>
    <n v="0.101508"/>
    <s v="8"/>
    <s v="scale_mpi_epyc_job_12294.out "/>
    <s v="scale_mpi_epyc_epyc008_2023-06-14_06-07-47.csv "/>
    <s v="i 50000 0 0 1 39"/>
    <e v="#N/A"/>
    <e v="#N/A"/>
    <e v="#N/A"/>
    <e v="#N/A"/>
    <x v="2"/>
  </r>
  <r>
    <x v="2"/>
    <x v="4"/>
    <n v="0"/>
    <x v="1"/>
    <x v="37"/>
    <n v="1"/>
    <n v="5.6241240000000001"/>
    <n v="2.6745860000000001"/>
    <n v="6.5640830000000001"/>
    <n v="0.17740800000000001"/>
    <s v="8"/>
    <s v="scale_mpi_epyc_job_12294.out "/>
    <s v="scale_mpi_epyc_epyc008_2023-06-14_06-07-47.csv "/>
    <s v="i 50000 0 0 1 38"/>
    <e v="#N/A"/>
    <e v="#N/A"/>
    <e v="#N/A"/>
    <e v="#N/A"/>
    <x v="2"/>
  </r>
  <r>
    <x v="2"/>
    <x v="4"/>
    <n v="0"/>
    <x v="1"/>
    <x v="36"/>
    <n v="1"/>
    <n v="5.6069719999999998"/>
    <n v="2.8701819999999998"/>
    <n v="4.7189690000000004"/>
    <n v="0.131082"/>
    <s v="8"/>
    <s v="scale_mpi_epyc_job_12294.out "/>
    <s v="scale_mpi_epyc_epyc008_2023-06-14_06-07-47.csv "/>
    <s v="i 50000 0 0 1 37"/>
    <e v="#N/A"/>
    <e v="#N/A"/>
    <e v="#N/A"/>
    <e v="#N/A"/>
    <x v="2"/>
  </r>
  <r>
    <x v="2"/>
    <x v="4"/>
    <n v="0"/>
    <x v="1"/>
    <x v="35"/>
    <n v="1"/>
    <n v="6.731376"/>
    <n v="2.8583479999999999"/>
    <n v="5.2338079999999998"/>
    <n v="0.149537"/>
    <s v="8"/>
    <s v="scale_mpi_epyc_job_12294.out "/>
    <s v="scale_mpi_epyc_epyc008_2023-06-14_06-07-47.csv "/>
    <s v="i 50000 0 0 1 36"/>
    <e v="#N/A"/>
    <e v="#N/A"/>
    <e v="#N/A"/>
    <e v="#N/A"/>
    <x v="2"/>
  </r>
  <r>
    <x v="2"/>
    <x v="4"/>
    <n v="0"/>
    <x v="1"/>
    <x v="34"/>
    <n v="1"/>
    <n v="6.5456009999999996"/>
    <n v="2.692453"/>
    <n v="5.4412969999999996"/>
    <n v="0.16003800000000001"/>
    <s v="8"/>
    <s v="scale_mpi_epyc_job_12294.out "/>
    <s v="scale_mpi_epyc_epyc008_2023-06-14_06-07-47.csv "/>
    <s v="i 50000 0 0 1 35"/>
    <e v="#N/A"/>
    <e v="#N/A"/>
    <e v="#N/A"/>
    <e v="#N/A"/>
    <x v="2"/>
  </r>
  <r>
    <x v="2"/>
    <x v="4"/>
    <n v="0"/>
    <x v="1"/>
    <x v="33"/>
    <n v="1"/>
    <n v="5.583272"/>
    <n v="2.813345"/>
    <n v="4.1899850000000001"/>
    <n v="0.126969"/>
    <s v="8"/>
    <s v="scale_mpi_epyc_job_12294.out "/>
    <s v="scale_mpi_epyc_epyc008_2023-06-14_06-07-47.csv "/>
    <s v="i 50000 0 0 1 34"/>
    <e v="#N/A"/>
    <e v="#N/A"/>
    <e v="#N/A"/>
    <e v="#N/A"/>
    <x v="2"/>
  </r>
  <r>
    <x v="2"/>
    <x v="4"/>
    <n v="0"/>
    <x v="1"/>
    <x v="32"/>
    <n v="1"/>
    <n v="5.9787600000000003"/>
    <n v="2.700637"/>
    <n v="4.3428579999999997"/>
    <n v="0.135714"/>
    <s v="8"/>
    <s v="scale_mpi_epyc_job_12294.out "/>
    <s v="scale_mpi_epyc_epyc008_2023-06-14_06-07-47.csv "/>
    <s v="i 50000 0 0 1 33"/>
    <e v="#N/A"/>
    <e v="#N/A"/>
    <e v="#N/A"/>
    <e v="#N/A"/>
    <x v="2"/>
  </r>
  <r>
    <x v="2"/>
    <x v="4"/>
    <n v="0"/>
    <x v="1"/>
    <x v="31"/>
    <n v="1"/>
    <n v="5.4188679999999998"/>
    <n v="2.8994949999999999"/>
    <n v="4.4949640000000004"/>
    <n v="0.14499899999999999"/>
    <s v="8"/>
    <s v="scale_mpi_epyc_job_12294.out "/>
    <s v="scale_mpi_epyc_epyc008_2023-06-14_06-07-47.csv "/>
    <s v="i 50000 0 0 1 32"/>
    <e v="#N/A"/>
    <e v="#N/A"/>
    <e v="#N/A"/>
    <e v="#N/A"/>
    <x v="2"/>
  </r>
  <r>
    <x v="2"/>
    <x v="4"/>
    <n v="0"/>
    <x v="1"/>
    <x v="30"/>
    <n v="1"/>
    <n v="5.6936289999999996"/>
    <n v="2.652037"/>
    <n v="4.0197320000000003"/>
    <n v="0.133991"/>
    <s v="8"/>
    <s v="scale_mpi_epyc_job_12294.out "/>
    <s v="scale_mpi_epyc_epyc008_2023-06-14_06-07-47.csv "/>
    <s v="i 50000 0 0 1 31"/>
    <e v="#N/A"/>
    <e v="#N/A"/>
    <e v="#N/A"/>
    <e v="#N/A"/>
    <x v="2"/>
  </r>
  <r>
    <x v="2"/>
    <x v="4"/>
    <n v="0"/>
    <x v="1"/>
    <x v="29"/>
    <n v="1"/>
    <n v="5.8023790000000002"/>
    <n v="2.7859189999999998"/>
    <n v="4.196364"/>
    <n v="0.144702"/>
    <s v="8"/>
    <s v="scale_mpi_epyc_job_12294.out "/>
    <s v="scale_mpi_epyc_epyc008_2023-06-14_06-07-47.csv "/>
    <s v="i 50000 0 0 1 30"/>
    <e v="#N/A"/>
    <e v="#N/A"/>
    <e v="#N/A"/>
    <e v="#N/A"/>
    <x v="2"/>
  </r>
  <r>
    <x v="2"/>
    <x v="4"/>
    <n v="0"/>
    <x v="1"/>
    <x v="28"/>
    <n v="1"/>
    <n v="6.7470610000000004"/>
    <n v="3.05837"/>
    <n v="3.9853900000000002"/>
    <n v="0.14233499999999999"/>
    <s v="8"/>
    <s v="scale_mpi_epyc_job_12294.out "/>
    <s v="scale_mpi_epyc_epyc008_2023-06-14_06-07-47.csv "/>
    <s v="i 50000 0 0 1 29"/>
    <e v="#N/A"/>
    <e v="#N/A"/>
    <e v="#N/A"/>
    <e v="#N/A"/>
    <x v="2"/>
  </r>
  <r>
    <x v="2"/>
    <x v="4"/>
    <n v="0"/>
    <x v="1"/>
    <x v="27"/>
    <n v="1"/>
    <n v="6.0570449999999996"/>
    <n v="3.0539580000000002"/>
    <n v="2.993967"/>
    <n v="0.110888"/>
    <s v="8"/>
    <s v="scale_mpi_epyc_job_12294.out "/>
    <s v="scale_mpi_epyc_epyc008_2023-06-14_06-07-47.csv "/>
    <s v="i 50000 0 0 1 28"/>
    <e v="#N/A"/>
    <e v="#N/A"/>
    <e v="#N/A"/>
    <e v="#N/A"/>
    <x v="2"/>
  </r>
  <r>
    <x v="2"/>
    <x v="4"/>
    <n v="0"/>
    <x v="1"/>
    <x v="26"/>
    <n v="1"/>
    <n v="6.3041970000000003"/>
    <n v="3.135869"/>
    <n v="3.319096"/>
    <n v="0.12765799999999999"/>
    <s v="8"/>
    <s v="scale_mpi_epyc_job_12294.out "/>
    <s v="scale_mpi_epyc_epyc008_2023-06-14_06-07-47.csv "/>
    <s v="i 50000 0 0 1 27"/>
    <e v="#N/A"/>
    <e v="#N/A"/>
    <e v="#N/A"/>
    <e v="#N/A"/>
    <x v="2"/>
  </r>
  <r>
    <x v="2"/>
    <x v="4"/>
    <n v="0"/>
    <x v="1"/>
    <x v="25"/>
    <n v="1"/>
    <n v="7.0420410000000002"/>
    <n v="2.8463759999999998"/>
    <n v="5.9777990000000001"/>
    <n v="0.23911199999999999"/>
    <s v="8"/>
    <s v="scale_mpi_epyc_job_12294.out "/>
    <s v="scale_mpi_epyc_epyc008_2023-06-14_06-07-47.csv "/>
    <s v="i 50000 0 0 1 26"/>
    <e v="#N/A"/>
    <e v="#N/A"/>
    <e v="#N/A"/>
    <e v="#N/A"/>
    <x v="2"/>
  </r>
  <r>
    <x v="2"/>
    <x v="4"/>
    <n v="0"/>
    <x v="1"/>
    <x v="24"/>
    <n v="1"/>
    <n v="6.1020279999999998"/>
    <n v="2.6555040000000001"/>
    <n v="3.3628529999999999"/>
    <n v="0.14011899999999999"/>
    <s v="8"/>
    <s v="scale_mpi_epyc_job_12294.out "/>
    <s v="scale_mpi_epyc_epyc008_2023-06-14_06-07-47.csv "/>
    <s v="i 50000 0 0 1 25"/>
    <e v="#N/A"/>
    <e v="#N/A"/>
    <e v="#N/A"/>
    <e v="#N/A"/>
    <x v="2"/>
  </r>
  <r>
    <x v="2"/>
    <x v="4"/>
    <n v="0"/>
    <x v="1"/>
    <x v="23"/>
    <n v="1"/>
    <n v="6.0863709999999998"/>
    <n v="2.8676910000000002"/>
    <n v="2.572257"/>
    <n v="0.11183700000000001"/>
    <s v="8"/>
    <s v="scale_mpi_epyc_job_12294.out "/>
    <s v="scale_mpi_epyc_epyc008_2023-06-14_06-07-47.csv "/>
    <s v="i 50000 0 0 1 24"/>
    <e v="#N/A"/>
    <e v="#N/A"/>
    <e v="#N/A"/>
    <e v="#N/A"/>
    <x v="2"/>
  </r>
  <r>
    <x v="2"/>
    <x v="4"/>
    <n v="0"/>
    <x v="1"/>
    <x v="22"/>
    <n v="1"/>
    <n v="5.7161080000000002"/>
    <n v="2.7977859999999999"/>
    <n v="2.8522940000000001"/>
    <n v="0.12964999999999999"/>
    <s v="8"/>
    <s v="scale_mpi_epyc_job_12294.out "/>
    <s v="scale_mpi_epyc_epyc008_2023-06-14_06-07-47.csv "/>
    <s v="i 50000 0 0 1 23"/>
    <e v="#N/A"/>
    <e v="#N/A"/>
    <e v="#N/A"/>
    <e v="#N/A"/>
    <x v="2"/>
  </r>
  <r>
    <x v="2"/>
    <x v="4"/>
    <n v="0"/>
    <x v="1"/>
    <x v="21"/>
    <n v="1"/>
    <n v="6.3275649999999999"/>
    <n v="2.9953789999999998"/>
    <n v="3.0292560000000002"/>
    <n v="0.14424999999999999"/>
    <s v="8"/>
    <s v="scale_mpi_epyc_job_12294.out "/>
    <s v="scale_mpi_epyc_epyc008_2023-06-14_06-07-47.csv "/>
    <s v="i 50000 0 0 1 22"/>
    <e v="#N/A"/>
    <e v="#N/A"/>
    <e v="#N/A"/>
    <e v="#N/A"/>
    <x v="2"/>
  </r>
  <r>
    <x v="2"/>
    <x v="4"/>
    <n v="0"/>
    <x v="1"/>
    <x v="20"/>
    <n v="1"/>
    <n v="6.2222609999999996"/>
    <n v="2.8519459999999999"/>
    <n v="2.8466260000000001"/>
    <n v="0.14233100000000001"/>
    <s v="8"/>
    <s v="scale_mpi_epyc_job_12294.out "/>
    <s v="scale_mpi_epyc_epyc008_2023-06-14_06-07-47.csv "/>
    <s v="i 50000 0 0 1 21"/>
    <e v="#N/A"/>
    <e v="#N/A"/>
    <e v="#N/A"/>
    <e v="#N/A"/>
    <x v="2"/>
  </r>
  <r>
    <x v="2"/>
    <x v="4"/>
    <n v="0"/>
    <x v="1"/>
    <x v="19"/>
    <n v="1"/>
    <n v="6.5694220000000003"/>
    <n v="2.8385120000000001"/>
    <n v="3.1725810000000001"/>
    <n v="0.16697799999999999"/>
    <s v="8"/>
    <s v="scale_mpi_epyc_job_12294.out "/>
    <s v="scale_mpi_epyc_epyc008_2023-06-14_06-07-47.csv "/>
    <s v="i 50000 0 0 1 20"/>
    <e v="#N/A"/>
    <e v="#N/A"/>
    <e v="#N/A"/>
    <e v="#N/A"/>
    <x v="2"/>
  </r>
  <r>
    <x v="2"/>
    <x v="4"/>
    <n v="0"/>
    <x v="1"/>
    <x v="18"/>
    <n v="1"/>
    <n v="7.4037550000000003"/>
    <n v="2.9045030000000001"/>
    <n v="3.5289450000000002"/>
    <n v="0.19605300000000001"/>
    <s v="8"/>
    <s v="scale_mpi_epyc_job_12294.out "/>
    <s v="scale_mpi_epyc_epyc008_2023-06-14_06-07-47.csv "/>
    <s v="i 50000 0 0 1 19"/>
    <e v="#N/A"/>
    <e v="#N/A"/>
    <e v="#N/A"/>
    <e v="#N/A"/>
    <x v="2"/>
  </r>
  <r>
    <x v="2"/>
    <x v="4"/>
    <n v="0"/>
    <x v="1"/>
    <x v="17"/>
    <n v="1"/>
    <n v="6.8304960000000001"/>
    <n v="2.5105140000000001"/>
    <n v="3.075742"/>
    <n v="0.180926"/>
    <s v="8"/>
    <s v="scale_mpi_epyc_job_12294.out "/>
    <s v="scale_mpi_epyc_epyc008_2023-06-14_06-07-47.csv "/>
    <s v="i 50000 0 0 1 18"/>
    <e v="#N/A"/>
    <e v="#N/A"/>
    <e v="#N/A"/>
    <e v="#N/A"/>
    <x v="2"/>
  </r>
  <r>
    <x v="2"/>
    <x v="4"/>
    <n v="0"/>
    <x v="1"/>
    <x v="16"/>
    <n v="1"/>
    <n v="6.6856280000000003"/>
    <n v="2.5566710000000001"/>
    <n v="2.2489659999999998"/>
    <n v="0.14055999999999999"/>
    <s v="8"/>
    <s v="scale_mpi_epyc_job_12294.out "/>
    <s v="scale_mpi_epyc_epyc008_2023-06-14_06-07-47.csv "/>
    <s v="i 50000 0 0 1 17"/>
    <e v="#N/A"/>
    <e v="#N/A"/>
    <e v="#N/A"/>
    <e v="#N/A"/>
    <x v="2"/>
  </r>
  <r>
    <x v="2"/>
    <x v="4"/>
    <n v="0"/>
    <x v="1"/>
    <x v="15"/>
    <n v="1"/>
    <n v="7.0883789999999998"/>
    <n v="2.8093520000000001"/>
    <n v="2.811941"/>
    <n v="0.18746299999999999"/>
    <s v="8"/>
    <s v="scale_mpi_epyc_job_12294.out "/>
    <s v="scale_mpi_epyc_epyc008_2023-06-14_06-07-47.csv "/>
    <s v="i 50000 0 0 1 16"/>
    <e v="#N/A"/>
    <e v="#N/A"/>
    <e v="#N/A"/>
    <e v="#N/A"/>
    <x v="2"/>
  </r>
  <r>
    <x v="2"/>
    <x v="4"/>
    <n v="0"/>
    <x v="1"/>
    <x v="14"/>
    <n v="1"/>
    <n v="6.4250809999999996"/>
    <n v="2.5859480000000001"/>
    <n v="2.1960310000000001"/>
    <n v="0.156859"/>
    <s v="8"/>
    <s v="scale_mpi_epyc_job_12294.out "/>
    <s v="scale_mpi_epyc_epyc008_2023-06-14_06-07-47.csv "/>
    <s v="i 50000 0 0 1 15"/>
    <e v="#N/A"/>
    <e v="#N/A"/>
    <e v="#N/A"/>
    <e v="#N/A"/>
    <x v="2"/>
  </r>
  <r>
    <x v="2"/>
    <x v="4"/>
    <n v="0"/>
    <x v="1"/>
    <x v="13"/>
    <n v="1"/>
    <n v="6.4351240000000001"/>
    <n v="2.4871910000000002"/>
    <n v="2.3956719999999998"/>
    <n v="0.184282"/>
    <s v="8"/>
    <s v="scale_mpi_epyc_job_12294.out "/>
    <s v="scale_mpi_epyc_epyc008_2023-06-14_06-07-47.csv "/>
    <s v="i 50000 0 0 1 14"/>
    <e v="#N/A"/>
    <e v="#N/A"/>
    <e v="#N/A"/>
    <e v="#N/A"/>
    <x v="2"/>
  </r>
  <r>
    <x v="2"/>
    <x v="4"/>
    <n v="0"/>
    <x v="1"/>
    <x v="12"/>
    <n v="1"/>
    <n v="7.1693749999999996"/>
    <n v="3.012524"/>
    <n v="2.2257180000000001"/>
    <n v="0.185476"/>
    <s v="8"/>
    <s v="scale_mpi_epyc_job_12294.out "/>
    <s v="scale_mpi_epyc_epyc008_2023-06-14_06-07-47.csv "/>
    <s v="i 50000 0 0 1 13"/>
    <e v="#N/A"/>
    <e v="#N/A"/>
    <e v="#N/A"/>
    <e v="#N/A"/>
    <x v="2"/>
  </r>
  <r>
    <x v="2"/>
    <x v="4"/>
    <n v="0"/>
    <x v="1"/>
    <x v="11"/>
    <n v="1"/>
    <n v="7.0601440000000002"/>
    <n v="2.6757909999999998"/>
    <n v="2.1465290000000001"/>
    <n v="0.19513900000000001"/>
    <s v="8"/>
    <s v="scale_mpi_epyc_job_12294.out "/>
    <s v="scale_mpi_epyc_epyc008_2023-06-14_06-07-47.csv "/>
    <s v="i 50000 0 0 1 12"/>
    <e v="#N/A"/>
    <e v="#N/A"/>
    <e v="#N/A"/>
    <e v="#N/A"/>
    <x v="2"/>
  </r>
  <r>
    <x v="2"/>
    <x v="4"/>
    <n v="0"/>
    <x v="1"/>
    <x v="10"/>
    <n v="1"/>
    <n v="7.2783629999999997"/>
    <n v="2.6120830000000002"/>
    <n v="2.0127359999999999"/>
    <n v="0.20127400000000001"/>
    <s v="8"/>
    <s v="scale_mpi_epyc_job_12294.out "/>
    <s v="scale_mpi_epyc_epyc008_2023-06-14_06-07-47.csv "/>
    <s v="i 50000 0 0 1 11"/>
    <e v="#N/A"/>
    <e v="#N/A"/>
    <e v="#N/A"/>
    <e v="#N/A"/>
    <x v="2"/>
  </r>
  <r>
    <x v="2"/>
    <x v="4"/>
    <n v="0"/>
    <x v="1"/>
    <x v="9"/>
    <n v="1"/>
    <n v="8.0790579999999999"/>
    <n v="3.0440619999999998"/>
    <n v="2.188504"/>
    <n v="0.24316699999999999"/>
    <s v="8"/>
    <s v="scale_mpi_epyc_job_12294.out "/>
    <s v="scale_mpi_epyc_epyc008_2023-06-14_06-07-47.csv "/>
    <s v="i 50000 0 0 1 10"/>
    <e v="#N/A"/>
    <e v="#N/A"/>
    <e v="#N/A"/>
    <e v="#N/A"/>
    <x v="2"/>
  </r>
  <r>
    <x v="2"/>
    <x v="4"/>
    <n v="0"/>
    <x v="1"/>
    <x v="8"/>
    <n v="1"/>
    <n v="8.7309669999999997"/>
    <n v="2.7500290000000001"/>
    <n v="1.9346509999999999"/>
    <n v="0.24183099999999999"/>
    <s v="8"/>
    <s v="scale_mpi_epyc_job_12294.out "/>
    <s v="scale_mpi_epyc_epyc008_2023-06-14_06-07-47.csv "/>
    <s v="i 50000 0 0 1 9"/>
    <e v="#N/A"/>
    <e v="#N/A"/>
    <e v="#N/A"/>
    <e v="#N/A"/>
    <x v="2"/>
  </r>
  <r>
    <x v="2"/>
    <x v="4"/>
    <n v="0"/>
    <x v="1"/>
    <x v="7"/>
    <n v="1"/>
    <n v="8.9738500000000005"/>
    <n v="2.9141810000000001"/>
    <n v="1.885294"/>
    <n v="0.26932800000000001"/>
    <s v="8"/>
    <s v="scale_mpi_epyc_job_12294.out "/>
    <s v="scale_mpi_epyc_epyc008_2023-06-14_06-07-47.csv "/>
    <s v="i 50000 0 0 1 8"/>
    <e v="#N/A"/>
    <e v="#N/A"/>
    <e v="#N/A"/>
    <e v="#N/A"/>
    <x v="2"/>
  </r>
  <r>
    <x v="2"/>
    <x v="4"/>
    <n v="0"/>
    <x v="1"/>
    <x v="6"/>
    <n v="1"/>
    <n v="9.3935750000000002"/>
    <n v="2.6913619999999998"/>
    <n v="1.786152"/>
    <n v="0.29769200000000001"/>
    <s v="8"/>
    <s v="scale_mpi_epyc_job_12294.out "/>
    <s v="scale_mpi_epyc_epyc008_2023-06-14_06-07-47.csv "/>
    <s v="i 50000 0 0 1 7"/>
    <e v="#N/A"/>
    <e v="#N/A"/>
    <e v="#N/A"/>
    <e v="#N/A"/>
    <x v="2"/>
  </r>
  <r>
    <x v="2"/>
    <x v="4"/>
    <n v="0"/>
    <x v="1"/>
    <x v="5"/>
    <n v="1"/>
    <n v="10.740137000000001"/>
    <n v="2.86382"/>
    <n v="1.7500720000000001"/>
    <n v="0.35001399999999999"/>
    <s v="8"/>
    <s v="scale_mpi_epyc_job_12294.out "/>
    <s v="scale_mpi_epyc_epyc008_2023-06-14_06-07-47.csv "/>
    <s v="i 50000 0 0 1 6"/>
    <e v="#N/A"/>
    <e v="#N/A"/>
    <e v="#N/A"/>
    <e v="#N/A"/>
    <x v="2"/>
  </r>
  <r>
    <x v="2"/>
    <x v="4"/>
    <n v="0"/>
    <x v="1"/>
    <x v="4"/>
    <n v="1"/>
    <n v="11.878686999999999"/>
    <n v="2.9247130000000001"/>
    <n v="1.6228830000000001"/>
    <n v="0.405721"/>
    <s v="8"/>
    <s v="scale_mpi_epyc_job_12294.out "/>
    <s v="scale_mpi_epyc_epyc008_2023-06-14_06-07-47.csv "/>
    <s v="i 50000 0 0 1 5"/>
    <e v="#N/A"/>
    <e v="#N/A"/>
    <e v="#N/A"/>
    <e v="#N/A"/>
    <x v="2"/>
  </r>
  <r>
    <x v="2"/>
    <x v="4"/>
    <n v="0"/>
    <x v="1"/>
    <x v="3"/>
    <n v="1"/>
    <n v="14.168958"/>
    <n v="3.2448999999999999"/>
    <n v="1.4616"/>
    <n v="0.48720000000000002"/>
    <s v="8"/>
    <s v="scale_mpi_epyc_job_12294.out "/>
    <s v="scale_mpi_epyc_epyc008_2023-06-14_06-07-47.csv "/>
    <s v="i 50000 0 0 1 4"/>
    <e v="#N/A"/>
    <e v="#N/A"/>
    <e v="#N/A"/>
    <e v="#N/A"/>
    <x v="2"/>
  </r>
  <r>
    <x v="2"/>
    <x v="4"/>
    <n v="0"/>
    <x v="1"/>
    <x v="2"/>
    <n v="1"/>
    <n v="17.517780999999999"/>
    <n v="3.3310629999999999"/>
    <n v="1.08945"/>
    <n v="0.54472500000000001"/>
    <s v="8"/>
    <s v="scale_mpi_epyc_job_12294.out "/>
    <s v="scale_mpi_epyc_epyc008_2023-06-14_06-07-47.csv "/>
    <s v="i 50000 0 0 1 3"/>
    <e v="#N/A"/>
    <e v="#N/A"/>
    <e v="#N/A"/>
    <e v="#N/A"/>
    <x v="2"/>
  </r>
  <r>
    <x v="2"/>
    <x v="4"/>
    <n v="0"/>
    <x v="1"/>
    <x v="1"/>
    <n v="1"/>
    <n v="24.592874999999999"/>
    <n v="3.423772"/>
    <n v="0.78555299999999995"/>
    <n v="0.78555299999999995"/>
    <s v="8"/>
    <s v="scale_mpi_epyc_job_12294.out "/>
    <s v="scale_mpi_epyc_epyc008_2023-06-14_06-07-47.csv "/>
    <s v="i 50000 0 0 1 2"/>
    <e v="#N/A"/>
    <e v="#N/A"/>
    <e v="#N/A"/>
    <e v="#N/A"/>
    <x v="2"/>
  </r>
  <r>
    <x v="2"/>
    <x v="4"/>
    <n v="0"/>
    <x v="1"/>
    <x v="0"/>
    <n v="1"/>
    <n v="42.386963000000002"/>
    <n v="1.846333"/>
    <n v="0"/>
    <n v="0"/>
    <s v="8"/>
    <s v="scale_mpi_epyc_job_12294.out "/>
    <s v="scale_mpi_epyc_epyc008_2023-06-14_06-07-47.csv "/>
    <s v="i 50000 0 0 1 1"/>
    <e v="#N/A"/>
    <e v="#N/A"/>
    <e v="#N/A"/>
    <e v="#N/A"/>
    <x v="2"/>
  </r>
  <r>
    <x v="2"/>
    <x v="4"/>
    <n v="0"/>
    <x v="1"/>
    <x v="63"/>
    <n v="1"/>
    <n v="6.037744"/>
    <n v="2.9930330000000001"/>
    <n v="10.438836"/>
    <n v="0.16569600000000001"/>
    <s v="8"/>
    <s v="scale_mpi_epyc_job_12294.out "/>
    <s v="scale_mpi_epyc_epyc008_2023-06-14_06-07-47.csv "/>
    <s v="i 50000 0 0 1 64"/>
    <e v="#N/A"/>
    <e v="#N/A"/>
    <e v="#N/A"/>
    <e v="#N/A"/>
    <x v="2"/>
  </r>
  <r>
    <x v="2"/>
    <x v="4"/>
    <n v="0"/>
    <x v="1"/>
    <x v="62"/>
    <n v="1"/>
    <n v="4.8471979999999997"/>
    <n v="2.7652899999999998"/>
    <n v="3.9911349999999999"/>
    <n v="6.4373E-2"/>
    <s v="8"/>
    <s v="scale_mpi_epyc_job_12294.out "/>
    <s v="scale_mpi_epyc_epyc008_2023-06-14_06-07-47.csv "/>
    <s v="i 50000 0 0 1 63"/>
    <e v="#N/A"/>
    <e v="#N/A"/>
    <e v="#N/A"/>
    <e v="#N/A"/>
    <x v="2"/>
  </r>
  <r>
    <x v="2"/>
    <x v="4"/>
    <n v="0"/>
    <x v="1"/>
    <x v="61"/>
    <n v="1"/>
    <n v="6.5159539999999998"/>
    <n v="3.3022969999999998"/>
    <n v="5.3145910000000001"/>
    <n v="8.7123999999999993E-2"/>
    <s v="8"/>
    <s v="scale_mpi_epyc_job_12294.out "/>
    <s v="scale_mpi_epyc_epyc008_2023-06-14_06-07-47.csv "/>
    <s v="i 50000 0 0 1 62"/>
    <e v="#N/A"/>
    <e v="#N/A"/>
    <e v="#N/A"/>
    <e v="#N/A"/>
    <x v="2"/>
  </r>
  <r>
    <x v="2"/>
    <x v="4"/>
    <n v="0"/>
    <x v="1"/>
    <x v="60"/>
    <n v="1"/>
    <n v="4.9216369999999996"/>
    <n v="2.9719660000000001"/>
    <n v="4.8327830000000001"/>
    <n v="8.0546000000000006E-2"/>
    <s v="8"/>
    <s v="scale_mpi_epyc_job_12294.out "/>
    <s v="scale_mpi_epyc_epyc008_2023-06-14_06-07-47.csv "/>
    <s v="i 50000 0 0 1 61"/>
    <e v="#N/A"/>
    <e v="#N/A"/>
    <e v="#N/A"/>
    <e v="#N/A"/>
    <x v="2"/>
  </r>
  <r>
    <x v="2"/>
    <x v="4"/>
    <n v="0"/>
    <x v="1"/>
    <x v="59"/>
    <n v="1"/>
    <n v="5.3390959999999996"/>
    <n v="2.8564919999999998"/>
    <n v="3.9454229999999999"/>
    <n v="6.6872000000000001E-2"/>
    <s v="8"/>
    <s v="scale_mpi_epyc_job_12294.out "/>
    <s v="scale_mpi_epyc_epyc008_2023-06-14_06-07-47.csv "/>
    <s v="i 50000 0 0 1 60"/>
    <e v="#N/A"/>
    <e v="#N/A"/>
    <e v="#N/A"/>
    <e v="#N/A"/>
    <x v="2"/>
  </r>
  <r>
    <x v="2"/>
    <x v="4"/>
    <n v="0"/>
    <x v="1"/>
    <x v="58"/>
    <n v="1"/>
    <n v="4.8619810000000001"/>
    <n v="2.7625679999999999"/>
    <n v="5.0074420000000002"/>
    <n v="8.6334999999999995E-2"/>
    <s v="8"/>
    <s v="scale_mpi_epyc_job_12294.out "/>
    <s v="scale_mpi_epyc_epyc008_2023-06-14_06-07-47.csv "/>
    <s v="i 50000 0 0 1 59"/>
    <e v="#N/A"/>
    <e v="#N/A"/>
    <e v="#N/A"/>
    <e v="#N/A"/>
    <x v="2"/>
  </r>
  <r>
    <x v="2"/>
    <x v="4"/>
    <n v="0"/>
    <x v="1"/>
    <x v="57"/>
    <n v="1"/>
    <n v="5.3457530000000002"/>
    <n v="3.0398290000000001"/>
    <n v="7.5913769999999996"/>
    <n v="0.13318199999999999"/>
    <s v="8"/>
    <s v="scale_mpi_epyc_job_12294.out "/>
    <s v="scale_mpi_epyc_epyc008_2023-06-14_06-07-47.csv "/>
    <s v="i 50000 0 0 1 58"/>
    <e v="#N/A"/>
    <e v="#N/A"/>
    <e v="#N/A"/>
    <e v="#N/A"/>
    <x v="2"/>
  </r>
  <r>
    <x v="2"/>
    <x v="4"/>
    <n v="0"/>
    <x v="1"/>
    <x v="56"/>
    <n v="1"/>
    <n v="8.2341130000000007"/>
    <n v="3.666703"/>
    <n v="7.553693"/>
    <n v="0.13488700000000001"/>
    <s v="8"/>
    <s v="scale_mpi_epyc_job_12294.out "/>
    <s v="scale_mpi_epyc_epyc008_2023-06-14_06-07-47.csv "/>
    <s v="i 50000 0 0 1 57"/>
    <e v="#N/A"/>
    <e v="#N/A"/>
    <e v="#N/A"/>
    <e v="#N/A"/>
    <x v="2"/>
  </r>
  <r>
    <x v="2"/>
    <x v="4"/>
    <n v="0"/>
    <x v="1"/>
    <x v="55"/>
    <n v="1"/>
    <n v="6.329072"/>
    <n v="2.9385309999999998"/>
    <n v="7.6978239999999998"/>
    <n v="0.13996"/>
    <s v="8"/>
    <s v="scale_mpi_epyc_job_12294.out "/>
    <s v="scale_mpi_epyc_epyc008_2023-06-14_06-07-47.csv "/>
    <s v="i 50000 0 0 1 56"/>
    <e v="#N/A"/>
    <e v="#N/A"/>
    <e v="#N/A"/>
    <e v="#N/A"/>
    <x v="2"/>
  </r>
  <r>
    <x v="2"/>
    <x v="4"/>
    <n v="0"/>
    <x v="1"/>
    <x v="54"/>
    <n v="1"/>
    <n v="5.6118030000000001"/>
    <n v="3.0433539999999999"/>
    <n v="5.0230069999999998"/>
    <n v="9.3019000000000004E-2"/>
    <s v="8"/>
    <s v="scale_mpi_epyc_job_12294.out "/>
    <s v="scale_mpi_epyc_epyc008_2023-06-14_06-07-47.csv "/>
    <s v="i 50000 0 0 1 55"/>
    <e v="#N/A"/>
    <e v="#N/A"/>
    <e v="#N/A"/>
    <e v="#N/A"/>
    <x v="2"/>
  </r>
  <r>
    <x v="2"/>
    <x v="4"/>
    <n v="0"/>
    <x v="1"/>
    <x v="53"/>
    <n v="1"/>
    <n v="5.7613409999999998"/>
    <n v="3.2265760000000001"/>
    <n v="5.1629009999999997"/>
    <n v="9.7413E-2"/>
    <s v="8"/>
    <s v="scale_mpi_epyc_job_12294.out "/>
    <s v="scale_mpi_epyc_epyc008_2023-06-14_06-07-47.csv "/>
    <s v="i 50000 0 0 1 54"/>
    <e v="#N/A"/>
    <e v="#N/A"/>
    <e v="#N/A"/>
    <e v="#N/A"/>
    <x v="2"/>
  </r>
  <r>
    <x v="2"/>
    <x v="4"/>
    <n v="0"/>
    <x v="1"/>
    <x v="52"/>
    <n v="1"/>
    <n v="6.299194"/>
    <n v="3.0850499999999998"/>
    <n v="7.4968409999999999"/>
    <n v="0.14416999999999999"/>
    <s v="8"/>
    <s v="scale_mpi_epyc_job_12294.out "/>
    <s v="scale_mpi_epyc_epyc008_2023-06-14_06-07-47.csv "/>
    <s v="i 50000 0 0 1 53"/>
    <e v="#N/A"/>
    <e v="#N/A"/>
    <e v="#N/A"/>
    <e v="#N/A"/>
    <x v="2"/>
  </r>
  <r>
    <x v="2"/>
    <x v="4"/>
    <n v="0"/>
    <x v="1"/>
    <x v="51"/>
    <n v="1"/>
    <n v="6.5914659999999996"/>
    <n v="3.4887510000000002"/>
    <n v="20.119395000000001"/>
    <n v="0.39449800000000002"/>
    <s v="8"/>
    <s v="scale_mpi_epyc_job_12294.out "/>
    <s v="scale_mpi_epyc_epyc008_2023-06-14_06-07-47.csv "/>
    <s v="i 50000 0 0 1 52"/>
    <e v="#N/A"/>
    <e v="#N/A"/>
    <e v="#N/A"/>
    <e v="#N/A"/>
    <x v="2"/>
  </r>
  <r>
    <x v="2"/>
    <x v="4"/>
    <n v="0"/>
    <x v="1"/>
    <x v="50"/>
    <n v="1"/>
    <n v="6.9335339999999999"/>
    <n v="3.0543650000000002"/>
    <n v="6.1514249999999997"/>
    <n v="0.123029"/>
    <s v="8"/>
    <s v="scale_mpi_epyc_job_12294.out "/>
    <s v="scale_mpi_epyc_epyc008_2023-06-14_06-07-47.csv "/>
    <s v="i 50000 0 0 1 51"/>
    <e v="#N/A"/>
    <e v="#N/A"/>
    <e v="#N/A"/>
    <e v="#N/A"/>
    <x v="2"/>
  </r>
  <r>
    <x v="2"/>
    <x v="4"/>
    <n v="0"/>
    <x v="1"/>
    <x v="49"/>
    <n v="1"/>
    <n v="6.5901490000000003"/>
    <n v="2.719408"/>
    <n v="8.0184029999999993"/>
    <n v="0.16364100000000001"/>
    <s v="8"/>
    <s v="scale_mpi_epyc_job_12294.out "/>
    <s v="scale_mpi_epyc_epyc008_2023-06-14_06-07-47.csv "/>
    <s v="i 50000 0 0 1 50"/>
    <e v="#N/A"/>
    <e v="#N/A"/>
    <e v="#N/A"/>
    <e v="#N/A"/>
    <x v="2"/>
  </r>
  <r>
    <x v="2"/>
    <x v="4"/>
    <n v="0"/>
    <x v="1"/>
    <x v="48"/>
    <n v="1"/>
    <n v="6.0177319999999996"/>
    <n v="3.0610379999999999"/>
    <n v="18.159248999999999"/>
    <n v="0.37831799999999999"/>
    <s v="8"/>
    <s v="scale_mpi_epyc_job_12294.out "/>
    <s v="scale_mpi_epyc_epyc008_2023-06-14_06-07-47.csv "/>
    <s v="i 50000 0 0 1 49"/>
    <e v="#N/A"/>
    <e v="#N/A"/>
    <e v="#N/A"/>
    <e v="#N/A"/>
    <x v="2"/>
  </r>
  <r>
    <x v="2"/>
    <x v="4"/>
    <n v="0"/>
    <x v="1"/>
    <x v="47"/>
    <n v="1"/>
    <n v="6.0644989999999996"/>
    <n v="3.131602"/>
    <n v="5.5953590000000002"/>
    <n v="0.11905"/>
    <s v="8"/>
    <s v="scale_mpi_epyc_job_12294.out "/>
    <s v="scale_mpi_epyc_epyc008_2023-06-14_06-07-47.csv "/>
    <s v="i 50000 0 0 1 48"/>
    <e v="#N/A"/>
    <e v="#N/A"/>
    <e v="#N/A"/>
    <e v="#N/A"/>
    <x v="2"/>
  </r>
  <r>
    <x v="2"/>
    <x v="4"/>
    <n v="0"/>
    <x v="1"/>
    <x v="46"/>
    <n v="1"/>
    <n v="7.4624449999999998"/>
    <n v="3.6249030000000002"/>
    <n v="9.6736229999999992"/>
    <n v="0.21029600000000001"/>
    <s v="8"/>
    <s v="scale_mpi_epyc_job_12294.out "/>
    <s v="scale_mpi_epyc_epyc008_2023-06-14_06-07-47.csv "/>
    <s v="i 50000 0 0 1 47"/>
    <e v="#N/A"/>
    <e v="#N/A"/>
    <e v="#N/A"/>
    <e v="#N/A"/>
    <x v="2"/>
  </r>
  <r>
    <x v="2"/>
    <x v="4"/>
    <n v="0"/>
    <x v="1"/>
    <x v="45"/>
    <n v="1"/>
    <n v="5.5926869999999997"/>
    <n v="2.996435"/>
    <n v="4.4552060000000004"/>
    <n v="9.9004999999999996E-2"/>
    <s v="8"/>
    <s v="scale_mpi_epyc_job_12294.out "/>
    <s v="scale_mpi_epyc_epyc008_2023-06-14_06-07-47.csv "/>
    <s v="i 50000 0 0 1 46"/>
    <e v="#N/A"/>
    <e v="#N/A"/>
    <e v="#N/A"/>
    <e v="#N/A"/>
    <x v="2"/>
  </r>
  <r>
    <x v="2"/>
    <x v="4"/>
    <n v="0"/>
    <x v="1"/>
    <x v="44"/>
    <n v="1"/>
    <n v="6.3003689999999999"/>
    <n v="2.8236279999999998"/>
    <n v="4.0753899999999996"/>
    <n v="9.2622999999999997E-2"/>
    <s v="8"/>
    <s v="scale_mpi_epyc_job_12294.out "/>
    <s v="scale_mpi_epyc_epyc008_2023-06-14_06-07-47.csv "/>
    <s v="i 50000 0 0 1 45"/>
    <e v="#N/A"/>
    <e v="#N/A"/>
    <e v="#N/A"/>
    <e v="#N/A"/>
    <x v="2"/>
  </r>
  <r>
    <x v="2"/>
    <x v="4"/>
    <n v="0"/>
    <x v="1"/>
    <x v="43"/>
    <n v="1"/>
    <n v="6.532832"/>
    <n v="2.7240259999999998"/>
    <n v="6.0383519999999997"/>
    <n v="0.140427"/>
    <s v="8"/>
    <s v="scale_mpi_epyc_job_12294.out "/>
    <s v="scale_mpi_epyc_epyc008_2023-06-14_06-07-47.csv "/>
    <s v="i 50000 0 0 1 44"/>
    <e v="#N/A"/>
    <e v="#N/A"/>
    <e v="#N/A"/>
    <e v="#N/A"/>
    <x v="2"/>
  </r>
  <r>
    <x v="2"/>
    <x v="4"/>
    <n v="0"/>
    <x v="1"/>
    <x v="42"/>
    <n v="1"/>
    <n v="6.4446430000000001"/>
    <n v="3.032626"/>
    <n v="5.3541109999999996"/>
    <n v="0.12747900000000001"/>
    <s v="8"/>
    <s v="scale_mpi_epyc_job_12294.out "/>
    <s v="scale_mpi_epyc_epyc008_2023-06-14_06-07-47.csv "/>
    <s v="i 50000 0 0 1 43"/>
    <e v="#N/A"/>
    <e v="#N/A"/>
    <e v="#N/A"/>
    <e v="#N/A"/>
    <x v="2"/>
  </r>
  <r>
    <x v="2"/>
    <x v="4"/>
    <n v="0"/>
    <x v="1"/>
    <x v="41"/>
    <n v="1"/>
    <n v="5.7472560000000001"/>
    <n v="3.0373519999999998"/>
    <n v="15.696618000000001"/>
    <n v="0.38284400000000002"/>
    <s v="8"/>
    <s v="scale_mpi_epyc_job_12294.out "/>
    <s v="scale_mpi_epyc_epyc008_2023-06-14_06-07-47.csv "/>
    <s v="i 50000 0 0 1 42"/>
    <e v="#N/A"/>
    <e v="#N/A"/>
    <e v="#N/A"/>
    <e v="#N/A"/>
    <x v="2"/>
  </r>
  <r>
    <x v="2"/>
    <x v="4"/>
    <n v="0"/>
    <x v="1"/>
    <x v="40"/>
    <n v="1"/>
    <n v="5.154744"/>
    <n v="2.7641360000000001"/>
    <n v="4.8514860000000004"/>
    <n v="0.12128700000000001"/>
    <s v="8"/>
    <s v="scale_mpi_epyc_job_12294.out "/>
    <s v="scale_mpi_epyc_epyc008_2023-06-14_06-07-47.csv "/>
    <s v="i 50000 0 0 1 41"/>
    <e v="#N/A"/>
    <e v="#N/A"/>
    <e v="#N/A"/>
    <e v="#N/A"/>
    <x v="2"/>
  </r>
  <r>
    <x v="2"/>
    <x v="4"/>
    <n v="0"/>
    <x v="1"/>
    <x v="39"/>
    <n v="1"/>
    <n v="5.1891379999999998"/>
    <n v="2.8076319999999999"/>
    <n v="4.498678"/>
    <n v="0.115351"/>
    <s v="8"/>
    <s v="scale_mpi_epyc_job_12294.out "/>
    <s v="scale_mpi_epyc_epyc008_2023-06-14_06-07-47.csv "/>
    <s v="i 50000 0 0 1 40"/>
    <e v="#N/A"/>
    <e v="#N/A"/>
    <e v="#N/A"/>
    <e v="#N/A"/>
    <x v="2"/>
  </r>
  <r>
    <x v="2"/>
    <x v="4"/>
    <n v="0"/>
    <x v="1"/>
    <x v="38"/>
    <n v="1"/>
    <n v="6.1725240000000001"/>
    <n v="3.554583"/>
    <n v="5.3495739999999996"/>
    <n v="0.14077799999999999"/>
    <s v="8"/>
    <s v="scale_mpi_epyc_job_12294.out "/>
    <s v="scale_mpi_epyc_epyc008_2023-06-14_06-07-47.csv "/>
    <s v="i 50000 0 0 1 39"/>
    <e v="#N/A"/>
    <e v="#N/A"/>
    <e v="#N/A"/>
    <e v="#N/A"/>
    <x v="2"/>
  </r>
  <r>
    <x v="2"/>
    <x v="4"/>
    <n v="0"/>
    <x v="1"/>
    <x v="37"/>
    <n v="1"/>
    <n v="6.7111000000000001"/>
    <n v="3.2744070000000001"/>
    <n v="5.0339600000000004"/>
    <n v="0.13605300000000001"/>
    <s v="8"/>
    <s v="scale_mpi_epyc_job_12294.out "/>
    <s v="scale_mpi_epyc_epyc008_2023-06-14_06-07-47.csv "/>
    <s v="i 50000 0 0 1 38"/>
    <e v="#N/A"/>
    <e v="#N/A"/>
    <e v="#N/A"/>
    <e v="#N/A"/>
    <x v="2"/>
  </r>
  <r>
    <x v="2"/>
    <x v="4"/>
    <n v="0"/>
    <x v="1"/>
    <x v="36"/>
    <n v="1"/>
    <n v="7.3975160000000004"/>
    <n v="3.009703"/>
    <n v="9.8296039999999998"/>
    <n v="0.27304499999999998"/>
    <s v="8"/>
    <s v="scale_mpi_epyc_job_12294.out "/>
    <s v="scale_mpi_epyc_epyc008_2023-06-14_06-07-47.csv "/>
    <s v="i 50000 0 0 1 37"/>
    <e v="#N/A"/>
    <e v="#N/A"/>
    <e v="#N/A"/>
    <e v="#N/A"/>
    <x v="2"/>
  </r>
  <r>
    <x v="2"/>
    <x v="4"/>
    <n v="0"/>
    <x v="1"/>
    <x v="35"/>
    <n v="1"/>
    <n v="5.647621"/>
    <n v="2.8533930000000001"/>
    <n v="4.6217639999999998"/>
    <n v="0.13205"/>
    <s v="8"/>
    <s v="scale_mpi_epyc_job_12294.out "/>
    <s v="scale_mpi_epyc_epyc008_2023-06-14_06-07-47.csv "/>
    <s v="i 50000 0 0 1 36"/>
    <e v="#N/A"/>
    <e v="#N/A"/>
    <e v="#N/A"/>
    <e v="#N/A"/>
    <x v="2"/>
  </r>
  <r>
    <x v="2"/>
    <x v="4"/>
    <n v="0"/>
    <x v="1"/>
    <x v="34"/>
    <n v="1"/>
    <n v="5.9651480000000001"/>
    <n v="3.245247"/>
    <n v="12.183745999999999"/>
    <n v="0.35834500000000002"/>
    <s v="8"/>
    <s v="scale_mpi_epyc_job_12294.out "/>
    <s v="scale_mpi_epyc_epyc008_2023-06-14_06-07-47.csv "/>
    <s v="i 50000 0 0 1 35"/>
    <e v="#N/A"/>
    <e v="#N/A"/>
    <e v="#N/A"/>
    <e v="#N/A"/>
    <x v="2"/>
  </r>
  <r>
    <x v="2"/>
    <x v="4"/>
    <n v="0"/>
    <x v="1"/>
    <x v="33"/>
    <n v="1"/>
    <n v="6.5240799999999997"/>
    <n v="2.925271"/>
    <n v="4.5060339999999997"/>
    <n v="0.136546"/>
    <s v="8"/>
    <s v="scale_mpi_epyc_job_12294.out "/>
    <s v="scale_mpi_epyc_epyc008_2023-06-14_06-07-47.csv "/>
    <s v="i 50000 0 0 1 34"/>
    <e v="#N/A"/>
    <e v="#N/A"/>
    <e v="#N/A"/>
    <e v="#N/A"/>
    <x v="2"/>
  </r>
  <r>
    <x v="2"/>
    <x v="4"/>
    <n v="0"/>
    <x v="1"/>
    <x v="32"/>
    <n v="1"/>
    <n v="6.4521800000000002"/>
    <n v="2.8748649999999998"/>
    <n v="4.5100790000000002"/>
    <n v="0.14094000000000001"/>
    <s v="8"/>
    <s v="scale_mpi_epyc_job_12294.out "/>
    <s v="scale_mpi_epyc_epyc008_2023-06-14_06-07-47.csv "/>
    <s v="i 50000 0 0 1 33"/>
    <e v="#N/A"/>
    <e v="#N/A"/>
    <e v="#N/A"/>
    <e v="#N/A"/>
    <x v="2"/>
  </r>
  <r>
    <x v="2"/>
    <x v="4"/>
    <n v="0"/>
    <x v="1"/>
    <x v="31"/>
    <n v="1"/>
    <n v="6.0644140000000002"/>
    <n v="3.2238159999999998"/>
    <n v="5.3669799999999999"/>
    <n v="0.173128"/>
    <s v="8"/>
    <s v="scale_mpi_epyc_job_12294.out "/>
    <s v="scale_mpi_epyc_epyc008_2023-06-14_06-07-47.csv "/>
    <s v="i 50000 0 0 1 32"/>
    <e v="#N/A"/>
    <e v="#N/A"/>
    <e v="#N/A"/>
    <e v="#N/A"/>
    <x v="2"/>
  </r>
  <r>
    <x v="2"/>
    <x v="4"/>
    <n v="0"/>
    <x v="1"/>
    <x v="30"/>
    <n v="1"/>
    <n v="6.7383379999999997"/>
    <n v="3.618214"/>
    <n v="20.947686999999998"/>
    <n v="0.69825599999999999"/>
    <s v="8"/>
    <s v="scale_mpi_epyc_job_12294.out "/>
    <s v="scale_mpi_epyc_epyc008_2023-06-14_06-07-47.csv "/>
    <s v="i 50000 0 0 1 31"/>
    <e v="#N/A"/>
    <e v="#N/A"/>
    <e v="#N/A"/>
    <e v="#N/A"/>
    <x v="2"/>
  </r>
  <r>
    <x v="2"/>
    <x v="4"/>
    <n v="0"/>
    <x v="1"/>
    <x v="29"/>
    <n v="1"/>
    <n v="6.6492259999999996"/>
    <n v="3.3028740000000001"/>
    <n v="5.0899029999999996"/>
    <n v="0.175514"/>
    <s v="8"/>
    <s v="scale_mpi_epyc_job_12294.out "/>
    <s v="scale_mpi_epyc_epyc008_2023-06-14_06-07-47.csv "/>
    <s v="i 50000 0 0 1 30"/>
    <e v="#N/A"/>
    <e v="#N/A"/>
    <e v="#N/A"/>
    <e v="#N/A"/>
    <x v="2"/>
  </r>
  <r>
    <x v="2"/>
    <x v="4"/>
    <n v="0"/>
    <x v="1"/>
    <x v="28"/>
    <n v="1"/>
    <n v="5.9040400000000002"/>
    <n v="2.8504719999999999"/>
    <n v="4.6049360000000004"/>
    <n v="0.164462"/>
    <s v="8"/>
    <s v="scale_mpi_epyc_job_12294.out "/>
    <s v="scale_mpi_epyc_epyc008_2023-06-14_06-07-47.csv "/>
    <s v="i 50000 0 0 1 29"/>
    <e v="#N/A"/>
    <e v="#N/A"/>
    <e v="#N/A"/>
    <e v="#N/A"/>
    <x v="2"/>
  </r>
  <r>
    <x v="2"/>
    <x v="4"/>
    <n v="0"/>
    <x v="1"/>
    <x v="27"/>
    <n v="1"/>
    <n v="7.3512449999999996"/>
    <n v="2.904496"/>
    <n v="6.2798959999999999"/>
    <n v="0.23258899999999999"/>
    <s v="8"/>
    <s v="scale_mpi_epyc_job_12294.out "/>
    <s v="scale_mpi_epyc_epyc008_2023-06-14_06-07-47.csv "/>
    <s v="i 50000 0 0 1 28"/>
    <e v="#N/A"/>
    <e v="#N/A"/>
    <e v="#N/A"/>
    <e v="#N/A"/>
    <x v="2"/>
  </r>
  <r>
    <x v="2"/>
    <x v="4"/>
    <n v="0"/>
    <x v="1"/>
    <x v="26"/>
    <n v="1"/>
    <n v="6.731592"/>
    <n v="2.7686540000000002"/>
    <n v="5.1389009999999997"/>
    <n v="0.19764999999999999"/>
    <s v="8"/>
    <s v="scale_mpi_epyc_job_12294.out "/>
    <s v="scale_mpi_epyc_epyc008_2023-06-14_06-07-47.csv "/>
    <s v="i 50000 0 0 1 27"/>
    <e v="#N/A"/>
    <e v="#N/A"/>
    <e v="#N/A"/>
    <e v="#N/A"/>
    <x v="2"/>
  </r>
  <r>
    <x v="2"/>
    <x v="4"/>
    <n v="0"/>
    <x v="1"/>
    <x v="25"/>
    <n v="1"/>
    <n v="6.9461259999999996"/>
    <n v="3.4390429999999999"/>
    <n v="5.2410209999999999"/>
    <n v="0.20964099999999999"/>
    <s v="8"/>
    <s v="scale_mpi_epyc_job_12294.out "/>
    <s v="scale_mpi_epyc_epyc008_2023-06-14_06-07-47.csv "/>
    <s v="i 50000 0 0 1 26"/>
    <e v="#N/A"/>
    <e v="#N/A"/>
    <e v="#N/A"/>
    <e v="#N/A"/>
    <x v="2"/>
  </r>
  <r>
    <x v="2"/>
    <x v="4"/>
    <n v="0"/>
    <x v="1"/>
    <x v="24"/>
    <n v="1"/>
    <n v="6.3549059999999997"/>
    <n v="3.4982500000000001"/>
    <n v="3.519997"/>
    <n v="0.14666699999999999"/>
    <s v="8"/>
    <s v="scale_mpi_epyc_job_12294.out "/>
    <s v="scale_mpi_epyc_epyc008_2023-06-14_06-07-47.csv "/>
    <s v="i 50000 0 0 1 25"/>
    <e v="#N/A"/>
    <e v="#N/A"/>
    <e v="#N/A"/>
    <e v="#N/A"/>
    <x v="2"/>
  </r>
  <r>
    <x v="2"/>
    <x v="4"/>
    <n v="0"/>
    <x v="1"/>
    <x v="23"/>
    <n v="1"/>
    <n v="5.8284149999999997"/>
    <n v="2.9509639999999999"/>
    <n v="3.1832929999999999"/>
    <n v="0.138404"/>
    <s v="8"/>
    <s v="scale_mpi_epyc_job_12294.out "/>
    <s v="scale_mpi_epyc_epyc008_2023-06-14_06-07-47.csv "/>
    <s v="i 50000 0 0 1 24"/>
    <e v="#N/A"/>
    <e v="#N/A"/>
    <e v="#N/A"/>
    <e v="#N/A"/>
    <x v="2"/>
  </r>
  <r>
    <x v="2"/>
    <x v="4"/>
    <n v="0"/>
    <x v="1"/>
    <x v="22"/>
    <n v="1"/>
    <n v="5.9137919999999999"/>
    <n v="2.9373860000000001"/>
    <n v="3.6226539999999998"/>
    <n v="0.16466600000000001"/>
    <s v="8"/>
    <s v="scale_mpi_epyc_job_12294.out "/>
    <s v="scale_mpi_epyc_epyc008_2023-06-14_06-07-47.csv "/>
    <s v="i 50000 0 0 1 23"/>
    <e v="#N/A"/>
    <e v="#N/A"/>
    <e v="#N/A"/>
    <e v="#N/A"/>
    <x v="2"/>
  </r>
  <r>
    <x v="2"/>
    <x v="4"/>
    <n v="0"/>
    <x v="1"/>
    <x v="21"/>
    <n v="1"/>
    <n v="5.8495540000000004"/>
    <n v="2.8245079999999998"/>
    <n v="2.8663189999999998"/>
    <n v="0.136491"/>
    <s v="8"/>
    <s v="scale_mpi_epyc_job_12294.out "/>
    <s v="scale_mpi_epyc_epyc008_2023-06-14_06-07-47.csv "/>
    <s v="i 50000 0 0 1 22"/>
    <e v="#N/A"/>
    <e v="#N/A"/>
    <e v="#N/A"/>
    <e v="#N/A"/>
    <x v="2"/>
  </r>
  <r>
    <x v="2"/>
    <x v="4"/>
    <n v="0"/>
    <x v="1"/>
    <x v="20"/>
    <n v="1"/>
    <n v="7.3775760000000004"/>
    <n v="2.801491"/>
    <n v="3.7134160000000001"/>
    <n v="0.185671"/>
    <s v="8"/>
    <s v="scale_mpi_epyc_job_12294.out "/>
    <s v="scale_mpi_epyc_epyc008_2023-06-14_06-07-47.csv "/>
    <s v="i 50000 0 0 1 21"/>
    <e v="#N/A"/>
    <e v="#N/A"/>
    <e v="#N/A"/>
    <e v="#N/A"/>
    <x v="2"/>
  </r>
  <r>
    <x v="2"/>
    <x v="4"/>
    <n v="0"/>
    <x v="1"/>
    <x v="19"/>
    <n v="1"/>
    <n v="6.7169860000000003"/>
    <n v="3.2488739999999998"/>
    <n v="3.2805119999999999"/>
    <n v="0.17265900000000001"/>
    <s v="8"/>
    <s v="scale_mpi_epyc_job_12294.out "/>
    <s v="scale_mpi_epyc_epyc008_2023-06-14_06-07-47.csv "/>
    <s v="i 50000 0 0 1 20"/>
    <e v="#N/A"/>
    <e v="#N/A"/>
    <e v="#N/A"/>
    <e v="#N/A"/>
    <x v="2"/>
  </r>
  <r>
    <x v="2"/>
    <x v="4"/>
    <n v="0"/>
    <x v="1"/>
    <x v="18"/>
    <n v="1"/>
    <n v="7.2726420000000003"/>
    <n v="4.0003089999999997"/>
    <n v="2.6038649999999999"/>
    <n v="0.14465900000000001"/>
    <s v="8"/>
    <s v="scale_mpi_epyc_job_12294.out "/>
    <s v="scale_mpi_epyc_epyc008_2023-06-14_06-07-47.csv "/>
    <s v="i 50000 0 0 1 19"/>
    <e v="#N/A"/>
    <e v="#N/A"/>
    <e v="#N/A"/>
    <e v="#N/A"/>
    <x v="2"/>
  </r>
  <r>
    <x v="2"/>
    <x v="4"/>
    <n v="0"/>
    <x v="1"/>
    <x v="17"/>
    <n v="1"/>
    <n v="6.5051269999999999"/>
    <n v="2.821669"/>
    <n v="2.5537619999999999"/>
    <n v="0.15022099999999999"/>
    <s v="8"/>
    <s v="scale_mpi_epyc_job_12294.out "/>
    <s v="scale_mpi_epyc_epyc008_2023-06-14_06-07-47.csv "/>
    <s v="i 50000 0 0 1 18"/>
    <e v="#N/A"/>
    <e v="#N/A"/>
    <e v="#N/A"/>
    <e v="#N/A"/>
    <x v="2"/>
  </r>
  <r>
    <x v="2"/>
    <x v="4"/>
    <n v="0"/>
    <x v="1"/>
    <x v="16"/>
    <n v="1"/>
    <n v="7.3850800000000003"/>
    <n v="2.5657990000000002"/>
    <n v="3.8863979999999998"/>
    <n v="0.2429"/>
    <s v="8"/>
    <s v="scale_mpi_epyc_job_12294.out "/>
    <s v="scale_mpi_epyc_epyc008_2023-06-14_06-07-47.csv "/>
    <s v="i 50000 0 0 1 17"/>
    <e v="#N/A"/>
    <e v="#N/A"/>
    <e v="#N/A"/>
    <e v="#N/A"/>
    <x v="2"/>
  </r>
  <r>
    <x v="2"/>
    <x v="4"/>
    <n v="0"/>
    <x v="1"/>
    <x v="15"/>
    <n v="1"/>
    <n v="8.4335009999999997"/>
    <n v="2.8521719999999999"/>
    <n v="3.8090709999999999"/>
    <n v="0.253938"/>
    <s v="8"/>
    <s v="scale_mpi_epyc_job_12294.out "/>
    <s v="scale_mpi_epyc_epyc008_2023-06-14_06-07-47.csv "/>
    <s v="i 50000 0 0 1 16"/>
    <e v="#N/A"/>
    <e v="#N/A"/>
    <e v="#N/A"/>
    <e v="#N/A"/>
    <x v="2"/>
  </r>
  <r>
    <x v="2"/>
    <x v="4"/>
    <n v="0"/>
    <x v="1"/>
    <x v="14"/>
    <n v="1"/>
    <n v="6.6853049999999996"/>
    <n v="2.904541"/>
    <n v="2.3617300000000001"/>
    <n v="0.16869500000000001"/>
    <s v="8"/>
    <s v="scale_mpi_epyc_job_12294.out "/>
    <s v="scale_mpi_epyc_epyc008_2023-06-14_06-07-47.csv "/>
    <s v="i 50000 0 0 1 15"/>
    <e v="#N/A"/>
    <e v="#N/A"/>
    <e v="#N/A"/>
    <e v="#N/A"/>
    <x v="2"/>
  </r>
  <r>
    <x v="2"/>
    <x v="4"/>
    <n v="0"/>
    <x v="1"/>
    <x v="13"/>
    <n v="1"/>
    <n v="6.8103749999999996"/>
    <n v="2.8606379999999998"/>
    <n v="2.4684569999999999"/>
    <n v="0.18988099999999999"/>
    <s v="8"/>
    <s v="scale_mpi_epyc_job_12294.out "/>
    <s v="scale_mpi_epyc_epyc008_2023-06-14_06-07-47.csv "/>
    <s v="i 50000 0 0 1 14"/>
    <e v="#N/A"/>
    <e v="#N/A"/>
    <e v="#N/A"/>
    <e v="#N/A"/>
    <x v="2"/>
  </r>
  <r>
    <x v="2"/>
    <x v="4"/>
    <n v="0"/>
    <x v="1"/>
    <x v="12"/>
    <n v="1"/>
    <n v="7.4867140000000001"/>
    <n v="3.1933259999999999"/>
    <n v="2.5209649999999999"/>
    <n v="0.21007999999999999"/>
    <s v="8"/>
    <s v="scale_mpi_epyc_job_12294.out "/>
    <s v="scale_mpi_epyc_epyc008_2023-06-14_06-07-47.csv "/>
    <s v="i 50000 0 0 1 13"/>
    <e v="#N/A"/>
    <e v="#N/A"/>
    <e v="#N/A"/>
    <e v="#N/A"/>
    <x v="2"/>
  </r>
  <r>
    <x v="2"/>
    <x v="4"/>
    <n v="0"/>
    <x v="1"/>
    <x v="11"/>
    <n v="1"/>
    <n v="7.4164399999999997"/>
    <n v="3.034726"/>
    <n v="5.2024850000000002"/>
    <n v="0.47295300000000001"/>
    <s v="8"/>
    <s v="scale_mpi_epyc_job_12294.out "/>
    <s v="scale_mpi_epyc_epyc008_2023-06-14_06-07-47.csv "/>
    <s v="i 50000 0 0 1 12"/>
    <e v="#N/A"/>
    <e v="#N/A"/>
    <e v="#N/A"/>
    <e v="#N/A"/>
    <x v="2"/>
  </r>
  <r>
    <x v="2"/>
    <x v="4"/>
    <n v="0"/>
    <x v="1"/>
    <x v="10"/>
    <n v="1"/>
    <n v="8.1659070000000007"/>
    <n v="3.4868459999999999"/>
    <n v="2.1933660000000001"/>
    <n v="0.219337"/>
    <s v="8"/>
    <s v="scale_mpi_epyc_job_12294.out "/>
    <s v="scale_mpi_epyc_epyc008_2023-06-14_06-07-47.csv "/>
    <s v="i 50000 0 0 1 11"/>
    <e v="#N/A"/>
    <e v="#N/A"/>
    <e v="#N/A"/>
    <e v="#N/A"/>
    <x v="2"/>
  </r>
  <r>
    <x v="2"/>
    <x v="4"/>
    <n v="0"/>
    <x v="1"/>
    <x v="9"/>
    <n v="1"/>
    <n v="8.4679169999999999"/>
    <n v="2.9709460000000001"/>
    <n v="2.3766980000000002"/>
    <n v="0.26407799999999998"/>
    <s v="8"/>
    <s v="scale_mpi_epyc_job_12294.out "/>
    <s v="scale_mpi_epyc_epyc008_2023-06-14_06-07-47.csv "/>
    <s v="i 50000 0 0 1 10"/>
    <e v="#N/A"/>
    <e v="#N/A"/>
    <e v="#N/A"/>
    <e v="#N/A"/>
    <x v="2"/>
  </r>
  <r>
    <x v="2"/>
    <x v="4"/>
    <n v="0"/>
    <x v="1"/>
    <x v="8"/>
    <n v="1"/>
    <n v="8.7500619999999998"/>
    <n v="3.2678980000000002"/>
    <n v="5.6138899999999996"/>
    <n v="0.70173600000000003"/>
    <s v="8"/>
    <s v="scale_mpi_epyc_job_12294.out "/>
    <s v="scale_mpi_epyc_epyc008_2023-06-14_06-07-47.csv "/>
    <s v="i 50000 0 0 1 9"/>
    <e v="#N/A"/>
    <e v="#N/A"/>
    <e v="#N/A"/>
    <e v="#N/A"/>
    <x v="2"/>
  </r>
  <r>
    <x v="2"/>
    <x v="4"/>
    <n v="0"/>
    <x v="1"/>
    <x v="7"/>
    <n v="1"/>
    <n v="9.3987909999999992"/>
    <n v="3.3416429999999999"/>
    <n v="1.9591080000000001"/>
    <n v="0.27987299999999998"/>
    <s v="8"/>
    <s v="scale_mpi_epyc_job_12294.out "/>
    <s v="scale_mpi_epyc_epyc008_2023-06-14_06-07-47.csv "/>
    <s v="i 50000 0 0 1 8"/>
    <e v="#N/A"/>
    <e v="#N/A"/>
    <e v="#N/A"/>
    <e v="#N/A"/>
    <x v="2"/>
  </r>
  <r>
    <x v="2"/>
    <x v="4"/>
    <n v="0"/>
    <x v="1"/>
    <x v="6"/>
    <n v="1"/>
    <n v="10.387486000000001"/>
    <n v="3.0365609999999998"/>
    <n v="1.680555"/>
    <n v="0.28009200000000001"/>
    <s v="8"/>
    <s v="scale_mpi_epyc_job_12294.out "/>
    <s v="scale_mpi_epyc_epyc008_2023-06-14_06-07-47.csv "/>
    <s v="i 50000 0 0 1 7"/>
    <e v="#N/A"/>
    <e v="#N/A"/>
    <e v="#N/A"/>
    <e v="#N/A"/>
    <x v="2"/>
  </r>
  <r>
    <x v="2"/>
    <x v="4"/>
    <n v="0"/>
    <x v="1"/>
    <x v="5"/>
    <n v="1"/>
    <n v="11.345126"/>
    <n v="2.8659780000000001"/>
    <n v="2.4768819999999998"/>
    <n v="0.49537599999999998"/>
    <s v="8"/>
    <s v="scale_mpi_epyc_job_12294.out "/>
    <s v="scale_mpi_epyc_epyc008_2023-06-14_06-07-47.csv "/>
    <s v="i 50000 0 0 1 6"/>
    <e v="#N/A"/>
    <e v="#N/A"/>
    <e v="#N/A"/>
    <e v="#N/A"/>
    <x v="2"/>
  </r>
  <r>
    <x v="2"/>
    <x v="4"/>
    <n v="0"/>
    <x v="1"/>
    <x v="4"/>
    <n v="1"/>
    <n v="11.836650000000001"/>
    <n v="2.9198710000000001"/>
    <n v="1.5595019999999999"/>
    <n v="0.38987500000000003"/>
    <s v="8"/>
    <s v="scale_mpi_epyc_job_12294.out "/>
    <s v="scale_mpi_epyc_epyc008_2023-06-14_06-07-47.csv "/>
    <s v="i 50000 0 0 1 5"/>
    <e v="#N/A"/>
    <e v="#N/A"/>
    <e v="#N/A"/>
    <e v="#N/A"/>
    <x v="2"/>
  </r>
  <r>
    <x v="2"/>
    <x v="4"/>
    <n v="0"/>
    <x v="1"/>
    <x v="3"/>
    <n v="1"/>
    <n v="14.236827999999999"/>
    <n v="3.3294830000000002"/>
    <n v="1.242448"/>
    <n v="0.41414899999999999"/>
    <s v="8"/>
    <s v="scale_mpi_epyc_job_12294.out "/>
    <s v="scale_mpi_epyc_epyc008_2023-06-14_06-07-47.csv "/>
    <s v="i 50000 0 0 1 4"/>
    <e v="#N/A"/>
    <e v="#N/A"/>
    <e v="#N/A"/>
    <e v="#N/A"/>
    <x v="2"/>
  </r>
  <r>
    <x v="2"/>
    <x v="4"/>
    <n v="0"/>
    <x v="1"/>
    <x v="2"/>
    <n v="1"/>
    <n v="17.252099000000001"/>
    <n v="3.1437379999999999"/>
    <n v="1.172682"/>
    <n v="0.586341"/>
    <s v="8"/>
    <s v="scale_mpi_epyc_job_12294.out "/>
    <s v="scale_mpi_epyc_epyc008_2023-06-14_06-07-47.csv "/>
    <s v="i 50000 0 0 1 3"/>
    <e v="#N/A"/>
    <e v="#N/A"/>
    <e v="#N/A"/>
    <e v="#N/A"/>
    <x v="2"/>
  </r>
  <r>
    <x v="2"/>
    <x v="4"/>
    <n v="0"/>
    <x v="1"/>
    <x v="1"/>
    <n v="1"/>
    <n v="24.054918000000001"/>
    <n v="3.3596270000000001"/>
    <n v="0.79342699999999999"/>
    <n v="0.79342699999999999"/>
    <s v="8"/>
    <s v="scale_mpi_epyc_job_12294.out "/>
    <s v="scale_mpi_epyc_epyc008_2023-06-14_06-07-47.csv "/>
    <s v="i 50000 0 0 1 2"/>
    <e v="#N/A"/>
    <e v="#N/A"/>
    <e v="#N/A"/>
    <e v="#N/A"/>
    <x v="2"/>
  </r>
  <r>
    <x v="2"/>
    <x v="4"/>
    <n v="0"/>
    <x v="1"/>
    <x v="0"/>
    <n v="1"/>
    <n v="43.363019999999999"/>
    <n v="1.8936500000000001"/>
    <n v="0"/>
    <n v="0"/>
    <s v="8"/>
    <s v="scale_mpi_epyc_job_12294.out "/>
    <s v="scale_mpi_epyc_epyc008_2023-06-14_06-07-47.csv "/>
    <s v="i 50000 0 0 1 1"/>
    <e v="#N/A"/>
    <e v="#N/A"/>
    <e v="#N/A"/>
    <e v="#N/A"/>
    <x v="2"/>
  </r>
  <r>
    <x v="3"/>
    <x v="0"/>
    <n v="100"/>
    <x v="2"/>
    <x v="11"/>
    <n v="1"/>
    <n v="21.673279999999998"/>
    <n v="0.12010899999999999"/>
    <n v="0.35358099999999998"/>
    <n v="3.2143999999999999E-2"/>
    <s v="6"/>
    <s v="scale_mpi_epyc_job_12538.out "/>
    <s v="scale_mpi_epyc_epyc006_2023-06-15_06-58-51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73138999999999"/>
    <n v="0.13383999999999999"/>
    <n v="0.36027799999999999"/>
    <n v="3.2752999999999997E-2"/>
    <s v="1"/>
    <s v="scale_mpi_epyc_job_12333.out "/>
    <s v="scale_mpi_epyc_epyc001.orfeo.hpc_2023-06-14_12-04-14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70670000000001"/>
    <n v="0.13969000000000001"/>
    <n v="0.33133899999999999"/>
    <n v="3.0121999999999999E-2"/>
    <s v="2"/>
    <s v="scale_mpi_epyc_job_12148.out "/>
    <s v="scale_mpi_epyc_epyc002_2023-06-13_08-39-43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67876"/>
    <n v="0.138791"/>
    <n v="0.43410300000000002"/>
    <n v="3.9463999999999999E-2"/>
    <s v="2"/>
    <s v="scale_mpi_epyc_job_12148.out "/>
    <s v="scale_mpi_epyc_epyc002_2023-06-13_08-39-43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65074000000001"/>
    <n v="0.122184"/>
    <n v="0.37362099999999998"/>
    <n v="3.3966000000000003E-2"/>
    <s v="4"/>
    <s v="scale_mpi_epyc_job_12531.out "/>
    <s v="scale_mpi_epyc_epyc004_2023-06-15_02-14-13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48793999999999"/>
    <n v="0.116967"/>
    <n v="0.32773200000000002"/>
    <n v="2.9794000000000001E-2"/>
    <s v="1"/>
    <s v="scale_mpi_epyc_job_12527.out "/>
    <s v="scale_mpi_epyc_epyc001.orfeo.hpc_2023-06-15_01-08-46.csv "/>
    <s v="e3 10000 100 100000 1 12"/>
    <n v="21.738244846153847"/>
    <n v="0.13605743734687412"/>
    <n v="21.466129971460099"/>
    <n v="22.010359720847596"/>
    <x v="0"/>
  </r>
  <r>
    <x v="3"/>
    <x v="0"/>
    <n v="100"/>
    <x v="2"/>
    <x v="11"/>
    <n v="1"/>
    <n v="21.632949"/>
    <n v="0.12611"/>
    <n v="0.414518"/>
    <n v="3.7683000000000001E-2"/>
    <s v="4"/>
    <s v="scale_mpi_epyc_job_12531.out "/>
    <s v="scale_mpi_epyc_epyc004_2023-06-15_02-14-13.csv "/>
    <s v="e3 10000 100 100000 1 12"/>
    <n v="21.738244846153847"/>
    <n v="0.13605743734687412"/>
    <n v="21.466129971460099"/>
    <n v="22.010359720847596"/>
    <x v="0"/>
  </r>
  <r>
    <x v="4"/>
    <x v="0"/>
    <n v="100"/>
    <x v="2"/>
    <x v="8"/>
    <n v="1"/>
    <n v="21.135591999999999"/>
    <n v="0.39522600000000002"/>
    <n v="2.2736019999999999"/>
    <n v="0.28420000000000001"/>
    <s v="6"/>
    <s v="scale_mpi_epyc_job_12129.out "/>
    <s v="scale_mpi_epyc_epyc006_2023-06-13_02-01-02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1.039809000000002"/>
    <n v="0.33098100000000003"/>
    <n v="1.260343"/>
    <n v="0.15754299999999999"/>
    <s v="6"/>
    <s v="scale_mpi_epyc_job_12129.out "/>
    <s v="scale_mpi_epyc_epyc006_2023-06-13_02-01-02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1.036918"/>
    <n v="0.32874900000000001"/>
    <n v="1.2209859999999999"/>
    <n v="0.15262300000000001"/>
    <s v="6"/>
    <s v="scale_mpi_epyc_job_12129.out "/>
    <s v="scale_mpi_epyc_epyc006_2023-06-13_02-01-02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993821000000001"/>
    <n v="0.29992200000000002"/>
    <n v="1.1553089999999999"/>
    <n v="0.14441399999999999"/>
    <s v="2"/>
    <s v="scale_mpi_epyc_job_12533.out "/>
    <s v="scale_mpi_epyc_epyc002_2023-06-15_02-53-43.csv "/>
    <s v="e1 10000 100 100000 1 9"/>
    <n v="20.927363260869562"/>
    <n v="0.30239332341494729"/>
    <n v="20.322576614039669"/>
    <n v="21.532149907699456"/>
    <x v="0"/>
  </r>
  <r>
    <x v="3"/>
    <x v="0"/>
    <n v="100"/>
    <x v="0"/>
    <x v="61"/>
    <n v="1"/>
    <n v="20.938821999999998"/>
    <n v="14.659039999999999"/>
    <n v="68.420603"/>
    <n v="1.1216489999999999"/>
    <s v="6"/>
    <s v="scale_mpi_epyc_job_12211.out "/>
    <s v="scale_mpi_epyc_epyc006_2023-06-13_12-02-32.csv "/>
    <s v="e3 10000 100 1 1 62"/>
    <n v="22.310062199999997"/>
    <n v="3.4139722183090844"/>
    <n v="15.482117763381829"/>
    <n v="29.138006636618165"/>
    <x v="0"/>
  </r>
  <r>
    <x v="4"/>
    <x v="0"/>
    <n v="100"/>
    <x v="2"/>
    <x v="8"/>
    <n v="1"/>
    <n v="20.861583"/>
    <n v="0.16922400000000001"/>
    <n v="0.62384799999999996"/>
    <n v="7.7980999999999995E-2"/>
    <s v="5"/>
    <s v="scale_mpi_epyc_job_12331.out "/>
    <s v="scale_mpi_epyc_epyc005_2023-06-14_10-28-05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47435000000001"/>
    <n v="0.13799800000000001"/>
    <n v="0.28027299999999999"/>
    <n v="3.5034000000000003E-2"/>
    <s v="5"/>
    <s v="scale_mpi_epyc_job_12146.out "/>
    <s v="scale_mpi_epyc_epyc005_2023-06-13_08-16-52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47086999999998"/>
    <n v="0.14335500000000001"/>
    <n v="0.31616300000000003"/>
    <n v="3.952E-2"/>
    <s v="5"/>
    <s v="scale_mpi_epyc_job_12146.out "/>
    <s v="scale_mpi_epyc_epyc005_2023-06-13_08-16-52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44076000000001"/>
    <n v="0.135683"/>
    <n v="0.31059599999999998"/>
    <n v="3.8824999999999998E-2"/>
    <s v="8"/>
    <s v="scale_mpi_epyc_job_12327.out "/>
    <s v="scale_mpi_epyc_epyc008_2023-06-14_10-04-01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37786000000001"/>
    <n v="0.136656"/>
    <n v="0.31092999999999998"/>
    <n v="3.8865999999999998E-2"/>
    <s v="5"/>
    <s v="scale_mpi_epyc_job_12146.out "/>
    <s v="scale_mpi_epyc_epyc005_2023-06-13_08-16-52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35958000000002"/>
    <n v="0.12964500000000001"/>
    <n v="0.32551999999999998"/>
    <n v="4.0689999999999997E-2"/>
    <s v="1"/>
    <s v="scale_mpi_epyc_job_12335.out "/>
    <s v="scale_mpi_epyc_epyc001.orfeo.hpc_2023-06-14_12-28-13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33746999999999"/>
    <n v="0.121327"/>
    <n v="0.26100600000000002"/>
    <n v="3.2626000000000002E-2"/>
    <s v="6"/>
    <s v="scale_mpi_epyc_job_12526.out "/>
    <s v="scale_mpi_epyc_epyc006_2023-06-15_00-20-46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29825"/>
    <n v="0.122465"/>
    <n v="0.26414799999999999"/>
    <n v="3.3019E-2"/>
    <s v="2"/>
    <s v="scale_mpi_epyc_job_12533.out "/>
    <s v="scale_mpi_epyc_epyc002_2023-06-15_02-53-43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28001"/>
    <n v="0.13498399999999999"/>
    <n v="0.30317499999999997"/>
    <n v="3.7897E-2"/>
    <s v="2"/>
    <s v="scale_mpi_epyc_job_12533.out "/>
    <s v="scale_mpi_epyc_epyc002_2023-06-15_02-53-43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26891"/>
    <n v="0.13020999999999999"/>
    <n v="0.32958500000000002"/>
    <n v="4.1197999999999999E-2"/>
    <s v="6"/>
    <s v="scale_mpi_epyc_job_12526.out "/>
    <s v="scale_mpi_epyc_epyc006_2023-06-15_00-20-46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23183"/>
    <n v="0.133883"/>
    <n v="0.310089"/>
    <n v="3.8760999999999997E-2"/>
    <s v="2"/>
    <s v="scale_mpi_epyc_job_12253.out "/>
    <s v="scale_mpi_epyc_epyc002_2023-06-13_16-49-58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23160000000001"/>
    <n v="0.12695699999999999"/>
    <n v="0.283279"/>
    <n v="3.5409999999999997E-2"/>
    <s v="6"/>
    <s v="scale_mpi_epyc_job_12180.out "/>
    <s v="scale_mpi_epyc_epyc006_2023-06-13_10-24-13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15664000000002"/>
    <n v="0.13264100000000001"/>
    <n v="0.314334"/>
    <n v="3.9292000000000001E-2"/>
    <s v="6"/>
    <s v="scale_mpi_epyc_job_12526.out "/>
    <s v="scale_mpi_epyc_epyc006_2023-06-15_00-20-46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07568"/>
    <n v="0.13222500000000001"/>
    <n v="0.29739900000000002"/>
    <n v="3.7175E-2"/>
    <s v="5"/>
    <s v="scale_mpi_epyc_job_12146.out "/>
    <s v="scale_mpi_epyc_epyc005_2023-06-13_08-16-52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806948999999999"/>
    <n v="0.12553400000000001"/>
    <n v="0.25527499999999997"/>
    <n v="3.1909E-2"/>
    <s v="5"/>
    <s v="scale_mpi_epyc_job_12146.out "/>
    <s v="scale_mpi_epyc_epyc005_2023-06-13_08-16-52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799161000000002"/>
    <n v="0.121199"/>
    <n v="0.25281799999999999"/>
    <n v="3.1601999999999998E-2"/>
    <s v="1"/>
    <s v="scale_mpi_epyc_job_12530.out "/>
    <s v="scale_mpi_epyc_epyc001.orfeo.hpc_2023-06-15_02-04-28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793392000000001"/>
    <n v="0.11561399999999999"/>
    <n v="0.24592800000000001"/>
    <n v="3.0741000000000001E-2"/>
    <s v="1"/>
    <s v="scale_mpi_epyc_job_12530.out "/>
    <s v="scale_mpi_epyc_epyc001.orfeo.hpc_2023-06-15_02-04-28.csv "/>
    <s v="e1 10000 100 100000 1 9"/>
    <n v="20.927363260869562"/>
    <n v="0.30239332341494729"/>
    <n v="20.322576614039669"/>
    <n v="21.532149907699456"/>
    <x v="0"/>
  </r>
  <r>
    <x v="4"/>
    <x v="0"/>
    <n v="100"/>
    <x v="2"/>
    <x v="8"/>
    <n v="1"/>
    <n v="20.780494000000001"/>
    <n v="0.125641"/>
    <n v="0.25017299999999998"/>
    <n v="3.1272000000000001E-2"/>
    <s v="1"/>
    <s v="scale_mpi_epyc_job_12530.out "/>
    <s v="scale_mpi_epyc_epyc001.orfeo.hpc_2023-06-15_02-04-28.csv "/>
    <s v="e1 10000 100 100000 1 9"/>
    <n v="20.927363260869562"/>
    <n v="0.30239332341494729"/>
    <n v="20.322576614039669"/>
    <n v="21.532149907699456"/>
    <x v="0"/>
  </r>
  <r>
    <x v="3"/>
    <x v="0"/>
    <n v="100"/>
    <x v="2"/>
    <x v="12"/>
    <n v="1"/>
    <n v="20.153279000000001"/>
    <n v="0.15514800000000001"/>
    <n v="0.74613799999999997"/>
    <n v="6.2177999999999997E-2"/>
    <s v="2"/>
    <s v="scale_mpi_epyc_job_12148.out "/>
    <s v="scale_mpi_epyc_epyc002_2023-06-13_08-39-43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47068000000001"/>
    <n v="0.14534900000000001"/>
    <n v="0.54167399999999999"/>
    <n v="4.5138999999999999E-2"/>
    <s v="7"/>
    <s v="scale_mpi_epyc_job_12139.out "/>
    <s v="scale_mpi_epyc_epyc007_2023-06-13_06-07-02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35573000000001"/>
    <n v="0.126578"/>
    <n v="0.38232699999999997"/>
    <n v="3.1861E-2"/>
    <s v="7"/>
    <s v="scale_mpi_epyc_job_12139.out "/>
    <s v="scale_mpi_epyc_epyc007_2023-06-13_06-07-02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28474000000001"/>
    <n v="0.146038"/>
    <n v="0.42272199999999999"/>
    <n v="3.5227000000000001E-2"/>
    <s v="4"/>
    <s v="scale_mpi_epyc_job_12254.out "/>
    <s v="scale_mpi_epyc_epyc004_2023-06-13_16-57-59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26301000000002"/>
    <n v="0.14446899999999999"/>
    <n v="0.47919499999999998"/>
    <n v="3.9933000000000003E-2"/>
    <s v="4"/>
    <s v="scale_mpi_epyc_job_12531.out "/>
    <s v="scale_mpi_epyc_epyc004_2023-06-15_02-14-13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24378"/>
    <n v="0.148091"/>
    <n v="0.55383099999999996"/>
    <n v="4.6153E-2"/>
    <s v="7"/>
    <s v="scale_mpi_epyc_job_12504.out "/>
    <s v="scale_mpi_epyc_epyc007_2023-06-14_18-51-36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24165999999999"/>
    <n v="0.128141"/>
    <n v="0.46481699999999998"/>
    <n v="3.8734999999999999E-2"/>
    <s v="6"/>
    <s v="scale_mpi_epyc_job_12538.out "/>
    <s v="scale_mpi_epyc_epyc006_2023-06-15_06-58-51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23146999999999"/>
    <n v="0.140677"/>
    <n v="0.53156099999999995"/>
    <n v="4.4297000000000003E-2"/>
    <s v="2"/>
    <s v="scale_mpi_epyc_job_12148.out "/>
    <s v="scale_mpi_epyc_epyc002_2023-06-13_08-39-43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23007999999999"/>
    <n v="0.142149"/>
    <n v="0.58149899999999999"/>
    <n v="4.8458000000000001E-2"/>
    <s v="5"/>
    <s v="scale_mpi_epyc_job_12523.out "/>
    <s v="scale_mpi_epyc_epyc005_2023-06-14_23-12-39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22184000000001"/>
    <n v="0.14263300000000001"/>
    <n v="0.43560100000000002"/>
    <n v="3.6299999999999999E-2"/>
    <s v="7"/>
    <s v="scale_mpi_epyc_job_12139.out "/>
    <s v="scale_mpi_epyc_epyc007_2023-06-13_06-07-02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15580000000001"/>
    <n v="0.121128"/>
    <n v="0.37775500000000001"/>
    <n v="3.1480000000000001E-2"/>
    <s v="5"/>
    <s v="scale_mpi_epyc_job_12523.out "/>
    <s v="scale_mpi_epyc_epyc005_2023-06-14_23-12-39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15033"/>
    <n v="0.14346300000000001"/>
    <n v="0.49402200000000002"/>
    <n v="4.1168999999999997E-2"/>
    <s v="1"/>
    <s v="scale_mpi_epyc_job_12527.out "/>
    <s v="scale_mpi_epyc_epyc001.orfeo.hpc_2023-06-15_01-08-46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13949000000002"/>
    <n v="0.130662"/>
    <n v="0.47851500000000002"/>
    <n v="3.9876000000000002E-2"/>
    <s v="1"/>
    <s v="scale_mpi_epyc_job_12337.out "/>
    <s v="scale_mpi_epyc_epyc001.orfeo.hpc_2023-06-14_12-46-36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12102"/>
    <n v="0.14500399999999999"/>
    <n v="0.592866"/>
    <n v="4.9404999999999998E-2"/>
    <s v="5"/>
    <s v="scale_mpi_epyc_job_12523.out "/>
    <s v="scale_mpi_epyc_epyc005_2023-06-14_23-12-39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11360999999999"/>
    <n v="0.140074"/>
    <n v="0.43767699999999998"/>
    <n v="3.6472999999999998E-2"/>
    <s v="5"/>
    <s v="scale_mpi_epyc_job_12329.out "/>
    <s v="scale_mpi_epyc_epyc005_2023-06-14_10-04-14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07362999999999"/>
    <n v="0.12209399999999999"/>
    <n v="0.37200100000000003"/>
    <n v="3.1E-2"/>
    <s v="6"/>
    <s v="scale_mpi_epyc_job_12538.out "/>
    <s v="scale_mpi_epyc_epyc006_2023-06-15_06-58-51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06334"/>
    <n v="0.121114"/>
    <n v="0.37983"/>
    <n v="3.1652E-2"/>
    <s v="2"/>
    <s v="scale_mpi_epyc_job_12148.out "/>
    <s v="scale_mpi_epyc_epyc002_2023-06-13_08-39-43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03612999999999"/>
    <n v="0.13178899999999999"/>
    <n v="0.49360700000000002"/>
    <n v="4.1133999999999997E-2"/>
    <s v="2"/>
    <s v="scale_mpi_epyc_job_12148.out "/>
    <s v="scale_mpi_epyc_epyc002_2023-06-13_08-39-43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100276999999998"/>
    <n v="0.144347"/>
    <n v="0.36510199999999998"/>
    <n v="3.0425000000000001E-2"/>
    <s v="4"/>
    <s v="scale_mpi_epyc_job_12531.out "/>
    <s v="scale_mpi_epyc_epyc004_2023-06-15_02-14-13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096346"/>
    <n v="0.124211"/>
    <n v="0.38825900000000002"/>
    <n v="3.2355000000000002E-2"/>
    <s v="6"/>
    <s v="scale_mpi_epyc_job_12538.out "/>
    <s v="scale_mpi_epyc_epyc006_2023-06-15_06-58-51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089983"/>
    <n v="0.12678300000000001"/>
    <n v="0.38517099999999999"/>
    <n v="3.2098000000000002E-2"/>
    <s v="1"/>
    <s v="scale_mpi_epyc_job_12527.out "/>
    <s v="scale_mpi_epyc_epyc001.orfeo.hpc_2023-06-15_01-08-46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088915"/>
    <n v="0.120062"/>
    <n v="0.37690099999999999"/>
    <n v="3.1407999999999998E-2"/>
    <s v="1"/>
    <s v="scale_mpi_epyc_job_12333.out "/>
    <s v="scale_mpi_epyc_epyc001.orfeo.hpc_2023-06-14_12-04-14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088331"/>
    <n v="0.12554299999999999"/>
    <n v="0.38709199999999999"/>
    <n v="3.2258000000000002E-2"/>
    <s v="4"/>
    <s v="scale_mpi_epyc_job_12531.out "/>
    <s v="scale_mpi_epyc_epyc004_2023-06-15_02-14-13.csv "/>
    <s v="e3 10000 100 100000 1 13"/>
    <n v="20.124444192307696"/>
    <n v="3.9616744213351221E-2"/>
    <n v="20.045210703880993"/>
    <n v="20.203677680734398"/>
    <x v="0"/>
  </r>
  <r>
    <x v="3"/>
    <x v="0"/>
    <n v="100"/>
    <x v="2"/>
    <x v="12"/>
    <n v="1"/>
    <n v="20.083030999999998"/>
    <n v="0.13958799999999999"/>
    <n v="0.44834299999999999"/>
    <n v="3.7361999999999999E-2"/>
    <s v="2"/>
    <s v="scale_mpi_epyc_job_12148.out "/>
    <s v="scale_mpi_epyc_epyc002_2023-06-13_08-39-43.csv "/>
    <s v="e3 10000 100 100000 1 13"/>
    <n v="20.124444192307696"/>
    <n v="3.9616744213351221E-2"/>
    <n v="20.045210703880993"/>
    <n v="20.203677680734398"/>
    <x v="0"/>
  </r>
  <r>
    <x v="3"/>
    <x v="0"/>
    <n v="100"/>
    <x v="0"/>
    <x v="61"/>
    <n v="1"/>
    <n v="19.436540999999998"/>
    <n v="13.744973"/>
    <n v="17.742986999999999"/>
    <n v="0.29086899999999999"/>
    <s v="8"/>
    <s v="scale_mpi_epyc_job_12284.out "/>
    <s v="scale_mpi_epyc_epyc008_2023-06-13_22-48-06.csv "/>
    <s v="e3 10000 100 1 1 62"/>
    <n v="22.310062199999997"/>
    <n v="3.4139722183090844"/>
    <n v="15.482117763381829"/>
    <n v="29.138006636618165"/>
    <x v="0"/>
  </r>
  <r>
    <x v="4"/>
    <x v="0"/>
    <n v="100"/>
    <x v="2"/>
    <x v="9"/>
    <n v="1"/>
    <n v="19.423712999999999"/>
    <n v="0.75751199999999996"/>
    <n v="3.2703479999999998"/>
    <n v="0.36337199999999997"/>
    <s v="6"/>
    <s v="scale_mpi_epyc_job_12129.out "/>
    <s v="scale_mpi_epyc_epyc006_2023-06-13_02-01-02.csv "/>
    <s v="e1 10000 100 100000 1 10"/>
    <n v="19.053145217391307"/>
    <n v="0.96289578053808234"/>
    <n v="17.127353656315144"/>
    <n v="20.978936778467471"/>
    <x v="0"/>
  </r>
  <r>
    <x v="3"/>
    <x v="0"/>
    <n v="100"/>
    <x v="0"/>
    <x v="62"/>
    <n v="1"/>
    <n v="19.342016000000001"/>
    <n v="13.651554000000001"/>
    <n v="36.345930000000003"/>
    <n v="0.586225"/>
    <s v="6"/>
    <s v="scale_mpi_epyc_job_12211.out "/>
    <s v="scale_mpi_epyc_epyc006_2023-06-13_12-02-32.csv "/>
    <s v="e3 10000 100 1 1 63"/>
    <n v="20.854868599999996"/>
    <n v="4.1125622112585702"/>
    <n v="12.629744177482856"/>
    <n v="29.079993022517137"/>
    <x v="0"/>
  </r>
  <r>
    <x v="3"/>
    <x v="0"/>
    <n v="100"/>
    <x v="0"/>
    <x v="63"/>
    <n v="1"/>
    <n v="19.114754000000001"/>
    <n v="12.259236"/>
    <n v="90.169813000000005"/>
    <n v="1.4312670000000001"/>
    <s v="6"/>
    <s v="scale_mpi_epyc_job_12211.out "/>
    <s v="scale_mpi_epyc_epyc006_2023-06-13_12-02-32.csv "/>
    <s v="e3 10000 100 1 1 64"/>
    <n v="20.751406199999998"/>
    <n v="4.5625702381554474"/>
    <n v="11.626265723689103"/>
    <n v="29.876546676310895"/>
    <x v="0"/>
  </r>
  <r>
    <x v="4"/>
    <x v="0"/>
    <n v="100"/>
    <x v="2"/>
    <x v="9"/>
    <n v="1"/>
    <n v="19.002585"/>
    <n v="0.31377699999999997"/>
    <n v="1.5707739999999999"/>
    <n v="0.17452999999999999"/>
    <s v="6"/>
    <s v="scale_mpi_epyc_job_12129.out "/>
    <s v="scale_mpi_epyc_epyc006_2023-06-13_02-01-02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92446"/>
    <n v="0.23419799999999999"/>
    <n v="1.101793"/>
    <n v="0.122421"/>
    <s v="6"/>
    <s v="scale_mpi_epyc_job_12129.out "/>
    <s v="scale_mpi_epyc_epyc006_2023-06-13_02-01-02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903133"/>
    <n v="0.207756"/>
    <n v="0.55152100000000004"/>
    <n v="6.1280000000000001E-2"/>
    <s v="6"/>
    <s v="scale_mpi_epyc_job_12526.out "/>
    <s v="scale_mpi_epyc_epyc006_2023-06-15_00-20-46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852329999999998"/>
    <n v="0.18942800000000001"/>
    <n v="0.26541799999999999"/>
    <n v="2.9491E-2"/>
    <s v="1"/>
    <s v="scale_mpi_epyc_job_12530.out "/>
    <s v="scale_mpi_epyc_epyc001.orfeo.hpc_2023-06-15_02-04-28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835312999999999"/>
    <n v="0.138346"/>
    <n v="0.373672"/>
    <n v="4.1519E-2"/>
    <s v="5"/>
    <s v="scale_mpi_epyc_job_12146.out "/>
    <s v="scale_mpi_epyc_epyc005_2023-06-13_08-16-52.csv "/>
    <s v="e1 10000 100 100000 1 10"/>
    <n v="19.053145217391307"/>
    <n v="0.96289578053808234"/>
    <n v="17.127353656315144"/>
    <n v="20.978936778467471"/>
    <x v="0"/>
  </r>
  <r>
    <x v="3"/>
    <x v="0"/>
    <n v="100"/>
    <x v="0"/>
    <x v="61"/>
    <n v="1"/>
    <n v="18.828849999999999"/>
    <n v="13.070575"/>
    <n v="25.613761"/>
    <n v="0.41989799999999999"/>
    <s v="6"/>
    <s v="scale_mpi_epyc_job_12340.out "/>
    <s v="scale_mpi_epyc_epyc006_2023-06-14_14-04-43.csv "/>
    <s v="e3 10000 100 1 1 62"/>
    <n v="22.310062199999997"/>
    <n v="3.4139722183090844"/>
    <n v="15.482117763381829"/>
    <n v="29.138006636618165"/>
    <x v="0"/>
  </r>
  <r>
    <x v="4"/>
    <x v="0"/>
    <n v="100"/>
    <x v="2"/>
    <x v="9"/>
    <n v="1"/>
    <n v="18.827341000000001"/>
    <n v="0.132881"/>
    <n v="0.39502999999999999"/>
    <n v="4.3892E-2"/>
    <s v="6"/>
    <s v="scale_mpi_epyc_job_12526.out "/>
    <s v="scale_mpi_epyc_epyc006_2023-06-15_00-20-46.csv "/>
    <s v="e1 10000 100 100000 1 10"/>
    <n v="19.053145217391307"/>
    <n v="0.96289578053808234"/>
    <n v="17.127353656315144"/>
    <n v="20.978936778467471"/>
    <x v="0"/>
  </r>
  <r>
    <x v="3"/>
    <x v="0"/>
    <n v="100"/>
    <x v="2"/>
    <x v="13"/>
    <n v="1"/>
    <n v="18.825983999999998"/>
    <n v="0.18926000000000001"/>
    <n v="1.143427"/>
    <n v="8.7956000000000006E-2"/>
    <s v="7"/>
    <s v="scale_mpi_epyc_job_12139.out "/>
    <s v="scale_mpi_epyc_epyc007_2023-06-13_06-07-02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822866999999999"/>
    <n v="0.15485599999999999"/>
    <n v="0.55436700000000005"/>
    <n v="4.2644000000000001E-2"/>
    <s v="7"/>
    <s v="scale_mpi_epyc_job_12139.out "/>
    <s v="scale_mpi_epyc_epyc007_2023-06-13_06-07-02.csv "/>
    <s v="e3 10000 100 100000 1 14"/>
    <n v="18.780608192307696"/>
    <n v="5.2310577368188955E-2"/>
    <n v="18.675987037571318"/>
    <n v="18.885229347044074"/>
    <x v="0"/>
  </r>
  <r>
    <x v="4"/>
    <x v="0"/>
    <n v="100"/>
    <x v="2"/>
    <x v="9"/>
    <n v="1"/>
    <n v="18.808109999999999"/>
    <n v="0.135104"/>
    <n v="0.39468599999999998"/>
    <n v="4.3853999999999997E-2"/>
    <s v="2"/>
    <s v="scale_mpi_epyc_job_12253.out "/>
    <s v="scale_mpi_epyc_epyc002_2023-06-13_16-49-58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808069"/>
    <n v="0.14282"/>
    <n v="0.462532"/>
    <n v="5.1392E-2"/>
    <s v="5"/>
    <s v="scale_mpi_epyc_job_12146.out "/>
    <s v="scale_mpi_epyc_epyc005_2023-06-13_08-16-52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807312"/>
    <n v="0.133159"/>
    <n v="0.34270699999999998"/>
    <n v="3.8079000000000002E-2"/>
    <s v="2"/>
    <s v="scale_mpi_epyc_job_12533.out "/>
    <s v="scale_mpi_epyc_epyc002_2023-06-15_02-53-43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805425"/>
    <n v="0.13091900000000001"/>
    <n v="0.36315599999999998"/>
    <n v="4.0350999999999998E-2"/>
    <s v="2"/>
    <s v="scale_mpi_epyc_job_12533.out "/>
    <s v="scale_mpi_epyc_epyc002_2023-06-15_02-53-43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801729000000002"/>
    <n v="0.11976199999999999"/>
    <n v="0.30000100000000002"/>
    <n v="3.3333000000000002E-2"/>
    <s v="1"/>
    <s v="scale_mpi_epyc_job_12335.out "/>
    <s v="scale_mpi_epyc_epyc001.orfeo.hpc_2023-06-14_12-28-13.csv "/>
    <s v="e1 10000 100 100000 1 10"/>
    <n v="19.053145217391307"/>
    <n v="0.96289578053808234"/>
    <n v="17.127353656315144"/>
    <n v="20.978936778467471"/>
    <x v="0"/>
  </r>
  <r>
    <x v="3"/>
    <x v="0"/>
    <n v="100"/>
    <x v="2"/>
    <x v="13"/>
    <n v="1"/>
    <n v="18.801397999999999"/>
    <n v="0.143787"/>
    <n v="0.62190100000000004"/>
    <n v="4.7839E-2"/>
    <s v="5"/>
    <s v="scale_mpi_epyc_job_12329.out "/>
    <s v="scale_mpi_epyc_epyc005_2023-06-14_10-04-14.csv "/>
    <s v="e3 10000 100 100000 1 14"/>
    <n v="18.780608192307696"/>
    <n v="5.2310577368188955E-2"/>
    <n v="18.675987037571318"/>
    <n v="18.885229347044074"/>
    <x v="0"/>
  </r>
  <r>
    <x v="4"/>
    <x v="0"/>
    <n v="100"/>
    <x v="2"/>
    <x v="9"/>
    <n v="1"/>
    <n v="18.797053999999999"/>
    <n v="0.123943"/>
    <n v="0.29636800000000002"/>
    <n v="3.2930000000000001E-2"/>
    <s v="2"/>
    <s v="scale_mpi_epyc_job_12533.out "/>
    <s v="scale_mpi_epyc_epyc002_2023-06-15_02-53-43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795887"/>
    <n v="0.13731599999999999"/>
    <n v="0.37287199999999998"/>
    <n v="4.1430000000000002E-2"/>
    <s v="1"/>
    <s v="scale_mpi_epyc_job_12530.out "/>
    <s v="scale_mpi_epyc_epyc001.orfeo.hpc_2023-06-15_02-04-28.csv "/>
    <s v="e1 10000 100 100000 1 10"/>
    <n v="19.053145217391307"/>
    <n v="0.96289578053808234"/>
    <n v="17.127353656315144"/>
    <n v="20.978936778467471"/>
    <x v="0"/>
  </r>
  <r>
    <x v="0"/>
    <x v="0"/>
    <n v="100"/>
    <x v="2"/>
    <x v="18"/>
    <n v="1"/>
    <n v="238.849524"/>
    <n v="0.22347800000000001"/>
    <n v="2.0160200000000001"/>
    <n v="0.112001"/>
    <s v="4"/>
    <s v="scale_mpi_epyc_job_12298.out "/>
    <s v="scale_mpi_epyc_epyc004_2023-06-14_07-16-34.csv "/>
    <s v="e2 10000 100 100000 1 19"/>
    <n v="238.13412285714284"/>
    <n v="0.30078789027591252"/>
    <n v="237.53254707659102"/>
    <n v="238.73569863769467"/>
    <x v="1"/>
  </r>
  <r>
    <x v="4"/>
    <x v="0"/>
    <n v="100"/>
    <x v="2"/>
    <x v="9"/>
    <n v="1"/>
    <n v="18.795646999999999"/>
    <n v="0.138376"/>
    <n v="0.42700399999999999"/>
    <n v="4.7445000000000001E-2"/>
    <s v="5"/>
    <s v="scale_mpi_epyc_job_12146.out "/>
    <s v="scale_mpi_epyc_epyc005_2023-06-13_08-16-52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795024000000002"/>
    <n v="0.13001499999999999"/>
    <n v="0.34787699999999999"/>
    <n v="3.8653E-2"/>
    <s v="6"/>
    <s v="scale_mpi_epyc_job_12180.out "/>
    <s v="scale_mpi_epyc_epyc006_2023-06-13_10-24-13.csv "/>
    <s v="e1 10000 100 100000 1 10"/>
    <n v="19.053145217391307"/>
    <n v="0.96289578053808234"/>
    <n v="17.127353656315144"/>
    <n v="20.978936778467471"/>
    <x v="0"/>
  </r>
  <r>
    <x v="3"/>
    <x v="0"/>
    <n v="100"/>
    <x v="2"/>
    <x v="13"/>
    <n v="1"/>
    <n v="18.794519999999999"/>
    <n v="0.14685200000000001"/>
    <n v="0.73360099999999995"/>
    <n v="5.6431000000000002E-2"/>
    <s v="2"/>
    <s v="scale_mpi_epyc_job_12148.out "/>
    <s v="scale_mpi_epyc_epyc002_2023-06-13_08-39-43.csv "/>
    <s v="e3 10000 100 100000 1 14"/>
    <n v="18.780608192307696"/>
    <n v="5.2310577368188955E-2"/>
    <n v="18.675987037571318"/>
    <n v="18.885229347044074"/>
    <x v="0"/>
  </r>
  <r>
    <x v="4"/>
    <x v="0"/>
    <n v="100"/>
    <x v="2"/>
    <x v="9"/>
    <n v="1"/>
    <n v="18.794170999999999"/>
    <n v="0.139984"/>
    <n v="0.371888"/>
    <n v="4.1320999999999997E-2"/>
    <s v="5"/>
    <s v="scale_mpi_epyc_job_12331.out "/>
    <s v="scale_mpi_epyc_epyc005_2023-06-14_10-28-05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793951"/>
    <n v="0.13401099999999999"/>
    <n v="0.318934"/>
    <n v="3.5437000000000003E-2"/>
    <s v="6"/>
    <s v="scale_mpi_epyc_job_12526.out "/>
    <s v="scale_mpi_epyc_epyc006_2023-06-15_00-20-46.csv "/>
    <s v="e1 10000 100 100000 1 10"/>
    <n v="19.053145217391307"/>
    <n v="0.96289578053808234"/>
    <n v="17.127353656315144"/>
    <n v="20.978936778467471"/>
    <x v="0"/>
  </r>
  <r>
    <x v="4"/>
    <x v="0"/>
    <n v="100"/>
    <x v="2"/>
    <x v="9"/>
    <n v="1"/>
    <n v="18.792657999999999"/>
    <n v="0.12568499999999999"/>
    <n v="0.28589399999999998"/>
    <n v="3.1766000000000003E-2"/>
    <s v="8"/>
    <s v="scale_mpi_epyc_job_12327.out "/>
    <s v="scale_mpi_epyc_epyc008_2023-06-14_10-04-01.csv "/>
    <s v="e1 10000 100 100000 1 10"/>
    <n v="19.053145217391307"/>
    <n v="0.96289578053808234"/>
    <n v="17.127353656315144"/>
    <n v="20.978936778467471"/>
    <x v="0"/>
  </r>
  <r>
    <x v="0"/>
    <x v="0"/>
    <n v="100"/>
    <x v="2"/>
    <x v="25"/>
    <n v="1"/>
    <n v="246.74856800000001"/>
    <n v="0.239485"/>
    <n v="3.098036"/>
    <n v="0.123921"/>
    <s v="4"/>
    <s v="scale_mpi_epyc_job_12298.out "/>
    <s v="scale_mpi_epyc_epyc004_2023-06-14_07-16-34.csv "/>
    <s v="e2 10000 100 100000 1 26"/>
    <n v="239.28865514285715"/>
    <n v="3.0494284618270755"/>
    <n v="233.189798219203"/>
    <n v="245.38751206651131"/>
    <x v="1"/>
  </r>
  <r>
    <x v="3"/>
    <x v="0"/>
    <n v="100"/>
    <x v="2"/>
    <x v="13"/>
    <n v="1"/>
    <n v="18.792069000000001"/>
    <n v="0.14128199999999999"/>
    <n v="0.46956799999999999"/>
    <n v="3.6121E-2"/>
    <s v="5"/>
    <s v="scale_mpi_epyc_job_12523.out "/>
    <s v="scale_mpi_epyc_epyc005_2023-06-14_23-12-39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84435999999999"/>
    <n v="0.143847"/>
    <n v="0.45167800000000002"/>
    <n v="3.4743999999999997E-2"/>
    <s v="5"/>
    <s v="scale_mpi_epyc_job_12523.out "/>
    <s v="scale_mpi_epyc_epyc005_2023-06-14_23-12-39.csv "/>
    <s v="e3 10000 100 100000 1 14"/>
    <n v="18.780608192307696"/>
    <n v="5.2310577368188955E-2"/>
    <n v="18.675987037571318"/>
    <n v="18.885229347044074"/>
    <x v="0"/>
  </r>
  <r>
    <x v="0"/>
    <x v="0"/>
    <n v="100"/>
    <x v="2"/>
    <x v="28"/>
    <n v="1"/>
    <n v="251.63252800000001"/>
    <n v="0.22495399999999999"/>
    <n v="2.7702429999999998"/>
    <n v="9.8936999999999997E-2"/>
    <s v="4"/>
    <s v="scale_mpi_epyc_job_12298.out "/>
    <s v="scale_mpi_epyc_epyc004_2023-06-14_07-16-34.csv "/>
    <s v="e2 10000 100 100000 1 29"/>
    <n v="237.74156857142859"/>
    <n v="6.8525500394106498"/>
    <n v="224.0364684926073"/>
    <n v="251.44666865024988"/>
    <x v="1"/>
  </r>
  <r>
    <x v="4"/>
    <x v="0"/>
    <n v="100"/>
    <x v="2"/>
    <x v="9"/>
    <n v="1"/>
    <n v="18.783415000000002"/>
    <n v="0.13122500000000001"/>
    <n v="0.32584299999999999"/>
    <n v="3.6205000000000001E-2"/>
    <s v="5"/>
    <s v="scale_mpi_epyc_job_12146.out "/>
    <s v="scale_mpi_epyc_epyc005_2023-06-13_08-16-52.csv "/>
    <s v="e1 10000 100 100000 1 10"/>
    <n v="19.053145217391307"/>
    <n v="0.96289578053808234"/>
    <n v="17.127353656315144"/>
    <n v="20.978936778467471"/>
    <x v="0"/>
  </r>
  <r>
    <x v="3"/>
    <x v="0"/>
    <n v="100"/>
    <x v="2"/>
    <x v="13"/>
    <n v="1"/>
    <n v="18.781714000000001"/>
    <n v="0.147927"/>
    <n v="0.55530400000000002"/>
    <n v="4.2715999999999997E-2"/>
    <s v="7"/>
    <s v="scale_mpi_epyc_job_12504.out "/>
    <s v="scale_mpi_epyc_epyc007_2023-06-14_18-51-36.csv "/>
    <s v="e3 10000 100 100000 1 14"/>
    <n v="18.780608192307696"/>
    <n v="5.2310577368188955E-2"/>
    <n v="18.675987037571318"/>
    <n v="18.885229347044074"/>
    <x v="0"/>
  </r>
  <r>
    <x v="1"/>
    <x v="0"/>
    <n v="100"/>
    <x v="2"/>
    <x v="33"/>
    <n v="1"/>
    <n v="248.51161999999999"/>
    <n v="0.235815"/>
    <n v="3.3997639999999998"/>
    <n v="0.103023"/>
    <s v="4"/>
    <s v="scale_mpi_epyc_job_12522.out "/>
    <s v="scale_mpi_epyc_epyc004_2023-06-14_23-09-34.csv "/>
    <s v="e0 10000 100 100000 1 34"/>
    <n v="237.21247650000001"/>
    <n v="10.097659047552519"/>
    <n v="217.01715840489499"/>
    <n v="257.40779459510503"/>
    <x v="1"/>
  </r>
  <r>
    <x v="1"/>
    <x v="0"/>
    <n v="100"/>
    <x v="2"/>
    <x v="31"/>
    <n v="1"/>
    <n v="227.06295399999999"/>
    <n v="0.26153999999999999"/>
    <n v="3.1040049999999999"/>
    <n v="0.100129"/>
    <s v="4"/>
    <s v="scale_mpi_epyc_job_12280.out "/>
    <s v="scale_mpi_epyc_epyc004_2023-06-13_21-13-35.csv "/>
    <s v="e0 10000 100 100000 1 32"/>
    <n v="234.31604033333329"/>
    <n v="9.7105472769439949"/>
    <n v="214.89494577944529"/>
    <n v="253.73713488722129"/>
    <x v="1"/>
  </r>
  <r>
    <x v="1"/>
    <x v="0"/>
    <n v="100"/>
    <x v="2"/>
    <x v="31"/>
    <n v="1"/>
    <n v="242.59424799999999"/>
    <n v="0.24038599999999999"/>
    <n v="3.7879689999999999"/>
    <n v="0.122193"/>
    <s v="4"/>
    <s v="scale_mpi_epyc_job_12280.out "/>
    <s v="scale_mpi_epyc_epyc004_2023-06-13_21-13-35.csv "/>
    <s v="e0 10000 100 100000 1 32"/>
    <n v="234.31604033333329"/>
    <n v="9.7105472769439949"/>
    <n v="214.89494577944529"/>
    <n v="253.73713488722129"/>
    <x v="1"/>
  </r>
  <r>
    <x v="1"/>
    <x v="0"/>
    <n v="100"/>
    <x v="2"/>
    <x v="31"/>
    <n v="1"/>
    <n v="242.749754"/>
    <n v="0.22955999999999999"/>
    <n v="3.5839020000000001"/>
    <n v="0.11561"/>
    <s v="4"/>
    <s v="scale_mpi_epyc_job_12280.out "/>
    <s v="scale_mpi_epyc_epyc004_2023-06-13_21-13-35.csv "/>
    <s v="e0 10000 100 100000 1 32"/>
    <n v="234.31604033333329"/>
    <n v="9.7105472769439949"/>
    <n v="214.89494577944529"/>
    <n v="253.73713488722129"/>
    <x v="1"/>
  </r>
  <r>
    <x v="4"/>
    <x v="0"/>
    <n v="100"/>
    <x v="2"/>
    <x v="9"/>
    <n v="1"/>
    <n v="18.779320999999999"/>
    <n v="0.120796"/>
    <n v="0.292653"/>
    <n v="3.2516999999999997E-2"/>
    <s v="5"/>
    <s v="scale_mpi_epyc_job_12146.out "/>
    <s v="scale_mpi_epyc_epyc005_2023-06-13_08-16-52.csv "/>
    <s v="e1 10000 100 100000 1 10"/>
    <n v="19.053145217391307"/>
    <n v="0.96289578053808234"/>
    <n v="17.127353656315144"/>
    <n v="20.978936778467471"/>
    <x v="0"/>
  </r>
  <r>
    <x v="3"/>
    <x v="0"/>
    <n v="100"/>
    <x v="2"/>
    <x v="13"/>
    <n v="1"/>
    <n v="18.778658"/>
    <n v="0.13700899999999999"/>
    <n v="0.54777299999999995"/>
    <n v="4.2136E-2"/>
    <s v="4"/>
    <s v="scale_mpi_epyc_job_12254.out "/>
    <s v="scale_mpi_epyc_epyc004_2023-06-13_16-57-59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76999"/>
    <n v="0.14252400000000001"/>
    <n v="0.61814499999999994"/>
    <n v="4.7550000000000002E-2"/>
    <s v="7"/>
    <s v="scale_mpi_epyc_job_12139.out "/>
    <s v="scale_mpi_epyc_epyc007_2023-06-13_06-07-02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76167000000001"/>
    <n v="0.15412799999999999"/>
    <n v="0.75590100000000005"/>
    <n v="5.8146000000000003E-2"/>
    <s v="2"/>
    <s v="scale_mpi_epyc_job_12148.out "/>
    <s v="scale_mpi_epyc_epyc002_2023-06-13_08-39-43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76129999999998"/>
    <n v="0.14411499999999999"/>
    <n v="0.45470100000000002"/>
    <n v="3.4977000000000001E-2"/>
    <s v="2"/>
    <s v="scale_mpi_epyc_job_12148.out "/>
    <s v="scale_mpi_epyc_epyc002_2023-06-13_08-39-43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75034000000002"/>
    <n v="0.14091000000000001"/>
    <n v="0.473831"/>
    <n v="3.6449000000000002E-2"/>
    <s v="6"/>
    <s v="scale_mpi_epyc_job_12538.out "/>
    <s v="scale_mpi_epyc_epyc006_2023-06-15_06-58-51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73195000000001"/>
    <n v="0.13280700000000001"/>
    <n v="0.41743000000000002"/>
    <n v="3.211E-2"/>
    <s v="5"/>
    <s v="scale_mpi_epyc_job_12523.out "/>
    <s v="scale_mpi_epyc_epyc005_2023-06-14_23-12-39.csv "/>
    <s v="e3 10000 100 100000 1 14"/>
    <n v="18.780608192307696"/>
    <n v="5.2310577368188955E-2"/>
    <n v="18.675987037571318"/>
    <n v="18.885229347044074"/>
    <x v="0"/>
  </r>
  <r>
    <x v="0"/>
    <x v="0"/>
    <n v="100"/>
    <x v="2"/>
    <x v="37"/>
    <n v="1"/>
    <n v="228.432467"/>
    <n v="0.23097400000000001"/>
    <n v="4.0019749999999998"/>
    <n v="0.10816099999999999"/>
    <s v="1"/>
    <s v="scale_mpi_epyc_job_12299.out "/>
    <s v="scale_mpi_epyc_epyc001.orfeo.hpc_2023-06-14_09-15-14.csv "/>
    <s v="e2 10000 100 100000 1 38"/>
    <n v="237.50167460000003"/>
    <n v="4.8993057032823728"/>
    <n v="227.7030631934353"/>
    <n v="247.30028600656476"/>
    <x v="0"/>
  </r>
  <r>
    <x v="3"/>
    <x v="0"/>
    <n v="100"/>
    <x v="2"/>
    <x v="13"/>
    <n v="1"/>
    <n v="18.770363"/>
    <n v="0.146902"/>
    <n v="0.57517700000000005"/>
    <n v="4.4243999999999999E-2"/>
    <s v="1"/>
    <s v="scale_mpi_epyc_job_12337.out "/>
    <s v="scale_mpi_epyc_epyc001.orfeo.hpc_2023-06-14_12-46-36.csv "/>
    <s v="e3 10000 100 100000 1 14"/>
    <n v="18.780608192307696"/>
    <n v="5.2310577368188955E-2"/>
    <n v="18.675987037571318"/>
    <n v="18.885229347044074"/>
    <x v="0"/>
  </r>
  <r>
    <x v="4"/>
    <x v="0"/>
    <n v="100"/>
    <x v="2"/>
    <x v="9"/>
    <n v="1"/>
    <n v="18.769614000000001"/>
    <n v="0.12784599999999999"/>
    <n v="0.33665600000000001"/>
    <n v="3.7406000000000002E-2"/>
    <s v="1"/>
    <s v="scale_mpi_epyc_job_12530.out "/>
    <s v="scale_mpi_epyc_epyc001.orfeo.hpc_2023-06-15_02-04-28.csv "/>
    <s v="e1 10000 100 100000 1 10"/>
    <n v="19.053145217391307"/>
    <n v="0.96289578053808234"/>
    <n v="17.127353656315144"/>
    <n v="20.978936778467471"/>
    <x v="0"/>
  </r>
  <r>
    <x v="3"/>
    <x v="0"/>
    <n v="100"/>
    <x v="2"/>
    <x v="13"/>
    <n v="1"/>
    <n v="18.76878"/>
    <n v="0.13708699999999999"/>
    <n v="0.56847800000000004"/>
    <n v="4.3728999999999997E-2"/>
    <s v="6"/>
    <s v="scale_mpi_epyc_job_12538.out "/>
    <s v="scale_mpi_epyc_epyc006_2023-06-15_06-58-51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67451999999999"/>
    <n v="0.124263"/>
    <n v="0.43423600000000001"/>
    <n v="3.3403000000000002E-2"/>
    <s v="1"/>
    <s v="scale_mpi_epyc_job_12333.out "/>
    <s v="scale_mpi_epyc_epyc001.orfeo.hpc_2023-06-14_12-04-14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65416999999999"/>
    <n v="0.14108599999999999"/>
    <n v="0.61334200000000005"/>
    <n v="4.718E-2"/>
    <s v="2"/>
    <s v="scale_mpi_epyc_job_12148.out "/>
    <s v="scale_mpi_epyc_epyc002_2023-06-13_08-39-43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52597000000002"/>
    <n v="0.12709200000000001"/>
    <n v="0.42785299999999998"/>
    <n v="3.2911999999999997E-2"/>
    <s v="2"/>
    <s v="scale_mpi_epyc_job_12148.out "/>
    <s v="scale_mpi_epyc_epyc002_2023-06-13_08-39-43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50102999999999"/>
    <n v="0.134436"/>
    <n v="0.52520500000000003"/>
    <n v="4.0399999999999998E-2"/>
    <s v="1"/>
    <s v="scale_mpi_epyc_job_12527.out "/>
    <s v="scale_mpi_epyc_epyc001.orfeo.hpc_2023-06-15_01-08-46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48137"/>
    <n v="0.12848999999999999"/>
    <n v="0.47228100000000001"/>
    <n v="3.6329E-2"/>
    <s v="6"/>
    <s v="scale_mpi_epyc_job_12538.out "/>
    <s v="scale_mpi_epyc_epyc006_2023-06-15_06-58-51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47256"/>
    <n v="0.142842"/>
    <n v="0.44004199999999999"/>
    <n v="3.3848999999999997E-2"/>
    <s v="4"/>
    <s v="scale_mpi_epyc_job_12531.out "/>
    <s v="scale_mpi_epyc_epyc004_2023-06-15_02-14-13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44736"/>
    <n v="0.134441"/>
    <n v="0.50936099999999995"/>
    <n v="3.9182000000000002E-2"/>
    <s v="1"/>
    <s v="scale_mpi_epyc_job_12527.out "/>
    <s v="scale_mpi_epyc_epyc001.orfeo.hpc_2023-06-15_01-08-46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44436"/>
    <n v="0.140623"/>
    <n v="0.49998900000000002"/>
    <n v="3.8461000000000002E-2"/>
    <s v="1"/>
    <s v="scale_mpi_epyc_job_12527.out "/>
    <s v="scale_mpi_epyc_epyc001.orfeo.hpc_2023-06-15_01-08-46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44128"/>
    <n v="0.121822"/>
    <n v="0.40071299999999999"/>
    <n v="3.0824000000000001E-2"/>
    <s v="4"/>
    <s v="scale_mpi_epyc_job_12531.out "/>
    <s v="scale_mpi_epyc_epyc004_2023-06-15_02-14-13.csv "/>
    <s v="e3 10000 100 100000 1 14"/>
    <n v="18.780608192307696"/>
    <n v="5.2310577368188955E-2"/>
    <n v="18.675987037571318"/>
    <n v="18.885229347044074"/>
    <x v="0"/>
  </r>
  <r>
    <x v="3"/>
    <x v="0"/>
    <n v="100"/>
    <x v="2"/>
    <x v="13"/>
    <n v="1"/>
    <n v="18.719761999999999"/>
    <n v="0.14303199999999999"/>
    <n v="0.463833"/>
    <n v="3.5679000000000002E-2"/>
    <s v="4"/>
    <s v="scale_mpi_epyc_job_12531.out "/>
    <s v="scale_mpi_epyc_epyc004_2023-06-15_02-14-13.csv "/>
    <s v="e3 10000 100 100000 1 14"/>
    <n v="18.780608192307696"/>
    <n v="5.2310577368188955E-2"/>
    <n v="18.675987037571318"/>
    <n v="18.885229347044074"/>
    <x v="0"/>
  </r>
  <r>
    <x v="4"/>
    <x v="0"/>
    <n v="100"/>
    <x v="0"/>
    <x v="29"/>
    <n v="1"/>
    <n v="18.572386000000002"/>
    <n v="11.480893"/>
    <n v="8.6783160000000006"/>
    <n v="0.29925200000000002"/>
    <s v="5"/>
    <s v="scale_mpi_epyc_job_12524.out "/>
    <s v="scale_mpi_epyc_epyc005_2023-06-15_00-08-09.csv "/>
    <s v="e1 10000 100 1 1 30"/>
    <n v="23.459589428571427"/>
    <n v="2.8216196305068895"/>
    <n v="17.816350167557648"/>
    <n v="29.102828689585206"/>
    <x v="0"/>
  </r>
  <r>
    <x v="4"/>
    <x v="0"/>
    <n v="100"/>
    <x v="0"/>
    <x v="29"/>
    <n v="1"/>
    <n v="18.272074"/>
    <n v="11.102397"/>
    <n v="8.4134569999999993"/>
    <n v="0.29011900000000002"/>
    <s v="4"/>
    <s v="scale_mpi_epyc_job_12528.out "/>
    <s v="scale_mpi_epyc_epyc004_2023-06-15_01-09-46.csv "/>
    <s v="e1 10000 100 1 1 30"/>
    <n v="23.459589428571427"/>
    <n v="2.8216196305068895"/>
    <n v="17.816350167557648"/>
    <n v="29.102828689585206"/>
    <x v="0"/>
  </r>
  <r>
    <x v="4"/>
    <x v="0"/>
    <n v="100"/>
    <x v="0"/>
    <x v="61"/>
    <n v="1"/>
    <n v="17.672865000000002"/>
    <n v="13.304439"/>
    <n v="12.468263"/>
    <n v="0.204398"/>
    <s v="2"/>
    <s v="scale_mpi_epyc_job_12286.out "/>
    <s v="scale_mpi_epyc_epyc002_2023-06-13_23-12-43.csv "/>
    <s v="e1 10000 100 1 1 62"/>
    <n v="22.249456399999996"/>
    <n v="3.9485035892006999"/>
    <n v="14.352449221598597"/>
    <n v="30.146463578401395"/>
    <x v="0"/>
  </r>
  <r>
    <x v="3"/>
    <x v="0"/>
    <n v="100"/>
    <x v="2"/>
    <x v="14"/>
    <n v="1"/>
    <n v="17.654845000000002"/>
    <n v="0.124517"/>
    <n v="0.486873"/>
    <n v="3.4777000000000002E-2"/>
    <s v="7"/>
    <s v="scale_mpi_epyc_job_12139.out "/>
    <s v="scale_mpi_epyc_epyc007_2023-06-13_06-07-02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640733999999998"/>
    <n v="0.15074100000000001"/>
    <n v="0.74226800000000004"/>
    <n v="5.3018999999999997E-2"/>
    <s v="2"/>
    <s v="scale_mpi_epyc_job_12148.out "/>
    <s v="scale_mpi_epyc_epyc002_2023-06-13_08-39-43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626760000000001"/>
    <n v="0.15884499999999999"/>
    <n v="0.87984099999999998"/>
    <n v="6.2845999999999999E-2"/>
    <s v="1"/>
    <s v="scale_mpi_epyc_job_12337.out "/>
    <s v="scale_mpi_epyc_epyc001.orfeo.hpc_2023-06-14_12-46-36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624853999999999"/>
    <n v="0.17818500000000001"/>
    <n v="0.621255"/>
    <n v="4.4374999999999998E-2"/>
    <s v="1"/>
    <s v="scale_mpi_epyc_job_12527.out "/>
    <s v="scale_mpi_epyc_epyc001.orfeo.hpc_2023-06-15_01-08-46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620132999999999"/>
    <n v="0.16967699999999999"/>
    <n v="0.42000500000000002"/>
    <n v="0.03"/>
    <s v="1"/>
    <s v="scale_mpi_epyc_job_12527.out "/>
    <s v="scale_mpi_epyc_epyc001.orfeo.hpc_2023-06-15_01-08-46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620121999999999"/>
    <n v="0.142596"/>
    <n v="0.47677199999999997"/>
    <n v="3.4055000000000002E-2"/>
    <s v="5"/>
    <s v="scale_mpi_epyc_job_12523.out "/>
    <s v="scale_mpi_epyc_epyc005_2023-06-14_23-12-39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618274"/>
    <n v="0.14798900000000001"/>
    <n v="0.50458599999999998"/>
    <n v="3.6041999999999998E-2"/>
    <s v="7"/>
    <s v="scale_mpi_epyc_job_12139.out "/>
    <s v="scale_mpi_epyc_epyc007_2023-06-13_06-07-02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618243"/>
    <n v="0.141294"/>
    <n v="0.50971900000000003"/>
    <n v="3.6408000000000003E-2"/>
    <s v="7"/>
    <s v="scale_mpi_epyc_job_12139.out "/>
    <s v="scale_mpi_epyc_epyc007_2023-06-13_06-07-02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615908999999998"/>
    <n v="0.14303299999999999"/>
    <n v="0.71356399999999998"/>
    <n v="5.0969E-2"/>
    <s v="6"/>
    <s v="scale_mpi_epyc_job_12538.out "/>
    <s v="scale_mpi_epyc_epyc006_2023-06-15_06-58-51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611840999999998"/>
    <n v="0.14549699999999999"/>
    <n v="0.54158799999999996"/>
    <n v="3.8684999999999997E-2"/>
    <s v="2"/>
    <s v="scale_mpi_epyc_job_12148.out "/>
    <s v="scale_mpi_epyc_epyc002_2023-06-13_08-39-43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606866"/>
    <n v="0.12792200000000001"/>
    <n v="0.49471300000000001"/>
    <n v="3.5337E-2"/>
    <s v="5"/>
    <s v="scale_mpi_epyc_job_12523.out "/>
    <s v="scale_mpi_epyc_epyc005_2023-06-14_23-12-39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98706"/>
    <n v="0.141595"/>
    <n v="0.68875200000000003"/>
    <n v="4.9196999999999998E-2"/>
    <s v="4"/>
    <s v="scale_mpi_epyc_job_12254.out "/>
    <s v="scale_mpi_epyc_epyc004_2023-06-13_16-57-59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97176999999999"/>
    <n v="0.14049500000000001"/>
    <n v="0.65651300000000001"/>
    <n v="4.6893999999999998E-2"/>
    <s v="2"/>
    <s v="scale_mpi_epyc_job_12148.out "/>
    <s v="scale_mpi_epyc_epyc002_2023-06-13_08-39-43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95586000000001"/>
    <n v="0.134099"/>
    <n v="0.57968600000000003"/>
    <n v="4.1405999999999998E-2"/>
    <s v="7"/>
    <s v="scale_mpi_epyc_job_12504.out "/>
    <s v="scale_mpi_epyc_epyc007_2023-06-14_18-51-36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94493"/>
    <n v="0.14490800000000001"/>
    <n v="0.57755500000000004"/>
    <n v="4.1253999999999999E-2"/>
    <s v="1"/>
    <s v="scale_mpi_epyc_job_12527.out "/>
    <s v="scale_mpi_epyc_epyc001.orfeo.hpc_2023-06-15_01-08-46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87337000000002"/>
    <n v="0.14637900000000001"/>
    <n v="0.67711900000000003"/>
    <n v="4.8365999999999999E-2"/>
    <s v="2"/>
    <s v="scale_mpi_epyc_job_12148.out "/>
    <s v="scale_mpi_epyc_epyc002_2023-06-13_08-39-43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80518000000001"/>
    <n v="0.138597"/>
    <n v="0.64199799999999996"/>
    <n v="4.5857000000000002E-2"/>
    <s v="7"/>
    <s v="scale_mpi_epyc_job_12139.out "/>
    <s v="scale_mpi_epyc_epyc007_2023-06-13_06-07-02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77947999999999"/>
    <n v="0.124391"/>
    <n v="0.48123300000000002"/>
    <n v="3.4374000000000002E-2"/>
    <s v="5"/>
    <s v="scale_mpi_epyc_job_12523.out "/>
    <s v="scale_mpi_epyc_epyc005_2023-06-14_23-12-39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77853000000001"/>
    <n v="0.13871"/>
    <n v="0.57917799999999997"/>
    <n v="4.1369999999999997E-2"/>
    <s v="6"/>
    <s v="scale_mpi_epyc_job_12538.out "/>
    <s v="scale_mpi_epyc_epyc006_2023-06-15_06-58-51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77622000000002"/>
    <n v="0.14569799999999999"/>
    <n v="0.59299500000000005"/>
    <n v="4.2356999999999999E-2"/>
    <s v="4"/>
    <s v="scale_mpi_epyc_job_12531.out "/>
    <s v="scale_mpi_epyc_epyc004_2023-06-15_02-14-13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75081999999998"/>
    <n v="0.12634200000000001"/>
    <n v="0.48028599999999999"/>
    <n v="3.4306000000000003E-2"/>
    <s v="2"/>
    <s v="scale_mpi_epyc_job_12148.out "/>
    <s v="scale_mpi_epyc_epyc002_2023-06-13_08-39-43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69772"/>
    <n v="0.12067899999999999"/>
    <n v="0.44980500000000001"/>
    <n v="3.2128999999999998E-2"/>
    <s v="4"/>
    <s v="scale_mpi_epyc_job_12531.out "/>
    <s v="scale_mpi_epyc_epyc004_2023-06-15_02-14-13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69324999999999"/>
    <n v="0.119633"/>
    <n v="0.42785099999999998"/>
    <n v="3.0561000000000001E-2"/>
    <s v="5"/>
    <s v="scale_mpi_epyc_job_12329.out "/>
    <s v="scale_mpi_epyc_epyc005_2023-06-14_10-04-14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61553"/>
    <n v="0.118786"/>
    <n v="0.42949199999999998"/>
    <n v="3.0678E-2"/>
    <s v="1"/>
    <s v="scale_mpi_epyc_job_12333.out "/>
    <s v="scale_mpi_epyc_epyc001.orfeo.hpc_2023-06-14_12-04-14.csv "/>
    <s v="e3 10000 100 100000 1 15"/>
    <n v="17.603367192307694"/>
    <n v="3.2560923865011006E-2"/>
    <n v="17.538245344577671"/>
    <n v="17.668489040037716"/>
    <x v="0"/>
  </r>
  <r>
    <x v="3"/>
    <x v="0"/>
    <n v="100"/>
    <x v="2"/>
    <x v="14"/>
    <n v="1"/>
    <n v="17.556401999999999"/>
    <n v="0.131105"/>
    <n v="0.43844499999999997"/>
    <n v="3.1317999999999999E-2"/>
    <s v="4"/>
    <s v="scale_mpi_epyc_job_12531.out "/>
    <s v="scale_mpi_epyc_epyc004_2023-06-15_02-14-13.csv "/>
    <s v="e3 10000 100 100000 1 15"/>
    <n v="17.603367192307694"/>
    <n v="3.2560923865011006E-2"/>
    <n v="17.538245344577671"/>
    <n v="17.668489040037716"/>
    <x v="0"/>
  </r>
  <r>
    <x v="4"/>
    <x v="0"/>
    <n v="100"/>
    <x v="2"/>
    <x v="10"/>
    <n v="1"/>
    <n v="17.528151000000001"/>
    <n v="0.49572500000000003"/>
    <n v="1.970261"/>
    <n v="0.19702600000000001"/>
    <s v="6"/>
    <s v="scale_mpi_epyc_job_12129.out "/>
    <s v="scale_mpi_epyc_epyc006_2023-06-13_02-01-02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462154999999999"/>
    <n v="0.46526200000000001"/>
    <n v="2.7292360000000002"/>
    <n v="0.272924"/>
    <s v="6"/>
    <s v="scale_mpi_epyc_job_12129.out "/>
    <s v="scale_mpi_epyc_epyc006_2023-06-13_02-01-02.csv "/>
    <s v="e1 10000 100 100000 1 11"/>
    <n v="17.230369043478262"/>
    <n v="0.15534723286480329"/>
    <n v="16.919674577748655"/>
    <n v="17.54106350920787"/>
    <x v="0"/>
  </r>
  <r>
    <x v="4"/>
    <x v="0"/>
    <n v="100"/>
    <x v="0"/>
    <x v="61"/>
    <n v="1"/>
    <n v="17.398164000000001"/>
    <n v="12.913525999999999"/>
    <n v="33.714379000000001"/>
    <n v="0.55269500000000005"/>
    <s v="6"/>
    <s v="scale_mpi_epyc_job_12184.out "/>
    <s v="scale_mpi_epyc_epyc006_2023-06-13_10-50-11.csv "/>
    <s v="e1 10000 100 1 1 62"/>
    <n v="22.249456399999996"/>
    <n v="3.9485035892006999"/>
    <n v="14.352449221598597"/>
    <n v="30.146463578401395"/>
    <x v="0"/>
  </r>
  <r>
    <x v="4"/>
    <x v="0"/>
    <n v="100"/>
    <x v="0"/>
    <x v="30"/>
    <n v="1"/>
    <n v="17.252742999999999"/>
    <n v="10.198653999999999"/>
    <n v="8.2273870000000002"/>
    <n v="0.27424599999999999"/>
    <s v="4"/>
    <s v="scale_mpi_epyc_job_12528.out "/>
    <s v="scale_mpi_epyc_epyc004_2023-06-15_01-09-46.csv "/>
    <s v="e1 10000 100 1 1 31"/>
    <n v="23.604585428571429"/>
    <n v="3.5020286835659715"/>
    <n v="16.600528061439487"/>
    <n v="30.608642795703371"/>
    <x v="0"/>
  </r>
  <r>
    <x v="4"/>
    <x v="0"/>
    <n v="100"/>
    <x v="0"/>
    <x v="30"/>
    <n v="1"/>
    <n v="17.248553999999999"/>
    <n v="10.380172"/>
    <n v="9.3311770000000003"/>
    <n v="0.31103900000000001"/>
    <s v="5"/>
    <s v="scale_mpi_epyc_job_12524.out "/>
    <s v="scale_mpi_epyc_epyc005_2023-06-15_00-08-09.csv "/>
    <s v="e1 10000 100 1 1 31"/>
    <n v="23.604585428571429"/>
    <n v="3.5020286835659715"/>
    <n v="16.600528061439487"/>
    <n v="30.608642795703371"/>
    <x v="0"/>
  </r>
  <r>
    <x v="4"/>
    <x v="0"/>
    <n v="100"/>
    <x v="2"/>
    <x v="10"/>
    <n v="1"/>
    <n v="17.210467000000001"/>
    <n v="0.14632700000000001"/>
    <n v="0.344223"/>
    <n v="3.4422000000000001E-2"/>
    <s v="8"/>
    <s v="scale_mpi_epyc_job_12327.out "/>
    <s v="scale_mpi_epyc_epyc008_2023-06-14_10-04-01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200797000000001"/>
    <n v="0.129443"/>
    <n v="0.31118899999999999"/>
    <n v="3.1119000000000001E-2"/>
    <s v="6"/>
    <s v="scale_mpi_epyc_job_12526.out "/>
    <s v="scale_mpi_epyc_epyc006_2023-06-15_00-20-46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85334999999998"/>
    <n v="0.146289"/>
    <n v="0.39417000000000002"/>
    <n v="3.9417000000000001E-2"/>
    <s v="6"/>
    <s v="scale_mpi_epyc_job_12180.out "/>
    <s v="scale_mpi_epyc_epyc006_2023-06-13_10-24-13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82573999999999"/>
    <n v="0.12773100000000001"/>
    <n v="0.37233899999999998"/>
    <n v="3.7234000000000003E-2"/>
    <s v="2"/>
    <s v="scale_mpi_epyc_job_12533.out "/>
    <s v="scale_mpi_epyc_epyc002_2023-06-15_02-53-43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77772000000001"/>
    <n v="0.13831199999999999"/>
    <n v="0.35520400000000002"/>
    <n v="3.5520000000000003E-2"/>
    <s v="5"/>
    <s v="scale_mpi_epyc_job_12146.out "/>
    <s v="scale_mpi_epyc_epyc005_2023-06-13_08-16-52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76219"/>
    <n v="0.12385400000000001"/>
    <n v="0.32353799999999999"/>
    <n v="3.2354000000000001E-2"/>
    <s v="2"/>
    <s v="scale_mpi_epyc_job_12533.out "/>
    <s v="scale_mpi_epyc_epyc002_2023-06-15_02-53-43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73722999999999"/>
    <n v="0.13330700000000001"/>
    <n v="0.41687099999999999"/>
    <n v="4.1687000000000002E-2"/>
    <s v="5"/>
    <s v="scale_mpi_epyc_job_12146.out "/>
    <s v="scale_mpi_epyc_epyc005_2023-06-13_08-16-52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69208000000001"/>
    <n v="0.138572"/>
    <n v="0.293215"/>
    <n v="2.9322000000000001E-2"/>
    <s v="5"/>
    <s v="scale_mpi_epyc_job_12146.out "/>
    <s v="scale_mpi_epyc_epyc005_2023-06-13_08-16-52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65882"/>
    <n v="0.134663"/>
    <n v="0.35369800000000001"/>
    <n v="3.5369999999999999E-2"/>
    <s v="6"/>
    <s v="scale_mpi_epyc_job_12526.out "/>
    <s v="scale_mpi_epyc_epyc006_2023-06-15_00-20-46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58664999999999"/>
    <n v="0.129362"/>
    <n v="0.40245399999999998"/>
    <n v="4.0245000000000003E-2"/>
    <s v="2"/>
    <s v="scale_mpi_epyc_job_12253.out "/>
    <s v="scale_mpi_epyc_epyc002_2023-06-13_16-49-58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56749000000001"/>
    <n v="0.148059"/>
    <n v="0.53586699999999998"/>
    <n v="5.3587000000000003E-2"/>
    <s v="5"/>
    <s v="scale_mpi_epyc_job_12331.out "/>
    <s v="scale_mpi_epyc_epyc005_2023-06-14_10-28-05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50030999999998"/>
    <n v="0.141178"/>
    <n v="0.39616600000000002"/>
    <n v="3.9616999999999999E-2"/>
    <s v="1"/>
    <s v="scale_mpi_epyc_job_12335.out "/>
    <s v="scale_mpi_epyc_epyc001.orfeo.hpc_2023-06-14_12-28-13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47285"/>
    <n v="0.123456"/>
    <n v="0.32833499999999999"/>
    <n v="3.2833000000000001E-2"/>
    <s v="6"/>
    <s v="scale_mpi_epyc_job_12526.out "/>
    <s v="scale_mpi_epyc_epyc006_2023-06-15_00-20-46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45879999999998"/>
    <n v="0.127942"/>
    <n v="0.33241100000000001"/>
    <n v="3.3241E-2"/>
    <s v="5"/>
    <s v="scale_mpi_epyc_job_12146.out "/>
    <s v="scale_mpi_epyc_epyc005_2023-06-13_08-16-52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42047999999999"/>
    <n v="0.13197"/>
    <n v="0.33548299999999998"/>
    <n v="3.3548000000000001E-2"/>
    <s v="2"/>
    <s v="scale_mpi_epyc_job_12533.out "/>
    <s v="scale_mpi_epyc_epyc002_2023-06-15_02-53-43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39595"/>
    <n v="0.12592200000000001"/>
    <n v="0.35605199999999998"/>
    <n v="3.5604999999999998E-2"/>
    <s v="5"/>
    <s v="scale_mpi_epyc_job_12146.out "/>
    <s v="scale_mpi_epyc_epyc005_2023-06-13_08-16-52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37799000000001"/>
    <n v="0.11999700000000001"/>
    <n v="0.30379699999999998"/>
    <n v="3.0380000000000001E-2"/>
    <s v="1"/>
    <s v="scale_mpi_epyc_job_12530.out "/>
    <s v="scale_mpi_epyc_epyc001.orfeo.hpc_2023-06-15_02-04-28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28609999999998"/>
    <n v="0.114594"/>
    <n v="0.28284199999999998"/>
    <n v="2.8284E-2"/>
    <s v="1"/>
    <s v="scale_mpi_epyc_job_12530.out "/>
    <s v="scale_mpi_epyc_epyc001.orfeo.hpc_2023-06-15_02-04-28.csv "/>
    <s v="e1 10000 100 100000 1 11"/>
    <n v="17.230369043478262"/>
    <n v="0.15534723286480329"/>
    <n v="16.919674577748655"/>
    <n v="17.54106350920787"/>
    <x v="0"/>
  </r>
  <r>
    <x v="4"/>
    <x v="0"/>
    <n v="100"/>
    <x v="2"/>
    <x v="10"/>
    <n v="1"/>
    <n v="17.119157000000001"/>
    <n v="0.120922"/>
    <n v="0.34044099999999999"/>
    <n v="3.4043999999999998E-2"/>
    <s v="1"/>
    <s v="scale_mpi_epyc_job_12530.out "/>
    <s v="scale_mpi_epyc_epyc001.orfeo.hpc_2023-06-15_02-04-28.csv "/>
    <s v="e1 10000 100 100000 1 11"/>
    <n v="17.230369043478262"/>
    <n v="0.15534723286480329"/>
    <n v="16.919674577748655"/>
    <n v="17.54106350920787"/>
    <x v="0"/>
  </r>
  <r>
    <x v="3"/>
    <x v="0"/>
    <n v="100"/>
    <x v="0"/>
    <x v="62"/>
    <n v="1"/>
    <n v="17.078697999999999"/>
    <n v="11.605710999999999"/>
    <n v="31.145513999999999"/>
    <n v="0.50234699999999999"/>
    <s v="6"/>
    <s v="scale_mpi_epyc_job_12340.out "/>
    <s v="scale_mpi_epyc_epyc006_2023-06-14_14-04-43.csv "/>
    <s v="e3 10000 100 1 1 63"/>
    <n v="20.854868599999996"/>
    <n v="4.1125622112585702"/>
    <n v="12.629744177482856"/>
    <n v="29.079993022517137"/>
    <x v="0"/>
  </r>
  <r>
    <x v="4"/>
    <x v="0"/>
    <n v="100"/>
    <x v="0"/>
    <x v="30"/>
    <n v="1"/>
    <n v="17.007375"/>
    <n v="10.166003"/>
    <n v="9.1253969999999995"/>
    <n v="0.30418000000000001"/>
    <s v="1"/>
    <s v="scale_mpi_epyc_job_12532.out "/>
    <s v="scale_mpi_epyc_epyc001.orfeo.hpc_2023-06-15_02-53-33.csv "/>
    <s v="e1 10000 100 1 1 31"/>
    <n v="23.604585428571429"/>
    <n v="3.5020286835659715"/>
    <n v="16.600528061439487"/>
    <n v="30.608642795703371"/>
    <x v="0"/>
  </r>
  <r>
    <x v="3"/>
    <x v="0"/>
    <n v="100"/>
    <x v="2"/>
    <x v="15"/>
    <n v="1"/>
    <n v="16.921054999999999"/>
    <n v="0.13495399999999999"/>
    <n v="0.59579000000000004"/>
    <n v="3.9718999999999997E-2"/>
    <s v="2"/>
    <s v="scale_mpi_epyc_job_12148.out "/>
    <s v="scale_mpi_epyc_epyc002_2023-06-13_08-39-43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892486999999999"/>
    <n v="0.14149200000000001"/>
    <n v="0.66878899999999997"/>
    <n v="4.4586000000000001E-2"/>
    <s v="6"/>
    <s v="scale_mpi_epyc_job_12538.out "/>
    <s v="scale_mpi_epyc_epyc006_2023-06-15_06-58-51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823543000000001"/>
    <n v="0.137433"/>
    <n v="0.59969700000000004"/>
    <n v="3.9980000000000002E-2"/>
    <s v="4"/>
    <s v="scale_mpi_epyc_job_12254.out "/>
    <s v="scale_mpi_epyc_epyc004_2023-06-13_16-57-59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813327999999998"/>
    <n v="0.14618"/>
    <n v="0.72094800000000003"/>
    <n v="4.8063000000000002E-2"/>
    <s v="5"/>
    <s v="scale_mpi_epyc_job_12523.out "/>
    <s v="scale_mpi_epyc_epyc005_2023-06-14_23-12-39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811059"/>
    <n v="0.160136"/>
    <n v="1.0039389999999999"/>
    <n v="6.6929000000000002E-2"/>
    <s v="4"/>
    <s v="scale_mpi_epyc_job_12531.out "/>
    <s v="scale_mpi_epyc_epyc004_2023-06-15_02-14-13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87555999999999"/>
    <n v="0.15733800000000001"/>
    <n v="0.81018400000000002"/>
    <n v="5.4011999999999998E-2"/>
    <s v="7"/>
    <s v="scale_mpi_epyc_job_12139.out "/>
    <s v="scale_mpi_epyc_epyc007_2023-06-13_06-07-02.csv "/>
    <s v="e3 10000 100 100000 1 16"/>
    <n v="16.738324000000006"/>
    <n v="0.11969766042205132"/>
    <n v="16.498928679155902"/>
    <n v="16.977719320844109"/>
    <x v="0"/>
  </r>
  <r>
    <x v="4"/>
    <x v="0"/>
    <n v="100"/>
    <x v="0"/>
    <x v="31"/>
    <n v="1"/>
    <n v="16.784316"/>
    <n v="10.065602"/>
    <n v="9.2921300000000002"/>
    <n v="0.29974600000000001"/>
    <s v="1"/>
    <s v="scale_mpi_epyc_job_12532.out "/>
    <s v="scale_mpi_epyc_epyc001.orfeo.hpc_2023-06-15_02-53-33.csv "/>
    <s v="e1 10000 100 1 1 32"/>
    <n v="24.472715285714283"/>
    <n v="4.2394312831035652"/>
    <n v="15.993852719507153"/>
    <n v="32.951577851921414"/>
    <x v="0"/>
  </r>
  <r>
    <x v="3"/>
    <x v="0"/>
    <n v="100"/>
    <x v="2"/>
    <x v="15"/>
    <n v="1"/>
    <n v="16.779537999999999"/>
    <n v="0.124025"/>
    <n v="0.49750699999999998"/>
    <n v="3.3167000000000002E-2"/>
    <s v="1"/>
    <s v="scale_mpi_epyc_job_12527.out "/>
    <s v="scale_mpi_epyc_epyc001.orfeo.hpc_2023-06-15_01-08-46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78887999999998"/>
    <n v="0.12044100000000001"/>
    <n v="0.47482999999999997"/>
    <n v="3.1655000000000003E-2"/>
    <s v="1"/>
    <s v="scale_mpi_epyc_job_12527.out "/>
    <s v="scale_mpi_epyc_epyc001.orfeo.hpc_2023-06-15_01-08-46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78708999999999"/>
    <n v="0.14537900000000001"/>
    <n v="0.57981799999999994"/>
    <n v="3.8655000000000002E-2"/>
    <s v="2"/>
    <s v="scale_mpi_epyc_job_12148.out "/>
    <s v="scale_mpi_epyc_epyc002_2023-06-13_08-39-43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78359999999999"/>
    <n v="0.13542899999999999"/>
    <n v="0.62207599999999996"/>
    <n v="4.1472000000000002E-2"/>
    <s v="5"/>
    <s v="scale_mpi_epyc_job_12523.out "/>
    <s v="scale_mpi_epyc_epyc005_2023-06-14_23-12-39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624"/>
    <n v="0.17965500000000001"/>
    <n v="1.2439549999999999"/>
    <n v="8.2930000000000004E-2"/>
    <s v="7"/>
    <s v="scale_mpi_epyc_job_12139.out "/>
    <s v="scale_mpi_epyc_epyc007_2023-06-13_06-07-02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60874999999999"/>
    <n v="0.15431800000000001"/>
    <n v="0.52556700000000001"/>
    <n v="3.5038E-2"/>
    <s v="7"/>
    <s v="scale_mpi_epyc_job_12139.out "/>
    <s v="scale_mpi_epyc_epyc007_2023-06-13_06-07-02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49265999999999"/>
    <n v="0.14297299999999999"/>
    <n v="0.56936900000000001"/>
    <n v="3.7957999999999999E-2"/>
    <s v="5"/>
    <s v="scale_mpi_epyc_job_12329.out "/>
    <s v="scale_mpi_epyc_epyc005_2023-06-14_10-04-14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40763999999999"/>
    <n v="0.13495499999999999"/>
    <n v="0.61207199999999995"/>
    <n v="4.0805000000000001E-2"/>
    <s v="4"/>
    <s v="scale_mpi_epyc_job_12531.out "/>
    <s v="scale_mpi_epyc_epyc004_2023-06-15_02-14-13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40200000000002"/>
    <n v="0.12567"/>
    <n v="0.57046300000000005"/>
    <n v="3.8031000000000002E-2"/>
    <s v="5"/>
    <s v="scale_mpi_epyc_job_12523.out "/>
    <s v="scale_mpi_epyc_epyc005_2023-06-14_23-12-39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20849000000001"/>
    <n v="0.144757"/>
    <n v="0.78284299999999996"/>
    <n v="5.219E-2"/>
    <s v="6"/>
    <s v="scale_mpi_epyc_job_12538.out "/>
    <s v="scale_mpi_epyc_epyc006_2023-06-15_06-58-51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10955999999999"/>
    <n v="0.14646000000000001"/>
    <n v="0.74538300000000002"/>
    <n v="4.9692E-2"/>
    <s v="2"/>
    <s v="scale_mpi_epyc_job_12148.out "/>
    <s v="scale_mpi_epyc_epyc002_2023-06-13_08-39-43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707298000000002"/>
    <n v="0.11784500000000001"/>
    <n v="0.44733600000000001"/>
    <n v="2.9822000000000001E-2"/>
    <s v="1"/>
    <s v="scale_mpi_epyc_job_12527.out "/>
    <s v="scale_mpi_epyc_epyc001.orfeo.hpc_2023-06-15_01-08-46.csv "/>
    <s v="e3 10000 100 100000 1 16"/>
    <n v="16.738324000000006"/>
    <n v="0.11969766042205132"/>
    <n v="16.498928679155902"/>
    <n v="16.977719320844109"/>
    <x v="0"/>
  </r>
  <r>
    <x v="3"/>
    <x v="0"/>
    <n v="100"/>
    <x v="0"/>
    <x v="62"/>
    <n v="1"/>
    <n v="16.693688000000002"/>
    <n v="11.180808000000001"/>
    <n v="21.423987"/>
    <n v="0.34554800000000002"/>
    <s v="8"/>
    <s v="scale_mpi_epyc_job_12284.out "/>
    <s v="scale_mpi_epyc_epyc008_2023-06-13_22-48-06.csv "/>
    <s v="e3 10000 100 1 1 63"/>
    <n v="20.854868599999996"/>
    <n v="4.1125622112585702"/>
    <n v="12.629744177482856"/>
    <n v="29.079993022517137"/>
    <x v="0"/>
  </r>
  <r>
    <x v="3"/>
    <x v="0"/>
    <n v="100"/>
    <x v="2"/>
    <x v="15"/>
    <n v="1"/>
    <n v="16.610185999999999"/>
    <n v="0.15753700000000001"/>
    <n v="0.88189700000000004"/>
    <n v="5.8792999999999998E-2"/>
    <s v="2"/>
    <s v="scale_mpi_epyc_job_12148.out "/>
    <s v="scale_mpi_epyc_epyc002_2023-06-13_08-39-43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599813999999999"/>
    <n v="0.14487700000000001"/>
    <n v="0.71675299999999997"/>
    <n v="4.7784E-2"/>
    <s v="7"/>
    <s v="scale_mpi_epyc_job_12139.out "/>
    <s v="scale_mpi_epyc_epyc007_2023-06-13_06-07-02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589193999999999"/>
    <n v="0.14458299999999999"/>
    <n v="0.72877499999999995"/>
    <n v="4.8585000000000003E-2"/>
    <s v="1"/>
    <s v="scale_mpi_epyc_job_12333.out "/>
    <s v="scale_mpi_epyc_epyc001.orfeo.hpc_2023-06-14_12-04-14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586646000000002"/>
    <n v="0.12159499999999999"/>
    <n v="0.476852"/>
    <n v="3.1789999999999999E-2"/>
    <s v="7"/>
    <s v="scale_mpi_epyc_job_12504.out "/>
    <s v="scale_mpi_epyc_epyc007_2023-06-14_18-51-36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569203999999999"/>
    <n v="0.13129299999999999"/>
    <n v="0.62523399999999996"/>
    <n v="4.1681999999999997E-2"/>
    <s v="6"/>
    <s v="scale_mpi_epyc_job_12538.out "/>
    <s v="scale_mpi_epyc_epyc006_2023-06-15_06-58-51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562871000000001"/>
    <n v="0.12556800000000001"/>
    <n v="0.55084200000000005"/>
    <n v="3.6722999999999999E-2"/>
    <s v="1"/>
    <s v="scale_mpi_epyc_job_12337.out "/>
    <s v="scale_mpi_epyc_epyc001.orfeo.hpc_2023-06-14_12-46-36.csv "/>
    <s v="e3 10000 100 100000 1 16"/>
    <n v="16.738324000000006"/>
    <n v="0.11969766042205132"/>
    <n v="16.498928679155902"/>
    <n v="16.977719320844109"/>
    <x v="0"/>
  </r>
  <r>
    <x v="3"/>
    <x v="0"/>
    <n v="100"/>
    <x v="2"/>
    <x v="15"/>
    <n v="1"/>
    <n v="16.551618000000001"/>
    <n v="0.141849"/>
    <n v="0.74762300000000004"/>
    <n v="4.9841999999999997E-2"/>
    <s v="2"/>
    <s v="scale_mpi_epyc_job_12148.out "/>
    <s v="scale_mpi_epyc_epyc002_2023-06-13_08-39-43.csv "/>
    <s v="e3 10000 100 100000 1 16"/>
    <n v="16.738324000000006"/>
    <n v="0.11969766042205132"/>
    <n v="16.498928679155902"/>
    <n v="16.977719320844109"/>
    <x v="0"/>
  </r>
  <r>
    <x v="4"/>
    <x v="0"/>
    <n v="100"/>
    <x v="0"/>
    <x v="31"/>
    <n v="1"/>
    <n v="16.438590000000001"/>
    <n v="9.5226989999999994"/>
    <n v="10.769594"/>
    <n v="0.34740599999999999"/>
    <s v="4"/>
    <s v="scale_mpi_epyc_job_12528.out "/>
    <s v="scale_mpi_epyc_epyc004_2023-06-15_01-09-46.csv "/>
    <s v="e1 10000 100 1 1 32"/>
    <n v="24.472715285714283"/>
    <n v="4.2394312831035652"/>
    <n v="15.993852719507153"/>
    <n v="32.951577851921414"/>
    <x v="0"/>
  </r>
  <r>
    <x v="3"/>
    <x v="0"/>
    <n v="100"/>
    <x v="0"/>
    <x v="63"/>
    <n v="1"/>
    <n v="16.356691999999999"/>
    <n v="11.065492000000001"/>
    <n v="29.411959"/>
    <n v="0.46685599999999999"/>
    <s v="8"/>
    <s v="scale_mpi_epyc_job_12284.out "/>
    <s v="scale_mpi_epyc_epyc008_2023-06-13_22-48-06.csv "/>
    <s v="e3 10000 100 1 1 64"/>
    <n v="20.751406199999998"/>
    <n v="4.5625702381554474"/>
    <n v="11.626265723689103"/>
    <n v="29.876546676310895"/>
    <x v="0"/>
  </r>
  <r>
    <x v="4"/>
    <x v="0"/>
    <n v="100"/>
    <x v="0"/>
    <x v="62"/>
    <n v="1"/>
    <n v="16.305081000000001"/>
    <n v="11.971095999999999"/>
    <n v="29.003654999999998"/>
    <n v="0.46780100000000002"/>
    <s v="6"/>
    <s v="scale_mpi_epyc_job_12184.out "/>
    <s v="scale_mpi_epyc_epyc006_2023-06-13_10-50-11.csv "/>
    <s v="e1 10000 100 1 1 63"/>
    <n v="21.4372434"/>
    <n v="4.7183149522532579"/>
    <n v="12.000613495493484"/>
    <n v="30.873873304506517"/>
    <x v="0"/>
  </r>
  <r>
    <x v="4"/>
    <x v="0"/>
    <n v="100"/>
    <x v="0"/>
    <x v="31"/>
    <n v="1"/>
    <n v="16.249917"/>
    <n v="9.4369569999999996"/>
    <n v="12.701657000000001"/>
    <n v="0.40973100000000001"/>
    <s v="5"/>
    <s v="scale_mpi_epyc_job_12524.out "/>
    <s v="scale_mpi_epyc_epyc005_2023-06-15_00-08-09.csv "/>
    <s v="e1 10000 100 1 1 32"/>
    <n v="24.472715285714283"/>
    <n v="4.2394312831035652"/>
    <n v="15.993852719507153"/>
    <n v="32.951577851921414"/>
    <x v="0"/>
  </r>
  <r>
    <x v="4"/>
    <x v="0"/>
    <n v="100"/>
    <x v="2"/>
    <x v="11"/>
    <n v="1"/>
    <n v="16.126536999999999"/>
    <n v="0.47741899999999998"/>
    <n v="1.6354569999999999"/>
    <n v="0.148678"/>
    <s v="6"/>
    <s v="scale_mpi_epyc_job_12129.out "/>
    <s v="scale_mpi_epyc_epyc006_2023-06-13_02-01-02.csv "/>
    <s v="e1 10000 100 100000 1 12"/>
    <n v="15.898126739130433"/>
    <n v="0.34656081854743137"/>
    <n v="15.205005102035571"/>
    <n v="16.591248376225295"/>
    <x v="0"/>
  </r>
  <r>
    <x v="3"/>
    <x v="0"/>
    <n v="100"/>
    <x v="0"/>
    <x v="63"/>
    <n v="1"/>
    <n v="16.063941"/>
    <n v="10.652756"/>
    <n v="29.597843999999998"/>
    <n v="0.46980699999999997"/>
    <s v="6"/>
    <s v="scale_mpi_epyc_job_12340.out "/>
    <s v="scale_mpi_epyc_epyc006_2023-06-14_14-04-43.csv "/>
    <s v="e3 10000 100 1 1 64"/>
    <n v="20.751406199999998"/>
    <n v="4.5625702381554474"/>
    <n v="11.626265723689103"/>
    <n v="29.876546676310895"/>
    <x v="0"/>
  </r>
  <r>
    <x v="3"/>
    <x v="0"/>
    <n v="100"/>
    <x v="2"/>
    <x v="16"/>
    <n v="1"/>
    <n v="16.032036000000002"/>
    <n v="0.203428"/>
    <n v="1.748526"/>
    <n v="0.10928300000000001"/>
    <s v="4"/>
    <s v="scale_mpi_epyc_job_12531.out "/>
    <s v="scale_mpi_epyc_epyc004_2023-06-15_02-14-13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997604000000001"/>
    <n v="0.126663"/>
    <n v="0.551979"/>
    <n v="3.4499000000000002E-2"/>
    <s v="2"/>
    <s v="scale_mpi_epyc_job_12148.out "/>
    <s v="scale_mpi_epyc_epyc002_2023-06-13_08-39-43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994588"/>
    <n v="0.15420200000000001"/>
    <n v="0.56847599999999998"/>
    <n v="3.5529999999999999E-2"/>
    <s v="1"/>
    <s v="scale_mpi_epyc_job_12527.out "/>
    <s v="scale_mpi_epyc_epyc001.orfeo.hpc_2023-06-15_01-08-46.csv "/>
    <s v="e3 10000 100 100000 1 17"/>
    <n v="15.859912115384621"/>
    <n v="0.12658426369454764"/>
    <n v="15.606743587995526"/>
    <n v="16.113080642773717"/>
    <x v="0"/>
  </r>
  <r>
    <x v="4"/>
    <x v="0"/>
    <n v="100"/>
    <x v="2"/>
    <x v="11"/>
    <n v="1"/>
    <n v="15.980888"/>
    <n v="0.30662600000000001"/>
    <n v="1.4008700000000001"/>
    <n v="0.12735199999999999"/>
    <s v="6"/>
    <s v="scale_mpi_epyc_job_12129.out "/>
    <s v="scale_mpi_epyc_epyc006_2023-06-13_02-01-02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975463"/>
    <n v="0.27348499999999998"/>
    <n v="0.63055499999999998"/>
    <n v="5.7322999999999999E-2"/>
    <s v="5"/>
    <s v="scale_mpi_epyc_job_12146.out "/>
    <s v="scale_mpi_epyc_epyc005_2023-06-13_08-16-52.csv "/>
    <s v="e1 10000 100 100000 1 12"/>
    <n v="15.898126739130433"/>
    <n v="0.34656081854743137"/>
    <n v="15.205005102035571"/>
    <n v="16.591248376225295"/>
    <x v="0"/>
  </r>
  <r>
    <x v="3"/>
    <x v="0"/>
    <n v="100"/>
    <x v="2"/>
    <x v="16"/>
    <n v="1"/>
    <n v="15.946522"/>
    <n v="0.13300100000000001"/>
    <n v="0.597939"/>
    <n v="3.7371000000000001E-2"/>
    <s v="7"/>
    <s v="scale_mpi_epyc_job_12139.out "/>
    <s v="scale_mpi_epyc_epyc007_2023-06-13_06-07-02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936793"/>
    <n v="0.14941199999999999"/>
    <n v="0.886131"/>
    <n v="5.5383000000000002E-2"/>
    <s v="5"/>
    <s v="scale_mpi_epyc_job_12329.out "/>
    <s v="scale_mpi_epyc_epyc005_2023-06-14_10-04-14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934855000000001"/>
    <n v="0.140739"/>
    <n v="0.69199200000000005"/>
    <n v="4.3249000000000003E-2"/>
    <s v="4"/>
    <s v="scale_mpi_epyc_job_12254.out "/>
    <s v="scale_mpi_epyc_epyc004_2023-06-13_16-57-59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917354"/>
    <n v="0.127356"/>
    <n v="0.60248800000000002"/>
    <n v="3.7656000000000002E-2"/>
    <s v="2"/>
    <s v="scale_mpi_epyc_job_12148.out "/>
    <s v="scale_mpi_epyc_epyc002_2023-06-13_08-39-43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901422"/>
    <n v="0.14913999999999999"/>
    <n v="0.80388199999999999"/>
    <n v="5.0243000000000003E-2"/>
    <s v="7"/>
    <s v="scale_mpi_epyc_job_12139.out "/>
    <s v="scale_mpi_epyc_epyc007_2023-06-13_06-07-02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895762"/>
    <n v="0.154583"/>
    <n v="0.86391499999999999"/>
    <n v="5.3995000000000001E-2"/>
    <s v="5"/>
    <s v="scale_mpi_epyc_job_12523.out "/>
    <s v="scale_mpi_epyc_epyc005_2023-06-14_23-12-39.csv "/>
    <s v="e3 10000 100 100000 1 17"/>
    <n v="15.859912115384621"/>
    <n v="0.12658426369454764"/>
    <n v="15.606743587995526"/>
    <n v="16.113080642773717"/>
    <x v="0"/>
  </r>
  <r>
    <x v="4"/>
    <x v="0"/>
    <n v="100"/>
    <x v="2"/>
    <x v="11"/>
    <n v="1"/>
    <n v="15.892664999999999"/>
    <n v="0.23547399999999999"/>
    <n v="1.34711"/>
    <n v="0.122465"/>
    <s v="6"/>
    <s v="scale_mpi_epyc_job_12129.out "/>
    <s v="scale_mpi_epyc_epyc006_2023-06-13_02-01-02.csv "/>
    <s v="e1 10000 100 100000 1 12"/>
    <n v="15.898126739130433"/>
    <n v="0.34656081854743137"/>
    <n v="15.205005102035571"/>
    <n v="16.591248376225295"/>
    <x v="0"/>
  </r>
  <r>
    <x v="3"/>
    <x v="0"/>
    <n v="100"/>
    <x v="2"/>
    <x v="16"/>
    <n v="1"/>
    <n v="15.892664999999999"/>
    <n v="0.15265000000000001"/>
    <n v="0.96180900000000003"/>
    <n v="6.0113E-2"/>
    <s v="6"/>
    <s v="scale_mpi_epyc_job_12538.out "/>
    <s v="scale_mpi_epyc_epyc006_2023-06-15_06-58-51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890618"/>
    <n v="0.150477"/>
    <n v="0.66941899999999999"/>
    <n v="4.1839000000000001E-2"/>
    <s v="5"/>
    <s v="scale_mpi_epyc_job_12523.out "/>
    <s v="scale_mpi_epyc_epyc005_2023-06-14_23-12-39.csv "/>
    <s v="e3 10000 100 100000 1 17"/>
    <n v="15.859912115384621"/>
    <n v="0.12658426369454764"/>
    <n v="15.606743587995526"/>
    <n v="16.113080642773717"/>
    <x v="0"/>
  </r>
  <r>
    <x v="4"/>
    <x v="0"/>
    <n v="100"/>
    <x v="2"/>
    <x v="11"/>
    <n v="1"/>
    <n v="15.885437"/>
    <n v="0.14835400000000001"/>
    <n v="0.47591099999999997"/>
    <n v="4.3264999999999998E-2"/>
    <s v="8"/>
    <s v="scale_mpi_epyc_job_12327.out "/>
    <s v="scale_mpi_epyc_epyc008_2023-06-14_10-04-01.csv "/>
    <s v="e1 10000 100 100000 1 12"/>
    <n v="15.898126739130433"/>
    <n v="0.34656081854743137"/>
    <n v="15.205005102035571"/>
    <n v="16.591248376225295"/>
    <x v="0"/>
  </r>
  <r>
    <x v="3"/>
    <x v="0"/>
    <n v="100"/>
    <x v="2"/>
    <x v="16"/>
    <n v="1"/>
    <n v="15.864004"/>
    <n v="0.135683"/>
    <n v="0.70396999999999998"/>
    <n v="4.3998000000000002E-2"/>
    <s v="4"/>
    <s v="scale_mpi_epyc_job_12531.out "/>
    <s v="scale_mpi_epyc_epyc004_2023-06-15_02-14-13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860982999999999"/>
    <n v="0.149094"/>
    <n v="0.495392"/>
    <n v="3.0962E-2"/>
    <s v="1"/>
    <s v="scale_mpi_epyc_job_12527.out "/>
    <s v="scale_mpi_epyc_epyc001.orfeo.hpc_2023-06-15_01-08-46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859037000000001"/>
    <n v="0.16942499999999999"/>
    <n v="1.080384"/>
    <n v="6.7524000000000001E-2"/>
    <s v="6"/>
    <s v="scale_mpi_epyc_job_12538.out "/>
    <s v="scale_mpi_epyc_epyc006_2023-06-15_06-58-51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855344000000001"/>
    <n v="0.121631"/>
    <n v="0.52731600000000001"/>
    <n v="3.2957E-2"/>
    <s v="1"/>
    <s v="scale_mpi_epyc_job_12527.out "/>
    <s v="scale_mpi_epyc_epyc001.orfeo.hpc_2023-06-15_01-08-46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846809"/>
    <n v="0.13397400000000001"/>
    <n v="0.61984799999999995"/>
    <n v="3.8739999999999997E-2"/>
    <s v="5"/>
    <s v="scale_mpi_epyc_job_12523.out "/>
    <s v="scale_mpi_epyc_epyc005_2023-06-14_23-12-39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839537999999999"/>
    <n v="0.144876"/>
    <n v="0.89518799999999998"/>
    <n v="5.5948999999999999E-2"/>
    <s v="4"/>
    <s v="scale_mpi_epyc_job_12531.out "/>
    <s v="scale_mpi_epyc_epyc004_2023-06-15_02-14-13.csv "/>
    <s v="e3 10000 100 100000 1 17"/>
    <n v="15.859912115384621"/>
    <n v="0.12658426369454764"/>
    <n v="15.606743587995526"/>
    <n v="16.113080642773717"/>
    <x v="0"/>
  </r>
  <r>
    <x v="4"/>
    <x v="0"/>
    <n v="100"/>
    <x v="2"/>
    <x v="11"/>
    <n v="1"/>
    <n v="15.832879999999999"/>
    <n v="0.13583300000000001"/>
    <n v="0.40746900000000003"/>
    <n v="3.7043E-2"/>
    <s v="6"/>
    <s v="scale_mpi_epyc_job_12526.out "/>
    <s v="scale_mpi_epyc_epyc006_2023-06-15_00-20-46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814886"/>
    <n v="0.14286399999999999"/>
    <n v="0.44715300000000002"/>
    <n v="4.0649999999999999E-2"/>
    <s v="2"/>
    <s v="scale_mpi_epyc_job_12533.out "/>
    <s v="scale_mpi_epyc_epyc002_2023-06-15_02-53-43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96201999999999"/>
    <n v="0.14103099999999999"/>
    <n v="0.47110000000000002"/>
    <n v="4.2826999999999997E-2"/>
    <s v="1"/>
    <s v="scale_mpi_epyc_job_12335.out "/>
    <s v="scale_mpi_epyc_epyc001.orfeo.hpc_2023-06-14_12-28-13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92875"/>
    <n v="0.141903"/>
    <n v="0.45178299999999999"/>
    <n v="4.1071000000000003E-2"/>
    <s v="6"/>
    <s v="scale_mpi_epyc_job_12526.out "/>
    <s v="scale_mpi_epyc_epyc006_2023-06-15_00-20-46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91971999999999"/>
    <n v="0.13065099999999999"/>
    <n v="0.312444"/>
    <n v="2.8403999999999999E-2"/>
    <s v="2"/>
    <s v="scale_mpi_epyc_job_12533.out "/>
    <s v="scale_mpi_epyc_epyc002_2023-06-15_02-53-43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87558000000001"/>
    <n v="0.14435100000000001"/>
    <n v="0.40461999999999998"/>
    <n v="3.6783999999999997E-2"/>
    <s v="2"/>
    <s v="scale_mpi_epyc_job_12533.out "/>
    <s v="scale_mpi_epyc_epyc002_2023-06-15_02-53-43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87015"/>
    <n v="0.14168600000000001"/>
    <n v="0.34672999999999998"/>
    <n v="3.1521E-2"/>
    <s v="6"/>
    <s v="scale_mpi_epyc_job_12526.out "/>
    <s v="scale_mpi_epyc_epyc006_2023-06-15_00-20-46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86481"/>
    <n v="0.138762"/>
    <n v="0.416686"/>
    <n v="3.7880999999999998E-2"/>
    <s v="5"/>
    <s v="scale_mpi_epyc_job_12146.out "/>
    <s v="scale_mpi_epyc_epyc005_2023-06-13_08-16-52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83982"/>
    <n v="0.12811500000000001"/>
    <n v="0.43743500000000002"/>
    <n v="3.9766999999999997E-2"/>
    <s v="5"/>
    <s v="scale_mpi_epyc_job_12146.out "/>
    <s v="scale_mpi_epyc_epyc005_2023-06-13_08-16-52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81783000000001"/>
    <n v="0.13465199999999999"/>
    <n v="0.44009599999999999"/>
    <n v="4.0009000000000003E-2"/>
    <s v="5"/>
    <s v="scale_mpi_epyc_job_12331.out "/>
    <s v="scale_mpi_epyc_epyc005_2023-06-14_10-28-05.csv "/>
    <s v="e1 10000 100 100000 1 12"/>
    <n v="15.898126739130433"/>
    <n v="0.34656081854743137"/>
    <n v="15.205005102035571"/>
    <n v="16.591248376225295"/>
    <x v="0"/>
  </r>
  <r>
    <x v="3"/>
    <x v="0"/>
    <n v="100"/>
    <x v="2"/>
    <x v="16"/>
    <n v="1"/>
    <n v="15.781617000000001"/>
    <n v="0.18407100000000001"/>
    <n v="1.4400059999999999"/>
    <n v="0.09"/>
    <s v="7"/>
    <s v="scale_mpi_epyc_job_12139.out "/>
    <s v="scale_mpi_epyc_epyc007_2023-06-13_06-07-02.csv "/>
    <s v="e3 10000 100 100000 1 17"/>
    <n v="15.859912115384621"/>
    <n v="0.12658426369454764"/>
    <n v="15.606743587995526"/>
    <n v="16.113080642773717"/>
    <x v="0"/>
  </r>
  <r>
    <x v="4"/>
    <x v="0"/>
    <n v="100"/>
    <x v="2"/>
    <x v="11"/>
    <n v="1"/>
    <n v="15.776763000000001"/>
    <n v="0.12835099999999999"/>
    <n v="0.36310799999999999"/>
    <n v="3.3009999999999998E-2"/>
    <s v="1"/>
    <s v="scale_mpi_epyc_job_12530.out "/>
    <s v="scale_mpi_epyc_epyc001.orfeo.hpc_2023-06-15_02-04-28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74933000000001"/>
    <n v="0.119365"/>
    <n v="0.33787299999999998"/>
    <n v="3.0716E-2"/>
    <s v="5"/>
    <s v="scale_mpi_epyc_job_12146.out "/>
    <s v="scale_mpi_epyc_epyc005_2023-06-13_08-16-52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72857"/>
    <n v="0.121548"/>
    <n v="0.34613300000000002"/>
    <n v="3.1467000000000002E-2"/>
    <s v="5"/>
    <s v="scale_mpi_epyc_job_12146.out "/>
    <s v="scale_mpi_epyc_epyc005_2023-06-13_08-16-52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72802"/>
    <n v="0.125358"/>
    <n v="0.38164700000000001"/>
    <n v="3.4694999999999997E-2"/>
    <s v="2"/>
    <s v="scale_mpi_epyc_job_12253.out "/>
    <s v="scale_mpi_epyc_epyc002_2023-06-13_16-49-58.csv "/>
    <s v="e1 10000 100 100000 1 12"/>
    <n v="15.898126739130433"/>
    <n v="0.34656081854743137"/>
    <n v="15.205005102035571"/>
    <n v="16.591248376225295"/>
    <x v="0"/>
  </r>
  <r>
    <x v="3"/>
    <x v="0"/>
    <n v="100"/>
    <x v="2"/>
    <x v="16"/>
    <n v="1"/>
    <n v="15.764581"/>
    <n v="0.14752699999999999"/>
    <n v="0.78612400000000004"/>
    <n v="4.9133000000000003E-2"/>
    <s v="6"/>
    <s v="scale_mpi_epyc_job_12538.out "/>
    <s v="scale_mpi_epyc_epyc006_2023-06-15_06-58-51.csv "/>
    <s v="e3 10000 100 100000 1 17"/>
    <n v="15.859912115384621"/>
    <n v="0.12658426369454764"/>
    <n v="15.606743587995526"/>
    <n v="16.113080642773717"/>
    <x v="0"/>
  </r>
  <r>
    <x v="4"/>
    <x v="0"/>
    <n v="100"/>
    <x v="2"/>
    <x v="11"/>
    <n v="1"/>
    <n v="15.760828"/>
    <n v="0.13076199999999999"/>
    <n v="0.38392999999999999"/>
    <n v="3.4903000000000003E-2"/>
    <s v="1"/>
    <s v="scale_mpi_epyc_job_12530.out "/>
    <s v="scale_mpi_epyc_epyc001.orfeo.hpc_2023-06-15_02-04-28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58184999999999"/>
    <n v="0.13169800000000001"/>
    <n v="0.34270400000000001"/>
    <n v="3.1154999999999999E-2"/>
    <s v="1"/>
    <s v="scale_mpi_epyc_job_12530.out "/>
    <s v="scale_mpi_epyc_epyc001.orfeo.hpc_2023-06-15_02-04-28.csv "/>
    <s v="e1 10000 100 100000 1 12"/>
    <n v="15.898126739130433"/>
    <n v="0.34656081854743137"/>
    <n v="15.205005102035571"/>
    <n v="16.591248376225295"/>
    <x v="0"/>
  </r>
  <r>
    <x v="4"/>
    <x v="0"/>
    <n v="100"/>
    <x v="2"/>
    <x v="11"/>
    <n v="1"/>
    <n v="15.754398999999999"/>
    <n v="0.13627600000000001"/>
    <n v="0.371394"/>
    <n v="3.3763000000000001E-2"/>
    <s v="6"/>
    <s v="scale_mpi_epyc_job_12180.out "/>
    <s v="scale_mpi_epyc_epyc006_2023-06-13_10-24-13.csv "/>
    <s v="e1 10000 100 100000 1 12"/>
    <n v="15.898126739130433"/>
    <n v="0.34656081854743137"/>
    <n v="15.205005102035571"/>
    <n v="16.591248376225295"/>
    <x v="0"/>
  </r>
  <r>
    <x v="3"/>
    <x v="0"/>
    <n v="100"/>
    <x v="2"/>
    <x v="16"/>
    <n v="1"/>
    <n v="15.733521"/>
    <n v="0.14350099999999999"/>
    <n v="0.77490000000000003"/>
    <n v="4.8431000000000002E-2"/>
    <s v="7"/>
    <s v="scale_mpi_epyc_job_12139.out "/>
    <s v="scale_mpi_epyc_epyc007_2023-06-13_06-07-02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685275000000001"/>
    <n v="0.14498900000000001"/>
    <n v="0.76791799999999999"/>
    <n v="4.7995000000000003E-2"/>
    <s v="2"/>
    <s v="scale_mpi_epyc_job_12148.out "/>
    <s v="scale_mpi_epyc_epyc002_2023-06-13_08-39-43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684073"/>
    <n v="0.13702400000000001"/>
    <n v="0.70832399999999995"/>
    <n v="4.4269999999999997E-2"/>
    <s v="1"/>
    <s v="scale_mpi_epyc_job_12333.out "/>
    <s v="scale_mpi_epyc_epyc001.orfeo.hpc_2023-06-14_12-04-14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680811"/>
    <n v="0.12705"/>
    <n v="0.62796300000000005"/>
    <n v="3.9247999999999998E-2"/>
    <s v="7"/>
    <s v="scale_mpi_epyc_job_12504.out "/>
    <s v="scale_mpi_epyc_epyc007_2023-06-14_18-51-36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676066"/>
    <n v="0.13408500000000001"/>
    <n v="0.71974499999999997"/>
    <n v="4.4984000000000003E-2"/>
    <s v="1"/>
    <s v="scale_mpi_epyc_job_12337.out "/>
    <s v="scale_mpi_epyc_epyc001.orfeo.hpc_2023-06-14_12-46-36.csv "/>
    <s v="e3 10000 100 100000 1 17"/>
    <n v="15.859912115384621"/>
    <n v="0.12658426369454764"/>
    <n v="15.606743587995526"/>
    <n v="16.113080642773717"/>
    <x v="0"/>
  </r>
  <r>
    <x v="3"/>
    <x v="0"/>
    <n v="100"/>
    <x v="2"/>
    <x v="16"/>
    <n v="1"/>
    <n v="15.669382000000001"/>
    <n v="0.140491"/>
    <n v="0.64757699999999996"/>
    <n v="4.0474000000000003E-2"/>
    <s v="2"/>
    <s v="scale_mpi_epyc_job_12148.out "/>
    <s v="scale_mpi_epyc_epyc002_2023-06-13_08-39-43.csv "/>
    <s v="e3 10000 100 100000 1 17"/>
    <n v="15.859912115384621"/>
    <n v="0.12658426369454764"/>
    <n v="15.606743587995526"/>
    <n v="16.113080642773717"/>
    <x v="0"/>
  </r>
  <r>
    <x v="4"/>
    <x v="0"/>
    <n v="100"/>
    <x v="0"/>
    <x v="63"/>
    <n v="1"/>
    <n v="15.554182000000001"/>
    <n v="11.244239"/>
    <n v="40.12265"/>
    <n v="0.63686699999999996"/>
    <s v="6"/>
    <s v="scale_mpi_epyc_job_12184.out "/>
    <s v="scale_mpi_epyc_epyc006_2023-06-13_10-50-11.csv "/>
    <s v="e1 10000 100 1 1 64"/>
    <n v="21.528800800000003"/>
    <n v="5.2711109367832911"/>
    <n v="10.98657892643342"/>
    <n v="32.071022673566588"/>
    <x v="0"/>
  </r>
  <r>
    <x v="4"/>
    <x v="0"/>
    <n v="100"/>
    <x v="0"/>
    <x v="62"/>
    <n v="1"/>
    <n v="15.232144999999999"/>
    <n v="10.962664"/>
    <n v="20.791543000000001"/>
    <n v="0.33534700000000001"/>
    <s v="2"/>
    <s v="scale_mpi_epyc_job_12286.out "/>
    <s v="scale_mpi_epyc_epyc002_2023-06-13_23-12-43.csv "/>
    <s v="e1 10000 100 1 1 63"/>
    <n v="21.4372434"/>
    <n v="4.7183149522532579"/>
    <n v="12.000613495493484"/>
    <n v="30.873873304506517"/>
    <x v="0"/>
  </r>
  <r>
    <x v="3"/>
    <x v="0"/>
    <n v="100"/>
    <x v="2"/>
    <x v="17"/>
    <n v="1"/>
    <n v="15.21269"/>
    <n v="0.138234"/>
    <n v="0.73185699999999998"/>
    <n v="4.3049999999999998E-2"/>
    <s v="4"/>
    <s v="scale_mpi_epyc_job_12254.out "/>
    <s v="scale_mpi_epyc_epyc004_2023-06-13_16-57-59.csv "/>
    <s v="e3 10000 100 100000 1 18"/>
    <n v="14.982954076923072"/>
    <n v="0.12400510884541101"/>
    <n v="14.734943859232249"/>
    <n v="15.230964294613894"/>
    <x v="0"/>
  </r>
  <r>
    <x v="4"/>
    <x v="0"/>
    <n v="100"/>
    <x v="0"/>
    <x v="63"/>
    <n v="1"/>
    <n v="15.133380000000001"/>
    <n v="10.913169999999999"/>
    <n v="24.460248"/>
    <n v="0.38825799999999999"/>
    <s v="2"/>
    <s v="scale_mpi_epyc_job_12286.out "/>
    <s v="scale_mpi_epyc_epyc002_2023-06-13_23-12-43.csv "/>
    <s v="e1 10000 100 1 1 64"/>
    <n v="21.528800800000003"/>
    <n v="5.2711109367832911"/>
    <n v="10.98657892643342"/>
    <n v="32.071022673566588"/>
    <x v="0"/>
  </r>
  <r>
    <x v="3"/>
    <x v="0"/>
    <n v="100"/>
    <x v="2"/>
    <x v="17"/>
    <n v="1"/>
    <n v="15.120993"/>
    <n v="0.14977799999999999"/>
    <n v="0.85095399999999999"/>
    <n v="5.0056000000000003E-2"/>
    <s v="5"/>
    <s v="scale_mpi_epyc_job_12523.out "/>
    <s v="scale_mpi_epyc_epyc005_2023-06-14_23-12-39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5.109602000000001"/>
    <n v="0.14214099999999999"/>
    <n v="0.77075199999999999"/>
    <n v="4.5338000000000003E-2"/>
    <s v="5"/>
    <s v="scale_mpi_epyc_job_12329.out "/>
    <s v="scale_mpi_epyc_epyc005_2023-06-14_10-04-14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5.108508"/>
    <n v="0.153672"/>
    <n v="0.88824999999999998"/>
    <n v="5.2249999999999998E-2"/>
    <s v="7"/>
    <s v="scale_mpi_epyc_job_12139.out "/>
    <s v="scale_mpi_epyc_epyc007_2023-06-13_06-07-02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5.093980999999999"/>
    <n v="0.136628"/>
    <n v="0.74473999999999996"/>
    <n v="4.3808E-2"/>
    <s v="2"/>
    <s v="scale_mpi_epyc_job_12148.out "/>
    <s v="scale_mpi_epyc_epyc002_2023-06-13_08-39-43.csv "/>
    <s v="e3 10000 100 100000 1 18"/>
    <n v="14.982954076923072"/>
    <n v="0.12400510884541101"/>
    <n v="14.734943859232249"/>
    <n v="15.230964294613894"/>
    <x v="0"/>
  </r>
  <r>
    <x v="4"/>
    <x v="0"/>
    <n v="100"/>
    <x v="2"/>
    <x v="12"/>
    <n v="1"/>
    <n v="15.071815000000001"/>
    <n v="0.519177"/>
    <n v="1.4712769999999999"/>
    <n v="0.12260600000000001"/>
    <s v="6"/>
    <s v="scale_mpi_epyc_job_12129.out "/>
    <s v="scale_mpi_epyc_epyc006_2023-06-13_02-01-02.csv "/>
    <s v="e1 10000 100 100000 1 13"/>
    <n v="15.870637521739132"/>
    <n v="5.4128179251698549"/>
    <n v="5.0450016713994223"/>
    <n v="26.696273372078842"/>
    <x v="0"/>
  </r>
  <r>
    <x v="3"/>
    <x v="0"/>
    <n v="100"/>
    <x v="2"/>
    <x v="17"/>
    <n v="1"/>
    <n v="15.068122000000001"/>
    <n v="0.138351"/>
    <n v="0.62225200000000003"/>
    <n v="3.6602999999999997E-2"/>
    <s v="1"/>
    <s v="scale_mpi_epyc_job_12527.out "/>
    <s v="scale_mpi_epyc_epyc001.orfeo.hpc_2023-06-15_01-08-46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5.063608"/>
    <n v="0.145005"/>
    <n v="0.72814800000000002"/>
    <n v="4.2832000000000002E-2"/>
    <s v="2"/>
    <s v="scale_mpi_epyc_job_12148.out "/>
    <s v="scale_mpi_epyc_epyc002_2023-06-13_08-39-43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5.050172"/>
    <n v="0.14119999999999999"/>
    <n v="0.72274400000000005"/>
    <n v="4.2514000000000003E-2"/>
    <s v="1"/>
    <s v="scale_mpi_epyc_job_12527.out "/>
    <s v="scale_mpi_epyc_epyc001.orfeo.hpc_2023-06-15_01-08-46.csv "/>
    <s v="e3 10000 100 100000 1 18"/>
    <n v="14.982954076923072"/>
    <n v="0.12400510884541101"/>
    <n v="14.734943859232249"/>
    <n v="15.230964294613894"/>
    <x v="0"/>
  </r>
  <r>
    <x v="4"/>
    <x v="0"/>
    <n v="100"/>
    <x v="2"/>
    <x v="12"/>
    <n v="1"/>
    <n v="15.008076000000001"/>
    <n v="0.48164400000000002"/>
    <n v="2.6241620000000001"/>
    <n v="0.21868000000000001"/>
    <s v="6"/>
    <s v="scale_mpi_epyc_job_12129.out "/>
    <s v="scale_mpi_epyc_epyc006_2023-06-13_02-01-02.csv "/>
    <s v="e1 10000 100 100000 1 13"/>
    <n v="15.870637521739132"/>
    <n v="5.4128179251698549"/>
    <n v="5.0450016713994223"/>
    <n v="26.696273372078842"/>
    <x v="0"/>
  </r>
  <r>
    <x v="3"/>
    <x v="0"/>
    <n v="100"/>
    <x v="2"/>
    <x v="17"/>
    <n v="1"/>
    <n v="14.989868"/>
    <n v="0.22728799999999999"/>
    <n v="1.9460150000000001"/>
    <n v="0.114471"/>
    <s v="7"/>
    <s v="scale_mpi_epyc_job_12139.out "/>
    <s v="scale_mpi_epyc_epyc007_2023-06-13_06-07-02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988992"/>
    <n v="0.145148"/>
    <n v="0.79955500000000002"/>
    <n v="4.7032999999999998E-2"/>
    <s v="7"/>
    <s v="scale_mpi_epyc_job_12139.out "/>
    <s v="scale_mpi_epyc_epyc007_2023-06-13_06-07-02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917106"/>
    <n v="0.15098"/>
    <n v="0.74857899999999999"/>
    <n v="4.4033999999999997E-2"/>
    <s v="2"/>
    <s v="scale_mpi_epyc_job_12148.out "/>
    <s v="scale_mpi_epyc_epyc002_2023-06-13_08-39-43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916480999999999"/>
    <n v="0.15046399999999999"/>
    <n v="0.871112"/>
    <n v="5.1242000000000003E-2"/>
    <s v="5"/>
    <s v="scale_mpi_epyc_job_12523.out "/>
    <s v="scale_mpi_epyc_epyc005_2023-06-14_23-12-39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907829"/>
    <n v="0.13211500000000001"/>
    <n v="0.68475699999999995"/>
    <n v="4.0280000000000003E-2"/>
    <s v="7"/>
    <s v="scale_mpi_epyc_job_12139.out "/>
    <s v="scale_mpi_epyc_epyc007_2023-06-13_06-07-02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903843"/>
    <n v="0.14042399999999999"/>
    <n v="0.75899099999999997"/>
    <n v="4.4646999999999999E-2"/>
    <s v="1"/>
    <s v="scale_mpi_epyc_job_12333.out "/>
    <s v="scale_mpi_epyc_epyc001.orfeo.hpc_2023-06-14_12-04-14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902775999999999"/>
    <n v="0.135959"/>
    <n v="0.780918"/>
    <n v="4.5935999999999998E-2"/>
    <s v="7"/>
    <s v="scale_mpi_epyc_job_12504.out "/>
    <s v="scale_mpi_epyc_epyc007_2023-06-14_18-51-36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897207"/>
    <n v="0.123534"/>
    <n v="0.60251600000000005"/>
    <n v="3.5442000000000001E-2"/>
    <s v="6"/>
    <s v="scale_mpi_epyc_job_12538.out "/>
    <s v="scale_mpi_epyc_epyc006_2023-06-15_06-58-51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896901"/>
    <n v="0.13709199999999999"/>
    <n v="0.69866899999999998"/>
    <n v="4.1098000000000003E-2"/>
    <s v="5"/>
    <s v="scale_mpi_epyc_job_12523.out "/>
    <s v="scale_mpi_epyc_epyc005_2023-06-14_23-12-39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894783"/>
    <n v="0.135798"/>
    <n v="0.72738199999999997"/>
    <n v="4.2786999999999999E-2"/>
    <s v="6"/>
    <s v="scale_mpi_epyc_job_12538.out "/>
    <s v="scale_mpi_epyc_epyc006_2023-06-15_06-58-51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893895000000001"/>
    <n v="0.14132400000000001"/>
    <n v="0.84168699999999996"/>
    <n v="4.9510999999999999E-2"/>
    <s v="2"/>
    <s v="scale_mpi_epyc_job_12148.out "/>
    <s v="scale_mpi_epyc_epyc002_2023-06-13_08-39-43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889248"/>
    <n v="0.14105000000000001"/>
    <n v="0.80344800000000005"/>
    <n v="4.7261999999999998E-2"/>
    <s v="6"/>
    <s v="scale_mpi_epyc_job_12538.out "/>
    <s v="scale_mpi_epyc_epyc006_2023-06-15_06-58-51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881136"/>
    <n v="0.140205"/>
    <n v="0.78559100000000004"/>
    <n v="4.6211000000000002E-2"/>
    <s v="4"/>
    <s v="scale_mpi_epyc_job_12531.out "/>
    <s v="scale_mpi_epyc_epyc004_2023-06-15_02-14-13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878774"/>
    <n v="0.126357"/>
    <n v="0.62521400000000005"/>
    <n v="3.6776999999999997E-2"/>
    <s v="2"/>
    <s v="scale_mpi_epyc_job_12148.out "/>
    <s v="scale_mpi_epyc_epyc002_2023-06-13_08-39-43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875354"/>
    <n v="0.12843099999999999"/>
    <n v="0.65801299999999996"/>
    <n v="3.8706999999999998E-2"/>
    <s v="1"/>
    <s v="scale_mpi_epyc_job_12527.out "/>
    <s v="scale_mpi_epyc_epyc001.orfeo.hpc_2023-06-15_01-08-46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873355"/>
    <n v="0.13700300000000001"/>
    <n v="0.74978400000000001"/>
    <n v="4.4104999999999998E-2"/>
    <s v="1"/>
    <s v="scale_mpi_epyc_job_12337.out "/>
    <s v="scale_mpi_epyc_epyc001.orfeo.hpc_2023-06-14_12-46-36.csv "/>
    <s v="e3 10000 100 100000 1 18"/>
    <n v="14.982954076923072"/>
    <n v="0.12400510884541101"/>
    <n v="14.734943859232249"/>
    <n v="15.230964294613894"/>
    <x v="0"/>
  </r>
  <r>
    <x v="3"/>
    <x v="0"/>
    <n v="100"/>
    <x v="2"/>
    <x v="17"/>
    <n v="1"/>
    <n v="14.864153999999999"/>
    <n v="0.14289499999999999"/>
    <n v="0.74923399999999996"/>
    <n v="4.4073000000000001E-2"/>
    <s v="4"/>
    <s v="scale_mpi_epyc_job_12531.out "/>
    <s v="scale_mpi_epyc_epyc004_2023-06-15_02-14-13.csv "/>
    <s v="e3 10000 100 100000 1 18"/>
    <n v="14.982954076923072"/>
    <n v="0.12400510884541101"/>
    <n v="14.734943859232249"/>
    <n v="15.230964294613894"/>
    <x v="0"/>
  </r>
  <r>
    <x v="4"/>
    <x v="0"/>
    <n v="100"/>
    <x v="2"/>
    <x v="12"/>
    <n v="1"/>
    <n v="14.785310000000001"/>
    <n v="0.146788"/>
    <n v="0.44400400000000001"/>
    <n v="3.6999999999999998E-2"/>
    <s v="8"/>
    <s v="scale_mpi_epyc_job_12327.out "/>
    <s v="scale_mpi_epyc_epyc008_2023-06-14_10-04-01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767898000000001"/>
    <n v="0.200159"/>
    <n v="1.1748799999999999"/>
    <n v="9.7906999999999994E-2"/>
    <s v="6"/>
    <s v="scale_mpi_epyc_job_12129.out "/>
    <s v="scale_mpi_epyc_epyc006_2023-06-13_02-01-02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720563"/>
    <n v="0.161963"/>
    <n v="0.77774500000000002"/>
    <n v="6.4811999999999995E-2"/>
    <s v="5"/>
    <s v="scale_mpi_epyc_job_12146.out "/>
    <s v="scale_mpi_epyc_epyc005_2023-06-13_08-16-52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717067"/>
    <n v="0.18627199999999999"/>
    <n v="0.99701499999999998"/>
    <n v="8.3085000000000006E-2"/>
    <s v="5"/>
    <s v="scale_mpi_epyc_job_12331.out "/>
    <s v="scale_mpi_epyc_epyc005_2023-06-14_10-28-05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95916"/>
    <n v="0.127272"/>
    <n v="0.39169100000000001"/>
    <n v="3.2641000000000003E-2"/>
    <s v="6"/>
    <s v="scale_mpi_epyc_job_12180.out "/>
    <s v="scale_mpi_epyc_epyc006_2023-06-13_10-24-13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94868"/>
    <n v="0.145396"/>
    <n v="0.45856000000000002"/>
    <n v="3.8212999999999997E-2"/>
    <s v="2"/>
    <s v="scale_mpi_epyc_job_12533.out "/>
    <s v="scale_mpi_epyc_epyc002_2023-06-15_02-53-43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8866"/>
    <n v="0.14993999999999999"/>
    <n v="0.44513399999999997"/>
    <n v="3.7094000000000002E-2"/>
    <s v="2"/>
    <s v="scale_mpi_epyc_job_12533.out "/>
    <s v="scale_mpi_epyc_epyc002_2023-06-15_02-53-43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83323"/>
    <n v="0.14335800000000001"/>
    <n v="0.58472599999999997"/>
    <n v="4.8726999999999999E-2"/>
    <s v="6"/>
    <s v="scale_mpi_epyc_job_12526.out "/>
    <s v="scale_mpi_epyc_epyc006_2023-06-15_00-20-46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80099"/>
    <n v="0.13767099999999999"/>
    <n v="0.46538400000000002"/>
    <n v="3.8781999999999997E-2"/>
    <s v="5"/>
    <s v="scale_mpi_epyc_job_12146.out "/>
    <s v="scale_mpi_epyc_epyc005_2023-06-13_08-16-52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72666"/>
    <n v="0.130825"/>
    <n v="0.377189"/>
    <n v="3.1432000000000002E-2"/>
    <s v="2"/>
    <s v="scale_mpi_epyc_job_12253.out "/>
    <s v="scale_mpi_epyc_epyc002_2023-06-13_16-49-58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69743"/>
    <n v="0.143599"/>
    <n v="0.46180100000000002"/>
    <n v="3.8483000000000003E-2"/>
    <s v="2"/>
    <s v="scale_mpi_epyc_job_12533.out "/>
    <s v="scale_mpi_epyc_epyc002_2023-06-15_02-53-43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68691000000001"/>
    <n v="0.13996600000000001"/>
    <n v="0.50089399999999995"/>
    <n v="4.1741E-2"/>
    <s v="5"/>
    <s v="scale_mpi_epyc_job_12146.out "/>
    <s v="scale_mpi_epyc_epyc005_2023-06-13_08-16-52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68193"/>
    <n v="0.116831"/>
    <n v="0.39292100000000002"/>
    <n v="3.2743000000000001E-2"/>
    <s v="5"/>
    <s v="scale_mpi_epyc_job_12146.out "/>
    <s v="scale_mpi_epyc_epyc005_2023-06-13_08-16-52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62451000000001"/>
    <n v="0.139344"/>
    <n v="0.46319300000000002"/>
    <n v="3.8599000000000001E-2"/>
    <s v="6"/>
    <s v="scale_mpi_epyc_job_12526.out "/>
    <s v="scale_mpi_epyc_epyc006_2023-06-15_00-20-46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60709000000001"/>
    <n v="0.129193"/>
    <n v="0.40096700000000002"/>
    <n v="3.3413999999999999E-2"/>
    <s v="5"/>
    <s v="scale_mpi_epyc_job_12146.out "/>
    <s v="scale_mpi_epyc_epyc005_2023-06-13_08-16-52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60342999999999"/>
    <n v="0.14660400000000001"/>
    <n v="0.51127999999999996"/>
    <n v="4.2606999999999999E-2"/>
    <s v="6"/>
    <s v="scale_mpi_epyc_job_12526.out "/>
    <s v="scale_mpi_epyc_epyc006_2023-06-15_00-20-46.csv "/>
    <s v="e1 10000 100 100000 1 13"/>
    <n v="15.870637521739132"/>
    <n v="5.4128179251698549"/>
    <n v="5.0450016713994223"/>
    <n v="26.696273372078842"/>
    <x v="0"/>
  </r>
  <r>
    <x v="1"/>
    <x v="0"/>
    <n v="100"/>
    <x v="2"/>
    <x v="31"/>
    <n v="1"/>
    <n v="246.29870199999999"/>
    <n v="0.192579"/>
    <n v="2.5248590000000002"/>
    <n v="8.1447000000000006E-2"/>
    <s v="4"/>
    <s v="scale_mpi_epyc_job_12522.out "/>
    <s v="scale_mpi_epyc_epyc004_2023-06-14_23-09-34.csv "/>
    <s v="e0 10000 100 100000 1 32"/>
    <n v="234.31604033333329"/>
    <n v="9.7105472769439949"/>
    <n v="214.89494577944529"/>
    <n v="253.73713488722129"/>
    <x v="1"/>
  </r>
  <r>
    <x v="4"/>
    <x v="0"/>
    <n v="100"/>
    <x v="2"/>
    <x v="12"/>
    <n v="1"/>
    <n v="14.658813"/>
    <n v="0.14471100000000001"/>
    <n v="0.61302000000000001"/>
    <n v="5.1084999999999998E-2"/>
    <s v="1"/>
    <s v="scale_mpi_epyc_job_12530.out "/>
    <s v="scale_mpi_epyc_epyc001.orfeo.hpc_2023-06-15_02-04-28.csv "/>
    <s v="e1 10000 100 100000 1 13"/>
    <n v="15.870637521739132"/>
    <n v="5.4128179251698549"/>
    <n v="5.0450016713994223"/>
    <n v="26.696273372078842"/>
    <x v="0"/>
  </r>
  <r>
    <x v="1"/>
    <x v="0"/>
    <n v="100"/>
    <x v="2"/>
    <x v="32"/>
    <n v="1"/>
    <n v="239.958673"/>
    <n v="0.37125799999999998"/>
    <n v="4.8257149999999998"/>
    <n v="0.15080399999999999"/>
    <s v="4"/>
    <s v="scale_mpi_epyc_job_12280.out "/>
    <s v="scale_mpi_epyc_epyc004_2023-06-13_21-13-35.csv "/>
    <s v="e0 10000 100 100000 1 33"/>
    <n v="239.1409438"/>
    <n v="8.2859210083832178"/>
    <n v="222.56910178323358"/>
    <n v="255.71278581676643"/>
    <x v="1"/>
  </r>
  <r>
    <x v="1"/>
    <x v="0"/>
    <n v="100"/>
    <x v="2"/>
    <x v="32"/>
    <n v="1"/>
    <n v="242.63915299999999"/>
    <n v="0.25740099999999999"/>
    <n v="3.8776470000000001"/>
    <n v="0.12117600000000001"/>
    <s v="4"/>
    <s v="scale_mpi_epyc_job_12280.out "/>
    <s v="scale_mpi_epyc_epyc004_2023-06-13_21-13-35.csv "/>
    <s v="e0 10000 100 100000 1 33"/>
    <n v="239.1409438"/>
    <n v="8.2859210083832178"/>
    <n v="222.56910178323358"/>
    <n v="255.71278581676643"/>
    <x v="1"/>
  </r>
  <r>
    <x v="1"/>
    <x v="0"/>
    <n v="100"/>
    <x v="2"/>
    <x v="32"/>
    <n v="1"/>
    <n v="242.517031"/>
    <n v="0.27949299999999999"/>
    <n v="5.0385450000000001"/>
    <n v="0.15745500000000001"/>
    <s v="4"/>
    <s v="scale_mpi_epyc_job_12280.out "/>
    <s v="scale_mpi_epyc_epyc004_2023-06-13_21-13-35.csv "/>
    <s v="e0 10000 100 100000 1 33"/>
    <n v="239.1409438"/>
    <n v="8.2859210083832178"/>
    <n v="222.56910178323358"/>
    <n v="255.71278581676643"/>
    <x v="1"/>
  </r>
  <r>
    <x v="4"/>
    <x v="0"/>
    <n v="100"/>
    <x v="2"/>
    <x v="12"/>
    <n v="1"/>
    <n v="14.648394"/>
    <n v="0.13719500000000001"/>
    <n v="0.48811599999999999"/>
    <n v="4.0675999999999997E-2"/>
    <s v="1"/>
    <s v="scale_mpi_epyc_job_12530.out "/>
    <s v="scale_mpi_epyc_epyc001.orfeo.hpc_2023-06-15_02-04-28.csv "/>
    <s v="e1 10000 100 100000 1 13"/>
    <n v="15.870637521739132"/>
    <n v="5.4128179251698549"/>
    <n v="5.0450016713994223"/>
    <n v="26.696273372078842"/>
    <x v="0"/>
  </r>
  <r>
    <x v="1"/>
    <x v="0"/>
    <n v="100"/>
    <x v="2"/>
    <x v="32"/>
    <n v="1"/>
    <n v="247.32395199999999"/>
    <n v="0.19731000000000001"/>
    <n v="2.8197199999999998"/>
    <n v="8.8116E-2"/>
    <s v="4"/>
    <s v="scale_mpi_epyc_job_12522.out "/>
    <s v="scale_mpi_epyc_epyc004_2023-06-14_23-09-34.csv "/>
    <s v="e0 10000 100 100000 1 33"/>
    <n v="239.1409438"/>
    <n v="8.2859210083832178"/>
    <n v="222.56910178323358"/>
    <n v="255.71278581676643"/>
    <x v="1"/>
  </r>
  <r>
    <x v="4"/>
    <x v="0"/>
    <n v="100"/>
    <x v="2"/>
    <x v="12"/>
    <n v="1"/>
    <n v="14.643812"/>
    <n v="0.120557"/>
    <n v="0.41310400000000003"/>
    <n v="3.4424999999999997E-2"/>
    <s v="1"/>
    <s v="scale_mpi_epyc_job_12335.out "/>
    <s v="scale_mpi_epyc_epyc001.orfeo.hpc_2023-06-14_12-28-13.csv "/>
    <s v="e1 10000 100 100000 1 13"/>
    <n v="15.870637521739132"/>
    <n v="5.4128179251698549"/>
    <n v="5.0450016713994223"/>
    <n v="26.696273372078842"/>
    <x v="0"/>
  </r>
  <r>
    <x v="4"/>
    <x v="0"/>
    <n v="100"/>
    <x v="2"/>
    <x v="12"/>
    <n v="1"/>
    <n v="14.643134"/>
    <n v="0.1328"/>
    <n v="0.47986000000000001"/>
    <n v="3.9988000000000003E-2"/>
    <s v="1"/>
    <s v="scale_mpi_epyc_job_12530.out "/>
    <s v="scale_mpi_epyc_epyc001.orfeo.hpc_2023-06-15_02-04-28.csv "/>
    <s v="e1 10000 100 100000 1 13"/>
    <n v="15.870637521739132"/>
    <n v="5.4128179251698549"/>
    <n v="5.0450016713994223"/>
    <n v="26.696273372078842"/>
    <x v="0"/>
  </r>
  <r>
    <x v="3"/>
    <x v="0"/>
    <n v="100"/>
    <x v="2"/>
    <x v="18"/>
    <n v="1"/>
    <n v="14.587657"/>
    <n v="0.300066"/>
    <n v="0.57561200000000001"/>
    <n v="3.1977999999999999E-2"/>
    <s v="1"/>
    <s v="scale_mpi_epyc_job_12527.out "/>
    <s v="scale_mpi_epyc_epyc001.orfeo.hpc_2023-06-15_01-08-46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553988"/>
    <n v="0.13797200000000001"/>
    <n v="0.814253"/>
    <n v="4.5235999999999998E-2"/>
    <s v="2"/>
    <s v="scale_mpi_epyc_job_12148.out "/>
    <s v="scale_mpi_epyc_epyc002_2023-06-13_08-39-43.csv "/>
    <s v="e3 10000 100 100000 1 19"/>
    <n v="14.32700723076923"/>
    <n v="0.15283457974479744"/>
    <n v="14.021338071279635"/>
    <n v="14.632676390258824"/>
    <x v="0"/>
  </r>
  <r>
    <x v="1"/>
    <x v="0"/>
    <n v="100"/>
    <x v="2"/>
    <x v="30"/>
    <n v="1"/>
    <n v="245.39679100000001"/>
    <n v="0.25775300000000001"/>
    <n v="4.3129939999999998"/>
    <n v="0.143766"/>
    <s v="4"/>
    <s v="scale_mpi_epyc_job_12522.out "/>
    <s v="scale_mpi_epyc_epyc004_2023-06-14_23-09-34.csv "/>
    <s v="e0 10000 100 100000 1 31"/>
    <n v="227.22338266666665"/>
    <n v="8.1277001557496522"/>
    <n v="210.96798235516735"/>
    <n v="243.47878297816595"/>
    <x v="1"/>
  </r>
  <r>
    <x v="3"/>
    <x v="0"/>
    <n v="100"/>
    <x v="2"/>
    <x v="18"/>
    <n v="1"/>
    <n v="14.533512999999999"/>
    <n v="0.140151"/>
    <n v="0.82974999999999999"/>
    <n v="4.6096999999999999E-2"/>
    <s v="2"/>
    <s v="scale_mpi_epyc_job_12148.out "/>
    <s v="scale_mpi_epyc_epyc002_2023-06-13_08-39-43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49686"/>
    <n v="0.45210400000000001"/>
    <n v="3.3415590000000002"/>
    <n v="0.185642"/>
    <s v="7"/>
    <s v="scale_mpi_epyc_job_12139.out "/>
    <s v="scale_mpi_epyc_epyc007_2023-06-13_06-07-02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474315000000001"/>
    <n v="0.127222"/>
    <n v="0.640706"/>
    <n v="3.5595000000000002E-2"/>
    <s v="4"/>
    <s v="scale_mpi_epyc_job_12531.out "/>
    <s v="scale_mpi_epyc_epyc004_2023-06-15_02-14-13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438109000000001"/>
    <n v="0.167682"/>
    <n v="0.74596099999999999"/>
    <n v="4.1442E-2"/>
    <s v="7"/>
    <s v="scale_mpi_epyc_job_12139.out "/>
    <s v="scale_mpi_epyc_epyc007_2023-06-13_06-07-02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421518000000001"/>
    <n v="0.144651"/>
    <n v="0.89907300000000001"/>
    <n v="4.9949E-2"/>
    <s v="7"/>
    <s v="scale_mpi_epyc_job_12139.out "/>
    <s v="scale_mpi_epyc_epyc007_2023-06-13_06-07-02.csv "/>
    <s v="e3 10000 100 100000 1 19"/>
    <n v="14.32700723076923"/>
    <n v="0.15283457974479744"/>
    <n v="14.021338071279635"/>
    <n v="14.632676390258824"/>
    <x v="0"/>
  </r>
  <r>
    <x v="1"/>
    <x v="0"/>
    <n v="100"/>
    <x v="2"/>
    <x v="29"/>
    <n v="1"/>
    <n v="243.79067699999999"/>
    <n v="0.20549799999999999"/>
    <n v="2.5489850000000001"/>
    <n v="8.7896000000000002E-2"/>
    <s v="4"/>
    <s v="scale_mpi_epyc_job_12522.out "/>
    <s v="scale_mpi_epyc_epyc004_2023-06-14_23-09-34.csv "/>
    <s v="e0 10000 100 100000 1 30"/>
    <n v="227.07735200000002"/>
    <n v="7.4747587679862155"/>
    <n v="212.12783446402759"/>
    <n v="242.02686953597245"/>
    <x v="1"/>
  </r>
  <r>
    <x v="3"/>
    <x v="0"/>
    <n v="100"/>
    <x v="2"/>
    <x v="18"/>
    <n v="1"/>
    <n v="14.393235000000001"/>
    <n v="0.19051199999999999"/>
    <n v="1.3826229999999999"/>
    <n v="7.6812000000000005E-2"/>
    <s v="7"/>
    <s v="scale_mpi_epyc_job_12139.out "/>
    <s v="scale_mpi_epyc_epyc007_2023-06-13_06-07-02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384631000000001"/>
    <n v="0.14468800000000001"/>
    <n v="0.85181499999999999"/>
    <n v="4.7322999999999997E-2"/>
    <s v="4"/>
    <s v="scale_mpi_epyc_job_12254.out "/>
    <s v="scale_mpi_epyc_epyc004_2023-06-13_16-57-59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363552"/>
    <n v="0.144234"/>
    <n v="0.85640700000000003"/>
    <n v="4.7578000000000002E-2"/>
    <s v="5"/>
    <s v="scale_mpi_epyc_job_12523.out "/>
    <s v="scale_mpi_epyc_epyc005_2023-06-14_23-12-39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356973"/>
    <n v="0.14170199999999999"/>
    <n v="0.827546"/>
    <n v="4.5975000000000002E-2"/>
    <s v="5"/>
    <s v="scale_mpi_epyc_job_12329.out "/>
    <s v="scale_mpi_epyc_epyc005_2023-06-14_10-04-14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338497"/>
    <n v="0.12375800000000001"/>
    <n v="0.59301999999999999"/>
    <n v="3.2946000000000003E-2"/>
    <s v="5"/>
    <s v="scale_mpi_epyc_job_12523.out "/>
    <s v="scale_mpi_epyc_epyc005_2023-06-14_23-12-39.csv "/>
    <s v="e3 10000 100 100000 1 19"/>
    <n v="14.32700723076923"/>
    <n v="0.15283457974479744"/>
    <n v="14.021338071279635"/>
    <n v="14.632676390258824"/>
    <x v="0"/>
  </r>
  <r>
    <x v="1"/>
    <x v="0"/>
    <n v="100"/>
    <x v="2"/>
    <x v="28"/>
    <n v="1"/>
    <n v="242.984298"/>
    <n v="0.22103300000000001"/>
    <n v="3.097788"/>
    <n v="0.110635"/>
    <s v="4"/>
    <s v="scale_mpi_epyc_job_12522.out "/>
    <s v="scale_mpi_epyc_epyc004_2023-06-14_23-09-34.csv "/>
    <s v="e0 10000 100 100000 1 29"/>
    <n v="227.051299"/>
    <n v="7.1255487638541162"/>
    <n v="212.80020147229177"/>
    <n v="241.30239652770823"/>
    <x v="1"/>
  </r>
  <r>
    <x v="3"/>
    <x v="0"/>
    <n v="100"/>
    <x v="2"/>
    <x v="18"/>
    <n v="1"/>
    <n v="14.326536000000001"/>
    <n v="0.13786599999999999"/>
    <n v="0.81755800000000001"/>
    <n v="4.5420000000000002E-2"/>
    <s v="6"/>
    <s v="scale_mpi_epyc_job_12538.out "/>
    <s v="scale_mpi_epyc_epyc006_2023-06-15_06-58-51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238609"/>
    <n v="0.14354500000000001"/>
    <n v="0.85261399999999998"/>
    <n v="4.7366999999999999E-2"/>
    <s v="6"/>
    <s v="scale_mpi_epyc_job_12538.out "/>
    <s v="scale_mpi_epyc_epyc006_2023-06-15_06-58-51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228274000000001"/>
    <n v="0.19354099999999999"/>
    <n v="1.6887700000000001"/>
    <n v="9.3821000000000002E-2"/>
    <s v="6"/>
    <s v="scale_mpi_epyc_job_12538.out "/>
    <s v="scale_mpi_epyc_epyc006_2023-06-15_06-58-51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200817000000001"/>
    <n v="0.15196599999999999"/>
    <n v="1.0289569999999999"/>
    <n v="5.7164E-2"/>
    <s v="1"/>
    <s v="scale_mpi_epyc_job_12337.out "/>
    <s v="scale_mpi_epyc_epyc001.orfeo.hpc_2023-06-14_12-46-36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193832"/>
    <n v="0.143424"/>
    <n v="0.84798399999999996"/>
    <n v="4.7109999999999999E-2"/>
    <s v="1"/>
    <s v="scale_mpi_epyc_job_12333.out "/>
    <s v="scale_mpi_epyc_epyc001.orfeo.hpc_2023-06-14_12-04-14.csv "/>
    <s v="e3 10000 100 100000 1 19"/>
    <n v="14.32700723076923"/>
    <n v="0.15283457974479744"/>
    <n v="14.021338071279635"/>
    <n v="14.632676390258824"/>
    <x v="0"/>
  </r>
  <r>
    <x v="1"/>
    <x v="0"/>
    <n v="100"/>
    <x v="2"/>
    <x v="27"/>
    <n v="1"/>
    <n v="241.84795399999999"/>
    <n v="0.330347"/>
    <n v="5.9143759999999999"/>
    <n v="0.219051"/>
    <s v="4"/>
    <s v="scale_mpi_epyc_job_12522.out "/>
    <s v="scale_mpi_epyc_epyc004_2023-06-14_23-09-34.csv "/>
    <s v="e0 10000 100 100000 1 28"/>
    <n v="227.00327166666668"/>
    <n v="6.6390277515478644"/>
    <n v="213.72521616357096"/>
    <n v="240.28132716976239"/>
    <x v="1"/>
  </r>
  <r>
    <x v="3"/>
    <x v="0"/>
    <n v="100"/>
    <x v="2"/>
    <x v="18"/>
    <n v="1"/>
    <n v="14.190967000000001"/>
    <n v="0.140045"/>
    <n v="0.74851000000000001"/>
    <n v="4.1584000000000003E-2"/>
    <s v="4"/>
    <s v="scale_mpi_epyc_job_12531.out "/>
    <s v="scale_mpi_epyc_epyc004_2023-06-15_02-14-13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186888"/>
    <n v="0.13195100000000001"/>
    <n v="0.71840099999999996"/>
    <n v="3.9911000000000002E-2"/>
    <s v="7"/>
    <s v="scale_mpi_epyc_job_12504.out "/>
    <s v="scale_mpi_epyc_epyc007_2023-06-14_18-51-36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178338"/>
    <n v="0.13242899999999999"/>
    <n v="0.74963999999999997"/>
    <n v="4.1647000000000003E-2"/>
    <s v="5"/>
    <s v="scale_mpi_epyc_job_12523.out "/>
    <s v="scale_mpi_epyc_epyc005_2023-06-14_23-12-39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177103000000001"/>
    <n v="0.14394499999999999"/>
    <n v="0.85991600000000001"/>
    <n v="4.7773000000000003E-2"/>
    <s v="2"/>
    <s v="scale_mpi_epyc_job_12148.out "/>
    <s v="scale_mpi_epyc_epyc002_2023-06-13_08-39-43.csv "/>
    <s v="e3 10000 100 100000 1 19"/>
    <n v="14.32700723076923"/>
    <n v="0.15283457974479744"/>
    <n v="14.021338071279635"/>
    <n v="14.632676390258824"/>
    <x v="0"/>
  </r>
  <r>
    <x v="0"/>
    <x v="0"/>
    <n v="100"/>
    <x v="2"/>
    <x v="59"/>
    <n v="1"/>
    <n v="297.91060299999998"/>
    <n v="0.27316800000000002"/>
    <n v="7.8732300000000004"/>
    <n v="0.13344500000000001"/>
    <s v="4"/>
    <s v="scale_mpi_epyc_job_12328.out "/>
    <s v="scale_mpi_epyc_epyc004_2023-06-14_10-04-08.csv "/>
    <s v="e2 10000 100 100000 1 60"/>
    <n v="266.05707299999995"/>
    <n v="13.46803861215327"/>
    <n v="239.12099577569342"/>
    <n v="292.99315022430648"/>
    <x v="1"/>
  </r>
  <r>
    <x v="0"/>
    <x v="0"/>
    <n v="100"/>
    <x v="2"/>
    <x v="58"/>
    <n v="1"/>
    <n v="298.03047500000002"/>
    <n v="0.26371699999999998"/>
    <n v="7.5571419999999998"/>
    <n v="0.130296"/>
    <s v="4"/>
    <s v="scale_mpi_epyc_job_12328.out "/>
    <s v="scale_mpi_epyc_epyc004_2023-06-14_10-04-08.csv "/>
    <s v="e2 10000 100 100000 1 59"/>
    <n v="266.70787872727277"/>
    <n v="12.177151161182106"/>
    <n v="242.35357640490855"/>
    <n v="291.06218104963699"/>
    <x v="1"/>
  </r>
  <r>
    <x v="3"/>
    <x v="0"/>
    <n v="100"/>
    <x v="2"/>
    <x v="18"/>
    <n v="1"/>
    <n v="14.156779999999999"/>
    <n v="0.12730900000000001"/>
    <n v="0.63722599999999996"/>
    <n v="3.5401000000000002E-2"/>
    <s v="1"/>
    <s v="scale_mpi_epyc_job_12527.out "/>
    <s v="scale_mpi_epyc_epyc001.orfeo.hpc_2023-06-15_01-08-46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153563"/>
    <n v="0.119605"/>
    <n v="0.56823999999999997"/>
    <n v="3.1569E-2"/>
    <s v="2"/>
    <s v="scale_mpi_epyc_job_12148.out "/>
    <s v="scale_mpi_epyc_epyc002_2023-06-13_08-39-43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141852999999999"/>
    <n v="0.12471400000000001"/>
    <n v="0.64205199999999996"/>
    <n v="3.567E-2"/>
    <s v="1"/>
    <s v="scale_mpi_epyc_job_12527.out "/>
    <s v="scale_mpi_epyc_epyc001.orfeo.hpc_2023-06-15_01-08-46.csv "/>
    <s v="e3 10000 100 100000 1 19"/>
    <n v="14.32700723076923"/>
    <n v="0.15283457974479744"/>
    <n v="14.021338071279635"/>
    <n v="14.632676390258824"/>
    <x v="0"/>
  </r>
  <r>
    <x v="3"/>
    <x v="0"/>
    <n v="100"/>
    <x v="2"/>
    <x v="18"/>
    <n v="1"/>
    <n v="14.140542999999999"/>
    <n v="0.138961"/>
    <n v="0.76501300000000005"/>
    <n v="4.2500999999999997E-2"/>
    <s v="4"/>
    <s v="scale_mpi_epyc_job_12531.out "/>
    <s v="scale_mpi_epyc_epyc004_2023-06-15_02-14-13.csv "/>
    <s v="e3 10000 100 100000 1 19"/>
    <n v="14.32700723076923"/>
    <n v="0.15283457974479744"/>
    <n v="14.021338071279635"/>
    <n v="14.632676390258824"/>
    <x v="0"/>
  </r>
  <r>
    <x v="4"/>
    <x v="0"/>
    <n v="100"/>
    <x v="2"/>
    <x v="13"/>
    <n v="1"/>
    <n v="13.971415"/>
    <n v="0.43088199999999999"/>
    <n v="2.9631989999999999"/>
    <n v="0.227938"/>
    <s v="6"/>
    <s v="scale_mpi_epyc_job_12129.out "/>
    <s v="scale_mpi_epyc_epyc006_2023-06-13_02-01-02.csv "/>
    <s v="e1 10000 100 100000 1 14"/>
    <n v="13.757445260869565"/>
    <n v="0.11264115998595195"/>
    <n v="13.532162940897662"/>
    <n v="13.982727580841468"/>
    <x v="0"/>
  </r>
  <r>
    <x v="0"/>
    <x v="0"/>
    <n v="100"/>
    <x v="2"/>
    <x v="52"/>
    <n v="1"/>
    <n v="291.39861999999999"/>
    <n v="0.268069"/>
    <n v="6.500737"/>
    <n v="0.12501399999999999"/>
    <s v="4"/>
    <s v="scale_mpi_epyc_job_12328.out "/>
    <s v="scale_mpi_epyc_epyc004_2023-06-14_10-04-08.csv "/>
    <s v="e2 10000 100 100000 1 53"/>
    <n v="261.83987299999995"/>
    <n v="11.40137113811091"/>
    <n v="239.03713072377815"/>
    <n v="284.64261527622176"/>
    <x v="1"/>
  </r>
  <r>
    <x v="4"/>
    <x v="0"/>
    <n v="100"/>
    <x v="2"/>
    <x v="13"/>
    <n v="1"/>
    <n v="13.845584000000001"/>
    <n v="0.28633799999999998"/>
    <n v="1.969241"/>
    <n v="0.15148"/>
    <s v="6"/>
    <s v="scale_mpi_epyc_job_12129.out "/>
    <s v="scale_mpi_epyc_epyc006_2023-06-13_02-01-02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821678"/>
    <n v="0.15071999999999999"/>
    <n v="0.49862000000000001"/>
    <n v="3.8355E-2"/>
    <s v="8"/>
    <s v="scale_mpi_epyc_job_12327.out "/>
    <s v="scale_mpi_epyc_epyc008_2023-06-14_10-04-01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805444"/>
    <n v="0.23804"/>
    <n v="1.5621480000000001"/>
    <n v="0.12016499999999999"/>
    <s v="6"/>
    <s v="scale_mpi_epyc_job_12129.out "/>
    <s v="scale_mpi_epyc_epyc006_2023-06-13_02-01-02.csv "/>
    <s v="e1 10000 100 100000 1 14"/>
    <n v="13.757445260869565"/>
    <n v="0.11264115998595195"/>
    <n v="13.532162940897662"/>
    <n v="13.982727580841468"/>
    <x v="0"/>
  </r>
  <r>
    <x v="3"/>
    <x v="0"/>
    <n v="100"/>
    <x v="2"/>
    <x v="19"/>
    <n v="1"/>
    <n v="13.793328000000001"/>
    <n v="0.14557899999999999"/>
    <n v="0.75254500000000002"/>
    <n v="3.9607999999999997E-2"/>
    <s v="7"/>
    <s v="scale_mpi_epyc_job_12139.out "/>
    <s v="scale_mpi_epyc_epyc007_2023-06-13_06-07-02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786460999999999"/>
    <n v="0.148091"/>
    <n v="0.93985200000000002"/>
    <n v="4.9466000000000003E-2"/>
    <s v="4"/>
    <s v="scale_mpi_epyc_job_12531.out "/>
    <s v="scale_mpi_epyc_epyc004_2023-06-15_02-14-13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783935"/>
    <n v="0.126637"/>
    <n v="0.667597"/>
    <n v="3.5137000000000002E-2"/>
    <s v="4"/>
    <s v="scale_mpi_epyc_job_12254.out "/>
    <s v="scale_mpi_epyc_epyc004_2023-06-13_16-57-59.csv "/>
    <s v="e3 10000 100 100000 1 20"/>
    <n v="13.651308038461538"/>
    <n v="0.11481910648562826"/>
    <n v="13.421669825490282"/>
    <n v="13.880946251432794"/>
    <x v="0"/>
  </r>
  <r>
    <x v="4"/>
    <x v="0"/>
    <n v="100"/>
    <x v="2"/>
    <x v="13"/>
    <n v="1"/>
    <n v="13.766114"/>
    <n v="0.18271200000000001"/>
    <n v="1.1798660000000001"/>
    <n v="9.0759000000000006E-2"/>
    <s v="5"/>
    <s v="scale_mpi_epyc_job_12331.out "/>
    <s v="scale_mpi_epyc_epyc005_2023-06-14_10-28-05.csv "/>
    <s v="e1 10000 100 100000 1 14"/>
    <n v="13.757445260869565"/>
    <n v="0.11264115998595195"/>
    <n v="13.532162940897662"/>
    <n v="13.982727580841468"/>
    <x v="0"/>
  </r>
  <r>
    <x v="3"/>
    <x v="0"/>
    <n v="100"/>
    <x v="2"/>
    <x v="19"/>
    <n v="1"/>
    <n v="13.746715999999999"/>
    <n v="0.154253"/>
    <n v="1.009126"/>
    <n v="5.3111999999999999E-2"/>
    <s v="5"/>
    <s v="scale_mpi_epyc_job_12329.out "/>
    <s v="scale_mpi_epyc_epyc005_2023-06-14_10-04-14.csv "/>
    <s v="e3 10000 100 100000 1 20"/>
    <n v="13.651308038461538"/>
    <n v="0.11481910648562826"/>
    <n v="13.421669825490282"/>
    <n v="13.880946251432794"/>
    <x v="0"/>
  </r>
  <r>
    <x v="4"/>
    <x v="0"/>
    <n v="100"/>
    <x v="2"/>
    <x v="13"/>
    <n v="1"/>
    <n v="13.746124"/>
    <n v="0.14343800000000001"/>
    <n v="0.47618500000000002"/>
    <n v="3.6630000000000003E-2"/>
    <s v="2"/>
    <s v="scale_mpi_epyc_job_12533.out "/>
    <s v="scale_mpi_epyc_epyc002_2023-06-15_02-53-43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737859"/>
    <n v="0.15038499999999999"/>
    <n v="0.66417700000000002"/>
    <n v="5.1090999999999998E-2"/>
    <s v="6"/>
    <s v="scale_mpi_epyc_job_12180.out "/>
    <s v="scale_mpi_epyc_epyc006_2023-06-13_10-24-13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73226"/>
    <n v="0.14491000000000001"/>
    <n v="0.542466"/>
    <n v="4.1728000000000001E-2"/>
    <s v="6"/>
    <s v="scale_mpi_epyc_job_12526.out "/>
    <s v="scale_mpi_epyc_epyc006_2023-06-15_00-20-46.csv "/>
    <s v="e1 10000 100 100000 1 14"/>
    <n v="13.757445260869565"/>
    <n v="0.11264115998595195"/>
    <n v="13.532162940897662"/>
    <n v="13.982727580841468"/>
    <x v="0"/>
  </r>
  <r>
    <x v="3"/>
    <x v="0"/>
    <n v="100"/>
    <x v="2"/>
    <x v="19"/>
    <n v="1"/>
    <n v="13.728873"/>
    <n v="0.15076200000000001"/>
    <n v="1.01336"/>
    <n v="5.3335E-2"/>
    <s v="5"/>
    <s v="scale_mpi_epyc_job_12523.out "/>
    <s v="scale_mpi_epyc_epyc005_2023-06-14_23-12-39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727546"/>
    <n v="0.14330999999999999"/>
    <n v="0.83024799999999999"/>
    <n v="4.3697E-2"/>
    <s v="6"/>
    <s v="scale_mpi_epyc_job_12538.out "/>
    <s v="scale_mpi_epyc_epyc006_2023-06-15_06-58-51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725294999999999"/>
    <n v="0.12568199999999999"/>
    <n v="0.65213200000000004"/>
    <n v="3.4322999999999999E-2"/>
    <s v="2"/>
    <s v="scale_mpi_epyc_job_12148.out "/>
    <s v="scale_mpi_epyc_epyc002_2023-06-13_08-39-43.csv "/>
    <s v="e3 10000 100 100000 1 20"/>
    <n v="13.651308038461538"/>
    <n v="0.11481910648562826"/>
    <n v="13.421669825490282"/>
    <n v="13.880946251432794"/>
    <x v="0"/>
  </r>
  <r>
    <x v="4"/>
    <x v="0"/>
    <n v="100"/>
    <x v="2"/>
    <x v="13"/>
    <n v="1"/>
    <n v="13.721159"/>
    <n v="0.137821"/>
    <n v="0.46443000000000001"/>
    <n v="3.5725E-2"/>
    <s v="5"/>
    <s v="scale_mpi_epyc_job_12146.out "/>
    <s v="scale_mpi_epyc_epyc005_2023-06-13_08-16-52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717574000000001"/>
    <n v="0.120743"/>
    <n v="0.42204000000000003"/>
    <n v="3.2465000000000001E-2"/>
    <s v="5"/>
    <s v="scale_mpi_epyc_job_12146.out "/>
    <s v="scale_mpi_epyc_epyc005_2023-06-13_08-16-52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716991999999999"/>
    <n v="0.13805899999999999"/>
    <n v="0.39887800000000001"/>
    <n v="3.0682999999999998E-2"/>
    <s v="6"/>
    <s v="scale_mpi_epyc_job_12526.out "/>
    <s v="scale_mpi_epyc_epyc006_2023-06-15_00-20-46.csv "/>
    <s v="e1 10000 100 100000 1 14"/>
    <n v="13.757445260869565"/>
    <n v="0.11264115998595195"/>
    <n v="13.532162940897662"/>
    <n v="13.982727580841468"/>
    <x v="0"/>
  </r>
  <r>
    <x v="1"/>
    <x v="0"/>
    <n v="100"/>
    <x v="2"/>
    <x v="26"/>
    <n v="1"/>
    <n v="240.69925699999999"/>
    <n v="0.218056"/>
    <n v="2.4317139999999999"/>
    <n v="9.3526999999999999E-2"/>
    <s v="4"/>
    <s v="scale_mpi_epyc_job_12522.out "/>
    <s v="scale_mpi_epyc_epyc004_2023-06-14_23-09-34.csv "/>
    <s v="e0 10000 100 100000 1 27"/>
    <n v="226.95645883333336"/>
    <n v="6.1478873289216418"/>
    <n v="214.66068417549008"/>
    <n v="239.25223349117664"/>
    <x v="1"/>
  </r>
  <r>
    <x v="4"/>
    <x v="0"/>
    <n v="100"/>
    <x v="2"/>
    <x v="13"/>
    <n v="1"/>
    <n v="13.711513"/>
    <n v="0.13973099999999999"/>
    <n v="0.53617300000000001"/>
    <n v="4.1244000000000003E-2"/>
    <s v="5"/>
    <s v="scale_mpi_epyc_job_12146.out "/>
    <s v="scale_mpi_epyc_epyc005_2023-06-13_08-16-52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709565"/>
    <n v="0.138234"/>
    <n v="0.53793599999999997"/>
    <n v="4.138E-2"/>
    <s v="2"/>
    <s v="scale_mpi_epyc_job_12533.out "/>
    <s v="scale_mpi_epyc_epyc002_2023-06-15_02-53-43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708646"/>
    <n v="0.139234"/>
    <n v="0.49649399999999999"/>
    <n v="3.8191999999999997E-2"/>
    <s v="5"/>
    <s v="scale_mpi_epyc_job_12146.out "/>
    <s v="scale_mpi_epyc_epyc005_2023-06-13_08-16-52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707996"/>
    <n v="0.138599"/>
    <n v="0.412082"/>
    <n v="3.1698999999999998E-2"/>
    <s v="5"/>
    <s v="scale_mpi_epyc_job_12146.out "/>
    <s v="scale_mpi_epyc_epyc005_2023-06-13_08-16-52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705897"/>
    <n v="0.13095799999999999"/>
    <n v="0.52427100000000004"/>
    <n v="4.0328999999999997E-2"/>
    <s v="1"/>
    <s v="scale_mpi_epyc_job_12335.out "/>
    <s v="scale_mpi_epyc_epyc001.orfeo.hpc_2023-06-14_12-28-13.csv "/>
    <s v="e1 10000 100 100000 1 14"/>
    <n v="13.757445260869565"/>
    <n v="0.11264115998595195"/>
    <n v="13.532162940897662"/>
    <n v="13.982727580841468"/>
    <x v="0"/>
  </r>
  <r>
    <x v="1"/>
    <x v="0"/>
    <n v="100"/>
    <x v="2"/>
    <x v="25"/>
    <n v="1"/>
    <n v="239.981606"/>
    <n v="0.248032"/>
    <n v="2.6573950000000002"/>
    <n v="0.106296"/>
    <s v="4"/>
    <s v="scale_mpi_epyc_job_12522.out "/>
    <s v="scale_mpi_epyc_epyc004_2023-06-14_23-09-34.csv "/>
    <s v="e0 10000 100 100000 1 26"/>
    <n v="226.95393983333335"/>
    <n v="5.8276123508797477"/>
    <n v="215.29871513157386"/>
    <n v="238.60916453509284"/>
    <x v="1"/>
  </r>
  <r>
    <x v="3"/>
    <x v="0"/>
    <n v="100"/>
    <x v="2"/>
    <x v="19"/>
    <n v="1"/>
    <n v="13.702918"/>
    <n v="0.14285300000000001"/>
    <n v="0.84530000000000005"/>
    <n v="4.4489000000000001E-2"/>
    <s v="4"/>
    <s v="scale_mpi_epyc_job_12531.out "/>
    <s v="scale_mpi_epyc_epyc004_2023-06-15_02-14-13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702484999999999"/>
    <n v="0.14693899999999999"/>
    <n v="0.943137"/>
    <n v="4.9639000000000003E-2"/>
    <s v="2"/>
    <s v="scale_mpi_epyc_job_12148.out "/>
    <s v="scale_mpi_epyc_epyc002_2023-06-13_08-39-43.csv "/>
    <s v="e3 10000 100 100000 1 20"/>
    <n v="13.651308038461538"/>
    <n v="0.11481910648562826"/>
    <n v="13.421669825490282"/>
    <n v="13.880946251432794"/>
    <x v="0"/>
  </r>
  <r>
    <x v="4"/>
    <x v="0"/>
    <n v="100"/>
    <x v="2"/>
    <x v="13"/>
    <n v="1"/>
    <n v="13.697565000000001"/>
    <n v="0.13745399999999999"/>
    <n v="0.50141500000000006"/>
    <n v="3.857E-2"/>
    <s v="6"/>
    <s v="scale_mpi_epyc_job_12526.out "/>
    <s v="scale_mpi_epyc_epyc006_2023-06-15_00-20-46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696653"/>
    <n v="0.13861499999999999"/>
    <n v="0.54194699999999996"/>
    <n v="4.1688000000000003E-2"/>
    <s v="2"/>
    <s v="scale_mpi_epyc_job_12533.out "/>
    <s v="scale_mpi_epyc_epyc002_2023-06-15_02-53-43.csv "/>
    <s v="e1 10000 100 100000 1 14"/>
    <n v="13.757445260869565"/>
    <n v="0.11264115998595195"/>
    <n v="13.532162940897662"/>
    <n v="13.982727580841468"/>
    <x v="0"/>
  </r>
  <r>
    <x v="3"/>
    <x v="0"/>
    <n v="100"/>
    <x v="2"/>
    <x v="19"/>
    <n v="1"/>
    <n v="13.691530999999999"/>
    <n v="0.1426"/>
    <n v="0.88979200000000003"/>
    <n v="4.6830999999999998E-2"/>
    <s v="1"/>
    <s v="scale_mpi_epyc_job_12527.out "/>
    <s v="scale_mpi_epyc_epyc001.orfeo.hpc_2023-06-15_01-08-46.csv "/>
    <s v="e3 10000 100 100000 1 20"/>
    <n v="13.651308038461538"/>
    <n v="0.11481910648562826"/>
    <n v="13.421669825490282"/>
    <n v="13.880946251432794"/>
    <x v="0"/>
  </r>
  <r>
    <x v="1"/>
    <x v="0"/>
    <n v="100"/>
    <x v="2"/>
    <x v="24"/>
    <n v="1"/>
    <n v="238.98913300000001"/>
    <n v="0.29808099999999998"/>
    <n v="4.3764399999999997"/>
    <n v="0.18235199999999999"/>
    <s v="4"/>
    <s v="scale_mpi_epyc_job_12522.out "/>
    <s v="scale_mpi_epyc_epyc004_2023-06-14_23-09-34.csv "/>
    <s v="e0 10000 100 100000 1 25"/>
    <n v="226.88149133333334"/>
    <n v="5.4148569215912659"/>
    <n v="216.05177749015081"/>
    <n v="237.71120517651588"/>
    <x v="1"/>
  </r>
  <r>
    <x v="4"/>
    <x v="0"/>
    <n v="100"/>
    <x v="2"/>
    <x v="13"/>
    <n v="1"/>
    <n v="13.684536"/>
    <n v="0.14139099999999999"/>
    <n v="0.54265699999999994"/>
    <n v="4.1743000000000002E-2"/>
    <s v="1"/>
    <s v="scale_mpi_epyc_job_12530.out "/>
    <s v="scale_mpi_epyc_epyc001.orfeo.hpc_2023-06-15_02-04-28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684355999999999"/>
    <n v="0.12945000000000001"/>
    <n v="0.51059399999999999"/>
    <n v="3.9275999999999998E-2"/>
    <s v="2"/>
    <s v="scale_mpi_epyc_job_12253.out "/>
    <s v="scale_mpi_epyc_epyc002_2023-06-13_16-49-58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674291"/>
    <n v="0.12089800000000001"/>
    <n v="0.412858"/>
    <n v="3.1758000000000002E-2"/>
    <s v="1"/>
    <s v="scale_mpi_epyc_job_12530.out "/>
    <s v="scale_mpi_epyc_epyc001.orfeo.hpc_2023-06-15_02-04-28.csv "/>
    <s v="e1 10000 100 100000 1 14"/>
    <n v="13.757445260869565"/>
    <n v="0.11264115998595195"/>
    <n v="13.532162940897662"/>
    <n v="13.982727580841468"/>
    <x v="0"/>
  </r>
  <r>
    <x v="4"/>
    <x v="0"/>
    <n v="100"/>
    <x v="2"/>
    <x v="13"/>
    <n v="1"/>
    <n v="13.673598"/>
    <n v="0.121604"/>
    <n v="0.44069900000000001"/>
    <n v="3.39E-2"/>
    <s v="1"/>
    <s v="scale_mpi_epyc_job_12530.out "/>
    <s v="scale_mpi_epyc_epyc001.orfeo.hpc_2023-06-15_02-04-28.csv "/>
    <s v="e1 10000 100 100000 1 14"/>
    <n v="13.757445260869565"/>
    <n v="0.11264115998595195"/>
    <n v="13.532162940897662"/>
    <n v="13.982727580841468"/>
    <x v="0"/>
  </r>
  <r>
    <x v="3"/>
    <x v="0"/>
    <n v="100"/>
    <x v="2"/>
    <x v="19"/>
    <n v="1"/>
    <n v="13.665994"/>
    <n v="0.18426799999999999"/>
    <n v="1.5241659999999999"/>
    <n v="8.0218999999999999E-2"/>
    <s v="7"/>
    <s v="scale_mpi_epyc_job_12139.out "/>
    <s v="scale_mpi_epyc_epyc007_2023-06-13_06-07-02.csv "/>
    <s v="e3 10000 100 100000 1 20"/>
    <n v="13.651308038461538"/>
    <n v="0.11481910648562826"/>
    <n v="13.421669825490282"/>
    <n v="13.880946251432794"/>
    <x v="0"/>
  </r>
  <r>
    <x v="1"/>
    <x v="0"/>
    <n v="100"/>
    <x v="2"/>
    <x v="23"/>
    <n v="1"/>
    <n v="238.010797"/>
    <n v="0.31210500000000002"/>
    <n v="4.5612690000000002"/>
    <n v="0.19831599999999999"/>
    <s v="4"/>
    <s v="scale_mpi_epyc_job_12522.out "/>
    <s v="scale_mpi_epyc_epyc004_2023-06-14_23-09-34.csv "/>
    <s v="e0 10000 100 100000 1 24"/>
    <n v="226.85916366666663"/>
    <n v="4.987614829616235"/>
    <n v="216.88393400743416"/>
    <n v="236.8343933258991"/>
    <x v="1"/>
  </r>
  <r>
    <x v="3"/>
    <x v="0"/>
    <n v="100"/>
    <x v="2"/>
    <x v="19"/>
    <n v="1"/>
    <n v="13.665699999999999"/>
    <n v="0.14577300000000001"/>
    <n v="0.956345"/>
    <n v="5.0333999999999997E-2"/>
    <s v="7"/>
    <s v="scale_mpi_epyc_job_12139.out "/>
    <s v="scale_mpi_epyc_epyc007_2023-06-13_06-07-02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659983"/>
    <n v="0.143099"/>
    <n v="0.89028799999999997"/>
    <n v="4.6857000000000003E-2"/>
    <s v="1"/>
    <s v="scale_mpi_epyc_job_12527.out "/>
    <s v="scale_mpi_epyc_epyc001.orfeo.hpc_2023-06-15_01-08-46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620886"/>
    <n v="0.144598"/>
    <n v="0.95121800000000001"/>
    <n v="5.0063999999999997E-2"/>
    <s v="6"/>
    <s v="scale_mpi_epyc_job_12538.out "/>
    <s v="scale_mpi_epyc_epyc006_2023-06-15_06-58-51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579649"/>
    <n v="0.15109"/>
    <n v="1.0569249999999999"/>
    <n v="5.5627999999999997E-2"/>
    <s v="5"/>
    <s v="scale_mpi_epyc_job_12523.out "/>
    <s v="scale_mpi_epyc_epyc005_2023-06-14_23-12-39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577423"/>
    <n v="0.154831"/>
    <n v="1.0553410000000001"/>
    <n v="5.5544000000000003E-2"/>
    <s v="7"/>
    <s v="scale_mpi_epyc_job_12139.out "/>
    <s v="scale_mpi_epyc_epyc007_2023-06-13_06-07-02.csv "/>
    <s v="e3 10000 100 100000 1 20"/>
    <n v="13.651308038461538"/>
    <n v="0.11481910648562826"/>
    <n v="13.421669825490282"/>
    <n v="13.880946251432794"/>
    <x v="0"/>
  </r>
  <r>
    <x v="1"/>
    <x v="0"/>
    <n v="100"/>
    <x v="2"/>
    <x v="22"/>
    <n v="1"/>
    <n v="236.847579"/>
    <n v="0.240841"/>
    <n v="2.7585389999999999"/>
    <n v="0.125388"/>
    <s v="4"/>
    <s v="scale_mpi_epyc_job_12522.out "/>
    <s v="scale_mpi_epyc_epyc004_2023-06-14_23-09-34.csv "/>
    <s v="e0 10000 100 100000 1 23"/>
    <n v="226.79646933333333"/>
    <n v="4.496189202798818"/>
    <n v="217.8040909277357"/>
    <n v="235.78884773893097"/>
    <x v="1"/>
  </r>
  <r>
    <x v="3"/>
    <x v="0"/>
    <n v="100"/>
    <x v="2"/>
    <x v="19"/>
    <n v="1"/>
    <n v="13.569713"/>
    <n v="0.14397699999999999"/>
    <n v="0.90405899999999995"/>
    <n v="4.7581999999999999E-2"/>
    <s v="6"/>
    <s v="scale_mpi_epyc_job_12538.out "/>
    <s v="scale_mpi_epyc_epyc006_2023-06-15_06-58-51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562430000000001"/>
    <n v="0.15157100000000001"/>
    <n v="0.98168599999999995"/>
    <n v="5.1667999999999999E-2"/>
    <s v="7"/>
    <s v="scale_mpi_epyc_job_12504.out "/>
    <s v="scale_mpi_epyc_epyc007_2023-06-14_18-51-36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548534"/>
    <n v="0.13205800000000001"/>
    <n v="0.73558599999999996"/>
    <n v="3.8714999999999999E-2"/>
    <s v="1"/>
    <s v="scale_mpi_epyc_job_12337.out "/>
    <s v="scale_mpi_epyc_epyc001.orfeo.hpc_2023-06-14_12-46-36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530315999999999"/>
    <n v="0.160941"/>
    <n v="1.157729"/>
    <n v="6.0933000000000001E-2"/>
    <s v="2"/>
    <s v="scale_mpi_epyc_job_12148.out "/>
    <s v="scale_mpi_epyc_epyc002_2023-06-13_08-39-43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529731"/>
    <n v="0.14344599999999999"/>
    <n v="0.88787499999999997"/>
    <n v="4.6730000000000001E-2"/>
    <s v="2"/>
    <s v="scale_mpi_epyc_job_12148.out "/>
    <s v="scale_mpi_epyc_epyc002_2023-06-13_08-39-43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521872999999999"/>
    <n v="0.137937"/>
    <n v="0.87695000000000001"/>
    <n v="4.6155000000000002E-2"/>
    <s v="1"/>
    <s v="scale_mpi_epyc_job_12527.out "/>
    <s v="scale_mpi_epyc_epyc001.orfeo.hpc_2023-06-15_01-08-46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518891999999999"/>
    <n v="0.126164"/>
    <n v="0.69723999999999997"/>
    <n v="3.6697E-2"/>
    <s v="1"/>
    <s v="scale_mpi_epyc_job_12333.out "/>
    <s v="scale_mpi_epyc_epyc001.orfeo.hpc_2023-06-14_12-04-14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517160000000001"/>
    <n v="0.13829"/>
    <n v="0.76030900000000001"/>
    <n v="4.0016000000000003E-2"/>
    <s v="5"/>
    <s v="scale_mpi_epyc_job_12523.out "/>
    <s v="scale_mpi_epyc_epyc005_2023-06-14_23-12-39.csv "/>
    <s v="e3 10000 100 100000 1 20"/>
    <n v="13.651308038461538"/>
    <n v="0.11481910648562826"/>
    <n v="13.421669825490282"/>
    <n v="13.880946251432794"/>
    <x v="0"/>
  </r>
  <r>
    <x v="3"/>
    <x v="0"/>
    <n v="100"/>
    <x v="2"/>
    <x v="19"/>
    <n v="1"/>
    <n v="13.493926"/>
    <n v="0.120813"/>
    <n v="0.56129300000000004"/>
    <n v="2.9541999999999999E-2"/>
    <s v="4"/>
    <s v="scale_mpi_epyc_job_12531.out "/>
    <s v="scale_mpi_epyc_epyc004_2023-06-15_02-14-13.csv "/>
    <s v="e3 10000 100 100000 1 20"/>
    <n v="13.651308038461538"/>
    <n v="0.11481910648562826"/>
    <n v="13.421669825490282"/>
    <n v="13.880946251432794"/>
    <x v="0"/>
  </r>
  <r>
    <x v="3"/>
    <x v="0"/>
    <n v="100"/>
    <x v="2"/>
    <x v="20"/>
    <n v="1"/>
    <n v="13.407897"/>
    <n v="0.278005"/>
    <n v="3.6254059999999999"/>
    <n v="0.18126999999999999"/>
    <s v="1"/>
    <s v="scale_mpi_epyc_job_12527.out "/>
    <s v="scale_mpi_epyc_epyc001.orfeo.hpc_2023-06-15_01-08-46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3.365387"/>
    <n v="0.379326"/>
    <n v="2.0433509999999999"/>
    <n v="0.10216799999999999"/>
    <s v="7"/>
    <s v="scale_mpi_epyc_job_12139.out "/>
    <s v="scale_mpi_epyc_epyc007_2023-06-13_06-07-02.csv "/>
    <s v="e3 10000 100 100000 1 21"/>
    <n v="13.096389884615384"/>
    <n v="0.1596983413500761"/>
    <n v="12.776993201915232"/>
    <n v="13.415786567315536"/>
    <x v="0"/>
  </r>
  <r>
    <x v="4"/>
    <x v="0"/>
    <n v="100"/>
    <x v="2"/>
    <x v="14"/>
    <n v="1"/>
    <n v="13.332915"/>
    <n v="0.60094899999999996"/>
    <n v="2.780211"/>
    <n v="0.19858600000000001"/>
    <s v="6"/>
    <s v="scale_mpi_epyc_job_12129.out "/>
    <s v="scale_mpi_epyc_epyc006_2023-06-13_02-01-02.csv "/>
    <s v="e1 10000 100 100000 1 15"/>
    <n v="12.97124252173913"/>
    <n v="0.29707264686287066"/>
    <n v="12.377097228013389"/>
    <n v="13.565387815464872"/>
    <x v="0"/>
  </r>
  <r>
    <x v="3"/>
    <x v="0"/>
    <n v="100"/>
    <x v="2"/>
    <x v="20"/>
    <n v="1"/>
    <n v="13.221228999999999"/>
    <n v="0.14634900000000001"/>
    <n v="0.874691"/>
    <n v="4.3735000000000003E-2"/>
    <s v="4"/>
    <s v="scale_mpi_epyc_job_12254.out "/>
    <s v="scale_mpi_epyc_epyc004_2023-06-13_16-57-59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3.164533"/>
    <n v="0.15151700000000001"/>
    <n v="0.98234100000000002"/>
    <n v="4.9117000000000001E-2"/>
    <s v="5"/>
    <s v="scale_mpi_epyc_job_12523.out "/>
    <s v="scale_mpi_epyc_epyc005_2023-06-14_23-12-39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3.152339"/>
    <n v="0.138568"/>
    <n v="0.83632600000000001"/>
    <n v="4.1815999999999999E-2"/>
    <s v="2"/>
    <s v="scale_mpi_epyc_job_12148.out "/>
    <s v="scale_mpi_epyc_epyc002_2023-06-13_08-39-43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3.142751000000001"/>
    <n v="0.128941"/>
    <n v="0.714472"/>
    <n v="3.5723999999999999E-2"/>
    <s v="4"/>
    <s v="scale_mpi_epyc_job_12531.out "/>
    <s v="scale_mpi_epyc_epyc004_2023-06-15_02-14-13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3.136279999999999"/>
    <n v="0.13280800000000001"/>
    <n v="0.77700999999999998"/>
    <n v="3.8850999999999997E-2"/>
    <s v="2"/>
    <s v="scale_mpi_epyc_job_12148.out "/>
    <s v="scale_mpi_epyc_epyc002_2023-06-13_08-39-43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3.135693"/>
    <n v="0.14086199999999999"/>
    <n v="0.89694700000000005"/>
    <n v="4.4846999999999998E-2"/>
    <s v="4"/>
    <s v="scale_mpi_epyc_job_12531.out "/>
    <s v="scale_mpi_epyc_epyc004_2023-06-15_02-14-13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3.114224"/>
    <n v="0.13376299999999999"/>
    <n v="0.791771"/>
    <n v="3.9588999999999999E-2"/>
    <s v="1"/>
    <s v="scale_mpi_epyc_job_12527.out "/>
    <s v="scale_mpi_epyc_epyc001.orfeo.hpc_2023-06-15_01-08-46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3.112959999999999"/>
    <n v="0.26130300000000001"/>
    <n v="0.61976900000000001"/>
    <n v="3.0988000000000002E-2"/>
    <s v="7"/>
    <s v="scale_mpi_epyc_job_12139.out "/>
    <s v="scale_mpi_epyc_epyc007_2023-06-13_06-07-02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3.106415999999999"/>
    <n v="0.12657299999999999"/>
    <n v="0.66115699999999999"/>
    <n v="3.3057999999999997E-2"/>
    <s v="1"/>
    <s v="scale_mpi_epyc_job_12527.out "/>
    <s v="scale_mpi_epyc_epyc001.orfeo.hpc_2023-06-15_01-08-46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3.099757"/>
    <n v="0.13056699999999999"/>
    <n v="0.81898199999999999"/>
    <n v="4.0948999999999999E-2"/>
    <s v="5"/>
    <s v="scale_mpi_epyc_job_12523.out "/>
    <s v="scale_mpi_epyc_epyc005_2023-06-14_23-12-39.csv "/>
    <s v="e3 10000 100 100000 1 21"/>
    <n v="13.096389884615384"/>
    <n v="0.1596983413500761"/>
    <n v="12.776993201915232"/>
    <n v="13.415786567315536"/>
    <x v="0"/>
  </r>
  <r>
    <x v="4"/>
    <x v="0"/>
    <n v="100"/>
    <x v="2"/>
    <x v="14"/>
    <n v="1"/>
    <n v="13.078128"/>
    <n v="0.30242400000000003"/>
    <n v="2.6861350000000002"/>
    <n v="0.19186700000000001"/>
    <s v="6"/>
    <s v="scale_mpi_epyc_job_12129.out "/>
    <s v="scale_mpi_epyc_epyc006_2023-06-13_02-01-02.csv "/>
    <s v="e1 10000 100 100000 1 15"/>
    <n v="12.97124252173913"/>
    <n v="0.29707264686287066"/>
    <n v="12.377097228013389"/>
    <n v="13.565387815464872"/>
    <x v="0"/>
  </r>
  <r>
    <x v="3"/>
    <x v="0"/>
    <n v="100"/>
    <x v="2"/>
    <x v="20"/>
    <n v="1"/>
    <n v="13.06667"/>
    <n v="0.15005599999999999"/>
    <n v="1.0409600000000001"/>
    <n v="5.2047999999999997E-2"/>
    <s v="5"/>
    <s v="scale_mpi_epyc_job_12329.out "/>
    <s v="scale_mpi_epyc_epyc005_2023-06-14_10-04-14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3.066368000000001"/>
    <n v="0.21553700000000001"/>
    <n v="0.74994700000000003"/>
    <n v="3.7497000000000003E-2"/>
    <s v="7"/>
    <s v="scale_mpi_epyc_job_12139.out "/>
    <s v="scale_mpi_epyc_epyc007_2023-06-13_06-07-02.csv "/>
    <s v="e3 10000 100 100000 1 21"/>
    <n v="13.096389884615384"/>
    <n v="0.1596983413500761"/>
    <n v="12.776993201915232"/>
    <n v="13.415786567315536"/>
    <x v="0"/>
  </r>
  <r>
    <x v="3"/>
    <x v="0"/>
    <n v="100"/>
    <x v="2"/>
    <x v="38"/>
    <n v="1"/>
    <n v="8.0218159999999994"/>
    <n v="0.13925100000000001"/>
    <n v="1.7160120000000001"/>
    <n v="4.5157999999999997E-2"/>
    <s v="1"/>
    <s v="scale_mpi_epyc_job_12333.out "/>
    <s v="scale_mpi_epyc_epyc001.orfeo.hpc_2023-06-14_12-04-14.csv "/>
    <s v="e3 10000 100 100000 1 39"/>
    <n v="7.8575376428571433"/>
    <n v="7.4037486684221429E-2"/>
    <n v="7.7094626694887003"/>
    <n v="8.0056126162255854"/>
    <x v="1"/>
  </r>
  <r>
    <x v="3"/>
    <x v="0"/>
    <n v="100"/>
    <x v="2"/>
    <x v="20"/>
    <n v="1"/>
    <n v="13.049817000000001"/>
    <n v="0.184118"/>
    <n v="1.484038"/>
    <n v="7.4202000000000004E-2"/>
    <s v="7"/>
    <s v="scale_mpi_epyc_job_12139.out "/>
    <s v="scale_mpi_epyc_epyc007_2023-06-13_06-07-02.csv "/>
    <s v="e3 10000 100 100000 1 21"/>
    <n v="13.096389884615384"/>
    <n v="0.1596983413500761"/>
    <n v="12.776993201915232"/>
    <n v="13.415786567315536"/>
    <x v="0"/>
  </r>
  <r>
    <x v="4"/>
    <x v="0"/>
    <n v="100"/>
    <x v="2"/>
    <x v="14"/>
    <n v="1"/>
    <n v="13.007978"/>
    <n v="0.201768"/>
    <n v="0.500108"/>
    <n v="3.5721999999999997E-2"/>
    <s v="6"/>
    <s v="scale_mpi_epyc_job_12526.out "/>
    <s v="scale_mpi_epyc_epyc006_2023-06-15_00-20-46.csv "/>
    <s v="e1 10000 100 100000 1 15"/>
    <n v="12.97124252173913"/>
    <n v="0.29707264686287066"/>
    <n v="12.377097228013389"/>
    <n v="13.565387815464872"/>
    <x v="0"/>
  </r>
  <r>
    <x v="3"/>
    <x v="0"/>
    <n v="100"/>
    <x v="2"/>
    <x v="20"/>
    <n v="1"/>
    <n v="12.985469"/>
    <n v="0.149562"/>
    <n v="1.0782309999999999"/>
    <n v="5.3912000000000002E-2"/>
    <s v="6"/>
    <s v="scale_mpi_epyc_job_12538.out "/>
    <s v="scale_mpi_epyc_epyc006_2023-06-15_06-58-51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2.969022000000001"/>
    <n v="0.138795"/>
    <n v="0.85899499999999995"/>
    <n v="4.2950000000000002E-2"/>
    <s v="6"/>
    <s v="scale_mpi_epyc_job_12538.out "/>
    <s v="scale_mpi_epyc_epyc006_2023-06-15_06-58-51.csv "/>
    <s v="e3 10000 100 100000 1 21"/>
    <n v="13.096389884615384"/>
    <n v="0.1596983413500761"/>
    <n v="12.776993201915232"/>
    <n v="13.415786567315536"/>
    <x v="0"/>
  </r>
  <r>
    <x v="3"/>
    <x v="0"/>
    <n v="100"/>
    <x v="2"/>
    <x v="33"/>
    <n v="1"/>
    <n v="8.8937170000000005"/>
    <n v="0.15807499999999999"/>
    <n v="1.7422709999999999"/>
    <n v="5.2796000000000003E-2"/>
    <s v="1"/>
    <s v="scale_mpi_epyc_job_12333.out "/>
    <s v="scale_mpi_epyc_epyc001.orfeo.hpc_2023-06-14_12-04-14.csv "/>
    <s v="e3 10000 100 100000 1 34"/>
    <n v="8.7037087857142854"/>
    <n v="8.7618437791449039E-2"/>
    <n v="8.5284719101313868"/>
    <n v="8.878945661297184"/>
    <x v="1"/>
  </r>
  <r>
    <x v="3"/>
    <x v="0"/>
    <n v="100"/>
    <x v="2"/>
    <x v="20"/>
    <n v="1"/>
    <n v="12.966839"/>
    <n v="0.144063"/>
    <n v="0.96626599999999996"/>
    <n v="4.8313000000000002E-2"/>
    <s v="1"/>
    <s v="scale_mpi_epyc_job_12337.out "/>
    <s v="scale_mpi_epyc_epyc001.orfeo.hpc_2023-06-14_12-46-36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2.966405"/>
    <n v="0.14509"/>
    <n v="0.93147100000000005"/>
    <n v="4.6573999999999997E-2"/>
    <s v="6"/>
    <s v="scale_mpi_epyc_job_12538.out "/>
    <s v="scale_mpi_epyc_epyc006_2023-06-15_06-58-51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2.964608999999999"/>
    <n v="0.14029800000000001"/>
    <n v="0.86847099999999999"/>
    <n v="4.3423999999999997E-2"/>
    <s v="5"/>
    <s v="scale_mpi_epyc_job_12523.out "/>
    <s v="scale_mpi_epyc_epyc005_2023-06-14_23-12-39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2.95744"/>
    <n v="0.130354"/>
    <n v="0.80552900000000005"/>
    <n v="4.0275999999999999E-2"/>
    <s v="7"/>
    <s v="scale_mpi_epyc_job_12504.out "/>
    <s v="scale_mpi_epyc_epyc007_2023-06-14_18-51-36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2.954548000000001"/>
    <n v="0.13900399999999999"/>
    <n v="0.878247"/>
    <n v="4.3912E-2"/>
    <s v="1"/>
    <s v="scale_mpi_epyc_job_12333.out "/>
    <s v="scale_mpi_epyc_epyc001.orfeo.hpc_2023-06-14_12-04-14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2.939652000000001"/>
    <n v="0.15684100000000001"/>
    <n v="1.1589100000000001"/>
    <n v="5.7945000000000003E-2"/>
    <s v="2"/>
    <s v="scale_mpi_epyc_job_12148.out "/>
    <s v="scale_mpi_epyc_epyc002_2023-06-13_08-39-43.csv "/>
    <s v="e3 10000 100 100000 1 21"/>
    <n v="13.096389884615384"/>
    <n v="0.1596983413500761"/>
    <n v="12.776993201915232"/>
    <n v="13.415786567315536"/>
    <x v="0"/>
  </r>
  <r>
    <x v="3"/>
    <x v="0"/>
    <n v="100"/>
    <x v="2"/>
    <x v="20"/>
    <n v="1"/>
    <n v="12.932172"/>
    <n v="0.119169"/>
    <n v="0.61170500000000005"/>
    <n v="3.0585000000000001E-2"/>
    <s v="4"/>
    <s v="scale_mpi_epyc_job_12531.out "/>
    <s v="scale_mpi_epyc_epyc004_2023-06-15_02-14-13.csv "/>
    <s v="e3 10000 100 100000 1 21"/>
    <n v="13.096389884615384"/>
    <n v="0.1596983413500761"/>
    <n v="12.776993201915232"/>
    <n v="13.415786567315536"/>
    <x v="0"/>
  </r>
  <r>
    <x v="4"/>
    <x v="0"/>
    <n v="100"/>
    <x v="2"/>
    <x v="14"/>
    <n v="1"/>
    <n v="12.925845000000001"/>
    <n v="0.12889900000000001"/>
    <n v="0.50956000000000001"/>
    <n v="3.6396999999999999E-2"/>
    <s v="8"/>
    <s v="scale_mpi_epyc_job_12327.out "/>
    <s v="scale_mpi_epyc_epyc008_2023-06-14_10-04-01.csv "/>
    <s v="e1 10000 100 100000 1 15"/>
    <n v="12.97124252173913"/>
    <n v="0.29707264686287066"/>
    <n v="12.377097228013389"/>
    <n v="13.565387815464872"/>
    <x v="0"/>
  </r>
  <r>
    <x v="3"/>
    <x v="0"/>
    <n v="100"/>
    <x v="2"/>
    <x v="20"/>
    <n v="1"/>
    <n v="12.921931000000001"/>
    <n v="0.140843"/>
    <n v="0.94263799999999998"/>
    <n v="4.7132E-2"/>
    <s v="2"/>
    <s v="scale_mpi_epyc_job_12148.out "/>
    <s v="scale_mpi_epyc_epyc002_2023-06-13_08-39-43.csv "/>
    <s v="e3 10000 100 100000 1 21"/>
    <n v="13.096389884615384"/>
    <n v="0.1596983413500761"/>
    <n v="12.776993201915232"/>
    <n v="13.415786567315536"/>
    <x v="0"/>
  </r>
  <r>
    <x v="4"/>
    <x v="0"/>
    <n v="100"/>
    <x v="2"/>
    <x v="14"/>
    <n v="1"/>
    <n v="12.910598999999999"/>
    <n v="0.13769000000000001"/>
    <n v="0.43098399999999998"/>
    <n v="3.0785E-2"/>
    <s v="1"/>
    <s v="scale_mpi_epyc_job_12335.out "/>
    <s v="scale_mpi_epyc_epyc001.orfeo.hpc_2023-06-14_12-28-13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903285"/>
    <n v="0.14970800000000001"/>
    <n v="0.70860500000000004"/>
    <n v="5.0615E-2"/>
    <s v="5"/>
    <s v="scale_mpi_epyc_job_12146.out "/>
    <s v="scale_mpi_epyc_epyc005_2023-06-13_08-16-52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99545"/>
    <n v="0.13661400000000001"/>
    <n v="0.58362700000000001"/>
    <n v="4.1688000000000003E-2"/>
    <s v="5"/>
    <s v="scale_mpi_epyc_job_12146.out "/>
    <s v="scale_mpi_epyc_epyc005_2023-06-13_08-16-52.csv "/>
    <s v="e1 10000 100 100000 1 15"/>
    <n v="12.97124252173913"/>
    <n v="0.29707264686287066"/>
    <n v="12.377097228013389"/>
    <n v="13.565387815464872"/>
    <x v="0"/>
  </r>
  <r>
    <x v="3"/>
    <x v="0"/>
    <n v="100"/>
    <x v="2"/>
    <x v="21"/>
    <n v="1"/>
    <n v="12.897952999999999"/>
    <n v="0.12232"/>
    <n v="0.61110100000000001"/>
    <n v="2.9100000000000001E-2"/>
    <s v="4"/>
    <s v="scale_mpi_epyc_job_12531.out "/>
    <s v="scale_mpi_epyc_epyc004_2023-06-15_02-14-13.csv "/>
    <s v="e3 10000 100 100000 1 22"/>
    <n v="12.596707999999998"/>
    <n v="0.19322536242645713"/>
    <n v="12.210257275147084"/>
    <n v="12.983158724852911"/>
    <x v="0"/>
  </r>
  <r>
    <x v="4"/>
    <x v="0"/>
    <n v="100"/>
    <x v="2"/>
    <x v="14"/>
    <n v="1"/>
    <n v="12.894871"/>
    <n v="0.13830600000000001"/>
    <n v="0.53687799999999997"/>
    <n v="3.8348E-2"/>
    <s v="2"/>
    <s v="scale_mpi_epyc_job_12533.out "/>
    <s v="scale_mpi_epyc_epyc002_2023-06-15_02-53-43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90058"/>
    <n v="0.13958400000000001"/>
    <n v="0.46584399999999998"/>
    <n v="3.3274999999999999E-2"/>
    <s v="5"/>
    <s v="scale_mpi_epyc_job_12146.out "/>
    <s v="scale_mpi_epyc_epyc005_2023-06-13_08-16-52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89521999999999"/>
    <n v="0.14206099999999999"/>
    <n v="0.46451999999999999"/>
    <n v="3.3180000000000001E-2"/>
    <s v="2"/>
    <s v="scale_mpi_epyc_job_12533.out "/>
    <s v="scale_mpi_epyc_epyc002_2023-06-15_02-53-43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78992999999999"/>
    <n v="0.140101"/>
    <n v="0.71147700000000003"/>
    <n v="5.0819999999999997E-2"/>
    <s v="5"/>
    <s v="scale_mpi_epyc_job_12146.out "/>
    <s v="scale_mpi_epyc_epyc005_2023-06-13_08-16-52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78278"/>
    <n v="0.137264"/>
    <n v="0.478435"/>
    <n v="3.4174000000000003E-2"/>
    <s v="6"/>
    <s v="scale_mpi_epyc_job_12526.out "/>
    <s v="scale_mpi_epyc_epyc006_2023-06-15_00-20-46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75576000000001"/>
    <n v="0.12809999999999999"/>
    <n v="0.46537499999999998"/>
    <n v="3.3241E-2"/>
    <s v="6"/>
    <s v="scale_mpi_epyc_job_12180.out "/>
    <s v="scale_mpi_epyc_epyc006_2023-06-13_10-24-13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67713999999999"/>
    <n v="0.119419"/>
    <n v="0.46611399999999997"/>
    <n v="3.3293999999999997E-2"/>
    <s v="5"/>
    <s v="scale_mpi_epyc_job_12331.out "/>
    <s v="scale_mpi_epyc_epyc005_2023-06-14_10-28-05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67409"/>
    <n v="0.12994600000000001"/>
    <n v="0.52929700000000002"/>
    <n v="3.7807E-2"/>
    <s v="1"/>
    <s v="scale_mpi_epyc_job_12530.out "/>
    <s v="scale_mpi_epyc_epyc001.orfeo.hpc_2023-06-15_02-04-28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66595"/>
    <n v="0.13333500000000001"/>
    <n v="0.61625200000000002"/>
    <n v="4.4018000000000002E-2"/>
    <s v="1"/>
    <s v="scale_mpi_epyc_job_12530.out "/>
    <s v="scale_mpi_epyc_epyc001.orfeo.hpc_2023-06-15_02-04-28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59443000000001"/>
    <n v="0.14038999999999999"/>
    <n v="0.56237999999999999"/>
    <n v="4.0169999999999997E-2"/>
    <s v="6"/>
    <s v="scale_mpi_epyc_job_12129.out "/>
    <s v="scale_mpi_epyc_epyc006_2023-06-13_02-01-02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51604999999999"/>
    <n v="0.14314499999999999"/>
    <n v="0.63650600000000002"/>
    <n v="4.5464999999999998E-2"/>
    <s v="2"/>
    <s v="scale_mpi_epyc_job_12253.out "/>
    <s v="scale_mpi_epyc_epyc002_2023-06-13_16-49-58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51467"/>
    <n v="0.123805"/>
    <n v="0.45352100000000001"/>
    <n v="3.2393999999999999E-2"/>
    <s v="5"/>
    <s v="scale_mpi_epyc_job_12146.out "/>
    <s v="scale_mpi_epyc_epyc005_2023-06-13_08-16-52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50842999999999"/>
    <n v="0.13863600000000001"/>
    <n v="0.48864099999999999"/>
    <n v="3.4903000000000003E-2"/>
    <s v="6"/>
    <s v="scale_mpi_epyc_job_12526.out "/>
    <s v="scale_mpi_epyc_epyc006_2023-06-15_00-20-46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45349000000001"/>
    <n v="0.12886500000000001"/>
    <n v="0.53670399999999996"/>
    <n v="3.8336000000000002E-2"/>
    <s v="2"/>
    <s v="scale_mpi_epyc_job_12533.out "/>
    <s v="scale_mpi_epyc_epyc002_2023-06-15_02-53-43.csv "/>
    <s v="e1 10000 100 100000 1 15"/>
    <n v="12.97124252173913"/>
    <n v="0.29707264686287066"/>
    <n v="12.377097228013389"/>
    <n v="13.565387815464872"/>
    <x v="0"/>
  </r>
  <r>
    <x v="4"/>
    <x v="0"/>
    <n v="100"/>
    <x v="2"/>
    <x v="14"/>
    <n v="1"/>
    <n v="12.836271999999999"/>
    <n v="0.117593"/>
    <n v="0.44205699999999998"/>
    <n v="3.1576E-2"/>
    <s v="1"/>
    <s v="scale_mpi_epyc_job_12530.out "/>
    <s v="scale_mpi_epyc_epyc001.orfeo.hpc_2023-06-15_02-04-28.csv "/>
    <s v="e1 10000 100 100000 1 15"/>
    <n v="12.97124252173913"/>
    <n v="0.29707264686287066"/>
    <n v="12.377097228013389"/>
    <n v="13.565387815464872"/>
    <x v="0"/>
  </r>
  <r>
    <x v="3"/>
    <x v="0"/>
    <n v="100"/>
    <x v="2"/>
    <x v="21"/>
    <n v="1"/>
    <n v="12.680049"/>
    <n v="0.152752"/>
    <n v="1.1147609999999999"/>
    <n v="5.3083999999999999E-2"/>
    <s v="7"/>
    <s v="scale_mpi_epyc_job_12139.out "/>
    <s v="scale_mpi_epyc_epyc007_2023-06-13_06-07-02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677092999999999"/>
    <n v="0.15001200000000001"/>
    <n v="1.0166580000000001"/>
    <n v="4.8411999999999997E-2"/>
    <s v="6"/>
    <s v="scale_mpi_epyc_job_12538.out "/>
    <s v="scale_mpi_epyc_epyc006_2023-06-15_06-58-51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662286999999999"/>
    <n v="0.150641"/>
    <n v="1.193962"/>
    <n v="5.6855000000000003E-2"/>
    <s v="5"/>
    <s v="scale_mpi_epyc_job_12329.out "/>
    <s v="scale_mpi_epyc_epyc005_2023-06-14_10-04-14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658606000000001"/>
    <n v="0.140377"/>
    <n v="0.90087399999999995"/>
    <n v="4.2899E-2"/>
    <s v="2"/>
    <s v="scale_mpi_epyc_job_12148.out "/>
    <s v="scale_mpi_epyc_epyc002_2023-06-13_08-39-43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653313000000001"/>
    <n v="0.150116"/>
    <n v="1.0410299999999999"/>
    <n v="4.9572999999999999E-2"/>
    <s v="4"/>
    <s v="scale_mpi_epyc_job_12531.out "/>
    <s v="scale_mpi_epyc_epyc004_2023-06-15_02-14-13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637511"/>
    <n v="0.151508"/>
    <n v="1.156298"/>
    <n v="5.5062E-2"/>
    <s v="4"/>
    <s v="scale_mpi_epyc_job_12254.out "/>
    <s v="scale_mpi_epyc_epyc004_2023-06-13_16-57-59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636960999999999"/>
    <n v="0.14564199999999999"/>
    <n v="0.83663200000000004"/>
    <n v="3.984E-2"/>
    <s v="7"/>
    <s v="scale_mpi_epyc_job_12139.out "/>
    <s v="scale_mpi_epyc_epyc007_2023-06-13_06-07-02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629970999999999"/>
    <n v="0.14042199999999999"/>
    <n v="0.92778300000000002"/>
    <n v="4.4179999999999997E-2"/>
    <s v="2"/>
    <s v="scale_mpi_epyc_job_12148.out "/>
    <s v="scale_mpi_epyc_epyc002_2023-06-13_08-39-43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622438000000001"/>
    <n v="0.145369"/>
    <n v="0.98653800000000003"/>
    <n v="4.6977999999999999E-2"/>
    <s v="5"/>
    <s v="scale_mpi_epyc_job_12523.out "/>
    <s v="scale_mpi_epyc_epyc005_2023-06-14_23-12-39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614412"/>
    <n v="0.13365099999999999"/>
    <n v="0.82762999999999998"/>
    <n v="3.9411000000000002E-2"/>
    <s v="1"/>
    <s v="scale_mpi_epyc_job_12527.out "/>
    <s v="scale_mpi_epyc_epyc001.orfeo.hpc_2023-06-15_01-08-46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597670000000001"/>
    <n v="0.153138"/>
    <n v="1.1687829999999999"/>
    <n v="5.5655999999999997E-2"/>
    <s v="2"/>
    <s v="scale_mpi_epyc_job_12148.out "/>
    <s v="scale_mpi_epyc_epyc002_2023-06-13_08-39-43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595439000000001"/>
    <n v="0.123679"/>
    <n v="0.68955699999999998"/>
    <n v="3.2835999999999997E-2"/>
    <s v="6"/>
    <s v="scale_mpi_epyc_job_12538.out "/>
    <s v="scale_mpi_epyc_epyc006_2023-06-15_06-58-51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569277"/>
    <n v="0.117565"/>
    <n v="0.60743400000000003"/>
    <n v="2.8924999999999999E-2"/>
    <s v="1"/>
    <s v="scale_mpi_epyc_job_12527.out "/>
    <s v="scale_mpi_epyc_epyc001.orfeo.hpc_2023-06-15_01-08-46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561457000000001"/>
    <n v="0.14941299999999999"/>
    <n v="0.95678600000000003"/>
    <n v="4.5560999999999997E-2"/>
    <s v="5"/>
    <s v="scale_mpi_epyc_job_12523.out "/>
    <s v="scale_mpi_epyc_epyc005_2023-06-14_23-12-39.csv "/>
    <s v="e3 10000 100 100000 1 22"/>
    <n v="12.596707999999998"/>
    <n v="0.19322536242645713"/>
    <n v="12.210257275147084"/>
    <n v="12.983158724852911"/>
    <x v="0"/>
  </r>
  <r>
    <x v="4"/>
    <x v="0"/>
    <n v="100"/>
    <x v="2"/>
    <x v="15"/>
    <n v="1"/>
    <n v="12.561178"/>
    <n v="0.52502400000000005"/>
    <n v="2.2646860000000002"/>
    <n v="0.150979"/>
    <s v="6"/>
    <s v="scale_mpi_epyc_job_12129.out "/>
    <s v="scale_mpi_epyc_epyc006_2023-06-13_02-01-02.csv "/>
    <s v="e1 10000 100 100000 1 16"/>
    <n v="12.328149999999999"/>
    <n v="0.13658903521412447"/>
    <n v="12.054971929571749"/>
    <n v="12.601328070428249"/>
    <x v="0"/>
  </r>
  <r>
    <x v="3"/>
    <x v="0"/>
    <n v="100"/>
    <x v="2"/>
    <x v="21"/>
    <n v="1"/>
    <n v="12.547212"/>
    <n v="0.23424300000000001"/>
    <n v="2.3313449999999998"/>
    <n v="0.111016"/>
    <s v="7"/>
    <s v="scale_mpi_epyc_job_12139.out "/>
    <s v="scale_mpi_epyc_epyc007_2023-06-13_06-07-02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513814"/>
    <n v="0.19911100000000001"/>
    <n v="2.008559"/>
    <n v="9.5645999999999995E-2"/>
    <s v="7"/>
    <s v="scale_mpi_epyc_job_12139.out "/>
    <s v="scale_mpi_epyc_epyc007_2023-06-13_06-07-02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458149000000001"/>
    <n v="0.12684599999999999"/>
    <n v="0.70559400000000005"/>
    <n v="3.3599999999999998E-2"/>
    <s v="5"/>
    <s v="scale_mpi_epyc_job_12523.out "/>
    <s v="scale_mpi_epyc_epyc005_2023-06-14_23-12-39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447196"/>
    <n v="0.142043"/>
    <n v="1.0242249999999999"/>
    <n v="4.8772999999999997E-2"/>
    <s v="1"/>
    <s v="scale_mpi_epyc_job_12333.out "/>
    <s v="scale_mpi_epyc_epyc001.orfeo.hpc_2023-06-14_12-04-14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445"/>
    <n v="0.13675899999999999"/>
    <n v="0.86042300000000005"/>
    <n v="4.0973000000000002E-2"/>
    <s v="1"/>
    <s v="scale_mpi_epyc_job_12527.out "/>
    <s v="scale_mpi_epyc_epyc001.orfeo.hpc_2023-06-15_01-08-46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432290999999999"/>
    <n v="0.15060799999999999"/>
    <n v="1.000216"/>
    <n v="4.7628999999999998E-2"/>
    <s v="1"/>
    <s v="scale_mpi_epyc_job_12337.out "/>
    <s v="scale_mpi_epyc_epyc001.orfeo.hpc_2023-06-14_12-46-36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431214000000001"/>
    <n v="0.13128100000000001"/>
    <n v="0.78979699999999997"/>
    <n v="3.7608999999999997E-2"/>
    <s v="7"/>
    <s v="scale_mpi_epyc_job_12504.out "/>
    <s v="scale_mpi_epyc_epyc007_2023-06-14_18-51-36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401921"/>
    <n v="0.140014"/>
    <n v="0.96392699999999998"/>
    <n v="4.5900999999999997E-2"/>
    <s v="6"/>
    <s v="scale_mpi_epyc_job_12538.out "/>
    <s v="scale_mpi_epyc_epyc006_2023-06-15_06-58-51.csv "/>
    <s v="e3 10000 100 100000 1 22"/>
    <n v="12.596707999999998"/>
    <n v="0.19322536242645713"/>
    <n v="12.210257275147084"/>
    <n v="12.983158724852911"/>
    <x v="0"/>
  </r>
  <r>
    <x v="3"/>
    <x v="0"/>
    <n v="100"/>
    <x v="2"/>
    <x v="21"/>
    <n v="1"/>
    <n v="12.394753"/>
    <n v="0.134852"/>
    <n v="0.82962599999999997"/>
    <n v="3.9505999999999999E-2"/>
    <s v="2"/>
    <s v="scale_mpi_epyc_job_12148.out "/>
    <s v="scale_mpi_epyc_epyc002_2023-06-13_08-39-43.csv "/>
    <s v="e3 10000 100 100000 1 22"/>
    <n v="12.596707999999998"/>
    <n v="0.19322536242645713"/>
    <n v="12.210257275147084"/>
    <n v="12.983158724852911"/>
    <x v="0"/>
  </r>
  <r>
    <x v="4"/>
    <x v="0"/>
    <n v="100"/>
    <x v="2"/>
    <x v="15"/>
    <n v="1"/>
    <n v="12.391875000000001"/>
    <n v="0.14138000000000001"/>
    <n v="0.78447500000000003"/>
    <n v="5.2297999999999997E-2"/>
    <s v="5"/>
    <s v="scale_mpi_epyc_job_12146.out "/>
    <s v="scale_mpi_epyc_epyc005_2023-06-13_08-16-52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385248000000001"/>
    <n v="0.12900400000000001"/>
    <n v="0.581013"/>
    <n v="3.8733999999999998E-2"/>
    <s v="5"/>
    <s v="scale_mpi_epyc_job_12146.out "/>
    <s v="scale_mpi_epyc_epyc005_2023-06-13_08-16-52.csv "/>
    <s v="e1 10000 100 100000 1 16"/>
    <n v="12.328149999999999"/>
    <n v="0.13658903521412447"/>
    <n v="12.054971929571749"/>
    <n v="12.601328070428249"/>
    <x v="0"/>
  </r>
  <r>
    <x v="3"/>
    <x v="0"/>
    <n v="100"/>
    <x v="2"/>
    <x v="21"/>
    <n v="1"/>
    <n v="12.380841"/>
    <n v="0.12818099999999999"/>
    <n v="0.749421"/>
    <n v="3.5687000000000003E-2"/>
    <s v="2"/>
    <s v="scale_mpi_epyc_job_12148.out "/>
    <s v="scale_mpi_epyc_epyc002_2023-06-13_08-39-43.csv "/>
    <s v="e3 10000 100 100000 1 22"/>
    <n v="12.596707999999998"/>
    <n v="0.19322536242645713"/>
    <n v="12.210257275147084"/>
    <n v="12.983158724852911"/>
    <x v="0"/>
  </r>
  <r>
    <x v="4"/>
    <x v="0"/>
    <n v="100"/>
    <x v="2"/>
    <x v="15"/>
    <n v="1"/>
    <n v="12.379313"/>
    <n v="0.13914000000000001"/>
    <n v="0.70656799999999997"/>
    <n v="4.7105000000000001E-2"/>
    <s v="5"/>
    <s v="scale_mpi_epyc_job_12146.out "/>
    <s v="scale_mpi_epyc_epyc005_2023-06-13_08-16-52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373023"/>
    <n v="0.14408099999999999"/>
    <n v="0.65359900000000004"/>
    <n v="4.3573000000000001E-2"/>
    <s v="2"/>
    <s v="scale_mpi_epyc_job_12533.out "/>
    <s v="scale_mpi_epyc_epyc002_2023-06-15_02-53-43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366439"/>
    <n v="0.138654"/>
    <n v="0.65065799999999996"/>
    <n v="4.3376999999999999E-2"/>
    <s v="2"/>
    <s v="scale_mpi_epyc_job_12533.out "/>
    <s v="scale_mpi_epyc_epyc002_2023-06-15_02-53-43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366106"/>
    <n v="0.128692"/>
    <n v="0.61685999999999996"/>
    <n v="4.1124000000000001E-2"/>
    <s v="5"/>
    <s v="scale_mpi_epyc_job_12331.out "/>
    <s v="scale_mpi_epyc_epyc005_2023-06-14_10-28-05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366097999999999"/>
    <n v="0.13281299999999999"/>
    <n v="0.606209"/>
    <n v="4.0413999999999999E-2"/>
    <s v="6"/>
    <s v="scale_mpi_epyc_job_12180.out "/>
    <s v="scale_mpi_epyc_epyc006_2023-06-13_10-24-13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358197000000001"/>
    <n v="0.15121100000000001"/>
    <n v="0.77813600000000005"/>
    <n v="5.1875999999999999E-2"/>
    <s v="2"/>
    <s v="scale_mpi_epyc_job_12253.out "/>
    <s v="scale_mpi_epyc_epyc002_2023-06-13_16-49-58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355874999999999"/>
    <n v="0.35073900000000002"/>
    <n v="3.290759"/>
    <n v="0.219384"/>
    <s v="6"/>
    <s v="scale_mpi_epyc_job_12129.out "/>
    <s v="scale_mpi_epyc_epyc006_2023-06-13_02-01-02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349774"/>
    <n v="0.14684"/>
    <n v="0.59235000000000004"/>
    <n v="3.9489999999999997E-2"/>
    <s v="2"/>
    <s v="scale_mpi_epyc_job_12533.out "/>
    <s v="scale_mpi_epyc_epyc002_2023-06-15_02-53-43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348178000000001"/>
    <n v="0.11963500000000001"/>
    <n v="0.50085500000000005"/>
    <n v="3.3390000000000003E-2"/>
    <s v="1"/>
    <s v="scale_mpi_epyc_job_12335.out "/>
    <s v="scale_mpi_epyc_epyc001.orfeo.hpc_2023-06-14_12-28-13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327038"/>
    <n v="0.14341499999999999"/>
    <n v="0.62893399999999999"/>
    <n v="4.1929000000000001E-2"/>
    <s v="6"/>
    <s v="scale_mpi_epyc_job_12129.out "/>
    <s v="scale_mpi_epyc_epyc006_2023-06-13_02-01-02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288410000000001"/>
    <n v="0.13234599999999999"/>
    <n v="0.67335900000000004"/>
    <n v="4.4891E-2"/>
    <s v="1"/>
    <s v="scale_mpi_epyc_job_12530.out "/>
    <s v="scale_mpi_epyc_epyc001.orfeo.hpc_2023-06-15_02-04-28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282423"/>
    <n v="0.12585199999999999"/>
    <n v="0.56727399999999994"/>
    <n v="3.7817999999999997E-2"/>
    <s v="1"/>
    <s v="scale_mpi_epyc_job_12530.out "/>
    <s v="scale_mpi_epyc_epyc001.orfeo.hpc_2023-06-15_02-04-28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277881000000001"/>
    <n v="0.13700000000000001"/>
    <n v="0.59675400000000001"/>
    <n v="3.9784E-2"/>
    <s v="6"/>
    <s v="scale_mpi_epyc_job_12526.out "/>
    <s v="scale_mpi_epyc_epyc006_2023-06-15_00-20-46.csv "/>
    <s v="e1 10000 100 100000 1 16"/>
    <n v="12.328149999999999"/>
    <n v="0.13658903521412447"/>
    <n v="12.054971929571749"/>
    <n v="12.601328070428249"/>
    <x v="0"/>
  </r>
  <r>
    <x v="3"/>
    <x v="0"/>
    <n v="100"/>
    <x v="2"/>
    <x v="22"/>
    <n v="1"/>
    <n v="12.224750999999999"/>
    <n v="0.20377300000000001"/>
    <n v="1.0293209999999999"/>
    <n v="4.6787000000000002E-2"/>
    <s v="1"/>
    <s v="scale_mpi_epyc_job_12527.out "/>
    <s v="scale_mpi_epyc_epyc001.orfeo.hpc_2023-06-15_01-08-46.csv "/>
    <s v="e3 10000 100 100000 1 23"/>
    <n v="12.094215730769228"/>
    <n v="0.11805646826482695"/>
    <n v="11.858102794239574"/>
    <n v="12.330328667298883"/>
    <x v="0"/>
  </r>
  <r>
    <x v="4"/>
    <x v="0"/>
    <n v="100"/>
    <x v="2"/>
    <x v="15"/>
    <n v="1"/>
    <n v="12.224335999999999"/>
    <n v="0.147594"/>
    <n v="0.81937599999999999"/>
    <n v="5.4625E-2"/>
    <s v="8"/>
    <s v="scale_mpi_epyc_job_12327.out "/>
    <s v="scale_mpi_epyc_epyc008_2023-06-14_10-04-01.csv "/>
    <s v="e1 10000 100 100000 1 16"/>
    <n v="12.328149999999999"/>
    <n v="0.13658903521412447"/>
    <n v="12.054971929571749"/>
    <n v="12.601328070428249"/>
    <x v="0"/>
  </r>
  <r>
    <x v="3"/>
    <x v="0"/>
    <n v="100"/>
    <x v="2"/>
    <x v="22"/>
    <n v="1"/>
    <n v="12.206600999999999"/>
    <n v="0.14446500000000001"/>
    <n v="0.926261"/>
    <n v="4.2103000000000002E-2"/>
    <s v="5"/>
    <s v="scale_mpi_epyc_job_12523.out "/>
    <s v="scale_mpi_epyc_epyc005_2023-06-14_23-12-39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172682"/>
    <n v="0.161275"/>
    <n v="1.1877519999999999"/>
    <n v="5.3989000000000002E-2"/>
    <s v="7"/>
    <s v="scale_mpi_epyc_job_12139.out "/>
    <s v="scale_mpi_epyc_epyc007_2023-06-13_06-07-02.csv "/>
    <s v="e3 10000 100 100000 1 23"/>
    <n v="12.094215730769228"/>
    <n v="0.11805646826482695"/>
    <n v="11.858102794239574"/>
    <n v="12.330328667298883"/>
    <x v="0"/>
  </r>
  <r>
    <x v="4"/>
    <x v="0"/>
    <n v="100"/>
    <x v="2"/>
    <x v="15"/>
    <n v="1"/>
    <n v="12.16818"/>
    <n v="0.135189"/>
    <n v="0.62999700000000003"/>
    <n v="4.2000000000000003E-2"/>
    <s v="1"/>
    <s v="scale_mpi_epyc_job_12530.out "/>
    <s v="scale_mpi_epyc_epyc001.orfeo.hpc_2023-06-15_02-04-28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167102999999999"/>
    <n v="0.138069"/>
    <n v="0.60211999999999999"/>
    <n v="4.0141000000000003E-2"/>
    <s v="5"/>
    <s v="scale_mpi_epyc_job_12146.out "/>
    <s v="scale_mpi_epyc_epyc005_2023-06-13_08-16-52.csv "/>
    <s v="e1 10000 100 100000 1 16"/>
    <n v="12.328149999999999"/>
    <n v="0.13658903521412447"/>
    <n v="12.054971929571749"/>
    <n v="12.601328070428249"/>
    <x v="0"/>
  </r>
  <r>
    <x v="4"/>
    <x v="0"/>
    <n v="100"/>
    <x v="2"/>
    <x v="15"/>
    <n v="1"/>
    <n v="12.164341"/>
    <n v="0.13824"/>
    <n v="0.67927999999999999"/>
    <n v="4.5284999999999999E-2"/>
    <s v="6"/>
    <s v="scale_mpi_epyc_job_12526.out "/>
    <s v="scale_mpi_epyc_epyc006_2023-06-15_00-20-46.csv "/>
    <s v="e1 10000 100 100000 1 16"/>
    <n v="12.328149999999999"/>
    <n v="0.13658903521412447"/>
    <n v="12.054971929571749"/>
    <n v="12.601328070428249"/>
    <x v="0"/>
  </r>
  <r>
    <x v="3"/>
    <x v="0"/>
    <n v="100"/>
    <x v="2"/>
    <x v="22"/>
    <n v="1"/>
    <n v="12.161325"/>
    <n v="0.12615499999999999"/>
    <n v="0.79780200000000001"/>
    <n v="3.6263999999999998E-2"/>
    <s v="5"/>
    <s v="scale_mpi_epyc_job_12329.out "/>
    <s v="scale_mpi_epyc_epyc005_2023-06-14_10-04-14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153981"/>
    <n v="0.14718100000000001"/>
    <n v="1.1054060000000001"/>
    <n v="5.0245999999999999E-2"/>
    <s v="2"/>
    <s v="scale_mpi_epyc_job_12148.out "/>
    <s v="scale_mpi_epyc_epyc002_2023-06-13_08-39-43.csv "/>
    <s v="e3 10000 100 100000 1 23"/>
    <n v="12.094215730769228"/>
    <n v="0.11805646826482695"/>
    <n v="11.858102794239574"/>
    <n v="12.330328667298883"/>
    <x v="0"/>
  </r>
  <r>
    <x v="4"/>
    <x v="0"/>
    <n v="100"/>
    <x v="2"/>
    <x v="15"/>
    <n v="1"/>
    <n v="12.152875999999999"/>
    <n v="0.13983899999999999"/>
    <n v="0.70617399999999997"/>
    <n v="4.7078000000000002E-2"/>
    <s v="6"/>
    <s v="scale_mpi_epyc_job_12526.out "/>
    <s v="scale_mpi_epyc_epyc006_2023-06-15_00-20-46.csv "/>
    <s v="e1 10000 100 100000 1 16"/>
    <n v="12.328149999999999"/>
    <n v="0.13658903521412447"/>
    <n v="12.054971929571749"/>
    <n v="12.601328070428249"/>
    <x v="0"/>
  </r>
  <r>
    <x v="3"/>
    <x v="0"/>
    <n v="100"/>
    <x v="2"/>
    <x v="22"/>
    <n v="1"/>
    <n v="12.143139"/>
    <n v="0.14881800000000001"/>
    <n v="1.003981"/>
    <n v="4.5636000000000003E-2"/>
    <s v="5"/>
    <s v="scale_mpi_epyc_job_12523.out "/>
    <s v="scale_mpi_epyc_epyc005_2023-06-14_23-12-39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136367"/>
    <n v="0.16054399999999999"/>
    <n v="1.261706"/>
    <n v="5.7349999999999998E-2"/>
    <s v="6"/>
    <s v="scale_mpi_epyc_job_12538.out "/>
    <s v="scale_mpi_epyc_epyc006_2023-06-15_06-58-51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132294"/>
    <n v="0.13924500000000001"/>
    <n v="0.93539300000000003"/>
    <n v="4.2518E-2"/>
    <s v="4"/>
    <s v="scale_mpi_epyc_job_12531.out "/>
    <s v="scale_mpi_epyc_epyc004_2023-06-15_02-14-13.csv "/>
    <s v="e3 10000 100 100000 1 23"/>
    <n v="12.094215730769228"/>
    <n v="0.11805646826482695"/>
    <n v="11.858102794239574"/>
    <n v="12.330328667298883"/>
    <x v="0"/>
  </r>
  <r>
    <x v="4"/>
    <x v="0"/>
    <n v="100"/>
    <x v="2"/>
    <x v="15"/>
    <n v="1"/>
    <n v="12.129165"/>
    <n v="0.12453599999999999"/>
    <n v="0.534331"/>
    <n v="3.5622000000000001E-2"/>
    <s v="5"/>
    <s v="scale_mpi_epyc_job_12146.out "/>
    <s v="scale_mpi_epyc_epyc005_2023-06-13_08-16-52.csv "/>
    <s v="e1 10000 100 100000 1 16"/>
    <n v="12.328149999999999"/>
    <n v="0.13658903521412447"/>
    <n v="12.054971929571749"/>
    <n v="12.601328070428249"/>
    <x v="0"/>
  </r>
  <r>
    <x v="3"/>
    <x v="0"/>
    <n v="100"/>
    <x v="2"/>
    <x v="22"/>
    <n v="1"/>
    <n v="12.126727000000001"/>
    <n v="0.14479700000000001"/>
    <n v="0.89748000000000006"/>
    <n v="4.0794999999999998E-2"/>
    <s v="4"/>
    <s v="scale_mpi_epyc_job_12531.out "/>
    <s v="scale_mpi_epyc_epyc004_2023-06-15_02-14-13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123994"/>
    <n v="0.13603799999999999"/>
    <n v="0.92936300000000005"/>
    <n v="4.2243999999999997E-2"/>
    <s v="4"/>
    <s v="scale_mpi_epyc_job_12254.out "/>
    <s v="scale_mpi_epyc_epyc004_2023-06-13_16-57-59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113216"/>
    <n v="0.1216"/>
    <n v="0.68925199999999998"/>
    <n v="3.1329999999999997E-2"/>
    <s v="1"/>
    <s v="scale_mpi_epyc_job_12527.out "/>
    <s v="scale_mpi_epyc_epyc001.orfeo.hpc_2023-06-15_01-08-46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101877"/>
    <n v="0.23733399999999999"/>
    <n v="0.90483000000000002"/>
    <n v="4.1128999999999999E-2"/>
    <s v="7"/>
    <s v="scale_mpi_epyc_job_12139.out "/>
    <s v="scale_mpi_epyc_epyc007_2023-06-13_06-07-02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101799"/>
    <n v="0.14146800000000001"/>
    <n v="0.99370000000000003"/>
    <n v="4.5168E-2"/>
    <s v="5"/>
    <s v="scale_mpi_epyc_job_12523.out "/>
    <s v="scale_mpi_epyc_epyc005_2023-06-14_23-12-39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090382999999999"/>
    <n v="0.15914800000000001"/>
    <n v="1.216979"/>
    <n v="5.5316999999999998E-2"/>
    <s v="2"/>
    <s v="scale_mpi_epyc_job_12148.out "/>
    <s v="scale_mpi_epyc_epyc002_2023-06-13_08-39-43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088843000000001"/>
    <n v="0.14213799999999999"/>
    <n v="0.87100999999999995"/>
    <n v="3.9591000000000001E-2"/>
    <s v="1"/>
    <s v="scale_mpi_epyc_job_12527.out "/>
    <s v="scale_mpi_epyc_epyc001.orfeo.hpc_2023-06-15_01-08-46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079542"/>
    <n v="0.14039199999999999"/>
    <n v="0.93663799999999997"/>
    <n v="4.2574000000000001E-2"/>
    <s v="6"/>
    <s v="scale_mpi_epyc_job_12538.out "/>
    <s v="scale_mpi_epyc_epyc006_2023-06-15_06-58-51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06504"/>
    <n v="0.14685300000000001"/>
    <n v="1.1601090000000001"/>
    <n v="5.2732000000000001E-2"/>
    <s v="4"/>
    <s v="scale_mpi_epyc_job_12531.out "/>
    <s v="scale_mpi_epyc_epyc004_2023-06-15_02-14-13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2.055968"/>
    <n v="0.155694"/>
    <n v="0.77172099999999999"/>
    <n v="3.5077999999999998E-2"/>
    <s v="7"/>
    <s v="scale_mpi_epyc_job_12139.out "/>
    <s v="scale_mpi_epyc_epyc007_2023-06-13_06-07-02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1.977010999999999"/>
    <n v="0.14115900000000001"/>
    <n v="1.0034940000000001"/>
    <n v="4.5613000000000001E-2"/>
    <s v="7"/>
    <s v="scale_mpi_epyc_job_12504.out "/>
    <s v="scale_mpi_epyc_epyc007_2023-06-14_18-51-36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1.973394000000001"/>
    <n v="0.13997200000000001"/>
    <n v="1.0048919999999999"/>
    <n v="4.5677000000000002E-2"/>
    <s v="1"/>
    <s v="scale_mpi_epyc_job_12337.out "/>
    <s v="scale_mpi_epyc_epyc001.orfeo.hpc_2023-06-14_12-46-36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1.959097"/>
    <n v="0.14710699999999999"/>
    <n v="1.089248"/>
    <n v="4.9510999999999999E-2"/>
    <s v="1"/>
    <s v="scale_mpi_epyc_job_12333.out "/>
    <s v="scale_mpi_epyc_epyc001.orfeo.hpc_2023-06-14_12-04-14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1.956794"/>
    <n v="0.13770199999999999"/>
    <n v="0.92739099999999997"/>
    <n v="4.2153999999999997E-2"/>
    <s v="7"/>
    <s v="scale_mpi_epyc_job_12139.out "/>
    <s v="scale_mpi_epyc_epyc007_2023-06-13_06-07-02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1.95304"/>
    <n v="0.13278200000000001"/>
    <n v="0.93474000000000002"/>
    <n v="4.2487999999999998E-2"/>
    <s v="6"/>
    <s v="scale_mpi_epyc_job_12538.out "/>
    <s v="scale_mpi_epyc_epyc006_2023-06-15_06-58-51.csv "/>
    <s v="e3 10000 100 100000 1 23"/>
    <n v="12.094215730769228"/>
    <n v="0.11805646826482695"/>
    <n v="11.858102794239574"/>
    <n v="12.330328667298883"/>
    <x v="0"/>
  </r>
  <r>
    <x v="3"/>
    <x v="0"/>
    <n v="100"/>
    <x v="2"/>
    <x v="22"/>
    <n v="1"/>
    <n v="11.947454"/>
    <n v="0.14419499999999999"/>
    <n v="1.0725389999999999"/>
    <n v="4.8751999999999997E-2"/>
    <s v="2"/>
    <s v="scale_mpi_epyc_job_12148.out "/>
    <s v="scale_mpi_epyc_epyc002_2023-06-13_08-39-43.csv "/>
    <s v="e3 10000 100 100000 1 23"/>
    <n v="12.094215730769228"/>
    <n v="0.11805646826482695"/>
    <n v="11.858102794239574"/>
    <n v="12.330328667298883"/>
    <x v="0"/>
  </r>
  <r>
    <x v="4"/>
    <x v="0"/>
    <n v="100"/>
    <x v="2"/>
    <x v="16"/>
    <n v="1"/>
    <n v="11.937139"/>
    <n v="0.55968700000000005"/>
    <n v="3.3459750000000001"/>
    <n v="0.209123"/>
    <s v="6"/>
    <s v="scale_mpi_epyc_job_12129.out "/>
    <s v="scale_mpi_epyc_epyc006_2023-06-13_02-01-02.csv "/>
    <s v="e1 10000 100 100000 1 17"/>
    <n v="11.685698913043478"/>
    <n v="0.1369220124320491"/>
    <n v="11.411854888179379"/>
    <n v="11.959542937907576"/>
    <x v="0"/>
  </r>
  <r>
    <x v="3"/>
    <x v="0"/>
    <n v="100"/>
    <x v="2"/>
    <x v="22"/>
    <n v="1"/>
    <n v="11.904142999999999"/>
    <n v="0.13161300000000001"/>
    <n v="0.78017000000000003"/>
    <n v="3.5462E-2"/>
    <s v="2"/>
    <s v="scale_mpi_epyc_job_12148.out "/>
    <s v="scale_mpi_epyc_epyc002_2023-06-13_08-39-43.csv "/>
    <s v="e3 10000 100 100000 1 23"/>
    <n v="12.094215730769228"/>
    <n v="0.11805646826482695"/>
    <n v="11.858102794239574"/>
    <n v="12.330328667298883"/>
    <x v="0"/>
  </r>
  <r>
    <x v="3"/>
    <x v="0"/>
    <n v="100"/>
    <x v="2"/>
    <x v="23"/>
    <n v="1"/>
    <n v="11.810964999999999"/>
    <n v="0.132295"/>
    <n v="0.92590700000000004"/>
    <n v="4.0257000000000001E-2"/>
    <s v="4"/>
    <s v="scale_mpi_epyc_job_12531.out "/>
    <s v="scale_mpi_epyc_epyc004_2023-06-15_02-14-13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810946"/>
    <n v="0.14130699999999999"/>
    <n v="0.91288199999999997"/>
    <n v="3.9690999999999997E-2"/>
    <s v="7"/>
    <s v="scale_mpi_epyc_job_12139.out "/>
    <s v="scale_mpi_epyc_epyc007_2023-06-13_06-07-02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767442000000001"/>
    <n v="0.142927"/>
    <n v="0.87124199999999996"/>
    <n v="5.4453000000000001E-2"/>
    <s v="1"/>
    <s v="scale_mpi_epyc_job_12335.out "/>
    <s v="scale_mpi_epyc_epyc001.orfeo.hpc_2023-06-14_12-28-13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765383999999999"/>
    <n v="0.15182799999999999"/>
    <n v="1.2023010000000001"/>
    <n v="5.2274000000000001E-2"/>
    <s v="6"/>
    <s v="scale_mpi_epyc_job_12538.out "/>
    <s v="scale_mpi_epyc_epyc006_2023-06-15_06-58-51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762502"/>
    <n v="0.14221700000000001"/>
    <n v="0.72105399999999997"/>
    <n v="4.5066000000000002E-2"/>
    <s v="6"/>
    <s v="scale_mpi_epyc_job_12180.out "/>
    <s v="scale_mpi_epyc_epyc006_2023-06-13_10-24-13.csv "/>
    <s v="e1 10000 100 100000 1 17"/>
    <n v="11.685698913043478"/>
    <n v="0.1369220124320491"/>
    <n v="11.411854888179379"/>
    <n v="11.959542937907576"/>
    <x v="0"/>
  </r>
  <r>
    <x v="4"/>
    <x v="0"/>
    <n v="100"/>
    <x v="2"/>
    <x v="16"/>
    <n v="1"/>
    <n v="11.753368"/>
    <n v="0.14443500000000001"/>
    <n v="0.67156700000000003"/>
    <n v="4.1973000000000003E-2"/>
    <s v="5"/>
    <s v="scale_mpi_epyc_job_12146.out "/>
    <s v="scale_mpi_epyc_epyc005_2023-06-13_08-16-52.csv "/>
    <s v="e1 10000 100 100000 1 17"/>
    <n v="11.685698913043478"/>
    <n v="0.1369220124320491"/>
    <n v="11.411854888179379"/>
    <n v="11.959542937907576"/>
    <x v="0"/>
  </r>
  <r>
    <x v="4"/>
    <x v="0"/>
    <n v="100"/>
    <x v="2"/>
    <x v="16"/>
    <n v="1"/>
    <n v="11.752858"/>
    <n v="0.14327300000000001"/>
    <n v="0.80118599999999995"/>
    <n v="5.0074E-2"/>
    <s v="5"/>
    <s v="scale_mpi_epyc_job_12331.out "/>
    <s v="scale_mpi_epyc_epyc005_2023-06-14_10-28-05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751535000000001"/>
    <n v="0.13914599999999999"/>
    <n v="0.99930200000000002"/>
    <n v="4.3448000000000001E-2"/>
    <s v="2"/>
    <s v="scale_mpi_epyc_job_12148.out "/>
    <s v="scale_mpi_epyc_epyc002_2023-06-13_08-39-43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744016"/>
    <n v="0.137347"/>
    <n v="0.73588299999999995"/>
    <n v="4.5992999999999999E-2"/>
    <s v="5"/>
    <s v="scale_mpi_epyc_job_12146.out "/>
    <s v="scale_mpi_epyc_epyc005_2023-06-13_08-16-52.csv "/>
    <s v="e1 10000 100 100000 1 17"/>
    <n v="11.685698913043478"/>
    <n v="0.1369220124320491"/>
    <n v="11.411854888179379"/>
    <n v="11.959542937907576"/>
    <x v="0"/>
  </r>
  <r>
    <x v="4"/>
    <x v="0"/>
    <n v="100"/>
    <x v="2"/>
    <x v="16"/>
    <n v="1"/>
    <n v="11.743993"/>
    <n v="0.134577"/>
    <n v="0.66474"/>
    <n v="4.1546E-2"/>
    <s v="5"/>
    <s v="scale_mpi_epyc_job_12146.out "/>
    <s v="scale_mpi_epyc_epyc005_2023-06-13_08-16-52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739679000000001"/>
    <n v="0.13375899999999999"/>
    <n v="0.98122699999999996"/>
    <n v="4.2661999999999999E-2"/>
    <s v="2"/>
    <s v="scale_mpi_epyc_job_12148.out "/>
    <s v="scale_mpi_epyc_epyc002_2023-06-13_08-39-43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737895"/>
    <n v="0.14208100000000001"/>
    <n v="0.69854099999999997"/>
    <n v="4.3659000000000003E-2"/>
    <s v="6"/>
    <s v="scale_mpi_epyc_job_12526.out "/>
    <s v="scale_mpi_epyc_epyc006_2023-06-15_00-20-46.csv "/>
    <s v="e1 10000 100 100000 1 17"/>
    <n v="11.685698913043478"/>
    <n v="0.1369220124320491"/>
    <n v="11.411854888179379"/>
    <n v="11.959542937907576"/>
    <x v="0"/>
  </r>
  <r>
    <x v="4"/>
    <x v="0"/>
    <n v="100"/>
    <x v="2"/>
    <x v="16"/>
    <n v="1"/>
    <n v="11.729746"/>
    <n v="0.13997000000000001"/>
    <n v="0.70806500000000006"/>
    <n v="4.4254000000000002E-2"/>
    <s v="2"/>
    <s v="scale_mpi_epyc_job_12533.out "/>
    <s v="scale_mpi_epyc_epyc002_2023-06-15_02-53-43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715158000000001"/>
    <n v="0.1308"/>
    <n v="0.86692400000000003"/>
    <n v="3.7692000000000003E-2"/>
    <s v="4"/>
    <s v="scale_mpi_epyc_job_12531.out "/>
    <s v="scale_mpi_epyc_epyc004_2023-06-15_02-14-13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714093"/>
    <n v="0.14613100000000001"/>
    <n v="1.1021259999999999"/>
    <n v="4.7919000000000003E-2"/>
    <s v="5"/>
    <s v="scale_mpi_epyc_job_12329.out "/>
    <s v="scale_mpi_epyc_epyc005_2023-06-14_10-04-14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711342"/>
    <n v="0.13317699999999999"/>
    <n v="0.83525700000000003"/>
    <n v="3.6316000000000001E-2"/>
    <s v="2"/>
    <s v="scale_mpi_epyc_job_12148.out "/>
    <s v="scale_mpi_epyc_epyc002_2023-06-13_08-39-43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70411"/>
    <n v="0.127023"/>
    <n v="0.598028"/>
    <n v="3.7377000000000001E-2"/>
    <s v="2"/>
    <s v="scale_mpi_epyc_job_12533.out "/>
    <s v="scale_mpi_epyc_epyc002_2023-06-15_02-53-43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698046"/>
    <n v="0.15517500000000001"/>
    <n v="1.2816529999999999"/>
    <n v="5.5724000000000003E-2"/>
    <s v="1"/>
    <s v="scale_mpi_epyc_job_12527.out "/>
    <s v="scale_mpi_epyc_epyc001.orfeo.hpc_2023-06-15_01-08-46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694591000000001"/>
    <n v="0.14811199999999999"/>
    <n v="1.217163"/>
    <n v="5.2920000000000002E-2"/>
    <s v="4"/>
    <s v="scale_mpi_epyc_job_12254.out "/>
    <s v="scale_mpi_epyc_epyc004_2023-06-13_16-57-59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687141"/>
    <n v="0.33086599999999999"/>
    <n v="3.2275230000000001"/>
    <n v="0.20172000000000001"/>
    <s v="6"/>
    <s v="scale_mpi_epyc_job_12129.out "/>
    <s v="scale_mpi_epyc_epyc006_2023-06-13_02-01-02.csv "/>
    <s v="e1 10000 100 100000 1 17"/>
    <n v="11.685698913043478"/>
    <n v="0.1369220124320491"/>
    <n v="11.411854888179379"/>
    <n v="11.959542937907576"/>
    <x v="0"/>
  </r>
  <r>
    <x v="4"/>
    <x v="0"/>
    <n v="100"/>
    <x v="2"/>
    <x v="16"/>
    <n v="1"/>
    <n v="11.685426"/>
    <n v="0.13408400000000001"/>
    <n v="0.646845"/>
    <n v="4.0427999999999999E-2"/>
    <s v="1"/>
    <s v="scale_mpi_epyc_job_12530.out "/>
    <s v="scale_mpi_epyc_epyc001.orfeo.hpc_2023-06-15_02-04-28.csv "/>
    <s v="e1 10000 100 100000 1 17"/>
    <n v="11.685698913043478"/>
    <n v="0.1369220124320491"/>
    <n v="11.411854888179379"/>
    <n v="11.959542937907576"/>
    <x v="0"/>
  </r>
  <r>
    <x v="4"/>
    <x v="0"/>
    <n v="100"/>
    <x v="2"/>
    <x v="16"/>
    <n v="1"/>
    <n v="11.680401"/>
    <n v="0.14055400000000001"/>
    <n v="0.77164699999999997"/>
    <n v="4.8228E-2"/>
    <s v="1"/>
    <s v="scale_mpi_epyc_job_12530.out "/>
    <s v="scale_mpi_epyc_epyc001.orfeo.hpc_2023-06-15_02-04-28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676003"/>
    <n v="0.121228"/>
    <n v="0.71360199999999996"/>
    <n v="3.1026000000000001E-2"/>
    <s v="5"/>
    <s v="scale_mpi_epyc_job_12523.out "/>
    <s v="scale_mpi_epyc_epyc005_2023-06-14_23-12-39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673856000000001"/>
    <n v="0.14449300000000001"/>
    <n v="1.0277609999999999"/>
    <n v="4.4685000000000002E-2"/>
    <s v="7"/>
    <s v="scale_mpi_epyc_job_12139.out "/>
    <s v="scale_mpi_epyc_epyc007_2023-06-13_06-07-02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664033999999999"/>
    <n v="0.13849600000000001"/>
    <n v="0.94069800000000003"/>
    <n v="4.0899999999999999E-2"/>
    <s v="1"/>
    <s v="scale_mpi_epyc_job_12527.out "/>
    <s v="scale_mpi_epyc_epyc001.orfeo.hpc_2023-06-15_01-08-46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637765999999999"/>
    <n v="0.12842700000000001"/>
    <n v="0.85818499999999998"/>
    <n v="3.7311999999999998E-2"/>
    <s v="6"/>
    <s v="scale_mpi_epyc_job_12538.out "/>
    <s v="scale_mpi_epyc_epyc006_2023-06-15_06-58-51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629951999999999"/>
    <n v="0.126692"/>
    <n v="0.80491199999999996"/>
    <n v="3.4995999999999999E-2"/>
    <s v="4"/>
    <s v="scale_mpi_epyc_job_12531.out "/>
    <s v="scale_mpi_epyc_epyc004_2023-06-15_02-14-13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627605000000001"/>
    <n v="0.24284900000000001"/>
    <n v="2.2014770000000001"/>
    <n v="0.13759199999999999"/>
    <s v="6"/>
    <s v="scale_mpi_epyc_job_12129.out "/>
    <s v="scale_mpi_epyc_epyc006_2023-06-13_02-01-02.csv "/>
    <s v="e1 10000 100 100000 1 17"/>
    <n v="11.685698913043478"/>
    <n v="0.1369220124320491"/>
    <n v="11.411854888179379"/>
    <n v="11.959542937907576"/>
    <x v="0"/>
  </r>
  <r>
    <x v="4"/>
    <x v="0"/>
    <n v="100"/>
    <x v="2"/>
    <x v="16"/>
    <n v="1"/>
    <n v="11.617981"/>
    <n v="0.15037600000000001"/>
    <n v="0.74263500000000005"/>
    <n v="4.6414999999999998E-2"/>
    <s v="2"/>
    <s v="scale_mpi_epyc_job_12533.out "/>
    <s v="scale_mpi_epyc_epyc002_2023-06-15_02-53-43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609774"/>
    <n v="0.13766200000000001"/>
    <n v="0.95709599999999995"/>
    <n v="4.1612999999999997E-2"/>
    <s v="1"/>
    <s v="scale_mpi_epyc_job_12527.out "/>
    <s v="scale_mpi_epyc_epyc001.orfeo.hpc_2023-06-15_01-08-46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601276"/>
    <n v="0.140898"/>
    <n v="1.0238940000000001"/>
    <n v="4.4517000000000001E-2"/>
    <s v="5"/>
    <s v="scale_mpi_epyc_job_12523.out "/>
    <s v="scale_mpi_epyc_epyc005_2023-06-14_23-12-39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587187999999999"/>
    <n v="0.124735"/>
    <n v="0.56106400000000001"/>
    <n v="3.5067000000000001E-2"/>
    <s v="8"/>
    <s v="scale_mpi_epyc_job_12327.out "/>
    <s v="scale_mpi_epyc_epyc008_2023-06-14_10-04-01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567913000000001"/>
    <n v="0.13205800000000001"/>
    <n v="1.1469339999999999"/>
    <n v="4.9867000000000002E-2"/>
    <s v="7"/>
    <s v="scale_mpi_epyc_job_12139.out "/>
    <s v="scale_mpi_epyc_epyc007_2023-06-13_06-07-02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562097"/>
    <n v="0.14754999999999999"/>
    <n v="1.1826620000000001"/>
    <n v="5.142E-2"/>
    <s v="7"/>
    <s v="scale_mpi_epyc_job_12139.out "/>
    <s v="scale_mpi_epyc_epyc007_2023-06-13_06-07-02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561411"/>
    <n v="0.12991800000000001"/>
    <n v="0.57358299999999995"/>
    <n v="3.5848999999999999E-2"/>
    <s v="5"/>
    <s v="scale_mpi_epyc_job_12146.out "/>
    <s v="scale_mpi_epyc_epyc005_2023-06-13_08-16-52.csv "/>
    <s v="e1 10000 100 100000 1 17"/>
    <n v="11.685698913043478"/>
    <n v="0.1369220124320491"/>
    <n v="11.411854888179379"/>
    <n v="11.959542937907576"/>
    <x v="0"/>
  </r>
  <r>
    <x v="3"/>
    <x v="0"/>
    <n v="100"/>
    <x v="2"/>
    <x v="24"/>
    <n v="1"/>
    <n v="11.555778"/>
    <n v="0.12989200000000001"/>
    <n v="0.92885200000000001"/>
    <n v="3.8702E-2"/>
    <s v="1"/>
    <s v="scale_mpi_epyc_job_12527.out "/>
    <s v="scale_mpi_epyc_epyc001.orfeo.hpc_2023-06-15_01-08-46.csv "/>
    <s v="e3 10000 100 100000 1 25"/>
    <n v="11.29517465384615"/>
    <n v="0.15140431292041434"/>
    <n v="10.992366028005321"/>
    <n v="11.597983279686979"/>
    <x v="0"/>
  </r>
  <r>
    <x v="4"/>
    <x v="0"/>
    <n v="100"/>
    <x v="2"/>
    <x v="16"/>
    <n v="1"/>
    <n v="11.552390000000001"/>
    <n v="0.139154"/>
    <n v="0.68532599999999999"/>
    <n v="4.2833000000000003E-2"/>
    <s v="5"/>
    <s v="scale_mpi_epyc_job_12146.out "/>
    <s v="scale_mpi_epyc_epyc005_2023-06-13_08-16-52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539533"/>
    <n v="0.147088"/>
    <n v="0.96944900000000001"/>
    <n v="4.215E-2"/>
    <s v="1"/>
    <s v="scale_mpi_epyc_job_12337.out "/>
    <s v="scale_mpi_epyc_epyc001.orfeo.hpc_2023-06-14_12-46-36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53679"/>
    <n v="0.150889"/>
    <n v="0.53247500000000003"/>
    <n v="3.3279999999999997E-2"/>
    <s v="6"/>
    <s v="scale_mpi_epyc_job_12526.out "/>
    <s v="scale_mpi_epyc_epyc006_2023-06-15_00-20-46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534326"/>
    <n v="0.132968"/>
    <n v="0.93090899999999999"/>
    <n v="4.0474000000000003E-2"/>
    <s v="6"/>
    <s v="scale_mpi_epyc_job_12538.out "/>
    <s v="scale_mpi_epyc_epyc006_2023-06-15_06-58-51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529763000000001"/>
    <n v="0.14909600000000001"/>
    <n v="1.2788870000000001"/>
    <n v="5.5604000000000001E-2"/>
    <s v="1"/>
    <s v="scale_mpi_epyc_job_12333.out "/>
    <s v="scale_mpi_epyc_epyc001.orfeo.hpc_2023-06-14_12-04-14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528328"/>
    <n v="0.123754"/>
    <n v="0.75295299999999998"/>
    <n v="3.2737000000000002E-2"/>
    <s v="5"/>
    <s v="scale_mpi_epyc_job_12523.out "/>
    <s v="scale_mpi_epyc_epyc005_2023-06-14_23-12-39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527850000000001"/>
    <n v="0.141177"/>
    <n v="0.68734399999999996"/>
    <n v="4.2958999999999997E-2"/>
    <s v="6"/>
    <s v="scale_mpi_epyc_job_12526.out "/>
    <s v="scale_mpi_epyc_epyc006_2023-06-15_00-20-46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512418"/>
    <n v="0.143564"/>
    <n v="0.81437400000000004"/>
    <n v="3.5408000000000002E-2"/>
    <s v="7"/>
    <s v="scale_mpi_epyc_job_12504.out "/>
    <s v="scale_mpi_epyc_epyc007_2023-06-14_18-51-36.csv "/>
    <s v="e3 10000 100 100000 1 24"/>
    <n v="11.641527653846152"/>
    <n v="9.5518605427318784E-2"/>
    <n v="11.450490442991514"/>
    <n v="11.832564864700791"/>
    <x v="0"/>
  </r>
  <r>
    <x v="3"/>
    <x v="0"/>
    <n v="100"/>
    <x v="2"/>
    <x v="23"/>
    <n v="1"/>
    <n v="11.511673999999999"/>
    <n v="0.12309100000000001"/>
    <n v="0.76733099999999999"/>
    <n v="3.3362000000000003E-2"/>
    <s v="2"/>
    <s v="scale_mpi_epyc_job_12148.out "/>
    <s v="scale_mpi_epyc_epyc002_2023-06-13_08-39-43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505684"/>
    <n v="0.122907"/>
    <n v="0.54335900000000004"/>
    <n v="3.3959999999999997E-2"/>
    <s v="2"/>
    <s v="scale_mpi_epyc_job_12253.out "/>
    <s v="scale_mpi_epyc_epyc002_2023-06-13_16-49-58.csv "/>
    <s v="e1 10000 100 100000 1 17"/>
    <n v="11.685698913043478"/>
    <n v="0.1369220124320491"/>
    <n v="11.411854888179379"/>
    <n v="11.959542937907576"/>
    <x v="0"/>
  </r>
  <r>
    <x v="3"/>
    <x v="0"/>
    <n v="100"/>
    <x v="2"/>
    <x v="23"/>
    <n v="1"/>
    <n v="11.489267"/>
    <n v="0.135629"/>
    <n v="0.954094"/>
    <n v="4.1481999999999998E-2"/>
    <s v="2"/>
    <s v="scale_mpi_epyc_job_12148.out "/>
    <s v="scale_mpi_epyc_epyc002_2023-06-13_08-39-43.csv "/>
    <s v="e3 10000 100 100000 1 24"/>
    <n v="11.641527653846152"/>
    <n v="9.5518605427318784E-2"/>
    <n v="11.450490442991514"/>
    <n v="11.832564864700791"/>
    <x v="0"/>
  </r>
  <r>
    <x v="4"/>
    <x v="0"/>
    <n v="100"/>
    <x v="2"/>
    <x v="16"/>
    <n v="1"/>
    <n v="11.480147000000001"/>
    <n v="0.121984"/>
    <n v="0.53121200000000002"/>
    <n v="3.3201000000000001E-2"/>
    <s v="1"/>
    <s v="scale_mpi_epyc_job_12530.out "/>
    <s v="scale_mpi_epyc_epyc001.orfeo.hpc_2023-06-15_02-04-28.csv "/>
    <s v="e1 10000 100 100000 1 17"/>
    <n v="11.685698913043478"/>
    <n v="0.1369220124320491"/>
    <n v="11.411854888179379"/>
    <n v="11.959542937907576"/>
    <x v="0"/>
  </r>
  <r>
    <x v="3"/>
    <x v="0"/>
    <n v="100"/>
    <x v="2"/>
    <x v="24"/>
    <n v="1"/>
    <n v="11.412452"/>
    <n v="0.32586300000000001"/>
    <n v="5.0594780000000004"/>
    <n v="0.210812"/>
    <s v="7"/>
    <s v="scale_mpi_epyc_job_12139.out "/>
    <s v="scale_mpi_epyc_epyc007_2023-06-13_06-07-02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410356"/>
    <n v="0.15173600000000001"/>
    <n v="1.0299499999999999"/>
    <n v="4.2915000000000002E-2"/>
    <s v="4"/>
    <s v="scale_mpi_epyc_job_12254.out "/>
    <s v="scale_mpi_epyc_epyc004_2023-06-13_16-57-59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359109"/>
    <n v="0.149816"/>
    <n v="1.174636"/>
    <n v="4.8943E-2"/>
    <s v="2"/>
    <s v="scale_mpi_epyc_job_12148.out "/>
    <s v="scale_mpi_epyc_epyc002_2023-06-13_08-39-43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353961"/>
    <n v="0.19635"/>
    <n v="0.91503999999999996"/>
    <n v="3.8127000000000001E-2"/>
    <s v="7"/>
    <s v="scale_mpi_epyc_job_12139.out "/>
    <s v="scale_mpi_epyc_epyc007_2023-06-13_06-07-02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349975000000001"/>
    <n v="0.14674799999999999"/>
    <n v="1.056073"/>
    <n v="4.4003E-2"/>
    <s v="2"/>
    <s v="scale_mpi_epyc_job_12148.out "/>
    <s v="scale_mpi_epyc_epyc002_2023-06-13_08-39-43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344260999999999"/>
    <n v="0.16217699999999999"/>
    <n v="0.72372700000000001"/>
    <n v="3.0155000000000001E-2"/>
    <s v="4"/>
    <s v="scale_mpi_epyc_job_12531.out "/>
    <s v="scale_mpi_epyc_epyc004_2023-06-15_02-14-13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330546999999999"/>
    <n v="0.16186900000000001"/>
    <n v="0.90318100000000001"/>
    <n v="3.7633E-2"/>
    <s v="5"/>
    <s v="scale_mpi_epyc_job_12329.out "/>
    <s v="scale_mpi_epyc_epyc005_2023-06-14_10-04-14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325386999999999"/>
    <n v="0.148428"/>
    <n v="1.160655"/>
    <n v="4.8361000000000001E-2"/>
    <s v="1"/>
    <s v="scale_mpi_epyc_job_12527.out "/>
    <s v="scale_mpi_epyc_epyc001.orfeo.hpc_2023-06-15_01-08-46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315084000000001"/>
    <n v="0.15279799999999999"/>
    <n v="1.177095"/>
    <n v="4.9045999999999999E-2"/>
    <s v="6"/>
    <s v="scale_mpi_epyc_job_12538.out "/>
    <s v="scale_mpi_epyc_epyc006_2023-06-15_06-58-51.csv "/>
    <s v="e3 10000 100 100000 1 25"/>
    <n v="11.29517465384615"/>
    <n v="0.15140431292041434"/>
    <n v="10.992366028005321"/>
    <n v="11.597983279686979"/>
    <x v="0"/>
  </r>
  <r>
    <x v="3"/>
    <x v="0"/>
    <n v="100"/>
    <x v="2"/>
    <x v="31"/>
    <n v="1"/>
    <n v="9.0446770000000001"/>
    <n v="0.14970600000000001"/>
    <n v="1.732429"/>
    <n v="5.5884999999999997E-2"/>
    <s v="1"/>
    <s v="scale_mpi_epyc_job_12337.out "/>
    <s v="scale_mpi_epyc_epyc001.orfeo.hpc_2023-06-14_12-46-36.csv "/>
    <s v="e3 10000 100 100000 1 32"/>
    <n v="9.2237927692307711"/>
    <n v="8.8830172859370851E-2"/>
    <n v="9.0461324235120291"/>
    <n v="9.4014531149495131"/>
    <x v="1"/>
  </r>
  <r>
    <x v="4"/>
    <x v="0"/>
    <n v="100"/>
    <x v="2"/>
    <x v="17"/>
    <n v="1"/>
    <n v="11.307857"/>
    <n v="0.26935500000000001"/>
    <n v="2.5980210000000001"/>
    <n v="0.15282499999999999"/>
    <s v="6"/>
    <s v="scale_mpi_epyc_job_12129.out "/>
    <s v="scale_mpi_epyc_epyc006_2023-06-13_02-01-02.csv "/>
    <s v="e1 10000 100 100000 1 18"/>
    <n v="11.119783217391303"/>
    <n v="0.10245514262141592"/>
    <n v="10.914872932148471"/>
    <n v="11.324693502634135"/>
    <x v="0"/>
  </r>
  <r>
    <x v="3"/>
    <x v="0"/>
    <n v="100"/>
    <x v="2"/>
    <x v="24"/>
    <n v="1"/>
    <n v="11.299901"/>
    <n v="0.14809900000000001"/>
    <n v="1.1486749999999999"/>
    <n v="4.7861000000000001E-2"/>
    <s v="5"/>
    <s v="scale_mpi_epyc_job_12523.out "/>
    <s v="scale_mpi_epyc_epyc005_2023-06-14_23-12-39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295164"/>
    <n v="0.14536199999999999"/>
    <n v="1.0459909999999999"/>
    <n v="4.3582999999999997E-2"/>
    <s v="4"/>
    <s v="scale_mpi_epyc_job_12531.out "/>
    <s v="scale_mpi_epyc_epyc004_2023-06-15_02-14-13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28636"/>
    <n v="0.12748499999999999"/>
    <n v="0.81545400000000001"/>
    <n v="3.3977E-2"/>
    <s v="7"/>
    <s v="scale_mpi_epyc_job_12139.out "/>
    <s v="scale_mpi_epyc_epyc007_2023-06-13_06-07-02.csv "/>
    <s v="e3 10000 100 100000 1 25"/>
    <n v="11.29517465384615"/>
    <n v="0.15140431292041434"/>
    <n v="10.992366028005321"/>
    <n v="11.597983279686979"/>
    <x v="0"/>
  </r>
  <r>
    <x v="4"/>
    <x v="0"/>
    <n v="100"/>
    <x v="2"/>
    <x v="17"/>
    <n v="1"/>
    <n v="11.278635"/>
    <n v="0.309091"/>
    <n v="2.7965990000000001"/>
    <n v="0.16450600000000001"/>
    <s v="6"/>
    <s v="scale_mpi_epyc_job_12129.out "/>
    <s v="scale_mpi_epyc_epyc006_2023-06-13_02-01-02.csv "/>
    <s v="e1 10000 100 100000 1 18"/>
    <n v="11.119783217391303"/>
    <n v="0.10245514262141592"/>
    <n v="10.914872932148471"/>
    <n v="11.324693502634135"/>
    <x v="0"/>
  </r>
  <r>
    <x v="3"/>
    <x v="0"/>
    <n v="100"/>
    <x v="2"/>
    <x v="24"/>
    <n v="1"/>
    <n v="11.27825"/>
    <n v="0.120516"/>
    <n v="0.69245999999999996"/>
    <n v="2.8851999999999999E-2"/>
    <s v="1"/>
    <s v="scale_mpi_epyc_job_12527.out "/>
    <s v="scale_mpi_epyc_epyc001.orfeo.hpc_2023-06-15_01-08-46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267181000000001"/>
    <n v="0.14838699999999999"/>
    <n v="1.0285249999999999"/>
    <n v="4.2854999999999997E-2"/>
    <s v="5"/>
    <s v="scale_mpi_epyc_job_12523.out "/>
    <s v="scale_mpi_epyc_epyc005_2023-06-14_23-12-39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267111"/>
    <n v="0.14544599999999999"/>
    <n v="0.97270400000000001"/>
    <n v="4.0529000000000003E-2"/>
    <s v="6"/>
    <s v="scale_mpi_epyc_job_12538.out "/>
    <s v="scale_mpi_epyc_epyc006_2023-06-15_06-58-51.csv "/>
    <s v="e3 10000 100 100000 1 25"/>
    <n v="11.29517465384615"/>
    <n v="0.15140431292041434"/>
    <n v="10.992366028005321"/>
    <n v="11.597983279686979"/>
    <x v="0"/>
  </r>
  <r>
    <x v="4"/>
    <x v="0"/>
    <n v="100"/>
    <x v="2"/>
    <x v="17"/>
    <n v="1"/>
    <n v="11.215180999999999"/>
    <n v="0.33002999999999999"/>
    <n v="2.4190320000000001"/>
    <n v="0.14229600000000001"/>
    <s v="6"/>
    <s v="scale_mpi_epyc_job_12129.out "/>
    <s v="scale_mpi_epyc_epyc006_2023-06-13_02-01-02.csv "/>
    <s v="e1 10000 100 100000 1 18"/>
    <n v="11.119783217391303"/>
    <n v="0.10245514262141592"/>
    <n v="10.914872932148471"/>
    <n v="11.324693502634135"/>
    <x v="0"/>
  </r>
  <r>
    <x v="4"/>
    <x v="0"/>
    <n v="100"/>
    <x v="2"/>
    <x v="17"/>
    <n v="1"/>
    <n v="11.210846999999999"/>
    <n v="0.15879799999999999"/>
    <n v="1.073977"/>
    <n v="6.3174999999999995E-2"/>
    <s v="5"/>
    <s v="scale_mpi_epyc_job_12146.out "/>
    <s v="scale_mpi_epyc_epyc005_2023-06-13_08-16-52.csv "/>
    <s v="e1 10000 100 100000 1 18"/>
    <n v="11.119783217391303"/>
    <n v="0.10245514262141592"/>
    <n v="10.914872932148471"/>
    <n v="11.324693502634135"/>
    <x v="0"/>
  </r>
  <r>
    <x v="4"/>
    <x v="0"/>
    <n v="100"/>
    <x v="2"/>
    <x v="17"/>
    <n v="1"/>
    <n v="11.203455"/>
    <n v="0.23264799999999999"/>
    <n v="2.1086689999999999"/>
    <n v="0.124039"/>
    <s v="6"/>
    <s v="scale_mpi_epyc_job_12129.out "/>
    <s v="scale_mpi_epyc_epyc006_2023-06-13_02-01-02.csv "/>
    <s v="e1 10000 100 100000 1 18"/>
    <n v="11.119783217391303"/>
    <n v="0.10245514262141592"/>
    <n v="10.914872932148471"/>
    <n v="11.324693502634135"/>
    <x v="0"/>
  </r>
  <r>
    <x v="3"/>
    <x v="0"/>
    <n v="100"/>
    <x v="2"/>
    <x v="24"/>
    <n v="1"/>
    <n v="11.197368000000001"/>
    <n v="0.25923800000000002"/>
    <n v="1.056994"/>
    <n v="4.4040999999999997E-2"/>
    <s v="7"/>
    <s v="scale_mpi_epyc_job_12139.out "/>
    <s v="scale_mpi_epyc_epyc007_2023-06-13_06-07-02.csv "/>
    <s v="e3 10000 100 100000 1 25"/>
    <n v="11.29517465384615"/>
    <n v="0.15140431292041434"/>
    <n v="10.992366028005321"/>
    <n v="11.597983279686979"/>
    <x v="0"/>
  </r>
  <r>
    <x v="4"/>
    <x v="0"/>
    <n v="100"/>
    <x v="2"/>
    <x v="17"/>
    <n v="1"/>
    <n v="11.168646000000001"/>
    <n v="0.14707100000000001"/>
    <n v="0.82561300000000004"/>
    <n v="4.8564999999999997E-2"/>
    <s v="2"/>
    <s v="scale_mpi_epyc_job_12253.out "/>
    <s v="scale_mpi_epyc_epyc002_2023-06-13_16-49-58.csv "/>
    <s v="e1 10000 100 100000 1 18"/>
    <n v="11.119783217391303"/>
    <n v="0.10245514262141592"/>
    <n v="10.914872932148471"/>
    <n v="11.324693502634135"/>
    <x v="0"/>
  </r>
  <r>
    <x v="4"/>
    <x v="0"/>
    <n v="100"/>
    <x v="2"/>
    <x v="17"/>
    <n v="1"/>
    <n v="11.168172"/>
    <n v="0.14446899999999999"/>
    <n v="0.80937800000000004"/>
    <n v="4.761E-2"/>
    <s v="2"/>
    <s v="scale_mpi_epyc_job_12533.out "/>
    <s v="scale_mpi_epyc_epyc002_2023-06-15_02-53-43.csv "/>
    <s v="e1 10000 100 100000 1 18"/>
    <n v="11.119783217391303"/>
    <n v="0.10245514262141592"/>
    <n v="10.914872932148471"/>
    <n v="11.324693502634135"/>
    <x v="0"/>
  </r>
  <r>
    <x v="4"/>
    <x v="0"/>
    <n v="100"/>
    <x v="2"/>
    <x v="17"/>
    <n v="1"/>
    <n v="11.158731"/>
    <n v="0.138266"/>
    <n v="0.71462499999999995"/>
    <n v="4.2036999999999998E-2"/>
    <s v="1"/>
    <s v="scale_mpi_epyc_job_12530.out "/>
    <s v="scale_mpi_epyc_epyc001.orfeo.hpc_2023-06-15_02-04-28.csv "/>
    <s v="e1 10000 100 100000 1 18"/>
    <n v="11.119783217391303"/>
    <n v="0.10245514262141592"/>
    <n v="10.914872932148471"/>
    <n v="11.324693502634135"/>
    <x v="0"/>
  </r>
  <r>
    <x v="4"/>
    <x v="0"/>
    <n v="100"/>
    <x v="2"/>
    <x v="17"/>
    <n v="1"/>
    <n v="11.151683999999999"/>
    <n v="0.147338"/>
    <n v="0.83821299999999999"/>
    <n v="4.9306999999999997E-2"/>
    <s v="2"/>
    <s v="scale_mpi_epyc_job_12533.out "/>
    <s v="scale_mpi_epyc_epyc002_2023-06-15_02-53-43.csv "/>
    <s v="e1 10000 100 100000 1 18"/>
    <n v="11.119783217391303"/>
    <n v="0.10245514262141592"/>
    <n v="10.914872932148471"/>
    <n v="11.324693502634135"/>
    <x v="0"/>
  </r>
  <r>
    <x v="3"/>
    <x v="0"/>
    <n v="100"/>
    <x v="2"/>
    <x v="24"/>
    <n v="1"/>
    <n v="11.150795"/>
    <n v="0.124754"/>
    <n v="0.84875599999999995"/>
    <n v="3.5365000000000001E-2"/>
    <s v="5"/>
    <s v="scale_mpi_epyc_job_12523.out "/>
    <s v="scale_mpi_epyc_epyc005_2023-06-14_23-12-39.csv "/>
    <s v="e3 10000 100 100000 1 25"/>
    <n v="11.29517465384615"/>
    <n v="0.15140431292041434"/>
    <n v="10.992366028005321"/>
    <n v="11.597983279686979"/>
    <x v="0"/>
  </r>
  <r>
    <x v="4"/>
    <x v="0"/>
    <n v="100"/>
    <x v="2"/>
    <x v="17"/>
    <n v="1"/>
    <n v="11.148754"/>
    <n v="0.15241199999999999"/>
    <n v="0.92725900000000006"/>
    <n v="5.4545000000000003E-2"/>
    <s v="2"/>
    <s v="scale_mpi_epyc_job_12533.out "/>
    <s v="scale_mpi_epyc_epyc002_2023-06-15_02-53-43.csv "/>
    <s v="e1 10000 100 100000 1 18"/>
    <n v="11.119783217391303"/>
    <n v="0.10245514262141592"/>
    <n v="10.914872932148471"/>
    <n v="11.324693502634135"/>
    <x v="0"/>
  </r>
  <r>
    <x v="4"/>
    <x v="0"/>
    <n v="100"/>
    <x v="2"/>
    <x v="17"/>
    <n v="1"/>
    <n v="11.144351"/>
    <n v="0.120977"/>
    <n v="0.53014799999999995"/>
    <n v="3.1185000000000001E-2"/>
    <s v="5"/>
    <s v="scale_mpi_epyc_job_12146.out "/>
    <s v="scale_mpi_epyc_epyc005_2023-06-13_08-16-52.csv "/>
    <s v="e1 10000 100 100000 1 18"/>
    <n v="11.119783217391303"/>
    <n v="0.10245514262141592"/>
    <n v="10.914872932148471"/>
    <n v="11.324693502634135"/>
    <x v="0"/>
  </r>
  <r>
    <x v="4"/>
    <x v="0"/>
    <n v="100"/>
    <x v="2"/>
    <x v="17"/>
    <n v="1"/>
    <n v="11.143465000000001"/>
    <n v="0.136578"/>
    <n v="0.68014300000000005"/>
    <n v="4.0008000000000002E-2"/>
    <s v="5"/>
    <s v="scale_mpi_epyc_job_12146.out "/>
    <s v="scale_mpi_epyc_epyc005_2023-06-13_08-16-52.csv "/>
    <s v="e1 10000 100 100000 1 18"/>
    <n v="11.119783217391303"/>
    <n v="0.10245514262141592"/>
    <n v="10.914872932148471"/>
    <n v="11.324693502634135"/>
    <x v="0"/>
  </r>
  <r>
    <x v="4"/>
    <x v="0"/>
    <n v="100"/>
    <x v="2"/>
    <x v="17"/>
    <n v="1"/>
    <n v="11.142219000000001"/>
    <n v="0.139042"/>
    <n v="0.68731799999999998"/>
    <n v="4.0430000000000001E-2"/>
    <s v="1"/>
    <s v="scale_mpi_epyc_job_12335.out "/>
    <s v="scale_mpi_epyc_epyc001.orfeo.hpc_2023-06-14_12-28-13.csv "/>
    <s v="e1 10000 100 100000 1 18"/>
    <n v="11.119783217391303"/>
    <n v="0.10245514262141592"/>
    <n v="10.914872932148471"/>
    <n v="11.324693502634135"/>
    <x v="0"/>
  </r>
  <r>
    <x v="4"/>
    <x v="0"/>
    <n v="100"/>
    <x v="2"/>
    <x v="17"/>
    <n v="1"/>
    <n v="11.141685000000001"/>
    <n v="0.12384000000000001"/>
    <n v="0.58528100000000005"/>
    <n v="3.4428E-2"/>
    <s v="5"/>
    <s v="scale_mpi_epyc_job_12331.out "/>
    <s v="scale_mpi_epyc_epyc005_2023-06-14_10-28-05.csv "/>
    <s v="e1 10000 100 100000 1 18"/>
    <n v="11.119783217391303"/>
    <n v="0.10245514262141592"/>
    <n v="10.914872932148471"/>
    <n v="11.324693502634135"/>
    <x v="0"/>
  </r>
  <r>
    <x v="3"/>
    <x v="0"/>
    <n v="100"/>
    <x v="2"/>
    <x v="24"/>
    <n v="1"/>
    <n v="11.126992"/>
    <n v="0.149558"/>
    <n v="1.29112"/>
    <n v="5.3796999999999998E-2"/>
    <s v="2"/>
    <s v="scale_mpi_epyc_job_12148.out "/>
    <s v="scale_mpi_epyc_epyc002_2023-06-13_08-39-43.csv "/>
    <s v="e3 10000 100 100000 1 25"/>
    <n v="11.29517465384615"/>
    <n v="0.15140431292041434"/>
    <n v="10.992366028005321"/>
    <n v="11.597983279686979"/>
    <x v="0"/>
  </r>
  <r>
    <x v="4"/>
    <x v="0"/>
    <n v="100"/>
    <x v="2"/>
    <x v="17"/>
    <n v="1"/>
    <n v="11.125783999999999"/>
    <n v="0.14210700000000001"/>
    <n v="0.78102099999999997"/>
    <n v="4.5941999999999997E-2"/>
    <s v="6"/>
    <s v="scale_mpi_epyc_job_12526.out "/>
    <s v="scale_mpi_epyc_epyc006_2023-06-15_00-20-46.csv "/>
    <s v="e1 10000 100 100000 1 18"/>
    <n v="11.119783217391303"/>
    <n v="0.10245514262141592"/>
    <n v="10.914872932148471"/>
    <n v="11.324693502634135"/>
    <x v="0"/>
  </r>
  <r>
    <x v="3"/>
    <x v="0"/>
    <n v="100"/>
    <x v="2"/>
    <x v="24"/>
    <n v="1"/>
    <n v="11.114089999999999"/>
    <n v="0.139261"/>
    <n v="1.031911"/>
    <n v="4.2995999999999999E-2"/>
    <s v="6"/>
    <s v="scale_mpi_epyc_job_12538.out "/>
    <s v="scale_mpi_epyc_epyc006_2023-06-15_06-58-51.csv "/>
    <s v="e3 10000 100 100000 1 25"/>
    <n v="11.29517465384615"/>
    <n v="0.15140431292041434"/>
    <n v="10.992366028005321"/>
    <n v="11.597983279686979"/>
    <x v="0"/>
  </r>
  <r>
    <x v="4"/>
    <x v="0"/>
    <n v="100"/>
    <x v="2"/>
    <x v="17"/>
    <n v="1"/>
    <n v="11.106431000000001"/>
    <n v="0.13822400000000001"/>
    <n v="0.64614000000000005"/>
    <n v="3.8008E-2"/>
    <s v="1"/>
    <s v="scale_mpi_epyc_job_12530.out "/>
    <s v="scale_mpi_epyc_epyc001.orfeo.hpc_2023-06-15_02-04-28.csv "/>
    <s v="e1 10000 100 100000 1 18"/>
    <n v="11.119783217391303"/>
    <n v="0.10245514262141592"/>
    <n v="10.914872932148471"/>
    <n v="11.324693502634135"/>
    <x v="0"/>
  </r>
  <r>
    <x v="3"/>
    <x v="0"/>
    <n v="100"/>
    <x v="2"/>
    <x v="24"/>
    <n v="1"/>
    <n v="11.104082"/>
    <n v="0.141901"/>
    <n v="0.94515800000000005"/>
    <n v="3.9382E-2"/>
    <s v="7"/>
    <s v="scale_mpi_epyc_job_12504.out "/>
    <s v="scale_mpi_epyc_epyc007_2023-06-14_18-51-36.csv "/>
    <s v="e3 10000 100 100000 1 25"/>
    <n v="11.29517465384615"/>
    <n v="0.15140431292041434"/>
    <n v="10.992366028005321"/>
    <n v="11.597983279686979"/>
    <x v="0"/>
  </r>
  <r>
    <x v="4"/>
    <x v="0"/>
    <n v="100"/>
    <x v="2"/>
    <x v="17"/>
    <n v="1"/>
    <n v="11.099292"/>
    <n v="0.16179499999999999"/>
    <n v="1.052011"/>
    <n v="6.1883000000000001E-2"/>
    <s v="6"/>
    <s v="scale_mpi_epyc_job_12180.out "/>
    <s v="scale_mpi_epyc_epyc006_2023-06-13_10-24-13.csv "/>
    <s v="e1 10000 100 100000 1 18"/>
    <n v="11.119783217391303"/>
    <n v="0.10245514262141592"/>
    <n v="10.914872932148471"/>
    <n v="11.324693502634135"/>
    <x v="0"/>
  </r>
  <r>
    <x v="3"/>
    <x v="0"/>
    <n v="100"/>
    <x v="2"/>
    <x v="24"/>
    <n v="1"/>
    <n v="11.095910999999999"/>
    <n v="0.131769"/>
    <n v="0.97122900000000001"/>
    <n v="4.0467999999999997E-2"/>
    <s v="1"/>
    <s v="scale_mpi_epyc_job_12337.out "/>
    <s v="scale_mpi_epyc_epyc001.orfeo.hpc_2023-06-14_12-46-36.csv "/>
    <s v="e3 10000 100 100000 1 25"/>
    <n v="11.29517465384615"/>
    <n v="0.15140431292041434"/>
    <n v="10.992366028005321"/>
    <n v="11.597983279686979"/>
    <x v="0"/>
  </r>
  <r>
    <x v="4"/>
    <x v="0"/>
    <n v="100"/>
    <x v="2"/>
    <x v="17"/>
    <n v="1"/>
    <n v="11.086969"/>
    <n v="0.16539899999999999"/>
    <n v="1.0451319999999999"/>
    <n v="6.1477999999999998E-2"/>
    <s v="8"/>
    <s v="scale_mpi_epyc_job_12327.out "/>
    <s v="scale_mpi_epyc_epyc008_2023-06-14_10-04-01.csv "/>
    <s v="e1 10000 100 100000 1 18"/>
    <n v="11.119783217391303"/>
    <n v="0.10245514262141592"/>
    <n v="10.914872932148471"/>
    <n v="11.324693502634135"/>
    <x v="0"/>
  </r>
  <r>
    <x v="3"/>
    <x v="0"/>
    <n v="100"/>
    <x v="2"/>
    <x v="24"/>
    <n v="1"/>
    <n v="11.086553"/>
    <n v="0.155053"/>
    <n v="1.2061900000000001"/>
    <n v="5.0257999999999997E-2"/>
    <s v="2"/>
    <s v="scale_mpi_epyc_job_12148.out "/>
    <s v="scale_mpi_epyc_epyc002_2023-06-13_08-39-43.csv "/>
    <s v="e3 10000 100 100000 1 25"/>
    <n v="11.29517465384615"/>
    <n v="0.15140431292041434"/>
    <n v="10.992366028005321"/>
    <n v="11.597983279686979"/>
    <x v="0"/>
  </r>
  <r>
    <x v="3"/>
    <x v="0"/>
    <n v="100"/>
    <x v="2"/>
    <x v="24"/>
    <n v="1"/>
    <n v="11.083176"/>
    <n v="0.15600600000000001"/>
    <n v="1.3217620000000001"/>
    <n v="5.5072999999999997E-2"/>
    <s v="1"/>
    <s v="scale_mpi_epyc_job_12333.out "/>
    <s v="scale_mpi_epyc_epyc001.orfeo.hpc_2023-06-14_12-04-14.csv "/>
    <s v="e3 10000 100 100000 1 25"/>
    <n v="11.29517465384615"/>
    <n v="0.15140431292041434"/>
    <n v="10.992366028005321"/>
    <n v="11.597983279686979"/>
    <x v="0"/>
  </r>
  <r>
    <x v="4"/>
    <x v="0"/>
    <n v="100"/>
    <x v="2"/>
    <x v="17"/>
    <n v="1"/>
    <n v="10.968736"/>
    <n v="0.145536"/>
    <n v="0.79305899999999996"/>
    <n v="4.6650999999999998E-2"/>
    <s v="5"/>
    <s v="scale_mpi_epyc_job_12146.out "/>
    <s v="scale_mpi_epyc_epyc005_2023-06-13_08-16-52.csv "/>
    <s v="e1 10000 100 100000 1 18"/>
    <n v="11.119783217391303"/>
    <n v="0.10245514262141592"/>
    <n v="10.914872932148471"/>
    <n v="11.324693502634135"/>
    <x v="0"/>
  </r>
  <r>
    <x v="3"/>
    <x v="0"/>
    <n v="100"/>
    <x v="2"/>
    <x v="25"/>
    <n v="1"/>
    <n v="10.965279000000001"/>
    <n v="0.13017500000000001"/>
    <n v="0.87468800000000002"/>
    <n v="3.4987999999999998E-2"/>
    <s v="2"/>
    <s v="scale_mpi_epyc_job_12148.out "/>
    <s v="scale_mpi_epyc_epyc002_2023-06-13_08-39-43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963298999999999"/>
    <n v="0.14838000000000001"/>
    <n v="0.93400700000000003"/>
    <n v="3.7359999999999997E-2"/>
    <s v="4"/>
    <s v="scale_mpi_epyc_job_12531.out "/>
    <s v="scale_mpi_epyc_epyc004_2023-06-15_02-14-13.csv "/>
    <s v="e3 10000 100 100000 1 26"/>
    <n v="10.863405653846154"/>
    <n v="0.11624165237872912"/>
    <n v="10.630922349088696"/>
    <n v="11.095888958603613"/>
    <x v="0"/>
  </r>
  <r>
    <x v="4"/>
    <x v="0"/>
    <n v="100"/>
    <x v="2"/>
    <x v="17"/>
    <n v="1"/>
    <n v="10.96213"/>
    <n v="0.14191699999999999"/>
    <n v="0.71274899999999997"/>
    <n v="4.1925999999999998E-2"/>
    <s v="5"/>
    <s v="scale_mpi_epyc_job_12146.out "/>
    <s v="scale_mpi_epyc_epyc005_2023-06-13_08-16-52.csv "/>
    <s v="e1 10000 100 100000 1 18"/>
    <n v="11.119783217391303"/>
    <n v="0.10245514262141592"/>
    <n v="10.914872932148471"/>
    <n v="11.324693502634135"/>
    <x v="0"/>
  </r>
  <r>
    <x v="1"/>
    <x v="0"/>
    <n v="100"/>
    <x v="2"/>
    <x v="21"/>
    <n v="1"/>
    <n v="235.680307"/>
    <n v="0.23772399999999999"/>
    <n v="2.6812480000000001"/>
    <n v="0.12767800000000001"/>
    <s v="4"/>
    <s v="scale_mpi_epyc_job_12522.out "/>
    <s v="scale_mpi_epyc_epyc004_2023-06-14_23-09-34.csv "/>
    <s v="e0 10000 100 100000 1 22"/>
    <n v="226.64736000000002"/>
    <n v="4.0398412000356725"/>
    <n v="218.56767759992869"/>
    <n v="234.72704240007135"/>
    <x v="1"/>
  </r>
  <r>
    <x v="4"/>
    <x v="0"/>
    <n v="100"/>
    <x v="2"/>
    <x v="17"/>
    <n v="1"/>
    <n v="10.956699"/>
    <n v="0.14857400000000001"/>
    <n v="0.87905299999999997"/>
    <n v="5.1708999999999998E-2"/>
    <s v="6"/>
    <s v="scale_mpi_epyc_job_12526.out "/>
    <s v="scale_mpi_epyc_epyc006_2023-06-15_00-20-46.csv "/>
    <s v="e1 10000 100 100000 1 18"/>
    <n v="11.119783217391303"/>
    <n v="0.10245514262141592"/>
    <n v="10.914872932148471"/>
    <n v="11.324693502634135"/>
    <x v="0"/>
  </r>
  <r>
    <x v="3"/>
    <x v="0"/>
    <n v="100"/>
    <x v="2"/>
    <x v="25"/>
    <n v="1"/>
    <n v="10.956495"/>
    <n v="0.15501000000000001"/>
    <n v="1.2309140000000001"/>
    <n v="4.9237000000000003E-2"/>
    <s v="2"/>
    <s v="scale_mpi_epyc_job_12148.out "/>
    <s v="scale_mpi_epyc_epyc002_2023-06-13_08-39-43.csv "/>
    <s v="e3 10000 100 100000 1 26"/>
    <n v="10.863405653846154"/>
    <n v="0.11624165237872912"/>
    <n v="10.630922349088696"/>
    <n v="11.095888958603613"/>
    <x v="0"/>
  </r>
  <r>
    <x v="4"/>
    <x v="0"/>
    <n v="100"/>
    <x v="2"/>
    <x v="17"/>
    <n v="1"/>
    <n v="10.941692"/>
    <n v="0.121047"/>
    <n v="0.56645000000000001"/>
    <n v="3.3321000000000003E-2"/>
    <s v="6"/>
    <s v="scale_mpi_epyc_job_12526.out "/>
    <s v="scale_mpi_epyc_epyc006_2023-06-15_00-20-46.csv "/>
    <s v="e1 10000 100 100000 1 18"/>
    <n v="11.119783217391303"/>
    <n v="0.10245514262141592"/>
    <n v="10.914872932148471"/>
    <n v="11.324693502634135"/>
    <x v="0"/>
  </r>
  <r>
    <x v="3"/>
    <x v="0"/>
    <n v="100"/>
    <x v="2"/>
    <x v="25"/>
    <n v="1"/>
    <n v="10.941371999999999"/>
    <n v="0.15331700000000001"/>
    <n v="1.262384"/>
    <n v="5.0494999999999998E-2"/>
    <s v="4"/>
    <s v="scale_mpi_epyc_job_12254.out "/>
    <s v="scale_mpi_epyc_epyc004_2023-06-13_16-57-59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931011"/>
    <n v="0.15823899999999999"/>
    <n v="0.958426"/>
    <n v="3.8337000000000003E-2"/>
    <s v="7"/>
    <s v="scale_mpi_epyc_job_12139.out "/>
    <s v="scale_mpi_epyc_epyc007_2023-06-13_06-07-02.csv "/>
    <s v="e3 10000 100 100000 1 26"/>
    <n v="10.863405653846154"/>
    <n v="0.11624165237872912"/>
    <n v="10.630922349088696"/>
    <n v="11.095888958603613"/>
    <x v="0"/>
  </r>
  <r>
    <x v="1"/>
    <x v="0"/>
    <n v="100"/>
    <x v="2"/>
    <x v="20"/>
    <n v="1"/>
    <n v="234.49544399999999"/>
    <n v="0.21992500000000001"/>
    <n v="2.2207620000000001"/>
    <n v="0.111038"/>
    <s v="4"/>
    <s v="scale_mpi_epyc_job_12522.out "/>
    <s v="scale_mpi_epyc_epyc004_2023-06-14_23-09-34.csv "/>
    <s v="e0 10000 100 100000 1 21"/>
    <n v="226.63828983333335"/>
    <n v="3.5139709634785783"/>
    <n v="219.61034790637618"/>
    <n v="233.66623176029051"/>
    <x v="1"/>
  </r>
  <r>
    <x v="3"/>
    <x v="0"/>
    <n v="100"/>
    <x v="2"/>
    <x v="25"/>
    <n v="1"/>
    <n v="10.928475000000001"/>
    <n v="0.14167099999999999"/>
    <n v="1.0900190000000001"/>
    <n v="4.3601000000000001E-2"/>
    <s v="7"/>
    <s v="scale_mpi_epyc_job_12139.out "/>
    <s v="scale_mpi_epyc_epyc007_2023-06-13_06-07-02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928376999999999"/>
    <n v="0.12600800000000001"/>
    <n v="0.85546500000000003"/>
    <n v="3.4218999999999999E-2"/>
    <s v="2"/>
    <s v="scale_mpi_epyc_job_12148.out "/>
    <s v="scale_mpi_epyc_epyc002_2023-06-13_08-39-43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927872000000001"/>
    <n v="0.15729399999999999"/>
    <n v="1.4796240000000001"/>
    <n v="5.9185000000000001E-2"/>
    <s v="5"/>
    <s v="scale_mpi_epyc_job_12329.out "/>
    <s v="scale_mpi_epyc_epyc005_2023-06-14_10-04-14.csv "/>
    <s v="e3 10000 100 100000 1 26"/>
    <n v="10.863405653846154"/>
    <n v="0.11624165237872912"/>
    <n v="10.630922349088696"/>
    <n v="11.095888958603613"/>
    <x v="0"/>
  </r>
  <r>
    <x v="4"/>
    <x v="0"/>
    <n v="100"/>
    <x v="2"/>
    <x v="17"/>
    <n v="1"/>
    <n v="10.923598999999999"/>
    <n v="0.138179"/>
    <n v="0.75581799999999999"/>
    <n v="4.446E-2"/>
    <s v="1"/>
    <s v="scale_mpi_epyc_job_12530.out "/>
    <s v="scale_mpi_epyc_epyc001.orfeo.hpc_2023-06-15_02-04-28.csv "/>
    <s v="e1 10000 100 100000 1 18"/>
    <n v="11.119783217391303"/>
    <n v="0.10245514262141592"/>
    <n v="10.914872932148471"/>
    <n v="11.324693502634135"/>
    <x v="0"/>
  </r>
  <r>
    <x v="3"/>
    <x v="0"/>
    <n v="100"/>
    <x v="2"/>
    <x v="25"/>
    <n v="1"/>
    <n v="10.915291"/>
    <n v="0.15012500000000001"/>
    <n v="1.214629"/>
    <n v="4.8585000000000003E-2"/>
    <s v="1"/>
    <s v="scale_mpi_epyc_job_12527.out "/>
    <s v="scale_mpi_epyc_epyc001.orfeo.hpc_2023-06-15_01-08-46.csv "/>
    <s v="e3 10000 100 100000 1 26"/>
    <n v="10.863405653846154"/>
    <n v="0.11624165237872912"/>
    <n v="10.630922349088696"/>
    <n v="11.095888958603613"/>
    <x v="0"/>
  </r>
  <r>
    <x v="1"/>
    <x v="0"/>
    <n v="100"/>
    <x v="2"/>
    <x v="19"/>
    <n v="1"/>
    <n v="233.20689400000001"/>
    <n v="0.206146"/>
    <n v="1.759366"/>
    <n v="9.2598E-2"/>
    <s v="4"/>
    <s v="scale_mpi_epyc_job_12522.out "/>
    <s v="scale_mpi_epyc_epyc004_2023-06-14_23-09-34.csv "/>
    <s v="e0 10000 100 100000 1 20"/>
    <n v="226.50327549999997"/>
    <n v="2.9980675308613227"/>
    <n v="220.50714043827733"/>
    <n v="232.49941056172261"/>
    <x v="1"/>
  </r>
  <r>
    <x v="3"/>
    <x v="0"/>
    <n v="100"/>
    <x v="2"/>
    <x v="25"/>
    <n v="1"/>
    <n v="10.901692000000001"/>
    <n v="0.19576399999999999"/>
    <n v="0.95872800000000002"/>
    <n v="3.8349000000000001E-2"/>
    <s v="7"/>
    <s v="scale_mpi_epyc_job_12139.out "/>
    <s v="scale_mpi_epyc_epyc007_2023-06-13_06-07-02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897624"/>
    <n v="0.13203300000000001"/>
    <n v="0.96952300000000002"/>
    <n v="3.8781000000000003E-2"/>
    <s v="4"/>
    <s v="scale_mpi_epyc_job_12531.out "/>
    <s v="scale_mpi_epyc_epyc004_2023-06-15_02-14-13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892986000000001"/>
    <n v="0.12854599999999999"/>
    <n v="0.87665199999999999"/>
    <n v="3.5066E-2"/>
    <s v="5"/>
    <s v="scale_mpi_epyc_job_12523.out "/>
    <s v="scale_mpi_epyc_epyc005_2023-06-14_23-12-39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887451"/>
    <n v="0.133849"/>
    <n v="0.99326999999999999"/>
    <n v="3.9731000000000002E-2"/>
    <s v="7"/>
    <s v="scale_mpi_epyc_job_12139.out "/>
    <s v="scale_mpi_epyc_epyc007_2023-06-13_06-07-02.csv "/>
    <s v="e3 10000 100 100000 1 26"/>
    <n v="10.863405653846154"/>
    <n v="0.11624165237872912"/>
    <n v="10.630922349088696"/>
    <n v="11.095888958603613"/>
    <x v="0"/>
  </r>
  <r>
    <x v="3"/>
    <x v="0"/>
    <n v="100"/>
    <x v="2"/>
    <x v="26"/>
    <n v="1"/>
    <n v="10.883932"/>
    <n v="0.13553399999999999"/>
    <n v="1.0244470000000001"/>
    <n v="3.9402E-2"/>
    <s v="4"/>
    <s v="scale_mpi_epyc_job_12531.out "/>
    <s v="scale_mpi_epyc_epyc004_2023-06-15_02-14-13.csv "/>
    <s v="e3 10000 100 100000 1 27"/>
    <n v="10.583970884615386"/>
    <n v="0.17099758991071362"/>
    <n v="10.241975704793958"/>
    <n v="10.925966064436814"/>
    <x v="0"/>
  </r>
  <r>
    <x v="1"/>
    <x v="0"/>
    <n v="100"/>
    <x v="2"/>
    <x v="18"/>
    <n v="1"/>
    <n v="232.14344700000001"/>
    <n v="0.27373900000000001"/>
    <n v="2.9863550000000001"/>
    <n v="0.165909"/>
    <s v="4"/>
    <s v="scale_mpi_epyc_job_12522.out "/>
    <s v="scale_mpi_epyc_epyc004_2023-06-14_23-09-34.csv "/>
    <s v="e0 10000 100 100000 1 19"/>
    <n v="226.39713083333334"/>
    <n v="2.5703112848140433"/>
    <n v="221.25650826370526"/>
    <n v="231.53775340296141"/>
    <x v="1"/>
  </r>
  <r>
    <x v="3"/>
    <x v="0"/>
    <n v="100"/>
    <x v="2"/>
    <x v="25"/>
    <n v="1"/>
    <n v="10.880115999999999"/>
    <n v="0.14128599999999999"/>
    <n v="1.1952339999999999"/>
    <n v="4.7808999999999997E-2"/>
    <s v="4"/>
    <s v="scale_mpi_epyc_job_12531.out "/>
    <s v="scale_mpi_epyc_epyc004_2023-06-15_02-14-13.csv "/>
    <s v="e3 10000 100 100000 1 26"/>
    <n v="10.863405653846154"/>
    <n v="0.11624165237872912"/>
    <n v="10.630922349088696"/>
    <n v="11.095888958603613"/>
    <x v="0"/>
  </r>
  <r>
    <x v="4"/>
    <x v="0"/>
    <n v="100"/>
    <x v="2"/>
    <x v="18"/>
    <n v="1"/>
    <n v="10.848687999999999"/>
    <n v="0.43574099999999999"/>
    <n v="2.0081899999999999"/>
    <n v="0.111566"/>
    <s v="6"/>
    <s v="scale_mpi_epyc_job_12129.out "/>
    <s v="scale_mpi_epyc_epyc006_2023-06-13_02-01-02.csv "/>
    <s v="e1 10000 100 100000 1 19"/>
    <n v="10.798984478260872"/>
    <n v="0.88289044297915686"/>
    <n v="9.0332035923025575"/>
    <n v="12.564765364219186"/>
    <x v="0"/>
  </r>
  <r>
    <x v="4"/>
    <x v="0"/>
    <n v="100"/>
    <x v="2"/>
    <x v="18"/>
    <n v="1"/>
    <n v="10.841834"/>
    <n v="0.36524800000000002"/>
    <n v="4.0538439999999998"/>
    <n v="0.225214"/>
    <s v="6"/>
    <s v="scale_mpi_epyc_job_12129.out "/>
    <s v="scale_mpi_epyc_epyc006_2023-06-13_02-01-02.csv "/>
    <s v="e1 10000 100 100000 1 19"/>
    <n v="10.798984478260872"/>
    <n v="0.88289044297915686"/>
    <n v="9.0332035923025575"/>
    <n v="12.564765364219186"/>
    <x v="0"/>
  </r>
  <r>
    <x v="3"/>
    <x v="0"/>
    <n v="100"/>
    <x v="2"/>
    <x v="26"/>
    <n v="1"/>
    <n v="10.789633"/>
    <n v="0.31550499999999998"/>
    <n v="1.0414129999999999"/>
    <n v="4.0053999999999999E-2"/>
    <s v="5"/>
    <s v="scale_mpi_epyc_job_12523.out "/>
    <s v="scale_mpi_epyc_epyc005_2023-06-14_23-12-39.csv "/>
    <s v="e3 10000 100 100000 1 27"/>
    <n v="10.583970884615386"/>
    <n v="0.17099758991071362"/>
    <n v="10.241975704793958"/>
    <n v="10.925966064436814"/>
    <x v="0"/>
  </r>
  <r>
    <x v="3"/>
    <x v="0"/>
    <n v="100"/>
    <x v="2"/>
    <x v="25"/>
    <n v="1"/>
    <n v="10.779807"/>
    <n v="0.14473800000000001"/>
    <n v="1.117904"/>
    <n v="4.4715999999999999E-2"/>
    <s v="6"/>
    <s v="scale_mpi_epyc_job_12538.out "/>
    <s v="scale_mpi_epyc_epyc006_2023-06-15_06-58-51.csv "/>
    <s v="e3 10000 100 100000 1 26"/>
    <n v="10.863405653846154"/>
    <n v="0.11624165237872912"/>
    <n v="10.630922349088696"/>
    <n v="11.095888958603613"/>
    <x v="0"/>
  </r>
  <r>
    <x v="1"/>
    <x v="0"/>
    <n v="100"/>
    <x v="2"/>
    <x v="17"/>
    <n v="1"/>
    <n v="230.715453"/>
    <n v="0.41742000000000001"/>
    <n v="5.2596470000000002"/>
    <n v="0.30939100000000003"/>
    <s v="4"/>
    <s v="scale_mpi_epyc_job_12522.out "/>
    <s v="scale_mpi_epyc_epyc004_2023-06-14_23-09-34.csv "/>
    <s v="e0 10000 100 100000 1 18"/>
    <n v="226.29282666666666"/>
    <n v="1.978071729865915"/>
    <n v="222.33668320693482"/>
    <n v="230.24897012639849"/>
    <x v="1"/>
  </r>
  <r>
    <x v="3"/>
    <x v="0"/>
    <n v="100"/>
    <x v="2"/>
    <x v="25"/>
    <n v="1"/>
    <n v="10.778010999999999"/>
    <n v="0.14330999999999999"/>
    <n v="0.98280500000000004"/>
    <n v="3.9312E-2"/>
    <s v="6"/>
    <s v="scale_mpi_epyc_job_12538.out "/>
    <s v="scale_mpi_epyc_epyc006_2023-06-15_06-58-51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773288000000001"/>
    <n v="0.147173"/>
    <n v="1.157473"/>
    <n v="4.6299E-2"/>
    <s v="5"/>
    <s v="scale_mpi_epyc_job_12523.out "/>
    <s v="scale_mpi_epyc_epyc005_2023-06-14_23-12-39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770666"/>
    <n v="0.13982700000000001"/>
    <n v="1.097647"/>
    <n v="4.3906000000000001E-2"/>
    <s v="7"/>
    <s v="scale_mpi_epyc_job_12504.out "/>
    <s v="scale_mpi_epyc_epyc007_2023-06-14_18-51-36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7704"/>
    <n v="0.148092"/>
    <n v="1.0288029999999999"/>
    <n v="4.1152000000000001E-2"/>
    <s v="6"/>
    <s v="scale_mpi_epyc_job_12538.out "/>
    <s v="scale_mpi_epyc_epyc006_2023-06-15_06-58-51.csv "/>
    <s v="e3 10000 100 100000 1 26"/>
    <n v="10.863405653846154"/>
    <n v="0.11624165237872912"/>
    <n v="10.630922349088696"/>
    <n v="11.095888958603613"/>
    <x v="0"/>
  </r>
  <r>
    <x v="0"/>
    <x v="0"/>
    <n v="100"/>
    <x v="2"/>
    <x v="43"/>
    <n v="1"/>
    <n v="237.94751099999999"/>
    <n v="0.285908"/>
    <n v="7.2334649999999998"/>
    <n v="0.16822000000000001"/>
    <s v="8"/>
    <s v="scale_mpi_epyc_job_12293.out "/>
    <s v="scale_mpi_epyc_epyc008_2023-06-14_01-31-43.csv "/>
    <s v="e2 10000 100 100000 1 44"/>
    <n v="247.74258081818186"/>
    <n v="13.700936040332358"/>
    <n v="220.34070873751716"/>
    <n v="275.14445289884657"/>
    <x v="1"/>
  </r>
  <r>
    <x v="3"/>
    <x v="0"/>
    <n v="100"/>
    <x v="2"/>
    <x v="25"/>
    <n v="1"/>
    <n v="10.756261"/>
    <n v="0.143623"/>
    <n v="1.2158549999999999"/>
    <n v="4.8633999999999997E-2"/>
    <s v="5"/>
    <s v="scale_mpi_epyc_job_12523.out "/>
    <s v="scale_mpi_epyc_epyc005_2023-06-14_23-12-39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744237"/>
    <n v="0.126863"/>
    <n v="0.90164"/>
    <n v="3.6066000000000001E-2"/>
    <s v="2"/>
    <s v="scale_mpi_epyc_job_12148.out "/>
    <s v="scale_mpi_epyc_epyc002_2023-06-13_08-39-43.csv "/>
    <s v="e3 10000 100 100000 1 26"/>
    <n v="10.863405653846154"/>
    <n v="0.11624165237872912"/>
    <n v="10.630922349088696"/>
    <n v="11.095888958603613"/>
    <x v="0"/>
  </r>
  <r>
    <x v="3"/>
    <x v="0"/>
    <n v="100"/>
    <x v="2"/>
    <x v="25"/>
    <n v="1"/>
    <n v="10.743715"/>
    <n v="0.14774399999999999"/>
    <n v="1.1294329999999999"/>
    <n v="4.5177000000000002E-2"/>
    <s v="1"/>
    <s v="scale_mpi_epyc_job_12337.out "/>
    <s v="scale_mpi_epyc_epyc001.orfeo.hpc_2023-06-14_12-46-36.csv "/>
    <s v="e3 10000 100 100000 1 26"/>
    <n v="10.863405653846154"/>
    <n v="0.11624165237872912"/>
    <n v="10.630922349088696"/>
    <n v="11.095888958603613"/>
    <x v="0"/>
  </r>
  <r>
    <x v="0"/>
    <x v="0"/>
    <n v="100"/>
    <x v="2"/>
    <x v="55"/>
    <n v="1"/>
    <n v="297.09997399999997"/>
    <n v="0.26779799999999998"/>
    <n v="7.1770779999999998"/>
    <n v="0.130492"/>
    <s v="4"/>
    <s v="scale_mpi_epyc_job_12336.out "/>
    <s v="scale_mpi_epyc_epyc004_2023-06-14_12-22-43.csv "/>
    <s v="e2 10000 100 100000 1 56"/>
    <n v="262.5329532727273"/>
    <n v="14.232000696684695"/>
    <n v="234.06895187935791"/>
    <n v="290.99695466609671"/>
    <x v="1"/>
  </r>
  <r>
    <x v="3"/>
    <x v="0"/>
    <n v="100"/>
    <x v="2"/>
    <x v="25"/>
    <n v="1"/>
    <n v="10.736286"/>
    <n v="0.134767"/>
    <n v="1.0672159999999999"/>
    <n v="4.2688999999999998E-2"/>
    <s v="2"/>
    <s v="scale_mpi_epyc_job_12148.out "/>
    <s v="scale_mpi_epyc_epyc002_2023-06-13_08-39-43.csv "/>
    <s v="e3 10000 100 100000 1 26"/>
    <n v="10.863405653846154"/>
    <n v="0.11624165237872912"/>
    <n v="10.630922349088696"/>
    <n v="11.095888958603613"/>
    <x v="0"/>
  </r>
  <r>
    <x v="4"/>
    <x v="0"/>
    <n v="100"/>
    <x v="2"/>
    <x v="18"/>
    <n v="1"/>
    <n v="10.727482"/>
    <n v="0.168132"/>
    <n v="1.265495"/>
    <n v="7.0305000000000006E-2"/>
    <s v="5"/>
    <s v="scale_mpi_epyc_job_12331.out "/>
    <s v="scale_mpi_epyc_epyc005_2023-06-14_10-28-05.csv "/>
    <s v="e1 10000 100 100000 1 19"/>
    <n v="10.798984478260872"/>
    <n v="0.88289044297915686"/>
    <n v="9.0332035923025575"/>
    <n v="12.564765364219186"/>
    <x v="0"/>
  </r>
  <r>
    <x v="3"/>
    <x v="0"/>
    <n v="100"/>
    <x v="2"/>
    <x v="25"/>
    <n v="1"/>
    <n v="10.723796"/>
    <n v="0.137517"/>
    <n v="0.99993600000000005"/>
    <n v="3.9996999999999998E-2"/>
    <s v="1"/>
    <s v="scale_mpi_epyc_job_12527.out "/>
    <s v="scale_mpi_epyc_epyc001.orfeo.hpc_2023-06-15_01-08-46.csv "/>
    <s v="e3 10000 100 100000 1 26"/>
    <n v="10.863405653846154"/>
    <n v="0.11624165237872912"/>
    <n v="10.630922349088696"/>
    <n v="11.095888958603613"/>
    <x v="0"/>
  </r>
  <r>
    <x v="3"/>
    <x v="0"/>
    <n v="100"/>
    <x v="2"/>
    <x v="26"/>
    <n v="1"/>
    <n v="10.707414"/>
    <n v="0.15690899999999999"/>
    <n v="1.3416140000000001"/>
    <n v="5.1601000000000001E-2"/>
    <s v="1"/>
    <s v="scale_mpi_epyc_job_12527.out "/>
    <s v="scale_mpi_epyc_epyc001.orfeo.hpc_2023-06-15_01-08-46.csv "/>
    <s v="e3 10000 100 100000 1 27"/>
    <n v="10.583970884615386"/>
    <n v="0.17099758991071362"/>
    <n v="10.241975704793958"/>
    <n v="10.925966064436814"/>
    <x v="0"/>
  </r>
  <r>
    <x v="4"/>
    <x v="0"/>
    <n v="100"/>
    <x v="2"/>
    <x v="18"/>
    <n v="1"/>
    <n v="10.706027000000001"/>
    <n v="0.15894"/>
    <n v="1.1722980000000001"/>
    <n v="6.5128000000000005E-2"/>
    <s v="1"/>
    <s v="scale_mpi_epyc_job_12335.out "/>
    <s v="scale_mpi_epyc_epyc001.orfeo.hpc_2023-06-14_12-28-13.csv "/>
    <s v="e1 10000 100 100000 1 19"/>
    <n v="10.798984478260872"/>
    <n v="0.88289044297915686"/>
    <n v="9.0332035923025575"/>
    <n v="12.564765364219186"/>
    <x v="0"/>
  </r>
  <r>
    <x v="3"/>
    <x v="0"/>
    <n v="100"/>
    <x v="2"/>
    <x v="25"/>
    <n v="1"/>
    <n v="10.702883999999999"/>
    <n v="0.13934199999999999"/>
    <n v="1.0453699999999999"/>
    <n v="4.1814999999999998E-2"/>
    <s v="1"/>
    <s v="scale_mpi_epyc_job_12333.out "/>
    <s v="scale_mpi_epyc_epyc001.orfeo.hpc_2023-06-14_12-04-14.csv "/>
    <s v="e3 10000 100 100000 1 26"/>
    <n v="10.863405653846154"/>
    <n v="0.11624165237872912"/>
    <n v="10.630922349088696"/>
    <n v="11.095888958603613"/>
    <x v="0"/>
  </r>
  <r>
    <x v="4"/>
    <x v="0"/>
    <n v="100"/>
    <x v="2"/>
    <x v="18"/>
    <n v="1"/>
    <n v="10.698636"/>
    <n v="0.155196"/>
    <n v="0.99969399999999997"/>
    <n v="5.5538999999999998E-2"/>
    <s v="5"/>
    <s v="scale_mpi_epyc_job_12146.out "/>
    <s v="scale_mpi_epyc_epyc005_2023-06-13_08-16-52.csv "/>
    <s v="e1 10000 100 100000 1 19"/>
    <n v="10.798984478260872"/>
    <n v="0.88289044297915686"/>
    <n v="9.0332035923025575"/>
    <n v="12.564765364219186"/>
    <x v="0"/>
  </r>
  <r>
    <x v="3"/>
    <x v="0"/>
    <n v="100"/>
    <x v="2"/>
    <x v="26"/>
    <n v="1"/>
    <n v="10.671036000000001"/>
    <n v="0.157106"/>
    <n v="1.5110479999999999"/>
    <n v="5.8117000000000002E-2"/>
    <s v="4"/>
    <s v="scale_mpi_epyc_job_12254.out "/>
    <s v="scale_mpi_epyc_epyc004_2023-06-13_16-57-59.csv "/>
    <s v="e3 10000 100 100000 1 27"/>
    <n v="10.583970884615386"/>
    <n v="0.17099758991071362"/>
    <n v="10.241975704793958"/>
    <n v="10.925966064436814"/>
    <x v="0"/>
  </r>
  <r>
    <x v="4"/>
    <x v="0"/>
    <n v="100"/>
    <x v="2"/>
    <x v="18"/>
    <n v="1"/>
    <n v="10.667585000000001"/>
    <n v="0.13145599999999999"/>
    <n v="0.67649700000000001"/>
    <n v="3.7582999999999998E-2"/>
    <s v="5"/>
    <s v="scale_mpi_epyc_job_12146.out "/>
    <s v="scale_mpi_epyc_epyc005_2023-06-13_08-16-52.csv "/>
    <s v="e1 10000 100 100000 1 19"/>
    <n v="10.798984478260872"/>
    <n v="0.88289044297915686"/>
    <n v="9.0332035923025575"/>
    <n v="12.564765364219186"/>
    <x v="0"/>
  </r>
  <r>
    <x v="4"/>
    <x v="0"/>
    <n v="100"/>
    <x v="2"/>
    <x v="18"/>
    <n v="1"/>
    <n v="10.666173000000001"/>
    <n v="0.12826799999999999"/>
    <n v="0.68828599999999995"/>
    <n v="3.8238000000000001E-2"/>
    <s v="5"/>
    <s v="scale_mpi_epyc_job_12146.out "/>
    <s v="scale_mpi_epyc_epyc005_2023-06-13_08-16-52.csv "/>
    <s v="e1 10000 100 100000 1 19"/>
    <n v="10.798984478260872"/>
    <n v="0.88289044297915686"/>
    <n v="9.0332035923025575"/>
    <n v="12.564765364219186"/>
    <x v="0"/>
  </r>
  <r>
    <x v="4"/>
    <x v="0"/>
    <n v="100"/>
    <x v="2"/>
    <x v="18"/>
    <n v="1"/>
    <n v="10.658084000000001"/>
    <n v="0.14260800000000001"/>
    <n v="0.83708199999999999"/>
    <n v="4.6504999999999998E-2"/>
    <s v="6"/>
    <s v="scale_mpi_epyc_job_12180.out "/>
    <s v="scale_mpi_epyc_epyc006_2023-06-13_10-24-13.csv "/>
    <s v="e1 10000 100 100000 1 19"/>
    <n v="10.798984478260872"/>
    <n v="0.88289044297915686"/>
    <n v="9.0332035923025575"/>
    <n v="12.564765364219186"/>
    <x v="0"/>
  </r>
  <r>
    <x v="3"/>
    <x v="0"/>
    <n v="100"/>
    <x v="2"/>
    <x v="26"/>
    <n v="1"/>
    <n v="10.657097"/>
    <n v="0.155002"/>
    <n v="1.346001"/>
    <n v="5.1769000000000003E-2"/>
    <s v="1"/>
    <s v="scale_mpi_epyc_job_12527.out "/>
    <s v="scale_mpi_epyc_epyc001.orfeo.hpc_2023-06-15_01-08-46.csv "/>
    <s v="e3 10000 100 100000 1 27"/>
    <n v="10.583970884615386"/>
    <n v="0.17099758991071362"/>
    <n v="10.241975704793958"/>
    <n v="10.925966064436814"/>
    <x v="0"/>
  </r>
  <r>
    <x v="0"/>
    <x v="0"/>
    <n v="100"/>
    <x v="2"/>
    <x v="42"/>
    <n v="1"/>
    <n v="272.69524200000001"/>
    <n v="0.239038"/>
    <n v="4.6646879999999999"/>
    <n v="0.111064"/>
    <s v="4"/>
    <s v="scale_mpi_epyc_job_12336.out "/>
    <s v="scale_mpi_epyc_epyc004_2023-06-14_12-22-43.csv "/>
    <s v="e2 10000 100 100000 1 43"/>
    <n v="247.3011645454545"/>
    <n v="10.043904364248327"/>
    <n v="227.21335581695786"/>
    <n v="267.38897327395114"/>
    <x v="1"/>
  </r>
  <r>
    <x v="3"/>
    <x v="0"/>
    <n v="100"/>
    <x v="2"/>
    <x v="26"/>
    <n v="1"/>
    <n v="10.655605"/>
    <n v="0.14191200000000001"/>
    <n v="0.90941499999999997"/>
    <n v="3.4978000000000002E-2"/>
    <s v="2"/>
    <s v="scale_mpi_epyc_job_12148.out "/>
    <s v="scale_mpi_epyc_epyc002_2023-06-13_08-39-43.csv "/>
    <s v="e3 10000 100 100000 1 27"/>
    <n v="10.583970884615386"/>
    <n v="0.17099758991071362"/>
    <n v="10.241975704793958"/>
    <n v="10.925966064436814"/>
    <x v="0"/>
  </r>
  <r>
    <x v="3"/>
    <x v="0"/>
    <n v="100"/>
    <x v="2"/>
    <x v="26"/>
    <n v="1"/>
    <n v="10.647904"/>
    <n v="0.210536"/>
    <n v="0.97416999999999998"/>
    <n v="3.7468000000000001E-2"/>
    <s v="7"/>
    <s v="scale_mpi_epyc_job_12139.out "/>
    <s v="scale_mpi_epyc_epyc007_2023-06-13_06-07-02.csv "/>
    <s v="e3 10000 100 100000 1 27"/>
    <n v="10.583970884615386"/>
    <n v="0.17099758991071362"/>
    <n v="10.241975704793958"/>
    <n v="10.925966064436814"/>
    <x v="0"/>
  </r>
  <r>
    <x v="4"/>
    <x v="0"/>
    <n v="100"/>
    <x v="2"/>
    <x v="18"/>
    <n v="1"/>
    <n v="10.641082000000001"/>
    <n v="0.14437900000000001"/>
    <n v="0.78426499999999999"/>
    <n v="4.3569999999999998E-2"/>
    <s v="2"/>
    <s v="scale_mpi_epyc_job_12533.out "/>
    <s v="scale_mpi_epyc_epyc002_2023-06-15_02-53-43.csv "/>
    <s v="e1 10000 100 100000 1 19"/>
    <n v="10.798984478260872"/>
    <n v="0.88289044297915686"/>
    <n v="9.0332035923025575"/>
    <n v="12.564765364219186"/>
    <x v="0"/>
  </r>
  <r>
    <x v="3"/>
    <x v="0"/>
    <n v="100"/>
    <x v="2"/>
    <x v="26"/>
    <n v="1"/>
    <n v="10.635509000000001"/>
    <n v="0.24552599999999999"/>
    <n v="2.3422209999999999"/>
    <n v="9.0084999999999998E-2"/>
    <s v="7"/>
    <s v="scale_mpi_epyc_job_12139.out "/>
    <s v="scale_mpi_epyc_epyc007_2023-06-13_06-07-02.csv "/>
    <s v="e3 10000 100 100000 1 27"/>
    <n v="10.583970884615386"/>
    <n v="0.17099758991071362"/>
    <n v="10.241975704793958"/>
    <n v="10.925966064436814"/>
    <x v="0"/>
  </r>
  <r>
    <x v="4"/>
    <x v="0"/>
    <n v="100"/>
    <x v="2"/>
    <x v="18"/>
    <n v="1"/>
    <n v="10.623265999999999"/>
    <n v="0.13397800000000001"/>
    <n v="0.59770599999999996"/>
    <n v="3.3205999999999999E-2"/>
    <s v="6"/>
    <s v="scale_mpi_epyc_job_12526.out "/>
    <s v="scale_mpi_epyc_epyc006_2023-06-15_00-20-46.csv "/>
    <s v="e1 10000 100 100000 1 19"/>
    <n v="10.798984478260872"/>
    <n v="0.88289044297915686"/>
    <n v="9.0332035923025575"/>
    <n v="12.564765364219186"/>
    <x v="0"/>
  </r>
  <r>
    <x v="4"/>
    <x v="0"/>
    <n v="100"/>
    <x v="2"/>
    <x v="18"/>
    <n v="1"/>
    <n v="10.61769"/>
    <n v="0.140069"/>
    <n v="0.86645099999999997"/>
    <n v="4.8135999999999998E-2"/>
    <s v="2"/>
    <s v="scale_mpi_epyc_job_12533.out "/>
    <s v="scale_mpi_epyc_epyc002_2023-06-15_02-53-43.csv "/>
    <s v="e1 10000 100 100000 1 19"/>
    <n v="10.798984478260872"/>
    <n v="0.88289044297915686"/>
    <n v="9.0332035923025575"/>
    <n v="12.564765364219186"/>
    <x v="0"/>
  </r>
  <r>
    <x v="4"/>
    <x v="0"/>
    <n v="100"/>
    <x v="2"/>
    <x v="18"/>
    <n v="1"/>
    <n v="10.614625"/>
    <n v="0.296898"/>
    <n v="2.9075700000000002"/>
    <n v="0.16153200000000001"/>
    <s v="6"/>
    <s v="scale_mpi_epyc_job_12129.out "/>
    <s v="scale_mpi_epyc_epyc006_2023-06-13_02-01-02.csv "/>
    <s v="e1 10000 100 100000 1 19"/>
    <n v="10.798984478260872"/>
    <n v="0.88289044297915686"/>
    <n v="9.0332035923025575"/>
    <n v="12.564765364219186"/>
    <x v="0"/>
  </r>
  <r>
    <x v="1"/>
    <x v="0"/>
    <n v="100"/>
    <x v="0"/>
    <x v="57"/>
    <n v="1"/>
    <n v="249.978104"/>
    <n v="13.12688"/>
    <n v="48.221276000000003"/>
    <n v="0.84598700000000004"/>
    <s v="5"/>
    <s v="scale_mpi_epyc_job_12338.out "/>
    <s v="scale_mpi_epyc_epyc005_2023-06-14_12-46-43.csv "/>
    <s v="e0 10000 100 1 1 58"/>
    <n v="264.0629252857143"/>
    <n v="15.153366122851153"/>
    <n v="233.75619304001199"/>
    <n v="294.36965753141658"/>
    <x v="0"/>
  </r>
  <r>
    <x v="4"/>
    <x v="0"/>
    <n v="100"/>
    <x v="2"/>
    <x v="18"/>
    <n v="1"/>
    <n v="10.612439999999999"/>
    <n v="0.152091"/>
    <n v="0.91458600000000001"/>
    <n v="5.0810000000000001E-2"/>
    <s v="2"/>
    <s v="scale_mpi_epyc_job_12533.out "/>
    <s v="scale_mpi_epyc_epyc002_2023-06-15_02-53-43.csv "/>
    <s v="e1 10000 100 100000 1 19"/>
    <n v="10.798984478260872"/>
    <n v="0.88289044297915686"/>
    <n v="9.0332035923025575"/>
    <n v="12.564765364219186"/>
    <x v="0"/>
  </r>
  <r>
    <x v="3"/>
    <x v="0"/>
    <n v="100"/>
    <x v="2"/>
    <x v="26"/>
    <n v="1"/>
    <n v="10.608713"/>
    <n v="0.139621"/>
    <n v="0.95612299999999995"/>
    <n v="3.6774000000000001E-2"/>
    <s v="4"/>
    <s v="scale_mpi_epyc_job_12531.out "/>
    <s v="scale_mpi_epyc_epyc004_2023-06-15_02-14-13.csv "/>
    <s v="e3 10000 100 100000 1 27"/>
    <n v="10.583970884615386"/>
    <n v="0.17099758991071362"/>
    <n v="10.241975704793958"/>
    <n v="10.925966064436814"/>
    <x v="0"/>
  </r>
  <r>
    <x v="4"/>
    <x v="0"/>
    <n v="100"/>
    <x v="2"/>
    <x v="18"/>
    <n v="1"/>
    <n v="10.60543"/>
    <n v="0.122462"/>
    <n v="0.65285400000000005"/>
    <n v="3.6269999999999997E-2"/>
    <s v="1"/>
    <s v="scale_mpi_epyc_job_12530.out "/>
    <s v="scale_mpi_epyc_epyc001.orfeo.hpc_2023-06-15_02-04-28.csv "/>
    <s v="e1 10000 100 100000 1 19"/>
    <n v="10.798984478260872"/>
    <n v="0.88289044297915686"/>
    <n v="9.0332035923025575"/>
    <n v="12.564765364219186"/>
    <x v="0"/>
  </r>
  <r>
    <x v="4"/>
    <x v="0"/>
    <n v="100"/>
    <x v="2"/>
    <x v="18"/>
    <n v="1"/>
    <n v="10.602690000000001"/>
    <n v="0.13787199999999999"/>
    <n v="0.82477599999999995"/>
    <n v="4.5821000000000001E-2"/>
    <s v="1"/>
    <s v="scale_mpi_epyc_job_12530.out "/>
    <s v="scale_mpi_epyc_epyc001.orfeo.hpc_2023-06-15_02-04-28.csv "/>
    <s v="e1 10000 100 100000 1 19"/>
    <n v="10.798984478260872"/>
    <n v="0.88289044297915686"/>
    <n v="9.0332035923025575"/>
    <n v="12.564765364219186"/>
    <x v="0"/>
  </r>
  <r>
    <x v="3"/>
    <x v="0"/>
    <n v="100"/>
    <x v="2"/>
    <x v="26"/>
    <n v="1"/>
    <n v="10.579552"/>
    <n v="0.16472700000000001"/>
    <n v="0.85100900000000002"/>
    <n v="3.2731000000000003E-2"/>
    <s v="7"/>
    <s v="scale_mpi_epyc_job_12139.out "/>
    <s v="scale_mpi_epyc_epyc007_2023-06-13_06-07-02.csv "/>
    <s v="e3 10000 100 100000 1 27"/>
    <n v="10.583970884615386"/>
    <n v="0.17099758991071362"/>
    <n v="10.241975704793958"/>
    <n v="10.925966064436814"/>
    <x v="0"/>
  </r>
  <r>
    <x v="4"/>
    <x v="0"/>
    <n v="100"/>
    <x v="2"/>
    <x v="18"/>
    <n v="1"/>
    <n v="10.579207"/>
    <n v="0.23397699999999999"/>
    <n v="2.5010650000000001"/>
    <n v="0.13894799999999999"/>
    <s v="6"/>
    <s v="scale_mpi_epyc_job_12526.out "/>
    <s v="scale_mpi_epyc_epyc006_2023-06-15_00-20-46.csv "/>
    <s v="e1 10000 100 100000 1 19"/>
    <n v="10.798984478260872"/>
    <n v="0.88289044297915686"/>
    <n v="9.0332035923025575"/>
    <n v="12.564765364219186"/>
    <x v="0"/>
  </r>
  <r>
    <x v="3"/>
    <x v="0"/>
    <n v="100"/>
    <x v="2"/>
    <x v="26"/>
    <n v="1"/>
    <n v="10.575151999999999"/>
    <n v="0.13929"/>
    <n v="1.0432189999999999"/>
    <n v="4.0124E-2"/>
    <s v="6"/>
    <s v="scale_mpi_epyc_job_12538.out "/>
    <s v="scale_mpi_epyc_epyc006_2023-06-15_06-58-51.csv "/>
    <s v="e3 10000 100 100000 1 27"/>
    <n v="10.583970884615386"/>
    <n v="0.17099758991071362"/>
    <n v="10.241975704793958"/>
    <n v="10.925966064436814"/>
    <x v="0"/>
  </r>
  <r>
    <x v="3"/>
    <x v="0"/>
    <n v="100"/>
    <x v="2"/>
    <x v="26"/>
    <n v="1"/>
    <n v="10.566983"/>
    <n v="0.13955699999999999"/>
    <n v="1.0197309999999999"/>
    <n v="3.9219999999999998E-2"/>
    <s v="1"/>
    <s v="scale_mpi_epyc_job_12527.out "/>
    <s v="scale_mpi_epyc_epyc001.orfeo.hpc_2023-06-15_01-08-46.csv "/>
    <s v="e3 10000 100 100000 1 27"/>
    <n v="10.583970884615386"/>
    <n v="0.17099758991071362"/>
    <n v="10.241975704793958"/>
    <n v="10.925966064436814"/>
    <x v="0"/>
  </r>
  <r>
    <x v="3"/>
    <x v="0"/>
    <n v="100"/>
    <x v="2"/>
    <x v="26"/>
    <n v="1"/>
    <n v="10.566407999999999"/>
    <n v="0.14635200000000001"/>
    <n v="1.159443"/>
    <n v="4.4594000000000002E-2"/>
    <s v="2"/>
    <s v="scale_mpi_epyc_job_12148.out "/>
    <s v="scale_mpi_epyc_epyc002_2023-06-13_08-39-43.csv "/>
    <s v="e3 10000 100 100000 1 27"/>
    <n v="10.583970884615386"/>
    <n v="0.17099758991071362"/>
    <n v="10.241975704793958"/>
    <n v="10.925966064436814"/>
    <x v="0"/>
  </r>
  <r>
    <x v="3"/>
    <x v="0"/>
    <n v="100"/>
    <x v="2"/>
    <x v="26"/>
    <n v="1"/>
    <n v="10.555619999999999"/>
    <n v="0.12995599999999999"/>
    <n v="0.94732400000000005"/>
    <n v="3.6436000000000003E-2"/>
    <s v="5"/>
    <s v="scale_mpi_epyc_job_12329.out "/>
    <s v="scale_mpi_epyc_epyc005_2023-06-14_10-04-14.csv "/>
    <s v="e3 10000 100 100000 1 27"/>
    <n v="10.583970884615386"/>
    <n v="0.17099758991071362"/>
    <n v="10.241975704793958"/>
    <n v="10.925966064436814"/>
    <x v="0"/>
  </r>
  <r>
    <x v="3"/>
    <x v="0"/>
    <n v="100"/>
    <x v="2"/>
    <x v="26"/>
    <n v="1"/>
    <n v="10.553737999999999"/>
    <n v="0.15302099999999999"/>
    <n v="1.166204"/>
    <n v="4.4853999999999998E-2"/>
    <s v="6"/>
    <s v="scale_mpi_epyc_job_12538.out "/>
    <s v="scale_mpi_epyc_epyc006_2023-06-15_06-58-51.csv "/>
    <s v="e3 10000 100 100000 1 27"/>
    <n v="10.583970884615386"/>
    <n v="0.17099758991071362"/>
    <n v="10.241975704793958"/>
    <n v="10.925966064436814"/>
    <x v="0"/>
  </r>
  <r>
    <x v="4"/>
    <x v="0"/>
    <n v="100"/>
    <x v="2"/>
    <x v="18"/>
    <n v="1"/>
    <n v="10.532984000000001"/>
    <n v="0.14918300000000001"/>
    <n v="0.888378"/>
    <n v="4.9354000000000002E-2"/>
    <s v="8"/>
    <s v="scale_mpi_epyc_job_12327.out "/>
    <s v="scale_mpi_epyc_epyc008_2023-06-14_10-04-01.csv "/>
    <s v="e1 10000 100 100000 1 19"/>
    <n v="10.798984478260872"/>
    <n v="0.88289044297915686"/>
    <n v="9.0332035923025575"/>
    <n v="12.564765364219186"/>
    <x v="0"/>
  </r>
  <r>
    <x v="3"/>
    <x v="0"/>
    <n v="100"/>
    <x v="2"/>
    <x v="26"/>
    <n v="1"/>
    <n v="10.529996000000001"/>
    <n v="0.14924799999999999"/>
    <n v="0.89851099999999995"/>
    <n v="3.4557999999999998E-2"/>
    <s v="7"/>
    <s v="scale_mpi_epyc_job_12139.out "/>
    <s v="scale_mpi_epyc_epyc007_2023-06-13_06-07-02.csv "/>
    <s v="e3 10000 100 100000 1 27"/>
    <n v="10.583970884615386"/>
    <n v="0.17099758991071362"/>
    <n v="10.241975704793958"/>
    <n v="10.925966064436814"/>
    <x v="0"/>
  </r>
  <r>
    <x v="3"/>
    <x v="0"/>
    <n v="100"/>
    <x v="2"/>
    <x v="26"/>
    <n v="1"/>
    <n v="10.501981000000001"/>
    <n v="0.14025099999999999"/>
    <n v="0.99759799999999998"/>
    <n v="3.8369E-2"/>
    <s v="4"/>
    <s v="scale_mpi_epyc_job_12531.out "/>
    <s v="scale_mpi_epyc_epyc004_2023-06-15_02-14-13.csv "/>
    <s v="e3 10000 100 100000 1 27"/>
    <n v="10.583970884615386"/>
    <n v="0.17099758991071362"/>
    <n v="10.241975704793958"/>
    <n v="10.925966064436814"/>
    <x v="0"/>
  </r>
  <r>
    <x v="3"/>
    <x v="0"/>
    <n v="100"/>
    <x v="2"/>
    <x v="26"/>
    <n v="1"/>
    <n v="10.482882"/>
    <n v="0.13614299999999999"/>
    <n v="1.2035260000000001"/>
    <n v="4.6288999999999997E-2"/>
    <s v="2"/>
    <s v="scale_mpi_epyc_job_12148.out "/>
    <s v="scale_mpi_epyc_epyc002_2023-06-13_08-39-43.csv "/>
    <s v="e3 10000 100 100000 1 27"/>
    <n v="10.583970884615386"/>
    <n v="0.17099758991071362"/>
    <n v="10.241975704793958"/>
    <n v="10.925966064436814"/>
    <x v="0"/>
  </r>
  <r>
    <x v="4"/>
    <x v="0"/>
    <n v="100"/>
    <x v="2"/>
    <x v="18"/>
    <n v="1"/>
    <n v="10.467737"/>
    <n v="0.12698300000000001"/>
    <n v="0.63518699999999995"/>
    <n v="3.5288E-2"/>
    <s v="5"/>
    <s v="scale_mpi_epyc_job_12146.out "/>
    <s v="scale_mpi_epyc_epyc005_2023-06-13_08-16-52.csv "/>
    <s v="e1 10000 100 100000 1 19"/>
    <n v="10.798984478260872"/>
    <n v="0.88289044297915686"/>
    <n v="9.0332035923025575"/>
    <n v="12.564765364219186"/>
    <x v="0"/>
  </r>
  <r>
    <x v="4"/>
    <x v="0"/>
    <n v="100"/>
    <x v="2"/>
    <x v="18"/>
    <n v="1"/>
    <n v="10.451395"/>
    <n v="0.13461100000000001"/>
    <n v="0.730379"/>
    <n v="4.0577000000000002E-2"/>
    <s v="5"/>
    <s v="scale_mpi_epyc_job_12146.out "/>
    <s v="scale_mpi_epyc_epyc005_2023-06-13_08-16-52.csv "/>
    <s v="e1 10000 100 100000 1 19"/>
    <n v="10.798984478260872"/>
    <n v="0.88289044297915686"/>
    <n v="9.0332035923025575"/>
    <n v="12.564765364219186"/>
    <x v="0"/>
  </r>
  <r>
    <x v="4"/>
    <x v="0"/>
    <n v="100"/>
    <x v="2"/>
    <x v="18"/>
    <n v="1"/>
    <n v="10.446286000000001"/>
    <n v="0.13563"/>
    <n v="0.74600900000000003"/>
    <n v="4.1445000000000003E-2"/>
    <s v="6"/>
    <s v="scale_mpi_epyc_job_12526.out "/>
    <s v="scale_mpi_epyc_epyc006_2023-06-15_00-20-46.csv "/>
    <s v="e1 10000 100 100000 1 19"/>
    <n v="10.798984478260872"/>
    <n v="0.88289044297915686"/>
    <n v="9.0332035923025575"/>
    <n v="12.564765364219186"/>
    <x v="0"/>
  </r>
  <r>
    <x v="3"/>
    <x v="0"/>
    <n v="100"/>
    <x v="2"/>
    <x v="26"/>
    <n v="1"/>
    <n v="10.445059000000001"/>
    <n v="0.122402"/>
    <n v="0.86144600000000005"/>
    <n v="3.3133000000000003E-2"/>
    <s v="6"/>
    <s v="scale_mpi_epyc_job_12538.out "/>
    <s v="scale_mpi_epyc_epyc006_2023-06-15_06-58-51.csv "/>
    <s v="e3 10000 100 100000 1 27"/>
    <n v="10.583970884615386"/>
    <n v="0.17099758991071362"/>
    <n v="10.241975704793958"/>
    <n v="10.925966064436814"/>
    <x v="0"/>
  </r>
  <r>
    <x v="3"/>
    <x v="0"/>
    <n v="100"/>
    <x v="2"/>
    <x v="26"/>
    <n v="1"/>
    <n v="10.441242000000001"/>
    <n v="0.13860500000000001"/>
    <n v="1.1341140000000001"/>
    <n v="4.3619999999999999E-2"/>
    <s v="7"/>
    <s v="scale_mpi_epyc_job_12504.out "/>
    <s v="scale_mpi_epyc_epyc007_2023-06-14_18-51-36.csv "/>
    <s v="e3 10000 100 100000 1 27"/>
    <n v="10.583970884615386"/>
    <n v="0.17099758991071362"/>
    <n v="10.241975704793958"/>
    <n v="10.925966064436814"/>
    <x v="0"/>
  </r>
  <r>
    <x v="4"/>
    <x v="0"/>
    <n v="100"/>
    <x v="2"/>
    <x v="18"/>
    <n v="1"/>
    <n v="10.432161000000001"/>
    <n v="0.14330499999999999"/>
    <n v="0.88280899999999995"/>
    <n v="4.9044999999999998E-2"/>
    <s v="2"/>
    <s v="scale_mpi_epyc_job_12253.out "/>
    <s v="scale_mpi_epyc_epyc002_2023-06-13_16-49-58.csv "/>
    <s v="e1 10000 100 100000 1 19"/>
    <n v="10.798984478260872"/>
    <n v="0.88289044297915686"/>
    <n v="9.0332035923025575"/>
    <n v="12.564765364219186"/>
    <x v="0"/>
  </r>
  <r>
    <x v="4"/>
    <x v="0"/>
    <n v="100"/>
    <x v="2"/>
    <x v="18"/>
    <n v="1"/>
    <n v="10.429238"/>
    <n v="0.13431599999999999"/>
    <n v="0.67917099999999997"/>
    <n v="3.7732000000000002E-2"/>
    <s v="1"/>
    <s v="scale_mpi_epyc_job_12530.out "/>
    <s v="scale_mpi_epyc_epyc001.orfeo.hpc_2023-06-15_02-04-28.csv "/>
    <s v="e1 10000 100 100000 1 19"/>
    <n v="10.798984478260872"/>
    <n v="0.88289044297915686"/>
    <n v="9.0332035923025575"/>
    <n v="12.564765364219186"/>
    <x v="0"/>
  </r>
  <r>
    <x v="3"/>
    <x v="0"/>
    <n v="100"/>
    <x v="2"/>
    <x v="26"/>
    <n v="1"/>
    <n v="10.419508"/>
    <n v="0.147457"/>
    <n v="1.0557179999999999"/>
    <n v="4.0605000000000002E-2"/>
    <s v="5"/>
    <s v="scale_mpi_epyc_job_12523.out "/>
    <s v="scale_mpi_epyc_epyc005_2023-06-14_23-12-39.csv "/>
    <s v="e3 10000 100 100000 1 27"/>
    <n v="10.583970884615386"/>
    <n v="0.17099758991071362"/>
    <n v="10.241975704793958"/>
    <n v="10.925966064436814"/>
    <x v="0"/>
  </r>
  <r>
    <x v="3"/>
    <x v="0"/>
    <n v="100"/>
    <x v="2"/>
    <x v="26"/>
    <n v="1"/>
    <n v="10.412476"/>
    <n v="0.14451900000000001"/>
    <n v="1.1905619999999999"/>
    <n v="4.5790999999999998E-2"/>
    <s v="1"/>
    <s v="scale_mpi_epyc_job_12337.out "/>
    <s v="scale_mpi_epyc_epyc001.orfeo.hpc_2023-06-14_12-46-36.csv "/>
    <s v="e3 10000 100 100000 1 27"/>
    <n v="10.583970884615386"/>
    <n v="0.17099758991071362"/>
    <n v="10.241975704793958"/>
    <n v="10.925966064436814"/>
    <x v="0"/>
  </r>
  <r>
    <x v="3"/>
    <x v="0"/>
    <n v="100"/>
    <x v="2"/>
    <x v="26"/>
    <n v="1"/>
    <n v="10.396846999999999"/>
    <n v="0.15415699999999999"/>
    <n v="1.266961"/>
    <n v="4.8729000000000001E-2"/>
    <s v="1"/>
    <s v="scale_mpi_epyc_job_12333.out "/>
    <s v="scale_mpi_epyc_epyc001.orfeo.hpc_2023-06-14_12-04-14.csv "/>
    <s v="e3 10000 100 100000 1 27"/>
    <n v="10.583970884615386"/>
    <n v="0.17099758991071362"/>
    <n v="10.241975704793958"/>
    <n v="10.925966064436814"/>
    <x v="0"/>
  </r>
  <r>
    <x v="3"/>
    <x v="0"/>
    <n v="100"/>
    <x v="2"/>
    <x v="26"/>
    <n v="1"/>
    <n v="10.378850999999999"/>
    <n v="0.13655400000000001"/>
    <n v="1.16567"/>
    <n v="4.4832999999999998E-2"/>
    <s v="5"/>
    <s v="scale_mpi_epyc_job_12523.out "/>
    <s v="scale_mpi_epyc_epyc005_2023-06-14_23-12-39.csv "/>
    <s v="e3 10000 100 100000 1 27"/>
    <n v="10.583970884615386"/>
    <n v="0.17099758991071362"/>
    <n v="10.241975704793958"/>
    <n v="10.925966064436814"/>
    <x v="0"/>
  </r>
  <r>
    <x v="3"/>
    <x v="0"/>
    <n v="100"/>
    <x v="2"/>
    <x v="27"/>
    <n v="1"/>
    <n v="10.36103"/>
    <n v="0.25702900000000001"/>
    <n v="4.2230800000000004"/>
    <n v="0.15640999999999999"/>
    <s v="1"/>
    <s v="scale_mpi_epyc_job_12527.out "/>
    <s v="scale_mpi_epyc_epyc001.orfeo.hpc_2023-06-15_01-08-46.csv "/>
    <s v="e3 10000 100 100000 1 28"/>
    <n v="10.19799676923077"/>
    <n v="0.11697168164532602"/>
    <n v="9.9640534059401169"/>
    <n v="10.431940132521422"/>
    <x v="0"/>
  </r>
  <r>
    <x v="3"/>
    <x v="0"/>
    <n v="100"/>
    <x v="2"/>
    <x v="26"/>
    <n v="1"/>
    <n v="10.353958"/>
    <n v="0.15457799999999999"/>
    <n v="1.3719749999999999"/>
    <n v="5.2768000000000002E-2"/>
    <s v="2"/>
    <s v="scale_mpi_epyc_job_12148.out "/>
    <s v="scale_mpi_epyc_epyc002_2023-06-13_08-39-43.csv "/>
    <s v="e3 10000 100 100000 1 27"/>
    <n v="10.583970884615386"/>
    <n v="0.17099758991071362"/>
    <n v="10.241975704793958"/>
    <n v="10.925966064436814"/>
    <x v="0"/>
  </r>
  <r>
    <x v="3"/>
    <x v="0"/>
    <n v="100"/>
    <x v="2"/>
    <x v="27"/>
    <n v="1"/>
    <n v="10.306041"/>
    <n v="0.16083700000000001"/>
    <n v="1.324119"/>
    <n v="4.9041000000000001E-2"/>
    <s v="2"/>
    <s v="scale_mpi_epyc_job_12148.out "/>
    <s v="scale_mpi_epyc_epyc002_2023-06-13_08-39-43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279512"/>
    <n v="0.15149599999999999"/>
    <n v="1.4790719999999999"/>
    <n v="5.4780000000000002E-2"/>
    <s v="2"/>
    <s v="scale_mpi_epyc_job_12148.out "/>
    <s v="scale_mpi_epyc_epyc002_2023-06-13_08-39-43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277661999999999"/>
    <n v="0.16184000000000001"/>
    <n v="1.440143"/>
    <n v="5.3338999999999998E-2"/>
    <s v="7"/>
    <s v="scale_mpi_epyc_job_12139.out "/>
    <s v="scale_mpi_epyc_epyc007_2023-06-13_06-07-02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27693"/>
    <n v="0.12581500000000001"/>
    <n v="0.94886499999999996"/>
    <n v="3.5143000000000001E-2"/>
    <s v="4"/>
    <s v="scale_mpi_epyc_job_12254.out "/>
    <s v="scale_mpi_epyc_epyc004_2023-06-13_16-57-59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276007"/>
    <n v="0.14285900000000001"/>
    <n v="1.1174219999999999"/>
    <n v="4.1385999999999999E-2"/>
    <s v="4"/>
    <s v="scale_mpi_epyc_job_12531.out "/>
    <s v="scale_mpi_epyc_epyc004_2023-06-15_02-14-13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273163"/>
    <n v="0.125414"/>
    <n v="0.91954599999999997"/>
    <n v="3.4056999999999997E-2"/>
    <s v="4"/>
    <s v="scale_mpi_epyc_job_12531.out "/>
    <s v="scale_mpi_epyc_epyc004_2023-06-15_02-14-13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272235"/>
    <n v="0.151201"/>
    <n v="1.2698910000000001"/>
    <n v="4.7032999999999998E-2"/>
    <s v="5"/>
    <s v="scale_mpi_epyc_job_12523.out "/>
    <s v="scale_mpi_epyc_epyc005_2023-06-14_23-12-39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257096000000001"/>
    <n v="0.12800700000000001"/>
    <n v="0.993147"/>
    <n v="3.6783000000000003E-2"/>
    <s v="7"/>
    <s v="scale_mpi_epyc_job_12139.out "/>
    <s v="scale_mpi_epyc_epyc007_2023-06-13_06-07-02.csv "/>
    <s v="e3 10000 100 100000 1 28"/>
    <n v="10.19799676923077"/>
    <n v="0.11697168164532602"/>
    <n v="9.9640534059401169"/>
    <n v="10.431940132521422"/>
    <x v="0"/>
  </r>
  <r>
    <x v="4"/>
    <x v="0"/>
    <n v="100"/>
    <x v="2"/>
    <x v="19"/>
    <n v="1"/>
    <n v="10.250166999999999"/>
    <n v="0.14898800000000001"/>
    <n v="0.88230399999999998"/>
    <n v="4.6436999999999999E-2"/>
    <s v="5"/>
    <s v="scale_mpi_epyc_job_12146.out "/>
    <s v="scale_mpi_epyc_epyc005_2023-06-13_08-16-52.csv "/>
    <s v="e1 10000 100 100000 1 20"/>
    <n v="10.392273772727275"/>
    <n v="1.3486421489939653"/>
    <n v="7.6949894747393444"/>
    <n v="13.089558070715206"/>
    <x v="0"/>
  </r>
  <r>
    <x v="4"/>
    <x v="0"/>
    <n v="100"/>
    <x v="2"/>
    <x v="19"/>
    <n v="1"/>
    <n v="10.24567"/>
    <n v="0.15302299999999999"/>
    <n v="1.0211509999999999"/>
    <n v="5.3745000000000001E-2"/>
    <s v="6"/>
    <s v="scale_mpi_epyc_job_12180.out "/>
    <s v="scale_mpi_epyc_epyc006_2023-06-13_10-24-13.csv "/>
    <s v="e1 10000 100 100000 1 20"/>
    <n v="10.392273772727275"/>
    <n v="1.3486421489939653"/>
    <n v="7.6949894747393444"/>
    <n v="13.089558070715206"/>
    <x v="0"/>
  </r>
  <r>
    <x v="3"/>
    <x v="0"/>
    <n v="100"/>
    <x v="2"/>
    <x v="27"/>
    <n v="1"/>
    <n v="10.243895"/>
    <n v="0.15607699999999999"/>
    <n v="1.2106319999999999"/>
    <n v="4.4838000000000003E-2"/>
    <s v="7"/>
    <s v="scale_mpi_epyc_job_12139.out "/>
    <s v="scale_mpi_epyc_epyc007_2023-06-13_06-07-02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239844"/>
    <n v="0.145645"/>
    <n v="1.3741479999999999"/>
    <n v="5.0894000000000002E-2"/>
    <s v="5"/>
    <s v="scale_mpi_epyc_job_12329.out "/>
    <s v="scale_mpi_epyc_epyc005_2023-06-14_10-04-14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230413"/>
    <n v="0.15124399999999999"/>
    <n v="1.3974169999999999"/>
    <n v="5.1756000000000003E-2"/>
    <s v="7"/>
    <s v="scale_mpi_epyc_job_12139.out "/>
    <s v="scale_mpi_epyc_epyc007_2023-06-13_06-07-02.csv "/>
    <s v="e3 10000 100 100000 1 28"/>
    <n v="10.19799676923077"/>
    <n v="0.11697168164532602"/>
    <n v="9.9640534059401169"/>
    <n v="10.431940132521422"/>
    <x v="0"/>
  </r>
  <r>
    <x v="4"/>
    <x v="0"/>
    <n v="100"/>
    <x v="2"/>
    <x v="19"/>
    <n v="1"/>
    <n v="10.207915"/>
    <n v="0.157668"/>
    <n v="1.1545540000000001"/>
    <n v="6.0766000000000001E-2"/>
    <s v="1"/>
    <s v="scale_mpi_epyc_job_12335.out "/>
    <s v="scale_mpi_epyc_epyc001.orfeo.hpc_2023-06-14_12-28-13.csv "/>
    <s v="e1 10000 100 100000 1 20"/>
    <n v="10.392273772727275"/>
    <n v="1.3486421489939653"/>
    <n v="7.6949894747393444"/>
    <n v="13.089558070715206"/>
    <x v="0"/>
  </r>
  <r>
    <x v="3"/>
    <x v="0"/>
    <n v="100"/>
    <x v="2"/>
    <x v="27"/>
    <n v="1"/>
    <n v="10.176644"/>
    <n v="0.14483099999999999"/>
    <n v="1.1946369999999999"/>
    <n v="4.4246000000000001E-2"/>
    <s v="2"/>
    <s v="scale_mpi_epyc_job_12148.out "/>
    <s v="scale_mpi_epyc_epyc002_2023-06-13_08-39-43.csv "/>
    <s v="e3 10000 100 100000 1 28"/>
    <n v="10.19799676923077"/>
    <n v="0.11697168164532602"/>
    <n v="9.9640534059401169"/>
    <n v="10.431940132521422"/>
    <x v="0"/>
  </r>
  <r>
    <x v="4"/>
    <x v="0"/>
    <n v="100"/>
    <x v="2"/>
    <x v="19"/>
    <n v="1"/>
    <n v="10.167952"/>
    <n v="0.13836399999999999"/>
    <n v="0.87659600000000004"/>
    <n v="4.6136999999999997E-2"/>
    <s v="5"/>
    <s v="scale_mpi_epyc_job_12331.out "/>
    <s v="scale_mpi_epyc_epyc005_2023-06-14_10-28-05.csv "/>
    <s v="e1 10000 100 100000 1 20"/>
    <n v="10.392273772727275"/>
    <n v="1.3486421489939653"/>
    <n v="7.6949894747393444"/>
    <n v="13.089558070715206"/>
    <x v="0"/>
  </r>
  <r>
    <x v="4"/>
    <x v="0"/>
    <n v="100"/>
    <x v="2"/>
    <x v="19"/>
    <n v="1"/>
    <n v="10.163563"/>
    <n v="0.147536"/>
    <n v="0.98314000000000001"/>
    <n v="5.1743999999999998E-2"/>
    <s v="2"/>
    <s v="scale_mpi_epyc_job_12533.out "/>
    <s v="scale_mpi_epyc_epyc002_2023-06-15_02-53-43.csv "/>
    <s v="e1 10000 100 100000 1 20"/>
    <n v="10.392273772727275"/>
    <n v="1.3486421489939653"/>
    <n v="7.6949894747393444"/>
    <n v="13.089558070715206"/>
    <x v="0"/>
  </r>
  <r>
    <x v="4"/>
    <x v="0"/>
    <n v="100"/>
    <x v="2"/>
    <x v="19"/>
    <n v="1"/>
    <n v="10.154911"/>
    <n v="0.151148"/>
    <n v="0.99754399999999999"/>
    <n v="5.2502E-2"/>
    <s v="1"/>
    <s v="scale_mpi_epyc_job_12530.out "/>
    <s v="scale_mpi_epyc_epyc001.orfeo.hpc_2023-06-15_02-04-28.csv "/>
    <s v="e1 10000 100 100000 1 20"/>
    <n v="10.392273772727275"/>
    <n v="1.3486421489939653"/>
    <n v="7.6949894747393444"/>
    <n v="13.089558070715206"/>
    <x v="0"/>
  </r>
  <r>
    <x v="4"/>
    <x v="0"/>
    <n v="100"/>
    <x v="2"/>
    <x v="19"/>
    <n v="1"/>
    <n v="10.146077"/>
    <n v="0.119808"/>
    <n v="0.626892"/>
    <n v="3.2994000000000002E-2"/>
    <s v="1"/>
    <s v="scale_mpi_epyc_job_12530.out "/>
    <s v="scale_mpi_epyc_epyc001.orfeo.hpc_2023-06-15_02-04-28.csv "/>
    <s v="e1 10000 100 100000 1 20"/>
    <n v="10.392273772727275"/>
    <n v="1.3486421489939653"/>
    <n v="7.6949894747393444"/>
    <n v="13.089558070715206"/>
    <x v="0"/>
  </r>
  <r>
    <x v="4"/>
    <x v="0"/>
    <n v="100"/>
    <x v="2"/>
    <x v="19"/>
    <n v="1"/>
    <n v="10.143492"/>
    <n v="0.13275000000000001"/>
    <n v="0.70204100000000003"/>
    <n v="3.6949999999999997E-2"/>
    <s v="2"/>
    <s v="scale_mpi_epyc_job_12533.out "/>
    <s v="scale_mpi_epyc_epyc002_2023-06-15_02-53-43.csv "/>
    <s v="e1 10000 100 100000 1 20"/>
    <n v="10.392273772727275"/>
    <n v="1.3486421489939653"/>
    <n v="7.6949894747393444"/>
    <n v="13.089558070715206"/>
    <x v="0"/>
  </r>
  <r>
    <x v="3"/>
    <x v="0"/>
    <n v="100"/>
    <x v="2"/>
    <x v="27"/>
    <n v="1"/>
    <n v="10.140917"/>
    <n v="0.14660000000000001"/>
    <n v="1.084962"/>
    <n v="4.0183999999999997E-2"/>
    <s v="5"/>
    <s v="scale_mpi_epyc_job_12523.out "/>
    <s v="scale_mpi_epyc_epyc005_2023-06-14_23-12-39.csv "/>
    <s v="e3 10000 100 100000 1 28"/>
    <n v="10.19799676923077"/>
    <n v="0.11697168164532602"/>
    <n v="9.9640534059401169"/>
    <n v="10.431940132521422"/>
    <x v="0"/>
  </r>
  <r>
    <x v="4"/>
    <x v="0"/>
    <n v="100"/>
    <x v="2"/>
    <x v="19"/>
    <n v="1"/>
    <n v="10.131047000000001"/>
    <n v="0.14813999999999999"/>
    <n v="0.92610300000000001"/>
    <n v="4.8742000000000001E-2"/>
    <s v="6"/>
    <s v="scale_mpi_epyc_job_12129.out "/>
    <s v="scale_mpi_epyc_epyc006_2023-06-13_02-01-02.csv "/>
    <s v="e1 10000 100 100000 1 20"/>
    <n v="10.392273772727275"/>
    <n v="1.3486421489939653"/>
    <n v="7.6949894747393444"/>
    <n v="13.089558070715206"/>
    <x v="0"/>
  </r>
  <r>
    <x v="3"/>
    <x v="0"/>
    <n v="100"/>
    <x v="2"/>
    <x v="27"/>
    <n v="1"/>
    <n v="10.130017"/>
    <n v="0.14940300000000001"/>
    <n v="1.2862560000000001"/>
    <n v="4.7639000000000001E-2"/>
    <s v="7"/>
    <s v="scale_mpi_epyc_job_12504.out "/>
    <s v="scale_mpi_epyc_epyc007_2023-06-14_18-51-36.csv "/>
    <s v="e3 10000 100 100000 1 28"/>
    <n v="10.19799676923077"/>
    <n v="0.11697168164532602"/>
    <n v="9.9640534059401169"/>
    <n v="10.431940132521422"/>
    <x v="0"/>
  </r>
  <r>
    <x v="4"/>
    <x v="0"/>
    <n v="100"/>
    <x v="2"/>
    <x v="19"/>
    <n v="1"/>
    <n v="10.123898000000001"/>
    <n v="0.14688300000000001"/>
    <n v="0.96421100000000004"/>
    <n v="5.0748000000000001E-2"/>
    <s v="2"/>
    <s v="scale_mpi_epyc_job_12253.out "/>
    <s v="scale_mpi_epyc_epyc002_2023-06-13_16-49-58.csv "/>
    <s v="e1 10000 100 100000 1 20"/>
    <n v="10.392273772727275"/>
    <n v="1.3486421489939653"/>
    <n v="7.6949894747393444"/>
    <n v="13.089558070715206"/>
    <x v="0"/>
  </r>
  <r>
    <x v="3"/>
    <x v="0"/>
    <n v="100"/>
    <x v="2"/>
    <x v="27"/>
    <n v="1"/>
    <n v="10.115766000000001"/>
    <n v="0.140074"/>
    <n v="1.257058"/>
    <n v="4.6558000000000002E-2"/>
    <s v="2"/>
    <s v="scale_mpi_epyc_job_12148.out "/>
    <s v="scale_mpi_epyc_epyc002_2023-06-13_08-39-43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113661"/>
    <n v="0.146089"/>
    <n v="1.2194959999999999"/>
    <n v="4.5166999999999999E-2"/>
    <s v="5"/>
    <s v="scale_mpi_epyc_job_12523.out "/>
    <s v="scale_mpi_epyc_epyc005_2023-06-14_23-12-39.csv "/>
    <s v="e3 10000 100 100000 1 28"/>
    <n v="10.19799676923077"/>
    <n v="0.11697168164532602"/>
    <n v="9.9640534059401169"/>
    <n v="10.431940132521422"/>
    <x v="0"/>
  </r>
  <r>
    <x v="4"/>
    <x v="0"/>
    <n v="100"/>
    <x v="2"/>
    <x v="19"/>
    <n v="1"/>
    <n v="10.111803"/>
    <n v="0.14405699999999999"/>
    <n v="0.73171200000000003"/>
    <n v="3.8510999999999997E-2"/>
    <s v="6"/>
    <s v="scale_mpi_epyc_job_12129.out "/>
    <s v="scale_mpi_epyc_epyc006_2023-06-13_02-01-02.csv "/>
    <s v="e1 10000 100 100000 1 20"/>
    <n v="10.392273772727275"/>
    <n v="1.3486421489939653"/>
    <n v="7.6949894747393444"/>
    <n v="13.089558070715206"/>
    <x v="0"/>
  </r>
  <r>
    <x v="4"/>
    <x v="0"/>
    <n v="100"/>
    <x v="2"/>
    <x v="19"/>
    <n v="1"/>
    <n v="10.111300999999999"/>
    <n v="0.13992199999999999"/>
    <n v="0.85372999999999999"/>
    <n v="4.4933000000000001E-2"/>
    <s v="6"/>
    <s v="scale_mpi_epyc_job_12526.out "/>
    <s v="scale_mpi_epyc_epyc006_2023-06-15_00-20-46.csv "/>
    <s v="e1 10000 100 100000 1 20"/>
    <n v="10.392273772727275"/>
    <n v="1.3486421489939653"/>
    <n v="7.6949894747393444"/>
    <n v="13.089558070715206"/>
    <x v="0"/>
  </r>
  <r>
    <x v="3"/>
    <x v="0"/>
    <n v="100"/>
    <x v="2"/>
    <x v="27"/>
    <n v="1"/>
    <n v="10.107815"/>
    <n v="0.14716399999999999"/>
    <n v="1.2923439999999999"/>
    <n v="4.7864999999999998E-2"/>
    <s v="1"/>
    <s v="scale_mpi_epyc_job_12333.out "/>
    <s v="scale_mpi_epyc_epyc001.orfeo.hpc_2023-06-14_12-04-14.csv "/>
    <s v="e3 10000 100 100000 1 28"/>
    <n v="10.19799676923077"/>
    <n v="0.11697168164532602"/>
    <n v="9.9640534059401169"/>
    <n v="10.431940132521422"/>
    <x v="0"/>
  </r>
  <r>
    <x v="4"/>
    <x v="0"/>
    <n v="100"/>
    <x v="2"/>
    <x v="19"/>
    <n v="1"/>
    <n v="10.106576"/>
    <n v="0.13897100000000001"/>
    <n v="0.77487899999999998"/>
    <n v="4.0783E-2"/>
    <s v="8"/>
    <s v="scale_mpi_epyc_job_12327.out "/>
    <s v="scale_mpi_epyc_epyc008_2023-06-14_10-04-01.csv "/>
    <s v="e1 10000 100 100000 1 20"/>
    <n v="10.392273772727275"/>
    <n v="1.3486421489939653"/>
    <n v="7.6949894747393444"/>
    <n v="13.089558070715206"/>
    <x v="0"/>
  </r>
  <r>
    <x v="3"/>
    <x v="0"/>
    <n v="100"/>
    <x v="2"/>
    <x v="27"/>
    <n v="1"/>
    <n v="10.104568"/>
    <n v="0.156774"/>
    <n v="1.322273"/>
    <n v="4.8973000000000003E-2"/>
    <s v="6"/>
    <s v="scale_mpi_epyc_job_12538.out "/>
    <s v="scale_mpi_epyc_epyc006_2023-06-15_06-58-51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100390000000001"/>
    <n v="0.156137"/>
    <n v="1.4272629999999999"/>
    <n v="5.2861999999999999E-2"/>
    <s v="2"/>
    <s v="scale_mpi_epyc_job_12148.out "/>
    <s v="scale_mpi_epyc_epyc002_2023-06-13_08-39-43.csv "/>
    <s v="e3 10000 100 100000 1 28"/>
    <n v="10.19799676923077"/>
    <n v="0.11697168164532602"/>
    <n v="9.9640534059401169"/>
    <n v="10.431940132521422"/>
    <x v="0"/>
  </r>
  <r>
    <x v="3"/>
    <x v="0"/>
    <n v="100"/>
    <x v="2"/>
    <x v="28"/>
    <n v="1"/>
    <n v="10.093444999999999"/>
    <n v="0.138571"/>
    <n v="1.1689929999999999"/>
    <n v="4.1750000000000002E-2"/>
    <s v="2"/>
    <s v="scale_mpi_epyc_job_12148.out "/>
    <s v="scale_mpi_epyc_epyc002_2023-06-13_08-39-43.csv "/>
    <s v="e3 10000 100 100000 1 29"/>
    <n v="9.939610807692306"/>
    <n v="0.15886318359304263"/>
    <n v="9.6218844405062214"/>
    <n v="10.257337174878391"/>
    <x v="0"/>
  </r>
  <r>
    <x v="3"/>
    <x v="0"/>
    <n v="100"/>
    <x v="2"/>
    <x v="27"/>
    <n v="1"/>
    <n v="10.092202"/>
    <n v="0.15042900000000001"/>
    <n v="1.396488"/>
    <n v="5.1721999999999997E-2"/>
    <s v="6"/>
    <s v="scale_mpi_epyc_job_12538.out "/>
    <s v="scale_mpi_epyc_epyc006_2023-06-15_06-58-51.csv "/>
    <s v="e3 10000 100 100000 1 28"/>
    <n v="10.19799676923077"/>
    <n v="0.11697168164532602"/>
    <n v="9.9640534059401169"/>
    <n v="10.431940132521422"/>
    <x v="0"/>
  </r>
  <r>
    <x v="4"/>
    <x v="0"/>
    <n v="100"/>
    <x v="2"/>
    <x v="20"/>
    <n v="1"/>
    <n v="10.074816"/>
    <n v="0.46349499999999999"/>
    <n v="2.9044940000000001"/>
    <n v="0.14522499999999999"/>
    <s v="6"/>
    <s v="scale_mpi_epyc_job_12129.out "/>
    <s v="scale_mpi_epyc_epyc006_2023-06-13_02-01-02.csv "/>
    <s v="e1 10000 100 100000 1 21"/>
    <n v="10.102179363636365"/>
    <n v="1.9716078611518946"/>
    <n v="6.1589636413325763"/>
    <n v="14.045395085940154"/>
    <x v="0"/>
  </r>
  <r>
    <x v="3"/>
    <x v="0"/>
    <n v="100"/>
    <x v="2"/>
    <x v="27"/>
    <n v="1"/>
    <n v="10.070408"/>
    <n v="0.15311"/>
    <n v="1.354306"/>
    <n v="5.0159000000000002E-2"/>
    <s v="1"/>
    <s v="scale_mpi_epyc_job_12337.out "/>
    <s v="scale_mpi_epyc_epyc001.orfeo.hpc_2023-06-14_12-46-36.csv "/>
    <s v="e3 10000 100 100000 1 28"/>
    <n v="10.19799676923077"/>
    <n v="0.11697168164532602"/>
    <n v="9.9640534059401169"/>
    <n v="10.431940132521422"/>
    <x v="0"/>
  </r>
  <r>
    <x v="3"/>
    <x v="0"/>
    <n v="100"/>
    <x v="2"/>
    <x v="28"/>
    <n v="1"/>
    <n v="10.062516"/>
    <n v="0.14616299999999999"/>
    <n v="1.3923019999999999"/>
    <n v="4.9724999999999998E-2"/>
    <s v="2"/>
    <s v="scale_mpi_epyc_job_12148.out "/>
    <s v="scale_mpi_epyc_epyc002_2023-06-13_08-39-43.csv "/>
    <s v="e3 10000 100 100000 1 29"/>
    <n v="9.939610807692306"/>
    <n v="0.15886318359304263"/>
    <n v="9.6218844405062214"/>
    <n v="10.257337174878391"/>
    <x v="0"/>
  </r>
  <r>
    <x v="3"/>
    <x v="0"/>
    <n v="100"/>
    <x v="2"/>
    <x v="27"/>
    <n v="1"/>
    <n v="10.060691"/>
    <n v="0.14816199999999999"/>
    <n v="1.368933"/>
    <n v="5.0701000000000003E-2"/>
    <s v="6"/>
    <s v="scale_mpi_epyc_job_12538.out "/>
    <s v="scale_mpi_epyc_epyc006_2023-06-15_06-58-51.csv "/>
    <s v="e3 10000 100 100000 1 28"/>
    <n v="10.19799676923077"/>
    <n v="0.11697168164532602"/>
    <n v="9.9640534059401169"/>
    <n v="10.431940132521422"/>
    <x v="0"/>
  </r>
  <r>
    <x v="3"/>
    <x v="0"/>
    <n v="100"/>
    <x v="2"/>
    <x v="27"/>
    <n v="1"/>
    <n v="10.056990000000001"/>
    <n v="0.14541899999999999"/>
    <n v="1.1903330000000001"/>
    <n v="4.4086E-2"/>
    <s v="4"/>
    <s v="scale_mpi_epyc_job_12531.out "/>
    <s v="scale_mpi_epyc_epyc004_2023-06-15_02-14-13.csv "/>
    <s v="e3 10000 100 100000 1 28"/>
    <n v="10.19799676923077"/>
    <n v="0.11697168164532602"/>
    <n v="9.9640534059401169"/>
    <n v="10.431940132521422"/>
    <x v="0"/>
  </r>
  <r>
    <x v="3"/>
    <x v="0"/>
    <n v="100"/>
    <x v="2"/>
    <x v="28"/>
    <n v="1"/>
    <n v="10.056638"/>
    <n v="0.15654599999999999"/>
    <n v="1.621937"/>
    <n v="5.7925999999999998E-2"/>
    <s v="7"/>
    <s v="scale_mpi_epyc_job_12139.out "/>
    <s v="scale_mpi_epyc_epyc007_2023-06-13_06-07-02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10.048959999999999"/>
    <n v="0.151223"/>
    <n v="1.417138"/>
    <n v="5.0611999999999997E-2"/>
    <s v="4"/>
    <s v="scale_mpi_epyc_job_12531.out "/>
    <s v="scale_mpi_epyc_epyc004_2023-06-15_02-14-13.csv "/>
    <s v="e3 10000 100 100000 1 29"/>
    <n v="9.939610807692306"/>
    <n v="0.15886318359304263"/>
    <n v="9.6218844405062214"/>
    <n v="10.257337174878391"/>
    <x v="0"/>
  </r>
  <r>
    <x v="4"/>
    <x v="0"/>
    <n v="100"/>
    <x v="2"/>
    <x v="19"/>
    <n v="1"/>
    <n v="10.032526000000001"/>
    <n v="0.14505399999999999"/>
    <n v="0.908968"/>
    <n v="4.7840000000000001E-2"/>
    <s v="5"/>
    <s v="scale_mpi_epyc_job_12146.out "/>
    <s v="scale_mpi_epyc_epyc005_2023-06-13_08-16-52.csv "/>
    <s v="e1 10000 100 100000 1 20"/>
    <n v="10.392273772727275"/>
    <n v="1.3486421489939653"/>
    <n v="7.6949894747393444"/>
    <n v="13.089558070715206"/>
    <x v="0"/>
  </r>
  <r>
    <x v="4"/>
    <x v="0"/>
    <n v="100"/>
    <x v="2"/>
    <x v="19"/>
    <n v="1"/>
    <n v="10.027358"/>
    <n v="0.14097199999999999"/>
    <n v="0.81862999999999997"/>
    <n v="4.3085999999999999E-2"/>
    <s v="5"/>
    <s v="scale_mpi_epyc_job_12146.out "/>
    <s v="scale_mpi_epyc_epyc005_2023-06-13_08-16-52.csv "/>
    <s v="e1 10000 100 100000 1 20"/>
    <n v="10.392273772727275"/>
    <n v="1.3486421489939653"/>
    <n v="7.6949894747393444"/>
    <n v="13.089558070715206"/>
    <x v="0"/>
  </r>
  <r>
    <x v="3"/>
    <x v="0"/>
    <n v="100"/>
    <x v="2"/>
    <x v="27"/>
    <n v="1"/>
    <n v="10.027305999999999"/>
    <n v="0.14985799999999999"/>
    <n v="1.2336370000000001"/>
    <n v="4.5690000000000001E-2"/>
    <s v="1"/>
    <s v="scale_mpi_epyc_job_12527.out "/>
    <s v="scale_mpi_epyc_epyc001.orfeo.hpc_2023-06-15_01-08-46.csv "/>
    <s v="e3 10000 100 100000 1 28"/>
    <n v="10.19799676923077"/>
    <n v="0.11697168164532602"/>
    <n v="9.9640534059401169"/>
    <n v="10.431940132521422"/>
    <x v="0"/>
  </r>
  <r>
    <x v="4"/>
    <x v="0"/>
    <n v="100"/>
    <x v="2"/>
    <x v="19"/>
    <n v="1"/>
    <n v="10.019733"/>
    <n v="0.14769199999999999"/>
    <n v="0.98013799999999995"/>
    <n v="5.1586E-2"/>
    <s v="6"/>
    <s v="scale_mpi_epyc_job_12526.out "/>
    <s v="scale_mpi_epyc_epyc006_2023-06-15_00-20-46.csv "/>
    <s v="e1 10000 100 100000 1 20"/>
    <n v="10.392273772727275"/>
    <n v="1.3486421489939653"/>
    <n v="7.6949894747393444"/>
    <n v="13.089558070715206"/>
    <x v="0"/>
  </r>
  <r>
    <x v="4"/>
    <x v="0"/>
    <n v="100"/>
    <x v="2"/>
    <x v="19"/>
    <n v="1"/>
    <n v="10.014374999999999"/>
    <n v="0.137073"/>
    <n v="0.83431299999999997"/>
    <n v="4.3910999999999999E-2"/>
    <s v="5"/>
    <s v="scale_mpi_epyc_job_12146.out "/>
    <s v="scale_mpi_epyc_epyc005_2023-06-13_08-16-52.csv "/>
    <s v="e1 10000 100 100000 1 20"/>
    <n v="10.392273772727275"/>
    <n v="1.3486421489939653"/>
    <n v="7.6949894747393444"/>
    <n v="13.089558070715206"/>
    <x v="0"/>
  </r>
  <r>
    <x v="3"/>
    <x v="0"/>
    <n v="100"/>
    <x v="2"/>
    <x v="28"/>
    <n v="1"/>
    <n v="10.012485"/>
    <n v="0.20225000000000001"/>
    <n v="3.0166979999999999"/>
    <n v="0.107739"/>
    <s v="7"/>
    <s v="scale_mpi_epyc_job_12139.out "/>
    <s v="scale_mpi_epyc_epyc007_2023-06-13_06-07-02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9944939999999995"/>
    <n v="0.158191"/>
    <n v="1.7309289999999999"/>
    <n v="6.1818999999999999E-2"/>
    <s v="5"/>
    <s v="scale_mpi_epyc_job_12329.out "/>
    <s v="scale_mpi_epyc_epyc005_2023-06-14_10-04-14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9864069999999998"/>
    <n v="0.139876"/>
    <n v="1.18367"/>
    <n v="4.2273999999999999E-2"/>
    <s v="1"/>
    <s v="scale_mpi_epyc_job_12527.out "/>
    <s v="scale_mpi_epyc_epyc001.orfeo.hpc_2023-06-15_01-08-46.csv "/>
    <s v="e3 10000 100 100000 1 29"/>
    <n v="9.939610807692306"/>
    <n v="0.15886318359304263"/>
    <n v="9.6218844405062214"/>
    <n v="10.257337174878391"/>
    <x v="0"/>
  </r>
  <r>
    <x v="4"/>
    <x v="0"/>
    <n v="100"/>
    <x v="2"/>
    <x v="19"/>
    <n v="1"/>
    <n v="9.980378"/>
    <n v="0.15759500000000001"/>
    <n v="1.12843"/>
    <n v="5.9390999999999999E-2"/>
    <s v="6"/>
    <s v="scale_mpi_epyc_job_12526.out "/>
    <s v="scale_mpi_epyc_epyc006_2023-06-15_00-20-46.csv "/>
    <s v="e1 10000 100 100000 1 20"/>
    <n v="10.392273772727275"/>
    <n v="1.3486421489939653"/>
    <n v="7.6949894747393444"/>
    <n v="13.089558070715206"/>
    <x v="0"/>
  </r>
  <r>
    <x v="4"/>
    <x v="0"/>
    <n v="100"/>
    <x v="2"/>
    <x v="19"/>
    <n v="1"/>
    <n v="9.9798519999999993"/>
    <n v="0.14358599999999999"/>
    <n v="0.78093500000000005"/>
    <n v="4.1102E-2"/>
    <s v="5"/>
    <s v="scale_mpi_epyc_job_12146.out "/>
    <s v="scale_mpi_epyc_epyc005_2023-06-13_08-16-52.csv "/>
    <s v="e1 10000 100 100000 1 20"/>
    <n v="10.392273772727275"/>
    <n v="1.3486421489939653"/>
    <n v="7.6949894747393444"/>
    <n v="13.089558070715206"/>
    <x v="0"/>
  </r>
  <r>
    <x v="3"/>
    <x v="0"/>
    <n v="100"/>
    <x v="2"/>
    <x v="28"/>
    <n v="1"/>
    <n v="9.9779909999999994"/>
    <n v="0.14638000000000001"/>
    <n v="1.48661"/>
    <n v="5.3093000000000001E-2"/>
    <s v="2"/>
    <s v="scale_mpi_epyc_job_12148.out "/>
    <s v="scale_mpi_epyc_epyc002_2023-06-13_08-39-43.csv "/>
    <s v="e3 10000 100 100000 1 29"/>
    <n v="9.939610807692306"/>
    <n v="0.15886318359304263"/>
    <n v="9.6218844405062214"/>
    <n v="10.257337174878391"/>
    <x v="0"/>
  </r>
  <r>
    <x v="4"/>
    <x v="0"/>
    <n v="100"/>
    <x v="2"/>
    <x v="19"/>
    <n v="1"/>
    <n v="9.9773770000000006"/>
    <n v="0.138935"/>
    <n v="0.78718299999999997"/>
    <n v="4.1431000000000003E-2"/>
    <s v="2"/>
    <s v="scale_mpi_epyc_job_12533.out "/>
    <s v="scale_mpi_epyc_epyc002_2023-06-15_02-53-43.csv "/>
    <s v="e1 10000 100 100000 1 20"/>
    <n v="10.392273772727275"/>
    <n v="1.3486421489939653"/>
    <n v="7.6949894747393444"/>
    <n v="13.089558070715206"/>
    <x v="0"/>
  </r>
  <r>
    <x v="4"/>
    <x v="0"/>
    <n v="100"/>
    <x v="2"/>
    <x v="19"/>
    <n v="1"/>
    <n v="9.9736030000000007"/>
    <n v="0.152309"/>
    <n v="1.0325839999999999"/>
    <n v="5.4346999999999999E-2"/>
    <s v="1"/>
    <s v="scale_mpi_epyc_job_12530.out "/>
    <s v="scale_mpi_epyc_epyc001.orfeo.hpc_2023-06-15_02-04-28.csv "/>
    <s v="e1 10000 100 100000 1 20"/>
    <n v="10.392273772727275"/>
    <n v="1.3486421489939653"/>
    <n v="7.6949894747393444"/>
    <n v="13.089558070715206"/>
    <x v="0"/>
  </r>
  <r>
    <x v="3"/>
    <x v="0"/>
    <n v="100"/>
    <x v="2"/>
    <x v="28"/>
    <n v="1"/>
    <n v="9.9664649999999995"/>
    <n v="0.141844"/>
    <n v="1.2799769999999999"/>
    <n v="4.5712999999999997E-2"/>
    <s v="7"/>
    <s v="scale_mpi_epyc_job_12139.out "/>
    <s v="scale_mpi_epyc_epyc007_2023-06-13_06-07-02.csv "/>
    <s v="e3 10000 100 100000 1 29"/>
    <n v="9.939610807692306"/>
    <n v="0.15886318359304263"/>
    <n v="9.6218844405062214"/>
    <n v="10.257337174878391"/>
    <x v="0"/>
  </r>
  <r>
    <x v="3"/>
    <x v="0"/>
    <n v="100"/>
    <x v="2"/>
    <x v="29"/>
    <n v="1"/>
    <n v="9.9632229999999993"/>
    <n v="0.15615000000000001"/>
    <n v="1.566308"/>
    <n v="5.4011000000000003E-2"/>
    <s v="2"/>
    <s v="scale_mpi_epyc_job_12148.out "/>
    <s v="scale_mpi_epyc_epyc002_2023-06-13_08-39-43.csv "/>
    <s v="e3 10000 100 100000 1 30"/>
    <n v="9.6491385769230789"/>
    <n v="0.18890941286006302"/>
    <n v="9.2713197512029524"/>
    <n v="10.026957402643205"/>
    <x v="0"/>
  </r>
  <r>
    <x v="3"/>
    <x v="0"/>
    <n v="100"/>
    <x v="2"/>
    <x v="28"/>
    <n v="1"/>
    <n v="9.9361920000000001"/>
    <n v="0.159888"/>
    <n v="1.487142"/>
    <n v="5.3111999999999999E-2"/>
    <s v="6"/>
    <s v="scale_mpi_epyc_job_12538.out "/>
    <s v="scale_mpi_epyc_epyc006_2023-06-15_06-58-51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9308350000000001"/>
    <n v="0.137681"/>
    <n v="1.18689"/>
    <n v="4.2389000000000003E-2"/>
    <s v="6"/>
    <s v="scale_mpi_epyc_job_12538.out "/>
    <s v="scale_mpi_epyc_epyc006_2023-06-15_06-58-51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9260680000000008"/>
    <n v="0.13842599999999999"/>
    <n v="1.2290319999999999"/>
    <n v="4.3894000000000002E-2"/>
    <s v="4"/>
    <s v="scale_mpi_epyc_job_12254.out "/>
    <s v="scale_mpi_epyc_epyc004_2023-06-13_16-57-59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9120939999999997"/>
    <n v="0.15477199999999999"/>
    <n v="1.5923670000000001"/>
    <n v="5.6869999999999997E-2"/>
    <s v="7"/>
    <s v="scale_mpi_epyc_job_12139.out "/>
    <s v="scale_mpi_epyc_epyc007_2023-06-13_06-07-02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8810199999999995"/>
    <n v="0.1487"/>
    <n v="1.417656"/>
    <n v="5.0631000000000002E-2"/>
    <s v="5"/>
    <s v="scale_mpi_epyc_job_12523.out "/>
    <s v="scale_mpi_epyc_epyc005_2023-06-14_23-12-39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8733039999999992"/>
    <n v="0.151392"/>
    <n v="1.439281"/>
    <n v="5.1402999999999997E-2"/>
    <s v="6"/>
    <s v="scale_mpi_epyc_job_12538.out "/>
    <s v="scale_mpi_epyc_epyc006_2023-06-15_06-58-51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8600370000000002"/>
    <n v="0.15285000000000001"/>
    <n v="1.5878859999999999"/>
    <n v="5.6710000000000003E-2"/>
    <s v="2"/>
    <s v="scale_mpi_epyc_job_12148.out "/>
    <s v="scale_mpi_epyc_epyc002_2023-06-13_08-39-43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850975"/>
    <n v="0.15168100000000001"/>
    <n v="1.4885250000000001"/>
    <n v="5.3162000000000001E-2"/>
    <s v="5"/>
    <s v="scale_mpi_epyc_job_12523.out "/>
    <s v="scale_mpi_epyc_epyc005_2023-06-14_23-12-39.csv "/>
    <s v="e3 10000 100 100000 1 29"/>
    <n v="9.939610807692306"/>
    <n v="0.15886318359304263"/>
    <n v="9.6218844405062214"/>
    <n v="10.257337174878391"/>
    <x v="0"/>
  </r>
  <r>
    <x v="4"/>
    <x v="0"/>
    <n v="100"/>
    <x v="2"/>
    <x v="20"/>
    <n v="1"/>
    <n v="9.8501329999999996"/>
    <n v="0.38313000000000003"/>
    <n v="5.2480169999999999"/>
    <n v="0.262401"/>
    <s v="6"/>
    <s v="scale_mpi_epyc_job_12129.out "/>
    <s v="scale_mpi_epyc_epyc006_2023-06-13_02-01-02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8275620000000004"/>
    <n v="0.41076800000000002"/>
    <n v="1.3203609999999999"/>
    <n v="6.6017999999999993E-2"/>
    <s v="6"/>
    <s v="scale_mpi_epyc_job_12526.out "/>
    <s v="scale_mpi_epyc_epyc006_2023-06-15_00-20-46.csv "/>
    <s v="e1 10000 100 100000 1 21"/>
    <n v="10.102179363636365"/>
    <n v="1.9716078611518946"/>
    <n v="6.1589636413325763"/>
    <n v="14.045395085940154"/>
    <x v="0"/>
  </r>
  <r>
    <x v="3"/>
    <x v="0"/>
    <n v="100"/>
    <x v="2"/>
    <x v="28"/>
    <n v="1"/>
    <n v="9.8184889999999996"/>
    <n v="0.15040000000000001"/>
    <n v="1.4339580000000001"/>
    <n v="5.1213000000000002E-2"/>
    <s v="1"/>
    <s v="scale_mpi_epyc_job_12527.out "/>
    <s v="scale_mpi_epyc_epyc001.orfeo.hpc_2023-06-15_01-08-46.csv "/>
    <s v="e3 10000 100 100000 1 29"/>
    <n v="9.939610807692306"/>
    <n v="0.15886318359304263"/>
    <n v="9.6218844405062214"/>
    <n v="10.257337174878391"/>
    <x v="0"/>
  </r>
  <r>
    <x v="4"/>
    <x v="0"/>
    <n v="100"/>
    <x v="2"/>
    <x v="20"/>
    <n v="1"/>
    <n v="9.8064319999999991"/>
    <n v="0.15296999999999999"/>
    <n v="1.0212760000000001"/>
    <n v="5.1063999999999998E-2"/>
    <s v="5"/>
    <s v="scale_mpi_epyc_job_12146.out "/>
    <s v="scale_mpi_epyc_epyc005_2023-06-13_08-16-52.csv "/>
    <s v="e1 10000 100 100000 1 21"/>
    <n v="10.102179363636365"/>
    <n v="1.9716078611518946"/>
    <n v="6.1589636413325763"/>
    <n v="14.045395085940154"/>
    <x v="0"/>
  </r>
  <r>
    <x v="3"/>
    <x v="0"/>
    <n v="100"/>
    <x v="2"/>
    <x v="29"/>
    <n v="1"/>
    <n v="9.8009590000000006"/>
    <n v="0.15973399999999999"/>
    <n v="1.5855729999999999"/>
    <n v="5.4675000000000001E-2"/>
    <s v="2"/>
    <s v="scale_mpi_epyc_job_12148.out "/>
    <s v="scale_mpi_epyc_epyc002_2023-06-13_08-39-43.csv "/>
    <s v="e3 10000 100 100000 1 30"/>
    <n v="9.6491385769230789"/>
    <n v="0.18890941286006302"/>
    <n v="9.2713197512029524"/>
    <n v="10.026957402643205"/>
    <x v="0"/>
  </r>
  <r>
    <x v="4"/>
    <x v="0"/>
    <n v="100"/>
    <x v="2"/>
    <x v="20"/>
    <n v="1"/>
    <n v="9.7981979999999993"/>
    <n v="0.14616999999999999"/>
    <n v="0.94018800000000002"/>
    <n v="4.7009000000000002E-2"/>
    <s v="8"/>
    <s v="scale_mpi_epyc_job_12327.out "/>
    <s v="scale_mpi_epyc_epyc008_2023-06-14_10-04-01.csv "/>
    <s v="e1 10000 100 100000 1 21"/>
    <n v="10.102179363636365"/>
    <n v="1.9716078611518946"/>
    <n v="6.1589636413325763"/>
    <n v="14.045395085940154"/>
    <x v="0"/>
  </r>
  <r>
    <x v="3"/>
    <x v="0"/>
    <n v="100"/>
    <x v="2"/>
    <x v="28"/>
    <n v="1"/>
    <n v="9.7896509999999992"/>
    <n v="0.14824399999999999"/>
    <n v="1.5051190000000001"/>
    <n v="5.3754000000000003E-2"/>
    <s v="7"/>
    <s v="scale_mpi_epyc_job_12504.out "/>
    <s v="scale_mpi_epyc_epyc007_2023-06-14_18-51-36.csv "/>
    <s v="e3 10000 100 100000 1 29"/>
    <n v="9.939610807692306"/>
    <n v="0.15886318359304263"/>
    <n v="9.6218844405062214"/>
    <n v="10.257337174878391"/>
    <x v="0"/>
  </r>
  <r>
    <x v="3"/>
    <x v="0"/>
    <n v="100"/>
    <x v="2"/>
    <x v="29"/>
    <n v="1"/>
    <n v="9.7820350000000005"/>
    <n v="0.147092"/>
    <n v="1.5022040000000001"/>
    <n v="5.1799999999999999E-2"/>
    <s v="5"/>
    <s v="scale_mpi_epyc_job_12329.out "/>
    <s v="scale_mpi_epyc_epyc005_2023-06-14_10-04-14.csv "/>
    <s v="e3 10000 100 100000 1 30"/>
    <n v="9.6491385769230789"/>
    <n v="0.18890941286006302"/>
    <n v="9.2713197512029524"/>
    <n v="10.026957402643205"/>
    <x v="0"/>
  </r>
  <r>
    <x v="3"/>
    <x v="0"/>
    <n v="100"/>
    <x v="2"/>
    <x v="28"/>
    <n v="1"/>
    <n v="9.7629049999999999"/>
    <n v="0.14938899999999999"/>
    <n v="1.4243410000000001"/>
    <n v="5.0868999999999998E-2"/>
    <s v="4"/>
    <s v="scale_mpi_epyc_job_12531.out "/>
    <s v="scale_mpi_epyc_epyc004_2023-06-15_02-14-13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7593809999999994"/>
    <n v="0.14732700000000001"/>
    <n v="1.178194"/>
    <n v="4.2077999999999997E-2"/>
    <s v="2"/>
    <s v="scale_mpi_epyc_job_12148.out "/>
    <s v="scale_mpi_epyc_epyc002_2023-06-13_08-39-43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7561730000000004"/>
    <n v="0.1482"/>
    <n v="1.3804780000000001"/>
    <n v="4.9303E-2"/>
    <s v="1"/>
    <s v="scale_mpi_epyc_job_12337.out "/>
    <s v="scale_mpi_epyc_epyc001.orfeo.hpc_2023-06-14_12-46-36.csv "/>
    <s v="e3 10000 100 100000 1 29"/>
    <n v="9.939610807692306"/>
    <n v="0.15886318359304263"/>
    <n v="9.6218844405062214"/>
    <n v="10.257337174878391"/>
    <x v="0"/>
  </r>
  <r>
    <x v="3"/>
    <x v="0"/>
    <n v="100"/>
    <x v="2"/>
    <x v="29"/>
    <n v="1"/>
    <n v="9.7523540000000004"/>
    <n v="0.13592000000000001"/>
    <n v="1.2251879999999999"/>
    <n v="4.2248000000000001E-2"/>
    <s v="4"/>
    <s v="scale_mpi_epyc_job_12254.out "/>
    <s v="scale_mpi_epyc_epyc004_2023-06-13_16-57-59.csv "/>
    <s v="e3 10000 100 100000 1 30"/>
    <n v="9.6491385769230789"/>
    <n v="0.18890941286006302"/>
    <n v="9.2713197512029524"/>
    <n v="10.026957402643205"/>
    <x v="0"/>
  </r>
  <r>
    <x v="3"/>
    <x v="0"/>
    <n v="100"/>
    <x v="2"/>
    <x v="28"/>
    <n v="1"/>
    <n v="9.7520880000000005"/>
    <n v="0.143484"/>
    <n v="1.208245"/>
    <n v="4.3152000000000003E-2"/>
    <s v="5"/>
    <s v="scale_mpi_epyc_job_12523.out "/>
    <s v="scale_mpi_epyc_epyc005_2023-06-14_23-12-39.csv "/>
    <s v="e3 10000 100 100000 1 29"/>
    <n v="9.939610807692306"/>
    <n v="0.15886318359304263"/>
    <n v="9.6218844405062214"/>
    <n v="10.257337174878391"/>
    <x v="0"/>
  </r>
  <r>
    <x v="3"/>
    <x v="0"/>
    <n v="100"/>
    <x v="2"/>
    <x v="28"/>
    <n v="1"/>
    <n v="9.7296750000000003"/>
    <n v="0.141124"/>
    <n v="1.2275689999999999"/>
    <n v="4.3841999999999999E-2"/>
    <s v="1"/>
    <s v="scale_mpi_epyc_job_12333.out "/>
    <s v="scale_mpi_epyc_epyc001.orfeo.hpc_2023-06-14_12-04-14.csv "/>
    <s v="e3 10000 100 100000 1 29"/>
    <n v="9.939610807692306"/>
    <n v="0.15886318359304263"/>
    <n v="9.6218844405062214"/>
    <n v="10.257337174878391"/>
    <x v="0"/>
  </r>
  <r>
    <x v="3"/>
    <x v="0"/>
    <n v="100"/>
    <x v="2"/>
    <x v="29"/>
    <n v="1"/>
    <n v="9.7272970000000001"/>
    <n v="0.18631500000000001"/>
    <n v="1.206866"/>
    <n v="4.1616E-2"/>
    <s v="7"/>
    <s v="scale_mpi_epyc_job_12139.out "/>
    <s v="scale_mpi_epyc_epyc007_2023-06-13_06-07-02.csv "/>
    <s v="e3 10000 100 100000 1 30"/>
    <n v="9.6491385769230789"/>
    <n v="0.18890941286006302"/>
    <n v="9.2713197512029524"/>
    <n v="10.026957402643205"/>
    <x v="0"/>
  </r>
  <r>
    <x v="4"/>
    <x v="0"/>
    <n v="100"/>
    <x v="2"/>
    <x v="20"/>
    <n v="1"/>
    <n v="9.7183989999999998"/>
    <n v="0.14203499999999999"/>
    <n v="0.91553600000000002"/>
    <n v="4.5776999999999998E-2"/>
    <s v="1"/>
    <s v="scale_mpi_epyc_job_12530.out "/>
    <s v="scale_mpi_epyc_epyc001.orfeo.hpc_2023-06-15_02-04-28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7179830000000003"/>
    <n v="0.13511000000000001"/>
    <n v="0.79194699999999996"/>
    <n v="3.9597E-2"/>
    <s v="1"/>
    <s v="scale_mpi_epyc_job_12530.out "/>
    <s v="scale_mpi_epyc_epyc001.orfeo.hpc_2023-06-15_02-04-28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7160469999999997"/>
    <n v="0.14827799999999999"/>
    <n v="1.0073449999999999"/>
    <n v="5.0367000000000002E-2"/>
    <s v="2"/>
    <s v="scale_mpi_epyc_job_12253.out "/>
    <s v="scale_mpi_epyc_epyc002_2023-06-13_16-49-58.csv "/>
    <s v="e1 10000 100 100000 1 21"/>
    <n v="10.102179363636365"/>
    <n v="1.9716078611518946"/>
    <n v="6.1589636413325763"/>
    <n v="14.045395085940154"/>
    <x v="0"/>
  </r>
  <r>
    <x v="3"/>
    <x v="0"/>
    <n v="100"/>
    <x v="2"/>
    <x v="29"/>
    <n v="1"/>
    <n v="9.7153600000000004"/>
    <n v="0.13261000000000001"/>
    <n v="1.146174"/>
    <n v="3.9523000000000003E-2"/>
    <s v="7"/>
    <s v="scale_mpi_epyc_job_12139.out "/>
    <s v="scale_mpi_epyc_epyc007_2023-06-13_06-07-02.csv "/>
    <s v="e3 10000 100 100000 1 30"/>
    <n v="9.6491385769230789"/>
    <n v="0.18890941286006302"/>
    <n v="9.2713197512029524"/>
    <n v="10.026957402643205"/>
    <x v="0"/>
  </r>
  <r>
    <x v="3"/>
    <x v="0"/>
    <n v="100"/>
    <x v="2"/>
    <x v="29"/>
    <n v="1"/>
    <n v="9.7058210000000003"/>
    <n v="0.14269599999999999"/>
    <n v="1.262089"/>
    <n v="4.3520000000000003E-2"/>
    <s v="7"/>
    <s v="scale_mpi_epyc_job_12139.out "/>
    <s v="scale_mpi_epyc_epyc007_2023-06-13_06-07-02.csv "/>
    <s v="e3 10000 100 100000 1 30"/>
    <n v="9.6491385769230789"/>
    <n v="0.18890941286006302"/>
    <n v="9.2713197512029524"/>
    <n v="10.026957402643205"/>
    <x v="0"/>
  </r>
  <r>
    <x v="3"/>
    <x v="0"/>
    <n v="100"/>
    <x v="2"/>
    <x v="29"/>
    <n v="1"/>
    <n v="9.6876669999999994"/>
    <n v="0.15012600000000001"/>
    <n v="1.5497529999999999"/>
    <n v="5.3440000000000001E-2"/>
    <s v="7"/>
    <s v="scale_mpi_epyc_job_12139.out "/>
    <s v="scale_mpi_epyc_epyc007_2023-06-13_06-07-02.csv "/>
    <s v="e3 10000 100 100000 1 30"/>
    <n v="9.6491385769230789"/>
    <n v="0.18890941286006302"/>
    <n v="9.2713197512029524"/>
    <n v="10.026957402643205"/>
    <x v="0"/>
  </r>
  <r>
    <x v="3"/>
    <x v="0"/>
    <n v="100"/>
    <x v="2"/>
    <x v="29"/>
    <n v="1"/>
    <n v="9.6777580000000007"/>
    <n v="0.12761800000000001"/>
    <n v="0.94285600000000003"/>
    <n v="3.2511999999999999E-2"/>
    <s v="2"/>
    <s v="scale_mpi_epyc_job_12148.out "/>
    <s v="scale_mpi_epyc_epyc002_2023-06-13_08-39-43.csv "/>
    <s v="e3 10000 100 100000 1 30"/>
    <n v="9.6491385769230789"/>
    <n v="0.18890941286006302"/>
    <n v="9.2713197512029524"/>
    <n v="10.026957402643205"/>
    <x v="0"/>
  </r>
  <r>
    <x v="4"/>
    <x v="0"/>
    <n v="100"/>
    <x v="2"/>
    <x v="20"/>
    <n v="1"/>
    <n v="9.6222309999999993"/>
    <n v="0.129772"/>
    <n v="0.73970100000000005"/>
    <n v="3.6984999999999997E-2"/>
    <s v="2"/>
    <s v="scale_mpi_epyc_job_12533.out "/>
    <s v="scale_mpi_epyc_epyc002_2023-06-15_02-53-43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6136499999999998"/>
    <n v="0.146925"/>
    <n v="1.0494760000000001"/>
    <n v="5.2474E-2"/>
    <s v="5"/>
    <s v="scale_mpi_epyc_job_12331.out "/>
    <s v="scale_mpi_epyc_epyc005_2023-06-14_10-28-05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6075630000000007"/>
    <n v="0.14210900000000001"/>
    <n v="0.83337799999999995"/>
    <n v="4.1668999999999998E-2"/>
    <s v="6"/>
    <s v="scale_mpi_epyc_job_12526.out "/>
    <s v="scale_mpi_epyc_epyc006_2023-06-15_00-20-46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5943930000000002"/>
    <n v="0.13844100000000001"/>
    <n v="0.83172299999999999"/>
    <n v="4.1585999999999998E-2"/>
    <s v="5"/>
    <s v="scale_mpi_epyc_job_12146.out "/>
    <s v="scale_mpi_epyc_epyc005_2023-06-13_08-16-52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5907370000000007"/>
    <n v="0.15629399999999999"/>
    <n v="1.054041"/>
    <n v="5.2701999999999999E-2"/>
    <s v="5"/>
    <s v="scale_mpi_epyc_job_12146.out "/>
    <s v="scale_mpi_epyc_epyc005_2023-06-13_08-16-52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5903569999999991"/>
    <n v="0.144098"/>
    <n v="0.87429699999999999"/>
    <n v="4.3714999999999997E-2"/>
    <s v="6"/>
    <s v="scale_mpi_epyc_job_12526.out "/>
    <s v="scale_mpi_epyc_epyc006_2023-06-15_00-20-46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5829690000000003"/>
    <n v="0.12855"/>
    <n v="0.78719799999999995"/>
    <n v="3.9359999999999999E-2"/>
    <s v="2"/>
    <s v="scale_mpi_epyc_job_12533.out "/>
    <s v="scale_mpi_epyc_epyc002_2023-06-15_02-53-43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5786979999999993"/>
    <n v="0.13557900000000001"/>
    <n v="0.84273100000000001"/>
    <n v="4.2137000000000001E-2"/>
    <s v="6"/>
    <s v="scale_mpi_epyc_job_12180.out "/>
    <s v="scale_mpi_epyc_epyc006_2023-06-13_10-24-13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5786020000000001"/>
    <n v="0.14185800000000001"/>
    <n v="0.89950300000000005"/>
    <n v="4.4975000000000001E-2"/>
    <s v="5"/>
    <s v="scale_mpi_epyc_job_12146.out "/>
    <s v="scale_mpi_epyc_epyc005_2023-06-13_08-16-52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5781089999999995"/>
    <n v="0.141432"/>
    <n v="0.923593"/>
    <n v="4.6179999999999999E-2"/>
    <s v="5"/>
    <s v="scale_mpi_epyc_job_12146.out "/>
    <s v="scale_mpi_epyc_epyc005_2023-06-13_08-16-52.csv "/>
    <s v="e1 10000 100 100000 1 21"/>
    <n v="10.102179363636365"/>
    <n v="1.9716078611518946"/>
    <n v="6.1589636413325763"/>
    <n v="14.045395085940154"/>
    <x v="0"/>
  </r>
  <r>
    <x v="3"/>
    <x v="0"/>
    <n v="100"/>
    <x v="2"/>
    <x v="29"/>
    <n v="1"/>
    <n v="9.5776920000000008"/>
    <n v="0.15720100000000001"/>
    <n v="1.4577119999999999"/>
    <n v="5.0265999999999998E-2"/>
    <s v="6"/>
    <s v="scale_mpi_epyc_job_12538.out "/>
    <s v="scale_mpi_epyc_epyc006_2023-06-15_06-58-51.csv "/>
    <s v="e3 10000 100 100000 1 30"/>
    <n v="9.6491385769230789"/>
    <n v="0.18890941286006302"/>
    <n v="9.2713197512029524"/>
    <n v="10.026957402643205"/>
    <x v="0"/>
  </r>
  <r>
    <x v="4"/>
    <x v="0"/>
    <n v="100"/>
    <x v="2"/>
    <x v="20"/>
    <n v="1"/>
    <n v="9.5696270000000005"/>
    <n v="0.116187"/>
    <n v="0.58002100000000001"/>
    <n v="2.9000999999999999E-2"/>
    <s v="1"/>
    <s v="scale_mpi_epyc_job_12530.out "/>
    <s v="scale_mpi_epyc_epyc001.orfeo.hpc_2023-06-15_02-04-28.csv "/>
    <s v="e1 10000 100 100000 1 21"/>
    <n v="10.102179363636365"/>
    <n v="1.9716078611518946"/>
    <n v="6.1589636413325763"/>
    <n v="14.045395085940154"/>
    <x v="0"/>
  </r>
  <r>
    <x v="3"/>
    <x v="0"/>
    <n v="100"/>
    <x v="2"/>
    <x v="29"/>
    <n v="1"/>
    <n v="9.5607019999999991"/>
    <n v="0.15970999999999999"/>
    <n v="1.655214"/>
    <n v="5.7076000000000002E-2"/>
    <s v="5"/>
    <s v="scale_mpi_epyc_job_12523.out "/>
    <s v="scale_mpi_epyc_epyc005_2023-06-14_23-12-39.csv "/>
    <s v="e3 10000 100 100000 1 30"/>
    <n v="9.6491385769230789"/>
    <n v="0.18890941286006302"/>
    <n v="9.2713197512029524"/>
    <n v="10.026957402643205"/>
    <x v="0"/>
  </r>
  <r>
    <x v="4"/>
    <x v="0"/>
    <n v="100"/>
    <x v="2"/>
    <x v="20"/>
    <n v="1"/>
    <n v="9.5572099999999995"/>
    <n v="0.123929"/>
    <n v="0.69292600000000004"/>
    <n v="3.4646000000000003E-2"/>
    <s v="2"/>
    <s v="scale_mpi_epyc_job_12533.out "/>
    <s v="scale_mpi_epyc_epyc002_2023-06-15_02-53-43.csv "/>
    <s v="e1 10000 100 100000 1 21"/>
    <n v="10.102179363636365"/>
    <n v="1.9716078611518946"/>
    <n v="6.1589636413325763"/>
    <n v="14.045395085940154"/>
    <x v="0"/>
  </r>
  <r>
    <x v="4"/>
    <x v="0"/>
    <n v="100"/>
    <x v="2"/>
    <x v="20"/>
    <n v="1"/>
    <n v="9.5559919999999998"/>
    <n v="0.122826"/>
    <n v="0.69042199999999998"/>
    <n v="3.4521000000000003E-2"/>
    <s v="1"/>
    <s v="scale_mpi_epyc_job_12335.out "/>
    <s v="scale_mpi_epyc_epyc001.orfeo.hpc_2023-06-14_12-28-13.csv "/>
    <s v="e1 10000 100 100000 1 21"/>
    <n v="10.102179363636365"/>
    <n v="1.9716078611518946"/>
    <n v="6.1589636413325763"/>
    <n v="14.045395085940154"/>
    <x v="0"/>
  </r>
  <r>
    <x v="3"/>
    <x v="0"/>
    <n v="100"/>
    <x v="2"/>
    <x v="29"/>
    <n v="1"/>
    <n v="9.5559130000000003"/>
    <n v="0.167823"/>
    <n v="1.966107"/>
    <n v="6.7796999999999996E-2"/>
    <s v="6"/>
    <s v="scale_mpi_epyc_job_12538.out "/>
    <s v="scale_mpi_epyc_epyc006_2023-06-15_06-58-51.csv "/>
    <s v="e3 10000 100 100000 1 30"/>
    <n v="9.6491385769230789"/>
    <n v="0.18890941286006302"/>
    <n v="9.2713197512029524"/>
    <n v="10.026957402643205"/>
    <x v="0"/>
  </r>
  <r>
    <x v="3"/>
    <x v="0"/>
    <n v="100"/>
    <x v="2"/>
    <x v="30"/>
    <n v="1"/>
    <n v="9.5555439999999994"/>
    <n v="0.161746"/>
    <n v="4.5666929999999999"/>
    <n v="0.152223"/>
    <s v="2"/>
    <s v="scale_mpi_epyc_job_12148.out "/>
    <s v="scale_mpi_epyc_epyc002_2023-06-13_08-39-43.csv "/>
    <s v="e3 10000 100 100000 1 31"/>
    <n v="9.3816031153846158"/>
    <n v="0.12371869642132313"/>
    <n v="9.1341657225419688"/>
    <n v="9.6290405082272628"/>
    <x v="0"/>
  </r>
  <r>
    <x v="3"/>
    <x v="0"/>
    <n v="100"/>
    <x v="2"/>
    <x v="29"/>
    <n v="1"/>
    <n v="9.5528060000000004"/>
    <n v="0.14559"/>
    <n v="1.2908809999999999"/>
    <n v="4.4512999999999997E-2"/>
    <s v="1"/>
    <s v="scale_mpi_epyc_job_12337.out "/>
    <s v="scale_mpi_epyc_epyc001.orfeo.hpc_2023-06-14_12-46-36.csv "/>
    <s v="e3 10000 100 100000 1 30"/>
    <n v="9.6491385769230789"/>
    <n v="0.18890941286006302"/>
    <n v="9.2713197512029524"/>
    <n v="10.026957402643205"/>
    <x v="0"/>
  </r>
  <r>
    <x v="4"/>
    <x v="0"/>
    <n v="100"/>
    <x v="2"/>
    <x v="21"/>
    <n v="1"/>
    <n v="9.5385480000000005"/>
    <n v="0.47193299999999999"/>
    <n v="3.2950050000000002"/>
    <n v="0.15690499999999999"/>
    <s v="6"/>
    <s v="scale_mpi_epyc_job_12129.out "/>
    <s v="scale_mpi_epyc_epyc006_2023-06-13_02-01-02.csv "/>
    <s v="e1 10000 100 100000 1 22"/>
    <n v="9.3080216363636357"/>
    <n v="0.13388485799493741"/>
    <n v="9.0402519203737608"/>
    <n v="9.5757913523535105"/>
    <x v="0"/>
  </r>
  <r>
    <x v="3"/>
    <x v="0"/>
    <n v="100"/>
    <x v="2"/>
    <x v="30"/>
    <n v="1"/>
    <n v="9.5379869999999993"/>
    <n v="0.17402400000000001"/>
    <n v="1.3990020000000001"/>
    <n v="4.6633000000000001E-2"/>
    <s v="7"/>
    <s v="scale_mpi_epyc_job_12139.out "/>
    <s v="scale_mpi_epyc_epyc007_2023-06-13_06-07-02.csv "/>
    <s v="e3 10000 100 100000 1 31"/>
    <n v="9.3816031153846158"/>
    <n v="0.12371869642132313"/>
    <n v="9.1341657225419688"/>
    <n v="9.6290405082272628"/>
    <x v="0"/>
  </r>
  <r>
    <x v="3"/>
    <x v="0"/>
    <n v="100"/>
    <x v="2"/>
    <x v="29"/>
    <n v="1"/>
    <n v="9.5304800000000007"/>
    <n v="0.16144900000000001"/>
    <n v="1.6148"/>
    <n v="5.5683000000000003E-2"/>
    <s v="4"/>
    <s v="scale_mpi_epyc_job_12531.out "/>
    <s v="scale_mpi_epyc_epyc004_2023-06-15_02-14-13.csv "/>
    <s v="e3 10000 100 100000 1 30"/>
    <n v="9.6491385769230789"/>
    <n v="0.18890941286006302"/>
    <n v="9.2713197512029524"/>
    <n v="10.026957402643205"/>
    <x v="0"/>
  </r>
  <r>
    <x v="3"/>
    <x v="0"/>
    <n v="100"/>
    <x v="2"/>
    <x v="29"/>
    <n v="1"/>
    <n v="9.5265190000000004"/>
    <n v="0.152999"/>
    <n v="1.489115"/>
    <n v="5.1348999999999999E-2"/>
    <s v="2"/>
    <s v="scale_mpi_epyc_job_12148.out "/>
    <s v="scale_mpi_epyc_epyc002_2023-06-13_08-39-43.csv "/>
    <s v="e3 10000 100 100000 1 30"/>
    <n v="9.6491385769230789"/>
    <n v="0.18890941286006302"/>
    <n v="9.2713197512029524"/>
    <n v="10.026957402643205"/>
    <x v="0"/>
  </r>
  <r>
    <x v="3"/>
    <x v="0"/>
    <n v="100"/>
    <x v="2"/>
    <x v="29"/>
    <n v="1"/>
    <n v="9.5258470000000006"/>
    <n v="0.19547700000000001"/>
    <n v="1.366358"/>
    <n v="4.7115999999999998E-2"/>
    <s v="7"/>
    <s v="scale_mpi_epyc_job_12504.out "/>
    <s v="scale_mpi_epyc_epyc007_2023-06-14_18-51-36.csv "/>
    <s v="e3 10000 100 100000 1 30"/>
    <n v="9.6491385769230789"/>
    <n v="0.18890941286006302"/>
    <n v="9.2713197512029524"/>
    <n v="10.026957402643205"/>
    <x v="0"/>
  </r>
  <r>
    <x v="3"/>
    <x v="0"/>
    <n v="100"/>
    <x v="2"/>
    <x v="29"/>
    <n v="1"/>
    <n v="9.5224720000000005"/>
    <n v="0.158663"/>
    <n v="1.504505"/>
    <n v="5.1879000000000002E-2"/>
    <s v="6"/>
    <s v="scale_mpi_epyc_job_12538.out "/>
    <s v="scale_mpi_epyc_epyc006_2023-06-15_06-58-51.csv "/>
    <s v="e3 10000 100 100000 1 30"/>
    <n v="9.6491385769230789"/>
    <n v="0.18890941286006302"/>
    <n v="9.2713197512029524"/>
    <n v="10.026957402643205"/>
    <x v="0"/>
  </r>
  <r>
    <x v="3"/>
    <x v="0"/>
    <n v="100"/>
    <x v="2"/>
    <x v="29"/>
    <n v="1"/>
    <n v="9.5176020000000001"/>
    <n v="0.14766499999999999"/>
    <n v="1.2867679999999999"/>
    <n v="4.4371000000000001E-2"/>
    <s v="2"/>
    <s v="scale_mpi_epyc_job_12148.out "/>
    <s v="scale_mpi_epyc_epyc002_2023-06-13_08-39-43.csv "/>
    <s v="e3 10000 100 100000 1 30"/>
    <n v="9.6491385769230789"/>
    <n v="0.18890941286006302"/>
    <n v="9.2713197512029524"/>
    <n v="10.026957402643205"/>
    <x v="0"/>
  </r>
  <r>
    <x v="3"/>
    <x v="0"/>
    <n v="100"/>
    <x v="2"/>
    <x v="30"/>
    <n v="1"/>
    <n v="9.5068979999999996"/>
    <n v="0.15263099999999999"/>
    <n v="1.5635889999999999"/>
    <n v="5.212E-2"/>
    <s v="7"/>
    <s v="scale_mpi_epyc_job_12139.out "/>
    <s v="scale_mpi_epyc_epyc007_2023-06-13_06-07-02.csv "/>
    <s v="e3 10000 100 100000 1 31"/>
    <n v="9.3816031153846158"/>
    <n v="0.12371869642132313"/>
    <n v="9.1341657225419688"/>
    <n v="9.6290405082272628"/>
    <x v="0"/>
  </r>
  <r>
    <x v="3"/>
    <x v="0"/>
    <n v="100"/>
    <x v="2"/>
    <x v="29"/>
    <n v="1"/>
    <n v="9.4979259999999996"/>
    <n v="0.15718399999999999"/>
    <n v="1.7728999999999999"/>
    <n v="6.1134000000000001E-2"/>
    <s v="1"/>
    <s v="scale_mpi_epyc_job_12333.out "/>
    <s v="scale_mpi_epyc_epyc001.orfeo.hpc_2023-06-14_12-04-14.csv "/>
    <s v="e3 10000 100 100000 1 30"/>
    <n v="9.6491385769230789"/>
    <n v="0.18890941286006302"/>
    <n v="9.2713197512029524"/>
    <n v="10.026957402643205"/>
    <x v="0"/>
  </r>
  <r>
    <x v="3"/>
    <x v="0"/>
    <n v="100"/>
    <x v="2"/>
    <x v="29"/>
    <n v="1"/>
    <n v="9.4955599999999993"/>
    <n v="0.14886099999999999"/>
    <n v="1.299715"/>
    <n v="4.4817999999999997E-2"/>
    <s v="5"/>
    <s v="scale_mpi_epyc_job_12523.out "/>
    <s v="scale_mpi_epyc_epyc005_2023-06-14_23-12-39.csv "/>
    <s v="e3 10000 100 100000 1 30"/>
    <n v="9.6491385769230789"/>
    <n v="0.18890941286006302"/>
    <n v="9.2713197512029524"/>
    <n v="10.026957402643205"/>
    <x v="0"/>
  </r>
  <r>
    <x v="4"/>
    <x v="0"/>
    <n v="100"/>
    <x v="2"/>
    <x v="21"/>
    <n v="1"/>
    <n v="9.4922970000000007"/>
    <n v="0.14823"/>
    <n v="0.98953999999999998"/>
    <n v="4.7121000000000003E-2"/>
    <s v="8"/>
    <s v="scale_mpi_epyc_job_12327.out "/>
    <s v="scale_mpi_epyc_epyc008_2023-06-14_10-04-01.csv "/>
    <s v="e1 10000 100 100000 1 22"/>
    <n v="9.3080216363636357"/>
    <n v="0.13388485799493741"/>
    <n v="9.0402519203737608"/>
    <n v="9.5757913523535105"/>
    <x v="0"/>
  </r>
  <r>
    <x v="3"/>
    <x v="0"/>
    <n v="100"/>
    <x v="2"/>
    <x v="30"/>
    <n v="1"/>
    <n v="9.4849049999999995"/>
    <n v="0.15440300000000001"/>
    <n v="1.6430229999999999"/>
    <n v="5.4767000000000003E-2"/>
    <s v="4"/>
    <s v="scale_mpi_epyc_job_12254.out "/>
    <s v="scale_mpi_epyc_epyc004_2023-06-13_16-57-59.csv "/>
    <s v="e3 10000 100 100000 1 31"/>
    <n v="9.3816031153846158"/>
    <n v="0.12371869642132313"/>
    <n v="9.1341657225419688"/>
    <n v="9.6290405082272628"/>
    <x v="0"/>
  </r>
  <r>
    <x v="3"/>
    <x v="0"/>
    <n v="100"/>
    <x v="2"/>
    <x v="29"/>
    <n v="1"/>
    <n v="9.4803619999999995"/>
    <n v="0.13902400000000001"/>
    <n v="1.2873559999999999"/>
    <n v="4.4392000000000001E-2"/>
    <s v="5"/>
    <s v="scale_mpi_epyc_job_12523.out "/>
    <s v="scale_mpi_epyc_epyc005_2023-06-14_23-12-39.csv "/>
    <s v="e3 10000 100 100000 1 30"/>
    <n v="9.6491385769230789"/>
    <n v="0.18890941286006302"/>
    <n v="9.2713197512029524"/>
    <n v="10.026957402643205"/>
    <x v="0"/>
  </r>
  <r>
    <x v="3"/>
    <x v="0"/>
    <n v="100"/>
    <x v="2"/>
    <x v="29"/>
    <n v="1"/>
    <n v="9.4797229999999999"/>
    <n v="0.18477199999999999"/>
    <n v="2.6730740000000002"/>
    <n v="9.2175000000000007E-2"/>
    <s v="1"/>
    <s v="scale_mpi_epyc_job_12527.out "/>
    <s v="scale_mpi_epyc_epyc001.orfeo.hpc_2023-06-15_01-08-46.csv "/>
    <s v="e3 10000 100 100000 1 30"/>
    <n v="9.6491385769230789"/>
    <n v="0.18890941286006302"/>
    <n v="9.2713197512029524"/>
    <n v="10.026957402643205"/>
    <x v="0"/>
  </r>
  <r>
    <x v="3"/>
    <x v="0"/>
    <n v="100"/>
    <x v="2"/>
    <x v="29"/>
    <n v="1"/>
    <n v="9.4789580000000004"/>
    <n v="0.148864"/>
    <n v="1.389942"/>
    <n v="4.7928999999999999E-2"/>
    <s v="1"/>
    <s v="scale_mpi_epyc_job_12527.out "/>
    <s v="scale_mpi_epyc_epyc001.orfeo.hpc_2023-06-15_01-08-46.csv "/>
    <s v="e3 10000 100 100000 1 30"/>
    <n v="9.6491385769230789"/>
    <n v="0.18890941286006302"/>
    <n v="9.2713197512029524"/>
    <n v="10.026957402643205"/>
    <x v="0"/>
  </r>
  <r>
    <x v="3"/>
    <x v="0"/>
    <n v="100"/>
    <x v="2"/>
    <x v="29"/>
    <n v="1"/>
    <n v="9.4742940000000004"/>
    <n v="0.13251499999999999"/>
    <n v="1.1597230000000001"/>
    <n v="3.9989999999999998E-2"/>
    <s v="4"/>
    <s v="scale_mpi_epyc_job_12531.out "/>
    <s v="scale_mpi_epyc_epyc004_2023-06-15_02-14-13.csv "/>
    <s v="e3 10000 100 100000 1 30"/>
    <n v="9.6491385769230789"/>
    <n v="0.18890941286006302"/>
    <n v="9.2713197512029524"/>
    <n v="10.026957402643205"/>
    <x v="0"/>
  </r>
  <r>
    <x v="3"/>
    <x v="0"/>
    <n v="100"/>
    <x v="2"/>
    <x v="30"/>
    <n v="1"/>
    <n v="9.4588549999999998"/>
    <n v="0.131492"/>
    <n v="1.1443700000000001"/>
    <n v="3.8145999999999999E-2"/>
    <s v="2"/>
    <s v="scale_mpi_epyc_job_12148.out "/>
    <s v="scale_mpi_epyc_epyc002_2023-06-13_08-39-43.csv "/>
    <s v="e3 10000 100 100000 1 31"/>
    <n v="9.3816031153846158"/>
    <n v="0.12371869642132313"/>
    <n v="9.1341657225419688"/>
    <n v="9.6290405082272628"/>
    <x v="0"/>
  </r>
  <r>
    <x v="4"/>
    <x v="0"/>
    <n v="100"/>
    <x v="2"/>
    <x v="21"/>
    <n v="1"/>
    <n v="9.4573400000000003"/>
    <n v="0.135936"/>
    <n v="0.78453799999999996"/>
    <n v="3.7359000000000003E-2"/>
    <s v="5"/>
    <s v="scale_mpi_epyc_job_12146.out "/>
    <s v="scale_mpi_epyc_epyc005_2023-06-13_08-16-52.csv "/>
    <s v="e1 10000 100 100000 1 22"/>
    <n v="9.3080216363636357"/>
    <n v="0.13388485799493741"/>
    <n v="9.0402519203737608"/>
    <n v="9.5757913523535105"/>
    <x v="0"/>
  </r>
  <r>
    <x v="3"/>
    <x v="0"/>
    <n v="100"/>
    <x v="2"/>
    <x v="30"/>
    <n v="1"/>
    <n v="9.4477960000000003"/>
    <n v="0.15135999999999999"/>
    <n v="1.6449929999999999"/>
    <n v="5.4833E-2"/>
    <s v="7"/>
    <s v="scale_mpi_epyc_job_12139.out "/>
    <s v="scale_mpi_epyc_epyc007_2023-06-13_06-07-02.csv "/>
    <s v="e3 10000 100 100000 1 31"/>
    <n v="9.3816031153846158"/>
    <n v="0.12371869642132313"/>
    <n v="9.1341657225419688"/>
    <n v="9.6290405082272628"/>
    <x v="0"/>
  </r>
  <r>
    <x v="3"/>
    <x v="0"/>
    <n v="100"/>
    <x v="2"/>
    <x v="30"/>
    <n v="1"/>
    <n v="9.4426760000000005"/>
    <n v="0.153609"/>
    <n v="1.715017"/>
    <n v="5.7167000000000003E-2"/>
    <s v="2"/>
    <s v="scale_mpi_epyc_job_12148.out "/>
    <s v="scale_mpi_epyc_epyc002_2023-06-13_08-39-43.csv "/>
    <s v="e3 10000 100 100000 1 31"/>
    <n v="9.3816031153846158"/>
    <n v="0.12371869642132313"/>
    <n v="9.1341657225419688"/>
    <n v="9.6290405082272628"/>
    <x v="0"/>
  </r>
  <r>
    <x v="3"/>
    <x v="0"/>
    <n v="100"/>
    <x v="2"/>
    <x v="30"/>
    <n v="1"/>
    <n v="9.4415289999999992"/>
    <n v="0.15654599999999999"/>
    <n v="1.6538809999999999"/>
    <n v="5.5128999999999997E-2"/>
    <s v="5"/>
    <s v="scale_mpi_epyc_job_12329.out "/>
    <s v="scale_mpi_epyc_epyc005_2023-06-14_10-04-14.csv "/>
    <s v="e3 10000 100 100000 1 31"/>
    <n v="9.3816031153846158"/>
    <n v="0.12371869642132313"/>
    <n v="9.1341657225419688"/>
    <n v="9.6290405082272628"/>
    <x v="0"/>
  </r>
  <r>
    <x v="3"/>
    <x v="0"/>
    <n v="100"/>
    <x v="2"/>
    <x v="30"/>
    <n v="1"/>
    <n v="9.4067779999999992"/>
    <n v="0.15588199999999999"/>
    <n v="1.7473909999999999"/>
    <n v="5.8245999999999999E-2"/>
    <s v="6"/>
    <s v="scale_mpi_epyc_job_12538.out "/>
    <s v="scale_mpi_epyc_epyc006_2023-06-15_06-58-51.csv "/>
    <s v="e3 10000 100 100000 1 31"/>
    <n v="9.3816031153846158"/>
    <n v="0.12371869642132313"/>
    <n v="9.1341657225419688"/>
    <n v="9.6290405082272628"/>
    <x v="0"/>
  </r>
  <r>
    <x v="4"/>
    <x v="0"/>
    <n v="100"/>
    <x v="2"/>
    <x v="21"/>
    <n v="1"/>
    <n v="9.4065220000000007"/>
    <n v="0.135847"/>
    <n v="0.95848500000000003"/>
    <n v="4.5642000000000002E-2"/>
    <s v="5"/>
    <s v="scale_mpi_epyc_job_12146.out "/>
    <s v="scale_mpi_epyc_epyc005_2023-06-13_08-16-52.csv "/>
    <s v="e1 10000 100 100000 1 22"/>
    <n v="9.3080216363636357"/>
    <n v="0.13388485799493741"/>
    <n v="9.0402519203737608"/>
    <n v="9.5757913523535105"/>
    <x v="0"/>
  </r>
  <r>
    <x v="3"/>
    <x v="0"/>
    <n v="100"/>
    <x v="2"/>
    <x v="30"/>
    <n v="1"/>
    <n v="9.3916760000000004"/>
    <n v="0.15019099999999999"/>
    <n v="1.4834909999999999"/>
    <n v="4.9450000000000001E-2"/>
    <s v="4"/>
    <s v="scale_mpi_epyc_job_12531.out "/>
    <s v="scale_mpi_epyc_epyc004_2023-06-15_02-14-13.csv "/>
    <s v="e3 10000 100 100000 1 31"/>
    <n v="9.3816031153846158"/>
    <n v="0.12371869642132313"/>
    <n v="9.1341657225419688"/>
    <n v="9.6290405082272628"/>
    <x v="0"/>
  </r>
  <r>
    <x v="4"/>
    <x v="0"/>
    <n v="100"/>
    <x v="2"/>
    <x v="21"/>
    <n v="1"/>
    <n v="9.3910610000000005"/>
    <n v="0.148565"/>
    <n v="0.945519"/>
    <n v="4.5025000000000003E-2"/>
    <s v="6"/>
    <s v="scale_mpi_epyc_job_12180.out "/>
    <s v="scale_mpi_epyc_epyc006_2023-06-13_10-24-13.csv "/>
    <s v="e1 10000 100 100000 1 22"/>
    <n v="9.3080216363636357"/>
    <n v="0.13388485799493741"/>
    <n v="9.0402519203737608"/>
    <n v="9.5757913523535105"/>
    <x v="0"/>
  </r>
  <r>
    <x v="4"/>
    <x v="0"/>
    <n v="100"/>
    <x v="2"/>
    <x v="21"/>
    <n v="1"/>
    <n v="9.3899109999999997"/>
    <n v="0.15229599999999999"/>
    <n v="1.089788"/>
    <n v="5.1894999999999997E-2"/>
    <s v="2"/>
    <s v="scale_mpi_epyc_job_12533.out "/>
    <s v="scale_mpi_epyc_epyc002_2023-06-15_02-53-43.csv "/>
    <s v="e1 10000 100 100000 1 22"/>
    <n v="9.3080216363636357"/>
    <n v="0.13388485799493741"/>
    <n v="9.0402519203737608"/>
    <n v="9.5757913523535105"/>
    <x v="0"/>
  </r>
  <r>
    <x v="4"/>
    <x v="0"/>
    <n v="100"/>
    <x v="2"/>
    <x v="21"/>
    <n v="1"/>
    <n v="9.3774650000000008"/>
    <n v="0.16287599999999999"/>
    <n v="0.76120699999999997"/>
    <n v="3.6248000000000002E-2"/>
    <s v="2"/>
    <s v="scale_mpi_epyc_job_12533.out "/>
    <s v="scale_mpi_epyc_epyc002_2023-06-15_02-53-43.csv "/>
    <s v="e1 10000 100 100000 1 22"/>
    <n v="9.3080216363636357"/>
    <n v="0.13388485799493741"/>
    <n v="9.0402519203737608"/>
    <n v="9.5757913523535105"/>
    <x v="0"/>
  </r>
  <r>
    <x v="3"/>
    <x v="0"/>
    <n v="100"/>
    <x v="2"/>
    <x v="31"/>
    <n v="1"/>
    <n v="9.3727630000000008"/>
    <n v="0.179921"/>
    <n v="1.5150790000000001"/>
    <n v="4.8874000000000001E-2"/>
    <s v="7"/>
    <s v="scale_mpi_epyc_job_12504.out "/>
    <s v="scale_mpi_epyc_epyc007_2023-06-14_18-51-36.csv "/>
    <s v="e3 10000 100 100000 1 32"/>
    <n v="9.2237927692307711"/>
    <n v="8.8830172859370851E-2"/>
    <n v="9.0461324235120291"/>
    <n v="9.4014531149495131"/>
    <x v="0"/>
  </r>
  <r>
    <x v="3"/>
    <x v="0"/>
    <n v="100"/>
    <x v="2"/>
    <x v="31"/>
    <n v="1"/>
    <n v="9.3494740000000007"/>
    <n v="0.25261699999999998"/>
    <n v="1.982909"/>
    <n v="6.3964999999999994E-2"/>
    <s v="7"/>
    <s v="scale_mpi_epyc_job_12139.out "/>
    <s v="scale_mpi_epyc_epyc007_2023-06-13_06-07-02.csv "/>
    <s v="e3 10000 100 100000 1 32"/>
    <n v="9.2237927692307711"/>
    <n v="8.8830172859370851E-2"/>
    <n v="9.0461324235120291"/>
    <n v="9.4014531149495131"/>
    <x v="0"/>
  </r>
  <r>
    <x v="3"/>
    <x v="0"/>
    <n v="100"/>
    <x v="2"/>
    <x v="30"/>
    <n v="1"/>
    <n v="9.3430739999999997"/>
    <n v="0.151"/>
    <n v="1.5104089999999999"/>
    <n v="5.0347000000000003E-2"/>
    <s v="1"/>
    <s v="scale_mpi_epyc_job_12333.out "/>
    <s v="scale_mpi_epyc_epyc001.orfeo.hpc_2023-06-14_12-04-14.csv "/>
    <s v="e3 10000 100 100000 1 31"/>
    <n v="9.3816031153846158"/>
    <n v="0.12371869642132313"/>
    <n v="9.1341657225419688"/>
    <n v="9.6290405082272628"/>
    <x v="0"/>
  </r>
  <r>
    <x v="3"/>
    <x v="0"/>
    <n v="100"/>
    <x v="2"/>
    <x v="30"/>
    <n v="1"/>
    <n v="9.3330760000000001"/>
    <n v="0.15898200000000001"/>
    <n v="1.4844759999999999"/>
    <n v="4.9482999999999999E-2"/>
    <s v="2"/>
    <s v="scale_mpi_epyc_job_12148.out "/>
    <s v="scale_mpi_epyc_epyc002_2023-06-13_08-39-43.csv "/>
    <s v="e3 10000 100 100000 1 31"/>
    <n v="9.3816031153846158"/>
    <n v="0.12371869642132313"/>
    <n v="9.1341657225419688"/>
    <n v="9.6290405082272628"/>
    <x v="0"/>
  </r>
  <r>
    <x v="3"/>
    <x v="0"/>
    <n v="100"/>
    <x v="2"/>
    <x v="31"/>
    <n v="1"/>
    <n v="9.3245229999999992"/>
    <n v="0.15751100000000001"/>
    <n v="1.614357"/>
    <n v="5.2075999999999997E-2"/>
    <s v="2"/>
    <s v="scale_mpi_epyc_job_12148.out "/>
    <s v="scale_mpi_epyc_epyc002_2023-06-13_08-39-43.csv "/>
    <s v="e3 10000 100 100000 1 32"/>
    <n v="9.2237927692307711"/>
    <n v="8.8830172859370851E-2"/>
    <n v="9.0461324235120291"/>
    <n v="9.4014531149495131"/>
    <x v="0"/>
  </r>
  <r>
    <x v="4"/>
    <x v="0"/>
    <n v="100"/>
    <x v="2"/>
    <x v="22"/>
    <n v="1"/>
    <n v="9.3227810000000009"/>
    <n v="0.42330899999999999"/>
    <n v="2.434275"/>
    <n v="0.110649"/>
    <s v="6"/>
    <s v="scale_mpi_epyc_job_12129.out "/>
    <s v="scale_mpi_epyc_epyc006_2023-06-13_02-01-02.csv "/>
    <s v="e1 10000 100 100000 1 23"/>
    <n v="9.0601902272727255"/>
    <n v="0.23336976734032835"/>
    <n v="8.593450692592068"/>
    <n v="9.526929761953383"/>
    <x v="0"/>
  </r>
  <r>
    <x v="3"/>
    <x v="0"/>
    <n v="100"/>
    <x v="2"/>
    <x v="30"/>
    <n v="1"/>
    <n v="9.3187409999999993"/>
    <n v="0.15498300000000001"/>
    <n v="1.524275"/>
    <n v="5.0809E-2"/>
    <s v="5"/>
    <s v="scale_mpi_epyc_job_12523.out "/>
    <s v="scale_mpi_epyc_epyc005_2023-06-14_23-12-39.csv "/>
    <s v="e3 10000 100 100000 1 31"/>
    <n v="9.3816031153846158"/>
    <n v="0.12371869642132313"/>
    <n v="9.1341657225419688"/>
    <n v="9.6290405082272628"/>
    <x v="0"/>
  </r>
  <r>
    <x v="3"/>
    <x v="0"/>
    <n v="100"/>
    <x v="2"/>
    <x v="31"/>
    <n v="1"/>
    <n v="9.3050510000000006"/>
    <n v="0.16699800000000001"/>
    <n v="1.9098839999999999"/>
    <n v="6.1608999999999997E-2"/>
    <s v="4"/>
    <s v="scale_mpi_epyc_job_12254.out "/>
    <s v="scale_mpi_epyc_epyc004_2023-06-13_16-57-59.csv "/>
    <s v="e3 10000 100 100000 1 32"/>
    <n v="9.2237927692307711"/>
    <n v="8.8830172859370851E-2"/>
    <n v="9.0461324235120291"/>
    <n v="9.4014531149495131"/>
    <x v="0"/>
  </r>
  <r>
    <x v="3"/>
    <x v="0"/>
    <n v="100"/>
    <x v="2"/>
    <x v="30"/>
    <n v="1"/>
    <n v="9.3046059999999997"/>
    <n v="0.15853400000000001"/>
    <n v="1.6453040000000001"/>
    <n v="5.4843000000000003E-2"/>
    <s v="5"/>
    <s v="scale_mpi_epyc_job_12523.out "/>
    <s v="scale_mpi_epyc_epyc005_2023-06-14_23-12-39.csv "/>
    <s v="e3 10000 100 100000 1 31"/>
    <n v="9.3816031153846158"/>
    <n v="0.12371869642132313"/>
    <n v="9.1341657225419688"/>
    <n v="9.6290405082272628"/>
    <x v="0"/>
  </r>
  <r>
    <x v="3"/>
    <x v="0"/>
    <n v="100"/>
    <x v="2"/>
    <x v="30"/>
    <n v="1"/>
    <n v="9.3014729999999997"/>
    <n v="0.138789"/>
    <n v="1.1943140000000001"/>
    <n v="3.9809999999999998E-2"/>
    <s v="1"/>
    <s v="scale_mpi_epyc_job_12337.out "/>
    <s v="scale_mpi_epyc_epyc001.orfeo.hpc_2023-06-14_12-46-36.csv "/>
    <s v="e3 10000 100 100000 1 31"/>
    <n v="9.3816031153846158"/>
    <n v="0.12371869642132313"/>
    <n v="9.1341657225419688"/>
    <n v="9.6290405082272628"/>
    <x v="0"/>
  </r>
  <r>
    <x v="3"/>
    <x v="0"/>
    <n v="100"/>
    <x v="2"/>
    <x v="30"/>
    <n v="1"/>
    <n v="9.2955970000000008"/>
    <n v="0.17929400000000001"/>
    <n v="1.294481"/>
    <n v="4.3149E-2"/>
    <s v="2"/>
    <s v="scale_mpi_epyc_job_12148.out "/>
    <s v="scale_mpi_epyc_epyc002_2023-06-13_08-39-43.csv "/>
    <s v="e3 10000 100 100000 1 31"/>
    <n v="9.3816031153846158"/>
    <n v="0.12371869642132313"/>
    <n v="9.1341657225419688"/>
    <n v="9.6290405082272628"/>
    <x v="0"/>
  </r>
  <r>
    <x v="3"/>
    <x v="0"/>
    <n v="100"/>
    <x v="2"/>
    <x v="31"/>
    <n v="1"/>
    <n v="9.2891549999999992"/>
    <n v="0.15224399999999999"/>
    <n v="1.6190599999999999"/>
    <n v="5.2227999999999997E-2"/>
    <s v="5"/>
    <s v="scale_mpi_epyc_job_12329.out "/>
    <s v="scale_mpi_epyc_epyc005_2023-06-14_10-04-14.csv "/>
    <s v="e3 10000 100 100000 1 32"/>
    <n v="9.2237927692307711"/>
    <n v="8.8830172859370851E-2"/>
    <n v="9.0461324235120291"/>
    <n v="9.4014531149495131"/>
    <x v="0"/>
  </r>
  <r>
    <x v="3"/>
    <x v="0"/>
    <n v="100"/>
    <x v="2"/>
    <x v="31"/>
    <n v="1"/>
    <n v="9.2888040000000007"/>
    <n v="0.129496"/>
    <n v="1.1955610000000001"/>
    <n v="3.8566000000000003E-2"/>
    <s v="2"/>
    <s v="scale_mpi_epyc_job_12148.out "/>
    <s v="scale_mpi_epyc_epyc002_2023-06-13_08-39-43.csv "/>
    <s v="e3 10000 100 100000 1 32"/>
    <n v="9.2237927692307711"/>
    <n v="8.8830172859370851E-2"/>
    <n v="9.0461324235120291"/>
    <n v="9.4014531149495131"/>
    <x v="0"/>
  </r>
  <r>
    <x v="3"/>
    <x v="0"/>
    <n v="100"/>
    <x v="2"/>
    <x v="30"/>
    <n v="1"/>
    <n v="9.2851099999999995"/>
    <n v="0.17639099999999999"/>
    <n v="1.004407"/>
    <n v="3.3480000000000003E-2"/>
    <s v="1"/>
    <s v="scale_mpi_epyc_job_12527.out "/>
    <s v="scale_mpi_epyc_epyc001.orfeo.hpc_2023-06-15_01-08-46.csv "/>
    <s v="e3 10000 100 100000 1 31"/>
    <n v="9.3816031153846158"/>
    <n v="0.12371869642132313"/>
    <n v="9.1341657225419688"/>
    <n v="9.6290405082272628"/>
    <x v="0"/>
  </r>
  <r>
    <x v="3"/>
    <x v="0"/>
    <n v="100"/>
    <x v="2"/>
    <x v="31"/>
    <n v="1"/>
    <n v="9.2824749999999998"/>
    <n v="0.146785"/>
    <n v="1.479708"/>
    <n v="4.7732999999999998E-2"/>
    <s v="7"/>
    <s v="scale_mpi_epyc_job_12139.out "/>
    <s v="scale_mpi_epyc_epyc007_2023-06-13_06-07-02.csv "/>
    <s v="e3 10000 100 100000 1 32"/>
    <n v="9.2237927692307711"/>
    <n v="8.8830172859370851E-2"/>
    <n v="9.0461324235120291"/>
    <n v="9.4014531149495131"/>
    <x v="0"/>
  </r>
  <r>
    <x v="3"/>
    <x v="0"/>
    <n v="100"/>
    <x v="2"/>
    <x v="30"/>
    <n v="1"/>
    <n v="9.2801960000000001"/>
    <n v="0.12817500000000001"/>
    <n v="1.0883940000000001"/>
    <n v="3.628E-2"/>
    <s v="1"/>
    <s v="scale_mpi_epyc_job_12527.out "/>
    <s v="scale_mpi_epyc_epyc001.orfeo.hpc_2023-06-15_01-08-46.csv "/>
    <s v="e3 10000 100 100000 1 31"/>
    <n v="9.3816031153846158"/>
    <n v="0.12371869642132313"/>
    <n v="9.1341657225419688"/>
    <n v="9.6290405082272628"/>
    <x v="0"/>
  </r>
  <r>
    <x v="4"/>
    <x v="0"/>
    <n v="100"/>
    <x v="2"/>
    <x v="21"/>
    <n v="1"/>
    <n v="9.2790269999999992"/>
    <n v="0.14701600000000001"/>
    <n v="1.0845309999999999"/>
    <n v="5.1644000000000002E-2"/>
    <s v="6"/>
    <s v="scale_mpi_epyc_job_12526.out "/>
    <s v="scale_mpi_epyc_epyc006_2023-06-15_00-20-46.csv "/>
    <s v="e1 10000 100 100000 1 22"/>
    <n v="9.3080216363636357"/>
    <n v="0.13388485799493741"/>
    <n v="9.0402519203737608"/>
    <n v="9.5757913523535105"/>
    <x v="0"/>
  </r>
  <r>
    <x v="1"/>
    <x v="0"/>
    <n v="100"/>
    <x v="0"/>
    <x v="58"/>
    <n v="1"/>
    <n v="356.48115999999999"/>
    <n v="117.32201499999999"/>
    <n v="48.499704000000001"/>
    <n v="0.836202"/>
    <s v="5"/>
    <s v="scale_mpi_epyc_job_12338.out "/>
    <s v="scale_mpi_epyc_epyc005_2023-06-14_12-46-43.csv "/>
    <s v="e0 10000 100 1 1 59"/>
    <n v="281.49076128571426"/>
    <n v="33.679866628913743"/>
    <n v="214.13102802788677"/>
    <n v="348.85049454354174"/>
    <x v="1"/>
  </r>
  <r>
    <x v="1"/>
    <x v="0"/>
    <n v="100"/>
    <x v="0"/>
    <x v="58"/>
    <n v="1"/>
    <n v="294.74260500000003"/>
    <n v="11.911607"/>
    <n v="50.030217999999998"/>
    <n v="0.86258999999999997"/>
    <s v="4"/>
    <s v="scale_mpi_epyc_job_12501.out "/>
    <s v="scale_mpi_epyc_epyc004_2023-06-14_18-51-10.csv "/>
    <s v="e0 10000 100 1 1 59"/>
    <n v="281.49076128571426"/>
    <n v="33.679866628913743"/>
    <n v="214.13102802788677"/>
    <n v="348.85049454354174"/>
    <x v="1"/>
  </r>
  <r>
    <x v="1"/>
    <x v="0"/>
    <n v="100"/>
    <x v="0"/>
    <x v="58"/>
    <n v="1"/>
    <n v="282.735727"/>
    <n v="39.938299000000001"/>
    <n v="111.84391599999999"/>
    <n v="1.9283429999999999"/>
    <s v="2"/>
    <s v="scale_mpi_epyc_job_12263.out "/>
    <s v="scale_mpi_epyc_epyc002_2023-06-13_17-51-36.csv "/>
    <s v="e0 10000 100 1 1 59"/>
    <n v="281.49076128571426"/>
    <n v="33.679866628913743"/>
    <n v="214.13102802788677"/>
    <n v="348.85049454354174"/>
    <x v="1"/>
  </r>
  <r>
    <x v="1"/>
    <x v="0"/>
    <n v="100"/>
    <x v="0"/>
    <x v="58"/>
    <n v="1"/>
    <n v="268.58493499999997"/>
    <n v="13.929123000000001"/>
    <n v="48.391894000000001"/>
    <n v="0.83434299999999995"/>
    <s v="5"/>
    <s v="scale_mpi_epyc_job_12149.out "/>
    <s v="scale_mpi_epyc_epyc005_2023-06-13_09-48-03.csv "/>
    <s v="e0 10000 100 1 1 59"/>
    <n v="281.49076128571426"/>
    <n v="33.679866628913743"/>
    <n v="214.13102802788677"/>
    <n v="348.85049454354174"/>
    <x v="0"/>
  </r>
  <r>
    <x v="3"/>
    <x v="0"/>
    <n v="100"/>
    <x v="2"/>
    <x v="30"/>
    <n v="1"/>
    <n v="9.2775459999999992"/>
    <n v="0.150197"/>
    <n v="1.573482"/>
    <n v="5.2449000000000003E-2"/>
    <s v="5"/>
    <s v="scale_mpi_epyc_job_12523.out "/>
    <s v="scale_mpi_epyc_epyc005_2023-06-14_23-12-39.csv "/>
    <s v="e3 10000 100 100000 1 31"/>
    <n v="9.3816031153846158"/>
    <n v="0.12371869642132313"/>
    <n v="9.1341657225419688"/>
    <n v="9.6290405082272628"/>
    <x v="0"/>
  </r>
  <r>
    <x v="3"/>
    <x v="0"/>
    <n v="100"/>
    <x v="2"/>
    <x v="31"/>
    <n v="1"/>
    <n v="9.2699400000000001"/>
    <n v="0.24279600000000001"/>
    <n v="4.3527740000000001"/>
    <n v="0.14041200000000001"/>
    <s v="4"/>
    <s v="scale_mpi_epyc_job_12531.out "/>
    <s v="scale_mpi_epyc_epyc004_2023-06-15_02-14-13.csv "/>
    <s v="e3 10000 100 100000 1 32"/>
    <n v="9.2237927692307711"/>
    <n v="8.8830172859370851E-2"/>
    <n v="9.0461324235120291"/>
    <n v="9.4014531149495131"/>
    <x v="0"/>
  </r>
  <r>
    <x v="3"/>
    <x v="0"/>
    <n v="100"/>
    <x v="2"/>
    <x v="30"/>
    <n v="1"/>
    <n v="9.2696529999999999"/>
    <n v="0.14276700000000001"/>
    <n v="1.407408"/>
    <n v="4.6913999999999997E-2"/>
    <s v="4"/>
    <s v="scale_mpi_epyc_job_12531.out "/>
    <s v="scale_mpi_epyc_epyc004_2023-06-15_02-14-13.csv "/>
    <s v="e3 10000 100 100000 1 31"/>
    <n v="9.3816031153846158"/>
    <n v="0.12371869642132313"/>
    <n v="9.1341657225419688"/>
    <n v="9.6290405082272628"/>
    <x v="0"/>
  </r>
  <r>
    <x v="1"/>
    <x v="0"/>
    <n v="100"/>
    <x v="0"/>
    <x v="58"/>
    <n v="1"/>
    <n v="259.20387499999998"/>
    <n v="15.486724000000001"/>
    <n v="113.892202"/>
    <n v="1.963659"/>
    <s v="8"/>
    <s v="scale_mpi_epyc_job_12287.out "/>
    <s v="scale_mpi_epyc_epyc008_2023-06-13_23-31-14.csv "/>
    <s v="e0 10000 100 1 1 59"/>
    <n v="281.49076128571426"/>
    <n v="33.679866628913743"/>
    <n v="214.13102802788677"/>
    <n v="348.85049454354174"/>
    <x v="0"/>
  </r>
  <r>
    <x v="1"/>
    <x v="0"/>
    <n v="100"/>
    <x v="0"/>
    <x v="58"/>
    <n v="1"/>
    <n v="255.43917200000001"/>
    <n v="14.809521"/>
    <n v="98.381991999999997"/>
    <n v="1.6962410000000001"/>
    <s v="1"/>
    <s v="scale_mpi_epyc_job_12291.out "/>
    <s v="scale_mpi_epyc_epyc001.orfeo.hpc_2023-06-14_01-11-42.csv "/>
    <s v="e0 10000 100 1 1 59"/>
    <n v="281.49076128571426"/>
    <n v="33.679866628913743"/>
    <n v="214.13102802788677"/>
    <n v="348.85049454354174"/>
    <x v="0"/>
  </r>
  <r>
    <x v="3"/>
    <x v="0"/>
    <n v="100"/>
    <x v="2"/>
    <x v="31"/>
    <n v="1"/>
    <n v="9.2692589999999999"/>
    <n v="0.15357499999999999"/>
    <n v="1.7485809999999999"/>
    <n v="5.6405999999999998E-2"/>
    <s v="2"/>
    <s v="scale_mpi_epyc_job_12148.out "/>
    <s v="scale_mpi_epyc_epyc002_2023-06-13_08-39-43.csv "/>
    <s v="e3 10000 100 100000 1 32"/>
    <n v="9.2237927692307711"/>
    <n v="8.8830172859370851E-2"/>
    <n v="9.0461324235120291"/>
    <n v="9.4014531149495131"/>
    <x v="0"/>
  </r>
  <r>
    <x v="1"/>
    <x v="0"/>
    <n v="100"/>
    <x v="0"/>
    <x v="58"/>
    <n v="1"/>
    <n v="253.24785499999999"/>
    <n v="11.84445"/>
    <n v="45.465183000000003"/>
    <n v="0.78388199999999997"/>
    <s v="1"/>
    <s v="scale_mpi_epyc_job_13074.out "/>
    <s v="scale_mpi_epyc_epyc001.orfeo.hpc_2023-06-18_00-13-53.csv "/>
    <s v="e0 10000 100 1 1 59"/>
    <n v="281.49076128571426"/>
    <n v="33.679866628913743"/>
    <n v="214.13102802788677"/>
    <n v="348.85049454354174"/>
    <x v="0"/>
  </r>
  <r>
    <x v="3"/>
    <x v="0"/>
    <n v="100"/>
    <x v="2"/>
    <x v="31"/>
    <n v="1"/>
    <n v="9.2671100000000006"/>
    <n v="0.161245"/>
    <n v="1.7459469999999999"/>
    <n v="5.6321000000000003E-2"/>
    <s v="2"/>
    <s v="scale_mpi_epyc_job_12148.out "/>
    <s v="scale_mpi_epyc_epyc002_2023-06-13_08-39-43.csv "/>
    <s v="e3 10000 100 100000 1 32"/>
    <n v="9.2237927692307711"/>
    <n v="8.8830172859370851E-2"/>
    <n v="9.0461324235120291"/>
    <n v="9.4014531149495131"/>
    <x v="0"/>
  </r>
  <r>
    <x v="3"/>
    <x v="0"/>
    <n v="100"/>
    <x v="2"/>
    <x v="31"/>
    <n v="1"/>
    <n v="9.2667359999999999"/>
    <n v="0.38636900000000002"/>
    <n v="8.5595180000000006"/>
    <n v="0.276113"/>
    <s v="4"/>
    <s v="scale_mpi_epyc_job_12531.out "/>
    <s v="scale_mpi_epyc_epyc004_2023-06-15_02-14-13.csv "/>
    <s v="e3 10000 100 100000 1 32"/>
    <n v="9.2237927692307711"/>
    <n v="8.8830172859370851E-2"/>
    <n v="9.0461324235120291"/>
    <n v="9.4014531149495131"/>
    <x v="0"/>
  </r>
  <r>
    <x v="1"/>
    <x v="0"/>
    <n v="100"/>
    <x v="0"/>
    <x v="59"/>
    <n v="1"/>
    <n v="294.88300900000002"/>
    <n v="12.300769000000001"/>
    <n v="59.898569999999999"/>
    <n v="1.0152300000000001"/>
    <s v="4"/>
    <s v="scale_mpi_epyc_job_12501.out "/>
    <s v="scale_mpi_epyc_epyc004_2023-06-14_18-51-10.csv "/>
    <s v="e0 10000 100 1 1 60"/>
    <n v="266.3711737142857"/>
    <n v="13.217841057208894"/>
    <n v="239.93549159986793"/>
    <n v="292.80685582870348"/>
    <x v="1"/>
  </r>
  <r>
    <x v="3"/>
    <x v="0"/>
    <n v="100"/>
    <x v="2"/>
    <x v="30"/>
    <n v="1"/>
    <n v="9.2591490000000007"/>
    <n v="0.145042"/>
    <n v="1.4828600000000001"/>
    <n v="4.9429000000000001E-2"/>
    <s v="6"/>
    <s v="scale_mpi_epyc_job_12538.out "/>
    <s v="scale_mpi_epyc_epyc006_2023-06-15_06-58-51.csv "/>
    <s v="e3 10000 100 100000 1 31"/>
    <n v="9.3816031153846158"/>
    <n v="0.12371869642132313"/>
    <n v="9.1341657225419688"/>
    <n v="9.6290405082272628"/>
    <x v="0"/>
  </r>
  <r>
    <x v="1"/>
    <x v="0"/>
    <n v="100"/>
    <x v="0"/>
    <x v="59"/>
    <n v="1"/>
    <n v="272.17897699999997"/>
    <n v="30.431090000000001"/>
    <n v="106.438767"/>
    <n v="1.804047"/>
    <s v="1"/>
    <s v="scale_mpi_epyc_job_12291.out "/>
    <s v="scale_mpi_epyc_epyc001.orfeo.hpc_2023-06-14_01-11-42.csv "/>
    <s v="e0 10000 100 1 1 60"/>
    <n v="266.3711737142857"/>
    <n v="13.217841057208894"/>
    <n v="239.93549159986793"/>
    <n v="292.80685582870348"/>
    <x v="0"/>
  </r>
  <r>
    <x v="1"/>
    <x v="0"/>
    <n v="100"/>
    <x v="0"/>
    <x v="59"/>
    <n v="1"/>
    <n v="266.02275500000002"/>
    <n v="20.862378"/>
    <n v="105.007558"/>
    <n v="1.7797890000000001"/>
    <s v="8"/>
    <s v="scale_mpi_epyc_job_12287.out "/>
    <s v="scale_mpi_epyc_epyc008_2023-06-13_23-31-14.csv "/>
    <s v="e0 10000 100 1 1 60"/>
    <n v="266.3711737142857"/>
    <n v="13.217841057208894"/>
    <n v="239.93549159986793"/>
    <n v="292.80685582870348"/>
    <x v="0"/>
  </r>
  <r>
    <x v="3"/>
    <x v="0"/>
    <n v="100"/>
    <x v="2"/>
    <x v="31"/>
    <n v="1"/>
    <n v="9.2569440000000007"/>
    <n v="0.187556"/>
    <n v="2.2245339999999998"/>
    <n v="7.1759000000000003E-2"/>
    <s v="1"/>
    <s v="scale_mpi_epyc_job_12527.out "/>
    <s v="scale_mpi_epyc_epyc001.orfeo.hpc_2023-06-15_01-08-46.csv "/>
    <s v="e3 10000 100 100000 1 32"/>
    <n v="9.2237927692307711"/>
    <n v="8.8830172859370851E-2"/>
    <n v="9.0461324235120291"/>
    <n v="9.4014531149495131"/>
    <x v="0"/>
  </r>
  <r>
    <x v="3"/>
    <x v="0"/>
    <n v="100"/>
    <x v="2"/>
    <x v="31"/>
    <n v="1"/>
    <n v="9.2546269999999993"/>
    <n v="0.16537199999999999"/>
    <n v="1.718771"/>
    <n v="5.5444E-2"/>
    <s v="1"/>
    <s v="scale_mpi_epyc_job_12333.out "/>
    <s v="scale_mpi_epyc_epyc001.orfeo.hpc_2023-06-14_12-04-14.csv "/>
    <s v="e3 10000 100 100000 1 32"/>
    <n v="9.2237927692307711"/>
    <n v="8.8830172859370851E-2"/>
    <n v="9.0461324235120291"/>
    <n v="9.4014531149495131"/>
    <x v="0"/>
  </r>
  <r>
    <x v="1"/>
    <x v="0"/>
    <n v="100"/>
    <x v="0"/>
    <x v="59"/>
    <n v="1"/>
    <n v="265.77502199999998"/>
    <n v="13.695978999999999"/>
    <n v="53.4923"/>
    <n v="0.90664900000000004"/>
    <s v="5"/>
    <s v="scale_mpi_epyc_job_12149.out "/>
    <s v="scale_mpi_epyc_epyc005_2023-06-13_09-48-03.csv "/>
    <s v="e0 10000 100 1 1 60"/>
    <n v="266.3711737142857"/>
    <n v="13.217841057208894"/>
    <n v="239.93549159986793"/>
    <n v="292.80685582870348"/>
    <x v="0"/>
  </r>
  <r>
    <x v="1"/>
    <x v="0"/>
    <n v="100"/>
    <x v="0"/>
    <x v="59"/>
    <n v="1"/>
    <n v="256.98624100000001"/>
    <n v="15.240793999999999"/>
    <n v="76.480008999999995"/>
    <n v="1.296271"/>
    <s v="2"/>
    <s v="scale_mpi_epyc_job_12263.out "/>
    <s v="scale_mpi_epyc_epyc002_2023-06-13_17-51-36.csv "/>
    <s v="e0 10000 100 1 1 60"/>
    <n v="266.3711737142857"/>
    <n v="13.217841057208894"/>
    <n v="239.93549159986793"/>
    <n v="292.80685582870348"/>
    <x v="0"/>
  </r>
  <r>
    <x v="1"/>
    <x v="0"/>
    <n v="100"/>
    <x v="0"/>
    <x v="59"/>
    <n v="1"/>
    <n v="254.43472199999999"/>
    <n v="13.843965000000001"/>
    <n v="51.262663000000003"/>
    <n v="0.86885900000000005"/>
    <s v="5"/>
    <s v="scale_mpi_epyc_job_12338.out "/>
    <s v="scale_mpi_epyc_epyc005_2023-06-14_12-46-43.csv "/>
    <s v="e0 10000 100 1 1 60"/>
    <n v="266.3711737142857"/>
    <n v="13.217841057208894"/>
    <n v="239.93549159986793"/>
    <n v="292.80685582870348"/>
    <x v="0"/>
  </r>
  <r>
    <x v="1"/>
    <x v="0"/>
    <n v="100"/>
    <x v="0"/>
    <x v="59"/>
    <n v="1"/>
    <n v="254.31748999999999"/>
    <n v="12.025634"/>
    <n v="45.863286000000002"/>
    <n v="0.77734400000000003"/>
    <s v="1"/>
    <s v="scale_mpi_epyc_job_13074.out "/>
    <s v="scale_mpi_epyc_epyc001.orfeo.hpc_2023-06-18_00-13-53.csv "/>
    <s v="e0 10000 100 1 1 60"/>
    <n v="266.3711737142857"/>
    <n v="13.217841057208894"/>
    <n v="239.93549159986793"/>
    <n v="292.80685582870348"/>
    <x v="0"/>
  </r>
  <r>
    <x v="3"/>
    <x v="0"/>
    <n v="100"/>
    <x v="2"/>
    <x v="31"/>
    <n v="1"/>
    <n v="9.2528889999999997"/>
    <n v="0.319297"/>
    <n v="5.9681850000000001"/>
    <n v="0.192522"/>
    <s v="6"/>
    <s v="scale_mpi_epyc_job_12538.out "/>
    <s v="scale_mpi_epyc_epyc006_2023-06-15_06-58-51.csv "/>
    <s v="e3 10000 100 100000 1 32"/>
    <n v="9.2237927692307711"/>
    <n v="8.8830172859370851E-2"/>
    <n v="9.0461324235120291"/>
    <n v="9.4014531149495131"/>
    <x v="0"/>
  </r>
  <r>
    <x v="3"/>
    <x v="0"/>
    <n v="100"/>
    <x v="2"/>
    <x v="31"/>
    <n v="1"/>
    <n v="9.2509840000000008"/>
    <n v="0.29931799999999997"/>
    <n v="3.6287389999999999"/>
    <n v="0.11705599999999999"/>
    <s v="1"/>
    <s v="scale_mpi_epyc_job_12527.out "/>
    <s v="scale_mpi_epyc_epyc001.orfeo.hpc_2023-06-15_01-08-46.csv "/>
    <s v="e3 10000 100 100000 1 32"/>
    <n v="9.2237927692307711"/>
    <n v="8.8830172859370851E-2"/>
    <n v="9.0461324235120291"/>
    <n v="9.4014531149495131"/>
    <x v="0"/>
  </r>
  <r>
    <x v="3"/>
    <x v="0"/>
    <n v="100"/>
    <x v="2"/>
    <x v="30"/>
    <n v="1"/>
    <n v="9.2483430000000002"/>
    <n v="0.14804999999999999"/>
    <n v="1.498909"/>
    <n v="4.9964000000000001E-2"/>
    <s v="4"/>
    <s v="scale_mpi_epyc_job_12531.out "/>
    <s v="scale_mpi_epyc_epyc004_2023-06-15_02-14-13.csv "/>
    <s v="e3 10000 100 100000 1 31"/>
    <n v="9.3816031153846158"/>
    <n v="0.12371869642132313"/>
    <n v="9.1341657225419688"/>
    <n v="9.6290405082272628"/>
    <x v="0"/>
  </r>
  <r>
    <x v="3"/>
    <x v="0"/>
    <n v="100"/>
    <x v="2"/>
    <x v="31"/>
    <n v="1"/>
    <n v="9.241422"/>
    <n v="0.16686100000000001"/>
    <n v="1.88846"/>
    <n v="6.0918E-2"/>
    <s v="7"/>
    <s v="scale_mpi_epyc_job_12139.out "/>
    <s v="scale_mpi_epyc_epyc007_2023-06-13_06-07-02.csv "/>
    <s v="e3 10000 100 100000 1 32"/>
    <n v="9.2237927692307711"/>
    <n v="8.8830172859370851E-2"/>
    <n v="9.0461324235120291"/>
    <n v="9.4014531149495131"/>
    <x v="0"/>
  </r>
  <r>
    <x v="4"/>
    <x v="0"/>
    <n v="100"/>
    <x v="2"/>
    <x v="21"/>
    <n v="1"/>
    <n v="9.2339199999999995"/>
    <n v="0.12512200000000001"/>
    <n v="0.69420099999999996"/>
    <n v="3.3057000000000003E-2"/>
    <s v="6"/>
    <s v="scale_mpi_epyc_job_12129.out "/>
    <s v="scale_mpi_epyc_epyc006_2023-06-13_02-01-02.csv "/>
    <s v="e1 10000 100 100000 1 22"/>
    <n v="9.3080216363636357"/>
    <n v="0.13388485799493741"/>
    <n v="9.0402519203737608"/>
    <n v="9.5757913523535105"/>
    <x v="0"/>
  </r>
  <r>
    <x v="1"/>
    <x v="0"/>
    <n v="100"/>
    <x v="2"/>
    <x v="16"/>
    <n v="1"/>
    <n v="229.26094499999999"/>
    <n v="0.18597"/>
    <n v="1.2397450000000001"/>
    <n v="7.7483999999999997E-2"/>
    <s v="4"/>
    <s v="scale_mpi_epyc_job_12522.out "/>
    <s v="scale_mpi_epyc_epyc004_2023-06-14_23-09-34.csv "/>
    <s v="e0 10000 100 100000 1 17"/>
    <n v="226.17541916666664"/>
    <n v="1.3825488994740478"/>
    <n v="223.41032136771855"/>
    <n v="228.94051696561473"/>
    <x v="1"/>
  </r>
  <r>
    <x v="4"/>
    <x v="0"/>
    <n v="100"/>
    <x v="2"/>
    <x v="21"/>
    <n v="1"/>
    <n v="9.2306329999999992"/>
    <n v="0.147701"/>
    <n v="1.007708"/>
    <n v="4.7986000000000001E-2"/>
    <s v="2"/>
    <s v="scale_mpi_epyc_job_12253.out "/>
    <s v="scale_mpi_epyc_epyc002_2023-06-13_16-49-58.csv "/>
    <s v="e1 10000 100 100000 1 22"/>
    <n v="9.3080216363636357"/>
    <n v="0.13388485799493741"/>
    <n v="9.0402519203737608"/>
    <n v="9.5757913523535105"/>
    <x v="0"/>
  </r>
  <r>
    <x v="4"/>
    <x v="0"/>
    <n v="100"/>
    <x v="2"/>
    <x v="21"/>
    <n v="1"/>
    <n v="9.2298069999999992"/>
    <n v="0.16639000000000001"/>
    <n v="1.476164"/>
    <n v="7.0293999999999995E-2"/>
    <s v="5"/>
    <s v="scale_mpi_epyc_job_12146.out "/>
    <s v="scale_mpi_epyc_epyc005_2023-06-13_08-16-52.csv "/>
    <s v="e1 10000 100 100000 1 22"/>
    <n v="9.3080216363636357"/>
    <n v="0.13388485799493741"/>
    <n v="9.0402519203737608"/>
    <n v="9.5757913523535105"/>
    <x v="0"/>
  </r>
  <r>
    <x v="4"/>
    <x v="0"/>
    <n v="100"/>
    <x v="2"/>
    <x v="21"/>
    <n v="1"/>
    <n v="9.2258150000000008"/>
    <n v="0.13608500000000001"/>
    <n v="0.85333800000000004"/>
    <n v="4.0634999999999998E-2"/>
    <s v="1"/>
    <s v="scale_mpi_epyc_job_12530.out "/>
    <s v="scale_mpi_epyc_epyc001.orfeo.hpc_2023-06-15_02-04-28.csv "/>
    <s v="e1 10000 100 100000 1 22"/>
    <n v="9.3080216363636357"/>
    <n v="0.13388485799493741"/>
    <n v="9.0402519203737608"/>
    <n v="9.5757913523535105"/>
    <x v="0"/>
  </r>
  <r>
    <x v="4"/>
    <x v="0"/>
    <n v="100"/>
    <x v="2"/>
    <x v="21"/>
    <n v="1"/>
    <n v="9.2233099999999997"/>
    <n v="0.13400799999999999"/>
    <n v="0.90372200000000003"/>
    <n v="4.3034000000000003E-2"/>
    <s v="5"/>
    <s v="scale_mpi_epyc_job_12146.out "/>
    <s v="scale_mpi_epyc_epyc005_2023-06-13_08-16-52.csv "/>
    <s v="e1 10000 100 100000 1 22"/>
    <n v="9.3080216363636357"/>
    <n v="0.13388485799493741"/>
    <n v="9.0402519203737608"/>
    <n v="9.5757913523535105"/>
    <x v="0"/>
  </r>
  <r>
    <x v="3"/>
    <x v="0"/>
    <n v="100"/>
    <x v="2"/>
    <x v="30"/>
    <n v="1"/>
    <n v="9.2203110000000006"/>
    <n v="0.15940699999999999"/>
    <n v="1.6483239999999999"/>
    <n v="5.4944E-2"/>
    <s v="6"/>
    <s v="scale_mpi_epyc_job_12538.out "/>
    <s v="scale_mpi_epyc_epyc006_2023-06-15_06-58-51.csv "/>
    <s v="e3 10000 100 100000 1 31"/>
    <n v="9.3816031153846158"/>
    <n v="0.12371869642132313"/>
    <n v="9.1341657225419688"/>
    <n v="9.6290405082272628"/>
    <x v="0"/>
  </r>
  <r>
    <x v="1"/>
    <x v="0"/>
    <n v="100"/>
    <x v="2"/>
    <x v="15"/>
    <n v="1"/>
    <n v="229.21209999999999"/>
    <n v="0.18573300000000001"/>
    <n v="1.1550149999999999"/>
    <n v="7.7001E-2"/>
    <s v="4"/>
    <s v="scale_mpi_epyc_job_12522.out "/>
    <s v="scale_mpi_epyc_epyc004_2023-06-14_23-09-34.csv "/>
    <s v="e0 10000 100 100000 1 16"/>
    <n v="226.28677216666668"/>
    <n v="1.3085374014419617"/>
    <n v="223.66969736378275"/>
    <n v="228.90384696955061"/>
    <x v="1"/>
  </r>
  <r>
    <x v="4"/>
    <x v="0"/>
    <n v="100"/>
    <x v="2"/>
    <x v="21"/>
    <n v="1"/>
    <n v="9.2196169999999995"/>
    <n v="0.14485500000000001"/>
    <n v="0.94087200000000004"/>
    <n v="4.4803000000000003E-2"/>
    <s v="2"/>
    <s v="scale_mpi_epyc_job_12533.out "/>
    <s v="scale_mpi_epyc_epyc002_2023-06-15_02-53-43.csv "/>
    <s v="e1 10000 100 100000 1 22"/>
    <n v="9.3080216363636357"/>
    <n v="0.13388485799493741"/>
    <n v="9.0402519203737608"/>
    <n v="9.5757913523535105"/>
    <x v="0"/>
  </r>
  <r>
    <x v="4"/>
    <x v="0"/>
    <n v="100"/>
    <x v="2"/>
    <x v="21"/>
    <n v="1"/>
    <n v="9.2195900000000002"/>
    <n v="0.14253399999999999"/>
    <n v="1.057348"/>
    <n v="5.0349999999999999E-2"/>
    <s v="6"/>
    <s v="scale_mpi_epyc_job_12526.out "/>
    <s v="scale_mpi_epyc_epyc006_2023-06-15_00-20-46.csv "/>
    <s v="e1 10000 100 100000 1 22"/>
    <n v="9.3080216363636357"/>
    <n v="0.13388485799493741"/>
    <n v="9.0402519203737608"/>
    <n v="9.5757913523535105"/>
    <x v="0"/>
  </r>
  <r>
    <x v="4"/>
    <x v="0"/>
    <n v="100"/>
    <x v="2"/>
    <x v="21"/>
    <n v="1"/>
    <n v="9.2153100000000006"/>
    <n v="0.146644"/>
    <n v="0.88004300000000002"/>
    <n v="4.1907E-2"/>
    <s v="6"/>
    <s v="scale_mpi_epyc_job_12526.out "/>
    <s v="scale_mpi_epyc_epyc006_2023-06-15_00-20-46.csv "/>
    <s v="e1 10000 100 100000 1 22"/>
    <n v="9.3080216363636357"/>
    <n v="0.13388485799493741"/>
    <n v="9.0402519203737608"/>
    <n v="9.5757913523535105"/>
    <x v="0"/>
  </r>
  <r>
    <x v="3"/>
    <x v="0"/>
    <n v="100"/>
    <x v="2"/>
    <x v="30"/>
    <n v="1"/>
    <n v="9.2150780000000001"/>
    <n v="0.133327"/>
    <n v="1.224993"/>
    <n v="4.0833000000000001E-2"/>
    <s v="7"/>
    <s v="scale_mpi_epyc_job_12504.out "/>
    <s v="scale_mpi_epyc_epyc007_2023-06-14_18-51-36.csv "/>
    <s v="e3 10000 100 100000 1 31"/>
    <n v="9.3816031153846158"/>
    <n v="0.12371869642132313"/>
    <n v="9.1341657225419688"/>
    <n v="9.6290405082272628"/>
    <x v="0"/>
  </r>
  <r>
    <x v="4"/>
    <x v="0"/>
    <n v="100"/>
    <x v="2"/>
    <x v="21"/>
    <n v="1"/>
    <n v="9.2073630000000009"/>
    <n v="0.14654600000000001"/>
    <n v="0.890405"/>
    <n v="4.24E-2"/>
    <s v="1"/>
    <s v="scale_mpi_epyc_job_12335.out "/>
    <s v="scale_mpi_epyc_epyc001.orfeo.hpc_2023-06-14_12-28-13.csv "/>
    <s v="e1 10000 100 100000 1 22"/>
    <n v="9.3080216363636357"/>
    <n v="0.13388485799493741"/>
    <n v="9.0402519203737608"/>
    <n v="9.5757913523535105"/>
    <x v="0"/>
  </r>
  <r>
    <x v="1"/>
    <x v="0"/>
    <n v="100"/>
    <x v="2"/>
    <x v="14"/>
    <n v="1"/>
    <n v="229.01157900000001"/>
    <n v="0.20036499999999999"/>
    <n v="1.1681619999999999"/>
    <n v="8.344E-2"/>
    <s v="4"/>
    <s v="scale_mpi_epyc_job_12522.out "/>
    <s v="scale_mpi_epyc_epyc004_2023-06-14_23-09-34.csv "/>
    <s v="e0 10000 100 100000 1 15"/>
    <n v="226.33905849999999"/>
    <n v="1.1953515257583951"/>
    <n v="223.9483554484832"/>
    <n v="228.72976155151679"/>
    <x v="1"/>
  </r>
  <r>
    <x v="4"/>
    <x v="0"/>
    <n v="100"/>
    <x v="2"/>
    <x v="21"/>
    <n v="1"/>
    <n v="9.2065339999999996"/>
    <n v="0.139351"/>
    <n v="0.75767099999999998"/>
    <n v="3.6080000000000001E-2"/>
    <s v="5"/>
    <s v="scale_mpi_epyc_job_12331.out "/>
    <s v="scale_mpi_epyc_epyc005_2023-06-14_10-28-05.csv "/>
    <s v="e1 10000 100 100000 1 22"/>
    <n v="9.3080216363636357"/>
    <n v="0.13388485799493741"/>
    <n v="9.0402519203737608"/>
    <n v="9.5757913523535105"/>
    <x v="0"/>
  </r>
  <r>
    <x v="4"/>
    <x v="0"/>
    <n v="100"/>
    <x v="2"/>
    <x v="21"/>
    <n v="1"/>
    <n v="9.2006929999999993"/>
    <n v="0.13276499999999999"/>
    <n v="0.80525400000000003"/>
    <n v="3.8344999999999997E-2"/>
    <s v="5"/>
    <s v="scale_mpi_epyc_job_12146.out "/>
    <s v="scale_mpi_epyc_epyc005_2023-06-13_08-16-52.csv "/>
    <s v="e1 10000 100 100000 1 22"/>
    <n v="9.3080216363636357"/>
    <n v="0.13388485799493741"/>
    <n v="9.0402519203737608"/>
    <n v="9.5757913523535105"/>
    <x v="0"/>
  </r>
  <r>
    <x v="4"/>
    <x v="0"/>
    <n v="100"/>
    <x v="2"/>
    <x v="21"/>
    <n v="1"/>
    <n v="9.1981450000000002"/>
    <n v="0.14147699999999999"/>
    <n v="0.89536499999999997"/>
    <n v="4.2636E-2"/>
    <s v="1"/>
    <s v="scale_mpi_epyc_job_12530.out "/>
    <s v="scale_mpi_epyc_epyc001.orfeo.hpc_2023-06-15_02-04-28.csv "/>
    <s v="e1 10000 100 100000 1 22"/>
    <n v="9.3080216363636357"/>
    <n v="0.13388485799493741"/>
    <n v="9.0402519203737608"/>
    <n v="9.5757913523535105"/>
    <x v="0"/>
  </r>
  <r>
    <x v="4"/>
    <x v="0"/>
    <n v="100"/>
    <x v="2"/>
    <x v="22"/>
    <n v="1"/>
    <n v="9.1956330000000008"/>
    <n v="0.14788399999999999"/>
    <n v="1.0491429999999999"/>
    <n v="4.7688000000000001E-2"/>
    <s v="2"/>
    <s v="scale_mpi_epyc_job_12533.out "/>
    <s v="scale_mpi_epyc_epyc002_2023-06-15_02-53-43.csv "/>
    <s v="e1 10000 100 100000 1 23"/>
    <n v="9.0601902272727255"/>
    <n v="0.23336976734032835"/>
    <n v="8.593450692592068"/>
    <n v="9.526929761953383"/>
    <x v="0"/>
  </r>
  <r>
    <x v="3"/>
    <x v="0"/>
    <n v="100"/>
    <x v="2"/>
    <x v="31"/>
    <n v="1"/>
    <n v="9.1932500000000008"/>
    <n v="0.159776"/>
    <n v="1.5761130000000001"/>
    <n v="5.0841999999999998E-2"/>
    <s v="7"/>
    <s v="scale_mpi_epyc_job_12139.out "/>
    <s v="scale_mpi_epyc_epyc007_2023-06-13_06-07-02.csv "/>
    <s v="e3 10000 100 100000 1 32"/>
    <n v="9.2237927692307711"/>
    <n v="8.8830172859370851E-2"/>
    <n v="9.0461324235120291"/>
    <n v="9.4014531149495131"/>
    <x v="0"/>
  </r>
  <r>
    <x v="1"/>
    <x v="0"/>
    <n v="100"/>
    <x v="2"/>
    <x v="13"/>
    <n v="1"/>
    <n v="227.72395399999999"/>
    <n v="0.20385300000000001"/>
    <n v="1.258686"/>
    <n v="9.6822000000000005E-2"/>
    <s v="4"/>
    <s v="scale_mpi_epyc_job_12522.out "/>
    <s v="scale_mpi_epyc_epyc004_2023-06-14_23-09-34.csv "/>
    <s v="e0 10000 100 100000 1 14"/>
    <n v="226.25896833333331"/>
    <n v="0.65691653176044518"/>
    <n v="224.94513526981243"/>
    <n v="227.5728013968542"/>
    <x v="1"/>
  </r>
  <r>
    <x v="4"/>
    <x v="0"/>
    <n v="100"/>
    <x v="2"/>
    <x v="22"/>
    <n v="1"/>
    <n v="9.1811399999999992"/>
    <n v="0.150892"/>
    <n v="1.1637660000000001"/>
    <n v="5.2898000000000001E-2"/>
    <s v="2"/>
    <s v="scale_mpi_epyc_job_12533.out "/>
    <s v="scale_mpi_epyc_epyc002_2023-06-15_02-53-43.csv "/>
    <s v="e1 10000 100 100000 1 23"/>
    <n v="9.0601902272727255"/>
    <n v="0.23336976734032835"/>
    <n v="8.593450692592068"/>
    <n v="9.526929761953383"/>
    <x v="0"/>
  </r>
  <r>
    <x v="3"/>
    <x v="0"/>
    <n v="100"/>
    <x v="2"/>
    <x v="31"/>
    <n v="1"/>
    <n v="9.1765279999999994"/>
    <n v="0.31944899999999998"/>
    <n v="6.6704910000000002"/>
    <n v="0.21517700000000001"/>
    <s v="1"/>
    <s v="scale_mpi_epyc_job_12527.out "/>
    <s v="scale_mpi_epyc_epyc001.orfeo.hpc_2023-06-15_01-08-46.csv "/>
    <s v="e3 10000 100 100000 1 32"/>
    <n v="9.2237927692307711"/>
    <n v="8.8830172859370851E-2"/>
    <n v="9.0461324235120291"/>
    <n v="9.4014531149495131"/>
    <x v="0"/>
  </r>
  <r>
    <x v="3"/>
    <x v="0"/>
    <n v="100"/>
    <x v="2"/>
    <x v="31"/>
    <n v="1"/>
    <n v="9.1758430000000004"/>
    <n v="0.13675300000000001"/>
    <n v="1.2835490000000001"/>
    <n v="4.1404999999999997E-2"/>
    <s v="2"/>
    <s v="scale_mpi_epyc_job_12148.out "/>
    <s v="scale_mpi_epyc_epyc002_2023-06-13_08-39-43.csv "/>
    <s v="e3 10000 100 100000 1 32"/>
    <n v="9.2237927692307711"/>
    <n v="8.8830172859370851E-2"/>
    <n v="9.0461324235120291"/>
    <n v="9.4014531149495131"/>
    <x v="0"/>
  </r>
  <r>
    <x v="3"/>
    <x v="0"/>
    <n v="100"/>
    <x v="2"/>
    <x v="31"/>
    <n v="1"/>
    <n v="9.1725630000000002"/>
    <n v="0.22408500000000001"/>
    <n v="3.3984529999999999"/>
    <n v="0.109628"/>
    <s v="5"/>
    <s v="scale_mpi_epyc_job_12523.out "/>
    <s v="scale_mpi_epyc_epyc005_2023-06-14_23-12-39.csv "/>
    <s v="e3 10000 100 100000 1 32"/>
    <n v="9.2237927692307711"/>
    <n v="8.8830172859370851E-2"/>
    <n v="9.0461324235120291"/>
    <n v="9.4014531149495131"/>
    <x v="0"/>
  </r>
  <r>
    <x v="3"/>
    <x v="0"/>
    <n v="100"/>
    <x v="2"/>
    <x v="31"/>
    <n v="1"/>
    <n v="9.1621369999999995"/>
    <n v="0.23444699999999999"/>
    <n v="3.7224339999999998"/>
    <n v="0.12007900000000001"/>
    <s v="6"/>
    <s v="scale_mpi_epyc_job_12538.out "/>
    <s v="scale_mpi_epyc_epyc006_2023-06-15_06-58-51.csv "/>
    <s v="e3 10000 100 100000 1 32"/>
    <n v="9.2237927692307711"/>
    <n v="8.8830172859370851E-2"/>
    <n v="9.0461324235120291"/>
    <n v="9.4014531149495131"/>
    <x v="0"/>
  </r>
  <r>
    <x v="1"/>
    <x v="0"/>
    <n v="100"/>
    <x v="2"/>
    <x v="12"/>
    <n v="1"/>
    <n v="227.64336900000001"/>
    <n v="0.20171800000000001"/>
    <n v="1.1129960000000001"/>
    <n v="9.2749999999999999E-2"/>
    <s v="4"/>
    <s v="scale_mpi_epyc_job_12522.out "/>
    <s v="scale_mpi_epyc_epyc004_2023-06-14_23-09-34.csv "/>
    <s v="e0 10000 100 100000 1 13"/>
    <n v="226.37342450000003"/>
    <n v="0.56879339368067217"/>
    <n v="225.23583771263867"/>
    <n v="227.51101128736138"/>
    <x v="1"/>
  </r>
  <r>
    <x v="4"/>
    <x v="0"/>
    <n v="100"/>
    <x v="2"/>
    <x v="21"/>
    <n v="1"/>
    <n v="9.1593490000000006"/>
    <n v="0.125775"/>
    <n v="0.72495100000000001"/>
    <n v="3.4521000000000003E-2"/>
    <s v="1"/>
    <s v="scale_mpi_epyc_job_12530.out "/>
    <s v="scale_mpi_epyc_epyc001.orfeo.hpc_2023-06-15_02-04-28.csv "/>
    <s v="e1 10000 100 100000 1 22"/>
    <n v="9.3080216363636357"/>
    <n v="0.13388485799493741"/>
    <n v="9.0402519203737608"/>
    <n v="9.5757913523535105"/>
    <x v="0"/>
  </r>
  <r>
    <x v="3"/>
    <x v="0"/>
    <n v="100"/>
    <x v="2"/>
    <x v="31"/>
    <n v="1"/>
    <n v="9.1567240000000005"/>
    <n v="0.28645500000000002"/>
    <n v="3.8979200000000001"/>
    <n v="0.12573899999999999"/>
    <s v="5"/>
    <s v="scale_mpi_epyc_job_12523.out "/>
    <s v="scale_mpi_epyc_epyc005_2023-06-14_23-12-39.csv "/>
    <s v="e3 10000 100 100000 1 32"/>
    <n v="9.2237927692307711"/>
    <n v="8.8830172859370851E-2"/>
    <n v="9.0461324235120291"/>
    <n v="9.4014531149495131"/>
    <x v="0"/>
  </r>
  <r>
    <x v="3"/>
    <x v="0"/>
    <n v="100"/>
    <x v="2"/>
    <x v="32"/>
    <n v="1"/>
    <n v="9.1455359999999999"/>
    <n v="0.22253999999999999"/>
    <n v="1.458699"/>
    <n v="4.5584E-2"/>
    <s v="7"/>
    <s v="scale_mpi_epyc_job_12139.out "/>
    <s v="scale_mpi_epyc_epyc007_2023-06-13_06-07-02.csv "/>
    <s v="e3 10000 100 100000 1 33"/>
    <n v="8.9984457142857135"/>
    <n v="0.11974058644020745"/>
    <n v="8.7589645414052981"/>
    <n v="9.2379268871661289"/>
    <x v="0"/>
  </r>
  <r>
    <x v="3"/>
    <x v="0"/>
    <n v="100"/>
    <x v="2"/>
    <x v="32"/>
    <n v="1"/>
    <n v="9.1245659999999997"/>
    <n v="0.14979600000000001"/>
    <n v="1.753987"/>
    <n v="5.4812E-2"/>
    <s v="7"/>
    <s v="scale_mpi_epyc_job_12139.out "/>
    <s v="scale_mpi_epyc_epyc007_2023-06-13_06-07-02.csv "/>
    <s v="e3 10000 100 100000 1 33"/>
    <n v="8.9984457142857135"/>
    <n v="0.11974058644020745"/>
    <n v="8.7589645414052981"/>
    <n v="9.2379268871661289"/>
    <x v="0"/>
  </r>
  <r>
    <x v="4"/>
    <x v="0"/>
    <n v="100"/>
    <x v="2"/>
    <x v="22"/>
    <n v="1"/>
    <n v="9.1236090000000001"/>
    <n v="0.127021"/>
    <n v="0.701353"/>
    <n v="3.1879999999999999E-2"/>
    <s v="8"/>
    <s v="scale_mpi_epyc_job_12327.out "/>
    <s v="scale_mpi_epyc_epyc008_2023-06-14_10-04-01.csv "/>
    <s v="e1 10000 100 100000 1 23"/>
    <n v="9.0601902272727255"/>
    <n v="0.23336976734032835"/>
    <n v="8.593450692592068"/>
    <n v="9.526929761953383"/>
    <x v="0"/>
  </r>
  <r>
    <x v="3"/>
    <x v="0"/>
    <n v="100"/>
    <x v="2"/>
    <x v="32"/>
    <n v="1"/>
    <n v="9.118703"/>
    <n v="0.14655199999999999"/>
    <n v="1.6753769999999999"/>
    <n v="5.2356E-2"/>
    <s v="7"/>
    <s v="scale_mpi_epyc_job_12504.out "/>
    <s v="scale_mpi_epyc_epyc007_2023-06-14_18-51-36.csv "/>
    <s v="e3 10000 100 100000 1 33"/>
    <n v="8.9984457142857135"/>
    <n v="0.11974058644020745"/>
    <n v="8.7589645414052981"/>
    <n v="9.2379268871661289"/>
    <x v="0"/>
  </r>
  <r>
    <x v="4"/>
    <x v="0"/>
    <n v="100"/>
    <x v="2"/>
    <x v="22"/>
    <n v="1"/>
    <n v="9.1085290000000008"/>
    <n v="0.40844200000000003"/>
    <n v="2.1287389999999999"/>
    <n v="9.6761E-2"/>
    <s v="6"/>
    <s v="scale_mpi_epyc_job_12129.out "/>
    <s v="scale_mpi_epyc_epyc006_2023-06-13_02-01-02.csv "/>
    <s v="e1 10000 100 100000 1 23"/>
    <n v="9.0601902272727255"/>
    <n v="0.23336976734032835"/>
    <n v="8.593450692592068"/>
    <n v="9.526929761953383"/>
    <x v="0"/>
  </r>
  <r>
    <x v="3"/>
    <x v="0"/>
    <n v="100"/>
    <x v="2"/>
    <x v="31"/>
    <n v="1"/>
    <n v="9.1042050000000003"/>
    <n v="0.242336"/>
    <n v="3.6870759999999998"/>
    <n v="0.118938"/>
    <s v="6"/>
    <s v="scale_mpi_epyc_job_12538.out "/>
    <s v="scale_mpi_epyc_epyc006_2023-06-15_06-58-51.csv "/>
    <s v="e3 10000 100 100000 1 32"/>
    <n v="9.2237927692307711"/>
    <n v="8.8830172859370851E-2"/>
    <n v="9.0461324235120291"/>
    <n v="9.4014531149495131"/>
    <x v="0"/>
  </r>
  <r>
    <x v="3"/>
    <x v="0"/>
    <n v="100"/>
    <x v="2"/>
    <x v="32"/>
    <n v="1"/>
    <n v="9.0916580000000007"/>
    <n v="0.154942"/>
    <n v="1.7477929999999999"/>
    <n v="5.4619000000000001E-2"/>
    <s v="1"/>
    <s v="scale_mpi_epyc_job_12333.out "/>
    <s v="scale_mpi_epyc_epyc001.orfeo.hpc_2023-06-14_12-04-14.csv "/>
    <s v="e3 10000 100 100000 1 33"/>
    <n v="8.9984457142857135"/>
    <n v="0.11974058644020745"/>
    <n v="8.7589645414052981"/>
    <n v="9.2379268871661289"/>
    <x v="0"/>
  </r>
  <r>
    <x v="3"/>
    <x v="0"/>
    <n v="100"/>
    <x v="2"/>
    <x v="32"/>
    <n v="1"/>
    <n v="9.0904229999999995"/>
    <n v="0.165849"/>
    <n v="1.5753630000000001"/>
    <n v="4.9230000000000003E-2"/>
    <s v="7"/>
    <s v="scale_mpi_epyc_job_12139.out "/>
    <s v="scale_mpi_epyc_epyc007_2023-06-13_06-07-02.csv "/>
    <s v="e3 10000 100 100000 1 33"/>
    <n v="8.9984457142857135"/>
    <n v="0.11974058644020745"/>
    <n v="8.7589645414052981"/>
    <n v="9.2379268871661289"/>
    <x v="0"/>
  </r>
  <r>
    <x v="4"/>
    <x v="0"/>
    <n v="100"/>
    <x v="2"/>
    <x v="22"/>
    <n v="1"/>
    <n v="9.0779549999999993"/>
    <n v="0.13026699999999999"/>
    <n v="0.84989899999999996"/>
    <n v="3.8632E-2"/>
    <s v="5"/>
    <s v="scale_mpi_epyc_job_12146.out "/>
    <s v="scale_mpi_epyc_epyc005_2023-06-13_08-16-52.csv "/>
    <s v="e1 10000 100 100000 1 23"/>
    <n v="9.0601902272727255"/>
    <n v="0.23336976734032835"/>
    <n v="8.593450692592068"/>
    <n v="9.526929761953383"/>
    <x v="0"/>
  </r>
  <r>
    <x v="4"/>
    <x v="0"/>
    <n v="100"/>
    <x v="2"/>
    <x v="22"/>
    <n v="1"/>
    <n v="9.0745070000000005"/>
    <n v="0.14905499999999999"/>
    <n v="1.167683"/>
    <n v="5.3076999999999999E-2"/>
    <s v="6"/>
    <s v="scale_mpi_epyc_job_12180.out "/>
    <s v="scale_mpi_epyc_epyc006_2023-06-13_10-24-13.csv "/>
    <s v="e1 10000 100 100000 1 23"/>
    <n v="9.0601902272727255"/>
    <n v="0.23336976734032835"/>
    <n v="8.593450692592068"/>
    <n v="9.526929761953383"/>
    <x v="0"/>
  </r>
  <r>
    <x v="3"/>
    <x v="0"/>
    <n v="100"/>
    <x v="2"/>
    <x v="32"/>
    <n v="1"/>
    <n v="9.0718789999999991"/>
    <n v="0.16205900000000001"/>
    <n v="1.56887"/>
    <n v="4.9027000000000001E-2"/>
    <s v="2"/>
    <s v="scale_mpi_epyc_job_12148.out "/>
    <s v="scale_mpi_epyc_epyc002_2023-06-13_08-39-43.csv "/>
    <s v="e3 10000 100 100000 1 33"/>
    <n v="8.9984457142857135"/>
    <n v="0.11974058644020745"/>
    <n v="8.7589645414052981"/>
    <n v="9.2379268871661289"/>
    <x v="0"/>
  </r>
  <r>
    <x v="4"/>
    <x v="0"/>
    <n v="100"/>
    <x v="2"/>
    <x v="22"/>
    <n v="1"/>
    <n v="9.0707430000000002"/>
    <n v="0.15001500000000001"/>
    <n v="1.1796629999999999"/>
    <n v="5.3621000000000002E-2"/>
    <s v="5"/>
    <s v="scale_mpi_epyc_job_12146.out "/>
    <s v="scale_mpi_epyc_epyc005_2023-06-13_08-16-52.csv "/>
    <s v="e1 10000 100 100000 1 23"/>
    <n v="9.0601902272727255"/>
    <n v="0.23336976734032835"/>
    <n v="8.593450692592068"/>
    <n v="9.526929761953383"/>
    <x v="0"/>
  </r>
  <r>
    <x v="4"/>
    <x v="0"/>
    <n v="100"/>
    <x v="2"/>
    <x v="22"/>
    <n v="1"/>
    <n v="9.065315"/>
    <n v="0.14607000000000001"/>
    <n v="1.098104"/>
    <n v="4.9914E-2"/>
    <s v="1"/>
    <s v="scale_mpi_epyc_job_12335.out "/>
    <s v="scale_mpi_epyc_epyc001.orfeo.hpc_2023-06-14_12-28-13.csv "/>
    <s v="e1 10000 100 100000 1 23"/>
    <n v="9.0601902272727255"/>
    <n v="0.23336976734032835"/>
    <n v="8.593450692592068"/>
    <n v="9.526929761953383"/>
    <x v="0"/>
  </r>
  <r>
    <x v="4"/>
    <x v="0"/>
    <n v="100"/>
    <x v="2"/>
    <x v="22"/>
    <n v="1"/>
    <n v="9.0626040000000003"/>
    <n v="0.138846"/>
    <n v="0.87292499999999995"/>
    <n v="3.9677999999999998E-2"/>
    <s v="5"/>
    <s v="scale_mpi_epyc_job_12146.out "/>
    <s v="scale_mpi_epyc_epyc005_2023-06-13_08-16-52.csv "/>
    <s v="e1 10000 100 100000 1 23"/>
    <n v="9.0601902272727255"/>
    <n v="0.23336976734032835"/>
    <n v="8.593450692592068"/>
    <n v="9.526929761953383"/>
    <x v="0"/>
  </r>
  <r>
    <x v="4"/>
    <x v="0"/>
    <n v="100"/>
    <x v="2"/>
    <x v="22"/>
    <n v="1"/>
    <n v="9.0547240000000002"/>
    <n v="0.13769999999999999"/>
    <n v="0.74517599999999995"/>
    <n v="3.3871999999999999E-2"/>
    <s v="2"/>
    <s v="scale_mpi_epyc_job_12533.out "/>
    <s v="scale_mpi_epyc_epyc002_2023-06-15_02-53-43.csv "/>
    <s v="e1 10000 100 100000 1 23"/>
    <n v="9.0601902272727255"/>
    <n v="0.23336976734032835"/>
    <n v="8.593450692592068"/>
    <n v="9.526929761953383"/>
    <x v="0"/>
  </r>
  <r>
    <x v="3"/>
    <x v="0"/>
    <n v="100"/>
    <x v="2"/>
    <x v="32"/>
    <n v="1"/>
    <n v="9.0540439999999993"/>
    <n v="0.15562999999999999"/>
    <n v="1.9421550000000001"/>
    <n v="6.0692000000000003E-2"/>
    <s v="4"/>
    <s v="scale_mpi_epyc_job_12254.out "/>
    <s v="scale_mpi_epyc_epyc004_2023-06-13_16-57-59.csv "/>
    <s v="e3 10000 100 100000 1 33"/>
    <n v="8.9984457142857135"/>
    <n v="0.11974058644020745"/>
    <n v="8.7589645414052981"/>
    <n v="9.2379268871661289"/>
    <x v="0"/>
  </r>
  <r>
    <x v="3"/>
    <x v="0"/>
    <n v="100"/>
    <x v="2"/>
    <x v="31"/>
    <n v="1"/>
    <n v="9.0522950000000009"/>
    <n v="0.20810699999999999"/>
    <n v="2.9963310000000001"/>
    <n v="9.6656000000000006E-2"/>
    <s v="5"/>
    <s v="scale_mpi_epyc_job_12523.out "/>
    <s v="scale_mpi_epyc_epyc005_2023-06-14_23-12-39.csv "/>
    <s v="e3 10000 100 100000 1 32"/>
    <n v="9.2237927692307711"/>
    <n v="8.8830172859370851E-2"/>
    <n v="9.0461324235120291"/>
    <n v="9.4014531149495131"/>
    <x v="0"/>
  </r>
  <r>
    <x v="4"/>
    <x v="0"/>
    <n v="100"/>
    <x v="2"/>
    <x v="22"/>
    <n v="1"/>
    <n v="9.0264530000000001"/>
    <n v="0.140463"/>
    <n v="0.91807700000000003"/>
    <n v="4.1730999999999997E-2"/>
    <s v="5"/>
    <s v="scale_mpi_epyc_job_12331.out "/>
    <s v="scale_mpi_epyc_epyc005_2023-06-14_10-28-05.csv "/>
    <s v="e1 10000 100 100000 1 23"/>
    <n v="9.0601902272727255"/>
    <n v="0.23336976734032835"/>
    <n v="8.593450692592068"/>
    <n v="9.526929761953383"/>
    <x v="0"/>
  </r>
  <r>
    <x v="3"/>
    <x v="0"/>
    <n v="100"/>
    <x v="2"/>
    <x v="32"/>
    <n v="1"/>
    <n v="8.9958550000000006"/>
    <n v="0.13920099999999999"/>
    <n v="1.4685429999999999"/>
    <n v="4.5892000000000002E-2"/>
    <s v="7"/>
    <s v="scale_mpi_epyc_job_12139.out "/>
    <s v="scale_mpi_epyc_epyc007_2023-06-13_06-07-02.csv "/>
    <s v="e3 10000 100 100000 1 33"/>
    <n v="8.9984457142857135"/>
    <n v="0.11974058644020745"/>
    <n v="8.7589645414052981"/>
    <n v="9.2379268871661289"/>
    <x v="0"/>
  </r>
  <r>
    <x v="4"/>
    <x v="0"/>
    <n v="100"/>
    <x v="2"/>
    <x v="22"/>
    <n v="1"/>
    <n v="8.9952199999999998"/>
    <n v="0.13522700000000001"/>
    <n v="0.924678"/>
    <n v="4.2030999999999999E-2"/>
    <s v="6"/>
    <s v="scale_mpi_epyc_job_12526.out "/>
    <s v="scale_mpi_epyc_epyc006_2023-06-15_00-20-46.csv "/>
    <s v="e1 10000 100 100000 1 23"/>
    <n v="9.0601902272727255"/>
    <n v="0.23336976734032835"/>
    <n v="8.593450692592068"/>
    <n v="9.526929761953383"/>
    <x v="0"/>
  </r>
  <r>
    <x v="3"/>
    <x v="0"/>
    <n v="100"/>
    <x v="2"/>
    <x v="32"/>
    <n v="1"/>
    <n v="8.9926729999999999"/>
    <n v="0.15278900000000001"/>
    <n v="1.4963880000000001"/>
    <n v="4.6761999999999998E-2"/>
    <s v="2"/>
    <s v="scale_mpi_epyc_job_12148.out "/>
    <s v="scale_mpi_epyc_epyc002_2023-06-13_08-39-43.csv "/>
    <s v="e3 10000 100 100000 1 33"/>
    <n v="8.9984457142857135"/>
    <n v="0.11974058644020745"/>
    <n v="8.7589645414052981"/>
    <n v="9.2379268871661289"/>
    <x v="0"/>
  </r>
  <r>
    <x v="4"/>
    <x v="0"/>
    <n v="100"/>
    <x v="2"/>
    <x v="23"/>
    <n v="1"/>
    <n v="8.9773540000000001"/>
    <n v="0.126608"/>
    <n v="0.99705999999999995"/>
    <n v="4.335E-2"/>
    <s v="5"/>
    <s v="scale_mpi_epyc_job_12146.out "/>
    <s v="scale_mpi_epyc_epyc005_2023-06-13_08-16-52.csv "/>
    <s v="e1 10000 100 100000 1 24"/>
    <n v="8.7591316363636356"/>
    <n v="0.38630876307357537"/>
    <n v="7.9865141102164845"/>
    <n v="9.5317491625107866"/>
    <x v="0"/>
  </r>
  <r>
    <x v="3"/>
    <x v="0"/>
    <n v="100"/>
    <x v="2"/>
    <x v="32"/>
    <n v="1"/>
    <n v="8.9696200000000008"/>
    <n v="0.14765"/>
    <n v="1.7427760000000001"/>
    <n v="5.4462000000000003E-2"/>
    <s v="5"/>
    <s v="scale_mpi_epyc_job_12329.out "/>
    <s v="scale_mpi_epyc_epyc005_2023-06-14_10-04-14.csv "/>
    <s v="e3 10000 100 100000 1 33"/>
    <n v="8.9984457142857135"/>
    <n v="0.11974058644020745"/>
    <n v="8.7589645414052981"/>
    <n v="9.2379268871661289"/>
    <x v="0"/>
  </r>
  <r>
    <x v="0"/>
    <x v="0"/>
    <n v="100"/>
    <x v="2"/>
    <x v="42"/>
    <n v="1"/>
    <n v="237.14556999999999"/>
    <n v="0.25282300000000002"/>
    <n v="5.760821"/>
    <n v="0.13716200000000001"/>
    <s v="8"/>
    <s v="scale_mpi_epyc_job_12293.out "/>
    <s v="scale_mpi_epyc_epyc008_2023-06-14_01-31-43.csv "/>
    <s v="e2 10000 100 100000 1 43"/>
    <n v="247.3011645454545"/>
    <n v="10.043904364248327"/>
    <n v="227.21335581695786"/>
    <n v="267.38897327395114"/>
    <x v="1"/>
  </r>
  <r>
    <x v="3"/>
    <x v="0"/>
    <n v="100"/>
    <x v="2"/>
    <x v="32"/>
    <n v="1"/>
    <n v="8.9130470000000006"/>
    <n v="0.192304"/>
    <n v="1.9818439999999999"/>
    <n v="6.1933000000000002E-2"/>
    <s v="1"/>
    <s v="scale_mpi_epyc_job_12337.out "/>
    <s v="scale_mpi_epyc_epyc001.orfeo.hpc_2023-06-14_12-46-36.csv "/>
    <s v="e3 10000 100 100000 1 33"/>
    <n v="8.9984457142857135"/>
    <n v="0.11974058644020745"/>
    <n v="8.7589645414052981"/>
    <n v="9.2379268871661289"/>
    <x v="0"/>
  </r>
  <r>
    <x v="4"/>
    <x v="0"/>
    <n v="100"/>
    <x v="2"/>
    <x v="22"/>
    <n v="1"/>
    <n v="8.9013629999999999"/>
    <n v="0.14247299999999999"/>
    <n v="0.90467799999999998"/>
    <n v="4.1121999999999999E-2"/>
    <s v="6"/>
    <s v="scale_mpi_epyc_job_12526.out "/>
    <s v="scale_mpi_epyc_epyc006_2023-06-15_00-20-46.csv "/>
    <s v="e1 10000 100 100000 1 23"/>
    <n v="9.0601902272727255"/>
    <n v="0.23336976734032835"/>
    <n v="8.593450692592068"/>
    <n v="9.526929761953383"/>
    <x v="0"/>
  </r>
  <r>
    <x v="4"/>
    <x v="0"/>
    <n v="100"/>
    <x v="2"/>
    <x v="22"/>
    <n v="1"/>
    <n v="8.8965750000000003"/>
    <n v="0.13561599999999999"/>
    <n v="0.81859400000000004"/>
    <n v="3.7208999999999999E-2"/>
    <s v="1"/>
    <s v="scale_mpi_epyc_job_12530.out "/>
    <s v="scale_mpi_epyc_epyc001.orfeo.hpc_2023-06-15_02-04-28.csv "/>
    <s v="e1 10000 100 100000 1 23"/>
    <n v="9.0601902272727255"/>
    <n v="0.23336976734032835"/>
    <n v="8.593450692592068"/>
    <n v="9.526929761953383"/>
    <x v="0"/>
  </r>
  <r>
    <x v="4"/>
    <x v="0"/>
    <n v="100"/>
    <x v="2"/>
    <x v="22"/>
    <n v="1"/>
    <n v="8.8889449999999997"/>
    <n v="0.16147400000000001"/>
    <n v="1.398658"/>
    <n v="6.3575000000000007E-2"/>
    <s v="5"/>
    <s v="scale_mpi_epyc_job_12146.out "/>
    <s v="scale_mpi_epyc_epyc005_2023-06-13_08-16-52.csv "/>
    <s v="e1 10000 100 100000 1 23"/>
    <n v="9.0601902272727255"/>
    <n v="0.23336976734032835"/>
    <n v="8.593450692592068"/>
    <n v="9.526929761953383"/>
    <x v="0"/>
  </r>
  <r>
    <x v="4"/>
    <x v="0"/>
    <n v="100"/>
    <x v="2"/>
    <x v="22"/>
    <n v="1"/>
    <n v="8.8794830000000005"/>
    <n v="0.15012700000000001"/>
    <n v="0.881691"/>
    <n v="4.0077000000000002E-2"/>
    <s v="5"/>
    <s v="scale_mpi_epyc_job_12146.out "/>
    <s v="scale_mpi_epyc_epyc005_2023-06-13_08-16-52.csv "/>
    <s v="e1 10000 100 100000 1 23"/>
    <n v="9.0601902272727255"/>
    <n v="0.23336976734032835"/>
    <n v="8.593450692592068"/>
    <n v="9.526929761953383"/>
    <x v="0"/>
  </r>
  <r>
    <x v="4"/>
    <x v="0"/>
    <n v="100"/>
    <x v="2"/>
    <x v="22"/>
    <n v="1"/>
    <n v="8.8740500000000004"/>
    <n v="0.13320699999999999"/>
    <n v="0.92562299999999997"/>
    <n v="4.2074E-2"/>
    <s v="2"/>
    <s v="scale_mpi_epyc_job_12253.out "/>
    <s v="scale_mpi_epyc_epyc002_2023-06-13_16-49-58.csv "/>
    <s v="e1 10000 100 100000 1 23"/>
    <n v="9.0601902272727255"/>
    <n v="0.23336976734032835"/>
    <n v="8.593450692592068"/>
    <n v="9.526929761953383"/>
    <x v="0"/>
  </r>
  <r>
    <x v="4"/>
    <x v="0"/>
    <n v="100"/>
    <x v="2"/>
    <x v="22"/>
    <n v="1"/>
    <n v="8.8699779999999997"/>
    <n v="0.14501900000000001"/>
    <n v="1.16049"/>
    <n v="5.2749999999999998E-2"/>
    <s v="1"/>
    <s v="scale_mpi_epyc_job_12530.out "/>
    <s v="scale_mpi_epyc_epyc001.orfeo.hpc_2023-06-15_02-04-28.csv "/>
    <s v="e1 10000 100 100000 1 23"/>
    <n v="9.0601902272727255"/>
    <n v="0.23336976734032835"/>
    <n v="8.593450692592068"/>
    <n v="9.526929761953383"/>
    <x v="0"/>
  </r>
  <r>
    <x v="4"/>
    <x v="0"/>
    <n v="100"/>
    <x v="2"/>
    <x v="22"/>
    <n v="1"/>
    <n v="8.8672470000000008"/>
    <n v="0.14674999999999999"/>
    <n v="1.0812679999999999"/>
    <n v="4.9148999999999998E-2"/>
    <s v="6"/>
    <s v="scale_mpi_epyc_job_12526.out "/>
    <s v="scale_mpi_epyc_epyc006_2023-06-15_00-20-46.csv "/>
    <s v="e1 10000 100 100000 1 23"/>
    <n v="9.0601902272727255"/>
    <n v="0.23336976734032835"/>
    <n v="8.593450692592068"/>
    <n v="9.526929761953383"/>
    <x v="0"/>
  </r>
  <r>
    <x v="3"/>
    <x v="0"/>
    <n v="100"/>
    <x v="2"/>
    <x v="34"/>
    <n v="1"/>
    <n v="8.8650920000000006"/>
    <n v="0.15729499999999999"/>
    <n v="1.7296750000000001"/>
    <n v="5.0873000000000002E-2"/>
    <s v="4"/>
    <s v="scale_mpi_epyc_job_12254.out "/>
    <s v="scale_mpi_epyc_epyc004_2023-06-13_16-57-59.csv "/>
    <s v="e3 10000 100 100000 1 35"/>
    <n v="8.5364762857142846"/>
    <n v="0.17451456046439179"/>
    <n v="8.1874471647855014"/>
    <n v="8.8855054066430679"/>
    <x v="0"/>
  </r>
  <r>
    <x v="4"/>
    <x v="0"/>
    <n v="100"/>
    <x v="2"/>
    <x v="23"/>
    <n v="1"/>
    <n v="8.8646080000000005"/>
    <n v="0.156833"/>
    <n v="0.95891999999999999"/>
    <n v="4.1692E-2"/>
    <s v="6"/>
    <s v="scale_mpi_epyc_job_12180.out "/>
    <s v="scale_mpi_epyc_epyc006_2023-06-13_10-24-13.csv "/>
    <s v="e1 10000 100 100000 1 24"/>
    <n v="8.7591316363636356"/>
    <n v="0.38630876307357537"/>
    <n v="7.9865141102164845"/>
    <n v="9.5317491625107866"/>
    <x v="0"/>
  </r>
  <r>
    <x v="4"/>
    <x v="0"/>
    <n v="100"/>
    <x v="2"/>
    <x v="22"/>
    <n v="1"/>
    <n v="8.8282589999999992"/>
    <n v="0.124834"/>
    <n v="0.76076100000000002"/>
    <n v="3.458E-2"/>
    <s v="1"/>
    <s v="scale_mpi_epyc_job_12530.out "/>
    <s v="scale_mpi_epyc_epyc001.orfeo.hpc_2023-06-15_02-04-28.csv "/>
    <s v="e1 10000 100 100000 1 23"/>
    <n v="9.0601902272727255"/>
    <n v="0.23336976734032835"/>
    <n v="8.593450692592068"/>
    <n v="9.526929761953383"/>
    <x v="0"/>
  </r>
  <r>
    <x v="3"/>
    <x v="0"/>
    <n v="100"/>
    <x v="2"/>
    <x v="32"/>
    <n v="1"/>
    <n v="8.8264390000000006"/>
    <n v="0.16619200000000001"/>
    <n v="1.876611"/>
    <n v="5.8644000000000002E-2"/>
    <s v="2"/>
    <s v="scale_mpi_epyc_job_12148.out "/>
    <s v="scale_mpi_epyc_epyc002_2023-06-13_08-39-43.csv "/>
    <s v="e3 10000 100 100000 1 33"/>
    <n v="8.9984457142857135"/>
    <n v="0.11974058644020745"/>
    <n v="8.7589645414052981"/>
    <n v="9.2379268871661289"/>
    <x v="0"/>
  </r>
  <r>
    <x v="4"/>
    <x v="0"/>
    <n v="100"/>
    <x v="2"/>
    <x v="23"/>
    <n v="1"/>
    <n v="8.8194289999999995"/>
    <n v="0.14363100000000001"/>
    <n v="0.98262499999999997"/>
    <n v="4.2722999999999997E-2"/>
    <s v="5"/>
    <s v="scale_mpi_epyc_job_12331.out "/>
    <s v="scale_mpi_epyc_epyc005_2023-06-14_10-28-05.csv "/>
    <s v="e1 10000 100 100000 1 24"/>
    <n v="8.7591316363636356"/>
    <n v="0.38630876307357537"/>
    <n v="7.9865141102164845"/>
    <n v="9.5317491625107866"/>
    <x v="0"/>
  </r>
  <r>
    <x v="4"/>
    <x v="0"/>
    <n v="100"/>
    <x v="2"/>
    <x v="23"/>
    <n v="1"/>
    <n v="8.8078699999999994"/>
    <n v="0.13277800000000001"/>
    <n v="0.91949000000000003"/>
    <n v="3.9978E-2"/>
    <s v="5"/>
    <s v="scale_mpi_epyc_job_12146.out "/>
    <s v="scale_mpi_epyc_epyc005_2023-06-13_08-16-52.csv "/>
    <s v="e1 10000 100 100000 1 24"/>
    <n v="8.7591316363636356"/>
    <n v="0.38630876307357537"/>
    <n v="7.9865141102164845"/>
    <n v="9.5317491625107866"/>
    <x v="0"/>
  </r>
  <r>
    <x v="3"/>
    <x v="0"/>
    <n v="100"/>
    <x v="2"/>
    <x v="33"/>
    <n v="1"/>
    <n v="8.7951859999999993"/>
    <n v="0.15909699999999999"/>
    <n v="1.762281"/>
    <n v="5.3401999999999998E-2"/>
    <s v="2"/>
    <s v="scale_mpi_epyc_job_12148.out "/>
    <s v="scale_mpi_epyc_epyc002_2023-06-13_08-39-43.csv "/>
    <s v="e3 10000 100 100000 1 34"/>
    <n v="8.7037087857142854"/>
    <n v="8.7618437791449039E-2"/>
    <n v="8.5284719101313868"/>
    <n v="8.878945661297184"/>
    <x v="0"/>
  </r>
  <r>
    <x v="3"/>
    <x v="0"/>
    <n v="100"/>
    <x v="2"/>
    <x v="32"/>
    <n v="1"/>
    <n v="8.7950560000000007"/>
    <n v="0.15925"/>
    <n v="2.2262840000000002"/>
    <n v="6.9570999999999994E-2"/>
    <s v="2"/>
    <s v="scale_mpi_epyc_job_12148.out "/>
    <s v="scale_mpi_epyc_epyc002_2023-06-13_08-39-43.csv "/>
    <s v="e3 10000 100 100000 1 33"/>
    <n v="8.9984457142857135"/>
    <n v="0.11974058644020745"/>
    <n v="8.7589645414052981"/>
    <n v="9.2379268871661289"/>
    <x v="0"/>
  </r>
  <r>
    <x v="3"/>
    <x v="0"/>
    <n v="100"/>
    <x v="2"/>
    <x v="33"/>
    <n v="1"/>
    <n v="8.7942149999999994"/>
    <n v="0.15976099999999999"/>
    <n v="1.9691650000000001"/>
    <n v="5.9672000000000003E-2"/>
    <s v="7"/>
    <s v="scale_mpi_epyc_job_12139.out "/>
    <s v="scale_mpi_epyc_epyc007_2023-06-13_06-07-02.csv "/>
    <s v="e3 10000 100 100000 1 34"/>
    <n v="8.7037087857142854"/>
    <n v="8.7618437791449039E-2"/>
    <n v="8.5284719101313868"/>
    <n v="8.878945661297184"/>
    <x v="0"/>
  </r>
  <r>
    <x v="3"/>
    <x v="0"/>
    <n v="100"/>
    <x v="2"/>
    <x v="32"/>
    <n v="1"/>
    <n v="8.7887409999999999"/>
    <n v="0.156751"/>
    <n v="1.6947909999999999"/>
    <n v="5.2962000000000002E-2"/>
    <s v="2"/>
    <s v="scale_mpi_epyc_job_12148.out "/>
    <s v="scale_mpi_epyc_epyc002_2023-06-13_08-39-43.csv "/>
    <s v="e3 10000 100 100000 1 33"/>
    <n v="8.9984457142857135"/>
    <n v="0.11974058644020745"/>
    <n v="8.7589645414052981"/>
    <n v="9.2379268871661289"/>
    <x v="0"/>
  </r>
  <r>
    <x v="3"/>
    <x v="0"/>
    <n v="100"/>
    <x v="2"/>
    <x v="33"/>
    <n v="1"/>
    <n v="8.7794070000000008"/>
    <n v="0.15068400000000001"/>
    <n v="1.7058329999999999"/>
    <n v="5.1692000000000002E-2"/>
    <s v="7"/>
    <s v="scale_mpi_epyc_job_12139.out "/>
    <s v="scale_mpi_epyc_epyc007_2023-06-13_06-07-02.csv "/>
    <s v="e3 10000 100 100000 1 34"/>
    <n v="8.7037087857142854"/>
    <n v="8.7618437791449039E-2"/>
    <n v="8.5284719101313868"/>
    <n v="8.878945661297184"/>
    <x v="0"/>
  </r>
  <r>
    <x v="4"/>
    <x v="0"/>
    <n v="100"/>
    <x v="2"/>
    <x v="23"/>
    <n v="1"/>
    <n v="8.7791029999999992"/>
    <n v="0.14535600000000001"/>
    <n v="1.116201"/>
    <n v="4.8529999999999997E-2"/>
    <s v="6"/>
    <s v="scale_mpi_epyc_job_12129.out "/>
    <s v="scale_mpi_epyc_epyc006_2023-06-13_02-01-02.csv "/>
    <s v="e1 10000 100 100000 1 24"/>
    <n v="8.7591316363636356"/>
    <n v="0.38630876307357537"/>
    <n v="7.9865141102164845"/>
    <n v="9.5317491625107866"/>
    <x v="0"/>
  </r>
  <r>
    <x v="4"/>
    <x v="0"/>
    <n v="100"/>
    <x v="2"/>
    <x v="23"/>
    <n v="1"/>
    <n v="8.7533349999999999"/>
    <n v="0.14999599999999999"/>
    <n v="1.220952"/>
    <n v="5.3085E-2"/>
    <s v="1"/>
    <s v="scale_mpi_epyc_job_12335.out "/>
    <s v="scale_mpi_epyc_epyc001.orfeo.hpc_2023-06-14_12-28-13.csv "/>
    <s v="e1 10000 100 100000 1 24"/>
    <n v="8.7591316363636356"/>
    <n v="0.38630876307357537"/>
    <n v="7.9865141102164845"/>
    <n v="9.5317491625107866"/>
    <x v="0"/>
  </r>
  <r>
    <x v="4"/>
    <x v="0"/>
    <n v="100"/>
    <x v="2"/>
    <x v="23"/>
    <n v="1"/>
    <n v="8.7355540000000005"/>
    <n v="0.151503"/>
    <n v="1.07925"/>
    <n v="4.6924E-2"/>
    <s v="2"/>
    <s v="scale_mpi_epyc_job_12533.out "/>
    <s v="scale_mpi_epyc_epyc002_2023-06-15_02-53-43.csv "/>
    <s v="e1 10000 100 100000 1 24"/>
    <n v="8.7591316363636356"/>
    <n v="0.38630876307357537"/>
    <n v="7.9865141102164845"/>
    <n v="9.5317491625107866"/>
    <x v="0"/>
  </r>
  <r>
    <x v="3"/>
    <x v="0"/>
    <n v="100"/>
    <x v="2"/>
    <x v="33"/>
    <n v="1"/>
    <n v="8.7351519999999994"/>
    <n v="0.16644800000000001"/>
    <n v="1.7158629999999999"/>
    <n v="5.1996000000000001E-2"/>
    <s v="7"/>
    <s v="scale_mpi_epyc_job_12504.out "/>
    <s v="scale_mpi_epyc_epyc007_2023-06-14_18-51-36.csv "/>
    <s v="e3 10000 100 100000 1 34"/>
    <n v="8.7037087857142854"/>
    <n v="8.7618437791449039E-2"/>
    <n v="8.5284719101313868"/>
    <n v="8.878945661297184"/>
    <x v="0"/>
  </r>
  <r>
    <x v="4"/>
    <x v="0"/>
    <n v="100"/>
    <x v="2"/>
    <x v="23"/>
    <n v="1"/>
    <n v="8.7298469999999995"/>
    <n v="0.14866799999999999"/>
    <n v="1.05837"/>
    <n v="4.6016000000000001E-2"/>
    <s v="8"/>
    <s v="scale_mpi_epyc_job_12327.out "/>
    <s v="scale_mpi_epyc_epyc008_2023-06-14_10-04-01.csv "/>
    <s v="e1 10000 100 100000 1 24"/>
    <n v="8.7591316363636356"/>
    <n v="0.38630876307357537"/>
    <n v="7.9865141102164845"/>
    <n v="9.5317491625107866"/>
    <x v="0"/>
  </r>
  <r>
    <x v="4"/>
    <x v="0"/>
    <n v="100"/>
    <x v="2"/>
    <x v="23"/>
    <n v="1"/>
    <n v="8.7258669999999992"/>
    <n v="0.13636999999999999"/>
    <n v="0.95214399999999999"/>
    <n v="4.1397999999999997E-2"/>
    <s v="5"/>
    <s v="scale_mpi_epyc_job_12146.out "/>
    <s v="scale_mpi_epyc_epyc005_2023-06-13_08-16-52.csv "/>
    <s v="e1 10000 100 100000 1 24"/>
    <n v="8.7591316363636356"/>
    <n v="0.38630876307357537"/>
    <n v="7.9865141102164845"/>
    <n v="9.5317491625107866"/>
    <x v="0"/>
  </r>
  <r>
    <x v="3"/>
    <x v="0"/>
    <n v="100"/>
    <x v="2"/>
    <x v="33"/>
    <n v="1"/>
    <n v="8.7165300000000006"/>
    <n v="0.17805000000000001"/>
    <n v="1.791526"/>
    <n v="5.4288999999999997E-2"/>
    <s v="1"/>
    <s v="scale_mpi_epyc_job_12337.out "/>
    <s v="scale_mpi_epyc_epyc001.orfeo.hpc_2023-06-14_12-46-36.csv "/>
    <s v="e3 10000 100 100000 1 34"/>
    <n v="8.7037087857142854"/>
    <n v="8.7618437791449039E-2"/>
    <n v="8.5284719101313868"/>
    <n v="8.878945661297184"/>
    <x v="0"/>
  </r>
  <r>
    <x v="4"/>
    <x v="0"/>
    <n v="100"/>
    <x v="2"/>
    <x v="24"/>
    <n v="1"/>
    <n v="8.7115399999999994"/>
    <n v="0.43092000000000003"/>
    <n v="3.2912629999999998"/>
    <n v="0.13713600000000001"/>
    <s v="6"/>
    <s v="scale_mpi_epyc_job_12129.out "/>
    <s v="scale_mpi_epyc_epyc006_2023-06-13_02-01-02.csv "/>
    <s v="e1 10000 100 100000 1 25"/>
    <n v="8.404983545454547"/>
    <n v="0.16160226816657439"/>
    <n v="8.0817790091213979"/>
    <n v="8.728188081787696"/>
    <x v="0"/>
  </r>
  <r>
    <x v="3"/>
    <x v="0"/>
    <n v="100"/>
    <x v="2"/>
    <x v="33"/>
    <n v="1"/>
    <n v="8.6978930000000005"/>
    <n v="0.149732"/>
    <n v="1.7402390000000001"/>
    <n v="5.2734999999999997E-2"/>
    <s v="7"/>
    <s v="scale_mpi_epyc_job_12139.out "/>
    <s v="scale_mpi_epyc_epyc007_2023-06-13_06-07-02.csv "/>
    <s v="e3 10000 100 100000 1 34"/>
    <n v="8.7037087857142854"/>
    <n v="8.7618437791449039E-2"/>
    <n v="8.5284719101313868"/>
    <n v="8.878945661297184"/>
    <x v="0"/>
  </r>
  <r>
    <x v="3"/>
    <x v="0"/>
    <n v="100"/>
    <x v="2"/>
    <x v="33"/>
    <n v="1"/>
    <n v="8.6899879999999996"/>
    <n v="0.15578700000000001"/>
    <n v="1.888868"/>
    <n v="5.7237999999999997E-2"/>
    <s v="2"/>
    <s v="scale_mpi_epyc_job_12148.out "/>
    <s v="scale_mpi_epyc_epyc002_2023-06-13_08-39-43.csv "/>
    <s v="e3 10000 100 100000 1 34"/>
    <n v="8.7037087857142854"/>
    <n v="8.7618437791449039E-2"/>
    <n v="8.5284719101313868"/>
    <n v="8.878945661297184"/>
    <x v="0"/>
  </r>
  <r>
    <x v="3"/>
    <x v="0"/>
    <n v="100"/>
    <x v="2"/>
    <x v="33"/>
    <n v="1"/>
    <n v="8.6841449999999991"/>
    <n v="0.22373799999999999"/>
    <n v="1.6974959999999999"/>
    <n v="5.1438999999999999E-2"/>
    <s v="7"/>
    <s v="scale_mpi_epyc_job_12139.out "/>
    <s v="scale_mpi_epyc_epyc007_2023-06-13_06-07-02.csv "/>
    <s v="e3 10000 100 100000 1 34"/>
    <n v="8.7037087857142854"/>
    <n v="8.7618437791449039E-2"/>
    <n v="8.5284719101313868"/>
    <n v="8.878945661297184"/>
    <x v="0"/>
  </r>
  <r>
    <x v="4"/>
    <x v="0"/>
    <n v="100"/>
    <x v="2"/>
    <x v="23"/>
    <n v="1"/>
    <n v="8.6809309999999993"/>
    <n v="0.13889399999999999"/>
    <n v="0.93250900000000003"/>
    <n v="4.0543999999999997E-2"/>
    <s v="2"/>
    <s v="scale_mpi_epyc_job_12533.out "/>
    <s v="scale_mpi_epyc_epyc002_2023-06-15_02-53-43.csv "/>
    <s v="e1 10000 100 100000 1 24"/>
    <n v="8.7591316363636356"/>
    <n v="0.38630876307357537"/>
    <n v="7.9865141102164845"/>
    <n v="9.5317491625107866"/>
    <x v="0"/>
  </r>
  <r>
    <x v="3"/>
    <x v="0"/>
    <n v="100"/>
    <x v="2"/>
    <x v="33"/>
    <n v="1"/>
    <n v="8.6788070000000008"/>
    <n v="0.147868"/>
    <n v="1.408593"/>
    <n v="4.2685000000000001E-2"/>
    <s v="5"/>
    <s v="scale_mpi_epyc_job_12329.out "/>
    <s v="scale_mpi_epyc_epyc005_2023-06-14_10-04-14.csv "/>
    <s v="e3 10000 100 100000 1 34"/>
    <n v="8.7037087857142854"/>
    <n v="8.7618437791449039E-2"/>
    <n v="8.5284719101313868"/>
    <n v="8.878945661297184"/>
    <x v="0"/>
  </r>
  <r>
    <x v="3"/>
    <x v="0"/>
    <n v="100"/>
    <x v="2"/>
    <x v="2"/>
    <n v="1"/>
    <n v="84.974309000000005"/>
    <n v="0.26409100000000002"/>
    <n v="0.233128"/>
    <n v="0.116564"/>
    <s v="5"/>
    <s v="scale_mpi_epyc_job_12523.out "/>
    <s v="scale_mpi_epyc_epyc005_2023-06-14_23-12-39.csv "/>
    <s v="e3 10000 100 100000 1 3"/>
    <n v="84.849168230769237"/>
    <n v="6.2340339845301546E-2"/>
    <n v="84.724487551078639"/>
    <n v="84.973848910459836"/>
    <x v="1"/>
  </r>
  <r>
    <x v="4"/>
    <x v="0"/>
    <n v="100"/>
    <x v="2"/>
    <x v="23"/>
    <n v="1"/>
    <n v="8.6380189999999999"/>
    <n v="0.24610499999999999"/>
    <n v="3.2295929999999999"/>
    <n v="0.14041699999999999"/>
    <s v="6"/>
    <s v="scale_mpi_epyc_job_12129.out "/>
    <s v="scale_mpi_epyc_epyc006_2023-06-13_02-01-02.csv "/>
    <s v="e1 10000 100 100000 1 24"/>
    <n v="8.7591316363636356"/>
    <n v="0.38630876307357537"/>
    <n v="7.9865141102164845"/>
    <n v="9.5317491625107866"/>
    <x v="0"/>
  </r>
  <r>
    <x v="4"/>
    <x v="0"/>
    <n v="100"/>
    <x v="2"/>
    <x v="23"/>
    <n v="1"/>
    <n v="8.6258400000000002"/>
    <n v="0.137853"/>
    <n v="0.98385699999999998"/>
    <n v="4.2776000000000002E-2"/>
    <s v="2"/>
    <s v="scale_mpi_epyc_job_12533.out "/>
    <s v="scale_mpi_epyc_epyc002_2023-06-15_02-53-43.csv "/>
    <s v="e1 10000 100 100000 1 24"/>
    <n v="8.7591316363636356"/>
    <n v="0.38630876307357537"/>
    <n v="7.9865141102164845"/>
    <n v="9.5317491625107866"/>
    <x v="0"/>
  </r>
  <r>
    <x v="3"/>
    <x v="0"/>
    <n v="100"/>
    <x v="2"/>
    <x v="34"/>
    <n v="1"/>
    <n v="8.6211009999999995"/>
    <n v="0.16495399999999999"/>
    <n v="2.0810170000000001"/>
    <n v="6.1206000000000003E-2"/>
    <s v="1"/>
    <s v="scale_mpi_epyc_job_12333.out "/>
    <s v="scale_mpi_epyc_epyc001.orfeo.hpc_2023-06-14_12-04-14.csv "/>
    <s v="e3 10000 100 100000 1 35"/>
    <n v="8.5364762857142846"/>
    <n v="0.17451456046439179"/>
    <n v="8.1874471647855014"/>
    <n v="8.8855054066430679"/>
    <x v="0"/>
  </r>
  <r>
    <x v="3"/>
    <x v="0"/>
    <n v="100"/>
    <x v="2"/>
    <x v="33"/>
    <n v="1"/>
    <n v="8.6127439999999993"/>
    <n v="0.15495500000000001"/>
    <n v="1.8717889999999999"/>
    <n v="5.6721000000000001E-2"/>
    <s v="2"/>
    <s v="scale_mpi_epyc_job_12148.out "/>
    <s v="scale_mpi_epyc_epyc002_2023-06-13_08-39-43.csv "/>
    <s v="e3 10000 100 100000 1 34"/>
    <n v="8.7037087857142854"/>
    <n v="8.7618437791449039E-2"/>
    <n v="8.5284719101313868"/>
    <n v="8.878945661297184"/>
    <x v="0"/>
  </r>
  <r>
    <x v="4"/>
    <x v="0"/>
    <n v="100"/>
    <x v="2"/>
    <x v="23"/>
    <n v="1"/>
    <n v="8.6093639999999994"/>
    <n v="0.15112400000000001"/>
    <n v="1.1587700000000001"/>
    <n v="5.0381000000000002E-2"/>
    <s v="5"/>
    <s v="scale_mpi_epyc_job_12146.out "/>
    <s v="scale_mpi_epyc_epyc005_2023-06-13_08-16-52.csv "/>
    <s v="e1 10000 100 100000 1 24"/>
    <n v="8.7591316363636356"/>
    <n v="0.38630876307357537"/>
    <n v="7.9865141102164845"/>
    <n v="9.5317491625107866"/>
    <x v="0"/>
  </r>
  <r>
    <x v="3"/>
    <x v="0"/>
    <n v="100"/>
    <x v="2"/>
    <x v="33"/>
    <n v="1"/>
    <n v="8.6073269999999997"/>
    <n v="0.16359799999999999"/>
    <n v="2.2131989999999999"/>
    <n v="6.7067000000000002E-2"/>
    <s v="4"/>
    <s v="scale_mpi_epyc_job_12254.out "/>
    <s v="scale_mpi_epyc_epyc004_2023-06-13_16-57-59.csv "/>
    <s v="e3 10000 100 100000 1 34"/>
    <n v="8.7037087857142854"/>
    <n v="8.7618437791449039E-2"/>
    <n v="8.5284719101313868"/>
    <n v="8.878945661297184"/>
    <x v="0"/>
  </r>
  <r>
    <x v="4"/>
    <x v="0"/>
    <n v="100"/>
    <x v="2"/>
    <x v="23"/>
    <n v="1"/>
    <n v="8.5976909999999993"/>
    <n v="0.122862"/>
    <n v="0.77049500000000004"/>
    <n v="3.3500000000000002E-2"/>
    <s v="1"/>
    <s v="scale_mpi_epyc_job_12530.out "/>
    <s v="scale_mpi_epyc_epyc001.orfeo.hpc_2023-06-15_02-04-28.csv "/>
    <s v="e1 10000 100 100000 1 24"/>
    <n v="8.7591316363636356"/>
    <n v="0.38630876307357537"/>
    <n v="7.9865141102164845"/>
    <n v="9.5317491625107866"/>
    <x v="0"/>
  </r>
  <r>
    <x v="3"/>
    <x v="0"/>
    <n v="100"/>
    <x v="2"/>
    <x v="33"/>
    <n v="1"/>
    <n v="8.5933440000000001"/>
    <n v="0.16436700000000001"/>
    <n v="1.9602999999999999"/>
    <n v="5.9402999999999997E-2"/>
    <s v="2"/>
    <s v="scale_mpi_epyc_job_12148.out "/>
    <s v="scale_mpi_epyc_epyc002_2023-06-13_08-39-43.csv "/>
    <s v="e3 10000 100 100000 1 34"/>
    <n v="8.7037087857142854"/>
    <n v="8.7618437791449039E-2"/>
    <n v="8.5284719101313868"/>
    <n v="8.878945661297184"/>
    <x v="0"/>
  </r>
  <r>
    <x v="4"/>
    <x v="0"/>
    <n v="100"/>
    <x v="2"/>
    <x v="23"/>
    <n v="1"/>
    <n v="8.5891769999999994"/>
    <n v="0.128689"/>
    <n v="0.86170899999999995"/>
    <n v="3.7465999999999999E-2"/>
    <s v="6"/>
    <s v="scale_mpi_epyc_job_12526.out "/>
    <s v="scale_mpi_epyc_epyc006_2023-06-15_00-20-46.csv "/>
    <s v="e1 10000 100 100000 1 24"/>
    <n v="8.7591316363636356"/>
    <n v="0.38630876307357537"/>
    <n v="7.9865141102164845"/>
    <n v="9.5317491625107866"/>
    <x v="0"/>
  </r>
  <r>
    <x v="4"/>
    <x v="0"/>
    <n v="100"/>
    <x v="2"/>
    <x v="23"/>
    <n v="1"/>
    <n v="8.5878300000000003"/>
    <n v="0.148093"/>
    <n v="1.2343850000000001"/>
    <n v="5.3669000000000001E-2"/>
    <s v="6"/>
    <s v="scale_mpi_epyc_job_12526.out "/>
    <s v="scale_mpi_epyc_epyc006_2023-06-15_00-20-46.csv "/>
    <s v="e1 10000 100 100000 1 24"/>
    <n v="8.7591316363636356"/>
    <n v="0.38630876307357537"/>
    <n v="7.9865141102164845"/>
    <n v="9.5317491625107866"/>
    <x v="0"/>
  </r>
  <r>
    <x v="4"/>
    <x v="0"/>
    <n v="100"/>
    <x v="2"/>
    <x v="23"/>
    <n v="1"/>
    <n v="8.5744539999999994"/>
    <n v="0.134634"/>
    <n v="0.92670300000000005"/>
    <n v="4.0291E-2"/>
    <s v="1"/>
    <s v="scale_mpi_epyc_job_12530.out "/>
    <s v="scale_mpi_epyc_epyc001.orfeo.hpc_2023-06-15_02-04-28.csv "/>
    <s v="e1 10000 100 100000 1 24"/>
    <n v="8.7591316363636356"/>
    <n v="0.38630876307357537"/>
    <n v="7.9865141102164845"/>
    <n v="9.5317491625107866"/>
    <x v="0"/>
  </r>
  <r>
    <x v="3"/>
    <x v="0"/>
    <n v="100"/>
    <x v="2"/>
    <x v="33"/>
    <n v="1"/>
    <n v="8.5734680000000001"/>
    <n v="0.15338399999999999"/>
    <n v="1.823852"/>
    <n v="5.5267999999999998E-2"/>
    <s v="2"/>
    <s v="scale_mpi_epyc_job_12148.out "/>
    <s v="scale_mpi_epyc_epyc002_2023-06-13_08-39-43.csv "/>
    <s v="e3 10000 100 100000 1 34"/>
    <n v="8.7037087857142854"/>
    <n v="8.7618437791449039E-2"/>
    <n v="8.5284719101313868"/>
    <n v="8.878945661297184"/>
    <x v="0"/>
  </r>
  <r>
    <x v="4"/>
    <x v="0"/>
    <n v="100"/>
    <x v="2"/>
    <x v="23"/>
    <n v="1"/>
    <n v="8.5722699999999996"/>
    <n v="0.12806400000000001"/>
    <n v="0.80682100000000001"/>
    <n v="3.5078999999999999E-2"/>
    <s v="5"/>
    <s v="scale_mpi_epyc_job_12146.out "/>
    <s v="scale_mpi_epyc_epyc005_2023-06-13_08-16-52.csv "/>
    <s v="e1 10000 100 100000 1 24"/>
    <n v="8.7591316363636356"/>
    <n v="0.38630876307357537"/>
    <n v="7.9865141102164845"/>
    <n v="9.5317491625107866"/>
    <x v="0"/>
  </r>
  <r>
    <x v="4"/>
    <x v="0"/>
    <n v="100"/>
    <x v="2"/>
    <x v="23"/>
    <n v="1"/>
    <n v="8.5445100000000007"/>
    <n v="0.146041"/>
    <n v="1.136971"/>
    <n v="4.9433999999999999E-2"/>
    <s v="6"/>
    <s v="scale_mpi_epyc_job_12526.out "/>
    <s v="scale_mpi_epyc_epyc006_2023-06-15_00-20-46.csv "/>
    <s v="e1 10000 100 100000 1 24"/>
    <n v="8.7591316363636356"/>
    <n v="0.38630876307357537"/>
    <n v="7.9865141102164845"/>
    <n v="9.5317491625107866"/>
    <x v="0"/>
  </r>
  <r>
    <x v="4"/>
    <x v="0"/>
    <n v="100"/>
    <x v="2"/>
    <x v="24"/>
    <n v="1"/>
    <n v="8.5430539999999997"/>
    <n v="0.13047600000000001"/>
    <n v="0.88095100000000004"/>
    <n v="3.6706000000000003E-2"/>
    <s v="6"/>
    <s v="scale_mpi_epyc_job_12180.out "/>
    <s v="scale_mpi_epyc_epyc006_2023-06-13_10-24-13.csv "/>
    <s v="e1 10000 100 100000 1 25"/>
    <n v="8.404983545454547"/>
    <n v="0.16160226816657439"/>
    <n v="8.0817790091213979"/>
    <n v="8.728188081787696"/>
    <x v="0"/>
  </r>
  <r>
    <x v="4"/>
    <x v="0"/>
    <n v="100"/>
    <x v="2"/>
    <x v="23"/>
    <n v="1"/>
    <n v="8.5352589999999999"/>
    <n v="0.140901"/>
    <n v="0.99802500000000005"/>
    <n v="4.3392E-2"/>
    <s v="1"/>
    <s v="scale_mpi_epyc_job_12530.out "/>
    <s v="scale_mpi_epyc_epyc001.orfeo.hpc_2023-06-15_02-04-28.csv "/>
    <s v="e1 10000 100 100000 1 24"/>
    <n v="8.7591316363636356"/>
    <n v="0.38630876307357537"/>
    <n v="7.9865141102164845"/>
    <n v="9.5317491625107866"/>
    <x v="0"/>
  </r>
  <r>
    <x v="3"/>
    <x v="0"/>
    <n v="100"/>
    <x v="2"/>
    <x v="34"/>
    <n v="1"/>
    <n v="8.5332000000000008"/>
    <n v="0.16559199999999999"/>
    <n v="2.282626"/>
    <n v="6.7136000000000001E-2"/>
    <s v="7"/>
    <s v="scale_mpi_epyc_job_12139.out "/>
    <s v="scale_mpi_epyc_epyc007_2023-06-13_06-07-02.csv "/>
    <s v="e3 10000 100 100000 1 35"/>
    <n v="8.5364762857142846"/>
    <n v="0.17451456046439179"/>
    <n v="8.1874471647855014"/>
    <n v="8.8855054066430679"/>
    <x v="0"/>
  </r>
  <r>
    <x v="3"/>
    <x v="0"/>
    <n v="100"/>
    <x v="2"/>
    <x v="34"/>
    <n v="1"/>
    <n v="8.5313490000000005"/>
    <n v="0.144819"/>
    <n v="1.659375"/>
    <n v="4.8805000000000001E-2"/>
    <s v="7"/>
    <s v="scale_mpi_epyc_job_12139.out "/>
    <s v="scale_mpi_epyc_epyc007_2023-06-13_06-07-02.csv "/>
    <s v="e3 10000 100 100000 1 35"/>
    <n v="8.5364762857142846"/>
    <n v="0.17451456046439179"/>
    <n v="8.1874471647855014"/>
    <n v="8.8855054066430679"/>
    <x v="0"/>
  </r>
  <r>
    <x v="3"/>
    <x v="0"/>
    <n v="100"/>
    <x v="2"/>
    <x v="37"/>
    <n v="1"/>
    <n v="8.5135470000000009"/>
    <n v="0.15936500000000001"/>
    <n v="1.8747419999999999"/>
    <n v="5.0668999999999999E-2"/>
    <s v="2"/>
    <s v="scale_mpi_epyc_job_12148.out "/>
    <s v="scale_mpi_epyc_epyc002_2023-06-13_08-39-43.csv "/>
    <s v="e3 10000 100 100000 1 38"/>
    <n v="8.0767295714285705"/>
    <n v="0.2344543261599546"/>
    <n v="7.6078209191086614"/>
    <n v="8.5456382237484796"/>
    <x v="0"/>
  </r>
  <r>
    <x v="4"/>
    <x v="0"/>
    <n v="100"/>
    <x v="2"/>
    <x v="23"/>
    <n v="1"/>
    <n v="8.5077020000000001"/>
    <n v="0.12291100000000001"/>
    <n v="0.72707599999999994"/>
    <n v="3.1612000000000001E-2"/>
    <s v="2"/>
    <s v="scale_mpi_epyc_job_12253.out "/>
    <s v="scale_mpi_epyc_epyc002_2023-06-13_16-49-58.csv "/>
    <s v="e1 10000 100 100000 1 24"/>
    <n v="8.7591316363636356"/>
    <n v="0.38630876307357537"/>
    <n v="7.9865141102164845"/>
    <n v="9.5317491625107866"/>
    <x v="0"/>
  </r>
  <r>
    <x v="3"/>
    <x v="0"/>
    <n v="100"/>
    <x v="2"/>
    <x v="35"/>
    <n v="1"/>
    <n v="8.5043279999999992"/>
    <n v="0.15204300000000001"/>
    <n v="1.7584409999999999"/>
    <n v="5.0241000000000001E-2"/>
    <s v="4"/>
    <s v="scale_mpi_epyc_job_12254.out "/>
    <s v="scale_mpi_epyc_epyc004_2023-06-13_16-57-59.csv "/>
    <s v="e3 10000 100 100000 1 36"/>
    <n v="8.3073463571428565"/>
    <n v="0.11232379472095613"/>
    <n v="8.0826987677009434"/>
    <n v="8.5319939465847696"/>
    <x v="0"/>
  </r>
  <r>
    <x v="4"/>
    <x v="0"/>
    <n v="100"/>
    <x v="2"/>
    <x v="24"/>
    <n v="1"/>
    <n v="8.5011609999999997"/>
    <n v="0.14727299999999999"/>
    <n v="1.1161099999999999"/>
    <n v="4.6504999999999998E-2"/>
    <s v="5"/>
    <s v="scale_mpi_epyc_job_12146.out "/>
    <s v="scale_mpi_epyc_epyc005_2023-06-13_08-16-52.csv "/>
    <s v="e1 10000 100 100000 1 25"/>
    <n v="8.404983545454547"/>
    <n v="0.16160226816657439"/>
    <n v="8.0817790091213979"/>
    <n v="8.728188081787696"/>
    <x v="0"/>
  </r>
  <r>
    <x v="3"/>
    <x v="0"/>
    <n v="100"/>
    <x v="2"/>
    <x v="34"/>
    <n v="1"/>
    <n v="8.4960009999999997"/>
    <n v="0.15354100000000001"/>
    <n v="1.747207"/>
    <n v="5.1388000000000003E-2"/>
    <s v="7"/>
    <s v="scale_mpi_epyc_job_12504.out "/>
    <s v="scale_mpi_epyc_epyc007_2023-06-14_18-51-36.csv "/>
    <s v="e3 10000 100 100000 1 35"/>
    <n v="8.5364762857142846"/>
    <n v="0.17451456046439179"/>
    <n v="8.1874471647855014"/>
    <n v="8.8855054066430679"/>
    <x v="0"/>
  </r>
  <r>
    <x v="3"/>
    <x v="0"/>
    <n v="100"/>
    <x v="2"/>
    <x v="34"/>
    <n v="1"/>
    <n v="8.4939800000000005"/>
    <n v="0.26355400000000001"/>
    <n v="5.6029249999999999"/>
    <n v="0.16479199999999999"/>
    <s v="7"/>
    <s v="scale_mpi_epyc_job_12139.out "/>
    <s v="scale_mpi_epyc_epyc007_2023-06-13_06-07-02.csv "/>
    <s v="e3 10000 100 100000 1 35"/>
    <n v="8.5364762857142846"/>
    <n v="0.17451456046439179"/>
    <n v="8.1874471647855014"/>
    <n v="8.8855054066430679"/>
    <x v="0"/>
  </r>
  <r>
    <x v="4"/>
    <x v="0"/>
    <n v="100"/>
    <x v="2"/>
    <x v="24"/>
    <n v="1"/>
    <n v="8.4891609999999993"/>
    <n v="0.135764"/>
    <n v="1.0195430000000001"/>
    <n v="4.2480999999999998E-2"/>
    <s v="1"/>
    <s v="scale_mpi_epyc_job_12335.out "/>
    <s v="scale_mpi_epyc_epyc001.orfeo.hpc_2023-06-14_12-28-13.csv "/>
    <s v="e1 10000 100 100000 1 25"/>
    <n v="8.404983545454547"/>
    <n v="0.16160226816657439"/>
    <n v="8.0817790091213979"/>
    <n v="8.728188081787696"/>
    <x v="0"/>
  </r>
  <r>
    <x v="3"/>
    <x v="0"/>
    <n v="100"/>
    <x v="2"/>
    <x v="34"/>
    <n v="1"/>
    <n v="8.4857709999999997"/>
    <n v="0.15499199999999999"/>
    <n v="1.646835"/>
    <n v="4.8436E-2"/>
    <s v="2"/>
    <s v="scale_mpi_epyc_job_12148.out "/>
    <s v="scale_mpi_epyc_epyc002_2023-06-13_08-39-43.csv "/>
    <s v="e3 10000 100 100000 1 35"/>
    <n v="8.5364762857142846"/>
    <n v="0.17451456046439179"/>
    <n v="8.1874471647855014"/>
    <n v="8.8855054066430679"/>
    <x v="0"/>
  </r>
  <r>
    <x v="4"/>
    <x v="0"/>
    <n v="100"/>
    <x v="2"/>
    <x v="24"/>
    <n v="1"/>
    <n v="8.4793160000000007"/>
    <n v="0.146949"/>
    <n v="1.110584"/>
    <n v="4.6274000000000003E-2"/>
    <s v="5"/>
    <s v="scale_mpi_epyc_job_12331.out "/>
    <s v="scale_mpi_epyc_epyc005_2023-06-14_10-28-05.csv "/>
    <s v="e1 10000 100 100000 1 25"/>
    <n v="8.404983545454547"/>
    <n v="0.16160226816657439"/>
    <n v="8.0817790091213979"/>
    <n v="8.728188081787696"/>
    <x v="0"/>
  </r>
  <r>
    <x v="4"/>
    <x v="0"/>
    <n v="100"/>
    <x v="2"/>
    <x v="24"/>
    <n v="1"/>
    <n v="8.4712739999999993"/>
    <n v="0.14168500000000001"/>
    <n v="1.0100420000000001"/>
    <n v="4.2084999999999997E-2"/>
    <s v="5"/>
    <s v="scale_mpi_epyc_job_12146.out "/>
    <s v="scale_mpi_epyc_epyc005_2023-06-13_08-16-52.csv "/>
    <s v="e1 10000 100 100000 1 25"/>
    <n v="8.404983545454547"/>
    <n v="0.16160226816657439"/>
    <n v="8.0817790091213979"/>
    <n v="8.728188081787696"/>
    <x v="0"/>
  </r>
  <r>
    <x v="3"/>
    <x v="0"/>
    <n v="100"/>
    <x v="2"/>
    <x v="34"/>
    <n v="1"/>
    <n v="8.4701819999999994"/>
    <n v="0.129664"/>
    <n v="1.2966340000000001"/>
    <n v="3.8136000000000003E-2"/>
    <s v="7"/>
    <s v="scale_mpi_epyc_job_12139.out "/>
    <s v="scale_mpi_epyc_epyc007_2023-06-13_06-07-02.csv "/>
    <s v="e3 10000 100 100000 1 35"/>
    <n v="8.5364762857142846"/>
    <n v="0.17451456046439179"/>
    <n v="8.1874471647855014"/>
    <n v="8.8855054066430679"/>
    <x v="0"/>
  </r>
  <r>
    <x v="4"/>
    <x v="0"/>
    <n v="100"/>
    <x v="2"/>
    <x v="25"/>
    <n v="1"/>
    <n v="8.4528459999999992"/>
    <n v="0.57178899999999999"/>
    <n v="5.3030119999999998"/>
    <n v="0.21212"/>
    <s v="6"/>
    <s v="scale_mpi_epyc_job_12129.out "/>
    <s v="scale_mpi_epyc_epyc006_2023-06-13_02-01-02.csv "/>
    <s v="e1 10000 100 100000 1 26"/>
    <n v="8.1725642727272731"/>
    <n v="0.25149259800060447"/>
    <n v="7.6695790767260643"/>
    <n v="8.675549468728482"/>
    <x v="0"/>
  </r>
  <r>
    <x v="3"/>
    <x v="0"/>
    <n v="100"/>
    <x v="2"/>
    <x v="34"/>
    <n v="1"/>
    <n v="8.4474750000000007"/>
    <n v="0.163491"/>
    <n v="2.5106920000000001"/>
    <n v="7.3844000000000007E-2"/>
    <s v="1"/>
    <s v="scale_mpi_epyc_job_12337.out "/>
    <s v="scale_mpi_epyc_epyc001.orfeo.hpc_2023-06-14_12-46-36.csv "/>
    <s v="e3 10000 100 100000 1 35"/>
    <n v="8.5364762857142846"/>
    <n v="0.17451456046439179"/>
    <n v="8.1874471647855014"/>
    <n v="8.8855054066430679"/>
    <x v="0"/>
  </r>
  <r>
    <x v="3"/>
    <x v="0"/>
    <n v="100"/>
    <x v="2"/>
    <x v="35"/>
    <n v="1"/>
    <n v="8.4469290000000008"/>
    <n v="0.16836599999999999"/>
    <n v="2.131748"/>
    <n v="6.0907000000000003E-2"/>
    <s v="7"/>
    <s v="scale_mpi_epyc_job_12139.out "/>
    <s v="scale_mpi_epyc_epyc007_2023-06-13_06-07-02.csv "/>
    <s v="e3 10000 100 100000 1 36"/>
    <n v="8.3073463571428565"/>
    <n v="0.11232379472095613"/>
    <n v="8.0826987677009434"/>
    <n v="8.5319939465847696"/>
    <x v="0"/>
  </r>
  <r>
    <x v="3"/>
    <x v="0"/>
    <n v="100"/>
    <x v="2"/>
    <x v="35"/>
    <n v="1"/>
    <n v="8.4467490000000005"/>
    <n v="0.149205"/>
    <n v="1.6112379999999999"/>
    <n v="4.6035E-2"/>
    <s v="1"/>
    <s v="scale_mpi_epyc_job_12333.out "/>
    <s v="scale_mpi_epyc_epyc001.orfeo.hpc_2023-06-14_12-04-14.csv "/>
    <s v="e3 10000 100 100000 1 36"/>
    <n v="8.3073463571428565"/>
    <n v="0.11232379472095613"/>
    <n v="8.0826987677009434"/>
    <n v="8.5319939465847696"/>
    <x v="0"/>
  </r>
  <r>
    <x v="3"/>
    <x v="0"/>
    <n v="100"/>
    <x v="2"/>
    <x v="35"/>
    <n v="1"/>
    <n v="8.4279469999999996"/>
    <n v="0.312247"/>
    <n v="1.896638"/>
    <n v="5.4190000000000002E-2"/>
    <s v="7"/>
    <s v="scale_mpi_epyc_job_12139.out "/>
    <s v="scale_mpi_epyc_epyc007_2023-06-13_06-07-02.csv "/>
    <s v="e3 10000 100 100000 1 36"/>
    <n v="8.3073463571428565"/>
    <n v="0.11232379472095613"/>
    <n v="8.0826987677009434"/>
    <n v="8.5319939465847696"/>
    <x v="0"/>
  </r>
  <r>
    <x v="3"/>
    <x v="0"/>
    <n v="100"/>
    <x v="2"/>
    <x v="34"/>
    <n v="1"/>
    <n v="8.4108059999999991"/>
    <n v="0.15409200000000001"/>
    <n v="1.8416399999999999"/>
    <n v="5.4165999999999999E-2"/>
    <s v="2"/>
    <s v="scale_mpi_epyc_job_12148.out "/>
    <s v="scale_mpi_epyc_epyc002_2023-06-13_08-39-43.csv "/>
    <s v="e3 10000 100 100000 1 35"/>
    <n v="8.5364762857142846"/>
    <n v="0.17451456046439179"/>
    <n v="8.1874471647855014"/>
    <n v="8.8855054066430679"/>
    <x v="0"/>
  </r>
  <r>
    <x v="3"/>
    <x v="0"/>
    <n v="100"/>
    <x v="2"/>
    <x v="34"/>
    <n v="1"/>
    <n v="8.4032230000000006"/>
    <n v="0.132489"/>
    <n v="1.3829130000000001"/>
    <n v="4.0674000000000002E-2"/>
    <s v="5"/>
    <s v="scale_mpi_epyc_job_12329.out "/>
    <s v="scale_mpi_epyc_epyc005_2023-06-14_10-04-14.csv "/>
    <s v="e3 10000 100 100000 1 35"/>
    <n v="8.5364762857142846"/>
    <n v="0.17451456046439179"/>
    <n v="8.1874471647855014"/>
    <n v="8.8855054066430679"/>
    <x v="0"/>
  </r>
  <r>
    <x v="4"/>
    <x v="0"/>
    <n v="100"/>
    <x v="2"/>
    <x v="24"/>
    <n v="1"/>
    <n v="8.4031870000000009"/>
    <n v="0.14997099999999999"/>
    <n v="1.11774"/>
    <n v="4.6573000000000003E-2"/>
    <s v="2"/>
    <s v="scale_mpi_epyc_job_12533.out "/>
    <s v="scale_mpi_epyc_epyc002_2023-06-15_02-53-43.csv "/>
    <s v="e1 10000 100 100000 1 25"/>
    <n v="8.404983545454547"/>
    <n v="0.16160226816657439"/>
    <n v="8.0817790091213979"/>
    <n v="8.728188081787696"/>
    <x v="0"/>
  </r>
  <r>
    <x v="4"/>
    <x v="0"/>
    <n v="100"/>
    <x v="2"/>
    <x v="24"/>
    <n v="1"/>
    <n v="8.4030430000000003"/>
    <n v="0.15306700000000001"/>
    <n v="1.269952"/>
    <n v="5.2914999999999997E-2"/>
    <s v="6"/>
    <s v="scale_mpi_epyc_job_12526.out "/>
    <s v="scale_mpi_epyc_epyc006_2023-06-15_00-20-46.csv "/>
    <s v="e1 10000 100 100000 1 25"/>
    <n v="8.404983545454547"/>
    <n v="0.16160226816657439"/>
    <n v="8.0817790091213979"/>
    <n v="8.728188081787696"/>
    <x v="0"/>
  </r>
  <r>
    <x v="4"/>
    <x v="0"/>
    <n v="100"/>
    <x v="2"/>
    <x v="24"/>
    <n v="1"/>
    <n v="8.3990290000000005"/>
    <n v="0.13773099999999999"/>
    <n v="0.910945"/>
    <n v="3.7955999999999997E-2"/>
    <s v="2"/>
    <s v="scale_mpi_epyc_job_12533.out "/>
    <s v="scale_mpi_epyc_epyc002_2023-06-15_02-53-43.csv "/>
    <s v="e1 10000 100 100000 1 25"/>
    <n v="8.404983545454547"/>
    <n v="0.16160226816657439"/>
    <n v="8.0817790091213979"/>
    <n v="8.728188081787696"/>
    <x v="0"/>
  </r>
  <r>
    <x v="3"/>
    <x v="0"/>
    <n v="100"/>
    <x v="2"/>
    <x v="35"/>
    <n v="1"/>
    <n v="8.3946719999999999"/>
    <n v="0.14117199999999999"/>
    <n v="2.0234100000000002"/>
    <n v="5.7812000000000002E-2"/>
    <s v="7"/>
    <s v="scale_mpi_epyc_job_12139.out "/>
    <s v="scale_mpi_epyc_epyc007_2023-06-13_06-07-02.csv "/>
    <s v="e3 10000 100 100000 1 36"/>
    <n v="8.3073463571428565"/>
    <n v="0.11232379472095613"/>
    <n v="8.0826987677009434"/>
    <n v="8.5319939465847696"/>
    <x v="0"/>
  </r>
  <r>
    <x v="4"/>
    <x v="0"/>
    <n v="100"/>
    <x v="2"/>
    <x v="24"/>
    <n v="1"/>
    <n v="8.3829119999999993"/>
    <n v="0.14053599999999999"/>
    <n v="0.98358999999999996"/>
    <n v="4.0982999999999999E-2"/>
    <s v="2"/>
    <s v="scale_mpi_epyc_job_12533.out "/>
    <s v="scale_mpi_epyc_epyc002_2023-06-15_02-53-43.csv "/>
    <s v="e1 10000 100 100000 1 25"/>
    <n v="8.404983545454547"/>
    <n v="0.16160226816657439"/>
    <n v="8.0817790091213979"/>
    <n v="8.728188081787696"/>
    <x v="0"/>
  </r>
  <r>
    <x v="3"/>
    <x v="0"/>
    <n v="100"/>
    <x v="2"/>
    <x v="34"/>
    <n v="1"/>
    <n v="8.3813960000000005"/>
    <n v="0.15878400000000001"/>
    <n v="1.753085"/>
    <n v="5.1561000000000003E-2"/>
    <s v="2"/>
    <s v="scale_mpi_epyc_job_12148.out "/>
    <s v="scale_mpi_epyc_epyc002_2023-06-13_08-39-43.csv "/>
    <s v="e3 10000 100 100000 1 35"/>
    <n v="8.5364762857142846"/>
    <n v="0.17451456046439179"/>
    <n v="8.1874471647855014"/>
    <n v="8.8855054066430679"/>
    <x v="0"/>
  </r>
  <r>
    <x v="3"/>
    <x v="0"/>
    <n v="100"/>
    <x v="2"/>
    <x v="34"/>
    <n v="1"/>
    <n v="8.3766660000000002"/>
    <n v="0.161769"/>
    <n v="1.7816019999999999"/>
    <n v="5.2400000000000002E-2"/>
    <s v="2"/>
    <s v="scale_mpi_epyc_job_12148.out "/>
    <s v="scale_mpi_epyc_epyc002_2023-06-13_08-39-43.csv "/>
    <s v="e3 10000 100 100000 1 35"/>
    <n v="8.5364762857142846"/>
    <n v="0.17451456046439179"/>
    <n v="8.1874471647855014"/>
    <n v="8.8855054066430679"/>
    <x v="0"/>
  </r>
  <r>
    <x v="4"/>
    <x v="0"/>
    <n v="100"/>
    <x v="2"/>
    <x v="24"/>
    <n v="1"/>
    <n v="8.3715320000000002"/>
    <n v="0.17257900000000001"/>
    <n v="1.6133379999999999"/>
    <n v="6.7222000000000004E-2"/>
    <s v="8"/>
    <s v="scale_mpi_epyc_job_12327.out "/>
    <s v="scale_mpi_epyc_epyc008_2023-06-14_10-04-01.csv "/>
    <s v="e1 10000 100 100000 1 25"/>
    <n v="8.404983545454547"/>
    <n v="0.16160226816657439"/>
    <n v="8.0817790091213979"/>
    <n v="8.728188081787696"/>
    <x v="0"/>
  </r>
  <r>
    <x v="3"/>
    <x v="0"/>
    <n v="100"/>
    <x v="2"/>
    <x v="36"/>
    <n v="1"/>
    <n v="8.3469189999999998"/>
    <n v="0.17119699999999999"/>
    <n v="2.2254290000000001"/>
    <n v="6.1816999999999997E-2"/>
    <s v="7"/>
    <s v="scale_mpi_epyc_job_12139.out "/>
    <s v="scale_mpi_epyc_epyc007_2023-06-13_06-07-02.csv "/>
    <s v="e3 10000 100 100000 1 37"/>
    <n v="8.1446830000000006"/>
    <n v="0.10233840975053533"/>
    <n v="7.9400061804989299"/>
    <n v="8.3493598195010712"/>
    <x v="0"/>
  </r>
  <r>
    <x v="3"/>
    <x v="0"/>
    <n v="100"/>
    <x v="2"/>
    <x v="37"/>
    <n v="1"/>
    <n v="8.3332189999999997"/>
    <n v="0.139543"/>
    <n v="1.7134480000000001"/>
    <n v="4.6309000000000003E-2"/>
    <s v="4"/>
    <s v="scale_mpi_epyc_job_12254.out "/>
    <s v="scale_mpi_epyc_epyc004_2023-06-13_16-57-59.csv "/>
    <s v="e3 10000 100 100000 1 38"/>
    <n v="8.0767295714285705"/>
    <n v="0.2344543261599546"/>
    <n v="7.6078209191086614"/>
    <n v="8.5456382237484796"/>
    <x v="0"/>
  </r>
  <r>
    <x v="4"/>
    <x v="0"/>
    <n v="100"/>
    <x v="2"/>
    <x v="25"/>
    <n v="1"/>
    <n v="8.3310619999999993"/>
    <n v="0.44036199999999998"/>
    <n v="3.1227200000000002"/>
    <n v="0.12490900000000001"/>
    <s v="6"/>
    <s v="scale_mpi_epyc_job_12129.out "/>
    <s v="scale_mpi_epyc_epyc006_2023-06-13_02-01-02.csv "/>
    <s v="e1 10000 100 100000 1 26"/>
    <n v="8.1725642727272731"/>
    <n v="0.25149259800060447"/>
    <n v="7.6695790767260643"/>
    <n v="8.675549468728482"/>
    <x v="0"/>
  </r>
  <r>
    <x v="3"/>
    <x v="0"/>
    <n v="100"/>
    <x v="2"/>
    <x v="35"/>
    <n v="1"/>
    <n v="8.3228530000000003"/>
    <n v="0.15801899999999999"/>
    <n v="2.0617070000000002"/>
    <n v="5.8906E-2"/>
    <s v="2"/>
    <s v="scale_mpi_epyc_job_12148.out "/>
    <s v="scale_mpi_epyc_epyc002_2023-06-13_08-39-43.csv "/>
    <s v="e3 10000 100 100000 1 36"/>
    <n v="8.3073463571428565"/>
    <n v="0.11232379472095613"/>
    <n v="8.0826987677009434"/>
    <n v="8.5319939465847696"/>
    <x v="0"/>
  </r>
  <r>
    <x v="3"/>
    <x v="0"/>
    <n v="100"/>
    <x v="2"/>
    <x v="35"/>
    <n v="1"/>
    <n v="8.3042020000000001"/>
    <n v="0.14411199999999999"/>
    <n v="1.8831580000000001"/>
    <n v="5.3804999999999999E-2"/>
    <s v="7"/>
    <s v="scale_mpi_epyc_job_12504.out "/>
    <s v="scale_mpi_epyc_epyc007_2023-06-14_18-51-36.csv "/>
    <s v="e3 10000 100 100000 1 36"/>
    <n v="8.3073463571428565"/>
    <n v="0.11232379472095613"/>
    <n v="8.0826987677009434"/>
    <n v="8.5319939465847696"/>
    <x v="0"/>
  </r>
  <r>
    <x v="4"/>
    <x v="0"/>
    <n v="100"/>
    <x v="2"/>
    <x v="24"/>
    <n v="1"/>
    <n v="8.2942300000000007"/>
    <n v="0.14419899999999999"/>
    <n v="0.96924999999999994"/>
    <n v="4.0384999999999997E-2"/>
    <s v="6"/>
    <s v="scale_mpi_epyc_job_12526.out "/>
    <s v="scale_mpi_epyc_epyc006_2023-06-15_00-20-46.csv "/>
    <s v="e1 10000 100 100000 1 25"/>
    <n v="8.404983545454547"/>
    <n v="0.16160226816657439"/>
    <n v="8.0817790091213979"/>
    <n v="8.728188081787696"/>
    <x v="0"/>
  </r>
  <r>
    <x v="4"/>
    <x v="0"/>
    <n v="100"/>
    <x v="2"/>
    <x v="24"/>
    <n v="1"/>
    <n v="8.2889180000000007"/>
    <n v="0.12380099999999999"/>
    <n v="0.80001900000000004"/>
    <n v="3.3334000000000003E-2"/>
    <s v="5"/>
    <s v="scale_mpi_epyc_job_12146.out "/>
    <s v="scale_mpi_epyc_epyc005_2023-06-13_08-16-52.csv "/>
    <s v="e1 10000 100 100000 1 25"/>
    <n v="8.404983545454547"/>
    <n v="0.16160226816657439"/>
    <n v="8.0817790091213979"/>
    <n v="8.728188081787696"/>
    <x v="0"/>
  </r>
  <r>
    <x v="4"/>
    <x v="0"/>
    <n v="100"/>
    <x v="2"/>
    <x v="25"/>
    <n v="1"/>
    <n v="8.2784589999999998"/>
    <n v="0.130971"/>
    <n v="0.94220400000000004"/>
    <n v="3.7687999999999999E-2"/>
    <s v="6"/>
    <s v="scale_mpi_epyc_job_12180.out "/>
    <s v="scale_mpi_epyc_epyc006_2023-06-13_10-24-13.csv "/>
    <s v="e1 10000 100 100000 1 26"/>
    <n v="8.1725642727272731"/>
    <n v="0.25149259800060447"/>
    <n v="7.6695790767260643"/>
    <n v="8.675549468728482"/>
    <x v="0"/>
  </r>
  <r>
    <x v="3"/>
    <x v="0"/>
    <n v="100"/>
    <x v="2"/>
    <x v="36"/>
    <n v="1"/>
    <n v="8.2676390000000008"/>
    <n v="0.177061"/>
    <n v="2.6814390000000001"/>
    <n v="7.4483999999999995E-2"/>
    <s v="7"/>
    <s v="scale_mpi_epyc_job_12139.out "/>
    <s v="scale_mpi_epyc_epyc007_2023-06-13_06-07-02.csv "/>
    <s v="e3 10000 100 100000 1 37"/>
    <n v="8.1446830000000006"/>
    <n v="0.10233840975053533"/>
    <n v="7.9400061804989299"/>
    <n v="8.3493598195010712"/>
    <x v="0"/>
  </r>
  <r>
    <x v="3"/>
    <x v="0"/>
    <n v="100"/>
    <x v="2"/>
    <x v="36"/>
    <n v="1"/>
    <n v="8.2615870000000005"/>
    <n v="0.141015"/>
    <n v="1.636477"/>
    <n v="4.5457999999999998E-2"/>
    <s v="4"/>
    <s v="scale_mpi_epyc_job_12254.out "/>
    <s v="scale_mpi_epyc_epyc004_2023-06-13_16-57-59.csv "/>
    <s v="e3 10000 100 100000 1 37"/>
    <n v="8.1446830000000006"/>
    <n v="0.10233840975053533"/>
    <n v="7.9400061804989299"/>
    <n v="8.3493598195010712"/>
    <x v="0"/>
  </r>
  <r>
    <x v="4"/>
    <x v="0"/>
    <n v="100"/>
    <x v="2"/>
    <x v="24"/>
    <n v="1"/>
    <n v="8.2599129999999992"/>
    <n v="0.12396699999999999"/>
    <n v="0.70963200000000004"/>
    <n v="2.9568000000000001E-2"/>
    <s v="1"/>
    <s v="scale_mpi_epyc_job_12530.out "/>
    <s v="scale_mpi_epyc_epyc001.orfeo.hpc_2023-06-15_02-04-28.csv "/>
    <s v="e1 10000 100 100000 1 25"/>
    <n v="8.404983545454547"/>
    <n v="0.16160226816657439"/>
    <n v="8.0817790091213979"/>
    <n v="8.728188081787696"/>
    <x v="0"/>
  </r>
  <r>
    <x v="3"/>
    <x v="0"/>
    <n v="100"/>
    <x v="2"/>
    <x v="35"/>
    <n v="1"/>
    <n v="8.2566659999999992"/>
    <n v="0.16634299999999999"/>
    <n v="1.6910670000000001"/>
    <n v="4.8315999999999998E-2"/>
    <s v="2"/>
    <s v="scale_mpi_epyc_job_12148.out "/>
    <s v="scale_mpi_epyc_epyc002_2023-06-13_08-39-43.csv "/>
    <s v="e3 10000 100 100000 1 36"/>
    <n v="8.3073463571428565"/>
    <n v="0.11232379472095613"/>
    <n v="8.0826987677009434"/>
    <n v="8.5319939465847696"/>
    <x v="0"/>
  </r>
  <r>
    <x v="4"/>
    <x v="0"/>
    <n v="100"/>
    <x v="2"/>
    <x v="24"/>
    <n v="1"/>
    <n v="8.2469570000000001"/>
    <n v="0.14836199999999999"/>
    <n v="1.2774369999999999"/>
    <n v="5.3226999999999997E-2"/>
    <s v="6"/>
    <s v="scale_mpi_epyc_job_12526.out "/>
    <s v="scale_mpi_epyc_epyc006_2023-06-15_00-20-46.csv "/>
    <s v="e1 10000 100 100000 1 25"/>
    <n v="8.404983545454547"/>
    <n v="0.16160226816657439"/>
    <n v="8.0817790091213979"/>
    <n v="8.728188081787696"/>
    <x v="0"/>
  </r>
  <r>
    <x v="4"/>
    <x v="0"/>
    <n v="100"/>
    <x v="2"/>
    <x v="24"/>
    <n v="1"/>
    <n v="8.2439739999999997"/>
    <n v="0.13969100000000001"/>
    <n v="0.93964099999999995"/>
    <n v="3.9151999999999999E-2"/>
    <s v="1"/>
    <s v="scale_mpi_epyc_job_12530.out "/>
    <s v="scale_mpi_epyc_epyc001.orfeo.hpc_2023-06-15_02-04-28.csv "/>
    <s v="e1 10000 100 100000 1 25"/>
    <n v="8.404983545454547"/>
    <n v="0.16160226816657439"/>
    <n v="8.0817790091213979"/>
    <n v="8.728188081787696"/>
    <x v="0"/>
  </r>
  <r>
    <x v="4"/>
    <x v="0"/>
    <n v="100"/>
    <x v="2"/>
    <x v="24"/>
    <n v="1"/>
    <n v="8.2409429999999997"/>
    <n v="0.13860600000000001"/>
    <n v="1.0567580000000001"/>
    <n v="4.4032000000000002E-2"/>
    <s v="2"/>
    <s v="scale_mpi_epyc_job_12253.out "/>
    <s v="scale_mpi_epyc_epyc002_2023-06-13_16-49-58.csv "/>
    <s v="e1 10000 100 100000 1 25"/>
    <n v="8.404983545454547"/>
    <n v="0.16160226816657439"/>
    <n v="8.0817790091213979"/>
    <n v="8.728188081787696"/>
    <x v="0"/>
  </r>
  <r>
    <x v="3"/>
    <x v="0"/>
    <n v="100"/>
    <x v="2"/>
    <x v="35"/>
    <n v="1"/>
    <n v="8.2380709999999997"/>
    <n v="0.16699900000000001"/>
    <n v="1.613834"/>
    <n v="4.6109999999999998E-2"/>
    <s v="2"/>
    <s v="scale_mpi_epyc_job_12148.out "/>
    <s v="scale_mpi_epyc_epyc002_2023-06-13_08-39-43.csv "/>
    <s v="e3 10000 100 100000 1 36"/>
    <n v="8.3073463571428565"/>
    <n v="0.11232379472095613"/>
    <n v="8.0826987677009434"/>
    <n v="8.5319939465847696"/>
    <x v="0"/>
  </r>
  <r>
    <x v="4"/>
    <x v="0"/>
    <n v="100"/>
    <x v="2"/>
    <x v="24"/>
    <n v="1"/>
    <n v="8.2363850000000003"/>
    <n v="0.13256399999999999"/>
    <n v="1.0009520000000001"/>
    <n v="4.1706E-2"/>
    <s v="6"/>
    <s v="scale_mpi_epyc_job_12129.out "/>
    <s v="scale_mpi_epyc_epyc006_2023-06-13_02-01-02.csv "/>
    <s v="e1 10000 100 100000 1 25"/>
    <n v="8.404983545454547"/>
    <n v="0.16160226816657439"/>
    <n v="8.0817790091213979"/>
    <n v="8.728188081787696"/>
    <x v="0"/>
  </r>
  <r>
    <x v="4"/>
    <x v="0"/>
    <n v="100"/>
    <x v="2"/>
    <x v="24"/>
    <n v="1"/>
    <n v="8.2349999999999994"/>
    <n v="0.15363199999999999"/>
    <n v="1.154191"/>
    <n v="4.8091000000000002E-2"/>
    <s v="5"/>
    <s v="scale_mpi_epyc_job_12146.out "/>
    <s v="scale_mpi_epyc_epyc005_2023-06-13_08-16-52.csv "/>
    <s v="e1 10000 100 100000 1 25"/>
    <n v="8.404983545454547"/>
    <n v="0.16160226816657439"/>
    <n v="8.0817790091213979"/>
    <n v="8.728188081787696"/>
    <x v="0"/>
  </r>
  <r>
    <x v="4"/>
    <x v="0"/>
    <n v="100"/>
    <x v="2"/>
    <x v="25"/>
    <n v="1"/>
    <n v="8.2347979999999996"/>
    <n v="0.132383"/>
    <n v="0.98319000000000001"/>
    <n v="3.9328000000000002E-2"/>
    <s v="5"/>
    <s v="scale_mpi_epyc_job_12146.out "/>
    <s v="scale_mpi_epyc_epyc005_2023-06-13_08-16-52.csv "/>
    <s v="e1 10000 100 100000 1 26"/>
    <n v="8.1725642727272731"/>
    <n v="0.25149259800060447"/>
    <n v="7.6695790767260643"/>
    <n v="8.675549468728482"/>
    <x v="0"/>
  </r>
  <r>
    <x v="4"/>
    <x v="0"/>
    <n v="100"/>
    <x v="2"/>
    <x v="25"/>
    <n v="1"/>
    <n v="8.2333020000000001"/>
    <n v="0.13799"/>
    <n v="1.028402"/>
    <n v="4.1135999999999999E-2"/>
    <s v="5"/>
    <s v="scale_mpi_epyc_job_12146.out "/>
    <s v="scale_mpi_epyc_epyc005_2023-06-13_08-16-52.csv "/>
    <s v="e1 10000 100 100000 1 26"/>
    <n v="8.1725642727272731"/>
    <n v="0.25149259800060447"/>
    <n v="7.6695790767260643"/>
    <n v="8.675549468728482"/>
    <x v="0"/>
  </r>
  <r>
    <x v="4"/>
    <x v="0"/>
    <n v="100"/>
    <x v="2"/>
    <x v="24"/>
    <n v="1"/>
    <n v="8.2321840000000002"/>
    <n v="0.14415900000000001"/>
    <n v="1.1707529999999999"/>
    <n v="4.8780999999999998E-2"/>
    <s v="1"/>
    <s v="scale_mpi_epyc_job_12530.out "/>
    <s v="scale_mpi_epyc_epyc001.orfeo.hpc_2023-06-15_02-04-28.csv "/>
    <s v="e1 10000 100 100000 1 25"/>
    <n v="8.404983545454547"/>
    <n v="0.16160226816657439"/>
    <n v="8.0817790091213979"/>
    <n v="8.728188081787696"/>
    <x v="0"/>
  </r>
  <r>
    <x v="3"/>
    <x v="0"/>
    <n v="100"/>
    <x v="2"/>
    <x v="36"/>
    <n v="1"/>
    <n v="8.2315690000000004"/>
    <n v="0.15426999999999999"/>
    <n v="1.8828020000000001"/>
    <n v="5.2299999999999999E-2"/>
    <s v="7"/>
    <s v="scale_mpi_epyc_job_12139.out "/>
    <s v="scale_mpi_epyc_epyc007_2023-06-13_06-07-02.csv "/>
    <s v="e3 10000 100 100000 1 37"/>
    <n v="8.1446830000000006"/>
    <n v="0.10233840975053533"/>
    <n v="7.9400061804989299"/>
    <n v="8.3493598195010712"/>
    <x v="0"/>
  </r>
  <r>
    <x v="3"/>
    <x v="0"/>
    <n v="100"/>
    <x v="2"/>
    <x v="35"/>
    <n v="1"/>
    <n v="8.2236779999999996"/>
    <n v="0.164851"/>
    <n v="1.6166609999999999"/>
    <n v="4.6190000000000002E-2"/>
    <s v="2"/>
    <s v="scale_mpi_epyc_job_12148.out "/>
    <s v="scale_mpi_epyc_epyc002_2023-06-13_08-39-43.csv "/>
    <s v="e3 10000 100 100000 1 36"/>
    <n v="8.3073463571428565"/>
    <n v="0.11232379472095613"/>
    <n v="8.0826987677009434"/>
    <n v="8.5319939465847696"/>
    <x v="0"/>
  </r>
  <r>
    <x v="4"/>
    <x v="0"/>
    <n v="100"/>
    <x v="2"/>
    <x v="25"/>
    <n v="1"/>
    <n v="8.21645"/>
    <n v="0.14476900000000001"/>
    <n v="1.118527"/>
    <n v="4.4741000000000003E-2"/>
    <s v="5"/>
    <s v="scale_mpi_epyc_job_12146.out "/>
    <s v="scale_mpi_epyc_epyc005_2023-06-13_08-16-52.csv "/>
    <s v="e1 10000 100 100000 1 26"/>
    <n v="8.1725642727272731"/>
    <n v="0.25149259800060447"/>
    <n v="7.6695790767260643"/>
    <n v="8.675549468728482"/>
    <x v="0"/>
  </r>
  <r>
    <x v="4"/>
    <x v="0"/>
    <n v="100"/>
    <x v="2"/>
    <x v="25"/>
    <n v="1"/>
    <n v="8.2139939999999996"/>
    <n v="0.14643400000000001"/>
    <n v="1.1545920000000001"/>
    <n v="4.6184000000000003E-2"/>
    <s v="5"/>
    <s v="scale_mpi_epyc_job_12331.out "/>
    <s v="scale_mpi_epyc_epyc005_2023-06-14_10-28-05.csv "/>
    <s v="e1 10000 100 100000 1 26"/>
    <n v="8.1725642727272731"/>
    <n v="0.25149259800060447"/>
    <n v="7.6695790767260643"/>
    <n v="8.675549468728482"/>
    <x v="0"/>
  </r>
  <r>
    <x v="3"/>
    <x v="0"/>
    <n v="100"/>
    <x v="2"/>
    <x v="37"/>
    <n v="1"/>
    <n v="8.2120149999999992"/>
    <n v="0.178179"/>
    <n v="2.543892"/>
    <n v="6.8753999999999996E-2"/>
    <s v="7"/>
    <s v="scale_mpi_epyc_job_12139.out "/>
    <s v="scale_mpi_epyc_epyc007_2023-06-13_06-07-02.csv "/>
    <s v="e3 10000 100 100000 1 38"/>
    <n v="8.0767295714285705"/>
    <n v="0.2344543261599546"/>
    <n v="7.6078209191086614"/>
    <n v="8.5456382237484796"/>
    <x v="0"/>
  </r>
  <r>
    <x v="3"/>
    <x v="0"/>
    <n v="100"/>
    <x v="2"/>
    <x v="35"/>
    <n v="1"/>
    <n v="8.2070919999999994"/>
    <n v="0.16129099999999999"/>
    <n v="1.882949"/>
    <n v="5.3799E-2"/>
    <s v="1"/>
    <s v="scale_mpi_epyc_job_12337.out "/>
    <s v="scale_mpi_epyc_epyc001.orfeo.hpc_2023-06-14_12-46-36.csv "/>
    <s v="e3 10000 100 100000 1 36"/>
    <n v="8.3073463571428565"/>
    <n v="0.11232379472095613"/>
    <n v="8.0826987677009434"/>
    <n v="8.5319939465847696"/>
    <x v="0"/>
  </r>
  <r>
    <x v="3"/>
    <x v="0"/>
    <n v="100"/>
    <x v="2"/>
    <x v="36"/>
    <n v="1"/>
    <n v="8.2052180000000003"/>
    <n v="0.14833399999999999"/>
    <n v="1.591105"/>
    <n v="4.4197E-2"/>
    <s v="1"/>
    <s v="scale_mpi_epyc_job_12333.out "/>
    <s v="scale_mpi_epyc_epyc001.orfeo.hpc_2023-06-14_12-04-14.csv "/>
    <s v="e3 10000 100 100000 1 37"/>
    <n v="8.1446830000000006"/>
    <n v="0.10233840975053533"/>
    <n v="7.9400061804989299"/>
    <n v="8.3493598195010712"/>
    <x v="0"/>
  </r>
  <r>
    <x v="4"/>
    <x v="0"/>
    <n v="100"/>
    <x v="2"/>
    <x v="25"/>
    <n v="1"/>
    <n v="8.1961379999999995"/>
    <n v="0.12626399999999999"/>
    <n v="0.905111"/>
    <n v="3.6204E-2"/>
    <s v="1"/>
    <s v="scale_mpi_epyc_job_12530.out "/>
    <s v="scale_mpi_epyc_epyc001.orfeo.hpc_2023-06-15_02-04-28.csv "/>
    <s v="e1 10000 100 100000 1 26"/>
    <n v="8.1725642727272731"/>
    <n v="0.25149259800060447"/>
    <n v="7.6695790767260643"/>
    <n v="8.675549468728482"/>
    <x v="0"/>
  </r>
  <r>
    <x v="3"/>
    <x v="0"/>
    <n v="100"/>
    <x v="2"/>
    <x v="35"/>
    <n v="1"/>
    <n v="8.1897120000000001"/>
    <n v="0.15526499999999999"/>
    <n v="1.7336119999999999"/>
    <n v="4.9532E-2"/>
    <s v="2"/>
    <s v="scale_mpi_epyc_job_12148.out "/>
    <s v="scale_mpi_epyc_epyc002_2023-06-13_08-39-43.csv "/>
    <s v="e3 10000 100 100000 1 36"/>
    <n v="8.3073463571428565"/>
    <n v="0.11232379472095613"/>
    <n v="8.0826987677009434"/>
    <n v="8.5319939465847696"/>
    <x v="0"/>
  </r>
  <r>
    <x v="3"/>
    <x v="0"/>
    <n v="100"/>
    <x v="2"/>
    <x v="35"/>
    <n v="1"/>
    <n v="8.1857159999999993"/>
    <n v="0.13941400000000001"/>
    <n v="1.547858"/>
    <n v="4.4225E-2"/>
    <s v="5"/>
    <s v="scale_mpi_epyc_job_12329.out "/>
    <s v="scale_mpi_epyc_epyc005_2023-06-14_10-04-14.csv "/>
    <s v="e3 10000 100 100000 1 36"/>
    <n v="8.3073463571428565"/>
    <n v="0.11232379472095613"/>
    <n v="8.0826987677009434"/>
    <n v="8.5319939465847696"/>
    <x v="0"/>
  </r>
  <r>
    <x v="4"/>
    <x v="0"/>
    <n v="100"/>
    <x v="2"/>
    <x v="26"/>
    <n v="1"/>
    <n v="8.1739990000000002"/>
    <n v="0.57947599999999999"/>
    <n v="5.7819310000000002"/>
    <n v="0.222382"/>
    <s v="6"/>
    <s v="scale_mpi_epyc_job_12129.out "/>
    <s v="scale_mpi_epyc_epyc006_2023-06-13_02-01-02.csv "/>
    <s v="e1 10000 100 100000 1 27"/>
    <n v="7.8902751818181818"/>
    <n v="0.15369230499893094"/>
    <n v="7.5828905718203199"/>
    <n v="8.1976597918160437"/>
    <x v="0"/>
  </r>
  <r>
    <x v="4"/>
    <x v="0"/>
    <n v="100"/>
    <x v="2"/>
    <x v="25"/>
    <n v="1"/>
    <n v="8.1665720000000004"/>
    <n v="0.14958199999999999"/>
    <n v="1.132028"/>
    <n v="4.5281000000000002E-2"/>
    <s v="2"/>
    <s v="scale_mpi_epyc_job_12533.out "/>
    <s v="scale_mpi_epyc_epyc002_2023-06-15_02-53-43.csv "/>
    <s v="e1 10000 100 100000 1 26"/>
    <n v="8.1725642727272731"/>
    <n v="0.25149259800060447"/>
    <n v="7.6695790767260643"/>
    <n v="8.675549468728482"/>
    <x v="0"/>
  </r>
  <r>
    <x v="3"/>
    <x v="0"/>
    <n v="100"/>
    <x v="2"/>
    <x v="37"/>
    <n v="1"/>
    <n v="8.1568000000000005"/>
    <n v="0.13527700000000001"/>
    <n v="1.570997"/>
    <n v="4.2458999999999997E-2"/>
    <s v="1"/>
    <s v="scale_mpi_epyc_job_12333.out "/>
    <s v="scale_mpi_epyc_epyc001.orfeo.hpc_2023-06-14_12-04-14.csv "/>
    <s v="e3 10000 100 100000 1 38"/>
    <n v="8.0767295714285705"/>
    <n v="0.2344543261599546"/>
    <n v="7.6078209191086614"/>
    <n v="8.5456382237484796"/>
    <x v="0"/>
  </r>
  <r>
    <x v="3"/>
    <x v="0"/>
    <n v="100"/>
    <x v="2"/>
    <x v="36"/>
    <n v="1"/>
    <n v="8.1547879999999999"/>
    <n v="0.170656"/>
    <n v="1.91551"/>
    <n v="5.3208999999999999E-2"/>
    <s v="2"/>
    <s v="scale_mpi_epyc_job_12148.out "/>
    <s v="scale_mpi_epyc_epyc002_2023-06-13_08-39-43.csv "/>
    <s v="e3 10000 100 100000 1 37"/>
    <n v="8.1446830000000006"/>
    <n v="0.10233840975053533"/>
    <n v="7.9400061804989299"/>
    <n v="8.3493598195010712"/>
    <x v="0"/>
  </r>
  <r>
    <x v="3"/>
    <x v="0"/>
    <n v="100"/>
    <x v="2"/>
    <x v="35"/>
    <n v="1"/>
    <n v="8.1542340000000006"/>
    <n v="0.134605"/>
    <n v="1.418269"/>
    <n v="4.0522000000000002E-2"/>
    <s v="7"/>
    <s v="scale_mpi_epyc_job_12139.out "/>
    <s v="scale_mpi_epyc_epyc007_2023-06-13_06-07-02.csv "/>
    <s v="e3 10000 100 100000 1 36"/>
    <n v="8.3073463571428565"/>
    <n v="0.11232379472095613"/>
    <n v="8.0826987677009434"/>
    <n v="8.5319939465847696"/>
    <x v="0"/>
  </r>
  <r>
    <x v="4"/>
    <x v="0"/>
    <n v="100"/>
    <x v="2"/>
    <x v="25"/>
    <n v="1"/>
    <n v="8.1468330000000009"/>
    <n v="0.13841400000000001"/>
    <n v="1.065437"/>
    <n v="4.2617000000000002E-2"/>
    <s v="8"/>
    <s v="scale_mpi_epyc_job_12327.out "/>
    <s v="scale_mpi_epyc_epyc008_2023-06-14_10-04-01.csv "/>
    <s v="e1 10000 100 100000 1 26"/>
    <n v="8.1725642727272731"/>
    <n v="0.25149259800060447"/>
    <n v="7.6695790767260643"/>
    <n v="8.675549468728482"/>
    <x v="0"/>
  </r>
  <r>
    <x v="3"/>
    <x v="0"/>
    <n v="100"/>
    <x v="2"/>
    <x v="36"/>
    <n v="1"/>
    <n v="8.1421119999999991"/>
    <n v="0.16492100000000001"/>
    <n v="2.0181279999999999"/>
    <n v="5.6058999999999998E-2"/>
    <s v="2"/>
    <s v="scale_mpi_epyc_job_12148.out "/>
    <s v="scale_mpi_epyc_epyc002_2023-06-13_08-39-43.csv "/>
    <s v="e3 10000 100 100000 1 37"/>
    <n v="8.1446830000000006"/>
    <n v="0.10233840975053533"/>
    <n v="7.9400061804989299"/>
    <n v="8.3493598195010712"/>
    <x v="0"/>
  </r>
  <r>
    <x v="3"/>
    <x v="0"/>
    <n v="100"/>
    <x v="2"/>
    <x v="36"/>
    <n v="1"/>
    <n v="8.1240220000000001"/>
    <n v="0.15027399999999999"/>
    <n v="1.772305"/>
    <n v="4.9230999999999997E-2"/>
    <s v="1"/>
    <s v="scale_mpi_epyc_job_12337.out "/>
    <s v="scale_mpi_epyc_epyc001.orfeo.hpc_2023-06-14_12-46-36.csv "/>
    <s v="e3 10000 100 100000 1 37"/>
    <n v="8.1446830000000006"/>
    <n v="0.10233840975053533"/>
    <n v="7.9400061804989299"/>
    <n v="8.3493598195010712"/>
    <x v="0"/>
  </r>
  <r>
    <x v="3"/>
    <x v="0"/>
    <n v="100"/>
    <x v="2"/>
    <x v="36"/>
    <n v="1"/>
    <n v="8.1214040000000001"/>
    <n v="0.20543600000000001"/>
    <n v="1.556557"/>
    <n v="4.3237999999999999E-2"/>
    <s v="7"/>
    <s v="scale_mpi_epyc_job_12139.out "/>
    <s v="scale_mpi_epyc_epyc007_2023-06-13_06-07-02.csv "/>
    <s v="e3 10000 100 100000 1 37"/>
    <n v="8.1446830000000006"/>
    <n v="0.10233840975053533"/>
    <n v="7.9400061804989299"/>
    <n v="8.3493598195010712"/>
    <x v="0"/>
  </r>
  <r>
    <x v="3"/>
    <x v="0"/>
    <n v="100"/>
    <x v="2"/>
    <x v="37"/>
    <n v="1"/>
    <n v="8.1149830000000005"/>
    <n v="0.161549"/>
    <n v="1.916388"/>
    <n v="5.1794E-2"/>
    <s v="7"/>
    <s v="scale_mpi_epyc_job_12139.out "/>
    <s v="scale_mpi_epyc_epyc007_2023-06-13_06-07-02.csv "/>
    <s v="e3 10000 100 100000 1 38"/>
    <n v="8.0767295714285705"/>
    <n v="0.2344543261599546"/>
    <n v="7.6078209191086614"/>
    <n v="8.5456382237484796"/>
    <x v="0"/>
  </r>
  <r>
    <x v="4"/>
    <x v="0"/>
    <n v="100"/>
    <x v="2"/>
    <x v="25"/>
    <n v="1"/>
    <n v="8.1113330000000001"/>
    <n v="0.13943700000000001"/>
    <n v="1.056854"/>
    <n v="4.2273999999999999E-2"/>
    <s v="2"/>
    <s v="scale_mpi_epyc_job_12533.out "/>
    <s v="scale_mpi_epyc_epyc002_2023-06-15_02-53-43.csv "/>
    <s v="e1 10000 100 100000 1 26"/>
    <n v="8.1725642727272731"/>
    <n v="0.25149259800060447"/>
    <n v="7.6695790767260643"/>
    <n v="8.675549468728482"/>
    <x v="0"/>
  </r>
  <r>
    <x v="4"/>
    <x v="0"/>
    <n v="100"/>
    <x v="2"/>
    <x v="26"/>
    <n v="1"/>
    <n v="8.0858509999999999"/>
    <n v="0.15495300000000001"/>
    <n v="1.3134380000000001"/>
    <n v="5.0516999999999999E-2"/>
    <s v="6"/>
    <s v="scale_mpi_epyc_job_12180.out "/>
    <s v="scale_mpi_epyc_epyc006_2023-06-13_10-24-13.csv "/>
    <s v="e1 10000 100 100000 1 27"/>
    <n v="7.8902751818181818"/>
    <n v="0.15369230499893094"/>
    <n v="7.5828905718203199"/>
    <n v="8.1976597918160437"/>
    <x v="0"/>
  </r>
  <r>
    <x v="3"/>
    <x v="0"/>
    <n v="100"/>
    <x v="2"/>
    <x v="36"/>
    <n v="1"/>
    <n v="8.0782019999999992"/>
    <n v="0.16553699999999999"/>
    <n v="2.1807820000000002"/>
    <n v="6.0576999999999999E-2"/>
    <s v="2"/>
    <s v="scale_mpi_epyc_job_12148.out "/>
    <s v="scale_mpi_epyc_epyc002_2023-06-13_08-39-43.csv "/>
    <s v="e3 10000 100 100000 1 37"/>
    <n v="8.1446830000000006"/>
    <n v="0.10233840975053533"/>
    <n v="7.9400061804989299"/>
    <n v="8.3493598195010712"/>
    <x v="0"/>
  </r>
  <r>
    <x v="4"/>
    <x v="0"/>
    <n v="100"/>
    <x v="2"/>
    <x v="26"/>
    <n v="1"/>
    <n v="8.0731990000000007"/>
    <n v="0.41944700000000001"/>
    <n v="0.92544199999999999"/>
    <n v="3.5594000000000001E-2"/>
    <s v="6"/>
    <s v="scale_mpi_epyc_job_12526.out "/>
    <s v="scale_mpi_epyc_epyc006_2023-06-15_00-20-46.csv "/>
    <s v="e1 10000 100 100000 1 27"/>
    <n v="7.8902751818181818"/>
    <n v="0.15369230499893094"/>
    <n v="7.5828905718203199"/>
    <n v="8.1976597918160437"/>
    <x v="0"/>
  </r>
  <r>
    <x v="4"/>
    <x v="0"/>
    <n v="100"/>
    <x v="2"/>
    <x v="25"/>
    <n v="1"/>
    <n v="8.0535019999999999"/>
    <n v="0.14976100000000001"/>
    <n v="1.2752650000000001"/>
    <n v="5.1011000000000001E-2"/>
    <s v="6"/>
    <s v="scale_mpi_epyc_job_12526.out "/>
    <s v="scale_mpi_epyc_epyc006_2023-06-15_00-20-46.csv "/>
    <s v="e1 10000 100 100000 1 26"/>
    <n v="8.1725642727272731"/>
    <n v="0.25149259800060447"/>
    <n v="7.6695790767260643"/>
    <n v="8.675549468728482"/>
    <x v="0"/>
  </r>
  <r>
    <x v="4"/>
    <x v="0"/>
    <n v="100"/>
    <x v="2"/>
    <x v="26"/>
    <n v="1"/>
    <n v="8.0507439999999999"/>
    <n v="0.14736399999999999"/>
    <n v="1.1678230000000001"/>
    <n v="4.4915999999999998E-2"/>
    <s v="5"/>
    <s v="scale_mpi_epyc_job_12146.out "/>
    <s v="scale_mpi_epyc_epyc005_2023-06-13_08-16-52.csv "/>
    <s v="e1 10000 100 100000 1 27"/>
    <n v="7.8902751818181818"/>
    <n v="0.15369230499893094"/>
    <n v="7.5828905718203199"/>
    <n v="8.1976597918160437"/>
    <x v="0"/>
  </r>
  <r>
    <x v="3"/>
    <x v="0"/>
    <n v="100"/>
    <x v="2"/>
    <x v="36"/>
    <n v="1"/>
    <n v="8.0501229999999993"/>
    <n v="0.16508500000000001"/>
    <n v="2.0816499999999998"/>
    <n v="5.7824E-2"/>
    <s v="7"/>
    <s v="scale_mpi_epyc_job_12504.out "/>
    <s v="scale_mpi_epyc_epyc007_2023-06-14_18-51-36.csv "/>
    <s v="e3 10000 100 100000 1 37"/>
    <n v="8.1446830000000006"/>
    <n v="0.10233840975053533"/>
    <n v="7.9400061804989299"/>
    <n v="8.3493598195010712"/>
    <x v="0"/>
  </r>
  <r>
    <x v="4"/>
    <x v="0"/>
    <n v="100"/>
    <x v="2"/>
    <x v="25"/>
    <n v="1"/>
    <n v="8.0482669999999992"/>
    <n v="0.15185999999999999"/>
    <n v="1.2455050000000001"/>
    <n v="4.9820000000000003E-2"/>
    <s v="6"/>
    <s v="scale_mpi_epyc_job_12526.out "/>
    <s v="scale_mpi_epyc_epyc006_2023-06-15_00-20-46.csv "/>
    <s v="e1 10000 100 100000 1 26"/>
    <n v="8.1725642727272731"/>
    <n v="0.25149259800060447"/>
    <n v="7.6695790767260643"/>
    <n v="8.675549468728482"/>
    <x v="0"/>
  </r>
  <r>
    <x v="4"/>
    <x v="0"/>
    <n v="100"/>
    <x v="2"/>
    <x v="25"/>
    <n v="1"/>
    <n v="8.0369840000000003"/>
    <n v="0.150945"/>
    <n v="1.1121319999999999"/>
    <n v="4.4484999999999997E-2"/>
    <s v="6"/>
    <s v="scale_mpi_epyc_job_12526.out "/>
    <s v="scale_mpi_epyc_epyc006_2023-06-15_00-20-46.csv "/>
    <s v="e1 10000 100 100000 1 26"/>
    <n v="8.1725642727272731"/>
    <n v="0.25149259800060447"/>
    <n v="7.6695790767260643"/>
    <n v="8.675549468728482"/>
    <x v="0"/>
  </r>
  <r>
    <x v="4"/>
    <x v="0"/>
    <n v="100"/>
    <x v="2"/>
    <x v="25"/>
    <n v="1"/>
    <n v="8.0359259999999999"/>
    <n v="0.15135000000000001"/>
    <n v="1.3656379999999999"/>
    <n v="5.4626000000000001E-2"/>
    <s v="5"/>
    <s v="scale_mpi_epyc_job_12146.out "/>
    <s v="scale_mpi_epyc_epyc005_2023-06-13_08-16-52.csv "/>
    <s v="e1 10000 100 100000 1 26"/>
    <n v="8.1725642727272731"/>
    <n v="0.25149259800060447"/>
    <n v="7.6695790767260643"/>
    <n v="8.675549468728482"/>
    <x v="0"/>
  </r>
  <r>
    <x v="4"/>
    <x v="0"/>
    <n v="100"/>
    <x v="2"/>
    <x v="25"/>
    <n v="1"/>
    <n v="8.0213850000000004"/>
    <n v="0.150616"/>
    <n v="1.4264250000000001"/>
    <n v="5.7056999999999997E-2"/>
    <s v="1"/>
    <s v="scale_mpi_epyc_job_12335.out "/>
    <s v="scale_mpi_epyc_epyc001.orfeo.hpc_2023-06-14_12-28-13.csv "/>
    <s v="e1 10000 100 100000 1 26"/>
    <n v="8.1725642727272731"/>
    <n v="0.25149259800060447"/>
    <n v="7.6695790767260643"/>
    <n v="8.675549468728482"/>
    <x v="0"/>
  </r>
  <r>
    <x v="3"/>
    <x v="0"/>
    <n v="100"/>
    <x v="2"/>
    <x v="36"/>
    <n v="1"/>
    <n v="8.0176490000000005"/>
    <n v="0.16521"/>
    <n v="1.8476649999999999"/>
    <n v="5.1324000000000002E-2"/>
    <s v="2"/>
    <s v="scale_mpi_epyc_job_12148.out "/>
    <s v="scale_mpi_epyc_epyc002_2023-06-13_08-39-43.csv "/>
    <s v="e3 10000 100 100000 1 37"/>
    <n v="8.1446830000000006"/>
    <n v="0.10233840975053533"/>
    <n v="7.9400061804989299"/>
    <n v="8.3493598195010712"/>
    <x v="0"/>
  </r>
  <r>
    <x v="3"/>
    <x v="0"/>
    <n v="100"/>
    <x v="2"/>
    <x v="36"/>
    <n v="1"/>
    <n v="8.0158939999999994"/>
    <n v="0.12742600000000001"/>
    <n v="1.3127470000000001"/>
    <n v="3.6464999999999997E-2"/>
    <s v="2"/>
    <s v="scale_mpi_epyc_job_12148.out "/>
    <s v="scale_mpi_epyc_epyc002_2023-06-13_08-39-43.csv "/>
    <s v="e3 10000 100 100000 1 37"/>
    <n v="8.1446830000000006"/>
    <n v="0.10233840975053533"/>
    <n v="7.9400061804989299"/>
    <n v="8.3493598195010712"/>
    <x v="0"/>
  </r>
  <r>
    <x v="4"/>
    <x v="0"/>
    <n v="100"/>
    <x v="2"/>
    <x v="25"/>
    <n v="1"/>
    <n v="8.0115560000000006"/>
    <n v="0.12679299999999999"/>
    <n v="0.88834299999999999"/>
    <n v="3.5534000000000003E-2"/>
    <s v="2"/>
    <s v="scale_mpi_epyc_job_12533.out "/>
    <s v="scale_mpi_epyc_epyc002_2023-06-15_02-53-43.csv "/>
    <s v="e1 10000 100 100000 1 26"/>
    <n v="8.1725642727272731"/>
    <n v="0.25149259800060447"/>
    <n v="7.6695790767260643"/>
    <n v="8.675549468728482"/>
    <x v="0"/>
  </r>
  <r>
    <x v="3"/>
    <x v="0"/>
    <n v="100"/>
    <x v="2"/>
    <x v="36"/>
    <n v="1"/>
    <n v="8.0084359999999997"/>
    <n v="0.13674700000000001"/>
    <n v="1.655794"/>
    <n v="4.5994E-2"/>
    <s v="5"/>
    <s v="scale_mpi_epyc_job_12329.out "/>
    <s v="scale_mpi_epyc_epyc005_2023-06-14_10-04-14.csv "/>
    <s v="e3 10000 100 100000 1 37"/>
    <n v="8.1446830000000006"/>
    <n v="0.10233840975053533"/>
    <n v="7.9400061804989299"/>
    <n v="8.3493598195010712"/>
    <x v="0"/>
  </r>
  <r>
    <x v="4"/>
    <x v="0"/>
    <n v="100"/>
    <x v="2"/>
    <x v="25"/>
    <n v="1"/>
    <n v="7.9925600000000001"/>
    <n v="0.148004"/>
    <n v="1.2317359999999999"/>
    <n v="4.9269E-2"/>
    <s v="5"/>
    <s v="scale_mpi_epyc_job_12146.out "/>
    <s v="scale_mpi_epyc_epyc005_2023-06-13_08-16-52.csv "/>
    <s v="e1 10000 100 100000 1 26"/>
    <n v="8.1725642727272731"/>
    <n v="0.25149259800060447"/>
    <n v="7.6695790767260643"/>
    <n v="8.675549468728482"/>
    <x v="0"/>
  </r>
  <r>
    <x v="3"/>
    <x v="0"/>
    <n v="100"/>
    <x v="2"/>
    <x v="37"/>
    <n v="1"/>
    <n v="7.9882980000000003"/>
    <n v="0.166658"/>
    <n v="2.0169839999999999"/>
    <n v="5.4512999999999999E-2"/>
    <s v="7"/>
    <s v="scale_mpi_epyc_job_12139.out "/>
    <s v="scale_mpi_epyc_epyc007_2023-06-13_06-07-02.csv "/>
    <s v="e3 10000 100 100000 1 38"/>
    <n v="8.0767295714285705"/>
    <n v="0.2344543261599546"/>
    <n v="7.6078209191086614"/>
    <n v="8.5456382237484796"/>
    <x v="0"/>
  </r>
  <r>
    <x v="4"/>
    <x v="0"/>
    <n v="100"/>
    <x v="2"/>
    <x v="26"/>
    <n v="1"/>
    <n v="7.9860199999999999"/>
    <n v="0.14291499999999999"/>
    <n v="1.006345"/>
    <n v="3.8705999999999997E-2"/>
    <s v="5"/>
    <s v="scale_mpi_epyc_job_12146.out "/>
    <s v="scale_mpi_epyc_epyc005_2023-06-13_08-16-52.csv "/>
    <s v="e1 10000 100 100000 1 27"/>
    <n v="7.8902751818181818"/>
    <n v="0.15369230499893094"/>
    <n v="7.5828905718203199"/>
    <n v="8.1976597918160437"/>
    <x v="0"/>
  </r>
  <r>
    <x v="4"/>
    <x v="0"/>
    <n v="100"/>
    <x v="2"/>
    <x v="25"/>
    <n v="1"/>
    <n v="7.9823110000000002"/>
    <n v="0.14885899999999999"/>
    <n v="1.278737"/>
    <n v="5.1149E-2"/>
    <s v="2"/>
    <s v="scale_mpi_epyc_job_12253.out "/>
    <s v="scale_mpi_epyc_epyc002_2023-06-13_16-49-58.csv "/>
    <s v="e1 10000 100 100000 1 26"/>
    <n v="8.1725642727272731"/>
    <n v="0.25149259800060447"/>
    <n v="7.6695790767260643"/>
    <n v="8.675549468728482"/>
    <x v="0"/>
  </r>
  <r>
    <x v="4"/>
    <x v="0"/>
    <n v="100"/>
    <x v="2"/>
    <x v="26"/>
    <n v="1"/>
    <n v="7.9797060000000002"/>
    <n v="0.147062"/>
    <n v="1.3133699999999999"/>
    <n v="5.0514000000000003E-2"/>
    <s v="5"/>
    <s v="scale_mpi_epyc_job_12146.out "/>
    <s v="scale_mpi_epyc_epyc005_2023-06-13_08-16-52.csv "/>
    <s v="e1 10000 100 100000 1 27"/>
    <n v="7.8902751818181818"/>
    <n v="0.15369230499893094"/>
    <n v="7.5828905718203199"/>
    <n v="8.1976597918160437"/>
    <x v="0"/>
  </r>
  <r>
    <x v="3"/>
    <x v="0"/>
    <n v="100"/>
    <x v="2"/>
    <x v="39"/>
    <n v="1"/>
    <n v="7.9752109999999998"/>
    <n v="0.14238200000000001"/>
    <n v="1.951201"/>
    <n v="5.0030999999999999E-2"/>
    <s v="4"/>
    <s v="scale_mpi_epyc_job_12254.out "/>
    <s v="scale_mpi_epyc_epyc004_2023-06-13_16-57-59.csv "/>
    <s v="e3 10000 100 100000 1 40"/>
    <n v="7.7223289285714287"/>
    <n v="0.16324507410050051"/>
    <n v="7.3958387803704273"/>
    <n v="8.0488190767724301"/>
    <x v="0"/>
  </r>
  <r>
    <x v="4"/>
    <x v="0"/>
    <n v="100"/>
    <x v="2"/>
    <x v="25"/>
    <n v="1"/>
    <n v="7.9481020000000004"/>
    <n v="0.140768"/>
    <n v="1.188752"/>
    <n v="4.7550000000000002E-2"/>
    <s v="1"/>
    <s v="scale_mpi_epyc_job_12530.out "/>
    <s v="scale_mpi_epyc_epyc001.orfeo.hpc_2023-06-15_02-04-28.csv "/>
    <s v="e1 10000 100 100000 1 26"/>
    <n v="8.1725642727272731"/>
    <n v="0.25149259800060447"/>
    <n v="7.6695790767260643"/>
    <n v="8.675549468728482"/>
    <x v="0"/>
  </r>
  <r>
    <x v="3"/>
    <x v="0"/>
    <n v="100"/>
    <x v="2"/>
    <x v="38"/>
    <n v="1"/>
    <n v="7.9445769999999998"/>
    <n v="0.14774399999999999"/>
    <n v="2.1341049999999999"/>
    <n v="5.6161000000000003E-2"/>
    <s v="4"/>
    <s v="scale_mpi_epyc_job_12254.out "/>
    <s v="scale_mpi_epyc_epyc004_2023-06-13_16-57-59.csv "/>
    <s v="e3 10000 100 100000 1 39"/>
    <n v="7.8575376428571433"/>
    <n v="7.4037486684221429E-2"/>
    <n v="7.7094626694887003"/>
    <n v="8.0056126162255854"/>
    <x v="0"/>
  </r>
  <r>
    <x v="3"/>
    <x v="0"/>
    <n v="100"/>
    <x v="2"/>
    <x v="37"/>
    <n v="1"/>
    <n v="7.9349889999999998"/>
    <n v="0.16125300000000001"/>
    <n v="1.770084"/>
    <n v="4.7840000000000001E-2"/>
    <s v="1"/>
    <s v="scale_mpi_epyc_job_12337.out "/>
    <s v="scale_mpi_epyc_epyc001.orfeo.hpc_2023-06-14_12-46-36.csv "/>
    <s v="e3 10000 100 100000 1 38"/>
    <n v="8.0767295714285705"/>
    <n v="0.2344543261599546"/>
    <n v="7.6078209191086614"/>
    <n v="8.5456382237484796"/>
    <x v="0"/>
  </r>
  <r>
    <x v="4"/>
    <x v="0"/>
    <n v="100"/>
    <x v="2"/>
    <x v="26"/>
    <n v="1"/>
    <n v="7.9337819999999999"/>
    <n v="0.13908499999999999"/>
    <n v="1.0902829999999999"/>
    <n v="4.1933999999999999E-2"/>
    <s v="8"/>
    <s v="scale_mpi_epyc_job_12327.out "/>
    <s v="scale_mpi_epyc_epyc008_2023-06-14_10-04-01.csv "/>
    <s v="e1 10000 100 100000 1 27"/>
    <n v="7.8902751818181818"/>
    <n v="0.15369230499893094"/>
    <n v="7.5828905718203199"/>
    <n v="8.1976597918160437"/>
    <x v="0"/>
  </r>
  <r>
    <x v="3"/>
    <x v="0"/>
    <n v="100"/>
    <x v="2"/>
    <x v="37"/>
    <n v="1"/>
    <n v="7.9289649999999998"/>
    <n v="0.161797"/>
    <n v="2.2870490000000001"/>
    <n v="6.1811999999999999E-2"/>
    <s v="2"/>
    <s v="scale_mpi_epyc_job_12148.out "/>
    <s v="scale_mpi_epyc_epyc002_2023-06-13_08-39-43.csv "/>
    <s v="e3 10000 100 100000 1 38"/>
    <n v="8.0767295714285705"/>
    <n v="0.2344543261599546"/>
    <n v="7.6078209191086614"/>
    <n v="8.5456382237484796"/>
    <x v="0"/>
  </r>
  <r>
    <x v="4"/>
    <x v="0"/>
    <n v="100"/>
    <x v="2"/>
    <x v="25"/>
    <n v="1"/>
    <n v="7.9284460000000001"/>
    <n v="0.13771900000000001"/>
    <n v="1.0513729999999999"/>
    <n v="4.2055000000000002E-2"/>
    <s v="1"/>
    <s v="scale_mpi_epyc_job_12530.out "/>
    <s v="scale_mpi_epyc_epyc001.orfeo.hpc_2023-06-15_02-04-28.csv "/>
    <s v="e1 10000 100 100000 1 26"/>
    <n v="8.1725642727272731"/>
    <n v="0.25149259800060447"/>
    <n v="7.6695790767260643"/>
    <n v="8.675549468728482"/>
    <x v="0"/>
  </r>
  <r>
    <x v="4"/>
    <x v="0"/>
    <n v="100"/>
    <x v="2"/>
    <x v="26"/>
    <n v="1"/>
    <n v="7.9254110000000004"/>
    <n v="0.26106400000000002"/>
    <n v="3.8108919999999999"/>
    <n v="0.14657300000000001"/>
    <s v="6"/>
    <s v="scale_mpi_epyc_job_12129.out "/>
    <s v="scale_mpi_epyc_epyc006_2023-06-13_02-01-02.csv "/>
    <s v="e1 10000 100 100000 1 27"/>
    <n v="7.8902751818181818"/>
    <n v="0.15369230499893094"/>
    <n v="7.5828905718203199"/>
    <n v="8.1976597918160437"/>
    <x v="0"/>
  </r>
  <r>
    <x v="3"/>
    <x v="0"/>
    <n v="100"/>
    <x v="2"/>
    <x v="39"/>
    <n v="1"/>
    <n v="7.9241799999999998"/>
    <n v="0.180031"/>
    <n v="2.591329"/>
    <n v="6.6444000000000003E-2"/>
    <s v="7"/>
    <s v="scale_mpi_epyc_job_12139.out "/>
    <s v="scale_mpi_epyc_epyc007_2023-06-13_06-07-02.csv "/>
    <s v="e3 10000 100 100000 1 40"/>
    <n v="7.7223289285714287"/>
    <n v="0.16324507410050051"/>
    <n v="7.3958387803704273"/>
    <n v="8.0488190767724301"/>
    <x v="0"/>
  </r>
  <r>
    <x v="3"/>
    <x v="0"/>
    <n v="100"/>
    <x v="2"/>
    <x v="39"/>
    <n v="1"/>
    <n v="7.9103019999999997"/>
    <n v="0.15505099999999999"/>
    <n v="2.2995429999999999"/>
    <n v="5.8963000000000002E-2"/>
    <s v="1"/>
    <s v="scale_mpi_epyc_job_12333.out "/>
    <s v="scale_mpi_epyc_epyc001.orfeo.hpc_2023-06-14_12-04-14.csv "/>
    <s v="e3 10000 100 100000 1 40"/>
    <n v="7.7223289285714287"/>
    <n v="0.16324507410050051"/>
    <n v="7.3958387803704273"/>
    <n v="8.0488190767724301"/>
    <x v="0"/>
  </r>
  <r>
    <x v="3"/>
    <x v="0"/>
    <n v="100"/>
    <x v="2"/>
    <x v="39"/>
    <n v="1"/>
    <n v="7.9037899999999999"/>
    <n v="0.30259200000000003"/>
    <n v="8.2430190000000003"/>
    <n v="0.21135899999999999"/>
    <s v="2"/>
    <s v="scale_mpi_epyc_job_12148.out "/>
    <s v="scale_mpi_epyc_epyc002_2023-06-13_08-39-43.csv "/>
    <s v="e3 10000 100 100000 1 40"/>
    <n v="7.7223289285714287"/>
    <n v="0.16324507410050051"/>
    <n v="7.3958387803704273"/>
    <n v="8.0488190767724301"/>
    <x v="0"/>
  </r>
  <r>
    <x v="3"/>
    <x v="0"/>
    <n v="100"/>
    <x v="2"/>
    <x v="38"/>
    <n v="1"/>
    <n v="7.9035489999999999"/>
    <n v="0.17744499999999999"/>
    <n v="2.6019290000000002"/>
    <n v="6.8472000000000005E-2"/>
    <s v="7"/>
    <s v="scale_mpi_epyc_job_12139.out "/>
    <s v="scale_mpi_epyc_epyc007_2023-06-13_06-07-02.csv "/>
    <s v="e3 10000 100 100000 1 39"/>
    <n v="7.8575376428571433"/>
    <n v="7.4037486684221429E-2"/>
    <n v="7.7094626694887003"/>
    <n v="8.0056126162255854"/>
    <x v="0"/>
  </r>
  <r>
    <x v="3"/>
    <x v="0"/>
    <n v="100"/>
    <x v="2"/>
    <x v="37"/>
    <n v="1"/>
    <n v="7.9016700000000002"/>
    <n v="0.138818"/>
    <n v="1.6617649999999999"/>
    <n v="4.4913000000000002E-2"/>
    <s v="2"/>
    <s v="scale_mpi_epyc_job_12148.out "/>
    <s v="scale_mpi_epyc_epyc002_2023-06-13_08-39-43.csv "/>
    <s v="e3 10000 100 100000 1 38"/>
    <n v="8.0767295714285705"/>
    <n v="0.2344543261599546"/>
    <n v="7.6078209191086614"/>
    <n v="8.5456382237484796"/>
    <x v="0"/>
  </r>
  <r>
    <x v="3"/>
    <x v="0"/>
    <n v="100"/>
    <x v="2"/>
    <x v="38"/>
    <n v="1"/>
    <n v="7.888763"/>
    <n v="0.14995"/>
    <n v="1.695748"/>
    <n v="4.4624999999999998E-2"/>
    <s v="7"/>
    <s v="scale_mpi_epyc_job_12139.out "/>
    <s v="scale_mpi_epyc_epyc007_2023-06-13_06-07-02.csv "/>
    <s v="e3 10000 100 100000 1 39"/>
    <n v="7.8575376428571433"/>
    <n v="7.4037486684221429E-2"/>
    <n v="7.7094626694887003"/>
    <n v="8.0056126162255854"/>
    <x v="0"/>
  </r>
  <r>
    <x v="3"/>
    <x v="0"/>
    <n v="100"/>
    <x v="2"/>
    <x v="38"/>
    <n v="1"/>
    <n v="7.8883000000000001"/>
    <n v="0.14740700000000001"/>
    <n v="1.741854"/>
    <n v="4.5837999999999997E-2"/>
    <s v="7"/>
    <s v="scale_mpi_epyc_job_12139.out "/>
    <s v="scale_mpi_epyc_epyc007_2023-06-13_06-07-02.csv "/>
    <s v="e3 10000 100 100000 1 39"/>
    <n v="7.8575376428571433"/>
    <n v="7.4037486684221429E-2"/>
    <n v="7.7094626694887003"/>
    <n v="8.0056126162255854"/>
    <x v="0"/>
  </r>
  <r>
    <x v="3"/>
    <x v="0"/>
    <n v="100"/>
    <x v="2"/>
    <x v="39"/>
    <n v="1"/>
    <n v="7.8880840000000001"/>
    <n v="0.18163799999999999"/>
    <n v="2.7067939999999999"/>
    <n v="6.9404999999999994E-2"/>
    <s v="7"/>
    <s v="scale_mpi_epyc_job_12139.out "/>
    <s v="scale_mpi_epyc_epyc007_2023-06-13_06-07-02.csv "/>
    <s v="e3 10000 100 100000 1 40"/>
    <n v="7.7223289285714287"/>
    <n v="0.16324507410050051"/>
    <n v="7.3958387803704273"/>
    <n v="8.0488190767724301"/>
    <x v="0"/>
  </r>
  <r>
    <x v="3"/>
    <x v="0"/>
    <n v="100"/>
    <x v="2"/>
    <x v="38"/>
    <n v="1"/>
    <n v="7.8836750000000002"/>
    <n v="0.14440800000000001"/>
    <n v="1.819823"/>
    <n v="4.7890000000000002E-2"/>
    <s v="5"/>
    <s v="scale_mpi_epyc_job_12329.out "/>
    <s v="scale_mpi_epyc_epyc005_2023-06-14_10-04-14.csv "/>
    <s v="e3 10000 100 100000 1 39"/>
    <n v="7.8575376428571433"/>
    <n v="7.4037486684221429E-2"/>
    <n v="7.7094626694887003"/>
    <n v="8.0056126162255854"/>
    <x v="0"/>
  </r>
  <r>
    <x v="3"/>
    <x v="0"/>
    <n v="100"/>
    <x v="2"/>
    <x v="38"/>
    <n v="1"/>
    <n v="7.8789280000000002"/>
    <n v="0.16355900000000001"/>
    <n v="1.7538400000000001"/>
    <n v="4.6154000000000001E-2"/>
    <s v="2"/>
    <s v="scale_mpi_epyc_job_12148.out "/>
    <s v="scale_mpi_epyc_epyc002_2023-06-13_08-39-43.csv "/>
    <s v="e3 10000 100 100000 1 39"/>
    <n v="7.8575376428571433"/>
    <n v="7.4037486684221429E-2"/>
    <n v="7.7094626694887003"/>
    <n v="8.0056126162255854"/>
    <x v="0"/>
  </r>
  <r>
    <x v="3"/>
    <x v="0"/>
    <n v="100"/>
    <x v="2"/>
    <x v="37"/>
    <n v="1"/>
    <n v="7.8731229999999996"/>
    <n v="0.16268099999999999"/>
    <n v="1.7372449999999999"/>
    <n v="4.6953000000000002E-2"/>
    <s v="2"/>
    <s v="scale_mpi_epyc_job_12148.out "/>
    <s v="scale_mpi_epyc_epyc002_2023-06-13_08-39-43.csv "/>
    <s v="e3 10000 100 100000 1 38"/>
    <n v="8.0767295714285705"/>
    <n v="0.2344543261599546"/>
    <n v="7.6078209191086614"/>
    <n v="8.5456382237484796"/>
    <x v="0"/>
  </r>
  <r>
    <x v="3"/>
    <x v="0"/>
    <n v="100"/>
    <x v="2"/>
    <x v="38"/>
    <n v="1"/>
    <n v="7.859667"/>
    <n v="0.176148"/>
    <n v="2.3725719999999999"/>
    <n v="6.2435999999999998E-2"/>
    <s v="2"/>
    <s v="scale_mpi_epyc_job_12148.out "/>
    <s v="scale_mpi_epyc_epyc002_2023-06-13_08-39-43.csv "/>
    <s v="e3 10000 100 100000 1 39"/>
    <n v="7.8575376428571433"/>
    <n v="7.4037486684221429E-2"/>
    <n v="7.7094626694887003"/>
    <n v="8.0056126162255854"/>
    <x v="0"/>
  </r>
  <r>
    <x v="3"/>
    <x v="0"/>
    <n v="100"/>
    <x v="2"/>
    <x v="37"/>
    <n v="1"/>
    <n v="7.8573950000000004"/>
    <n v="0.15748699999999999"/>
    <n v="2.3388339999999999"/>
    <n v="6.3212000000000004E-2"/>
    <s v="2"/>
    <s v="scale_mpi_epyc_job_12148.out "/>
    <s v="scale_mpi_epyc_epyc002_2023-06-13_08-39-43.csv "/>
    <s v="e3 10000 100 100000 1 38"/>
    <n v="8.0767295714285705"/>
    <n v="0.2344543261599546"/>
    <n v="7.6078209191086614"/>
    <n v="8.5456382237484796"/>
    <x v="0"/>
  </r>
  <r>
    <x v="3"/>
    <x v="0"/>
    <n v="100"/>
    <x v="2"/>
    <x v="37"/>
    <n v="1"/>
    <n v="7.8570729999999998"/>
    <n v="0.177062"/>
    <n v="2.3149299999999999"/>
    <n v="6.2565999999999997E-2"/>
    <s v="5"/>
    <s v="scale_mpi_epyc_job_12329.out "/>
    <s v="scale_mpi_epyc_epyc005_2023-06-14_10-04-14.csv "/>
    <s v="e3 10000 100 100000 1 38"/>
    <n v="8.0767295714285705"/>
    <n v="0.2344543261599546"/>
    <n v="7.6078209191086614"/>
    <n v="8.5456382237484796"/>
    <x v="0"/>
  </r>
  <r>
    <x v="3"/>
    <x v="0"/>
    <n v="100"/>
    <x v="2"/>
    <x v="37"/>
    <n v="1"/>
    <n v="7.8563460000000003"/>
    <n v="0.16464599999999999"/>
    <n v="2.0313140000000001"/>
    <n v="5.4899999999999997E-2"/>
    <s v="7"/>
    <s v="scale_mpi_epyc_job_12504.out "/>
    <s v="scale_mpi_epyc_epyc007_2023-06-14_18-51-36.csv "/>
    <s v="e3 10000 100 100000 1 38"/>
    <n v="8.0767295714285705"/>
    <n v="0.2344543261599546"/>
    <n v="7.6078209191086614"/>
    <n v="8.5456382237484796"/>
    <x v="0"/>
  </r>
  <r>
    <x v="3"/>
    <x v="0"/>
    <n v="100"/>
    <x v="2"/>
    <x v="38"/>
    <n v="1"/>
    <n v="7.8370329999999999"/>
    <n v="0.25529200000000002"/>
    <n v="3.8357230000000002"/>
    <n v="0.10094"/>
    <s v="7"/>
    <s v="scale_mpi_epyc_job_12139.out "/>
    <s v="scale_mpi_epyc_epyc007_2023-06-13_06-07-02.csv "/>
    <s v="e3 10000 100 100000 1 39"/>
    <n v="7.8575376428571433"/>
    <n v="7.4037486684221429E-2"/>
    <n v="7.7094626694887003"/>
    <n v="8.0056126162255854"/>
    <x v="0"/>
  </r>
  <r>
    <x v="4"/>
    <x v="0"/>
    <n v="100"/>
    <x v="2"/>
    <x v="26"/>
    <n v="1"/>
    <n v="7.8288640000000003"/>
    <n v="0.158665"/>
    <n v="1.3072220000000001"/>
    <n v="5.0278000000000003E-2"/>
    <s v="5"/>
    <s v="scale_mpi_epyc_job_12146.out "/>
    <s v="scale_mpi_epyc_epyc005_2023-06-13_08-16-52.csv "/>
    <s v="e1 10000 100 100000 1 27"/>
    <n v="7.8902751818181818"/>
    <n v="0.15369230499893094"/>
    <n v="7.5828905718203199"/>
    <n v="8.1976597918160437"/>
    <x v="0"/>
  </r>
  <r>
    <x v="4"/>
    <x v="0"/>
    <n v="100"/>
    <x v="2"/>
    <x v="26"/>
    <n v="1"/>
    <n v="7.8262919999999996"/>
    <n v="0.14474200000000001"/>
    <n v="1.3891089999999999"/>
    <n v="5.3427000000000002E-2"/>
    <s v="5"/>
    <s v="scale_mpi_epyc_job_12331.out "/>
    <s v="scale_mpi_epyc_epyc005_2023-06-14_10-28-05.csv "/>
    <s v="e1 10000 100 100000 1 27"/>
    <n v="7.8902751818181818"/>
    <n v="0.15369230499893094"/>
    <n v="7.5828905718203199"/>
    <n v="8.1976597918160437"/>
    <x v="0"/>
  </r>
  <r>
    <x v="4"/>
    <x v="0"/>
    <n v="100"/>
    <x v="2"/>
    <x v="26"/>
    <n v="1"/>
    <n v="7.8183400000000001"/>
    <n v="0.15684799999999999"/>
    <n v="1.3587849999999999"/>
    <n v="5.2261000000000002E-2"/>
    <s v="6"/>
    <s v="scale_mpi_epyc_job_12526.out "/>
    <s v="scale_mpi_epyc_epyc006_2023-06-15_00-20-46.csv "/>
    <s v="e1 10000 100 100000 1 27"/>
    <n v="7.8902751818181818"/>
    <n v="0.15369230499893094"/>
    <n v="7.5828905718203199"/>
    <n v="8.1976597918160437"/>
    <x v="0"/>
  </r>
  <r>
    <x v="3"/>
    <x v="0"/>
    <n v="100"/>
    <x v="2"/>
    <x v="38"/>
    <n v="1"/>
    <n v="7.8175290000000004"/>
    <n v="0.164299"/>
    <n v="2.1430150000000001"/>
    <n v="5.6395000000000001E-2"/>
    <s v="1"/>
    <s v="scale_mpi_epyc_job_12337.out "/>
    <s v="scale_mpi_epyc_epyc001.orfeo.hpc_2023-06-14_12-46-36.csv "/>
    <s v="e3 10000 100 100000 1 39"/>
    <n v="7.8575376428571433"/>
    <n v="7.4037486684221429E-2"/>
    <n v="7.7094626694887003"/>
    <n v="8.0056126162255854"/>
    <x v="0"/>
  </r>
  <r>
    <x v="3"/>
    <x v="0"/>
    <n v="100"/>
    <x v="2"/>
    <x v="38"/>
    <n v="1"/>
    <n v="7.816522"/>
    <n v="0.132267"/>
    <n v="1.5945800000000001"/>
    <n v="4.1963E-2"/>
    <s v="2"/>
    <s v="scale_mpi_epyc_job_12148.out "/>
    <s v="scale_mpi_epyc_epyc002_2023-06-13_08-39-43.csv "/>
    <s v="e3 10000 100 100000 1 39"/>
    <n v="7.8575376428571433"/>
    <n v="7.4037486684221429E-2"/>
    <n v="7.7094626694887003"/>
    <n v="8.0056126162255854"/>
    <x v="0"/>
  </r>
  <r>
    <x v="4"/>
    <x v="0"/>
    <n v="100"/>
    <x v="2"/>
    <x v="27"/>
    <n v="1"/>
    <n v="7.8097560000000001"/>
    <n v="0.374365"/>
    <n v="3.0542660000000001"/>
    <n v="0.113121"/>
    <s v="6"/>
    <s v="scale_mpi_epyc_job_12129.out "/>
    <s v="scale_mpi_epyc_epyc006_2023-06-13_02-01-02.csv "/>
    <s v="e1 10000 100 100000 1 28"/>
    <n v="7.6442593181818159"/>
    <n v="0.10236925435301064"/>
    <n v="7.4395208094757947"/>
    <n v="7.8489978268878371"/>
    <x v="0"/>
  </r>
  <r>
    <x v="4"/>
    <x v="0"/>
    <n v="100"/>
    <x v="2"/>
    <x v="26"/>
    <n v="1"/>
    <n v="7.8058290000000001"/>
    <n v="0.15080299999999999"/>
    <n v="1.377054"/>
    <n v="5.2963999999999997E-2"/>
    <s v="6"/>
    <s v="scale_mpi_epyc_job_12526.out "/>
    <s v="scale_mpi_epyc_epyc006_2023-06-15_00-20-46.csv "/>
    <s v="e1 10000 100 100000 1 27"/>
    <n v="7.8902751818181818"/>
    <n v="0.15369230499893094"/>
    <n v="7.5828905718203199"/>
    <n v="8.1976597918160437"/>
    <x v="0"/>
  </r>
  <r>
    <x v="4"/>
    <x v="0"/>
    <n v="100"/>
    <x v="2"/>
    <x v="27"/>
    <n v="1"/>
    <n v="7.8039100000000001"/>
    <n v="0.244117"/>
    <n v="3.6102159999999999"/>
    <n v="0.133712"/>
    <s v="6"/>
    <s v="scale_mpi_epyc_job_12129.out "/>
    <s v="scale_mpi_epyc_epyc006_2023-06-13_02-01-02.csv "/>
    <s v="e1 10000 100 100000 1 28"/>
    <n v="7.6442593181818159"/>
    <n v="0.10236925435301064"/>
    <n v="7.4395208094757947"/>
    <n v="7.8489978268878371"/>
    <x v="0"/>
  </r>
  <r>
    <x v="4"/>
    <x v="0"/>
    <n v="100"/>
    <x v="2"/>
    <x v="27"/>
    <n v="1"/>
    <n v="7.7960469999999997"/>
    <n v="0.16431100000000001"/>
    <n v="1.574481"/>
    <n v="5.8313999999999998E-2"/>
    <s v="6"/>
    <s v="scale_mpi_epyc_job_12180.out "/>
    <s v="scale_mpi_epyc_epyc006_2023-06-13_10-24-13.csv "/>
    <s v="e1 10000 100 100000 1 28"/>
    <n v="7.6442593181818159"/>
    <n v="0.10236925435301064"/>
    <n v="7.4395208094757947"/>
    <n v="7.8489978268878371"/>
    <x v="0"/>
  </r>
  <r>
    <x v="3"/>
    <x v="0"/>
    <n v="100"/>
    <x v="2"/>
    <x v="39"/>
    <n v="1"/>
    <n v="7.7926570000000002"/>
    <n v="0.16688800000000001"/>
    <n v="2.3979469999999998"/>
    <n v="6.1485999999999999E-2"/>
    <s v="5"/>
    <s v="scale_mpi_epyc_job_12329.out "/>
    <s v="scale_mpi_epyc_epyc005_2023-06-14_10-04-14.csv "/>
    <s v="e3 10000 100 100000 1 40"/>
    <n v="7.7223289285714287"/>
    <n v="0.16324507410050051"/>
    <n v="7.3958387803704273"/>
    <n v="8.0488190767724301"/>
    <x v="0"/>
  </r>
  <r>
    <x v="4"/>
    <x v="0"/>
    <n v="100"/>
    <x v="2"/>
    <x v="26"/>
    <n v="1"/>
    <n v="7.7909519999999999"/>
    <n v="0.12601000000000001"/>
    <n v="0.88712400000000002"/>
    <n v="3.4119999999999998E-2"/>
    <s v="2"/>
    <s v="scale_mpi_epyc_job_12533.out "/>
    <s v="scale_mpi_epyc_epyc002_2023-06-15_02-53-43.csv "/>
    <s v="e1 10000 100 100000 1 27"/>
    <n v="7.8902751818181818"/>
    <n v="0.15369230499893094"/>
    <n v="7.5828905718203199"/>
    <n v="8.1976597918160437"/>
    <x v="0"/>
  </r>
  <r>
    <x v="3"/>
    <x v="0"/>
    <n v="100"/>
    <x v="2"/>
    <x v="38"/>
    <n v="1"/>
    <n v="7.7861979999999997"/>
    <n v="0.14492099999999999"/>
    <n v="2.1060449999999999"/>
    <n v="5.5421999999999999E-2"/>
    <s v="2"/>
    <s v="scale_mpi_epyc_job_12148.out "/>
    <s v="scale_mpi_epyc_epyc002_2023-06-13_08-39-43.csv "/>
    <s v="e3 10000 100 100000 1 39"/>
    <n v="7.8575376428571433"/>
    <n v="7.4037486684221429E-2"/>
    <n v="7.7094626694887003"/>
    <n v="8.0056126162255854"/>
    <x v="0"/>
  </r>
  <r>
    <x v="4"/>
    <x v="0"/>
    <n v="100"/>
    <x v="2"/>
    <x v="26"/>
    <n v="1"/>
    <n v="7.7837040000000002"/>
    <n v="0.14924899999999999"/>
    <n v="1.290143"/>
    <n v="4.9620999999999998E-2"/>
    <s v="5"/>
    <s v="scale_mpi_epyc_job_12146.out "/>
    <s v="scale_mpi_epyc_epyc005_2023-06-13_08-16-52.csv "/>
    <s v="e1 10000 100 100000 1 27"/>
    <n v="7.8902751818181818"/>
    <n v="0.15369230499893094"/>
    <n v="7.5828905718203199"/>
    <n v="8.1976597918160437"/>
    <x v="0"/>
  </r>
  <r>
    <x v="4"/>
    <x v="0"/>
    <n v="100"/>
    <x v="2"/>
    <x v="26"/>
    <n v="1"/>
    <n v="7.7780509999999996"/>
    <n v="0.14835799999999999"/>
    <n v="1.2648250000000001"/>
    <n v="4.8647000000000003E-2"/>
    <s v="1"/>
    <s v="scale_mpi_epyc_job_12335.out "/>
    <s v="scale_mpi_epyc_epyc001.orfeo.hpc_2023-06-14_12-28-13.csv "/>
    <s v="e1 10000 100 100000 1 27"/>
    <n v="7.8902751818181818"/>
    <n v="0.15369230499893094"/>
    <n v="7.5828905718203199"/>
    <n v="8.1976597918160437"/>
    <x v="0"/>
  </r>
  <r>
    <x v="4"/>
    <x v="0"/>
    <n v="100"/>
    <x v="2"/>
    <x v="26"/>
    <n v="1"/>
    <n v="7.7735089999999998"/>
    <n v="0.14276700000000001"/>
    <n v="1.1803760000000001"/>
    <n v="4.5399000000000002E-2"/>
    <s v="1"/>
    <s v="scale_mpi_epyc_job_12530.out "/>
    <s v="scale_mpi_epyc_epyc001.orfeo.hpc_2023-06-15_02-04-28.csv "/>
    <s v="e1 10000 100 100000 1 27"/>
    <n v="7.8902751818181818"/>
    <n v="0.15369230499893094"/>
    <n v="7.5828905718203199"/>
    <n v="8.1976597918160437"/>
    <x v="0"/>
  </r>
  <r>
    <x v="4"/>
    <x v="0"/>
    <n v="100"/>
    <x v="2"/>
    <x v="26"/>
    <n v="1"/>
    <n v="7.7705469999999996"/>
    <n v="0.14949599999999999"/>
    <n v="1.1533800000000001"/>
    <n v="4.4360999999999998E-2"/>
    <s v="2"/>
    <s v="scale_mpi_epyc_job_12533.out "/>
    <s v="scale_mpi_epyc_epyc002_2023-06-15_02-53-43.csv "/>
    <s v="e1 10000 100 100000 1 27"/>
    <n v="7.8902751818181818"/>
    <n v="0.15369230499893094"/>
    <n v="7.5828905718203199"/>
    <n v="8.1976597918160437"/>
    <x v="0"/>
  </r>
  <r>
    <x v="4"/>
    <x v="0"/>
    <n v="100"/>
    <x v="2"/>
    <x v="26"/>
    <n v="1"/>
    <n v="7.7615829999999999"/>
    <n v="0.13714199999999999"/>
    <n v="1.1034060000000001"/>
    <n v="4.2438999999999998E-2"/>
    <s v="2"/>
    <s v="scale_mpi_epyc_job_12253.out "/>
    <s v="scale_mpi_epyc_epyc002_2023-06-13_16-49-58.csv "/>
    <s v="e1 10000 100 100000 1 27"/>
    <n v="7.8902751818181818"/>
    <n v="0.15369230499893094"/>
    <n v="7.5828905718203199"/>
    <n v="8.1976597918160437"/>
    <x v="0"/>
  </r>
  <r>
    <x v="4"/>
    <x v="0"/>
    <n v="100"/>
    <x v="2"/>
    <x v="27"/>
    <n v="1"/>
    <n v="7.7594919999999998"/>
    <n v="0.14763000000000001"/>
    <n v="1.2635529999999999"/>
    <n v="4.6797999999999999E-2"/>
    <s v="5"/>
    <s v="scale_mpi_epyc_job_12146.out "/>
    <s v="scale_mpi_epyc_epyc005_2023-06-13_08-16-52.csv "/>
    <s v="e1 10000 100 100000 1 28"/>
    <n v="7.6442593181818159"/>
    <n v="0.10236925435301064"/>
    <n v="7.4395208094757947"/>
    <n v="7.8489978268878371"/>
    <x v="0"/>
  </r>
  <r>
    <x v="4"/>
    <x v="0"/>
    <n v="100"/>
    <x v="2"/>
    <x v="27"/>
    <n v="1"/>
    <n v="7.7584350000000004"/>
    <n v="0.14735799999999999"/>
    <n v="1.472564"/>
    <n v="5.4538999999999997E-2"/>
    <s v="5"/>
    <s v="scale_mpi_epyc_job_12146.out "/>
    <s v="scale_mpi_epyc_epyc005_2023-06-13_08-16-52.csv "/>
    <s v="e1 10000 100 100000 1 28"/>
    <n v="7.6442593181818159"/>
    <n v="0.10236925435301064"/>
    <n v="7.4395208094757947"/>
    <n v="7.8489978268878371"/>
    <x v="0"/>
  </r>
  <r>
    <x v="3"/>
    <x v="0"/>
    <n v="100"/>
    <x v="2"/>
    <x v="38"/>
    <n v="1"/>
    <n v="7.7523150000000003"/>
    <n v="0.155946"/>
    <n v="1.8103629999999999"/>
    <n v="4.7641000000000003E-2"/>
    <s v="7"/>
    <s v="scale_mpi_epyc_job_12504.out "/>
    <s v="scale_mpi_epyc_epyc007_2023-06-14_18-51-36.csv "/>
    <s v="e3 10000 100 100000 1 39"/>
    <n v="7.8575376428571433"/>
    <n v="7.4037486684221429E-2"/>
    <n v="7.7094626694887003"/>
    <n v="8.0056126162255854"/>
    <x v="0"/>
  </r>
  <r>
    <x v="4"/>
    <x v="0"/>
    <n v="100"/>
    <x v="2"/>
    <x v="28"/>
    <n v="1"/>
    <n v="7.7493860000000003"/>
    <n v="0.59539500000000001"/>
    <n v="1.282689"/>
    <n v="4.5809999999999997E-2"/>
    <s v="2"/>
    <s v="scale_mpi_epyc_job_12253.out "/>
    <s v="scale_mpi_epyc_epyc002_2023-06-13_16-49-58.csv "/>
    <s v="e1 10000 100 100000 1 29"/>
    <n v="7.8912269999999998"/>
    <n v="2.1468001039700972"/>
    <n v="3.5976267920598053"/>
    <n v="12.184827207940195"/>
    <x v="0"/>
  </r>
  <r>
    <x v="4"/>
    <x v="0"/>
    <n v="100"/>
    <x v="2"/>
    <x v="26"/>
    <n v="1"/>
    <n v="7.7449250000000003"/>
    <n v="0.14476"/>
    <n v="1.3390120000000001"/>
    <n v="5.1499999999999997E-2"/>
    <s v="1"/>
    <s v="scale_mpi_epyc_job_12530.out "/>
    <s v="scale_mpi_epyc_epyc001.orfeo.hpc_2023-06-15_02-04-28.csv "/>
    <s v="e1 10000 100 100000 1 27"/>
    <n v="7.8902751818181818"/>
    <n v="0.15369230499893094"/>
    <n v="7.5828905718203199"/>
    <n v="8.1976597918160437"/>
    <x v="0"/>
  </r>
  <r>
    <x v="4"/>
    <x v="0"/>
    <n v="100"/>
    <x v="2"/>
    <x v="27"/>
    <n v="1"/>
    <n v="7.7408859999999997"/>
    <n v="0.15768699999999999"/>
    <n v="1.4278660000000001"/>
    <n v="5.2884E-2"/>
    <s v="6"/>
    <s v="scale_mpi_epyc_job_12526.out "/>
    <s v="scale_mpi_epyc_epyc006_2023-06-15_00-20-46.csv "/>
    <s v="e1 10000 100 100000 1 28"/>
    <n v="7.6442593181818159"/>
    <n v="0.10236925435301064"/>
    <n v="7.4395208094757947"/>
    <n v="7.8489978268878371"/>
    <x v="0"/>
  </r>
  <r>
    <x v="4"/>
    <x v="0"/>
    <n v="100"/>
    <x v="2"/>
    <x v="26"/>
    <n v="1"/>
    <n v="7.7401479999999996"/>
    <n v="0.14710599999999999"/>
    <n v="1.2074450000000001"/>
    <n v="4.6440000000000002E-2"/>
    <s v="2"/>
    <s v="scale_mpi_epyc_job_12533.out "/>
    <s v="scale_mpi_epyc_epyc002_2023-06-15_02-53-43.csv "/>
    <s v="e1 10000 100 100000 1 27"/>
    <n v="7.8902751818181818"/>
    <n v="0.15369230499893094"/>
    <n v="7.5828905718203199"/>
    <n v="8.1976597918160437"/>
    <x v="0"/>
  </r>
  <r>
    <x v="3"/>
    <x v="0"/>
    <n v="100"/>
    <x v="2"/>
    <x v="38"/>
    <n v="1"/>
    <n v="7.7266550000000001"/>
    <n v="0.14576"/>
    <n v="1.873245"/>
    <n v="4.9296E-2"/>
    <s v="2"/>
    <s v="scale_mpi_epyc_job_12148.out "/>
    <s v="scale_mpi_epyc_epyc002_2023-06-13_08-39-43.csv "/>
    <s v="e3 10000 100 100000 1 39"/>
    <n v="7.8575376428571433"/>
    <n v="7.4037486684221429E-2"/>
    <n v="7.7094626694887003"/>
    <n v="8.0056126162255854"/>
    <x v="0"/>
  </r>
  <r>
    <x v="4"/>
    <x v="0"/>
    <n v="100"/>
    <x v="2"/>
    <x v="27"/>
    <n v="1"/>
    <n v="7.7194770000000004"/>
    <n v="0.328212"/>
    <n v="1.0264990000000001"/>
    <n v="3.8018000000000003E-2"/>
    <s v="6"/>
    <s v="scale_mpi_epyc_job_12526.out "/>
    <s v="scale_mpi_epyc_epyc006_2023-06-15_00-20-46.csv "/>
    <s v="e1 10000 100 100000 1 28"/>
    <n v="7.6442593181818159"/>
    <n v="0.10236925435301064"/>
    <n v="7.4395208094757947"/>
    <n v="7.8489978268878371"/>
    <x v="0"/>
  </r>
  <r>
    <x v="4"/>
    <x v="0"/>
    <n v="100"/>
    <x v="2"/>
    <x v="27"/>
    <n v="1"/>
    <n v="7.7134650000000002"/>
    <n v="0.14865"/>
    <n v="1.367202"/>
    <n v="5.0637000000000001E-2"/>
    <s v="2"/>
    <s v="scale_mpi_epyc_job_12533.out "/>
    <s v="scale_mpi_epyc_epyc002_2023-06-15_02-53-43.csv "/>
    <s v="e1 10000 100 100000 1 28"/>
    <n v="7.6442593181818159"/>
    <n v="0.10236925435301064"/>
    <n v="7.4395208094757947"/>
    <n v="7.8489978268878371"/>
    <x v="0"/>
  </r>
  <r>
    <x v="3"/>
    <x v="0"/>
    <n v="100"/>
    <x v="2"/>
    <x v="39"/>
    <n v="1"/>
    <n v="7.7027760000000001"/>
    <n v="0.181279"/>
    <n v="2.4914960000000002"/>
    <n v="6.3884999999999997E-2"/>
    <s v="7"/>
    <s v="scale_mpi_epyc_job_12139.out "/>
    <s v="scale_mpi_epyc_epyc007_2023-06-13_06-07-02.csv "/>
    <s v="e3 10000 100 100000 1 40"/>
    <n v="7.7223289285714287"/>
    <n v="0.16324507410050051"/>
    <n v="7.3958387803704273"/>
    <n v="8.0488190767724301"/>
    <x v="0"/>
  </r>
  <r>
    <x v="4"/>
    <x v="0"/>
    <n v="100"/>
    <x v="2"/>
    <x v="26"/>
    <n v="1"/>
    <n v="7.6908669999999999"/>
    <n v="0.124324"/>
    <n v="0.87314099999999994"/>
    <n v="3.3582000000000001E-2"/>
    <s v="1"/>
    <s v="scale_mpi_epyc_job_12530.out "/>
    <s v="scale_mpi_epyc_epyc001.orfeo.hpc_2023-06-15_02-04-28.csv "/>
    <s v="e1 10000 100 100000 1 27"/>
    <n v="7.8902751818181818"/>
    <n v="0.15369230499893094"/>
    <n v="7.5828905718203199"/>
    <n v="8.1976597918160437"/>
    <x v="0"/>
  </r>
  <r>
    <x v="4"/>
    <x v="0"/>
    <n v="100"/>
    <x v="2"/>
    <x v="27"/>
    <n v="1"/>
    <n v="7.6759729999999999"/>
    <n v="0.15507000000000001"/>
    <n v="1.5693490000000001"/>
    <n v="5.8124000000000002E-2"/>
    <s v="8"/>
    <s v="scale_mpi_epyc_job_12327.out "/>
    <s v="scale_mpi_epyc_epyc008_2023-06-14_10-04-01.csv "/>
    <s v="e1 10000 100 100000 1 28"/>
    <n v="7.6442593181818159"/>
    <n v="0.10236925435301064"/>
    <n v="7.4395208094757947"/>
    <n v="7.8489978268878371"/>
    <x v="0"/>
  </r>
  <r>
    <x v="4"/>
    <x v="0"/>
    <n v="100"/>
    <x v="2"/>
    <x v="27"/>
    <n v="1"/>
    <n v="7.6691890000000003"/>
    <n v="0.13430400000000001"/>
    <n v="1.089013"/>
    <n v="4.0334000000000002E-2"/>
    <s v="1"/>
    <s v="scale_mpi_epyc_job_12530.out "/>
    <s v="scale_mpi_epyc_epyc001.orfeo.hpc_2023-06-15_02-04-28.csv "/>
    <s v="e1 10000 100 100000 1 28"/>
    <n v="7.6442593181818159"/>
    <n v="0.10236925435301064"/>
    <n v="7.4395208094757947"/>
    <n v="7.8489978268878371"/>
    <x v="0"/>
  </r>
  <r>
    <x v="4"/>
    <x v="0"/>
    <n v="100"/>
    <x v="2"/>
    <x v="27"/>
    <n v="1"/>
    <n v="7.6591719999999999"/>
    <n v="0.22528000000000001"/>
    <n v="0.999448"/>
    <n v="3.7017000000000001E-2"/>
    <s v="5"/>
    <s v="scale_mpi_epyc_job_12146.out "/>
    <s v="scale_mpi_epyc_epyc005_2023-06-13_08-16-52.csv "/>
    <s v="e1 10000 100 100000 1 28"/>
    <n v="7.6442593181818159"/>
    <n v="0.10236925435301064"/>
    <n v="7.4395208094757947"/>
    <n v="7.8489978268878371"/>
    <x v="0"/>
  </r>
  <r>
    <x v="3"/>
    <x v="0"/>
    <n v="100"/>
    <x v="2"/>
    <x v="39"/>
    <n v="1"/>
    <n v="7.6541819999999996"/>
    <n v="0.154006"/>
    <n v="1.632325"/>
    <n v="4.1854000000000002E-2"/>
    <s v="2"/>
    <s v="scale_mpi_epyc_job_12148.out "/>
    <s v="scale_mpi_epyc_epyc002_2023-06-13_08-39-43.csv "/>
    <s v="e3 10000 100 100000 1 40"/>
    <n v="7.7223289285714287"/>
    <n v="0.16324507410050051"/>
    <n v="7.3958387803704273"/>
    <n v="8.0488190767724301"/>
    <x v="0"/>
  </r>
  <r>
    <x v="4"/>
    <x v="0"/>
    <n v="100"/>
    <x v="2"/>
    <x v="28"/>
    <n v="1"/>
    <n v="7.6365299999999996"/>
    <n v="0.44508199999999998"/>
    <n v="3.1979129999999998"/>
    <n v="0.11421099999999999"/>
    <s v="6"/>
    <s v="scale_mpi_epyc_job_12129.out "/>
    <s v="scale_mpi_epyc_epyc006_2023-06-13_02-01-02.csv "/>
    <s v="e1 10000 100 100000 1 29"/>
    <n v="7.8912269999999998"/>
    <n v="2.1468001039700972"/>
    <n v="3.5976267920598053"/>
    <n v="12.184827207940195"/>
    <x v="0"/>
  </r>
  <r>
    <x v="4"/>
    <x v="0"/>
    <n v="100"/>
    <x v="2"/>
    <x v="27"/>
    <n v="1"/>
    <n v="7.615119"/>
    <n v="0.156641"/>
    <n v="1.4843580000000001"/>
    <n v="5.4975999999999997E-2"/>
    <s v="5"/>
    <s v="scale_mpi_epyc_job_12331.out "/>
    <s v="scale_mpi_epyc_epyc005_2023-06-14_10-28-05.csv "/>
    <s v="e1 10000 100 100000 1 28"/>
    <n v="7.6442593181818159"/>
    <n v="0.10236925435301064"/>
    <n v="7.4395208094757947"/>
    <n v="7.8489978268878371"/>
    <x v="0"/>
  </r>
  <r>
    <x v="4"/>
    <x v="0"/>
    <n v="100"/>
    <x v="2"/>
    <x v="28"/>
    <n v="1"/>
    <n v="7.6133350000000002"/>
    <n v="0.15185499999999999"/>
    <n v="1.4339249999999999"/>
    <n v="5.1212000000000001E-2"/>
    <s v="5"/>
    <s v="scale_mpi_epyc_job_12331.out "/>
    <s v="scale_mpi_epyc_epyc005_2023-06-14_10-28-05.csv "/>
    <s v="e1 10000 100 100000 1 29"/>
    <n v="7.8912269999999998"/>
    <n v="2.1468001039700972"/>
    <n v="3.5976267920598053"/>
    <n v="12.184827207940195"/>
    <x v="0"/>
  </r>
  <r>
    <x v="3"/>
    <x v="0"/>
    <n v="100"/>
    <x v="2"/>
    <x v="40"/>
    <n v="1"/>
    <n v="7.6107899999999997"/>
    <n v="0.18359600000000001"/>
    <n v="3.0840000000000001"/>
    <n v="7.7100000000000002E-2"/>
    <s v="7"/>
    <s v="scale_mpi_epyc_job_12139.out "/>
    <s v="scale_mpi_epyc_epyc007_2023-06-13_06-07-02.csv "/>
    <s v="e3 10000 100 100000 1 41"/>
    <n v="7.533937857142857"/>
    <n v="0.12913017588179737"/>
    <n v="7.2756775053792619"/>
    <n v="7.7921982089064521"/>
    <x v="0"/>
  </r>
  <r>
    <x v="3"/>
    <x v="0"/>
    <n v="100"/>
    <x v="2"/>
    <x v="40"/>
    <n v="1"/>
    <n v="7.6090809999999998"/>
    <n v="0.143044"/>
    <n v="1.7306330000000001"/>
    <n v="4.3265999999999999E-2"/>
    <s v="5"/>
    <s v="scale_mpi_epyc_job_12329.out "/>
    <s v="scale_mpi_epyc_epyc005_2023-06-14_10-04-14.csv "/>
    <s v="e3 10000 100 100000 1 41"/>
    <n v="7.533937857142857"/>
    <n v="0.12913017588179737"/>
    <n v="7.2756775053792619"/>
    <n v="7.7921982089064521"/>
    <x v="0"/>
  </r>
  <r>
    <x v="3"/>
    <x v="0"/>
    <n v="100"/>
    <x v="2"/>
    <x v="39"/>
    <n v="1"/>
    <n v="7.5992420000000003"/>
    <n v="0.168682"/>
    <n v="2.4063690000000002"/>
    <n v="6.1702E-2"/>
    <s v="7"/>
    <s v="scale_mpi_epyc_job_12504.out "/>
    <s v="scale_mpi_epyc_epyc007_2023-06-14_18-51-36.csv "/>
    <s v="e3 10000 100 100000 1 40"/>
    <n v="7.7223289285714287"/>
    <n v="0.16324507410050051"/>
    <n v="7.3958387803704273"/>
    <n v="8.0488190767724301"/>
    <x v="0"/>
  </r>
  <r>
    <x v="3"/>
    <x v="0"/>
    <n v="100"/>
    <x v="2"/>
    <x v="39"/>
    <n v="1"/>
    <n v="7.5904280000000002"/>
    <n v="0.181453"/>
    <n v="2.9700920000000002"/>
    <n v="7.6156000000000001E-2"/>
    <s v="7"/>
    <s v="scale_mpi_epyc_job_12139.out "/>
    <s v="scale_mpi_epyc_epyc007_2023-06-13_06-07-02.csv "/>
    <s v="e3 10000 100 100000 1 40"/>
    <n v="7.7223289285714287"/>
    <n v="0.16324507410050051"/>
    <n v="7.3958387803704273"/>
    <n v="8.0488190767724301"/>
    <x v="0"/>
  </r>
  <r>
    <x v="3"/>
    <x v="0"/>
    <n v="100"/>
    <x v="2"/>
    <x v="40"/>
    <n v="1"/>
    <n v="7.5877910000000002"/>
    <n v="0.17721799999999999"/>
    <n v="2.7353149999999999"/>
    <n v="6.8382999999999999E-2"/>
    <s v="7"/>
    <s v="scale_mpi_epyc_job_12139.out "/>
    <s v="scale_mpi_epyc_epyc007_2023-06-13_06-07-02.csv "/>
    <s v="e3 10000 100 100000 1 41"/>
    <n v="7.533937857142857"/>
    <n v="0.12913017588179737"/>
    <n v="7.2756775053792619"/>
    <n v="7.7921982089064521"/>
    <x v="0"/>
  </r>
  <r>
    <x v="4"/>
    <x v="0"/>
    <n v="100"/>
    <x v="2"/>
    <x v="27"/>
    <n v="1"/>
    <n v="7.5798699999999997"/>
    <n v="0.15733800000000001"/>
    <n v="1.5530919999999999"/>
    <n v="5.7521999999999997E-2"/>
    <s v="6"/>
    <s v="scale_mpi_epyc_job_12129.out "/>
    <s v="scale_mpi_epyc_epyc006_2023-06-13_02-01-02.csv "/>
    <s v="e1 10000 100 100000 1 28"/>
    <n v="7.6442593181818159"/>
    <n v="0.10236925435301064"/>
    <n v="7.4395208094757947"/>
    <n v="7.8489978268878371"/>
    <x v="0"/>
  </r>
  <r>
    <x v="3"/>
    <x v="0"/>
    <n v="100"/>
    <x v="2"/>
    <x v="40"/>
    <n v="1"/>
    <n v="7.576492"/>
    <n v="0.18387300000000001"/>
    <n v="2.5905849999999999"/>
    <n v="6.4765000000000003E-2"/>
    <s v="2"/>
    <s v="scale_mpi_epyc_job_12148.out "/>
    <s v="scale_mpi_epyc_epyc002_2023-06-13_08-39-43.csv "/>
    <s v="e3 10000 100 100000 1 41"/>
    <n v="7.533937857142857"/>
    <n v="0.12913017588179737"/>
    <n v="7.2756775053792619"/>
    <n v="7.7921982089064521"/>
    <x v="0"/>
  </r>
  <r>
    <x v="4"/>
    <x v="0"/>
    <n v="100"/>
    <x v="2"/>
    <x v="27"/>
    <n v="1"/>
    <n v="7.5754999999999999"/>
    <n v="0.15112100000000001"/>
    <n v="1.1614690000000001"/>
    <n v="4.3017E-2"/>
    <s v="2"/>
    <s v="scale_mpi_epyc_job_12533.out "/>
    <s v="scale_mpi_epyc_epyc002_2023-06-15_02-53-43.csv "/>
    <s v="e1 10000 100 100000 1 28"/>
    <n v="7.6442593181818159"/>
    <n v="0.10236925435301064"/>
    <n v="7.4395208094757947"/>
    <n v="7.8489978268878371"/>
    <x v="0"/>
  </r>
  <r>
    <x v="4"/>
    <x v="0"/>
    <n v="100"/>
    <x v="2"/>
    <x v="27"/>
    <n v="1"/>
    <n v="7.5695480000000002"/>
    <n v="0.13738800000000001"/>
    <n v="1.214399"/>
    <n v="4.4977999999999997E-2"/>
    <s v="1"/>
    <s v="scale_mpi_epyc_job_12530.out "/>
    <s v="scale_mpi_epyc_epyc001.orfeo.hpc_2023-06-15_02-04-28.csv "/>
    <s v="e1 10000 100 100000 1 28"/>
    <n v="7.6442593181818159"/>
    <n v="0.10236925435301064"/>
    <n v="7.4395208094757947"/>
    <n v="7.8489978268878371"/>
    <x v="0"/>
  </r>
  <r>
    <x v="4"/>
    <x v="0"/>
    <n v="100"/>
    <x v="2"/>
    <x v="27"/>
    <n v="1"/>
    <n v="7.5690910000000002"/>
    <n v="0.12665000000000001"/>
    <n v="0.99246500000000004"/>
    <n v="3.6757999999999999E-2"/>
    <s v="1"/>
    <s v="scale_mpi_epyc_job_12335.out "/>
    <s v="scale_mpi_epyc_epyc001.orfeo.hpc_2023-06-14_12-28-13.csv "/>
    <s v="e1 10000 100 100000 1 28"/>
    <n v="7.6442593181818159"/>
    <n v="0.10236925435301064"/>
    <n v="7.4395208094757947"/>
    <n v="7.8489978268878371"/>
    <x v="0"/>
  </r>
  <r>
    <x v="0"/>
    <x v="0"/>
    <n v="100"/>
    <x v="0"/>
    <x v="59"/>
    <n v="1"/>
    <n v="284.91327699999999"/>
    <n v="23.702808999999998"/>
    <n v="95.403976999999998"/>
    <n v="1.6170169999999999"/>
    <s v="1"/>
    <s v="scale_mpi_epyc_job_12285.out "/>
    <s v="scale_mpi_epyc_epyc001.orfeo.hpc_2023-06-13_23-11-14.csv "/>
    <s v="e2 10000 100 1 1 60"/>
    <n v="314.40824500000002"/>
    <n v="78.027598300864057"/>
    <n v="158.35304839827191"/>
    <n v="470.46344160172816"/>
    <x v="0"/>
  </r>
  <r>
    <x v="4"/>
    <x v="0"/>
    <n v="100"/>
    <x v="2"/>
    <x v="28"/>
    <n v="1"/>
    <n v="7.5607150000000001"/>
    <n v="0.13389499999999999"/>
    <n v="1.165367"/>
    <n v="4.1619999999999997E-2"/>
    <s v="1"/>
    <s v="scale_mpi_epyc_job_12335.out "/>
    <s v="scale_mpi_epyc_epyc001.orfeo.hpc_2023-06-14_12-28-13.csv "/>
    <s v="e1 10000 100 100000 1 29"/>
    <n v="7.8912269999999998"/>
    <n v="2.1468001039700972"/>
    <n v="3.5976267920598053"/>
    <n v="12.184827207940195"/>
    <x v="0"/>
  </r>
  <r>
    <x v="3"/>
    <x v="0"/>
    <n v="100"/>
    <x v="2"/>
    <x v="39"/>
    <n v="1"/>
    <n v="7.5576449999999999"/>
    <n v="0.181342"/>
    <n v="2.799579"/>
    <n v="7.1784000000000001E-2"/>
    <s v="1"/>
    <s v="scale_mpi_epyc_job_12337.out "/>
    <s v="scale_mpi_epyc_epyc001.orfeo.hpc_2023-06-14_12-46-36.csv "/>
    <s v="e3 10000 100 100000 1 40"/>
    <n v="7.7223289285714287"/>
    <n v="0.16324507410050051"/>
    <n v="7.3958387803704273"/>
    <n v="8.0488190767724301"/>
    <x v="0"/>
  </r>
  <r>
    <x v="4"/>
    <x v="0"/>
    <n v="100"/>
    <x v="2"/>
    <x v="27"/>
    <n v="1"/>
    <n v="7.5558779999999999"/>
    <n v="0.13877300000000001"/>
    <n v="1.190909"/>
    <n v="4.4108000000000001E-2"/>
    <s v="6"/>
    <s v="scale_mpi_epyc_job_12526.out "/>
    <s v="scale_mpi_epyc_epyc006_2023-06-15_00-20-46.csv "/>
    <s v="e1 10000 100 100000 1 28"/>
    <n v="7.6442593181818159"/>
    <n v="0.10236925435301064"/>
    <n v="7.4395208094757947"/>
    <n v="7.8489978268878371"/>
    <x v="0"/>
  </r>
  <r>
    <x v="3"/>
    <x v="0"/>
    <n v="100"/>
    <x v="2"/>
    <x v="39"/>
    <n v="1"/>
    <n v="7.5556780000000003"/>
    <n v="0.153199"/>
    <n v="1.831518"/>
    <n v="4.6961999999999997E-2"/>
    <s v="2"/>
    <s v="scale_mpi_epyc_job_12148.out "/>
    <s v="scale_mpi_epyc_epyc002_2023-06-13_08-39-43.csv "/>
    <s v="e3 10000 100 100000 1 40"/>
    <n v="7.7223289285714287"/>
    <n v="0.16324507410050051"/>
    <n v="7.3958387803704273"/>
    <n v="8.0488190767724301"/>
    <x v="0"/>
  </r>
  <r>
    <x v="3"/>
    <x v="0"/>
    <n v="100"/>
    <x v="2"/>
    <x v="40"/>
    <n v="1"/>
    <n v="7.5552239999999999"/>
    <n v="0.146787"/>
    <n v="1.907492"/>
    <n v="4.7687E-2"/>
    <s v="1"/>
    <s v="scale_mpi_epyc_job_12337.out "/>
    <s v="scale_mpi_epyc_epyc001.orfeo.hpc_2023-06-14_12-46-36.csv "/>
    <s v="e3 10000 100 100000 1 41"/>
    <n v="7.533937857142857"/>
    <n v="0.12913017588179737"/>
    <n v="7.2756775053792619"/>
    <n v="7.7921982089064521"/>
    <x v="0"/>
  </r>
  <r>
    <x v="3"/>
    <x v="0"/>
    <n v="100"/>
    <x v="2"/>
    <x v="42"/>
    <n v="1"/>
    <n v="7.549207"/>
    <n v="0.159829"/>
    <n v="2.3620410000000001"/>
    <n v="5.6238999999999997E-2"/>
    <s v="5"/>
    <s v="scale_mpi_epyc_job_12329.out "/>
    <s v="scale_mpi_epyc_epyc005_2023-06-14_10-04-14.csv "/>
    <s v="e3 10000 100 100000 1 43"/>
    <n v="7.3308762142857145"/>
    <n v="0.12695726536698448"/>
    <n v="7.0769616835517457"/>
    <n v="7.5847907450196832"/>
    <x v="0"/>
  </r>
  <r>
    <x v="3"/>
    <x v="0"/>
    <n v="100"/>
    <x v="2"/>
    <x v="39"/>
    <n v="1"/>
    <n v="7.5473189999999999"/>
    <n v="0.151115"/>
    <n v="1.969767"/>
    <n v="5.0507000000000003E-2"/>
    <s v="2"/>
    <s v="scale_mpi_epyc_job_12148.out "/>
    <s v="scale_mpi_epyc_epyc002_2023-06-13_08-39-43.csv "/>
    <s v="e3 10000 100 100000 1 40"/>
    <n v="7.7223289285714287"/>
    <n v="0.16324507410050051"/>
    <n v="7.3958387803704273"/>
    <n v="8.0488190767724301"/>
    <x v="0"/>
  </r>
  <r>
    <x v="4"/>
    <x v="0"/>
    <n v="100"/>
    <x v="2"/>
    <x v="27"/>
    <n v="1"/>
    <n v="7.5470170000000003"/>
    <n v="0.13995299999999999"/>
    <n v="1.183441"/>
    <n v="4.3831000000000002E-2"/>
    <s v="2"/>
    <s v="scale_mpi_epyc_job_12253.out "/>
    <s v="scale_mpi_epyc_epyc002_2023-06-13_16-49-58.csv "/>
    <s v="e1 10000 100 100000 1 28"/>
    <n v="7.6442593181818159"/>
    <n v="0.10236925435301064"/>
    <n v="7.4395208094757947"/>
    <n v="7.8489978268878371"/>
    <x v="0"/>
  </r>
  <r>
    <x v="3"/>
    <x v="0"/>
    <n v="100"/>
    <x v="2"/>
    <x v="42"/>
    <n v="1"/>
    <n v="7.5405530000000001"/>
    <n v="0.29281499999999999"/>
    <n v="2.2243789999999999"/>
    <n v="5.2961000000000001E-2"/>
    <s v="7"/>
    <s v="scale_mpi_epyc_job_12139.out "/>
    <s v="scale_mpi_epyc_epyc007_2023-06-13_06-07-02.csv "/>
    <s v="e3 10000 100 100000 1 43"/>
    <n v="7.3308762142857145"/>
    <n v="0.12695726536698448"/>
    <n v="7.0769616835517457"/>
    <n v="7.5847907450196832"/>
    <x v="0"/>
  </r>
  <r>
    <x v="4"/>
    <x v="0"/>
    <n v="100"/>
    <x v="2"/>
    <x v="27"/>
    <n v="1"/>
    <n v="7.5338440000000002"/>
    <n v="0.15487799999999999"/>
    <n v="1.4864489999999999"/>
    <n v="5.5053999999999999E-2"/>
    <s v="5"/>
    <s v="scale_mpi_epyc_job_12146.out "/>
    <s v="scale_mpi_epyc_epyc005_2023-06-13_08-16-52.csv "/>
    <s v="e1 10000 100 100000 1 28"/>
    <n v="7.6442593181818159"/>
    <n v="0.10236925435301064"/>
    <n v="7.4395208094757947"/>
    <n v="7.8489978268878371"/>
    <x v="0"/>
  </r>
  <r>
    <x v="4"/>
    <x v="0"/>
    <n v="100"/>
    <x v="2"/>
    <x v="29"/>
    <n v="1"/>
    <n v="7.5318870000000002"/>
    <n v="0.31590699999999999"/>
    <n v="5.8404360000000004"/>
    <n v="0.20139399999999999"/>
    <s v="6"/>
    <s v="scale_mpi_epyc_job_12129.out "/>
    <s v="scale_mpi_epyc_epyc006_2023-06-13_02-01-02.csv "/>
    <s v="e1 10000 100 100000 1 30"/>
    <n v="7.2538345909090909"/>
    <n v="0.15638660570800317"/>
    <n v="6.9410613794930844"/>
    <n v="7.5666078023250973"/>
    <x v="0"/>
  </r>
  <r>
    <x v="0"/>
    <x v="0"/>
    <n v="100"/>
    <x v="0"/>
    <x v="59"/>
    <n v="1"/>
    <n v="277.16291799999999"/>
    <n v="14.388401999999999"/>
    <n v="64.833320000000001"/>
    <n v="1.09887"/>
    <s v="2"/>
    <s v="scale_mpi_epyc_job_13071.out "/>
    <s v="scale_mpi_epyc_epyc002_2023-06-17_22-13-38.csv "/>
    <s v="e2 10000 100 1 1 60"/>
    <n v="314.40824500000002"/>
    <n v="78.027598300864057"/>
    <n v="158.35304839827191"/>
    <n v="470.46344160172816"/>
    <x v="0"/>
  </r>
  <r>
    <x v="3"/>
    <x v="0"/>
    <n v="100"/>
    <x v="2"/>
    <x v="41"/>
    <n v="1"/>
    <n v="7.5259090000000004"/>
    <n v="0.17391699999999999"/>
    <n v="2.587942"/>
    <n v="6.3120999999999997E-2"/>
    <s v="1"/>
    <s v="scale_mpi_epyc_job_12333.out "/>
    <s v="scale_mpi_epyc_epyc001.orfeo.hpc_2023-06-14_12-04-14.csv "/>
    <s v="e3 10000 100 100000 1 42"/>
    <n v="7.374859857142857"/>
    <n v="0.1137521724502094"/>
    <n v="7.1473555122424379"/>
    <n v="7.602364202043276"/>
    <x v="0"/>
  </r>
  <r>
    <x v="3"/>
    <x v="0"/>
    <n v="100"/>
    <x v="2"/>
    <x v="41"/>
    <n v="1"/>
    <n v="7.5194369999999999"/>
    <n v="0.16958300000000001"/>
    <n v="2.5626440000000001"/>
    <n v="6.2504000000000004E-2"/>
    <s v="5"/>
    <s v="scale_mpi_epyc_job_12329.out "/>
    <s v="scale_mpi_epyc_epyc005_2023-06-14_10-04-14.csv "/>
    <s v="e3 10000 100 100000 1 42"/>
    <n v="7.374859857142857"/>
    <n v="0.1137521724502094"/>
    <n v="7.1473555122424379"/>
    <n v="7.602364202043276"/>
    <x v="0"/>
  </r>
  <r>
    <x v="4"/>
    <x v="0"/>
    <n v="100"/>
    <x v="2"/>
    <x v="27"/>
    <n v="1"/>
    <n v="7.5120240000000003"/>
    <n v="0.1588"/>
    <n v="1.6216809999999999"/>
    <n v="6.0061999999999997E-2"/>
    <s v="5"/>
    <s v="scale_mpi_epyc_job_12146.out "/>
    <s v="scale_mpi_epyc_epyc005_2023-06-13_08-16-52.csv "/>
    <s v="e1 10000 100 100000 1 28"/>
    <n v="7.6442593181818159"/>
    <n v="0.10236925435301064"/>
    <n v="7.4395208094757947"/>
    <n v="7.8489978268878371"/>
    <x v="0"/>
  </r>
  <r>
    <x v="3"/>
    <x v="0"/>
    <n v="100"/>
    <x v="2"/>
    <x v="39"/>
    <n v="1"/>
    <n v="7.5111109999999996"/>
    <n v="0.136818"/>
    <n v="1.650153"/>
    <n v="4.2312000000000002E-2"/>
    <s v="2"/>
    <s v="scale_mpi_epyc_job_12148.out "/>
    <s v="scale_mpi_epyc_epyc002_2023-06-13_08-39-43.csv "/>
    <s v="e3 10000 100 100000 1 40"/>
    <n v="7.7223289285714287"/>
    <n v="0.16324507410050051"/>
    <n v="7.3958387803704273"/>
    <n v="8.0488190767724301"/>
    <x v="0"/>
  </r>
  <r>
    <x v="3"/>
    <x v="0"/>
    <n v="100"/>
    <x v="2"/>
    <x v="40"/>
    <n v="1"/>
    <n v="7.5090529999999998"/>
    <n v="0.16803699999999999"/>
    <n v="2.4268480000000001"/>
    <n v="6.0671000000000003E-2"/>
    <s v="4"/>
    <s v="scale_mpi_epyc_job_12254.out "/>
    <s v="scale_mpi_epyc_epyc004_2023-06-13_16-57-59.csv "/>
    <s v="e3 10000 100 100000 1 41"/>
    <n v="7.533937857142857"/>
    <n v="0.12913017588179737"/>
    <n v="7.2756775053792619"/>
    <n v="7.7921982089064521"/>
    <x v="0"/>
  </r>
  <r>
    <x v="4"/>
    <x v="0"/>
    <n v="100"/>
    <x v="2"/>
    <x v="27"/>
    <n v="1"/>
    <n v="7.5051129999999997"/>
    <n v="0.153005"/>
    <n v="1.430795"/>
    <n v="5.2991999999999997E-2"/>
    <s v="1"/>
    <s v="scale_mpi_epyc_job_12530.out "/>
    <s v="scale_mpi_epyc_epyc001.orfeo.hpc_2023-06-15_02-04-28.csv "/>
    <s v="e1 10000 100 100000 1 28"/>
    <n v="7.6442593181818159"/>
    <n v="0.10236925435301064"/>
    <n v="7.4395208094757947"/>
    <n v="7.8489978268878371"/>
    <x v="0"/>
  </r>
  <r>
    <x v="4"/>
    <x v="0"/>
    <n v="100"/>
    <x v="2"/>
    <x v="27"/>
    <n v="1"/>
    <n v="7.504899"/>
    <n v="0.14505899999999999"/>
    <n v="1.267431"/>
    <n v="4.6941999999999998E-2"/>
    <s v="2"/>
    <s v="scale_mpi_epyc_job_12533.out "/>
    <s v="scale_mpi_epyc_epyc002_2023-06-15_02-53-43.csv "/>
    <s v="e1 10000 100 100000 1 28"/>
    <n v="7.6442593181818159"/>
    <n v="0.10236925435301064"/>
    <n v="7.4395208094757947"/>
    <n v="7.8489978268878371"/>
    <x v="0"/>
  </r>
  <r>
    <x v="3"/>
    <x v="0"/>
    <n v="100"/>
    <x v="2"/>
    <x v="44"/>
    <n v="1"/>
    <n v="7.5018750000000001"/>
    <n v="0.16876099999999999"/>
    <n v="2.8222160000000001"/>
    <n v="6.4141000000000004E-2"/>
    <s v="7"/>
    <s v="scale_mpi_epyc_job_12139.out "/>
    <s v="scale_mpi_epyc_epyc007_2023-06-13_06-07-02.csv "/>
    <s v="e3 10000 100 100000 1 45"/>
    <n v="7.1847531428571427"/>
    <n v="0.15911471223293297"/>
    <n v="6.8665237183912771"/>
    <n v="7.5029825673230084"/>
    <x v="0"/>
  </r>
  <r>
    <x v="3"/>
    <x v="0"/>
    <n v="100"/>
    <x v="2"/>
    <x v="43"/>
    <n v="1"/>
    <n v="7.5011609999999997"/>
    <n v="0.17621100000000001"/>
    <n v="2.3057729999999999"/>
    <n v="5.3622999999999997E-2"/>
    <s v="7"/>
    <s v="scale_mpi_epyc_job_12139.out "/>
    <s v="scale_mpi_epyc_epyc007_2023-06-13_06-07-02.csv "/>
    <s v="e3 10000 100 100000 1 44"/>
    <n v="7.2622446428571426"/>
    <n v="0.14712598651959985"/>
    <n v="6.9679926698179431"/>
    <n v="7.556496615896342"/>
    <x v="0"/>
  </r>
  <r>
    <x v="4"/>
    <x v="0"/>
    <n v="100"/>
    <x v="2"/>
    <x v="28"/>
    <n v="1"/>
    <n v="7.5004179999999998"/>
    <n v="0.14860799999999999"/>
    <n v="1.377947"/>
    <n v="4.9211999999999999E-2"/>
    <s v="6"/>
    <s v="scale_mpi_epyc_job_12129.out "/>
    <s v="scale_mpi_epyc_epyc006_2023-06-13_02-01-02.csv "/>
    <s v="e1 10000 100 100000 1 29"/>
    <n v="7.8912269999999998"/>
    <n v="2.1468001039700972"/>
    <n v="3.5976267920598053"/>
    <n v="12.184827207940195"/>
    <x v="0"/>
  </r>
  <r>
    <x v="1"/>
    <x v="0"/>
    <n v="100"/>
    <x v="2"/>
    <x v="11"/>
    <n v="1"/>
    <n v="226.72314399999999"/>
    <n v="0.214448"/>
    <n v="1.1608039999999999"/>
    <n v="0.105528"/>
    <s v="4"/>
    <s v="scale_mpi_epyc_job_12522.out "/>
    <s v="scale_mpi_epyc_epyc004_2023-06-14_23-09-34.csv "/>
    <s v="e0 10000 100 100000 1 12"/>
    <n v="226.36254049999999"/>
    <n v="0.1691338841753294"/>
    <n v="226.02427273164935"/>
    <n v="226.70080826835064"/>
    <x v="1"/>
  </r>
  <r>
    <x v="4"/>
    <x v="0"/>
    <n v="100"/>
    <x v="2"/>
    <x v="28"/>
    <n v="1"/>
    <n v="7.4993550000000004"/>
    <n v="0.14339299999999999"/>
    <n v="1.2057910000000001"/>
    <n v="4.3063999999999998E-2"/>
    <s v="5"/>
    <s v="scale_mpi_epyc_job_12146.out "/>
    <s v="scale_mpi_epyc_epyc005_2023-06-13_08-16-52.csv "/>
    <s v="e1 10000 100 100000 1 29"/>
    <n v="7.8912269999999998"/>
    <n v="2.1468001039700972"/>
    <n v="3.5976267920598053"/>
    <n v="12.184827207940195"/>
    <x v="0"/>
  </r>
  <r>
    <x v="3"/>
    <x v="0"/>
    <n v="100"/>
    <x v="2"/>
    <x v="43"/>
    <n v="1"/>
    <n v="7.4992989999999997"/>
    <n v="0.31085099999999999"/>
    <n v="2.7176010000000002"/>
    <n v="6.3200000000000006E-2"/>
    <s v="4"/>
    <s v="scale_mpi_epyc_job_12254.out "/>
    <s v="scale_mpi_epyc_epyc004_2023-06-13_16-57-59.csv "/>
    <s v="e3 10000 100 100000 1 44"/>
    <n v="7.2622446428571426"/>
    <n v="0.14712598651959985"/>
    <n v="6.9679926698179431"/>
    <n v="7.556496615896342"/>
    <x v="0"/>
  </r>
  <r>
    <x v="3"/>
    <x v="0"/>
    <n v="100"/>
    <x v="2"/>
    <x v="40"/>
    <n v="1"/>
    <n v="7.4756600000000004"/>
    <n v="0.17343900000000001"/>
    <n v="3.2138819999999999"/>
    <n v="8.0347000000000002E-2"/>
    <s v="2"/>
    <s v="scale_mpi_epyc_job_12148.out "/>
    <s v="scale_mpi_epyc_epyc002_2023-06-13_08-39-43.csv "/>
    <s v="e3 10000 100 100000 1 41"/>
    <n v="7.533937857142857"/>
    <n v="0.12913017588179737"/>
    <n v="7.2756775053792619"/>
    <n v="7.7921982089064521"/>
    <x v="0"/>
  </r>
  <r>
    <x v="3"/>
    <x v="0"/>
    <n v="100"/>
    <x v="2"/>
    <x v="43"/>
    <n v="1"/>
    <n v="7.4700369999999996"/>
    <n v="0.18831899999999999"/>
    <n v="2.8736899999999999"/>
    <n v="6.6830000000000001E-2"/>
    <s v="2"/>
    <s v="scale_mpi_epyc_job_12148.out "/>
    <s v="scale_mpi_epyc_epyc002_2023-06-13_08-39-43.csv "/>
    <s v="e3 10000 100 100000 1 44"/>
    <n v="7.2622446428571426"/>
    <n v="0.14712598651959985"/>
    <n v="6.9679926698179431"/>
    <n v="7.556496615896342"/>
    <x v="0"/>
  </r>
  <r>
    <x v="3"/>
    <x v="0"/>
    <n v="100"/>
    <x v="2"/>
    <x v="42"/>
    <n v="1"/>
    <n v="7.4651389999999997"/>
    <n v="0.15561"/>
    <n v="2.3803169999999998"/>
    <n v="5.6674000000000002E-2"/>
    <s v="4"/>
    <s v="scale_mpi_epyc_job_12254.out "/>
    <s v="scale_mpi_epyc_epyc004_2023-06-13_16-57-59.csv "/>
    <s v="e3 10000 100 100000 1 43"/>
    <n v="7.3308762142857145"/>
    <n v="0.12695726536698448"/>
    <n v="7.0769616835517457"/>
    <n v="7.5847907450196832"/>
    <x v="0"/>
  </r>
  <r>
    <x v="3"/>
    <x v="0"/>
    <n v="100"/>
    <x v="2"/>
    <x v="40"/>
    <n v="1"/>
    <n v="7.4594040000000001"/>
    <n v="0.15325800000000001"/>
    <n v="2.2986800000000001"/>
    <n v="5.7466999999999997E-2"/>
    <s v="2"/>
    <s v="scale_mpi_epyc_job_12148.out "/>
    <s v="scale_mpi_epyc_epyc002_2023-06-13_08-39-43.csv "/>
    <s v="e3 10000 100 100000 1 41"/>
    <n v="7.533937857142857"/>
    <n v="0.12913017588179737"/>
    <n v="7.2756775053792619"/>
    <n v="7.7921982089064521"/>
    <x v="0"/>
  </r>
  <r>
    <x v="3"/>
    <x v="0"/>
    <n v="100"/>
    <x v="2"/>
    <x v="40"/>
    <n v="1"/>
    <n v="7.4554419999999997"/>
    <n v="0.16777400000000001"/>
    <n v="2.498945"/>
    <n v="6.2474000000000002E-2"/>
    <s v="7"/>
    <s v="scale_mpi_epyc_job_12139.out "/>
    <s v="scale_mpi_epyc_epyc007_2023-06-13_06-07-02.csv "/>
    <s v="e3 10000 100 100000 1 41"/>
    <n v="7.533937857142857"/>
    <n v="0.12913017588179737"/>
    <n v="7.2756775053792619"/>
    <n v="7.7921982089064521"/>
    <x v="0"/>
  </r>
  <r>
    <x v="3"/>
    <x v="0"/>
    <n v="100"/>
    <x v="2"/>
    <x v="40"/>
    <n v="1"/>
    <n v="7.4525360000000003"/>
    <n v="0.15885199999999999"/>
    <n v="2.3513160000000002"/>
    <n v="5.8783000000000002E-2"/>
    <s v="1"/>
    <s v="scale_mpi_epyc_job_12333.out "/>
    <s v="scale_mpi_epyc_epyc001.orfeo.hpc_2023-06-14_12-04-14.csv "/>
    <s v="e3 10000 100 100000 1 41"/>
    <n v="7.533937857142857"/>
    <n v="0.12913017588179737"/>
    <n v="7.2756775053792619"/>
    <n v="7.7921982089064521"/>
    <x v="0"/>
  </r>
  <r>
    <x v="3"/>
    <x v="0"/>
    <n v="100"/>
    <x v="2"/>
    <x v="40"/>
    <n v="1"/>
    <n v="7.4468709999999998"/>
    <n v="0.16527700000000001"/>
    <n v="2.077804"/>
    <n v="5.1944999999999998E-2"/>
    <s v="7"/>
    <s v="scale_mpi_epyc_job_12139.out "/>
    <s v="scale_mpi_epyc_epyc007_2023-06-13_06-07-02.csv "/>
    <s v="e3 10000 100 100000 1 41"/>
    <n v="7.533937857142857"/>
    <n v="0.12913017588179737"/>
    <n v="7.2756775053792619"/>
    <n v="7.7921982089064521"/>
    <x v="0"/>
  </r>
  <r>
    <x v="3"/>
    <x v="0"/>
    <n v="100"/>
    <x v="2"/>
    <x v="42"/>
    <n v="1"/>
    <n v="7.4345049999999997"/>
    <n v="0.157364"/>
    <n v="2.3148070000000001"/>
    <n v="5.5114000000000003E-2"/>
    <s v="2"/>
    <s v="scale_mpi_epyc_job_12148.out "/>
    <s v="scale_mpi_epyc_epyc002_2023-06-13_08-39-43.csv "/>
    <s v="e3 10000 100 100000 1 43"/>
    <n v="7.3308762142857145"/>
    <n v="0.12695726536698448"/>
    <n v="7.0769616835517457"/>
    <n v="7.5847907450196832"/>
    <x v="0"/>
  </r>
  <r>
    <x v="4"/>
    <x v="0"/>
    <n v="100"/>
    <x v="2"/>
    <x v="31"/>
    <n v="1"/>
    <n v="7.4330290000000003"/>
    <n v="0.54070600000000002"/>
    <n v="3.5514640000000002"/>
    <n v="0.114563"/>
    <s v="6"/>
    <s v="scale_mpi_epyc_job_12129.out "/>
    <s v="scale_mpi_epyc_epyc006_2023-06-13_02-01-02.csv "/>
    <s v="e1 10000 100 100000 1 32"/>
    <n v="7.0451463181818186"/>
    <n v="0.22693956984311678"/>
    <n v="6.5912671784955847"/>
    <n v="7.4990254578680524"/>
    <x v="0"/>
  </r>
  <r>
    <x v="4"/>
    <x v="0"/>
    <n v="100"/>
    <x v="2"/>
    <x v="29"/>
    <n v="1"/>
    <n v="7.432976"/>
    <n v="0.15373500000000001"/>
    <n v="1.5354410000000001"/>
    <n v="5.2946E-2"/>
    <s v="1"/>
    <s v="scale_mpi_epyc_job_12335.out "/>
    <s v="scale_mpi_epyc_epyc001.orfeo.hpc_2023-06-14_12-28-13.csv "/>
    <s v="e1 10000 100 100000 1 30"/>
    <n v="7.2538345909090909"/>
    <n v="0.15638660570800317"/>
    <n v="6.9410613794930844"/>
    <n v="7.5666078023250973"/>
    <x v="0"/>
  </r>
  <r>
    <x v="3"/>
    <x v="0"/>
    <n v="100"/>
    <x v="2"/>
    <x v="44"/>
    <n v="1"/>
    <n v="7.4326020000000002"/>
    <n v="0.165716"/>
    <n v="2.7575379999999998"/>
    <n v="6.2671000000000004E-2"/>
    <s v="2"/>
    <s v="scale_mpi_epyc_job_12148.out "/>
    <s v="scale_mpi_epyc_epyc002_2023-06-13_08-39-43.csv "/>
    <s v="e3 10000 100 100000 1 45"/>
    <n v="7.1847531428571427"/>
    <n v="0.15911471223293297"/>
    <n v="6.8665237183912771"/>
    <n v="7.5029825673230084"/>
    <x v="0"/>
  </r>
  <r>
    <x v="3"/>
    <x v="0"/>
    <n v="100"/>
    <x v="2"/>
    <x v="41"/>
    <n v="1"/>
    <n v="7.4229399999999996"/>
    <n v="0.15398100000000001"/>
    <n v="1.8150010000000001"/>
    <n v="4.4268000000000002E-2"/>
    <s v="2"/>
    <s v="scale_mpi_epyc_job_12148.out "/>
    <s v="scale_mpi_epyc_epyc002_2023-06-13_08-39-43.csv "/>
    <s v="e3 10000 100 100000 1 42"/>
    <n v="7.374859857142857"/>
    <n v="0.1137521724502094"/>
    <n v="7.1473555122424379"/>
    <n v="7.602364202043276"/>
    <x v="0"/>
  </r>
  <r>
    <x v="3"/>
    <x v="0"/>
    <n v="100"/>
    <x v="2"/>
    <x v="40"/>
    <n v="1"/>
    <n v="7.4155470000000001"/>
    <n v="0.15479200000000001"/>
    <n v="1.765547"/>
    <n v="4.4138999999999998E-2"/>
    <s v="2"/>
    <s v="scale_mpi_epyc_job_12148.out "/>
    <s v="scale_mpi_epyc_epyc002_2023-06-13_08-39-43.csv "/>
    <s v="e3 10000 100 100000 1 41"/>
    <n v="7.533937857142857"/>
    <n v="0.12913017588179737"/>
    <n v="7.2756775053792619"/>
    <n v="7.7921982089064521"/>
    <x v="0"/>
  </r>
  <r>
    <x v="4"/>
    <x v="0"/>
    <n v="100"/>
    <x v="2"/>
    <x v="28"/>
    <n v="1"/>
    <n v="7.4138590000000004"/>
    <n v="0.15321299999999999"/>
    <n v="1.391343"/>
    <n v="4.9690999999999999E-2"/>
    <s v="8"/>
    <s v="scale_mpi_epyc_job_12327.out "/>
    <s v="scale_mpi_epyc_epyc008_2023-06-14_10-04-01.csv "/>
    <s v="e1 10000 100 100000 1 29"/>
    <n v="7.8912269999999998"/>
    <n v="2.1468001039700972"/>
    <n v="3.5976267920598053"/>
    <n v="12.184827207940195"/>
    <x v="0"/>
  </r>
  <r>
    <x v="4"/>
    <x v="0"/>
    <n v="100"/>
    <x v="2"/>
    <x v="29"/>
    <n v="1"/>
    <n v="7.4111019999999996"/>
    <n v="0.156806"/>
    <n v="1.7262390000000001"/>
    <n v="5.9525000000000002E-2"/>
    <s v="5"/>
    <s v="scale_mpi_epyc_job_12331.out "/>
    <s v="scale_mpi_epyc_epyc005_2023-06-14_10-28-05.csv "/>
    <s v="e1 10000 100 100000 1 30"/>
    <n v="7.2538345909090909"/>
    <n v="0.15638660570800317"/>
    <n v="6.9410613794930844"/>
    <n v="7.5666078023250973"/>
    <x v="0"/>
  </r>
  <r>
    <x v="4"/>
    <x v="0"/>
    <n v="100"/>
    <x v="2"/>
    <x v="28"/>
    <n v="1"/>
    <n v="7.4069839999999996"/>
    <n v="0.15670500000000001"/>
    <n v="1.455457"/>
    <n v="5.1980999999999999E-2"/>
    <s v="5"/>
    <s v="scale_mpi_epyc_job_12146.out "/>
    <s v="scale_mpi_epyc_epyc005_2023-06-13_08-16-52.csv "/>
    <s v="e1 10000 100 100000 1 29"/>
    <n v="7.8912269999999998"/>
    <n v="2.1468001039700972"/>
    <n v="3.5976267920598053"/>
    <n v="12.184827207940195"/>
    <x v="0"/>
  </r>
  <r>
    <x v="3"/>
    <x v="0"/>
    <n v="100"/>
    <x v="2"/>
    <x v="43"/>
    <n v="1"/>
    <n v="7.3986359999999998"/>
    <n v="0.16306899999999999"/>
    <n v="2.528092"/>
    <n v="5.8792999999999998E-2"/>
    <s v="2"/>
    <s v="scale_mpi_epyc_job_12148.out "/>
    <s v="scale_mpi_epyc_epyc002_2023-06-13_08-39-43.csv "/>
    <s v="e3 10000 100 100000 1 44"/>
    <n v="7.2622446428571426"/>
    <n v="0.14712598651959985"/>
    <n v="6.9679926698179431"/>
    <n v="7.556496615896342"/>
    <x v="0"/>
  </r>
  <r>
    <x v="3"/>
    <x v="0"/>
    <n v="100"/>
    <x v="2"/>
    <x v="40"/>
    <n v="1"/>
    <n v="7.3954069999999996"/>
    <n v="0.159918"/>
    <n v="1.820244"/>
    <n v="4.5505999999999998E-2"/>
    <s v="7"/>
    <s v="scale_mpi_epyc_job_12504.out "/>
    <s v="scale_mpi_epyc_epyc007_2023-06-14_18-51-36.csv "/>
    <s v="e3 10000 100 100000 1 41"/>
    <n v="7.533937857142857"/>
    <n v="0.12913017588179737"/>
    <n v="7.2756775053792619"/>
    <n v="7.7921982089064521"/>
    <x v="0"/>
  </r>
  <r>
    <x v="4"/>
    <x v="0"/>
    <n v="100"/>
    <x v="2"/>
    <x v="28"/>
    <n v="1"/>
    <n v="7.3909120000000001"/>
    <n v="0.12786900000000001"/>
    <n v="1.0386569999999999"/>
    <n v="3.7095000000000003E-2"/>
    <s v="2"/>
    <s v="scale_mpi_epyc_job_12533.out "/>
    <s v="scale_mpi_epyc_epyc002_2023-06-15_02-53-43.csv "/>
    <s v="e1 10000 100 100000 1 29"/>
    <n v="7.8912269999999998"/>
    <n v="2.1468001039700972"/>
    <n v="3.5976267920598053"/>
    <n v="12.184827207940195"/>
    <x v="0"/>
  </r>
  <r>
    <x v="4"/>
    <x v="0"/>
    <n v="100"/>
    <x v="2"/>
    <x v="28"/>
    <n v="1"/>
    <n v="7.389977"/>
    <n v="0.15817800000000001"/>
    <n v="1.6014090000000001"/>
    <n v="5.7193000000000001E-2"/>
    <s v="5"/>
    <s v="scale_mpi_epyc_job_12146.out "/>
    <s v="scale_mpi_epyc_epyc005_2023-06-13_08-16-52.csv "/>
    <s v="e1 10000 100 100000 1 29"/>
    <n v="7.8912269999999998"/>
    <n v="2.1468001039700972"/>
    <n v="3.5976267920598053"/>
    <n v="12.184827207940195"/>
    <x v="0"/>
  </r>
  <r>
    <x v="4"/>
    <x v="0"/>
    <n v="100"/>
    <x v="2"/>
    <x v="29"/>
    <n v="1"/>
    <n v="7.3878110000000001"/>
    <n v="0.15368699999999999"/>
    <n v="1.6612439999999999"/>
    <n v="5.7284000000000002E-2"/>
    <s v="5"/>
    <s v="scale_mpi_epyc_job_12146.out "/>
    <s v="scale_mpi_epyc_epyc005_2023-06-13_08-16-52.csv "/>
    <s v="e1 10000 100 100000 1 30"/>
    <n v="7.2538345909090909"/>
    <n v="0.15638660570800317"/>
    <n v="6.9410613794930844"/>
    <n v="7.5666078023250973"/>
    <x v="0"/>
  </r>
  <r>
    <x v="4"/>
    <x v="0"/>
    <n v="100"/>
    <x v="2"/>
    <x v="28"/>
    <n v="1"/>
    <n v="7.3801730000000001"/>
    <n v="0.13003999999999999"/>
    <n v="1.0155209999999999"/>
    <n v="3.6269000000000003E-2"/>
    <s v="6"/>
    <s v="scale_mpi_epyc_job_12180.out "/>
    <s v="scale_mpi_epyc_epyc006_2023-06-13_10-24-13.csv "/>
    <s v="e1 10000 100 100000 1 29"/>
    <n v="7.8912269999999998"/>
    <n v="2.1468001039700972"/>
    <n v="3.5976267920598053"/>
    <n v="12.184827207940195"/>
    <x v="0"/>
  </r>
  <r>
    <x v="3"/>
    <x v="0"/>
    <n v="100"/>
    <x v="2"/>
    <x v="42"/>
    <n v="1"/>
    <n v="7.3779839999999997"/>
    <n v="0.164993"/>
    <n v="2.3494959999999998"/>
    <n v="5.5939999999999997E-2"/>
    <s v="7"/>
    <s v="scale_mpi_epyc_job_12139.out "/>
    <s v="scale_mpi_epyc_epyc007_2023-06-13_06-07-02.csv "/>
    <s v="e3 10000 100 100000 1 43"/>
    <n v="7.3308762142857145"/>
    <n v="0.12695726536698448"/>
    <n v="7.0769616835517457"/>
    <n v="7.5847907450196832"/>
    <x v="0"/>
  </r>
  <r>
    <x v="4"/>
    <x v="0"/>
    <n v="100"/>
    <x v="2"/>
    <x v="28"/>
    <n v="1"/>
    <n v="7.3772279999999997"/>
    <n v="0.13572899999999999"/>
    <n v="1.1176189999999999"/>
    <n v="3.9914999999999999E-2"/>
    <s v="5"/>
    <s v="scale_mpi_epyc_job_12146.out "/>
    <s v="scale_mpi_epyc_epyc005_2023-06-13_08-16-52.csv "/>
    <s v="e1 10000 100 100000 1 29"/>
    <n v="7.8912269999999998"/>
    <n v="2.1468001039700972"/>
    <n v="3.5976267920598053"/>
    <n v="12.184827207940195"/>
    <x v="0"/>
  </r>
  <r>
    <x v="3"/>
    <x v="0"/>
    <n v="100"/>
    <x v="2"/>
    <x v="45"/>
    <n v="1"/>
    <n v="7.376538"/>
    <n v="0.17743999999999999"/>
    <n v="3.196984"/>
    <n v="7.1043999999999996E-2"/>
    <s v="2"/>
    <s v="scale_mpi_epyc_job_12148.out "/>
    <s v="scale_mpi_epyc_epyc002_2023-06-13_08-39-43.csv "/>
    <s v="e3 10000 100 100000 1 46"/>
    <n v="7.1501050000000008"/>
    <n v="0.18332028252094787"/>
    <n v="6.7834644349581055"/>
    <n v="7.5167455650418962"/>
    <x v="0"/>
  </r>
  <r>
    <x v="4"/>
    <x v="0"/>
    <n v="100"/>
    <x v="2"/>
    <x v="28"/>
    <n v="1"/>
    <n v="7.3727309999999999"/>
    <n v="0.12634899999999999"/>
    <n v="0.984545"/>
    <n v="3.5161999999999999E-2"/>
    <s v="6"/>
    <s v="scale_mpi_epyc_job_12526.out "/>
    <s v="scale_mpi_epyc_epyc006_2023-06-15_00-20-46.csv "/>
    <s v="e1 10000 100 100000 1 29"/>
    <n v="7.8912269999999998"/>
    <n v="2.1468001039700972"/>
    <n v="3.5976267920598053"/>
    <n v="12.184827207940195"/>
    <x v="0"/>
  </r>
  <r>
    <x v="4"/>
    <x v="0"/>
    <n v="100"/>
    <x v="2"/>
    <x v="28"/>
    <n v="1"/>
    <n v="7.3710370000000003"/>
    <n v="0.19483900000000001"/>
    <n v="2.5828630000000001"/>
    <n v="9.2244999999999994E-2"/>
    <s v="1"/>
    <s v="scale_mpi_epyc_job_12530.out "/>
    <s v="scale_mpi_epyc_epyc001.orfeo.hpc_2023-06-15_02-04-28.csv "/>
    <s v="e1 10000 100 100000 1 29"/>
    <n v="7.8912269999999998"/>
    <n v="2.1468001039700972"/>
    <n v="3.5976267920598053"/>
    <n v="12.184827207940195"/>
    <x v="0"/>
  </r>
  <r>
    <x v="3"/>
    <x v="0"/>
    <n v="100"/>
    <x v="2"/>
    <x v="44"/>
    <n v="1"/>
    <n v="7.3708850000000004"/>
    <n v="0.16503699999999999"/>
    <n v="2.3076059999999998"/>
    <n v="5.2446E-2"/>
    <s v="5"/>
    <s v="scale_mpi_epyc_job_12329.out "/>
    <s v="scale_mpi_epyc_epyc005_2023-06-14_10-04-14.csv "/>
    <s v="e3 10000 100 100000 1 45"/>
    <n v="7.1847531428571427"/>
    <n v="0.15911471223293297"/>
    <n v="6.8665237183912771"/>
    <n v="7.5029825673230084"/>
    <x v="0"/>
  </r>
  <r>
    <x v="3"/>
    <x v="0"/>
    <n v="100"/>
    <x v="2"/>
    <x v="41"/>
    <n v="1"/>
    <n v="7.3655330000000001"/>
    <n v="0.16175999999999999"/>
    <n v="2.0110049999999999"/>
    <n v="4.9049000000000002E-2"/>
    <s v="2"/>
    <s v="scale_mpi_epyc_job_12148.out "/>
    <s v="scale_mpi_epyc_epyc002_2023-06-13_08-39-43.csv "/>
    <s v="e3 10000 100 100000 1 42"/>
    <n v="7.374859857142857"/>
    <n v="0.1137521724502094"/>
    <n v="7.1473555122424379"/>
    <n v="7.602364202043276"/>
    <x v="0"/>
  </r>
  <r>
    <x v="4"/>
    <x v="0"/>
    <n v="100"/>
    <x v="2"/>
    <x v="28"/>
    <n v="1"/>
    <n v="7.3649290000000001"/>
    <n v="0.149674"/>
    <n v="1.334638"/>
    <n v="4.7666E-2"/>
    <s v="5"/>
    <s v="scale_mpi_epyc_job_12146.out "/>
    <s v="scale_mpi_epyc_epyc005_2023-06-13_08-16-52.csv "/>
    <s v="e1 10000 100 100000 1 29"/>
    <n v="7.8912269999999998"/>
    <n v="2.1468001039700972"/>
    <n v="3.5976267920598053"/>
    <n v="12.184827207940195"/>
    <x v="0"/>
  </r>
  <r>
    <x v="4"/>
    <x v="0"/>
    <n v="100"/>
    <x v="2"/>
    <x v="28"/>
    <n v="1"/>
    <n v="7.363111"/>
    <n v="0.14726300000000001"/>
    <n v="1.4420949999999999"/>
    <n v="5.1503E-2"/>
    <s v="6"/>
    <s v="scale_mpi_epyc_job_12526.out "/>
    <s v="scale_mpi_epyc_epyc006_2023-06-15_00-20-46.csv "/>
    <s v="e1 10000 100 100000 1 29"/>
    <n v="7.8912269999999998"/>
    <n v="2.1468001039700972"/>
    <n v="3.5976267920598053"/>
    <n v="12.184827207940195"/>
    <x v="0"/>
  </r>
  <r>
    <x v="3"/>
    <x v="0"/>
    <n v="100"/>
    <x v="2"/>
    <x v="44"/>
    <n v="1"/>
    <n v="7.3504339999999999"/>
    <n v="0.17263500000000001"/>
    <n v="2.7531970000000001"/>
    <n v="6.2573000000000004E-2"/>
    <s v="4"/>
    <s v="scale_mpi_epyc_job_12254.out "/>
    <s v="scale_mpi_epyc_epyc004_2023-06-13_16-57-59.csv "/>
    <s v="e3 10000 100 100000 1 45"/>
    <n v="7.1847531428571427"/>
    <n v="0.15911471223293297"/>
    <n v="6.8665237183912771"/>
    <n v="7.5029825673230084"/>
    <x v="0"/>
  </r>
  <r>
    <x v="4"/>
    <x v="0"/>
    <n v="100"/>
    <x v="2"/>
    <x v="31"/>
    <n v="1"/>
    <n v="7.3469990000000003"/>
    <n v="0.47800300000000001"/>
    <n v="5.0539139999999998"/>
    <n v="0.16302900000000001"/>
    <s v="6"/>
    <s v="scale_mpi_epyc_job_12129.out "/>
    <s v="scale_mpi_epyc_epyc006_2023-06-13_02-01-02.csv "/>
    <s v="e1 10000 100 100000 1 32"/>
    <n v="7.0451463181818186"/>
    <n v="0.22693956984311678"/>
    <n v="6.5912671784955847"/>
    <n v="7.4990254578680524"/>
    <x v="0"/>
  </r>
  <r>
    <x v="3"/>
    <x v="0"/>
    <n v="100"/>
    <x v="2"/>
    <x v="42"/>
    <n v="1"/>
    <n v="7.3357530000000004"/>
    <n v="0.16842799999999999"/>
    <n v="1.950242"/>
    <n v="4.6434000000000003E-2"/>
    <s v="7"/>
    <s v="scale_mpi_epyc_job_12139.out "/>
    <s v="scale_mpi_epyc_epyc007_2023-06-13_06-07-02.csv "/>
    <s v="e3 10000 100 100000 1 43"/>
    <n v="7.3308762142857145"/>
    <n v="0.12695726536698448"/>
    <n v="7.0769616835517457"/>
    <n v="7.5847907450196832"/>
    <x v="0"/>
  </r>
  <r>
    <x v="3"/>
    <x v="0"/>
    <n v="100"/>
    <x v="2"/>
    <x v="41"/>
    <n v="1"/>
    <n v="7.3350770000000001"/>
    <n v="0.154529"/>
    <n v="2.0270160000000002"/>
    <n v="4.9438999999999997E-2"/>
    <s v="7"/>
    <s v="scale_mpi_epyc_job_12139.out "/>
    <s v="scale_mpi_epyc_epyc007_2023-06-13_06-07-02.csv "/>
    <s v="e3 10000 100 100000 1 42"/>
    <n v="7.374859857142857"/>
    <n v="0.1137521724502094"/>
    <n v="7.1473555122424379"/>
    <n v="7.602364202043276"/>
    <x v="0"/>
  </r>
  <r>
    <x v="3"/>
    <x v="0"/>
    <n v="100"/>
    <x v="2"/>
    <x v="42"/>
    <n v="1"/>
    <n v="7.3252309999999996"/>
    <n v="0.185394"/>
    <n v="2.9688300000000001"/>
    <n v="7.0685999999999999E-2"/>
    <s v="1"/>
    <s v="scale_mpi_epyc_job_12333.out "/>
    <s v="scale_mpi_epyc_epyc001.orfeo.hpc_2023-06-14_12-04-14.csv "/>
    <s v="e3 10000 100 100000 1 43"/>
    <n v="7.3308762142857145"/>
    <n v="0.12695726536698448"/>
    <n v="7.0769616835517457"/>
    <n v="7.5847907450196832"/>
    <x v="0"/>
  </r>
  <r>
    <x v="3"/>
    <x v="0"/>
    <n v="100"/>
    <x v="2"/>
    <x v="41"/>
    <n v="1"/>
    <n v="7.3239599999999996"/>
    <n v="0.17193800000000001"/>
    <n v="2.4012799999999999"/>
    <n v="5.8568000000000002E-2"/>
    <s v="2"/>
    <s v="scale_mpi_epyc_job_12148.out "/>
    <s v="scale_mpi_epyc_epyc002_2023-06-13_08-39-43.csv "/>
    <s v="e3 10000 100 100000 1 42"/>
    <n v="7.374859857142857"/>
    <n v="0.1137521724502094"/>
    <n v="7.1473555122424379"/>
    <n v="7.602364202043276"/>
    <x v="0"/>
  </r>
  <r>
    <x v="4"/>
    <x v="0"/>
    <n v="100"/>
    <x v="2"/>
    <x v="28"/>
    <n v="1"/>
    <n v="7.3218769999999997"/>
    <n v="0.14601500000000001"/>
    <n v="1.2196089999999999"/>
    <n v="4.3556999999999998E-2"/>
    <s v="6"/>
    <s v="scale_mpi_epyc_job_12526.out "/>
    <s v="scale_mpi_epyc_epyc006_2023-06-15_00-20-46.csv "/>
    <s v="e1 10000 100 100000 1 29"/>
    <n v="7.8912269999999998"/>
    <n v="2.1468001039700972"/>
    <n v="3.5976267920598053"/>
    <n v="12.184827207940195"/>
    <x v="0"/>
  </r>
  <r>
    <x v="3"/>
    <x v="0"/>
    <n v="100"/>
    <x v="2"/>
    <x v="41"/>
    <n v="1"/>
    <n v="7.3208489999999999"/>
    <n v="0.18143999999999999"/>
    <n v="2.44129"/>
    <n v="5.9544E-2"/>
    <s v="7"/>
    <s v="scale_mpi_epyc_job_12139.out "/>
    <s v="scale_mpi_epyc_epyc007_2023-06-13_06-07-02.csv "/>
    <s v="e3 10000 100 100000 1 42"/>
    <n v="7.374859857142857"/>
    <n v="0.1137521724502094"/>
    <n v="7.1473555122424379"/>
    <n v="7.602364202043276"/>
    <x v="0"/>
  </r>
  <r>
    <x v="3"/>
    <x v="0"/>
    <n v="100"/>
    <x v="2"/>
    <x v="42"/>
    <n v="1"/>
    <n v="7.3185419999999999"/>
    <n v="0.15340400000000001"/>
    <n v="2.2454200000000002"/>
    <n v="5.3462000000000003E-2"/>
    <s v="7"/>
    <s v="scale_mpi_epyc_job_12504.out "/>
    <s v="scale_mpi_epyc_epyc007_2023-06-14_18-51-36.csv "/>
    <s v="e3 10000 100 100000 1 43"/>
    <n v="7.3308762142857145"/>
    <n v="0.12695726536698448"/>
    <n v="7.0769616835517457"/>
    <n v="7.5847907450196832"/>
    <x v="0"/>
  </r>
  <r>
    <x v="3"/>
    <x v="0"/>
    <n v="100"/>
    <x v="2"/>
    <x v="42"/>
    <n v="1"/>
    <n v="7.3143849999999997"/>
    <n v="0.141123"/>
    <n v="1.9396990000000001"/>
    <n v="4.6183000000000002E-2"/>
    <s v="7"/>
    <s v="scale_mpi_epyc_job_12139.out "/>
    <s v="scale_mpi_epyc_epyc007_2023-06-13_06-07-02.csv "/>
    <s v="e3 10000 100 100000 1 43"/>
    <n v="7.3308762142857145"/>
    <n v="0.12695726536698448"/>
    <n v="7.0769616835517457"/>
    <n v="7.5847907450196832"/>
    <x v="0"/>
  </r>
  <r>
    <x v="3"/>
    <x v="0"/>
    <n v="100"/>
    <x v="2"/>
    <x v="41"/>
    <n v="1"/>
    <n v="7.3104930000000001"/>
    <n v="0.17358699999999999"/>
    <n v="2.4744700000000002"/>
    <n v="6.0352999999999997E-2"/>
    <s v="7"/>
    <s v="scale_mpi_epyc_job_12139.out "/>
    <s v="scale_mpi_epyc_epyc007_2023-06-13_06-07-02.csv "/>
    <s v="e3 10000 100 100000 1 42"/>
    <n v="7.374859857142857"/>
    <n v="0.1137521724502094"/>
    <n v="7.1473555122424379"/>
    <n v="7.602364202043276"/>
    <x v="0"/>
  </r>
  <r>
    <x v="3"/>
    <x v="0"/>
    <n v="100"/>
    <x v="2"/>
    <x v="41"/>
    <n v="1"/>
    <n v="7.3096180000000004"/>
    <n v="0.17017299999999999"/>
    <n v="2.375912"/>
    <n v="5.7949000000000001E-2"/>
    <s v="4"/>
    <s v="scale_mpi_epyc_job_12254.out "/>
    <s v="scale_mpi_epyc_epyc004_2023-06-13_16-57-59.csv "/>
    <s v="e3 10000 100 100000 1 42"/>
    <n v="7.374859857142857"/>
    <n v="0.1137521724502094"/>
    <n v="7.1473555122424379"/>
    <n v="7.602364202043276"/>
    <x v="0"/>
  </r>
  <r>
    <x v="4"/>
    <x v="0"/>
    <n v="100"/>
    <x v="2"/>
    <x v="28"/>
    <n v="1"/>
    <n v="7.3070040000000001"/>
    <n v="0.160687"/>
    <n v="0.95274000000000003"/>
    <n v="3.4026000000000001E-2"/>
    <s v="1"/>
    <s v="scale_mpi_epyc_job_12530.out "/>
    <s v="scale_mpi_epyc_epyc001.orfeo.hpc_2023-06-15_02-04-28.csv "/>
    <s v="e1 10000 100 100000 1 29"/>
    <n v="7.8912269999999998"/>
    <n v="2.1468001039700972"/>
    <n v="3.5976267920598053"/>
    <n v="12.184827207940195"/>
    <x v="0"/>
  </r>
  <r>
    <x v="4"/>
    <x v="0"/>
    <n v="100"/>
    <x v="2"/>
    <x v="28"/>
    <n v="1"/>
    <n v="7.3057189999999999"/>
    <n v="0.15168999999999999"/>
    <n v="1.4508270000000001"/>
    <n v="5.1815E-2"/>
    <s v="2"/>
    <s v="scale_mpi_epyc_job_12533.out "/>
    <s v="scale_mpi_epyc_epyc002_2023-06-15_02-53-43.csv "/>
    <s v="e1 10000 100 100000 1 29"/>
    <n v="7.8912269999999998"/>
    <n v="2.1468001039700972"/>
    <n v="3.5976267920598053"/>
    <n v="12.184827207940195"/>
    <x v="0"/>
  </r>
  <r>
    <x v="4"/>
    <x v="0"/>
    <n v="100"/>
    <x v="2"/>
    <x v="29"/>
    <n v="1"/>
    <n v="7.3044010000000004"/>
    <n v="0.15323300000000001"/>
    <n v="1.615658"/>
    <n v="5.5711999999999998E-2"/>
    <s v="2"/>
    <s v="scale_mpi_epyc_job_12533.out "/>
    <s v="scale_mpi_epyc_epyc002_2023-06-15_02-53-43.csv "/>
    <s v="e1 10000 100 100000 1 30"/>
    <n v="7.2538345909090909"/>
    <n v="0.15638660570800317"/>
    <n v="6.9410613794930844"/>
    <n v="7.5666078023250973"/>
    <x v="0"/>
  </r>
  <r>
    <x v="3"/>
    <x v="0"/>
    <n v="100"/>
    <x v="2"/>
    <x v="41"/>
    <n v="1"/>
    <n v="7.3001100000000001"/>
    <n v="0.162939"/>
    <n v="2.2697829999999999"/>
    <n v="5.5361E-2"/>
    <s v="7"/>
    <s v="scale_mpi_epyc_job_12504.out "/>
    <s v="scale_mpi_epyc_epyc007_2023-06-14_18-51-36.csv "/>
    <s v="e3 10000 100 100000 1 42"/>
    <n v="7.374859857142857"/>
    <n v="0.1137521724502094"/>
    <n v="7.1473555122424379"/>
    <n v="7.602364202043276"/>
    <x v="0"/>
  </r>
  <r>
    <x v="3"/>
    <x v="0"/>
    <n v="100"/>
    <x v="2"/>
    <x v="46"/>
    <n v="1"/>
    <n v="7.2960200000000004"/>
    <n v="0.172573"/>
    <n v="2.3772630000000001"/>
    <n v="5.1679999999999997E-2"/>
    <s v="2"/>
    <s v="scale_mpi_epyc_job_12148.out "/>
    <s v="scale_mpi_epyc_epyc002_2023-06-13_08-39-43.csv "/>
    <s v="e3 10000 100 100000 1 47"/>
    <n v="7.017781928571428"/>
    <n v="0.16728855009344257"/>
    <n v="6.6832048283845431"/>
    <n v="7.3523590287583129"/>
    <x v="0"/>
  </r>
  <r>
    <x v="3"/>
    <x v="0"/>
    <n v="100"/>
    <x v="2"/>
    <x v="41"/>
    <n v="1"/>
    <n v="7.2958639999999999"/>
    <n v="0.15873599999999999"/>
    <n v="1.9713879999999999"/>
    <n v="4.8083000000000001E-2"/>
    <s v="1"/>
    <s v="scale_mpi_epyc_job_12337.out "/>
    <s v="scale_mpi_epyc_epyc001.orfeo.hpc_2023-06-14_12-46-36.csv "/>
    <s v="e3 10000 100 100000 1 42"/>
    <n v="7.374859857142857"/>
    <n v="0.1137521724502094"/>
    <n v="7.1473555122424379"/>
    <n v="7.602364202043276"/>
    <x v="0"/>
  </r>
  <r>
    <x v="4"/>
    <x v="0"/>
    <n v="100"/>
    <x v="2"/>
    <x v="30"/>
    <n v="1"/>
    <n v="7.2956209999999997"/>
    <n v="0.16505900000000001"/>
    <n v="2.0309789999999999"/>
    <n v="6.7698999999999995E-2"/>
    <s v="6"/>
    <s v="scale_mpi_epyc_job_12180.out "/>
    <s v="scale_mpi_epyc_epyc006_2023-06-13_10-24-13.csv "/>
    <s v="e1 10000 100 100000 1 31"/>
    <n v="7.1072796363636366"/>
    <n v="0.15711102310570271"/>
    <n v="6.7930575901522312"/>
    <n v="7.4215016825750419"/>
    <x v="0"/>
  </r>
  <r>
    <x v="3"/>
    <x v="0"/>
    <n v="100"/>
    <x v="2"/>
    <x v="43"/>
    <n v="1"/>
    <n v="7.2865390000000003"/>
    <n v="0.178285"/>
    <n v="2.9325920000000001"/>
    <n v="6.8199999999999997E-2"/>
    <s v="5"/>
    <s v="scale_mpi_epyc_job_12329.out "/>
    <s v="scale_mpi_epyc_epyc005_2023-06-14_10-04-14.csv "/>
    <s v="e3 10000 100 100000 1 44"/>
    <n v="7.2622446428571426"/>
    <n v="0.14712598651959985"/>
    <n v="6.9679926698179431"/>
    <n v="7.556496615896342"/>
    <x v="0"/>
  </r>
  <r>
    <x v="4"/>
    <x v="0"/>
    <n v="100"/>
    <x v="2"/>
    <x v="28"/>
    <n v="1"/>
    <n v="7.2850229999999998"/>
    <n v="0.13747599999999999"/>
    <n v="1.303037"/>
    <n v="4.6537000000000002E-2"/>
    <s v="1"/>
    <s v="scale_mpi_epyc_job_12530.out "/>
    <s v="scale_mpi_epyc_epyc001.orfeo.hpc_2023-06-15_02-04-28.csv "/>
    <s v="e1 10000 100 100000 1 29"/>
    <n v="7.8912269999999998"/>
    <n v="2.1468001039700972"/>
    <n v="3.5976267920598053"/>
    <n v="12.184827207940195"/>
    <x v="0"/>
  </r>
  <r>
    <x v="3"/>
    <x v="0"/>
    <n v="100"/>
    <x v="2"/>
    <x v="41"/>
    <n v="1"/>
    <n v="7.2842279999999997"/>
    <n v="0.152367"/>
    <n v="2.532867"/>
    <n v="6.1776999999999999E-2"/>
    <s v="2"/>
    <s v="scale_mpi_epyc_job_12148.out "/>
    <s v="scale_mpi_epyc_epyc002_2023-06-13_08-39-43.csv "/>
    <s v="e3 10000 100 100000 1 42"/>
    <n v="7.374859857142857"/>
    <n v="0.1137521724502094"/>
    <n v="7.1473555122424379"/>
    <n v="7.602364202043276"/>
    <x v="0"/>
  </r>
  <r>
    <x v="4"/>
    <x v="0"/>
    <n v="100"/>
    <x v="2"/>
    <x v="28"/>
    <n v="1"/>
    <n v="7.2828270000000002"/>
    <n v="0.12606700000000001"/>
    <n v="0.96968299999999996"/>
    <n v="3.4632000000000003E-2"/>
    <s v="2"/>
    <s v="scale_mpi_epyc_job_12533.out "/>
    <s v="scale_mpi_epyc_epyc002_2023-06-15_02-53-43.csv "/>
    <s v="e1 10000 100 100000 1 29"/>
    <n v="7.8912269999999998"/>
    <n v="2.1468001039700972"/>
    <n v="3.5976267920598053"/>
    <n v="12.184827207940195"/>
    <x v="0"/>
  </r>
  <r>
    <x v="3"/>
    <x v="0"/>
    <n v="100"/>
    <x v="2"/>
    <x v="45"/>
    <n v="1"/>
    <n v="7.2807890000000004"/>
    <n v="0.227884"/>
    <n v="4.8358910000000002"/>
    <n v="0.107464"/>
    <s v="7"/>
    <s v="scale_mpi_epyc_job_12139.out "/>
    <s v="scale_mpi_epyc_epyc007_2023-06-13_06-07-02.csv "/>
    <s v="e3 10000 100 100000 1 46"/>
    <n v="7.1501050000000008"/>
    <n v="0.18332028252094787"/>
    <n v="6.7834644349581055"/>
    <n v="7.5167455650418962"/>
    <x v="0"/>
  </r>
  <r>
    <x v="3"/>
    <x v="0"/>
    <n v="100"/>
    <x v="2"/>
    <x v="42"/>
    <n v="1"/>
    <n v="7.2744350000000004"/>
    <n v="0.162248"/>
    <n v="2.5810909999999998"/>
    <n v="6.1455000000000003E-2"/>
    <s v="2"/>
    <s v="scale_mpi_epyc_job_12148.out "/>
    <s v="scale_mpi_epyc_epyc002_2023-06-13_08-39-43.csv "/>
    <s v="e3 10000 100 100000 1 43"/>
    <n v="7.3308762142857145"/>
    <n v="0.12695726536698448"/>
    <n v="7.0769616835517457"/>
    <n v="7.5847907450196832"/>
    <x v="0"/>
  </r>
  <r>
    <x v="3"/>
    <x v="0"/>
    <n v="100"/>
    <x v="2"/>
    <x v="43"/>
    <n v="1"/>
    <n v="7.2656400000000003"/>
    <n v="0.16550500000000001"/>
    <n v="2.1459709999999999"/>
    <n v="4.9905999999999999E-2"/>
    <s v="2"/>
    <s v="scale_mpi_epyc_job_12148.out "/>
    <s v="scale_mpi_epyc_epyc002_2023-06-13_08-39-43.csv "/>
    <s v="e3 10000 100 100000 1 44"/>
    <n v="7.2622446428571426"/>
    <n v="0.14712598651959985"/>
    <n v="6.9679926698179431"/>
    <n v="7.556496615896342"/>
    <x v="0"/>
  </r>
  <r>
    <x v="3"/>
    <x v="0"/>
    <n v="100"/>
    <x v="2"/>
    <x v="41"/>
    <n v="1"/>
    <n v="7.2638829999999999"/>
    <n v="0.136629"/>
    <n v="1.916107"/>
    <n v="4.6733999999999998E-2"/>
    <s v="2"/>
    <s v="scale_mpi_epyc_job_12148.out "/>
    <s v="scale_mpi_epyc_epyc002_2023-06-13_08-39-43.csv "/>
    <s v="e3 10000 100 100000 1 42"/>
    <n v="7.374859857142857"/>
    <n v="0.1137521724502094"/>
    <n v="7.1473555122424379"/>
    <n v="7.602364202043276"/>
    <x v="0"/>
  </r>
  <r>
    <x v="3"/>
    <x v="0"/>
    <n v="100"/>
    <x v="2"/>
    <x v="45"/>
    <n v="1"/>
    <n v="7.2605740000000001"/>
    <n v="0.15759799999999999"/>
    <n v="2.678264"/>
    <n v="5.9517E-2"/>
    <s v="5"/>
    <s v="scale_mpi_epyc_job_12329.out "/>
    <s v="scale_mpi_epyc_epyc005_2023-06-14_10-04-14.csv "/>
    <s v="e3 10000 100 100000 1 46"/>
    <n v="7.1501050000000008"/>
    <n v="0.18332028252094787"/>
    <n v="6.7834644349581055"/>
    <n v="7.5167455650418962"/>
    <x v="0"/>
  </r>
  <r>
    <x v="4"/>
    <x v="0"/>
    <n v="100"/>
    <x v="2"/>
    <x v="29"/>
    <n v="1"/>
    <n v="7.2586979999999999"/>
    <n v="0.150112"/>
    <n v="1.324306"/>
    <n v="4.5665999999999998E-2"/>
    <s v="6"/>
    <s v="scale_mpi_epyc_job_12526.out "/>
    <s v="scale_mpi_epyc_epyc006_2023-06-15_00-20-46.csv "/>
    <s v="e1 10000 100 100000 1 30"/>
    <n v="7.2538345909090909"/>
    <n v="0.15638660570800317"/>
    <n v="6.9410613794930844"/>
    <n v="7.5666078023250973"/>
    <x v="0"/>
  </r>
  <r>
    <x v="4"/>
    <x v="0"/>
    <n v="100"/>
    <x v="2"/>
    <x v="30"/>
    <n v="1"/>
    <n v="7.2530039999999998"/>
    <n v="0.14918699999999999"/>
    <n v="1.619043"/>
    <n v="5.3968000000000002E-2"/>
    <s v="5"/>
    <s v="scale_mpi_epyc_job_12146.out "/>
    <s v="scale_mpi_epyc_epyc005_2023-06-13_08-16-52.csv "/>
    <s v="e1 10000 100 100000 1 31"/>
    <n v="7.1072796363636366"/>
    <n v="0.15711102310570271"/>
    <n v="6.7930575901522312"/>
    <n v="7.4215016825750419"/>
    <x v="0"/>
  </r>
  <r>
    <x v="4"/>
    <x v="0"/>
    <n v="100"/>
    <x v="2"/>
    <x v="29"/>
    <n v="1"/>
    <n v="7.2458900000000002"/>
    <n v="0.27889000000000003"/>
    <n v="4.8730229999999999"/>
    <n v="0.16803499999999999"/>
    <s v="6"/>
    <s v="scale_mpi_epyc_job_12129.out "/>
    <s v="scale_mpi_epyc_epyc006_2023-06-13_02-01-02.csv "/>
    <s v="e1 10000 100 100000 1 30"/>
    <n v="7.2538345909090909"/>
    <n v="0.15638660570800317"/>
    <n v="6.9410613794930844"/>
    <n v="7.5666078023250973"/>
    <x v="0"/>
  </r>
  <r>
    <x v="3"/>
    <x v="0"/>
    <n v="100"/>
    <x v="2"/>
    <x v="43"/>
    <n v="1"/>
    <n v="7.2429899999999998"/>
    <n v="0.16520399999999999"/>
    <n v="2.56297"/>
    <n v="5.9603999999999997E-2"/>
    <s v="7"/>
    <s v="scale_mpi_epyc_job_12139.out "/>
    <s v="scale_mpi_epyc_epyc007_2023-06-13_06-07-02.csv "/>
    <s v="e3 10000 100 100000 1 44"/>
    <n v="7.2622446428571426"/>
    <n v="0.14712598651959985"/>
    <n v="6.9679926698179431"/>
    <n v="7.556496615896342"/>
    <x v="0"/>
  </r>
  <r>
    <x v="4"/>
    <x v="0"/>
    <n v="100"/>
    <x v="2"/>
    <x v="29"/>
    <n v="1"/>
    <n v="7.241644"/>
    <n v="0.151837"/>
    <n v="1.5801540000000001"/>
    <n v="5.4488000000000002E-2"/>
    <s v="8"/>
    <s v="scale_mpi_epyc_job_12327.out "/>
    <s v="scale_mpi_epyc_epyc008_2023-06-14_10-04-01.csv "/>
    <s v="e1 10000 100 100000 1 30"/>
    <n v="7.2538345909090909"/>
    <n v="0.15638660570800317"/>
    <n v="6.9410613794930844"/>
    <n v="7.5666078023250973"/>
    <x v="0"/>
  </r>
  <r>
    <x v="4"/>
    <x v="0"/>
    <n v="100"/>
    <x v="0"/>
    <x v="16"/>
    <n v="1"/>
    <n v="32.054848999999997"/>
    <n v="14.596871"/>
    <n v="43.128638000000002"/>
    <n v="2.6955399999999998"/>
    <s v="5"/>
    <s v="scale_mpi_epyc_job_12524.out "/>
    <s v="scale_mpi_epyc_epyc005_2023-06-15_00-08-09.csv "/>
    <s v="e1 10000 100 1 1 17"/>
    <n v="29.646154599999996"/>
    <n v="1.0708546290641572"/>
    <n v="27.50444534187168"/>
    <n v="31.787863858128311"/>
    <x v="1"/>
  </r>
  <r>
    <x v="3"/>
    <x v="0"/>
    <n v="100"/>
    <x v="2"/>
    <x v="48"/>
    <n v="1"/>
    <n v="7.2415190000000003"/>
    <n v="0.18621799999999999"/>
    <n v="3.3339479999999999"/>
    <n v="6.9457000000000005E-2"/>
    <s v="4"/>
    <s v="scale_mpi_epyc_job_12254.out "/>
    <s v="scale_mpi_epyc_epyc004_2023-06-13_16-57-59.csv "/>
    <s v="e3 10000 100 100000 1 49"/>
    <n v="6.9045758571428575"/>
    <n v="0.17982512888514765"/>
    <n v="6.5449255993725624"/>
    <n v="7.2642261149131526"/>
    <x v="0"/>
  </r>
  <r>
    <x v="3"/>
    <x v="0"/>
    <n v="100"/>
    <x v="2"/>
    <x v="43"/>
    <n v="1"/>
    <n v="7.2409379999999999"/>
    <n v="0.157663"/>
    <n v="2.861853"/>
    <n v="6.6555000000000003E-2"/>
    <s v="1"/>
    <s v="scale_mpi_epyc_job_12337.out "/>
    <s v="scale_mpi_epyc_epyc001.orfeo.hpc_2023-06-14_12-46-36.csv "/>
    <s v="e3 10000 100 100000 1 44"/>
    <n v="7.2622446428571426"/>
    <n v="0.14712598651959985"/>
    <n v="6.9679926698179431"/>
    <n v="7.556496615896342"/>
    <x v="0"/>
  </r>
  <r>
    <x v="4"/>
    <x v="0"/>
    <n v="100"/>
    <x v="2"/>
    <x v="30"/>
    <n v="1"/>
    <n v="7.2345300000000003"/>
    <n v="0.13250300000000001"/>
    <n v="1.2202580000000001"/>
    <n v="4.0675000000000003E-2"/>
    <s v="5"/>
    <s v="scale_mpi_epyc_job_12331.out "/>
    <s v="scale_mpi_epyc_epyc005_2023-06-14_10-28-05.csv "/>
    <s v="e1 10000 100 100000 1 31"/>
    <n v="7.1072796363636366"/>
    <n v="0.15711102310570271"/>
    <n v="6.7930575901522312"/>
    <n v="7.4215016825750419"/>
    <x v="0"/>
  </r>
  <r>
    <x v="3"/>
    <x v="0"/>
    <n v="100"/>
    <x v="2"/>
    <x v="45"/>
    <n v="1"/>
    <n v="7.2121440000000003"/>
    <n v="0.20181099999999999"/>
    <n v="3.3587340000000001"/>
    <n v="7.4638999999999997E-2"/>
    <s v="7"/>
    <s v="scale_mpi_epyc_job_12139.out "/>
    <s v="scale_mpi_epyc_epyc007_2023-06-13_06-07-02.csv "/>
    <s v="e3 10000 100 100000 1 46"/>
    <n v="7.1501050000000008"/>
    <n v="0.18332028252094787"/>
    <n v="6.7834644349581055"/>
    <n v="7.5167455650418962"/>
    <x v="0"/>
  </r>
  <r>
    <x v="3"/>
    <x v="0"/>
    <n v="100"/>
    <x v="2"/>
    <x v="48"/>
    <n v="1"/>
    <n v="7.2112100000000003"/>
    <n v="0.34239399999999998"/>
    <n v="10.449009"/>
    <n v="0.21768799999999999"/>
    <s v="5"/>
    <s v="scale_mpi_epyc_job_12329.out "/>
    <s v="scale_mpi_epyc_epyc005_2023-06-14_10-04-14.csv "/>
    <s v="e3 10000 100 100000 1 49"/>
    <n v="6.9045758571428575"/>
    <n v="0.17982512888514765"/>
    <n v="6.5449255993725624"/>
    <n v="7.2642261149131526"/>
    <x v="0"/>
  </r>
  <r>
    <x v="3"/>
    <x v="0"/>
    <n v="100"/>
    <x v="2"/>
    <x v="44"/>
    <n v="1"/>
    <n v="7.2079009999999997"/>
    <n v="0.155031"/>
    <n v="2.0138929999999999"/>
    <n v="4.5769999999999998E-2"/>
    <s v="2"/>
    <s v="scale_mpi_epyc_job_12148.out "/>
    <s v="scale_mpi_epyc_epyc002_2023-06-13_08-39-43.csv "/>
    <s v="e3 10000 100 100000 1 45"/>
    <n v="7.1847531428571427"/>
    <n v="0.15911471223293297"/>
    <n v="6.8665237183912771"/>
    <n v="7.5029825673230084"/>
    <x v="0"/>
  </r>
  <r>
    <x v="4"/>
    <x v="0"/>
    <n v="100"/>
    <x v="2"/>
    <x v="29"/>
    <n v="1"/>
    <n v="7.2050219999999996"/>
    <n v="0.15071599999999999"/>
    <n v="1.612193"/>
    <n v="5.5592999999999997E-2"/>
    <s v="6"/>
    <s v="scale_mpi_epyc_job_12526.out "/>
    <s v="scale_mpi_epyc_epyc006_2023-06-15_00-20-46.csv "/>
    <s v="e1 10000 100 100000 1 30"/>
    <n v="7.2538345909090909"/>
    <n v="0.15638660570800317"/>
    <n v="6.9410613794930844"/>
    <n v="7.5666078023250973"/>
    <x v="0"/>
  </r>
  <r>
    <x v="3"/>
    <x v="0"/>
    <n v="100"/>
    <x v="2"/>
    <x v="43"/>
    <n v="1"/>
    <n v="7.2039720000000003"/>
    <n v="0.239898"/>
    <n v="2.2625820000000001"/>
    <n v="5.2617999999999998E-2"/>
    <s v="7"/>
    <s v="scale_mpi_epyc_job_12139.out "/>
    <s v="scale_mpi_epyc_epyc007_2023-06-13_06-07-02.csv "/>
    <s v="e3 10000 100 100000 1 44"/>
    <n v="7.2622446428571426"/>
    <n v="0.14712598651959985"/>
    <n v="6.9679926698179431"/>
    <n v="7.556496615896342"/>
    <x v="0"/>
  </r>
  <r>
    <x v="4"/>
    <x v="0"/>
    <n v="100"/>
    <x v="2"/>
    <x v="29"/>
    <n v="1"/>
    <n v="7.1986990000000004"/>
    <n v="0.14552300000000001"/>
    <n v="1.2313909999999999"/>
    <n v="4.2462E-2"/>
    <s v="1"/>
    <s v="scale_mpi_epyc_job_12530.out "/>
    <s v="scale_mpi_epyc_epyc001.orfeo.hpc_2023-06-15_02-04-28.csv "/>
    <s v="e1 10000 100 100000 1 30"/>
    <n v="7.2538345909090909"/>
    <n v="0.15638660570800317"/>
    <n v="6.9410613794930844"/>
    <n v="7.5666078023250973"/>
    <x v="0"/>
  </r>
  <r>
    <x v="3"/>
    <x v="0"/>
    <n v="100"/>
    <x v="2"/>
    <x v="43"/>
    <n v="1"/>
    <n v="7.1963249999999999"/>
    <n v="0.17086100000000001"/>
    <n v="2.6058910000000002"/>
    <n v="6.0602000000000003E-2"/>
    <s v="7"/>
    <s v="scale_mpi_epyc_job_12504.out "/>
    <s v="scale_mpi_epyc_epyc007_2023-06-14_18-51-36.csv "/>
    <s v="e3 10000 100 100000 1 44"/>
    <n v="7.2622446428571426"/>
    <n v="0.14712598651959985"/>
    <n v="6.9679926698179431"/>
    <n v="7.556496615896342"/>
    <x v="0"/>
  </r>
  <r>
    <x v="4"/>
    <x v="0"/>
    <n v="100"/>
    <x v="2"/>
    <x v="29"/>
    <n v="1"/>
    <n v="7.1954750000000001"/>
    <n v="0.15743099999999999"/>
    <n v="1.788988"/>
    <n v="6.1689000000000001E-2"/>
    <s v="6"/>
    <s v="scale_mpi_epyc_job_12526.out "/>
    <s v="scale_mpi_epyc_epyc006_2023-06-15_00-20-46.csv "/>
    <s v="e1 10000 100 100000 1 30"/>
    <n v="7.2538345909090909"/>
    <n v="0.15638660570800317"/>
    <n v="6.9410613794930844"/>
    <n v="7.5666078023250973"/>
    <x v="0"/>
  </r>
  <r>
    <x v="3"/>
    <x v="0"/>
    <n v="100"/>
    <x v="2"/>
    <x v="42"/>
    <n v="1"/>
    <n v="7.1909720000000004"/>
    <n v="0.13313800000000001"/>
    <n v="1.8665240000000001"/>
    <n v="4.4441000000000001E-2"/>
    <s v="1"/>
    <s v="scale_mpi_epyc_job_12337.out "/>
    <s v="scale_mpi_epyc_epyc001.orfeo.hpc_2023-06-14_12-46-36.csv "/>
    <s v="e3 10000 100 100000 1 43"/>
    <n v="7.3308762142857145"/>
    <n v="0.12695726536698448"/>
    <n v="7.0769616835517457"/>
    <n v="7.5847907450196832"/>
    <x v="0"/>
  </r>
  <r>
    <x v="3"/>
    <x v="0"/>
    <n v="100"/>
    <x v="2"/>
    <x v="45"/>
    <n v="1"/>
    <n v="7.1837629999999999"/>
    <n v="0.30671700000000002"/>
    <n v="7.9212499999999997"/>
    <n v="0.17602799999999999"/>
    <s v="7"/>
    <s v="scale_mpi_epyc_job_12139.out "/>
    <s v="scale_mpi_epyc_epyc007_2023-06-13_06-07-02.csv "/>
    <s v="e3 10000 100 100000 1 46"/>
    <n v="7.1501050000000008"/>
    <n v="0.18332028252094787"/>
    <n v="6.7834644349581055"/>
    <n v="7.5167455650418962"/>
    <x v="0"/>
  </r>
  <r>
    <x v="3"/>
    <x v="0"/>
    <n v="100"/>
    <x v="2"/>
    <x v="42"/>
    <n v="1"/>
    <n v="7.1825369999999999"/>
    <n v="0.16119900000000001"/>
    <n v="2.2501280000000001"/>
    <n v="5.3573999999999997E-2"/>
    <s v="2"/>
    <s v="scale_mpi_epyc_job_12148.out "/>
    <s v="scale_mpi_epyc_epyc002_2023-06-13_08-39-43.csv "/>
    <s v="e3 10000 100 100000 1 43"/>
    <n v="7.3308762142857145"/>
    <n v="0.12695726536698448"/>
    <n v="7.0769616835517457"/>
    <n v="7.5847907450196832"/>
    <x v="0"/>
  </r>
  <r>
    <x v="4"/>
    <x v="0"/>
    <n v="100"/>
    <x v="2"/>
    <x v="34"/>
    <n v="1"/>
    <n v="7.1823230000000002"/>
    <n v="0.72611700000000001"/>
    <n v="8.4126659999999998"/>
    <n v="0.24743100000000001"/>
    <s v="6"/>
    <s v="scale_mpi_epyc_job_12129.out "/>
    <s v="scale_mpi_epyc_epyc006_2023-06-13_02-01-02.csv "/>
    <s v="e1 10000 100 100000 1 35"/>
    <n v="6.9145132857142864"/>
    <n v="0.96035075398957026"/>
    <n v="4.9938117777351456"/>
    <n v="8.8352147936934262"/>
    <x v="0"/>
  </r>
  <r>
    <x v="4"/>
    <x v="0"/>
    <n v="100"/>
    <x v="2"/>
    <x v="29"/>
    <n v="1"/>
    <n v="7.1802190000000001"/>
    <n v="0.15008099999999999"/>
    <n v="1.5362169999999999"/>
    <n v="5.2972999999999999E-2"/>
    <s v="6"/>
    <s v="scale_mpi_epyc_job_12180.out "/>
    <s v="scale_mpi_epyc_epyc006_2023-06-13_10-24-13.csv "/>
    <s v="e1 10000 100 100000 1 30"/>
    <n v="7.2538345909090909"/>
    <n v="0.15638660570800317"/>
    <n v="6.9410613794930844"/>
    <n v="7.5666078023250973"/>
    <x v="0"/>
  </r>
  <r>
    <x v="4"/>
    <x v="0"/>
    <n v="100"/>
    <x v="2"/>
    <x v="29"/>
    <n v="1"/>
    <n v="7.1793329999999997"/>
    <n v="0.13617599999999999"/>
    <n v="1.2541169999999999"/>
    <n v="4.3244999999999999E-2"/>
    <s v="2"/>
    <s v="scale_mpi_epyc_job_12533.out "/>
    <s v="scale_mpi_epyc_epyc002_2023-06-15_02-53-43.csv "/>
    <s v="e1 10000 100 100000 1 30"/>
    <n v="7.2538345909090909"/>
    <n v="0.15638660570800317"/>
    <n v="6.9410613794930844"/>
    <n v="7.5666078023250973"/>
    <x v="0"/>
  </r>
  <r>
    <x v="3"/>
    <x v="0"/>
    <n v="100"/>
    <x v="2"/>
    <x v="42"/>
    <n v="1"/>
    <n v="7.176094"/>
    <n v="0.17355899999999999"/>
    <n v="2.58378"/>
    <n v="6.1518999999999997E-2"/>
    <s v="2"/>
    <s v="scale_mpi_epyc_job_12148.out "/>
    <s v="scale_mpi_epyc_epyc002_2023-06-13_08-39-43.csv "/>
    <s v="e3 10000 100 100000 1 43"/>
    <n v="7.3308762142857145"/>
    <n v="0.12695726536698448"/>
    <n v="7.0769616835517457"/>
    <n v="7.5847907450196832"/>
    <x v="0"/>
  </r>
  <r>
    <x v="4"/>
    <x v="0"/>
    <n v="100"/>
    <x v="2"/>
    <x v="29"/>
    <n v="1"/>
    <n v="7.1749200000000002"/>
    <n v="0.144926"/>
    <n v="1.475624"/>
    <n v="5.0883999999999999E-2"/>
    <s v="5"/>
    <s v="scale_mpi_epyc_job_12146.out "/>
    <s v="scale_mpi_epyc_epyc005_2023-06-13_08-16-52.csv "/>
    <s v="e1 10000 100 100000 1 30"/>
    <n v="7.2538345909090909"/>
    <n v="0.15638660570800317"/>
    <n v="6.9410613794930844"/>
    <n v="7.5666078023250973"/>
    <x v="0"/>
  </r>
  <r>
    <x v="3"/>
    <x v="0"/>
    <n v="100"/>
    <x v="2"/>
    <x v="45"/>
    <n v="1"/>
    <n v="7.171659"/>
    <n v="0.17230599999999999"/>
    <n v="2.6053350000000002"/>
    <n v="5.7896000000000003E-2"/>
    <s v="2"/>
    <s v="scale_mpi_epyc_job_12148.out "/>
    <s v="scale_mpi_epyc_epyc002_2023-06-13_08-39-43.csv "/>
    <s v="e3 10000 100 100000 1 46"/>
    <n v="7.1501050000000008"/>
    <n v="0.18332028252094787"/>
    <n v="6.7834644349581055"/>
    <n v="7.5167455650418962"/>
    <x v="0"/>
  </r>
  <r>
    <x v="4"/>
    <x v="0"/>
    <n v="100"/>
    <x v="2"/>
    <x v="30"/>
    <n v="1"/>
    <n v="7.1713149999999999"/>
    <n v="0.12771199999999999"/>
    <n v="1.1756580000000001"/>
    <n v="3.9189000000000002E-2"/>
    <s v="5"/>
    <s v="scale_mpi_epyc_job_12146.out "/>
    <s v="scale_mpi_epyc_epyc005_2023-06-13_08-16-52.csv "/>
    <s v="e1 10000 100 100000 1 31"/>
    <n v="7.1072796363636366"/>
    <n v="0.15711102310570271"/>
    <n v="6.7930575901522312"/>
    <n v="7.4215016825750419"/>
    <x v="0"/>
  </r>
  <r>
    <x v="3"/>
    <x v="0"/>
    <n v="100"/>
    <x v="2"/>
    <x v="45"/>
    <n v="1"/>
    <n v="7.1680460000000004"/>
    <n v="0.174233"/>
    <n v="2.8022079999999998"/>
    <n v="6.2271E-2"/>
    <s v="2"/>
    <s v="scale_mpi_epyc_job_12148.out "/>
    <s v="scale_mpi_epyc_epyc002_2023-06-13_08-39-43.csv "/>
    <s v="e3 10000 100 100000 1 46"/>
    <n v="7.1501050000000008"/>
    <n v="0.18332028252094787"/>
    <n v="6.7834644349581055"/>
    <n v="7.5167455650418962"/>
    <x v="0"/>
  </r>
  <r>
    <x v="4"/>
    <x v="0"/>
    <n v="100"/>
    <x v="2"/>
    <x v="29"/>
    <n v="1"/>
    <n v="7.1674179999999996"/>
    <n v="0.14452499999999999"/>
    <n v="1.414822"/>
    <n v="4.8786999999999997E-2"/>
    <s v="1"/>
    <s v="scale_mpi_epyc_job_12530.out "/>
    <s v="scale_mpi_epyc_epyc001.orfeo.hpc_2023-06-15_02-04-28.csv "/>
    <s v="e1 10000 100 100000 1 30"/>
    <n v="7.2538345909090909"/>
    <n v="0.15638660570800317"/>
    <n v="6.9410613794930844"/>
    <n v="7.5666078023250973"/>
    <x v="0"/>
  </r>
  <r>
    <x v="3"/>
    <x v="0"/>
    <n v="100"/>
    <x v="2"/>
    <x v="44"/>
    <n v="1"/>
    <n v="7.1664649999999996"/>
    <n v="0.20111100000000001"/>
    <n v="3.906428"/>
    <n v="8.8782E-2"/>
    <s v="7"/>
    <s v="scale_mpi_epyc_job_12139.out "/>
    <s v="scale_mpi_epyc_epyc007_2023-06-13_06-07-02.csv "/>
    <s v="e3 10000 100 100000 1 45"/>
    <n v="7.1847531428571427"/>
    <n v="0.15911471223293297"/>
    <n v="6.8665237183912771"/>
    <n v="7.5029825673230084"/>
    <x v="0"/>
  </r>
  <r>
    <x v="4"/>
    <x v="0"/>
    <n v="100"/>
    <x v="2"/>
    <x v="29"/>
    <n v="1"/>
    <n v="7.1616340000000003"/>
    <n v="0.12645500000000001"/>
    <n v="1.1225419999999999"/>
    <n v="3.8707999999999999E-2"/>
    <s v="1"/>
    <s v="scale_mpi_epyc_job_12530.out "/>
    <s v="scale_mpi_epyc_epyc001.orfeo.hpc_2023-06-15_02-04-28.csv "/>
    <s v="e1 10000 100 100000 1 30"/>
    <n v="7.2538345909090909"/>
    <n v="0.15638660570800317"/>
    <n v="6.9410613794930844"/>
    <n v="7.5666078023250973"/>
    <x v="0"/>
  </r>
  <r>
    <x v="3"/>
    <x v="0"/>
    <n v="100"/>
    <x v="2"/>
    <x v="45"/>
    <n v="1"/>
    <n v="7.1502689999999998"/>
    <n v="0.168017"/>
    <n v="2.3271649999999999"/>
    <n v="5.1714999999999997E-2"/>
    <s v="2"/>
    <s v="scale_mpi_epyc_job_12148.out "/>
    <s v="scale_mpi_epyc_epyc002_2023-06-13_08-39-43.csv "/>
    <s v="e3 10000 100 100000 1 46"/>
    <n v="7.1501050000000008"/>
    <n v="0.18332028252094787"/>
    <n v="6.7834644349581055"/>
    <n v="7.5167455650418962"/>
    <x v="0"/>
  </r>
  <r>
    <x v="4"/>
    <x v="0"/>
    <n v="100"/>
    <x v="2"/>
    <x v="29"/>
    <n v="1"/>
    <n v="7.1498379999999999"/>
    <n v="0.14127300000000001"/>
    <n v="1.250329"/>
    <n v="4.3115000000000001E-2"/>
    <s v="5"/>
    <s v="scale_mpi_epyc_job_12146.out "/>
    <s v="scale_mpi_epyc_epyc005_2023-06-13_08-16-52.csv "/>
    <s v="e1 10000 100 100000 1 30"/>
    <n v="7.2538345909090909"/>
    <n v="0.15638660570800317"/>
    <n v="6.9410613794930844"/>
    <n v="7.5666078023250973"/>
    <x v="0"/>
  </r>
  <r>
    <x v="3"/>
    <x v="0"/>
    <n v="100"/>
    <x v="2"/>
    <x v="44"/>
    <n v="1"/>
    <n v="7.1473000000000004"/>
    <n v="0.13744899999999999"/>
    <n v="2.3234210000000002"/>
    <n v="5.2804999999999998E-2"/>
    <s v="1"/>
    <s v="scale_mpi_epyc_job_12337.out "/>
    <s v="scale_mpi_epyc_epyc001.orfeo.hpc_2023-06-14_12-46-36.csv "/>
    <s v="e3 10000 100 100000 1 45"/>
    <n v="7.1847531428571427"/>
    <n v="0.15911471223293297"/>
    <n v="6.8665237183912771"/>
    <n v="7.5029825673230084"/>
    <x v="0"/>
  </r>
  <r>
    <x v="3"/>
    <x v="0"/>
    <n v="100"/>
    <x v="2"/>
    <x v="42"/>
    <n v="1"/>
    <n v="7.1469300000000002"/>
    <n v="0.143757"/>
    <n v="2.1279949999999999"/>
    <n v="5.0666999999999997E-2"/>
    <s v="2"/>
    <s v="scale_mpi_epyc_job_12148.out "/>
    <s v="scale_mpi_epyc_epyc002_2023-06-13_08-39-43.csv "/>
    <s v="e3 10000 100 100000 1 43"/>
    <n v="7.3308762142857145"/>
    <n v="0.12695726536698448"/>
    <n v="7.0769616835517457"/>
    <n v="7.5847907450196832"/>
    <x v="0"/>
  </r>
  <r>
    <x v="4"/>
    <x v="0"/>
    <n v="100"/>
    <x v="2"/>
    <x v="30"/>
    <n v="1"/>
    <n v="7.139138"/>
    <n v="0.15018200000000001"/>
    <n v="1.1083099999999999"/>
    <n v="3.6943999999999998E-2"/>
    <s v="5"/>
    <s v="scale_mpi_epyc_job_12146.out "/>
    <s v="scale_mpi_epyc_epyc005_2023-06-13_08-16-52.csv "/>
    <s v="e1 10000 100 100000 1 31"/>
    <n v="7.1072796363636366"/>
    <n v="0.15711102310570271"/>
    <n v="6.7930575901522312"/>
    <n v="7.4215016825750419"/>
    <x v="0"/>
  </r>
  <r>
    <x v="4"/>
    <x v="0"/>
    <n v="100"/>
    <x v="2"/>
    <x v="30"/>
    <n v="1"/>
    <n v="7.1347449999999997"/>
    <n v="0.14661099999999999"/>
    <n v="1.5882339999999999"/>
    <n v="5.2941000000000002E-2"/>
    <s v="5"/>
    <s v="scale_mpi_epyc_job_12146.out "/>
    <s v="scale_mpi_epyc_epyc005_2023-06-13_08-16-52.csv "/>
    <s v="e1 10000 100 100000 1 31"/>
    <n v="7.1072796363636366"/>
    <n v="0.15711102310570271"/>
    <n v="6.7930575901522312"/>
    <n v="7.4215016825750419"/>
    <x v="0"/>
  </r>
  <r>
    <x v="4"/>
    <x v="0"/>
    <n v="100"/>
    <x v="2"/>
    <x v="31"/>
    <n v="1"/>
    <n v="7.1335639999999998"/>
    <n v="0.45800600000000002"/>
    <n v="3.86714"/>
    <n v="0.124746"/>
    <s v="6"/>
    <s v="scale_mpi_epyc_job_12129.out "/>
    <s v="scale_mpi_epyc_epyc006_2023-06-13_02-01-02.csv "/>
    <s v="e1 10000 100 100000 1 32"/>
    <n v="7.0451463181818186"/>
    <n v="0.22693956984311678"/>
    <n v="6.5912671784955847"/>
    <n v="7.4990254578680524"/>
    <x v="0"/>
  </r>
  <r>
    <x v="3"/>
    <x v="0"/>
    <n v="100"/>
    <x v="2"/>
    <x v="44"/>
    <n v="1"/>
    <n v="7.1329359999999999"/>
    <n v="0.15448600000000001"/>
    <n v="2.0433309999999998"/>
    <n v="4.6439000000000001E-2"/>
    <s v="2"/>
    <s v="scale_mpi_epyc_job_12148.out "/>
    <s v="scale_mpi_epyc_epyc002_2023-06-13_08-39-43.csv "/>
    <s v="e3 10000 100 100000 1 45"/>
    <n v="7.1847531428571427"/>
    <n v="0.15911471223293297"/>
    <n v="6.8665237183912771"/>
    <n v="7.5029825673230084"/>
    <x v="0"/>
  </r>
  <r>
    <x v="3"/>
    <x v="0"/>
    <n v="100"/>
    <x v="2"/>
    <x v="46"/>
    <n v="1"/>
    <n v="7.1319559999999997"/>
    <n v="0.17475099999999999"/>
    <n v="2.4234290000000001"/>
    <n v="5.2683000000000001E-2"/>
    <s v="7"/>
    <s v="scale_mpi_epyc_job_12139.out "/>
    <s v="scale_mpi_epyc_epyc007_2023-06-13_06-07-02.csv "/>
    <s v="e3 10000 100 100000 1 47"/>
    <n v="7.017781928571428"/>
    <n v="0.16728855009344257"/>
    <n v="6.6832048283845431"/>
    <n v="7.3523590287583129"/>
    <x v="0"/>
  </r>
  <r>
    <x v="4"/>
    <x v="0"/>
    <n v="100"/>
    <x v="2"/>
    <x v="31"/>
    <n v="1"/>
    <n v="7.1313899999999997"/>
    <n v="0.15069299999999999"/>
    <n v="1.2406790000000001"/>
    <n v="4.0022000000000002E-2"/>
    <s v="8"/>
    <s v="scale_mpi_epyc_job_12327.out "/>
    <s v="scale_mpi_epyc_epyc008_2023-06-14_10-04-01.csv "/>
    <s v="e1 10000 100 100000 1 32"/>
    <n v="7.0451463181818186"/>
    <n v="0.22693956984311678"/>
    <n v="6.5912671784955847"/>
    <n v="7.4990254578680524"/>
    <x v="0"/>
  </r>
  <r>
    <x v="4"/>
    <x v="0"/>
    <n v="100"/>
    <x v="2"/>
    <x v="31"/>
    <n v="1"/>
    <n v="7.1280809999999999"/>
    <n v="0.15657399999999999"/>
    <n v="1.5565020000000001"/>
    <n v="5.0209999999999998E-2"/>
    <s v="5"/>
    <s v="scale_mpi_epyc_job_12146.out "/>
    <s v="scale_mpi_epyc_epyc005_2023-06-13_08-16-52.csv "/>
    <s v="e1 10000 100 100000 1 32"/>
    <n v="7.0451463181818186"/>
    <n v="0.22693956984311678"/>
    <n v="6.5912671784955847"/>
    <n v="7.4990254578680524"/>
    <x v="0"/>
  </r>
  <r>
    <x v="4"/>
    <x v="0"/>
    <n v="100"/>
    <x v="2"/>
    <x v="29"/>
    <n v="1"/>
    <n v="7.1272719999999996"/>
    <n v="0.154117"/>
    <n v="1.586554"/>
    <n v="5.4709000000000001E-2"/>
    <s v="5"/>
    <s v="scale_mpi_epyc_job_12146.out "/>
    <s v="scale_mpi_epyc_epyc005_2023-06-13_08-16-52.csv "/>
    <s v="e1 10000 100 100000 1 30"/>
    <n v="7.2538345909090909"/>
    <n v="0.15638660570800317"/>
    <n v="6.9410613794930844"/>
    <n v="7.5666078023250973"/>
    <x v="0"/>
  </r>
  <r>
    <x v="3"/>
    <x v="0"/>
    <n v="100"/>
    <x v="2"/>
    <x v="43"/>
    <n v="1"/>
    <n v="7.1219710000000003"/>
    <n v="0.164022"/>
    <n v="2.2463850000000001"/>
    <n v="5.2241999999999997E-2"/>
    <s v="7"/>
    <s v="scale_mpi_epyc_job_12139.out "/>
    <s v="scale_mpi_epyc_epyc007_2023-06-13_06-07-02.csv "/>
    <s v="e3 10000 100 100000 1 44"/>
    <n v="7.2622446428571426"/>
    <n v="0.14712598651959985"/>
    <n v="6.9679926698179431"/>
    <n v="7.556496615896342"/>
    <x v="0"/>
  </r>
  <r>
    <x v="3"/>
    <x v="0"/>
    <n v="100"/>
    <x v="2"/>
    <x v="55"/>
    <n v="1"/>
    <n v="7.1202959999999997"/>
    <n v="0.17103499999999999"/>
    <n v="3.1784349999999999"/>
    <n v="5.7790000000000001E-2"/>
    <s v="4"/>
    <s v="scale_mpi_epyc_job_12254.out "/>
    <s v="scale_mpi_epyc_epyc004_2023-06-13_16-57-59.csv "/>
    <s v="e3 10000 100 100000 1 56"/>
    <n v="6.6360941428571421"/>
    <n v="0.25197068205075801"/>
    <n v="6.1321527787556258"/>
    <n v="7.1400355069586583"/>
    <x v="0"/>
  </r>
  <r>
    <x v="3"/>
    <x v="0"/>
    <n v="100"/>
    <x v="2"/>
    <x v="44"/>
    <n v="1"/>
    <n v="7.1176349999999999"/>
    <n v="0.15292800000000001"/>
    <n v="2.077115"/>
    <n v="4.7206999999999999E-2"/>
    <s v="2"/>
    <s v="scale_mpi_epyc_job_12148.out "/>
    <s v="scale_mpi_epyc_epyc002_2023-06-13_08-39-43.csv "/>
    <s v="e3 10000 100 100000 1 45"/>
    <n v="7.1847531428571427"/>
    <n v="0.15911471223293297"/>
    <n v="6.8665237183912771"/>
    <n v="7.5029825673230084"/>
    <x v="0"/>
  </r>
  <r>
    <x v="4"/>
    <x v="0"/>
    <n v="100"/>
    <x v="2"/>
    <x v="29"/>
    <n v="1"/>
    <n v="7.1126079999999998"/>
    <n v="0.147171"/>
    <n v="1.340371"/>
    <n v="4.6219999999999997E-2"/>
    <s v="2"/>
    <s v="scale_mpi_epyc_job_12253.out "/>
    <s v="scale_mpi_epyc_epyc002_2023-06-13_16-49-58.csv "/>
    <s v="e1 10000 100 100000 1 30"/>
    <n v="7.2538345909090909"/>
    <n v="0.15638660570800317"/>
    <n v="6.9410613794930844"/>
    <n v="7.5666078023250973"/>
    <x v="0"/>
  </r>
  <r>
    <x v="4"/>
    <x v="0"/>
    <n v="100"/>
    <x v="2"/>
    <x v="30"/>
    <n v="1"/>
    <n v="7.1094530000000002"/>
    <n v="0.30247299999999999"/>
    <n v="5.1657409999999997"/>
    <n v="0.17219100000000001"/>
    <s v="6"/>
    <s v="scale_mpi_epyc_job_12129.out "/>
    <s v="scale_mpi_epyc_epyc006_2023-06-13_02-01-02.csv "/>
    <s v="e1 10000 100 100000 1 31"/>
    <n v="7.1072796363636366"/>
    <n v="0.15711102310570271"/>
    <n v="6.7930575901522312"/>
    <n v="7.4215016825750419"/>
    <x v="0"/>
  </r>
  <r>
    <x v="3"/>
    <x v="0"/>
    <n v="100"/>
    <x v="2"/>
    <x v="46"/>
    <n v="1"/>
    <n v="7.1081620000000001"/>
    <n v="0.16741800000000001"/>
    <n v="2.3259989999999999"/>
    <n v="5.0564999999999999E-2"/>
    <s v="4"/>
    <s v="scale_mpi_epyc_job_12254.out "/>
    <s v="scale_mpi_epyc_epyc004_2023-06-13_16-57-59.csv "/>
    <s v="e3 10000 100 100000 1 47"/>
    <n v="7.017781928571428"/>
    <n v="0.16728855009344257"/>
    <n v="6.6832048283845431"/>
    <n v="7.3523590287583129"/>
    <x v="0"/>
  </r>
  <r>
    <x v="4"/>
    <x v="0"/>
    <n v="100"/>
    <x v="2"/>
    <x v="29"/>
    <n v="1"/>
    <n v="7.1066940000000001"/>
    <n v="0.15706300000000001"/>
    <n v="1.6790400000000001"/>
    <n v="5.7897999999999998E-2"/>
    <s v="5"/>
    <s v="scale_mpi_epyc_job_12146.out "/>
    <s v="scale_mpi_epyc_epyc005_2023-06-13_08-16-52.csv "/>
    <s v="e1 10000 100 100000 1 30"/>
    <n v="7.2538345909090909"/>
    <n v="0.15638660570800317"/>
    <n v="6.9410613794930844"/>
    <n v="7.5666078023250973"/>
    <x v="0"/>
  </r>
  <r>
    <x v="3"/>
    <x v="0"/>
    <n v="100"/>
    <x v="2"/>
    <x v="43"/>
    <n v="1"/>
    <n v="7.105359"/>
    <n v="0.15767200000000001"/>
    <n v="2.4512580000000002"/>
    <n v="5.7006000000000001E-2"/>
    <s v="2"/>
    <s v="scale_mpi_epyc_job_12148.out "/>
    <s v="scale_mpi_epyc_epyc002_2023-06-13_08-39-43.csv "/>
    <s v="e3 10000 100 100000 1 44"/>
    <n v="7.2622446428571426"/>
    <n v="0.14712598651959985"/>
    <n v="6.9679926698179431"/>
    <n v="7.556496615896342"/>
    <x v="0"/>
  </r>
  <r>
    <x v="4"/>
    <x v="0"/>
    <n v="100"/>
    <x v="2"/>
    <x v="31"/>
    <n v="1"/>
    <n v="7.1032419999999998"/>
    <n v="0.16775499999999999"/>
    <n v="2.08657"/>
    <n v="6.7308999999999994E-2"/>
    <s v="6"/>
    <s v="scale_mpi_epyc_job_12180.out "/>
    <s v="scale_mpi_epyc_epyc006_2023-06-13_10-24-13.csv "/>
    <s v="e1 10000 100 100000 1 32"/>
    <n v="7.0451463181818186"/>
    <n v="0.22693956984311678"/>
    <n v="6.5912671784955847"/>
    <n v="7.4990254578680524"/>
    <x v="0"/>
  </r>
  <r>
    <x v="4"/>
    <x v="0"/>
    <n v="100"/>
    <x v="2"/>
    <x v="30"/>
    <n v="1"/>
    <n v="7.0989230000000001"/>
    <n v="0.141869"/>
    <n v="1.48641"/>
    <n v="4.9547000000000001E-2"/>
    <s v="1"/>
    <s v="scale_mpi_epyc_job_12335.out "/>
    <s v="scale_mpi_epyc_epyc001.orfeo.hpc_2023-06-14_12-28-13.csv "/>
    <s v="e1 10000 100 100000 1 31"/>
    <n v="7.1072796363636366"/>
    <n v="0.15711102310570271"/>
    <n v="6.7930575901522312"/>
    <n v="7.4215016825750419"/>
    <x v="0"/>
  </r>
  <r>
    <x v="4"/>
    <x v="0"/>
    <n v="100"/>
    <x v="2"/>
    <x v="30"/>
    <n v="1"/>
    <n v="7.0933299999999999"/>
    <n v="0.16277900000000001"/>
    <n v="1.632182"/>
    <n v="5.4406000000000003E-2"/>
    <s v="8"/>
    <s v="scale_mpi_epyc_job_12327.out "/>
    <s v="scale_mpi_epyc_epyc008_2023-06-14_10-04-01.csv "/>
    <s v="e1 10000 100 100000 1 31"/>
    <n v="7.1072796363636366"/>
    <n v="0.15711102310570271"/>
    <n v="6.7930575901522312"/>
    <n v="7.4215016825750419"/>
    <x v="0"/>
  </r>
  <r>
    <x v="3"/>
    <x v="0"/>
    <n v="100"/>
    <x v="2"/>
    <x v="55"/>
    <n v="1"/>
    <n v="7.0766039999999997"/>
    <n v="0.20266899999999999"/>
    <n v="4.1144590000000001"/>
    <n v="7.4807999999999999E-2"/>
    <s v="2"/>
    <s v="scale_mpi_epyc_job_12148.out "/>
    <s v="scale_mpi_epyc_epyc002_2023-06-13_08-39-43.csv "/>
    <s v="e3 10000 100 100000 1 56"/>
    <n v="6.6360941428571421"/>
    <n v="0.25197068205075801"/>
    <n v="6.1321527787556258"/>
    <n v="7.1400355069586583"/>
    <x v="0"/>
  </r>
  <r>
    <x v="3"/>
    <x v="0"/>
    <n v="100"/>
    <x v="2"/>
    <x v="30"/>
    <n v="1"/>
    <n v="9.6519390000000005"/>
    <n v="0.14634900000000001"/>
    <n v="1.323323"/>
    <n v="4.4110999999999997E-2"/>
    <s v="1"/>
    <s v="scale_mpi_epyc_job_12527.out "/>
    <s v="scale_mpi_epyc_epyc001.orfeo.hpc_2023-06-15_01-08-46.csv "/>
    <s v="e3 10000 100 100000 1 31"/>
    <n v="9.3816031153846158"/>
    <n v="0.12371869642132313"/>
    <n v="9.1341657225419688"/>
    <n v="9.6290405082272628"/>
    <x v="1"/>
  </r>
  <r>
    <x v="3"/>
    <x v="0"/>
    <n v="100"/>
    <x v="2"/>
    <x v="46"/>
    <n v="1"/>
    <n v="7.0765849999999997"/>
    <n v="0.14172299999999999"/>
    <n v="2.112851"/>
    <n v="4.5932000000000001E-2"/>
    <s v="2"/>
    <s v="scale_mpi_epyc_job_12148.out "/>
    <s v="scale_mpi_epyc_epyc002_2023-06-13_08-39-43.csv "/>
    <s v="e3 10000 100 100000 1 47"/>
    <n v="7.017781928571428"/>
    <n v="0.16728855009344257"/>
    <n v="6.6832048283845431"/>
    <n v="7.3523590287583129"/>
    <x v="0"/>
  </r>
  <r>
    <x v="3"/>
    <x v="0"/>
    <n v="100"/>
    <x v="2"/>
    <x v="28"/>
    <n v="1"/>
    <n v="10.267467"/>
    <n v="0.38650699999999999"/>
    <n v="2.8263229999999999"/>
    <n v="0.10094"/>
    <s v="1"/>
    <s v="scale_mpi_epyc_job_12527.out "/>
    <s v="scale_mpi_epyc_epyc001.orfeo.hpc_2023-06-15_01-08-46.csv "/>
    <s v="e3 10000 100 100000 1 29"/>
    <n v="9.939610807692306"/>
    <n v="0.15886318359304263"/>
    <n v="9.6218844405062214"/>
    <n v="10.257337174878391"/>
    <x v="1"/>
  </r>
  <r>
    <x v="3"/>
    <x v="0"/>
    <n v="100"/>
    <x v="2"/>
    <x v="27"/>
    <n v="1"/>
    <n v="10.556713"/>
    <n v="0.14760899999999999"/>
    <n v="1.201905"/>
    <n v="4.4514999999999999E-2"/>
    <s v="1"/>
    <s v="scale_mpi_epyc_job_12527.out "/>
    <s v="scale_mpi_epyc_epyc001.orfeo.hpc_2023-06-15_01-08-46.csv "/>
    <s v="e3 10000 100 100000 1 28"/>
    <n v="10.19799676923077"/>
    <n v="0.11697168164532602"/>
    <n v="9.9640534059401169"/>
    <n v="10.431940132521422"/>
    <x v="1"/>
  </r>
  <r>
    <x v="3"/>
    <x v="0"/>
    <n v="100"/>
    <x v="2"/>
    <x v="43"/>
    <n v="1"/>
    <n v="7.074751"/>
    <n v="0.17394000000000001"/>
    <n v="2.566694"/>
    <n v="5.9691000000000001E-2"/>
    <s v="2"/>
    <s v="scale_mpi_epyc_job_12148.out "/>
    <s v="scale_mpi_epyc_epyc002_2023-06-13_08-39-43.csv "/>
    <s v="e3 10000 100 100000 1 44"/>
    <n v="7.2622446428571426"/>
    <n v="0.14712598651959985"/>
    <n v="6.9679926698179431"/>
    <n v="7.556496615896342"/>
    <x v="0"/>
  </r>
  <r>
    <x v="3"/>
    <x v="0"/>
    <n v="100"/>
    <x v="2"/>
    <x v="25"/>
    <n v="1"/>
    <n v="11.251856"/>
    <n v="0.127169"/>
    <n v="0.89454900000000004"/>
    <n v="3.5782000000000001E-2"/>
    <s v="1"/>
    <s v="scale_mpi_epyc_job_12527.out "/>
    <s v="scale_mpi_epyc_epyc001.orfeo.hpc_2023-06-15_01-08-46.csv "/>
    <s v="e3 10000 100 100000 1 26"/>
    <n v="10.863405653846154"/>
    <n v="0.11624165237872912"/>
    <n v="10.630922349088696"/>
    <n v="11.095888958603613"/>
    <x v="1"/>
  </r>
  <r>
    <x v="4"/>
    <x v="0"/>
    <n v="100"/>
    <x v="2"/>
    <x v="31"/>
    <n v="1"/>
    <n v="7.0739210000000003"/>
    <n v="0.15067900000000001"/>
    <n v="1.6066290000000001"/>
    <n v="5.1826999999999998E-2"/>
    <s v="5"/>
    <s v="scale_mpi_epyc_job_12146.out "/>
    <s v="scale_mpi_epyc_epyc005_2023-06-13_08-16-52.csv "/>
    <s v="e1 10000 100 100000 1 32"/>
    <n v="7.0451463181818186"/>
    <n v="0.22693956984311678"/>
    <n v="6.5912671784955847"/>
    <n v="7.4990254578680524"/>
    <x v="0"/>
  </r>
  <r>
    <x v="3"/>
    <x v="0"/>
    <n v="100"/>
    <x v="2"/>
    <x v="48"/>
    <n v="1"/>
    <n v="7.0738180000000002"/>
    <n v="0.16974700000000001"/>
    <n v="2.6594289999999998"/>
    <n v="5.5405000000000003E-2"/>
    <s v="7"/>
    <s v="scale_mpi_epyc_job_12139.out "/>
    <s v="scale_mpi_epyc_epyc007_2023-06-13_06-07-02.csv "/>
    <s v="e3 10000 100 100000 1 49"/>
    <n v="6.9045758571428575"/>
    <n v="0.17982512888514765"/>
    <n v="6.5449255993725624"/>
    <n v="7.2642261149131526"/>
    <x v="0"/>
  </r>
  <r>
    <x v="4"/>
    <x v="0"/>
    <n v="100"/>
    <x v="2"/>
    <x v="29"/>
    <n v="1"/>
    <n v="7.0686640000000001"/>
    <n v="0.13714799999999999"/>
    <n v="1.1408959999999999"/>
    <n v="3.9341000000000001E-2"/>
    <s v="2"/>
    <s v="scale_mpi_epyc_job_12533.out "/>
    <s v="scale_mpi_epyc_epyc002_2023-06-15_02-53-43.csv "/>
    <s v="e1 10000 100 100000 1 30"/>
    <n v="7.2538345909090909"/>
    <n v="0.15638660570800317"/>
    <n v="6.9410613794930844"/>
    <n v="7.5666078023250973"/>
    <x v="0"/>
  </r>
  <r>
    <x v="3"/>
    <x v="0"/>
    <n v="100"/>
    <x v="2"/>
    <x v="47"/>
    <n v="1"/>
    <n v="7.0681799999999999"/>
    <n v="0.17807899999999999"/>
    <n v="2.3300649999999998"/>
    <n v="4.9576000000000002E-2"/>
    <s v="2"/>
    <s v="scale_mpi_epyc_job_12148.out "/>
    <s v="scale_mpi_epyc_epyc002_2023-06-13_08-39-43.csv "/>
    <s v="e3 10000 100 100000 1 48"/>
    <n v="6.9812722142857142"/>
    <n v="0.14087413852760564"/>
    <n v="6.6995239372305031"/>
    <n v="7.2630204913409253"/>
    <x v="0"/>
  </r>
  <r>
    <x v="3"/>
    <x v="0"/>
    <n v="100"/>
    <x v="2"/>
    <x v="43"/>
    <n v="1"/>
    <n v="7.0638069999999997"/>
    <n v="0.151032"/>
    <n v="2.1336469999999998"/>
    <n v="4.9619999999999997E-2"/>
    <s v="1"/>
    <s v="scale_mpi_epyc_job_12333.out "/>
    <s v="scale_mpi_epyc_epyc001.orfeo.hpc_2023-06-14_12-04-14.csv "/>
    <s v="e3 10000 100 100000 1 44"/>
    <n v="7.2622446428571426"/>
    <n v="0.14712598651959985"/>
    <n v="6.9679926698179431"/>
    <n v="7.556496615896342"/>
    <x v="0"/>
  </r>
  <r>
    <x v="3"/>
    <x v="0"/>
    <n v="100"/>
    <x v="2"/>
    <x v="44"/>
    <n v="1"/>
    <n v="7.058764"/>
    <n v="0.162164"/>
    <n v="2.228199"/>
    <n v="5.0640999999999999E-2"/>
    <s v="7"/>
    <s v="scale_mpi_epyc_job_12139.out "/>
    <s v="scale_mpi_epyc_epyc007_2023-06-13_06-07-02.csv "/>
    <s v="e3 10000 100 100000 1 45"/>
    <n v="7.1847531428571427"/>
    <n v="0.15911471223293297"/>
    <n v="6.8665237183912771"/>
    <n v="7.5029825673230084"/>
    <x v="0"/>
  </r>
  <r>
    <x v="4"/>
    <x v="0"/>
    <n v="100"/>
    <x v="2"/>
    <x v="30"/>
    <n v="1"/>
    <n v="7.0585639999999996"/>
    <n v="0.20096800000000001"/>
    <n v="1.1535139999999999"/>
    <n v="3.8449999999999998E-2"/>
    <s v="6"/>
    <s v="scale_mpi_epyc_job_12526.out "/>
    <s v="scale_mpi_epyc_epyc006_2023-06-15_00-20-46.csv "/>
    <s v="e1 10000 100 100000 1 31"/>
    <n v="7.1072796363636366"/>
    <n v="0.15711102310570271"/>
    <n v="6.7930575901522312"/>
    <n v="7.4215016825750419"/>
    <x v="0"/>
  </r>
  <r>
    <x v="4"/>
    <x v="0"/>
    <n v="100"/>
    <x v="2"/>
    <x v="30"/>
    <n v="1"/>
    <n v="7.0584290000000003"/>
    <n v="0.14744599999999999"/>
    <n v="1.24576"/>
    <n v="4.1524999999999999E-2"/>
    <s v="2"/>
    <s v="scale_mpi_epyc_job_12533.out "/>
    <s v="scale_mpi_epyc_epyc002_2023-06-15_02-53-43.csv "/>
    <s v="e1 10000 100 100000 1 31"/>
    <n v="7.1072796363636366"/>
    <n v="0.15711102310570271"/>
    <n v="6.7930575901522312"/>
    <n v="7.4215016825750419"/>
    <x v="0"/>
  </r>
  <r>
    <x v="3"/>
    <x v="0"/>
    <n v="100"/>
    <x v="2"/>
    <x v="44"/>
    <n v="1"/>
    <n v="7.0510669999999998"/>
    <n v="0.16662399999999999"/>
    <n v="2.390018"/>
    <n v="5.4318999999999999E-2"/>
    <s v="7"/>
    <s v="scale_mpi_epyc_job_12139.out "/>
    <s v="scale_mpi_epyc_epyc007_2023-06-13_06-07-02.csv "/>
    <s v="e3 10000 100 100000 1 45"/>
    <n v="7.1847531428571427"/>
    <n v="0.15911471223293297"/>
    <n v="6.8665237183912771"/>
    <n v="7.5029825673230084"/>
    <x v="0"/>
  </r>
  <r>
    <x v="3"/>
    <x v="0"/>
    <n v="100"/>
    <x v="2"/>
    <x v="44"/>
    <n v="1"/>
    <n v="7.0509399999999998"/>
    <n v="0.17966099999999999"/>
    <n v="3.068136"/>
    <n v="6.973E-2"/>
    <s v="2"/>
    <s v="scale_mpi_epyc_job_12148.out "/>
    <s v="scale_mpi_epyc_epyc002_2023-06-13_08-39-43.csv "/>
    <s v="e3 10000 100 100000 1 45"/>
    <n v="7.1847531428571427"/>
    <n v="0.15911471223293297"/>
    <n v="6.8665237183912771"/>
    <n v="7.5029825673230084"/>
    <x v="0"/>
  </r>
  <r>
    <x v="3"/>
    <x v="0"/>
    <n v="100"/>
    <x v="2"/>
    <x v="48"/>
    <n v="1"/>
    <n v="7.0475620000000001"/>
    <n v="0.21113799999999999"/>
    <n v="3.4321030000000001"/>
    <n v="7.1501999999999996E-2"/>
    <s v="7"/>
    <s v="scale_mpi_epyc_job_12139.out "/>
    <s v="scale_mpi_epyc_epyc007_2023-06-13_06-07-02.csv "/>
    <s v="e3 10000 100 100000 1 49"/>
    <n v="6.9045758571428575"/>
    <n v="0.17982512888514765"/>
    <n v="6.5449255993725624"/>
    <n v="7.2642261149131526"/>
    <x v="0"/>
  </r>
  <r>
    <x v="4"/>
    <x v="0"/>
    <n v="100"/>
    <x v="2"/>
    <x v="31"/>
    <n v="1"/>
    <n v="7.0473039999999996"/>
    <n v="0.30944899999999997"/>
    <n v="6.0509880000000003"/>
    <n v="0.19519300000000001"/>
    <s v="6"/>
    <s v="scale_mpi_epyc_job_12526.out "/>
    <s v="scale_mpi_epyc_epyc006_2023-06-15_00-20-46.csv "/>
    <s v="e1 10000 100 100000 1 32"/>
    <n v="7.0451463181818186"/>
    <n v="0.22693956984311678"/>
    <n v="6.5912671784955847"/>
    <n v="7.4990254578680524"/>
    <x v="0"/>
  </r>
  <r>
    <x v="4"/>
    <x v="0"/>
    <n v="100"/>
    <x v="2"/>
    <x v="30"/>
    <n v="1"/>
    <n v="7.0432569999999997"/>
    <n v="0.13284699999999999"/>
    <n v="1.182383"/>
    <n v="3.9412999999999997E-2"/>
    <s v="2"/>
    <s v="scale_mpi_epyc_job_12253.out "/>
    <s v="scale_mpi_epyc_epyc002_2023-06-13_16-49-58.csv "/>
    <s v="e1 10000 100 100000 1 31"/>
    <n v="7.1072796363636366"/>
    <n v="0.15711102310570271"/>
    <n v="6.7930575901522312"/>
    <n v="7.4215016825750419"/>
    <x v="0"/>
  </r>
  <r>
    <x v="3"/>
    <x v="0"/>
    <n v="100"/>
    <x v="2"/>
    <x v="48"/>
    <n v="1"/>
    <n v="7.0418649999999996"/>
    <n v="0.188806"/>
    <n v="2.597286"/>
    <n v="5.4109999999999998E-2"/>
    <s v="2"/>
    <s v="scale_mpi_epyc_job_12148.out "/>
    <s v="scale_mpi_epyc_epyc002_2023-06-13_08-39-43.csv "/>
    <s v="e3 10000 100 100000 1 49"/>
    <n v="6.9045758571428575"/>
    <n v="0.17982512888514765"/>
    <n v="6.5449255993725624"/>
    <n v="7.2642261149131526"/>
    <x v="0"/>
  </r>
  <r>
    <x v="3"/>
    <x v="0"/>
    <n v="100"/>
    <x v="2"/>
    <x v="47"/>
    <n v="1"/>
    <n v="7.0357690000000002"/>
    <n v="0.19081400000000001"/>
    <n v="2.617057"/>
    <n v="5.5682000000000002E-2"/>
    <s v="2"/>
    <s v="scale_mpi_epyc_job_12148.out "/>
    <s v="scale_mpi_epyc_epyc002_2023-06-13_08-39-43.csv "/>
    <s v="e3 10000 100 100000 1 48"/>
    <n v="6.9812722142857142"/>
    <n v="0.14087413852760564"/>
    <n v="6.6995239372305031"/>
    <n v="7.2630204913409253"/>
    <x v="0"/>
  </r>
  <r>
    <x v="3"/>
    <x v="0"/>
    <n v="100"/>
    <x v="2"/>
    <x v="49"/>
    <n v="1"/>
    <n v="7.0341500000000003"/>
    <n v="0.45496799999999998"/>
    <n v="3.3875679999999999"/>
    <n v="6.9134000000000001E-2"/>
    <s v="7"/>
    <s v="scale_mpi_epyc_job_12139.out "/>
    <s v="scale_mpi_epyc_epyc007_2023-06-13_06-07-02.csv "/>
    <s v="e3 10000 100 100000 1 50"/>
    <n v="6.822647142857142"/>
    <n v="0.17645380487941756"/>
    <n v="6.4697395330983065"/>
    <n v="7.1755547526159775"/>
    <x v="0"/>
  </r>
  <r>
    <x v="3"/>
    <x v="0"/>
    <n v="100"/>
    <x v="2"/>
    <x v="8"/>
    <n v="1"/>
    <n v="28.800678000000001"/>
    <n v="0.22795599999999999"/>
    <n v="1.1223559999999999"/>
    <n v="0.140295"/>
    <s v="1"/>
    <s v="scale_mpi_epyc_job_12527.out "/>
    <s v="scale_mpi_epyc_epyc001.orfeo.hpc_2023-06-15_01-08-46.csv "/>
    <s v="e3 10000 100 100000 1 9"/>
    <n v="28.694976346153837"/>
    <n v="4.1658933509274486E-2"/>
    <n v="28.611658479135286"/>
    <n v="28.778294213172387"/>
    <x v="1"/>
  </r>
  <r>
    <x v="3"/>
    <x v="0"/>
    <n v="100"/>
    <x v="2"/>
    <x v="53"/>
    <n v="1"/>
    <n v="7.033245"/>
    <n v="0.19726299999999999"/>
    <n v="3.7392029999999998"/>
    <n v="7.0551000000000003E-2"/>
    <s v="2"/>
    <s v="scale_mpi_epyc_job_12148.out "/>
    <s v="scale_mpi_epyc_epyc002_2023-06-13_08-39-43.csv "/>
    <s v="e3 10000 100 100000 1 54"/>
    <n v="6.6441739285714281"/>
    <n v="0.20208756104134373"/>
    <n v="6.2399988064887406"/>
    <n v="7.0483490506541155"/>
    <x v="0"/>
  </r>
  <r>
    <x v="3"/>
    <x v="0"/>
    <n v="100"/>
    <x v="2"/>
    <x v="47"/>
    <n v="1"/>
    <n v="7.0329649999999999"/>
    <n v="0.17238800000000001"/>
    <n v="2.4702289999999998"/>
    <n v="5.2558000000000001E-2"/>
    <s v="1"/>
    <s v="scale_mpi_epyc_job_12333.out "/>
    <s v="scale_mpi_epyc_epyc001.orfeo.hpc_2023-06-14_12-04-14.csv "/>
    <s v="e3 10000 100 100000 1 48"/>
    <n v="6.9812722142857142"/>
    <n v="0.14087413852760564"/>
    <n v="6.6995239372305031"/>
    <n v="7.2630204913409253"/>
    <x v="0"/>
  </r>
  <r>
    <x v="4"/>
    <x v="0"/>
    <n v="100"/>
    <x v="2"/>
    <x v="32"/>
    <n v="1"/>
    <n v="7.016451"/>
    <n v="0.24465700000000001"/>
    <n v="4.2240409999999997"/>
    <n v="0.13200100000000001"/>
    <s v="6"/>
    <s v="scale_mpi_epyc_job_12129.out "/>
    <s v="scale_mpi_epyc_epyc006_2023-06-13_02-01-02.csv "/>
    <s v="e1 10000 100 100000 1 33"/>
    <n v="6.8761746923076918"/>
    <n v="0.16121060589151862"/>
    <n v="6.5537534805246542"/>
    <n v="7.1985959040907295"/>
    <x v="0"/>
  </r>
  <r>
    <x v="3"/>
    <x v="0"/>
    <n v="100"/>
    <x v="2"/>
    <x v="4"/>
    <n v="1"/>
    <n v="51.220373000000002"/>
    <n v="0.169852"/>
    <n v="0.27765800000000002"/>
    <n v="6.9415000000000004E-2"/>
    <s v="1"/>
    <s v="scale_mpi_epyc_job_12527.out "/>
    <s v="scale_mpi_epyc_epyc001.orfeo.hpc_2023-06-15_01-08-46.csv "/>
    <s v="e3 10000 100 100000 1 5"/>
    <n v="51.310618769230764"/>
    <n v="4.3597463587045207E-2"/>
    <n v="51.223423842056675"/>
    <n v="51.397813696404853"/>
    <x v="1"/>
  </r>
  <r>
    <x v="3"/>
    <x v="0"/>
    <n v="100"/>
    <x v="2"/>
    <x v="46"/>
    <n v="1"/>
    <n v="7.0134489999999996"/>
    <n v="0.16256399999999999"/>
    <n v="2.612206"/>
    <n v="5.6786999999999997E-2"/>
    <s v="2"/>
    <s v="scale_mpi_epyc_job_12148.out "/>
    <s v="scale_mpi_epyc_epyc002_2023-06-13_08-39-43.csv "/>
    <s v="e3 10000 100 100000 1 47"/>
    <n v="7.017781928571428"/>
    <n v="0.16728855009344257"/>
    <n v="6.6832048283845431"/>
    <n v="7.3523590287583129"/>
    <x v="0"/>
  </r>
  <r>
    <x v="4"/>
    <x v="0"/>
    <n v="100"/>
    <x v="2"/>
    <x v="31"/>
    <n v="1"/>
    <n v="7.0110939999999999"/>
    <n v="0.14613200000000001"/>
    <n v="1.3092569999999999"/>
    <n v="4.2234000000000001E-2"/>
    <s v="5"/>
    <s v="scale_mpi_epyc_job_12331.out "/>
    <s v="scale_mpi_epyc_epyc005_2023-06-14_10-28-05.csv "/>
    <s v="e1 10000 100 100000 1 32"/>
    <n v="7.0451463181818186"/>
    <n v="0.22693956984311678"/>
    <n v="6.5912671784955847"/>
    <n v="7.4990254578680524"/>
    <x v="0"/>
  </r>
  <r>
    <x v="4"/>
    <x v="0"/>
    <n v="100"/>
    <x v="2"/>
    <x v="32"/>
    <n v="1"/>
    <n v="7.0094799999999999"/>
    <n v="0.160215"/>
    <n v="1.724186"/>
    <n v="5.3880999999999998E-2"/>
    <s v="6"/>
    <s v="scale_mpi_epyc_job_12180.out "/>
    <s v="scale_mpi_epyc_epyc006_2023-06-13_10-24-13.csv "/>
    <s v="e1 10000 100 100000 1 33"/>
    <n v="6.8761746923076918"/>
    <n v="0.16121060589151862"/>
    <n v="6.5537534805246542"/>
    <n v="7.1985959040907295"/>
    <x v="0"/>
  </r>
  <r>
    <x v="4"/>
    <x v="0"/>
    <n v="100"/>
    <x v="2"/>
    <x v="30"/>
    <n v="1"/>
    <n v="7.0092559999999997"/>
    <n v="0.153446"/>
    <n v="1.7807360000000001"/>
    <n v="5.9358000000000001E-2"/>
    <s v="6"/>
    <s v="scale_mpi_epyc_job_12526.out "/>
    <s v="scale_mpi_epyc_epyc006_2023-06-15_00-20-46.csv "/>
    <s v="e1 10000 100 100000 1 31"/>
    <n v="7.1072796363636366"/>
    <n v="0.15711102310570271"/>
    <n v="6.7930575901522312"/>
    <n v="7.4215016825750419"/>
    <x v="0"/>
  </r>
  <r>
    <x v="3"/>
    <x v="0"/>
    <n v="100"/>
    <x v="2"/>
    <x v="45"/>
    <n v="1"/>
    <n v="7.0084479999999996"/>
    <n v="0.177533"/>
    <n v="2.628447"/>
    <n v="5.8409999999999997E-2"/>
    <s v="7"/>
    <s v="scale_mpi_epyc_job_12139.out "/>
    <s v="scale_mpi_epyc_epyc007_2023-06-13_06-07-02.csv "/>
    <s v="e3 10000 100 100000 1 46"/>
    <n v="7.1501050000000008"/>
    <n v="0.18332028252094787"/>
    <n v="6.7834644349581055"/>
    <n v="7.5167455650418962"/>
    <x v="0"/>
  </r>
  <r>
    <x v="3"/>
    <x v="0"/>
    <n v="100"/>
    <x v="2"/>
    <x v="44"/>
    <n v="1"/>
    <n v="7.007091"/>
    <n v="0.17725399999999999"/>
    <n v="2.6104099999999999"/>
    <n v="5.9327999999999999E-2"/>
    <s v="1"/>
    <s v="scale_mpi_epyc_job_12333.out "/>
    <s v="scale_mpi_epyc_epyc001.orfeo.hpc_2023-06-14_12-04-14.csv "/>
    <s v="e3 10000 100 100000 1 45"/>
    <n v="7.1847531428571427"/>
    <n v="0.15911471223293297"/>
    <n v="6.8665237183912771"/>
    <n v="7.5029825673230084"/>
    <x v="0"/>
  </r>
  <r>
    <x v="3"/>
    <x v="0"/>
    <n v="100"/>
    <x v="2"/>
    <x v="29"/>
    <n v="1"/>
    <n v="10.138832000000001"/>
    <n v="0.12058000000000001"/>
    <n v="0.90589799999999998"/>
    <n v="3.1237999999999998E-2"/>
    <s v="1"/>
    <s v="scale_mpi_epyc_job_12527.out "/>
    <s v="scale_mpi_epyc_epyc001.orfeo.hpc_2023-06-15_01-08-46.csv "/>
    <s v="e3 10000 100 100000 1 30"/>
    <n v="9.6491385769230789"/>
    <n v="0.18890941286006302"/>
    <n v="9.2713197512029524"/>
    <n v="10.026957402643205"/>
    <x v="1"/>
  </r>
  <r>
    <x v="4"/>
    <x v="0"/>
    <n v="100"/>
    <x v="2"/>
    <x v="30"/>
    <n v="1"/>
    <n v="7.0045999999999999"/>
    <n v="0.16703599999999999"/>
    <n v="0.99010299999999996"/>
    <n v="3.3002999999999998E-2"/>
    <s v="2"/>
    <s v="scale_mpi_epyc_job_12533.out "/>
    <s v="scale_mpi_epyc_epyc002_2023-06-15_02-53-43.csv "/>
    <s v="e1 10000 100 100000 1 31"/>
    <n v="7.1072796363636366"/>
    <n v="0.15711102310570271"/>
    <n v="6.7930575901522312"/>
    <n v="7.4215016825750419"/>
    <x v="0"/>
  </r>
  <r>
    <x v="3"/>
    <x v="0"/>
    <n v="100"/>
    <x v="2"/>
    <x v="52"/>
    <n v="1"/>
    <n v="6.9969760000000001"/>
    <n v="0.206709"/>
    <n v="3.7566480000000002"/>
    <n v="7.2243000000000002E-2"/>
    <s v="4"/>
    <s v="scale_mpi_epyc_job_12254.out "/>
    <s v="scale_mpi_epyc_epyc004_2023-06-13_16-57-59.csv "/>
    <s v="e3 10000 100 100000 1 53"/>
    <n v="6.6903144285714289"/>
    <n v="0.20364942578316872"/>
    <n v="6.2830155770050915"/>
    <n v="7.0976132801377663"/>
    <x v="0"/>
  </r>
  <r>
    <x v="3"/>
    <x v="0"/>
    <n v="100"/>
    <x v="2"/>
    <x v="45"/>
    <n v="1"/>
    <n v="6.9934649999999996"/>
    <n v="0.17385400000000001"/>
    <n v="2.7075339999999999"/>
    <n v="6.0166999999999998E-2"/>
    <s v="2"/>
    <s v="scale_mpi_epyc_job_12148.out "/>
    <s v="scale_mpi_epyc_epyc002_2023-06-13_08-39-43.csv "/>
    <s v="e3 10000 100 100000 1 46"/>
    <n v="7.1501050000000008"/>
    <n v="0.18332028252094787"/>
    <n v="6.7834644349581055"/>
    <n v="7.5167455650418962"/>
    <x v="0"/>
  </r>
  <r>
    <x v="3"/>
    <x v="0"/>
    <n v="100"/>
    <x v="2"/>
    <x v="44"/>
    <n v="1"/>
    <n v="6.9906490000000003"/>
    <n v="0.17382"/>
    <n v="2.7827999999999999"/>
    <n v="6.3244999999999996E-2"/>
    <s v="7"/>
    <s v="scale_mpi_epyc_job_12504.out "/>
    <s v="scale_mpi_epyc_epyc007_2023-06-14_18-51-36.csv "/>
    <s v="e3 10000 100 100000 1 45"/>
    <n v="7.1847531428571427"/>
    <n v="0.15911471223293297"/>
    <n v="6.8665237183912771"/>
    <n v="7.5029825673230084"/>
    <x v="0"/>
  </r>
  <r>
    <x v="4"/>
    <x v="0"/>
    <n v="100"/>
    <x v="2"/>
    <x v="31"/>
    <n v="1"/>
    <n v="6.9888669999999999"/>
    <n v="0.36016799999999999"/>
    <n v="7.699522"/>
    <n v="0.24837200000000001"/>
    <s v="6"/>
    <s v="scale_mpi_epyc_job_12526.out "/>
    <s v="scale_mpi_epyc_epyc006_2023-06-15_00-20-46.csv "/>
    <s v="e1 10000 100 100000 1 32"/>
    <n v="7.0451463181818186"/>
    <n v="0.22693956984311678"/>
    <n v="6.5912671784955847"/>
    <n v="7.4990254578680524"/>
    <x v="0"/>
  </r>
  <r>
    <x v="4"/>
    <x v="0"/>
    <n v="100"/>
    <x v="2"/>
    <x v="31"/>
    <n v="1"/>
    <n v="6.9885320000000002"/>
    <n v="0.153284"/>
    <n v="1.6807080000000001"/>
    <n v="5.4216E-2"/>
    <s v="5"/>
    <s v="scale_mpi_epyc_job_12146.out "/>
    <s v="scale_mpi_epyc_epyc005_2023-06-13_08-16-52.csv "/>
    <s v="e1 10000 100 100000 1 32"/>
    <n v="7.0451463181818186"/>
    <n v="0.22693956984311678"/>
    <n v="6.5912671784955847"/>
    <n v="7.4990254578680524"/>
    <x v="0"/>
  </r>
  <r>
    <x v="4"/>
    <x v="0"/>
    <n v="100"/>
    <x v="2"/>
    <x v="31"/>
    <n v="1"/>
    <n v="6.982558"/>
    <n v="0.14454"/>
    <n v="1.556012"/>
    <n v="5.0194000000000003E-2"/>
    <s v="2"/>
    <s v="scale_mpi_epyc_job_12253.out "/>
    <s v="scale_mpi_epyc_epyc002_2023-06-13_16-49-58.csv "/>
    <s v="e1 10000 100 100000 1 32"/>
    <n v="7.0451463181818186"/>
    <n v="0.22693956984311678"/>
    <n v="6.5912671784955847"/>
    <n v="7.4990254578680524"/>
    <x v="0"/>
  </r>
  <r>
    <x v="3"/>
    <x v="0"/>
    <n v="100"/>
    <x v="2"/>
    <x v="49"/>
    <n v="1"/>
    <n v="6.9775999999999998"/>
    <n v="0.18740299999999999"/>
    <n v="3.0739369999999999"/>
    <n v="6.2732999999999997E-2"/>
    <s v="4"/>
    <s v="scale_mpi_epyc_job_12254.out "/>
    <s v="scale_mpi_epyc_epyc004_2023-06-13_16-57-59.csv "/>
    <s v="e3 10000 100 100000 1 50"/>
    <n v="6.822647142857142"/>
    <n v="0.17645380487941756"/>
    <n v="6.4697395330983065"/>
    <n v="7.1755547526159775"/>
    <x v="0"/>
  </r>
  <r>
    <x v="4"/>
    <x v="0"/>
    <n v="100"/>
    <x v="2"/>
    <x v="32"/>
    <n v="1"/>
    <n v="6.9770329999999996"/>
    <n v="0.48203699999999999"/>
    <n v="4.6261190000000001"/>
    <n v="0.144566"/>
    <s v="6"/>
    <s v="scale_mpi_epyc_job_12129.out "/>
    <s v="scale_mpi_epyc_epyc006_2023-06-13_02-01-02.csv "/>
    <s v="e1 10000 100 100000 1 33"/>
    <n v="6.8761746923076918"/>
    <n v="0.16121060589151862"/>
    <n v="6.5537534805246542"/>
    <n v="7.1985959040907295"/>
    <x v="0"/>
  </r>
  <r>
    <x v="4"/>
    <x v="0"/>
    <n v="100"/>
    <x v="2"/>
    <x v="30"/>
    <n v="1"/>
    <n v="6.9769009999999998"/>
    <n v="0.15216199999999999"/>
    <n v="1.5769139999999999"/>
    <n v="5.2564E-2"/>
    <s v="5"/>
    <s v="scale_mpi_epyc_job_12146.out "/>
    <s v="scale_mpi_epyc_epyc005_2023-06-13_08-16-52.csv "/>
    <s v="e1 10000 100 100000 1 31"/>
    <n v="7.1072796363636366"/>
    <n v="0.15711102310570271"/>
    <n v="6.7930575901522312"/>
    <n v="7.4215016825750419"/>
    <x v="0"/>
  </r>
  <r>
    <x v="4"/>
    <x v="0"/>
    <n v="100"/>
    <x v="2"/>
    <x v="30"/>
    <n v="1"/>
    <n v="6.9733020000000003"/>
    <n v="0.142955"/>
    <n v="1.2432879999999999"/>
    <n v="4.1443000000000001E-2"/>
    <s v="1"/>
    <s v="scale_mpi_epyc_job_12530.out "/>
    <s v="scale_mpi_epyc_epyc001.orfeo.hpc_2023-06-15_02-04-28.csv "/>
    <s v="e1 10000 100 100000 1 31"/>
    <n v="7.1072796363636366"/>
    <n v="0.15711102310570271"/>
    <n v="6.7930575901522312"/>
    <n v="7.4215016825750419"/>
    <x v="0"/>
  </r>
  <r>
    <x v="3"/>
    <x v="0"/>
    <n v="100"/>
    <x v="2"/>
    <x v="46"/>
    <n v="1"/>
    <n v="6.9721859999999998"/>
    <n v="0.19544700000000001"/>
    <n v="3.781434"/>
    <n v="8.2205E-2"/>
    <s v="2"/>
    <s v="scale_mpi_epyc_job_12148.out "/>
    <s v="scale_mpi_epyc_epyc002_2023-06-13_08-39-43.csv "/>
    <s v="e3 10000 100 100000 1 47"/>
    <n v="7.017781928571428"/>
    <n v="0.16728855009344257"/>
    <n v="6.6832048283845431"/>
    <n v="7.3523590287583129"/>
    <x v="0"/>
  </r>
  <r>
    <x v="4"/>
    <x v="0"/>
    <n v="100"/>
    <x v="2"/>
    <x v="32"/>
    <n v="1"/>
    <n v="6.9690500000000002"/>
    <n v="0.157052"/>
    <n v="1.5923160000000001"/>
    <n v="4.9759999999999999E-2"/>
    <s v="8"/>
    <s v="scale_mpi_epyc_job_12327.out "/>
    <s v="scale_mpi_epyc_epyc008_2023-06-14_10-04-01.csv "/>
    <s v="e1 10000 100 100000 1 33"/>
    <n v="6.8761746923076918"/>
    <n v="0.16121060589151862"/>
    <n v="6.5537534805246542"/>
    <n v="7.1985959040907295"/>
    <x v="0"/>
  </r>
  <r>
    <x v="3"/>
    <x v="0"/>
    <n v="100"/>
    <x v="2"/>
    <x v="45"/>
    <n v="1"/>
    <n v="6.9680220000000004"/>
    <n v="0.162357"/>
    <n v="2.6093649999999999"/>
    <n v="5.7986000000000003E-2"/>
    <s v="1"/>
    <s v="scale_mpi_epyc_job_12333.out "/>
    <s v="scale_mpi_epyc_epyc001.orfeo.hpc_2023-06-14_12-04-14.csv "/>
    <s v="e3 10000 100 100000 1 46"/>
    <n v="7.1501050000000008"/>
    <n v="0.18332028252094787"/>
    <n v="6.7834644349581055"/>
    <n v="7.5167455650418962"/>
    <x v="0"/>
  </r>
  <r>
    <x v="3"/>
    <x v="0"/>
    <n v="100"/>
    <x v="2"/>
    <x v="46"/>
    <n v="1"/>
    <n v="6.9640370000000003"/>
    <n v="0.16939699999999999"/>
    <n v="3.189171"/>
    <n v="6.9330000000000003E-2"/>
    <s v="7"/>
    <s v="scale_mpi_epyc_job_12139.out "/>
    <s v="scale_mpi_epyc_epyc007_2023-06-13_06-07-02.csv "/>
    <s v="e3 10000 100 100000 1 47"/>
    <n v="7.017781928571428"/>
    <n v="0.16728855009344257"/>
    <n v="6.6832048283845431"/>
    <n v="7.3523590287583129"/>
    <x v="0"/>
  </r>
  <r>
    <x v="3"/>
    <x v="0"/>
    <n v="100"/>
    <x v="2"/>
    <x v="47"/>
    <n v="1"/>
    <n v="6.9617620000000002"/>
    <n v="0.27515400000000001"/>
    <n v="6.1238530000000004"/>
    <n v="0.13029499999999999"/>
    <s v="7"/>
    <s v="scale_mpi_epyc_job_12139.out "/>
    <s v="scale_mpi_epyc_epyc007_2023-06-13_06-07-02.csv "/>
    <s v="e3 10000 100 100000 1 48"/>
    <n v="6.9812722142857142"/>
    <n v="0.14087413852760564"/>
    <n v="6.6995239372305031"/>
    <n v="7.2630204913409253"/>
    <x v="0"/>
  </r>
  <r>
    <x v="3"/>
    <x v="0"/>
    <n v="100"/>
    <x v="2"/>
    <x v="12"/>
    <n v="1"/>
    <n v="20.260966"/>
    <n v="0.26647100000000001"/>
    <n v="0.36589700000000003"/>
    <n v="3.0491000000000001E-2"/>
    <s v="1"/>
    <s v="scale_mpi_epyc_job_12527.out "/>
    <s v="scale_mpi_epyc_epyc001.orfeo.hpc_2023-06-15_01-08-46.csv "/>
    <s v="e3 10000 100 100000 1 13"/>
    <n v="20.124444192307696"/>
    <n v="3.9616744213351221E-2"/>
    <n v="20.045210703880993"/>
    <n v="20.203677680734398"/>
    <x v="1"/>
  </r>
  <r>
    <x v="4"/>
    <x v="0"/>
    <n v="100"/>
    <x v="2"/>
    <x v="30"/>
    <n v="1"/>
    <n v="6.952286"/>
    <n v="0.13714999999999999"/>
    <n v="1.2163649999999999"/>
    <n v="4.0545999999999999E-2"/>
    <s v="6"/>
    <s v="scale_mpi_epyc_job_12526.out "/>
    <s v="scale_mpi_epyc_epyc006_2023-06-15_00-20-46.csv "/>
    <s v="e1 10000 100 100000 1 31"/>
    <n v="7.1072796363636366"/>
    <n v="0.15711102310570271"/>
    <n v="6.7930575901522312"/>
    <n v="7.4215016825750419"/>
    <x v="0"/>
  </r>
  <r>
    <x v="3"/>
    <x v="0"/>
    <n v="100"/>
    <x v="2"/>
    <x v="47"/>
    <n v="1"/>
    <n v="6.9495509999999996"/>
    <n v="0.201849"/>
    <n v="3.3072339999999998"/>
    <n v="7.0366999999999999E-2"/>
    <s v="5"/>
    <s v="scale_mpi_epyc_job_12329.out "/>
    <s v="scale_mpi_epyc_epyc005_2023-06-14_10-04-14.csv "/>
    <s v="e3 10000 100 100000 1 48"/>
    <n v="6.9812722142857142"/>
    <n v="0.14087413852760564"/>
    <n v="6.6995239372305031"/>
    <n v="7.2630204913409253"/>
    <x v="0"/>
  </r>
  <r>
    <x v="4"/>
    <x v="0"/>
    <n v="100"/>
    <x v="2"/>
    <x v="30"/>
    <n v="1"/>
    <n v="6.94841"/>
    <n v="0.13456699999999999"/>
    <n v="1.0913550000000001"/>
    <n v="3.6379000000000002E-2"/>
    <s v="1"/>
    <s v="scale_mpi_epyc_job_12530.out "/>
    <s v="scale_mpi_epyc_epyc001.orfeo.hpc_2023-06-15_02-04-28.csv "/>
    <s v="e1 10000 100 100000 1 31"/>
    <n v="7.1072796363636366"/>
    <n v="0.15711102310570271"/>
    <n v="6.7930575901522312"/>
    <n v="7.4215016825750419"/>
    <x v="0"/>
  </r>
  <r>
    <x v="4"/>
    <x v="0"/>
    <n v="100"/>
    <x v="2"/>
    <x v="31"/>
    <n v="1"/>
    <n v="6.9478660000000003"/>
    <n v="0.15736700000000001"/>
    <n v="1.7020919999999999"/>
    <n v="5.4906000000000003E-2"/>
    <s v="5"/>
    <s v="scale_mpi_epyc_job_12146.out "/>
    <s v="scale_mpi_epyc_epyc005_2023-06-13_08-16-52.csv "/>
    <s v="e1 10000 100 100000 1 32"/>
    <n v="7.0451463181818186"/>
    <n v="0.22693956984311678"/>
    <n v="6.5912671784955847"/>
    <n v="7.4990254578680524"/>
    <x v="0"/>
  </r>
  <r>
    <x v="4"/>
    <x v="0"/>
    <n v="100"/>
    <x v="2"/>
    <x v="31"/>
    <n v="1"/>
    <n v="6.9468709999999998"/>
    <n v="0.22125300000000001"/>
    <n v="3.3638089999999998"/>
    <n v="0.10851"/>
    <s v="2"/>
    <s v="scale_mpi_epyc_job_12533.out "/>
    <s v="scale_mpi_epyc_epyc002_2023-06-15_02-53-43.csv "/>
    <s v="e1 10000 100 100000 1 32"/>
    <n v="7.0451463181818186"/>
    <n v="0.22693956984311678"/>
    <n v="6.5912671784955847"/>
    <n v="7.4990254578680524"/>
    <x v="0"/>
  </r>
  <r>
    <x v="3"/>
    <x v="0"/>
    <n v="100"/>
    <x v="2"/>
    <x v="46"/>
    <n v="1"/>
    <n v="6.945856"/>
    <n v="0.189497"/>
    <n v="3.4473780000000001"/>
    <n v="7.4942999999999996E-2"/>
    <s v="1"/>
    <s v="scale_mpi_epyc_job_12333.out "/>
    <s v="scale_mpi_epyc_epyc001.orfeo.hpc_2023-06-14_12-04-14.csv "/>
    <s v="e3 10000 100 100000 1 47"/>
    <n v="7.017781928571428"/>
    <n v="0.16728855009344257"/>
    <n v="6.6832048283845431"/>
    <n v="7.3523590287583129"/>
    <x v="0"/>
  </r>
  <r>
    <x v="3"/>
    <x v="0"/>
    <n v="100"/>
    <x v="2"/>
    <x v="48"/>
    <n v="1"/>
    <n v="6.9457589999999998"/>
    <n v="0.17693700000000001"/>
    <n v="2.4872610000000002"/>
    <n v="5.1818000000000003E-2"/>
    <s v="1"/>
    <s v="scale_mpi_epyc_job_12333.out "/>
    <s v="scale_mpi_epyc_epyc001.orfeo.hpc_2023-06-14_12-04-14.csv "/>
    <s v="e3 10000 100 100000 1 49"/>
    <n v="6.9045758571428575"/>
    <n v="0.17982512888514765"/>
    <n v="6.5449255993725624"/>
    <n v="7.2642261149131526"/>
    <x v="0"/>
  </r>
  <r>
    <x v="4"/>
    <x v="0"/>
    <n v="100"/>
    <x v="2"/>
    <x v="31"/>
    <n v="1"/>
    <n v="6.9427159999999999"/>
    <n v="0.240755"/>
    <n v="4.2581910000000001"/>
    <n v="0.13736100000000001"/>
    <s v="1"/>
    <s v="scale_mpi_epyc_job_12530.out "/>
    <s v="scale_mpi_epyc_epyc001.orfeo.hpc_2023-06-15_02-04-28.csv "/>
    <s v="e1 10000 100 100000 1 32"/>
    <n v="7.0451463181818186"/>
    <n v="0.22693956984311678"/>
    <n v="6.5912671784955847"/>
    <n v="7.4990254578680524"/>
    <x v="0"/>
  </r>
  <r>
    <x v="4"/>
    <x v="0"/>
    <n v="100"/>
    <x v="2"/>
    <x v="31"/>
    <n v="1"/>
    <n v="6.9418119999999996"/>
    <n v="0.25292700000000001"/>
    <n v="4.4176190000000002"/>
    <n v="0.14250399999999999"/>
    <s v="2"/>
    <s v="scale_mpi_epyc_job_12533.out "/>
    <s v="scale_mpi_epyc_epyc002_2023-06-15_02-53-43.csv "/>
    <s v="e1 10000 100 100000 1 32"/>
    <n v="7.0451463181818186"/>
    <n v="0.22693956984311678"/>
    <n v="6.5912671784955847"/>
    <n v="7.4990254578680524"/>
    <x v="0"/>
  </r>
  <r>
    <x v="4"/>
    <x v="0"/>
    <n v="100"/>
    <x v="2"/>
    <x v="30"/>
    <n v="1"/>
    <n v="6.9316979999999999"/>
    <n v="0.11902500000000001"/>
    <n v="0.93734399999999996"/>
    <n v="3.1244999999999998E-2"/>
    <s v="1"/>
    <s v="scale_mpi_epyc_job_12530.out "/>
    <s v="scale_mpi_epyc_epyc001.orfeo.hpc_2023-06-15_02-04-28.csv "/>
    <s v="e1 10000 100 100000 1 31"/>
    <n v="7.1072796363636366"/>
    <n v="0.15711102310570271"/>
    <n v="6.7930575901522312"/>
    <n v="7.4215016825750419"/>
    <x v="0"/>
  </r>
  <r>
    <x v="4"/>
    <x v="0"/>
    <n v="100"/>
    <x v="2"/>
    <x v="33"/>
    <n v="1"/>
    <n v="6.9222450000000002"/>
    <n v="0.15753500000000001"/>
    <n v="1.834266"/>
    <n v="5.5584000000000001E-2"/>
    <s v="8"/>
    <s v="scale_mpi_epyc_job_12327.out "/>
    <s v="scale_mpi_epyc_epyc008_2023-06-14_10-04-01.csv "/>
    <s v="e1 10000 100 100000 1 34"/>
    <n v="7.4353404615384608"/>
    <n v="2.5784079982262358"/>
    <n v="2.2785244650859893"/>
    <n v="12.592156457990932"/>
    <x v="0"/>
  </r>
  <r>
    <x v="3"/>
    <x v="0"/>
    <n v="100"/>
    <x v="2"/>
    <x v="51"/>
    <n v="1"/>
    <n v="6.9204090000000003"/>
    <n v="0.20039999999999999"/>
    <n v="3.2028919999999999"/>
    <n v="6.2801999999999997E-2"/>
    <s v="2"/>
    <s v="scale_mpi_epyc_job_12148.out "/>
    <s v="scale_mpi_epyc_epyc002_2023-06-13_08-39-43.csv "/>
    <s v="e3 10000 100 100000 1 52"/>
    <n v="6.7163148571428577"/>
    <n v="0.19605434583580789"/>
    <n v="6.3242061654712423"/>
    <n v="7.1084235488144731"/>
    <x v="0"/>
  </r>
  <r>
    <x v="3"/>
    <x v="0"/>
    <n v="100"/>
    <x v="2"/>
    <x v="45"/>
    <n v="1"/>
    <n v="6.9201410000000001"/>
    <n v="0.166049"/>
    <n v="2.5929030000000002"/>
    <n v="5.7619999999999998E-2"/>
    <s v="7"/>
    <s v="scale_mpi_epyc_job_12504.out "/>
    <s v="scale_mpi_epyc_epyc007_2023-06-14_18-51-36.csv "/>
    <s v="e3 10000 100 100000 1 46"/>
    <n v="7.1501050000000008"/>
    <n v="0.18332028252094787"/>
    <n v="6.7834644349581055"/>
    <n v="7.5167455650418962"/>
    <x v="0"/>
  </r>
  <r>
    <x v="4"/>
    <x v="0"/>
    <n v="100"/>
    <x v="2"/>
    <x v="32"/>
    <n v="1"/>
    <n v="6.9186329999999998"/>
    <n v="0.165074"/>
    <n v="1.580506"/>
    <n v="4.9390999999999997E-2"/>
    <s v="5"/>
    <s v="scale_mpi_epyc_job_12146.out "/>
    <s v="scale_mpi_epyc_epyc005_2023-06-13_08-16-52.csv "/>
    <s v="e1 10000 100 100000 1 33"/>
    <n v="6.8761746923076918"/>
    <n v="0.16121060589151862"/>
    <n v="6.5537534805246542"/>
    <n v="7.1985959040907295"/>
    <x v="0"/>
  </r>
  <r>
    <x v="3"/>
    <x v="0"/>
    <n v="100"/>
    <x v="2"/>
    <x v="47"/>
    <n v="1"/>
    <n v="6.9174850000000001"/>
    <n v="0.186607"/>
    <n v="2.6550959999999999"/>
    <n v="5.6491E-2"/>
    <s v="7"/>
    <s v="scale_mpi_epyc_job_12504.out "/>
    <s v="scale_mpi_epyc_epyc007_2023-06-14_18-51-36.csv "/>
    <s v="e3 10000 100 100000 1 48"/>
    <n v="6.9812722142857142"/>
    <n v="0.14087413852760564"/>
    <n v="6.6995239372305031"/>
    <n v="7.2630204913409253"/>
    <x v="0"/>
  </r>
  <r>
    <x v="4"/>
    <x v="0"/>
    <n v="100"/>
    <x v="2"/>
    <x v="30"/>
    <n v="1"/>
    <n v="6.9148860000000001"/>
    <n v="0.14932100000000001"/>
    <n v="1.5395270000000001"/>
    <n v="5.1318000000000003E-2"/>
    <s v="2"/>
    <s v="scale_mpi_epyc_job_12533.out "/>
    <s v="scale_mpi_epyc_epyc002_2023-06-15_02-53-43.csv "/>
    <s v="e1 10000 100 100000 1 31"/>
    <n v="7.1072796363636366"/>
    <n v="0.15711102310570271"/>
    <n v="6.7930575901522312"/>
    <n v="7.4215016825750419"/>
    <x v="0"/>
  </r>
  <r>
    <x v="3"/>
    <x v="0"/>
    <n v="100"/>
    <x v="2"/>
    <x v="50"/>
    <n v="1"/>
    <n v="6.9125370000000004"/>
    <n v="0.180006"/>
    <n v="3.133521"/>
    <n v="6.2670000000000003E-2"/>
    <s v="7"/>
    <s v="scale_mpi_epyc_job_12139.out "/>
    <s v="scale_mpi_epyc_epyc007_2023-06-13_06-07-02.csv "/>
    <s v="e3 10000 100 100000 1 51"/>
    <n v="6.7202737857142845"/>
    <n v="0.13862212291553458"/>
    <n v="6.4430295398832156"/>
    <n v="6.9975180315453533"/>
    <x v="0"/>
  </r>
  <r>
    <x v="3"/>
    <x v="0"/>
    <n v="100"/>
    <x v="2"/>
    <x v="49"/>
    <n v="1"/>
    <n v="6.9119409999999997"/>
    <n v="0.182864"/>
    <n v="3.100581"/>
    <n v="6.3277E-2"/>
    <s v="2"/>
    <s v="scale_mpi_epyc_job_12148.out "/>
    <s v="scale_mpi_epyc_epyc002_2023-06-13_08-39-43.csv "/>
    <s v="e3 10000 100 100000 1 50"/>
    <n v="6.822647142857142"/>
    <n v="0.17645380487941756"/>
    <n v="6.4697395330983065"/>
    <n v="7.1755547526159775"/>
    <x v="0"/>
  </r>
  <r>
    <x v="3"/>
    <x v="0"/>
    <n v="100"/>
    <x v="2"/>
    <x v="46"/>
    <n v="1"/>
    <n v="6.910266"/>
    <n v="0.18653"/>
    <n v="2.6078890000000001"/>
    <n v="5.6693E-2"/>
    <s v="5"/>
    <s v="scale_mpi_epyc_job_12329.out "/>
    <s v="scale_mpi_epyc_epyc005_2023-06-14_10-04-14.csv "/>
    <s v="e3 10000 100 100000 1 47"/>
    <n v="7.017781928571428"/>
    <n v="0.16728855009344257"/>
    <n v="6.6832048283845431"/>
    <n v="7.3523590287583129"/>
    <x v="0"/>
  </r>
  <r>
    <x v="3"/>
    <x v="0"/>
    <n v="100"/>
    <x v="2"/>
    <x v="47"/>
    <n v="1"/>
    <n v="6.9101299999999997"/>
    <n v="0.15651999999999999"/>
    <n v="2.2777509999999999"/>
    <n v="4.8462999999999999E-2"/>
    <s v="7"/>
    <s v="scale_mpi_epyc_job_12139.out "/>
    <s v="scale_mpi_epyc_epyc007_2023-06-13_06-07-02.csv "/>
    <s v="e3 10000 100 100000 1 48"/>
    <n v="6.9812722142857142"/>
    <n v="0.14087413852760564"/>
    <n v="6.6995239372305031"/>
    <n v="7.2630204913409253"/>
    <x v="0"/>
  </r>
  <r>
    <x v="3"/>
    <x v="0"/>
    <n v="100"/>
    <x v="2"/>
    <x v="53"/>
    <n v="1"/>
    <n v="6.9017720000000002"/>
    <n v="0.41670499999999999"/>
    <n v="13.492793000000001"/>
    <n v="0.254581"/>
    <s v="7"/>
    <s v="scale_mpi_epyc_job_12139.out "/>
    <s v="scale_mpi_epyc_epyc007_2023-06-13_06-07-02.csv "/>
    <s v="e3 10000 100 100000 1 54"/>
    <n v="6.6441739285714281"/>
    <n v="0.20208756104134373"/>
    <n v="6.2399988064887406"/>
    <n v="7.0483490506541155"/>
    <x v="0"/>
  </r>
  <r>
    <x v="3"/>
    <x v="0"/>
    <n v="100"/>
    <x v="2"/>
    <x v="46"/>
    <n v="1"/>
    <n v="6.8889370000000003"/>
    <n v="0.17774899999999999"/>
    <n v="2.910469"/>
    <n v="6.3270999999999994E-2"/>
    <s v="7"/>
    <s v="scale_mpi_epyc_job_12139.out "/>
    <s v="scale_mpi_epyc_epyc007_2023-06-13_06-07-02.csv "/>
    <s v="e3 10000 100 100000 1 47"/>
    <n v="7.017781928571428"/>
    <n v="0.16728855009344257"/>
    <n v="6.6832048283845431"/>
    <n v="7.3523590287583129"/>
    <x v="0"/>
  </r>
  <r>
    <x v="3"/>
    <x v="0"/>
    <n v="100"/>
    <x v="2"/>
    <x v="46"/>
    <n v="1"/>
    <n v="6.8820360000000003"/>
    <n v="0.15188699999999999"/>
    <n v="2.2260200000000001"/>
    <n v="4.8391999999999998E-2"/>
    <s v="2"/>
    <s v="scale_mpi_epyc_job_12148.out "/>
    <s v="scale_mpi_epyc_epyc002_2023-06-13_08-39-43.csv "/>
    <s v="e3 10000 100 100000 1 47"/>
    <n v="7.017781928571428"/>
    <n v="0.16728855009344257"/>
    <n v="6.6832048283845431"/>
    <n v="7.3523590287583129"/>
    <x v="0"/>
  </r>
  <r>
    <x v="3"/>
    <x v="0"/>
    <n v="100"/>
    <x v="2"/>
    <x v="51"/>
    <n v="1"/>
    <n v="6.8820290000000002"/>
    <n v="0.167578"/>
    <n v="2.5334750000000001"/>
    <n v="4.9675999999999998E-2"/>
    <s v="2"/>
    <s v="scale_mpi_epyc_job_12148.out "/>
    <s v="scale_mpi_epyc_epyc002_2023-06-13_08-39-43.csv "/>
    <s v="e3 10000 100 100000 1 52"/>
    <n v="6.7163148571428577"/>
    <n v="0.19605434583580789"/>
    <n v="6.3242061654712423"/>
    <n v="7.1084235488144731"/>
    <x v="0"/>
  </r>
  <r>
    <x v="3"/>
    <x v="0"/>
    <n v="100"/>
    <x v="2"/>
    <x v="49"/>
    <n v="1"/>
    <n v="6.8777549999999996"/>
    <n v="0.15754299999999999"/>
    <n v="2.186925"/>
    <n v="4.4630999999999997E-2"/>
    <s v="2"/>
    <s v="scale_mpi_epyc_job_12148.out "/>
    <s v="scale_mpi_epyc_epyc002_2023-06-13_08-39-43.csv "/>
    <s v="e3 10000 100 100000 1 50"/>
    <n v="6.822647142857142"/>
    <n v="0.17645380487941756"/>
    <n v="6.4697395330983065"/>
    <n v="7.1755547526159775"/>
    <x v="0"/>
  </r>
  <r>
    <x v="3"/>
    <x v="0"/>
    <n v="100"/>
    <x v="2"/>
    <x v="47"/>
    <n v="1"/>
    <n v="6.875769"/>
    <n v="0.18245400000000001"/>
    <n v="2.5647739999999999"/>
    <n v="5.457E-2"/>
    <s v="2"/>
    <s v="scale_mpi_epyc_job_12148.out "/>
    <s v="scale_mpi_epyc_epyc002_2023-06-13_08-39-43.csv "/>
    <s v="e3 10000 100 100000 1 48"/>
    <n v="6.9812722142857142"/>
    <n v="0.14087413852760564"/>
    <n v="6.6995239372305031"/>
    <n v="7.2630204913409253"/>
    <x v="0"/>
  </r>
  <r>
    <x v="3"/>
    <x v="0"/>
    <n v="100"/>
    <x v="2"/>
    <x v="50"/>
    <n v="1"/>
    <n v="6.8716910000000002"/>
    <n v="0.21446899999999999"/>
    <n v="4.0101380000000004"/>
    <n v="8.0202999999999997E-2"/>
    <s v="2"/>
    <s v="scale_mpi_epyc_job_12148.out "/>
    <s v="scale_mpi_epyc_epyc002_2023-06-13_08-39-43.csv "/>
    <s v="e3 10000 100 100000 1 51"/>
    <n v="6.7202737857142845"/>
    <n v="0.13862212291553458"/>
    <n v="6.4430295398832156"/>
    <n v="6.9975180315453533"/>
    <x v="0"/>
  </r>
  <r>
    <x v="3"/>
    <x v="0"/>
    <n v="100"/>
    <x v="2"/>
    <x v="54"/>
    <n v="1"/>
    <n v="6.8692060000000001"/>
    <n v="0.18507599999999999"/>
    <n v="2.9897149999999999"/>
    <n v="5.5364999999999998E-2"/>
    <s v="4"/>
    <s v="scale_mpi_epyc_job_12254.out "/>
    <s v="scale_mpi_epyc_epyc004_2023-06-13_16-57-59.csv "/>
    <s v="e3 10000 100 100000 1 55"/>
    <n v="6.5838588571428565"/>
    <n v="0.18620188809803898"/>
    <n v="6.2114550809467781"/>
    <n v="6.9562626333389348"/>
    <x v="0"/>
  </r>
  <r>
    <x v="4"/>
    <x v="0"/>
    <n v="100"/>
    <x v="2"/>
    <x v="31"/>
    <n v="1"/>
    <n v="6.8686780000000001"/>
    <n v="0.24950900000000001"/>
    <n v="4.5191480000000004"/>
    <n v="0.14577899999999999"/>
    <s v="1"/>
    <s v="scale_mpi_epyc_job_12530.out "/>
    <s v="scale_mpi_epyc_epyc001.orfeo.hpc_2023-06-15_02-04-28.csv "/>
    <s v="e1 10000 100 100000 1 32"/>
    <n v="7.0451463181818186"/>
    <n v="0.22693956984311678"/>
    <n v="6.5912671784955847"/>
    <n v="7.4990254578680524"/>
    <x v="0"/>
  </r>
  <r>
    <x v="3"/>
    <x v="0"/>
    <n v="100"/>
    <x v="2"/>
    <x v="47"/>
    <n v="1"/>
    <n v="6.8684099999999999"/>
    <n v="0.17891499999999999"/>
    <n v="3.0161889999999998"/>
    <n v="6.4173999999999995E-2"/>
    <s v="7"/>
    <s v="scale_mpi_epyc_job_12139.out "/>
    <s v="scale_mpi_epyc_epyc007_2023-06-13_06-07-02.csv "/>
    <s v="e3 10000 100 100000 1 48"/>
    <n v="6.9812722142857142"/>
    <n v="0.14087413852760564"/>
    <n v="6.6995239372305031"/>
    <n v="7.2630204913409253"/>
    <x v="0"/>
  </r>
  <r>
    <x v="4"/>
    <x v="0"/>
    <n v="100"/>
    <x v="2"/>
    <x v="31"/>
    <n v="1"/>
    <n v="6.8659829999999999"/>
    <n v="0.23013900000000001"/>
    <n v="3.711916"/>
    <n v="0.119739"/>
    <s v="6"/>
    <s v="scale_mpi_epyc_job_12526.out "/>
    <s v="scale_mpi_epyc_epyc006_2023-06-15_00-20-46.csv "/>
    <s v="e1 10000 100 100000 1 32"/>
    <n v="7.0451463181818186"/>
    <n v="0.22693956984311678"/>
    <n v="6.5912671784955847"/>
    <n v="7.4990254578680524"/>
    <x v="0"/>
  </r>
  <r>
    <x v="3"/>
    <x v="0"/>
    <n v="100"/>
    <x v="2"/>
    <x v="47"/>
    <n v="1"/>
    <n v="6.8649079999999998"/>
    <n v="0.16172900000000001"/>
    <n v="2.0686070000000001"/>
    <n v="4.4012999999999997E-2"/>
    <s v="1"/>
    <s v="scale_mpi_epyc_job_12337.out "/>
    <s v="scale_mpi_epyc_epyc001.orfeo.hpc_2023-06-14_12-46-36.csv "/>
    <s v="e3 10000 100 100000 1 48"/>
    <n v="6.9812722142857142"/>
    <n v="0.14087413852760564"/>
    <n v="6.6995239372305031"/>
    <n v="7.2630204913409253"/>
    <x v="0"/>
  </r>
  <r>
    <x v="3"/>
    <x v="0"/>
    <n v="100"/>
    <x v="2"/>
    <x v="51"/>
    <n v="1"/>
    <n v="6.8648280000000002"/>
    <n v="0.21853700000000001"/>
    <n v="3.5850420000000001"/>
    <n v="7.0294999999999996E-2"/>
    <s v="7"/>
    <s v="scale_mpi_epyc_job_12139.out "/>
    <s v="scale_mpi_epyc_epyc007_2023-06-13_06-07-02.csv "/>
    <s v="e3 10000 100 100000 1 52"/>
    <n v="6.7163148571428577"/>
    <n v="0.19605434583580789"/>
    <n v="6.3242061654712423"/>
    <n v="7.1084235488144731"/>
    <x v="0"/>
  </r>
  <r>
    <x v="3"/>
    <x v="0"/>
    <n v="100"/>
    <x v="2"/>
    <x v="47"/>
    <n v="1"/>
    <n v="6.8634639999999996"/>
    <n v="0.18110899999999999"/>
    <n v="3.0629019999999998"/>
    <n v="6.5168000000000004E-2"/>
    <s v="2"/>
    <s v="scale_mpi_epyc_job_12148.out "/>
    <s v="scale_mpi_epyc_epyc002_2023-06-13_08-39-43.csv "/>
    <s v="e3 10000 100 100000 1 48"/>
    <n v="6.9812722142857142"/>
    <n v="0.14087413852760564"/>
    <n v="6.6995239372305031"/>
    <n v="7.2630204913409253"/>
    <x v="0"/>
  </r>
  <r>
    <x v="3"/>
    <x v="0"/>
    <n v="100"/>
    <x v="2"/>
    <x v="45"/>
    <n v="1"/>
    <n v="6.8518410000000003"/>
    <n v="0.174904"/>
    <n v="3.093756"/>
    <n v="6.8750000000000006E-2"/>
    <s v="1"/>
    <s v="scale_mpi_epyc_job_12337.out "/>
    <s v="scale_mpi_epyc_epyc001.orfeo.hpc_2023-06-14_12-46-36.csv "/>
    <s v="e3 10000 100 100000 1 46"/>
    <n v="7.1501050000000008"/>
    <n v="0.18332028252094787"/>
    <n v="6.7834644349581055"/>
    <n v="7.5167455650418962"/>
    <x v="0"/>
  </r>
  <r>
    <x v="3"/>
    <x v="0"/>
    <n v="100"/>
    <x v="2"/>
    <x v="54"/>
    <n v="1"/>
    <n v="6.8499309999999998"/>
    <n v="0.21232599999999999"/>
    <n v="3.5325500000000001"/>
    <n v="6.5418000000000004E-2"/>
    <s v="2"/>
    <s v="scale_mpi_epyc_job_12148.out "/>
    <s v="scale_mpi_epyc_epyc002_2023-06-13_08-39-43.csv "/>
    <s v="e3 10000 100 100000 1 55"/>
    <n v="6.5838588571428565"/>
    <n v="0.18620188809803898"/>
    <n v="6.2114550809467781"/>
    <n v="6.9562626333389348"/>
    <x v="0"/>
  </r>
  <r>
    <x v="3"/>
    <x v="0"/>
    <n v="100"/>
    <x v="2"/>
    <x v="48"/>
    <n v="1"/>
    <n v="6.8478779999999997"/>
    <n v="0.16198199999999999"/>
    <n v="2.2727330000000001"/>
    <n v="4.7349000000000002E-2"/>
    <s v="1"/>
    <s v="scale_mpi_epyc_job_12337.out "/>
    <s v="scale_mpi_epyc_epyc001.orfeo.hpc_2023-06-14_12-46-36.csv "/>
    <s v="e3 10000 100 100000 1 49"/>
    <n v="6.9045758571428575"/>
    <n v="0.17982512888514765"/>
    <n v="6.5449255993725624"/>
    <n v="7.2642261149131526"/>
    <x v="0"/>
  </r>
  <r>
    <x v="4"/>
    <x v="0"/>
    <n v="100"/>
    <x v="2"/>
    <x v="32"/>
    <n v="1"/>
    <n v="6.8457210000000002"/>
    <n v="0.16072500000000001"/>
    <n v="1.9151339999999999"/>
    <n v="5.9847999999999998E-2"/>
    <s v="5"/>
    <s v="scale_mpi_epyc_job_12146.out "/>
    <s v="scale_mpi_epyc_epyc005_2023-06-13_08-16-52.csv "/>
    <s v="e1 10000 100 100000 1 33"/>
    <n v="6.8761746923076918"/>
    <n v="0.16121060589151862"/>
    <n v="6.5537534805246542"/>
    <n v="7.1985959040907295"/>
    <x v="0"/>
  </r>
  <r>
    <x v="3"/>
    <x v="0"/>
    <n v="100"/>
    <x v="2"/>
    <x v="5"/>
    <n v="1"/>
    <n v="43.011442000000002"/>
    <n v="0.441581"/>
    <n v="0.89836400000000005"/>
    <n v="0.179673"/>
    <s v="1"/>
    <s v="scale_mpi_epyc_job_12527.out "/>
    <s v="scale_mpi_epyc_epyc001.orfeo.hpc_2023-06-15_01-08-46.csv "/>
    <s v="e3 10000 100 100000 1 6"/>
    <n v="42.800457730769232"/>
    <n v="7.699122272059436E-2"/>
    <n v="42.646475285328044"/>
    <n v="42.954440176210419"/>
    <x v="1"/>
  </r>
  <r>
    <x v="3"/>
    <x v="0"/>
    <n v="100"/>
    <x v="2"/>
    <x v="49"/>
    <n v="1"/>
    <n v="6.8366119999999997"/>
    <n v="0.184887"/>
    <n v="2.9235950000000002"/>
    <n v="5.9665000000000003E-2"/>
    <s v="7"/>
    <s v="scale_mpi_epyc_job_12504.out "/>
    <s v="scale_mpi_epyc_epyc007_2023-06-14_18-51-36.csv "/>
    <s v="e3 10000 100 100000 1 50"/>
    <n v="6.822647142857142"/>
    <n v="0.17645380487941756"/>
    <n v="6.4697395330983065"/>
    <n v="7.1755547526159775"/>
    <x v="0"/>
  </r>
  <r>
    <x v="3"/>
    <x v="0"/>
    <n v="100"/>
    <x v="2"/>
    <x v="52"/>
    <n v="1"/>
    <n v="6.8311419999999998"/>
    <n v="0.226378"/>
    <n v="3.5708609999999998"/>
    <n v="6.8669999999999995E-2"/>
    <s v="7"/>
    <s v="scale_mpi_epyc_job_12139.out "/>
    <s v="scale_mpi_epyc_epyc007_2023-06-13_06-07-02.csv "/>
    <s v="e3 10000 100 100000 1 53"/>
    <n v="6.6903144285714289"/>
    <n v="0.20364942578316872"/>
    <n v="6.2830155770050915"/>
    <n v="7.0976132801377663"/>
    <x v="0"/>
  </r>
  <r>
    <x v="3"/>
    <x v="0"/>
    <n v="100"/>
    <x v="2"/>
    <x v="54"/>
    <n v="1"/>
    <n v="6.8309639999999998"/>
    <n v="0.26667200000000002"/>
    <n v="3.1621990000000002"/>
    <n v="5.8559E-2"/>
    <s v="7"/>
    <s v="scale_mpi_epyc_job_12139.out "/>
    <s v="scale_mpi_epyc_epyc007_2023-06-13_06-07-02.csv "/>
    <s v="e3 10000 100 100000 1 55"/>
    <n v="6.5838588571428565"/>
    <n v="0.18620188809803898"/>
    <n v="6.2114550809467781"/>
    <n v="6.9562626333389348"/>
    <x v="0"/>
  </r>
  <r>
    <x v="3"/>
    <x v="0"/>
    <n v="100"/>
    <x v="2"/>
    <x v="47"/>
    <n v="1"/>
    <n v="6.8284079999999996"/>
    <n v="0.17231299999999999"/>
    <n v="2.826524"/>
    <n v="6.0138999999999998E-2"/>
    <s v="2"/>
    <s v="scale_mpi_epyc_job_12148.out "/>
    <s v="scale_mpi_epyc_epyc002_2023-06-13_08-39-43.csv "/>
    <s v="e3 10000 100 100000 1 48"/>
    <n v="6.9812722142857142"/>
    <n v="0.14087413852760564"/>
    <n v="6.6995239372305031"/>
    <n v="7.2630204913409253"/>
    <x v="0"/>
  </r>
  <r>
    <x v="3"/>
    <x v="0"/>
    <n v="100"/>
    <x v="2"/>
    <x v="56"/>
    <n v="1"/>
    <n v="6.8275139999999999"/>
    <n v="0.23791200000000001"/>
    <n v="3.2933859999999999"/>
    <n v="5.8810000000000001E-2"/>
    <s v="7"/>
    <s v="scale_mpi_epyc_job_12504.out "/>
    <s v="scale_mpi_epyc_epyc007_2023-06-14_18-51-36.csv "/>
    <s v="e3 10000 100 100000 1 57"/>
    <n v="6.5243192142857138"/>
    <n v="0.15716905055299971"/>
    <n v="6.2099811131797145"/>
    <n v="6.8386573153917132"/>
    <x v="0"/>
  </r>
  <r>
    <x v="4"/>
    <x v="0"/>
    <n v="100"/>
    <x v="2"/>
    <x v="32"/>
    <n v="1"/>
    <n v="6.826975"/>
    <n v="0.13414100000000001"/>
    <n v="1.688736"/>
    <n v="5.2773E-2"/>
    <s v="1"/>
    <s v="scale_mpi_epyc_job_12335.out "/>
    <s v="scale_mpi_epyc_epyc001.orfeo.hpc_2023-06-14_12-28-13.csv "/>
    <s v="e1 10000 100 100000 1 33"/>
    <n v="6.8761746923076918"/>
    <n v="0.16121060589151862"/>
    <n v="6.5537534805246542"/>
    <n v="7.1985959040907295"/>
    <x v="0"/>
  </r>
  <r>
    <x v="3"/>
    <x v="0"/>
    <n v="100"/>
    <x v="2"/>
    <x v="46"/>
    <n v="1"/>
    <n v="6.823601"/>
    <n v="0.1479"/>
    <n v="2.5620219999999998"/>
    <n v="5.5696000000000002E-2"/>
    <s v="1"/>
    <s v="scale_mpi_epyc_job_12337.out "/>
    <s v="scale_mpi_epyc_epyc001.orfeo.hpc_2023-06-14_12-46-36.csv "/>
    <s v="e3 10000 100 100000 1 47"/>
    <n v="7.017781928571428"/>
    <n v="0.16728855009344257"/>
    <n v="6.6832048283845431"/>
    <n v="7.3523590287583129"/>
    <x v="0"/>
  </r>
  <r>
    <x v="3"/>
    <x v="0"/>
    <n v="100"/>
    <x v="2"/>
    <x v="49"/>
    <n v="1"/>
    <n v="6.8226339999999999"/>
    <n v="0.186695"/>
    <n v="2.962294"/>
    <n v="6.0455000000000002E-2"/>
    <s v="2"/>
    <s v="scale_mpi_epyc_job_12148.out "/>
    <s v="scale_mpi_epyc_epyc002_2023-06-13_08-39-43.csv "/>
    <s v="e3 10000 100 100000 1 50"/>
    <n v="6.822647142857142"/>
    <n v="0.17645380487941756"/>
    <n v="6.4697395330983065"/>
    <n v="7.1755547526159775"/>
    <x v="0"/>
  </r>
  <r>
    <x v="3"/>
    <x v="0"/>
    <n v="100"/>
    <x v="2"/>
    <x v="46"/>
    <n v="1"/>
    <n v="6.8219500000000002"/>
    <n v="0.196155"/>
    <n v="3.8478940000000001"/>
    <n v="8.3650000000000002E-2"/>
    <s v="7"/>
    <s v="scale_mpi_epyc_job_12504.out "/>
    <s v="scale_mpi_epyc_epyc007_2023-06-14_18-51-36.csv "/>
    <s v="e3 10000 100 100000 1 47"/>
    <n v="7.017781928571428"/>
    <n v="0.16728855009344257"/>
    <n v="6.6832048283845431"/>
    <n v="7.3523590287583129"/>
    <x v="0"/>
  </r>
  <r>
    <x v="4"/>
    <x v="0"/>
    <n v="100"/>
    <x v="2"/>
    <x v="32"/>
    <n v="1"/>
    <n v="6.8205450000000001"/>
    <n v="0.14138300000000001"/>
    <n v="1.355054"/>
    <n v="4.2345000000000001E-2"/>
    <s v="5"/>
    <s v="scale_mpi_epyc_job_12146.out "/>
    <s v="scale_mpi_epyc_epyc005_2023-06-13_08-16-52.csv "/>
    <s v="e1 10000 100 100000 1 33"/>
    <n v="6.8761746923076918"/>
    <n v="0.16121060589151862"/>
    <n v="6.5537534805246542"/>
    <n v="7.1985959040907295"/>
    <x v="0"/>
  </r>
  <r>
    <x v="4"/>
    <x v="0"/>
    <n v="100"/>
    <x v="2"/>
    <x v="31"/>
    <n v="1"/>
    <n v="6.8203930000000001"/>
    <n v="0.21598000000000001"/>
    <n v="3.4627370000000002"/>
    <n v="0.11170099999999999"/>
    <s v="1"/>
    <s v="scale_mpi_epyc_job_12530.out "/>
    <s v="scale_mpi_epyc_epyc001.orfeo.hpc_2023-06-15_02-04-28.csv "/>
    <s v="e1 10000 100 100000 1 32"/>
    <n v="7.0451463181818186"/>
    <n v="0.22693956984311678"/>
    <n v="6.5912671784955847"/>
    <n v="7.4990254578680524"/>
    <x v="0"/>
  </r>
  <r>
    <x v="4"/>
    <x v="0"/>
    <n v="100"/>
    <x v="2"/>
    <x v="33"/>
    <n v="1"/>
    <n v="6.8107980000000001"/>
    <n v="0.15779699999999999"/>
    <n v="1.583108"/>
    <n v="4.7973000000000002E-2"/>
    <s v="5"/>
    <s v="scale_mpi_epyc_job_12146.out "/>
    <s v="scale_mpi_epyc_epyc005_2023-06-13_08-16-52.csv "/>
    <s v="e1 10000 100 100000 1 34"/>
    <n v="7.4353404615384608"/>
    <n v="2.5784079982262358"/>
    <n v="2.2785244650859893"/>
    <n v="12.592156457990932"/>
    <x v="0"/>
  </r>
  <r>
    <x v="3"/>
    <x v="0"/>
    <n v="100"/>
    <x v="2"/>
    <x v="48"/>
    <n v="1"/>
    <n v="6.8097659999999998"/>
    <n v="0.209874"/>
    <n v="3.0205289999999998"/>
    <n v="6.2927999999999998E-2"/>
    <s v="2"/>
    <s v="scale_mpi_epyc_job_12148.out "/>
    <s v="scale_mpi_epyc_epyc002_2023-06-13_08-39-43.csv "/>
    <s v="e3 10000 100 100000 1 49"/>
    <n v="6.9045758571428575"/>
    <n v="0.17982512888514765"/>
    <n v="6.5449255993725624"/>
    <n v="7.2642261149131526"/>
    <x v="0"/>
  </r>
  <r>
    <x v="3"/>
    <x v="0"/>
    <n v="100"/>
    <x v="2"/>
    <x v="50"/>
    <n v="1"/>
    <n v="6.8006869999999999"/>
    <n v="0.21329400000000001"/>
    <n v="3.1398239999999999"/>
    <n v="6.2796000000000005E-2"/>
    <s v="7"/>
    <s v="scale_mpi_epyc_job_12504.out "/>
    <s v="scale_mpi_epyc_epyc007_2023-06-14_18-51-36.csv "/>
    <s v="e3 10000 100 100000 1 51"/>
    <n v="6.7202737857142845"/>
    <n v="0.13862212291553458"/>
    <n v="6.4430295398832156"/>
    <n v="6.9975180315453533"/>
    <x v="0"/>
  </r>
  <r>
    <x v="3"/>
    <x v="0"/>
    <n v="100"/>
    <x v="2"/>
    <x v="49"/>
    <n v="1"/>
    <n v="6.7994789999999998"/>
    <n v="0.24803700000000001"/>
    <n v="2.831671"/>
    <n v="5.7789E-2"/>
    <s v="7"/>
    <s v="scale_mpi_epyc_job_12139.out "/>
    <s v="scale_mpi_epyc_epyc007_2023-06-13_06-07-02.csv "/>
    <s v="e3 10000 100 100000 1 50"/>
    <n v="6.822647142857142"/>
    <n v="0.17645380487941756"/>
    <n v="6.4697395330983065"/>
    <n v="7.1755547526159775"/>
    <x v="0"/>
  </r>
  <r>
    <x v="3"/>
    <x v="0"/>
    <n v="100"/>
    <x v="2"/>
    <x v="53"/>
    <n v="1"/>
    <n v="6.7971719999999998"/>
    <n v="0.185728"/>
    <n v="2.8487309999999999"/>
    <n v="5.3749999999999999E-2"/>
    <s v="7"/>
    <s v="scale_mpi_epyc_job_12139.out "/>
    <s v="scale_mpi_epyc_epyc007_2023-06-13_06-07-02.csv "/>
    <s v="e3 10000 100 100000 1 54"/>
    <n v="6.6441739285714281"/>
    <n v="0.20208756104134373"/>
    <n v="6.2399988064887406"/>
    <n v="7.0483490506541155"/>
    <x v="0"/>
  </r>
  <r>
    <x v="3"/>
    <x v="0"/>
    <n v="100"/>
    <x v="2"/>
    <x v="55"/>
    <n v="1"/>
    <n v="6.7963909999999998"/>
    <n v="0.20596300000000001"/>
    <n v="3.4345080000000001"/>
    <n v="6.2446000000000002E-2"/>
    <s v="1"/>
    <s v="scale_mpi_epyc_job_12337.out "/>
    <s v="scale_mpi_epyc_epyc001.orfeo.hpc_2023-06-14_12-46-36.csv "/>
    <s v="e3 10000 100 100000 1 56"/>
    <n v="6.6360941428571421"/>
    <n v="0.25197068205075801"/>
    <n v="6.1321527787556258"/>
    <n v="7.1400355069586583"/>
    <x v="0"/>
  </r>
  <r>
    <x v="4"/>
    <x v="0"/>
    <n v="100"/>
    <x v="2"/>
    <x v="33"/>
    <n v="1"/>
    <n v="6.7919640000000001"/>
    <n v="0.13982"/>
    <n v="1.346306"/>
    <n v="4.0797E-2"/>
    <s v="5"/>
    <s v="scale_mpi_epyc_job_12146.out "/>
    <s v="scale_mpi_epyc_epyc005_2023-06-13_08-16-52.csv "/>
    <s v="e1 10000 100 100000 1 34"/>
    <n v="7.4353404615384608"/>
    <n v="2.5784079982262358"/>
    <n v="2.2785244650859893"/>
    <n v="12.592156457990932"/>
    <x v="0"/>
  </r>
  <r>
    <x v="3"/>
    <x v="0"/>
    <n v="100"/>
    <x v="2"/>
    <x v="50"/>
    <n v="1"/>
    <n v="6.7914940000000001"/>
    <n v="0.16331999999999999"/>
    <n v="2.9459909999999998"/>
    <n v="5.892E-2"/>
    <s v="2"/>
    <s v="scale_mpi_epyc_job_12148.out "/>
    <s v="scale_mpi_epyc_epyc002_2023-06-13_08-39-43.csv "/>
    <s v="e3 10000 100 100000 1 51"/>
    <n v="6.7202737857142845"/>
    <n v="0.13862212291553458"/>
    <n v="6.4430295398832156"/>
    <n v="6.9975180315453533"/>
    <x v="0"/>
  </r>
  <r>
    <x v="4"/>
    <x v="0"/>
    <n v="100"/>
    <x v="0"/>
    <x v="17"/>
    <n v="1"/>
    <n v="26.725912999999998"/>
    <n v="11.644857"/>
    <n v="31.366741999999999"/>
    <n v="1.845102"/>
    <s v="4"/>
    <s v="scale_mpi_epyc_job_12528.out "/>
    <s v="scale_mpi_epyc_epyc004_2023-06-15_01-09-46.csv "/>
    <s v="e1 10000 100 1 1 18"/>
    <n v="29.136147199999996"/>
    <n v="1.0307427110270466"/>
    <n v="27.074661777945902"/>
    <n v="31.19763262205409"/>
    <x v="1"/>
  </r>
  <r>
    <x v="3"/>
    <x v="0"/>
    <n v="100"/>
    <x v="2"/>
    <x v="53"/>
    <n v="1"/>
    <n v="6.7906279999999999"/>
    <n v="0.19462099999999999"/>
    <n v="3.0708280000000001"/>
    <n v="5.7939999999999998E-2"/>
    <s v="4"/>
    <s v="scale_mpi_epyc_job_12254.out "/>
    <s v="scale_mpi_epyc_epyc004_2023-06-13_16-57-59.csv "/>
    <s v="e3 10000 100 100000 1 54"/>
    <n v="6.6441739285714281"/>
    <n v="0.20208756104134373"/>
    <n v="6.2399988064887406"/>
    <n v="7.0483490506541155"/>
    <x v="0"/>
  </r>
  <r>
    <x v="3"/>
    <x v="0"/>
    <n v="100"/>
    <x v="2"/>
    <x v="53"/>
    <n v="1"/>
    <n v="6.7889540000000004"/>
    <n v="0.20643"/>
    <n v="3.7877290000000001"/>
    <n v="7.1467000000000003E-2"/>
    <s v="2"/>
    <s v="scale_mpi_epyc_job_12148.out "/>
    <s v="scale_mpi_epyc_epyc002_2023-06-13_08-39-43.csv "/>
    <s v="e3 10000 100 100000 1 54"/>
    <n v="6.6441739285714281"/>
    <n v="0.20208756104134373"/>
    <n v="6.2399988064887406"/>
    <n v="7.0483490506541155"/>
    <x v="0"/>
  </r>
  <r>
    <x v="4"/>
    <x v="0"/>
    <n v="100"/>
    <x v="2"/>
    <x v="32"/>
    <n v="1"/>
    <n v="6.7866350000000004"/>
    <n v="0.13458500000000001"/>
    <n v="1.4094169999999999"/>
    <n v="4.4044E-2"/>
    <s v="2"/>
    <s v="scale_mpi_epyc_job_12253.out "/>
    <s v="scale_mpi_epyc_epyc002_2023-06-13_16-49-58.csv "/>
    <s v="e1 10000 100 100000 1 33"/>
    <n v="6.8761746923076918"/>
    <n v="0.16121060589151862"/>
    <n v="6.5537534805246542"/>
    <n v="7.1985959040907295"/>
    <x v="0"/>
  </r>
  <r>
    <x v="3"/>
    <x v="0"/>
    <n v="100"/>
    <x v="2"/>
    <x v="48"/>
    <n v="1"/>
    <n v="6.7790480000000004"/>
    <n v="0.195079"/>
    <n v="2.9389249999999998"/>
    <n v="6.1227999999999998E-2"/>
    <s v="7"/>
    <s v="scale_mpi_epyc_job_12139.out "/>
    <s v="scale_mpi_epyc_epyc007_2023-06-13_06-07-02.csv "/>
    <s v="e3 10000 100 100000 1 49"/>
    <n v="6.9045758571428575"/>
    <n v="0.17982512888514765"/>
    <n v="6.5449255993725624"/>
    <n v="7.2642261149131526"/>
    <x v="0"/>
  </r>
  <r>
    <x v="4"/>
    <x v="0"/>
    <n v="100"/>
    <x v="2"/>
    <x v="35"/>
    <n v="1"/>
    <n v="6.7761769999999997"/>
    <n v="0.50205"/>
    <n v="4.8537379999999999"/>
    <n v="0.138678"/>
    <s v="6"/>
    <s v="scale_mpi_epyc_job_12129.out "/>
    <s v="scale_mpi_epyc_epyc006_2023-06-13_02-01-02.csv "/>
    <s v="e1 10000 100 100000 1 36"/>
    <n v="6.5298442142857143"/>
    <n v="0.13832435140189711"/>
    <n v="6.2531955114819198"/>
    <n v="6.8064929170895088"/>
    <x v="0"/>
  </r>
  <r>
    <x v="4"/>
    <x v="0"/>
    <n v="100"/>
    <x v="2"/>
    <x v="34"/>
    <n v="1"/>
    <n v="6.7700649999999998"/>
    <n v="0.169237"/>
    <n v="1.91357"/>
    <n v="5.6280999999999998E-2"/>
    <s v="8"/>
    <s v="scale_mpi_epyc_job_12327.out "/>
    <s v="scale_mpi_epyc_epyc008_2023-06-14_10-04-01.csv "/>
    <s v="e1 10000 100 100000 1 35"/>
    <n v="6.9145132857142864"/>
    <n v="0.96035075398957026"/>
    <n v="4.9938117777351456"/>
    <n v="8.8352147936934262"/>
    <x v="0"/>
  </r>
  <r>
    <x v="3"/>
    <x v="0"/>
    <n v="100"/>
    <x v="2"/>
    <x v="51"/>
    <n v="1"/>
    <n v="6.7663200000000003"/>
    <n v="0.17758699999999999"/>
    <n v="3.6996519999999999"/>
    <n v="7.2541999999999995E-2"/>
    <s v="2"/>
    <s v="scale_mpi_epyc_job_12148.out "/>
    <s v="scale_mpi_epyc_epyc002_2023-06-13_08-39-43.csv "/>
    <s v="e3 10000 100 100000 1 52"/>
    <n v="6.7163148571428577"/>
    <n v="0.19605434583580789"/>
    <n v="6.3242061654712423"/>
    <n v="7.1084235488144731"/>
    <x v="0"/>
  </r>
  <r>
    <x v="4"/>
    <x v="0"/>
    <n v="100"/>
    <x v="2"/>
    <x v="32"/>
    <n v="1"/>
    <n v="6.7623680000000004"/>
    <n v="0.19955300000000001"/>
    <n v="3.3229790000000001"/>
    <n v="0.103843"/>
    <s v="5"/>
    <s v="scale_mpi_epyc_job_12146.out "/>
    <s v="scale_mpi_epyc_epyc005_2023-06-13_08-16-52.csv "/>
    <s v="e1 10000 100 100000 1 33"/>
    <n v="6.8761746923076918"/>
    <n v="0.16121060589151862"/>
    <n v="6.5537534805246542"/>
    <n v="7.1985959040907295"/>
    <x v="0"/>
  </r>
  <r>
    <x v="4"/>
    <x v="0"/>
    <n v="100"/>
    <x v="2"/>
    <x v="33"/>
    <n v="1"/>
    <n v="6.7612050000000004"/>
    <n v="0.13183800000000001"/>
    <n v="1.367583"/>
    <n v="4.1442E-2"/>
    <s v="5"/>
    <s v="scale_mpi_epyc_job_12146.out "/>
    <s v="scale_mpi_epyc_epyc005_2023-06-13_08-16-52.csv "/>
    <s v="e1 10000 100 100000 1 34"/>
    <n v="7.4353404615384608"/>
    <n v="2.5784079982262358"/>
    <n v="2.2785244650859893"/>
    <n v="12.592156457990932"/>
    <x v="0"/>
  </r>
  <r>
    <x v="3"/>
    <x v="0"/>
    <n v="100"/>
    <x v="2"/>
    <x v="52"/>
    <n v="1"/>
    <n v="6.7589050000000004"/>
    <n v="0.191214"/>
    <n v="2.4687359999999998"/>
    <n v="4.7475999999999997E-2"/>
    <s v="2"/>
    <s v="scale_mpi_epyc_job_12148.out "/>
    <s v="scale_mpi_epyc_epyc002_2023-06-13_08-39-43.csv "/>
    <s v="e3 10000 100 100000 1 53"/>
    <n v="6.6903144285714289"/>
    <n v="0.20364942578316872"/>
    <n v="6.2830155770050915"/>
    <n v="7.0976132801377663"/>
    <x v="0"/>
  </r>
  <r>
    <x v="4"/>
    <x v="0"/>
    <n v="100"/>
    <x v="2"/>
    <x v="31"/>
    <n v="1"/>
    <n v="6.7584289999999996"/>
    <n v="0.134904"/>
    <n v="1.3141069999999999"/>
    <n v="4.2390999999999998E-2"/>
    <s v="5"/>
    <s v="scale_mpi_epyc_job_12146.out "/>
    <s v="scale_mpi_epyc_epyc005_2023-06-13_08-16-52.csv "/>
    <s v="e1 10000 100 100000 1 32"/>
    <n v="7.0451463181818186"/>
    <n v="0.22693956984311678"/>
    <n v="6.5912671784955847"/>
    <n v="7.4990254578680524"/>
    <x v="0"/>
  </r>
  <r>
    <x v="3"/>
    <x v="0"/>
    <n v="100"/>
    <x v="2"/>
    <x v="52"/>
    <n v="1"/>
    <n v="6.7572469999999996"/>
    <n v="0.21759100000000001"/>
    <n v="4.3194780000000002"/>
    <n v="8.3067000000000002E-2"/>
    <s v="2"/>
    <s v="scale_mpi_epyc_job_12148.out "/>
    <s v="scale_mpi_epyc_epyc002_2023-06-13_08-39-43.csv "/>
    <s v="e3 10000 100 100000 1 53"/>
    <n v="6.6903144285714289"/>
    <n v="0.20364942578316872"/>
    <n v="6.2830155770050915"/>
    <n v="7.0976132801377663"/>
    <x v="0"/>
  </r>
  <r>
    <x v="4"/>
    <x v="0"/>
    <n v="100"/>
    <x v="2"/>
    <x v="31"/>
    <n v="1"/>
    <n v="6.7560830000000003"/>
    <n v="0.14391599999999999"/>
    <n v="1.555776"/>
    <n v="5.0186000000000001E-2"/>
    <s v="1"/>
    <s v="scale_mpi_epyc_job_12335.out "/>
    <s v="scale_mpi_epyc_epyc001.orfeo.hpc_2023-06-14_12-28-13.csv "/>
    <s v="e1 10000 100 100000 1 32"/>
    <n v="7.0451463181818186"/>
    <n v="0.22693956984311678"/>
    <n v="6.5912671784955847"/>
    <n v="7.4990254578680524"/>
    <x v="0"/>
  </r>
  <r>
    <x v="3"/>
    <x v="0"/>
    <n v="100"/>
    <x v="2"/>
    <x v="48"/>
    <n v="1"/>
    <n v="6.7526970000000004"/>
    <n v="0.18245500000000001"/>
    <n v="2.6089959999999999"/>
    <n v="5.4354E-2"/>
    <s v="7"/>
    <s v="scale_mpi_epyc_job_12139.out "/>
    <s v="scale_mpi_epyc_epyc007_2023-06-13_06-07-02.csv "/>
    <s v="e3 10000 100 100000 1 49"/>
    <n v="6.9045758571428575"/>
    <n v="0.17982512888514765"/>
    <n v="6.5449255993725624"/>
    <n v="7.2642261149131526"/>
    <x v="0"/>
  </r>
  <r>
    <x v="3"/>
    <x v="0"/>
    <n v="100"/>
    <x v="2"/>
    <x v="54"/>
    <n v="1"/>
    <n v="6.7376529999999999"/>
    <n v="0.229018"/>
    <n v="2.9491520000000002"/>
    <n v="5.4614000000000003E-2"/>
    <s v="2"/>
    <s v="scale_mpi_epyc_job_12148.out "/>
    <s v="scale_mpi_epyc_epyc002_2023-06-13_08-39-43.csv "/>
    <s v="e3 10000 100 100000 1 55"/>
    <n v="6.5838588571428565"/>
    <n v="0.18620188809803898"/>
    <n v="6.2114550809467781"/>
    <n v="6.9562626333389348"/>
    <x v="0"/>
  </r>
  <r>
    <x v="3"/>
    <x v="0"/>
    <n v="100"/>
    <x v="2"/>
    <x v="48"/>
    <n v="1"/>
    <n v="6.7360829999999998"/>
    <n v="0.15459999999999999"/>
    <n v="2.3078789999999998"/>
    <n v="4.8080999999999999E-2"/>
    <s v="2"/>
    <s v="scale_mpi_epyc_job_12148.out "/>
    <s v="scale_mpi_epyc_epyc002_2023-06-13_08-39-43.csv "/>
    <s v="e3 10000 100 100000 1 49"/>
    <n v="6.9045758571428575"/>
    <n v="0.17982512888514765"/>
    <n v="6.5449255993725624"/>
    <n v="7.2642261149131526"/>
    <x v="0"/>
  </r>
  <r>
    <x v="3"/>
    <x v="0"/>
    <n v="100"/>
    <x v="2"/>
    <x v="50"/>
    <n v="1"/>
    <n v="6.7359349999999996"/>
    <n v="0.17998800000000001"/>
    <n v="2.3971809999999998"/>
    <n v="4.7944000000000001E-2"/>
    <s v="5"/>
    <s v="scale_mpi_epyc_job_12329.out "/>
    <s v="scale_mpi_epyc_epyc005_2023-06-14_10-04-14.csv "/>
    <s v="e3 10000 100 100000 1 51"/>
    <n v="6.7202737857142845"/>
    <n v="0.13862212291553458"/>
    <n v="6.4430295398832156"/>
    <n v="6.9975180315453533"/>
    <x v="0"/>
  </r>
  <r>
    <x v="3"/>
    <x v="0"/>
    <n v="100"/>
    <x v="2"/>
    <x v="49"/>
    <n v="1"/>
    <n v="6.7325670000000004"/>
    <n v="0.160881"/>
    <n v="2.534891"/>
    <n v="5.1732E-2"/>
    <s v="7"/>
    <s v="scale_mpi_epyc_job_12139.out "/>
    <s v="scale_mpi_epyc_epyc007_2023-06-13_06-07-02.csv "/>
    <s v="e3 10000 100 100000 1 50"/>
    <n v="6.822647142857142"/>
    <n v="0.17645380487941756"/>
    <n v="6.4697395330983065"/>
    <n v="7.1755547526159775"/>
    <x v="0"/>
  </r>
  <r>
    <x v="3"/>
    <x v="0"/>
    <n v="100"/>
    <x v="2"/>
    <x v="48"/>
    <n v="1"/>
    <n v="6.7305890000000002"/>
    <n v="0.17456099999999999"/>
    <n v="2.562084"/>
    <n v="5.3377000000000001E-2"/>
    <s v="2"/>
    <s v="scale_mpi_epyc_job_12148.out "/>
    <s v="scale_mpi_epyc_epyc002_2023-06-13_08-39-43.csv "/>
    <s v="e3 10000 100 100000 1 49"/>
    <n v="6.9045758571428575"/>
    <n v="0.17982512888514765"/>
    <n v="6.5449255993725624"/>
    <n v="7.2642261149131526"/>
    <x v="0"/>
  </r>
  <r>
    <x v="3"/>
    <x v="0"/>
    <n v="100"/>
    <x v="2"/>
    <x v="49"/>
    <n v="1"/>
    <n v="6.7277779999999998"/>
    <n v="0.17882700000000001"/>
    <n v="2.308608"/>
    <n v="4.7114000000000003E-2"/>
    <s v="1"/>
    <s v="scale_mpi_epyc_job_12337.out "/>
    <s v="scale_mpi_epyc_epyc001.orfeo.hpc_2023-06-14_12-46-36.csv "/>
    <s v="e3 10000 100 100000 1 50"/>
    <n v="6.822647142857142"/>
    <n v="0.17645380487941756"/>
    <n v="6.4697395330983065"/>
    <n v="7.1755547526159775"/>
    <x v="0"/>
  </r>
  <r>
    <x v="3"/>
    <x v="0"/>
    <n v="100"/>
    <x v="2"/>
    <x v="55"/>
    <n v="1"/>
    <n v="6.7247779999999997"/>
    <n v="0.19536200000000001"/>
    <n v="3.375769"/>
    <n v="6.1378000000000002E-2"/>
    <s v="2"/>
    <s v="scale_mpi_epyc_job_12148.out "/>
    <s v="scale_mpi_epyc_epyc002_2023-06-13_08-39-43.csv "/>
    <s v="e3 10000 100 100000 1 56"/>
    <n v="6.6360941428571421"/>
    <n v="0.25197068205075801"/>
    <n v="6.1321527787556258"/>
    <n v="7.1400355069586583"/>
    <x v="0"/>
  </r>
  <r>
    <x v="3"/>
    <x v="0"/>
    <n v="100"/>
    <x v="2"/>
    <x v="48"/>
    <n v="1"/>
    <n v="6.7232890000000003"/>
    <n v="0.17602300000000001"/>
    <n v="2.5135649999999998"/>
    <n v="5.2366000000000003E-2"/>
    <s v="2"/>
    <s v="scale_mpi_epyc_job_12148.out "/>
    <s v="scale_mpi_epyc_epyc002_2023-06-13_08-39-43.csv "/>
    <s v="e3 10000 100 100000 1 49"/>
    <n v="6.9045758571428575"/>
    <n v="0.17982512888514765"/>
    <n v="6.5449255993725624"/>
    <n v="7.2642261149131526"/>
    <x v="0"/>
  </r>
  <r>
    <x v="3"/>
    <x v="0"/>
    <n v="100"/>
    <x v="2"/>
    <x v="48"/>
    <n v="1"/>
    <n v="6.7229789999999996"/>
    <n v="0.16398099999999999"/>
    <n v="2.5531190000000001"/>
    <n v="5.3190000000000001E-2"/>
    <s v="7"/>
    <s v="scale_mpi_epyc_job_12504.out "/>
    <s v="scale_mpi_epyc_epyc007_2023-06-14_18-51-36.csv "/>
    <s v="e3 10000 100 100000 1 49"/>
    <n v="6.9045758571428575"/>
    <n v="0.17982512888514765"/>
    <n v="6.5449255993725624"/>
    <n v="7.2642261149131526"/>
    <x v="0"/>
  </r>
  <r>
    <x v="3"/>
    <x v="0"/>
    <n v="100"/>
    <x v="2"/>
    <x v="55"/>
    <n v="1"/>
    <n v="6.7174740000000002"/>
    <n v="0.22633"/>
    <n v="3.622134"/>
    <n v="6.5856999999999999E-2"/>
    <s v="7"/>
    <s v="scale_mpi_epyc_job_12139.out "/>
    <s v="scale_mpi_epyc_epyc007_2023-06-13_06-07-02.csv "/>
    <s v="e3 10000 100 100000 1 56"/>
    <n v="6.6360941428571421"/>
    <n v="0.25197068205075801"/>
    <n v="6.1321527787556258"/>
    <n v="7.1400355069586583"/>
    <x v="0"/>
  </r>
  <r>
    <x v="3"/>
    <x v="0"/>
    <n v="100"/>
    <x v="2"/>
    <x v="49"/>
    <n v="1"/>
    <n v="6.7148050000000001"/>
    <n v="0.178785"/>
    <n v="2.6933060000000002"/>
    <n v="5.4965E-2"/>
    <s v="7"/>
    <s v="scale_mpi_epyc_job_12139.out "/>
    <s v="scale_mpi_epyc_epyc007_2023-06-13_06-07-02.csv "/>
    <s v="e3 10000 100 100000 1 50"/>
    <n v="6.822647142857142"/>
    <n v="0.17645380487941756"/>
    <n v="6.4697395330983065"/>
    <n v="7.1755547526159775"/>
    <x v="0"/>
  </r>
  <r>
    <x v="3"/>
    <x v="0"/>
    <n v="100"/>
    <x v="2"/>
    <x v="52"/>
    <n v="1"/>
    <n v="6.7144849999999998"/>
    <n v="0.173426"/>
    <n v="2.7238470000000001"/>
    <n v="5.2381999999999998E-2"/>
    <s v="7"/>
    <s v="scale_mpi_epyc_job_12504.out "/>
    <s v="scale_mpi_epyc_epyc007_2023-06-14_18-51-36.csv "/>
    <s v="e3 10000 100 100000 1 53"/>
    <n v="6.6903144285714289"/>
    <n v="0.20364942578316872"/>
    <n v="6.2830155770050915"/>
    <n v="7.0976132801377663"/>
    <x v="0"/>
  </r>
  <r>
    <x v="3"/>
    <x v="0"/>
    <n v="100"/>
    <x v="2"/>
    <x v="50"/>
    <n v="1"/>
    <n v="6.710369"/>
    <n v="0.159668"/>
    <n v="2.945208"/>
    <n v="5.8903999999999998E-2"/>
    <s v="4"/>
    <s v="scale_mpi_epyc_job_12254.out "/>
    <s v="scale_mpi_epyc_epyc004_2023-06-13_16-57-59.csv "/>
    <s v="e3 10000 100 100000 1 51"/>
    <n v="6.7202737857142845"/>
    <n v="0.13862212291553458"/>
    <n v="6.4430295398832156"/>
    <n v="6.9975180315453533"/>
    <x v="0"/>
  </r>
  <r>
    <x v="3"/>
    <x v="0"/>
    <n v="100"/>
    <x v="2"/>
    <x v="52"/>
    <n v="1"/>
    <n v="6.7068149999999997"/>
    <n v="0.285715"/>
    <n v="8.0308419999999998"/>
    <n v="0.15443899999999999"/>
    <s v="7"/>
    <s v="scale_mpi_epyc_job_12139.out "/>
    <s v="scale_mpi_epyc_epyc007_2023-06-13_06-07-02.csv "/>
    <s v="e3 10000 100 100000 1 53"/>
    <n v="6.6903144285714289"/>
    <n v="0.20364942578316872"/>
    <n v="6.2830155770050915"/>
    <n v="7.0976132801377663"/>
    <x v="0"/>
  </r>
  <r>
    <x v="3"/>
    <x v="0"/>
    <n v="100"/>
    <x v="2"/>
    <x v="51"/>
    <n v="1"/>
    <n v="6.7065630000000001"/>
    <n v="0.17491200000000001"/>
    <n v="2.7265160000000002"/>
    <n v="5.3461000000000002E-2"/>
    <s v="1"/>
    <s v="scale_mpi_epyc_job_12337.out "/>
    <s v="scale_mpi_epyc_epyc001.orfeo.hpc_2023-06-14_12-46-36.csv "/>
    <s v="e3 10000 100 100000 1 52"/>
    <n v="6.7163148571428577"/>
    <n v="0.19605434583580789"/>
    <n v="6.3242061654712423"/>
    <n v="7.1084235488144731"/>
    <x v="0"/>
  </r>
  <r>
    <x v="3"/>
    <x v="0"/>
    <n v="100"/>
    <x v="2"/>
    <x v="49"/>
    <n v="1"/>
    <n v="6.7052550000000002"/>
    <n v="0.18403900000000001"/>
    <n v="2.6071070000000001"/>
    <n v="5.3206000000000003E-2"/>
    <s v="1"/>
    <s v="scale_mpi_epyc_job_12333.out "/>
    <s v="scale_mpi_epyc_epyc001.orfeo.hpc_2023-06-14_12-04-14.csv "/>
    <s v="e3 10000 100 100000 1 50"/>
    <n v="6.822647142857142"/>
    <n v="0.17645380487941756"/>
    <n v="6.4697395330983065"/>
    <n v="7.1755547526159775"/>
    <x v="0"/>
  </r>
  <r>
    <x v="4"/>
    <x v="0"/>
    <n v="100"/>
    <x v="2"/>
    <x v="33"/>
    <n v="1"/>
    <n v="6.7033060000000004"/>
    <n v="0.13674600000000001"/>
    <n v="1.5205420000000001"/>
    <n v="4.6077E-2"/>
    <s v="1"/>
    <s v="scale_mpi_epyc_job_12335.out "/>
    <s v="scale_mpi_epyc_epyc001.orfeo.hpc_2023-06-14_12-28-13.csv "/>
    <s v="e1 10000 100 100000 1 34"/>
    <n v="7.4353404615384608"/>
    <n v="2.5784079982262358"/>
    <n v="2.2785244650859893"/>
    <n v="12.592156457990932"/>
    <x v="0"/>
  </r>
  <r>
    <x v="4"/>
    <x v="0"/>
    <n v="100"/>
    <x v="2"/>
    <x v="33"/>
    <n v="1"/>
    <n v="6.6966330000000003"/>
    <n v="0.30215599999999998"/>
    <n v="6.3851550000000001"/>
    <n v="0.19349"/>
    <s v="6"/>
    <s v="scale_mpi_epyc_job_12129.out "/>
    <s v="scale_mpi_epyc_epyc006_2023-06-13_02-01-02.csv "/>
    <s v="e1 10000 100 100000 1 34"/>
    <n v="7.4353404615384608"/>
    <n v="2.5784079982262358"/>
    <n v="2.2785244650859893"/>
    <n v="12.592156457990932"/>
    <x v="0"/>
  </r>
  <r>
    <x v="4"/>
    <x v="0"/>
    <n v="100"/>
    <x v="2"/>
    <x v="33"/>
    <n v="1"/>
    <n v="6.6935630000000002"/>
    <n v="0.14217299999999999"/>
    <n v="1.4713970000000001"/>
    <n v="4.4588000000000003E-2"/>
    <s v="2"/>
    <s v="scale_mpi_epyc_job_12253.out "/>
    <s v="scale_mpi_epyc_epyc002_2023-06-13_16-49-58.csv "/>
    <s v="e1 10000 100 100000 1 34"/>
    <n v="7.4353404615384608"/>
    <n v="2.5784079982262358"/>
    <n v="2.2785244650859893"/>
    <n v="12.592156457990932"/>
    <x v="0"/>
  </r>
  <r>
    <x v="3"/>
    <x v="0"/>
    <n v="100"/>
    <x v="2"/>
    <x v="56"/>
    <n v="1"/>
    <n v="6.6904849999999998"/>
    <n v="0.16213900000000001"/>
    <n v="2.7610079999999999"/>
    <n v="4.9304000000000001E-2"/>
    <s v="5"/>
    <s v="scale_mpi_epyc_job_12329.out "/>
    <s v="scale_mpi_epyc_epyc005_2023-06-14_10-04-14.csv "/>
    <s v="e3 10000 100 100000 1 57"/>
    <n v="6.5243192142857138"/>
    <n v="0.15716905055299971"/>
    <n v="6.2099811131797145"/>
    <n v="6.8386573153917132"/>
    <x v="0"/>
  </r>
  <r>
    <x v="3"/>
    <x v="0"/>
    <n v="100"/>
    <x v="2"/>
    <x v="53"/>
    <n v="1"/>
    <n v="6.6902429999999997"/>
    <n v="0.19196099999999999"/>
    <n v="3.2798690000000001"/>
    <n v="6.1884000000000002E-2"/>
    <s v="7"/>
    <s v="scale_mpi_epyc_job_12139.out "/>
    <s v="scale_mpi_epyc_epyc007_2023-06-13_06-07-02.csv "/>
    <s v="e3 10000 100 100000 1 54"/>
    <n v="6.6441739285714281"/>
    <n v="0.20208756104134373"/>
    <n v="6.2399988064887406"/>
    <n v="7.0483490506541155"/>
    <x v="0"/>
  </r>
  <r>
    <x v="4"/>
    <x v="0"/>
    <n v="100"/>
    <x v="2"/>
    <x v="34"/>
    <n v="1"/>
    <n v="6.6867039999999998"/>
    <n v="0.50703500000000001"/>
    <n v="5.5315580000000004"/>
    <n v="0.162693"/>
    <s v="6"/>
    <s v="scale_mpi_epyc_job_12129.out "/>
    <s v="scale_mpi_epyc_epyc006_2023-06-13_02-01-02.csv "/>
    <s v="e1 10000 100 100000 1 35"/>
    <n v="6.9145132857142864"/>
    <n v="0.96035075398957026"/>
    <n v="4.9938117777351456"/>
    <n v="8.8352147936934262"/>
    <x v="0"/>
  </r>
  <r>
    <x v="4"/>
    <x v="0"/>
    <n v="100"/>
    <x v="2"/>
    <x v="33"/>
    <n v="1"/>
    <n v="6.6864229999999996"/>
    <n v="0.150307"/>
    <n v="1.953031"/>
    <n v="5.9182999999999999E-2"/>
    <s v="6"/>
    <s v="scale_mpi_epyc_job_12129.out "/>
    <s v="scale_mpi_epyc_epyc006_2023-06-13_02-01-02.csv "/>
    <s v="e1 10000 100 100000 1 34"/>
    <n v="7.4353404615384608"/>
    <n v="2.5784079982262358"/>
    <n v="2.2785244650859893"/>
    <n v="12.592156457990932"/>
    <x v="0"/>
  </r>
  <r>
    <x v="3"/>
    <x v="0"/>
    <n v="100"/>
    <x v="2"/>
    <x v="56"/>
    <n v="1"/>
    <n v="6.6863960000000002"/>
    <n v="0.20480200000000001"/>
    <n v="4.0403909999999996"/>
    <n v="7.2150000000000006E-2"/>
    <s v="7"/>
    <s v="scale_mpi_epyc_job_12139.out "/>
    <s v="scale_mpi_epyc_epyc007_2023-06-13_06-07-02.csv "/>
    <s v="e3 10000 100 100000 1 57"/>
    <n v="6.5243192142857138"/>
    <n v="0.15716905055299971"/>
    <n v="6.2099811131797145"/>
    <n v="6.8386573153917132"/>
    <x v="0"/>
  </r>
  <r>
    <x v="3"/>
    <x v="0"/>
    <n v="100"/>
    <x v="2"/>
    <x v="55"/>
    <n v="1"/>
    <n v="6.6841350000000004"/>
    <n v="0.24102799999999999"/>
    <n v="6.6191680000000002"/>
    <n v="0.120349"/>
    <s v="7"/>
    <s v="scale_mpi_epyc_job_12139.out "/>
    <s v="scale_mpi_epyc_epyc007_2023-06-13_06-07-02.csv "/>
    <s v="e3 10000 100 100000 1 56"/>
    <n v="6.6360941428571421"/>
    <n v="0.25197068205075801"/>
    <n v="6.1321527787556258"/>
    <n v="7.1400355069586583"/>
    <x v="0"/>
  </r>
  <r>
    <x v="4"/>
    <x v="0"/>
    <n v="100"/>
    <x v="2"/>
    <x v="34"/>
    <n v="1"/>
    <n v="6.6836770000000003"/>
    <n v="0.16611799999999999"/>
    <n v="1.9583390000000001"/>
    <n v="5.7598000000000003E-2"/>
    <s v="6"/>
    <s v="scale_mpi_epyc_job_12180.out "/>
    <s v="scale_mpi_epyc_epyc006_2023-06-13_10-24-13.csv "/>
    <s v="e1 10000 100 100000 1 35"/>
    <n v="6.9145132857142864"/>
    <n v="0.96035075398957026"/>
    <n v="4.9938117777351456"/>
    <n v="8.8352147936934262"/>
    <x v="0"/>
  </r>
  <r>
    <x v="3"/>
    <x v="0"/>
    <n v="100"/>
    <x v="2"/>
    <x v="55"/>
    <n v="1"/>
    <n v="6.6774180000000003"/>
    <n v="0.18611800000000001"/>
    <n v="3.2026279999999998"/>
    <n v="5.8229999999999997E-2"/>
    <s v="1"/>
    <s v="scale_mpi_epyc_job_12333.out "/>
    <s v="scale_mpi_epyc_epyc001.orfeo.hpc_2023-06-14_12-04-14.csv "/>
    <s v="e3 10000 100 100000 1 56"/>
    <n v="6.6360941428571421"/>
    <n v="0.25197068205075801"/>
    <n v="6.1321527787556258"/>
    <n v="7.1400355069586583"/>
    <x v="0"/>
  </r>
  <r>
    <x v="3"/>
    <x v="0"/>
    <n v="100"/>
    <x v="2"/>
    <x v="54"/>
    <n v="1"/>
    <n v="6.6747949999999996"/>
    <n v="0.19404299999999999"/>
    <n v="3.2484389999999999"/>
    <n v="6.0156000000000001E-2"/>
    <s v="7"/>
    <s v="scale_mpi_epyc_job_12139.out "/>
    <s v="scale_mpi_epyc_epyc007_2023-06-13_06-07-02.csv "/>
    <s v="e3 10000 100 100000 1 55"/>
    <n v="6.5838588571428565"/>
    <n v="0.18620188809803898"/>
    <n v="6.2114550809467781"/>
    <n v="6.9562626333389348"/>
    <x v="0"/>
  </r>
  <r>
    <x v="3"/>
    <x v="0"/>
    <n v="100"/>
    <x v="2"/>
    <x v="50"/>
    <n v="1"/>
    <n v="6.6738499999999998"/>
    <n v="0.18238499999999999"/>
    <n v="2.897993"/>
    <n v="5.7959999999999998E-2"/>
    <s v="7"/>
    <s v="scale_mpi_epyc_job_12139.out "/>
    <s v="scale_mpi_epyc_epyc007_2023-06-13_06-07-02.csv "/>
    <s v="e3 10000 100 100000 1 51"/>
    <n v="6.7202737857142845"/>
    <n v="0.13862212291553458"/>
    <n v="6.4430295398832156"/>
    <n v="6.9975180315453533"/>
    <x v="0"/>
  </r>
  <r>
    <x v="3"/>
    <x v="0"/>
    <n v="100"/>
    <x v="2"/>
    <x v="55"/>
    <n v="1"/>
    <n v="6.6723759999999999"/>
    <n v="0.19316700000000001"/>
    <n v="2.998021"/>
    <n v="5.4509000000000002E-2"/>
    <s v="2"/>
    <s v="scale_mpi_epyc_job_12148.out "/>
    <s v="scale_mpi_epyc_epyc002_2023-06-13_08-39-43.csv "/>
    <s v="e3 10000 100 100000 1 56"/>
    <n v="6.6360941428571421"/>
    <n v="0.25197068205075801"/>
    <n v="6.1321527787556258"/>
    <n v="7.1400355069586583"/>
    <x v="0"/>
  </r>
  <r>
    <x v="3"/>
    <x v="0"/>
    <n v="100"/>
    <x v="2"/>
    <x v="52"/>
    <n v="1"/>
    <n v="6.6720199999999998"/>
    <n v="0.17575399999999999"/>
    <n v="2.5070969999999999"/>
    <n v="4.8212999999999999E-2"/>
    <s v="2"/>
    <s v="scale_mpi_epyc_job_12148.out "/>
    <s v="scale_mpi_epyc_epyc002_2023-06-13_08-39-43.csv "/>
    <s v="e3 10000 100 100000 1 53"/>
    <n v="6.6903144285714289"/>
    <n v="0.20364942578316872"/>
    <n v="6.2830155770050915"/>
    <n v="7.0976132801377663"/>
    <x v="0"/>
  </r>
  <r>
    <x v="3"/>
    <x v="0"/>
    <n v="100"/>
    <x v="2"/>
    <x v="53"/>
    <n v="1"/>
    <n v="6.669829"/>
    <n v="0.20774999999999999"/>
    <n v="3.1759249999999999"/>
    <n v="5.9922999999999997E-2"/>
    <s v="2"/>
    <s v="scale_mpi_epyc_job_12148.out "/>
    <s v="scale_mpi_epyc_epyc002_2023-06-13_08-39-43.csv "/>
    <s v="e3 10000 100 100000 1 54"/>
    <n v="6.6441739285714281"/>
    <n v="0.20208756104134373"/>
    <n v="6.2399988064887406"/>
    <n v="7.0483490506541155"/>
    <x v="0"/>
  </r>
  <r>
    <x v="4"/>
    <x v="0"/>
    <n v="100"/>
    <x v="2"/>
    <x v="33"/>
    <n v="1"/>
    <n v="6.6668409999999998"/>
    <n v="0.15551999999999999"/>
    <n v="1.8881270000000001"/>
    <n v="5.7216000000000003E-2"/>
    <s v="5"/>
    <s v="scale_mpi_epyc_job_12331.out "/>
    <s v="scale_mpi_epyc_epyc005_2023-06-14_10-28-05.csv "/>
    <s v="e1 10000 100 100000 1 34"/>
    <n v="7.4353404615384608"/>
    <n v="2.5784079982262358"/>
    <n v="2.2785244650859893"/>
    <n v="12.592156457990932"/>
    <x v="0"/>
  </r>
  <r>
    <x v="4"/>
    <x v="0"/>
    <n v="100"/>
    <x v="2"/>
    <x v="35"/>
    <n v="1"/>
    <n v="6.6627640000000001"/>
    <n v="0.162774"/>
    <n v="1.9272499999999999"/>
    <n v="5.5064000000000002E-2"/>
    <s v="8"/>
    <s v="scale_mpi_epyc_job_12327.out "/>
    <s v="scale_mpi_epyc_epyc008_2023-06-14_10-04-01.csv "/>
    <s v="e1 10000 100 100000 1 36"/>
    <n v="6.5298442142857143"/>
    <n v="0.13832435140189711"/>
    <n v="6.2531955114819198"/>
    <n v="6.8064929170895088"/>
    <x v="0"/>
  </r>
  <r>
    <x v="3"/>
    <x v="0"/>
    <n v="100"/>
    <x v="2"/>
    <x v="51"/>
    <n v="1"/>
    <n v="6.6622380000000003"/>
    <n v="0.18457599999999999"/>
    <n v="2.5612460000000001"/>
    <n v="5.0221000000000002E-2"/>
    <s v="1"/>
    <s v="scale_mpi_epyc_job_12333.out "/>
    <s v="scale_mpi_epyc_epyc001.orfeo.hpc_2023-06-14_12-04-14.csv "/>
    <s v="e3 10000 100 100000 1 52"/>
    <n v="6.7163148571428577"/>
    <n v="0.19605434583580789"/>
    <n v="6.3242061654712423"/>
    <n v="7.1084235488144731"/>
    <x v="0"/>
  </r>
  <r>
    <x v="3"/>
    <x v="0"/>
    <n v="100"/>
    <x v="2"/>
    <x v="56"/>
    <n v="1"/>
    <n v="6.6620140000000001"/>
    <n v="0.202289"/>
    <n v="4.5713419999999996"/>
    <n v="8.1630999999999995E-2"/>
    <s v="7"/>
    <s v="scale_mpi_epyc_job_12139.out "/>
    <s v="scale_mpi_epyc_epyc007_2023-06-13_06-07-02.csv "/>
    <s v="e3 10000 100 100000 1 57"/>
    <n v="6.5243192142857138"/>
    <n v="0.15716905055299971"/>
    <n v="6.2099811131797145"/>
    <n v="6.8386573153917132"/>
    <x v="0"/>
  </r>
  <r>
    <x v="3"/>
    <x v="0"/>
    <n v="100"/>
    <x v="2"/>
    <x v="53"/>
    <n v="1"/>
    <n v="6.6616239999999998"/>
    <n v="0.19847799999999999"/>
    <n v="2.9630450000000002"/>
    <n v="5.5906999999999998E-2"/>
    <s v="1"/>
    <s v="scale_mpi_epyc_job_12333.out "/>
    <s v="scale_mpi_epyc_epyc001.orfeo.hpc_2023-06-14_12-04-14.csv "/>
    <s v="e3 10000 100 100000 1 54"/>
    <n v="6.6441739285714281"/>
    <n v="0.20208756104134373"/>
    <n v="6.2399988064887406"/>
    <n v="7.0483490506541155"/>
    <x v="0"/>
  </r>
  <r>
    <x v="3"/>
    <x v="0"/>
    <n v="100"/>
    <x v="2"/>
    <x v="55"/>
    <n v="1"/>
    <n v="6.6615260000000003"/>
    <n v="0.19259999999999999"/>
    <n v="3.4252500000000001"/>
    <n v="6.2276999999999999E-2"/>
    <s v="7"/>
    <s v="scale_mpi_epyc_job_12139.out "/>
    <s v="scale_mpi_epyc_epyc007_2023-06-13_06-07-02.csv "/>
    <s v="e3 10000 100 100000 1 56"/>
    <n v="6.6360941428571421"/>
    <n v="0.25197068205075801"/>
    <n v="6.1321527787556258"/>
    <n v="7.1400355069586583"/>
    <x v="0"/>
  </r>
  <r>
    <x v="3"/>
    <x v="0"/>
    <n v="100"/>
    <x v="2"/>
    <x v="54"/>
    <n v="1"/>
    <n v="6.6579750000000004"/>
    <n v="0.38587199999999999"/>
    <n v="13.513802"/>
    <n v="0.25025599999999998"/>
    <s v="7"/>
    <s v="scale_mpi_epyc_job_12139.out "/>
    <s v="scale_mpi_epyc_epyc007_2023-06-13_06-07-02.csv "/>
    <s v="e3 10000 100 100000 1 55"/>
    <n v="6.5838588571428565"/>
    <n v="0.18620188809803898"/>
    <n v="6.2114550809467781"/>
    <n v="6.9562626333389348"/>
    <x v="0"/>
  </r>
  <r>
    <x v="3"/>
    <x v="0"/>
    <n v="100"/>
    <x v="2"/>
    <x v="51"/>
    <n v="1"/>
    <n v="6.6553630000000004"/>
    <n v="0.22697000000000001"/>
    <n v="4.0641660000000002"/>
    <n v="7.9689999999999997E-2"/>
    <s v="7"/>
    <s v="scale_mpi_epyc_job_12139.out "/>
    <s v="scale_mpi_epyc_epyc007_2023-06-13_06-07-02.csv "/>
    <s v="e3 10000 100 100000 1 52"/>
    <n v="6.7163148571428577"/>
    <n v="0.19605434583580789"/>
    <n v="6.3242061654712423"/>
    <n v="7.1084235488144731"/>
    <x v="0"/>
  </r>
  <r>
    <x v="4"/>
    <x v="0"/>
    <n v="100"/>
    <x v="2"/>
    <x v="34"/>
    <n v="1"/>
    <n v="6.6526680000000002"/>
    <n v="0.157606"/>
    <n v="1.8258110000000001"/>
    <n v="5.3699999999999998E-2"/>
    <s v="5"/>
    <s v="scale_mpi_epyc_job_12146.out "/>
    <s v="scale_mpi_epyc_epyc005_2023-06-13_08-16-52.csv "/>
    <s v="e1 10000 100 100000 1 35"/>
    <n v="6.9145132857142864"/>
    <n v="0.96035075398957026"/>
    <n v="4.9938117777351456"/>
    <n v="8.8352147936934262"/>
    <x v="0"/>
  </r>
  <r>
    <x v="3"/>
    <x v="0"/>
    <n v="100"/>
    <x v="2"/>
    <x v="52"/>
    <n v="1"/>
    <n v="6.6478799999999998"/>
    <n v="0.21756900000000001"/>
    <n v="3.3910960000000001"/>
    <n v="6.5212999999999993E-2"/>
    <s v="7"/>
    <s v="scale_mpi_epyc_job_12139.out "/>
    <s v="scale_mpi_epyc_epyc007_2023-06-13_06-07-02.csv "/>
    <s v="e3 10000 100 100000 1 53"/>
    <n v="6.6903144285714289"/>
    <n v="0.20364942578316872"/>
    <n v="6.2830155770050915"/>
    <n v="7.0976132801377663"/>
    <x v="0"/>
  </r>
  <r>
    <x v="4"/>
    <x v="0"/>
    <n v="100"/>
    <x v="2"/>
    <x v="34"/>
    <n v="1"/>
    <n v="6.6440950000000001"/>
    <n v="0.14524200000000001"/>
    <n v="1.7351270000000001"/>
    <n v="5.1033000000000002E-2"/>
    <s v="5"/>
    <s v="scale_mpi_epyc_job_12146.out "/>
    <s v="scale_mpi_epyc_epyc005_2023-06-13_08-16-52.csv "/>
    <s v="e1 10000 100 100000 1 35"/>
    <n v="6.9145132857142864"/>
    <n v="0.96035075398957026"/>
    <n v="4.9938117777351456"/>
    <n v="8.8352147936934262"/>
    <x v="0"/>
  </r>
  <r>
    <x v="3"/>
    <x v="0"/>
    <n v="100"/>
    <x v="2"/>
    <x v="51"/>
    <n v="1"/>
    <n v="6.6434759999999997"/>
    <n v="0.169236"/>
    <n v="2.6843669999999999"/>
    <n v="5.2635000000000001E-2"/>
    <s v="7"/>
    <s v="scale_mpi_epyc_job_12139.out "/>
    <s v="scale_mpi_epyc_epyc007_2023-06-13_06-07-02.csv "/>
    <s v="e3 10000 100 100000 1 52"/>
    <n v="6.7163148571428577"/>
    <n v="0.19605434583580789"/>
    <n v="6.3242061654712423"/>
    <n v="7.1084235488144731"/>
    <x v="0"/>
  </r>
  <r>
    <x v="3"/>
    <x v="0"/>
    <n v="100"/>
    <x v="2"/>
    <x v="53"/>
    <n v="1"/>
    <n v="6.641661"/>
    <n v="0.198848"/>
    <n v="2.9623750000000002"/>
    <n v="5.5893999999999999E-2"/>
    <s v="5"/>
    <s v="scale_mpi_epyc_job_12329.out "/>
    <s v="scale_mpi_epyc_epyc005_2023-06-14_10-04-14.csv "/>
    <s v="e3 10000 100 100000 1 54"/>
    <n v="6.6441739285714281"/>
    <n v="0.20208756104134373"/>
    <n v="6.2399988064887406"/>
    <n v="7.0483490506541155"/>
    <x v="0"/>
  </r>
  <r>
    <x v="3"/>
    <x v="0"/>
    <n v="100"/>
    <x v="2"/>
    <x v="49"/>
    <n v="1"/>
    <n v="6.6405029999999998"/>
    <n v="0.16159799999999999"/>
    <n v="2.306597"/>
    <n v="4.7072999999999997E-2"/>
    <s v="2"/>
    <s v="scale_mpi_epyc_job_12148.out "/>
    <s v="scale_mpi_epyc_epyc002_2023-06-13_08-39-43.csv "/>
    <s v="e3 10000 100 100000 1 50"/>
    <n v="6.822647142857142"/>
    <n v="0.17645380487941756"/>
    <n v="6.4697395330983065"/>
    <n v="7.1755547526159775"/>
    <x v="0"/>
  </r>
  <r>
    <x v="3"/>
    <x v="0"/>
    <n v="100"/>
    <x v="2"/>
    <x v="50"/>
    <n v="1"/>
    <n v="6.6389230000000001"/>
    <n v="0.21284"/>
    <n v="3.0171109999999999"/>
    <n v="6.0342E-2"/>
    <s v="2"/>
    <s v="scale_mpi_epyc_job_12148.out "/>
    <s v="scale_mpi_epyc_epyc002_2023-06-13_08-39-43.csv "/>
    <s v="e3 10000 100 100000 1 51"/>
    <n v="6.7202737857142845"/>
    <n v="0.13862212291553458"/>
    <n v="6.4430295398832156"/>
    <n v="6.9975180315453533"/>
    <x v="0"/>
  </r>
  <r>
    <x v="3"/>
    <x v="0"/>
    <n v="100"/>
    <x v="2"/>
    <x v="50"/>
    <n v="1"/>
    <n v="6.6361499999999998"/>
    <n v="0.17968000000000001"/>
    <n v="2.7682389999999999"/>
    <n v="5.5364999999999998E-2"/>
    <s v="7"/>
    <s v="scale_mpi_epyc_job_12139.out "/>
    <s v="scale_mpi_epyc_epyc007_2023-06-13_06-07-02.csv "/>
    <s v="e3 10000 100 100000 1 51"/>
    <n v="6.7202737857142845"/>
    <n v="0.13862212291553458"/>
    <n v="6.4430295398832156"/>
    <n v="6.9975180315453533"/>
    <x v="0"/>
  </r>
  <r>
    <x v="3"/>
    <x v="0"/>
    <n v="100"/>
    <x v="2"/>
    <x v="50"/>
    <n v="1"/>
    <n v="6.6342239999999997"/>
    <n v="0.17483799999999999"/>
    <n v="2.5949559999999998"/>
    <n v="5.1899000000000001E-2"/>
    <s v="7"/>
    <s v="scale_mpi_epyc_job_12139.out "/>
    <s v="scale_mpi_epyc_epyc007_2023-06-13_06-07-02.csv "/>
    <s v="e3 10000 100 100000 1 51"/>
    <n v="6.7202737857142845"/>
    <n v="0.13862212291553458"/>
    <n v="6.4430295398832156"/>
    <n v="6.9975180315453533"/>
    <x v="0"/>
  </r>
  <r>
    <x v="4"/>
    <x v="0"/>
    <n v="100"/>
    <x v="2"/>
    <x v="32"/>
    <n v="1"/>
    <n v="6.6242900000000002"/>
    <n v="0.160635"/>
    <n v="1.774043"/>
    <n v="5.5439000000000002E-2"/>
    <s v="5"/>
    <s v="scale_mpi_epyc_job_12146.out "/>
    <s v="scale_mpi_epyc_epyc005_2023-06-13_08-16-52.csv "/>
    <s v="e1 10000 100 100000 1 33"/>
    <n v="6.8761746923076918"/>
    <n v="0.16121060589151862"/>
    <n v="6.5537534805246542"/>
    <n v="7.1985959040907295"/>
    <x v="0"/>
  </r>
  <r>
    <x v="4"/>
    <x v="0"/>
    <n v="100"/>
    <x v="2"/>
    <x v="32"/>
    <n v="1"/>
    <n v="6.6118410000000001"/>
    <n v="0.165154"/>
    <n v="2.111297"/>
    <n v="6.5977999999999995E-2"/>
    <s v="5"/>
    <s v="scale_mpi_epyc_job_12331.out "/>
    <s v="scale_mpi_epyc_epyc005_2023-06-14_10-28-05.csv "/>
    <s v="e1 10000 100 100000 1 33"/>
    <n v="6.8761746923076918"/>
    <n v="0.16121060589151862"/>
    <n v="6.5537534805246542"/>
    <n v="7.1985959040907295"/>
    <x v="0"/>
  </r>
  <r>
    <x v="3"/>
    <x v="0"/>
    <n v="100"/>
    <x v="2"/>
    <x v="50"/>
    <n v="1"/>
    <n v="6.5971729999999997"/>
    <n v="0.18484400000000001"/>
    <n v="3.153057"/>
    <n v="6.3061000000000006E-2"/>
    <s v="1"/>
    <s v="scale_mpi_epyc_job_12333.out "/>
    <s v="scale_mpi_epyc_epyc001.orfeo.hpc_2023-06-14_12-04-14.csv "/>
    <s v="e3 10000 100 100000 1 51"/>
    <n v="6.7202737857142845"/>
    <n v="0.13862212291553458"/>
    <n v="6.4430295398832156"/>
    <n v="6.9975180315453533"/>
    <x v="0"/>
  </r>
  <r>
    <x v="3"/>
    <x v="0"/>
    <n v="100"/>
    <x v="2"/>
    <x v="56"/>
    <n v="1"/>
    <n v="6.5912459999999999"/>
    <n v="0.161914"/>
    <n v="3.161054"/>
    <n v="5.6446999999999997E-2"/>
    <s v="4"/>
    <s v="scale_mpi_epyc_job_12254.out "/>
    <s v="scale_mpi_epyc_epyc004_2023-06-13_16-57-59.csv "/>
    <s v="e3 10000 100 100000 1 57"/>
    <n v="6.5243192142857138"/>
    <n v="0.15716905055299971"/>
    <n v="6.2099811131797145"/>
    <n v="6.8386573153917132"/>
    <x v="0"/>
  </r>
  <r>
    <x v="4"/>
    <x v="0"/>
    <n v="100"/>
    <x v="2"/>
    <x v="34"/>
    <n v="1"/>
    <n v="6.5891099999999998"/>
    <n v="0.161025"/>
    <n v="1.6822729999999999"/>
    <n v="4.9479000000000002E-2"/>
    <s v="5"/>
    <s v="scale_mpi_epyc_job_12146.out "/>
    <s v="scale_mpi_epyc_epyc005_2023-06-13_08-16-52.csv "/>
    <s v="e1 10000 100 100000 1 35"/>
    <n v="6.9145132857142864"/>
    <n v="0.96035075398957026"/>
    <n v="4.9938117777351456"/>
    <n v="8.8352147936934262"/>
    <x v="0"/>
  </r>
  <r>
    <x v="3"/>
    <x v="0"/>
    <n v="100"/>
    <x v="2"/>
    <x v="51"/>
    <n v="1"/>
    <n v="6.5872159999999997"/>
    <n v="0.182339"/>
    <n v="2.53891"/>
    <n v="4.9783000000000001E-2"/>
    <s v="2"/>
    <s v="scale_mpi_epyc_job_12148.out "/>
    <s v="scale_mpi_epyc_epyc002_2023-06-13_08-39-43.csv "/>
    <s v="e3 10000 100 100000 1 52"/>
    <n v="6.7163148571428577"/>
    <n v="0.19605434583580789"/>
    <n v="6.3242061654712423"/>
    <n v="7.1084235488144731"/>
    <x v="0"/>
  </r>
  <r>
    <x v="3"/>
    <x v="0"/>
    <n v="100"/>
    <x v="2"/>
    <x v="56"/>
    <n v="1"/>
    <n v="6.5854869999999996"/>
    <n v="0.16054099999999999"/>
    <n v="2.6807270000000001"/>
    <n v="4.7870000000000003E-2"/>
    <s v="2"/>
    <s v="scale_mpi_epyc_job_12148.out "/>
    <s v="scale_mpi_epyc_epyc002_2023-06-13_08-39-43.csv "/>
    <s v="e3 10000 100 100000 1 57"/>
    <n v="6.5243192142857138"/>
    <n v="0.15716905055299971"/>
    <n v="6.2099811131797145"/>
    <n v="6.8386573153917132"/>
    <x v="0"/>
  </r>
  <r>
    <x v="4"/>
    <x v="0"/>
    <n v="100"/>
    <x v="2"/>
    <x v="34"/>
    <n v="1"/>
    <n v="6.5789390000000001"/>
    <n v="0.137406"/>
    <n v="1.501115"/>
    <n v="4.4150000000000002E-2"/>
    <s v="5"/>
    <s v="scale_mpi_epyc_job_12146.out "/>
    <s v="scale_mpi_epyc_epyc005_2023-06-13_08-16-52.csv "/>
    <s v="e1 10000 100 100000 1 35"/>
    <n v="6.9145132857142864"/>
    <n v="0.96035075398957026"/>
    <n v="4.9938117777351456"/>
    <n v="8.8352147936934262"/>
    <x v="0"/>
  </r>
  <r>
    <x v="3"/>
    <x v="0"/>
    <n v="100"/>
    <x v="2"/>
    <x v="51"/>
    <n v="1"/>
    <n v="6.5755949999999999"/>
    <n v="0.15645899999999999"/>
    <n v="2.6031659999999999"/>
    <n v="5.1041999999999997E-2"/>
    <s v="7"/>
    <s v="scale_mpi_epyc_job_12139.out "/>
    <s v="scale_mpi_epyc_epyc007_2023-06-13_06-07-02.csv "/>
    <s v="e3 10000 100 100000 1 52"/>
    <n v="6.7163148571428577"/>
    <n v="0.19605434583580789"/>
    <n v="6.3242061654712423"/>
    <n v="7.1084235488144731"/>
    <x v="0"/>
  </r>
  <r>
    <x v="4"/>
    <x v="0"/>
    <n v="100"/>
    <x v="2"/>
    <x v="36"/>
    <n v="1"/>
    <n v="6.567164"/>
    <n v="0.40067199999999997"/>
    <n v="5.1907249999999996"/>
    <n v="0.14418700000000001"/>
    <s v="6"/>
    <s v="scale_mpi_epyc_job_12129.out "/>
    <s v="scale_mpi_epyc_epyc006_2023-06-13_02-01-02.csv "/>
    <s v="e1 10000 100 100000 1 37"/>
    <n v="6.3552268461538484"/>
    <n v="0.10974338396860533"/>
    <n v="6.1357400782166378"/>
    <n v="6.5747136140910589"/>
    <x v="0"/>
  </r>
  <r>
    <x v="4"/>
    <x v="0"/>
    <n v="100"/>
    <x v="2"/>
    <x v="36"/>
    <n v="1"/>
    <n v="6.5623459999999998"/>
    <n v="0.59057700000000002"/>
    <n v="7.6612130000000001"/>
    <n v="0.212811"/>
    <s v="6"/>
    <s v="scale_mpi_epyc_job_12129.out "/>
    <s v="scale_mpi_epyc_epyc006_2023-06-13_02-01-02.csv "/>
    <s v="e1 10000 100 100000 1 37"/>
    <n v="6.3552268461538484"/>
    <n v="0.10974338396860533"/>
    <n v="6.1357400782166378"/>
    <n v="6.5747136140910589"/>
    <x v="0"/>
  </r>
  <r>
    <x v="4"/>
    <x v="0"/>
    <n v="100"/>
    <x v="2"/>
    <x v="34"/>
    <n v="1"/>
    <n v="6.5600800000000001"/>
    <n v="0.15331400000000001"/>
    <n v="1.9564999999999999"/>
    <n v="5.7543999999999998E-2"/>
    <s v="1"/>
    <s v="scale_mpi_epyc_job_12335.out "/>
    <s v="scale_mpi_epyc_epyc001.orfeo.hpc_2023-06-14_12-28-13.csv "/>
    <s v="e1 10000 100 100000 1 35"/>
    <n v="6.9145132857142864"/>
    <n v="0.96035075398957026"/>
    <n v="4.9938117777351456"/>
    <n v="8.8352147936934262"/>
    <x v="0"/>
  </r>
  <r>
    <x v="4"/>
    <x v="0"/>
    <n v="100"/>
    <x v="2"/>
    <x v="33"/>
    <n v="1"/>
    <n v="6.556413"/>
    <n v="0.150896"/>
    <n v="1.807447"/>
    <n v="5.4771E-2"/>
    <s v="5"/>
    <s v="scale_mpi_epyc_job_12146.out "/>
    <s v="scale_mpi_epyc_epyc005_2023-06-13_08-16-52.csv "/>
    <s v="e1 10000 100 100000 1 34"/>
    <n v="7.4353404615384608"/>
    <n v="2.5784079982262358"/>
    <n v="2.2785244650859893"/>
    <n v="12.592156457990932"/>
    <x v="0"/>
  </r>
  <r>
    <x v="4"/>
    <x v="0"/>
    <n v="100"/>
    <x v="2"/>
    <x v="34"/>
    <n v="1"/>
    <n v="6.5555940000000001"/>
    <n v="0.14664099999999999"/>
    <n v="1.5617529999999999"/>
    <n v="4.5934000000000003E-2"/>
    <s v="5"/>
    <s v="scale_mpi_epyc_job_12146.out "/>
    <s v="scale_mpi_epyc_epyc005_2023-06-13_08-16-52.csv "/>
    <s v="e1 10000 100 100000 1 35"/>
    <n v="6.9145132857142864"/>
    <n v="0.96035075398957026"/>
    <n v="4.9938117777351456"/>
    <n v="8.8352147936934262"/>
    <x v="0"/>
  </r>
  <r>
    <x v="4"/>
    <x v="0"/>
    <n v="100"/>
    <x v="2"/>
    <x v="34"/>
    <n v="1"/>
    <n v="6.5543940000000003"/>
    <n v="0.152365"/>
    <n v="1.7388459999999999"/>
    <n v="5.1143000000000001E-2"/>
    <s v="5"/>
    <s v="scale_mpi_epyc_job_12331.out "/>
    <s v="scale_mpi_epyc_epyc005_2023-06-14_10-28-05.csv "/>
    <s v="e1 10000 100 100000 1 35"/>
    <n v="6.9145132857142864"/>
    <n v="0.96035075398957026"/>
    <n v="4.9938117777351456"/>
    <n v="8.8352147936934262"/>
    <x v="0"/>
  </r>
  <r>
    <x v="3"/>
    <x v="0"/>
    <n v="100"/>
    <x v="2"/>
    <x v="54"/>
    <n v="1"/>
    <n v="6.5541470000000004"/>
    <n v="0.18473300000000001"/>
    <n v="3.6567560000000001"/>
    <n v="6.7718E-2"/>
    <s v="1"/>
    <s v="scale_mpi_epyc_job_12337.out "/>
    <s v="scale_mpi_epyc_epyc001.orfeo.hpc_2023-06-14_12-46-36.csv "/>
    <s v="e3 10000 100 100000 1 55"/>
    <n v="6.5838588571428565"/>
    <n v="0.18620188809803898"/>
    <n v="6.2114550809467781"/>
    <n v="6.9562626333389348"/>
    <x v="0"/>
  </r>
  <r>
    <x v="4"/>
    <x v="0"/>
    <n v="100"/>
    <x v="2"/>
    <x v="34"/>
    <n v="1"/>
    <n v="6.5540269999999996"/>
    <n v="0.15865199999999999"/>
    <n v="1.698501"/>
    <n v="4.9956E-2"/>
    <s v="6"/>
    <s v="scale_mpi_epyc_job_12129.out "/>
    <s v="scale_mpi_epyc_epyc006_2023-06-13_02-01-02.csv "/>
    <s v="e1 10000 100 100000 1 35"/>
    <n v="6.9145132857142864"/>
    <n v="0.96035075398957026"/>
    <n v="4.9938117777351456"/>
    <n v="8.8352147936934262"/>
    <x v="0"/>
  </r>
  <r>
    <x v="3"/>
    <x v="0"/>
    <n v="100"/>
    <x v="2"/>
    <x v="56"/>
    <n v="1"/>
    <n v="6.5534499999999998"/>
    <n v="0.17919299999999999"/>
    <n v="2.9112239999999998"/>
    <n v="5.1985999999999997E-2"/>
    <s v="2"/>
    <s v="scale_mpi_epyc_job_12148.out "/>
    <s v="scale_mpi_epyc_epyc002_2023-06-13_08-39-43.csv "/>
    <s v="e3 10000 100 100000 1 57"/>
    <n v="6.5243192142857138"/>
    <n v="0.15716905055299971"/>
    <n v="6.2099811131797145"/>
    <n v="6.8386573153917132"/>
    <x v="0"/>
  </r>
  <r>
    <x v="3"/>
    <x v="0"/>
    <n v="100"/>
    <x v="0"/>
    <x v="31"/>
    <n v="1"/>
    <n v="18.857565000000001"/>
    <n v="9.8607329999999997"/>
    <n v="18.557364"/>
    <n v="0.59862499999999996"/>
    <s v="2"/>
    <s v="scale_mpi_epyc_job_12525.out "/>
    <s v="scale_mpi_epyc_epyc002_2023-06-15_01-01-48.csv "/>
    <s v="e3 10000 100 1 1 32"/>
    <n v="28.555880818181819"/>
    <n v="3.120008026697195"/>
    <n v="22.315864764787428"/>
    <n v="34.795896871576211"/>
    <x v="1"/>
  </r>
  <r>
    <x v="3"/>
    <x v="0"/>
    <n v="100"/>
    <x v="0"/>
    <x v="30"/>
    <n v="1"/>
    <n v="19.468097"/>
    <n v="10.345176"/>
    <n v="9.7740919999999996"/>
    <n v="0.32580300000000001"/>
    <s v="2"/>
    <s v="scale_mpi_epyc_job_12525.out "/>
    <s v="scale_mpi_epyc_epyc002_2023-06-15_01-01-48.csv "/>
    <s v="e3 10000 100 1 1 31"/>
    <n v="27.372491545454547"/>
    <n v="2.6136659512326177"/>
    <n v="22.145159642989313"/>
    <n v="32.599823447919782"/>
    <x v="1"/>
  </r>
  <r>
    <x v="3"/>
    <x v="0"/>
    <n v="100"/>
    <x v="0"/>
    <x v="29"/>
    <n v="1"/>
    <n v="21.126950999999998"/>
    <n v="11.671623"/>
    <n v="9.779515"/>
    <n v="0.337225"/>
    <s v="2"/>
    <s v="scale_mpi_epyc_job_12525.out "/>
    <s v="scale_mpi_epyc_epyc002_2023-06-15_01-01-48.csv "/>
    <s v="e3 10000 100 1 1 30"/>
    <n v="27.182831272727274"/>
    <n v="2.0515951917361068"/>
    <n v="23.07964088925506"/>
    <n v="31.286021656199487"/>
    <x v="1"/>
  </r>
  <r>
    <x v="3"/>
    <x v="0"/>
    <n v="100"/>
    <x v="2"/>
    <x v="51"/>
    <n v="1"/>
    <n v="6.5504879999999996"/>
    <n v="0.17710799999999999"/>
    <n v="2.7702849999999999"/>
    <n v="5.4318999999999999E-2"/>
    <s v="2"/>
    <s v="scale_mpi_epyc_job_12148.out "/>
    <s v="scale_mpi_epyc_epyc002_2023-06-13_08-39-43.csv "/>
    <s v="e3 10000 100 100000 1 52"/>
    <n v="6.7163148571428577"/>
    <n v="0.19605434583580789"/>
    <n v="6.3242061654712423"/>
    <n v="7.1084235488144731"/>
    <x v="0"/>
  </r>
  <r>
    <x v="4"/>
    <x v="0"/>
    <n v="100"/>
    <x v="2"/>
    <x v="40"/>
    <n v="1"/>
    <n v="6.548565"/>
    <n v="0.95837300000000003"/>
    <n v="9.0230169999999994"/>
    <n v="0.225575"/>
    <s v="6"/>
    <s v="scale_mpi_epyc_job_12129.out "/>
    <s v="scale_mpi_epyc_epyc006_2023-06-13_02-01-02.csv "/>
    <s v="e1 10000 100 100000 1 41"/>
    <n v="6.071268285714285"/>
    <n v="0.42470815093029313"/>
    <n v="5.221851983853699"/>
    <n v="6.920684587574871"/>
    <x v="0"/>
  </r>
  <r>
    <x v="4"/>
    <x v="0"/>
    <n v="100"/>
    <x v="2"/>
    <x v="33"/>
    <n v="1"/>
    <n v="6.548324"/>
    <n v="0.15348500000000001"/>
    <n v="1.6670879999999999"/>
    <n v="5.0518E-2"/>
    <s v="6"/>
    <s v="scale_mpi_epyc_job_12180.out "/>
    <s v="scale_mpi_epyc_epyc006_2023-06-13_10-24-13.csv "/>
    <s v="e1 10000 100 100000 1 34"/>
    <n v="7.4353404615384608"/>
    <n v="2.5784079982262358"/>
    <n v="2.2785244650859893"/>
    <n v="12.592156457990932"/>
    <x v="0"/>
  </r>
  <r>
    <x v="3"/>
    <x v="0"/>
    <n v="100"/>
    <x v="2"/>
    <x v="54"/>
    <n v="1"/>
    <n v="6.5430989999999998"/>
    <n v="0.184252"/>
    <n v="2.703986"/>
    <n v="5.0074E-2"/>
    <s v="5"/>
    <s v="scale_mpi_epyc_job_12329.out "/>
    <s v="scale_mpi_epyc_epyc005_2023-06-14_10-04-14.csv "/>
    <s v="e3 10000 100 100000 1 55"/>
    <n v="6.5838588571428565"/>
    <n v="0.18620188809803898"/>
    <n v="6.2114550809467781"/>
    <n v="6.9562626333389348"/>
    <x v="0"/>
  </r>
  <r>
    <x v="3"/>
    <x v="0"/>
    <n v="100"/>
    <x v="2"/>
    <x v="52"/>
    <n v="1"/>
    <n v="6.541703"/>
    <n v="0.17660200000000001"/>
    <n v="2.6699830000000002"/>
    <n v="5.1346000000000003E-2"/>
    <s v="7"/>
    <s v="scale_mpi_epyc_job_12139.out "/>
    <s v="scale_mpi_epyc_epyc007_2023-06-13_06-07-02.csv "/>
    <s v="e3 10000 100 100000 1 53"/>
    <n v="6.6903144285714289"/>
    <n v="0.20364942578316872"/>
    <n v="6.2830155770050915"/>
    <n v="7.0976132801377663"/>
    <x v="0"/>
  </r>
  <r>
    <x v="3"/>
    <x v="0"/>
    <n v="100"/>
    <x v="2"/>
    <x v="50"/>
    <n v="1"/>
    <n v="6.5382379999999998"/>
    <n v="0.16641600000000001"/>
    <n v="2.5577800000000002"/>
    <n v="5.1156E-2"/>
    <s v="2"/>
    <s v="scale_mpi_epyc_job_12148.out "/>
    <s v="scale_mpi_epyc_epyc002_2023-06-13_08-39-43.csv "/>
    <s v="e3 10000 100 100000 1 51"/>
    <n v="6.7202737857142845"/>
    <n v="0.13862212291553458"/>
    <n v="6.4430295398832156"/>
    <n v="6.9975180315453533"/>
    <x v="0"/>
  </r>
  <r>
    <x v="4"/>
    <x v="0"/>
    <n v="100"/>
    <x v="2"/>
    <x v="35"/>
    <n v="1"/>
    <n v="6.538214"/>
    <n v="0.15318799999999999"/>
    <n v="1.5809280000000001"/>
    <n v="4.5169000000000001E-2"/>
    <s v="5"/>
    <s v="scale_mpi_epyc_job_12331.out "/>
    <s v="scale_mpi_epyc_epyc005_2023-06-14_10-28-05.csv "/>
    <s v="e1 10000 100 100000 1 36"/>
    <n v="6.5298442142857143"/>
    <n v="0.13832435140189711"/>
    <n v="6.2531955114819198"/>
    <n v="6.8064929170895088"/>
    <x v="0"/>
  </r>
  <r>
    <x v="4"/>
    <x v="0"/>
    <n v="100"/>
    <x v="2"/>
    <x v="35"/>
    <n v="1"/>
    <n v="6.5381150000000003"/>
    <n v="0.34989599999999998"/>
    <n v="8.6529779999999992"/>
    <n v="0.247228"/>
    <s v="6"/>
    <s v="scale_mpi_epyc_job_12129.out "/>
    <s v="scale_mpi_epyc_epyc006_2023-06-13_02-01-02.csv "/>
    <s v="e1 10000 100 100000 1 36"/>
    <n v="6.5298442142857143"/>
    <n v="0.13832435140189711"/>
    <n v="6.2531955114819198"/>
    <n v="6.8064929170895088"/>
    <x v="0"/>
  </r>
  <r>
    <x v="4"/>
    <x v="0"/>
    <n v="100"/>
    <x v="2"/>
    <x v="35"/>
    <n v="1"/>
    <n v="6.5320220000000004"/>
    <n v="0.15675600000000001"/>
    <n v="1.971041"/>
    <n v="5.6314999999999997E-2"/>
    <s v="5"/>
    <s v="scale_mpi_epyc_job_12146.out "/>
    <s v="scale_mpi_epyc_epyc005_2023-06-13_08-16-52.csv "/>
    <s v="e1 10000 100 100000 1 36"/>
    <n v="6.5298442142857143"/>
    <n v="0.13832435140189711"/>
    <n v="6.2531955114819198"/>
    <n v="6.8064929170895088"/>
    <x v="0"/>
  </r>
  <r>
    <x v="3"/>
    <x v="0"/>
    <n v="100"/>
    <x v="2"/>
    <x v="52"/>
    <n v="1"/>
    <n v="6.5274429999999999"/>
    <n v="0.16741700000000001"/>
    <n v="2.5065930000000001"/>
    <n v="4.8203999999999997E-2"/>
    <s v="1"/>
    <s v="scale_mpi_epyc_job_12333.out "/>
    <s v="scale_mpi_epyc_epyc001.orfeo.hpc_2023-06-14_12-04-14.csv "/>
    <s v="e3 10000 100 100000 1 53"/>
    <n v="6.6903144285714289"/>
    <n v="0.20364942578316872"/>
    <n v="6.2830155770050915"/>
    <n v="7.0976132801377663"/>
    <x v="0"/>
  </r>
  <r>
    <x v="3"/>
    <x v="0"/>
    <n v="100"/>
    <x v="2"/>
    <x v="50"/>
    <n v="1"/>
    <n v="6.5258200000000004"/>
    <n v="0.15334800000000001"/>
    <n v="2.2638760000000002"/>
    <n v="4.5277999999999999E-2"/>
    <s v="1"/>
    <s v="scale_mpi_epyc_job_12337.out "/>
    <s v="scale_mpi_epyc_epyc001.orfeo.hpc_2023-06-14_12-46-36.csv "/>
    <s v="e3 10000 100 100000 1 51"/>
    <n v="6.7202737857142845"/>
    <n v="0.13862212291553458"/>
    <n v="6.4430295398832156"/>
    <n v="6.9975180315453533"/>
    <x v="0"/>
  </r>
  <r>
    <x v="3"/>
    <x v="0"/>
    <n v="100"/>
    <x v="2"/>
    <x v="54"/>
    <n v="1"/>
    <n v="6.5137749999999999"/>
    <n v="0.149058"/>
    <n v="2.7104020000000002"/>
    <n v="5.0193000000000002E-2"/>
    <s v="1"/>
    <s v="scale_mpi_epyc_job_12333.out "/>
    <s v="scale_mpi_epyc_epyc001.orfeo.hpc_2023-06-14_12-04-14.csv "/>
    <s v="e3 10000 100 100000 1 55"/>
    <n v="6.5838588571428565"/>
    <n v="0.18620188809803898"/>
    <n v="6.2114550809467781"/>
    <n v="6.9562626333389348"/>
    <x v="0"/>
  </r>
  <r>
    <x v="3"/>
    <x v="0"/>
    <n v="100"/>
    <x v="2"/>
    <x v="54"/>
    <n v="1"/>
    <n v="6.4991139999999996"/>
    <n v="0.15823999999999999"/>
    <n v="2.494472"/>
    <n v="4.6193999999999999E-2"/>
    <s v="7"/>
    <s v="scale_mpi_epyc_job_12504.out "/>
    <s v="scale_mpi_epyc_epyc007_2023-06-14_18-51-36.csv "/>
    <s v="e3 10000 100 100000 1 55"/>
    <n v="6.5838588571428565"/>
    <n v="0.18620188809803898"/>
    <n v="6.2114550809467781"/>
    <n v="6.9562626333389348"/>
    <x v="0"/>
  </r>
  <r>
    <x v="3"/>
    <x v="0"/>
    <n v="100"/>
    <x v="2"/>
    <x v="49"/>
    <n v="1"/>
    <n v="6.4967740000000003"/>
    <n v="0.20133599999999999"/>
    <n v="2.443511"/>
    <n v="4.9868000000000003E-2"/>
    <s v="5"/>
    <s v="scale_mpi_epyc_job_12329.out "/>
    <s v="scale_mpi_epyc_epyc005_2023-06-14_10-04-14.csv "/>
    <s v="e3 10000 100 100000 1 50"/>
    <n v="6.822647142857142"/>
    <n v="0.17645380487941756"/>
    <n v="6.4697395330983065"/>
    <n v="7.1755547526159775"/>
    <x v="0"/>
  </r>
  <r>
    <x v="4"/>
    <x v="0"/>
    <n v="100"/>
    <x v="2"/>
    <x v="35"/>
    <n v="1"/>
    <n v="6.495933"/>
    <n v="0.13899800000000001"/>
    <n v="1.418606"/>
    <n v="4.0531999999999999E-2"/>
    <s v="5"/>
    <s v="scale_mpi_epyc_job_12146.out "/>
    <s v="scale_mpi_epyc_epyc005_2023-06-13_08-16-52.csv "/>
    <s v="e1 10000 100 100000 1 36"/>
    <n v="6.5298442142857143"/>
    <n v="0.13832435140189711"/>
    <n v="6.2531955114819198"/>
    <n v="6.8064929170895088"/>
    <x v="0"/>
  </r>
  <r>
    <x v="4"/>
    <x v="0"/>
    <n v="100"/>
    <x v="2"/>
    <x v="35"/>
    <n v="1"/>
    <n v="6.4935729999999996"/>
    <n v="0.139043"/>
    <n v="1.6958709999999999"/>
    <n v="4.8453000000000003E-2"/>
    <s v="5"/>
    <s v="scale_mpi_epyc_job_12146.out "/>
    <s v="scale_mpi_epyc_epyc005_2023-06-13_08-16-52.csv "/>
    <s v="e1 10000 100 100000 1 36"/>
    <n v="6.5298442142857143"/>
    <n v="0.13832435140189711"/>
    <n v="6.2531955114819198"/>
    <n v="6.8064929170895088"/>
    <x v="0"/>
  </r>
  <r>
    <x v="3"/>
    <x v="0"/>
    <n v="100"/>
    <x v="2"/>
    <x v="51"/>
    <n v="1"/>
    <n v="6.4927380000000001"/>
    <n v="0.181778"/>
    <n v="2.9738950000000002"/>
    <n v="5.8312000000000003E-2"/>
    <s v="7"/>
    <s v="scale_mpi_epyc_job_12504.out "/>
    <s v="scale_mpi_epyc_epyc007_2023-06-14_18-51-36.csv "/>
    <s v="e3 10000 100 100000 1 52"/>
    <n v="6.7163148571428577"/>
    <n v="0.19605434583580789"/>
    <n v="6.3242061654712423"/>
    <n v="7.1084235488144731"/>
    <x v="0"/>
  </r>
  <r>
    <x v="3"/>
    <x v="0"/>
    <n v="100"/>
    <x v="2"/>
    <x v="56"/>
    <n v="1"/>
    <n v="6.4897840000000002"/>
    <n v="0.194156"/>
    <n v="4.5100439999999997"/>
    <n v="8.0536999999999997E-2"/>
    <s v="2"/>
    <s v="scale_mpi_epyc_job_12148.out "/>
    <s v="scale_mpi_epyc_epyc002_2023-06-13_08-39-43.csv "/>
    <s v="e3 10000 100 100000 1 57"/>
    <n v="6.5243192142857138"/>
    <n v="0.15716905055299971"/>
    <n v="6.2099811131797145"/>
    <n v="6.8386573153917132"/>
    <x v="0"/>
  </r>
  <r>
    <x v="3"/>
    <x v="0"/>
    <n v="100"/>
    <x v="2"/>
    <x v="51"/>
    <n v="1"/>
    <n v="6.4885270000000004"/>
    <n v="0.19486000000000001"/>
    <n v="4.1496690000000003"/>
    <n v="8.1365999999999994E-2"/>
    <s v="5"/>
    <s v="scale_mpi_epyc_job_12329.out "/>
    <s v="scale_mpi_epyc_epyc005_2023-06-14_10-04-14.csv "/>
    <s v="e3 10000 100 100000 1 52"/>
    <n v="6.7163148571428577"/>
    <n v="0.19605434583580789"/>
    <n v="6.3242061654712423"/>
    <n v="7.1084235488144731"/>
    <x v="0"/>
  </r>
  <r>
    <x v="3"/>
    <x v="0"/>
    <n v="100"/>
    <x v="2"/>
    <x v="56"/>
    <n v="1"/>
    <n v="6.4823060000000003"/>
    <n v="0.33107999999999999"/>
    <n v="4.0043850000000001"/>
    <n v="7.1507000000000001E-2"/>
    <s v="7"/>
    <s v="scale_mpi_epyc_job_12139.out "/>
    <s v="scale_mpi_epyc_epyc007_2023-06-13_06-07-02.csv "/>
    <s v="e3 10000 100 100000 1 57"/>
    <n v="6.5243192142857138"/>
    <n v="0.15716905055299971"/>
    <n v="6.2099811131797145"/>
    <n v="6.8386573153917132"/>
    <x v="0"/>
  </r>
  <r>
    <x v="3"/>
    <x v="0"/>
    <n v="100"/>
    <x v="2"/>
    <x v="53"/>
    <n v="1"/>
    <n v="6.4790970000000003"/>
    <n v="0.19001399999999999"/>
    <n v="3.2179669999999998"/>
    <n v="6.0715999999999999E-2"/>
    <s v="7"/>
    <s v="scale_mpi_epyc_job_12139.out "/>
    <s v="scale_mpi_epyc_epyc007_2023-06-13_06-07-02.csv "/>
    <s v="e3 10000 100 100000 1 54"/>
    <n v="6.6441739285714281"/>
    <n v="0.20208756104134373"/>
    <n v="6.2399988064887406"/>
    <n v="7.0483490506541155"/>
    <x v="0"/>
  </r>
  <r>
    <x v="4"/>
    <x v="0"/>
    <n v="100"/>
    <x v="2"/>
    <x v="34"/>
    <n v="1"/>
    <n v="6.4655170000000002"/>
    <n v="0.157666"/>
    <n v="1.823453"/>
    <n v="5.3630999999999998E-2"/>
    <s v="2"/>
    <s v="scale_mpi_epyc_job_12253.out "/>
    <s v="scale_mpi_epyc_epyc002_2023-06-13_16-49-58.csv "/>
    <s v="e1 10000 100 100000 1 35"/>
    <n v="6.9145132857142864"/>
    <n v="0.96035075398957026"/>
    <n v="4.9938117777351456"/>
    <n v="8.8352147936934262"/>
    <x v="0"/>
  </r>
  <r>
    <x v="4"/>
    <x v="0"/>
    <n v="100"/>
    <x v="2"/>
    <x v="33"/>
    <n v="1"/>
    <n v="6.4634970000000003"/>
    <n v="0.156057"/>
    <n v="1.670131"/>
    <n v="5.0610000000000002E-2"/>
    <s v="5"/>
    <s v="scale_mpi_epyc_job_12146.out "/>
    <s v="scale_mpi_epyc_epyc005_2023-06-13_08-16-52.csv "/>
    <s v="e1 10000 100 100000 1 34"/>
    <n v="7.4353404615384608"/>
    <n v="2.5784079982262358"/>
    <n v="2.2785244650859893"/>
    <n v="12.592156457990932"/>
    <x v="0"/>
  </r>
  <r>
    <x v="3"/>
    <x v="0"/>
    <n v="100"/>
    <x v="2"/>
    <x v="52"/>
    <n v="1"/>
    <n v="6.4627509999999999"/>
    <n v="0.19411800000000001"/>
    <n v="3.1053920000000002"/>
    <n v="5.9719000000000001E-2"/>
    <s v="5"/>
    <s v="scale_mpi_epyc_job_12329.out "/>
    <s v="scale_mpi_epyc_epyc005_2023-06-14_10-04-14.csv "/>
    <s v="e3 10000 100 100000 1 53"/>
    <n v="6.6903144285714289"/>
    <n v="0.20364942578316872"/>
    <n v="6.2830155770050915"/>
    <n v="7.0976132801377663"/>
    <x v="0"/>
  </r>
  <r>
    <x v="3"/>
    <x v="0"/>
    <n v="100"/>
    <x v="2"/>
    <x v="52"/>
    <n v="1"/>
    <n v="6.4590360000000002"/>
    <n v="0.18418799999999999"/>
    <n v="2.7745639999999998"/>
    <n v="5.3357000000000002E-2"/>
    <s v="2"/>
    <s v="scale_mpi_epyc_job_12148.out "/>
    <s v="scale_mpi_epyc_epyc002_2023-06-13_08-39-43.csv "/>
    <s v="e3 10000 100 100000 1 53"/>
    <n v="6.6903144285714289"/>
    <n v="0.20364942578316872"/>
    <n v="6.2830155770050915"/>
    <n v="7.0976132801377663"/>
    <x v="0"/>
  </r>
  <r>
    <x v="4"/>
    <x v="0"/>
    <n v="100"/>
    <x v="2"/>
    <x v="35"/>
    <n v="1"/>
    <n v="6.4555040000000004"/>
    <n v="0.166273"/>
    <n v="2.006033"/>
    <n v="5.7314999999999998E-2"/>
    <s v="6"/>
    <s v="scale_mpi_epyc_job_12180.out "/>
    <s v="scale_mpi_epyc_epyc006_2023-06-13_10-24-13.csv "/>
    <s v="e1 10000 100 100000 1 36"/>
    <n v="6.5298442142857143"/>
    <n v="0.13832435140189711"/>
    <n v="6.2531955114819198"/>
    <n v="6.8064929170895088"/>
    <x v="0"/>
  </r>
  <r>
    <x v="3"/>
    <x v="0"/>
    <n v="100"/>
    <x v="2"/>
    <x v="56"/>
    <n v="1"/>
    <n v="6.4510120000000004"/>
    <n v="0.18959400000000001"/>
    <n v="2.9699629999999999"/>
    <n v="5.3034999999999999E-2"/>
    <s v="2"/>
    <s v="scale_mpi_epyc_job_12148.out "/>
    <s v="scale_mpi_epyc_epyc002_2023-06-13_08-39-43.csv "/>
    <s v="e3 10000 100 100000 1 57"/>
    <n v="6.5243192142857138"/>
    <n v="0.15716905055299971"/>
    <n v="6.2099811131797145"/>
    <n v="6.8386573153917132"/>
    <x v="0"/>
  </r>
  <r>
    <x v="4"/>
    <x v="0"/>
    <n v="100"/>
    <x v="2"/>
    <x v="36"/>
    <n v="1"/>
    <n v="6.4476579999999997"/>
    <n v="0.15246399999999999"/>
    <n v="1.994594"/>
    <n v="5.5405000000000003E-2"/>
    <s v="5"/>
    <s v="scale_mpi_epyc_job_12146.out "/>
    <s v="scale_mpi_epyc_epyc005_2023-06-13_08-16-52.csv "/>
    <s v="e1 10000 100 100000 1 37"/>
    <n v="6.3552268461538484"/>
    <n v="0.10974338396860533"/>
    <n v="6.1357400782166378"/>
    <n v="6.5747136140910589"/>
    <x v="0"/>
  </r>
  <r>
    <x v="4"/>
    <x v="0"/>
    <n v="100"/>
    <x v="2"/>
    <x v="35"/>
    <n v="1"/>
    <n v="6.4455590000000003"/>
    <n v="0.27398400000000001"/>
    <n v="5.7229580000000002"/>
    <n v="0.16351299999999999"/>
    <s v="6"/>
    <s v="scale_mpi_epyc_job_12129.out "/>
    <s v="scale_mpi_epyc_epyc006_2023-06-13_02-01-02.csv "/>
    <s v="e1 10000 100 100000 1 36"/>
    <n v="6.5298442142857143"/>
    <n v="0.13832435140189711"/>
    <n v="6.2531955114819198"/>
    <n v="6.8064929170895088"/>
    <x v="0"/>
  </r>
  <r>
    <x v="3"/>
    <x v="0"/>
    <n v="100"/>
    <x v="2"/>
    <x v="55"/>
    <n v="1"/>
    <n v="6.4371049999999999"/>
    <n v="0.24045800000000001"/>
    <n v="3.137327"/>
    <n v="5.7042000000000002E-2"/>
    <s v="7"/>
    <s v="scale_mpi_epyc_job_12139.out "/>
    <s v="scale_mpi_epyc_epyc007_2023-06-13_06-07-02.csv "/>
    <s v="e3 10000 100 100000 1 56"/>
    <n v="6.6360941428571421"/>
    <n v="0.25197068205075801"/>
    <n v="6.1321527787556258"/>
    <n v="7.1400355069586583"/>
    <x v="0"/>
  </r>
  <r>
    <x v="4"/>
    <x v="0"/>
    <n v="100"/>
    <x v="2"/>
    <x v="35"/>
    <n v="1"/>
    <n v="6.4315040000000003"/>
    <n v="0.150199"/>
    <n v="1.929297"/>
    <n v="5.5122999999999998E-2"/>
    <s v="5"/>
    <s v="scale_mpi_epyc_job_12146.out "/>
    <s v="scale_mpi_epyc_epyc005_2023-06-13_08-16-52.csv "/>
    <s v="e1 10000 100 100000 1 36"/>
    <n v="6.5298442142857143"/>
    <n v="0.13832435140189711"/>
    <n v="6.2531955114819198"/>
    <n v="6.8064929170895088"/>
    <x v="0"/>
  </r>
  <r>
    <x v="3"/>
    <x v="0"/>
    <n v="100"/>
    <x v="2"/>
    <x v="54"/>
    <n v="1"/>
    <n v="6.4311879999999997"/>
    <n v="0.179673"/>
    <n v="3.8599929999999998"/>
    <n v="7.1481000000000003E-2"/>
    <s v="2"/>
    <s v="scale_mpi_epyc_job_12148.out "/>
    <s v="scale_mpi_epyc_epyc002_2023-06-13_08-39-43.csv "/>
    <s v="e3 10000 100 100000 1 55"/>
    <n v="6.5838588571428565"/>
    <n v="0.18620188809803898"/>
    <n v="6.2114550809467781"/>
    <n v="6.9562626333389348"/>
    <x v="0"/>
  </r>
  <r>
    <x v="4"/>
    <x v="0"/>
    <n v="100"/>
    <x v="2"/>
    <x v="35"/>
    <n v="1"/>
    <n v="6.4265939999999997"/>
    <n v="0.153637"/>
    <n v="2.0166369999999998"/>
    <n v="5.7618000000000003E-2"/>
    <s v="5"/>
    <s v="scale_mpi_epyc_job_12146.out "/>
    <s v="scale_mpi_epyc_epyc005_2023-06-13_08-16-52.csv "/>
    <s v="e1 10000 100 100000 1 36"/>
    <n v="6.5298442142857143"/>
    <n v="0.13832435140189711"/>
    <n v="6.2531955114819198"/>
    <n v="6.8064929170895088"/>
    <x v="0"/>
  </r>
  <r>
    <x v="3"/>
    <x v="0"/>
    <n v="100"/>
    <x v="2"/>
    <x v="52"/>
    <n v="1"/>
    <n v="6.4203789999999996"/>
    <n v="0.17996599999999999"/>
    <n v="2.547949"/>
    <n v="4.8999000000000001E-2"/>
    <s v="1"/>
    <s v="scale_mpi_epyc_job_12337.out "/>
    <s v="scale_mpi_epyc_epyc001.orfeo.hpc_2023-06-14_12-46-36.csv "/>
    <s v="e3 10000 100 100000 1 53"/>
    <n v="6.6903144285714289"/>
    <n v="0.20364942578316872"/>
    <n v="6.2830155770050915"/>
    <n v="7.0976132801377663"/>
    <x v="0"/>
  </r>
  <r>
    <x v="3"/>
    <x v="0"/>
    <n v="100"/>
    <x v="0"/>
    <x v="26"/>
    <n v="1"/>
    <n v="25.972335000000001"/>
    <n v="12.728061"/>
    <n v="54.055141999999996"/>
    <n v="2.0790440000000001"/>
    <s v="2"/>
    <s v="scale_mpi_epyc_job_12525.out "/>
    <s v="scale_mpi_epyc_epyc002_2023-06-15_01-01-48.csv "/>
    <s v="e3 10000 100 1 1 27"/>
    <n v="28.312944454545448"/>
    <n v="0.96101509190286927"/>
    <n v="26.39091427073971"/>
    <n v="30.234974638351186"/>
    <x v="1"/>
  </r>
  <r>
    <x v="3"/>
    <x v="0"/>
    <n v="100"/>
    <x v="2"/>
    <x v="55"/>
    <n v="1"/>
    <n v="6.4166840000000001"/>
    <n v="0.20899899999999999"/>
    <n v="3.431718"/>
    <n v="6.2394999999999999E-2"/>
    <s v="7"/>
    <s v="scale_mpi_epyc_job_12504.out "/>
    <s v="scale_mpi_epyc_epyc007_2023-06-14_18-51-36.csv "/>
    <s v="e3 10000 100 100000 1 56"/>
    <n v="6.6360941428571421"/>
    <n v="0.25197068205075801"/>
    <n v="6.1321527787556258"/>
    <n v="7.1400355069586583"/>
    <x v="0"/>
  </r>
  <r>
    <x v="4"/>
    <x v="0"/>
    <n v="100"/>
    <x v="2"/>
    <x v="35"/>
    <n v="1"/>
    <n v="6.4139650000000001"/>
    <n v="0.15901000000000001"/>
    <n v="1.7205859999999999"/>
    <n v="4.9160000000000002E-2"/>
    <s v="2"/>
    <s v="scale_mpi_epyc_job_12253.out "/>
    <s v="scale_mpi_epyc_epyc002_2023-06-13_16-49-58.csv "/>
    <s v="e1 10000 100 100000 1 36"/>
    <n v="6.5298442142857143"/>
    <n v="0.13832435140189711"/>
    <n v="6.2531955114819198"/>
    <n v="6.8064929170895088"/>
    <x v="0"/>
  </r>
  <r>
    <x v="3"/>
    <x v="0"/>
    <n v="100"/>
    <x v="2"/>
    <x v="53"/>
    <n v="1"/>
    <n v="6.4119989999999998"/>
    <n v="0.19427900000000001"/>
    <n v="3.5472619999999999"/>
    <n v="6.6929000000000002E-2"/>
    <s v="7"/>
    <s v="scale_mpi_epyc_job_12504.out "/>
    <s v="scale_mpi_epyc_epyc007_2023-06-14_18-51-36.csv "/>
    <s v="e3 10000 100 100000 1 54"/>
    <n v="6.6441739285714281"/>
    <n v="0.20208756104134373"/>
    <n v="6.2399988064887406"/>
    <n v="7.0483490506541155"/>
    <x v="0"/>
  </r>
  <r>
    <x v="3"/>
    <x v="0"/>
    <n v="100"/>
    <x v="2"/>
    <x v="54"/>
    <n v="1"/>
    <n v="6.4099209999999998"/>
    <n v="0.183283"/>
    <n v="3.4078650000000001"/>
    <n v="6.3108999999999998E-2"/>
    <s v="7"/>
    <s v="scale_mpi_epyc_job_12139.out "/>
    <s v="scale_mpi_epyc_epyc007_2023-06-13_06-07-02.csv "/>
    <s v="e3 10000 100 100000 1 55"/>
    <n v="6.5838588571428565"/>
    <n v="0.18620188809803898"/>
    <n v="6.2114550809467781"/>
    <n v="6.9562626333389348"/>
    <x v="0"/>
  </r>
  <r>
    <x v="3"/>
    <x v="0"/>
    <n v="100"/>
    <x v="2"/>
    <x v="53"/>
    <n v="1"/>
    <n v="6.4095639999999996"/>
    <n v="0.178228"/>
    <n v="2.6477249999999999"/>
    <n v="4.9957000000000001E-2"/>
    <s v="2"/>
    <s v="scale_mpi_epyc_job_12148.out "/>
    <s v="scale_mpi_epyc_epyc002_2023-06-13_08-39-43.csv "/>
    <s v="e3 10000 100 100000 1 54"/>
    <n v="6.6441739285714281"/>
    <n v="0.20208756104134373"/>
    <n v="6.2399988064887406"/>
    <n v="7.0483490506541155"/>
    <x v="0"/>
  </r>
  <r>
    <x v="4"/>
    <x v="0"/>
    <n v="100"/>
    <x v="2"/>
    <x v="37"/>
    <n v="1"/>
    <n v="6.4003730000000001"/>
    <n v="0.16092200000000001"/>
    <n v="1.9346620000000001"/>
    <n v="5.2288000000000001E-2"/>
    <s v="8"/>
    <s v="scale_mpi_epyc_job_12327.out "/>
    <s v="scale_mpi_epyc_epyc008_2023-06-14_10-04-01.csv "/>
    <s v="e1 10000 100 100000 1 38"/>
    <n v="6.3284918461538462"/>
    <n v="0.18276094485795571"/>
    <n v="5.9629699564379344"/>
    <n v="6.694013735869758"/>
    <x v="0"/>
  </r>
  <r>
    <x v="3"/>
    <x v="0"/>
    <n v="100"/>
    <x v="2"/>
    <x v="56"/>
    <n v="1"/>
    <n v="6.3966070000000004"/>
    <n v="0.17078099999999999"/>
    <n v="3.261822"/>
    <n v="5.8247E-2"/>
    <s v="7"/>
    <s v="scale_mpi_epyc_job_12139.out "/>
    <s v="scale_mpi_epyc_epyc007_2023-06-13_06-07-02.csv "/>
    <s v="e3 10000 100 100000 1 57"/>
    <n v="6.5243192142857138"/>
    <n v="0.15716905055299971"/>
    <n v="6.2099811131797145"/>
    <n v="6.8386573153917132"/>
    <x v="0"/>
  </r>
  <r>
    <x v="4"/>
    <x v="0"/>
    <n v="100"/>
    <x v="2"/>
    <x v="36"/>
    <n v="1"/>
    <n v="6.3821430000000001"/>
    <n v="0.16374"/>
    <n v="2.0998459999999999"/>
    <n v="5.8328999999999999E-2"/>
    <s v="5"/>
    <s v="scale_mpi_epyc_job_12146.out "/>
    <s v="scale_mpi_epyc_epyc005_2023-06-13_08-16-52.csv "/>
    <s v="e1 10000 100 100000 1 37"/>
    <n v="6.3552268461538484"/>
    <n v="0.10974338396860533"/>
    <n v="6.1357400782166378"/>
    <n v="6.5747136140910589"/>
    <x v="0"/>
  </r>
  <r>
    <x v="4"/>
    <x v="0"/>
    <n v="100"/>
    <x v="2"/>
    <x v="36"/>
    <n v="1"/>
    <n v="6.3773289999999996"/>
    <n v="0.137874"/>
    <n v="1.512157"/>
    <n v="4.2004E-2"/>
    <s v="8"/>
    <s v="scale_mpi_epyc_job_12327.out "/>
    <s v="scale_mpi_epyc_epyc008_2023-06-14_10-04-01.csv "/>
    <s v="e1 10000 100 100000 1 37"/>
    <n v="6.3552268461538484"/>
    <n v="0.10974338396860533"/>
    <n v="6.1357400782166378"/>
    <n v="6.5747136140910589"/>
    <x v="0"/>
  </r>
  <r>
    <x v="4"/>
    <x v="0"/>
    <n v="100"/>
    <x v="2"/>
    <x v="37"/>
    <n v="1"/>
    <n v="6.3745960000000004"/>
    <n v="0.234149"/>
    <n v="4.6240379999999996"/>
    <n v="0.124974"/>
    <s v="6"/>
    <s v="scale_mpi_epyc_job_12129.out "/>
    <s v="scale_mpi_epyc_epyc006_2023-06-13_02-01-02.csv "/>
    <s v="e1 10000 100 100000 1 38"/>
    <n v="6.3284918461538462"/>
    <n v="0.18276094485795571"/>
    <n v="5.9629699564379344"/>
    <n v="6.694013735869758"/>
    <x v="0"/>
  </r>
  <r>
    <x v="3"/>
    <x v="0"/>
    <n v="100"/>
    <x v="2"/>
    <x v="53"/>
    <n v="1"/>
    <n v="6.3741810000000001"/>
    <n v="0.1643"/>
    <n v="2.8896959999999998"/>
    <n v="5.4523000000000002E-2"/>
    <s v="2"/>
    <s v="scale_mpi_epyc_job_12148.out "/>
    <s v="scale_mpi_epyc_epyc002_2023-06-13_08-39-43.csv "/>
    <s v="e3 10000 100 100000 1 54"/>
    <n v="6.6441739285714281"/>
    <n v="0.20208756104134373"/>
    <n v="6.2399988064887406"/>
    <n v="7.0483490506541155"/>
    <x v="0"/>
  </r>
  <r>
    <x v="3"/>
    <x v="0"/>
    <n v="100"/>
    <x v="2"/>
    <x v="56"/>
    <n v="1"/>
    <n v="6.3728259999999999"/>
    <n v="0.16567200000000001"/>
    <n v="2.6600410000000001"/>
    <n v="4.7501000000000002E-2"/>
    <s v="1"/>
    <s v="scale_mpi_epyc_job_12337.out "/>
    <s v="scale_mpi_epyc_epyc001.orfeo.hpc_2023-06-14_12-46-36.csv "/>
    <s v="e3 10000 100 100000 1 57"/>
    <n v="6.5243192142857138"/>
    <n v="0.15716905055299971"/>
    <n v="6.2099811131797145"/>
    <n v="6.8386573153917132"/>
    <x v="0"/>
  </r>
  <r>
    <x v="4"/>
    <x v="0"/>
    <n v="100"/>
    <x v="2"/>
    <x v="38"/>
    <n v="1"/>
    <n v="6.3714170000000001"/>
    <n v="0.50405999999999995"/>
    <n v="6.1848130000000001"/>
    <n v="0.16275800000000001"/>
    <s v="6"/>
    <s v="scale_mpi_epyc_job_12129.out "/>
    <s v="scale_mpi_epyc_epyc006_2023-06-13_02-01-02.csv "/>
    <s v="e1 10000 100 100000 1 39"/>
    <n v="6.2400039285714284"/>
    <n v="0.25442041908015794"/>
    <n v="5.7311630904111128"/>
    <n v="6.7488447667317439"/>
    <x v="0"/>
  </r>
  <r>
    <x v="3"/>
    <x v="0"/>
    <n v="100"/>
    <x v="2"/>
    <x v="53"/>
    <n v="1"/>
    <n v="6.3684659999999997"/>
    <n v="0.15357299999999999"/>
    <n v="2.874241"/>
    <n v="5.4231000000000001E-2"/>
    <s v="1"/>
    <s v="scale_mpi_epyc_job_12337.out "/>
    <s v="scale_mpi_epyc_epyc001.orfeo.hpc_2023-06-14_12-46-36.csv "/>
    <s v="e3 10000 100 100000 1 54"/>
    <n v="6.6441739285714281"/>
    <n v="0.20208756104134373"/>
    <n v="6.2399988064887406"/>
    <n v="7.0483490506541155"/>
    <x v="0"/>
  </r>
  <r>
    <x v="3"/>
    <x v="0"/>
    <n v="100"/>
    <x v="2"/>
    <x v="54"/>
    <n v="1"/>
    <n v="6.3586980000000004"/>
    <n v="0.16581099999999999"/>
    <n v="3.0204960000000001"/>
    <n v="5.5934999999999999E-2"/>
    <s v="2"/>
    <s v="scale_mpi_epyc_job_12148.out "/>
    <s v="scale_mpi_epyc_epyc002_2023-06-13_08-39-43.csv "/>
    <s v="e3 10000 100 100000 1 55"/>
    <n v="6.5838588571428565"/>
    <n v="0.18620188809803898"/>
    <n v="6.2114550809467781"/>
    <n v="6.9562626333389348"/>
    <x v="0"/>
  </r>
  <r>
    <x v="4"/>
    <x v="0"/>
    <n v="100"/>
    <x v="2"/>
    <x v="35"/>
    <n v="1"/>
    <n v="6.3494460000000004"/>
    <n v="0.25355800000000001"/>
    <n v="4.8819809999999997"/>
    <n v="0.139485"/>
    <s v="1"/>
    <s v="scale_mpi_epyc_job_12335.out "/>
    <s v="scale_mpi_epyc_epyc001.orfeo.hpc_2023-06-14_12-28-13.csv "/>
    <s v="e1 10000 100 100000 1 36"/>
    <n v="6.5298442142857143"/>
    <n v="0.13832435140189711"/>
    <n v="6.2531955114819198"/>
    <n v="6.8064929170895088"/>
    <x v="0"/>
  </r>
  <r>
    <x v="4"/>
    <x v="0"/>
    <n v="100"/>
    <x v="2"/>
    <x v="37"/>
    <n v="1"/>
    <n v="6.33575"/>
    <n v="0.15768699999999999"/>
    <n v="1.8799539999999999"/>
    <n v="5.0810000000000001E-2"/>
    <s v="5"/>
    <s v="scale_mpi_epyc_job_12146.out "/>
    <s v="scale_mpi_epyc_epyc005_2023-06-13_08-16-52.csv "/>
    <s v="e1 10000 100 100000 1 38"/>
    <n v="6.3284918461538462"/>
    <n v="0.18276094485795571"/>
    <n v="5.9629699564379344"/>
    <n v="6.694013735869758"/>
    <x v="0"/>
  </r>
  <r>
    <x v="4"/>
    <x v="0"/>
    <n v="100"/>
    <x v="2"/>
    <x v="36"/>
    <n v="1"/>
    <n v="6.3316080000000001"/>
    <n v="0.16273499999999999"/>
    <n v="1.7879590000000001"/>
    <n v="4.9666000000000002E-2"/>
    <s v="2"/>
    <s v="scale_mpi_epyc_job_12253.out "/>
    <s v="scale_mpi_epyc_epyc002_2023-06-13_16-49-58.csv "/>
    <s v="e1 10000 100 100000 1 37"/>
    <n v="6.3552268461538484"/>
    <n v="0.10974338396860533"/>
    <n v="6.1357400782166378"/>
    <n v="6.5747136140910589"/>
    <x v="0"/>
  </r>
  <r>
    <x v="4"/>
    <x v="0"/>
    <n v="100"/>
    <x v="2"/>
    <x v="36"/>
    <n v="1"/>
    <n v="6.3288479999999998"/>
    <n v="0.157137"/>
    <n v="1.7942070000000001"/>
    <n v="4.9839000000000001E-2"/>
    <s v="5"/>
    <s v="scale_mpi_epyc_job_12146.out "/>
    <s v="scale_mpi_epyc_epyc005_2023-06-13_08-16-52.csv "/>
    <s v="e1 10000 100 100000 1 37"/>
    <n v="6.3552268461538484"/>
    <n v="0.10974338396860533"/>
    <n v="6.1357400782166378"/>
    <n v="6.5747136140910589"/>
    <x v="0"/>
  </r>
  <r>
    <x v="3"/>
    <x v="0"/>
    <n v="100"/>
    <x v="2"/>
    <x v="55"/>
    <n v="1"/>
    <n v="6.3278169999999996"/>
    <n v="0.17983299999999999"/>
    <n v="3.0340029999999998"/>
    <n v="5.5163999999999998E-2"/>
    <s v="2"/>
    <s v="scale_mpi_epyc_job_12148.out "/>
    <s v="scale_mpi_epyc_epyc002_2023-06-13_08-39-43.csv "/>
    <s v="e3 10000 100 100000 1 56"/>
    <n v="6.6360941428571421"/>
    <n v="0.25197068205075801"/>
    <n v="6.1321527787556258"/>
    <n v="7.1400355069586583"/>
    <x v="0"/>
  </r>
  <r>
    <x v="4"/>
    <x v="0"/>
    <n v="100"/>
    <x v="2"/>
    <x v="37"/>
    <n v="1"/>
    <n v="6.3133039999999996"/>
    <n v="0.130167"/>
    <n v="1.455395"/>
    <n v="3.9335000000000002E-2"/>
    <s v="5"/>
    <s v="scale_mpi_epyc_job_12331.out "/>
    <s v="scale_mpi_epyc_epyc005_2023-06-14_10-28-05.csv "/>
    <s v="e1 10000 100 100000 1 38"/>
    <n v="6.3284918461538462"/>
    <n v="0.18276094485795571"/>
    <n v="5.9629699564379344"/>
    <n v="6.694013735869758"/>
    <x v="0"/>
  </r>
  <r>
    <x v="3"/>
    <x v="0"/>
    <n v="100"/>
    <x v="2"/>
    <x v="55"/>
    <n v="1"/>
    <n v="6.3132760000000001"/>
    <n v="0.217141"/>
    <n v="3.3419560000000001"/>
    <n v="6.0762999999999998E-2"/>
    <s v="5"/>
    <s v="scale_mpi_epyc_job_12329.out "/>
    <s v="scale_mpi_epyc_epyc005_2023-06-14_10-04-14.csv "/>
    <s v="e3 10000 100 100000 1 56"/>
    <n v="6.6360941428571421"/>
    <n v="0.25197068205075801"/>
    <n v="6.1321527787556258"/>
    <n v="7.1400355069586583"/>
    <x v="0"/>
  </r>
  <r>
    <x v="4"/>
    <x v="0"/>
    <n v="100"/>
    <x v="2"/>
    <x v="37"/>
    <n v="1"/>
    <n v="6.3124799999999999"/>
    <n v="0.13639299999999999"/>
    <n v="1.4222969999999999"/>
    <n v="3.8440000000000002E-2"/>
    <s v="6"/>
    <s v="scale_mpi_epyc_job_12129.out "/>
    <s v="scale_mpi_epyc_epyc006_2023-06-13_02-01-02.csv "/>
    <s v="e1 10000 100 100000 1 38"/>
    <n v="6.3284918461538462"/>
    <n v="0.18276094485795571"/>
    <n v="5.9629699564379344"/>
    <n v="6.694013735869758"/>
    <x v="0"/>
  </r>
  <r>
    <x v="4"/>
    <x v="0"/>
    <n v="100"/>
    <x v="2"/>
    <x v="36"/>
    <n v="1"/>
    <n v="6.3088829999999998"/>
    <n v="0.163906"/>
    <n v="2.113556"/>
    <n v="5.8709999999999998E-2"/>
    <s v="5"/>
    <s v="scale_mpi_epyc_job_12146.out "/>
    <s v="scale_mpi_epyc_epyc005_2023-06-13_08-16-52.csv "/>
    <s v="e1 10000 100 100000 1 37"/>
    <n v="6.3552268461538484"/>
    <n v="0.10974338396860533"/>
    <n v="6.1357400782166378"/>
    <n v="6.5747136140910589"/>
    <x v="0"/>
  </r>
  <r>
    <x v="4"/>
    <x v="0"/>
    <n v="100"/>
    <x v="2"/>
    <x v="36"/>
    <n v="1"/>
    <n v="6.3080600000000002"/>
    <n v="0.15043799999999999"/>
    <n v="1.9259170000000001"/>
    <n v="5.3497999999999997E-2"/>
    <s v="1"/>
    <s v="scale_mpi_epyc_job_12335.out "/>
    <s v="scale_mpi_epyc_epyc001.orfeo.hpc_2023-06-14_12-28-13.csv "/>
    <s v="e1 10000 100 100000 1 37"/>
    <n v="6.3552268461538484"/>
    <n v="0.10974338396860533"/>
    <n v="6.1357400782166378"/>
    <n v="6.5747136140910589"/>
    <x v="0"/>
  </r>
  <r>
    <x v="4"/>
    <x v="0"/>
    <n v="100"/>
    <x v="2"/>
    <x v="36"/>
    <n v="1"/>
    <n v="6.2970139999999999"/>
    <n v="0.13199900000000001"/>
    <n v="1.3179590000000001"/>
    <n v="3.6609999999999997E-2"/>
    <s v="6"/>
    <s v="scale_mpi_epyc_job_12180.out "/>
    <s v="scale_mpi_epyc_epyc006_2023-06-13_10-24-13.csv "/>
    <s v="e1 10000 100 100000 1 37"/>
    <n v="6.3552268461538484"/>
    <n v="0.10974338396860533"/>
    <n v="6.1357400782166378"/>
    <n v="6.5747136140910589"/>
    <x v="0"/>
  </r>
  <r>
    <x v="4"/>
    <x v="0"/>
    <n v="100"/>
    <x v="2"/>
    <x v="37"/>
    <n v="1"/>
    <n v="6.2962949999999998"/>
    <n v="0.16409799999999999"/>
    <n v="1.9235739999999999"/>
    <n v="5.1987999999999999E-2"/>
    <s v="5"/>
    <s v="scale_mpi_epyc_job_12146.out "/>
    <s v="scale_mpi_epyc_epyc005_2023-06-13_08-16-52.csv "/>
    <s v="e1 10000 100 100000 1 38"/>
    <n v="6.3284918461538462"/>
    <n v="0.18276094485795571"/>
    <n v="5.9629699564379344"/>
    <n v="6.694013735869758"/>
    <x v="0"/>
  </r>
  <r>
    <x v="3"/>
    <x v="0"/>
    <n v="100"/>
    <x v="2"/>
    <x v="56"/>
    <n v="1"/>
    <n v="6.2950249999999999"/>
    <n v="0.189668"/>
    <n v="3.062754"/>
    <n v="5.4691999999999998E-2"/>
    <s v="2"/>
    <s v="scale_mpi_epyc_job_12148.out "/>
    <s v="scale_mpi_epyc_epyc002_2023-06-13_08-39-43.csv "/>
    <s v="e3 10000 100 100000 1 57"/>
    <n v="6.5243192142857138"/>
    <n v="0.15716905055299971"/>
    <n v="6.2099811131797145"/>
    <n v="6.8386573153917132"/>
    <x v="0"/>
  </r>
  <r>
    <x v="4"/>
    <x v="0"/>
    <n v="100"/>
    <x v="2"/>
    <x v="36"/>
    <n v="1"/>
    <n v="6.2832319999999999"/>
    <n v="0.29721500000000001"/>
    <n v="7.432429"/>
    <n v="0.206456"/>
    <s v="6"/>
    <s v="scale_mpi_epyc_job_12129.out "/>
    <s v="scale_mpi_epyc_epyc006_2023-06-13_02-01-02.csv "/>
    <s v="e1 10000 100 100000 1 37"/>
    <n v="6.3552268461538484"/>
    <n v="0.10974338396860533"/>
    <n v="6.1357400782166378"/>
    <n v="6.5747136140910589"/>
    <x v="0"/>
  </r>
  <r>
    <x v="3"/>
    <x v="0"/>
    <n v="100"/>
    <x v="2"/>
    <x v="55"/>
    <n v="1"/>
    <n v="6.2794379999999999"/>
    <n v="0.172709"/>
    <n v="2.8458329999999998"/>
    <n v="5.1742000000000003E-2"/>
    <s v="2"/>
    <s v="scale_mpi_epyc_job_12148.out "/>
    <s v="scale_mpi_epyc_epyc002_2023-06-13_08-39-43.csv "/>
    <s v="e3 10000 100 100000 1 56"/>
    <n v="6.6360941428571421"/>
    <n v="0.25197068205075801"/>
    <n v="6.1321527787556258"/>
    <n v="7.1400355069586583"/>
    <x v="0"/>
  </r>
  <r>
    <x v="4"/>
    <x v="0"/>
    <n v="100"/>
    <x v="2"/>
    <x v="37"/>
    <n v="1"/>
    <n v="6.27386"/>
    <n v="0.171739"/>
    <n v="2.2681529999999999"/>
    <n v="6.1301000000000001E-2"/>
    <s v="5"/>
    <s v="scale_mpi_epyc_job_12146.out "/>
    <s v="scale_mpi_epyc_epyc005_2023-06-13_08-16-52.csv "/>
    <s v="e1 10000 100 100000 1 38"/>
    <n v="6.3284918461538462"/>
    <n v="0.18276094485795571"/>
    <n v="5.9629699564379344"/>
    <n v="6.694013735869758"/>
    <x v="0"/>
  </r>
  <r>
    <x v="3"/>
    <x v="0"/>
    <n v="100"/>
    <x v="2"/>
    <x v="56"/>
    <n v="1"/>
    <n v="6.2563170000000001"/>
    <n v="0.181255"/>
    <n v="3.0199660000000002"/>
    <n v="5.3927999999999997E-2"/>
    <s v="1"/>
    <s v="scale_mpi_epyc_job_12333.out "/>
    <s v="scale_mpi_epyc_epyc001.orfeo.hpc_2023-06-14_12-04-14.csv "/>
    <s v="e3 10000 100 100000 1 57"/>
    <n v="6.5243192142857138"/>
    <n v="0.15716905055299971"/>
    <n v="6.2099811131797145"/>
    <n v="6.8386573153917132"/>
    <x v="0"/>
  </r>
  <r>
    <x v="4"/>
    <x v="0"/>
    <n v="100"/>
    <x v="2"/>
    <x v="36"/>
    <n v="1"/>
    <n v="6.254683"/>
    <n v="0.15634700000000001"/>
    <n v="2.0727470000000001"/>
    <n v="5.7576000000000002E-2"/>
    <s v="5"/>
    <s v="scale_mpi_epyc_job_12331.out "/>
    <s v="scale_mpi_epyc_epyc005_2023-06-14_10-28-05.csv "/>
    <s v="e1 10000 100 100000 1 37"/>
    <n v="6.3552268461538484"/>
    <n v="0.10974338396860533"/>
    <n v="6.1357400782166378"/>
    <n v="6.5747136140910589"/>
    <x v="0"/>
  </r>
  <r>
    <x v="3"/>
    <x v="0"/>
    <n v="100"/>
    <x v="2"/>
    <x v="54"/>
    <n v="1"/>
    <n v="6.2435580000000002"/>
    <n v="0.15498700000000001"/>
    <n v="2.8151739999999998"/>
    <n v="5.2132999999999999E-2"/>
    <s v="2"/>
    <s v="scale_mpi_epyc_job_12148.out "/>
    <s v="scale_mpi_epyc_epyc002_2023-06-13_08-39-43.csv "/>
    <s v="e3 10000 100 100000 1 55"/>
    <n v="6.5838588571428565"/>
    <n v="0.18620188809803898"/>
    <n v="6.2114550809467781"/>
    <n v="6.9562626333389348"/>
    <x v="0"/>
  </r>
  <r>
    <x v="4"/>
    <x v="0"/>
    <n v="100"/>
    <x v="2"/>
    <x v="38"/>
    <n v="1"/>
    <n v="6.2391569999999996"/>
    <n v="0.168929"/>
    <n v="2.2609240000000002"/>
    <n v="5.9498000000000002E-2"/>
    <s v="5"/>
    <s v="scale_mpi_epyc_job_12146.out "/>
    <s v="scale_mpi_epyc_epyc005_2023-06-13_08-16-52.csv "/>
    <s v="e1 10000 100 100000 1 39"/>
    <n v="6.2400039285714284"/>
    <n v="0.25442041908015794"/>
    <n v="5.7311630904111128"/>
    <n v="6.7488447667317439"/>
    <x v="0"/>
  </r>
  <r>
    <x v="4"/>
    <x v="0"/>
    <n v="100"/>
    <x v="2"/>
    <x v="37"/>
    <n v="1"/>
    <n v="6.2287619999999997"/>
    <n v="0.16287299999999999"/>
    <n v="2.1714250000000002"/>
    <n v="5.8687000000000003E-2"/>
    <s v="1"/>
    <s v="scale_mpi_epyc_job_12335.out "/>
    <s v="scale_mpi_epyc_epyc001.orfeo.hpc_2023-06-14_12-28-13.csv "/>
    <s v="e1 10000 100 100000 1 38"/>
    <n v="6.3284918461538462"/>
    <n v="0.18276094485795571"/>
    <n v="5.9629699564379344"/>
    <n v="6.694013735869758"/>
    <x v="0"/>
  </r>
  <r>
    <x v="4"/>
    <x v="0"/>
    <n v="100"/>
    <x v="2"/>
    <x v="37"/>
    <n v="1"/>
    <n v="6.228389"/>
    <n v="0.14044400000000001"/>
    <n v="1.720931"/>
    <n v="4.6511999999999998E-2"/>
    <s v="6"/>
    <s v="scale_mpi_epyc_job_12180.out "/>
    <s v="scale_mpi_epyc_epyc006_2023-06-13_10-24-13.csv "/>
    <s v="e1 10000 100 100000 1 38"/>
    <n v="6.3284918461538462"/>
    <n v="0.18276094485795571"/>
    <n v="5.9629699564379344"/>
    <n v="6.694013735869758"/>
    <x v="0"/>
  </r>
  <r>
    <x v="4"/>
    <x v="0"/>
    <n v="100"/>
    <x v="2"/>
    <x v="37"/>
    <n v="1"/>
    <n v="6.2146730000000003"/>
    <n v="0.164826"/>
    <n v="1.8220209999999999"/>
    <n v="4.9244000000000003E-2"/>
    <s v="5"/>
    <s v="scale_mpi_epyc_job_12146.out "/>
    <s v="scale_mpi_epyc_epyc005_2023-06-13_08-16-52.csv "/>
    <s v="e1 10000 100 100000 1 38"/>
    <n v="6.3284918461538462"/>
    <n v="0.18276094485795571"/>
    <n v="5.9629699564379344"/>
    <n v="6.694013735869758"/>
    <x v="0"/>
  </r>
  <r>
    <x v="3"/>
    <x v="0"/>
    <n v="100"/>
    <x v="2"/>
    <x v="58"/>
    <n v="1"/>
    <n v="6.2128300000000003"/>
    <n v="0.175507"/>
    <n v="4.0968210000000003"/>
    <n v="7.0635000000000003E-2"/>
    <s v="2"/>
    <s v="scale_mpi_epyc_job_12148.out "/>
    <s v="scale_mpi_epyc_epyc002_2023-06-13_08-39-43.csv "/>
    <s v="e3 10000 100 100000 1 59"/>
    <n v="5.9375166428571422"/>
    <n v="0.19544216246122964"/>
    <n v="5.5466323179346828"/>
    <n v="6.3284009677796016"/>
    <x v="0"/>
  </r>
  <r>
    <x v="4"/>
    <x v="0"/>
    <n v="100"/>
    <x v="2"/>
    <x v="38"/>
    <n v="1"/>
    <n v="6.2065950000000001"/>
    <n v="0.149534"/>
    <n v="1.9097759999999999"/>
    <n v="5.0257000000000003E-2"/>
    <s v="1"/>
    <s v="scale_mpi_epyc_job_12335.out "/>
    <s v="scale_mpi_epyc_epyc001.orfeo.hpc_2023-06-14_12-28-13.csv "/>
    <s v="e1 10000 100 100000 1 39"/>
    <n v="6.2400039285714284"/>
    <n v="0.25442041908015794"/>
    <n v="5.7311630904111128"/>
    <n v="6.7488447667317439"/>
    <x v="0"/>
  </r>
  <r>
    <x v="4"/>
    <x v="0"/>
    <n v="100"/>
    <x v="2"/>
    <x v="37"/>
    <n v="1"/>
    <n v="6.2015479999999998"/>
    <n v="0.169681"/>
    <n v="2.1363400000000001"/>
    <n v="5.7738999999999999E-2"/>
    <s v="2"/>
    <s v="scale_mpi_epyc_job_12253.out "/>
    <s v="scale_mpi_epyc_epyc002_2023-06-13_16-49-58.csv "/>
    <s v="e1 10000 100 100000 1 38"/>
    <n v="6.3284918461538462"/>
    <n v="0.18276094485795571"/>
    <n v="5.9629699564379344"/>
    <n v="6.694013735869758"/>
    <x v="0"/>
  </r>
  <r>
    <x v="4"/>
    <x v="0"/>
    <n v="100"/>
    <x v="2"/>
    <x v="38"/>
    <n v="1"/>
    <n v="6.2012070000000001"/>
    <n v="0.16304099999999999"/>
    <n v="2.3698199999999998"/>
    <n v="6.2364000000000003E-2"/>
    <s v="2"/>
    <s v="scale_mpi_epyc_job_12253.out "/>
    <s v="scale_mpi_epyc_epyc002_2023-06-13_16-49-58.csv "/>
    <s v="e1 10000 100 100000 1 39"/>
    <n v="6.2400039285714284"/>
    <n v="0.25442041908015794"/>
    <n v="5.7311630904111128"/>
    <n v="6.7488447667317439"/>
    <x v="0"/>
  </r>
  <r>
    <x v="4"/>
    <x v="0"/>
    <n v="100"/>
    <x v="2"/>
    <x v="40"/>
    <n v="1"/>
    <n v="6.1943659999999996"/>
    <n v="0.44416099999999997"/>
    <n v="6.2960070000000004"/>
    <n v="0.15740000000000001"/>
    <s v="6"/>
    <s v="scale_mpi_epyc_job_12129.out "/>
    <s v="scale_mpi_epyc_epyc006_2023-06-13_02-01-02.csv "/>
    <s v="e1 10000 100 100000 1 41"/>
    <n v="6.071268285714285"/>
    <n v="0.42470815093029313"/>
    <n v="5.221851983853699"/>
    <n v="6.920684587574871"/>
    <x v="0"/>
  </r>
  <r>
    <x v="4"/>
    <x v="0"/>
    <n v="100"/>
    <x v="2"/>
    <x v="39"/>
    <n v="1"/>
    <n v="6.1913999999999998"/>
    <n v="0.38333600000000001"/>
    <n v="3.6961499999999998"/>
    <n v="9.4772999999999996E-2"/>
    <s v="6"/>
    <s v="scale_mpi_epyc_job_12129.out "/>
    <s v="scale_mpi_epyc_epyc006_2023-06-13_02-01-02.csv "/>
    <s v="e1 10000 100 100000 1 40"/>
    <n v="6.0045919999999997"/>
    <n v="9.4336703906074293E-2"/>
    <n v="5.8159185921878507"/>
    <n v="6.1932654078121487"/>
    <x v="0"/>
  </r>
  <r>
    <x v="4"/>
    <x v="0"/>
    <n v="100"/>
    <x v="2"/>
    <x v="38"/>
    <n v="1"/>
    <n v="6.1884119999999996"/>
    <n v="0.16427800000000001"/>
    <n v="2.1468400000000001"/>
    <n v="5.6495999999999998E-2"/>
    <s v="6"/>
    <s v="scale_mpi_epyc_job_12180.out "/>
    <s v="scale_mpi_epyc_epyc006_2023-06-13_10-24-13.csv "/>
    <s v="e1 10000 100 100000 1 39"/>
    <n v="6.2400039285714284"/>
    <n v="0.25442041908015794"/>
    <n v="5.7311630904111128"/>
    <n v="6.7488447667317439"/>
    <x v="0"/>
  </r>
  <r>
    <x v="4"/>
    <x v="0"/>
    <n v="100"/>
    <x v="2"/>
    <x v="37"/>
    <n v="1"/>
    <n v="6.1714029999999998"/>
    <n v="0.16153799999999999"/>
    <n v="2.3673850000000001"/>
    <n v="6.3982999999999998E-2"/>
    <s v="5"/>
    <s v="scale_mpi_epyc_job_12146.out "/>
    <s v="scale_mpi_epyc_epyc005_2023-06-13_08-16-52.csv "/>
    <s v="e1 10000 100 100000 1 38"/>
    <n v="6.3284918461538462"/>
    <n v="0.18276094485795571"/>
    <n v="5.9629699564379344"/>
    <n v="6.694013735869758"/>
    <x v="0"/>
  </r>
  <r>
    <x v="4"/>
    <x v="0"/>
    <n v="100"/>
    <x v="2"/>
    <x v="36"/>
    <n v="1"/>
    <n v="6.1689809999999996"/>
    <n v="0.17099800000000001"/>
    <n v="2.1571699999999998"/>
    <n v="5.9921000000000002E-2"/>
    <s v="5"/>
    <s v="scale_mpi_epyc_job_12146.out "/>
    <s v="scale_mpi_epyc_epyc005_2023-06-13_08-16-52.csv "/>
    <s v="e1 10000 100 100000 1 37"/>
    <n v="6.3552268461538484"/>
    <n v="0.10974338396860533"/>
    <n v="6.1357400782166378"/>
    <n v="6.5747136140910589"/>
    <x v="0"/>
  </r>
  <r>
    <x v="4"/>
    <x v="0"/>
    <n v="100"/>
    <x v="2"/>
    <x v="38"/>
    <n v="1"/>
    <n v="6.1531339999999997"/>
    <n v="0.15807599999999999"/>
    <n v="2.1150259999999999"/>
    <n v="5.5659E-2"/>
    <s v="5"/>
    <s v="scale_mpi_epyc_job_12331.out "/>
    <s v="scale_mpi_epyc_epyc005_2023-06-14_10-28-05.csv "/>
    <s v="e1 10000 100 100000 1 39"/>
    <n v="6.2400039285714284"/>
    <n v="0.25442041908015794"/>
    <n v="5.7311630904111128"/>
    <n v="6.7488447667317439"/>
    <x v="0"/>
  </r>
  <r>
    <x v="4"/>
    <x v="0"/>
    <n v="100"/>
    <x v="2"/>
    <x v="38"/>
    <n v="1"/>
    <n v="6.1515709999999997"/>
    <n v="0.18382499999999999"/>
    <n v="2.6064050000000001"/>
    <n v="6.8589999999999998E-2"/>
    <s v="5"/>
    <s v="scale_mpi_epyc_job_12146.out "/>
    <s v="scale_mpi_epyc_epyc005_2023-06-13_08-16-52.csv "/>
    <s v="e1 10000 100 100000 1 39"/>
    <n v="6.2400039285714284"/>
    <n v="0.25442041908015794"/>
    <n v="5.7311630904111128"/>
    <n v="6.7488447667317439"/>
    <x v="0"/>
  </r>
  <r>
    <x v="4"/>
    <x v="0"/>
    <n v="100"/>
    <x v="2"/>
    <x v="38"/>
    <n v="1"/>
    <n v="6.1436330000000003"/>
    <n v="0.16781399999999999"/>
    <n v="2.25657"/>
    <n v="5.9382999999999998E-2"/>
    <s v="5"/>
    <s v="scale_mpi_epyc_job_12146.out "/>
    <s v="scale_mpi_epyc_epyc005_2023-06-13_08-16-52.csv "/>
    <s v="e1 10000 100 100000 1 39"/>
    <n v="6.2400039285714284"/>
    <n v="0.25442041908015794"/>
    <n v="5.7311630904111128"/>
    <n v="6.7488447667317439"/>
    <x v="0"/>
  </r>
  <r>
    <x v="3"/>
    <x v="0"/>
    <n v="100"/>
    <x v="2"/>
    <x v="58"/>
    <n v="1"/>
    <n v="6.1431940000000003"/>
    <n v="0.268063"/>
    <n v="9.3370189999999997"/>
    <n v="0.16098299999999999"/>
    <s v="7"/>
    <s v="scale_mpi_epyc_job_12139.out "/>
    <s v="scale_mpi_epyc_epyc007_2023-06-13_06-07-02.csv "/>
    <s v="e3 10000 100 100000 1 59"/>
    <n v="5.9375166428571422"/>
    <n v="0.19544216246122964"/>
    <n v="5.5466323179346828"/>
    <n v="6.3284009677796016"/>
    <x v="0"/>
  </r>
  <r>
    <x v="4"/>
    <x v="0"/>
    <n v="100"/>
    <x v="2"/>
    <x v="38"/>
    <n v="1"/>
    <n v="6.1386329999999996"/>
    <n v="0.35546800000000001"/>
    <n v="9.50746"/>
    <n v="0.25019599999999997"/>
    <s v="8"/>
    <s v="scale_mpi_epyc_job_12327.out "/>
    <s v="scale_mpi_epyc_epyc008_2023-06-14_10-04-01.csv "/>
    <s v="e1 10000 100 100000 1 39"/>
    <n v="6.2400039285714284"/>
    <n v="0.25442041908015794"/>
    <n v="5.7311630904111128"/>
    <n v="6.7488447667317439"/>
    <x v="0"/>
  </r>
  <r>
    <x v="3"/>
    <x v="0"/>
    <n v="100"/>
    <x v="2"/>
    <x v="61"/>
    <n v="1"/>
    <n v="6.1383770000000002"/>
    <n v="0.24684500000000001"/>
    <n v="3.7280069999999998"/>
    <n v="6.1115000000000003E-2"/>
    <s v="7"/>
    <s v="scale_mpi_epyc_job_12139.out "/>
    <s v="scale_mpi_epyc_epyc007_2023-06-13_06-07-02.csv "/>
    <s v="e3 10000 100 100000 1 62"/>
    <n v="5.7916944285714296"/>
    <n v="0.1908286425358926"/>
    <n v="5.4100371434996442"/>
    <n v="6.173351713643215"/>
    <x v="0"/>
  </r>
  <r>
    <x v="3"/>
    <x v="0"/>
    <n v="100"/>
    <x v="2"/>
    <x v="60"/>
    <n v="1"/>
    <n v="6.1343909999999999"/>
    <n v="0.52180700000000002"/>
    <n v="6.7053130000000003"/>
    <n v="0.11175499999999999"/>
    <s v="7"/>
    <s v="scale_mpi_epyc_job_12139.out "/>
    <s v="scale_mpi_epyc_epyc007_2023-06-13_06-07-02.csv "/>
    <s v="e3 10000 100 100000 1 61"/>
    <n v="5.8491379999999991"/>
    <n v="0.20874145762163634"/>
    <n v="5.4316550847567262"/>
    <n v="6.2666209152432719"/>
    <x v="0"/>
  </r>
  <r>
    <x v="4"/>
    <x v="0"/>
    <n v="100"/>
    <x v="2"/>
    <x v="39"/>
    <n v="1"/>
    <n v="6.128323"/>
    <n v="0.16020899999999999"/>
    <n v="2.0068890000000001"/>
    <n v="5.1458999999999998E-2"/>
    <s v="5"/>
    <s v="scale_mpi_epyc_job_12146.out "/>
    <s v="scale_mpi_epyc_epyc005_2023-06-13_08-16-52.csv "/>
    <s v="e1 10000 100 100000 1 40"/>
    <n v="6.0045919999999997"/>
    <n v="9.4336703906074293E-2"/>
    <n v="5.8159185921878507"/>
    <n v="6.1932654078121487"/>
    <x v="0"/>
  </r>
  <r>
    <x v="4"/>
    <x v="0"/>
    <n v="100"/>
    <x v="2"/>
    <x v="38"/>
    <n v="1"/>
    <n v="6.1264219999999998"/>
    <n v="0.161583"/>
    <n v="2.1211280000000001"/>
    <n v="5.5819000000000001E-2"/>
    <s v="6"/>
    <s v="scale_mpi_epyc_job_12129.out "/>
    <s v="scale_mpi_epyc_epyc006_2023-06-13_02-01-02.csv "/>
    <s v="e1 10000 100 100000 1 39"/>
    <n v="6.2400039285714284"/>
    <n v="0.25442041908015794"/>
    <n v="5.7311630904111128"/>
    <n v="6.7488447667317439"/>
    <x v="0"/>
  </r>
  <r>
    <x v="4"/>
    <x v="0"/>
    <n v="100"/>
    <x v="2"/>
    <x v="38"/>
    <n v="1"/>
    <n v="6.1129509999999998"/>
    <n v="0.171569"/>
    <n v="2.1429200000000002"/>
    <n v="5.6392999999999999E-2"/>
    <s v="5"/>
    <s v="scale_mpi_epyc_job_12146.out "/>
    <s v="scale_mpi_epyc_epyc005_2023-06-13_08-16-52.csv "/>
    <s v="e1 10000 100 100000 1 39"/>
    <n v="6.2400039285714284"/>
    <n v="0.25442041908015794"/>
    <n v="5.7311630904111128"/>
    <n v="6.7488447667317439"/>
    <x v="0"/>
  </r>
  <r>
    <x v="3"/>
    <x v="0"/>
    <n v="100"/>
    <x v="2"/>
    <x v="59"/>
    <n v="1"/>
    <n v="6.1082979999999996"/>
    <n v="0.16656299999999999"/>
    <n v="3.7272509999999999"/>
    <n v="6.3173999999999994E-2"/>
    <s v="7"/>
    <s v="scale_mpi_epyc_job_12139.out "/>
    <s v="scale_mpi_epyc_epyc007_2023-06-13_06-07-02.csv "/>
    <s v="e3 10000 100 100000 1 60"/>
    <n v="5.8696038571428577"/>
    <n v="0.21063305224448542"/>
    <n v="5.4483377526538872"/>
    <n v="6.2908699616318282"/>
    <x v="0"/>
  </r>
  <r>
    <x v="4"/>
    <x v="0"/>
    <n v="100"/>
    <x v="2"/>
    <x v="38"/>
    <n v="1"/>
    <n v="6.1071419999999996"/>
    <n v="0.37043199999999998"/>
    <n v="9.2049509999999994"/>
    <n v="0.24223600000000001"/>
    <s v="6"/>
    <s v="scale_mpi_epyc_job_12129.out "/>
    <s v="scale_mpi_epyc_epyc006_2023-06-13_02-01-02.csv "/>
    <s v="e1 10000 100 100000 1 39"/>
    <n v="6.2400039285714284"/>
    <n v="0.25442041908015794"/>
    <n v="5.7311630904111128"/>
    <n v="6.7488447667317439"/>
    <x v="0"/>
  </r>
  <r>
    <x v="4"/>
    <x v="0"/>
    <n v="100"/>
    <x v="2"/>
    <x v="41"/>
    <n v="1"/>
    <n v="6.0993870000000001"/>
    <n v="0.46323300000000001"/>
    <n v="7.2932430000000004"/>
    <n v="0.17788399999999999"/>
    <s v="6"/>
    <s v="scale_mpi_epyc_job_12129.out "/>
    <s v="scale_mpi_epyc_epyc006_2023-06-13_02-01-02.csv "/>
    <s v="e1 10000 100 100000 1 42"/>
    <n v="7.1902591428571423"/>
    <n v="4.6999742919651162"/>
    <n v="-2.2096894410730901"/>
    <n v="16.590207726787376"/>
    <x v="0"/>
  </r>
  <r>
    <x v="4"/>
    <x v="0"/>
    <n v="100"/>
    <x v="2"/>
    <x v="40"/>
    <n v="1"/>
    <n v="6.0973059999999997"/>
    <n v="0.16219500000000001"/>
    <n v="1.9068430000000001"/>
    <n v="4.7670999999999998E-2"/>
    <s v="5"/>
    <s v="scale_mpi_epyc_job_12146.out "/>
    <s v="scale_mpi_epyc_epyc005_2023-06-13_08-16-52.csv "/>
    <s v="e1 10000 100 100000 1 41"/>
    <n v="6.071268285714285"/>
    <n v="0.42470815093029313"/>
    <n v="5.221851983853699"/>
    <n v="6.920684587574871"/>
    <x v="0"/>
  </r>
  <r>
    <x v="4"/>
    <x v="0"/>
    <n v="100"/>
    <x v="2"/>
    <x v="38"/>
    <n v="1"/>
    <n v="6.0958839999999999"/>
    <n v="0.17516699999999999"/>
    <n v="2.2272180000000001"/>
    <n v="5.8611000000000003E-2"/>
    <s v="5"/>
    <s v="scale_mpi_epyc_job_12146.out "/>
    <s v="scale_mpi_epyc_epyc005_2023-06-13_08-16-52.csv "/>
    <s v="e1 10000 100 100000 1 39"/>
    <n v="6.2400039285714284"/>
    <n v="0.25442041908015794"/>
    <n v="5.7311630904111128"/>
    <n v="6.7488447667317439"/>
    <x v="0"/>
  </r>
  <r>
    <x v="3"/>
    <x v="0"/>
    <n v="100"/>
    <x v="2"/>
    <x v="60"/>
    <n v="1"/>
    <n v="6.0923600000000002"/>
    <n v="0.161914"/>
    <n v="3.6064029999999998"/>
    <n v="6.0107000000000001E-2"/>
    <s v="7"/>
    <s v="scale_mpi_epyc_job_12139.out "/>
    <s v="scale_mpi_epyc_epyc007_2023-06-13_06-07-02.csv "/>
    <s v="e3 10000 100 100000 1 61"/>
    <n v="5.8491379999999991"/>
    <n v="0.20874145762163634"/>
    <n v="5.4316550847567262"/>
    <n v="6.2666209152432719"/>
    <x v="0"/>
  </r>
  <r>
    <x v="3"/>
    <x v="0"/>
    <n v="100"/>
    <x v="2"/>
    <x v="59"/>
    <n v="1"/>
    <n v="6.0900309999999998"/>
    <n v="0.16688"/>
    <n v="3.5291299999999999"/>
    <n v="5.9816000000000001E-2"/>
    <s v="2"/>
    <s v="scale_mpi_epyc_job_12148.out "/>
    <s v="scale_mpi_epyc_epyc002_2023-06-13_08-39-43.csv "/>
    <s v="e3 10000 100 100000 1 60"/>
    <n v="5.8696038571428577"/>
    <n v="0.21063305224448542"/>
    <n v="5.4483377526538872"/>
    <n v="6.2908699616318282"/>
    <x v="0"/>
  </r>
  <r>
    <x v="3"/>
    <x v="0"/>
    <n v="100"/>
    <x v="2"/>
    <x v="60"/>
    <n v="1"/>
    <n v="6.0836360000000003"/>
    <n v="0.202235"/>
    <n v="4.0719219999999998"/>
    <n v="6.7864999999999995E-2"/>
    <s v="2"/>
    <s v="scale_mpi_epyc_job_12148.out "/>
    <s v="scale_mpi_epyc_epyc002_2023-06-13_08-39-43.csv "/>
    <s v="e3 10000 100 100000 1 61"/>
    <n v="5.8491379999999991"/>
    <n v="0.20874145762163634"/>
    <n v="5.4316550847567262"/>
    <n v="6.2666209152432719"/>
    <x v="0"/>
  </r>
  <r>
    <x v="3"/>
    <x v="0"/>
    <n v="100"/>
    <x v="2"/>
    <x v="60"/>
    <n v="1"/>
    <n v="6.0834060000000001"/>
    <n v="0.16772200000000001"/>
    <n v="3.8648630000000002"/>
    <n v="6.4413999999999999E-2"/>
    <s v="7"/>
    <s v="scale_mpi_epyc_job_12139.out "/>
    <s v="scale_mpi_epyc_epyc007_2023-06-13_06-07-02.csv "/>
    <s v="e3 10000 100 100000 1 61"/>
    <n v="5.8491379999999991"/>
    <n v="0.20874145762163634"/>
    <n v="5.4316550847567262"/>
    <n v="6.2666209152432719"/>
    <x v="0"/>
  </r>
  <r>
    <x v="3"/>
    <x v="0"/>
    <n v="100"/>
    <x v="2"/>
    <x v="57"/>
    <n v="1"/>
    <n v="6.0808109999999997"/>
    <n v="0.163193"/>
    <n v="3.3885809999999998"/>
    <n v="5.9449000000000002E-2"/>
    <s v="7"/>
    <s v="scale_mpi_epyc_job_12139.out "/>
    <s v="scale_mpi_epyc_epyc007_2023-06-13_06-07-02.csv "/>
    <s v="e3 10000 100 100000 1 58"/>
    <n v="5.9981217142857144"/>
    <n v="0.18811283961132422"/>
    <n v="5.6218960350630658"/>
    <n v="6.374347393508363"/>
    <x v="0"/>
  </r>
  <r>
    <x v="3"/>
    <x v="0"/>
    <n v="100"/>
    <x v="2"/>
    <x v="61"/>
    <n v="1"/>
    <n v="6.0792989999999998"/>
    <n v="0.224496"/>
    <n v="3.9239540000000002"/>
    <n v="6.4326999999999995E-2"/>
    <s v="7"/>
    <s v="scale_mpi_epyc_job_12139.out "/>
    <s v="scale_mpi_epyc_epyc007_2023-06-13_06-07-02.csv "/>
    <s v="e3 10000 100 100000 1 62"/>
    <n v="5.7916944285714296"/>
    <n v="0.1908286425358926"/>
    <n v="5.4100371434996442"/>
    <n v="6.173351713643215"/>
    <x v="0"/>
  </r>
  <r>
    <x v="3"/>
    <x v="0"/>
    <n v="100"/>
    <x v="2"/>
    <x v="60"/>
    <n v="1"/>
    <n v="6.0775249999999996"/>
    <n v="0.180449"/>
    <n v="4.5807279999999997"/>
    <n v="7.6344999999999996E-2"/>
    <s v="7"/>
    <s v="scale_mpi_epyc_job_12139.out "/>
    <s v="scale_mpi_epyc_epyc007_2023-06-13_06-07-02.csv "/>
    <s v="e3 10000 100 100000 1 61"/>
    <n v="5.8491379999999991"/>
    <n v="0.20874145762163634"/>
    <n v="5.4316550847567262"/>
    <n v="6.2666209152432719"/>
    <x v="0"/>
  </r>
  <r>
    <x v="3"/>
    <x v="0"/>
    <n v="100"/>
    <x v="2"/>
    <x v="61"/>
    <n v="1"/>
    <n v="6.0739989999999997"/>
    <n v="0.17081099999999999"/>
    <n v="3.9573839999999998"/>
    <n v="6.4875000000000002E-2"/>
    <s v="7"/>
    <s v="scale_mpi_epyc_job_12139.out "/>
    <s v="scale_mpi_epyc_epyc007_2023-06-13_06-07-02.csv "/>
    <s v="e3 10000 100 100000 1 62"/>
    <n v="5.7916944285714296"/>
    <n v="0.1908286425358926"/>
    <n v="5.4100371434996442"/>
    <n v="6.173351713643215"/>
    <x v="0"/>
  </r>
  <r>
    <x v="4"/>
    <x v="0"/>
    <n v="100"/>
    <x v="2"/>
    <x v="39"/>
    <n v="1"/>
    <n v="6.0724499999999999"/>
    <n v="0.17363500000000001"/>
    <n v="2.5036740000000002"/>
    <n v="6.4197000000000004E-2"/>
    <s v="5"/>
    <s v="scale_mpi_epyc_job_12146.out "/>
    <s v="scale_mpi_epyc_epyc005_2023-06-13_08-16-52.csv "/>
    <s v="e1 10000 100 100000 1 40"/>
    <n v="6.0045919999999997"/>
    <n v="9.4336703906074293E-2"/>
    <n v="5.8159185921878507"/>
    <n v="6.1932654078121487"/>
    <x v="0"/>
  </r>
  <r>
    <x v="4"/>
    <x v="0"/>
    <n v="100"/>
    <x v="2"/>
    <x v="39"/>
    <n v="1"/>
    <n v="6.0711839999999997"/>
    <n v="0.15990199999999999"/>
    <n v="1.6125370000000001"/>
    <n v="4.1347000000000002E-2"/>
    <s v="6"/>
    <s v="scale_mpi_epyc_job_12180.out "/>
    <s v="scale_mpi_epyc_epyc006_2023-06-13_10-24-13.csv "/>
    <s v="e1 10000 100 100000 1 40"/>
    <n v="6.0045919999999997"/>
    <n v="9.4336703906074293E-2"/>
    <n v="5.8159185921878507"/>
    <n v="6.1932654078121487"/>
    <x v="0"/>
  </r>
  <r>
    <x v="3"/>
    <x v="0"/>
    <n v="100"/>
    <x v="2"/>
    <x v="57"/>
    <n v="1"/>
    <n v="6.0646959999999996"/>
    <n v="0.22064700000000001"/>
    <n v="3.4146380000000001"/>
    <n v="5.9906000000000001E-2"/>
    <s v="7"/>
    <s v="scale_mpi_epyc_job_12139.out "/>
    <s v="scale_mpi_epyc_epyc007_2023-06-13_06-07-02.csv "/>
    <s v="e3 10000 100 100000 1 58"/>
    <n v="5.9981217142857144"/>
    <n v="0.18811283961132422"/>
    <n v="5.6218960350630658"/>
    <n v="6.374347393508363"/>
    <x v="0"/>
  </r>
  <r>
    <x v="3"/>
    <x v="0"/>
    <n v="100"/>
    <x v="0"/>
    <x v="16"/>
    <n v="1"/>
    <n v="34.836922000000001"/>
    <n v="11.371293"/>
    <n v="19.631868999999998"/>
    <n v="1.2269920000000001"/>
    <s v="5"/>
    <s v="scale_mpi_epyc_job_12529.out "/>
    <s v="scale_mpi_epyc_epyc005_2023-06-15_01-13-26.csv "/>
    <s v="e3 10000 100 1 1 17"/>
    <n v="36.482004272727274"/>
    <n v="0.78074141509561845"/>
    <n v="34.920521442536035"/>
    <n v="38.043487102918512"/>
    <x v="1"/>
  </r>
  <r>
    <x v="4"/>
    <x v="0"/>
    <n v="100"/>
    <x v="2"/>
    <x v="39"/>
    <n v="1"/>
    <n v="6.0637639999999999"/>
    <n v="0.16685800000000001"/>
    <n v="2.6307809999999998"/>
    <n v="6.7456000000000002E-2"/>
    <s v="8"/>
    <s v="scale_mpi_epyc_job_12327.out "/>
    <s v="scale_mpi_epyc_epyc008_2023-06-14_10-04-01.csv "/>
    <s v="e1 10000 100 100000 1 40"/>
    <n v="6.0045919999999997"/>
    <n v="9.4336703906074293E-2"/>
    <n v="5.8159185921878507"/>
    <n v="6.1932654078121487"/>
    <x v="0"/>
  </r>
  <r>
    <x v="4"/>
    <x v="0"/>
    <n v="100"/>
    <x v="2"/>
    <x v="39"/>
    <n v="1"/>
    <n v="6.0584249999999997"/>
    <n v="0.45319100000000001"/>
    <n v="5.0444009999999997"/>
    <n v="0.12934399999999999"/>
    <s v="6"/>
    <s v="scale_mpi_epyc_job_12129.out "/>
    <s v="scale_mpi_epyc_epyc006_2023-06-13_02-01-02.csv "/>
    <s v="e1 10000 100 100000 1 40"/>
    <n v="6.0045919999999997"/>
    <n v="9.4336703906074293E-2"/>
    <n v="5.8159185921878507"/>
    <n v="6.1932654078121487"/>
    <x v="0"/>
  </r>
  <r>
    <x v="3"/>
    <x v="0"/>
    <n v="100"/>
    <x v="2"/>
    <x v="57"/>
    <n v="1"/>
    <n v="6.0573620000000004"/>
    <n v="0.157832"/>
    <n v="3.2467480000000002"/>
    <n v="5.6959999999999997E-2"/>
    <s v="1"/>
    <s v="scale_mpi_epyc_job_12333.out "/>
    <s v="scale_mpi_epyc_epyc001.orfeo.hpc_2023-06-14_12-04-14.csv "/>
    <s v="e3 10000 100 100000 1 58"/>
    <n v="5.9981217142857144"/>
    <n v="0.18811283961132422"/>
    <n v="5.6218960350630658"/>
    <n v="6.374347393508363"/>
    <x v="0"/>
  </r>
  <r>
    <x v="4"/>
    <x v="0"/>
    <n v="100"/>
    <x v="2"/>
    <x v="51"/>
    <n v="1"/>
    <n v="6.0450049999999997"/>
    <n v="0.58794500000000005"/>
    <n v="7.7516109999999996"/>
    <n v="0.15199199999999999"/>
    <s v="6"/>
    <s v="scale_mpi_epyc_job_12129.out "/>
    <s v="scale_mpi_epyc_epyc006_2023-06-13_02-01-02.csv "/>
    <s v="e1 10000 100 100000 1 52"/>
    <n v="5.603528571428571"/>
    <n v="0.62637595788389389"/>
    <n v="4.3507766556607832"/>
    <n v="6.8562804871963587"/>
    <x v="0"/>
  </r>
  <r>
    <x v="3"/>
    <x v="0"/>
    <n v="100"/>
    <x v="2"/>
    <x v="60"/>
    <n v="1"/>
    <n v="6.0433630000000003"/>
    <n v="0.16881599999999999"/>
    <n v="4.1700569999999999"/>
    <n v="6.9500999999999993E-2"/>
    <s v="4"/>
    <s v="scale_mpi_epyc_job_12254.out "/>
    <s v="scale_mpi_epyc_epyc004_2023-06-13_16-57-59.csv "/>
    <s v="e3 10000 100 100000 1 61"/>
    <n v="5.8491379999999991"/>
    <n v="0.20874145762163634"/>
    <n v="5.4316550847567262"/>
    <n v="6.2666209152432719"/>
    <x v="0"/>
  </r>
  <r>
    <x v="4"/>
    <x v="0"/>
    <n v="100"/>
    <x v="2"/>
    <x v="40"/>
    <n v="1"/>
    <n v="6.0391069999999996"/>
    <n v="0.14951800000000001"/>
    <n v="2.0208629999999999"/>
    <n v="5.0521999999999997E-2"/>
    <s v="5"/>
    <s v="scale_mpi_epyc_job_12331.out "/>
    <s v="scale_mpi_epyc_epyc005_2023-06-14_10-28-05.csv "/>
    <s v="e1 10000 100 100000 1 41"/>
    <n v="6.071268285714285"/>
    <n v="0.42470815093029313"/>
    <n v="5.221851983853699"/>
    <n v="6.920684587574871"/>
    <x v="0"/>
  </r>
  <r>
    <x v="4"/>
    <x v="0"/>
    <n v="100"/>
    <x v="2"/>
    <x v="40"/>
    <n v="1"/>
    <n v="6.0306069999999998"/>
    <n v="0.15934100000000001"/>
    <n v="1.9753430000000001"/>
    <n v="4.9383999999999997E-2"/>
    <s v="5"/>
    <s v="scale_mpi_epyc_job_12146.out "/>
    <s v="scale_mpi_epyc_epyc005_2023-06-13_08-16-52.csv "/>
    <s v="e1 10000 100 100000 1 41"/>
    <n v="6.071268285714285"/>
    <n v="0.42470815093029313"/>
    <n v="5.221851983853699"/>
    <n v="6.920684587574871"/>
    <x v="0"/>
  </r>
  <r>
    <x v="4"/>
    <x v="0"/>
    <n v="100"/>
    <x v="2"/>
    <x v="41"/>
    <n v="1"/>
    <n v="6.0259520000000002"/>
    <n v="0.17038200000000001"/>
    <n v="2.2375189999999998"/>
    <n v="5.4573999999999998E-2"/>
    <s v="6"/>
    <s v="scale_mpi_epyc_job_12180.out "/>
    <s v="scale_mpi_epyc_epyc006_2023-06-13_10-24-13.csv "/>
    <s v="e1 10000 100 100000 1 42"/>
    <n v="7.1902591428571423"/>
    <n v="4.6999742919651162"/>
    <n v="-2.2096894410730901"/>
    <n v="16.590207726787376"/>
    <x v="0"/>
  </r>
  <r>
    <x v="3"/>
    <x v="0"/>
    <n v="100"/>
    <x v="2"/>
    <x v="63"/>
    <n v="1"/>
    <n v="6.0250719999999998"/>
    <n v="0.29121200000000003"/>
    <n v="10.498791000000001"/>
    <n v="0.16664699999999999"/>
    <s v="2"/>
    <s v="scale_mpi_epyc_job_12148.out "/>
    <s v="scale_mpi_epyc_epyc002_2023-06-13_08-39-43.csv "/>
    <s v="e3 10000 100 100000 1 64"/>
    <n v="5.743559357142856"/>
    <n v="0.16344440743335012"/>
    <n v="5.4166705422761554"/>
    <n v="6.0704481720095567"/>
    <x v="0"/>
  </r>
  <r>
    <x v="4"/>
    <x v="0"/>
    <n v="100"/>
    <x v="2"/>
    <x v="43"/>
    <n v="1"/>
    <n v="6.0083159999999998"/>
    <n v="0.48232599999999998"/>
    <n v="6.3687310000000004"/>
    <n v="0.14810999999999999"/>
    <s v="6"/>
    <s v="scale_mpi_epyc_job_12129.out "/>
    <s v="scale_mpi_epyc_epyc006_2023-06-13_02-01-02.csv "/>
    <s v="e1 10000 100 100000 1 44"/>
    <n v="5.7841858571428579"/>
    <n v="0.20492796866592097"/>
    <n v="5.3743299198110162"/>
    <n v="6.1940417944746997"/>
    <x v="0"/>
  </r>
  <r>
    <x v="3"/>
    <x v="0"/>
    <n v="100"/>
    <x v="2"/>
    <x v="59"/>
    <n v="1"/>
    <n v="6.0053700000000001"/>
    <n v="0.160332"/>
    <n v="3.5615320000000001"/>
    <n v="6.0365000000000002E-2"/>
    <s v="4"/>
    <s v="scale_mpi_epyc_job_12254.out "/>
    <s v="scale_mpi_epyc_epyc004_2023-06-13_16-57-59.csv "/>
    <s v="e3 10000 100 100000 1 60"/>
    <n v="5.8696038571428577"/>
    <n v="0.21063305224448542"/>
    <n v="5.4483377526538872"/>
    <n v="6.2908699616318282"/>
    <x v="0"/>
  </r>
  <r>
    <x v="3"/>
    <x v="0"/>
    <n v="100"/>
    <x v="2"/>
    <x v="58"/>
    <n v="1"/>
    <n v="6.0049630000000001"/>
    <n v="0.18586900000000001"/>
    <n v="3.4180899999999999"/>
    <n v="5.8932999999999999E-2"/>
    <s v="7"/>
    <s v="scale_mpi_epyc_job_12139.out "/>
    <s v="scale_mpi_epyc_epyc007_2023-06-13_06-07-02.csv "/>
    <s v="e3 10000 100 100000 1 59"/>
    <n v="5.9375166428571422"/>
    <n v="0.19544216246122964"/>
    <n v="5.5466323179346828"/>
    <n v="6.3284009677796016"/>
    <x v="0"/>
  </r>
  <r>
    <x v="4"/>
    <x v="0"/>
    <n v="100"/>
    <x v="2"/>
    <x v="41"/>
    <n v="1"/>
    <n v="6.0009300000000003"/>
    <n v="0.15543899999999999"/>
    <n v="2.08765"/>
    <n v="5.0917999999999998E-2"/>
    <s v="5"/>
    <s v="scale_mpi_epyc_job_12146.out "/>
    <s v="scale_mpi_epyc_epyc005_2023-06-13_08-16-52.csv "/>
    <s v="e1 10000 100 100000 1 42"/>
    <n v="7.1902591428571423"/>
    <n v="4.6999742919651162"/>
    <n v="-2.2096894410730901"/>
    <n v="16.590207726787376"/>
    <x v="0"/>
  </r>
  <r>
    <x v="3"/>
    <x v="0"/>
    <n v="100"/>
    <x v="2"/>
    <x v="58"/>
    <n v="1"/>
    <n v="5.9997939999999996"/>
    <n v="0.22658500000000001"/>
    <n v="3.8472970000000002"/>
    <n v="6.6333000000000003E-2"/>
    <s v="7"/>
    <s v="scale_mpi_epyc_job_12139.out "/>
    <s v="scale_mpi_epyc_epyc007_2023-06-13_06-07-02.csv "/>
    <s v="e3 10000 100 100000 1 59"/>
    <n v="5.9375166428571422"/>
    <n v="0.19544216246122964"/>
    <n v="5.5466323179346828"/>
    <n v="6.3284009677796016"/>
    <x v="0"/>
  </r>
  <r>
    <x v="3"/>
    <x v="0"/>
    <n v="100"/>
    <x v="2"/>
    <x v="57"/>
    <n v="1"/>
    <n v="5.9972789999999998"/>
    <n v="0.16488800000000001"/>
    <n v="3.3093590000000002"/>
    <n v="5.8058999999999999E-2"/>
    <s v="7"/>
    <s v="scale_mpi_epyc_job_12139.out "/>
    <s v="scale_mpi_epyc_epyc007_2023-06-13_06-07-02.csv "/>
    <s v="e3 10000 100 100000 1 58"/>
    <n v="5.9981217142857144"/>
    <n v="0.18811283961132422"/>
    <n v="5.6218960350630658"/>
    <n v="6.374347393508363"/>
    <x v="0"/>
  </r>
  <r>
    <x v="4"/>
    <x v="0"/>
    <n v="100"/>
    <x v="2"/>
    <x v="41"/>
    <n v="1"/>
    <n v="5.9952120000000004"/>
    <n v="0.16314699999999999"/>
    <n v="2.372519"/>
    <n v="5.7866000000000001E-2"/>
    <s v="8"/>
    <s v="scale_mpi_epyc_job_12327.out "/>
    <s v="scale_mpi_epyc_epyc008_2023-06-14_10-04-01.csv "/>
    <s v="e1 10000 100 100000 1 42"/>
    <n v="7.1902591428571423"/>
    <n v="4.6999742919651162"/>
    <n v="-2.2096894410730901"/>
    <n v="16.590207726787376"/>
    <x v="0"/>
  </r>
  <r>
    <x v="4"/>
    <x v="0"/>
    <n v="100"/>
    <x v="2"/>
    <x v="40"/>
    <n v="1"/>
    <n v="5.9935770000000002"/>
    <n v="0.16383700000000001"/>
    <n v="1.84805"/>
    <n v="4.6200999999999999E-2"/>
    <s v="8"/>
    <s v="scale_mpi_epyc_job_12327.out "/>
    <s v="scale_mpi_epyc_epyc008_2023-06-14_10-04-01.csv "/>
    <s v="e1 10000 100 100000 1 41"/>
    <n v="6.071268285714285"/>
    <n v="0.42470815093029313"/>
    <n v="5.221851983853699"/>
    <n v="6.920684587574871"/>
    <x v="0"/>
  </r>
  <r>
    <x v="4"/>
    <x v="0"/>
    <n v="100"/>
    <x v="2"/>
    <x v="39"/>
    <n v="1"/>
    <n v="5.9907640000000004"/>
    <n v="0.15637200000000001"/>
    <n v="1.874736"/>
    <n v="4.8070000000000002E-2"/>
    <s v="2"/>
    <s v="scale_mpi_epyc_job_12253.out "/>
    <s v="scale_mpi_epyc_epyc002_2023-06-13_16-49-58.csv "/>
    <s v="e1 10000 100 100000 1 40"/>
    <n v="6.0045919999999997"/>
    <n v="9.4336703906074293E-2"/>
    <n v="5.8159185921878507"/>
    <n v="6.1932654078121487"/>
    <x v="0"/>
  </r>
  <r>
    <x v="3"/>
    <x v="0"/>
    <n v="100"/>
    <x v="2"/>
    <x v="57"/>
    <n v="1"/>
    <n v="5.9891839999999998"/>
    <n v="0.17149900000000001"/>
    <n v="3.8068810000000002"/>
    <n v="6.6786999999999999E-2"/>
    <s v="2"/>
    <s v="scale_mpi_epyc_job_12148.out "/>
    <s v="scale_mpi_epyc_epyc002_2023-06-13_08-39-43.csv "/>
    <s v="e3 10000 100 100000 1 58"/>
    <n v="5.9981217142857144"/>
    <n v="0.18811283961132422"/>
    <n v="5.6218960350630658"/>
    <n v="6.374347393508363"/>
    <x v="0"/>
  </r>
  <r>
    <x v="4"/>
    <x v="0"/>
    <n v="100"/>
    <x v="2"/>
    <x v="39"/>
    <n v="1"/>
    <n v="5.9872129999999997"/>
    <n v="0.14807000000000001"/>
    <n v="1.9837739999999999"/>
    <n v="5.0866000000000001E-2"/>
    <s v="6"/>
    <s v="scale_mpi_epyc_job_12129.out "/>
    <s v="scale_mpi_epyc_epyc006_2023-06-13_02-01-02.csv "/>
    <s v="e1 10000 100 100000 1 40"/>
    <n v="6.0045919999999997"/>
    <n v="9.4336703906074293E-2"/>
    <n v="5.8159185921878507"/>
    <n v="6.1932654078121487"/>
    <x v="0"/>
  </r>
  <r>
    <x v="4"/>
    <x v="0"/>
    <n v="100"/>
    <x v="2"/>
    <x v="42"/>
    <n v="1"/>
    <n v="5.9841480000000002"/>
    <n v="0.17155500000000001"/>
    <n v="2.5160909999999999"/>
    <n v="5.9907000000000002E-2"/>
    <s v="5"/>
    <s v="scale_mpi_epyc_job_12146.out "/>
    <s v="scale_mpi_epyc_epyc005_2023-06-13_08-16-52.csv "/>
    <s v="e1 10000 100 100000 1 43"/>
    <n v="5.9336382142857147"/>
    <n v="0.61423799104629628"/>
    <n v="4.7051622321931221"/>
    <n v="7.1621141963783073"/>
    <x v="0"/>
  </r>
  <r>
    <x v="3"/>
    <x v="0"/>
    <n v="100"/>
    <x v="2"/>
    <x v="57"/>
    <n v="1"/>
    <n v="5.9809979999999996"/>
    <n v="0.16705500000000001"/>
    <n v="3.930301"/>
    <n v="6.8953E-2"/>
    <s v="4"/>
    <s v="scale_mpi_epyc_job_12254.out "/>
    <s v="scale_mpi_epyc_epyc004_2023-06-13_16-57-59.csv "/>
    <s v="e3 10000 100 100000 1 58"/>
    <n v="5.9981217142857144"/>
    <n v="0.18811283961132422"/>
    <n v="5.6218960350630658"/>
    <n v="6.374347393508363"/>
    <x v="0"/>
  </r>
  <r>
    <x v="3"/>
    <x v="0"/>
    <n v="100"/>
    <x v="2"/>
    <x v="58"/>
    <n v="1"/>
    <n v="5.9744010000000003"/>
    <n v="0.217894"/>
    <n v="3.7420949999999999"/>
    <n v="6.4519000000000007E-2"/>
    <s v="7"/>
    <s v="scale_mpi_epyc_job_12139.out "/>
    <s v="scale_mpi_epyc_epyc007_2023-06-13_06-07-02.csv "/>
    <s v="e3 10000 100 100000 1 59"/>
    <n v="5.9375166428571422"/>
    <n v="0.19544216246122964"/>
    <n v="5.5466323179346828"/>
    <n v="6.3284009677796016"/>
    <x v="0"/>
  </r>
  <r>
    <x v="3"/>
    <x v="0"/>
    <n v="100"/>
    <x v="2"/>
    <x v="61"/>
    <n v="1"/>
    <n v="5.9720149999999999"/>
    <n v="0.16871700000000001"/>
    <n v="4.0746229999999999"/>
    <n v="6.6796999999999995E-2"/>
    <s v="7"/>
    <s v="scale_mpi_epyc_job_12139.out "/>
    <s v="scale_mpi_epyc_epyc007_2023-06-13_06-07-02.csv "/>
    <s v="e3 10000 100 100000 1 62"/>
    <n v="5.7916944285714296"/>
    <n v="0.1908286425358926"/>
    <n v="5.4100371434996442"/>
    <n v="6.173351713643215"/>
    <x v="0"/>
  </r>
  <r>
    <x v="4"/>
    <x v="0"/>
    <n v="100"/>
    <x v="2"/>
    <x v="39"/>
    <n v="1"/>
    <n v="5.9706289999999997"/>
    <n v="0.14166799999999999"/>
    <n v="1.985608"/>
    <n v="5.0913E-2"/>
    <s v="6"/>
    <s v="scale_mpi_epyc_job_12129.out "/>
    <s v="scale_mpi_epyc_epyc006_2023-06-13_02-01-02.csv "/>
    <s v="e1 10000 100 100000 1 40"/>
    <n v="6.0045919999999997"/>
    <n v="9.4336703906074293E-2"/>
    <n v="5.8159185921878507"/>
    <n v="6.1932654078121487"/>
    <x v="0"/>
  </r>
  <r>
    <x v="4"/>
    <x v="0"/>
    <n v="100"/>
    <x v="2"/>
    <x v="39"/>
    <n v="1"/>
    <n v="5.9661460000000002"/>
    <n v="0.14648"/>
    <n v="1.5291779999999999"/>
    <n v="3.9210000000000002E-2"/>
    <s v="5"/>
    <s v="scale_mpi_epyc_job_12146.out "/>
    <s v="scale_mpi_epyc_epyc005_2023-06-13_08-16-52.csv "/>
    <s v="e1 10000 100 100000 1 40"/>
    <n v="6.0045919999999997"/>
    <n v="9.4336703906074293E-2"/>
    <n v="5.8159185921878507"/>
    <n v="6.1932654078121487"/>
    <x v="0"/>
  </r>
  <r>
    <x v="3"/>
    <x v="0"/>
    <n v="100"/>
    <x v="2"/>
    <x v="62"/>
    <n v="1"/>
    <n v="5.9630890000000001"/>
    <n v="0.181723"/>
    <n v="4.8808290000000003"/>
    <n v="7.8723000000000001E-2"/>
    <s v="7"/>
    <s v="scale_mpi_epyc_job_12139.out "/>
    <s v="scale_mpi_epyc_epyc007_2023-06-13_06-07-02.csv "/>
    <s v="e3 10000 100 100000 1 63"/>
    <n v="5.6910597857142857"/>
    <n v="0.14191181359775193"/>
    <n v="5.4072361585187823"/>
    <n v="5.9748834129097892"/>
    <x v="0"/>
  </r>
  <r>
    <x v="3"/>
    <x v="0"/>
    <n v="100"/>
    <x v="2"/>
    <x v="59"/>
    <n v="1"/>
    <n v="5.9526130000000004"/>
    <n v="0.18356700000000001"/>
    <n v="4.3316549999999996"/>
    <n v="7.3417999999999997E-2"/>
    <s v="7"/>
    <s v="scale_mpi_epyc_job_12139.out "/>
    <s v="scale_mpi_epyc_epyc007_2023-06-13_06-07-02.csv "/>
    <s v="e3 10000 100 100000 1 60"/>
    <n v="5.8696038571428577"/>
    <n v="0.21063305224448542"/>
    <n v="5.4483377526538872"/>
    <n v="6.2908699616318282"/>
    <x v="0"/>
  </r>
  <r>
    <x v="4"/>
    <x v="0"/>
    <n v="100"/>
    <x v="2"/>
    <x v="46"/>
    <n v="1"/>
    <n v="5.9521240000000004"/>
    <n v="0.35519499999999998"/>
    <n v="10.696358"/>
    <n v="0.23252999999999999"/>
    <s v="6"/>
    <s v="scale_mpi_epyc_job_12129.out "/>
    <s v="scale_mpi_epyc_epyc006_2023-06-13_02-01-02.csv "/>
    <s v="e1 10000 100 100000 1 47"/>
    <n v="5.5774134285714272"/>
    <n v="0.30237169277580861"/>
    <n v="4.9726700430198099"/>
    <n v="6.1821568141230445"/>
    <x v="0"/>
  </r>
  <r>
    <x v="4"/>
    <x v="0"/>
    <n v="100"/>
    <x v="2"/>
    <x v="40"/>
    <n v="1"/>
    <n v="5.9437319999999998"/>
    <n v="0.14455999999999999"/>
    <n v="2.0604680000000002"/>
    <n v="5.1512000000000002E-2"/>
    <s v="1"/>
    <s v="scale_mpi_epyc_job_12335.out "/>
    <s v="scale_mpi_epyc_epyc001.orfeo.hpc_2023-06-14_12-28-13.csv "/>
    <s v="e1 10000 100 100000 1 41"/>
    <n v="6.071268285714285"/>
    <n v="0.42470815093029313"/>
    <n v="5.221851983853699"/>
    <n v="6.920684587574871"/>
    <x v="0"/>
  </r>
  <r>
    <x v="3"/>
    <x v="0"/>
    <n v="100"/>
    <x v="2"/>
    <x v="57"/>
    <n v="1"/>
    <n v="5.9382599999999996"/>
    <n v="0.16234399999999999"/>
    <n v="3.2814290000000002"/>
    <n v="5.7569000000000002E-2"/>
    <s v="7"/>
    <s v="scale_mpi_epyc_job_12139.out "/>
    <s v="scale_mpi_epyc_epyc007_2023-06-13_06-07-02.csv "/>
    <s v="e3 10000 100 100000 1 58"/>
    <n v="5.9981217142857144"/>
    <n v="0.18811283961132422"/>
    <n v="5.6218960350630658"/>
    <n v="6.374347393508363"/>
    <x v="0"/>
  </r>
  <r>
    <x v="4"/>
    <x v="0"/>
    <n v="100"/>
    <x v="2"/>
    <x v="45"/>
    <n v="1"/>
    <n v="5.9378209999999996"/>
    <n v="0.479016"/>
    <n v="5.652749"/>
    <n v="0.12561700000000001"/>
    <s v="6"/>
    <s v="scale_mpi_epyc_job_12129.out "/>
    <s v="scale_mpi_epyc_epyc006_2023-06-13_02-01-02.csv "/>
    <s v="e1 10000 100 100000 1 46"/>
    <n v="5.6974494285714288"/>
    <n v="0.17136720598541968"/>
    <n v="5.354715016600589"/>
    <n v="6.0401838405422685"/>
    <x v="0"/>
  </r>
  <r>
    <x v="4"/>
    <x v="0"/>
    <n v="100"/>
    <x v="2"/>
    <x v="42"/>
    <n v="1"/>
    <n v="5.9373570000000004"/>
    <n v="0.17553199999999999"/>
    <n v="2.793561"/>
    <n v="6.6513000000000003E-2"/>
    <s v="6"/>
    <s v="scale_mpi_epyc_job_12129.out "/>
    <s v="scale_mpi_epyc_epyc006_2023-06-13_02-01-02.csv "/>
    <s v="e1 10000 100 100000 1 43"/>
    <n v="5.9336382142857147"/>
    <n v="0.61423799104629628"/>
    <n v="4.7051622321931221"/>
    <n v="7.1621141963783073"/>
    <x v="0"/>
  </r>
  <r>
    <x v="4"/>
    <x v="0"/>
    <n v="100"/>
    <x v="2"/>
    <x v="41"/>
    <n v="1"/>
    <n v="5.9342480000000002"/>
    <n v="0.19114800000000001"/>
    <n v="2.9043649999999999"/>
    <n v="7.0837999999999998E-2"/>
    <s v="5"/>
    <s v="scale_mpi_epyc_job_12331.out "/>
    <s v="scale_mpi_epyc_epyc005_2023-06-14_10-28-05.csv "/>
    <s v="e1 10000 100 100000 1 42"/>
    <n v="7.1902591428571423"/>
    <n v="4.6999742919651162"/>
    <n v="-2.2096894410730901"/>
    <n v="16.590207726787376"/>
    <x v="0"/>
  </r>
  <r>
    <x v="4"/>
    <x v="0"/>
    <n v="100"/>
    <x v="2"/>
    <x v="44"/>
    <n v="1"/>
    <n v="5.9324170000000001"/>
    <n v="0.49986199999999997"/>
    <n v="7.0749810000000002"/>
    <n v="0.16079499999999999"/>
    <s v="6"/>
    <s v="scale_mpi_epyc_job_12129.out "/>
    <s v="scale_mpi_epyc_epyc006_2023-06-13_02-01-02.csv "/>
    <s v="e1 10000 100 100000 1 45"/>
    <n v="5.7405707857142847"/>
    <n v="0.12330791384416398"/>
    <n v="5.4939549580259568"/>
    <n v="5.9871866134026126"/>
    <x v="0"/>
  </r>
  <r>
    <x v="3"/>
    <x v="0"/>
    <n v="100"/>
    <x v="0"/>
    <x v="12"/>
    <n v="1"/>
    <n v="33.815666999999998"/>
    <n v="13.258213"/>
    <n v="19.750973999999999"/>
    <n v="1.645915"/>
    <s v="5"/>
    <s v="scale_mpi_epyc_job_12529.out "/>
    <s v="scale_mpi_epyc_epyc005_2023-06-15_01-13-26.csv "/>
    <s v="e3 10000 100 1 1 13"/>
    <n v="32.661108000000006"/>
    <n v="0.54243821317979857"/>
    <n v="31.57623157364041"/>
    <n v="33.745984426359605"/>
    <x v="1"/>
  </r>
  <r>
    <x v="4"/>
    <x v="0"/>
    <n v="100"/>
    <x v="2"/>
    <x v="40"/>
    <n v="1"/>
    <n v="5.9313219999999998"/>
    <n v="0.18466199999999999"/>
    <n v="3.167913"/>
    <n v="7.9198000000000005E-2"/>
    <s v="6"/>
    <s v="scale_mpi_epyc_job_12129.out "/>
    <s v="scale_mpi_epyc_epyc006_2023-06-13_02-01-02.csv "/>
    <s v="e1 10000 100 100000 1 41"/>
    <n v="6.071268285714285"/>
    <n v="0.42470815093029313"/>
    <n v="5.221851983853699"/>
    <n v="6.920684587574871"/>
    <x v="0"/>
  </r>
  <r>
    <x v="3"/>
    <x v="0"/>
    <n v="100"/>
    <x v="2"/>
    <x v="57"/>
    <n v="1"/>
    <n v="5.9289149999999999"/>
    <n v="0.18867400000000001"/>
    <n v="4.3247929999999997"/>
    <n v="7.5873999999999997E-2"/>
    <s v="7"/>
    <s v="scale_mpi_epyc_job_12504.out "/>
    <s v="scale_mpi_epyc_epyc007_2023-06-14_18-51-36.csv "/>
    <s v="e3 10000 100 100000 1 58"/>
    <n v="5.9981217142857144"/>
    <n v="0.18811283961132422"/>
    <n v="5.6218960350630658"/>
    <n v="6.374347393508363"/>
    <x v="0"/>
  </r>
  <r>
    <x v="3"/>
    <x v="0"/>
    <n v="100"/>
    <x v="2"/>
    <x v="57"/>
    <n v="1"/>
    <n v="5.9261689999999998"/>
    <n v="0.16286600000000001"/>
    <n v="3.5308999999999999"/>
    <n v="6.1946000000000001E-2"/>
    <s v="5"/>
    <s v="scale_mpi_epyc_job_12329.out "/>
    <s v="scale_mpi_epyc_epyc005_2023-06-14_10-04-14.csv "/>
    <s v="e3 10000 100 100000 1 58"/>
    <n v="5.9981217142857144"/>
    <n v="0.18811283961132422"/>
    <n v="5.6218960350630658"/>
    <n v="6.374347393508363"/>
    <x v="0"/>
  </r>
  <r>
    <x v="4"/>
    <x v="0"/>
    <n v="100"/>
    <x v="2"/>
    <x v="41"/>
    <n v="1"/>
    <n v="5.9245089999999996"/>
    <n v="0.24059800000000001"/>
    <n v="5.3235169999999998"/>
    <n v="0.12984200000000001"/>
    <s v="6"/>
    <s v="scale_mpi_epyc_job_12129.out "/>
    <s v="scale_mpi_epyc_epyc006_2023-06-13_02-01-02.csv "/>
    <s v="e1 10000 100 100000 1 42"/>
    <n v="7.1902591428571423"/>
    <n v="4.6999742919651162"/>
    <n v="-2.2096894410730901"/>
    <n v="16.590207726787376"/>
    <x v="0"/>
  </r>
  <r>
    <x v="4"/>
    <x v="0"/>
    <n v="100"/>
    <x v="2"/>
    <x v="39"/>
    <n v="1"/>
    <n v="5.9234859999999996"/>
    <n v="0.33432800000000001"/>
    <n v="8.6193849999999994"/>
    <n v="0.22101000000000001"/>
    <s v="5"/>
    <s v="scale_mpi_epyc_job_12146.out "/>
    <s v="scale_mpi_epyc_epyc005_2023-06-13_08-16-52.csv "/>
    <s v="e1 10000 100 100000 1 40"/>
    <n v="6.0045919999999997"/>
    <n v="9.4336703906074293E-2"/>
    <n v="5.8159185921878507"/>
    <n v="6.1932654078121487"/>
    <x v="0"/>
  </r>
  <r>
    <x v="4"/>
    <x v="0"/>
    <n v="100"/>
    <x v="2"/>
    <x v="41"/>
    <n v="1"/>
    <n v="5.9104380000000001"/>
    <n v="0.16628699999999999"/>
    <n v="1.933775"/>
    <n v="4.7164999999999999E-2"/>
    <s v="6"/>
    <s v="scale_mpi_epyc_job_12129.out "/>
    <s v="scale_mpi_epyc_epyc006_2023-06-13_02-01-02.csv "/>
    <s v="e1 10000 100 100000 1 42"/>
    <n v="7.1902591428571423"/>
    <n v="4.6999742919651162"/>
    <n v="-2.2096894410730901"/>
    <n v="16.590207726787376"/>
    <x v="0"/>
  </r>
  <r>
    <x v="3"/>
    <x v="0"/>
    <n v="100"/>
    <x v="2"/>
    <x v="57"/>
    <n v="1"/>
    <n v="5.9034250000000004"/>
    <n v="0.17485400000000001"/>
    <n v="3.7575379999999998"/>
    <n v="6.5921999999999994E-2"/>
    <s v="2"/>
    <s v="scale_mpi_epyc_job_12148.out "/>
    <s v="scale_mpi_epyc_epyc002_2023-06-13_08-39-43.csv "/>
    <s v="e3 10000 100 100000 1 58"/>
    <n v="5.9981217142857144"/>
    <n v="0.18811283961132422"/>
    <n v="5.6218960350630658"/>
    <n v="6.374347393508363"/>
    <x v="0"/>
  </r>
  <r>
    <x v="4"/>
    <x v="0"/>
    <n v="100"/>
    <x v="2"/>
    <x v="39"/>
    <n v="1"/>
    <n v="5.9023620000000001"/>
    <n v="0.15487200000000001"/>
    <n v="1.770168"/>
    <n v="4.5388999999999999E-2"/>
    <s v="5"/>
    <s v="scale_mpi_epyc_job_12146.out "/>
    <s v="scale_mpi_epyc_epyc005_2023-06-13_08-16-52.csv "/>
    <s v="e1 10000 100 100000 1 40"/>
    <n v="6.0045919999999997"/>
    <n v="9.4336703906074293E-2"/>
    <n v="5.8159185921878507"/>
    <n v="6.1932654078121487"/>
    <x v="0"/>
  </r>
  <r>
    <x v="4"/>
    <x v="0"/>
    <n v="100"/>
    <x v="2"/>
    <x v="47"/>
    <n v="1"/>
    <n v="5.9019060000000003"/>
    <n v="0.56139600000000001"/>
    <n v="8.2575769999999995"/>
    <n v="0.17569299999999999"/>
    <s v="6"/>
    <s v="scale_mpi_epyc_job_12129.out "/>
    <s v="scale_mpi_epyc_epyc006_2023-06-13_02-01-02.csv "/>
    <s v="e1 10000 100 100000 1 48"/>
    <n v="5.6202827142857137"/>
    <n v="0.17283132587560757"/>
    <n v="5.274620062534499"/>
    <n v="5.9659453660369284"/>
    <x v="0"/>
  </r>
  <r>
    <x v="4"/>
    <x v="0"/>
    <n v="100"/>
    <x v="2"/>
    <x v="39"/>
    <n v="1"/>
    <n v="5.9011709999999997"/>
    <n v="0.14627299999999999"/>
    <n v="1.891151"/>
    <n v="4.8490999999999999E-2"/>
    <s v="1"/>
    <s v="scale_mpi_epyc_job_12335.out "/>
    <s v="scale_mpi_epyc_epyc001.orfeo.hpc_2023-06-14_12-28-13.csv "/>
    <s v="e1 10000 100 100000 1 40"/>
    <n v="6.0045919999999997"/>
    <n v="9.4336703906074293E-2"/>
    <n v="5.8159185921878507"/>
    <n v="6.1932654078121487"/>
    <x v="0"/>
  </r>
  <r>
    <x v="4"/>
    <x v="0"/>
    <n v="100"/>
    <x v="2"/>
    <x v="46"/>
    <n v="1"/>
    <n v="5.893548"/>
    <n v="0.52666999999999997"/>
    <n v="8.1631350000000005"/>
    <n v="0.17745900000000001"/>
    <s v="6"/>
    <s v="scale_mpi_epyc_job_12129.out "/>
    <s v="scale_mpi_epyc_epyc006_2023-06-13_02-01-02.csv "/>
    <s v="e1 10000 100 100000 1 47"/>
    <n v="5.5774134285714272"/>
    <n v="0.30237169277580861"/>
    <n v="4.9726700430198099"/>
    <n v="6.1821568141230445"/>
    <x v="0"/>
  </r>
  <r>
    <x v="4"/>
    <x v="0"/>
    <n v="100"/>
    <x v="2"/>
    <x v="40"/>
    <n v="1"/>
    <n v="5.890466"/>
    <n v="0.16019900000000001"/>
    <n v="1.951058"/>
    <n v="4.8776E-2"/>
    <s v="5"/>
    <s v="scale_mpi_epyc_job_12146.out "/>
    <s v="scale_mpi_epyc_epyc005_2023-06-13_08-16-52.csv "/>
    <s v="e1 10000 100 100000 1 41"/>
    <n v="6.071268285714285"/>
    <n v="0.42470815093029313"/>
    <n v="5.221851983853699"/>
    <n v="6.920684587574871"/>
    <x v="0"/>
  </r>
  <r>
    <x v="4"/>
    <x v="0"/>
    <n v="100"/>
    <x v="2"/>
    <x v="42"/>
    <n v="1"/>
    <n v="5.8814529999999996"/>
    <n v="0.26424900000000001"/>
    <n v="5.7004460000000003"/>
    <n v="0.13572500000000001"/>
    <s v="6"/>
    <s v="scale_mpi_epyc_job_12129.out "/>
    <s v="scale_mpi_epyc_epyc006_2023-06-13_02-01-02.csv "/>
    <s v="e1 10000 100 100000 1 43"/>
    <n v="5.9336382142857147"/>
    <n v="0.61423799104629628"/>
    <n v="4.7051622321931221"/>
    <n v="7.1621141963783073"/>
    <x v="0"/>
  </r>
  <r>
    <x v="3"/>
    <x v="0"/>
    <n v="100"/>
    <x v="2"/>
    <x v="63"/>
    <n v="1"/>
    <n v="5.8787390000000004"/>
    <n v="0.377444"/>
    <n v="16.558678"/>
    <n v="0.26283600000000001"/>
    <s v="7"/>
    <s v="scale_mpi_epyc_job_12504.out "/>
    <s v="scale_mpi_epyc_epyc007_2023-06-14_18-51-36.csv "/>
    <s v="e3 10000 100 100000 1 64"/>
    <n v="5.743559357142856"/>
    <n v="0.16344440743335012"/>
    <n v="5.4166705422761554"/>
    <n v="6.0704481720095567"/>
    <x v="0"/>
  </r>
  <r>
    <x v="3"/>
    <x v="0"/>
    <n v="100"/>
    <x v="2"/>
    <x v="63"/>
    <n v="1"/>
    <n v="5.8770319999999998"/>
    <n v="0.171046"/>
    <n v="3.922809"/>
    <n v="6.2267000000000003E-2"/>
    <s v="7"/>
    <s v="scale_mpi_epyc_job_12139.out "/>
    <s v="scale_mpi_epyc_epyc007_2023-06-13_06-07-02.csv "/>
    <s v="e3 10000 100 100000 1 64"/>
    <n v="5.743559357142856"/>
    <n v="0.16344440743335012"/>
    <n v="5.4166705422761554"/>
    <n v="6.0704481720095567"/>
    <x v="0"/>
  </r>
  <r>
    <x v="4"/>
    <x v="0"/>
    <n v="100"/>
    <x v="2"/>
    <x v="43"/>
    <n v="1"/>
    <n v="5.8761070000000002"/>
    <n v="0.15970799999999999"/>
    <n v="2.1698849999999998"/>
    <n v="5.0462E-2"/>
    <s v="5"/>
    <s v="scale_mpi_epyc_job_12146.out "/>
    <s v="scale_mpi_epyc_epyc005_2023-06-13_08-16-52.csv "/>
    <s v="e1 10000 100 100000 1 44"/>
    <n v="5.7841858571428579"/>
    <n v="0.20492796866592097"/>
    <n v="5.3743299198110162"/>
    <n v="6.1940417944746997"/>
    <x v="0"/>
  </r>
  <r>
    <x v="3"/>
    <x v="0"/>
    <n v="100"/>
    <x v="2"/>
    <x v="58"/>
    <n v="1"/>
    <n v="5.8712119999999999"/>
    <n v="0.17619299999999999"/>
    <n v="4.1371900000000004"/>
    <n v="7.1331000000000006E-2"/>
    <s v="2"/>
    <s v="scale_mpi_epyc_job_12148.out "/>
    <s v="scale_mpi_epyc_epyc002_2023-06-13_08-39-43.csv "/>
    <s v="e3 10000 100 100000 1 59"/>
    <n v="5.9375166428571422"/>
    <n v="0.19544216246122964"/>
    <n v="5.5466323179346828"/>
    <n v="6.3284009677796016"/>
    <x v="0"/>
  </r>
  <r>
    <x v="4"/>
    <x v="0"/>
    <n v="100"/>
    <x v="2"/>
    <x v="41"/>
    <n v="1"/>
    <n v="5.8606850000000001"/>
    <n v="0.166127"/>
    <n v="2.4674909999999999"/>
    <n v="6.0183E-2"/>
    <s v="5"/>
    <s v="scale_mpi_epyc_job_12146.out "/>
    <s v="scale_mpi_epyc_epyc005_2023-06-13_08-16-52.csv "/>
    <s v="e1 10000 100 100000 1 42"/>
    <n v="7.1902591428571423"/>
    <n v="4.6999742919651162"/>
    <n v="-2.2096894410730901"/>
    <n v="16.590207726787376"/>
    <x v="0"/>
  </r>
  <r>
    <x v="3"/>
    <x v="0"/>
    <n v="100"/>
    <x v="2"/>
    <x v="59"/>
    <n v="1"/>
    <n v="5.8588789999999999"/>
    <n v="0.16292400000000001"/>
    <n v="3.5656029999999999"/>
    <n v="6.0434000000000002E-2"/>
    <s v="7"/>
    <s v="scale_mpi_epyc_job_12139.out "/>
    <s v="scale_mpi_epyc_epyc007_2023-06-13_06-07-02.csv "/>
    <s v="e3 10000 100 100000 1 60"/>
    <n v="5.8696038571428577"/>
    <n v="0.21063305224448542"/>
    <n v="5.4483377526538872"/>
    <n v="6.2908699616318282"/>
    <x v="0"/>
  </r>
  <r>
    <x v="4"/>
    <x v="0"/>
    <n v="100"/>
    <x v="2"/>
    <x v="44"/>
    <n v="1"/>
    <n v="5.8573259999999996"/>
    <n v="0.167382"/>
    <n v="3.0623390000000001"/>
    <n v="6.9598999999999994E-2"/>
    <s v="8"/>
    <s v="scale_mpi_epyc_job_12327.out "/>
    <s v="scale_mpi_epyc_epyc008_2023-06-14_10-04-01.csv "/>
    <s v="e1 10000 100 100000 1 45"/>
    <n v="5.7405707857142847"/>
    <n v="0.12330791384416398"/>
    <n v="5.4939549580259568"/>
    <n v="5.9871866134026126"/>
    <x v="0"/>
  </r>
  <r>
    <x v="3"/>
    <x v="0"/>
    <n v="100"/>
    <x v="2"/>
    <x v="61"/>
    <n v="1"/>
    <n v="5.8494640000000002"/>
    <n v="0.17422000000000001"/>
    <n v="4.1314489999999999"/>
    <n v="6.7728999999999998E-2"/>
    <s v="4"/>
    <s v="scale_mpi_epyc_job_12254.out "/>
    <s v="scale_mpi_epyc_epyc004_2023-06-13_16-57-59.csv "/>
    <s v="e3 10000 100 100000 1 62"/>
    <n v="5.7916944285714296"/>
    <n v="0.1908286425358926"/>
    <n v="5.4100371434996442"/>
    <n v="6.173351713643215"/>
    <x v="0"/>
  </r>
  <r>
    <x v="3"/>
    <x v="0"/>
    <n v="100"/>
    <x v="2"/>
    <x v="58"/>
    <n v="1"/>
    <n v="5.8492160000000002"/>
    <n v="0.15971399999999999"/>
    <n v="3.4888249999999998"/>
    <n v="6.0151999999999997E-2"/>
    <s v="1"/>
    <s v="scale_mpi_epyc_job_12333.out "/>
    <s v="scale_mpi_epyc_epyc001.orfeo.hpc_2023-06-14_12-04-14.csv "/>
    <s v="e3 10000 100 100000 1 59"/>
    <n v="5.9375166428571422"/>
    <n v="0.19544216246122964"/>
    <n v="5.5466323179346828"/>
    <n v="6.3284009677796016"/>
    <x v="0"/>
  </r>
  <r>
    <x v="3"/>
    <x v="0"/>
    <n v="100"/>
    <x v="2"/>
    <x v="57"/>
    <n v="1"/>
    <n v="5.8440240000000001"/>
    <n v="0.15901799999999999"/>
    <n v="3.9799289999999998"/>
    <n v="6.9822999999999996E-2"/>
    <s v="2"/>
    <s v="scale_mpi_epyc_job_12148.out "/>
    <s v="scale_mpi_epyc_epyc002_2023-06-13_08-39-43.csv "/>
    <s v="e3 10000 100 100000 1 58"/>
    <n v="5.9981217142857144"/>
    <n v="0.18811283961132422"/>
    <n v="5.6218960350630658"/>
    <n v="6.374347393508363"/>
    <x v="0"/>
  </r>
  <r>
    <x v="3"/>
    <x v="0"/>
    <n v="100"/>
    <x v="2"/>
    <x v="57"/>
    <n v="1"/>
    <n v="5.8436719999999998"/>
    <n v="0.15581800000000001"/>
    <n v="3.3258559999999999"/>
    <n v="5.8347999999999997E-2"/>
    <s v="1"/>
    <s v="scale_mpi_epyc_job_12337.out "/>
    <s v="scale_mpi_epyc_epyc001.orfeo.hpc_2023-06-14_12-46-36.csv "/>
    <s v="e3 10000 100 100000 1 58"/>
    <n v="5.9981217142857144"/>
    <n v="0.18811283961132422"/>
    <n v="5.6218960350630658"/>
    <n v="6.374347393508363"/>
    <x v="0"/>
  </r>
  <r>
    <x v="4"/>
    <x v="0"/>
    <n v="100"/>
    <x v="2"/>
    <x v="39"/>
    <n v="1"/>
    <n v="5.8369710000000001"/>
    <n v="0.19895299999999999"/>
    <n v="1.6784669999999999"/>
    <n v="4.3038E-2"/>
    <s v="5"/>
    <s v="scale_mpi_epyc_job_12331.out "/>
    <s v="scale_mpi_epyc_epyc005_2023-06-14_10-28-05.csv "/>
    <s v="e1 10000 100 100000 1 40"/>
    <n v="6.0045919999999997"/>
    <n v="9.4336703906074293E-2"/>
    <n v="5.8159185921878507"/>
    <n v="6.1932654078121487"/>
    <x v="0"/>
  </r>
  <r>
    <x v="4"/>
    <x v="0"/>
    <n v="100"/>
    <x v="2"/>
    <x v="43"/>
    <n v="1"/>
    <n v="5.83561"/>
    <n v="0.16358400000000001"/>
    <n v="2.0915970000000002"/>
    <n v="4.8641999999999998E-2"/>
    <s v="1"/>
    <s v="scale_mpi_epyc_job_12335.out "/>
    <s v="scale_mpi_epyc_epyc001.orfeo.hpc_2023-06-14_12-28-13.csv "/>
    <s v="e1 10000 100 100000 1 44"/>
    <n v="5.7841858571428579"/>
    <n v="0.20492796866592097"/>
    <n v="5.3743299198110162"/>
    <n v="6.1940417944746997"/>
    <x v="0"/>
  </r>
  <r>
    <x v="4"/>
    <x v="0"/>
    <n v="100"/>
    <x v="2"/>
    <x v="42"/>
    <n v="1"/>
    <n v="5.8303989999999999"/>
    <n v="0.15992999999999999"/>
    <n v="2.6424660000000002"/>
    <n v="6.2916E-2"/>
    <s v="8"/>
    <s v="scale_mpi_epyc_job_12327.out "/>
    <s v="scale_mpi_epyc_epyc008_2023-06-14_10-04-01.csv "/>
    <s v="e1 10000 100 100000 1 43"/>
    <n v="5.9336382142857147"/>
    <n v="0.61423799104629628"/>
    <n v="4.7051622321931221"/>
    <n v="7.1621141963783073"/>
    <x v="0"/>
  </r>
  <r>
    <x v="4"/>
    <x v="0"/>
    <n v="100"/>
    <x v="2"/>
    <x v="48"/>
    <n v="1"/>
    <n v="5.8289989999999996"/>
    <n v="0.49284600000000001"/>
    <n v="12.105527"/>
    <n v="0.25219799999999998"/>
    <s v="6"/>
    <s v="scale_mpi_epyc_job_12129.out "/>
    <s v="scale_mpi_epyc_epyc006_2023-06-13_02-01-02.csv "/>
    <s v="e1 10000 100 100000 1 49"/>
    <n v="5.6602169285714288"/>
    <n v="0.52822841332520587"/>
    <n v="4.6037601019210168"/>
    <n v="6.7166737552218407"/>
    <x v="0"/>
  </r>
  <r>
    <x v="4"/>
    <x v="0"/>
    <n v="100"/>
    <x v="2"/>
    <x v="40"/>
    <n v="1"/>
    <n v="5.8282109999999996"/>
    <n v="0.162577"/>
    <n v="2.1386120000000002"/>
    <n v="5.3464999999999999E-2"/>
    <s v="2"/>
    <s v="scale_mpi_epyc_job_12253.out "/>
    <s v="scale_mpi_epyc_epyc002_2023-06-13_16-49-58.csv "/>
    <s v="e1 10000 100 100000 1 41"/>
    <n v="6.071268285714285"/>
    <n v="0.42470815093029313"/>
    <n v="5.221851983853699"/>
    <n v="6.920684587574871"/>
    <x v="0"/>
  </r>
  <r>
    <x v="4"/>
    <x v="0"/>
    <n v="100"/>
    <x v="2"/>
    <x v="42"/>
    <n v="1"/>
    <n v="5.8277130000000001"/>
    <n v="0.17938100000000001"/>
    <n v="2.5316299999999998"/>
    <n v="6.0276999999999997E-2"/>
    <s v="6"/>
    <s v="scale_mpi_epyc_job_12180.out "/>
    <s v="scale_mpi_epyc_epyc006_2023-06-13_10-24-13.csv "/>
    <s v="e1 10000 100 100000 1 43"/>
    <n v="5.9336382142857147"/>
    <n v="0.61423799104629628"/>
    <n v="4.7051622321931221"/>
    <n v="7.1621141963783073"/>
    <x v="0"/>
  </r>
  <r>
    <x v="4"/>
    <x v="0"/>
    <n v="100"/>
    <x v="2"/>
    <x v="45"/>
    <n v="1"/>
    <n v="5.8266770000000001"/>
    <n v="0.152421"/>
    <n v="2.3008489999999999"/>
    <n v="5.1130000000000002E-2"/>
    <s v="6"/>
    <s v="scale_mpi_epyc_job_12129.out "/>
    <s v="scale_mpi_epyc_epyc006_2023-06-13_02-01-02.csv "/>
    <s v="e1 10000 100 100000 1 46"/>
    <n v="5.6974494285714288"/>
    <n v="0.17136720598541968"/>
    <n v="5.354715016600589"/>
    <n v="6.0401838405422685"/>
    <x v="0"/>
  </r>
  <r>
    <x v="3"/>
    <x v="0"/>
    <n v="100"/>
    <x v="2"/>
    <x v="58"/>
    <n v="1"/>
    <n v="5.8213499999999998"/>
    <n v="0.16692899999999999"/>
    <n v="3.9317419999999998"/>
    <n v="6.7789000000000002E-2"/>
    <s v="4"/>
    <s v="scale_mpi_epyc_job_12254.out "/>
    <s v="scale_mpi_epyc_epyc004_2023-06-13_16-57-59.csv "/>
    <s v="e3 10000 100 100000 1 59"/>
    <n v="5.9375166428571422"/>
    <n v="0.19544216246122964"/>
    <n v="5.5466323179346828"/>
    <n v="6.3284009677796016"/>
    <x v="0"/>
  </r>
  <r>
    <x v="4"/>
    <x v="0"/>
    <n v="100"/>
    <x v="2"/>
    <x v="43"/>
    <n v="1"/>
    <n v="5.820354"/>
    <n v="0.17003699999999999"/>
    <n v="2.835699"/>
    <n v="6.5946000000000005E-2"/>
    <s v="5"/>
    <s v="scale_mpi_epyc_job_12146.out "/>
    <s v="scale_mpi_epyc_epyc005_2023-06-13_08-16-52.csv "/>
    <s v="e1 10000 100 100000 1 44"/>
    <n v="5.7841858571428579"/>
    <n v="0.20492796866592097"/>
    <n v="5.3743299198110162"/>
    <n v="6.1940417944746997"/>
    <x v="0"/>
  </r>
  <r>
    <x v="4"/>
    <x v="0"/>
    <n v="100"/>
    <x v="2"/>
    <x v="43"/>
    <n v="1"/>
    <n v="5.8177479999999999"/>
    <n v="0.15295300000000001"/>
    <n v="2.004019"/>
    <n v="4.6605000000000001E-2"/>
    <s v="5"/>
    <s v="scale_mpi_epyc_job_12146.out "/>
    <s v="scale_mpi_epyc_epyc005_2023-06-13_08-16-52.csv "/>
    <s v="e1 10000 100 100000 1 44"/>
    <n v="5.7841858571428579"/>
    <n v="0.20492796866592097"/>
    <n v="5.3743299198110162"/>
    <n v="6.1940417944746997"/>
    <x v="0"/>
  </r>
  <r>
    <x v="4"/>
    <x v="0"/>
    <n v="100"/>
    <x v="2"/>
    <x v="46"/>
    <n v="1"/>
    <n v="5.8165329999999997"/>
    <n v="0.174762"/>
    <n v="2.3256459999999999"/>
    <n v="5.0557999999999999E-2"/>
    <s v="8"/>
    <s v="scale_mpi_epyc_job_12327.out "/>
    <s v="scale_mpi_epyc_epyc008_2023-06-14_10-04-01.csv "/>
    <s v="e1 10000 100 100000 1 47"/>
    <n v="5.5774134285714272"/>
    <n v="0.30237169277580861"/>
    <n v="4.9726700430198099"/>
    <n v="6.1821568141230445"/>
    <x v="0"/>
  </r>
  <r>
    <x v="3"/>
    <x v="0"/>
    <n v="100"/>
    <x v="2"/>
    <x v="61"/>
    <n v="1"/>
    <n v="5.8148489999999997"/>
    <n v="0.16955700000000001"/>
    <n v="3.9332660000000002"/>
    <n v="6.4479999999999996E-2"/>
    <s v="2"/>
    <s v="scale_mpi_epyc_job_12148.out "/>
    <s v="scale_mpi_epyc_epyc002_2023-06-13_08-39-43.csv "/>
    <s v="e3 10000 100 100000 1 62"/>
    <n v="5.7916944285714296"/>
    <n v="0.1908286425358926"/>
    <n v="5.4100371434996442"/>
    <n v="6.173351713643215"/>
    <x v="0"/>
  </r>
  <r>
    <x v="4"/>
    <x v="0"/>
    <n v="100"/>
    <x v="2"/>
    <x v="44"/>
    <n v="1"/>
    <n v="5.8093469999999998"/>
    <n v="0.16108600000000001"/>
    <n v="2.4436049999999998"/>
    <n v="5.5536000000000002E-2"/>
    <s v="5"/>
    <s v="scale_mpi_epyc_job_12331.out "/>
    <s v="scale_mpi_epyc_epyc005_2023-06-14_10-28-05.csv "/>
    <s v="e1 10000 100 100000 1 45"/>
    <n v="5.7405707857142847"/>
    <n v="0.12330791384416398"/>
    <n v="5.4939549580259568"/>
    <n v="5.9871866134026126"/>
    <x v="0"/>
  </r>
  <r>
    <x v="3"/>
    <x v="0"/>
    <n v="100"/>
    <x v="2"/>
    <x v="57"/>
    <n v="1"/>
    <n v="5.8089449999999996"/>
    <n v="0.17305200000000001"/>
    <n v="3.6434850000000001"/>
    <n v="6.3921000000000006E-2"/>
    <s v="2"/>
    <s v="scale_mpi_epyc_job_12148.out "/>
    <s v="scale_mpi_epyc_epyc002_2023-06-13_08-39-43.csv "/>
    <s v="e3 10000 100 100000 1 58"/>
    <n v="5.9981217142857144"/>
    <n v="0.18811283961132422"/>
    <n v="5.6218960350630658"/>
    <n v="6.374347393508363"/>
    <x v="0"/>
  </r>
  <r>
    <x v="4"/>
    <x v="0"/>
    <n v="100"/>
    <x v="2"/>
    <x v="44"/>
    <n v="1"/>
    <n v="5.8071489999999999"/>
    <n v="0.23976"/>
    <n v="5.5317030000000003"/>
    <n v="0.125721"/>
    <s v="6"/>
    <s v="scale_mpi_epyc_job_12129.out "/>
    <s v="scale_mpi_epyc_epyc006_2023-06-13_02-01-02.csv "/>
    <s v="e1 10000 100 100000 1 45"/>
    <n v="5.7405707857142847"/>
    <n v="0.12330791384416398"/>
    <n v="5.4939549580259568"/>
    <n v="5.9871866134026126"/>
    <x v="0"/>
  </r>
  <r>
    <x v="4"/>
    <x v="0"/>
    <n v="100"/>
    <x v="2"/>
    <x v="49"/>
    <n v="1"/>
    <n v="5.8052029999999997"/>
    <n v="0.52385300000000001"/>
    <n v="8.3691829999999996"/>
    <n v="0.17080000000000001"/>
    <s v="6"/>
    <s v="scale_mpi_epyc_job_12129.out "/>
    <s v="scale_mpi_epyc_epyc006_2023-06-13_02-01-02.csv "/>
    <s v="e1 10000 100 100000 1 50"/>
    <n v="5.3896227142857152"/>
    <n v="0.24369891145759978"/>
    <n v="4.9022248913705155"/>
    <n v="5.8770205372009148"/>
    <x v="0"/>
  </r>
  <r>
    <x v="3"/>
    <x v="0"/>
    <n v="100"/>
    <x v="2"/>
    <x v="62"/>
    <n v="1"/>
    <n v="5.8041609999999997"/>
    <n v="0.41660999999999998"/>
    <n v="18.988309000000001"/>
    <n v="0.30626300000000001"/>
    <s v="2"/>
    <s v="scale_mpi_epyc_job_12148.out "/>
    <s v="scale_mpi_epyc_epyc002_2023-06-13_08-39-43.csv "/>
    <s v="e3 10000 100 100000 1 63"/>
    <n v="5.6910597857142857"/>
    <n v="0.14191181359775193"/>
    <n v="5.4072361585187823"/>
    <n v="5.9748834129097892"/>
    <x v="0"/>
  </r>
  <r>
    <x v="4"/>
    <x v="0"/>
    <n v="100"/>
    <x v="2"/>
    <x v="42"/>
    <n v="1"/>
    <n v="5.8037979999999996"/>
    <n v="0.15717900000000001"/>
    <n v="2.518497"/>
    <n v="5.9964000000000003E-2"/>
    <s v="5"/>
    <s v="scale_mpi_epyc_job_12146.out "/>
    <s v="scale_mpi_epyc_epyc005_2023-06-13_08-16-52.csv "/>
    <s v="e1 10000 100 100000 1 43"/>
    <n v="5.9336382142857147"/>
    <n v="0.61423799104629628"/>
    <n v="4.7051622321931221"/>
    <n v="7.1621141963783073"/>
    <x v="0"/>
  </r>
  <r>
    <x v="4"/>
    <x v="0"/>
    <n v="100"/>
    <x v="2"/>
    <x v="44"/>
    <n v="1"/>
    <n v="5.8014210000000004"/>
    <n v="0.14967"/>
    <n v="2.11978"/>
    <n v="4.8176999999999998E-2"/>
    <s v="5"/>
    <s v="scale_mpi_epyc_job_12146.out "/>
    <s v="scale_mpi_epyc_epyc005_2023-06-13_08-16-52.csv "/>
    <s v="e1 10000 100 100000 1 45"/>
    <n v="5.7405707857142847"/>
    <n v="0.12330791384416398"/>
    <n v="5.4939549580259568"/>
    <n v="5.9871866134026126"/>
    <x v="0"/>
  </r>
  <r>
    <x v="4"/>
    <x v="0"/>
    <n v="100"/>
    <x v="2"/>
    <x v="44"/>
    <n v="1"/>
    <n v="5.7990729999999999"/>
    <n v="0.167819"/>
    <n v="2.4454760000000002"/>
    <n v="5.5579000000000003E-2"/>
    <s v="6"/>
    <s v="scale_mpi_epyc_job_12180.out "/>
    <s v="scale_mpi_epyc_epyc006_2023-06-13_10-24-13.csv "/>
    <s v="e1 10000 100 100000 1 45"/>
    <n v="5.7405707857142847"/>
    <n v="0.12330791384416398"/>
    <n v="5.4939549580259568"/>
    <n v="5.9871866134026126"/>
    <x v="0"/>
  </r>
  <r>
    <x v="4"/>
    <x v="0"/>
    <n v="100"/>
    <x v="2"/>
    <x v="43"/>
    <n v="1"/>
    <n v="5.7974769999999998"/>
    <n v="0.16431399999999999"/>
    <n v="2.202874"/>
    <n v="5.1229999999999998E-2"/>
    <s v="5"/>
    <s v="scale_mpi_epyc_job_12146.out "/>
    <s v="scale_mpi_epyc_epyc005_2023-06-13_08-16-52.csv "/>
    <s v="e1 10000 100 100000 1 44"/>
    <n v="5.7841858571428579"/>
    <n v="0.20492796866592097"/>
    <n v="5.3743299198110162"/>
    <n v="6.1940417944746997"/>
    <x v="0"/>
  </r>
  <r>
    <x v="4"/>
    <x v="0"/>
    <n v="100"/>
    <x v="2"/>
    <x v="45"/>
    <n v="1"/>
    <n v="5.7945510000000002"/>
    <n v="0.174093"/>
    <n v="2.9083589999999999"/>
    <n v="6.4630000000000007E-2"/>
    <s v="6"/>
    <s v="scale_mpi_epyc_job_12180.out "/>
    <s v="scale_mpi_epyc_epyc006_2023-06-13_10-24-13.csv "/>
    <s v="e1 10000 100 100000 1 46"/>
    <n v="5.6974494285714288"/>
    <n v="0.17136720598541968"/>
    <n v="5.354715016600589"/>
    <n v="6.0401838405422685"/>
    <x v="0"/>
  </r>
  <r>
    <x v="4"/>
    <x v="0"/>
    <n v="100"/>
    <x v="2"/>
    <x v="45"/>
    <n v="1"/>
    <n v="5.7943910000000001"/>
    <n v="0.165266"/>
    <n v="2.2966289999999998"/>
    <n v="5.1035999999999998E-2"/>
    <s v="5"/>
    <s v="scale_mpi_epyc_job_12146.out "/>
    <s v="scale_mpi_epyc_epyc005_2023-06-13_08-16-52.csv "/>
    <s v="e1 10000 100 100000 1 46"/>
    <n v="5.6974494285714288"/>
    <n v="0.17136720598541968"/>
    <n v="5.354715016600589"/>
    <n v="6.0401838405422685"/>
    <x v="0"/>
  </r>
  <r>
    <x v="3"/>
    <x v="0"/>
    <n v="100"/>
    <x v="2"/>
    <x v="58"/>
    <n v="1"/>
    <n v="5.7941060000000002"/>
    <n v="0.159442"/>
    <n v="3.582945"/>
    <n v="6.1774999999999997E-2"/>
    <s v="1"/>
    <s v="scale_mpi_epyc_job_12337.out "/>
    <s v="scale_mpi_epyc_epyc001.orfeo.hpc_2023-06-14_12-46-36.csv "/>
    <s v="e3 10000 100 100000 1 59"/>
    <n v="5.9375166428571422"/>
    <n v="0.19544216246122964"/>
    <n v="5.5466323179346828"/>
    <n v="6.3284009677796016"/>
    <x v="0"/>
  </r>
  <r>
    <x v="4"/>
    <x v="0"/>
    <n v="100"/>
    <x v="2"/>
    <x v="41"/>
    <n v="1"/>
    <n v="5.7926380000000002"/>
    <n v="0.156361"/>
    <n v="1.9565509999999999"/>
    <n v="4.7721E-2"/>
    <s v="5"/>
    <s v="scale_mpi_epyc_job_12146.out "/>
    <s v="scale_mpi_epyc_epyc005_2023-06-13_08-16-52.csv "/>
    <s v="e1 10000 100 100000 1 42"/>
    <n v="7.1902591428571423"/>
    <n v="4.6999742919651162"/>
    <n v="-2.2096894410730901"/>
    <n v="16.590207726787376"/>
    <x v="0"/>
  </r>
  <r>
    <x v="4"/>
    <x v="0"/>
    <n v="100"/>
    <x v="2"/>
    <x v="41"/>
    <n v="1"/>
    <n v="5.7912249999999998"/>
    <n v="0.151814"/>
    <n v="1.844824"/>
    <n v="4.4996000000000001E-2"/>
    <s v="5"/>
    <s v="scale_mpi_epyc_job_12146.out "/>
    <s v="scale_mpi_epyc_epyc005_2023-06-13_08-16-52.csv "/>
    <s v="e1 10000 100 100000 1 42"/>
    <n v="7.1902591428571423"/>
    <n v="4.6999742919651162"/>
    <n v="-2.2096894410730901"/>
    <n v="16.590207726787376"/>
    <x v="0"/>
  </r>
  <r>
    <x v="4"/>
    <x v="0"/>
    <n v="100"/>
    <x v="2"/>
    <x v="43"/>
    <n v="1"/>
    <n v="5.7899159999999998"/>
    <n v="0.178623"/>
    <n v="2.7684899999999999"/>
    <n v="6.4382999999999996E-2"/>
    <s v="8"/>
    <s v="scale_mpi_epyc_job_12327.out "/>
    <s v="scale_mpi_epyc_epyc008_2023-06-14_10-04-01.csv "/>
    <s v="e1 10000 100 100000 1 44"/>
    <n v="5.7841858571428579"/>
    <n v="0.20492796866592097"/>
    <n v="5.3743299198110162"/>
    <n v="6.1940417944746997"/>
    <x v="0"/>
  </r>
  <r>
    <x v="4"/>
    <x v="0"/>
    <n v="100"/>
    <x v="2"/>
    <x v="44"/>
    <n v="1"/>
    <n v="5.7884019999999996"/>
    <n v="0.174928"/>
    <n v="2.2435830000000001"/>
    <n v="5.0991000000000002E-2"/>
    <s v="5"/>
    <s v="scale_mpi_epyc_job_12146.out "/>
    <s v="scale_mpi_epyc_epyc005_2023-06-13_08-16-52.csv "/>
    <s v="e1 10000 100 100000 1 45"/>
    <n v="5.7405707857142847"/>
    <n v="0.12330791384416398"/>
    <n v="5.4939549580259568"/>
    <n v="5.9871866134026126"/>
    <x v="0"/>
  </r>
  <r>
    <x v="3"/>
    <x v="0"/>
    <n v="100"/>
    <x v="2"/>
    <x v="60"/>
    <n v="1"/>
    <n v="5.7846700000000002"/>
    <n v="0.16825699999999999"/>
    <n v="3.94712"/>
    <n v="6.5784999999999996E-2"/>
    <s v="1"/>
    <s v="scale_mpi_epyc_job_12333.out "/>
    <s v="scale_mpi_epyc_epyc001.orfeo.hpc_2023-06-14_12-04-14.csv "/>
    <s v="e3 10000 100 100000 1 61"/>
    <n v="5.8491379999999991"/>
    <n v="0.20874145762163634"/>
    <n v="5.4316550847567262"/>
    <n v="6.2666209152432719"/>
    <x v="0"/>
  </r>
  <r>
    <x v="4"/>
    <x v="0"/>
    <n v="100"/>
    <x v="2"/>
    <x v="41"/>
    <n v="1"/>
    <n v="5.7797219999999996"/>
    <n v="0.15521599999999999"/>
    <n v="1.9735499999999999"/>
    <n v="4.8134999999999997E-2"/>
    <s v="1"/>
    <s v="scale_mpi_epyc_job_12335.out "/>
    <s v="scale_mpi_epyc_epyc001.orfeo.hpc_2023-06-14_12-28-13.csv "/>
    <s v="e1 10000 100 100000 1 42"/>
    <n v="7.1902591428571423"/>
    <n v="4.6999742919651162"/>
    <n v="-2.2096894410730901"/>
    <n v="16.590207726787376"/>
    <x v="0"/>
  </r>
  <r>
    <x v="3"/>
    <x v="0"/>
    <n v="100"/>
    <x v="2"/>
    <x v="58"/>
    <n v="1"/>
    <n v="5.7786220000000004"/>
    <n v="0.17027"/>
    <n v="4.1305509999999996"/>
    <n v="7.1216000000000002E-2"/>
    <s v="2"/>
    <s v="scale_mpi_epyc_job_12148.out "/>
    <s v="scale_mpi_epyc_epyc002_2023-06-13_08-39-43.csv "/>
    <s v="e3 10000 100 100000 1 59"/>
    <n v="5.9375166428571422"/>
    <n v="0.19544216246122964"/>
    <n v="5.5466323179346828"/>
    <n v="6.3284009677796016"/>
    <x v="0"/>
  </r>
  <r>
    <x v="4"/>
    <x v="0"/>
    <n v="100"/>
    <x v="2"/>
    <x v="43"/>
    <n v="1"/>
    <n v="5.7780690000000003"/>
    <n v="0.156975"/>
    <n v="2.6237089999999998"/>
    <n v="6.1016000000000001E-2"/>
    <s v="5"/>
    <s v="scale_mpi_epyc_job_12331.out "/>
    <s v="scale_mpi_epyc_epyc005_2023-06-14_10-28-05.csv "/>
    <s v="e1 10000 100 100000 1 44"/>
    <n v="5.7841858571428579"/>
    <n v="0.20492796866592097"/>
    <n v="5.3743299198110162"/>
    <n v="6.1940417944746997"/>
    <x v="0"/>
  </r>
  <r>
    <x v="4"/>
    <x v="0"/>
    <n v="100"/>
    <x v="2"/>
    <x v="50"/>
    <n v="1"/>
    <n v="5.7775949999999998"/>
    <n v="0.50715200000000005"/>
    <n v="7.2532800000000002"/>
    <n v="0.145066"/>
    <s v="6"/>
    <s v="scale_mpi_epyc_job_12129.out "/>
    <s v="scale_mpi_epyc_epyc006_2023-06-13_02-01-02.csv "/>
    <s v="e1 10000 100 100000 1 51"/>
    <n v="5.5038507857142864"/>
    <n v="0.16882503840287788"/>
    <n v="5.1662007089085309"/>
    <n v="5.841500862520042"/>
    <x v="0"/>
  </r>
  <r>
    <x v="4"/>
    <x v="0"/>
    <n v="100"/>
    <x v="2"/>
    <x v="40"/>
    <n v="1"/>
    <n v="5.7765529999999998"/>
    <n v="0.13311999999999999"/>
    <n v="1.6561729999999999"/>
    <n v="4.1404000000000003E-2"/>
    <s v="5"/>
    <s v="scale_mpi_epyc_job_12146.out "/>
    <s v="scale_mpi_epyc_epyc005_2023-06-13_08-16-52.csv "/>
    <s v="e1 10000 100 100000 1 41"/>
    <n v="6.071268285714285"/>
    <n v="0.42470815093029313"/>
    <n v="5.221851983853699"/>
    <n v="6.920684587574871"/>
    <x v="0"/>
  </r>
  <r>
    <x v="4"/>
    <x v="0"/>
    <n v="100"/>
    <x v="2"/>
    <x v="47"/>
    <n v="1"/>
    <n v="5.7755320000000001"/>
    <n v="0.17705899999999999"/>
    <n v="2.6076980000000001"/>
    <n v="5.5482999999999998E-2"/>
    <s v="6"/>
    <s v="scale_mpi_epyc_job_12129.out "/>
    <s v="scale_mpi_epyc_epyc006_2023-06-13_02-01-02.csv "/>
    <s v="e1 10000 100 100000 1 48"/>
    <n v="5.6202827142857137"/>
    <n v="0.17283132587560757"/>
    <n v="5.274620062534499"/>
    <n v="5.9659453660369284"/>
    <x v="0"/>
  </r>
  <r>
    <x v="4"/>
    <x v="0"/>
    <n v="100"/>
    <x v="2"/>
    <x v="44"/>
    <n v="1"/>
    <n v="5.7730509999999997"/>
    <n v="0.171708"/>
    <n v="2.9658730000000002"/>
    <n v="6.7405999999999994E-2"/>
    <s v="5"/>
    <s v="scale_mpi_epyc_job_12146.out "/>
    <s v="scale_mpi_epyc_epyc005_2023-06-13_08-16-52.csv "/>
    <s v="e1 10000 100 100000 1 45"/>
    <n v="5.7405707857142847"/>
    <n v="0.12330791384416398"/>
    <n v="5.4939549580259568"/>
    <n v="5.9871866134026126"/>
    <x v="0"/>
  </r>
  <r>
    <x v="3"/>
    <x v="0"/>
    <n v="100"/>
    <x v="2"/>
    <x v="58"/>
    <n v="1"/>
    <n v="5.7720710000000004"/>
    <n v="0.16261100000000001"/>
    <n v="3.4075039999999999"/>
    <n v="5.8749999999999997E-2"/>
    <s v="2"/>
    <s v="scale_mpi_epyc_job_12148.out "/>
    <s v="scale_mpi_epyc_epyc002_2023-06-13_08-39-43.csv "/>
    <s v="e3 10000 100 100000 1 59"/>
    <n v="5.9375166428571422"/>
    <n v="0.19544216246122964"/>
    <n v="5.5466323179346828"/>
    <n v="6.3284009677796016"/>
    <x v="0"/>
  </r>
  <r>
    <x v="3"/>
    <x v="0"/>
    <n v="100"/>
    <x v="2"/>
    <x v="62"/>
    <n v="1"/>
    <n v="5.7717020000000003"/>
    <n v="0.27325500000000003"/>
    <n v="10.654528000000001"/>
    <n v="0.171847"/>
    <s v="7"/>
    <s v="scale_mpi_epyc_job_12139.out "/>
    <s v="scale_mpi_epyc_epyc007_2023-06-13_06-07-02.csv "/>
    <s v="e3 10000 100 100000 1 63"/>
    <n v="5.6910597857142857"/>
    <n v="0.14191181359775193"/>
    <n v="5.4072361585187823"/>
    <n v="5.9748834129097892"/>
    <x v="0"/>
  </r>
  <r>
    <x v="4"/>
    <x v="0"/>
    <n v="100"/>
    <x v="2"/>
    <x v="49"/>
    <n v="1"/>
    <n v="5.7673300000000003"/>
    <n v="0.53977299999999995"/>
    <n v="9.6037180000000006"/>
    <n v="0.195994"/>
    <s v="6"/>
    <s v="scale_mpi_epyc_job_12129.out "/>
    <s v="scale_mpi_epyc_epyc006_2023-06-13_02-01-02.csv "/>
    <s v="e1 10000 100 100000 1 50"/>
    <n v="5.3896227142857152"/>
    <n v="0.24369891145759978"/>
    <n v="4.9022248913705155"/>
    <n v="5.8770205372009148"/>
    <x v="0"/>
  </r>
  <r>
    <x v="4"/>
    <x v="0"/>
    <n v="100"/>
    <x v="2"/>
    <x v="44"/>
    <n v="1"/>
    <n v="5.7673129999999997"/>
    <n v="0.47125899999999998"/>
    <n v="7.0913909999999998"/>
    <n v="0.16116800000000001"/>
    <s v="6"/>
    <s v="scale_mpi_epyc_job_12129.out "/>
    <s v="scale_mpi_epyc_epyc006_2023-06-13_02-01-02.csv "/>
    <s v="e1 10000 100 100000 1 45"/>
    <n v="5.7405707857142847"/>
    <n v="0.12330791384416398"/>
    <n v="5.4939549580259568"/>
    <n v="5.9871866134026126"/>
    <x v="0"/>
  </r>
  <r>
    <x v="3"/>
    <x v="0"/>
    <n v="100"/>
    <x v="2"/>
    <x v="63"/>
    <n v="1"/>
    <n v="5.7608050000000004"/>
    <n v="0.18931999999999999"/>
    <n v="4.3286439999999997"/>
    <n v="6.8709000000000006E-2"/>
    <s v="7"/>
    <s v="scale_mpi_epyc_job_12139.out "/>
    <s v="scale_mpi_epyc_epyc007_2023-06-13_06-07-02.csv "/>
    <s v="e3 10000 100 100000 1 64"/>
    <n v="5.743559357142856"/>
    <n v="0.16344440743335012"/>
    <n v="5.4166705422761554"/>
    <n v="6.0704481720095567"/>
    <x v="0"/>
  </r>
  <r>
    <x v="4"/>
    <x v="0"/>
    <n v="100"/>
    <x v="2"/>
    <x v="42"/>
    <n v="1"/>
    <n v="5.7577059999999998"/>
    <n v="0.15223600000000001"/>
    <n v="2.3964850000000002"/>
    <n v="5.7058999999999999E-2"/>
    <s v="5"/>
    <s v="scale_mpi_epyc_job_12331.out "/>
    <s v="scale_mpi_epyc_epyc005_2023-06-14_10-28-05.csv "/>
    <s v="e1 10000 100 100000 1 43"/>
    <n v="5.9336382142857147"/>
    <n v="0.61423799104629628"/>
    <n v="4.7051622321931221"/>
    <n v="7.1621141963783073"/>
    <x v="0"/>
  </r>
  <r>
    <x v="4"/>
    <x v="0"/>
    <n v="100"/>
    <x v="2"/>
    <x v="42"/>
    <n v="1"/>
    <n v="5.7534640000000001"/>
    <n v="0.16737299999999999"/>
    <n v="2.6642389999999998"/>
    <n v="6.3434000000000004E-2"/>
    <s v="5"/>
    <s v="scale_mpi_epyc_job_12146.out "/>
    <s v="scale_mpi_epyc_epyc005_2023-06-13_08-16-52.csv "/>
    <s v="e1 10000 100 100000 1 43"/>
    <n v="5.9336382142857147"/>
    <n v="0.61423799104629628"/>
    <n v="4.7051622321931221"/>
    <n v="7.1621141963783073"/>
    <x v="0"/>
  </r>
  <r>
    <x v="4"/>
    <x v="0"/>
    <n v="100"/>
    <x v="2"/>
    <x v="49"/>
    <n v="1"/>
    <n v="5.7521009999999997"/>
    <n v="0.46782200000000002"/>
    <n v="8.8154160000000008"/>
    <n v="0.17990600000000001"/>
    <s v="6"/>
    <s v="scale_mpi_epyc_job_12129.out "/>
    <s v="scale_mpi_epyc_epyc006_2023-06-13_02-01-02.csv "/>
    <s v="e1 10000 100 100000 1 50"/>
    <n v="5.3896227142857152"/>
    <n v="0.24369891145759978"/>
    <n v="4.9022248913705155"/>
    <n v="5.8770205372009148"/>
    <x v="0"/>
  </r>
  <r>
    <x v="3"/>
    <x v="0"/>
    <n v="100"/>
    <x v="2"/>
    <x v="58"/>
    <n v="1"/>
    <n v="5.7508379999999999"/>
    <n v="0.17738499999999999"/>
    <n v="3.4437859999999998"/>
    <n v="5.9375999999999998E-2"/>
    <s v="7"/>
    <s v="scale_mpi_epyc_job_12504.out "/>
    <s v="scale_mpi_epyc_epyc007_2023-06-14_18-51-36.csv "/>
    <s v="e3 10000 100 100000 1 59"/>
    <n v="5.9375166428571422"/>
    <n v="0.19544216246122964"/>
    <n v="5.5466323179346828"/>
    <n v="6.3284009677796016"/>
    <x v="0"/>
  </r>
  <r>
    <x v="4"/>
    <x v="0"/>
    <n v="100"/>
    <x v="2"/>
    <x v="43"/>
    <n v="1"/>
    <n v="5.7496710000000002"/>
    <n v="0.152756"/>
    <n v="2.1195279999999999"/>
    <n v="4.9291000000000001E-2"/>
    <s v="6"/>
    <s v="scale_mpi_epyc_job_12129.out "/>
    <s v="scale_mpi_epyc_epyc006_2023-06-13_02-01-02.csv "/>
    <s v="e1 10000 100 100000 1 44"/>
    <n v="5.7841858571428579"/>
    <n v="0.20492796866592097"/>
    <n v="5.3743299198110162"/>
    <n v="6.1940417944746997"/>
    <x v="0"/>
  </r>
  <r>
    <x v="4"/>
    <x v="0"/>
    <n v="100"/>
    <x v="2"/>
    <x v="47"/>
    <n v="1"/>
    <n v="5.744548"/>
    <n v="0.19553799999999999"/>
    <n v="3.4287529999999999"/>
    <n v="7.2952000000000003E-2"/>
    <s v="8"/>
    <s v="scale_mpi_epyc_job_12327.out "/>
    <s v="scale_mpi_epyc_epyc008_2023-06-14_10-04-01.csv "/>
    <s v="e1 10000 100 100000 1 48"/>
    <n v="5.6202827142857137"/>
    <n v="0.17283132587560757"/>
    <n v="5.274620062534499"/>
    <n v="5.9659453660369284"/>
    <x v="0"/>
  </r>
  <r>
    <x v="3"/>
    <x v="0"/>
    <n v="100"/>
    <x v="2"/>
    <x v="62"/>
    <n v="1"/>
    <n v="5.7396640000000003"/>
    <n v="0.17366599999999999"/>
    <n v="4.1603950000000003"/>
    <n v="6.7102999999999996E-2"/>
    <s v="7"/>
    <s v="scale_mpi_epyc_job_12139.out "/>
    <s v="scale_mpi_epyc_epyc007_2023-06-13_06-07-02.csv "/>
    <s v="e3 10000 100 100000 1 63"/>
    <n v="5.6910597857142857"/>
    <n v="0.14191181359775193"/>
    <n v="5.4072361585187823"/>
    <n v="5.9748834129097892"/>
    <x v="0"/>
  </r>
  <r>
    <x v="3"/>
    <x v="0"/>
    <n v="100"/>
    <x v="2"/>
    <x v="59"/>
    <n v="1"/>
    <n v="5.7384269999999997"/>
    <n v="0.161383"/>
    <n v="3.4848650000000001"/>
    <n v="5.9066E-2"/>
    <s v="7"/>
    <s v="scale_mpi_epyc_job_12504.out "/>
    <s v="scale_mpi_epyc_epyc007_2023-06-14_18-51-36.csv "/>
    <s v="e3 10000 100 100000 1 60"/>
    <n v="5.8696038571428577"/>
    <n v="0.21063305224448542"/>
    <n v="5.4483377526538872"/>
    <n v="6.2908699616318282"/>
    <x v="0"/>
  </r>
  <r>
    <x v="4"/>
    <x v="0"/>
    <n v="100"/>
    <x v="2"/>
    <x v="42"/>
    <n v="1"/>
    <n v="5.7343099999999998"/>
    <n v="0.186949"/>
    <n v="2.7630780000000001"/>
    <n v="6.5787999999999999E-2"/>
    <s v="5"/>
    <s v="scale_mpi_epyc_job_12146.out "/>
    <s v="scale_mpi_epyc_epyc005_2023-06-13_08-16-52.csv "/>
    <s v="e1 10000 100 100000 1 43"/>
    <n v="5.9336382142857147"/>
    <n v="0.61423799104629628"/>
    <n v="4.7051622321931221"/>
    <n v="7.1621141963783073"/>
    <x v="0"/>
  </r>
  <r>
    <x v="3"/>
    <x v="0"/>
    <n v="100"/>
    <x v="2"/>
    <x v="58"/>
    <n v="1"/>
    <n v="5.7338100000000001"/>
    <n v="0.16376499999999999"/>
    <n v="3.3295409999999999"/>
    <n v="5.7405999999999999E-2"/>
    <s v="5"/>
    <s v="scale_mpi_epyc_job_12329.out "/>
    <s v="scale_mpi_epyc_epyc005_2023-06-14_10-04-14.csv "/>
    <s v="e3 10000 100 100000 1 59"/>
    <n v="5.9375166428571422"/>
    <n v="0.19544216246122964"/>
    <n v="5.5466323179346828"/>
    <n v="6.3284009677796016"/>
    <x v="0"/>
  </r>
  <r>
    <x v="3"/>
    <x v="0"/>
    <n v="100"/>
    <x v="2"/>
    <x v="59"/>
    <n v="1"/>
    <n v="5.733123"/>
    <n v="0.163328"/>
    <n v="3.687862"/>
    <n v="6.2506000000000006E-2"/>
    <s v="1"/>
    <s v="scale_mpi_epyc_job_12337.out "/>
    <s v="scale_mpi_epyc_epyc001.orfeo.hpc_2023-06-14_12-46-36.csv "/>
    <s v="e3 10000 100 100000 1 60"/>
    <n v="5.8696038571428577"/>
    <n v="0.21063305224448542"/>
    <n v="5.4483377526538872"/>
    <n v="6.2908699616318282"/>
    <x v="0"/>
  </r>
  <r>
    <x v="3"/>
    <x v="0"/>
    <n v="100"/>
    <x v="2"/>
    <x v="61"/>
    <n v="1"/>
    <n v="5.7325460000000001"/>
    <n v="0.17152899999999999"/>
    <n v="3.7692049999999999"/>
    <n v="6.1789999999999998E-2"/>
    <s v="2"/>
    <s v="scale_mpi_epyc_job_12148.out "/>
    <s v="scale_mpi_epyc_epyc002_2023-06-13_08-39-43.csv "/>
    <s v="e3 10000 100 100000 1 62"/>
    <n v="5.7916944285714296"/>
    <n v="0.1908286425358926"/>
    <n v="5.4100371434996442"/>
    <n v="6.173351713643215"/>
    <x v="0"/>
  </r>
  <r>
    <x v="3"/>
    <x v="0"/>
    <n v="100"/>
    <x v="2"/>
    <x v="59"/>
    <n v="1"/>
    <n v="5.7315060000000004"/>
    <n v="0.15931600000000001"/>
    <n v="3.5682930000000002"/>
    <n v="6.0479999999999999E-2"/>
    <s v="2"/>
    <s v="scale_mpi_epyc_job_12148.out "/>
    <s v="scale_mpi_epyc_epyc002_2023-06-13_08-39-43.csv "/>
    <s v="e3 10000 100 100000 1 60"/>
    <n v="5.8696038571428577"/>
    <n v="0.21063305224448542"/>
    <n v="5.4483377526538872"/>
    <n v="6.2908699616318282"/>
    <x v="0"/>
  </r>
  <r>
    <x v="4"/>
    <x v="0"/>
    <n v="100"/>
    <x v="2"/>
    <x v="45"/>
    <n v="1"/>
    <n v="5.7296449999999997"/>
    <n v="0.40298299999999998"/>
    <n v="11.970739"/>
    <n v="0.26601599999999997"/>
    <s v="6"/>
    <s v="scale_mpi_epyc_job_12129.out "/>
    <s v="scale_mpi_epyc_epyc006_2023-06-13_02-01-02.csv "/>
    <s v="e1 10000 100 100000 1 46"/>
    <n v="5.6974494285714288"/>
    <n v="0.17136720598541968"/>
    <n v="5.354715016600589"/>
    <n v="6.0401838405422685"/>
    <x v="0"/>
  </r>
  <r>
    <x v="3"/>
    <x v="0"/>
    <n v="100"/>
    <x v="2"/>
    <x v="59"/>
    <n v="1"/>
    <n v="5.7289060000000003"/>
    <n v="0.16366900000000001"/>
    <n v="3.5482469999999999"/>
    <n v="6.0139999999999999E-2"/>
    <s v="5"/>
    <s v="scale_mpi_epyc_job_12329.out "/>
    <s v="scale_mpi_epyc_epyc005_2023-06-14_10-04-14.csv "/>
    <s v="e3 10000 100 100000 1 60"/>
    <n v="5.8696038571428577"/>
    <n v="0.21063305224448542"/>
    <n v="5.4483377526538872"/>
    <n v="6.2908699616318282"/>
    <x v="0"/>
  </r>
  <r>
    <x v="4"/>
    <x v="0"/>
    <n v="100"/>
    <x v="2"/>
    <x v="41"/>
    <n v="1"/>
    <n v="5.7262240000000002"/>
    <n v="0.137265"/>
    <n v="1.6638390000000001"/>
    <n v="4.0580999999999999E-2"/>
    <s v="2"/>
    <s v="scale_mpi_epyc_job_12253.out "/>
    <s v="scale_mpi_epyc_epyc002_2023-06-13_16-49-58.csv "/>
    <s v="e1 10000 100 100000 1 42"/>
    <n v="7.1902591428571423"/>
    <n v="4.6999742919651162"/>
    <n v="-2.2096894410730901"/>
    <n v="16.590207726787376"/>
    <x v="0"/>
  </r>
  <r>
    <x v="4"/>
    <x v="0"/>
    <n v="100"/>
    <x v="2"/>
    <x v="44"/>
    <n v="1"/>
    <n v="5.7245939999999997"/>
    <n v="0.16409799999999999"/>
    <n v="2.246356"/>
    <n v="5.1054000000000002E-2"/>
    <s v="6"/>
    <s v="scale_mpi_epyc_job_12129.out "/>
    <s v="scale_mpi_epyc_epyc006_2023-06-13_02-01-02.csv "/>
    <s v="e1 10000 100 100000 1 45"/>
    <n v="5.7405707857142847"/>
    <n v="0.12330791384416398"/>
    <n v="5.4939549580259568"/>
    <n v="5.9871866134026126"/>
    <x v="0"/>
  </r>
  <r>
    <x v="3"/>
    <x v="0"/>
    <n v="100"/>
    <x v="2"/>
    <x v="63"/>
    <n v="1"/>
    <n v="5.7236089999999997"/>
    <n v="0.278424"/>
    <n v="10.124153"/>
    <n v="0.16070100000000001"/>
    <s v="1"/>
    <s v="scale_mpi_epyc_job_12333.out "/>
    <s v="scale_mpi_epyc_epyc001.orfeo.hpc_2023-06-14_12-04-14.csv "/>
    <s v="e3 10000 100 100000 1 64"/>
    <n v="5.743559357142856"/>
    <n v="0.16344440743335012"/>
    <n v="5.4166705422761554"/>
    <n v="6.0704481720095567"/>
    <x v="0"/>
  </r>
  <r>
    <x v="4"/>
    <x v="0"/>
    <n v="100"/>
    <x v="2"/>
    <x v="42"/>
    <n v="1"/>
    <n v="5.719703"/>
    <n v="0.140407"/>
    <n v="1.9776400000000001"/>
    <n v="4.7086999999999997E-2"/>
    <s v="5"/>
    <s v="scale_mpi_epyc_job_12146.out "/>
    <s v="scale_mpi_epyc_epyc005_2023-06-13_08-16-52.csv "/>
    <s v="e1 10000 100 100000 1 43"/>
    <n v="5.9336382142857147"/>
    <n v="0.61423799104629628"/>
    <n v="4.7051622321931221"/>
    <n v="7.1621141963783073"/>
    <x v="0"/>
  </r>
  <r>
    <x v="3"/>
    <x v="0"/>
    <n v="100"/>
    <x v="2"/>
    <x v="59"/>
    <n v="1"/>
    <n v="5.714607"/>
    <n v="0.175652"/>
    <n v="4.3991509999999998"/>
    <n v="7.4562000000000003E-2"/>
    <s v="1"/>
    <s v="scale_mpi_epyc_job_12333.out "/>
    <s v="scale_mpi_epyc_epyc001.orfeo.hpc_2023-06-14_12-04-14.csv "/>
    <s v="e3 10000 100 100000 1 60"/>
    <n v="5.8696038571428577"/>
    <n v="0.21063305224448542"/>
    <n v="5.4483377526538872"/>
    <n v="6.2908699616318282"/>
    <x v="0"/>
  </r>
  <r>
    <x v="3"/>
    <x v="0"/>
    <n v="100"/>
    <x v="2"/>
    <x v="63"/>
    <n v="1"/>
    <n v="5.7080000000000002"/>
    <n v="0.176563"/>
    <n v="4.285615"/>
    <n v="6.8026000000000003E-2"/>
    <s v="7"/>
    <s v="scale_mpi_epyc_job_12139.out "/>
    <s v="scale_mpi_epyc_epyc007_2023-06-13_06-07-02.csv "/>
    <s v="e3 10000 100 100000 1 64"/>
    <n v="5.743559357142856"/>
    <n v="0.16344440743335012"/>
    <n v="5.4166705422761554"/>
    <n v="6.0704481720095567"/>
    <x v="0"/>
  </r>
  <r>
    <x v="4"/>
    <x v="0"/>
    <n v="100"/>
    <x v="2"/>
    <x v="40"/>
    <n v="1"/>
    <n v="5.7041459999999997"/>
    <n v="0.15603"/>
    <n v="1.65648"/>
    <n v="4.1411999999999997E-2"/>
    <s v="6"/>
    <s v="scale_mpi_epyc_job_12180.out "/>
    <s v="scale_mpi_epyc_epyc006_2023-06-13_10-24-13.csv "/>
    <s v="e1 10000 100 100000 1 41"/>
    <n v="6.071268285714285"/>
    <n v="0.42470815093029313"/>
    <n v="5.221851983853699"/>
    <n v="6.920684587574871"/>
    <x v="0"/>
  </r>
  <r>
    <x v="3"/>
    <x v="0"/>
    <n v="100"/>
    <x v="2"/>
    <x v="59"/>
    <n v="1"/>
    <n v="5.7041069999999996"/>
    <n v="0.16229199999999999"/>
    <n v="3.561445"/>
    <n v="6.0363E-2"/>
    <s v="2"/>
    <s v="scale_mpi_epyc_job_12148.out "/>
    <s v="scale_mpi_epyc_epyc002_2023-06-13_08-39-43.csv "/>
    <s v="e3 10000 100 100000 1 60"/>
    <n v="5.8696038571428577"/>
    <n v="0.21063305224448542"/>
    <n v="5.4483377526538872"/>
    <n v="6.2908699616318282"/>
    <x v="0"/>
  </r>
  <r>
    <x v="3"/>
    <x v="0"/>
    <n v="100"/>
    <x v="2"/>
    <x v="59"/>
    <n v="1"/>
    <n v="5.7023489999999999"/>
    <n v="0.16108900000000001"/>
    <n v="3.4393039999999999"/>
    <n v="5.8292999999999998E-2"/>
    <s v="2"/>
    <s v="scale_mpi_epyc_job_12148.out "/>
    <s v="scale_mpi_epyc_epyc002_2023-06-13_08-39-43.csv "/>
    <s v="e3 10000 100 100000 1 60"/>
    <n v="5.8696038571428577"/>
    <n v="0.21063305224448542"/>
    <n v="5.4483377526538872"/>
    <n v="6.2908699616318282"/>
    <x v="0"/>
  </r>
  <r>
    <x v="4"/>
    <x v="0"/>
    <n v="100"/>
    <x v="2"/>
    <x v="45"/>
    <n v="1"/>
    <n v="5.6991360000000002"/>
    <n v="0.185727"/>
    <n v="3.0080309999999999"/>
    <n v="6.6845000000000002E-2"/>
    <s v="5"/>
    <s v="scale_mpi_epyc_job_12331.out "/>
    <s v="scale_mpi_epyc_epyc005_2023-06-14_10-28-05.csv "/>
    <s v="e1 10000 100 100000 1 46"/>
    <n v="5.6974494285714288"/>
    <n v="0.17136720598541968"/>
    <n v="5.354715016600589"/>
    <n v="6.0401838405422685"/>
    <x v="0"/>
  </r>
  <r>
    <x v="4"/>
    <x v="0"/>
    <n v="100"/>
    <x v="2"/>
    <x v="42"/>
    <n v="1"/>
    <n v="5.6970229999999997"/>
    <n v="0.16150200000000001"/>
    <n v="2.1961539999999999"/>
    <n v="5.2289000000000002E-2"/>
    <s v="6"/>
    <s v="scale_mpi_epyc_job_12129.out "/>
    <s v="scale_mpi_epyc_epyc006_2023-06-13_02-01-02.csv "/>
    <s v="e1 10000 100 100000 1 43"/>
    <n v="5.9336382142857147"/>
    <n v="0.61423799104629628"/>
    <n v="4.7051622321931221"/>
    <n v="7.1621141963783073"/>
    <x v="0"/>
  </r>
  <r>
    <x v="4"/>
    <x v="0"/>
    <n v="100"/>
    <x v="2"/>
    <x v="43"/>
    <n v="1"/>
    <n v="5.6947520000000003"/>
    <n v="0.34261900000000001"/>
    <n v="9.6751900000000006"/>
    <n v="0.22500400000000001"/>
    <s v="6"/>
    <s v="scale_mpi_epyc_job_12129.out "/>
    <s v="scale_mpi_epyc_epyc006_2023-06-13_02-01-02.csv "/>
    <s v="e1 10000 100 100000 1 44"/>
    <n v="5.7841858571428579"/>
    <n v="0.20492796866592097"/>
    <n v="5.3743299198110162"/>
    <n v="6.1940417944746997"/>
    <x v="0"/>
  </r>
  <r>
    <x v="4"/>
    <x v="0"/>
    <n v="100"/>
    <x v="2"/>
    <x v="41"/>
    <n v="1"/>
    <n v="5.691344"/>
    <n v="0.15467500000000001"/>
    <n v="1.881035"/>
    <n v="4.5879000000000003E-2"/>
    <s v="5"/>
    <s v="scale_mpi_epyc_job_12146.out "/>
    <s v="scale_mpi_epyc_epyc005_2023-06-13_08-16-52.csv "/>
    <s v="e1 10000 100 100000 1 42"/>
    <n v="7.1902591428571423"/>
    <n v="4.6999742919651162"/>
    <n v="-2.2096894410730901"/>
    <n v="16.590207726787376"/>
    <x v="0"/>
  </r>
  <r>
    <x v="3"/>
    <x v="0"/>
    <n v="100"/>
    <x v="2"/>
    <x v="62"/>
    <n v="1"/>
    <n v="5.6899110000000004"/>
    <n v="0.16497899999999999"/>
    <n v="4.0064250000000001"/>
    <n v="6.4619999999999997E-2"/>
    <s v="1"/>
    <s v="scale_mpi_epyc_job_12333.out "/>
    <s v="scale_mpi_epyc_epyc001.orfeo.hpc_2023-06-14_12-04-14.csv "/>
    <s v="e3 10000 100 100000 1 63"/>
    <n v="5.6910597857142857"/>
    <n v="0.14191181359775193"/>
    <n v="5.4072361585187823"/>
    <n v="5.9748834129097892"/>
    <x v="0"/>
  </r>
  <r>
    <x v="3"/>
    <x v="0"/>
    <n v="100"/>
    <x v="2"/>
    <x v="60"/>
    <n v="1"/>
    <n v="5.689597"/>
    <n v="0.18922800000000001"/>
    <n v="4.8059609999999999"/>
    <n v="8.0099000000000004E-2"/>
    <s v="5"/>
    <s v="scale_mpi_epyc_job_12329.out "/>
    <s v="scale_mpi_epyc_epyc005_2023-06-14_10-04-14.csv "/>
    <s v="e3 10000 100 100000 1 61"/>
    <n v="5.8491379999999991"/>
    <n v="0.20874145762163634"/>
    <n v="5.4316550847567262"/>
    <n v="6.2666209152432719"/>
    <x v="0"/>
  </r>
  <r>
    <x v="3"/>
    <x v="0"/>
    <n v="100"/>
    <x v="2"/>
    <x v="59"/>
    <n v="1"/>
    <n v="5.6865930000000002"/>
    <n v="0.16087599999999999"/>
    <n v="3.375829"/>
    <n v="5.7216999999999997E-2"/>
    <s v="2"/>
    <s v="scale_mpi_epyc_job_12148.out "/>
    <s v="scale_mpi_epyc_epyc002_2023-06-13_08-39-43.csv "/>
    <s v="e3 10000 100 100000 1 60"/>
    <n v="5.8696038571428577"/>
    <n v="0.21063305224448542"/>
    <n v="5.4483377526538872"/>
    <n v="6.2908699616318282"/>
    <x v="0"/>
  </r>
  <r>
    <x v="3"/>
    <x v="0"/>
    <n v="100"/>
    <x v="2"/>
    <x v="61"/>
    <n v="1"/>
    <n v="5.684253"/>
    <n v="0.165629"/>
    <n v="3.8007409999999999"/>
    <n v="6.2307000000000001E-2"/>
    <s v="2"/>
    <s v="scale_mpi_epyc_job_12148.out "/>
    <s v="scale_mpi_epyc_epyc002_2023-06-13_08-39-43.csv "/>
    <s v="e3 10000 100 100000 1 62"/>
    <n v="5.7916944285714296"/>
    <n v="0.1908286425358926"/>
    <n v="5.4100371434996442"/>
    <n v="6.173351713643215"/>
    <x v="0"/>
  </r>
  <r>
    <x v="4"/>
    <x v="0"/>
    <n v="100"/>
    <x v="2"/>
    <x v="43"/>
    <n v="1"/>
    <n v="5.6814590000000003"/>
    <n v="0.153026"/>
    <n v="2.2502179999999998"/>
    <n v="5.2331000000000003E-2"/>
    <s v="2"/>
    <s v="scale_mpi_epyc_job_12253.out "/>
    <s v="scale_mpi_epyc_epyc002_2023-06-13_16-49-58.csv "/>
    <s v="e1 10000 100 100000 1 44"/>
    <n v="5.7841858571428579"/>
    <n v="0.20492796866592097"/>
    <n v="5.3743299198110162"/>
    <n v="6.1940417944746997"/>
    <x v="0"/>
  </r>
  <r>
    <x v="3"/>
    <x v="0"/>
    <n v="100"/>
    <x v="2"/>
    <x v="60"/>
    <n v="1"/>
    <n v="5.6724589999999999"/>
    <n v="0.17107800000000001"/>
    <n v="3.7125590000000002"/>
    <n v="6.1876E-2"/>
    <s v="2"/>
    <s v="scale_mpi_epyc_job_12148.out "/>
    <s v="scale_mpi_epyc_epyc002_2023-06-13_08-39-43.csv "/>
    <s v="e3 10000 100 100000 1 61"/>
    <n v="5.8491379999999991"/>
    <n v="0.20874145762163634"/>
    <n v="5.4316550847567262"/>
    <n v="6.2666209152432719"/>
    <x v="0"/>
  </r>
  <r>
    <x v="4"/>
    <x v="0"/>
    <n v="100"/>
    <x v="2"/>
    <x v="50"/>
    <n v="1"/>
    <n v="5.6633930000000001"/>
    <n v="0.19319500000000001"/>
    <n v="3.163084"/>
    <n v="6.3261999999999999E-2"/>
    <s v="8"/>
    <s v="scale_mpi_epyc_job_12327.out "/>
    <s v="scale_mpi_epyc_epyc008_2023-06-14_10-04-01.csv "/>
    <s v="e1 10000 100 100000 1 51"/>
    <n v="5.5038507857142864"/>
    <n v="0.16882503840287788"/>
    <n v="5.1662007089085309"/>
    <n v="5.841500862520042"/>
    <x v="0"/>
  </r>
  <r>
    <x v="4"/>
    <x v="0"/>
    <n v="100"/>
    <x v="2"/>
    <x v="50"/>
    <n v="1"/>
    <n v="5.6632249999999997"/>
    <n v="0.161637"/>
    <n v="2.5868359999999999"/>
    <n v="5.1736999999999998E-2"/>
    <s v="6"/>
    <s v="scale_mpi_epyc_job_12129.out "/>
    <s v="scale_mpi_epyc_epyc006_2023-06-13_02-01-02.csv "/>
    <s v="e1 10000 100 100000 1 51"/>
    <n v="5.5038507857142864"/>
    <n v="0.16882503840287788"/>
    <n v="5.1662007089085309"/>
    <n v="5.841500862520042"/>
    <x v="0"/>
  </r>
  <r>
    <x v="3"/>
    <x v="0"/>
    <n v="100"/>
    <x v="2"/>
    <x v="60"/>
    <n v="1"/>
    <n v="5.6629709999999998"/>
    <n v="0.16197600000000001"/>
    <n v="3.5767000000000002"/>
    <n v="5.9611999999999998E-2"/>
    <s v="2"/>
    <s v="scale_mpi_epyc_job_12148.out "/>
    <s v="scale_mpi_epyc_epyc002_2023-06-13_08-39-43.csv "/>
    <s v="e3 10000 100 100000 1 61"/>
    <n v="5.8491379999999991"/>
    <n v="0.20874145762163634"/>
    <n v="5.4316550847567262"/>
    <n v="6.2666209152432719"/>
    <x v="0"/>
  </r>
  <r>
    <x v="3"/>
    <x v="0"/>
    <n v="100"/>
    <x v="2"/>
    <x v="61"/>
    <n v="1"/>
    <n v="5.6624210000000001"/>
    <n v="0.16076799999999999"/>
    <n v="3.668447"/>
    <n v="6.0137999999999997E-2"/>
    <s v="1"/>
    <s v="scale_mpi_epyc_job_12337.out "/>
    <s v="scale_mpi_epyc_epyc001.orfeo.hpc_2023-06-14_12-46-36.csv "/>
    <s v="e3 10000 100 100000 1 62"/>
    <n v="5.7916944285714296"/>
    <n v="0.1908286425358926"/>
    <n v="5.4100371434996442"/>
    <n v="6.173351713643215"/>
    <x v="0"/>
  </r>
  <r>
    <x v="3"/>
    <x v="0"/>
    <n v="100"/>
    <x v="2"/>
    <x v="60"/>
    <n v="1"/>
    <n v="5.6621990000000002"/>
    <n v="0.160912"/>
    <n v="3.7043729999999999"/>
    <n v="6.1740000000000003E-2"/>
    <s v="1"/>
    <s v="scale_mpi_epyc_job_12337.out "/>
    <s v="scale_mpi_epyc_epyc001.orfeo.hpc_2023-06-14_12-46-36.csv "/>
    <s v="e3 10000 100 100000 1 61"/>
    <n v="5.8491379999999991"/>
    <n v="0.20874145762163634"/>
    <n v="5.4316550847567262"/>
    <n v="6.2666209152432719"/>
    <x v="0"/>
  </r>
  <r>
    <x v="4"/>
    <x v="0"/>
    <n v="100"/>
    <x v="2"/>
    <x v="51"/>
    <n v="1"/>
    <n v="5.6620140000000001"/>
    <n v="0.19908400000000001"/>
    <n v="3.9438110000000002"/>
    <n v="7.7329999999999996E-2"/>
    <s v="2"/>
    <s v="scale_mpi_epyc_job_12253.out "/>
    <s v="scale_mpi_epyc_epyc002_2023-06-13_16-49-58.csv "/>
    <s v="e1 10000 100 100000 1 52"/>
    <n v="5.603528571428571"/>
    <n v="0.62637595788389389"/>
    <n v="4.3507766556607832"/>
    <n v="6.8562804871963587"/>
    <x v="0"/>
  </r>
  <r>
    <x v="4"/>
    <x v="0"/>
    <n v="100"/>
    <x v="2"/>
    <x v="47"/>
    <n v="1"/>
    <n v="5.6615489999999999"/>
    <n v="0.16541500000000001"/>
    <n v="2.4913650000000001"/>
    <n v="5.3008E-2"/>
    <s v="2"/>
    <s v="scale_mpi_epyc_job_12253.out "/>
    <s v="scale_mpi_epyc_epyc002_2023-06-13_16-49-58.csv "/>
    <s v="e1 10000 100 100000 1 48"/>
    <n v="5.6202827142857137"/>
    <n v="0.17283132587560757"/>
    <n v="5.274620062534499"/>
    <n v="5.9659453660369284"/>
    <x v="0"/>
  </r>
  <r>
    <x v="3"/>
    <x v="0"/>
    <n v="100"/>
    <x v="2"/>
    <x v="63"/>
    <n v="1"/>
    <n v="5.6611500000000001"/>
    <n v="0.269708"/>
    <n v="8.770505"/>
    <n v="0.139214"/>
    <s v="2"/>
    <s v="scale_mpi_epyc_job_12148.out "/>
    <s v="scale_mpi_epyc_epyc002_2023-06-13_08-39-43.csv "/>
    <s v="e3 10000 100 100000 1 64"/>
    <n v="5.743559357142856"/>
    <n v="0.16344440743335012"/>
    <n v="5.4166705422761554"/>
    <n v="6.0704481720095567"/>
    <x v="0"/>
  </r>
  <r>
    <x v="3"/>
    <x v="0"/>
    <n v="100"/>
    <x v="2"/>
    <x v="61"/>
    <n v="1"/>
    <n v="5.6603560000000002"/>
    <n v="0.16988700000000001"/>
    <n v="3.7008049999999999"/>
    <n v="6.0669000000000001E-2"/>
    <s v="7"/>
    <s v="scale_mpi_epyc_job_12504.out "/>
    <s v="scale_mpi_epyc_epyc007_2023-06-14_18-51-36.csv "/>
    <s v="e3 10000 100 100000 1 62"/>
    <n v="5.7916944285714296"/>
    <n v="0.1908286425358926"/>
    <n v="5.4100371434996442"/>
    <n v="6.173351713643215"/>
    <x v="0"/>
  </r>
  <r>
    <x v="4"/>
    <x v="0"/>
    <n v="100"/>
    <x v="2"/>
    <x v="48"/>
    <n v="1"/>
    <n v="5.6575340000000001"/>
    <n v="0.32839200000000002"/>
    <n v="10.113276000000001"/>
    <n v="0.21069299999999999"/>
    <s v="8"/>
    <s v="scale_mpi_epyc_job_12327.out "/>
    <s v="scale_mpi_epyc_epyc008_2023-06-14_10-04-01.csv "/>
    <s v="e1 10000 100 100000 1 49"/>
    <n v="5.6602169285714288"/>
    <n v="0.52822841332520587"/>
    <n v="4.6037601019210168"/>
    <n v="6.7166737552218407"/>
    <x v="0"/>
  </r>
  <r>
    <x v="4"/>
    <x v="0"/>
    <n v="100"/>
    <x v="2"/>
    <x v="44"/>
    <n v="1"/>
    <n v="5.65076"/>
    <n v="0.18115600000000001"/>
    <n v="2.6374209999999998"/>
    <n v="5.9941000000000001E-2"/>
    <s v="2"/>
    <s v="scale_mpi_epyc_job_12253.out "/>
    <s v="scale_mpi_epyc_epyc002_2023-06-13_16-49-58.csv "/>
    <s v="e1 10000 100 100000 1 45"/>
    <n v="5.7405707857142847"/>
    <n v="0.12330791384416398"/>
    <n v="5.4939549580259568"/>
    <n v="5.9871866134026126"/>
    <x v="0"/>
  </r>
  <r>
    <x v="3"/>
    <x v="0"/>
    <n v="100"/>
    <x v="2"/>
    <x v="62"/>
    <n v="1"/>
    <n v="5.6471989999999996"/>
    <n v="0.17565500000000001"/>
    <n v="3.8773960000000001"/>
    <n v="6.2538999999999997E-2"/>
    <s v="7"/>
    <s v="scale_mpi_epyc_job_12504.out "/>
    <s v="scale_mpi_epyc_epyc007_2023-06-14_18-51-36.csv "/>
    <s v="e3 10000 100 100000 1 63"/>
    <n v="5.6910597857142857"/>
    <n v="0.14191181359775193"/>
    <n v="5.4072361585187823"/>
    <n v="5.9748834129097892"/>
    <x v="0"/>
  </r>
  <r>
    <x v="3"/>
    <x v="0"/>
    <n v="100"/>
    <x v="2"/>
    <x v="60"/>
    <n v="1"/>
    <n v="5.6440359999999998"/>
    <n v="0.16009200000000001"/>
    <n v="3.5613700000000001"/>
    <n v="5.9355999999999999E-2"/>
    <s v="2"/>
    <s v="scale_mpi_epyc_job_12148.out "/>
    <s v="scale_mpi_epyc_epyc002_2023-06-13_08-39-43.csv "/>
    <s v="e3 10000 100 100000 1 61"/>
    <n v="5.8491379999999991"/>
    <n v="0.20874145762163634"/>
    <n v="5.4316550847567262"/>
    <n v="6.2666209152432719"/>
    <x v="0"/>
  </r>
  <r>
    <x v="4"/>
    <x v="0"/>
    <n v="100"/>
    <x v="2"/>
    <x v="45"/>
    <n v="1"/>
    <n v="5.6408050000000003"/>
    <n v="0.19149099999999999"/>
    <n v="2.7661509999999998"/>
    <n v="6.1469999999999997E-2"/>
    <s v="5"/>
    <s v="scale_mpi_epyc_job_12146.out "/>
    <s v="scale_mpi_epyc_epyc005_2023-06-13_08-16-52.csv "/>
    <s v="e1 10000 100 100000 1 46"/>
    <n v="5.6974494285714288"/>
    <n v="0.17136720598541968"/>
    <n v="5.354715016600589"/>
    <n v="6.0401838405422685"/>
    <x v="0"/>
  </r>
  <r>
    <x v="4"/>
    <x v="0"/>
    <n v="100"/>
    <x v="2"/>
    <x v="48"/>
    <n v="1"/>
    <n v="5.6383939999999999"/>
    <n v="0.16927400000000001"/>
    <n v="2.4119989999999998"/>
    <n v="5.0250000000000003E-2"/>
    <s v="5"/>
    <s v="scale_mpi_epyc_job_12146.out "/>
    <s v="scale_mpi_epyc_epyc005_2023-06-13_08-16-52.csv "/>
    <s v="e1 10000 100 100000 1 49"/>
    <n v="5.6602169285714288"/>
    <n v="0.52822841332520587"/>
    <n v="4.6037601019210168"/>
    <n v="6.7166737552218407"/>
    <x v="0"/>
  </r>
  <r>
    <x v="3"/>
    <x v="0"/>
    <n v="100"/>
    <x v="2"/>
    <x v="63"/>
    <n v="1"/>
    <n v="5.6381670000000002"/>
    <n v="0.28217199999999998"/>
    <n v="10.143859000000001"/>
    <n v="0.16101399999999999"/>
    <s v="2"/>
    <s v="scale_mpi_epyc_job_12148.out "/>
    <s v="scale_mpi_epyc_epyc002_2023-06-13_08-39-43.csv "/>
    <s v="e3 10000 100 100000 1 64"/>
    <n v="5.743559357142856"/>
    <n v="0.16344440743335012"/>
    <n v="5.4166705422761554"/>
    <n v="6.0704481720095567"/>
    <x v="0"/>
  </r>
  <r>
    <x v="3"/>
    <x v="0"/>
    <n v="100"/>
    <x v="2"/>
    <x v="63"/>
    <n v="1"/>
    <n v="5.6366160000000001"/>
    <n v="0.29721799999999998"/>
    <n v="10.822939"/>
    <n v="0.171793"/>
    <s v="2"/>
    <s v="scale_mpi_epyc_job_12148.out "/>
    <s v="scale_mpi_epyc_epyc002_2023-06-13_08-39-43.csv "/>
    <s v="e3 10000 100 100000 1 64"/>
    <n v="5.743559357142856"/>
    <n v="0.16344440743335012"/>
    <n v="5.4166705422761554"/>
    <n v="6.0704481720095567"/>
    <x v="0"/>
  </r>
  <r>
    <x v="4"/>
    <x v="0"/>
    <n v="100"/>
    <x v="2"/>
    <x v="52"/>
    <n v="1"/>
    <n v="5.6350670000000003"/>
    <n v="0.64793800000000001"/>
    <n v="12.281084"/>
    <n v="0.236175"/>
    <s v="6"/>
    <s v="scale_mpi_epyc_job_12129.out "/>
    <s v="scale_mpi_epyc_epyc006_2023-06-13_02-01-02.csv "/>
    <s v="e1 10000 100 100000 1 53"/>
    <n v="5.3329474285714289"/>
    <n v="0.20773171298359999"/>
    <n v="4.9174840026042288"/>
    <n v="5.748410854538629"/>
    <x v="0"/>
  </r>
  <r>
    <x v="3"/>
    <x v="0"/>
    <n v="100"/>
    <x v="2"/>
    <x v="62"/>
    <n v="1"/>
    <n v="5.6332509999999996"/>
    <n v="0.173182"/>
    <n v="4.3581050000000001"/>
    <n v="7.0291999999999993E-2"/>
    <s v="4"/>
    <s v="scale_mpi_epyc_job_12254.out "/>
    <s v="scale_mpi_epyc_epyc004_2023-06-13_16-57-59.csv "/>
    <s v="e3 10000 100 100000 1 63"/>
    <n v="5.6910597857142857"/>
    <n v="0.14191181359775193"/>
    <n v="5.4072361585187823"/>
    <n v="5.9748834129097892"/>
    <x v="0"/>
  </r>
  <r>
    <x v="4"/>
    <x v="0"/>
    <n v="100"/>
    <x v="2"/>
    <x v="40"/>
    <n v="1"/>
    <n v="5.6327259999999999"/>
    <n v="0.14479700000000001"/>
    <n v="2.2073619999999998"/>
    <n v="5.5183999999999997E-2"/>
    <s v="5"/>
    <s v="scale_mpi_epyc_job_12146.out "/>
    <s v="scale_mpi_epyc_epyc005_2023-06-13_08-16-52.csv "/>
    <s v="e1 10000 100 100000 1 41"/>
    <n v="6.071268285714285"/>
    <n v="0.42470815093029313"/>
    <n v="5.221851983853699"/>
    <n v="6.920684587574871"/>
    <x v="0"/>
  </r>
  <r>
    <x v="3"/>
    <x v="0"/>
    <n v="100"/>
    <x v="2"/>
    <x v="60"/>
    <n v="1"/>
    <n v="5.6320740000000002"/>
    <n v="0.16173399999999999"/>
    <n v="3.6039469999999998"/>
    <n v="6.0066000000000001E-2"/>
    <s v="2"/>
    <s v="scale_mpi_epyc_job_12148.out "/>
    <s v="scale_mpi_epyc_epyc002_2023-06-13_08-39-43.csv "/>
    <s v="e3 10000 100 100000 1 61"/>
    <n v="5.8491379999999991"/>
    <n v="0.20874145762163634"/>
    <n v="5.4316550847567262"/>
    <n v="6.2666209152432719"/>
    <x v="0"/>
  </r>
  <r>
    <x v="3"/>
    <x v="0"/>
    <n v="100"/>
    <x v="2"/>
    <x v="61"/>
    <n v="1"/>
    <n v="5.627955"/>
    <n v="0.17318900000000001"/>
    <n v="4.4930339999999998"/>
    <n v="7.3655999999999999E-2"/>
    <s v="5"/>
    <s v="scale_mpi_epyc_job_12329.out "/>
    <s v="scale_mpi_epyc_epyc005_2023-06-14_10-04-14.csv "/>
    <s v="e3 10000 100 100000 1 62"/>
    <n v="5.7916944285714296"/>
    <n v="0.1908286425358926"/>
    <n v="5.4100371434996442"/>
    <n v="6.173351713643215"/>
    <x v="0"/>
  </r>
  <r>
    <x v="3"/>
    <x v="0"/>
    <n v="100"/>
    <x v="2"/>
    <x v="63"/>
    <n v="1"/>
    <n v="5.6258590000000002"/>
    <n v="0.277445"/>
    <n v="9.9707299999999996"/>
    <n v="0.15826599999999999"/>
    <s v="2"/>
    <s v="scale_mpi_epyc_job_12148.out "/>
    <s v="scale_mpi_epyc_epyc002_2023-06-13_08-39-43.csv "/>
    <s v="e3 10000 100 100000 1 64"/>
    <n v="5.743559357142856"/>
    <n v="0.16344440743335012"/>
    <n v="5.4166705422761554"/>
    <n v="6.0704481720095567"/>
    <x v="0"/>
  </r>
  <r>
    <x v="3"/>
    <x v="0"/>
    <n v="100"/>
    <x v="2"/>
    <x v="60"/>
    <n v="1"/>
    <n v="5.6252449999999996"/>
    <n v="0.17039899999999999"/>
    <n v="3.5733299999999999"/>
    <n v="5.9555999999999998E-2"/>
    <s v="7"/>
    <s v="scale_mpi_epyc_job_12504.out "/>
    <s v="scale_mpi_epyc_epyc007_2023-06-14_18-51-36.csv "/>
    <s v="e3 10000 100 100000 1 61"/>
    <n v="5.8491379999999991"/>
    <n v="0.20874145762163634"/>
    <n v="5.4316550847567262"/>
    <n v="6.2666209152432719"/>
    <x v="0"/>
  </r>
  <r>
    <x v="4"/>
    <x v="0"/>
    <n v="100"/>
    <x v="2"/>
    <x v="45"/>
    <n v="1"/>
    <n v="5.623685"/>
    <n v="0.30998500000000001"/>
    <n v="8.8447010000000006"/>
    <n v="0.196549"/>
    <s v="5"/>
    <s v="scale_mpi_epyc_job_12146.out "/>
    <s v="scale_mpi_epyc_epyc005_2023-06-13_08-16-52.csv "/>
    <s v="e1 10000 100 100000 1 46"/>
    <n v="5.6974494285714288"/>
    <n v="0.17136720598541968"/>
    <n v="5.354715016600589"/>
    <n v="6.0401838405422685"/>
    <x v="0"/>
  </r>
  <r>
    <x v="4"/>
    <x v="0"/>
    <n v="100"/>
    <x v="2"/>
    <x v="44"/>
    <n v="1"/>
    <n v="5.6205439999999998"/>
    <n v="0.16125900000000001"/>
    <n v="2.572247"/>
    <n v="5.8459999999999998E-2"/>
    <s v="1"/>
    <s v="scale_mpi_epyc_job_12335.out "/>
    <s v="scale_mpi_epyc_epyc001.orfeo.hpc_2023-06-14_12-28-13.csv "/>
    <s v="e1 10000 100 100000 1 45"/>
    <n v="5.7405707857142847"/>
    <n v="0.12330791384416398"/>
    <n v="5.4939549580259568"/>
    <n v="5.9871866134026126"/>
    <x v="0"/>
  </r>
  <r>
    <x v="4"/>
    <x v="0"/>
    <n v="100"/>
    <x v="2"/>
    <x v="44"/>
    <n v="1"/>
    <n v="5.6196529999999996"/>
    <n v="0.180365"/>
    <n v="2.3114910000000002"/>
    <n v="5.2533999999999997E-2"/>
    <s v="5"/>
    <s v="scale_mpi_epyc_job_12146.out "/>
    <s v="scale_mpi_epyc_epyc005_2023-06-13_08-16-52.csv "/>
    <s v="e1 10000 100 100000 1 45"/>
    <n v="5.7405707857142847"/>
    <n v="0.12330791384416398"/>
    <n v="5.4939549580259568"/>
    <n v="5.9871866134026126"/>
    <x v="0"/>
  </r>
  <r>
    <x v="4"/>
    <x v="0"/>
    <n v="100"/>
    <x v="2"/>
    <x v="50"/>
    <n v="1"/>
    <n v="5.6187389999999997"/>
    <n v="0.15812999999999999"/>
    <n v="2.4194650000000002"/>
    <n v="4.8389000000000001E-2"/>
    <s v="5"/>
    <s v="scale_mpi_epyc_job_12146.out "/>
    <s v="scale_mpi_epyc_epyc005_2023-06-13_08-16-52.csv "/>
    <s v="e1 10000 100 100000 1 51"/>
    <n v="5.5038507857142864"/>
    <n v="0.16882503840287788"/>
    <n v="5.1662007089085309"/>
    <n v="5.841500862520042"/>
    <x v="0"/>
  </r>
  <r>
    <x v="3"/>
    <x v="0"/>
    <n v="100"/>
    <x v="2"/>
    <x v="62"/>
    <n v="1"/>
    <n v="5.6165029999999998"/>
    <n v="0.16839599999999999"/>
    <n v="3.8993169999999999"/>
    <n v="6.2892000000000003E-2"/>
    <s v="1"/>
    <s v="scale_mpi_epyc_job_12337.out "/>
    <s v="scale_mpi_epyc_epyc001.orfeo.hpc_2023-06-14_12-46-36.csv "/>
    <s v="e3 10000 100 100000 1 63"/>
    <n v="5.6910597857142857"/>
    <n v="0.14191181359775193"/>
    <n v="5.4072361585187823"/>
    <n v="5.9748834129097892"/>
    <x v="0"/>
  </r>
  <r>
    <x v="4"/>
    <x v="0"/>
    <n v="100"/>
    <x v="2"/>
    <x v="47"/>
    <n v="1"/>
    <n v="5.6129819999999997"/>
    <n v="0.15324399999999999"/>
    <n v="2.160838"/>
    <n v="4.5975000000000002E-2"/>
    <s v="5"/>
    <s v="scale_mpi_epyc_job_12146.out "/>
    <s v="scale_mpi_epyc_epyc005_2023-06-13_08-16-52.csv "/>
    <s v="e1 10000 100 100000 1 48"/>
    <n v="5.6202827142857137"/>
    <n v="0.17283132587560757"/>
    <n v="5.274620062534499"/>
    <n v="5.9659453660369284"/>
    <x v="0"/>
  </r>
  <r>
    <x v="3"/>
    <x v="0"/>
    <n v="100"/>
    <x v="2"/>
    <x v="63"/>
    <n v="1"/>
    <n v="5.6127739999999999"/>
    <n v="0.28827799999999998"/>
    <n v="10.635894"/>
    <n v="0.168824"/>
    <s v="1"/>
    <s v="scale_mpi_epyc_job_12337.out "/>
    <s v="scale_mpi_epyc_epyc001.orfeo.hpc_2023-06-14_12-46-36.csv "/>
    <s v="e3 10000 100 100000 1 64"/>
    <n v="5.743559357142856"/>
    <n v="0.16344440743335012"/>
    <n v="5.4166705422761554"/>
    <n v="6.0704481720095567"/>
    <x v="0"/>
  </r>
  <r>
    <x v="4"/>
    <x v="0"/>
    <n v="100"/>
    <x v="2"/>
    <x v="47"/>
    <n v="1"/>
    <n v="5.609464"/>
    <n v="0.24407999999999999"/>
    <n v="5.8279699999999997"/>
    <n v="0.123999"/>
    <s v="6"/>
    <s v="scale_mpi_epyc_job_12129.out "/>
    <s v="scale_mpi_epyc_epyc006_2023-06-13_02-01-02.csv "/>
    <s v="e1 10000 100 100000 1 48"/>
    <n v="5.6202827142857137"/>
    <n v="0.17283132587560757"/>
    <n v="5.274620062534499"/>
    <n v="5.9659453660369284"/>
    <x v="0"/>
  </r>
  <r>
    <x v="4"/>
    <x v="0"/>
    <n v="100"/>
    <x v="2"/>
    <x v="52"/>
    <n v="1"/>
    <n v="5.6047250000000002"/>
    <n v="0.20169899999999999"/>
    <n v="3.9894449999999999"/>
    <n v="7.6719999999999997E-2"/>
    <s v="6"/>
    <s v="scale_mpi_epyc_job_12129.out "/>
    <s v="scale_mpi_epyc_epyc006_2023-06-13_02-01-02.csv "/>
    <s v="e1 10000 100 100000 1 53"/>
    <n v="5.3329474285714289"/>
    <n v="0.20773171298359999"/>
    <n v="4.9174840026042288"/>
    <n v="5.748410854538629"/>
    <x v="0"/>
  </r>
  <r>
    <x v="4"/>
    <x v="0"/>
    <n v="100"/>
    <x v="2"/>
    <x v="56"/>
    <n v="1"/>
    <n v="5.6042899999999998"/>
    <n v="0.234374"/>
    <n v="4.1919940000000002"/>
    <n v="7.4857000000000007E-2"/>
    <s v="6"/>
    <s v="scale_mpi_epyc_job_12129.out "/>
    <s v="scale_mpi_epyc_epyc006_2023-06-13_02-01-02.csv "/>
    <s v="e1 10000 100 100000 1 57"/>
    <n v="5.1921095714285723"/>
    <n v="0.23836910848174073"/>
    <n v="4.7153713544650913"/>
    <n v="5.6688477883920534"/>
    <x v="0"/>
  </r>
  <r>
    <x v="3"/>
    <x v="0"/>
    <n v="100"/>
    <x v="2"/>
    <x v="61"/>
    <n v="1"/>
    <n v="5.6040999999999999"/>
    <n v="0.165406"/>
    <n v="3.8653789999999999"/>
    <n v="6.3367000000000007E-2"/>
    <s v="2"/>
    <s v="scale_mpi_epyc_job_12148.out "/>
    <s v="scale_mpi_epyc_epyc002_2023-06-13_08-39-43.csv "/>
    <s v="e3 10000 100 100000 1 62"/>
    <n v="5.7916944285714296"/>
    <n v="0.1908286425358926"/>
    <n v="5.4100371434996442"/>
    <n v="6.173351713643215"/>
    <x v="0"/>
  </r>
  <r>
    <x v="4"/>
    <x v="0"/>
    <n v="100"/>
    <x v="2"/>
    <x v="45"/>
    <n v="1"/>
    <n v="5.6009609999999999"/>
    <n v="0.16034200000000001"/>
    <n v="2.1892230000000001"/>
    <n v="4.8648999999999998E-2"/>
    <s v="8"/>
    <s v="scale_mpi_epyc_job_12327.out "/>
    <s v="scale_mpi_epyc_epyc008_2023-06-14_10-04-01.csv "/>
    <s v="e1 10000 100 100000 1 46"/>
    <n v="5.6974494285714288"/>
    <n v="0.17136720598541968"/>
    <n v="5.354715016600589"/>
    <n v="6.0401838405422685"/>
    <x v="0"/>
  </r>
  <r>
    <x v="4"/>
    <x v="0"/>
    <n v="100"/>
    <x v="2"/>
    <x v="53"/>
    <n v="1"/>
    <n v="5.6007420000000003"/>
    <n v="0.67706299999999997"/>
    <n v="16.322071999999999"/>
    <n v="0.30796400000000002"/>
    <s v="6"/>
    <s v="scale_mpi_epyc_job_12129.out "/>
    <s v="scale_mpi_epyc_epyc006_2023-06-13_02-01-02.csv "/>
    <s v="e1 10000 100 100000 1 54"/>
    <n v="5.2586892857142855"/>
    <n v="0.20898619708195371"/>
    <n v="4.840716891550378"/>
    <n v="5.676661679878193"/>
    <x v="0"/>
  </r>
  <r>
    <x v="3"/>
    <x v="0"/>
    <n v="100"/>
    <x v="2"/>
    <x v="61"/>
    <n v="1"/>
    <n v="5.5991679999999997"/>
    <n v="0.169902"/>
    <n v="4.2305070000000002"/>
    <n v="6.9352999999999998E-2"/>
    <s v="1"/>
    <s v="scale_mpi_epyc_job_12333.out "/>
    <s v="scale_mpi_epyc_epyc001.orfeo.hpc_2023-06-14_12-04-14.csv "/>
    <s v="e3 10000 100 100000 1 62"/>
    <n v="5.7916944285714296"/>
    <n v="0.1908286425358926"/>
    <n v="5.4100371434996442"/>
    <n v="6.173351713643215"/>
    <x v="0"/>
  </r>
  <r>
    <x v="4"/>
    <x v="0"/>
    <n v="100"/>
    <x v="2"/>
    <x v="48"/>
    <n v="1"/>
    <n v="5.598471"/>
    <n v="0.187197"/>
    <n v="2.962056"/>
    <n v="6.1710000000000001E-2"/>
    <s v="5"/>
    <s v="scale_mpi_epyc_job_12146.out "/>
    <s v="scale_mpi_epyc_epyc005_2023-06-13_08-16-52.csv "/>
    <s v="e1 10000 100 100000 1 49"/>
    <n v="5.6602169285714288"/>
    <n v="0.52822841332520587"/>
    <n v="4.6037601019210168"/>
    <n v="6.7166737552218407"/>
    <x v="0"/>
  </r>
  <r>
    <x v="3"/>
    <x v="0"/>
    <n v="100"/>
    <x v="2"/>
    <x v="63"/>
    <n v="1"/>
    <n v="5.5942309999999997"/>
    <n v="0.17941199999999999"/>
    <n v="4.5599400000000001"/>
    <n v="7.238E-2"/>
    <s v="4"/>
    <s v="scale_mpi_epyc_job_12254.out "/>
    <s v="scale_mpi_epyc_epyc004_2023-06-13_16-57-59.csv "/>
    <s v="e3 10000 100 100000 1 64"/>
    <n v="5.743559357142856"/>
    <n v="0.16344440743335012"/>
    <n v="5.4166705422761554"/>
    <n v="6.0704481720095567"/>
    <x v="0"/>
  </r>
  <r>
    <x v="4"/>
    <x v="0"/>
    <n v="100"/>
    <x v="2"/>
    <x v="50"/>
    <n v="1"/>
    <n v="5.5881889999999999"/>
    <n v="0.193107"/>
    <n v="2.9210590000000001"/>
    <n v="5.8421000000000001E-2"/>
    <s v="6"/>
    <s v="scale_mpi_epyc_job_12180.out "/>
    <s v="scale_mpi_epyc_epyc006_2023-06-13_10-24-13.csv "/>
    <s v="e1 10000 100 100000 1 51"/>
    <n v="5.5038507857142864"/>
    <n v="0.16882503840287788"/>
    <n v="5.1662007089085309"/>
    <n v="5.841500862520042"/>
    <x v="0"/>
  </r>
  <r>
    <x v="4"/>
    <x v="0"/>
    <n v="100"/>
    <x v="2"/>
    <x v="53"/>
    <n v="1"/>
    <n v="5.5856659999999998"/>
    <n v="0.193104"/>
    <n v="2.8383880000000001"/>
    <n v="5.3553999999999997E-2"/>
    <s v="2"/>
    <s v="scale_mpi_epyc_job_12253.out "/>
    <s v="scale_mpi_epyc_epyc002_2023-06-13_16-49-58.csv "/>
    <s v="e1 10000 100 100000 1 54"/>
    <n v="5.2586892857142855"/>
    <n v="0.20898619708195371"/>
    <n v="4.840716891550378"/>
    <n v="5.676661679878193"/>
    <x v="0"/>
  </r>
  <r>
    <x v="4"/>
    <x v="0"/>
    <n v="100"/>
    <x v="2"/>
    <x v="49"/>
    <n v="1"/>
    <n v="5.5851050000000004"/>
    <n v="0.19031400000000001"/>
    <n v="2.8609420000000001"/>
    <n v="5.8387000000000001E-2"/>
    <s v="5"/>
    <s v="scale_mpi_epyc_job_12146.out "/>
    <s v="scale_mpi_epyc_epyc005_2023-06-13_08-16-52.csv "/>
    <s v="e1 10000 100 100000 1 50"/>
    <n v="5.3896227142857152"/>
    <n v="0.24369891145759978"/>
    <n v="4.9022248913705155"/>
    <n v="5.8770205372009148"/>
    <x v="0"/>
  </r>
  <r>
    <x v="3"/>
    <x v="0"/>
    <n v="100"/>
    <x v="2"/>
    <x v="62"/>
    <n v="1"/>
    <n v="5.5850590000000002"/>
    <n v="0.16673399999999999"/>
    <n v="3.9507089999999998"/>
    <n v="6.3721E-2"/>
    <s v="2"/>
    <s v="scale_mpi_epyc_job_12148.out "/>
    <s v="scale_mpi_epyc_epyc002_2023-06-13_08-39-43.csv "/>
    <s v="e3 10000 100 100000 1 63"/>
    <n v="5.6910597857142857"/>
    <n v="0.14191181359775193"/>
    <n v="5.4072361585187823"/>
    <n v="5.9748834129097892"/>
    <x v="0"/>
  </r>
  <r>
    <x v="3"/>
    <x v="0"/>
    <n v="100"/>
    <x v="2"/>
    <x v="28"/>
    <n v="1"/>
    <n v="10.424125999999999"/>
    <n v="0.147815"/>
    <n v="1.2929029999999999"/>
    <n v="4.6175000000000001E-2"/>
    <s v="4"/>
    <s v="scale_mpi_epyc_job_12531.out "/>
    <s v="scale_mpi_epyc_epyc004_2023-06-15_02-14-13.csv "/>
    <s v="e3 10000 100 100000 1 29"/>
    <n v="9.939610807692306"/>
    <n v="0.15886318359304263"/>
    <n v="9.6218844405062214"/>
    <n v="10.257337174878391"/>
    <x v="1"/>
  </r>
  <r>
    <x v="3"/>
    <x v="0"/>
    <n v="100"/>
    <x v="2"/>
    <x v="61"/>
    <n v="1"/>
    <n v="5.5849200000000003"/>
    <n v="0.168569"/>
    <n v="3.8994040000000001"/>
    <n v="6.3924999999999996E-2"/>
    <s v="2"/>
    <s v="scale_mpi_epyc_job_12148.out "/>
    <s v="scale_mpi_epyc_epyc002_2023-06-13_08-39-43.csv "/>
    <s v="e3 10000 100 100000 1 62"/>
    <n v="5.7916944285714296"/>
    <n v="0.1908286425358926"/>
    <n v="5.4100371434996442"/>
    <n v="6.173351713643215"/>
    <x v="0"/>
  </r>
  <r>
    <x v="4"/>
    <x v="0"/>
    <n v="100"/>
    <x v="2"/>
    <x v="51"/>
    <n v="1"/>
    <n v="5.5831499999999998"/>
    <n v="0.203376"/>
    <n v="3.1817530000000001"/>
    <n v="6.2386999999999998E-2"/>
    <s v="1"/>
    <s v="scale_mpi_epyc_job_12335.out "/>
    <s v="scale_mpi_epyc_epyc001.orfeo.hpc_2023-06-14_12-28-13.csv "/>
    <s v="e1 10000 100 100000 1 52"/>
    <n v="5.603528571428571"/>
    <n v="0.62637595788389389"/>
    <n v="4.3507766556607832"/>
    <n v="6.8562804871963587"/>
    <x v="0"/>
  </r>
  <r>
    <x v="4"/>
    <x v="0"/>
    <n v="100"/>
    <x v="2"/>
    <x v="48"/>
    <n v="1"/>
    <n v="5.5792999999999999"/>
    <n v="0.17326900000000001"/>
    <n v="2.973271"/>
    <n v="6.1942999999999998E-2"/>
    <s v="5"/>
    <s v="scale_mpi_epyc_job_12331.out "/>
    <s v="scale_mpi_epyc_epyc005_2023-06-14_10-28-05.csv "/>
    <s v="e1 10000 100 100000 1 49"/>
    <n v="5.6602169285714288"/>
    <n v="0.52822841332520587"/>
    <n v="4.6037601019210168"/>
    <n v="6.7166737552218407"/>
    <x v="0"/>
  </r>
  <r>
    <x v="4"/>
    <x v="0"/>
    <n v="100"/>
    <x v="2"/>
    <x v="45"/>
    <n v="1"/>
    <n v="5.5720140000000002"/>
    <n v="0.16672200000000001"/>
    <n v="2.5923289999999999"/>
    <n v="5.7606999999999998E-2"/>
    <s v="5"/>
    <s v="scale_mpi_epyc_job_12146.out "/>
    <s v="scale_mpi_epyc_epyc005_2023-06-13_08-16-52.csv "/>
    <s v="e1 10000 100 100000 1 46"/>
    <n v="5.6974494285714288"/>
    <n v="0.17136720598541968"/>
    <n v="5.354715016600589"/>
    <n v="6.0401838405422685"/>
    <x v="0"/>
  </r>
  <r>
    <x v="3"/>
    <x v="0"/>
    <n v="100"/>
    <x v="2"/>
    <x v="62"/>
    <n v="1"/>
    <n v="5.570532"/>
    <n v="0.16827900000000001"/>
    <n v="3.761676"/>
    <n v="6.0671999999999997E-2"/>
    <s v="2"/>
    <s v="scale_mpi_epyc_job_12148.out "/>
    <s v="scale_mpi_epyc_epyc002_2023-06-13_08-39-43.csv "/>
    <s v="e3 10000 100 100000 1 63"/>
    <n v="5.6910597857142857"/>
    <n v="0.14191181359775193"/>
    <n v="5.4072361585187823"/>
    <n v="5.9748834129097892"/>
    <x v="0"/>
  </r>
  <r>
    <x v="3"/>
    <x v="0"/>
    <n v="100"/>
    <x v="2"/>
    <x v="62"/>
    <n v="1"/>
    <n v="5.5679790000000002"/>
    <n v="0.16329299999999999"/>
    <n v="3.7773680000000001"/>
    <n v="6.0925E-2"/>
    <s v="2"/>
    <s v="scale_mpi_epyc_job_12148.out "/>
    <s v="scale_mpi_epyc_epyc002_2023-06-13_08-39-43.csv "/>
    <s v="e3 10000 100 100000 1 63"/>
    <n v="5.6910597857142857"/>
    <n v="0.14191181359775193"/>
    <n v="5.4072361585187823"/>
    <n v="5.9748834129097892"/>
    <x v="0"/>
  </r>
  <r>
    <x v="4"/>
    <x v="0"/>
    <n v="100"/>
    <x v="2"/>
    <x v="54"/>
    <n v="1"/>
    <n v="5.5666789999999997"/>
    <n v="0.217057"/>
    <n v="3.4876800000000001"/>
    <n v="6.4587000000000006E-2"/>
    <s v="6"/>
    <s v="scale_mpi_epyc_job_12129.out "/>
    <s v="scale_mpi_epyc_epyc006_2023-06-13_02-01-02.csv "/>
    <s v="e1 10000 100 100000 1 55"/>
    <n v="5.2850632857142852"/>
    <n v="0.17879339499084887"/>
    <n v="4.9274764957325878"/>
    <n v="5.6426500756959825"/>
    <x v="0"/>
  </r>
  <r>
    <x v="3"/>
    <x v="0"/>
    <n v="100"/>
    <x v="2"/>
    <x v="62"/>
    <n v="1"/>
    <n v="5.5646310000000003"/>
    <n v="0.174787"/>
    <n v="4.3979889999999999"/>
    <n v="7.0934999999999998E-2"/>
    <s v="2"/>
    <s v="scale_mpi_epyc_job_12148.out "/>
    <s v="scale_mpi_epyc_epyc002_2023-06-13_08-39-43.csv "/>
    <s v="e3 10000 100 100000 1 63"/>
    <n v="5.6910597857142857"/>
    <n v="0.14191181359775193"/>
    <n v="5.4072361585187823"/>
    <n v="5.9748834129097892"/>
    <x v="0"/>
  </r>
  <r>
    <x v="4"/>
    <x v="0"/>
    <n v="100"/>
    <x v="2"/>
    <x v="46"/>
    <n v="1"/>
    <n v="5.5625159999999996"/>
    <n v="0.17502599999999999"/>
    <n v="2.9442080000000002"/>
    <n v="6.4005000000000006E-2"/>
    <s v="2"/>
    <s v="scale_mpi_epyc_job_12253.out "/>
    <s v="scale_mpi_epyc_epyc002_2023-06-13_16-49-58.csv "/>
    <s v="e1 10000 100 100000 1 47"/>
    <n v="5.5774134285714272"/>
    <n v="0.30237169277580861"/>
    <n v="4.9726700430198099"/>
    <n v="6.1821568141230445"/>
    <x v="0"/>
  </r>
  <r>
    <x v="4"/>
    <x v="0"/>
    <n v="100"/>
    <x v="2"/>
    <x v="50"/>
    <n v="1"/>
    <n v="5.5611560000000004"/>
    <n v="0.19645199999999999"/>
    <n v="2.888576"/>
    <n v="5.7771999999999997E-2"/>
    <s v="2"/>
    <s v="scale_mpi_epyc_job_12253.out "/>
    <s v="scale_mpi_epyc_epyc002_2023-06-13_16-49-58.csv "/>
    <s v="e1 10000 100 100000 1 51"/>
    <n v="5.5038507857142864"/>
    <n v="0.16882503840287788"/>
    <n v="5.1662007089085309"/>
    <n v="5.841500862520042"/>
    <x v="0"/>
  </r>
  <r>
    <x v="3"/>
    <x v="0"/>
    <n v="100"/>
    <x v="2"/>
    <x v="17"/>
    <n v="1"/>
    <n v="15.357428000000001"/>
    <n v="0.12979599999999999"/>
    <n v="0.68209500000000001"/>
    <n v="4.0122999999999999E-2"/>
    <s v="4"/>
    <s v="scale_mpi_epyc_job_12531.out "/>
    <s v="scale_mpi_epyc_epyc004_2023-06-15_02-14-13.csv "/>
    <s v="e3 10000 100 100000 1 18"/>
    <n v="14.982954076923072"/>
    <n v="0.12400510884541101"/>
    <n v="14.734943859232249"/>
    <n v="15.230964294613894"/>
    <x v="1"/>
  </r>
  <r>
    <x v="3"/>
    <x v="0"/>
    <n v="100"/>
    <x v="2"/>
    <x v="63"/>
    <n v="1"/>
    <n v="5.5530080000000002"/>
    <n v="0.27291300000000002"/>
    <n v="8.730874"/>
    <n v="0.13858500000000001"/>
    <s v="5"/>
    <s v="scale_mpi_epyc_job_12329.out "/>
    <s v="scale_mpi_epyc_epyc005_2023-06-14_10-04-14.csv "/>
    <s v="e3 10000 100 100000 1 64"/>
    <n v="5.743559357142856"/>
    <n v="0.16344440743335012"/>
    <n v="5.4166705422761554"/>
    <n v="6.0704481720095567"/>
    <x v="0"/>
  </r>
  <r>
    <x v="3"/>
    <x v="0"/>
    <n v="100"/>
    <x v="2"/>
    <x v="15"/>
    <n v="1"/>
    <n v="17.069759999999999"/>
    <n v="0.14882200000000001"/>
    <n v="0.61753199999999997"/>
    <n v="4.1168999999999997E-2"/>
    <s v="4"/>
    <s v="scale_mpi_epyc_job_12531.out "/>
    <s v="scale_mpi_epyc_epyc004_2023-06-15_02-14-13.csv "/>
    <s v="e3 10000 100 100000 1 16"/>
    <n v="16.738324000000006"/>
    <n v="0.11969766042205132"/>
    <n v="16.498928679155902"/>
    <n v="16.977719320844109"/>
    <x v="1"/>
  </r>
  <r>
    <x v="4"/>
    <x v="0"/>
    <n v="100"/>
    <x v="2"/>
    <x v="48"/>
    <n v="1"/>
    <n v="5.5502969999999996"/>
    <n v="0.15672900000000001"/>
    <n v="2.5531459999999999"/>
    <n v="5.3191000000000002E-2"/>
    <s v="6"/>
    <s v="scale_mpi_epyc_job_12129.out "/>
    <s v="scale_mpi_epyc_epyc006_2023-06-13_02-01-02.csv "/>
    <s v="e1 10000 100 100000 1 49"/>
    <n v="5.6602169285714288"/>
    <n v="0.52822841332520587"/>
    <n v="4.6037601019210168"/>
    <n v="6.7166737552218407"/>
    <x v="0"/>
  </r>
  <r>
    <x v="4"/>
    <x v="0"/>
    <n v="100"/>
    <x v="2"/>
    <x v="50"/>
    <n v="1"/>
    <n v="5.5502690000000001"/>
    <n v="0.26539400000000002"/>
    <n v="6.8663319999999999"/>
    <n v="0.137327"/>
    <s v="6"/>
    <s v="scale_mpi_epyc_job_12129.out "/>
    <s v="scale_mpi_epyc_epyc006_2023-06-13_02-01-02.csv "/>
    <s v="e1 10000 100 100000 1 51"/>
    <n v="5.5038507857142864"/>
    <n v="0.16882503840287788"/>
    <n v="5.1662007089085309"/>
    <n v="5.841500862520042"/>
    <x v="0"/>
  </r>
  <r>
    <x v="4"/>
    <x v="0"/>
    <n v="100"/>
    <x v="2"/>
    <x v="50"/>
    <n v="1"/>
    <n v="5.5457510000000001"/>
    <n v="0.177176"/>
    <n v="2.483298"/>
    <n v="4.9666000000000002E-2"/>
    <s v="5"/>
    <s v="scale_mpi_epyc_job_12146.out "/>
    <s v="scale_mpi_epyc_epyc005_2023-06-13_08-16-52.csv "/>
    <s v="e1 10000 100 100000 1 51"/>
    <n v="5.5038507857142864"/>
    <n v="0.16882503840287788"/>
    <n v="5.1662007089085309"/>
    <n v="5.841500862520042"/>
    <x v="0"/>
  </r>
  <r>
    <x v="4"/>
    <x v="0"/>
    <n v="100"/>
    <x v="2"/>
    <x v="48"/>
    <n v="1"/>
    <n v="5.5455550000000002"/>
    <n v="0.19955600000000001"/>
    <n v="3.0247570000000001"/>
    <n v="6.3016000000000003E-2"/>
    <s v="6"/>
    <s v="scale_mpi_epyc_job_12129.out "/>
    <s v="scale_mpi_epyc_epyc006_2023-06-13_02-01-02.csv "/>
    <s v="e1 10000 100 100000 1 49"/>
    <n v="5.6602169285714288"/>
    <n v="0.52822841332520587"/>
    <n v="4.6037601019210168"/>
    <n v="6.7166737552218407"/>
    <x v="0"/>
  </r>
  <r>
    <x v="4"/>
    <x v="0"/>
    <n v="100"/>
    <x v="2"/>
    <x v="46"/>
    <n v="1"/>
    <n v="5.544327"/>
    <n v="0.176676"/>
    <n v="3.0127250000000001"/>
    <n v="6.5493999999999997E-2"/>
    <s v="5"/>
    <s v="scale_mpi_epyc_job_12146.out "/>
    <s v="scale_mpi_epyc_epyc005_2023-06-13_08-16-52.csv "/>
    <s v="e1 10000 100 100000 1 47"/>
    <n v="5.5774134285714272"/>
    <n v="0.30237169277580861"/>
    <n v="4.9726700430198099"/>
    <n v="6.1821568141230445"/>
    <x v="0"/>
  </r>
  <r>
    <x v="4"/>
    <x v="0"/>
    <n v="100"/>
    <x v="2"/>
    <x v="47"/>
    <n v="1"/>
    <n v="5.5394170000000003"/>
    <n v="0.16572600000000001"/>
    <n v="2.9777140000000002"/>
    <n v="6.3355999999999996E-2"/>
    <s v="1"/>
    <s v="scale_mpi_epyc_job_12335.out "/>
    <s v="scale_mpi_epyc_epyc001.orfeo.hpc_2023-06-14_12-28-13.csv "/>
    <s v="e1 10000 100 100000 1 48"/>
    <n v="5.6202827142857137"/>
    <n v="0.17283132587560757"/>
    <n v="5.274620062534499"/>
    <n v="5.9659453660369284"/>
    <x v="0"/>
  </r>
  <r>
    <x v="4"/>
    <x v="0"/>
    <n v="100"/>
    <x v="2"/>
    <x v="45"/>
    <n v="1"/>
    <n v="5.5344629999999997"/>
    <n v="0.161965"/>
    <n v="2.7493979999999998"/>
    <n v="6.1098E-2"/>
    <s v="1"/>
    <s v="scale_mpi_epyc_job_12335.out "/>
    <s v="scale_mpi_epyc_epyc001.orfeo.hpc_2023-06-14_12-28-13.csv "/>
    <s v="e1 10000 100 100000 1 46"/>
    <n v="5.6974494285714288"/>
    <n v="0.17136720598541968"/>
    <n v="5.354715016600589"/>
    <n v="6.0401838405422685"/>
    <x v="0"/>
  </r>
  <r>
    <x v="4"/>
    <x v="0"/>
    <n v="100"/>
    <x v="2"/>
    <x v="54"/>
    <n v="1"/>
    <n v="5.5302420000000003"/>
    <n v="0.23304"/>
    <n v="3.2020490000000001"/>
    <n v="5.9297000000000002E-2"/>
    <s v="6"/>
    <s v="scale_mpi_epyc_job_12129.out "/>
    <s v="scale_mpi_epyc_epyc006_2023-06-13_02-01-02.csv "/>
    <s v="e1 10000 100 100000 1 55"/>
    <n v="5.2850632857142852"/>
    <n v="0.17879339499084887"/>
    <n v="4.9274764957325878"/>
    <n v="5.6426500756959825"/>
    <x v="0"/>
  </r>
  <r>
    <x v="4"/>
    <x v="0"/>
    <n v="100"/>
    <x v="2"/>
    <x v="42"/>
    <n v="1"/>
    <n v="5.5301850000000004"/>
    <n v="0.156058"/>
    <n v="2.2050399999999999"/>
    <n v="5.2500999999999999E-2"/>
    <s v="1"/>
    <s v="scale_mpi_epyc_job_12335.out "/>
    <s v="scale_mpi_epyc_epyc001.orfeo.hpc_2023-06-14_12-28-13.csv "/>
    <s v="e1 10000 100 100000 1 43"/>
    <n v="5.9336382142857147"/>
    <n v="0.61423799104629628"/>
    <n v="4.7051622321931221"/>
    <n v="7.1621141963783073"/>
    <x v="0"/>
  </r>
  <r>
    <x v="3"/>
    <x v="0"/>
    <n v="100"/>
    <x v="2"/>
    <x v="62"/>
    <n v="1"/>
    <n v="5.5272319999999997"/>
    <n v="0.17311599999999999"/>
    <n v="3.8916629999999999"/>
    <n v="6.2769000000000005E-2"/>
    <s v="5"/>
    <s v="scale_mpi_epyc_job_12329.out "/>
    <s v="scale_mpi_epyc_epyc005_2023-06-14_10-04-14.csv "/>
    <s v="e3 10000 100 100000 1 63"/>
    <n v="5.6910597857142857"/>
    <n v="0.14191181359775193"/>
    <n v="5.4072361585187823"/>
    <n v="5.9748834129097892"/>
    <x v="0"/>
  </r>
  <r>
    <x v="4"/>
    <x v="0"/>
    <n v="100"/>
    <x v="2"/>
    <x v="50"/>
    <n v="1"/>
    <n v="5.5157340000000001"/>
    <n v="0.44391000000000003"/>
    <n v="6.7198130000000003"/>
    <n v="0.13439599999999999"/>
    <s v="6"/>
    <s v="scale_mpi_epyc_job_12129.out "/>
    <s v="scale_mpi_epyc_epyc006_2023-06-13_02-01-02.csv "/>
    <s v="e1 10000 100 100000 1 51"/>
    <n v="5.5038507857142864"/>
    <n v="0.16882503840287788"/>
    <n v="5.1662007089085309"/>
    <n v="5.841500862520042"/>
    <x v="0"/>
  </r>
  <r>
    <x v="4"/>
    <x v="0"/>
    <n v="100"/>
    <x v="2"/>
    <x v="46"/>
    <n v="1"/>
    <n v="5.5144580000000003"/>
    <n v="0.19101599999999999"/>
    <n v="3.4846430000000002"/>
    <n v="7.5753000000000001E-2"/>
    <s v="5"/>
    <s v="scale_mpi_epyc_job_12146.out "/>
    <s v="scale_mpi_epyc_epyc005_2023-06-13_08-16-52.csv "/>
    <s v="e1 10000 100 100000 1 47"/>
    <n v="5.5774134285714272"/>
    <n v="0.30237169277580861"/>
    <n v="4.9726700430198099"/>
    <n v="6.1821568141230445"/>
    <x v="0"/>
  </r>
  <r>
    <x v="4"/>
    <x v="0"/>
    <n v="100"/>
    <x v="2"/>
    <x v="42"/>
    <n v="1"/>
    <n v="5.5135129999999997"/>
    <n v="0.140435"/>
    <n v="1.9371940000000001"/>
    <n v="4.6123999999999998E-2"/>
    <s v="2"/>
    <s v="scale_mpi_epyc_job_12253.out "/>
    <s v="scale_mpi_epyc_epyc002_2023-06-13_16-49-58.csv "/>
    <s v="e1 10000 100 100000 1 43"/>
    <n v="5.9336382142857147"/>
    <n v="0.61423799104629628"/>
    <n v="4.7051622321931221"/>
    <n v="7.1621141963783073"/>
    <x v="0"/>
  </r>
  <r>
    <x v="4"/>
    <x v="0"/>
    <n v="100"/>
    <x v="2"/>
    <x v="46"/>
    <n v="1"/>
    <n v="5.5119189999999998"/>
    <n v="0.16428400000000001"/>
    <n v="2.3525559999999999"/>
    <n v="5.1143000000000001E-2"/>
    <s v="6"/>
    <s v="scale_mpi_epyc_job_12180.out "/>
    <s v="scale_mpi_epyc_epyc006_2023-06-13_10-24-13.csv "/>
    <s v="e1 10000 100 100000 1 47"/>
    <n v="5.5774134285714272"/>
    <n v="0.30237169277580861"/>
    <n v="4.9726700430198099"/>
    <n v="6.1821568141230445"/>
    <x v="0"/>
  </r>
  <r>
    <x v="3"/>
    <x v="0"/>
    <n v="100"/>
    <x v="2"/>
    <x v="0"/>
    <n v="1"/>
    <n v="258.06687299999999"/>
    <n v="0.208479"/>
    <n v="0"/>
    <n v="0"/>
    <s v="4"/>
    <s v="scale_mpi_epyc_job_12531.out "/>
    <s v="scale_mpi_epyc_epyc004_2023-06-15_02-14-13.csv "/>
    <s v="e3 10000 100 100000 1 1"/>
    <n v="257.38653288461535"/>
    <n v="0.32949614951006057"/>
    <n v="256.72754058559525"/>
    <n v="258.04552518363545"/>
    <x v="1"/>
  </r>
  <r>
    <x v="4"/>
    <x v="0"/>
    <n v="100"/>
    <x v="2"/>
    <x v="46"/>
    <n v="1"/>
    <n v="5.5096239999999996"/>
    <n v="0.16335"/>
    <n v="2.2275939999999999"/>
    <n v="4.8425999999999997E-2"/>
    <s v="1"/>
    <s v="scale_mpi_epyc_job_12335.out "/>
    <s v="scale_mpi_epyc_epyc001.orfeo.hpc_2023-06-14_12-28-13.csv "/>
    <s v="e1 10000 100 100000 1 47"/>
    <n v="5.5774134285714272"/>
    <n v="0.30237169277580861"/>
    <n v="4.9726700430198099"/>
    <n v="6.1821568141230445"/>
    <x v="0"/>
  </r>
  <r>
    <x v="4"/>
    <x v="0"/>
    <n v="100"/>
    <x v="2"/>
    <x v="53"/>
    <n v="1"/>
    <n v="5.5080879999999999"/>
    <n v="0.51576900000000003"/>
    <n v="19.601724999999998"/>
    <n v="0.36984400000000001"/>
    <s v="6"/>
    <s v="scale_mpi_epyc_job_12129.out "/>
    <s v="scale_mpi_epyc_epyc006_2023-06-13_02-01-02.csv "/>
    <s v="e1 10000 100 100000 1 54"/>
    <n v="5.2586892857142855"/>
    <n v="0.20898619708195371"/>
    <n v="4.840716891550378"/>
    <n v="5.676661679878193"/>
    <x v="0"/>
  </r>
  <r>
    <x v="3"/>
    <x v="0"/>
    <n v="100"/>
    <x v="2"/>
    <x v="29"/>
    <n v="1"/>
    <n v="10.149440999999999"/>
    <n v="0.14192399999999999"/>
    <n v="1.4081969999999999"/>
    <n v="4.8558999999999998E-2"/>
    <s v="4"/>
    <s v="scale_mpi_epyc_job_12531.out "/>
    <s v="scale_mpi_epyc_epyc004_2023-06-15_02-14-13.csv "/>
    <s v="e3 10000 100 100000 1 30"/>
    <n v="9.6491385769230789"/>
    <n v="0.18890941286006302"/>
    <n v="9.2713197512029524"/>
    <n v="10.026957402643205"/>
    <x v="1"/>
  </r>
  <r>
    <x v="4"/>
    <x v="0"/>
    <n v="100"/>
    <x v="2"/>
    <x v="47"/>
    <n v="1"/>
    <n v="5.5059319999999996"/>
    <n v="0.19161600000000001"/>
    <n v="2.8127900000000001"/>
    <n v="5.9846999999999997E-2"/>
    <s v="6"/>
    <s v="scale_mpi_epyc_job_12180.out "/>
    <s v="scale_mpi_epyc_epyc006_2023-06-13_10-24-13.csv "/>
    <s v="e1 10000 100 100000 1 48"/>
    <n v="5.6202827142857137"/>
    <n v="0.17283132587560757"/>
    <n v="5.274620062534499"/>
    <n v="5.9659453660369284"/>
    <x v="0"/>
  </r>
  <r>
    <x v="4"/>
    <x v="0"/>
    <n v="100"/>
    <x v="2"/>
    <x v="45"/>
    <n v="1"/>
    <n v="5.5045089999999997"/>
    <n v="0.147813"/>
    <n v="2.1171069999999999"/>
    <n v="4.7046999999999999E-2"/>
    <s v="5"/>
    <s v="scale_mpi_epyc_job_12146.out "/>
    <s v="scale_mpi_epyc_epyc005_2023-06-13_08-16-52.csv "/>
    <s v="e1 10000 100 100000 1 46"/>
    <n v="5.6974494285714288"/>
    <n v="0.17136720598541968"/>
    <n v="5.354715016600589"/>
    <n v="6.0401838405422685"/>
    <x v="0"/>
  </r>
  <r>
    <x v="4"/>
    <x v="0"/>
    <n v="100"/>
    <x v="2"/>
    <x v="47"/>
    <n v="1"/>
    <n v="5.5038109999999998"/>
    <n v="0.26433800000000002"/>
    <n v="6.5379100000000001"/>
    <n v="0.13910400000000001"/>
    <s v="5"/>
    <s v="scale_mpi_epyc_job_12146.out "/>
    <s v="scale_mpi_epyc_epyc005_2023-06-13_08-16-52.csv "/>
    <s v="e1 10000 100 100000 1 48"/>
    <n v="5.6202827142857137"/>
    <n v="0.17283132587560757"/>
    <n v="5.274620062534499"/>
    <n v="5.9659453660369284"/>
    <x v="0"/>
  </r>
  <r>
    <x v="4"/>
    <x v="0"/>
    <n v="100"/>
    <x v="2"/>
    <x v="54"/>
    <n v="1"/>
    <n v="5.4955819999999997"/>
    <n v="0.19805600000000001"/>
    <n v="3.0551360000000001"/>
    <n v="5.6577000000000002E-2"/>
    <s v="5"/>
    <s v="scale_mpi_epyc_job_12146.out "/>
    <s v="scale_mpi_epyc_epyc005_2023-06-13_08-16-52.csv "/>
    <s v="e1 10000 100 100000 1 55"/>
    <n v="5.2850632857142852"/>
    <n v="0.17879339499084887"/>
    <n v="4.9274764957325878"/>
    <n v="5.6426500756959825"/>
    <x v="0"/>
  </r>
  <r>
    <x v="3"/>
    <x v="0"/>
    <n v="100"/>
    <x v="2"/>
    <x v="24"/>
    <n v="1"/>
    <n v="11.637150999999999"/>
    <n v="0.142156"/>
    <n v="0.92044000000000004"/>
    <n v="3.8351999999999997E-2"/>
    <s v="4"/>
    <s v="scale_mpi_epyc_job_12531.out "/>
    <s v="scale_mpi_epyc_epyc004_2023-06-15_02-14-13.csv "/>
    <s v="e3 10000 100 100000 1 25"/>
    <n v="11.29517465384615"/>
    <n v="0.15140431292041434"/>
    <n v="10.992366028005321"/>
    <n v="11.597983279686979"/>
    <x v="1"/>
  </r>
  <r>
    <x v="4"/>
    <x v="0"/>
    <n v="100"/>
    <x v="2"/>
    <x v="51"/>
    <n v="1"/>
    <n v="5.4869070000000004"/>
    <n v="0.177041"/>
    <n v="2.7679119999999999"/>
    <n v="5.4273000000000002E-2"/>
    <s v="6"/>
    <s v="scale_mpi_epyc_job_12180.out "/>
    <s v="scale_mpi_epyc_epyc006_2023-06-13_10-24-13.csv "/>
    <s v="e1 10000 100 100000 1 52"/>
    <n v="5.603528571428571"/>
    <n v="0.62637595788389389"/>
    <n v="4.3507766556607832"/>
    <n v="6.8562804871963587"/>
    <x v="0"/>
  </r>
  <r>
    <x v="4"/>
    <x v="0"/>
    <n v="100"/>
    <x v="2"/>
    <x v="47"/>
    <n v="1"/>
    <n v="5.4845750000000004"/>
    <n v="0.17513899999999999"/>
    <n v="2.3594569999999999"/>
    <n v="5.0201000000000003E-2"/>
    <s v="5"/>
    <s v="scale_mpi_epyc_job_12146.out "/>
    <s v="scale_mpi_epyc_epyc005_2023-06-13_08-16-52.csv "/>
    <s v="e1 10000 100 100000 1 48"/>
    <n v="5.6202827142857137"/>
    <n v="0.17283132587560757"/>
    <n v="5.274620062534499"/>
    <n v="5.9659453660369284"/>
    <x v="0"/>
  </r>
  <r>
    <x v="4"/>
    <x v="0"/>
    <n v="100"/>
    <x v="2"/>
    <x v="51"/>
    <n v="1"/>
    <n v="5.483028"/>
    <n v="0.186774"/>
    <n v="3.0351789999999998"/>
    <n v="5.9513000000000003E-2"/>
    <s v="6"/>
    <s v="scale_mpi_epyc_job_12129.out "/>
    <s v="scale_mpi_epyc_epyc006_2023-06-13_02-01-02.csv "/>
    <s v="e1 10000 100 100000 1 52"/>
    <n v="5.603528571428571"/>
    <n v="0.62637595788389389"/>
    <n v="4.3507766556607832"/>
    <n v="6.8562804871963587"/>
    <x v="0"/>
  </r>
  <r>
    <x v="4"/>
    <x v="0"/>
    <n v="100"/>
    <x v="2"/>
    <x v="54"/>
    <n v="1"/>
    <n v="5.4819209999999998"/>
    <n v="0.165854"/>
    <n v="3.2361360000000001"/>
    <n v="5.9928000000000002E-2"/>
    <s v="6"/>
    <s v="scale_mpi_epyc_job_12180.out "/>
    <s v="scale_mpi_epyc_epyc006_2023-06-13_10-24-13.csv "/>
    <s v="e1 10000 100 100000 1 55"/>
    <n v="5.2850632857142852"/>
    <n v="0.17879339499084887"/>
    <n v="4.9274764957325878"/>
    <n v="5.6426500756959825"/>
    <x v="0"/>
  </r>
  <r>
    <x v="4"/>
    <x v="0"/>
    <n v="100"/>
    <x v="2"/>
    <x v="47"/>
    <n v="1"/>
    <n v="5.4751310000000002"/>
    <n v="0.188945"/>
    <n v="3.283169"/>
    <n v="6.9855E-2"/>
    <s v="5"/>
    <s v="scale_mpi_epyc_job_12146.out "/>
    <s v="scale_mpi_epyc_epyc005_2023-06-13_08-16-52.csv "/>
    <s v="e1 10000 100 100000 1 48"/>
    <n v="5.6202827142857137"/>
    <n v="0.17283132587560757"/>
    <n v="5.274620062534499"/>
    <n v="5.9659453660369284"/>
    <x v="0"/>
  </r>
  <r>
    <x v="4"/>
    <x v="0"/>
    <n v="100"/>
    <x v="2"/>
    <x v="55"/>
    <n v="1"/>
    <n v="5.4591599999999998"/>
    <n v="0.19461300000000001"/>
    <n v="3.3338209999999999"/>
    <n v="6.0615000000000002E-2"/>
    <s v="5"/>
    <s v="scale_mpi_epyc_job_12146.out "/>
    <s v="scale_mpi_epyc_epyc005_2023-06-13_08-16-52.csv "/>
    <s v="e1 10000 100 100000 1 56"/>
    <n v="5.1554500714285698"/>
    <n v="0.17477050555005896"/>
    <n v="4.8059090603284522"/>
    <n v="5.5049910825286874"/>
    <x v="0"/>
  </r>
  <r>
    <x v="4"/>
    <x v="0"/>
    <n v="100"/>
    <x v="2"/>
    <x v="52"/>
    <n v="1"/>
    <n v="5.4556820000000004"/>
    <n v="0.18808"/>
    <n v="3.0232950000000001"/>
    <n v="5.8139999999999997E-2"/>
    <s v="5"/>
    <s v="scale_mpi_epyc_job_12331.out "/>
    <s v="scale_mpi_epyc_epyc005_2023-06-14_10-28-05.csv "/>
    <s v="e1 10000 100 100000 1 53"/>
    <n v="5.3329474285714289"/>
    <n v="0.20773171298359999"/>
    <n v="4.9174840026042288"/>
    <n v="5.748410854538629"/>
    <x v="0"/>
  </r>
  <r>
    <x v="4"/>
    <x v="0"/>
    <n v="100"/>
    <x v="2"/>
    <x v="53"/>
    <n v="1"/>
    <n v="5.4545630000000003"/>
    <n v="0.17950199999999999"/>
    <n v="2.8234539999999999"/>
    <n v="5.3273000000000001E-2"/>
    <s v="5"/>
    <s v="scale_mpi_epyc_job_12146.out "/>
    <s v="scale_mpi_epyc_epyc005_2023-06-13_08-16-52.csv "/>
    <s v="e1 10000 100 100000 1 54"/>
    <n v="5.2586892857142855"/>
    <n v="0.20898619708195371"/>
    <n v="4.840716891550378"/>
    <n v="5.676661679878193"/>
    <x v="0"/>
  </r>
  <r>
    <x v="4"/>
    <x v="0"/>
    <n v="100"/>
    <x v="2"/>
    <x v="48"/>
    <n v="1"/>
    <n v="5.453716"/>
    <n v="0.16925699999999999"/>
    <n v="2.6528360000000002"/>
    <n v="5.5266999999999997E-2"/>
    <s v="6"/>
    <s v="scale_mpi_epyc_job_12180.out "/>
    <s v="scale_mpi_epyc_epyc006_2023-06-13_10-24-13.csv "/>
    <s v="e1 10000 100 100000 1 49"/>
    <n v="5.6602169285714288"/>
    <n v="0.52822841332520587"/>
    <n v="4.6037601019210168"/>
    <n v="6.7166737552218407"/>
    <x v="0"/>
  </r>
  <r>
    <x v="4"/>
    <x v="0"/>
    <n v="100"/>
    <x v="2"/>
    <x v="48"/>
    <n v="1"/>
    <n v="5.44855"/>
    <n v="0.17979700000000001"/>
    <n v="3.2334049999999999"/>
    <n v="6.7363000000000006E-2"/>
    <s v="1"/>
    <s v="scale_mpi_epyc_job_12335.out "/>
    <s v="scale_mpi_epyc_epyc001.orfeo.hpc_2023-06-14_12-28-13.csv "/>
    <s v="e1 10000 100 100000 1 49"/>
    <n v="5.6602169285714288"/>
    <n v="0.52822841332520587"/>
    <n v="4.6037601019210168"/>
    <n v="6.7166737552218407"/>
    <x v="0"/>
  </r>
  <r>
    <x v="4"/>
    <x v="0"/>
    <n v="100"/>
    <x v="2"/>
    <x v="43"/>
    <n v="1"/>
    <n v="5.4411060000000004"/>
    <n v="0.142204"/>
    <n v="2.0061619999999998"/>
    <n v="4.6655000000000002E-2"/>
    <s v="6"/>
    <s v="scale_mpi_epyc_job_12180.out "/>
    <s v="scale_mpi_epyc_epyc006_2023-06-13_10-24-13.csv "/>
    <s v="e1 10000 100 100000 1 44"/>
    <n v="5.7841858571428579"/>
    <n v="0.20492796866592097"/>
    <n v="5.3743299198110162"/>
    <n v="6.1940417944746997"/>
    <x v="0"/>
  </r>
  <r>
    <x v="4"/>
    <x v="0"/>
    <n v="100"/>
    <x v="2"/>
    <x v="47"/>
    <n v="1"/>
    <n v="5.4373110000000002"/>
    <n v="0.17955399999999999"/>
    <n v="2.5274320000000001"/>
    <n v="5.3775000000000003E-2"/>
    <s v="5"/>
    <s v="scale_mpi_epyc_job_12331.out "/>
    <s v="scale_mpi_epyc_epyc005_2023-06-14_10-28-05.csv "/>
    <s v="e1 10000 100 100000 1 48"/>
    <n v="5.6202827142857137"/>
    <n v="0.17283132587560757"/>
    <n v="5.274620062534499"/>
    <n v="5.9659453660369284"/>
    <x v="0"/>
  </r>
  <r>
    <x v="4"/>
    <x v="0"/>
    <n v="100"/>
    <x v="2"/>
    <x v="55"/>
    <n v="1"/>
    <n v="5.4354250000000004"/>
    <n v="0.19614500000000001"/>
    <n v="3.3770120000000001"/>
    <n v="6.1400000000000003E-2"/>
    <s v="1"/>
    <s v="scale_mpi_epyc_job_12335.out "/>
    <s v="scale_mpi_epyc_epyc001.orfeo.hpc_2023-06-14_12-28-13.csv "/>
    <s v="e1 10000 100 100000 1 56"/>
    <n v="5.1554500714285698"/>
    <n v="0.17477050555005896"/>
    <n v="4.8059090603284522"/>
    <n v="5.5049910825286874"/>
    <x v="0"/>
  </r>
  <r>
    <x v="4"/>
    <x v="0"/>
    <n v="100"/>
    <x v="2"/>
    <x v="53"/>
    <n v="1"/>
    <n v="5.4332760000000002"/>
    <n v="0.181723"/>
    <n v="2.6597360000000001"/>
    <n v="5.0183999999999999E-2"/>
    <s v="8"/>
    <s v="scale_mpi_epyc_job_12327.out "/>
    <s v="scale_mpi_epyc_epyc008_2023-06-14_10-04-01.csv "/>
    <s v="e1 10000 100 100000 1 54"/>
    <n v="5.2586892857142855"/>
    <n v="0.20898619708195371"/>
    <n v="4.840716891550378"/>
    <n v="5.676661679878193"/>
    <x v="0"/>
  </r>
  <r>
    <x v="4"/>
    <x v="0"/>
    <n v="100"/>
    <x v="2"/>
    <x v="49"/>
    <n v="1"/>
    <n v="5.4291010000000002"/>
    <n v="0.162241"/>
    <n v="2.428887"/>
    <n v="4.9569000000000002E-2"/>
    <s v="2"/>
    <s v="scale_mpi_epyc_job_12253.out "/>
    <s v="scale_mpi_epyc_epyc002_2023-06-13_16-49-58.csv "/>
    <s v="e1 10000 100 100000 1 50"/>
    <n v="5.3896227142857152"/>
    <n v="0.24369891145759978"/>
    <n v="4.9022248913705155"/>
    <n v="5.8770205372009148"/>
    <x v="0"/>
  </r>
  <r>
    <x v="4"/>
    <x v="0"/>
    <n v="100"/>
    <x v="2"/>
    <x v="52"/>
    <n v="1"/>
    <n v="5.4287029999999996"/>
    <n v="0.17923"/>
    <n v="2.5699960000000002"/>
    <n v="4.9423000000000002E-2"/>
    <s v="6"/>
    <s v="scale_mpi_epyc_job_12180.out "/>
    <s v="scale_mpi_epyc_epyc006_2023-06-13_10-24-13.csv "/>
    <s v="e1 10000 100 100000 1 53"/>
    <n v="5.3329474285714289"/>
    <n v="0.20773171298359999"/>
    <n v="4.9174840026042288"/>
    <n v="5.748410854538629"/>
    <x v="0"/>
  </r>
  <r>
    <x v="4"/>
    <x v="0"/>
    <n v="100"/>
    <x v="2"/>
    <x v="48"/>
    <n v="1"/>
    <n v="5.426545"/>
    <n v="0.15876899999999999"/>
    <n v="2.1656939999999998"/>
    <n v="4.5118999999999999E-2"/>
    <s v="5"/>
    <s v="scale_mpi_epyc_job_12146.out "/>
    <s v="scale_mpi_epyc_epyc005_2023-06-13_08-16-52.csv "/>
    <s v="e1 10000 100 100000 1 49"/>
    <n v="5.6602169285714288"/>
    <n v="0.52822841332520587"/>
    <n v="4.6037601019210168"/>
    <n v="6.7166737552218407"/>
    <x v="0"/>
  </r>
  <r>
    <x v="4"/>
    <x v="0"/>
    <n v="100"/>
    <x v="2"/>
    <x v="45"/>
    <n v="1"/>
    <n v="5.4263399999999997"/>
    <n v="0.16334899999999999"/>
    <n v="2.9764729999999999"/>
    <n v="6.6143999999999994E-2"/>
    <s v="2"/>
    <s v="scale_mpi_epyc_job_12253.out "/>
    <s v="scale_mpi_epyc_epyc002_2023-06-13_16-49-58.csv "/>
    <s v="e1 10000 100 100000 1 46"/>
    <n v="5.6974494285714288"/>
    <n v="0.17136720598541968"/>
    <n v="5.354715016600589"/>
    <n v="6.0401838405422685"/>
    <x v="0"/>
  </r>
  <r>
    <x v="4"/>
    <x v="0"/>
    <n v="100"/>
    <x v="2"/>
    <x v="47"/>
    <n v="1"/>
    <n v="5.4217659999999999"/>
    <n v="0.172373"/>
    <n v="3.278321"/>
    <n v="6.9751999999999995E-2"/>
    <s v="5"/>
    <s v="scale_mpi_epyc_job_12146.out "/>
    <s v="scale_mpi_epyc_epyc005_2023-06-13_08-16-52.csv "/>
    <s v="e1 10000 100 100000 1 48"/>
    <n v="5.6202827142857137"/>
    <n v="0.17283132587560757"/>
    <n v="5.274620062534499"/>
    <n v="5.9659453660369284"/>
    <x v="0"/>
  </r>
  <r>
    <x v="4"/>
    <x v="0"/>
    <n v="100"/>
    <x v="2"/>
    <x v="49"/>
    <n v="1"/>
    <n v="5.4120689999999998"/>
    <n v="0.189251"/>
    <n v="2.6799110000000002"/>
    <n v="5.4691999999999998E-2"/>
    <s v="6"/>
    <s v="scale_mpi_epyc_job_12129.out "/>
    <s v="scale_mpi_epyc_epyc006_2023-06-13_02-01-02.csv "/>
    <s v="e1 10000 100 100000 1 50"/>
    <n v="5.3896227142857152"/>
    <n v="0.24369891145759978"/>
    <n v="4.9022248913705155"/>
    <n v="5.8770205372009148"/>
    <x v="0"/>
  </r>
  <r>
    <x v="4"/>
    <x v="0"/>
    <n v="100"/>
    <x v="2"/>
    <x v="43"/>
    <n v="1"/>
    <n v="5.4085070000000002"/>
    <n v="0.146902"/>
    <n v="2.172186"/>
    <n v="5.0515999999999998E-2"/>
    <s v="5"/>
    <s v="scale_mpi_epyc_job_12146.out "/>
    <s v="scale_mpi_epyc_epyc005_2023-06-13_08-16-52.csv "/>
    <s v="e1 10000 100 100000 1 44"/>
    <n v="5.7841858571428579"/>
    <n v="0.20492796866592097"/>
    <n v="5.3743299198110162"/>
    <n v="6.1940417944746997"/>
    <x v="0"/>
  </r>
  <r>
    <x v="4"/>
    <x v="0"/>
    <n v="100"/>
    <x v="2"/>
    <x v="50"/>
    <n v="1"/>
    <n v="5.3988480000000001"/>
    <n v="0.170514"/>
    <n v="2.667681"/>
    <n v="5.3353999999999999E-2"/>
    <s v="5"/>
    <s v="scale_mpi_epyc_job_12146.out "/>
    <s v="scale_mpi_epyc_epyc005_2023-06-13_08-16-52.csv "/>
    <s v="e1 10000 100 100000 1 51"/>
    <n v="5.5038507857142864"/>
    <n v="0.16882503840287788"/>
    <n v="5.1662007089085309"/>
    <n v="5.841500862520042"/>
    <x v="0"/>
  </r>
  <r>
    <x v="4"/>
    <x v="0"/>
    <n v="100"/>
    <x v="2"/>
    <x v="50"/>
    <n v="1"/>
    <n v="5.3987509999999999"/>
    <n v="0.270563"/>
    <n v="2.5908950000000002"/>
    <n v="5.1818000000000003E-2"/>
    <s v="5"/>
    <s v="scale_mpi_epyc_job_12146.out "/>
    <s v="scale_mpi_epyc_epyc005_2023-06-13_08-16-52.csv "/>
    <s v="e1 10000 100 100000 1 51"/>
    <n v="5.5038507857142864"/>
    <n v="0.16882503840287788"/>
    <n v="5.1662007089085309"/>
    <n v="5.841500862520042"/>
    <x v="0"/>
  </r>
  <r>
    <x v="4"/>
    <x v="0"/>
    <n v="100"/>
    <x v="2"/>
    <x v="48"/>
    <n v="1"/>
    <n v="5.3959609999999998"/>
    <n v="0.183364"/>
    <n v="3.0350670000000002"/>
    <n v="6.3230999999999996E-2"/>
    <s v="5"/>
    <s v="scale_mpi_epyc_job_12146.out "/>
    <s v="scale_mpi_epyc_epyc005_2023-06-13_08-16-52.csv "/>
    <s v="e1 10000 100 100000 1 49"/>
    <n v="5.6602169285714288"/>
    <n v="0.52822841332520587"/>
    <n v="4.6037601019210168"/>
    <n v="6.7166737552218407"/>
    <x v="0"/>
  </r>
  <r>
    <x v="3"/>
    <x v="0"/>
    <n v="100"/>
    <x v="2"/>
    <x v="31"/>
    <n v="1"/>
    <n v="9.0382339999999992"/>
    <n v="0.193888"/>
    <n v="2.767744"/>
    <n v="8.9282E-2"/>
    <s v="4"/>
    <s v="scale_mpi_epyc_job_12531.out "/>
    <s v="scale_mpi_epyc_epyc004_2023-06-15_02-14-13.csv "/>
    <s v="e3 10000 100 100000 1 32"/>
    <n v="9.2237927692307711"/>
    <n v="8.8830172859370851E-2"/>
    <n v="9.0461324235120291"/>
    <n v="9.4014531149495131"/>
    <x v="1"/>
  </r>
  <r>
    <x v="4"/>
    <x v="0"/>
    <n v="100"/>
    <x v="2"/>
    <x v="50"/>
    <n v="1"/>
    <n v="5.3846939999999996"/>
    <n v="0.194548"/>
    <n v="3.2904610000000001"/>
    <n v="6.5809000000000006E-2"/>
    <s v="5"/>
    <s v="scale_mpi_epyc_job_12331.out "/>
    <s v="scale_mpi_epyc_epyc005_2023-06-14_10-28-05.csv "/>
    <s v="e1 10000 100 100000 1 51"/>
    <n v="5.5038507857142864"/>
    <n v="0.16882503840287788"/>
    <n v="5.1662007089085309"/>
    <n v="5.841500862520042"/>
    <x v="0"/>
  </r>
  <r>
    <x v="4"/>
    <x v="0"/>
    <n v="100"/>
    <x v="2"/>
    <x v="48"/>
    <n v="1"/>
    <n v="5.3834710000000001"/>
    <n v="0.17988599999999999"/>
    <n v="2.9983849999999999"/>
    <n v="6.2466000000000001E-2"/>
    <s v="5"/>
    <s v="scale_mpi_epyc_job_12146.out "/>
    <s v="scale_mpi_epyc_epyc005_2023-06-13_08-16-52.csv "/>
    <s v="e1 10000 100 100000 1 49"/>
    <n v="5.6602169285714288"/>
    <n v="0.52822841332520587"/>
    <n v="4.6037601019210168"/>
    <n v="6.7166737552218407"/>
    <x v="0"/>
  </r>
  <r>
    <x v="4"/>
    <x v="0"/>
    <n v="100"/>
    <x v="2"/>
    <x v="51"/>
    <n v="1"/>
    <n v="5.3834160000000004"/>
    <n v="0.20666200000000001"/>
    <n v="2.9335680000000002"/>
    <n v="5.7521000000000003E-2"/>
    <s v="6"/>
    <s v="scale_mpi_epyc_job_12129.out "/>
    <s v="scale_mpi_epyc_epyc006_2023-06-13_02-01-02.csv "/>
    <s v="e1 10000 100 100000 1 52"/>
    <n v="5.603528571428571"/>
    <n v="0.62637595788389389"/>
    <n v="4.3507766556607832"/>
    <n v="6.8562804871963587"/>
    <x v="0"/>
  </r>
  <r>
    <x v="4"/>
    <x v="0"/>
    <n v="100"/>
    <x v="2"/>
    <x v="51"/>
    <n v="1"/>
    <n v="5.3676139999999997"/>
    <n v="0.16030700000000001"/>
    <n v="2.357135"/>
    <n v="4.6218000000000002E-2"/>
    <s v="8"/>
    <s v="scale_mpi_epyc_job_12327.out "/>
    <s v="scale_mpi_epyc_epyc008_2023-06-14_10-04-01.csv "/>
    <s v="e1 10000 100 100000 1 52"/>
    <n v="5.603528571428571"/>
    <n v="0.62637595788389389"/>
    <n v="4.3507766556607832"/>
    <n v="6.8562804871963587"/>
    <x v="0"/>
  </r>
  <r>
    <x v="4"/>
    <x v="0"/>
    <n v="100"/>
    <x v="2"/>
    <x v="49"/>
    <n v="1"/>
    <n v="5.3666970000000003"/>
    <n v="0.17303199999999999"/>
    <n v="2.756513"/>
    <n v="5.6254999999999999E-2"/>
    <s v="5"/>
    <s v="scale_mpi_epyc_job_12146.out "/>
    <s v="scale_mpi_epyc_epyc005_2023-06-13_08-16-52.csv "/>
    <s v="e1 10000 100 100000 1 50"/>
    <n v="5.3896227142857152"/>
    <n v="0.24369891145759978"/>
    <n v="4.9022248913705155"/>
    <n v="5.8770205372009148"/>
    <x v="0"/>
  </r>
  <r>
    <x v="4"/>
    <x v="0"/>
    <n v="100"/>
    <x v="2"/>
    <x v="46"/>
    <n v="1"/>
    <n v="5.3633870000000003"/>
    <n v="0.16971600000000001"/>
    <n v="2.291887"/>
    <n v="4.9824E-2"/>
    <s v="6"/>
    <s v="scale_mpi_epyc_job_12129.out "/>
    <s v="scale_mpi_epyc_epyc006_2023-06-13_02-01-02.csv "/>
    <s v="e1 10000 100 100000 1 47"/>
    <n v="5.5774134285714272"/>
    <n v="0.30237169277580861"/>
    <n v="4.9726700430198099"/>
    <n v="6.1821568141230445"/>
    <x v="0"/>
  </r>
  <r>
    <x v="4"/>
    <x v="0"/>
    <n v="100"/>
    <x v="2"/>
    <x v="54"/>
    <n v="1"/>
    <n v="5.3606829999999999"/>
    <n v="0.18427299999999999"/>
    <n v="2.6862249999999999"/>
    <n v="4.9744999999999998E-2"/>
    <s v="6"/>
    <s v="scale_mpi_epyc_job_12129.out "/>
    <s v="scale_mpi_epyc_epyc006_2023-06-13_02-01-02.csv "/>
    <s v="e1 10000 100 100000 1 55"/>
    <n v="5.2850632857142852"/>
    <n v="0.17879339499084887"/>
    <n v="4.9274764957325878"/>
    <n v="5.6426500756959825"/>
    <x v="0"/>
  </r>
  <r>
    <x v="4"/>
    <x v="0"/>
    <n v="100"/>
    <x v="2"/>
    <x v="49"/>
    <n v="1"/>
    <n v="5.355073"/>
    <n v="0.18637100000000001"/>
    <n v="3.735433"/>
    <n v="7.6232999999999995E-2"/>
    <s v="6"/>
    <s v="scale_mpi_epyc_job_12180.out "/>
    <s v="scale_mpi_epyc_epyc006_2023-06-13_10-24-13.csv "/>
    <s v="e1 10000 100 100000 1 50"/>
    <n v="5.3896227142857152"/>
    <n v="0.24369891145759978"/>
    <n v="4.9022248913705155"/>
    <n v="5.8770205372009148"/>
    <x v="0"/>
  </r>
  <r>
    <x v="4"/>
    <x v="0"/>
    <n v="100"/>
    <x v="2"/>
    <x v="51"/>
    <n v="1"/>
    <n v="5.3431730000000002"/>
    <n v="0.20424900000000001"/>
    <n v="2.4071440000000002"/>
    <n v="4.7198999999999998E-2"/>
    <s v="5"/>
    <s v="scale_mpi_epyc_job_12146.out "/>
    <s v="scale_mpi_epyc_epyc005_2023-06-13_08-16-52.csv "/>
    <s v="e1 10000 100 100000 1 52"/>
    <n v="5.603528571428571"/>
    <n v="0.62637595788389389"/>
    <n v="4.3507766556607832"/>
    <n v="6.8562804871963587"/>
    <x v="0"/>
  </r>
  <r>
    <x v="3"/>
    <x v="0"/>
    <n v="100"/>
    <x v="2"/>
    <x v="21"/>
    <n v="1"/>
    <n v="13.36758"/>
    <n v="0.152757"/>
    <n v="1.1153059999999999"/>
    <n v="5.3109999999999997E-2"/>
    <s v="4"/>
    <s v="scale_mpi_epyc_job_12531.out "/>
    <s v="scale_mpi_epyc_epyc004_2023-06-15_02-14-13.csv "/>
    <s v="e3 10000 100 100000 1 22"/>
    <n v="12.596707999999998"/>
    <n v="0.19322536242645713"/>
    <n v="12.210257275147084"/>
    <n v="12.983158724852911"/>
    <x v="1"/>
  </r>
  <r>
    <x v="4"/>
    <x v="0"/>
    <n v="100"/>
    <x v="2"/>
    <x v="54"/>
    <n v="1"/>
    <n v="5.3398190000000003"/>
    <n v="0.19887099999999999"/>
    <n v="3.9268040000000002"/>
    <n v="7.2719000000000006E-2"/>
    <s v="2"/>
    <s v="scale_mpi_epyc_job_12253.out "/>
    <s v="scale_mpi_epyc_epyc002_2023-06-13_16-49-58.csv "/>
    <s v="e1 10000 100 100000 1 55"/>
    <n v="5.2850632857142852"/>
    <n v="0.17879339499084887"/>
    <n v="4.9274764957325878"/>
    <n v="5.6426500756959825"/>
    <x v="0"/>
  </r>
  <r>
    <x v="4"/>
    <x v="0"/>
    <n v="100"/>
    <x v="2"/>
    <x v="54"/>
    <n v="1"/>
    <n v="5.3368690000000001"/>
    <n v="0.19519500000000001"/>
    <n v="3.856916"/>
    <n v="7.1424000000000001E-2"/>
    <s v="5"/>
    <s v="scale_mpi_epyc_job_12146.out "/>
    <s v="scale_mpi_epyc_epyc005_2023-06-13_08-16-52.csv "/>
    <s v="e1 10000 100 100000 1 55"/>
    <n v="5.2850632857142852"/>
    <n v="0.17879339499084887"/>
    <n v="4.9274764957325878"/>
    <n v="5.6426500756959825"/>
    <x v="0"/>
  </r>
  <r>
    <x v="4"/>
    <x v="0"/>
    <n v="100"/>
    <x v="2"/>
    <x v="51"/>
    <n v="1"/>
    <n v="5.3297439999999998"/>
    <n v="0.193548"/>
    <n v="2.72214"/>
    <n v="5.3374999999999999E-2"/>
    <s v="5"/>
    <s v="scale_mpi_epyc_job_12146.out "/>
    <s v="scale_mpi_epyc_epyc005_2023-06-13_08-16-52.csv "/>
    <s v="e1 10000 100 100000 1 52"/>
    <n v="5.603528571428571"/>
    <n v="0.62637595788389389"/>
    <n v="4.3507766556607832"/>
    <n v="6.8562804871963587"/>
    <x v="0"/>
  </r>
  <r>
    <x v="4"/>
    <x v="0"/>
    <n v="100"/>
    <x v="2"/>
    <x v="56"/>
    <n v="1"/>
    <n v="5.3272259999999996"/>
    <n v="0.19897599999999999"/>
    <n v="3.5858289999999999"/>
    <n v="6.4033000000000007E-2"/>
    <s v="6"/>
    <s v="scale_mpi_epyc_job_12129.out "/>
    <s v="scale_mpi_epyc_epyc006_2023-06-13_02-01-02.csv "/>
    <s v="e1 10000 100 100000 1 57"/>
    <n v="5.1921095714285723"/>
    <n v="0.23836910848174073"/>
    <n v="4.7153713544650913"/>
    <n v="5.6688477883920534"/>
    <x v="0"/>
  </r>
  <r>
    <x v="4"/>
    <x v="0"/>
    <n v="100"/>
    <x v="2"/>
    <x v="46"/>
    <n v="1"/>
    <n v="5.3265180000000001"/>
    <n v="0.157025"/>
    <n v="2.1100059999999998"/>
    <n v="4.5870000000000001E-2"/>
    <s v="5"/>
    <s v="scale_mpi_epyc_job_12331.out "/>
    <s v="scale_mpi_epyc_epyc005_2023-06-14_10-28-05.csv "/>
    <s v="e1 10000 100 100000 1 47"/>
    <n v="5.5774134285714272"/>
    <n v="0.30237169277580861"/>
    <n v="4.9726700430198099"/>
    <n v="6.1821568141230445"/>
    <x v="0"/>
  </r>
  <r>
    <x v="4"/>
    <x v="0"/>
    <n v="100"/>
    <x v="2"/>
    <x v="55"/>
    <n v="1"/>
    <n v="5.3197109999999999"/>
    <n v="0.17863599999999999"/>
    <n v="3.6839620000000002"/>
    <n v="6.6980999999999999E-2"/>
    <s v="6"/>
    <s v="scale_mpi_epyc_job_12129.out "/>
    <s v="scale_mpi_epyc_epyc006_2023-06-13_02-01-02.csv "/>
    <s v="e1 10000 100 100000 1 56"/>
    <n v="5.1554500714285698"/>
    <n v="0.17477050555005896"/>
    <n v="4.8059090603284522"/>
    <n v="5.5049910825286874"/>
    <x v="0"/>
  </r>
  <r>
    <x v="4"/>
    <x v="0"/>
    <n v="100"/>
    <x v="2"/>
    <x v="51"/>
    <n v="1"/>
    <n v="5.3142969999999998"/>
    <n v="0.179427"/>
    <n v="3.5314709999999998"/>
    <n v="6.9245000000000001E-2"/>
    <s v="5"/>
    <s v="scale_mpi_epyc_job_12146.out "/>
    <s v="scale_mpi_epyc_epyc005_2023-06-13_08-16-52.csv "/>
    <s v="e1 10000 100 100000 1 52"/>
    <n v="5.603528571428571"/>
    <n v="0.62637595788389389"/>
    <n v="4.3507766556607832"/>
    <n v="6.8562804871963587"/>
    <x v="0"/>
  </r>
  <r>
    <x v="4"/>
    <x v="0"/>
    <n v="100"/>
    <x v="2"/>
    <x v="49"/>
    <n v="1"/>
    <n v="5.3052450000000002"/>
    <n v="0.15384100000000001"/>
    <n v="2.5828639999999998"/>
    <n v="5.2712000000000002E-2"/>
    <s v="5"/>
    <s v="scale_mpi_epyc_job_12331.out "/>
    <s v="scale_mpi_epyc_epyc005_2023-06-14_10-28-05.csv "/>
    <s v="e1 10000 100 100000 1 50"/>
    <n v="5.3896227142857152"/>
    <n v="0.24369891145759978"/>
    <n v="4.9022248913705155"/>
    <n v="5.8770205372009148"/>
    <x v="0"/>
  </r>
  <r>
    <x v="4"/>
    <x v="0"/>
    <n v="100"/>
    <x v="2"/>
    <x v="52"/>
    <n v="1"/>
    <n v="5.2972590000000004"/>
    <n v="0.21796599999999999"/>
    <n v="3.4212250000000002"/>
    <n v="6.5793000000000004E-2"/>
    <s v="5"/>
    <s v="scale_mpi_epyc_job_12146.out "/>
    <s v="scale_mpi_epyc_epyc005_2023-06-13_08-16-52.csv "/>
    <s v="e1 10000 100 100000 1 53"/>
    <n v="5.3329474285714289"/>
    <n v="0.20773171298359999"/>
    <n v="4.9174840026042288"/>
    <n v="5.748410854538629"/>
    <x v="0"/>
  </r>
  <r>
    <x v="4"/>
    <x v="0"/>
    <n v="100"/>
    <x v="2"/>
    <x v="51"/>
    <n v="1"/>
    <n v="5.2929060000000003"/>
    <n v="0.184257"/>
    <n v="3.073407"/>
    <n v="6.0262999999999997E-2"/>
    <s v="5"/>
    <s v="scale_mpi_epyc_job_12331.out "/>
    <s v="scale_mpi_epyc_epyc005_2023-06-14_10-28-05.csv "/>
    <s v="e1 10000 100 100000 1 52"/>
    <n v="5.603528571428571"/>
    <n v="0.62637595788389389"/>
    <n v="4.3507766556607832"/>
    <n v="6.8562804871963587"/>
    <x v="0"/>
  </r>
  <r>
    <x v="4"/>
    <x v="0"/>
    <n v="100"/>
    <x v="2"/>
    <x v="50"/>
    <n v="1"/>
    <n v="5.2860760000000004"/>
    <n v="0.17593500000000001"/>
    <n v="3.5036520000000002"/>
    <n v="7.0072999999999996E-2"/>
    <s v="1"/>
    <s v="scale_mpi_epyc_job_12335.out "/>
    <s v="scale_mpi_epyc_epyc001.orfeo.hpc_2023-06-14_12-28-13.csv "/>
    <s v="e1 10000 100 100000 1 51"/>
    <n v="5.5038507857142864"/>
    <n v="0.16882503840287788"/>
    <n v="5.1662007089085309"/>
    <n v="5.841500862520042"/>
    <x v="0"/>
  </r>
  <r>
    <x v="4"/>
    <x v="0"/>
    <n v="100"/>
    <x v="2"/>
    <x v="51"/>
    <n v="1"/>
    <n v="5.2857370000000001"/>
    <n v="0.182978"/>
    <n v="2.987733"/>
    <n v="5.8583000000000003E-2"/>
    <s v="5"/>
    <s v="scale_mpi_epyc_job_12146.out "/>
    <s v="scale_mpi_epyc_epyc005_2023-06-13_08-16-52.csv "/>
    <s v="e1 10000 100 100000 1 52"/>
    <n v="5.603528571428571"/>
    <n v="0.62637595788389389"/>
    <n v="4.3507766556607832"/>
    <n v="6.8562804871963587"/>
    <x v="0"/>
  </r>
  <r>
    <x v="4"/>
    <x v="0"/>
    <n v="100"/>
    <x v="2"/>
    <x v="52"/>
    <n v="1"/>
    <n v="5.2849570000000003"/>
    <n v="0.19111"/>
    <n v="3.8894820000000001"/>
    <n v="7.4798000000000003E-2"/>
    <s v="5"/>
    <s v="scale_mpi_epyc_job_12146.out "/>
    <s v="scale_mpi_epyc_epyc005_2023-06-13_08-16-52.csv "/>
    <s v="e1 10000 100 100000 1 53"/>
    <n v="5.3329474285714289"/>
    <n v="0.20773171298359999"/>
    <n v="4.9174840026042288"/>
    <n v="5.748410854538629"/>
    <x v="0"/>
  </r>
  <r>
    <x v="4"/>
    <x v="0"/>
    <n v="100"/>
    <x v="2"/>
    <x v="46"/>
    <n v="1"/>
    <n v="5.2808159999999997"/>
    <n v="0.17145299999999999"/>
    <n v="2.2938160000000001"/>
    <n v="4.9866000000000001E-2"/>
    <s v="5"/>
    <s v="scale_mpi_epyc_job_12146.out "/>
    <s v="scale_mpi_epyc_epyc005_2023-06-13_08-16-52.csv "/>
    <s v="e1 10000 100 100000 1 47"/>
    <n v="5.5774134285714272"/>
    <n v="0.30237169277580861"/>
    <n v="4.9726700430198099"/>
    <n v="6.1821568141230445"/>
    <x v="0"/>
  </r>
  <r>
    <x v="4"/>
    <x v="0"/>
    <n v="100"/>
    <x v="2"/>
    <x v="46"/>
    <n v="1"/>
    <n v="5.2693050000000001"/>
    <n v="0.176097"/>
    <n v="2.3456380000000001"/>
    <n v="5.0992000000000003E-2"/>
    <s v="5"/>
    <s v="scale_mpi_epyc_job_12146.out "/>
    <s v="scale_mpi_epyc_epyc005_2023-06-13_08-16-52.csv "/>
    <s v="e1 10000 100 100000 1 47"/>
    <n v="5.5774134285714272"/>
    <n v="0.30237169277580861"/>
    <n v="4.9726700430198099"/>
    <n v="6.1821568141230445"/>
    <x v="0"/>
  </r>
  <r>
    <x v="4"/>
    <x v="0"/>
    <n v="100"/>
    <x v="2"/>
    <x v="55"/>
    <n v="1"/>
    <n v="5.2689550000000001"/>
    <n v="0.191137"/>
    <n v="3.6396679999999999"/>
    <n v="6.6175999999999999E-2"/>
    <s v="6"/>
    <s v="scale_mpi_epyc_job_12129.out "/>
    <s v="scale_mpi_epyc_epyc006_2023-06-13_02-01-02.csv "/>
    <s v="e1 10000 100 100000 1 56"/>
    <n v="5.1554500714285698"/>
    <n v="0.17477050555005896"/>
    <n v="4.8059090603284522"/>
    <n v="5.5049910825286874"/>
    <x v="0"/>
  </r>
  <r>
    <x v="4"/>
    <x v="0"/>
    <n v="100"/>
    <x v="2"/>
    <x v="52"/>
    <n v="1"/>
    <n v="5.2590519999999996"/>
    <n v="0.32482800000000001"/>
    <n v="9.4285300000000003"/>
    <n v="0.18131800000000001"/>
    <s v="6"/>
    <s v="scale_mpi_epyc_job_12129.out "/>
    <s v="scale_mpi_epyc_epyc006_2023-06-13_02-01-02.csv "/>
    <s v="e1 10000 100 100000 1 53"/>
    <n v="5.3329474285714289"/>
    <n v="0.20773171298359999"/>
    <n v="4.9174840026042288"/>
    <n v="5.748410854538629"/>
    <x v="0"/>
  </r>
  <r>
    <x v="4"/>
    <x v="0"/>
    <n v="100"/>
    <x v="2"/>
    <x v="55"/>
    <n v="1"/>
    <n v="5.2560989999999999"/>
    <n v="0.21820800000000001"/>
    <n v="4.4083540000000001"/>
    <n v="8.0152000000000001E-2"/>
    <s v="6"/>
    <s v="scale_mpi_epyc_job_12129.out "/>
    <s v="scale_mpi_epyc_epyc006_2023-06-13_02-01-02.csv "/>
    <s v="e1 10000 100 100000 1 56"/>
    <n v="5.1554500714285698"/>
    <n v="0.17477050555005896"/>
    <n v="4.8059090603284522"/>
    <n v="5.5049910825286874"/>
    <x v="0"/>
  </r>
  <r>
    <x v="4"/>
    <x v="0"/>
    <n v="100"/>
    <x v="2"/>
    <x v="52"/>
    <n v="1"/>
    <n v="5.2548789999999999"/>
    <n v="0.21134500000000001"/>
    <n v="4.1017799999999998"/>
    <n v="7.8880000000000006E-2"/>
    <s v="5"/>
    <s v="scale_mpi_epyc_job_12146.out "/>
    <s v="scale_mpi_epyc_epyc005_2023-06-13_08-16-52.csv "/>
    <s v="e1 10000 100 100000 1 53"/>
    <n v="5.3329474285714289"/>
    <n v="0.20773171298359999"/>
    <n v="4.9174840026042288"/>
    <n v="5.748410854538629"/>
    <x v="0"/>
  </r>
  <r>
    <x v="4"/>
    <x v="0"/>
    <n v="100"/>
    <x v="2"/>
    <x v="48"/>
    <n v="1"/>
    <n v="5.2387269999999999"/>
    <n v="0.16947499999999999"/>
    <n v="2.6061290000000001"/>
    <n v="5.4294000000000002E-2"/>
    <s v="2"/>
    <s v="scale_mpi_epyc_job_12253.out "/>
    <s v="scale_mpi_epyc_epyc002_2023-06-13_16-49-58.csv "/>
    <s v="e1 10000 100 100000 1 49"/>
    <n v="5.6602169285714288"/>
    <n v="0.52822841332520587"/>
    <n v="4.6037601019210168"/>
    <n v="6.7166737552218407"/>
    <x v="0"/>
  </r>
  <r>
    <x v="3"/>
    <x v="0"/>
    <n v="100"/>
    <x v="2"/>
    <x v="0"/>
    <n v="1"/>
    <n v="258.27786200000003"/>
    <n v="0.16595499999999999"/>
    <n v="0"/>
    <n v="0"/>
    <s v="4"/>
    <s v="scale_mpi_epyc_job_12531.out "/>
    <s v="scale_mpi_epyc_epyc004_2023-06-15_02-14-13.csv "/>
    <s v="e3 10000 100 100000 1 1"/>
    <n v="257.38653288461535"/>
    <n v="0.32949614951006057"/>
    <n v="256.72754058559525"/>
    <n v="258.04552518363545"/>
    <x v="1"/>
  </r>
  <r>
    <x v="4"/>
    <x v="0"/>
    <n v="100"/>
    <x v="2"/>
    <x v="31"/>
    <n v="1"/>
    <n v="7.7758070000000004"/>
    <n v="0.56425700000000001"/>
    <n v="13.809582000000001"/>
    <n v="0.44546999999999998"/>
    <s v="2"/>
    <s v="scale_mpi_epyc_job_12533.out "/>
    <s v="scale_mpi_epyc_epyc002_2023-06-15_02-53-43.csv "/>
    <s v="e1 10000 100 100000 1 32"/>
    <n v="7.0451463181818186"/>
    <n v="0.22693956984311678"/>
    <n v="6.5912671784955847"/>
    <n v="7.4990254578680524"/>
    <x v="1"/>
  </r>
  <r>
    <x v="4"/>
    <x v="0"/>
    <n v="100"/>
    <x v="2"/>
    <x v="52"/>
    <n v="1"/>
    <n v="5.2286580000000002"/>
    <n v="0.156497"/>
    <n v="2.8237890000000001"/>
    <n v="5.4303999999999998E-2"/>
    <s v="2"/>
    <s v="scale_mpi_epyc_job_12253.out "/>
    <s v="scale_mpi_epyc_epyc002_2023-06-13_16-49-58.csv "/>
    <s v="e1 10000 100 100000 1 53"/>
    <n v="5.3329474285714289"/>
    <n v="0.20773171298359999"/>
    <n v="4.9174840026042288"/>
    <n v="5.748410854538629"/>
    <x v="0"/>
  </r>
  <r>
    <x v="4"/>
    <x v="0"/>
    <n v="100"/>
    <x v="2"/>
    <x v="49"/>
    <n v="1"/>
    <n v="5.2283860000000004"/>
    <n v="0.183313"/>
    <n v="2.9042659999999998"/>
    <n v="5.9270999999999997E-2"/>
    <s v="8"/>
    <s v="scale_mpi_epyc_job_12327.out "/>
    <s v="scale_mpi_epyc_epyc008_2023-06-14_10-04-01.csv "/>
    <s v="e1 10000 100 100000 1 50"/>
    <n v="5.3896227142857152"/>
    <n v="0.24369891145759978"/>
    <n v="4.9022248913705155"/>
    <n v="5.8770205372009148"/>
    <x v="0"/>
  </r>
  <r>
    <x v="4"/>
    <x v="0"/>
    <n v="100"/>
    <x v="2"/>
    <x v="46"/>
    <n v="1"/>
    <n v="5.2202809999999999"/>
    <n v="0.13877300000000001"/>
    <n v="2.1268910000000001"/>
    <n v="4.6237E-2"/>
    <s v="5"/>
    <s v="scale_mpi_epyc_job_12146.out "/>
    <s v="scale_mpi_epyc_epyc005_2023-06-13_08-16-52.csv "/>
    <s v="e1 10000 100 100000 1 47"/>
    <n v="5.5774134285714272"/>
    <n v="0.30237169277580861"/>
    <n v="4.9726700430198099"/>
    <n v="6.1821568141230445"/>
    <x v="0"/>
  </r>
  <r>
    <x v="4"/>
    <x v="0"/>
    <n v="100"/>
    <x v="2"/>
    <x v="55"/>
    <n v="1"/>
    <n v="5.2175609999999999"/>
    <n v="0.21396000000000001"/>
    <n v="3.28226"/>
    <n v="5.9677000000000001E-2"/>
    <s v="6"/>
    <s v="scale_mpi_epyc_job_12129.out "/>
    <s v="scale_mpi_epyc_epyc006_2023-06-13_02-01-02.csv "/>
    <s v="e1 10000 100 100000 1 56"/>
    <n v="5.1554500714285698"/>
    <n v="0.17477050555005896"/>
    <n v="4.8059090603284522"/>
    <n v="5.5049910825286874"/>
    <x v="0"/>
  </r>
  <r>
    <x v="4"/>
    <x v="0"/>
    <n v="100"/>
    <x v="2"/>
    <x v="53"/>
    <n v="1"/>
    <n v="5.214226"/>
    <n v="0.205956"/>
    <n v="3.0881120000000002"/>
    <n v="5.8265999999999998E-2"/>
    <s v="5"/>
    <s v="scale_mpi_epyc_job_12146.out "/>
    <s v="scale_mpi_epyc_epyc005_2023-06-13_08-16-52.csv "/>
    <s v="e1 10000 100 100000 1 54"/>
    <n v="5.2586892857142855"/>
    <n v="0.20898619708195371"/>
    <n v="4.840716891550378"/>
    <n v="5.676661679878193"/>
    <x v="0"/>
  </r>
  <r>
    <x v="4"/>
    <x v="0"/>
    <n v="100"/>
    <x v="2"/>
    <x v="54"/>
    <n v="1"/>
    <n v="5.2135850000000001"/>
    <n v="0.23768700000000001"/>
    <n v="3.9599150000000001"/>
    <n v="7.3331999999999994E-2"/>
    <s v="5"/>
    <s v="scale_mpi_epyc_job_12146.out "/>
    <s v="scale_mpi_epyc_epyc005_2023-06-13_08-16-52.csv "/>
    <s v="e1 10000 100 100000 1 55"/>
    <n v="5.2850632857142852"/>
    <n v="0.17879339499084887"/>
    <n v="4.9274764957325878"/>
    <n v="5.6426500756959825"/>
    <x v="0"/>
  </r>
  <r>
    <x v="4"/>
    <x v="0"/>
    <n v="100"/>
    <x v="2"/>
    <x v="56"/>
    <n v="1"/>
    <n v="5.2060639999999996"/>
    <n v="0.18341199999999999"/>
    <n v="3.8579180000000002"/>
    <n v="6.8890999999999994E-2"/>
    <s v="2"/>
    <s v="scale_mpi_epyc_job_12253.out "/>
    <s v="scale_mpi_epyc_epyc002_2023-06-13_16-49-58.csv "/>
    <s v="e1 10000 100 100000 1 57"/>
    <n v="5.1921095714285723"/>
    <n v="0.23836910848174073"/>
    <n v="4.7153713544650913"/>
    <n v="5.6688477883920534"/>
    <x v="0"/>
  </r>
  <r>
    <x v="4"/>
    <x v="0"/>
    <n v="100"/>
    <x v="2"/>
    <x v="55"/>
    <n v="1"/>
    <n v="5.2034330000000004"/>
    <n v="0.21462600000000001"/>
    <n v="2.910396"/>
    <n v="5.2915999999999998E-2"/>
    <s v="5"/>
    <s v="scale_mpi_epyc_job_12331.out "/>
    <s v="scale_mpi_epyc_epyc005_2023-06-14_10-28-05.csv "/>
    <s v="e1 10000 100 100000 1 56"/>
    <n v="5.1554500714285698"/>
    <n v="0.17477050555005896"/>
    <n v="4.8059090603284522"/>
    <n v="5.5049910825286874"/>
    <x v="0"/>
  </r>
  <r>
    <x v="4"/>
    <x v="0"/>
    <n v="100"/>
    <x v="2"/>
    <x v="52"/>
    <n v="1"/>
    <n v="5.2005600000000003"/>
    <n v="0.16838900000000001"/>
    <n v="3.2189139999999998"/>
    <n v="6.1901999999999999E-2"/>
    <s v="5"/>
    <s v="scale_mpi_epyc_job_12146.out "/>
    <s v="scale_mpi_epyc_epyc005_2023-06-13_08-16-52.csv "/>
    <s v="e1 10000 100 100000 1 53"/>
    <n v="5.3329474285714289"/>
    <n v="0.20773171298359999"/>
    <n v="4.9174840026042288"/>
    <n v="5.748410854538629"/>
    <x v="0"/>
  </r>
  <r>
    <x v="4"/>
    <x v="0"/>
    <n v="100"/>
    <x v="2"/>
    <x v="52"/>
    <n v="1"/>
    <n v="5.1953849999999999"/>
    <n v="0.15599499999999999"/>
    <n v="3.1559750000000002"/>
    <n v="6.0692000000000003E-2"/>
    <s v="1"/>
    <s v="scale_mpi_epyc_job_12335.out "/>
    <s v="scale_mpi_epyc_epyc001.orfeo.hpc_2023-06-14_12-28-13.csv "/>
    <s v="e1 10000 100 100000 1 53"/>
    <n v="5.3329474285714289"/>
    <n v="0.20773171298359999"/>
    <n v="4.9174840026042288"/>
    <n v="5.748410854538629"/>
    <x v="0"/>
  </r>
  <r>
    <x v="4"/>
    <x v="0"/>
    <n v="100"/>
    <x v="2"/>
    <x v="53"/>
    <n v="1"/>
    <n v="5.1945379999999997"/>
    <n v="0.192027"/>
    <n v="3.3616320000000002"/>
    <n v="6.3426999999999997E-2"/>
    <s v="5"/>
    <s v="scale_mpi_epyc_job_12331.out "/>
    <s v="scale_mpi_epyc_epyc005_2023-06-14_10-28-05.csv "/>
    <s v="e1 10000 100 100000 1 54"/>
    <n v="5.2586892857142855"/>
    <n v="0.20898619708195371"/>
    <n v="4.840716891550378"/>
    <n v="5.676661679878193"/>
    <x v="0"/>
  </r>
  <r>
    <x v="4"/>
    <x v="0"/>
    <n v="100"/>
    <x v="2"/>
    <x v="54"/>
    <n v="1"/>
    <n v="5.1851919999999998"/>
    <n v="0.21392900000000001"/>
    <n v="2.9972940000000001"/>
    <n v="5.5504999999999999E-2"/>
    <s v="6"/>
    <s v="scale_mpi_epyc_job_12129.out "/>
    <s v="scale_mpi_epyc_epyc006_2023-06-13_02-01-02.csv "/>
    <s v="e1 10000 100 100000 1 55"/>
    <n v="5.2850632857142852"/>
    <n v="0.17879339499084887"/>
    <n v="4.9274764957325878"/>
    <n v="5.6426500756959825"/>
    <x v="0"/>
  </r>
  <r>
    <x v="4"/>
    <x v="0"/>
    <n v="100"/>
    <x v="2"/>
    <x v="53"/>
    <n v="1"/>
    <n v="5.1764130000000002"/>
    <n v="0.27312999999999998"/>
    <n v="6.0424360000000004"/>
    <n v="0.114008"/>
    <s v="6"/>
    <s v="scale_mpi_epyc_job_12129.out "/>
    <s v="scale_mpi_epyc_epyc006_2023-06-13_02-01-02.csv "/>
    <s v="e1 10000 100 100000 1 54"/>
    <n v="5.2586892857142855"/>
    <n v="0.20898619708195371"/>
    <n v="4.840716891550378"/>
    <n v="5.676661679878193"/>
    <x v="0"/>
  </r>
  <r>
    <x v="4"/>
    <x v="0"/>
    <n v="100"/>
    <x v="2"/>
    <x v="56"/>
    <n v="1"/>
    <n v="5.1690769999999997"/>
    <n v="0.21890499999999999"/>
    <n v="3.7208999999999999"/>
    <n v="6.6445000000000004E-2"/>
    <s v="5"/>
    <s v="scale_mpi_epyc_job_12146.out "/>
    <s v="scale_mpi_epyc_epyc005_2023-06-13_08-16-52.csv "/>
    <s v="e1 10000 100 100000 1 57"/>
    <n v="5.1921095714285723"/>
    <n v="0.23836910848174073"/>
    <n v="4.7153713544650913"/>
    <n v="5.6688477883920534"/>
    <x v="0"/>
  </r>
  <r>
    <x v="4"/>
    <x v="0"/>
    <n v="100"/>
    <x v="2"/>
    <x v="53"/>
    <n v="1"/>
    <n v="5.1681160000000004"/>
    <n v="0.17083999999999999"/>
    <n v="2.7677719999999999"/>
    <n v="5.2221999999999998E-2"/>
    <s v="5"/>
    <s v="scale_mpi_epyc_job_12146.out "/>
    <s v="scale_mpi_epyc_epyc005_2023-06-13_08-16-52.csv "/>
    <s v="e1 10000 100 100000 1 54"/>
    <n v="5.2586892857142855"/>
    <n v="0.20898619708195371"/>
    <n v="4.840716891550378"/>
    <n v="5.676661679878193"/>
    <x v="0"/>
  </r>
  <r>
    <x v="4"/>
    <x v="0"/>
    <n v="100"/>
    <x v="2"/>
    <x v="56"/>
    <n v="1"/>
    <n v="5.1636360000000003"/>
    <n v="0.172933"/>
    <n v="2.839261"/>
    <n v="5.0701000000000003E-2"/>
    <s v="5"/>
    <s v="scale_mpi_epyc_job_12331.out "/>
    <s v="scale_mpi_epyc_epyc005_2023-06-14_10-28-05.csv "/>
    <s v="e1 10000 100 100000 1 57"/>
    <n v="5.1921095714285723"/>
    <n v="0.23836910848174073"/>
    <n v="4.7153713544650913"/>
    <n v="5.6688477883920534"/>
    <x v="0"/>
  </r>
  <r>
    <x v="4"/>
    <x v="0"/>
    <n v="100"/>
    <x v="2"/>
    <x v="56"/>
    <n v="1"/>
    <n v="5.159764"/>
    <n v="0.21063200000000001"/>
    <n v="3.000213"/>
    <n v="5.3574999999999998E-2"/>
    <s v="5"/>
    <s v="scale_mpi_epyc_job_12146.out "/>
    <s v="scale_mpi_epyc_epyc005_2023-06-13_08-16-52.csv "/>
    <s v="e1 10000 100 100000 1 57"/>
    <n v="5.1921095714285723"/>
    <n v="0.23836910848174073"/>
    <n v="4.7153713544650913"/>
    <n v="5.6688477883920534"/>
    <x v="0"/>
  </r>
  <r>
    <x v="4"/>
    <x v="0"/>
    <n v="100"/>
    <x v="2"/>
    <x v="56"/>
    <n v="1"/>
    <n v="5.155894"/>
    <n v="0.21868000000000001"/>
    <n v="4.1344500000000002"/>
    <n v="7.3829000000000006E-2"/>
    <s v="5"/>
    <s v="scale_mpi_epyc_job_12146.out "/>
    <s v="scale_mpi_epyc_epyc005_2023-06-13_08-16-52.csv "/>
    <s v="e1 10000 100 100000 1 57"/>
    <n v="5.1921095714285723"/>
    <n v="0.23836910848174073"/>
    <n v="4.7153713544650913"/>
    <n v="5.6688477883920534"/>
    <x v="0"/>
  </r>
  <r>
    <x v="4"/>
    <x v="0"/>
    <n v="100"/>
    <x v="2"/>
    <x v="53"/>
    <n v="1"/>
    <n v="5.1556329999999999"/>
    <n v="0.202155"/>
    <n v="3.4922610000000001"/>
    <n v="6.5892000000000006E-2"/>
    <s v="5"/>
    <s v="scale_mpi_epyc_job_12146.out "/>
    <s v="scale_mpi_epyc_epyc005_2023-06-13_08-16-52.csv "/>
    <s v="e1 10000 100 100000 1 54"/>
    <n v="5.2586892857142855"/>
    <n v="0.20898619708195371"/>
    <n v="4.840716891550378"/>
    <n v="5.676661679878193"/>
    <x v="0"/>
  </r>
  <r>
    <x v="4"/>
    <x v="0"/>
    <n v="100"/>
    <x v="2"/>
    <x v="58"/>
    <n v="1"/>
    <n v="5.1540609999999996"/>
    <n v="0.53599399999999997"/>
    <n v="13.041632999999999"/>
    <n v="0.224856"/>
    <s v="6"/>
    <s v="scale_mpi_epyc_job_12129.out "/>
    <s v="scale_mpi_epyc_epyc006_2023-06-13_02-01-02.csv "/>
    <s v="e1 10000 100 100000 1 59"/>
    <n v="4.6594870000000004"/>
    <n v="0.27595439636649521"/>
    <n v="4.10757820726701"/>
    <n v="5.2113957927329908"/>
    <x v="0"/>
  </r>
  <r>
    <x v="4"/>
    <x v="0"/>
    <n v="100"/>
    <x v="2"/>
    <x v="54"/>
    <n v="1"/>
    <n v="5.1497380000000001"/>
    <n v="0.16751199999999999"/>
    <n v="2.8523019999999999"/>
    <n v="5.2819999999999999E-2"/>
    <s v="5"/>
    <s v="scale_mpi_epyc_job_12146.out "/>
    <s v="scale_mpi_epyc_epyc005_2023-06-13_08-16-52.csv "/>
    <s v="e1 10000 100 100000 1 55"/>
    <n v="5.2850632857142852"/>
    <n v="0.17879339499084887"/>
    <n v="4.9274764957325878"/>
    <n v="5.6426500756959825"/>
    <x v="0"/>
  </r>
  <r>
    <x v="4"/>
    <x v="0"/>
    <n v="100"/>
    <x v="2"/>
    <x v="49"/>
    <n v="1"/>
    <n v="5.1451710000000004"/>
    <n v="0.18684300000000001"/>
    <n v="2.743522"/>
    <n v="5.5989999999999998E-2"/>
    <s v="5"/>
    <s v="scale_mpi_epyc_job_12146.out "/>
    <s v="scale_mpi_epyc_epyc005_2023-06-13_08-16-52.csv "/>
    <s v="e1 10000 100 100000 1 50"/>
    <n v="5.3896227142857152"/>
    <n v="0.24369891145759978"/>
    <n v="4.9022248913705155"/>
    <n v="5.8770205372009148"/>
    <x v="0"/>
  </r>
  <r>
    <x v="4"/>
    <x v="0"/>
    <n v="100"/>
    <x v="2"/>
    <x v="56"/>
    <n v="1"/>
    <n v="5.1430230000000003"/>
    <n v="0.19309299999999999"/>
    <n v="2.8635769999999998"/>
    <n v="5.1135E-2"/>
    <s v="6"/>
    <s v="scale_mpi_epyc_job_12180.out "/>
    <s v="scale_mpi_epyc_epyc006_2023-06-13_10-24-13.csv "/>
    <s v="e1 10000 100 100000 1 57"/>
    <n v="5.1921095714285723"/>
    <n v="0.23836910848174073"/>
    <n v="4.7153713544650913"/>
    <n v="5.6688477883920534"/>
    <x v="0"/>
  </r>
  <r>
    <x v="4"/>
    <x v="0"/>
    <n v="100"/>
    <x v="2"/>
    <x v="54"/>
    <n v="1"/>
    <n v="5.1419410000000001"/>
    <n v="0.198405"/>
    <n v="3.4254540000000002"/>
    <n v="6.3434000000000004E-2"/>
    <s v="5"/>
    <s v="scale_mpi_epyc_job_12331.out "/>
    <s v="scale_mpi_epyc_epyc005_2023-06-14_10-28-05.csv "/>
    <s v="e1 10000 100 100000 1 55"/>
    <n v="5.2850632857142852"/>
    <n v="0.17879339499084887"/>
    <n v="4.9274764957325878"/>
    <n v="5.6426500756959825"/>
    <x v="0"/>
  </r>
  <r>
    <x v="4"/>
    <x v="0"/>
    <n v="100"/>
    <x v="2"/>
    <x v="51"/>
    <n v="1"/>
    <n v="5.1417320000000002"/>
    <n v="0.184948"/>
    <n v="3.1623389999999998"/>
    <n v="6.2007E-2"/>
    <s v="5"/>
    <s v="scale_mpi_epyc_job_12146.out "/>
    <s v="scale_mpi_epyc_epyc005_2023-06-13_08-16-52.csv "/>
    <s v="e1 10000 100 100000 1 52"/>
    <n v="5.603528571428571"/>
    <n v="0.62637595788389389"/>
    <n v="4.3507766556607832"/>
    <n v="6.8562804871963587"/>
    <x v="0"/>
  </r>
  <r>
    <x v="4"/>
    <x v="0"/>
    <n v="100"/>
    <x v="2"/>
    <x v="54"/>
    <n v="1"/>
    <n v="5.1103560000000003"/>
    <n v="0.178424"/>
    <n v="2.8145630000000001"/>
    <n v="5.2122000000000002E-2"/>
    <s v="5"/>
    <s v="scale_mpi_epyc_job_12146.out "/>
    <s v="scale_mpi_epyc_epyc005_2023-06-13_08-16-52.csv "/>
    <s v="e1 10000 100 100000 1 55"/>
    <n v="5.2850632857142852"/>
    <n v="0.17879339499084887"/>
    <n v="4.9274764957325878"/>
    <n v="5.6426500756959825"/>
    <x v="0"/>
  </r>
  <r>
    <x v="4"/>
    <x v="0"/>
    <n v="100"/>
    <x v="2"/>
    <x v="49"/>
    <n v="1"/>
    <n v="5.106598"/>
    <n v="0.16978099999999999"/>
    <n v="2.590509"/>
    <n v="5.2867999999999998E-2"/>
    <s v="5"/>
    <s v="scale_mpi_epyc_job_12146.out "/>
    <s v="scale_mpi_epyc_epyc005_2023-06-13_08-16-52.csv "/>
    <s v="e1 10000 100 100000 1 50"/>
    <n v="5.3896227142857152"/>
    <n v="0.24369891145759978"/>
    <n v="4.9022248913705155"/>
    <n v="5.8770205372009148"/>
    <x v="0"/>
  </r>
  <r>
    <x v="4"/>
    <x v="0"/>
    <n v="100"/>
    <x v="2"/>
    <x v="53"/>
    <n v="1"/>
    <n v="5.1064489999999996"/>
    <n v="0.171623"/>
    <n v="3.0569980000000001"/>
    <n v="5.7679000000000001E-2"/>
    <s v="6"/>
    <s v="scale_mpi_epyc_job_12129.out "/>
    <s v="scale_mpi_epyc_epyc006_2023-06-13_02-01-02.csv "/>
    <s v="e1 10000 100 100000 1 54"/>
    <n v="5.2586892857142855"/>
    <n v="0.20898619708195371"/>
    <n v="4.840716891550378"/>
    <n v="5.676661679878193"/>
    <x v="0"/>
  </r>
  <r>
    <x v="4"/>
    <x v="0"/>
    <n v="100"/>
    <x v="2"/>
    <x v="55"/>
    <n v="1"/>
    <n v="5.1036489999999999"/>
    <n v="0.179983"/>
    <n v="3.2787169999999999"/>
    <n v="5.9612999999999999E-2"/>
    <s v="5"/>
    <s v="scale_mpi_epyc_job_12146.out "/>
    <s v="scale_mpi_epyc_epyc005_2023-06-13_08-16-52.csv "/>
    <s v="e1 10000 100 100000 1 56"/>
    <n v="5.1554500714285698"/>
    <n v="0.17477050555005896"/>
    <n v="4.8059090603284522"/>
    <n v="5.5049910825286874"/>
    <x v="0"/>
  </r>
  <r>
    <x v="4"/>
    <x v="0"/>
    <n v="100"/>
    <x v="2"/>
    <x v="54"/>
    <n v="1"/>
    <n v="5.1035120000000003"/>
    <n v="0.19082299999999999"/>
    <n v="3.1627079999999999"/>
    <n v="5.8569000000000003E-2"/>
    <s v="8"/>
    <s v="scale_mpi_epyc_job_12327.out "/>
    <s v="scale_mpi_epyc_epyc008_2023-06-14_10-04-01.csv "/>
    <s v="e1 10000 100 100000 1 55"/>
    <n v="5.2850632857142852"/>
    <n v="0.17879339499084887"/>
    <n v="4.9274764957325878"/>
    <n v="5.6426500756959825"/>
    <x v="0"/>
  </r>
  <r>
    <x v="4"/>
    <x v="0"/>
    <n v="100"/>
    <x v="2"/>
    <x v="49"/>
    <n v="1"/>
    <n v="5.0991439999999999"/>
    <n v="0.178703"/>
    <n v="3.0475889999999999"/>
    <n v="6.2196000000000001E-2"/>
    <s v="5"/>
    <s v="scale_mpi_epyc_job_12146.out "/>
    <s v="scale_mpi_epyc_epyc005_2023-06-13_08-16-52.csv "/>
    <s v="e1 10000 100 100000 1 50"/>
    <n v="5.3896227142857152"/>
    <n v="0.24369891145759978"/>
    <n v="4.9022248913705155"/>
    <n v="5.8770205372009148"/>
    <x v="0"/>
  </r>
  <r>
    <x v="4"/>
    <x v="0"/>
    <n v="100"/>
    <x v="2"/>
    <x v="49"/>
    <n v="1"/>
    <n v="5.0974950000000003"/>
    <n v="0.16295999999999999"/>
    <n v="2.5644439999999999"/>
    <n v="5.2336000000000001E-2"/>
    <s v="1"/>
    <s v="scale_mpi_epyc_job_12335.out "/>
    <s v="scale_mpi_epyc_epyc001.orfeo.hpc_2023-06-14_12-28-13.csv "/>
    <s v="e1 10000 100 100000 1 50"/>
    <n v="5.3896227142857152"/>
    <n v="0.24369891145759978"/>
    <n v="4.9022248913705155"/>
    <n v="5.8770205372009148"/>
    <x v="0"/>
  </r>
  <r>
    <x v="4"/>
    <x v="0"/>
    <n v="100"/>
    <x v="2"/>
    <x v="53"/>
    <n v="1"/>
    <n v="5.0931369999999996"/>
    <n v="0.18871099999999999"/>
    <n v="2.720008"/>
    <n v="5.1320999999999999E-2"/>
    <s v="6"/>
    <s v="scale_mpi_epyc_job_12180.out "/>
    <s v="scale_mpi_epyc_epyc006_2023-06-13_10-24-13.csv "/>
    <s v="e1 10000 100 100000 1 54"/>
    <n v="5.2586892857142855"/>
    <n v="0.20898619708195371"/>
    <n v="4.840716891550378"/>
    <n v="5.676661679878193"/>
    <x v="0"/>
  </r>
  <r>
    <x v="4"/>
    <x v="0"/>
    <n v="100"/>
    <x v="2"/>
    <x v="56"/>
    <n v="1"/>
    <n v="5.0908699999999998"/>
    <n v="0.178152"/>
    <n v="3.9055040000000001"/>
    <n v="6.9740999999999997E-2"/>
    <s v="6"/>
    <s v="scale_mpi_epyc_job_12129.out "/>
    <s v="scale_mpi_epyc_epyc006_2023-06-13_02-01-02.csv "/>
    <s v="e1 10000 100 100000 1 57"/>
    <n v="5.1921095714285723"/>
    <n v="0.23836910848174073"/>
    <n v="4.7153713544650913"/>
    <n v="5.6688477883920534"/>
    <x v="0"/>
  </r>
  <r>
    <x v="4"/>
    <x v="0"/>
    <n v="100"/>
    <x v="2"/>
    <x v="55"/>
    <n v="1"/>
    <n v="5.0711149999999998"/>
    <n v="0.21856999999999999"/>
    <n v="3.950574"/>
    <n v="7.1829000000000004E-2"/>
    <s v="8"/>
    <s v="scale_mpi_epyc_job_12327.out "/>
    <s v="scale_mpi_epyc_epyc008_2023-06-14_10-04-01.csv "/>
    <s v="e1 10000 100 100000 1 56"/>
    <n v="5.1554500714285698"/>
    <n v="0.17477050555005896"/>
    <n v="4.8059090603284522"/>
    <n v="5.5049910825286874"/>
    <x v="0"/>
  </r>
  <r>
    <x v="4"/>
    <x v="0"/>
    <n v="100"/>
    <x v="2"/>
    <x v="55"/>
    <n v="1"/>
    <n v="5.0583689999999999"/>
    <n v="0.19290599999999999"/>
    <n v="2.9829659999999998"/>
    <n v="5.4235999999999999E-2"/>
    <s v="2"/>
    <s v="scale_mpi_epyc_job_12253.out "/>
    <s v="scale_mpi_epyc_epyc002_2023-06-13_16-49-58.csv "/>
    <s v="e1 10000 100 100000 1 56"/>
    <n v="5.1554500714285698"/>
    <n v="0.17477050555005896"/>
    <n v="4.8059090603284522"/>
    <n v="5.5049910825286874"/>
    <x v="0"/>
  </r>
  <r>
    <x v="4"/>
    <x v="0"/>
    <n v="100"/>
    <x v="2"/>
    <x v="52"/>
    <n v="1"/>
    <n v="5.0390160000000002"/>
    <n v="0.18953"/>
    <n v="3.4089510000000001"/>
    <n v="6.5557000000000004E-2"/>
    <s v="8"/>
    <s v="scale_mpi_epyc_job_12327.out "/>
    <s v="scale_mpi_epyc_epyc008_2023-06-14_10-04-01.csv "/>
    <s v="e1 10000 100 100000 1 53"/>
    <n v="5.3329474285714289"/>
    <n v="0.20773171298359999"/>
    <n v="4.9174840026042288"/>
    <n v="5.748410854538629"/>
    <x v="0"/>
  </r>
  <r>
    <x v="4"/>
    <x v="0"/>
    <n v="100"/>
    <x v="2"/>
    <x v="52"/>
    <n v="1"/>
    <n v="5.0283129999999998"/>
    <n v="0.18045"/>
    <n v="3.2664800000000001"/>
    <n v="6.2816999999999998E-2"/>
    <s v="5"/>
    <s v="scale_mpi_epyc_job_12146.out "/>
    <s v="scale_mpi_epyc_epyc005_2023-06-13_08-16-52.csv "/>
    <s v="e1 10000 100 100000 1 53"/>
    <n v="5.3329474285714289"/>
    <n v="0.20773171298359999"/>
    <n v="4.9174840026042288"/>
    <n v="5.748410854538629"/>
    <x v="0"/>
  </r>
  <r>
    <x v="4"/>
    <x v="0"/>
    <n v="100"/>
    <x v="2"/>
    <x v="56"/>
    <n v="1"/>
    <n v="4.9985280000000003"/>
    <n v="0.214615"/>
    <n v="4.2590079999999997"/>
    <n v="7.6053999999999997E-2"/>
    <s v="8"/>
    <s v="scale_mpi_epyc_job_12327.out "/>
    <s v="scale_mpi_epyc_epyc008_2023-06-14_10-04-01.csv "/>
    <s v="e1 10000 100 100000 1 57"/>
    <n v="5.1921095714285723"/>
    <n v="0.23836910848174073"/>
    <n v="4.7153713544650913"/>
    <n v="5.6688477883920534"/>
    <x v="0"/>
  </r>
  <r>
    <x v="4"/>
    <x v="0"/>
    <n v="100"/>
    <x v="2"/>
    <x v="53"/>
    <n v="1"/>
    <n v="4.9984669999999998"/>
    <n v="0.18470900000000001"/>
    <n v="3.1949679999999998"/>
    <n v="6.0282000000000002E-2"/>
    <s v="1"/>
    <s v="scale_mpi_epyc_job_12335.out "/>
    <s v="scale_mpi_epyc_epyc001.orfeo.hpc_2023-06-14_12-28-13.csv "/>
    <s v="e1 10000 100 100000 1 54"/>
    <n v="5.2586892857142855"/>
    <n v="0.20898619708195371"/>
    <n v="4.840716891550378"/>
    <n v="5.676661679878193"/>
    <x v="0"/>
  </r>
  <r>
    <x v="4"/>
    <x v="0"/>
    <n v="100"/>
    <x v="2"/>
    <x v="55"/>
    <n v="1"/>
    <n v="4.9974040000000004"/>
    <n v="0.219081"/>
    <n v="2.9667590000000001"/>
    <n v="5.3941000000000003E-2"/>
    <s v="5"/>
    <s v="scale_mpi_epyc_job_12146.out "/>
    <s v="scale_mpi_epyc_epyc005_2023-06-13_08-16-52.csv "/>
    <s v="e1 10000 100 100000 1 56"/>
    <n v="5.1554500714285698"/>
    <n v="0.17477050555005896"/>
    <n v="4.8059090603284522"/>
    <n v="5.5049910825286874"/>
    <x v="0"/>
  </r>
  <r>
    <x v="4"/>
    <x v="0"/>
    <n v="100"/>
    <x v="2"/>
    <x v="56"/>
    <n v="1"/>
    <n v="4.9938609999999999"/>
    <n v="0.19151000000000001"/>
    <n v="3.1517240000000002"/>
    <n v="5.6280999999999998E-2"/>
    <s v="5"/>
    <s v="scale_mpi_epyc_job_12146.out "/>
    <s v="scale_mpi_epyc_epyc005_2023-06-13_08-16-52.csv "/>
    <s v="e1 10000 100 100000 1 57"/>
    <n v="5.1921095714285723"/>
    <n v="0.23836910848174073"/>
    <n v="4.7153713544650913"/>
    <n v="5.6688477883920534"/>
    <x v="0"/>
  </r>
  <r>
    <x v="4"/>
    <x v="0"/>
    <n v="100"/>
    <x v="2"/>
    <x v="57"/>
    <n v="1"/>
    <n v="4.9757730000000002"/>
    <n v="0.436811"/>
    <n v="16.089089000000001"/>
    <n v="0.28226499999999999"/>
    <s v="6"/>
    <s v="scale_mpi_epyc_job_12129.out "/>
    <s v="scale_mpi_epyc_epyc006_2023-06-13_02-01-02.csv "/>
    <s v="e1 10000 100 100000 1 58"/>
    <n v="4.6441786428571428"/>
    <n v="0.19456100750502395"/>
    <n v="4.2550566278470949"/>
    <n v="5.0333006578671906"/>
    <x v="0"/>
  </r>
  <r>
    <x v="4"/>
    <x v="0"/>
    <n v="100"/>
    <x v="2"/>
    <x v="54"/>
    <n v="1"/>
    <n v="4.9747669999999999"/>
    <n v="0.156807"/>
    <n v="2.5753159999999999"/>
    <n v="4.7690999999999997E-2"/>
    <s v="1"/>
    <s v="scale_mpi_epyc_job_12335.out "/>
    <s v="scale_mpi_epyc_epyc001.orfeo.hpc_2023-06-14_12-28-13.csv "/>
    <s v="e1 10000 100 100000 1 55"/>
    <n v="5.2850632857142852"/>
    <n v="0.17879339499084887"/>
    <n v="4.9274764957325878"/>
    <n v="5.6426500756959825"/>
    <x v="0"/>
  </r>
  <r>
    <x v="4"/>
    <x v="0"/>
    <n v="100"/>
    <x v="2"/>
    <x v="55"/>
    <n v="1"/>
    <n v="4.9618969999999996"/>
    <n v="0.216526"/>
    <n v="3.5411160000000002"/>
    <n v="6.4383999999999997E-2"/>
    <s v="6"/>
    <s v="scale_mpi_epyc_job_12180.out "/>
    <s v="scale_mpi_epyc_epyc006_2023-06-13_10-24-13.csv "/>
    <s v="e1 10000 100 100000 1 56"/>
    <n v="5.1554500714285698"/>
    <n v="0.17477050555005896"/>
    <n v="4.8059090603284522"/>
    <n v="5.5049910825286874"/>
    <x v="0"/>
  </r>
  <r>
    <x v="4"/>
    <x v="0"/>
    <n v="100"/>
    <x v="2"/>
    <x v="56"/>
    <n v="1"/>
    <n v="4.9490720000000001"/>
    <n v="0.20818500000000001"/>
    <n v="5.9629989999999999"/>
    <n v="0.10648199999999999"/>
    <s v="1"/>
    <s v="scale_mpi_epyc_job_12335.out "/>
    <s v="scale_mpi_epyc_epyc001.orfeo.hpc_2023-06-14_12-28-13.csv "/>
    <s v="e1 10000 100 100000 1 57"/>
    <n v="5.1921095714285723"/>
    <n v="0.23836910848174073"/>
    <n v="4.7153713544650913"/>
    <n v="5.6688477883920534"/>
    <x v="0"/>
  </r>
  <r>
    <x v="4"/>
    <x v="0"/>
    <n v="100"/>
    <x v="2"/>
    <x v="53"/>
    <n v="1"/>
    <n v="4.9323360000000003"/>
    <n v="0.15843599999999999"/>
    <n v="2.5814810000000001"/>
    <n v="4.8707E-2"/>
    <s v="5"/>
    <s v="scale_mpi_epyc_job_12146.out "/>
    <s v="scale_mpi_epyc_epyc005_2023-06-13_08-16-52.csv "/>
    <s v="e1 10000 100 100000 1 54"/>
    <n v="5.2586892857142855"/>
    <n v="0.20898619708195371"/>
    <n v="4.840716891550378"/>
    <n v="5.676661679878193"/>
    <x v="0"/>
  </r>
  <r>
    <x v="4"/>
    <x v="0"/>
    <n v="100"/>
    <x v="2"/>
    <x v="55"/>
    <n v="1"/>
    <n v="4.9261679999999997"/>
    <n v="0.18437700000000001"/>
    <n v="2.9342649999999999"/>
    <n v="5.3350000000000002E-2"/>
    <s v="5"/>
    <s v="scale_mpi_epyc_job_12146.out "/>
    <s v="scale_mpi_epyc_epyc005_2023-06-13_08-16-52.csv "/>
    <s v="e1 10000 100 100000 1 56"/>
    <n v="5.1554500714285698"/>
    <n v="0.17477050555005896"/>
    <n v="4.8059090603284522"/>
    <n v="5.5049910825286874"/>
    <x v="0"/>
  </r>
  <r>
    <x v="4"/>
    <x v="0"/>
    <n v="100"/>
    <x v="2"/>
    <x v="56"/>
    <n v="1"/>
    <n v="4.9192770000000001"/>
    <n v="0.20227999999999999"/>
    <n v="4.1028099999999998"/>
    <n v="7.3263999999999996E-2"/>
    <s v="5"/>
    <s v="scale_mpi_epyc_job_12146.out "/>
    <s v="scale_mpi_epyc_epyc005_2023-06-13_08-16-52.csv "/>
    <s v="e1 10000 100 100000 1 57"/>
    <n v="5.1921095714285723"/>
    <n v="0.23836910848174073"/>
    <n v="4.7153713544650913"/>
    <n v="5.6688477883920534"/>
    <x v="0"/>
  </r>
  <r>
    <x v="4"/>
    <x v="0"/>
    <n v="100"/>
    <x v="2"/>
    <x v="55"/>
    <n v="1"/>
    <n v="4.8973550000000001"/>
    <n v="0.17080400000000001"/>
    <n v="2.908887"/>
    <n v="5.2888999999999999E-2"/>
    <s v="5"/>
    <s v="scale_mpi_epyc_job_12146.out "/>
    <s v="scale_mpi_epyc_epyc005_2023-06-13_08-16-52.csv "/>
    <s v="e1 10000 100 100000 1 56"/>
    <n v="5.1554500714285698"/>
    <n v="0.17477050555005896"/>
    <n v="4.8059090603284522"/>
    <n v="5.5049910825286874"/>
    <x v="0"/>
  </r>
  <r>
    <x v="2"/>
    <x v="0"/>
    <n v="0"/>
    <x v="1"/>
    <x v="0"/>
    <n v="1"/>
    <n v="4.8441789999999996"/>
    <n v="2.1992859999999999"/>
    <n v="0"/>
    <n v="0"/>
    <s v="5"/>
    <s v="scale_mpi_epyc_job_12128.out "/>
    <s v="scale_mpi_epyc_epyc005_2023-06-13_02-00-42.csv "/>
    <s v="i 10000 0 0 1 1"/>
    <n v="3.4385684000000003"/>
    <n v="0.92734843136818623"/>
    <n v="1.5838715372636278"/>
    <n v="5.293265262736373"/>
    <x v="0"/>
  </r>
  <r>
    <x v="4"/>
    <x v="0"/>
    <n v="100"/>
    <x v="2"/>
    <x v="58"/>
    <n v="1"/>
    <n v="4.8230529999999998"/>
    <n v="0.166738"/>
    <n v="3.755293"/>
    <n v="6.4745999999999998E-2"/>
    <s v="6"/>
    <s v="scale_mpi_epyc_job_12129.out "/>
    <s v="scale_mpi_epyc_epyc006_2023-06-13_02-01-02.csv "/>
    <s v="e1 10000 100 100000 1 59"/>
    <n v="4.6594870000000004"/>
    <n v="0.27595439636649521"/>
    <n v="4.10757820726701"/>
    <n v="5.2113957927329908"/>
    <x v="0"/>
  </r>
  <r>
    <x v="4"/>
    <x v="0"/>
    <n v="100"/>
    <x v="2"/>
    <x v="57"/>
    <n v="1"/>
    <n v="4.8080170000000004"/>
    <n v="0.16411600000000001"/>
    <n v="3.5105659999999999"/>
    <n v="6.1588999999999998E-2"/>
    <s v="2"/>
    <s v="scale_mpi_epyc_job_12253.out "/>
    <s v="scale_mpi_epyc_epyc002_2023-06-13_16-49-58.csv "/>
    <s v="e1 10000 100 100000 1 58"/>
    <n v="4.6441786428571428"/>
    <n v="0.19456100750502395"/>
    <n v="4.2550566278470949"/>
    <n v="5.0333006578671906"/>
    <x v="0"/>
  </r>
  <r>
    <x v="4"/>
    <x v="0"/>
    <n v="100"/>
    <x v="2"/>
    <x v="58"/>
    <n v="1"/>
    <n v="4.7801030000000004"/>
    <n v="0.16383600000000001"/>
    <n v="3.3508239999999998"/>
    <n v="5.7772999999999998E-2"/>
    <s v="6"/>
    <s v="scale_mpi_epyc_job_12129.out "/>
    <s v="scale_mpi_epyc_epyc006_2023-06-13_02-01-02.csv "/>
    <s v="e1 10000 100 100000 1 59"/>
    <n v="4.6594870000000004"/>
    <n v="0.27595439636649521"/>
    <n v="4.10757820726701"/>
    <n v="5.2113957927329908"/>
    <x v="0"/>
  </r>
  <r>
    <x v="4"/>
    <x v="0"/>
    <n v="100"/>
    <x v="2"/>
    <x v="60"/>
    <n v="1"/>
    <n v="4.7761259999999996"/>
    <n v="0.18970899999999999"/>
    <n v="4.6166900000000002"/>
    <n v="7.6945E-2"/>
    <s v="6"/>
    <s v="scale_mpi_epyc_job_12129.out "/>
    <s v="scale_mpi_epyc_epyc006_2023-06-13_02-01-02.csv "/>
    <s v="e1 10000 100 100000 1 61"/>
    <n v="4.5314824285714286"/>
    <n v="0.17341509154984525"/>
    <n v="4.1846522454717379"/>
    <n v="4.8783126116711193"/>
    <x v="0"/>
  </r>
  <r>
    <x v="4"/>
    <x v="0"/>
    <n v="100"/>
    <x v="2"/>
    <x v="60"/>
    <n v="1"/>
    <n v="4.7565179999999998"/>
    <n v="0.167272"/>
    <n v="3.4231600000000002"/>
    <n v="5.7053E-2"/>
    <s v="6"/>
    <s v="scale_mpi_epyc_job_12129.out "/>
    <s v="scale_mpi_epyc_epyc006_2023-06-13_02-01-02.csv "/>
    <s v="e1 10000 100 100000 1 61"/>
    <n v="4.5314824285714286"/>
    <n v="0.17341509154984525"/>
    <n v="4.1846522454717379"/>
    <n v="4.8783126116711193"/>
    <x v="0"/>
  </r>
  <r>
    <x v="4"/>
    <x v="0"/>
    <n v="100"/>
    <x v="2"/>
    <x v="59"/>
    <n v="1"/>
    <n v="4.7379480000000003"/>
    <n v="0.169798"/>
    <n v="3.7729050000000002"/>
    <n v="6.3948000000000005E-2"/>
    <s v="2"/>
    <s v="scale_mpi_epyc_job_12253.out "/>
    <s v="scale_mpi_epyc_epyc002_2023-06-13_16-49-58.csv "/>
    <s v="e1 10000 100 100000 1 60"/>
    <n v="4.6667198571428568"/>
    <n v="0.36767562251292119"/>
    <n v="3.9313686121170144"/>
    <n v="5.4020711021686996"/>
    <x v="0"/>
  </r>
  <r>
    <x v="4"/>
    <x v="0"/>
    <n v="100"/>
    <x v="2"/>
    <x v="62"/>
    <n v="1"/>
    <n v="4.6895309999999997"/>
    <n v="0.45059700000000003"/>
    <n v="9.4627389999999991"/>
    <n v="0.15262500000000001"/>
    <s v="6"/>
    <s v="scale_mpi_epyc_job_12129.out "/>
    <s v="scale_mpi_epyc_epyc006_2023-06-13_02-01-02.csv "/>
    <s v="e1 10000 100 100000 1 63"/>
    <n v="4.4337867142857155"/>
    <n v="0.13972381251463192"/>
    <n v="4.1543390892564513"/>
    <n v="4.7132343393149796"/>
    <x v="0"/>
  </r>
  <r>
    <x v="4"/>
    <x v="0"/>
    <n v="100"/>
    <x v="2"/>
    <x v="59"/>
    <n v="1"/>
    <n v="4.6778250000000003"/>
    <n v="0.17699599999999999"/>
    <n v="4.2425620000000004"/>
    <n v="7.1908E-2"/>
    <s v="5"/>
    <s v="scale_mpi_epyc_job_12146.out "/>
    <s v="scale_mpi_epyc_epyc005_2023-06-13_08-16-52.csv "/>
    <s v="e1 10000 100 100000 1 60"/>
    <n v="4.6667198571428568"/>
    <n v="0.36767562251292119"/>
    <n v="3.9313686121170144"/>
    <n v="5.4020711021686996"/>
    <x v="0"/>
  </r>
  <r>
    <x v="4"/>
    <x v="0"/>
    <n v="100"/>
    <x v="2"/>
    <x v="59"/>
    <n v="1"/>
    <n v="4.6613439999999997"/>
    <n v="0.18018200000000001"/>
    <n v="4.0231570000000003"/>
    <n v="6.8189E-2"/>
    <s v="5"/>
    <s v="scale_mpi_epyc_job_12146.out "/>
    <s v="scale_mpi_epyc_epyc005_2023-06-13_08-16-52.csv "/>
    <s v="e1 10000 100 100000 1 60"/>
    <n v="4.6667198571428568"/>
    <n v="0.36767562251292119"/>
    <n v="3.9313686121170144"/>
    <n v="5.4020711021686996"/>
    <x v="0"/>
  </r>
  <r>
    <x v="4"/>
    <x v="0"/>
    <n v="100"/>
    <x v="2"/>
    <x v="59"/>
    <n v="1"/>
    <n v="4.6487369999999997"/>
    <n v="0.162684"/>
    <n v="3.4129139999999998"/>
    <n v="5.7846000000000002E-2"/>
    <s v="5"/>
    <s v="scale_mpi_epyc_job_12146.out "/>
    <s v="scale_mpi_epyc_epyc005_2023-06-13_08-16-52.csv "/>
    <s v="e1 10000 100 100000 1 60"/>
    <n v="4.6667198571428568"/>
    <n v="0.36767562251292119"/>
    <n v="3.9313686121170144"/>
    <n v="5.4020711021686996"/>
    <x v="0"/>
  </r>
  <r>
    <x v="4"/>
    <x v="0"/>
    <n v="100"/>
    <x v="2"/>
    <x v="58"/>
    <n v="1"/>
    <n v="4.6487069999999999"/>
    <n v="0.16537099999999999"/>
    <n v="3.6170429999999998"/>
    <n v="6.2363000000000002E-2"/>
    <s v="1"/>
    <s v="scale_mpi_epyc_job_12335.out "/>
    <s v="scale_mpi_epyc_epyc001.orfeo.hpc_2023-06-14_12-28-13.csv "/>
    <s v="e1 10000 100 100000 1 59"/>
    <n v="4.6594870000000004"/>
    <n v="0.27595439636649521"/>
    <n v="4.10757820726701"/>
    <n v="5.2113957927329908"/>
    <x v="0"/>
  </r>
  <r>
    <x v="4"/>
    <x v="0"/>
    <n v="100"/>
    <x v="2"/>
    <x v="57"/>
    <n v="1"/>
    <n v="4.6211019999999996"/>
    <n v="0.15957399999999999"/>
    <n v="3.2624909999999998"/>
    <n v="5.7237000000000003E-2"/>
    <s v="6"/>
    <s v="scale_mpi_epyc_job_12129.out "/>
    <s v="scale_mpi_epyc_epyc006_2023-06-13_02-01-02.csv "/>
    <s v="e1 10000 100 100000 1 58"/>
    <n v="4.6441786428571428"/>
    <n v="0.19456100750502395"/>
    <n v="4.2550566278470949"/>
    <n v="5.0333006578671906"/>
    <x v="0"/>
  </r>
  <r>
    <x v="4"/>
    <x v="0"/>
    <n v="100"/>
    <x v="2"/>
    <x v="59"/>
    <n v="1"/>
    <n v="4.619434"/>
    <n v="0.26733400000000002"/>
    <n v="8.6520130000000002"/>
    <n v="0.146644"/>
    <s v="6"/>
    <s v="scale_mpi_epyc_job_12129.out "/>
    <s v="scale_mpi_epyc_epyc006_2023-06-13_02-01-02.csv "/>
    <s v="e1 10000 100 100000 1 60"/>
    <n v="4.6667198571428568"/>
    <n v="0.36767562251292119"/>
    <n v="3.9313686121170144"/>
    <n v="5.4020711021686996"/>
    <x v="0"/>
  </r>
  <r>
    <x v="4"/>
    <x v="0"/>
    <n v="100"/>
    <x v="2"/>
    <x v="59"/>
    <n v="1"/>
    <n v="4.6163309999999997"/>
    <n v="0.25548700000000002"/>
    <n v="7.817329"/>
    <n v="0.132497"/>
    <s v="6"/>
    <s v="scale_mpi_epyc_job_12129.out "/>
    <s v="scale_mpi_epyc_epyc006_2023-06-13_02-01-02.csv "/>
    <s v="e1 10000 100 100000 1 60"/>
    <n v="4.6667198571428568"/>
    <n v="0.36767562251292119"/>
    <n v="3.9313686121170144"/>
    <n v="5.4020711021686996"/>
    <x v="0"/>
  </r>
  <r>
    <x v="4"/>
    <x v="0"/>
    <n v="100"/>
    <x v="2"/>
    <x v="57"/>
    <n v="1"/>
    <n v="4.6089989999999998"/>
    <n v="0.16136700000000001"/>
    <n v="3.4806240000000002"/>
    <n v="6.1064E-2"/>
    <s v="5"/>
    <s v="scale_mpi_epyc_job_12331.out "/>
    <s v="scale_mpi_epyc_epyc005_2023-06-14_10-28-05.csv "/>
    <s v="e1 10000 100 100000 1 58"/>
    <n v="4.6441786428571428"/>
    <n v="0.19456100750502395"/>
    <n v="4.2550566278470949"/>
    <n v="5.0333006578671906"/>
    <x v="0"/>
  </r>
  <r>
    <x v="4"/>
    <x v="0"/>
    <n v="100"/>
    <x v="2"/>
    <x v="62"/>
    <n v="1"/>
    <n v="4.6068300000000004"/>
    <n v="0.344032"/>
    <n v="14.003073000000001"/>
    <n v="0.225856"/>
    <s v="6"/>
    <s v="scale_mpi_epyc_job_12129.out "/>
    <s v="scale_mpi_epyc_epyc006_2023-06-13_02-01-02.csv "/>
    <s v="e1 10000 100 100000 1 63"/>
    <n v="4.4337867142857155"/>
    <n v="0.13972381251463192"/>
    <n v="4.1543390892564513"/>
    <n v="4.7132343393149796"/>
    <x v="0"/>
  </r>
  <r>
    <x v="4"/>
    <x v="0"/>
    <n v="100"/>
    <x v="2"/>
    <x v="60"/>
    <n v="1"/>
    <n v="4.5897790000000001"/>
    <n v="0.17189699999999999"/>
    <n v="3.7760820000000002"/>
    <n v="6.2935000000000005E-2"/>
    <s v="5"/>
    <s v="scale_mpi_epyc_job_12146.out "/>
    <s v="scale_mpi_epyc_epyc005_2023-06-13_08-16-52.csv "/>
    <s v="e1 10000 100 100000 1 61"/>
    <n v="4.5314824285714286"/>
    <n v="0.17341509154984525"/>
    <n v="4.1846522454717379"/>
    <n v="4.8783126116711193"/>
    <x v="0"/>
  </r>
  <r>
    <x v="4"/>
    <x v="0"/>
    <n v="100"/>
    <x v="2"/>
    <x v="57"/>
    <n v="1"/>
    <n v="4.5788260000000003"/>
    <n v="0.16501299999999999"/>
    <n v="3.4572880000000001"/>
    <n v="6.0654E-2"/>
    <s v="6"/>
    <s v="scale_mpi_epyc_job_12129.out "/>
    <s v="scale_mpi_epyc_epyc006_2023-06-13_02-01-02.csv "/>
    <s v="e1 10000 100 100000 1 58"/>
    <n v="4.6441786428571428"/>
    <n v="0.19456100750502395"/>
    <n v="4.2550566278470949"/>
    <n v="5.0333006578671906"/>
    <x v="0"/>
  </r>
  <r>
    <x v="4"/>
    <x v="0"/>
    <n v="100"/>
    <x v="2"/>
    <x v="57"/>
    <n v="1"/>
    <n v="4.5708200000000003"/>
    <n v="0.16206000000000001"/>
    <n v="3.4099370000000002"/>
    <n v="5.9823000000000001E-2"/>
    <s v="5"/>
    <s v="scale_mpi_epyc_job_12146.out "/>
    <s v="scale_mpi_epyc_epyc005_2023-06-13_08-16-52.csv "/>
    <s v="e1 10000 100 100000 1 58"/>
    <n v="4.6441786428571428"/>
    <n v="0.19456100750502395"/>
    <n v="4.2550566278470949"/>
    <n v="5.0333006578671906"/>
    <x v="0"/>
  </r>
  <r>
    <x v="4"/>
    <x v="0"/>
    <n v="100"/>
    <x v="2"/>
    <x v="59"/>
    <n v="1"/>
    <n v="4.5651149999999996"/>
    <n v="0.163073"/>
    <n v="3.5434679999999998"/>
    <n v="6.0059000000000001E-2"/>
    <s v="6"/>
    <s v="scale_mpi_epyc_job_12180.out "/>
    <s v="scale_mpi_epyc_epyc006_2023-06-13_10-24-13.csv "/>
    <s v="e1 10000 100 100000 1 60"/>
    <n v="4.6667198571428568"/>
    <n v="0.36767562251292119"/>
    <n v="3.9313686121170144"/>
    <n v="5.4020711021686996"/>
    <x v="0"/>
  </r>
  <r>
    <x v="4"/>
    <x v="0"/>
    <n v="100"/>
    <x v="2"/>
    <x v="59"/>
    <n v="1"/>
    <n v="4.5615509999999997"/>
    <n v="0.171463"/>
    <n v="3.7495639999999999"/>
    <n v="6.3551999999999997E-2"/>
    <s v="5"/>
    <s v="scale_mpi_epyc_job_12331.out "/>
    <s v="scale_mpi_epyc_epyc005_2023-06-14_10-28-05.csv "/>
    <s v="e1 10000 100 100000 1 60"/>
    <n v="4.6667198571428568"/>
    <n v="0.36767562251292119"/>
    <n v="3.9313686121170144"/>
    <n v="5.4020711021686996"/>
    <x v="0"/>
  </r>
  <r>
    <x v="4"/>
    <x v="0"/>
    <n v="100"/>
    <x v="2"/>
    <x v="57"/>
    <n v="1"/>
    <n v="4.5593329999999996"/>
    <n v="0.158305"/>
    <n v="3.2579379999999998"/>
    <n v="5.7156999999999999E-2"/>
    <s v="1"/>
    <s v="scale_mpi_epyc_job_12335.out "/>
    <s v="scale_mpi_epyc_epyc001.orfeo.hpc_2023-06-14_12-28-13.csv "/>
    <s v="e1 10000 100 100000 1 58"/>
    <n v="4.6441786428571428"/>
    <n v="0.19456100750502395"/>
    <n v="4.2550566278470949"/>
    <n v="5.0333006578671906"/>
    <x v="0"/>
  </r>
  <r>
    <x v="4"/>
    <x v="0"/>
    <n v="100"/>
    <x v="2"/>
    <x v="58"/>
    <n v="1"/>
    <n v="4.5578260000000004"/>
    <n v="0.17103299999999999"/>
    <n v="3.4178109999999999"/>
    <n v="5.8928000000000001E-2"/>
    <s v="5"/>
    <s v="scale_mpi_epyc_job_12146.out "/>
    <s v="scale_mpi_epyc_epyc005_2023-06-13_08-16-52.csv "/>
    <s v="e1 10000 100 100000 1 59"/>
    <n v="4.6594870000000004"/>
    <n v="0.27595439636649521"/>
    <n v="4.10757820726701"/>
    <n v="5.2113957927329908"/>
    <x v="0"/>
  </r>
  <r>
    <x v="4"/>
    <x v="0"/>
    <n v="100"/>
    <x v="2"/>
    <x v="57"/>
    <n v="1"/>
    <n v="4.5516550000000002"/>
    <n v="0.15892899999999999"/>
    <n v="3.2679049999999998"/>
    <n v="5.7332000000000001E-2"/>
    <s v="5"/>
    <s v="scale_mpi_epyc_job_12146.out "/>
    <s v="scale_mpi_epyc_epyc005_2023-06-13_08-16-52.csv "/>
    <s v="e1 10000 100 100000 1 58"/>
    <n v="4.6441786428571428"/>
    <n v="0.19456100750502395"/>
    <n v="4.2550566278470949"/>
    <n v="5.0333006578671906"/>
    <x v="0"/>
  </r>
  <r>
    <x v="4"/>
    <x v="0"/>
    <n v="100"/>
    <x v="2"/>
    <x v="58"/>
    <n v="1"/>
    <n v="4.549652"/>
    <n v="0.16906499999999999"/>
    <n v="3.925602"/>
    <n v="6.7682999999999993E-2"/>
    <s v="5"/>
    <s v="scale_mpi_epyc_job_12146.out "/>
    <s v="scale_mpi_epyc_epyc005_2023-06-13_08-16-52.csv "/>
    <s v="e1 10000 100 100000 1 59"/>
    <n v="4.6594870000000004"/>
    <n v="0.27595439636649521"/>
    <n v="4.10757820726701"/>
    <n v="5.2113957927329908"/>
    <x v="0"/>
  </r>
  <r>
    <x v="4"/>
    <x v="0"/>
    <n v="100"/>
    <x v="2"/>
    <x v="57"/>
    <n v="1"/>
    <n v="4.5466749999999996"/>
    <n v="0.16811799999999999"/>
    <n v="3.967368"/>
    <n v="6.9602999999999998E-2"/>
    <s v="5"/>
    <s v="scale_mpi_epyc_job_12146.out "/>
    <s v="scale_mpi_epyc_epyc005_2023-06-13_08-16-52.csv "/>
    <s v="e1 10000 100 100000 1 58"/>
    <n v="4.6441786428571428"/>
    <n v="0.19456100750502395"/>
    <n v="4.2550566278470949"/>
    <n v="5.0333006578671906"/>
    <x v="0"/>
  </r>
  <r>
    <x v="4"/>
    <x v="0"/>
    <n v="100"/>
    <x v="2"/>
    <x v="57"/>
    <n v="1"/>
    <n v="4.5410320000000004"/>
    <n v="0.15950400000000001"/>
    <n v="3.4097740000000001"/>
    <n v="5.9820999999999999E-2"/>
    <s v="5"/>
    <s v="scale_mpi_epyc_job_12146.out "/>
    <s v="scale_mpi_epyc_epyc005_2023-06-13_08-16-52.csv "/>
    <s v="e1 10000 100 100000 1 58"/>
    <n v="4.6441786428571428"/>
    <n v="0.19456100750502395"/>
    <n v="4.2550566278470949"/>
    <n v="5.0333006578671906"/>
    <x v="0"/>
  </r>
  <r>
    <x v="4"/>
    <x v="0"/>
    <n v="100"/>
    <x v="2"/>
    <x v="63"/>
    <n v="1"/>
    <n v="4.538348"/>
    <n v="0.33357700000000001"/>
    <n v="13.342364999999999"/>
    <n v="0.211784"/>
    <s v="5"/>
    <s v="scale_mpi_epyc_job_12146.out "/>
    <s v="scale_mpi_epyc_epyc005_2023-06-13_08-16-52.csv "/>
    <s v="e1 10000 100 100000 1 64"/>
    <n v="4.4507514285714285"/>
    <n v="8.402089538635861E-2"/>
    <n v="4.2827096377987113"/>
    <n v="4.6187932193441457"/>
    <x v="0"/>
  </r>
  <r>
    <x v="4"/>
    <x v="0"/>
    <n v="100"/>
    <x v="2"/>
    <x v="61"/>
    <n v="1"/>
    <n v="4.5317569999999998"/>
    <n v="0.165826"/>
    <n v="3.7532049999999999"/>
    <n v="6.1527999999999999E-2"/>
    <s v="5"/>
    <s v="scale_mpi_epyc_job_12146.out "/>
    <s v="scale_mpi_epyc_epyc005_2023-06-13_08-16-52.csv "/>
    <s v="e1 10000 100 100000 1 62"/>
    <n v="4.4504349285714282"/>
    <n v="0.10553760391135955"/>
    <n v="4.239359720748709"/>
    <n v="4.6615101363941474"/>
    <x v="0"/>
  </r>
  <r>
    <x v="4"/>
    <x v="0"/>
    <n v="100"/>
    <x v="2"/>
    <x v="58"/>
    <n v="1"/>
    <n v="4.5305840000000002"/>
    <n v="0.17032600000000001"/>
    <n v="3.543123"/>
    <n v="6.1088000000000003E-2"/>
    <s v="5"/>
    <s v="scale_mpi_epyc_job_12146.out "/>
    <s v="scale_mpi_epyc_epyc005_2023-06-13_08-16-52.csv "/>
    <s v="e1 10000 100 100000 1 59"/>
    <n v="4.6594870000000004"/>
    <n v="0.27595439636649521"/>
    <n v="4.10757820726701"/>
    <n v="5.2113957927329908"/>
    <x v="0"/>
  </r>
  <r>
    <x v="4"/>
    <x v="0"/>
    <n v="100"/>
    <x v="2"/>
    <x v="63"/>
    <n v="1"/>
    <n v="4.5263210000000003"/>
    <n v="0.29645500000000002"/>
    <n v="10.276415"/>
    <n v="0.16311800000000001"/>
    <s v="6"/>
    <s v="scale_mpi_epyc_job_12129.out "/>
    <s v="scale_mpi_epyc_epyc006_2023-06-13_02-01-02.csv "/>
    <s v="e1 10000 100 100000 1 64"/>
    <n v="4.4507514285714285"/>
    <n v="8.402089538635861E-2"/>
    <n v="4.2827096377987113"/>
    <n v="4.6187932193441457"/>
    <x v="0"/>
  </r>
  <r>
    <x v="4"/>
    <x v="0"/>
    <n v="100"/>
    <x v="2"/>
    <x v="58"/>
    <n v="1"/>
    <n v="4.5217739999999997"/>
    <n v="0.16404099999999999"/>
    <n v="3.6884649999999999"/>
    <n v="6.3593999999999998E-2"/>
    <s v="2"/>
    <s v="scale_mpi_epyc_job_12253.out "/>
    <s v="scale_mpi_epyc_epyc002_2023-06-13_16-49-58.csv "/>
    <s v="e1 10000 100 100000 1 59"/>
    <n v="4.6594870000000004"/>
    <n v="0.27595439636649521"/>
    <n v="4.10757820726701"/>
    <n v="5.2113957927329908"/>
    <x v="0"/>
  </r>
  <r>
    <x v="4"/>
    <x v="0"/>
    <n v="100"/>
    <x v="2"/>
    <x v="59"/>
    <n v="1"/>
    <n v="4.5205120000000001"/>
    <n v="0.18184400000000001"/>
    <n v="3.688043"/>
    <n v="6.2508999999999995E-2"/>
    <s v="8"/>
    <s v="scale_mpi_epyc_job_12327.out "/>
    <s v="scale_mpi_epyc_epyc008_2023-06-14_10-04-01.csv "/>
    <s v="e1 10000 100 100000 1 60"/>
    <n v="4.6667198571428568"/>
    <n v="0.36767562251292119"/>
    <n v="3.9313686121170144"/>
    <n v="5.4020711021686996"/>
    <x v="0"/>
  </r>
  <r>
    <x v="4"/>
    <x v="0"/>
    <n v="100"/>
    <x v="2"/>
    <x v="57"/>
    <n v="1"/>
    <n v="4.5196569999999996"/>
    <n v="0.16394600000000001"/>
    <n v="3.5383200000000001"/>
    <n v="6.2075999999999999E-2"/>
    <s v="6"/>
    <s v="scale_mpi_epyc_job_12180.out "/>
    <s v="scale_mpi_epyc_epyc006_2023-06-13_10-24-13.csv "/>
    <s v="e1 10000 100 100000 1 58"/>
    <n v="4.6441786428571428"/>
    <n v="0.19456100750502395"/>
    <n v="4.2550566278470949"/>
    <n v="5.0333006578671906"/>
    <x v="0"/>
  </r>
  <r>
    <x v="4"/>
    <x v="0"/>
    <n v="100"/>
    <x v="2"/>
    <x v="60"/>
    <n v="1"/>
    <n v="4.518573"/>
    <n v="0.16700699999999999"/>
    <n v="3.6414879999999998"/>
    <n v="6.0691000000000002E-2"/>
    <s v="6"/>
    <s v="scale_mpi_epyc_job_12129.out "/>
    <s v="scale_mpi_epyc_epyc006_2023-06-13_02-01-02.csv "/>
    <s v="e1 10000 100 100000 1 61"/>
    <n v="4.5314824285714286"/>
    <n v="0.17341509154984525"/>
    <n v="4.1846522454717379"/>
    <n v="4.8783126116711193"/>
    <x v="0"/>
  </r>
  <r>
    <x v="4"/>
    <x v="0"/>
    <n v="100"/>
    <x v="2"/>
    <x v="59"/>
    <n v="1"/>
    <n v="4.5091070000000002"/>
    <n v="0.16265099999999999"/>
    <n v="3.3372099999999998"/>
    <n v="5.6563000000000002E-2"/>
    <s v="6"/>
    <s v="scale_mpi_epyc_job_12129.out "/>
    <s v="scale_mpi_epyc_epyc006_2023-06-13_02-01-02.csv "/>
    <s v="e1 10000 100 100000 1 60"/>
    <n v="4.6667198571428568"/>
    <n v="0.36767562251292119"/>
    <n v="3.9313686121170144"/>
    <n v="5.4020711021686996"/>
    <x v="0"/>
  </r>
  <r>
    <x v="4"/>
    <x v="0"/>
    <n v="100"/>
    <x v="2"/>
    <x v="63"/>
    <n v="1"/>
    <n v="4.4957989999999999"/>
    <n v="0.27711400000000003"/>
    <n v="9.7499850000000006"/>
    <n v="0.15476200000000001"/>
    <s v="6"/>
    <s v="scale_mpi_epyc_job_12129.out "/>
    <s v="scale_mpi_epyc_epyc006_2023-06-13_02-01-02.csv "/>
    <s v="e1 10000 100 100000 1 64"/>
    <n v="4.4507514285714285"/>
    <n v="8.402089538635861E-2"/>
    <n v="4.2827096377987113"/>
    <n v="4.6187932193441457"/>
    <x v="0"/>
  </r>
  <r>
    <x v="4"/>
    <x v="0"/>
    <n v="100"/>
    <x v="2"/>
    <x v="57"/>
    <n v="1"/>
    <n v="4.4875579999999999"/>
    <n v="0.17546"/>
    <n v="3.9396589999999998"/>
    <n v="6.9116999999999998E-2"/>
    <s v="5"/>
    <s v="scale_mpi_epyc_job_12146.out "/>
    <s v="scale_mpi_epyc_epyc005_2023-06-13_08-16-52.csv "/>
    <s v="e1 10000 100 100000 1 58"/>
    <n v="4.6441786428571428"/>
    <n v="0.19456100750502395"/>
    <n v="4.2550566278470949"/>
    <n v="5.0333006578671906"/>
    <x v="0"/>
  </r>
  <r>
    <x v="4"/>
    <x v="0"/>
    <n v="100"/>
    <x v="2"/>
    <x v="61"/>
    <n v="1"/>
    <n v="4.4843919999999997"/>
    <n v="0.17915800000000001"/>
    <n v="4.4560380000000004"/>
    <n v="7.3050000000000004E-2"/>
    <s v="1"/>
    <s v="scale_mpi_epyc_job_12335.out "/>
    <s v="scale_mpi_epyc_epyc001.orfeo.hpc_2023-06-14_12-28-13.csv "/>
    <s v="e1 10000 100 100000 1 62"/>
    <n v="4.4504349285714282"/>
    <n v="0.10553760391135955"/>
    <n v="4.239359720748709"/>
    <n v="4.6615101363941474"/>
    <x v="0"/>
  </r>
  <r>
    <x v="4"/>
    <x v="0"/>
    <n v="100"/>
    <x v="2"/>
    <x v="58"/>
    <n v="1"/>
    <n v="4.4802150000000003"/>
    <n v="0.159554"/>
    <n v="3.4671370000000001"/>
    <n v="5.9777999999999998E-2"/>
    <s v="5"/>
    <s v="scale_mpi_epyc_job_12146.out "/>
    <s v="scale_mpi_epyc_epyc005_2023-06-13_08-16-52.csv "/>
    <s v="e1 10000 100 100000 1 59"/>
    <n v="4.6594870000000004"/>
    <n v="0.27595439636649521"/>
    <n v="4.10757820726701"/>
    <n v="5.2113957927329908"/>
    <x v="0"/>
  </r>
  <r>
    <x v="4"/>
    <x v="0"/>
    <n v="100"/>
    <x v="2"/>
    <x v="58"/>
    <n v="1"/>
    <n v="4.4794080000000003"/>
    <n v="0.15733900000000001"/>
    <n v="3.272716"/>
    <n v="5.6425999999999997E-2"/>
    <s v="6"/>
    <s v="scale_mpi_epyc_job_12180.out "/>
    <s v="scale_mpi_epyc_epyc006_2023-06-13_10-24-13.csv "/>
    <s v="e1 10000 100 100000 1 59"/>
    <n v="4.6594870000000004"/>
    <n v="0.27595439636649521"/>
    <n v="4.10757820726701"/>
    <n v="5.2113957927329908"/>
    <x v="0"/>
  </r>
  <r>
    <x v="4"/>
    <x v="0"/>
    <n v="100"/>
    <x v="2"/>
    <x v="63"/>
    <n v="1"/>
    <n v="4.4783030000000004"/>
    <n v="0.299483"/>
    <n v="11.411194999999999"/>
    <n v="0.18113000000000001"/>
    <s v="1"/>
    <s v="scale_mpi_epyc_job_12335.out "/>
    <s v="scale_mpi_epyc_epyc001.orfeo.hpc_2023-06-14_12-28-13.csv "/>
    <s v="e1 10000 100 100000 1 64"/>
    <n v="4.4507514285714285"/>
    <n v="8.402089538635861E-2"/>
    <n v="4.2827096377987113"/>
    <n v="4.6187932193441457"/>
    <x v="0"/>
  </r>
  <r>
    <x v="4"/>
    <x v="0"/>
    <n v="100"/>
    <x v="2"/>
    <x v="57"/>
    <n v="1"/>
    <n v="4.4775809999999998"/>
    <n v="0.17583399999999999"/>
    <n v="3.2926449999999998"/>
    <n v="5.7765999999999998E-2"/>
    <s v="8"/>
    <s v="scale_mpi_epyc_job_12327.out "/>
    <s v="scale_mpi_epyc_epyc008_2023-06-14_10-04-01.csv "/>
    <s v="e1 10000 100 100000 1 58"/>
    <n v="4.6441786428571428"/>
    <n v="0.19456100750502395"/>
    <n v="4.2550566278470949"/>
    <n v="5.0333006578671906"/>
    <x v="0"/>
  </r>
  <r>
    <x v="4"/>
    <x v="0"/>
    <n v="100"/>
    <x v="2"/>
    <x v="58"/>
    <n v="1"/>
    <n v="4.4745080000000002"/>
    <n v="0.16084899999999999"/>
    <n v="3.4894370000000001"/>
    <n v="6.0163000000000001E-2"/>
    <s v="5"/>
    <s v="scale_mpi_epyc_job_12331.out "/>
    <s v="scale_mpi_epyc_epyc005_2023-06-14_10-28-05.csv "/>
    <s v="e1 10000 100 100000 1 59"/>
    <n v="4.6594870000000004"/>
    <n v="0.27595439636649521"/>
    <n v="4.10757820726701"/>
    <n v="5.2113957927329908"/>
    <x v="0"/>
  </r>
  <r>
    <x v="4"/>
    <x v="0"/>
    <n v="100"/>
    <x v="2"/>
    <x v="61"/>
    <n v="1"/>
    <n v="4.4731529999999999"/>
    <n v="0.18588499999999999"/>
    <n v="4.8895080000000002"/>
    <n v="8.0156000000000005E-2"/>
    <s v="6"/>
    <s v="scale_mpi_epyc_job_12129.out "/>
    <s v="scale_mpi_epyc_epyc006_2023-06-13_02-01-02.csv "/>
    <s v="e1 10000 100 100000 1 62"/>
    <n v="4.4504349285714282"/>
    <n v="0.10553760391135955"/>
    <n v="4.239359720748709"/>
    <n v="4.6615101363941474"/>
    <x v="0"/>
  </r>
  <r>
    <x v="4"/>
    <x v="0"/>
    <n v="100"/>
    <x v="2"/>
    <x v="63"/>
    <n v="1"/>
    <n v="4.4728979999999998"/>
    <n v="0.25958900000000001"/>
    <n v="8.4389210000000006"/>
    <n v="0.13395099999999999"/>
    <s v="6"/>
    <s v="scale_mpi_epyc_job_12129.out "/>
    <s v="scale_mpi_epyc_epyc006_2023-06-13_02-01-02.csv "/>
    <s v="e1 10000 100 100000 1 64"/>
    <n v="4.4507514285714285"/>
    <n v="8.402089538635861E-2"/>
    <n v="4.2827096377987113"/>
    <n v="4.6187932193441457"/>
    <x v="0"/>
  </r>
  <r>
    <x v="4"/>
    <x v="0"/>
    <n v="100"/>
    <x v="0"/>
    <x v="29"/>
    <n v="1"/>
    <n v="17.717213999999998"/>
    <n v="10.734189000000001"/>
    <n v="8.5959099999999999"/>
    <n v="0.29641099999999998"/>
    <s v="1"/>
    <s v="scale_mpi_epyc_job_12532.out "/>
    <s v="scale_mpi_epyc_epyc001.orfeo.hpc_2023-06-15_02-53-33.csv "/>
    <s v="e1 10000 100 1 1 30"/>
    <n v="23.459589428571427"/>
    <n v="2.8216196305068895"/>
    <n v="17.816350167557648"/>
    <n v="29.102828689585206"/>
    <x v="1"/>
  </r>
  <r>
    <x v="4"/>
    <x v="0"/>
    <n v="100"/>
    <x v="2"/>
    <x v="58"/>
    <n v="1"/>
    <n v="4.4726980000000003"/>
    <n v="0.1714"/>
    <n v="3.4523419999999998"/>
    <n v="5.9523E-2"/>
    <s v="5"/>
    <s v="scale_mpi_epyc_job_12146.out "/>
    <s v="scale_mpi_epyc_epyc005_2023-06-13_08-16-52.csv "/>
    <s v="e1 10000 100 100000 1 59"/>
    <n v="4.6594870000000004"/>
    <n v="0.27595439636649521"/>
    <n v="4.10757820726701"/>
    <n v="5.2113957927329908"/>
    <x v="0"/>
  </r>
  <r>
    <x v="4"/>
    <x v="0"/>
    <n v="100"/>
    <x v="2"/>
    <x v="62"/>
    <n v="1"/>
    <n v="4.471546"/>
    <n v="0.17584900000000001"/>
    <n v="4.2771020000000002"/>
    <n v="6.8986000000000006E-2"/>
    <s v="5"/>
    <s v="scale_mpi_epyc_job_12146.out "/>
    <s v="scale_mpi_epyc_epyc005_2023-06-13_08-16-52.csv "/>
    <s v="e1 10000 100 100000 1 63"/>
    <n v="4.4337867142857155"/>
    <n v="0.13972381251463192"/>
    <n v="4.1543390892564513"/>
    <n v="4.7132343393149796"/>
    <x v="0"/>
  </r>
  <r>
    <x v="4"/>
    <x v="0"/>
    <n v="100"/>
    <x v="2"/>
    <x v="63"/>
    <n v="1"/>
    <n v="4.468089"/>
    <n v="0.25659100000000001"/>
    <n v="8.5543040000000001"/>
    <n v="0.13578299999999999"/>
    <s v="5"/>
    <s v="scale_mpi_epyc_job_12146.out "/>
    <s v="scale_mpi_epyc_epyc005_2023-06-13_08-16-52.csv "/>
    <s v="e1 10000 100 100000 1 64"/>
    <n v="4.4507514285714285"/>
    <n v="8.402089538635861E-2"/>
    <n v="4.2827096377987113"/>
    <n v="4.6187932193441457"/>
    <x v="0"/>
  </r>
  <r>
    <x v="4"/>
    <x v="0"/>
    <n v="100"/>
    <x v="0"/>
    <x v="25"/>
    <n v="1"/>
    <n v="23.565397000000001"/>
    <n v="13.302011"/>
    <n v="81.666831000000002"/>
    <n v="3.2666729999999999"/>
    <s v="1"/>
    <s v="scale_mpi_epyc_job_12532.out "/>
    <s v="scale_mpi_epyc_epyc001.orfeo.hpc_2023-06-15_02-53-33.csv "/>
    <s v="e1 10000 100 1 1 26"/>
    <n v="25.691116066666673"/>
    <n v="0.91643665340997649"/>
    <n v="23.858242759846721"/>
    <n v="27.523989373486625"/>
    <x v="1"/>
  </r>
  <r>
    <x v="4"/>
    <x v="0"/>
    <n v="100"/>
    <x v="0"/>
    <x v="24"/>
    <n v="1"/>
    <n v="23.181979999999999"/>
    <n v="12.465565"/>
    <n v="58.216977999999997"/>
    <n v="2.4257070000000001"/>
    <s v="1"/>
    <s v="scale_mpi_epyc_job_12532.out "/>
    <s v="scale_mpi_epyc_epyc001.orfeo.hpc_2023-06-15_02-53-33.csv "/>
    <s v="e1 10000 100 1 1 25"/>
    <n v="25.746910533333331"/>
    <n v="1.0294281593878527"/>
    <n v="23.688054214557624"/>
    <n v="27.805766852109038"/>
    <x v="1"/>
  </r>
  <r>
    <x v="4"/>
    <x v="0"/>
    <n v="100"/>
    <x v="2"/>
    <x v="59"/>
    <n v="1"/>
    <n v="4.4670389999999998"/>
    <n v="0.15637300000000001"/>
    <n v="3.4247570000000001"/>
    <n v="5.8047000000000001E-2"/>
    <s v="1"/>
    <s v="scale_mpi_epyc_job_12335.out "/>
    <s v="scale_mpi_epyc_epyc001.orfeo.hpc_2023-06-14_12-28-13.csv "/>
    <s v="e1 10000 100 100000 1 60"/>
    <n v="4.6667198571428568"/>
    <n v="0.36767562251292119"/>
    <n v="3.9313686121170144"/>
    <n v="5.4020711021686996"/>
    <x v="0"/>
  </r>
  <r>
    <x v="4"/>
    <x v="0"/>
    <n v="100"/>
    <x v="2"/>
    <x v="61"/>
    <n v="1"/>
    <n v="4.4629130000000004"/>
    <n v="0.183562"/>
    <n v="4.7021899999999999"/>
    <n v="7.7085000000000001E-2"/>
    <s v="6"/>
    <s v="scale_mpi_epyc_job_12129.out "/>
    <s v="scale_mpi_epyc_epyc006_2023-06-13_02-01-02.csv "/>
    <s v="e1 10000 100 100000 1 62"/>
    <n v="4.4504349285714282"/>
    <n v="0.10553760391135955"/>
    <n v="4.239359720748709"/>
    <n v="4.6615101363941474"/>
    <x v="0"/>
  </r>
  <r>
    <x v="4"/>
    <x v="0"/>
    <n v="100"/>
    <x v="2"/>
    <x v="63"/>
    <n v="1"/>
    <n v="4.4618900000000004"/>
    <n v="0.35794900000000002"/>
    <n v="13.992209000000001"/>
    <n v="0.22209899999999999"/>
    <s v="5"/>
    <s v="scale_mpi_epyc_job_12146.out "/>
    <s v="scale_mpi_epyc_epyc005_2023-06-13_08-16-52.csv "/>
    <s v="e1 10000 100 100000 1 64"/>
    <n v="4.4507514285714285"/>
    <n v="8.402089538635861E-2"/>
    <n v="4.2827096377987113"/>
    <n v="4.6187932193441457"/>
    <x v="0"/>
  </r>
  <r>
    <x v="4"/>
    <x v="0"/>
    <n v="100"/>
    <x v="2"/>
    <x v="60"/>
    <n v="1"/>
    <n v="4.4608720000000002"/>
    <n v="0.16716"/>
    <n v="3.8349039999999999"/>
    <n v="6.3915E-2"/>
    <s v="2"/>
    <s v="scale_mpi_epyc_job_12253.out "/>
    <s v="scale_mpi_epyc_epyc002_2023-06-13_16-49-58.csv "/>
    <s v="e1 10000 100 100000 1 61"/>
    <n v="4.5314824285714286"/>
    <n v="0.17341509154984525"/>
    <n v="4.1846522454717379"/>
    <n v="4.8783126116711193"/>
    <x v="0"/>
  </r>
  <r>
    <x v="4"/>
    <x v="0"/>
    <n v="100"/>
    <x v="2"/>
    <x v="61"/>
    <n v="1"/>
    <n v="4.456099"/>
    <n v="0.163469"/>
    <n v="3.623081"/>
    <n v="5.9395000000000003E-2"/>
    <s v="6"/>
    <s v="scale_mpi_epyc_job_12180.out "/>
    <s v="scale_mpi_epyc_epyc006_2023-06-13_10-24-13.csv "/>
    <s v="e1 10000 100 100000 1 62"/>
    <n v="4.4504349285714282"/>
    <n v="0.10553760391135955"/>
    <n v="4.239359720748709"/>
    <n v="4.6615101363941474"/>
    <x v="0"/>
  </r>
  <r>
    <x v="4"/>
    <x v="0"/>
    <n v="100"/>
    <x v="2"/>
    <x v="60"/>
    <n v="1"/>
    <n v="4.4559730000000002"/>
    <n v="0.16861000000000001"/>
    <n v="4.0706810000000004"/>
    <n v="6.7845000000000003E-2"/>
    <s v="5"/>
    <s v="scale_mpi_epyc_job_12146.out "/>
    <s v="scale_mpi_epyc_epyc005_2023-06-13_08-16-52.csv "/>
    <s v="e1 10000 100 100000 1 61"/>
    <n v="4.5314824285714286"/>
    <n v="0.17341509154984525"/>
    <n v="4.1846522454717379"/>
    <n v="4.8783126116711193"/>
    <x v="0"/>
  </r>
  <r>
    <x v="4"/>
    <x v="0"/>
    <n v="100"/>
    <x v="2"/>
    <x v="60"/>
    <n v="1"/>
    <n v="4.4554239999999998"/>
    <n v="0.16644300000000001"/>
    <n v="3.6186020000000001"/>
    <n v="6.0310000000000002E-2"/>
    <s v="5"/>
    <s v="scale_mpi_epyc_job_12146.out "/>
    <s v="scale_mpi_epyc_epyc005_2023-06-13_08-16-52.csv "/>
    <s v="e1 10000 100 100000 1 61"/>
    <n v="4.5314824285714286"/>
    <n v="0.17341509154984525"/>
    <n v="4.1846522454717379"/>
    <n v="4.8783126116711193"/>
    <x v="0"/>
  </r>
  <r>
    <x v="4"/>
    <x v="0"/>
    <n v="100"/>
    <x v="2"/>
    <x v="61"/>
    <n v="1"/>
    <n v="4.44862"/>
    <n v="0.166793"/>
    <n v="3.9764270000000002"/>
    <n v="6.5186999999999995E-2"/>
    <s v="2"/>
    <s v="scale_mpi_epyc_job_12253.out "/>
    <s v="scale_mpi_epyc_epyc002_2023-06-13_16-49-58.csv "/>
    <s v="e1 10000 100 100000 1 62"/>
    <n v="4.4504349285714282"/>
    <n v="0.10553760391135955"/>
    <n v="4.239359720748709"/>
    <n v="4.6615101363941474"/>
    <x v="0"/>
  </r>
  <r>
    <x v="4"/>
    <x v="0"/>
    <n v="100"/>
    <x v="2"/>
    <x v="60"/>
    <n v="1"/>
    <n v="4.4472529999999999"/>
    <n v="0.167041"/>
    <n v="3.6442899999999998"/>
    <n v="6.0738E-2"/>
    <s v="5"/>
    <s v="scale_mpi_epyc_job_12146.out "/>
    <s v="scale_mpi_epyc_epyc005_2023-06-13_08-16-52.csv "/>
    <s v="e1 10000 100 100000 1 61"/>
    <n v="4.5314824285714286"/>
    <n v="0.17341509154984525"/>
    <n v="4.1846522454717379"/>
    <n v="4.8783126116711193"/>
    <x v="0"/>
  </r>
  <r>
    <x v="4"/>
    <x v="0"/>
    <n v="100"/>
    <x v="2"/>
    <x v="61"/>
    <n v="1"/>
    <n v="4.4433540000000002"/>
    <n v="0.169267"/>
    <n v="3.9391129999999999"/>
    <n v="6.4575999999999995E-2"/>
    <s v="5"/>
    <s v="scale_mpi_epyc_job_12146.out "/>
    <s v="scale_mpi_epyc_epyc005_2023-06-13_08-16-52.csv "/>
    <s v="e1 10000 100 100000 1 62"/>
    <n v="4.4504349285714282"/>
    <n v="0.10553760391135955"/>
    <n v="4.239359720748709"/>
    <n v="4.6615101363941474"/>
    <x v="0"/>
  </r>
  <r>
    <x v="4"/>
    <x v="0"/>
    <n v="100"/>
    <x v="2"/>
    <x v="62"/>
    <n v="1"/>
    <n v="4.4423240000000002"/>
    <n v="0.185555"/>
    <n v="4.5234870000000003"/>
    <n v="7.2958999999999996E-2"/>
    <s v="6"/>
    <s v="scale_mpi_epyc_job_12129.out "/>
    <s v="scale_mpi_epyc_epyc006_2023-06-13_02-01-02.csv "/>
    <s v="e1 10000 100 100000 1 63"/>
    <n v="4.4337867142857155"/>
    <n v="0.13972381251463192"/>
    <n v="4.1543390892564513"/>
    <n v="4.7132343393149796"/>
    <x v="0"/>
  </r>
  <r>
    <x v="4"/>
    <x v="0"/>
    <n v="100"/>
    <x v="2"/>
    <x v="61"/>
    <n v="1"/>
    <n v="4.4384860000000002"/>
    <n v="0.163187"/>
    <n v="3.640377"/>
    <n v="5.9678000000000002E-2"/>
    <s v="6"/>
    <s v="scale_mpi_epyc_job_12129.out "/>
    <s v="scale_mpi_epyc_epyc006_2023-06-13_02-01-02.csv "/>
    <s v="e1 10000 100 100000 1 62"/>
    <n v="4.4504349285714282"/>
    <n v="0.10553760391135955"/>
    <n v="4.239359720748709"/>
    <n v="4.6615101363941474"/>
    <x v="0"/>
  </r>
  <r>
    <x v="4"/>
    <x v="0"/>
    <n v="100"/>
    <x v="2"/>
    <x v="60"/>
    <n v="1"/>
    <n v="4.4305969999999997"/>
    <n v="0.15645400000000001"/>
    <n v="3.4990060000000001"/>
    <n v="5.8317000000000001E-2"/>
    <s v="1"/>
    <s v="scale_mpi_epyc_job_12335.out "/>
    <s v="scale_mpi_epyc_epyc001.orfeo.hpc_2023-06-14_12-28-13.csv "/>
    <s v="e1 10000 100 100000 1 61"/>
    <n v="4.5314824285714286"/>
    <n v="0.17341509154984525"/>
    <n v="4.1846522454717379"/>
    <n v="4.8783126116711193"/>
    <x v="0"/>
  </r>
  <r>
    <x v="4"/>
    <x v="0"/>
    <n v="100"/>
    <x v="2"/>
    <x v="61"/>
    <n v="1"/>
    <n v="4.426742"/>
    <n v="0.17504400000000001"/>
    <n v="4.0082089999999999"/>
    <n v="6.5708000000000003E-2"/>
    <s v="5"/>
    <s v="scale_mpi_epyc_job_12146.out "/>
    <s v="scale_mpi_epyc_epyc005_2023-06-13_08-16-52.csv "/>
    <s v="e1 10000 100 100000 1 62"/>
    <n v="4.4504349285714282"/>
    <n v="0.10553760391135955"/>
    <n v="4.239359720748709"/>
    <n v="4.6615101363941474"/>
    <x v="0"/>
  </r>
  <r>
    <x v="4"/>
    <x v="0"/>
    <n v="100"/>
    <x v="2"/>
    <x v="60"/>
    <n v="1"/>
    <n v="4.4209430000000003"/>
    <n v="0.16950100000000001"/>
    <n v="3.6635789999999999"/>
    <n v="6.1060000000000003E-2"/>
    <s v="5"/>
    <s v="scale_mpi_epyc_job_12146.out "/>
    <s v="scale_mpi_epyc_epyc005_2023-06-13_08-16-52.csv "/>
    <s v="e1 10000 100 100000 1 61"/>
    <n v="4.5314824285714286"/>
    <n v="0.17341509154984525"/>
    <n v="4.1846522454717379"/>
    <n v="4.8783126116711193"/>
    <x v="0"/>
  </r>
  <r>
    <x v="4"/>
    <x v="0"/>
    <n v="100"/>
    <x v="2"/>
    <x v="63"/>
    <n v="1"/>
    <n v="4.415775"/>
    <n v="0.28525400000000001"/>
    <n v="10.173757999999999"/>
    <n v="0.16148799999999999"/>
    <s v="5"/>
    <s v="scale_mpi_epyc_job_12146.out "/>
    <s v="scale_mpi_epyc_epyc005_2023-06-13_08-16-52.csv "/>
    <s v="e1 10000 100 100000 1 64"/>
    <n v="4.4507514285714285"/>
    <n v="8.402089538635861E-2"/>
    <n v="4.2827096377987113"/>
    <n v="4.6187932193441457"/>
    <x v="0"/>
  </r>
  <r>
    <x v="4"/>
    <x v="0"/>
    <n v="100"/>
    <x v="2"/>
    <x v="59"/>
    <n v="1"/>
    <n v="4.4135419999999996"/>
    <n v="0.160858"/>
    <n v="3.5537429999999999"/>
    <n v="6.0233000000000002E-2"/>
    <s v="5"/>
    <s v="scale_mpi_epyc_job_12146.out "/>
    <s v="scale_mpi_epyc_epyc005_2023-06-13_08-16-52.csv "/>
    <s v="e1 10000 100 100000 1 60"/>
    <n v="4.6667198571428568"/>
    <n v="0.36767562251292119"/>
    <n v="3.9313686121170144"/>
    <n v="5.4020711021686996"/>
    <x v="0"/>
  </r>
  <r>
    <x v="4"/>
    <x v="0"/>
    <n v="100"/>
    <x v="2"/>
    <x v="63"/>
    <n v="1"/>
    <n v="4.3985440000000002"/>
    <n v="0.26602300000000001"/>
    <n v="8.8913759999999993"/>
    <n v="0.14113300000000001"/>
    <s v="6"/>
    <s v="scale_mpi_epyc_job_12180.out "/>
    <s v="scale_mpi_epyc_epyc006_2023-06-13_10-24-13.csv "/>
    <s v="e1 10000 100 100000 1 64"/>
    <n v="4.4507514285714285"/>
    <n v="8.402089538635861E-2"/>
    <n v="4.2827096377987113"/>
    <n v="4.6187932193441457"/>
    <x v="0"/>
  </r>
  <r>
    <x v="4"/>
    <x v="0"/>
    <n v="100"/>
    <x v="2"/>
    <x v="63"/>
    <n v="1"/>
    <n v="4.3944530000000004"/>
    <n v="0.178261"/>
    <n v="4.6855609999999999"/>
    <n v="7.4373999999999996E-2"/>
    <s v="2"/>
    <s v="scale_mpi_epyc_job_12253.out "/>
    <s v="scale_mpi_epyc_epyc002_2023-06-13_16-49-58.csv "/>
    <s v="e1 10000 100 100000 1 64"/>
    <n v="4.4507514285714285"/>
    <n v="8.402089538635861E-2"/>
    <n v="4.2827096377987113"/>
    <n v="4.6187932193441457"/>
    <x v="0"/>
  </r>
  <r>
    <x v="4"/>
    <x v="0"/>
    <n v="100"/>
    <x v="2"/>
    <x v="60"/>
    <n v="1"/>
    <n v="4.3941540000000003"/>
    <n v="0.17497199999999999"/>
    <n v="4.3196490000000001"/>
    <n v="7.1994000000000002E-2"/>
    <s v="6"/>
    <s v="scale_mpi_epyc_job_12180.out "/>
    <s v="scale_mpi_epyc_epyc006_2023-06-13_10-24-13.csv "/>
    <s v="e1 10000 100 100000 1 61"/>
    <n v="4.5314824285714286"/>
    <n v="0.17341509154984525"/>
    <n v="4.1846522454717379"/>
    <n v="4.8783126116711193"/>
    <x v="0"/>
  </r>
  <r>
    <x v="4"/>
    <x v="0"/>
    <n v="100"/>
    <x v="2"/>
    <x v="60"/>
    <n v="1"/>
    <n v="4.3912959999999996"/>
    <n v="0.22819200000000001"/>
    <n v="7.2773209999999997"/>
    <n v="0.12128899999999999"/>
    <s v="8"/>
    <s v="scale_mpi_epyc_job_12327.out "/>
    <s v="scale_mpi_epyc_epyc008_2023-06-14_10-04-01.csv "/>
    <s v="e1 10000 100 100000 1 61"/>
    <n v="4.5314824285714286"/>
    <n v="0.17341509154984525"/>
    <n v="4.1846522454717379"/>
    <n v="4.8783126116711193"/>
    <x v="0"/>
  </r>
  <r>
    <x v="4"/>
    <x v="0"/>
    <n v="100"/>
    <x v="2"/>
    <x v="59"/>
    <n v="1"/>
    <n v="4.3904480000000001"/>
    <n v="0.157911"/>
    <n v="3.513341"/>
    <n v="5.9547999999999997E-2"/>
    <s v="5"/>
    <s v="scale_mpi_epyc_job_12146.out "/>
    <s v="scale_mpi_epyc_epyc005_2023-06-13_08-16-52.csv "/>
    <s v="e1 10000 100 100000 1 60"/>
    <n v="4.6667198571428568"/>
    <n v="0.36767562251292119"/>
    <n v="3.9313686121170144"/>
    <n v="5.4020711021686996"/>
    <x v="0"/>
  </r>
  <r>
    <x v="4"/>
    <x v="0"/>
    <n v="100"/>
    <x v="2"/>
    <x v="58"/>
    <n v="1"/>
    <n v="4.3845929999999997"/>
    <n v="0.16866"/>
    <n v="3.3773080000000002"/>
    <n v="5.8229000000000003E-2"/>
    <s v="8"/>
    <s v="scale_mpi_epyc_job_12327.out "/>
    <s v="scale_mpi_epyc_epyc008_2023-06-14_10-04-01.csv "/>
    <s v="e1 10000 100 100000 1 59"/>
    <n v="4.6594870000000004"/>
    <n v="0.27595439636649521"/>
    <n v="4.10757820726701"/>
    <n v="5.2113957927329908"/>
    <x v="0"/>
  </r>
  <r>
    <x v="4"/>
    <x v="0"/>
    <n v="100"/>
    <x v="2"/>
    <x v="62"/>
    <n v="1"/>
    <n v="4.3832240000000002"/>
    <n v="0.17563699999999999"/>
    <n v="4.5075479999999999"/>
    <n v="7.2702000000000003E-2"/>
    <s v="2"/>
    <s v="scale_mpi_epyc_job_12253.out "/>
    <s v="scale_mpi_epyc_epyc002_2023-06-13_16-49-58.csv "/>
    <s v="e1 10000 100 100000 1 63"/>
    <n v="4.4337867142857155"/>
    <n v="0.13972381251463192"/>
    <n v="4.1543390892564513"/>
    <n v="4.7132343393149796"/>
    <x v="0"/>
  </r>
  <r>
    <x v="4"/>
    <x v="0"/>
    <n v="100"/>
    <x v="2"/>
    <x v="62"/>
    <n v="1"/>
    <n v="4.3807679999999998"/>
    <n v="0.17565500000000001"/>
    <n v="4.2248960000000002"/>
    <n v="6.8142999999999995E-2"/>
    <s v="6"/>
    <s v="scale_mpi_epyc_job_12180.out "/>
    <s v="scale_mpi_epyc_epyc006_2023-06-13_10-24-13.csv "/>
    <s v="e1 10000 100 100000 1 63"/>
    <n v="4.4337867142857155"/>
    <n v="0.13972381251463192"/>
    <n v="4.1543390892564513"/>
    <n v="4.7132343393149796"/>
    <x v="0"/>
  </r>
  <r>
    <x v="4"/>
    <x v="0"/>
    <n v="100"/>
    <x v="2"/>
    <x v="63"/>
    <n v="1"/>
    <n v="4.3769130000000001"/>
    <n v="0.28144000000000002"/>
    <n v="10.109837000000001"/>
    <n v="0.16047400000000001"/>
    <s v="5"/>
    <s v="scale_mpi_epyc_job_12146.out "/>
    <s v="scale_mpi_epyc_epyc005_2023-06-13_08-16-52.csv "/>
    <s v="e1 10000 100 100000 1 64"/>
    <n v="4.4507514285714285"/>
    <n v="8.402089538635861E-2"/>
    <n v="4.2827096377987113"/>
    <n v="4.6187932193441457"/>
    <x v="0"/>
  </r>
  <r>
    <x v="4"/>
    <x v="0"/>
    <n v="100"/>
    <x v="2"/>
    <x v="62"/>
    <n v="1"/>
    <n v="4.3744969999999999"/>
    <n v="0.16558400000000001"/>
    <n v="3.9408629999999998"/>
    <n v="6.3561999999999994E-2"/>
    <s v="5"/>
    <s v="scale_mpi_epyc_job_12331.out "/>
    <s v="scale_mpi_epyc_epyc005_2023-06-14_10-28-05.csv "/>
    <s v="e1 10000 100 100000 1 63"/>
    <n v="4.4337867142857155"/>
    <n v="0.13972381251463192"/>
    <n v="4.1543390892564513"/>
    <n v="4.7132343393149796"/>
    <x v="0"/>
  </r>
  <r>
    <x v="4"/>
    <x v="0"/>
    <n v="100"/>
    <x v="2"/>
    <x v="62"/>
    <n v="1"/>
    <n v="4.3695019999999998"/>
    <n v="0.17856900000000001"/>
    <n v="4.8047139999999997"/>
    <n v="7.7494999999999994E-2"/>
    <s v="5"/>
    <s v="scale_mpi_epyc_job_12146.out "/>
    <s v="scale_mpi_epyc_epyc005_2023-06-13_08-16-52.csv "/>
    <s v="e1 10000 100 100000 1 63"/>
    <n v="4.4337867142857155"/>
    <n v="0.13972381251463192"/>
    <n v="4.1543390892564513"/>
    <n v="4.7132343393149796"/>
    <x v="0"/>
  </r>
  <r>
    <x v="4"/>
    <x v="0"/>
    <n v="100"/>
    <x v="2"/>
    <x v="60"/>
    <n v="1"/>
    <n v="4.3689609999999997"/>
    <n v="0.165358"/>
    <n v="3.760669"/>
    <n v="6.2677999999999998E-2"/>
    <s v="5"/>
    <s v="scale_mpi_epyc_job_12331.out "/>
    <s v="scale_mpi_epyc_epyc005_2023-06-14_10-28-05.csv "/>
    <s v="e1 10000 100 100000 1 61"/>
    <n v="4.5314824285714286"/>
    <n v="0.17341509154984525"/>
    <n v="4.1846522454717379"/>
    <n v="4.8783126116711193"/>
    <x v="0"/>
  </r>
  <r>
    <x v="4"/>
    <x v="0"/>
    <n v="100"/>
    <x v="2"/>
    <x v="62"/>
    <n v="1"/>
    <n v="4.3610309999999997"/>
    <n v="0.17624300000000001"/>
    <n v="4.57097"/>
    <n v="7.3724999999999999E-2"/>
    <s v="8"/>
    <s v="scale_mpi_epyc_job_12327.out "/>
    <s v="scale_mpi_epyc_epyc008_2023-06-14_10-04-01.csv "/>
    <s v="e1 10000 100 100000 1 63"/>
    <n v="4.4337867142857155"/>
    <n v="0.13972381251463192"/>
    <n v="4.1543390892564513"/>
    <n v="4.7132343393149796"/>
    <x v="0"/>
  </r>
  <r>
    <x v="4"/>
    <x v="0"/>
    <n v="100"/>
    <x v="2"/>
    <x v="63"/>
    <n v="1"/>
    <n v="4.3605770000000001"/>
    <n v="0.26099800000000001"/>
    <n v="8.7320039999999999"/>
    <n v="0.138603"/>
    <s v="5"/>
    <s v="scale_mpi_epyc_job_12331.out "/>
    <s v="scale_mpi_epyc_epyc005_2023-06-14_10-28-05.csv "/>
    <s v="e1 10000 100 100000 1 64"/>
    <n v="4.4507514285714285"/>
    <n v="8.402089538635861E-2"/>
    <n v="4.2827096377987113"/>
    <n v="4.6187932193441457"/>
    <x v="0"/>
  </r>
  <r>
    <x v="4"/>
    <x v="0"/>
    <n v="100"/>
    <x v="2"/>
    <x v="61"/>
    <n v="1"/>
    <n v="4.3573700000000004"/>
    <n v="0.16738700000000001"/>
    <n v="3.9323700000000001"/>
    <n v="6.4464999999999995E-2"/>
    <s v="5"/>
    <s v="scale_mpi_epyc_job_12146.out "/>
    <s v="scale_mpi_epyc_epyc005_2023-06-13_08-16-52.csv "/>
    <s v="e1 10000 100 100000 1 62"/>
    <n v="4.4504349285714282"/>
    <n v="0.10553760391135955"/>
    <n v="4.239359720748709"/>
    <n v="4.6615101363941474"/>
    <x v="0"/>
  </r>
  <r>
    <x v="4"/>
    <x v="0"/>
    <n v="100"/>
    <x v="2"/>
    <x v="61"/>
    <n v="1"/>
    <n v="4.3547710000000004"/>
    <n v="0.163548"/>
    <n v="3.7712089999999998"/>
    <n v="6.1823000000000003E-2"/>
    <s v="5"/>
    <s v="scale_mpi_epyc_job_12146.out "/>
    <s v="scale_mpi_epyc_epyc005_2023-06-13_08-16-52.csv "/>
    <s v="e1 10000 100 100000 1 62"/>
    <n v="4.4504349285714282"/>
    <n v="0.10553760391135955"/>
    <n v="4.239359720748709"/>
    <n v="4.6615101363941474"/>
    <x v="0"/>
  </r>
  <r>
    <x v="4"/>
    <x v="0"/>
    <n v="100"/>
    <x v="2"/>
    <x v="61"/>
    <n v="1"/>
    <n v="4.3412670000000002"/>
    <n v="0.165437"/>
    <n v="3.65449"/>
    <n v="5.9909999999999998E-2"/>
    <s v="5"/>
    <s v="scale_mpi_epyc_job_12331.out "/>
    <s v="scale_mpi_epyc_epyc005_2023-06-14_10-28-05.csv "/>
    <s v="e1 10000 100 100000 1 62"/>
    <n v="4.4504349285714282"/>
    <n v="0.10553760391135955"/>
    <n v="4.239359720748709"/>
    <n v="4.6615101363941474"/>
    <x v="0"/>
  </r>
  <r>
    <x v="4"/>
    <x v="0"/>
    <n v="100"/>
    <x v="2"/>
    <x v="62"/>
    <n v="1"/>
    <n v="4.3215209999999997"/>
    <n v="0.17238800000000001"/>
    <n v="4.0065749999999998"/>
    <n v="6.4621999999999999E-2"/>
    <s v="5"/>
    <s v="scale_mpi_epyc_job_12146.out "/>
    <s v="scale_mpi_epyc_epyc005_2023-06-13_08-16-52.csv "/>
    <s v="e1 10000 100 100000 1 63"/>
    <n v="4.4337867142857155"/>
    <n v="0.13972381251463192"/>
    <n v="4.1543390892564513"/>
    <n v="4.7132343393149796"/>
    <x v="0"/>
  </r>
  <r>
    <x v="4"/>
    <x v="0"/>
    <n v="100"/>
    <x v="2"/>
    <x v="61"/>
    <n v="1"/>
    <n v="4.3203969999999998"/>
    <n v="0.171768"/>
    <n v="3.6357469999999998"/>
    <n v="5.9602000000000002E-2"/>
    <s v="8"/>
    <s v="scale_mpi_epyc_job_12327.out "/>
    <s v="scale_mpi_epyc_epyc008_2023-06-14_10-04-01.csv "/>
    <s v="e1 10000 100 100000 1 62"/>
    <n v="4.4504349285714282"/>
    <n v="0.10553760391135955"/>
    <n v="4.239359720748709"/>
    <n v="4.6615101363941474"/>
    <x v="0"/>
  </r>
  <r>
    <x v="4"/>
    <x v="0"/>
    <n v="100"/>
    <x v="2"/>
    <x v="62"/>
    <n v="1"/>
    <n v="4.3165509999999996"/>
    <n v="0.16433400000000001"/>
    <n v="3.7924169999999999"/>
    <n v="6.1168E-2"/>
    <s v="5"/>
    <s v="scale_mpi_epyc_job_12146.out "/>
    <s v="scale_mpi_epyc_epyc005_2023-06-13_08-16-52.csv "/>
    <s v="e1 10000 100 100000 1 63"/>
    <n v="4.4337867142857155"/>
    <n v="0.13972381251463192"/>
    <n v="4.1543390892564513"/>
    <n v="4.7132343393149796"/>
    <x v="0"/>
  </r>
  <r>
    <x v="4"/>
    <x v="0"/>
    <n v="100"/>
    <x v="2"/>
    <x v="62"/>
    <n v="1"/>
    <n v="4.305364"/>
    <n v="0.16148499999999999"/>
    <n v="3.8034849999999998"/>
    <n v="6.1346999999999999E-2"/>
    <s v="1"/>
    <s v="scale_mpi_epyc_job_12335.out "/>
    <s v="scale_mpi_epyc_epyc001.orfeo.hpc_2023-06-14_12-28-13.csv "/>
    <s v="e1 10000 100 100000 1 63"/>
    <n v="4.4337867142857155"/>
    <n v="0.13972381251463192"/>
    <n v="4.1543390892564513"/>
    <n v="4.7132343393149796"/>
    <x v="0"/>
  </r>
  <r>
    <x v="4"/>
    <x v="0"/>
    <n v="100"/>
    <x v="2"/>
    <x v="62"/>
    <n v="1"/>
    <n v="4.3031009999999998"/>
    <n v="0.16773299999999999"/>
    <n v="3.872455"/>
    <n v="6.2459000000000001E-2"/>
    <s v="5"/>
    <s v="scale_mpi_epyc_job_12146.out "/>
    <s v="scale_mpi_epyc_epyc005_2023-06-13_08-16-52.csv "/>
    <s v="e1 10000 100 100000 1 63"/>
    <n v="4.4337867142857155"/>
    <n v="0.13972381251463192"/>
    <n v="4.1543390892564513"/>
    <n v="4.7132343393149796"/>
    <x v="0"/>
  </r>
  <r>
    <x v="4"/>
    <x v="0"/>
    <n v="100"/>
    <x v="2"/>
    <x v="63"/>
    <n v="1"/>
    <n v="4.2869190000000001"/>
    <n v="0.25371500000000002"/>
    <n v="8.2812590000000004"/>
    <n v="0.13144900000000001"/>
    <s v="8"/>
    <s v="scale_mpi_epyc_job_12327.out "/>
    <s v="scale_mpi_epyc_epyc008_2023-06-14_10-04-01.csv "/>
    <s v="e1 10000 100 100000 1 64"/>
    <n v="4.4507514285714285"/>
    <n v="8.402089538635861E-2"/>
    <n v="4.2827096377987113"/>
    <n v="4.6187932193441457"/>
    <x v="0"/>
  </r>
  <r>
    <x v="2"/>
    <x v="0"/>
    <n v="0"/>
    <x v="1"/>
    <x v="0"/>
    <n v="1"/>
    <n v="4.2586339999999998"/>
    <n v="1.6152299999999999"/>
    <n v="0"/>
    <n v="0"/>
    <s v="5"/>
    <s v="scale_mpi_epyc_job_12128.out "/>
    <s v="scale_mpi_epyc_epyc005_2023-06-13_02-00-42.csv "/>
    <s v="i 10000 0 0 1 1"/>
    <n v="3.4385684000000003"/>
    <n v="0.92734843136818623"/>
    <n v="1.5838715372636278"/>
    <n v="5.293265262736373"/>
    <x v="0"/>
  </r>
  <r>
    <x v="2"/>
    <x v="0"/>
    <n v="0"/>
    <x v="1"/>
    <x v="2"/>
    <n v="1"/>
    <n v="2.8739479999999999"/>
    <n v="0.112486"/>
    <n v="3.9132E-2"/>
    <n v="1.9566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2"/>
    <x v="0"/>
    <n v="0"/>
    <x v="1"/>
    <x v="0"/>
    <n v="1"/>
    <n v="2.7050260000000002"/>
    <n v="7.9218999999999998E-2"/>
    <n v="0"/>
    <n v="0"/>
    <s v="5"/>
    <s v="scale_mpi_epyc_job_12128.out "/>
    <s v="scale_mpi_epyc_epyc005_2023-06-13_02-00-42.csv "/>
    <s v="i 10000 0 0 1 1"/>
    <n v="3.4385684000000003"/>
    <n v="0.92734843136818623"/>
    <n v="1.5838715372636278"/>
    <n v="5.293265262736373"/>
    <x v="0"/>
  </r>
  <r>
    <x v="2"/>
    <x v="0"/>
    <n v="0"/>
    <x v="1"/>
    <x v="0"/>
    <n v="1"/>
    <n v="2.7049660000000002"/>
    <n v="7.8428999999999999E-2"/>
    <n v="0"/>
    <n v="0"/>
    <s v="5"/>
    <s v="scale_mpi_epyc_job_12128.out "/>
    <s v="scale_mpi_epyc_epyc005_2023-06-13_02-00-42.csv "/>
    <s v="i 10000 0 0 1 1"/>
    <n v="3.4385684000000003"/>
    <n v="0.92734843136818623"/>
    <n v="1.5838715372636278"/>
    <n v="5.293265262736373"/>
    <x v="0"/>
  </r>
  <r>
    <x v="2"/>
    <x v="0"/>
    <n v="0"/>
    <x v="1"/>
    <x v="0"/>
    <n v="1"/>
    <n v="2.680037"/>
    <n v="5.6322999999999998E-2"/>
    <n v="0"/>
    <n v="0"/>
    <s v="5"/>
    <s v="scale_mpi_epyc_job_12128.out "/>
    <s v="scale_mpi_epyc_epyc005_2023-06-13_02-00-42.csv "/>
    <s v="i 10000 0 0 1 1"/>
    <n v="3.4385684000000003"/>
    <n v="0.92734843136818623"/>
    <n v="1.5838715372636278"/>
    <n v="5.293265262736373"/>
    <x v="0"/>
  </r>
  <r>
    <x v="2"/>
    <x v="0"/>
    <n v="0"/>
    <x v="1"/>
    <x v="61"/>
    <n v="1"/>
    <n v="2.178579"/>
    <n v="0.132352"/>
    <n v="0.104967"/>
    <n v="1.7210000000000001E-3"/>
    <s v="5"/>
    <s v="scale_mpi_epyc_job_12128.out "/>
    <s v="scale_mpi_epyc_epyc005_2023-06-13_02-00-42.csv "/>
    <s v="i 10000 0 0 1 62"/>
    <n v="1.5861912"/>
    <n v="0.29927605877877972"/>
    <n v="0.98763908244244059"/>
    <n v="2.1847433175575595"/>
    <x v="0"/>
  </r>
  <r>
    <x v="2"/>
    <x v="0"/>
    <n v="0"/>
    <x v="1"/>
    <x v="55"/>
    <n v="1"/>
    <n v="2.1520039999999998"/>
    <n v="0.22040699999999999"/>
    <n v="0.39428099999999999"/>
    <n v="7.169E-3"/>
    <s v="5"/>
    <s v="scale_mpi_epyc_job_12128.out "/>
    <s v="scale_mpi_epyc_epyc005_2023-06-13_02-00-42.csv "/>
    <s v="i 10000 0 0 1 56"/>
    <n v="1.8680858"/>
    <n v="0.17284642942380707"/>
    <n v="1.5223929411523858"/>
    <n v="2.2137786588476143"/>
    <x v="0"/>
  </r>
  <r>
    <x v="2"/>
    <x v="0"/>
    <n v="0"/>
    <x v="1"/>
    <x v="48"/>
    <n v="1"/>
    <n v="2.0509719999999998"/>
    <n v="0.13106300000000001"/>
    <n v="0.418047"/>
    <n v="8.7089999999999997E-3"/>
    <s v="5"/>
    <s v="scale_mpi_epyc_job_12128.out "/>
    <s v="scale_mpi_epyc_epyc005_2023-06-13_02-00-42.csv "/>
    <s v="i 10000 0 0 1 49"/>
    <n v="1.8622075"/>
    <n v="0.1585261745619618"/>
    <n v="1.5451551508760764"/>
    <n v="2.1792598491239237"/>
    <x v="0"/>
  </r>
  <r>
    <x v="2"/>
    <x v="0"/>
    <n v="0"/>
    <x v="1"/>
    <x v="47"/>
    <n v="1"/>
    <n v="2.0264950000000002"/>
    <n v="0.158947"/>
    <n v="0.29782999999999998"/>
    <n v="6.3369999999999998E-3"/>
    <s v="5"/>
    <s v="scale_mpi_epyc_job_12128.out "/>
    <s v="scale_mpi_epyc_epyc005_2023-06-13_02-00-42.csv "/>
    <s v="i 10000 0 0 1 48"/>
    <n v="1.8012597500000003"/>
    <n v="0.1668605541483266"/>
    <n v="1.4675386417033471"/>
    <n v="2.1349808582966534"/>
    <x v="0"/>
  </r>
  <r>
    <x v="2"/>
    <x v="0"/>
    <n v="0"/>
    <x v="1"/>
    <x v="1"/>
    <n v="1"/>
    <n v="2.0180989999999999"/>
    <n v="0.15206600000000001"/>
    <n v="3.0189000000000001E-2"/>
    <n v="3.0189000000000001E-2"/>
    <s v="5"/>
    <s v="scale_mpi_epyc_job_12128.out "/>
    <s v="scale_mpi_epyc_epyc005_2023-06-13_02-00-42.csv "/>
    <s v="i 10000 0 0 1 2"/>
    <n v="1.9700337999999999"/>
    <n v="2.4518132933809951E-2"/>
    <n v="1.9209975341323799"/>
    <n v="2.0190700658676199"/>
    <x v="0"/>
  </r>
  <r>
    <x v="2"/>
    <x v="0"/>
    <n v="0"/>
    <x v="1"/>
    <x v="54"/>
    <n v="1"/>
    <n v="2.0180410000000002"/>
    <n v="0.121892"/>
    <n v="0.379411"/>
    <n v="7.0260000000000001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2"/>
    <x v="0"/>
    <n v="0"/>
    <x v="1"/>
    <x v="55"/>
    <n v="1"/>
    <n v="1.9838070000000001"/>
    <n v="0.114839"/>
    <n v="0.22082299999999999"/>
    <n v="4.0150000000000003E-3"/>
    <s v="5"/>
    <s v="scale_mpi_epyc_job_12128.out "/>
    <s v="scale_mpi_epyc_epyc005_2023-06-13_02-00-42.csv "/>
    <s v="i 10000 0 0 1 56"/>
    <n v="1.8680858"/>
    <n v="0.17284642942380707"/>
    <n v="1.5223929411523858"/>
    <n v="2.2137786588476143"/>
    <x v="0"/>
  </r>
  <r>
    <x v="2"/>
    <x v="0"/>
    <n v="0"/>
    <x v="1"/>
    <x v="51"/>
    <n v="1"/>
    <n v="1.9789190000000001"/>
    <n v="0.15040300000000001"/>
    <n v="1.3791519999999999"/>
    <n v="2.7042E-2"/>
    <s v="5"/>
    <s v="scale_mpi_epyc_job_12128.out "/>
    <s v="scale_mpi_epyc_epyc005_2023-06-13_02-00-42.csv "/>
    <s v="i 10000 0 0 1 52"/>
    <n v="1.8381143999999998"/>
    <n v="0.11234081047348649"/>
    <n v="1.613432779053027"/>
    <n v="2.0627960209469727"/>
    <x v="0"/>
  </r>
  <r>
    <x v="2"/>
    <x v="0"/>
    <n v="0"/>
    <x v="1"/>
    <x v="1"/>
    <n v="1"/>
    <n v="1.965069"/>
    <n v="0.114605"/>
    <n v="2.9676999999999999E-2"/>
    <n v="2.9676999999999999E-2"/>
    <s v="5"/>
    <s v="scale_mpi_epyc_job_12128.out "/>
    <s v="scale_mpi_epyc_epyc005_2023-06-13_02-00-42.csv "/>
    <s v="i 10000 0 0 1 2"/>
    <n v="1.9700337999999999"/>
    <n v="2.4518132933809951E-2"/>
    <n v="1.9209975341323799"/>
    <n v="2.0190700658676199"/>
    <x v="0"/>
  </r>
  <r>
    <x v="2"/>
    <x v="0"/>
    <n v="0"/>
    <x v="1"/>
    <x v="1"/>
    <n v="1"/>
    <n v="1.961125"/>
    <n v="0.116548"/>
    <n v="3.1042E-2"/>
    <n v="3.1042E-2"/>
    <s v="5"/>
    <s v="scale_mpi_epyc_job_12128.out "/>
    <s v="scale_mpi_epyc_epyc005_2023-06-13_02-00-42.csv "/>
    <s v="i 10000 0 0 1 2"/>
    <n v="1.9700337999999999"/>
    <n v="2.4518132933809951E-2"/>
    <n v="1.9209975341323799"/>
    <n v="2.0190700658676199"/>
    <x v="0"/>
  </r>
  <r>
    <x v="2"/>
    <x v="0"/>
    <n v="0"/>
    <x v="1"/>
    <x v="52"/>
    <n v="1"/>
    <n v="1.9595149999999999"/>
    <n v="0.127384"/>
    <n v="0.342167"/>
    <n v="6.5799999999999999E-3"/>
    <s v="5"/>
    <s v="scale_mpi_epyc_job_12128.out "/>
    <s v="scale_mpi_epyc_epyc005_2023-06-13_02-00-42.csv "/>
    <s v="i 10000 0 0 1 53"/>
    <n v="1.8412012"/>
    <n v="8.7275533734027938E-2"/>
    <n v="1.6666501325319441"/>
    <n v="2.0157522674680557"/>
    <x v="0"/>
  </r>
  <r>
    <x v="2"/>
    <x v="0"/>
    <n v="0"/>
    <x v="1"/>
    <x v="53"/>
    <n v="1"/>
    <n v="1.9549609999999999"/>
    <n v="0.12745999999999999"/>
    <n v="0.39910600000000002"/>
    <n v="7.5300000000000002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2"/>
    <x v="0"/>
    <n v="0"/>
    <x v="1"/>
    <x v="1"/>
    <n v="1"/>
    <n v="1.954793"/>
    <n v="0.120306"/>
    <n v="3.0737E-2"/>
    <n v="3.0737E-2"/>
    <s v="5"/>
    <s v="scale_mpi_epyc_job_12128.out "/>
    <s v="scale_mpi_epyc_epyc005_2023-06-13_02-00-42.csv "/>
    <s v="i 10000 0 0 1 2"/>
    <n v="1.9700337999999999"/>
    <n v="2.4518132933809951E-2"/>
    <n v="1.9209975341323799"/>
    <n v="2.0190700658676199"/>
    <x v="0"/>
  </r>
  <r>
    <x v="2"/>
    <x v="0"/>
    <n v="0"/>
    <x v="1"/>
    <x v="1"/>
    <n v="1"/>
    <n v="1.9510829999999999"/>
    <n v="0.11822299999999999"/>
    <n v="3.5476000000000001E-2"/>
    <n v="3.5476000000000001E-2"/>
    <s v="5"/>
    <s v="scale_mpi_epyc_job_12128.out "/>
    <s v="scale_mpi_epyc_epyc005_2023-06-13_02-00-42.csv "/>
    <s v="i 10000 0 0 1 2"/>
    <n v="1.9700337999999999"/>
    <n v="2.4518132933809951E-2"/>
    <n v="1.9209975341323799"/>
    <n v="2.0190700658676199"/>
    <x v="0"/>
  </r>
  <r>
    <x v="2"/>
    <x v="0"/>
    <n v="0"/>
    <x v="1"/>
    <x v="54"/>
    <n v="1"/>
    <n v="1.9503140000000001"/>
    <n v="0.13391400000000001"/>
    <n v="0.360904"/>
    <n v="6.682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2"/>
    <x v="0"/>
    <n v="0"/>
    <x v="1"/>
    <x v="53"/>
    <n v="1"/>
    <n v="1.939163"/>
    <n v="0.120226"/>
    <n v="0.35765799999999998"/>
    <n v="6.7479999999999997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2"/>
    <x v="0"/>
    <n v="0"/>
    <x v="1"/>
    <x v="48"/>
    <n v="1"/>
    <n v="1.936218"/>
    <n v="0.116192"/>
    <n v="0.32198100000000002"/>
    <n v="6.7080000000000004E-3"/>
    <s v="5"/>
    <s v="scale_mpi_epyc_job_12128.out "/>
    <s v="scale_mpi_epyc_epyc005_2023-06-13_02-00-42.csv "/>
    <s v="i 10000 0 0 1 49"/>
    <n v="1.8622075"/>
    <n v="0.1585261745619618"/>
    <n v="1.5451551508760764"/>
    <n v="2.1792598491239237"/>
    <x v="0"/>
  </r>
  <r>
    <x v="2"/>
    <x v="0"/>
    <n v="0"/>
    <x v="1"/>
    <x v="49"/>
    <n v="1"/>
    <n v="1.9120630000000001"/>
    <n v="0.116643"/>
    <n v="0.34953400000000001"/>
    <n v="7.1329999999999996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2"/>
    <x v="0"/>
    <n v="0"/>
    <x v="1"/>
    <x v="56"/>
    <n v="1"/>
    <n v="1.9036409999999999"/>
    <n v="0.14049200000000001"/>
    <n v="0.43684899999999999"/>
    <n v="7.8009999999999998E-3"/>
    <s v="5"/>
    <s v="scale_mpi_epyc_job_12128.out "/>
    <s v="scale_mpi_epyc_epyc005_2023-06-13_02-00-42.csv "/>
    <s v="i 10000 0 0 1 57"/>
    <n v="1.8051119999999998"/>
    <n v="6.0183039932362688E-2"/>
    <n v="1.6847459201352744"/>
    <n v="1.9254780798647253"/>
    <x v="0"/>
  </r>
  <r>
    <x v="2"/>
    <x v="0"/>
    <n v="0"/>
    <x v="1"/>
    <x v="54"/>
    <n v="1"/>
    <n v="1.9016759999999999"/>
    <n v="0.119952"/>
    <n v="0.36865300000000001"/>
    <n v="6.826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2"/>
    <x v="0"/>
    <n v="0"/>
    <x v="1"/>
    <x v="51"/>
    <n v="1"/>
    <n v="1.8996679999999999"/>
    <n v="0.120741"/>
    <n v="0.30879800000000002"/>
    <n v="6.0549999999999996E-3"/>
    <s v="5"/>
    <s v="scale_mpi_epyc_job_12128.out "/>
    <s v="scale_mpi_epyc_epyc005_2023-06-13_02-00-42.csv "/>
    <s v="i 10000 0 0 1 52"/>
    <n v="1.8381143999999998"/>
    <n v="0.11234081047348649"/>
    <n v="1.613432779053027"/>
    <n v="2.0627960209469727"/>
    <x v="0"/>
  </r>
  <r>
    <x v="2"/>
    <x v="0"/>
    <n v="0"/>
    <x v="1"/>
    <x v="52"/>
    <n v="1"/>
    <n v="1.8958120000000001"/>
    <n v="0.112758"/>
    <n v="0.34849400000000003"/>
    <n v="6.7019999999999996E-3"/>
    <s v="5"/>
    <s v="scale_mpi_epyc_job_12128.out "/>
    <s v="scale_mpi_epyc_epyc005_2023-06-13_02-00-42.csv "/>
    <s v="i 10000 0 0 1 53"/>
    <n v="1.8412012"/>
    <n v="8.7275533734027938E-2"/>
    <n v="1.6666501325319441"/>
    <n v="2.0157522674680557"/>
    <x v="0"/>
  </r>
  <r>
    <x v="2"/>
    <x v="0"/>
    <n v="0"/>
    <x v="1"/>
    <x v="47"/>
    <n v="1"/>
    <n v="1.895089"/>
    <n v="0.12948599999999999"/>
    <n v="0.32047399999999998"/>
    <n v="6.8190000000000004E-3"/>
    <s v="5"/>
    <s v="scale_mpi_epyc_job_12128.out "/>
    <s v="scale_mpi_epyc_epyc005_2023-06-13_02-00-42.csv "/>
    <s v="i 10000 0 0 1 48"/>
    <n v="1.8012597500000003"/>
    <n v="0.1668605541483266"/>
    <n v="1.4675386417033471"/>
    <n v="2.1349808582966534"/>
    <x v="0"/>
  </r>
  <r>
    <x v="2"/>
    <x v="0"/>
    <n v="0"/>
    <x v="1"/>
    <x v="54"/>
    <n v="1"/>
    <n v="1.894252"/>
    <n v="0.121902"/>
    <n v="0.37854599999999999"/>
    <n v="7.009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2"/>
    <x v="0"/>
    <n v="0"/>
    <x v="1"/>
    <x v="51"/>
    <n v="1"/>
    <n v="1.8861829999999999"/>
    <n v="0.11834799999999999"/>
    <n v="0.382577"/>
    <n v="7.502E-3"/>
    <s v="5"/>
    <s v="scale_mpi_epyc_job_12128.out "/>
    <s v="scale_mpi_epyc_epyc005_2023-06-13_02-00-42.csv "/>
    <s v="i 10000 0 0 1 52"/>
    <n v="1.8381143999999998"/>
    <n v="0.11234081047348649"/>
    <n v="1.613432779053027"/>
    <n v="2.0627960209469727"/>
    <x v="0"/>
  </r>
  <r>
    <x v="2"/>
    <x v="0"/>
    <n v="0"/>
    <x v="1"/>
    <x v="49"/>
    <n v="1"/>
    <n v="1.876028"/>
    <n v="0.15584000000000001"/>
    <n v="0.31415700000000002"/>
    <n v="6.41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2"/>
    <x v="0"/>
    <n v="0"/>
    <x v="1"/>
    <x v="50"/>
    <n v="1"/>
    <n v="1.8736740000000001"/>
    <n v="0.116065"/>
    <n v="0.36018099999999997"/>
    <n v="7.2040000000000003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2"/>
    <x v="0"/>
    <n v="0"/>
    <x v="1"/>
    <x v="50"/>
    <n v="1"/>
    <n v="1.872959"/>
    <n v="0.112771"/>
    <n v="0.28234900000000002"/>
    <n v="5.6470000000000001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2"/>
    <x v="0"/>
    <n v="0"/>
    <x v="1"/>
    <x v="52"/>
    <n v="1"/>
    <n v="1.8655200000000001"/>
    <n v="0.12917999999999999"/>
    <n v="0.37189"/>
    <n v="7.1520000000000004E-3"/>
    <s v="5"/>
    <s v="scale_mpi_epyc_job_12128.out "/>
    <s v="scale_mpi_epyc_epyc005_2023-06-13_02-00-42.csv "/>
    <s v="i 10000 0 0 1 53"/>
    <n v="1.8412012"/>
    <n v="8.7275533734027938E-2"/>
    <n v="1.6666501325319441"/>
    <n v="2.0157522674680557"/>
    <x v="0"/>
  </r>
  <r>
    <x v="2"/>
    <x v="0"/>
    <n v="0"/>
    <x v="1"/>
    <x v="48"/>
    <n v="1"/>
    <n v="1.842371"/>
    <n v="0.117285"/>
    <n v="0.29664400000000002"/>
    <n v="6.1799999999999997E-3"/>
    <s v="5"/>
    <s v="scale_mpi_epyc_job_12128.out "/>
    <s v="scale_mpi_epyc_epyc005_2023-06-13_02-00-42.csv "/>
    <s v="i 10000 0 0 1 49"/>
    <n v="1.8622075"/>
    <n v="0.1585261745619618"/>
    <n v="1.5451551508760764"/>
    <n v="2.1792598491239237"/>
    <x v="0"/>
  </r>
  <r>
    <x v="2"/>
    <x v="0"/>
    <n v="0"/>
    <x v="1"/>
    <x v="50"/>
    <n v="1"/>
    <n v="1.840811"/>
    <n v="0.11142199999999999"/>
    <n v="0.31040600000000002"/>
    <n v="6.208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2"/>
    <x v="0"/>
    <n v="0"/>
    <x v="1"/>
    <x v="56"/>
    <n v="1"/>
    <n v="1.802808"/>
    <n v="0.120305"/>
    <n v="0.36143199999999998"/>
    <n v="6.4539999999999997E-3"/>
    <s v="5"/>
    <s v="scale_mpi_epyc_job_12128.out "/>
    <s v="scale_mpi_epyc_epyc005_2023-06-13_02-00-42.csv "/>
    <s v="i 10000 0 0 1 57"/>
    <n v="1.8051119999999998"/>
    <n v="6.0183039932362688E-2"/>
    <n v="1.6847459201352744"/>
    <n v="1.9254780798647253"/>
    <x v="0"/>
  </r>
  <r>
    <x v="2"/>
    <x v="0"/>
    <n v="0"/>
    <x v="1"/>
    <x v="51"/>
    <n v="1"/>
    <n v="1.7668459999999999"/>
    <n v="0.13281799999999999"/>
    <n v="0.32827600000000001"/>
    <n v="6.437E-3"/>
    <s v="5"/>
    <s v="scale_mpi_epyc_job_12128.out "/>
    <s v="scale_mpi_epyc_epyc005_2023-06-13_02-00-42.csv "/>
    <s v="i 10000 0 0 1 52"/>
    <n v="1.8381143999999998"/>
    <n v="0.11234081047348649"/>
    <n v="1.613432779053027"/>
    <n v="2.0627960209469727"/>
    <x v="0"/>
  </r>
  <r>
    <x v="2"/>
    <x v="0"/>
    <n v="0"/>
    <x v="1"/>
    <x v="52"/>
    <n v="1"/>
    <n v="1.765609"/>
    <n v="0.12282999999999999"/>
    <n v="0.34307199999999999"/>
    <n v="6.5979999999999997E-3"/>
    <s v="5"/>
    <s v="scale_mpi_epyc_job_12128.out "/>
    <s v="scale_mpi_epyc_epyc005_2023-06-13_02-00-42.csv "/>
    <s v="i 10000 0 0 1 53"/>
    <n v="1.8412012"/>
    <n v="8.7275533734027938E-2"/>
    <n v="1.6666501325319441"/>
    <n v="2.0157522674680557"/>
    <x v="0"/>
  </r>
  <r>
    <x v="2"/>
    <x v="0"/>
    <n v="0"/>
    <x v="1"/>
    <x v="56"/>
    <n v="1"/>
    <n v="1.765517"/>
    <n v="0.12056799999999999"/>
    <n v="0.43237100000000001"/>
    <n v="7.7210000000000004E-3"/>
    <s v="5"/>
    <s v="scale_mpi_epyc_job_12128.out "/>
    <s v="scale_mpi_epyc_epyc005_2023-06-13_02-00-42.csv "/>
    <s v="i 10000 0 0 1 57"/>
    <n v="1.8051119999999998"/>
    <n v="6.0183039932362688E-2"/>
    <n v="1.6847459201352744"/>
    <n v="1.9254780798647253"/>
    <x v="0"/>
  </r>
  <r>
    <x v="2"/>
    <x v="0"/>
    <n v="0"/>
    <x v="1"/>
    <x v="55"/>
    <n v="1"/>
    <n v="1.7587029999999999"/>
    <n v="0.12322900000000001"/>
    <n v="0.36719499999999999"/>
    <n v="6.6759999999999996E-3"/>
    <s v="5"/>
    <s v="scale_mpi_epyc_job_12128.out "/>
    <s v="scale_mpi_epyc_epyc005_2023-06-13_02-00-42.csv "/>
    <s v="i 10000 0 0 1 56"/>
    <n v="1.8680858"/>
    <n v="0.17284642942380707"/>
    <n v="1.5223929411523858"/>
    <n v="2.2137786588476143"/>
    <x v="0"/>
  </r>
  <r>
    <x v="2"/>
    <x v="0"/>
    <n v="0"/>
    <x v="1"/>
    <x v="53"/>
    <n v="1"/>
    <n v="1.7541279999999999"/>
    <n v="0.12709500000000001"/>
    <n v="0.319656"/>
    <n v="6.0309999999999999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2"/>
    <x v="0"/>
    <n v="0"/>
    <x v="1"/>
    <x v="2"/>
    <n v="1"/>
    <n v="1.7534400000000001"/>
    <n v="0.108391"/>
    <n v="3.8656999999999997E-2"/>
    <n v="1.9328999999999999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2"/>
    <x v="0"/>
    <n v="0"/>
    <x v="1"/>
    <x v="56"/>
    <n v="1"/>
    <n v="1.7484820000000001"/>
    <n v="0.13167100000000001"/>
    <n v="0.414441"/>
    <n v="7.4009999999999996E-3"/>
    <s v="5"/>
    <s v="scale_mpi_epyc_job_12128.out "/>
    <s v="scale_mpi_epyc_epyc005_2023-06-13_02-00-42.csv "/>
    <s v="i 10000 0 0 1 57"/>
    <n v="1.8051119999999998"/>
    <n v="6.0183039932362688E-2"/>
    <n v="1.6847459201352744"/>
    <n v="1.9254780798647253"/>
    <x v="0"/>
  </r>
  <r>
    <x v="2"/>
    <x v="0"/>
    <n v="0"/>
    <x v="1"/>
    <x v="55"/>
    <n v="1"/>
    <n v="1.7483489999999999"/>
    <n v="0.118454"/>
    <n v="0.41428300000000001"/>
    <n v="7.5319999999999996E-3"/>
    <s v="5"/>
    <s v="scale_mpi_epyc_job_12128.out "/>
    <s v="scale_mpi_epyc_epyc005_2023-06-13_02-00-42.csv "/>
    <s v="i 10000 0 0 1 56"/>
    <n v="1.8680858"/>
    <n v="0.17284642942380707"/>
    <n v="1.5223929411523858"/>
    <n v="2.2137786588476143"/>
    <x v="0"/>
  </r>
  <r>
    <x v="2"/>
    <x v="0"/>
    <n v="0"/>
    <x v="1"/>
    <x v="43"/>
    <n v="1"/>
    <n v="1.748129"/>
    <n v="0.112967"/>
    <n v="0.29589100000000002"/>
    <n v="6.881E-3"/>
    <s v="5"/>
    <s v="scale_mpi_epyc_job_12128.out "/>
    <s v="scale_mpi_epyc_epyc005_2023-06-13_02-00-42.csv "/>
    <s v="i 10000 0 0 1 44"/>
    <n v="1.6301447499999999"/>
    <n v="7.0852654969225659E-2"/>
    <n v="1.4884394400615486"/>
    <n v="1.7718500599384512"/>
    <x v="0"/>
  </r>
  <r>
    <x v="2"/>
    <x v="0"/>
    <n v="0"/>
    <x v="1"/>
    <x v="46"/>
    <n v="1"/>
    <n v="1.7466429999999999"/>
    <n v="0.114524"/>
    <n v="0.29196800000000001"/>
    <n v="6.3470000000000002E-3"/>
    <s v="5"/>
    <s v="scale_mpi_epyc_job_12128.out "/>
    <s v="scale_mpi_epyc_epyc005_2023-06-13_02-00-42.csv "/>
    <s v="i 10000 0 0 1 47"/>
    <n v="1.6567135"/>
    <n v="6.6508333724055901E-2"/>
    <n v="1.523696832551888"/>
    <n v="1.7897301674481119"/>
    <x v="0"/>
  </r>
  <r>
    <x v="2"/>
    <x v="0"/>
    <n v="0"/>
    <x v="1"/>
    <x v="45"/>
    <n v="1"/>
    <n v="1.7452369999999999"/>
    <n v="0.113166"/>
    <n v="0.28367900000000001"/>
    <n v="6.3039999999999997E-3"/>
    <s v="5"/>
    <s v="scale_mpi_epyc_job_12128.out "/>
    <s v="scale_mpi_epyc_epyc005_2023-06-13_02-00-42.csv "/>
    <s v="i 10000 0 0 1 46"/>
    <n v="1.695457"/>
    <n v="8.0978308643736896E-2"/>
    <n v="1.5335003827125262"/>
    <n v="1.8574136172874738"/>
    <x v="0"/>
  </r>
  <r>
    <x v="2"/>
    <x v="0"/>
    <n v="0"/>
    <x v="1"/>
    <x v="45"/>
    <n v="1"/>
    <n v="1.742408"/>
    <n v="0.114826"/>
    <n v="0.38398700000000002"/>
    <n v="8.5330000000000007E-3"/>
    <s v="5"/>
    <s v="scale_mpi_epyc_job_12128.out "/>
    <s v="scale_mpi_epyc_epyc005_2023-06-13_02-00-42.csv "/>
    <s v="i 10000 0 0 1 46"/>
    <n v="1.695457"/>
    <n v="8.0978308643736896E-2"/>
    <n v="1.5335003827125262"/>
    <n v="1.8574136172874738"/>
    <x v="0"/>
  </r>
  <r>
    <x v="2"/>
    <x v="0"/>
    <n v="0"/>
    <x v="1"/>
    <x v="45"/>
    <n v="1"/>
    <n v="1.7399929999999999"/>
    <n v="0.111274"/>
    <n v="0.37206800000000001"/>
    <n v="8.2679999999999993E-3"/>
    <s v="5"/>
    <s v="scale_mpi_epyc_job_12128.out "/>
    <s v="scale_mpi_epyc_epyc005_2023-06-13_02-00-42.csv "/>
    <s v="i 10000 0 0 1 46"/>
    <n v="1.695457"/>
    <n v="8.0978308643736896E-2"/>
    <n v="1.5335003827125262"/>
    <n v="1.8574136172874738"/>
    <x v="0"/>
  </r>
  <r>
    <x v="2"/>
    <x v="0"/>
    <n v="0"/>
    <x v="1"/>
    <x v="54"/>
    <n v="1"/>
    <n v="1.7304200000000001"/>
    <n v="0.117939"/>
    <n v="0.217227"/>
    <n v="4.022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2"/>
    <x v="0"/>
    <n v="0"/>
    <x v="1"/>
    <x v="52"/>
    <n v="1"/>
    <n v="1.7195499999999999"/>
    <n v="0.120445"/>
    <n v="0.39956799999999998"/>
    <n v="7.6839999999999999E-3"/>
    <s v="5"/>
    <s v="scale_mpi_epyc_job_12128.out "/>
    <s v="scale_mpi_epyc_epyc005_2023-06-13_02-00-42.csv "/>
    <s v="i 10000 0 0 1 53"/>
    <n v="1.8412012"/>
    <n v="8.7275533734027938E-2"/>
    <n v="1.6666501325319441"/>
    <n v="2.0157522674680557"/>
    <x v="0"/>
  </r>
  <r>
    <x v="2"/>
    <x v="0"/>
    <n v="0"/>
    <x v="1"/>
    <x v="45"/>
    <n v="1"/>
    <n v="1.714666"/>
    <n v="0.115522"/>
    <n v="0.31768600000000002"/>
    <n v="7.0600000000000003E-3"/>
    <s v="5"/>
    <s v="scale_mpi_epyc_job_12128.out "/>
    <s v="scale_mpi_epyc_epyc005_2023-06-13_02-00-42.csv "/>
    <s v="i 10000 0 0 1 46"/>
    <n v="1.695457"/>
    <n v="8.0978308643736896E-2"/>
    <n v="1.5335003827125262"/>
    <n v="1.8574136172874738"/>
    <x v="0"/>
  </r>
  <r>
    <x v="2"/>
    <x v="0"/>
    <n v="0"/>
    <x v="1"/>
    <x v="27"/>
    <n v="1"/>
    <n v="1.7076880000000001"/>
    <n v="0.14263300000000001"/>
    <n v="0.21179400000000001"/>
    <n v="7.8440000000000003E-3"/>
    <s v="5"/>
    <s v="scale_mpi_epyc_job_12128.out "/>
    <s v="scale_mpi_epyc_epyc005_2023-06-13_02-00-42.csv "/>
    <s v="i 10000 0 0 1 28"/>
    <n v="1.49144375"/>
    <n v="0.12613926891808247"/>
    <n v="1.239165212163835"/>
    <n v="1.7437222878361649"/>
    <x v="0"/>
  </r>
  <r>
    <x v="2"/>
    <x v="0"/>
    <n v="0"/>
    <x v="1"/>
    <x v="41"/>
    <n v="1"/>
    <n v="1.7070590000000001"/>
    <n v="0.10652399999999999"/>
    <n v="0.24612999999999999"/>
    <n v="6.0029999999999997E-3"/>
    <s v="5"/>
    <s v="scale_mpi_epyc_job_12128.out "/>
    <s v="scale_mpi_epyc_epyc005_2023-06-13_02-00-42.csv "/>
    <s v="i 10000 0 0 1 42"/>
    <n v="1.6473497500000001"/>
    <n v="6.8093362339421051E-2"/>
    <n v="1.5111630253211579"/>
    <n v="1.7835364746788422"/>
    <x v="0"/>
  </r>
  <r>
    <x v="2"/>
    <x v="0"/>
    <n v="0"/>
    <x v="1"/>
    <x v="2"/>
    <n v="1"/>
    <n v="1.700701"/>
    <n v="0.11343499999999999"/>
    <n v="3.7557E-2"/>
    <n v="1.8779000000000001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2"/>
    <x v="0"/>
    <n v="0"/>
    <x v="1"/>
    <x v="55"/>
    <n v="1"/>
    <n v="1.6975659999999999"/>
    <n v="0.121029"/>
    <n v="0.410219"/>
    <n v="7.4590000000000004E-3"/>
    <s v="5"/>
    <s v="scale_mpi_epyc_job_12128.out "/>
    <s v="scale_mpi_epyc_epyc005_2023-06-13_02-00-42.csv "/>
    <s v="i 10000 0 0 1 56"/>
    <n v="1.8680858"/>
    <n v="0.17284642942380707"/>
    <n v="1.5223929411523858"/>
    <n v="2.2137786588476143"/>
    <x v="0"/>
  </r>
  <r>
    <x v="2"/>
    <x v="0"/>
    <n v="0"/>
    <x v="1"/>
    <x v="42"/>
    <n v="1"/>
    <n v="1.6974130000000001"/>
    <n v="0.109065"/>
    <n v="0.158861"/>
    <n v="3.7820000000000002E-3"/>
    <s v="5"/>
    <s v="scale_mpi_epyc_job_12128.out "/>
    <s v="scale_mpi_epyc_epyc005_2023-06-13_02-00-42.csv "/>
    <s v="i 10000 0 0 1 43"/>
    <n v="1.5794250000000001"/>
    <n v="6.6319067795019199E-2"/>
    <n v="1.4467868644099617"/>
    <n v="1.7120631355900384"/>
    <x v="0"/>
  </r>
  <r>
    <x v="2"/>
    <x v="0"/>
    <n v="0"/>
    <x v="1"/>
    <x v="46"/>
    <n v="1"/>
    <n v="1.6941870000000001"/>
    <n v="0.118129"/>
    <n v="0.41183399999999998"/>
    <n v="8.9529999999999992E-3"/>
    <s v="5"/>
    <s v="scale_mpi_epyc_job_12128.out "/>
    <s v="scale_mpi_epyc_epyc005_2023-06-13_02-00-42.csv "/>
    <s v="i 10000 0 0 1 47"/>
    <n v="1.6567135"/>
    <n v="6.6508333724055901E-2"/>
    <n v="1.523696832551888"/>
    <n v="1.7897301674481119"/>
    <x v="0"/>
  </r>
  <r>
    <x v="2"/>
    <x v="0"/>
    <n v="0"/>
    <x v="1"/>
    <x v="53"/>
    <n v="1"/>
    <n v="1.6915709999999999"/>
    <n v="0.112354"/>
    <n v="0.29685800000000001"/>
    <n v="5.6010000000000001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2"/>
    <x v="0"/>
    <n v="0"/>
    <x v="1"/>
    <x v="41"/>
    <n v="1"/>
    <n v="1.689983"/>
    <n v="0.107906"/>
    <n v="0.26287500000000003"/>
    <n v="6.4120000000000002E-3"/>
    <s v="5"/>
    <s v="scale_mpi_epyc_job_12128.out "/>
    <s v="scale_mpi_epyc_epyc005_2023-06-13_02-00-42.csv "/>
    <s v="i 10000 0 0 1 42"/>
    <n v="1.6473497500000001"/>
    <n v="6.8093362339421051E-2"/>
    <n v="1.5111630253211579"/>
    <n v="1.7835364746788422"/>
    <x v="0"/>
  </r>
  <r>
    <x v="2"/>
    <x v="0"/>
    <n v="0"/>
    <x v="1"/>
    <x v="2"/>
    <n v="1"/>
    <n v="1.6890149999999999"/>
    <n v="0.115941"/>
    <n v="4.9473000000000003E-2"/>
    <n v="2.4736999999999999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2"/>
    <x v="0"/>
    <n v="0"/>
    <x v="1"/>
    <x v="2"/>
    <n v="1"/>
    <n v="1.686023"/>
    <n v="0.112973"/>
    <n v="4.7230000000000001E-2"/>
    <n v="2.3615000000000001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2"/>
    <x v="0"/>
    <n v="0"/>
    <x v="1"/>
    <x v="49"/>
    <n v="1"/>
    <n v="1.6848000000000001"/>
    <n v="0.107234"/>
    <n v="0.29846600000000001"/>
    <n v="6.091000000000000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2"/>
    <x v="0"/>
    <n v="0"/>
    <x v="1"/>
    <x v="40"/>
    <n v="1"/>
    <n v="1.68136"/>
    <n v="0.11232499999999999"/>
    <n v="0.24068999999999999"/>
    <n v="6.0169999999999998E-3"/>
    <s v="5"/>
    <s v="scale_mpi_epyc_job_12128.out "/>
    <s v="scale_mpi_epyc_epyc005_2023-06-13_02-00-42.csv "/>
    <s v="i 10000 0 0 1 41"/>
    <n v="1.6434786000000003"/>
    <n v="5.0163492352893781E-2"/>
    <n v="1.5431516152942129"/>
    <n v="1.7438055847057878"/>
    <x v="0"/>
  </r>
  <r>
    <x v="3"/>
    <x v="0"/>
    <n v="100"/>
    <x v="2"/>
    <x v="14"/>
    <n v="1"/>
    <n v="17.709592000000001"/>
    <n v="0.13667799999999999"/>
    <n v="0.51168100000000005"/>
    <n v="3.6548999999999998E-2"/>
    <s v="6"/>
    <s v="scale_mpi_epyc_job_12538.out "/>
    <s v="scale_mpi_epyc_epyc006_2023-06-15_06-58-51.csv "/>
    <s v="e3 10000 100 100000 1 15"/>
    <n v="17.603367192307694"/>
    <n v="3.2560923865011006E-2"/>
    <n v="17.538245344577671"/>
    <n v="17.668489040037716"/>
    <x v="1"/>
  </r>
  <r>
    <x v="2"/>
    <x v="0"/>
    <n v="0"/>
    <x v="1"/>
    <x v="49"/>
    <n v="1"/>
    <n v="1.674601"/>
    <n v="0.10954999999999999"/>
    <n v="0.18467800000000001"/>
    <n v="3.7690000000000002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2"/>
    <x v="0"/>
    <n v="0"/>
    <x v="1"/>
    <x v="34"/>
    <n v="1"/>
    <n v="1.674167"/>
    <n v="0.19176499999999999"/>
    <n v="0.50717100000000004"/>
    <n v="1.4917E-2"/>
    <s v="5"/>
    <s v="scale_mpi_epyc_job_12128.out "/>
    <s v="scale_mpi_epyc_epyc005_2023-06-13_02-00-42.csv "/>
    <s v="i 10000 0 0 1 35"/>
    <n v="1.5460486000000002"/>
    <n v="7.9550953008999475E-2"/>
    <n v="1.3869466939820012"/>
    <n v="1.7051505060179992"/>
    <x v="0"/>
  </r>
  <r>
    <x v="2"/>
    <x v="0"/>
    <n v="0"/>
    <x v="1"/>
    <x v="40"/>
    <n v="1"/>
    <n v="1.6740170000000001"/>
    <n v="0.109497"/>
    <n v="0.17610799999999999"/>
    <n v="4.4029999999999998E-3"/>
    <s v="5"/>
    <s v="scale_mpi_epyc_job_12128.out "/>
    <s v="scale_mpi_epyc_epyc005_2023-06-13_02-00-42.csv "/>
    <s v="i 10000 0 0 1 41"/>
    <n v="1.6434786000000003"/>
    <n v="5.0163492352893781E-2"/>
    <n v="1.5431516152942129"/>
    <n v="1.7438055847057878"/>
    <x v="0"/>
  </r>
  <r>
    <x v="2"/>
    <x v="0"/>
    <n v="0"/>
    <x v="1"/>
    <x v="38"/>
    <n v="1"/>
    <n v="1.6677029999999999"/>
    <n v="0.11694599999999999"/>
    <n v="0.27819700000000003"/>
    <n v="7.3210000000000003E-3"/>
    <s v="5"/>
    <s v="scale_mpi_epyc_job_12128.out "/>
    <s v="scale_mpi_epyc_epyc005_2023-06-13_02-00-42.csv "/>
    <s v="i 10000 0 0 1 39"/>
    <n v="1.6020316000000001"/>
    <n v="7.1517396942555461E-2"/>
    <n v="1.4589968061148892"/>
    <n v="1.745066393885111"/>
    <x v="0"/>
  </r>
  <r>
    <x v="2"/>
    <x v="0"/>
    <n v="0"/>
    <x v="1"/>
    <x v="53"/>
    <n v="1"/>
    <n v="1.6658729999999999"/>
    <n v="0.120045"/>
    <n v="0.34268799999999999"/>
    <n v="6.4660000000000004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2"/>
    <x v="0"/>
    <n v="0"/>
    <x v="1"/>
    <x v="47"/>
    <n v="1"/>
    <n v="1.6633359999999999"/>
    <n v="0.12922500000000001"/>
    <n v="0.30230899999999999"/>
    <n v="6.4320000000000002E-3"/>
    <s v="5"/>
    <s v="scale_mpi_epyc_job_12128.out "/>
    <s v="scale_mpi_epyc_epyc005_2023-06-13_02-00-42.csv "/>
    <s v="i 10000 0 0 1 48"/>
    <n v="1.8012597500000003"/>
    <n v="0.1668605541483266"/>
    <n v="1.4675386417033471"/>
    <n v="2.1349808582966534"/>
    <x v="0"/>
  </r>
  <r>
    <x v="2"/>
    <x v="0"/>
    <n v="0"/>
    <x v="1"/>
    <x v="39"/>
    <n v="1"/>
    <n v="1.661432"/>
    <n v="0.10719099999999999"/>
    <n v="0.21327199999999999"/>
    <n v="5.4689999999999999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2"/>
    <x v="0"/>
    <n v="0"/>
    <x v="1"/>
    <x v="40"/>
    <n v="1"/>
    <n v="1.6602749999999999"/>
    <n v="0.108075"/>
    <n v="0.30084300000000003"/>
    <n v="7.5209999999999999E-3"/>
    <s v="5"/>
    <s v="scale_mpi_epyc_job_12128.out "/>
    <s v="scale_mpi_epyc_epyc005_2023-06-13_02-00-42.csv "/>
    <s v="i 10000 0 0 1 41"/>
    <n v="1.6434786000000003"/>
    <n v="5.0163492352893781E-2"/>
    <n v="1.5431516152942129"/>
    <n v="1.7438055847057878"/>
    <x v="0"/>
  </r>
  <r>
    <x v="2"/>
    <x v="0"/>
    <n v="0"/>
    <x v="1"/>
    <x v="41"/>
    <n v="1"/>
    <n v="1.659135"/>
    <n v="0.107736"/>
    <n v="0.27522600000000003"/>
    <n v="6.7130000000000002E-3"/>
    <s v="5"/>
    <s v="scale_mpi_epyc_job_12128.out "/>
    <s v="scale_mpi_epyc_epyc005_2023-06-13_02-00-42.csv "/>
    <s v="i 10000 0 0 1 42"/>
    <n v="1.6473497500000001"/>
    <n v="6.8093362339421051E-2"/>
    <n v="1.5111630253211579"/>
    <n v="1.7835364746788422"/>
    <x v="0"/>
  </r>
  <r>
    <x v="2"/>
    <x v="0"/>
    <n v="0"/>
    <x v="1"/>
    <x v="51"/>
    <n v="1"/>
    <n v="1.6589560000000001"/>
    <n v="0.119363"/>
    <n v="0.34681200000000001"/>
    <n v="6.7999999999999996E-3"/>
    <s v="5"/>
    <s v="scale_mpi_epyc_job_12128.out "/>
    <s v="scale_mpi_epyc_epyc005_2023-06-13_02-00-42.csv "/>
    <s v="i 10000 0 0 1 52"/>
    <n v="1.8381143999999998"/>
    <n v="0.11234081047348649"/>
    <n v="1.613432779053027"/>
    <n v="2.0627960209469727"/>
    <x v="0"/>
  </r>
  <r>
    <x v="3"/>
    <x v="0"/>
    <n v="100"/>
    <x v="2"/>
    <x v="3"/>
    <n v="1"/>
    <n v="64.201566"/>
    <n v="0.25815300000000002"/>
    <n v="0.45659100000000002"/>
    <n v="0.152197"/>
    <s v="6"/>
    <s v="scale_mpi_epyc_job_12538.out "/>
    <s v="scale_mpi_epyc_epyc006_2023-06-15_06-58-51.csv "/>
    <s v="e3 10000 100 100000 1 4"/>
    <n v="63.869455692307696"/>
    <n v="8.9465568912789076E-2"/>
    <n v="63.690524554482117"/>
    <n v="64.048386830133268"/>
    <x v="1"/>
  </r>
  <r>
    <x v="2"/>
    <x v="0"/>
    <n v="0"/>
    <x v="1"/>
    <x v="40"/>
    <n v="1"/>
    <n v="1.6570009999999999"/>
    <n v="0.10684100000000001"/>
    <n v="0.22792699999999999"/>
    <n v="5.6979999999999999E-3"/>
    <s v="5"/>
    <s v="scale_mpi_epyc_job_12128.out "/>
    <s v="scale_mpi_epyc_epyc005_2023-06-13_02-00-42.csv "/>
    <s v="i 10000 0 0 1 41"/>
    <n v="1.6434786000000003"/>
    <n v="5.0163492352893781E-2"/>
    <n v="1.5431516152942129"/>
    <n v="1.7438055847057878"/>
    <x v="0"/>
  </r>
  <r>
    <x v="2"/>
    <x v="0"/>
    <n v="0"/>
    <x v="1"/>
    <x v="30"/>
    <n v="1"/>
    <n v="1.650323"/>
    <n v="0.127357"/>
    <n v="0.25971699999999998"/>
    <n v="8.6569999999999998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2"/>
    <x v="0"/>
    <n v="0"/>
    <x v="1"/>
    <x v="38"/>
    <n v="1"/>
    <n v="1.647213"/>
    <n v="0.111008"/>
    <n v="0.24372199999999999"/>
    <n v="6.4140000000000004E-3"/>
    <s v="5"/>
    <s v="scale_mpi_epyc_job_12128.out "/>
    <s v="scale_mpi_epyc_epyc005_2023-06-13_02-00-42.csv "/>
    <s v="i 10000 0 0 1 39"/>
    <n v="1.6020316000000001"/>
    <n v="7.1517396942555461E-2"/>
    <n v="1.4589968061148892"/>
    <n v="1.745066393885111"/>
    <x v="0"/>
  </r>
  <r>
    <x v="2"/>
    <x v="0"/>
    <n v="0"/>
    <x v="1"/>
    <x v="50"/>
    <n v="1"/>
    <n v="1.6470800000000001"/>
    <n v="0.113237"/>
    <n v="0.26125500000000001"/>
    <n v="5.2249999999999996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2"/>
    <x v="0"/>
    <n v="0"/>
    <x v="1"/>
    <x v="50"/>
    <n v="1"/>
    <n v="1.6440699999999999"/>
    <n v="0.121894"/>
    <n v="0.32923999999999998"/>
    <n v="6.5849999999999997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2"/>
    <x v="0"/>
    <n v="0"/>
    <x v="1"/>
    <x v="39"/>
    <n v="1"/>
    <n v="1.6428720000000001"/>
    <n v="0.110475"/>
    <n v="0.210919"/>
    <n v="5.4079999999999996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2"/>
    <x v="0"/>
    <n v="0"/>
    <x v="1"/>
    <x v="32"/>
    <n v="1"/>
    <n v="1.6312759999999999"/>
    <n v="0.12765899999999999"/>
    <n v="0.13724900000000001"/>
    <n v="4.2890000000000003E-3"/>
    <s v="5"/>
    <s v="scale_mpi_epyc_job_12128.out "/>
    <s v="scale_mpi_epyc_epyc005_2023-06-13_02-00-42.csv "/>
    <s v="i 10000 0 0 1 33"/>
    <n v="1.5200165999999999"/>
    <n v="6.7700659771084359E-2"/>
    <n v="1.3846152804578313"/>
    <n v="1.6554179195421685"/>
    <x v="0"/>
  </r>
  <r>
    <x v="2"/>
    <x v="0"/>
    <n v="0"/>
    <x v="1"/>
    <x v="38"/>
    <n v="1"/>
    <n v="1.6253949999999999"/>
    <n v="0.10566"/>
    <n v="0.193603"/>
    <n v="5.0949999999999997E-3"/>
    <s v="5"/>
    <s v="scale_mpi_epyc_job_12128.out "/>
    <s v="scale_mpi_epyc_epyc005_2023-06-13_02-00-42.csv "/>
    <s v="i 10000 0 0 1 39"/>
    <n v="1.6020316000000001"/>
    <n v="7.1517396942555461E-2"/>
    <n v="1.4589968061148892"/>
    <n v="1.745066393885111"/>
    <x v="0"/>
  </r>
  <r>
    <x v="2"/>
    <x v="0"/>
    <n v="0"/>
    <x v="1"/>
    <x v="43"/>
    <n v="1"/>
    <n v="1.6223879999999999"/>
    <n v="0.11068500000000001"/>
    <n v="0.29173399999999999"/>
    <n v="6.7850000000000002E-3"/>
    <s v="5"/>
    <s v="scale_mpi_epyc_job_12128.out "/>
    <s v="scale_mpi_epyc_epyc005_2023-06-13_02-00-42.csv "/>
    <s v="i 10000 0 0 1 44"/>
    <n v="1.6301447499999999"/>
    <n v="7.0852654969225659E-2"/>
    <n v="1.4884394400615486"/>
    <n v="1.7718500599384512"/>
    <x v="0"/>
  </r>
  <r>
    <x v="2"/>
    <x v="0"/>
    <n v="0"/>
    <x v="1"/>
    <x v="44"/>
    <n v="1"/>
    <n v="1.6216809999999999"/>
    <n v="0.10989699999999999"/>
    <n v="0.27409800000000001"/>
    <n v="6.2290000000000002E-3"/>
    <s v="5"/>
    <s v="scale_mpi_epyc_job_12128.out "/>
    <s v="scale_mpi_epyc_epyc005_2023-06-13_02-00-42.csv "/>
    <s v="i 10000 0 0 1 45"/>
    <n v="1.5686882"/>
    <n v="4.27425024882718E-2"/>
    <n v="1.4832031950234563"/>
    <n v="1.6541732049765436"/>
    <x v="0"/>
  </r>
  <r>
    <x v="2"/>
    <x v="0"/>
    <n v="0"/>
    <x v="1"/>
    <x v="47"/>
    <n v="1"/>
    <n v="1.6201190000000001"/>
    <n v="0.107839"/>
    <n v="0.27845999999999999"/>
    <n v="5.9249999999999997E-3"/>
    <s v="5"/>
    <s v="scale_mpi_epyc_job_12128.out "/>
    <s v="scale_mpi_epyc_epyc005_2023-06-13_02-00-42.csv "/>
    <s v="i 10000 0 0 1 48"/>
    <n v="1.8012597500000003"/>
    <n v="0.1668605541483266"/>
    <n v="1.4675386417033471"/>
    <n v="2.1349808582966534"/>
    <x v="0"/>
  </r>
  <r>
    <x v="2"/>
    <x v="0"/>
    <n v="0"/>
    <x v="1"/>
    <x v="48"/>
    <n v="1"/>
    <n v="1.6192690000000001"/>
    <n v="0.11183"/>
    <n v="0.249747"/>
    <n v="5.2030000000000002E-3"/>
    <s v="5"/>
    <s v="scale_mpi_epyc_job_12128.out "/>
    <s v="scale_mpi_epyc_epyc005_2023-06-13_02-00-42.csv "/>
    <s v="i 10000 0 0 1 49"/>
    <n v="1.8622075"/>
    <n v="0.1585261745619618"/>
    <n v="1.5451551508760764"/>
    <n v="2.1792598491239237"/>
    <x v="0"/>
  </r>
  <r>
    <x v="2"/>
    <x v="0"/>
    <n v="0"/>
    <x v="1"/>
    <x v="22"/>
    <n v="1"/>
    <n v="1.6185350000000001"/>
    <n v="0.25028"/>
    <n v="2.484594"/>
    <n v="0.11293599999999999"/>
    <s v="5"/>
    <s v="scale_mpi_epyc_job_12128.out "/>
    <s v="scale_mpi_epyc_epyc005_2023-06-13_02-00-42.csv "/>
    <s v="i 10000 0 0 1 23"/>
    <n v="1.4424054000000002"/>
    <n v="8.8588515401486462E-2"/>
    <n v="1.2652283691970272"/>
    <n v="1.6195824308029731"/>
    <x v="0"/>
  </r>
  <r>
    <x v="2"/>
    <x v="0"/>
    <n v="0"/>
    <x v="1"/>
    <x v="44"/>
    <n v="1"/>
    <n v="1.6176729999999999"/>
    <n v="0.113885"/>
    <n v="0.32944899999999999"/>
    <n v="7.4869999999999997E-3"/>
    <s v="5"/>
    <s v="scale_mpi_epyc_job_12128.out "/>
    <s v="scale_mpi_epyc_epyc005_2023-06-13_02-00-42.csv "/>
    <s v="i 10000 0 0 1 45"/>
    <n v="1.5686882"/>
    <n v="4.27425024882718E-2"/>
    <n v="1.4832031950234563"/>
    <n v="1.6541732049765436"/>
    <x v="0"/>
  </r>
  <r>
    <x v="2"/>
    <x v="0"/>
    <n v="0"/>
    <x v="1"/>
    <x v="37"/>
    <n v="1"/>
    <n v="1.613048"/>
    <n v="0.104143"/>
    <n v="0.20805799999999999"/>
    <n v="5.6230000000000004E-3"/>
    <s v="5"/>
    <s v="scale_mpi_epyc_job_12128.out "/>
    <s v="scale_mpi_epyc_epyc005_2023-06-13_02-00-42.csv "/>
    <s v="i 10000 0 0 1 38"/>
    <n v="1.5310215999999999"/>
    <n v="6.0159216659131189E-2"/>
    <n v="1.4107031666817376"/>
    <n v="1.6513400333182622"/>
    <x v="0"/>
  </r>
  <r>
    <x v="2"/>
    <x v="0"/>
    <n v="0"/>
    <x v="1"/>
    <x v="49"/>
    <n v="1"/>
    <n v="1.6053360000000001"/>
    <n v="0.10817300000000001"/>
    <n v="0.31224800000000003"/>
    <n v="6.372000000000000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2"/>
    <x v="0"/>
    <n v="0"/>
    <x v="1"/>
    <x v="38"/>
    <n v="1"/>
    <n v="1.604446"/>
    <n v="0.114441"/>
    <n v="0.28736899999999999"/>
    <n v="7.5620000000000001E-3"/>
    <s v="5"/>
    <s v="scale_mpi_epyc_job_12128.out "/>
    <s v="scale_mpi_epyc_epyc005_2023-06-13_02-00-42.csv "/>
    <s v="i 10000 0 0 1 39"/>
    <n v="1.6020316000000001"/>
    <n v="7.1517396942555461E-2"/>
    <n v="1.4589968061148892"/>
    <n v="1.745066393885111"/>
    <x v="0"/>
  </r>
  <r>
    <x v="2"/>
    <x v="0"/>
    <n v="0"/>
    <x v="1"/>
    <x v="46"/>
    <n v="1"/>
    <n v="1.5995729999999999"/>
    <n v="0.120896"/>
    <n v="0.35711199999999999"/>
    <n v="7.7629999999999999E-3"/>
    <s v="5"/>
    <s v="scale_mpi_epyc_job_12128.out "/>
    <s v="scale_mpi_epyc_epyc005_2023-06-13_02-00-42.csv "/>
    <s v="i 10000 0 0 1 47"/>
    <n v="1.6567135"/>
    <n v="6.6508333724055901E-2"/>
    <n v="1.523696832551888"/>
    <n v="1.7897301674481119"/>
    <x v="0"/>
  </r>
  <r>
    <x v="2"/>
    <x v="0"/>
    <n v="0"/>
    <x v="1"/>
    <x v="3"/>
    <n v="1"/>
    <n v="1.5934520000000001"/>
    <n v="0.119424"/>
    <n v="9.7822000000000006E-2"/>
    <n v="3.2606999999999997E-2"/>
    <s v="5"/>
    <s v="scale_mpi_epyc_job_12128.out "/>
    <s v="scale_mpi_epyc_epyc005_2023-06-13_02-00-42.csv "/>
    <s v="i 10000 0 0 1 4"/>
    <n v="1.5664894"/>
    <n v="1.4006883587714198E-2"/>
    <n v="1.5384756328245717"/>
    <n v="1.5945031671754284"/>
    <x v="0"/>
  </r>
  <r>
    <x v="2"/>
    <x v="0"/>
    <n v="0"/>
    <x v="1"/>
    <x v="37"/>
    <n v="1"/>
    <n v="1.5930299999999999"/>
    <n v="0.11479200000000001"/>
    <n v="0.22681499999999999"/>
    <n v="6.13E-3"/>
    <s v="5"/>
    <s v="scale_mpi_epyc_job_12128.out "/>
    <s v="scale_mpi_epyc_epyc005_2023-06-13_02-00-42.csv "/>
    <s v="i 10000 0 0 1 38"/>
    <n v="1.5310215999999999"/>
    <n v="6.0159216659131189E-2"/>
    <n v="1.4107031666817376"/>
    <n v="1.6513400333182622"/>
    <x v="0"/>
  </r>
  <r>
    <x v="2"/>
    <x v="0"/>
    <n v="0"/>
    <x v="1"/>
    <x v="42"/>
    <n v="1"/>
    <n v="1.590562"/>
    <n v="0.111528"/>
    <n v="0.275063"/>
    <n v="6.5490000000000001E-3"/>
    <s v="5"/>
    <s v="scale_mpi_epyc_job_12128.out "/>
    <s v="scale_mpi_epyc_epyc005_2023-06-13_02-00-42.csv "/>
    <s v="i 10000 0 0 1 43"/>
    <n v="1.5794250000000001"/>
    <n v="6.6319067795019199E-2"/>
    <n v="1.4467868644099617"/>
    <n v="1.7120631355900384"/>
    <x v="0"/>
  </r>
  <r>
    <x v="2"/>
    <x v="0"/>
    <n v="0"/>
    <x v="1"/>
    <x v="36"/>
    <n v="1"/>
    <n v="1.5878479999999999"/>
    <n v="0.106332"/>
    <n v="0.16037399999999999"/>
    <n v="4.4549999999999998E-3"/>
    <s v="5"/>
    <s v="scale_mpi_epyc_job_12128.out "/>
    <s v="scale_mpi_epyc_epyc005_2023-06-13_02-00-42.csv "/>
    <s v="i 10000 0 0 1 37"/>
    <n v="1.5050421999999999"/>
    <n v="4.9208005191836948E-2"/>
    <n v="1.4066261896163259"/>
    <n v="1.6034582103836739"/>
    <x v="0"/>
  </r>
  <r>
    <x v="2"/>
    <x v="0"/>
    <n v="0"/>
    <x v="1"/>
    <x v="34"/>
    <n v="1"/>
    <n v="1.5873079999999999"/>
    <n v="0.12720000000000001"/>
    <n v="0.22447400000000001"/>
    <n v="6.6020000000000002E-3"/>
    <s v="5"/>
    <s v="scale_mpi_epyc_job_12128.out "/>
    <s v="scale_mpi_epyc_epyc005_2023-06-13_02-00-42.csv "/>
    <s v="i 10000 0 0 1 35"/>
    <n v="1.5460486000000002"/>
    <n v="7.9550953008999475E-2"/>
    <n v="1.3869466939820012"/>
    <n v="1.7051505060179992"/>
    <x v="0"/>
  </r>
  <r>
    <x v="2"/>
    <x v="0"/>
    <n v="0"/>
    <x v="1"/>
    <x v="46"/>
    <n v="1"/>
    <n v="1.5864510000000001"/>
    <n v="0.107589"/>
    <n v="0.34346599999999999"/>
    <n v="7.4669999999999997E-3"/>
    <s v="5"/>
    <s v="scale_mpi_epyc_job_12128.out "/>
    <s v="scale_mpi_epyc_epyc005_2023-06-13_02-00-42.csv "/>
    <s v="i 10000 0 0 1 47"/>
    <n v="1.6567135"/>
    <n v="6.6508333724055901E-2"/>
    <n v="1.523696832551888"/>
    <n v="1.7897301674481119"/>
    <x v="0"/>
  </r>
  <r>
    <x v="2"/>
    <x v="0"/>
    <n v="0"/>
    <x v="1"/>
    <x v="26"/>
    <n v="1"/>
    <n v="1.583445"/>
    <n v="0.120214"/>
    <n v="0.131971"/>
    <n v="5.0759999999999998E-3"/>
    <s v="5"/>
    <s v="scale_mpi_epyc_job_12128.out "/>
    <s v="scale_mpi_epyc_epyc005_2023-06-13_02-00-42.csv "/>
    <s v="i 10000 0 0 1 27"/>
    <n v="1.4387746000000001"/>
    <n v="7.2957523843940081E-2"/>
    <n v="1.29285955231212"/>
    <n v="1.5846896476878802"/>
    <x v="0"/>
  </r>
  <r>
    <x v="3"/>
    <x v="0"/>
    <n v="100"/>
    <x v="2"/>
    <x v="9"/>
    <n v="1"/>
    <n v="25.932638000000001"/>
    <n v="0.17129"/>
    <n v="0.64605000000000001"/>
    <n v="7.1783E-2"/>
    <s v="6"/>
    <s v="scale_mpi_epyc_job_12538.out "/>
    <s v="scale_mpi_epyc_epyc006_2023-06-15_06-58-51.csv "/>
    <s v="e3 10000 100 100000 1 10"/>
    <n v="25.873521692307691"/>
    <n v="2.6300832674576228E-2"/>
    <n v="25.820920026958539"/>
    <n v="25.926123357656842"/>
    <x v="1"/>
  </r>
  <r>
    <x v="2"/>
    <x v="0"/>
    <n v="0"/>
    <x v="1"/>
    <x v="43"/>
    <n v="1"/>
    <n v="1.578559"/>
    <n v="0.116867"/>
    <n v="0.36154599999999998"/>
    <n v="8.4080000000000005E-3"/>
    <s v="5"/>
    <s v="scale_mpi_epyc_job_12128.out "/>
    <s v="scale_mpi_epyc_epyc005_2023-06-13_02-00-42.csv "/>
    <s v="i 10000 0 0 1 44"/>
    <n v="1.6301447499999999"/>
    <n v="7.0852654969225659E-2"/>
    <n v="1.4884394400615486"/>
    <n v="1.7718500599384512"/>
    <x v="0"/>
  </r>
  <r>
    <x v="2"/>
    <x v="0"/>
    <n v="0"/>
    <x v="1"/>
    <x v="42"/>
    <n v="1"/>
    <n v="1.5759129999999999"/>
    <n v="0.108283"/>
    <n v="0.20603199999999999"/>
    <n v="4.9059999999999998E-3"/>
    <s v="5"/>
    <s v="scale_mpi_epyc_job_12128.out "/>
    <s v="scale_mpi_epyc_epyc005_2023-06-13_02-00-42.csv "/>
    <s v="i 10000 0 0 1 43"/>
    <n v="1.5794250000000001"/>
    <n v="6.6319067795019199E-2"/>
    <n v="1.4467868644099617"/>
    <n v="1.7120631355900384"/>
    <x v="0"/>
  </r>
  <r>
    <x v="2"/>
    <x v="0"/>
    <n v="0"/>
    <x v="1"/>
    <x v="43"/>
    <n v="1"/>
    <n v="1.5715030000000001"/>
    <n v="0.11403099999999999"/>
    <n v="0.280441"/>
    <n v="6.522E-3"/>
    <s v="5"/>
    <s v="scale_mpi_epyc_job_12128.out "/>
    <s v="scale_mpi_epyc_epyc005_2023-06-13_02-00-42.csv "/>
    <s v="i 10000 0 0 1 44"/>
    <n v="1.6301447499999999"/>
    <n v="7.0852654969225659E-2"/>
    <n v="1.4884394400615486"/>
    <n v="1.7718500599384512"/>
    <x v="0"/>
  </r>
  <r>
    <x v="2"/>
    <x v="0"/>
    <n v="0"/>
    <x v="1"/>
    <x v="3"/>
    <n v="1"/>
    <n v="1.566384"/>
    <n v="0.111994"/>
    <n v="5.7792000000000003E-2"/>
    <n v="1.9264E-2"/>
    <s v="5"/>
    <s v="scale_mpi_epyc_job_12128.out "/>
    <s v="scale_mpi_epyc_epyc005_2023-06-13_02-00-42.csv "/>
    <s v="i 10000 0 0 1 4"/>
    <n v="1.5664894"/>
    <n v="1.4006883587714198E-2"/>
    <n v="1.5384756328245717"/>
    <n v="1.5945031671754284"/>
    <x v="0"/>
  </r>
  <r>
    <x v="2"/>
    <x v="0"/>
    <n v="0"/>
    <x v="1"/>
    <x v="3"/>
    <n v="1"/>
    <n v="1.559828"/>
    <n v="0.109206"/>
    <n v="4.9667999999999997E-2"/>
    <n v="1.6556000000000001E-2"/>
    <s v="5"/>
    <s v="scale_mpi_epyc_job_12128.out "/>
    <s v="scale_mpi_epyc_epyc005_2023-06-13_02-00-42.csv "/>
    <s v="i 10000 0 0 1 4"/>
    <n v="1.5664894"/>
    <n v="1.4006883587714198E-2"/>
    <n v="1.5384756328245717"/>
    <n v="1.5945031671754284"/>
    <x v="0"/>
  </r>
  <r>
    <x v="2"/>
    <x v="0"/>
    <n v="0"/>
    <x v="1"/>
    <x v="3"/>
    <n v="1"/>
    <n v="1.558074"/>
    <n v="0.109732"/>
    <n v="5.4144999999999999E-2"/>
    <n v="1.8048000000000002E-2"/>
    <s v="5"/>
    <s v="scale_mpi_epyc_job_12128.out "/>
    <s v="scale_mpi_epyc_epyc005_2023-06-13_02-00-42.csv "/>
    <s v="i 10000 0 0 1 4"/>
    <n v="1.5664894"/>
    <n v="1.4006883587714198E-2"/>
    <n v="1.5384756328245717"/>
    <n v="1.5945031671754284"/>
    <x v="0"/>
  </r>
  <r>
    <x v="2"/>
    <x v="0"/>
    <n v="0"/>
    <x v="1"/>
    <x v="58"/>
    <n v="1"/>
    <n v="1.557323"/>
    <n v="0.12064900000000001"/>
    <n v="2.7279249999999999"/>
    <n v="4.7032999999999998E-2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2"/>
    <x v="0"/>
    <n v="0"/>
    <x v="1"/>
    <x v="35"/>
    <n v="1"/>
    <n v="1.5567230000000001"/>
    <n v="0.114776"/>
    <n v="0.21850600000000001"/>
    <n v="6.2430000000000003E-3"/>
    <s v="5"/>
    <s v="scale_mpi_epyc_job_12128.out "/>
    <s v="scale_mpi_epyc_epyc005_2023-06-13_02-00-42.csv "/>
    <s v="i 10000 0 0 1 36"/>
    <n v="1.5158449999999999"/>
    <n v="4.2488093949952586E-2"/>
    <n v="1.4308688121000948"/>
    <n v="1.600821187899905"/>
    <x v="0"/>
  </r>
  <r>
    <x v="2"/>
    <x v="0"/>
    <n v="0"/>
    <x v="1"/>
    <x v="31"/>
    <n v="1"/>
    <n v="1.5555600000000001"/>
    <n v="0.105197"/>
    <n v="0.111308"/>
    <n v="3.591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2"/>
    <x v="0"/>
    <n v="0"/>
    <x v="1"/>
    <x v="3"/>
    <n v="1"/>
    <n v="1.5547089999999999"/>
    <n v="0.10989699999999999"/>
    <n v="5.7002999999999998E-2"/>
    <n v="1.9001000000000001E-2"/>
    <s v="5"/>
    <s v="scale_mpi_epyc_job_12128.out "/>
    <s v="scale_mpi_epyc_epyc005_2023-06-13_02-00-42.csv "/>
    <s v="i 10000 0 0 1 4"/>
    <n v="1.5664894"/>
    <n v="1.4006883587714198E-2"/>
    <n v="1.5384756328245717"/>
    <n v="1.5945031671754284"/>
    <x v="0"/>
  </r>
  <r>
    <x v="2"/>
    <x v="0"/>
    <n v="0"/>
    <x v="1"/>
    <x v="35"/>
    <n v="1"/>
    <n v="1.553992"/>
    <n v="0.11118500000000001"/>
    <n v="0.23139799999999999"/>
    <n v="6.6109999999999997E-3"/>
    <s v="5"/>
    <s v="scale_mpi_epyc_job_12128.out "/>
    <s v="scale_mpi_epyc_epyc005_2023-06-13_02-00-42.csv "/>
    <s v="i 10000 0 0 1 36"/>
    <n v="1.5158449999999999"/>
    <n v="4.2488093949952586E-2"/>
    <n v="1.4308688121000948"/>
    <n v="1.600821187899905"/>
    <x v="0"/>
  </r>
  <r>
    <x v="2"/>
    <x v="0"/>
    <n v="0"/>
    <x v="1"/>
    <x v="20"/>
    <n v="1"/>
    <n v="1.551185"/>
    <n v="0.122257"/>
    <n v="0.192852"/>
    <n v="9.6430000000000005E-3"/>
    <s v="5"/>
    <s v="scale_mpi_epyc_job_12128.out "/>
    <s v="scale_mpi_epyc_epyc005_2023-06-13_02-00-42.csv "/>
    <s v="i 10000 0 0 1 21"/>
    <n v="1.4418131999999999"/>
    <n v="6.211004899821284E-2"/>
    <n v="1.3175931020035743"/>
    <n v="1.5660332979964255"/>
    <x v="0"/>
  </r>
  <r>
    <x v="2"/>
    <x v="0"/>
    <n v="0"/>
    <x v="1"/>
    <x v="44"/>
    <n v="1"/>
    <n v="1.550764"/>
    <n v="0.10252600000000001"/>
    <n v="0.28997800000000001"/>
    <n v="6.5900000000000004E-3"/>
    <s v="5"/>
    <s v="scale_mpi_epyc_job_12128.out "/>
    <s v="scale_mpi_epyc_epyc005_2023-06-13_02-00-42.csv "/>
    <s v="i 10000 0 0 1 45"/>
    <n v="1.5686882"/>
    <n v="4.27425024882718E-2"/>
    <n v="1.4832031950234563"/>
    <n v="1.6541732049765436"/>
    <x v="0"/>
  </r>
  <r>
    <x v="2"/>
    <x v="0"/>
    <n v="0"/>
    <x v="1"/>
    <x v="40"/>
    <n v="1"/>
    <n v="1.54474"/>
    <n v="0.119001"/>
    <n v="0.29184300000000002"/>
    <n v="7.2960000000000004E-3"/>
    <s v="5"/>
    <s v="scale_mpi_epyc_job_12128.out "/>
    <s v="scale_mpi_epyc_epyc005_2023-06-13_02-00-42.csv "/>
    <s v="i 10000 0 0 1 41"/>
    <n v="1.6434786000000003"/>
    <n v="5.0163492352893781E-2"/>
    <n v="1.5431516152942129"/>
    <n v="1.7438055847057878"/>
    <x v="0"/>
  </r>
  <r>
    <x v="2"/>
    <x v="0"/>
    <n v="0"/>
    <x v="1"/>
    <x v="33"/>
    <n v="1"/>
    <n v="1.5435490000000001"/>
    <n v="0.10266599999999999"/>
    <n v="0.19916500000000001"/>
    <n v="6.0350000000000004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2"/>
    <x v="0"/>
    <n v="0"/>
    <x v="1"/>
    <x v="32"/>
    <n v="1"/>
    <n v="1.5397460000000001"/>
    <n v="0.10519100000000001"/>
    <n v="0.12764600000000001"/>
    <n v="3.9890000000000004E-3"/>
    <s v="5"/>
    <s v="scale_mpi_epyc_job_12128.out "/>
    <s v="scale_mpi_epyc_epyc005_2023-06-13_02-00-42.csv "/>
    <s v="i 10000 0 0 1 33"/>
    <n v="1.5200165999999999"/>
    <n v="6.7700659771084359E-2"/>
    <n v="1.3846152804578313"/>
    <n v="1.6554179195421685"/>
    <x v="0"/>
  </r>
  <r>
    <x v="2"/>
    <x v="0"/>
    <n v="0"/>
    <x v="1"/>
    <x v="45"/>
    <n v="1"/>
    <n v="1.5349809999999999"/>
    <n v="0.10999200000000001"/>
    <n v="0.229494"/>
    <n v="5.1000000000000004E-3"/>
    <s v="5"/>
    <s v="scale_mpi_epyc_job_12128.out "/>
    <s v="scale_mpi_epyc_epyc005_2023-06-13_02-00-42.csv "/>
    <s v="i 10000 0 0 1 46"/>
    <n v="1.695457"/>
    <n v="8.0978308643736896E-2"/>
    <n v="1.5335003827125262"/>
    <n v="1.8574136172874738"/>
    <x v="0"/>
  </r>
  <r>
    <x v="2"/>
    <x v="0"/>
    <n v="0"/>
    <x v="1"/>
    <x v="39"/>
    <n v="1"/>
    <n v="1.5344279999999999"/>
    <n v="0.112895"/>
    <n v="0.22859199999999999"/>
    <n v="5.8609999999999999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2"/>
    <x v="0"/>
    <n v="0"/>
    <x v="1"/>
    <x v="41"/>
    <n v="1"/>
    <n v="1.5332220000000001"/>
    <n v="0.113814"/>
    <n v="0.18098"/>
    <n v="4.4140000000000004E-3"/>
    <s v="5"/>
    <s v="scale_mpi_epyc_job_12128.out "/>
    <s v="scale_mpi_epyc_epyc005_2023-06-13_02-00-42.csv "/>
    <s v="i 10000 0 0 1 42"/>
    <n v="1.6473497500000001"/>
    <n v="6.8093362339421051E-2"/>
    <n v="1.5111630253211579"/>
    <n v="1.7835364746788422"/>
    <x v="0"/>
  </r>
  <r>
    <x v="2"/>
    <x v="0"/>
    <n v="0"/>
    <x v="1"/>
    <x v="44"/>
    <n v="1"/>
    <n v="1.532707"/>
    <n v="0.11990199999999999"/>
    <n v="0.36885600000000002"/>
    <n v="8.3829999999999998E-3"/>
    <s v="5"/>
    <s v="scale_mpi_epyc_job_12128.out "/>
    <s v="scale_mpi_epyc_epyc005_2023-06-13_02-00-42.csv "/>
    <s v="i 10000 0 0 1 45"/>
    <n v="1.5686882"/>
    <n v="4.27425024882718E-2"/>
    <n v="1.4832031950234563"/>
    <n v="1.6541732049765436"/>
    <x v="0"/>
  </r>
  <r>
    <x v="2"/>
    <x v="0"/>
    <n v="0"/>
    <x v="1"/>
    <x v="36"/>
    <n v="1"/>
    <n v="1.53074"/>
    <n v="0.10761900000000001"/>
    <n v="0.21140800000000001"/>
    <n v="5.8719999999999996E-3"/>
    <s v="5"/>
    <s v="scale_mpi_epyc_job_12128.out "/>
    <s v="scale_mpi_epyc_epyc005_2023-06-13_02-00-42.csv "/>
    <s v="i 10000 0 0 1 37"/>
    <n v="1.5050421999999999"/>
    <n v="4.9208005191836948E-2"/>
    <n v="1.4066261896163259"/>
    <n v="1.6034582103836739"/>
    <x v="0"/>
  </r>
  <r>
    <x v="2"/>
    <x v="0"/>
    <n v="0"/>
    <x v="1"/>
    <x v="4"/>
    <n v="1"/>
    <n v="1.5254350000000001"/>
    <n v="0.14365700000000001"/>
    <n v="5.7887000000000001E-2"/>
    <n v="1.4472E-2"/>
    <s v="5"/>
    <s v="scale_mpi_epyc_job_12128.out "/>
    <s v="scale_mpi_epyc_epyc005_2023-06-13_02-00-42.csv "/>
    <s v="i 10000 0 0 1 5"/>
    <n v="1.4988049999999999"/>
    <n v="1.4034634986342725E-2"/>
    <n v="1.4707357300273145"/>
    <n v="1.5268742699726854"/>
    <x v="0"/>
  </r>
  <r>
    <x v="2"/>
    <x v="0"/>
    <n v="0"/>
    <x v="1"/>
    <x v="42"/>
    <n v="1"/>
    <n v="1.5213220000000001"/>
    <n v="0.11358600000000001"/>
    <n v="0.22283700000000001"/>
    <n v="5.306E-3"/>
    <s v="5"/>
    <s v="scale_mpi_epyc_job_12128.out "/>
    <s v="scale_mpi_epyc_epyc005_2023-06-13_02-00-42.csv "/>
    <s v="i 10000 0 0 1 43"/>
    <n v="1.5794250000000001"/>
    <n v="6.6319067795019199E-2"/>
    <n v="1.4467868644099617"/>
    <n v="1.7120631355900384"/>
    <x v="0"/>
  </r>
  <r>
    <x v="2"/>
    <x v="0"/>
    <n v="0"/>
    <x v="1"/>
    <x v="44"/>
    <n v="1"/>
    <n v="1.520616"/>
    <n v="0.118019"/>
    <n v="0.32899099999999998"/>
    <n v="7.4770000000000001E-3"/>
    <s v="5"/>
    <s v="scale_mpi_epyc_job_12128.out "/>
    <s v="scale_mpi_epyc_epyc005_2023-06-13_02-00-42.csv "/>
    <s v="i 10000 0 0 1 45"/>
    <n v="1.5686882"/>
    <n v="4.27425024882718E-2"/>
    <n v="1.4832031950234563"/>
    <n v="1.6541732049765436"/>
    <x v="0"/>
  </r>
  <r>
    <x v="2"/>
    <x v="0"/>
    <n v="0"/>
    <x v="1"/>
    <x v="32"/>
    <n v="1"/>
    <n v="1.519018"/>
    <n v="0.10616200000000001"/>
    <n v="0.203176"/>
    <n v="6.3489999999999996E-3"/>
    <s v="5"/>
    <s v="scale_mpi_epyc_job_12128.out "/>
    <s v="scale_mpi_epyc_epyc005_2023-06-13_02-00-42.csv "/>
    <s v="i 10000 0 0 1 33"/>
    <n v="1.5200165999999999"/>
    <n v="6.7700659771084359E-2"/>
    <n v="1.3846152804578313"/>
    <n v="1.6554179195421685"/>
    <x v="0"/>
  </r>
  <r>
    <x v="2"/>
    <x v="0"/>
    <n v="0"/>
    <x v="1"/>
    <x v="34"/>
    <n v="1"/>
    <n v="1.5179800000000001"/>
    <n v="0.13527600000000001"/>
    <n v="0.69371799999999995"/>
    <n v="2.0403000000000001E-2"/>
    <s v="5"/>
    <s v="scale_mpi_epyc_job_12128.out "/>
    <s v="scale_mpi_epyc_epyc005_2023-06-13_02-00-42.csv "/>
    <s v="i 10000 0 0 1 35"/>
    <n v="1.5460486000000002"/>
    <n v="7.9550953008999475E-2"/>
    <n v="1.3869466939820012"/>
    <n v="1.7051505060179992"/>
    <x v="0"/>
  </r>
  <r>
    <x v="2"/>
    <x v="0"/>
    <n v="0"/>
    <x v="1"/>
    <x v="31"/>
    <n v="1"/>
    <n v="1.5179309999999999"/>
    <n v="0.104209"/>
    <n v="0.20771100000000001"/>
    <n v="6.7000000000000002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2"/>
    <x v="0"/>
    <n v="0"/>
    <x v="1"/>
    <x v="31"/>
    <n v="1"/>
    <n v="1.5157210000000001"/>
    <n v="0.104224"/>
    <n v="0.23932600000000001"/>
    <n v="7.7200000000000003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2"/>
    <x v="0"/>
    <n v="0"/>
    <x v="1"/>
    <x v="34"/>
    <n v="1"/>
    <n v="1.5124960000000001"/>
    <n v="0.103307"/>
    <n v="0.21947800000000001"/>
    <n v="6.4549999999999998E-3"/>
    <s v="5"/>
    <s v="scale_mpi_epyc_job_12128.out "/>
    <s v="scale_mpi_epyc_epyc005_2023-06-13_02-00-42.csv "/>
    <s v="i 10000 0 0 1 35"/>
    <n v="1.5460486000000002"/>
    <n v="7.9550953008999475E-2"/>
    <n v="1.3869466939820012"/>
    <n v="1.7051505060179992"/>
    <x v="0"/>
  </r>
  <r>
    <x v="2"/>
    <x v="0"/>
    <n v="0"/>
    <x v="1"/>
    <x v="42"/>
    <n v="1"/>
    <n v="1.5119149999999999"/>
    <n v="0.109445"/>
    <n v="0.234845"/>
    <n v="5.5919999999999997E-3"/>
    <s v="5"/>
    <s v="scale_mpi_epyc_job_12128.out "/>
    <s v="scale_mpi_epyc_epyc005_2023-06-13_02-00-42.csv "/>
    <s v="i 10000 0 0 1 43"/>
    <n v="1.5794250000000001"/>
    <n v="6.6319067795019199E-2"/>
    <n v="1.4467868644099617"/>
    <n v="1.7120631355900384"/>
    <x v="0"/>
  </r>
  <r>
    <x v="2"/>
    <x v="0"/>
    <n v="0"/>
    <x v="1"/>
    <x v="35"/>
    <n v="1"/>
    <n v="1.498381"/>
    <n v="0.106394"/>
    <n v="0.21976499999999999"/>
    <n v="6.2789999999999999E-3"/>
    <s v="5"/>
    <s v="scale_mpi_epyc_job_12128.out "/>
    <s v="scale_mpi_epyc_epyc005_2023-06-13_02-00-42.csv "/>
    <s v="i 10000 0 0 1 36"/>
    <n v="1.5158449999999999"/>
    <n v="4.2488093949952586E-2"/>
    <n v="1.4308688121000948"/>
    <n v="1.600821187899905"/>
    <x v="0"/>
  </r>
  <r>
    <x v="2"/>
    <x v="0"/>
    <n v="0"/>
    <x v="1"/>
    <x v="4"/>
    <n v="1"/>
    <n v="1.49678"/>
    <n v="0.108737"/>
    <n v="6.0593000000000001E-2"/>
    <n v="1.5148E-2"/>
    <s v="5"/>
    <s v="scale_mpi_epyc_job_12128.out "/>
    <s v="scale_mpi_epyc_epyc005_2023-06-13_02-00-42.csv "/>
    <s v="i 10000 0 0 1 5"/>
    <n v="1.4988049999999999"/>
    <n v="1.4034634986342725E-2"/>
    <n v="1.4707357300273145"/>
    <n v="1.5268742699726854"/>
    <x v="0"/>
  </r>
  <r>
    <x v="2"/>
    <x v="0"/>
    <n v="0"/>
    <x v="1"/>
    <x v="4"/>
    <n v="1"/>
    <n v="1.4961279999999999"/>
    <n v="0.108794"/>
    <n v="5.8455E-2"/>
    <n v="1.4614E-2"/>
    <s v="5"/>
    <s v="scale_mpi_epyc_job_12128.out "/>
    <s v="scale_mpi_epyc_epyc005_2023-06-13_02-00-42.csv "/>
    <s v="i 10000 0 0 1 5"/>
    <n v="1.4988049999999999"/>
    <n v="1.4034634986342725E-2"/>
    <n v="1.4707357300273145"/>
    <n v="1.5268742699726854"/>
    <x v="0"/>
  </r>
  <r>
    <x v="2"/>
    <x v="0"/>
    <n v="0"/>
    <x v="1"/>
    <x v="37"/>
    <n v="1"/>
    <n v="1.494397"/>
    <n v="0.112733"/>
    <n v="0.26003500000000002"/>
    <n v="7.0280000000000004E-3"/>
    <s v="5"/>
    <s v="scale_mpi_epyc_job_12128.out "/>
    <s v="scale_mpi_epyc_epyc005_2023-06-13_02-00-42.csv "/>
    <s v="i 10000 0 0 1 38"/>
    <n v="1.5310215999999999"/>
    <n v="6.0159216659131189E-2"/>
    <n v="1.4107031666817376"/>
    <n v="1.6513400333182622"/>
    <x v="0"/>
  </r>
  <r>
    <x v="2"/>
    <x v="0"/>
    <n v="0"/>
    <x v="1"/>
    <x v="30"/>
    <n v="1"/>
    <n v="1.493557"/>
    <n v="0.111015"/>
    <n v="0.157415"/>
    <n v="5.2469999999999999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2"/>
    <x v="0"/>
    <n v="0"/>
    <x v="1"/>
    <x v="37"/>
    <n v="1"/>
    <n v="1.4916769999999999"/>
    <n v="0.10356899999999999"/>
    <n v="0.19961100000000001"/>
    <n v="5.3949999999999996E-3"/>
    <s v="5"/>
    <s v="scale_mpi_epyc_job_12128.out "/>
    <s v="scale_mpi_epyc_epyc005_2023-06-13_02-00-42.csv "/>
    <s v="i 10000 0 0 1 38"/>
    <n v="1.5310215999999999"/>
    <n v="6.0159216659131189E-2"/>
    <n v="1.4107031666817376"/>
    <n v="1.6513400333182622"/>
    <x v="0"/>
  </r>
  <r>
    <x v="2"/>
    <x v="0"/>
    <n v="0"/>
    <x v="1"/>
    <x v="61"/>
    <n v="1"/>
    <n v="1.491404"/>
    <n v="0.11694400000000001"/>
    <n v="0.13578200000000001"/>
    <n v="2.2260000000000001E-3"/>
    <s v="5"/>
    <s v="scale_mpi_epyc_job_12128.out "/>
    <s v="scale_mpi_epyc_epyc005_2023-06-13_02-00-42.csv "/>
    <s v="i 10000 0 0 1 62"/>
    <n v="1.5861912"/>
    <n v="0.29927605877877972"/>
    <n v="0.98763908244244059"/>
    <n v="2.1847433175575595"/>
    <x v="0"/>
  </r>
  <r>
    <x v="2"/>
    <x v="0"/>
    <n v="0"/>
    <x v="1"/>
    <x v="60"/>
    <n v="1"/>
    <n v="1.4913540000000001"/>
    <n v="0.12626000000000001"/>
    <n v="0.105382"/>
    <n v="1.756E-3"/>
    <s v="5"/>
    <s v="scale_mpi_epyc_job_12128.out "/>
    <s v="scale_mpi_epyc_epyc005_2023-06-13_02-00-42.csv "/>
    <s v="i 10000 0 0 1 61"/>
    <n v="1.4400452000000001"/>
    <n v="4.2187017858096393E-2"/>
    <n v="1.3556711642838073"/>
    <n v="1.524419235716193"/>
    <x v="0"/>
  </r>
  <r>
    <x v="2"/>
    <x v="0"/>
    <n v="0"/>
    <x v="1"/>
    <x v="4"/>
    <n v="1"/>
    <n v="1.491306"/>
    <n v="0.105624"/>
    <n v="5.4317999999999998E-2"/>
    <n v="1.3579000000000001E-2"/>
    <s v="5"/>
    <s v="scale_mpi_epyc_job_12128.out "/>
    <s v="scale_mpi_epyc_epyc005_2023-06-13_02-00-42.csv "/>
    <s v="i 10000 0 0 1 5"/>
    <n v="1.4988049999999999"/>
    <n v="1.4034634986342725E-2"/>
    <n v="1.4707357300273145"/>
    <n v="1.5268742699726854"/>
    <x v="0"/>
  </r>
  <r>
    <x v="2"/>
    <x v="0"/>
    <n v="0"/>
    <x v="1"/>
    <x v="33"/>
    <n v="1"/>
    <n v="1.490132"/>
    <n v="0.10434300000000001"/>
    <n v="0.204595"/>
    <n v="6.1999999999999998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2"/>
    <x v="0"/>
    <n v="0"/>
    <x v="1"/>
    <x v="28"/>
    <n v="1"/>
    <n v="1.489673"/>
    <n v="0.113024"/>
    <n v="0.18348"/>
    <n v="6.5529999999999998E-3"/>
    <s v="5"/>
    <s v="scale_mpi_epyc_job_12128.out "/>
    <s v="scale_mpi_epyc_epyc005_2023-06-13_02-00-42.csv "/>
    <s v="i 10000 0 0 1 29"/>
    <n v="1.4513818000000001"/>
    <n v="3.9866547682990687E-2"/>
    <n v="1.3716487046340187"/>
    <n v="1.5311148953659814"/>
    <x v="0"/>
  </r>
  <r>
    <x v="2"/>
    <x v="0"/>
    <n v="0"/>
    <x v="1"/>
    <x v="28"/>
    <n v="1"/>
    <n v="1.4875860000000001"/>
    <n v="0.11273900000000001"/>
    <n v="0.15634200000000001"/>
    <n v="5.5840000000000004E-3"/>
    <s v="5"/>
    <s v="scale_mpi_epyc_job_12128.out "/>
    <s v="scale_mpi_epyc_epyc005_2023-06-13_02-00-42.csv "/>
    <s v="i 10000 0 0 1 29"/>
    <n v="1.4513818000000001"/>
    <n v="3.9866547682990687E-2"/>
    <n v="1.3716487046340187"/>
    <n v="1.5311148953659814"/>
    <x v="0"/>
  </r>
  <r>
    <x v="2"/>
    <x v="0"/>
    <n v="0"/>
    <x v="1"/>
    <x v="39"/>
    <n v="1"/>
    <n v="1.4871920000000001"/>
    <n v="0.116803"/>
    <n v="0.24635299999999999"/>
    <n v="6.3169999999999997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2"/>
    <x v="0"/>
    <n v="0"/>
    <x v="1"/>
    <x v="30"/>
    <n v="1"/>
    <n v="1.487141"/>
    <n v="0.11282200000000001"/>
    <n v="0.174905"/>
    <n v="5.8300000000000001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2"/>
    <x v="0"/>
    <n v="0"/>
    <x v="1"/>
    <x v="4"/>
    <n v="1"/>
    <n v="1.4843759999999999"/>
    <n v="0.10902100000000001"/>
    <n v="6.5946000000000005E-2"/>
    <n v="1.6486000000000001E-2"/>
    <s v="5"/>
    <s v="scale_mpi_epyc_job_12128.out "/>
    <s v="scale_mpi_epyc_epyc005_2023-06-13_02-00-42.csv "/>
    <s v="i 10000 0 0 1 5"/>
    <n v="1.4988049999999999"/>
    <n v="1.4034634986342725E-2"/>
    <n v="1.4707357300273145"/>
    <n v="1.5268742699726854"/>
    <x v="0"/>
  </r>
  <r>
    <x v="2"/>
    <x v="0"/>
    <n v="0"/>
    <x v="1"/>
    <x v="32"/>
    <n v="1"/>
    <n v="1.48417"/>
    <n v="0.105173"/>
    <n v="0.117643"/>
    <n v="3.676E-3"/>
    <s v="5"/>
    <s v="scale_mpi_epyc_job_12128.out "/>
    <s v="scale_mpi_epyc_epyc005_2023-06-13_02-00-42.csv "/>
    <s v="i 10000 0 0 1 33"/>
    <n v="1.5200165999999999"/>
    <n v="6.7700659771084359E-2"/>
    <n v="1.3846152804578313"/>
    <n v="1.6554179195421685"/>
    <x v="0"/>
  </r>
  <r>
    <x v="2"/>
    <x v="0"/>
    <n v="0"/>
    <x v="1"/>
    <x v="36"/>
    <n v="1"/>
    <n v="1.4803949999999999"/>
    <n v="0.105408"/>
    <n v="0.171766"/>
    <n v="4.7710000000000001E-3"/>
    <s v="5"/>
    <s v="scale_mpi_epyc_job_12128.out "/>
    <s v="scale_mpi_epyc_epyc005_2023-06-13_02-00-42.csv "/>
    <s v="i 10000 0 0 1 37"/>
    <n v="1.5050421999999999"/>
    <n v="4.9208005191836948E-2"/>
    <n v="1.4066261896163259"/>
    <n v="1.6034582103836739"/>
    <x v="0"/>
  </r>
  <r>
    <x v="2"/>
    <x v="0"/>
    <n v="0"/>
    <x v="1"/>
    <x v="61"/>
    <n v="1"/>
    <n v="1.480154"/>
    <n v="0.12065099999999999"/>
    <n v="0.12513299999999999"/>
    <n v="2.0509999999999999E-3"/>
    <s v="5"/>
    <s v="scale_mpi_epyc_job_12128.out "/>
    <s v="scale_mpi_epyc_epyc005_2023-06-13_02-00-42.csv "/>
    <s v="i 10000 0 0 1 62"/>
    <n v="1.5861912"/>
    <n v="0.29927605877877972"/>
    <n v="0.98763908244244059"/>
    <n v="2.1847433175575595"/>
    <x v="0"/>
  </r>
  <r>
    <x v="2"/>
    <x v="0"/>
    <n v="0"/>
    <x v="1"/>
    <x v="36"/>
    <n v="1"/>
    <n v="1.4783869999999999"/>
    <n v="0.11874700000000001"/>
    <n v="0.22311400000000001"/>
    <n v="6.1980000000000004E-3"/>
    <s v="5"/>
    <s v="scale_mpi_epyc_job_12128.out "/>
    <s v="scale_mpi_epyc_epyc005_2023-06-13_02-00-42.csv "/>
    <s v="i 10000 0 0 1 37"/>
    <n v="1.5050421999999999"/>
    <n v="4.9208005191836948E-2"/>
    <n v="1.4066261896163259"/>
    <n v="1.6034582103836739"/>
    <x v="0"/>
  </r>
  <r>
    <x v="2"/>
    <x v="0"/>
    <n v="0"/>
    <x v="1"/>
    <x v="59"/>
    <n v="1"/>
    <n v="1.4774119999999999"/>
    <n v="0.112761"/>
    <n v="8.7485999999999994E-2"/>
    <n v="1.4829999999999999E-3"/>
    <s v="5"/>
    <s v="scale_mpi_epyc_job_12128.out "/>
    <s v="scale_mpi_epyc_epyc005_2023-06-13_02-00-42.csv "/>
    <s v="i 10000 0 0 1 60"/>
    <n v="1.4176936"/>
    <n v="4.2473780074769783E-2"/>
    <n v="1.3327460398504605"/>
    <n v="1.5026411601495395"/>
    <x v="0"/>
  </r>
  <r>
    <x v="2"/>
    <x v="0"/>
    <n v="0"/>
    <x v="1"/>
    <x v="57"/>
    <n v="1"/>
    <n v="1.4747380000000001"/>
    <n v="0.11143500000000001"/>
    <n v="0.112635"/>
    <n v="1.9759999999999999E-3"/>
    <s v="5"/>
    <s v="scale_mpi_epyc_job_12128.out "/>
    <s v="scale_mpi_epyc_epyc005_2023-06-13_02-00-42.csv "/>
    <s v="i 10000 0 0 1 58"/>
    <n v="1.4057390000000001"/>
    <n v="4.0197524619055909E-2"/>
    <n v="1.3253439507618883"/>
    <n v="1.4861340492381119"/>
    <x v="0"/>
  </r>
  <r>
    <x v="2"/>
    <x v="0"/>
    <n v="0"/>
    <x v="1"/>
    <x v="29"/>
    <n v="1"/>
    <n v="1.4742930000000001"/>
    <n v="0.10591100000000001"/>
    <n v="0.12053800000000001"/>
    <n v="4.156E-3"/>
    <s v="5"/>
    <s v="scale_mpi_epyc_job_12128.out "/>
    <s v="scale_mpi_epyc_epyc005_2023-06-13_02-00-42.csv "/>
    <s v="i 10000 0 0 1 30"/>
    <n v="1.43543775"/>
    <n v="4.4333289283426378E-2"/>
    <n v="1.3467711714331472"/>
    <n v="1.5241043285668527"/>
    <x v="0"/>
  </r>
  <r>
    <x v="2"/>
    <x v="0"/>
    <n v="0"/>
    <x v="1"/>
    <x v="28"/>
    <n v="1"/>
    <n v="1.4730939999999999"/>
    <n v="0.10846"/>
    <n v="0.120153"/>
    <n v="4.2909999999999997E-3"/>
    <s v="5"/>
    <s v="scale_mpi_epyc_job_12128.out "/>
    <s v="scale_mpi_epyc_epyc005_2023-06-13_02-00-42.csv "/>
    <s v="i 10000 0 0 1 29"/>
    <n v="1.4513818000000001"/>
    <n v="3.9866547682990687E-2"/>
    <n v="1.3716487046340187"/>
    <n v="1.5311148953659814"/>
    <x v="0"/>
  </r>
  <r>
    <x v="2"/>
    <x v="0"/>
    <n v="0"/>
    <x v="1"/>
    <x v="60"/>
    <n v="1"/>
    <n v="1.472164"/>
    <n v="0.110371"/>
    <n v="0.11637"/>
    <n v="1.9400000000000001E-3"/>
    <s v="5"/>
    <s v="scale_mpi_epyc_job_12128.out "/>
    <s v="scale_mpi_epyc_epyc005_2023-06-13_02-00-42.csv "/>
    <s v="i 10000 0 0 1 61"/>
    <n v="1.4400452000000001"/>
    <n v="4.2187017858096393E-2"/>
    <n v="1.3556711642838073"/>
    <n v="1.524419235716193"/>
    <x v="0"/>
  </r>
  <r>
    <x v="2"/>
    <x v="0"/>
    <n v="0"/>
    <x v="1"/>
    <x v="39"/>
    <n v="1"/>
    <n v="1.4703839999999999"/>
    <n v="0.114241"/>
    <n v="0.31366100000000002"/>
    <n v="8.0429999999999998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2"/>
    <x v="0"/>
    <n v="0"/>
    <x v="1"/>
    <x v="29"/>
    <n v="1"/>
    <n v="1.4698310000000001"/>
    <n v="0.10781200000000001"/>
    <n v="0.13397000000000001"/>
    <n v="4.62E-3"/>
    <s v="5"/>
    <s v="scale_mpi_epyc_job_12128.out "/>
    <s v="scale_mpi_epyc_epyc005_2023-06-13_02-00-42.csv "/>
    <s v="i 10000 0 0 1 30"/>
    <n v="1.43543775"/>
    <n v="4.4333289283426378E-2"/>
    <n v="1.3467711714331472"/>
    <n v="1.5241043285668527"/>
    <x v="0"/>
  </r>
  <r>
    <x v="2"/>
    <x v="0"/>
    <n v="0"/>
    <x v="1"/>
    <x v="38"/>
    <n v="1"/>
    <n v="1.465401"/>
    <n v="0.10935300000000001"/>
    <n v="0.17180699999999999"/>
    <n v="4.5209999999999998E-3"/>
    <s v="5"/>
    <s v="scale_mpi_epyc_job_12128.out "/>
    <s v="scale_mpi_epyc_epyc005_2023-06-13_02-00-42.csv "/>
    <s v="i 10000 0 0 1 39"/>
    <n v="1.6020316000000001"/>
    <n v="7.1517396942555461E-2"/>
    <n v="1.4589968061148892"/>
    <n v="1.745066393885111"/>
    <x v="0"/>
  </r>
  <r>
    <x v="2"/>
    <x v="0"/>
    <n v="0"/>
    <x v="1"/>
    <x v="33"/>
    <n v="1"/>
    <n v="1.46495"/>
    <n v="0.11265"/>
    <n v="0.18690000000000001"/>
    <n v="5.6639999999999998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2"/>
    <x v="0"/>
    <n v="0"/>
    <x v="1"/>
    <x v="37"/>
    <n v="1"/>
    <n v="1.4629559999999999"/>
    <n v="0.102464"/>
    <n v="0.19507099999999999"/>
    <n v="5.2719999999999998E-3"/>
    <s v="5"/>
    <s v="scale_mpi_epyc_job_12128.out "/>
    <s v="scale_mpi_epyc_epyc005_2023-06-13_02-00-42.csv "/>
    <s v="i 10000 0 0 1 38"/>
    <n v="1.5310215999999999"/>
    <n v="6.0159216659131189E-2"/>
    <n v="1.4107031666817376"/>
    <n v="1.6513400333182622"/>
    <x v="0"/>
  </r>
  <r>
    <x v="2"/>
    <x v="0"/>
    <n v="0"/>
    <x v="1"/>
    <x v="5"/>
    <n v="1"/>
    <n v="1.461592"/>
    <n v="0.105725"/>
    <n v="5.1770999999999998E-2"/>
    <n v="1.0354E-2"/>
    <s v="5"/>
    <s v="scale_mpi_epyc_job_12128.out "/>
    <s v="scale_mpi_epyc_epyc005_2023-06-13_02-00-42.csv "/>
    <s v="i 10000 0 0 1 6"/>
    <n v="1.4457850000000001"/>
    <n v="8.7286575141951699E-3"/>
    <n v="1.4283276849716098"/>
    <n v="1.4632423150283904"/>
    <x v="0"/>
  </r>
  <r>
    <x v="2"/>
    <x v="0"/>
    <n v="0"/>
    <x v="1"/>
    <x v="59"/>
    <n v="1"/>
    <n v="1.459568"/>
    <n v="0.119521"/>
    <n v="0.119951"/>
    <n v="2.0330000000000001E-3"/>
    <s v="5"/>
    <s v="scale_mpi_epyc_job_12128.out "/>
    <s v="scale_mpi_epyc_epyc005_2023-06-13_02-00-42.csv "/>
    <s v="i 10000 0 0 1 60"/>
    <n v="1.4176936"/>
    <n v="4.2473780074769783E-2"/>
    <n v="1.3327460398504605"/>
    <n v="1.5026411601495395"/>
    <x v="0"/>
  </r>
  <r>
    <x v="2"/>
    <x v="0"/>
    <n v="0"/>
    <x v="1"/>
    <x v="20"/>
    <n v="1"/>
    <n v="1.4593"/>
    <n v="0.13155800000000001"/>
    <n v="0.61960099999999996"/>
    <n v="3.0980000000000001E-2"/>
    <s v="5"/>
    <s v="scale_mpi_epyc_job_12128.out "/>
    <s v="scale_mpi_epyc_epyc005_2023-06-13_02-00-42.csv "/>
    <s v="i 10000 0 0 1 21"/>
    <n v="1.4418131999999999"/>
    <n v="6.211004899821284E-2"/>
    <n v="1.3175931020035743"/>
    <n v="1.5660332979964255"/>
    <x v="0"/>
  </r>
  <r>
    <x v="2"/>
    <x v="0"/>
    <n v="0"/>
    <x v="1"/>
    <x v="62"/>
    <n v="1"/>
    <n v="1.4556709999999999"/>
    <n v="0.121422"/>
    <n v="0.13156799999999999"/>
    <n v="2.1220000000000002E-3"/>
    <s v="5"/>
    <s v="scale_mpi_epyc_job_12128.out "/>
    <s v="scale_mpi_epyc_epyc005_2023-06-13_02-00-42.csv "/>
    <s v="i 10000 0 0 1 63"/>
    <n v="1.4011672000000002"/>
    <n v="2.7387142380312132E-2"/>
    <n v="1.3463929152393759"/>
    <n v="1.4559414847606245"/>
    <x v="0"/>
  </r>
  <r>
    <x v="2"/>
    <x v="0"/>
    <n v="0"/>
    <x v="1"/>
    <x v="60"/>
    <n v="1"/>
    <n v="1.455409"/>
    <n v="0.112482"/>
    <n v="1.005657"/>
    <n v="1.6761000000000002E-2"/>
    <s v="5"/>
    <s v="scale_mpi_epyc_job_12128.out "/>
    <s v="scale_mpi_epyc_epyc005_2023-06-13_02-00-42.csv "/>
    <s v="i 10000 0 0 1 61"/>
    <n v="1.4400452000000001"/>
    <n v="4.2187017858096393E-2"/>
    <n v="1.3556711642838073"/>
    <n v="1.524419235716193"/>
    <x v="0"/>
  </r>
  <r>
    <x v="2"/>
    <x v="0"/>
    <n v="0"/>
    <x v="1"/>
    <x v="35"/>
    <n v="1"/>
    <n v="1.4542839999999999"/>
    <n v="0.114772"/>
    <n v="0.25337300000000001"/>
    <n v="7.2389999999999998E-3"/>
    <s v="5"/>
    <s v="scale_mpi_epyc_job_12128.out "/>
    <s v="scale_mpi_epyc_epyc005_2023-06-13_02-00-42.csv "/>
    <s v="i 10000 0 0 1 36"/>
    <n v="1.5158449999999999"/>
    <n v="4.2488093949952586E-2"/>
    <n v="1.4308688121000948"/>
    <n v="1.600821187899905"/>
    <x v="0"/>
  </r>
  <r>
    <x v="2"/>
    <x v="0"/>
    <n v="0"/>
    <x v="1"/>
    <x v="31"/>
    <n v="1"/>
    <n v="1.452966"/>
    <n v="0.110537"/>
    <n v="0.44583299999999998"/>
    <n v="1.4382000000000001E-2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2"/>
    <x v="0"/>
    <n v="0"/>
    <x v="1"/>
    <x v="36"/>
    <n v="1"/>
    <n v="1.4478409999999999"/>
    <n v="0.10970100000000001"/>
    <n v="0.12523799999999999"/>
    <n v="3.4789999999999999E-3"/>
    <s v="5"/>
    <s v="scale_mpi_epyc_job_12128.out "/>
    <s v="scale_mpi_epyc_epyc005_2023-06-13_02-00-42.csv "/>
    <s v="i 10000 0 0 1 37"/>
    <n v="1.5050421999999999"/>
    <n v="4.9208005191836948E-2"/>
    <n v="1.4066261896163259"/>
    <n v="1.6034582103836739"/>
    <x v="0"/>
  </r>
  <r>
    <x v="2"/>
    <x v="0"/>
    <n v="0"/>
    <x v="1"/>
    <x v="5"/>
    <n v="1"/>
    <n v="1.446979"/>
    <n v="0.10574600000000001"/>
    <n v="6.4818000000000001E-2"/>
    <n v="1.2964E-2"/>
    <s v="5"/>
    <s v="scale_mpi_epyc_job_12128.out "/>
    <s v="scale_mpi_epyc_epyc005_2023-06-13_02-00-42.csv "/>
    <s v="i 10000 0 0 1 6"/>
    <n v="1.4457850000000001"/>
    <n v="8.7286575141951699E-3"/>
    <n v="1.4283276849716098"/>
    <n v="1.4632423150283904"/>
    <x v="0"/>
  </r>
  <r>
    <x v="2"/>
    <x v="0"/>
    <n v="0"/>
    <x v="1"/>
    <x v="24"/>
    <n v="1"/>
    <n v="1.445543"/>
    <n v="0.11031299999999999"/>
    <n v="0.14404"/>
    <n v="6.0020000000000004E-3"/>
    <s v="5"/>
    <s v="scale_mpi_epyc_job_12128.out "/>
    <s v="scale_mpi_epyc_epyc005_2023-06-13_02-00-42.csv "/>
    <s v="i 10000 0 0 1 25"/>
    <n v="1.4170232"/>
    <n v="2.068620151114503E-2"/>
    <n v="1.3756507969777099"/>
    <n v="1.4583956030222902"/>
    <x v="0"/>
  </r>
  <r>
    <x v="2"/>
    <x v="0"/>
    <n v="0"/>
    <x v="1"/>
    <x v="5"/>
    <n v="1"/>
    <n v="1.4448049999999999"/>
    <n v="0.102728"/>
    <n v="6.0687999999999999E-2"/>
    <n v="1.2137999999999999E-2"/>
    <s v="5"/>
    <s v="scale_mpi_epyc_job_12128.out "/>
    <s v="scale_mpi_epyc_epyc005_2023-06-13_02-00-42.csv "/>
    <s v="i 10000 0 0 1 6"/>
    <n v="1.4457850000000001"/>
    <n v="8.7286575141951699E-3"/>
    <n v="1.4283276849716098"/>
    <n v="1.4632423150283904"/>
    <x v="0"/>
  </r>
  <r>
    <x v="2"/>
    <x v="0"/>
    <n v="0"/>
    <x v="1"/>
    <x v="27"/>
    <n v="1"/>
    <n v="1.4423140000000001"/>
    <n v="0.110253"/>
    <n v="0.196602"/>
    <n v="7.2820000000000003E-3"/>
    <s v="5"/>
    <s v="scale_mpi_epyc_job_12128.out "/>
    <s v="scale_mpi_epyc_epyc005_2023-06-13_02-00-42.csv "/>
    <s v="i 10000 0 0 1 28"/>
    <n v="1.49144375"/>
    <n v="0.12613926891808247"/>
    <n v="1.239165212163835"/>
    <n v="1.7437222878361649"/>
    <x v="0"/>
  </r>
  <r>
    <x v="2"/>
    <x v="0"/>
    <n v="0"/>
    <x v="1"/>
    <x v="33"/>
    <n v="1"/>
    <n v="1.4385870000000001"/>
    <n v="0.102843"/>
    <n v="0.19445100000000001"/>
    <n v="5.8919999999999997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2"/>
    <x v="0"/>
    <n v="0"/>
    <x v="1"/>
    <x v="34"/>
    <n v="1"/>
    <n v="1.4382919999999999"/>
    <n v="0.103953"/>
    <n v="0.22012899999999999"/>
    <n v="6.4739999999999997E-3"/>
    <s v="5"/>
    <s v="scale_mpi_epyc_job_12128.out "/>
    <s v="scale_mpi_epyc_epyc005_2023-06-13_02-00-42.csv "/>
    <s v="i 10000 0 0 1 35"/>
    <n v="1.5460486000000002"/>
    <n v="7.9550953008999475E-2"/>
    <n v="1.3869466939820012"/>
    <n v="1.7051505060179992"/>
    <x v="0"/>
  </r>
  <r>
    <x v="2"/>
    <x v="0"/>
    <n v="0"/>
    <x v="1"/>
    <x v="5"/>
    <n v="1"/>
    <n v="1.4382010000000001"/>
    <n v="0.10145800000000001"/>
    <n v="6.1637999999999998E-2"/>
    <n v="1.2328E-2"/>
    <s v="5"/>
    <s v="scale_mpi_epyc_job_12128.out "/>
    <s v="scale_mpi_epyc_epyc005_2023-06-13_02-00-42.csv "/>
    <s v="i 10000 0 0 1 6"/>
    <n v="1.4457850000000001"/>
    <n v="8.7286575141951699E-3"/>
    <n v="1.4283276849716098"/>
    <n v="1.4632423150283904"/>
    <x v="0"/>
  </r>
  <r>
    <x v="2"/>
    <x v="0"/>
    <n v="0"/>
    <x v="1"/>
    <x v="58"/>
    <n v="1"/>
    <n v="1.437589"/>
    <n v="0.119989"/>
    <n v="9.6440999999999999E-2"/>
    <n v="1.663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2"/>
    <x v="0"/>
    <n v="0"/>
    <x v="1"/>
    <x v="5"/>
    <n v="1"/>
    <n v="1.4373480000000001"/>
    <n v="0.106366"/>
    <n v="6.9807999999999995E-2"/>
    <n v="1.3962E-2"/>
    <s v="5"/>
    <s v="scale_mpi_epyc_job_12128.out "/>
    <s v="scale_mpi_epyc_epyc005_2023-06-13_02-00-42.csv "/>
    <s v="i 10000 0 0 1 6"/>
    <n v="1.4457850000000001"/>
    <n v="8.7286575141951699E-3"/>
    <n v="1.4283276849716098"/>
    <n v="1.4632423150283904"/>
    <x v="0"/>
  </r>
  <r>
    <x v="2"/>
    <x v="0"/>
    <n v="0"/>
    <x v="1"/>
    <x v="24"/>
    <n v="1"/>
    <n v="1.435981"/>
    <n v="0.11319799999999999"/>
    <n v="0.108543"/>
    <n v="4.5230000000000001E-3"/>
    <s v="5"/>
    <s v="scale_mpi_epyc_job_12128.out "/>
    <s v="scale_mpi_epyc_epyc005_2023-06-13_02-00-42.csv "/>
    <s v="i 10000 0 0 1 25"/>
    <n v="1.4170232"/>
    <n v="2.068620151114503E-2"/>
    <n v="1.3756507969777099"/>
    <n v="1.4583956030222902"/>
    <x v="0"/>
  </r>
  <r>
    <x v="2"/>
    <x v="0"/>
    <n v="0"/>
    <x v="1"/>
    <x v="29"/>
    <n v="1"/>
    <n v="1.4340729999999999"/>
    <n v="0.11876200000000001"/>
    <n v="0.228879"/>
    <n v="7.8919999999999997E-3"/>
    <s v="5"/>
    <s v="scale_mpi_epyc_job_12128.out "/>
    <s v="scale_mpi_epyc_epyc005_2023-06-13_02-00-42.csv "/>
    <s v="i 10000 0 0 1 30"/>
    <n v="1.43543775"/>
    <n v="4.4333289283426378E-2"/>
    <n v="1.3467711714331472"/>
    <n v="1.5241043285668527"/>
    <x v="0"/>
  </r>
  <r>
    <x v="2"/>
    <x v="0"/>
    <n v="0"/>
    <x v="1"/>
    <x v="25"/>
    <n v="1"/>
    <n v="1.4322159999999999"/>
    <n v="0.102573"/>
    <n v="0.13117200000000001"/>
    <n v="5.2469999999999999E-3"/>
    <s v="5"/>
    <s v="scale_mpi_epyc_job_12128.out "/>
    <s v="scale_mpi_epyc_epyc005_2023-06-13_02-00-42.csv "/>
    <s v="i 10000 0 0 1 26"/>
    <n v="1.4153328000000003"/>
    <n v="1.6579282992929292E-2"/>
    <n v="1.3821742340141416"/>
    <n v="1.4484913659858589"/>
    <x v="0"/>
  </r>
  <r>
    <x v="2"/>
    <x v="0"/>
    <n v="0"/>
    <x v="1"/>
    <x v="20"/>
    <n v="1"/>
    <n v="1.4290909999999999"/>
    <n v="0.15817100000000001"/>
    <n v="0.98242700000000005"/>
    <n v="4.9120999999999998E-2"/>
    <s v="5"/>
    <s v="scale_mpi_epyc_job_12128.out "/>
    <s v="scale_mpi_epyc_epyc005_2023-06-13_02-00-42.csv "/>
    <s v="i 10000 0 0 1 21"/>
    <n v="1.4418131999999999"/>
    <n v="6.211004899821284E-2"/>
    <n v="1.3175931020035743"/>
    <n v="1.5660332979964255"/>
    <x v="0"/>
  </r>
  <r>
    <x v="2"/>
    <x v="0"/>
    <n v="0"/>
    <x v="1"/>
    <x v="21"/>
    <n v="1"/>
    <n v="1.427589"/>
    <n v="0.105532"/>
    <n v="0.175151"/>
    <n v="8.3409999999999995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2"/>
    <x v="0"/>
    <n v="0"/>
    <x v="1"/>
    <x v="25"/>
    <n v="1"/>
    <n v="1.4272450000000001"/>
    <n v="0.111844"/>
    <n v="0.15141399999999999"/>
    <n v="6.0569999999999999E-3"/>
    <s v="5"/>
    <s v="scale_mpi_epyc_job_12128.out "/>
    <s v="scale_mpi_epyc_epyc005_2023-06-13_02-00-42.csv "/>
    <s v="i 10000 0 0 1 26"/>
    <n v="1.4153328000000003"/>
    <n v="1.6579282992929292E-2"/>
    <n v="1.3821742340141416"/>
    <n v="1.4484913659858589"/>
    <x v="0"/>
  </r>
  <r>
    <x v="2"/>
    <x v="0"/>
    <n v="0"/>
    <x v="1"/>
    <x v="25"/>
    <n v="1"/>
    <n v="1.426884"/>
    <n v="0.102103"/>
    <n v="0.150727"/>
    <n v="6.0289999999999996E-3"/>
    <s v="5"/>
    <s v="scale_mpi_epyc_job_12128.out "/>
    <s v="scale_mpi_epyc_epyc005_2023-06-13_02-00-42.csv "/>
    <s v="i 10000 0 0 1 26"/>
    <n v="1.4153328000000003"/>
    <n v="1.6579282992929292E-2"/>
    <n v="1.3821742340141416"/>
    <n v="1.4484913659858589"/>
    <x v="0"/>
  </r>
  <r>
    <x v="2"/>
    <x v="0"/>
    <n v="0"/>
    <x v="1"/>
    <x v="12"/>
    <n v="1"/>
    <n v="1.4261459999999999"/>
    <n v="0.131054"/>
    <n v="0.11715200000000001"/>
    <n v="9.7630000000000008E-3"/>
    <s v="5"/>
    <s v="scale_mpi_epyc_job_12128.out "/>
    <s v="scale_mpi_epyc_epyc005_2023-06-13_02-00-42.csv "/>
    <s v="i 10000 0 0 1 13"/>
    <n v="1.3692688"/>
    <n v="2.9799723987987681E-2"/>
    <n v="1.3096693520240246"/>
    <n v="1.4288682479759753"/>
    <x v="0"/>
  </r>
  <r>
    <x v="2"/>
    <x v="0"/>
    <n v="0"/>
    <x v="1"/>
    <x v="32"/>
    <n v="1"/>
    <n v="1.4258729999999999"/>
    <n v="0.105672"/>
    <n v="0.122238"/>
    <n v="3.82E-3"/>
    <s v="5"/>
    <s v="scale_mpi_epyc_job_12128.out "/>
    <s v="scale_mpi_epyc_epyc005_2023-06-13_02-00-42.csv "/>
    <s v="i 10000 0 0 1 33"/>
    <n v="1.5200165999999999"/>
    <n v="6.7700659771084359E-2"/>
    <n v="1.3846152804578313"/>
    <n v="1.6554179195421685"/>
    <x v="0"/>
  </r>
  <r>
    <x v="2"/>
    <x v="0"/>
    <n v="0"/>
    <x v="1"/>
    <x v="27"/>
    <n v="1"/>
    <n v="1.4237850000000001"/>
    <n v="0.10552599999999999"/>
    <n v="0.15281500000000001"/>
    <n v="5.6600000000000001E-3"/>
    <s v="5"/>
    <s v="scale_mpi_epyc_job_12128.out "/>
    <s v="scale_mpi_epyc_epyc005_2023-06-13_02-00-42.csv "/>
    <s v="i 10000 0 0 1 28"/>
    <n v="1.49144375"/>
    <n v="0.12613926891808247"/>
    <n v="1.239165212163835"/>
    <n v="1.7437222878361649"/>
    <x v="0"/>
  </r>
  <r>
    <x v="2"/>
    <x v="0"/>
    <n v="0"/>
    <x v="1"/>
    <x v="31"/>
    <n v="1"/>
    <n v="1.417613"/>
    <n v="0.107907"/>
    <n v="0.170571"/>
    <n v="5.5019999999999999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2"/>
    <x v="0"/>
    <n v="0"/>
    <x v="1"/>
    <x v="22"/>
    <n v="1"/>
    <n v="1.415151"/>
    <n v="0.112971"/>
    <n v="0.17139599999999999"/>
    <n v="7.7910000000000002E-3"/>
    <s v="5"/>
    <s v="scale_mpi_epyc_job_12128.out "/>
    <s v="scale_mpi_epyc_epyc005_2023-06-13_02-00-42.csv "/>
    <s v="i 10000 0 0 1 23"/>
    <n v="1.4424054000000002"/>
    <n v="8.8588515401486462E-2"/>
    <n v="1.2652283691970272"/>
    <n v="1.6195824308029731"/>
    <x v="0"/>
  </r>
  <r>
    <x v="2"/>
    <x v="0"/>
    <n v="0"/>
    <x v="1"/>
    <x v="26"/>
    <n v="1"/>
    <n v="1.413681"/>
    <n v="0.111805"/>
    <n v="0.169298"/>
    <n v="6.5110000000000003E-3"/>
    <s v="5"/>
    <s v="scale_mpi_epyc_job_12128.out "/>
    <s v="scale_mpi_epyc_epyc005_2023-06-13_02-00-42.csv "/>
    <s v="i 10000 0 0 1 27"/>
    <n v="1.4387746000000001"/>
    <n v="7.2957523843940081E-2"/>
    <n v="1.29285955231212"/>
    <n v="1.5846896476878802"/>
    <x v="0"/>
  </r>
  <r>
    <x v="2"/>
    <x v="0"/>
    <n v="0"/>
    <x v="1"/>
    <x v="33"/>
    <n v="1"/>
    <n v="1.413343"/>
    <n v="0.103826"/>
    <n v="0.13311300000000001"/>
    <n v="4.0340000000000003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2"/>
    <x v="0"/>
    <n v="0"/>
    <x v="1"/>
    <x v="6"/>
    <n v="1"/>
    <n v="1.4130389999999999"/>
    <n v="0.100122"/>
    <n v="7.3918999999999999E-2"/>
    <n v="1.2319999999999999E-2"/>
    <s v="5"/>
    <s v="scale_mpi_epyc_job_12128.out "/>
    <s v="scale_mpi_epyc_epyc005_2023-06-13_02-00-42.csv "/>
    <s v="i 10000 0 0 1 7"/>
    <n v="1.407572"/>
    <n v="4.3177336647743682E-3"/>
    <n v="1.3989365326704513"/>
    <n v="1.4162074673295488"/>
    <x v="0"/>
  </r>
  <r>
    <x v="2"/>
    <x v="0"/>
    <n v="0"/>
    <x v="1"/>
    <x v="6"/>
    <n v="1"/>
    <n v="1.411071"/>
    <n v="0.103641"/>
    <n v="8.2045999999999994E-2"/>
    <n v="1.3674E-2"/>
    <s v="5"/>
    <s v="scale_mpi_epyc_job_12128.out "/>
    <s v="scale_mpi_epyc_epyc005_2023-06-13_02-00-42.csv "/>
    <s v="i 10000 0 0 1 7"/>
    <n v="1.407572"/>
    <n v="4.3177336647743682E-3"/>
    <n v="1.3989365326704513"/>
    <n v="1.4162074673295488"/>
    <x v="0"/>
  </r>
  <r>
    <x v="2"/>
    <x v="0"/>
    <n v="0"/>
    <x v="1"/>
    <x v="24"/>
    <n v="1"/>
    <n v="1.4106190000000001"/>
    <n v="0.107637"/>
    <n v="0.13238900000000001"/>
    <n v="5.5160000000000001E-3"/>
    <s v="5"/>
    <s v="scale_mpi_epyc_job_12128.out "/>
    <s v="scale_mpi_epyc_epyc005_2023-06-13_02-00-42.csv "/>
    <s v="i 10000 0 0 1 25"/>
    <n v="1.4170232"/>
    <n v="2.068620151114503E-2"/>
    <n v="1.3756507969777099"/>
    <n v="1.4583956030222902"/>
    <x v="0"/>
  </r>
  <r>
    <x v="2"/>
    <x v="0"/>
    <n v="0"/>
    <x v="1"/>
    <x v="18"/>
    <n v="1"/>
    <n v="1.410493"/>
    <n v="0.106625"/>
    <n v="0.15299199999999999"/>
    <n v="8.5000000000000006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2"/>
    <x v="0"/>
    <n v="0"/>
    <x v="1"/>
    <x v="63"/>
    <n v="1"/>
    <n v="1.4102189999999999"/>
    <n v="0.117782"/>
    <n v="0.120472"/>
    <n v="1.9120000000000001E-3"/>
    <s v="5"/>
    <s v="scale_mpi_epyc_job_12128.out "/>
    <s v="scale_mpi_epyc_epyc005_2023-06-13_02-00-42.csv "/>
    <s v="i 10000 0 0 1 64"/>
    <n v="1.3968839999999998"/>
    <n v="7.9950424389253639E-3"/>
    <n v="1.3808939151221491"/>
    <n v="1.4128740848778505"/>
    <x v="0"/>
  </r>
  <r>
    <x v="2"/>
    <x v="0"/>
    <n v="0"/>
    <x v="1"/>
    <x v="26"/>
    <n v="1"/>
    <n v="1.410161"/>
    <n v="0.11344799999999999"/>
    <n v="0.15076300000000001"/>
    <n v="5.7990000000000003E-3"/>
    <s v="5"/>
    <s v="scale_mpi_epyc_job_12128.out "/>
    <s v="scale_mpi_epyc_epyc005_2023-06-13_02-00-42.csv "/>
    <s v="i 10000 0 0 1 27"/>
    <n v="1.4387746000000001"/>
    <n v="7.2957523843940081E-2"/>
    <n v="1.29285955231212"/>
    <n v="1.5846896476878802"/>
    <x v="0"/>
  </r>
  <r>
    <x v="2"/>
    <x v="0"/>
    <n v="0"/>
    <x v="1"/>
    <x v="30"/>
    <n v="1"/>
    <n v="1.4098189999999999"/>
    <n v="0.104731"/>
    <n v="0.19028300000000001"/>
    <n v="6.3429999999999997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2"/>
    <x v="0"/>
    <n v="0"/>
    <x v="1"/>
    <x v="28"/>
    <n v="1"/>
    <n v="1.4092100000000001"/>
    <n v="0.102288"/>
    <n v="0.108013"/>
    <n v="3.8579999999999999E-3"/>
    <s v="5"/>
    <s v="scale_mpi_epyc_job_12128.out "/>
    <s v="scale_mpi_epyc_epyc005_2023-06-13_02-00-42.csv "/>
    <s v="i 10000 0 0 1 29"/>
    <n v="1.4513818000000001"/>
    <n v="3.9866547682990687E-2"/>
    <n v="1.3716487046340187"/>
    <n v="1.5311148953659814"/>
    <x v="0"/>
  </r>
  <r>
    <x v="2"/>
    <x v="0"/>
    <n v="0"/>
    <x v="1"/>
    <x v="6"/>
    <n v="1"/>
    <n v="1.408582"/>
    <n v="0.104648"/>
    <n v="6.8210000000000007E-2"/>
    <n v="1.1368E-2"/>
    <s v="5"/>
    <s v="scale_mpi_epyc_job_12128.out "/>
    <s v="scale_mpi_epyc_epyc005_2023-06-13_02-00-42.csv "/>
    <s v="i 10000 0 0 1 7"/>
    <n v="1.407572"/>
    <n v="4.3177336647743682E-3"/>
    <n v="1.3989365326704513"/>
    <n v="1.4162074673295488"/>
    <x v="0"/>
  </r>
  <r>
    <x v="2"/>
    <x v="0"/>
    <n v="0"/>
    <x v="1"/>
    <x v="18"/>
    <n v="1"/>
    <n v="1.4079090000000001"/>
    <n v="0.104299"/>
    <n v="0.32967600000000002"/>
    <n v="1.8315000000000001E-2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2"/>
    <x v="0"/>
    <n v="0"/>
    <x v="1"/>
    <x v="17"/>
    <n v="1"/>
    <n v="1.406369"/>
    <n v="0.102551"/>
    <n v="0.104424"/>
    <n v="6.143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2"/>
    <x v="0"/>
    <n v="0"/>
    <x v="1"/>
    <x v="23"/>
    <n v="1"/>
    <n v="1.404852"/>
    <n v="0.111665"/>
    <n v="0.15062400000000001"/>
    <n v="6.5490000000000001E-3"/>
    <s v="5"/>
    <s v="scale_mpi_epyc_job_12128.out "/>
    <s v="scale_mpi_epyc_epyc005_2023-06-13_02-00-42.csv "/>
    <s v="i 10000 0 0 1 24"/>
    <n v="1.3933295000000001"/>
    <n v="1.0922885390309981E-2"/>
    <n v="1.3714837292193802"/>
    <n v="1.41517527078062"/>
    <x v="0"/>
  </r>
  <r>
    <x v="2"/>
    <x v="0"/>
    <n v="0"/>
    <x v="1"/>
    <x v="18"/>
    <n v="1"/>
    <n v="1.403543"/>
    <n v="0.106223"/>
    <n v="0.12855"/>
    <n v="7.1419999999999999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2"/>
    <x v="0"/>
    <n v="0"/>
    <x v="1"/>
    <x v="6"/>
    <n v="1"/>
    <n v="1.402973"/>
    <n v="0.10724599999999999"/>
    <n v="8.2302E-2"/>
    <n v="1.3717E-2"/>
    <s v="5"/>
    <s v="scale_mpi_epyc_job_12128.out "/>
    <s v="scale_mpi_epyc_epyc005_2023-06-13_02-00-42.csv "/>
    <s v="i 10000 0 0 1 7"/>
    <n v="1.407572"/>
    <n v="4.3177336647743682E-3"/>
    <n v="1.3989365326704513"/>
    <n v="1.4162074673295488"/>
    <x v="0"/>
  </r>
  <r>
    <x v="2"/>
    <x v="0"/>
    <n v="0"/>
    <x v="1"/>
    <x v="24"/>
    <n v="1"/>
    <n v="1.402901"/>
    <n v="0.111067"/>
    <n v="0.13498499999999999"/>
    <n v="5.6239999999999997E-3"/>
    <s v="5"/>
    <s v="scale_mpi_epyc_job_12128.out "/>
    <s v="scale_mpi_epyc_epyc005_2023-06-13_02-00-42.csv "/>
    <s v="i 10000 0 0 1 25"/>
    <n v="1.4170232"/>
    <n v="2.068620151114503E-2"/>
    <n v="1.3756507969777099"/>
    <n v="1.4583956030222902"/>
    <x v="0"/>
  </r>
  <r>
    <x v="2"/>
    <x v="0"/>
    <n v="0"/>
    <x v="1"/>
    <x v="6"/>
    <n v="1"/>
    <n v="1.4021950000000001"/>
    <n v="0.10480200000000001"/>
    <n v="7.5310000000000002E-2"/>
    <n v="1.2552000000000001E-2"/>
    <s v="5"/>
    <s v="scale_mpi_epyc_job_12128.out "/>
    <s v="scale_mpi_epyc_epyc005_2023-06-13_02-00-42.csv "/>
    <s v="i 10000 0 0 1 7"/>
    <n v="1.407572"/>
    <n v="4.3177336647743682E-3"/>
    <n v="1.3989365326704513"/>
    <n v="1.4162074673295488"/>
    <x v="0"/>
  </r>
  <r>
    <x v="2"/>
    <x v="0"/>
    <n v="0"/>
    <x v="1"/>
    <x v="15"/>
    <n v="1"/>
    <n v="1.4008879999999999"/>
    <n v="0.15020500000000001"/>
    <n v="0.19376199999999999"/>
    <n v="1.2917E-2"/>
    <s v="5"/>
    <s v="scale_mpi_epyc_job_12128.out "/>
    <s v="scale_mpi_epyc_epyc005_2023-06-13_02-00-42.csv "/>
    <s v="i 10000 0 0 1 16"/>
    <n v="1.3701642000000001"/>
    <n v="1.9907111848766281E-2"/>
    <n v="1.3303499763024675"/>
    <n v="1.4099784236975326"/>
    <x v="0"/>
  </r>
  <r>
    <x v="2"/>
    <x v="0"/>
    <n v="0"/>
    <x v="1"/>
    <x v="26"/>
    <n v="1"/>
    <n v="1.400325"/>
    <n v="0.110168"/>
    <n v="0.12571099999999999"/>
    <n v="4.8349999999999999E-3"/>
    <s v="5"/>
    <s v="scale_mpi_epyc_job_12128.out "/>
    <s v="scale_mpi_epyc_epyc005_2023-06-13_02-00-42.csv "/>
    <s v="i 10000 0 0 1 27"/>
    <n v="1.4387746000000001"/>
    <n v="7.2957523843940081E-2"/>
    <n v="1.29285955231212"/>
    <n v="1.5846896476878802"/>
    <x v="0"/>
  </r>
  <r>
    <x v="2"/>
    <x v="0"/>
    <n v="0"/>
    <x v="1"/>
    <x v="22"/>
    <n v="1"/>
    <n v="1.400069"/>
    <n v="0.112164"/>
    <n v="0.57942199999999999"/>
    <n v="2.6336999999999999E-2"/>
    <s v="5"/>
    <s v="scale_mpi_epyc_job_12128.out "/>
    <s v="scale_mpi_epyc_epyc005_2023-06-13_02-00-42.csv "/>
    <s v="i 10000 0 0 1 23"/>
    <n v="1.4424054000000002"/>
    <n v="8.8588515401486462E-2"/>
    <n v="1.2652283691970272"/>
    <n v="1.6195824308029731"/>
    <x v="0"/>
  </r>
  <r>
    <x v="2"/>
    <x v="0"/>
    <n v="0"/>
    <x v="1"/>
    <x v="7"/>
    <n v="1"/>
    <n v="1.400067"/>
    <n v="0.106174"/>
    <n v="7.3514999999999997E-2"/>
    <n v="1.0501999999999999E-2"/>
    <s v="5"/>
    <s v="scale_mpi_epyc_job_12128.out "/>
    <s v="scale_mpi_epyc_epyc005_2023-06-13_02-00-42.csv "/>
    <s v="i 10000 0 0 1 8"/>
    <n v="1.3953887999999999"/>
    <n v="2.5318623501753763E-3"/>
    <n v="1.3903250752996492"/>
    <n v="1.4004525247003505"/>
    <x v="0"/>
  </r>
  <r>
    <x v="2"/>
    <x v="0"/>
    <n v="0"/>
    <x v="1"/>
    <x v="23"/>
    <n v="1"/>
    <n v="1.399694"/>
    <n v="0.110238"/>
    <n v="0.13591600000000001"/>
    <n v="5.9090000000000002E-3"/>
    <s v="5"/>
    <s v="scale_mpi_epyc_job_12128.out "/>
    <s v="scale_mpi_epyc_epyc005_2023-06-13_02-00-42.csv "/>
    <s v="i 10000 0 0 1 24"/>
    <n v="1.3933295000000001"/>
    <n v="1.0922885390309981E-2"/>
    <n v="1.3714837292193802"/>
    <n v="1.41517527078062"/>
    <x v="0"/>
  </r>
  <r>
    <x v="2"/>
    <x v="0"/>
    <n v="0"/>
    <x v="1"/>
    <x v="63"/>
    <n v="1"/>
    <n v="1.3995960000000001"/>
    <n v="0.113858"/>
    <n v="0.52720100000000003"/>
    <n v="8.3680000000000004E-3"/>
    <s v="5"/>
    <s v="scale_mpi_epyc_job_12128.out "/>
    <s v="scale_mpi_epyc_epyc005_2023-06-13_02-00-42.csv "/>
    <s v="i 10000 0 0 1 64"/>
    <n v="1.3968839999999998"/>
    <n v="7.9950424389253639E-3"/>
    <n v="1.3808939151221491"/>
    <n v="1.4128740848778505"/>
    <x v="0"/>
  </r>
  <r>
    <x v="2"/>
    <x v="0"/>
    <n v="0"/>
    <x v="1"/>
    <x v="19"/>
    <n v="1"/>
    <n v="1.3995059999999999"/>
    <n v="0.10884199999999999"/>
    <n v="0.114075"/>
    <n v="6.0039999999999998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2"/>
    <x v="0"/>
    <n v="0"/>
    <x v="1"/>
    <x v="30"/>
    <n v="1"/>
    <n v="1.3989199999999999"/>
    <n v="0.11161"/>
    <n v="0.18012500000000001"/>
    <n v="6.0039999999999998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2"/>
    <x v="0"/>
    <n v="0"/>
    <x v="1"/>
    <x v="60"/>
    <n v="1"/>
    <n v="1.39835"/>
    <n v="0.125195"/>
    <n v="0.12512400000000001"/>
    <n v="2.085E-3"/>
    <s v="5"/>
    <s v="scale_mpi_epyc_job_12128.out "/>
    <s v="scale_mpi_epyc_epyc005_2023-06-13_02-00-42.csv "/>
    <s v="i 10000 0 0 1 61"/>
    <n v="1.4400452000000001"/>
    <n v="4.2187017858096393E-2"/>
    <n v="1.3556711642838073"/>
    <n v="1.524419235716193"/>
    <x v="0"/>
  </r>
  <r>
    <x v="2"/>
    <x v="0"/>
    <n v="0"/>
    <x v="1"/>
    <x v="21"/>
    <n v="1"/>
    <n v="1.398274"/>
    <n v="0.118155"/>
    <n v="0.147338"/>
    <n v="7.0159999999999997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2"/>
    <x v="0"/>
    <n v="0"/>
    <x v="1"/>
    <x v="20"/>
    <n v="1"/>
    <n v="1.397877"/>
    <n v="0.107046"/>
    <n v="0.12342500000000001"/>
    <n v="6.1710000000000003E-3"/>
    <s v="5"/>
    <s v="scale_mpi_epyc_job_12128.out "/>
    <s v="scale_mpi_epyc_epyc005_2023-06-13_02-00-42.csv "/>
    <s v="i 10000 0 0 1 21"/>
    <n v="1.4418131999999999"/>
    <n v="6.211004899821284E-2"/>
    <n v="1.3175931020035743"/>
    <n v="1.5660332979964255"/>
    <x v="0"/>
  </r>
  <r>
    <x v="0"/>
    <x v="0"/>
    <n v="100"/>
    <x v="2"/>
    <x v="13"/>
    <n v="1"/>
    <n v="228.33494200000001"/>
    <n v="0.23089299999999999"/>
    <n v="1.5056959999999999"/>
    <n v="0.115823"/>
    <s v="5"/>
    <s v="scale_mpi_epyc_job_12537.out "/>
    <s v="scale_mpi_epyc_epyc005_2023-06-15_06-58-28.csv "/>
    <s v="e2 10000 100 100000 1 14"/>
    <n v="236.60473042857143"/>
    <n v="3.3783257924877184"/>
    <n v="229.848078843596"/>
    <n v="243.36138201354686"/>
    <x v="1"/>
  </r>
  <r>
    <x v="2"/>
    <x v="0"/>
    <n v="0"/>
    <x v="1"/>
    <x v="28"/>
    <n v="1"/>
    <n v="1.397346"/>
    <n v="0.104514"/>
    <n v="0.15767300000000001"/>
    <n v="5.6309999999999997E-3"/>
    <s v="5"/>
    <s v="scale_mpi_epyc_job_12128.out "/>
    <s v="scale_mpi_epyc_epyc005_2023-06-13_02-00-42.csv "/>
    <s v="i 10000 0 0 1 29"/>
    <n v="1.4513818000000001"/>
    <n v="3.9866547682990687E-2"/>
    <n v="1.3716487046340187"/>
    <n v="1.5311148953659814"/>
    <x v="0"/>
  </r>
  <r>
    <x v="2"/>
    <x v="0"/>
    <n v="0"/>
    <x v="1"/>
    <x v="63"/>
    <n v="1"/>
    <n v="1.3970309999999999"/>
    <n v="0.12633900000000001"/>
    <n v="0.18384500000000001"/>
    <n v="2.918E-3"/>
    <s v="5"/>
    <s v="scale_mpi_epyc_job_12128.out "/>
    <s v="scale_mpi_epyc_epyc005_2023-06-13_02-00-42.csv "/>
    <s v="i 10000 0 0 1 64"/>
    <n v="1.3968839999999998"/>
    <n v="7.9950424389253639E-3"/>
    <n v="1.3808939151221491"/>
    <n v="1.4128740848778505"/>
    <x v="0"/>
  </r>
  <r>
    <x v="2"/>
    <x v="0"/>
    <n v="0"/>
    <x v="1"/>
    <x v="59"/>
    <n v="1"/>
    <n v="1.3968529999999999"/>
    <n v="0.113512"/>
    <n v="0.102951"/>
    <n v="1.745E-3"/>
    <s v="5"/>
    <s v="scale_mpi_epyc_job_12128.out "/>
    <s v="scale_mpi_epyc_epyc005_2023-06-13_02-00-42.csv "/>
    <s v="i 10000 0 0 1 60"/>
    <n v="1.4176936"/>
    <n v="4.2473780074769783E-2"/>
    <n v="1.3327460398504605"/>
    <n v="1.5026411601495395"/>
    <x v="0"/>
  </r>
  <r>
    <x v="0"/>
    <x v="0"/>
    <n v="100"/>
    <x v="2"/>
    <x v="9"/>
    <n v="1"/>
    <n v="228.698014"/>
    <n v="0.245837"/>
    <n v="1.1612100000000001"/>
    <n v="0.129023"/>
    <s v="5"/>
    <s v="scale_mpi_epyc_job_12537.out "/>
    <s v="scale_mpi_epyc_epyc005_2023-06-15_06-58-28.csv "/>
    <s v="e2 10000 100 100000 1 10"/>
    <n v="236.69981342857142"/>
    <n v="3.2923965058600309"/>
    <n v="230.11502041685137"/>
    <n v="243.28460644029147"/>
    <x v="1"/>
  </r>
  <r>
    <x v="2"/>
    <x v="0"/>
    <n v="0"/>
    <x v="1"/>
    <x v="18"/>
    <n v="1"/>
    <n v="1.396687"/>
    <n v="0.11111699999999999"/>
    <n v="0.119741"/>
    <n v="6.6519999999999999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2"/>
    <x v="0"/>
    <n v="0"/>
    <x v="1"/>
    <x v="7"/>
    <n v="1"/>
    <n v="1.3955919999999999"/>
    <n v="0.10809100000000001"/>
    <n v="9.0638999999999997E-2"/>
    <n v="1.2947999999999999E-2"/>
    <s v="5"/>
    <s v="scale_mpi_epyc_job_12128.out "/>
    <s v="scale_mpi_epyc_epyc005_2023-06-13_02-00-42.csv "/>
    <s v="i 10000 0 0 1 8"/>
    <n v="1.3953887999999999"/>
    <n v="2.5318623501753763E-3"/>
    <n v="1.3903250752996492"/>
    <n v="1.4004525247003505"/>
    <x v="0"/>
  </r>
  <r>
    <x v="2"/>
    <x v="0"/>
    <n v="0"/>
    <x v="1"/>
    <x v="25"/>
    <n v="1"/>
    <n v="1.3953409999999999"/>
    <n v="0.104375"/>
    <n v="0.124206"/>
    <n v="4.9680000000000002E-3"/>
    <s v="5"/>
    <s v="scale_mpi_epyc_job_12128.out "/>
    <s v="scale_mpi_epyc_epyc005_2023-06-13_02-00-42.csv "/>
    <s v="i 10000 0 0 1 26"/>
    <n v="1.4153328000000003"/>
    <n v="1.6579282992929292E-2"/>
    <n v="1.3821742340141416"/>
    <n v="1.4484913659858589"/>
    <x v="0"/>
  </r>
  <r>
    <x v="2"/>
    <x v="0"/>
    <n v="0"/>
    <x v="1"/>
    <x v="25"/>
    <n v="1"/>
    <n v="1.3949780000000001"/>
    <n v="0.108637"/>
    <n v="0.139101"/>
    <n v="5.5640000000000004E-3"/>
    <s v="5"/>
    <s v="scale_mpi_epyc_job_12128.out "/>
    <s v="scale_mpi_epyc_epyc005_2023-06-13_02-00-42.csv "/>
    <s v="i 10000 0 0 1 26"/>
    <n v="1.4153328000000003"/>
    <n v="1.6579282992929292E-2"/>
    <n v="1.3821742340141416"/>
    <n v="1.4484913659858589"/>
    <x v="0"/>
  </r>
  <r>
    <x v="2"/>
    <x v="0"/>
    <n v="0"/>
    <x v="1"/>
    <x v="8"/>
    <n v="1"/>
    <n v="1.394719"/>
    <n v="0.102239"/>
    <n v="8.0180000000000001E-2"/>
    <n v="1.0022E-2"/>
    <s v="5"/>
    <s v="scale_mpi_epyc_job_12128.out "/>
    <s v="scale_mpi_epyc_epyc005_2023-06-13_02-00-42.csv "/>
    <s v="i 10000 0 0 1 9"/>
    <n v="1.3836286000000002"/>
    <n v="7.0824368292278167E-3"/>
    <n v="1.3694637263415446"/>
    <n v="1.3977934736584559"/>
    <x v="0"/>
  </r>
  <r>
    <x v="2"/>
    <x v="0"/>
    <n v="0"/>
    <x v="1"/>
    <x v="7"/>
    <n v="1"/>
    <n v="1.394558"/>
    <n v="0.11089400000000001"/>
    <n v="0.106381"/>
    <n v="1.5197E-2"/>
    <s v="5"/>
    <s v="scale_mpi_epyc_job_12128.out "/>
    <s v="scale_mpi_epyc_epyc005_2023-06-13_02-00-42.csv "/>
    <s v="i 10000 0 0 1 8"/>
    <n v="1.3953887999999999"/>
    <n v="2.5318623501753763E-3"/>
    <n v="1.3903250752996492"/>
    <n v="1.4004525247003505"/>
    <x v="0"/>
  </r>
  <r>
    <x v="2"/>
    <x v="0"/>
    <n v="0"/>
    <x v="1"/>
    <x v="7"/>
    <n v="1"/>
    <n v="1.3941479999999999"/>
    <n v="0.103505"/>
    <n v="9.7130999999999995E-2"/>
    <n v="1.3875999999999999E-2"/>
    <s v="5"/>
    <s v="scale_mpi_epyc_job_12128.out "/>
    <s v="scale_mpi_epyc_epyc005_2023-06-13_02-00-42.csv "/>
    <s v="i 10000 0 0 1 8"/>
    <n v="1.3953887999999999"/>
    <n v="2.5318623501753763E-3"/>
    <n v="1.3903250752996492"/>
    <n v="1.4004525247003505"/>
    <x v="0"/>
  </r>
  <r>
    <x v="2"/>
    <x v="0"/>
    <n v="0"/>
    <x v="1"/>
    <x v="61"/>
    <n v="1"/>
    <n v="1.393413"/>
    <n v="0.12048"/>
    <n v="0.13442699999999999"/>
    <n v="2.2039999999999998E-3"/>
    <s v="5"/>
    <s v="scale_mpi_epyc_job_12128.out "/>
    <s v="scale_mpi_epyc_epyc005_2023-06-13_02-00-42.csv "/>
    <s v="i 10000 0 0 1 62"/>
    <n v="1.5861912"/>
    <n v="0.29927605877877972"/>
    <n v="0.98763908244244059"/>
    <n v="2.1847433175575595"/>
    <x v="0"/>
  </r>
  <r>
    <x v="2"/>
    <x v="0"/>
    <n v="0"/>
    <x v="1"/>
    <x v="16"/>
    <n v="1"/>
    <n v="1.393224"/>
    <n v="0.104353"/>
    <n v="0.121991"/>
    <n v="7.6239999999999997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2"/>
    <x v="0"/>
    <n v="0"/>
    <x v="1"/>
    <x v="23"/>
    <n v="1"/>
    <n v="1.392871"/>
    <n v="0.10185900000000001"/>
    <n v="0.14174400000000001"/>
    <n v="6.1630000000000001E-3"/>
    <s v="5"/>
    <s v="scale_mpi_epyc_job_12128.out "/>
    <s v="scale_mpi_epyc_epyc005_2023-06-13_02-00-42.csv "/>
    <s v="i 10000 0 0 1 24"/>
    <n v="1.3933295000000001"/>
    <n v="1.0922885390309981E-2"/>
    <n v="1.3714837292193802"/>
    <n v="1.41517527078062"/>
    <x v="0"/>
  </r>
  <r>
    <x v="2"/>
    <x v="0"/>
    <n v="0"/>
    <x v="1"/>
    <x v="7"/>
    <n v="1"/>
    <n v="1.392579"/>
    <n v="0.104341"/>
    <n v="7.7422000000000005E-2"/>
    <n v="1.106E-2"/>
    <s v="5"/>
    <s v="scale_mpi_epyc_job_12128.out "/>
    <s v="scale_mpi_epyc_epyc005_2023-06-13_02-00-42.csv "/>
    <s v="i 10000 0 0 1 8"/>
    <n v="1.3953887999999999"/>
    <n v="2.5318623501753763E-3"/>
    <n v="1.3903250752996492"/>
    <n v="1.4004525247003505"/>
    <x v="0"/>
  </r>
  <r>
    <x v="2"/>
    <x v="0"/>
    <n v="0"/>
    <x v="1"/>
    <x v="58"/>
    <n v="1"/>
    <n v="1.392012"/>
    <n v="0.11895699999999999"/>
    <n v="0.117384"/>
    <n v="2.0240000000000002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2"/>
    <x v="0"/>
    <n v="0"/>
    <x v="1"/>
    <x v="27"/>
    <n v="1"/>
    <n v="1.391988"/>
    <n v="0.103342"/>
    <n v="0.130993"/>
    <n v="4.8520000000000004E-3"/>
    <s v="5"/>
    <s v="scale_mpi_epyc_job_12128.out "/>
    <s v="scale_mpi_epyc_epyc005_2023-06-13_02-00-42.csv "/>
    <s v="i 10000 0 0 1 28"/>
    <n v="1.49144375"/>
    <n v="0.12613926891808247"/>
    <n v="1.239165212163835"/>
    <n v="1.7437222878361649"/>
    <x v="0"/>
  </r>
  <r>
    <x v="2"/>
    <x v="0"/>
    <n v="0"/>
    <x v="1"/>
    <x v="21"/>
    <n v="1"/>
    <n v="1.39185"/>
    <n v="0.11382200000000001"/>
    <n v="0.23769199999999999"/>
    <n v="1.1318999999999999E-2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2"/>
    <x v="0"/>
    <n v="0"/>
    <x v="1"/>
    <x v="62"/>
    <n v="1"/>
    <n v="1.3918200000000001"/>
    <n v="0.116802"/>
    <n v="0.14701900000000001"/>
    <n v="2.3709999999999998E-3"/>
    <s v="5"/>
    <s v="scale_mpi_epyc_job_12128.out "/>
    <s v="scale_mpi_epyc_epyc005_2023-06-13_02-00-42.csv "/>
    <s v="i 10000 0 0 1 63"/>
    <n v="1.4011672000000002"/>
    <n v="2.7387142380312132E-2"/>
    <n v="1.3463929152393759"/>
    <n v="1.4559414847606245"/>
    <x v="0"/>
  </r>
  <r>
    <x v="2"/>
    <x v="0"/>
    <n v="0"/>
    <x v="1"/>
    <x v="57"/>
    <n v="1"/>
    <n v="1.391499"/>
    <n v="0.12823300000000001"/>
    <n v="0.117994"/>
    <n v="2.0699999999999998E-3"/>
    <s v="5"/>
    <s v="scale_mpi_epyc_job_12128.out "/>
    <s v="scale_mpi_epyc_epyc005_2023-06-13_02-00-42.csv "/>
    <s v="i 10000 0 0 1 58"/>
    <n v="1.4057390000000001"/>
    <n v="4.0197524619055909E-2"/>
    <n v="1.3253439507618883"/>
    <n v="1.4861340492381119"/>
    <x v="0"/>
  </r>
  <r>
    <x v="2"/>
    <x v="0"/>
    <n v="0"/>
    <x v="1"/>
    <x v="22"/>
    <n v="1"/>
    <n v="1.3910800000000001"/>
    <n v="0.104569"/>
    <n v="0.15589"/>
    <n v="7.0860000000000003E-3"/>
    <s v="5"/>
    <s v="scale_mpi_epyc_job_12128.out "/>
    <s v="scale_mpi_epyc_epyc005_2023-06-13_02-00-42.csv "/>
    <s v="i 10000 0 0 1 23"/>
    <n v="1.4424054000000002"/>
    <n v="8.8588515401486462E-2"/>
    <n v="1.2652283691970272"/>
    <n v="1.6195824308029731"/>
    <x v="0"/>
  </r>
  <r>
    <x v="2"/>
    <x v="0"/>
    <n v="0"/>
    <x v="1"/>
    <x v="24"/>
    <n v="1"/>
    <n v="1.390072"/>
    <n v="0.112223"/>
    <n v="0.13788500000000001"/>
    <n v="5.7450000000000001E-3"/>
    <s v="5"/>
    <s v="scale_mpi_epyc_job_12128.out "/>
    <s v="scale_mpi_epyc_epyc005_2023-06-13_02-00-42.csv "/>
    <s v="i 10000 0 0 1 25"/>
    <n v="1.4170232"/>
    <n v="2.068620151114503E-2"/>
    <n v="1.3756507969777099"/>
    <n v="1.4583956030222902"/>
    <x v="0"/>
  </r>
  <r>
    <x v="2"/>
    <x v="0"/>
    <n v="0"/>
    <x v="1"/>
    <x v="63"/>
    <n v="1"/>
    <n v="1.3900680000000001"/>
    <n v="0.11530899999999999"/>
    <n v="0.114977"/>
    <n v="1.825E-3"/>
    <s v="5"/>
    <s v="scale_mpi_epyc_job_12128.out "/>
    <s v="scale_mpi_epyc_epyc005_2023-06-13_02-00-42.csv "/>
    <s v="i 10000 0 0 1 64"/>
    <n v="1.3968839999999998"/>
    <n v="7.9950424389253639E-3"/>
    <n v="1.3808939151221491"/>
    <n v="1.4128740848778505"/>
    <x v="0"/>
  </r>
  <r>
    <x v="2"/>
    <x v="0"/>
    <n v="0"/>
    <x v="1"/>
    <x v="8"/>
    <n v="1"/>
    <n v="1.3892500000000001"/>
    <n v="0.104779"/>
    <n v="8.3807000000000006E-2"/>
    <n v="1.0475999999999999E-2"/>
    <s v="5"/>
    <s v="scale_mpi_epyc_job_12128.out "/>
    <s v="scale_mpi_epyc_epyc005_2023-06-13_02-00-42.csv "/>
    <s v="i 10000 0 0 1 9"/>
    <n v="1.3836286000000002"/>
    <n v="7.0824368292278167E-3"/>
    <n v="1.3694637263415446"/>
    <n v="1.3977934736584559"/>
    <x v="0"/>
  </r>
  <r>
    <x v="2"/>
    <x v="0"/>
    <n v="0"/>
    <x v="1"/>
    <x v="62"/>
    <n v="1"/>
    <n v="1.3890009999999999"/>
    <n v="0.11738"/>
    <n v="0.14752899999999999"/>
    <n v="2.3800000000000002E-3"/>
    <s v="5"/>
    <s v="scale_mpi_epyc_job_12128.out "/>
    <s v="scale_mpi_epyc_epyc005_2023-06-13_02-00-42.csv "/>
    <s v="i 10000 0 0 1 63"/>
    <n v="1.4011672000000002"/>
    <n v="2.7387142380312132E-2"/>
    <n v="1.3463929152393759"/>
    <n v="1.4559414847606245"/>
    <x v="0"/>
  </r>
  <r>
    <x v="2"/>
    <x v="0"/>
    <n v="0"/>
    <x v="1"/>
    <x v="58"/>
    <n v="1"/>
    <n v="1.3878349999999999"/>
    <n v="0.124212"/>
    <n v="0.105896"/>
    <n v="1.8259999999999999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100"/>
    <x v="0"/>
    <x v="59"/>
    <n v="1"/>
    <n v="275.67782999999997"/>
    <n v="15.210938000000001"/>
    <n v="52.667085"/>
    <n v="0.89266199999999996"/>
    <s v="5"/>
    <s v="scale_mpi_epyc_job_12265.out "/>
    <s v="scale_mpi_epyc_epyc005_2023-06-13_18-19-06.csv "/>
    <s v="e2 10000 100 1 1 60"/>
    <n v="314.40824500000002"/>
    <n v="78.027598300864057"/>
    <n v="158.35304839827191"/>
    <n v="470.46344160172816"/>
    <x v="0"/>
  </r>
  <r>
    <x v="2"/>
    <x v="0"/>
    <n v="0"/>
    <x v="1"/>
    <x v="63"/>
    <n v="1"/>
    <n v="1.3875059999999999"/>
    <n v="0.119912"/>
    <n v="0.137879"/>
    <n v="2.189E-3"/>
    <s v="5"/>
    <s v="scale_mpi_epyc_job_12128.out "/>
    <s v="scale_mpi_epyc_epyc005_2023-06-13_02-00-42.csv "/>
    <s v="i 10000 0 0 1 64"/>
    <n v="1.3968839999999998"/>
    <n v="7.9950424389253639E-3"/>
    <n v="1.3808939151221491"/>
    <n v="1.4128740848778505"/>
    <x v="0"/>
  </r>
  <r>
    <x v="2"/>
    <x v="0"/>
    <n v="0"/>
    <x v="1"/>
    <x v="61"/>
    <n v="1"/>
    <n v="1.3874059999999999"/>
    <n v="0.11319700000000001"/>
    <n v="0.14130200000000001"/>
    <n v="2.3159999999999999E-3"/>
    <s v="5"/>
    <s v="scale_mpi_epyc_job_12128.out "/>
    <s v="scale_mpi_epyc_epyc005_2023-06-13_02-00-42.csv "/>
    <s v="i 10000 0 0 1 62"/>
    <n v="1.5861912"/>
    <n v="0.29927605877877972"/>
    <n v="0.98763908244244059"/>
    <n v="2.1847433175575595"/>
    <x v="0"/>
  </r>
  <r>
    <x v="2"/>
    <x v="0"/>
    <n v="0"/>
    <x v="1"/>
    <x v="22"/>
    <n v="1"/>
    <n v="1.387192"/>
    <n v="0.111525"/>
    <n v="0.19165299999999999"/>
    <n v="8.711E-3"/>
    <s v="5"/>
    <s v="scale_mpi_epyc_job_12128.out "/>
    <s v="scale_mpi_epyc_epyc005_2023-06-13_02-00-42.csv "/>
    <s v="i 10000 0 0 1 23"/>
    <n v="1.4424054000000002"/>
    <n v="8.8588515401486462E-2"/>
    <n v="1.2652283691970272"/>
    <n v="1.6195824308029731"/>
    <x v="0"/>
  </r>
  <r>
    <x v="2"/>
    <x v="0"/>
    <n v="0"/>
    <x v="1"/>
    <x v="26"/>
    <n v="1"/>
    <n v="1.386261"/>
    <n v="0.1048"/>
    <n v="0.12126099999999999"/>
    <n v="4.6639999999999997E-3"/>
    <s v="5"/>
    <s v="scale_mpi_epyc_job_12128.out "/>
    <s v="scale_mpi_epyc_epyc005_2023-06-13_02-00-42.csv "/>
    <s v="i 10000 0 0 1 27"/>
    <n v="1.4387746000000001"/>
    <n v="7.2957523843940081E-2"/>
    <n v="1.29285955231212"/>
    <n v="1.5846896476878802"/>
    <x v="0"/>
  </r>
  <r>
    <x v="2"/>
    <x v="0"/>
    <n v="0"/>
    <x v="1"/>
    <x v="9"/>
    <n v="1"/>
    <n v="1.3852949999999999"/>
    <n v="0.120931"/>
    <n v="0.26539000000000001"/>
    <n v="2.9488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2"/>
    <x v="0"/>
    <n v="0"/>
    <x v="1"/>
    <x v="62"/>
    <n v="1"/>
    <n v="1.3848199999999999"/>
    <n v="0.11620999999999999"/>
    <n v="0.16098499999999999"/>
    <n v="2.5969999999999999E-3"/>
    <s v="5"/>
    <s v="scale_mpi_epyc_job_12128.out "/>
    <s v="scale_mpi_epyc_epyc005_2023-06-13_02-00-42.csv "/>
    <s v="i 10000 0 0 1 63"/>
    <n v="1.4011672000000002"/>
    <n v="2.7387142380312132E-2"/>
    <n v="1.3463929152393759"/>
    <n v="1.4559414847606245"/>
    <x v="0"/>
  </r>
  <r>
    <x v="2"/>
    <x v="0"/>
    <n v="0"/>
    <x v="1"/>
    <x v="62"/>
    <n v="1"/>
    <n v="1.3845240000000001"/>
    <n v="0.117128"/>
    <n v="0.12559000000000001"/>
    <n v="2.026E-3"/>
    <s v="5"/>
    <s v="scale_mpi_epyc_job_12128.out "/>
    <s v="scale_mpi_epyc_epyc005_2023-06-13_02-00-42.csv "/>
    <s v="i 10000 0 0 1 63"/>
    <n v="1.4011672000000002"/>
    <n v="2.7387142380312132E-2"/>
    <n v="1.3463929152393759"/>
    <n v="1.4559414847606245"/>
    <x v="0"/>
  </r>
  <r>
    <x v="2"/>
    <x v="0"/>
    <n v="0"/>
    <x v="1"/>
    <x v="15"/>
    <n v="1"/>
    <n v="1.3840950000000001"/>
    <n v="0.10464900000000001"/>
    <n v="0.100411"/>
    <n v="6.6940000000000003E-3"/>
    <s v="5"/>
    <s v="scale_mpi_epyc_job_12128.out "/>
    <s v="scale_mpi_epyc_epyc005_2023-06-13_02-00-42.csv "/>
    <s v="i 10000 0 0 1 16"/>
    <n v="1.3701642000000001"/>
    <n v="1.9907111848766281E-2"/>
    <n v="1.3303499763024675"/>
    <n v="1.4099784236975326"/>
    <x v="0"/>
  </r>
  <r>
    <x v="2"/>
    <x v="0"/>
    <n v="0"/>
    <x v="1"/>
    <x v="17"/>
    <n v="1"/>
    <n v="1.383699"/>
    <n v="0.109948"/>
    <n v="0.211421"/>
    <n v="1.2437E-2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2"/>
    <x v="0"/>
    <n v="0"/>
    <x v="1"/>
    <x v="17"/>
    <n v="1"/>
    <n v="1.3835109999999999"/>
    <n v="0.104686"/>
    <n v="0.16097400000000001"/>
    <n v="9.469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2"/>
    <x v="0"/>
    <n v="0"/>
    <x v="1"/>
    <x v="60"/>
    <n v="1"/>
    <n v="1.382949"/>
    <n v="0.11305900000000001"/>
    <n v="9.8110000000000003E-2"/>
    <n v="1.635E-3"/>
    <s v="5"/>
    <s v="scale_mpi_epyc_job_12128.out "/>
    <s v="scale_mpi_epyc_epyc005_2023-06-13_02-00-42.csv "/>
    <s v="i 10000 0 0 1 61"/>
    <n v="1.4400452000000001"/>
    <n v="4.2187017858096393E-2"/>
    <n v="1.3556711642838073"/>
    <n v="1.524419235716193"/>
    <x v="0"/>
  </r>
  <r>
    <x v="2"/>
    <x v="0"/>
    <n v="0"/>
    <x v="1"/>
    <x v="13"/>
    <n v="1"/>
    <n v="1.3817649999999999"/>
    <n v="0.12897800000000001"/>
    <n v="0.38317299999999999"/>
    <n v="2.9475000000000001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2"/>
    <x v="0"/>
    <n v="0"/>
    <x v="1"/>
    <x v="17"/>
    <n v="1"/>
    <n v="1.3809549999999999"/>
    <n v="0.110932"/>
    <n v="0.120674"/>
    <n v="7.0980000000000001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2"/>
    <x v="0"/>
    <n v="0"/>
    <x v="1"/>
    <x v="21"/>
    <n v="1"/>
    <n v="1.3806940000000001"/>
    <n v="0.108928"/>
    <n v="0.23063900000000001"/>
    <n v="1.0983E-2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2"/>
    <x v="0"/>
    <n v="0"/>
    <x v="1"/>
    <x v="10"/>
    <n v="1"/>
    <n v="1.3803339999999999"/>
    <n v="0.122072"/>
    <n v="0.24570400000000001"/>
    <n v="2.4570000000000002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2"/>
    <x v="0"/>
    <n v="0"/>
    <x v="1"/>
    <x v="59"/>
    <n v="1"/>
    <n v="1.378986"/>
    <n v="0.116299"/>
    <n v="0.10047"/>
    <n v="1.7030000000000001E-3"/>
    <s v="5"/>
    <s v="scale_mpi_epyc_job_12128.out "/>
    <s v="scale_mpi_epyc_epyc005_2023-06-13_02-00-42.csv "/>
    <s v="i 10000 0 0 1 60"/>
    <n v="1.4176936"/>
    <n v="4.2473780074769783E-2"/>
    <n v="1.3327460398504605"/>
    <n v="1.5026411601495395"/>
    <x v="0"/>
  </r>
  <r>
    <x v="2"/>
    <x v="0"/>
    <n v="0"/>
    <x v="1"/>
    <x v="8"/>
    <n v="1"/>
    <n v="1.378835"/>
    <n v="0.107596"/>
    <n v="9.9449999999999997E-2"/>
    <n v="1.2430999999999999E-2"/>
    <s v="5"/>
    <s v="scale_mpi_epyc_job_12128.out "/>
    <s v="scale_mpi_epyc_epyc005_2023-06-13_02-00-42.csv "/>
    <s v="i 10000 0 0 1 9"/>
    <n v="1.3836286000000002"/>
    <n v="7.0824368292278167E-3"/>
    <n v="1.3694637263415446"/>
    <n v="1.3977934736584559"/>
    <x v="0"/>
  </r>
  <r>
    <x v="2"/>
    <x v="0"/>
    <n v="0"/>
    <x v="1"/>
    <x v="57"/>
    <n v="1"/>
    <n v="1.3788339999999999"/>
    <n v="0.117246"/>
    <n v="9.8802000000000001E-2"/>
    <n v="1.7329999999999999E-3"/>
    <s v="5"/>
    <s v="scale_mpi_epyc_job_12128.out "/>
    <s v="scale_mpi_epyc_epyc005_2023-06-13_02-00-42.csv "/>
    <s v="i 10000 0 0 1 58"/>
    <n v="1.4057390000000001"/>
    <n v="4.0197524619055909E-2"/>
    <n v="1.3253439507618883"/>
    <n v="1.4861340492381119"/>
    <x v="0"/>
  </r>
  <r>
    <x v="2"/>
    <x v="0"/>
    <n v="0"/>
    <x v="1"/>
    <x v="8"/>
    <n v="1"/>
    <n v="1.3787199999999999"/>
    <n v="0.10871"/>
    <n v="9.1633999999999993E-2"/>
    <n v="1.1454000000000001E-2"/>
    <s v="5"/>
    <s v="scale_mpi_epyc_job_12128.out "/>
    <s v="scale_mpi_epyc_epyc005_2023-06-13_02-00-42.csv "/>
    <s v="i 10000 0 0 1 9"/>
    <n v="1.3836286000000002"/>
    <n v="7.0824368292278167E-3"/>
    <n v="1.3694637263415446"/>
    <n v="1.3977934736584559"/>
    <x v="0"/>
  </r>
  <r>
    <x v="2"/>
    <x v="0"/>
    <n v="0"/>
    <x v="1"/>
    <x v="58"/>
    <n v="1"/>
    <n v="1.3786259999999999"/>
    <n v="0.11945699999999999"/>
    <n v="0.13694100000000001"/>
    <n v="2.3609999999999998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2"/>
    <x v="0"/>
    <n v="0"/>
    <x v="1"/>
    <x v="57"/>
    <n v="1"/>
    <n v="1.377885"/>
    <n v="0.118989"/>
    <n v="0.124888"/>
    <n v="2.1909999999999998E-3"/>
    <s v="5"/>
    <s v="scale_mpi_epyc_job_12128.out "/>
    <s v="scale_mpi_epyc_epyc005_2023-06-13_02-00-42.csv "/>
    <s v="i 10000 0 0 1 58"/>
    <n v="1.4057390000000001"/>
    <n v="4.0197524619055909E-2"/>
    <n v="1.3253439507618883"/>
    <n v="1.4861340492381119"/>
    <x v="0"/>
  </r>
  <r>
    <x v="2"/>
    <x v="0"/>
    <n v="0"/>
    <x v="1"/>
    <x v="8"/>
    <n v="1"/>
    <n v="1.376619"/>
    <n v="0.104495"/>
    <n v="9.2457999999999999E-2"/>
    <n v="1.1557E-2"/>
    <s v="5"/>
    <s v="scale_mpi_epyc_job_12128.out "/>
    <s v="scale_mpi_epyc_epyc005_2023-06-13_02-00-42.csv "/>
    <s v="i 10000 0 0 1 9"/>
    <n v="1.3836286000000002"/>
    <n v="7.0824368292278167E-3"/>
    <n v="1.3694637263415446"/>
    <n v="1.3977934736584559"/>
    <x v="0"/>
  </r>
  <r>
    <x v="2"/>
    <x v="0"/>
    <n v="0"/>
    <x v="1"/>
    <x v="23"/>
    <n v="1"/>
    <n v="1.375901"/>
    <n v="0.1076"/>
    <n v="0.123141"/>
    <n v="5.3540000000000003E-3"/>
    <s v="5"/>
    <s v="scale_mpi_epyc_job_12128.out "/>
    <s v="scale_mpi_epyc_epyc005_2023-06-13_02-00-42.csv "/>
    <s v="i 10000 0 0 1 24"/>
    <n v="1.3933295000000001"/>
    <n v="1.0922885390309981E-2"/>
    <n v="1.3714837292193802"/>
    <n v="1.41517527078062"/>
    <x v="0"/>
  </r>
  <r>
    <x v="2"/>
    <x v="0"/>
    <n v="0"/>
    <x v="1"/>
    <x v="59"/>
    <n v="1"/>
    <n v="1.3756489999999999"/>
    <n v="0.114204"/>
    <n v="0.11221299999999999"/>
    <n v="1.902E-3"/>
    <s v="5"/>
    <s v="scale_mpi_epyc_job_12128.out "/>
    <s v="scale_mpi_epyc_epyc005_2023-06-13_02-00-42.csv "/>
    <s v="i 10000 0 0 1 60"/>
    <n v="1.4176936"/>
    <n v="4.2473780074769783E-2"/>
    <n v="1.3327460398504605"/>
    <n v="1.5026411601495395"/>
    <x v="0"/>
  </r>
  <r>
    <x v="2"/>
    <x v="0"/>
    <n v="0"/>
    <x v="1"/>
    <x v="17"/>
    <n v="1"/>
    <n v="1.3747609999999999"/>
    <n v="0.101969"/>
    <n v="0.154585"/>
    <n v="9.0930000000000004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2"/>
    <x v="0"/>
    <n v="0"/>
    <x v="1"/>
    <x v="14"/>
    <n v="1"/>
    <n v="1.3737170000000001"/>
    <n v="9.9964999999999998E-2"/>
    <n v="0.13026299999999999"/>
    <n v="9.3050000000000008E-3"/>
    <s v="5"/>
    <s v="scale_mpi_epyc_job_12128.out "/>
    <s v="scale_mpi_epyc_epyc005_2023-06-13_02-00-42.csv "/>
    <s v="i 10000 0 0 1 15"/>
    <n v="1.3514324"/>
    <n v="1.4805088998052603E-2"/>
    <n v="1.3218222220038949"/>
    <n v="1.3810425779961051"/>
    <x v="0"/>
  </r>
  <r>
    <x v="2"/>
    <x v="0"/>
    <n v="0"/>
    <x v="1"/>
    <x v="20"/>
    <n v="1"/>
    <n v="1.371613"/>
    <n v="0.108427"/>
    <n v="0.16064500000000001"/>
    <n v="8.0319999999999992E-3"/>
    <s v="5"/>
    <s v="scale_mpi_epyc_job_12128.out "/>
    <s v="scale_mpi_epyc_epyc005_2023-06-13_02-00-42.csv "/>
    <s v="i 10000 0 0 1 21"/>
    <n v="1.4418131999999999"/>
    <n v="6.211004899821284E-2"/>
    <n v="1.3175931020035743"/>
    <n v="1.5660332979964255"/>
    <x v="0"/>
  </r>
  <r>
    <x v="2"/>
    <x v="0"/>
    <n v="0"/>
    <x v="1"/>
    <x v="19"/>
    <n v="1"/>
    <n v="1.371605"/>
    <n v="0.109613"/>
    <n v="0.17174500000000001"/>
    <n v="9.0390000000000002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2"/>
    <x v="0"/>
    <n v="0"/>
    <x v="1"/>
    <x v="19"/>
    <n v="1"/>
    <n v="1.3711120000000001"/>
    <n v="0.11386499999999999"/>
    <n v="0.21705099999999999"/>
    <n v="1.1424E-2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2"/>
    <x v="0"/>
    <n v="0"/>
    <x v="1"/>
    <x v="9"/>
    <n v="1"/>
    <n v="1.3701950000000001"/>
    <n v="0.111623"/>
    <n v="0.17246300000000001"/>
    <n v="1.9162999999999999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2"/>
    <x v="0"/>
    <n v="0"/>
    <x v="1"/>
    <x v="12"/>
    <n v="1"/>
    <n v="1.3701749999999999"/>
    <n v="0.10491"/>
    <n v="9.5407000000000006E-2"/>
    <n v="7.9509999999999997E-3"/>
    <s v="5"/>
    <s v="scale_mpi_epyc_job_12128.out "/>
    <s v="scale_mpi_epyc_epyc005_2023-06-13_02-00-42.csv "/>
    <s v="i 10000 0 0 1 13"/>
    <n v="1.3692688"/>
    <n v="2.9799723987987681E-2"/>
    <n v="1.3096693520240246"/>
    <n v="1.4288682479759753"/>
    <x v="0"/>
  </r>
  <r>
    <x v="2"/>
    <x v="0"/>
    <n v="0"/>
    <x v="1"/>
    <x v="16"/>
    <n v="1"/>
    <n v="1.3689579999999999"/>
    <n v="0.10251300000000001"/>
    <n v="0.12787599999999999"/>
    <n v="7.9920000000000008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2"/>
    <x v="0"/>
    <n v="0"/>
    <x v="1"/>
    <x v="11"/>
    <n v="1"/>
    <n v="1.368018"/>
    <n v="0.10695499999999999"/>
    <n v="0.157911"/>
    <n v="1.435600000000000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2"/>
    <x v="0"/>
    <n v="0"/>
    <x v="1"/>
    <x v="19"/>
    <n v="1"/>
    <n v="1.3676299999999999"/>
    <n v="0.102663"/>
    <n v="9.2354000000000006E-2"/>
    <n v="4.8609999999999999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2"/>
    <x v="0"/>
    <n v="0"/>
    <x v="1"/>
    <x v="9"/>
    <n v="1"/>
    <n v="1.365367"/>
    <n v="0.10957"/>
    <n v="0.106632"/>
    <n v="1.1847999999999999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2"/>
    <x v="0"/>
    <n v="0"/>
    <x v="1"/>
    <x v="16"/>
    <n v="1"/>
    <n v="1.365059"/>
    <n v="0.10641100000000001"/>
    <n v="0.12851599999999999"/>
    <n v="8.0319999999999992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2"/>
    <x v="0"/>
    <n v="0"/>
    <x v="1"/>
    <x v="21"/>
    <n v="1"/>
    <n v="1.3650469999999999"/>
    <n v="0.108704"/>
    <n v="0.171736"/>
    <n v="8.1779999999999995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2"/>
    <x v="0"/>
    <n v="0"/>
    <x v="1"/>
    <x v="13"/>
    <n v="1"/>
    <n v="1.364358"/>
    <n v="9.9887000000000004E-2"/>
    <n v="8.7575E-2"/>
    <n v="6.7369999999999999E-3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2"/>
    <x v="0"/>
    <n v="0"/>
    <x v="1"/>
    <x v="15"/>
    <n v="1"/>
    <n v="1.3639460000000001"/>
    <n v="0.109474"/>
    <n v="0.124468"/>
    <n v="8.2979999999999998E-3"/>
    <s v="5"/>
    <s v="scale_mpi_epyc_job_12128.out "/>
    <s v="scale_mpi_epyc_epyc005_2023-06-13_02-00-42.csv "/>
    <s v="i 10000 0 0 1 16"/>
    <n v="1.3701642000000001"/>
    <n v="1.9907111848766281E-2"/>
    <n v="1.3303499763024675"/>
    <n v="1.4099784236975326"/>
    <x v="0"/>
  </r>
  <r>
    <x v="2"/>
    <x v="0"/>
    <n v="0"/>
    <x v="1"/>
    <x v="13"/>
    <n v="1"/>
    <n v="1.3637049999999999"/>
    <n v="0.10727200000000001"/>
    <n v="0.11981"/>
    <n v="9.2160000000000002E-3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2"/>
    <x v="0"/>
    <n v="0"/>
    <x v="1"/>
    <x v="29"/>
    <n v="1"/>
    <n v="1.3635539999999999"/>
    <n v="0.113235"/>
    <n v="0.19999"/>
    <n v="6.8960000000000002E-3"/>
    <s v="5"/>
    <s v="scale_mpi_epyc_job_12128.out "/>
    <s v="scale_mpi_epyc_epyc005_2023-06-13_02-00-42.csv "/>
    <s v="i 10000 0 0 1 30"/>
    <n v="1.43543775"/>
    <n v="4.4333289283426378E-2"/>
    <n v="1.3467711714331472"/>
    <n v="1.5241043285668527"/>
    <x v="0"/>
  </r>
  <r>
    <x v="2"/>
    <x v="0"/>
    <n v="0"/>
    <x v="1"/>
    <x v="10"/>
    <n v="1"/>
    <n v="1.361483"/>
    <n v="0.10537000000000001"/>
    <n v="0.100687"/>
    <n v="1.0069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2"/>
    <x v="0"/>
    <n v="0"/>
    <x v="1"/>
    <x v="10"/>
    <n v="1"/>
    <n v="1.360927"/>
    <n v="0.100565"/>
    <n v="8.8537000000000005E-2"/>
    <n v="8.8540000000000008E-3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2"/>
    <x v="0"/>
    <n v="0"/>
    <x v="1"/>
    <x v="9"/>
    <n v="1"/>
    <n v="1.3597630000000001"/>
    <n v="0.103017"/>
    <n v="9.2231999999999995E-2"/>
    <n v="1.0248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2"/>
    <x v="0"/>
    <n v="0"/>
    <x v="1"/>
    <x v="18"/>
    <n v="1"/>
    <n v="1.358757"/>
    <n v="0.108921"/>
    <n v="0.132965"/>
    <n v="7.3870000000000003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2"/>
    <x v="0"/>
    <n v="0"/>
    <x v="1"/>
    <x v="9"/>
    <n v="1"/>
    <n v="1.35826"/>
    <n v="0.103893"/>
    <n v="8.5963999999999999E-2"/>
    <n v="9.5519999999999997E-3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100"/>
    <x v="2"/>
    <x v="7"/>
    <n v="1"/>
    <n v="228.321023"/>
    <n v="0.207875"/>
    <n v="0.69372599999999995"/>
    <n v="9.9103999999999998E-2"/>
    <s v="2"/>
    <s v="scale_mpi_epyc_job_12555.out "/>
    <s v="scale_mpi_epyc_epyc002_2023-06-15_11-03-45.csv "/>
    <s v="e2 10000 100 100000 1 8"/>
    <n v="237.57997857142854"/>
    <n v="3.7891745018515022"/>
    <n v="230.00162956772553"/>
    <n v="245.15832757513155"/>
    <x v="1"/>
  </r>
  <r>
    <x v="2"/>
    <x v="0"/>
    <n v="0"/>
    <x v="1"/>
    <x v="11"/>
    <n v="1"/>
    <n v="1.358177"/>
    <n v="0.108032"/>
    <n v="0.109496"/>
    <n v="9.9539999999999993E-3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2"/>
    <x v="0"/>
    <n v="0"/>
    <x v="1"/>
    <x v="10"/>
    <n v="1"/>
    <n v="1.3577600000000001"/>
    <n v="0.103528"/>
    <n v="0.11108700000000001"/>
    <n v="1.1109000000000001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2"/>
    <x v="0"/>
    <n v="0"/>
    <x v="1"/>
    <x v="13"/>
    <n v="1"/>
    <n v="1.357672"/>
    <n v="0.107976"/>
    <n v="0.14625099999999999"/>
    <n v="1.125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2"/>
    <x v="0"/>
    <n v="0"/>
    <x v="1"/>
    <x v="14"/>
    <n v="1"/>
    <n v="1.3569119999999999"/>
    <n v="0.104905"/>
    <n v="0.11978"/>
    <n v="8.5559999999999994E-3"/>
    <s v="5"/>
    <s v="scale_mpi_epyc_job_12128.out "/>
    <s v="scale_mpi_epyc_epyc005_2023-06-13_02-00-42.csv "/>
    <s v="i 10000 0 0 1 15"/>
    <n v="1.3514324"/>
    <n v="1.4805088998052603E-2"/>
    <n v="1.3218222220038949"/>
    <n v="1.3810425779961051"/>
    <x v="0"/>
  </r>
  <r>
    <x v="2"/>
    <x v="0"/>
    <n v="0"/>
    <x v="1"/>
    <x v="15"/>
    <n v="1"/>
    <n v="1.356695"/>
    <n v="0.107448"/>
    <n v="0.15934699999999999"/>
    <n v="1.0623E-2"/>
    <s v="5"/>
    <s v="scale_mpi_epyc_job_12128.out "/>
    <s v="scale_mpi_epyc_epyc005_2023-06-13_02-00-42.csv "/>
    <s v="i 10000 0 0 1 16"/>
    <n v="1.3701642000000001"/>
    <n v="1.9907111848766281E-2"/>
    <n v="1.3303499763024675"/>
    <n v="1.4099784236975326"/>
    <x v="0"/>
  </r>
  <r>
    <x v="2"/>
    <x v="0"/>
    <n v="0"/>
    <x v="1"/>
    <x v="14"/>
    <n v="1"/>
    <n v="1.356608"/>
    <n v="0.101215"/>
    <n v="0.153109"/>
    <n v="1.0936E-2"/>
    <s v="5"/>
    <s v="scale_mpi_epyc_job_12128.out "/>
    <s v="scale_mpi_epyc_epyc005_2023-06-13_02-00-42.csv "/>
    <s v="i 10000 0 0 1 15"/>
    <n v="1.3514324"/>
    <n v="1.4805088998052603E-2"/>
    <n v="1.3218222220038949"/>
    <n v="1.3810425779961051"/>
    <x v="0"/>
  </r>
  <r>
    <x v="2"/>
    <x v="0"/>
    <n v="0"/>
    <x v="1"/>
    <x v="16"/>
    <n v="1"/>
    <n v="1.3564510000000001"/>
    <n v="0.105493"/>
    <n v="0.105548"/>
    <n v="6.5970000000000004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2"/>
    <x v="0"/>
    <n v="0"/>
    <x v="1"/>
    <x v="13"/>
    <n v="1"/>
    <n v="1.356284"/>
    <n v="0.108986"/>
    <n v="0.146236"/>
    <n v="1.1249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2"/>
    <x v="0"/>
    <n v="0"/>
    <x v="1"/>
    <x v="11"/>
    <n v="1"/>
    <n v="1.355297"/>
    <n v="0.106847"/>
    <n v="0.11638999999999999"/>
    <n v="1.058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2"/>
    <x v="0"/>
    <n v="0"/>
    <x v="1"/>
    <x v="12"/>
    <n v="1"/>
    <n v="1.355035"/>
    <n v="0.10664899999999999"/>
    <n v="0.109943"/>
    <n v="9.162E-3"/>
    <s v="5"/>
    <s v="scale_mpi_epyc_job_12128.out "/>
    <s v="scale_mpi_epyc_epyc005_2023-06-13_02-00-42.csv "/>
    <s v="i 10000 0 0 1 13"/>
    <n v="1.3692688"/>
    <n v="2.9799723987987681E-2"/>
    <n v="1.3096693520240246"/>
    <n v="1.4288682479759753"/>
    <x v="0"/>
  </r>
  <r>
    <x v="2"/>
    <x v="0"/>
    <n v="0"/>
    <x v="1"/>
    <x v="11"/>
    <n v="1"/>
    <n v="1.353715"/>
    <n v="0.102599"/>
    <n v="0.116188"/>
    <n v="1.0562999999999999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2"/>
    <x v="0"/>
    <n v="0"/>
    <x v="1"/>
    <x v="12"/>
    <n v="1"/>
    <n v="1.3526609999999999"/>
    <n v="0.10235"/>
    <n v="0.12131699999999999"/>
    <n v="1.0109999999999999E-2"/>
    <s v="5"/>
    <s v="scale_mpi_epyc_job_12128.out "/>
    <s v="scale_mpi_epyc_epyc005_2023-06-13_02-00-42.csv "/>
    <s v="i 10000 0 0 1 13"/>
    <n v="1.3692688"/>
    <n v="2.9799723987987681E-2"/>
    <n v="1.3096693520240246"/>
    <n v="1.4288682479759753"/>
    <x v="0"/>
  </r>
  <r>
    <x v="0"/>
    <x v="0"/>
    <n v="100"/>
    <x v="2"/>
    <x v="20"/>
    <n v="1"/>
    <n v="227.36723599999999"/>
    <n v="0.27671899999999999"/>
    <n v="3.2573400000000001"/>
    <n v="0.16286700000000001"/>
    <s v="2"/>
    <s v="scale_mpi_epyc_job_12555.out "/>
    <s v="scale_mpi_epyc_epyc002_2023-06-15_11-03-45.csv "/>
    <s v="e2 10000 100 100000 1 21"/>
    <n v="237.04523728571425"/>
    <n v="4.1409024547747109"/>
    <n v="228.76343237616481"/>
    <n v="245.32704219526369"/>
    <x v="1"/>
  </r>
  <r>
    <x v="2"/>
    <x v="0"/>
    <n v="0"/>
    <x v="1"/>
    <x v="11"/>
    <n v="1"/>
    <n v="1.3512139999999999"/>
    <n v="0.10424799999999999"/>
    <n v="0.12687000000000001"/>
    <n v="1.153400000000000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100"/>
    <x v="2"/>
    <x v="22"/>
    <n v="1"/>
    <n v="227.43039400000001"/>
    <n v="0.31459999999999999"/>
    <n v="4.298324"/>
    <n v="0.195378"/>
    <s v="2"/>
    <s v="scale_mpi_epyc_job_12555.out "/>
    <s v="scale_mpi_epyc_epyc002_2023-06-15_11-03-45.csv "/>
    <s v="e2 10000 100 100000 1 23"/>
    <n v="237.07228785714284"/>
    <n v="4.2576186738326944"/>
    <n v="228.55705050947745"/>
    <n v="245.58752520480823"/>
    <x v="1"/>
  </r>
  <r>
    <x v="2"/>
    <x v="0"/>
    <n v="0"/>
    <x v="1"/>
    <x v="16"/>
    <n v="1"/>
    <n v="1.345866"/>
    <n v="0.104481"/>
    <n v="0.14890500000000001"/>
    <n v="9.3069999999999993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2"/>
    <x v="0"/>
    <n v="0"/>
    <x v="1"/>
    <x v="15"/>
    <n v="1"/>
    <n v="1.345197"/>
    <n v="0.106562"/>
    <n v="0.17183399999999999"/>
    <n v="1.1455999999999999E-2"/>
    <s v="5"/>
    <s v="scale_mpi_epyc_job_12128.out "/>
    <s v="scale_mpi_epyc_epyc005_2023-06-13_02-00-42.csv "/>
    <s v="i 10000 0 0 1 16"/>
    <n v="1.3701642000000001"/>
    <n v="1.9907111848766281E-2"/>
    <n v="1.3303499763024675"/>
    <n v="1.4099784236975326"/>
    <x v="0"/>
  </r>
  <r>
    <x v="2"/>
    <x v="0"/>
    <n v="0"/>
    <x v="1"/>
    <x v="10"/>
    <n v="1"/>
    <n v="1.344468"/>
    <n v="0.102104"/>
    <n v="9.9501000000000006E-2"/>
    <n v="9.9500000000000005E-3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2"/>
    <x v="0"/>
    <n v="0"/>
    <x v="1"/>
    <x v="12"/>
    <n v="1"/>
    <n v="1.342327"/>
    <n v="0.106276"/>
    <n v="0.12167500000000001"/>
    <n v="1.014E-2"/>
    <s v="5"/>
    <s v="scale_mpi_epyc_job_12128.out "/>
    <s v="scale_mpi_epyc_epyc005_2023-06-13_02-00-42.csv "/>
    <s v="i 10000 0 0 1 13"/>
    <n v="1.3692688"/>
    <n v="2.9799723987987681E-2"/>
    <n v="1.3096693520240246"/>
    <n v="1.4288682479759753"/>
    <x v="0"/>
  </r>
  <r>
    <x v="2"/>
    <x v="0"/>
    <n v="0"/>
    <x v="1"/>
    <x v="19"/>
    <n v="1"/>
    <n v="1.341521"/>
    <n v="0.10732700000000001"/>
    <n v="0.18179799999999999"/>
    <n v="9.5680000000000001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2"/>
    <x v="0"/>
    <n v="0"/>
    <x v="1"/>
    <x v="14"/>
    <n v="1"/>
    <n v="1.335067"/>
    <n v="0.101455"/>
    <n v="0.135079"/>
    <n v="9.6489999999999996E-3"/>
    <s v="5"/>
    <s v="scale_mpi_epyc_job_12128.out "/>
    <s v="scale_mpi_epyc_epyc005_2023-06-13_02-00-42.csv "/>
    <s v="i 10000 0 0 1 15"/>
    <n v="1.3514324"/>
    <n v="1.4805088998052603E-2"/>
    <n v="1.3218222220038949"/>
    <n v="1.3810425779961051"/>
    <x v="0"/>
  </r>
  <r>
    <x v="2"/>
    <x v="0"/>
    <n v="0"/>
    <x v="1"/>
    <x v="14"/>
    <n v="1"/>
    <n v="1.3348580000000001"/>
    <n v="0.10508199999999999"/>
    <n v="0.147261"/>
    <n v="1.0519000000000001E-2"/>
    <s v="5"/>
    <s v="scale_mpi_epyc_job_12128.out "/>
    <s v="scale_mpi_epyc_epyc005_2023-06-13_02-00-42.csv "/>
    <s v="i 10000 0 0 1 15"/>
    <n v="1.3514324"/>
    <n v="1.4805088998052603E-2"/>
    <n v="1.3218222220038949"/>
    <n v="1.3810425779961051"/>
    <x v="0"/>
  </r>
  <r>
    <x v="0"/>
    <x v="0"/>
    <n v="100"/>
    <x v="2"/>
    <x v="63"/>
    <n v="1"/>
    <n v="264.34620999999999"/>
    <n v="0.242423"/>
    <n v="6.891947"/>
    <n v="0.10939599999999999"/>
    <s v="1"/>
    <s v="scale_mpi_epyc_job_13070.out "/>
    <s v="scale_mpi_epyc_epyc001.orfeo.hpc_2023-06-17_22-13-29.csv "/>
    <s v="e2 10000 100 100000 1 64"/>
    <n v="266.92064354545454"/>
    <n v="7.8713008196485941"/>
    <n v="251.17804190615735"/>
    <n v="282.6632451847517"/>
    <x v="0"/>
  </r>
  <r>
    <x v="0"/>
    <x v="0"/>
    <n v="100"/>
    <x v="2"/>
    <x v="62"/>
    <n v="1"/>
    <n v="261.29530099999999"/>
    <n v="0.22550100000000001"/>
    <n v="6.5058009999999999"/>
    <n v="0.104932"/>
    <s v="1"/>
    <s v="scale_mpi_epyc_job_13070.out "/>
    <s v="scale_mpi_epyc_epyc001.orfeo.hpc_2023-06-17_22-13-29.csv "/>
    <s v="e2 10000 100 100000 1 63"/>
    <n v="271.08513709090909"/>
    <n v="15.39650144301209"/>
    <n v="240.29213420488492"/>
    <n v="301.87813997693326"/>
    <x v="0"/>
  </r>
  <r>
    <x v="0"/>
    <x v="0"/>
    <n v="100"/>
    <x v="2"/>
    <x v="61"/>
    <n v="1"/>
    <n v="264.119033"/>
    <n v="0.222855"/>
    <n v="6.3314389999999996"/>
    <n v="0.103794"/>
    <s v="1"/>
    <s v="scale_mpi_epyc_job_13070.out "/>
    <s v="scale_mpi_epyc_epyc001.orfeo.hpc_2023-06-17_22-13-29.csv "/>
    <s v="e2 10000 100 100000 1 62"/>
    <n v="270.70950772727269"/>
    <n v="15.593971525851446"/>
    <n v="239.52156467556981"/>
    <n v="301.89745077897561"/>
    <x v="0"/>
  </r>
  <r>
    <x v="0"/>
    <x v="0"/>
    <n v="100"/>
    <x v="2"/>
    <x v="60"/>
    <n v="1"/>
    <n v="255.53441900000001"/>
    <n v="0.220918"/>
    <n v="6.0866680000000004"/>
    <n v="0.10144400000000001"/>
    <s v="1"/>
    <s v="scale_mpi_epyc_job_13070.out "/>
    <s v="scale_mpi_epyc_epyc001.orfeo.hpc_2023-06-17_22-13-29.csv "/>
    <s v="e2 10000 100 100000 1 61"/>
    <n v="266.71444118181819"/>
    <n v="16.789693869782639"/>
    <n v="233.13505344225291"/>
    <n v="300.29382892138347"/>
    <x v="0"/>
  </r>
  <r>
    <x v="0"/>
    <x v="0"/>
    <n v="100"/>
    <x v="2"/>
    <x v="59"/>
    <n v="1"/>
    <n v="249.506384"/>
    <n v="0.22869200000000001"/>
    <n v="5.7154759999999998"/>
    <n v="9.6872E-2"/>
    <s v="1"/>
    <s v="scale_mpi_epyc_job_13070.out "/>
    <s v="scale_mpi_epyc_epyc001.orfeo.hpc_2023-06-17_22-13-29.csv "/>
    <s v="e2 10000 100 100000 1 60"/>
    <n v="266.05707299999995"/>
    <n v="13.46803861215327"/>
    <n v="239.12099577569342"/>
    <n v="292.99315022430648"/>
    <x v="0"/>
  </r>
  <r>
    <x v="0"/>
    <x v="0"/>
    <n v="100"/>
    <x v="2"/>
    <x v="58"/>
    <n v="1"/>
    <n v="259.99249900000001"/>
    <n v="0.22944000000000001"/>
    <n v="5.6285189999999998"/>
    <n v="9.7043000000000004E-2"/>
    <s v="1"/>
    <s v="scale_mpi_epyc_job_13070.out "/>
    <s v="scale_mpi_epyc_epyc001.orfeo.hpc_2023-06-17_22-13-29.csv "/>
    <s v="e2 10000 100 100000 1 59"/>
    <n v="266.70787872727277"/>
    <n v="12.177151161182106"/>
    <n v="242.35357640490855"/>
    <n v="291.06218104963699"/>
    <x v="0"/>
  </r>
  <r>
    <x v="0"/>
    <x v="0"/>
    <n v="100"/>
    <x v="2"/>
    <x v="57"/>
    <n v="1"/>
    <n v="259.93445700000001"/>
    <n v="0.24828500000000001"/>
    <n v="5.8987740000000004"/>
    <n v="0.103487"/>
    <s v="1"/>
    <s v="scale_mpi_epyc_job_13070.out "/>
    <s v="scale_mpi_epyc_epyc001.orfeo.hpc_2023-06-17_22-13-29.csv "/>
    <s v="e2 10000 100 100000 1 58"/>
    <n v="261.90427600000004"/>
    <n v="17.732311638871298"/>
    <n v="226.43965272225745"/>
    <n v="297.36889927774263"/>
    <x v="0"/>
  </r>
  <r>
    <x v="0"/>
    <x v="0"/>
    <n v="100"/>
    <x v="2"/>
    <x v="56"/>
    <n v="1"/>
    <n v="260.01674400000002"/>
    <n v="0.24146699999999999"/>
    <n v="6.2413990000000004"/>
    <n v="0.111454"/>
    <s v="1"/>
    <s v="scale_mpi_epyc_job_13070.out "/>
    <s v="scale_mpi_epyc_epyc001.orfeo.hpc_2023-06-17_22-13-29.csv "/>
    <s v="e2 10000 100 100000 1 57"/>
    <n v="264.42901463636366"/>
    <n v="16.392927342576183"/>
    <n v="231.64315995121129"/>
    <n v="297.21486932151601"/>
    <x v="0"/>
  </r>
  <r>
    <x v="0"/>
    <x v="0"/>
    <n v="100"/>
    <x v="2"/>
    <x v="55"/>
    <n v="1"/>
    <n v="259.25060500000001"/>
    <n v="0.22311500000000001"/>
    <n v="5.5328889999999999"/>
    <n v="0.10059800000000001"/>
    <s v="1"/>
    <s v="scale_mpi_epyc_job_13070.out "/>
    <s v="scale_mpi_epyc_epyc001.orfeo.hpc_2023-06-17_22-13-29.csv "/>
    <s v="e2 10000 100 100000 1 56"/>
    <n v="262.5329532727273"/>
    <n v="14.232000696684695"/>
    <n v="234.06895187935791"/>
    <n v="290.99695466609671"/>
    <x v="0"/>
  </r>
  <r>
    <x v="0"/>
    <x v="0"/>
    <n v="100"/>
    <x v="2"/>
    <x v="54"/>
    <n v="1"/>
    <n v="245.75102200000001"/>
    <n v="0.27434900000000001"/>
    <n v="5.2403979999999999"/>
    <n v="9.7044000000000005E-2"/>
    <s v="1"/>
    <s v="scale_mpi_epyc_job_13070.out "/>
    <s v="scale_mpi_epyc_epyc001.orfeo.hpc_2023-06-17_22-13-29.csv "/>
    <s v="e2 10000 100 100000 1 55"/>
    <n v="259.70629363636363"/>
    <n v="11.727274962474915"/>
    <n v="236.25174371141378"/>
    <n v="283.16084356131347"/>
    <x v="0"/>
  </r>
  <r>
    <x v="0"/>
    <x v="0"/>
    <n v="100"/>
    <x v="2"/>
    <x v="53"/>
    <n v="1"/>
    <n v="257.52438599999999"/>
    <n v="0.26703900000000003"/>
    <n v="5.4501359999999996"/>
    <n v="0.10283299999999999"/>
    <s v="1"/>
    <s v="scale_mpi_epyc_job_13070.out "/>
    <s v="scale_mpi_epyc_epyc001.orfeo.hpc_2023-06-17_22-13-29.csv "/>
    <s v="e2 10000 100 100000 1 54"/>
    <n v="259.97654699999998"/>
    <n v="16.458383413072017"/>
    <n v="227.05978017385596"/>
    <n v="292.89331382614404"/>
    <x v="0"/>
  </r>
  <r>
    <x v="0"/>
    <x v="0"/>
    <n v="100"/>
    <x v="2"/>
    <x v="52"/>
    <n v="1"/>
    <n v="256.03747600000003"/>
    <n v="0.254859"/>
    <n v="5.2831890000000001"/>
    <n v="0.1016"/>
    <s v="1"/>
    <s v="scale_mpi_epyc_job_13070.out "/>
    <s v="scale_mpi_epyc_epyc001.orfeo.hpc_2023-06-17_22-13-29.csv "/>
    <s v="e2 10000 100 100000 1 53"/>
    <n v="261.83987299999995"/>
    <n v="11.40137113811091"/>
    <n v="239.03713072377815"/>
    <n v="284.64261527622176"/>
    <x v="0"/>
  </r>
  <r>
    <x v="0"/>
    <x v="0"/>
    <n v="100"/>
    <x v="2"/>
    <x v="51"/>
    <n v="1"/>
    <n v="254.956152"/>
    <n v="0.26760400000000001"/>
    <n v="5.0285609999999998"/>
    <n v="9.8599000000000006E-2"/>
    <s v="1"/>
    <s v="scale_mpi_epyc_job_13070.out "/>
    <s v="scale_mpi_epyc_epyc001.orfeo.hpc_2023-06-17_22-13-29.csv "/>
    <s v="e2 10000 100 100000 1 52"/>
    <n v="257.05799754545455"/>
    <n v="9.9125051352846771"/>
    <n v="237.2329872748852"/>
    <n v="276.88300781602391"/>
    <x v="0"/>
  </r>
  <r>
    <x v="0"/>
    <x v="0"/>
    <n v="100"/>
    <x v="2"/>
    <x v="50"/>
    <n v="1"/>
    <n v="254.63620800000001"/>
    <n v="0.28734300000000002"/>
    <n v="7.9582249999999997"/>
    <n v="0.159164"/>
    <s v="1"/>
    <s v="scale_mpi_epyc_job_13070.out "/>
    <s v="scale_mpi_epyc_epyc001.orfeo.hpc_2023-06-17_22-13-29.csv "/>
    <s v="e2 10000 100 100000 1 51"/>
    <n v="259.02110254545454"/>
    <n v="14.304214251483099"/>
    <n v="230.41267404248833"/>
    <n v="287.62953104842074"/>
    <x v="0"/>
  </r>
  <r>
    <x v="0"/>
    <x v="0"/>
    <n v="100"/>
    <x v="2"/>
    <x v="49"/>
    <n v="1"/>
    <n v="253.654447"/>
    <n v="0.23469000000000001"/>
    <n v="4.2143560000000004"/>
    <n v="8.6007E-2"/>
    <s v="1"/>
    <s v="scale_mpi_epyc_job_13070.out "/>
    <s v="scale_mpi_epyc_epyc001.orfeo.hpc_2023-06-17_22-13-29.csv "/>
    <s v="e2 10000 100 100000 1 50"/>
    <n v="258.1940320909091"/>
    <n v="13.958808412903041"/>
    <n v="230.27641526510303"/>
    <n v="286.11164891671518"/>
    <x v="0"/>
  </r>
  <r>
    <x v="0"/>
    <x v="0"/>
    <n v="100"/>
    <x v="2"/>
    <x v="48"/>
    <n v="1"/>
    <n v="255.970203"/>
    <n v="0.23528399999999999"/>
    <n v="4.6102350000000003"/>
    <n v="9.6046999999999993E-2"/>
    <s v="1"/>
    <s v="scale_mpi_epyc_job_13070.out "/>
    <s v="scale_mpi_epyc_epyc001.orfeo.hpc_2023-06-17_22-13-29.csv "/>
    <s v="e2 10000 100 100000 1 49"/>
    <n v="254.74473200000003"/>
    <n v="12.77783312795694"/>
    <n v="229.18906574408615"/>
    <n v="280.30039825591393"/>
    <x v="0"/>
  </r>
  <r>
    <x v="0"/>
    <x v="0"/>
    <n v="100"/>
    <x v="2"/>
    <x v="47"/>
    <n v="1"/>
    <n v="252.33391499999999"/>
    <n v="0.24784600000000001"/>
    <n v="5.4438560000000003"/>
    <n v="0.115827"/>
    <s v="1"/>
    <s v="scale_mpi_epyc_job_13070.out "/>
    <s v="scale_mpi_epyc_epyc001.orfeo.hpc_2023-06-17_22-13-29.csv "/>
    <s v="e2 10000 100 100000 1 48"/>
    <n v="254.21799445454545"/>
    <n v="14.73081011335664"/>
    <n v="224.75637422783217"/>
    <n v="283.67961468125873"/>
    <x v="0"/>
  </r>
  <r>
    <x v="0"/>
    <x v="0"/>
    <n v="100"/>
    <x v="2"/>
    <x v="46"/>
    <n v="1"/>
    <n v="252.88448700000001"/>
    <n v="0.197321"/>
    <n v="4.0463209999999998"/>
    <n v="8.7963E-2"/>
    <s v="1"/>
    <s v="scale_mpi_epyc_job_13070.out "/>
    <s v="scale_mpi_epyc_epyc001.orfeo.hpc_2023-06-17_22-13-29.csv "/>
    <s v="e2 10000 100 100000 1 47"/>
    <n v="252.92605636363641"/>
    <n v="14.732667882507682"/>
    <n v="223.46072059862104"/>
    <n v="282.39139212865177"/>
    <x v="0"/>
  </r>
  <r>
    <x v="0"/>
    <x v="0"/>
    <n v="100"/>
    <x v="2"/>
    <x v="45"/>
    <n v="1"/>
    <n v="251.61685800000001"/>
    <n v="0.21710399999999999"/>
    <n v="4.2189290000000002"/>
    <n v="9.3754000000000004E-2"/>
    <s v="1"/>
    <s v="scale_mpi_epyc_job_13070.out "/>
    <s v="scale_mpi_epyc_epyc001.orfeo.hpc_2023-06-17_22-13-29.csv "/>
    <s v="e2 10000 100 100000 1 46"/>
    <n v="251.00351827272723"/>
    <n v="12.170784861962527"/>
    <n v="226.66194854880217"/>
    <n v="275.3450879966523"/>
    <x v="0"/>
  </r>
  <r>
    <x v="0"/>
    <x v="0"/>
    <n v="100"/>
    <x v="2"/>
    <x v="44"/>
    <n v="1"/>
    <n v="251.60198500000001"/>
    <n v="0.20582500000000001"/>
    <n v="3.7524120000000001"/>
    <n v="8.5281999999999997E-2"/>
    <s v="1"/>
    <s v="scale_mpi_epyc_job_13070.out "/>
    <s v="scale_mpi_epyc_epyc001.orfeo.hpc_2023-06-17_22-13-29.csv "/>
    <s v="e2 10000 100 100000 1 45"/>
    <n v="249.26928381818186"/>
    <n v="12.25470786093611"/>
    <n v="224.75986809630965"/>
    <n v="273.77869954005411"/>
    <x v="0"/>
  </r>
  <r>
    <x v="0"/>
    <x v="0"/>
    <n v="100"/>
    <x v="2"/>
    <x v="43"/>
    <n v="1"/>
    <n v="251.25733600000001"/>
    <n v="0.226355"/>
    <n v="4.8002159999999998"/>
    <n v="0.111633"/>
    <s v="1"/>
    <s v="scale_mpi_epyc_job_13070.out "/>
    <s v="scale_mpi_epyc_epyc001.orfeo.hpc_2023-06-17_22-13-29.csv "/>
    <s v="e2 10000 100 100000 1 44"/>
    <n v="247.74258081818186"/>
    <n v="13.700936040332358"/>
    <n v="220.34070873751716"/>
    <n v="275.14445289884657"/>
    <x v="0"/>
  </r>
  <r>
    <x v="0"/>
    <x v="0"/>
    <n v="100"/>
    <x v="2"/>
    <x v="42"/>
    <n v="1"/>
    <n v="249.45682600000001"/>
    <n v="0.20569599999999999"/>
    <n v="3.7509700000000001"/>
    <n v="8.9308999999999999E-2"/>
    <s v="1"/>
    <s v="scale_mpi_epyc_job_13070.out "/>
    <s v="scale_mpi_epyc_epyc001.orfeo.hpc_2023-06-17_22-13-29.csv "/>
    <s v="e2 10000 100 100000 1 43"/>
    <n v="247.3011645454545"/>
    <n v="10.043904364248327"/>
    <n v="227.21335581695786"/>
    <n v="267.38897327395114"/>
    <x v="0"/>
  </r>
  <r>
    <x v="0"/>
    <x v="0"/>
    <n v="100"/>
    <x v="2"/>
    <x v="41"/>
    <n v="1"/>
    <n v="248.952077"/>
    <n v="0.2089"/>
    <n v="3.6347809999999998"/>
    <n v="8.8652999999999996E-2"/>
    <s v="1"/>
    <s v="scale_mpi_epyc_job_13070.out "/>
    <s v="scale_mpi_epyc_epyc001.orfeo.hpc_2023-06-17_22-13-29.csv "/>
    <s v="e2 10000 100 100000 1 42"/>
    <n v="245.83629254545451"/>
    <n v="13.470111351238737"/>
    <n v="218.89606984297703"/>
    <n v="272.77651524793197"/>
    <x v="0"/>
  </r>
  <r>
    <x v="0"/>
    <x v="0"/>
    <n v="100"/>
    <x v="2"/>
    <x v="40"/>
    <n v="1"/>
    <n v="236.927514"/>
    <n v="0.21624199999999999"/>
    <n v="3.4831539999999999"/>
    <n v="8.7079000000000004E-2"/>
    <s v="1"/>
    <s v="scale_mpi_epyc_job_13070.out "/>
    <s v="scale_mpi_epyc_epyc001.orfeo.hpc_2023-06-17_22-13-29.csv "/>
    <s v="e2 10000 100 100000 1 41"/>
    <n v="243.58805563636361"/>
    <n v="13.10794784598248"/>
    <n v="217.37215994439865"/>
    <n v="269.80395132832859"/>
    <x v="0"/>
  </r>
  <r>
    <x v="0"/>
    <x v="0"/>
    <n v="100"/>
    <x v="2"/>
    <x v="39"/>
    <n v="1"/>
    <n v="247.045255"/>
    <n v="0.217054"/>
    <n v="3.6982949999999999"/>
    <n v="9.4827999999999996E-2"/>
    <s v="1"/>
    <s v="scale_mpi_epyc_job_13070.out "/>
    <s v="scale_mpi_epyc_epyc001.orfeo.hpc_2023-06-17_22-13-29.csv "/>
    <s v="e2 10000 100 100000 1 40"/>
    <n v="240.0304137777778"/>
    <n v="3.8355439672196003"/>
    <n v="232.35932584333858"/>
    <n v="247.70150171221701"/>
    <x v="0"/>
  </r>
  <r>
    <x v="0"/>
    <x v="0"/>
    <n v="100"/>
    <x v="2"/>
    <x v="38"/>
    <n v="1"/>
    <n v="244.85339999999999"/>
    <n v="0.22855900000000001"/>
    <n v="4.1744279999999998"/>
    <n v="0.10985300000000001"/>
    <s v="1"/>
    <s v="scale_mpi_epyc_job_13070.out "/>
    <s v="scale_mpi_epyc_epyc001.orfeo.hpc_2023-06-17_22-13-29.csv "/>
    <s v="e2 10000 100 100000 1 39"/>
    <n v="240.08820477777783"/>
    <n v="2.3396997233207482"/>
    <n v="235.40880533113634"/>
    <n v="244.76760422441933"/>
    <x v="1"/>
  </r>
  <r>
    <x v="0"/>
    <x v="0"/>
    <n v="100"/>
    <x v="2"/>
    <x v="37"/>
    <n v="1"/>
    <n v="243.04003599999999"/>
    <n v="0.232151"/>
    <n v="4.1098819999999998"/>
    <n v="0.111078"/>
    <s v="1"/>
    <s v="scale_mpi_epyc_job_13070.out "/>
    <s v="scale_mpi_epyc_epyc001.orfeo.hpc_2023-06-17_22-13-29.csv "/>
    <s v="e2 10000 100 100000 1 38"/>
    <n v="237.50167460000003"/>
    <n v="4.8993057032823728"/>
    <n v="227.7030631934353"/>
    <n v="247.30028600656476"/>
    <x v="0"/>
  </r>
  <r>
    <x v="0"/>
    <x v="0"/>
    <n v="100"/>
    <x v="0"/>
    <x v="59"/>
    <n v="1"/>
    <n v="269.487416"/>
    <n v="16.992963"/>
    <n v="129.601133"/>
    <n v="2.1966290000000002"/>
    <s v="1"/>
    <s v="scale_mpi_epyc_job_12339.out "/>
    <s v="scale_mpi_epyc_epyc001.orfeo.hpc_2023-06-14_13-10-28.csv "/>
    <s v="e2 10000 100 1 1 60"/>
    <n v="314.40824500000002"/>
    <n v="78.027598300864057"/>
    <n v="158.35304839827191"/>
    <n v="470.46344160172816"/>
    <x v="0"/>
  </r>
  <r>
    <x v="0"/>
    <x v="0"/>
    <n v="100"/>
    <x v="0"/>
    <x v="60"/>
    <n v="1"/>
    <n v="294.34204"/>
    <n v="16.255817"/>
    <n v="66.588286999999994"/>
    <n v="1.1098049999999999"/>
    <s v="8"/>
    <s v="scale_mpi_epyc_job_12210.out "/>
    <s v="scale_mpi_epyc_epyc008_2023-06-13_11-59-28.csv "/>
    <s v="e2 10000 100 1 1 61"/>
    <n v="284.32217150000002"/>
    <n v="6.5142605724614393"/>
    <n v="271.29365035507715"/>
    <n v="297.3506926449229"/>
    <x v="0"/>
  </r>
  <r>
    <x v="0"/>
    <x v="0"/>
    <n v="100"/>
    <x v="0"/>
    <x v="60"/>
    <n v="1"/>
    <n v="289.43658199999999"/>
    <n v="27.100901"/>
    <n v="128.816532"/>
    <n v="2.1469420000000001"/>
    <s v="2"/>
    <s v="scale_mpi_epyc_job_12289.out "/>
    <s v="scale_mpi_epyc_epyc002_2023-06-14_00-32-55.csv "/>
    <s v="e2 10000 100 1 1 61"/>
    <n v="284.32217150000002"/>
    <n v="6.5142605724614393"/>
    <n v="271.29365035507715"/>
    <n v="297.3506926449229"/>
    <x v="0"/>
  </r>
  <r>
    <x v="0"/>
    <x v="0"/>
    <n v="100"/>
    <x v="0"/>
    <x v="60"/>
    <n v="1"/>
    <n v="287.57903099999999"/>
    <n v="24.005607999999999"/>
    <n v="101.524288"/>
    <n v="1.6920710000000001"/>
    <s v="1"/>
    <s v="scale_mpi_epyc_job_12285.out "/>
    <s v="scale_mpi_epyc_epyc001.orfeo.hpc_2023-06-13_23-11-14.csv "/>
    <s v="e2 10000 100 1 1 61"/>
    <n v="284.32217150000002"/>
    <n v="6.5142605724614393"/>
    <n v="271.29365035507715"/>
    <n v="297.3506926449229"/>
    <x v="0"/>
  </r>
  <r>
    <x v="0"/>
    <x v="0"/>
    <n v="100"/>
    <x v="0"/>
    <x v="60"/>
    <n v="1"/>
    <n v="279.69743999999997"/>
    <n v="14.642396"/>
    <n v="59.878349"/>
    <n v="0.99797199999999997"/>
    <s v="2"/>
    <s v="scale_mpi_epyc_job_13071.out "/>
    <s v="scale_mpi_epyc_epyc002_2023-06-17_22-13-38.csv "/>
    <s v="e2 10000 100 1 1 61"/>
    <n v="284.32217150000002"/>
    <n v="6.5142605724614393"/>
    <n v="271.29365035507715"/>
    <n v="297.3506926449229"/>
    <x v="0"/>
  </r>
  <r>
    <x v="0"/>
    <x v="0"/>
    <n v="100"/>
    <x v="0"/>
    <x v="60"/>
    <n v="1"/>
    <n v="278.24715400000002"/>
    <n v="14.462308"/>
    <n v="65.112542000000005"/>
    <n v="1.0852090000000001"/>
    <s v="1"/>
    <s v="scale_mpi_epyc_job_12339.out "/>
    <s v="scale_mpi_epyc_epyc001.orfeo.hpc_2023-06-14_13-10-28.csv "/>
    <s v="e2 10000 100 1 1 61"/>
    <n v="284.32217150000002"/>
    <n v="6.5142605724614393"/>
    <n v="271.29365035507715"/>
    <n v="297.3506926449229"/>
    <x v="0"/>
  </r>
  <r>
    <x v="0"/>
    <x v="0"/>
    <n v="100"/>
    <x v="0"/>
    <x v="60"/>
    <n v="1"/>
    <n v="276.63078200000001"/>
    <n v="15.067951000000001"/>
    <n v="60.672232000000001"/>
    <n v="1.011204"/>
    <s v="5"/>
    <s v="scale_mpi_epyc_job_12265.out "/>
    <s v="scale_mpi_epyc_epyc005_2023-06-13_18-19-06.csv "/>
    <s v="e2 10000 100 1 1 61"/>
    <n v="284.32217150000002"/>
    <n v="6.5142605724614393"/>
    <n v="271.29365035507715"/>
    <n v="297.3506926449229"/>
    <x v="0"/>
  </r>
  <r>
    <x v="0"/>
    <x v="0"/>
    <n v="100"/>
    <x v="0"/>
    <x v="61"/>
    <n v="1"/>
    <n v="293.72471000000002"/>
    <n v="21.909127000000002"/>
    <n v="82.138756000000001"/>
    <n v="1.3465370000000001"/>
    <s v="2"/>
    <s v="scale_mpi_epyc_job_12289.out "/>
    <s v="scale_mpi_epyc_epyc002_2023-06-14_00-32-55.csv "/>
    <s v="e2 10000 100 1 1 62"/>
    <n v="280.63760699999995"/>
    <n v="9.7129995135658316"/>
    <n v="261.21160797286831"/>
    <n v="300.06360602713158"/>
    <x v="0"/>
  </r>
  <r>
    <x v="0"/>
    <x v="0"/>
    <n v="100"/>
    <x v="0"/>
    <x v="61"/>
    <n v="1"/>
    <n v="291.00899299999998"/>
    <n v="26.363738999999999"/>
    <n v="136.534458"/>
    <n v="2.23827"/>
    <s v="1"/>
    <s v="scale_mpi_epyc_job_12285.out "/>
    <s v="scale_mpi_epyc_epyc001.orfeo.hpc_2023-06-13_23-11-14.csv "/>
    <s v="e2 10000 100 1 1 62"/>
    <n v="280.63760699999995"/>
    <n v="9.7129995135658316"/>
    <n v="261.21160797286831"/>
    <n v="300.06360602713158"/>
    <x v="0"/>
  </r>
  <r>
    <x v="0"/>
    <x v="0"/>
    <n v="100"/>
    <x v="0"/>
    <x v="61"/>
    <n v="1"/>
    <n v="282.82996500000002"/>
    <n v="15.747322"/>
    <n v="71.712215999999998"/>
    <n v="1.17561"/>
    <s v="8"/>
    <s v="scale_mpi_epyc_job_12210.out "/>
    <s v="scale_mpi_epyc_epyc008_2023-06-13_11-59-28.csv "/>
    <s v="e2 10000 100 1 1 62"/>
    <n v="280.63760699999995"/>
    <n v="9.7129995135658316"/>
    <n v="261.21160797286831"/>
    <n v="300.06360602713158"/>
    <x v="0"/>
  </r>
  <r>
    <x v="0"/>
    <x v="0"/>
    <n v="100"/>
    <x v="0"/>
    <x v="61"/>
    <n v="1"/>
    <n v="278.57246700000002"/>
    <n v="14.487804000000001"/>
    <n v="67.191254999999998"/>
    <n v="1.101496"/>
    <s v="2"/>
    <s v="scale_mpi_epyc_job_13071.out "/>
    <s v="scale_mpi_epyc_epyc002_2023-06-17_22-13-38.csv "/>
    <s v="e2 10000 100 1 1 62"/>
    <n v="280.63760699999995"/>
    <n v="9.7129995135658316"/>
    <n v="261.21160797286831"/>
    <n v="300.06360602713158"/>
    <x v="0"/>
  </r>
  <r>
    <x v="0"/>
    <x v="0"/>
    <n v="100"/>
    <x v="0"/>
    <x v="61"/>
    <n v="1"/>
    <n v="268.87807500000002"/>
    <n v="16.041606999999999"/>
    <n v="130.75187600000001"/>
    <n v="2.1434730000000002"/>
    <s v="5"/>
    <s v="scale_mpi_epyc_job_12265.out "/>
    <s v="scale_mpi_epyc_epyc005_2023-06-13_18-19-06.csv "/>
    <s v="e2 10000 100 1 1 62"/>
    <n v="280.63760699999995"/>
    <n v="9.7129995135658316"/>
    <n v="261.21160797286831"/>
    <n v="300.06360602713158"/>
    <x v="0"/>
  </r>
  <r>
    <x v="0"/>
    <x v="0"/>
    <n v="100"/>
    <x v="0"/>
    <x v="61"/>
    <n v="1"/>
    <n v="268.81143200000002"/>
    <n v="14.263627"/>
    <n v="84.735724000000005"/>
    <n v="1.3891100000000001"/>
    <s v="1"/>
    <s v="scale_mpi_epyc_job_12339.out "/>
    <s v="scale_mpi_epyc_epyc001.orfeo.hpc_2023-06-14_13-10-28.csv "/>
    <s v="e2 10000 100 1 1 62"/>
    <n v="280.63760699999995"/>
    <n v="9.7129995135658316"/>
    <n v="261.21160797286831"/>
    <n v="300.06360602713158"/>
    <x v="0"/>
  </r>
  <r>
    <x v="0"/>
    <x v="0"/>
    <n v="100"/>
    <x v="0"/>
    <x v="62"/>
    <n v="1"/>
    <n v="434.97038099999997"/>
    <n v="166.70263199999999"/>
    <n v="70.645235"/>
    <n v="1.1394390000000001"/>
    <s v="8"/>
    <s v="scale_mpi_epyc_job_12210.out "/>
    <s v="scale_mpi_epyc_epyc008_2023-06-13_11-59-28.csv "/>
    <s v="e2 10000 100 1 1 63"/>
    <n v="312.17947150000003"/>
    <n v="56.794583762993092"/>
    <n v="198.59030397401386"/>
    <n v="425.7686390259862"/>
    <x v="1"/>
  </r>
  <r>
    <x v="0"/>
    <x v="0"/>
    <n v="100"/>
    <x v="0"/>
    <x v="62"/>
    <n v="1"/>
    <n v="319.33645999999999"/>
    <n v="52.743839000000001"/>
    <n v="116.840795"/>
    <n v="1.8845289999999999"/>
    <s v="2"/>
    <s v="scale_mpi_epyc_job_12289.out "/>
    <s v="scale_mpi_epyc_epyc002_2023-06-14_00-32-55.csv "/>
    <s v="e2 10000 100 1 1 63"/>
    <n v="312.17947150000003"/>
    <n v="56.794583762993092"/>
    <n v="198.59030397401386"/>
    <n v="425.7686390259862"/>
    <x v="1"/>
  </r>
  <r>
    <x v="0"/>
    <x v="0"/>
    <n v="100"/>
    <x v="0"/>
    <x v="62"/>
    <n v="1"/>
    <n v="281.09025400000002"/>
    <n v="15.002713"/>
    <n v="62.743138000000002"/>
    <n v="1.0119860000000001"/>
    <s v="1"/>
    <s v="scale_mpi_epyc_job_12339.out "/>
    <s v="scale_mpi_epyc_epyc001.orfeo.hpc_2023-06-14_13-10-28.csv "/>
    <s v="e2 10000 100 1 1 63"/>
    <n v="312.17947150000003"/>
    <n v="56.794583762993092"/>
    <n v="198.59030397401386"/>
    <n v="425.7686390259862"/>
    <x v="0"/>
  </r>
  <r>
    <x v="0"/>
    <x v="0"/>
    <n v="100"/>
    <x v="0"/>
    <x v="62"/>
    <n v="1"/>
    <n v="279.65870899999999"/>
    <n v="14.716328000000001"/>
    <n v="61.607294000000003"/>
    <n v="0.99366600000000005"/>
    <s v="2"/>
    <s v="scale_mpi_epyc_job_13071.out "/>
    <s v="scale_mpi_epyc_epyc002_2023-06-17_22-13-38.csv "/>
    <s v="e2 10000 100 1 1 63"/>
    <n v="312.17947150000003"/>
    <n v="56.794583762993092"/>
    <n v="198.59030397401386"/>
    <n v="425.7686390259862"/>
    <x v="0"/>
  </r>
  <r>
    <x v="0"/>
    <x v="0"/>
    <n v="100"/>
    <x v="0"/>
    <x v="62"/>
    <n v="1"/>
    <n v="279.46844700000003"/>
    <n v="15.437543"/>
    <n v="74.313728999999995"/>
    <n v="1.198609"/>
    <s v="5"/>
    <s v="scale_mpi_epyc_job_12265.out "/>
    <s v="scale_mpi_epyc_epyc005_2023-06-13_18-19-06.csv "/>
    <s v="e2 10000 100 1 1 63"/>
    <n v="312.17947150000003"/>
    <n v="56.794583762993092"/>
    <n v="198.59030397401386"/>
    <n v="425.7686390259862"/>
    <x v="0"/>
  </r>
  <r>
    <x v="0"/>
    <x v="0"/>
    <n v="100"/>
    <x v="0"/>
    <x v="62"/>
    <n v="1"/>
    <n v="278.55257799999998"/>
    <n v="25.821158"/>
    <n v="111.85686699999999"/>
    <n v="1.8041430000000001"/>
    <s v="1"/>
    <s v="scale_mpi_epyc_job_12285.out "/>
    <s v="scale_mpi_epyc_epyc001.orfeo.hpc_2023-06-13_23-11-14.csv "/>
    <s v="e2 10000 100 1 1 63"/>
    <n v="312.17947150000003"/>
    <n v="56.794583762993092"/>
    <n v="198.59030397401386"/>
    <n v="425.7686390259862"/>
    <x v="0"/>
  </r>
  <r>
    <x v="0"/>
    <x v="0"/>
    <n v="100"/>
    <x v="0"/>
    <x v="63"/>
    <n v="1"/>
    <n v="429.63506000000001"/>
    <n v="164.95820699999999"/>
    <n v="61.656837000000003"/>
    <n v="0.97867999999999999"/>
    <s v="5"/>
    <s v="scale_mpi_epyc_job_12265.out "/>
    <s v="scale_mpi_epyc_epyc005_2023-06-13_18-19-06.csv "/>
    <s v="e2 10000 100 1 1 64"/>
    <n v="338.75655999999998"/>
    <n v="60.680112293646253"/>
    <n v="217.39633541270746"/>
    <n v="460.1167845872925"/>
    <x v="1"/>
  </r>
  <r>
    <x v="0"/>
    <x v="0"/>
    <n v="100"/>
    <x v="0"/>
    <x v="63"/>
    <n v="1"/>
    <n v="416.88768299999998"/>
    <n v="148.75625700000001"/>
    <n v="85.476742999999999"/>
    <n v="1.3567739999999999"/>
    <s v="8"/>
    <s v="scale_mpi_epyc_job_12210.out "/>
    <s v="scale_mpi_epyc_epyc008_2023-06-13_11-59-28.csv "/>
    <s v="e2 10000 100 1 1 64"/>
    <n v="338.75655999999998"/>
    <n v="60.680112293646253"/>
    <n v="217.39633541270746"/>
    <n v="460.1167845872925"/>
    <x v="1"/>
  </r>
  <r>
    <x v="0"/>
    <x v="0"/>
    <n v="100"/>
    <x v="0"/>
    <x v="63"/>
    <n v="1"/>
    <n v="308.13891899999999"/>
    <n v="45.757308999999999"/>
    <n v="79.466731999999993"/>
    <n v="1.261377"/>
    <s v="2"/>
    <s v="scale_mpi_epyc_job_13071.out "/>
    <s v="scale_mpi_epyc_epyc002_2023-06-17_22-13-38.csv "/>
    <s v="e2 10000 100 1 1 64"/>
    <n v="338.75655999999998"/>
    <n v="60.680112293646253"/>
    <n v="217.39633541270746"/>
    <n v="460.1167845872925"/>
    <x v="1"/>
  </r>
  <r>
    <x v="0"/>
    <x v="0"/>
    <n v="100"/>
    <x v="0"/>
    <x v="63"/>
    <n v="1"/>
    <n v="307.88251500000001"/>
    <n v="41.758704999999999"/>
    <n v="140.73773199999999"/>
    <n v="2.2339319999999998"/>
    <s v="1"/>
    <s v="scale_mpi_epyc_job_12285.out "/>
    <s v="scale_mpi_epyc_epyc001.orfeo.hpc_2023-06-13_23-11-14.csv "/>
    <s v="e2 10000 100 1 1 64"/>
    <n v="338.75655999999998"/>
    <n v="60.680112293646253"/>
    <n v="217.39633541270746"/>
    <n v="460.1167845872925"/>
    <x v="1"/>
  </r>
  <r>
    <x v="0"/>
    <x v="0"/>
    <n v="100"/>
    <x v="0"/>
    <x v="63"/>
    <n v="1"/>
    <n v="290.400463"/>
    <n v="24.425153999999999"/>
    <n v="76.929188999999994"/>
    <n v="1.221098"/>
    <s v="2"/>
    <s v="scale_mpi_epyc_job_12289.out "/>
    <s v="scale_mpi_epyc_epyc002_2023-06-14_00-32-55.csv "/>
    <s v="e2 10000 100 1 1 64"/>
    <n v="338.75655999999998"/>
    <n v="60.680112293646253"/>
    <n v="217.39633541270746"/>
    <n v="460.1167845872925"/>
    <x v="0"/>
  </r>
  <r>
    <x v="0"/>
    <x v="0"/>
    <n v="100"/>
    <x v="0"/>
    <x v="63"/>
    <n v="1"/>
    <n v="279.59472"/>
    <n v="14.792749000000001"/>
    <n v="70.924526999999998"/>
    <n v="1.125786"/>
    <s v="1"/>
    <s v="scale_mpi_epyc_job_12339.out "/>
    <s v="scale_mpi_epyc_epyc001.orfeo.hpc_2023-06-14_13-10-28.csv "/>
    <s v="e2 10000 100 1 1 64"/>
    <n v="338.75655999999998"/>
    <n v="60.680112293646253"/>
    <n v="217.39633541270746"/>
    <n v="460.1167845872925"/>
    <x v="0"/>
  </r>
  <r>
    <x v="1"/>
    <x v="0"/>
    <n v="100"/>
    <x v="2"/>
    <x v="63"/>
    <n v="1"/>
    <n v="263.40490299999999"/>
    <n v="0.22048000000000001"/>
    <n v="6.769101"/>
    <n v="0.107446"/>
    <s v="4"/>
    <s v="scale_mpi_epyc_job_13072.out "/>
    <s v="scale_mpi_epyc_epyc004_2023-06-17_22-14-20.csv "/>
    <s v="e0 10000 100 100000 1 64"/>
    <n v="253.05102289999999"/>
    <n v="9.7952243049356973"/>
    <n v="233.46057429012859"/>
    <n v="272.64147150987139"/>
    <x v="0"/>
  </r>
  <r>
    <x v="1"/>
    <x v="0"/>
    <n v="100"/>
    <x v="2"/>
    <x v="62"/>
    <n v="1"/>
    <n v="284.01241399999998"/>
    <n v="0.22126100000000001"/>
    <n v="6.6847830000000004"/>
    <n v="0.107819"/>
    <s v="4"/>
    <s v="scale_mpi_epyc_job_13072.out "/>
    <s v="scale_mpi_epyc_epyc004_2023-06-17_22-14-20.csv "/>
    <s v="e0 10000 100 100000 1 63"/>
    <n v="265.38977929999999"/>
    <n v="19.73171319234147"/>
    <n v="225.92635291531704"/>
    <n v="304.85320568468291"/>
    <x v="0"/>
  </r>
  <r>
    <x v="1"/>
    <x v="0"/>
    <n v="100"/>
    <x v="2"/>
    <x v="61"/>
    <n v="1"/>
    <n v="282.55080700000002"/>
    <n v="0.24873799999999999"/>
    <n v="7.1063239999999999"/>
    <n v="0.116497"/>
    <s v="4"/>
    <s v="scale_mpi_epyc_job_13072.out "/>
    <s v="scale_mpi_epyc_epyc004_2023-06-17_22-14-20.csv "/>
    <s v="e0 10000 100 100000 1 62"/>
    <n v="264.67691870000004"/>
    <n v="19.856676686660279"/>
    <n v="224.96356532667949"/>
    <n v="304.3902720733206"/>
    <x v="0"/>
  </r>
  <r>
    <x v="1"/>
    <x v="0"/>
    <n v="100"/>
    <x v="2"/>
    <x v="60"/>
    <n v="1"/>
    <n v="282.106829"/>
    <n v="0.2442"/>
    <n v="7.2400200000000003"/>
    <n v="0.120667"/>
    <s v="4"/>
    <s v="scale_mpi_epyc_job_13072.out "/>
    <s v="scale_mpi_epyc_epyc004_2023-06-17_22-14-20.csv "/>
    <s v="e0 10000 100 100000 1 61"/>
    <n v="263.97109419999998"/>
    <n v="19.280478254358826"/>
    <n v="225.41013769128233"/>
    <n v="302.53205070871763"/>
    <x v="0"/>
  </r>
  <r>
    <x v="1"/>
    <x v="0"/>
    <n v="100"/>
    <x v="2"/>
    <x v="59"/>
    <n v="1"/>
    <n v="280.55786699999999"/>
    <n v="0.24348"/>
    <n v="6.6493390000000003"/>
    <n v="0.112701"/>
    <s v="4"/>
    <s v="scale_mpi_epyc_job_13072.out "/>
    <s v="scale_mpi_epyc_epyc004_2023-06-17_22-14-20.csv "/>
    <s v="e0 10000 100 100000 1 60"/>
    <n v="262.05013719999999"/>
    <n v="19.957676947500214"/>
    <n v="222.13478330499956"/>
    <n v="301.9654910950004"/>
    <x v="0"/>
  </r>
  <r>
    <x v="1"/>
    <x v="0"/>
    <n v="100"/>
    <x v="2"/>
    <x v="58"/>
    <n v="1"/>
    <n v="279.23765900000001"/>
    <n v="0.23041700000000001"/>
    <n v="6.2413210000000001"/>
    <n v="0.107609"/>
    <s v="4"/>
    <s v="scale_mpi_epyc_job_13072.out "/>
    <s v="scale_mpi_epyc_epyc004_2023-06-17_22-14-20.csv "/>
    <s v="e0 10000 100 100000 1 59"/>
    <n v="260.51890320000001"/>
    <n v="20.012789534571198"/>
    <n v="220.49332413085762"/>
    <n v="300.54448226914241"/>
    <x v="0"/>
  </r>
  <r>
    <x v="1"/>
    <x v="0"/>
    <n v="100"/>
    <x v="2"/>
    <x v="57"/>
    <n v="1"/>
    <n v="277.58212200000003"/>
    <n v="0.231742"/>
    <n v="5.9730970000000001"/>
    <n v="0.104791"/>
    <s v="4"/>
    <s v="scale_mpi_epyc_job_13072.out "/>
    <s v="scale_mpi_epyc_epyc004_2023-06-17_22-14-20.csv "/>
    <s v="e0 10000 100 100000 1 58"/>
    <n v="259.11065680000002"/>
    <n v="19.866769414154188"/>
    <n v="219.37711797169163"/>
    <n v="298.8441956283084"/>
    <x v="0"/>
  </r>
  <r>
    <x v="1"/>
    <x v="0"/>
    <n v="100"/>
    <x v="2"/>
    <x v="56"/>
    <n v="1"/>
    <n v="279.75038699999999"/>
    <n v="0.255166"/>
    <n v="7.5775259999999998"/>
    <n v="0.13531299999999999"/>
    <s v="4"/>
    <s v="scale_mpi_epyc_job_13072.out "/>
    <s v="scale_mpi_epyc_epyc004_2023-06-17_22-14-20.csv "/>
    <s v="e0 10000 100 100000 1 57"/>
    <n v="260.40353390000001"/>
    <n v="19.897484520914109"/>
    <n v="220.6085648581718"/>
    <n v="300.19850294182822"/>
    <x v="0"/>
  </r>
  <r>
    <x v="1"/>
    <x v="0"/>
    <n v="100"/>
    <x v="2"/>
    <x v="55"/>
    <n v="1"/>
    <n v="278.68028399999997"/>
    <n v="0.25711499999999998"/>
    <n v="6.6959049999999998"/>
    <n v="0.121744"/>
    <s v="4"/>
    <s v="scale_mpi_epyc_job_13072.out "/>
    <s v="scale_mpi_epyc_epyc004_2023-06-17_22-14-20.csv "/>
    <s v="e0 10000 100 100000 1 56"/>
    <n v="259.06839350000001"/>
    <n v="19.557995922565869"/>
    <n v="219.95240165486828"/>
    <n v="298.18438534513177"/>
    <x v="0"/>
  </r>
  <r>
    <x v="1"/>
    <x v="0"/>
    <n v="100"/>
    <x v="2"/>
    <x v="54"/>
    <n v="1"/>
    <n v="276.93965300000002"/>
    <n v="0.23936099999999999"/>
    <n v="6.0819840000000003"/>
    <n v="0.11262900000000001"/>
    <s v="4"/>
    <s v="scale_mpi_epyc_job_13072.out "/>
    <s v="scale_mpi_epyc_epyc004_2023-06-17_22-14-20.csv "/>
    <s v="e0 10000 100 100000 1 55"/>
    <n v="257.90727150000004"/>
    <n v="19.309905820809597"/>
    <n v="219.28745985838083"/>
    <n v="296.52708314161924"/>
    <x v="0"/>
  </r>
  <r>
    <x v="1"/>
    <x v="0"/>
    <n v="100"/>
    <x v="2"/>
    <x v="53"/>
    <n v="1"/>
    <n v="275.66904399999999"/>
    <n v="0.26882899999999998"/>
    <n v="5.5442739999999997"/>
    <n v="0.10460899999999999"/>
    <s v="4"/>
    <s v="scale_mpi_epyc_job_13072.out "/>
    <s v="scale_mpi_epyc_epyc004_2023-06-17_22-14-20.csv "/>
    <s v="e0 10000 100 100000 1 54"/>
    <n v="256.64305450000001"/>
    <n v="18.993108843559558"/>
    <n v="218.6568368128809"/>
    <n v="294.62927218711911"/>
    <x v="0"/>
  </r>
  <r>
    <x v="1"/>
    <x v="0"/>
    <n v="100"/>
    <x v="2"/>
    <x v="52"/>
    <n v="1"/>
    <n v="274.60332499999998"/>
    <n v="0.31289499999999998"/>
    <n v="10.087909"/>
    <n v="0.193998"/>
    <s v="4"/>
    <s v="scale_mpi_epyc_job_13072.out "/>
    <s v="scale_mpi_epyc_epyc004_2023-06-17_22-14-20.csv "/>
    <s v="e0 10000 100 100000 1 53"/>
    <n v="255.25081369999998"/>
    <n v="18.86496107733662"/>
    <n v="217.52089154532675"/>
    <n v="292.98073585467324"/>
    <x v="0"/>
  </r>
  <r>
    <x v="1"/>
    <x v="0"/>
    <n v="100"/>
    <x v="2"/>
    <x v="51"/>
    <n v="1"/>
    <n v="272.97210899999999"/>
    <n v="0.22120699999999999"/>
    <n v="5.1252139999999997"/>
    <n v="0.100494"/>
    <s v="4"/>
    <s v="scale_mpi_epyc_job_13072.out "/>
    <s v="scale_mpi_epyc_epyc004_2023-06-17_22-14-20.csv "/>
    <s v="e0 10000 100 100000 1 52"/>
    <n v="253.87016269999998"/>
    <n v="18.76344565526151"/>
    <n v="216.34327138947697"/>
    <n v="291.39705401052299"/>
    <x v="0"/>
  </r>
  <r>
    <x v="1"/>
    <x v="0"/>
    <n v="100"/>
    <x v="2"/>
    <x v="50"/>
    <n v="1"/>
    <n v="272.21211399999999"/>
    <n v="0.24781800000000001"/>
    <n v="5.9655760000000004"/>
    <n v="0.119312"/>
    <s v="4"/>
    <s v="scale_mpi_epyc_job_13072.out "/>
    <s v="scale_mpi_epyc_epyc004_2023-06-17_22-14-20.csv "/>
    <s v="e0 10000 100 100000 1 51"/>
    <n v="252.67038259999998"/>
    <n v="18.409559963942421"/>
    <n v="215.85126267211513"/>
    <n v="289.48950252788484"/>
    <x v="0"/>
  </r>
  <r>
    <x v="1"/>
    <x v="0"/>
    <n v="100"/>
    <x v="2"/>
    <x v="49"/>
    <n v="1"/>
    <n v="270.819255"/>
    <n v="0.237264"/>
    <n v="5.0245220000000002"/>
    <n v="0.10254099999999999"/>
    <s v="4"/>
    <s v="scale_mpi_epyc_job_13072.out "/>
    <s v="scale_mpi_epyc_epyc004_2023-06-17_22-14-20.csv "/>
    <s v="e0 10000 100 100000 1 50"/>
    <n v="251.1809992"/>
    <n v="18.178770560513392"/>
    <n v="214.8234580789732"/>
    <n v="287.5385403210268"/>
    <x v="0"/>
  </r>
  <r>
    <x v="1"/>
    <x v="0"/>
    <n v="100"/>
    <x v="2"/>
    <x v="48"/>
    <n v="1"/>
    <n v="269.65204599999998"/>
    <n v="0.29314299999999999"/>
    <n v="5.8983319999999999"/>
    <n v="0.12288200000000001"/>
    <s v="4"/>
    <s v="scale_mpi_epyc_job_13072.out "/>
    <s v="scale_mpi_epyc_epyc004_2023-06-17_22-14-20.csv "/>
    <s v="e0 10000 100 100000 1 49"/>
    <n v="249.5860208"/>
    <n v="18.058267713599292"/>
    <n v="213.46948537280142"/>
    <n v="285.70255622719856"/>
    <x v="0"/>
  </r>
  <r>
    <x v="1"/>
    <x v="0"/>
    <n v="100"/>
    <x v="2"/>
    <x v="47"/>
    <n v="1"/>
    <n v="267.60440999999997"/>
    <n v="0.20771300000000001"/>
    <n v="4.1612309999999999"/>
    <n v="8.8537000000000005E-2"/>
    <s v="4"/>
    <s v="scale_mpi_epyc_job_13072.out "/>
    <s v="scale_mpi_epyc_epyc004_2023-06-17_22-14-20.csv "/>
    <s v="e0 10000 100 100000 1 48"/>
    <n v="248.30696959999995"/>
    <n v="17.669669295784313"/>
    <n v="212.96763100843131"/>
    <n v="283.64630819156855"/>
    <x v="0"/>
  </r>
  <r>
    <x v="1"/>
    <x v="0"/>
    <n v="100"/>
    <x v="2"/>
    <x v="46"/>
    <n v="1"/>
    <n v="266.35659299999998"/>
    <n v="0.23455400000000001"/>
    <n v="4.3489319999999996"/>
    <n v="9.4542000000000001E-2"/>
    <s v="4"/>
    <s v="scale_mpi_epyc_job_13072.out "/>
    <s v="scale_mpi_epyc_epyc004_2023-06-17_22-14-20.csv "/>
    <s v="e0 10000 100 100000 1 47"/>
    <n v="247.11827460000001"/>
    <n v="17.087986928852608"/>
    <n v="212.94230074229478"/>
    <n v="281.29424845770524"/>
    <x v="0"/>
  </r>
  <r>
    <x v="1"/>
    <x v="0"/>
    <n v="100"/>
    <x v="2"/>
    <x v="45"/>
    <n v="1"/>
    <n v="265.55014399999999"/>
    <n v="0.19411100000000001"/>
    <n v="3.7149649999999999"/>
    <n v="8.2555000000000003E-2"/>
    <s v="4"/>
    <s v="scale_mpi_epyc_job_13072.out "/>
    <s v="scale_mpi_epyc_epyc004_2023-06-17_22-14-20.csv "/>
    <s v="e0 10000 100 100000 1 46"/>
    <n v="245.83531139999999"/>
    <n v="17.082123415068828"/>
    <n v="211.67106456986232"/>
    <n v="279.99955823013767"/>
    <x v="0"/>
  </r>
  <r>
    <x v="1"/>
    <x v="0"/>
    <n v="100"/>
    <x v="2"/>
    <x v="44"/>
    <n v="1"/>
    <n v="264.21138400000001"/>
    <n v="0.25083499999999997"/>
    <n v="5.5236549999999998"/>
    <n v="0.12553800000000001"/>
    <s v="4"/>
    <s v="scale_mpi_epyc_job_13072.out "/>
    <s v="scale_mpi_epyc_epyc004_2023-06-17_22-14-20.csv "/>
    <s v="e0 10000 100 100000 1 45"/>
    <n v="244.32383650000003"/>
    <n v="16.831544259515535"/>
    <n v="210.66074798096895"/>
    <n v="277.9869250190311"/>
    <x v="0"/>
  </r>
  <r>
    <x v="1"/>
    <x v="0"/>
    <n v="100"/>
    <x v="2"/>
    <x v="43"/>
    <n v="1"/>
    <n v="261.89266500000002"/>
    <n v="0.233177"/>
    <n v="4.3196960000000004"/>
    <n v="0.10045800000000001"/>
    <s v="4"/>
    <s v="scale_mpi_epyc_job_13072.out "/>
    <s v="scale_mpi_epyc_epyc004_2023-06-17_22-14-20.csv "/>
    <s v="e0 10000 100 100000 1 44"/>
    <n v="242.88008559999997"/>
    <n v="16.574435767197215"/>
    <n v="209.73121406560554"/>
    <n v="276.02895713439443"/>
    <x v="0"/>
  </r>
  <r>
    <x v="1"/>
    <x v="0"/>
    <n v="100"/>
    <x v="2"/>
    <x v="42"/>
    <n v="1"/>
    <n v="260.01278300000001"/>
    <n v="0.223278"/>
    <n v="4.0564369999999998"/>
    <n v="9.6582000000000001E-2"/>
    <s v="4"/>
    <s v="scale_mpi_epyc_job_13072.out "/>
    <s v="scale_mpi_epyc_epyc004_2023-06-17_22-14-20.csv "/>
    <s v="e0 10000 100 100000 1 43"/>
    <n v="241.3620617"/>
    <n v="16.381890626484051"/>
    <n v="208.5982804470319"/>
    <n v="274.12584295296813"/>
    <x v="0"/>
  </r>
  <r>
    <x v="1"/>
    <x v="0"/>
    <n v="100"/>
    <x v="2"/>
    <x v="41"/>
    <n v="1"/>
    <n v="258.91171100000003"/>
    <n v="0.19741800000000001"/>
    <n v="3.5693640000000002"/>
    <n v="8.7057999999999996E-2"/>
    <s v="4"/>
    <s v="scale_mpi_epyc_job_13072.out "/>
    <s v="scale_mpi_epyc_epyc004_2023-06-17_22-14-20.csv "/>
    <s v="e0 10000 100 100000 1 42"/>
    <n v="240.35090790000004"/>
    <n v="16.077708572347099"/>
    <n v="208.19549075530585"/>
    <n v="272.50632504469422"/>
    <x v="0"/>
  </r>
  <r>
    <x v="1"/>
    <x v="0"/>
    <n v="100"/>
    <x v="2"/>
    <x v="40"/>
    <n v="1"/>
    <n v="257.57727"/>
    <n v="0.20830399999999999"/>
    <n v="3.9937529999999999"/>
    <n v="9.9844000000000002E-2"/>
    <s v="4"/>
    <s v="scale_mpi_epyc_job_13072.out "/>
    <s v="scale_mpi_epyc_epyc004_2023-06-17_22-14-20.csv "/>
    <s v="e0 10000 100 100000 1 41"/>
    <n v="239.16124179999997"/>
    <n v="15.576138156078578"/>
    <n v="208.00896548784283"/>
    <n v="270.31351811215711"/>
    <x v="0"/>
  </r>
  <r>
    <x v="1"/>
    <x v="0"/>
    <n v="100"/>
    <x v="2"/>
    <x v="39"/>
    <n v="1"/>
    <n v="256.53855099999998"/>
    <n v="0.224885"/>
    <n v="4.1955410000000004"/>
    <n v="0.10757799999999999"/>
    <s v="4"/>
    <s v="scale_mpi_epyc_job_13072.out "/>
    <s v="scale_mpi_epyc_epyc004_2023-06-17_22-14-20.csv "/>
    <s v="e0 10000 100 100000 1 40"/>
    <n v="238.74393563636366"/>
    <n v="14.203245752270952"/>
    <n v="210.33744413182177"/>
    <n v="267.15042714090555"/>
    <x v="0"/>
  </r>
  <r>
    <x v="1"/>
    <x v="0"/>
    <n v="100"/>
    <x v="2"/>
    <x v="38"/>
    <n v="1"/>
    <n v="254.606424"/>
    <n v="0.220222"/>
    <n v="3.8679199999999998"/>
    <n v="0.101787"/>
    <s v="4"/>
    <s v="scale_mpi_epyc_job_13072.out "/>
    <s v="scale_mpi_epyc_epyc004_2023-06-17_22-14-20.csv "/>
    <s v="e0 10000 100 100000 1 39"/>
    <n v="238.96068827272728"/>
    <n v="13.811706042044795"/>
    <n v="211.3372761886377"/>
    <n v="266.58410035681686"/>
    <x v="0"/>
  </r>
  <r>
    <x v="0"/>
    <x v="0"/>
    <n v="100"/>
    <x v="2"/>
    <x v="63"/>
    <n v="1"/>
    <n v="261.48337099999998"/>
    <n v="0.26484799999999997"/>
    <n v="8.3512050000000002"/>
    <n v="0.13255900000000001"/>
    <s v="5"/>
    <s v="scale_mpi_epyc_job_13073.out "/>
    <s v="scale_mpi_epyc_epyc005_2023-06-17_22-14-30.csv "/>
    <s v="e2 10000 100 100000 1 64"/>
    <n v="266.92064354545454"/>
    <n v="7.8713008196485941"/>
    <n v="251.17804190615735"/>
    <n v="282.6632451847517"/>
    <x v="0"/>
  </r>
  <r>
    <x v="0"/>
    <x v="0"/>
    <n v="100"/>
    <x v="2"/>
    <x v="62"/>
    <n v="1"/>
    <n v="262.98226199999999"/>
    <n v="0.26543299999999997"/>
    <n v="8.9166899999999991"/>
    <n v="0.143818"/>
    <s v="5"/>
    <s v="scale_mpi_epyc_job_13073.out "/>
    <s v="scale_mpi_epyc_epyc005_2023-06-17_22-14-30.csv "/>
    <s v="e2 10000 100 100000 1 63"/>
    <n v="271.08513709090909"/>
    <n v="15.39650144301209"/>
    <n v="240.29213420488492"/>
    <n v="301.87813997693326"/>
    <x v="0"/>
  </r>
  <r>
    <x v="0"/>
    <x v="0"/>
    <n v="100"/>
    <x v="2"/>
    <x v="61"/>
    <n v="1"/>
    <n v="262.01436200000001"/>
    <n v="0.27463599999999999"/>
    <n v="8.8698149999999991"/>
    <n v="0.14540700000000001"/>
    <s v="5"/>
    <s v="scale_mpi_epyc_job_13073.out "/>
    <s v="scale_mpi_epyc_epyc005_2023-06-17_22-14-30.csv "/>
    <s v="e2 10000 100 100000 1 62"/>
    <n v="270.70950772727269"/>
    <n v="15.593971525851446"/>
    <n v="239.52156467556981"/>
    <n v="301.89745077897561"/>
    <x v="0"/>
  </r>
  <r>
    <x v="0"/>
    <x v="0"/>
    <n v="100"/>
    <x v="2"/>
    <x v="60"/>
    <n v="1"/>
    <n v="251.09642700000001"/>
    <n v="0.27285599999999999"/>
    <n v="8.6700769999999991"/>
    <n v="0.14450099999999999"/>
    <s v="5"/>
    <s v="scale_mpi_epyc_job_13073.out "/>
    <s v="scale_mpi_epyc_epyc005_2023-06-17_22-14-30.csv "/>
    <s v="e2 10000 100 100000 1 61"/>
    <n v="266.71444118181819"/>
    <n v="16.789693869782639"/>
    <n v="233.13505344225291"/>
    <n v="300.29382892138347"/>
    <x v="0"/>
  </r>
  <r>
    <x v="0"/>
    <x v="0"/>
    <n v="100"/>
    <x v="2"/>
    <x v="59"/>
    <n v="1"/>
    <n v="261.560946"/>
    <n v="0.28112900000000002"/>
    <n v="8.5671669999999995"/>
    <n v="0.145206"/>
    <s v="5"/>
    <s v="scale_mpi_epyc_job_13073.out "/>
    <s v="scale_mpi_epyc_epyc005_2023-06-17_22-14-30.csv "/>
    <s v="e2 10000 100 100000 1 60"/>
    <n v="266.05707299999995"/>
    <n v="13.46803861215327"/>
    <n v="239.12099577569342"/>
    <n v="292.99315022430648"/>
    <x v="0"/>
  </r>
  <r>
    <x v="0"/>
    <x v="0"/>
    <n v="100"/>
    <x v="2"/>
    <x v="58"/>
    <n v="1"/>
    <n v="258.29031500000002"/>
    <n v="0.28250900000000001"/>
    <n v="8.4880259999999996"/>
    <n v="0.146345"/>
    <s v="5"/>
    <s v="scale_mpi_epyc_job_13073.out "/>
    <s v="scale_mpi_epyc_epyc005_2023-06-17_22-14-30.csv "/>
    <s v="e2 10000 100 100000 1 59"/>
    <n v="266.70787872727277"/>
    <n v="12.177151161182106"/>
    <n v="242.35357640490855"/>
    <n v="291.06218104963699"/>
    <x v="0"/>
  </r>
  <r>
    <x v="0"/>
    <x v="0"/>
    <n v="100"/>
    <x v="2"/>
    <x v="57"/>
    <n v="1"/>
    <n v="257.26887299999999"/>
    <n v="0.27466699999999999"/>
    <n v="7.6906239999999997"/>
    <n v="0.13492299999999999"/>
    <s v="5"/>
    <s v="scale_mpi_epyc_job_13073.out "/>
    <s v="scale_mpi_epyc_epyc005_2023-06-17_22-14-30.csv "/>
    <s v="e2 10000 100 100000 1 58"/>
    <n v="261.90427600000004"/>
    <n v="17.732311638871298"/>
    <n v="226.43965272225745"/>
    <n v="297.36889927774263"/>
    <x v="0"/>
  </r>
  <r>
    <x v="0"/>
    <x v="0"/>
    <n v="100"/>
    <x v="2"/>
    <x v="56"/>
    <n v="1"/>
    <n v="257.88115900000003"/>
    <n v="0.29896899999999998"/>
    <n v="8.1144870000000004"/>
    <n v="0.144902"/>
    <s v="5"/>
    <s v="scale_mpi_epyc_job_13073.out "/>
    <s v="scale_mpi_epyc_epyc005_2023-06-17_22-14-30.csv "/>
    <s v="e2 10000 100 100000 1 57"/>
    <n v="264.42901463636366"/>
    <n v="16.392927342576183"/>
    <n v="231.64315995121129"/>
    <n v="297.21486932151601"/>
    <x v="0"/>
  </r>
  <r>
    <x v="0"/>
    <x v="0"/>
    <n v="100"/>
    <x v="2"/>
    <x v="55"/>
    <n v="1"/>
    <n v="256.21591100000001"/>
    <n v="0.25450800000000001"/>
    <n v="6.2590830000000004"/>
    <n v="0.113802"/>
    <s v="5"/>
    <s v="scale_mpi_epyc_job_13073.out "/>
    <s v="scale_mpi_epyc_epyc005_2023-06-17_22-14-30.csv "/>
    <s v="e2 10000 100 100000 1 56"/>
    <n v="262.5329532727273"/>
    <n v="14.232000696684695"/>
    <n v="234.06895187935791"/>
    <n v="290.99695466609671"/>
    <x v="0"/>
  </r>
  <r>
    <x v="0"/>
    <x v="0"/>
    <n v="100"/>
    <x v="2"/>
    <x v="54"/>
    <n v="1"/>
    <n v="255.47111799999999"/>
    <n v="0.29785"/>
    <n v="6.7745150000000001"/>
    <n v="0.12545400000000001"/>
    <s v="5"/>
    <s v="scale_mpi_epyc_job_13073.out "/>
    <s v="scale_mpi_epyc_epyc005_2023-06-17_22-14-30.csv "/>
    <s v="e2 10000 100 100000 1 55"/>
    <n v="259.70629363636363"/>
    <n v="11.727274962474915"/>
    <n v="236.25174371141378"/>
    <n v="283.16084356131347"/>
    <x v="0"/>
  </r>
  <r>
    <x v="0"/>
    <x v="0"/>
    <n v="100"/>
    <x v="2"/>
    <x v="53"/>
    <n v="1"/>
    <n v="242.40061"/>
    <n v="0.28234399999999998"/>
    <n v="7.5265019999999998"/>
    <n v="0.142009"/>
    <s v="5"/>
    <s v="scale_mpi_epyc_job_13073.out "/>
    <s v="scale_mpi_epyc_epyc005_2023-06-17_22-14-30.csv "/>
    <s v="e2 10000 100 100000 1 54"/>
    <n v="259.97654699999998"/>
    <n v="16.458383413072017"/>
    <n v="227.05978017385596"/>
    <n v="292.89331382614404"/>
    <x v="0"/>
  </r>
  <r>
    <x v="0"/>
    <x v="0"/>
    <n v="100"/>
    <x v="2"/>
    <x v="52"/>
    <n v="1"/>
    <n v="253.393878"/>
    <n v="0.27431"/>
    <n v="6.8280190000000003"/>
    <n v="0.13130800000000001"/>
    <s v="5"/>
    <s v="scale_mpi_epyc_job_13073.out "/>
    <s v="scale_mpi_epyc_epyc005_2023-06-17_22-14-30.csv "/>
    <s v="e2 10000 100 100000 1 53"/>
    <n v="261.83987299999995"/>
    <n v="11.40137113811091"/>
    <n v="239.03713072377815"/>
    <n v="284.64261527622176"/>
    <x v="0"/>
  </r>
  <r>
    <x v="0"/>
    <x v="0"/>
    <n v="100"/>
    <x v="2"/>
    <x v="51"/>
    <n v="1"/>
    <n v="251.661294"/>
    <n v="0.28175899999999998"/>
    <n v="6.9140829999999998"/>
    <n v="0.13557"/>
    <s v="5"/>
    <s v="scale_mpi_epyc_job_13073.out "/>
    <s v="scale_mpi_epyc_epyc005_2023-06-17_22-14-30.csv "/>
    <s v="e2 10000 100 100000 1 52"/>
    <n v="257.05799754545455"/>
    <n v="9.9125051352846771"/>
    <n v="237.2329872748852"/>
    <n v="276.88300781602391"/>
    <x v="0"/>
  </r>
  <r>
    <x v="0"/>
    <x v="0"/>
    <n v="100"/>
    <x v="2"/>
    <x v="50"/>
    <n v="1"/>
    <n v="250.33545899999999"/>
    <n v="0.24435899999999999"/>
    <n v="5.8585479999999999"/>
    <n v="0.117171"/>
    <s v="5"/>
    <s v="scale_mpi_epyc_job_13073.out "/>
    <s v="scale_mpi_epyc_epyc005_2023-06-17_22-14-30.csv "/>
    <s v="e2 10000 100 100000 1 51"/>
    <n v="259.02110254545454"/>
    <n v="14.304214251483099"/>
    <n v="230.41267404248833"/>
    <n v="287.62953104842074"/>
    <x v="0"/>
  </r>
  <r>
    <x v="0"/>
    <x v="0"/>
    <n v="100"/>
    <x v="2"/>
    <x v="49"/>
    <n v="1"/>
    <n v="249.60294200000001"/>
    <n v="0.25296200000000002"/>
    <n v="5.9301050000000002"/>
    <n v="0.12102300000000001"/>
    <s v="5"/>
    <s v="scale_mpi_epyc_job_13073.out "/>
    <s v="scale_mpi_epyc_epyc005_2023-06-17_22-14-30.csv "/>
    <s v="e2 10000 100 100000 1 50"/>
    <n v="258.1940320909091"/>
    <n v="13.958808412903041"/>
    <n v="230.27641526510303"/>
    <n v="286.11164891671518"/>
    <x v="0"/>
  </r>
  <r>
    <x v="0"/>
    <x v="0"/>
    <n v="100"/>
    <x v="2"/>
    <x v="48"/>
    <n v="1"/>
    <n v="247.90444299999999"/>
    <n v="0.29236000000000001"/>
    <n v="6.4084849999999998"/>
    <n v="0.13350999999999999"/>
    <s v="5"/>
    <s v="scale_mpi_epyc_job_13073.out "/>
    <s v="scale_mpi_epyc_epyc005_2023-06-17_22-14-30.csv "/>
    <s v="e2 10000 100 100000 1 49"/>
    <n v="254.74473200000003"/>
    <n v="12.77783312795694"/>
    <n v="229.18906574408615"/>
    <n v="280.30039825591393"/>
    <x v="0"/>
  </r>
  <r>
    <x v="0"/>
    <x v="0"/>
    <n v="100"/>
    <x v="2"/>
    <x v="47"/>
    <n v="1"/>
    <n v="246.21279100000001"/>
    <n v="0.285609"/>
    <n v="6.4345730000000003"/>
    <n v="0.136906"/>
    <s v="5"/>
    <s v="scale_mpi_epyc_job_13073.out "/>
    <s v="scale_mpi_epyc_epyc005_2023-06-17_22-14-30.csv "/>
    <s v="e2 10000 100 100000 1 48"/>
    <n v="254.21799445454545"/>
    <n v="14.73081011335664"/>
    <n v="224.75637422783217"/>
    <n v="283.67961468125873"/>
    <x v="0"/>
  </r>
  <r>
    <x v="0"/>
    <x v="0"/>
    <n v="100"/>
    <x v="2"/>
    <x v="46"/>
    <n v="1"/>
    <n v="239.32718199999999"/>
    <n v="0.292966"/>
    <n v="8.2168650000000003"/>
    <n v="0.17862700000000001"/>
    <s v="5"/>
    <s v="scale_mpi_epyc_job_13073.out "/>
    <s v="scale_mpi_epyc_epyc005_2023-06-17_22-14-30.csv "/>
    <s v="e2 10000 100 100000 1 47"/>
    <n v="252.92605636363641"/>
    <n v="14.732667882507682"/>
    <n v="223.46072059862104"/>
    <n v="282.39139212865177"/>
    <x v="0"/>
  </r>
  <r>
    <x v="0"/>
    <x v="0"/>
    <n v="100"/>
    <x v="2"/>
    <x v="45"/>
    <n v="1"/>
    <n v="244.794478"/>
    <n v="0.27187099999999997"/>
    <n v="5.8860770000000002"/>
    <n v="0.130802"/>
    <s v="5"/>
    <s v="scale_mpi_epyc_job_13073.out "/>
    <s v="scale_mpi_epyc_epyc005_2023-06-17_22-14-30.csv "/>
    <s v="e2 10000 100 100000 1 46"/>
    <n v="251.00351827272723"/>
    <n v="12.170784861962527"/>
    <n v="226.66194854880217"/>
    <n v="275.3450879966523"/>
    <x v="0"/>
  </r>
  <r>
    <x v="0"/>
    <x v="0"/>
    <n v="100"/>
    <x v="2"/>
    <x v="44"/>
    <n v="1"/>
    <n v="231.183098"/>
    <n v="0.227184"/>
    <n v="4.8419930000000004"/>
    <n v="0.110045"/>
    <s v="5"/>
    <s v="scale_mpi_epyc_job_13073.out "/>
    <s v="scale_mpi_epyc_epyc005_2023-06-17_22-14-30.csv "/>
    <s v="e2 10000 100 100000 1 45"/>
    <n v="249.26928381818186"/>
    <n v="12.25470786093611"/>
    <n v="224.75986809630965"/>
    <n v="273.77869954005411"/>
    <x v="0"/>
  </r>
  <r>
    <x v="0"/>
    <x v="0"/>
    <n v="100"/>
    <x v="2"/>
    <x v="43"/>
    <n v="1"/>
    <n v="240.74933899999999"/>
    <n v="0.240813"/>
    <n v="5.3780749999999999"/>
    <n v="0.12507199999999999"/>
    <s v="5"/>
    <s v="scale_mpi_epyc_job_13073.out "/>
    <s v="scale_mpi_epyc_epyc005_2023-06-17_22-14-30.csv "/>
    <s v="e2 10000 100 100000 1 44"/>
    <n v="247.74258081818186"/>
    <n v="13.700936040332358"/>
    <n v="220.34070873751716"/>
    <n v="275.14445289884657"/>
    <x v="0"/>
  </r>
  <r>
    <x v="0"/>
    <x v="0"/>
    <n v="100"/>
    <x v="2"/>
    <x v="42"/>
    <n v="1"/>
    <n v="239.74676099999999"/>
    <n v="0.23000499999999999"/>
    <n v="4.5085090000000001"/>
    <n v="0.107345"/>
    <s v="5"/>
    <s v="scale_mpi_epyc_job_13073.out "/>
    <s v="scale_mpi_epyc_epyc005_2023-06-17_22-14-30.csv "/>
    <s v="e2 10000 100 100000 1 43"/>
    <n v="247.3011645454545"/>
    <n v="10.043904364248327"/>
    <n v="227.21335581695786"/>
    <n v="267.38897327395114"/>
    <x v="0"/>
  </r>
  <r>
    <x v="0"/>
    <x v="0"/>
    <n v="100"/>
    <x v="2"/>
    <x v="41"/>
    <n v="1"/>
    <n v="227.94792899999999"/>
    <n v="0.238701"/>
    <n v="4.6474399999999996"/>
    <n v="0.11335199999999999"/>
    <s v="5"/>
    <s v="scale_mpi_epyc_job_13073.out "/>
    <s v="scale_mpi_epyc_epyc005_2023-06-17_22-14-30.csv "/>
    <s v="e2 10000 100 100000 1 42"/>
    <n v="245.83629254545451"/>
    <n v="13.470111351238737"/>
    <n v="218.89606984297703"/>
    <n v="272.77651524793197"/>
    <x v="0"/>
  </r>
  <r>
    <x v="0"/>
    <x v="0"/>
    <n v="100"/>
    <x v="2"/>
    <x v="40"/>
    <n v="1"/>
    <n v="238.48546999999999"/>
    <n v="0.244061"/>
    <n v="4.6724290000000002"/>
    <n v="0.116811"/>
    <s v="5"/>
    <s v="scale_mpi_epyc_job_13073.out "/>
    <s v="scale_mpi_epyc_epyc005_2023-06-17_22-14-30.csv "/>
    <s v="e2 10000 100 100000 1 41"/>
    <n v="243.58805563636361"/>
    <n v="13.10794784598248"/>
    <n v="217.37215994439865"/>
    <n v="269.80395132832859"/>
    <x v="0"/>
  </r>
  <r>
    <x v="0"/>
    <x v="0"/>
    <n v="100"/>
    <x v="2"/>
    <x v="39"/>
    <n v="1"/>
    <n v="237.64566300000001"/>
    <n v="0.21409"/>
    <n v="3.9329230000000002"/>
    <n v="0.100844"/>
    <s v="5"/>
    <s v="scale_mpi_epyc_job_13073.out "/>
    <s v="scale_mpi_epyc_epyc005_2023-06-17_22-14-30.csv "/>
    <s v="e2 10000 100 100000 1 40"/>
    <n v="240.0304137777778"/>
    <n v="3.8355439672196003"/>
    <n v="232.35932584333858"/>
    <n v="247.70150171221701"/>
    <x v="0"/>
  </r>
  <r>
    <x v="0"/>
    <x v="0"/>
    <n v="100"/>
    <x v="2"/>
    <x v="38"/>
    <n v="1"/>
    <n v="237.40864400000001"/>
    <n v="0.25522600000000001"/>
    <n v="5.3872900000000001"/>
    <n v="0.14177100000000001"/>
    <s v="5"/>
    <s v="scale_mpi_epyc_job_13073.out "/>
    <s v="scale_mpi_epyc_epyc005_2023-06-17_22-14-30.csv "/>
    <s v="e2 10000 100 100000 1 39"/>
    <n v="240.08820477777783"/>
    <n v="2.3396997233207482"/>
    <n v="235.40880533113634"/>
    <n v="244.76760422441933"/>
    <x v="0"/>
  </r>
  <r>
    <x v="0"/>
    <x v="0"/>
    <n v="100"/>
    <x v="2"/>
    <x v="37"/>
    <n v="1"/>
    <n v="228.31343100000001"/>
    <n v="0.24406900000000001"/>
    <n v="4.277971"/>
    <n v="0.115621"/>
    <s v="5"/>
    <s v="scale_mpi_epyc_job_13073.out "/>
    <s v="scale_mpi_epyc_epyc005_2023-06-17_22-14-30.csv "/>
    <s v="e2 10000 100 100000 1 38"/>
    <n v="237.50167460000003"/>
    <n v="4.8993057032823728"/>
    <n v="227.7030631934353"/>
    <n v="247.30028600656476"/>
    <x v="0"/>
  </r>
  <r>
    <x v="0"/>
    <x v="0"/>
    <n v="100"/>
    <x v="2"/>
    <x v="36"/>
    <n v="1"/>
    <n v="225.99434600000001"/>
    <n v="0.23574500000000001"/>
    <n v="4.0644679999999997"/>
    <n v="0.112902"/>
    <s v="5"/>
    <s v="scale_mpi_epyc_job_13073.out "/>
    <s v="scale_mpi_epyc_epyc005_2023-06-17_22-14-30.csv "/>
    <s v="e2 10000 100 100000 1 37"/>
    <n v="236.54481939999999"/>
    <n v="5.5800266878104274"/>
    <n v="225.38476602437913"/>
    <n v="247.70487277562086"/>
    <x v="0"/>
  </r>
  <r>
    <x v="1"/>
    <x v="0"/>
    <n v="100"/>
    <x v="0"/>
    <x v="60"/>
    <n v="1"/>
    <n v="287.45052900000002"/>
    <n v="12.298522"/>
    <n v="61.207746999999998"/>
    <n v="1.0201290000000001"/>
    <s v="4"/>
    <s v="scale_mpi_epyc_job_12501.out "/>
    <s v="scale_mpi_epyc_epyc004_2023-06-14_18-51-10.csv "/>
    <s v="e0 10000 100 1 1 61"/>
    <n v="262.52739971428571"/>
    <n v="10.758022615825665"/>
    <n v="241.01135448263437"/>
    <n v="284.04344494593704"/>
    <x v="1"/>
  </r>
  <r>
    <x v="1"/>
    <x v="0"/>
    <n v="100"/>
    <x v="0"/>
    <x v="60"/>
    <n v="1"/>
    <n v="263.79375900000002"/>
    <n v="14.856297"/>
    <n v="70.872005999999999"/>
    <n v="1.1812"/>
    <s v="5"/>
    <s v="scale_mpi_epyc_job_12149.out "/>
    <s v="scale_mpi_epyc_epyc005_2023-06-13_09-48-03.csv "/>
    <s v="e0 10000 100 1 1 61"/>
    <n v="262.52739971428571"/>
    <n v="10.758022615825665"/>
    <n v="241.01135448263437"/>
    <n v="284.04344494593704"/>
    <x v="0"/>
  </r>
  <r>
    <x v="1"/>
    <x v="0"/>
    <n v="100"/>
    <x v="0"/>
    <x v="60"/>
    <n v="1"/>
    <n v="262.62467099999998"/>
    <n v="14.925667000000001"/>
    <n v="106.737454"/>
    <n v="1.778958"/>
    <s v="8"/>
    <s v="scale_mpi_epyc_job_12287.out "/>
    <s v="scale_mpi_epyc_epyc008_2023-06-13_23-31-14.csv "/>
    <s v="e0 10000 100 1 1 61"/>
    <n v="262.52739971428571"/>
    <n v="10.758022615825665"/>
    <n v="241.01135448263437"/>
    <n v="284.04344494593704"/>
    <x v="0"/>
  </r>
  <r>
    <x v="1"/>
    <x v="0"/>
    <n v="100"/>
    <x v="0"/>
    <x v="60"/>
    <n v="1"/>
    <n v="258.55214100000001"/>
    <n v="13.952612"/>
    <n v="100.386571"/>
    <n v="1.6731100000000001"/>
    <s v="2"/>
    <s v="scale_mpi_epyc_job_12263.out "/>
    <s v="scale_mpi_epyc_epyc002_2023-06-13_17-51-36.csv "/>
    <s v="e0 10000 100 1 1 61"/>
    <n v="262.52739971428571"/>
    <n v="10.758022615825665"/>
    <n v="241.01135448263437"/>
    <n v="284.04344494593704"/>
    <x v="0"/>
  </r>
  <r>
    <x v="1"/>
    <x v="0"/>
    <n v="100"/>
    <x v="0"/>
    <x v="60"/>
    <n v="1"/>
    <n v="256.86255599999998"/>
    <n v="13.630292000000001"/>
    <n v="92.862465999999998"/>
    <n v="1.5477080000000001"/>
    <s v="1"/>
    <s v="scale_mpi_epyc_job_12291.out "/>
    <s v="scale_mpi_epyc_epyc001.orfeo.hpc_2023-06-14_01-11-42.csv "/>
    <s v="e0 10000 100 1 1 61"/>
    <n v="262.52739971428571"/>
    <n v="10.758022615825665"/>
    <n v="241.01135448263437"/>
    <n v="284.04344494593704"/>
    <x v="0"/>
  </r>
  <r>
    <x v="1"/>
    <x v="0"/>
    <n v="100"/>
    <x v="0"/>
    <x v="60"/>
    <n v="1"/>
    <n v="254.88271499999999"/>
    <n v="12.083754000000001"/>
    <n v="56.643560000000001"/>
    <n v="0.94405899999999998"/>
    <s v="1"/>
    <s v="scale_mpi_epyc_job_13074.out "/>
    <s v="scale_mpi_epyc_epyc001.orfeo.hpc_2023-06-18_00-13-53.csv "/>
    <s v="e0 10000 100 1 1 61"/>
    <n v="262.52739971428571"/>
    <n v="10.758022615825665"/>
    <n v="241.01135448263437"/>
    <n v="284.04344494593704"/>
    <x v="0"/>
  </r>
  <r>
    <x v="1"/>
    <x v="0"/>
    <n v="100"/>
    <x v="0"/>
    <x v="60"/>
    <n v="1"/>
    <n v="253.52542700000001"/>
    <n v="13.053022"/>
    <n v="52.741014"/>
    <n v="0.87901700000000005"/>
    <s v="5"/>
    <s v="scale_mpi_epyc_job_12338.out "/>
    <s v="scale_mpi_epyc_epyc005_2023-06-14_12-46-43.csv "/>
    <s v="e0 10000 100 1 1 61"/>
    <n v="262.52739971428571"/>
    <n v="10.758022615825665"/>
    <n v="241.01135448263437"/>
    <n v="284.04344494593704"/>
    <x v="0"/>
  </r>
  <r>
    <x v="1"/>
    <x v="0"/>
    <n v="100"/>
    <x v="0"/>
    <x v="61"/>
    <n v="1"/>
    <n v="447.678449"/>
    <n v="164.00360900000001"/>
    <n v="65.768834999999996"/>
    <n v="1.0781780000000001"/>
    <s v="4"/>
    <s v="scale_mpi_epyc_job_12501.out "/>
    <s v="scale_mpi_epyc_epyc004_2023-06-14_18-51-10.csv "/>
    <s v="e0 10000 100 1 1 62"/>
    <n v="288.84899642857147"/>
    <n v="65.064980288427975"/>
    <n v="158.71903585171552"/>
    <n v="418.97895700542745"/>
    <x v="1"/>
  </r>
  <r>
    <x v="1"/>
    <x v="0"/>
    <n v="100"/>
    <x v="0"/>
    <x v="61"/>
    <n v="1"/>
    <n v="272.019655"/>
    <n v="28.023502000000001"/>
    <n v="108.333686"/>
    <n v="1.775962"/>
    <s v="2"/>
    <s v="scale_mpi_epyc_job_12263.out "/>
    <s v="scale_mpi_epyc_epyc002_2023-06-13_17-51-36.csv "/>
    <s v="e0 10000 100 1 1 62"/>
    <n v="288.84899642857147"/>
    <n v="65.064980288427975"/>
    <n v="158.71903585171552"/>
    <n v="418.97895700542745"/>
    <x v="0"/>
  </r>
  <r>
    <x v="1"/>
    <x v="0"/>
    <n v="100"/>
    <x v="0"/>
    <x v="61"/>
    <n v="1"/>
    <n v="264.78474499999999"/>
    <n v="15.079908"/>
    <n v="126.452122"/>
    <n v="2.0729860000000002"/>
    <s v="8"/>
    <s v="scale_mpi_epyc_job_12287.out "/>
    <s v="scale_mpi_epyc_epyc008_2023-06-13_23-31-14.csv "/>
    <s v="e0 10000 100 1 1 62"/>
    <n v="288.84899642857147"/>
    <n v="65.064980288427975"/>
    <n v="158.71903585171552"/>
    <n v="418.97895700542745"/>
    <x v="0"/>
  </r>
  <r>
    <x v="1"/>
    <x v="0"/>
    <n v="100"/>
    <x v="0"/>
    <x v="61"/>
    <n v="1"/>
    <n v="264.65672899999998"/>
    <n v="16.337067000000001"/>
    <n v="55.334808000000002"/>
    <n v="0.90712800000000005"/>
    <s v="1"/>
    <s v="scale_mpi_epyc_job_12291.out "/>
    <s v="scale_mpi_epyc_epyc001.orfeo.hpc_2023-06-14_01-11-42.csv "/>
    <s v="e0 10000 100 1 1 62"/>
    <n v="288.84899642857147"/>
    <n v="65.064980288427975"/>
    <n v="158.71903585171552"/>
    <n v="418.97895700542745"/>
    <x v="0"/>
  </r>
  <r>
    <x v="1"/>
    <x v="0"/>
    <n v="100"/>
    <x v="0"/>
    <x v="61"/>
    <n v="1"/>
    <n v="262.09612499999997"/>
    <n v="13.973755000000001"/>
    <n v="59.060155999999999"/>
    <n v="0.96819900000000003"/>
    <s v="5"/>
    <s v="scale_mpi_epyc_job_12149.out "/>
    <s v="scale_mpi_epyc_epyc005_2023-06-13_09-48-03.csv "/>
    <s v="e0 10000 100 1 1 62"/>
    <n v="288.84899642857147"/>
    <n v="65.064980288427975"/>
    <n v="158.71903585171552"/>
    <n v="418.97895700542745"/>
    <x v="0"/>
  </r>
  <r>
    <x v="1"/>
    <x v="0"/>
    <n v="100"/>
    <x v="0"/>
    <x v="61"/>
    <n v="1"/>
    <n v="255.66300000000001"/>
    <n v="12.011998999999999"/>
    <n v="48.223303999999999"/>
    <n v="0.79054599999999997"/>
    <s v="1"/>
    <s v="scale_mpi_epyc_job_13074.out "/>
    <s v="scale_mpi_epyc_epyc001.orfeo.hpc_2023-06-18_00-13-53.csv "/>
    <s v="e0 10000 100 1 1 62"/>
    <n v="288.84899642857147"/>
    <n v="65.064980288427975"/>
    <n v="158.71903585171552"/>
    <n v="418.97895700542745"/>
    <x v="0"/>
  </r>
  <r>
    <x v="1"/>
    <x v="0"/>
    <n v="100"/>
    <x v="0"/>
    <x v="61"/>
    <n v="1"/>
    <n v="255.04427200000001"/>
    <n v="13.286688"/>
    <n v="56.739006000000003"/>
    <n v="0.93014799999999997"/>
    <s v="5"/>
    <s v="scale_mpi_epyc_job_12338.out "/>
    <s v="scale_mpi_epyc_epyc005_2023-06-14_12-46-43.csv "/>
    <s v="e0 10000 100 1 1 62"/>
    <n v="288.84899642857147"/>
    <n v="65.064980288427975"/>
    <n v="158.71903585171552"/>
    <n v="418.97895700542745"/>
    <x v="0"/>
  </r>
  <r>
    <x v="1"/>
    <x v="0"/>
    <n v="100"/>
    <x v="0"/>
    <x v="62"/>
    <n v="1"/>
    <n v="298.50569999999999"/>
    <n v="13.307238"/>
    <n v="63.033372"/>
    <n v="1.016667"/>
    <s v="4"/>
    <s v="scale_mpi_epyc_job_12501.out "/>
    <s v="scale_mpi_epyc_epyc004_2023-06-14_18-51-10.csv "/>
    <s v="e0 10000 100 1 1 63"/>
    <n v="266.99603771428571"/>
    <n v="13.700203411147234"/>
    <n v="239.59563089199125"/>
    <n v="294.39644453658019"/>
    <x v="1"/>
  </r>
  <r>
    <x v="1"/>
    <x v="0"/>
    <n v="100"/>
    <x v="0"/>
    <x v="62"/>
    <n v="1"/>
    <n v="270.44049999999999"/>
    <n v="26.490147"/>
    <n v="84.624268000000001"/>
    <n v="1.364908"/>
    <s v="1"/>
    <s v="scale_mpi_epyc_job_12291.out "/>
    <s v="scale_mpi_epyc_epyc001.orfeo.hpc_2023-06-14_01-11-42.csv "/>
    <s v="e0 10000 100 1 1 63"/>
    <n v="266.99603771428571"/>
    <n v="13.700203411147234"/>
    <n v="239.59563089199125"/>
    <n v="294.39644453658019"/>
    <x v="0"/>
  </r>
  <r>
    <x v="1"/>
    <x v="0"/>
    <n v="100"/>
    <x v="0"/>
    <x v="62"/>
    <n v="1"/>
    <n v="263.96671199999997"/>
    <n v="15.873319"/>
    <n v="121.69856299999999"/>
    <n v="1.96288"/>
    <s v="8"/>
    <s v="scale_mpi_epyc_job_12287.out "/>
    <s v="scale_mpi_epyc_epyc008_2023-06-13_23-31-14.csv "/>
    <s v="e0 10000 100 1 1 63"/>
    <n v="266.99603771428571"/>
    <n v="13.700203411147234"/>
    <n v="239.59563089199125"/>
    <n v="294.39644453658019"/>
    <x v="0"/>
  </r>
  <r>
    <x v="1"/>
    <x v="0"/>
    <n v="100"/>
    <x v="0"/>
    <x v="62"/>
    <n v="1"/>
    <n v="263.70825400000001"/>
    <n v="14.430650999999999"/>
    <n v="69.213657999999995"/>
    <n v="1.116349"/>
    <s v="5"/>
    <s v="scale_mpi_epyc_job_12149.out "/>
    <s v="scale_mpi_epyc_epyc005_2023-06-13_09-48-03.csv "/>
    <s v="e0 10000 100 1 1 63"/>
    <n v="266.99603771428571"/>
    <n v="13.700203411147234"/>
    <n v="239.59563089199125"/>
    <n v="294.39644453658019"/>
    <x v="0"/>
  </r>
  <r>
    <x v="1"/>
    <x v="0"/>
    <n v="100"/>
    <x v="0"/>
    <x v="62"/>
    <n v="1"/>
    <n v="260.65605299999999"/>
    <n v="15.688693000000001"/>
    <n v="111.69173000000001"/>
    <n v="1.80148"/>
    <s v="2"/>
    <s v="scale_mpi_epyc_job_12263.out "/>
    <s v="scale_mpi_epyc_epyc002_2023-06-13_17-51-36.csv "/>
    <s v="e0 10000 100 1 1 63"/>
    <n v="266.99603771428571"/>
    <n v="13.700203411147234"/>
    <n v="239.59563089199125"/>
    <n v="294.39644453658019"/>
    <x v="0"/>
  </r>
  <r>
    <x v="1"/>
    <x v="0"/>
    <n v="100"/>
    <x v="0"/>
    <x v="62"/>
    <n v="1"/>
    <n v="256.28647100000001"/>
    <n v="12.209250000000001"/>
    <n v="51.958190999999999"/>
    <n v="0.83803499999999997"/>
    <s v="1"/>
    <s v="scale_mpi_epyc_job_13074.out "/>
    <s v="scale_mpi_epyc_epyc001.orfeo.hpc_2023-06-18_00-13-53.csv "/>
    <s v="e0 10000 100 1 1 63"/>
    <n v="266.99603771428571"/>
    <n v="13.700203411147234"/>
    <n v="239.59563089199125"/>
    <n v="294.39644453658019"/>
    <x v="0"/>
  </r>
  <r>
    <x v="1"/>
    <x v="0"/>
    <n v="100"/>
    <x v="0"/>
    <x v="62"/>
    <n v="1"/>
    <n v="255.40857399999999"/>
    <n v="13.255864000000001"/>
    <n v="53.130571000000003"/>
    <n v="0.85694499999999996"/>
    <s v="5"/>
    <s v="scale_mpi_epyc_job_12338.out "/>
    <s v="scale_mpi_epyc_epyc005_2023-06-14_12-46-43.csv "/>
    <s v="e0 10000 100 1 1 63"/>
    <n v="266.99603771428571"/>
    <n v="13.700203411147234"/>
    <n v="239.59563089199125"/>
    <n v="294.39644453658019"/>
    <x v="0"/>
  </r>
  <r>
    <x v="1"/>
    <x v="0"/>
    <n v="100"/>
    <x v="0"/>
    <x v="63"/>
    <n v="1"/>
    <n v="284.83985200000001"/>
    <n v="33.340252999999997"/>
    <n v="60.014983000000001"/>
    <n v="0.95261899999999999"/>
    <s v="1"/>
    <s v="scale_mpi_epyc_job_13074.out "/>
    <s v="scale_mpi_epyc_epyc001.orfeo.hpc_2023-06-18_00-13-53.csv "/>
    <s v="e0 10000 100 1 1 64"/>
    <n v="271.52860357142856"/>
    <n v="10.886346248502662"/>
    <n v="249.75591107442324"/>
    <n v="293.30129606843389"/>
    <x v="1"/>
  </r>
  <r>
    <x v="1"/>
    <x v="0"/>
    <n v="100"/>
    <x v="0"/>
    <x v="63"/>
    <n v="1"/>
    <n v="284.67030599999998"/>
    <n v="16.647642000000001"/>
    <n v="63.944904000000001"/>
    <n v="1.0149980000000001"/>
    <s v="4"/>
    <s v="scale_mpi_epyc_job_12501.out "/>
    <s v="scale_mpi_epyc_epyc004_2023-06-14_18-51-10.csv "/>
    <s v="e0 10000 100 1 1 64"/>
    <n v="271.52860357142856"/>
    <n v="10.886346248502662"/>
    <n v="249.75591107442324"/>
    <n v="293.30129606843389"/>
    <x v="1"/>
  </r>
  <r>
    <x v="1"/>
    <x v="0"/>
    <n v="100"/>
    <x v="0"/>
    <x v="63"/>
    <n v="1"/>
    <n v="280.11018899999999"/>
    <n v="34.562896000000002"/>
    <n v="106.131496"/>
    <n v="1.6846270000000001"/>
    <s v="2"/>
    <s v="scale_mpi_epyc_job_12263.out "/>
    <s v="scale_mpi_epyc_epyc002_2023-06-13_17-51-36.csv "/>
    <s v="e0 10000 100 1 1 64"/>
    <n v="271.52860357142856"/>
    <n v="10.886346248502662"/>
    <n v="249.75591107442324"/>
    <n v="293.30129606843389"/>
    <x v="0"/>
  </r>
  <r>
    <x v="1"/>
    <x v="0"/>
    <n v="100"/>
    <x v="0"/>
    <x v="63"/>
    <n v="1"/>
    <n v="270.99575399999998"/>
    <n v="15.978019"/>
    <n v="59.356703000000003"/>
    <n v="0.94216999999999995"/>
    <s v="1"/>
    <s v="scale_mpi_epyc_job_12291.out "/>
    <s v="scale_mpi_epyc_epyc001.orfeo.hpc_2023-06-14_01-11-42.csv "/>
    <s v="e0 10000 100 1 1 64"/>
    <n v="271.52860357142856"/>
    <n v="10.886346248502662"/>
    <n v="249.75591107442324"/>
    <n v="293.30129606843389"/>
    <x v="0"/>
  </r>
  <r>
    <x v="1"/>
    <x v="0"/>
    <n v="100"/>
    <x v="0"/>
    <x v="63"/>
    <n v="1"/>
    <n v="262.40419100000003"/>
    <n v="15.404033"/>
    <n v="112.611386"/>
    <n v="1.787482"/>
    <s v="8"/>
    <s v="scale_mpi_epyc_job_12287.out "/>
    <s v="scale_mpi_epyc_epyc008_2023-06-13_23-31-14.csv "/>
    <s v="e0 10000 100 1 1 64"/>
    <n v="271.52860357142856"/>
    <n v="10.886346248502662"/>
    <n v="249.75591107442324"/>
    <n v="293.30129606843389"/>
    <x v="0"/>
  </r>
  <r>
    <x v="1"/>
    <x v="0"/>
    <n v="100"/>
    <x v="0"/>
    <x v="63"/>
    <n v="1"/>
    <n v="259.34424899999999"/>
    <n v="13.863986000000001"/>
    <n v="61.504730000000002"/>
    <n v="0.97626599999999997"/>
    <s v="5"/>
    <s v="scale_mpi_epyc_job_12338.out "/>
    <s v="scale_mpi_epyc_epyc005_2023-06-14_12-46-43.csv "/>
    <s v="e0 10000 100 1 1 64"/>
    <n v="271.52860357142856"/>
    <n v="10.886346248502662"/>
    <n v="249.75591107442324"/>
    <n v="293.30129606843389"/>
    <x v="0"/>
  </r>
  <r>
    <x v="1"/>
    <x v="0"/>
    <n v="100"/>
    <x v="0"/>
    <x v="63"/>
    <n v="1"/>
    <n v="258.33568400000001"/>
    <n v="13.605200999999999"/>
    <n v="58.694454"/>
    <n v="0.93165799999999999"/>
    <s v="5"/>
    <s v="scale_mpi_epyc_job_12149.out "/>
    <s v="scale_mpi_epyc_epyc005_2023-06-13_09-48-03.csv "/>
    <s v="e0 10000 100 1 1 64"/>
    <n v="271.52860357142856"/>
    <n v="10.886346248502662"/>
    <n v="249.75591107442324"/>
    <n v="293.30129606843389"/>
    <x v="0"/>
  </r>
  <r>
    <x v="1"/>
    <x v="0"/>
    <n v="100"/>
    <x v="2"/>
    <x v="63"/>
    <n v="1"/>
    <n v="252.33824100000001"/>
    <n v="0.31557200000000002"/>
    <n v="12.239432000000001"/>
    <n v="0.19427700000000001"/>
    <s v="2"/>
    <s v="scale_mpi_epyc_job_13075.out "/>
    <s v="scale_mpi_epyc_epyc002_2023-06-18_00-14-23.csv "/>
    <s v="e0 10000 100 100000 1 64"/>
    <n v="253.05102289999999"/>
    <n v="9.7952243049356973"/>
    <n v="233.46057429012859"/>
    <n v="272.64147150987139"/>
    <x v="0"/>
  </r>
  <r>
    <x v="1"/>
    <x v="0"/>
    <n v="100"/>
    <x v="2"/>
    <x v="62"/>
    <n v="1"/>
    <n v="252.77446699999999"/>
    <n v="0.31862200000000002"/>
    <n v="9.4904600000000006"/>
    <n v="0.15307200000000001"/>
    <s v="2"/>
    <s v="scale_mpi_epyc_job_13075.out "/>
    <s v="scale_mpi_epyc_epyc002_2023-06-18_00-14-23.csv "/>
    <s v="e0 10000 100 100000 1 63"/>
    <n v="265.38977929999999"/>
    <n v="19.73171319234147"/>
    <n v="225.92635291531704"/>
    <n v="304.85320568468291"/>
    <x v="0"/>
  </r>
  <r>
    <x v="1"/>
    <x v="0"/>
    <n v="100"/>
    <x v="2"/>
    <x v="61"/>
    <n v="1"/>
    <n v="253.206107"/>
    <n v="0.311556"/>
    <n v="11.075341"/>
    <n v="0.181563"/>
    <s v="2"/>
    <s v="scale_mpi_epyc_job_13075.out "/>
    <s v="scale_mpi_epyc_epyc002_2023-06-18_00-14-23.csv "/>
    <s v="e0 10000 100 100000 1 62"/>
    <n v="264.67691870000004"/>
    <n v="19.856676686660279"/>
    <n v="224.96356532667949"/>
    <n v="304.3902720733206"/>
    <x v="0"/>
  </r>
  <r>
    <x v="1"/>
    <x v="0"/>
    <n v="100"/>
    <x v="2"/>
    <x v="60"/>
    <n v="1"/>
    <n v="252.600008"/>
    <n v="0.26584999999999998"/>
    <n v="8.8048009999999994"/>
    <n v="0.14674699999999999"/>
    <s v="2"/>
    <s v="scale_mpi_epyc_job_13075.out "/>
    <s v="scale_mpi_epyc_epyc002_2023-06-18_00-14-23.csv "/>
    <s v="e0 10000 100 100000 1 61"/>
    <n v="263.97109419999998"/>
    <n v="19.280478254358826"/>
    <n v="225.41013769128233"/>
    <n v="302.53205070871763"/>
    <x v="0"/>
  </r>
  <r>
    <x v="1"/>
    <x v="0"/>
    <n v="100"/>
    <x v="2"/>
    <x v="59"/>
    <n v="1"/>
    <n v="245.70473799999999"/>
    <n v="0.26275100000000001"/>
    <n v="7.8563020000000003"/>
    <n v="0.133158"/>
    <s v="2"/>
    <s v="scale_mpi_epyc_job_13075.out "/>
    <s v="scale_mpi_epyc_epyc002_2023-06-18_00-14-23.csv "/>
    <s v="e0 10000 100 100000 1 60"/>
    <n v="262.05013719999999"/>
    <n v="19.957676947500214"/>
    <n v="222.13478330499956"/>
    <n v="301.9654910950004"/>
    <x v="0"/>
  </r>
  <r>
    <x v="1"/>
    <x v="0"/>
    <n v="100"/>
    <x v="2"/>
    <x v="58"/>
    <n v="1"/>
    <n v="242.080997"/>
    <n v="0.24857799999999999"/>
    <n v="7.4840590000000002"/>
    <n v="0.12903500000000001"/>
    <s v="2"/>
    <s v="scale_mpi_epyc_job_13075.out "/>
    <s v="scale_mpi_epyc_epyc002_2023-06-18_00-14-23.csv "/>
    <s v="e0 10000 100 100000 1 59"/>
    <n v="260.51890320000001"/>
    <n v="20.012789534571198"/>
    <n v="220.49332413085762"/>
    <n v="300.54448226914241"/>
    <x v="0"/>
  </r>
  <r>
    <x v="1"/>
    <x v="0"/>
    <n v="100"/>
    <x v="2"/>
    <x v="57"/>
    <n v="1"/>
    <n v="240.51090099999999"/>
    <n v="0.26713799999999999"/>
    <n v="8.3904499999999995"/>
    <n v="0.147201"/>
    <s v="2"/>
    <s v="scale_mpi_epyc_job_13075.out "/>
    <s v="scale_mpi_epyc_epyc002_2023-06-18_00-14-23.csv "/>
    <s v="e0 10000 100 100000 1 58"/>
    <n v="259.11065680000002"/>
    <n v="19.866769414154188"/>
    <n v="219.37711797169163"/>
    <n v="298.8441956283084"/>
    <x v="0"/>
  </r>
  <r>
    <x v="1"/>
    <x v="0"/>
    <n v="100"/>
    <x v="2"/>
    <x v="56"/>
    <n v="1"/>
    <n v="241.63270299999999"/>
    <n v="0.26461800000000002"/>
    <n v="7.4401859999999997"/>
    <n v="0.13286000000000001"/>
    <s v="2"/>
    <s v="scale_mpi_epyc_job_13075.out "/>
    <s v="scale_mpi_epyc_epyc002_2023-06-18_00-14-23.csv "/>
    <s v="e0 10000 100 100000 1 57"/>
    <n v="260.40353390000001"/>
    <n v="19.897484520914109"/>
    <n v="220.6085648581718"/>
    <n v="300.19850294182822"/>
    <x v="0"/>
  </r>
  <r>
    <x v="1"/>
    <x v="0"/>
    <n v="100"/>
    <x v="2"/>
    <x v="55"/>
    <n v="1"/>
    <n v="241.39860100000001"/>
    <n v="0.25250800000000001"/>
    <n v="6.947603"/>
    <n v="0.12631999999999999"/>
    <s v="2"/>
    <s v="scale_mpi_epyc_job_13075.out "/>
    <s v="scale_mpi_epyc_epyc002_2023-06-18_00-14-23.csv "/>
    <s v="e0 10000 100 100000 1 56"/>
    <n v="259.06839350000001"/>
    <n v="19.557995922565869"/>
    <n v="219.95240165486828"/>
    <n v="298.18438534513177"/>
    <x v="0"/>
  </r>
  <r>
    <x v="1"/>
    <x v="0"/>
    <n v="100"/>
    <x v="2"/>
    <x v="54"/>
    <n v="1"/>
    <n v="240.43482599999999"/>
    <n v="0.25863700000000001"/>
    <n v="6.9855039999999997"/>
    <n v="0.129361"/>
    <s v="2"/>
    <s v="scale_mpi_epyc_job_13075.out "/>
    <s v="scale_mpi_epyc_epyc002_2023-06-18_00-14-23.csv "/>
    <s v="e0 10000 100 100000 1 55"/>
    <n v="257.90727150000004"/>
    <n v="19.309905820809597"/>
    <n v="219.28745985838083"/>
    <n v="296.52708314161924"/>
    <x v="0"/>
  </r>
  <r>
    <x v="1"/>
    <x v="0"/>
    <n v="100"/>
    <x v="2"/>
    <x v="53"/>
    <n v="1"/>
    <n v="240.38672700000001"/>
    <n v="0.25285800000000003"/>
    <n v="6.149095"/>
    <n v="0.116021"/>
    <s v="2"/>
    <s v="scale_mpi_epyc_job_13075.out "/>
    <s v="scale_mpi_epyc_epyc002_2023-06-18_00-14-23.csv "/>
    <s v="e0 10000 100 100000 1 54"/>
    <n v="256.64305450000001"/>
    <n v="18.993108843559558"/>
    <n v="218.6568368128809"/>
    <n v="294.62927218711911"/>
    <x v="0"/>
  </r>
  <r>
    <x v="1"/>
    <x v="0"/>
    <n v="100"/>
    <x v="2"/>
    <x v="52"/>
    <n v="1"/>
    <n v="238.08604800000001"/>
    <n v="0.30870500000000001"/>
    <n v="8.2226119999999998"/>
    <n v="0.15812699999999999"/>
    <s v="2"/>
    <s v="scale_mpi_epyc_job_13075.out "/>
    <s v="scale_mpi_epyc_epyc002_2023-06-18_00-14-23.csv "/>
    <s v="e0 10000 100 100000 1 53"/>
    <n v="255.25081369999998"/>
    <n v="18.86496107733662"/>
    <n v="217.52089154532675"/>
    <n v="292.98073585467324"/>
    <x v="0"/>
  </r>
  <r>
    <x v="1"/>
    <x v="0"/>
    <n v="100"/>
    <x v="2"/>
    <x v="51"/>
    <n v="1"/>
    <n v="236.661574"/>
    <n v="0.28145700000000001"/>
    <n v="7.6369049999999996"/>
    <n v="0.14974299999999999"/>
    <s v="2"/>
    <s v="scale_mpi_epyc_job_13075.out "/>
    <s v="scale_mpi_epyc_epyc002_2023-06-18_00-14-23.csv "/>
    <s v="e0 10000 100 100000 1 52"/>
    <n v="253.87016269999998"/>
    <n v="18.76344565526151"/>
    <n v="216.34327138947697"/>
    <n v="291.39705401052299"/>
    <x v="0"/>
  </r>
  <r>
    <x v="1"/>
    <x v="0"/>
    <n v="100"/>
    <x v="2"/>
    <x v="50"/>
    <n v="1"/>
    <n v="235.073351"/>
    <n v="0.26298300000000002"/>
    <n v="6.959022"/>
    <n v="0.13918"/>
    <s v="2"/>
    <s v="scale_mpi_epyc_job_13075.out "/>
    <s v="scale_mpi_epyc_epyc002_2023-06-18_00-14-23.csv "/>
    <s v="e0 10000 100 100000 1 51"/>
    <n v="252.67038259999998"/>
    <n v="18.409559963942421"/>
    <n v="215.85126267211513"/>
    <n v="289.48950252788484"/>
    <x v="0"/>
  </r>
  <r>
    <x v="1"/>
    <x v="0"/>
    <n v="100"/>
    <x v="2"/>
    <x v="49"/>
    <n v="1"/>
    <n v="234.412271"/>
    <n v="0.31518400000000002"/>
    <n v="7.4982819999999997"/>
    <n v="0.153026"/>
    <s v="2"/>
    <s v="scale_mpi_epyc_job_13075.out "/>
    <s v="scale_mpi_epyc_epyc002_2023-06-18_00-14-23.csv "/>
    <s v="e0 10000 100 100000 1 50"/>
    <n v="251.1809992"/>
    <n v="18.178770560513392"/>
    <n v="214.8234580789732"/>
    <n v="287.5385403210268"/>
    <x v="0"/>
  </r>
  <r>
    <x v="1"/>
    <x v="0"/>
    <n v="100"/>
    <x v="2"/>
    <x v="48"/>
    <n v="1"/>
    <n v="233.51897600000001"/>
    <n v="0.27206900000000001"/>
    <n v="7.0100660000000001"/>
    <n v="0.14604300000000001"/>
    <s v="2"/>
    <s v="scale_mpi_epyc_job_13075.out "/>
    <s v="scale_mpi_epyc_epyc002_2023-06-18_00-14-23.csv "/>
    <s v="e0 10000 100 100000 1 49"/>
    <n v="249.5860208"/>
    <n v="18.058267713599292"/>
    <n v="213.46948537280142"/>
    <n v="285.70255622719856"/>
    <x v="0"/>
  </r>
  <r>
    <x v="1"/>
    <x v="0"/>
    <n v="100"/>
    <x v="2"/>
    <x v="47"/>
    <n v="1"/>
    <n v="232.263138"/>
    <n v="0.28977199999999997"/>
    <n v="6.1393630000000003"/>
    <n v="0.13062499999999999"/>
    <s v="2"/>
    <s v="scale_mpi_epyc_job_13075.out "/>
    <s v="scale_mpi_epyc_epyc002_2023-06-18_00-14-23.csv "/>
    <s v="e0 10000 100 100000 1 48"/>
    <n v="248.30696959999995"/>
    <n v="17.669669295784313"/>
    <n v="212.96763100843131"/>
    <n v="283.64630819156855"/>
    <x v="0"/>
  </r>
  <r>
    <x v="1"/>
    <x v="0"/>
    <n v="100"/>
    <x v="2"/>
    <x v="46"/>
    <n v="1"/>
    <n v="231.047404"/>
    <n v="0.22816"/>
    <n v="4.9941560000000003"/>
    <n v="0.108569"/>
    <s v="2"/>
    <s v="scale_mpi_epyc_job_13075.out "/>
    <s v="scale_mpi_epyc_epyc002_2023-06-18_00-14-23.csv "/>
    <s v="e0 10000 100 100000 1 47"/>
    <n v="247.11827460000001"/>
    <n v="17.087986928852608"/>
    <n v="212.94230074229478"/>
    <n v="281.29424845770524"/>
    <x v="0"/>
  </r>
  <r>
    <x v="1"/>
    <x v="0"/>
    <n v="100"/>
    <x v="2"/>
    <x v="45"/>
    <n v="1"/>
    <n v="229.88122100000001"/>
    <n v="0.240506"/>
    <n v="5.4770130000000004"/>
    <n v="0.121711"/>
    <s v="2"/>
    <s v="scale_mpi_epyc_job_13075.out "/>
    <s v="scale_mpi_epyc_epyc002_2023-06-18_00-14-23.csv "/>
    <s v="e0 10000 100 100000 1 46"/>
    <n v="245.83531139999999"/>
    <n v="17.082123415068828"/>
    <n v="211.67106456986232"/>
    <n v="279.99955823013767"/>
    <x v="0"/>
  </r>
  <r>
    <x v="1"/>
    <x v="0"/>
    <n v="100"/>
    <x v="2"/>
    <x v="44"/>
    <n v="1"/>
    <n v="228.469695"/>
    <n v="0.25688100000000003"/>
    <n v="6.1057940000000004"/>
    <n v="0.138768"/>
    <s v="2"/>
    <s v="scale_mpi_epyc_job_13075.out "/>
    <s v="scale_mpi_epyc_epyc002_2023-06-18_00-14-23.csv "/>
    <s v="e0 10000 100 100000 1 45"/>
    <n v="244.32383650000003"/>
    <n v="16.831544259515535"/>
    <n v="210.66074798096895"/>
    <n v="277.9869250190311"/>
    <x v="0"/>
  </r>
  <r>
    <x v="1"/>
    <x v="0"/>
    <n v="100"/>
    <x v="2"/>
    <x v="43"/>
    <n v="1"/>
    <n v="227.51806999999999"/>
    <n v="0.24624799999999999"/>
    <n v="5.7387699999999997"/>
    <n v="0.13346"/>
    <s v="2"/>
    <s v="scale_mpi_epyc_job_13075.out "/>
    <s v="scale_mpi_epyc_epyc002_2023-06-18_00-14-23.csv "/>
    <s v="e0 10000 100 100000 1 44"/>
    <n v="242.88008559999997"/>
    <n v="16.574435767197215"/>
    <n v="209.73121406560554"/>
    <n v="276.02895713439443"/>
    <x v="0"/>
  </r>
  <r>
    <x v="1"/>
    <x v="0"/>
    <n v="100"/>
    <x v="2"/>
    <x v="42"/>
    <n v="1"/>
    <n v="225.53077200000001"/>
    <n v="0.247951"/>
    <n v="5.2261490000000004"/>
    <n v="0.124432"/>
    <s v="2"/>
    <s v="scale_mpi_epyc_job_13075.out "/>
    <s v="scale_mpi_epyc_epyc002_2023-06-18_00-14-23.csv "/>
    <s v="e0 10000 100 100000 1 43"/>
    <n v="241.3620617"/>
    <n v="16.381890626484051"/>
    <n v="208.5982804470319"/>
    <n v="274.12584295296813"/>
    <x v="0"/>
  </r>
  <r>
    <x v="1"/>
    <x v="0"/>
    <n v="100"/>
    <x v="2"/>
    <x v="41"/>
    <n v="1"/>
    <n v="224.59920500000001"/>
    <n v="0.23627500000000001"/>
    <n v="5.0263359999999997"/>
    <n v="0.12259399999999999"/>
    <s v="2"/>
    <s v="scale_mpi_epyc_job_13075.out "/>
    <s v="scale_mpi_epyc_epyc002_2023-06-18_00-14-23.csv "/>
    <s v="e0 10000 100 100000 1 42"/>
    <n v="240.35090790000004"/>
    <n v="16.077708572347099"/>
    <n v="208.19549075530585"/>
    <n v="272.50632504469422"/>
    <x v="0"/>
  </r>
  <r>
    <x v="1"/>
    <x v="0"/>
    <n v="100"/>
    <x v="2"/>
    <x v="40"/>
    <n v="1"/>
    <n v="223.51515000000001"/>
    <n v="0.24201600000000001"/>
    <n v="4.6248079999999998"/>
    <n v="0.11562"/>
    <s v="2"/>
    <s v="scale_mpi_epyc_job_13075.out "/>
    <s v="scale_mpi_epyc_epyc002_2023-06-18_00-14-23.csv "/>
    <s v="e0 10000 100 100000 1 41"/>
    <n v="239.16124179999997"/>
    <n v="15.576138156078578"/>
    <n v="208.00896548784283"/>
    <n v="270.31351811215711"/>
    <x v="0"/>
  </r>
  <r>
    <x v="1"/>
    <x v="0"/>
    <n v="100"/>
    <x v="2"/>
    <x v="39"/>
    <n v="1"/>
    <n v="223.689348"/>
    <n v="0.24187400000000001"/>
    <n v="4.995565"/>
    <n v="0.12809100000000001"/>
    <s v="2"/>
    <s v="scale_mpi_epyc_job_13075.out "/>
    <s v="scale_mpi_epyc_epyc002_2023-06-18_00-14-23.csv "/>
    <s v="e0 10000 100 100000 1 40"/>
    <n v="238.74393563636366"/>
    <n v="14.203245752270952"/>
    <n v="210.33744413182177"/>
    <n v="267.15042714090555"/>
    <x v="0"/>
  </r>
  <r>
    <x v="1"/>
    <x v="0"/>
    <n v="100"/>
    <x v="2"/>
    <x v="38"/>
    <n v="1"/>
    <n v="223.66672500000001"/>
    <n v="0.30060300000000001"/>
    <n v="6.8690170000000004"/>
    <n v="0.18076400000000001"/>
    <s v="2"/>
    <s v="scale_mpi_epyc_job_13075.out "/>
    <s v="scale_mpi_epyc_epyc002_2023-06-18_00-14-23.csv "/>
    <s v="e0 10000 100 100000 1 39"/>
    <n v="238.96068827272728"/>
    <n v="13.811706042044795"/>
    <n v="211.3372761886377"/>
    <n v="266.58410035681686"/>
    <x v="0"/>
  </r>
  <r>
    <x v="1"/>
    <x v="0"/>
    <n v="100"/>
    <x v="2"/>
    <x v="37"/>
    <n v="1"/>
    <n v="223.80552900000001"/>
    <n v="0.29648400000000003"/>
    <n v="6.7757889999999996"/>
    <n v="0.18312899999999999"/>
    <s v="2"/>
    <s v="scale_mpi_epyc_job_13075.out "/>
    <s v="scale_mpi_epyc_epyc002_2023-06-18_00-14-23.csv "/>
    <s v="e0 10000 100 100000 1 38"/>
    <n v="233.82563910000005"/>
    <n v="12.595413984126372"/>
    <n v="208.63481113174731"/>
    <n v="259.01646706825278"/>
    <x v="0"/>
  </r>
  <r>
    <x v="1"/>
    <x v="0"/>
    <n v="100"/>
    <x v="2"/>
    <x v="36"/>
    <n v="1"/>
    <n v="223.85957500000001"/>
    <n v="0.22362199999999999"/>
    <n v="3.5587650000000002"/>
    <n v="9.8854999999999998E-2"/>
    <s v="2"/>
    <s v="scale_mpi_epyc_job_13075.out "/>
    <s v="scale_mpi_epyc_epyc002_2023-06-18_00-14-23.csv "/>
    <s v="e0 10000 100 100000 1 37"/>
    <n v="233.37431809999998"/>
    <n v="11.968334383123173"/>
    <n v="209.43764933375363"/>
    <n v="257.31098686624631"/>
    <x v="0"/>
  </r>
  <r>
    <x v="1"/>
    <x v="0"/>
    <n v="100"/>
    <x v="2"/>
    <x v="35"/>
    <n v="1"/>
    <n v="224.066833"/>
    <n v="0.23297000000000001"/>
    <n v="3.9672589999999999"/>
    <n v="0.11335000000000001"/>
    <s v="2"/>
    <s v="scale_mpi_epyc_job_13075.out "/>
    <s v="scale_mpi_epyc_epyc002_2023-06-18_00-14-23.csv "/>
    <s v="e0 10000 100 100000 1 36"/>
    <n v="232.92260930000003"/>
    <n v="11.277495542047843"/>
    <n v="210.36761821590434"/>
    <n v="255.47760038409572"/>
    <x v="0"/>
  </r>
  <r>
    <x v="1"/>
    <x v="0"/>
    <n v="100"/>
    <x v="2"/>
    <x v="34"/>
    <n v="1"/>
    <n v="224.20351299999999"/>
    <n v="0.32390099999999999"/>
    <n v="3.638293"/>
    <n v="0.10700900000000001"/>
    <s v="2"/>
    <s v="scale_mpi_epyc_job_13075.out "/>
    <s v="scale_mpi_epyc_epyc002_2023-06-18_00-14-23.csv "/>
    <s v="e0 10000 100 100000 1 35"/>
    <n v="232.4876558"/>
    <n v="10.675251725440003"/>
    <n v="211.13715234911999"/>
    <n v="253.83815925088001"/>
    <x v="0"/>
  </r>
  <r>
    <x v="0"/>
    <x v="0"/>
    <n v="100"/>
    <x v="2"/>
    <x v="63"/>
    <n v="1"/>
    <n v="262.62723"/>
    <n v="0.29943199999999998"/>
    <n v="10.846253000000001"/>
    <n v="0.17216300000000001"/>
    <s v="6"/>
    <s v="scale_mpi_epyc_job_13076.out "/>
    <s v="scale_mpi_epyc_epyc006_2023-06-18_00-13-52.csv "/>
    <s v="e2 10000 100 100000 1 64"/>
    <n v="266.92064354545454"/>
    <n v="7.8713008196485941"/>
    <n v="251.17804190615735"/>
    <n v="282.6632451847517"/>
    <x v="0"/>
  </r>
  <r>
    <x v="0"/>
    <x v="0"/>
    <n v="100"/>
    <x v="2"/>
    <x v="62"/>
    <n v="1"/>
    <n v="265.019182"/>
    <n v="0.326127"/>
    <n v="10.818439"/>
    <n v="0.17449100000000001"/>
    <s v="6"/>
    <s v="scale_mpi_epyc_job_13076.out "/>
    <s v="scale_mpi_epyc_epyc006_2023-06-18_00-13-52.csv "/>
    <s v="e2 10000 100 100000 1 63"/>
    <n v="271.08513709090909"/>
    <n v="15.39650144301209"/>
    <n v="240.29213420488492"/>
    <n v="301.87813997693326"/>
    <x v="0"/>
  </r>
  <r>
    <x v="0"/>
    <x v="0"/>
    <n v="100"/>
    <x v="2"/>
    <x v="61"/>
    <n v="1"/>
    <n v="264.24910799999998"/>
    <n v="0.28960000000000002"/>
    <n v="9.6686510000000006"/>
    <n v="0.158502"/>
    <s v="6"/>
    <s v="scale_mpi_epyc_job_13076.out "/>
    <s v="scale_mpi_epyc_epyc006_2023-06-18_00-13-52.csv "/>
    <s v="e2 10000 100 100000 1 62"/>
    <n v="270.70950772727269"/>
    <n v="15.593971525851446"/>
    <n v="239.52156467556981"/>
    <n v="301.89745077897561"/>
    <x v="0"/>
  </r>
  <r>
    <x v="0"/>
    <x v="0"/>
    <n v="100"/>
    <x v="2"/>
    <x v="60"/>
    <n v="1"/>
    <n v="262.86083100000002"/>
    <n v="0.27386199999999999"/>
    <n v="8.7522330000000004"/>
    <n v="0.145871"/>
    <s v="6"/>
    <s v="scale_mpi_epyc_job_13076.out "/>
    <s v="scale_mpi_epyc_epyc006_2023-06-18_00-13-52.csv "/>
    <s v="e2 10000 100 100000 1 61"/>
    <n v="266.71444118181819"/>
    <n v="16.789693869782639"/>
    <n v="233.13505344225291"/>
    <n v="300.29382892138347"/>
    <x v="0"/>
  </r>
  <r>
    <x v="0"/>
    <x v="0"/>
    <n v="100"/>
    <x v="2"/>
    <x v="59"/>
    <n v="1"/>
    <n v="261.87988799999999"/>
    <n v="0.27630900000000003"/>
    <n v="8.5124469999999999"/>
    <n v="0.14427899999999999"/>
    <s v="6"/>
    <s v="scale_mpi_epyc_job_13076.out "/>
    <s v="scale_mpi_epyc_epyc006_2023-06-18_00-13-52.csv "/>
    <s v="e2 10000 100 100000 1 60"/>
    <n v="266.05707299999995"/>
    <n v="13.46803861215327"/>
    <n v="239.12099577569342"/>
    <n v="292.99315022430648"/>
    <x v="0"/>
  </r>
  <r>
    <x v="0"/>
    <x v="0"/>
    <n v="100"/>
    <x v="2"/>
    <x v="58"/>
    <n v="1"/>
    <n v="260.28085700000003"/>
    <n v="0.28084100000000001"/>
    <n v="8.5815070000000002"/>
    <n v="0.14795700000000001"/>
    <s v="6"/>
    <s v="scale_mpi_epyc_job_13076.out "/>
    <s v="scale_mpi_epyc_epyc006_2023-06-18_00-13-52.csv "/>
    <s v="e2 10000 100 100000 1 59"/>
    <n v="266.70787872727277"/>
    <n v="12.177151161182106"/>
    <n v="242.35357640490855"/>
    <n v="291.06218104963699"/>
    <x v="0"/>
  </r>
  <r>
    <x v="0"/>
    <x v="0"/>
    <n v="100"/>
    <x v="2"/>
    <x v="57"/>
    <n v="1"/>
    <n v="247.62435199999999"/>
    <n v="0.27883599999999997"/>
    <n v="8.1066479999999999"/>
    <n v="0.14222199999999999"/>
    <s v="6"/>
    <s v="scale_mpi_epyc_job_13076.out "/>
    <s v="scale_mpi_epyc_epyc006_2023-06-18_00-13-52.csv "/>
    <s v="e2 10000 100 100000 1 58"/>
    <n v="261.90427600000004"/>
    <n v="17.732311638871298"/>
    <n v="226.43965272225745"/>
    <n v="297.36889927774263"/>
    <x v="0"/>
  </r>
  <r>
    <x v="0"/>
    <x v="0"/>
    <n v="100"/>
    <x v="2"/>
    <x v="56"/>
    <n v="1"/>
    <n v="259.77201100000002"/>
    <n v="0.31314799999999998"/>
    <n v="7.6077469999999998"/>
    <n v="0.135853"/>
    <s v="6"/>
    <s v="scale_mpi_epyc_job_13076.out "/>
    <s v="scale_mpi_epyc_epyc006_2023-06-18_00-13-52.csv "/>
    <s v="e2 10000 100 100000 1 57"/>
    <n v="264.42901463636366"/>
    <n v="16.392927342576183"/>
    <n v="231.64315995121129"/>
    <n v="297.21486932151601"/>
    <x v="0"/>
  </r>
  <r>
    <x v="0"/>
    <x v="0"/>
    <n v="100"/>
    <x v="2"/>
    <x v="55"/>
    <n v="1"/>
    <n v="258.13574499999999"/>
    <n v="0.299344"/>
    <n v="9.1531680000000009"/>
    <n v="0.16642100000000001"/>
    <s v="6"/>
    <s v="scale_mpi_epyc_job_13076.out "/>
    <s v="scale_mpi_epyc_epyc006_2023-06-18_00-13-52.csv "/>
    <s v="e2 10000 100 100000 1 56"/>
    <n v="262.5329532727273"/>
    <n v="14.232000696684695"/>
    <n v="234.06895187935791"/>
    <n v="290.99695466609671"/>
    <x v="0"/>
  </r>
  <r>
    <x v="0"/>
    <x v="0"/>
    <n v="100"/>
    <x v="2"/>
    <x v="54"/>
    <n v="1"/>
    <n v="245.67845399999999"/>
    <n v="0.27427499999999999"/>
    <n v="7.0097750000000003"/>
    <n v="0.12981100000000001"/>
    <s v="6"/>
    <s v="scale_mpi_epyc_job_13076.out "/>
    <s v="scale_mpi_epyc_epyc006_2023-06-18_00-13-52.csv "/>
    <s v="e2 10000 100 100000 1 55"/>
    <n v="259.70629363636363"/>
    <n v="11.727274962474915"/>
    <n v="236.25174371141378"/>
    <n v="283.16084356131347"/>
    <x v="0"/>
  </r>
  <r>
    <x v="0"/>
    <x v="0"/>
    <n v="100"/>
    <x v="2"/>
    <x v="53"/>
    <n v="1"/>
    <n v="246.3563"/>
    <n v="0.32284800000000002"/>
    <n v="9.5702759999999998"/>
    <n v="0.18057100000000001"/>
    <s v="6"/>
    <s v="scale_mpi_epyc_job_13076.out "/>
    <s v="scale_mpi_epyc_epyc006_2023-06-18_00-13-52.csv "/>
    <s v="e2 10000 100 100000 1 54"/>
    <n v="259.97654699999998"/>
    <n v="16.458383413072017"/>
    <n v="227.05978017385596"/>
    <n v="292.89331382614404"/>
    <x v="0"/>
  </r>
  <r>
    <x v="0"/>
    <x v="0"/>
    <n v="100"/>
    <x v="2"/>
    <x v="52"/>
    <n v="1"/>
    <n v="255.90201500000001"/>
    <n v="1.148028"/>
    <n v="52.363278000000001"/>
    <n v="1.0069859999999999"/>
    <s v="6"/>
    <s v="scale_mpi_epyc_job_13076.out "/>
    <s v="scale_mpi_epyc_epyc006_2023-06-18_00-13-52.csv "/>
    <s v="e2 10000 100 100000 1 53"/>
    <n v="261.83987299999995"/>
    <n v="11.40137113811091"/>
    <n v="239.03713072377815"/>
    <n v="284.64261527622176"/>
    <x v="0"/>
  </r>
  <r>
    <x v="0"/>
    <x v="0"/>
    <n v="100"/>
    <x v="2"/>
    <x v="51"/>
    <n v="1"/>
    <n v="253.63331700000001"/>
    <n v="0.30007"/>
    <n v="8.3868729999999996"/>
    <n v="0.16444800000000001"/>
    <s v="6"/>
    <s v="scale_mpi_epyc_job_13076.out "/>
    <s v="scale_mpi_epyc_epyc006_2023-06-18_00-13-52.csv "/>
    <s v="e2 10000 100 100000 1 52"/>
    <n v="257.05799754545455"/>
    <n v="9.9125051352846771"/>
    <n v="237.2329872748852"/>
    <n v="276.88300781602391"/>
    <x v="0"/>
  </r>
  <r>
    <x v="0"/>
    <x v="0"/>
    <n v="100"/>
    <x v="2"/>
    <x v="50"/>
    <n v="1"/>
    <n v="252.64962199999999"/>
    <n v="0.30613400000000002"/>
    <n v="8.9803230000000003"/>
    <n v="0.17960599999999999"/>
    <s v="6"/>
    <s v="scale_mpi_epyc_job_13076.out "/>
    <s v="scale_mpi_epyc_epyc006_2023-06-18_00-13-52.csv "/>
    <s v="e2 10000 100 100000 1 51"/>
    <n v="259.02110254545454"/>
    <n v="14.304214251483099"/>
    <n v="230.41267404248833"/>
    <n v="287.62953104842074"/>
    <x v="0"/>
  </r>
  <r>
    <x v="0"/>
    <x v="0"/>
    <n v="100"/>
    <x v="2"/>
    <x v="49"/>
    <n v="1"/>
    <n v="240.36609200000001"/>
    <n v="0.267065"/>
    <n v="6.2370330000000003"/>
    <n v="0.12728600000000001"/>
    <s v="6"/>
    <s v="scale_mpi_epyc_job_13076.out "/>
    <s v="scale_mpi_epyc_epyc006_2023-06-18_00-13-52.csv "/>
    <s v="e2 10000 100 100000 1 50"/>
    <n v="258.1940320909091"/>
    <n v="13.958808412903041"/>
    <n v="230.27641526510303"/>
    <n v="286.11164891671518"/>
    <x v="0"/>
  </r>
  <r>
    <x v="0"/>
    <x v="0"/>
    <n v="100"/>
    <x v="2"/>
    <x v="48"/>
    <n v="1"/>
    <n v="250.40229299999999"/>
    <n v="0.26263599999999998"/>
    <n v="5.5384339999999996"/>
    <n v="0.115384"/>
    <s v="6"/>
    <s v="scale_mpi_epyc_job_13076.out "/>
    <s v="scale_mpi_epyc_epyc006_2023-06-18_00-13-52.csv "/>
    <s v="e2 10000 100 100000 1 49"/>
    <n v="254.74473200000003"/>
    <n v="12.77783312795694"/>
    <n v="229.18906574408615"/>
    <n v="280.30039825591393"/>
    <x v="0"/>
  </r>
  <r>
    <x v="0"/>
    <x v="0"/>
    <n v="100"/>
    <x v="2"/>
    <x v="47"/>
    <n v="1"/>
    <n v="252.11871300000001"/>
    <n v="0.25525900000000001"/>
    <n v="6.0348220000000001"/>
    <n v="0.12839999999999999"/>
    <s v="6"/>
    <s v="scale_mpi_epyc_job_13076.out "/>
    <s v="scale_mpi_epyc_epyc006_2023-06-18_00-13-52.csv "/>
    <s v="e2 10000 100 100000 1 48"/>
    <n v="254.21799445454545"/>
    <n v="14.73081011335664"/>
    <n v="224.75637422783217"/>
    <n v="283.67961468125873"/>
    <x v="0"/>
  </r>
  <r>
    <x v="0"/>
    <x v="0"/>
    <n v="100"/>
    <x v="2"/>
    <x v="46"/>
    <n v="1"/>
    <n v="248.03541799999999"/>
    <n v="0.27702500000000002"/>
    <n v="6.240958"/>
    <n v="0.13567299999999999"/>
    <s v="6"/>
    <s v="scale_mpi_epyc_job_13076.out "/>
    <s v="scale_mpi_epyc_epyc006_2023-06-18_00-13-52.csv "/>
    <s v="e2 10000 100 100000 1 47"/>
    <n v="252.92605636363641"/>
    <n v="14.732667882507682"/>
    <n v="223.46072059862104"/>
    <n v="282.39139212865177"/>
    <x v="0"/>
  </r>
  <r>
    <x v="0"/>
    <x v="0"/>
    <n v="100"/>
    <x v="2"/>
    <x v="45"/>
    <n v="1"/>
    <n v="249.03509500000001"/>
    <n v="0.25015199999999999"/>
    <n v="5.350492"/>
    <n v="0.11890000000000001"/>
    <s v="6"/>
    <s v="scale_mpi_epyc_job_13076.out "/>
    <s v="scale_mpi_epyc_epyc006_2023-06-18_00-13-52.csv "/>
    <s v="e2 10000 100 100000 1 46"/>
    <n v="251.00351827272723"/>
    <n v="12.170784861962527"/>
    <n v="226.66194854880217"/>
    <n v="275.3450879966523"/>
    <x v="0"/>
  </r>
  <r>
    <x v="0"/>
    <x v="0"/>
    <n v="100"/>
    <x v="2"/>
    <x v="44"/>
    <n v="1"/>
    <n v="245.81169299999999"/>
    <n v="0.233455"/>
    <n v="5.021808"/>
    <n v="0.114132"/>
    <s v="6"/>
    <s v="scale_mpi_epyc_job_13076.out "/>
    <s v="scale_mpi_epyc_epyc006_2023-06-18_00-13-52.csv "/>
    <s v="e2 10000 100 100000 1 45"/>
    <n v="249.26928381818186"/>
    <n v="12.25470786093611"/>
    <n v="224.75986809630965"/>
    <n v="273.77869954005411"/>
    <x v="0"/>
  </r>
  <r>
    <x v="0"/>
    <x v="0"/>
    <n v="100"/>
    <x v="2"/>
    <x v="43"/>
    <n v="1"/>
    <n v="243.93353400000001"/>
    <n v="0.23866599999999999"/>
    <n v="5.1169969999999996"/>
    <n v="0.11899999999999999"/>
    <s v="6"/>
    <s v="scale_mpi_epyc_job_13076.out "/>
    <s v="scale_mpi_epyc_epyc006_2023-06-18_00-13-52.csv "/>
    <s v="e2 10000 100 100000 1 44"/>
    <n v="247.74258081818186"/>
    <n v="13.700936040332358"/>
    <n v="220.34070873751716"/>
    <n v="275.14445289884657"/>
    <x v="0"/>
  </r>
  <r>
    <x v="0"/>
    <x v="0"/>
    <n v="100"/>
    <x v="2"/>
    <x v="42"/>
    <n v="1"/>
    <n v="242.61023399999999"/>
    <n v="0.26263500000000001"/>
    <n v="5.7914099999999999"/>
    <n v="0.13789100000000001"/>
    <s v="6"/>
    <s v="scale_mpi_epyc_job_13076.out "/>
    <s v="scale_mpi_epyc_epyc006_2023-06-18_00-13-52.csv "/>
    <s v="e2 10000 100 100000 1 43"/>
    <n v="247.3011645454545"/>
    <n v="10.043904364248327"/>
    <n v="227.21335581695786"/>
    <n v="267.38897327395114"/>
    <x v="0"/>
  </r>
  <r>
    <x v="0"/>
    <x v="0"/>
    <n v="100"/>
    <x v="2"/>
    <x v="41"/>
    <n v="1"/>
    <n v="229.80598699999999"/>
    <n v="0.25237599999999999"/>
    <n v="5.0574849999999998"/>
    <n v="0.123353"/>
    <s v="6"/>
    <s v="scale_mpi_epyc_job_13076.out "/>
    <s v="scale_mpi_epyc_epyc006_2023-06-18_00-13-52.csv "/>
    <s v="e2 10000 100 100000 1 42"/>
    <n v="245.83629254545451"/>
    <n v="13.470111351238737"/>
    <n v="218.89606984297703"/>
    <n v="272.77651524793197"/>
    <x v="0"/>
  </r>
  <r>
    <x v="0"/>
    <x v="0"/>
    <n v="100"/>
    <x v="2"/>
    <x v="40"/>
    <n v="1"/>
    <n v="239.21650199999999"/>
    <n v="0.24885699999999999"/>
    <n v="4.834085"/>
    <n v="0.120852"/>
    <s v="6"/>
    <s v="scale_mpi_epyc_job_13076.out "/>
    <s v="scale_mpi_epyc_epyc006_2023-06-18_00-13-52.csv "/>
    <s v="e2 10000 100 100000 1 41"/>
    <n v="243.58805563636361"/>
    <n v="13.10794784598248"/>
    <n v="217.37215994439865"/>
    <n v="269.80395132832859"/>
    <x v="0"/>
  </r>
  <r>
    <x v="0"/>
    <x v="0"/>
    <n v="100"/>
    <x v="2"/>
    <x v="39"/>
    <n v="1"/>
    <n v="238.710556"/>
    <n v="0.26173999999999997"/>
    <n v="5.7237900000000002"/>
    <n v="0.14676400000000001"/>
    <s v="6"/>
    <s v="scale_mpi_epyc_job_13076.out "/>
    <s v="scale_mpi_epyc_epyc006_2023-06-18_00-13-52.csv "/>
    <s v="e2 10000 100 100000 1 40"/>
    <n v="240.0304137777778"/>
    <n v="3.8355439672196003"/>
    <n v="232.35932584333858"/>
    <n v="247.70150171221701"/>
    <x v="0"/>
  </r>
  <r>
    <x v="0"/>
    <x v="0"/>
    <n v="100"/>
    <x v="2"/>
    <x v="38"/>
    <n v="1"/>
    <n v="238.42646099999999"/>
    <n v="0.25003599999999998"/>
    <n v="4.7905920000000002"/>
    <n v="0.12606800000000001"/>
    <s v="6"/>
    <s v="scale_mpi_epyc_job_13076.out "/>
    <s v="scale_mpi_epyc_epyc006_2023-06-18_00-13-52.csv "/>
    <s v="e2 10000 100 100000 1 39"/>
    <n v="240.08820477777783"/>
    <n v="2.3396997233207482"/>
    <n v="235.40880533113634"/>
    <n v="244.76760422441933"/>
    <x v="0"/>
  </r>
  <r>
    <x v="0"/>
    <x v="0"/>
    <n v="100"/>
    <x v="2"/>
    <x v="37"/>
    <n v="1"/>
    <n v="237.56165300000001"/>
    <n v="0.228543"/>
    <n v="3.9187599999999998"/>
    <n v="0.10591200000000001"/>
    <s v="6"/>
    <s v="scale_mpi_epyc_job_13076.out "/>
    <s v="scale_mpi_epyc_epyc006_2023-06-18_00-13-52.csv "/>
    <s v="e2 10000 100 100000 1 38"/>
    <n v="237.50167460000003"/>
    <n v="4.8993057032823728"/>
    <n v="227.7030631934353"/>
    <n v="247.30028600656476"/>
    <x v="0"/>
  </r>
  <r>
    <x v="0"/>
    <x v="0"/>
    <n v="100"/>
    <x v="2"/>
    <x v="36"/>
    <n v="1"/>
    <n v="237.400305"/>
    <n v="0.28816900000000001"/>
    <n v="6.0655960000000002"/>
    <n v="0.168489"/>
    <s v="6"/>
    <s v="scale_mpi_epyc_job_13076.out "/>
    <s v="scale_mpi_epyc_epyc006_2023-06-18_00-13-52.csv "/>
    <s v="e2 10000 100 100000 1 37"/>
    <n v="236.54481939999999"/>
    <n v="5.5800266878104274"/>
    <n v="225.38476602437913"/>
    <n v="247.7048727756208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7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53" firstHeaderRow="1" firstDataRow="2" firstDataCol="1"/>
  <pivotFields count="19">
    <pivotField axis="axisRow" showAll="0">
      <items count="7">
        <item x="1"/>
        <item x="4"/>
        <item x="0"/>
        <item x="3"/>
        <item x="2"/>
        <item m="1" x="5"/>
        <item t="default"/>
      </items>
    </pivotField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axis="axisCol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9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  <i r="1">
      <x v="4"/>
    </i>
    <i r="2">
      <x/>
    </i>
  </rowItems>
  <colFields count="1">
    <field x="4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7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W71" firstHeaderRow="1" firstDataRow="5" firstDataCol="1"/>
  <pivotFields count="19">
    <pivotField axis="axisCol" showAll="0" defaultSubtotal="0">
      <items count="6">
        <item x="1"/>
        <item x="4"/>
        <item x="0"/>
        <item x="3"/>
        <item x="2"/>
        <item m="1" x="5"/>
      </items>
    </pivotField>
    <pivotField axis="axisCol" showAll="0" defaultSubtotal="0">
      <items count="5">
        <item h="1" x="2"/>
        <item h="1" x="1"/>
        <item x="0"/>
        <item x="3"/>
        <item x="4"/>
      </items>
    </pivotField>
    <pivotField showAll="0" defaultSubtotal="0"/>
    <pivotField axis="axisCol" showAll="0" defaultSubtotal="0">
      <items count="3">
        <item x="1"/>
        <item x="0"/>
        <item x="2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22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  <i r="1">
      <x v="3"/>
      <x/>
      <x/>
    </i>
    <i r="3" i="1">
      <x v="1"/>
    </i>
    <i r="1">
      <x v="4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38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16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0" format="16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7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L71" firstHeaderRow="1" firstDataRow="4" firstDataCol="1" rowPageCount="1" colPageCount="1"/>
  <pivotFields count="19">
    <pivotField axis="axisCol" showAll="0" defaultSubtotal="0">
      <items count="6">
        <item x="1"/>
        <item x="4"/>
        <item x="0"/>
        <item x="3"/>
        <item x="2"/>
        <item h="1" m="1" x="5"/>
      </items>
    </pivotField>
    <pivotField axis="axisCol" showAll="0" defaultSubtotal="0">
      <items count="5">
        <item h="1" x="2"/>
        <item h="1" x="1"/>
        <item x="0"/>
        <item x="3"/>
        <item x="4"/>
      </items>
    </pivotField>
    <pivotField showAll="0" defaultSubtotal="0"/>
    <pivotField axis="axisCol" showAll="0" defaultSubtotal="0">
      <items count="3">
        <item x="1"/>
        <item x="0"/>
        <item x="2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h="1" x="1"/>
        <item x="0"/>
        <item x="2"/>
      </items>
    </pivotField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11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  <i r="1">
      <x v="3"/>
      <x/>
    </i>
    <i r="1">
      <x v="4"/>
      <x/>
    </i>
  </colItems>
  <pageFields count="1">
    <pageField fld="18" hier="-1"/>
  </pageFields>
  <dataFields count="1">
    <dataField name="Avg" fld="6" subtotal="average" baseField="5" baseItem="0" numFmtId="4"/>
  </dataFields>
  <chartFormats count="45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</references>
      </pivotArea>
    </chartFormat>
    <chartFormat chart="1" format="1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</references>
      </pivotArea>
    </chartFormat>
    <chartFormat chart="1" format="1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1" format="19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9030" totalsRowShown="0">
  <autoFilter ref="A1:S9030" xr:uid="{70168E29-AA9E-4F17-B09D-4CF4B1F51A54}">
    <filterColumn colId="0">
      <filters>
        <filter val="e0"/>
      </filters>
    </filterColumn>
    <filterColumn colId="1">
      <filters>
        <filter val="10000"/>
      </filters>
    </filterColumn>
    <filterColumn colId="3">
      <filters>
        <filter val="1"/>
      </filters>
    </filterColumn>
  </autoFilter>
  <sortState xmlns:xlrd2="http://schemas.microsoft.com/office/spreadsheetml/2017/richdata2" ref="A12:S8972">
    <sortCondition ref="E1:E9030"/>
  </sortState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7">
      <calculatedColumnFormula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calculatedColumnFormula>
    </tableColumn>
    <tableColumn id="15" xr3:uid="{EE704669-6842-4AAF-BEC5-6701791A2A13}" name="Avg" dataDxfId="6">
      <calculatedColumnFormula>VLOOKUP(TableOMP[[#This Row],[Label]],TableAvg[],2,FALSE)</calculatedColumnFormula>
    </tableColumn>
    <tableColumn id="16" xr3:uid="{BB6D40B8-41D7-47A2-ABD3-05A62494E6EB}" name="StdDev" dataDxfId="5">
      <calculatedColumnFormula>VLOOKUP(TableOMP[[#This Row],[Label]],TableAvg[],3,FALSE)</calculatedColumnFormula>
    </tableColumn>
    <tableColumn id="17" xr3:uid="{00943421-329C-42C2-92EB-29B5AB73137C}" name="Low" dataDxfId="4">
      <calculatedColumnFormula>TableOMP[[#This Row],[Avg]]-$U$2*TableOMP[[#This Row],[StdDev]]</calculatedColumnFormula>
    </tableColumn>
    <tableColumn id="18" xr3:uid="{81746D78-2A05-4902-B5C4-870146FB8426}" name="High" dataDxfId="3">
      <calculatedColumnFormula>TableOMP[[#This Row],[Avg]]+$U$2*TableOMP[[#This Row],[StdDev]]</calculatedColumnFormula>
    </tableColumn>
    <tableColumn id="19" xr3:uid="{F9013FD8-EF78-4033-BFFC-9DFD205B8A56}" name="Pick" dataDxfId="2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1"/>
    <tableColumn id="3" xr3:uid="{FB1D786E-17AB-4026-AE55-C8020C468ACD}" name="dev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9030"/>
  <sheetViews>
    <sheetView topLeftCell="A32" workbookViewId="0">
      <selection activeCell="S781" sqref="S781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13</v>
      </c>
      <c r="M1" t="s">
        <v>14</v>
      </c>
      <c r="N1" t="s">
        <v>24</v>
      </c>
      <c r="O1" t="s">
        <v>22</v>
      </c>
      <c r="P1" t="s">
        <v>29</v>
      </c>
      <c r="Q1" t="s">
        <v>30</v>
      </c>
      <c r="R1" t="s">
        <v>31</v>
      </c>
      <c r="S1" t="s">
        <v>32</v>
      </c>
      <c r="U1" t="s">
        <v>33</v>
      </c>
      <c r="V1" t="s">
        <v>36</v>
      </c>
      <c r="W1" t="s">
        <v>37</v>
      </c>
      <c r="X1" t="s">
        <v>35</v>
      </c>
      <c r="Y1" t="s">
        <v>38</v>
      </c>
    </row>
    <row r="2" spans="1:27" hidden="1" x14ac:dyDescent="0.25">
      <c r="A2" t="s">
        <v>12</v>
      </c>
      <c r="B2">
        <v>10000</v>
      </c>
      <c r="C2">
        <v>100</v>
      </c>
      <c r="D2">
        <v>1</v>
      </c>
      <c r="E2">
        <v>1</v>
      </c>
      <c r="F2">
        <v>1</v>
      </c>
      <c r="G2">
        <v>242.841645</v>
      </c>
      <c r="H2">
        <v>5.3729779999999998</v>
      </c>
      <c r="I2">
        <v>0</v>
      </c>
      <c r="J2">
        <v>0</v>
      </c>
      <c r="K2" t="str">
        <f>MID(M2,22,1)</f>
        <v>8</v>
      </c>
      <c r="L2" t="s">
        <v>87</v>
      </c>
      <c r="M2" t="s">
        <v>88</v>
      </c>
      <c r="N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2">
        <f>VLOOKUP(TableOMP[[#This Row],[Label]],TableAvg[],2,FALSE)</f>
        <v>241.71946874999998</v>
      </c>
      <c r="P2">
        <f>VLOOKUP(TableOMP[[#This Row],[Label]],TableAvg[],3,FALSE)</f>
        <v>1.4655443173664287</v>
      </c>
      <c r="Q2">
        <f>TableOMP[[#This Row],[Avg]]-$U$2*TableOMP[[#This Row],[StdDev]]</f>
        <v>238.78838011526713</v>
      </c>
      <c r="R2">
        <f>TableOMP[[#This Row],[Avg]]+$U$2*TableOMP[[#This Row],[StdDev]]</f>
        <v>244.65055738473282</v>
      </c>
      <c r="S2">
        <f>IF(AND(TableOMP[[#This Row],[total_time]]&gt;=TableOMP[[#This Row],[Low]], TableOMP[[#This Row],[total_time]]&lt;=TableOMP[[#This Row],[High]]),1,0)</f>
        <v>1</v>
      </c>
      <c r="U2">
        <v>2</v>
      </c>
      <c r="V2">
        <f>COUNTIF(S:S,"=1")</f>
        <v>5075</v>
      </c>
      <c r="W2">
        <f>COUNTIF(S:S,"=0")</f>
        <v>494</v>
      </c>
      <c r="X2">
        <f>COUNT(S:S)</f>
        <v>5569</v>
      </c>
      <c r="Y2">
        <v>9590</v>
      </c>
      <c r="Z2">
        <f>X2+Y2</f>
        <v>15159</v>
      </c>
      <c r="AA2">
        <v>10243</v>
      </c>
    </row>
    <row r="3" spans="1:27" hidden="1" x14ac:dyDescent="0.25">
      <c r="A3" t="s">
        <v>12</v>
      </c>
      <c r="B3">
        <v>10000</v>
      </c>
      <c r="C3">
        <v>100</v>
      </c>
      <c r="D3">
        <v>1</v>
      </c>
      <c r="E3">
        <v>1</v>
      </c>
      <c r="F3">
        <v>1</v>
      </c>
      <c r="G3">
        <v>242.554294</v>
      </c>
      <c r="H3">
        <v>5.3472249999999999</v>
      </c>
      <c r="I3">
        <v>0</v>
      </c>
      <c r="J3">
        <v>0</v>
      </c>
      <c r="K3" t="str">
        <f>MID(M3,22,1)</f>
        <v>1</v>
      </c>
      <c r="L3" t="s">
        <v>149</v>
      </c>
      <c r="M3" t="s">
        <v>150</v>
      </c>
      <c r="N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3">
        <f>VLOOKUP(TableOMP[[#This Row],[Label]],TableAvg[],2,FALSE)</f>
        <v>241.71946874999998</v>
      </c>
      <c r="P3">
        <f>VLOOKUP(TableOMP[[#This Row],[Label]],TableAvg[],3,FALSE)</f>
        <v>1.4655443173664287</v>
      </c>
      <c r="Q3">
        <f>TableOMP[[#This Row],[Avg]]-$U$2*TableOMP[[#This Row],[StdDev]]</f>
        <v>238.78838011526713</v>
      </c>
      <c r="R3">
        <f>TableOMP[[#This Row],[Avg]]+$U$2*TableOMP[[#This Row],[StdDev]]</f>
        <v>244.65055738473282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hidden="1" x14ac:dyDescent="0.25">
      <c r="A4" t="s">
        <v>12</v>
      </c>
      <c r="B4">
        <v>10000</v>
      </c>
      <c r="C4">
        <v>100</v>
      </c>
      <c r="D4">
        <v>1</v>
      </c>
      <c r="E4">
        <v>1</v>
      </c>
      <c r="F4">
        <v>1</v>
      </c>
      <c r="G4">
        <v>242.27722</v>
      </c>
      <c r="H4">
        <v>5.004969</v>
      </c>
      <c r="I4">
        <v>0</v>
      </c>
      <c r="J4">
        <v>0</v>
      </c>
      <c r="K4" t="str">
        <f>MID(M4,22,1)</f>
        <v>4</v>
      </c>
      <c r="L4" t="s">
        <v>93</v>
      </c>
      <c r="M4" t="s">
        <v>94</v>
      </c>
      <c r="N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4">
        <f>VLOOKUP(TableOMP[[#This Row],[Label]],TableAvg[],2,FALSE)</f>
        <v>241.71946874999998</v>
      </c>
      <c r="P4">
        <f>VLOOKUP(TableOMP[[#This Row],[Label]],TableAvg[],3,FALSE)</f>
        <v>1.4655443173664287</v>
      </c>
      <c r="Q4">
        <f>TableOMP[[#This Row],[Avg]]-$U$2*TableOMP[[#This Row],[StdDev]]</f>
        <v>238.78838011526713</v>
      </c>
      <c r="R4">
        <f>TableOMP[[#This Row],[Avg]]+$U$2*TableOMP[[#This Row],[StdDev]]</f>
        <v>244.65055738473282</v>
      </c>
      <c r="S4">
        <f>IF(AND(TableOMP[[#This Row],[total_time]]&gt;=TableOMP[[#This Row],[Low]], TableOMP[[#This Row],[total_time]]&lt;=TableOMP[[#This Row],[High]]),1,0)</f>
        <v>1</v>
      </c>
    </row>
    <row r="5" spans="1:27" hidden="1" x14ac:dyDescent="0.25">
      <c r="A5" t="s">
        <v>12</v>
      </c>
      <c r="B5">
        <v>10000</v>
      </c>
      <c r="C5">
        <v>100</v>
      </c>
      <c r="D5">
        <v>1</v>
      </c>
      <c r="E5">
        <v>1</v>
      </c>
      <c r="F5">
        <v>1</v>
      </c>
      <c r="G5">
        <v>239.20471599999999</v>
      </c>
      <c r="H5">
        <v>5.1666350000000003</v>
      </c>
      <c r="I5">
        <v>0</v>
      </c>
      <c r="J5">
        <v>0</v>
      </c>
      <c r="K5" t="str">
        <f>MID(M5,22,1)</f>
        <v>6</v>
      </c>
      <c r="L5" t="s">
        <v>233</v>
      </c>
      <c r="M5" t="s">
        <v>234</v>
      </c>
      <c r="N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5">
        <f>VLOOKUP(TableOMP[[#This Row],[Label]],TableAvg[],2,FALSE)</f>
        <v>241.71946874999998</v>
      </c>
      <c r="P5">
        <f>VLOOKUP(TableOMP[[#This Row],[Label]],TableAvg[],3,FALSE)</f>
        <v>1.4655443173664287</v>
      </c>
      <c r="Q5">
        <f>TableOMP[[#This Row],[Avg]]-$U$2*TableOMP[[#This Row],[StdDev]]</f>
        <v>238.78838011526713</v>
      </c>
      <c r="R5">
        <f>TableOMP[[#This Row],[Avg]]+$U$2*TableOMP[[#This Row],[StdDev]]</f>
        <v>244.65055738473282</v>
      </c>
      <c r="S5">
        <f>IF(AND(TableOMP[[#This Row],[total_time]]&gt;=TableOMP[[#This Row],[Low]], TableOMP[[#This Row],[total_time]]&lt;=TableOMP[[#This Row],[High]]),1,0)</f>
        <v>1</v>
      </c>
    </row>
    <row r="6" spans="1:27" hidden="1" x14ac:dyDescent="0.25">
      <c r="A6" t="s">
        <v>12</v>
      </c>
      <c r="B6">
        <v>10000</v>
      </c>
      <c r="C6">
        <v>100</v>
      </c>
      <c r="D6">
        <v>1</v>
      </c>
      <c r="E6">
        <v>2</v>
      </c>
      <c r="F6">
        <v>1</v>
      </c>
      <c r="G6">
        <v>250.58927700000001</v>
      </c>
      <c r="H6">
        <v>12.817345</v>
      </c>
      <c r="I6">
        <v>2.6166469999999999</v>
      </c>
      <c r="J6">
        <v>2.6166469999999999</v>
      </c>
      <c r="K6" t="str">
        <f>MID(M6,22,1)</f>
        <v>8</v>
      </c>
      <c r="L6" t="s">
        <v>87</v>
      </c>
      <c r="M6" t="s">
        <v>88</v>
      </c>
      <c r="N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6">
        <f>VLOOKUP(TableOMP[[#This Row],[Label]],TableAvg[],2,FALSE)</f>
        <v>249.16271</v>
      </c>
      <c r="P6">
        <f>VLOOKUP(TableOMP[[#This Row],[Label]],TableAvg[],3,FALSE)</f>
        <v>1.7774341169021146</v>
      </c>
      <c r="Q6">
        <f>TableOMP[[#This Row],[Avg]]-$U$2*TableOMP[[#This Row],[StdDev]]</f>
        <v>245.60784176619578</v>
      </c>
      <c r="R6">
        <f>TableOMP[[#This Row],[Avg]]+$U$2*TableOMP[[#This Row],[StdDev]]</f>
        <v>252.71757823380423</v>
      </c>
      <c r="S6">
        <f>IF(AND(TableOMP[[#This Row],[total_time]]&gt;=TableOMP[[#This Row],[Low]], TableOMP[[#This Row],[total_time]]&lt;=TableOMP[[#This Row],[High]]),1,0)</f>
        <v>1</v>
      </c>
    </row>
    <row r="7" spans="1:27" hidden="1" x14ac:dyDescent="0.25">
      <c r="A7" t="s">
        <v>12</v>
      </c>
      <c r="B7">
        <v>10000</v>
      </c>
      <c r="C7">
        <v>100</v>
      </c>
      <c r="D7">
        <v>1</v>
      </c>
      <c r="E7">
        <v>2</v>
      </c>
      <c r="F7">
        <v>1</v>
      </c>
      <c r="G7">
        <v>250.04870600000001</v>
      </c>
      <c r="H7">
        <v>12.466995000000001</v>
      </c>
      <c r="I7">
        <v>2.6401219999999999</v>
      </c>
      <c r="J7">
        <v>2.6401219999999999</v>
      </c>
      <c r="K7" t="str">
        <f>MID(M7,22,1)</f>
        <v>1</v>
      </c>
      <c r="L7" t="s">
        <v>149</v>
      </c>
      <c r="M7" t="s">
        <v>150</v>
      </c>
      <c r="N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7">
        <f>VLOOKUP(TableOMP[[#This Row],[Label]],TableAvg[],2,FALSE)</f>
        <v>249.16271</v>
      </c>
      <c r="P7">
        <f>VLOOKUP(TableOMP[[#This Row],[Label]],TableAvg[],3,FALSE)</f>
        <v>1.7774341169021146</v>
      </c>
      <c r="Q7">
        <f>TableOMP[[#This Row],[Avg]]-$U$2*TableOMP[[#This Row],[StdDev]]</f>
        <v>245.60784176619578</v>
      </c>
      <c r="R7">
        <f>TableOMP[[#This Row],[Avg]]+$U$2*TableOMP[[#This Row],[StdDev]]</f>
        <v>252.71757823380423</v>
      </c>
      <c r="S7">
        <f>IF(AND(TableOMP[[#This Row],[total_time]]&gt;=TableOMP[[#This Row],[Low]], TableOMP[[#This Row],[total_time]]&lt;=TableOMP[[#This Row],[High]]),1,0)</f>
        <v>1</v>
      </c>
    </row>
    <row r="8" spans="1:27" hidden="1" x14ac:dyDescent="0.25">
      <c r="A8" t="s">
        <v>12</v>
      </c>
      <c r="B8">
        <v>10000</v>
      </c>
      <c r="C8">
        <v>100</v>
      </c>
      <c r="D8">
        <v>1</v>
      </c>
      <c r="E8">
        <v>2</v>
      </c>
      <c r="F8">
        <v>1</v>
      </c>
      <c r="G8">
        <v>249.89627400000001</v>
      </c>
      <c r="H8">
        <v>12.315367999999999</v>
      </c>
      <c r="I8">
        <v>2.8088519999999999</v>
      </c>
      <c r="J8">
        <v>2.8088519999999999</v>
      </c>
      <c r="K8" t="str">
        <f>MID(M8,22,1)</f>
        <v>6</v>
      </c>
      <c r="L8" t="s">
        <v>233</v>
      </c>
      <c r="M8" t="s">
        <v>234</v>
      </c>
      <c r="N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8">
        <f>VLOOKUP(TableOMP[[#This Row],[Label]],TableAvg[],2,FALSE)</f>
        <v>249.16271</v>
      </c>
      <c r="P8">
        <f>VLOOKUP(TableOMP[[#This Row],[Label]],TableAvg[],3,FALSE)</f>
        <v>1.7774341169021146</v>
      </c>
      <c r="Q8">
        <f>TableOMP[[#This Row],[Avg]]-$U$2*TableOMP[[#This Row],[StdDev]]</f>
        <v>245.60784176619578</v>
      </c>
      <c r="R8">
        <f>TableOMP[[#This Row],[Avg]]+$U$2*TableOMP[[#This Row],[StdDev]]</f>
        <v>252.71757823380423</v>
      </c>
      <c r="S8">
        <f>IF(AND(TableOMP[[#This Row],[total_time]]&gt;=TableOMP[[#This Row],[Low]], TableOMP[[#This Row],[total_time]]&lt;=TableOMP[[#This Row],[High]]),1,0)</f>
        <v>1</v>
      </c>
    </row>
    <row r="9" spans="1:27" hidden="1" x14ac:dyDescent="0.25">
      <c r="A9" t="s">
        <v>12</v>
      </c>
      <c r="B9">
        <v>10000</v>
      </c>
      <c r="C9">
        <v>100</v>
      </c>
      <c r="D9">
        <v>1</v>
      </c>
      <c r="E9">
        <v>2</v>
      </c>
      <c r="F9">
        <v>1</v>
      </c>
      <c r="G9">
        <v>246.11658299999999</v>
      </c>
      <c r="H9">
        <v>13.333221</v>
      </c>
      <c r="I9">
        <v>2.5044010000000001</v>
      </c>
      <c r="J9">
        <v>2.5044010000000001</v>
      </c>
      <c r="K9" t="str">
        <f>MID(M9,22,1)</f>
        <v>4</v>
      </c>
      <c r="L9" t="s">
        <v>93</v>
      </c>
      <c r="M9" t="s">
        <v>94</v>
      </c>
      <c r="N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9">
        <f>VLOOKUP(TableOMP[[#This Row],[Label]],TableAvg[],2,FALSE)</f>
        <v>249.16271</v>
      </c>
      <c r="P9">
        <f>VLOOKUP(TableOMP[[#This Row],[Label]],TableAvg[],3,FALSE)</f>
        <v>1.7774341169021146</v>
      </c>
      <c r="Q9">
        <f>TableOMP[[#This Row],[Avg]]-$U$2*TableOMP[[#This Row],[StdDev]]</f>
        <v>245.60784176619578</v>
      </c>
      <c r="R9">
        <f>TableOMP[[#This Row],[Avg]]+$U$2*TableOMP[[#This Row],[StdDev]]</f>
        <v>252.71757823380423</v>
      </c>
      <c r="S9">
        <f>IF(AND(TableOMP[[#This Row],[total_time]]&gt;=TableOMP[[#This Row],[Low]], TableOMP[[#This Row],[total_time]]&lt;=TableOMP[[#This Row],[High]]),1,0)</f>
        <v>1</v>
      </c>
    </row>
    <row r="10" spans="1:27" hidden="1" x14ac:dyDescent="0.25">
      <c r="A10" t="s">
        <v>12</v>
      </c>
      <c r="B10">
        <v>10000</v>
      </c>
      <c r="C10">
        <v>100</v>
      </c>
      <c r="D10">
        <v>1</v>
      </c>
      <c r="E10">
        <v>3</v>
      </c>
      <c r="F10">
        <v>1</v>
      </c>
      <c r="G10">
        <v>276.10891700000002</v>
      </c>
      <c r="H10">
        <v>39.081460999999997</v>
      </c>
      <c r="I10">
        <v>3.9401790000000001</v>
      </c>
      <c r="J10">
        <v>1.970089</v>
      </c>
      <c r="K10" t="str">
        <f>MID(M10,22,1)</f>
        <v>6</v>
      </c>
      <c r="L10" t="s">
        <v>233</v>
      </c>
      <c r="M10" t="s">
        <v>234</v>
      </c>
      <c r="N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10">
        <f>VLOOKUP(TableOMP[[#This Row],[Label]],TableAvg[],2,FALSE)</f>
        <v>255.83323300000001</v>
      </c>
      <c r="P10">
        <f>VLOOKUP(TableOMP[[#This Row],[Label]],TableAvg[],3,FALSE)</f>
        <v>11.841711327280951</v>
      </c>
      <c r="Q10">
        <f>TableOMP[[#This Row],[Avg]]-$U$2*TableOMP[[#This Row],[StdDev]]</f>
        <v>232.14981034543811</v>
      </c>
      <c r="R10">
        <f>TableOMP[[#This Row],[Avg]]+$U$2*TableOMP[[#This Row],[StdDev]]</f>
        <v>279.51665565456193</v>
      </c>
      <c r="S10">
        <v>0</v>
      </c>
    </row>
    <row r="11" spans="1:27" hidden="1" x14ac:dyDescent="0.25">
      <c r="A11" t="s">
        <v>12</v>
      </c>
      <c r="B11">
        <v>10000</v>
      </c>
      <c r="C11">
        <v>100</v>
      </c>
      <c r="D11">
        <v>1</v>
      </c>
      <c r="E11">
        <v>3</v>
      </c>
      <c r="F11">
        <v>1</v>
      </c>
      <c r="G11">
        <v>251.75037699999999</v>
      </c>
      <c r="H11">
        <v>14.602217</v>
      </c>
      <c r="I11">
        <v>4.4668679999999998</v>
      </c>
      <c r="J11">
        <v>2.2334339999999999</v>
      </c>
      <c r="K11" t="str">
        <f>MID(M11,22,1)</f>
        <v>4</v>
      </c>
      <c r="L11" t="s">
        <v>93</v>
      </c>
      <c r="M11" t="s">
        <v>94</v>
      </c>
      <c r="N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11">
        <f>VLOOKUP(TableOMP[[#This Row],[Label]],TableAvg[],2,FALSE)</f>
        <v>255.83323300000001</v>
      </c>
      <c r="P11">
        <f>VLOOKUP(TableOMP[[#This Row],[Label]],TableAvg[],3,FALSE)</f>
        <v>11.841711327280951</v>
      </c>
      <c r="Q11">
        <f>TableOMP[[#This Row],[Avg]]-$U$2*TableOMP[[#This Row],[StdDev]]</f>
        <v>232.14981034543811</v>
      </c>
      <c r="R11">
        <f>TableOMP[[#This Row],[Avg]]+$U$2*TableOMP[[#This Row],[StdDev]]</f>
        <v>279.51665565456193</v>
      </c>
      <c r="S11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10</v>
      </c>
      <c r="B12">
        <v>10000</v>
      </c>
      <c r="C12">
        <v>100</v>
      </c>
      <c r="D12">
        <v>1</v>
      </c>
      <c r="E12">
        <v>1</v>
      </c>
      <c r="F12">
        <v>1</v>
      </c>
      <c r="G12">
        <v>246.88408000000001</v>
      </c>
      <c r="H12">
        <v>5.2793460000000003</v>
      </c>
      <c r="I12">
        <v>0</v>
      </c>
      <c r="J12">
        <v>0</v>
      </c>
      <c r="K12" t="str">
        <f>MID(M12,22,1)</f>
        <v>4</v>
      </c>
      <c r="L12" t="s">
        <v>85</v>
      </c>
      <c r="M12" t="s">
        <v>86</v>
      </c>
      <c r="N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</v>
      </c>
      <c r="O12">
        <f>VLOOKUP(TableOMP[[#This Row],[Label]],TableAvg[],2,FALSE)</f>
        <v>246.822633</v>
      </c>
      <c r="P12">
        <f>VLOOKUP(TableOMP[[#This Row],[Label]],TableAvg[],3,FALSE)</f>
        <v>6.1447000100778512E-2</v>
      </c>
      <c r="Q12">
        <f>TableOMP[[#This Row],[Avg]]-$U$2*TableOMP[[#This Row],[StdDev]]</f>
        <v>246.69973899979843</v>
      </c>
      <c r="R12">
        <f>TableOMP[[#This Row],[Avg]]+$U$2*TableOMP[[#This Row],[StdDev]]</f>
        <v>246.94552700020157</v>
      </c>
      <c r="S12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10</v>
      </c>
      <c r="B13">
        <v>10000</v>
      </c>
      <c r="C13">
        <v>100</v>
      </c>
      <c r="D13">
        <v>1</v>
      </c>
      <c r="E13">
        <v>1</v>
      </c>
      <c r="F13">
        <v>1</v>
      </c>
      <c r="G13">
        <v>246.76118600000001</v>
      </c>
      <c r="H13">
        <v>5.0024389999999999</v>
      </c>
      <c r="I13">
        <v>0</v>
      </c>
      <c r="J13">
        <v>0</v>
      </c>
      <c r="K13" t="str">
        <f>MID(M13,22,1)</f>
        <v>2</v>
      </c>
      <c r="L13" t="s">
        <v>151</v>
      </c>
      <c r="M13" t="s">
        <v>152</v>
      </c>
      <c r="N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</v>
      </c>
      <c r="O13">
        <f>VLOOKUP(TableOMP[[#This Row],[Label]],TableAvg[],2,FALSE)</f>
        <v>246.822633</v>
      </c>
      <c r="P13">
        <f>VLOOKUP(TableOMP[[#This Row],[Label]],TableAvg[],3,FALSE)</f>
        <v>6.1447000100778512E-2</v>
      </c>
      <c r="Q13">
        <f>TableOMP[[#This Row],[Avg]]-$U$2*TableOMP[[#This Row],[StdDev]]</f>
        <v>246.69973899979843</v>
      </c>
      <c r="R13">
        <f>TableOMP[[#This Row],[Avg]]+$U$2*TableOMP[[#This Row],[StdDev]]</f>
        <v>246.94552700020157</v>
      </c>
      <c r="S13">
        <f>IF(AND(TableOMP[[#This Row],[total_time]]&gt;=TableOMP[[#This Row],[Low]], TableOMP[[#This Row],[total_time]]&lt;=TableOMP[[#This Row],[High]]),1,0)</f>
        <v>1</v>
      </c>
    </row>
    <row r="14" spans="1:27" hidden="1" x14ac:dyDescent="0.25">
      <c r="A14" t="s">
        <v>12</v>
      </c>
      <c r="B14">
        <v>10000</v>
      </c>
      <c r="C14">
        <v>100</v>
      </c>
      <c r="D14">
        <v>1</v>
      </c>
      <c r="E14">
        <v>3</v>
      </c>
      <c r="F14">
        <v>1</v>
      </c>
      <c r="G14">
        <v>248.743694</v>
      </c>
      <c r="H14">
        <v>11.677585000000001</v>
      </c>
      <c r="I14">
        <v>3.9247000000000001</v>
      </c>
      <c r="J14">
        <v>1.96235</v>
      </c>
      <c r="K14" t="str">
        <f>MID(M14,22,1)</f>
        <v>1</v>
      </c>
      <c r="L14" t="s">
        <v>149</v>
      </c>
      <c r="M14" t="s">
        <v>150</v>
      </c>
      <c r="N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14">
        <f>VLOOKUP(TableOMP[[#This Row],[Label]],TableAvg[],2,FALSE)</f>
        <v>255.83323300000001</v>
      </c>
      <c r="P14">
        <f>VLOOKUP(TableOMP[[#This Row],[Label]],TableAvg[],3,FALSE)</f>
        <v>11.841711327280951</v>
      </c>
      <c r="Q14">
        <f>TableOMP[[#This Row],[Avg]]-$U$2*TableOMP[[#This Row],[StdDev]]</f>
        <v>232.14981034543811</v>
      </c>
      <c r="R14">
        <f>TableOMP[[#This Row],[Avg]]+$U$2*TableOMP[[#This Row],[StdDev]]</f>
        <v>279.51665565456193</v>
      </c>
      <c r="S14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10</v>
      </c>
      <c r="B15">
        <v>10000</v>
      </c>
      <c r="C15">
        <v>100</v>
      </c>
      <c r="D15">
        <v>1</v>
      </c>
      <c r="E15">
        <v>2</v>
      </c>
      <c r="F15">
        <v>1</v>
      </c>
      <c r="G15">
        <v>247.028614</v>
      </c>
      <c r="H15">
        <v>12.416847000000001</v>
      </c>
      <c r="I15">
        <v>2.621264</v>
      </c>
      <c r="J15">
        <v>2.621264</v>
      </c>
      <c r="K15" t="str">
        <f>MID(M15,22,1)</f>
        <v>2</v>
      </c>
      <c r="L15" t="s">
        <v>151</v>
      </c>
      <c r="M15" t="s">
        <v>152</v>
      </c>
      <c r="N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</v>
      </c>
      <c r="O15">
        <f>VLOOKUP(TableOMP[[#This Row],[Label]],TableAvg[],2,FALSE)</f>
        <v>246.98210799999998</v>
      </c>
      <c r="P15">
        <f>VLOOKUP(TableOMP[[#This Row],[Label]],TableAvg[],3,FALSE)</f>
        <v>4.6506000075983135E-2</v>
      </c>
      <c r="Q15">
        <f>TableOMP[[#This Row],[Avg]]-$U$2*TableOMP[[#This Row],[StdDev]]</f>
        <v>246.88909599984802</v>
      </c>
      <c r="R15">
        <f>TableOMP[[#This Row],[Avg]]+$U$2*TableOMP[[#This Row],[StdDev]]</f>
        <v>247.07512000015194</v>
      </c>
      <c r="S15">
        <f>IF(AND(TableOMP[[#This Row],[total_time]]&gt;=TableOMP[[#This Row],[Low]], TableOMP[[#This Row],[total_time]]&lt;=TableOMP[[#This Row],[High]]),1,0)</f>
        <v>1</v>
      </c>
    </row>
    <row r="16" spans="1:27" hidden="1" x14ac:dyDescent="0.25">
      <c r="A16" t="s">
        <v>12</v>
      </c>
      <c r="B16">
        <v>10000</v>
      </c>
      <c r="C16">
        <v>100</v>
      </c>
      <c r="D16">
        <v>1</v>
      </c>
      <c r="E16">
        <v>3</v>
      </c>
      <c r="F16">
        <v>1</v>
      </c>
      <c r="G16">
        <v>246.72994399999999</v>
      </c>
      <c r="H16">
        <v>12.764747</v>
      </c>
      <c r="I16">
        <v>4.0050819999999998</v>
      </c>
      <c r="J16">
        <v>2.0025409999999999</v>
      </c>
      <c r="K16" t="str">
        <f>MID(M16,22,1)</f>
        <v>8</v>
      </c>
      <c r="L16" t="s">
        <v>87</v>
      </c>
      <c r="M16" t="s">
        <v>88</v>
      </c>
      <c r="N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16">
        <f>VLOOKUP(TableOMP[[#This Row],[Label]],TableAvg[],2,FALSE)</f>
        <v>255.83323300000001</v>
      </c>
      <c r="P16">
        <f>VLOOKUP(TableOMP[[#This Row],[Label]],TableAvg[],3,FALSE)</f>
        <v>11.841711327280951</v>
      </c>
      <c r="Q16">
        <f>TableOMP[[#This Row],[Avg]]-$U$2*TableOMP[[#This Row],[StdDev]]</f>
        <v>232.14981034543811</v>
      </c>
      <c r="R16">
        <f>TableOMP[[#This Row],[Avg]]+$U$2*TableOMP[[#This Row],[StdDev]]</f>
        <v>279.51665565456193</v>
      </c>
      <c r="S16">
        <f>IF(AND(TableOMP[[#This Row],[total_time]]&gt;=TableOMP[[#This Row],[Low]], TableOMP[[#This Row],[total_time]]&lt;=TableOMP[[#This Row],[High]]),1,0)</f>
        <v>1</v>
      </c>
    </row>
    <row r="17" spans="1:19" hidden="1" x14ac:dyDescent="0.25">
      <c r="A17" t="s">
        <v>12</v>
      </c>
      <c r="B17">
        <v>10000</v>
      </c>
      <c r="C17">
        <v>100</v>
      </c>
      <c r="D17">
        <v>1</v>
      </c>
      <c r="E17">
        <v>4</v>
      </c>
      <c r="F17">
        <v>1</v>
      </c>
      <c r="G17">
        <v>251.61188799999999</v>
      </c>
      <c r="H17">
        <v>15.381539</v>
      </c>
      <c r="I17">
        <v>5.2832920000000003</v>
      </c>
      <c r="J17">
        <v>1.7610969999999999</v>
      </c>
      <c r="K17" t="str">
        <f>MID(M17,22,1)</f>
        <v>4</v>
      </c>
      <c r="L17" t="s">
        <v>93</v>
      </c>
      <c r="M17" t="s">
        <v>94</v>
      </c>
      <c r="N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17">
        <f>VLOOKUP(TableOMP[[#This Row],[Label]],TableAvg[],2,FALSE)</f>
        <v>248.15708475000002</v>
      </c>
      <c r="P17">
        <f>VLOOKUP(TableOMP[[#This Row],[Label]],TableAvg[],3,FALSE)</f>
        <v>2.2993969875377944</v>
      </c>
      <c r="Q17">
        <f>TableOMP[[#This Row],[Avg]]-$U$2*TableOMP[[#This Row],[StdDev]]</f>
        <v>243.55829077492444</v>
      </c>
      <c r="R17">
        <f>TableOMP[[#This Row],[Avg]]+$U$2*TableOMP[[#This Row],[StdDev]]</f>
        <v>252.7558787250756</v>
      </c>
      <c r="S17">
        <f>IF(AND(TableOMP[[#This Row],[total_time]]&gt;=TableOMP[[#This Row],[Low]], TableOMP[[#This Row],[total_time]]&lt;=TableOMP[[#This Row],[High]]),1,0)</f>
        <v>1</v>
      </c>
    </row>
    <row r="18" spans="1:19" hidden="1" x14ac:dyDescent="0.25">
      <c r="A18" t="s">
        <v>12</v>
      </c>
      <c r="B18">
        <v>10000</v>
      </c>
      <c r="C18">
        <v>100</v>
      </c>
      <c r="D18">
        <v>1</v>
      </c>
      <c r="E18">
        <v>4</v>
      </c>
      <c r="F18">
        <v>1</v>
      </c>
      <c r="G18">
        <v>248.12833699999999</v>
      </c>
      <c r="H18">
        <v>11.384876999999999</v>
      </c>
      <c r="I18">
        <v>4.9191779999999996</v>
      </c>
      <c r="J18">
        <v>1.639726</v>
      </c>
      <c r="K18" t="str">
        <f>MID(M18,22,1)</f>
        <v>1</v>
      </c>
      <c r="L18" t="s">
        <v>149</v>
      </c>
      <c r="M18" t="s">
        <v>150</v>
      </c>
      <c r="N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18">
        <f>VLOOKUP(TableOMP[[#This Row],[Label]],TableAvg[],2,FALSE)</f>
        <v>248.15708475000002</v>
      </c>
      <c r="P18">
        <f>VLOOKUP(TableOMP[[#This Row],[Label]],TableAvg[],3,FALSE)</f>
        <v>2.2993969875377944</v>
      </c>
      <c r="Q18">
        <f>TableOMP[[#This Row],[Avg]]-$U$2*TableOMP[[#This Row],[StdDev]]</f>
        <v>243.55829077492444</v>
      </c>
      <c r="R18">
        <f>TableOMP[[#This Row],[Avg]]+$U$2*TableOMP[[#This Row],[StdDev]]</f>
        <v>252.7558787250756</v>
      </c>
      <c r="S18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10</v>
      </c>
      <c r="B19">
        <v>10000</v>
      </c>
      <c r="C19">
        <v>100</v>
      </c>
      <c r="D19">
        <v>1</v>
      </c>
      <c r="E19">
        <v>2</v>
      </c>
      <c r="F19">
        <v>1</v>
      </c>
      <c r="G19">
        <v>246.93560199999999</v>
      </c>
      <c r="H19">
        <v>12.322042</v>
      </c>
      <c r="I19">
        <v>2.7367279999999998</v>
      </c>
      <c r="J19">
        <v>2.7367279999999998</v>
      </c>
      <c r="K19" t="str">
        <f>MID(M19,22,1)</f>
        <v>4</v>
      </c>
      <c r="L19" t="s">
        <v>85</v>
      </c>
      <c r="M19" t="s">
        <v>86</v>
      </c>
      <c r="N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</v>
      </c>
      <c r="O19">
        <f>VLOOKUP(TableOMP[[#This Row],[Label]],TableAvg[],2,FALSE)</f>
        <v>246.98210799999998</v>
      </c>
      <c r="P19">
        <f>VLOOKUP(TableOMP[[#This Row],[Label]],TableAvg[],3,FALSE)</f>
        <v>4.6506000075983135E-2</v>
      </c>
      <c r="Q19">
        <f>TableOMP[[#This Row],[Avg]]-$U$2*TableOMP[[#This Row],[StdDev]]</f>
        <v>246.88909599984802</v>
      </c>
      <c r="R19">
        <f>TableOMP[[#This Row],[Avg]]+$U$2*TableOMP[[#This Row],[StdDev]]</f>
        <v>247.07512000015194</v>
      </c>
      <c r="S19">
        <f>IF(AND(TableOMP[[#This Row],[total_time]]&gt;=TableOMP[[#This Row],[Low]], TableOMP[[#This Row],[total_time]]&lt;=TableOMP[[#This Row],[High]]),1,0)</f>
        <v>1</v>
      </c>
    </row>
    <row r="20" spans="1:19" hidden="1" x14ac:dyDescent="0.25">
      <c r="A20" t="s">
        <v>12</v>
      </c>
      <c r="B20">
        <v>10000</v>
      </c>
      <c r="C20">
        <v>100</v>
      </c>
      <c r="D20">
        <v>1</v>
      </c>
      <c r="E20">
        <v>4</v>
      </c>
      <c r="F20">
        <v>1</v>
      </c>
      <c r="G20">
        <v>247.73701600000001</v>
      </c>
      <c r="H20">
        <v>11.914049</v>
      </c>
      <c r="I20">
        <v>5.0852469999999999</v>
      </c>
      <c r="J20">
        <v>1.695082</v>
      </c>
      <c r="K20" t="str">
        <f>MID(M20,22,1)</f>
        <v>8</v>
      </c>
      <c r="L20" t="s">
        <v>87</v>
      </c>
      <c r="M20" t="s">
        <v>88</v>
      </c>
      <c r="N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20">
        <f>VLOOKUP(TableOMP[[#This Row],[Label]],TableAvg[],2,FALSE)</f>
        <v>248.15708475000002</v>
      </c>
      <c r="P20">
        <f>VLOOKUP(TableOMP[[#This Row],[Label]],TableAvg[],3,FALSE)</f>
        <v>2.2993969875377944</v>
      </c>
      <c r="Q20">
        <f>TableOMP[[#This Row],[Avg]]-$U$2*TableOMP[[#This Row],[StdDev]]</f>
        <v>243.55829077492444</v>
      </c>
      <c r="R20">
        <f>TableOMP[[#This Row],[Avg]]+$U$2*TableOMP[[#This Row],[StdDev]]</f>
        <v>252.7558787250756</v>
      </c>
      <c r="S20">
        <f>IF(AND(TableOMP[[#This Row],[total_time]]&gt;=TableOMP[[#This Row],[Low]], TableOMP[[#This Row],[total_time]]&lt;=TableOMP[[#This Row],[High]]),1,0)</f>
        <v>1</v>
      </c>
    </row>
    <row r="21" spans="1:19" hidden="1" x14ac:dyDescent="0.25">
      <c r="A21" t="s">
        <v>12</v>
      </c>
      <c r="B21">
        <v>10000</v>
      </c>
      <c r="C21">
        <v>100</v>
      </c>
      <c r="D21">
        <v>1</v>
      </c>
      <c r="E21">
        <v>4</v>
      </c>
      <c r="F21">
        <v>1</v>
      </c>
      <c r="G21">
        <v>245.15109799999999</v>
      </c>
      <c r="H21">
        <v>11.628036</v>
      </c>
      <c r="I21">
        <v>4.8130930000000003</v>
      </c>
      <c r="J21">
        <v>1.6043639999999999</v>
      </c>
      <c r="K21" t="str">
        <f>MID(M21,22,1)</f>
        <v>6</v>
      </c>
      <c r="L21" t="s">
        <v>233</v>
      </c>
      <c r="M21" t="s">
        <v>234</v>
      </c>
      <c r="N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21">
        <f>VLOOKUP(TableOMP[[#This Row],[Label]],TableAvg[],2,FALSE)</f>
        <v>248.15708475000002</v>
      </c>
      <c r="P21">
        <f>VLOOKUP(TableOMP[[#This Row],[Label]],TableAvg[],3,FALSE)</f>
        <v>2.2993969875377944</v>
      </c>
      <c r="Q21">
        <f>TableOMP[[#This Row],[Avg]]-$U$2*TableOMP[[#This Row],[StdDev]]</f>
        <v>243.55829077492444</v>
      </c>
      <c r="R21">
        <f>TableOMP[[#This Row],[Avg]]+$U$2*TableOMP[[#This Row],[StdDev]]</f>
        <v>252.7558787250756</v>
      </c>
      <c r="S21">
        <f>IF(AND(TableOMP[[#This Row],[total_time]]&gt;=TableOMP[[#This Row],[Low]], TableOMP[[#This Row],[total_time]]&lt;=TableOMP[[#This Row],[High]]),1,0)</f>
        <v>1</v>
      </c>
    </row>
    <row r="22" spans="1:19" hidden="1" x14ac:dyDescent="0.25">
      <c r="A22" t="s">
        <v>12</v>
      </c>
      <c r="B22">
        <v>10000</v>
      </c>
      <c r="C22">
        <v>100</v>
      </c>
      <c r="D22">
        <v>1</v>
      </c>
      <c r="E22">
        <v>5</v>
      </c>
      <c r="F22">
        <v>1</v>
      </c>
      <c r="G22">
        <v>252.04906099999999</v>
      </c>
      <c r="H22">
        <v>14.187374</v>
      </c>
      <c r="I22">
        <v>7.3821139999999996</v>
      </c>
      <c r="J22">
        <v>1.8455280000000001</v>
      </c>
      <c r="K22" t="str">
        <f>MID(M22,22,1)</f>
        <v>4</v>
      </c>
      <c r="L22" t="s">
        <v>93</v>
      </c>
      <c r="M22" t="s">
        <v>94</v>
      </c>
      <c r="N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22">
        <f>VLOOKUP(TableOMP[[#This Row],[Label]],TableAvg[],2,FALSE)</f>
        <v>247.51800549999999</v>
      </c>
      <c r="P22">
        <f>VLOOKUP(TableOMP[[#This Row],[Label]],TableAvg[],3,FALSE)</f>
        <v>5.3694769026892724</v>
      </c>
      <c r="Q22">
        <f>TableOMP[[#This Row],[Avg]]-$U$2*TableOMP[[#This Row],[StdDev]]</f>
        <v>236.77905169462144</v>
      </c>
      <c r="R22">
        <f>TableOMP[[#This Row],[Avg]]+$U$2*TableOMP[[#This Row],[StdDev]]</f>
        <v>258.25695930537853</v>
      </c>
      <c r="S22">
        <f>IF(AND(TableOMP[[#This Row],[total_time]]&gt;=TableOMP[[#This Row],[Low]], TableOMP[[#This Row],[total_time]]&lt;=TableOMP[[#This Row],[High]]),1,0)</f>
        <v>1</v>
      </c>
    </row>
    <row r="23" spans="1:19" hidden="1" x14ac:dyDescent="0.25">
      <c r="A23" t="s">
        <v>12</v>
      </c>
      <c r="B23">
        <v>10000</v>
      </c>
      <c r="C23">
        <v>100</v>
      </c>
      <c r="D23">
        <v>1</v>
      </c>
      <c r="E23">
        <v>5</v>
      </c>
      <c r="F23">
        <v>1</v>
      </c>
      <c r="G23">
        <v>249.935834</v>
      </c>
      <c r="H23">
        <v>12.257379</v>
      </c>
      <c r="I23">
        <v>6.7686099999999998</v>
      </c>
      <c r="J23">
        <v>1.6921520000000001</v>
      </c>
      <c r="K23" t="str">
        <f>MID(M23,22,1)</f>
        <v>8</v>
      </c>
      <c r="L23" t="s">
        <v>87</v>
      </c>
      <c r="M23" t="s">
        <v>88</v>
      </c>
      <c r="N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23">
        <f>VLOOKUP(TableOMP[[#This Row],[Label]],TableAvg[],2,FALSE)</f>
        <v>247.51800549999999</v>
      </c>
      <c r="P23">
        <f>VLOOKUP(TableOMP[[#This Row],[Label]],TableAvg[],3,FALSE)</f>
        <v>5.3694769026892724</v>
      </c>
      <c r="Q23">
        <f>TableOMP[[#This Row],[Avg]]-$U$2*TableOMP[[#This Row],[StdDev]]</f>
        <v>236.77905169462144</v>
      </c>
      <c r="R23">
        <f>TableOMP[[#This Row],[Avg]]+$U$2*TableOMP[[#This Row],[StdDev]]</f>
        <v>258.25695930537853</v>
      </c>
      <c r="S23">
        <f>IF(AND(TableOMP[[#This Row],[total_time]]&gt;=TableOMP[[#This Row],[Low]], TableOMP[[#This Row],[total_time]]&lt;=TableOMP[[#This Row],[High]]),1,0)</f>
        <v>1</v>
      </c>
    </row>
    <row r="24" spans="1:19" hidden="1" x14ac:dyDescent="0.25">
      <c r="A24" t="s">
        <v>12</v>
      </c>
      <c r="B24">
        <v>10000</v>
      </c>
      <c r="C24">
        <v>100</v>
      </c>
      <c r="D24">
        <v>1</v>
      </c>
      <c r="E24">
        <v>5</v>
      </c>
      <c r="F24">
        <v>1</v>
      </c>
      <c r="G24">
        <v>249.735895</v>
      </c>
      <c r="H24">
        <v>11.886127</v>
      </c>
      <c r="I24">
        <v>6.2410829999999997</v>
      </c>
      <c r="J24">
        <v>1.560271</v>
      </c>
      <c r="K24" t="str">
        <f>MID(M24,22,1)</f>
        <v>6</v>
      </c>
      <c r="L24" t="s">
        <v>233</v>
      </c>
      <c r="M24" t="s">
        <v>234</v>
      </c>
      <c r="N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24">
        <f>VLOOKUP(TableOMP[[#This Row],[Label]],TableAvg[],2,FALSE)</f>
        <v>247.51800549999999</v>
      </c>
      <c r="P24">
        <f>VLOOKUP(TableOMP[[#This Row],[Label]],TableAvg[],3,FALSE)</f>
        <v>5.3694769026892724</v>
      </c>
      <c r="Q24">
        <f>TableOMP[[#This Row],[Avg]]-$U$2*TableOMP[[#This Row],[StdDev]]</f>
        <v>236.77905169462144</v>
      </c>
      <c r="R24">
        <f>TableOMP[[#This Row],[Avg]]+$U$2*TableOMP[[#This Row],[StdDev]]</f>
        <v>258.25695930537853</v>
      </c>
      <c r="S24">
        <f>IF(AND(TableOMP[[#This Row],[total_time]]&gt;=TableOMP[[#This Row],[Low]], TableOMP[[#This Row],[total_time]]&lt;=TableOMP[[#This Row],[High]]),1,0)</f>
        <v>1</v>
      </c>
    </row>
    <row r="25" spans="1:19" hidden="1" x14ac:dyDescent="0.25">
      <c r="A25" t="s">
        <v>12</v>
      </c>
      <c r="B25">
        <v>10000</v>
      </c>
      <c r="C25">
        <v>100</v>
      </c>
      <c r="D25">
        <v>1</v>
      </c>
      <c r="E25">
        <v>5</v>
      </c>
      <c r="F25">
        <v>1</v>
      </c>
      <c r="G25">
        <v>238.35123200000001</v>
      </c>
      <c r="H25">
        <v>11.273681</v>
      </c>
      <c r="I25">
        <v>6.1789930000000002</v>
      </c>
      <c r="J25">
        <v>1.544748</v>
      </c>
      <c r="K25" t="str">
        <f>MID(M25,22,1)</f>
        <v>1</v>
      </c>
      <c r="L25" t="s">
        <v>149</v>
      </c>
      <c r="M25" t="s">
        <v>150</v>
      </c>
      <c r="N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25">
        <f>VLOOKUP(TableOMP[[#This Row],[Label]],TableAvg[],2,FALSE)</f>
        <v>247.51800549999999</v>
      </c>
      <c r="P25">
        <f>VLOOKUP(TableOMP[[#This Row],[Label]],TableAvg[],3,FALSE)</f>
        <v>5.3694769026892724</v>
      </c>
      <c r="Q25">
        <f>TableOMP[[#This Row],[Avg]]-$U$2*TableOMP[[#This Row],[StdDev]]</f>
        <v>236.77905169462144</v>
      </c>
      <c r="R25">
        <f>TableOMP[[#This Row],[Avg]]+$U$2*TableOMP[[#This Row],[StdDev]]</f>
        <v>258.25695930537853</v>
      </c>
      <c r="S25">
        <f>IF(AND(TableOMP[[#This Row],[total_time]]&gt;=TableOMP[[#This Row],[Low]], TableOMP[[#This Row],[total_time]]&lt;=TableOMP[[#This Row],[High]]),1,0)</f>
        <v>1</v>
      </c>
    </row>
    <row r="26" spans="1:19" hidden="1" x14ac:dyDescent="0.25">
      <c r="A26" t="s">
        <v>12</v>
      </c>
      <c r="B26">
        <v>10000</v>
      </c>
      <c r="C26">
        <v>100</v>
      </c>
      <c r="D26">
        <v>1</v>
      </c>
      <c r="E26">
        <v>6</v>
      </c>
      <c r="F26">
        <v>1</v>
      </c>
      <c r="G26">
        <v>251.21132499999999</v>
      </c>
      <c r="H26">
        <v>13.424643</v>
      </c>
      <c r="I26">
        <v>7.3701970000000001</v>
      </c>
      <c r="J26">
        <v>1.4740390000000001</v>
      </c>
      <c r="K26" t="str">
        <f>MID(M26,22,1)</f>
        <v>6</v>
      </c>
      <c r="L26" t="s">
        <v>231</v>
      </c>
      <c r="M26" t="s">
        <v>232</v>
      </c>
      <c r="N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26">
        <f>VLOOKUP(TableOMP[[#This Row],[Label]],TableAvg[],2,FALSE)</f>
        <v>250.38271880000002</v>
      </c>
      <c r="P26">
        <f>VLOOKUP(TableOMP[[#This Row],[Label]],TableAvg[],3,FALSE)</f>
        <v>0.73444157213057537</v>
      </c>
      <c r="Q26">
        <f>TableOMP[[#This Row],[Avg]]-$U$2*TableOMP[[#This Row],[StdDev]]</f>
        <v>248.91383565573886</v>
      </c>
      <c r="R26">
        <f>TableOMP[[#This Row],[Avg]]+$U$2*TableOMP[[#This Row],[StdDev]]</f>
        <v>251.85160194426118</v>
      </c>
      <c r="S26">
        <f>IF(AND(TableOMP[[#This Row],[total_time]]&gt;=TableOMP[[#This Row],[Low]], TableOMP[[#This Row],[total_time]]&lt;=TableOMP[[#This Row],[High]]),1,0)</f>
        <v>1</v>
      </c>
    </row>
    <row r="27" spans="1:19" hidden="1" x14ac:dyDescent="0.25">
      <c r="A27" t="s">
        <v>12</v>
      </c>
      <c r="B27">
        <v>10000</v>
      </c>
      <c r="C27">
        <v>100</v>
      </c>
      <c r="D27">
        <v>1</v>
      </c>
      <c r="E27">
        <v>6</v>
      </c>
      <c r="F27">
        <v>1</v>
      </c>
      <c r="G27">
        <v>251.169928</v>
      </c>
      <c r="H27">
        <v>13.288266</v>
      </c>
      <c r="I27">
        <v>7.1568990000000001</v>
      </c>
      <c r="J27">
        <v>1.4313800000000001</v>
      </c>
      <c r="K27" t="str">
        <f>MID(M27,22,1)</f>
        <v>4</v>
      </c>
      <c r="L27" t="s">
        <v>93</v>
      </c>
      <c r="M27" t="s">
        <v>94</v>
      </c>
      <c r="N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27">
        <f>VLOOKUP(TableOMP[[#This Row],[Label]],TableAvg[],2,FALSE)</f>
        <v>250.38271880000002</v>
      </c>
      <c r="P27">
        <f>VLOOKUP(TableOMP[[#This Row],[Label]],TableAvg[],3,FALSE)</f>
        <v>0.73444157213057537</v>
      </c>
      <c r="Q27">
        <f>TableOMP[[#This Row],[Avg]]-$U$2*TableOMP[[#This Row],[StdDev]]</f>
        <v>248.91383565573886</v>
      </c>
      <c r="R27">
        <f>TableOMP[[#This Row],[Avg]]+$U$2*TableOMP[[#This Row],[StdDev]]</f>
        <v>251.85160194426118</v>
      </c>
      <c r="S27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10</v>
      </c>
      <c r="B28">
        <v>10000</v>
      </c>
      <c r="C28">
        <v>100</v>
      </c>
      <c r="D28">
        <v>1</v>
      </c>
      <c r="E28">
        <v>3</v>
      </c>
      <c r="F28">
        <v>1</v>
      </c>
      <c r="G28">
        <v>244.26558399999999</v>
      </c>
      <c r="H28">
        <v>11.978291</v>
      </c>
      <c r="I28">
        <v>4.466755</v>
      </c>
      <c r="J28">
        <v>2.2333769999999999</v>
      </c>
      <c r="K28" t="str">
        <f>MID(M28,22,1)</f>
        <v>4</v>
      </c>
      <c r="L28" t="s">
        <v>85</v>
      </c>
      <c r="M28" t="s">
        <v>86</v>
      </c>
      <c r="N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</v>
      </c>
      <c r="O28">
        <f>VLOOKUP(TableOMP[[#This Row],[Label]],TableAvg[],2,FALSE)</f>
        <v>244.10531449999999</v>
      </c>
      <c r="P28">
        <f>VLOOKUP(TableOMP[[#This Row],[Label]],TableAvg[],3,FALSE)</f>
        <v>0.16026949998964521</v>
      </c>
      <c r="Q28">
        <f>TableOMP[[#This Row],[Avg]]-$U$2*TableOMP[[#This Row],[StdDev]]</f>
        <v>243.78477550002071</v>
      </c>
      <c r="R28">
        <f>TableOMP[[#This Row],[Avg]]+$U$2*TableOMP[[#This Row],[StdDev]]</f>
        <v>244.42585349997927</v>
      </c>
      <c r="S28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10</v>
      </c>
      <c r="B29">
        <v>10000</v>
      </c>
      <c r="C29">
        <v>100</v>
      </c>
      <c r="D29">
        <v>1</v>
      </c>
      <c r="E29">
        <v>3</v>
      </c>
      <c r="F29">
        <v>1</v>
      </c>
      <c r="G29">
        <v>243.94504499999999</v>
      </c>
      <c r="H29">
        <v>11.672428999999999</v>
      </c>
      <c r="I29">
        <v>3.826425</v>
      </c>
      <c r="J29">
        <v>1.9132119999999999</v>
      </c>
      <c r="K29" t="str">
        <f>MID(M29,22,1)</f>
        <v>2</v>
      </c>
      <c r="L29" t="s">
        <v>151</v>
      </c>
      <c r="M29" t="s">
        <v>152</v>
      </c>
      <c r="N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</v>
      </c>
      <c r="O29">
        <f>VLOOKUP(TableOMP[[#This Row],[Label]],TableAvg[],2,FALSE)</f>
        <v>244.10531449999999</v>
      </c>
      <c r="P29">
        <f>VLOOKUP(TableOMP[[#This Row],[Label]],TableAvg[],3,FALSE)</f>
        <v>0.16026949998964521</v>
      </c>
      <c r="Q29">
        <f>TableOMP[[#This Row],[Avg]]-$U$2*TableOMP[[#This Row],[StdDev]]</f>
        <v>243.78477550002071</v>
      </c>
      <c r="R29">
        <f>TableOMP[[#This Row],[Avg]]+$U$2*TableOMP[[#This Row],[StdDev]]</f>
        <v>244.42585349997927</v>
      </c>
      <c r="S29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10</v>
      </c>
      <c r="B30">
        <v>10000</v>
      </c>
      <c r="C30">
        <v>100</v>
      </c>
      <c r="D30">
        <v>1</v>
      </c>
      <c r="E30">
        <v>4</v>
      </c>
      <c r="F30">
        <v>1</v>
      </c>
      <c r="G30">
        <v>243.35200599999999</v>
      </c>
      <c r="H30">
        <v>11.655801</v>
      </c>
      <c r="I30">
        <v>5.5721800000000004</v>
      </c>
      <c r="J30">
        <v>1.8573930000000001</v>
      </c>
      <c r="K30" t="str">
        <f>MID(M30,22,1)</f>
        <v>4</v>
      </c>
      <c r="L30" t="s">
        <v>85</v>
      </c>
      <c r="M30" t="s">
        <v>86</v>
      </c>
      <c r="N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</v>
      </c>
      <c r="O30">
        <f>VLOOKUP(TableOMP[[#This Row],[Label]],TableAvg[],2,FALSE)</f>
        <v>243.29582449999998</v>
      </c>
      <c r="P30">
        <f>VLOOKUP(TableOMP[[#This Row],[Label]],TableAvg[],3,FALSE)</f>
        <v>5.6181500085298167E-2</v>
      </c>
      <c r="Q30">
        <f>TableOMP[[#This Row],[Avg]]-$U$2*TableOMP[[#This Row],[StdDev]]</f>
        <v>243.18346149982938</v>
      </c>
      <c r="R30">
        <f>TableOMP[[#This Row],[Avg]]+$U$2*TableOMP[[#This Row],[StdDev]]</f>
        <v>243.40818750017058</v>
      </c>
      <c r="S30">
        <f>IF(AND(TableOMP[[#This Row],[total_time]]&gt;=TableOMP[[#This Row],[Low]], TableOMP[[#This Row],[total_time]]&lt;=TableOMP[[#This Row],[High]]),1,0)</f>
        <v>1</v>
      </c>
    </row>
    <row r="31" spans="1:19" hidden="1" x14ac:dyDescent="0.25">
      <c r="A31" t="s">
        <v>12</v>
      </c>
      <c r="B31">
        <v>10000</v>
      </c>
      <c r="C31">
        <v>100</v>
      </c>
      <c r="D31">
        <v>1</v>
      </c>
      <c r="E31">
        <v>6</v>
      </c>
      <c r="F31">
        <v>1</v>
      </c>
      <c r="G31">
        <v>250.390672</v>
      </c>
      <c r="H31">
        <v>12.499243</v>
      </c>
      <c r="I31">
        <v>7.9905920000000004</v>
      </c>
      <c r="J31">
        <v>1.5981179999999999</v>
      </c>
      <c r="K31" t="str">
        <f>MID(M31,22,1)</f>
        <v>6</v>
      </c>
      <c r="L31" t="s">
        <v>233</v>
      </c>
      <c r="M31" t="s">
        <v>234</v>
      </c>
      <c r="N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31">
        <f>VLOOKUP(TableOMP[[#This Row],[Label]],TableAvg[],2,FALSE)</f>
        <v>250.38271880000002</v>
      </c>
      <c r="P31">
        <f>VLOOKUP(TableOMP[[#This Row],[Label]],TableAvg[],3,FALSE)</f>
        <v>0.73444157213057537</v>
      </c>
      <c r="Q31">
        <f>TableOMP[[#This Row],[Avg]]-$U$2*TableOMP[[#This Row],[StdDev]]</f>
        <v>248.91383565573886</v>
      </c>
      <c r="R31">
        <f>TableOMP[[#This Row],[Avg]]+$U$2*TableOMP[[#This Row],[StdDev]]</f>
        <v>251.85160194426118</v>
      </c>
      <c r="S31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10</v>
      </c>
      <c r="B32">
        <v>10000</v>
      </c>
      <c r="C32">
        <v>100</v>
      </c>
      <c r="D32">
        <v>1</v>
      </c>
      <c r="E32">
        <v>4</v>
      </c>
      <c r="F32">
        <v>1</v>
      </c>
      <c r="G32">
        <v>243.239643</v>
      </c>
      <c r="H32">
        <v>11.571081</v>
      </c>
      <c r="I32">
        <v>5.0063490000000002</v>
      </c>
      <c r="J32">
        <v>1.6687829999999999</v>
      </c>
      <c r="K32" t="str">
        <f>MID(M32,22,1)</f>
        <v>2</v>
      </c>
      <c r="L32" t="s">
        <v>151</v>
      </c>
      <c r="M32" t="s">
        <v>152</v>
      </c>
      <c r="N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</v>
      </c>
      <c r="O32">
        <f>VLOOKUP(TableOMP[[#This Row],[Label]],TableAvg[],2,FALSE)</f>
        <v>243.29582449999998</v>
      </c>
      <c r="P32">
        <f>VLOOKUP(TableOMP[[#This Row],[Label]],TableAvg[],3,FALSE)</f>
        <v>5.6181500085298167E-2</v>
      </c>
      <c r="Q32">
        <f>TableOMP[[#This Row],[Avg]]-$U$2*TableOMP[[#This Row],[StdDev]]</f>
        <v>243.18346149982938</v>
      </c>
      <c r="R32">
        <f>TableOMP[[#This Row],[Avg]]+$U$2*TableOMP[[#This Row],[StdDev]]</f>
        <v>243.40818750017058</v>
      </c>
      <c r="S32">
        <f>IF(AND(TableOMP[[#This Row],[total_time]]&gt;=TableOMP[[#This Row],[Low]], TableOMP[[#This Row],[total_time]]&lt;=TableOMP[[#This Row],[High]]),1,0)</f>
        <v>1</v>
      </c>
    </row>
    <row r="33" spans="1:19" hidden="1" x14ac:dyDescent="0.25">
      <c r="A33" t="s">
        <v>12</v>
      </c>
      <c r="B33">
        <v>10000</v>
      </c>
      <c r="C33">
        <v>100</v>
      </c>
      <c r="D33">
        <v>1</v>
      </c>
      <c r="E33">
        <v>6</v>
      </c>
      <c r="F33">
        <v>1</v>
      </c>
      <c r="G33">
        <v>249.761045</v>
      </c>
      <c r="H33">
        <v>11.999065999999999</v>
      </c>
      <c r="I33">
        <v>7.4328640000000004</v>
      </c>
      <c r="J33">
        <v>1.4865729999999999</v>
      </c>
      <c r="K33" t="str">
        <f>MID(M33,22,1)</f>
        <v>8</v>
      </c>
      <c r="L33" t="s">
        <v>87</v>
      </c>
      <c r="M33" t="s">
        <v>88</v>
      </c>
      <c r="N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33">
        <f>VLOOKUP(TableOMP[[#This Row],[Label]],TableAvg[],2,FALSE)</f>
        <v>250.38271880000002</v>
      </c>
      <c r="P33">
        <f>VLOOKUP(TableOMP[[#This Row],[Label]],TableAvg[],3,FALSE)</f>
        <v>0.73444157213057537</v>
      </c>
      <c r="Q33">
        <f>TableOMP[[#This Row],[Avg]]-$U$2*TableOMP[[#This Row],[StdDev]]</f>
        <v>248.91383565573886</v>
      </c>
      <c r="R33">
        <f>TableOMP[[#This Row],[Avg]]+$U$2*TableOMP[[#This Row],[StdDev]]</f>
        <v>251.85160194426118</v>
      </c>
      <c r="S33">
        <f>IF(AND(TableOMP[[#This Row],[total_time]]&gt;=TableOMP[[#This Row],[Low]], TableOMP[[#This Row],[total_time]]&lt;=TableOMP[[#This Row],[High]]),1,0)</f>
        <v>1</v>
      </c>
    </row>
    <row r="34" spans="1:19" hidden="1" x14ac:dyDescent="0.25">
      <c r="A34" t="s">
        <v>12</v>
      </c>
      <c r="B34">
        <v>10000</v>
      </c>
      <c r="C34">
        <v>100</v>
      </c>
      <c r="D34">
        <v>1</v>
      </c>
      <c r="E34">
        <v>6</v>
      </c>
      <c r="F34">
        <v>1</v>
      </c>
      <c r="G34">
        <v>249.38062400000001</v>
      </c>
      <c r="H34">
        <v>11.556215</v>
      </c>
      <c r="I34">
        <v>7.0605260000000003</v>
      </c>
      <c r="J34">
        <v>1.4121049999999999</v>
      </c>
      <c r="K34" t="str">
        <f>MID(M34,22,1)</f>
        <v>1</v>
      </c>
      <c r="L34" t="s">
        <v>149</v>
      </c>
      <c r="M34" t="s">
        <v>150</v>
      </c>
      <c r="N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34">
        <f>VLOOKUP(TableOMP[[#This Row],[Label]],TableAvg[],2,FALSE)</f>
        <v>250.38271880000002</v>
      </c>
      <c r="P34">
        <f>VLOOKUP(TableOMP[[#This Row],[Label]],TableAvg[],3,FALSE)</f>
        <v>0.73444157213057537</v>
      </c>
      <c r="Q34">
        <f>TableOMP[[#This Row],[Avg]]-$U$2*TableOMP[[#This Row],[StdDev]]</f>
        <v>248.91383565573886</v>
      </c>
      <c r="R34">
        <f>TableOMP[[#This Row],[Avg]]+$U$2*TableOMP[[#This Row],[StdDev]]</f>
        <v>251.85160194426118</v>
      </c>
      <c r="S34">
        <f>IF(AND(TableOMP[[#This Row],[total_time]]&gt;=TableOMP[[#This Row],[Low]], TableOMP[[#This Row],[total_time]]&lt;=TableOMP[[#This Row],[High]]),1,0)</f>
        <v>1</v>
      </c>
    </row>
    <row r="35" spans="1:19" hidden="1" x14ac:dyDescent="0.25">
      <c r="A35" t="s">
        <v>12</v>
      </c>
      <c r="B35">
        <v>10000</v>
      </c>
      <c r="C35">
        <v>100</v>
      </c>
      <c r="D35">
        <v>1</v>
      </c>
      <c r="E35">
        <v>7</v>
      </c>
      <c r="F35">
        <v>1</v>
      </c>
      <c r="G35">
        <v>264.92106899999999</v>
      </c>
      <c r="H35">
        <v>26.911242999999999</v>
      </c>
      <c r="I35">
        <v>8.0020950000000006</v>
      </c>
      <c r="J35">
        <v>1.333682</v>
      </c>
      <c r="K35" t="str">
        <f>MID(M35,22,1)</f>
        <v>1</v>
      </c>
      <c r="L35" t="s">
        <v>149</v>
      </c>
      <c r="M35" t="s">
        <v>150</v>
      </c>
      <c r="N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35">
        <f>VLOOKUP(TableOMP[[#This Row],[Label]],TableAvg[],2,FALSE)</f>
        <v>254.43759880000002</v>
      </c>
      <c r="P35">
        <f>VLOOKUP(TableOMP[[#This Row],[Label]],TableAvg[],3,FALSE)</f>
        <v>5.3958768319231654</v>
      </c>
      <c r="Q35">
        <f>TableOMP[[#This Row],[Avg]]-$U$2*TableOMP[[#This Row],[StdDev]]</f>
        <v>243.6458451361537</v>
      </c>
      <c r="R35">
        <f>TableOMP[[#This Row],[Avg]]+$U$2*TableOMP[[#This Row],[StdDev]]</f>
        <v>265.22935246384634</v>
      </c>
      <c r="S35">
        <v>0</v>
      </c>
    </row>
    <row r="36" spans="1:19" x14ac:dyDescent="0.25">
      <c r="A36" t="s">
        <v>10</v>
      </c>
      <c r="B36">
        <v>10000</v>
      </c>
      <c r="C36">
        <v>100</v>
      </c>
      <c r="D36">
        <v>1</v>
      </c>
      <c r="E36">
        <v>5</v>
      </c>
      <c r="F36">
        <v>1</v>
      </c>
      <c r="G36">
        <v>242.83966799999999</v>
      </c>
      <c r="H36">
        <v>11.847576999999999</v>
      </c>
      <c r="I36">
        <v>7.0424860000000002</v>
      </c>
      <c r="J36">
        <v>1.760621</v>
      </c>
      <c r="K36" t="str">
        <f>MID(M36,22,1)</f>
        <v>4</v>
      </c>
      <c r="L36" t="s">
        <v>85</v>
      </c>
      <c r="M36" t="s">
        <v>86</v>
      </c>
      <c r="N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</v>
      </c>
      <c r="O36">
        <f>VLOOKUP(TableOMP[[#This Row],[Label]],TableAvg[],2,FALSE)</f>
        <v>242.8092795</v>
      </c>
      <c r="P36">
        <f>VLOOKUP(TableOMP[[#This Row],[Label]],TableAvg[],3,FALSE)</f>
        <v>3.0388499868226896E-2</v>
      </c>
      <c r="Q36">
        <f>TableOMP[[#This Row],[Avg]]-$U$2*TableOMP[[#This Row],[StdDev]]</f>
        <v>242.74850250026356</v>
      </c>
      <c r="R36">
        <f>TableOMP[[#This Row],[Avg]]+$U$2*TableOMP[[#This Row],[StdDev]]</f>
        <v>242.87005649973645</v>
      </c>
      <c r="S36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10</v>
      </c>
      <c r="B37">
        <v>10000</v>
      </c>
      <c r="C37">
        <v>100</v>
      </c>
      <c r="D37">
        <v>1</v>
      </c>
      <c r="E37">
        <v>5</v>
      </c>
      <c r="F37">
        <v>1</v>
      </c>
      <c r="G37">
        <v>242.77889099999999</v>
      </c>
      <c r="H37">
        <v>11.757989</v>
      </c>
      <c r="I37">
        <v>6.2115220000000004</v>
      </c>
      <c r="J37">
        <v>1.552881</v>
      </c>
      <c r="K37" t="str">
        <f>MID(M37,22,1)</f>
        <v>2</v>
      </c>
      <c r="L37" t="s">
        <v>151</v>
      </c>
      <c r="M37" t="s">
        <v>152</v>
      </c>
      <c r="N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</v>
      </c>
      <c r="O37">
        <f>VLOOKUP(TableOMP[[#This Row],[Label]],TableAvg[],2,FALSE)</f>
        <v>242.8092795</v>
      </c>
      <c r="P37">
        <f>VLOOKUP(TableOMP[[#This Row],[Label]],TableAvg[],3,FALSE)</f>
        <v>3.0388499868226896E-2</v>
      </c>
      <c r="Q37">
        <f>TableOMP[[#This Row],[Avg]]-$U$2*TableOMP[[#This Row],[StdDev]]</f>
        <v>242.74850250026356</v>
      </c>
      <c r="R37">
        <f>TableOMP[[#This Row],[Avg]]+$U$2*TableOMP[[#This Row],[StdDev]]</f>
        <v>242.87005649973645</v>
      </c>
      <c r="S37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10</v>
      </c>
      <c r="B38">
        <v>10000</v>
      </c>
      <c r="C38">
        <v>100</v>
      </c>
      <c r="D38">
        <v>1</v>
      </c>
      <c r="E38">
        <v>6</v>
      </c>
      <c r="F38">
        <v>1</v>
      </c>
      <c r="G38">
        <v>265.63727499999999</v>
      </c>
      <c r="H38">
        <v>35.380845999999998</v>
      </c>
      <c r="I38">
        <v>73.952269000000001</v>
      </c>
      <c r="J38">
        <v>14.790454</v>
      </c>
      <c r="K38" t="str">
        <f>MID(M38,22,1)</f>
        <v>4</v>
      </c>
      <c r="L38" t="s">
        <v>227</v>
      </c>
      <c r="M38" t="s">
        <v>228</v>
      </c>
      <c r="N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38">
        <f>VLOOKUP(TableOMP[[#This Row],[Label]],TableAvg[],2,FALSE)</f>
        <v>250.05358999999999</v>
      </c>
      <c r="P38">
        <f>VLOOKUP(TableOMP[[#This Row],[Label]],TableAvg[],3,FALSE)</f>
        <v>11.019677437451792</v>
      </c>
      <c r="Q38">
        <f>TableOMP[[#This Row],[Avg]]-$U$2*TableOMP[[#This Row],[StdDev]]</f>
        <v>228.01423512509641</v>
      </c>
      <c r="R38">
        <f>TableOMP[[#This Row],[Avg]]+$U$2*TableOMP[[#This Row],[StdDev]]</f>
        <v>272.09294487490359</v>
      </c>
      <c r="S38">
        <v>0</v>
      </c>
    </row>
    <row r="39" spans="1:19" hidden="1" x14ac:dyDescent="0.25">
      <c r="A39" t="s">
        <v>12</v>
      </c>
      <c r="B39">
        <v>10000</v>
      </c>
      <c r="C39">
        <v>100</v>
      </c>
      <c r="D39">
        <v>1</v>
      </c>
      <c r="E39">
        <v>7</v>
      </c>
      <c r="F39">
        <v>1</v>
      </c>
      <c r="G39">
        <v>253.53244100000001</v>
      </c>
      <c r="H39">
        <v>15.347084000000001</v>
      </c>
      <c r="I39">
        <v>8.6051199999999994</v>
      </c>
      <c r="J39">
        <v>1.4341870000000001</v>
      </c>
      <c r="K39" t="str">
        <f>MID(M39,22,1)</f>
        <v>6</v>
      </c>
      <c r="L39" t="s">
        <v>231</v>
      </c>
      <c r="M39" t="s">
        <v>232</v>
      </c>
      <c r="N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39">
        <f>VLOOKUP(TableOMP[[#This Row],[Label]],TableAvg[],2,FALSE)</f>
        <v>254.43759880000002</v>
      </c>
      <c r="P39">
        <f>VLOOKUP(TableOMP[[#This Row],[Label]],TableAvg[],3,FALSE)</f>
        <v>5.3958768319231654</v>
      </c>
      <c r="Q39">
        <f>TableOMP[[#This Row],[Avg]]-$U$2*TableOMP[[#This Row],[StdDev]]</f>
        <v>243.6458451361537</v>
      </c>
      <c r="R39">
        <f>TableOMP[[#This Row],[Avg]]+$U$2*TableOMP[[#This Row],[StdDev]]</f>
        <v>265.22935246384634</v>
      </c>
      <c r="S39">
        <f>IF(AND(TableOMP[[#This Row],[total_time]]&gt;=TableOMP[[#This Row],[Low]], TableOMP[[#This Row],[total_time]]&lt;=TableOMP[[#This Row],[High]]),1,0)</f>
        <v>1</v>
      </c>
    </row>
    <row r="40" spans="1:19" hidden="1" x14ac:dyDescent="0.25">
      <c r="A40" t="s">
        <v>12</v>
      </c>
      <c r="B40">
        <v>10000</v>
      </c>
      <c r="C40">
        <v>100</v>
      </c>
      <c r="D40">
        <v>1</v>
      </c>
      <c r="E40">
        <v>7</v>
      </c>
      <c r="F40">
        <v>1</v>
      </c>
      <c r="G40">
        <v>252.83197000000001</v>
      </c>
      <c r="H40">
        <v>14.767932999999999</v>
      </c>
      <c r="I40">
        <v>7.6720680000000003</v>
      </c>
      <c r="J40">
        <v>1.278678</v>
      </c>
      <c r="K40" t="str">
        <f>MID(M40,22,1)</f>
        <v>4</v>
      </c>
      <c r="L40" t="s">
        <v>93</v>
      </c>
      <c r="M40" t="s">
        <v>94</v>
      </c>
      <c r="N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40">
        <f>VLOOKUP(TableOMP[[#This Row],[Label]],TableAvg[],2,FALSE)</f>
        <v>254.43759880000002</v>
      </c>
      <c r="P40">
        <f>VLOOKUP(TableOMP[[#This Row],[Label]],TableAvg[],3,FALSE)</f>
        <v>5.3958768319231654</v>
      </c>
      <c r="Q40">
        <f>TableOMP[[#This Row],[Avg]]-$U$2*TableOMP[[#This Row],[StdDev]]</f>
        <v>243.6458451361537</v>
      </c>
      <c r="R40">
        <f>TableOMP[[#This Row],[Avg]]+$U$2*TableOMP[[#This Row],[StdDev]]</f>
        <v>265.22935246384634</v>
      </c>
      <c r="S40">
        <f>IF(AND(TableOMP[[#This Row],[total_time]]&gt;=TableOMP[[#This Row],[Low]], TableOMP[[#This Row],[total_time]]&lt;=TableOMP[[#This Row],[High]]),1,0)</f>
        <v>1</v>
      </c>
    </row>
    <row r="41" spans="1:19" hidden="1" x14ac:dyDescent="0.25">
      <c r="A41" t="s">
        <v>12</v>
      </c>
      <c r="B41">
        <v>10000</v>
      </c>
      <c r="C41">
        <v>100</v>
      </c>
      <c r="D41">
        <v>1</v>
      </c>
      <c r="E41">
        <v>7</v>
      </c>
      <c r="F41">
        <v>1</v>
      </c>
      <c r="G41">
        <v>250.94879599999999</v>
      </c>
      <c r="H41">
        <v>12.579376</v>
      </c>
      <c r="I41">
        <v>8.6416799999999991</v>
      </c>
      <c r="J41">
        <v>1.44028</v>
      </c>
      <c r="K41" t="str">
        <f>MID(M41,22,1)</f>
        <v>6</v>
      </c>
      <c r="L41" t="s">
        <v>233</v>
      </c>
      <c r="M41" t="s">
        <v>234</v>
      </c>
      <c r="N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41">
        <f>VLOOKUP(TableOMP[[#This Row],[Label]],TableAvg[],2,FALSE)</f>
        <v>254.43759880000002</v>
      </c>
      <c r="P41">
        <f>VLOOKUP(TableOMP[[#This Row],[Label]],TableAvg[],3,FALSE)</f>
        <v>5.3958768319231654</v>
      </c>
      <c r="Q41">
        <f>TableOMP[[#This Row],[Avg]]-$U$2*TableOMP[[#This Row],[StdDev]]</f>
        <v>243.6458451361537</v>
      </c>
      <c r="R41">
        <f>TableOMP[[#This Row],[Avg]]+$U$2*TableOMP[[#This Row],[StdDev]]</f>
        <v>265.22935246384634</v>
      </c>
      <c r="S41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10</v>
      </c>
      <c r="B42">
        <v>10000</v>
      </c>
      <c r="C42">
        <v>100</v>
      </c>
      <c r="D42">
        <v>1</v>
      </c>
      <c r="E42">
        <v>6</v>
      </c>
      <c r="F42">
        <v>1</v>
      </c>
      <c r="G42">
        <v>242.369021</v>
      </c>
      <c r="H42">
        <v>12.031254000000001</v>
      </c>
      <c r="I42">
        <v>9.6688150000000004</v>
      </c>
      <c r="J42">
        <v>1.9337629999999999</v>
      </c>
      <c r="K42" t="str">
        <f>MID(M42,22,1)</f>
        <v>4</v>
      </c>
      <c r="L42" t="s">
        <v>85</v>
      </c>
      <c r="M42" t="s">
        <v>86</v>
      </c>
      <c r="N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42">
        <f>VLOOKUP(TableOMP[[#This Row],[Label]],TableAvg[],2,FALSE)</f>
        <v>250.05358999999999</v>
      </c>
      <c r="P42">
        <f>VLOOKUP(TableOMP[[#This Row],[Label]],TableAvg[],3,FALSE)</f>
        <v>11.019677437451792</v>
      </c>
      <c r="Q42">
        <f>TableOMP[[#This Row],[Avg]]-$U$2*TableOMP[[#This Row],[StdDev]]</f>
        <v>228.01423512509641</v>
      </c>
      <c r="R42">
        <f>TableOMP[[#This Row],[Avg]]+$U$2*TableOMP[[#This Row],[StdDev]]</f>
        <v>272.09294487490359</v>
      </c>
      <c r="S42">
        <f>IF(AND(TableOMP[[#This Row],[total_time]]&gt;=TableOMP[[#This Row],[Low]], TableOMP[[#This Row],[total_time]]&lt;=TableOMP[[#This Row],[High]]),1,0)</f>
        <v>1</v>
      </c>
    </row>
    <row r="43" spans="1:19" hidden="1" x14ac:dyDescent="0.25">
      <c r="A43" t="s">
        <v>12</v>
      </c>
      <c r="B43">
        <v>10000</v>
      </c>
      <c r="C43">
        <v>100</v>
      </c>
      <c r="D43">
        <v>1</v>
      </c>
      <c r="E43">
        <v>7</v>
      </c>
      <c r="F43">
        <v>1</v>
      </c>
      <c r="G43">
        <v>249.95371800000001</v>
      </c>
      <c r="H43">
        <v>11.928936</v>
      </c>
      <c r="I43">
        <v>8.1745199999999993</v>
      </c>
      <c r="J43">
        <v>1.36242</v>
      </c>
      <c r="K43" t="str">
        <f>MID(M43,22,1)</f>
        <v>8</v>
      </c>
      <c r="L43" t="s">
        <v>87</v>
      </c>
      <c r="M43" t="s">
        <v>88</v>
      </c>
      <c r="N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43">
        <f>VLOOKUP(TableOMP[[#This Row],[Label]],TableAvg[],2,FALSE)</f>
        <v>254.43759880000002</v>
      </c>
      <c r="P43">
        <f>VLOOKUP(TableOMP[[#This Row],[Label]],TableAvg[],3,FALSE)</f>
        <v>5.3958768319231654</v>
      </c>
      <c r="Q43">
        <f>TableOMP[[#This Row],[Avg]]-$U$2*TableOMP[[#This Row],[StdDev]]</f>
        <v>243.6458451361537</v>
      </c>
      <c r="R43">
        <f>TableOMP[[#This Row],[Avg]]+$U$2*TableOMP[[#This Row],[StdDev]]</f>
        <v>265.22935246384634</v>
      </c>
      <c r="S43">
        <f>IF(AND(TableOMP[[#This Row],[total_time]]&gt;=TableOMP[[#This Row],[Low]], TableOMP[[#This Row],[total_time]]&lt;=TableOMP[[#This Row],[High]]),1,0)</f>
        <v>1</v>
      </c>
    </row>
    <row r="44" spans="1:19" hidden="1" x14ac:dyDescent="0.25">
      <c r="A44" t="s">
        <v>12</v>
      </c>
      <c r="B44">
        <v>10000</v>
      </c>
      <c r="C44">
        <v>100</v>
      </c>
      <c r="D44">
        <v>1</v>
      </c>
      <c r="E44">
        <v>8</v>
      </c>
      <c r="F44">
        <v>1</v>
      </c>
      <c r="G44">
        <v>252.30731299999999</v>
      </c>
      <c r="H44">
        <v>13.277418000000001</v>
      </c>
      <c r="I44">
        <v>9.4674790000000009</v>
      </c>
      <c r="J44">
        <v>1.3524970000000001</v>
      </c>
      <c r="K44" t="str">
        <f>MID(M44,22,1)</f>
        <v>6</v>
      </c>
      <c r="L44" t="s">
        <v>231</v>
      </c>
      <c r="M44" t="s">
        <v>232</v>
      </c>
      <c r="N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44">
        <f>VLOOKUP(TableOMP[[#This Row],[Label]],TableAvg[],2,FALSE)</f>
        <v>251.49034179999998</v>
      </c>
      <c r="P44">
        <f>VLOOKUP(TableOMP[[#This Row],[Label]],TableAvg[],3,FALSE)</f>
        <v>0.4962763106202745</v>
      </c>
      <c r="Q44">
        <f>TableOMP[[#This Row],[Avg]]-$U$2*TableOMP[[#This Row],[StdDev]]</f>
        <v>250.49778917875943</v>
      </c>
      <c r="R44">
        <f>TableOMP[[#This Row],[Avg]]+$U$2*TableOMP[[#This Row],[StdDev]]</f>
        <v>252.48289442124053</v>
      </c>
      <c r="S44">
        <f>IF(AND(TableOMP[[#This Row],[total_time]]&gt;=TableOMP[[#This Row],[Low]], TableOMP[[#This Row],[total_time]]&lt;=TableOMP[[#This Row],[High]]),1,0)</f>
        <v>1</v>
      </c>
    </row>
    <row r="45" spans="1:19" hidden="1" x14ac:dyDescent="0.25">
      <c r="A45" t="s">
        <v>12</v>
      </c>
      <c r="B45">
        <v>10000</v>
      </c>
      <c r="C45">
        <v>100</v>
      </c>
      <c r="D45">
        <v>1</v>
      </c>
      <c r="E45">
        <v>8</v>
      </c>
      <c r="F45">
        <v>1</v>
      </c>
      <c r="G45">
        <v>251.82395399999999</v>
      </c>
      <c r="H45">
        <v>12.511343</v>
      </c>
      <c r="I45">
        <v>9.8911470000000001</v>
      </c>
      <c r="J45">
        <v>1.4130210000000001</v>
      </c>
      <c r="K45" t="str">
        <f>MID(M45,22,1)</f>
        <v>6</v>
      </c>
      <c r="L45" t="s">
        <v>233</v>
      </c>
      <c r="M45" t="s">
        <v>234</v>
      </c>
      <c r="N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45">
        <f>VLOOKUP(TableOMP[[#This Row],[Label]],TableAvg[],2,FALSE)</f>
        <v>251.49034179999998</v>
      </c>
      <c r="P45">
        <f>VLOOKUP(TableOMP[[#This Row],[Label]],TableAvg[],3,FALSE)</f>
        <v>0.4962763106202745</v>
      </c>
      <c r="Q45">
        <f>TableOMP[[#This Row],[Avg]]-$U$2*TableOMP[[#This Row],[StdDev]]</f>
        <v>250.49778917875943</v>
      </c>
      <c r="R45">
        <f>TableOMP[[#This Row],[Avg]]+$U$2*TableOMP[[#This Row],[StdDev]]</f>
        <v>252.48289442124053</v>
      </c>
      <c r="S45">
        <f>IF(AND(TableOMP[[#This Row],[total_time]]&gt;=TableOMP[[#This Row],[Low]], TableOMP[[#This Row],[total_time]]&lt;=TableOMP[[#This Row],[High]]),1,0)</f>
        <v>1</v>
      </c>
    </row>
    <row r="46" spans="1:19" hidden="1" x14ac:dyDescent="0.25">
      <c r="A46" t="s">
        <v>12</v>
      </c>
      <c r="B46">
        <v>10000</v>
      </c>
      <c r="C46">
        <v>100</v>
      </c>
      <c r="D46">
        <v>1</v>
      </c>
      <c r="E46">
        <v>8</v>
      </c>
      <c r="F46">
        <v>1</v>
      </c>
      <c r="G46">
        <v>251.18093099999999</v>
      </c>
      <c r="H46">
        <v>12.03138</v>
      </c>
      <c r="I46">
        <v>8.6117310000000007</v>
      </c>
      <c r="J46">
        <v>1.2302470000000001</v>
      </c>
      <c r="K46" t="str">
        <f>MID(M46,22,1)</f>
        <v>4</v>
      </c>
      <c r="L46" t="s">
        <v>93</v>
      </c>
      <c r="M46" t="s">
        <v>94</v>
      </c>
      <c r="N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46">
        <f>VLOOKUP(TableOMP[[#This Row],[Label]],TableAvg[],2,FALSE)</f>
        <v>251.49034179999998</v>
      </c>
      <c r="P46">
        <f>VLOOKUP(TableOMP[[#This Row],[Label]],TableAvg[],3,FALSE)</f>
        <v>0.4962763106202745</v>
      </c>
      <c r="Q46">
        <f>TableOMP[[#This Row],[Avg]]-$U$2*TableOMP[[#This Row],[StdDev]]</f>
        <v>250.49778917875943</v>
      </c>
      <c r="R46">
        <f>TableOMP[[#This Row],[Avg]]+$U$2*TableOMP[[#This Row],[StdDev]]</f>
        <v>252.48289442124053</v>
      </c>
      <c r="S46">
        <f>IF(AND(TableOMP[[#This Row],[total_time]]&gt;=TableOMP[[#This Row],[Low]], TableOMP[[#This Row],[total_time]]&lt;=TableOMP[[#This Row],[High]]),1,0)</f>
        <v>1</v>
      </c>
    </row>
    <row r="47" spans="1:19" hidden="1" x14ac:dyDescent="0.25">
      <c r="A47" t="s">
        <v>12</v>
      </c>
      <c r="B47">
        <v>10000</v>
      </c>
      <c r="C47">
        <v>100</v>
      </c>
      <c r="D47">
        <v>1</v>
      </c>
      <c r="E47">
        <v>8</v>
      </c>
      <c r="F47">
        <v>1</v>
      </c>
      <c r="G47">
        <v>251.1097</v>
      </c>
      <c r="H47">
        <v>12.078785</v>
      </c>
      <c r="I47">
        <v>8.7719100000000001</v>
      </c>
      <c r="J47">
        <v>1.2531300000000001</v>
      </c>
      <c r="K47" t="str">
        <f>MID(M47,22,1)</f>
        <v>8</v>
      </c>
      <c r="L47" t="s">
        <v>87</v>
      </c>
      <c r="M47" t="s">
        <v>88</v>
      </c>
      <c r="N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47">
        <f>VLOOKUP(TableOMP[[#This Row],[Label]],TableAvg[],2,FALSE)</f>
        <v>251.49034179999998</v>
      </c>
      <c r="P47">
        <f>VLOOKUP(TableOMP[[#This Row],[Label]],TableAvg[],3,FALSE)</f>
        <v>0.4962763106202745</v>
      </c>
      <c r="Q47">
        <f>TableOMP[[#This Row],[Avg]]-$U$2*TableOMP[[#This Row],[StdDev]]</f>
        <v>250.49778917875943</v>
      </c>
      <c r="R47">
        <f>TableOMP[[#This Row],[Avg]]+$U$2*TableOMP[[#This Row],[StdDev]]</f>
        <v>252.48289442124053</v>
      </c>
      <c r="S47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10</v>
      </c>
      <c r="B48">
        <v>10000</v>
      </c>
      <c r="C48">
        <v>100</v>
      </c>
      <c r="D48">
        <v>1</v>
      </c>
      <c r="E48">
        <v>6</v>
      </c>
      <c r="F48">
        <v>1</v>
      </c>
      <c r="G48">
        <v>242.15447399999999</v>
      </c>
      <c r="H48">
        <v>11.828117000000001</v>
      </c>
      <c r="I48">
        <v>7.0371800000000002</v>
      </c>
      <c r="J48">
        <v>1.4074359999999999</v>
      </c>
      <c r="K48" t="str">
        <f>MID(M48,22,1)</f>
        <v>2</v>
      </c>
      <c r="L48" t="s">
        <v>151</v>
      </c>
      <c r="M48" t="s">
        <v>152</v>
      </c>
      <c r="N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48">
        <f>VLOOKUP(TableOMP[[#This Row],[Label]],TableAvg[],2,FALSE)</f>
        <v>250.05358999999999</v>
      </c>
      <c r="P48">
        <f>VLOOKUP(TableOMP[[#This Row],[Label]],TableAvg[],3,FALSE)</f>
        <v>11.019677437451792</v>
      </c>
      <c r="Q48">
        <f>TableOMP[[#This Row],[Avg]]-$U$2*TableOMP[[#This Row],[StdDev]]</f>
        <v>228.01423512509641</v>
      </c>
      <c r="R48">
        <f>TableOMP[[#This Row],[Avg]]+$U$2*TableOMP[[#This Row],[StdDev]]</f>
        <v>272.09294487490359</v>
      </c>
      <c r="S48">
        <f>IF(AND(TableOMP[[#This Row],[total_time]]&gt;=TableOMP[[#This Row],[Low]], TableOMP[[#This Row],[total_time]]&lt;=TableOMP[[#This Row],[High]]),1,0)</f>
        <v>1</v>
      </c>
    </row>
    <row r="49" spans="1:19" hidden="1" x14ac:dyDescent="0.25">
      <c r="A49" t="s">
        <v>12</v>
      </c>
      <c r="B49">
        <v>10000</v>
      </c>
      <c r="C49">
        <v>100</v>
      </c>
      <c r="D49">
        <v>1</v>
      </c>
      <c r="E49">
        <v>8</v>
      </c>
      <c r="F49">
        <v>1</v>
      </c>
      <c r="G49">
        <v>251.029811</v>
      </c>
      <c r="H49">
        <v>11.736357999999999</v>
      </c>
      <c r="I49">
        <v>8.8206690000000005</v>
      </c>
      <c r="J49">
        <v>1.2600960000000001</v>
      </c>
      <c r="K49" t="str">
        <f>MID(M49,22,1)</f>
        <v>1</v>
      </c>
      <c r="L49" t="s">
        <v>149</v>
      </c>
      <c r="M49" t="s">
        <v>150</v>
      </c>
      <c r="N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49">
        <f>VLOOKUP(TableOMP[[#This Row],[Label]],TableAvg[],2,FALSE)</f>
        <v>251.49034179999998</v>
      </c>
      <c r="P49">
        <f>VLOOKUP(TableOMP[[#This Row],[Label]],TableAvg[],3,FALSE)</f>
        <v>0.4962763106202745</v>
      </c>
      <c r="Q49">
        <f>TableOMP[[#This Row],[Avg]]-$U$2*TableOMP[[#This Row],[StdDev]]</f>
        <v>250.49778917875943</v>
      </c>
      <c r="R49">
        <f>TableOMP[[#This Row],[Avg]]+$U$2*TableOMP[[#This Row],[StdDev]]</f>
        <v>252.48289442124053</v>
      </c>
      <c r="S49">
        <f>IF(AND(TableOMP[[#This Row],[total_time]]&gt;=TableOMP[[#This Row],[Low]], TableOMP[[#This Row],[total_time]]&lt;=TableOMP[[#This Row],[High]]),1,0)</f>
        <v>1</v>
      </c>
    </row>
    <row r="50" spans="1:19" hidden="1" x14ac:dyDescent="0.25">
      <c r="A50" t="s">
        <v>12</v>
      </c>
      <c r="B50">
        <v>10000</v>
      </c>
      <c r="C50">
        <v>100</v>
      </c>
      <c r="D50">
        <v>1</v>
      </c>
      <c r="E50">
        <v>9</v>
      </c>
      <c r="F50">
        <v>1</v>
      </c>
      <c r="G50">
        <v>250.625968</v>
      </c>
      <c r="H50">
        <v>13.686915000000001</v>
      </c>
      <c r="I50">
        <v>8.9798399999999994</v>
      </c>
      <c r="J50">
        <v>1.1224799999999999</v>
      </c>
      <c r="K50" t="str">
        <f>MID(M50,22,1)</f>
        <v>4</v>
      </c>
      <c r="L50" t="s">
        <v>93</v>
      </c>
      <c r="M50" t="s">
        <v>94</v>
      </c>
      <c r="N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50">
        <f>VLOOKUP(TableOMP[[#This Row],[Label]],TableAvg[],2,FALSE)</f>
        <v>250.28007099999999</v>
      </c>
      <c r="P50">
        <f>VLOOKUP(TableOMP[[#This Row],[Label]],TableAvg[],3,FALSE)</f>
        <v>0.22267643732443207</v>
      </c>
      <c r="Q50">
        <f>TableOMP[[#This Row],[Avg]]-$U$2*TableOMP[[#This Row],[StdDev]]</f>
        <v>249.83471812535112</v>
      </c>
      <c r="R50">
        <f>TableOMP[[#This Row],[Avg]]+$U$2*TableOMP[[#This Row],[StdDev]]</f>
        <v>250.72542387464887</v>
      </c>
      <c r="S50">
        <f>IF(AND(TableOMP[[#This Row],[total_time]]&gt;=TableOMP[[#This Row],[Low]], TableOMP[[#This Row],[total_time]]&lt;=TableOMP[[#This Row],[High]]),1,0)</f>
        <v>1</v>
      </c>
    </row>
    <row r="51" spans="1:19" hidden="1" x14ac:dyDescent="0.25">
      <c r="A51" t="s">
        <v>12</v>
      </c>
      <c r="B51">
        <v>10000</v>
      </c>
      <c r="C51">
        <v>100</v>
      </c>
      <c r="D51">
        <v>1</v>
      </c>
      <c r="E51">
        <v>9</v>
      </c>
      <c r="F51">
        <v>1</v>
      </c>
      <c r="G51">
        <v>250.34896900000001</v>
      </c>
      <c r="H51">
        <v>12.8406</v>
      </c>
      <c r="I51">
        <v>9.6085349999999998</v>
      </c>
      <c r="J51">
        <v>1.2010670000000001</v>
      </c>
      <c r="K51" t="str">
        <f>MID(M51,22,1)</f>
        <v>6</v>
      </c>
      <c r="L51" t="s">
        <v>231</v>
      </c>
      <c r="M51" t="s">
        <v>232</v>
      </c>
      <c r="N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51">
        <f>VLOOKUP(TableOMP[[#This Row],[Label]],TableAvg[],2,FALSE)</f>
        <v>250.28007099999999</v>
      </c>
      <c r="P51">
        <f>VLOOKUP(TableOMP[[#This Row],[Label]],TableAvg[],3,FALSE)</f>
        <v>0.22267643732443207</v>
      </c>
      <c r="Q51">
        <f>TableOMP[[#This Row],[Avg]]-$U$2*TableOMP[[#This Row],[StdDev]]</f>
        <v>249.83471812535112</v>
      </c>
      <c r="R51">
        <f>TableOMP[[#This Row],[Avg]]+$U$2*TableOMP[[#This Row],[StdDev]]</f>
        <v>250.72542387464887</v>
      </c>
      <c r="S51">
        <f>IF(AND(TableOMP[[#This Row],[total_time]]&gt;=TableOMP[[#This Row],[Low]], TableOMP[[#This Row],[total_time]]&lt;=TableOMP[[#This Row],[High]]),1,0)</f>
        <v>1</v>
      </c>
    </row>
    <row r="52" spans="1:19" hidden="1" x14ac:dyDescent="0.25">
      <c r="A52" t="s">
        <v>12</v>
      </c>
      <c r="B52">
        <v>10000</v>
      </c>
      <c r="C52">
        <v>100</v>
      </c>
      <c r="D52">
        <v>1</v>
      </c>
      <c r="E52">
        <v>9</v>
      </c>
      <c r="F52">
        <v>1</v>
      </c>
      <c r="G52">
        <v>250.32138699999999</v>
      </c>
      <c r="H52">
        <v>12.571777000000001</v>
      </c>
      <c r="I52">
        <v>9.3488799999999994</v>
      </c>
      <c r="J52">
        <v>1.1686099999999999</v>
      </c>
      <c r="K52" t="str">
        <f>MID(M52,22,1)</f>
        <v>8</v>
      </c>
      <c r="L52" t="s">
        <v>87</v>
      </c>
      <c r="M52" t="s">
        <v>88</v>
      </c>
      <c r="N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52">
        <f>VLOOKUP(TableOMP[[#This Row],[Label]],TableAvg[],2,FALSE)</f>
        <v>250.28007099999999</v>
      </c>
      <c r="P52">
        <f>VLOOKUP(TableOMP[[#This Row],[Label]],TableAvg[],3,FALSE)</f>
        <v>0.22267643732443207</v>
      </c>
      <c r="Q52">
        <f>TableOMP[[#This Row],[Avg]]-$U$2*TableOMP[[#This Row],[StdDev]]</f>
        <v>249.83471812535112</v>
      </c>
      <c r="R52">
        <f>TableOMP[[#This Row],[Avg]]+$U$2*TableOMP[[#This Row],[StdDev]]</f>
        <v>250.72542387464887</v>
      </c>
      <c r="S52">
        <f>IF(AND(TableOMP[[#This Row],[total_time]]&gt;=TableOMP[[#This Row],[Low]], TableOMP[[#This Row],[total_time]]&lt;=TableOMP[[#This Row],[High]]),1,0)</f>
        <v>1</v>
      </c>
    </row>
    <row r="53" spans="1:19" hidden="1" x14ac:dyDescent="0.25">
      <c r="A53" t="s">
        <v>12</v>
      </c>
      <c r="B53">
        <v>10000</v>
      </c>
      <c r="C53">
        <v>100</v>
      </c>
      <c r="D53">
        <v>1</v>
      </c>
      <c r="E53">
        <v>9</v>
      </c>
      <c r="F53">
        <v>1</v>
      </c>
      <c r="G53">
        <v>250.14637300000001</v>
      </c>
      <c r="H53">
        <v>12.329629000000001</v>
      </c>
      <c r="I53">
        <v>9.7430819999999994</v>
      </c>
      <c r="J53">
        <v>1.2178850000000001</v>
      </c>
      <c r="K53" t="str">
        <f>MID(M53,22,1)</f>
        <v>6</v>
      </c>
      <c r="L53" t="s">
        <v>233</v>
      </c>
      <c r="M53" t="s">
        <v>234</v>
      </c>
      <c r="N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53">
        <f>VLOOKUP(TableOMP[[#This Row],[Label]],TableAvg[],2,FALSE)</f>
        <v>250.28007099999999</v>
      </c>
      <c r="P53">
        <f>VLOOKUP(TableOMP[[#This Row],[Label]],TableAvg[],3,FALSE)</f>
        <v>0.22267643732443207</v>
      </c>
      <c r="Q53">
        <f>TableOMP[[#This Row],[Avg]]-$U$2*TableOMP[[#This Row],[StdDev]]</f>
        <v>249.83471812535112</v>
      </c>
      <c r="R53">
        <f>TableOMP[[#This Row],[Avg]]+$U$2*TableOMP[[#This Row],[StdDev]]</f>
        <v>250.72542387464887</v>
      </c>
      <c r="S53">
        <f>IF(AND(TableOMP[[#This Row],[total_time]]&gt;=TableOMP[[#This Row],[Low]], TableOMP[[#This Row],[total_time]]&lt;=TableOMP[[#This Row],[High]]),1,0)</f>
        <v>1</v>
      </c>
    </row>
    <row r="54" spans="1:19" hidden="1" x14ac:dyDescent="0.25">
      <c r="A54" t="s">
        <v>12</v>
      </c>
      <c r="B54">
        <v>10000</v>
      </c>
      <c r="C54">
        <v>100</v>
      </c>
      <c r="D54">
        <v>1</v>
      </c>
      <c r="E54">
        <v>9</v>
      </c>
      <c r="F54">
        <v>1</v>
      </c>
      <c r="G54">
        <v>249.95765800000001</v>
      </c>
      <c r="H54">
        <v>12.326554</v>
      </c>
      <c r="I54">
        <v>9.3116970000000006</v>
      </c>
      <c r="J54">
        <v>1.1639619999999999</v>
      </c>
      <c r="K54" t="str">
        <f>MID(M54,22,1)</f>
        <v>1</v>
      </c>
      <c r="L54" t="s">
        <v>149</v>
      </c>
      <c r="M54" t="s">
        <v>150</v>
      </c>
      <c r="N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54">
        <f>VLOOKUP(TableOMP[[#This Row],[Label]],TableAvg[],2,FALSE)</f>
        <v>250.28007099999999</v>
      </c>
      <c r="P54">
        <f>VLOOKUP(TableOMP[[#This Row],[Label]],TableAvg[],3,FALSE)</f>
        <v>0.22267643732443207</v>
      </c>
      <c r="Q54">
        <f>TableOMP[[#This Row],[Avg]]-$U$2*TableOMP[[#This Row],[StdDev]]</f>
        <v>249.83471812535112</v>
      </c>
      <c r="R54">
        <f>TableOMP[[#This Row],[Avg]]+$U$2*TableOMP[[#This Row],[StdDev]]</f>
        <v>250.72542387464887</v>
      </c>
      <c r="S54">
        <f>IF(AND(TableOMP[[#This Row],[total_time]]&gt;=TableOMP[[#This Row],[Low]], TableOMP[[#This Row],[total_time]]&lt;=TableOMP[[#This Row],[High]]),1,0)</f>
        <v>1</v>
      </c>
    </row>
    <row r="55" spans="1:19" hidden="1" x14ac:dyDescent="0.25">
      <c r="A55" t="s">
        <v>12</v>
      </c>
      <c r="B55">
        <v>10000</v>
      </c>
      <c r="C55">
        <v>100</v>
      </c>
      <c r="D55">
        <v>1</v>
      </c>
      <c r="E55">
        <v>10</v>
      </c>
      <c r="F55">
        <v>1</v>
      </c>
      <c r="G55">
        <v>294.52729099999999</v>
      </c>
      <c r="H55">
        <v>56.854176000000002</v>
      </c>
      <c r="I55">
        <v>10.104639000000001</v>
      </c>
      <c r="J55">
        <v>1.122738</v>
      </c>
      <c r="K55" t="str">
        <f>MID(M55,22,1)</f>
        <v>8</v>
      </c>
      <c r="L55" t="s">
        <v>87</v>
      </c>
      <c r="M55" t="s">
        <v>88</v>
      </c>
      <c r="N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55">
        <f>VLOOKUP(TableOMP[[#This Row],[Label]],TableAvg[],2,FALSE)</f>
        <v>253.06247360000003</v>
      </c>
      <c r="P55">
        <f>VLOOKUP(TableOMP[[#This Row],[Label]],TableAvg[],3,FALSE)</f>
        <v>21.13204169902086</v>
      </c>
      <c r="Q55">
        <f>TableOMP[[#This Row],[Avg]]-$U$2*TableOMP[[#This Row],[StdDev]]</f>
        <v>210.79839020195831</v>
      </c>
      <c r="R55">
        <f>TableOMP[[#This Row],[Avg]]+$U$2*TableOMP[[#This Row],[StdDev]]</f>
        <v>295.32655699804172</v>
      </c>
      <c r="S55">
        <v>0</v>
      </c>
    </row>
    <row r="56" spans="1:19" x14ac:dyDescent="0.25">
      <c r="A56" t="s">
        <v>10</v>
      </c>
      <c r="B56">
        <v>10000</v>
      </c>
      <c r="C56">
        <v>100</v>
      </c>
      <c r="D56">
        <v>1</v>
      </c>
      <c r="E56">
        <v>7</v>
      </c>
      <c r="F56">
        <v>1</v>
      </c>
      <c r="G56">
        <v>248.35987399999999</v>
      </c>
      <c r="H56">
        <v>18.908992999999999</v>
      </c>
      <c r="I56">
        <v>46.347005000000003</v>
      </c>
      <c r="J56">
        <v>7.7245010000000001</v>
      </c>
      <c r="K56" t="str">
        <f>MID(M56,22,1)</f>
        <v>4</v>
      </c>
      <c r="L56" t="s">
        <v>227</v>
      </c>
      <c r="M56" t="s">
        <v>228</v>
      </c>
      <c r="N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56">
        <f>VLOOKUP(TableOMP[[#This Row],[Label]],TableAvg[],2,FALSE)</f>
        <v>245.87245033333332</v>
      </c>
      <c r="P56">
        <f>VLOOKUP(TableOMP[[#This Row],[Label]],TableAvg[],3,FALSE)</f>
        <v>2.6274143913277155</v>
      </c>
      <c r="Q56">
        <f>TableOMP[[#This Row],[Avg]]-$U$2*TableOMP[[#This Row],[StdDev]]</f>
        <v>240.61762155067788</v>
      </c>
      <c r="R56">
        <f>TableOMP[[#This Row],[Avg]]+$U$2*TableOMP[[#This Row],[StdDev]]</f>
        <v>251.12727911598876</v>
      </c>
      <c r="S56">
        <f>IF(AND(TableOMP[[#This Row],[total_time]]&gt;=TableOMP[[#This Row],[Low]], TableOMP[[#This Row],[total_time]]&lt;=TableOMP[[#This Row],[High]]),1,0)</f>
        <v>1</v>
      </c>
    </row>
    <row r="57" spans="1:19" hidden="1" x14ac:dyDescent="0.25">
      <c r="A57" t="s">
        <v>12</v>
      </c>
      <c r="B57">
        <v>10000</v>
      </c>
      <c r="C57">
        <v>100</v>
      </c>
      <c r="D57">
        <v>1</v>
      </c>
      <c r="E57">
        <v>10</v>
      </c>
      <c r="F57">
        <v>1</v>
      </c>
      <c r="G57">
        <v>250.59739400000001</v>
      </c>
      <c r="H57">
        <v>12.868226</v>
      </c>
      <c r="I57">
        <v>10.087013000000001</v>
      </c>
      <c r="J57">
        <v>1.120779</v>
      </c>
      <c r="K57" t="str">
        <f>MID(M57,22,1)</f>
        <v>4</v>
      </c>
      <c r="L57" t="s">
        <v>93</v>
      </c>
      <c r="M57" t="s">
        <v>94</v>
      </c>
      <c r="N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57">
        <f>VLOOKUP(TableOMP[[#This Row],[Label]],TableAvg[],2,FALSE)</f>
        <v>253.06247360000003</v>
      </c>
      <c r="P57">
        <f>VLOOKUP(TableOMP[[#This Row],[Label]],TableAvg[],3,FALSE)</f>
        <v>21.13204169902086</v>
      </c>
      <c r="Q57">
        <f>TableOMP[[#This Row],[Avg]]-$U$2*TableOMP[[#This Row],[StdDev]]</f>
        <v>210.79839020195831</v>
      </c>
      <c r="R57">
        <f>TableOMP[[#This Row],[Avg]]+$U$2*TableOMP[[#This Row],[StdDev]]</f>
        <v>295.32655699804172</v>
      </c>
      <c r="S57">
        <f>IF(AND(TableOMP[[#This Row],[total_time]]&gt;=TableOMP[[#This Row],[Low]], TableOMP[[#This Row],[total_time]]&lt;=TableOMP[[#This Row],[High]]),1,0)</f>
        <v>1</v>
      </c>
    </row>
    <row r="58" spans="1:19" hidden="1" x14ac:dyDescent="0.25">
      <c r="A58" t="s">
        <v>12</v>
      </c>
      <c r="B58">
        <v>10000</v>
      </c>
      <c r="C58">
        <v>100</v>
      </c>
      <c r="D58">
        <v>1</v>
      </c>
      <c r="E58">
        <v>10</v>
      </c>
      <c r="F58">
        <v>1</v>
      </c>
      <c r="G58">
        <v>240.55337599999999</v>
      </c>
      <c r="H58">
        <v>13.553596000000001</v>
      </c>
      <c r="I58">
        <v>9.9102239999999995</v>
      </c>
      <c r="J58">
        <v>1.1011359999999999</v>
      </c>
      <c r="K58" t="str">
        <f>MID(M58,22,1)</f>
        <v>1</v>
      </c>
      <c r="L58" t="s">
        <v>149</v>
      </c>
      <c r="M58" t="s">
        <v>150</v>
      </c>
      <c r="N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58">
        <f>VLOOKUP(TableOMP[[#This Row],[Label]],TableAvg[],2,FALSE)</f>
        <v>253.06247360000003</v>
      </c>
      <c r="P58">
        <f>VLOOKUP(TableOMP[[#This Row],[Label]],TableAvg[],3,FALSE)</f>
        <v>21.13204169902086</v>
      </c>
      <c r="Q58">
        <f>TableOMP[[#This Row],[Avg]]-$U$2*TableOMP[[#This Row],[StdDev]]</f>
        <v>210.79839020195831</v>
      </c>
      <c r="R58">
        <f>TableOMP[[#This Row],[Avg]]+$U$2*TableOMP[[#This Row],[StdDev]]</f>
        <v>295.32655699804172</v>
      </c>
      <c r="S58">
        <f>IF(AND(TableOMP[[#This Row],[total_time]]&gt;=TableOMP[[#This Row],[Low]], TableOMP[[#This Row],[total_time]]&lt;=TableOMP[[#This Row],[High]]),1,0)</f>
        <v>1</v>
      </c>
    </row>
    <row r="59" spans="1:19" hidden="1" x14ac:dyDescent="0.25">
      <c r="A59" t="s">
        <v>12</v>
      </c>
      <c r="B59">
        <v>10000</v>
      </c>
      <c r="C59">
        <v>100</v>
      </c>
      <c r="D59">
        <v>1</v>
      </c>
      <c r="E59">
        <v>10</v>
      </c>
      <c r="F59">
        <v>1</v>
      </c>
      <c r="G59">
        <v>239.98101399999999</v>
      </c>
      <c r="H59">
        <v>13.010316</v>
      </c>
      <c r="I59">
        <v>11.379299</v>
      </c>
      <c r="J59">
        <v>1.264367</v>
      </c>
      <c r="K59" t="str">
        <f>MID(M59,22,1)</f>
        <v>6</v>
      </c>
      <c r="L59" t="s">
        <v>233</v>
      </c>
      <c r="M59" t="s">
        <v>234</v>
      </c>
      <c r="N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59">
        <f>VLOOKUP(TableOMP[[#This Row],[Label]],TableAvg[],2,FALSE)</f>
        <v>253.06247360000003</v>
      </c>
      <c r="P59">
        <f>VLOOKUP(TableOMP[[#This Row],[Label]],TableAvg[],3,FALSE)</f>
        <v>21.13204169902086</v>
      </c>
      <c r="Q59">
        <f>TableOMP[[#This Row],[Avg]]-$U$2*TableOMP[[#This Row],[StdDev]]</f>
        <v>210.79839020195831</v>
      </c>
      <c r="R59">
        <f>TableOMP[[#This Row],[Avg]]+$U$2*TableOMP[[#This Row],[StdDev]]</f>
        <v>295.32655699804172</v>
      </c>
      <c r="S59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10</v>
      </c>
      <c r="B60">
        <v>10000</v>
      </c>
      <c r="C60">
        <v>100</v>
      </c>
      <c r="D60">
        <v>1</v>
      </c>
      <c r="E60">
        <v>7</v>
      </c>
      <c r="F60">
        <v>1</v>
      </c>
      <c r="G60">
        <v>247.01924099999999</v>
      </c>
      <c r="H60">
        <v>17.233052000000001</v>
      </c>
      <c r="I60">
        <v>7.8260379999999996</v>
      </c>
      <c r="J60">
        <v>1.3043400000000001</v>
      </c>
      <c r="K60" t="str">
        <f>MID(M60,22,1)</f>
        <v>2</v>
      </c>
      <c r="L60" t="s">
        <v>151</v>
      </c>
      <c r="M60" t="s">
        <v>152</v>
      </c>
      <c r="N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60">
        <f>VLOOKUP(TableOMP[[#This Row],[Label]],TableAvg[],2,FALSE)</f>
        <v>245.87245033333332</v>
      </c>
      <c r="P60">
        <f>VLOOKUP(TableOMP[[#This Row],[Label]],TableAvg[],3,FALSE)</f>
        <v>2.6274143913277155</v>
      </c>
      <c r="Q60">
        <f>TableOMP[[#This Row],[Avg]]-$U$2*TableOMP[[#This Row],[StdDev]]</f>
        <v>240.61762155067788</v>
      </c>
      <c r="R60">
        <f>TableOMP[[#This Row],[Avg]]+$U$2*TableOMP[[#This Row],[StdDev]]</f>
        <v>251.12727911598876</v>
      </c>
      <c r="S60">
        <f>IF(AND(TableOMP[[#This Row],[total_time]]&gt;=TableOMP[[#This Row],[Low]], TableOMP[[#This Row],[total_time]]&lt;=TableOMP[[#This Row],[High]]),1,0)</f>
        <v>1</v>
      </c>
    </row>
    <row r="61" spans="1:19" hidden="1" x14ac:dyDescent="0.25">
      <c r="A61" t="s">
        <v>12</v>
      </c>
      <c r="B61">
        <v>10000</v>
      </c>
      <c r="C61">
        <v>100</v>
      </c>
      <c r="D61">
        <v>1</v>
      </c>
      <c r="E61">
        <v>10</v>
      </c>
      <c r="F61">
        <v>1</v>
      </c>
      <c r="G61">
        <v>239.65329299999999</v>
      </c>
      <c r="H61">
        <v>12.468408</v>
      </c>
      <c r="I61">
        <v>10.56738</v>
      </c>
      <c r="J61">
        <v>1.174153</v>
      </c>
      <c r="K61" t="str">
        <f>MID(M61,22,1)</f>
        <v>6</v>
      </c>
      <c r="L61" t="s">
        <v>231</v>
      </c>
      <c r="M61" t="s">
        <v>232</v>
      </c>
      <c r="N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61">
        <f>VLOOKUP(TableOMP[[#This Row],[Label]],TableAvg[],2,FALSE)</f>
        <v>253.06247360000003</v>
      </c>
      <c r="P61">
        <f>VLOOKUP(TableOMP[[#This Row],[Label]],TableAvg[],3,FALSE)</f>
        <v>21.13204169902086</v>
      </c>
      <c r="Q61">
        <f>TableOMP[[#This Row],[Avg]]-$U$2*TableOMP[[#This Row],[StdDev]]</f>
        <v>210.79839020195831</v>
      </c>
      <c r="R61">
        <f>TableOMP[[#This Row],[Avg]]+$U$2*TableOMP[[#This Row],[StdDev]]</f>
        <v>295.32655699804172</v>
      </c>
      <c r="S61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10</v>
      </c>
      <c r="B62">
        <v>10000</v>
      </c>
      <c r="C62">
        <v>100</v>
      </c>
      <c r="D62">
        <v>1</v>
      </c>
      <c r="E62">
        <v>7</v>
      </c>
      <c r="F62">
        <v>1</v>
      </c>
      <c r="G62">
        <v>242.238236</v>
      </c>
      <c r="H62">
        <v>12.39364</v>
      </c>
      <c r="I62">
        <v>9.9360900000000001</v>
      </c>
      <c r="J62">
        <v>1.656015</v>
      </c>
      <c r="K62" t="str">
        <f>MID(M62,22,1)</f>
        <v>4</v>
      </c>
      <c r="L62" t="s">
        <v>85</v>
      </c>
      <c r="M62" t="s">
        <v>86</v>
      </c>
      <c r="N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62">
        <f>VLOOKUP(TableOMP[[#This Row],[Label]],TableAvg[],2,FALSE)</f>
        <v>245.87245033333332</v>
      </c>
      <c r="P62">
        <f>VLOOKUP(TableOMP[[#This Row],[Label]],TableAvg[],3,FALSE)</f>
        <v>2.6274143913277155</v>
      </c>
      <c r="Q62">
        <f>TableOMP[[#This Row],[Avg]]-$U$2*TableOMP[[#This Row],[StdDev]]</f>
        <v>240.61762155067788</v>
      </c>
      <c r="R62">
        <f>TableOMP[[#This Row],[Avg]]+$U$2*TableOMP[[#This Row],[StdDev]]</f>
        <v>251.12727911598876</v>
      </c>
      <c r="S62">
        <f>IF(AND(TableOMP[[#This Row],[total_time]]&gt;=TableOMP[[#This Row],[Low]], TableOMP[[#This Row],[total_time]]&lt;=TableOMP[[#This Row],[High]]),1,0)</f>
        <v>1</v>
      </c>
    </row>
    <row r="63" spans="1:19" hidden="1" x14ac:dyDescent="0.25">
      <c r="A63" t="s">
        <v>12</v>
      </c>
      <c r="B63">
        <v>10000</v>
      </c>
      <c r="C63">
        <v>100</v>
      </c>
      <c r="D63">
        <v>1</v>
      </c>
      <c r="E63">
        <v>11</v>
      </c>
      <c r="F63">
        <v>1</v>
      </c>
      <c r="G63">
        <v>250.34780799999999</v>
      </c>
      <c r="H63">
        <v>12.539415999999999</v>
      </c>
      <c r="I63">
        <v>10.985528</v>
      </c>
      <c r="J63">
        <v>1.0985529999999999</v>
      </c>
      <c r="K63" t="str">
        <f>MID(M63,22,1)</f>
        <v>8</v>
      </c>
      <c r="L63" t="s">
        <v>87</v>
      </c>
      <c r="M63" t="s">
        <v>88</v>
      </c>
      <c r="N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63">
        <f>VLOOKUP(TableOMP[[#This Row],[Label]],TableAvg[],2,FALSE)</f>
        <v>250.04209839999999</v>
      </c>
      <c r="P63">
        <f>VLOOKUP(TableOMP[[#This Row],[Label]],TableAvg[],3,FALSE)</f>
        <v>0.27286812587631515</v>
      </c>
      <c r="Q63">
        <f>TableOMP[[#This Row],[Avg]]-$U$2*TableOMP[[#This Row],[StdDev]]</f>
        <v>249.49636214824736</v>
      </c>
      <c r="R63">
        <f>TableOMP[[#This Row],[Avg]]+$U$2*TableOMP[[#This Row],[StdDev]]</f>
        <v>250.58783465175262</v>
      </c>
      <c r="S63">
        <f>IF(AND(TableOMP[[#This Row],[total_time]]&gt;=TableOMP[[#This Row],[Low]], TableOMP[[#This Row],[total_time]]&lt;=TableOMP[[#This Row],[High]]),1,0)</f>
        <v>1</v>
      </c>
    </row>
    <row r="64" spans="1:19" hidden="1" x14ac:dyDescent="0.25">
      <c r="A64" t="s">
        <v>17</v>
      </c>
      <c r="B64">
        <v>1000</v>
      </c>
      <c r="C64">
        <v>0</v>
      </c>
      <c r="D64">
        <v>0</v>
      </c>
      <c r="E64">
        <v>1</v>
      </c>
      <c r="F64">
        <v>1</v>
      </c>
      <c r="G64">
        <v>1.059207</v>
      </c>
      <c r="H64">
        <v>2.8089999999999999E-3</v>
      </c>
      <c r="I64">
        <v>0</v>
      </c>
      <c r="J64">
        <v>0</v>
      </c>
      <c r="K64" t="str">
        <f>MID(M64,22,1)</f>
        <v>5</v>
      </c>
      <c r="L64" t="s">
        <v>40</v>
      </c>
      <c r="M64" t="s">
        <v>39</v>
      </c>
      <c r="N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4" t="e">
        <f>VLOOKUP(TableOMP[[#This Row],[Label]],TableAvg[],2,FALSE)</f>
        <v>#N/A</v>
      </c>
      <c r="P64" t="e">
        <f>VLOOKUP(TableOMP[[#This Row],[Label]],TableAvg[],3,FALSE)</f>
        <v>#N/A</v>
      </c>
      <c r="Q64" t="e">
        <f>TableOMP[[#This Row],[Avg]]-$U$2*TableOMP[[#This Row],[StdDev]]</f>
        <v>#N/A</v>
      </c>
      <c r="R64" t="e">
        <f>TableOMP[[#This Row],[Avg]]+$U$2*TableOMP[[#This Row],[StdDev]]</f>
        <v>#N/A</v>
      </c>
      <c r="S64" t="e">
        <f>IF(AND(TableOMP[[#This Row],[total_time]]&gt;=TableOMP[[#This Row],[Low]], TableOMP[[#This Row],[total_time]]&lt;=TableOMP[[#This Row],[High]]),1,0)</f>
        <v>#N/A</v>
      </c>
    </row>
    <row r="65" spans="1:19" hidden="1" x14ac:dyDescent="0.25">
      <c r="A65" t="s">
        <v>17</v>
      </c>
      <c r="B65">
        <v>1000</v>
      </c>
      <c r="C65">
        <v>0</v>
      </c>
      <c r="D65">
        <v>0</v>
      </c>
      <c r="E65">
        <v>2</v>
      </c>
      <c r="F65">
        <v>1</v>
      </c>
      <c r="G65">
        <v>1.067334</v>
      </c>
      <c r="H65">
        <v>2.7539999999999999E-3</v>
      </c>
      <c r="I65">
        <v>1.201E-3</v>
      </c>
      <c r="J65">
        <v>1.201E-3</v>
      </c>
      <c r="K65" t="str">
        <f>MID(M65,22,1)</f>
        <v>5</v>
      </c>
      <c r="L65" t="s">
        <v>40</v>
      </c>
      <c r="M65" t="s">
        <v>39</v>
      </c>
      <c r="N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5" t="e">
        <f>VLOOKUP(TableOMP[[#This Row],[Label]],TableAvg[],2,FALSE)</f>
        <v>#N/A</v>
      </c>
      <c r="P65" t="e">
        <f>VLOOKUP(TableOMP[[#This Row],[Label]],TableAvg[],3,FALSE)</f>
        <v>#N/A</v>
      </c>
      <c r="Q65" t="e">
        <f>TableOMP[[#This Row],[Avg]]-$U$2*TableOMP[[#This Row],[StdDev]]</f>
        <v>#N/A</v>
      </c>
      <c r="R65" t="e">
        <f>TableOMP[[#This Row],[Avg]]+$U$2*TableOMP[[#This Row],[StdDev]]</f>
        <v>#N/A</v>
      </c>
      <c r="S65" t="e">
        <f>IF(AND(TableOMP[[#This Row],[total_time]]&gt;=TableOMP[[#This Row],[Low]], TableOMP[[#This Row],[total_time]]&lt;=TableOMP[[#This Row],[High]]),1,0)</f>
        <v>#N/A</v>
      </c>
    </row>
    <row r="66" spans="1:19" hidden="1" x14ac:dyDescent="0.25">
      <c r="A66" t="s">
        <v>17</v>
      </c>
      <c r="B66">
        <v>1000</v>
      </c>
      <c r="C66">
        <v>0</v>
      </c>
      <c r="D66">
        <v>0</v>
      </c>
      <c r="E66">
        <v>3</v>
      </c>
      <c r="F66">
        <v>1</v>
      </c>
      <c r="G66">
        <v>1.0461339999999999</v>
      </c>
      <c r="H66">
        <v>2.9710000000000001E-3</v>
      </c>
      <c r="I66">
        <v>1.3760000000000001E-3</v>
      </c>
      <c r="J66">
        <v>6.8800000000000003E-4</v>
      </c>
      <c r="K66" t="str">
        <f>MID(M66,22,1)</f>
        <v>5</v>
      </c>
      <c r="L66" t="s">
        <v>40</v>
      </c>
      <c r="M66" t="s">
        <v>39</v>
      </c>
      <c r="N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6" t="e">
        <f>VLOOKUP(TableOMP[[#This Row],[Label]],TableAvg[],2,FALSE)</f>
        <v>#N/A</v>
      </c>
      <c r="P66" t="e">
        <f>VLOOKUP(TableOMP[[#This Row],[Label]],TableAvg[],3,FALSE)</f>
        <v>#N/A</v>
      </c>
      <c r="Q66" t="e">
        <f>TableOMP[[#This Row],[Avg]]-$U$2*TableOMP[[#This Row],[StdDev]]</f>
        <v>#N/A</v>
      </c>
      <c r="R66" t="e">
        <f>TableOMP[[#This Row],[Avg]]+$U$2*TableOMP[[#This Row],[StdDev]]</f>
        <v>#N/A</v>
      </c>
      <c r="S66" t="e">
        <f>IF(AND(TableOMP[[#This Row],[total_time]]&gt;=TableOMP[[#This Row],[Low]], TableOMP[[#This Row],[total_time]]&lt;=TableOMP[[#This Row],[High]]),1,0)</f>
        <v>#N/A</v>
      </c>
    </row>
    <row r="67" spans="1:19" hidden="1" x14ac:dyDescent="0.25">
      <c r="A67" t="s">
        <v>17</v>
      </c>
      <c r="B67">
        <v>1000</v>
      </c>
      <c r="C67">
        <v>0</v>
      </c>
      <c r="D67">
        <v>0</v>
      </c>
      <c r="E67">
        <v>4</v>
      </c>
      <c r="F67">
        <v>1</v>
      </c>
      <c r="G67">
        <v>1.055307</v>
      </c>
      <c r="H67">
        <v>3.0079999999999998E-3</v>
      </c>
      <c r="I67">
        <v>2.3649999999999999E-3</v>
      </c>
      <c r="J67">
        <v>7.8799999999999996E-4</v>
      </c>
      <c r="K67" t="str">
        <f>MID(M67,22,1)</f>
        <v>5</v>
      </c>
      <c r="L67" t="s">
        <v>40</v>
      </c>
      <c r="M67" t="s">
        <v>39</v>
      </c>
      <c r="N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7" t="e">
        <f>VLOOKUP(TableOMP[[#This Row],[Label]],TableAvg[],2,FALSE)</f>
        <v>#N/A</v>
      </c>
      <c r="P67" t="e">
        <f>VLOOKUP(TableOMP[[#This Row],[Label]],TableAvg[],3,FALSE)</f>
        <v>#N/A</v>
      </c>
      <c r="Q67" t="e">
        <f>TableOMP[[#This Row],[Avg]]-$U$2*TableOMP[[#This Row],[StdDev]]</f>
        <v>#N/A</v>
      </c>
      <c r="R67" t="e">
        <f>TableOMP[[#This Row],[Avg]]+$U$2*TableOMP[[#This Row],[StdDev]]</f>
        <v>#N/A</v>
      </c>
      <c r="S67" t="e">
        <f>IF(AND(TableOMP[[#This Row],[total_time]]&gt;=TableOMP[[#This Row],[Low]], TableOMP[[#This Row],[total_time]]&lt;=TableOMP[[#This Row],[High]]),1,0)</f>
        <v>#N/A</v>
      </c>
    </row>
    <row r="68" spans="1:19" hidden="1" x14ac:dyDescent="0.25">
      <c r="A68" t="s">
        <v>17</v>
      </c>
      <c r="B68">
        <v>1000</v>
      </c>
      <c r="C68">
        <v>0</v>
      </c>
      <c r="D68">
        <v>0</v>
      </c>
      <c r="E68">
        <v>5</v>
      </c>
      <c r="F68">
        <v>1</v>
      </c>
      <c r="G68">
        <v>1.0729789999999999</v>
      </c>
      <c r="H68">
        <v>3.0040000000000002E-3</v>
      </c>
      <c r="I68">
        <v>3.0070000000000001E-3</v>
      </c>
      <c r="J68">
        <v>7.5199999999999996E-4</v>
      </c>
      <c r="K68" t="str">
        <f>MID(M68,22,1)</f>
        <v>5</v>
      </c>
      <c r="L68" t="s">
        <v>40</v>
      </c>
      <c r="M68" t="s">
        <v>39</v>
      </c>
      <c r="N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68" t="e">
        <f>VLOOKUP(TableOMP[[#This Row],[Label]],TableAvg[],2,FALSE)</f>
        <v>#N/A</v>
      </c>
      <c r="P68" t="e">
        <f>VLOOKUP(TableOMP[[#This Row],[Label]],TableAvg[],3,FALSE)</f>
        <v>#N/A</v>
      </c>
      <c r="Q68" t="e">
        <f>TableOMP[[#This Row],[Avg]]-$U$2*TableOMP[[#This Row],[StdDev]]</f>
        <v>#N/A</v>
      </c>
      <c r="R68" t="e">
        <f>TableOMP[[#This Row],[Avg]]+$U$2*TableOMP[[#This Row],[StdDev]]</f>
        <v>#N/A</v>
      </c>
      <c r="S68" t="e">
        <f>IF(AND(TableOMP[[#This Row],[total_time]]&gt;=TableOMP[[#This Row],[Low]], TableOMP[[#This Row],[total_time]]&lt;=TableOMP[[#This Row],[High]]),1,0)</f>
        <v>#N/A</v>
      </c>
    </row>
    <row r="69" spans="1:19" hidden="1" x14ac:dyDescent="0.25">
      <c r="A69" t="s">
        <v>17</v>
      </c>
      <c r="B69">
        <v>1000</v>
      </c>
      <c r="C69">
        <v>0</v>
      </c>
      <c r="D69">
        <v>0</v>
      </c>
      <c r="E69">
        <v>6</v>
      </c>
      <c r="F69">
        <v>1</v>
      </c>
      <c r="G69">
        <v>1.0794330000000001</v>
      </c>
      <c r="H69">
        <v>3.2980000000000002E-3</v>
      </c>
      <c r="I69">
        <v>6.3600000000000002E-3</v>
      </c>
      <c r="J69">
        <v>1.2719999999999999E-3</v>
      </c>
      <c r="K69" t="str">
        <f>MID(M69,22,1)</f>
        <v>5</v>
      </c>
      <c r="L69" t="s">
        <v>40</v>
      </c>
      <c r="M69" t="s">
        <v>39</v>
      </c>
      <c r="N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69" t="e">
        <f>VLOOKUP(TableOMP[[#This Row],[Label]],TableAvg[],2,FALSE)</f>
        <v>#N/A</v>
      </c>
      <c r="P69" t="e">
        <f>VLOOKUP(TableOMP[[#This Row],[Label]],TableAvg[],3,FALSE)</f>
        <v>#N/A</v>
      </c>
      <c r="Q69" t="e">
        <f>TableOMP[[#This Row],[Avg]]-$U$2*TableOMP[[#This Row],[StdDev]]</f>
        <v>#N/A</v>
      </c>
      <c r="R69" t="e">
        <f>TableOMP[[#This Row],[Avg]]+$U$2*TableOMP[[#This Row],[StdDev]]</f>
        <v>#N/A</v>
      </c>
      <c r="S69" t="e">
        <f>IF(AND(TableOMP[[#This Row],[total_time]]&gt;=TableOMP[[#This Row],[Low]], TableOMP[[#This Row],[total_time]]&lt;=TableOMP[[#This Row],[High]]),1,0)</f>
        <v>#N/A</v>
      </c>
    </row>
    <row r="70" spans="1:19" hidden="1" x14ac:dyDescent="0.25">
      <c r="A70" t="s">
        <v>17</v>
      </c>
      <c r="B70">
        <v>1000</v>
      </c>
      <c r="C70">
        <v>0</v>
      </c>
      <c r="D70">
        <v>0</v>
      </c>
      <c r="E70">
        <v>7</v>
      </c>
      <c r="F70">
        <v>1</v>
      </c>
      <c r="G70">
        <v>1.068484</v>
      </c>
      <c r="H70">
        <v>4.1159999999999999E-3</v>
      </c>
      <c r="I70">
        <v>4.352E-3</v>
      </c>
      <c r="J70">
        <v>7.2499999999999995E-4</v>
      </c>
      <c r="K70" t="str">
        <f>MID(M70,22,1)</f>
        <v>5</v>
      </c>
      <c r="L70" t="s">
        <v>40</v>
      </c>
      <c r="M70" t="s">
        <v>39</v>
      </c>
      <c r="N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70" t="e">
        <f>VLOOKUP(TableOMP[[#This Row],[Label]],TableAvg[],2,FALSE)</f>
        <v>#N/A</v>
      </c>
      <c r="P70" t="e">
        <f>VLOOKUP(TableOMP[[#This Row],[Label]],TableAvg[],3,FALSE)</f>
        <v>#N/A</v>
      </c>
      <c r="Q70" t="e">
        <f>TableOMP[[#This Row],[Avg]]-$U$2*TableOMP[[#This Row],[StdDev]]</f>
        <v>#N/A</v>
      </c>
      <c r="R70" t="e">
        <f>TableOMP[[#This Row],[Avg]]+$U$2*TableOMP[[#This Row],[StdDev]]</f>
        <v>#N/A</v>
      </c>
      <c r="S70" t="e">
        <f>IF(AND(TableOMP[[#This Row],[total_time]]&gt;=TableOMP[[#This Row],[Low]], TableOMP[[#This Row],[total_time]]&lt;=TableOMP[[#This Row],[High]]),1,0)</f>
        <v>#N/A</v>
      </c>
    </row>
    <row r="71" spans="1:19" hidden="1" x14ac:dyDescent="0.25">
      <c r="A71" t="s">
        <v>17</v>
      </c>
      <c r="B71">
        <v>1000</v>
      </c>
      <c r="C71">
        <v>0</v>
      </c>
      <c r="D71">
        <v>0</v>
      </c>
      <c r="E71">
        <v>8</v>
      </c>
      <c r="F71">
        <v>1</v>
      </c>
      <c r="G71">
        <v>1.088946</v>
      </c>
      <c r="H71">
        <v>3.8539999999999998E-3</v>
      </c>
      <c r="I71">
        <v>4.4390000000000002E-3</v>
      </c>
      <c r="J71">
        <v>6.3400000000000001E-4</v>
      </c>
      <c r="K71" t="str">
        <f>MID(M71,22,1)</f>
        <v>5</v>
      </c>
      <c r="L71" t="s">
        <v>40</v>
      </c>
      <c r="M71" t="s">
        <v>39</v>
      </c>
      <c r="N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71" t="e">
        <f>VLOOKUP(TableOMP[[#This Row],[Label]],TableAvg[],2,FALSE)</f>
        <v>#N/A</v>
      </c>
      <c r="P71" t="e">
        <f>VLOOKUP(TableOMP[[#This Row],[Label]],TableAvg[],3,FALSE)</f>
        <v>#N/A</v>
      </c>
      <c r="Q71" t="e">
        <f>TableOMP[[#This Row],[Avg]]-$U$2*TableOMP[[#This Row],[StdDev]]</f>
        <v>#N/A</v>
      </c>
      <c r="R71" t="e">
        <f>TableOMP[[#This Row],[Avg]]+$U$2*TableOMP[[#This Row],[StdDev]]</f>
        <v>#N/A</v>
      </c>
      <c r="S71" t="e">
        <f>IF(AND(TableOMP[[#This Row],[total_time]]&gt;=TableOMP[[#This Row],[Low]], TableOMP[[#This Row],[total_time]]&lt;=TableOMP[[#This Row],[High]]),1,0)</f>
        <v>#N/A</v>
      </c>
    </row>
    <row r="72" spans="1:19" hidden="1" x14ac:dyDescent="0.25">
      <c r="A72" t="s">
        <v>17</v>
      </c>
      <c r="B72">
        <v>1000</v>
      </c>
      <c r="C72">
        <v>0</v>
      </c>
      <c r="D72">
        <v>0</v>
      </c>
      <c r="E72">
        <v>9</v>
      </c>
      <c r="F72">
        <v>1</v>
      </c>
      <c r="G72">
        <v>1.0996710000000001</v>
      </c>
      <c r="H72">
        <v>4.9849999999999998E-3</v>
      </c>
      <c r="I72">
        <v>9.1789999999999997E-3</v>
      </c>
      <c r="J72">
        <v>1.147E-3</v>
      </c>
      <c r="K72" t="str">
        <f>MID(M72,22,1)</f>
        <v>5</v>
      </c>
      <c r="L72" t="s">
        <v>40</v>
      </c>
      <c r="M72" t="s">
        <v>39</v>
      </c>
      <c r="N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72" t="e">
        <f>VLOOKUP(TableOMP[[#This Row],[Label]],TableAvg[],2,FALSE)</f>
        <v>#N/A</v>
      </c>
      <c r="P72" t="e">
        <f>VLOOKUP(TableOMP[[#This Row],[Label]],TableAvg[],3,FALSE)</f>
        <v>#N/A</v>
      </c>
      <c r="Q72" t="e">
        <f>TableOMP[[#This Row],[Avg]]-$U$2*TableOMP[[#This Row],[StdDev]]</f>
        <v>#N/A</v>
      </c>
      <c r="R72" t="e">
        <f>TableOMP[[#This Row],[Avg]]+$U$2*TableOMP[[#This Row],[StdDev]]</f>
        <v>#N/A</v>
      </c>
      <c r="S72" t="e">
        <f>IF(AND(TableOMP[[#This Row],[total_time]]&gt;=TableOMP[[#This Row],[Low]], TableOMP[[#This Row],[total_time]]&lt;=TableOMP[[#This Row],[High]]),1,0)</f>
        <v>#N/A</v>
      </c>
    </row>
    <row r="73" spans="1:19" hidden="1" x14ac:dyDescent="0.25">
      <c r="A73" t="s">
        <v>17</v>
      </c>
      <c r="B73">
        <v>1000</v>
      </c>
      <c r="C73">
        <v>0</v>
      </c>
      <c r="D73">
        <v>0</v>
      </c>
      <c r="E73">
        <v>10</v>
      </c>
      <c r="F73">
        <v>1</v>
      </c>
      <c r="G73">
        <v>1.104968</v>
      </c>
      <c r="H73">
        <v>6.2189999999999997E-3</v>
      </c>
      <c r="I73">
        <v>1.44E-2</v>
      </c>
      <c r="J73">
        <v>1.6000000000000001E-3</v>
      </c>
      <c r="K73" t="str">
        <f>MID(M73,22,1)</f>
        <v>5</v>
      </c>
      <c r="L73" t="s">
        <v>40</v>
      </c>
      <c r="M73" t="s">
        <v>39</v>
      </c>
      <c r="N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73" t="e">
        <f>VLOOKUP(TableOMP[[#This Row],[Label]],TableAvg[],2,FALSE)</f>
        <v>#N/A</v>
      </c>
      <c r="P73" t="e">
        <f>VLOOKUP(TableOMP[[#This Row],[Label]],TableAvg[],3,FALSE)</f>
        <v>#N/A</v>
      </c>
      <c r="Q73" t="e">
        <f>TableOMP[[#This Row],[Avg]]-$U$2*TableOMP[[#This Row],[StdDev]]</f>
        <v>#N/A</v>
      </c>
      <c r="R73" t="e">
        <f>TableOMP[[#This Row],[Avg]]+$U$2*TableOMP[[#This Row],[StdDev]]</f>
        <v>#N/A</v>
      </c>
      <c r="S73" t="e">
        <f>IF(AND(TableOMP[[#This Row],[total_time]]&gt;=TableOMP[[#This Row],[Low]], TableOMP[[#This Row],[total_time]]&lt;=TableOMP[[#This Row],[High]]),1,0)</f>
        <v>#N/A</v>
      </c>
    </row>
    <row r="74" spans="1:19" hidden="1" x14ac:dyDescent="0.25">
      <c r="A74" t="s">
        <v>17</v>
      </c>
      <c r="B74">
        <v>1000</v>
      </c>
      <c r="C74">
        <v>0</v>
      </c>
      <c r="D74">
        <v>0</v>
      </c>
      <c r="E74">
        <v>11</v>
      </c>
      <c r="F74">
        <v>1</v>
      </c>
      <c r="G74">
        <v>1.102425</v>
      </c>
      <c r="H74">
        <v>6.0629999999999998E-3</v>
      </c>
      <c r="I74">
        <v>1.7395000000000001E-2</v>
      </c>
      <c r="J74">
        <v>1.7390000000000001E-3</v>
      </c>
      <c r="K74" t="str">
        <f>MID(M74,22,1)</f>
        <v>5</v>
      </c>
      <c r="L74" t="s">
        <v>40</v>
      </c>
      <c r="M74" t="s">
        <v>39</v>
      </c>
      <c r="N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74" t="e">
        <f>VLOOKUP(TableOMP[[#This Row],[Label]],TableAvg[],2,FALSE)</f>
        <v>#N/A</v>
      </c>
      <c r="P74" t="e">
        <f>VLOOKUP(TableOMP[[#This Row],[Label]],TableAvg[],3,FALSE)</f>
        <v>#N/A</v>
      </c>
      <c r="Q74" t="e">
        <f>TableOMP[[#This Row],[Avg]]-$U$2*TableOMP[[#This Row],[StdDev]]</f>
        <v>#N/A</v>
      </c>
      <c r="R74" t="e">
        <f>TableOMP[[#This Row],[Avg]]+$U$2*TableOMP[[#This Row],[StdDev]]</f>
        <v>#N/A</v>
      </c>
      <c r="S74" t="e">
        <f>IF(AND(TableOMP[[#This Row],[total_time]]&gt;=TableOMP[[#This Row],[Low]], TableOMP[[#This Row],[total_time]]&lt;=TableOMP[[#This Row],[High]]),1,0)</f>
        <v>#N/A</v>
      </c>
    </row>
    <row r="75" spans="1:19" hidden="1" x14ac:dyDescent="0.25">
      <c r="A75" t="s">
        <v>17</v>
      </c>
      <c r="B75">
        <v>1000</v>
      </c>
      <c r="C75">
        <v>0</v>
      </c>
      <c r="D75">
        <v>0</v>
      </c>
      <c r="E75">
        <v>12</v>
      </c>
      <c r="F75">
        <v>1</v>
      </c>
      <c r="G75">
        <v>1.1086009999999999</v>
      </c>
      <c r="H75">
        <v>6.0359999999999997E-3</v>
      </c>
      <c r="I75">
        <v>1.549E-2</v>
      </c>
      <c r="J75">
        <v>1.408E-3</v>
      </c>
      <c r="K75" t="str">
        <f>MID(M75,22,1)</f>
        <v>5</v>
      </c>
      <c r="L75" t="s">
        <v>40</v>
      </c>
      <c r="M75" t="s">
        <v>39</v>
      </c>
      <c r="N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75" t="e">
        <f>VLOOKUP(TableOMP[[#This Row],[Label]],TableAvg[],2,FALSE)</f>
        <v>#N/A</v>
      </c>
      <c r="P75" t="e">
        <f>VLOOKUP(TableOMP[[#This Row],[Label]],TableAvg[],3,FALSE)</f>
        <v>#N/A</v>
      </c>
      <c r="Q75" t="e">
        <f>TableOMP[[#This Row],[Avg]]-$U$2*TableOMP[[#This Row],[StdDev]]</f>
        <v>#N/A</v>
      </c>
      <c r="R75" t="e">
        <f>TableOMP[[#This Row],[Avg]]+$U$2*TableOMP[[#This Row],[StdDev]]</f>
        <v>#N/A</v>
      </c>
      <c r="S75" t="e">
        <f>IF(AND(TableOMP[[#This Row],[total_time]]&gt;=TableOMP[[#This Row],[Low]], TableOMP[[#This Row],[total_time]]&lt;=TableOMP[[#This Row],[High]]),1,0)</f>
        <v>#N/A</v>
      </c>
    </row>
    <row r="76" spans="1:19" hidden="1" x14ac:dyDescent="0.25">
      <c r="A76" t="s">
        <v>17</v>
      </c>
      <c r="B76">
        <v>1000</v>
      </c>
      <c r="C76">
        <v>0</v>
      </c>
      <c r="D76">
        <v>0</v>
      </c>
      <c r="E76">
        <v>13</v>
      </c>
      <c r="F76">
        <v>1</v>
      </c>
      <c r="G76">
        <v>1.131429</v>
      </c>
      <c r="H76">
        <v>4.6979999999999999E-3</v>
      </c>
      <c r="I76">
        <v>2.1784000000000001E-2</v>
      </c>
      <c r="J76">
        <v>1.815E-3</v>
      </c>
      <c r="K76" t="str">
        <f>MID(M76,22,1)</f>
        <v>5</v>
      </c>
      <c r="L76" t="s">
        <v>40</v>
      </c>
      <c r="M76" t="s">
        <v>39</v>
      </c>
      <c r="N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76" t="e">
        <f>VLOOKUP(TableOMP[[#This Row],[Label]],TableAvg[],2,FALSE)</f>
        <v>#N/A</v>
      </c>
      <c r="P76" t="e">
        <f>VLOOKUP(TableOMP[[#This Row],[Label]],TableAvg[],3,FALSE)</f>
        <v>#N/A</v>
      </c>
      <c r="Q76" t="e">
        <f>TableOMP[[#This Row],[Avg]]-$U$2*TableOMP[[#This Row],[StdDev]]</f>
        <v>#N/A</v>
      </c>
      <c r="R76" t="e">
        <f>TableOMP[[#This Row],[Avg]]+$U$2*TableOMP[[#This Row],[StdDev]]</f>
        <v>#N/A</v>
      </c>
      <c r="S76" t="e">
        <f>IF(AND(TableOMP[[#This Row],[total_time]]&gt;=TableOMP[[#This Row],[Low]], TableOMP[[#This Row],[total_time]]&lt;=TableOMP[[#This Row],[High]]),1,0)</f>
        <v>#N/A</v>
      </c>
    </row>
    <row r="77" spans="1:19" hidden="1" x14ac:dyDescent="0.25">
      <c r="A77" t="s">
        <v>17</v>
      </c>
      <c r="B77">
        <v>1000</v>
      </c>
      <c r="C77">
        <v>0</v>
      </c>
      <c r="D77">
        <v>0</v>
      </c>
      <c r="E77">
        <v>14</v>
      </c>
      <c r="F77">
        <v>1</v>
      </c>
      <c r="G77">
        <v>1.117607</v>
      </c>
      <c r="H77">
        <v>6.6969999999999998E-3</v>
      </c>
      <c r="I77">
        <v>3.4266999999999999E-2</v>
      </c>
      <c r="J77">
        <v>2.6359999999999999E-3</v>
      </c>
      <c r="K77" t="str">
        <f>MID(M77,22,1)</f>
        <v>5</v>
      </c>
      <c r="L77" t="s">
        <v>40</v>
      </c>
      <c r="M77" t="s">
        <v>39</v>
      </c>
      <c r="N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77" t="e">
        <f>VLOOKUP(TableOMP[[#This Row],[Label]],TableAvg[],2,FALSE)</f>
        <v>#N/A</v>
      </c>
      <c r="P77" t="e">
        <f>VLOOKUP(TableOMP[[#This Row],[Label]],TableAvg[],3,FALSE)</f>
        <v>#N/A</v>
      </c>
      <c r="Q77" t="e">
        <f>TableOMP[[#This Row],[Avg]]-$U$2*TableOMP[[#This Row],[StdDev]]</f>
        <v>#N/A</v>
      </c>
      <c r="R77" t="e">
        <f>TableOMP[[#This Row],[Avg]]+$U$2*TableOMP[[#This Row],[StdDev]]</f>
        <v>#N/A</v>
      </c>
      <c r="S77" t="e">
        <f>IF(AND(TableOMP[[#This Row],[total_time]]&gt;=TableOMP[[#This Row],[Low]], TableOMP[[#This Row],[total_time]]&lt;=TableOMP[[#This Row],[High]]),1,0)</f>
        <v>#N/A</v>
      </c>
    </row>
    <row r="78" spans="1:19" hidden="1" x14ac:dyDescent="0.25">
      <c r="A78" t="s">
        <v>17</v>
      </c>
      <c r="B78">
        <v>1000</v>
      </c>
      <c r="C78">
        <v>0</v>
      </c>
      <c r="D78">
        <v>0</v>
      </c>
      <c r="E78">
        <v>15</v>
      </c>
      <c r="F78">
        <v>1</v>
      </c>
      <c r="G78">
        <v>1.143014</v>
      </c>
      <c r="H78">
        <v>4.8419999999999999E-3</v>
      </c>
      <c r="I78">
        <v>3.4006000000000002E-2</v>
      </c>
      <c r="J78">
        <v>2.4290000000000002E-3</v>
      </c>
      <c r="K78" t="str">
        <f>MID(M78,22,1)</f>
        <v>5</v>
      </c>
      <c r="L78" t="s">
        <v>40</v>
      </c>
      <c r="M78" t="s">
        <v>39</v>
      </c>
      <c r="N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78" t="e">
        <f>VLOOKUP(TableOMP[[#This Row],[Label]],TableAvg[],2,FALSE)</f>
        <v>#N/A</v>
      </c>
      <c r="P78" t="e">
        <f>VLOOKUP(TableOMP[[#This Row],[Label]],TableAvg[],3,FALSE)</f>
        <v>#N/A</v>
      </c>
      <c r="Q78" t="e">
        <f>TableOMP[[#This Row],[Avg]]-$U$2*TableOMP[[#This Row],[StdDev]]</f>
        <v>#N/A</v>
      </c>
      <c r="R78" t="e">
        <f>TableOMP[[#This Row],[Avg]]+$U$2*TableOMP[[#This Row],[StdDev]]</f>
        <v>#N/A</v>
      </c>
      <c r="S78" t="e">
        <f>IF(AND(TableOMP[[#This Row],[total_time]]&gt;=TableOMP[[#This Row],[Low]], TableOMP[[#This Row],[total_time]]&lt;=TableOMP[[#This Row],[High]]),1,0)</f>
        <v>#N/A</v>
      </c>
    </row>
    <row r="79" spans="1:19" hidden="1" x14ac:dyDescent="0.25">
      <c r="A79" t="s">
        <v>17</v>
      </c>
      <c r="B79">
        <v>1000</v>
      </c>
      <c r="C79">
        <v>0</v>
      </c>
      <c r="D79">
        <v>0</v>
      </c>
      <c r="E79">
        <v>16</v>
      </c>
      <c r="F79">
        <v>1</v>
      </c>
      <c r="G79">
        <v>1.1662889999999999</v>
      </c>
      <c r="H79">
        <v>7.195E-3</v>
      </c>
      <c r="I79">
        <v>2.7477000000000001E-2</v>
      </c>
      <c r="J79">
        <v>1.8320000000000001E-3</v>
      </c>
      <c r="K79" t="str">
        <f>MID(M79,22,1)</f>
        <v>5</v>
      </c>
      <c r="L79" t="s">
        <v>40</v>
      </c>
      <c r="M79" t="s">
        <v>39</v>
      </c>
      <c r="N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79" t="e">
        <f>VLOOKUP(TableOMP[[#This Row],[Label]],TableAvg[],2,FALSE)</f>
        <v>#N/A</v>
      </c>
      <c r="P79" t="e">
        <f>VLOOKUP(TableOMP[[#This Row],[Label]],TableAvg[],3,FALSE)</f>
        <v>#N/A</v>
      </c>
      <c r="Q79" t="e">
        <f>TableOMP[[#This Row],[Avg]]-$U$2*TableOMP[[#This Row],[StdDev]]</f>
        <v>#N/A</v>
      </c>
      <c r="R79" t="e">
        <f>TableOMP[[#This Row],[Avg]]+$U$2*TableOMP[[#This Row],[StdDev]]</f>
        <v>#N/A</v>
      </c>
      <c r="S79" t="e">
        <f>IF(AND(TableOMP[[#This Row],[total_time]]&gt;=TableOMP[[#This Row],[Low]], TableOMP[[#This Row],[total_time]]&lt;=TableOMP[[#This Row],[High]]),1,0)</f>
        <v>#N/A</v>
      </c>
    </row>
    <row r="80" spans="1:19" hidden="1" x14ac:dyDescent="0.25">
      <c r="A80" t="s">
        <v>17</v>
      </c>
      <c r="B80">
        <v>1000</v>
      </c>
      <c r="C80">
        <v>0</v>
      </c>
      <c r="D80">
        <v>0</v>
      </c>
      <c r="E80">
        <v>17</v>
      </c>
      <c r="F80">
        <v>1</v>
      </c>
      <c r="G80">
        <v>1.1434500000000001</v>
      </c>
      <c r="H80">
        <v>6.8630000000000002E-3</v>
      </c>
      <c r="I80">
        <v>3.9766999999999997E-2</v>
      </c>
      <c r="J80">
        <v>2.4849999999999998E-3</v>
      </c>
      <c r="K80" t="str">
        <f>MID(M80,22,1)</f>
        <v>5</v>
      </c>
      <c r="L80" t="s">
        <v>40</v>
      </c>
      <c r="M80" t="s">
        <v>39</v>
      </c>
      <c r="N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0" t="e">
        <f>VLOOKUP(TableOMP[[#This Row],[Label]],TableAvg[],2,FALSE)</f>
        <v>#N/A</v>
      </c>
      <c r="P80" t="e">
        <f>VLOOKUP(TableOMP[[#This Row],[Label]],TableAvg[],3,FALSE)</f>
        <v>#N/A</v>
      </c>
      <c r="Q80" t="e">
        <f>TableOMP[[#This Row],[Avg]]-$U$2*TableOMP[[#This Row],[StdDev]]</f>
        <v>#N/A</v>
      </c>
      <c r="R80" t="e">
        <f>TableOMP[[#This Row],[Avg]]+$U$2*TableOMP[[#This Row],[StdDev]]</f>
        <v>#N/A</v>
      </c>
      <c r="S80" t="e">
        <f>IF(AND(TableOMP[[#This Row],[total_time]]&gt;=TableOMP[[#This Row],[Low]], TableOMP[[#This Row],[total_time]]&lt;=TableOMP[[#This Row],[High]]),1,0)</f>
        <v>#N/A</v>
      </c>
    </row>
    <row r="81" spans="1:19" hidden="1" x14ac:dyDescent="0.25">
      <c r="A81" t="s">
        <v>17</v>
      </c>
      <c r="B81">
        <v>1000</v>
      </c>
      <c r="C81">
        <v>0</v>
      </c>
      <c r="D81">
        <v>0</v>
      </c>
      <c r="E81">
        <v>18</v>
      </c>
      <c r="F81">
        <v>1</v>
      </c>
      <c r="G81">
        <v>1.177027</v>
      </c>
      <c r="H81">
        <v>8.7779999999999993E-3</v>
      </c>
      <c r="I81">
        <v>3.4530999999999999E-2</v>
      </c>
      <c r="J81">
        <v>2.0309999999999998E-3</v>
      </c>
      <c r="K81" t="str">
        <f>MID(M81,22,1)</f>
        <v>5</v>
      </c>
      <c r="L81" t="s">
        <v>40</v>
      </c>
      <c r="M81" t="s">
        <v>39</v>
      </c>
      <c r="N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1" t="e">
        <f>VLOOKUP(TableOMP[[#This Row],[Label]],TableAvg[],2,FALSE)</f>
        <v>#N/A</v>
      </c>
      <c r="P81" t="e">
        <f>VLOOKUP(TableOMP[[#This Row],[Label]],TableAvg[],3,FALSE)</f>
        <v>#N/A</v>
      </c>
      <c r="Q81" t="e">
        <f>TableOMP[[#This Row],[Avg]]-$U$2*TableOMP[[#This Row],[StdDev]]</f>
        <v>#N/A</v>
      </c>
      <c r="R81" t="e">
        <f>TableOMP[[#This Row],[Avg]]+$U$2*TableOMP[[#This Row],[StdDev]]</f>
        <v>#N/A</v>
      </c>
      <c r="S81" t="e">
        <f>IF(AND(TableOMP[[#This Row],[total_time]]&gt;=TableOMP[[#This Row],[Low]], TableOMP[[#This Row],[total_time]]&lt;=TableOMP[[#This Row],[High]]),1,0)</f>
        <v>#N/A</v>
      </c>
    </row>
    <row r="82" spans="1:19" hidden="1" x14ac:dyDescent="0.25">
      <c r="A82" t="s">
        <v>17</v>
      </c>
      <c r="B82">
        <v>1000</v>
      </c>
      <c r="C82">
        <v>0</v>
      </c>
      <c r="D82">
        <v>0</v>
      </c>
      <c r="E82">
        <v>19</v>
      </c>
      <c r="F82">
        <v>1</v>
      </c>
      <c r="G82">
        <v>1.178059</v>
      </c>
      <c r="H82">
        <v>2.1618999999999999E-2</v>
      </c>
      <c r="I82">
        <v>0.29071399999999997</v>
      </c>
      <c r="J82">
        <v>1.6150999999999999E-2</v>
      </c>
      <c r="K82" t="str">
        <f>MID(M82,22,1)</f>
        <v>5</v>
      </c>
      <c r="L82" t="s">
        <v>40</v>
      </c>
      <c r="M82" t="s">
        <v>39</v>
      </c>
      <c r="N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2" t="e">
        <f>VLOOKUP(TableOMP[[#This Row],[Label]],TableAvg[],2,FALSE)</f>
        <v>#N/A</v>
      </c>
      <c r="P82" t="e">
        <f>VLOOKUP(TableOMP[[#This Row],[Label]],TableAvg[],3,FALSE)</f>
        <v>#N/A</v>
      </c>
      <c r="Q82" t="e">
        <f>TableOMP[[#This Row],[Avg]]-$U$2*TableOMP[[#This Row],[StdDev]]</f>
        <v>#N/A</v>
      </c>
      <c r="R82" t="e">
        <f>TableOMP[[#This Row],[Avg]]+$U$2*TableOMP[[#This Row],[StdDev]]</f>
        <v>#N/A</v>
      </c>
      <c r="S82" t="e">
        <f>IF(AND(TableOMP[[#This Row],[total_time]]&gt;=TableOMP[[#This Row],[Low]], TableOMP[[#This Row],[total_time]]&lt;=TableOMP[[#This Row],[High]]),1,0)</f>
        <v>#N/A</v>
      </c>
    </row>
    <row r="83" spans="1:19" hidden="1" x14ac:dyDescent="0.25">
      <c r="A83" t="s">
        <v>17</v>
      </c>
      <c r="B83">
        <v>1000</v>
      </c>
      <c r="C83">
        <v>0</v>
      </c>
      <c r="D83">
        <v>0</v>
      </c>
      <c r="E83">
        <v>20</v>
      </c>
      <c r="F83">
        <v>1</v>
      </c>
      <c r="G83">
        <v>1.1995009999999999</v>
      </c>
      <c r="H83">
        <v>8.7489999999999998E-3</v>
      </c>
      <c r="I83">
        <v>2.4225E-2</v>
      </c>
      <c r="J83">
        <v>1.2750000000000001E-3</v>
      </c>
      <c r="K83" t="str">
        <f>MID(M83,22,1)</f>
        <v>5</v>
      </c>
      <c r="L83" t="s">
        <v>40</v>
      </c>
      <c r="M83" t="s">
        <v>39</v>
      </c>
      <c r="N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3" t="e">
        <f>VLOOKUP(TableOMP[[#This Row],[Label]],TableAvg[],2,FALSE)</f>
        <v>#N/A</v>
      </c>
      <c r="P83" t="e">
        <f>VLOOKUP(TableOMP[[#This Row],[Label]],TableAvg[],3,FALSE)</f>
        <v>#N/A</v>
      </c>
      <c r="Q83" t="e">
        <f>TableOMP[[#This Row],[Avg]]-$U$2*TableOMP[[#This Row],[StdDev]]</f>
        <v>#N/A</v>
      </c>
      <c r="R83" t="e">
        <f>TableOMP[[#This Row],[Avg]]+$U$2*TableOMP[[#This Row],[StdDev]]</f>
        <v>#N/A</v>
      </c>
      <c r="S83" t="e">
        <f>IF(AND(TableOMP[[#This Row],[total_time]]&gt;=TableOMP[[#This Row],[Low]], TableOMP[[#This Row],[total_time]]&lt;=TableOMP[[#This Row],[High]]),1,0)</f>
        <v>#N/A</v>
      </c>
    </row>
    <row r="84" spans="1:19" hidden="1" x14ac:dyDescent="0.25">
      <c r="A84" t="s">
        <v>17</v>
      </c>
      <c r="B84">
        <v>1000</v>
      </c>
      <c r="C84">
        <v>0</v>
      </c>
      <c r="D84">
        <v>0</v>
      </c>
      <c r="E84">
        <v>21</v>
      </c>
      <c r="F84">
        <v>1</v>
      </c>
      <c r="G84">
        <v>1.1842330000000001</v>
      </c>
      <c r="H84">
        <v>8.8590000000000006E-3</v>
      </c>
      <c r="I84">
        <v>5.4926999999999997E-2</v>
      </c>
      <c r="J84">
        <v>2.7460000000000002E-3</v>
      </c>
      <c r="K84" t="str">
        <f>MID(M84,22,1)</f>
        <v>5</v>
      </c>
      <c r="L84" t="s">
        <v>40</v>
      </c>
      <c r="M84" t="s">
        <v>39</v>
      </c>
      <c r="N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4" t="e">
        <f>VLOOKUP(TableOMP[[#This Row],[Label]],TableAvg[],2,FALSE)</f>
        <v>#N/A</v>
      </c>
      <c r="P84" t="e">
        <f>VLOOKUP(TableOMP[[#This Row],[Label]],TableAvg[],3,FALSE)</f>
        <v>#N/A</v>
      </c>
      <c r="Q84" t="e">
        <f>TableOMP[[#This Row],[Avg]]-$U$2*TableOMP[[#This Row],[StdDev]]</f>
        <v>#N/A</v>
      </c>
      <c r="R84" t="e">
        <f>TableOMP[[#This Row],[Avg]]+$U$2*TableOMP[[#This Row],[StdDev]]</f>
        <v>#N/A</v>
      </c>
      <c r="S84" t="e">
        <f>IF(AND(TableOMP[[#This Row],[total_time]]&gt;=TableOMP[[#This Row],[Low]], TableOMP[[#This Row],[total_time]]&lt;=TableOMP[[#This Row],[High]]),1,0)</f>
        <v>#N/A</v>
      </c>
    </row>
    <row r="85" spans="1:19" hidden="1" x14ac:dyDescent="0.25">
      <c r="A85" t="s">
        <v>17</v>
      </c>
      <c r="B85">
        <v>1000</v>
      </c>
      <c r="C85">
        <v>0</v>
      </c>
      <c r="D85">
        <v>0</v>
      </c>
      <c r="E85">
        <v>22</v>
      </c>
      <c r="F85">
        <v>1</v>
      </c>
      <c r="G85">
        <v>1.2007760000000001</v>
      </c>
      <c r="H85">
        <v>8.6180000000000007E-3</v>
      </c>
      <c r="I85">
        <v>3.6096000000000003E-2</v>
      </c>
      <c r="J85">
        <v>1.719E-3</v>
      </c>
      <c r="K85" t="str">
        <f>MID(M85,22,1)</f>
        <v>5</v>
      </c>
      <c r="L85" t="s">
        <v>40</v>
      </c>
      <c r="M85" t="s">
        <v>39</v>
      </c>
      <c r="N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5" t="e">
        <f>VLOOKUP(TableOMP[[#This Row],[Label]],TableAvg[],2,FALSE)</f>
        <v>#N/A</v>
      </c>
      <c r="P85" t="e">
        <f>VLOOKUP(TableOMP[[#This Row],[Label]],TableAvg[],3,FALSE)</f>
        <v>#N/A</v>
      </c>
      <c r="Q85" t="e">
        <f>TableOMP[[#This Row],[Avg]]-$U$2*TableOMP[[#This Row],[StdDev]]</f>
        <v>#N/A</v>
      </c>
      <c r="R85" t="e">
        <f>TableOMP[[#This Row],[Avg]]+$U$2*TableOMP[[#This Row],[StdDev]]</f>
        <v>#N/A</v>
      </c>
      <c r="S85" t="e">
        <f>IF(AND(TableOMP[[#This Row],[total_time]]&gt;=TableOMP[[#This Row],[Low]], TableOMP[[#This Row],[total_time]]&lt;=TableOMP[[#This Row],[High]]),1,0)</f>
        <v>#N/A</v>
      </c>
    </row>
    <row r="86" spans="1:19" hidden="1" x14ac:dyDescent="0.25">
      <c r="A86" t="s">
        <v>17</v>
      </c>
      <c r="B86">
        <v>1000</v>
      </c>
      <c r="C86">
        <v>0</v>
      </c>
      <c r="D86">
        <v>0</v>
      </c>
      <c r="E86">
        <v>23</v>
      </c>
      <c r="F86">
        <v>1</v>
      </c>
      <c r="G86">
        <v>1.182348</v>
      </c>
      <c r="H86">
        <v>9.3159999999999996E-3</v>
      </c>
      <c r="I86">
        <v>6.8665000000000004E-2</v>
      </c>
      <c r="J86">
        <v>3.1210000000000001E-3</v>
      </c>
      <c r="K86" t="str">
        <f>MID(M86,22,1)</f>
        <v>5</v>
      </c>
      <c r="L86" t="s">
        <v>40</v>
      </c>
      <c r="M86" t="s">
        <v>39</v>
      </c>
      <c r="N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6" t="e">
        <f>VLOOKUP(TableOMP[[#This Row],[Label]],TableAvg[],2,FALSE)</f>
        <v>#N/A</v>
      </c>
      <c r="P86" t="e">
        <f>VLOOKUP(TableOMP[[#This Row],[Label]],TableAvg[],3,FALSE)</f>
        <v>#N/A</v>
      </c>
      <c r="Q86" t="e">
        <f>TableOMP[[#This Row],[Avg]]-$U$2*TableOMP[[#This Row],[StdDev]]</f>
        <v>#N/A</v>
      </c>
      <c r="R86" t="e">
        <f>TableOMP[[#This Row],[Avg]]+$U$2*TableOMP[[#This Row],[StdDev]]</f>
        <v>#N/A</v>
      </c>
      <c r="S86" t="e">
        <f>IF(AND(TableOMP[[#This Row],[total_time]]&gt;=TableOMP[[#This Row],[Low]], TableOMP[[#This Row],[total_time]]&lt;=TableOMP[[#This Row],[High]]),1,0)</f>
        <v>#N/A</v>
      </c>
    </row>
    <row r="87" spans="1:19" hidden="1" x14ac:dyDescent="0.25">
      <c r="A87" t="s">
        <v>17</v>
      </c>
      <c r="B87">
        <v>1000</v>
      </c>
      <c r="C87">
        <v>0</v>
      </c>
      <c r="D87">
        <v>0</v>
      </c>
      <c r="E87">
        <v>24</v>
      </c>
      <c r="F87">
        <v>1</v>
      </c>
      <c r="G87">
        <v>1.2273689999999999</v>
      </c>
      <c r="H87">
        <v>7.5690000000000002E-3</v>
      </c>
      <c r="I87">
        <v>6.9251999999999994E-2</v>
      </c>
      <c r="J87">
        <v>3.0109999999999998E-3</v>
      </c>
      <c r="K87" t="str">
        <f>MID(M87,22,1)</f>
        <v>5</v>
      </c>
      <c r="L87" t="s">
        <v>40</v>
      </c>
      <c r="M87" t="s">
        <v>39</v>
      </c>
      <c r="N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7" t="e">
        <f>VLOOKUP(TableOMP[[#This Row],[Label]],TableAvg[],2,FALSE)</f>
        <v>#N/A</v>
      </c>
      <c r="P87" t="e">
        <f>VLOOKUP(TableOMP[[#This Row],[Label]],TableAvg[],3,FALSE)</f>
        <v>#N/A</v>
      </c>
      <c r="Q87" t="e">
        <f>TableOMP[[#This Row],[Avg]]-$U$2*TableOMP[[#This Row],[StdDev]]</f>
        <v>#N/A</v>
      </c>
      <c r="R87" t="e">
        <f>TableOMP[[#This Row],[Avg]]+$U$2*TableOMP[[#This Row],[StdDev]]</f>
        <v>#N/A</v>
      </c>
      <c r="S87" t="e">
        <f>IF(AND(TableOMP[[#This Row],[total_time]]&gt;=TableOMP[[#This Row],[Low]], TableOMP[[#This Row],[total_time]]&lt;=TableOMP[[#This Row],[High]]),1,0)</f>
        <v>#N/A</v>
      </c>
    </row>
    <row r="88" spans="1:19" hidden="1" x14ac:dyDescent="0.25">
      <c r="A88" t="s">
        <v>17</v>
      </c>
      <c r="B88">
        <v>1000</v>
      </c>
      <c r="C88">
        <v>0</v>
      </c>
      <c r="D88">
        <v>0</v>
      </c>
      <c r="E88">
        <v>25</v>
      </c>
      <c r="F88">
        <v>1</v>
      </c>
      <c r="G88">
        <v>1.213419</v>
      </c>
      <c r="H88">
        <v>8.8769999999999995E-3</v>
      </c>
      <c r="I88">
        <v>8.1592999999999999E-2</v>
      </c>
      <c r="J88">
        <v>3.3999999999999998E-3</v>
      </c>
      <c r="K88" t="str">
        <f>MID(M88,22,1)</f>
        <v>5</v>
      </c>
      <c r="L88" t="s">
        <v>40</v>
      </c>
      <c r="M88" t="s">
        <v>39</v>
      </c>
      <c r="N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88" t="e">
        <f>VLOOKUP(TableOMP[[#This Row],[Label]],TableAvg[],2,FALSE)</f>
        <v>#N/A</v>
      </c>
      <c r="P88" t="e">
        <f>VLOOKUP(TableOMP[[#This Row],[Label]],TableAvg[],3,FALSE)</f>
        <v>#N/A</v>
      </c>
      <c r="Q88" t="e">
        <f>TableOMP[[#This Row],[Avg]]-$U$2*TableOMP[[#This Row],[StdDev]]</f>
        <v>#N/A</v>
      </c>
      <c r="R88" t="e">
        <f>TableOMP[[#This Row],[Avg]]+$U$2*TableOMP[[#This Row],[StdDev]]</f>
        <v>#N/A</v>
      </c>
      <c r="S88" t="e">
        <f>IF(AND(TableOMP[[#This Row],[total_time]]&gt;=TableOMP[[#This Row],[Low]], TableOMP[[#This Row],[total_time]]&lt;=TableOMP[[#This Row],[High]]),1,0)</f>
        <v>#N/A</v>
      </c>
    </row>
    <row r="89" spans="1:19" hidden="1" x14ac:dyDescent="0.25">
      <c r="A89" t="s">
        <v>17</v>
      </c>
      <c r="B89">
        <v>1000</v>
      </c>
      <c r="C89">
        <v>0</v>
      </c>
      <c r="D89">
        <v>0</v>
      </c>
      <c r="E89">
        <v>26</v>
      </c>
      <c r="F89">
        <v>1</v>
      </c>
      <c r="G89">
        <v>1.2134590000000001</v>
      </c>
      <c r="H89">
        <v>1.3287E-2</v>
      </c>
      <c r="I89">
        <v>8.9331999999999995E-2</v>
      </c>
      <c r="J89">
        <v>3.5729999999999998E-3</v>
      </c>
      <c r="K89" t="str">
        <f>MID(M89,22,1)</f>
        <v>5</v>
      </c>
      <c r="L89" t="s">
        <v>40</v>
      </c>
      <c r="M89" t="s">
        <v>39</v>
      </c>
      <c r="N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89" t="e">
        <f>VLOOKUP(TableOMP[[#This Row],[Label]],TableAvg[],2,FALSE)</f>
        <v>#N/A</v>
      </c>
      <c r="P89" t="e">
        <f>VLOOKUP(TableOMP[[#This Row],[Label]],TableAvg[],3,FALSE)</f>
        <v>#N/A</v>
      </c>
      <c r="Q89" t="e">
        <f>TableOMP[[#This Row],[Avg]]-$U$2*TableOMP[[#This Row],[StdDev]]</f>
        <v>#N/A</v>
      </c>
      <c r="R89" t="e">
        <f>TableOMP[[#This Row],[Avg]]+$U$2*TableOMP[[#This Row],[StdDev]]</f>
        <v>#N/A</v>
      </c>
      <c r="S89" t="e">
        <f>IF(AND(TableOMP[[#This Row],[total_time]]&gt;=TableOMP[[#This Row],[Low]], TableOMP[[#This Row],[total_time]]&lt;=TableOMP[[#This Row],[High]]),1,0)</f>
        <v>#N/A</v>
      </c>
    </row>
    <row r="90" spans="1:19" hidden="1" x14ac:dyDescent="0.25">
      <c r="A90" t="s">
        <v>17</v>
      </c>
      <c r="B90">
        <v>1000</v>
      </c>
      <c r="C90">
        <v>0</v>
      </c>
      <c r="D90">
        <v>0</v>
      </c>
      <c r="E90">
        <v>27</v>
      </c>
      <c r="F90">
        <v>1</v>
      </c>
      <c r="G90">
        <v>1.250394</v>
      </c>
      <c r="H90">
        <v>1.3651E-2</v>
      </c>
      <c r="I90">
        <v>9.1222999999999999E-2</v>
      </c>
      <c r="J90">
        <v>3.509E-3</v>
      </c>
      <c r="K90" t="str">
        <f>MID(M90,22,1)</f>
        <v>5</v>
      </c>
      <c r="L90" t="s">
        <v>40</v>
      </c>
      <c r="M90" t="s">
        <v>39</v>
      </c>
      <c r="N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90" t="e">
        <f>VLOOKUP(TableOMP[[#This Row],[Label]],TableAvg[],2,FALSE)</f>
        <v>#N/A</v>
      </c>
      <c r="P90" t="e">
        <f>VLOOKUP(TableOMP[[#This Row],[Label]],TableAvg[],3,FALSE)</f>
        <v>#N/A</v>
      </c>
      <c r="Q90" t="e">
        <f>TableOMP[[#This Row],[Avg]]-$U$2*TableOMP[[#This Row],[StdDev]]</f>
        <v>#N/A</v>
      </c>
      <c r="R90" t="e">
        <f>TableOMP[[#This Row],[Avg]]+$U$2*TableOMP[[#This Row],[StdDev]]</f>
        <v>#N/A</v>
      </c>
      <c r="S90" t="e">
        <f>IF(AND(TableOMP[[#This Row],[total_time]]&gt;=TableOMP[[#This Row],[Low]], TableOMP[[#This Row],[total_time]]&lt;=TableOMP[[#This Row],[High]]),1,0)</f>
        <v>#N/A</v>
      </c>
    </row>
    <row r="91" spans="1:19" hidden="1" x14ac:dyDescent="0.25">
      <c r="A91" t="s">
        <v>17</v>
      </c>
      <c r="B91">
        <v>1000</v>
      </c>
      <c r="C91">
        <v>0</v>
      </c>
      <c r="D91">
        <v>0</v>
      </c>
      <c r="E91">
        <v>28</v>
      </c>
      <c r="F91">
        <v>1</v>
      </c>
      <c r="G91">
        <v>1.2734179999999999</v>
      </c>
      <c r="H91">
        <v>9.2280000000000001E-3</v>
      </c>
      <c r="I91">
        <v>0.10566</v>
      </c>
      <c r="J91">
        <v>3.9129999999999998E-3</v>
      </c>
      <c r="K91" t="str">
        <f>MID(M91,22,1)</f>
        <v>5</v>
      </c>
      <c r="L91" t="s">
        <v>40</v>
      </c>
      <c r="M91" t="s">
        <v>39</v>
      </c>
      <c r="N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91" t="e">
        <f>VLOOKUP(TableOMP[[#This Row],[Label]],TableAvg[],2,FALSE)</f>
        <v>#N/A</v>
      </c>
      <c r="P91" t="e">
        <f>VLOOKUP(TableOMP[[#This Row],[Label]],TableAvg[],3,FALSE)</f>
        <v>#N/A</v>
      </c>
      <c r="Q91" t="e">
        <f>TableOMP[[#This Row],[Avg]]-$U$2*TableOMP[[#This Row],[StdDev]]</f>
        <v>#N/A</v>
      </c>
      <c r="R91" t="e">
        <f>TableOMP[[#This Row],[Avg]]+$U$2*TableOMP[[#This Row],[StdDev]]</f>
        <v>#N/A</v>
      </c>
      <c r="S91" t="e">
        <f>IF(AND(TableOMP[[#This Row],[total_time]]&gt;=TableOMP[[#This Row],[Low]], TableOMP[[#This Row],[total_time]]&lt;=TableOMP[[#This Row],[High]]),1,0)</f>
        <v>#N/A</v>
      </c>
    </row>
    <row r="92" spans="1:19" hidden="1" x14ac:dyDescent="0.25">
      <c r="A92" t="s">
        <v>17</v>
      </c>
      <c r="B92">
        <v>1000</v>
      </c>
      <c r="C92">
        <v>0</v>
      </c>
      <c r="D92">
        <v>0</v>
      </c>
      <c r="E92">
        <v>29</v>
      </c>
      <c r="F92">
        <v>1</v>
      </c>
      <c r="G92">
        <v>1.2594529999999999</v>
      </c>
      <c r="H92">
        <v>1.0718999999999999E-2</v>
      </c>
      <c r="I92">
        <v>0.107151</v>
      </c>
      <c r="J92">
        <v>3.8270000000000001E-3</v>
      </c>
      <c r="K92" t="str">
        <f>MID(M92,22,1)</f>
        <v>5</v>
      </c>
      <c r="L92" t="s">
        <v>40</v>
      </c>
      <c r="M92" t="s">
        <v>39</v>
      </c>
      <c r="N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92" t="e">
        <f>VLOOKUP(TableOMP[[#This Row],[Label]],TableAvg[],2,FALSE)</f>
        <v>#N/A</v>
      </c>
      <c r="P92" t="e">
        <f>VLOOKUP(TableOMP[[#This Row],[Label]],TableAvg[],3,FALSE)</f>
        <v>#N/A</v>
      </c>
      <c r="Q92" t="e">
        <f>TableOMP[[#This Row],[Avg]]-$U$2*TableOMP[[#This Row],[StdDev]]</f>
        <v>#N/A</v>
      </c>
      <c r="R92" t="e">
        <f>TableOMP[[#This Row],[Avg]]+$U$2*TableOMP[[#This Row],[StdDev]]</f>
        <v>#N/A</v>
      </c>
      <c r="S92" t="e">
        <f>IF(AND(TableOMP[[#This Row],[total_time]]&gt;=TableOMP[[#This Row],[Low]], TableOMP[[#This Row],[total_time]]&lt;=TableOMP[[#This Row],[High]]),1,0)</f>
        <v>#N/A</v>
      </c>
    </row>
    <row r="93" spans="1:19" hidden="1" x14ac:dyDescent="0.25">
      <c r="A93" t="s">
        <v>17</v>
      </c>
      <c r="B93">
        <v>1000</v>
      </c>
      <c r="C93">
        <v>0</v>
      </c>
      <c r="D93">
        <v>0</v>
      </c>
      <c r="E93">
        <v>30</v>
      </c>
      <c r="F93">
        <v>1</v>
      </c>
      <c r="G93">
        <v>1.3201480000000001</v>
      </c>
      <c r="H93">
        <v>1.5854E-2</v>
      </c>
      <c r="I93">
        <v>0.113751</v>
      </c>
      <c r="J93">
        <v>3.9220000000000001E-3</v>
      </c>
      <c r="K93" t="str">
        <f>MID(M93,22,1)</f>
        <v>5</v>
      </c>
      <c r="L93" t="s">
        <v>40</v>
      </c>
      <c r="M93" t="s">
        <v>39</v>
      </c>
      <c r="N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93" t="e">
        <f>VLOOKUP(TableOMP[[#This Row],[Label]],TableAvg[],2,FALSE)</f>
        <v>#N/A</v>
      </c>
      <c r="P93" t="e">
        <f>VLOOKUP(TableOMP[[#This Row],[Label]],TableAvg[],3,FALSE)</f>
        <v>#N/A</v>
      </c>
      <c r="Q93" t="e">
        <f>TableOMP[[#This Row],[Avg]]-$U$2*TableOMP[[#This Row],[StdDev]]</f>
        <v>#N/A</v>
      </c>
      <c r="R93" t="e">
        <f>TableOMP[[#This Row],[Avg]]+$U$2*TableOMP[[#This Row],[StdDev]]</f>
        <v>#N/A</v>
      </c>
      <c r="S93" t="e">
        <f>IF(AND(TableOMP[[#This Row],[total_time]]&gt;=TableOMP[[#This Row],[Low]], TableOMP[[#This Row],[total_time]]&lt;=TableOMP[[#This Row],[High]]),1,0)</f>
        <v>#N/A</v>
      </c>
    </row>
    <row r="94" spans="1:19" hidden="1" x14ac:dyDescent="0.25">
      <c r="A94" t="s">
        <v>17</v>
      </c>
      <c r="B94">
        <v>1000</v>
      </c>
      <c r="C94">
        <v>0</v>
      </c>
      <c r="D94">
        <v>0</v>
      </c>
      <c r="E94">
        <v>31</v>
      </c>
      <c r="F94">
        <v>1</v>
      </c>
      <c r="G94">
        <v>1.333297</v>
      </c>
      <c r="H94">
        <v>1.4226000000000001E-2</v>
      </c>
      <c r="I94">
        <v>0.106956</v>
      </c>
      <c r="J94">
        <v>3.565E-3</v>
      </c>
      <c r="K94" t="str">
        <f>MID(M94,22,1)</f>
        <v>5</v>
      </c>
      <c r="L94" t="s">
        <v>40</v>
      </c>
      <c r="M94" t="s">
        <v>39</v>
      </c>
      <c r="N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94" t="e">
        <f>VLOOKUP(TableOMP[[#This Row],[Label]],TableAvg[],2,FALSE)</f>
        <v>#N/A</v>
      </c>
      <c r="P94" t="e">
        <f>VLOOKUP(TableOMP[[#This Row],[Label]],TableAvg[],3,FALSE)</f>
        <v>#N/A</v>
      </c>
      <c r="Q94" t="e">
        <f>TableOMP[[#This Row],[Avg]]-$U$2*TableOMP[[#This Row],[StdDev]]</f>
        <v>#N/A</v>
      </c>
      <c r="R94" t="e">
        <f>TableOMP[[#This Row],[Avg]]+$U$2*TableOMP[[#This Row],[StdDev]]</f>
        <v>#N/A</v>
      </c>
      <c r="S94" t="e">
        <f>IF(AND(TableOMP[[#This Row],[total_time]]&gt;=TableOMP[[#This Row],[Low]], TableOMP[[#This Row],[total_time]]&lt;=TableOMP[[#This Row],[High]]),1,0)</f>
        <v>#N/A</v>
      </c>
    </row>
    <row r="95" spans="1:19" hidden="1" x14ac:dyDescent="0.25">
      <c r="A95" t="s">
        <v>17</v>
      </c>
      <c r="B95">
        <v>1000</v>
      </c>
      <c r="C95">
        <v>0</v>
      </c>
      <c r="D95">
        <v>0</v>
      </c>
      <c r="E95">
        <v>32</v>
      </c>
      <c r="F95">
        <v>1</v>
      </c>
      <c r="G95">
        <v>1.3443160000000001</v>
      </c>
      <c r="H95">
        <v>1.5295E-2</v>
      </c>
      <c r="I95">
        <v>0.12977900000000001</v>
      </c>
      <c r="J95">
        <v>4.1859999999999996E-3</v>
      </c>
      <c r="K95" t="str">
        <f>MID(M95,22,1)</f>
        <v>5</v>
      </c>
      <c r="L95" t="s">
        <v>40</v>
      </c>
      <c r="M95" t="s">
        <v>39</v>
      </c>
      <c r="N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95" t="e">
        <f>VLOOKUP(TableOMP[[#This Row],[Label]],TableAvg[],2,FALSE)</f>
        <v>#N/A</v>
      </c>
      <c r="P95" t="e">
        <f>VLOOKUP(TableOMP[[#This Row],[Label]],TableAvg[],3,FALSE)</f>
        <v>#N/A</v>
      </c>
      <c r="Q95" t="e">
        <f>TableOMP[[#This Row],[Avg]]-$U$2*TableOMP[[#This Row],[StdDev]]</f>
        <v>#N/A</v>
      </c>
      <c r="R95" t="e">
        <f>TableOMP[[#This Row],[Avg]]+$U$2*TableOMP[[#This Row],[StdDev]]</f>
        <v>#N/A</v>
      </c>
      <c r="S95" t="e">
        <f>IF(AND(TableOMP[[#This Row],[total_time]]&gt;=TableOMP[[#This Row],[Low]], TableOMP[[#This Row],[total_time]]&lt;=TableOMP[[#This Row],[High]]),1,0)</f>
        <v>#N/A</v>
      </c>
    </row>
    <row r="96" spans="1:19" hidden="1" x14ac:dyDescent="0.25">
      <c r="A96" t="s">
        <v>17</v>
      </c>
      <c r="B96">
        <v>1000</v>
      </c>
      <c r="C96">
        <v>0</v>
      </c>
      <c r="D96">
        <v>0</v>
      </c>
      <c r="E96">
        <v>33</v>
      </c>
      <c r="F96">
        <v>1</v>
      </c>
      <c r="G96">
        <v>1.3891359999999999</v>
      </c>
      <c r="H96">
        <v>9.5250000000000005E-3</v>
      </c>
      <c r="I96">
        <v>7.1307999999999996E-2</v>
      </c>
      <c r="J96">
        <v>2.2279999999999999E-3</v>
      </c>
      <c r="K96" t="str">
        <f>MID(M96,22,1)</f>
        <v>5</v>
      </c>
      <c r="L96" t="s">
        <v>40</v>
      </c>
      <c r="M96" t="s">
        <v>39</v>
      </c>
      <c r="N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96" t="e">
        <f>VLOOKUP(TableOMP[[#This Row],[Label]],TableAvg[],2,FALSE)</f>
        <v>#N/A</v>
      </c>
      <c r="P96" t="e">
        <f>VLOOKUP(TableOMP[[#This Row],[Label]],TableAvg[],3,FALSE)</f>
        <v>#N/A</v>
      </c>
      <c r="Q96" t="e">
        <f>TableOMP[[#This Row],[Avg]]-$U$2*TableOMP[[#This Row],[StdDev]]</f>
        <v>#N/A</v>
      </c>
      <c r="R96" t="e">
        <f>TableOMP[[#This Row],[Avg]]+$U$2*TableOMP[[#This Row],[StdDev]]</f>
        <v>#N/A</v>
      </c>
      <c r="S96" t="e">
        <f>IF(AND(TableOMP[[#This Row],[total_time]]&gt;=TableOMP[[#This Row],[Low]], TableOMP[[#This Row],[total_time]]&lt;=TableOMP[[#This Row],[High]]),1,0)</f>
        <v>#N/A</v>
      </c>
    </row>
    <row r="97" spans="1:19" hidden="1" x14ac:dyDescent="0.25">
      <c r="A97" t="s">
        <v>17</v>
      </c>
      <c r="B97">
        <v>1000</v>
      </c>
      <c r="C97">
        <v>0</v>
      </c>
      <c r="D97">
        <v>0</v>
      </c>
      <c r="E97">
        <v>34</v>
      </c>
      <c r="F97">
        <v>1</v>
      </c>
      <c r="G97">
        <v>1.3947099999999999</v>
      </c>
      <c r="H97">
        <v>1.2444E-2</v>
      </c>
      <c r="I97">
        <v>7.7783000000000005E-2</v>
      </c>
      <c r="J97">
        <v>2.3570000000000002E-3</v>
      </c>
      <c r="K97" t="str">
        <f>MID(M97,22,1)</f>
        <v>5</v>
      </c>
      <c r="L97" t="s">
        <v>40</v>
      </c>
      <c r="M97" t="s">
        <v>39</v>
      </c>
      <c r="N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97" t="e">
        <f>VLOOKUP(TableOMP[[#This Row],[Label]],TableAvg[],2,FALSE)</f>
        <v>#N/A</v>
      </c>
      <c r="P97" t="e">
        <f>VLOOKUP(TableOMP[[#This Row],[Label]],TableAvg[],3,FALSE)</f>
        <v>#N/A</v>
      </c>
      <c r="Q97" t="e">
        <f>TableOMP[[#This Row],[Avg]]-$U$2*TableOMP[[#This Row],[StdDev]]</f>
        <v>#N/A</v>
      </c>
      <c r="R97" t="e">
        <f>TableOMP[[#This Row],[Avg]]+$U$2*TableOMP[[#This Row],[StdDev]]</f>
        <v>#N/A</v>
      </c>
      <c r="S97" t="e">
        <f>IF(AND(TableOMP[[#This Row],[total_time]]&gt;=TableOMP[[#This Row],[Low]], TableOMP[[#This Row],[total_time]]&lt;=TableOMP[[#This Row],[High]]),1,0)</f>
        <v>#N/A</v>
      </c>
    </row>
    <row r="98" spans="1:19" hidden="1" x14ac:dyDescent="0.25">
      <c r="A98" t="s">
        <v>17</v>
      </c>
      <c r="B98">
        <v>1000</v>
      </c>
      <c r="C98">
        <v>0</v>
      </c>
      <c r="D98">
        <v>0</v>
      </c>
      <c r="E98">
        <v>35</v>
      </c>
      <c r="F98">
        <v>1</v>
      </c>
      <c r="G98">
        <v>1.3363240000000001</v>
      </c>
      <c r="H98">
        <v>1.7727E-2</v>
      </c>
      <c r="I98">
        <v>0.162352</v>
      </c>
      <c r="J98">
        <v>4.7749999999999997E-3</v>
      </c>
      <c r="K98" t="str">
        <f>MID(M98,22,1)</f>
        <v>5</v>
      </c>
      <c r="L98" t="s">
        <v>40</v>
      </c>
      <c r="M98" t="s">
        <v>39</v>
      </c>
      <c r="N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98" t="e">
        <f>VLOOKUP(TableOMP[[#This Row],[Label]],TableAvg[],2,FALSE)</f>
        <v>#N/A</v>
      </c>
      <c r="P98" t="e">
        <f>VLOOKUP(TableOMP[[#This Row],[Label]],TableAvg[],3,FALSE)</f>
        <v>#N/A</v>
      </c>
      <c r="Q98" t="e">
        <f>TableOMP[[#This Row],[Avg]]-$U$2*TableOMP[[#This Row],[StdDev]]</f>
        <v>#N/A</v>
      </c>
      <c r="R98" t="e">
        <f>TableOMP[[#This Row],[Avg]]+$U$2*TableOMP[[#This Row],[StdDev]]</f>
        <v>#N/A</v>
      </c>
      <c r="S98" t="e">
        <f>IF(AND(TableOMP[[#This Row],[total_time]]&gt;=TableOMP[[#This Row],[Low]], TableOMP[[#This Row],[total_time]]&lt;=TableOMP[[#This Row],[High]]),1,0)</f>
        <v>#N/A</v>
      </c>
    </row>
    <row r="99" spans="1:19" hidden="1" x14ac:dyDescent="0.25">
      <c r="A99" t="s">
        <v>17</v>
      </c>
      <c r="B99">
        <v>1000</v>
      </c>
      <c r="C99">
        <v>0</v>
      </c>
      <c r="D99">
        <v>0</v>
      </c>
      <c r="E99">
        <v>36</v>
      </c>
      <c r="F99">
        <v>1</v>
      </c>
      <c r="G99">
        <v>1.305644</v>
      </c>
      <c r="H99">
        <v>1.0588999999999999E-2</v>
      </c>
      <c r="I99">
        <v>9.0267E-2</v>
      </c>
      <c r="J99">
        <v>2.5790000000000001E-3</v>
      </c>
      <c r="K99" t="str">
        <f>MID(M99,22,1)</f>
        <v>5</v>
      </c>
      <c r="L99" t="s">
        <v>40</v>
      </c>
      <c r="M99" t="s">
        <v>39</v>
      </c>
      <c r="N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99" t="e">
        <f>VLOOKUP(TableOMP[[#This Row],[Label]],TableAvg[],2,FALSE)</f>
        <v>#N/A</v>
      </c>
      <c r="P99" t="e">
        <f>VLOOKUP(TableOMP[[#This Row],[Label]],TableAvg[],3,FALSE)</f>
        <v>#N/A</v>
      </c>
      <c r="Q99" t="e">
        <f>TableOMP[[#This Row],[Avg]]-$U$2*TableOMP[[#This Row],[StdDev]]</f>
        <v>#N/A</v>
      </c>
      <c r="R99" t="e">
        <f>TableOMP[[#This Row],[Avg]]+$U$2*TableOMP[[#This Row],[StdDev]]</f>
        <v>#N/A</v>
      </c>
      <c r="S99" t="e">
        <f>IF(AND(TableOMP[[#This Row],[total_time]]&gt;=TableOMP[[#This Row],[Low]], TableOMP[[#This Row],[total_time]]&lt;=TableOMP[[#This Row],[High]]),1,0)</f>
        <v>#N/A</v>
      </c>
    </row>
    <row r="100" spans="1:19" hidden="1" x14ac:dyDescent="0.25">
      <c r="A100" t="s">
        <v>17</v>
      </c>
      <c r="B100">
        <v>1000</v>
      </c>
      <c r="C100">
        <v>0</v>
      </c>
      <c r="D100">
        <v>0</v>
      </c>
      <c r="E100">
        <v>37</v>
      </c>
      <c r="F100">
        <v>1</v>
      </c>
      <c r="G100">
        <v>1.351559</v>
      </c>
      <c r="H100">
        <v>1.1509999999999999E-2</v>
      </c>
      <c r="I100">
        <v>0.18585099999999999</v>
      </c>
      <c r="J100">
        <v>5.1630000000000001E-3</v>
      </c>
      <c r="K100" t="str">
        <f>MID(M100,22,1)</f>
        <v>5</v>
      </c>
      <c r="L100" t="s">
        <v>40</v>
      </c>
      <c r="M100" t="s">
        <v>39</v>
      </c>
      <c r="N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100" t="e">
        <f>VLOOKUP(TableOMP[[#This Row],[Label]],TableAvg[],2,FALSE)</f>
        <v>#N/A</v>
      </c>
      <c r="P100" t="e">
        <f>VLOOKUP(TableOMP[[#This Row],[Label]],TableAvg[],3,FALSE)</f>
        <v>#N/A</v>
      </c>
      <c r="Q100" t="e">
        <f>TableOMP[[#This Row],[Avg]]-$U$2*TableOMP[[#This Row],[StdDev]]</f>
        <v>#N/A</v>
      </c>
      <c r="R100" t="e">
        <f>TableOMP[[#This Row],[Avg]]+$U$2*TableOMP[[#This Row],[StdDev]]</f>
        <v>#N/A</v>
      </c>
      <c r="S100" t="e">
        <f>IF(AND(TableOMP[[#This Row],[total_time]]&gt;=TableOMP[[#This Row],[Low]], TableOMP[[#This Row],[total_time]]&lt;=TableOMP[[#This Row],[High]]),1,0)</f>
        <v>#N/A</v>
      </c>
    </row>
    <row r="101" spans="1:19" hidden="1" x14ac:dyDescent="0.25">
      <c r="A101" t="s">
        <v>17</v>
      </c>
      <c r="B101">
        <v>1000</v>
      </c>
      <c r="C101">
        <v>0</v>
      </c>
      <c r="D101">
        <v>0</v>
      </c>
      <c r="E101">
        <v>38</v>
      </c>
      <c r="F101">
        <v>1</v>
      </c>
      <c r="G101">
        <v>1.434212</v>
      </c>
      <c r="H101">
        <v>1.9217000000000001E-2</v>
      </c>
      <c r="I101">
        <v>0.17863899999999999</v>
      </c>
      <c r="J101">
        <v>4.8279999999999998E-3</v>
      </c>
      <c r="K101" t="str">
        <f>MID(M101,22,1)</f>
        <v>5</v>
      </c>
      <c r="L101" t="s">
        <v>40</v>
      </c>
      <c r="M101" t="s">
        <v>39</v>
      </c>
      <c r="N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101" t="e">
        <f>VLOOKUP(TableOMP[[#This Row],[Label]],TableAvg[],2,FALSE)</f>
        <v>#N/A</v>
      </c>
      <c r="P101" t="e">
        <f>VLOOKUP(TableOMP[[#This Row],[Label]],TableAvg[],3,FALSE)</f>
        <v>#N/A</v>
      </c>
      <c r="Q101" t="e">
        <f>TableOMP[[#This Row],[Avg]]-$U$2*TableOMP[[#This Row],[StdDev]]</f>
        <v>#N/A</v>
      </c>
      <c r="R101" t="e">
        <f>TableOMP[[#This Row],[Avg]]+$U$2*TableOMP[[#This Row],[StdDev]]</f>
        <v>#N/A</v>
      </c>
      <c r="S101" t="e">
        <f>IF(AND(TableOMP[[#This Row],[total_time]]&gt;=TableOMP[[#This Row],[Low]], TableOMP[[#This Row],[total_time]]&lt;=TableOMP[[#This Row],[High]]),1,0)</f>
        <v>#N/A</v>
      </c>
    </row>
    <row r="102" spans="1:19" hidden="1" x14ac:dyDescent="0.25">
      <c r="A102" t="s">
        <v>17</v>
      </c>
      <c r="B102">
        <v>1000</v>
      </c>
      <c r="C102">
        <v>0</v>
      </c>
      <c r="D102">
        <v>0</v>
      </c>
      <c r="E102">
        <v>39</v>
      </c>
      <c r="F102">
        <v>1</v>
      </c>
      <c r="G102">
        <v>1.4606060000000001</v>
      </c>
      <c r="H102">
        <v>1.8624999999999999E-2</v>
      </c>
      <c r="I102">
        <v>0.18523800000000001</v>
      </c>
      <c r="J102">
        <v>4.875E-3</v>
      </c>
      <c r="K102" t="str">
        <f>MID(M102,22,1)</f>
        <v>5</v>
      </c>
      <c r="L102" t="s">
        <v>40</v>
      </c>
      <c r="M102" t="s">
        <v>39</v>
      </c>
      <c r="N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102" t="e">
        <f>VLOOKUP(TableOMP[[#This Row],[Label]],TableAvg[],2,FALSE)</f>
        <v>#N/A</v>
      </c>
      <c r="P102" t="e">
        <f>VLOOKUP(TableOMP[[#This Row],[Label]],TableAvg[],3,FALSE)</f>
        <v>#N/A</v>
      </c>
      <c r="Q102" t="e">
        <f>TableOMP[[#This Row],[Avg]]-$U$2*TableOMP[[#This Row],[StdDev]]</f>
        <v>#N/A</v>
      </c>
      <c r="R102" t="e">
        <f>TableOMP[[#This Row],[Avg]]+$U$2*TableOMP[[#This Row],[StdDev]]</f>
        <v>#N/A</v>
      </c>
      <c r="S102" t="e">
        <f>IF(AND(TableOMP[[#This Row],[total_time]]&gt;=TableOMP[[#This Row],[Low]], TableOMP[[#This Row],[total_time]]&lt;=TableOMP[[#This Row],[High]]),1,0)</f>
        <v>#N/A</v>
      </c>
    </row>
    <row r="103" spans="1:19" hidden="1" x14ac:dyDescent="0.25">
      <c r="A103" t="s">
        <v>17</v>
      </c>
      <c r="B103">
        <v>1000</v>
      </c>
      <c r="C103">
        <v>0</v>
      </c>
      <c r="D103">
        <v>0</v>
      </c>
      <c r="E103">
        <v>40</v>
      </c>
      <c r="F103">
        <v>1</v>
      </c>
      <c r="G103">
        <v>1.4875959999999999</v>
      </c>
      <c r="H103">
        <v>1.259E-2</v>
      </c>
      <c r="I103">
        <v>0.20131299999999999</v>
      </c>
      <c r="J103">
        <v>5.1619999999999999E-3</v>
      </c>
      <c r="K103" t="str">
        <f>MID(M103,22,1)</f>
        <v>5</v>
      </c>
      <c r="L103" t="s">
        <v>40</v>
      </c>
      <c r="M103" t="s">
        <v>39</v>
      </c>
      <c r="N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103" t="e">
        <f>VLOOKUP(TableOMP[[#This Row],[Label]],TableAvg[],2,FALSE)</f>
        <v>#N/A</v>
      </c>
      <c r="P103" t="e">
        <f>VLOOKUP(TableOMP[[#This Row],[Label]],TableAvg[],3,FALSE)</f>
        <v>#N/A</v>
      </c>
      <c r="Q103" t="e">
        <f>TableOMP[[#This Row],[Avg]]-$U$2*TableOMP[[#This Row],[StdDev]]</f>
        <v>#N/A</v>
      </c>
      <c r="R103" t="e">
        <f>TableOMP[[#This Row],[Avg]]+$U$2*TableOMP[[#This Row],[StdDev]]</f>
        <v>#N/A</v>
      </c>
      <c r="S103" t="e">
        <f>IF(AND(TableOMP[[#This Row],[total_time]]&gt;=TableOMP[[#This Row],[Low]], TableOMP[[#This Row],[total_time]]&lt;=TableOMP[[#This Row],[High]]),1,0)</f>
        <v>#N/A</v>
      </c>
    </row>
    <row r="104" spans="1:19" hidden="1" x14ac:dyDescent="0.25">
      <c r="A104" t="s">
        <v>17</v>
      </c>
      <c r="B104">
        <v>1000</v>
      </c>
      <c r="C104">
        <v>0</v>
      </c>
      <c r="D104">
        <v>0</v>
      </c>
      <c r="E104">
        <v>41</v>
      </c>
      <c r="F104">
        <v>1</v>
      </c>
      <c r="G104">
        <v>1.5157050000000001</v>
      </c>
      <c r="H104">
        <v>1.4088E-2</v>
      </c>
      <c r="I104">
        <v>0.12940499999999999</v>
      </c>
      <c r="J104">
        <v>3.235E-3</v>
      </c>
      <c r="K104" t="str">
        <f>MID(M104,22,1)</f>
        <v>5</v>
      </c>
      <c r="L104" t="s">
        <v>40</v>
      </c>
      <c r="M104" t="s">
        <v>39</v>
      </c>
      <c r="N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104" t="e">
        <f>VLOOKUP(TableOMP[[#This Row],[Label]],TableAvg[],2,FALSE)</f>
        <v>#N/A</v>
      </c>
      <c r="P104" t="e">
        <f>VLOOKUP(TableOMP[[#This Row],[Label]],TableAvg[],3,FALSE)</f>
        <v>#N/A</v>
      </c>
      <c r="Q104" t="e">
        <f>TableOMP[[#This Row],[Avg]]-$U$2*TableOMP[[#This Row],[StdDev]]</f>
        <v>#N/A</v>
      </c>
      <c r="R104" t="e">
        <f>TableOMP[[#This Row],[Avg]]+$U$2*TableOMP[[#This Row],[StdDev]]</f>
        <v>#N/A</v>
      </c>
      <c r="S104" t="e">
        <f>IF(AND(TableOMP[[#This Row],[total_time]]&gt;=TableOMP[[#This Row],[Low]], TableOMP[[#This Row],[total_time]]&lt;=TableOMP[[#This Row],[High]]),1,0)</f>
        <v>#N/A</v>
      </c>
    </row>
    <row r="105" spans="1:19" hidden="1" x14ac:dyDescent="0.25">
      <c r="A105" t="s">
        <v>17</v>
      </c>
      <c r="B105">
        <v>1000</v>
      </c>
      <c r="C105">
        <v>0</v>
      </c>
      <c r="D105">
        <v>0</v>
      </c>
      <c r="E105">
        <v>42</v>
      </c>
      <c r="F105">
        <v>1</v>
      </c>
      <c r="G105">
        <v>1.3665989999999999</v>
      </c>
      <c r="H105">
        <v>1.1905000000000001E-2</v>
      </c>
      <c r="I105">
        <v>0.219028</v>
      </c>
      <c r="J105">
        <v>5.3420000000000004E-3</v>
      </c>
      <c r="K105" t="str">
        <f>MID(M105,22,1)</f>
        <v>5</v>
      </c>
      <c r="L105" t="s">
        <v>40</v>
      </c>
      <c r="M105" t="s">
        <v>39</v>
      </c>
      <c r="N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105" t="e">
        <f>VLOOKUP(TableOMP[[#This Row],[Label]],TableAvg[],2,FALSE)</f>
        <v>#N/A</v>
      </c>
      <c r="P105" t="e">
        <f>VLOOKUP(TableOMP[[#This Row],[Label]],TableAvg[],3,FALSE)</f>
        <v>#N/A</v>
      </c>
      <c r="Q105" t="e">
        <f>TableOMP[[#This Row],[Avg]]-$U$2*TableOMP[[#This Row],[StdDev]]</f>
        <v>#N/A</v>
      </c>
      <c r="R105" t="e">
        <f>TableOMP[[#This Row],[Avg]]+$U$2*TableOMP[[#This Row],[StdDev]]</f>
        <v>#N/A</v>
      </c>
      <c r="S105" t="e">
        <f>IF(AND(TableOMP[[#This Row],[total_time]]&gt;=TableOMP[[#This Row],[Low]], TableOMP[[#This Row],[total_time]]&lt;=TableOMP[[#This Row],[High]]),1,0)</f>
        <v>#N/A</v>
      </c>
    </row>
    <row r="106" spans="1:19" hidden="1" x14ac:dyDescent="0.25">
      <c r="A106" t="s">
        <v>17</v>
      </c>
      <c r="B106">
        <v>1000</v>
      </c>
      <c r="C106">
        <v>0</v>
      </c>
      <c r="D106">
        <v>0</v>
      </c>
      <c r="E106">
        <v>43</v>
      </c>
      <c r="F106">
        <v>1</v>
      </c>
      <c r="G106">
        <v>1.533846</v>
      </c>
      <c r="H106">
        <v>1.4925000000000001E-2</v>
      </c>
      <c r="I106">
        <v>0.228746</v>
      </c>
      <c r="J106">
        <v>5.4460000000000003E-3</v>
      </c>
      <c r="K106" t="str">
        <f>MID(M106,22,1)</f>
        <v>5</v>
      </c>
      <c r="L106" t="s">
        <v>40</v>
      </c>
      <c r="M106" t="s">
        <v>39</v>
      </c>
      <c r="N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106" t="e">
        <f>VLOOKUP(TableOMP[[#This Row],[Label]],TableAvg[],2,FALSE)</f>
        <v>#N/A</v>
      </c>
      <c r="P106" t="e">
        <f>VLOOKUP(TableOMP[[#This Row],[Label]],TableAvg[],3,FALSE)</f>
        <v>#N/A</v>
      </c>
      <c r="Q106" t="e">
        <f>TableOMP[[#This Row],[Avg]]-$U$2*TableOMP[[#This Row],[StdDev]]</f>
        <v>#N/A</v>
      </c>
      <c r="R106" t="e">
        <f>TableOMP[[#This Row],[Avg]]+$U$2*TableOMP[[#This Row],[StdDev]]</f>
        <v>#N/A</v>
      </c>
      <c r="S106" t="e">
        <f>IF(AND(TableOMP[[#This Row],[total_time]]&gt;=TableOMP[[#This Row],[Low]], TableOMP[[#This Row],[total_time]]&lt;=TableOMP[[#This Row],[High]]),1,0)</f>
        <v>#N/A</v>
      </c>
    </row>
    <row r="107" spans="1:19" hidden="1" x14ac:dyDescent="0.25">
      <c r="A107" t="s">
        <v>17</v>
      </c>
      <c r="B107">
        <v>1000</v>
      </c>
      <c r="C107">
        <v>0</v>
      </c>
      <c r="D107">
        <v>0</v>
      </c>
      <c r="E107">
        <v>44</v>
      </c>
      <c r="F107">
        <v>1</v>
      </c>
      <c r="G107">
        <v>1.448377</v>
      </c>
      <c r="H107">
        <v>2.0476999999999999E-2</v>
      </c>
      <c r="I107">
        <v>0.24945400000000001</v>
      </c>
      <c r="J107">
        <v>5.8009999999999997E-3</v>
      </c>
      <c r="K107" t="str">
        <f>MID(M107,22,1)</f>
        <v>5</v>
      </c>
      <c r="L107" t="s">
        <v>40</v>
      </c>
      <c r="M107" t="s">
        <v>39</v>
      </c>
      <c r="N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107" t="e">
        <f>VLOOKUP(TableOMP[[#This Row],[Label]],TableAvg[],2,FALSE)</f>
        <v>#N/A</v>
      </c>
      <c r="P107" t="e">
        <f>VLOOKUP(TableOMP[[#This Row],[Label]],TableAvg[],3,FALSE)</f>
        <v>#N/A</v>
      </c>
      <c r="Q107" t="e">
        <f>TableOMP[[#This Row],[Avg]]-$U$2*TableOMP[[#This Row],[StdDev]]</f>
        <v>#N/A</v>
      </c>
      <c r="R107" t="e">
        <f>TableOMP[[#This Row],[Avg]]+$U$2*TableOMP[[#This Row],[StdDev]]</f>
        <v>#N/A</v>
      </c>
      <c r="S107" t="e">
        <f>IF(AND(TableOMP[[#This Row],[total_time]]&gt;=TableOMP[[#This Row],[Low]], TableOMP[[#This Row],[total_time]]&lt;=TableOMP[[#This Row],[High]]),1,0)</f>
        <v>#N/A</v>
      </c>
    </row>
    <row r="108" spans="1:19" hidden="1" x14ac:dyDescent="0.25">
      <c r="A108" t="s">
        <v>17</v>
      </c>
      <c r="B108">
        <v>1000</v>
      </c>
      <c r="C108">
        <v>0</v>
      </c>
      <c r="D108">
        <v>0</v>
      </c>
      <c r="E108">
        <v>45</v>
      </c>
      <c r="F108">
        <v>1</v>
      </c>
      <c r="G108">
        <v>1.6553629999999999</v>
      </c>
      <c r="H108">
        <v>1.5904000000000001E-2</v>
      </c>
      <c r="I108">
        <v>0.248838</v>
      </c>
      <c r="J108">
        <v>5.6550000000000003E-3</v>
      </c>
      <c r="K108" t="str">
        <f>MID(M108,22,1)</f>
        <v>5</v>
      </c>
      <c r="L108" t="s">
        <v>40</v>
      </c>
      <c r="M108" t="s">
        <v>39</v>
      </c>
      <c r="N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108" t="e">
        <f>VLOOKUP(TableOMP[[#This Row],[Label]],TableAvg[],2,FALSE)</f>
        <v>#N/A</v>
      </c>
      <c r="P108" t="e">
        <f>VLOOKUP(TableOMP[[#This Row],[Label]],TableAvg[],3,FALSE)</f>
        <v>#N/A</v>
      </c>
      <c r="Q108" t="e">
        <f>TableOMP[[#This Row],[Avg]]-$U$2*TableOMP[[#This Row],[StdDev]]</f>
        <v>#N/A</v>
      </c>
      <c r="R108" t="e">
        <f>TableOMP[[#This Row],[Avg]]+$U$2*TableOMP[[#This Row],[StdDev]]</f>
        <v>#N/A</v>
      </c>
      <c r="S108" t="e">
        <f>IF(AND(TableOMP[[#This Row],[total_time]]&gt;=TableOMP[[#This Row],[Low]], TableOMP[[#This Row],[total_time]]&lt;=TableOMP[[#This Row],[High]]),1,0)</f>
        <v>#N/A</v>
      </c>
    </row>
    <row r="109" spans="1:19" hidden="1" x14ac:dyDescent="0.25">
      <c r="A109" t="s">
        <v>17</v>
      </c>
      <c r="B109">
        <v>1000</v>
      </c>
      <c r="C109">
        <v>0</v>
      </c>
      <c r="D109">
        <v>0</v>
      </c>
      <c r="E109">
        <v>46</v>
      </c>
      <c r="F109">
        <v>1</v>
      </c>
      <c r="G109">
        <v>1.4837020000000001</v>
      </c>
      <c r="H109">
        <v>2.3147000000000001E-2</v>
      </c>
      <c r="I109">
        <v>0.26329200000000003</v>
      </c>
      <c r="J109">
        <v>5.8510000000000003E-3</v>
      </c>
      <c r="K109" t="str">
        <f>MID(M109,22,1)</f>
        <v>5</v>
      </c>
      <c r="L109" t="s">
        <v>40</v>
      </c>
      <c r="M109" t="s">
        <v>39</v>
      </c>
      <c r="N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109" t="e">
        <f>VLOOKUP(TableOMP[[#This Row],[Label]],TableAvg[],2,FALSE)</f>
        <v>#N/A</v>
      </c>
      <c r="P109" t="e">
        <f>VLOOKUP(TableOMP[[#This Row],[Label]],TableAvg[],3,FALSE)</f>
        <v>#N/A</v>
      </c>
      <c r="Q109" t="e">
        <f>TableOMP[[#This Row],[Avg]]-$U$2*TableOMP[[#This Row],[StdDev]]</f>
        <v>#N/A</v>
      </c>
      <c r="R109" t="e">
        <f>TableOMP[[#This Row],[Avg]]+$U$2*TableOMP[[#This Row],[StdDev]]</f>
        <v>#N/A</v>
      </c>
      <c r="S109" t="e">
        <f>IF(AND(TableOMP[[#This Row],[total_time]]&gt;=TableOMP[[#This Row],[Low]], TableOMP[[#This Row],[total_time]]&lt;=TableOMP[[#This Row],[High]]),1,0)</f>
        <v>#N/A</v>
      </c>
    </row>
    <row r="110" spans="1:19" hidden="1" x14ac:dyDescent="0.25">
      <c r="A110" t="s">
        <v>17</v>
      </c>
      <c r="B110">
        <v>1000</v>
      </c>
      <c r="C110">
        <v>0</v>
      </c>
      <c r="D110">
        <v>0</v>
      </c>
      <c r="E110">
        <v>47</v>
      </c>
      <c r="F110">
        <v>1</v>
      </c>
      <c r="G110">
        <v>1.50719</v>
      </c>
      <c r="H110">
        <v>2.3088000000000001E-2</v>
      </c>
      <c r="I110">
        <v>0.27257300000000001</v>
      </c>
      <c r="J110">
        <v>5.9249999999999997E-3</v>
      </c>
      <c r="K110" t="str">
        <f>MID(M110,22,1)</f>
        <v>5</v>
      </c>
      <c r="L110" t="s">
        <v>40</v>
      </c>
      <c r="M110" t="s">
        <v>39</v>
      </c>
      <c r="N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110" t="e">
        <f>VLOOKUP(TableOMP[[#This Row],[Label]],TableAvg[],2,FALSE)</f>
        <v>#N/A</v>
      </c>
      <c r="P110" t="e">
        <f>VLOOKUP(TableOMP[[#This Row],[Label]],TableAvg[],3,FALSE)</f>
        <v>#N/A</v>
      </c>
      <c r="Q110" t="e">
        <f>TableOMP[[#This Row],[Avg]]-$U$2*TableOMP[[#This Row],[StdDev]]</f>
        <v>#N/A</v>
      </c>
      <c r="R110" t="e">
        <f>TableOMP[[#This Row],[Avg]]+$U$2*TableOMP[[#This Row],[StdDev]]</f>
        <v>#N/A</v>
      </c>
      <c r="S110" t="e">
        <f>IF(AND(TableOMP[[#This Row],[total_time]]&gt;=TableOMP[[#This Row],[Low]], TableOMP[[#This Row],[total_time]]&lt;=TableOMP[[#This Row],[High]]),1,0)</f>
        <v>#N/A</v>
      </c>
    </row>
    <row r="111" spans="1:19" hidden="1" x14ac:dyDescent="0.25">
      <c r="A111" t="s">
        <v>17</v>
      </c>
      <c r="B111">
        <v>1000</v>
      </c>
      <c r="C111">
        <v>0</v>
      </c>
      <c r="D111">
        <v>0</v>
      </c>
      <c r="E111">
        <v>48</v>
      </c>
      <c r="F111">
        <v>1</v>
      </c>
      <c r="G111">
        <v>1.4854909999999999</v>
      </c>
      <c r="H111">
        <v>1.8268E-2</v>
      </c>
      <c r="I111">
        <v>0.30094799999999999</v>
      </c>
      <c r="J111">
        <v>6.4029999999999998E-3</v>
      </c>
      <c r="K111" t="str">
        <f>MID(M111,22,1)</f>
        <v>5</v>
      </c>
      <c r="L111" t="s">
        <v>40</v>
      </c>
      <c r="M111" t="s">
        <v>39</v>
      </c>
      <c r="N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111" t="e">
        <f>VLOOKUP(TableOMP[[#This Row],[Label]],TableAvg[],2,FALSE)</f>
        <v>#N/A</v>
      </c>
      <c r="P111" t="e">
        <f>VLOOKUP(TableOMP[[#This Row],[Label]],TableAvg[],3,FALSE)</f>
        <v>#N/A</v>
      </c>
      <c r="Q111" t="e">
        <f>TableOMP[[#This Row],[Avg]]-$U$2*TableOMP[[#This Row],[StdDev]]</f>
        <v>#N/A</v>
      </c>
      <c r="R111" t="e">
        <f>TableOMP[[#This Row],[Avg]]+$U$2*TableOMP[[#This Row],[StdDev]]</f>
        <v>#N/A</v>
      </c>
      <c r="S111" t="e">
        <f>IF(AND(TableOMP[[#This Row],[total_time]]&gt;=TableOMP[[#This Row],[Low]], TableOMP[[#This Row],[total_time]]&lt;=TableOMP[[#This Row],[High]]),1,0)</f>
        <v>#N/A</v>
      </c>
    </row>
    <row r="112" spans="1:19" hidden="1" x14ac:dyDescent="0.25">
      <c r="A112" t="s">
        <v>17</v>
      </c>
      <c r="B112">
        <v>1000</v>
      </c>
      <c r="C112">
        <v>0</v>
      </c>
      <c r="D112">
        <v>0</v>
      </c>
      <c r="E112">
        <v>49</v>
      </c>
      <c r="F112">
        <v>1</v>
      </c>
      <c r="G112">
        <v>1.685568</v>
      </c>
      <c r="H112">
        <v>1.5965E-2</v>
      </c>
      <c r="I112">
        <v>0.287192</v>
      </c>
      <c r="J112">
        <v>5.9829999999999996E-3</v>
      </c>
      <c r="K112" t="str">
        <f>MID(M112,22,1)</f>
        <v>5</v>
      </c>
      <c r="L112" t="s">
        <v>40</v>
      </c>
      <c r="M112" t="s">
        <v>39</v>
      </c>
      <c r="N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112" t="e">
        <f>VLOOKUP(TableOMP[[#This Row],[Label]],TableAvg[],2,FALSE)</f>
        <v>#N/A</v>
      </c>
      <c r="P112" t="e">
        <f>VLOOKUP(TableOMP[[#This Row],[Label]],TableAvg[],3,FALSE)</f>
        <v>#N/A</v>
      </c>
      <c r="Q112" t="e">
        <f>TableOMP[[#This Row],[Avg]]-$U$2*TableOMP[[#This Row],[StdDev]]</f>
        <v>#N/A</v>
      </c>
      <c r="R112" t="e">
        <f>TableOMP[[#This Row],[Avg]]+$U$2*TableOMP[[#This Row],[StdDev]]</f>
        <v>#N/A</v>
      </c>
      <c r="S112" t="e">
        <f>IF(AND(TableOMP[[#This Row],[total_time]]&gt;=TableOMP[[#This Row],[Low]], TableOMP[[#This Row],[total_time]]&lt;=TableOMP[[#This Row],[High]]),1,0)</f>
        <v>#N/A</v>
      </c>
    </row>
    <row r="113" spans="1:19" hidden="1" x14ac:dyDescent="0.25">
      <c r="A113" t="s">
        <v>17</v>
      </c>
      <c r="B113">
        <v>1000</v>
      </c>
      <c r="C113">
        <v>0</v>
      </c>
      <c r="D113">
        <v>0</v>
      </c>
      <c r="E113">
        <v>50</v>
      </c>
      <c r="F113">
        <v>1</v>
      </c>
      <c r="G113">
        <v>1.5755520000000001</v>
      </c>
      <c r="H113">
        <v>2.3295E-2</v>
      </c>
      <c r="I113">
        <v>0.29921999999999999</v>
      </c>
      <c r="J113">
        <v>6.1069999999999996E-3</v>
      </c>
      <c r="K113" t="str">
        <f>MID(M113,22,1)</f>
        <v>5</v>
      </c>
      <c r="L113" t="s">
        <v>40</v>
      </c>
      <c r="M113" t="s">
        <v>39</v>
      </c>
      <c r="N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113" t="e">
        <f>VLOOKUP(TableOMP[[#This Row],[Label]],TableAvg[],2,FALSE)</f>
        <v>#N/A</v>
      </c>
      <c r="P113" t="e">
        <f>VLOOKUP(TableOMP[[#This Row],[Label]],TableAvg[],3,FALSE)</f>
        <v>#N/A</v>
      </c>
      <c r="Q113" t="e">
        <f>TableOMP[[#This Row],[Avg]]-$U$2*TableOMP[[#This Row],[StdDev]]</f>
        <v>#N/A</v>
      </c>
      <c r="R113" t="e">
        <f>TableOMP[[#This Row],[Avg]]+$U$2*TableOMP[[#This Row],[StdDev]]</f>
        <v>#N/A</v>
      </c>
      <c r="S113" t="e">
        <f>IF(AND(TableOMP[[#This Row],[total_time]]&gt;=TableOMP[[#This Row],[Low]], TableOMP[[#This Row],[total_time]]&lt;=TableOMP[[#This Row],[High]]),1,0)</f>
        <v>#N/A</v>
      </c>
    </row>
    <row r="114" spans="1:19" hidden="1" x14ac:dyDescent="0.25">
      <c r="A114" t="s">
        <v>17</v>
      </c>
      <c r="B114">
        <v>1000</v>
      </c>
      <c r="C114">
        <v>0</v>
      </c>
      <c r="D114">
        <v>0</v>
      </c>
      <c r="E114">
        <v>51</v>
      </c>
      <c r="F114">
        <v>1</v>
      </c>
      <c r="G114">
        <v>1.5230410000000001</v>
      </c>
      <c r="H114">
        <v>2.1763999999999999E-2</v>
      </c>
      <c r="I114">
        <v>0.32813900000000001</v>
      </c>
      <c r="J114">
        <v>6.5630000000000003E-3</v>
      </c>
      <c r="K114" t="str">
        <f>MID(M114,22,1)</f>
        <v>5</v>
      </c>
      <c r="L114" t="s">
        <v>40</v>
      </c>
      <c r="M114" t="s">
        <v>39</v>
      </c>
      <c r="N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114" t="e">
        <f>VLOOKUP(TableOMP[[#This Row],[Label]],TableAvg[],2,FALSE)</f>
        <v>#N/A</v>
      </c>
      <c r="P114" t="e">
        <f>VLOOKUP(TableOMP[[#This Row],[Label]],TableAvg[],3,FALSE)</f>
        <v>#N/A</v>
      </c>
      <c r="Q114" t="e">
        <f>TableOMP[[#This Row],[Avg]]-$U$2*TableOMP[[#This Row],[StdDev]]</f>
        <v>#N/A</v>
      </c>
      <c r="R114" t="e">
        <f>TableOMP[[#This Row],[Avg]]+$U$2*TableOMP[[#This Row],[StdDev]]</f>
        <v>#N/A</v>
      </c>
      <c r="S114" t="e">
        <f>IF(AND(TableOMP[[#This Row],[total_time]]&gt;=TableOMP[[#This Row],[Low]], TableOMP[[#This Row],[total_time]]&lt;=TableOMP[[#This Row],[High]]),1,0)</f>
        <v>#N/A</v>
      </c>
    </row>
    <row r="115" spans="1:19" hidden="1" x14ac:dyDescent="0.25">
      <c r="A115" t="s">
        <v>17</v>
      </c>
      <c r="B115">
        <v>1000</v>
      </c>
      <c r="C115">
        <v>0</v>
      </c>
      <c r="D115">
        <v>0</v>
      </c>
      <c r="E115">
        <v>52</v>
      </c>
      <c r="F115">
        <v>1</v>
      </c>
      <c r="G115">
        <v>1.567137</v>
      </c>
      <c r="H115">
        <v>1.8381999999999999E-2</v>
      </c>
      <c r="I115">
        <v>0.330984</v>
      </c>
      <c r="J115">
        <v>6.4900000000000001E-3</v>
      </c>
      <c r="K115" t="str">
        <f>MID(M115,22,1)</f>
        <v>5</v>
      </c>
      <c r="L115" t="s">
        <v>40</v>
      </c>
      <c r="M115" t="s">
        <v>39</v>
      </c>
      <c r="N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115" t="e">
        <f>VLOOKUP(TableOMP[[#This Row],[Label]],TableAvg[],2,FALSE)</f>
        <v>#N/A</v>
      </c>
      <c r="P115" t="e">
        <f>VLOOKUP(TableOMP[[#This Row],[Label]],TableAvg[],3,FALSE)</f>
        <v>#N/A</v>
      </c>
      <c r="Q115" t="e">
        <f>TableOMP[[#This Row],[Avg]]-$U$2*TableOMP[[#This Row],[StdDev]]</f>
        <v>#N/A</v>
      </c>
      <c r="R115" t="e">
        <f>TableOMP[[#This Row],[Avg]]+$U$2*TableOMP[[#This Row],[StdDev]]</f>
        <v>#N/A</v>
      </c>
      <c r="S115" t="e">
        <f>IF(AND(TableOMP[[#This Row],[total_time]]&gt;=TableOMP[[#This Row],[Low]], TableOMP[[#This Row],[total_time]]&lt;=TableOMP[[#This Row],[High]]),1,0)</f>
        <v>#N/A</v>
      </c>
    </row>
    <row r="116" spans="1:19" hidden="1" x14ac:dyDescent="0.25">
      <c r="A116" t="s">
        <v>17</v>
      </c>
      <c r="B116">
        <v>1000</v>
      </c>
      <c r="C116">
        <v>0</v>
      </c>
      <c r="D116">
        <v>0</v>
      </c>
      <c r="E116">
        <v>53</v>
      </c>
      <c r="F116">
        <v>1</v>
      </c>
      <c r="G116">
        <v>1.8674599999999999</v>
      </c>
      <c r="H116">
        <v>2.4482E-2</v>
      </c>
      <c r="I116">
        <v>0.33699899999999999</v>
      </c>
      <c r="J116">
        <v>6.4809999999999998E-3</v>
      </c>
      <c r="K116" t="str">
        <f>MID(M116,22,1)</f>
        <v>5</v>
      </c>
      <c r="L116" t="s">
        <v>40</v>
      </c>
      <c r="M116" t="s">
        <v>39</v>
      </c>
      <c r="N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116" t="e">
        <f>VLOOKUP(TableOMP[[#This Row],[Label]],TableAvg[],2,FALSE)</f>
        <v>#N/A</v>
      </c>
      <c r="P116" t="e">
        <f>VLOOKUP(TableOMP[[#This Row],[Label]],TableAvg[],3,FALSE)</f>
        <v>#N/A</v>
      </c>
      <c r="Q116" t="e">
        <f>TableOMP[[#This Row],[Avg]]-$U$2*TableOMP[[#This Row],[StdDev]]</f>
        <v>#N/A</v>
      </c>
      <c r="R116" t="e">
        <f>TableOMP[[#This Row],[Avg]]+$U$2*TableOMP[[#This Row],[StdDev]]</f>
        <v>#N/A</v>
      </c>
      <c r="S116" t="e">
        <f>IF(AND(TableOMP[[#This Row],[total_time]]&gt;=TableOMP[[#This Row],[Low]], TableOMP[[#This Row],[total_time]]&lt;=TableOMP[[#This Row],[High]]),1,0)</f>
        <v>#N/A</v>
      </c>
    </row>
    <row r="117" spans="1:19" hidden="1" x14ac:dyDescent="0.25">
      <c r="A117" t="s">
        <v>17</v>
      </c>
      <c r="B117">
        <v>1000</v>
      </c>
      <c r="C117">
        <v>0</v>
      </c>
      <c r="D117">
        <v>0</v>
      </c>
      <c r="E117">
        <v>54</v>
      </c>
      <c r="F117">
        <v>1</v>
      </c>
      <c r="G117">
        <v>1.5929709999999999</v>
      </c>
      <c r="H117">
        <v>1.5032999999999999E-2</v>
      </c>
      <c r="I117">
        <v>0.359454</v>
      </c>
      <c r="J117">
        <v>6.7819999999999998E-3</v>
      </c>
      <c r="K117" t="str">
        <f>MID(M117,22,1)</f>
        <v>5</v>
      </c>
      <c r="L117" t="s">
        <v>40</v>
      </c>
      <c r="M117" t="s">
        <v>39</v>
      </c>
      <c r="N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117" t="e">
        <f>VLOOKUP(TableOMP[[#This Row],[Label]],TableAvg[],2,FALSE)</f>
        <v>#N/A</v>
      </c>
      <c r="P117" t="e">
        <f>VLOOKUP(TableOMP[[#This Row],[Label]],TableAvg[],3,FALSE)</f>
        <v>#N/A</v>
      </c>
      <c r="Q117" t="e">
        <f>TableOMP[[#This Row],[Avg]]-$U$2*TableOMP[[#This Row],[StdDev]]</f>
        <v>#N/A</v>
      </c>
      <c r="R117" t="e">
        <f>TableOMP[[#This Row],[Avg]]+$U$2*TableOMP[[#This Row],[StdDev]]</f>
        <v>#N/A</v>
      </c>
      <c r="S117" t="e">
        <f>IF(AND(TableOMP[[#This Row],[total_time]]&gt;=TableOMP[[#This Row],[Low]], TableOMP[[#This Row],[total_time]]&lt;=TableOMP[[#This Row],[High]]),1,0)</f>
        <v>#N/A</v>
      </c>
    </row>
    <row r="118" spans="1:19" hidden="1" x14ac:dyDescent="0.25">
      <c r="A118" t="s">
        <v>17</v>
      </c>
      <c r="B118">
        <v>1000</v>
      </c>
      <c r="C118">
        <v>0</v>
      </c>
      <c r="D118">
        <v>0</v>
      </c>
      <c r="E118">
        <v>55</v>
      </c>
      <c r="F118">
        <v>1</v>
      </c>
      <c r="G118">
        <v>1.605564</v>
      </c>
      <c r="H118">
        <v>2.0455000000000001E-2</v>
      </c>
      <c r="I118">
        <v>0.364452</v>
      </c>
      <c r="J118">
        <v>6.7489999999999998E-3</v>
      </c>
      <c r="K118" t="str">
        <f>MID(M118,22,1)</f>
        <v>5</v>
      </c>
      <c r="L118" t="s">
        <v>40</v>
      </c>
      <c r="M118" t="s">
        <v>39</v>
      </c>
      <c r="N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118" t="e">
        <f>VLOOKUP(TableOMP[[#This Row],[Label]],TableAvg[],2,FALSE)</f>
        <v>#N/A</v>
      </c>
      <c r="P118" t="e">
        <f>VLOOKUP(TableOMP[[#This Row],[Label]],TableAvg[],3,FALSE)</f>
        <v>#N/A</v>
      </c>
      <c r="Q118" t="e">
        <f>TableOMP[[#This Row],[Avg]]-$U$2*TableOMP[[#This Row],[StdDev]]</f>
        <v>#N/A</v>
      </c>
      <c r="R118" t="e">
        <f>TableOMP[[#This Row],[Avg]]+$U$2*TableOMP[[#This Row],[StdDev]]</f>
        <v>#N/A</v>
      </c>
      <c r="S118" t="e">
        <f>IF(AND(TableOMP[[#This Row],[total_time]]&gt;=TableOMP[[#This Row],[Low]], TableOMP[[#This Row],[total_time]]&lt;=TableOMP[[#This Row],[High]]),1,0)</f>
        <v>#N/A</v>
      </c>
    </row>
    <row r="119" spans="1:19" hidden="1" x14ac:dyDescent="0.25">
      <c r="A119" t="s">
        <v>17</v>
      </c>
      <c r="B119">
        <v>1000</v>
      </c>
      <c r="C119">
        <v>0</v>
      </c>
      <c r="D119">
        <v>0</v>
      </c>
      <c r="E119">
        <v>56</v>
      </c>
      <c r="F119">
        <v>1</v>
      </c>
      <c r="G119">
        <v>1.626851</v>
      </c>
      <c r="H119">
        <v>1.3042E-2</v>
      </c>
      <c r="I119">
        <v>0.379861</v>
      </c>
      <c r="J119">
        <v>6.9069999999999999E-3</v>
      </c>
      <c r="K119" t="str">
        <f>MID(M119,22,1)</f>
        <v>5</v>
      </c>
      <c r="L119" t="s">
        <v>40</v>
      </c>
      <c r="M119" t="s">
        <v>39</v>
      </c>
      <c r="N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119" t="e">
        <f>VLOOKUP(TableOMP[[#This Row],[Label]],TableAvg[],2,FALSE)</f>
        <v>#N/A</v>
      </c>
      <c r="P119" t="e">
        <f>VLOOKUP(TableOMP[[#This Row],[Label]],TableAvg[],3,FALSE)</f>
        <v>#N/A</v>
      </c>
      <c r="Q119" t="e">
        <f>TableOMP[[#This Row],[Avg]]-$U$2*TableOMP[[#This Row],[StdDev]]</f>
        <v>#N/A</v>
      </c>
      <c r="R119" t="e">
        <f>TableOMP[[#This Row],[Avg]]+$U$2*TableOMP[[#This Row],[StdDev]]</f>
        <v>#N/A</v>
      </c>
      <c r="S119" t="e">
        <f>IF(AND(TableOMP[[#This Row],[total_time]]&gt;=TableOMP[[#This Row],[Low]], TableOMP[[#This Row],[total_time]]&lt;=TableOMP[[#This Row],[High]]),1,0)</f>
        <v>#N/A</v>
      </c>
    </row>
    <row r="120" spans="1:19" hidden="1" x14ac:dyDescent="0.25">
      <c r="A120" t="s">
        <v>17</v>
      </c>
      <c r="B120">
        <v>1000</v>
      </c>
      <c r="C120">
        <v>0</v>
      </c>
      <c r="D120">
        <v>0</v>
      </c>
      <c r="E120">
        <v>57</v>
      </c>
      <c r="F120">
        <v>1</v>
      </c>
      <c r="G120">
        <v>1.9037360000000001</v>
      </c>
      <c r="H120">
        <v>2.53E-2</v>
      </c>
      <c r="I120">
        <v>0.37800699999999998</v>
      </c>
      <c r="J120">
        <v>6.7499999999999999E-3</v>
      </c>
      <c r="K120" t="str">
        <f>MID(M120,22,1)</f>
        <v>5</v>
      </c>
      <c r="L120" t="s">
        <v>40</v>
      </c>
      <c r="M120" t="s">
        <v>39</v>
      </c>
      <c r="N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120" t="e">
        <f>VLOOKUP(TableOMP[[#This Row],[Label]],TableAvg[],2,FALSE)</f>
        <v>#N/A</v>
      </c>
      <c r="P120" t="e">
        <f>VLOOKUP(TableOMP[[#This Row],[Label]],TableAvg[],3,FALSE)</f>
        <v>#N/A</v>
      </c>
      <c r="Q120" t="e">
        <f>TableOMP[[#This Row],[Avg]]-$U$2*TableOMP[[#This Row],[StdDev]]</f>
        <v>#N/A</v>
      </c>
      <c r="R120" t="e">
        <f>TableOMP[[#This Row],[Avg]]+$U$2*TableOMP[[#This Row],[StdDev]]</f>
        <v>#N/A</v>
      </c>
      <c r="S120" t="e">
        <f>IF(AND(TableOMP[[#This Row],[total_time]]&gt;=TableOMP[[#This Row],[Low]], TableOMP[[#This Row],[total_time]]&lt;=TableOMP[[#This Row],[High]]),1,0)</f>
        <v>#N/A</v>
      </c>
    </row>
    <row r="121" spans="1:19" hidden="1" x14ac:dyDescent="0.25">
      <c r="A121" t="s">
        <v>17</v>
      </c>
      <c r="B121">
        <v>1000</v>
      </c>
      <c r="C121">
        <v>0</v>
      </c>
      <c r="D121">
        <v>0</v>
      </c>
      <c r="E121">
        <v>58</v>
      </c>
      <c r="F121">
        <v>1</v>
      </c>
      <c r="G121">
        <v>1.2929390000000001</v>
      </c>
      <c r="H121">
        <v>1.3823E-2</v>
      </c>
      <c r="I121">
        <v>0.33568999999999999</v>
      </c>
      <c r="J121">
        <v>5.8890000000000001E-3</v>
      </c>
      <c r="K121" t="str">
        <f>MID(M121,22,1)</f>
        <v>5</v>
      </c>
      <c r="L121" t="s">
        <v>40</v>
      </c>
      <c r="M121" t="s">
        <v>39</v>
      </c>
      <c r="N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121" t="e">
        <f>VLOOKUP(TableOMP[[#This Row],[Label]],TableAvg[],2,FALSE)</f>
        <v>#N/A</v>
      </c>
      <c r="P121" t="e">
        <f>VLOOKUP(TableOMP[[#This Row],[Label]],TableAvg[],3,FALSE)</f>
        <v>#N/A</v>
      </c>
      <c r="Q121" t="e">
        <f>TableOMP[[#This Row],[Avg]]-$U$2*TableOMP[[#This Row],[StdDev]]</f>
        <v>#N/A</v>
      </c>
      <c r="R121" t="e">
        <f>TableOMP[[#This Row],[Avg]]+$U$2*TableOMP[[#This Row],[StdDev]]</f>
        <v>#N/A</v>
      </c>
      <c r="S121" t="e">
        <f>IF(AND(TableOMP[[#This Row],[total_time]]&gt;=TableOMP[[#This Row],[Low]], TableOMP[[#This Row],[total_time]]&lt;=TableOMP[[#This Row],[High]]),1,0)</f>
        <v>#N/A</v>
      </c>
    </row>
    <row r="122" spans="1:19" hidden="1" x14ac:dyDescent="0.25">
      <c r="A122" t="s">
        <v>17</v>
      </c>
      <c r="B122">
        <v>1000</v>
      </c>
      <c r="C122">
        <v>0</v>
      </c>
      <c r="D122">
        <v>0</v>
      </c>
      <c r="E122">
        <v>59</v>
      </c>
      <c r="F122">
        <v>1</v>
      </c>
      <c r="G122">
        <v>1.332997</v>
      </c>
      <c r="H122">
        <v>1.8711999999999999E-2</v>
      </c>
      <c r="I122">
        <v>0.36751600000000001</v>
      </c>
      <c r="J122">
        <v>6.3359999999999996E-3</v>
      </c>
      <c r="K122" t="str">
        <f>MID(M122,22,1)</f>
        <v>5</v>
      </c>
      <c r="L122" t="s">
        <v>40</v>
      </c>
      <c r="M122" t="s">
        <v>39</v>
      </c>
      <c r="N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122" t="e">
        <f>VLOOKUP(TableOMP[[#This Row],[Label]],TableAvg[],2,FALSE)</f>
        <v>#N/A</v>
      </c>
      <c r="P122" t="e">
        <f>VLOOKUP(TableOMP[[#This Row],[Label]],TableAvg[],3,FALSE)</f>
        <v>#N/A</v>
      </c>
      <c r="Q122" t="e">
        <f>TableOMP[[#This Row],[Avg]]-$U$2*TableOMP[[#This Row],[StdDev]]</f>
        <v>#N/A</v>
      </c>
      <c r="R122" t="e">
        <f>TableOMP[[#This Row],[Avg]]+$U$2*TableOMP[[#This Row],[StdDev]]</f>
        <v>#N/A</v>
      </c>
      <c r="S122" t="e">
        <f>IF(AND(TableOMP[[#This Row],[total_time]]&gt;=TableOMP[[#This Row],[Low]], TableOMP[[#This Row],[total_time]]&lt;=TableOMP[[#This Row],[High]]),1,0)</f>
        <v>#N/A</v>
      </c>
    </row>
    <row r="123" spans="1:19" hidden="1" x14ac:dyDescent="0.25">
      <c r="A123" t="s">
        <v>17</v>
      </c>
      <c r="B123">
        <v>1000</v>
      </c>
      <c r="C123">
        <v>0</v>
      </c>
      <c r="D123">
        <v>0</v>
      </c>
      <c r="E123">
        <v>60</v>
      </c>
      <c r="F123">
        <v>1</v>
      </c>
      <c r="G123">
        <v>1.2694319999999999</v>
      </c>
      <c r="H123">
        <v>1.7045999999999999E-2</v>
      </c>
      <c r="I123">
        <v>0.37278800000000001</v>
      </c>
      <c r="J123">
        <v>6.3179999999999998E-3</v>
      </c>
      <c r="K123" t="str">
        <f>MID(M123,22,1)</f>
        <v>5</v>
      </c>
      <c r="L123" t="s">
        <v>40</v>
      </c>
      <c r="M123" t="s">
        <v>39</v>
      </c>
      <c r="N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hidden="1" x14ac:dyDescent="0.25">
      <c r="A124" t="s">
        <v>17</v>
      </c>
      <c r="B124">
        <v>1000</v>
      </c>
      <c r="C124">
        <v>0</v>
      </c>
      <c r="D124">
        <v>0</v>
      </c>
      <c r="E124">
        <v>61</v>
      </c>
      <c r="F124">
        <v>1</v>
      </c>
      <c r="G124">
        <v>1.2705340000000001</v>
      </c>
      <c r="H124">
        <v>1.7645000000000001E-2</v>
      </c>
      <c r="I124">
        <v>0.39380300000000001</v>
      </c>
      <c r="J124">
        <v>6.5630000000000003E-3</v>
      </c>
      <c r="K124" t="str">
        <f>MID(M124,22,1)</f>
        <v>5</v>
      </c>
      <c r="L124" t="s">
        <v>40</v>
      </c>
      <c r="M124" t="s">
        <v>39</v>
      </c>
      <c r="N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hidden="1" x14ac:dyDescent="0.25">
      <c r="A125" t="s">
        <v>17</v>
      </c>
      <c r="B125">
        <v>1000</v>
      </c>
      <c r="C125">
        <v>0</v>
      </c>
      <c r="D125">
        <v>0</v>
      </c>
      <c r="E125">
        <v>62</v>
      </c>
      <c r="F125">
        <v>1</v>
      </c>
      <c r="G125">
        <v>1.3172250000000001</v>
      </c>
      <c r="H125">
        <v>1.6093E-2</v>
      </c>
      <c r="I125">
        <v>0.45833200000000002</v>
      </c>
      <c r="J125">
        <v>7.5139999999999998E-3</v>
      </c>
      <c r="K125" t="str">
        <f>MID(M125,22,1)</f>
        <v>5</v>
      </c>
      <c r="L125" t="s">
        <v>40</v>
      </c>
      <c r="M125" t="s">
        <v>39</v>
      </c>
      <c r="N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hidden="1" x14ac:dyDescent="0.25">
      <c r="A126" t="s">
        <v>17</v>
      </c>
      <c r="B126">
        <v>1000</v>
      </c>
      <c r="C126">
        <v>0</v>
      </c>
      <c r="D126">
        <v>0</v>
      </c>
      <c r="E126">
        <v>63</v>
      </c>
      <c r="F126">
        <v>1</v>
      </c>
      <c r="G126">
        <v>1.2735570000000001</v>
      </c>
      <c r="H126">
        <v>2.0587999999999999E-2</v>
      </c>
      <c r="I126">
        <v>0.47127400000000003</v>
      </c>
      <c r="J126">
        <v>7.6010000000000001E-3</v>
      </c>
      <c r="K126" t="str">
        <f>MID(M126,22,1)</f>
        <v>5</v>
      </c>
      <c r="L126" t="s">
        <v>40</v>
      </c>
      <c r="M126" t="s">
        <v>39</v>
      </c>
      <c r="N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hidden="1" x14ac:dyDescent="0.25">
      <c r="A127" t="s">
        <v>17</v>
      </c>
      <c r="B127">
        <v>1000</v>
      </c>
      <c r="C127">
        <v>0</v>
      </c>
      <c r="D127">
        <v>0</v>
      </c>
      <c r="E127">
        <v>64</v>
      </c>
      <c r="F127">
        <v>1</v>
      </c>
      <c r="G127">
        <v>1.2526900000000001</v>
      </c>
      <c r="H127">
        <v>1.4458E-2</v>
      </c>
      <c r="I127">
        <v>0.49354199999999998</v>
      </c>
      <c r="J127">
        <v>7.8340000000000007E-3</v>
      </c>
      <c r="K127" t="str">
        <f>MID(M127,22,1)</f>
        <v>5</v>
      </c>
      <c r="L127" t="s">
        <v>40</v>
      </c>
      <c r="M127" t="s">
        <v>39</v>
      </c>
      <c r="N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hidden="1" x14ac:dyDescent="0.25">
      <c r="A128" t="s">
        <v>17</v>
      </c>
      <c r="B128">
        <v>100</v>
      </c>
      <c r="C128">
        <v>0</v>
      </c>
      <c r="D128">
        <v>0</v>
      </c>
      <c r="E128">
        <v>1</v>
      </c>
      <c r="F128">
        <v>1</v>
      </c>
      <c r="G128">
        <v>1.0317430000000001</v>
      </c>
      <c r="H128">
        <v>2.2720000000000001E-3</v>
      </c>
      <c r="I128">
        <v>0</v>
      </c>
      <c r="J128">
        <v>0</v>
      </c>
      <c r="K128" t="str">
        <f>MID(M128,22,1)</f>
        <v>5</v>
      </c>
      <c r="L128" t="s">
        <v>40</v>
      </c>
      <c r="M128" t="s">
        <v>39</v>
      </c>
      <c r="N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hidden="1" x14ac:dyDescent="0.25">
      <c r="A129" t="s">
        <v>17</v>
      </c>
      <c r="B129">
        <v>100</v>
      </c>
      <c r="C129">
        <v>0</v>
      </c>
      <c r="D129">
        <v>0</v>
      </c>
      <c r="E129">
        <v>2</v>
      </c>
      <c r="F129">
        <v>1</v>
      </c>
      <c r="G129">
        <v>1.0331509999999999</v>
      </c>
      <c r="H129">
        <v>1.286E-3</v>
      </c>
      <c r="I129">
        <v>7.7499999999999997E-4</v>
      </c>
      <c r="J129">
        <v>7.7499999999999997E-4</v>
      </c>
      <c r="K129" t="str">
        <f>MID(M129,22,1)</f>
        <v>5</v>
      </c>
      <c r="L129" t="s">
        <v>40</v>
      </c>
      <c r="M129" t="s">
        <v>39</v>
      </c>
      <c r="N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hidden="1" x14ac:dyDescent="0.25">
      <c r="A130" t="s">
        <v>17</v>
      </c>
      <c r="B130">
        <v>100</v>
      </c>
      <c r="C130">
        <v>0</v>
      </c>
      <c r="D130">
        <v>0</v>
      </c>
      <c r="E130">
        <v>3</v>
      </c>
      <c r="F130">
        <v>1</v>
      </c>
      <c r="G130">
        <v>1.0369349999999999</v>
      </c>
      <c r="H130">
        <v>1.9849999999999998E-3</v>
      </c>
      <c r="I130">
        <v>1.683E-3</v>
      </c>
      <c r="J130">
        <v>8.4199999999999998E-4</v>
      </c>
      <c r="K130" t="str">
        <f>MID(M130,22,1)</f>
        <v>5</v>
      </c>
      <c r="L130" t="s">
        <v>40</v>
      </c>
      <c r="M130" t="s">
        <v>39</v>
      </c>
      <c r="N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hidden="1" x14ac:dyDescent="0.25">
      <c r="A131" t="s">
        <v>17</v>
      </c>
      <c r="B131">
        <v>100</v>
      </c>
      <c r="C131">
        <v>0</v>
      </c>
      <c r="D131">
        <v>0</v>
      </c>
      <c r="E131">
        <v>4</v>
      </c>
      <c r="F131">
        <v>1</v>
      </c>
      <c r="G131">
        <v>1.0600499999999999</v>
      </c>
      <c r="H131">
        <v>2.6329999999999999E-3</v>
      </c>
      <c r="I131">
        <v>2.5509999999999999E-3</v>
      </c>
      <c r="J131">
        <v>8.4999999999999995E-4</v>
      </c>
      <c r="K131" t="str">
        <f>MID(M131,22,1)</f>
        <v>5</v>
      </c>
      <c r="L131" t="s">
        <v>40</v>
      </c>
      <c r="M131" t="s">
        <v>39</v>
      </c>
      <c r="N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hidden="1" x14ac:dyDescent="0.25">
      <c r="A132" t="s">
        <v>17</v>
      </c>
      <c r="B132">
        <v>100</v>
      </c>
      <c r="C132">
        <v>0</v>
      </c>
      <c r="D132">
        <v>0</v>
      </c>
      <c r="E132">
        <v>5</v>
      </c>
      <c r="F132">
        <v>1</v>
      </c>
      <c r="G132">
        <v>1.0599350000000001</v>
      </c>
      <c r="H132">
        <v>2.529E-3</v>
      </c>
      <c r="I132">
        <v>5.176E-3</v>
      </c>
      <c r="J132">
        <v>1.294E-3</v>
      </c>
      <c r="K132" t="str">
        <f>MID(M132,22,1)</f>
        <v>5</v>
      </c>
      <c r="L132" t="s">
        <v>40</v>
      </c>
      <c r="M132" t="s">
        <v>39</v>
      </c>
      <c r="N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hidden="1" x14ac:dyDescent="0.25">
      <c r="A133" t="s">
        <v>17</v>
      </c>
      <c r="B133">
        <v>100</v>
      </c>
      <c r="C133">
        <v>0</v>
      </c>
      <c r="D133">
        <v>0</v>
      </c>
      <c r="E133">
        <v>6</v>
      </c>
      <c r="F133">
        <v>1</v>
      </c>
      <c r="G133">
        <v>1.069625</v>
      </c>
      <c r="H133">
        <v>2.9160000000000002E-3</v>
      </c>
      <c r="I133">
        <v>4.8520000000000004E-3</v>
      </c>
      <c r="J133">
        <v>9.7000000000000005E-4</v>
      </c>
      <c r="K133" t="str">
        <f>MID(M133,22,1)</f>
        <v>5</v>
      </c>
      <c r="L133" t="s">
        <v>40</v>
      </c>
      <c r="M133" t="s">
        <v>39</v>
      </c>
      <c r="N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hidden="1" x14ac:dyDescent="0.25">
      <c r="A134" t="s">
        <v>17</v>
      </c>
      <c r="B134">
        <v>100</v>
      </c>
      <c r="C134">
        <v>0</v>
      </c>
      <c r="D134">
        <v>0</v>
      </c>
      <c r="E134">
        <v>7</v>
      </c>
      <c r="F134">
        <v>1</v>
      </c>
      <c r="G134">
        <v>1.068735</v>
      </c>
      <c r="H134">
        <v>3.6059999999999998E-3</v>
      </c>
      <c r="I134">
        <v>1.3096999999999999E-2</v>
      </c>
      <c r="J134">
        <v>2.183E-3</v>
      </c>
      <c r="K134" t="str">
        <f>MID(M134,22,1)</f>
        <v>5</v>
      </c>
      <c r="L134" t="s">
        <v>40</v>
      </c>
      <c r="M134" t="s">
        <v>39</v>
      </c>
      <c r="N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hidden="1" x14ac:dyDescent="0.25">
      <c r="A135" t="s">
        <v>17</v>
      </c>
      <c r="B135">
        <v>100</v>
      </c>
      <c r="C135">
        <v>0</v>
      </c>
      <c r="D135">
        <v>0</v>
      </c>
      <c r="E135">
        <v>8</v>
      </c>
      <c r="F135">
        <v>1</v>
      </c>
      <c r="G135">
        <v>1.0791189999999999</v>
      </c>
      <c r="H135">
        <v>3.8270000000000001E-3</v>
      </c>
      <c r="I135">
        <v>9.4210000000000006E-3</v>
      </c>
      <c r="J135">
        <v>1.346E-3</v>
      </c>
      <c r="K135" t="str">
        <f>MID(M135,22,1)</f>
        <v>5</v>
      </c>
      <c r="L135" t="s">
        <v>40</v>
      </c>
      <c r="M135" t="s">
        <v>39</v>
      </c>
      <c r="N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hidden="1" x14ac:dyDescent="0.25">
      <c r="A136" t="s">
        <v>17</v>
      </c>
      <c r="B136">
        <v>100</v>
      </c>
      <c r="C136">
        <v>0</v>
      </c>
      <c r="D136">
        <v>0</v>
      </c>
      <c r="E136">
        <v>9</v>
      </c>
      <c r="F136">
        <v>1</v>
      </c>
      <c r="G136">
        <v>1.094967</v>
      </c>
      <c r="H136">
        <v>9.4669999999999997E-3</v>
      </c>
      <c r="I136">
        <v>6.1851999999999997E-2</v>
      </c>
      <c r="J136">
        <v>7.7320000000000002E-3</v>
      </c>
      <c r="K136" t="str">
        <f>MID(M136,22,1)</f>
        <v>5</v>
      </c>
      <c r="L136" t="s">
        <v>40</v>
      </c>
      <c r="M136" t="s">
        <v>39</v>
      </c>
      <c r="N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hidden="1" x14ac:dyDescent="0.25">
      <c r="A137" t="s">
        <v>17</v>
      </c>
      <c r="B137">
        <v>100</v>
      </c>
      <c r="C137">
        <v>0</v>
      </c>
      <c r="D137">
        <v>0</v>
      </c>
      <c r="E137">
        <v>10</v>
      </c>
      <c r="F137">
        <v>1</v>
      </c>
      <c r="G137">
        <v>1.098071</v>
      </c>
      <c r="H137">
        <v>3.398E-3</v>
      </c>
      <c r="I137">
        <v>8.9490000000000004E-3</v>
      </c>
      <c r="J137">
        <v>9.9400000000000009E-4</v>
      </c>
      <c r="K137" t="str">
        <f>MID(M137,22,1)</f>
        <v>5</v>
      </c>
      <c r="L137" t="s">
        <v>40</v>
      </c>
      <c r="M137" t="s">
        <v>39</v>
      </c>
      <c r="N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hidden="1" x14ac:dyDescent="0.25">
      <c r="A138" t="s">
        <v>17</v>
      </c>
      <c r="B138">
        <v>100</v>
      </c>
      <c r="C138">
        <v>0</v>
      </c>
      <c r="D138">
        <v>0</v>
      </c>
      <c r="E138">
        <v>11</v>
      </c>
      <c r="F138">
        <v>1</v>
      </c>
      <c r="G138">
        <v>1.1074919999999999</v>
      </c>
      <c r="H138">
        <v>5.7359999999999998E-3</v>
      </c>
      <c r="I138">
        <v>2.0181999999999999E-2</v>
      </c>
      <c r="J138">
        <v>2.0179999999999998E-3</v>
      </c>
      <c r="K138" t="str">
        <f>MID(M138,22,1)</f>
        <v>5</v>
      </c>
      <c r="L138" t="s">
        <v>40</v>
      </c>
      <c r="M138" t="s">
        <v>39</v>
      </c>
      <c r="N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hidden="1" x14ac:dyDescent="0.25">
      <c r="A139" t="s">
        <v>17</v>
      </c>
      <c r="B139">
        <v>100</v>
      </c>
      <c r="C139">
        <v>0</v>
      </c>
      <c r="D139">
        <v>0</v>
      </c>
      <c r="E139">
        <v>12</v>
      </c>
      <c r="F139">
        <v>1</v>
      </c>
      <c r="G139">
        <v>1.115243</v>
      </c>
      <c r="H139">
        <v>4.241E-3</v>
      </c>
      <c r="I139">
        <v>1.1105E-2</v>
      </c>
      <c r="J139">
        <v>1.01E-3</v>
      </c>
      <c r="K139" t="str">
        <f>MID(M139,22,1)</f>
        <v>5</v>
      </c>
      <c r="L139" t="s">
        <v>40</v>
      </c>
      <c r="M139" t="s">
        <v>39</v>
      </c>
      <c r="N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hidden="1" x14ac:dyDescent="0.25">
      <c r="A140" t="s">
        <v>17</v>
      </c>
      <c r="B140">
        <v>100</v>
      </c>
      <c r="C140">
        <v>0</v>
      </c>
      <c r="D140">
        <v>0</v>
      </c>
      <c r="E140">
        <v>13</v>
      </c>
      <c r="F140">
        <v>1</v>
      </c>
      <c r="G140">
        <v>1.098373</v>
      </c>
      <c r="H140">
        <v>4.5729999999999998E-3</v>
      </c>
      <c r="I140">
        <v>2.4534E-2</v>
      </c>
      <c r="J140">
        <v>2.0449999999999999E-3</v>
      </c>
      <c r="K140" t="str">
        <f>MID(M140,22,1)</f>
        <v>5</v>
      </c>
      <c r="L140" t="s">
        <v>40</v>
      </c>
      <c r="M140" t="s">
        <v>39</v>
      </c>
      <c r="N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hidden="1" x14ac:dyDescent="0.25">
      <c r="A141" t="s">
        <v>17</v>
      </c>
      <c r="B141">
        <v>100</v>
      </c>
      <c r="C141">
        <v>0</v>
      </c>
      <c r="D141">
        <v>0</v>
      </c>
      <c r="E141">
        <v>14</v>
      </c>
      <c r="F141">
        <v>1</v>
      </c>
      <c r="G141">
        <v>1.1036159999999999</v>
      </c>
      <c r="H141">
        <v>4.2529999999999998E-3</v>
      </c>
      <c r="I141">
        <v>3.1252000000000002E-2</v>
      </c>
      <c r="J141">
        <v>2.4039999999999999E-3</v>
      </c>
      <c r="K141" t="str">
        <f>MID(M141,22,1)</f>
        <v>5</v>
      </c>
      <c r="L141" t="s">
        <v>40</v>
      </c>
      <c r="M141" t="s">
        <v>39</v>
      </c>
      <c r="N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hidden="1" x14ac:dyDescent="0.25">
      <c r="A142" t="s">
        <v>17</v>
      </c>
      <c r="B142">
        <v>100</v>
      </c>
      <c r="C142">
        <v>0</v>
      </c>
      <c r="D142">
        <v>0</v>
      </c>
      <c r="E142">
        <v>15</v>
      </c>
      <c r="F142">
        <v>1</v>
      </c>
      <c r="G142">
        <v>1.146536</v>
      </c>
      <c r="H142">
        <v>5.359E-3</v>
      </c>
      <c r="I142">
        <v>3.3459000000000003E-2</v>
      </c>
      <c r="J142">
        <v>2.3900000000000002E-3</v>
      </c>
      <c r="K142" t="str">
        <f>MID(M142,22,1)</f>
        <v>5</v>
      </c>
      <c r="L142" t="s">
        <v>40</v>
      </c>
      <c r="M142" t="s">
        <v>39</v>
      </c>
      <c r="N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hidden="1" x14ac:dyDescent="0.25">
      <c r="A143" t="s">
        <v>17</v>
      </c>
      <c r="B143">
        <v>100</v>
      </c>
      <c r="C143">
        <v>0</v>
      </c>
      <c r="D143">
        <v>0</v>
      </c>
      <c r="E143">
        <v>16</v>
      </c>
      <c r="F143">
        <v>1</v>
      </c>
      <c r="G143">
        <v>1.147948</v>
      </c>
      <c r="H143">
        <v>7.8370000000000002E-3</v>
      </c>
      <c r="I143">
        <v>3.4872E-2</v>
      </c>
      <c r="J143">
        <v>2.3249999999999998E-3</v>
      </c>
      <c r="K143" t="str">
        <f>MID(M143,22,1)</f>
        <v>5</v>
      </c>
      <c r="L143" t="s">
        <v>40</v>
      </c>
      <c r="M143" t="s">
        <v>39</v>
      </c>
      <c r="N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hidden="1" x14ac:dyDescent="0.25">
      <c r="A144" t="s">
        <v>17</v>
      </c>
      <c r="B144">
        <v>100</v>
      </c>
      <c r="C144">
        <v>0</v>
      </c>
      <c r="D144">
        <v>0</v>
      </c>
      <c r="E144">
        <v>17</v>
      </c>
      <c r="F144">
        <v>1</v>
      </c>
      <c r="G144">
        <v>1.165303</v>
      </c>
      <c r="H144">
        <v>4.9069999999999999E-3</v>
      </c>
      <c r="I144">
        <v>4.0494000000000002E-2</v>
      </c>
      <c r="J144">
        <v>2.5309999999999998E-3</v>
      </c>
      <c r="K144" t="str">
        <f>MID(M144,22,1)</f>
        <v>5</v>
      </c>
      <c r="L144" t="s">
        <v>40</v>
      </c>
      <c r="M144" t="s">
        <v>39</v>
      </c>
      <c r="N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hidden="1" x14ac:dyDescent="0.25">
      <c r="A145" t="s">
        <v>17</v>
      </c>
      <c r="B145">
        <v>100</v>
      </c>
      <c r="C145">
        <v>0</v>
      </c>
      <c r="D145">
        <v>0</v>
      </c>
      <c r="E145">
        <v>18</v>
      </c>
      <c r="F145">
        <v>1</v>
      </c>
      <c r="G145">
        <v>1.1455789999999999</v>
      </c>
      <c r="H145">
        <v>5.2209999999999999E-3</v>
      </c>
      <c r="I145">
        <v>4.2976E-2</v>
      </c>
      <c r="J145">
        <v>2.5279999999999999E-3</v>
      </c>
      <c r="K145" t="str">
        <f>MID(M145,22,1)</f>
        <v>5</v>
      </c>
      <c r="L145" t="s">
        <v>40</v>
      </c>
      <c r="M145" t="s">
        <v>39</v>
      </c>
      <c r="N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hidden="1" x14ac:dyDescent="0.25">
      <c r="A146" t="s">
        <v>17</v>
      </c>
      <c r="B146">
        <v>100</v>
      </c>
      <c r="C146">
        <v>0</v>
      </c>
      <c r="D146">
        <v>0</v>
      </c>
      <c r="E146">
        <v>19</v>
      </c>
      <c r="F146">
        <v>1</v>
      </c>
      <c r="G146">
        <v>1.1541220000000001</v>
      </c>
      <c r="H146">
        <v>5.3420000000000004E-3</v>
      </c>
      <c r="I146">
        <v>5.1003E-2</v>
      </c>
      <c r="J146">
        <v>2.833E-3</v>
      </c>
      <c r="K146" t="str">
        <f>MID(M146,22,1)</f>
        <v>5</v>
      </c>
      <c r="L146" t="s">
        <v>40</v>
      </c>
      <c r="M146" t="s">
        <v>39</v>
      </c>
      <c r="N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hidden="1" x14ac:dyDescent="0.25">
      <c r="A147" t="s">
        <v>17</v>
      </c>
      <c r="B147">
        <v>100</v>
      </c>
      <c r="C147">
        <v>0</v>
      </c>
      <c r="D147">
        <v>0</v>
      </c>
      <c r="E147">
        <v>20</v>
      </c>
      <c r="F147">
        <v>1</v>
      </c>
      <c r="G147">
        <v>1.2171670000000001</v>
      </c>
      <c r="H147">
        <v>6.7060000000000002E-3</v>
      </c>
      <c r="I147">
        <v>3.0388999999999999E-2</v>
      </c>
      <c r="J147">
        <v>1.5989999999999999E-3</v>
      </c>
      <c r="K147" t="str">
        <f>MID(M147,22,1)</f>
        <v>5</v>
      </c>
      <c r="L147" t="s">
        <v>40</v>
      </c>
      <c r="M147" t="s">
        <v>39</v>
      </c>
      <c r="N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hidden="1" x14ac:dyDescent="0.25">
      <c r="A148" t="s">
        <v>17</v>
      </c>
      <c r="B148">
        <v>100</v>
      </c>
      <c r="C148">
        <v>0</v>
      </c>
      <c r="D148">
        <v>0</v>
      </c>
      <c r="E148">
        <v>21</v>
      </c>
      <c r="F148">
        <v>1</v>
      </c>
      <c r="G148">
        <v>1.183273</v>
      </c>
      <c r="H148">
        <v>7.0020000000000004E-3</v>
      </c>
      <c r="I148">
        <v>6.3335000000000002E-2</v>
      </c>
      <c r="J148">
        <v>3.1670000000000001E-3</v>
      </c>
      <c r="K148" t="str">
        <f>MID(M148,22,1)</f>
        <v>5</v>
      </c>
      <c r="L148" t="s">
        <v>40</v>
      </c>
      <c r="M148" t="s">
        <v>39</v>
      </c>
      <c r="N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hidden="1" x14ac:dyDescent="0.25">
      <c r="A149" t="s">
        <v>17</v>
      </c>
      <c r="B149">
        <v>100</v>
      </c>
      <c r="C149">
        <v>0</v>
      </c>
      <c r="D149">
        <v>0</v>
      </c>
      <c r="E149">
        <v>22</v>
      </c>
      <c r="F149">
        <v>1</v>
      </c>
      <c r="G149">
        <v>1.177748</v>
      </c>
      <c r="H149">
        <v>8.9020000000000002E-3</v>
      </c>
      <c r="I149">
        <v>6.9695999999999994E-2</v>
      </c>
      <c r="J149">
        <v>3.3189999999999999E-3</v>
      </c>
      <c r="K149" t="str">
        <f>MID(M149,22,1)</f>
        <v>5</v>
      </c>
      <c r="L149" t="s">
        <v>40</v>
      </c>
      <c r="M149" t="s">
        <v>39</v>
      </c>
      <c r="N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hidden="1" x14ac:dyDescent="0.25">
      <c r="A150" t="s">
        <v>17</v>
      </c>
      <c r="B150">
        <v>100</v>
      </c>
      <c r="C150">
        <v>0</v>
      </c>
      <c r="D150">
        <v>0</v>
      </c>
      <c r="E150">
        <v>23</v>
      </c>
      <c r="F150">
        <v>1</v>
      </c>
      <c r="G150">
        <v>1.2127140000000001</v>
      </c>
      <c r="H150">
        <v>7.6109999999999997E-3</v>
      </c>
      <c r="I150">
        <v>4.6774999999999997E-2</v>
      </c>
      <c r="J150">
        <v>2.1259999999999999E-3</v>
      </c>
      <c r="K150" t="str">
        <f>MID(M150,22,1)</f>
        <v>5</v>
      </c>
      <c r="L150" t="s">
        <v>40</v>
      </c>
      <c r="M150" t="s">
        <v>39</v>
      </c>
      <c r="N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hidden="1" x14ac:dyDescent="0.25">
      <c r="A151" t="s">
        <v>17</v>
      </c>
      <c r="B151">
        <v>100</v>
      </c>
      <c r="C151">
        <v>0</v>
      </c>
      <c r="D151">
        <v>0</v>
      </c>
      <c r="E151">
        <v>24</v>
      </c>
      <c r="F151">
        <v>1</v>
      </c>
      <c r="G151">
        <v>1.2090780000000001</v>
      </c>
      <c r="H151">
        <v>5.9309999999999996E-3</v>
      </c>
      <c r="I151">
        <v>7.3574000000000001E-2</v>
      </c>
      <c r="J151">
        <v>3.199E-3</v>
      </c>
      <c r="K151" t="str">
        <f>MID(M151,22,1)</f>
        <v>5</v>
      </c>
      <c r="L151" t="s">
        <v>40</v>
      </c>
      <c r="M151" t="s">
        <v>39</v>
      </c>
      <c r="N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hidden="1" x14ac:dyDescent="0.25">
      <c r="A152" t="s">
        <v>17</v>
      </c>
      <c r="B152">
        <v>100</v>
      </c>
      <c r="C152">
        <v>0</v>
      </c>
      <c r="D152">
        <v>0</v>
      </c>
      <c r="E152">
        <v>25</v>
      </c>
      <c r="F152">
        <v>1</v>
      </c>
      <c r="G152">
        <v>1.2533430000000001</v>
      </c>
      <c r="H152">
        <v>7.1970000000000003E-3</v>
      </c>
      <c r="I152">
        <v>7.8377000000000002E-2</v>
      </c>
      <c r="J152">
        <v>3.2659999999999998E-3</v>
      </c>
      <c r="K152" t="str">
        <f>MID(M152,22,1)</f>
        <v>5</v>
      </c>
      <c r="L152" t="s">
        <v>40</v>
      </c>
      <c r="M152" t="s">
        <v>39</v>
      </c>
      <c r="N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hidden="1" x14ac:dyDescent="0.25">
      <c r="A153" t="s">
        <v>17</v>
      </c>
      <c r="B153">
        <v>100</v>
      </c>
      <c r="C153">
        <v>0</v>
      </c>
      <c r="D153">
        <v>0</v>
      </c>
      <c r="E153">
        <v>26</v>
      </c>
      <c r="F153">
        <v>1</v>
      </c>
      <c r="G153">
        <v>1.2000200000000001</v>
      </c>
      <c r="H153">
        <v>8.3549999999999996E-3</v>
      </c>
      <c r="I153">
        <v>9.3865000000000004E-2</v>
      </c>
      <c r="J153">
        <v>3.7550000000000001E-3</v>
      </c>
      <c r="K153" t="str">
        <f>MID(M153,22,1)</f>
        <v>5</v>
      </c>
      <c r="L153" t="s">
        <v>40</v>
      </c>
      <c r="M153" t="s">
        <v>39</v>
      </c>
      <c r="N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hidden="1" x14ac:dyDescent="0.25">
      <c r="A154" t="s">
        <v>17</v>
      </c>
      <c r="B154">
        <v>100</v>
      </c>
      <c r="C154">
        <v>0</v>
      </c>
      <c r="D154">
        <v>0</v>
      </c>
      <c r="E154">
        <v>27</v>
      </c>
      <c r="F154">
        <v>1</v>
      </c>
      <c r="G154">
        <v>1.2450479999999999</v>
      </c>
      <c r="H154">
        <v>1.0848E-2</v>
      </c>
      <c r="I154">
        <v>8.6439000000000002E-2</v>
      </c>
      <c r="J154">
        <v>3.3249999999999998E-3</v>
      </c>
      <c r="K154" t="str">
        <f>MID(M154,22,1)</f>
        <v>5</v>
      </c>
      <c r="L154" t="s">
        <v>40</v>
      </c>
      <c r="M154" t="s">
        <v>39</v>
      </c>
      <c r="N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hidden="1" x14ac:dyDescent="0.25">
      <c r="A155" t="s">
        <v>17</v>
      </c>
      <c r="B155">
        <v>100</v>
      </c>
      <c r="C155">
        <v>0</v>
      </c>
      <c r="D155">
        <v>0</v>
      </c>
      <c r="E155">
        <v>28</v>
      </c>
      <c r="F155">
        <v>1</v>
      </c>
      <c r="G155">
        <v>1.298411</v>
      </c>
      <c r="H155">
        <v>6.4310000000000001E-3</v>
      </c>
      <c r="I155">
        <v>9.8443000000000003E-2</v>
      </c>
      <c r="J155">
        <v>3.6459999999999999E-3</v>
      </c>
      <c r="K155" t="str">
        <f>MID(M155,22,1)</f>
        <v>5</v>
      </c>
      <c r="L155" t="s">
        <v>40</v>
      </c>
      <c r="M155" t="s">
        <v>39</v>
      </c>
      <c r="N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hidden="1" x14ac:dyDescent="0.25">
      <c r="A156" t="s">
        <v>17</v>
      </c>
      <c r="B156">
        <v>100</v>
      </c>
      <c r="C156">
        <v>0</v>
      </c>
      <c r="D156">
        <v>0</v>
      </c>
      <c r="E156">
        <v>29</v>
      </c>
      <c r="F156">
        <v>1</v>
      </c>
      <c r="G156">
        <v>1.2929550000000001</v>
      </c>
      <c r="H156">
        <v>1.0697E-2</v>
      </c>
      <c r="I156">
        <v>9.9778000000000006E-2</v>
      </c>
      <c r="J156">
        <v>3.5630000000000002E-3</v>
      </c>
      <c r="K156" t="str">
        <f>MID(M156,22,1)</f>
        <v>5</v>
      </c>
      <c r="L156" t="s">
        <v>40</v>
      </c>
      <c r="M156" t="s">
        <v>39</v>
      </c>
      <c r="N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hidden="1" x14ac:dyDescent="0.25">
      <c r="A157" t="s">
        <v>17</v>
      </c>
      <c r="B157">
        <v>100</v>
      </c>
      <c r="C157">
        <v>0</v>
      </c>
      <c r="D157">
        <v>0</v>
      </c>
      <c r="E157">
        <v>30</v>
      </c>
      <c r="F157">
        <v>1</v>
      </c>
      <c r="G157">
        <v>1.282564</v>
      </c>
      <c r="H157">
        <v>1.3214E-2</v>
      </c>
      <c r="I157">
        <v>0.11479200000000001</v>
      </c>
      <c r="J157">
        <v>3.9579999999999997E-3</v>
      </c>
      <c r="K157" t="str">
        <f>MID(M157,22,1)</f>
        <v>5</v>
      </c>
      <c r="L157" t="s">
        <v>40</v>
      </c>
      <c r="M157" t="s">
        <v>39</v>
      </c>
      <c r="N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hidden="1" x14ac:dyDescent="0.25">
      <c r="A158" t="s">
        <v>17</v>
      </c>
      <c r="B158">
        <v>100</v>
      </c>
      <c r="C158">
        <v>0</v>
      </c>
      <c r="D158">
        <v>0</v>
      </c>
      <c r="E158">
        <v>31</v>
      </c>
      <c r="F158">
        <v>1</v>
      </c>
      <c r="G158">
        <v>1.2289870000000001</v>
      </c>
      <c r="H158">
        <v>1.0012999999999999E-2</v>
      </c>
      <c r="I158">
        <v>0.138102</v>
      </c>
      <c r="J158">
        <v>4.6030000000000003E-3</v>
      </c>
      <c r="K158" t="str">
        <f>MID(M158,22,1)</f>
        <v>5</v>
      </c>
      <c r="L158" t="s">
        <v>40</v>
      </c>
      <c r="M158" t="s">
        <v>39</v>
      </c>
      <c r="N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hidden="1" x14ac:dyDescent="0.25">
      <c r="A159" t="s">
        <v>17</v>
      </c>
      <c r="B159">
        <v>100</v>
      </c>
      <c r="C159">
        <v>0</v>
      </c>
      <c r="D159">
        <v>0</v>
      </c>
      <c r="E159">
        <v>32</v>
      </c>
      <c r="F159">
        <v>1</v>
      </c>
      <c r="G159">
        <v>1.2507410000000001</v>
      </c>
      <c r="H159">
        <v>1.4919E-2</v>
      </c>
      <c r="I159">
        <v>0.12781600000000001</v>
      </c>
      <c r="J159">
        <v>4.1229999999999999E-3</v>
      </c>
      <c r="K159" t="str">
        <f>MID(M159,22,1)</f>
        <v>5</v>
      </c>
      <c r="L159" t="s">
        <v>40</v>
      </c>
      <c r="M159" t="s">
        <v>39</v>
      </c>
      <c r="N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hidden="1" x14ac:dyDescent="0.25">
      <c r="A160" t="s">
        <v>17</v>
      </c>
      <c r="B160">
        <v>100</v>
      </c>
      <c r="C160">
        <v>0</v>
      </c>
      <c r="D160">
        <v>0</v>
      </c>
      <c r="E160">
        <v>33</v>
      </c>
      <c r="F160">
        <v>1</v>
      </c>
      <c r="G160">
        <v>1.3764080000000001</v>
      </c>
      <c r="H160">
        <v>1.4806E-2</v>
      </c>
      <c r="I160">
        <v>0.14478099999999999</v>
      </c>
      <c r="J160">
        <v>4.5240000000000002E-3</v>
      </c>
      <c r="K160" t="str">
        <f>MID(M160,22,1)</f>
        <v>5</v>
      </c>
      <c r="L160" t="s">
        <v>40</v>
      </c>
      <c r="M160" t="s">
        <v>39</v>
      </c>
      <c r="N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hidden="1" x14ac:dyDescent="0.25">
      <c r="A161" t="s">
        <v>17</v>
      </c>
      <c r="B161">
        <v>100</v>
      </c>
      <c r="C161">
        <v>0</v>
      </c>
      <c r="D161">
        <v>0</v>
      </c>
      <c r="E161">
        <v>34</v>
      </c>
      <c r="F161">
        <v>1</v>
      </c>
      <c r="G161">
        <v>1.317266</v>
      </c>
      <c r="H161">
        <v>1.0292000000000001E-2</v>
      </c>
      <c r="I161">
        <v>8.2350999999999994E-2</v>
      </c>
      <c r="J161">
        <v>2.4949999999999998E-3</v>
      </c>
      <c r="K161" t="str">
        <f>MID(M161,22,1)</f>
        <v>5</v>
      </c>
      <c r="L161" t="s">
        <v>40</v>
      </c>
      <c r="M161" t="s">
        <v>39</v>
      </c>
      <c r="N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hidden="1" x14ac:dyDescent="0.25">
      <c r="A162" t="s">
        <v>17</v>
      </c>
      <c r="B162">
        <v>100</v>
      </c>
      <c r="C162">
        <v>0</v>
      </c>
      <c r="D162">
        <v>0</v>
      </c>
      <c r="E162">
        <v>35</v>
      </c>
      <c r="F162">
        <v>1</v>
      </c>
      <c r="G162">
        <v>1.29074</v>
      </c>
      <c r="H162">
        <v>8.6630000000000006E-3</v>
      </c>
      <c r="I162">
        <v>7.8816999999999998E-2</v>
      </c>
      <c r="J162">
        <v>2.3180000000000002E-3</v>
      </c>
      <c r="K162" t="str">
        <f>MID(M162,22,1)</f>
        <v>5</v>
      </c>
      <c r="L162" t="s">
        <v>40</v>
      </c>
      <c r="M162" t="s">
        <v>39</v>
      </c>
      <c r="N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hidden="1" x14ac:dyDescent="0.25">
      <c r="A163" t="s">
        <v>17</v>
      </c>
      <c r="B163">
        <v>100</v>
      </c>
      <c r="C163">
        <v>0</v>
      </c>
      <c r="D163">
        <v>0</v>
      </c>
      <c r="E163">
        <v>36</v>
      </c>
      <c r="F163">
        <v>1</v>
      </c>
      <c r="G163">
        <v>1.38411</v>
      </c>
      <c r="H163">
        <v>9.2499999999999995E-3</v>
      </c>
      <c r="I163">
        <v>0.17049700000000001</v>
      </c>
      <c r="J163">
        <v>4.8710000000000003E-3</v>
      </c>
      <c r="K163" t="str">
        <f>MID(M163,22,1)</f>
        <v>5</v>
      </c>
      <c r="L163" t="s">
        <v>40</v>
      </c>
      <c r="M163" t="s">
        <v>39</v>
      </c>
      <c r="N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hidden="1" x14ac:dyDescent="0.25">
      <c r="A164" t="s">
        <v>17</v>
      </c>
      <c r="B164">
        <v>100</v>
      </c>
      <c r="C164">
        <v>0</v>
      </c>
      <c r="D164">
        <v>0</v>
      </c>
      <c r="E164">
        <v>37</v>
      </c>
      <c r="F164">
        <v>1</v>
      </c>
      <c r="G164">
        <v>1.3266450000000001</v>
      </c>
      <c r="H164">
        <v>1.1325E-2</v>
      </c>
      <c r="I164">
        <v>8.5663000000000003E-2</v>
      </c>
      <c r="J164">
        <v>2.3800000000000002E-3</v>
      </c>
      <c r="K164" t="str">
        <f>MID(M164,22,1)</f>
        <v>5</v>
      </c>
      <c r="L164" t="s">
        <v>40</v>
      </c>
      <c r="M164" t="s">
        <v>39</v>
      </c>
      <c r="N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hidden="1" x14ac:dyDescent="0.25">
      <c r="A165" t="s">
        <v>17</v>
      </c>
      <c r="B165">
        <v>100</v>
      </c>
      <c r="C165">
        <v>0</v>
      </c>
      <c r="D165">
        <v>0</v>
      </c>
      <c r="E165">
        <v>38</v>
      </c>
      <c r="F165">
        <v>1</v>
      </c>
      <c r="G165">
        <v>1.4540090000000001</v>
      </c>
      <c r="H165">
        <v>1.1719E-2</v>
      </c>
      <c r="I165">
        <v>0.195434</v>
      </c>
      <c r="J165">
        <v>5.2820000000000002E-3</v>
      </c>
      <c r="K165" t="str">
        <f>MID(M165,22,1)</f>
        <v>5</v>
      </c>
      <c r="L165" t="s">
        <v>40</v>
      </c>
      <c r="M165" t="s">
        <v>39</v>
      </c>
      <c r="N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hidden="1" x14ac:dyDescent="0.25">
      <c r="A166" t="s">
        <v>17</v>
      </c>
      <c r="B166">
        <v>100</v>
      </c>
      <c r="C166">
        <v>0</v>
      </c>
      <c r="D166">
        <v>0</v>
      </c>
      <c r="E166">
        <v>39</v>
      </c>
      <c r="F166">
        <v>1</v>
      </c>
      <c r="G166">
        <v>1.336346</v>
      </c>
      <c r="H166">
        <v>1.5623E-2</v>
      </c>
      <c r="I166">
        <v>0.17492099999999999</v>
      </c>
      <c r="J166">
        <v>4.6030000000000003E-3</v>
      </c>
      <c r="K166" t="str">
        <f>MID(M166,22,1)</f>
        <v>5</v>
      </c>
      <c r="L166" t="s">
        <v>40</v>
      </c>
      <c r="M166" t="s">
        <v>39</v>
      </c>
      <c r="N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hidden="1" x14ac:dyDescent="0.25">
      <c r="A167" t="s">
        <v>17</v>
      </c>
      <c r="B167">
        <v>100</v>
      </c>
      <c r="C167">
        <v>0</v>
      </c>
      <c r="D167">
        <v>0</v>
      </c>
      <c r="E167">
        <v>40</v>
      </c>
      <c r="F167">
        <v>1</v>
      </c>
      <c r="G167">
        <v>1.325998</v>
      </c>
      <c r="H167">
        <v>1.4933E-2</v>
      </c>
      <c r="I167">
        <v>0.17811199999999999</v>
      </c>
      <c r="J167">
        <v>4.5669999999999999E-3</v>
      </c>
      <c r="K167" t="str">
        <f>MID(M167,22,1)</f>
        <v>5</v>
      </c>
      <c r="L167" t="s">
        <v>40</v>
      </c>
      <c r="M167" t="s">
        <v>39</v>
      </c>
      <c r="N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hidden="1" x14ac:dyDescent="0.25">
      <c r="A168" t="s">
        <v>17</v>
      </c>
      <c r="B168">
        <v>100</v>
      </c>
      <c r="C168">
        <v>0</v>
      </c>
      <c r="D168">
        <v>0</v>
      </c>
      <c r="E168">
        <v>41</v>
      </c>
      <c r="F168">
        <v>1</v>
      </c>
      <c r="G168">
        <v>1.5300339999999999</v>
      </c>
      <c r="H168">
        <v>1.6438000000000001E-2</v>
      </c>
      <c r="I168">
        <v>0.20632</v>
      </c>
      <c r="J168">
        <v>5.1580000000000003E-3</v>
      </c>
      <c r="K168" t="str">
        <f>MID(M168,22,1)</f>
        <v>5</v>
      </c>
      <c r="L168" t="s">
        <v>40</v>
      </c>
      <c r="M168" t="s">
        <v>39</v>
      </c>
      <c r="N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hidden="1" x14ac:dyDescent="0.25">
      <c r="A169" t="s">
        <v>17</v>
      </c>
      <c r="B169">
        <v>100</v>
      </c>
      <c r="C169">
        <v>0</v>
      </c>
      <c r="D169">
        <v>0</v>
      </c>
      <c r="E169">
        <v>42</v>
      </c>
      <c r="F169">
        <v>1</v>
      </c>
      <c r="G169">
        <v>1.361245</v>
      </c>
      <c r="H169">
        <v>1.6545000000000001E-2</v>
      </c>
      <c r="I169">
        <v>0.19964799999999999</v>
      </c>
      <c r="J169">
        <v>4.8690000000000001E-3</v>
      </c>
      <c r="K169" t="str">
        <f>MID(M169,22,1)</f>
        <v>5</v>
      </c>
      <c r="L169" t="s">
        <v>40</v>
      </c>
      <c r="M169" t="s">
        <v>39</v>
      </c>
      <c r="N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hidden="1" x14ac:dyDescent="0.25">
      <c r="A170" t="s">
        <v>17</v>
      </c>
      <c r="B170">
        <v>100</v>
      </c>
      <c r="C170">
        <v>0</v>
      </c>
      <c r="D170">
        <v>0</v>
      </c>
      <c r="E170">
        <v>43</v>
      </c>
      <c r="F170">
        <v>1</v>
      </c>
      <c r="G170">
        <v>1.5672969999999999</v>
      </c>
      <c r="H170">
        <v>1.7378000000000001E-2</v>
      </c>
      <c r="I170">
        <v>0.229486</v>
      </c>
      <c r="J170">
        <v>5.4640000000000001E-3</v>
      </c>
      <c r="K170" t="str">
        <f>MID(M170,22,1)</f>
        <v>5</v>
      </c>
      <c r="L170" t="s">
        <v>40</v>
      </c>
      <c r="M170" t="s">
        <v>39</v>
      </c>
      <c r="N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hidden="1" x14ac:dyDescent="0.25">
      <c r="A171" t="s">
        <v>17</v>
      </c>
      <c r="B171">
        <v>100</v>
      </c>
      <c r="C171">
        <v>0</v>
      </c>
      <c r="D171">
        <v>0</v>
      </c>
      <c r="E171">
        <v>44</v>
      </c>
      <c r="F171">
        <v>1</v>
      </c>
      <c r="G171">
        <v>1.3978870000000001</v>
      </c>
      <c r="H171">
        <v>1.3873E-2</v>
      </c>
      <c r="I171">
        <v>0.23208100000000001</v>
      </c>
      <c r="J171">
        <v>5.3969999999999999E-3</v>
      </c>
      <c r="K171" t="str">
        <f>MID(M171,22,1)</f>
        <v>5</v>
      </c>
      <c r="L171" t="s">
        <v>40</v>
      </c>
      <c r="M171" t="s">
        <v>39</v>
      </c>
      <c r="N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hidden="1" x14ac:dyDescent="0.25">
      <c r="A172" t="s">
        <v>17</v>
      </c>
      <c r="B172">
        <v>100</v>
      </c>
      <c r="C172">
        <v>0</v>
      </c>
      <c r="D172">
        <v>0</v>
      </c>
      <c r="E172">
        <v>45</v>
      </c>
      <c r="F172">
        <v>1</v>
      </c>
      <c r="G172">
        <v>1.4342330000000001</v>
      </c>
      <c r="H172">
        <v>1.6441999999999998E-2</v>
      </c>
      <c r="I172">
        <v>0.24493200000000001</v>
      </c>
      <c r="J172">
        <v>5.5669999999999999E-3</v>
      </c>
      <c r="K172" t="str">
        <f>MID(M172,22,1)</f>
        <v>5</v>
      </c>
      <c r="L172" t="s">
        <v>40</v>
      </c>
      <c r="M172" t="s">
        <v>39</v>
      </c>
      <c r="N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hidden="1" x14ac:dyDescent="0.25">
      <c r="A173" t="s">
        <v>17</v>
      </c>
      <c r="B173">
        <v>100</v>
      </c>
      <c r="C173">
        <v>0</v>
      </c>
      <c r="D173">
        <v>0</v>
      </c>
      <c r="E173">
        <v>46</v>
      </c>
      <c r="F173">
        <v>1</v>
      </c>
      <c r="G173">
        <v>1.418283</v>
      </c>
      <c r="H173">
        <v>1.3929E-2</v>
      </c>
      <c r="I173">
        <v>0.26142500000000002</v>
      </c>
      <c r="J173">
        <v>5.8089999999999999E-3</v>
      </c>
      <c r="K173" t="str">
        <f>MID(M173,22,1)</f>
        <v>5</v>
      </c>
      <c r="L173" t="s">
        <v>40</v>
      </c>
      <c r="M173" t="s">
        <v>39</v>
      </c>
      <c r="N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hidden="1" x14ac:dyDescent="0.25">
      <c r="A174" t="s">
        <v>17</v>
      </c>
      <c r="B174">
        <v>100</v>
      </c>
      <c r="C174">
        <v>0</v>
      </c>
      <c r="D174">
        <v>0</v>
      </c>
      <c r="E174">
        <v>47</v>
      </c>
      <c r="F174">
        <v>1</v>
      </c>
      <c r="G174">
        <v>1.5220290000000001</v>
      </c>
      <c r="H174">
        <v>1.9175000000000001E-2</v>
      </c>
      <c r="I174">
        <v>0.26543099999999997</v>
      </c>
      <c r="J174">
        <v>5.77E-3</v>
      </c>
      <c r="K174" t="str">
        <f>MID(M174,22,1)</f>
        <v>5</v>
      </c>
      <c r="L174" t="s">
        <v>40</v>
      </c>
      <c r="M174" t="s">
        <v>39</v>
      </c>
      <c r="N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hidden="1" x14ac:dyDescent="0.25">
      <c r="A175" t="s">
        <v>17</v>
      </c>
      <c r="B175">
        <v>100</v>
      </c>
      <c r="C175">
        <v>0</v>
      </c>
      <c r="D175">
        <v>0</v>
      </c>
      <c r="E175">
        <v>48</v>
      </c>
      <c r="F175">
        <v>1</v>
      </c>
      <c r="G175">
        <v>1.5980859999999999</v>
      </c>
      <c r="H175">
        <v>1.9129E-2</v>
      </c>
      <c r="I175">
        <v>0.28029999999999999</v>
      </c>
      <c r="J175">
        <v>5.9639999999999997E-3</v>
      </c>
      <c r="K175" t="str">
        <f>MID(M175,22,1)</f>
        <v>5</v>
      </c>
      <c r="L175" t="s">
        <v>40</v>
      </c>
      <c r="M175" t="s">
        <v>39</v>
      </c>
      <c r="N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hidden="1" x14ac:dyDescent="0.25">
      <c r="A176" t="s">
        <v>17</v>
      </c>
      <c r="B176">
        <v>100</v>
      </c>
      <c r="C176">
        <v>0</v>
      </c>
      <c r="D176">
        <v>0</v>
      </c>
      <c r="E176">
        <v>49</v>
      </c>
      <c r="F176">
        <v>1</v>
      </c>
      <c r="G176">
        <v>1.703333</v>
      </c>
      <c r="H176">
        <v>1.2921E-2</v>
      </c>
      <c r="I176">
        <v>0.29519299999999998</v>
      </c>
      <c r="J176">
        <v>6.1500000000000001E-3</v>
      </c>
      <c r="K176" t="str">
        <f>MID(M176,22,1)</f>
        <v>5</v>
      </c>
      <c r="L176" t="s">
        <v>40</v>
      </c>
      <c r="M176" t="s">
        <v>39</v>
      </c>
      <c r="N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hidden="1" x14ac:dyDescent="0.25">
      <c r="A177" t="s">
        <v>17</v>
      </c>
      <c r="B177">
        <v>100</v>
      </c>
      <c r="C177">
        <v>0</v>
      </c>
      <c r="D177">
        <v>0</v>
      </c>
      <c r="E177">
        <v>50</v>
      </c>
      <c r="F177">
        <v>1</v>
      </c>
      <c r="G177">
        <v>1.5587500000000001</v>
      </c>
      <c r="H177">
        <v>2.4535999999999999E-2</v>
      </c>
      <c r="I177">
        <v>0.34022000000000002</v>
      </c>
      <c r="J177">
        <v>6.9430000000000004E-3</v>
      </c>
      <c r="K177" t="str">
        <f>MID(M177,22,1)</f>
        <v>5</v>
      </c>
      <c r="L177" t="s">
        <v>40</v>
      </c>
      <c r="M177" t="s">
        <v>39</v>
      </c>
      <c r="N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hidden="1" x14ac:dyDescent="0.25">
      <c r="A178" t="s">
        <v>17</v>
      </c>
      <c r="B178">
        <v>100</v>
      </c>
      <c r="C178">
        <v>0</v>
      </c>
      <c r="D178">
        <v>0</v>
      </c>
      <c r="E178">
        <v>51</v>
      </c>
      <c r="F178">
        <v>1</v>
      </c>
      <c r="G178">
        <v>1.54599</v>
      </c>
      <c r="H178">
        <v>1.5056E-2</v>
      </c>
      <c r="I178">
        <v>0.31824599999999997</v>
      </c>
      <c r="J178">
        <v>6.365E-3</v>
      </c>
      <c r="K178" t="str">
        <f>MID(M178,22,1)</f>
        <v>5</v>
      </c>
      <c r="L178" t="s">
        <v>40</v>
      </c>
      <c r="M178" t="s">
        <v>39</v>
      </c>
      <c r="N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hidden="1" x14ac:dyDescent="0.25">
      <c r="A179" t="s">
        <v>17</v>
      </c>
      <c r="B179">
        <v>100</v>
      </c>
      <c r="C179">
        <v>0</v>
      </c>
      <c r="D179">
        <v>0</v>
      </c>
      <c r="E179">
        <v>52</v>
      </c>
      <c r="F179">
        <v>1</v>
      </c>
      <c r="G179">
        <v>1.5655650000000001</v>
      </c>
      <c r="H179">
        <v>1.9415999999999999E-2</v>
      </c>
      <c r="I179">
        <v>0.34524700000000003</v>
      </c>
      <c r="J179">
        <v>6.77E-3</v>
      </c>
      <c r="K179" t="str">
        <f>MID(M179,22,1)</f>
        <v>5</v>
      </c>
      <c r="L179" t="s">
        <v>40</v>
      </c>
      <c r="M179" t="s">
        <v>39</v>
      </c>
      <c r="N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hidden="1" x14ac:dyDescent="0.25">
      <c r="A180" t="s">
        <v>17</v>
      </c>
      <c r="B180">
        <v>100</v>
      </c>
      <c r="C180">
        <v>0</v>
      </c>
      <c r="D180">
        <v>0</v>
      </c>
      <c r="E180">
        <v>53</v>
      </c>
      <c r="F180">
        <v>1</v>
      </c>
      <c r="G180">
        <v>1.755768</v>
      </c>
      <c r="H180">
        <v>1.4807000000000001E-2</v>
      </c>
      <c r="I180">
        <v>0.36352800000000002</v>
      </c>
      <c r="J180">
        <v>6.9909999999999998E-3</v>
      </c>
      <c r="K180" t="str">
        <f>MID(M180,22,1)</f>
        <v>5</v>
      </c>
      <c r="L180" t="s">
        <v>40</v>
      </c>
      <c r="M180" t="s">
        <v>39</v>
      </c>
      <c r="N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hidden="1" x14ac:dyDescent="0.25">
      <c r="A181" t="s">
        <v>17</v>
      </c>
      <c r="B181">
        <v>100</v>
      </c>
      <c r="C181">
        <v>0</v>
      </c>
      <c r="D181">
        <v>0</v>
      </c>
      <c r="E181">
        <v>54</v>
      </c>
      <c r="F181">
        <v>1</v>
      </c>
      <c r="G181">
        <v>1.6360950000000001</v>
      </c>
      <c r="H181">
        <v>1.4872E-2</v>
      </c>
      <c r="I181">
        <v>0.36816900000000002</v>
      </c>
      <c r="J181">
        <v>6.9470000000000001E-3</v>
      </c>
      <c r="K181" t="str">
        <f>MID(M181,22,1)</f>
        <v>5</v>
      </c>
      <c r="L181" t="s">
        <v>40</v>
      </c>
      <c r="M181" t="s">
        <v>39</v>
      </c>
      <c r="N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hidden="1" x14ac:dyDescent="0.25">
      <c r="A182" t="s">
        <v>17</v>
      </c>
      <c r="B182">
        <v>100</v>
      </c>
      <c r="C182">
        <v>0</v>
      </c>
      <c r="D182">
        <v>0</v>
      </c>
      <c r="E182">
        <v>55</v>
      </c>
      <c r="F182">
        <v>1</v>
      </c>
      <c r="G182">
        <v>1.6205620000000001</v>
      </c>
      <c r="H182">
        <v>1.7158E-2</v>
      </c>
      <c r="I182">
        <v>0.38899699999999998</v>
      </c>
      <c r="J182">
        <v>7.2040000000000003E-3</v>
      </c>
      <c r="K182" t="str">
        <f>MID(M182,22,1)</f>
        <v>5</v>
      </c>
      <c r="L182" t="s">
        <v>40</v>
      </c>
      <c r="M182" t="s">
        <v>39</v>
      </c>
      <c r="N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hidden="1" x14ac:dyDescent="0.25">
      <c r="A183" t="s">
        <v>17</v>
      </c>
      <c r="B183">
        <v>100</v>
      </c>
      <c r="C183">
        <v>0</v>
      </c>
      <c r="D183">
        <v>0</v>
      </c>
      <c r="E183">
        <v>56</v>
      </c>
      <c r="F183">
        <v>1</v>
      </c>
      <c r="G183">
        <v>1.903006</v>
      </c>
      <c r="H183">
        <v>1.8647E-2</v>
      </c>
      <c r="I183">
        <v>0.38244600000000001</v>
      </c>
      <c r="J183">
        <v>6.9540000000000001E-3</v>
      </c>
      <c r="K183" t="str">
        <f>MID(M183,22,1)</f>
        <v>5</v>
      </c>
      <c r="L183" t="s">
        <v>40</v>
      </c>
      <c r="M183" t="s">
        <v>39</v>
      </c>
      <c r="N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hidden="1" x14ac:dyDescent="0.25">
      <c r="A184" t="s">
        <v>17</v>
      </c>
      <c r="B184">
        <v>100</v>
      </c>
      <c r="C184">
        <v>0</v>
      </c>
      <c r="D184">
        <v>0</v>
      </c>
      <c r="E184">
        <v>57</v>
      </c>
      <c r="F184">
        <v>1</v>
      </c>
      <c r="G184">
        <v>1.624989</v>
      </c>
      <c r="H184">
        <v>1.9223000000000001E-2</v>
      </c>
      <c r="I184">
        <v>0.39073799999999997</v>
      </c>
      <c r="J184">
        <v>6.9769999999999997E-3</v>
      </c>
      <c r="K184" t="str">
        <f>MID(M184,22,1)</f>
        <v>5</v>
      </c>
      <c r="L184" t="s">
        <v>40</v>
      </c>
      <c r="M184" t="s">
        <v>39</v>
      </c>
      <c r="N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hidden="1" x14ac:dyDescent="0.25">
      <c r="A185" t="s">
        <v>17</v>
      </c>
      <c r="B185">
        <v>100</v>
      </c>
      <c r="C185">
        <v>0</v>
      </c>
      <c r="D185">
        <v>0</v>
      </c>
      <c r="E185">
        <v>58</v>
      </c>
      <c r="F185">
        <v>1</v>
      </c>
      <c r="G185">
        <v>1.230272</v>
      </c>
      <c r="H185">
        <v>1.3734E-2</v>
      </c>
      <c r="I185">
        <v>0.33459499999999998</v>
      </c>
      <c r="J185">
        <v>5.8700000000000002E-3</v>
      </c>
      <c r="K185" t="str">
        <f>MID(M185,22,1)</f>
        <v>5</v>
      </c>
      <c r="L185" t="s">
        <v>40</v>
      </c>
      <c r="M185" t="s">
        <v>39</v>
      </c>
      <c r="N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hidden="1" x14ac:dyDescent="0.25">
      <c r="A186" t="s">
        <v>17</v>
      </c>
      <c r="B186">
        <v>100</v>
      </c>
      <c r="C186">
        <v>0</v>
      </c>
      <c r="D186">
        <v>0</v>
      </c>
      <c r="E186">
        <v>59</v>
      </c>
      <c r="F186">
        <v>1</v>
      </c>
      <c r="G186">
        <v>1.3005519999999999</v>
      </c>
      <c r="H186">
        <v>1.6691999999999999E-2</v>
      </c>
      <c r="I186">
        <v>0.37558900000000001</v>
      </c>
      <c r="J186">
        <v>6.476E-3</v>
      </c>
      <c r="K186" t="str">
        <f>MID(M186,22,1)</f>
        <v>5</v>
      </c>
      <c r="L186" t="s">
        <v>40</v>
      </c>
      <c r="M186" t="s">
        <v>39</v>
      </c>
      <c r="N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hidden="1" x14ac:dyDescent="0.25">
      <c r="A187" t="s">
        <v>17</v>
      </c>
      <c r="B187">
        <v>100</v>
      </c>
      <c r="C187">
        <v>0</v>
      </c>
      <c r="D187">
        <v>0</v>
      </c>
      <c r="E187">
        <v>60</v>
      </c>
      <c r="F187">
        <v>1</v>
      </c>
      <c r="G187">
        <v>1.285682</v>
      </c>
      <c r="H187">
        <v>1.4489E-2</v>
      </c>
      <c r="I187">
        <v>0.40624700000000002</v>
      </c>
      <c r="J187">
        <v>6.8859999999999998E-3</v>
      </c>
      <c r="K187" t="str">
        <f>MID(M187,22,1)</f>
        <v>5</v>
      </c>
      <c r="L187" t="s">
        <v>40</v>
      </c>
      <c r="M187" t="s">
        <v>39</v>
      </c>
      <c r="N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hidden="1" x14ac:dyDescent="0.25">
      <c r="A188" t="s">
        <v>17</v>
      </c>
      <c r="B188">
        <v>100</v>
      </c>
      <c r="C188">
        <v>0</v>
      </c>
      <c r="D188">
        <v>0</v>
      </c>
      <c r="E188">
        <v>61</v>
      </c>
      <c r="F188">
        <v>1</v>
      </c>
      <c r="G188">
        <v>1.2544649999999999</v>
      </c>
      <c r="H188">
        <v>2.4022999999999999E-2</v>
      </c>
      <c r="I188">
        <v>0.41312500000000002</v>
      </c>
      <c r="J188">
        <v>6.8849999999999996E-3</v>
      </c>
      <c r="K188" t="str">
        <f>MID(M188,22,1)</f>
        <v>5</v>
      </c>
      <c r="L188" t="s">
        <v>40</v>
      </c>
      <c r="M188" t="s">
        <v>39</v>
      </c>
      <c r="N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hidden="1" x14ac:dyDescent="0.25">
      <c r="A189" t="s">
        <v>17</v>
      </c>
      <c r="B189">
        <v>100</v>
      </c>
      <c r="C189">
        <v>0</v>
      </c>
      <c r="D189">
        <v>0</v>
      </c>
      <c r="E189">
        <v>62</v>
      </c>
      <c r="F189">
        <v>1</v>
      </c>
      <c r="G189">
        <v>1.333988</v>
      </c>
      <c r="H189">
        <v>2.4743000000000001E-2</v>
      </c>
      <c r="I189">
        <v>0.423844</v>
      </c>
      <c r="J189">
        <v>6.9480000000000002E-3</v>
      </c>
      <c r="K189" t="str">
        <f>MID(M189,22,1)</f>
        <v>5</v>
      </c>
      <c r="L189" t="s">
        <v>40</v>
      </c>
      <c r="M189" t="s">
        <v>39</v>
      </c>
      <c r="N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hidden="1" x14ac:dyDescent="0.25">
      <c r="A190" t="s">
        <v>17</v>
      </c>
      <c r="B190">
        <v>100</v>
      </c>
      <c r="C190">
        <v>0</v>
      </c>
      <c r="D190">
        <v>0</v>
      </c>
      <c r="E190">
        <v>63</v>
      </c>
      <c r="F190">
        <v>1</v>
      </c>
      <c r="G190">
        <v>1.3276159999999999</v>
      </c>
      <c r="H190">
        <v>2.383E-2</v>
      </c>
      <c r="I190">
        <v>0.46898600000000001</v>
      </c>
      <c r="J190">
        <v>7.5640000000000004E-3</v>
      </c>
      <c r="K190" t="str">
        <f>MID(M190,22,1)</f>
        <v>5</v>
      </c>
      <c r="L190" t="s">
        <v>40</v>
      </c>
      <c r="M190" t="s">
        <v>39</v>
      </c>
      <c r="N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hidden="1" x14ac:dyDescent="0.25">
      <c r="A191" t="s">
        <v>17</v>
      </c>
      <c r="B191">
        <v>100</v>
      </c>
      <c r="C191">
        <v>0</v>
      </c>
      <c r="D191">
        <v>0</v>
      </c>
      <c r="E191">
        <v>64</v>
      </c>
      <c r="F191">
        <v>1</v>
      </c>
      <c r="G191">
        <v>1.31063</v>
      </c>
      <c r="H191">
        <v>2.3897999999999999E-2</v>
      </c>
      <c r="I191">
        <v>0.53208299999999997</v>
      </c>
      <c r="J191">
        <v>8.4460000000000004E-3</v>
      </c>
      <c r="K191" t="str">
        <f>MID(M191,22,1)</f>
        <v>5</v>
      </c>
      <c r="L191" t="s">
        <v>40</v>
      </c>
      <c r="M191" t="s">
        <v>39</v>
      </c>
      <c r="N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hidden="1" x14ac:dyDescent="0.25">
      <c r="A192" t="s">
        <v>12</v>
      </c>
      <c r="B192">
        <v>10000</v>
      </c>
      <c r="C192">
        <v>100</v>
      </c>
      <c r="D192">
        <v>1</v>
      </c>
      <c r="E192">
        <v>11</v>
      </c>
      <c r="F192">
        <v>1</v>
      </c>
      <c r="G192">
        <v>250.18490700000001</v>
      </c>
      <c r="H192">
        <v>12.314213000000001</v>
      </c>
      <c r="I192">
        <v>10.519455000000001</v>
      </c>
      <c r="J192">
        <v>1.0519449999999999</v>
      </c>
      <c r="K192" t="str">
        <f>MID(M192,22,1)</f>
        <v>4</v>
      </c>
      <c r="L192" t="s">
        <v>93</v>
      </c>
      <c r="M192" t="s">
        <v>94</v>
      </c>
      <c r="N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192">
        <f>VLOOKUP(TableOMP[[#This Row],[Label]],TableAvg[],2,FALSE)</f>
        <v>250.04209839999999</v>
      </c>
      <c r="P192">
        <f>VLOOKUP(TableOMP[[#This Row],[Label]],TableAvg[],3,FALSE)</f>
        <v>0.27286812587631515</v>
      </c>
      <c r="Q192">
        <f>TableOMP[[#This Row],[Avg]]-$U$2*TableOMP[[#This Row],[StdDev]]</f>
        <v>249.49636214824736</v>
      </c>
      <c r="R192">
        <f>TableOMP[[#This Row],[Avg]]+$U$2*TableOMP[[#This Row],[StdDev]]</f>
        <v>250.58783465175262</v>
      </c>
      <c r="S192">
        <f>IF(AND(TableOMP[[#This Row],[total_time]]&gt;=TableOMP[[#This Row],[Low]], TableOMP[[#This Row],[total_time]]&lt;=TableOMP[[#This Row],[High]]),1,0)</f>
        <v>1</v>
      </c>
    </row>
    <row r="193" spans="1:19" hidden="1" x14ac:dyDescent="0.25">
      <c r="A193" t="s">
        <v>12</v>
      </c>
      <c r="B193">
        <v>10000</v>
      </c>
      <c r="C193">
        <v>100</v>
      </c>
      <c r="D193">
        <v>1</v>
      </c>
      <c r="E193">
        <v>11</v>
      </c>
      <c r="F193">
        <v>1</v>
      </c>
      <c r="G193">
        <v>250.17889</v>
      </c>
      <c r="H193">
        <v>12.580807</v>
      </c>
      <c r="I193">
        <v>11.962581999999999</v>
      </c>
      <c r="J193">
        <v>1.196258</v>
      </c>
      <c r="K193" t="str">
        <f>MID(M193,22,1)</f>
        <v>6</v>
      </c>
      <c r="L193" t="s">
        <v>233</v>
      </c>
      <c r="M193" t="s">
        <v>234</v>
      </c>
      <c r="N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193">
        <f>VLOOKUP(TableOMP[[#This Row],[Label]],TableAvg[],2,FALSE)</f>
        <v>250.04209839999999</v>
      </c>
      <c r="P193">
        <f>VLOOKUP(TableOMP[[#This Row],[Label]],TableAvg[],3,FALSE)</f>
        <v>0.27286812587631515</v>
      </c>
      <c r="Q193">
        <f>TableOMP[[#This Row],[Avg]]-$U$2*TableOMP[[#This Row],[StdDev]]</f>
        <v>249.49636214824736</v>
      </c>
      <c r="R193">
        <f>TableOMP[[#This Row],[Avg]]+$U$2*TableOMP[[#This Row],[StdDev]]</f>
        <v>250.58783465175262</v>
      </c>
      <c r="S193">
        <f>IF(AND(TableOMP[[#This Row],[total_time]]&gt;=TableOMP[[#This Row],[Low]], TableOMP[[#This Row],[total_time]]&lt;=TableOMP[[#This Row],[High]]),1,0)</f>
        <v>1</v>
      </c>
    </row>
    <row r="194" spans="1:19" hidden="1" x14ac:dyDescent="0.25">
      <c r="A194" t="s">
        <v>12</v>
      </c>
      <c r="B194">
        <v>10000</v>
      </c>
      <c r="C194">
        <v>100</v>
      </c>
      <c r="D194">
        <v>1</v>
      </c>
      <c r="E194">
        <v>11</v>
      </c>
      <c r="F194">
        <v>1</v>
      </c>
      <c r="G194">
        <v>249.93441200000001</v>
      </c>
      <c r="H194">
        <v>12.174186000000001</v>
      </c>
      <c r="I194">
        <v>10.803775999999999</v>
      </c>
      <c r="J194">
        <v>1.0803780000000001</v>
      </c>
      <c r="K194" t="str">
        <f>MID(M194,22,1)</f>
        <v>1</v>
      </c>
      <c r="L194" t="s">
        <v>149</v>
      </c>
      <c r="M194" t="s">
        <v>150</v>
      </c>
      <c r="N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194">
        <f>VLOOKUP(TableOMP[[#This Row],[Label]],TableAvg[],2,FALSE)</f>
        <v>250.04209839999999</v>
      </c>
      <c r="P194">
        <f>VLOOKUP(TableOMP[[#This Row],[Label]],TableAvg[],3,FALSE)</f>
        <v>0.27286812587631515</v>
      </c>
      <c r="Q194">
        <f>TableOMP[[#This Row],[Avg]]-$U$2*TableOMP[[#This Row],[StdDev]]</f>
        <v>249.49636214824736</v>
      </c>
      <c r="R194">
        <f>TableOMP[[#This Row],[Avg]]+$U$2*TableOMP[[#This Row],[StdDev]]</f>
        <v>250.58783465175262</v>
      </c>
      <c r="S194">
        <f>IF(AND(TableOMP[[#This Row],[total_time]]&gt;=TableOMP[[#This Row],[Low]], TableOMP[[#This Row],[total_time]]&lt;=TableOMP[[#This Row],[High]]),1,0)</f>
        <v>1</v>
      </c>
    </row>
    <row r="195" spans="1:19" x14ac:dyDescent="0.25">
      <c r="A195" t="s">
        <v>10</v>
      </c>
      <c r="B195">
        <v>10000</v>
      </c>
      <c r="C195">
        <v>100</v>
      </c>
      <c r="D195">
        <v>1</v>
      </c>
      <c r="E195">
        <v>8</v>
      </c>
      <c r="F195">
        <v>1</v>
      </c>
      <c r="G195">
        <v>246.50138899999999</v>
      </c>
      <c r="H195">
        <v>17.690272</v>
      </c>
      <c r="I195">
        <v>45.573099999999997</v>
      </c>
      <c r="J195">
        <v>6.5104430000000004</v>
      </c>
      <c r="K195" t="str">
        <f>MID(M195,22,1)</f>
        <v>4</v>
      </c>
      <c r="L195" t="s">
        <v>227</v>
      </c>
      <c r="M195" t="s">
        <v>228</v>
      </c>
      <c r="N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195">
        <f>VLOOKUP(TableOMP[[#This Row],[Label]],TableAvg[],2,FALSE)</f>
        <v>244.1621623333333</v>
      </c>
      <c r="P195">
        <f>VLOOKUP(TableOMP[[#This Row],[Label]],TableAvg[],3,FALSE)</f>
        <v>1.6878217586705622</v>
      </c>
      <c r="Q195">
        <f>TableOMP[[#This Row],[Avg]]-$U$2*TableOMP[[#This Row],[StdDev]]</f>
        <v>240.78651881599217</v>
      </c>
      <c r="R195">
        <f>TableOMP[[#This Row],[Avg]]+$U$2*TableOMP[[#This Row],[StdDev]]</f>
        <v>247.53780585067443</v>
      </c>
      <c r="S195">
        <f>IF(AND(TableOMP[[#This Row],[total_time]]&gt;=TableOMP[[#This Row],[Low]], TableOMP[[#This Row],[total_time]]&lt;=TableOMP[[#This Row],[High]]),1,0)</f>
        <v>1</v>
      </c>
    </row>
    <row r="196" spans="1:19" x14ac:dyDescent="0.25">
      <c r="A196" t="s">
        <v>10</v>
      </c>
      <c r="B196">
        <v>10000</v>
      </c>
      <c r="C196">
        <v>100</v>
      </c>
      <c r="D196">
        <v>1</v>
      </c>
      <c r="E196">
        <v>8</v>
      </c>
      <c r="F196">
        <v>1</v>
      </c>
      <c r="G196">
        <v>243.40379999999999</v>
      </c>
      <c r="H196">
        <v>12.574552000000001</v>
      </c>
      <c r="I196">
        <v>11.425585</v>
      </c>
      <c r="J196">
        <v>1.632226</v>
      </c>
      <c r="K196" t="str">
        <f>MID(M196,22,1)</f>
        <v>4</v>
      </c>
      <c r="L196" t="s">
        <v>85</v>
      </c>
      <c r="M196" t="s">
        <v>86</v>
      </c>
      <c r="N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196">
        <f>VLOOKUP(TableOMP[[#This Row],[Label]],TableAvg[],2,FALSE)</f>
        <v>244.1621623333333</v>
      </c>
      <c r="P196">
        <f>VLOOKUP(TableOMP[[#This Row],[Label]],TableAvg[],3,FALSE)</f>
        <v>1.6878217586705622</v>
      </c>
      <c r="Q196">
        <f>TableOMP[[#This Row],[Avg]]-$U$2*TableOMP[[#This Row],[StdDev]]</f>
        <v>240.78651881599217</v>
      </c>
      <c r="R196">
        <f>TableOMP[[#This Row],[Avg]]+$U$2*TableOMP[[#This Row],[StdDev]]</f>
        <v>247.53780585067443</v>
      </c>
      <c r="S196">
        <f>IF(AND(TableOMP[[#This Row],[total_time]]&gt;=TableOMP[[#This Row],[Low]], TableOMP[[#This Row],[total_time]]&lt;=TableOMP[[#This Row],[High]]),1,0)</f>
        <v>1</v>
      </c>
    </row>
    <row r="197" spans="1:19" hidden="1" x14ac:dyDescent="0.25">
      <c r="A197" t="s">
        <v>12</v>
      </c>
      <c r="B197">
        <v>10000</v>
      </c>
      <c r="C197">
        <v>100</v>
      </c>
      <c r="D197">
        <v>1</v>
      </c>
      <c r="E197">
        <v>11</v>
      </c>
      <c r="F197">
        <v>1</v>
      </c>
      <c r="G197">
        <v>249.56447499999999</v>
      </c>
      <c r="H197">
        <v>12.609555</v>
      </c>
      <c r="I197">
        <v>11.93464</v>
      </c>
      <c r="J197">
        <v>1.1934640000000001</v>
      </c>
      <c r="K197" t="str">
        <f>MID(M197,22,1)</f>
        <v>6</v>
      </c>
      <c r="L197" t="s">
        <v>231</v>
      </c>
      <c r="M197" t="s">
        <v>232</v>
      </c>
      <c r="N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197">
        <f>VLOOKUP(TableOMP[[#This Row],[Label]],TableAvg[],2,FALSE)</f>
        <v>250.04209839999999</v>
      </c>
      <c r="P197">
        <f>VLOOKUP(TableOMP[[#This Row],[Label]],TableAvg[],3,FALSE)</f>
        <v>0.27286812587631515</v>
      </c>
      <c r="Q197">
        <f>TableOMP[[#This Row],[Avg]]-$U$2*TableOMP[[#This Row],[StdDev]]</f>
        <v>249.49636214824736</v>
      </c>
      <c r="R197">
        <f>TableOMP[[#This Row],[Avg]]+$U$2*TableOMP[[#This Row],[StdDev]]</f>
        <v>250.58783465175262</v>
      </c>
      <c r="S197">
        <f>IF(AND(TableOMP[[#This Row],[total_time]]&gt;=TableOMP[[#This Row],[Low]], TableOMP[[#This Row],[total_time]]&lt;=TableOMP[[#This Row],[High]]),1,0)</f>
        <v>1</v>
      </c>
    </row>
    <row r="198" spans="1:19" hidden="1" x14ac:dyDescent="0.25">
      <c r="A198" t="s">
        <v>12</v>
      </c>
      <c r="B198">
        <v>10000</v>
      </c>
      <c r="C198">
        <v>100</v>
      </c>
      <c r="D198">
        <v>1</v>
      </c>
      <c r="E198">
        <v>12</v>
      </c>
      <c r="F198">
        <v>1</v>
      </c>
      <c r="G198">
        <v>251.85807199999999</v>
      </c>
      <c r="H198">
        <v>12.532565</v>
      </c>
      <c r="I198">
        <v>11.941727</v>
      </c>
      <c r="J198">
        <v>1.085612</v>
      </c>
      <c r="K198" t="str">
        <f>MID(M198,22,1)</f>
        <v>8</v>
      </c>
      <c r="L198" t="s">
        <v>87</v>
      </c>
      <c r="M198" t="s">
        <v>88</v>
      </c>
      <c r="N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198">
        <f>VLOOKUP(TableOMP[[#This Row],[Label]],TableAvg[],2,FALSE)</f>
        <v>248.34852059999997</v>
      </c>
      <c r="P198">
        <f>VLOOKUP(TableOMP[[#This Row],[Label]],TableAvg[],3,FALSE)</f>
        <v>4.3986624510150065</v>
      </c>
      <c r="Q198">
        <f>TableOMP[[#This Row],[Avg]]-$U$2*TableOMP[[#This Row],[StdDev]]</f>
        <v>239.55119569796994</v>
      </c>
      <c r="R198">
        <f>TableOMP[[#This Row],[Avg]]+$U$2*TableOMP[[#This Row],[StdDev]]</f>
        <v>257.14584550203</v>
      </c>
      <c r="S198">
        <f>IF(AND(TableOMP[[#This Row],[total_time]]&gt;=TableOMP[[#This Row],[Low]], TableOMP[[#This Row],[total_time]]&lt;=TableOMP[[#This Row],[High]]),1,0)</f>
        <v>1</v>
      </c>
    </row>
    <row r="199" spans="1:19" x14ac:dyDescent="0.25">
      <c r="A199" t="s">
        <v>10</v>
      </c>
      <c r="B199">
        <v>10000</v>
      </c>
      <c r="C199">
        <v>100</v>
      </c>
      <c r="D199">
        <v>1</v>
      </c>
      <c r="E199">
        <v>8</v>
      </c>
      <c r="F199">
        <v>1</v>
      </c>
      <c r="G199">
        <v>242.581298</v>
      </c>
      <c r="H199">
        <v>12.533249</v>
      </c>
      <c r="I199">
        <v>8.7215930000000004</v>
      </c>
      <c r="J199">
        <v>1.2459420000000001</v>
      </c>
      <c r="K199" t="str">
        <f>MID(M199,22,1)</f>
        <v>2</v>
      </c>
      <c r="L199" t="s">
        <v>151</v>
      </c>
      <c r="M199" t="s">
        <v>152</v>
      </c>
      <c r="N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199">
        <f>VLOOKUP(TableOMP[[#This Row],[Label]],TableAvg[],2,FALSE)</f>
        <v>244.1621623333333</v>
      </c>
      <c r="P199">
        <f>VLOOKUP(TableOMP[[#This Row],[Label]],TableAvg[],3,FALSE)</f>
        <v>1.6878217586705622</v>
      </c>
      <c r="Q199">
        <f>TableOMP[[#This Row],[Avg]]-$U$2*TableOMP[[#This Row],[StdDev]]</f>
        <v>240.78651881599217</v>
      </c>
      <c r="R199">
        <f>TableOMP[[#This Row],[Avg]]+$U$2*TableOMP[[#This Row],[StdDev]]</f>
        <v>247.53780585067443</v>
      </c>
      <c r="S199">
        <f>IF(AND(TableOMP[[#This Row],[total_time]]&gt;=TableOMP[[#This Row],[Low]], TableOMP[[#This Row],[total_time]]&lt;=TableOMP[[#This Row],[High]]),1,0)</f>
        <v>1</v>
      </c>
    </row>
    <row r="200" spans="1:19" hidden="1" x14ac:dyDescent="0.25">
      <c r="A200" t="s">
        <v>12</v>
      </c>
      <c r="B200">
        <v>10000</v>
      </c>
      <c r="C200">
        <v>100</v>
      </c>
      <c r="D200">
        <v>1</v>
      </c>
      <c r="E200">
        <v>12</v>
      </c>
      <c r="F200">
        <v>1</v>
      </c>
      <c r="G200">
        <v>251.03395399999999</v>
      </c>
      <c r="H200">
        <v>13.420998000000001</v>
      </c>
      <c r="I200">
        <v>13.609553</v>
      </c>
      <c r="J200">
        <v>1.2372320000000001</v>
      </c>
      <c r="K200" t="str">
        <f>MID(M200,22,1)</f>
        <v>6</v>
      </c>
      <c r="L200" t="s">
        <v>233</v>
      </c>
      <c r="M200" t="s">
        <v>234</v>
      </c>
      <c r="N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200">
        <f>VLOOKUP(TableOMP[[#This Row],[Label]],TableAvg[],2,FALSE)</f>
        <v>248.34852059999997</v>
      </c>
      <c r="P200">
        <f>VLOOKUP(TableOMP[[#This Row],[Label]],TableAvg[],3,FALSE)</f>
        <v>4.3986624510150065</v>
      </c>
      <c r="Q200">
        <f>TableOMP[[#This Row],[Avg]]-$U$2*TableOMP[[#This Row],[StdDev]]</f>
        <v>239.55119569796994</v>
      </c>
      <c r="R200">
        <f>TableOMP[[#This Row],[Avg]]+$U$2*TableOMP[[#This Row],[StdDev]]</f>
        <v>257.14584550203</v>
      </c>
      <c r="S200">
        <f>IF(AND(TableOMP[[#This Row],[total_time]]&gt;=TableOMP[[#This Row],[Low]], TableOMP[[#This Row],[total_time]]&lt;=TableOMP[[#This Row],[High]]),1,0)</f>
        <v>1</v>
      </c>
    </row>
    <row r="201" spans="1:19" hidden="1" x14ac:dyDescent="0.25">
      <c r="A201" t="s">
        <v>12</v>
      </c>
      <c r="B201">
        <v>10000</v>
      </c>
      <c r="C201">
        <v>100</v>
      </c>
      <c r="D201">
        <v>1</v>
      </c>
      <c r="E201">
        <v>12</v>
      </c>
      <c r="F201">
        <v>1</v>
      </c>
      <c r="G201">
        <v>249.597509</v>
      </c>
      <c r="H201">
        <v>11.993205</v>
      </c>
      <c r="I201">
        <v>11.551208000000001</v>
      </c>
      <c r="J201">
        <v>1.0501100000000001</v>
      </c>
      <c r="K201" t="str">
        <f>MID(M201,22,1)</f>
        <v>1</v>
      </c>
      <c r="L201" t="s">
        <v>149</v>
      </c>
      <c r="M201" t="s">
        <v>150</v>
      </c>
      <c r="N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201">
        <f>VLOOKUP(TableOMP[[#This Row],[Label]],TableAvg[],2,FALSE)</f>
        <v>248.34852059999997</v>
      </c>
      <c r="P201">
        <f>VLOOKUP(TableOMP[[#This Row],[Label]],TableAvg[],3,FALSE)</f>
        <v>4.3986624510150065</v>
      </c>
      <c r="Q201">
        <f>TableOMP[[#This Row],[Avg]]-$U$2*TableOMP[[#This Row],[StdDev]]</f>
        <v>239.55119569796994</v>
      </c>
      <c r="R201">
        <f>TableOMP[[#This Row],[Avg]]+$U$2*TableOMP[[#This Row],[StdDev]]</f>
        <v>257.14584550203</v>
      </c>
      <c r="S201">
        <f>IF(AND(TableOMP[[#This Row],[total_time]]&gt;=TableOMP[[#This Row],[Low]], TableOMP[[#This Row],[total_time]]&lt;=TableOMP[[#This Row],[High]]),1,0)</f>
        <v>1</v>
      </c>
    </row>
    <row r="202" spans="1:19" x14ac:dyDescent="0.25">
      <c r="A202" t="s">
        <v>10</v>
      </c>
      <c r="B202">
        <v>10000</v>
      </c>
      <c r="C202">
        <v>100</v>
      </c>
      <c r="D202">
        <v>1</v>
      </c>
      <c r="E202">
        <v>9</v>
      </c>
      <c r="F202">
        <v>1</v>
      </c>
      <c r="G202">
        <v>243.43695</v>
      </c>
      <c r="H202">
        <v>15.270576</v>
      </c>
      <c r="I202">
        <v>28.481401999999999</v>
      </c>
      <c r="J202">
        <v>3.5601750000000001</v>
      </c>
      <c r="K202" t="str">
        <f>MID(M202,22,1)</f>
        <v>4</v>
      </c>
      <c r="L202" t="s">
        <v>227</v>
      </c>
      <c r="M202" t="s">
        <v>228</v>
      </c>
      <c r="N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202">
        <f>VLOOKUP(TableOMP[[#This Row],[Label]],TableAvg[],2,FALSE)</f>
        <v>241.74290499999998</v>
      </c>
      <c r="P202">
        <f>VLOOKUP(TableOMP[[#This Row],[Label]],TableAvg[],3,FALSE)</f>
        <v>1.2026991163833991</v>
      </c>
      <c r="Q202">
        <f>TableOMP[[#This Row],[Avg]]-$U$2*TableOMP[[#This Row],[StdDev]]</f>
        <v>239.33750676723318</v>
      </c>
      <c r="R202">
        <f>TableOMP[[#This Row],[Avg]]+$U$2*TableOMP[[#This Row],[StdDev]]</f>
        <v>244.14830323276678</v>
      </c>
      <c r="S202">
        <f>IF(AND(TableOMP[[#This Row],[total_time]]&gt;=TableOMP[[#This Row],[Low]], TableOMP[[#This Row],[total_time]]&lt;=TableOMP[[#This Row],[High]]),1,0)</f>
        <v>1</v>
      </c>
    </row>
    <row r="203" spans="1:19" x14ac:dyDescent="0.25">
      <c r="A203" t="s">
        <v>10</v>
      </c>
      <c r="B203">
        <v>10000</v>
      </c>
      <c r="C203">
        <v>100</v>
      </c>
      <c r="D203">
        <v>1</v>
      </c>
      <c r="E203">
        <v>9</v>
      </c>
      <c r="F203">
        <v>1</v>
      </c>
      <c r="G203">
        <v>241.02773999999999</v>
      </c>
      <c r="H203">
        <v>12.776047999999999</v>
      </c>
      <c r="I203">
        <v>12.033391</v>
      </c>
      <c r="J203">
        <v>1.5041739999999999</v>
      </c>
      <c r="K203" t="str">
        <f>MID(M203,22,1)</f>
        <v>4</v>
      </c>
      <c r="L203" t="s">
        <v>85</v>
      </c>
      <c r="M203" t="s">
        <v>86</v>
      </c>
      <c r="N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203">
        <f>VLOOKUP(TableOMP[[#This Row],[Label]],TableAvg[],2,FALSE)</f>
        <v>241.74290499999998</v>
      </c>
      <c r="P203">
        <f>VLOOKUP(TableOMP[[#This Row],[Label]],TableAvg[],3,FALSE)</f>
        <v>1.2026991163833991</v>
      </c>
      <c r="Q203">
        <f>TableOMP[[#This Row],[Avg]]-$U$2*TableOMP[[#This Row],[StdDev]]</f>
        <v>239.33750676723318</v>
      </c>
      <c r="R203">
        <f>TableOMP[[#This Row],[Avg]]+$U$2*TableOMP[[#This Row],[StdDev]]</f>
        <v>244.14830323276678</v>
      </c>
      <c r="S203">
        <f>IF(AND(TableOMP[[#This Row],[total_time]]&gt;=TableOMP[[#This Row],[Low]], TableOMP[[#This Row],[total_time]]&lt;=TableOMP[[#This Row],[High]]),1,0)</f>
        <v>1</v>
      </c>
    </row>
    <row r="204" spans="1:19" hidden="1" x14ac:dyDescent="0.25">
      <c r="A204" t="s">
        <v>12</v>
      </c>
      <c r="B204">
        <v>10000</v>
      </c>
      <c r="C204">
        <v>100</v>
      </c>
      <c r="D204">
        <v>1</v>
      </c>
      <c r="E204">
        <v>12</v>
      </c>
      <c r="F204">
        <v>1</v>
      </c>
      <c r="G204">
        <v>249.522773</v>
      </c>
      <c r="H204">
        <v>11.717449</v>
      </c>
      <c r="I204">
        <v>12.547616</v>
      </c>
      <c r="J204">
        <v>1.140692</v>
      </c>
      <c r="K204" t="str">
        <f>MID(M204,22,1)</f>
        <v>4</v>
      </c>
      <c r="L204" t="s">
        <v>93</v>
      </c>
      <c r="M204" t="s">
        <v>94</v>
      </c>
      <c r="N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204">
        <f>VLOOKUP(TableOMP[[#This Row],[Label]],TableAvg[],2,FALSE)</f>
        <v>248.34852059999997</v>
      </c>
      <c r="P204">
        <f>VLOOKUP(TableOMP[[#This Row],[Label]],TableAvg[],3,FALSE)</f>
        <v>4.3986624510150065</v>
      </c>
      <c r="Q204">
        <f>TableOMP[[#This Row],[Avg]]-$U$2*TableOMP[[#This Row],[StdDev]]</f>
        <v>239.55119569796994</v>
      </c>
      <c r="R204">
        <f>TableOMP[[#This Row],[Avg]]+$U$2*TableOMP[[#This Row],[StdDev]]</f>
        <v>257.14584550203</v>
      </c>
      <c r="S204">
        <f>IF(AND(TableOMP[[#This Row],[total_time]]&gt;=TableOMP[[#This Row],[Low]], TableOMP[[#This Row],[total_time]]&lt;=TableOMP[[#This Row],[High]]),1,0)</f>
        <v>1</v>
      </c>
    </row>
    <row r="205" spans="1:19" hidden="1" x14ac:dyDescent="0.25">
      <c r="A205" t="s">
        <v>12</v>
      </c>
      <c r="B205">
        <v>10000</v>
      </c>
      <c r="C205">
        <v>100</v>
      </c>
      <c r="D205">
        <v>1</v>
      </c>
      <c r="E205">
        <v>12</v>
      </c>
      <c r="F205">
        <v>1</v>
      </c>
      <c r="G205">
        <v>239.73029500000001</v>
      </c>
      <c r="H205">
        <v>12.727494999999999</v>
      </c>
      <c r="I205">
        <v>11.551410000000001</v>
      </c>
      <c r="J205">
        <v>1.050128</v>
      </c>
      <c r="K205" t="str">
        <f>MID(M205,22,1)</f>
        <v>6</v>
      </c>
      <c r="L205" t="s">
        <v>231</v>
      </c>
      <c r="M205" t="s">
        <v>232</v>
      </c>
      <c r="N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205">
        <f>VLOOKUP(TableOMP[[#This Row],[Label]],TableAvg[],2,FALSE)</f>
        <v>248.34852059999997</v>
      </c>
      <c r="P205">
        <f>VLOOKUP(TableOMP[[#This Row],[Label]],TableAvg[],3,FALSE)</f>
        <v>4.3986624510150065</v>
      </c>
      <c r="Q205">
        <f>TableOMP[[#This Row],[Avg]]-$U$2*TableOMP[[#This Row],[StdDev]]</f>
        <v>239.55119569796994</v>
      </c>
      <c r="R205">
        <f>TableOMP[[#This Row],[Avg]]+$U$2*TableOMP[[#This Row],[StdDev]]</f>
        <v>257.14584550203</v>
      </c>
      <c r="S205">
        <f>IF(AND(TableOMP[[#This Row],[total_time]]&gt;=TableOMP[[#This Row],[Low]], TableOMP[[#This Row],[total_time]]&lt;=TableOMP[[#This Row],[High]]),1,0)</f>
        <v>1</v>
      </c>
    </row>
    <row r="206" spans="1:19" hidden="1" x14ac:dyDescent="0.25">
      <c r="A206" t="s">
        <v>12</v>
      </c>
      <c r="B206">
        <v>10000</v>
      </c>
      <c r="C206">
        <v>100</v>
      </c>
      <c r="D206">
        <v>1</v>
      </c>
      <c r="E206">
        <v>13</v>
      </c>
      <c r="F206">
        <v>1</v>
      </c>
      <c r="G206">
        <v>253.45604299999999</v>
      </c>
      <c r="H206">
        <v>13.717150999999999</v>
      </c>
      <c r="I206">
        <v>11.77849</v>
      </c>
      <c r="J206">
        <v>0.981541</v>
      </c>
      <c r="K206" t="str">
        <f>MID(M206,22,1)</f>
        <v>8</v>
      </c>
      <c r="L206" t="s">
        <v>87</v>
      </c>
      <c r="M206" t="s">
        <v>88</v>
      </c>
      <c r="N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206">
        <f>VLOOKUP(TableOMP[[#This Row],[Label]],TableAvg[],2,FALSE)</f>
        <v>251.47896040000001</v>
      </c>
      <c r="P206">
        <f>VLOOKUP(TableOMP[[#This Row],[Label]],TableAvg[],3,FALSE)</f>
        <v>1.0280376410935674</v>
      </c>
      <c r="Q206">
        <f>TableOMP[[#This Row],[Avg]]-$U$2*TableOMP[[#This Row],[StdDev]]</f>
        <v>249.42288511781288</v>
      </c>
      <c r="R206">
        <f>TableOMP[[#This Row],[Avg]]+$U$2*TableOMP[[#This Row],[StdDev]]</f>
        <v>253.53503568218713</v>
      </c>
      <c r="S206">
        <f>IF(AND(TableOMP[[#This Row],[total_time]]&gt;=TableOMP[[#This Row],[Low]], TableOMP[[#This Row],[total_time]]&lt;=TableOMP[[#This Row],[High]]),1,0)</f>
        <v>1</v>
      </c>
    </row>
    <row r="207" spans="1:19" hidden="1" x14ac:dyDescent="0.25">
      <c r="A207" t="s">
        <v>12</v>
      </c>
      <c r="B207">
        <v>10000</v>
      </c>
      <c r="C207">
        <v>100</v>
      </c>
      <c r="D207">
        <v>1</v>
      </c>
      <c r="E207">
        <v>13</v>
      </c>
      <c r="F207">
        <v>1</v>
      </c>
      <c r="G207">
        <v>251.37959799999999</v>
      </c>
      <c r="H207">
        <v>13.831200000000001</v>
      </c>
      <c r="I207">
        <v>13.458269</v>
      </c>
      <c r="J207">
        <v>1.1215219999999999</v>
      </c>
      <c r="K207" t="str">
        <f>MID(M207,22,1)</f>
        <v>6</v>
      </c>
      <c r="L207" t="s">
        <v>233</v>
      </c>
      <c r="M207" t="s">
        <v>234</v>
      </c>
      <c r="N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207">
        <f>VLOOKUP(TableOMP[[#This Row],[Label]],TableAvg[],2,FALSE)</f>
        <v>251.47896040000001</v>
      </c>
      <c r="P207">
        <f>VLOOKUP(TableOMP[[#This Row],[Label]],TableAvg[],3,FALSE)</f>
        <v>1.0280376410935674</v>
      </c>
      <c r="Q207">
        <f>TableOMP[[#This Row],[Avg]]-$U$2*TableOMP[[#This Row],[StdDev]]</f>
        <v>249.42288511781288</v>
      </c>
      <c r="R207">
        <f>TableOMP[[#This Row],[Avg]]+$U$2*TableOMP[[#This Row],[StdDev]]</f>
        <v>253.53503568218713</v>
      </c>
      <c r="S207">
        <f>IF(AND(TableOMP[[#This Row],[total_time]]&gt;=TableOMP[[#This Row],[Low]], TableOMP[[#This Row],[total_time]]&lt;=TableOMP[[#This Row],[High]]),1,0)</f>
        <v>1</v>
      </c>
    </row>
    <row r="208" spans="1:19" hidden="1" x14ac:dyDescent="0.25">
      <c r="A208" t="s">
        <v>12</v>
      </c>
      <c r="B208">
        <v>10000</v>
      </c>
      <c r="C208">
        <v>100</v>
      </c>
      <c r="D208">
        <v>1</v>
      </c>
      <c r="E208">
        <v>13</v>
      </c>
      <c r="F208">
        <v>1</v>
      </c>
      <c r="G208">
        <v>251.18588600000001</v>
      </c>
      <c r="H208">
        <v>13.587695999999999</v>
      </c>
      <c r="I208">
        <v>12.877961000000001</v>
      </c>
      <c r="J208">
        <v>1.0731630000000001</v>
      </c>
      <c r="K208" t="str">
        <f>MID(M208,22,1)</f>
        <v>1</v>
      </c>
      <c r="L208" t="s">
        <v>149</v>
      </c>
      <c r="M208" t="s">
        <v>150</v>
      </c>
      <c r="N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208">
        <f>VLOOKUP(TableOMP[[#This Row],[Label]],TableAvg[],2,FALSE)</f>
        <v>251.47896040000001</v>
      </c>
      <c r="P208">
        <f>VLOOKUP(TableOMP[[#This Row],[Label]],TableAvg[],3,FALSE)</f>
        <v>1.0280376410935674</v>
      </c>
      <c r="Q208">
        <f>TableOMP[[#This Row],[Avg]]-$U$2*TableOMP[[#This Row],[StdDev]]</f>
        <v>249.42288511781288</v>
      </c>
      <c r="R208">
        <f>TableOMP[[#This Row],[Avg]]+$U$2*TableOMP[[#This Row],[StdDev]]</f>
        <v>253.53503568218713</v>
      </c>
      <c r="S208">
        <f>IF(AND(TableOMP[[#This Row],[total_time]]&gt;=TableOMP[[#This Row],[Low]], TableOMP[[#This Row],[total_time]]&lt;=TableOMP[[#This Row],[High]]),1,0)</f>
        <v>1</v>
      </c>
    </row>
    <row r="209" spans="1:19" hidden="1" x14ac:dyDescent="0.25">
      <c r="A209" t="s">
        <v>12</v>
      </c>
      <c r="B209">
        <v>10000</v>
      </c>
      <c r="C209">
        <v>100</v>
      </c>
      <c r="D209">
        <v>1</v>
      </c>
      <c r="E209">
        <v>13</v>
      </c>
      <c r="F209">
        <v>1</v>
      </c>
      <c r="G209">
        <v>250.79648900000001</v>
      </c>
      <c r="H209">
        <v>13.00604</v>
      </c>
      <c r="I209">
        <v>12.020761</v>
      </c>
      <c r="J209">
        <v>1.00173</v>
      </c>
      <c r="K209" t="str">
        <f>MID(M209,22,1)</f>
        <v>4</v>
      </c>
      <c r="L209" t="s">
        <v>93</v>
      </c>
      <c r="M209" t="s">
        <v>94</v>
      </c>
      <c r="N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209">
        <f>VLOOKUP(TableOMP[[#This Row],[Label]],TableAvg[],2,FALSE)</f>
        <v>251.47896040000001</v>
      </c>
      <c r="P209">
        <f>VLOOKUP(TableOMP[[#This Row],[Label]],TableAvg[],3,FALSE)</f>
        <v>1.0280376410935674</v>
      </c>
      <c r="Q209">
        <f>TableOMP[[#This Row],[Avg]]-$U$2*TableOMP[[#This Row],[StdDev]]</f>
        <v>249.42288511781288</v>
      </c>
      <c r="R209">
        <f>TableOMP[[#This Row],[Avg]]+$U$2*TableOMP[[#This Row],[StdDev]]</f>
        <v>253.53503568218713</v>
      </c>
      <c r="S209">
        <f>IF(AND(TableOMP[[#This Row],[total_time]]&gt;=TableOMP[[#This Row],[Low]], TableOMP[[#This Row],[total_time]]&lt;=TableOMP[[#This Row],[High]]),1,0)</f>
        <v>1</v>
      </c>
    </row>
    <row r="210" spans="1:19" hidden="1" x14ac:dyDescent="0.25">
      <c r="A210" t="s">
        <v>12</v>
      </c>
      <c r="B210">
        <v>10000</v>
      </c>
      <c r="C210">
        <v>100</v>
      </c>
      <c r="D210">
        <v>1</v>
      </c>
      <c r="E210">
        <v>13</v>
      </c>
      <c r="F210">
        <v>1</v>
      </c>
      <c r="G210">
        <v>250.576786</v>
      </c>
      <c r="H210">
        <v>13.0916</v>
      </c>
      <c r="I210">
        <v>13.137001</v>
      </c>
      <c r="J210">
        <v>1.0947499999999999</v>
      </c>
      <c r="K210" t="str">
        <f>MID(M210,22,1)</f>
        <v>6</v>
      </c>
      <c r="L210" t="s">
        <v>231</v>
      </c>
      <c r="M210" t="s">
        <v>232</v>
      </c>
      <c r="N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210">
        <f>VLOOKUP(TableOMP[[#This Row],[Label]],TableAvg[],2,FALSE)</f>
        <v>251.47896040000001</v>
      </c>
      <c r="P210">
        <f>VLOOKUP(TableOMP[[#This Row],[Label]],TableAvg[],3,FALSE)</f>
        <v>1.0280376410935674</v>
      </c>
      <c r="Q210">
        <f>TableOMP[[#This Row],[Avg]]-$U$2*TableOMP[[#This Row],[StdDev]]</f>
        <v>249.42288511781288</v>
      </c>
      <c r="R210">
        <f>TableOMP[[#This Row],[Avg]]+$U$2*TableOMP[[#This Row],[StdDev]]</f>
        <v>253.53503568218713</v>
      </c>
      <c r="S210">
        <f>IF(AND(TableOMP[[#This Row],[total_time]]&gt;=TableOMP[[#This Row],[Low]], TableOMP[[#This Row],[total_time]]&lt;=TableOMP[[#This Row],[High]]),1,0)</f>
        <v>1</v>
      </c>
    </row>
    <row r="211" spans="1:19" hidden="1" x14ac:dyDescent="0.25">
      <c r="A211" t="s">
        <v>12</v>
      </c>
      <c r="B211">
        <v>10000</v>
      </c>
      <c r="C211">
        <v>100</v>
      </c>
      <c r="D211">
        <v>1</v>
      </c>
      <c r="E211">
        <v>14</v>
      </c>
      <c r="F211">
        <v>1</v>
      </c>
      <c r="G211">
        <v>258.099423</v>
      </c>
      <c r="H211">
        <v>15.427636</v>
      </c>
      <c r="I211">
        <v>12.986265</v>
      </c>
      <c r="J211">
        <v>0.99894300000000003</v>
      </c>
      <c r="K211" t="str">
        <f>MID(M211,22,1)</f>
        <v>8</v>
      </c>
      <c r="L211" t="s">
        <v>87</v>
      </c>
      <c r="M211" t="s">
        <v>88</v>
      </c>
      <c r="N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211">
        <f>VLOOKUP(TableOMP[[#This Row],[Label]],TableAvg[],2,FALSE)</f>
        <v>250.95716316666667</v>
      </c>
      <c r="P211">
        <f>VLOOKUP(TableOMP[[#This Row],[Label]],TableAvg[],3,FALSE)</f>
        <v>4.3889080178284354</v>
      </c>
      <c r="Q211">
        <f>TableOMP[[#This Row],[Avg]]-$U$2*TableOMP[[#This Row],[StdDev]]</f>
        <v>242.17934713100979</v>
      </c>
      <c r="R211">
        <f>TableOMP[[#This Row],[Avg]]+$U$2*TableOMP[[#This Row],[StdDev]]</f>
        <v>259.73497920232353</v>
      </c>
      <c r="S211">
        <f>IF(AND(TableOMP[[#This Row],[total_time]]&gt;=TableOMP[[#This Row],[Low]], TableOMP[[#This Row],[total_time]]&lt;=TableOMP[[#This Row],[High]]),1,0)</f>
        <v>1</v>
      </c>
    </row>
    <row r="212" spans="1:19" hidden="1" x14ac:dyDescent="0.25">
      <c r="A212" t="s">
        <v>12</v>
      </c>
      <c r="B212">
        <v>10000</v>
      </c>
      <c r="C212">
        <v>100</v>
      </c>
      <c r="D212">
        <v>1</v>
      </c>
      <c r="E212">
        <v>14</v>
      </c>
      <c r="F212">
        <v>1</v>
      </c>
      <c r="G212">
        <v>252.96156400000001</v>
      </c>
      <c r="H212">
        <v>15.216746000000001</v>
      </c>
      <c r="I212">
        <v>13.174668</v>
      </c>
      <c r="J212">
        <v>1.013436</v>
      </c>
      <c r="K212" t="str">
        <f>MID(M212,22,1)</f>
        <v>1</v>
      </c>
      <c r="L212" t="s">
        <v>149</v>
      </c>
      <c r="M212" t="s">
        <v>150</v>
      </c>
      <c r="N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212">
        <f>VLOOKUP(TableOMP[[#This Row],[Label]],TableAvg[],2,FALSE)</f>
        <v>250.95716316666667</v>
      </c>
      <c r="P212">
        <f>VLOOKUP(TableOMP[[#This Row],[Label]],TableAvg[],3,FALSE)</f>
        <v>4.3889080178284354</v>
      </c>
      <c r="Q212">
        <f>TableOMP[[#This Row],[Avg]]-$U$2*TableOMP[[#This Row],[StdDev]]</f>
        <v>242.17934713100979</v>
      </c>
      <c r="R212">
        <f>TableOMP[[#This Row],[Avg]]+$U$2*TableOMP[[#This Row],[StdDev]]</f>
        <v>259.73497920232353</v>
      </c>
      <c r="S212">
        <f>IF(AND(TableOMP[[#This Row],[total_time]]&gt;=TableOMP[[#This Row],[Low]], TableOMP[[#This Row],[total_time]]&lt;=TableOMP[[#This Row],[High]]),1,0)</f>
        <v>1</v>
      </c>
    </row>
    <row r="213" spans="1:19" hidden="1" x14ac:dyDescent="0.25">
      <c r="A213" t="s">
        <v>12</v>
      </c>
      <c r="B213">
        <v>10000</v>
      </c>
      <c r="C213">
        <v>100</v>
      </c>
      <c r="D213">
        <v>1</v>
      </c>
      <c r="E213">
        <v>14</v>
      </c>
      <c r="F213">
        <v>1</v>
      </c>
      <c r="G213">
        <v>250.87667200000001</v>
      </c>
      <c r="H213">
        <v>13.246615</v>
      </c>
      <c r="I213">
        <v>14.235049</v>
      </c>
      <c r="J213">
        <v>1.0950040000000001</v>
      </c>
      <c r="K213" t="str">
        <f>MID(M213,22,1)</f>
        <v>6</v>
      </c>
      <c r="L213" t="s">
        <v>233</v>
      </c>
      <c r="M213" t="s">
        <v>234</v>
      </c>
      <c r="N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213">
        <f>VLOOKUP(TableOMP[[#This Row],[Label]],TableAvg[],2,FALSE)</f>
        <v>250.95716316666667</v>
      </c>
      <c r="P213">
        <f>VLOOKUP(TableOMP[[#This Row],[Label]],TableAvg[],3,FALSE)</f>
        <v>4.3889080178284354</v>
      </c>
      <c r="Q213">
        <f>TableOMP[[#This Row],[Avg]]-$U$2*TableOMP[[#This Row],[StdDev]]</f>
        <v>242.17934713100979</v>
      </c>
      <c r="R213">
        <f>TableOMP[[#This Row],[Avg]]+$U$2*TableOMP[[#This Row],[StdDev]]</f>
        <v>259.73497920232353</v>
      </c>
      <c r="S213">
        <f>IF(AND(TableOMP[[#This Row],[total_time]]&gt;=TableOMP[[#This Row],[Low]], TableOMP[[#This Row],[total_time]]&lt;=TableOMP[[#This Row],[High]]),1,0)</f>
        <v>1</v>
      </c>
    </row>
    <row r="214" spans="1:19" x14ac:dyDescent="0.25">
      <c r="A214" t="s">
        <v>10</v>
      </c>
      <c r="B214">
        <v>10000</v>
      </c>
      <c r="C214">
        <v>100</v>
      </c>
      <c r="D214">
        <v>1</v>
      </c>
      <c r="E214">
        <v>9</v>
      </c>
      <c r="F214">
        <v>1</v>
      </c>
      <c r="G214">
        <v>240.764025</v>
      </c>
      <c r="H214">
        <v>12.620794999999999</v>
      </c>
      <c r="I214">
        <v>9.3077649999999998</v>
      </c>
      <c r="J214">
        <v>1.1634709999999999</v>
      </c>
      <c r="K214" t="str">
        <f>MID(M214,22,1)</f>
        <v>2</v>
      </c>
      <c r="L214" t="s">
        <v>151</v>
      </c>
      <c r="M214" t="s">
        <v>152</v>
      </c>
      <c r="N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214">
        <f>VLOOKUP(TableOMP[[#This Row],[Label]],TableAvg[],2,FALSE)</f>
        <v>241.74290499999998</v>
      </c>
      <c r="P214">
        <f>VLOOKUP(TableOMP[[#This Row],[Label]],TableAvg[],3,FALSE)</f>
        <v>1.2026991163833991</v>
      </c>
      <c r="Q214">
        <f>TableOMP[[#This Row],[Avg]]-$U$2*TableOMP[[#This Row],[StdDev]]</f>
        <v>239.33750676723318</v>
      </c>
      <c r="R214">
        <f>TableOMP[[#This Row],[Avg]]+$U$2*TableOMP[[#This Row],[StdDev]]</f>
        <v>244.14830323276678</v>
      </c>
      <c r="S214">
        <f>IF(AND(TableOMP[[#This Row],[total_time]]&gt;=TableOMP[[#This Row],[Low]], TableOMP[[#This Row],[total_time]]&lt;=TableOMP[[#This Row],[High]]),1,0)</f>
        <v>1</v>
      </c>
    </row>
    <row r="215" spans="1:19" hidden="1" x14ac:dyDescent="0.25">
      <c r="A215" t="s">
        <v>12</v>
      </c>
      <c r="B215">
        <v>10000</v>
      </c>
      <c r="C215">
        <v>100</v>
      </c>
      <c r="D215">
        <v>1</v>
      </c>
      <c r="E215">
        <v>14</v>
      </c>
      <c r="F215">
        <v>1</v>
      </c>
      <c r="G215">
        <v>250.77724599999999</v>
      </c>
      <c r="H215">
        <v>13.063361</v>
      </c>
      <c r="I215">
        <v>12.850061999999999</v>
      </c>
      <c r="J215">
        <v>0.98846599999999996</v>
      </c>
      <c r="K215" t="str">
        <f>MID(M215,22,1)</f>
        <v>4</v>
      </c>
      <c r="L215" t="s">
        <v>93</v>
      </c>
      <c r="M215" t="s">
        <v>94</v>
      </c>
      <c r="N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215">
        <f>VLOOKUP(TableOMP[[#This Row],[Label]],TableAvg[],2,FALSE)</f>
        <v>250.95716316666667</v>
      </c>
      <c r="P215">
        <f>VLOOKUP(TableOMP[[#This Row],[Label]],TableAvg[],3,FALSE)</f>
        <v>4.3889080178284354</v>
      </c>
      <c r="Q215">
        <f>TableOMP[[#This Row],[Avg]]-$U$2*TableOMP[[#This Row],[StdDev]]</f>
        <v>242.17934713100979</v>
      </c>
      <c r="R215">
        <f>TableOMP[[#This Row],[Avg]]+$U$2*TableOMP[[#This Row],[StdDev]]</f>
        <v>259.73497920232353</v>
      </c>
      <c r="S215">
        <f>IF(AND(TableOMP[[#This Row],[total_time]]&gt;=TableOMP[[#This Row],[Low]], TableOMP[[#This Row],[total_time]]&lt;=TableOMP[[#This Row],[High]]),1,0)</f>
        <v>1</v>
      </c>
    </row>
    <row r="216" spans="1:19" x14ac:dyDescent="0.25">
      <c r="A216" t="s">
        <v>10</v>
      </c>
      <c r="B216">
        <v>10000</v>
      </c>
      <c r="C216">
        <v>100</v>
      </c>
      <c r="D216">
        <v>1</v>
      </c>
      <c r="E216">
        <v>10</v>
      </c>
      <c r="F216">
        <v>1</v>
      </c>
      <c r="G216">
        <v>240.15033099999999</v>
      </c>
      <c r="H216">
        <v>12.770496</v>
      </c>
      <c r="I216">
        <v>9.9586020000000008</v>
      </c>
      <c r="J216">
        <v>1.106511</v>
      </c>
      <c r="K216" t="str">
        <f>MID(M216,22,1)</f>
        <v>2</v>
      </c>
      <c r="L216" t="s">
        <v>151</v>
      </c>
      <c r="M216" t="s">
        <v>152</v>
      </c>
      <c r="N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216">
        <f>VLOOKUP(TableOMP[[#This Row],[Label]],TableAvg[],2,FALSE)</f>
        <v>239.98875833333332</v>
      </c>
      <c r="P216">
        <f>VLOOKUP(TableOMP[[#This Row],[Label]],TableAvg[],3,FALSE)</f>
        <v>0.1331679686291134</v>
      </c>
      <c r="Q216">
        <f>TableOMP[[#This Row],[Avg]]-$U$2*TableOMP[[#This Row],[StdDev]]</f>
        <v>239.7224223960751</v>
      </c>
      <c r="R216">
        <f>TableOMP[[#This Row],[Avg]]+$U$2*TableOMP[[#This Row],[StdDev]]</f>
        <v>240.25509427059154</v>
      </c>
      <c r="S216">
        <f>IF(AND(TableOMP[[#This Row],[total_time]]&gt;=TableOMP[[#This Row],[Low]], TableOMP[[#This Row],[total_time]]&lt;=TableOMP[[#This Row],[High]]),1,0)</f>
        <v>1</v>
      </c>
    </row>
    <row r="217" spans="1:19" hidden="1" x14ac:dyDescent="0.25">
      <c r="A217" t="s">
        <v>12</v>
      </c>
      <c r="B217">
        <v>10000</v>
      </c>
      <c r="C217">
        <v>100</v>
      </c>
      <c r="D217">
        <v>1</v>
      </c>
      <c r="E217">
        <v>14</v>
      </c>
      <c r="F217">
        <v>1</v>
      </c>
      <c r="G217">
        <v>249.756258</v>
      </c>
      <c r="H217">
        <v>12.811196000000001</v>
      </c>
      <c r="I217">
        <v>16.416763</v>
      </c>
      <c r="J217">
        <v>1.2628280000000001</v>
      </c>
      <c r="K217" t="str">
        <f>MID(M217,22,1)</f>
        <v>6</v>
      </c>
      <c r="L217" t="s">
        <v>231</v>
      </c>
      <c r="M217" t="s">
        <v>232</v>
      </c>
      <c r="N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217">
        <f>VLOOKUP(TableOMP[[#This Row],[Label]],TableAvg[],2,FALSE)</f>
        <v>250.95716316666667</v>
      </c>
      <c r="P217">
        <f>VLOOKUP(TableOMP[[#This Row],[Label]],TableAvg[],3,FALSE)</f>
        <v>4.3889080178284354</v>
      </c>
      <c r="Q217">
        <f>TableOMP[[#This Row],[Avg]]-$U$2*TableOMP[[#This Row],[StdDev]]</f>
        <v>242.17934713100979</v>
      </c>
      <c r="R217">
        <f>TableOMP[[#This Row],[Avg]]+$U$2*TableOMP[[#This Row],[StdDev]]</f>
        <v>259.73497920232353</v>
      </c>
      <c r="S217">
        <f>IF(AND(TableOMP[[#This Row],[total_time]]&gt;=TableOMP[[#This Row],[Low]], TableOMP[[#This Row],[total_time]]&lt;=TableOMP[[#This Row],[High]]),1,0)</f>
        <v>1</v>
      </c>
    </row>
    <row r="218" spans="1:19" hidden="1" x14ac:dyDescent="0.25">
      <c r="A218" t="s">
        <v>12</v>
      </c>
      <c r="B218">
        <v>10000</v>
      </c>
      <c r="C218">
        <v>100</v>
      </c>
      <c r="D218">
        <v>1</v>
      </c>
      <c r="E218">
        <v>14</v>
      </c>
      <c r="F218">
        <v>1</v>
      </c>
      <c r="G218">
        <v>243.271816</v>
      </c>
      <c r="H218">
        <v>12.317641</v>
      </c>
      <c r="I218">
        <v>12.425032</v>
      </c>
      <c r="J218">
        <v>0.95577199999999995</v>
      </c>
      <c r="K218" t="str">
        <f>MID(M218,22,1)</f>
        <v>1</v>
      </c>
      <c r="L218" t="s">
        <v>201</v>
      </c>
      <c r="M218" t="s">
        <v>202</v>
      </c>
      <c r="N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218">
        <f>VLOOKUP(TableOMP[[#This Row],[Label]],TableAvg[],2,FALSE)</f>
        <v>250.95716316666667</v>
      </c>
      <c r="P218">
        <f>VLOOKUP(TableOMP[[#This Row],[Label]],TableAvg[],3,FALSE)</f>
        <v>4.3889080178284354</v>
      </c>
      <c r="Q218">
        <f>TableOMP[[#This Row],[Avg]]-$U$2*TableOMP[[#This Row],[StdDev]]</f>
        <v>242.17934713100979</v>
      </c>
      <c r="R218">
        <f>TableOMP[[#This Row],[Avg]]+$U$2*TableOMP[[#This Row],[StdDev]]</f>
        <v>259.73497920232353</v>
      </c>
      <c r="S218">
        <f>IF(AND(TableOMP[[#This Row],[total_time]]&gt;=TableOMP[[#This Row],[Low]], TableOMP[[#This Row],[total_time]]&lt;=TableOMP[[#This Row],[High]]),1,0)</f>
        <v>1</v>
      </c>
    </row>
    <row r="219" spans="1:19" hidden="1" x14ac:dyDescent="0.25">
      <c r="A219" t="s">
        <v>12</v>
      </c>
      <c r="B219">
        <v>10000</v>
      </c>
      <c r="C219">
        <v>100</v>
      </c>
      <c r="D219">
        <v>1</v>
      </c>
      <c r="E219">
        <v>15</v>
      </c>
      <c r="F219">
        <v>1</v>
      </c>
      <c r="G219">
        <v>341.78999800000003</v>
      </c>
      <c r="H219">
        <v>103.771959</v>
      </c>
      <c r="I219">
        <v>18.101514999999999</v>
      </c>
      <c r="J219">
        <v>1.2929649999999999</v>
      </c>
      <c r="K219" t="str">
        <f>MID(M219,22,1)</f>
        <v>1</v>
      </c>
      <c r="L219" t="s">
        <v>201</v>
      </c>
      <c r="M219" t="s">
        <v>202</v>
      </c>
      <c r="N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219">
        <f>VLOOKUP(TableOMP[[#This Row],[Label]],TableAvg[],2,FALSE)</f>
        <v>264.74894466666666</v>
      </c>
      <c r="P219">
        <f>VLOOKUP(TableOMP[[#This Row],[Label]],TableAvg[],3,FALSE)</f>
        <v>35.172723016869718</v>
      </c>
      <c r="Q219">
        <f>TableOMP[[#This Row],[Avg]]-$U$2*TableOMP[[#This Row],[StdDev]]</f>
        <v>194.40349863292721</v>
      </c>
      <c r="R219">
        <f>TableOMP[[#This Row],[Avg]]+$U$2*TableOMP[[#This Row],[StdDev]]</f>
        <v>335.09439070040611</v>
      </c>
      <c r="S219">
        <f>IF(AND(TableOMP[[#This Row],[total_time]]&gt;=TableOMP[[#This Row],[Low]], TableOMP[[#This Row],[total_time]]&lt;=TableOMP[[#This Row],[High]]),1,0)</f>
        <v>0</v>
      </c>
    </row>
    <row r="220" spans="1:19" hidden="1" x14ac:dyDescent="0.25">
      <c r="A220" t="s">
        <v>12</v>
      </c>
      <c r="B220">
        <v>10000</v>
      </c>
      <c r="C220">
        <v>100</v>
      </c>
      <c r="D220">
        <v>1</v>
      </c>
      <c r="E220">
        <v>15</v>
      </c>
      <c r="F220">
        <v>1</v>
      </c>
      <c r="G220">
        <v>261.86087800000001</v>
      </c>
      <c r="H220">
        <v>18.260211000000002</v>
      </c>
      <c r="I220">
        <v>14.237238</v>
      </c>
      <c r="J220">
        <v>1.0169459999999999</v>
      </c>
      <c r="K220" t="str">
        <f>MID(M220,22,1)</f>
        <v>8</v>
      </c>
      <c r="L220" t="s">
        <v>87</v>
      </c>
      <c r="M220" t="s">
        <v>88</v>
      </c>
      <c r="N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220">
        <f>VLOOKUP(TableOMP[[#This Row],[Label]],TableAvg[],2,FALSE)</f>
        <v>264.74894466666666</v>
      </c>
      <c r="P220">
        <f>VLOOKUP(TableOMP[[#This Row],[Label]],TableAvg[],3,FALSE)</f>
        <v>35.172723016869718</v>
      </c>
      <c r="Q220">
        <f>TableOMP[[#This Row],[Avg]]-$U$2*TableOMP[[#This Row],[StdDev]]</f>
        <v>194.40349863292721</v>
      </c>
      <c r="R220">
        <f>TableOMP[[#This Row],[Avg]]+$U$2*TableOMP[[#This Row],[StdDev]]</f>
        <v>335.09439070040611</v>
      </c>
      <c r="S220">
        <v>0</v>
      </c>
    </row>
    <row r="221" spans="1:19" x14ac:dyDescent="0.25">
      <c r="A221" t="s">
        <v>10</v>
      </c>
      <c r="B221">
        <v>10000</v>
      </c>
      <c r="C221">
        <v>100</v>
      </c>
      <c r="D221">
        <v>1</v>
      </c>
      <c r="E221">
        <v>10</v>
      </c>
      <c r="F221">
        <v>1</v>
      </c>
      <c r="G221">
        <v>239.99176499999999</v>
      </c>
      <c r="H221">
        <v>12.532783999999999</v>
      </c>
      <c r="I221">
        <v>10.762684999999999</v>
      </c>
      <c r="J221">
        <v>1.195854</v>
      </c>
      <c r="K221" t="str">
        <f>MID(M221,22,1)</f>
        <v>4</v>
      </c>
      <c r="L221" t="s">
        <v>85</v>
      </c>
      <c r="M221" t="s">
        <v>86</v>
      </c>
      <c r="N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221">
        <f>VLOOKUP(TableOMP[[#This Row],[Label]],TableAvg[],2,FALSE)</f>
        <v>239.98875833333332</v>
      </c>
      <c r="P221">
        <f>VLOOKUP(TableOMP[[#This Row],[Label]],TableAvg[],3,FALSE)</f>
        <v>0.1331679686291134</v>
      </c>
      <c r="Q221">
        <f>TableOMP[[#This Row],[Avg]]-$U$2*TableOMP[[#This Row],[StdDev]]</f>
        <v>239.7224223960751</v>
      </c>
      <c r="R221">
        <f>TableOMP[[#This Row],[Avg]]+$U$2*TableOMP[[#This Row],[StdDev]]</f>
        <v>240.25509427059154</v>
      </c>
      <c r="S221">
        <f>IF(AND(TableOMP[[#This Row],[total_time]]&gt;=TableOMP[[#This Row],[Low]], TableOMP[[#This Row],[total_time]]&lt;=TableOMP[[#This Row],[High]]),1,0)</f>
        <v>1</v>
      </c>
    </row>
    <row r="222" spans="1:19" hidden="1" x14ac:dyDescent="0.25">
      <c r="A222" t="s">
        <v>12</v>
      </c>
      <c r="B222">
        <v>10000</v>
      </c>
      <c r="C222">
        <v>100</v>
      </c>
      <c r="D222">
        <v>1</v>
      </c>
      <c r="E222">
        <v>15</v>
      </c>
      <c r="F222">
        <v>1</v>
      </c>
      <c r="G222">
        <v>255.02775500000001</v>
      </c>
      <c r="H222">
        <v>17.290137000000001</v>
      </c>
      <c r="I222">
        <v>14.282565</v>
      </c>
      <c r="J222">
        <v>1.0201830000000001</v>
      </c>
      <c r="K222" t="str">
        <f>MID(M222,22,1)</f>
        <v>1</v>
      </c>
      <c r="L222" t="s">
        <v>149</v>
      </c>
      <c r="M222" t="s">
        <v>150</v>
      </c>
      <c r="N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222">
        <f>VLOOKUP(TableOMP[[#This Row],[Label]],TableAvg[],2,FALSE)</f>
        <v>264.74894466666666</v>
      </c>
      <c r="P222">
        <f>VLOOKUP(TableOMP[[#This Row],[Label]],TableAvg[],3,FALSE)</f>
        <v>35.172723016869718</v>
      </c>
      <c r="Q222">
        <f>TableOMP[[#This Row],[Avg]]-$U$2*TableOMP[[#This Row],[StdDev]]</f>
        <v>194.40349863292721</v>
      </c>
      <c r="R222">
        <f>TableOMP[[#This Row],[Avg]]+$U$2*TableOMP[[#This Row],[StdDev]]</f>
        <v>335.09439070040611</v>
      </c>
      <c r="S222">
        <f>IF(AND(TableOMP[[#This Row],[total_time]]&gt;=TableOMP[[#This Row],[Low]], TableOMP[[#This Row],[total_time]]&lt;=TableOMP[[#This Row],[High]]),1,0)</f>
        <v>1</v>
      </c>
    </row>
    <row r="223" spans="1:19" hidden="1" x14ac:dyDescent="0.25">
      <c r="A223" t="s">
        <v>12</v>
      </c>
      <c r="B223">
        <v>10000</v>
      </c>
      <c r="C223">
        <v>100</v>
      </c>
      <c r="D223">
        <v>1</v>
      </c>
      <c r="E223">
        <v>15</v>
      </c>
      <c r="F223">
        <v>1</v>
      </c>
      <c r="G223">
        <v>243.96639099999999</v>
      </c>
      <c r="H223">
        <v>17.165047999999999</v>
      </c>
      <c r="I223">
        <v>14.127897000000001</v>
      </c>
      <c r="J223">
        <v>1.0091349999999999</v>
      </c>
      <c r="K223" t="str">
        <f>MID(M223,22,1)</f>
        <v>4</v>
      </c>
      <c r="L223" t="s">
        <v>93</v>
      </c>
      <c r="M223" t="s">
        <v>94</v>
      </c>
      <c r="N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223">
        <f>VLOOKUP(TableOMP[[#This Row],[Label]],TableAvg[],2,FALSE)</f>
        <v>264.74894466666666</v>
      </c>
      <c r="P223">
        <f>VLOOKUP(TableOMP[[#This Row],[Label]],TableAvg[],3,FALSE)</f>
        <v>35.172723016869718</v>
      </c>
      <c r="Q223">
        <f>TableOMP[[#This Row],[Avg]]-$U$2*TableOMP[[#This Row],[StdDev]]</f>
        <v>194.40349863292721</v>
      </c>
      <c r="R223">
        <f>TableOMP[[#This Row],[Avg]]+$U$2*TableOMP[[#This Row],[StdDev]]</f>
        <v>335.09439070040611</v>
      </c>
      <c r="S223">
        <f>IF(AND(TableOMP[[#This Row],[total_time]]&gt;=TableOMP[[#This Row],[Low]], TableOMP[[#This Row],[total_time]]&lt;=TableOMP[[#This Row],[High]]),1,0)</f>
        <v>1</v>
      </c>
    </row>
    <row r="224" spans="1:19" hidden="1" x14ac:dyDescent="0.25">
      <c r="A224" t="s">
        <v>12</v>
      </c>
      <c r="B224">
        <v>10000</v>
      </c>
      <c r="C224">
        <v>100</v>
      </c>
      <c r="D224">
        <v>1</v>
      </c>
      <c r="E224">
        <v>15</v>
      </c>
      <c r="F224">
        <v>1</v>
      </c>
      <c r="G224">
        <v>243.00663800000001</v>
      </c>
      <c r="H224">
        <v>16.182666000000001</v>
      </c>
      <c r="I224">
        <v>16.271591999999998</v>
      </c>
      <c r="J224">
        <v>1.1622570000000001</v>
      </c>
      <c r="K224" t="str">
        <f>MID(M224,22,1)</f>
        <v>6</v>
      </c>
      <c r="L224" t="s">
        <v>233</v>
      </c>
      <c r="M224" t="s">
        <v>234</v>
      </c>
      <c r="N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224">
        <f>VLOOKUP(TableOMP[[#This Row],[Label]],TableAvg[],2,FALSE)</f>
        <v>264.74894466666666</v>
      </c>
      <c r="P224">
        <f>VLOOKUP(TableOMP[[#This Row],[Label]],TableAvg[],3,FALSE)</f>
        <v>35.172723016869718</v>
      </c>
      <c r="Q224">
        <f>TableOMP[[#This Row],[Avg]]-$U$2*TableOMP[[#This Row],[StdDev]]</f>
        <v>194.40349863292721</v>
      </c>
      <c r="R224">
        <f>TableOMP[[#This Row],[Avg]]+$U$2*TableOMP[[#This Row],[StdDev]]</f>
        <v>335.09439070040611</v>
      </c>
      <c r="S224">
        <f>IF(AND(TableOMP[[#This Row],[total_time]]&gt;=TableOMP[[#This Row],[Low]], TableOMP[[#This Row],[total_time]]&lt;=TableOMP[[#This Row],[High]]),1,0)</f>
        <v>1</v>
      </c>
    </row>
    <row r="225" spans="1:19" hidden="1" x14ac:dyDescent="0.25">
      <c r="A225" t="s">
        <v>12</v>
      </c>
      <c r="B225">
        <v>10000</v>
      </c>
      <c r="C225">
        <v>100</v>
      </c>
      <c r="D225">
        <v>1</v>
      </c>
      <c r="E225">
        <v>15</v>
      </c>
      <c r="F225">
        <v>1</v>
      </c>
      <c r="G225">
        <v>242.84200799999999</v>
      </c>
      <c r="H225">
        <v>15.971681999999999</v>
      </c>
      <c r="I225">
        <v>16.305318</v>
      </c>
      <c r="J225">
        <v>1.164666</v>
      </c>
      <c r="K225" t="str">
        <f>MID(M225,22,1)</f>
        <v>6</v>
      </c>
      <c r="L225" t="s">
        <v>231</v>
      </c>
      <c r="M225" t="s">
        <v>232</v>
      </c>
      <c r="N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225">
        <f>VLOOKUP(TableOMP[[#This Row],[Label]],TableAvg[],2,FALSE)</f>
        <v>264.74894466666666</v>
      </c>
      <c r="P225">
        <f>VLOOKUP(TableOMP[[#This Row],[Label]],TableAvg[],3,FALSE)</f>
        <v>35.172723016869718</v>
      </c>
      <c r="Q225">
        <f>TableOMP[[#This Row],[Avg]]-$U$2*TableOMP[[#This Row],[StdDev]]</f>
        <v>194.40349863292721</v>
      </c>
      <c r="R225">
        <f>TableOMP[[#This Row],[Avg]]+$U$2*TableOMP[[#This Row],[StdDev]]</f>
        <v>335.09439070040611</v>
      </c>
      <c r="S225">
        <f>IF(AND(TableOMP[[#This Row],[total_time]]&gt;=TableOMP[[#This Row],[Low]], TableOMP[[#This Row],[total_time]]&lt;=TableOMP[[#This Row],[High]]),1,0)</f>
        <v>1</v>
      </c>
    </row>
    <row r="226" spans="1:19" hidden="1" x14ac:dyDescent="0.25">
      <c r="A226" t="s">
        <v>12</v>
      </c>
      <c r="B226">
        <v>10000</v>
      </c>
      <c r="C226">
        <v>100</v>
      </c>
      <c r="D226">
        <v>1</v>
      </c>
      <c r="E226">
        <v>16</v>
      </c>
      <c r="F226">
        <v>1</v>
      </c>
      <c r="G226">
        <v>262.100933</v>
      </c>
      <c r="H226">
        <v>24.344550000000002</v>
      </c>
      <c r="I226">
        <v>17.561698</v>
      </c>
      <c r="J226">
        <v>1.1707799999999999</v>
      </c>
      <c r="K226" t="str">
        <f>MID(M226,22,1)</f>
        <v>6</v>
      </c>
      <c r="L226" t="s">
        <v>233</v>
      </c>
      <c r="M226" t="s">
        <v>234</v>
      </c>
      <c r="N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226">
        <f>VLOOKUP(TableOMP[[#This Row],[Label]],TableAvg[],2,FALSE)</f>
        <v>257.62389783333333</v>
      </c>
      <c r="P226">
        <f>VLOOKUP(TableOMP[[#This Row],[Label]],TableAvg[],3,FALSE)</f>
        <v>3.9434961898190344</v>
      </c>
      <c r="Q226">
        <f>TableOMP[[#This Row],[Avg]]-$U$2*TableOMP[[#This Row],[StdDev]]</f>
        <v>249.73690545369527</v>
      </c>
      <c r="R226">
        <f>TableOMP[[#This Row],[Avg]]+$U$2*TableOMP[[#This Row],[StdDev]]</f>
        <v>265.51089021297139</v>
      </c>
      <c r="S226">
        <v>0</v>
      </c>
    </row>
    <row r="227" spans="1:19" hidden="1" x14ac:dyDescent="0.25">
      <c r="A227" t="s">
        <v>12</v>
      </c>
      <c r="B227">
        <v>10000</v>
      </c>
      <c r="C227">
        <v>100</v>
      </c>
      <c r="D227">
        <v>1</v>
      </c>
      <c r="E227">
        <v>16</v>
      </c>
      <c r="F227">
        <v>1</v>
      </c>
      <c r="G227">
        <v>260.965688</v>
      </c>
      <c r="H227">
        <v>23.001664000000002</v>
      </c>
      <c r="I227">
        <v>19.585967</v>
      </c>
      <c r="J227">
        <v>1.305731</v>
      </c>
      <c r="K227" t="str">
        <f>MID(M227,22,1)</f>
        <v>4</v>
      </c>
      <c r="L227" t="s">
        <v>93</v>
      </c>
      <c r="M227" t="s">
        <v>94</v>
      </c>
      <c r="N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227">
        <f>VLOOKUP(TableOMP[[#This Row],[Label]],TableAvg[],2,FALSE)</f>
        <v>257.62389783333333</v>
      </c>
      <c r="P227">
        <f>VLOOKUP(TableOMP[[#This Row],[Label]],TableAvg[],3,FALSE)</f>
        <v>3.9434961898190344</v>
      </c>
      <c r="Q227">
        <f>TableOMP[[#This Row],[Avg]]-$U$2*TableOMP[[#This Row],[StdDev]]</f>
        <v>249.73690545369527</v>
      </c>
      <c r="R227">
        <f>TableOMP[[#This Row],[Avg]]+$U$2*TableOMP[[#This Row],[StdDev]]</f>
        <v>265.51089021297139</v>
      </c>
      <c r="S227">
        <v>0</v>
      </c>
    </row>
    <row r="228" spans="1:19" hidden="1" x14ac:dyDescent="0.25">
      <c r="A228" t="s">
        <v>12</v>
      </c>
      <c r="B228">
        <v>10000</v>
      </c>
      <c r="C228">
        <v>100</v>
      </c>
      <c r="D228">
        <v>1</v>
      </c>
      <c r="E228">
        <v>16</v>
      </c>
      <c r="F228">
        <v>1</v>
      </c>
      <c r="G228">
        <v>259.13094599999999</v>
      </c>
      <c r="H228">
        <v>23.788080000000001</v>
      </c>
      <c r="I228">
        <v>17.010487999999999</v>
      </c>
      <c r="J228">
        <v>1.1340330000000001</v>
      </c>
      <c r="K228" t="str">
        <f>MID(M228,22,1)</f>
        <v>8</v>
      </c>
      <c r="L228" t="s">
        <v>87</v>
      </c>
      <c r="M228" t="s">
        <v>88</v>
      </c>
      <c r="N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228">
        <f>VLOOKUP(TableOMP[[#This Row],[Label]],TableAvg[],2,FALSE)</f>
        <v>257.62389783333333</v>
      </c>
      <c r="P228">
        <f>VLOOKUP(TableOMP[[#This Row],[Label]],TableAvg[],3,FALSE)</f>
        <v>3.9434961898190344</v>
      </c>
      <c r="Q228">
        <f>TableOMP[[#This Row],[Avg]]-$U$2*TableOMP[[#This Row],[StdDev]]</f>
        <v>249.73690545369527</v>
      </c>
      <c r="R228">
        <f>TableOMP[[#This Row],[Avg]]+$U$2*TableOMP[[#This Row],[StdDev]]</f>
        <v>265.51089021297139</v>
      </c>
      <c r="S228">
        <v>0</v>
      </c>
    </row>
    <row r="229" spans="1:19" hidden="1" x14ac:dyDescent="0.25">
      <c r="A229" t="s">
        <v>12</v>
      </c>
      <c r="B229">
        <v>10000</v>
      </c>
      <c r="C229">
        <v>100</v>
      </c>
      <c r="D229">
        <v>1</v>
      </c>
      <c r="E229">
        <v>16</v>
      </c>
      <c r="F229">
        <v>1</v>
      </c>
      <c r="G229">
        <v>257.79177399999998</v>
      </c>
      <c r="H229">
        <v>19.872805</v>
      </c>
      <c r="I229">
        <v>16.655135000000001</v>
      </c>
      <c r="J229">
        <v>1.1103419999999999</v>
      </c>
      <c r="K229" t="str">
        <f>MID(M229,22,1)</f>
        <v>1</v>
      </c>
      <c r="L229" t="s">
        <v>201</v>
      </c>
      <c r="M229" t="s">
        <v>202</v>
      </c>
      <c r="N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229">
        <f>VLOOKUP(TableOMP[[#This Row],[Label]],TableAvg[],2,FALSE)</f>
        <v>257.62389783333333</v>
      </c>
      <c r="P229">
        <f>VLOOKUP(TableOMP[[#This Row],[Label]],TableAvg[],3,FALSE)</f>
        <v>3.9434961898190344</v>
      </c>
      <c r="Q229">
        <f>TableOMP[[#This Row],[Avg]]-$U$2*TableOMP[[#This Row],[StdDev]]</f>
        <v>249.73690545369527</v>
      </c>
      <c r="R229">
        <f>TableOMP[[#This Row],[Avg]]+$U$2*TableOMP[[#This Row],[StdDev]]</f>
        <v>265.51089021297139</v>
      </c>
      <c r="S229">
        <v>0</v>
      </c>
    </row>
    <row r="230" spans="1:19" hidden="1" x14ac:dyDescent="0.25">
      <c r="A230" t="s">
        <v>12</v>
      </c>
      <c r="B230">
        <v>10000</v>
      </c>
      <c r="C230">
        <v>100</v>
      </c>
      <c r="D230">
        <v>1</v>
      </c>
      <c r="E230">
        <v>16</v>
      </c>
      <c r="F230">
        <v>1</v>
      </c>
      <c r="G230">
        <v>255.59092699999999</v>
      </c>
      <c r="H230">
        <v>17.868431999999999</v>
      </c>
      <c r="I230">
        <v>25.070709999999998</v>
      </c>
      <c r="J230">
        <v>1.671381</v>
      </c>
      <c r="K230" t="str">
        <f>MID(M230,22,1)</f>
        <v>6</v>
      </c>
      <c r="L230" t="s">
        <v>231</v>
      </c>
      <c r="M230" t="s">
        <v>232</v>
      </c>
      <c r="N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230">
        <f>VLOOKUP(TableOMP[[#This Row],[Label]],TableAvg[],2,FALSE)</f>
        <v>257.62389783333333</v>
      </c>
      <c r="P230">
        <f>VLOOKUP(TableOMP[[#This Row],[Label]],TableAvg[],3,FALSE)</f>
        <v>3.9434961898190344</v>
      </c>
      <c r="Q230">
        <f>TableOMP[[#This Row],[Avg]]-$U$2*TableOMP[[#This Row],[StdDev]]</f>
        <v>249.73690545369527</v>
      </c>
      <c r="R230">
        <f>TableOMP[[#This Row],[Avg]]+$U$2*TableOMP[[#This Row],[StdDev]]</f>
        <v>265.51089021297139</v>
      </c>
      <c r="S230">
        <v>0</v>
      </c>
    </row>
    <row r="231" spans="1:19" hidden="1" x14ac:dyDescent="0.25">
      <c r="A231" t="s">
        <v>12</v>
      </c>
      <c r="B231">
        <v>10000</v>
      </c>
      <c r="C231">
        <v>100</v>
      </c>
      <c r="D231">
        <v>1</v>
      </c>
      <c r="E231">
        <v>16</v>
      </c>
      <c r="F231">
        <v>1</v>
      </c>
      <c r="G231">
        <v>250.16311899999999</v>
      </c>
      <c r="H231">
        <v>21.264703000000001</v>
      </c>
      <c r="I231">
        <v>17.14143</v>
      </c>
      <c r="J231">
        <v>1.1427620000000001</v>
      </c>
      <c r="K231" t="str">
        <f>MID(M231,22,1)</f>
        <v>1</v>
      </c>
      <c r="L231" t="s">
        <v>149</v>
      </c>
      <c r="M231" t="s">
        <v>150</v>
      </c>
      <c r="N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231">
        <f>VLOOKUP(TableOMP[[#This Row],[Label]],TableAvg[],2,FALSE)</f>
        <v>257.62389783333333</v>
      </c>
      <c r="P231">
        <f>VLOOKUP(TableOMP[[#This Row],[Label]],TableAvg[],3,FALSE)</f>
        <v>3.9434961898190344</v>
      </c>
      <c r="Q231">
        <f>TableOMP[[#This Row],[Avg]]-$U$2*TableOMP[[#This Row],[StdDev]]</f>
        <v>249.73690545369527</v>
      </c>
      <c r="R231">
        <f>TableOMP[[#This Row],[Avg]]+$U$2*TableOMP[[#This Row],[StdDev]]</f>
        <v>265.51089021297139</v>
      </c>
      <c r="S231">
        <f>IF(AND(TableOMP[[#This Row],[total_time]]&gt;=TableOMP[[#This Row],[Low]], TableOMP[[#This Row],[total_time]]&lt;=TableOMP[[#This Row],[High]]),1,0)</f>
        <v>1</v>
      </c>
    </row>
    <row r="232" spans="1:19" hidden="1" x14ac:dyDescent="0.25">
      <c r="A232" t="s">
        <v>12</v>
      </c>
      <c r="B232">
        <v>10000</v>
      </c>
      <c r="C232">
        <v>100</v>
      </c>
      <c r="D232">
        <v>1</v>
      </c>
      <c r="E232">
        <v>17</v>
      </c>
      <c r="F232">
        <v>1</v>
      </c>
      <c r="G232">
        <v>344.69886700000001</v>
      </c>
      <c r="H232">
        <v>106.833611</v>
      </c>
      <c r="I232">
        <v>49.658928000000003</v>
      </c>
      <c r="J232">
        <v>3.1036830000000002</v>
      </c>
      <c r="K232" t="str">
        <f>MID(M232,22,1)</f>
        <v>6</v>
      </c>
      <c r="L232" t="s">
        <v>231</v>
      </c>
      <c r="M232" t="s">
        <v>232</v>
      </c>
      <c r="N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232">
        <f>VLOOKUP(TableOMP[[#This Row],[Label]],TableAvg[],2,FALSE)</f>
        <v>272.89186849999999</v>
      </c>
      <c r="P232">
        <f>VLOOKUP(TableOMP[[#This Row],[Label]],TableAvg[],3,FALSE)</f>
        <v>32.814242938552695</v>
      </c>
      <c r="Q232">
        <f>TableOMP[[#This Row],[Avg]]-$U$2*TableOMP[[#This Row],[StdDev]]</f>
        <v>207.2633826228946</v>
      </c>
      <c r="R232">
        <f>TableOMP[[#This Row],[Avg]]+$U$2*TableOMP[[#This Row],[StdDev]]</f>
        <v>338.52035437710538</v>
      </c>
      <c r="S232">
        <v>0</v>
      </c>
    </row>
    <row r="233" spans="1:19" hidden="1" x14ac:dyDescent="0.25">
      <c r="A233" t="s">
        <v>12</v>
      </c>
      <c r="B233">
        <v>10000</v>
      </c>
      <c r="C233">
        <v>100</v>
      </c>
      <c r="D233">
        <v>1</v>
      </c>
      <c r="E233">
        <v>17</v>
      </c>
      <c r="F233">
        <v>1</v>
      </c>
      <c r="G233">
        <v>270.94260200000002</v>
      </c>
      <c r="H233">
        <v>23.961834</v>
      </c>
      <c r="I233">
        <v>18.687830000000002</v>
      </c>
      <c r="J233">
        <v>1.1679889999999999</v>
      </c>
      <c r="K233" t="str">
        <f>MID(M233,22,1)</f>
        <v>8</v>
      </c>
      <c r="L233" t="s">
        <v>87</v>
      </c>
      <c r="M233" t="s">
        <v>88</v>
      </c>
      <c r="N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233">
        <f>VLOOKUP(TableOMP[[#This Row],[Label]],TableAvg[],2,FALSE)</f>
        <v>272.89186849999999</v>
      </c>
      <c r="P233">
        <f>VLOOKUP(TableOMP[[#This Row],[Label]],TableAvg[],3,FALSE)</f>
        <v>32.814242938552695</v>
      </c>
      <c r="Q233">
        <f>TableOMP[[#This Row],[Avg]]-$U$2*TableOMP[[#This Row],[StdDev]]</f>
        <v>207.2633826228946</v>
      </c>
      <c r="R233">
        <f>TableOMP[[#This Row],[Avg]]+$U$2*TableOMP[[#This Row],[StdDev]]</f>
        <v>338.52035437710538</v>
      </c>
      <c r="S233">
        <v>0</v>
      </c>
    </row>
    <row r="234" spans="1:19" hidden="1" x14ac:dyDescent="0.25">
      <c r="A234" t="s">
        <v>12</v>
      </c>
      <c r="B234">
        <v>10000</v>
      </c>
      <c r="C234">
        <v>100</v>
      </c>
      <c r="D234">
        <v>1</v>
      </c>
      <c r="E234">
        <v>17</v>
      </c>
      <c r="F234">
        <v>1</v>
      </c>
      <c r="G234">
        <v>261.88094000000001</v>
      </c>
      <c r="H234">
        <v>22.027049000000002</v>
      </c>
      <c r="I234">
        <v>16.737555</v>
      </c>
      <c r="J234">
        <v>1.0460970000000001</v>
      </c>
      <c r="K234" t="str">
        <f>MID(M234,22,1)</f>
        <v>4</v>
      </c>
      <c r="L234" t="s">
        <v>93</v>
      </c>
      <c r="M234" t="s">
        <v>94</v>
      </c>
      <c r="N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234">
        <f>VLOOKUP(TableOMP[[#This Row],[Label]],TableAvg[],2,FALSE)</f>
        <v>272.89186849999999</v>
      </c>
      <c r="P234">
        <f>VLOOKUP(TableOMP[[#This Row],[Label]],TableAvg[],3,FALSE)</f>
        <v>32.814242938552695</v>
      </c>
      <c r="Q234">
        <f>TableOMP[[#This Row],[Avg]]-$U$2*TableOMP[[#This Row],[StdDev]]</f>
        <v>207.2633826228946</v>
      </c>
      <c r="R234">
        <f>TableOMP[[#This Row],[Avg]]+$U$2*TableOMP[[#This Row],[StdDev]]</f>
        <v>338.52035437710538</v>
      </c>
      <c r="S234">
        <v>0</v>
      </c>
    </row>
    <row r="235" spans="1:19" hidden="1" x14ac:dyDescent="0.25">
      <c r="A235" t="s">
        <v>12</v>
      </c>
      <c r="B235">
        <v>10000</v>
      </c>
      <c r="C235">
        <v>100</v>
      </c>
      <c r="D235">
        <v>1</v>
      </c>
      <c r="E235">
        <v>17</v>
      </c>
      <c r="F235">
        <v>1</v>
      </c>
      <c r="G235">
        <v>255.850549</v>
      </c>
      <c r="H235">
        <v>18.041018000000001</v>
      </c>
      <c r="I235">
        <v>16.500502000000001</v>
      </c>
      <c r="J235">
        <v>1.0312809999999999</v>
      </c>
      <c r="K235" t="str">
        <f>MID(M235,22,1)</f>
        <v>1</v>
      </c>
      <c r="L235" t="s">
        <v>201</v>
      </c>
      <c r="M235" t="s">
        <v>202</v>
      </c>
      <c r="N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235">
        <f>VLOOKUP(TableOMP[[#This Row],[Label]],TableAvg[],2,FALSE)</f>
        <v>272.89186849999999</v>
      </c>
      <c r="P235">
        <f>VLOOKUP(TableOMP[[#This Row],[Label]],TableAvg[],3,FALSE)</f>
        <v>32.814242938552695</v>
      </c>
      <c r="Q235">
        <f>TableOMP[[#This Row],[Avg]]-$U$2*TableOMP[[#This Row],[StdDev]]</f>
        <v>207.2633826228946</v>
      </c>
      <c r="R235">
        <f>TableOMP[[#This Row],[Avg]]+$U$2*TableOMP[[#This Row],[StdDev]]</f>
        <v>338.52035437710538</v>
      </c>
      <c r="S235">
        <f>IF(AND(TableOMP[[#This Row],[total_time]]&gt;=TableOMP[[#This Row],[Low]], TableOMP[[#This Row],[total_time]]&lt;=TableOMP[[#This Row],[High]]),1,0)</f>
        <v>1</v>
      </c>
    </row>
    <row r="236" spans="1:19" hidden="1" x14ac:dyDescent="0.25">
      <c r="A236" t="s">
        <v>12</v>
      </c>
      <c r="B236">
        <v>10000</v>
      </c>
      <c r="C236">
        <v>100</v>
      </c>
      <c r="D236">
        <v>1</v>
      </c>
      <c r="E236">
        <v>17</v>
      </c>
      <c r="F236">
        <v>1</v>
      </c>
      <c r="G236">
        <v>254.73741699999999</v>
      </c>
      <c r="H236">
        <v>22.032321</v>
      </c>
      <c r="I236">
        <v>16.604759000000001</v>
      </c>
      <c r="J236">
        <v>1.0377970000000001</v>
      </c>
      <c r="K236" t="str">
        <f>MID(M236,22,1)</f>
        <v>1</v>
      </c>
      <c r="L236" t="s">
        <v>149</v>
      </c>
      <c r="M236" t="s">
        <v>150</v>
      </c>
      <c r="N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236">
        <f>VLOOKUP(TableOMP[[#This Row],[Label]],TableAvg[],2,FALSE)</f>
        <v>272.89186849999999</v>
      </c>
      <c r="P236">
        <f>VLOOKUP(TableOMP[[#This Row],[Label]],TableAvg[],3,FALSE)</f>
        <v>32.814242938552695</v>
      </c>
      <c r="Q236">
        <f>TableOMP[[#This Row],[Avg]]-$U$2*TableOMP[[#This Row],[StdDev]]</f>
        <v>207.2633826228946</v>
      </c>
      <c r="R236">
        <f>TableOMP[[#This Row],[Avg]]+$U$2*TableOMP[[#This Row],[StdDev]]</f>
        <v>338.52035437710538</v>
      </c>
      <c r="S236">
        <f>IF(AND(TableOMP[[#This Row],[total_time]]&gt;=TableOMP[[#This Row],[Low]], TableOMP[[#This Row],[total_time]]&lt;=TableOMP[[#This Row],[High]]),1,0)</f>
        <v>1</v>
      </c>
    </row>
    <row r="237" spans="1:19" x14ac:dyDescent="0.25">
      <c r="A237" t="s">
        <v>10</v>
      </c>
      <c r="B237">
        <v>10000</v>
      </c>
      <c r="C237">
        <v>100</v>
      </c>
      <c r="D237">
        <v>1</v>
      </c>
      <c r="E237">
        <v>10</v>
      </c>
      <c r="F237">
        <v>1</v>
      </c>
      <c r="G237">
        <v>239.82417899999999</v>
      </c>
      <c r="H237">
        <v>12.346219</v>
      </c>
      <c r="I237">
        <v>10.10675</v>
      </c>
      <c r="J237">
        <v>1.1229720000000001</v>
      </c>
      <c r="K237" t="str">
        <f>MID(M237,22,1)</f>
        <v>4</v>
      </c>
      <c r="L237" t="s">
        <v>227</v>
      </c>
      <c r="M237" t="s">
        <v>228</v>
      </c>
      <c r="N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237">
        <f>VLOOKUP(TableOMP[[#This Row],[Label]],TableAvg[],2,FALSE)</f>
        <v>239.98875833333332</v>
      </c>
      <c r="P237">
        <f>VLOOKUP(TableOMP[[#This Row],[Label]],TableAvg[],3,FALSE)</f>
        <v>0.1331679686291134</v>
      </c>
      <c r="Q237">
        <f>TableOMP[[#This Row],[Avg]]-$U$2*TableOMP[[#This Row],[StdDev]]</f>
        <v>239.7224223960751</v>
      </c>
      <c r="R237">
        <f>TableOMP[[#This Row],[Avg]]+$U$2*TableOMP[[#This Row],[StdDev]]</f>
        <v>240.25509427059154</v>
      </c>
      <c r="S237">
        <f>IF(AND(TableOMP[[#This Row],[total_time]]&gt;=TableOMP[[#This Row],[Low]], TableOMP[[#This Row],[total_time]]&lt;=TableOMP[[#This Row],[High]]),1,0)</f>
        <v>1</v>
      </c>
    </row>
    <row r="238" spans="1:19" hidden="1" x14ac:dyDescent="0.25">
      <c r="A238" t="s">
        <v>12</v>
      </c>
      <c r="B238">
        <v>10000</v>
      </c>
      <c r="C238">
        <v>100</v>
      </c>
      <c r="D238">
        <v>1</v>
      </c>
      <c r="E238">
        <v>17</v>
      </c>
      <c r="F238">
        <v>1</v>
      </c>
      <c r="G238">
        <v>249.240836</v>
      </c>
      <c r="H238">
        <v>22.199612999999999</v>
      </c>
      <c r="I238">
        <v>20.034852999999998</v>
      </c>
      <c r="J238">
        <v>1.252178</v>
      </c>
      <c r="K238" t="str">
        <f>MID(M238,22,1)</f>
        <v>6</v>
      </c>
      <c r="L238" t="s">
        <v>233</v>
      </c>
      <c r="M238" t="s">
        <v>234</v>
      </c>
      <c r="N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238">
        <f>VLOOKUP(TableOMP[[#This Row],[Label]],TableAvg[],2,FALSE)</f>
        <v>272.89186849999999</v>
      </c>
      <c r="P238">
        <f>VLOOKUP(TableOMP[[#This Row],[Label]],TableAvg[],3,FALSE)</f>
        <v>32.814242938552695</v>
      </c>
      <c r="Q238">
        <f>TableOMP[[#This Row],[Avg]]-$U$2*TableOMP[[#This Row],[StdDev]]</f>
        <v>207.2633826228946</v>
      </c>
      <c r="R238">
        <f>TableOMP[[#This Row],[Avg]]+$U$2*TableOMP[[#This Row],[StdDev]]</f>
        <v>338.52035437710538</v>
      </c>
      <c r="S238">
        <f>IF(AND(TableOMP[[#This Row],[total_time]]&gt;=TableOMP[[#This Row],[Low]], TableOMP[[#This Row],[total_time]]&lt;=TableOMP[[#This Row],[High]]),1,0)</f>
        <v>1</v>
      </c>
    </row>
    <row r="239" spans="1:19" hidden="1" x14ac:dyDescent="0.25">
      <c r="A239" t="s">
        <v>12</v>
      </c>
      <c r="B239">
        <v>10000</v>
      </c>
      <c r="C239">
        <v>100</v>
      </c>
      <c r="D239">
        <v>1</v>
      </c>
      <c r="E239">
        <v>18</v>
      </c>
      <c r="F239">
        <v>1</v>
      </c>
      <c r="G239">
        <v>273.63494600000001</v>
      </c>
      <c r="H239">
        <v>20.600557999999999</v>
      </c>
      <c r="I239">
        <v>25.408276999999998</v>
      </c>
      <c r="J239">
        <v>1.494605</v>
      </c>
      <c r="K239" t="str">
        <f>MID(M239,22,1)</f>
        <v>6</v>
      </c>
      <c r="L239" t="s">
        <v>233</v>
      </c>
      <c r="M239" t="s">
        <v>234</v>
      </c>
      <c r="N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239">
        <f>VLOOKUP(TableOMP[[#This Row],[Label]],TableAvg[],2,FALSE)</f>
        <v>264.57688183333335</v>
      </c>
      <c r="P239">
        <f>VLOOKUP(TableOMP[[#This Row],[Label]],TableAvg[],3,FALSE)</f>
        <v>7.1892507091173714</v>
      </c>
      <c r="Q239">
        <f>TableOMP[[#This Row],[Avg]]-$U$2*TableOMP[[#This Row],[StdDev]]</f>
        <v>250.1983804150986</v>
      </c>
      <c r="R239">
        <f>TableOMP[[#This Row],[Avg]]+$U$2*TableOMP[[#This Row],[StdDev]]</f>
        <v>278.95538325156809</v>
      </c>
      <c r="S239">
        <v>0</v>
      </c>
    </row>
    <row r="240" spans="1:19" hidden="1" x14ac:dyDescent="0.25">
      <c r="A240" t="s">
        <v>12</v>
      </c>
      <c r="B240">
        <v>10000</v>
      </c>
      <c r="C240">
        <v>100</v>
      </c>
      <c r="D240">
        <v>1</v>
      </c>
      <c r="E240">
        <v>18</v>
      </c>
      <c r="F240">
        <v>1</v>
      </c>
      <c r="G240">
        <v>269.67040100000003</v>
      </c>
      <c r="H240">
        <v>25.203057999999999</v>
      </c>
      <c r="I240">
        <v>109.575895</v>
      </c>
      <c r="J240">
        <v>6.4456410000000002</v>
      </c>
      <c r="K240" t="str">
        <f>MID(M240,22,1)</f>
        <v>6</v>
      </c>
      <c r="L240" t="s">
        <v>231</v>
      </c>
      <c r="M240" t="s">
        <v>232</v>
      </c>
      <c r="N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240">
        <f>VLOOKUP(TableOMP[[#This Row],[Label]],TableAvg[],2,FALSE)</f>
        <v>264.57688183333335</v>
      </c>
      <c r="P240">
        <f>VLOOKUP(TableOMP[[#This Row],[Label]],TableAvg[],3,FALSE)</f>
        <v>7.1892507091173714</v>
      </c>
      <c r="Q240">
        <f>TableOMP[[#This Row],[Avg]]-$U$2*TableOMP[[#This Row],[StdDev]]</f>
        <v>250.1983804150986</v>
      </c>
      <c r="R240">
        <f>TableOMP[[#This Row],[Avg]]+$U$2*TableOMP[[#This Row],[StdDev]]</f>
        <v>278.95538325156809</v>
      </c>
      <c r="S240">
        <v>0</v>
      </c>
    </row>
    <row r="241" spans="1:19" hidden="1" x14ac:dyDescent="0.25">
      <c r="A241" t="s">
        <v>12</v>
      </c>
      <c r="B241">
        <v>10000</v>
      </c>
      <c r="C241">
        <v>100</v>
      </c>
      <c r="D241">
        <v>1</v>
      </c>
      <c r="E241">
        <v>18</v>
      </c>
      <c r="F241">
        <v>1</v>
      </c>
      <c r="G241">
        <v>268.16903300000001</v>
      </c>
      <c r="H241">
        <v>23.351475000000001</v>
      </c>
      <c r="I241">
        <v>22.292666000000001</v>
      </c>
      <c r="J241">
        <v>1.3113330000000001</v>
      </c>
      <c r="K241" t="str">
        <f>MID(M241,22,1)</f>
        <v>8</v>
      </c>
      <c r="L241" t="s">
        <v>87</v>
      </c>
      <c r="M241" t="s">
        <v>88</v>
      </c>
      <c r="N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241">
        <f>VLOOKUP(TableOMP[[#This Row],[Label]],TableAvg[],2,FALSE)</f>
        <v>264.57688183333335</v>
      </c>
      <c r="P241">
        <f>VLOOKUP(TableOMP[[#This Row],[Label]],TableAvg[],3,FALSE)</f>
        <v>7.1892507091173714</v>
      </c>
      <c r="Q241">
        <f>TableOMP[[#This Row],[Avg]]-$U$2*TableOMP[[#This Row],[StdDev]]</f>
        <v>250.1983804150986</v>
      </c>
      <c r="R241">
        <f>TableOMP[[#This Row],[Avg]]+$U$2*TableOMP[[#This Row],[StdDev]]</f>
        <v>278.95538325156809</v>
      </c>
      <c r="S241">
        <v>0</v>
      </c>
    </row>
    <row r="242" spans="1:19" hidden="1" x14ac:dyDescent="0.25">
      <c r="A242" t="s">
        <v>12</v>
      </c>
      <c r="B242">
        <v>10000</v>
      </c>
      <c r="C242">
        <v>100</v>
      </c>
      <c r="D242">
        <v>1</v>
      </c>
      <c r="E242">
        <v>18</v>
      </c>
      <c r="F242">
        <v>1</v>
      </c>
      <c r="G242">
        <v>263.80579299999999</v>
      </c>
      <c r="H242">
        <v>22.677133000000001</v>
      </c>
      <c r="I242">
        <v>16.239718</v>
      </c>
      <c r="J242">
        <v>0.95527799999999996</v>
      </c>
      <c r="K242" t="str">
        <f>MID(M242,22,1)</f>
        <v>4</v>
      </c>
      <c r="L242" t="s">
        <v>93</v>
      </c>
      <c r="M242" t="s">
        <v>94</v>
      </c>
      <c r="N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242">
        <f>VLOOKUP(TableOMP[[#This Row],[Label]],TableAvg[],2,FALSE)</f>
        <v>264.57688183333335</v>
      </c>
      <c r="P242">
        <f>VLOOKUP(TableOMP[[#This Row],[Label]],TableAvg[],3,FALSE)</f>
        <v>7.1892507091173714</v>
      </c>
      <c r="Q242">
        <f>TableOMP[[#This Row],[Avg]]-$U$2*TableOMP[[#This Row],[StdDev]]</f>
        <v>250.1983804150986</v>
      </c>
      <c r="R242">
        <f>TableOMP[[#This Row],[Avg]]+$U$2*TableOMP[[#This Row],[StdDev]]</f>
        <v>278.95538325156809</v>
      </c>
      <c r="S242">
        <f>IF(AND(TableOMP[[#This Row],[total_time]]&gt;=TableOMP[[#This Row],[Low]], TableOMP[[#This Row],[total_time]]&lt;=TableOMP[[#This Row],[High]]),1,0)</f>
        <v>1</v>
      </c>
    </row>
    <row r="243" spans="1:19" hidden="1" x14ac:dyDescent="0.25">
      <c r="A243" t="s">
        <v>12</v>
      </c>
      <c r="B243">
        <v>10000</v>
      </c>
      <c r="C243">
        <v>100</v>
      </c>
      <c r="D243">
        <v>1</v>
      </c>
      <c r="E243">
        <v>18</v>
      </c>
      <c r="F243">
        <v>1</v>
      </c>
      <c r="G243">
        <v>260.81210600000003</v>
      </c>
      <c r="H243">
        <v>21.386227999999999</v>
      </c>
      <c r="I243">
        <v>21.310725000000001</v>
      </c>
      <c r="J243">
        <v>1.2535719999999999</v>
      </c>
      <c r="K243" t="str">
        <f>MID(M243,22,1)</f>
        <v>1</v>
      </c>
      <c r="L243" t="s">
        <v>201</v>
      </c>
      <c r="M243" t="s">
        <v>202</v>
      </c>
      <c r="N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243">
        <f>VLOOKUP(TableOMP[[#This Row],[Label]],TableAvg[],2,FALSE)</f>
        <v>264.57688183333335</v>
      </c>
      <c r="P243">
        <f>VLOOKUP(TableOMP[[#This Row],[Label]],TableAvg[],3,FALSE)</f>
        <v>7.1892507091173714</v>
      </c>
      <c r="Q243">
        <f>TableOMP[[#This Row],[Avg]]-$U$2*TableOMP[[#This Row],[StdDev]]</f>
        <v>250.1983804150986</v>
      </c>
      <c r="R243">
        <f>TableOMP[[#This Row],[Avg]]+$U$2*TableOMP[[#This Row],[StdDev]]</f>
        <v>278.95538325156809</v>
      </c>
      <c r="S243">
        <f>IF(AND(TableOMP[[#This Row],[total_time]]&gt;=TableOMP[[#This Row],[Low]], TableOMP[[#This Row],[total_time]]&lt;=TableOMP[[#This Row],[High]]),1,0)</f>
        <v>1</v>
      </c>
    </row>
    <row r="244" spans="1:19" hidden="1" x14ac:dyDescent="0.25">
      <c r="A244" t="s">
        <v>12</v>
      </c>
      <c r="B244">
        <v>10000</v>
      </c>
      <c r="C244">
        <v>100</v>
      </c>
      <c r="D244">
        <v>1</v>
      </c>
      <c r="E244">
        <v>18</v>
      </c>
      <c r="F244">
        <v>1</v>
      </c>
      <c r="G244">
        <v>251.369012</v>
      </c>
      <c r="H244">
        <v>19.626877</v>
      </c>
      <c r="I244">
        <v>20.796852000000001</v>
      </c>
      <c r="J244">
        <v>1.223344</v>
      </c>
      <c r="K244" t="str">
        <f>MID(M244,22,1)</f>
        <v>1</v>
      </c>
      <c r="L244" t="s">
        <v>149</v>
      </c>
      <c r="M244" t="s">
        <v>150</v>
      </c>
      <c r="N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244">
        <f>VLOOKUP(TableOMP[[#This Row],[Label]],TableAvg[],2,FALSE)</f>
        <v>264.57688183333335</v>
      </c>
      <c r="P244">
        <f>VLOOKUP(TableOMP[[#This Row],[Label]],TableAvg[],3,FALSE)</f>
        <v>7.1892507091173714</v>
      </c>
      <c r="Q244">
        <f>TableOMP[[#This Row],[Avg]]-$U$2*TableOMP[[#This Row],[StdDev]]</f>
        <v>250.1983804150986</v>
      </c>
      <c r="R244">
        <f>TableOMP[[#This Row],[Avg]]+$U$2*TableOMP[[#This Row],[StdDev]]</f>
        <v>278.95538325156809</v>
      </c>
      <c r="S244">
        <f>IF(AND(TableOMP[[#This Row],[total_time]]&gt;=TableOMP[[#This Row],[Low]], TableOMP[[#This Row],[total_time]]&lt;=TableOMP[[#This Row],[High]]),1,0)</f>
        <v>1</v>
      </c>
    </row>
    <row r="245" spans="1:19" hidden="1" x14ac:dyDescent="0.25">
      <c r="A245" t="s">
        <v>12</v>
      </c>
      <c r="B245">
        <v>10000</v>
      </c>
      <c r="C245">
        <v>100</v>
      </c>
      <c r="D245">
        <v>1</v>
      </c>
      <c r="E245">
        <v>19</v>
      </c>
      <c r="F245">
        <v>1</v>
      </c>
      <c r="G245">
        <v>347.60161299999999</v>
      </c>
      <c r="H245">
        <v>115.289461</v>
      </c>
      <c r="I245">
        <v>24.673369000000001</v>
      </c>
      <c r="J245">
        <v>1.370743</v>
      </c>
      <c r="K245" t="str">
        <f>MID(M245,22,1)</f>
        <v>4</v>
      </c>
      <c r="L245" t="s">
        <v>93</v>
      </c>
      <c r="M245" t="s">
        <v>94</v>
      </c>
      <c r="N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245">
        <f>VLOOKUP(TableOMP[[#This Row],[Label]],TableAvg[],2,FALSE)</f>
        <v>282.47351033333331</v>
      </c>
      <c r="P245">
        <f>VLOOKUP(TableOMP[[#This Row],[Label]],TableAvg[],3,FALSE)</f>
        <v>37.510501761875176</v>
      </c>
      <c r="Q245">
        <f>TableOMP[[#This Row],[Avg]]-$U$2*TableOMP[[#This Row],[StdDev]]</f>
        <v>207.45250680958296</v>
      </c>
      <c r="R245">
        <f>TableOMP[[#This Row],[Avg]]+$U$2*TableOMP[[#This Row],[StdDev]]</f>
        <v>357.49451385708369</v>
      </c>
      <c r="S245">
        <v>0</v>
      </c>
    </row>
    <row r="246" spans="1:19" hidden="1" x14ac:dyDescent="0.25">
      <c r="A246" t="s">
        <v>12</v>
      </c>
      <c r="B246">
        <v>10000</v>
      </c>
      <c r="C246">
        <v>100</v>
      </c>
      <c r="D246">
        <v>1</v>
      </c>
      <c r="E246">
        <v>19</v>
      </c>
      <c r="F246">
        <v>1</v>
      </c>
      <c r="G246">
        <v>317.62378999999999</v>
      </c>
      <c r="H246">
        <v>79.361773999999997</v>
      </c>
      <c r="I246">
        <v>187.60503199999999</v>
      </c>
      <c r="J246">
        <v>10.422502</v>
      </c>
      <c r="K246" t="str">
        <f>MID(M246,22,1)</f>
        <v>6</v>
      </c>
      <c r="L246" t="s">
        <v>231</v>
      </c>
      <c r="M246" t="s">
        <v>232</v>
      </c>
      <c r="N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246">
        <f>VLOOKUP(TableOMP[[#This Row],[Label]],TableAvg[],2,FALSE)</f>
        <v>282.47351033333331</v>
      </c>
      <c r="P246">
        <f>VLOOKUP(TableOMP[[#This Row],[Label]],TableAvg[],3,FALSE)</f>
        <v>37.510501761875176</v>
      </c>
      <c r="Q246">
        <f>TableOMP[[#This Row],[Avg]]-$U$2*TableOMP[[#This Row],[StdDev]]</f>
        <v>207.45250680958296</v>
      </c>
      <c r="R246">
        <f>TableOMP[[#This Row],[Avg]]+$U$2*TableOMP[[#This Row],[StdDev]]</f>
        <v>357.49451385708369</v>
      </c>
      <c r="S246">
        <v>0</v>
      </c>
    </row>
    <row r="247" spans="1:19" hidden="1" x14ac:dyDescent="0.25">
      <c r="A247" t="s">
        <v>12</v>
      </c>
      <c r="B247">
        <v>10000</v>
      </c>
      <c r="C247">
        <v>100</v>
      </c>
      <c r="D247">
        <v>1</v>
      </c>
      <c r="E247">
        <v>19</v>
      </c>
      <c r="F247">
        <v>1</v>
      </c>
      <c r="G247">
        <v>274.18353200000001</v>
      </c>
      <c r="H247">
        <v>23.625655999999999</v>
      </c>
      <c r="I247">
        <v>19.352459</v>
      </c>
      <c r="J247">
        <v>1.075137</v>
      </c>
      <c r="K247" t="str">
        <f>MID(M247,22,1)</f>
        <v>8</v>
      </c>
      <c r="L247" t="s">
        <v>87</v>
      </c>
      <c r="M247" t="s">
        <v>88</v>
      </c>
      <c r="N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247">
        <f>VLOOKUP(TableOMP[[#This Row],[Label]],TableAvg[],2,FALSE)</f>
        <v>282.47351033333331</v>
      </c>
      <c r="P247">
        <f>VLOOKUP(TableOMP[[#This Row],[Label]],TableAvg[],3,FALSE)</f>
        <v>37.510501761875176</v>
      </c>
      <c r="Q247">
        <f>TableOMP[[#This Row],[Avg]]-$U$2*TableOMP[[#This Row],[StdDev]]</f>
        <v>207.45250680958296</v>
      </c>
      <c r="R247">
        <f>TableOMP[[#This Row],[Avg]]+$U$2*TableOMP[[#This Row],[StdDev]]</f>
        <v>357.49451385708369</v>
      </c>
      <c r="S247">
        <f>IF(AND(TableOMP[[#This Row],[total_time]]&gt;=TableOMP[[#This Row],[Low]], TableOMP[[#This Row],[total_time]]&lt;=TableOMP[[#This Row],[High]]),1,0)</f>
        <v>1</v>
      </c>
    </row>
    <row r="248" spans="1:19" hidden="1" x14ac:dyDescent="0.25">
      <c r="A248" t="s">
        <v>12</v>
      </c>
      <c r="B248">
        <v>10000</v>
      </c>
      <c r="C248">
        <v>100</v>
      </c>
      <c r="D248">
        <v>1</v>
      </c>
      <c r="E248">
        <v>19</v>
      </c>
      <c r="F248">
        <v>1</v>
      </c>
      <c r="G248">
        <v>258.89954399999999</v>
      </c>
      <c r="H248">
        <v>21.015205000000002</v>
      </c>
      <c r="I248">
        <v>21.858478000000002</v>
      </c>
      <c r="J248">
        <v>1.2143600000000001</v>
      </c>
      <c r="K248" t="str">
        <f>MID(M248,22,1)</f>
        <v>6</v>
      </c>
      <c r="L248" t="s">
        <v>233</v>
      </c>
      <c r="M248" t="s">
        <v>234</v>
      </c>
      <c r="N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248">
        <f>VLOOKUP(TableOMP[[#This Row],[Label]],TableAvg[],2,FALSE)</f>
        <v>282.47351033333331</v>
      </c>
      <c r="P248">
        <f>VLOOKUP(TableOMP[[#This Row],[Label]],TableAvg[],3,FALSE)</f>
        <v>37.510501761875176</v>
      </c>
      <c r="Q248">
        <f>TableOMP[[#This Row],[Avg]]-$U$2*TableOMP[[#This Row],[StdDev]]</f>
        <v>207.45250680958296</v>
      </c>
      <c r="R248">
        <f>TableOMP[[#This Row],[Avg]]+$U$2*TableOMP[[#This Row],[StdDev]]</f>
        <v>357.49451385708369</v>
      </c>
      <c r="S248">
        <f>IF(AND(TableOMP[[#This Row],[total_time]]&gt;=TableOMP[[#This Row],[Low]], TableOMP[[#This Row],[total_time]]&lt;=TableOMP[[#This Row],[High]]),1,0)</f>
        <v>1</v>
      </c>
    </row>
    <row r="249" spans="1:19" hidden="1" x14ac:dyDescent="0.25">
      <c r="A249" t="s">
        <v>12</v>
      </c>
      <c r="B249">
        <v>10000</v>
      </c>
      <c r="C249">
        <v>100</v>
      </c>
      <c r="D249">
        <v>1</v>
      </c>
      <c r="E249">
        <v>19</v>
      </c>
      <c r="F249">
        <v>1</v>
      </c>
      <c r="G249">
        <v>248.64791099999999</v>
      </c>
      <c r="H249">
        <v>21.282667</v>
      </c>
      <c r="I249">
        <v>19.192339</v>
      </c>
      <c r="J249">
        <v>1.066241</v>
      </c>
      <c r="K249" t="str">
        <f>MID(M249,22,1)</f>
        <v>1</v>
      </c>
      <c r="L249" t="s">
        <v>149</v>
      </c>
      <c r="M249" t="s">
        <v>150</v>
      </c>
      <c r="N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249">
        <f>VLOOKUP(TableOMP[[#This Row],[Label]],TableAvg[],2,FALSE)</f>
        <v>282.47351033333331</v>
      </c>
      <c r="P249">
        <f>VLOOKUP(TableOMP[[#This Row],[Label]],TableAvg[],3,FALSE)</f>
        <v>37.510501761875176</v>
      </c>
      <c r="Q249">
        <f>TableOMP[[#This Row],[Avg]]-$U$2*TableOMP[[#This Row],[StdDev]]</f>
        <v>207.45250680958296</v>
      </c>
      <c r="R249">
        <f>TableOMP[[#This Row],[Avg]]+$U$2*TableOMP[[#This Row],[StdDev]]</f>
        <v>357.49451385708369</v>
      </c>
      <c r="S249">
        <f>IF(AND(TableOMP[[#This Row],[total_time]]&gt;=TableOMP[[#This Row],[Low]], TableOMP[[#This Row],[total_time]]&lt;=TableOMP[[#This Row],[High]]),1,0)</f>
        <v>1</v>
      </c>
    </row>
    <row r="250" spans="1:19" hidden="1" x14ac:dyDescent="0.25">
      <c r="A250" t="s">
        <v>12</v>
      </c>
      <c r="B250">
        <v>10000</v>
      </c>
      <c r="C250">
        <v>100</v>
      </c>
      <c r="D250">
        <v>1</v>
      </c>
      <c r="E250">
        <v>19</v>
      </c>
      <c r="F250">
        <v>1</v>
      </c>
      <c r="G250">
        <v>247.88467199999999</v>
      </c>
      <c r="H250">
        <v>19.755500000000001</v>
      </c>
      <c r="I250">
        <v>23.501988000000001</v>
      </c>
      <c r="J250">
        <v>1.305666</v>
      </c>
      <c r="K250" t="str">
        <f>MID(M250,22,1)</f>
        <v>1</v>
      </c>
      <c r="L250" t="s">
        <v>201</v>
      </c>
      <c r="M250" t="s">
        <v>202</v>
      </c>
      <c r="N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250">
        <f>VLOOKUP(TableOMP[[#This Row],[Label]],TableAvg[],2,FALSE)</f>
        <v>282.47351033333331</v>
      </c>
      <c r="P250">
        <f>VLOOKUP(TableOMP[[#This Row],[Label]],TableAvg[],3,FALSE)</f>
        <v>37.510501761875176</v>
      </c>
      <c r="Q250">
        <f>TableOMP[[#This Row],[Avg]]-$U$2*TableOMP[[#This Row],[StdDev]]</f>
        <v>207.45250680958296</v>
      </c>
      <c r="R250">
        <f>TableOMP[[#This Row],[Avg]]+$U$2*TableOMP[[#This Row],[StdDev]]</f>
        <v>357.49451385708369</v>
      </c>
      <c r="S250">
        <f>IF(AND(TableOMP[[#This Row],[total_time]]&gt;=TableOMP[[#This Row],[Low]], TableOMP[[#This Row],[total_time]]&lt;=TableOMP[[#This Row],[High]]),1,0)</f>
        <v>1</v>
      </c>
    </row>
    <row r="251" spans="1:19" hidden="1" x14ac:dyDescent="0.25">
      <c r="A251" t="s">
        <v>12</v>
      </c>
      <c r="B251">
        <v>10000</v>
      </c>
      <c r="C251">
        <v>100</v>
      </c>
      <c r="D251">
        <v>1</v>
      </c>
      <c r="E251">
        <v>20</v>
      </c>
      <c r="F251">
        <v>1</v>
      </c>
      <c r="G251">
        <v>269.56266099999999</v>
      </c>
      <c r="H251">
        <v>18.80219</v>
      </c>
      <c r="I251">
        <v>30.730436999999998</v>
      </c>
      <c r="J251">
        <v>1.617391</v>
      </c>
      <c r="K251" t="str">
        <f>MID(M251,22,1)</f>
        <v>8</v>
      </c>
      <c r="L251" t="s">
        <v>87</v>
      </c>
      <c r="M251" t="s">
        <v>88</v>
      </c>
      <c r="N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251">
        <f>VLOOKUP(TableOMP[[#This Row],[Label]],TableAvg[],2,FALSE)</f>
        <v>260.09195233333338</v>
      </c>
      <c r="P251">
        <f>VLOOKUP(TableOMP[[#This Row],[Label]],TableAvg[],3,FALSE)</f>
        <v>4.9162277329104711</v>
      </c>
      <c r="Q251">
        <f>TableOMP[[#This Row],[Avg]]-$U$2*TableOMP[[#This Row],[StdDev]]</f>
        <v>250.25949686751244</v>
      </c>
      <c r="R251">
        <f>TableOMP[[#This Row],[Avg]]+$U$2*TableOMP[[#This Row],[StdDev]]</f>
        <v>269.92440779915432</v>
      </c>
      <c r="S251">
        <f>IF(AND(TableOMP[[#This Row],[total_time]]&gt;=TableOMP[[#This Row],[Low]], TableOMP[[#This Row],[total_time]]&lt;=TableOMP[[#This Row],[High]]),1,0)</f>
        <v>1</v>
      </c>
    </row>
    <row r="252" spans="1:19" hidden="1" x14ac:dyDescent="0.25">
      <c r="A252" t="s">
        <v>17</v>
      </c>
      <c r="B252">
        <v>1000</v>
      </c>
      <c r="C252">
        <v>0</v>
      </c>
      <c r="D252">
        <v>0</v>
      </c>
      <c r="E252">
        <v>1</v>
      </c>
      <c r="F252">
        <v>1</v>
      </c>
      <c r="G252">
        <v>1.059844</v>
      </c>
      <c r="H252">
        <v>4.2529999999999998E-3</v>
      </c>
      <c r="I252">
        <v>0</v>
      </c>
      <c r="J252">
        <v>0</v>
      </c>
      <c r="K252" t="str">
        <f>MID(M252,22,1)</f>
        <v>5</v>
      </c>
      <c r="L252" t="s">
        <v>40</v>
      </c>
      <c r="M252" t="s">
        <v>39</v>
      </c>
      <c r="N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252" t="e">
        <f>VLOOKUP(TableOMP[[#This Row],[Label]],TableAvg[],2,FALSE)</f>
        <v>#N/A</v>
      </c>
      <c r="P252" t="e">
        <f>VLOOKUP(TableOMP[[#This Row],[Label]],TableAvg[],3,FALSE)</f>
        <v>#N/A</v>
      </c>
      <c r="Q252" t="e">
        <f>TableOMP[[#This Row],[Avg]]-$U$2*TableOMP[[#This Row],[StdDev]]</f>
        <v>#N/A</v>
      </c>
      <c r="R252" t="e">
        <f>TableOMP[[#This Row],[Avg]]+$U$2*TableOMP[[#This Row],[StdDev]]</f>
        <v>#N/A</v>
      </c>
      <c r="S252" t="e">
        <f>IF(AND(TableOMP[[#This Row],[total_time]]&gt;=TableOMP[[#This Row],[Low]], TableOMP[[#This Row],[total_time]]&lt;=TableOMP[[#This Row],[High]]),1,0)</f>
        <v>#N/A</v>
      </c>
    </row>
    <row r="253" spans="1:19" hidden="1" x14ac:dyDescent="0.25">
      <c r="A253" t="s">
        <v>17</v>
      </c>
      <c r="B253">
        <v>1000</v>
      </c>
      <c r="C253">
        <v>0</v>
      </c>
      <c r="D253">
        <v>0</v>
      </c>
      <c r="E253">
        <v>2</v>
      </c>
      <c r="F253">
        <v>1</v>
      </c>
      <c r="G253">
        <v>1.0501290000000001</v>
      </c>
      <c r="H253">
        <v>3.052E-3</v>
      </c>
      <c r="I253">
        <v>1.5969999999999999E-3</v>
      </c>
      <c r="J253">
        <v>1.5969999999999999E-3</v>
      </c>
      <c r="K253" t="str">
        <f>MID(M253,22,1)</f>
        <v>5</v>
      </c>
      <c r="L253" t="s">
        <v>40</v>
      </c>
      <c r="M253" t="s">
        <v>39</v>
      </c>
      <c r="N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253" t="e">
        <f>VLOOKUP(TableOMP[[#This Row],[Label]],TableAvg[],2,FALSE)</f>
        <v>#N/A</v>
      </c>
      <c r="P253" t="e">
        <f>VLOOKUP(TableOMP[[#This Row],[Label]],TableAvg[],3,FALSE)</f>
        <v>#N/A</v>
      </c>
      <c r="Q253" t="e">
        <f>TableOMP[[#This Row],[Avg]]-$U$2*TableOMP[[#This Row],[StdDev]]</f>
        <v>#N/A</v>
      </c>
      <c r="R253" t="e">
        <f>TableOMP[[#This Row],[Avg]]+$U$2*TableOMP[[#This Row],[StdDev]]</f>
        <v>#N/A</v>
      </c>
      <c r="S253" t="e">
        <f>IF(AND(TableOMP[[#This Row],[total_time]]&gt;=TableOMP[[#This Row],[Low]], TableOMP[[#This Row],[total_time]]&lt;=TableOMP[[#This Row],[High]]),1,0)</f>
        <v>#N/A</v>
      </c>
    </row>
    <row r="254" spans="1:19" hidden="1" x14ac:dyDescent="0.25">
      <c r="A254" t="s">
        <v>17</v>
      </c>
      <c r="B254">
        <v>1000</v>
      </c>
      <c r="C254">
        <v>0</v>
      </c>
      <c r="D254">
        <v>0</v>
      </c>
      <c r="E254">
        <v>3</v>
      </c>
      <c r="F254">
        <v>1</v>
      </c>
      <c r="G254">
        <v>1.059715</v>
      </c>
      <c r="H254">
        <v>2.3500000000000001E-3</v>
      </c>
      <c r="I254">
        <v>1.1590000000000001E-3</v>
      </c>
      <c r="J254">
        <v>5.7899999999999998E-4</v>
      </c>
      <c r="K254" t="str">
        <f>MID(M254,22,1)</f>
        <v>5</v>
      </c>
      <c r="L254" t="s">
        <v>40</v>
      </c>
      <c r="M254" t="s">
        <v>39</v>
      </c>
      <c r="N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254" t="e">
        <f>VLOOKUP(TableOMP[[#This Row],[Label]],TableAvg[],2,FALSE)</f>
        <v>#N/A</v>
      </c>
      <c r="P254" t="e">
        <f>VLOOKUP(TableOMP[[#This Row],[Label]],TableAvg[],3,FALSE)</f>
        <v>#N/A</v>
      </c>
      <c r="Q254" t="e">
        <f>TableOMP[[#This Row],[Avg]]-$U$2*TableOMP[[#This Row],[StdDev]]</f>
        <v>#N/A</v>
      </c>
      <c r="R254" t="e">
        <f>TableOMP[[#This Row],[Avg]]+$U$2*TableOMP[[#This Row],[StdDev]]</f>
        <v>#N/A</v>
      </c>
      <c r="S254" t="e">
        <f>IF(AND(TableOMP[[#This Row],[total_time]]&gt;=TableOMP[[#This Row],[Low]], TableOMP[[#This Row],[total_time]]&lt;=TableOMP[[#This Row],[High]]),1,0)</f>
        <v>#N/A</v>
      </c>
    </row>
    <row r="255" spans="1:19" hidden="1" x14ac:dyDescent="0.25">
      <c r="A255" t="s">
        <v>17</v>
      </c>
      <c r="B255">
        <v>1000</v>
      </c>
      <c r="C255">
        <v>0</v>
      </c>
      <c r="D255">
        <v>0</v>
      </c>
      <c r="E255">
        <v>4</v>
      </c>
      <c r="F255">
        <v>1</v>
      </c>
      <c r="G255">
        <v>1.0597380000000001</v>
      </c>
      <c r="H255">
        <v>2.6979999999999999E-3</v>
      </c>
      <c r="I255">
        <v>2.0950000000000001E-3</v>
      </c>
      <c r="J255">
        <v>6.9800000000000005E-4</v>
      </c>
      <c r="K255" t="str">
        <f>MID(M255,22,1)</f>
        <v>5</v>
      </c>
      <c r="L255" t="s">
        <v>40</v>
      </c>
      <c r="M255" t="s">
        <v>39</v>
      </c>
      <c r="N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255" t="e">
        <f>VLOOKUP(TableOMP[[#This Row],[Label]],TableAvg[],2,FALSE)</f>
        <v>#N/A</v>
      </c>
      <c r="P255" t="e">
        <f>VLOOKUP(TableOMP[[#This Row],[Label]],TableAvg[],3,FALSE)</f>
        <v>#N/A</v>
      </c>
      <c r="Q255" t="e">
        <f>TableOMP[[#This Row],[Avg]]-$U$2*TableOMP[[#This Row],[StdDev]]</f>
        <v>#N/A</v>
      </c>
      <c r="R255" t="e">
        <f>TableOMP[[#This Row],[Avg]]+$U$2*TableOMP[[#This Row],[StdDev]]</f>
        <v>#N/A</v>
      </c>
      <c r="S255" t="e">
        <f>IF(AND(TableOMP[[#This Row],[total_time]]&gt;=TableOMP[[#This Row],[Low]], TableOMP[[#This Row],[total_time]]&lt;=TableOMP[[#This Row],[High]]),1,0)</f>
        <v>#N/A</v>
      </c>
    </row>
    <row r="256" spans="1:19" hidden="1" x14ac:dyDescent="0.25">
      <c r="A256" t="s">
        <v>17</v>
      </c>
      <c r="B256">
        <v>1000</v>
      </c>
      <c r="C256">
        <v>0</v>
      </c>
      <c r="D256">
        <v>0</v>
      </c>
      <c r="E256">
        <v>5</v>
      </c>
      <c r="F256">
        <v>1</v>
      </c>
      <c r="G256">
        <v>1.071016</v>
      </c>
      <c r="H256">
        <v>4.3150000000000003E-3</v>
      </c>
      <c r="I256">
        <v>3.1080000000000001E-3</v>
      </c>
      <c r="J256">
        <v>7.7700000000000002E-4</v>
      </c>
      <c r="K256" t="str">
        <f>MID(M256,22,1)</f>
        <v>5</v>
      </c>
      <c r="L256" t="s">
        <v>40</v>
      </c>
      <c r="M256" t="s">
        <v>39</v>
      </c>
      <c r="N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256" t="e">
        <f>VLOOKUP(TableOMP[[#This Row],[Label]],TableAvg[],2,FALSE)</f>
        <v>#N/A</v>
      </c>
      <c r="P256" t="e">
        <f>VLOOKUP(TableOMP[[#This Row],[Label]],TableAvg[],3,FALSE)</f>
        <v>#N/A</v>
      </c>
      <c r="Q256" t="e">
        <f>TableOMP[[#This Row],[Avg]]-$U$2*TableOMP[[#This Row],[StdDev]]</f>
        <v>#N/A</v>
      </c>
      <c r="R256" t="e">
        <f>TableOMP[[#This Row],[Avg]]+$U$2*TableOMP[[#This Row],[StdDev]]</f>
        <v>#N/A</v>
      </c>
      <c r="S256" t="e">
        <f>IF(AND(TableOMP[[#This Row],[total_time]]&gt;=TableOMP[[#This Row],[Low]], TableOMP[[#This Row],[total_time]]&lt;=TableOMP[[#This Row],[High]]),1,0)</f>
        <v>#N/A</v>
      </c>
    </row>
    <row r="257" spans="1:19" hidden="1" x14ac:dyDescent="0.25">
      <c r="A257" t="s">
        <v>17</v>
      </c>
      <c r="B257">
        <v>1000</v>
      </c>
      <c r="C257">
        <v>0</v>
      </c>
      <c r="D257">
        <v>0</v>
      </c>
      <c r="E257">
        <v>6</v>
      </c>
      <c r="F257">
        <v>1</v>
      </c>
      <c r="G257">
        <v>1.0584750000000001</v>
      </c>
      <c r="H257">
        <v>4.1289999999999999E-3</v>
      </c>
      <c r="I257">
        <v>6.4650000000000003E-3</v>
      </c>
      <c r="J257">
        <v>1.2930000000000001E-3</v>
      </c>
      <c r="K257" t="str">
        <f>MID(M257,22,1)</f>
        <v>5</v>
      </c>
      <c r="L257" t="s">
        <v>40</v>
      </c>
      <c r="M257" t="s">
        <v>39</v>
      </c>
      <c r="N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257" t="e">
        <f>VLOOKUP(TableOMP[[#This Row],[Label]],TableAvg[],2,FALSE)</f>
        <v>#N/A</v>
      </c>
      <c r="P257" t="e">
        <f>VLOOKUP(TableOMP[[#This Row],[Label]],TableAvg[],3,FALSE)</f>
        <v>#N/A</v>
      </c>
      <c r="Q257" t="e">
        <f>TableOMP[[#This Row],[Avg]]-$U$2*TableOMP[[#This Row],[StdDev]]</f>
        <v>#N/A</v>
      </c>
      <c r="R257" t="e">
        <f>TableOMP[[#This Row],[Avg]]+$U$2*TableOMP[[#This Row],[StdDev]]</f>
        <v>#N/A</v>
      </c>
      <c r="S257" t="e">
        <f>IF(AND(TableOMP[[#This Row],[total_time]]&gt;=TableOMP[[#This Row],[Low]], TableOMP[[#This Row],[total_time]]&lt;=TableOMP[[#This Row],[High]]),1,0)</f>
        <v>#N/A</v>
      </c>
    </row>
    <row r="258" spans="1:19" hidden="1" x14ac:dyDescent="0.25">
      <c r="A258" t="s">
        <v>17</v>
      </c>
      <c r="B258">
        <v>1000</v>
      </c>
      <c r="C258">
        <v>0</v>
      </c>
      <c r="D258">
        <v>0</v>
      </c>
      <c r="E258">
        <v>7</v>
      </c>
      <c r="F258">
        <v>1</v>
      </c>
      <c r="G258">
        <v>1.0864609999999999</v>
      </c>
      <c r="H258">
        <v>4.1970000000000002E-3</v>
      </c>
      <c r="I258">
        <v>8.0210000000000004E-3</v>
      </c>
      <c r="J258">
        <v>1.3370000000000001E-3</v>
      </c>
      <c r="K258" t="str">
        <f>MID(M258,22,1)</f>
        <v>5</v>
      </c>
      <c r="L258" t="s">
        <v>40</v>
      </c>
      <c r="M258" t="s">
        <v>39</v>
      </c>
      <c r="N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258" t="e">
        <f>VLOOKUP(TableOMP[[#This Row],[Label]],TableAvg[],2,FALSE)</f>
        <v>#N/A</v>
      </c>
      <c r="P258" t="e">
        <f>VLOOKUP(TableOMP[[#This Row],[Label]],TableAvg[],3,FALSE)</f>
        <v>#N/A</v>
      </c>
      <c r="Q258" t="e">
        <f>TableOMP[[#This Row],[Avg]]-$U$2*TableOMP[[#This Row],[StdDev]]</f>
        <v>#N/A</v>
      </c>
      <c r="R258" t="e">
        <f>TableOMP[[#This Row],[Avg]]+$U$2*TableOMP[[#This Row],[StdDev]]</f>
        <v>#N/A</v>
      </c>
      <c r="S258" t="e">
        <f>IF(AND(TableOMP[[#This Row],[total_time]]&gt;=TableOMP[[#This Row],[Low]], TableOMP[[#This Row],[total_time]]&lt;=TableOMP[[#This Row],[High]]),1,0)</f>
        <v>#N/A</v>
      </c>
    </row>
    <row r="259" spans="1:19" hidden="1" x14ac:dyDescent="0.25">
      <c r="A259" t="s">
        <v>17</v>
      </c>
      <c r="B259">
        <v>1000</v>
      </c>
      <c r="C259">
        <v>0</v>
      </c>
      <c r="D259">
        <v>0</v>
      </c>
      <c r="E259">
        <v>8</v>
      </c>
      <c r="F259">
        <v>1</v>
      </c>
      <c r="G259">
        <v>1.0753170000000001</v>
      </c>
      <c r="H259">
        <v>3.8999999999999998E-3</v>
      </c>
      <c r="I259">
        <v>9.3729999999999994E-3</v>
      </c>
      <c r="J259">
        <v>1.3389999999999999E-3</v>
      </c>
      <c r="K259" t="str">
        <f>MID(M259,22,1)</f>
        <v>5</v>
      </c>
      <c r="L259" t="s">
        <v>40</v>
      </c>
      <c r="M259" t="s">
        <v>39</v>
      </c>
      <c r="N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259" t="e">
        <f>VLOOKUP(TableOMP[[#This Row],[Label]],TableAvg[],2,FALSE)</f>
        <v>#N/A</v>
      </c>
      <c r="P259" t="e">
        <f>VLOOKUP(TableOMP[[#This Row],[Label]],TableAvg[],3,FALSE)</f>
        <v>#N/A</v>
      </c>
      <c r="Q259" t="e">
        <f>TableOMP[[#This Row],[Avg]]-$U$2*TableOMP[[#This Row],[StdDev]]</f>
        <v>#N/A</v>
      </c>
      <c r="R259" t="e">
        <f>TableOMP[[#This Row],[Avg]]+$U$2*TableOMP[[#This Row],[StdDev]]</f>
        <v>#N/A</v>
      </c>
      <c r="S259" t="e">
        <f>IF(AND(TableOMP[[#This Row],[total_time]]&gt;=TableOMP[[#This Row],[Low]], TableOMP[[#This Row],[total_time]]&lt;=TableOMP[[#This Row],[High]]),1,0)</f>
        <v>#N/A</v>
      </c>
    </row>
    <row r="260" spans="1:19" hidden="1" x14ac:dyDescent="0.25">
      <c r="A260" t="s">
        <v>17</v>
      </c>
      <c r="B260">
        <v>1000</v>
      </c>
      <c r="C260">
        <v>0</v>
      </c>
      <c r="D260">
        <v>0</v>
      </c>
      <c r="E260">
        <v>9</v>
      </c>
      <c r="F260">
        <v>1</v>
      </c>
      <c r="G260">
        <v>1.097623</v>
      </c>
      <c r="H260">
        <v>4.0610000000000004E-3</v>
      </c>
      <c r="I260">
        <v>4.7689999999999998E-3</v>
      </c>
      <c r="J260">
        <v>5.9599999999999996E-4</v>
      </c>
      <c r="K260" t="str">
        <f>MID(M260,22,1)</f>
        <v>5</v>
      </c>
      <c r="L260" t="s">
        <v>40</v>
      </c>
      <c r="M260" t="s">
        <v>39</v>
      </c>
      <c r="N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260" t="e">
        <f>VLOOKUP(TableOMP[[#This Row],[Label]],TableAvg[],2,FALSE)</f>
        <v>#N/A</v>
      </c>
      <c r="P260" t="e">
        <f>VLOOKUP(TableOMP[[#This Row],[Label]],TableAvg[],3,FALSE)</f>
        <v>#N/A</v>
      </c>
      <c r="Q260" t="e">
        <f>TableOMP[[#This Row],[Avg]]-$U$2*TableOMP[[#This Row],[StdDev]]</f>
        <v>#N/A</v>
      </c>
      <c r="R260" t="e">
        <f>TableOMP[[#This Row],[Avg]]+$U$2*TableOMP[[#This Row],[StdDev]]</f>
        <v>#N/A</v>
      </c>
      <c r="S260" t="e">
        <f>IF(AND(TableOMP[[#This Row],[total_time]]&gt;=TableOMP[[#This Row],[Low]], TableOMP[[#This Row],[total_time]]&lt;=TableOMP[[#This Row],[High]]),1,0)</f>
        <v>#N/A</v>
      </c>
    </row>
    <row r="261" spans="1:19" hidden="1" x14ac:dyDescent="0.25">
      <c r="A261" t="s">
        <v>17</v>
      </c>
      <c r="B261">
        <v>1000</v>
      </c>
      <c r="C261">
        <v>0</v>
      </c>
      <c r="D261">
        <v>0</v>
      </c>
      <c r="E261">
        <v>10</v>
      </c>
      <c r="F261">
        <v>1</v>
      </c>
      <c r="G261">
        <v>1.105793</v>
      </c>
      <c r="H261">
        <v>4.0870000000000004E-3</v>
      </c>
      <c r="I261">
        <v>1.6811E-2</v>
      </c>
      <c r="J261">
        <v>1.8680000000000001E-3</v>
      </c>
      <c r="K261" t="str">
        <f>MID(M261,22,1)</f>
        <v>5</v>
      </c>
      <c r="L261" t="s">
        <v>40</v>
      </c>
      <c r="M261" t="s">
        <v>39</v>
      </c>
      <c r="N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261" t="e">
        <f>VLOOKUP(TableOMP[[#This Row],[Label]],TableAvg[],2,FALSE)</f>
        <v>#N/A</v>
      </c>
      <c r="P261" t="e">
        <f>VLOOKUP(TableOMP[[#This Row],[Label]],TableAvg[],3,FALSE)</f>
        <v>#N/A</v>
      </c>
      <c r="Q261" t="e">
        <f>TableOMP[[#This Row],[Avg]]-$U$2*TableOMP[[#This Row],[StdDev]]</f>
        <v>#N/A</v>
      </c>
      <c r="R261" t="e">
        <f>TableOMP[[#This Row],[Avg]]+$U$2*TableOMP[[#This Row],[StdDev]]</f>
        <v>#N/A</v>
      </c>
      <c r="S261" t="e">
        <f>IF(AND(TableOMP[[#This Row],[total_time]]&gt;=TableOMP[[#This Row],[Low]], TableOMP[[#This Row],[total_time]]&lt;=TableOMP[[#This Row],[High]]),1,0)</f>
        <v>#N/A</v>
      </c>
    </row>
    <row r="262" spans="1:19" hidden="1" x14ac:dyDescent="0.25">
      <c r="A262" t="s">
        <v>17</v>
      </c>
      <c r="B262">
        <v>1000</v>
      </c>
      <c r="C262">
        <v>0</v>
      </c>
      <c r="D262">
        <v>0</v>
      </c>
      <c r="E262">
        <v>11</v>
      </c>
      <c r="F262">
        <v>1</v>
      </c>
      <c r="G262">
        <v>1.1054120000000001</v>
      </c>
      <c r="H262">
        <v>4.4190000000000002E-3</v>
      </c>
      <c r="I262">
        <v>1.4243E-2</v>
      </c>
      <c r="J262">
        <v>1.4239999999999999E-3</v>
      </c>
      <c r="K262" t="str">
        <f>MID(M262,22,1)</f>
        <v>5</v>
      </c>
      <c r="L262" t="s">
        <v>40</v>
      </c>
      <c r="M262" t="s">
        <v>39</v>
      </c>
      <c r="N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262" t="e">
        <f>VLOOKUP(TableOMP[[#This Row],[Label]],TableAvg[],2,FALSE)</f>
        <v>#N/A</v>
      </c>
      <c r="P262" t="e">
        <f>VLOOKUP(TableOMP[[#This Row],[Label]],TableAvg[],3,FALSE)</f>
        <v>#N/A</v>
      </c>
      <c r="Q262" t="e">
        <f>TableOMP[[#This Row],[Avg]]-$U$2*TableOMP[[#This Row],[StdDev]]</f>
        <v>#N/A</v>
      </c>
      <c r="R262" t="e">
        <f>TableOMP[[#This Row],[Avg]]+$U$2*TableOMP[[#This Row],[StdDev]]</f>
        <v>#N/A</v>
      </c>
      <c r="S262" t="e">
        <f>IF(AND(TableOMP[[#This Row],[total_time]]&gt;=TableOMP[[#This Row],[Low]], TableOMP[[#This Row],[total_time]]&lt;=TableOMP[[#This Row],[High]]),1,0)</f>
        <v>#N/A</v>
      </c>
    </row>
    <row r="263" spans="1:19" hidden="1" x14ac:dyDescent="0.25">
      <c r="A263" t="s">
        <v>17</v>
      </c>
      <c r="B263">
        <v>1000</v>
      </c>
      <c r="C263">
        <v>0</v>
      </c>
      <c r="D263">
        <v>0</v>
      </c>
      <c r="E263">
        <v>12</v>
      </c>
      <c r="F263">
        <v>1</v>
      </c>
      <c r="G263">
        <v>1.116635</v>
      </c>
      <c r="H263">
        <v>5.6899999999999997E-3</v>
      </c>
      <c r="I263">
        <v>2.0995E-2</v>
      </c>
      <c r="J263">
        <v>1.9090000000000001E-3</v>
      </c>
      <c r="K263" t="str">
        <f>MID(M263,22,1)</f>
        <v>5</v>
      </c>
      <c r="L263" t="s">
        <v>40</v>
      </c>
      <c r="M263" t="s">
        <v>39</v>
      </c>
      <c r="N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263" t="e">
        <f>VLOOKUP(TableOMP[[#This Row],[Label]],TableAvg[],2,FALSE)</f>
        <v>#N/A</v>
      </c>
      <c r="P263" t="e">
        <f>VLOOKUP(TableOMP[[#This Row],[Label]],TableAvg[],3,FALSE)</f>
        <v>#N/A</v>
      </c>
      <c r="Q263" t="e">
        <f>TableOMP[[#This Row],[Avg]]-$U$2*TableOMP[[#This Row],[StdDev]]</f>
        <v>#N/A</v>
      </c>
      <c r="R263" t="e">
        <f>TableOMP[[#This Row],[Avg]]+$U$2*TableOMP[[#This Row],[StdDev]]</f>
        <v>#N/A</v>
      </c>
      <c r="S263" t="e">
        <f>IF(AND(TableOMP[[#This Row],[total_time]]&gt;=TableOMP[[#This Row],[Low]], TableOMP[[#This Row],[total_time]]&lt;=TableOMP[[#This Row],[High]]),1,0)</f>
        <v>#N/A</v>
      </c>
    </row>
    <row r="264" spans="1:19" hidden="1" x14ac:dyDescent="0.25">
      <c r="A264" t="s">
        <v>17</v>
      </c>
      <c r="B264">
        <v>1000</v>
      </c>
      <c r="C264">
        <v>0</v>
      </c>
      <c r="D264">
        <v>0</v>
      </c>
      <c r="E264">
        <v>13</v>
      </c>
      <c r="F264">
        <v>1</v>
      </c>
      <c r="G264">
        <v>1.137256</v>
      </c>
      <c r="H264">
        <v>5.097E-3</v>
      </c>
      <c r="I264">
        <v>2.5942E-2</v>
      </c>
      <c r="J264">
        <v>2.1619999999999999E-3</v>
      </c>
      <c r="K264" t="str">
        <f>MID(M264,22,1)</f>
        <v>5</v>
      </c>
      <c r="L264" t="s">
        <v>40</v>
      </c>
      <c r="M264" t="s">
        <v>39</v>
      </c>
      <c r="N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264" t="e">
        <f>VLOOKUP(TableOMP[[#This Row],[Label]],TableAvg[],2,FALSE)</f>
        <v>#N/A</v>
      </c>
      <c r="P264" t="e">
        <f>VLOOKUP(TableOMP[[#This Row],[Label]],TableAvg[],3,FALSE)</f>
        <v>#N/A</v>
      </c>
      <c r="Q264" t="e">
        <f>TableOMP[[#This Row],[Avg]]-$U$2*TableOMP[[#This Row],[StdDev]]</f>
        <v>#N/A</v>
      </c>
      <c r="R264" t="e">
        <f>TableOMP[[#This Row],[Avg]]+$U$2*TableOMP[[#This Row],[StdDev]]</f>
        <v>#N/A</v>
      </c>
      <c r="S264" t="e">
        <f>IF(AND(TableOMP[[#This Row],[total_time]]&gt;=TableOMP[[#This Row],[Low]], TableOMP[[#This Row],[total_time]]&lt;=TableOMP[[#This Row],[High]]),1,0)</f>
        <v>#N/A</v>
      </c>
    </row>
    <row r="265" spans="1:19" hidden="1" x14ac:dyDescent="0.25">
      <c r="A265" t="s">
        <v>17</v>
      </c>
      <c r="B265">
        <v>1000</v>
      </c>
      <c r="C265">
        <v>0</v>
      </c>
      <c r="D265">
        <v>0</v>
      </c>
      <c r="E265">
        <v>14</v>
      </c>
      <c r="F265">
        <v>1</v>
      </c>
      <c r="G265">
        <v>1.124565</v>
      </c>
      <c r="H265">
        <v>6.2779999999999997E-3</v>
      </c>
      <c r="I265">
        <v>3.0786000000000001E-2</v>
      </c>
      <c r="J265">
        <v>2.3679999999999999E-3</v>
      </c>
      <c r="K265" t="str">
        <f>MID(M265,22,1)</f>
        <v>5</v>
      </c>
      <c r="L265" t="s">
        <v>40</v>
      </c>
      <c r="M265" t="s">
        <v>39</v>
      </c>
      <c r="N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265" t="e">
        <f>VLOOKUP(TableOMP[[#This Row],[Label]],TableAvg[],2,FALSE)</f>
        <v>#N/A</v>
      </c>
      <c r="P265" t="e">
        <f>VLOOKUP(TableOMP[[#This Row],[Label]],TableAvg[],3,FALSE)</f>
        <v>#N/A</v>
      </c>
      <c r="Q265" t="e">
        <f>TableOMP[[#This Row],[Avg]]-$U$2*TableOMP[[#This Row],[StdDev]]</f>
        <v>#N/A</v>
      </c>
      <c r="R265" t="e">
        <f>TableOMP[[#This Row],[Avg]]+$U$2*TableOMP[[#This Row],[StdDev]]</f>
        <v>#N/A</v>
      </c>
      <c r="S265" t="e">
        <f>IF(AND(TableOMP[[#This Row],[total_time]]&gt;=TableOMP[[#This Row],[Low]], TableOMP[[#This Row],[total_time]]&lt;=TableOMP[[#This Row],[High]]),1,0)</f>
        <v>#N/A</v>
      </c>
    </row>
    <row r="266" spans="1:19" hidden="1" x14ac:dyDescent="0.25">
      <c r="A266" t="s">
        <v>17</v>
      </c>
      <c r="B266">
        <v>1000</v>
      </c>
      <c r="C266">
        <v>0</v>
      </c>
      <c r="D266">
        <v>0</v>
      </c>
      <c r="E266">
        <v>15</v>
      </c>
      <c r="F266">
        <v>1</v>
      </c>
      <c r="G266">
        <v>1.1512450000000001</v>
      </c>
      <c r="H266">
        <v>8.1530000000000005E-3</v>
      </c>
      <c r="I266">
        <v>3.3702000000000003E-2</v>
      </c>
      <c r="J266">
        <v>2.4069999999999999E-3</v>
      </c>
      <c r="K266" t="str">
        <f>MID(M266,22,1)</f>
        <v>5</v>
      </c>
      <c r="L266" t="s">
        <v>40</v>
      </c>
      <c r="M266" t="s">
        <v>39</v>
      </c>
      <c r="N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266" t="e">
        <f>VLOOKUP(TableOMP[[#This Row],[Label]],TableAvg[],2,FALSE)</f>
        <v>#N/A</v>
      </c>
      <c r="P266" t="e">
        <f>VLOOKUP(TableOMP[[#This Row],[Label]],TableAvg[],3,FALSE)</f>
        <v>#N/A</v>
      </c>
      <c r="Q266" t="e">
        <f>TableOMP[[#This Row],[Avg]]-$U$2*TableOMP[[#This Row],[StdDev]]</f>
        <v>#N/A</v>
      </c>
      <c r="R266" t="e">
        <f>TableOMP[[#This Row],[Avg]]+$U$2*TableOMP[[#This Row],[StdDev]]</f>
        <v>#N/A</v>
      </c>
      <c r="S266" t="e">
        <f>IF(AND(TableOMP[[#This Row],[total_time]]&gt;=TableOMP[[#This Row],[Low]], TableOMP[[#This Row],[total_time]]&lt;=TableOMP[[#This Row],[High]]),1,0)</f>
        <v>#N/A</v>
      </c>
    </row>
    <row r="267" spans="1:19" hidden="1" x14ac:dyDescent="0.25">
      <c r="A267" t="s">
        <v>17</v>
      </c>
      <c r="B267">
        <v>1000</v>
      </c>
      <c r="C267">
        <v>0</v>
      </c>
      <c r="D267">
        <v>0</v>
      </c>
      <c r="E267">
        <v>16</v>
      </c>
      <c r="F267">
        <v>1</v>
      </c>
      <c r="G267">
        <v>1.160944</v>
      </c>
      <c r="H267">
        <v>8.9910000000000007E-3</v>
      </c>
      <c r="I267">
        <v>3.9907999999999999E-2</v>
      </c>
      <c r="J267">
        <v>2.6610000000000002E-3</v>
      </c>
      <c r="K267" t="str">
        <f>MID(M267,22,1)</f>
        <v>5</v>
      </c>
      <c r="L267" t="s">
        <v>40</v>
      </c>
      <c r="M267" t="s">
        <v>39</v>
      </c>
      <c r="N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267" t="e">
        <f>VLOOKUP(TableOMP[[#This Row],[Label]],TableAvg[],2,FALSE)</f>
        <v>#N/A</v>
      </c>
      <c r="P267" t="e">
        <f>VLOOKUP(TableOMP[[#This Row],[Label]],TableAvg[],3,FALSE)</f>
        <v>#N/A</v>
      </c>
      <c r="Q267" t="e">
        <f>TableOMP[[#This Row],[Avg]]-$U$2*TableOMP[[#This Row],[StdDev]]</f>
        <v>#N/A</v>
      </c>
      <c r="R267" t="e">
        <f>TableOMP[[#This Row],[Avg]]+$U$2*TableOMP[[#This Row],[StdDev]]</f>
        <v>#N/A</v>
      </c>
      <c r="S267" t="e">
        <f>IF(AND(TableOMP[[#This Row],[total_time]]&gt;=TableOMP[[#This Row],[Low]], TableOMP[[#This Row],[total_time]]&lt;=TableOMP[[#This Row],[High]]),1,0)</f>
        <v>#N/A</v>
      </c>
    </row>
    <row r="268" spans="1:19" hidden="1" x14ac:dyDescent="0.25">
      <c r="A268" t="s">
        <v>17</v>
      </c>
      <c r="B268">
        <v>1000</v>
      </c>
      <c r="C268">
        <v>0</v>
      </c>
      <c r="D268">
        <v>0</v>
      </c>
      <c r="E268">
        <v>17</v>
      </c>
      <c r="F268">
        <v>1</v>
      </c>
      <c r="G268">
        <v>1.1732739999999999</v>
      </c>
      <c r="H268">
        <v>7.7660000000000003E-3</v>
      </c>
      <c r="I268">
        <v>3.9545999999999998E-2</v>
      </c>
      <c r="J268">
        <v>2.4719999999999998E-3</v>
      </c>
      <c r="K268" t="str">
        <f>MID(M268,22,1)</f>
        <v>5</v>
      </c>
      <c r="L268" t="s">
        <v>40</v>
      </c>
      <c r="M268" t="s">
        <v>39</v>
      </c>
      <c r="N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268" t="e">
        <f>VLOOKUP(TableOMP[[#This Row],[Label]],TableAvg[],2,FALSE)</f>
        <v>#N/A</v>
      </c>
      <c r="P268" t="e">
        <f>VLOOKUP(TableOMP[[#This Row],[Label]],TableAvg[],3,FALSE)</f>
        <v>#N/A</v>
      </c>
      <c r="Q268" t="e">
        <f>TableOMP[[#This Row],[Avg]]-$U$2*TableOMP[[#This Row],[StdDev]]</f>
        <v>#N/A</v>
      </c>
      <c r="R268" t="e">
        <f>TableOMP[[#This Row],[Avg]]+$U$2*TableOMP[[#This Row],[StdDev]]</f>
        <v>#N/A</v>
      </c>
      <c r="S268" t="e">
        <f>IF(AND(TableOMP[[#This Row],[total_time]]&gt;=TableOMP[[#This Row],[Low]], TableOMP[[#This Row],[total_time]]&lt;=TableOMP[[#This Row],[High]]),1,0)</f>
        <v>#N/A</v>
      </c>
    </row>
    <row r="269" spans="1:19" hidden="1" x14ac:dyDescent="0.25">
      <c r="A269" t="s">
        <v>17</v>
      </c>
      <c r="B269">
        <v>1000</v>
      </c>
      <c r="C269">
        <v>0</v>
      </c>
      <c r="D269">
        <v>0</v>
      </c>
      <c r="E269">
        <v>18</v>
      </c>
      <c r="F269">
        <v>1</v>
      </c>
      <c r="G269">
        <v>1.173052</v>
      </c>
      <c r="H269">
        <v>7.0870000000000004E-3</v>
      </c>
      <c r="I269">
        <v>1.8825000000000001E-2</v>
      </c>
      <c r="J269">
        <v>1.1069999999999999E-3</v>
      </c>
      <c r="K269" t="str">
        <f>MID(M269,22,1)</f>
        <v>5</v>
      </c>
      <c r="L269" t="s">
        <v>40</v>
      </c>
      <c r="M269" t="s">
        <v>39</v>
      </c>
      <c r="N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269" t="e">
        <f>VLOOKUP(TableOMP[[#This Row],[Label]],TableAvg[],2,FALSE)</f>
        <v>#N/A</v>
      </c>
      <c r="P269" t="e">
        <f>VLOOKUP(TableOMP[[#This Row],[Label]],TableAvg[],3,FALSE)</f>
        <v>#N/A</v>
      </c>
      <c r="Q269" t="e">
        <f>TableOMP[[#This Row],[Avg]]-$U$2*TableOMP[[#This Row],[StdDev]]</f>
        <v>#N/A</v>
      </c>
      <c r="R269" t="e">
        <f>TableOMP[[#This Row],[Avg]]+$U$2*TableOMP[[#This Row],[StdDev]]</f>
        <v>#N/A</v>
      </c>
      <c r="S269" t="e">
        <f>IF(AND(TableOMP[[#This Row],[total_time]]&gt;=TableOMP[[#This Row],[Low]], TableOMP[[#This Row],[total_time]]&lt;=TableOMP[[#This Row],[High]]),1,0)</f>
        <v>#N/A</v>
      </c>
    </row>
    <row r="270" spans="1:19" hidden="1" x14ac:dyDescent="0.25">
      <c r="A270" t="s">
        <v>17</v>
      </c>
      <c r="B270">
        <v>1000</v>
      </c>
      <c r="C270">
        <v>0</v>
      </c>
      <c r="D270">
        <v>0</v>
      </c>
      <c r="E270">
        <v>19</v>
      </c>
      <c r="F270">
        <v>1</v>
      </c>
      <c r="G270">
        <v>1.163476</v>
      </c>
      <c r="H270">
        <v>7.1199999999999996E-3</v>
      </c>
      <c r="I270">
        <v>4.1346000000000001E-2</v>
      </c>
      <c r="J270">
        <v>2.297E-3</v>
      </c>
      <c r="K270" t="str">
        <f>MID(M270,22,1)</f>
        <v>5</v>
      </c>
      <c r="L270" t="s">
        <v>40</v>
      </c>
      <c r="M270" t="s">
        <v>39</v>
      </c>
      <c r="N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270" t="e">
        <f>VLOOKUP(TableOMP[[#This Row],[Label]],TableAvg[],2,FALSE)</f>
        <v>#N/A</v>
      </c>
      <c r="P270" t="e">
        <f>VLOOKUP(TableOMP[[#This Row],[Label]],TableAvg[],3,FALSE)</f>
        <v>#N/A</v>
      </c>
      <c r="Q270" t="e">
        <f>TableOMP[[#This Row],[Avg]]-$U$2*TableOMP[[#This Row],[StdDev]]</f>
        <v>#N/A</v>
      </c>
      <c r="R270" t="e">
        <f>TableOMP[[#This Row],[Avg]]+$U$2*TableOMP[[#This Row],[StdDev]]</f>
        <v>#N/A</v>
      </c>
      <c r="S270" t="e">
        <f>IF(AND(TableOMP[[#This Row],[total_time]]&gt;=TableOMP[[#This Row],[Low]], TableOMP[[#This Row],[total_time]]&lt;=TableOMP[[#This Row],[High]]),1,0)</f>
        <v>#N/A</v>
      </c>
    </row>
    <row r="271" spans="1:19" hidden="1" x14ac:dyDescent="0.25">
      <c r="A271" t="s">
        <v>17</v>
      </c>
      <c r="B271">
        <v>1000</v>
      </c>
      <c r="C271">
        <v>0</v>
      </c>
      <c r="D271">
        <v>0</v>
      </c>
      <c r="E271">
        <v>20</v>
      </c>
      <c r="F271">
        <v>1</v>
      </c>
      <c r="G271">
        <v>1.1876629999999999</v>
      </c>
      <c r="H271">
        <v>1.0004000000000001E-2</v>
      </c>
      <c r="I271">
        <v>4.9119000000000003E-2</v>
      </c>
      <c r="J271">
        <v>2.5850000000000001E-3</v>
      </c>
      <c r="K271" t="str">
        <f>MID(M271,22,1)</f>
        <v>5</v>
      </c>
      <c r="L271" t="s">
        <v>40</v>
      </c>
      <c r="M271" t="s">
        <v>39</v>
      </c>
      <c r="N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271" t="e">
        <f>VLOOKUP(TableOMP[[#This Row],[Label]],TableAvg[],2,FALSE)</f>
        <v>#N/A</v>
      </c>
      <c r="P271" t="e">
        <f>VLOOKUP(TableOMP[[#This Row],[Label]],TableAvg[],3,FALSE)</f>
        <v>#N/A</v>
      </c>
      <c r="Q271" t="e">
        <f>TableOMP[[#This Row],[Avg]]-$U$2*TableOMP[[#This Row],[StdDev]]</f>
        <v>#N/A</v>
      </c>
      <c r="R271" t="e">
        <f>TableOMP[[#This Row],[Avg]]+$U$2*TableOMP[[#This Row],[StdDev]]</f>
        <v>#N/A</v>
      </c>
      <c r="S271" t="e">
        <f>IF(AND(TableOMP[[#This Row],[total_time]]&gt;=TableOMP[[#This Row],[Low]], TableOMP[[#This Row],[total_time]]&lt;=TableOMP[[#This Row],[High]]),1,0)</f>
        <v>#N/A</v>
      </c>
    </row>
    <row r="272" spans="1:19" hidden="1" x14ac:dyDescent="0.25">
      <c r="A272" t="s">
        <v>17</v>
      </c>
      <c r="B272">
        <v>1000</v>
      </c>
      <c r="C272">
        <v>0</v>
      </c>
      <c r="D272">
        <v>0</v>
      </c>
      <c r="E272">
        <v>21</v>
      </c>
      <c r="F272">
        <v>1</v>
      </c>
      <c r="G272">
        <v>1.173719</v>
      </c>
      <c r="H272">
        <v>9.0369999999999999E-3</v>
      </c>
      <c r="I272">
        <v>6.0618999999999999E-2</v>
      </c>
      <c r="J272">
        <v>3.0309999999999998E-3</v>
      </c>
      <c r="K272" t="str">
        <f>MID(M272,22,1)</f>
        <v>5</v>
      </c>
      <c r="L272" t="s">
        <v>40</v>
      </c>
      <c r="M272" t="s">
        <v>39</v>
      </c>
      <c r="N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272" t="e">
        <f>VLOOKUP(TableOMP[[#This Row],[Label]],TableAvg[],2,FALSE)</f>
        <v>#N/A</v>
      </c>
      <c r="P272" t="e">
        <f>VLOOKUP(TableOMP[[#This Row],[Label]],TableAvg[],3,FALSE)</f>
        <v>#N/A</v>
      </c>
      <c r="Q272" t="e">
        <f>TableOMP[[#This Row],[Avg]]-$U$2*TableOMP[[#This Row],[StdDev]]</f>
        <v>#N/A</v>
      </c>
      <c r="R272" t="e">
        <f>TableOMP[[#This Row],[Avg]]+$U$2*TableOMP[[#This Row],[StdDev]]</f>
        <v>#N/A</v>
      </c>
      <c r="S272" t="e">
        <f>IF(AND(TableOMP[[#This Row],[total_time]]&gt;=TableOMP[[#This Row],[Low]], TableOMP[[#This Row],[total_time]]&lt;=TableOMP[[#This Row],[High]]),1,0)</f>
        <v>#N/A</v>
      </c>
    </row>
    <row r="273" spans="1:19" hidden="1" x14ac:dyDescent="0.25">
      <c r="A273" t="s">
        <v>17</v>
      </c>
      <c r="B273">
        <v>1000</v>
      </c>
      <c r="C273">
        <v>0</v>
      </c>
      <c r="D273">
        <v>0</v>
      </c>
      <c r="E273">
        <v>22</v>
      </c>
      <c r="F273">
        <v>1</v>
      </c>
      <c r="G273">
        <v>1.2237830000000001</v>
      </c>
      <c r="H273">
        <v>1.022E-2</v>
      </c>
      <c r="I273">
        <v>5.8937999999999997E-2</v>
      </c>
      <c r="J273">
        <v>2.807E-3</v>
      </c>
      <c r="K273" t="str">
        <f>MID(M273,22,1)</f>
        <v>5</v>
      </c>
      <c r="L273" t="s">
        <v>40</v>
      </c>
      <c r="M273" t="s">
        <v>39</v>
      </c>
      <c r="N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273" t="e">
        <f>VLOOKUP(TableOMP[[#This Row],[Label]],TableAvg[],2,FALSE)</f>
        <v>#N/A</v>
      </c>
      <c r="P273" t="e">
        <f>VLOOKUP(TableOMP[[#This Row],[Label]],TableAvg[],3,FALSE)</f>
        <v>#N/A</v>
      </c>
      <c r="Q273" t="e">
        <f>TableOMP[[#This Row],[Avg]]-$U$2*TableOMP[[#This Row],[StdDev]]</f>
        <v>#N/A</v>
      </c>
      <c r="R273" t="e">
        <f>TableOMP[[#This Row],[Avg]]+$U$2*TableOMP[[#This Row],[StdDev]]</f>
        <v>#N/A</v>
      </c>
      <c r="S273" t="e">
        <f>IF(AND(TableOMP[[#This Row],[total_time]]&gt;=TableOMP[[#This Row],[Low]], TableOMP[[#This Row],[total_time]]&lt;=TableOMP[[#This Row],[High]]),1,0)</f>
        <v>#N/A</v>
      </c>
    </row>
    <row r="274" spans="1:19" hidden="1" x14ac:dyDescent="0.25">
      <c r="A274" t="s">
        <v>17</v>
      </c>
      <c r="B274">
        <v>1000</v>
      </c>
      <c r="C274">
        <v>0</v>
      </c>
      <c r="D274">
        <v>0</v>
      </c>
      <c r="E274">
        <v>23</v>
      </c>
      <c r="F274">
        <v>1</v>
      </c>
      <c r="G274">
        <v>1.214248</v>
      </c>
      <c r="H274">
        <v>9.8239999999999994E-3</v>
      </c>
      <c r="I274">
        <v>6.4845E-2</v>
      </c>
      <c r="J274">
        <v>2.9480000000000001E-3</v>
      </c>
      <c r="K274" t="str">
        <f>MID(M274,22,1)</f>
        <v>5</v>
      </c>
      <c r="L274" t="s">
        <v>40</v>
      </c>
      <c r="M274" t="s">
        <v>39</v>
      </c>
      <c r="N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274" t="e">
        <f>VLOOKUP(TableOMP[[#This Row],[Label]],TableAvg[],2,FALSE)</f>
        <v>#N/A</v>
      </c>
      <c r="P274" t="e">
        <f>VLOOKUP(TableOMP[[#This Row],[Label]],TableAvg[],3,FALSE)</f>
        <v>#N/A</v>
      </c>
      <c r="Q274" t="e">
        <f>TableOMP[[#This Row],[Avg]]-$U$2*TableOMP[[#This Row],[StdDev]]</f>
        <v>#N/A</v>
      </c>
      <c r="R274" t="e">
        <f>TableOMP[[#This Row],[Avg]]+$U$2*TableOMP[[#This Row],[StdDev]]</f>
        <v>#N/A</v>
      </c>
      <c r="S274" t="e">
        <f>IF(AND(TableOMP[[#This Row],[total_time]]&gt;=TableOMP[[#This Row],[Low]], TableOMP[[#This Row],[total_time]]&lt;=TableOMP[[#This Row],[High]]),1,0)</f>
        <v>#N/A</v>
      </c>
    </row>
    <row r="275" spans="1:19" hidden="1" x14ac:dyDescent="0.25">
      <c r="A275" t="s">
        <v>17</v>
      </c>
      <c r="B275">
        <v>1000</v>
      </c>
      <c r="C275">
        <v>0</v>
      </c>
      <c r="D275">
        <v>0</v>
      </c>
      <c r="E275">
        <v>24</v>
      </c>
      <c r="F275">
        <v>1</v>
      </c>
      <c r="G275">
        <v>1.2568239999999999</v>
      </c>
      <c r="H275">
        <v>9.6190000000000008E-3</v>
      </c>
      <c r="I275">
        <v>3.3784000000000002E-2</v>
      </c>
      <c r="J275">
        <v>1.469E-3</v>
      </c>
      <c r="K275" t="str">
        <f>MID(M275,22,1)</f>
        <v>5</v>
      </c>
      <c r="L275" t="s">
        <v>40</v>
      </c>
      <c r="M275" t="s">
        <v>39</v>
      </c>
      <c r="N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275" t="e">
        <f>VLOOKUP(TableOMP[[#This Row],[Label]],TableAvg[],2,FALSE)</f>
        <v>#N/A</v>
      </c>
      <c r="P275" t="e">
        <f>VLOOKUP(TableOMP[[#This Row],[Label]],TableAvg[],3,FALSE)</f>
        <v>#N/A</v>
      </c>
      <c r="Q275" t="e">
        <f>TableOMP[[#This Row],[Avg]]-$U$2*TableOMP[[#This Row],[StdDev]]</f>
        <v>#N/A</v>
      </c>
      <c r="R275" t="e">
        <f>TableOMP[[#This Row],[Avg]]+$U$2*TableOMP[[#This Row],[StdDev]]</f>
        <v>#N/A</v>
      </c>
      <c r="S275" t="e">
        <f>IF(AND(TableOMP[[#This Row],[total_time]]&gt;=TableOMP[[#This Row],[Low]], TableOMP[[#This Row],[total_time]]&lt;=TableOMP[[#This Row],[High]]),1,0)</f>
        <v>#N/A</v>
      </c>
    </row>
    <row r="276" spans="1:19" hidden="1" x14ac:dyDescent="0.25">
      <c r="A276" t="s">
        <v>17</v>
      </c>
      <c r="B276">
        <v>1000</v>
      </c>
      <c r="C276">
        <v>0</v>
      </c>
      <c r="D276">
        <v>0</v>
      </c>
      <c r="E276">
        <v>25</v>
      </c>
      <c r="F276">
        <v>1</v>
      </c>
      <c r="G276">
        <v>1.1867970000000001</v>
      </c>
      <c r="H276">
        <v>8.8990000000000007E-3</v>
      </c>
      <c r="I276">
        <v>8.5445999999999994E-2</v>
      </c>
      <c r="J276">
        <v>3.5599999999999998E-3</v>
      </c>
      <c r="K276" t="str">
        <f>MID(M276,22,1)</f>
        <v>5</v>
      </c>
      <c r="L276" t="s">
        <v>40</v>
      </c>
      <c r="M276" t="s">
        <v>39</v>
      </c>
      <c r="N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276" t="e">
        <f>VLOOKUP(TableOMP[[#This Row],[Label]],TableAvg[],2,FALSE)</f>
        <v>#N/A</v>
      </c>
      <c r="P276" t="e">
        <f>VLOOKUP(TableOMP[[#This Row],[Label]],TableAvg[],3,FALSE)</f>
        <v>#N/A</v>
      </c>
      <c r="Q276" t="e">
        <f>TableOMP[[#This Row],[Avg]]-$U$2*TableOMP[[#This Row],[StdDev]]</f>
        <v>#N/A</v>
      </c>
      <c r="R276" t="e">
        <f>TableOMP[[#This Row],[Avg]]+$U$2*TableOMP[[#This Row],[StdDev]]</f>
        <v>#N/A</v>
      </c>
      <c r="S276" t="e">
        <f>IF(AND(TableOMP[[#This Row],[total_time]]&gt;=TableOMP[[#This Row],[Low]], TableOMP[[#This Row],[total_time]]&lt;=TableOMP[[#This Row],[High]]),1,0)</f>
        <v>#N/A</v>
      </c>
    </row>
    <row r="277" spans="1:19" hidden="1" x14ac:dyDescent="0.25">
      <c r="A277" t="s">
        <v>17</v>
      </c>
      <c r="B277">
        <v>1000</v>
      </c>
      <c r="C277">
        <v>0</v>
      </c>
      <c r="D277">
        <v>0</v>
      </c>
      <c r="E277">
        <v>26</v>
      </c>
      <c r="F277">
        <v>1</v>
      </c>
      <c r="G277">
        <v>1.2386490000000001</v>
      </c>
      <c r="H277">
        <v>1.4916E-2</v>
      </c>
      <c r="I277">
        <v>0.14441399999999999</v>
      </c>
      <c r="J277">
        <v>5.777E-3</v>
      </c>
      <c r="K277" t="str">
        <f>MID(M277,22,1)</f>
        <v>5</v>
      </c>
      <c r="L277" t="s">
        <v>40</v>
      </c>
      <c r="M277" t="s">
        <v>39</v>
      </c>
      <c r="N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277" t="e">
        <f>VLOOKUP(TableOMP[[#This Row],[Label]],TableAvg[],2,FALSE)</f>
        <v>#N/A</v>
      </c>
      <c r="P277" t="e">
        <f>VLOOKUP(TableOMP[[#This Row],[Label]],TableAvg[],3,FALSE)</f>
        <v>#N/A</v>
      </c>
      <c r="Q277" t="e">
        <f>TableOMP[[#This Row],[Avg]]-$U$2*TableOMP[[#This Row],[StdDev]]</f>
        <v>#N/A</v>
      </c>
      <c r="R277" t="e">
        <f>TableOMP[[#This Row],[Avg]]+$U$2*TableOMP[[#This Row],[StdDev]]</f>
        <v>#N/A</v>
      </c>
      <c r="S277" t="e">
        <f>IF(AND(TableOMP[[#This Row],[total_time]]&gt;=TableOMP[[#This Row],[Low]], TableOMP[[#This Row],[total_time]]&lt;=TableOMP[[#This Row],[High]]),1,0)</f>
        <v>#N/A</v>
      </c>
    </row>
    <row r="278" spans="1:19" hidden="1" x14ac:dyDescent="0.25">
      <c r="A278" t="s">
        <v>17</v>
      </c>
      <c r="B278">
        <v>1000</v>
      </c>
      <c r="C278">
        <v>0</v>
      </c>
      <c r="D278">
        <v>0</v>
      </c>
      <c r="E278">
        <v>27</v>
      </c>
      <c r="F278">
        <v>1</v>
      </c>
      <c r="G278">
        <v>1.2557469999999999</v>
      </c>
      <c r="H278">
        <v>9.6880000000000004E-3</v>
      </c>
      <c r="I278">
        <v>9.0242000000000003E-2</v>
      </c>
      <c r="J278">
        <v>3.4710000000000001E-3</v>
      </c>
      <c r="K278" t="str">
        <f>MID(M278,22,1)</f>
        <v>5</v>
      </c>
      <c r="L278" t="s">
        <v>40</v>
      </c>
      <c r="M278" t="s">
        <v>39</v>
      </c>
      <c r="N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278" t="e">
        <f>VLOOKUP(TableOMP[[#This Row],[Label]],TableAvg[],2,FALSE)</f>
        <v>#N/A</v>
      </c>
      <c r="P278" t="e">
        <f>VLOOKUP(TableOMP[[#This Row],[Label]],TableAvg[],3,FALSE)</f>
        <v>#N/A</v>
      </c>
      <c r="Q278" t="e">
        <f>TableOMP[[#This Row],[Avg]]-$U$2*TableOMP[[#This Row],[StdDev]]</f>
        <v>#N/A</v>
      </c>
      <c r="R278" t="e">
        <f>TableOMP[[#This Row],[Avg]]+$U$2*TableOMP[[#This Row],[StdDev]]</f>
        <v>#N/A</v>
      </c>
      <c r="S278" t="e">
        <f>IF(AND(TableOMP[[#This Row],[total_time]]&gt;=TableOMP[[#This Row],[Low]], TableOMP[[#This Row],[total_time]]&lt;=TableOMP[[#This Row],[High]]),1,0)</f>
        <v>#N/A</v>
      </c>
    </row>
    <row r="279" spans="1:19" hidden="1" x14ac:dyDescent="0.25">
      <c r="A279" t="s">
        <v>17</v>
      </c>
      <c r="B279">
        <v>1000</v>
      </c>
      <c r="C279">
        <v>0</v>
      </c>
      <c r="D279">
        <v>0</v>
      </c>
      <c r="E279">
        <v>28</v>
      </c>
      <c r="F279">
        <v>1</v>
      </c>
      <c r="G279">
        <v>1.291971</v>
      </c>
      <c r="H279">
        <v>8.7969999999999993E-3</v>
      </c>
      <c r="I279">
        <v>5.7618000000000003E-2</v>
      </c>
      <c r="J279">
        <v>2.134E-3</v>
      </c>
      <c r="K279" t="str">
        <f>MID(M279,22,1)</f>
        <v>5</v>
      </c>
      <c r="L279" t="s">
        <v>40</v>
      </c>
      <c r="M279" t="s">
        <v>39</v>
      </c>
      <c r="N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279" t="e">
        <f>VLOOKUP(TableOMP[[#This Row],[Label]],TableAvg[],2,FALSE)</f>
        <v>#N/A</v>
      </c>
      <c r="P279" t="e">
        <f>VLOOKUP(TableOMP[[#This Row],[Label]],TableAvg[],3,FALSE)</f>
        <v>#N/A</v>
      </c>
      <c r="Q279" t="e">
        <f>TableOMP[[#This Row],[Avg]]-$U$2*TableOMP[[#This Row],[StdDev]]</f>
        <v>#N/A</v>
      </c>
      <c r="R279" t="e">
        <f>TableOMP[[#This Row],[Avg]]+$U$2*TableOMP[[#This Row],[StdDev]]</f>
        <v>#N/A</v>
      </c>
      <c r="S279" t="e">
        <f>IF(AND(TableOMP[[#This Row],[total_time]]&gt;=TableOMP[[#This Row],[Low]], TableOMP[[#This Row],[total_time]]&lt;=TableOMP[[#This Row],[High]]),1,0)</f>
        <v>#N/A</v>
      </c>
    </row>
    <row r="280" spans="1:19" hidden="1" x14ac:dyDescent="0.25">
      <c r="A280" t="s">
        <v>17</v>
      </c>
      <c r="B280">
        <v>1000</v>
      </c>
      <c r="C280">
        <v>0</v>
      </c>
      <c r="D280">
        <v>0</v>
      </c>
      <c r="E280">
        <v>29</v>
      </c>
      <c r="F280">
        <v>1</v>
      </c>
      <c r="G280">
        <v>1.242675</v>
      </c>
      <c r="H280">
        <v>1.0515999999999999E-2</v>
      </c>
      <c r="I280">
        <v>8.3381999999999998E-2</v>
      </c>
      <c r="J280">
        <v>2.9780000000000002E-3</v>
      </c>
      <c r="K280" t="str">
        <f>MID(M280,22,1)</f>
        <v>5</v>
      </c>
      <c r="L280" t="s">
        <v>40</v>
      </c>
      <c r="M280" t="s">
        <v>39</v>
      </c>
      <c r="N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280" t="e">
        <f>VLOOKUP(TableOMP[[#This Row],[Label]],TableAvg[],2,FALSE)</f>
        <v>#N/A</v>
      </c>
      <c r="P280" t="e">
        <f>VLOOKUP(TableOMP[[#This Row],[Label]],TableAvg[],3,FALSE)</f>
        <v>#N/A</v>
      </c>
      <c r="Q280" t="e">
        <f>TableOMP[[#This Row],[Avg]]-$U$2*TableOMP[[#This Row],[StdDev]]</f>
        <v>#N/A</v>
      </c>
      <c r="R280" t="e">
        <f>TableOMP[[#This Row],[Avg]]+$U$2*TableOMP[[#This Row],[StdDev]]</f>
        <v>#N/A</v>
      </c>
      <c r="S280" t="e">
        <f>IF(AND(TableOMP[[#This Row],[total_time]]&gt;=TableOMP[[#This Row],[Low]], TableOMP[[#This Row],[total_time]]&lt;=TableOMP[[#This Row],[High]]),1,0)</f>
        <v>#N/A</v>
      </c>
    </row>
    <row r="281" spans="1:19" hidden="1" x14ac:dyDescent="0.25">
      <c r="A281" t="s">
        <v>17</v>
      </c>
      <c r="B281">
        <v>1000</v>
      </c>
      <c r="C281">
        <v>0</v>
      </c>
      <c r="D281">
        <v>0</v>
      </c>
      <c r="E281">
        <v>30</v>
      </c>
      <c r="F281">
        <v>1</v>
      </c>
      <c r="G281">
        <v>1.2637309999999999</v>
      </c>
      <c r="H281">
        <v>1.3801000000000001E-2</v>
      </c>
      <c r="I281">
        <v>0.11680599999999999</v>
      </c>
      <c r="J281">
        <v>4.0280000000000003E-3</v>
      </c>
      <c r="K281" t="str">
        <f>MID(M281,22,1)</f>
        <v>5</v>
      </c>
      <c r="L281" t="s">
        <v>40</v>
      </c>
      <c r="M281" t="s">
        <v>39</v>
      </c>
      <c r="N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281" t="e">
        <f>VLOOKUP(TableOMP[[#This Row],[Label]],TableAvg[],2,FALSE)</f>
        <v>#N/A</v>
      </c>
      <c r="P281" t="e">
        <f>VLOOKUP(TableOMP[[#This Row],[Label]],TableAvg[],3,FALSE)</f>
        <v>#N/A</v>
      </c>
      <c r="Q281" t="e">
        <f>TableOMP[[#This Row],[Avg]]-$U$2*TableOMP[[#This Row],[StdDev]]</f>
        <v>#N/A</v>
      </c>
      <c r="R281" t="e">
        <f>TableOMP[[#This Row],[Avg]]+$U$2*TableOMP[[#This Row],[StdDev]]</f>
        <v>#N/A</v>
      </c>
      <c r="S281" t="e">
        <f>IF(AND(TableOMP[[#This Row],[total_time]]&gt;=TableOMP[[#This Row],[Low]], TableOMP[[#This Row],[total_time]]&lt;=TableOMP[[#This Row],[High]]),1,0)</f>
        <v>#N/A</v>
      </c>
    </row>
    <row r="282" spans="1:19" hidden="1" x14ac:dyDescent="0.25">
      <c r="A282" t="s">
        <v>17</v>
      </c>
      <c r="B282">
        <v>1000</v>
      </c>
      <c r="C282">
        <v>0</v>
      </c>
      <c r="D282">
        <v>0</v>
      </c>
      <c r="E282">
        <v>31</v>
      </c>
      <c r="F282">
        <v>1</v>
      </c>
      <c r="G282">
        <v>1.3185210000000001</v>
      </c>
      <c r="H282">
        <v>1.5458E-2</v>
      </c>
      <c r="I282">
        <v>0.120903</v>
      </c>
      <c r="J282">
        <v>4.0299999999999997E-3</v>
      </c>
      <c r="K282" t="str">
        <f>MID(M282,22,1)</f>
        <v>5</v>
      </c>
      <c r="L282" t="s">
        <v>40</v>
      </c>
      <c r="M282" t="s">
        <v>39</v>
      </c>
      <c r="N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282" t="e">
        <f>VLOOKUP(TableOMP[[#This Row],[Label]],TableAvg[],2,FALSE)</f>
        <v>#N/A</v>
      </c>
      <c r="P282" t="e">
        <f>VLOOKUP(TableOMP[[#This Row],[Label]],TableAvg[],3,FALSE)</f>
        <v>#N/A</v>
      </c>
      <c r="Q282" t="e">
        <f>TableOMP[[#This Row],[Avg]]-$U$2*TableOMP[[#This Row],[StdDev]]</f>
        <v>#N/A</v>
      </c>
      <c r="R282" t="e">
        <f>TableOMP[[#This Row],[Avg]]+$U$2*TableOMP[[#This Row],[StdDev]]</f>
        <v>#N/A</v>
      </c>
      <c r="S282" t="e">
        <f>IF(AND(TableOMP[[#This Row],[total_time]]&gt;=TableOMP[[#This Row],[Low]], TableOMP[[#This Row],[total_time]]&lt;=TableOMP[[#This Row],[High]]),1,0)</f>
        <v>#N/A</v>
      </c>
    </row>
    <row r="283" spans="1:19" hidden="1" x14ac:dyDescent="0.25">
      <c r="A283" t="s">
        <v>17</v>
      </c>
      <c r="B283">
        <v>1000</v>
      </c>
      <c r="C283">
        <v>0</v>
      </c>
      <c r="D283">
        <v>0</v>
      </c>
      <c r="E283">
        <v>32</v>
      </c>
      <c r="F283">
        <v>1</v>
      </c>
      <c r="G283">
        <v>1.2554719999999999</v>
      </c>
      <c r="H283">
        <v>1.5723999999999998E-2</v>
      </c>
      <c r="I283">
        <v>0.11584999999999999</v>
      </c>
      <c r="J283">
        <v>3.7369999999999999E-3</v>
      </c>
      <c r="K283" t="str">
        <f>MID(M283,22,1)</f>
        <v>5</v>
      </c>
      <c r="L283" t="s">
        <v>40</v>
      </c>
      <c r="M283" t="s">
        <v>39</v>
      </c>
      <c r="N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283" t="e">
        <f>VLOOKUP(TableOMP[[#This Row],[Label]],TableAvg[],2,FALSE)</f>
        <v>#N/A</v>
      </c>
      <c r="P283" t="e">
        <f>VLOOKUP(TableOMP[[#This Row],[Label]],TableAvg[],3,FALSE)</f>
        <v>#N/A</v>
      </c>
      <c r="Q283" t="e">
        <f>TableOMP[[#This Row],[Avg]]-$U$2*TableOMP[[#This Row],[StdDev]]</f>
        <v>#N/A</v>
      </c>
      <c r="R283" t="e">
        <f>TableOMP[[#This Row],[Avg]]+$U$2*TableOMP[[#This Row],[StdDev]]</f>
        <v>#N/A</v>
      </c>
      <c r="S283" t="e">
        <f>IF(AND(TableOMP[[#This Row],[total_time]]&gt;=TableOMP[[#This Row],[Low]], TableOMP[[#This Row],[total_time]]&lt;=TableOMP[[#This Row],[High]]),1,0)</f>
        <v>#N/A</v>
      </c>
    </row>
    <row r="284" spans="1:19" hidden="1" x14ac:dyDescent="0.25">
      <c r="A284" t="s">
        <v>17</v>
      </c>
      <c r="B284">
        <v>1000</v>
      </c>
      <c r="C284">
        <v>0</v>
      </c>
      <c r="D284">
        <v>0</v>
      </c>
      <c r="E284">
        <v>33</v>
      </c>
      <c r="F284">
        <v>1</v>
      </c>
      <c r="G284">
        <v>1.3827879999999999</v>
      </c>
      <c r="H284">
        <v>1.3140000000000001E-2</v>
      </c>
      <c r="I284">
        <v>8.0034999999999995E-2</v>
      </c>
      <c r="J284">
        <v>2.5010000000000002E-3</v>
      </c>
      <c r="K284" t="str">
        <f>MID(M284,22,1)</f>
        <v>5</v>
      </c>
      <c r="L284" t="s">
        <v>40</v>
      </c>
      <c r="M284" t="s">
        <v>39</v>
      </c>
      <c r="N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284" t="e">
        <f>VLOOKUP(TableOMP[[#This Row],[Label]],TableAvg[],2,FALSE)</f>
        <v>#N/A</v>
      </c>
      <c r="P284" t="e">
        <f>VLOOKUP(TableOMP[[#This Row],[Label]],TableAvg[],3,FALSE)</f>
        <v>#N/A</v>
      </c>
      <c r="Q284" t="e">
        <f>TableOMP[[#This Row],[Avg]]-$U$2*TableOMP[[#This Row],[StdDev]]</f>
        <v>#N/A</v>
      </c>
      <c r="R284" t="e">
        <f>TableOMP[[#This Row],[Avg]]+$U$2*TableOMP[[#This Row],[StdDev]]</f>
        <v>#N/A</v>
      </c>
      <c r="S284" t="e">
        <f>IF(AND(TableOMP[[#This Row],[total_time]]&gt;=TableOMP[[#This Row],[Low]], TableOMP[[#This Row],[total_time]]&lt;=TableOMP[[#This Row],[High]]),1,0)</f>
        <v>#N/A</v>
      </c>
    </row>
    <row r="285" spans="1:19" hidden="1" x14ac:dyDescent="0.25">
      <c r="A285" t="s">
        <v>17</v>
      </c>
      <c r="B285">
        <v>1000</v>
      </c>
      <c r="C285">
        <v>0</v>
      </c>
      <c r="D285">
        <v>0</v>
      </c>
      <c r="E285">
        <v>34</v>
      </c>
      <c r="F285">
        <v>1</v>
      </c>
      <c r="G285">
        <v>1.279423</v>
      </c>
      <c r="H285">
        <v>9.3259999999999992E-3</v>
      </c>
      <c r="I285">
        <v>7.7371999999999996E-2</v>
      </c>
      <c r="J285">
        <v>2.3449999999999999E-3</v>
      </c>
      <c r="K285" t="str">
        <f>MID(M285,22,1)</f>
        <v>5</v>
      </c>
      <c r="L285" t="s">
        <v>40</v>
      </c>
      <c r="M285" t="s">
        <v>39</v>
      </c>
      <c r="N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285" t="e">
        <f>VLOOKUP(TableOMP[[#This Row],[Label]],TableAvg[],2,FALSE)</f>
        <v>#N/A</v>
      </c>
      <c r="P285" t="e">
        <f>VLOOKUP(TableOMP[[#This Row],[Label]],TableAvg[],3,FALSE)</f>
        <v>#N/A</v>
      </c>
      <c r="Q285" t="e">
        <f>TableOMP[[#This Row],[Avg]]-$U$2*TableOMP[[#This Row],[StdDev]]</f>
        <v>#N/A</v>
      </c>
      <c r="R285" t="e">
        <f>TableOMP[[#This Row],[Avg]]+$U$2*TableOMP[[#This Row],[StdDev]]</f>
        <v>#N/A</v>
      </c>
      <c r="S285" t="e">
        <f>IF(AND(TableOMP[[#This Row],[total_time]]&gt;=TableOMP[[#This Row],[Low]], TableOMP[[#This Row],[total_time]]&lt;=TableOMP[[#This Row],[High]]),1,0)</f>
        <v>#N/A</v>
      </c>
    </row>
    <row r="286" spans="1:19" hidden="1" x14ac:dyDescent="0.25">
      <c r="A286" t="s">
        <v>17</v>
      </c>
      <c r="B286">
        <v>1000</v>
      </c>
      <c r="C286">
        <v>0</v>
      </c>
      <c r="D286">
        <v>0</v>
      </c>
      <c r="E286">
        <v>35</v>
      </c>
      <c r="F286">
        <v>1</v>
      </c>
      <c r="G286">
        <v>1.331089</v>
      </c>
      <c r="H286">
        <v>1.3687E-2</v>
      </c>
      <c r="I286">
        <v>8.4661E-2</v>
      </c>
      <c r="J286">
        <v>2.49E-3</v>
      </c>
      <c r="K286" t="str">
        <f>MID(M286,22,1)</f>
        <v>5</v>
      </c>
      <c r="L286" t="s">
        <v>40</v>
      </c>
      <c r="M286" t="s">
        <v>39</v>
      </c>
      <c r="N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286" t="e">
        <f>VLOOKUP(TableOMP[[#This Row],[Label]],TableAvg[],2,FALSE)</f>
        <v>#N/A</v>
      </c>
      <c r="P286" t="e">
        <f>VLOOKUP(TableOMP[[#This Row],[Label]],TableAvg[],3,FALSE)</f>
        <v>#N/A</v>
      </c>
      <c r="Q286" t="e">
        <f>TableOMP[[#This Row],[Avg]]-$U$2*TableOMP[[#This Row],[StdDev]]</f>
        <v>#N/A</v>
      </c>
      <c r="R286" t="e">
        <f>TableOMP[[#This Row],[Avg]]+$U$2*TableOMP[[#This Row],[StdDev]]</f>
        <v>#N/A</v>
      </c>
      <c r="S286" t="e">
        <f>IF(AND(TableOMP[[#This Row],[total_time]]&gt;=TableOMP[[#This Row],[Low]], TableOMP[[#This Row],[total_time]]&lt;=TableOMP[[#This Row],[High]]),1,0)</f>
        <v>#N/A</v>
      </c>
    </row>
    <row r="287" spans="1:19" hidden="1" x14ac:dyDescent="0.25">
      <c r="A287" t="s">
        <v>17</v>
      </c>
      <c r="B287">
        <v>1000</v>
      </c>
      <c r="C287">
        <v>0</v>
      </c>
      <c r="D287">
        <v>0</v>
      </c>
      <c r="E287">
        <v>36</v>
      </c>
      <c r="F287">
        <v>1</v>
      </c>
      <c r="G287">
        <v>1.3029459999999999</v>
      </c>
      <c r="H287">
        <v>1.7436E-2</v>
      </c>
      <c r="I287">
        <v>0.16058</v>
      </c>
      <c r="J287">
        <v>4.5880000000000001E-3</v>
      </c>
      <c r="K287" t="str">
        <f>MID(M287,22,1)</f>
        <v>5</v>
      </c>
      <c r="L287" t="s">
        <v>40</v>
      </c>
      <c r="M287" t="s">
        <v>39</v>
      </c>
      <c r="N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287" t="e">
        <f>VLOOKUP(TableOMP[[#This Row],[Label]],TableAvg[],2,FALSE)</f>
        <v>#N/A</v>
      </c>
      <c r="P287" t="e">
        <f>VLOOKUP(TableOMP[[#This Row],[Label]],TableAvg[],3,FALSE)</f>
        <v>#N/A</v>
      </c>
      <c r="Q287" t="e">
        <f>TableOMP[[#This Row],[Avg]]-$U$2*TableOMP[[#This Row],[StdDev]]</f>
        <v>#N/A</v>
      </c>
      <c r="R287" t="e">
        <f>TableOMP[[#This Row],[Avg]]+$U$2*TableOMP[[#This Row],[StdDev]]</f>
        <v>#N/A</v>
      </c>
      <c r="S287" t="e">
        <f>IF(AND(TableOMP[[#This Row],[total_time]]&gt;=TableOMP[[#This Row],[Low]], TableOMP[[#This Row],[total_time]]&lt;=TableOMP[[#This Row],[High]]),1,0)</f>
        <v>#N/A</v>
      </c>
    </row>
    <row r="288" spans="1:19" hidden="1" x14ac:dyDescent="0.25">
      <c r="A288" t="s">
        <v>17</v>
      </c>
      <c r="B288">
        <v>1000</v>
      </c>
      <c r="C288">
        <v>0</v>
      </c>
      <c r="D288">
        <v>0</v>
      </c>
      <c r="E288">
        <v>37</v>
      </c>
      <c r="F288">
        <v>1</v>
      </c>
      <c r="G288">
        <v>1.4345330000000001</v>
      </c>
      <c r="H288">
        <v>1.3801000000000001E-2</v>
      </c>
      <c r="I288">
        <v>0.16912199999999999</v>
      </c>
      <c r="J288">
        <v>4.6979999999999999E-3</v>
      </c>
      <c r="K288" t="str">
        <f>MID(M288,22,1)</f>
        <v>5</v>
      </c>
      <c r="L288" t="s">
        <v>40</v>
      </c>
      <c r="M288" t="s">
        <v>39</v>
      </c>
      <c r="N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288" t="e">
        <f>VLOOKUP(TableOMP[[#This Row],[Label]],TableAvg[],2,FALSE)</f>
        <v>#N/A</v>
      </c>
      <c r="P288" t="e">
        <f>VLOOKUP(TableOMP[[#This Row],[Label]],TableAvg[],3,FALSE)</f>
        <v>#N/A</v>
      </c>
      <c r="Q288" t="e">
        <f>TableOMP[[#This Row],[Avg]]-$U$2*TableOMP[[#This Row],[StdDev]]</f>
        <v>#N/A</v>
      </c>
      <c r="R288" t="e">
        <f>TableOMP[[#This Row],[Avg]]+$U$2*TableOMP[[#This Row],[StdDev]]</f>
        <v>#N/A</v>
      </c>
      <c r="S288" t="e">
        <f>IF(AND(TableOMP[[#This Row],[total_time]]&gt;=TableOMP[[#This Row],[Low]], TableOMP[[#This Row],[total_time]]&lt;=TableOMP[[#This Row],[High]]),1,0)</f>
        <v>#N/A</v>
      </c>
    </row>
    <row r="289" spans="1:19" hidden="1" x14ac:dyDescent="0.25">
      <c r="A289" t="s">
        <v>17</v>
      </c>
      <c r="B289">
        <v>1000</v>
      </c>
      <c r="C289">
        <v>0</v>
      </c>
      <c r="D289">
        <v>0</v>
      </c>
      <c r="E289">
        <v>38</v>
      </c>
      <c r="F289">
        <v>1</v>
      </c>
      <c r="G289">
        <v>1.324403</v>
      </c>
      <c r="H289">
        <v>1.1032E-2</v>
      </c>
      <c r="I289">
        <v>0.17768500000000001</v>
      </c>
      <c r="J289">
        <v>4.8019999999999998E-3</v>
      </c>
      <c r="K289" t="str">
        <f>MID(M289,22,1)</f>
        <v>5</v>
      </c>
      <c r="L289" t="s">
        <v>40</v>
      </c>
      <c r="M289" t="s">
        <v>39</v>
      </c>
      <c r="N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289" t="e">
        <f>VLOOKUP(TableOMP[[#This Row],[Label]],TableAvg[],2,FALSE)</f>
        <v>#N/A</v>
      </c>
      <c r="P289" t="e">
        <f>VLOOKUP(TableOMP[[#This Row],[Label]],TableAvg[],3,FALSE)</f>
        <v>#N/A</v>
      </c>
      <c r="Q289" t="e">
        <f>TableOMP[[#This Row],[Avg]]-$U$2*TableOMP[[#This Row],[StdDev]]</f>
        <v>#N/A</v>
      </c>
      <c r="R289" t="e">
        <f>TableOMP[[#This Row],[Avg]]+$U$2*TableOMP[[#This Row],[StdDev]]</f>
        <v>#N/A</v>
      </c>
      <c r="S289" t="e">
        <f>IF(AND(TableOMP[[#This Row],[total_time]]&gt;=TableOMP[[#This Row],[Low]], TableOMP[[#This Row],[total_time]]&lt;=TableOMP[[#This Row],[High]]),1,0)</f>
        <v>#N/A</v>
      </c>
    </row>
    <row r="290" spans="1:19" hidden="1" x14ac:dyDescent="0.25">
      <c r="A290" t="s">
        <v>17</v>
      </c>
      <c r="B290">
        <v>1000</v>
      </c>
      <c r="C290">
        <v>0</v>
      </c>
      <c r="D290">
        <v>0</v>
      </c>
      <c r="E290">
        <v>39</v>
      </c>
      <c r="F290">
        <v>1</v>
      </c>
      <c r="G290">
        <v>1.317205</v>
      </c>
      <c r="H290">
        <v>1.0427000000000001E-2</v>
      </c>
      <c r="I290">
        <v>0.19350899999999999</v>
      </c>
      <c r="J290">
        <v>5.0920000000000002E-3</v>
      </c>
      <c r="K290" t="str">
        <f>MID(M290,22,1)</f>
        <v>5</v>
      </c>
      <c r="L290" t="s">
        <v>40</v>
      </c>
      <c r="M290" t="s">
        <v>39</v>
      </c>
      <c r="N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290" t="e">
        <f>VLOOKUP(TableOMP[[#This Row],[Label]],TableAvg[],2,FALSE)</f>
        <v>#N/A</v>
      </c>
      <c r="P290" t="e">
        <f>VLOOKUP(TableOMP[[#This Row],[Label]],TableAvg[],3,FALSE)</f>
        <v>#N/A</v>
      </c>
      <c r="Q290" t="e">
        <f>TableOMP[[#This Row],[Avg]]-$U$2*TableOMP[[#This Row],[StdDev]]</f>
        <v>#N/A</v>
      </c>
      <c r="R290" t="e">
        <f>TableOMP[[#This Row],[Avg]]+$U$2*TableOMP[[#This Row],[StdDev]]</f>
        <v>#N/A</v>
      </c>
      <c r="S290" t="e">
        <f>IF(AND(TableOMP[[#This Row],[total_time]]&gt;=TableOMP[[#This Row],[Low]], TableOMP[[#This Row],[total_time]]&lt;=TableOMP[[#This Row],[High]]),1,0)</f>
        <v>#N/A</v>
      </c>
    </row>
    <row r="291" spans="1:19" hidden="1" x14ac:dyDescent="0.25">
      <c r="A291" t="s">
        <v>17</v>
      </c>
      <c r="B291">
        <v>1000</v>
      </c>
      <c r="C291">
        <v>0</v>
      </c>
      <c r="D291">
        <v>0</v>
      </c>
      <c r="E291">
        <v>40</v>
      </c>
      <c r="F291">
        <v>1</v>
      </c>
      <c r="G291">
        <v>1.4938750000000001</v>
      </c>
      <c r="H291">
        <v>1.1472E-2</v>
      </c>
      <c r="I291">
        <v>0.208594</v>
      </c>
      <c r="J291">
        <v>5.3489999999999996E-3</v>
      </c>
      <c r="K291" t="str">
        <f>MID(M291,22,1)</f>
        <v>5</v>
      </c>
      <c r="L291" t="s">
        <v>40</v>
      </c>
      <c r="M291" t="s">
        <v>39</v>
      </c>
      <c r="N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291" t="e">
        <f>VLOOKUP(TableOMP[[#This Row],[Label]],TableAvg[],2,FALSE)</f>
        <v>#N/A</v>
      </c>
      <c r="P291" t="e">
        <f>VLOOKUP(TableOMP[[#This Row],[Label]],TableAvg[],3,FALSE)</f>
        <v>#N/A</v>
      </c>
      <c r="Q291" t="e">
        <f>TableOMP[[#This Row],[Avg]]-$U$2*TableOMP[[#This Row],[StdDev]]</f>
        <v>#N/A</v>
      </c>
      <c r="R291" t="e">
        <f>TableOMP[[#This Row],[Avg]]+$U$2*TableOMP[[#This Row],[StdDev]]</f>
        <v>#N/A</v>
      </c>
      <c r="S291" t="e">
        <f>IF(AND(TableOMP[[#This Row],[total_time]]&gt;=TableOMP[[#This Row],[Low]], TableOMP[[#This Row],[total_time]]&lt;=TableOMP[[#This Row],[High]]),1,0)</f>
        <v>#N/A</v>
      </c>
    </row>
    <row r="292" spans="1:19" hidden="1" x14ac:dyDescent="0.25">
      <c r="A292" t="s">
        <v>17</v>
      </c>
      <c r="B292">
        <v>1000</v>
      </c>
      <c r="C292">
        <v>0</v>
      </c>
      <c r="D292">
        <v>0</v>
      </c>
      <c r="E292">
        <v>41</v>
      </c>
      <c r="F292">
        <v>1</v>
      </c>
      <c r="G292">
        <v>1.5189299999999999</v>
      </c>
      <c r="H292">
        <v>2.9891999999999998E-2</v>
      </c>
      <c r="I292">
        <v>0.19087699999999999</v>
      </c>
      <c r="J292">
        <v>4.7720000000000002E-3</v>
      </c>
      <c r="K292" t="str">
        <f>MID(M292,22,1)</f>
        <v>5</v>
      </c>
      <c r="L292" t="s">
        <v>40</v>
      </c>
      <c r="M292" t="s">
        <v>39</v>
      </c>
      <c r="N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292" t="e">
        <f>VLOOKUP(TableOMP[[#This Row],[Label]],TableAvg[],2,FALSE)</f>
        <v>#N/A</v>
      </c>
      <c r="P292" t="e">
        <f>VLOOKUP(TableOMP[[#This Row],[Label]],TableAvg[],3,FALSE)</f>
        <v>#N/A</v>
      </c>
      <c r="Q292" t="e">
        <f>TableOMP[[#This Row],[Avg]]-$U$2*TableOMP[[#This Row],[StdDev]]</f>
        <v>#N/A</v>
      </c>
      <c r="R292" t="e">
        <f>TableOMP[[#This Row],[Avg]]+$U$2*TableOMP[[#This Row],[StdDev]]</f>
        <v>#N/A</v>
      </c>
      <c r="S292" t="e">
        <f>IF(AND(TableOMP[[#This Row],[total_time]]&gt;=TableOMP[[#This Row],[Low]], TableOMP[[#This Row],[total_time]]&lt;=TableOMP[[#This Row],[High]]),1,0)</f>
        <v>#N/A</v>
      </c>
    </row>
    <row r="293" spans="1:19" hidden="1" x14ac:dyDescent="0.25">
      <c r="A293" t="s">
        <v>17</v>
      </c>
      <c r="B293">
        <v>1000</v>
      </c>
      <c r="C293">
        <v>0</v>
      </c>
      <c r="D293">
        <v>0</v>
      </c>
      <c r="E293">
        <v>42</v>
      </c>
      <c r="F293">
        <v>1</v>
      </c>
      <c r="G293">
        <v>1.3802000000000001</v>
      </c>
      <c r="H293">
        <v>1.5021E-2</v>
      </c>
      <c r="I293">
        <v>0.24187900000000001</v>
      </c>
      <c r="J293">
        <v>5.8989999999999997E-3</v>
      </c>
      <c r="K293" t="str">
        <f>MID(M293,22,1)</f>
        <v>5</v>
      </c>
      <c r="L293" t="s">
        <v>40</v>
      </c>
      <c r="M293" t="s">
        <v>39</v>
      </c>
      <c r="N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293" t="e">
        <f>VLOOKUP(TableOMP[[#This Row],[Label]],TableAvg[],2,FALSE)</f>
        <v>#N/A</v>
      </c>
      <c r="P293" t="e">
        <f>VLOOKUP(TableOMP[[#This Row],[Label]],TableAvg[],3,FALSE)</f>
        <v>#N/A</v>
      </c>
      <c r="Q293" t="e">
        <f>TableOMP[[#This Row],[Avg]]-$U$2*TableOMP[[#This Row],[StdDev]]</f>
        <v>#N/A</v>
      </c>
      <c r="R293" t="e">
        <f>TableOMP[[#This Row],[Avg]]+$U$2*TableOMP[[#This Row],[StdDev]]</f>
        <v>#N/A</v>
      </c>
      <c r="S293" t="e">
        <f>IF(AND(TableOMP[[#This Row],[total_time]]&gt;=TableOMP[[#This Row],[Low]], TableOMP[[#This Row],[total_time]]&lt;=TableOMP[[#This Row],[High]]),1,0)</f>
        <v>#N/A</v>
      </c>
    </row>
    <row r="294" spans="1:19" hidden="1" x14ac:dyDescent="0.25">
      <c r="A294" t="s">
        <v>17</v>
      </c>
      <c r="B294">
        <v>1000</v>
      </c>
      <c r="C294">
        <v>0</v>
      </c>
      <c r="D294">
        <v>0</v>
      </c>
      <c r="E294">
        <v>43</v>
      </c>
      <c r="F294">
        <v>1</v>
      </c>
      <c r="G294">
        <v>1.3803859999999999</v>
      </c>
      <c r="H294">
        <v>1.9831000000000001E-2</v>
      </c>
      <c r="I294">
        <v>0.21537999999999999</v>
      </c>
      <c r="J294">
        <v>5.1279999999999997E-3</v>
      </c>
      <c r="K294" t="str">
        <f>MID(M294,22,1)</f>
        <v>5</v>
      </c>
      <c r="L294" t="s">
        <v>40</v>
      </c>
      <c r="M294" t="s">
        <v>39</v>
      </c>
      <c r="N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294" t="e">
        <f>VLOOKUP(TableOMP[[#This Row],[Label]],TableAvg[],2,FALSE)</f>
        <v>#N/A</v>
      </c>
      <c r="P294" t="e">
        <f>VLOOKUP(TableOMP[[#This Row],[Label]],TableAvg[],3,FALSE)</f>
        <v>#N/A</v>
      </c>
      <c r="Q294" t="e">
        <f>TableOMP[[#This Row],[Avg]]-$U$2*TableOMP[[#This Row],[StdDev]]</f>
        <v>#N/A</v>
      </c>
      <c r="R294" t="e">
        <f>TableOMP[[#This Row],[Avg]]+$U$2*TableOMP[[#This Row],[StdDev]]</f>
        <v>#N/A</v>
      </c>
      <c r="S294" t="e">
        <f>IF(AND(TableOMP[[#This Row],[total_time]]&gt;=TableOMP[[#This Row],[Low]], TableOMP[[#This Row],[total_time]]&lt;=TableOMP[[#This Row],[High]]),1,0)</f>
        <v>#N/A</v>
      </c>
    </row>
    <row r="295" spans="1:19" hidden="1" x14ac:dyDescent="0.25">
      <c r="A295" t="s">
        <v>17</v>
      </c>
      <c r="B295">
        <v>1000</v>
      </c>
      <c r="C295">
        <v>0</v>
      </c>
      <c r="D295">
        <v>0</v>
      </c>
      <c r="E295">
        <v>44</v>
      </c>
      <c r="F295">
        <v>1</v>
      </c>
      <c r="G295">
        <v>1.592225</v>
      </c>
      <c r="H295">
        <v>2.0271999999999998E-2</v>
      </c>
      <c r="I295">
        <v>0.24757599999999999</v>
      </c>
      <c r="J295">
        <v>5.7580000000000001E-3</v>
      </c>
      <c r="K295" t="str">
        <f>MID(M295,22,1)</f>
        <v>5</v>
      </c>
      <c r="L295" t="s">
        <v>40</v>
      </c>
      <c r="M295" t="s">
        <v>39</v>
      </c>
      <c r="N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295" t="e">
        <f>VLOOKUP(TableOMP[[#This Row],[Label]],TableAvg[],2,FALSE)</f>
        <v>#N/A</v>
      </c>
      <c r="P295" t="e">
        <f>VLOOKUP(TableOMP[[#This Row],[Label]],TableAvg[],3,FALSE)</f>
        <v>#N/A</v>
      </c>
      <c r="Q295" t="e">
        <f>TableOMP[[#This Row],[Avg]]-$U$2*TableOMP[[#This Row],[StdDev]]</f>
        <v>#N/A</v>
      </c>
      <c r="R295" t="e">
        <f>TableOMP[[#This Row],[Avg]]+$U$2*TableOMP[[#This Row],[StdDev]]</f>
        <v>#N/A</v>
      </c>
      <c r="S295" t="e">
        <f>IF(AND(TableOMP[[#This Row],[total_time]]&gt;=TableOMP[[#This Row],[Low]], TableOMP[[#This Row],[total_time]]&lt;=TableOMP[[#This Row],[High]]),1,0)</f>
        <v>#N/A</v>
      </c>
    </row>
    <row r="296" spans="1:19" hidden="1" x14ac:dyDescent="0.25">
      <c r="A296" t="s">
        <v>17</v>
      </c>
      <c r="B296">
        <v>1000</v>
      </c>
      <c r="C296">
        <v>0</v>
      </c>
      <c r="D296">
        <v>0</v>
      </c>
      <c r="E296">
        <v>45</v>
      </c>
      <c r="F296">
        <v>1</v>
      </c>
      <c r="G296">
        <v>1.564014</v>
      </c>
      <c r="H296">
        <v>1.8190000000000001E-2</v>
      </c>
      <c r="I296">
        <v>0.25321300000000002</v>
      </c>
      <c r="J296">
        <v>5.7549999999999997E-3</v>
      </c>
      <c r="K296" t="str">
        <f>MID(M296,22,1)</f>
        <v>5</v>
      </c>
      <c r="L296" t="s">
        <v>40</v>
      </c>
      <c r="M296" t="s">
        <v>39</v>
      </c>
      <c r="N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296" t="e">
        <f>VLOOKUP(TableOMP[[#This Row],[Label]],TableAvg[],2,FALSE)</f>
        <v>#N/A</v>
      </c>
      <c r="P296" t="e">
        <f>VLOOKUP(TableOMP[[#This Row],[Label]],TableAvg[],3,FALSE)</f>
        <v>#N/A</v>
      </c>
      <c r="Q296" t="e">
        <f>TableOMP[[#This Row],[Avg]]-$U$2*TableOMP[[#This Row],[StdDev]]</f>
        <v>#N/A</v>
      </c>
      <c r="R296" t="e">
        <f>TableOMP[[#This Row],[Avg]]+$U$2*TableOMP[[#This Row],[StdDev]]</f>
        <v>#N/A</v>
      </c>
      <c r="S296" t="e">
        <f>IF(AND(TableOMP[[#This Row],[total_time]]&gt;=TableOMP[[#This Row],[Low]], TableOMP[[#This Row],[total_time]]&lt;=TableOMP[[#This Row],[High]]),1,0)</f>
        <v>#N/A</v>
      </c>
    </row>
    <row r="297" spans="1:19" hidden="1" x14ac:dyDescent="0.25">
      <c r="A297" t="s">
        <v>17</v>
      </c>
      <c r="B297">
        <v>1000</v>
      </c>
      <c r="C297">
        <v>0</v>
      </c>
      <c r="D297">
        <v>0</v>
      </c>
      <c r="E297">
        <v>46</v>
      </c>
      <c r="F297">
        <v>1</v>
      </c>
      <c r="G297">
        <v>4.3093919999999999</v>
      </c>
      <c r="H297">
        <v>2.9440999999999998E-2</v>
      </c>
      <c r="I297">
        <v>0.246141</v>
      </c>
      <c r="J297">
        <v>5.47E-3</v>
      </c>
      <c r="K297" t="str">
        <f>MID(M297,22,1)</f>
        <v>5</v>
      </c>
      <c r="L297" t="s">
        <v>40</v>
      </c>
      <c r="M297" t="s">
        <v>39</v>
      </c>
      <c r="N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297" t="e">
        <f>VLOOKUP(TableOMP[[#This Row],[Label]],TableAvg[],2,FALSE)</f>
        <v>#N/A</v>
      </c>
      <c r="P297" t="e">
        <f>VLOOKUP(TableOMP[[#This Row],[Label]],TableAvg[],3,FALSE)</f>
        <v>#N/A</v>
      </c>
      <c r="Q297" t="e">
        <f>TableOMP[[#This Row],[Avg]]-$U$2*TableOMP[[#This Row],[StdDev]]</f>
        <v>#N/A</v>
      </c>
      <c r="R297" t="e">
        <f>TableOMP[[#This Row],[Avg]]+$U$2*TableOMP[[#This Row],[StdDev]]</f>
        <v>#N/A</v>
      </c>
      <c r="S297" t="e">
        <f>IF(AND(TableOMP[[#This Row],[total_time]]&gt;=TableOMP[[#This Row],[Low]], TableOMP[[#This Row],[total_time]]&lt;=TableOMP[[#This Row],[High]]),1,0)</f>
        <v>#N/A</v>
      </c>
    </row>
    <row r="298" spans="1:19" hidden="1" x14ac:dyDescent="0.25">
      <c r="A298" t="s">
        <v>17</v>
      </c>
      <c r="B298">
        <v>1000</v>
      </c>
      <c r="C298">
        <v>0</v>
      </c>
      <c r="D298">
        <v>0</v>
      </c>
      <c r="E298">
        <v>47</v>
      </c>
      <c r="F298">
        <v>1</v>
      </c>
      <c r="G298">
        <v>2.1206800000000001</v>
      </c>
      <c r="H298">
        <v>4.2937999999999997E-2</v>
      </c>
      <c r="I298">
        <v>0.26731300000000002</v>
      </c>
      <c r="J298">
        <v>5.8110000000000002E-3</v>
      </c>
      <c r="K298" t="str">
        <f>MID(M298,22,1)</f>
        <v>5</v>
      </c>
      <c r="L298" t="s">
        <v>40</v>
      </c>
      <c r="M298" t="s">
        <v>39</v>
      </c>
      <c r="N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298" t="e">
        <f>VLOOKUP(TableOMP[[#This Row],[Label]],TableAvg[],2,FALSE)</f>
        <v>#N/A</v>
      </c>
      <c r="P298" t="e">
        <f>VLOOKUP(TableOMP[[#This Row],[Label]],TableAvg[],3,FALSE)</f>
        <v>#N/A</v>
      </c>
      <c r="Q298" t="e">
        <f>TableOMP[[#This Row],[Avg]]-$U$2*TableOMP[[#This Row],[StdDev]]</f>
        <v>#N/A</v>
      </c>
      <c r="R298" t="e">
        <f>TableOMP[[#This Row],[Avg]]+$U$2*TableOMP[[#This Row],[StdDev]]</f>
        <v>#N/A</v>
      </c>
      <c r="S298" t="e">
        <f>IF(AND(TableOMP[[#This Row],[total_time]]&gt;=TableOMP[[#This Row],[Low]], TableOMP[[#This Row],[total_time]]&lt;=TableOMP[[#This Row],[High]]),1,0)</f>
        <v>#N/A</v>
      </c>
    </row>
    <row r="299" spans="1:19" hidden="1" x14ac:dyDescent="0.25">
      <c r="A299" t="s">
        <v>17</v>
      </c>
      <c r="B299">
        <v>1000</v>
      </c>
      <c r="C299">
        <v>0</v>
      </c>
      <c r="D299">
        <v>0</v>
      </c>
      <c r="E299">
        <v>48</v>
      </c>
      <c r="F299">
        <v>1</v>
      </c>
      <c r="G299">
        <v>1.45973</v>
      </c>
      <c r="H299">
        <v>2.4738E-2</v>
      </c>
      <c r="I299">
        <v>0.26489299999999999</v>
      </c>
      <c r="J299">
        <v>5.6360000000000004E-3</v>
      </c>
      <c r="K299" t="str">
        <f>MID(M299,22,1)</f>
        <v>5</v>
      </c>
      <c r="L299" t="s">
        <v>40</v>
      </c>
      <c r="M299" t="s">
        <v>39</v>
      </c>
      <c r="N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299" t="e">
        <f>VLOOKUP(TableOMP[[#This Row],[Label]],TableAvg[],2,FALSE)</f>
        <v>#N/A</v>
      </c>
      <c r="P299" t="e">
        <f>VLOOKUP(TableOMP[[#This Row],[Label]],TableAvg[],3,FALSE)</f>
        <v>#N/A</v>
      </c>
      <c r="Q299" t="e">
        <f>TableOMP[[#This Row],[Avg]]-$U$2*TableOMP[[#This Row],[StdDev]]</f>
        <v>#N/A</v>
      </c>
      <c r="R299" t="e">
        <f>TableOMP[[#This Row],[Avg]]+$U$2*TableOMP[[#This Row],[StdDev]]</f>
        <v>#N/A</v>
      </c>
      <c r="S299" t="e">
        <f>IF(AND(TableOMP[[#This Row],[total_time]]&gt;=TableOMP[[#This Row],[Low]], TableOMP[[#This Row],[total_time]]&lt;=TableOMP[[#This Row],[High]]),1,0)</f>
        <v>#N/A</v>
      </c>
    </row>
    <row r="300" spans="1:19" hidden="1" x14ac:dyDescent="0.25">
      <c r="A300" t="s">
        <v>17</v>
      </c>
      <c r="B300">
        <v>1000</v>
      </c>
      <c r="C300">
        <v>0</v>
      </c>
      <c r="D300">
        <v>0</v>
      </c>
      <c r="E300">
        <v>50</v>
      </c>
      <c r="F300">
        <v>1</v>
      </c>
      <c r="G300">
        <v>1.484591</v>
      </c>
      <c r="H300">
        <v>1.4775E-2</v>
      </c>
      <c r="I300">
        <v>0.29446299999999997</v>
      </c>
      <c r="J300">
        <v>6.0089999999999996E-3</v>
      </c>
      <c r="K300" t="str">
        <f>MID(M300,22,1)</f>
        <v>5</v>
      </c>
      <c r="L300" t="s">
        <v>40</v>
      </c>
      <c r="M300" t="s">
        <v>39</v>
      </c>
      <c r="N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300" t="e">
        <f>VLOOKUP(TableOMP[[#This Row],[Label]],TableAvg[],2,FALSE)</f>
        <v>#N/A</v>
      </c>
      <c r="P300" t="e">
        <f>VLOOKUP(TableOMP[[#This Row],[Label]],TableAvg[],3,FALSE)</f>
        <v>#N/A</v>
      </c>
      <c r="Q300" t="e">
        <f>TableOMP[[#This Row],[Avg]]-$U$2*TableOMP[[#This Row],[StdDev]]</f>
        <v>#N/A</v>
      </c>
      <c r="R300" t="e">
        <f>TableOMP[[#This Row],[Avg]]+$U$2*TableOMP[[#This Row],[StdDev]]</f>
        <v>#N/A</v>
      </c>
      <c r="S300" t="e">
        <f>IF(AND(TableOMP[[#This Row],[total_time]]&gt;=TableOMP[[#This Row],[Low]], TableOMP[[#This Row],[total_time]]&lt;=TableOMP[[#This Row],[High]]),1,0)</f>
        <v>#N/A</v>
      </c>
    </row>
    <row r="301" spans="1:19" hidden="1" x14ac:dyDescent="0.25">
      <c r="A301" t="s">
        <v>17</v>
      </c>
      <c r="B301">
        <v>1000</v>
      </c>
      <c r="C301">
        <v>0</v>
      </c>
      <c r="D301">
        <v>0</v>
      </c>
      <c r="E301">
        <v>51</v>
      </c>
      <c r="F301">
        <v>1</v>
      </c>
      <c r="G301">
        <v>1.5110269999999999</v>
      </c>
      <c r="H301">
        <v>2.1307E-2</v>
      </c>
      <c r="I301">
        <v>0.31334200000000001</v>
      </c>
      <c r="J301">
        <v>6.267E-3</v>
      </c>
      <c r="K301" t="str">
        <f>MID(M301,22,1)</f>
        <v>5</v>
      </c>
      <c r="L301" t="s">
        <v>40</v>
      </c>
      <c r="M301" t="s">
        <v>39</v>
      </c>
      <c r="N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301" t="e">
        <f>VLOOKUP(TableOMP[[#This Row],[Label]],TableAvg[],2,FALSE)</f>
        <v>#N/A</v>
      </c>
      <c r="P301" t="e">
        <f>VLOOKUP(TableOMP[[#This Row],[Label]],TableAvg[],3,FALSE)</f>
        <v>#N/A</v>
      </c>
      <c r="Q301" t="e">
        <f>TableOMP[[#This Row],[Avg]]-$U$2*TableOMP[[#This Row],[StdDev]]</f>
        <v>#N/A</v>
      </c>
      <c r="R301" t="e">
        <f>TableOMP[[#This Row],[Avg]]+$U$2*TableOMP[[#This Row],[StdDev]]</f>
        <v>#N/A</v>
      </c>
      <c r="S301" t="e">
        <f>IF(AND(TableOMP[[#This Row],[total_time]]&gt;=TableOMP[[#This Row],[Low]], TableOMP[[#This Row],[total_time]]&lt;=TableOMP[[#This Row],[High]]),1,0)</f>
        <v>#N/A</v>
      </c>
    </row>
    <row r="302" spans="1:19" hidden="1" x14ac:dyDescent="0.25">
      <c r="A302" t="s">
        <v>17</v>
      </c>
      <c r="B302">
        <v>1000</v>
      </c>
      <c r="C302">
        <v>0</v>
      </c>
      <c r="D302">
        <v>0</v>
      </c>
      <c r="E302">
        <v>52</v>
      </c>
      <c r="F302">
        <v>1</v>
      </c>
      <c r="G302">
        <v>1.7838689999999999</v>
      </c>
      <c r="H302">
        <v>1.5351999999999999E-2</v>
      </c>
      <c r="I302">
        <v>0.20833299999999999</v>
      </c>
      <c r="J302">
        <v>4.0850000000000001E-3</v>
      </c>
      <c r="K302" t="str">
        <f>MID(M302,22,1)</f>
        <v>5</v>
      </c>
      <c r="L302" t="s">
        <v>40</v>
      </c>
      <c r="M302" t="s">
        <v>39</v>
      </c>
      <c r="N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302" t="e">
        <f>VLOOKUP(TableOMP[[#This Row],[Label]],TableAvg[],2,FALSE)</f>
        <v>#N/A</v>
      </c>
      <c r="P302" t="e">
        <f>VLOOKUP(TableOMP[[#This Row],[Label]],TableAvg[],3,FALSE)</f>
        <v>#N/A</v>
      </c>
      <c r="Q302" t="e">
        <f>TableOMP[[#This Row],[Avg]]-$U$2*TableOMP[[#This Row],[StdDev]]</f>
        <v>#N/A</v>
      </c>
      <c r="R302" t="e">
        <f>TableOMP[[#This Row],[Avg]]+$U$2*TableOMP[[#This Row],[StdDev]]</f>
        <v>#N/A</v>
      </c>
      <c r="S302" t="e">
        <f>IF(AND(TableOMP[[#This Row],[total_time]]&gt;=TableOMP[[#This Row],[Low]], TableOMP[[#This Row],[total_time]]&lt;=TableOMP[[#This Row],[High]]),1,0)</f>
        <v>#N/A</v>
      </c>
    </row>
    <row r="303" spans="1:19" hidden="1" x14ac:dyDescent="0.25">
      <c r="A303" t="s">
        <v>17</v>
      </c>
      <c r="B303">
        <v>1000</v>
      </c>
      <c r="C303">
        <v>0</v>
      </c>
      <c r="D303">
        <v>0</v>
      </c>
      <c r="E303">
        <v>53</v>
      </c>
      <c r="F303">
        <v>1</v>
      </c>
      <c r="G303">
        <v>1.779487</v>
      </c>
      <c r="H303">
        <v>2.0903000000000001E-2</v>
      </c>
      <c r="I303">
        <v>0.36359000000000002</v>
      </c>
      <c r="J303">
        <v>6.992E-3</v>
      </c>
      <c r="K303" t="str">
        <f>MID(M303,22,1)</f>
        <v>5</v>
      </c>
      <c r="L303" t="s">
        <v>40</v>
      </c>
      <c r="M303" t="s">
        <v>39</v>
      </c>
      <c r="N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303" t="e">
        <f>VLOOKUP(TableOMP[[#This Row],[Label]],TableAvg[],2,FALSE)</f>
        <v>#N/A</v>
      </c>
      <c r="P303" t="e">
        <f>VLOOKUP(TableOMP[[#This Row],[Label]],TableAvg[],3,FALSE)</f>
        <v>#N/A</v>
      </c>
      <c r="Q303" t="e">
        <f>TableOMP[[#This Row],[Avg]]-$U$2*TableOMP[[#This Row],[StdDev]]</f>
        <v>#N/A</v>
      </c>
      <c r="R303" t="e">
        <f>TableOMP[[#This Row],[Avg]]+$U$2*TableOMP[[#This Row],[StdDev]]</f>
        <v>#N/A</v>
      </c>
      <c r="S303" t="e">
        <f>IF(AND(TableOMP[[#This Row],[total_time]]&gt;=TableOMP[[#This Row],[Low]], TableOMP[[#This Row],[total_time]]&lt;=TableOMP[[#This Row],[High]]),1,0)</f>
        <v>#N/A</v>
      </c>
    </row>
    <row r="304" spans="1:19" hidden="1" x14ac:dyDescent="0.25">
      <c r="A304" t="s">
        <v>17</v>
      </c>
      <c r="B304">
        <v>1000</v>
      </c>
      <c r="C304">
        <v>0</v>
      </c>
      <c r="D304">
        <v>0</v>
      </c>
      <c r="E304">
        <v>54</v>
      </c>
      <c r="F304">
        <v>1</v>
      </c>
      <c r="G304">
        <v>1.8195129999999999</v>
      </c>
      <c r="H304">
        <v>2.3720000000000001E-2</v>
      </c>
      <c r="I304">
        <v>0.35194300000000001</v>
      </c>
      <c r="J304">
        <v>6.6400000000000001E-3</v>
      </c>
      <c r="K304" t="str">
        <f>MID(M304,22,1)</f>
        <v>5</v>
      </c>
      <c r="L304" t="s">
        <v>40</v>
      </c>
      <c r="M304" t="s">
        <v>39</v>
      </c>
      <c r="N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304" t="e">
        <f>VLOOKUP(TableOMP[[#This Row],[Label]],TableAvg[],2,FALSE)</f>
        <v>#N/A</v>
      </c>
      <c r="P304" t="e">
        <f>VLOOKUP(TableOMP[[#This Row],[Label]],TableAvg[],3,FALSE)</f>
        <v>#N/A</v>
      </c>
      <c r="Q304" t="e">
        <f>TableOMP[[#This Row],[Avg]]-$U$2*TableOMP[[#This Row],[StdDev]]</f>
        <v>#N/A</v>
      </c>
      <c r="R304" t="e">
        <f>TableOMP[[#This Row],[Avg]]+$U$2*TableOMP[[#This Row],[StdDev]]</f>
        <v>#N/A</v>
      </c>
      <c r="S304" t="e">
        <f>IF(AND(TableOMP[[#This Row],[total_time]]&gt;=TableOMP[[#This Row],[Low]], TableOMP[[#This Row],[total_time]]&lt;=TableOMP[[#This Row],[High]]),1,0)</f>
        <v>#N/A</v>
      </c>
    </row>
    <row r="305" spans="1:19" hidden="1" x14ac:dyDescent="0.25">
      <c r="A305" t="s">
        <v>17</v>
      </c>
      <c r="B305">
        <v>1000</v>
      </c>
      <c r="C305">
        <v>0</v>
      </c>
      <c r="D305">
        <v>0</v>
      </c>
      <c r="E305">
        <v>55</v>
      </c>
      <c r="F305">
        <v>1</v>
      </c>
      <c r="G305">
        <v>1.7792250000000001</v>
      </c>
      <c r="H305">
        <v>1.4541999999999999E-2</v>
      </c>
      <c r="I305">
        <v>0.22056700000000001</v>
      </c>
      <c r="J305">
        <v>4.0850000000000001E-3</v>
      </c>
      <c r="K305" t="str">
        <f>MID(M305,22,1)</f>
        <v>5</v>
      </c>
      <c r="L305" t="s">
        <v>40</v>
      </c>
      <c r="M305" t="s">
        <v>39</v>
      </c>
      <c r="N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305" t="e">
        <f>VLOOKUP(TableOMP[[#This Row],[Label]],TableAvg[],2,FALSE)</f>
        <v>#N/A</v>
      </c>
      <c r="P305" t="e">
        <f>VLOOKUP(TableOMP[[#This Row],[Label]],TableAvg[],3,FALSE)</f>
        <v>#N/A</v>
      </c>
      <c r="Q305" t="e">
        <f>TableOMP[[#This Row],[Avg]]-$U$2*TableOMP[[#This Row],[StdDev]]</f>
        <v>#N/A</v>
      </c>
      <c r="R305" t="e">
        <f>TableOMP[[#This Row],[Avg]]+$U$2*TableOMP[[#This Row],[StdDev]]</f>
        <v>#N/A</v>
      </c>
      <c r="S305" t="e">
        <f>IF(AND(TableOMP[[#This Row],[total_time]]&gt;=TableOMP[[#This Row],[Low]], TableOMP[[#This Row],[total_time]]&lt;=TableOMP[[#This Row],[High]]),1,0)</f>
        <v>#N/A</v>
      </c>
    </row>
    <row r="306" spans="1:19" hidden="1" x14ac:dyDescent="0.25">
      <c r="A306" t="s">
        <v>17</v>
      </c>
      <c r="B306">
        <v>1000</v>
      </c>
      <c r="C306">
        <v>0</v>
      </c>
      <c r="D306">
        <v>0</v>
      </c>
      <c r="E306">
        <v>56</v>
      </c>
      <c r="F306">
        <v>1</v>
      </c>
      <c r="G306">
        <v>1.605575</v>
      </c>
      <c r="H306">
        <v>2.5878999999999999E-2</v>
      </c>
      <c r="I306">
        <v>0.399613</v>
      </c>
      <c r="J306">
        <v>7.2659999999999999E-3</v>
      </c>
      <c r="K306" t="str">
        <f>MID(M306,22,1)</f>
        <v>5</v>
      </c>
      <c r="L306" t="s">
        <v>40</v>
      </c>
      <c r="M306" t="s">
        <v>39</v>
      </c>
      <c r="N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306" t="e">
        <f>VLOOKUP(TableOMP[[#This Row],[Label]],TableAvg[],2,FALSE)</f>
        <v>#N/A</v>
      </c>
      <c r="P306" t="e">
        <f>VLOOKUP(TableOMP[[#This Row],[Label]],TableAvg[],3,FALSE)</f>
        <v>#N/A</v>
      </c>
      <c r="Q306" t="e">
        <f>TableOMP[[#This Row],[Avg]]-$U$2*TableOMP[[#This Row],[StdDev]]</f>
        <v>#N/A</v>
      </c>
      <c r="R306" t="e">
        <f>TableOMP[[#This Row],[Avg]]+$U$2*TableOMP[[#This Row],[StdDev]]</f>
        <v>#N/A</v>
      </c>
      <c r="S306" t="e">
        <f>IF(AND(TableOMP[[#This Row],[total_time]]&gt;=TableOMP[[#This Row],[Low]], TableOMP[[#This Row],[total_time]]&lt;=TableOMP[[#This Row],[High]]),1,0)</f>
        <v>#N/A</v>
      </c>
    </row>
    <row r="307" spans="1:19" hidden="1" x14ac:dyDescent="0.25">
      <c r="A307" t="s">
        <v>17</v>
      </c>
      <c r="B307">
        <v>1000</v>
      </c>
      <c r="C307">
        <v>0</v>
      </c>
      <c r="D307">
        <v>0</v>
      </c>
      <c r="E307">
        <v>57</v>
      </c>
      <c r="F307">
        <v>1</v>
      </c>
      <c r="G307">
        <v>1.8081579999999999</v>
      </c>
      <c r="H307">
        <v>2.1895999999999999E-2</v>
      </c>
      <c r="I307">
        <v>0.37732900000000003</v>
      </c>
      <c r="J307">
        <v>6.7380000000000001E-3</v>
      </c>
      <c r="K307" t="str">
        <f>MID(M307,22,1)</f>
        <v>5</v>
      </c>
      <c r="L307" t="s">
        <v>40</v>
      </c>
      <c r="M307" t="s">
        <v>39</v>
      </c>
      <c r="N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307" t="e">
        <f>VLOOKUP(TableOMP[[#This Row],[Label]],TableAvg[],2,FALSE)</f>
        <v>#N/A</v>
      </c>
      <c r="P307" t="e">
        <f>VLOOKUP(TableOMP[[#This Row],[Label]],TableAvg[],3,FALSE)</f>
        <v>#N/A</v>
      </c>
      <c r="Q307" t="e">
        <f>TableOMP[[#This Row],[Avg]]-$U$2*TableOMP[[#This Row],[StdDev]]</f>
        <v>#N/A</v>
      </c>
      <c r="R307" t="e">
        <f>TableOMP[[#This Row],[Avg]]+$U$2*TableOMP[[#This Row],[StdDev]]</f>
        <v>#N/A</v>
      </c>
      <c r="S307" t="e">
        <f>IF(AND(TableOMP[[#This Row],[total_time]]&gt;=TableOMP[[#This Row],[Low]], TableOMP[[#This Row],[total_time]]&lt;=TableOMP[[#This Row],[High]]),1,0)</f>
        <v>#N/A</v>
      </c>
    </row>
    <row r="308" spans="1:19" hidden="1" x14ac:dyDescent="0.25">
      <c r="A308" t="s">
        <v>17</v>
      </c>
      <c r="B308">
        <v>1000</v>
      </c>
      <c r="C308">
        <v>0</v>
      </c>
      <c r="D308">
        <v>0</v>
      </c>
      <c r="E308">
        <v>58</v>
      </c>
      <c r="F308">
        <v>1</v>
      </c>
      <c r="G308">
        <v>1.2559709999999999</v>
      </c>
      <c r="H308">
        <v>1.4699E-2</v>
      </c>
      <c r="I308">
        <v>0.33144600000000002</v>
      </c>
      <c r="J308">
        <v>5.8149999999999999E-3</v>
      </c>
      <c r="K308" t="str">
        <f>MID(M308,22,1)</f>
        <v>5</v>
      </c>
      <c r="L308" t="s">
        <v>40</v>
      </c>
      <c r="M308" t="s">
        <v>39</v>
      </c>
      <c r="N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308" t="e">
        <f>VLOOKUP(TableOMP[[#This Row],[Label]],TableAvg[],2,FALSE)</f>
        <v>#N/A</v>
      </c>
      <c r="P308" t="e">
        <f>VLOOKUP(TableOMP[[#This Row],[Label]],TableAvg[],3,FALSE)</f>
        <v>#N/A</v>
      </c>
      <c r="Q308" t="e">
        <f>TableOMP[[#This Row],[Avg]]-$U$2*TableOMP[[#This Row],[StdDev]]</f>
        <v>#N/A</v>
      </c>
      <c r="R308" t="e">
        <f>TableOMP[[#This Row],[Avg]]+$U$2*TableOMP[[#This Row],[StdDev]]</f>
        <v>#N/A</v>
      </c>
      <c r="S308" t="e">
        <f>IF(AND(TableOMP[[#This Row],[total_time]]&gt;=TableOMP[[#This Row],[Low]], TableOMP[[#This Row],[total_time]]&lt;=TableOMP[[#This Row],[High]]),1,0)</f>
        <v>#N/A</v>
      </c>
    </row>
    <row r="309" spans="1:19" hidden="1" x14ac:dyDescent="0.25">
      <c r="A309" t="s">
        <v>17</v>
      </c>
      <c r="B309">
        <v>1000</v>
      </c>
      <c r="C309">
        <v>0</v>
      </c>
      <c r="D309">
        <v>0</v>
      </c>
      <c r="E309">
        <v>59</v>
      </c>
      <c r="F309">
        <v>1</v>
      </c>
      <c r="G309">
        <v>1.2548999999999999</v>
      </c>
      <c r="H309">
        <v>1.5549E-2</v>
      </c>
      <c r="I309">
        <v>0.36910500000000002</v>
      </c>
      <c r="J309">
        <v>6.3639999999999999E-3</v>
      </c>
      <c r="K309" t="str">
        <f>MID(M309,22,1)</f>
        <v>5</v>
      </c>
      <c r="L309" t="s">
        <v>40</v>
      </c>
      <c r="M309" t="s">
        <v>39</v>
      </c>
      <c r="N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309" t="e">
        <f>VLOOKUP(TableOMP[[#This Row],[Label]],TableAvg[],2,FALSE)</f>
        <v>#N/A</v>
      </c>
      <c r="P309" t="e">
        <f>VLOOKUP(TableOMP[[#This Row],[Label]],TableAvg[],3,FALSE)</f>
        <v>#N/A</v>
      </c>
      <c r="Q309" t="e">
        <f>TableOMP[[#This Row],[Avg]]-$U$2*TableOMP[[#This Row],[StdDev]]</f>
        <v>#N/A</v>
      </c>
      <c r="R309" t="e">
        <f>TableOMP[[#This Row],[Avg]]+$U$2*TableOMP[[#This Row],[StdDev]]</f>
        <v>#N/A</v>
      </c>
      <c r="S309" t="e">
        <f>IF(AND(TableOMP[[#This Row],[total_time]]&gt;=TableOMP[[#This Row],[Low]], TableOMP[[#This Row],[total_time]]&lt;=TableOMP[[#This Row],[High]]),1,0)</f>
        <v>#N/A</v>
      </c>
    </row>
    <row r="310" spans="1:19" hidden="1" x14ac:dyDescent="0.25">
      <c r="A310" t="s">
        <v>17</v>
      </c>
      <c r="B310">
        <v>1000</v>
      </c>
      <c r="C310">
        <v>0</v>
      </c>
      <c r="D310">
        <v>0</v>
      </c>
      <c r="E310">
        <v>60</v>
      </c>
      <c r="F310">
        <v>1</v>
      </c>
      <c r="G310">
        <v>1.2428589999999999</v>
      </c>
      <c r="H310">
        <v>1.4244E-2</v>
      </c>
      <c r="I310">
        <v>0.39088200000000001</v>
      </c>
      <c r="J310">
        <v>6.6249999999999998E-3</v>
      </c>
      <c r="K310" t="str">
        <f>MID(M310,22,1)</f>
        <v>5</v>
      </c>
      <c r="L310" t="s">
        <v>40</v>
      </c>
      <c r="M310" t="s">
        <v>39</v>
      </c>
      <c r="N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310" t="e">
        <f>VLOOKUP(TableOMP[[#This Row],[Label]],TableAvg[],2,FALSE)</f>
        <v>#N/A</v>
      </c>
      <c r="P310" t="e">
        <f>VLOOKUP(TableOMP[[#This Row],[Label]],TableAvg[],3,FALSE)</f>
        <v>#N/A</v>
      </c>
      <c r="Q310" t="e">
        <f>TableOMP[[#This Row],[Avg]]-$U$2*TableOMP[[#This Row],[StdDev]]</f>
        <v>#N/A</v>
      </c>
      <c r="R310" t="e">
        <f>TableOMP[[#This Row],[Avg]]+$U$2*TableOMP[[#This Row],[StdDev]]</f>
        <v>#N/A</v>
      </c>
      <c r="S310" t="e">
        <f>IF(AND(TableOMP[[#This Row],[total_time]]&gt;=TableOMP[[#This Row],[Low]], TableOMP[[#This Row],[total_time]]&lt;=TableOMP[[#This Row],[High]]),1,0)</f>
        <v>#N/A</v>
      </c>
    </row>
    <row r="311" spans="1:19" hidden="1" x14ac:dyDescent="0.25">
      <c r="A311" t="s">
        <v>17</v>
      </c>
      <c r="B311">
        <v>1000</v>
      </c>
      <c r="C311">
        <v>0</v>
      </c>
      <c r="D311">
        <v>0</v>
      </c>
      <c r="E311">
        <v>61</v>
      </c>
      <c r="F311">
        <v>1</v>
      </c>
      <c r="G311">
        <v>1.25153</v>
      </c>
      <c r="H311">
        <v>1.6111E-2</v>
      </c>
      <c r="I311">
        <v>0.43075200000000002</v>
      </c>
      <c r="J311">
        <v>7.1789999999999996E-3</v>
      </c>
      <c r="K311" t="str">
        <f>MID(M311,22,1)</f>
        <v>5</v>
      </c>
      <c r="L311" t="s">
        <v>40</v>
      </c>
      <c r="M311" t="s">
        <v>39</v>
      </c>
      <c r="N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311" t="e">
        <f>VLOOKUP(TableOMP[[#This Row],[Label]],TableAvg[],2,FALSE)</f>
        <v>#N/A</v>
      </c>
      <c r="P311" t="e">
        <f>VLOOKUP(TableOMP[[#This Row],[Label]],TableAvg[],3,FALSE)</f>
        <v>#N/A</v>
      </c>
      <c r="Q311" t="e">
        <f>TableOMP[[#This Row],[Avg]]-$U$2*TableOMP[[#This Row],[StdDev]]</f>
        <v>#N/A</v>
      </c>
      <c r="R311" t="e">
        <f>TableOMP[[#This Row],[Avg]]+$U$2*TableOMP[[#This Row],[StdDev]]</f>
        <v>#N/A</v>
      </c>
      <c r="S311" t="e">
        <f>IF(AND(TableOMP[[#This Row],[total_time]]&gt;=TableOMP[[#This Row],[Low]], TableOMP[[#This Row],[total_time]]&lt;=TableOMP[[#This Row],[High]]),1,0)</f>
        <v>#N/A</v>
      </c>
    </row>
    <row r="312" spans="1:19" hidden="1" x14ac:dyDescent="0.25">
      <c r="A312" t="s">
        <v>17</v>
      </c>
      <c r="B312">
        <v>1000</v>
      </c>
      <c r="C312">
        <v>0</v>
      </c>
      <c r="D312">
        <v>0</v>
      </c>
      <c r="E312">
        <v>62</v>
      </c>
      <c r="F312">
        <v>1</v>
      </c>
      <c r="G312">
        <v>1.270724</v>
      </c>
      <c r="H312">
        <v>3.0216E-2</v>
      </c>
      <c r="I312">
        <v>0.44332700000000003</v>
      </c>
      <c r="J312">
        <v>7.2680000000000002E-3</v>
      </c>
      <c r="K312" t="str">
        <f>MID(M312,22,1)</f>
        <v>5</v>
      </c>
      <c r="L312" t="s">
        <v>40</v>
      </c>
      <c r="M312" t="s">
        <v>39</v>
      </c>
      <c r="N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312" t="e">
        <f>VLOOKUP(TableOMP[[#This Row],[Label]],TableAvg[],2,FALSE)</f>
        <v>#N/A</v>
      </c>
      <c r="P312" t="e">
        <f>VLOOKUP(TableOMP[[#This Row],[Label]],TableAvg[],3,FALSE)</f>
        <v>#N/A</v>
      </c>
      <c r="Q312" t="e">
        <f>TableOMP[[#This Row],[Avg]]-$U$2*TableOMP[[#This Row],[StdDev]]</f>
        <v>#N/A</v>
      </c>
      <c r="R312" t="e">
        <f>TableOMP[[#This Row],[Avg]]+$U$2*TableOMP[[#This Row],[StdDev]]</f>
        <v>#N/A</v>
      </c>
      <c r="S312" t="e">
        <f>IF(AND(TableOMP[[#This Row],[total_time]]&gt;=TableOMP[[#This Row],[Low]], TableOMP[[#This Row],[total_time]]&lt;=TableOMP[[#This Row],[High]]),1,0)</f>
        <v>#N/A</v>
      </c>
    </row>
    <row r="313" spans="1:19" hidden="1" x14ac:dyDescent="0.25">
      <c r="A313" t="s">
        <v>17</v>
      </c>
      <c r="B313">
        <v>1000</v>
      </c>
      <c r="C313">
        <v>0</v>
      </c>
      <c r="D313">
        <v>0</v>
      </c>
      <c r="E313">
        <v>63</v>
      </c>
      <c r="F313">
        <v>1</v>
      </c>
      <c r="G313">
        <v>1.2704139999999999</v>
      </c>
      <c r="H313">
        <v>2.1135999999999999E-2</v>
      </c>
      <c r="I313">
        <v>0.475215</v>
      </c>
      <c r="J313">
        <v>7.6649999999999999E-3</v>
      </c>
      <c r="K313" t="str">
        <f>MID(M313,22,1)</f>
        <v>5</v>
      </c>
      <c r="L313" t="s">
        <v>40</v>
      </c>
      <c r="M313" t="s">
        <v>39</v>
      </c>
      <c r="N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313" t="e">
        <f>VLOOKUP(TableOMP[[#This Row],[Label]],TableAvg[],2,FALSE)</f>
        <v>#N/A</v>
      </c>
      <c r="P313" t="e">
        <f>VLOOKUP(TableOMP[[#This Row],[Label]],TableAvg[],3,FALSE)</f>
        <v>#N/A</v>
      </c>
      <c r="Q313" t="e">
        <f>TableOMP[[#This Row],[Avg]]-$U$2*TableOMP[[#This Row],[StdDev]]</f>
        <v>#N/A</v>
      </c>
      <c r="R313" t="e">
        <f>TableOMP[[#This Row],[Avg]]+$U$2*TableOMP[[#This Row],[StdDev]]</f>
        <v>#N/A</v>
      </c>
      <c r="S313" t="e">
        <f>IF(AND(TableOMP[[#This Row],[total_time]]&gt;=TableOMP[[#This Row],[Low]], TableOMP[[#This Row],[total_time]]&lt;=TableOMP[[#This Row],[High]]),1,0)</f>
        <v>#N/A</v>
      </c>
    </row>
    <row r="314" spans="1:19" hidden="1" x14ac:dyDescent="0.25">
      <c r="A314" t="s">
        <v>17</v>
      </c>
      <c r="B314">
        <v>1000</v>
      </c>
      <c r="C314">
        <v>0</v>
      </c>
      <c r="D314">
        <v>0</v>
      </c>
      <c r="E314">
        <v>64</v>
      </c>
      <c r="F314">
        <v>1</v>
      </c>
      <c r="G314">
        <v>1.2659629999999999</v>
      </c>
      <c r="H314">
        <v>1.7505E-2</v>
      </c>
      <c r="I314">
        <v>0.48569000000000001</v>
      </c>
      <c r="J314">
        <v>7.7089999999999997E-3</v>
      </c>
      <c r="K314" t="str">
        <f>MID(M314,22,1)</f>
        <v>5</v>
      </c>
      <c r="L314" t="s">
        <v>40</v>
      </c>
      <c r="M314" t="s">
        <v>39</v>
      </c>
      <c r="N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314" t="e">
        <f>VLOOKUP(TableOMP[[#This Row],[Label]],TableAvg[],2,FALSE)</f>
        <v>#N/A</v>
      </c>
      <c r="P314" t="e">
        <f>VLOOKUP(TableOMP[[#This Row],[Label]],TableAvg[],3,FALSE)</f>
        <v>#N/A</v>
      </c>
      <c r="Q314" t="e">
        <f>TableOMP[[#This Row],[Avg]]-$U$2*TableOMP[[#This Row],[StdDev]]</f>
        <v>#N/A</v>
      </c>
      <c r="R314" t="e">
        <f>TableOMP[[#This Row],[Avg]]+$U$2*TableOMP[[#This Row],[StdDev]]</f>
        <v>#N/A</v>
      </c>
      <c r="S314" t="e">
        <f>IF(AND(TableOMP[[#This Row],[total_time]]&gt;=TableOMP[[#This Row],[Low]], TableOMP[[#This Row],[total_time]]&lt;=TableOMP[[#This Row],[High]]),1,0)</f>
        <v>#N/A</v>
      </c>
    </row>
    <row r="315" spans="1:19" hidden="1" x14ac:dyDescent="0.25">
      <c r="A315" t="s">
        <v>17</v>
      </c>
      <c r="B315">
        <v>100</v>
      </c>
      <c r="C315">
        <v>0</v>
      </c>
      <c r="D315">
        <v>0</v>
      </c>
      <c r="E315">
        <v>1</v>
      </c>
      <c r="F315">
        <v>1</v>
      </c>
      <c r="G315">
        <v>1.050781</v>
      </c>
      <c r="H315">
        <v>1.7576000000000001E-2</v>
      </c>
      <c r="I315">
        <v>0</v>
      </c>
      <c r="J315">
        <v>0</v>
      </c>
      <c r="K315" t="str">
        <f>MID(M315,22,1)</f>
        <v>5</v>
      </c>
      <c r="L315" t="s">
        <v>40</v>
      </c>
      <c r="M315" t="s">
        <v>39</v>
      </c>
      <c r="N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hidden="1" x14ac:dyDescent="0.25">
      <c r="A316" t="s">
        <v>17</v>
      </c>
      <c r="B316">
        <v>100</v>
      </c>
      <c r="C316">
        <v>0</v>
      </c>
      <c r="D316">
        <v>0</v>
      </c>
      <c r="E316">
        <v>2</v>
      </c>
      <c r="F316">
        <v>1</v>
      </c>
      <c r="G316">
        <v>1.0353600000000001</v>
      </c>
      <c r="H316">
        <v>1.6379999999999999E-3</v>
      </c>
      <c r="I316">
        <v>9.8700000000000003E-4</v>
      </c>
      <c r="J316">
        <v>9.8700000000000003E-4</v>
      </c>
      <c r="K316" t="str">
        <f>MID(M316,22,1)</f>
        <v>5</v>
      </c>
      <c r="L316" t="s">
        <v>40</v>
      </c>
      <c r="M316" t="s">
        <v>39</v>
      </c>
      <c r="N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hidden="1" x14ac:dyDescent="0.25">
      <c r="A317" t="s">
        <v>17</v>
      </c>
      <c r="B317">
        <v>100</v>
      </c>
      <c r="C317">
        <v>0</v>
      </c>
      <c r="D317">
        <v>0</v>
      </c>
      <c r="E317">
        <v>3</v>
      </c>
      <c r="F317">
        <v>1</v>
      </c>
      <c r="G317">
        <v>1.038179</v>
      </c>
      <c r="H317">
        <v>2.0479999999999999E-3</v>
      </c>
      <c r="I317">
        <v>1.5579999999999999E-3</v>
      </c>
      <c r="J317">
        <v>7.7899999999999996E-4</v>
      </c>
      <c r="K317" t="str">
        <f>MID(M317,22,1)</f>
        <v>5</v>
      </c>
      <c r="L317" t="s">
        <v>40</v>
      </c>
      <c r="M317" t="s">
        <v>39</v>
      </c>
      <c r="N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hidden="1" x14ac:dyDescent="0.25">
      <c r="A318" t="s">
        <v>17</v>
      </c>
      <c r="B318">
        <v>100</v>
      </c>
      <c r="C318">
        <v>0</v>
      </c>
      <c r="D318">
        <v>0</v>
      </c>
      <c r="E318">
        <v>4</v>
      </c>
      <c r="F318">
        <v>1</v>
      </c>
      <c r="G318">
        <v>1.0429330000000001</v>
      </c>
      <c r="H318">
        <v>2.0019999999999999E-3</v>
      </c>
      <c r="I318">
        <v>2.5219999999999999E-3</v>
      </c>
      <c r="J318">
        <v>8.4099999999999995E-4</v>
      </c>
      <c r="K318" t="str">
        <f>MID(M318,22,1)</f>
        <v>5</v>
      </c>
      <c r="L318" t="s">
        <v>40</v>
      </c>
      <c r="M318" t="s">
        <v>39</v>
      </c>
      <c r="N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hidden="1" x14ac:dyDescent="0.25">
      <c r="A319" t="s">
        <v>17</v>
      </c>
      <c r="B319">
        <v>100</v>
      </c>
      <c r="C319">
        <v>0</v>
      </c>
      <c r="D319">
        <v>0</v>
      </c>
      <c r="E319">
        <v>5</v>
      </c>
      <c r="F319">
        <v>1</v>
      </c>
      <c r="G319">
        <v>1.0529580000000001</v>
      </c>
      <c r="H319">
        <v>2.349E-3</v>
      </c>
      <c r="I319">
        <v>5.9480000000000002E-3</v>
      </c>
      <c r="J319">
        <v>1.487E-3</v>
      </c>
      <c r="K319" t="str">
        <f>MID(M319,22,1)</f>
        <v>5</v>
      </c>
      <c r="L319" t="s">
        <v>40</v>
      </c>
      <c r="M319" t="s">
        <v>39</v>
      </c>
      <c r="N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hidden="1" x14ac:dyDescent="0.25">
      <c r="A320" t="s">
        <v>17</v>
      </c>
      <c r="B320">
        <v>100</v>
      </c>
      <c r="C320">
        <v>0</v>
      </c>
      <c r="D320">
        <v>0</v>
      </c>
      <c r="E320">
        <v>6</v>
      </c>
      <c r="F320">
        <v>1</v>
      </c>
      <c r="G320">
        <v>1.0740430000000001</v>
      </c>
      <c r="H320">
        <v>2.3679999999999999E-3</v>
      </c>
      <c r="I320">
        <v>5.6880000000000003E-3</v>
      </c>
      <c r="J320">
        <v>1.1379999999999999E-3</v>
      </c>
      <c r="K320" t="str">
        <f>MID(M320,22,1)</f>
        <v>5</v>
      </c>
      <c r="L320" t="s">
        <v>40</v>
      </c>
      <c r="M320" t="s">
        <v>39</v>
      </c>
      <c r="N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hidden="1" x14ac:dyDescent="0.25">
      <c r="A321" t="s">
        <v>17</v>
      </c>
      <c r="B321">
        <v>100</v>
      </c>
      <c r="C321">
        <v>0</v>
      </c>
      <c r="D321">
        <v>0</v>
      </c>
      <c r="E321">
        <v>7</v>
      </c>
      <c r="F321">
        <v>1</v>
      </c>
      <c r="G321">
        <v>1.0656920000000001</v>
      </c>
      <c r="H321">
        <v>3.1819999999999999E-3</v>
      </c>
      <c r="I321">
        <v>6.5849999999999997E-3</v>
      </c>
      <c r="J321">
        <v>1.0970000000000001E-3</v>
      </c>
      <c r="K321" t="str">
        <f>MID(M321,22,1)</f>
        <v>5</v>
      </c>
      <c r="L321" t="s">
        <v>40</v>
      </c>
      <c r="M321" t="s">
        <v>39</v>
      </c>
      <c r="N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hidden="1" x14ac:dyDescent="0.25">
      <c r="A322" t="s">
        <v>17</v>
      </c>
      <c r="B322">
        <v>100</v>
      </c>
      <c r="C322">
        <v>0</v>
      </c>
      <c r="D322">
        <v>0</v>
      </c>
      <c r="E322">
        <v>8</v>
      </c>
      <c r="F322">
        <v>1</v>
      </c>
      <c r="G322">
        <v>1.0843309999999999</v>
      </c>
      <c r="H322">
        <v>3.7100000000000002E-3</v>
      </c>
      <c r="I322">
        <v>7.3270000000000002E-3</v>
      </c>
      <c r="J322">
        <v>1.047E-3</v>
      </c>
      <c r="K322" t="str">
        <f>MID(M322,22,1)</f>
        <v>5</v>
      </c>
      <c r="L322" t="s">
        <v>40</v>
      </c>
      <c r="M322" t="s">
        <v>39</v>
      </c>
      <c r="N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hidden="1" x14ac:dyDescent="0.25">
      <c r="A323" t="s">
        <v>17</v>
      </c>
      <c r="B323">
        <v>100</v>
      </c>
      <c r="C323">
        <v>0</v>
      </c>
      <c r="D323">
        <v>0</v>
      </c>
      <c r="E323">
        <v>9</v>
      </c>
      <c r="F323">
        <v>1</v>
      </c>
      <c r="G323">
        <v>1.087591</v>
      </c>
      <c r="H323">
        <v>3.4650000000000002E-3</v>
      </c>
      <c r="I323">
        <v>8.5109999999999995E-3</v>
      </c>
      <c r="J323">
        <v>1.0640000000000001E-3</v>
      </c>
      <c r="K323" t="str">
        <f>MID(M323,22,1)</f>
        <v>5</v>
      </c>
      <c r="L323" t="s">
        <v>40</v>
      </c>
      <c r="M323" t="s">
        <v>39</v>
      </c>
      <c r="N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hidden="1" x14ac:dyDescent="0.25">
      <c r="A324" t="s">
        <v>17</v>
      </c>
      <c r="B324">
        <v>100</v>
      </c>
      <c r="C324">
        <v>0</v>
      </c>
      <c r="D324">
        <v>0</v>
      </c>
      <c r="E324">
        <v>10</v>
      </c>
      <c r="F324">
        <v>1</v>
      </c>
      <c r="G324">
        <v>1.0938760000000001</v>
      </c>
      <c r="H324">
        <v>4.7809999999999997E-3</v>
      </c>
      <c r="I324">
        <v>1.4083E-2</v>
      </c>
      <c r="J324">
        <v>1.565E-3</v>
      </c>
      <c r="K324" t="str">
        <f>MID(M324,22,1)</f>
        <v>5</v>
      </c>
      <c r="L324" t="s">
        <v>40</v>
      </c>
      <c r="M324" t="s">
        <v>39</v>
      </c>
      <c r="N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hidden="1" x14ac:dyDescent="0.25">
      <c r="A325" t="s">
        <v>17</v>
      </c>
      <c r="B325">
        <v>100</v>
      </c>
      <c r="C325">
        <v>0</v>
      </c>
      <c r="D325">
        <v>0</v>
      </c>
      <c r="E325">
        <v>11</v>
      </c>
      <c r="F325">
        <v>1</v>
      </c>
      <c r="G325">
        <v>1.1199790000000001</v>
      </c>
      <c r="H325">
        <v>5.378E-3</v>
      </c>
      <c r="I325">
        <v>2.0792000000000001E-2</v>
      </c>
      <c r="J325">
        <v>2.0790000000000001E-3</v>
      </c>
      <c r="K325" t="str">
        <f>MID(M325,22,1)</f>
        <v>5</v>
      </c>
      <c r="L325" t="s">
        <v>40</v>
      </c>
      <c r="M325" t="s">
        <v>39</v>
      </c>
      <c r="N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hidden="1" x14ac:dyDescent="0.25">
      <c r="A326" t="s">
        <v>17</v>
      </c>
      <c r="B326">
        <v>100</v>
      </c>
      <c r="C326">
        <v>0</v>
      </c>
      <c r="D326">
        <v>0</v>
      </c>
      <c r="E326">
        <v>12</v>
      </c>
      <c r="F326">
        <v>1</v>
      </c>
      <c r="G326">
        <v>1.10764</v>
      </c>
      <c r="H326">
        <v>4.4120000000000001E-3</v>
      </c>
      <c r="I326">
        <v>2.0948000000000001E-2</v>
      </c>
      <c r="J326">
        <v>1.9040000000000001E-3</v>
      </c>
      <c r="K326" t="str">
        <f>MID(M326,22,1)</f>
        <v>5</v>
      </c>
      <c r="L326" t="s">
        <v>40</v>
      </c>
      <c r="M326" t="s">
        <v>39</v>
      </c>
      <c r="N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hidden="1" x14ac:dyDescent="0.25">
      <c r="A327" t="s">
        <v>17</v>
      </c>
      <c r="B327">
        <v>100</v>
      </c>
      <c r="C327">
        <v>0</v>
      </c>
      <c r="D327">
        <v>0</v>
      </c>
      <c r="E327">
        <v>13</v>
      </c>
      <c r="F327">
        <v>1</v>
      </c>
      <c r="G327">
        <v>1.1222730000000001</v>
      </c>
      <c r="H327">
        <v>4.3099999999999996E-3</v>
      </c>
      <c r="I327">
        <v>2.5180000000000001E-2</v>
      </c>
      <c r="J327">
        <v>2.098E-3</v>
      </c>
      <c r="K327" t="str">
        <f>MID(M327,22,1)</f>
        <v>5</v>
      </c>
      <c r="L327" t="s">
        <v>40</v>
      </c>
      <c r="M327" t="s">
        <v>39</v>
      </c>
      <c r="N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hidden="1" x14ac:dyDescent="0.25">
      <c r="A328" t="s">
        <v>17</v>
      </c>
      <c r="B328">
        <v>100</v>
      </c>
      <c r="C328">
        <v>0</v>
      </c>
      <c r="D328">
        <v>0</v>
      </c>
      <c r="E328">
        <v>14</v>
      </c>
      <c r="F328">
        <v>1</v>
      </c>
      <c r="G328">
        <v>1.1259479999999999</v>
      </c>
      <c r="H328">
        <v>4.3070000000000001E-3</v>
      </c>
      <c r="I328">
        <v>2.7456000000000001E-2</v>
      </c>
      <c r="J328">
        <v>2.1120000000000002E-3</v>
      </c>
      <c r="K328" t="str">
        <f>MID(M328,22,1)</f>
        <v>5</v>
      </c>
      <c r="L328" t="s">
        <v>40</v>
      </c>
      <c r="M328" t="s">
        <v>39</v>
      </c>
      <c r="N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hidden="1" x14ac:dyDescent="0.25">
      <c r="A329" t="s">
        <v>17</v>
      </c>
      <c r="B329">
        <v>100</v>
      </c>
      <c r="C329">
        <v>0</v>
      </c>
      <c r="D329">
        <v>0</v>
      </c>
      <c r="E329">
        <v>15</v>
      </c>
      <c r="F329">
        <v>1</v>
      </c>
      <c r="G329">
        <v>1.135913</v>
      </c>
      <c r="H329">
        <v>5.6160000000000003E-3</v>
      </c>
      <c r="I329">
        <v>3.5068000000000002E-2</v>
      </c>
      <c r="J329">
        <v>2.5049999999999998E-3</v>
      </c>
      <c r="K329" t="str">
        <f>MID(M329,22,1)</f>
        <v>5</v>
      </c>
      <c r="L329" t="s">
        <v>40</v>
      </c>
      <c r="M329" t="s">
        <v>39</v>
      </c>
      <c r="N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hidden="1" x14ac:dyDescent="0.25">
      <c r="A330" t="s">
        <v>17</v>
      </c>
      <c r="B330">
        <v>100</v>
      </c>
      <c r="C330">
        <v>0</v>
      </c>
      <c r="D330">
        <v>0</v>
      </c>
      <c r="E330">
        <v>16</v>
      </c>
      <c r="F330">
        <v>1</v>
      </c>
      <c r="G330">
        <v>1.1402460000000001</v>
      </c>
      <c r="H330">
        <v>4.4060000000000002E-3</v>
      </c>
      <c r="I330">
        <v>3.7538000000000002E-2</v>
      </c>
      <c r="J330">
        <v>2.503E-3</v>
      </c>
      <c r="K330" t="str">
        <f>MID(M330,22,1)</f>
        <v>5</v>
      </c>
      <c r="L330" t="s">
        <v>40</v>
      </c>
      <c r="M330" t="s">
        <v>39</v>
      </c>
      <c r="N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hidden="1" x14ac:dyDescent="0.25">
      <c r="A331" t="s">
        <v>17</v>
      </c>
      <c r="B331">
        <v>100</v>
      </c>
      <c r="C331">
        <v>0</v>
      </c>
      <c r="D331">
        <v>0</v>
      </c>
      <c r="E331">
        <v>17</v>
      </c>
      <c r="F331">
        <v>1</v>
      </c>
      <c r="G331">
        <v>1.1672709999999999</v>
      </c>
      <c r="H331">
        <v>5.9439999999999996E-3</v>
      </c>
      <c r="I331">
        <v>3.9438000000000001E-2</v>
      </c>
      <c r="J331">
        <v>2.4650000000000002E-3</v>
      </c>
      <c r="K331" t="str">
        <f>MID(M331,22,1)</f>
        <v>5</v>
      </c>
      <c r="L331" t="s">
        <v>40</v>
      </c>
      <c r="M331" t="s">
        <v>39</v>
      </c>
      <c r="N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hidden="1" x14ac:dyDescent="0.25">
      <c r="A332" t="s">
        <v>17</v>
      </c>
      <c r="B332">
        <v>100</v>
      </c>
      <c r="C332">
        <v>0</v>
      </c>
      <c r="D332">
        <v>0</v>
      </c>
      <c r="E332">
        <v>18</v>
      </c>
      <c r="F332">
        <v>1</v>
      </c>
      <c r="G332">
        <v>1.1626570000000001</v>
      </c>
      <c r="H332">
        <v>6.1110000000000001E-3</v>
      </c>
      <c r="I332">
        <v>4.2928000000000001E-2</v>
      </c>
      <c r="J332">
        <v>2.5249999999999999E-3</v>
      </c>
      <c r="K332" t="str">
        <f>MID(M332,22,1)</f>
        <v>5</v>
      </c>
      <c r="L332" t="s">
        <v>40</v>
      </c>
      <c r="M332" t="s">
        <v>39</v>
      </c>
      <c r="N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hidden="1" x14ac:dyDescent="0.25">
      <c r="A333" t="s">
        <v>17</v>
      </c>
      <c r="B333">
        <v>100</v>
      </c>
      <c r="C333">
        <v>0</v>
      </c>
      <c r="D333">
        <v>0</v>
      </c>
      <c r="E333">
        <v>19</v>
      </c>
      <c r="F333">
        <v>1</v>
      </c>
      <c r="G333">
        <v>1.170747</v>
      </c>
      <c r="H333">
        <v>5.8209999999999998E-3</v>
      </c>
      <c r="I333">
        <v>4.7313000000000001E-2</v>
      </c>
      <c r="J333">
        <v>2.6289999999999998E-3</v>
      </c>
      <c r="K333" t="str">
        <f>MID(M333,22,1)</f>
        <v>5</v>
      </c>
      <c r="L333" t="s">
        <v>40</v>
      </c>
      <c r="M333" t="s">
        <v>39</v>
      </c>
      <c r="N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hidden="1" x14ac:dyDescent="0.25">
      <c r="A334" t="s">
        <v>17</v>
      </c>
      <c r="B334">
        <v>100</v>
      </c>
      <c r="C334">
        <v>0</v>
      </c>
      <c r="D334">
        <v>0</v>
      </c>
      <c r="E334">
        <v>20</v>
      </c>
      <c r="F334">
        <v>1</v>
      </c>
      <c r="G334">
        <v>1.1740250000000001</v>
      </c>
      <c r="H334">
        <v>6.94E-3</v>
      </c>
      <c r="I334">
        <v>4.7601999999999998E-2</v>
      </c>
      <c r="J334">
        <v>2.5049999999999998E-3</v>
      </c>
      <c r="K334" t="str">
        <f>MID(M334,22,1)</f>
        <v>5</v>
      </c>
      <c r="L334" t="s">
        <v>40</v>
      </c>
      <c r="M334" t="s">
        <v>39</v>
      </c>
      <c r="N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hidden="1" x14ac:dyDescent="0.25">
      <c r="A335" t="s">
        <v>17</v>
      </c>
      <c r="B335">
        <v>100</v>
      </c>
      <c r="C335">
        <v>0</v>
      </c>
      <c r="D335">
        <v>0</v>
      </c>
      <c r="E335">
        <v>21</v>
      </c>
      <c r="F335">
        <v>1</v>
      </c>
      <c r="G335">
        <v>1.166234</v>
      </c>
      <c r="H335">
        <v>8.6990000000000001E-3</v>
      </c>
      <c r="I335">
        <v>6.0158000000000003E-2</v>
      </c>
      <c r="J335">
        <v>3.0079999999999998E-3</v>
      </c>
      <c r="K335" t="str">
        <f>MID(M335,22,1)</f>
        <v>5</v>
      </c>
      <c r="L335" t="s">
        <v>40</v>
      </c>
      <c r="M335" t="s">
        <v>39</v>
      </c>
      <c r="N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hidden="1" x14ac:dyDescent="0.25">
      <c r="A336" t="s">
        <v>17</v>
      </c>
      <c r="B336">
        <v>100</v>
      </c>
      <c r="C336">
        <v>0</v>
      </c>
      <c r="D336">
        <v>0</v>
      </c>
      <c r="E336">
        <v>22</v>
      </c>
      <c r="F336">
        <v>1</v>
      </c>
      <c r="G336">
        <v>1.1956359999999999</v>
      </c>
      <c r="H336">
        <v>6.8719999999999996E-3</v>
      </c>
      <c r="I336">
        <v>5.9595000000000002E-2</v>
      </c>
      <c r="J336">
        <v>2.8379999999999998E-3</v>
      </c>
      <c r="K336" t="str">
        <f>MID(M336,22,1)</f>
        <v>5</v>
      </c>
      <c r="L336" t="s">
        <v>40</v>
      </c>
      <c r="M336" t="s">
        <v>39</v>
      </c>
      <c r="N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hidden="1" x14ac:dyDescent="0.25">
      <c r="A337" t="s">
        <v>17</v>
      </c>
      <c r="B337">
        <v>100</v>
      </c>
      <c r="C337">
        <v>0</v>
      </c>
      <c r="D337">
        <v>0</v>
      </c>
      <c r="E337">
        <v>23</v>
      </c>
      <c r="F337">
        <v>1</v>
      </c>
      <c r="G337">
        <v>1.2040740000000001</v>
      </c>
      <c r="H337">
        <v>9.7140000000000004E-3</v>
      </c>
      <c r="I337">
        <v>7.3603000000000002E-2</v>
      </c>
      <c r="J337">
        <v>3.346E-3</v>
      </c>
      <c r="K337" t="str">
        <f>MID(M337,22,1)</f>
        <v>5</v>
      </c>
      <c r="L337" t="s">
        <v>40</v>
      </c>
      <c r="M337" t="s">
        <v>39</v>
      </c>
      <c r="N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hidden="1" x14ac:dyDescent="0.25">
      <c r="A338" t="s">
        <v>17</v>
      </c>
      <c r="B338">
        <v>100</v>
      </c>
      <c r="C338">
        <v>0</v>
      </c>
      <c r="D338">
        <v>0</v>
      </c>
      <c r="E338">
        <v>24</v>
      </c>
      <c r="F338">
        <v>1</v>
      </c>
      <c r="G338">
        <v>1.2203740000000001</v>
      </c>
      <c r="H338">
        <v>9.4680000000000007E-3</v>
      </c>
      <c r="I338">
        <v>8.2999000000000003E-2</v>
      </c>
      <c r="J338">
        <v>3.6089999999999998E-3</v>
      </c>
      <c r="K338" t="str">
        <f>MID(M338,22,1)</f>
        <v>5</v>
      </c>
      <c r="L338" t="s">
        <v>40</v>
      </c>
      <c r="M338" t="s">
        <v>39</v>
      </c>
      <c r="N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hidden="1" x14ac:dyDescent="0.25">
      <c r="A339" t="s">
        <v>17</v>
      </c>
      <c r="B339">
        <v>100</v>
      </c>
      <c r="C339">
        <v>0</v>
      </c>
      <c r="D339">
        <v>0</v>
      </c>
      <c r="E339">
        <v>25</v>
      </c>
      <c r="F339">
        <v>1</v>
      </c>
      <c r="G339">
        <v>1.1677139999999999</v>
      </c>
      <c r="H339">
        <v>7.8230000000000001E-3</v>
      </c>
      <c r="I339">
        <v>9.5626000000000003E-2</v>
      </c>
      <c r="J339">
        <v>3.9839999999999997E-3</v>
      </c>
      <c r="K339" t="str">
        <f>MID(M339,22,1)</f>
        <v>5</v>
      </c>
      <c r="L339" t="s">
        <v>40</v>
      </c>
      <c r="M339" t="s">
        <v>39</v>
      </c>
      <c r="N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hidden="1" x14ac:dyDescent="0.25">
      <c r="A340" t="s">
        <v>17</v>
      </c>
      <c r="B340">
        <v>100</v>
      </c>
      <c r="C340">
        <v>0</v>
      </c>
      <c r="D340">
        <v>0</v>
      </c>
      <c r="E340">
        <v>26</v>
      </c>
      <c r="F340">
        <v>1</v>
      </c>
      <c r="G340">
        <v>1.2037150000000001</v>
      </c>
      <c r="H340">
        <v>1.1282E-2</v>
      </c>
      <c r="I340">
        <v>8.9365E-2</v>
      </c>
      <c r="J340">
        <v>3.5750000000000001E-3</v>
      </c>
      <c r="K340" t="str">
        <f>MID(M340,22,1)</f>
        <v>5</v>
      </c>
      <c r="L340" t="s">
        <v>40</v>
      </c>
      <c r="M340" t="s">
        <v>39</v>
      </c>
      <c r="N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hidden="1" x14ac:dyDescent="0.25">
      <c r="A341" t="s">
        <v>17</v>
      </c>
      <c r="B341">
        <v>100</v>
      </c>
      <c r="C341">
        <v>0</v>
      </c>
      <c r="D341">
        <v>0</v>
      </c>
      <c r="E341">
        <v>27</v>
      </c>
      <c r="F341">
        <v>1</v>
      </c>
      <c r="G341">
        <v>1.260054</v>
      </c>
      <c r="H341">
        <v>1.0322E-2</v>
      </c>
      <c r="I341">
        <v>9.9868999999999999E-2</v>
      </c>
      <c r="J341">
        <v>3.8409999999999998E-3</v>
      </c>
      <c r="K341" t="str">
        <f>MID(M341,22,1)</f>
        <v>5</v>
      </c>
      <c r="L341" t="s">
        <v>40</v>
      </c>
      <c r="M341" t="s">
        <v>39</v>
      </c>
      <c r="N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hidden="1" x14ac:dyDescent="0.25">
      <c r="A342" t="s">
        <v>17</v>
      </c>
      <c r="B342">
        <v>100</v>
      </c>
      <c r="C342">
        <v>0</v>
      </c>
      <c r="D342">
        <v>0</v>
      </c>
      <c r="E342">
        <v>28</v>
      </c>
      <c r="F342">
        <v>1</v>
      </c>
      <c r="G342">
        <v>1.2243569999999999</v>
      </c>
      <c r="H342">
        <v>1.1649E-2</v>
      </c>
      <c r="I342">
        <v>0.10692400000000001</v>
      </c>
      <c r="J342">
        <v>3.96E-3</v>
      </c>
      <c r="K342" t="str">
        <f>MID(M342,22,1)</f>
        <v>5</v>
      </c>
      <c r="L342" t="s">
        <v>40</v>
      </c>
      <c r="M342" t="s">
        <v>39</v>
      </c>
      <c r="N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hidden="1" x14ac:dyDescent="0.25">
      <c r="A343" t="s">
        <v>17</v>
      </c>
      <c r="B343">
        <v>100</v>
      </c>
      <c r="C343">
        <v>0</v>
      </c>
      <c r="D343">
        <v>0</v>
      </c>
      <c r="E343">
        <v>29</v>
      </c>
      <c r="F343">
        <v>1</v>
      </c>
      <c r="G343">
        <v>1.3127249999999999</v>
      </c>
      <c r="H343">
        <v>1.0199E-2</v>
      </c>
      <c r="I343">
        <v>6.4993999999999996E-2</v>
      </c>
      <c r="J343">
        <v>2.3210000000000001E-3</v>
      </c>
      <c r="K343" t="str">
        <f>MID(M343,22,1)</f>
        <v>5</v>
      </c>
      <c r="L343" t="s">
        <v>40</v>
      </c>
      <c r="M343" t="s">
        <v>39</v>
      </c>
      <c r="N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hidden="1" x14ac:dyDescent="0.25">
      <c r="A344" t="s">
        <v>17</v>
      </c>
      <c r="B344">
        <v>100</v>
      </c>
      <c r="C344">
        <v>0</v>
      </c>
      <c r="D344">
        <v>0</v>
      </c>
      <c r="E344">
        <v>30</v>
      </c>
      <c r="F344">
        <v>1</v>
      </c>
      <c r="G344">
        <v>1.267474</v>
      </c>
      <c r="H344">
        <v>1.3472E-2</v>
      </c>
      <c r="I344">
        <v>8.7925000000000003E-2</v>
      </c>
      <c r="J344">
        <v>3.032E-3</v>
      </c>
      <c r="K344" t="str">
        <f>MID(M344,22,1)</f>
        <v>5</v>
      </c>
      <c r="L344" t="s">
        <v>40</v>
      </c>
      <c r="M344" t="s">
        <v>39</v>
      </c>
      <c r="N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hidden="1" x14ac:dyDescent="0.25">
      <c r="A345" t="s">
        <v>17</v>
      </c>
      <c r="B345">
        <v>100</v>
      </c>
      <c r="C345">
        <v>0</v>
      </c>
      <c r="D345">
        <v>0</v>
      </c>
      <c r="E345">
        <v>31</v>
      </c>
      <c r="F345">
        <v>1</v>
      </c>
      <c r="G345">
        <v>1.317056</v>
      </c>
      <c r="H345">
        <v>1.5041000000000001E-2</v>
      </c>
      <c r="I345">
        <v>0.120716</v>
      </c>
      <c r="J345">
        <v>4.0239999999999998E-3</v>
      </c>
      <c r="K345" t="str">
        <f>MID(M345,22,1)</f>
        <v>5</v>
      </c>
      <c r="L345" t="s">
        <v>40</v>
      </c>
      <c r="M345" t="s">
        <v>39</v>
      </c>
      <c r="N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hidden="1" x14ac:dyDescent="0.25">
      <c r="A346" t="s">
        <v>17</v>
      </c>
      <c r="B346">
        <v>100</v>
      </c>
      <c r="C346">
        <v>0</v>
      </c>
      <c r="D346">
        <v>0</v>
      </c>
      <c r="E346">
        <v>32</v>
      </c>
      <c r="F346">
        <v>1</v>
      </c>
      <c r="G346">
        <v>1.2963530000000001</v>
      </c>
      <c r="H346">
        <v>1.2266000000000001E-2</v>
      </c>
      <c r="I346">
        <v>0.117603</v>
      </c>
      <c r="J346">
        <v>3.7940000000000001E-3</v>
      </c>
      <c r="K346" t="str">
        <f>MID(M346,22,1)</f>
        <v>5</v>
      </c>
      <c r="L346" t="s">
        <v>40</v>
      </c>
      <c r="M346" t="s">
        <v>39</v>
      </c>
      <c r="N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hidden="1" x14ac:dyDescent="0.25">
      <c r="A347" t="s">
        <v>17</v>
      </c>
      <c r="B347">
        <v>100</v>
      </c>
      <c r="C347">
        <v>0</v>
      </c>
      <c r="D347">
        <v>0</v>
      </c>
      <c r="E347">
        <v>33</v>
      </c>
      <c r="F347">
        <v>1</v>
      </c>
      <c r="G347">
        <v>1.3596790000000001</v>
      </c>
      <c r="H347">
        <v>1.5186E-2</v>
      </c>
      <c r="I347">
        <v>0.15284700000000001</v>
      </c>
      <c r="J347">
        <v>4.7759999999999999E-3</v>
      </c>
      <c r="K347" t="str">
        <f>MID(M347,22,1)</f>
        <v>5</v>
      </c>
      <c r="L347" t="s">
        <v>40</v>
      </c>
      <c r="M347" t="s">
        <v>39</v>
      </c>
      <c r="N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hidden="1" x14ac:dyDescent="0.25">
      <c r="A348" t="s">
        <v>17</v>
      </c>
      <c r="B348">
        <v>100</v>
      </c>
      <c r="C348">
        <v>0</v>
      </c>
      <c r="D348">
        <v>0</v>
      </c>
      <c r="E348">
        <v>34</v>
      </c>
      <c r="F348">
        <v>1</v>
      </c>
      <c r="G348">
        <v>1.3737870000000001</v>
      </c>
      <c r="H348">
        <v>1.3582E-2</v>
      </c>
      <c r="I348">
        <v>0.14251</v>
      </c>
      <c r="J348">
        <v>4.3179999999999998E-3</v>
      </c>
      <c r="K348" t="str">
        <f>MID(M348,22,1)</f>
        <v>5</v>
      </c>
      <c r="L348" t="s">
        <v>40</v>
      </c>
      <c r="M348" t="s">
        <v>39</v>
      </c>
      <c r="N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hidden="1" x14ac:dyDescent="0.25">
      <c r="A349" t="s">
        <v>17</v>
      </c>
      <c r="B349">
        <v>100</v>
      </c>
      <c r="C349">
        <v>0</v>
      </c>
      <c r="D349">
        <v>0</v>
      </c>
      <c r="E349">
        <v>35</v>
      </c>
      <c r="F349">
        <v>1</v>
      </c>
      <c r="G349">
        <v>1.274057</v>
      </c>
      <c r="H349">
        <v>7.3439999999999998E-3</v>
      </c>
      <c r="I349">
        <v>7.5137999999999996E-2</v>
      </c>
      <c r="J349">
        <v>2.2100000000000002E-3</v>
      </c>
      <c r="K349" t="str">
        <f>MID(M349,22,1)</f>
        <v>5</v>
      </c>
      <c r="L349" t="s">
        <v>40</v>
      </c>
      <c r="M349" t="s">
        <v>39</v>
      </c>
      <c r="N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hidden="1" x14ac:dyDescent="0.25">
      <c r="A350" t="s">
        <v>17</v>
      </c>
      <c r="B350">
        <v>100</v>
      </c>
      <c r="C350">
        <v>0</v>
      </c>
      <c r="D350">
        <v>0</v>
      </c>
      <c r="E350">
        <v>36</v>
      </c>
      <c r="F350">
        <v>1</v>
      </c>
      <c r="G350">
        <v>1.4188940000000001</v>
      </c>
      <c r="H350">
        <v>1.6074999999999999E-2</v>
      </c>
      <c r="I350">
        <v>0.14402699999999999</v>
      </c>
      <c r="J350">
        <v>4.1149999999999997E-3</v>
      </c>
      <c r="K350" t="str">
        <f>MID(M350,22,1)</f>
        <v>5</v>
      </c>
      <c r="L350" t="s">
        <v>40</v>
      </c>
      <c r="M350" t="s">
        <v>39</v>
      </c>
      <c r="N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hidden="1" x14ac:dyDescent="0.25">
      <c r="A351" t="s">
        <v>17</v>
      </c>
      <c r="B351">
        <v>100</v>
      </c>
      <c r="C351">
        <v>0</v>
      </c>
      <c r="D351">
        <v>0</v>
      </c>
      <c r="E351">
        <v>37</v>
      </c>
      <c r="F351">
        <v>1</v>
      </c>
      <c r="G351">
        <v>1.4353720000000001</v>
      </c>
      <c r="H351">
        <v>1.8377000000000001E-2</v>
      </c>
      <c r="I351">
        <v>0.17925199999999999</v>
      </c>
      <c r="J351">
        <v>4.9789999999999999E-3</v>
      </c>
      <c r="K351" t="str">
        <f>MID(M351,22,1)</f>
        <v>5</v>
      </c>
      <c r="L351" t="s">
        <v>40</v>
      </c>
      <c r="M351" t="s">
        <v>39</v>
      </c>
      <c r="N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hidden="1" x14ac:dyDescent="0.25">
      <c r="A352" t="s">
        <v>17</v>
      </c>
      <c r="B352">
        <v>100</v>
      </c>
      <c r="C352">
        <v>0</v>
      </c>
      <c r="D352">
        <v>0</v>
      </c>
      <c r="E352">
        <v>38</v>
      </c>
      <c r="F352">
        <v>1</v>
      </c>
      <c r="G352">
        <v>1.4402759999999999</v>
      </c>
      <c r="H352">
        <v>1.5146E-2</v>
      </c>
      <c r="I352">
        <v>0.16144900000000001</v>
      </c>
      <c r="J352">
        <v>4.3629999999999997E-3</v>
      </c>
      <c r="K352" t="str">
        <f>MID(M352,22,1)</f>
        <v>5</v>
      </c>
      <c r="L352" t="s">
        <v>40</v>
      </c>
      <c r="M352" t="s">
        <v>39</v>
      </c>
      <c r="N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hidden="1" x14ac:dyDescent="0.25">
      <c r="A353" t="s">
        <v>17</v>
      </c>
      <c r="B353">
        <v>100</v>
      </c>
      <c r="C353">
        <v>0</v>
      </c>
      <c r="D353">
        <v>0</v>
      </c>
      <c r="E353">
        <v>39</v>
      </c>
      <c r="F353">
        <v>1</v>
      </c>
      <c r="G353">
        <v>1.324775</v>
      </c>
      <c r="H353">
        <v>1.9434E-2</v>
      </c>
      <c r="I353">
        <v>0.21756600000000001</v>
      </c>
      <c r="J353">
        <v>5.7250000000000001E-3</v>
      </c>
      <c r="K353" t="str">
        <f>MID(M353,22,1)</f>
        <v>5</v>
      </c>
      <c r="L353" t="s">
        <v>40</v>
      </c>
      <c r="M353" t="s">
        <v>39</v>
      </c>
      <c r="N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hidden="1" x14ac:dyDescent="0.25">
      <c r="A354" t="s">
        <v>17</v>
      </c>
      <c r="B354">
        <v>100</v>
      </c>
      <c r="C354">
        <v>0</v>
      </c>
      <c r="D354">
        <v>0</v>
      </c>
      <c r="E354">
        <v>40</v>
      </c>
      <c r="F354">
        <v>1</v>
      </c>
      <c r="G354">
        <v>1.372641</v>
      </c>
      <c r="H354">
        <v>8.5299999999999994E-3</v>
      </c>
      <c r="I354">
        <v>0.191828</v>
      </c>
      <c r="J354">
        <v>4.9189999999999998E-3</v>
      </c>
      <c r="K354" t="str">
        <f>MID(M354,22,1)</f>
        <v>5</v>
      </c>
      <c r="L354" t="s">
        <v>40</v>
      </c>
      <c r="M354" t="s">
        <v>39</v>
      </c>
      <c r="N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hidden="1" x14ac:dyDescent="0.25">
      <c r="A355" t="s">
        <v>17</v>
      </c>
      <c r="B355">
        <v>100</v>
      </c>
      <c r="C355">
        <v>0</v>
      </c>
      <c r="D355">
        <v>0</v>
      </c>
      <c r="E355">
        <v>41</v>
      </c>
      <c r="F355">
        <v>1</v>
      </c>
      <c r="G355">
        <v>1.3742639999999999</v>
      </c>
      <c r="H355">
        <v>1.1450999999999999E-2</v>
      </c>
      <c r="I355">
        <v>0.188447</v>
      </c>
      <c r="J355">
        <v>4.7109999999999999E-3</v>
      </c>
      <c r="K355" t="str">
        <f>MID(M355,22,1)</f>
        <v>5</v>
      </c>
      <c r="L355" t="s">
        <v>40</v>
      </c>
      <c r="M355" t="s">
        <v>39</v>
      </c>
      <c r="N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hidden="1" x14ac:dyDescent="0.25">
      <c r="A356" t="s">
        <v>17</v>
      </c>
      <c r="B356">
        <v>100</v>
      </c>
      <c r="C356">
        <v>0</v>
      </c>
      <c r="D356">
        <v>0</v>
      </c>
      <c r="E356">
        <v>42</v>
      </c>
      <c r="F356">
        <v>1</v>
      </c>
      <c r="G356">
        <v>1.3599920000000001</v>
      </c>
      <c r="H356">
        <v>1.5966999999999999E-2</v>
      </c>
      <c r="I356">
        <v>0.22417599999999999</v>
      </c>
      <c r="J356">
        <v>5.4679999999999998E-3</v>
      </c>
      <c r="K356" t="str">
        <f>MID(M356,22,1)</f>
        <v>5</v>
      </c>
      <c r="L356" t="s">
        <v>40</v>
      </c>
      <c r="M356" t="s">
        <v>39</v>
      </c>
      <c r="N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hidden="1" x14ac:dyDescent="0.25">
      <c r="A357" t="s">
        <v>17</v>
      </c>
      <c r="B357">
        <v>100</v>
      </c>
      <c r="C357">
        <v>0</v>
      </c>
      <c r="D357">
        <v>0</v>
      </c>
      <c r="E357">
        <v>43</v>
      </c>
      <c r="F357">
        <v>1</v>
      </c>
      <c r="G357">
        <v>1.3952770000000001</v>
      </c>
      <c r="H357">
        <v>1.4617E-2</v>
      </c>
      <c r="I357">
        <v>0.102738</v>
      </c>
      <c r="J357">
        <v>2.4459999999999998E-3</v>
      </c>
      <c r="K357" t="str">
        <f>MID(M357,22,1)</f>
        <v>5</v>
      </c>
      <c r="L357" t="s">
        <v>40</v>
      </c>
      <c r="M357" t="s">
        <v>39</v>
      </c>
      <c r="N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hidden="1" x14ac:dyDescent="0.25">
      <c r="A358" t="s">
        <v>17</v>
      </c>
      <c r="B358">
        <v>100</v>
      </c>
      <c r="C358">
        <v>0</v>
      </c>
      <c r="D358">
        <v>0</v>
      </c>
      <c r="E358">
        <v>44</v>
      </c>
      <c r="F358">
        <v>1</v>
      </c>
      <c r="G358">
        <v>1.389705</v>
      </c>
      <c r="H358">
        <v>1.5443E-2</v>
      </c>
      <c r="I358">
        <v>0.241451</v>
      </c>
      <c r="J358">
        <v>5.6150000000000002E-3</v>
      </c>
      <c r="K358" t="str">
        <f>MID(M358,22,1)</f>
        <v>5</v>
      </c>
      <c r="L358" t="s">
        <v>40</v>
      </c>
      <c r="M358" t="s">
        <v>39</v>
      </c>
      <c r="N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hidden="1" x14ac:dyDescent="0.25">
      <c r="A359" t="s">
        <v>17</v>
      </c>
      <c r="B359">
        <v>100</v>
      </c>
      <c r="C359">
        <v>0</v>
      </c>
      <c r="D359">
        <v>0</v>
      </c>
      <c r="E359">
        <v>45</v>
      </c>
      <c r="F359">
        <v>1</v>
      </c>
      <c r="G359">
        <v>1.424239</v>
      </c>
      <c r="H359">
        <v>1.6750000000000001E-2</v>
      </c>
      <c r="I359">
        <v>0.224305</v>
      </c>
      <c r="J359">
        <v>5.0980000000000001E-3</v>
      </c>
      <c r="K359" t="str">
        <f>MID(M359,22,1)</f>
        <v>5</v>
      </c>
      <c r="L359" t="s">
        <v>40</v>
      </c>
      <c r="M359" t="s">
        <v>39</v>
      </c>
      <c r="N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hidden="1" x14ac:dyDescent="0.25">
      <c r="A360" t="s">
        <v>17</v>
      </c>
      <c r="B360">
        <v>100</v>
      </c>
      <c r="C360">
        <v>0</v>
      </c>
      <c r="D360">
        <v>0</v>
      </c>
      <c r="E360">
        <v>46</v>
      </c>
      <c r="F360">
        <v>1</v>
      </c>
      <c r="G360">
        <v>1.4713069999999999</v>
      </c>
      <c r="H360">
        <v>1.4428E-2</v>
      </c>
      <c r="I360">
        <v>0.23177900000000001</v>
      </c>
      <c r="J360">
        <v>5.1510000000000002E-3</v>
      </c>
      <c r="K360" t="str">
        <f>MID(M360,22,1)</f>
        <v>5</v>
      </c>
      <c r="L360" t="s">
        <v>40</v>
      </c>
      <c r="M360" t="s">
        <v>39</v>
      </c>
      <c r="N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hidden="1" x14ac:dyDescent="0.25">
      <c r="A361" t="s">
        <v>17</v>
      </c>
      <c r="B361">
        <v>100</v>
      </c>
      <c r="C361">
        <v>0</v>
      </c>
      <c r="D361">
        <v>0</v>
      </c>
      <c r="E361">
        <v>47</v>
      </c>
      <c r="F361">
        <v>1</v>
      </c>
      <c r="G361">
        <v>1.4741839999999999</v>
      </c>
      <c r="H361">
        <v>1.6278999999999998E-2</v>
      </c>
      <c r="I361">
        <v>0.26180900000000001</v>
      </c>
      <c r="J361">
        <v>5.692E-3</v>
      </c>
      <c r="K361" t="str">
        <f>MID(M361,22,1)</f>
        <v>5</v>
      </c>
      <c r="L361" t="s">
        <v>40</v>
      </c>
      <c r="M361" t="s">
        <v>39</v>
      </c>
      <c r="N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hidden="1" x14ac:dyDescent="0.25">
      <c r="A362" t="s">
        <v>17</v>
      </c>
      <c r="B362">
        <v>100</v>
      </c>
      <c r="C362">
        <v>0</v>
      </c>
      <c r="D362">
        <v>0</v>
      </c>
      <c r="E362">
        <v>48</v>
      </c>
      <c r="F362">
        <v>1</v>
      </c>
      <c r="G362">
        <v>1.6831149999999999</v>
      </c>
      <c r="H362">
        <v>1.9370999999999999E-2</v>
      </c>
      <c r="I362">
        <v>0.25842199999999999</v>
      </c>
      <c r="J362">
        <v>5.4980000000000003E-3</v>
      </c>
      <c r="K362" t="str">
        <f>MID(M362,22,1)</f>
        <v>5</v>
      </c>
      <c r="L362" t="s">
        <v>40</v>
      </c>
      <c r="M362" t="s">
        <v>39</v>
      </c>
      <c r="N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hidden="1" x14ac:dyDescent="0.25">
      <c r="A363" t="s">
        <v>17</v>
      </c>
      <c r="B363">
        <v>100</v>
      </c>
      <c r="C363">
        <v>0</v>
      </c>
      <c r="D363">
        <v>0</v>
      </c>
      <c r="E363">
        <v>49</v>
      </c>
      <c r="F363">
        <v>1</v>
      </c>
      <c r="G363">
        <v>1.57359</v>
      </c>
      <c r="H363">
        <v>1.6518000000000001E-2</v>
      </c>
      <c r="I363">
        <v>0.306031</v>
      </c>
      <c r="J363">
        <v>6.3759999999999997E-3</v>
      </c>
      <c r="K363" t="str">
        <f>MID(M363,22,1)</f>
        <v>5</v>
      </c>
      <c r="L363" t="s">
        <v>40</v>
      </c>
      <c r="M363" t="s">
        <v>39</v>
      </c>
      <c r="N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hidden="1" x14ac:dyDescent="0.25">
      <c r="A364" t="s">
        <v>17</v>
      </c>
      <c r="B364">
        <v>100</v>
      </c>
      <c r="C364">
        <v>0</v>
      </c>
      <c r="D364">
        <v>0</v>
      </c>
      <c r="E364">
        <v>50</v>
      </c>
      <c r="F364">
        <v>1</v>
      </c>
      <c r="G364">
        <v>1.512392</v>
      </c>
      <c r="H364">
        <v>1.6171000000000001E-2</v>
      </c>
      <c r="I364">
        <v>0.30258299999999999</v>
      </c>
      <c r="J364">
        <v>6.1749999999999999E-3</v>
      </c>
      <c r="K364" t="str">
        <f>MID(M364,22,1)</f>
        <v>5</v>
      </c>
      <c r="L364" t="s">
        <v>40</v>
      </c>
      <c r="M364" t="s">
        <v>39</v>
      </c>
      <c r="N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hidden="1" x14ac:dyDescent="0.25">
      <c r="A365" t="s">
        <v>17</v>
      </c>
      <c r="B365">
        <v>100</v>
      </c>
      <c r="C365">
        <v>0</v>
      </c>
      <c r="D365">
        <v>0</v>
      </c>
      <c r="E365">
        <v>51</v>
      </c>
      <c r="F365">
        <v>1</v>
      </c>
      <c r="G365">
        <v>1.5945990000000001</v>
      </c>
      <c r="H365">
        <v>2.2577E-2</v>
      </c>
      <c r="I365">
        <v>0.31809199999999999</v>
      </c>
      <c r="J365">
        <v>6.3619999999999996E-3</v>
      </c>
      <c r="K365" t="str">
        <f>MID(M365,22,1)</f>
        <v>5</v>
      </c>
      <c r="L365" t="s">
        <v>40</v>
      </c>
      <c r="M365" t="s">
        <v>39</v>
      </c>
      <c r="N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hidden="1" x14ac:dyDescent="0.25">
      <c r="A366" t="s">
        <v>17</v>
      </c>
      <c r="B366">
        <v>100</v>
      </c>
      <c r="C366">
        <v>0</v>
      </c>
      <c r="D366">
        <v>0</v>
      </c>
      <c r="E366">
        <v>52</v>
      </c>
      <c r="F366">
        <v>1</v>
      </c>
      <c r="G366">
        <v>1.764049</v>
      </c>
      <c r="H366">
        <v>1.8151E-2</v>
      </c>
      <c r="I366">
        <v>0.32496599999999998</v>
      </c>
      <c r="J366">
        <v>6.3720000000000001E-3</v>
      </c>
      <c r="K366" t="str">
        <f>MID(M366,22,1)</f>
        <v>5</v>
      </c>
      <c r="L366" t="s">
        <v>40</v>
      </c>
      <c r="M366" t="s">
        <v>39</v>
      </c>
      <c r="N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hidden="1" x14ac:dyDescent="0.25">
      <c r="A367" t="s">
        <v>17</v>
      </c>
      <c r="B367">
        <v>100</v>
      </c>
      <c r="C367">
        <v>0</v>
      </c>
      <c r="D367">
        <v>0</v>
      </c>
      <c r="E367">
        <v>53</v>
      </c>
      <c r="F367">
        <v>1</v>
      </c>
      <c r="G367">
        <v>1.555439</v>
      </c>
      <c r="H367">
        <v>1.3065E-2</v>
      </c>
      <c r="I367">
        <v>0.33649699999999999</v>
      </c>
      <c r="J367">
        <v>6.4710000000000002E-3</v>
      </c>
      <c r="K367" t="str">
        <f>MID(M367,22,1)</f>
        <v>5</v>
      </c>
      <c r="L367" t="s">
        <v>40</v>
      </c>
      <c r="M367" t="s">
        <v>39</v>
      </c>
      <c r="N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hidden="1" x14ac:dyDescent="0.25">
      <c r="A368" t="s">
        <v>17</v>
      </c>
      <c r="B368">
        <v>100</v>
      </c>
      <c r="C368">
        <v>0</v>
      </c>
      <c r="D368">
        <v>0</v>
      </c>
      <c r="E368">
        <v>54</v>
      </c>
      <c r="F368">
        <v>1</v>
      </c>
      <c r="G368">
        <v>1.5737380000000001</v>
      </c>
      <c r="H368">
        <v>1.4926999999999999E-2</v>
      </c>
      <c r="I368">
        <v>0.342775</v>
      </c>
      <c r="J368">
        <v>6.4669999999999997E-3</v>
      </c>
      <c r="K368" t="str">
        <f>MID(M368,22,1)</f>
        <v>5</v>
      </c>
      <c r="L368" t="s">
        <v>40</v>
      </c>
      <c r="M368" t="s">
        <v>39</v>
      </c>
      <c r="N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hidden="1" x14ac:dyDescent="0.25">
      <c r="A369" t="s">
        <v>17</v>
      </c>
      <c r="B369">
        <v>100</v>
      </c>
      <c r="C369">
        <v>0</v>
      </c>
      <c r="D369">
        <v>0</v>
      </c>
      <c r="E369">
        <v>55</v>
      </c>
      <c r="F369">
        <v>1</v>
      </c>
      <c r="G369">
        <v>1.7680819999999999</v>
      </c>
      <c r="H369">
        <v>2.0202000000000001E-2</v>
      </c>
      <c r="I369">
        <v>0.34670400000000001</v>
      </c>
      <c r="J369">
        <v>6.4200000000000004E-3</v>
      </c>
      <c r="K369" t="str">
        <f>MID(M369,22,1)</f>
        <v>5</v>
      </c>
      <c r="L369" t="s">
        <v>40</v>
      </c>
      <c r="M369" t="s">
        <v>39</v>
      </c>
      <c r="N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hidden="1" x14ac:dyDescent="0.25">
      <c r="A370" t="s">
        <v>17</v>
      </c>
      <c r="B370">
        <v>100</v>
      </c>
      <c r="C370">
        <v>0</v>
      </c>
      <c r="D370">
        <v>0</v>
      </c>
      <c r="E370">
        <v>56</v>
      </c>
      <c r="F370">
        <v>1</v>
      </c>
      <c r="G370">
        <v>1.623718</v>
      </c>
      <c r="H370">
        <v>1.8019E-2</v>
      </c>
      <c r="I370">
        <v>0.35261199999999998</v>
      </c>
      <c r="J370">
        <v>6.411E-3</v>
      </c>
      <c r="K370" t="str">
        <f>MID(M370,22,1)</f>
        <v>5</v>
      </c>
      <c r="L370" t="s">
        <v>40</v>
      </c>
      <c r="M370" t="s">
        <v>39</v>
      </c>
      <c r="N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hidden="1" x14ac:dyDescent="0.25">
      <c r="A371" t="s">
        <v>17</v>
      </c>
      <c r="B371">
        <v>100</v>
      </c>
      <c r="C371">
        <v>0</v>
      </c>
      <c r="D371">
        <v>0</v>
      </c>
      <c r="E371">
        <v>57</v>
      </c>
      <c r="F371">
        <v>1</v>
      </c>
      <c r="G371">
        <v>1.9388380000000001</v>
      </c>
      <c r="H371">
        <v>1.7121000000000001E-2</v>
      </c>
      <c r="I371">
        <v>0.40274300000000002</v>
      </c>
      <c r="J371">
        <v>7.1919999999999996E-3</v>
      </c>
      <c r="K371" t="str">
        <f>MID(M371,22,1)</f>
        <v>5</v>
      </c>
      <c r="L371" t="s">
        <v>40</v>
      </c>
      <c r="M371" t="s">
        <v>39</v>
      </c>
      <c r="N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hidden="1" x14ac:dyDescent="0.25">
      <c r="A372" t="s">
        <v>17</v>
      </c>
      <c r="B372">
        <v>100</v>
      </c>
      <c r="C372">
        <v>0</v>
      </c>
      <c r="D372">
        <v>0</v>
      </c>
      <c r="E372">
        <v>58</v>
      </c>
      <c r="F372">
        <v>1</v>
      </c>
      <c r="G372">
        <v>1.267949</v>
      </c>
      <c r="H372">
        <v>2.0603E-2</v>
      </c>
      <c r="I372">
        <v>0.355043</v>
      </c>
      <c r="J372">
        <v>6.2290000000000002E-3</v>
      </c>
      <c r="K372" t="str">
        <f>MID(M372,22,1)</f>
        <v>5</v>
      </c>
      <c r="L372" t="s">
        <v>40</v>
      </c>
      <c r="M372" t="s">
        <v>39</v>
      </c>
      <c r="N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hidden="1" x14ac:dyDescent="0.25">
      <c r="A373" t="s">
        <v>17</v>
      </c>
      <c r="B373">
        <v>100</v>
      </c>
      <c r="C373">
        <v>0</v>
      </c>
      <c r="D373">
        <v>0</v>
      </c>
      <c r="E373">
        <v>59</v>
      </c>
      <c r="F373">
        <v>1</v>
      </c>
      <c r="G373">
        <v>1.2475560000000001</v>
      </c>
      <c r="H373">
        <v>1.5339999999999999E-2</v>
      </c>
      <c r="I373">
        <v>0.38663500000000001</v>
      </c>
      <c r="J373">
        <v>6.6660000000000001E-3</v>
      </c>
      <c r="K373" t="str">
        <f>MID(M373,22,1)</f>
        <v>5</v>
      </c>
      <c r="L373" t="s">
        <v>40</v>
      </c>
      <c r="M373" t="s">
        <v>39</v>
      </c>
      <c r="N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hidden="1" x14ac:dyDescent="0.25">
      <c r="A374" t="s">
        <v>17</v>
      </c>
      <c r="B374">
        <v>100</v>
      </c>
      <c r="C374">
        <v>0</v>
      </c>
      <c r="D374">
        <v>0</v>
      </c>
      <c r="E374">
        <v>60</v>
      </c>
      <c r="F374">
        <v>1</v>
      </c>
      <c r="G374">
        <v>1.238866</v>
      </c>
      <c r="H374">
        <v>1.6802000000000001E-2</v>
      </c>
      <c r="I374">
        <v>0.41304400000000002</v>
      </c>
      <c r="J374">
        <v>7.0010000000000003E-3</v>
      </c>
      <c r="K374" t="str">
        <f>MID(M374,22,1)</f>
        <v>5</v>
      </c>
      <c r="L374" t="s">
        <v>40</v>
      </c>
      <c r="M374" t="s">
        <v>39</v>
      </c>
      <c r="N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hidden="1" x14ac:dyDescent="0.25">
      <c r="A375" t="s">
        <v>17</v>
      </c>
      <c r="B375">
        <v>100</v>
      </c>
      <c r="C375">
        <v>0</v>
      </c>
      <c r="D375">
        <v>0</v>
      </c>
      <c r="E375">
        <v>61</v>
      </c>
      <c r="F375">
        <v>1</v>
      </c>
      <c r="G375">
        <v>1.3268040000000001</v>
      </c>
      <c r="H375">
        <v>2.5075E-2</v>
      </c>
      <c r="I375">
        <v>0.40333200000000002</v>
      </c>
      <c r="J375">
        <v>6.7219999999999997E-3</v>
      </c>
      <c r="K375" t="str">
        <f>MID(M375,22,1)</f>
        <v>5</v>
      </c>
      <c r="L375" t="s">
        <v>40</v>
      </c>
      <c r="M375" t="s">
        <v>39</v>
      </c>
      <c r="N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hidden="1" x14ac:dyDescent="0.25">
      <c r="A376" t="s">
        <v>17</v>
      </c>
      <c r="B376">
        <v>100</v>
      </c>
      <c r="C376">
        <v>0</v>
      </c>
      <c r="D376">
        <v>0</v>
      </c>
      <c r="E376">
        <v>62</v>
      </c>
      <c r="F376">
        <v>1</v>
      </c>
      <c r="G376">
        <v>1.254292</v>
      </c>
      <c r="H376">
        <v>1.7575E-2</v>
      </c>
      <c r="I376">
        <v>0.418709</v>
      </c>
      <c r="J376">
        <v>6.8640000000000003E-3</v>
      </c>
      <c r="K376" t="str">
        <f>MID(M376,22,1)</f>
        <v>5</v>
      </c>
      <c r="L376" t="s">
        <v>40</v>
      </c>
      <c r="M376" t="s">
        <v>39</v>
      </c>
      <c r="N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hidden="1" x14ac:dyDescent="0.25">
      <c r="A377" t="s">
        <v>17</v>
      </c>
      <c r="B377">
        <v>100</v>
      </c>
      <c r="C377">
        <v>0</v>
      </c>
      <c r="D377">
        <v>0</v>
      </c>
      <c r="E377">
        <v>63</v>
      </c>
      <c r="F377">
        <v>1</v>
      </c>
      <c r="G377">
        <v>1.2769520000000001</v>
      </c>
      <c r="H377">
        <v>1.5589E-2</v>
      </c>
      <c r="I377">
        <v>0.70332499999999998</v>
      </c>
      <c r="J377">
        <v>1.1344E-2</v>
      </c>
      <c r="K377" t="str">
        <f>MID(M377,22,1)</f>
        <v>5</v>
      </c>
      <c r="L377" t="s">
        <v>40</v>
      </c>
      <c r="M377" t="s">
        <v>39</v>
      </c>
      <c r="N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hidden="1" x14ac:dyDescent="0.25">
      <c r="A378" t="s">
        <v>17</v>
      </c>
      <c r="B378">
        <v>100</v>
      </c>
      <c r="C378">
        <v>0</v>
      </c>
      <c r="D378">
        <v>0</v>
      </c>
      <c r="E378">
        <v>64</v>
      </c>
      <c r="F378">
        <v>1</v>
      </c>
      <c r="G378">
        <v>1.2628839999999999</v>
      </c>
      <c r="H378">
        <v>1.2174000000000001E-2</v>
      </c>
      <c r="I378">
        <v>0.51009700000000002</v>
      </c>
      <c r="J378">
        <v>8.097E-3</v>
      </c>
      <c r="K378" t="str">
        <f>MID(M378,22,1)</f>
        <v>5</v>
      </c>
      <c r="L378" t="s">
        <v>40</v>
      </c>
      <c r="M378" t="s">
        <v>39</v>
      </c>
      <c r="N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hidden="1" x14ac:dyDescent="0.25">
      <c r="A379" t="s">
        <v>12</v>
      </c>
      <c r="B379">
        <v>10000</v>
      </c>
      <c r="C379">
        <v>100</v>
      </c>
      <c r="D379">
        <v>1</v>
      </c>
      <c r="E379">
        <v>20</v>
      </c>
      <c r="F379">
        <v>1</v>
      </c>
      <c r="G379">
        <v>262.62397800000002</v>
      </c>
      <c r="H379">
        <v>24.642986000000001</v>
      </c>
      <c r="I379">
        <v>21.984181</v>
      </c>
      <c r="J379">
        <v>1.157062</v>
      </c>
      <c r="K379" t="str">
        <f>MID(M379,22,1)</f>
        <v>6</v>
      </c>
      <c r="L379" t="s">
        <v>233</v>
      </c>
      <c r="M379" t="s">
        <v>234</v>
      </c>
      <c r="N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379">
        <f>VLOOKUP(TableOMP[[#This Row],[Label]],TableAvg[],2,FALSE)</f>
        <v>260.09195233333338</v>
      </c>
      <c r="P379">
        <f>VLOOKUP(TableOMP[[#This Row],[Label]],TableAvg[],3,FALSE)</f>
        <v>4.9162277329104711</v>
      </c>
      <c r="Q379">
        <f>TableOMP[[#This Row],[Avg]]-$U$2*TableOMP[[#This Row],[StdDev]]</f>
        <v>250.25949686751244</v>
      </c>
      <c r="R379">
        <f>TableOMP[[#This Row],[Avg]]+$U$2*TableOMP[[#This Row],[StdDev]]</f>
        <v>269.92440779915432</v>
      </c>
      <c r="S379">
        <f>IF(AND(TableOMP[[#This Row],[total_time]]&gt;=TableOMP[[#This Row],[Low]], TableOMP[[#This Row],[total_time]]&lt;=TableOMP[[#This Row],[High]]),1,0)</f>
        <v>1</v>
      </c>
    </row>
    <row r="380" spans="1:19" hidden="1" x14ac:dyDescent="0.25">
      <c r="A380" t="s">
        <v>12</v>
      </c>
      <c r="B380">
        <v>10000</v>
      </c>
      <c r="C380">
        <v>100</v>
      </c>
      <c r="D380">
        <v>1</v>
      </c>
      <c r="E380">
        <v>20</v>
      </c>
      <c r="F380">
        <v>1</v>
      </c>
      <c r="G380">
        <v>258.82715400000001</v>
      </c>
      <c r="H380">
        <v>20.594469</v>
      </c>
      <c r="I380">
        <v>16.664076999999999</v>
      </c>
      <c r="J380">
        <v>0.87705699999999998</v>
      </c>
      <c r="K380" t="str">
        <f>MID(M380,22,1)</f>
        <v>1</v>
      </c>
      <c r="L380" t="s">
        <v>149</v>
      </c>
      <c r="M380" t="s">
        <v>150</v>
      </c>
      <c r="N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380">
        <f>VLOOKUP(TableOMP[[#This Row],[Label]],TableAvg[],2,FALSE)</f>
        <v>260.09195233333338</v>
      </c>
      <c r="P380">
        <f>VLOOKUP(TableOMP[[#This Row],[Label]],TableAvg[],3,FALSE)</f>
        <v>4.9162277329104711</v>
      </c>
      <c r="Q380">
        <f>TableOMP[[#This Row],[Avg]]-$U$2*TableOMP[[#This Row],[StdDev]]</f>
        <v>250.25949686751244</v>
      </c>
      <c r="R380">
        <f>TableOMP[[#This Row],[Avg]]+$U$2*TableOMP[[#This Row],[StdDev]]</f>
        <v>269.92440779915432</v>
      </c>
      <c r="S380">
        <f>IF(AND(TableOMP[[#This Row],[total_time]]&gt;=TableOMP[[#This Row],[Low]], TableOMP[[#This Row],[total_time]]&lt;=TableOMP[[#This Row],[High]]),1,0)</f>
        <v>1</v>
      </c>
    </row>
    <row r="381" spans="1:19" hidden="1" x14ac:dyDescent="0.25">
      <c r="A381" t="s">
        <v>12</v>
      </c>
      <c r="B381">
        <v>10000</v>
      </c>
      <c r="C381">
        <v>100</v>
      </c>
      <c r="D381">
        <v>1</v>
      </c>
      <c r="E381">
        <v>20</v>
      </c>
      <c r="F381">
        <v>1</v>
      </c>
      <c r="G381">
        <v>257.846002</v>
      </c>
      <c r="H381">
        <v>18.049412</v>
      </c>
      <c r="I381">
        <v>24.864242000000001</v>
      </c>
      <c r="J381">
        <v>1.3086439999999999</v>
      </c>
      <c r="K381" t="str">
        <f>MID(M381,22,1)</f>
        <v>4</v>
      </c>
      <c r="L381" t="s">
        <v>93</v>
      </c>
      <c r="M381" t="s">
        <v>94</v>
      </c>
      <c r="N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381">
        <f>VLOOKUP(TableOMP[[#This Row],[Label]],TableAvg[],2,FALSE)</f>
        <v>260.09195233333338</v>
      </c>
      <c r="P381">
        <f>VLOOKUP(TableOMP[[#This Row],[Label]],TableAvg[],3,FALSE)</f>
        <v>4.9162277329104711</v>
      </c>
      <c r="Q381">
        <f>TableOMP[[#This Row],[Avg]]-$U$2*TableOMP[[#This Row],[StdDev]]</f>
        <v>250.25949686751244</v>
      </c>
      <c r="R381">
        <f>TableOMP[[#This Row],[Avg]]+$U$2*TableOMP[[#This Row],[StdDev]]</f>
        <v>269.92440779915432</v>
      </c>
      <c r="S381">
        <f>IF(AND(TableOMP[[#This Row],[total_time]]&gt;=TableOMP[[#This Row],[Low]], TableOMP[[#This Row],[total_time]]&lt;=TableOMP[[#This Row],[High]]),1,0)</f>
        <v>1</v>
      </c>
    </row>
    <row r="382" spans="1:19" hidden="1" x14ac:dyDescent="0.25">
      <c r="A382" t="s">
        <v>12</v>
      </c>
      <c r="B382">
        <v>10000</v>
      </c>
      <c r="C382">
        <v>100</v>
      </c>
      <c r="D382">
        <v>1</v>
      </c>
      <c r="E382">
        <v>20</v>
      </c>
      <c r="F382">
        <v>1</v>
      </c>
      <c r="G382">
        <v>257.60797200000002</v>
      </c>
      <c r="H382">
        <v>19.261054000000001</v>
      </c>
      <c r="I382">
        <v>25.000336000000001</v>
      </c>
      <c r="J382">
        <v>1.3158069999999999</v>
      </c>
      <c r="K382" t="str">
        <f>MID(M382,22,1)</f>
        <v>1</v>
      </c>
      <c r="L382" t="s">
        <v>201</v>
      </c>
      <c r="M382" t="s">
        <v>202</v>
      </c>
      <c r="N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382">
        <f>VLOOKUP(TableOMP[[#This Row],[Label]],TableAvg[],2,FALSE)</f>
        <v>260.09195233333338</v>
      </c>
      <c r="P382">
        <f>VLOOKUP(TableOMP[[#This Row],[Label]],TableAvg[],3,FALSE)</f>
        <v>4.9162277329104711</v>
      </c>
      <c r="Q382">
        <f>TableOMP[[#This Row],[Avg]]-$U$2*TableOMP[[#This Row],[StdDev]]</f>
        <v>250.25949686751244</v>
      </c>
      <c r="R382">
        <f>TableOMP[[#This Row],[Avg]]+$U$2*TableOMP[[#This Row],[StdDev]]</f>
        <v>269.92440779915432</v>
      </c>
      <c r="S382">
        <f>IF(AND(TableOMP[[#This Row],[total_time]]&gt;=TableOMP[[#This Row],[Low]], TableOMP[[#This Row],[total_time]]&lt;=TableOMP[[#This Row],[High]]),1,0)</f>
        <v>1</v>
      </c>
    </row>
    <row r="383" spans="1:19" hidden="1" x14ac:dyDescent="0.25">
      <c r="A383" t="s">
        <v>12</v>
      </c>
      <c r="B383">
        <v>10000</v>
      </c>
      <c r="C383">
        <v>100</v>
      </c>
      <c r="D383">
        <v>1</v>
      </c>
      <c r="E383">
        <v>20</v>
      </c>
      <c r="F383">
        <v>1</v>
      </c>
      <c r="G383">
        <v>254.08394699999999</v>
      </c>
      <c r="H383">
        <v>26.581654</v>
      </c>
      <c r="I383">
        <v>136.01775000000001</v>
      </c>
      <c r="J383">
        <v>7.1588289999999999</v>
      </c>
      <c r="K383" t="str">
        <f>MID(M383,22,1)</f>
        <v>6</v>
      </c>
      <c r="L383" t="s">
        <v>231</v>
      </c>
      <c r="M383" t="s">
        <v>232</v>
      </c>
      <c r="N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383">
        <f>VLOOKUP(TableOMP[[#This Row],[Label]],TableAvg[],2,FALSE)</f>
        <v>260.09195233333338</v>
      </c>
      <c r="P383">
        <f>VLOOKUP(TableOMP[[#This Row],[Label]],TableAvg[],3,FALSE)</f>
        <v>4.9162277329104711</v>
      </c>
      <c r="Q383">
        <f>TableOMP[[#This Row],[Avg]]-$U$2*TableOMP[[#This Row],[StdDev]]</f>
        <v>250.25949686751244</v>
      </c>
      <c r="R383">
        <f>TableOMP[[#This Row],[Avg]]+$U$2*TableOMP[[#This Row],[StdDev]]</f>
        <v>269.92440779915432</v>
      </c>
      <c r="S383">
        <f>IF(AND(TableOMP[[#This Row],[total_time]]&gt;=TableOMP[[#This Row],[Low]], TableOMP[[#This Row],[total_time]]&lt;=TableOMP[[#This Row],[High]]),1,0)</f>
        <v>1</v>
      </c>
    </row>
    <row r="384" spans="1:19" hidden="1" x14ac:dyDescent="0.25">
      <c r="A384" t="s">
        <v>12</v>
      </c>
      <c r="B384">
        <v>10000</v>
      </c>
      <c r="C384">
        <v>100</v>
      </c>
      <c r="D384">
        <v>1</v>
      </c>
      <c r="E384">
        <v>21</v>
      </c>
      <c r="F384">
        <v>1</v>
      </c>
      <c r="G384">
        <v>268.76663200000002</v>
      </c>
      <c r="H384">
        <v>29.084947</v>
      </c>
      <c r="I384">
        <v>201.24530300000001</v>
      </c>
      <c r="J384">
        <v>10.062265</v>
      </c>
      <c r="K384" t="str">
        <f>MID(M384,22,1)</f>
        <v>6</v>
      </c>
      <c r="L384" t="s">
        <v>231</v>
      </c>
      <c r="M384" t="s">
        <v>232</v>
      </c>
      <c r="N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384">
        <f>VLOOKUP(TableOMP[[#This Row],[Label]],TableAvg[],2,FALSE)</f>
        <v>257.60538950000006</v>
      </c>
      <c r="P384">
        <f>VLOOKUP(TableOMP[[#This Row],[Label]],TableAvg[],3,FALSE)</f>
        <v>7.0449245533848703</v>
      </c>
      <c r="Q384">
        <f>TableOMP[[#This Row],[Avg]]-$U$2*TableOMP[[#This Row],[StdDev]]</f>
        <v>243.51554039323031</v>
      </c>
      <c r="R384">
        <f>TableOMP[[#This Row],[Avg]]+$U$2*TableOMP[[#This Row],[StdDev]]</f>
        <v>271.69523860676981</v>
      </c>
      <c r="S384">
        <f>IF(AND(TableOMP[[#This Row],[total_time]]&gt;=TableOMP[[#This Row],[Low]], TableOMP[[#This Row],[total_time]]&lt;=TableOMP[[#This Row],[High]]),1,0)</f>
        <v>1</v>
      </c>
    </row>
    <row r="385" spans="1:19" x14ac:dyDescent="0.25">
      <c r="A385" t="s">
        <v>10</v>
      </c>
      <c r="B385">
        <v>10000</v>
      </c>
      <c r="C385">
        <v>100</v>
      </c>
      <c r="D385">
        <v>1</v>
      </c>
      <c r="E385">
        <v>11</v>
      </c>
      <c r="F385">
        <v>1</v>
      </c>
      <c r="G385">
        <v>239.47855200000001</v>
      </c>
      <c r="H385">
        <v>12.777082999999999</v>
      </c>
      <c r="I385">
        <v>10.872261</v>
      </c>
      <c r="J385">
        <v>1.087226</v>
      </c>
      <c r="K385" t="str">
        <f>MID(M385,22,1)</f>
        <v>2</v>
      </c>
      <c r="L385" t="s">
        <v>151</v>
      </c>
      <c r="M385" t="s">
        <v>152</v>
      </c>
      <c r="N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385">
        <f>VLOOKUP(TableOMP[[#This Row],[Label]],TableAvg[],2,FALSE)</f>
        <v>238.91588933333333</v>
      </c>
      <c r="P385">
        <f>VLOOKUP(TableOMP[[#This Row],[Label]],TableAvg[],3,FALSE)</f>
        <v>0.47242043837899789</v>
      </c>
      <c r="Q385">
        <f>TableOMP[[#This Row],[Avg]]-$U$2*TableOMP[[#This Row],[StdDev]]</f>
        <v>237.97104845657532</v>
      </c>
      <c r="R385">
        <f>TableOMP[[#This Row],[Avg]]+$U$2*TableOMP[[#This Row],[StdDev]]</f>
        <v>239.86073021009133</v>
      </c>
      <c r="S385">
        <f>IF(AND(TableOMP[[#This Row],[total_time]]&gt;=TableOMP[[#This Row],[Low]], TableOMP[[#This Row],[total_time]]&lt;=TableOMP[[#This Row],[High]]),1,0)</f>
        <v>1</v>
      </c>
    </row>
    <row r="386" spans="1:19" hidden="1" x14ac:dyDescent="0.25">
      <c r="A386" t="s">
        <v>12</v>
      </c>
      <c r="B386">
        <v>10000</v>
      </c>
      <c r="C386">
        <v>100</v>
      </c>
      <c r="D386">
        <v>1</v>
      </c>
      <c r="E386">
        <v>21</v>
      </c>
      <c r="F386">
        <v>1</v>
      </c>
      <c r="G386">
        <v>263.92059499999999</v>
      </c>
      <c r="H386">
        <v>22.503854</v>
      </c>
      <c r="I386">
        <v>21.873349000000001</v>
      </c>
      <c r="J386">
        <v>1.0936669999999999</v>
      </c>
      <c r="K386" t="str">
        <f>MID(M386,22,1)</f>
        <v>4</v>
      </c>
      <c r="L386" t="s">
        <v>93</v>
      </c>
      <c r="M386" t="s">
        <v>94</v>
      </c>
      <c r="N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386">
        <f>VLOOKUP(TableOMP[[#This Row],[Label]],TableAvg[],2,FALSE)</f>
        <v>257.60538950000006</v>
      </c>
      <c r="P386">
        <f>VLOOKUP(TableOMP[[#This Row],[Label]],TableAvg[],3,FALSE)</f>
        <v>7.0449245533848703</v>
      </c>
      <c r="Q386">
        <f>TableOMP[[#This Row],[Avg]]-$U$2*TableOMP[[#This Row],[StdDev]]</f>
        <v>243.51554039323031</v>
      </c>
      <c r="R386">
        <f>TableOMP[[#This Row],[Avg]]+$U$2*TableOMP[[#This Row],[StdDev]]</f>
        <v>271.69523860676981</v>
      </c>
      <c r="S386">
        <f>IF(AND(TableOMP[[#This Row],[total_time]]&gt;=TableOMP[[#This Row],[Low]], TableOMP[[#This Row],[total_time]]&lt;=TableOMP[[#This Row],[High]]),1,0)</f>
        <v>1</v>
      </c>
    </row>
    <row r="387" spans="1:19" x14ac:dyDescent="0.25">
      <c r="A387" t="s">
        <v>10</v>
      </c>
      <c r="B387">
        <v>10000</v>
      </c>
      <c r="C387">
        <v>100</v>
      </c>
      <c r="D387">
        <v>1</v>
      </c>
      <c r="E387">
        <v>11</v>
      </c>
      <c r="F387">
        <v>1</v>
      </c>
      <c r="G387">
        <v>238.94653500000001</v>
      </c>
      <c r="H387">
        <v>12.203860000000001</v>
      </c>
      <c r="I387">
        <v>10.699812</v>
      </c>
      <c r="J387">
        <v>1.0699810000000001</v>
      </c>
      <c r="K387" t="str">
        <f>MID(M387,22,1)</f>
        <v>4</v>
      </c>
      <c r="L387" t="s">
        <v>85</v>
      </c>
      <c r="M387" t="s">
        <v>86</v>
      </c>
      <c r="N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387">
        <f>VLOOKUP(TableOMP[[#This Row],[Label]],TableAvg[],2,FALSE)</f>
        <v>238.91588933333333</v>
      </c>
      <c r="P387">
        <f>VLOOKUP(TableOMP[[#This Row],[Label]],TableAvg[],3,FALSE)</f>
        <v>0.47242043837899789</v>
      </c>
      <c r="Q387">
        <f>TableOMP[[#This Row],[Avg]]-$U$2*TableOMP[[#This Row],[StdDev]]</f>
        <v>237.97104845657532</v>
      </c>
      <c r="R387">
        <f>TableOMP[[#This Row],[Avg]]+$U$2*TableOMP[[#This Row],[StdDev]]</f>
        <v>239.86073021009133</v>
      </c>
      <c r="S387">
        <f>IF(AND(TableOMP[[#This Row],[total_time]]&gt;=TableOMP[[#This Row],[Low]], TableOMP[[#This Row],[total_time]]&lt;=TableOMP[[#This Row],[High]]),1,0)</f>
        <v>1</v>
      </c>
    </row>
    <row r="388" spans="1:19" hidden="1" x14ac:dyDescent="0.25">
      <c r="A388" t="s">
        <v>12</v>
      </c>
      <c r="B388">
        <v>10000</v>
      </c>
      <c r="C388">
        <v>100</v>
      </c>
      <c r="D388">
        <v>1</v>
      </c>
      <c r="E388">
        <v>21</v>
      </c>
      <c r="F388">
        <v>1</v>
      </c>
      <c r="G388">
        <v>258.29727600000001</v>
      </c>
      <c r="H388">
        <v>19.716128999999999</v>
      </c>
      <c r="I388">
        <v>19.786767000000001</v>
      </c>
      <c r="J388">
        <v>0.98933800000000005</v>
      </c>
      <c r="K388" t="str">
        <f>MID(M388,22,1)</f>
        <v>1</v>
      </c>
      <c r="L388" t="s">
        <v>201</v>
      </c>
      <c r="M388" t="s">
        <v>202</v>
      </c>
      <c r="N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388">
        <f>VLOOKUP(TableOMP[[#This Row],[Label]],TableAvg[],2,FALSE)</f>
        <v>257.60538950000006</v>
      </c>
      <c r="P388">
        <f>VLOOKUP(TableOMP[[#This Row],[Label]],TableAvg[],3,FALSE)</f>
        <v>7.0449245533848703</v>
      </c>
      <c r="Q388">
        <f>TableOMP[[#This Row],[Avg]]-$U$2*TableOMP[[#This Row],[StdDev]]</f>
        <v>243.51554039323031</v>
      </c>
      <c r="R388">
        <f>TableOMP[[#This Row],[Avg]]+$U$2*TableOMP[[#This Row],[StdDev]]</f>
        <v>271.69523860676981</v>
      </c>
      <c r="S388">
        <f>IF(AND(TableOMP[[#This Row],[total_time]]&gt;=TableOMP[[#This Row],[Low]], TableOMP[[#This Row],[total_time]]&lt;=TableOMP[[#This Row],[High]]),1,0)</f>
        <v>1</v>
      </c>
    </row>
    <row r="389" spans="1:19" hidden="1" x14ac:dyDescent="0.25">
      <c r="A389" t="s">
        <v>12</v>
      </c>
      <c r="B389">
        <v>10000</v>
      </c>
      <c r="C389">
        <v>100</v>
      </c>
      <c r="D389">
        <v>1</v>
      </c>
      <c r="E389">
        <v>21</v>
      </c>
      <c r="F389">
        <v>1</v>
      </c>
      <c r="G389">
        <v>255.25851499999999</v>
      </c>
      <c r="H389">
        <v>21.196995999999999</v>
      </c>
      <c r="I389">
        <v>23.139071999999999</v>
      </c>
      <c r="J389">
        <v>1.156954</v>
      </c>
      <c r="K389" t="str">
        <f>MID(M389,22,1)</f>
        <v>8</v>
      </c>
      <c r="L389" t="s">
        <v>87</v>
      </c>
      <c r="M389" t="s">
        <v>88</v>
      </c>
      <c r="N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389">
        <f>VLOOKUP(TableOMP[[#This Row],[Label]],TableAvg[],2,FALSE)</f>
        <v>257.60538950000006</v>
      </c>
      <c r="P389">
        <f>VLOOKUP(TableOMP[[#This Row],[Label]],TableAvg[],3,FALSE)</f>
        <v>7.0449245533848703</v>
      </c>
      <c r="Q389">
        <f>TableOMP[[#This Row],[Avg]]-$U$2*TableOMP[[#This Row],[StdDev]]</f>
        <v>243.51554039323031</v>
      </c>
      <c r="R389">
        <f>TableOMP[[#This Row],[Avg]]+$U$2*TableOMP[[#This Row],[StdDev]]</f>
        <v>271.69523860676981</v>
      </c>
      <c r="S389">
        <f>IF(AND(TableOMP[[#This Row],[total_time]]&gt;=TableOMP[[#This Row],[Low]], TableOMP[[#This Row],[total_time]]&lt;=TableOMP[[#This Row],[High]]),1,0)</f>
        <v>1</v>
      </c>
    </row>
    <row r="390" spans="1:19" hidden="1" x14ac:dyDescent="0.25">
      <c r="A390" t="s">
        <v>12</v>
      </c>
      <c r="B390">
        <v>10000</v>
      </c>
      <c r="C390">
        <v>100</v>
      </c>
      <c r="D390">
        <v>1</v>
      </c>
      <c r="E390">
        <v>21</v>
      </c>
      <c r="F390">
        <v>1</v>
      </c>
      <c r="G390">
        <v>250.73983699999999</v>
      </c>
      <c r="H390">
        <v>23.249842000000001</v>
      </c>
      <c r="I390">
        <v>17.446691000000001</v>
      </c>
      <c r="J390">
        <v>0.87233499999999997</v>
      </c>
      <c r="K390" t="str">
        <f>MID(M390,22,1)</f>
        <v>1</v>
      </c>
      <c r="L390" t="s">
        <v>149</v>
      </c>
      <c r="M390" t="s">
        <v>150</v>
      </c>
      <c r="N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390">
        <f>VLOOKUP(TableOMP[[#This Row],[Label]],TableAvg[],2,FALSE)</f>
        <v>257.60538950000006</v>
      </c>
      <c r="P390">
        <f>VLOOKUP(TableOMP[[#This Row],[Label]],TableAvg[],3,FALSE)</f>
        <v>7.0449245533848703</v>
      </c>
      <c r="Q390">
        <f>TableOMP[[#This Row],[Avg]]-$U$2*TableOMP[[#This Row],[StdDev]]</f>
        <v>243.51554039323031</v>
      </c>
      <c r="R390">
        <f>TableOMP[[#This Row],[Avg]]+$U$2*TableOMP[[#This Row],[StdDev]]</f>
        <v>271.69523860676981</v>
      </c>
      <c r="S390">
        <f>IF(AND(TableOMP[[#This Row],[total_time]]&gt;=TableOMP[[#This Row],[Low]], TableOMP[[#This Row],[total_time]]&lt;=TableOMP[[#This Row],[High]]),1,0)</f>
        <v>1</v>
      </c>
    </row>
    <row r="391" spans="1:19" x14ac:dyDescent="0.25">
      <c r="A391" t="s">
        <v>10</v>
      </c>
      <c r="B391">
        <v>10000</v>
      </c>
      <c r="C391">
        <v>100</v>
      </c>
      <c r="D391">
        <v>1</v>
      </c>
      <c r="E391">
        <v>11</v>
      </c>
      <c r="F391">
        <v>1</v>
      </c>
      <c r="G391">
        <v>238.32258100000001</v>
      </c>
      <c r="H391">
        <v>11.599862999999999</v>
      </c>
      <c r="I391">
        <v>10.961147</v>
      </c>
      <c r="J391">
        <v>1.096115</v>
      </c>
      <c r="K391" t="str">
        <f>MID(M391,22,1)</f>
        <v>4</v>
      </c>
      <c r="L391" t="s">
        <v>227</v>
      </c>
      <c r="M391" t="s">
        <v>228</v>
      </c>
      <c r="N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391">
        <f>VLOOKUP(TableOMP[[#This Row],[Label]],TableAvg[],2,FALSE)</f>
        <v>238.91588933333333</v>
      </c>
      <c r="P391">
        <f>VLOOKUP(TableOMP[[#This Row],[Label]],TableAvg[],3,FALSE)</f>
        <v>0.47242043837899789</v>
      </c>
      <c r="Q391">
        <f>TableOMP[[#This Row],[Avg]]-$U$2*TableOMP[[#This Row],[StdDev]]</f>
        <v>237.97104845657532</v>
      </c>
      <c r="R391">
        <f>TableOMP[[#This Row],[Avg]]+$U$2*TableOMP[[#This Row],[StdDev]]</f>
        <v>239.86073021009133</v>
      </c>
      <c r="S391">
        <f>IF(AND(TableOMP[[#This Row],[total_time]]&gt;=TableOMP[[#This Row],[Low]], TableOMP[[#This Row],[total_time]]&lt;=TableOMP[[#This Row],[High]]),1,0)</f>
        <v>1</v>
      </c>
    </row>
    <row r="392" spans="1:19" hidden="1" x14ac:dyDescent="0.25">
      <c r="A392" t="s">
        <v>12</v>
      </c>
      <c r="B392">
        <v>10000</v>
      </c>
      <c r="C392">
        <v>100</v>
      </c>
      <c r="D392">
        <v>1</v>
      </c>
      <c r="E392">
        <v>21</v>
      </c>
      <c r="F392">
        <v>1</v>
      </c>
      <c r="G392">
        <v>248.64948200000001</v>
      </c>
      <c r="H392">
        <v>21.754261</v>
      </c>
      <c r="I392">
        <v>26.713908</v>
      </c>
      <c r="J392">
        <v>1.3356950000000001</v>
      </c>
      <c r="K392" t="str">
        <f>MID(M392,22,1)</f>
        <v>6</v>
      </c>
      <c r="L392" t="s">
        <v>233</v>
      </c>
      <c r="M392" t="s">
        <v>234</v>
      </c>
      <c r="N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392">
        <f>VLOOKUP(TableOMP[[#This Row],[Label]],TableAvg[],2,FALSE)</f>
        <v>257.60538950000006</v>
      </c>
      <c r="P392">
        <f>VLOOKUP(TableOMP[[#This Row],[Label]],TableAvg[],3,FALSE)</f>
        <v>7.0449245533848703</v>
      </c>
      <c r="Q392">
        <f>TableOMP[[#This Row],[Avg]]-$U$2*TableOMP[[#This Row],[StdDev]]</f>
        <v>243.51554039323031</v>
      </c>
      <c r="R392">
        <f>TableOMP[[#This Row],[Avg]]+$U$2*TableOMP[[#This Row],[StdDev]]</f>
        <v>271.69523860676981</v>
      </c>
      <c r="S392">
        <f>IF(AND(TableOMP[[#This Row],[total_time]]&gt;=TableOMP[[#This Row],[Low]], TableOMP[[#This Row],[total_time]]&lt;=TableOMP[[#This Row],[High]]),1,0)</f>
        <v>1</v>
      </c>
    </row>
    <row r="393" spans="1:19" hidden="1" x14ac:dyDescent="0.25">
      <c r="A393" t="s">
        <v>12</v>
      </c>
      <c r="B393">
        <v>10000</v>
      </c>
      <c r="C393">
        <v>100</v>
      </c>
      <c r="D393">
        <v>1</v>
      </c>
      <c r="E393">
        <v>22</v>
      </c>
      <c r="F393">
        <v>1</v>
      </c>
      <c r="G393">
        <v>267.80933700000003</v>
      </c>
      <c r="H393">
        <v>22.511393999999999</v>
      </c>
      <c r="I393">
        <v>19.915081000000001</v>
      </c>
      <c r="J393">
        <v>0.94833699999999999</v>
      </c>
      <c r="K393" t="str">
        <f>MID(M393,22,1)</f>
        <v>8</v>
      </c>
      <c r="L393" t="s">
        <v>87</v>
      </c>
      <c r="M393" t="s">
        <v>88</v>
      </c>
      <c r="N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393">
        <f>VLOOKUP(TableOMP[[#This Row],[Label]],TableAvg[],2,FALSE)</f>
        <v>258.58006899999992</v>
      </c>
      <c r="P393">
        <f>VLOOKUP(TableOMP[[#This Row],[Label]],TableAvg[],3,FALSE)</f>
        <v>5.8356552850260215</v>
      </c>
      <c r="Q393">
        <f>TableOMP[[#This Row],[Avg]]-$U$2*TableOMP[[#This Row],[StdDev]]</f>
        <v>246.90875842994788</v>
      </c>
      <c r="R393">
        <f>TableOMP[[#This Row],[Avg]]+$U$2*TableOMP[[#This Row],[StdDev]]</f>
        <v>270.25137957005199</v>
      </c>
      <c r="S393">
        <v>0</v>
      </c>
    </row>
    <row r="394" spans="1:19" x14ac:dyDescent="0.25">
      <c r="A394" t="s">
        <v>10</v>
      </c>
      <c r="B394">
        <v>10000</v>
      </c>
      <c r="C394">
        <v>100</v>
      </c>
      <c r="D394">
        <v>1</v>
      </c>
      <c r="E394">
        <v>12</v>
      </c>
      <c r="F394">
        <v>1</v>
      </c>
      <c r="G394">
        <v>238.759186</v>
      </c>
      <c r="H394">
        <v>12.690917000000001</v>
      </c>
      <c r="I394">
        <v>11.548550000000001</v>
      </c>
      <c r="J394">
        <v>1.049868</v>
      </c>
      <c r="K394" t="str">
        <f>MID(M394,22,1)</f>
        <v>2</v>
      </c>
      <c r="L394" t="s">
        <v>151</v>
      </c>
      <c r="M394" t="s">
        <v>152</v>
      </c>
      <c r="N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394">
        <f>VLOOKUP(TableOMP[[#This Row],[Label]],TableAvg[],2,FALSE)</f>
        <v>238.468478</v>
      </c>
      <c r="P394">
        <f>VLOOKUP(TableOMP[[#This Row],[Label]],TableAvg[],3,FALSE)</f>
        <v>0.21947538990235846</v>
      </c>
      <c r="Q394">
        <f>TableOMP[[#This Row],[Avg]]-$U$2*TableOMP[[#This Row],[StdDev]]</f>
        <v>238.02952722019529</v>
      </c>
      <c r="R394">
        <f>TableOMP[[#This Row],[Avg]]+$U$2*TableOMP[[#This Row],[StdDev]]</f>
        <v>238.90742877980472</v>
      </c>
      <c r="S394">
        <f>IF(AND(TableOMP[[#This Row],[total_time]]&gt;=TableOMP[[#This Row],[Low]], TableOMP[[#This Row],[total_time]]&lt;=TableOMP[[#This Row],[High]]),1,0)</f>
        <v>1</v>
      </c>
    </row>
    <row r="395" spans="1:19" hidden="1" x14ac:dyDescent="0.25">
      <c r="A395" t="s">
        <v>12</v>
      </c>
      <c r="B395">
        <v>10000</v>
      </c>
      <c r="C395">
        <v>100</v>
      </c>
      <c r="D395">
        <v>1</v>
      </c>
      <c r="E395">
        <v>22</v>
      </c>
      <c r="F395">
        <v>1</v>
      </c>
      <c r="G395">
        <v>261.379773</v>
      </c>
      <c r="H395">
        <v>23.894131000000002</v>
      </c>
      <c r="I395">
        <v>79.752314999999996</v>
      </c>
      <c r="J395">
        <v>3.7977289999999999</v>
      </c>
      <c r="K395" t="str">
        <f>MID(M395,22,1)</f>
        <v>6</v>
      </c>
      <c r="L395" t="s">
        <v>231</v>
      </c>
      <c r="M395" t="s">
        <v>232</v>
      </c>
      <c r="N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395">
        <f>VLOOKUP(TableOMP[[#This Row],[Label]],TableAvg[],2,FALSE)</f>
        <v>258.58006899999992</v>
      </c>
      <c r="P395">
        <f>VLOOKUP(TableOMP[[#This Row],[Label]],TableAvg[],3,FALSE)</f>
        <v>5.8356552850260215</v>
      </c>
      <c r="Q395">
        <f>TableOMP[[#This Row],[Avg]]-$U$2*TableOMP[[#This Row],[StdDev]]</f>
        <v>246.90875842994788</v>
      </c>
      <c r="R395">
        <f>TableOMP[[#This Row],[Avg]]+$U$2*TableOMP[[#This Row],[StdDev]]</f>
        <v>270.25137957005199</v>
      </c>
      <c r="S395">
        <f>IF(AND(TableOMP[[#This Row],[total_time]]&gt;=TableOMP[[#This Row],[Low]], TableOMP[[#This Row],[total_time]]&lt;=TableOMP[[#This Row],[High]]),1,0)</f>
        <v>1</v>
      </c>
    </row>
    <row r="396" spans="1:19" x14ac:dyDescent="0.25">
      <c r="A396" t="s">
        <v>10</v>
      </c>
      <c r="B396">
        <v>10000</v>
      </c>
      <c r="C396">
        <v>100</v>
      </c>
      <c r="D396">
        <v>1</v>
      </c>
      <c r="E396">
        <v>12</v>
      </c>
      <c r="F396">
        <v>1</v>
      </c>
      <c r="G396">
        <v>238.41730899999999</v>
      </c>
      <c r="H396">
        <v>12.312585</v>
      </c>
      <c r="I396">
        <v>13.485135</v>
      </c>
      <c r="J396">
        <v>1.225921</v>
      </c>
      <c r="K396" t="str">
        <f>MID(M396,22,1)</f>
        <v>4</v>
      </c>
      <c r="L396" t="s">
        <v>85</v>
      </c>
      <c r="M396" t="s">
        <v>86</v>
      </c>
      <c r="N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396">
        <f>VLOOKUP(TableOMP[[#This Row],[Label]],TableAvg[],2,FALSE)</f>
        <v>238.468478</v>
      </c>
      <c r="P396">
        <f>VLOOKUP(TableOMP[[#This Row],[Label]],TableAvg[],3,FALSE)</f>
        <v>0.21947538990235846</v>
      </c>
      <c r="Q396">
        <f>TableOMP[[#This Row],[Avg]]-$U$2*TableOMP[[#This Row],[StdDev]]</f>
        <v>238.02952722019529</v>
      </c>
      <c r="R396">
        <f>TableOMP[[#This Row],[Avg]]+$U$2*TableOMP[[#This Row],[StdDev]]</f>
        <v>238.90742877980472</v>
      </c>
      <c r="S396">
        <f>IF(AND(TableOMP[[#This Row],[total_time]]&gt;=TableOMP[[#This Row],[Low]], TableOMP[[#This Row],[total_time]]&lt;=TableOMP[[#This Row],[High]]),1,0)</f>
        <v>1</v>
      </c>
    </row>
    <row r="397" spans="1:19" hidden="1" x14ac:dyDescent="0.25">
      <c r="A397" t="s">
        <v>12</v>
      </c>
      <c r="B397">
        <v>10000</v>
      </c>
      <c r="C397">
        <v>100</v>
      </c>
      <c r="D397">
        <v>1</v>
      </c>
      <c r="E397">
        <v>22</v>
      </c>
      <c r="F397">
        <v>1</v>
      </c>
      <c r="G397">
        <v>259.612731</v>
      </c>
      <c r="H397">
        <v>18.255835999999999</v>
      </c>
      <c r="I397">
        <v>20.34638</v>
      </c>
      <c r="J397">
        <v>0.96887500000000004</v>
      </c>
      <c r="K397" t="str">
        <f>MID(M397,22,1)</f>
        <v>4</v>
      </c>
      <c r="L397" t="s">
        <v>93</v>
      </c>
      <c r="M397" t="s">
        <v>94</v>
      </c>
      <c r="N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397">
        <f>VLOOKUP(TableOMP[[#This Row],[Label]],TableAvg[],2,FALSE)</f>
        <v>258.58006899999992</v>
      </c>
      <c r="P397">
        <f>VLOOKUP(TableOMP[[#This Row],[Label]],TableAvg[],3,FALSE)</f>
        <v>5.8356552850260215</v>
      </c>
      <c r="Q397">
        <f>TableOMP[[#This Row],[Avg]]-$U$2*TableOMP[[#This Row],[StdDev]]</f>
        <v>246.90875842994788</v>
      </c>
      <c r="R397">
        <f>TableOMP[[#This Row],[Avg]]+$U$2*TableOMP[[#This Row],[StdDev]]</f>
        <v>270.25137957005199</v>
      </c>
      <c r="S397">
        <f>IF(AND(TableOMP[[#This Row],[total_time]]&gt;=TableOMP[[#This Row],[Low]], TableOMP[[#This Row],[total_time]]&lt;=TableOMP[[#This Row],[High]]),1,0)</f>
        <v>1</v>
      </c>
    </row>
    <row r="398" spans="1:19" hidden="1" x14ac:dyDescent="0.25">
      <c r="A398" t="s">
        <v>12</v>
      </c>
      <c r="B398">
        <v>10000</v>
      </c>
      <c r="C398">
        <v>100</v>
      </c>
      <c r="D398">
        <v>1</v>
      </c>
      <c r="E398">
        <v>22</v>
      </c>
      <c r="F398">
        <v>1</v>
      </c>
      <c r="G398">
        <v>258.34625299999999</v>
      </c>
      <c r="H398">
        <v>19.633452999999999</v>
      </c>
      <c r="I398">
        <v>20.932690999999998</v>
      </c>
      <c r="J398">
        <v>0.99679499999999999</v>
      </c>
      <c r="K398" t="str">
        <f>MID(M398,22,1)</f>
        <v>1</v>
      </c>
      <c r="L398" t="s">
        <v>201</v>
      </c>
      <c r="M398" t="s">
        <v>202</v>
      </c>
      <c r="N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398">
        <f>VLOOKUP(TableOMP[[#This Row],[Label]],TableAvg[],2,FALSE)</f>
        <v>258.58006899999992</v>
      </c>
      <c r="P398">
        <f>VLOOKUP(TableOMP[[#This Row],[Label]],TableAvg[],3,FALSE)</f>
        <v>5.8356552850260215</v>
      </c>
      <c r="Q398">
        <f>TableOMP[[#This Row],[Avg]]-$U$2*TableOMP[[#This Row],[StdDev]]</f>
        <v>246.90875842994788</v>
      </c>
      <c r="R398">
        <f>TableOMP[[#This Row],[Avg]]+$U$2*TableOMP[[#This Row],[StdDev]]</f>
        <v>270.25137957005199</v>
      </c>
      <c r="S398">
        <f>IF(AND(TableOMP[[#This Row],[total_time]]&gt;=TableOMP[[#This Row],[Low]], TableOMP[[#This Row],[total_time]]&lt;=TableOMP[[#This Row],[High]]),1,0)</f>
        <v>1</v>
      </c>
    </row>
    <row r="399" spans="1:19" hidden="1" x14ac:dyDescent="0.25">
      <c r="A399" t="s">
        <v>12</v>
      </c>
      <c r="B399">
        <v>10000</v>
      </c>
      <c r="C399">
        <v>100</v>
      </c>
      <c r="D399">
        <v>1</v>
      </c>
      <c r="E399">
        <v>22</v>
      </c>
      <c r="F399">
        <v>1</v>
      </c>
      <c r="G399">
        <v>255.90206599999999</v>
      </c>
      <c r="H399">
        <v>17.941960000000002</v>
      </c>
      <c r="I399">
        <v>26.863567</v>
      </c>
      <c r="J399">
        <v>1.279217</v>
      </c>
      <c r="K399" t="str">
        <f>MID(M399,22,1)</f>
        <v>1</v>
      </c>
      <c r="L399" t="s">
        <v>149</v>
      </c>
      <c r="M399" t="s">
        <v>150</v>
      </c>
      <c r="N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399">
        <f>VLOOKUP(TableOMP[[#This Row],[Label]],TableAvg[],2,FALSE)</f>
        <v>258.58006899999992</v>
      </c>
      <c r="P399">
        <f>VLOOKUP(TableOMP[[#This Row],[Label]],TableAvg[],3,FALSE)</f>
        <v>5.8356552850260215</v>
      </c>
      <c r="Q399">
        <f>TableOMP[[#This Row],[Avg]]-$U$2*TableOMP[[#This Row],[StdDev]]</f>
        <v>246.90875842994788</v>
      </c>
      <c r="R399">
        <f>TableOMP[[#This Row],[Avg]]+$U$2*TableOMP[[#This Row],[StdDev]]</f>
        <v>270.25137957005199</v>
      </c>
      <c r="S399">
        <f>IF(AND(TableOMP[[#This Row],[total_time]]&gt;=TableOMP[[#This Row],[Low]], TableOMP[[#This Row],[total_time]]&lt;=TableOMP[[#This Row],[High]]),1,0)</f>
        <v>1</v>
      </c>
    </row>
    <row r="400" spans="1:19" hidden="1" x14ac:dyDescent="0.25">
      <c r="A400" t="s">
        <v>12</v>
      </c>
      <c r="B400">
        <v>10000</v>
      </c>
      <c r="C400">
        <v>100</v>
      </c>
      <c r="D400">
        <v>1</v>
      </c>
      <c r="E400">
        <v>22</v>
      </c>
      <c r="F400">
        <v>1</v>
      </c>
      <c r="G400">
        <v>248.43025399999999</v>
      </c>
      <c r="H400">
        <v>21.554950000000002</v>
      </c>
      <c r="I400">
        <v>31.512452</v>
      </c>
      <c r="J400">
        <v>1.5005930000000001</v>
      </c>
      <c r="K400" t="str">
        <f>MID(M400,22,1)</f>
        <v>6</v>
      </c>
      <c r="L400" t="s">
        <v>233</v>
      </c>
      <c r="M400" t="s">
        <v>234</v>
      </c>
      <c r="N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400">
        <f>VLOOKUP(TableOMP[[#This Row],[Label]],TableAvg[],2,FALSE)</f>
        <v>258.58006899999992</v>
      </c>
      <c r="P400">
        <f>VLOOKUP(TableOMP[[#This Row],[Label]],TableAvg[],3,FALSE)</f>
        <v>5.8356552850260215</v>
      </c>
      <c r="Q400">
        <f>TableOMP[[#This Row],[Avg]]-$U$2*TableOMP[[#This Row],[StdDev]]</f>
        <v>246.90875842994788</v>
      </c>
      <c r="R400">
        <f>TableOMP[[#This Row],[Avg]]+$U$2*TableOMP[[#This Row],[StdDev]]</f>
        <v>270.25137957005199</v>
      </c>
      <c r="S400">
        <f>IF(AND(TableOMP[[#This Row],[total_time]]&gt;=TableOMP[[#This Row],[Low]], TableOMP[[#This Row],[total_time]]&lt;=TableOMP[[#This Row],[High]]),1,0)</f>
        <v>1</v>
      </c>
    </row>
    <row r="401" spans="1:19" hidden="1" x14ac:dyDescent="0.25">
      <c r="A401" t="s">
        <v>12</v>
      </c>
      <c r="B401">
        <v>10000</v>
      </c>
      <c r="C401">
        <v>100</v>
      </c>
      <c r="D401">
        <v>1</v>
      </c>
      <c r="E401">
        <v>23</v>
      </c>
      <c r="F401">
        <v>1</v>
      </c>
      <c r="G401">
        <v>384.41342900000001</v>
      </c>
      <c r="H401">
        <v>134.34643199999999</v>
      </c>
      <c r="I401">
        <v>23.543208</v>
      </c>
      <c r="J401">
        <v>1.070146</v>
      </c>
      <c r="K401" t="str">
        <f>MID(M401,22,1)</f>
        <v>4</v>
      </c>
      <c r="L401" t="s">
        <v>93</v>
      </c>
      <c r="M401" t="s">
        <v>94</v>
      </c>
      <c r="N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01">
        <f>VLOOKUP(TableOMP[[#This Row],[Label]],TableAvg[],2,FALSE)</f>
        <v>281.85817800000001</v>
      </c>
      <c r="P401">
        <f>VLOOKUP(TableOMP[[#This Row],[Label]],TableAvg[],3,FALSE)</f>
        <v>46.008809098211735</v>
      </c>
      <c r="Q401">
        <f>TableOMP[[#This Row],[Avg]]-$U$2*TableOMP[[#This Row],[StdDev]]</f>
        <v>189.84055980357653</v>
      </c>
      <c r="R401">
        <f>TableOMP[[#This Row],[Avg]]+$U$2*TableOMP[[#This Row],[StdDev]]</f>
        <v>373.87579619642349</v>
      </c>
      <c r="S401">
        <f>IF(AND(TableOMP[[#This Row],[total_time]]&gt;=TableOMP[[#This Row],[Low]], TableOMP[[#This Row],[total_time]]&lt;=TableOMP[[#This Row],[High]]),1,0)</f>
        <v>0</v>
      </c>
    </row>
    <row r="402" spans="1:19" hidden="1" x14ac:dyDescent="0.25">
      <c r="A402" t="s">
        <v>12</v>
      </c>
      <c r="B402">
        <v>10000</v>
      </c>
      <c r="C402">
        <v>100</v>
      </c>
      <c r="D402">
        <v>1</v>
      </c>
      <c r="E402">
        <v>23</v>
      </c>
      <c r="F402">
        <v>1</v>
      </c>
      <c r="G402">
        <v>268.26066700000001</v>
      </c>
      <c r="H402">
        <v>22.159510999999998</v>
      </c>
      <c r="I402">
        <v>19.236522999999998</v>
      </c>
      <c r="J402">
        <v>0.87438700000000003</v>
      </c>
      <c r="K402" t="str">
        <f>MID(M402,22,1)</f>
        <v>8</v>
      </c>
      <c r="L402" t="s">
        <v>87</v>
      </c>
      <c r="M402" t="s">
        <v>88</v>
      </c>
      <c r="N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02">
        <f>VLOOKUP(TableOMP[[#This Row],[Label]],TableAvg[],2,FALSE)</f>
        <v>281.85817800000001</v>
      </c>
      <c r="P402">
        <f>VLOOKUP(TableOMP[[#This Row],[Label]],TableAvg[],3,FALSE)</f>
        <v>46.008809098211735</v>
      </c>
      <c r="Q402">
        <f>TableOMP[[#This Row],[Avg]]-$U$2*TableOMP[[#This Row],[StdDev]]</f>
        <v>189.84055980357653</v>
      </c>
      <c r="R402">
        <f>TableOMP[[#This Row],[Avg]]+$U$2*TableOMP[[#This Row],[StdDev]]</f>
        <v>373.87579619642349</v>
      </c>
      <c r="S402">
        <f>IF(AND(TableOMP[[#This Row],[total_time]]&gt;=TableOMP[[#This Row],[Low]], TableOMP[[#This Row],[total_time]]&lt;=TableOMP[[#This Row],[High]]),1,0)</f>
        <v>1</v>
      </c>
    </row>
    <row r="403" spans="1:19" hidden="1" x14ac:dyDescent="0.25">
      <c r="A403" t="s">
        <v>12</v>
      </c>
      <c r="B403">
        <v>10000</v>
      </c>
      <c r="C403">
        <v>100</v>
      </c>
      <c r="D403">
        <v>1</v>
      </c>
      <c r="E403">
        <v>23</v>
      </c>
      <c r="F403">
        <v>1</v>
      </c>
      <c r="G403">
        <v>262.36156399999999</v>
      </c>
      <c r="H403">
        <v>24.783252000000001</v>
      </c>
      <c r="I403">
        <v>29.539131000000001</v>
      </c>
      <c r="J403">
        <v>1.3426880000000001</v>
      </c>
      <c r="K403" t="str">
        <f>MID(M403,22,1)</f>
        <v>6</v>
      </c>
      <c r="L403" t="s">
        <v>233</v>
      </c>
      <c r="M403" t="s">
        <v>234</v>
      </c>
      <c r="N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03">
        <f>VLOOKUP(TableOMP[[#This Row],[Label]],TableAvg[],2,FALSE)</f>
        <v>281.85817800000001</v>
      </c>
      <c r="P403">
        <f>VLOOKUP(TableOMP[[#This Row],[Label]],TableAvg[],3,FALSE)</f>
        <v>46.008809098211735</v>
      </c>
      <c r="Q403">
        <f>TableOMP[[#This Row],[Avg]]-$U$2*TableOMP[[#This Row],[StdDev]]</f>
        <v>189.84055980357653</v>
      </c>
      <c r="R403">
        <f>TableOMP[[#This Row],[Avg]]+$U$2*TableOMP[[#This Row],[StdDev]]</f>
        <v>373.87579619642349</v>
      </c>
      <c r="S403">
        <f>IF(AND(TableOMP[[#This Row],[total_time]]&gt;=TableOMP[[#This Row],[Low]], TableOMP[[#This Row],[total_time]]&lt;=TableOMP[[#This Row],[High]]),1,0)</f>
        <v>1</v>
      </c>
    </row>
    <row r="404" spans="1:19" hidden="1" x14ac:dyDescent="0.25">
      <c r="A404" t="s">
        <v>12</v>
      </c>
      <c r="B404">
        <v>10000</v>
      </c>
      <c r="C404">
        <v>100</v>
      </c>
      <c r="D404">
        <v>1</v>
      </c>
      <c r="E404">
        <v>23</v>
      </c>
      <c r="F404">
        <v>1</v>
      </c>
      <c r="G404">
        <v>260.20517899999999</v>
      </c>
      <c r="H404">
        <v>21.564955000000001</v>
      </c>
      <c r="I404">
        <v>23.863726</v>
      </c>
      <c r="J404">
        <v>1.0847150000000001</v>
      </c>
      <c r="K404" t="str">
        <f>MID(M404,22,1)</f>
        <v>1</v>
      </c>
      <c r="L404" t="s">
        <v>149</v>
      </c>
      <c r="M404" t="s">
        <v>150</v>
      </c>
      <c r="N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04">
        <f>VLOOKUP(TableOMP[[#This Row],[Label]],TableAvg[],2,FALSE)</f>
        <v>281.85817800000001</v>
      </c>
      <c r="P404">
        <f>VLOOKUP(TableOMP[[#This Row],[Label]],TableAvg[],3,FALSE)</f>
        <v>46.008809098211735</v>
      </c>
      <c r="Q404">
        <f>TableOMP[[#This Row],[Avg]]-$U$2*TableOMP[[#This Row],[StdDev]]</f>
        <v>189.84055980357653</v>
      </c>
      <c r="R404">
        <f>TableOMP[[#This Row],[Avg]]+$U$2*TableOMP[[#This Row],[StdDev]]</f>
        <v>373.87579619642349</v>
      </c>
      <c r="S404">
        <f>IF(AND(TableOMP[[#This Row],[total_time]]&gt;=TableOMP[[#This Row],[Low]], TableOMP[[#This Row],[total_time]]&lt;=TableOMP[[#This Row],[High]]),1,0)</f>
        <v>1</v>
      </c>
    </row>
    <row r="405" spans="1:19" hidden="1" x14ac:dyDescent="0.25">
      <c r="A405" t="s">
        <v>12</v>
      </c>
      <c r="B405">
        <v>10000</v>
      </c>
      <c r="C405">
        <v>100</v>
      </c>
      <c r="D405">
        <v>1</v>
      </c>
      <c r="E405">
        <v>23</v>
      </c>
      <c r="F405">
        <v>1</v>
      </c>
      <c r="G405">
        <v>259.77241700000002</v>
      </c>
      <c r="H405">
        <v>20.872423000000001</v>
      </c>
      <c r="I405">
        <v>20.792493</v>
      </c>
      <c r="J405">
        <v>0.94511299999999998</v>
      </c>
      <c r="K405" t="str">
        <f>MID(M405,22,1)</f>
        <v>1</v>
      </c>
      <c r="L405" t="s">
        <v>201</v>
      </c>
      <c r="M405" t="s">
        <v>202</v>
      </c>
      <c r="N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05">
        <f>VLOOKUP(TableOMP[[#This Row],[Label]],TableAvg[],2,FALSE)</f>
        <v>281.85817800000001</v>
      </c>
      <c r="P405">
        <f>VLOOKUP(TableOMP[[#This Row],[Label]],TableAvg[],3,FALSE)</f>
        <v>46.008809098211735</v>
      </c>
      <c r="Q405">
        <f>TableOMP[[#This Row],[Avg]]-$U$2*TableOMP[[#This Row],[StdDev]]</f>
        <v>189.84055980357653</v>
      </c>
      <c r="R405">
        <f>TableOMP[[#This Row],[Avg]]+$U$2*TableOMP[[#This Row],[StdDev]]</f>
        <v>373.87579619642349</v>
      </c>
      <c r="S405">
        <f>IF(AND(TableOMP[[#This Row],[total_time]]&gt;=TableOMP[[#This Row],[Low]], TableOMP[[#This Row],[total_time]]&lt;=TableOMP[[#This Row],[High]]),1,0)</f>
        <v>1</v>
      </c>
    </row>
    <row r="406" spans="1:19" hidden="1" x14ac:dyDescent="0.25">
      <c r="A406" t="s">
        <v>12</v>
      </c>
      <c r="B406">
        <v>10000</v>
      </c>
      <c r="C406">
        <v>100</v>
      </c>
      <c r="D406">
        <v>1</v>
      </c>
      <c r="E406">
        <v>23</v>
      </c>
      <c r="F406">
        <v>1</v>
      </c>
      <c r="G406">
        <v>256.13581199999999</v>
      </c>
      <c r="H406">
        <v>18.358794</v>
      </c>
      <c r="I406">
        <v>29.29712</v>
      </c>
      <c r="J406">
        <v>1.3316870000000001</v>
      </c>
      <c r="K406" t="str">
        <f>MID(M406,22,1)</f>
        <v>6</v>
      </c>
      <c r="L406" t="s">
        <v>231</v>
      </c>
      <c r="M406" t="s">
        <v>232</v>
      </c>
      <c r="N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06">
        <f>VLOOKUP(TableOMP[[#This Row],[Label]],TableAvg[],2,FALSE)</f>
        <v>281.85817800000001</v>
      </c>
      <c r="P406">
        <f>VLOOKUP(TableOMP[[#This Row],[Label]],TableAvg[],3,FALSE)</f>
        <v>46.008809098211735</v>
      </c>
      <c r="Q406">
        <f>TableOMP[[#This Row],[Avg]]-$U$2*TableOMP[[#This Row],[StdDev]]</f>
        <v>189.84055980357653</v>
      </c>
      <c r="R406">
        <f>TableOMP[[#This Row],[Avg]]+$U$2*TableOMP[[#This Row],[StdDev]]</f>
        <v>373.87579619642349</v>
      </c>
      <c r="S406">
        <f>IF(AND(TableOMP[[#This Row],[total_time]]&gt;=TableOMP[[#This Row],[Low]], TableOMP[[#This Row],[total_time]]&lt;=TableOMP[[#This Row],[High]]),1,0)</f>
        <v>1</v>
      </c>
    </row>
    <row r="407" spans="1:19" hidden="1" x14ac:dyDescent="0.25">
      <c r="A407" t="s">
        <v>12</v>
      </c>
      <c r="B407">
        <v>10000</v>
      </c>
      <c r="C407">
        <v>100</v>
      </c>
      <c r="D407">
        <v>1</v>
      </c>
      <c r="E407">
        <v>24</v>
      </c>
      <c r="F407">
        <v>1</v>
      </c>
      <c r="G407">
        <v>268.33991800000001</v>
      </c>
      <c r="H407">
        <v>22.298100999999999</v>
      </c>
      <c r="I407">
        <v>23.846336000000001</v>
      </c>
      <c r="J407">
        <v>1.036797</v>
      </c>
      <c r="K407" t="str">
        <f>MID(M407,22,1)</f>
        <v>8</v>
      </c>
      <c r="L407" t="s">
        <v>87</v>
      </c>
      <c r="M407" t="s">
        <v>88</v>
      </c>
      <c r="N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07">
        <f>VLOOKUP(TableOMP[[#This Row],[Label]],TableAvg[],2,FALSE)</f>
        <v>254.68807516666664</v>
      </c>
      <c r="P407">
        <f>VLOOKUP(TableOMP[[#This Row],[Label]],TableAvg[],3,FALSE)</f>
        <v>7.1268061362767776</v>
      </c>
      <c r="Q407">
        <f>TableOMP[[#This Row],[Avg]]-$U$2*TableOMP[[#This Row],[StdDev]]</f>
        <v>240.43446289411307</v>
      </c>
      <c r="R407">
        <f>TableOMP[[#This Row],[Avg]]+$U$2*TableOMP[[#This Row],[StdDev]]</f>
        <v>268.94168743922017</v>
      </c>
      <c r="S407">
        <f>IF(AND(TableOMP[[#This Row],[total_time]]&gt;=TableOMP[[#This Row],[Low]], TableOMP[[#This Row],[total_time]]&lt;=TableOMP[[#This Row],[High]]),1,0)</f>
        <v>1</v>
      </c>
    </row>
    <row r="408" spans="1:19" hidden="1" x14ac:dyDescent="0.25">
      <c r="A408" t="s">
        <v>12</v>
      </c>
      <c r="B408">
        <v>10000</v>
      </c>
      <c r="C408">
        <v>100</v>
      </c>
      <c r="D408">
        <v>1</v>
      </c>
      <c r="E408">
        <v>24</v>
      </c>
      <c r="F408">
        <v>1</v>
      </c>
      <c r="G408">
        <v>256.86660999999998</v>
      </c>
      <c r="H408">
        <v>22.958286999999999</v>
      </c>
      <c r="I408">
        <v>23.543984999999999</v>
      </c>
      <c r="J408">
        <v>1.023652</v>
      </c>
      <c r="K408" t="str">
        <f>MID(M408,22,1)</f>
        <v>4</v>
      </c>
      <c r="L408" t="s">
        <v>93</v>
      </c>
      <c r="M408" t="s">
        <v>94</v>
      </c>
      <c r="N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08">
        <f>VLOOKUP(TableOMP[[#This Row],[Label]],TableAvg[],2,FALSE)</f>
        <v>254.68807516666664</v>
      </c>
      <c r="P408">
        <f>VLOOKUP(TableOMP[[#This Row],[Label]],TableAvg[],3,FALSE)</f>
        <v>7.1268061362767776</v>
      </c>
      <c r="Q408">
        <f>TableOMP[[#This Row],[Avg]]-$U$2*TableOMP[[#This Row],[StdDev]]</f>
        <v>240.43446289411307</v>
      </c>
      <c r="R408">
        <f>TableOMP[[#This Row],[Avg]]+$U$2*TableOMP[[#This Row],[StdDev]]</f>
        <v>268.94168743922017</v>
      </c>
      <c r="S408">
        <f>IF(AND(TableOMP[[#This Row],[total_time]]&gt;=TableOMP[[#This Row],[Low]], TableOMP[[#This Row],[total_time]]&lt;=TableOMP[[#This Row],[High]]),1,0)</f>
        <v>1</v>
      </c>
    </row>
    <row r="409" spans="1:19" hidden="1" x14ac:dyDescent="0.25">
      <c r="A409" t="s">
        <v>12</v>
      </c>
      <c r="B409">
        <v>10000</v>
      </c>
      <c r="C409">
        <v>100</v>
      </c>
      <c r="D409">
        <v>1</v>
      </c>
      <c r="E409">
        <v>24</v>
      </c>
      <c r="F409">
        <v>1</v>
      </c>
      <c r="G409">
        <v>256.73961300000002</v>
      </c>
      <c r="H409">
        <v>18.838792999999999</v>
      </c>
      <c r="I409">
        <v>23.801265999999998</v>
      </c>
      <c r="J409">
        <v>1.0348379999999999</v>
      </c>
      <c r="K409" t="str">
        <f>MID(M409,22,1)</f>
        <v>6</v>
      </c>
      <c r="L409" t="s">
        <v>231</v>
      </c>
      <c r="M409" t="s">
        <v>232</v>
      </c>
      <c r="N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09">
        <f>VLOOKUP(TableOMP[[#This Row],[Label]],TableAvg[],2,FALSE)</f>
        <v>254.68807516666664</v>
      </c>
      <c r="P409">
        <f>VLOOKUP(TableOMP[[#This Row],[Label]],TableAvg[],3,FALSE)</f>
        <v>7.1268061362767776</v>
      </c>
      <c r="Q409">
        <f>TableOMP[[#This Row],[Avg]]-$U$2*TableOMP[[#This Row],[StdDev]]</f>
        <v>240.43446289411307</v>
      </c>
      <c r="R409">
        <f>TableOMP[[#This Row],[Avg]]+$U$2*TableOMP[[#This Row],[StdDev]]</f>
        <v>268.94168743922017</v>
      </c>
      <c r="S409">
        <f>IF(AND(TableOMP[[#This Row],[total_time]]&gt;=TableOMP[[#This Row],[Low]], TableOMP[[#This Row],[total_time]]&lt;=TableOMP[[#This Row],[High]]),1,0)</f>
        <v>1</v>
      </c>
    </row>
    <row r="410" spans="1:19" x14ac:dyDescent="0.25">
      <c r="A410" t="s">
        <v>10</v>
      </c>
      <c r="B410">
        <v>10000</v>
      </c>
      <c r="C410">
        <v>100</v>
      </c>
      <c r="D410">
        <v>1</v>
      </c>
      <c r="E410">
        <v>12</v>
      </c>
      <c r="F410">
        <v>1</v>
      </c>
      <c r="G410">
        <v>238.228939</v>
      </c>
      <c r="H410">
        <v>12.099551</v>
      </c>
      <c r="I410">
        <v>11.706016999999999</v>
      </c>
      <c r="J410">
        <v>1.0641830000000001</v>
      </c>
      <c r="K410" t="str">
        <f>MID(M410,22,1)</f>
        <v>4</v>
      </c>
      <c r="L410" t="s">
        <v>227</v>
      </c>
      <c r="M410" t="s">
        <v>228</v>
      </c>
      <c r="N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410">
        <f>VLOOKUP(TableOMP[[#This Row],[Label]],TableAvg[],2,FALSE)</f>
        <v>238.468478</v>
      </c>
      <c r="P410">
        <f>VLOOKUP(TableOMP[[#This Row],[Label]],TableAvg[],3,FALSE)</f>
        <v>0.21947538990235846</v>
      </c>
      <c r="Q410">
        <f>TableOMP[[#This Row],[Avg]]-$U$2*TableOMP[[#This Row],[StdDev]]</f>
        <v>238.02952722019529</v>
      </c>
      <c r="R410">
        <f>TableOMP[[#This Row],[Avg]]+$U$2*TableOMP[[#This Row],[StdDev]]</f>
        <v>238.90742877980472</v>
      </c>
      <c r="S410">
        <f>IF(AND(TableOMP[[#This Row],[total_time]]&gt;=TableOMP[[#This Row],[Low]], TableOMP[[#This Row],[total_time]]&lt;=TableOMP[[#This Row],[High]]),1,0)</f>
        <v>1</v>
      </c>
    </row>
    <row r="411" spans="1:19" hidden="1" x14ac:dyDescent="0.25">
      <c r="A411" t="s">
        <v>12</v>
      </c>
      <c r="B411">
        <v>10000</v>
      </c>
      <c r="C411">
        <v>100</v>
      </c>
      <c r="D411">
        <v>1</v>
      </c>
      <c r="E411">
        <v>24</v>
      </c>
      <c r="F411">
        <v>1</v>
      </c>
      <c r="G411">
        <v>249.80401900000001</v>
      </c>
      <c r="H411">
        <v>22.89161</v>
      </c>
      <c r="I411">
        <v>20.374628000000001</v>
      </c>
      <c r="J411">
        <v>0.885853</v>
      </c>
      <c r="K411" t="str">
        <f>MID(M411,22,1)</f>
        <v>6</v>
      </c>
      <c r="L411" t="s">
        <v>233</v>
      </c>
      <c r="M411" t="s">
        <v>234</v>
      </c>
      <c r="N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11">
        <f>VLOOKUP(TableOMP[[#This Row],[Label]],TableAvg[],2,FALSE)</f>
        <v>254.68807516666664</v>
      </c>
      <c r="P411">
        <f>VLOOKUP(TableOMP[[#This Row],[Label]],TableAvg[],3,FALSE)</f>
        <v>7.1268061362767776</v>
      </c>
      <c r="Q411">
        <f>TableOMP[[#This Row],[Avg]]-$U$2*TableOMP[[#This Row],[StdDev]]</f>
        <v>240.43446289411307</v>
      </c>
      <c r="R411">
        <f>TableOMP[[#This Row],[Avg]]+$U$2*TableOMP[[#This Row],[StdDev]]</f>
        <v>268.94168743922017</v>
      </c>
      <c r="S411">
        <f>IF(AND(TableOMP[[#This Row],[total_time]]&gt;=TableOMP[[#This Row],[Low]], TableOMP[[#This Row],[total_time]]&lt;=TableOMP[[#This Row],[High]]),1,0)</f>
        <v>1</v>
      </c>
    </row>
    <row r="412" spans="1:19" hidden="1" x14ac:dyDescent="0.25">
      <c r="A412" t="s">
        <v>12</v>
      </c>
      <c r="B412">
        <v>10000</v>
      </c>
      <c r="C412">
        <v>100</v>
      </c>
      <c r="D412">
        <v>1</v>
      </c>
      <c r="E412">
        <v>24</v>
      </c>
      <c r="F412">
        <v>1</v>
      </c>
      <c r="G412">
        <v>248.92886899999999</v>
      </c>
      <c r="H412">
        <v>20.282098000000001</v>
      </c>
      <c r="I412">
        <v>17.518018000000001</v>
      </c>
      <c r="J412">
        <v>0.76165300000000002</v>
      </c>
      <c r="K412" t="str">
        <f>MID(M412,22,1)</f>
        <v>1</v>
      </c>
      <c r="L412" t="s">
        <v>201</v>
      </c>
      <c r="M412" t="s">
        <v>202</v>
      </c>
      <c r="N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12">
        <f>VLOOKUP(TableOMP[[#This Row],[Label]],TableAvg[],2,FALSE)</f>
        <v>254.68807516666664</v>
      </c>
      <c r="P412">
        <f>VLOOKUP(TableOMP[[#This Row],[Label]],TableAvg[],3,FALSE)</f>
        <v>7.1268061362767776</v>
      </c>
      <c r="Q412">
        <f>TableOMP[[#This Row],[Avg]]-$U$2*TableOMP[[#This Row],[StdDev]]</f>
        <v>240.43446289411307</v>
      </c>
      <c r="R412">
        <f>TableOMP[[#This Row],[Avg]]+$U$2*TableOMP[[#This Row],[StdDev]]</f>
        <v>268.94168743922017</v>
      </c>
      <c r="S412">
        <f>IF(AND(TableOMP[[#This Row],[total_time]]&gt;=TableOMP[[#This Row],[Low]], TableOMP[[#This Row],[total_time]]&lt;=TableOMP[[#This Row],[High]]),1,0)</f>
        <v>1</v>
      </c>
    </row>
    <row r="413" spans="1:19" hidden="1" x14ac:dyDescent="0.25">
      <c r="A413" t="s">
        <v>12</v>
      </c>
      <c r="B413">
        <v>10000</v>
      </c>
      <c r="C413">
        <v>100</v>
      </c>
      <c r="D413">
        <v>1</v>
      </c>
      <c r="E413">
        <v>24</v>
      </c>
      <c r="F413">
        <v>1</v>
      </c>
      <c r="G413">
        <v>247.449422</v>
      </c>
      <c r="H413">
        <v>18.612929000000001</v>
      </c>
      <c r="I413">
        <v>17.574577000000001</v>
      </c>
      <c r="J413">
        <v>0.76411200000000001</v>
      </c>
      <c r="K413" t="str">
        <f>MID(M413,22,1)</f>
        <v>1</v>
      </c>
      <c r="L413" t="s">
        <v>149</v>
      </c>
      <c r="M413" t="s">
        <v>150</v>
      </c>
      <c r="N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13">
        <f>VLOOKUP(TableOMP[[#This Row],[Label]],TableAvg[],2,FALSE)</f>
        <v>254.68807516666664</v>
      </c>
      <c r="P413">
        <f>VLOOKUP(TableOMP[[#This Row],[Label]],TableAvg[],3,FALSE)</f>
        <v>7.1268061362767776</v>
      </c>
      <c r="Q413">
        <f>TableOMP[[#This Row],[Avg]]-$U$2*TableOMP[[#This Row],[StdDev]]</f>
        <v>240.43446289411307</v>
      </c>
      <c r="R413">
        <f>TableOMP[[#This Row],[Avg]]+$U$2*TableOMP[[#This Row],[StdDev]]</f>
        <v>268.94168743922017</v>
      </c>
      <c r="S413">
        <f>IF(AND(TableOMP[[#This Row],[total_time]]&gt;=TableOMP[[#This Row],[Low]], TableOMP[[#This Row],[total_time]]&lt;=TableOMP[[#This Row],[High]]),1,0)</f>
        <v>1</v>
      </c>
    </row>
    <row r="414" spans="1:19" hidden="1" x14ac:dyDescent="0.25">
      <c r="A414" t="s">
        <v>12</v>
      </c>
      <c r="B414">
        <v>10000</v>
      </c>
      <c r="C414">
        <v>100</v>
      </c>
      <c r="D414">
        <v>1</v>
      </c>
      <c r="E414">
        <v>25</v>
      </c>
      <c r="F414">
        <v>1</v>
      </c>
      <c r="G414">
        <v>269.15212600000001</v>
      </c>
      <c r="H414">
        <v>24.367901</v>
      </c>
      <c r="I414">
        <v>28.166384000000001</v>
      </c>
      <c r="J414">
        <v>1.1735990000000001</v>
      </c>
      <c r="K414" t="str">
        <f>MID(M414,22,1)</f>
        <v>4</v>
      </c>
      <c r="L414" t="s">
        <v>93</v>
      </c>
      <c r="M414" t="s">
        <v>94</v>
      </c>
      <c r="N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14">
        <f>VLOOKUP(TableOMP[[#This Row],[Label]],TableAvg[],2,FALSE)</f>
        <v>255.57994799999997</v>
      </c>
      <c r="P414">
        <f>VLOOKUP(TableOMP[[#This Row],[Label]],TableAvg[],3,FALSE)</f>
        <v>9.2908985953008045</v>
      </c>
      <c r="Q414">
        <f>TableOMP[[#This Row],[Avg]]-$U$2*TableOMP[[#This Row],[StdDev]]</f>
        <v>236.99815080939837</v>
      </c>
      <c r="R414">
        <f>TableOMP[[#This Row],[Avg]]+$U$2*TableOMP[[#This Row],[StdDev]]</f>
        <v>274.16174519060161</v>
      </c>
      <c r="S414">
        <f>IF(AND(TableOMP[[#This Row],[total_time]]&gt;=TableOMP[[#This Row],[Low]], TableOMP[[#This Row],[total_time]]&lt;=TableOMP[[#This Row],[High]]),1,0)</f>
        <v>1</v>
      </c>
    </row>
    <row r="415" spans="1:19" hidden="1" x14ac:dyDescent="0.25">
      <c r="A415" t="s">
        <v>12</v>
      </c>
      <c r="B415">
        <v>10000</v>
      </c>
      <c r="C415">
        <v>100</v>
      </c>
      <c r="D415">
        <v>1</v>
      </c>
      <c r="E415">
        <v>25</v>
      </c>
      <c r="F415">
        <v>1</v>
      </c>
      <c r="G415">
        <v>260.22703799999999</v>
      </c>
      <c r="H415">
        <v>19.499186999999999</v>
      </c>
      <c r="I415">
        <v>17.666567000000001</v>
      </c>
      <c r="J415">
        <v>0.73610699999999996</v>
      </c>
      <c r="K415" t="str">
        <f>MID(M415,22,1)</f>
        <v>1</v>
      </c>
      <c r="L415" t="s">
        <v>201</v>
      </c>
      <c r="M415" t="s">
        <v>202</v>
      </c>
      <c r="N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15">
        <f>VLOOKUP(TableOMP[[#This Row],[Label]],TableAvg[],2,FALSE)</f>
        <v>255.57994799999997</v>
      </c>
      <c r="P415">
        <f>VLOOKUP(TableOMP[[#This Row],[Label]],TableAvg[],3,FALSE)</f>
        <v>9.2908985953008045</v>
      </c>
      <c r="Q415">
        <f>TableOMP[[#This Row],[Avg]]-$U$2*TableOMP[[#This Row],[StdDev]]</f>
        <v>236.99815080939837</v>
      </c>
      <c r="R415">
        <f>TableOMP[[#This Row],[Avg]]+$U$2*TableOMP[[#This Row],[StdDev]]</f>
        <v>274.16174519060161</v>
      </c>
      <c r="S415">
        <f>IF(AND(TableOMP[[#This Row],[total_time]]&gt;=TableOMP[[#This Row],[Low]], TableOMP[[#This Row],[total_time]]&lt;=TableOMP[[#This Row],[High]]),1,0)</f>
        <v>1</v>
      </c>
    </row>
    <row r="416" spans="1:19" hidden="1" x14ac:dyDescent="0.25">
      <c r="A416" t="s">
        <v>12</v>
      </c>
      <c r="B416">
        <v>10000</v>
      </c>
      <c r="C416">
        <v>100</v>
      </c>
      <c r="D416">
        <v>1</v>
      </c>
      <c r="E416">
        <v>25</v>
      </c>
      <c r="F416">
        <v>1</v>
      </c>
      <c r="G416">
        <v>258.43706900000001</v>
      </c>
      <c r="H416">
        <v>20.522448000000001</v>
      </c>
      <c r="I416">
        <v>18.676629999999999</v>
      </c>
      <c r="J416">
        <v>0.77819300000000002</v>
      </c>
      <c r="K416" t="str">
        <f>MID(M416,22,1)</f>
        <v>1</v>
      </c>
      <c r="L416" t="s">
        <v>149</v>
      </c>
      <c r="M416" t="s">
        <v>150</v>
      </c>
      <c r="N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16">
        <f>VLOOKUP(TableOMP[[#This Row],[Label]],TableAvg[],2,FALSE)</f>
        <v>255.57994799999997</v>
      </c>
      <c r="P416">
        <f>VLOOKUP(TableOMP[[#This Row],[Label]],TableAvg[],3,FALSE)</f>
        <v>9.2908985953008045</v>
      </c>
      <c r="Q416">
        <f>TableOMP[[#This Row],[Avg]]-$U$2*TableOMP[[#This Row],[StdDev]]</f>
        <v>236.99815080939837</v>
      </c>
      <c r="R416">
        <f>TableOMP[[#This Row],[Avg]]+$U$2*TableOMP[[#This Row],[StdDev]]</f>
        <v>274.16174519060161</v>
      </c>
      <c r="S416">
        <f>IF(AND(TableOMP[[#This Row],[total_time]]&gt;=TableOMP[[#This Row],[Low]], TableOMP[[#This Row],[total_time]]&lt;=TableOMP[[#This Row],[High]]),1,0)</f>
        <v>1</v>
      </c>
    </row>
    <row r="417" spans="1:19" hidden="1" x14ac:dyDescent="0.25">
      <c r="A417" t="s">
        <v>12</v>
      </c>
      <c r="B417">
        <v>10000</v>
      </c>
      <c r="C417">
        <v>100</v>
      </c>
      <c r="D417">
        <v>1</v>
      </c>
      <c r="E417">
        <v>25</v>
      </c>
      <c r="F417">
        <v>1</v>
      </c>
      <c r="G417">
        <v>258.08294599999999</v>
      </c>
      <c r="H417">
        <v>22.805721999999999</v>
      </c>
      <c r="I417">
        <v>23.149632</v>
      </c>
      <c r="J417">
        <v>0.96456799999999998</v>
      </c>
      <c r="K417" t="str">
        <f>MID(M417,22,1)</f>
        <v>8</v>
      </c>
      <c r="L417" t="s">
        <v>87</v>
      </c>
      <c r="M417" t="s">
        <v>88</v>
      </c>
      <c r="N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17">
        <f>VLOOKUP(TableOMP[[#This Row],[Label]],TableAvg[],2,FALSE)</f>
        <v>255.57994799999997</v>
      </c>
      <c r="P417">
        <f>VLOOKUP(TableOMP[[#This Row],[Label]],TableAvg[],3,FALSE)</f>
        <v>9.2908985953008045</v>
      </c>
      <c r="Q417">
        <f>TableOMP[[#This Row],[Avg]]-$U$2*TableOMP[[#This Row],[StdDev]]</f>
        <v>236.99815080939837</v>
      </c>
      <c r="R417">
        <f>TableOMP[[#This Row],[Avg]]+$U$2*TableOMP[[#This Row],[StdDev]]</f>
        <v>274.16174519060161</v>
      </c>
      <c r="S417">
        <f>IF(AND(TableOMP[[#This Row],[total_time]]&gt;=TableOMP[[#This Row],[Low]], TableOMP[[#This Row],[total_time]]&lt;=TableOMP[[#This Row],[High]]),1,0)</f>
        <v>1</v>
      </c>
    </row>
    <row r="418" spans="1:19" hidden="1" x14ac:dyDescent="0.25">
      <c r="A418" t="s">
        <v>12</v>
      </c>
      <c r="B418">
        <v>10000</v>
      </c>
      <c r="C418">
        <v>100</v>
      </c>
      <c r="D418">
        <v>1</v>
      </c>
      <c r="E418">
        <v>25</v>
      </c>
      <c r="F418">
        <v>1</v>
      </c>
      <c r="G418">
        <v>246.928999</v>
      </c>
      <c r="H418">
        <v>19.476461</v>
      </c>
      <c r="I418">
        <v>27.545925</v>
      </c>
      <c r="J418">
        <v>1.1477470000000001</v>
      </c>
      <c r="K418" t="str">
        <f>MID(M418,22,1)</f>
        <v>6</v>
      </c>
      <c r="L418" t="s">
        <v>233</v>
      </c>
      <c r="M418" t="s">
        <v>234</v>
      </c>
      <c r="N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18">
        <f>VLOOKUP(TableOMP[[#This Row],[Label]],TableAvg[],2,FALSE)</f>
        <v>255.57994799999997</v>
      </c>
      <c r="P418">
        <f>VLOOKUP(TableOMP[[#This Row],[Label]],TableAvg[],3,FALSE)</f>
        <v>9.2908985953008045</v>
      </c>
      <c r="Q418">
        <f>TableOMP[[#This Row],[Avg]]-$U$2*TableOMP[[#This Row],[StdDev]]</f>
        <v>236.99815080939837</v>
      </c>
      <c r="R418">
        <f>TableOMP[[#This Row],[Avg]]+$U$2*TableOMP[[#This Row],[StdDev]]</f>
        <v>274.16174519060161</v>
      </c>
      <c r="S418">
        <f>IF(AND(TableOMP[[#This Row],[total_time]]&gt;=TableOMP[[#This Row],[Low]], TableOMP[[#This Row],[total_time]]&lt;=TableOMP[[#This Row],[High]]),1,0)</f>
        <v>1</v>
      </c>
    </row>
    <row r="419" spans="1:19" hidden="1" x14ac:dyDescent="0.25">
      <c r="A419" t="s">
        <v>12</v>
      </c>
      <c r="B419">
        <v>10000</v>
      </c>
      <c r="C419">
        <v>100</v>
      </c>
      <c r="D419">
        <v>100000</v>
      </c>
      <c r="E419">
        <v>63</v>
      </c>
      <c r="F419">
        <v>1</v>
      </c>
      <c r="G419">
        <v>267.47142600000001</v>
      </c>
      <c r="H419">
        <v>0.47268300000000002</v>
      </c>
      <c r="I419">
        <v>18.072676000000001</v>
      </c>
      <c r="J419">
        <v>0.291495</v>
      </c>
      <c r="K419" t="str">
        <f>MID(M419,22,1)</f>
        <v>6</v>
      </c>
      <c r="L419" t="s">
        <v>57</v>
      </c>
      <c r="M419" t="s">
        <v>58</v>
      </c>
      <c r="N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419">
        <f>VLOOKUP(TableOMP[[#This Row],[Label]],TableAvg[],2,FALSE)</f>
        <v>271.08513709090909</v>
      </c>
      <c r="P419">
        <f>VLOOKUP(TableOMP[[#This Row],[Label]],TableAvg[],3,FALSE)</f>
        <v>15.39650144301209</v>
      </c>
      <c r="Q419">
        <f>TableOMP[[#This Row],[Avg]]-$U$2*TableOMP[[#This Row],[StdDev]]</f>
        <v>240.29213420488492</v>
      </c>
      <c r="R419">
        <f>TableOMP[[#This Row],[Avg]]+$U$2*TableOMP[[#This Row],[StdDev]]</f>
        <v>301.87813997693326</v>
      </c>
      <c r="S419">
        <f>IF(AND(TableOMP[[#This Row],[total_time]]&gt;=TableOMP[[#This Row],[Low]], TableOMP[[#This Row],[total_time]]&lt;=TableOMP[[#This Row],[High]]),1,0)</f>
        <v>1</v>
      </c>
    </row>
    <row r="420" spans="1:19" hidden="1" x14ac:dyDescent="0.25">
      <c r="A420" t="s">
        <v>12</v>
      </c>
      <c r="B420">
        <v>10000</v>
      </c>
      <c r="C420">
        <v>100</v>
      </c>
      <c r="D420">
        <v>1</v>
      </c>
      <c r="E420">
        <v>25</v>
      </c>
      <c r="F420">
        <v>1</v>
      </c>
      <c r="G420">
        <v>240.65151</v>
      </c>
      <c r="H420">
        <v>13.790570000000001</v>
      </c>
      <c r="I420">
        <v>16.591263000000001</v>
      </c>
      <c r="J420">
        <v>0.691303</v>
      </c>
      <c r="K420" t="str">
        <f>MID(M420,22,1)</f>
        <v>6</v>
      </c>
      <c r="L420" t="s">
        <v>231</v>
      </c>
      <c r="M420" t="s">
        <v>232</v>
      </c>
      <c r="N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20">
        <f>VLOOKUP(TableOMP[[#This Row],[Label]],TableAvg[],2,FALSE)</f>
        <v>255.57994799999997</v>
      </c>
      <c r="P420">
        <f>VLOOKUP(TableOMP[[#This Row],[Label]],TableAvg[],3,FALSE)</f>
        <v>9.2908985953008045</v>
      </c>
      <c r="Q420">
        <f>TableOMP[[#This Row],[Avg]]-$U$2*TableOMP[[#This Row],[StdDev]]</f>
        <v>236.99815080939837</v>
      </c>
      <c r="R420">
        <f>TableOMP[[#This Row],[Avg]]+$U$2*TableOMP[[#This Row],[StdDev]]</f>
        <v>274.16174519060161</v>
      </c>
      <c r="S420">
        <f>IF(AND(TableOMP[[#This Row],[total_time]]&gt;=TableOMP[[#This Row],[Low]], TableOMP[[#This Row],[total_time]]&lt;=TableOMP[[#This Row],[High]]),1,0)</f>
        <v>1</v>
      </c>
    </row>
    <row r="421" spans="1:19" hidden="1" x14ac:dyDescent="0.25">
      <c r="A421" t="s">
        <v>12</v>
      </c>
      <c r="B421">
        <v>10000</v>
      </c>
      <c r="C421">
        <v>100</v>
      </c>
      <c r="D421">
        <v>1</v>
      </c>
      <c r="E421">
        <v>26</v>
      </c>
      <c r="F421">
        <v>1</v>
      </c>
      <c r="G421">
        <v>284.423677</v>
      </c>
      <c r="H421">
        <v>46.104863000000002</v>
      </c>
      <c r="I421">
        <v>19.720490000000002</v>
      </c>
      <c r="J421">
        <v>0.78881999999999997</v>
      </c>
      <c r="K421" t="str">
        <f>MID(M421,22,1)</f>
        <v>1</v>
      </c>
      <c r="L421" t="s">
        <v>149</v>
      </c>
      <c r="M421" t="s">
        <v>150</v>
      </c>
      <c r="N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21">
        <f>VLOOKUP(TableOMP[[#This Row],[Label]],TableAvg[],2,FALSE)</f>
        <v>263.28551283333331</v>
      </c>
      <c r="P421">
        <f>VLOOKUP(TableOMP[[#This Row],[Label]],TableAvg[],3,FALSE)</f>
        <v>14.556423374791486</v>
      </c>
      <c r="Q421">
        <f>TableOMP[[#This Row],[Avg]]-$U$2*TableOMP[[#This Row],[StdDev]]</f>
        <v>234.17266608375036</v>
      </c>
      <c r="R421">
        <f>TableOMP[[#This Row],[Avg]]+$U$2*TableOMP[[#This Row],[StdDev]]</f>
        <v>292.39835958291627</v>
      </c>
      <c r="S421">
        <f>IF(AND(TableOMP[[#This Row],[total_time]]&gt;=TableOMP[[#This Row],[Low]], TableOMP[[#This Row],[total_time]]&lt;=TableOMP[[#This Row],[High]]),1,0)</f>
        <v>1</v>
      </c>
    </row>
    <row r="422" spans="1:19" hidden="1" x14ac:dyDescent="0.25">
      <c r="A422" t="s">
        <v>12</v>
      </c>
      <c r="B422">
        <v>10000</v>
      </c>
      <c r="C422">
        <v>100</v>
      </c>
      <c r="D422">
        <v>1</v>
      </c>
      <c r="E422">
        <v>26</v>
      </c>
      <c r="F422">
        <v>1</v>
      </c>
      <c r="G422">
        <v>281.82473900000002</v>
      </c>
      <c r="H422">
        <v>35.122666000000002</v>
      </c>
      <c r="I422">
        <v>23.922367000000001</v>
      </c>
      <c r="J422">
        <v>0.95689500000000005</v>
      </c>
      <c r="K422" t="str">
        <f>MID(M422,22,1)</f>
        <v>4</v>
      </c>
      <c r="L422" t="s">
        <v>93</v>
      </c>
      <c r="M422" t="s">
        <v>94</v>
      </c>
      <c r="N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22">
        <f>VLOOKUP(TableOMP[[#This Row],[Label]],TableAvg[],2,FALSE)</f>
        <v>263.28551283333331</v>
      </c>
      <c r="P422">
        <f>VLOOKUP(TableOMP[[#This Row],[Label]],TableAvg[],3,FALSE)</f>
        <v>14.556423374791486</v>
      </c>
      <c r="Q422">
        <f>TableOMP[[#This Row],[Avg]]-$U$2*TableOMP[[#This Row],[StdDev]]</f>
        <v>234.17266608375036</v>
      </c>
      <c r="R422">
        <f>TableOMP[[#This Row],[Avg]]+$U$2*TableOMP[[#This Row],[StdDev]]</f>
        <v>292.39835958291627</v>
      </c>
      <c r="S422">
        <f>IF(AND(TableOMP[[#This Row],[total_time]]&gt;=TableOMP[[#This Row],[Low]], TableOMP[[#This Row],[total_time]]&lt;=TableOMP[[#This Row],[High]]),1,0)</f>
        <v>1</v>
      </c>
    </row>
    <row r="423" spans="1:19" hidden="1" x14ac:dyDescent="0.25">
      <c r="A423" t="s">
        <v>12</v>
      </c>
      <c r="B423">
        <v>10000</v>
      </c>
      <c r="C423">
        <v>100</v>
      </c>
      <c r="D423">
        <v>1</v>
      </c>
      <c r="E423">
        <v>26</v>
      </c>
      <c r="F423">
        <v>1</v>
      </c>
      <c r="G423">
        <v>258.527423</v>
      </c>
      <c r="H423">
        <v>18.901631999999999</v>
      </c>
      <c r="I423">
        <v>16.761603000000001</v>
      </c>
      <c r="J423">
        <v>0.67046399999999995</v>
      </c>
      <c r="K423" t="str">
        <f>MID(M423,22,1)</f>
        <v>1</v>
      </c>
      <c r="L423" t="s">
        <v>201</v>
      </c>
      <c r="M423" t="s">
        <v>202</v>
      </c>
      <c r="N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23">
        <f>VLOOKUP(TableOMP[[#This Row],[Label]],TableAvg[],2,FALSE)</f>
        <v>263.28551283333331</v>
      </c>
      <c r="P423">
        <f>VLOOKUP(TableOMP[[#This Row],[Label]],TableAvg[],3,FALSE)</f>
        <v>14.556423374791486</v>
      </c>
      <c r="Q423">
        <f>TableOMP[[#This Row],[Avg]]-$U$2*TableOMP[[#This Row],[StdDev]]</f>
        <v>234.17266608375036</v>
      </c>
      <c r="R423">
        <f>TableOMP[[#This Row],[Avg]]+$U$2*TableOMP[[#This Row],[StdDev]]</f>
        <v>292.39835958291627</v>
      </c>
      <c r="S423">
        <f>IF(AND(TableOMP[[#This Row],[total_time]]&gt;=TableOMP[[#This Row],[Low]], TableOMP[[#This Row],[total_time]]&lt;=TableOMP[[#This Row],[High]]),1,0)</f>
        <v>1</v>
      </c>
    </row>
    <row r="424" spans="1:19" hidden="1" x14ac:dyDescent="0.25">
      <c r="A424" t="s">
        <v>12</v>
      </c>
      <c r="B424">
        <v>10000</v>
      </c>
      <c r="C424">
        <v>100</v>
      </c>
      <c r="D424">
        <v>100000</v>
      </c>
      <c r="E424">
        <v>63</v>
      </c>
      <c r="F424">
        <v>1</v>
      </c>
      <c r="G424">
        <v>266.65022499999998</v>
      </c>
      <c r="H424">
        <v>0.29758699999999999</v>
      </c>
      <c r="I424">
        <v>9.7172520000000002</v>
      </c>
      <c r="J424">
        <v>0.15673000000000001</v>
      </c>
      <c r="K424" t="str">
        <f>MID(M424,22,1)</f>
        <v>2</v>
      </c>
      <c r="L424" t="s">
        <v>77</v>
      </c>
      <c r="M424" t="s">
        <v>78</v>
      </c>
      <c r="N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424">
        <f>VLOOKUP(TableOMP[[#This Row],[Label]],TableAvg[],2,FALSE)</f>
        <v>271.08513709090909</v>
      </c>
      <c r="P424">
        <f>VLOOKUP(TableOMP[[#This Row],[Label]],TableAvg[],3,FALSE)</f>
        <v>15.39650144301209</v>
      </c>
      <c r="Q424">
        <f>TableOMP[[#This Row],[Avg]]-$U$2*TableOMP[[#This Row],[StdDev]]</f>
        <v>240.29213420488492</v>
      </c>
      <c r="R424">
        <f>TableOMP[[#This Row],[Avg]]+$U$2*TableOMP[[#This Row],[StdDev]]</f>
        <v>301.87813997693326</v>
      </c>
      <c r="S424">
        <f>IF(AND(TableOMP[[#This Row],[total_time]]&gt;=TableOMP[[#This Row],[Low]], TableOMP[[#This Row],[total_time]]&lt;=TableOMP[[#This Row],[High]]),1,0)</f>
        <v>1</v>
      </c>
    </row>
    <row r="425" spans="1:19" hidden="1" x14ac:dyDescent="0.25">
      <c r="A425" t="s">
        <v>12</v>
      </c>
      <c r="B425">
        <v>10000</v>
      </c>
      <c r="C425">
        <v>100</v>
      </c>
      <c r="D425">
        <v>1</v>
      </c>
      <c r="E425">
        <v>26</v>
      </c>
      <c r="F425">
        <v>1</v>
      </c>
      <c r="G425">
        <v>257.40369399999997</v>
      </c>
      <c r="H425">
        <v>22.593261999999999</v>
      </c>
      <c r="I425">
        <v>43.745199999999997</v>
      </c>
      <c r="J425">
        <v>1.749808</v>
      </c>
      <c r="K425" t="str">
        <f>MID(M425,22,1)</f>
        <v>8</v>
      </c>
      <c r="L425" t="s">
        <v>87</v>
      </c>
      <c r="M425" t="s">
        <v>88</v>
      </c>
      <c r="N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25">
        <f>VLOOKUP(TableOMP[[#This Row],[Label]],TableAvg[],2,FALSE)</f>
        <v>263.28551283333331</v>
      </c>
      <c r="P425">
        <f>VLOOKUP(TableOMP[[#This Row],[Label]],TableAvg[],3,FALSE)</f>
        <v>14.556423374791486</v>
      </c>
      <c r="Q425">
        <f>TableOMP[[#This Row],[Avg]]-$U$2*TableOMP[[#This Row],[StdDev]]</f>
        <v>234.17266608375036</v>
      </c>
      <c r="R425">
        <f>TableOMP[[#This Row],[Avg]]+$U$2*TableOMP[[#This Row],[StdDev]]</f>
        <v>292.39835958291627</v>
      </c>
      <c r="S425">
        <f>IF(AND(TableOMP[[#This Row],[total_time]]&gt;=TableOMP[[#This Row],[Low]], TableOMP[[#This Row],[total_time]]&lt;=TableOMP[[#This Row],[High]]),1,0)</f>
        <v>1</v>
      </c>
    </row>
    <row r="426" spans="1:19" hidden="1" x14ac:dyDescent="0.25">
      <c r="A426" t="s">
        <v>12</v>
      </c>
      <c r="B426">
        <v>10000</v>
      </c>
      <c r="C426">
        <v>100</v>
      </c>
      <c r="D426">
        <v>1</v>
      </c>
      <c r="E426">
        <v>26</v>
      </c>
      <c r="F426">
        <v>1</v>
      </c>
      <c r="G426">
        <v>249.764017</v>
      </c>
      <c r="H426">
        <v>22.709036999999999</v>
      </c>
      <c r="I426">
        <v>19.424485000000001</v>
      </c>
      <c r="J426">
        <v>0.77697899999999998</v>
      </c>
      <c r="K426" t="str">
        <f>MID(M426,22,1)</f>
        <v>6</v>
      </c>
      <c r="L426" t="s">
        <v>233</v>
      </c>
      <c r="M426" t="s">
        <v>234</v>
      </c>
      <c r="N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26">
        <f>VLOOKUP(TableOMP[[#This Row],[Label]],TableAvg[],2,FALSE)</f>
        <v>263.28551283333331</v>
      </c>
      <c r="P426">
        <f>VLOOKUP(TableOMP[[#This Row],[Label]],TableAvg[],3,FALSE)</f>
        <v>14.556423374791486</v>
      </c>
      <c r="Q426">
        <f>TableOMP[[#This Row],[Avg]]-$U$2*TableOMP[[#This Row],[StdDev]]</f>
        <v>234.17266608375036</v>
      </c>
      <c r="R426">
        <f>TableOMP[[#This Row],[Avg]]+$U$2*TableOMP[[#This Row],[StdDev]]</f>
        <v>292.39835958291627</v>
      </c>
      <c r="S426">
        <f>IF(AND(TableOMP[[#This Row],[total_time]]&gt;=TableOMP[[#This Row],[Low]], TableOMP[[#This Row],[total_time]]&lt;=TableOMP[[#This Row],[High]]),1,0)</f>
        <v>1</v>
      </c>
    </row>
    <row r="427" spans="1:19" hidden="1" x14ac:dyDescent="0.25">
      <c r="A427" t="s">
        <v>12</v>
      </c>
      <c r="B427">
        <v>10000</v>
      </c>
      <c r="C427">
        <v>100</v>
      </c>
      <c r="D427">
        <v>100000</v>
      </c>
      <c r="E427">
        <v>64</v>
      </c>
      <c r="F427">
        <v>1</v>
      </c>
      <c r="G427">
        <v>266.48516699999999</v>
      </c>
      <c r="H427">
        <v>0.28040399999999999</v>
      </c>
      <c r="I427">
        <v>9.7992360000000005</v>
      </c>
      <c r="J427">
        <v>0.15554299999999999</v>
      </c>
      <c r="K427" t="str">
        <f>MID(M427,22,1)</f>
        <v>6</v>
      </c>
      <c r="L427" t="s">
        <v>109</v>
      </c>
      <c r="M427" t="s">
        <v>110</v>
      </c>
      <c r="N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427">
        <f>VLOOKUP(TableOMP[[#This Row],[Label]],TableAvg[],2,FALSE)</f>
        <v>266.92064354545454</v>
      </c>
      <c r="P427">
        <f>VLOOKUP(TableOMP[[#This Row],[Label]],TableAvg[],3,FALSE)</f>
        <v>7.8713008196485941</v>
      </c>
      <c r="Q427">
        <f>TableOMP[[#This Row],[Avg]]-$U$2*TableOMP[[#This Row],[StdDev]]</f>
        <v>251.17804190615735</v>
      </c>
      <c r="R427">
        <f>TableOMP[[#This Row],[Avg]]+$U$2*TableOMP[[#This Row],[StdDev]]</f>
        <v>282.6632451847517</v>
      </c>
      <c r="S427">
        <f>IF(AND(TableOMP[[#This Row],[total_time]]&gt;=TableOMP[[#This Row],[Low]], TableOMP[[#This Row],[total_time]]&lt;=TableOMP[[#This Row],[High]]),1,0)</f>
        <v>1</v>
      </c>
    </row>
    <row r="428" spans="1:19" hidden="1" x14ac:dyDescent="0.25">
      <c r="A428" t="s">
        <v>12</v>
      </c>
      <c r="B428">
        <v>10000</v>
      </c>
      <c r="C428">
        <v>100</v>
      </c>
      <c r="D428">
        <v>1</v>
      </c>
      <c r="E428">
        <v>26</v>
      </c>
      <c r="F428">
        <v>1</v>
      </c>
      <c r="G428">
        <v>247.76952700000001</v>
      </c>
      <c r="H428">
        <v>12.121992000000001</v>
      </c>
      <c r="I428">
        <v>18.14639</v>
      </c>
      <c r="J428">
        <v>0.72585599999999995</v>
      </c>
      <c r="K428" t="str">
        <f>MID(M428,22,1)</f>
        <v>6</v>
      </c>
      <c r="L428" t="s">
        <v>231</v>
      </c>
      <c r="M428" t="s">
        <v>232</v>
      </c>
      <c r="N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28">
        <f>VLOOKUP(TableOMP[[#This Row],[Label]],TableAvg[],2,FALSE)</f>
        <v>263.28551283333331</v>
      </c>
      <c r="P428">
        <f>VLOOKUP(TableOMP[[#This Row],[Label]],TableAvg[],3,FALSE)</f>
        <v>14.556423374791486</v>
      </c>
      <c r="Q428">
        <f>TableOMP[[#This Row],[Avg]]-$U$2*TableOMP[[#This Row],[StdDev]]</f>
        <v>234.17266608375036</v>
      </c>
      <c r="R428">
        <f>TableOMP[[#This Row],[Avg]]+$U$2*TableOMP[[#This Row],[StdDev]]</f>
        <v>292.39835958291627</v>
      </c>
      <c r="S428">
        <f>IF(AND(TableOMP[[#This Row],[total_time]]&gt;=TableOMP[[#This Row],[Low]], TableOMP[[#This Row],[total_time]]&lt;=TableOMP[[#This Row],[High]]),1,0)</f>
        <v>1</v>
      </c>
    </row>
    <row r="429" spans="1:19" hidden="1" x14ac:dyDescent="0.25">
      <c r="A429" t="s">
        <v>12</v>
      </c>
      <c r="B429">
        <v>10000</v>
      </c>
      <c r="C429">
        <v>100</v>
      </c>
      <c r="D429">
        <v>1</v>
      </c>
      <c r="E429">
        <v>27</v>
      </c>
      <c r="F429">
        <v>1</v>
      </c>
      <c r="G429">
        <v>336.08840700000002</v>
      </c>
      <c r="H429">
        <v>92.422456999999994</v>
      </c>
      <c r="I429">
        <v>19.208352999999999</v>
      </c>
      <c r="J429">
        <v>0.73878299999999997</v>
      </c>
      <c r="K429" t="str">
        <f>MID(M429,22,1)</f>
        <v>1</v>
      </c>
      <c r="L429" t="s">
        <v>201</v>
      </c>
      <c r="M429" t="s">
        <v>202</v>
      </c>
      <c r="N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429">
        <f>VLOOKUP(TableOMP[[#This Row],[Label]],TableAvg[],2,FALSE)</f>
        <v>271.79864349999997</v>
      </c>
      <c r="P429">
        <f>VLOOKUP(TableOMP[[#This Row],[Label]],TableAvg[],3,FALSE)</f>
        <v>29.841001782661515</v>
      </c>
      <c r="Q429">
        <f>TableOMP[[#This Row],[Avg]]-$U$2*TableOMP[[#This Row],[StdDev]]</f>
        <v>212.11663993467693</v>
      </c>
      <c r="R429">
        <f>TableOMP[[#This Row],[Avg]]+$U$2*TableOMP[[#This Row],[StdDev]]</f>
        <v>331.48064706532301</v>
      </c>
      <c r="S429">
        <f>IF(AND(TableOMP[[#This Row],[total_time]]&gt;=TableOMP[[#This Row],[Low]], TableOMP[[#This Row],[total_time]]&lt;=TableOMP[[#This Row],[High]]),1,0)</f>
        <v>0</v>
      </c>
    </row>
    <row r="430" spans="1:19" hidden="1" x14ac:dyDescent="0.25">
      <c r="A430" t="s">
        <v>12</v>
      </c>
      <c r="B430">
        <v>10000</v>
      </c>
      <c r="C430">
        <v>100</v>
      </c>
      <c r="D430">
        <v>100000</v>
      </c>
      <c r="E430">
        <v>62</v>
      </c>
      <c r="F430">
        <v>1</v>
      </c>
      <c r="G430">
        <v>266.08363700000001</v>
      </c>
      <c r="H430">
        <v>0.30854700000000002</v>
      </c>
      <c r="I430">
        <v>11.030146999999999</v>
      </c>
      <c r="J430">
        <v>0.18082200000000001</v>
      </c>
      <c r="K430" t="str">
        <f>MID(M430,22,1)</f>
        <v>6</v>
      </c>
      <c r="L430" t="s">
        <v>57</v>
      </c>
      <c r="M430" t="s">
        <v>58</v>
      </c>
      <c r="N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430">
        <f>VLOOKUP(TableOMP[[#This Row],[Label]],TableAvg[],2,FALSE)</f>
        <v>270.70950772727269</v>
      </c>
      <c r="P430">
        <f>VLOOKUP(TableOMP[[#This Row],[Label]],TableAvg[],3,FALSE)</f>
        <v>15.593971525851446</v>
      </c>
      <c r="Q430">
        <f>TableOMP[[#This Row],[Avg]]-$U$2*TableOMP[[#This Row],[StdDev]]</f>
        <v>239.52156467556981</v>
      </c>
      <c r="R430">
        <f>TableOMP[[#This Row],[Avg]]+$U$2*TableOMP[[#This Row],[StdDev]]</f>
        <v>301.89745077897561</v>
      </c>
      <c r="S430">
        <f>IF(AND(TableOMP[[#This Row],[total_time]]&gt;=TableOMP[[#This Row],[Low]], TableOMP[[#This Row],[total_time]]&lt;=TableOMP[[#This Row],[High]]),1,0)</f>
        <v>1</v>
      </c>
    </row>
    <row r="431" spans="1:19" hidden="1" x14ac:dyDescent="0.25">
      <c r="A431" t="s">
        <v>12</v>
      </c>
      <c r="B431">
        <v>10000</v>
      </c>
      <c r="C431">
        <v>100</v>
      </c>
      <c r="D431">
        <v>100000</v>
      </c>
      <c r="E431">
        <v>63</v>
      </c>
      <c r="F431">
        <v>1</v>
      </c>
      <c r="G431">
        <v>266.03347400000001</v>
      </c>
      <c r="H431">
        <v>0.28954600000000003</v>
      </c>
      <c r="I431">
        <v>9.8945039999999995</v>
      </c>
      <c r="J431">
        <v>0.15958900000000001</v>
      </c>
      <c r="K431" t="str">
        <f>MID(M431,22,1)</f>
        <v>6</v>
      </c>
      <c r="L431" t="s">
        <v>109</v>
      </c>
      <c r="M431" t="s">
        <v>110</v>
      </c>
      <c r="N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431">
        <f>VLOOKUP(TableOMP[[#This Row],[Label]],TableAvg[],2,FALSE)</f>
        <v>271.08513709090909</v>
      </c>
      <c r="P431">
        <f>VLOOKUP(TableOMP[[#This Row],[Label]],TableAvg[],3,FALSE)</f>
        <v>15.39650144301209</v>
      </c>
      <c r="Q431">
        <f>TableOMP[[#This Row],[Avg]]-$U$2*TableOMP[[#This Row],[StdDev]]</f>
        <v>240.29213420488492</v>
      </c>
      <c r="R431">
        <f>TableOMP[[#This Row],[Avg]]+$U$2*TableOMP[[#This Row],[StdDev]]</f>
        <v>301.87813997693326</v>
      </c>
      <c r="S431">
        <f>IF(AND(TableOMP[[#This Row],[total_time]]&gt;=TableOMP[[#This Row],[Low]], TableOMP[[#This Row],[total_time]]&lt;=TableOMP[[#This Row],[High]]),1,0)</f>
        <v>1</v>
      </c>
    </row>
    <row r="432" spans="1:19" x14ac:dyDescent="0.25">
      <c r="A432" t="s">
        <v>10</v>
      </c>
      <c r="B432">
        <v>10000</v>
      </c>
      <c r="C432">
        <v>100</v>
      </c>
      <c r="D432">
        <v>1</v>
      </c>
      <c r="E432">
        <v>13</v>
      </c>
      <c r="F432">
        <v>1</v>
      </c>
      <c r="G432">
        <v>239.06730099999999</v>
      </c>
      <c r="H432">
        <v>11.981415999999999</v>
      </c>
      <c r="I432">
        <v>11.947931000000001</v>
      </c>
      <c r="J432">
        <v>0.99566100000000002</v>
      </c>
      <c r="K432" t="str">
        <f>MID(M432,22,1)</f>
        <v>4</v>
      </c>
      <c r="L432" t="s">
        <v>227</v>
      </c>
      <c r="M432" t="s">
        <v>228</v>
      </c>
      <c r="N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432">
        <f>VLOOKUP(TableOMP[[#This Row],[Label]],TableAvg[],2,FALSE)</f>
        <v>238.62177133333333</v>
      </c>
      <c r="P432">
        <f>VLOOKUP(TableOMP[[#This Row],[Label]],TableAvg[],3,FALSE)</f>
        <v>0.52219678702259265</v>
      </c>
      <c r="Q432">
        <f>TableOMP[[#This Row],[Avg]]-$U$2*TableOMP[[#This Row],[StdDev]]</f>
        <v>237.57737775928814</v>
      </c>
      <c r="R432">
        <f>TableOMP[[#This Row],[Avg]]+$U$2*TableOMP[[#This Row],[StdDev]]</f>
        <v>239.66616490737852</v>
      </c>
      <c r="S432">
        <f>IF(AND(TableOMP[[#This Row],[total_time]]&gt;=TableOMP[[#This Row],[Low]], TableOMP[[#This Row],[total_time]]&lt;=TableOMP[[#This Row],[High]]),1,0)</f>
        <v>1</v>
      </c>
    </row>
    <row r="433" spans="1:19" x14ac:dyDescent="0.25">
      <c r="A433" t="s">
        <v>10</v>
      </c>
      <c r="B433">
        <v>10000</v>
      </c>
      <c r="C433">
        <v>100</v>
      </c>
      <c r="D433">
        <v>1</v>
      </c>
      <c r="E433">
        <v>13</v>
      </c>
      <c r="F433">
        <v>1</v>
      </c>
      <c r="G433">
        <v>238.90906699999999</v>
      </c>
      <c r="H433">
        <v>12.963622000000001</v>
      </c>
      <c r="I433">
        <v>14.483352</v>
      </c>
      <c r="J433">
        <v>1.2069460000000001</v>
      </c>
      <c r="K433" t="str">
        <f>MID(M433,22,1)</f>
        <v>2</v>
      </c>
      <c r="L433" t="s">
        <v>151</v>
      </c>
      <c r="M433" t="s">
        <v>152</v>
      </c>
      <c r="N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433">
        <f>VLOOKUP(TableOMP[[#This Row],[Label]],TableAvg[],2,FALSE)</f>
        <v>238.62177133333333</v>
      </c>
      <c r="P433">
        <f>VLOOKUP(TableOMP[[#This Row],[Label]],TableAvg[],3,FALSE)</f>
        <v>0.52219678702259265</v>
      </c>
      <c r="Q433">
        <f>TableOMP[[#This Row],[Avg]]-$U$2*TableOMP[[#This Row],[StdDev]]</f>
        <v>237.57737775928814</v>
      </c>
      <c r="R433">
        <f>TableOMP[[#This Row],[Avg]]+$U$2*TableOMP[[#This Row],[StdDev]]</f>
        <v>239.66616490737852</v>
      </c>
      <c r="S433">
        <f>IF(AND(TableOMP[[#This Row],[total_time]]&gt;=TableOMP[[#This Row],[Low]], TableOMP[[#This Row],[total_time]]&lt;=TableOMP[[#This Row],[High]]),1,0)</f>
        <v>1</v>
      </c>
    </row>
    <row r="434" spans="1:19" x14ac:dyDescent="0.25">
      <c r="A434" t="s">
        <v>10</v>
      </c>
      <c r="B434">
        <v>10000</v>
      </c>
      <c r="C434">
        <v>100</v>
      </c>
      <c r="D434">
        <v>1</v>
      </c>
      <c r="E434">
        <v>13</v>
      </c>
      <c r="F434">
        <v>1</v>
      </c>
      <c r="G434">
        <v>237.888946</v>
      </c>
      <c r="H434">
        <v>11.868774</v>
      </c>
      <c r="I434">
        <v>13.526928</v>
      </c>
      <c r="J434">
        <v>1.1272439999999999</v>
      </c>
      <c r="K434" t="str">
        <f>MID(M434,22,1)</f>
        <v>4</v>
      </c>
      <c r="L434" t="s">
        <v>85</v>
      </c>
      <c r="M434" t="s">
        <v>86</v>
      </c>
      <c r="N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434">
        <f>VLOOKUP(TableOMP[[#This Row],[Label]],TableAvg[],2,FALSE)</f>
        <v>238.62177133333333</v>
      </c>
      <c r="P434">
        <f>VLOOKUP(TableOMP[[#This Row],[Label]],TableAvg[],3,FALSE)</f>
        <v>0.52219678702259265</v>
      </c>
      <c r="Q434">
        <f>TableOMP[[#This Row],[Avg]]-$U$2*TableOMP[[#This Row],[StdDev]]</f>
        <v>237.57737775928814</v>
      </c>
      <c r="R434">
        <f>TableOMP[[#This Row],[Avg]]+$U$2*TableOMP[[#This Row],[StdDev]]</f>
        <v>239.66616490737852</v>
      </c>
      <c r="S434">
        <f>IF(AND(TableOMP[[#This Row],[total_time]]&gt;=TableOMP[[#This Row],[Low]], TableOMP[[#This Row],[total_time]]&lt;=TableOMP[[#This Row],[High]]),1,0)</f>
        <v>1</v>
      </c>
    </row>
    <row r="435" spans="1:19" hidden="1" x14ac:dyDescent="0.25">
      <c r="A435" t="s">
        <v>12</v>
      </c>
      <c r="B435">
        <v>10000</v>
      </c>
      <c r="C435">
        <v>100</v>
      </c>
      <c r="D435">
        <v>100000</v>
      </c>
      <c r="E435">
        <v>64</v>
      </c>
      <c r="F435">
        <v>1</v>
      </c>
      <c r="G435">
        <v>265.74496699999997</v>
      </c>
      <c r="H435">
        <v>1.0887249999999999</v>
      </c>
      <c r="I435">
        <v>43.147308000000002</v>
      </c>
      <c r="J435">
        <v>0.68487799999999999</v>
      </c>
      <c r="K435" t="str">
        <f>MID(M435,22,1)</f>
        <v>5</v>
      </c>
      <c r="L435" t="s">
        <v>173</v>
      </c>
      <c r="M435" t="s">
        <v>174</v>
      </c>
      <c r="N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435">
        <f>VLOOKUP(TableOMP[[#This Row],[Label]],TableAvg[],2,FALSE)</f>
        <v>266.92064354545454</v>
      </c>
      <c r="P435">
        <f>VLOOKUP(TableOMP[[#This Row],[Label]],TableAvg[],3,FALSE)</f>
        <v>7.8713008196485941</v>
      </c>
      <c r="Q435">
        <f>TableOMP[[#This Row],[Avg]]-$U$2*TableOMP[[#This Row],[StdDev]]</f>
        <v>251.17804190615735</v>
      </c>
      <c r="R435">
        <f>TableOMP[[#This Row],[Avg]]+$U$2*TableOMP[[#This Row],[StdDev]]</f>
        <v>282.6632451847517</v>
      </c>
      <c r="S435">
        <f>IF(AND(TableOMP[[#This Row],[total_time]]&gt;=TableOMP[[#This Row],[Low]], TableOMP[[#This Row],[total_time]]&lt;=TableOMP[[#This Row],[High]]),1,0)</f>
        <v>1</v>
      </c>
    </row>
    <row r="436" spans="1:19" hidden="1" x14ac:dyDescent="0.25">
      <c r="A436" t="s">
        <v>12</v>
      </c>
      <c r="B436">
        <v>10000</v>
      </c>
      <c r="C436">
        <v>100</v>
      </c>
      <c r="D436">
        <v>100000</v>
      </c>
      <c r="E436">
        <v>62</v>
      </c>
      <c r="F436">
        <v>1</v>
      </c>
      <c r="G436">
        <v>265.74355000000003</v>
      </c>
      <c r="H436">
        <v>0.29441600000000001</v>
      </c>
      <c r="I436">
        <v>9.6286550000000002</v>
      </c>
      <c r="J436">
        <v>0.15784699999999999</v>
      </c>
      <c r="K436" t="str">
        <f>MID(M436,22,1)</f>
        <v>2</v>
      </c>
      <c r="L436" t="s">
        <v>77</v>
      </c>
      <c r="M436" t="s">
        <v>78</v>
      </c>
      <c r="N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436">
        <f>VLOOKUP(TableOMP[[#This Row],[Label]],TableAvg[],2,FALSE)</f>
        <v>270.70950772727269</v>
      </c>
      <c r="P436">
        <f>VLOOKUP(TableOMP[[#This Row],[Label]],TableAvg[],3,FALSE)</f>
        <v>15.593971525851446</v>
      </c>
      <c r="Q436">
        <f>TableOMP[[#This Row],[Avg]]-$U$2*TableOMP[[#This Row],[StdDev]]</f>
        <v>239.52156467556981</v>
      </c>
      <c r="R436">
        <f>TableOMP[[#This Row],[Avg]]+$U$2*TableOMP[[#This Row],[StdDev]]</f>
        <v>301.89745077897561</v>
      </c>
      <c r="S436">
        <f>IF(AND(TableOMP[[#This Row],[total_time]]&gt;=TableOMP[[#This Row],[Low]], TableOMP[[#This Row],[total_time]]&lt;=TableOMP[[#This Row],[High]]),1,0)</f>
        <v>1</v>
      </c>
    </row>
    <row r="437" spans="1:19" hidden="1" x14ac:dyDescent="0.25">
      <c r="A437" t="s">
        <v>12</v>
      </c>
      <c r="B437">
        <v>10000</v>
      </c>
      <c r="C437">
        <v>100</v>
      </c>
      <c r="D437">
        <v>100000</v>
      </c>
      <c r="E437">
        <v>62</v>
      </c>
      <c r="F437">
        <v>1</v>
      </c>
      <c r="G437">
        <v>265.65646299999997</v>
      </c>
      <c r="H437">
        <v>0.26720300000000002</v>
      </c>
      <c r="I437">
        <v>8.0470509999999997</v>
      </c>
      <c r="J437">
        <v>0.13191900000000001</v>
      </c>
      <c r="K437" t="str">
        <f>MID(M437,22,1)</f>
        <v>6</v>
      </c>
      <c r="L437" t="s">
        <v>109</v>
      </c>
      <c r="M437" t="s">
        <v>110</v>
      </c>
      <c r="N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437">
        <f>VLOOKUP(TableOMP[[#This Row],[Label]],TableAvg[],2,FALSE)</f>
        <v>270.70950772727269</v>
      </c>
      <c r="P437">
        <f>VLOOKUP(TableOMP[[#This Row],[Label]],TableAvg[],3,FALSE)</f>
        <v>15.593971525851446</v>
      </c>
      <c r="Q437">
        <f>TableOMP[[#This Row],[Avg]]-$U$2*TableOMP[[#This Row],[StdDev]]</f>
        <v>239.52156467556981</v>
      </c>
      <c r="R437">
        <f>TableOMP[[#This Row],[Avg]]+$U$2*TableOMP[[#This Row],[StdDev]]</f>
        <v>301.89745077897561</v>
      </c>
      <c r="S437">
        <f>IF(AND(TableOMP[[#This Row],[total_time]]&gt;=TableOMP[[#This Row],[Low]], TableOMP[[#This Row],[total_time]]&lt;=TableOMP[[#This Row],[High]]),1,0)</f>
        <v>1</v>
      </c>
    </row>
    <row r="438" spans="1:19" x14ac:dyDescent="0.25">
      <c r="A438" t="s">
        <v>10</v>
      </c>
      <c r="B438">
        <v>10000</v>
      </c>
      <c r="C438">
        <v>100</v>
      </c>
      <c r="D438">
        <v>1</v>
      </c>
      <c r="E438">
        <v>14</v>
      </c>
      <c r="F438">
        <v>1</v>
      </c>
      <c r="G438">
        <v>239.33143999999999</v>
      </c>
      <c r="H438">
        <v>13.515844</v>
      </c>
      <c r="I438">
        <v>14.333444</v>
      </c>
      <c r="J438">
        <v>1.102573</v>
      </c>
      <c r="K438" t="str">
        <f>MID(M438,22,1)</f>
        <v>4</v>
      </c>
      <c r="L438" t="s">
        <v>85</v>
      </c>
      <c r="M438" t="s">
        <v>86</v>
      </c>
      <c r="N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438">
        <f>VLOOKUP(TableOMP[[#This Row],[Label]],TableAvg[],2,FALSE)</f>
        <v>238.9958263333333</v>
      </c>
      <c r="P438">
        <f>VLOOKUP(TableOMP[[#This Row],[Label]],TableAvg[],3,FALSE)</f>
        <v>0.26556752583475562</v>
      </c>
      <c r="Q438">
        <f>TableOMP[[#This Row],[Avg]]-$U$2*TableOMP[[#This Row],[StdDev]]</f>
        <v>238.46469128166379</v>
      </c>
      <c r="R438">
        <f>TableOMP[[#This Row],[Avg]]+$U$2*TableOMP[[#This Row],[StdDev]]</f>
        <v>239.52696138500281</v>
      </c>
      <c r="S438">
        <f>IF(AND(TableOMP[[#This Row],[total_time]]&gt;=TableOMP[[#This Row],[Low]], TableOMP[[#This Row],[total_time]]&lt;=TableOMP[[#This Row],[High]]),1,0)</f>
        <v>1</v>
      </c>
    </row>
    <row r="439" spans="1:19" hidden="1" x14ac:dyDescent="0.25">
      <c r="A439" t="s">
        <v>12</v>
      </c>
      <c r="B439">
        <v>10000</v>
      </c>
      <c r="C439">
        <v>100</v>
      </c>
      <c r="D439">
        <v>100000</v>
      </c>
      <c r="E439">
        <v>64</v>
      </c>
      <c r="F439">
        <v>1</v>
      </c>
      <c r="G439">
        <v>265.58678400000002</v>
      </c>
      <c r="H439">
        <v>0.34570899999999999</v>
      </c>
      <c r="I439">
        <v>13.788444</v>
      </c>
      <c r="J439">
        <v>0.218864</v>
      </c>
      <c r="K439" t="str">
        <f>MID(M439,22,1)</f>
        <v>2</v>
      </c>
      <c r="L439" t="s">
        <v>77</v>
      </c>
      <c r="M439" t="s">
        <v>78</v>
      </c>
      <c r="N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439">
        <f>VLOOKUP(TableOMP[[#This Row],[Label]],TableAvg[],2,FALSE)</f>
        <v>266.92064354545454</v>
      </c>
      <c r="P439">
        <f>VLOOKUP(TableOMP[[#This Row],[Label]],TableAvg[],3,FALSE)</f>
        <v>7.8713008196485941</v>
      </c>
      <c r="Q439">
        <f>TableOMP[[#This Row],[Avg]]-$U$2*TableOMP[[#This Row],[StdDev]]</f>
        <v>251.17804190615735</v>
      </c>
      <c r="R439">
        <f>TableOMP[[#This Row],[Avg]]+$U$2*TableOMP[[#This Row],[StdDev]]</f>
        <v>282.6632451847517</v>
      </c>
      <c r="S439">
        <f>IF(AND(TableOMP[[#This Row],[total_time]]&gt;=TableOMP[[#This Row],[Low]], TableOMP[[#This Row],[total_time]]&lt;=TableOMP[[#This Row],[High]]),1,0)</f>
        <v>1</v>
      </c>
    </row>
    <row r="440" spans="1:19" hidden="1" x14ac:dyDescent="0.25">
      <c r="A440" t="s">
        <v>12</v>
      </c>
      <c r="B440">
        <v>10000</v>
      </c>
      <c r="C440">
        <v>100</v>
      </c>
      <c r="D440">
        <v>100000</v>
      </c>
      <c r="E440">
        <v>62</v>
      </c>
      <c r="F440">
        <v>1</v>
      </c>
      <c r="G440">
        <v>265.462805</v>
      </c>
      <c r="H440">
        <v>0.31045200000000001</v>
      </c>
      <c r="I440">
        <v>11.121980000000001</v>
      </c>
      <c r="J440">
        <v>0.18232799999999999</v>
      </c>
      <c r="K440" t="str">
        <f>MID(M440,22,1)</f>
        <v>6</v>
      </c>
      <c r="L440" t="s">
        <v>195</v>
      </c>
      <c r="M440" t="s">
        <v>196</v>
      </c>
      <c r="N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440">
        <f>VLOOKUP(TableOMP[[#This Row],[Label]],TableAvg[],2,FALSE)</f>
        <v>270.70950772727269</v>
      </c>
      <c r="P440">
        <f>VLOOKUP(TableOMP[[#This Row],[Label]],TableAvg[],3,FALSE)</f>
        <v>15.593971525851446</v>
      </c>
      <c r="Q440">
        <f>TableOMP[[#This Row],[Avg]]-$U$2*TableOMP[[#This Row],[StdDev]]</f>
        <v>239.52156467556981</v>
      </c>
      <c r="R440">
        <f>TableOMP[[#This Row],[Avg]]+$U$2*TableOMP[[#This Row],[StdDev]]</f>
        <v>301.89745077897561</v>
      </c>
      <c r="S440">
        <f>IF(AND(TableOMP[[#This Row],[total_time]]&gt;=TableOMP[[#This Row],[Low]], TableOMP[[#This Row],[total_time]]&lt;=TableOMP[[#This Row],[High]]),1,0)</f>
        <v>1</v>
      </c>
    </row>
    <row r="441" spans="1:19" hidden="1" x14ac:dyDescent="0.25">
      <c r="A441" t="s">
        <v>12</v>
      </c>
      <c r="B441">
        <v>10000</v>
      </c>
      <c r="C441">
        <v>100</v>
      </c>
      <c r="D441">
        <v>1</v>
      </c>
      <c r="E441">
        <v>27</v>
      </c>
      <c r="F441">
        <v>1</v>
      </c>
      <c r="G441">
        <v>270.44373100000001</v>
      </c>
      <c r="H441">
        <v>22.533985999999999</v>
      </c>
      <c r="I441">
        <v>22.799281000000001</v>
      </c>
      <c r="J441">
        <v>0.87689499999999998</v>
      </c>
      <c r="K441" t="str">
        <f>MID(M441,22,1)</f>
        <v>4</v>
      </c>
      <c r="L441" t="s">
        <v>93</v>
      </c>
      <c r="M441" t="s">
        <v>94</v>
      </c>
      <c r="N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441">
        <f>VLOOKUP(TableOMP[[#This Row],[Label]],TableAvg[],2,FALSE)</f>
        <v>271.79864349999997</v>
      </c>
      <c r="P441">
        <f>VLOOKUP(TableOMP[[#This Row],[Label]],TableAvg[],3,FALSE)</f>
        <v>29.841001782661515</v>
      </c>
      <c r="Q441">
        <f>TableOMP[[#This Row],[Avg]]-$U$2*TableOMP[[#This Row],[StdDev]]</f>
        <v>212.11663993467693</v>
      </c>
      <c r="R441">
        <f>TableOMP[[#This Row],[Avg]]+$U$2*TableOMP[[#This Row],[StdDev]]</f>
        <v>331.48064706532301</v>
      </c>
      <c r="S441">
        <f>IF(AND(TableOMP[[#This Row],[total_time]]&gt;=TableOMP[[#This Row],[Low]], TableOMP[[#This Row],[total_time]]&lt;=TableOMP[[#This Row],[High]]),1,0)</f>
        <v>1</v>
      </c>
    </row>
    <row r="442" spans="1:19" hidden="1" x14ac:dyDescent="0.25">
      <c r="A442" t="s">
        <v>12</v>
      </c>
      <c r="B442">
        <v>10000</v>
      </c>
      <c r="C442">
        <v>100</v>
      </c>
      <c r="D442">
        <v>1</v>
      </c>
      <c r="E442">
        <v>27</v>
      </c>
      <c r="F442">
        <v>1</v>
      </c>
      <c r="G442">
        <v>265.261368</v>
      </c>
      <c r="H442">
        <v>22.606909000000002</v>
      </c>
      <c r="I442">
        <v>32.721879000000001</v>
      </c>
      <c r="J442">
        <v>1.258534</v>
      </c>
      <c r="K442" t="str">
        <f>MID(M442,22,1)</f>
        <v>8</v>
      </c>
      <c r="L442" t="s">
        <v>87</v>
      </c>
      <c r="M442" t="s">
        <v>88</v>
      </c>
      <c r="N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442">
        <f>VLOOKUP(TableOMP[[#This Row],[Label]],TableAvg[],2,FALSE)</f>
        <v>271.79864349999997</v>
      </c>
      <c r="P442">
        <f>VLOOKUP(TableOMP[[#This Row],[Label]],TableAvg[],3,FALSE)</f>
        <v>29.841001782661515</v>
      </c>
      <c r="Q442">
        <f>TableOMP[[#This Row],[Avg]]-$U$2*TableOMP[[#This Row],[StdDev]]</f>
        <v>212.11663993467693</v>
      </c>
      <c r="R442">
        <f>TableOMP[[#This Row],[Avg]]+$U$2*TableOMP[[#This Row],[StdDev]]</f>
        <v>331.48064706532301</v>
      </c>
      <c r="S442">
        <f>IF(AND(TableOMP[[#This Row],[total_time]]&gt;=TableOMP[[#This Row],[Low]], TableOMP[[#This Row],[total_time]]&lt;=TableOMP[[#This Row],[High]]),1,0)</f>
        <v>1</v>
      </c>
    </row>
    <row r="443" spans="1:19" hidden="1" x14ac:dyDescent="0.25">
      <c r="A443" t="s">
        <v>17</v>
      </c>
      <c r="B443">
        <v>1000</v>
      </c>
      <c r="C443">
        <v>0</v>
      </c>
      <c r="D443">
        <v>0</v>
      </c>
      <c r="E443">
        <v>1</v>
      </c>
      <c r="F443">
        <v>1</v>
      </c>
      <c r="G443">
        <v>1.0614969999999999</v>
      </c>
      <c r="H443">
        <v>2.8830000000000001E-3</v>
      </c>
      <c r="I443">
        <v>0</v>
      </c>
      <c r="J443">
        <v>0</v>
      </c>
      <c r="K443" t="str">
        <f>MID(M443,22,1)</f>
        <v>5</v>
      </c>
      <c r="L443" t="s">
        <v>40</v>
      </c>
      <c r="M443" t="s">
        <v>39</v>
      </c>
      <c r="N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443" t="e">
        <f>VLOOKUP(TableOMP[[#This Row],[Label]],TableAvg[],2,FALSE)</f>
        <v>#N/A</v>
      </c>
      <c r="P443" t="e">
        <f>VLOOKUP(TableOMP[[#This Row],[Label]],TableAvg[],3,FALSE)</f>
        <v>#N/A</v>
      </c>
      <c r="Q443" t="e">
        <f>TableOMP[[#This Row],[Avg]]-$U$2*TableOMP[[#This Row],[StdDev]]</f>
        <v>#N/A</v>
      </c>
      <c r="R443" t="e">
        <f>TableOMP[[#This Row],[Avg]]+$U$2*TableOMP[[#This Row],[StdDev]]</f>
        <v>#N/A</v>
      </c>
      <c r="S443" t="e">
        <f>IF(AND(TableOMP[[#This Row],[total_time]]&gt;=TableOMP[[#This Row],[Low]], TableOMP[[#This Row],[total_time]]&lt;=TableOMP[[#This Row],[High]]),1,0)</f>
        <v>#N/A</v>
      </c>
    </row>
    <row r="444" spans="1:19" hidden="1" x14ac:dyDescent="0.25">
      <c r="A444" t="s">
        <v>17</v>
      </c>
      <c r="B444">
        <v>1000</v>
      </c>
      <c r="C444">
        <v>0</v>
      </c>
      <c r="D444">
        <v>0</v>
      </c>
      <c r="E444">
        <v>2</v>
      </c>
      <c r="F444">
        <v>1</v>
      </c>
      <c r="G444">
        <v>1.0512699999999999</v>
      </c>
      <c r="H444">
        <v>2.764E-3</v>
      </c>
      <c r="I444">
        <v>1.0870000000000001E-3</v>
      </c>
      <c r="J444">
        <v>1.0870000000000001E-3</v>
      </c>
      <c r="K444" t="str">
        <f>MID(M444,22,1)</f>
        <v>5</v>
      </c>
      <c r="L444" t="s">
        <v>40</v>
      </c>
      <c r="M444" t="s">
        <v>39</v>
      </c>
      <c r="N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444" t="e">
        <f>VLOOKUP(TableOMP[[#This Row],[Label]],TableAvg[],2,FALSE)</f>
        <v>#N/A</v>
      </c>
      <c r="P444" t="e">
        <f>VLOOKUP(TableOMP[[#This Row],[Label]],TableAvg[],3,FALSE)</f>
        <v>#N/A</v>
      </c>
      <c r="Q444" t="e">
        <f>TableOMP[[#This Row],[Avg]]-$U$2*TableOMP[[#This Row],[StdDev]]</f>
        <v>#N/A</v>
      </c>
      <c r="R444" t="e">
        <f>TableOMP[[#This Row],[Avg]]+$U$2*TableOMP[[#This Row],[StdDev]]</f>
        <v>#N/A</v>
      </c>
      <c r="S444" t="e">
        <f>IF(AND(TableOMP[[#This Row],[total_time]]&gt;=TableOMP[[#This Row],[Low]], TableOMP[[#This Row],[total_time]]&lt;=TableOMP[[#This Row],[High]]),1,0)</f>
        <v>#N/A</v>
      </c>
    </row>
    <row r="445" spans="1:19" hidden="1" x14ac:dyDescent="0.25">
      <c r="A445" t="s">
        <v>17</v>
      </c>
      <c r="B445">
        <v>1000</v>
      </c>
      <c r="C445">
        <v>0</v>
      </c>
      <c r="D445">
        <v>0</v>
      </c>
      <c r="E445">
        <v>3</v>
      </c>
      <c r="F445">
        <v>1</v>
      </c>
      <c r="G445">
        <v>1.05691</v>
      </c>
      <c r="H445">
        <v>2.8909999999999999E-3</v>
      </c>
      <c r="I445">
        <v>1.5560000000000001E-3</v>
      </c>
      <c r="J445">
        <v>7.7800000000000005E-4</v>
      </c>
      <c r="K445" t="str">
        <f>MID(M445,22,1)</f>
        <v>5</v>
      </c>
      <c r="L445" t="s">
        <v>40</v>
      </c>
      <c r="M445" t="s">
        <v>39</v>
      </c>
      <c r="N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445" t="e">
        <f>VLOOKUP(TableOMP[[#This Row],[Label]],TableAvg[],2,FALSE)</f>
        <v>#N/A</v>
      </c>
      <c r="P445" t="e">
        <f>VLOOKUP(TableOMP[[#This Row],[Label]],TableAvg[],3,FALSE)</f>
        <v>#N/A</v>
      </c>
      <c r="Q445" t="e">
        <f>TableOMP[[#This Row],[Avg]]-$U$2*TableOMP[[#This Row],[StdDev]]</f>
        <v>#N/A</v>
      </c>
      <c r="R445" t="e">
        <f>TableOMP[[#This Row],[Avg]]+$U$2*TableOMP[[#This Row],[StdDev]]</f>
        <v>#N/A</v>
      </c>
      <c r="S445" t="e">
        <f>IF(AND(TableOMP[[#This Row],[total_time]]&gt;=TableOMP[[#This Row],[Low]], TableOMP[[#This Row],[total_time]]&lt;=TableOMP[[#This Row],[High]]),1,0)</f>
        <v>#N/A</v>
      </c>
    </row>
    <row r="446" spans="1:19" hidden="1" x14ac:dyDescent="0.25">
      <c r="A446" t="s">
        <v>17</v>
      </c>
      <c r="B446">
        <v>1000</v>
      </c>
      <c r="C446">
        <v>0</v>
      </c>
      <c r="D446">
        <v>0</v>
      </c>
      <c r="E446">
        <v>4</v>
      </c>
      <c r="F446">
        <v>1</v>
      </c>
      <c r="G446">
        <v>1.0528409999999999</v>
      </c>
      <c r="H446">
        <v>2.366E-3</v>
      </c>
      <c r="I446">
        <v>2.6199999999999999E-3</v>
      </c>
      <c r="J446">
        <v>8.7299999999999997E-4</v>
      </c>
      <c r="K446" t="str">
        <f>MID(M446,22,1)</f>
        <v>5</v>
      </c>
      <c r="L446" t="s">
        <v>40</v>
      </c>
      <c r="M446" t="s">
        <v>39</v>
      </c>
      <c r="N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446" t="e">
        <f>VLOOKUP(TableOMP[[#This Row],[Label]],TableAvg[],2,FALSE)</f>
        <v>#N/A</v>
      </c>
      <c r="P446" t="e">
        <f>VLOOKUP(TableOMP[[#This Row],[Label]],TableAvg[],3,FALSE)</f>
        <v>#N/A</v>
      </c>
      <c r="Q446" t="e">
        <f>TableOMP[[#This Row],[Avg]]-$U$2*TableOMP[[#This Row],[StdDev]]</f>
        <v>#N/A</v>
      </c>
      <c r="R446" t="e">
        <f>TableOMP[[#This Row],[Avg]]+$U$2*TableOMP[[#This Row],[StdDev]]</f>
        <v>#N/A</v>
      </c>
      <c r="S446" t="e">
        <f>IF(AND(TableOMP[[#This Row],[total_time]]&gt;=TableOMP[[#This Row],[Low]], TableOMP[[#This Row],[total_time]]&lt;=TableOMP[[#This Row],[High]]),1,0)</f>
        <v>#N/A</v>
      </c>
    </row>
    <row r="447" spans="1:19" hidden="1" x14ac:dyDescent="0.25">
      <c r="A447" t="s">
        <v>17</v>
      </c>
      <c r="B447">
        <v>1000</v>
      </c>
      <c r="C447">
        <v>0</v>
      </c>
      <c r="D447">
        <v>0</v>
      </c>
      <c r="E447">
        <v>5</v>
      </c>
      <c r="F447">
        <v>1</v>
      </c>
      <c r="G447">
        <v>1.05765</v>
      </c>
      <c r="H447">
        <v>3.4359999999999998E-3</v>
      </c>
      <c r="I447">
        <v>3.6210000000000001E-3</v>
      </c>
      <c r="J447">
        <v>9.0499999999999999E-4</v>
      </c>
      <c r="K447" t="str">
        <f>MID(M447,22,1)</f>
        <v>5</v>
      </c>
      <c r="L447" t="s">
        <v>40</v>
      </c>
      <c r="M447" t="s">
        <v>39</v>
      </c>
      <c r="N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447" t="e">
        <f>VLOOKUP(TableOMP[[#This Row],[Label]],TableAvg[],2,FALSE)</f>
        <v>#N/A</v>
      </c>
      <c r="P447" t="e">
        <f>VLOOKUP(TableOMP[[#This Row],[Label]],TableAvg[],3,FALSE)</f>
        <v>#N/A</v>
      </c>
      <c r="Q447" t="e">
        <f>TableOMP[[#This Row],[Avg]]-$U$2*TableOMP[[#This Row],[StdDev]]</f>
        <v>#N/A</v>
      </c>
      <c r="R447" t="e">
        <f>TableOMP[[#This Row],[Avg]]+$U$2*TableOMP[[#This Row],[StdDev]]</f>
        <v>#N/A</v>
      </c>
      <c r="S447" t="e">
        <f>IF(AND(TableOMP[[#This Row],[total_time]]&gt;=TableOMP[[#This Row],[Low]], TableOMP[[#This Row],[total_time]]&lt;=TableOMP[[#This Row],[High]]),1,0)</f>
        <v>#N/A</v>
      </c>
    </row>
    <row r="448" spans="1:19" hidden="1" x14ac:dyDescent="0.25">
      <c r="A448" t="s">
        <v>17</v>
      </c>
      <c r="B448">
        <v>1000</v>
      </c>
      <c r="C448">
        <v>0</v>
      </c>
      <c r="D448">
        <v>0</v>
      </c>
      <c r="E448">
        <v>6</v>
      </c>
      <c r="F448">
        <v>1</v>
      </c>
      <c r="G448">
        <v>1.081806</v>
      </c>
      <c r="H448">
        <v>3.5479999999999999E-3</v>
      </c>
      <c r="I448">
        <v>5.7749999999999998E-3</v>
      </c>
      <c r="J448">
        <v>1.155E-3</v>
      </c>
      <c r="K448" t="str">
        <f>MID(M448,22,1)</f>
        <v>5</v>
      </c>
      <c r="L448" t="s">
        <v>40</v>
      </c>
      <c r="M448" t="s">
        <v>39</v>
      </c>
      <c r="N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448" t="e">
        <f>VLOOKUP(TableOMP[[#This Row],[Label]],TableAvg[],2,FALSE)</f>
        <v>#N/A</v>
      </c>
      <c r="P448" t="e">
        <f>VLOOKUP(TableOMP[[#This Row],[Label]],TableAvg[],3,FALSE)</f>
        <v>#N/A</v>
      </c>
      <c r="Q448" t="e">
        <f>TableOMP[[#This Row],[Avg]]-$U$2*TableOMP[[#This Row],[StdDev]]</f>
        <v>#N/A</v>
      </c>
      <c r="R448" t="e">
        <f>TableOMP[[#This Row],[Avg]]+$U$2*TableOMP[[#This Row],[StdDev]]</f>
        <v>#N/A</v>
      </c>
      <c r="S448" t="e">
        <f>IF(AND(TableOMP[[#This Row],[total_time]]&gt;=TableOMP[[#This Row],[Low]], TableOMP[[#This Row],[total_time]]&lt;=TableOMP[[#This Row],[High]]),1,0)</f>
        <v>#N/A</v>
      </c>
    </row>
    <row r="449" spans="1:19" hidden="1" x14ac:dyDescent="0.25">
      <c r="A449" t="s">
        <v>17</v>
      </c>
      <c r="B449">
        <v>1000</v>
      </c>
      <c r="C449">
        <v>0</v>
      </c>
      <c r="D449">
        <v>0</v>
      </c>
      <c r="E449">
        <v>7</v>
      </c>
      <c r="F449">
        <v>1</v>
      </c>
      <c r="G449">
        <v>1.0877540000000001</v>
      </c>
      <c r="H449">
        <v>4.4349999999999997E-3</v>
      </c>
      <c r="I449">
        <v>6.2789999999999999E-3</v>
      </c>
      <c r="J449">
        <v>1.0460000000000001E-3</v>
      </c>
      <c r="K449" t="str">
        <f>MID(M449,22,1)</f>
        <v>5</v>
      </c>
      <c r="L449" t="s">
        <v>40</v>
      </c>
      <c r="M449" t="s">
        <v>39</v>
      </c>
      <c r="N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449" t="e">
        <f>VLOOKUP(TableOMP[[#This Row],[Label]],TableAvg[],2,FALSE)</f>
        <v>#N/A</v>
      </c>
      <c r="P449" t="e">
        <f>VLOOKUP(TableOMP[[#This Row],[Label]],TableAvg[],3,FALSE)</f>
        <v>#N/A</v>
      </c>
      <c r="Q449" t="e">
        <f>TableOMP[[#This Row],[Avg]]-$U$2*TableOMP[[#This Row],[StdDev]]</f>
        <v>#N/A</v>
      </c>
      <c r="R449" t="e">
        <f>TableOMP[[#This Row],[Avg]]+$U$2*TableOMP[[#This Row],[StdDev]]</f>
        <v>#N/A</v>
      </c>
      <c r="S449" t="e">
        <f>IF(AND(TableOMP[[#This Row],[total_time]]&gt;=TableOMP[[#This Row],[Low]], TableOMP[[#This Row],[total_time]]&lt;=TableOMP[[#This Row],[High]]),1,0)</f>
        <v>#N/A</v>
      </c>
    </row>
    <row r="450" spans="1:19" hidden="1" x14ac:dyDescent="0.25">
      <c r="A450" t="s">
        <v>17</v>
      </c>
      <c r="B450">
        <v>1000</v>
      </c>
      <c r="C450">
        <v>0</v>
      </c>
      <c r="D450">
        <v>0</v>
      </c>
      <c r="E450">
        <v>8</v>
      </c>
      <c r="F450">
        <v>1</v>
      </c>
      <c r="G450">
        <v>1.092465</v>
      </c>
      <c r="H450">
        <v>3.4229999999999998E-3</v>
      </c>
      <c r="I450">
        <v>5.1879999999999999E-3</v>
      </c>
      <c r="J450">
        <v>7.4100000000000001E-4</v>
      </c>
      <c r="K450" t="str">
        <f>MID(M450,22,1)</f>
        <v>5</v>
      </c>
      <c r="L450" t="s">
        <v>40</v>
      </c>
      <c r="M450" t="s">
        <v>39</v>
      </c>
      <c r="N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450" t="e">
        <f>VLOOKUP(TableOMP[[#This Row],[Label]],TableAvg[],2,FALSE)</f>
        <v>#N/A</v>
      </c>
      <c r="P450" t="e">
        <f>VLOOKUP(TableOMP[[#This Row],[Label]],TableAvg[],3,FALSE)</f>
        <v>#N/A</v>
      </c>
      <c r="Q450" t="e">
        <f>TableOMP[[#This Row],[Avg]]-$U$2*TableOMP[[#This Row],[StdDev]]</f>
        <v>#N/A</v>
      </c>
      <c r="R450" t="e">
        <f>TableOMP[[#This Row],[Avg]]+$U$2*TableOMP[[#This Row],[StdDev]]</f>
        <v>#N/A</v>
      </c>
      <c r="S450" t="e">
        <f>IF(AND(TableOMP[[#This Row],[total_time]]&gt;=TableOMP[[#This Row],[Low]], TableOMP[[#This Row],[total_time]]&lt;=TableOMP[[#This Row],[High]]),1,0)</f>
        <v>#N/A</v>
      </c>
    </row>
    <row r="451" spans="1:19" hidden="1" x14ac:dyDescent="0.25">
      <c r="A451" t="s">
        <v>17</v>
      </c>
      <c r="B451">
        <v>1000</v>
      </c>
      <c r="C451">
        <v>0</v>
      </c>
      <c r="D451">
        <v>0</v>
      </c>
      <c r="E451">
        <v>9</v>
      </c>
      <c r="F451">
        <v>1</v>
      </c>
      <c r="G451">
        <v>1.083234</v>
      </c>
      <c r="H451">
        <v>4.9309999999999996E-3</v>
      </c>
      <c r="I451">
        <v>1.0694E-2</v>
      </c>
      <c r="J451">
        <v>1.3370000000000001E-3</v>
      </c>
      <c r="K451" t="str">
        <f>MID(M451,22,1)</f>
        <v>5</v>
      </c>
      <c r="L451" t="s">
        <v>40</v>
      </c>
      <c r="M451" t="s">
        <v>39</v>
      </c>
      <c r="N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451" t="e">
        <f>VLOOKUP(TableOMP[[#This Row],[Label]],TableAvg[],2,FALSE)</f>
        <v>#N/A</v>
      </c>
      <c r="P451" t="e">
        <f>VLOOKUP(TableOMP[[#This Row],[Label]],TableAvg[],3,FALSE)</f>
        <v>#N/A</v>
      </c>
      <c r="Q451" t="e">
        <f>TableOMP[[#This Row],[Avg]]-$U$2*TableOMP[[#This Row],[StdDev]]</f>
        <v>#N/A</v>
      </c>
      <c r="R451" t="e">
        <f>TableOMP[[#This Row],[Avg]]+$U$2*TableOMP[[#This Row],[StdDev]]</f>
        <v>#N/A</v>
      </c>
      <c r="S451" t="e">
        <f>IF(AND(TableOMP[[#This Row],[total_time]]&gt;=TableOMP[[#This Row],[Low]], TableOMP[[#This Row],[total_time]]&lt;=TableOMP[[#This Row],[High]]),1,0)</f>
        <v>#N/A</v>
      </c>
    </row>
    <row r="452" spans="1:19" hidden="1" x14ac:dyDescent="0.25">
      <c r="A452" t="s">
        <v>17</v>
      </c>
      <c r="B452">
        <v>1000</v>
      </c>
      <c r="C452">
        <v>0</v>
      </c>
      <c r="D452">
        <v>0</v>
      </c>
      <c r="E452">
        <v>10</v>
      </c>
      <c r="F452">
        <v>1</v>
      </c>
      <c r="G452">
        <v>1.1003400000000001</v>
      </c>
      <c r="H452">
        <v>4.7340000000000004E-3</v>
      </c>
      <c r="I452">
        <v>1.1342E-2</v>
      </c>
      <c r="J452">
        <v>1.2600000000000001E-3</v>
      </c>
      <c r="K452" t="str">
        <f>MID(M452,22,1)</f>
        <v>5</v>
      </c>
      <c r="L452" t="s">
        <v>40</v>
      </c>
      <c r="M452" t="s">
        <v>39</v>
      </c>
      <c r="N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452" t="e">
        <f>VLOOKUP(TableOMP[[#This Row],[Label]],TableAvg[],2,FALSE)</f>
        <v>#N/A</v>
      </c>
      <c r="P452" t="e">
        <f>VLOOKUP(TableOMP[[#This Row],[Label]],TableAvg[],3,FALSE)</f>
        <v>#N/A</v>
      </c>
      <c r="Q452" t="e">
        <f>TableOMP[[#This Row],[Avg]]-$U$2*TableOMP[[#This Row],[StdDev]]</f>
        <v>#N/A</v>
      </c>
      <c r="R452" t="e">
        <f>TableOMP[[#This Row],[Avg]]+$U$2*TableOMP[[#This Row],[StdDev]]</f>
        <v>#N/A</v>
      </c>
      <c r="S452" t="e">
        <f>IF(AND(TableOMP[[#This Row],[total_time]]&gt;=TableOMP[[#This Row],[Low]], TableOMP[[#This Row],[total_time]]&lt;=TableOMP[[#This Row],[High]]),1,0)</f>
        <v>#N/A</v>
      </c>
    </row>
    <row r="453" spans="1:19" hidden="1" x14ac:dyDescent="0.25">
      <c r="A453" t="s">
        <v>17</v>
      </c>
      <c r="B453">
        <v>1000</v>
      </c>
      <c r="C453">
        <v>0</v>
      </c>
      <c r="D453">
        <v>0</v>
      </c>
      <c r="E453">
        <v>11</v>
      </c>
      <c r="F453">
        <v>1</v>
      </c>
      <c r="G453">
        <v>1.1034740000000001</v>
      </c>
      <c r="H453">
        <v>4.8120000000000003E-3</v>
      </c>
      <c r="I453">
        <v>1.7482000000000001E-2</v>
      </c>
      <c r="J453">
        <v>1.748E-3</v>
      </c>
      <c r="K453" t="str">
        <f>MID(M453,22,1)</f>
        <v>5</v>
      </c>
      <c r="L453" t="s">
        <v>40</v>
      </c>
      <c r="M453" t="s">
        <v>39</v>
      </c>
      <c r="N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453" t="e">
        <f>VLOOKUP(TableOMP[[#This Row],[Label]],TableAvg[],2,FALSE)</f>
        <v>#N/A</v>
      </c>
      <c r="P453" t="e">
        <f>VLOOKUP(TableOMP[[#This Row],[Label]],TableAvg[],3,FALSE)</f>
        <v>#N/A</v>
      </c>
      <c r="Q453" t="e">
        <f>TableOMP[[#This Row],[Avg]]-$U$2*TableOMP[[#This Row],[StdDev]]</f>
        <v>#N/A</v>
      </c>
      <c r="R453" t="e">
        <f>TableOMP[[#This Row],[Avg]]+$U$2*TableOMP[[#This Row],[StdDev]]</f>
        <v>#N/A</v>
      </c>
      <c r="S453" t="e">
        <f>IF(AND(TableOMP[[#This Row],[total_time]]&gt;=TableOMP[[#This Row],[Low]], TableOMP[[#This Row],[total_time]]&lt;=TableOMP[[#This Row],[High]]),1,0)</f>
        <v>#N/A</v>
      </c>
    </row>
    <row r="454" spans="1:19" hidden="1" x14ac:dyDescent="0.25">
      <c r="A454" t="s">
        <v>17</v>
      </c>
      <c r="B454">
        <v>1000</v>
      </c>
      <c r="C454">
        <v>0</v>
      </c>
      <c r="D454">
        <v>0</v>
      </c>
      <c r="E454">
        <v>12</v>
      </c>
      <c r="F454">
        <v>1</v>
      </c>
      <c r="G454">
        <v>1.124476</v>
      </c>
      <c r="H454">
        <v>5.7829999999999999E-3</v>
      </c>
      <c r="I454">
        <v>1.9456000000000001E-2</v>
      </c>
      <c r="J454">
        <v>1.769E-3</v>
      </c>
      <c r="K454" t="str">
        <f>MID(M454,22,1)</f>
        <v>5</v>
      </c>
      <c r="L454" t="s">
        <v>40</v>
      </c>
      <c r="M454" t="s">
        <v>39</v>
      </c>
      <c r="N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454" t="e">
        <f>VLOOKUP(TableOMP[[#This Row],[Label]],TableAvg[],2,FALSE)</f>
        <v>#N/A</v>
      </c>
      <c r="P454" t="e">
        <f>VLOOKUP(TableOMP[[#This Row],[Label]],TableAvg[],3,FALSE)</f>
        <v>#N/A</v>
      </c>
      <c r="Q454" t="e">
        <f>TableOMP[[#This Row],[Avg]]-$U$2*TableOMP[[#This Row],[StdDev]]</f>
        <v>#N/A</v>
      </c>
      <c r="R454" t="e">
        <f>TableOMP[[#This Row],[Avg]]+$U$2*TableOMP[[#This Row],[StdDev]]</f>
        <v>#N/A</v>
      </c>
      <c r="S454" t="e">
        <f>IF(AND(TableOMP[[#This Row],[total_time]]&gt;=TableOMP[[#This Row],[Low]], TableOMP[[#This Row],[total_time]]&lt;=TableOMP[[#This Row],[High]]),1,0)</f>
        <v>#N/A</v>
      </c>
    </row>
    <row r="455" spans="1:19" hidden="1" x14ac:dyDescent="0.25">
      <c r="A455" t="s">
        <v>17</v>
      </c>
      <c r="B455">
        <v>1000</v>
      </c>
      <c r="C455">
        <v>0</v>
      </c>
      <c r="D455">
        <v>0</v>
      </c>
      <c r="E455">
        <v>13</v>
      </c>
      <c r="F455">
        <v>1</v>
      </c>
      <c r="G455">
        <v>1.1128579999999999</v>
      </c>
      <c r="H455">
        <v>5.7130000000000002E-3</v>
      </c>
      <c r="I455">
        <v>2.5772E-2</v>
      </c>
      <c r="J455">
        <v>2.1480000000000002E-3</v>
      </c>
      <c r="K455" t="str">
        <f>MID(M455,22,1)</f>
        <v>5</v>
      </c>
      <c r="L455" t="s">
        <v>40</v>
      </c>
      <c r="M455" t="s">
        <v>39</v>
      </c>
      <c r="N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455" t="e">
        <f>VLOOKUP(TableOMP[[#This Row],[Label]],TableAvg[],2,FALSE)</f>
        <v>#N/A</v>
      </c>
      <c r="P455" t="e">
        <f>VLOOKUP(TableOMP[[#This Row],[Label]],TableAvg[],3,FALSE)</f>
        <v>#N/A</v>
      </c>
      <c r="Q455" t="e">
        <f>TableOMP[[#This Row],[Avg]]-$U$2*TableOMP[[#This Row],[StdDev]]</f>
        <v>#N/A</v>
      </c>
      <c r="R455" t="e">
        <f>TableOMP[[#This Row],[Avg]]+$U$2*TableOMP[[#This Row],[StdDev]]</f>
        <v>#N/A</v>
      </c>
      <c r="S455" t="e">
        <f>IF(AND(TableOMP[[#This Row],[total_time]]&gt;=TableOMP[[#This Row],[Low]], TableOMP[[#This Row],[total_time]]&lt;=TableOMP[[#This Row],[High]]),1,0)</f>
        <v>#N/A</v>
      </c>
    </row>
    <row r="456" spans="1:19" hidden="1" x14ac:dyDescent="0.25">
      <c r="A456" t="s">
        <v>17</v>
      </c>
      <c r="B456">
        <v>1000</v>
      </c>
      <c r="C456">
        <v>0</v>
      </c>
      <c r="D456">
        <v>0</v>
      </c>
      <c r="E456">
        <v>14</v>
      </c>
      <c r="F456">
        <v>1</v>
      </c>
      <c r="G456">
        <v>1.1360840000000001</v>
      </c>
      <c r="H456">
        <v>5.7289999999999997E-3</v>
      </c>
      <c r="I456">
        <v>2.7713000000000002E-2</v>
      </c>
      <c r="J456">
        <v>2.1320000000000002E-3</v>
      </c>
      <c r="K456" t="str">
        <f>MID(M456,22,1)</f>
        <v>5</v>
      </c>
      <c r="L456" t="s">
        <v>40</v>
      </c>
      <c r="M456" t="s">
        <v>39</v>
      </c>
      <c r="N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456" t="e">
        <f>VLOOKUP(TableOMP[[#This Row],[Label]],TableAvg[],2,FALSE)</f>
        <v>#N/A</v>
      </c>
      <c r="P456" t="e">
        <f>VLOOKUP(TableOMP[[#This Row],[Label]],TableAvg[],3,FALSE)</f>
        <v>#N/A</v>
      </c>
      <c r="Q456" t="e">
        <f>TableOMP[[#This Row],[Avg]]-$U$2*TableOMP[[#This Row],[StdDev]]</f>
        <v>#N/A</v>
      </c>
      <c r="R456" t="e">
        <f>TableOMP[[#This Row],[Avg]]+$U$2*TableOMP[[#This Row],[StdDev]]</f>
        <v>#N/A</v>
      </c>
      <c r="S456" t="e">
        <f>IF(AND(TableOMP[[#This Row],[total_time]]&gt;=TableOMP[[#This Row],[Low]], TableOMP[[#This Row],[total_time]]&lt;=TableOMP[[#This Row],[High]]),1,0)</f>
        <v>#N/A</v>
      </c>
    </row>
    <row r="457" spans="1:19" hidden="1" x14ac:dyDescent="0.25">
      <c r="A457" t="s">
        <v>17</v>
      </c>
      <c r="B457">
        <v>1000</v>
      </c>
      <c r="C457">
        <v>0</v>
      </c>
      <c r="D457">
        <v>0</v>
      </c>
      <c r="E457">
        <v>15</v>
      </c>
      <c r="F457">
        <v>1</v>
      </c>
      <c r="G457">
        <v>1.14514</v>
      </c>
      <c r="H457">
        <v>8.1290000000000008E-3</v>
      </c>
      <c r="I457">
        <v>2.9061E-2</v>
      </c>
      <c r="J457">
        <v>2.0760000000000002E-3</v>
      </c>
      <c r="K457" t="str">
        <f>MID(M457,22,1)</f>
        <v>5</v>
      </c>
      <c r="L457" t="s">
        <v>40</v>
      </c>
      <c r="M457" t="s">
        <v>39</v>
      </c>
      <c r="N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457" t="e">
        <f>VLOOKUP(TableOMP[[#This Row],[Label]],TableAvg[],2,FALSE)</f>
        <v>#N/A</v>
      </c>
      <c r="P457" t="e">
        <f>VLOOKUP(TableOMP[[#This Row],[Label]],TableAvg[],3,FALSE)</f>
        <v>#N/A</v>
      </c>
      <c r="Q457" t="e">
        <f>TableOMP[[#This Row],[Avg]]-$U$2*TableOMP[[#This Row],[StdDev]]</f>
        <v>#N/A</v>
      </c>
      <c r="R457" t="e">
        <f>TableOMP[[#This Row],[Avg]]+$U$2*TableOMP[[#This Row],[StdDev]]</f>
        <v>#N/A</v>
      </c>
      <c r="S457" t="e">
        <f>IF(AND(TableOMP[[#This Row],[total_time]]&gt;=TableOMP[[#This Row],[Low]], TableOMP[[#This Row],[total_time]]&lt;=TableOMP[[#This Row],[High]]),1,0)</f>
        <v>#N/A</v>
      </c>
    </row>
    <row r="458" spans="1:19" hidden="1" x14ac:dyDescent="0.25">
      <c r="A458" t="s">
        <v>17</v>
      </c>
      <c r="B458">
        <v>1000</v>
      </c>
      <c r="C458">
        <v>0</v>
      </c>
      <c r="D458">
        <v>0</v>
      </c>
      <c r="E458">
        <v>16</v>
      </c>
      <c r="F458">
        <v>1</v>
      </c>
      <c r="G458">
        <v>1.155203</v>
      </c>
      <c r="H458">
        <v>5.8919999999999997E-3</v>
      </c>
      <c r="I458">
        <v>1.9199999999999998E-2</v>
      </c>
      <c r="J458">
        <v>1.2800000000000001E-3</v>
      </c>
      <c r="K458" t="str">
        <f>MID(M458,22,1)</f>
        <v>5</v>
      </c>
      <c r="L458" t="s">
        <v>40</v>
      </c>
      <c r="M458" t="s">
        <v>39</v>
      </c>
      <c r="N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458" t="e">
        <f>VLOOKUP(TableOMP[[#This Row],[Label]],TableAvg[],2,FALSE)</f>
        <v>#N/A</v>
      </c>
      <c r="P458" t="e">
        <f>VLOOKUP(TableOMP[[#This Row],[Label]],TableAvg[],3,FALSE)</f>
        <v>#N/A</v>
      </c>
      <c r="Q458" t="e">
        <f>TableOMP[[#This Row],[Avg]]-$U$2*TableOMP[[#This Row],[StdDev]]</f>
        <v>#N/A</v>
      </c>
      <c r="R458" t="e">
        <f>TableOMP[[#This Row],[Avg]]+$U$2*TableOMP[[#This Row],[StdDev]]</f>
        <v>#N/A</v>
      </c>
      <c r="S458" t="e">
        <f>IF(AND(TableOMP[[#This Row],[total_time]]&gt;=TableOMP[[#This Row],[Low]], TableOMP[[#This Row],[total_time]]&lt;=TableOMP[[#This Row],[High]]),1,0)</f>
        <v>#N/A</v>
      </c>
    </row>
    <row r="459" spans="1:19" hidden="1" x14ac:dyDescent="0.25">
      <c r="A459" t="s">
        <v>17</v>
      </c>
      <c r="B459">
        <v>1000</v>
      </c>
      <c r="C459">
        <v>0</v>
      </c>
      <c r="D459">
        <v>0</v>
      </c>
      <c r="E459">
        <v>17</v>
      </c>
      <c r="F459">
        <v>1</v>
      </c>
      <c r="G459">
        <v>1.168833</v>
      </c>
      <c r="H459">
        <v>6.1149999999999998E-3</v>
      </c>
      <c r="I459">
        <v>4.3965999999999998E-2</v>
      </c>
      <c r="J459">
        <v>2.748E-3</v>
      </c>
      <c r="K459" t="str">
        <f>MID(M459,22,1)</f>
        <v>5</v>
      </c>
      <c r="L459" t="s">
        <v>40</v>
      </c>
      <c r="M459" t="s">
        <v>39</v>
      </c>
      <c r="N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459" t="e">
        <f>VLOOKUP(TableOMP[[#This Row],[Label]],TableAvg[],2,FALSE)</f>
        <v>#N/A</v>
      </c>
      <c r="P459" t="e">
        <f>VLOOKUP(TableOMP[[#This Row],[Label]],TableAvg[],3,FALSE)</f>
        <v>#N/A</v>
      </c>
      <c r="Q459" t="e">
        <f>TableOMP[[#This Row],[Avg]]-$U$2*TableOMP[[#This Row],[StdDev]]</f>
        <v>#N/A</v>
      </c>
      <c r="R459" t="e">
        <f>TableOMP[[#This Row],[Avg]]+$U$2*TableOMP[[#This Row],[StdDev]]</f>
        <v>#N/A</v>
      </c>
      <c r="S459" t="e">
        <f>IF(AND(TableOMP[[#This Row],[total_time]]&gt;=TableOMP[[#This Row],[Low]], TableOMP[[#This Row],[total_time]]&lt;=TableOMP[[#This Row],[High]]),1,0)</f>
        <v>#N/A</v>
      </c>
    </row>
    <row r="460" spans="1:19" hidden="1" x14ac:dyDescent="0.25">
      <c r="A460" t="s">
        <v>17</v>
      </c>
      <c r="B460">
        <v>1000</v>
      </c>
      <c r="C460">
        <v>0</v>
      </c>
      <c r="D460">
        <v>0</v>
      </c>
      <c r="E460">
        <v>18</v>
      </c>
      <c r="F460">
        <v>1</v>
      </c>
      <c r="G460">
        <v>1.1722220000000001</v>
      </c>
      <c r="H460">
        <v>8.9099999999999995E-3</v>
      </c>
      <c r="I460">
        <v>4.5547999999999998E-2</v>
      </c>
      <c r="J460">
        <v>2.679E-3</v>
      </c>
      <c r="K460" t="str">
        <f>MID(M460,22,1)</f>
        <v>5</v>
      </c>
      <c r="L460" t="s">
        <v>40</v>
      </c>
      <c r="M460" t="s">
        <v>39</v>
      </c>
      <c r="N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460" t="e">
        <f>VLOOKUP(TableOMP[[#This Row],[Label]],TableAvg[],2,FALSE)</f>
        <v>#N/A</v>
      </c>
      <c r="P460" t="e">
        <f>VLOOKUP(TableOMP[[#This Row],[Label]],TableAvg[],3,FALSE)</f>
        <v>#N/A</v>
      </c>
      <c r="Q460" t="e">
        <f>TableOMP[[#This Row],[Avg]]-$U$2*TableOMP[[#This Row],[StdDev]]</f>
        <v>#N/A</v>
      </c>
      <c r="R460" t="e">
        <f>TableOMP[[#This Row],[Avg]]+$U$2*TableOMP[[#This Row],[StdDev]]</f>
        <v>#N/A</v>
      </c>
      <c r="S460" t="e">
        <f>IF(AND(TableOMP[[#This Row],[total_time]]&gt;=TableOMP[[#This Row],[Low]], TableOMP[[#This Row],[total_time]]&lt;=TableOMP[[#This Row],[High]]),1,0)</f>
        <v>#N/A</v>
      </c>
    </row>
    <row r="461" spans="1:19" hidden="1" x14ac:dyDescent="0.25">
      <c r="A461" t="s">
        <v>17</v>
      </c>
      <c r="B461">
        <v>1000</v>
      </c>
      <c r="C461">
        <v>0</v>
      </c>
      <c r="D461">
        <v>0</v>
      </c>
      <c r="E461">
        <v>19</v>
      </c>
      <c r="F461">
        <v>1</v>
      </c>
      <c r="G461">
        <v>1.182148</v>
      </c>
      <c r="H461">
        <v>8.0110000000000008E-3</v>
      </c>
      <c r="I461">
        <v>4.0634000000000003E-2</v>
      </c>
      <c r="J461">
        <v>2.2569999999999999E-3</v>
      </c>
      <c r="K461" t="str">
        <f>MID(M461,22,1)</f>
        <v>5</v>
      </c>
      <c r="L461" t="s">
        <v>40</v>
      </c>
      <c r="M461" t="s">
        <v>39</v>
      </c>
      <c r="N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461" t="e">
        <f>VLOOKUP(TableOMP[[#This Row],[Label]],TableAvg[],2,FALSE)</f>
        <v>#N/A</v>
      </c>
      <c r="P461" t="e">
        <f>VLOOKUP(TableOMP[[#This Row],[Label]],TableAvg[],3,FALSE)</f>
        <v>#N/A</v>
      </c>
      <c r="Q461" t="e">
        <f>TableOMP[[#This Row],[Avg]]-$U$2*TableOMP[[#This Row],[StdDev]]</f>
        <v>#N/A</v>
      </c>
      <c r="R461" t="e">
        <f>TableOMP[[#This Row],[Avg]]+$U$2*TableOMP[[#This Row],[StdDev]]</f>
        <v>#N/A</v>
      </c>
      <c r="S461" t="e">
        <f>IF(AND(TableOMP[[#This Row],[total_time]]&gt;=TableOMP[[#This Row],[Low]], TableOMP[[#This Row],[total_time]]&lt;=TableOMP[[#This Row],[High]]),1,0)</f>
        <v>#N/A</v>
      </c>
    </row>
    <row r="462" spans="1:19" hidden="1" x14ac:dyDescent="0.25">
      <c r="A462" t="s">
        <v>17</v>
      </c>
      <c r="B462">
        <v>1000</v>
      </c>
      <c r="C462">
        <v>0</v>
      </c>
      <c r="D462">
        <v>0</v>
      </c>
      <c r="E462">
        <v>20</v>
      </c>
      <c r="F462">
        <v>1</v>
      </c>
      <c r="G462">
        <v>1.1583289999999999</v>
      </c>
      <c r="H462">
        <v>7.6680000000000003E-3</v>
      </c>
      <c r="I462">
        <v>5.3670000000000002E-2</v>
      </c>
      <c r="J462">
        <v>2.8249999999999998E-3</v>
      </c>
      <c r="K462" t="str">
        <f>MID(M462,22,1)</f>
        <v>5</v>
      </c>
      <c r="L462" t="s">
        <v>40</v>
      </c>
      <c r="M462" t="s">
        <v>39</v>
      </c>
      <c r="N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462" t="e">
        <f>VLOOKUP(TableOMP[[#This Row],[Label]],TableAvg[],2,FALSE)</f>
        <v>#N/A</v>
      </c>
      <c r="P462" t="e">
        <f>VLOOKUP(TableOMP[[#This Row],[Label]],TableAvg[],3,FALSE)</f>
        <v>#N/A</v>
      </c>
      <c r="Q462" t="e">
        <f>TableOMP[[#This Row],[Avg]]-$U$2*TableOMP[[#This Row],[StdDev]]</f>
        <v>#N/A</v>
      </c>
      <c r="R462" t="e">
        <f>TableOMP[[#This Row],[Avg]]+$U$2*TableOMP[[#This Row],[StdDev]]</f>
        <v>#N/A</v>
      </c>
      <c r="S462" t="e">
        <f>IF(AND(TableOMP[[#This Row],[total_time]]&gt;=TableOMP[[#This Row],[Low]], TableOMP[[#This Row],[total_time]]&lt;=TableOMP[[#This Row],[High]]),1,0)</f>
        <v>#N/A</v>
      </c>
    </row>
    <row r="463" spans="1:19" hidden="1" x14ac:dyDescent="0.25">
      <c r="A463" t="s">
        <v>17</v>
      </c>
      <c r="B463">
        <v>1000</v>
      </c>
      <c r="C463">
        <v>0</v>
      </c>
      <c r="D463">
        <v>0</v>
      </c>
      <c r="E463">
        <v>21</v>
      </c>
      <c r="F463">
        <v>1</v>
      </c>
      <c r="G463">
        <v>1.2112540000000001</v>
      </c>
      <c r="H463">
        <v>8.2730000000000008E-3</v>
      </c>
      <c r="I463">
        <v>2.9998E-2</v>
      </c>
      <c r="J463">
        <v>1.5E-3</v>
      </c>
      <c r="K463" t="str">
        <f>MID(M463,22,1)</f>
        <v>5</v>
      </c>
      <c r="L463" t="s">
        <v>40</v>
      </c>
      <c r="M463" t="s">
        <v>39</v>
      </c>
      <c r="N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463" t="e">
        <f>VLOOKUP(TableOMP[[#This Row],[Label]],TableAvg[],2,FALSE)</f>
        <v>#N/A</v>
      </c>
      <c r="P463" t="e">
        <f>VLOOKUP(TableOMP[[#This Row],[Label]],TableAvg[],3,FALSE)</f>
        <v>#N/A</v>
      </c>
      <c r="Q463" t="e">
        <f>TableOMP[[#This Row],[Avg]]-$U$2*TableOMP[[#This Row],[StdDev]]</f>
        <v>#N/A</v>
      </c>
      <c r="R463" t="e">
        <f>TableOMP[[#This Row],[Avg]]+$U$2*TableOMP[[#This Row],[StdDev]]</f>
        <v>#N/A</v>
      </c>
      <c r="S463" t="e">
        <f>IF(AND(TableOMP[[#This Row],[total_time]]&gt;=TableOMP[[#This Row],[Low]], TableOMP[[#This Row],[total_time]]&lt;=TableOMP[[#This Row],[High]]),1,0)</f>
        <v>#N/A</v>
      </c>
    </row>
    <row r="464" spans="1:19" hidden="1" x14ac:dyDescent="0.25">
      <c r="A464" t="s">
        <v>17</v>
      </c>
      <c r="B464">
        <v>1000</v>
      </c>
      <c r="C464">
        <v>0</v>
      </c>
      <c r="D464">
        <v>0</v>
      </c>
      <c r="E464">
        <v>22</v>
      </c>
      <c r="F464">
        <v>1</v>
      </c>
      <c r="G464">
        <v>1.2176769999999999</v>
      </c>
      <c r="H464">
        <v>1.3148E-2</v>
      </c>
      <c r="I464">
        <v>6.9442000000000004E-2</v>
      </c>
      <c r="J464">
        <v>3.307E-3</v>
      </c>
      <c r="K464" t="str">
        <f>MID(M464,22,1)</f>
        <v>5</v>
      </c>
      <c r="L464" t="s">
        <v>40</v>
      </c>
      <c r="M464" t="s">
        <v>39</v>
      </c>
      <c r="N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464" t="e">
        <f>VLOOKUP(TableOMP[[#This Row],[Label]],TableAvg[],2,FALSE)</f>
        <v>#N/A</v>
      </c>
      <c r="P464" t="e">
        <f>VLOOKUP(TableOMP[[#This Row],[Label]],TableAvg[],3,FALSE)</f>
        <v>#N/A</v>
      </c>
      <c r="Q464" t="e">
        <f>TableOMP[[#This Row],[Avg]]-$U$2*TableOMP[[#This Row],[StdDev]]</f>
        <v>#N/A</v>
      </c>
      <c r="R464" t="e">
        <f>TableOMP[[#This Row],[Avg]]+$U$2*TableOMP[[#This Row],[StdDev]]</f>
        <v>#N/A</v>
      </c>
      <c r="S464" t="e">
        <f>IF(AND(TableOMP[[#This Row],[total_time]]&gt;=TableOMP[[#This Row],[Low]], TableOMP[[#This Row],[total_time]]&lt;=TableOMP[[#This Row],[High]]),1,0)</f>
        <v>#N/A</v>
      </c>
    </row>
    <row r="465" spans="1:19" hidden="1" x14ac:dyDescent="0.25">
      <c r="A465" t="s">
        <v>17</v>
      </c>
      <c r="B465">
        <v>1000</v>
      </c>
      <c r="C465">
        <v>0</v>
      </c>
      <c r="D465">
        <v>0</v>
      </c>
      <c r="E465">
        <v>23</v>
      </c>
      <c r="F465">
        <v>1</v>
      </c>
      <c r="G465">
        <v>1.1916279999999999</v>
      </c>
      <c r="H465">
        <v>1.3931000000000001E-2</v>
      </c>
      <c r="I465">
        <v>7.0822999999999997E-2</v>
      </c>
      <c r="J465">
        <v>3.2190000000000001E-3</v>
      </c>
      <c r="K465" t="str">
        <f>MID(M465,22,1)</f>
        <v>5</v>
      </c>
      <c r="L465" t="s">
        <v>40</v>
      </c>
      <c r="M465" t="s">
        <v>39</v>
      </c>
      <c r="N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465" t="e">
        <f>VLOOKUP(TableOMP[[#This Row],[Label]],TableAvg[],2,FALSE)</f>
        <v>#N/A</v>
      </c>
      <c r="P465" t="e">
        <f>VLOOKUP(TableOMP[[#This Row],[Label]],TableAvg[],3,FALSE)</f>
        <v>#N/A</v>
      </c>
      <c r="Q465" t="e">
        <f>TableOMP[[#This Row],[Avg]]-$U$2*TableOMP[[#This Row],[StdDev]]</f>
        <v>#N/A</v>
      </c>
      <c r="R465" t="e">
        <f>TableOMP[[#This Row],[Avg]]+$U$2*TableOMP[[#This Row],[StdDev]]</f>
        <v>#N/A</v>
      </c>
      <c r="S465" t="e">
        <f>IF(AND(TableOMP[[#This Row],[total_time]]&gt;=TableOMP[[#This Row],[Low]], TableOMP[[#This Row],[total_time]]&lt;=TableOMP[[#This Row],[High]]),1,0)</f>
        <v>#N/A</v>
      </c>
    </row>
    <row r="466" spans="1:19" hidden="1" x14ac:dyDescent="0.25">
      <c r="A466" t="s">
        <v>17</v>
      </c>
      <c r="B466">
        <v>1000</v>
      </c>
      <c r="C466">
        <v>0</v>
      </c>
      <c r="D466">
        <v>0</v>
      </c>
      <c r="E466">
        <v>24</v>
      </c>
      <c r="F466">
        <v>1</v>
      </c>
      <c r="G466">
        <v>1.204898</v>
      </c>
      <c r="H466">
        <v>1.3837E-2</v>
      </c>
      <c r="I466">
        <v>7.6260999999999995E-2</v>
      </c>
      <c r="J466">
        <v>3.3159999999999999E-3</v>
      </c>
      <c r="K466" t="str">
        <f>MID(M466,22,1)</f>
        <v>5</v>
      </c>
      <c r="L466" t="s">
        <v>40</v>
      </c>
      <c r="M466" t="s">
        <v>39</v>
      </c>
      <c r="N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466" t="e">
        <f>VLOOKUP(TableOMP[[#This Row],[Label]],TableAvg[],2,FALSE)</f>
        <v>#N/A</v>
      </c>
      <c r="P466" t="e">
        <f>VLOOKUP(TableOMP[[#This Row],[Label]],TableAvg[],3,FALSE)</f>
        <v>#N/A</v>
      </c>
      <c r="Q466" t="e">
        <f>TableOMP[[#This Row],[Avg]]-$U$2*TableOMP[[#This Row],[StdDev]]</f>
        <v>#N/A</v>
      </c>
      <c r="R466" t="e">
        <f>TableOMP[[#This Row],[Avg]]+$U$2*TableOMP[[#This Row],[StdDev]]</f>
        <v>#N/A</v>
      </c>
      <c r="S466" t="e">
        <f>IF(AND(TableOMP[[#This Row],[total_time]]&gt;=TableOMP[[#This Row],[Low]], TableOMP[[#This Row],[total_time]]&lt;=TableOMP[[#This Row],[High]]),1,0)</f>
        <v>#N/A</v>
      </c>
    </row>
    <row r="467" spans="1:19" hidden="1" x14ac:dyDescent="0.25">
      <c r="A467" t="s">
        <v>17</v>
      </c>
      <c r="B467">
        <v>1000</v>
      </c>
      <c r="C467">
        <v>0</v>
      </c>
      <c r="D467">
        <v>0</v>
      </c>
      <c r="E467">
        <v>25</v>
      </c>
      <c r="F467">
        <v>1</v>
      </c>
      <c r="G467">
        <v>1.2300420000000001</v>
      </c>
      <c r="H467">
        <v>1.2383E-2</v>
      </c>
      <c r="I467">
        <v>7.9047000000000006E-2</v>
      </c>
      <c r="J467">
        <v>3.2940000000000001E-3</v>
      </c>
      <c r="K467" t="str">
        <f>MID(M467,22,1)</f>
        <v>5</v>
      </c>
      <c r="L467" t="s">
        <v>40</v>
      </c>
      <c r="M467" t="s">
        <v>39</v>
      </c>
      <c r="N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467" t="e">
        <f>VLOOKUP(TableOMP[[#This Row],[Label]],TableAvg[],2,FALSE)</f>
        <v>#N/A</v>
      </c>
      <c r="P467" t="e">
        <f>VLOOKUP(TableOMP[[#This Row],[Label]],TableAvg[],3,FALSE)</f>
        <v>#N/A</v>
      </c>
      <c r="Q467" t="e">
        <f>TableOMP[[#This Row],[Avg]]-$U$2*TableOMP[[#This Row],[StdDev]]</f>
        <v>#N/A</v>
      </c>
      <c r="R467" t="e">
        <f>TableOMP[[#This Row],[Avg]]+$U$2*TableOMP[[#This Row],[StdDev]]</f>
        <v>#N/A</v>
      </c>
      <c r="S467" t="e">
        <f>IF(AND(TableOMP[[#This Row],[total_time]]&gt;=TableOMP[[#This Row],[Low]], TableOMP[[#This Row],[total_time]]&lt;=TableOMP[[#This Row],[High]]),1,0)</f>
        <v>#N/A</v>
      </c>
    </row>
    <row r="468" spans="1:19" hidden="1" x14ac:dyDescent="0.25">
      <c r="A468" t="s">
        <v>17</v>
      </c>
      <c r="B468">
        <v>1000</v>
      </c>
      <c r="C468">
        <v>0</v>
      </c>
      <c r="D468">
        <v>0</v>
      </c>
      <c r="E468">
        <v>26</v>
      </c>
      <c r="F468">
        <v>1</v>
      </c>
      <c r="G468">
        <v>1.2576130000000001</v>
      </c>
      <c r="H468">
        <v>1.1254E-2</v>
      </c>
      <c r="I468">
        <v>8.6087999999999998E-2</v>
      </c>
      <c r="J468">
        <v>3.444E-3</v>
      </c>
      <c r="K468" t="str">
        <f>MID(M468,22,1)</f>
        <v>5</v>
      </c>
      <c r="L468" t="s">
        <v>40</v>
      </c>
      <c r="M468" t="s">
        <v>39</v>
      </c>
      <c r="N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468" t="e">
        <f>VLOOKUP(TableOMP[[#This Row],[Label]],TableAvg[],2,FALSE)</f>
        <v>#N/A</v>
      </c>
      <c r="P468" t="e">
        <f>VLOOKUP(TableOMP[[#This Row],[Label]],TableAvg[],3,FALSE)</f>
        <v>#N/A</v>
      </c>
      <c r="Q468" t="e">
        <f>TableOMP[[#This Row],[Avg]]-$U$2*TableOMP[[#This Row],[StdDev]]</f>
        <v>#N/A</v>
      </c>
      <c r="R468" t="e">
        <f>TableOMP[[#This Row],[Avg]]+$U$2*TableOMP[[#This Row],[StdDev]]</f>
        <v>#N/A</v>
      </c>
      <c r="S468" t="e">
        <f>IF(AND(TableOMP[[#This Row],[total_time]]&gt;=TableOMP[[#This Row],[Low]], TableOMP[[#This Row],[total_time]]&lt;=TableOMP[[#This Row],[High]]),1,0)</f>
        <v>#N/A</v>
      </c>
    </row>
    <row r="469" spans="1:19" hidden="1" x14ac:dyDescent="0.25">
      <c r="A469" t="s">
        <v>17</v>
      </c>
      <c r="B469">
        <v>1000</v>
      </c>
      <c r="C469">
        <v>0</v>
      </c>
      <c r="D469">
        <v>0</v>
      </c>
      <c r="E469">
        <v>27</v>
      </c>
      <c r="F469">
        <v>1</v>
      </c>
      <c r="G469">
        <v>1.282354</v>
      </c>
      <c r="H469">
        <v>1.0695E-2</v>
      </c>
      <c r="I469">
        <v>7.2907E-2</v>
      </c>
      <c r="J469">
        <v>2.8040000000000001E-3</v>
      </c>
      <c r="K469" t="str">
        <f>MID(M469,22,1)</f>
        <v>5</v>
      </c>
      <c r="L469" t="s">
        <v>40</v>
      </c>
      <c r="M469" t="s">
        <v>39</v>
      </c>
      <c r="N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469" t="e">
        <f>VLOOKUP(TableOMP[[#This Row],[Label]],TableAvg[],2,FALSE)</f>
        <v>#N/A</v>
      </c>
      <c r="P469" t="e">
        <f>VLOOKUP(TableOMP[[#This Row],[Label]],TableAvg[],3,FALSE)</f>
        <v>#N/A</v>
      </c>
      <c r="Q469" t="e">
        <f>TableOMP[[#This Row],[Avg]]-$U$2*TableOMP[[#This Row],[StdDev]]</f>
        <v>#N/A</v>
      </c>
      <c r="R469" t="e">
        <f>TableOMP[[#This Row],[Avg]]+$U$2*TableOMP[[#This Row],[StdDev]]</f>
        <v>#N/A</v>
      </c>
      <c r="S469" t="e">
        <f>IF(AND(TableOMP[[#This Row],[total_time]]&gt;=TableOMP[[#This Row],[Low]], TableOMP[[#This Row],[total_time]]&lt;=TableOMP[[#This Row],[High]]),1,0)</f>
        <v>#N/A</v>
      </c>
    </row>
    <row r="470" spans="1:19" hidden="1" x14ac:dyDescent="0.25">
      <c r="A470" t="s">
        <v>17</v>
      </c>
      <c r="B470">
        <v>1000</v>
      </c>
      <c r="C470">
        <v>0</v>
      </c>
      <c r="D470">
        <v>0</v>
      </c>
      <c r="E470">
        <v>28</v>
      </c>
      <c r="F470">
        <v>1</v>
      </c>
      <c r="G470">
        <v>1.287393</v>
      </c>
      <c r="H470">
        <v>6.5170000000000002E-3</v>
      </c>
      <c r="I470">
        <v>9.5021999999999995E-2</v>
      </c>
      <c r="J470">
        <v>3.519E-3</v>
      </c>
      <c r="K470" t="str">
        <f>MID(M470,22,1)</f>
        <v>5</v>
      </c>
      <c r="L470" t="s">
        <v>40</v>
      </c>
      <c r="M470" t="s">
        <v>39</v>
      </c>
      <c r="N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470" t="e">
        <f>VLOOKUP(TableOMP[[#This Row],[Label]],TableAvg[],2,FALSE)</f>
        <v>#N/A</v>
      </c>
      <c r="P470" t="e">
        <f>VLOOKUP(TableOMP[[#This Row],[Label]],TableAvg[],3,FALSE)</f>
        <v>#N/A</v>
      </c>
      <c r="Q470" t="e">
        <f>TableOMP[[#This Row],[Avg]]-$U$2*TableOMP[[#This Row],[StdDev]]</f>
        <v>#N/A</v>
      </c>
      <c r="R470" t="e">
        <f>TableOMP[[#This Row],[Avg]]+$U$2*TableOMP[[#This Row],[StdDev]]</f>
        <v>#N/A</v>
      </c>
      <c r="S470" t="e">
        <f>IF(AND(TableOMP[[#This Row],[total_time]]&gt;=TableOMP[[#This Row],[Low]], TableOMP[[#This Row],[total_time]]&lt;=TableOMP[[#This Row],[High]]),1,0)</f>
        <v>#N/A</v>
      </c>
    </row>
    <row r="471" spans="1:19" hidden="1" x14ac:dyDescent="0.25">
      <c r="A471" t="s">
        <v>17</v>
      </c>
      <c r="B471">
        <v>1000</v>
      </c>
      <c r="C471">
        <v>0</v>
      </c>
      <c r="D471">
        <v>0</v>
      </c>
      <c r="E471">
        <v>29</v>
      </c>
      <c r="F471">
        <v>1</v>
      </c>
      <c r="G471">
        <v>1.217409</v>
      </c>
      <c r="H471">
        <v>1.3518000000000001E-2</v>
      </c>
      <c r="I471">
        <v>0.117077</v>
      </c>
      <c r="J471">
        <v>4.1809999999999998E-3</v>
      </c>
      <c r="K471" t="str">
        <f>MID(M471,22,1)</f>
        <v>5</v>
      </c>
      <c r="L471" t="s">
        <v>40</v>
      </c>
      <c r="M471" t="s">
        <v>39</v>
      </c>
      <c r="N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471" t="e">
        <f>VLOOKUP(TableOMP[[#This Row],[Label]],TableAvg[],2,FALSE)</f>
        <v>#N/A</v>
      </c>
      <c r="P471" t="e">
        <f>VLOOKUP(TableOMP[[#This Row],[Label]],TableAvg[],3,FALSE)</f>
        <v>#N/A</v>
      </c>
      <c r="Q471" t="e">
        <f>TableOMP[[#This Row],[Avg]]-$U$2*TableOMP[[#This Row],[StdDev]]</f>
        <v>#N/A</v>
      </c>
      <c r="R471" t="e">
        <f>TableOMP[[#This Row],[Avg]]+$U$2*TableOMP[[#This Row],[StdDev]]</f>
        <v>#N/A</v>
      </c>
      <c r="S471" t="e">
        <f>IF(AND(TableOMP[[#This Row],[total_time]]&gt;=TableOMP[[#This Row],[Low]], TableOMP[[#This Row],[total_time]]&lt;=TableOMP[[#This Row],[High]]),1,0)</f>
        <v>#N/A</v>
      </c>
    </row>
    <row r="472" spans="1:19" hidden="1" x14ac:dyDescent="0.25">
      <c r="A472" t="s">
        <v>17</v>
      </c>
      <c r="B472">
        <v>1000</v>
      </c>
      <c r="C472">
        <v>0</v>
      </c>
      <c r="D472">
        <v>0</v>
      </c>
      <c r="E472">
        <v>30</v>
      </c>
      <c r="F472">
        <v>1</v>
      </c>
      <c r="G472">
        <v>1.2789189999999999</v>
      </c>
      <c r="H472">
        <v>1.6795999999999998E-2</v>
      </c>
      <c r="I472">
        <v>7.1664000000000005E-2</v>
      </c>
      <c r="J472">
        <v>2.4710000000000001E-3</v>
      </c>
      <c r="K472" t="str">
        <f>MID(M472,22,1)</f>
        <v>5</v>
      </c>
      <c r="L472" t="s">
        <v>40</v>
      </c>
      <c r="M472" t="s">
        <v>39</v>
      </c>
      <c r="N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472" t="e">
        <f>VLOOKUP(TableOMP[[#This Row],[Label]],TableAvg[],2,FALSE)</f>
        <v>#N/A</v>
      </c>
      <c r="P472" t="e">
        <f>VLOOKUP(TableOMP[[#This Row],[Label]],TableAvg[],3,FALSE)</f>
        <v>#N/A</v>
      </c>
      <c r="Q472" t="e">
        <f>TableOMP[[#This Row],[Avg]]-$U$2*TableOMP[[#This Row],[StdDev]]</f>
        <v>#N/A</v>
      </c>
      <c r="R472" t="e">
        <f>TableOMP[[#This Row],[Avg]]+$U$2*TableOMP[[#This Row],[StdDev]]</f>
        <v>#N/A</v>
      </c>
      <c r="S472" t="e">
        <f>IF(AND(TableOMP[[#This Row],[total_time]]&gt;=TableOMP[[#This Row],[Low]], TableOMP[[#This Row],[total_time]]&lt;=TableOMP[[#This Row],[High]]),1,0)</f>
        <v>#N/A</v>
      </c>
    </row>
    <row r="473" spans="1:19" hidden="1" x14ac:dyDescent="0.25">
      <c r="A473" t="s">
        <v>17</v>
      </c>
      <c r="B473">
        <v>1000</v>
      </c>
      <c r="C473">
        <v>0</v>
      </c>
      <c r="D473">
        <v>0</v>
      </c>
      <c r="E473">
        <v>31</v>
      </c>
      <c r="F473">
        <v>1</v>
      </c>
      <c r="G473">
        <v>1.3265640000000001</v>
      </c>
      <c r="H473">
        <v>1.5081000000000001E-2</v>
      </c>
      <c r="I473">
        <v>0.13008</v>
      </c>
      <c r="J473">
        <v>4.3359999999999996E-3</v>
      </c>
      <c r="K473" t="str">
        <f>MID(M473,22,1)</f>
        <v>5</v>
      </c>
      <c r="L473" t="s">
        <v>40</v>
      </c>
      <c r="M473" t="s">
        <v>39</v>
      </c>
      <c r="N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473" t="e">
        <f>VLOOKUP(TableOMP[[#This Row],[Label]],TableAvg[],2,FALSE)</f>
        <v>#N/A</v>
      </c>
      <c r="P473" t="e">
        <f>VLOOKUP(TableOMP[[#This Row],[Label]],TableAvg[],3,FALSE)</f>
        <v>#N/A</v>
      </c>
      <c r="Q473" t="e">
        <f>TableOMP[[#This Row],[Avg]]-$U$2*TableOMP[[#This Row],[StdDev]]</f>
        <v>#N/A</v>
      </c>
      <c r="R473" t="e">
        <f>TableOMP[[#This Row],[Avg]]+$U$2*TableOMP[[#This Row],[StdDev]]</f>
        <v>#N/A</v>
      </c>
      <c r="S473" t="e">
        <f>IF(AND(TableOMP[[#This Row],[total_time]]&gt;=TableOMP[[#This Row],[Low]], TableOMP[[#This Row],[total_time]]&lt;=TableOMP[[#This Row],[High]]),1,0)</f>
        <v>#N/A</v>
      </c>
    </row>
    <row r="474" spans="1:19" hidden="1" x14ac:dyDescent="0.25">
      <c r="A474" t="s">
        <v>17</v>
      </c>
      <c r="B474">
        <v>1000</v>
      </c>
      <c r="C474">
        <v>0</v>
      </c>
      <c r="D474">
        <v>0</v>
      </c>
      <c r="E474">
        <v>32</v>
      </c>
      <c r="F474">
        <v>1</v>
      </c>
      <c r="G474">
        <v>1.2864739999999999</v>
      </c>
      <c r="H474">
        <v>1.4030000000000001E-2</v>
      </c>
      <c r="I474">
        <v>7.1389999999999995E-2</v>
      </c>
      <c r="J474">
        <v>2.3029999999999999E-3</v>
      </c>
      <c r="K474" t="str">
        <f>MID(M474,22,1)</f>
        <v>5</v>
      </c>
      <c r="L474" t="s">
        <v>40</v>
      </c>
      <c r="M474" t="s">
        <v>39</v>
      </c>
      <c r="N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474" t="e">
        <f>VLOOKUP(TableOMP[[#This Row],[Label]],TableAvg[],2,FALSE)</f>
        <v>#N/A</v>
      </c>
      <c r="P474" t="e">
        <f>VLOOKUP(TableOMP[[#This Row],[Label]],TableAvg[],3,FALSE)</f>
        <v>#N/A</v>
      </c>
      <c r="Q474" t="e">
        <f>TableOMP[[#This Row],[Avg]]-$U$2*TableOMP[[#This Row],[StdDev]]</f>
        <v>#N/A</v>
      </c>
      <c r="R474" t="e">
        <f>TableOMP[[#This Row],[Avg]]+$U$2*TableOMP[[#This Row],[StdDev]]</f>
        <v>#N/A</v>
      </c>
      <c r="S474" t="e">
        <f>IF(AND(TableOMP[[#This Row],[total_time]]&gt;=TableOMP[[#This Row],[Low]], TableOMP[[#This Row],[total_time]]&lt;=TableOMP[[#This Row],[High]]),1,0)</f>
        <v>#N/A</v>
      </c>
    </row>
    <row r="475" spans="1:19" hidden="1" x14ac:dyDescent="0.25">
      <c r="A475" t="s">
        <v>17</v>
      </c>
      <c r="B475">
        <v>1000</v>
      </c>
      <c r="C475">
        <v>0</v>
      </c>
      <c r="D475">
        <v>0</v>
      </c>
      <c r="E475">
        <v>33</v>
      </c>
      <c r="F475">
        <v>1</v>
      </c>
      <c r="G475">
        <v>1.390423</v>
      </c>
      <c r="H475">
        <v>1.0267999999999999E-2</v>
      </c>
      <c r="I475">
        <v>6.6431000000000004E-2</v>
      </c>
      <c r="J475">
        <v>2.0760000000000002E-3</v>
      </c>
      <c r="K475" t="str">
        <f>MID(M475,22,1)</f>
        <v>5</v>
      </c>
      <c r="L475" t="s">
        <v>40</v>
      </c>
      <c r="M475" t="s">
        <v>39</v>
      </c>
      <c r="N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475" t="e">
        <f>VLOOKUP(TableOMP[[#This Row],[Label]],TableAvg[],2,FALSE)</f>
        <v>#N/A</v>
      </c>
      <c r="P475" t="e">
        <f>VLOOKUP(TableOMP[[#This Row],[Label]],TableAvg[],3,FALSE)</f>
        <v>#N/A</v>
      </c>
      <c r="Q475" t="e">
        <f>TableOMP[[#This Row],[Avg]]-$U$2*TableOMP[[#This Row],[StdDev]]</f>
        <v>#N/A</v>
      </c>
      <c r="R475" t="e">
        <f>TableOMP[[#This Row],[Avg]]+$U$2*TableOMP[[#This Row],[StdDev]]</f>
        <v>#N/A</v>
      </c>
      <c r="S475" t="e">
        <f>IF(AND(TableOMP[[#This Row],[total_time]]&gt;=TableOMP[[#This Row],[Low]], TableOMP[[#This Row],[total_time]]&lt;=TableOMP[[#This Row],[High]]),1,0)</f>
        <v>#N/A</v>
      </c>
    </row>
    <row r="476" spans="1:19" hidden="1" x14ac:dyDescent="0.25">
      <c r="A476" t="s">
        <v>17</v>
      </c>
      <c r="B476">
        <v>1000</v>
      </c>
      <c r="C476">
        <v>0</v>
      </c>
      <c r="D476">
        <v>0</v>
      </c>
      <c r="E476">
        <v>34</v>
      </c>
      <c r="F476">
        <v>1</v>
      </c>
      <c r="G476">
        <v>1.328325</v>
      </c>
      <c r="H476">
        <v>1.1821999999999999E-2</v>
      </c>
      <c r="I476">
        <v>0.13677300000000001</v>
      </c>
      <c r="J476">
        <v>4.1450000000000002E-3</v>
      </c>
      <c r="K476" t="str">
        <f>MID(M476,22,1)</f>
        <v>5</v>
      </c>
      <c r="L476" t="s">
        <v>40</v>
      </c>
      <c r="M476" t="s">
        <v>39</v>
      </c>
      <c r="N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476" t="e">
        <f>VLOOKUP(TableOMP[[#This Row],[Label]],TableAvg[],2,FALSE)</f>
        <v>#N/A</v>
      </c>
      <c r="P476" t="e">
        <f>VLOOKUP(TableOMP[[#This Row],[Label]],TableAvg[],3,FALSE)</f>
        <v>#N/A</v>
      </c>
      <c r="Q476" t="e">
        <f>TableOMP[[#This Row],[Avg]]-$U$2*TableOMP[[#This Row],[StdDev]]</f>
        <v>#N/A</v>
      </c>
      <c r="R476" t="e">
        <f>TableOMP[[#This Row],[Avg]]+$U$2*TableOMP[[#This Row],[StdDev]]</f>
        <v>#N/A</v>
      </c>
      <c r="S476" t="e">
        <f>IF(AND(TableOMP[[#This Row],[total_time]]&gt;=TableOMP[[#This Row],[Low]], TableOMP[[#This Row],[total_time]]&lt;=TableOMP[[#This Row],[High]]),1,0)</f>
        <v>#N/A</v>
      </c>
    </row>
    <row r="477" spans="1:19" hidden="1" x14ac:dyDescent="0.25">
      <c r="A477" t="s">
        <v>17</v>
      </c>
      <c r="B477">
        <v>1000</v>
      </c>
      <c r="C477">
        <v>0</v>
      </c>
      <c r="D477">
        <v>0</v>
      </c>
      <c r="E477">
        <v>35</v>
      </c>
      <c r="F477">
        <v>1</v>
      </c>
      <c r="G477">
        <v>1.408806</v>
      </c>
      <c r="H477">
        <v>1.6528000000000001E-2</v>
      </c>
      <c r="I477">
        <v>0.15048500000000001</v>
      </c>
      <c r="J477">
        <v>4.4260000000000002E-3</v>
      </c>
      <c r="K477" t="str">
        <f>MID(M477,22,1)</f>
        <v>5</v>
      </c>
      <c r="L477" t="s">
        <v>40</v>
      </c>
      <c r="M477" t="s">
        <v>39</v>
      </c>
      <c r="N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477" t="e">
        <f>VLOOKUP(TableOMP[[#This Row],[Label]],TableAvg[],2,FALSE)</f>
        <v>#N/A</v>
      </c>
      <c r="P477" t="e">
        <f>VLOOKUP(TableOMP[[#This Row],[Label]],TableAvg[],3,FALSE)</f>
        <v>#N/A</v>
      </c>
      <c r="Q477" t="e">
        <f>TableOMP[[#This Row],[Avg]]-$U$2*TableOMP[[#This Row],[StdDev]]</f>
        <v>#N/A</v>
      </c>
      <c r="R477" t="e">
        <f>TableOMP[[#This Row],[Avg]]+$U$2*TableOMP[[#This Row],[StdDev]]</f>
        <v>#N/A</v>
      </c>
      <c r="S477" t="e">
        <f>IF(AND(TableOMP[[#This Row],[total_time]]&gt;=TableOMP[[#This Row],[Low]], TableOMP[[#This Row],[total_time]]&lt;=TableOMP[[#This Row],[High]]),1,0)</f>
        <v>#N/A</v>
      </c>
    </row>
    <row r="478" spans="1:19" hidden="1" x14ac:dyDescent="0.25">
      <c r="A478" t="s">
        <v>17</v>
      </c>
      <c r="B478">
        <v>1000</v>
      </c>
      <c r="C478">
        <v>0</v>
      </c>
      <c r="D478">
        <v>0</v>
      </c>
      <c r="E478">
        <v>36</v>
      </c>
      <c r="F478">
        <v>1</v>
      </c>
      <c r="G478">
        <v>1.3451249999999999</v>
      </c>
      <c r="H478">
        <v>1.0459E-2</v>
      </c>
      <c r="I478">
        <v>8.3313999999999999E-2</v>
      </c>
      <c r="J478">
        <v>2.3800000000000002E-3</v>
      </c>
      <c r="K478" t="str">
        <f>MID(M478,22,1)</f>
        <v>5</v>
      </c>
      <c r="L478" t="s">
        <v>40</v>
      </c>
      <c r="M478" t="s">
        <v>39</v>
      </c>
      <c r="N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478" t="e">
        <f>VLOOKUP(TableOMP[[#This Row],[Label]],TableAvg[],2,FALSE)</f>
        <v>#N/A</v>
      </c>
      <c r="P478" t="e">
        <f>VLOOKUP(TableOMP[[#This Row],[Label]],TableAvg[],3,FALSE)</f>
        <v>#N/A</v>
      </c>
      <c r="Q478" t="e">
        <f>TableOMP[[#This Row],[Avg]]-$U$2*TableOMP[[#This Row],[StdDev]]</f>
        <v>#N/A</v>
      </c>
      <c r="R478" t="e">
        <f>TableOMP[[#This Row],[Avg]]+$U$2*TableOMP[[#This Row],[StdDev]]</f>
        <v>#N/A</v>
      </c>
      <c r="S478" t="e">
        <f>IF(AND(TableOMP[[#This Row],[total_time]]&gt;=TableOMP[[#This Row],[Low]], TableOMP[[#This Row],[total_time]]&lt;=TableOMP[[#This Row],[High]]),1,0)</f>
        <v>#N/A</v>
      </c>
    </row>
    <row r="479" spans="1:19" hidden="1" x14ac:dyDescent="0.25">
      <c r="A479" t="s">
        <v>17</v>
      </c>
      <c r="B479">
        <v>1000</v>
      </c>
      <c r="C479">
        <v>0</v>
      </c>
      <c r="D479">
        <v>0</v>
      </c>
      <c r="E479">
        <v>37</v>
      </c>
      <c r="F479">
        <v>1</v>
      </c>
      <c r="G479">
        <v>1.2965</v>
      </c>
      <c r="H479">
        <v>1.1927E-2</v>
      </c>
      <c r="I479">
        <v>0.12557399999999999</v>
      </c>
      <c r="J479">
        <v>3.4880000000000002E-3</v>
      </c>
      <c r="K479" t="str">
        <f>MID(M479,22,1)</f>
        <v>5</v>
      </c>
      <c r="L479" t="s">
        <v>40</v>
      </c>
      <c r="M479" t="s">
        <v>39</v>
      </c>
      <c r="N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479" t="e">
        <f>VLOOKUP(TableOMP[[#This Row],[Label]],TableAvg[],2,FALSE)</f>
        <v>#N/A</v>
      </c>
      <c r="P479" t="e">
        <f>VLOOKUP(TableOMP[[#This Row],[Label]],TableAvg[],3,FALSE)</f>
        <v>#N/A</v>
      </c>
      <c r="Q479" t="e">
        <f>TableOMP[[#This Row],[Avg]]-$U$2*TableOMP[[#This Row],[StdDev]]</f>
        <v>#N/A</v>
      </c>
      <c r="R479" t="e">
        <f>TableOMP[[#This Row],[Avg]]+$U$2*TableOMP[[#This Row],[StdDev]]</f>
        <v>#N/A</v>
      </c>
      <c r="S479" t="e">
        <f>IF(AND(TableOMP[[#This Row],[total_time]]&gt;=TableOMP[[#This Row],[Low]], TableOMP[[#This Row],[total_time]]&lt;=TableOMP[[#This Row],[High]]),1,0)</f>
        <v>#N/A</v>
      </c>
    </row>
    <row r="480" spans="1:19" hidden="1" x14ac:dyDescent="0.25">
      <c r="A480" t="s">
        <v>17</v>
      </c>
      <c r="B480">
        <v>1000</v>
      </c>
      <c r="C480">
        <v>0</v>
      </c>
      <c r="D480">
        <v>0</v>
      </c>
      <c r="E480">
        <v>38</v>
      </c>
      <c r="F480">
        <v>1</v>
      </c>
      <c r="G480">
        <v>1.349804</v>
      </c>
      <c r="H480">
        <v>1.7925E-2</v>
      </c>
      <c r="I480">
        <v>0.162437</v>
      </c>
      <c r="J480">
        <v>4.3899999999999998E-3</v>
      </c>
      <c r="K480" t="str">
        <f>MID(M480,22,1)</f>
        <v>5</v>
      </c>
      <c r="L480" t="s">
        <v>40</v>
      </c>
      <c r="M480" t="s">
        <v>39</v>
      </c>
      <c r="N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480" t="e">
        <f>VLOOKUP(TableOMP[[#This Row],[Label]],TableAvg[],2,FALSE)</f>
        <v>#N/A</v>
      </c>
      <c r="P480" t="e">
        <f>VLOOKUP(TableOMP[[#This Row],[Label]],TableAvg[],3,FALSE)</f>
        <v>#N/A</v>
      </c>
      <c r="Q480" t="e">
        <f>TableOMP[[#This Row],[Avg]]-$U$2*TableOMP[[#This Row],[StdDev]]</f>
        <v>#N/A</v>
      </c>
      <c r="R480" t="e">
        <f>TableOMP[[#This Row],[Avg]]+$U$2*TableOMP[[#This Row],[StdDev]]</f>
        <v>#N/A</v>
      </c>
      <c r="S480" t="e">
        <f>IF(AND(TableOMP[[#This Row],[total_time]]&gt;=TableOMP[[#This Row],[Low]], TableOMP[[#This Row],[total_time]]&lt;=TableOMP[[#This Row],[High]]),1,0)</f>
        <v>#N/A</v>
      </c>
    </row>
    <row r="481" spans="1:19" hidden="1" x14ac:dyDescent="0.25">
      <c r="A481" t="s">
        <v>17</v>
      </c>
      <c r="B481">
        <v>1000</v>
      </c>
      <c r="C481">
        <v>0</v>
      </c>
      <c r="D481">
        <v>0</v>
      </c>
      <c r="E481">
        <v>39</v>
      </c>
      <c r="F481">
        <v>1</v>
      </c>
      <c r="G481">
        <v>1.4392400000000001</v>
      </c>
      <c r="H481">
        <v>1.9567000000000001E-2</v>
      </c>
      <c r="I481">
        <v>0.195961</v>
      </c>
      <c r="J481">
        <v>5.1570000000000001E-3</v>
      </c>
      <c r="K481" t="str">
        <f>MID(M481,22,1)</f>
        <v>5</v>
      </c>
      <c r="L481" t="s">
        <v>40</v>
      </c>
      <c r="M481" t="s">
        <v>39</v>
      </c>
      <c r="N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481" t="e">
        <f>VLOOKUP(TableOMP[[#This Row],[Label]],TableAvg[],2,FALSE)</f>
        <v>#N/A</v>
      </c>
      <c r="P481" t="e">
        <f>VLOOKUP(TableOMP[[#This Row],[Label]],TableAvg[],3,FALSE)</f>
        <v>#N/A</v>
      </c>
      <c r="Q481" t="e">
        <f>TableOMP[[#This Row],[Avg]]-$U$2*TableOMP[[#This Row],[StdDev]]</f>
        <v>#N/A</v>
      </c>
      <c r="R481" t="e">
        <f>TableOMP[[#This Row],[Avg]]+$U$2*TableOMP[[#This Row],[StdDev]]</f>
        <v>#N/A</v>
      </c>
      <c r="S481" t="e">
        <f>IF(AND(TableOMP[[#This Row],[total_time]]&gt;=TableOMP[[#This Row],[Low]], TableOMP[[#This Row],[total_time]]&lt;=TableOMP[[#This Row],[High]]),1,0)</f>
        <v>#N/A</v>
      </c>
    </row>
    <row r="482" spans="1:19" hidden="1" x14ac:dyDescent="0.25">
      <c r="A482" t="s">
        <v>17</v>
      </c>
      <c r="B482">
        <v>1000</v>
      </c>
      <c r="C482">
        <v>0</v>
      </c>
      <c r="D482">
        <v>0</v>
      </c>
      <c r="E482">
        <v>40</v>
      </c>
      <c r="F482">
        <v>1</v>
      </c>
      <c r="G482">
        <v>1.348376</v>
      </c>
      <c r="H482">
        <v>1.6902E-2</v>
      </c>
      <c r="I482">
        <v>0.20171900000000001</v>
      </c>
      <c r="J482">
        <v>5.1720000000000004E-3</v>
      </c>
      <c r="K482" t="str">
        <f>MID(M482,22,1)</f>
        <v>5</v>
      </c>
      <c r="L482" t="s">
        <v>40</v>
      </c>
      <c r="M482" t="s">
        <v>39</v>
      </c>
      <c r="N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482" t="e">
        <f>VLOOKUP(TableOMP[[#This Row],[Label]],TableAvg[],2,FALSE)</f>
        <v>#N/A</v>
      </c>
      <c r="P482" t="e">
        <f>VLOOKUP(TableOMP[[#This Row],[Label]],TableAvg[],3,FALSE)</f>
        <v>#N/A</v>
      </c>
      <c r="Q482" t="e">
        <f>TableOMP[[#This Row],[Avg]]-$U$2*TableOMP[[#This Row],[StdDev]]</f>
        <v>#N/A</v>
      </c>
      <c r="R482" t="e">
        <f>TableOMP[[#This Row],[Avg]]+$U$2*TableOMP[[#This Row],[StdDev]]</f>
        <v>#N/A</v>
      </c>
      <c r="S482" t="e">
        <f>IF(AND(TableOMP[[#This Row],[total_time]]&gt;=TableOMP[[#This Row],[Low]], TableOMP[[#This Row],[total_time]]&lt;=TableOMP[[#This Row],[High]]),1,0)</f>
        <v>#N/A</v>
      </c>
    </row>
    <row r="483" spans="1:19" hidden="1" x14ac:dyDescent="0.25">
      <c r="A483" t="s">
        <v>17</v>
      </c>
      <c r="B483">
        <v>1000</v>
      </c>
      <c r="C483">
        <v>0</v>
      </c>
      <c r="D483">
        <v>0</v>
      </c>
      <c r="E483">
        <v>41</v>
      </c>
      <c r="F483">
        <v>1</v>
      </c>
      <c r="G483">
        <v>1.478747</v>
      </c>
      <c r="H483">
        <v>1.7402999999999998E-2</v>
      </c>
      <c r="I483">
        <v>0.222055</v>
      </c>
      <c r="J483">
        <v>5.5510000000000004E-3</v>
      </c>
      <c r="K483" t="str">
        <f>MID(M483,22,1)</f>
        <v>5</v>
      </c>
      <c r="L483" t="s">
        <v>40</v>
      </c>
      <c r="M483" t="s">
        <v>39</v>
      </c>
      <c r="N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483" t="e">
        <f>VLOOKUP(TableOMP[[#This Row],[Label]],TableAvg[],2,FALSE)</f>
        <v>#N/A</v>
      </c>
      <c r="P483" t="e">
        <f>VLOOKUP(TableOMP[[#This Row],[Label]],TableAvg[],3,FALSE)</f>
        <v>#N/A</v>
      </c>
      <c r="Q483" t="e">
        <f>TableOMP[[#This Row],[Avg]]-$U$2*TableOMP[[#This Row],[StdDev]]</f>
        <v>#N/A</v>
      </c>
      <c r="R483" t="e">
        <f>TableOMP[[#This Row],[Avg]]+$U$2*TableOMP[[#This Row],[StdDev]]</f>
        <v>#N/A</v>
      </c>
      <c r="S483" t="e">
        <f>IF(AND(TableOMP[[#This Row],[total_time]]&gt;=TableOMP[[#This Row],[Low]], TableOMP[[#This Row],[total_time]]&lt;=TableOMP[[#This Row],[High]]),1,0)</f>
        <v>#N/A</v>
      </c>
    </row>
    <row r="484" spans="1:19" hidden="1" x14ac:dyDescent="0.25">
      <c r="A484" t="s">
        <v>17</v>
      </c>
      <c r="B484">
        <v>1000</v>
      </c>
      <c r="C484">
        <v>0</v>
      </c>
      <c r="D484">
        <v>0</v>
      </c>
      <c r="E484">
        <v>42</v>
      </c>
      <c r="F484">
        <v>1</v>
      </c>
      <c r="G484">
        <v>1.5253159999999999</v>
      </c>
      <c r="H484">
        <v>1.4021E-2</v>
      </c>
      <c r="I484">
        <v>0.21756200000000001</v>
      </c>
      <c r="J484">
        <v>5.306E-3</v>
      </c>
      <c r="K484" t="str">
        <f>MID(M484,22,1)</f>
        <v>5</v>
      </c>
      <c r="L484" t="s">
        <v>40</v>
      </c>
      <c r="M484" t="s">
        <v>39</v>
      </c>
      <c r="N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484" t="e">
        <f>VLOOKUP(TableOMP[[#This Row],[Label]],TableAvg[],2,FALSE)</f>
        <v>#N/A</v>
      </c>
      <c r="P484" t="e">
        <f>VLOOKUP(TableOMP[[#This Row],[Label]],TableAvg[],3,FALSE)</f>
        <v>#N/A</v>
      </c>
      <c r="Q484" t="e">
        <f>TableOMP[[#This Row],[Avg]]-$U$2*TableOMP[[#This Row],[StdDev]]</f>
        <v>#N/A</v>
      </c>
      <c r="R484" t="e">
        <f>TableOMP[[#This Row],[Avg]]+$U$2*TableOMP[[#This Row],[StdDev]]</f>
        <v>#N/A</v>
      </c>
      <c r="S484" t="e">
        <f>IF(AND(TableOMP[[#This Row],[total_time]]&gt;=TableOMP[[#This Row],[Low]], TableOMP[[#This Row],[total_time]]&lt;=TableOMP[[#This Row],[High]]),1,0)</f>
        <v>#N/A</v>
      </c>
    </row>
    <row r="485" spans="1:19" hidden="1" x14ac:dyDescent="0.25">
      <c r="A485" t="s">
        <v>17</v>
      </c>
      <c r="B485">
        <v>1000</v>
      </c>
      <c r="C485">
        <v>0</v>
      </c>
      <c r="D485">
        <v>0</v>
      </c>
      <c r="E485">
        <v>43</v>
      </c>
      <c r="F485">
        <v>1</v>
      </c>
      <c r="G485">
        <v>1.5447500000000001</v>
      </c>
      <c r="H485">
        <v>1.1276E-2</v>
      </c>
      <c r="I485">
        <v>0.214806</v>
      </c>
      <c r="J485">
        <v>5.1139999999999996E-3</v>
      </c>
      <c r="K485" t="str">
        <f>MID(M485,22,1)</f>
        <v>5</v>
      </c>
      <c r="L485" t="s">
        <v>40</v>
      </c>
      <c r="M485" t="s">
        <v>39</v>
      </c>
      <c r="N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485" t="e">
        <f>VLOOKUP(TableOMP[[#This Row],[Label]],TableAvg[],2,FALSE)</f>
        <v>#N/A</v>
      </c>
      <c r="P485" t="e">
        <f>VLOOKUP(TableOMP[[#This Row],[Label]],TableAvg[],3,FALSE)</f>
        <v>#N/A</v>
      </c>
      <c r="Q485" t="e">
        <f>TableOMP[[#This Row],[Avg]]-$U$2*TableOMP[[#This Row],[StdDev]]</f>
        <v>#N/A</v>
      </c>
      <c r="R485" t="e">
        <f>TableOMP[[#This Row],[Avg]]+$U$2*TableOMP[[#This Row],[StdDev]]</f>
        <v>#N/A</v>
      </c>
      <c r="S485" t="e">
        <f>IF(AND(TableOMP[[#This Row],[total_time]]&gt;=TableOMP[[#This Row],[Low]], TableOMP[[#This Row],[total_time]]&lt;=TableOMP[[#This Row],[High]]),1,0)</f>
        <v>#N/A</v>
      </c>
    </row>
    <row r="486" spans="1:19" hidden="1" x14ac:dyDescent="0.25">
      <c r="A486" t="s">
        <v>17</v>
      </c>
      <c r="B486">
        <v>1000</v>
      </c>
      <c r="C486">
        <v>0</v>
      </c>
      <c r="D486">
        <v>0</v>
      </c>
      <c r="E486">
        <v>44</v>
      </c>
      <c r="F486">
        <v>1</v>
      </c>
      <c r="G486">
        <v>1.3942270000000001</v>
      </c>
      <c r="H486">
        <v>1.9186000000000002E-2</v>
      </c>
      <c r="I486">
        <v>0.25345800000000002</v>
      </c>
      <c r="J486">
        <v>5.8939999999999999E-3</v>
      </c>
      <c r="K486" t="str">
        <f>MID(M486,22,1)</f>
        <v>5</v>
      </c>
      <c r="L486" t="s">
        <v>40</v>
      </c>
      <c r="M486" t="s">
        <v>39</v>
      </c>
      <c r="N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486" t="e">
        <f>VLOOKUP(TableOMP[[#This Row],[Label]],TableAvg[],2,FALSE)</f>
        <v>#N/A</v>
      </c>
      <c r="P486" t="e">
        <f>VLOOKUP(TableOMP[[#This Row],[Label]],TableAvg[],3,FALSE)</f>
        <v>#N/A</v>
      </c>
      <c r="Q486" t="e">
        <f>TableOMP[[#This Row],[Avg]]-$U$2*TableOMP[[#This Row],[StdDev]]</f>
        <v>#N/A</v>
      </c>
      <c r="R486" t="e">
        <f>TableOMP[[#This Row],[Avg]]+$U$2*TableOMP[[#This Row],[StdDev]]</f>
        <v>#N/A</v>
      </c>
      <c r="S486" t="e">
        <f>IF(AND(TableOMP[[#This Row],[total_time]]&gt;=TableOMP[[#This Row],[Low]], TableOMP[[#This Row],[total_time]]&lt;=TableOMP[[#This Row],[High]]),1,0)</f>
        <v>#N/A</v>
      </c>
    </row>
    <row r="487" spans="1:19" hidden="1" x14ac:dyDescent="0.25">
      <c r="A487" t="s">
        <v>17</v>
      </c>
      <c r="B487">
        <v>1000</v>
      </c>
      <c r="C487">
        <v>0</v>
      </c>
      <c r="D487">
        <v>0</v>
      </c>
      <c r="E487">
        <v>45</v>
      </c>
      <c r="F487">
        <v>1</v>
      </c>
      <c r="G487">
        <v>1.406234</v>
      </c>
      <c r="H487">
        <v>1.9462E-2</v>
      </c>
      <c r="I487">
        <v>0.15829699999999999</v>
      </c>
      <c r="J487">
        <v>3.5980000000000001E-3</v>
      </c>
      <c r="K487" t="str">
        <f>MID(M487,22,1)</f>
        <v>5</v>
      </c>
      <c r="L487" t="s">
        <v>40</v>
      </c>
      <c r="M487" t="s">
        <v>39</v>
      </c>
      <c r="N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487" t="e">
        <f>VLOOKUP(TableOMP[[#This Row],[Label]],TableAvg[],2,FALSE)</f>
        <v>#N/A</v>
      </c>
      <c r="P487" t="e">
        <f>VLOOKUP(TableOMP[[#This Row],[Label]],TableAvg[],3,FALSE)</f>
        <v>#N/A</v>
      </c>
      <c r="Q487" t="e">
        <f>TableOMP[[#This Row],[Avg]]-$U$2*TableOMP[[#This Row],[StdDev]]</f>
        <v>#N/A</v>
      </c>
      <c r="R487" t="e">
        <f>TableOMP[[#This Row],[Avg]]+$U$2*TableOMP[[#This Row],[StdDev]]</f>
        <v>#N/A</v>
      </c>
      <c r="S487" t="e">
        <f>IF(AND(TableOMP[[#This Row],[total_time]]&gt;=TableOMP[[#This Row],[Low]], TableOMP[[#This Row],[total_time]]&lt;=TableOMP[[#This Row],[High]]),1,0)</f>
        <v>#N/A</v>
      </c>
    </row>
    <row r="488" spans="1:19" hidden="1" x14ac:dyDescent="0.25">
      <c r="A488" t="s">
        <v>17</v>
      </c>
      <c r="B488">
        <v>1000</v>
      </c>
      <c r="C488">
        <v>0</v>
      </c>
      <c r="D488">
        <v>0</v>
      </c>
      <c r="E488">
        <v>46</v>
      </c>
      <c r="F488">
        <v>1</v>
      </c>
      <c r="G488">
        <v>1.4324319999999999</v>
      </c>
      <c r="H488">
        <v>1.6756E-2</v>
      </c>
      <c r="I488">
        <v>0.25048799999999999</v>
      </c>
      <c r="J488">
        <v>5.5659999999999998E-3</v>
      </c>
      <c r="K488" t="str">
        <f>MID(M488,22,1)</f>
        <v>5</v>
      </c>
      <c r="L488" t="s">
        <v>40</v>
      </c>
      <c r="M488" t="s">
        <v>39</v>
      </c>
      <c r="N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488" t="e">
        <f>VLOOKUP(TableOMP[[#This Row],[Label]],TableAvg[],2,FALSE)</f>
        <v>#N/A</v>
      </c>
      <c r="P488" t="e">
        <f>VLOOKUP(TableOMP[[#This Row],[Label]],TableAvg[],3,FALSE)</f>
        <v>#N/A</v>
      </c>
      <c r="Q488" t="e">
        <f>TableOMP[[#This Row],[Avg]]-$U$2*TableOMP[[#This Row],[StdDev]]</f>
        <v>#N/A</v>
      </c>
      <c r="R488" t="e">
        <f>TableOMP[[#This Row],[Avg]]+$U$2*TableOMP[[#This Row],[StdDev]]</f>
        <v>#N/A</v>
      </c>
      <c r="S488" t="e">
        <f>IF(AND(TableOMP[[#This Row],[total_time]]&gt;=TableOMP[[#This Row],[Low]], TableOMP[[#This Row],[total_time]]&lt;=TableOMP[[#This Row],[High]]),1,0)</f>
        <v>#N/A</v>
      </c>
    </row>
    <row r="489" spans="1:19" hidden="1" x14ac:dyDescent="0.25">
      <c r="A489" t="s">
        <v>17</v>
      </c>
      <c r="B489">
        <v>1000</v>
      </c>
      <c r="C489">
        <v>0</v>
      </c>
      <c r="D489">
        <v>0</v>
      </c>
      <c r="E489">
        <v>47</v>
      </c>
      <c r="F489">
        <v>1</v>
      </c>
      <c r="G489">
        <v>1.4564379999999999</v>
      </c>
      <c r="H489">
        <v>1.8388000000000002E-2</v>
      </c>
      <c r="I489">
        <v>0.27523199999999998</v>
      </c>
      <c r="J489">
        <v>5.9829999999999996E-3</v>
      </c>
      <c r="K489" t="str">
        <f>MID(M489,22,1)</f>
        <v>5</v>
      </c>
      <c r="L489" t="s">
        <v>40</v>
      </c>
      <c r="M489" t="s">
        <v>39</v>
      </c>
      <c r="N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489" t="e">
        <f>VLOOKUP(TableOMP[[#This Row],[Label]],TableAvg[],2,FALSE)</f>
        <v>#N/A</v>
      </c>
      <c r="P489" t="e">
        <f>VLOOKUP(TableOMP[[#This Row],[Label]],TableAvg[],3,FALSE)</f>
        <v>#N/A</v>
      </c>
      <c r="Q489" t="e">
        <f>TableOMP[[#This Row],[Avg]]-$U$2*TableOMP[[#This Row],[StdDev]]</f>
        <v>#N/A</v>
      </c>
      <c r="R489" t="e">
        <f>TableOMP[[#This Row],[Avg]]+$U$2*TableOMP[[#This Row],[StdDev]]</f>
        <v>#N/A</v>
      </c>
      <c r="S489" t="e">
        <f>IF(AND(TableOMP[[#This Row],[total_time]]&gt;=TableOMP[[#This Row],[Low]], TableOMP[[#This Row],[total_time]]&lt;=TableOMP[[#This Row],[High]]),1,0)</f>
        <v>#N/A</v>
      </c>
    </row>
    <row r="490" spans="1:19" hidden="1" x14ac:dyDescent="0.25">
      <c r="A490" t="s">
        <v>17</v>
      </c>
      <c r="B490">
        <v>1000</v>
      </c>
      <c r="C490">
        <v>0</v>
      </c>
      <c r="D490">
        <v>0</v>
      </c>
      <c r="E490">
        <v>48</v>
      </c>
      <c r="F490">
        <v>1</v>
      </c>
      <c r="G490">
        <v>1.491924</v>
      </c>
      <c r="H490">
        <v>1.7208000000000001E-2</v>
      </c>
      <c r="I490">
        <v>0.287055</v>
      </c>
      <c r="J490">
        <v>6.1079999999999997E-3</v>
      </c>
      <c r="K490" t="str">
        <f>MID(M490,22,1)</f>
        <v>5</v>
      </c>
      <c r="L490" t="s">
        <v>40</v>
      </c>
      <c r="M490" t="s">
        <v>39</v>
      </c>
      <c r="N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490" t="e">
        <f>VLOOKUP(TableOMP[[#This Row],[Label]],TableAvg[],2,FALSE)</f>
        <v>#N/A</v>
      </c>
      <c r="P490" t="e">
        <f>VLOOKUP(TableOMP[[#This Row],[Label]],TableAvg[],3,FALSE)</f>
        <v>#N/A</v>
      </c>
      <c r="Q490" t="e">
        <f>TableOMP[[#This Row],[Avg]]-$U$2*TableOMP[[#This Row],[StdDev]]</f>
        <v>#N/A</v>
      </c>
      <c r="R490" t="e">
        <f>TableOMP[[#This Row],[Avg]]+$U$2*TableOMP[[#This Row],[StdDev]]</f>
        <v>#N/A</v>
      </c>
      <c r="S490" t="e">
        <f>IF(AND(TableOMP[[#This Row],[total_time]]&gt;=TableOMP[[#This Row],[Low]], TableOMP[[#This Row],[total_time]]&lt;=TableOMP[[#This Row],[High]]),1,0)</f>
        <v>#N/A</v>
      </c>
    </row>
    <row r="491" spans="1:19" hidden="1" x14ac:dyDescent="0.25">
      <c r="A491" t="s">
        <v>17</v>
      </c>
      <c r="B491">
        <v>1000</v>
      </c>
      <c r="C491">
        <v>0</v>
      </c>
      <c r="D491">
        <v>0</v>
      </c>
      <c r="E491">
        <v>49</v>
      </c>
      <c r="F491">
        <v>1</v>
      </c>
      <c r="G491">
        <v>1.501995</v>
      </c>
      <c r="H491">
        <v>1.9553000000000001E-2</v>
      </c>
      <c r="I491">
        <v>0.28058699999999998</v>
      </c>
      <c r="J491">
        <v>5.8459999999999996E-3</v>
      </c>
      <c r="K491" t="str">
        <f>MID(M491,22,1)</f>
        <v>5</v>
      </c>
      <c r="L491" t="s">
        <v>40</v>
      </c>
      <c r="M491" t="s">
        <v>39</v>
      </c>
      <c r="N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491" t="e">
        <f>VLOOKUP(TableOMP[[#This Row],[Label]],TableAvg[],2,FALSE)</f>
        <v>#N/A</v>
      </c>
      <c r="P491" t="e">
        <f>VLOOKUP(TableOMP[[#This Row],[Label]],TableAvg[],3,FALSE)</f>
        <v>#N/A</v>
      </c>
      <c r="Q491" t="e">
        <f>TableOMP[[#This Row],[Avg]]-$U$2*TableOMP[[#This Row],[StdDev]]</f>
        <v>#N/A</v>
      </c>
      <c r="R491" t="e">
        <f>TableOMP[[#This Row],[Avg]]+$U$2*TableOMP[[#This Row],[StdDev]]</f>
        <v>#N/A</v>
      </c>
      <c r="S491" t="e">
        <f>IF(AND(TableOMP[[#This Row],[total_time]]&gt;=TableOMP[[#This Row],[Low]], TableOMP[[#This Row],[total_time]]&lt;=TableOMP[[#This Row],[High]]),1,0)</f>
        <v>#N/A</v>
      </c>
    </row>
    <row r="492" spans="1:19" hidden="1" x14ac:dyDescent="0.25">
      <c r="A492" t="s">
        <v>17</v>
      </c>
      <c r="B492">
        <v>1000</v>
      </c>
      <c r="C492">
        <v>0</v>
      </c>
      <c r="D492">
        <v>0</v>
      </c>
      <c r="E492">
        <v>50</v>
      </c>
      <c r="F492">
        <v>1</v>
      </c>
      <c r="G492">
        <v>1.5307500000000001</v>
      </c>
      <c r="H492">
        <v>1.5998999999999999E-2</v>
      </c>
      <c r="I492">
        <v>0.28537499999999999</v>
      </c>
      <c r="J492">
        <v>5.8240000000000002E-3</v>
      </c>
      <c r="K492" t="str">
        <f>MID(M492,22,1)</f>
        <v>5</v>
      </c>
      <c r="L492" t="s">
        <v>40</v>
      </c>
      <c r="M492" t="s">
        <v>39</v>
      </c>
      <c r="N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492" t="e">
        <f>VLOOKUP(TableOMP[[#This Row],[Label]],TableAvg[],2,FALSE)</f>
        <v>#N/A</v>
      </c>
      <c r="P492" t="e">
        <f>VLOOKUP(TableOMP[[#This Row],[Label]],TableAvg[],3,FALSE)</f>
        <v>#N/A</v>
      </c>
      <c r="Q492" t="e">
        <f>TableOMP[[#This Row],[Avg]]-$U$2*TableOMP[[#This Row],[StdDev]]</f>
        <v>#N/A</v>
      </c>
      <c r="R492" t="e">
        <f>TableOMP[[#This Row],[Avg]]+$U$2*TableOMP[[#This Row],[StdDev]]</f>
        <v>#N/A</v>
      </c>
      <c r="S492" t="e">
        <f>IF(AND(TableOMP[[#This Row],[total_time]]&gt;=TableOMP[[#This Row],[Low]], TableOMP[[#This Row],[total_time]]&lt;=TableOMP[[#This Row],[High]]),1,0)</f>
        <v>#N/A</v>
      </c>
    </row>
    <row r="493" spans="1:19" hidden="1" x14ac:dyDescent="0.25">
      <c r="A493" t="s">
        <v>17</v>
      </c>
      <c r="B493">
        <v>1000</v>
      </c>
      <c r="C493">
        <v>0</v>
      </c>
      <c r="D493">
        <v>0</v>
      </c>
      <c r="E493">
        <v>51</v>
      </c>
      <c r="F493">
        <v>1</v>
      </c>
      <c r="G493">
        <v>1.686563</v>
      </c>
      <c r="H493">
        <v>1.3481E-2</v>
      </c>
      <c r="I493">
        <v>0.32132500000000003</v>
      </c>
      <c r="J493">
        <v>6.4270000000000004E-3</v>
      </c>
      <c r="K493" t="str">
        <f>MID(M493,22,1)</f>
        <v>5</v>
      </c>
      <c r="L493" t="s">
        <v>40</v>
      </c>
      <c r="M493" t="s">
        <v>39</v>
      </c>
      <c r="N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493" t="e">
        <f>VLOOKUP(TableOMP[[#This Row],[Label]],TableAvg[],2,FALSE)</f>
        <v>#N/A</v>
      </c>
      <c r="P493" t="e">
        <f>VLOOKUP(TableOMP[[#This Row],[Label]],TableAvg[],3,FALSE)</f>
        <v>#N/A</v>
      </c>
      <c r="Q493" t="e">
        <f>TableOMP[[#This Row],[Avg]]-$U$2*TableOMP[[#This Row],[StdDev]]</f>
        <v>#N/A</v>
      </c>
      <c r="R493" t="e">
        <f>TableOMP[[#This Row],[Avg]]+$U$2*TableOMP[[#This Row],[StdDev]]</f>
        <v>#N/A</v>
      </c>
      <c r="S493" t="e">
        <f>IF(AND(TableOMP[[#This Row],[total_time]]&gt;=TableOMP[[#This Row],[Low]], TableOMP[[#This Row],[total_time]]&lt;=TableOMP[[#This Row],[High]]),1,0)</f>
        <v>#N/A</v>
      </c>
    </row>
    <row r="494" spans="1:19" hidden="1" x14ac:dyDescent="0.25">
      <c r="A494" t="s">
        <v>17</v>
      </c>
      <c r="B494">
        <v>1000</v>
      </c>
      <c r="C494">
        <v>0</v>
      </c>
      <c r="D494">
        <v>0</v>
      </c>
      <c r="E494">
        <v>52</v>
      </c>
      <c r="F494">
        <v>1</v>
      </c>
      <c r="G494">
        <v>1.558392</v>
      </c>
      <c r="H494">
        <v>1.5701E-2</v>
      </c>
      <c r="I494">
        <v>0.31160199999999999</v>
      </c>
      <c r="J494">
        <v>6.11E-3</v>
      </c>
      <c r="K494" t="str">
        <f>MID(M494,22,1)</f>
        <v>5</v>
      </c>
      <c r="L494" t="s">
        <v>40</v>
      </c>
      <c r="M494" t="s">
        <v>39</v>
      </c>
      <c r="N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494" t="e">
        <f>VLOOKUP(TableOMP[[#This Row],[Label]],TableAvg[],2,FALSE)</f>
        <v>#N/A</v>
      </c>
      <c r="P494" t="e">
        <f>VLOOKUP(TableOMP[[#This Row],[Label]],TableAvg[],3,FALSE)</f>
        <v>#N/A</v>
      </c>
      <c r="Q494" t="e">
        <f>TableOMP[[#This Row],[Avg]]-$U$2*TableOMP[[#This Row],[StdDev]]</f>
        <v>#N/A</v>
      </c>
      <c r="R494" t="e">
        <f>TableOMP[[#This Row],[Avg]]+$U$2*TableOMP[[#This Row],[StdDev]]</f>
        <v>#N/A</v>
      </c>
      <c r="S494" t="e">
        <f>IF(AND(TableOMP[[#This Row],[total_time]]&gt;=TableOMP[[#This Row],[Low]], TableOMP[[#This Row],[total_time]]&lt;=TableOMP[[#This Row],[High]]),1,0)</f>
        <v>#N/A</v>
      </c>
    </row>
    <row r="495" spans="1:19" hidden="1" x14ac:dyDescent="0.25">
      <c r="A495" t="s">
        <v>17</v>
      </c>
      <c r="B495">
        <v>1000</v>
      </c>
      <c r="C495">
        <v>0</v>
      </c>
      <c r="D495">
        <v>0</v>
      </c>
      <c r="E495">
        <v>53</v>
      </c>
      <c r="F495">
        <v>1</v>
      </c>
      <c r="G495">
        <v>1.5489809999999999</v>
      </c>
      <c r="H495">
        <v>1.3577000000000001E-2</v>
      </c>
      <c r="I495">
        <v>0.34640700000000002</v>
      </c>
      <c r="J495">
        <v>6.6620000000000004E-3</v>
      </c>
      <c r="K495" t="str">
        <f>MID(M495,22,1)</f>
        <v>5</v>
      </c>
      <c r="L495" t="s">
        <v>40</v>
      </c>
      <c r="M495" t="s">
        <v>39</v>
      </c>
      <c r="N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495" t="e">
        <f>VLOOKUP(TableOMP[[#This Row],[Label]],TableAvg[],2,FALSE)</f>
        <v>#N/A</v>
      </c>
      <c r="P495" t="e">
        <f>VLOOKUP(TableOMP[[#This Row],[Label]],TableAvg[],3,FALSE)</f>
        <v>#N/A</v>
      </c>
      <c r="Q495" t="e">
        <f>TableOMP[[#This Row],[Avg]]-$U$2*TableOMP[[#This Row],[StdDev]]</f>
        <v>#N/A</v>
      </c>
      <c r="R495" t="e">
        <f>TableOMP[[#This Row],[Avg]]+$U$2*TableOMP[[#This Row],[StdDev]]</f>
        <v>#N/A</v>
      </c>
      <c r="S495" t="e">
        <f>IF(AND(TableOMP[[#This Row],[total_time]]&gt;=TableOMP[[#This Row],[Low]], TableOMP[[#This Row],[total_time]]&lt;=TableOMP[[#This Row],[High]]),1,0)</f>
        <v>#N/A</v>
      </c>
    </row>
    <row r="496" spans="1:19" hidden="1" x14ac:dyDescent="0.25">
      <c r="A496" t="s">
        <v>17</v>
      </c>
      <c r="B496">
        <v>1000</v>
      </c>
      <c r="C496">
        <v>0</v>
      </c>
      <c r="D496">
        <v>0</v>
      </c>
      <c r="E496">
        <v>54</v>
      </c>
      <c r="F496">
        <v>1</v>
      </c>
      <c r="G496">
        <v>1.659284</v>
      </c>
      <c r="H496">
        <v>1.1717E-2</v>
      </c>
      <c r="I496">
        <v>0.33972000000000002</v>
      </c>
      <c r="J496">
        <v>6.4099999999999999E-3</v>
      </c>
      <c r="K496" t="str">
        <f>MID(M496,22,1)</f>
        <v>5</v>
      </c>
      <c r="L496" t="s">
        <v>40</v>
      </c>
      <c r="M496" t="s">
        <v>39</v>
      </c>
      <c r="N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496" t="e">
        <f>VLOOKUP(TableOMP[[#This Row],[Label]],TableAvg[],2,FALSE)</f>
        <v>#N/A</v>
      </c>
      <c r="P496" t="e">
        <f>VLOOKUP(TableOMP[[#This Row],[Label]],TableAvg[],3,FALSE)</f>
        <v>#N/A</v>
      </c>
      <c r="Q496" t="e">
        <f>TableOMP[[#This Row],[Avg]]-$U$2*TableOMP[[#This Row],[StdDev]]</f>
        <v>#N/A</v>
      </c>
      <c r="R496" t="e">
        <f>TableOMP[[#This Row],[Avg]]+$U$2*TableOMP[[#This Row],[StdDev]]</f>
        <v>#N/A</v>
      </c>
      <c r="S496" t="e">
        <f>IF(AND(TableOMP[[#This Row],[total_time]]&gt;=TableOMP[[#This Row],[Low]], TableOMP[[#This Row],[total_time]]&lt;=TableOMP[[#This Row],[High]]),1,0)</f>
        <v>#N/A</v>
      </c>
    </row>
    <row r="497" spans="1:19" hidden="1" x14ac:dyDescent="0.25">
      <c r="A497" t="s">
        <v>17</v>
      </c>
      <c r="B497">
        <v>1000</v>
      </c>
      <c r="C497">
        <v>0</v>
      </c>
      <c r="D497">
        <v>0</v>
      </c>
      <c r="E497">
        <v>55</v>
      </c>
      <c r="F497">
        <v>1</v>
      </c>
      <c r="G497">
        <v>1.62469</v>
      </c>
      <c r="H497">
        <v>2.1204000000000001E-2</v>
      </c>
      <c r="I497">
        <v>0.35478100000000001</v>
      </c>
      <c r="J497">
        <v>6.5700000000000003E-3</v>
      </c>
      <c r="K497" t="str">
        <f>MID(M497,22,1)</f>
        <v>5</v>
      </c>
      <c r="L497" t="s">
        <v>40</v>
      </c>
      <c r="M497" t="s">
        <v>39</v>
      </c>
      <c r="N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497" t="e">
        <f>VLOOKUP(TableOMP[[#This Row],[Label]],TableAvg[],2,FALSE)</f>
        <v>#N/A</v>
      </c>
      <c r="P497" t="e">
        <f>VLOOKUP(TableOMP[[#This Row],[Label]],TableAvg[],3,FALSE)</f>
        <v>#N/A</v>
      </c>
      <c r="Q497" t="e">
        <f>TableOMP[[#This Row],[Avg]]-$U$2*TableOMP[[#This Row],[StdDev]]</f>
        <v>#N/A</v>
      </c>
      <c r="R497" t="e">
        <f>TableOMP[[#This Row],[Avg]]+$U$2*TableOMP[[#This Row],[StdDev]]</f>
        <v>#N/A</v>
      </c>
      <c r="S497" t="e">
        <f>IF(AND(TableOMP[[#This Row],[total_time]]&gt;=TableOMP[[#This Row],[Low]], TableOMP[[#This Row],[total_time]]&lt;=TableOMP[[#This Row],[High]]),1,0)</f>
        <v>#N/A</v>
      </c>
    </row>
    <row r="498" spans="1:19" hidden="1" x14ac:dyDescent="0.25">
      <c r="A498" t="s">
        <v>17</v>
      </c>
      <c r="B498">
        <v>1000</v>
      </c>
      <c r="C498">
        <v>0</v>
      </c>
      <c r="D498">
        <v>0</v>
      </c>
      <c r="E498">
        <v>56</v>
      </c>
      <c r="F498">
        <v>1</v>
      </c>
      <c r="G498">
        <v>1.8268329999999999</v>
      </c>
      <c r="H498">
        <v>1.6877E-2</v>
      </c>
      <c r="I498">
        <v>0.40556199999999998</v>
      </c>
      <c r="J498">
        <v>7.3740000000000003E-3</v>
      </c>
      <c r="K498" t="str">
        <f>MID(M498,22,1)</f>
        <v>5</v>
      </c>
      <c r="L498" t="s">
        <v>40</v>
      </c>
      <c r="M498" t="s">
        <v>39</v>
      </c>
      <c r="N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498" t="e">
        <f>VLOOKUP(TableOMP[[#This Row],[Label]],TableAvg[],2,FALSE)</f>
        <v>#N/A</v>
      </c>
      <c r="P498" t="e">
        <f>VLOOKUP(TableOMP[[#This Row],[Label]],TableAvg[],3,FALSE)</f>
        <v>#N/A</v>
      </c>
      <c r="Q498" t="e">
        <f>TableOMP[[#This Row],[Avg]]-$U$2*TableOMP[[#This Row],[StdDev]]</f>
        <v>#N/A</v>
      </c>
      <c r="R498" t="e">
        <f>TableOMP[[#This Row],[Avg]]+$U$2*TableOMP[[#This Row],[StdDev]]</f>
        <v>#N/A</v>
      </c>
      <c r="S498" t="e">
        <f>IF(AND(TableOMP[[#This Row],[total_time]]&gt;=TableOMP[[#This Row],[Low]], TableOMP[[#This Row],[total_time]]&lt;=TableOMP[[#This Row],[High]]),1,0)</f>
        <v>#N/A</v>
      </c>
    </row>
    <row r="499" spans="1:19" hidden="1" x14ac:dyDescent="0.25">
      <c r="A499" t="s">
        <v>17</v>
      </c>
      <c r="B499">
        <v>1000</v>
      </c>
      <c r="C499">
        <v>0</v>
      </c>
      <c r="D499">
        <v>0</v>
      </c>
      <c r="E499">
        <v>57</v>
      </c>
      <c r="F499">
        <v>1</v>
      </c>
      <c r="G499">
        <v>1.893707</v>
      </c>
      <c r="H499">
        <v>2.3008000000000001E-2</v>
      </c>
      <c r="I499">
        <v>0.413267</v>
      </c>
      <c r="J499">
        <v>7.3800000000000003E-3</v>
      </c>
      <c r="K499" t="str">
        <f>MID(M499,22,1)</f>
        <v>5</v>
      </c>
      <c r="L499" t="s">
        <v>40</v>
      </c>
      <c r="M499" t="s">
        <v>39</v>
      </c>
      <c r="N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499" t="e">
        <f>VLOOKUP(TableOMP[[#This Row],[Label]],TableAvg[],2,FALSE)</f>
        <v>#N/A</v>
      </c>
      <c r="P499" t="e">
        <f>VLOOKUP(TableOMP[[#This Row],[Label]],TableAvg[],3,FALSE)</f>
        <v>#N/A</v>
      </c>
      <c r="Q499" t="e">
        <f>TableOMP[[#This Row],[Avg]]-$U$2*TableOMP[[#This Row],[StdDev]]</f>
        <v>#N/A</v>
      </c>
      <c r="R499" t="e">
        <f>TableOMP[[#This Row],[Avg]]+$U$2*TableOMP[[#This Row],[StdDev]]</f>
        <v>#N/A</v>
      </c>
      <c r="S499" t="e">
        <f>IF(AND(TableOMP[[#This Row],[total_time]]&gt;=TableOMP[[#This Row],[Low]], TableOMP[[#This Row],[total_time]]&lt;=TableOMP[[#This Row],[High]]),1,0)</f>
        <v>#N/A</v>
      </c>
    </row>
    <row r="500" spans="1:19" hidden="1" x14ac:dyDescent="0.25">
      <c r="A500" t="s">
        <v>17</v>
      </c>
      <c r="B500">
        <v>1000</v>
      </c>
      <c r="C500">
        <v>0</v>
      </c>
      <c r="D500">
        <v>0</v>
      </c>
      <c r="E500">
        <v>58</v>
      </c>
      <c r="F500">
        <v>1</v>
      </c>
      <c r="G500">
        <v>1.2795620000000001</v>
      </c>
      <c r="H500">
        <v>1.5816E-2</v>
      </c>
      <c r="I500">
        <v>0.35458000000000001</v>
      </c>
      <c r="J500">
        <v>6.221E-3</v>
      </c>
      <c r="K500" t="str">
        <f>MID(M500,22,1)</f>
        <v>5</v>
      </c>
      <c r="L500" t="s">
        <v>40</v>
      </c>
      <c r="M500" t="s">
        <v>39</v>
      </c>
      <c r="N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500" t="e">
        <f>VLOOKUP(TableOMP[[#This Row],[Label]],TableAvg[],2,FALSE)</f>
        <v>#N/A</v>
      </c>
      <c r="P500" t="e">
        <f>VLOOKUP(TableOMP[[#This Row],[Label]],TableAvg[],3,FALSE)</f>
        <v>#N/A</v>
      </c>
      <c r="Q500" t="e">
        <f>TableOMP[[#This Row],[Avg]]-$U$2*TableOMP[[#This Row],[StdDev]]</f>
        <v>#N/A</v>
      </c>
      <c r="R500" t="e">
        <f>TableOMP[[#This Row],[Avg]]+$U$2*TableOMP[[#This Row],[StdDev]]</f>
        <v>#N/A</v>
      </c>
      <c r="S500" t="e">
        <f>IF(AND(TableOMP[[#This Row],[total_time]]&gt;=TableOMP[[#This Row],[Low]], TableOMP[[#This Row],[total_time]]&lt;=TableOMP[[#This Row],[High]]),1,0)</f>
        <v>#N/A</v>
      </c>
    </row>
    <row r="501" spans="1:19" hidden="1" x14ac:dyDescent="0.25">
      <c r="A501" t="s">
        <v>17</v>
      </c>
      <c r="B501">
        <v>1000</v>
      </c>
      <c r="C501">
        <v>0</v>
      </c>
      <c r="D501">
        <v>0</v>
      </c>
      <c r="E501">
        <v>59</v>
      </c>
      <c r="F501">
        <v>1</v>
      </c>
      <c r="G501">
        <v>1.2989569999999999</v>
      </c>
      <c r="H501">
        <v>1.6383999999999999E-2</v>
      </c>
      <c r="I501">
        <v>0.36366700000000002</v>
      </c>
      <c r="J501">
        <v>6.2700000000000004E-3</v>
      </c>
      <c r="K501" t="str">
        <f>MID(M501,22,1)</f>
        <v>5</v>
      </c>
      <c r="L501" t="s">
        <v>40</v>
      </c>
      <c r="M501" t="s">
        <v>39</v>
      </c>
      <c r="N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501" t="e">
        <f>VLOOKUP(TableOMP[[#This Row],[Label]],TableAvg[],2,FALSE)</f>
        <v>#N/A</v>
      </c>
      <c r="P501" t="e">
        <f>VLOOKUP(TableOMP[[#This Row],[Label]],TableAvg[],3,FALSE)</f>
        <v>#N/A</v>
      </c>
      <c r="Q501" t="e">
        <f>TableOMP[[#This Row],[Avg]]-$U$2*TableOMP[[#This Row],[StdDev]]</f>
        <v>#N/A</v>
      </c>
      <c r="R501" t="e">
        <f>TableOMP[[#This Row],[Avg]]+$U$2*TableOMP[[#This Row],[StdDev]]</f>
        <v>#N/A</v>
      </c>
      <c r="S501" t="e">
        <f>IF(AND(TableOMP[[#This Row],[total_time]]&gt;=TableOMP[[#This Row],[Low]], TableOMP[[#This Row],[total_time]]&lt;=TableOMP[[#This Row],[High]]),1,0)</f>
        <v>#N/A</v>
      </c>
    </row>
    <row r="502" spans="1:19" hidden="1" x14ac:dyDescent="0.25">
      <c r="A502" t="s">
        <v>17</v>
      </c>
      <c r="B502">
        <v>1000</v>
      </c>
      <c r="C502">
        <v>0</v>
      </c>
      <c r="D502">
        <v>0</v>
      </c>
      <c r="E502">
        <v>60</v>
      </c>
      <c r="F502">
        <v>1</v>
      </c>
      <c r="G502">
        <v>1.243099</v>
      </c>
      <c r="H502">
        <v>1.2460000000000001E-2</v>
      </c>
      <c r="I502">
        <v>0.38446200000000003</v>
      </c>
      <c r="J502">
        <v>6.5160000000000001E-3</v>
      </c>
      <c r="K502" t="str">
        <f>MID(M502,22,1)</f>
        <v>5</v>
      </c>
      <c r="L502" t="s">
        <v>40</v>
      </c>
      <c r="M502" t="s">
        <v>39</v>
      </c>
      <c r="N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502" t="e">
        <f>VLOOKUP(TableOMP[[#This Row],[Label]],TableAvg[],2,FALSE)</f>
        <v>#N/A</v>
      </c>
      <c r="P502" t="e">
        <f>VLOOKUP(TableOMP[[#This Row],[Label]],TableAvg[],3,FALSE)</f>
        <v>#N/A</v>
      </c>
      <c r="Q502" t="e">
        <f>TableOMP[[#This Row],[Avg]]-$U$2*TableOMP[[#This Row],[StdDev]]</f>
        <v>#N/A</v>
      </c>
      <c r="R502" t="e">
        <f>TableOMP[[#This Row],[Avg]]+$U$2*TableOMP[[#This Row],[StdDev]]</f>
        <v>#N/A</v>
      </c>
      <c r="S502" t="e">
        <f>IF(AND(TableOMP[[#This Row],[total_time]]&gt;=TableOMP[[#This Row],[Low]], TableOMP[[#This Row],[total_time]]&lt;=TableOMP[[#This Row],[High]]),1,0)</f>
        <v>#N/A</v>
      </c>
    </row>
    <row r="503" spans="1:19" hidden="1" x14ac:dyDescent="0.25">
      <c r="A503" t="s">
        <v>17</v>
      </c>
      <c r="B503">
        <v>1000</v>
      </c>
      <c r="C503">
        <v>0</v>
      </c>
      <c r="D503">
        <v>0</v>
      </c>
      <c r="E503">
        <v>61</v>
      </c>
      <c r="F503">
        <v>1</v>
      </c>
      <c r="G503">
        <v>1.2587930000000001</v>
      </c>
      <c r="H503">
        <v>1.7580999999999999E-2</v>
      </c>
      <c r="I503">
        <v>0.40437400000000001</v>
      </c>
      <c r="J503">
        <v>6.7400000000000003E-3</v>
      </c>
      <c r="K503" t="str">
        <f>MID(M503,22,1)</f>
        <v>5</v>
      </c>
      <c r="L503" t="s">
        <v>40</v>
      </c>
      <c r="M503" t="s">
        <v>39</v>
      </c>
      <c r="N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503" t="e">
        <f>VLOOKUP(TableOMP[[#This Row],[Label]],TableAvg[],2,FALSE)</f>
        <v>#N/A</v>
      </c>
      <c r="P503" t="e">
        <f>VLOOKUP(TableOMP[[#This Row],[Label]],TableAvg[],3,FALSE)</f>
        <v>#N/A</v>
      </c>
      <c r="Q503" t="e">
        <f>TableOMP[[#This Row],[Avg]]-$U$2*TableOMP[[#This Row],[StdDev]]</f>
        <v>#N/A</v>
      </c>
      <c r="R503" t="e">
        <f>TableOMP[[#This Row],[Avg]]+$U$2*TableOMP[[#This Row],[StdDev]]</f>
        <v>#N/A</v>
      </c>
      <c r="S503" t="e">
        <f>IF(AND(TableOMP[[#This Row],[total_time]]&gt;=TableOMP[[#This Row],[Low]], TableOMP[[#This Row],[total_time]]&lt;=TableOMP[[#This Row],[High]]),1,0)</f>
        <v>#N/A</v>
      </c>
    </row>
    <row r="504" spans="1:19" hidden="1" x14ac:dyDescent="0.25">
      <c r="A504" t="s">
        <v>17</v>
      </c>
      <c r="B504">
        <v>1000</v>
      </c>
      <c r="C504">
        <v>0</v>
      </c>
      <c r="D504">
        <v>0</v>
      </c>
      <c r="E504">
        <v>62</v>
      </c>
      <c r="F504">
        <v>1</v>
      </c>
      <c r="G504">
        <v>1.332363</v>
      </c>
      <c r="H504">
        <v>1.9948E-2</v>
      </c>
      <c r="I504">
        <v>0.43190600000000001</v>
      </c>
      <c r="J504">
        <v>7.0800000000000004E-3</v>
      </c>
      <c r="K504" t="str">
        <f>MID(M504,22,1)</f>
        <v>5</v>
      </c>
      <c r="L504" t="s">
        <v>40</v>
      </c>
      <c r="M504" t="s">
        <v>39</v>
      </c>
      <c r="N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504" t="e">
        <f>VLOOKUP(TableOMP[[#This Row],[Label]],TableAvg[],2,FALSE)</f>
        <v>#N/A</v>
      </c>
      <c r="P504" t="e">
        <f>VLOOKUP(TableOMP[[#This Row],[Label]],TableAvg[],3,FALSE)</f>
        <v>#N/A</v>
      </c>
      <c r="Q504" t="e">
        <f>TableOMP[[#This Row],[Avg]]-$U$2*TableOMP[[#This Row],[StdDev]]</f>
        <v>#N/A</v>
      </c>
      <c r="R504" t="e">
        <f>TableOMP[[#This Row],[Avg]]+$U$2*TableOMP[[#This Row],[StdDev]]</f>
        <v>#N/A</v>
      </c>
      <c r="S504" t="e">
        <f>IF(AND(TableOMP[[#This Row],[total_time]]&gt;=TableOMP[[#This Row],[Low]], TableOMP[[#This Row],[total_time]]&lt;=TableOMP[[#This Row],[High]]),1,0)</f>
        <v>#N/A</v>
      </c>
    </row>
    <row r="505" spans="1:19" hidden="1" x14ac:dyDescent="0.25">
      <c r="A505" t="s">
        <v>17</v>
      </c>
      <c r="B505">
        <v>1000</v>
      </c>
      <c r="C505">
        <v>0</v>
      </c>
      <c r="D505">
        <v>0</v>
      </c>
      <c r="E505">
        <v>63</v>
      </c>
      <c r="F505">
        <v>1</v>
      </c>
      <c r="G505">
        <v>1.2669379999999999</v>
      </c>
      <c r="H505">
        <v>1.9637000000000002E-2</v>
      </c>
      <c r="I505">
        <v>0.46644400000000003</v>
      </c>
      <c r="J505">
        <v>7.5230000000000002E-3</v>
      </c>
      <c r="K505" t="str">
        <f>MID(M505,22,1)</f>
        <v>5</v>
      </c>
      <c r="L505" t="s">
        <v>40</v>
      </c>
      <c r="M505" t="s">
        <v>39</v>
      </c>
      <c r="N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505" t="e">
        <f>VLOOKUP(TableOMP[[#This Row],[Label]],TableAvg[],2,FALSE)</f>
        <v>#N/A</v>
      </c>
      <c r="P505" t="e">
        <f>VLOOKUP(TableOMP[[#This Row],[Label]],TableAvg[],3,FALSE)</f>
        <v>#N/A</v>
      </c>
      <c r="Q505" t="e">
        <f>TableOMP[[#This Row],[Avg]]-$U$2*TableOMP[[#This Row],[StdDev]]</f>
        <v>#N/A</v>
      </c>
      <c r="R505" t="e">
        <f>TableOMP[[#This Row],[Avg]]+$U$2*TableOMP[[#This Row],[StdDev]]</f>
        <v>#N/A</v>
      </c>
      <c r="S505" t="e">
        <f>IF(AND(TableOMP[[#This Row],[total_time]]&gt;=TableOMP[[#This Row],[Low]], TableOMP[[#This Row],[total_time]]&lt;=TableOMP[[#This Row],[High]]),1,0)</f>
        <v>#N/A</v>
      </c>
    </row>
    <row r="506" spans="1:19" hidden="1" x14ac:dyDescent="0.25">
      <c r="A506" t="s">
        <v>17</v>
      </c>
      <c r="B506">
        <v>1000</v>
      </c>
      <c r="C506">
        <v>0</v>
      </c>
      <c r="D506">
        <v>0</v>
      </c>
      <c r="E506">
        <v>64</v>
      </c>
      <c r="F506">
        <v>1</v>
      </c>
      <c r="G506">
        <v>1.292467</v>
      </c>
      <c r="H506">
        <v>1.5066E-2</v>
      </c>
      <c r="I506">
        <v>0.52381800000000001</v>
      </c>
      <c r="J506">
        <v>8.3149999999999995E-3</v>
      </c>
      <c r="K506" t="str">
        <f>MID(M506,22,1)</f>
        <v>5</v>
      </c>
      <c r="L506" t="s">
        <v>40</v>
      </c>
      <c r="M506" t="s">
        <v>39</v>
      </c>
      <c r="N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hidden="1" x14ac:dyDescent="0.25">
      <c r="A507" t="s">
        <v>17</v>
      </c>
      <c r="B507">
        <v>100</v>
      </c>
      <c r="C507">
        <v>0</v>
      </c>
      <c r="D507">
        <v>0</v>
      </c>
      <c r="E507">
        <v>1</v>
      </c>
      <c r="F507">
        <v>1</v>
      </c>
      <c r="G507">
        <v>1.0325690000000001</v>
      </c>
      <c r="H507">
        <v>2.0110000000000002E-3</v>
      </c>
      <c r="I507">
        <v>0</v>
      </c>
      <c r="J507">
        <v>0</v>
      </c>
      <c r="K507" t="str">
        <f>MID(M507,22,1)</f>
        <v>5</v>
      </c>
      <c r="L507" t="s">
        <v>40</v>
      </c>
      <c r="M507" t="s">
        <v>39</v>
      </c>
      <c r="N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hidden="1" x14ac:dyDescent="0.25">
      <c r="A508" t="s">
        <v>17</v>
      </c>
      <c r="B508">
        <v>100</v>
      </c>
      <c r="C508">
        <v>0</v>
      </c>
      <c r="D508">
        <v>0</v>
      </c>
      <c r="E508">
        <v>2</v>
      </c>
      <c r="F508">
        <v>1</v>
      </c>
      <c r="G508">
        <v>1.040753</v>
      </c>
      <c r="H508">
        <v>1.3569999999999999E-3</v>
      </c>
      <c r="I508">
        <v>9.5500000000000001E-4</v>
      </c>
      <c r="J508">
        <v>9.5500000000000001E-4</v>
      </c>
      <c r="K508" t="str">
        <f>MID(M508,22,1)</f>
        <v>5</v>
      </c>
      <c r="L508" t="s">
        <v>40</v>
      </c>
      <c r="M508" t="s">
        <v>39</v>
      </c>
      <c r="N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hidden="1" x14ac:dyDescent="0.25">
      <c r="A509" t="s">
        <v>17</v>
      </c>
      <c r="B509">
        <v>100</v>
      </c>
      <c r="C509">
        <v>0</v>
      </c>
      <c r="D509">
        <v>0</v>
      </c>
      <c r="E509">
        <v>3</v>
      </c>
      <c r="F509">
        <v>1</v>
      </c>
      <c r="G509">
        <v>1.0384070000000001</v>
      </c>
      <c r="H509">
        <v>1.9610000000000001E-3</v>
      </c>
      <c r="I509">
        <v>1.0300000000000001E-3</v>
      </c>
      <c r="J509">
        <v>5.1500000000000005E-4</v>
      </c>
      <c r="K509" t="str">
        <f>MID(M509,22,1)</f>
        <v>5</v>
      </c>
      <c r="L509" t="s">
        <v>40</v>
      </c>
      <c r="M509" t="s">
        <v>39</v>
      </c>
      <c r="N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hidden="1" x14ac:dyDescent="0.25">
      <c r="A510" t="s">
        <v>17</v>
      </c>
      <c r="B510">
        <v>100</v>
      </c>
      <c r="C510">
        <v>0</v>
      </c>
      <c r="D510">
        <v>0</v>
      </c>
      <c r="E510">
        <v>4</v>
      </c>
      <c r="F510">
        <v>1</v>
      </c>
      <c r="G510">
        <v>1.0434209999999999</v>
      </c>
      <c r="H510">
        <v>2.2790000000000002E-3</v>
      </c>
      <c r="I510">
        <v>3.2889999999999998E-3</v>
      </c>
      <c r="J510">
        <v>1.096E-3</v>
      </c>
      <c r="K510" t="str">
        <f>MID(M510,22,1)</f>
        <v>5</v>
      </c>
      <c r="L510" t="s">
        <v>40</v>
      </c>
      <c r="M510" t="s">
        <v>39</v>
      </c>
      <c r="N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hidden="1" x14ac:dyDescent="0.25">
      <c r="A511" t="s">
        <v>17</v>
      </c>
      <c r="B511">
        <v>100</v>
      </c>
      <c r="C511">
        <v>0</v>
      </c>
      <c r="D511">
        <v>0</v>
      </c>
      <c r="E511">
        <v>5</v>
      </c>
      <c r="F511">
        <v>1</v>
      </c>
      <c r="G511">
        <v>1.066055</v>
      </c>
      <c r="H511">
        <v>2.2260000000000001E-3</v>
      </c>
      <c r="I511">
        <v>3.4359999999999998E-3</v>
      </c>
      <c r="J511">
        <v>8.5899999999999995E-4</v>
      </c>
      <c r="K511" t="str">
        <f>MID(M511,22,1)</f>
        <v>5</v>
      </c>
      <c r="L511" t="s">
        <v>40</v>
      </c>
      <c r="M511" t="s">
        <v>39</v>
      </c>
      <c r="N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hidden="1" x14ac:dyDescent="0.25">
      <c r="A512" t="s">
        <v>17</v>
      </c>
      <c r="B512">
        <v>100</v>
      </c>
      <c r="C512">
        <v>0</v>
      </c>
      <c r="D512">
        <v>0</v>
      </c>
      <c r="E512">
        <v>6</v>
      </c>
      <c r="F512">
        <v>1</v>
      </c>
      <c r="G512">
        <v>1.0597859999999999</v>
      </c>
      <c r="H512">
        <v>2.4009999999999999E-3</v>
      </c>
      <c r="I512">
        <v>6.9420000000000003E-3</v>
      </c>
      <c r="J512">
        <v>1.3879999999999999E-3</v>
      </c>
      <c r="K512" t="str">
        <f>MID(M512,22,1)</f>
        <v>5</v>
      </c>
      <c r="L512" t="s">
        <v>40</v>
      </c>
      <c r="M512" t="s">
        <v>39</v>
      </c>
      <c r="N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hidden="1" x14ac:dyDescent="0.25">
      <c r="A513" t="s">
        <v>17</v>
      </c>
      <c r="B513">
        <v>100</v>
      </c>
      <c r="C513">
        <v>0</v>
      </c>
      <c r="D513">
        <v>0</v>
      </c>
      <c r="E513">
        <v>7</v>
      </c>
      <c r="F513">
        <v>1</v>
      </c>
      <c r="G513">
        <v>1.0620229999999999</v>
      </c>
      <c r="H513">
        <v>3.4039999999999999E-3</v>
      </c>
      <c r="I513">
        <v>9.5300000000000003E-3</v>
      </c>
      <c r="J513">
        <v>1.588E-3</v>
      </c>
      <c r="K513" t="str">
        <f>MID(M513,22,1)</f>
        <v>5</v>
      </c>
      <c r="L513" t="s">
        <v>40</v>
      </c>
      <c r="M513" t="s">
        <v>39</v>
      </c>
      <c r="N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hidden="1" x14ac:dyDescent="0.25">
      <c r="A514" t="s">
        <v>17</v>
      </c>
      <c r="B514">
        <v>100</v>
      </c>
      <c r="C514">
        <v>0</v>
      </c>
      <c r="D514">
        <v>0</v>
      </c>
      <c r="E514">
        <v>8</v>
      </c>
      <c r="F514">
        <v>1</v>
      </c>
      <c r="G514">
        <v>1.0798840000000001</v>
      </c>
      <c r="H514">
        <v>4.2509999999999996E-3</v>
      </c>
      <c r="I514">
        <v>9.5090000000000001E-3</v>
      </c>
      <c r="J514">
        <v>1.358E-3</v>
      </c>
      <c r="K514" t="str">
        <f>MID(M514,22,1)</f>
        <v>5</v>
      </c>
      <c r="L514" t="s">
        <v>40</v>
      </c>
      <c r="M514" t="s">
        <v>39</v>
      </c>
      <c r="N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hidden="1" x14ac:dyDescent="0.25">
      <c r="A515" t="s">
        <v>17</v>
      </c>
      <c r="B515">
        <v>100</v>
      </c>
      <c r="C515">
        <v>0</v>
      </c>
      <c r="D515">
        <v>0</v>
      </c>
      <c r="E515">
        <v>9</v>
      </c>
      <c r="F515">
        <v>1</v>
      </c>
      <c r="G515">
        <v>1.088713</v>
      </c>
      <c r="H515">
        <v>4.169E-3</v>
      </c>
      <c r="I515">
        <v>1.1096999999999999E-2</v>
      </c>
      <c r="J515">
        <v>1.387E-3</v>
      </c>
      <c r="K515" t="str">
        <f>MID(M515,22,1)</f>
        <v>5</v>
      </c>
      <c r="L515" t="s">
        <v>40</v>
      </c>
      <c r="M515" t="s">
        <v>39</v>
      </c>
      <c r="N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hidden="1" x14ac:dyDescent="0.25">
      <c r="A516" t="s">
        <v>17</v>
      </c>
      <c r="B516">
        <v>100</v>
      </c>
      <c r="C516">
        <v>0</v>
      </c>
      <c r="D516">
        <v>0</v>
      </c>
      <c r="E516">
        <v>10</v>
      </c>
      <c r="F516">
        <v>1</v>
      </c>
      <c r="G516">
        <v>1.0868580000000001</v>
      </c>
      <c r="H516">
        <v>5.5539999999999999E-3</v>
      </c>
      <c r="I516">
        <v>1.8283000000000001E-2</v>
      </c>
      <c r="J516">
        <v>2.0309999999999998E-3</v>
      </c>
      <c r="K516" t="str">
        <f>MID(M516,22,1)</f>
        <v>5</v>
      </c>
      <c r="L516" t="s">
        <v>40</v>
      </c>
      <c r="M516" t="s">
        <v>39</v>
      </c>
      <c r="N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hidden="1" x14ac:dyDescent="0.25">
      <c r="A517" t="s">
        <v>17</v>
      </c>
      <c r="B517">
        <v>100</v>
      </c>
      <c r="C517">
        <v>0</v>
      </c>
      <c r="D517">
        <v>0</v>
      </c>
      <c r="E517">
        <v>11</v>
      </c>
      <c r="F517">
        <v>1</v>
      </c>
      <c r="G517">
        <v>1.0999270000000001</v>
      </c>
      <c r="H517">
        <v>4.1190000000000003E-3</v>
      </c>
      <c r="I517">
        <v>1.9505000000000002E-2</v>
      </c>
      <c r="J517">
        <v>1.951E-3</v>
      </c>
      <c r="K517" t="str">
        <f>MID(M517,22,1)</f>
        <v>5</v>
      </c>
      <c r="L517" t="s">
        <v>40</v>
      </c>
      <c r="M517" t="s">
        <v>39</v>
      </c>
      <c r="N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hidden="1" x14ac:dyDescent="0.25">
      <c r="A518" t="s">
        <v>17</v>
      </c>
      <c r="B518">
        <v>100</v>
      </c>
      <c r="C518">
        <v>0</v>
      </c>
      <c r="D518">
        <v>0</v>
      </c>
      <c r="E518">
        <v>12</v>
      </c>
      <c r="F518">
        <v>1</v>
      </c>
      <c r="G518">
        <v>1.1149420000000001</v>
      </c>
      <c r="H518">
        <v>5.4819999999999999E-3</v>
      </c>
      <c r="I518">
        <v>1.7985000000000001E-2</v>
      </c>
      <c r="J518">
        <v>1.635E-3</v>
      </c>
      <c r="K518" t="str">
        <f>MID(M518,22,1)</f>
        <v>5</v>
      </c>
      <c r="L518" t="s">
        <v>40</v>
      </c>
      <c r="M518" t="s">
        <v>39</v>
      </c>
      <c r="N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hidden="1" x14ac:dyDescent="0.25">
      <c r="A519" t="s">
        <v>17</v>
      </c>
      <c r="B519">
        <v>100</v>
      </c>
      <c r="C519">
        <v>0</v>
      </c>
      <c r="D519">
        <v>0</v>
      </c>
      <c r="E519">
        <v>13</v>
      </c>
      <c r="F519">
        <v>1</v>
      </c>
      <c r="G519">
        <v>1.090937</v>
      </c>
      <c r="H519">
        <v>5.352E-3</v>
      </c>
      <c r="I519">
        <v>2.4275999999999999E-2</v>
      </c>
      <c r="J519">
        <v>2.0230000000000001E-3</v>
      </c>
      <c r="K519" t="str">
        <f>MID(M519,22,1)</f>
        <v>5</v>
      </c>
      <c r="L519" t="s">
        <v>40</v>
      </c>
      <c r="M519" t="s">
        <v>39</v>
      </c>
      <c r="N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hidden="1" x14ac:dyDescent="0.25">
      <c r="A520" t="s">
        <v>17</v>
      </c>
      <c r="B520">
        <v>100</v>
      </c>
      <c r="C520">
        <v>0</v>
      </c>
      <c r="D520">
        <v>0</v>
      </c>
      <c r="E520">
        <v>14</v>
      </c>
      <c r="F520">
        <v>1</v>
      </c>
      <c r="G520">
        <v>1.133367</v>
      </c>
      <c r="H520">
        <v>4.2420000000000001E-3</v>
      </c>
      <c r="I520">
        <v>2.5340999999999999E-2</v>
      </c>
      <c r="J520">
        <v>1.949E-3</v>
      </c>
      <c r="K520" t="str">
        <f>MID(M520,22,1)</f>
        <v>5</v>
      </c>
      <c r="L520" t="s">
        <v>40</v>
      </c>
      <c r="M520" t="s">
        <v>39</v>
      </c>
      <c r="N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hidden="1" x14ac:dyDescent="0.25">
      <c r="A521" t="s">
        <v>17</v>
      </c>
      <c r="B521">
        <v>100</v>
      </c>
      <c r="C521">
        <v>0</v>
      </c>
      <c r="D521">
        <v>0</v>
      </c>
      <c r="E521">
        <v>15</v>
      </c>
      <c r="F521">
        <v>1</v>
      </c>
      <c r="G521">
        <v>1.150269</v>
      </c>
      <c r="H521">
        <v>6.5880000000000001E-3</v>
      </c>
      <c r="I521">
        <v>3.3373E-2</v>
      </c>
      <c r="J521">
        <v>2.3839999999999998E-3</v>
      </c>
      <c r="K521" t="str">
        <f>MID(M521,22,1)</f>
        <v>5</v>
      </c>
      <c r="L521" t="s">
        <v>40</v>
      </c>
      <c r="M521" t="s">
        <v>39</v>
      </c>
      <c r="N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hidden="1" x14ac:dyDescent="0.25">
      <c r="A522" t="s">
        <v>17</v>
      </c>
      <c r="B522">
        <v>100</v>
      </c>
      <c r="C522">
        <v>0</v>
      </c>
      <c r="D522">
        <v>0</v>
      </c>
      <c r="E522">
        <v>16</v>
      </c>
      <c r="F522">
        <v>1</v>
      </c>
      <c r="G522">
        <v>1.1338760000000001</v>
      </c>
      <c r="H522">
        <v>5.4640000000000001E-3</v>
      </c>
      <c r="I522">
        <v>3.8794000000000002E-2</v>
      </c>
      <c r="J522">
        <v>2.5860000000000002E-3</v>
      </c>
      <c r="K522" t="str">
        <f>MID(M522,22,1)</f>
        <v>5</v>
      </c>
      <c r="L522" t="s">
        <v>40</v>
      </c>
      <c r="M522" t="s">
        <v>39</v>
      </c>
      <c r="N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hidden="1" x14ac:dyDescent="0.25">
      <c r="A523" t="s">
        <v>17</v>
      </c>
      <c r="B523">
        <v>100</v>
      </c>
      <c r="C523">
        <v>0</v>
      </c>
      <c r="D523">
        <v>0</v>
      </c>
      <c r="E523">
        <v>17</v>
      </c>
      <c r="F523">
        <v>1</v>
      </c>
      <c r="G523">
        <v>1.157373</v>
      </c>
      <c r="H523">
        <v>6.2129999999999998E-3</v>
      </c>
      <c r="I523">
        <v>4.3165000000000002E-2</v>
      </c>
      <c r="J523">
        <v>2.6979999999999999E-3</v>
      </c>
      <c r="K523" t="str">
        <f>MID(M523,22,1)</f>
        <v>5</v>
      </c>
      <c r="L523" t="s">
        <v>40</v>
      </c>
      <c r="M523" t="s">
        <v>39</v>
      </c>
      <c r="N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hidden="1" x14ac:dyDescent="0.25">
      <c r="A524" t="s">
        <v>17</v>
      </c>
      <c r="B524">
        <v>100</v>
      </c>
      <c r="C524">
        <v>0</v>
      </c>
      <c r="D524">
        <v>0</v>
      </c>
      <c r="E524">
        <v>18</v>
      </c>
      <c r="F524">
        <v>1</v>
      </c>
      <c r="G524">
        <v>1.178877</v>
      </c>
      <c r="H524">
        <v>6.6230000000000004E-3</v>
      </c>
      <c r="I524">
        <v>4.6845999999999999E-2</v>
      </c>
      <c r="J524">
        <v>2.7560000000000002E-3</v>
      </c>
      <c r="K524" t="str">
        <f>MID(M524,22,1)</f>
        <v>5</v>
      </c>
      <c r="L524" t="s">
        <v>40</v>
      </c>
      <c r="M524" t="s">
        <v>39</v>
      </c>
      <c r="N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hidden="1" x14ac:dyDescent="0.25">
      <c r="A525" t="s">
        <v>17</v>
      </c>
      <c r="B525">
        <v>100</v>
      </c>
      <c r="C525">
        <v>0</v>
      </c>
      <c r="D525">
        <v>0</v>
      </c>
      <c r="E525">
        <v>19</v>
      </c>
      <c r="F525">
        <v>1</v>
      </c>
      <c r="G525">
        <v>1.1928540000000001</v>
      </c>
      <c r="H525">
        <v>6.973E-3</v>
      </c>
      <c r="I525">
        <v>5.0965999999999997E-2</v>
      </c>
      <c r="J525">
        <v>2.8310000000000002E-3</v>
      </c>
      <c r="K525" t="str">
        <f>MID(M525,22,1)</f>
        <v>5</v>
      </c>
      <c r="L525" t="s">
        <v>40</v>
      </c>
      <c r="M525" t="s">
        <v>39</v>
      </c>
      <c r="N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hidden="1" x14ac:dyDescent="0.25">
      <c r="A526" t="s">
        <v>17</v>
      </c>
      <c r="B526">
        <v>100</v>
      </c>
      <c r="C526">
        <v>0</v>
      </c>
      <c r="D526">
        <v>0</v>
      </c>
      <c r="E526">
        <v>20</v>
      </c>
      <c r="F526">
        <v>1</v>
      </c>
      <c r="G526">
        <v>1.181805</v>
      </c>
      <c r="H526">
        <v>5.6350000000000003E-3</v>
      </c>
      <c r="I526">
        <v>5.7623000000000001E-2</v>
      </c>
      <c r="J526">
        <v>3.0330000000000001E-3</v>
      </c>
      <c r="K526" t="str">
        <f>MID(M526,22,1)</f>
        <v>5</v>
      </c>
      <c r="L526" t="s">
        <v>40</v>
      </c>
      <c r="M526" t="s">
        <v>39</v>
      </c>
      <c r="N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hidden="1" x14ac:dyDescent="0.25">
      <c r="A527" t="s">
        <v>17</v>
      </c>
      <c r="B527">
        <v>100</v>
      </c>
      <c r="C527">
        <v>0</v>
      </c>
      <c r="D527">
        <v>0</v>
      </c>
      <c r="E527">
        <v>21</v>
      </c>
      <c r="F527">
        <v>1</v>
      </c>
      <c r="G527">
        <v>1.21736</v>
      </c>
      <c r="H527">
        <v>7.5709999999999996E-3</v>
      </c>
      <c r="I527">
        <v>2.9753000000000002E-2</v>
      </c>
      <c r="J527">
        <v>1.488E-3</v>
      </c>
      <c r="K527" t="str">
        <f>MID(M527,22,1)</f>
        <v>5</v>
      </c>
      <c r="L527" t="s">
        <v>40</v>
      </c>
      <c r="M527" t="s">
        <v>39</v>
      </c>
      <c r="N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hidden="1" x14ac:dyDescent="0.25">
      <c r="A528" t="s">
        <v>17</v>
      </c>
      <c r="B528">
        <v>100</v>
      </c>
      <c r="C528">
        <v>0</v>
      </c>
      <c r="D528">
        <v>0</v>
      </c>
      <c r="E528">
        <v>22</v>
      </c>
      <c r="F528">
        <v>1</v>
      </c>
      <c r="G528">
        <v>1.1898880000000001</v>
      </c>
      <c r="H528">
        <v>6.6880000000000004E-3</v>
      </c>
      <c r="I528">
        <v>7.0952000000000001E-2</v>
      </c>
      <c r="J528">
        <v>3.3790000000000001E-3</v>
      </c>
      <c r="K528" t="str">
        <f>MID(M528,22,1)</f>
        <v>5</v>
      </c>
      <c r="L528" t="s">
        <v>40</v>
      </c>
      <c r="M528" t="s">
        <v>39</v>
      </c>
      <c r="N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hidden="1" x14ac:dyDescent="0.25">
      <c r="A529" t="s">
        <v>17</v>
      </c>
      <c r="B529">
        <v>100</v>
      </c>
      <c r="C529">
        <v>0</v>
      </c>
      <c r="D529">
        <v>0</v>
      </c>
      <c r="E529">
        <v>23</v>
      </c>
      <c r="F529">
        <v>1</v>
      </c>
      <c r="G529">
        <v>1.202944</v>
      </c>
      <c r="H529">
        <v>7.1409999999999998E-3</v>
      </c>
      <c r="I529">
        <v>3.986E-2</v>
      </c>
      <c r="J529">
        <v>1.812E-3</v>
      </c>
      <c r="K529" t="str">
        <f>MID(M529,22,1)</f>
        <v>5</v>
      </c>
      <c r="L529" t="s">
        <v>40</v>
      </c>
      <c r="M529" t="s">
        <v>39</v>
      </c>
      <c r="N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hidden="1" x14ac:dyDescent="0.25">
      <c r="A530" t="s">
        <v>17</v>
      </c>
      <c r="B530">
        <v>100</v>
      </c>
      <c r="C530">
        <v>0</v>
      </c>
      <c r="D530">
        <v>0</v>
      </c>
      <c r="E530">
        <v>24</v>
      </c>
      <c r="F530">
        <v>1</v>
      </c>
      <c r="G530">
        <v>1.2320789999999999</v>
      </c>
      <c r="H530">
        <v>1.0926999999999999E-2</v>
      </c>
      <c r="I530">
        <v>8.1972000000000003E-2</v>
      </c>
      <c r="J530">
        <v>3.5639999999999999E-3</v>
      </c>
      <c r="K530" t="str">
        <f>MID(M530,22,1)</f>
        <v>5</v>
      </c>
      <c r="L530" t="s">
        <v>40</v>
      </c>
      <c r="M530" t="s">
        <v>39</v>
      </c>
      <c r="N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hidden="1" x14ac:dyDescent="0.25">
      <c r="A531" t="s">
        <v>17</v>
      </c>
      <c r="B531">
        <v>100</v>
      </c>
      <c r="C531">
        <v>0</v>
      </c>
      <c r="D531">
        <v>0</v>
      </c>
      <c r="E531">
        <v>25</v>
      </c>
      <c r="F531">
        <v>1</v>
      </c>
      <c r="G531">
        <v>1.20966</v>
      </c>
      <c r="H531">
        <v>8.7950000000000007E-3</v>
      </c>
      <c r="I531">
        <v>6.0908999999999998E-2</v>
      </c>
      <c r="J531">
        <v>2.5379999999999999E-3</v>
      </c>
      <c r="K531" t="str">
        <f>MID(M531,22,1)</f>
        <v>5</v>
      </c>
      <c r="L531" t="s">
        <v>40</v>
      </c>
      <c r="M531" t="s">
        <v>39</v>
      </c>
      <c r="N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hidden="1" x14ac:dyDescent="0.25">
      <c r="A532" t="s">
        <v>17</v>
      </c>
      <c r="B532">
        <v>100</v>
      </c>
      <c r="C532">
        <v>0</v>
      </c>
      <c r="D532">
        <v>0</v>
      </c>
      <c r="E532">
        <v>26</v>
      </c>
      <c r="F532">
        <v>1</v>
      </c>
      <c r="G532">
        <v>1.2295849999999999</v>
      </c>
      <c r="H532">
        <v>1.0673999999999999E-2</v>
      </c>
      <c r="I532">
        <v>9.2566999999999997E-2</v>
      </c>
      <c r="J532">
        <v>3.7030000000000001E-3</v>
      </c>
      <c r="K532" t="str">
        <f>MID(M532,22,1)</f>
        <v>5</v>
      </c>
      <c r="L532" t="s">
        <v>40</v>
      </c>
      <c r="M532" t="s">
        <v>39</v>
      </c>
      <c r="N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hidden="1" x14ac:dyDescent="0.25">
      <c r="A533" t="s">
        <v>17</v>
      </c>
      <c r="B533">
        <v>100</v>
      </c>
      <c r="C533">
        <v>0</v>
      </c>
      <c r="D533">
        <v>0</v>
      </c>
      <c r="E533">
        <v>27</v>
      </c>
      <c r="F533">
        <v>1</v>
      </c>
      <c r="G533">
        <v>1.240653</v>
      </c>
      <c r="H533">
        <v>1.0824E-2</v>
      </c>
      <c r="I533">
        <v>5.1123000000000002E-2</v>
      </c>
      <c r="J533">
        <v>1.9659999999999999E-3</v>
      </c>
      <c r="K533" t="str">
        <f>MID(M533,22,1)</f>
        <v>5</v>
      </c>
      <c r="L533" t="s">
        <v>40</v>
      </c>
      <c r="M533" t="s">
        <v>39</v>
      </c>
      <c r="N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hidden="1" x14ac:dyDescent="0.25">
      <c r="A534" t="s">
        <v>17</v>
      </c>
      <c r="B534">
        <v>100</v>
      </c>
      <c r="C534">
        <v>0</v>
      </c>
      <c r="D534">
        <v>0</v>
      </c>
      <c r="E534">
        <v>28</v>
      </c>
      <c r="F534">
        <v>1</v>
      </c>
      <c r="G534">
        <v>1.219352</v>
      </c>
      <c r="H534">
        <v>1.1042E-2</v>
      </c>
      <c r="I534">
        <v>9.6668000000000004E-2</v>
      </c>
      <c r="J534">
        <v>3.5799999999999998E-3</v>
      </c>
      <c r="K534" t="str">
        <f>MID(M534,22,1)</f>
        <v>5</v>
      </c>
      <c r="L534" t="s">
        <v>40</v>
      </c>
      <c r="M534" t="s">
        <v>39</v>
      </c>
      <c r="N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hidden="1" x14ac:dyDescent="0.25">
      <c r="A535" t="s">
        <v>17</v>
      </c>
      <c r="B535">
        <v>100</v>
      </c>
      <c r="C535">
        <v>0</v>
      </c>
      <c r="D535">
        <v>0</v>
      </c>
      <c r="E535">
        <v>29</v>
      </c>
      <c r="F535">
        <v>1</v>
      </c>
      <c r="G535">
        <v>1.2103360000000001</v>
      </c>
      <c r="H535">
        <v>6.7809999999999997E-3</v>
      </c>
      <c r="I535">
        <v>5.4855000000000001E-2</v>
      </c>
      <c r="J535">
        <v>1.9589999999999998E-3</v>
      </c>
      <c r="K535" t="str">
        <f>MID(M535,22,1)</f>
        <v>5</v>
      </c>
      <c r="L535" t="s">
        <v>40</v>
      </c>
      <c r="M535" t="s">
        <v>39</v>
      </c>
      <c r="N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hidden="1" x14ac:dyDescent="0.25">
      <c r="A536" t="s">
        <v>17</v>
      </c>
      <c r="B536">
        <v>100</v>
      </c>
      <c r="C536">
        <v>0</v>
      </c>
      <c r="D536">
        <v>0</v>
      </c>
      <c r="E536">
        <v>30</v>
      </c>
      <c r="F536">
        <v>1</v>
      </c>
      <c r="G536">
        <v>1.3099229999999999</v>
      </c>
      <c r="H536">
        <v>1.2453000000000001E-2</v>
      </c>
      <c r="I536">
        <v>0.111682</v>
      </c>
      <c r="J536">
        <v>3.8509999999999998E-3</v>
      </c>
      <c r="K536" t="str">
        <f>MID(M536,22,1)</f>
        <v>5</v>
      </c>
      <c r="L536" t="s">
        <v>40</v>
      </c>
      <c r="M536" t="s">
        <v>39</v>
      </c>
      <c r="N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hidden="1" x14ac:dyDescent="0.25">
      <c r="A537" t="s">
        <v>17</v>
      </c>
      <c r="B537">
        <v>100</v>
      </c>
      <c r="C537">
        <v>0</v>
      </c>
      <c r="D537">
        <v>0</v>
      </c>
      <c r="E537">
        <v>31</v>
      </c>
      <c r="F537">
        <v>1</v>
      </c>
      <c r="G537">
        <v>1.3224610000000001</v>
      </c>
      <c r="H537">
        <v>8.8780000000000005E-3</v>
      </c>
      <c r="I537">
        <v>9.6254999999999993E-2</v>
      </c>
      <c r="J537">
        <v>3.209E-3</v>
      </c>
      <c r="K537" t="str">
        <f>MID(M537,22,1)</f>
        <v>5</v>
      </c>
      <c r="L537" t="s">
        <v>40</v>
      </c>
      <c r="M537" t="s">
        <v>39</v>
      </c>
      <c r="N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hidden="1" x14ac:dyDescent="0.25">
      <c r="A538" t="s">
        <v>17</v>
      </c>
      <c r="B538">
        <v>100</v>
      </c>
      <c r="C538">
        <v>0</v>
      </c>
      <c r="D538">
        <v>0</v>
      </c>
      <c r="E538">
        <v>32</v>
      </c>
      <c r="F538">
        <v>1</v>
      </c>
      <c r="G538">
        <v>1.3428800000000001</v>
      </c>
      <c r="H538">
        <v>8.4399999999999996E-3</v>
      </c>
      <c r="I538">
        <v>7.7523999999999996E-2</v>
      </c>
      <c r="J538">
        <v>2.5010000000000002E-3</v>
      </c>
      <c r="K538" t="str">
        <f>MID(M538,22,1)</f>
        <v>5</v>
      </c>
      <c r="L538" t="s">
        <v>40</v>
      </c>
      <c r="M538" t="s">
        <v>39</v>
      </c>
      <c r="N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hidden="1" x14ac:dyDescent="0.25">
      <c r="A539" t="s">
        <v>17</v>
      </c>
      <c r="B539">
        <v>100</v>
      </c>
      <c r="C539">
        <v>0</v>
      </c>
      <c r="D539">
        <v>0</v>
      </c>
      <c r="E539">
        <v>33</v>
      </c>
      <c r="F539">
        <v>1</v>
      </c>
      <c r="G539">
        <v>1.351013</v>
      </c>
      <c r="H539">
        <v>8.7869999999999997E-3</v>
      </c>
      <c r="I539">
        <v>0.14322499999999999</v>
      </c>
      <c r="J539">
        <v>4.4759999999999999E-3</v>
      </c>
      <c r="K539" t="str">
        <f>MID(M539,22,1)</f>
        <v>5</v>
      </c>
      <c r="L539" t="s">
        <v>40</v>
      </c>
      <c r="M539" t="s">
        <v>39</v>
      </c>
      <c r="N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hidden="1" x14ac:dyDescent="0.25">
      <c r="A540" t="s">
        <v>17</v>
      </c>
      <c r="B540">
        <v>100</v>
      </c>
      <c r="C540">
        <v>0</v>
      </c>
      <c r="D540">
        <v>0</v>
      </c>
      <c r="E540">
        <v>34</v>
      </c>
      <c r="F540">
        <v>1</v>
      </c>
      <c r="G540">
        <v>1.284707</v>
      </c>
      <c r="H540">
        <v>9.3209999999999994E-3</v>
      </c>
      <c r="I540">
        <v>0.14609</v>
      </c>
      <c r="J540">
        <v>4.4270000000000004E-3</v>
      </c>
      <c r="K540" t="str">
        <f>MID(M540,22,1)</f>
        <v>5</v>
      </c>
      <c r="L540" t="s">
        <v>40</v>
      </c>
      <c r="M540" t="s">
        <v>39</v>
      </c>
      <c r="N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hidden="1" x14ac:dyDescent="0.25">
      <c r="A541" t="s">
        <v>17</v>
      </c>
      <c r="B541">
        <v>100</v>
      </c>
      <c r="C541">
        <v>0</v>
      </c>
      <c r="D541">
        <v>0</v>
      </c>
      <c r="E541">
        <v>35</v>
      </c>
      <c r="F541">
        <v>1</v>
      </c>
      <c r="G541">
        <v>1.287679</v>
      </c>
      <c r="H541">
        <v>1.2213E-2</v>
      </c>
      <c r="I541">
        <v>8.6073999999999998E-2</v>
      </c>
      <c r="J541">
        <v>2.532E-3</v>
      </c>
      <c r="K541" t="str">
        <f>MID(M541,22,1)</f>
        <v>5</v>
      </c>
      <c r="L541" t="s">
        <v>40</v>
      </c>
      <c r="M541" t="s">
        <v>39</v>
      </c>
      <c r="N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hidden="1" x14ac:dyDescent="0.25">
      <c r="A542" t="s">
        <v>17</v>
      </c>
      <c r="B542">
        <v>100</v>
      </c>
      <c r="C542">
        <v>0</v>
      </c>
      <c r="D542">
        <v>0</v>
      </c>
      <c r="E542">
        <v>36</v>
      </c>
      <c r="F542">
        <v>1</v>
      </c>
      <c r="G542">
        <v>1.2930999999999999</v>
      </c>
      <c r="H542">
        <v>9.2230000000000003E-3</v>
      </c>
      <c r="I542">
        <v>0.15635299999999999</v>
      </c>
      <c r="J542">
        <v>4.4669999999999996E-3</v>
      </c>
      <c r="K542" t="str">
        <f>MID(M542,22,1)</f>
        <v>5</v>
      </c>
      <c r="L542" t="s">
        <v>40</v>
      </c>
      <c r="M542" t="s">
        <v>39</v>
      </c>
      <c r="N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hidden="1" x14ac:dyDescent="0.25">
      <c r="A543" t="s">
        <v>17</v>
      </c>
      <c r="B543">
        <v>100</v>
      </c>
      <c r="C543">
        <v>0</v>
      </c>
      <c r="D543">
        <v>0</v>
      </c>
      <c r="E543">
        <v>37</v>
      </c>
      <c r="F543">
        <v>1</v>
      </c>
      <c r="G543">
        <v>1.2995810000000001</v>
      </c>
      <c r="H543">
        <v>1.1856E-2</v>
      </c>
      <c r="I543">
        <v>0.19455800000000001</v>
      </c>
      <c r="J543">
        <v>5.4039999999999999E-3</v>
      </c>
      <c r="K543" t="str">
        <f>MID(M543,22,1)</f>
        <v>5</v>
      </c>
      <c r="L543" t="s">
        <v>40</v>
      </c>
      <c r="M543" t="s">
        <v>39</v>
      </c>
      <c r="N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hidden="1" x14ac:dyDescent="0.25">
      <c r="A544" t="s">
        <v>17</v>
      </c>
      <c r="B544">
        <v>100</v>
      </c>
      <c r="C544">
        <v>0</v>
      </c>
      <c r="D544">
        <v>0</v>
      </c>
      <c r="E544">
        <v>38</v>
      </c>
      <c r="F544">
        <v>1</v>
      </c>
      <c r="G544">
        <v>1.3221080000000001</v>
      </c>
      <c r="H544">
        <v>1.3272000000000001E-2</v>
      </c>
      <c r="I544">
        <v>0.18847900000000001</v>
      </c>
      <c r="J544">
        <v>5.0939999999999996E-3</v>
      </c>
      <c r="K544" t="str">
        <f>MID(M544,22,1)</f>
        <v>5</v>
      </c>
      <c r="L544" t="s">
        <v>40</v>
      </c>
      <c r="M544" t="s">
        <v>39</v>
      </c>
      <c r="N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hidden="1" x14ac:dyDescent="0.25">
      <c r="A545" t="s">
        <v>17</v>
      </c>
      <c r="B545">
        <v>100</v>
      </c>
      <c r="C545">
        <v>0</v>
      </c>
      <c r="D545">
        <v>0</v>
      </c>
      <c r="E545">
        <v>39</v>
      </c>
      <c r="F545">
        <v>1</v>
      </c>
      <c r="G545">
        <v>1.3223750000000001</v>
      </c>
      <c r="H545">
        <v>1.2113000000000001E-2</v>
      </c>
      <c r="I545">
        <v>0.117531</v>
      </c>
      <c r="J545">
        <v>3.0929999999999998E-3</v>
      </c>
      <c r="K545" t="str">
        <f>MID(M545,22,1)</f>
        <v>5</v>
      </c>
      <c r="L545" t="s">
        <v>40</v>
      </c>
      <c r="M545" t="s">
        <v>39</v>
      </c>
      <c r="N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hidden="1" x14ac:dyDescent="0.25">
      <c r="A546" t="s">
        <v>17</v>
      </c>
      <c r="B546">
        <v>100</v>
      </c>
      <c r="C546">
        <v>0</v>
      </c>
      <c r="D546">
        <v>0</v>
      </c>
      <c r="E546">
        <v>40</v>
      </c>
      <c r="F546">
        <v>1</v>
      </c>
      <c r="G546">
        <v>1.4551259999999999</v>
      </c>
      <c r="H546">
        <v>1.6485E-2</v>
      </c>
      <c r="I546">
        <v>0.19997000000000001</v>
      </c>
      <c r="J546">
        <v>5.1269999999999996E-3</v>
      </c>
      <c r="K546" t="str">
        <f>MID(M546,22,1)</f>
        <v>5</v>
      </c>
      <c r="L546" t="s">
        <v>40</v>
      </c>
      <c r="M546" t="s">
        <v>39</v>
      </c>
      <c r="N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hidden="1" x14ac:dyDescent="0.25">
      <c r="A547" t="s">
        <v>17</v>
      </c>
      <c r="B547">
        <v>100</v>
      </c>
      <c r="C547">
        <v>0</v>
      </c>
      <c r="D547">
        <v>0</v>
      </c>
      <c r="E547">
        <v>41</v>
      </c>
      <c r="F547">
        <v>1</v>
      </c>
      <c r="G547">
        <v>1.502291</v>
      </c>
      <c r="H547">
        <v>1.6386999999999999E-2</v>
      </c>
      <c r="I547">
        <v>0.20141300000000001</v>
      </c>
      <c r="J547">
        <v>5.0350000000000004E-3</v>
      </c>
      <c r="K547" t="str">
        <f>MID(M547,22,1)</f>
        <v>5</v>
      </c>
      <c r="L547" t="s">
        <v>40</v>
      </c>
      <c r="M547" t="s">
        <v>39</v>
      </c>
      <c r="N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hidden="1" x14ac:dyDescent="0.25">
      <c r="A548" t="s">
        <v>17</v>
      </c>
      <c r="B548">
        <v>100</v>
      </c>
      <c r="C548">
        <v>0</v>
      </c>
      <c r="D548">
        <v>0</v>
      </c>
      <c r="E548">
        <v>42</v>
      </c>
      <c r="F548">
        <v>1</v>
      </c>
      <c r="G548">
        <v>1.5187200000000001</v>
      </c>
      <c r="H548">
        <v>1.8155000000000001E-2</v>
      </c>
      <c r="I548">
        <v>0.23011300000000001</v>
      </c>
      <c r="J548">
        <v>5.6129999999999999E-3</v>
      </c>
      <c r="K548" t="str">
        <f>MID(M548,22,1)</f>
        <v>5</v>
      </c>
      <c r="L548" t="s">
        <v>40</v>
      </c>
      <c r="M548" t="s">
        <v>39</v>
      </c>
      <c r="N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hidden="1" x14ac:dyDescent="0.25">
      <c r="A549" t="s">
        <v>17</v>
      </c>
      <c r="B549">
        <v>100</v>
      </c>
      <c r="C549">
        <v>0</v>
      </c>
      <c r="D549">
        <v>0</v>
      </c>
      <c r="E549">
        <v>43</v>
      </c>
      <c r="F549">
        <v>1</v>
      </c>
      <c r="G549">
        <v>1.5851770000000001</v>
      </c>
      <c r="H549">
        <v>1.0800000000000001E-2</v>
      </c>
      <c r="I549">
        <v>0.235154</v>
      </c>
      <c r="J549">
        <v>5.5989999999999998E-3</v>
      </c>
      <c r="K549" t="str">
        <f>MID(M549,22,1)</f>
        <v>5</v>
      </c>
      <c r="L549" t="s">
        <v>40</v>
      </c>
      <c r="M549" t="s">
        <v>39</v>
      </c>
      <c r="N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hidden="1" x14ac:dyDescent="0.25">
      <c r="A550" t="s">
        <v>17</v>
      </c>
      <c r="B550">
        <v>100</v>
      </c>
      <c r="C550">
        <v>0</v>
      </c>
      <c r="D550">
        <v>0</v>
      </c>
      <c r="E550">
        <v>44</v>
      </c>
      <c r="F550">
        <v>1</v>
      </c>
      <c r="G550">
        <v>1.3975550000000001</v>
      </c>
      <c r="H550">
        <v>1.4303E-2</v>
      </c>
      <c r="I550">
        <v>0.24372199999999999</v>
      </c>
      <c r="J550">
        <v>5.6680000000000003E-3</v>
      </c>
      <c r="K550" t="str">
        <f>MID(M550,22,1)</f>
        <v>5</v>
      </c>
      <c r="L550" t="s">
        <v>40</v>
      </c>
      <c r="M550" t="s">
        <v>39</v>
      </c>
      <c r="N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hidden="1" x14ac:dyDescent="0.25">
      <c r="A551" t="s">
        <v>17</v>
      </c>
      <c r="B551">
        <v>100</v>
      </c>
      <c r="C551">
        <v>0</v>
      </c>
      <c r="D551">
        <v>0</v>
      </c>
      <c r="E551">
        <v>45</v>
      </c>
      <c r="F551">
        <v>1</v>
      </c>
      <c r="G551">
        <v>1.6048439999999999</v>
      </c>
      <c r="H551">
        <v>1.5513000000000001E-2</v>
      </c>
      <c r="I551">
        <v>0.27318500000000001</v>
      </c>
      <c r="J551">
        <v>6.2090000000000001E-3</v>
      </c>
      <c r="K551" t="str">
        <f>MID(M551,22,1)</f>
        <v>5</v>
      </c>
      <c r="L551" t="s">
        <v>40</v>
      </c>
      <c r="M551" t="s">
        <v>39</v>
      </c>
      <c r="N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hidden="1" x14ac:dyDescent="0.25">
      <c r="A552" t="s">
        <v>17</v>
      </c>
      <c r="B552">
        <v>100</v>
      </c>
      <c r="C552">
        <v>0</v>
      </c>
      <c r="D552">
        <v>0</v>
      </c>
      <c r="E552">
        <v>46</v>
      </c>
      <c r="F552">
        <v>1</v>
      </c>
      <c r="G552">
        <v>1.442369</v>
      </c>
      <c r="H552">
        <v>2.1231E-2</v>
      </c>
      <c r="I552">
        <v>0.57984199999999997</v>
      </c>
      <c r="J552">
        <v>1.2885000000000001E-2</v>
      </c>
      <c r="K552" t="str">
        <f>MID(M552,22,1)</f>
        <v>5</v>
      </c>
      <c r="L552" t="s">
        <v>40</v>
      </c>
      <c r="M552" t="s">
        <v>39</v>
      </c>
      <c r="N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hidden="1" x14ac:dyDescent="0.25">
      <c r="A553" t="s">
        <v>17</v>
      </c>
      <c r="B553">
        <v>100</v>
      </c>
      <c r="C553">
        <v>0</v>
      </c>
      <c r="D553">
        <v>0</v>
      </c>
      <c r="E553">
        <v>47</v>
      </c>
      <c r="F553">
        <v>1</v>
      </c>
      <c r="G553">
        <v>1.442056</v>
      </c>
      <c r="H553">
        <v>1.1957000000000001E-2</v>
      </c>
      <c r="I553">
        <v>0.28582600000000002</v>
      </c>
      <c r="J553">
        <v>6.2139999999999999E-3</v>
      </c>
      <c r="K553" t="str">
        <f>MID(M553,22,1)</f>
        <v>5</v>
      </c>
      <c r="L553" t="s">
        <v>40</v>
      </c>
      <c r="M553" t="s">
        <v>39</v>
      </c>
      <c r="N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hidden="1" x14ac:dyDescent="0.25">
      <c r="A554" t="s">
        <v>17</v>
      </c>
      <c r="B554">
        <v>100</v>
      </c>
      <c r="C554">
        <v>0</v>
      </c>
      <c r="D554">
        <v>0</v>
      </c>
      <c r="E554">
        <v>48</v>
      </c>
      <c r="F554">
        <v>1</v>
      </c>
      <c r="G554">
        <v>1.5064010000000001</v>
      </c>
      <c r="H554">
        <v>1.787E-2</v>
      </c>
      <c r="I554">
        <v>0.28961999999999999</v>
      </c>
      <c r="J554">
        <v>6.1619999999999999E-3</v>
      </c>
      <c r="K554" t="str">
        <f>MID(M554,22,1)</f>
        <v>5</v>
      </c>
      <c r="L554" t="s">
        <v>40</v>
      </c>
      <c r="M554" t="s">
        <v>39</v>
      </c>
      <c r="N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hidden="1" x14ac:dyDescent="0.25">
      <c r="A555" t="s">
        <v>17</v>
      </c>
      <c r="B555">
        <v>100</v>
      </c>
      <c r="C555">
        <v>0</v>
      </c>
      <c r="D555">
        <v>0</v>
      </c>
      <c r="E555">
        <v>49</v>
      </c>
      <c r="F555">
        <v>1</v>
      </c>
      <c r="G555">
        <v>1.4752130000000001</v>
      </c>
      <c r="H555">
        <v>2.6379E-2</v>
      </c>
      <c r="I555">
        <v>0.33089099999999999</v>
      </c>
      <c r="J555">
        <v>6.894E-3</v>
      </c>
      <c r="K555" t="str">
        <f>MID(M555,22,1)</f>
        <v>5</v>
      </c>
      <c r="L555" t="s">
        <v>40</v>
      </c>
      <c r="M555" t="s">
        <v>39</v>
      </c>
      <c r="N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hidden="1" x14ac:dyDescent="0.25">
      <c r="A556" t="s">
        <v>17</v>
      </c>
      <c r="B556">
        <v>100</v>
      </c>
      <c r="C556">
        <v>0</v>
      </c>
      <c r="D556">
        <v>0</v>
      </c>
      <c r="E556">
        <v>50</v>
      </c>
      <c r="F556">
        <v>1</v>
      </c>
      <c r="G556">
        <v>1.6717390000000001</v>
      </c>
      <c r="H556">
        <v>1.8991000000000001E-2</v>
      </c>
      <c r="I556">
        <v>0.31459999999999999</v>
      </c>
      <c r="J556">
        <v>6.4200000000000004E-3</v>
      </c>
      <c r="K556" t="str">
        <f>MID(M556,22,1)</f>
        <v>5</v>
      </c>
      <c r="L556" t="s">
        <v>40</v>
      </c>
      <c r="M556" t="s">
        <v>39</v>
      </c>
      <c r="N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hidden="1" x14ac:dyDescent="0.25">
      <c r="A557" t="s">
        <v>17</v>
      </c>
      <c r="B557">
        <v>100</v>
      </c>
      <c r="C557">
        <v>0</v>
      </c>
      <c r="D557">
        <v>0</v>
      </c>
      <c r="E557">
        <v>51</v>
      </c>
      <c r="F557">
        <v>1</v>
      </c>
      <c r="G557">
        <v>1.493255</v>
      </c>
      <c r="H557">
        <v>1.1792E-2</v>
      </c>
      <c r="I557">
        <v>0.33496900000000002</v>
      </c>
      <c r="J557">
        <v>6.6990000000000001E-3</v>
      </c>
      <c r="K557" t="str">
        <f>MID(M557,22,1)</f>
        <v>5</v>
      </c>
      <c r="L557" t="s">
        <v>40</v>
      </c>
      <c r="M557" t="s">
        <v>39</v>
      </c>
      <c r="N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hidden="1" x14ac:dyDescent="0.25">
      <c r="A558" t="s">
        <v>17</v>
      </c>
      <c r="B558">
        <v>100</v>
      </c>
      <c r="C558">
        <v>0</v>
      </c>
      <c r="D558">
        <v>0</v>
      </c>
      <c r="E558">
        <v>52</v>
      </c>
      <c r="F558">
        <v>1</v>
      </c>
      <c r="G558">
        <v>1.8171219999999999</v>
      </c>
      <c r="H558">
        <v>2.5222000000000001E-2</v>
      </c>
      <c r="I558">
        <v>0.328206</v>
      </c>
      <c r="J558">
        <v>6.4349999999999997E-3</v>
      </c>
      <c r="K558" t="str">
        <f>MID(M558,22,1)</f>
        <v>5</v>
      </c>
      <c r="L558" t="s">
        <v>40</v>
      </c>
      <c r="M558" t="s">
        <v>39</v>
      </c>
      <c r="N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hidden="1" x14ac:dyDescent="0.25">
      <c r="A559" t="s">
        <v>17</v>
      </c>
      <c r="B559">
        <v>100</v>
      </c>
      <c r="C559">
        <v>0</v>
      </c>
      <c r="D559">
        <v>0</v>
      </c>
      <c r="E559">
        <v>53</v>
      </c>
      <c r="F559">
        <v>1</v>
      </c>
      <c r="G559">
        <v>1.7289000000000001</v>
      </c>
      <c r="H559">
        <v>2.3963000000000002E-2</v>
      </c>
      <c r="I559">
        <v>0.357095</v>
      </c>
      <c r="J559">
        <v>6.8669999999999998E-3</v>
      </c>
      <c r="K559" t="str">
        <f>MID(M559,22,1)</f>
        <v>5</v>
      </c>
      <c r="L559" t="s">
        <v>40</v>
      </c>
      <c r="M559" t="s">
        <v>39</v>
      </c>
      <c r="N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hidden="1" x14ac:dyDescent="0.25">
      <c r="A560" t="s">
        <v>17</v>
      </c>
      <c r="B560">
        <v>100</v>
      </c>
      <c r="C560">
        <v>0</v>
      </c>
      <c r="D560">
        <v>0</v>
      </c>
      <c r="E560">
        <v>54</v>
      </c>
      <c r="F560">
        <v>1</v>
      </c>
      <c r="G560">
        <v>1.872106</v>
      </c>
      <c r="H560">
        <v>1.2009000000000001E-2</v>
      </c>
      <c r="I560">
        <v>0.52984799999999999</v>
      </c>
      <c r="J560">
        <v>9.9970000000000007E-3</v>
      </c>
      <c r="K560" t="str">
        <f>MID(M560,22,1)</f>
        <v>5</v>
      </c>
      <c r="L560" t="s">
        <v>40</v>
      </c>
      <c r="M560" t="s">
        <v>39</v>
      </c>
      <c r="N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hidden="1" x14ac:dyDescent="0.25">
      <c r="A561" t="s">
        <v>17</v>
      </c>
      <c r="B561">
        <v>100</v>
      </c>
      <c r="C561">
        <v>0</v>
      </c>
      <c r="D561">
        <v>0</v>
      </c>
      <c r="E561">
        <v>55</v>
      </c>
      <c r="F561">
        <v>1</v>
      </c>
      <c r="G561">
        <v>1.589961</v>
      </c>
      <c r="H561">
        <v>1.367E-2</v>
      </c>
      <c r="I561">
        <v>0.40162799999999999</v>
      </c>
      <c r="J561">
        <v>7.4380000000000002E-3</v>
      </c>
      <c r="K561" t="str">
        <f>MID(M561,22,1)</f>
        <v>5</v>
      </c>
      <c r="L561" t="s">
        <v>40</v>
      </c>
      <c r="M561" t="s">
        <v>39</v>
      </c>
      <c r="N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hidden="1" x14ac:dyDescent="0.25">
      <c r="A562" t="s">
        <v>17</v>
      </c>
      <c r="B562">
        <v>100</v>
      </c>
      <c r="C562">
        <v>0</v>
      </c>
      <c r="D562">
        <v>0</v>
      </c>
      <c r="E562">
        <v>56</v>
      </c>
      <c r="F562">
        <v>1</v>
      </c>
      <c r="G562">
        <v>1.8805529999999999</v>
      </c>
      <c r="H562">
        <v>1.4605999999999999E-2</v>
      </c>
      <c r="I562">
        <v>0.40126299999999998</v>
      </c>
      <c r="J562">
        <v>7.2960000000000004E-3</v>
      </c>
      <c r="K562" t="str">
        <f>MID(M562,22,1)</f>
        <v>5</v>
      </c>
      <c r="L562" t="s">
        <v>40</v>
      </c>
      <c r="M562" t="s">
        <v>39</v>
      </c>
      <c r="N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hidden="1" x14ac:dyDescent="0.25">
      <c r="A563" t="s">
        <v>17</v>
      </c>
      <c r="B563">
        <v>100</v>
      </c>
      <c r="C563">
        <v>0</v>
      </c>
      <c r="D563">
        <v>0</v>
      </c>
      <c r="E563">
        <v>57</v>
      </c>
      <c r="F563">
        <v>1</v>
      </c>
      <c r="G563">
        <v>1.9839009999999999</v>
      </c>
      <c r="H563">
        <v>1.5980999999999999E-2</v>
      </c>
      <c r="I563">
        <v>0.39065499999999997</v>
      </c>
      <c r="J563">
        <v>6.9760000000000004E-3</v>
      </c>
      <c r="K563" t="str">
        <f>MID(M563,22,1)</f>
        <v>5</v>
      </c>
      <c r="L563" t="s">
        <v>40</v>
      </c>
      <c r="M563" t="s">
        <v>39</v>
      </c>
      <c r="N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hidden="1" x14ac:dyDescent="0.25">
      <c r="A564" t="s">
        <v>17</v>
      </c>
      <c r="B564">
        <v>100</v>
      </c>
      <c r="C564">
        <v>0</v>
      </c>
      <c r="D564">
        <v>0</v>
      </c>
      <c r="E564">
        <v>58</v>
      </c>
      <c r="F564">
        <v>1</v>
      </c>
      <c r="G564">
        <v>1.2442070000000001</v>
      </c>
      <c r="H564">
        <v>2.0618999999999998E-2</v>
      </c>
      <c r="I564">
        <v>0.33177299999999998</v>
      </c>
      <c r="J564">
        <v>5.8209999999999998E-3</v>
      </c>
      <c r="K564" t="str">
        <f>MID(M564,22,1)</f>
        <v>5</v>
      </c>
      <c r="L564" t="s">
        <v>40</v>
      </c>
      <c r="M564" t="s">
        <v>39</v>
      </c>
      <c r="N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hidden="1" x14ac:dyDescent="0.25">
      <c r="A565" t="s">
        <v>17</v>
      </c>
      <c r="B565">
        <v>100</v>
      </c>
      <c r="C565">
        <v>0</v>
      </c>
      <c r="D565">
        <v>0</v>
      </c>
      <c r="E565">
        <v>59</v>
      </c>
      <c r="F565">
        <v>1</v>
      </c>
      <c r="G565">
        <v>1.2840860000000001</v>
      </c>
      <c r="H565">
        <v>2.3813000000000001E-2</v>
      </c>
      <c r="I565">
        <v>0.360236</v>
      </c>
      <c r="J565">
        <v>6.2110000000000004E-3</v>
      </c>
      <c r="K565" t="str">
        <f>MID(M565,22,1)</f>
        <v>5</v>
      </c>
      <c r="L565" t="s">
        <v>40</v>
      </c>
      <c r="M565" t="s">
        <v>39</v>
      </c>
      <c r="N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hidden="1" x14ac:dyDescent="0.25">
      <c r="A566" t="s">
        <v>17</v>
      </c>
      <c r="B566">
        <v>100</v>
      </c>
      <c r="C566">
        <v>0</v>
      </c>
      <c r="D566">
        <v>0</v>
      </c>
      <c r="E566">
        <v>60</v>
      </c>
      <c r="F566">
        <v>1</v>
      </c>
      <c r="G566">
        <v>1.2566299999999999</v>
      </c>
      <c r="H566">
        <v>1.8508E-2</v>
      </c>
      <c r="I566">
        <v>0.39158199999999999</v>
      </c>
      <c r="J566">
        <v>6.6369999999999997E-3</v>
      </c>
      <c r="K566" t="str">
        <f>MID(M566,22,1)</f>
        <v>5</v>
      </c>
      <c r="L566" t="s">
        <v>40</v>
      </c>
      <c r="M566" t="s">
        <v>39</v>
      </c>
      <c r="N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hidden="1" x14ac:dyDescent="0.25">
      <c r="A567" t="s">
        <v>17</v>
      </c>
      <c r="B567">
        <v>100</v>
      </c>
      <c r="C567">
        <v>0</v>
      </c>
      <c r="D567">
        <v>0</v>
      </c>
      <c r="E567">
        <v>61</v>
      </c>
      <c r="F567">
        <v>1</v>
      </c>
      <c r="G567">
        <v>1.27671</v>
      </c>
      <c r="H567">
        <v>2.6009999999999998E-2</v>
      </c>
      <c r="I567">
        <v>0.42359599999999997</v>
      </c>
      <c r="J567">
        <v>7.0600000000000003E-3</v>
      </c>
      <c r="K567" t="str">
        <f>MID(M567,22,1)</f>
        <v>5</v>
      </c>
      <c r="L567" t="s">
        <v>40</v>
      </c>
      <c r="M567" t="s">
        <v>39</v>
      </c>
      <c r="N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hidden="1" x14ac:dyDescent="0.25">
      <c r="A568" t="s">
        <v>17</v>
      </c>
      <c r="B568">
        <v>100</v>
      </c>
      <c r="C568">
        <v>0</v>
      </c>
      <c r="D568">
        <v>0</v>
      </c>
      <c r="E568">
        <v>62</v>
      </c>
      <c r="F568">
        <v>1</v>
      </c>
      <c r="G568">
        <v>1.291846</v>
      </c>
      <c r="H568">
        <v>1.4012E-2</v>
      </c>
      <c r="I568">
        <v>0.42517300000000002</v>
      </c>
      <c r="J568">
        <v>6.9699999999999996E-3</v>
      </c>
      <c r="K568" t="str">
        <f>MID(M568,22,1)</f>
        <v>5</v>
      </c>
      <c r="L568" t="s">
        <v>40</v>
      </c>
      <c r="M568" t="s">
        <v>39</v>
      </c>
      <c r="N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hidden="1" x14ac:dyDescent="0.25">
      <c r="A569" t="s">
        <v>17</v>
      </c>
      <c r="B569">
        <v>100</v>
      </c>
      <c r="C569">
        <v>0</v>
      </c>
      <c r="D569">
        <v>0</v>
      </c>
      <c r="E569">
        <v>63</v>
      </c>
      <c r="F569">
        <v>1</v>
      </c>
      <c r="G569">
        <v>1.278797</v>
      </c>
      <c r="H569">
        <v>1.8957999999999999E-2</v>
      </c>
      <c r="I569">
        <v>0.49699199999999999</v>
      </c>
      <c r="J569">
        <v>8.0160000000000006E-3</v>
      </c>
      <c r="K569" t="str">
        <f>MID(M569,22,1)</f>
        <v>5</v>
      </c>
      <c r="L569" t="s">
        <v>40</v>
      </c>
      <c r="M569" t="s">
        <v>39</v>
      </c>
      <c r="N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hidden="1" x14ac:dyDescent="0.25">
      <c r="A570" t="s">
        <v>17</v>
      </c>
      <c r="B570">
        <v>100</v>
      </c>
      <c r="C570">
        <v>0</v>
      </c>
      <c r="D570">
        <v>0</v>
      </c>
      <c r="E570">
        <v>64</v>
      </c>
      <c r="F570">
        <v>1</v>
      </c>
      <c r="G570">
        <v>1.259282</v>
      </c>
      <c r="H570">
        <v>1.4532E-2</v>
      </c>
      <c r="I570">
        <v>0.53651800000000005</v>
      </c>
      <c r="J570">
        <v>8.5159999999999993E-3</v>
      </c>
      <c r="K570" t="str">
        <f>MID(M570,22,1)</f>
        <v>5</v>
      </c>
      <c r="L570" t="s">
        <v>40</v>
      </c>
      <c r="M570" t="s">
        <v>39</v>
      </c>
      <c r="N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hidden="1" x14ac:dyDescent="0.25">
      <c r="A571" t="s">
        <v>12</v>
      </c>
      <c r="B571">
        <v>10000</v>
      </c>
      <c r="C571">
        <v>100</v>
      </c>
      <c r="D571">
        <v>100000</v>
      </c>
      <c r="E571">
        <v>64</v>
      </c>
      <c r="F571">
        <v>1</v>
      </c>
      <c r="G571">
        <v>265.22621099999998</v>
      </c>
      <c r="H571">
        <v>0.33468599999999998</v>
      </c>
      <c r="I571">
        <v>9.3325560000000003</v>
      </c>
      <c r="J571">
        <v>0.14813599999999999</v>
      </c>
      <c r="K571" t="str">
        <f>MID(M571,22,1)</f>
        <v>6</v>
      </c>
      <c r="L571" t="s">
        <v>57</v>
      </c>
      <c r="M571" t="s">
        <v>58</v>
      </c>
      <c r="N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571">
        <f>VLOOKUP(TableOMP[[#This Row],[Label]],TableAvg[],2,FALSE)</f>
        <v>266.92064354545454</v>
      </c>
      <c r="P571">
        <f>VLOOKUP(TableOMP[[#This Row],[Label]],TableAvg[],3,FALSE)</f>
        <v>7.8713008196485941</v>
      </c>
      <c r="Q571">
        <f>TableOMP[[#This Row],[Avg]]-$U$2*TableOMP[[#This Row],[StdDev]]</f>
        <v>251.17804190615735</v>
      </c>
      <c r="R571">
        <f>TableOMP[[#This Row],[Avg]]+$U$2*TableOMP[[#This Row],[StdDev]]</f>
        <v>282.6632451847517</v>
      </c>
      <c r="S571">
        <f>IF(AND(TableOMP[[#This Row],[total_time]]&gt;=TableOMP[[#This Row],[Low]], TableOMP[[#This Row],[total_time]]&lt;=TableOMP[[#This Row],[High]]),1,0)</f>
        <v>1</v>
      </c>
    </row>
    <row r="572" spans="1:19" hidden="1" x14ac:dyDescent="0.25">
      <c r="A572" t="s">
        <v>12</v>
      </c>
      <c r="B572">
        <v>10000</v>
      </c>
      <c r="C572">
        <v>100</v>
      </c>
      <c r="D572">
        <v>1</v>
      </c>
      <c r="E572">
        <v>27</v>
      </c>
      <c r="F572">
        <v>1</v>
      </c>
      <c r="G572">
        <v>261.33450199999999</v>
      </c>
      <c r="H572">
        <v>22.562190000000001</v>
      </c>
      <c r="I572">
        <v>22.068991</v>
      </c>
      <c r="J572">
        <v>0.84880699999999998</v>
      </c>
      <c r="K572" t="str">
        <f>MID(M572,22,1)</f>
        <v>6</v>
      </c>
      <c r="L572" t="s">
        <v>233</v>
      </c>
      <c r="M572" t="s">
        <v>234</v>
      </c>
      <c r="N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72">
        <f>VLOOKUP(TableOMP[[#This Row],[Label]],TableAvg[],2,FALSE)</f>
        <v>271.79864349999997</v>
      </c>
      <c r="P572">
        <f>VLOOKUP(TableOMP[[#This Row],[Label]],TableAvg[],3,FALSE)</f>
        <v>29.841001782661515</v>
      </c>
      <c r="Q572">
        <f>TableOMP[[#This Row],[Avg]]-$U$2*TableOMP[[#This Row],[StdDev]]</f>
        <v>212.11663993467693</v>
      </c>
      <c r="R572">
        <f>TableOMP[[#This Row],[Avg]]+$U$2*TableOMP[[#This Row],[StdDev]]</f>
        <v>331.48064706532301</v>
      </c>
      <c r="S572">
        <f>IF(AND(TableOMP[[#This Row],[total_time]]&gt;=TableOMP[[#This Row],[Low]], TableOMP[[#This Row],[total_time]]&lt;=TableOMP[[#This Row],[High]]),1,0)</f>
        <v>1</v>
      </c>
    </row>
    <row r="573" spans="1:19" hidden="1" x14ac:dyDescent="0.25">
      <c r="A573" t="s">
        <v>12</v>
      </c>
      <c r="B573">
        <v>10000</v>
      </c>
      <c r="C573">
        <v>100</v>
      </c>
      <c r="D573">
        <v>1</v>
      </c>
      <c r="E573">
        <v>27</v>
      </c>
      <c r="F573">
        <v>1</v>
      </c>
      <c r="G573">
        <v>249.43543199999999</v>
      </c>
      <c r="H573">
        <v>11.89382</v>
      </c>
      <c r="I573">
        <v>18.816887000000001</v>
      </c>
      <c r="J573">
        <v>0.72372599999999998</v>
      </c>
      <c r="K573" t="str">
        <f>MID(M573,22,1)</f>
        <v>6</v>
      </c>
      <c r="L573" t="s">
        <v>231</v>
      </c>
      <c r="M573" t="s">
        <v>232</v>
      </c>
      <c r="N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73">
        <f>VLOOKUP(TableOMP[[#This Row],[Label]],TableAvg[],2,FALSE)</f>
        <v>271.79864349999997</v>
      </c>
      <c r="P573">
        <f>VLOOKUP(TableOMP[[#This Row],[Label]],TableAvg[],3,FALSE)</f>
        <v>29.841001782661515</v>
      </c>
      <c r="Q573">
        <f>TableOMP[[#This Row],[Avg]]-$U$2*TableOMP[[#This Row],[StdDev]]</f>
        <v>212.11663993467693</v>
      </c>
      <c r="R573">
        <f>TableOMP[[#This Row],[Avg]]+$U$2*TableOMP[[#This Row],[StdDev]]</f>
        <v>331.48064706532301</v>
      </c>
      <c r="S573">
        <f>IF(AND(TableOMP[[#This Row],[total_time]]&gt;=TableOMP[[#This Row],[Low]], TableOMP[[#This Row],[total_time]]&lt;=TableOMP[[#This Row],[High]]),1,0)</f>
        <v>1</v>
      </c>
    </row>
    <row r="574" spans="1:19" x14ac:dyDescent="0.25">
      <c r="A574" t="s">
        <v>10</v>
      </c>
      <c r="B574">
        <v>10000</v>
      </c>
      <c r="C574">
        <v>100</v>
      </c>
      <c r="D574">
        <v>1</v>
      </c>
      <c r="E574">
        <v>14</v>
      </c>
      <c r="F574">
        <v>1</v>
      </c>
      <c r="G574">
        <v>238.97400500000001</v>
      </c>
      <c r="H574">
        <v>11.602138</v>
      </c>
      <c r="I574">
        <v>14.22339</v>
      </c>
      <c r="J574">
        <v>1.0941069999999999</v>
      </c>
      <c r="K574" t="str">
        <f>MID(M574,22,1)</f>
        <v>4</v>
      </c>
      <c r="L574" t="s">
        <v>227</v>
      </c>
      <c r="M574" t="s">
        <v>228</v>
      </c>
      <c r="N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574">
        <f>VLOOKUP(TableOMP[[#This Row],[Label]],TableAvg[],2,FALSE)</f>
        <v>238.9958263333333</v>
      </c>
      <c r="P574">
        <f>VLOOKUP(TableOMP[[#This Row],[Label]],TableAvg[],3,FALSE)</f>
        <v>0.26556752583475562</v>
      </c>
      <c r="Q574">
        <f>TableOMP[[#This Row],[Avg]]-$U$2*TableOMP[[#This Row],[StdDev]]</f>
        <v>238.46469128166379</v>
      </c>
      <c r="R574">
        <f>TableOMP[[#This Row],[Avg]]+$U$2*TableOMP[[#This Row],[StdDev]]</f>
        <v>239.52696138500281</v>
      </c>
      <c r="S574">
        <f>IF(AND(TableOMP[[#This Row],[total_time]]&gt;=TableOMP[[#This Row],[Low]], TableOMP[[#This Row],[total_time]]&lt;=TableOMP[[#This Row],[High]]),1,0)</f>
        <v>1</v>
      </c>
    </row>
    <row r="575" spans="1:19" x14ac:dyDescent="0.25">
      <c r="A575" t="s">
        <v>10</v>
      </c>
      <c r="B575">
        <v>10000</v>
      </c>
      <c r="C575">
        <v>100</v>
      </c>
      <c r="D575">
        <v>1</v>
      </c>
      <c r="E575">
        <v>14</v>
      </c>
      <c r="F575">
        <v>1</v>
      </c>
      <c r="G575">
        <v>238.68203399999999</v>
      </c>
      <c r="H575">
        <v>12.91291</v>
      </c>
      <c r="I575">
        <v>14.734304</v>
      </c>
      <c r="J575">
        <v>1.133408</v>
      </c>
      <c r="K575" t="str">
        <f>MID(M575,22,1)</f>
        <v>2</v>
      </c>
      <c r="L575" t="s">
        <v>151</v>
      </c>
      <c r="M575" t="s">
        <v>152</v>
      </c>
      <c r="N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575">
        <f>VLOOKUP(TableOMP[[#This Row],[Label]],TableAvg[],2,FALSE)</f>
        <v>238.9958263333333</v>
      </c>
      <c r="P575">
        <f>VLOOKUP(TableOMP[[#This Row],[Label]],TableAvg[],3,FALSE)</f>
        <v>0.26556752583475562</v>
      </c>
      <c r="Q575">
        <f>TableOMP[[#This Row],[Avg]]-$U$2*TableOMP[[#This Row],[StdDev]]</f>
        <v>238.46469128166379</v>
      </c>
      <c r="R575">
        <f>TableOMP[[#This Row],[Avg]]+$U$2*TableOMP[[#This Row],[StdDev]]</f>
        <v>239.52696138500281</v>
      </c>
      <c r="S575">
        <f>IF(AND(TableOMP[[#This Row],[total_time]]&gt;=TableOMP[[#This Row],[Low]], TableOMP[[#This Row],[total_time]]&lt;=TableOMP[[#This Row],[High]]),1,0)</f>
        <v>1</v>
      </c>
    </row>
    <row r="576" spans="1:19" hidden="1" x14ac:dyDescent="0.25">
      <c r="A576" t="s">
        <v>12</v>
      </c>
      <c r="B576">
        <v>10000</v>
      </c>
      <c r="C576">
        <v>100</v>
      </c>
      <c r="D576">
        <v>100000</v>
      </c>
      <c r="E576">
        <v>61</v>
      </c>
      <c r="F576">
        <v>1</v>
      </c>
      <c r="G576">
        <v>264.360118</v>
      </c>
      <c r="H576">
        <v>0.28294900000000001</v>
      </c>
      <c r="I576">
        <v>9.2154430000000005</v>
      </c>
      <c r="J576">
        <v>0.15359100000000001</v>
      </c>
      <c r="K576" t="str">
        <f>MID(M576,22,1)</f>
        <v>6</v>
      </c>
      <c r="L576" t="s">
        <v>57</v>
      </c>
      <c r="M576" t="s">
        <v>58</v>
      </c>
      <c r="N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576">
        <f>VLOOKUP(TableOMP[[#This Row],[Label]],TableAvg[],2,FALSE)</f>
        <v>266.71444118181819</v>
      </c>
      <c r="P576">
        <f>VLOOKUP(TableOMP[[#This Row],[Label]],TableAvg[],3,FALSE)</f>
        <v>16.789693869782639</v>
      </c>
      <c r="Q576">
        <f>TableOMP[[#This Row],[Avg]]-$U$2*TableOMP[[#This Row],[StdDev]]</f>
        <v>233.13505344225291</v>
      </c>
      <c r="R576">
        <f>TableOMP[[#This Row],[Avg]]+$U$2*TableOMP[[#This Row],[StdDev]]</f>
        <v>300.29382892138347</v>
      </c>
      <c r="S576">
        <f>IF(AND(TableOMP[[#This Row],[total_time]]&gt;=TableOMP[[#This Row],[Low]], TableOMP[[#This Row],[total_time]]&lt;=TableOMP[[#This Row],[High]]),1,0)</f>
        <v>1</v>
      </c>
    </row>
    <row r="577" spans="1:19" hidden="1" x14ac:dyDescent="0.25">
      <c r="A577" t="s">
        <v>12</v>
      </c>
      <c r="B577">
        <v>10000</v>
      </c>
      <c r="C577">
        <v>100</v>
      </c>
      <c r="D577">
        <v>100000</v>
      </c>
      <c r="E577">
        <v>63</v>
      </c>
      <c r="F577">
        <v>1</v>
      </c>
      <c r="G577">
        <v>264.29038600000001</v>
      </c>
      <c r="H577">
        <v>0.483483</v>
      </c>
      <c r="I577">
        <v>8.5552919999999997</v>
      </c>
      <c r="J577">
        <v>0.137989</v>
      </c>
      <c r="K577" t="str">
        <f>MID(M577,22,1)</f>
        <v>5</v>
      </c>
      <c r="L577" t="s">
        <v>173</v>
      </c>
      <c r="M577" t="s">
        <v>174</v>
      </c>
      <c r="N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577">
        <f>VLOOKUP(TableOMP[[#This Row],[Label]],TableAvg[],2,FALSE)</f>
        <v>271.08513709090909</v>
      </c>
      <c r="P577">
        <f>VLOOKUP(TableOMP[[#This Row],[Label]],TableAvg[],3,FALSE)</f>
        <v>15.39650144301209</v>
      </c>
      <c r="Q577">
        <f>TableOMP[[#This Row],[Avg]]-$U$2*TableOMP[[#This Row],[StdDev]]</f>
        <v>240.29213420488492</v>
      </c>
      <c r="R577">
        <f>TableOMP[[#This Row],[Avg]]+$U$2*TableOMP[[#This Row],[StdDev]]</f>
        <v>301.87813997693326</v>
      </c>
      <c r="S577">
        <f>IF(AND(TableOMP[[#This Row],[total_time]]&gt;=TableOMP[[#This Row],[Low]], TableOMP[[#This Row],[total_time]]&lt;=TableOMP[[#This Row],[High]]),1,0)</f>
        <v>1</v>
      </c>
    </row>
    <row r="578" spans="1:19" x14ac:dyDescent="0.25">
      <c r="A578" t="s">
        <v>10</v>
      </c>
      <c r="B578">
        <v>10000</v>
      </c>
      <c r="C578">
        <v>100</v>
      </c>
      <c r="D578">
        <v>1</v>
      </c>
      <c r="E578">
        <v>15</v>
      </c>
      <c r="F578">
        <v>1</v>
      </c>
      <c r="G578">
        <v>240.427705</v>
      </c>
      <c r="H578">
        <v>12.064651</v>
      </c>
      <c r="I578">
        <v>16.516974000000001</v>
      </c>
      <c r="J578">
        <v>1.1797839999999999</v>
      </c>
      <c r="K578" t="str">
        <f>MID(M578,22,1)</f>
        <v>4</v>
      </c>
      <c r="L578" t="s">
        <v>227</v>
      </c>
      <c r="M578" t="s">
        <v>228</v>
      </c>
      <c r="N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578">
        <f>VLOOKUP(TableOMP[[#This Row],[Label]],TableAvg[],2,FALSE)</f>
        <v>239.01216099999999</v>
      </c>
      <c r="P578">
        <f>VLOOKUP(TableOMP[[#This Row],[Label]],TableAvg[],3,FALSE)</f>
        <v>1.0106853409356871</v>
      </c>
      <c r="Q578">
        <f>TableOMP[[#This Row],[Avg]]-$U$2*TableOMP[[#This Row],[StdDev]]</f>
        <v>236.99079031812863</v>
      </c>
      <c r="R578">
        <f>TableOMP[[#This Row],[Avg]]+$U$2*TableOMP[[#This Row],[StdDev]]</f>
        <v>241.03353168187135</v>
      </c>
      <c r="S578">
        <f>IF(AND(TableOMP[[#This Row],[total_time]]&gt;=TableOMP[[#This Row],[Low]], TableOMP[[#This Row],[total_time]]&lt;=TableOMP[[#This Row],[High]]),1,0)</f>
        <v>1</v>
      </c>
    </row>
    <row r="579" spans="1:19" hidden="1" x14ac:dyDescent="0.25">
      <c r="A579" t="s">
        <v>12</v>
      </c>
      <c r="B579">
        <v>10000</v>
      </c>
      <c r="C579">
        <v>100</v>
      </c>
      <c r="D579">
        <v>1</v>
      </c>
      <c r="E579">
        <v>27</v>
      </c>
      <c r="F579">
        <v>1</v>
      </c>
      <c r="G579">
        <v>248.228421</v>
      </c>
      <c r="H579">
        <v>21.397635000000001</v>
      </c>
      <c r="I579">
        <v>18.076543000000001</v>
      </c>
      <c r="J579">
        <v>0.69525199999999998</v>
      </c>
      <c r="K579" t="str">
        <f>MID(M579,22,1)</f>
        <v>1</v>
      </c>
      <c r="L579" t="s">
        <v>149</v>
      </c>
      <c r="M579" t="s">
        <v>150</v>
      </c>
      <c r="N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79">
        <f>VLOOKUP(TableOMP[[#This Row],[Label]],TableAvg[],2,FALSE)</f>
        <v>271.79864349999997</v>
      </c>
      <c r="P579">
        <f>VLOOKUP(TableOMP[[#This Row],[Label]],TableAvg[],3,FALSE)</f>
        <v>29.841001782661515</v>
      </c>
      <c r="Q579">
        <f>TableOMP[[#This Row],[Avg]]-$U$2*TableOMP[[#This Row],[StdDev]]</f>
        <v>212.11663993467693</v>
      </c>
      <c r="R579">
        <f>TableOMP[[#This Row],[Avg]]+$U$2*TableOMP[[#This Row],[StdDev]]</f>
        <v>331.48064706532301</v>
      </c>
      <c r="S579">
        <f>IF(AND(TableOMP[[#This Row],[total_time]]&gt;=TableOMP[[#This Row],[Low]], TableOMP[[#This Row],[total_time]]&lt;=TableOMP[[#This Row],[High]]),1,0)</f>
        <v>1</v>
      </c>
    </row>
    <row r="580" spans="1:19" hidden="1" x14ac:dyDescent="0.25">
      <c r="A580" t="s">
        <v>12</v>
      </c>
      <c r="B580">
        <v>10000</v>
      </c>
      <c r="C580">
        <v>100</v>
      </c>
      <c r="D580">
        <v>100000</v>
      </c>
      <c r="E580">
        <v>61</v>
      </c>
      <c r="F580">
        <v>1</v>
      </c>
      <c r="G580">
        <v>264.06259899999998</v>
      </c>
      <c r="H580">
        <v>0.271422</v>
      </c>
      <c r="I580">
        <v>8.3681610000000006</v>
      </c>
      <c r="J580">
        <v>0.13946900000000001</v>
      </c>
      <c r="K580" t="str">
        <f>MID(M580,22,1)</f>
        <v>6</v>
      </c>
      <c r="L580" t="s">
        <v>109</v>
      </c>
      <c r="M580" t="s">
        <v>110</v>
      </c>
      <c r="N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580">
        <f>VLOOKUP(TableOMP[[#This Row],[Label]],TableAvg[],2,FALSE)</f>
        <v>266.71444118181819</v>
      </c>
      <c r="P580">
        <f>VLOOKUP(TableOMP[[#This Row],[Label]],TableAvg[],3,FALSE)</f>
        <v>16.789693869782639</v>
      </c>
      <c r="Q580">
        <f>TableOMP[[#This Row],[Avg]]-$U$2*TableOMP[[#This Row],[StdDev]]</f>
        <v>233.13505344225291</v>
      </c>
      <c r="R580">
        <f>TableOMP[[#This Row],[Avg]]+$U$2*TableOMP[[#This Row],[StdDev]]</f>
        <v>300.29382892138347</v>
      </c>
      <c r="S580">
        <f>IF(AND(TableOMP[[#This Row],[total_time]]&gt;=TableOMP[[#This Row],[Low]], TableOMP[[#This Row],[total_time]]&lt;=TableOMP[[#This Row],[High]]),1,0)</f>
        <v>1</v>
      </c>
    </row>
    <row r="581" spans="1:19" hidden="1" x14ac:dyDescent="0.25">
      <c r="A581" t="s">
        <v>12</v>
      </c>
      <c r="B581">
        <v>10000</v>
      </c>
      <c r="C581">
        <v>100</v>
      </c>
      <c r="D581">
        <v>100000</v>
      </c>
      <c r="E581">
        <v>60</v>
      </c>
      <c r="F581">
        <v>1</v>
      </c>
      <c r="G581">
        <v>264.03637500000002</v>
      </c>
      <c r="H581">
        <v>0.34189900000000001</v>
      </c>
      <c r="I581">
        <v>11.433812</v>
      </c>
      <c r="J581">
        <v>0.19379299999999999</v>
      </c>
      <c r="K581" t="str">
        <f>MID(M581,22,1)</f>
        <v>6</v>
      </c>
      <c r="L581" t="s">
        <v>57</v>
      </c>
      <c r="M581" t="s">
        <v>58</v>
      </c>
      <c r="N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581">
        <f>VLOOKUP(TableOMP[[#This Row],[Label]],TableAvg[],2,FALSE)</f>
        <v>266.05707299999995</v>
      </c>
      <c r="P581">
        <f>VLOOKUP(TableOMP[[#This Row],[Label]],TableAvg[],3,FALSE)</f>
        <v>13.46803861215327</v>
      </c>
      <c r="Q581">
        <f>TableOMP[[#This Row],[Avg]]-$U$2*TableOMP[[#This Row],[StdDev]]</f>
        <v>239.12099577569342</v>
      </c>
      <c r="R581">
        <f>TableOMP[[#This Row],[Avg]]+$U$2*TableOMP[[#This Row],[StdDev]]</f>
        <v>292.99315022430648</v>
      </c>
      <c r="S581">
        <f>IF(AND(TableOMP[[#This Row],[total_time]]&gt;=TableOMP[[#This Row],[Low]], TableOMP[[#This Row],[total_time]]&lt;=TableOMP[[#This Row],[High]]),1,0)</f>
        <v>1</v>
      </c>
    </row>
    <row r="582" spans="1:19" x14ac:dyDescent="0.25">
      <c r="A582" t="s">
        <v>10</v>
      </c>
      <c r="B582">
        <v>10000</v>
      </c>
      <c r="C582">
        <v>100</v>
      </c>
      <c r="D582">
        <v>1</v>
      </c>
      <c r="E582">
        <v>15</v>
      </c>
      <c r="F582">
        <v>1</v>
      </c>
      <c r="G582">
        <v>238.475864</v>
      </c>
      <c r="H582">
        <v>12.752198</v>
      </c>
      <c r="I582">
        <v>14.068504000000001</v>
      </c>
      <c r="J582">
        <v>1.004893</v>
      </c>
      <c r="K582" t="str">
        <f>MID(M582,22,1)</f>
        <v>4</v>
      </c>
      <c r="L582" t="s">
        <v>85</v>
      </c>
      <c r="M582" t="s">
        <v>86</v>
      </c>
      <c r="N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582">
        <f>VLOOKUP(TableOMP[[#This Row],[Label]],TableAvg[],2,FALSE)</f>
        <v>239.01216099999999</v>
      </c>
      <c r="P582">
        <f>VLOOKUP(TableOMP[[#This Row],[Label]],TableAvg[],3,FALSE)</f>
        <v>1.0106853409356871</v>
      </c>
      <c r="Q582">
        <f>TableOMP[[#This Row],[Avg]]-$U$2*TableOMP[[#This Row],[StdDev]]</f>
        <v>236.99079031812863</v>
      </c>
      <c r="R582">
        <f>TableOMP[[#This Row],[Avg]]+$U$2*TableOMP[[#This Row],[StdDev]]</f>
        <v>241.03353168187135</v>
      </c>
      <c r="S582">
        <f>IF(AND(TableOMP[[#This Row],[total_time]]&gt;=TableOMP[[#This Row],[Low]], TableOMP[[#This Row],[total_time]]&lt;=TableOMP[[#This Row],[High]]),1,0)</f>
        <v>1</v>
      </c>
    </row>
    <row r="583" spans="1:19" x14ac:dyDescent="0.25">
      <c r="A583" t="s">
        <v>10</v>
      </c>
      <c r="B583">
        <v>10000</v>
      </c>
      <c r="C583">
        <v>100</v>
      </c>
      <c r="D583">
        <v>1</v>
      </c>
      <c r="E583">
        <v>15</v>
      </c>
      <c r="F583">
        <v>1</v>
      </c>
      <c r="G583">
        <v>238.132914</v>
      </c>
      <c r="H583">
        <v>12.485267</v>
      </c>
      <c r="I583">
        <v>13.824227</v>
      </c>
      <c r="J583">
        <v>0.98744500000000002</v>
      </c>
      <c r="K583" t="str">
        <f>MID(M583,22,1)</f>
        <v>2</v>
      </c>
      <c r="L583" t="s">
        <v>151</v>
      </c>
      <c r="M583" t="s">
        <v>152</v>
      </c>
      <c r="N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583">
        <f>VLOOKUP(TableOMP[[#This Row],[Label]],TableAvg[],2,FALSE)</f>
        <v>239.01216099999999</v>
      </c>
      <c r="P583">
        <f>VLOOKUP(TableOMP[[#This Row],[Label]],TableAvg[],3,FALSE)</f>
        <v>1.0106853409356871</v>
      </c>
      <c r="Q583">
        <f>TableOMP[[#This Row],[Avg]]-$U$2*TableOMP[[#This Row],[StdDev]]</f>
        <v>236.99079031812863</v>
      </c>
      <c r="R583">
        <f>TableOMP[[#This Row],[Avg]]+$U$2*TableOMP[[#This Row],[StdDev]]</f>
        <v>241.03353168187135</v>
      </c>
      <c r="S583">
        <f>IF(AND(TableOMP[[#This Row],[total_time]]&gt;=TableOMP[[#This Row],[Low]], TableOMP[[#This Row],[total_time]]&lt;=TableOMP[[#This Row],[High]]),1,0)</f>
        <v>1</v>
      </c>
    </row>
    <row r="584" spans="1:19" hidden="1" x14ac:dyDescent="0.25">
      <c r="A584" t="s">
        <v>12</v>
      </c>
      <c r="B584">
        <v>10000</v>
      </c>
      <c r="C584">
        <v>100</v>
      </c>
      <c r="D584">
        <v>1</v>
      </c>
      <c r="E584">
        <v>28</v>
      </c>
      <c r="F584">
        <v>1</v>
      </c>
      <c r="G584">
        <v>265.46025500000002</v>
      </c>
      <c r="H584">
        <v>12.441564</v>
      </c>
      <c r="I584">
        <v>22.361737999999999</v>
      </c>
      <c r="J584">
        <v>0.82821299999999998</v>
      </c>
      <c r="K584" t="str">
        <f>MID(M584,22,1)</f>
        <v>4</v>
      </c>
      <c r="L584" t="s">
        <v>131</v>
      </c>
      <c r="M584" t="s">
        <v>132</v>
      </c>
      <c r="N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584">
        <f>VLOOKUP(TableOMP[[#This Row],[Label]],TableAvg[],2,FALSE)</f>
        <v>256.61033480000003</v>
      </c>
      <c r="P584">
        <f>VLOOKUP(TableOMP[[#This Row],[Label]],TableAvg[],3,FALSE)</f>
        <v>6.4624509748986041</v>
      </c>
      <c r="Q584">
        <f>TableOMP[[#This Row],[Avg]]-$U$2*TableOMP[[#This Row],[StdDev]]</f>
        <v>243.68543285020283</v>
      </c>
      <c r="R584">
        <f>TableOMP[[#This Row],[Avg]]+$U$2*TableOMP[[#This Row],[StdDev]]</f>
        <v>269.53523674979726</v>
      </c>
      <c r="S584">
        <f>IF(AND(TableOMP[[#This Row],[total_time]]&gt;=TableOMP[[#This Row],[Low]], TableOMP[[#This Row],[total_time]]&lt;=TableOMP[[#This Row],[High]]),1,0)</f>
        <v>1</v>
      </c>
    </row>
    <row r="585" spans="1:19" hidden="1" x14ac:dyDescent="0.25">
      <c r="A585" t="s">
        <v>12</v>
      </c>
      <c r="B585">
        <v>10000</v>
      </c>
      <c r="C585">
        <v>100</v>
      </c>
      <c r="D585">
        <v>1</v>
      </c>
      <c r="E585">
        <v>28</v>
      </c>
      <c r="F585">
        <v>1</v>
      </c>
      <c r="G585">
        <v>260.81812400000001</v>
      </c>
      <c r="H585">
        <v>20.158792999999999</v>
      </c>
      <c r="I585">
        <v>25.055554999999998</v>
      </c>
      <c r="J585">
        <v>0.92798400000000003</v>
      </c>
      <c r="K585" t="str">
        <f>MID(M585,22,1)</f>
        <v>1</v>
      </c>
      <c r="L585" t="s">
        <v>201</v>
      </c>
      <c r="M585" t="s">
        <v>202</v>
      </c>
      <c r="N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585">
        <f>VLOOKUP(TableOMP[[#This Row],[Label]],TableAvg[],2,FALSE)</f>
        <v>256.61033480000003</v>
      </c>
      <c r="P585">
        <f>VLOOKUP(TableOMP[[#This Row],[Label]],TableAvg[],3,FALSE)</f>
        <v>6.4624509748986041</v>
      </c>
      <c r="Q585">
        <f>TableOMP[[#This Row],[Avg]]-$U$2*TableOMP[[#This Row],[StdDev]]</f>
        <v>243.68543285020283</v>
      </c>
      <c r="R585">
        <f>TableOMP[[#This Row],[Avg]]+$U$2*TableOMP[[#This Row],[StdDev]]</f>
        <v>269.53523674979726</v>
      </c>
      <c r="S585">
        <f>IF(AND(TableOMP[[#This Row],[total_time]]&gt;=TableOMP[[#This Row],[Low]], TableOMP[[#This Row],[total_time]]&lt;=TableOMP[[#This Row],[High]]),1,0)</f>
        <v>1</v>
      </c>
    </row>
    <row r="586" spans="1:19" hidden="1" x14ac:dyDescent="0.25">
      <c r="A586" t="s">
        <v>12</v>
      </c>
      <c r="B586">
        <v>10000</v>
      </c>
      <c r="C586">
        <v>100</v>
      </c>
      <c r="D586">
        <v>1</v>
      </c>
      <c r="E586">
        <v>28</v>
      </c>
      <c r="F586">
        <v>1</v>
      </c>
      <c r="G586">
        <v>258.360547</v>
      </c>
      <c r="H586">
        <v>20.78857</v>
      </c>
      <c r="I586">
        <v>23.576069</v>
      </c>
      <c r="J586">
        <v>0.87318799999999996</v>
      </c>
      <c r="K586" t="str">
        <f>MID(M586,22,1)</f>
        <v>1</v>
      </c>
      <c r="L586" t="s">
        <v>149</v>
      </c>
      <c r="M586" t="s">
        <v>150</v>
      </c>
      <c r="N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586">
        <f>VLOOKUP(TableOMP[[#This Row],[Label]],TableAvg[],2,FALSE)</f>
        <v>256.61033480000003</v>
      </c>
      <c r="P586">
        <f>VLOOKUP(TableOMP[[#This Row],[Label]],TableAvg[],3,FALSE)</f>
        <v>6.4624509748986041</v>
      </c>
      <c r="Q586">
        <f>TableOMP[[#This Row],[Avg]]-$U$2*TableOMP[[#This Row],[StdDev]]</f>
        <v>243.68543285020283</v>
      </c>
      <c r="R586">
        <f>TableOMP[[#This Row],[Avg]]+$U$2*TableOMP[[#This Row],[StdDev]]</f>
        <v>269.53523674979726</v>
      </c>
      <c r="S586">
        <f>IF(AND(TableOMP[[#This Row],[total_time]]&gt;=TableOMP[[#This Row],[Low]], TableOMP[[#This Row],[total_time]]&lt;=TableOMP[[#This Row],[High]]),1,0)</f>
        <v>1</v>
      </c>
    </row>
    <row r="587" spans="1:19" x14ac:dyDescent="0.25">
      <c r="A587" t="s">
        <v>10</v>
      </c>
      <c r="B587">
        <v>10000</v>
      </c>
      <c r="C587">
        <v>100</v>
      </c>
      <c r="D587">
        <v>1</v>
      </c>
      <c r="E587">
        <v>16</v>
      </c>
      <c r="F587">
        <v>1</v>
      </c>
      <c r="G587">
        <v>242.505763</v>
      </c>
      <c r="H587">
        <v>11.901052999999999</v>
      </c>
      <c r="I587">
        <v>15.578707</v>
      </c>
      <c r="J587">
        <v>1.0385800000000001</v>
      </c>
      <c r="K587" t="str">
        <f>MID(M587,22,1)</f>
        <v>4</v>
      </c>
      <c r="L587" t="s">
        <v>227</v>
      </c>
      <c r="M587" t="s">
        <v>228</v>
      </c>
      <c r="N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587">
        <f>VLOOKUP(TableOMP[[#This Row],[Label]],TableAvg[],2,FALSE)</f>
        <v>240.16354833333332</v>
      </c>
      <c r="P587">
        <f>VLOOKUP(TableOMP[[#This Row],[Label]],TableAvg[],3,FALSE)</f>
        <v>1.9146184789019092</v>
      </c>
      <c r="Q587">
        <f>TableOMP[[#This Row],[Avg]]-$U$2*TableOMP[[#This Row],[StdDev]]</f>
        <v>236.3343113755295</v>
      </c>
      <c r="R587">
        <f>TableOMP[[#This Row],[Avg]]+$U$2*TableOMP[[#This Row],[StdDev]]</f>
        <v>243.99278529113715</v>
      </c>
      <c r="S587">
        <f>IF(AND(TableOMP[[#This Row],[total_time]]&gt;=TableOMP[[#This Row],[Low]], TableOMP[[#This Row],[total_time]]&lt;=TableOMP[[#This Row],[High]]),1,0)</f>
        <v>1</v>
      </c>
    </row>
    <row r="588" spans="1:19" x14ac:dyDescent="0.25">
      <c r="A588" t="s">
        <v>10</v>
      </c>
      <c r="B588">
        <v>10000</v>
      </c>
      <c r="C588">
        <v>100</v>
      </c>
      <c r="D588">
        <v>1</v>
      </c>
      <c r="E588">
        <v>16</v>
      </c>
      <c r="F588">
        <v>1</v>
      </c>
      <c r="G588">
        <v>240.168948</v>
      </c>
      <c r="H588">
        <v>13.079629000000001</v>
      </c>
      <c r="I588">
        <v>14.653378</v>
      </c>
      <c r="J588">
        <v>0.97689199999999998</v>
      </c>
      <c r="K588" t="str">
        <f>MID(M588,22,1)</f>
        <v>2</v>
      </c>
      <c r="L588" t="s">
        <v>151</v>
      </c>
      <c r="M588" t="s">
        <v>152</v>
      </c>
      <c r="N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588">
        <f>VLOOKUP(TableOMP[[#This Row],[Label]],TableAvg[],2,FALSE)</f>
        <v>240.16354833333332</v>
      </c>
      <c r="P588">
        <f>VLOOKUP(TableOMP[[#This Row],[Label]],TableAvg[],3,FALSE)</f>
        <v>1.9146184789019092</v>
      </c>
      <c r="Q588">
        <f>TableOMP[[#This Row],[Avg]]-$U$2*TableOMP[[#This Row],[StdDev]]</f>
        <v>236.3343113755295</v>
      </c>
      <c r="R588">
        <f>TableOMP[[#This Row],[Avg]]+$U$2*TableOMP[[#This Row],[StdDev]]</f>
        <v>243.99278529113715</v>
      </c>
      <c r="S588">
        <f>IF(AND(TableOMP[[#This Row],[total_time]]&gt;=TableOMP[[#This Row],[Low]], TableOMP[[#This Row],[total_time]]&lt;=TableOMP[[#This Row],[High]]),1,0)</f>
        <v>1</v>
      </c>
    </row>
    <row r="589" spans="1:19" hidden="1" x14ac:dyDescent="0.25">
      <c r="A589" t="s">
        <v>12</v>
      </c>
      <c r="B589">
        <v>10000</v>
      </c>
      <c r="C589">
        <v>100</v>
      </c>
      <c r="D589">
        <v>100000</v>
      </c>
      <c r="E589">
        <v>60</v>
      </c>
      <c r="F589">
        <v>1</v>
      </c>
      <c r="G589">
        <v>263.45289700000001</v>
      </c>
      <c r="H589">
        <v>0.29594799999999999</v>
      </c>
      <c r="I589">
        <v>9.9243539999999992</v>
      </c>
      <c r="J589">
        <v>0.168209</v>
      </c>
      <c r="K589" t="str">
        <f>MID(M589,22,1)</f>
        <v>6</v>
      </c>
      <c r="L589" t="s">
        <v>195</v>
      </c>
      <c r="M589" t="s">
        <v>196</v>
      </c>
      <c r="N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589">
        <f>VLOOKUP(TableOMP[[#This Row],[Label]],TableAvg[],2,FALSE)</f>
        <v>266.05707299999995</v>
      </c>
      <c r="P589">
        <f>VLOOKUP(TableOMP[[#This Row],[Label]],TableAvg[],3,FALSE)</f>
        <v>13.46803861215327</v>
      </c>
      <c r="Q589">
        <f>TableOMP[[#This Row],[Avg]]-$U$2*TableOMP[[#This Row],[StdDev]]</f>
        <v>239.12099577569342</v>
      </c>
      <c r="R589">
        <f>TableOMP[[#This Row],[Avg]]+$U$2*TableOMP[[#This Row],[StdDev]]</f>
        <v>292.99315022430648</v>
      </c>
      <c r="S589">
        <f>IF(AND(TableOMP[[#This Row],[total_time]]&gt;=TableOMP[[#This Row],[Low]], TableOMP[[#This Row],[total_time]]&lt;=TableOMP[[#This Row],[High]]),1,0)</f>
        <v>1</v>
      </c>
    </row>
    <row r="590" spans="1:19" hidden="1" x14ac:dyDescent="0.25">
      <c r="A590" t="s">
        <v>12</v>
      </c>
      <c r="B590">
        <v>10000</v>
      </c>
      <c r="C590">
        <v>100</v>
      </c>
      <c r="D590">
        <v>100000</v>
      </c>
      <c r="E590">
        <v>56</v>
      </c>
      <c r="F590">
        <v>1</v>
      </c>
      <c r="G590">
        <v>263.308967</v>
      </c>
      <c r="H590">
        <v>0.36508600000000002</v>
      </c>
      <c r="I590">
        <v>12.970879999999999</v>
      </c>
      <c r="J590">
        <v>0.23583399999999999</v>
      </c>
      <c r="K590" t="str">
        <f>MID(M590,22,1)</f>
        <v>2</v>
      </c>
      <c r="L590" t="s">
        <v>77</v>
      </c>
      <c r="M590" t="s">
        <v>78</v>
      </c>
      <c r="N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590">
        <f>VLOOKUP(TableOMP[[#This Row],[Label]],TableAvg[],2,FALSE)</f>
        <v>262.5329532727273</v>
      </c>
      <c r="P590">
        <f>VLOOKUP(TableOMP[[#This Row],[Label]],TableAvg[],3,FALSE)</f>
        <v>14.232000696684695</v>
      </c>
      <c r="Q590">
        <f>TableOMP[[#This Row],[Avg]]-$U$2*TableOMP[[#This Row],[StdDev]]</f>
        <v>234.06895187935791</v>
      </c>
      <c r="R590">
        <f>TableOMP[[#This Row],[Avg]]+$U$2*TableOMP[[#This Row],[StdDev]]</f>
        <v>290.99695466609671</v>
      </c>
      <c r="S590">
        <f>IF(AND(TableOMP[[#This Row],[total_time]]&gt;=TableOMP[[#This Row],[Low]], TableOMP[[#This Row],[total_time]]&lt;=TableOMP[[#This Row],[High]]),1,0)</f>
        <v>1</v>
      </c>
    </row>
    <row r="591" spans="1:19" hidden="1" x14ac:dyDescent="0.25">
      <c r="A591" t="s">
        <v>12</v>
      </c>
      <c r="B591">
        <v>10000</v>
      </c>
      <c r="C591">
        <v>100</v>
      </c>
      <c r="D591">
        <v>100000</v>
      </c>
      <c r="E591">
        <v>59</v>
      </c>
      <c r="F591">
        <v>1</v>
      </c>
      <c r="G591">
        <v>263.28939100000002</v>
      </c>
      <c r="H591">
        <v>0.28670899999999999</v>
      </c>
      <c r="I591">
        <v>8.9641409999999997</v>
      </c>
      <c r="J591">
        <v>0.154554</v>
      </c>
      <c r="K591" t="str">
        <f>MID(M591,22,1)</f>
        <v>2</v>
      </c>
      <c r="L591" t="s">
        <v>77</v>
      </c>
      <c r="M591" t="s">
        <v>78</v>
      </c>
      <c r="N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591">
        <f>VLOOKUP(TableOMP[[#This Row],[Label]],TableAvg[],2,FALSE)</f>
        <v>266.70787872727277</v>
      </c>
      <c r="P591">
        <f>VLOOKUP(TableOMP[[#This Row],[Label]],TableAvg[],3,FALSE)</f>
        <v>12.177151161182106</v>
      </c>
      <c r="Q591">
        <f>TableOMP[[#This Row],[Avg]]-$U$2*TableOMP[[#This Row],[StdDev]]</f>
        <v>242.35357640490855</v>
      </c>
      <c r="R591">
        <f>TableOMP[[#This Row],[Avg]]+$U$2*TableOMP[[#This Row],[StdDev]]</f>
        <v>291.06218104963699</v>
      </c>
      <c r="S591">
        <f>IF(AND(TableOMP[[#This Row],[total_time]]&gt;=TableOMP[[#This Row],[Low]], TableOMP[[#This Row],[total_time]]&lt;=TableOMP[[#This Row],[High]]),1,0)</f>
        <v>1</v>
      </c>
    </row>
    <row r="592" spans="1:19" hidden="1" x14ac:dyDescent="0.25">
      <c r="A592" t="s">
        <v>12</v>
      </c>
      <c r="B592">
        <v>10000</v>
      </c>
      <c r="C592">
        <v>100</v>
      </c>
      <c r="D592">
        <v>100000</v>
      </c>
      <c r="E592">
        <v>60</v>
      </c>
      <c r="F592">
        <v>1</v>
      </c>
      <c r="G592">
        <v>263.24795799999998</v>
      </c>
      <c r="H592">
        <v>0.26908900000000002</v>
      </c>
      <c r="I592">
        <v>8.0455380000000005</v>
      </c>
      <c r="J592">
        <v>0.13636499999999999</v>
      </c>
      <c r="K592" t="str">
        <f>MID(M592,22,1)</f>
        <v>6</v>
      </c>
      <c r="L592" t="s">
        <v>109</v>
      </c>
      <c r="M592" t="s">
        <v>110</v>
      </c>
      <c r="N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592">
        <f>VLOOKUP(TableOMP[[#This Row],[Label]],TableAvg[],2,FALSE)</f>
        <v>266.05707299999995</v>
      </c>
      <c r="P592">
        <f>VLOOKUP(TableOMP[[#This Row],[Label]],TableAvg[],3,FALSE)</f>
        <v>13.46803861215327</v>
      </c>
      <c r="Q592">
        <f>TableOMP[[#This Row],[Avg]]-$U$2*TableOMP[[#This Row],[StdDev]]</f>
        <v>239.12099577569342</v>
      </c>
      <c r="R592">
        <f>TableOMP[[#This Row],[Avg]]+$U$2*TableOMP[[#This Row],[StdDev]]</f>
        <v>292.99315022430648</v>
      </c>
      <c r="S592">
        <f>IF(AND(TableOMP[[#This Row],[total_time]]&gt;=TableOMP[[#This Row],[Low]], TableOMP[[#This Row],[total_time]]&lt;=TableOMP[[#This Row],[High]]),1,0)</f>
        <v>1</v>
      </c>
    </row>
    <row r="593" spans="1:19" hidden="1" x14ac:dyDescent="0.25">
      <c r="A593" t="s">
        <v>16</v>
      </c>
      <c r="B593">
        <v>10000</v>
      </c>
      <c r="C593">
        <v>100</v>
      </c>
      <c r="D593">
        <v>1</v>
      </c>
      <c r="E593">
        <v>1</v>
      </c>
      <c r="F593">
        <v>1</v>
      </c>
      <c r="G593">
        <v>263.24499800000001</v>
      </c>
      <c r="H593">
        <v>5.9777630000000004</v>
      </c>
      <c r="I593">
        <v>0</v>
      </c>
      <c r="J593">
        <v>0</v>
      </c>
      <c r="K593" t="str">
        <f>MID(M593,22,1)</f>
        <v>6</v>
      </c>
      <c r="L593" t="s">
        <v>187</v>
      </c>
      <c r="M593" t="s">
        <v>188</v>
      </c>
      <c r="N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93">
        <f>VLOOKUP(TableOMP[[#This Row],[Label]],TableAvg[],2,FALSE)</f>
        <v>262.84056227272731</v>
      </c>
      <c r="P593">
        <f>VLOOKUP(TableOMP[[#This Row],[Label]],TableAvg[],3,FALSE)</f>
        <v>0.38915450944878693</v>
      </c>
      <c r="Q593">
        <f>TableOMP[[#This Row],[Avg]]-$U$2*TableOMP[[#This Row],[StdDev]]</f>
        <v>262.06225325382974</v>
      </c>
      <c r="R593">
        <f>TableOMP[[#This Row],[Avg]]+$U$2*TableOMP[[#This Row],[StdDev]]</f>
        <v>263.61887129162488</v>
      </c>
      <c r="S593">
        <f>IF(AND(TableOMP[[#This Row],[total_time]]&gt;=TableOMP[[#This Row],[Low]], TableOMP[[#This Row],[total_time]]&lt;=TableOMP[[#This Row],[High]]),1,0)</f>
        <v>1</v>
      </c>
    </row>
    <row r="594" spans="1:19" hidden="1" x14ac:dyDescent="0.25">
      <c r="A594" t="s">
        <v>16</v>
      </c>
      <c r="B594">
        <v>10000</v>
      </c>
      <c r="C594">
        <v>100</v>
      </c>
      <c r="D594">
        <v>1</v>
      </c>
      <c r="E594">
        <v>1</v>
      </c>
      <c r="F594">
        <v>1</v>
      </c>
      <c r="G594">
        <v>263.21369900000002</v>
      </c>
      <c r="H594">
        <v>5.8145759999999997</v>
      </c>
      <c r="I594">
        <v>0</v>
      </c>
      <c r="J594">
        <v>0</v>
      </c>
      <c r="K594" t="str">
        <f>MID(M594,22,1)</f>
        <v>2</v>
      </c>
      <c r="L594" t="s">
        <v>211</v>
      </c>
      <c r="M594" t="s">
        <v>212</v>
      </c>
      <c r="N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94">
        <f>VLOOKUP(TableOMP[[#This Row],[Label]],TableAvg[],2,FALSE)</f>
        <v>262.84056227272731</v>
      </c>
      <c r="P594">
        <f>VLOOKUP(TableOMP[[#This Row],[Label]],TableAvg[],3,FALSE)</f>
        <v>0.38915450944878693</v>
      </c>
      <c r="Q594">
        <f>TableOMP[[#This Row],[Avg]]-$U$2*TableOMP[[#This Row],[StdDev]]</f>
        <v>262.06225325382974</v>
      </c>
      <c r="R594">
        <f>TableOMP[[#This Row],[Avg]]+$U$2*TableOMP[[#This Row],[StdDev]]</f>
        <v>263.61887129162488</v>
      </c>
      <c r="S594">
        <f>IF(AND(TableOMP[[#This Row],[total_time]]&gt;=TableOMP[[#This Row],[Low]], TableOMP[[#This Row],[total_time]]&lt;=TableOMP[[#This Row],[High]]),1,0)</f>
        <v>1</v>
      </c>
    </row>
    <row r="595" spans="1:19" hidden="1" x14ac:dyDescent="0.25">
      <c r="A595" t="s">
        <v>16</v>
      </c>
      <c r="B595">
        <v>10000</v>
      </c>
      <c r="C595">
        <v>100</v>
      </c>
      <c r="D595">
        <v>1</v>
      </c>
      <c r="E595">
        <v>1</v>
      </c>
      <c r="F595">
        <v>1</v>
      </c>
      <c r="G595">
        <v>263.121264</v>
      </c>
      <c r="H595">
        <v>5.8128830000000002</v>
      </c>
      <c r="I595">
        <v>0</v>
      </c>
      <c r="J595">
        <v>0</v>
      </c>
      <c r="K595" t="str">
        <f>MID(M595,22,1)</f>
        <v>2</v>
      </c>
      <c r="L595" t="s">
        <v>129</v>
      </c>
      <c r="M595" t="s">
        <v>130</v>
      </c>
      <c r="N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95">
        <f>VLOOKUP(TableOMP[[#This Row],[Label]],TableAvg[],2,FALSE)</f>
        <v>262.84056227272731</v>
      </c>
      <c r="P595">
        <f>VLOOKUP(TableOMP[[#This Row],[Label]],TableAvg[],3,FALSE)</f>
        <v>0.38915450944878693</v>
      </c>
      <c r="Q595">
        <f>TableOMP[[#This Row],[Avg]]-$U$2*TableOMP[[#This Row],[StdDev]]</f>
        <v>262.06225325382974</v>
      </c>
      <c r="R595">
        <f>TableOMP[[#This Row],[Avg]]+$U$2*TableOMP[[#This Row],[StdDev]]</f>
        <v>263.61887129162488</v>
      </c>
      <c r="S595">
        <f>IF(AND(TableOMP[[#This Row],[total_time]]&gt;=TableOMP[[#This Row],[Low]], TableOMP[[#This Row],[total_time]]&lt;=TableOMP[[#This Row],[High]]),1,0)</f>
        <v>1</v>
      </c>
    </row>
    <row r="596" spans="1:19" hidden="1" x14ac:dyDescent="0.25">
      <c r="A596" t="s">
        <v>12</v>
      </c>
      <c r="B596">
        <v>10000</v>
      </c>
      <c r="C596">
        <v>100</v>
      </c>
      <c r="D596">
        <v>1</v>
      </c>
      <c r="E596">
        <v>28</v>
      </c>
      <c r="F596">
        <v>1</v>
      </c>
      <c r="G596">
        <v>249.41764599999999</v>
      </c>
      <c r="H596">
        <v>11.924218</v>
      </c>
      <c r="I596">
        <v>19.163214</v>
      </c>
      <c r="J596">
        <v>0.70974899999999996</v>
      </c>
      <c r="K596" t="str">
        <f>MID(M596,22,1)</f>
        <v>6</v>
      </c>
      <c r="L596" t="s">
        <v>231</v>
      </c>
      <c r="M596" t="s">
        <v>232</v>
      </c>
      <c r="N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596">
        <f>VLOOKUP(TableOMP[[#This Row],[Label]],TableAvg[],2,FALSE)</f>
        <v>256.61033480000003</v>
      </c>
      <c r="P596">
        <f>VLOOKUP(TableOMP[[#This Row],[Label]],TableAvg[],3,FALSE)</f>
        <v>6.4624509748986041</v>
      </c>
      <c r="Q596">
        <f>TableOMP[[#This Row],[Avg]]-$U$2*TableOMP[[#This Row],[StdDev]]</f>
        <v>243.68543285020283</v>
      </c>
      <c r="R596">
        <f>TableOMP[[#This Row],[Avg]]+$U$2*TableOMP[[#This Row],[StdDev]]</f>
        <v>269.53523674979726</v>
      </c>
      <c r="S596">
        <f>IF(AND(TableOMP[[#This Row],[total_time]]&gt;=TableOMP[[#This Row],[Low]], TableOMP[[#This Row],[total_time]]&lt;=TableOMP[[#This Row],[High]]),1,0)</f>
        <v>1</v>
      </c>
    </row>
    <row r="597" spans="1:19" hidden="1" x14ac:dyDescent="0.25">
      <c r="A597" t="s">
        <v>16</v>
      </c>
      <c r="B597">
        <v>10000</v>
      </c>
      <c r="C597">
        <v>100</v>
      </c>
      <c r="D597">
        <v>1</v>
      </c>
      <c r="E597">
        <v>1</v>
      </c>
      <c r="F597">
        <v>1</v>
      </c>
      <c r="G597">
        <v>263.04908799999998</v>
      </c>
      <c r="H597">
        <v>5.7722699999999998</v>
      </c>
      <c r="I597">
        <v>0</v>
      </c>
      <c r="J597">
        <v>0</v>
      </c>
      <c r="K597" t="str">
        <f>MID(M597,22,1)</f>
        <v>6</v>
      </c>
      <c r="L597" t="s">
        <v>79</v>
      </c>
      <c r="M597" t="s">
        <v>80</v>
      </c>
      <c r="N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97">
        <f>VLOOKUP(TableOMP[[#This Row],[Label]],TableAvg[],2,FALSE)</f>
        <v>262.84056227272731</v>
      </c>
      <c r="P597">
        <f>VLOOKUP(TableOMP[[#This Row],[Label]],TableAvg[],3,FALSE)</f>
        <v>0.38915450944878693</v>
      </c>
      <c r="Q597">
        <f>TableOMP[[#This Row],[Avg]]-$U$2*TableOMP[[#This Row],[StdDev]]</f>
        <v>262.06225325382974</v>
      </c>
      <c r="R597">
        <f>TableOMP[[#This Row],[Avg]]+$U$2*TableOMP[[#This Row],[StdDev]]</f>
        <v>263.61887129162488</v>
      </c>
      <c r="S597">
        <f>IF(AND(TableOMP[[#This Row],[total_time]]&gt;=TableOMP[[#This Row],[Low]], TableOMP[[#This Row],[total_time]]&lt;=TableOMP[[#This Row],[High]]),1,0)</f>
        <v>1</v>
      </c>
    </row>
    <row r="598" spans="1:19" hidden="1" x14ac:dyDescent="0.25">
      <c r="A598" t="s">
        <v>16</v>
      </c>
      <c r="B598">
        <v>10000</v>
      </c>
      <c r="C598">
        <v>100</v>
      </c>
      <c r="D598">
        <v>1</v>
      </c>
      <c r="E598">
        <v>1</v>
      </c>
      <c r="F598">
        <v>1</v>
      </c>
      <c r="G598">
        <v>262.98419100000001</v>
      </c>
      <c r="H598">
        <v>5.8089089999999999</v>
      </c>
      <c r="I598">
        <v>0</v>
      </c>
      <c r="J598">
        <v>0</v>
      </c>
      <c r="K598" t="str">
        <f>MID(M598,22,1)</f>
        <v>8</v>
      </c>
      <c r="L598" t="s">
        <v>125</v>
      </c>
      <c r="M598" t="s">
        <v>126</v>
      </c>
      <c r="N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98">
        <f>VLOOKUP(TableOMP[[#This Row],[Label]],TableAvg[],2,FALSE)</f>
        <v>262.84056227272731</v>
      </c>
      <c r="P598">
        <f>VLOOKUP(TableOMP[[#This Row],[Label]],TableAvg[],3,FALSE)</f>
        <v>0.38915450944878693</v>
      </c>
      <c r="Q598">
        <f>TableOMP[[#This Row],[Avg]]-$U$2*TableOMP[[#This Row],[StdDev]]</f>
        <v>262.06225325382974</v>
      </c>
      <c r="R598">
        <f>TableOMP[[#This Row],[Avg]]+$U$2*TableOMP[[#This Row],[StdDev]]</f>
        <v>263.61887129162488</v>
      </c>
      <c r="S598">
        <f>IF(AND(TableOMP[[#This Row],[total_time]]&gt;=TableOMP[[#This Row],[Low]], TableOMP[[#This Row],[total_time]]&lt;=TableOMP[[#This Row],[High]]),1,0)</f>
        <v>1</v>
      </c>
    </row>
    <row r="599" spans="1:19" hidden="1" x14ac:dyDescent="0.25">
      <c r="A599" t="s">
        <v>16</v>
      </c>
      <c r="B599">
        <v>10000</v>
      </c>
      <c r="C599">
        <v>100</v>
      </c>
      <c r="D599">
        <v>1</v>
      </c>
      <c r="E599">
        <v>1</v>
      </c>
      <c r="F599">
        <v>1</v>
      </c>
      <c r="G599">
        <v>262.90017399999999</v>
      </c>
      <c r="H599">
        <v>5.6774810000000002</v>
      </c>
      <c r="I599">
        <v>0</v>
      </c>
      <c r="J599">
        <v>0</v>
      </c>
      <c r="K599" t="str">
        <f>MID(M599,22,1)</f>
        <v>5</v>
      </c>
      <c r="L599" t="s">
        <v>213</v>
      </c>
      <c r="M599" t="s">
        <v>214</v>
      </c>
      <c r="N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99">
        <f>VLOOKUP(TableOMP[[#This Row],[Label]],TableAvg[],2,FALSE)</f>
        <v>262.84056227272731</v>
      </c>
      <c r="P599">
        <f>VLOOKUP(TableOMP[[#This Row],[Label]],TableAvg[],3,FALSE)</f>
        <v>0.38915450944878693</v>
      </c>
      <c r="Q599">
        <f>TableOMP[[#This Row],[Avg]]-$U$2*TableOMP[[#This Row],[StdDev]]</f>
        <v>262.06225325382974</v>
      </c>
      <c r="R599">
        <f>TableOMP[[#This Row],[Avg]]+$U$2*TableOMP[[#This Row],[StdDev]]</f>
        <v>263.61887129162488</v>
      </c>
      <c r="S599">
        <f>IF(AND(TableOMP[[#This Row],[total_time]]&gt;=TableOMP[[#This Row],[Low]], TableOMP[[#This Row],[total_time]]&lt;=TableOMP[[#This Row],[High]]),1,0)</f>
        <v>1</v>
      </c>
    </row>
    <row r="600" spans="1:19" hidden="1" x14ac:dyDescent="0.25">
      <c r="A600" t="s">
        <v>16</v>
      </c>
      <c r="B600">
        <v>10000</v>
      </c>
      <c r="C600">
        <v>100</v>
      </c>
      <c r="D600">
        <v>1</v>
      </c>
      <c r="E600">
        <v>1</v>
      </c>
      <c r="F600">
        <v>1</v>
      </c>
      <c r="G600">
        <v>262.87953700000003</v>
      </c>
      <c r="H600">
        <v>5.6247550000000004</v>
      </c>
      <c r="I600">
        <v>0</v>
      </c>
      <c r="J600">
        <v>0</v>
      </c>
      <c r="K600" t="str">
        <f>MID(M600,22,1)</f>
        <v>5</v>
      </c>
      <c r="L600" t="s">
        <v>213</v>
      </c>
      <c r="M600" t="s">
        <v>214</v>
      </c>
      <c r="N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600">
        <f>VLOOKUP(TableOMP[[#This Row],[Label]],TableAvg[],2,FALSE)</f>
        <v>262.84056227272731</v>
      </c>
      <c r="P600">
        <f>VLOOKUP(TableOMP[[#This Row],[Label]],TableAvg[],3,FALSE)</f>
        <v>0.38915450944878693</v>
      </c>
      <c r="Q600">
        <f>TableOMP[[#This Row],[Avg]]-$U$2*TableOMP[[#This Row],[StdDev]]</f>
        <v>262.06225325382974</v>
      </c>
      <c r="R600">
        <f>TableOMP[[#This Row],[Avg]]+$U$2*TableOMP[[#This Row],[StdDev]]</f>
        <v>263.61887129162488</v>
      </c>
      <c r="S600">
        <f>IF(AND(TableOMP[[#This Row],[total_time]]&gt;=TableOMP[[#This Row],[Low]], TableOMP[[#This Row],[total_time]]&lt;=TableOMP[[#This Row],[High]]),1,0)</f>
        <v>1</v>
      </c>
    </row>
    <row r="601" spans="1:19" hidden="1" x14ac:dyDescent="0.25">
      <c r="A601" t="s">
        <v>16</v>
      </c>
      <c r="B601">
        <v>10000</v>
      </c>
      <c r="C601">
        <v>100</v>
      </c>
      <c r="D601">
        <v>1</v>
      </c>
      <c r="E601">
        <v>1</v>
      </c>
      <c r="F601">
        <v>1</v>
      </c>
      <c r="G601">
        <v>262.84149200000002</v>
      </c>
      <c r="H601">
        <v>5.7489030000000003</v>
      </c>
      <c r="I601">
        <v>0</v>
      </c>
      <c r="J601">
        <v>0</v>
      </c>
      <c r="K601" t="str">
        <f>MID(M601,22,1)</f>
        <v>5</v>
      </c>
      <c r="L601" t="s">
        <v>213</v>
      </c>
      <c r="M601" t="s">
        <v>214</v>
      </c>
      <c r="N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601">
        <f>VLOOKUP(TableOMP[[#This Row],[Label]],TableAvg[],2,FALSE)</f>
        <v>262.84056227272731</v>
      </c>
      <c r="P601">
        <f>VLOOKUP(TableOMP[[#This Row],[Label]],TableAvg[],3,FALSE)</f>
        <v>0.38915450944878693</v>
      </c>
      <c r="Q601">
        <f>TableOMP[[#This Row],[Avg]]-$U$2*TableOMP[[#This Row],[StdDev]]</f>
        <v>262.06225325382974</v>
      </c>
      <c r="R601">
        <f>TableOMP[[#This Row],[Avg]]+$U$2*TableOMP[[#This Row],[StdDev]]</f>
        <v>263.61887129162488</v>
      </c>
      <c r="S601">
        <f>IF(AND(TableOMP[[#This Row],[total_time]]&gt;=TableOMP[[#This Row],[Low]], TableOMP[[#This Row],[total_time]]&lt;=TableOMP[[#This Row],[High]]),1,0)</f>
        <v>1</v>
      </c>
    </row>
    <row r="602" spans="1:19" hidden="1" x14ac:dyDescent="0.25">
      <c r="A602" t="s">
        <v>12</v>
      </c>
      <c r="B602">
        <v>10000</v>
      </c>
      <c r="C602">
        <v>100</v>
      </c>
      <c r="D602">
        <v>1</v>
      </c>
      <c r="E602">
        <v>28</v>
      </c>
      <c r="F602">
        <v>1</v>
      </c>
      <c r="G602">
        <v>248.995102</v>
      </c>
      <c r="H602">
        <v>22.250122999999999</v>
      </c>
      <c r="I602">
        <v>43.73865</v>
      </c>
      <c r="J602">
        <v>1.61995</v>
      </c>
      <c r="K602" t="str">
        <f>MID(M602,22,1)</f>
        <v>6</v>
      </c>
      <c r="L602" t="s">
        <v>233</v>
      </c>
      <c r="M602" t="s">
        <v>234</v>
      </c>
      <c r="N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602">
        <f>VLOOKUP(TableOMP[[#This Row],[Label]],TableAvg[],2,FALSE)</f>
        <v>256.61033480000003</v>
      </c>
      <c r="P602">
        <f>VLOOKUP(TableOMP[[#This Row],[Label]],TableAvg[],3,FALSE)</f>
        <v>6.4624509748986041</v>
      </c>
      <c r="Q602">
        <f>TableOMP[[#This Row],[Avg]]-$U$2*TableOMP[[#This Row],[StdDev]]</f>
        <v>243.68543285020283</v>
      </c>
      <c r="R602">
        <f>TableOMP[[#This Row],[Avg]]+$U$2*TableOMP[[#This Row],[StdDev]]</f>
        <v>269.53523674979726</v>
      </c>
      <c r="S602">
        <f>IF(AND(TableOMP[[#This Row],[total_time]]&gt;=TableOMP[[#This Row],[Low]], TableOMP[[#This Row],[total_time]]&lt;=TableOMP[[#This Row],[High]]),1,0)</f>
        <v>1</v>
      </c>
    </row>
    <row r="603" spans="1:19" hidden="1" x14ac:dyDescent="0.25">
      <c r="A603" t="s">
        <v>16</v>
      </c>
      <c r="B603">
        <v>10000</v>
      </c>
      <c r="C603">
        <v>100</v>
      </c>
      <c r="D603">
        <v>1</v>
      </c>
      <c r="E603">
        <v>1</v>
      </c>
      <c r="F603">
        <v>1</v>
      </c>
      <c r="G603">
        <v>262.69584099999997</v>
      </c>
      <c r="H603">
        <v>5.4911399999999997</v>
      </c>
      <c r="I603">
        <v>0</v>
      </c>
      <c r="J603">
        <v>0</v>
      </c>
      <c r="K603" t="str">
        <f>MID(M603,22,1)</f>
        <v>2</v>
      </c>
      <c r="L603" t="s">
        <v>211</v>
      </c>
      <c r="M603" t="s">
        <v>212</v>
      </c>
      <c r="N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603">
        <f>VLOOKUP(TableOMP[[#This Row],[Label]],TableAvg[],2,FALSE)</f>
        <v>262.84056227272731</v>
      </c>
      <c r="P603">
        <f>VLOOKUP(TableOMP[[#This Row],[Label]],TableAvg[],3,FALSE)</f>
        <v>0.38915450944878693</v>
      </c>
      <c r="Q603">
        <f>TableOMP[[#This Row],[Avg]]-$U$2*TableOMP[[#This Row],[StdDev]]</f>
        <v>262.06225325382974</v>
      </c>
      <c r="R603">
        <f>TableOMP[[#This Row],[Avg]]+$U$2*TableOMP[[#This Row],[StdDev]]</f>
        <v>263.61887129162488</v>
      </c>
      <c r="S603">
        <f>IF(AND(TableOMP[[#This Row],[total_time]]&gt;=TableOMP[[#This Row],[Low]], TableOMP[[#This Row],[total_time]]&lt;=TableOMP[[#This Row],[High]]),1,0)</f>
        <v>1</v>
      </c>
    </row>
    <row r="604" spans="1:19" x14ac:dyDescent="0.25">
      <c r="A604" t="s">
        <v>10</v>
      </c>
      <c r="B604">
        <v>10000</v>
      </c>
      <c r="C604">
        <v>100</v>
      </c>
      <c r="D604">
        <v>1</v>
      </c>
      <c r="E604">
        <v>16</v>
      </c>
      <c r="F604">
        <v>1</v>
      </c>
      <c r="G604">
        <v>237.815934</v>
      </c>
      <c r="H604">
        <v>11.775658</v>
      </c>
      <c r="I604">
        <v>17.708454</v>
      </c>
      <c r="J604">
        <v>1.1805639999999999</v>
      </c>
      <c r="K604" t="str">
        <f>MID(M604,22,1)</f>
        <v>4</v>
      </c>
      <c r="L604" t="s">
        <v>85</v>
      </c>
      <c r="M604" t="s">
        <v>86</v>
      </c>
      <c r="N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604">
        <f>VLOOKUP(TableOMP[[#This Row],[Label]],TableAvg[],2,FALSE)</f>
        <v>240.16354833333332</v>
      </c>
      <c r="P604">
        <f>VLOOKUP(TableOMP[[#This Row],[Label]],TableAvg[],3,FALSE)</f>
        <v>1.9146184789019092</v>
      </c>
      <c r="Q604">
        <f>TableOMP[[#This Row],[Avg]]-$U$2*TableOMP[[#This Row],[StdDev]]</f>
        <v>236.3343113755295</v>
      </c>
      <c r="R604">
        <f>TableOMP[[#This Row],[Avg]]+$U$2*TableOMP[[#This Row],[StdDev]]</f>
        <v>243.99278529113715</v>
      </c>
      <c r="S604">
        <f>IF(AND(TableOMP[[#This Row],[total_time]]&gt;=TableOMP[[#This Row],[Low]], TableOMP[[#This Row],[total_time]]&lt;=TableOMP[[#This Row],[High]]),1,0)</f>
        <v>1</v>
      </c>
    </row>
    <row r="605" spans="1:19" hidden="1" x14ac:dyDescent="0.25">
      <c r="A605" t="s">
        <v>12</v>
      </c>
      <c r="B605">
        <v>10000</v>
      </c>
      <c r="C605">
        <v>100</v>
      </c>
      <c r="D605">
        <v>1</v>
      </c>
      <c r="E605">
        <v>29</v>
      </c>
      <c r="F605">
        <v>1</v>
      </c>
      <c r="G605">
        <v>383.948916</v>
      </c>
      <c r="H605">
        <v>132.419792</v>
      </c>
      <c r="I605">
        <v>38.857084999999998</v>
      </c>
      <c r="J605">
        <v>1.387753</v>
      </c>
      <c r="K605" t="str">
        <f>MID(M605,22,1)</f>
        <v>4</v>
      </c>
      <c r="L605" t="s">
        <v>131</v>
      </c>
      <c r="M605" t="s">
        <v>132</v>
      </c>
      <c r="N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605">
        <f>VLOOKUP(TableOMP[[#This Row],[Label]],TableAvg[],2,FALSE)</f>
        <v>294.24879800000002</v>
      </c>
      <c r="P605">
        <f>VLOOKUP(TableOMP[[#This Row],[Label]],TableAvg[],3,FALSE)</f>
        <v>63.431790534468078</v>
      </c>
      <c r="Q605">
        <f>TableOMP[[#This Row],[Avg]]-$U$2*TableOMP[[#This Row],[StdDev]]</f>
        <v>167.38521693106387</v>
      </c>
      <c r="R605">
        <f>TableOMP[[#This Row],[Avg]]+$U$2*TableOMP[[#This Row],[StdDev]]</f>
        <v>421.11237906893621</v>
      </c>
      <c r="S605">
        <v>0</v>
      </c>
    </row>
    <row r="606" spans="1:19" hidden="1" x14ac:dyDescent="0.25">
      <c r="A606" t="s">
        <v>12</v>
      </c>
      <c r="B606">
        <v>10000</v>
      </c>
      <c r="C606">
        <v>100</v>
      </c>
      <c r="D606">
        <v>1</v>
      </c>
      <c r="E606">
        <v>29</v>
      </c>
      <c r="F606">
        <v>1</v>
      </c>
      <c r="G606">
        <v>250.29578900000001</v>
      </c>
      <c r="H606">
        <v>12.544596</v>
      </c>
      <c r="I606">
        <v>30.070519000000001</v>
      </c>
      <c r="J606">
        <v>1.073947</v>
      </c>
      <c r="K606" t="str">
        <f>MID(M606,22,1)</f>
        <v>6</v>
      </c>
      <c r="L606" t="s">
        <v>231</v>
      </c>
      <c r="M606" t="s">
        <v>232</v>
      </c>
      <c r="N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606">
        <f>VLOOKUP(TableOMP[[#This Row],[Label]],TableAvg[],2,FALSE)</f>
        <v>294.24879800000002</v>
      </c>
      <c r="P606">
        <f>VLOOKUP(TableOMP[[#This Row],[Label]],TableAvg[],3,FALSE)</f>
        <v>63.431790534468078</v>
      </c>
      <c r="Q606">
        <f>TableOMP[[#This Row],[Avg]]-$U$2*TableOMP[[#This Row],[StdDev]]</f>
        <v>167.38521693106387</v>
      </c>
      <c r="R606">
        <f>TableOMP[[#This Row],[Avg]]+$U$2*TableOMP[[#This Row],[StdDev]]</f>
        <v>421.11237906893621</v>
      </c>
      <c r="S606">
        <f>IF(AND(TableOMP[[#This Row],[total_time]]&gt;=TableOMP[[#This Row],[Low]], TableOMP[[#This Row],[total_time]]&lt;=TableOMP[[#This Row],[High]]),1,0)</f>
        <v>1</v>
      </c>
    </row>
    <row r="607" spans="1:19" hidden="1" x14ac:dyDescent="0.25">
      <c r="A607" t="s">
        <v>16</v>
      </c>
      <c r="B607">
        <v>10000</v>
      </c>
      <c r="C607">
        <v>100</v>
      </c>
      <c r="D607">
        <v>1</v>
      </c>
      <c r="E607">
        <v>1</v>
      </c>
      <c r="F607">
        <v>1</v>
      </c>
      <c r="G607">
        <v>262.520037</v>
      </c>
      <c r="H607">
        <v>5.3336399999999999</v>
      </c>
      <c r="I607">
        <v>0</v>
      </c>
      <c r="J607">
        <v>0</v>
      </c>
      <c r="K607" t="str">
        <f>MID(M607,22,1)</f>
        <v>2</v>
      </c>
      <c r="L607" t="s">
        <v>211</v>
      </c>
      <c r="M607" t="s">
        <v>212</v>
      </c>
      <c r="N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607">
        <f>VLOOKUP(TableOMP[[#This Row],[Label]],TableAvg[],2,FALSE)</f>
        <v>262.84056227272731</v>
      </c>
      <c r="P607">
        <f>VLOOKUP(TableOMP[[#This Row],[Label]],TableAvg[],3,FALSE)</f>
        <v>0.38915450944878693</v>
      </c>
      <c r="Q607">
        <f>TableOMP[[#This Row],[Avg]]-$U$2*TableOMP[[#This Row],[StdDev]]</f>
        <v>262.06225325382974</v>
      </c>
      <c r="R607">
        <f>TableOMP[[#This Row],[Avg]]+$U$2*TableOMP[[#This Row],[StdDev]]</f>
        <v>263.61887129162488</v>
      </c>
      <c r="S607">
        <f>IF(AND(TableOMP[[#This Row],[total_time]]&gt;=TableOMP[[#This Row],[Low]], TableOMP[[#This Row],[total_time]]&lt;=TableOMP[[#This Row],[High]]),1,0)</f>
        <v>1</v>
      </c>
    </row>
    <row r="608" spans="1:19" x14ac:dyDescent="0.25">
      <c r="A608" t="s">
        <v>10</v>
      </c>
      <c r="B608">
        <v>10000</v>
      </c>
      <c r="C608">
        <v>100</v>
      </c>
      <c r="D608">
        <v>1</v>
      </c>
      <c r="E608">
        <v>17</v>
      </c>
      <c r="F608">
        <v>1</v>
      </c>
      <c r="G608">
        <v>242.759334</v>
      </c>
      <c r="H608">
        <v>12.200364</v>
      </c>
      <c r="I608">
        <v>16.306998</v>
      </c>
      <c r="J608">
        <v>1.0191870000000001</v>
      </c>
      <c r="K608" t="str">
        <f>MID(M608,22,1)</f>
        <v>4</v>
      </c>
      <c r="L608" t="s">
        <v>227</v>
      </c>
      <c r="M608" t="s">
        <v>228</v>
      </c>
      <c r="N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608">
        <f>VLOOKUP(TableOMP[[#This Row],[Label]],TableAvg[],2,FALSE)</f>
        <v>241.05571233333333</v>
      </c>
      <c r="P608">
        <f>VLOOKUP(TableOMP[[#This Row],[Label]],TableAvg[],3,FALSE)</f>
        <v>1.2052050147754489</v>
      </c>
      <c r="Q608">
        <f>TableOMP[[#This Row],[Avg]]-$U$2*TableOMP[[#This Row],[StdDev]]</f>
        <v>238.64530230378244</v>
      </c>
      <c r="R608">
        <f>TableOMP[[#This Row],[Avg]]+$U$2*TableOMP[[#This Row],[StdDev]]</f>
        <v>243.46612236288422</v>
      </c>
      <c r="S608">
        <f>IF(AND(TableOMP[[#This Row],[total_time]]&gt;=TableOMP[[#This Row],[Low]], TableOMP[[#This Row],[total_time]]&lt;=TableOMP[[#This Row],[High]]),1,0)</f>
        <v>1</v>
      </c>
    </row>
    <row r="609" spans="1:19" hidden="1" x14ac:dyDescent="0.25">
      <c r="A609" t="s">
        <v>12</v>
      </c>
      <c r="B609">
        <v>10000</v>
      </c>
      <c r="C609">
        <v>100</v>
      </c>
      <c r="D609">
        <v>1</v>
      </c>
      <c r="E609">
        <v>29</v>
      </c>
      <c r="F609">
        <v>1</v>
      </c>
      <c r="G609">
        <v>248.501689</v>
      </c>
      <c r="H609">
        <v>17.472856</v>
      </c>
      <c r="I609">
        <v>22.878122999999999</v>
      </c>
      <c r="J609">
        <v>0.81707600000000002</v>
      </c>
      <c r="K609" t="str">
        <f>MID(M609,22,1)</f>
        <v>1</v>
      </c>
      <c r="L609" t="s">
        <v>201</v>
      </c>
      <c r="M609" t="s">
        <v>202</v>
      </c>
      <c r="N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609">
        <f>VLOOKUP(TableOMP[[#This Row],[Label]],TableAvg[],2,FALSE)</f>
        <v>294.24879800000002</v>
      </c>
      <c r="P609">
        <f>VLOOKUP(TableOMP[[#This Row],[Label]],TableAvg[],3,FALSE)</f>
        <v>63.431790534468078</v>
      </c>
      <c r="Q609">
        <f>TableOMP[[#This Row],[Avg]]-$U$2*TableOMP[[#This Row],[StdDev]]</f>
        <v>167.38521693106387</v>
      </c>
      <c r="R609">
        <f>TableOMP[[#This Row],[Avg]]+$U$2*TableOMP[[#This Row],[StdDev]]</f>
        <v>421.11237906893621</v>
      </c>
      <c r="S609">
        <f>IF(AND(TableOMP[[#This Row],[total_time]]&gt;=TableOMP[[#This Row],[Low]], TableOMP[[#This Row],[total_time]]&lt;=TableOMP[[#This Row],[High]]),1,0)</f>
        <v>1</v>
      </c>
    </row>
    <row r="610" spans="1:19" hidden="1" x14ac:dyDescent="0.25">
      <c r="A610" t="s">
        <v>12</v>
      </c>
      <c r="B610">
        <v>10000</v>
      </c>
      <c r="C610">
        <v>100</v>
      </c>
      <c r="D610">
        <v>1</v>
      </c>
      <c r="E610">
        <v>30</v>
      </c>
      <c r="F610">
        <v>1</v>
      </c>
      <c r="G610">
        <v>260.74588699999998</v>
      </c>
      <c r="H610">
        <v>124.72868699999999</v>
      </c>
      <c r="I610">
        <v>52.677723</v>
      </c>
      <c r="J610">
        <v>1.816473</v>
      </c>
      <c r="K610" t="str">
        <f>MID(M610,22,1)</f>
        <v>4</v>
      </c>
      <c r="L610" t="s">
        <v>131</v>
      </c>
      <c r="M610" t="s">
        <v>132</v>
      </c>
      <c r="N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610">
        <f>VLOOKUP(TableOMP[[#This Row],[Label]],TableAvg[],2,FALSE)</f>
        <v>249.33756866666667</v>
      </c>
      <c r="P610">
        <f>VLOOKUP(TableOMP[[#This Row],[Label]],TableAvg[],3,FALSE)</f>
        <v>8.6792138009322173</v>
      </c>
      <c r="Q610">
        <f>TableOMP[[#This Row],[Avg]]-$U$2*TableOMP[[#This Row],[StdDev]]</f>
        <v>231.97914106480223</v>
      </c>
      <c r="R610">
        <f>TableOMP[[#This Row],[Avg]]+$U$2*TableOMP[[#This Row],[StdDev]]</f>
        <v>266.69599626853108</v>
      </c>
      <c r="S610">
        <v>1</v>
      </c>
    </row>
    <row r="611" spans="1:19" hidden="1" x14ac:dyDescent="0.25">
      <c r="A611" t="s">
        <v>12</v>
      </c>
      <c r="B611">
        <v>10000</v>
      </c>
      <c r="C611">
        <v>100</v>
      </c>
      <c r="D611">
        <v>100000</v>
      </c>
      <c r="E611">
        <v>59</v>
      </c>
      <c r="F611">
        <v>1</v>
      </c>
      <c r="G611">
        <v>262.29516100000001</v>
      </c>
      <c r="H611">
        <v>0.26157799999999998</v>
      </c>
      <c r="I611">
        <v>7.603815</v>
      </c>
      <c r="J611">
        <v>0.13109999999999999</v>
      </c>
      <c r="K611" t="str">
        <f>MID(M611,22,1)</f>
        <v>6</v>
      </c>
      <c r="L611" t="s">
        <v>57</v>
      </c>
      <c r="M611" t="s">
        <v>58</v>
      </c>
      <c r="N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611">
        <f>VLOOKUP(TableOMP[[#This Row],[Label]],TableAvg[],2,FALSE)</f>
        <v>266.70787872727277</v>
      </c>
      <c r="P611">
        <f>VLOOKUP(TableOMP[[#This Row],[Label]],TableAvg[],3,FALSE)</f>
        <v>12.177151161182106</v>
      </c>
      <c r="Q611">
        <f>TableOMP[[#This Row],[Avg]]-$U$2*TableOMP[[#This Row],[StdDev]]</f>
        <v>242.35357640490855</v>
      </c>
      <c r="R611">
        <f>TableOMP[[#This Row],[Avg]]+$U$2*TableOMP[[#This Row],[StdDev]]</f>
        <v>291.06218104963699</v>
      </c>
      <c r="S611">
        <f>IF(AND(TableOMP[[#This Row],[total_time]]&gt;=TableOMP[[#This Row],[Low]], TableOMP[[#This Row],[total_time]]&lt;=TableOMP[[#This Row],[High]]),1,0)</f>
        <v>1</v>
      </c>
    </row>
    <row r="612" spans="1:19" hidden="1" x14ac:dyDescent="0.25">
      <c r="A612" t="s">
        <v>12</v>
      </c>
      <c r="B612">
        <v>10000</v>
      </c>
      <c r="C612">
        <v>100</v>
      </c>
      <c r="D612">
        <v>100000</v>
      </c>
      <c r="E612">
        <v>61</v>
      </c>
      <c r="F612">
        <v>1</v>
      </c>
      <c r="G612">
        <v>262.28714200000002</v>
      </c>
      <c r="H612">
        <v>0.26732899999999998</v>
      </c>
      <c r="I612">
        <v>8.3055749999999993</v>
      </c>
      <c r="J612">
        <v>0.13842599999999999</v>
      </c>
      <c r="K612" t="str">
        <f>MID(M612,22,1)</f>
        <v>5</v>
      </c>
      <c r="L612" t="s">
        <v>173</v>
      </c>
      <c r="M612" t="s">
        <v>174</v>
      </c>
      <c r="N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612">
        <f>VLOOKUP(TableOMP[[#This Row],[Label]],TableAvg[],2,FALSE)</f>
        <v>266.71444118181819</v>
      </c>
      <c r="P612">
        <f>VLOOKUP(TableOMP[[#This Row],[Label]],TableAvg[],3,FALSE)</f>
        <v>16.789693869782639</v>
      </c>
      <c r="Q612">
        <f>TableOMP[[#This Row],[Avg]]-$U$2*TableOMP[[#This Row],[StdDev]]</f>
        <v>233.13505344225291</v>
      </c>
      <c r="R612">
        <f>TableOMP[[#This Row],[Avg]]+$U$2*TableOMP[[#This Row],[StdDev]]</f>
        <v>300.29382892138347</v>
      </c>
      <c r="S612">
        <f>IF(AND(TableOMP[[#This Row],[total_time]]&gt;=TableOMP[[#This Row],[Low]], TableOMP[[#This Row],[total_time]]&lt;=TableOMP[[#This Row],[High]]),1,0)</f>
        <v>1</v>
      </c>
    </row>
    <row r="613" spans="1:19" hidden="1" x14ac:dyDescent="0.25">
      <c r="A613" t="s">
        <v>12</v>
      </c>
      <c r="B613">
        <v>10000</v>
      </c>
      <c r="C613">
        <v>100</v>
      </c>
      <c r="D613">
        <v>1</v>
      </c>
      <c r="E613">
        <v>30</v>
      </c>
      <c r="F613">
        <v>1</v>
      </c>
      <c r="G613">
        <v>247.55525</v>
      </c>
      <c r="H613">
        <v>16.243357</v>
      </c>
      <c r="I613">
        <v>22.230836</v>
      </c>
      <c r="J613">
        <v>0.76658099999999996</v>
      </c>
      <c r="K613" t="str">
        <f>MID(M613,22,1)</f>
        <v>1</v>
      </c>
      <c r="L613" t="s">
        <v>201</v>
      </c>
      <c r="M613" t="s">
        <v>202</v>
      </c>
      <c r="N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613">
        <f>VLOOKUP(TableOMP[[#This Row],[Label]],TableAvg[],2,FALSE)</f>
        <v>249.33756866666667</v>
      </c>
      <c r="P613">
        <f>VLOOKUP(TableOMP[[#This Row],[Label]],TableAvg[],3,FALSE)</f>
        <v>8.6792138009322173</v>
      </c>
      <c r="Q613">
        <f>TableOMP[[#This Row],[Avg]]-$U$2*TableOMP[[#This Row],[StdDev]]</f>
        <v>231.97914106480223</v>
      </c>
      <c r="R613">
        <f>TableOMP[[#This Row],[Avg]]+$U$2*TableOMP[[#This Row],[StdDev]]</f>
        <v>266.69599626853108</v>
      </c>
      <c r="S613">
        <f>IF(AND(TableOMP[[#This Row],[total_time]]&gt;=TableOMP[[#This Row],[Low]], TableOMP[[#This Row],[total_time]]&lt;=TableOMP[[#This Row],[High]]),1,0)</f>
        <v>1</v>
      </c>
    </row>
    <row r="614" spans="1:19" hidden="1" x14ac:dyDescent="0.25">
      <c r="A614" t="s">
        <v>12</v>
      </c>
      <c r="B614">
        <v>10000</v>
      </c>
      <c r="C614">
        <v>100</v>
      </c>
      <c r="D614">
        <v>1</v>
      </c>
      <c r="E614">
        <v>30</v>
      </c>
      <c r="F614">
        <v>1</v>
      </c>
      <c r="G614">
        <v>239.711569</v>
      </c>
      <c r="H614">
        <v>12.220827</v>
      </c>
      <c r="I614">
        <v>24.294739</v>
      </c>
      <c r="J614">
        <v>0.83774999999999999</v>
      </c>
      <c r="K614" t="str">
        <f>MID(M614,22,1)</f>
        <v>6</v>
      </c>
      <c r="L614" t="s">
        <v>231</v>
      </c>
      <c r="M614" t="s">
        <v>232</v>
      </c>
      <c r="N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614">
        <f>VLOOKUP(TableOMP[[#This Row],[Label]],TableAvg[],2,FALSE)</f>
        <v>249.33756866666667</v>
      </c>
      <c r="P614">
        <f>VLOOKUP(TableOMP[[#This Row],[Label]],TableAvg[],3,FALSE)</f>
        <v>8.6792138009322173</v>
      </c>
      <c r="Q614">
        <f>TableOMP[[#This Row],[Avg]]-$U$2*TableOMP[[#This Row],[StdDev]]</f>
        <v>231.97914106480223</v>
      </c>
      <c r="R614">
        <f>TableOMP[[#This Row],[Avg]]+$U$2*TableOMP[[#This Row],[StdDev]]</f>
        <v>266.69599626853108</v>
      </c>
      <c r="S614">
        <v>1</v>
      </c>
    </row>
    <row r="615" spans="1:19" hidden="1" x14ac:dyDescent="0.25">
      <c r="A615" t="s">
        <v>12</v>
      </c>
      <c r="B615">
        <v>10000</v>
      </c>
      <c r="C615">
        <v>100</v>
      </c>
      <c r="D615">
        <v>1</v>
      </c>
      <c r="E615">
        <v>31</v>
      </c>
      <c r="F615">
        <v>1</v>
      </c>
      <c r="G615">
        <v>267.26227899999998</v>
      </c>
      <c r="H615">
        <v>13.023971</v>
      </c>
      <c r="I615">
        <v>33.498849999999997</v>
      </c>
      <c r="J615">
        <v>1.116628</v>
      </c>
      <c r="K615" t="str">
        <f>MID(M615,22,1)</f>
        <v>4</v>
      </c>
      <c r="L615" t="s">
        <v>131</v>
      </c>
      <c r="M615" t="s">
        <v>132</v>
      </c>
      <c r="N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615">
        <f>VLOOKUP(TableOMP[[#This Row],[Label]],TableAvg[],2,FALSE)</f>
        <v>254.06909199999998</v>
      </c>
      <c r="P615">
        <f>VLOOKUP(TableOMP[[#This Row],[Label]],TableAvg[],3,FALSE)</f>
        <v>9.4256262118414771</v>
      </c>
      <c r="Q615">
        <f>TableOMP[[#This Row],[Avg]]-$U$2*TableOMP[[#This Row],[StdDev]]</f>
        <v>235.21783957631703</v>
      </c>
      <c r="R615">
        <f>TableOMP[[#This Row],[Avg]]+$U$2*TableOMP[[#This Row],[StdDev]]</f>
        <v>272.92034442368293</v>
      </c>
      <c r="S615">
        <f>IF(AND(TableOMP[[#This Row],[total_time]]&gt;=TableOMP[[#This Row],[Low]], TableOMP[[#This Row],[total_time]]&lt;=TableOMP[[#This Row],[High]]),1,0)</f>
        <v>1</v>
      </c>
    </row>
    <row r="616" spans="1:19" hidden="1" x14ac:dyDescent="0.25">
      <c r="A616" t="s">
        <v>12</v>
      </c>
      <c r="B616">
        <v>10000</v>
      </c>
      <c r="C616">
        <v>100</v>
      </c>
      <c r="D616">
        <v>1</v>
      </c>
      <c r="E616">
        <v>31</v>
      </c>
      <c r="F616">
        <v>1</v>
      </c>
      <c r="G616">
        <v>249.12128799999999</v>
      </c>
      <c r="H616">
        <v>12.472066999999999</v>
      </c>
      <c r="I616">
        <v>24.133036000000001</v>
      </c>
      <c r="J616">
        <v>0.80443500000000001</v>
      </c>
      <c r="K616" t="str">
        <f>MID(M616,22,1)</f>
        <v>6</v>
      </c>
      <c r="L616" t="s">
        <v>231</v>
      </c>
      <c r="M616" t="s">
        <v>232</v>
      </c>
      <c r="N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616">
        <f>VLOOKUP(TableOMP[[#This Row],[Label]],TableAvg[],2,FALSE)</f>
        <v>254.06909199999998</v>
      </c>
      <c r="P616">
        <f>VLOOKUP(TableOMP[[#This Row],[Label]],TableAvg[],3,FALSE)</f>
        <v>9.4256262118414771</v>
      </c>
      <c r="Q616">
        <f>TableOMP[[#This Row],[Avg]]-$U$2*TableOMP[[#This Row],[StdDev]]</f>
        <v>235.21783957631703</v>
      </c>
      <c r="R616">
        <f>TableOMP[[#This Row],[Avg]]+$U$2*TableOMP[[#This Row],[StdDev]]</f>
        <v>272.92034442368293</v>
      </c>
      <c r="S616">
        <f>IF(AND(TableOMP[[#This Row],[total_time]]&gt;=TableOMP[[#This Row],[Low]], TableOMP[[#This Row],[total_time]]&lt;=TableOMP[[#This Row],[High]]),1,0)</f>
        <v>1</v>
      </c>
    </row>
    <row r="617" spans="1:19" x14ac:dyDescent="0.25">
      <c r="A617" t="s">
        <v>10</v>
      </c>
      <c r="B617">
        <v>10000</v>
      </c>
      <c r="C617">
        <v>100</v>
      </c>
      <c r="D617">
        <v>1</v>
      </c>
      <c r="E617">
        <v>17</v>
      </c>
      <c r="F617">
        <v>1</v>
      </c>
      <c r="G617">
        <v>240.248997</v>
      </c>
      <c r="H617">
        <v>14.065149999999999</v>
      </c>
      <c r="I617">
        <v>21.569585</v>
      </c>
      <c r="J617">
        <v>1.3480989999999999</v>
      </c>
      <c r="K617" t="str">
        <f>MID(M617,22,1)</f>
        <v>2</v>
      </c>
      <c r="L617" t="s">
        <v>151</v>
      </c>
      <c r="M617" t="s">
        <v>152</v>
      </c>
      <c r="N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617">
        <f>VLOOKUP(TableOMP[[#This Row],[Label]],TableAvg[],2,FALSE)</f>
        <v>241.05571233333333</v>
      </c>
      <c r="P617">
        <f>VLOOKUP(TableOMP[[#This Row],[Label]],TableAvg[],3,FALSE)</f>
        <v>1.2052050147754489</v>
      </c>
      <c r="Q617">
        <f>TableOMP[[#This Row],[Avg]]-$U$2*TableOMP[[#This Row],[StdDev]]</f>
        <v>238.64530230378244</v>
      </c>
      <c r="R617">
        <f>TableOMP[[#This Row],[Avg]]+$U$2*TableOMP[[#This Row],[StdDev]]</f>
        <v>243.46612236288422</v>
      </c>
      <c r="S617">
        <f>IF(AND(TableOMP[[#This Row],[total_time]]&gt;=TableOMP[[#This Row],[Low]], TableOMP[[#This Row],[total_time]]&lt;=TableOMP[[#This Row],[High]]),1,0)</f>
        <v>1</v>
      </c>
    </row>
    <row r="618" spans="1:19" hidden="1" x14ac:dyDescent="0.25">
      <c r="A618" t="s">
        <v>12</v>
      </c>
      <c r="B618">
        <v>10000</v>
      </c>
      <c r="C618">
        <v>100</v>
      </c>
      <c r="D618">
        <v>1</v>
      </c>
      <c r="E618">
        <v>31</v>
      </c>
      <c r="F618">
        <v>1</v>
      </c>
      <c r="G618">
        <v>245.82370900000001</v>
      </c>
      <c r="H618">
        <v>14.472034000000001</v>
      </c>
      <c r="I618">
        <v>20.861270999999999</v>
      </c>
      <c r="J618">
        <v>0.69537599999999999</v>
      </c>
      <c r="K618" t="str">
        <f>MID(M618,22,1)</f>
        <v>1</v>
      </c>
      <c r="L618" t="s">
        <v>201</v>
      </c>
      <c r="M618" t="s">
        <v>202</v>
      </c>
      <c r="N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618">
        <f>VLOOKUP(TableOMP[[#This Row],[Label]],TableAvg[],2,FALSE)</f>
        <v>254.06909199999998</v>
      </c>
      <c r="P618">
        <f>VLOOKUP(TableOMP[[#This Row],[Label]],TableAvg[],3,FALSE)</f>
        <v>9.4256262118414771</v>
      </c>
      <c r="Q618">
        <f>TableOMP[[#This Row],[Avg]]-$U$2*TableOMP[[#This Row],[StdDev]]</f>
        <v>235.21783957631703</v>
      </c>
      <c r="R618">
        <f>TableOMP[[#This Row],[Avg]]+$U$2*TableOMP[[#This Row],[StdDev]]</f>
        <v>272.92034442368293</v>
      </c>
      <c r="S618">
        <f>IF(AND(TableOMP[[#This Row],[total_time]]&gt;=TableOMP[[#This Row],[Low]], TableOMP[[#This Row],[total_time]]&lt;=TableOMP[[#This Row],[High]]),1,0)</f>
        <v>1</v>
      </c>
    </row>
    <row r="619" spans="1:19" hidden="1" x14ac:dyDescent="0.25">
      <c r="A619" t="s">
        <v>12</v>
      </c>
      <c r="B619">
        <v>10000</v>
      </c>
      <c r="C619">
        <v>100</v>
      </c>
      <c r="D619">
        <v>1</v>
      </c>
      <c r="E619">
        <v>32</v>
      </c>
      <c r="F619">
        <v>1</v>
      </c>
      <c r="G619">
        <v>260.74588699999998</v>
      </c>
      <c r="H619">
        <v>13.122336000000001</v>
      </c>
      <c r="I619">
        <v>25.057646999999999</v>
      </c>
      <c r="J619">
        <v>0.808311</v>
      </c>
      <c r="K619" t="str">
        <f>MID(M619,22,1)</f>
        <v>4</v>
      </c>
      <c r="L619" t="s">
        <v>131</v>
      </c>
      <c r="M619" t="s">
        <v>132</v>
      </c>
      <c r="N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619">
        <f>VLOOKUP(TableOMP[[#This Row],[Label]],TableAvg[],2,FALSE)</f>
        <v>255.05606566666665</v>
      </c>
      <c r="P619">
        <f>VLOOKUP(TableOMP[[#This Row],[Label]],TableAvg[],3,FALSE)</f>
        <v>4.3806996455720366</v>
      </c>
      <c r="Q619">
        <f>TableOMP[[#This Row],[Avg]]-$U$2*TableOMP[[#This Row],[StdDev]]</f>
        <v>246.29466637552258</v>
      </c>
      <c r="R619">
        <f>TableOMP[[#This Row],[Avg]]+$U$2*TableOMP[[#This Row],[StdDev]]</f>
        <v>263.81746495781073</v>
      </c>
      <c r="S619">
        <f>IF(AND(TableOMP[[#This Row],[total_time]]&gt;=TableOMP[[#This Row],[Low]], TableOMP[[#This Row],[total_time]]&lt;=TableOMP[[#This Row],[High]]),1,0)</f>
        <v>1</v>
      </c>
    </row>
    <row r="620" spans="1:19" hidden="1" x14ac:dyDescent="0.25">
      <c r="A620" t="s">
        <v>12</v>
      </c>
      <c r="B620">
        <v>10000</v>
      </c>
      <c r="C620">
        <v>100</v>
      </c>
      <c r="D620">
        <v>1</v>
      </c>
      <c r="E620">
        <v>32</v>
      </c>
      <c r="F620">
        <v>1</v>
      </c>
      <c r="G620">
        <v>254.33371099999999</v>
      </c>
      <c r="H620">
        <v>11.519366</v>
      </c>
      <c r="I620">
        <v>22.644425999999999</v>
      </c>
      <c r="J620">
        <v>0.73046500000000003</v>
      </c>
      <c r="K620" t="str">
        <f>MID(M620,22,1)</f>
        <v>1</v>
      </c>
      <c r="L620" t="s">
        <v>201</v>
      </c>
      <c r="M620" t="s">
        <v>202</v>
      </c>
      <c r="N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620">
        <f>VLOOKUP(TableOMP[[#This Row],[Label]],TableAvg[],2,FALSE)</f>
        <v>255.05606566666665</v>
      </c>
      <c r="P620">
        <f>VLOOKUP(TableOMP[[#This Row],[Label]],TableAvg[],3,FALSE)</f>
        <v>4.3806996455720366</v>
      </c>
      <c r="Q620">
        <f>TableOMP[[#This Row],[Avg]]-$U$2*TableOMP[[#This Row],[StdDev]]</f>
        <v>246.29466637552258</v>
      </c>
      <c r="R620">
        <f>TableOMP[[#This Row],[Avg]]+$U$2*TableOMP[[#This Row],[StdDev]]</f>
        <v>263.81746495781073</v>
      </c>
      <c r="S620">
        <f>IF(AND(TableOMP[[#This Row],[total_time]]&gt;=TableOMP[[#This Row],[Low]], TableOMP[[#This Row],[total_time]]&lt;=TableOMP[[#This Row],[High]]),1,0)</f>
        <v>1</v>
      </c>
    </row>
    <row r="621" spans="1:19" hidden="1" x14ac:dyDescent="0.25">
      <c r="A621" t="s">
        <v>12</v>
      </c>
      <c r="B621">
        <v>10000</v>
      </c>
      <c r="C621">
        <v>100</v>
      </c>
      <c r="D621">
        <v>100000</v>
      </c>
      <c r="E621">
        <v>57</v>
      </c>
      <c r="F621">
        <v>1</v>
      </c>
      <c r="G621">
        <v>261.73147899999998</v>
      </c>
      <c r="H621">
        <v>0.30166100000000001</v>
      </c>
      <c r="I621">
        <v>8.2766029999999997</v>
      </c>
      <c r="J621">
        <v>0.14779600000000001</v>
      </c>
      <c r="K621" t="str">
        <f>MID(M621,22,1)</f>
        <v>6</v>
      </c>
      <c r="L621" t="s">
        <v>195</v>
      </c>
      <c r="M621" t="s">
        <v>196</v>
      </c>
      <c r="N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621">
        <f>VLOOKUP(TableOMP[[#This Row],[Label]],TableAvg[],2,FALSE)</f>
        <v>264.42901463636366</v>
      </c>
      <c r="P621">
        <f>VLOOKUP(TableOMP[[#This Row],[Label]],TableAvg[],3,FALSE)</f>
        <v>16.392927342576183</v>
      </c>
      <c r="Q621">
        <f>TableOMP[[#This Row],[Avg]]-$U$2*TableOMP[[#This Row],[StdDev]]</f>
        <v>231.64315995121129</v>
      </c>
      <c r="R621">
        <f>TableOMP[[#This Row],[Avg]]+$U$2*TableOMP[[#This Row],[StdDev]]</f>
        <v>297.21486932151601</v>
      </c>
      <c r="S621">
        <f>IF(AND(TableOMP[[#This Row],[total_time]]&gt;=TableOMP[[#This Row],[Low]], TableOMP[[#This Row],[total_time]]&lt;=TableOMP[[#This Row],[High]]),1,0)</f>
        <v>1</v>
      </c>
    </row>
    <row r="622" spans="1:19" x14ac:dyDescent="0.25">
      <c r="A622" t="s">
        <v>10</v>
      </c>
      <c r="B622">
        <v>10000</v>
      </c>
      <c r="C622">
        <v>100</v>
      </c>
      <c r="D622">
        <v>1</v>
      </c>
      <c r="E622">
        <v>17</v>
      </c>
      <c r="F622">
        <v>1</v>
      </c>
      <c r="G622">
        <v>240.158806</v>
      </c>
      <c r="H622">
        <v>13.707858999999999</v>
      </c>
      <c r="I622">
        <v>22.974530000000001</v>
      </c>
      <c r="J622">
        <v>1.435908</v>
      </c>
      <c r="K622" t="str">
        <f>MID(M622,22,1)</f>
        <v>4</v>
      </c>
      <c r="L622" t="s">
        <v>85</v>
      </c>
      <c r="M622" t="s">
        <v>86</v>
      </c>
      <c r="N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622">
        <f>VLOOKUP(TableOMP[[#This Row],[Label]],TableAvg[],2,FALSE)</f>
        <v>241.05571233333333</v>
      </c>
      <c r="P622">
        <f>VLOOKUP(TableOMP[[#This Row],[Label]],TableAvg[],3,FALSE)</f>
        <v>1.2052050147754489</v>
      </c>
      <c r="Q622">
        <f>TableOMP[[#This Row],[Avg]]-$U$2*TableOMP[[#This Row],[StdDev]]</f>
        <v>238.64530230378244</v>
      </c>
      <c r="R622">
        <f>TableOMP[[#This Row],[Avg]]+$U$2*TableOMP[[#This Row],[StdDev]]</f>
        <v>243.46612236288422</v>
      </c>
      <c r="S622">
        <f>IF(AND(TableOMP[[#This Row],[total_time]]&gt;=TableOMP[[#This Row],[Low]], TableOMP[[#This Row],[total_time]]&lt;=TableOMP[[#This Row],[High]]),1,0)</f>
        <v>1</v>
      </c>
    </row>
    <row r="623" spans="1:19" hidden="1" x14ac:dyDescent="0.25">
      <c r="A623" t="s">
        <v>12</v>
      </c>
      <c r="B623">
        <v>10000</v>
      </c>
      <c r="C623">
        <v>100</v>
      </c>
      <c r="D623">
        <v>100000</v>
      </c>
      <c r="E623">
        <v>59</v>
      </c>
      <c r="F623">
        <v>1</v>
      </c>
      <c r="G623">
        <v>261.38593300000002</v>
      </c>
      <c r="H623">
        <v>0.25470900000000002</v>
      </c>
      <c r="I623">
        <v>7.5268990000000002</v>
      </c>
      <c r="J623">
        <v>0.129774</v>
      </c>
      <c r="K623" t="str">
        <f>MID(M623,22,1)</f>
        <v>6</v>
      </c>
      <c r="L623" t="s">
        <v>109</v>
      </c>
      <c r="M623" t="s">
        <v>110</v>
      </c>
      <c r="N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623">
        <f>VLOOKUP(TableOMP[[#This Row],[Label]],TableAvg[],2,FALSE)</f>
        <v>266.70787872727277</v>
      </c>
      <c r="P623">
        <f>VLOOKUP(TableOMP[[#This Row],[Label]],TableAvg[],3,FALSE)</f>
        <v>12.177151161182106</v>
      </c>
      <c r="Q623">
        <f>TableOMP[[#This Row],[Avg]]-$U$2*TableOMP[[#This Row],[StdDev]]</f>
        <v>242.35357640490855</v>
      </c>
      <c r="R623">
        <f>TableOMP[[#This Row],[Avg]]+$U$2*TableOMP[[#This Row],[StdDev]]</f>
        <v>291.06218104963699</v>
      </c>
      <c r="S623">
        <f>IF(AND(TableOMP[[#This Row],[total_time]]&gt;=TableOMP[[#This Row],[Low]], TableOMP[[#This Row],[total_time]]&lt;=TableOMP[[#This Row],[High]]),1,0)</f>
        <v>1</v>
      </c>
    </row>
    <row r="624" spans="1:19" hidden="1" x14ac:dyDescent="0.25">
      <c r="A624" t="s">
        <v>12</v>
      </c>
      <c r="B624">
        <v>10000</v>
      </c>
      <c r="C624">
        <v>100</v>
      </c>
      <c r="D624">
        <v>1</v>
      </c>
      <c r="E624">
        <v>32</v>
      </c>
      <c r="F624">
        <v>1</v>
      </c>
      <c r="G624">
        <v>250.08859899999999</v>
      </c>
      <c r="H624">
        <v>12.281575</v>
      </c>
      <c r="I624">
        <v>25.430453</v>
      </c>
      <c r="J624">
        <v>0.82033699999999998</v>
      </c>
      <c r="K624" t="str">
        <f>MID(M624,22,1)</f>
        <v>6</v>
      </c>
      <c r="L624" t="s">
        <v>231</v>
      </c>
      <c r="M624" t="s">
        <v>232</v>
      </c>
      <c r="N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624">
        <f>VLOOKUP(TableOMP[[#This Row],[Label]],TableAvg[],2,FALSE)</f>
        <v>255.05606566666665</v>
      </c>
      <c r="P624">
        <f>VLOOKUP(TableOMP[[#This Row],[Label]],TableAvg[],3,FALSE)</f>
        <v>4.3806996455720366</v>
      </c>
      <c r="Q624">
        <f>TableOMP[[#This Row],[Avg]]-$U$2*TableOMP[[#This Row],[StdDev]]</f>
        <v>246.29466637552258</v>
      </c>
      <c r="R624">
        <f>TableOMP[[#This Row],[Avg]]+$U$2*TableOMP[[#This Row],[StdDev]]</f>
        <v>263.81746495781073</v>
      </c>
      <c r="S624">
        <f>IF(AND(TableOMP[[#This Row],[total_time]]&gt;=TableOMP[[#This Row],[Low]], TableOMP[[#This Row],[total_time]]&lt;=TableOMP[[#This Row],[High]]),1,0)</f>
        <v>1</v>
      </c>
    </row>
    <row r="625" spans="1:19" hidden="1" x14ac:dyDescent="0.25">
      <c r="A625" t="s">
        <v>12</v>
      </c>
      <c r="B625">
        <v>10000</v>
      </c>
      <c r="C625">
        <v>100</v>
      </c>
      <c r="D625">
        <v>1</v>
      </c>
      <c r="E625">
        <v>33</v>
      </c>
      <c r="F625">
        <v>1</v>
      </c>
      <c r="G625">
        <v>270.36048499999998</v>
      </c>
      <c r="H625">
        <v>13.584515</v>
      </c>
      <c r="I625">
        <v>24.597832</v>
      </c>
      <c r="J625">
        <v>0.76868199999999998</v>
      </c>
      <c r="K625" t="str">
        <f>MID(M625,22,1)</f>
        <v>4</v>
      </c>
      <c r="L625" t="s">
        <v>131</v>
      </c>
      <c r="M625" t="s">
        <v>132</v>
      </c>
      <c r="N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33</v>
      </c>
      <c r="O625">
        <f>VLOOKUP(TableOMP[[#This Row],[Label]],TableAvg[],2,FALSE)</f>
        <v>262.37275249999999</v>
      </c>
      <c r="P625">
        <f>VLOOKUP(TableOMP[[#This Row],[Label]],TableAvg[],3,FALSE)</f>
        <v>7.9877325000006776</v>
      </c>
      <c r="Q625">
        <f>TableOMP[[#This Row],[Avg]]-$U$2*TableOMP[[#This Row],[StdDev]]</f>
        <v>246.39728749999864</v>
      </c>
      <c r="R625">
        <f>TableOMP[[#This Row],[Avg]]+$U$2*TableOMP[[#This Row],[StdDev]]</f>
        <v>278.34821750000134</v>
      </c>
      <c r="S625">
        <f>IF(AND(TableOMP[[#This Row],[total_time]]&gt;=TableOMP[[#This Row],[Low]], TableOMP[[#This Row],[total_time]]&lt;=TableOMP[[#This Row],[High]]),1,0)</f>
        <v>1</v>
      </c>
    </row>
    <row r="626" spans="1:19" hidden="1" x14ac:dyDescent="0.25">
      <c r="A626" t="s">
        <v>12</v>
      </c>
      <c r="B626">
        <v>10000</v>
      </c>
      <c r="C626">
        <v>100</v>
      </c>
      <c r="D626">
        <v>1</v>
      </c>
      <c r="E626">
        <v>33</v>
      </c>
      <c r="F626">
        <v>1</v>
      </c>
      <c r="G626">
        <v>254.38502</v>
      </c>
      <c r="H626">
        <v>11.492505</v>
      </c>
      <c r="I626">
        <v>21.471834999999999</v>
      </c>
      <c r="J626">
        <v>0.67099500000000001</v>
      </c>
      <c r="K626" t="str">
        <f>MID(M626,22,1)</f>
        <v>1</v>
      </c>
      <c r="L626" t="s">
        <v>201</v>
      </c>
      <c r="M626" t="s">
        <v>202</v>
      </c>
      <c r="N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33</v>
      </c>
      <c r="O626">
        <f>VLOOKUP(TableOMP[[#This Row],[Label]],TableAvg[],2,FALSE)</f>
        <v>262.37275249999999</v>
      </c>
      <c r="P626">
        <f>VLOOKUP(TableOMP[[#This Row],[Label]],TableAvg[],3,FALSE)</f>
        <v>7.9877325000006776</v>
      </c>
      <c r="Q626">
        <f>TableOMP[[#This Row],[Avg]]-$U$2*TableOMP[[#This Row],[StdDev]]</f>
        <v>246.39728749999864</v>
      </c>
      <c r="R626">
        <f>TableOMP[[#This Row],[Avg]]+$U$2*TableOMP[[#This Row],[StdDev]]</f>
        <v>278.34821750000134</v>
      </c>
      <c r="S626">
        <f>IF(AND(TableOMP[[#This Row],[total_time]]&gt;=TableOMP[[#This Row],[Low]], TableOMP[[#This Row],[total_time]]&lt;=TableOMP[[#This Row],[High]]),1,0)</f>
        <v>1</v>
      </c>
    </row>
    <row r="627" spans="1:19" hidden="1" x14ac:dyDescent="0.25">
      <c r="A627" t="s">
        <v>12</v>
      </c>
      <c r="B627">
        <v>10000</v>
      </c>
      <c r="C627">
        <v>100</v>
      </c>
      <c r="D627">
        <v>100000</v>
      </c>
      <c r="E627">
        <v>59</v>
      </c>
      <c r="F627">
        <v>1</v>
      </c>
      <c r="G627">
        <v>261.26050500000002</v>
      </c>
      <c r="H627">
        <v>0.27638600000000002</v>
      </c>
      <c r="I627">
        <v>8.665476</v>
      </c>
      <c r="J627">
        <v>0.14940500000000001</v>
      </c>
      <c r="K627" t="str">
        <f>MID(M627,22,1)</f>
        <v>6</v>
      </c>
      <c r="L627" t="s">
        <v>195</v>
      </c>
      <c r="M627" t="s">
        <v>196</v>
      </c>
      <c r="N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627">
        <f>VLOOKUP(TableOMP[[#This Row],[Label]],TableAvg[],2,FALSE)</f>
        <v>266.70787872727277</v>
      </c>
      <c r="P627">
        <f>VLOOKUP(TableOMP[[#This Row],[Label]],TableAvg[],3,FALSE)</f>
        <v>12.177151161182106</v>
      </c>
      <c r="Q627">
        <f>TableOMP[[#This Row],[Avg]]-$U$2*TableOMP[[#This Row],[StdDev]]</f>
        <v>242.35357640490855</v>
      </c>
      <c r="R627">
        <f>TableOMP[[#This Row],[Avg]]+$U$2*TableOMP[[#This Row],[StdDev]]</f>
        <v>291.06218104963699</v>
      </c>
      <c r="S627">
        <f>IF(AND(TableOMP[[#This Row],[total_time]]&gt;=TableOMP[[#This Row],[Low]], TableOMP[[#This Row],[total_time]]&lt;=TableOMP[[#This Row],[High]]),1,0)</f>
        <v>1</v>
      </c>
    </row>
    <row r="628" spans="1:19" hidden="1" x14ac:dyDescent="0.25">
      <c r="A628" t="s">
        <v>12</v>
      </c>
      <c r="B628">
        <v>10000</v>
      </c>
      <c r="C628">
        <v>100</v>
      </c>
      <c r="D628">
        <v>100000</v>
      </c>
      <c r="E628">
        <v>60</v>
      </c>
      <c r="F628">
        <v>1</v>
      </c>
      <c r="G628">
        <v>261.16070999999999</v>
      </c>
      <c r="H628">
        <v>0.27391399999999999</v>
      </c>
      <c r="I628">
        <v>8.7045370000000002</v>
      </c>
      <c r="J628">
        <v>0.147535</v>
      </c>
      <c r="K628" t="str">
        <f>MID(M628,22,1)</f>
        <v>5</v>
      </c>
      <c r="L628" t="s">
        <v>173</v>
      </c>
      <c r="M628" t="s">
        <v>174</v>
      </c>
      <c r="N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628">
        <f>VLOOKUP(TableOMP[[#This Row],[Label]],TableAvg[],2,FALSE)</f>
        <v>266.05707299999995</v>
      </c>
      <c r="P628">
        <f>VLOOKUP(TableOMP[[#This Row],[Label]],TableAvg[],3,FALSE)</f>
        <v>13.46803861215327</v>
      </c>
      <c r="Q628">
        <f>TableOMP[[#This Row],[Avg]]-$U$2*TableOMP[[#This Row],[StdDev]]</f>
        <v>239.12099577569342</v>
      </c>
      <c r="R628">
        <f>TableOMP[[#This Row],[Avg]]+$U$2*TableOMP[[#This Row],[StdDev]]</f>
        <v>292.99315022430648</v>
      </c>
      <c r="S628">
        <f>IF(AND(TableOMP[[#This Row],[total_time]]&gt;=TableOMP[[#This Row],[Low]], TableOMP[[#This Row],[total_time]]&lt;=TableOMP[[#This Row],[High]]),1,0)</f>
        <v>1</v>
      </c>
    </row>
    <row r="629" spans="1:19" hidden="1" x14ac:dyDescent="0.25">
      <c r="A629" t="s">
        <v>12</v>
      </c>
      <c r="B629">
        <v>10000</v>
      </c>
      <c r="C629">
        <v>100</v>
      </c>
      <c r="D629">
        <v>1</v>
      </c>
      <c r="E629">
        <v>34</v>
      </c>
      <c r="F629">
        <v>1</v>
      </c>
      <c r="G629">
        <v>291.98884900000002</v>
      </c>
      <c r="H629">
        <v>45.385688000000002</v>
      </c>
      <c r="I629">
        <v>46.545732999999998</v>
      </c>
      <c r="J629">
        <v>1.410477</v>
      </c>
      <c r="K629" t="str">
        <f>MID(M629,22,1)</f>
        <v>4</v>
      </c>
      <c r="L629" t="s">
        <v>131</v>
      </c>
      <c r="M629" t="s">
        <v>132</v>
      </c>
      <c r="N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34</v>
      </c>
      <c r="O629">
        <f>VLOOKUP(TableOMP[[#This Row],[Label]],TableAvg[],2,FALSE)</f>
        <v>268.10301249999998</v>
      </c>
      <c r="P629">
        <f>VLOOKUP(TableOMP[[#This Row],[Label]],TableAvg[],3,FALSE)</f>
        <v>23.885836500000448</v>
      </c>
      <c r="Q629">
        <f>TableOMP[[#This Row],[Avg]]-$U$2*TableOMP[[#This Row],[StdDev]]</f>
        <v>220.33133949999907</v>
      </c>
      <c r="R629">
        <f>TableOMP[[#This Row],[Avg]]+$U$2*TableOMP[[#This Row],[StdDev]]</f>
        <v>315.87468550000085</v>
      </c>
      <c r="S629">
        <f>IF(AND(TableOMP[[#This Row],[total_time]]&gt;=TableOMP[[#This Row],[Low]], TableOMP[[#This Row],[total_time]]&lt;=TableOMP[[#This Row],[High]]),1,0)</f>
        <v>1</v>
      </c>
    </row>
    <row r="630" spans="1:19" hidden="1" x14ac:dyDescent="0.25">
      <c r="A630" t="s">
        <v>17</v>
      </c>
      <c r="B630">
        <v>1000</v>
      </c>
      <c r="C630">
        <v>0</v>
      </c>
      <c r="D630">
        <v>0</v>
      </c>
      <c r="E630">
        <v>1</v>
      </c>
      <c r="F630">
        <v>1</v>
      </c>
      <c r="G630">
        <v>1.060721</v>
      </c>
      <c r="H630">
        <v>5.9820000000000003E-3</v>
      </c>
      <c r="I630">
        <v>0</v>
      </c>
      <c r="J630">
        <v>0</v>
      </c>
      <c r="K630" t="str">
        <f>MID(M630,22,1)</f>
        <v>5</v>
      </c>
      <c r="L630" t="s">
        <v>40</v>
      </c>
      <c r="M630" t="s">
        <v>39</v>
      </c>
      <c r="N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30" t="e">
        <f>VLOOKUP(TableOMP[[#This Row],[Label]],TableAvg[],2,FALSE)</f>
        <v>#N/A</v>
      </c>
      <c r="P630" t="e">
        <f>VLOOKUP(TableOMP[[#This Row],[Label]],TableAvg[],3,FALSE)</f>
        <v>#N/A</v>
      </c>
      <c r="Q630" t="e">
        <f>TableOMP[[#This Row],[Avg]]-$U$2*TableOMP[[#This Row],[StdDev]]</f>
        <v>#N/A</v>
      </c>
      <c r="R630" t="e">
        <f>TableOMP[[#This Row],[Avg]]+$U$2*TableOMP[[#This Row],[StdDev]]</f>
        <v>#N/A</v>
      </c>
      <c r="S630" t="e">
        <f>IF(AND(TableOMP[[#This Row],[total_time]]&gt;=TableOMP[[#This Row],[Low]], TableOMP[[#This Row],[total_time]]&lt;=TableOMP[[#This Row],[High]]),1,0)</f>
        <v>#N/A</v>
      </c>
    </row>
    <row r="631" spans="1:19" hidden="1" x14ac:dyDescent="0.25">
      <c r="A631" t="s">
        <v>17</v>
      </c>
      <c r="B631">
        <v>1000</v>
      </c>
      <c r="C631">
        <v>0</v>
      </c>
      <c r="D631">
        <v>0</v>
      </c>
      <c r="E631">
        <v>2</v>
      </c>
      <c r="F631">
        <v>1</v>
      </c>
      <c r="G631">
        <v>1.0494129999999999</v>
      </c>
      <c r="H631">
        <v>2.9090000000000001E-3</v>
      </c>
      <c r="I631">
        <v>1.0250000000000001E-3</v>
      </c>
      <c r="J631">
        <v>1.0250000000000001E-3</v>
      </c>
      <c r="K631" t="str">
        <f>MID(M631,22,1)</f>
        <v>5</v>
      </c>
      <c r="L631" t="s">
        <v>40</v>
      </c>
      <c r="M631" t="s">
        <v>39</v>
      </c>
      <c r="N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31" t="e">
        <f>VLOOKUP(TableOMP[[#This Row],[Label]],TableAvg[],2,FALSE)</f>
        <v>#N/A</v>
      </c>
      <c r="P631" t="e">
        <f>VLOOKUP(TableOMP[[#This Row],[Label]],TableAvg[],3,FALSE)</f>
        <v>#N/A</v>
      </c>
      <c r="Q631" t="e">
        <f>TableOMP[[#This Row],[Avg]]-$U$2*TableOMP[[#This Row],[StdDev]]</f>
        <v>#N/A</v>
      </c>
      <c r="R631" t="e">
        <f>TableOMP[[#This Row],[Avg]]+$U$2*TableOMP[[#This Row],[StdDev]]</f>
        <v>#N/A</v>
      </c>
      <c r="S631" t="e">
        <f>IF(AND(TableOMP[[#This Row],[total_time]]&gt;=TableOMP[[#This Row],[Low]], TableOMP[[#This Row],[total_time]]&lt;=TableOMP[[#This Row],[High]]),1,0)</f>
        <v>#N/A</v>
      </c>
    </row>
    <row r="632" spans="1:19" hidden="1" x14ac:dyDescent="0.25">
      <c r="A632" t="s">
        <v>17</v>
      </c>
      <c r="B632">
        <v>1000</v>
      </c>
      <c r="C632">
        <v>0</v>
      </c>
      <c r="D632">
        <v>0</v>
      </c>
      <c r="E632">
        <v>3</v>
      </c>
      <c r="F632">
        <v>1</v>
      </c>
      <c r="G632">
        <v>1.0492680000000001</v>
      </c>
      <c r="H632">
        <v>2.9619999999999998E-3</v>
      </c>
      <c r="I632">
        <v>1.7960000000000001E-3</v>
      </c>
      <c r="J632">
        <v>8.9800000000000004E-4</v>
      </c>
      <c r="K632" t="str">
        <f>MID(M632,22,1)</f>
        <v>5</v>
      </c>
      <c r="L632" t="s">
        <v>40</v>
      </c>
      <c r="M632" t="s">
        <v>39</v>
      </c>
      <c r="N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32" t="e">
        <f>VLOOKUP(TableOMP[[#This Row],[Label]],TableAvg[],2,FALSE)</f>
        <v>#N/A</v>
      </c>
      <c r="P632" t="e">
        <f>VLOOKUP(TableOMP[[#This Row],[Label]],TableAvg[],3,FALSE)</f>
        <v>#N/A</v>
      </c>
      <c r="Q632" t="e">
        <f>TableOMP[[#This Row],[Avg]]-$U$2*TableOMP[[#This Row],[StdDev]]</f>
        <v>#N/A</v>
      </c>
      <c r="R632" t="e">
        <f>TableOMP[[#This Row],[Avg]]+$U$2*TableOMP[[#This Row],[StdDev]]</f>
        <v>#N/A</v>
      </c>
      <c r="S632" t="e">
        <f>IF(AND(TableOMP[[#This Row],[total_time]]&gt;=TableOMP[[#This Row],[Low]], TableOMP[[#This Row],[total_time]]&lt;=TableOMP[[#This Row],[High]]),1,0)</f>
        <v>#N/A</v>
      </c>
    </row>
    <row r="633" spans="1:19" hidden="1" x14ac:dyDescent="0.25">
      <c r="A633" t="s">
        <v>17</v>
      </c>
      <c r="B633">
        <v>1000</v>
      </c>
      <c r="C633">
        <v>0</v>
      </c>
      <c r="D633">
        <v>0</v>
      </c>
      <c r="E633">
        <v>4</v>
      </c>
      <c r="F633">
        <v>1</v>
      </c>
      <c r="G633">
        <v>1.0551999999999999</v>
      </c>
      <c r="H633">
        <v>2.794E-3</v>
      </c>
      <c r="I633">
        <v>2.6359999999999999E-3</v>
      </c>
      <c r="J633">
        <v>8.7900000000000001E-4</v>
      </c>
      <c r="K633" t="str">
        <f>MID(M633,22,1)</f>
        <v>5</v>
      </c>
      <c r="L633" t="s">
        <v>40</v>
      </c>
      <c r="M633" t="s">
        <v>39</v>
      </c>
      <c r="N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33" t="e">
        <f>VLOOKUP(TableOMP[[#This Row],[Label]],TableAvg[],2,FALSE)</f>
        <v>#N/A</v>
      </c>
      <c r="P633" t="e">
        <f>VLOOKUP(TableOMP[[#This Row],[Label]],TableAvg[],3,FALSE)</f>
        <v>#N/A</v>
      </c>
      <c r="Q633" t="e">
        <f>TableOMP[[#This Row],[Avg]]-$U$2*TableOMP[[#This Row],[StdDev]]</f>
        <v>#N/A</v>
      </c>
      <c r="R633" t="e">
        <f>TableOMP[[#This Row],[Avg]]+$U$2*TableOMP[[#This Row],[StdDev]]</f>
        <v>#N/A</v>
      </c>
      <c r="S633" t="e">
        <f>IF(AND(TableOMP[[#This Row],[total_time]]&gt;=TableOMP[[#This Row],[Low]], TableOMP[[#This Row],[total_time]]&lt;=TableOMP[[#This Row],[High]]),1,0)</f>
        <v>#N/A</v>
      </c>
    </row>
    <row r="634" spans="1:19" hidden="1" x14ac:dyDescent="0.25">
      <c r="A634" t="s">
        <v>17</v>
      </c>
      <c r="B634">
        <v>1000</v>
      </c>
      <c r="C634">
        <v>0</v>
      </c>
      <c r="D634">
        <v>0</v>
      </c>
      <c r="E634">
        <v>5</v>
      </c>
      <c r="F634">
        <v>1</v>
      </c>
      <c r="G634">
        <v>1.056848</v>
      </c>
      <c r="H634">
        <v>3.1380000000000002E-3</v>
      </c>
      <c r="I634">
        <v>2.4880000000000002E-3</v>
      </c>
      <c r="J634">
        <v>6.2200000000000005E-4</v>
      </c>
      <c r="K634" t="str">
        <f>MID(M634,22,1)</f>
        <v>5</v>
      </c>
      <c r="L634" t="s">
        <v>40</v>
      </c>
      <c r="M634" t="s">
        <v>39</v>
      </c>
      <c r="N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634" t="e">
        <f>VLOOKUP(TableOMP[[#This Row],[Label]],TableAvg[],2,FALSE)</f>
        <v>#N/A</v>
      </c>
      <c r="P634" t="e">
        <f>VLOOKUP(TableOMP[[#This Row],[Label]],TableAvg[],3,FALSE)</f>
        <v>#N/A</v>
      </c>
      <c r="Q634" t="e">
        <f>TableOMP[[#This Row],[Avg]]-$U$2*TableOMP[[#This Row],[StdDev]]</f>
        <v>#N/A</v>
      </c>
      <c r="R634" t="e">
        <f>TableOMP[[#This Row],[Avg]]+$U$2*TableOMP[[#This Row],[StdDev]]</f>
        <v>#N/A</v>
      </c>
      <c r="S634" t="e">
        <f>IF(AND(TableOMP[[#This Row],[total_time]]&gt;=TableOMP[[#This Row],[Low]], TableOMP[[#This Row],[total_time]]&lt;=TableOMP[[#This Row],[High]]),1,0)</f>
        <v>#N/A</v>
      </c>
    </row>
    <row r="635" spans="1:19" hidden="1" x14ac:dyDescent="0.25">
      <c r="A635" t="s">
        <v>17</v>
      </c>
      <c r="B635">
        <v>1000</v>
      </c>
      <c r="C635">
        <v>0</v>
      </c>
      <c r="D635">
        <v>0</v>
      </c>
      <c r="E635">
        <v>6</v>
      </c>
      <c r="F635">
        <v>1</v>
      </c>
      <c r="G635">
        <v>1.0580560000000001</v>
      </c>
      <c r="H635">
        <v>2.9740000000000001E-3</v>
      </c>
      <c r="I635">
        <v>6.3540000000000003E-3</v>
      </c>
      <c r="J635">
        <v>1.271E-3</v>
      </c>
      <c r="K635" t="str">
        <f>MID(M635,22,1)</f>
        <v>5</v>
      </c>
      <c r="L635" t="s">
        <v>40</v>
      </c>
      <c r="M635" t="s">
        <v>39</v>
      </c>
      <c r="N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635" t="e">
        <f>VLOOKUP(TableOMP[[#This Row],[Label]],TableAvg[],2,FALSE)</f>
        <v>#N/A</v>
      </c>
      <c r="P635" t="e">
        <f>VLOOKUP(TableOMP[[#This Row],[Label]],TableAvg[],3,FALSE)</f>
        <v>#N/A</v>
      </c>
      <c r="Q635" t="e">
        <f>TableOMP[[#This Row],[Avg]]-$U$2*TableOMP[[#This Row],[StdDev]]</f>
        <v>#N/A</v>
      </c>
      <c r="R635" t="e">
        <f>TableOMP[[#This Row],[Avg]]+$U$2*TableOMP[[#This Row],[StdDev]]</f>
        <v>#N/A</v>
      </c>
      <c r="S635" t="e">
        <f>IF(AND(TableOMP[[#This Row],[total_time]]&gt;=TableOMP[[#This Row],[Low]], TableOMP[[#This Row],[total_time]]&lt;=TableOMP[[#This Row],[High]]),1,0)</f>
        <v>#N/A</v>
      </c>
    </row>
    <row r="636" spans="1:19" hidden="1" x14ac:dyDescent="0.25">
      <c r="A636" t="s">
        <v>17</v>
      </c>
      <c r="B636">
        <v>1000</v>
      </c>
      <c r="C636">
        <v>0</v>
      </c>
      <c r="D636">
        <v>0</v>
      </c>
      <c r="E636">
        <v>7</v>
      </c>
      <c r="F636">
        <v>1</v>
      </c>
      <c r="G636">
        <v>1.0744100000000001</v>
      </c>
      <c r="H636">
        <v>3.82E-3</v>
      </c>
      <c r="I636">
        <v>5.1370000000000001E-3</v>
      </c>
      <c r="J636">
        <v>8.5599999999999999E-4</v>
      </c>
      <c r="K636" t="str">
        <f>MID(M636,22,1)</f>
        <v>5</v>
      </c>
      <c r="L636" t="s">
        <v>40</v>
      </c>
      <c r="M636" t="s">
        <v>39</v>
      </c>
      <c r="N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636" t="e">
        <f>VLOOKUP(TableOMP[[#This Row],[Label]],TableAvg[],2,FALSE)</f>
        <v>#N/A</v>
      </c>
      <c r="P636" t="e">
        <f>VLOOKUP(TableOMP[[#This Row],[Label]],TableAvg[],3,FALSE)</f>
        <v>#N/A</v>
      </c>
      <c r="Q636" t="e">
        <f>TableOMP[[#This Row],[Avg]]-$U$2*TableOMP[[#This Row],[StdDev]]</f>
        <v>#N/A</v>
      </c>
      <c r="R636" t="e">
        <f>TableOMP[[#This Row],[Avg]]+$U$2*TableOMP[[#This Row],[StdDev]]</f>
        <v>#N/A</v>
      </c>
      <c r="S636" t="e">
        <f>IF(AND(TableOMP[[#This Row],[total_time]]&gt;=TableOMP[[#This Row],[Low]], TableOMP[[#This Row],[total_time]]&lt;=TableOMP[[#This Row],[High]]),1,0)</f>
        <v>#N/A</v>
      </c>
    </row>
    <row r="637" spans="1:19" hidden="1" x14ac:dyDescent="0.25">
      <c r="A637" t="s">
        <v>17</v>
      </c>
      <c r="B637">
        <v>1000</v>
      </c>
      <c r="C637">
        <v>0</v>
      </c>
      <c r="D637">
        <v>0</v>
      </c>
      <c r="E637">
        <v>8</v>
      </c>
      <c r="F637">
        <v>1</v>
      </c>
      <c r="G637">
        <v>1.0825260000000001</v>
      </c>
      <c r="H637">
        <v>4.4450000000000002E-3</v>
      </c>
      <c r="I637">
        <v>1.1793E-2</v>
      </c>
      <c r="J637">
        <v>1.6850000000000001E-3</v>
      </c>
      <c r="K637" t="str">
        <f>MID(M637,22,1)</f>
        <v>5</v>
      </c>
      <c r="L637" t="s">
        <v>40</v>
      </c>
      <c r="M637" t="s">
        <v>39</v>
      </c>
      <c r="N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637" t="e">
        <f>VLOOKUP(TableOMP[[#This Row],[Label]],TableAvg[],2,FALSE)</f>
        <v>#N/A</v>
      </c>
      <c r="P637" t="e">
        <f>VLOOKUP(TableOMP[[#This Row],[Label]],TableAvg[],3,FALSE)</f>
        <v>#N/A</v>
      </c>
      <c r="Q637" t="e">
        <f>TableOMP[[#This Row],[Avg]]-$U$2*TableOMP[[#This Row],[StdDev]]</f>
        <v>#N/A</v>
      </c>
      <c r="R637" t="e">
        <f>TableOMP[[#This Row],[Avg]]+$U$2*TableOMP[[#This Row],[StdDev]]</f>
        <v>#N/A</v>
      </c>
      <c r="S637" t="e">
        <f>IF(AND(TableOMP[[#This Row],[total_time]]&gt;=TableOMP[[#This Row],[Low]], TableOMP[[#This Row],[total_time]]&lt;=TableOMP[[#This Row],[High]]),1,0)</f>
        <v>#N/A</v>
      </c>
    </row>
    <row r="638" spans="1:19" hidden="1" x14ac:dyDescent="0.25">
      <c r="A638" t="s">
        <v>17</v>
      </c>
      <c r="B638">
        <v>1000</v>
      </c>
      <c r="C638">
        <v>0</v>
      </c>
      <c r="D638">
        <v>0</v>
      </c>
      <c r="E638">
        <v>9</v>
      </c>
      <c r="F638">
        <v>1</v>
      </c>
      <c r="G638">
        <v>1.074872</v>
      </c>
      <c r="H638">
        <v>5.9849999999999999E-3</v>
      </c>
      <c r="I638">
        <v>1.0802000000000001E-2</v>
      </c>
      <c r="J638">
        <v>1.3500000000000001E-3</v>
      </c>
      <c r="K638" t="str">
        <f>MID(M638,22,1)</f>
        <v>5</v>
      </c>
      <c r="L638" t="s">
        <v>40</v>
      </c>
      <c r="M638" t="s">
        <v>39</v>
      </c>
      <c r="N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638" t="e">
        <f>VLOOKUP(TableOMP[[#This Row],[Label]],TableAvg[],2,FALSE)</f>
        <v>#N/A</v>
      </c>
      <c r="P638" t="e">
        <f>VLOOKUP(TableOMP[[#This Row],[Label]],TableAvg[],3,FALSE)</f>
        <v>#N/A</v>
      </c>
      <c r="Q638" t="e">
        <f>TableOMP[[#This Row],[Avg]]-$U$2*TableOMP[[#This Row],[StdDev]]</f>
        <v>#N/A</v>
      </c>
      <c r="R638" t="e">
        <f>TableOMP[[#This Row],[Avg]]+$U$2*TableOMP[[#This Row],[StdDev]]</f>
        <v>#N/A</v>
      </c>
      <c r="S638" t="e">
        <f>IF(AND(TableOMP[[#This Row],[total_time]]&gt;=TableOMP[[#This Row],[Low]], TableOMP[[#This Row],[total_time]]&lt;=TableOMP[[#This Row],[High]]),1,0)</f>
        <v>#N/A</v>
      </c>
    </row>
    <row r="639" spans="1:19" hidden="1" x14ac:dyDescent="0.25">
      <c r="A639" t="s">
        <v>17</v>
      </c>
      <c r="B639">
        <v>1000</v>
      </c>
      <c r="C639">
        <v>0</v>
      </c>
      <c r="D639">
        <v>0</v>
      </c>
      <c r="E639">
        <v>10</v>
      </c>
      <c r="F639">
        <v>1</v>
      </c>
      <c r="G639">
        <v>1.111272</v>
      </c>
      <c r="H639">
        <v>5.2500000000000003E-3</v>
      </c>
      <c r="I639">
        <v>1.5048000000000001E-2</v>
      </c>
      <c r="J639">
        <v>1.6720000000000001E-3</v>
      </c>
      <c r="K639" t="str">
        <f>MID(M639,22,1)</f>
        <v>5</v>
      </c>
      <c r="L639" t="s">
        <v>40</v>
      </c>
      <c r="M639" t="s">
        <v>39</v>
      </c>
      <c r="N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639" t="e">
        <f>VLOOKUP(TableOMP[[#This Row],[Label]],TableAvg[],2,FALSE)</f>
        <v>#N/A</v>
      </c>
      <c r="P639" t="e">
        <f>VLOOKUP(TableOMP[[#This Row],[Label]],TableAvg[],3,FALSE)</f>
        <v>#N/A</v>
      </c>
      <c r="Q639" t="e">
        <f>TableOMP[[#This Row],[Avg]]-$U$2*TableOMP[[#This Row],[StdDev]]</f>
        <v>#N/A</v>
      </c>
      <c r="R639" t="e">
        <f>TableOMP[[#This Row],[Avg]]+$U$2*TableOMP[[#This Row],[StdDev]]</f>
        <v>#N/A</v>
      </c>
      <c r="S639" t="e">
        <f>IF(AND(TableOMP[[#This Row],[total_time]]&gt;=TableOMP[[#This Row],[Low]], TableOMP[[#This Row],[total_time]]&lt;=TableOMP[[#This Row],[High]]),1,0)</f>
        <v>#N/A</v>
      </c>
    </row>
    <row r="640" spans="1:19" hidden="1" x14ac:dyDescent="0.25">
      <c r="A640" t="s">
        <v>17</v>
      </c>
      <c r="B640">
        <v>1000</v>
      </c>
      <c r="C640">
        <v>0</v>
      </c>
      <c r="D640">
        <v>0</v>
      </c>
      <c r="E640">
        <v>11</v>
      </c>
      <c r="F640">
        <v>1</v>
      </c>
      <c r="G640">
        <v>1.102757</v>
      </c>
      <c r="H640">
        <v>1.4004000000000001E-2</v>
      </c>
      <c r="I640">
        <v>1.8157E-2</v>
      </c>
      <c r="J640">
        <v>1.8159999999999999E-3</v>
      </c>
      <c r="K640" t="str">
        <f>MID(M640,22,1)</f>
        <v>5</v>
      </c>
      <c r="L640" t="s">
        <v>40</v>
      </c>
      <c r="M640" t="s">
        <v>39</v>
      </c>
      <c r="N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640" t="e">
        <f>VLOOKUP(TableOMP[[#This Row],[Label]],TableAvg[],2,FALSE)</f>
        <v>#N/A</v>
      </c>
      <c r="P640" t="e">
        <f>VLOOKUP(TableOMP[[#This Row],[Label]],TableAvg[],3,FALSE)</f>
        <v>#N/A</v>
      </c>
      <c r="Q640" t="e">
        <f>TableOMP[[#This Row],[Avg]]-$U$2*TableOMP[[#This Row],[StdDev]]</f>
        <v>#N/A</v>
      </c>
      <c r="R640" t="e">
        <f>TableOMP[[#This Row],[Avg]]+$U$2*TableOMP[[#This Row],[StdDev]]</f>
        <v>#N/A</v>
      </c>
      <c r="S640" t="e">
        <f>IF(AND(TableOMP[[#This Row],[total_time]]&gt;=TableOMP[[#This Row],[Low]], TableOMP[[#This Row],[total_time]]&lt;=TableOMP[[#This Row],[High]]),1,0)</f>
        <v>#N/A</v>
      </c>
    </row>
    <row r="641" spans="1:19" hidden="1" x14ac:dyDescent="0.25">
      <c r="A641" t="s">
        <v>17</v>
      </c>
      <c r="B641">
        <v>1000</v>
      </c>
      <c r="C641">
        <v>0</v>
      </c>
      <c r="D641">
        <v>0</v>
      </c>
      <c r="E641">
        <v>12</v>
      </c>
      <c r="F641">
        <v>1</v>
      </c>
      <c r="G641">
        <v>1.116047</v>
      </c>
      <c r="H641">
        <v>6.4780000000000003E-3</v>
      </c>
      <c r="I641">
        <v>2.0896000000000001E-2</v>
      </c>
      <c r="J641">
        <v>1.9E-3</v>
      </c>
      <c r="K641" t="str">
        <f>MID(M641,22,1)</f>
        <v>5</v>
      </c>
      <c r="L641" t="s">
        <v>40</v>
      </c>
      <c r="M641" t="s">
        <v>39</v>
      </c>
      <c r="N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641" t="e">
        <f>VLOOKUP(TableOMP[[#This Row],[Label]],TableAvg[],2,FALSE)</f>
        <v>#N/A</v>
      </c>
      <c r="P641" t="e">
        <f>VLOOKUP(TableOMP[[#This Row],[Label]],TableAvg[],3,FALSE)</f>
        <v>#N/A</v>
      </c>
      <c r="Q641" t="e">
        <f>TableOMP[[#This Row],[Avg]]-$U$2*TableOMP[[#This Row],[StdDev]]</f>
        <v>#N/A</v>
      </c>
      <c r="R641" t="e">
        <f>TableOMP[[#This Row],[Avg]]+$U$2*TableOMP[[#This Row],[StdDev]]</f>
        <v>#N/A</v>
      </c>
      <c r="S641" t="e">
        <f>IF(AND(TableOMP[[#This Row],[total_time]]&gt;=TableOMP[[#This Row],[Low]], TableOMP[[#This Row],[total_time]]&lt;=TableOMP[[#This Row],[High]]),1,0)</f>
        <v>#N/A</v>
      </c>
    </row>
    <row r="642" spans="1:19" hidden="1" x14ac:dyDescent="0.25">
      <c r="A642" t="s">
        <v>17</v>
      </c>
      <c r="B642">
        <v>1000</v>
      </c>
      <c r="C642">
        <v>0</v>
      </c>
      <c r="D642">
        <v>0</v>
      </c>
      <c r="E642">
        <v>13</v>
      </c>
      <c r="F642">
        <v>1</v>
      </c>
      <c r="G642">
        <v>1.1370359999999999</v>
      </c>
      <c r="H642">
        <v>4.0239999999999998E-3</v>
      </c>
      <c r="I642">
        <v>1.1820000000000001E-2</v>
      </c>
      <c r="J642">
        <v>9.8499999999999998E-4</v>
      </c>
      <c r="K642" t="str">
        <f>MID(M642,22,1)</f>
        <v>5</v>
      </c>
      <c r="L642" t="s">
        <v>40</v>
      </c>
      <c r="M642" t="s">
        <v>39</v>
      </c>
      <c r="N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642" t="e">
        <f>VLOOKUP(TableOMP[[#This Row],[Label]],TableAvg[],2,FALSE)</f>
        <v>#N/A</v>
      </c>
      <c r="P642" t="e">
        <f>VLOOKUP(TableOMP[[#This Row],[Label]],TableAvg[],3,FALSE)</f>
        <v>#N/A</v>
      </c>
      <c r="Q642" t="e">
        <f>TableOMP[[#This Row],[Avg]]-$U$2*TableOMP[[#This Row],[StdDev]]</f>
        <v>#N/A</v>
      </c>
      <c r="R642" t="e">
        <f>TableOMP[[#This Row],[Avg]]+$U$2*TableOMP[[#This Row],[StdDev]]</f>
        <v>#N/A</v>
      </c>
      <c r="S642" t="e">
        <f>IF(AND(TableOMP[[#This Row],[total_time]]&gt;=TableOMP[[#This Row],[Low]], TableOMP[[#This Row],[total_time]]&lt;=TableOMP[[#This Row],[High]]),1,0)</f>
        <v>#N/A</v>
      </c>
    </row>
    <row r="643" spans="1:19" hidden="1" x14ac:dyDescent="0.25">
      <c r="A643" t="s">
        <v>17</v>
      </c>
      <c r="B643">
        <v>1000</v>
      </c>
      <c r="C643">
        <v>0</v>
      </c>
      <c r="D643">
        <v>0</v>
      </c>
      <c r="E643">
        <v>14</v>
      </c>
      <c r="F643">
        <v>1</v>
      </c>
      <c r="G643">
        <v>1.153837</v>
      </c>
      <c r="H643">
        <v>6.8370000000000002E-3</v>
      </c>
      <c r="I643">
        <v>2.7328999999999999E-2</v>
      </c>
      <c r="J643">
        <v>2.1020000000000001E-3</v>
      </c>
      <c r="K643" t="str">
        <f>MID(M643,22,1)</f>
        <v>5</v>
      </c>
      <c r="L643" t="s">
        <v>40</v>
      </c>
      <c r="M643" t="s">
        <v>39</v>
      </c>
      <c r="N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643" t="e">
        <f>VLOOKUP(TableOMP[[#This Row],[Label]],TableAvg[],2,FALSE)</f>
        <v>#N/A</v>
      </c>
      <c r="P643" t="e">
        <f>VLOOKUP(TableOMP[[#This Row],[Label]],TableAvg[],3,FALSE)</f>
        <v>#N/A</v>
      </c>
      <c r="Q643" t="e">
        <f>TableOMP[[#This Row],[Avg]]-$U$2*TableOMP[[#This Row],[StdDev]]</f>
        <v>#N/A</v>
      </c>
      <c r="R643" t="e">
        <f>TableOMP[[#This Row],[Avg]]+$U$2*TableOMP[[#This Row],[StdDev]]</f>
        <v>#N/A</v>
      </c>
      <c r="S643" t="e">
        <f>IF(AND(TableOMP[[#This Row],[total_time]]&gt;=TableOMP[[#This Row],[Low]], TableOMP[[#This Row],[total_time]]&lt;=TableOMP[[#This Row],[High]]),1,0)</f>
        <v>#N/A</v>
      </c>
    </row>
    <row r="644" spans="1:19" hidden="1" x14ac:dyDescent="0.25">
      <c r="A644" t="s">
        <v>17</v>
      </c>
      <c r="B644">
        <v>1000</v>
      </c>
      <c r="C644">
        <v>0</v>
      </c>
      <c r="D644">
        <v>0</v>
      </c>
      <c r="E644">
        <v>15</v>
      </c>
      <c r="F644">
        <v>1</v>
      </c>
      <c r="G644">
        <v>1.1512629999999999</v>
      </c>
      <c r="H644">
        <v>8.038E-3</v>
      </c>
      <c r="I644">
        <v>3.2967999999999997E-2</v>
      </c>
      <c r="J644">
        <v>2.3549999999999999E-3</v>
      </c>
      <c r="K644" t="str">
        <f>MID(M644,22,1)</f>
        <v>5</v>
      </c>
      <c r="L644" t="s">
        <v>40</v>
      </c>
      <c r="M644" t="s">
        <v>39</v>
      </c>
      <c r="N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644" t="e">
        <f>VLOOKUP(TableOMP[[#This Row],[Label]],TableAvg[],2,FALSE)</f>
        <v>#N/A</v>
      </c>
      <c r="P644" t="e">
        <f>VLOOKUP(TableOMP[[#This Row],[Label]],TableAvg[],3,FALSE)</f>
        <v>#N/A</v>
      </c>
      <c r="Q644" t="e">
        <f>TableOMP[[#This Row],[Avg]]-$U$2*TableOMP[[#This Row],[StdDev]]</f>
        <v>#N/A</v>
      </c>
      <c r="R644" t="e">
        <f>TableOMP[[#This Row],[Avg]]+$U$2*TableOMP[[#This Row],[StdDev]]</f>
        <v>#N/A</v>
      </c>
      <c r="S644" t="e">
        <f>IF(AND(TableOMP[[#This Row],[total_time]]&gt;=TableOMP[[#This Row],[Low]], TableOMP[[#This Row],[total_time]]&lt;=TableOMP[[#This Row],[High]]),1,0)</f>
        <v>#N/A</v>
      </c>
    </row>
    <row r="645" spans="1:19" hidden="1" x14ac:dyDescent="0.25">
      <c r="A645" t="s">
        <v>17</v>
      </c>
      <c r="B645">
        <v>1000</v>
      </c>
      <c r="C645">
        <v>0</v>
      </c>
      <c r="D645">
        <v>0</v>
      </c>
      <c r="E645">
        <v>16</v>
      </c>
      <c r="F645">
        <v>1</v>
      </c>
      <c r="G645">
        <v>1.1445449999999999</v>
      </c>
      <c r="H645">
        <v>7.4250000000000002E-3</v>
      </c>
      <c r="I645">
        <v>1.6024E-2</v>
      </c>
      <c r="J645">
        <v>1.0679999999999999E-3</v>
      </c>
      <c r="K645" t="str">
        <f>MID(M645,22,1)</f>
        <v>5</v>
      </c>
      <c r="L645" t="s">
        <v>40</v>
      </c>
      <c r="M645" t="s">
        <v>39</v>
      </c>
      <c r="N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645" t="e">
        <f>VLOOKUP(TableOMP[[#This Row],[Label]],TableAvg[],2,FALSE)</f>
        <v>#N/A</v>
      </c>
      <c r="P645" t="e">
        <f>VLOOKUP(TableOMP[[#This Row],[Label]],TableAvg[],3,FALSE)</f>
        <v>#N/A</v>
      </c>
      <c r="Q645" t="e">
        <f>TableOMP[[#This Row],[Avg]]-$U$2*TableOMP[[#This Row],[StdDev]]</f>
        <v>#N/A</v>
      </c>
      <c r="R645" t="e">
        <f>TableOMP[[#This Row],[Avg]]+$U$2*TableOMP[[#This Row],[StdDev]]</f>
        <v>#N/A</v>
      </c>
      <c r="S645" t="e">
        <f>IF(AND(TableOMP[[#This Row],[total_time]]&gt;=TableOMP[[#This Row],[Low]], TableOMP[[#This Row],[total_time]]&lt;=TableOMP[[#This Row],[High]]),1,0)</f>
        <v>#N/A</v>
      </c>
    </row>
    <row r="646" spans="1:19" hidden="1" x14ac:dyDescent="0.25">
      <c r="A646" t="s">
        <v>17</v>
      </c>
      <c r="B646">
        <v>1000</v>
      </c>
      <c r="C646">
        <v>0</v>
      </c>
      <c r="D646">
        <v>0</v>
      </c>
      <c r="E646">
        <v>17</v>
      </c>
      <c r="F646">
        <v>1</v>
      </c>
      <c r="G646">
        <v>1.177446</v>
      </c>
      <c r="H646">
        <v>7.4939999999999998E-3</v>
      </c>
      <c r="I646">
        <v>2.2085E-2</v>
      </c>
      <c r="J646">
        <v>1.3799999999999999E-3</v>
      </c>
      <c r="K646" t="str">
        <f>MID(M646,22,1)</f>
        <v>5</v>
      </c>
      <c r="L646" t="s">
        <v>40</v>
      </c>
      <c r="M646" t="s">
        <v>39</v>
      </c>
      <c r="N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646" t="e">
        <f>VLOOKUP(TableOMP[[#This Row],[Label]],TableAvg[],2,FALSE)</f>
        <v>#N/A</v>
      </c>
      <c r="P646" t="e">
        <f>VLOOKUP(TableOMP[[#This Row],[Label]],TableAvg[],3,FALSE)</f>
        <v>#N/A</v>
      </c>
      <c r="Q646" t="e">
        <f>TableOMP[[#This Row],[Avg]]-$U$2*TableOMP[[#This Row],[StdDev]]</f>
        <v>#N/A</v>
      </c>
      <c r="R646" t="e">
        <f>TableOMP[[#This Row],[Avg]]+$U$2*TableOMP[[#This Row],[StdDev]]</f>
        <v>#N/A</v>
      </c>
      <c r="S646" t="e">
        <f>IF(AND(TableOMP[[#This Row],[total_time]]&gt;=TableOMP[[#This Row],[Low]], TableOMP[[#This Row],[total_time]]&lt;=TableOMP[[#This Row],[High]]),1,0)</f>
        <v>#N/A</v>
      </c>
    </row>
    <row r="647" spans="1:19" hidden="1" x14ac:dyDescent="0.25">
      <c r="A647" t="s">
        <v>17</v>
      </c>
      <c r="B647">
        <v>1000</v>
      </c>
      <c r="C647">
        <v>0</v>
      </c>
      <c r="D647">
        <v>0</v>
      </c>
      <c r="E647">
        <v>18</v>
      </c>
      <c r="F647">
        <v>1</v>
      </c>
      <c r="G647">
        <v>1.1657740000000001</v>
      </c>
      <c r="H647">
        <v>9.2530000000000008E-3</v>
      </c>
      <c r="I647">
        <v>4.0159E-2</v>
      </c>
      <c r="J647">
        <v>2.362E-3</v>
      </c>
      <c r="K647" t="str">
        <f>MID(M647,22,1)</f>
        <v>5</v>
      </c>
      <c r="L647" t="s">
        <v>40</v>
      </c>
      <c r="M647" t="s">
        <v>39</v>
      </c>
      <c r="N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647" t="e">
        <f>VLOOKUP(TableOMP[[#This Row],[Label]],TableAvg[],2,FALSE)</f>
        <v>#N/A</v>
      </c>
      <c r="P647" t="e">
        <f>VLOOKUP(TableOMP[[#This Row],[Label]],TableAvg[],3,FALSE)</f>
        <v>#N/A</v>
      </c>
      <c r="Q647" t="e">
        <f>TableOMP[[#This Row],[Avg]]-$U$2*TableOMP[[#This Row],[StdDev]]</f>
        <v>#N/A</v>
      </c>
      <c r="R647" t="e">
        <f>TableOMP[[#This Row],[Avg]]+$U$2*TableOMP[[#This Row],[StdDev]]</f>
        <v>#N/A</v>
      </c>
      <c r="S647" t="e">
        <f>IF(AND(TableOMP[[#This Row],[total_time]]&gt;=TableOMP[[#This Row],[Low]], TableOMP[[#This Row],[total_time]]&lt;=TableOMP[[#This Row],[High]]),1,0)</f>
        <v>#N/A</v>
      </c>
    </row>
    <row r="648" spans="1:19" hidden="1" x14ac:dyDescent="0.25">
      <c r="A648" t="s">
        <v>17</v>
      </c>
      <c r="B648">
        <v>1000</v>
      </c>
      <c r="C648">
        <v>0</v>
      </c>
      <c r="D648">
        <v>0</v>
      </c>
      <c r="E648">
        <v>19</v>
      </c>
      <c r="F648">
        <v>1</v>
      </c>
      <c r="G648">
        <v>1.1948080000000001</v>
      </c>
      <c r="H648">
        <v>5.7349999999999996E-3</v>
      </c>
      <c r="I648">
        <v>2.3531E-2</v>
      </c>
      <c r="J648">
        <v>1.307E-3</v>
      </c>
      <c r="K648" t="str">
        <f>MID(M648,22,1)</f>
        <v>5</v>
      </c>
      <c r="L648" t="s">
        <v>40</v>
      </c>
      <c r="M648" t="s">
        <v>39</v>
      </c>
      <c r="N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648" t="e">
        <f>VLOOKUP(TableOMP[[#This Row],[Label]],TableAvg[],2,FALSE)</f>
        <v>#N/A</v>
      </c>
      <c r="P648" t="e">
        <f>VLOOKUP(TableOMP[[#This Row],[Label]],TableAvg[],3,FALSE)</f>
        <v>#N/A</v>
      </c>
      <c r="Q648" t="e">
        <f>TableOMP[[#This Row],[Avg]]-$U$2*TableOMP[[#This Row],[StdDev]]</f>
        <v>#N/A</v>
      </c>
      <c r="R648" t="e">
        <f>TableOMP[[#This Row],[Avg]]+$U$2*TableOMP[[#This Row],[StdDev]]</f>
        <v>#N/A</v>
      </c>
      <c r="S648" t="e">
        <f>IF(AND(TableOMP[[#This Row],[total_time]]&gt;=TableOMP[[#This Row],[Low]], TableOMP[[#This Row],[total_time]]&lt;=TableOMP[[#This Row],[High]]),1,0)</f>
        <v>#N/A</v>
      </c>
    </row>
    <row r="649" spans="1:19" hidden="1" x14ac:dyDescent="0.25">
      <c r="A649" t="s">
        <v>17</v>
      </c>
      <c r="B649">
        <v>1000</v>
      </c>
      <c r="C649">
        <v>0</v>
      </c>
      <c r="D649">
        <v>0</v>
      </c>
      <c r="E649">
        <v>20</v>
      </c>
      <c r="F649">
        <v>1</v>
      </c>
      <c r="G649">
        <v>1.1971309999999999</v>
      </c>
      <c r="H649">
        <v>1.0427000000000001E-2</v>
      </c>
      <c r="I649">
        <v>5.4600999999999997E-2</v>
      </c>
      <c r="J649">
        <v>2.8739999999999998E-3</v>
      </c>
      <c r="K649" t="str">
        <f>MID(M649,22,1)</f>
        <v>5</v>
      </c>
      <c r="L649" t="s">
        <v>40</v>
      </c>
      <c r="M649" t="s">
        <v>39</v>
      </c>
      <c r="N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649" t="e">
        <f>VLOOKUP(TableOMP[[#This Row],[Label]],TableAvg[],2,FALSE)</f>
        <v>#N/A</v>
      </c>
      <c r="P649" t="e">
        <f>VLOOKUP(TableOMP[[#This Row],[Label]],TableAvg[],3,FALSE)</f>
        <v>#N/A</v>
      </c>
      <c r="Q649" t="e">
        <f>TableOMP[[#This Row],[Avg]]-$U$2*TableOMP[[#This Row],[StdDev]]</f>
        <v>#N/A</v>
      </c>
      <c r="R649" t="e">
        <f>TableOMP[[#This Row],[Avg]]+$U$2*TableOMP[[#This Row],[StdDev]]</f>
        <v>#N/A</v>
      </c>
      <c r="S649" t="e">
        <f>IF(AND(TableOMP[[#This Row],[total_time]]&gt;=TableOMP[[#This Row],[Low]], TableOMP[[#This Row],[total_time]]&lt;=TableOMP[[#This Row],[High]]),1,0)</f>
        <v>#N/A</v>
      </c>
    </row>
    <row r="650" spans="1:19" hidden="1" x14ac:dyDescent="0.25">
      <c r="A650" t="s">
        <v>17</v>
      </c>
      <c r="B650">
        <v>1000</v>
      </c>
      <c r="C650">
        <v>0</v>
      </c>
      <c r="D650">
        <v>0</v>
      </c>
      <c r="E650">
        <v>21</v>
      </c>
      <c r="F650">
        <v>1</v>
      </c>
      <c r="G650">
        <v>1.1991449999999999</v>
      </c>
      <c r="H650">
        <v>1.6163E-2</v>
      </c>
      <c r="I650">
        <v>5.9174999999999998E-2</v>
      </c>
      <c r="J650">
        <v>2.9589999999999998E-3</v>
      </c>
      <c r="K650" t="str">
        <f>MID(M650,22,1)</f>
        <v>5</v>
      </c>
      <c r="L650" t="s">
        <v>40</v>
      </c>
      <c r="M650" t="s">
        <v>39</v>
      </c>
      <c r="N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650" t="e">
        <f>VLOOKUP(TableOMP[[#This Row],[Label]],TableAvg[],2,FALSE)</f>
        <v>#N/A</v>
      </c>
      <c r="P650" t="e">
        <f>VLOOKUP(TableOMP[[#This Row],[Label]],TableAvg[],3,FALSE)</f>
        <v>#N/A</v>
      </c>
      <c r="Q650" t="e">
        <f>TableOMP[[#This Row],[Avg]]-$U$2*TableOMP[[#This Row],[StdDev]]</f>
        <v>#N/A</v>
      </c>
      <c r="R650" t="e">
        <f>TableOMP[[#This Row],[Avg]]+$U$2*TableOMP[[#This Row],[StdDev]]</f>
        <v>#N/A</v>
      </c>
      <c r="S650" t="e">
        <f>IF(AND(TableOMP[[#This Row],[total_time]]&gt;=TableOMP[[#This Row],[Low]], TableOMP[[#This Row],[total_time]]&lt;=TableOMP[[#This Row],[High]]),1,0)</f>
        <v>#N/A</v>
      </c>
    </row>
    <row r="651" spans="1:19" hidden="1" x14ac:dyDescent="0.25">
      <c r="A651" t="s">
        <v>17</v>
      </c>
      <c r="B651">
        <v>1000</v>
      </c>
      <c r="C651">
        <v>0</v>
      </c>
      <c r="D651">
        <v>0</v>
      </c>
      <c r="E651">
        <v>22</v>
      </c>
      <c r="F651">
        <v>1</v>
      </c>
      <c r="G651">
        <v>1.180639</v>
      </c>
      <c r="H651">
        <v>9.5289999999999993E-3</v>
      </c>
      <c r="I651">
        <v>6.6251000000000004E-2</v>
      </c>
      <c r="J651">
        <v>3.1549999999999998E-3</v>
      </c>
      <c r="K651" t="str">
        <f>MID(M651,22,1)</f>
        <v>5</v>
      </c>
      <c r="L651" t="s">
        <v>40</v>
      </c>
      <c r="M651" t="s">
        <v>39</v>
      </c>
      <c r="N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651" t="e">
        <f>VLOOKUP(TableOMP[[#This Row],[Label]],TableAvg[],2,FALSE)</f>
        <v>#N/A</v>
      </c>
      <c r="P651" t="e">
        <f>VLOOKUP(TableOMP[[#This Row],[Label]],TableAvg[],3,FALSE)</f>
        <v>#N/A</v>
      </c>
      <c r="Q651" t="e">
        <f>TableOMP[[#This Row],[Avg]]-$U$2*TableOMP[[#This Row],[StdDev]]</f>
        <v>#N/A</v>
      </c>
      <c r="R651" t="e">
        <f>TableOMP[[#This Row],[Avg]]+$U$2*TableOMP[[#This Row],[StdDev]]</f>
        <v>#N/A</v>
      </c>
      <c r="S651" t="e">
        <f>IF(AND(TableOMP[[#This Row],[total_time]]&gt;=TableOMP[[#This Row],[Low]], TableOMP[[#This Row],[total_time]]&lt;=TableOMP[[#This Row],[High]]),1,0)</f>
        <v>#N/A</v>
      </c>
    </row>
    <row r="652" spans="1:19" hidden="1" x14ac:dyDescent="0.25">
      <c r="A652" t="s">
        <v>17</v>
      </c>
      <c r="B652">
        <v>1000</v>
      </c>
      <c r="C652">
        <v>0</v>
      </c>
      <c r="D652">
        <v>0</v>
      </c>
      <c r="E652">
        <v>23</v>
      </c>
      <c r="F652">
        <v>1</v>
      </c>
      <c r="G652">
        <v>1.2292080000000001</v>
      </c>
      <c r="H652">
        <v>1.1560000000000001E-2</v>
      </c>
      <c r="I652">
        <v>6.1991999999999998E-2</v>
      </c>
      <c r="J652">
        <v>2.8180000000000002E-3</v>
      </c>
      <c r="K652" t="str">
        <f>MID(M652,22,1)</f>
        <v>5</v>
      </c>
      <c r="L652" t="s">
        <v>40</v>
      </c>
      <c r="M652" t="s">
        <v>39</v>
      </c>
      <c r="N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652" t="e">
        <f>VLOOKUP(TableOMP[[#This Row],[Label]],TableAvg[],2,FALSE)</f>
        <v>#N/A</v>
      </c>
      <c r="P652" t="e">
        <f>VLOOKUP(TableOMP[[#This Row],[Label]],TableAvg[],3,FALSE)</f>
        <v>#N/A</v>
      </c>
      <c r="Q652" t="e">
        <f>TableOMP[[#This Row],[Avg]]-$U$2*TableOMP[[#This Row],[StdDev]]</f>
        <v>#N/A</v>
      </c>
      <c r="R652" t="e">
        <f>TableOMP[[#This Row],[Avg]]+$U$2*TableOMP[[#This Row],[StdDev]]</f>
        <v>#N/A</v>
      </c>
      <c r="S652" t="e">
        <f>IF(AND(TableOMP[[#This Row],[total_time]]&gt;=TableOMP[[#This Row],[Low]], TableOMP[[#This Row],[total_time]]&lt;=TableOMP[[#This Row],[High]]),1,0)</f>
        <v>#N/A</v>
      </c>
    </row>
    <row r="653" spans="1:19" hidden="1" x14ac:dyDescent="0.25">
      <c r="A653" t="s">
        <v>17</v>
      </c>
      <c r="B653">
        <v>1000</v>
      </c>
      <c r="C653">
        <v>0</v>
      </c>
      <c r="D653">
        <v>0</v>
      </c>
      <c r="E653">
        <v>24</v>
      </c>
      <c r="F653">
        <v>1</v>
      </c>
      <c r="G653">
        <v>1.2302550000000001</v>
      </c>
      <c r="H653">
        <v>1.3044E-2</v>
      </c>
      <c r="I653">
        <v>7.6269000000000003E-2</v>
      </c>
      <c r="J653">
        <v>3.3159999999999999E-3</v>
      </c>
      <c r="K653" t="str">
        <f>MID(M653,22,1)</f>
        <v>5</v>
      </c>
      <c r="L653" t="s">
        <v>40</v>
      </c>
      <c r="M653" t="s">
        <v>39</v>
      </c>
      <c r="N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653" t="e">
        <f>VLOOKUP(TableOMP[[#This Row],[Label]],TableAvg[],2,FALSE)</f>
        <v>#N/A</v>
      </c>
      <c r="P653" t="e">
        <f>VLOOKUP(TableOMP[[#This Row],[Label]],TableAvg[],3,FALSE)</f>
        <v>#N/A</v>
      </c>
      <c r="Q653" t="e">
        <f>TableOMP[[#This Row],[Avg]]-$U$2*TableOMP[[#This Row],[StdDev]]</f>
        <v>#N/A</v>
      </c>
      <c r="R653" t="e">
        <f>TableOMP[[#This Row],[Avg]]+$U$2*TableOMP[[#This Row],[StdDev]]</f>
        <v>#N/A</v>
      </c>
      <c r="S653" t="e">
        <f>IF(AND(TableOMP[[#This Row],[total_time]]&gt;=TableOMP[[#This Row],[Low]], TableOMP[[#This Row],[total_time]]&lt;=TableOMP[[#This Row],[High]]),1,0)</f>
        <v>#N/A</v>
      </c>
    </row>
    <row r="654" spans="1:19" hidden="1" x14ac:dyDescent="0.25">
      <c r="A654" t="s">
        <v>17</v>
      </c>
      <c r="B654">
        <v>1000</v>
      </c>
      <c r="C654">
        <v>0</v>
      </c>
      <c r="D654">
        <v>0</v>
      </c>
      <c r="E654">
        <v>25</v>
      </c>
      <c r="F654">
        <v>1</v>
      </c>
      <c r="G654">
        <v>1.2280629999999999</v>
      </c>
      <c r="H654">
        <v>1.3811E-2</v>
      </c>
      <c r="I654">
        <v>7.2552000000000005E-2</v>
      </c>
      <c r="J654">
        <v>3.0230000000000001E-3</v>
      </c>
      <c r="K654" t="str">
        <f>MID(M654,22,1)</f>
        <v>5</v>
      </c>
      <c r="L654" t="s">
        <v>40</v>
      </c>
      <c r="M654" t="s">
        <v>39</v>
      </c>
      <c r="N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654" t="e">
        <f>VLOOKUP(TableOMP[[#This Row],[Label]],TableAvg[],2,FALSE)</f>
        <v>#N/A</v>
      </c>
      <c r="P654" t="e">
        <f>VLOOKUP(TableOMP[[#This Row],[Label]],TableAvg[],3,FALSE)</f>
        <v>#N/A</v>
      </c>
      <c r="Q654" t="e">
        <f>TableOMP[[#This Row],[Avg]]-$U$2*TableOMP[[#This Row],[StdDev]]</f>
        <v>#N/A</v>
      </c>
      <c r="R654" t="e">
        <f>TableOMP[[#This Row],[Avg]]+$U$2*TableOMP[[#This Row],[StdDev]]</f>
        <v>#N/A</v>
      </c>
      <c r="S654" t="e">
        <f>IF(AND(TableOMP[[#This Row],[total_time]]&gt;=TableOMP[[#This Row],[Low]], TableOMP[[#This Row],[total_time]]&lt;=TableOMP[[#This Row],[High]]),1,0)</f>
        <v>#N/A</v>
      </c>
    </row>
    <row r="655" spans="1:19" hidden="1" x14ac:dyDescent="0.25">
      <c r="A655" t="s">
        <v>17</v>
      </c>
      <c r="B655">
        <v>1000</v>
      </c>
      <c r="C655">
        <v>0</v>
      </c>
      <c r="D655">
        <v>0</v>
      </c>
      <c r="E655">
        <v>26</v>
      </c>
      <c r="F655">
        <v>1</v>
      </c>
      <c r="G655">
        <v>1.213106</v>
      </c>
      <c r="H655">
        <v>1.1789000000000001E-2</v>
      </c>
      <c r="I655">
        <v>8.6629999999999999E-2</v>
      </c>
      <c r="J655">
        <v>3.4650000000000002E-3</v>
      </c>
      <c r="K655" t="str">
        <f>MID(M655,22,1)</f>
        <v>5</v>
      </c>
      <c r="L655" t="s">
        <v>40</v>
      </c>
      <c r="M655" t="s">
        <v>39</v>
      </c>
      <c r="N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655" t="e">
        <f>VLOOKUP(TableOMP[[#This Row],[Label]],TableAvg[],2,FALSE)</f>
        <v>#N/A</v>
      </c>
      <c r="P655" t="e">
        <f>VLOOKUP(TableOMP[[#This Row],[Label]],TableAvg[],3,FALSE)</f>
        <v>#N/A</v>
      </c>
      <c r="Q655" t="e">
        <f>TableOMP[[#This Row],[Avg]]-$U$2*TableOMP[[#This Row],[StdDev]]</f>
        <v>#N/A</v>
      </c>
      <c r="R655" t="e">
        <f>TableOMP[[#This Row],[Avg]]+$U$2*TableOMP[[#This Row],[StdDev]]</f>
        <v>#N/A</v>
      </c>
      <c r="S655" t="e">
        <f>IF(AND(TableOMP[[#This Row],[total_time]]&gt;=TableOMP[[#This Row],[Low]], TableOMP[[#This Row],[total_time]]&lt;=TableOMP[[#This Row],[High]]),1,0)</f>
        <v>#N/A</v>
      </c>
    </row>
    <row r="656" spans="1:19" hidden="1" x14ac:dyDescent="0.25">
      <c r="A656" t="s">
        <v>17</v>
      </c>
      <c r="B656">
        <v>1000</v>
      </c>
      <c r="C656">
        <v>0</v>
      </c>
      <c r="D656">
        <v>0</v>
      </c>
      <c r="E656">
        <v>27</v>
      </c>
      <c r="F656">
        <v>1</v>
      </c>
      <c r="G656">
        <v>1.2435449999999999</v>
      </c>
      <c r="H656">
        <v>1.0389000000000001E-2</v>
      </c>
      <c r="I656">
        <v>5.1712000000000001E-2</v>
      </c>
      <c r="J656">
        <v>1.9889999999999999E-3</v>
      </c>
      <c r="K656" t="str">
        <f>MID(M656,22,1)</f>
        <v>5</v>
      </c>
      <c r="L656" t="s">
        <v>40</v>
      </c>
      <c r="M656" t="s">
        <v>39</v>
      </c>
      <c r="N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656" t="e">
        <f>VLOOKUP(TableOMP[[#This Row],[Label]],TableAvg[],2,FALSE)</f>
        <v>#N/A</v>
      </c>
      <c r="P656" t="e">
        <f>VLOOKUP(TableOMP[[#This Row],[Label]],TableAvg[],3,FALSE)</f>
        <v>#N/A</v>
      </c>
      <c r="Q656" t="e">
        <f>TableOMP[[#This Row],[Avg]]-$U$2*TableOMP[[#This Row],[StdDev]]</f>
        <v>#N/A</v>
      </c>
      <c r="R656" t="e">
        <f>TableOMP[[#This Row],[Avg]]+$U$2*TableOMP[[#This Row],[StdDev]]</f>
        <v>#N/A</v>
      </c>
      <c r="S656" t="e">
        <f>IF(AND(TableOMP[[#This Row],[total_time]]&gt;=TableOMP[[#This Row],[Low]], TableOMP[[#This Row],[total_time]]&lt;=TableOMP[[#This Row],[High]]),1,0)</f>
        <v>#N/A</v>
      </c>
    </row>
    <row r="657" spans="1:19" hidden="1" x14ac:dyDescent="0.25">
      <c r="A657" t="s">
        <v>17</v>
      </c>
      <c r="B657">
        <v>1000</v>
      </c>
      <c r="C657">
        <v>0</v>
      </c>
      <c r="D657">
        <v>0</v>
      </c>
      <c r="E657">
        <v>28</v>
      </c>
      <c r="F657">
        <v>1</v>
      </c>
      <c r="G657">
        <v>1.2833619999999999</v>
      </c>
      <c r="H657">
        <v>9.3050000000000008E-3</v>
      </c>
      <c r="I657">
        <v>0.104666</v>
      </c>
      <c r="J657">
        <v>3.8769999999999998E-3</v>
      </c>
      <c r="K657" t="str">
        <f>MID(M657,22,1)</f>
        <v>5</v>
      </c>
      <c r="L657" t="s">
        <v>40</v>
      </c>
      <c r="M657" t="s">
        <v>39</v>
      </c>
      <c r="N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657" t="e">
        <f>VLOOKUP(TableOMP[[#This Row],[Label]],TableAvg[],2,FALSE)</f>
        <v>#N/A</v>
      </c>
      <c r="P657" t="e">
        <f>VLOOKUP(TableOMP[[#This Row],[Label]],TableAvg[],3,FALSE)</f>
        <v>#N/A</v>
      </c>
      <c r="Q657" t="e">
        <f>TableOMP[[#This Row],[Avg]]-$U$2*TableOMP[[#This Row],[StdDev]]</f>
        <v>#N/A</v>
      </c>
      <c r="R657" t="e">
        <f>TableOMP[[#This Row],[Avg]]+$U$2*TableOMP[[#This Row],[StdDev]]</f>
        <v>#N/A</v>
      </c>
      <c r="S657" t="e">
        <f>IF(AND(TableOMP[[#This Row],[total_time]]&gt;=TableOMP[[#This Row],[Low]], TableOMP[[#This Row],[total_time]]&lt;=TableOMP[[#This Row],[High]]),1,0)</f>
        <v>#N/A</v>
      </c>
    </row>
    <row r="658" spans="1:19" hidden="1" x14ac:dyDescent="0.25">
      <c r="A658" t="s">
        <v>17</v>
      </c>
      <c r="B658">
        <v>1000</v>
      </c>
      <c r="C658">
        <v>0</v>
      </c>
      <c r="D658">
        <v>0</v>
      </c>
      <c r="E658">
        <v>29</v>
      </c>
      <c r="F658">
        <v>1</v>
      </c>
      <c r="G658">
        <v>1.2196009999999999</v>
      </c>
      <c r="H658">
        <v>1.5032E-2</v>
      </c>
      <c r="I658">
        <v>0.11584700000000001</v>
      </c>
      <c r="J658">
        <v>4.1370000000000001E-3</v>
      </c>
      <c r="K658" t="str">
        <f>MID(M658,22,1)</f>
        <v>5</v>
      </c>
      <c r="L658" t="s">
        <v>40</v>
      </c>
      <c r="M658" t="s">
        <v>39</v>
      </c>
      <c r="N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658" t="e">
        <f>VLOOKUP(TableOMP[[#This Row],[Label]],TableAvg[],2,FALSE)</f>
        <v>#N/A</v>
      </c>
      <c r="P658" t="e">
        <f>VLOOKUP(TableOMP[[#This Row],[Label]],TableAvg[],3,FALSE)</f>
        <v>#N/A</v>
      </c>
      <c r="Q658" t="e">
        <f>TableOMP[[#This Row],[Avg]]-$U$2*TableOMP[[#This Row],[StdDev]]</f>
        <v>#N/A</v>
      </c>
      <c r="R658" t="e">
        <f>TableOMP[[#This Row],[Avg]]+$U$2*TableOMP[[#This Row],[StdDev]]</f>
        <v>#N/A</v>
      </c>
      <c r="S658" t="e">
        <f>IF(AND(TableOMP[[#This Row],[total_time]]&gt;=TableOMP[[#This Row],[Low]], TableOMP[[#This Row],[total_time]]&lt;=TableOMP[[#This Row],[High]]),1,0)</f>
        <v>#N/A</v>
      </c>
    </row>
    <row r="659" spans="1:19" hidden="1" x14ac:dyDescent="0.25">
      <c r="A659" t="s">
        <v>17</v>
      </c>
      <c r="B659">
        <v>1000</v>
      </c>
      <c r="C659">
        <v>0</v>
      </c>
      <c r="D659">
        <v>0</v>
      </c>
      <c r="E659">
        <v>30</v>
      </c>
      <c r="F659">
        <v>1</v>
      </c>
      <c r="G659">
        <v>1.2222869999999999</v>
      </c>
      <c r="H659">
        <v>1.3329000000000001E-2</v>
      </c>
      <c r="I659">
        <v>9.1116000000000003E-2</v>
      </c>
      <c r="J659">
        <v>3.1419999999999998E-3</v>
      </c>
      <c r="K659" t="str">
        <f>MID(M659,22,1)</f>
        <v>5</v>
      </c>
      <c r="L659" t="s">
        <v>40</v>
      </c>
      <c r="M659" t="s">
        <v>39</v>
      </c>
      <c r="N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659" t="e">
        <f>VLOOKUP(TableOMP[[#This Row],[Label]],TableAvg[],2,FALSE)</f>
        <v>#N/A</v>
      </c>
      <c r="P659" t="e">
        <f>VLOOKUP(TableOMP[[#This Row],[Label]],TableAvg[],3,FALSE)</f>
        <v>#N/A</v>
      </c>
      <c r="Q659" t="e">
        <f>TableOMP[[#This Row],[Avg]]-$U$2*TableOMP[[#This Row],[StdDev]]</f>
        <v>#N/A</v>
      </c>
      <c r="R659" t="e">
        <f>TableOMP[[#This Row],[Avg]]+$U$2*TableOMP[[#This Row],[StdDev]]</f>
        <v>#N/A</v>
      </c>
      <c r="S659" t="e">
        <f>IF(AND(TableOMP[[#This Row],[total_time]]&gt;=TableOMP[[#This Row],[Low]], TableOMP[[#This Row],[total_time]]&lt;=TableOMP[[#This Row],[High]]),1,0)</f>
        <v>#N/A</v>
      </c>
    </row>
    <row r="660" spans="1:19" hidden="1" x14ac:dyDescent="0.25">
      <c r="A660" t="s">
        <v>17</v>
      </c>
      <c r="B660">
        <v>1000</v>
      </c>
      <c r="C660">
        <v>0</v>
      </c>
      <c r="D660">
        <v>0</v>
      </c>
      <c r="E660">
        <v>31</v>
      </c>
      <c r="F660">
        <v>1</v>
      </c>
      <c r="G660">
        <v>1.327491</v>
      </c>
      <c r="H660">
        <v>1.3631000000000001E-2</v>
      </c>
      <c r="I660">
        <v>0.128414</v>
      </c>
      <c r="J660">
        <v>4.28E-3</v>
      </c>
      <c r="K660" t="str">
        <f>MID(M660,22,1)</f>
        <v>5</v>
      </c>
      <c r="L660" t="s">
        <v>40</v>
      </c>
      <c r="M660" t="s">
        <v>39</v>
      </c>
      <c r="N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660" t="e">
        <f>VLOOKUP(TableOMP[[#This Row],[Label]],TableAvg[],2,FALSE)</f>
        <v>#N/A</v>
      </c>
      <c r="P660" t="e">
        <f>VLOOKUP(TableOMP[[#This Row],[Label]],TableAvg[],3,FALSE)</f>
        <v>#N/A</v>
      </c>
      <c r="Q660" t="e">
        <f>TableOMP[[#This Row],[Avg]]-$U$2*TableOMP[[#This Row],[StdDev]]</f>
        <v>#N/A</v>
      </c>
      <c r="R660" t="e">
        <f>TableOMP[[#This Row],[Avg]]+$U$2*TableOMP[[#This Row],[StdDev]]</f>
        <v>#N/A</v>
      </c>
      <c r="S660" t="e">
        <f>IF(AND(TableOMP[[#This Row],[total_time]]&gt;=TableOMP[[#This Row],[Low]], TableOMP[[#This Row],[total_time]]&lt;=TableOMP[[#This Row],[High]]),1,0)</f>
        <v>#N/A</v>
      </c>
    </row>
    <row r="661" spans="1:19" hidden="1" x14ac:dyDescent="0.25">
      <c r="A661" t="s">
        <v>17</v>
      </c>
      <c r="B661">
        <v>1000</v>
      </c>
      <c r="C661">
        <v>0</v>
      </c>
      <c r="D661">
        <v>0</v>
      </c>
      <c r="E661">
        <v>32</v>
      </c>
      <c r="F661">
        <v>1</v>
      </c>
      <c r="G661">
        <v>1.234648</v>
      </c>
      <c r="H661">
        <v>1.2475E-2</v>
      </c>
      <c r="I661">
        <v>0.12531700000000001</v>
      </c>
      <c r="J661">
        <v>4.0419999999999996E-3</v>
      </c>
      <c r="K661" t="str">
        <f>MID(M661,22,1)</f>
        <v>5</v>
      </c>
      <c r="L661" t="s">
        <v>40</v>
      </c>
      <c r="M661" t="s">
        <v>39</v>
      </c>
      <c r="N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661" t="e">
        <f>VLOOKUP(TableOMP[[#This Row],[Label]],TableAvg[],2,FALSE)</f>
        <v>#N/A</v>
      </c>
      <c r="P661" t="e">
        <f>VLOOKUP(TableOMP[[#This Row],[Label]],TableAvg[],3,FALSE)</f>
        <v>#N/A</v>
      </c>
      <c r="Q661" t="e">
        <f>TableOMP[[#This Row],[Avg]]-$U$2*TableOMP[[#This Row],[StdDev]]</f>
        <v>#N/A</v>
      </c>
      <c r="R661" t="e">
        <f>TableOMP[[#This Row],[Avg]]+$U$2*TableOMP[[#This Row],[StdDev]]</f>
        <v>#N/A</v>
      </c>
      <c r="S661" t="e">
        <f>IF(AND(TableOMP[[#This Row],[total_time]]&gt;=TableOMP[[#This Row],[Low]], TableOMP[[#This Row],[total_time]]&lt;=TableOMP[[#This Row],[High]]),1,0)</f>
        <v>#N/A</v>
      </c>
    </row>
    <row r="662" spans="1:19" hidden="1" x14ac:dyDescent="0.25">
      <c r="A662" t="s">
        <v>17</v>
      </c>
      <c r="B662">
        <v>1000</v>
      </c>
      <c r="C662">
        <v>0</v>
      </c>
      <c r="D662">
        <v>0</v>
      </c>
      <c r="E662">
        <v>33</v>
      </c>
      <c r="F662">
        <v>1</v>
      </c>
      <c r="G662">
        <v>1.255744</v>
      </c>
      <c r="H662">
        <v>1.5646E-2</v>
      </c>
      <c r="I662">
        <v>0.12856300000000001</v>
      </c>
      <c r="J662">
        <v>4.0179999999999999E-3</v>
      </c>
      <c r="K662" t="str">
        <f>MID(M662,22,1)</f>
        <v>5</v>
      </c>
      <c r="L662" t="s">
        <v>40</v>
      </c>
      <c r="M662" t="s">
        <v>39</v>
      </c>
      <c r="N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662" t="e">
        <f>VLOOKUP(TableOMP[[#This Row],[Label]],TableAvg[],2,FALSE)</f>
        <v>#N/A</v>
      </c>
      <c r="P662" t="e">
        <f>VLOOKUP(TableOMP[[#This Row],[Label]],TableAvg[],3,FALSE)</f>
        <v>#N/A</v>
      </c>
      <c r="Q662" t="e">
        <f>TableOMP[[#This Row],[Avg]]-$U$2*TableOMP[[#This Row],[StdDev]]</f>
        <v>#N/A</v>
      </c>
      <c r="R662" t="e">
        <f>TableOMP[[#This Row],[Avg]]+$U$2*TableOMP[[#This Row],[StdDev]]</f>
        <v>#N/A</v>
      </c>
      <c r="S662" t="e">
        <f>IF(AND(TableOMP[[#This Row],[total_time]]&gt;=TableOMP[[#This Row],[Low]], TableOMP[[#This Row],[total_time]]&lt;=TableOMP[[#This Row],[High]]),1,0)</f>
        <v>#N/A</v>
      </c>
    </row>
    <row r="663" spans="1:19" hidden="1" x14ac:dyDescent="0.25">
      <c r="A663" t="s">
        <v>17</v>
      </c>
      <c r="B663">
        <v>1000</v>
      </c>
      <c r="C663">
        <v>0</v>
      </c>
      <c r="D663">
        <v>0</v>
      </c>
      <c r="E663">
        <v>34</v>
      </c>
      <c r="F663">
        <v>1</v>
      </c>
      <c r="G663">
        <v>1.3723989999999999</v>
      </c>
      <c r="H663">
        <v>1.2843E-2</v>
      </c>
      <c r="I663">
        <v>8.3957000000000004E-2</v>
      </c>
      <c r="J663">
        <v>2.5439999999999998E-3</v>
      </c>
      <c r="K663" t="str">
        <f>MID(M663,22,1)</f>
        <v>5</v>
      </c>
      <c r="L663" t="s">
        <v>40</v>
      </c>
      <c r="M663" t="s">
        <v>39</v>
      </c>
      <c r="N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663" t="e">
        <f>VLOOKUP(TableOMP[[#This Row],[Label]],TableAvg[],2,FALSE)</f>
        <v>#N/A</v>
      </c>
      <c r="P663" t="e">
        <f>VLOOKUP(TableOMP[[#This Row],[Label]],TableAvg[],3,FALSE)</f>
        <v>#N/A</v>
      </c>
      <c r="Q663" t="e">
        <f>TableOMP[[#This Row],[Avg]]-$U$2*TableOMP[[#This Row],[StdDev]]</f>
        <v>#N/A</v>
      </c>
      <c r="R663" t="e">
        <f>TableOMP[[#This Row],[Avg]]+$U$2*TableOMP[[#This Row],[StdDev]]</f>
        <v>#N/A</v>
      </c>
      <c r="S663" t="e">
        <f>IF(AND(TableOMP[[#This Row],[total_time]]&gt;=TableOMP[[#This Row],[Low]], TableOMP[[#This Row],[total_time]]&lt;=TableOMP[[#This Row],[High]]),1,0)</f>
        <v>#N/A</v>
      </c>
    </row>
    <row r="664" spans="1:19" hidden="1" x14ac:dyDescent="0.25">
      <c r="A664" t="s">
        <v>17</v>
      </c>
      <c r="B664">
        <v>1000</v>
      </c>
      <c r="C664">
        <v>0</v>
      </c>
      <c r="D664">
        <v>0</v>
      </c>
      <c r="E664">
        <v>35</v>
      </c>
      <c r="F664">
        <v>1</v>
      </c>
      <c r="G664">
        <v>1.290089</v>
      </c>
      <c r="H664">
        <v>1.7181999999999999E-2</v>
      </c>
      <c r="I664">
        <v>0.158279</v>
      </c>
      <c r="J664">
        <v>4.6550000000000003E-3</v>
      </c>
      <c r="K664" t="str">
        <f>MID(M664,22,1)</f>
        <v>5</v>
      </c>
      <c r="L664" t="s">
        <v>40</v>
      </c>
      <c r="M664" t="s">
        <v>39</v>
      </c>
      <c r="N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664" t="e">
        <f>VLOOKUP(TableOMP[[#This Row],[Label]],TableAvg[],2,FALSE)</f>
        <v>#N/A</v>
      </c>
      <c r="P664" t="e">
        <f>VLOOKUP(TableOMP[[#This Row],[Label]],TableAvg[],3,FALSE)</f>
        <v>#N/A</v>
      </c>
      <c r="Q664" t="e">
        <f>TableOMP[[#This Row],[Avg]]-$U$2*TableOMP[[#This Row],[StdDev]]</f>
        <v>#N/A</v>
      </c>
      <c r="R664" t="e">
        <f>TableOMP[[#This Row],[Avg]]+$U$2*TableOMP[[#This Row],[StdDev]]</f>
        <v>#N/A</v>
      </c>
      <c r="S664" t="e">
        <f>IF(AND(TableOMP[[#This Row],[total_time]]&gt;=TableOMP[[#This Row],[Low]], TableOMP[[#This Row],[total_time]]&lt;=TableOMP[[#This Row],[High]]),1,0)</f>
        <v>#N/A</v>
      </c>
    </row>
    <row r="665" spans="1:19" hidden="1" x14ac:dyDescent="0.25">
      <c r="A665" t="s">
        <v>17</v>
      </c>
      <c r="B665">
        <v>1000</v>
      </c>
      <c r="C665">
        <v>0</v>
      </c>
      <c r="D665">
        <v>0</v>
      </c>
      <c r="E665">
        <v>36</v>
      </c>
      <c r="F665">
        <v>1</v>
      </c>
      <c r="G665">
        <v>1.313202</v>
      </c>
      <c r="H665">
        <v>1.6691000000000001E-2</v>
      </c>
      <c r="I665">
        <v>0.14766199999999999</v>
      </c>
      <c r="J665">
        <v>4.2189999999999997E-3</v>
      </c>
      <c r="K665" t="str">
        <f>MID(M665,22,1)</f>
        <v>5</v>
      </c>
      <c r="L665" t="s">
        <v>40</v>
      </c>
      <c r="M665" t="s">
        <v>39</v>
      </c>
      <c r="N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665" t="e">
        <f>VLOOKUP(TableOMP[[#This Row],[Label]],TableAvg[],2,FALSE)</f>
        <v>#N/A</v>
      </c>
      <c r="P665" t="e">
        <f>VLOOKUP(TableOMP[[#This Row],[Label]],TableAvg[],3,FALSE)</f>
        <v>#N/A</v>
      </c>
      <c r="Q665" t="e">
        <f>TableOMP[[#This Row],[Avg]]-$U$2*TableOMP[[#This Row],[StdDev]]</f>
        <v>#N/A</v>
      </c>
      <c r="R665" t="e">
        <f>TableOMP[[#This Row],[Avg]]+$U$2*TableOMP[[#This Row],[StdDev]]</f>
        <v>#N/A</v>
      </c>
      <c r="S665" t="e">
        <f>IF(AND(TableOMP[[#This Row],[total_time]]&gt;=TableOMP[[#This Row],[Low]], TableOMP[[#This Row],[total_time]]&lt;=TableOMP[[#This Row],[High]]),1,0)</f>
        <v>#N/A</v>
      </c>
    </row>
    <row r="666" spans="1:19" hidden="1" x14ac:dyDescent="0.25">
      <c r="A666" t="s">
        <v>17</v>
      </c>
      <c r="B666">
        <v>1000</v>
      </c>
      <c r="C666">
        <v>0</v>
      </c>
      <c r="D666">
        <v>0</v>
      </c>
      <c r="E666">
        <v>37</v>
      </c>
      <c r="F666">
        <v>1</v>
      </c>
      <c r="G666">
        <v>1.3432759999999999</v>
      </c>
      <c r="H666">
        <v>2.0861000000000001E-2</v>
      </c>
      <c r="I666">
        <v>0.172899</v>
      </c>
      <c r="J666">
        <v>4.803E-3</v>
      </c>
      <c r="K666" t="str">
        <f>MID(M666,22,1)</f>
        <v>5</v>
      </c>
      <c r="L666" t="s">
        <v>40</v>
      </c>
      <c r="M666" t="s">
        <v>39</v>
      </c>
      <c r="N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666" t="e">
        <f>VLOOKUP(TableOMP[[#This Row],[Label]],TableAvg[],2,FALSE)</f>
        <v>#N/A</v>
      </c>
      <c r="P666" t="e">
        <f>VLOOKUP(TableOMP[[#This Row],[Label]],TableAvg[],3,FALSE)</f>
        <v>#N/A</v>
      </c>
      <c r="Q666" t="e">
        <f>TableOMP[[#This Row],[Avg]]-$U$2*TableOMP[[#This Row],[StdDev]]</f>
        <v>#N/A</v>
      </c>
      <c r="R666" t="e">
        <f>TableOMP[[#This Row],[Avg]]+$U$2*TableOMP[[#This Row],[StdDev]]</f>
        <v>#N/A</v>
      </c>
      <c r="S666" t="e">
        <f>IF(AND(TableOMP[[#This Row],[total_time]]&gt;=TableOMP[[#This Row],[Low]], TableOMP[[#This Row],[total_time]]&lt;=TableOMP[[#This Row],[High]]),1,0)</f>
        <v>#N/A</v>
      </c>
    </row>
    <row r="667" spans="1:19" hidden="1" x14ac:dyDescent="0.25">
      <c r="A667" t="s">
        <v>17</v>
      </c>
      <c r="B667">
        <v>1000</v>
      </c>
      <c r="C667">
        <v>0</v>
      </c>
      <c r="D667">
        <v>0</v>
      </c>
      <c r="E667">
        <v>38</v>
      </c>
      <c r="F667">
        <v>1</v>
      </c>
      <c r="G667">
        <v>1.4599789999999999</v>
      </c>
      <c r="H667">
        <v>1.8851E-2</v>
      </c>
      <c r="I667">
        <v>0.16908200000000001</v>
      </c>
      <c r="J667">
        <v>4.5700000000000003E-3</v>
      </c>
      <c r="K667" t="str">
        <f>MID(M667,22,1)</f>
        <v>5</v>
      </c>
      <c r="L667" t="s">
        <v>40</v>
      </c>
      <c r="M667" t="s">
        <v>39</v>
      </c>
      <c r="N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667" t="e">
        <f>VLOOKUP(TableOMP[[#This Row],[Label]],TableAvg[],2,FALSE)</f>
        <v>#N/A</v>
      </c>
      <c r="P667" t="e">
        <f>VLOOKUP(TableOMP[[#This Row],[Label]],TableAvg[],3,FALSE)</f>
        <v>#N/A</v>
      </c>
      <c r="Q667" t="e">
        <f>TableOMP[[#This Row],[Avg]]-$U$2*TableOMP[[#This Row],[StdDev]]</f>
        <v>#N/A</v>
      </c>
      <c r="R667" t="e">
        <f>TableOMP[[#This Row],[Avg]]+$U$2*TableOMP[[#This Row],[StdDev]]</f>
        <v>#N/A</v>
      </c>
      <c r="S667" t="e">
        <f>IF(AND(TableOMP[[#This Row],[total_time]]&gt;=TableOMP[[#This Row],[Low]], TableOMP[[#This Row],[total_time]]&lt;=TableOMP[[#This Row],[High]]),1,0)</f>
        <v>#N/A</v>
      </c>
    </row>
    <row r="668" spans="1:19" hidden="1" x14ac:dyDescent="0.25">
      <c r="A668" t="s">
        <v>17</v>
      </c>
      <c r="B668">
        <v>1000</v>
      </c>
      <c r="C668">
        <v>0</v>
      </c>
      <c r="D668">
        <v>0</v>
      </c>
      <c r="E668">
        <v>39</v>
      </c>
      <c r="F668">
        <v>1</v>
      </c>
      <c r="G668">
        <v>1.330314</v>
      </c>
      <c r="H668">
        <v>1.3391E-2</v>
      </c>
      <c r="I668">
        <v>0.10054299999999999</v>
      </c>
      <c r="J668">
        <v>2.6459999999999999E-3</v>
      </c>
      <c r="K668" t="str">
        <f>MID(M668,22,1)</f>
        <v>5</v>
      </c>
      <c r="L668" t="s">
        <v>40</v>
      </c>
      <c r="M668" t="s">
        <v>39</v>
      </c>
      <c r="N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668" t="e">
        <f>VLOOKUP(TableOMP[[#This Row],[Label]],TableAvg[],2,FALSE)</f>
        <v>#N/A</v>
      </c>
      <c r="P668" t="e">
        <f>VLOOKUP(TableOMP[[#This Row],[Label]],TableAvg[],3,FALSE)</f>
        <v>#N/A</v>
      </c>
      <c r="Q668" t="e">
        <f>TableOMP[[#This Row],[Avg]]-$U$2*TableOMP[[#This Row],[StdDev]]</f>
        <v>#N/A</v>
      </c>
      <c r="R668" t="e">
        <f>TableOMP[[#This Row],[Avg]]+$U$2*TableOMP[[#This Row],[StdDev]]</f>
        <v>#N/A</v>
      </c>
      <c r="S668" t="e">
        <f>IF(AND(TableOMP[[#This Row],[total_time]]&gt;=TableOMP[[#This Row],[Low]], TableOMP[[#This Row],[total_time]]&lt;=TableOMP[[#This Row],[High]]),1,0)</f>
        <v>#N/A</v>
      </c>
    </row>
    <row r="669" spans="1:19" hidden="1" x14ac:dyDescent="0.25">
      <c r="A669" t="s">
        <v>17</v>
      </c>
      <c r="B669">
        <v>1000</v>
      </c>
      <c r="C669">
        <v>0</v>
      </c>
      <c r="D669">
        <v>0</v>
      </c>
      <c r="E669">
        <v>40</v>
      </c>
      <c r="F669">
        <v>1</v>
      </c>
      <c r="G669">
        <v>1.376034</v>
      </c>
      <c r="H669">
        <v>2.0711E-2</v>
      </c>
      <c r="I669">
        <v>0.18093000000000001</v>
      </c>
      <c r="J669">
        <v>4.6389999999999999E-3</v>
      </c>
      <c r="K669" t="str">
        <f>MID(M669,22,1)</f>
        <v>5</v>
      </c>
      <c r="L669" t="s">
        <v>40</v>
      </c>
      <c r="M669" t="s">
        <v>39</v>
      </c>
      <c r="N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669" t="e">
        <f>VLOOKUP(TableOMP[[#This Row],[Label]],TableAvg[],2,FALSE)</f>
        <v>#N/A</v>
      </c>
      <c r="P669" t="e">
        <f>VLOOKUP(TableOMP[[#This Row],[Label]],TableAvg[],3,FALSE)</f>
        <v>#N/A</v>
      </c>
      <c r="Q669" t="e">
        <f>TableOMP[[#This Row],[Avg]]-$U$2*TableOMP[[#This Row],[StdDev]]</f>
        <v>#N/A</v>
      </c>
      <c r="R669" t="e">
        <f>TableOMP[[#This Row],[Avg]]+$U$2*TableOMP[[#This Row],[StdDev]]</f>
        <v>#N/A</v>
      </c>
      <c r="S669" t="e">
        <f>IF(AND(TableOMP[[#This Row],[total_time]]&gt;=TableOMP[[#This Row],[Low]], TableOMP[[#This Row],[total_time]]&lt;=TableOMP[[#This Row],[High]]),1,0)</f>
        <v>#N/A</v>
      </c>
    </row>
    <row r="670" spans="1:19" hidden="1" x14ac:dyDescent="0.25">
      <c r="A670" t="s">
        <v>17</v>
      </c>
      <c r="B670">
        <v>1000</v>
      </c>
      <c r="C670">
        <v>0</v>
      </c>
      <c r="D670">
        <v>0</v>
      </c>
      <c r="E670">
        <v>41</v>
      </c>
      <c r="F670">
        <v>1</v>
      </c>
      <c r="G670">
        <v>2.3176329999999998</v>
      </c>
      <c r="H670">
        <v>1.5517E-2</v>
      </c>
      <c r="I670">
        <v>0.22453699999999999</v>
      </c>
      <c r="J670">
        <v>5.6129999999999999E-3</v>
      </c>
      <c r="K670" t="str">
        <f>MID(M670,22,1)</f>
        <v>5</v>
      </c>
      <c r="L670" t="s">
        <v>40</v>
      </c>
      <c r="M670" t="s">
        <v>39</v>
      </c>
      <c r="N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670" t="e">
        <f>VLOOKUP(TableOMP[[#This Row],[Label]],TableAvg[],2,FALSE)</f>
        <v>#N/A</v>
      </c>
      <c r="P670" t="e">
        <f>VLOOKUP(TableOMP[[#This Row],[Label]],TableAvg[],3,FALSE)</f>
        <v>#N/A</v>
      </c>
      <c r="Q670" t="e">
        <f>TableOMP[[#This Row],[Avg]]-$U$2*TableOMP[[#This Row],[StdDev]]</f>
        <v>#N/A</v>
      </c>
      <c r="R670" t="e">
        <f>TableOMP[[#This Row],[Avg]]+$U$2*TableOMP[[#This Row],[StdDev]]</f>
        <v>#N/A</v>
      </c>
      <c r="S670" t="e">
        <f>IF(AND(TableOMP[[#This Row],[total_time]]&gt;=TableOMP[[#This Row],[Low]], TableOMP[[#This Row],[total_time]]&lt;=TableOMP[[#This Row],[High]]),1,0)</f>
        <v>#N/A</v>
      </c>
    </row>
    <row r="671" spans="1:19" hidden="1" x14ac:dyDescent="0.25">
      <c r="A671" t="s">
        <v>17</v>
      </c>
      <c r="B671">
        <v>1000</v>
      </c>
      <c r="C671">
        <v>0</v>
      </c>
      <c r="D671">
        <v>0</v>
      </c>
      <c r="E671">
        <v>43</v>
      </c>
      <c r="F671">
        <v>1</v>
      </c>
      <c r="G671">
        <v>1.4681439999999999</v>
      </c>
      <c r="H671">
        <v>6.4897999999999997E-2</v>
      </c>
      <c r="I671">
        <v>0.29455599999999998</v>
      </c>
      <c r="J671">
        <v>7.0130000000000001E-3</v>
      </c>
      <c r="K671" t="str">
        <f>MID(M671,22,1)</f>
        <v>5</v>
      </c>
      <c r="L671" t="s">
        <v>40</v>
      </c>
      <c r="M671" t="s">
        <v>39</v>
      </c>
      <c r="N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671" t="e">
        <f>VLOOKUP(TableOMP[[#This Row],[Label]],TableAvg[],2,FALSE)</f>
        <v>#N/A</v>
      </c>
      <c r="P671" t="e">
        <f>VLOOKUP(TableOMP[[#This Row],[Label]],TableAvg[],3,FALSE)</f>
        <v>#N/A</v>
      </c>
      <c r="Q671" t="e">
        <f>TableOMP[[#This Row],[Avg]]-$U$2*TableOMP[[#This Row],[StdDev]]</f>
        <v>#N/A</v>
      </c>
      <c r="R671" t="e">
        <f>TableOMP[[#This Row],[Avg]]+$U$2*TableOMP[[#This Row],[StdDev]]</f>
        <v>#N/A</v>
      </c>
      <c r="S671" t="e">
        <f>IF(AND(TableOMP[[#This Row],[total_time]]&gt;=TableOMP[[#This Row],[Low]], TableOMP[[#This Row],[total_time]]&lt;=TableOMP[[#This Row],[High]]),1,0)</f>
        <v>#N/A</v>
      </c>
    </row>
    <row r="672" spans="1:19" hidden="1" x14ac:dyDescent="0.25">
      <c r="A672" t="s">
        <v>17</v>
      </c>
      <c r="B672">
        <v>1000</v>
      </c>
      <c r="C672">
        <v>0</v>
      </c>
      <c r="D672">
        <v>0</v>
      </c>
      <c r="E672">
        <v>44</v>
      </c>
      <c r="F672">
        <v>1</v>
      </c>
      <c r="G672">
        <v>2.6917599999999999</v>
      </c>
      <c r="H672">
        <v>2.0289000000000001E-2</v>
      </c>
      <c r="I672">
        <v>0.234953</v>
      </c>
      <c r="J672">
        <v>5.4640000000000001E-3</v>
      </c>
      <c r="K672" t="str">
        <f>MID(M672,22,1)</f>
        <v>5</v>
      </c>
      <c r="L672" t="s">
        <v>40</v>
      </c>
      <c r="M672" t="s">
        <v>39</v>
      </c>
      <c r="N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672" t="e">
        <f>VLOOKUP(TableOMP[[#This Row],[Label]],TableAvg[],2,FALSE)</f>
        <v>#N/A</v>
      </c>
      <c r="P672" t="e">
        <f>VLOOKUP(TableOMP[[#This Row],[Label]],TableAvg[],3,FALSE)</f>
        <v>#N/A</v>
      </c>
      <c r="Q672" t="e">
        <f>TableOMP[[#This Row],[Avg]]-$U$2*TableOMP[[#This Row],[StdDev]]</f>
        <v>#N/A</v>
      </c>
      <c r="R672" t="e">
        <f>TableOMP[[#This Row],[Avg]]+$U$2*TableOMP[[#This Row],[StdDev]]</f>
        <v>#N/A</v>
      </c>
      <c r="S672" t="e">
        <f>IF(AND(TableOMP[[#This Row],[total_time]]&gt;=TableOMP[[#This Row],[Low]], TableOMP[[#This Row],[total_time]]&lt;=TableOMP[[#This Row],[High]]),1,0)</f>
        <v>#N/A</v>
      </c>
    </row>
    <row r="673" spans="1:19" hidden="1" x14ac:dyDescent="0.25">
      <c r="A673" t="s">
        <v>17</v>
      </c>
      <c r="B673">
        <v>1000</v>
      </c>
      <c r="C673">
        <v>0</v>
      </c>
      <c r="D673">
        <v>0</v>
      </c>
      <c r="E673">
        <v>45</v>
      </c>
      <c r="F673">
        <v>1</v>
      </c>
      <c r="G673">
        <v>1.449978</v>
      </c>
      <c r="H673">
        <v>1.5448E-2</v>
      </c>
      <c r="I673">
        <v>0.238089</v>
      </c>
      <c r="J673">
        <v>5.411E-3</v>
      </c>
      <c r="K673" t="str">
        <f>MID(M673,22,1)</f>
        <v>5</v>
      </c>
      <c r="L673" t="s">
        <v>40</v>
      </c>
      <c r="M673" t="s">
        <v>39</v>
      </c>
      <c r="N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673" t="e">
        <f>VLOOKUP(TableOMP[[#This Row],[Label]],TableAvg[],2,FALSE)</f>
        <v>#N/A</v>
      </c>
      <c r="P673" t="e">
        <f>VLOOKUP(TableOMP[[#This Row],[Label]],TableAvg[],3,FALSE)</f>
        <v>#N/A</v>
      </c>
      <c r="Q673" t="e">
        <f>TableOMP[[#This Row],[Avg]]-$U$2*TableOMP[[#This Row],[StdDev]]</f>
        <v>#N/A</v>
      </c>
      <c r="R673" t="e">
        <f>TableOMP[[#This Row],[Avg]]+$U$2*TableOMP[[#This Row],[StdDev]]</f>
        <v>#N/A</v>
      </c>
      <c r="S673" t="e">
        <f>IF(AND(TableOMP[[#This Row],[total_time]]&gt;=TableOMP[[#This Row],[Low]], TableOMP[[#This Row],[total_time]]&lt;=TableOMP[[#This Row],[High]]),1,0)</f>
        <v>#N/A</v>
      </c>
    </row>
    <row r="674" spans="1:19" hidden="1" x14ac:dyDescent="0.25">
      <c r="A674" t="s">
        <v>17</v>
      </c>
      <c r="B674">
        <v>1000</v>
      </c>
      <c r="C674">
        <v>0</v>
      </c>
      <c r="D674">
        <v>0</v>
      </c>
      <c r="E674">
        <v>46</v>
      </c>
      <c r="F674">
        <v>1</v>
      </c>
      <c r="G674">
        <v>1.598352</v>
      </c>
      <c r="H674">
        <v>1.8110000000000001E-2</v>
      </c>
      <c r="I674">
        <v>0.26483000000000001</v>
      </c>
      <c r="J674">
        <v>5.8849999999999996E-3</v>
      </c>
      <c r="K674" t="str">
        <f>MID(M674,22,1)</f>
        <v>5</v>
      </c>
      <c r="L674" t="s">
        <v>40</v>
      </c>
      <c r="M674" t="s">
        <v>39</v>
      </c>
      <c r="N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674" t="e">
        <f>VLOOKUP(TableOMP[[#This Row],[Label]],TableAvg[],2,FALSE)</f>
        <v>#N/A</v>
      </c>
      <c r="P674" t="e">
        <f>VLOOKUP(TableOMP[[#This Row],[Label]],TableAvg[],3,FALSE)</f>
        <v>#N/A</v>
      </c>
      <c r="Q674" t="e">
        <f>TableOMP[[#This Row],[Avg]]-$U$2*TableOMP[[#This Row],[StdDev]]</f>
        <v>#N/A</v>
      </c>
      <c r="R674" t="e">
        <f>TableOMP[[#This Row],[Avg]]+$U$2*TableOMP[[#This Row],[StdDev]]</f>
        <v>#N/A</v>
      </c>
      <c r="S674" t="e">
        <f>IF(AND(TableOMP[[#This Row],[total_time]]&gt;=TableOMP[[#This Row],[Low]], TableOMP[[#This Row],[total_time]]&lt;=TableOMP[[#This Row],[High]]),1,0)</f>
        <v>#N/A</v>
      </c>
    </row>
    <row r="675" spans="1:19" hidden="1" x14ac:dyDescent="0.25">
      <c r="A675" t="s">
        <v>17</v>
      </c>
      <c r="B675">
        <v>1000</v>
      </c>
      <c r="C675">
        <v>0</v>
      </c>
      <c r="D675">
        <v>0</v>
      </c>
      <c r="E675">
        <v>47</v>
      </c>
      <c r="F675">
        <v>1</v>
      </c>
      <c r="G675">
        <v>1.484011</v>
      </c>
      <c r="H675">
        <v>1.5737999999999999E-2</v>
      </c>
      <c r="I675">
        <v>0.160244</v>
      </c>
      <c r="J675">
        <v>3.4840000000000001E-3</v>
      </c>
      <c r="K675" t="str">
        <f>MID(M675,22,1)</f>
        <v>5</v>
      </c>
      <c r="L675" t="s">
        <v>40</v>
      </c>
      <c r="M675" t="s">
        <v>39</v>
      </c>
      <c r="N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675" t="e">
        <f>VLOOKUP(TableOMP[[#This Row],[Label]],TableAvg[],2,FALSE)</f>
        <v>#N/A</v>
      </c>
      <c r="P675" t="e">
        <f>VLOOKUP(TableOMP[[#This Row],[Label]],TableAvg[],3,FALSE)</f>
        <v>#N/A</v>
      </c>
      <c r="Q675" t="e">
        <f>TableOMP[[#This Row],[Avg]]-$U$2*TableOMP[[#This Row],[StdDev]]</f>
        <v>#N/A</v>
      </c>
      <c r="R675" t="e">
        <f>TableOMP[[#This Row],[Avg]]+$U$2*TableOMP[[#This Row],[StdDev]]</f>
        <v>#N/A</v>
      </c>
      <c r="S675" t="e">
        <f>IF(AND(TableOMP[[#This Row],[total_time]]&gt;=TableOMP[[#This Row],[Low]], TableOMP[[#This Row],[total_time]]&lt;=TableOMP[[#This Row],[High]]),1,0)</f>
        <v>#N/A</v>
      </c>
    </row>
    <row r="676" spans="1:19" hidden="1" x14ac:dyDescent="0.25">
      <c r="A676" t="s">
        <v>17</v>
      </c>
      <c r="B676">
        <v>1000</v>
      </c>
      <c r="C676">
        <v>0</v>
      </c>
      <c r="D676">
        <v>0</v>
      </c>
      <c r="E676">
        <v>48</v>
      </c>
      <c r="F676">
        <v>1</v>
      </c>
      <c r="G676">
        <v>1.4998180000000001</v>
      </c>
      <c r="H676">
        <v>3.2952000000000002E-2</v>
      </c>
      <c r="I676">
        <v>0.256407</v>
      </c>
      <c r="J676">
        <v>5.4549999999999998E-3</v>
      </c>
      <c r="K676" t="str">
        <f>MID(M676,22,1)</f>
        <v>5</v>
      </c>
      <c r="L676" t="s">
        <v>40</v>
      </c>
      <c r="M676" t="s">
        <v>39</v>
      </c>
      <c r="N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676" t="e">
        <f>VLOOKUP(TableOMP[[#This Row],[Label]],TableAvg[],2,FALSE)</f>
        <v>#N/A</v>
      </c>
      <c r="P676" t="e">
        <f>VLOOKUP(TableOMP[[#This Row],[Label]],TableAvg[],3,FALSE)</f>
        <v>#N/A</v>
      </c>
      <c r="Q676" t="e">
        <f>TableOMP[[#This Row],[Avg]]-$U$2*TableOMP[[#This Row],[StdDev]]</f>
        <v>#N/A</v>
      </c>
      <c r="R676" t="e">
        <f>TableOMP[[#This Row],[Avg]]+$U$2*TableOMP[[#This Row],[StdDev]]</f>
        <v>#N/A</v>
      </c>
      <c r="S676" t="e">
        <f>IF(AND(TableOMP[[#This Row],[total_time]]&gt;=TableOMP[[#This Row],[Low]], TableOMP[[#This Row],[total_time]]&lt;=TableOMP[[#This Row],[High]]),1,0)</f>
        <v>#N/A</v>
      </c>
    </row>
    <row r="677" spans="1:19" hidden="1" x14ac:dyDescent="0.25">
      <c r="A677" t="s">
        <v>17</v>
      </c>
      <c r="B677">
        <v>1000</v>
      </c>
      <c r="C677">
        <v>0</v>
      </c>
      <c r="D677">
        <v>0</v>
      </c>
      <c r="E677">
        <v>49</v>
      </c>
      <c r="F677">
        <v>1</v>
      </c>
      <c r="G677">
        <v>1.545018</v>
      </c>
      <c r="H677">
        <v>1.5639E-2</v>
      </c>
      <c r="I677">
        <v>0.14782799999999999</v>
      </c>
      <c r="J677">
        <v>3.0799999999999998E-3</v>
      </c>
      <c r="K677" t="str">
        <f>MID(M677,22,1)</f>
        <v>5</v>
      </c>
      <c r="L677" t="s">
        <v>40</v>
      </c>
      <c r="M677" t="s">
        <v>39</v>
      </c>
      <c r="N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677" t="e">
        <f>VLOOKUP(TableOMP[[#This Row],[Label]],TableAvg[],2,FALSE)</f>
        <v>#N/A</v>
      </c>
      <c r="P677" t="e">
        <f>VLOOKUP(TableOMP[[#This Row],[Label]],TableAvg[],3,FALSE)</f>
        <v>#N/A</v>
      </c>
      <c r="Q677" t="e">
        <f>TableOMP[[#This Row],[Avg]]-$U$2*TableOMP[[#This Row],[StdDev]]</f>
        <v>#N/A</v>
      </c>
      <c r="R677" t="e">
        <f>TableOMP[[#This Row],[Avg]]+$U$2*TableOMP[[#This Row],[StdDev]]</f>
        <v>#N/A</v>
      </c>
      <c r="S677" t="e">
        <f>IF(AND(TableOMP[[#This Row],[total_time]]&gt;=TableOMP[[#This Row],[Low]], TableOMP[[#This Row],[total_time]]&lt;=TableOMP[[#This Row],[High]]),1,0)</f>
        <v>#N/A</v>
      </c>
    </row>
    <row r="678" spans="1:19" hidden="1" x14ac:dyDescent="0.25">
      <c r="A678" t="s">
        <v>17</v>
      </c>
      <c r="B678">
        <v>1000</v>
      </c>
      <c r="C678">
        <v>0</v>
      </c>
      <c r="D678">
        <v>0</v>
      </c>
      <c r="E678">
        <v>50</v>
      </c>
      <c r="F678">
        <v>1</v>
      </c>
      <c r="G678">
        <v>5.3834429999999998</v>
      </c>
      <c r="H678">
        <v>3.0006000000000001E-2</v>
      </c>
      <c r="I678">
        <v>0.28878199999999998</v>
      </c>
      <c r="J678">
        <v>5.8939999999999999E-3</v>
      </c>
      <c r="K678" t="str">
        <f>MID(M678,22,1)</f>
        <v>5</v>
      </c>
      <c r="L678" t="s">
        <v>40</v>
      </c>
      <c r="M678" t="s">
        <v>39</v>
      </c>
      <c r="N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678" t="e">
        <f>VLOOKUP(TableOMP[[#This Row],[Label]],TableAvg[],2,FALSE)</f>
        <v>#N/A</v>
      </c>
      <c r="P678" t="e">
        <f>VLOOKUP(TableOMP[[#This Row],[Label]],TableAvg[],3,FALSE)</f>
        <v>#N/A</v>
      </c>
      <c r="Q678" t="e">
        <f>TableOMP[[#This Row],[Avg]]-$U$2*TableOMP[[#This Row],[StdDev]]</f>
        <v>#N/A</v>
      </c>
      <c r="R678" t="e">
        <f>TableOMP[[#This Row],[Avg]]+$U$2*TableOMP[[#This Row],[StdDev]]</f>
        <v>#N/A</v>
      </c>
      <c r="S678" t="e">
        <f>IF(AND(TableOMP[[#This Row],[total_time]]&gt;=TableOMP[[#This Row],[Low]], TableOMP[[#This Row],[total_time]]&lt;=TableOMP[[#This Row],[High]]),1,0)</f>
        <v>#N/A</v>
      </c>
    </row>
    <row r="679" spans="1:19" hidden="1" x14ac:dyDescent="0.25">
      <c r="A679" t="s">
        <v>17</v>
      </c>
      <c r="B679">
        <v>1000</v>
      </c>
      <c r="C679">
        <v>0</v>
      </c>
      <c r="D679">
        <v>0</v>
      </c>
      <c r="E679">
        <v>51</v>
      </c>
      <c r="F679">
        <v>1</v>
      </c>
      <c r="G679">
        <v>1.517503</v>
      </c>
      <c r="H679">
        <v>1.7544000000000001E-2</v>
      </c>
      <c r="I679">
        <v>0.344113</v>
      </c>
      <c r="J679">
        <v>6.8820000000000001E-3</v>
      </c>
      <c r="K679" t="str">
        <f>MID(M679,22,1)</f>
        <v>5</v>
      </c>
      <c r="L679" t="s">
        <v>40</v>
      </c>
      <c r="M679" t="s">
        <v>39</v>
      </c>
      <c r="N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679" t="e">
        <f>VLOOKUP(TableOMP[[#This Row],[Label]],TableAvg[],2,FALSE)</f>
        <v>#N/A</v>
      </c>
      <c r="P679" t="e">
        <f>VLOOKUP(TableOMP[[#This Row],[Label]],TableAvg[],3,FALSE)</f>
        <v>#N/A</v>
      </c>
      <c r="Q679" t="e">
        <f>TableOMP[[#This Row],[Avg]]-$U$2*TableOMP[[#This Row],[StdDev]]</f>
        <v>#N/A</v>
      </c>
      <c r="R679" t="e">
        <f>TableOMP[[#This Row],[Avg]]+$U$2*TableOMP[[#This Row],[StdDev]]</f>
        <v>#N/A</v>
      </c>
      <c r="S679" t="e">
        <f>IF(AND(TableOMP[[#This Row],[total_time]]&gt;=TableOMP[[#This Row],[Low]], TableOMP[[#This Row],[total_time]]&lt;=TableOMP[[#This Row],[High]]),1,0)</f>
        <v>#N/A</v>
      </c>
    </row>
    <row r="680" spans="1:19" hidden="1" x14ac:dyDescent="0.25">
      <c r="A680" t="s">
        <v>17</v>
      </c>
      <c r="B680">
        <v>1000</v>
      </c>
      <c r="C680">
        <v>0</v>
      </c>
      <c r="D680">
        <v>0</v>
      </c>
      <c r="E680">
        <v>52</v>
      </c>
      <c r="F680">
        <v>1</v>
      </c>
      <c r="G680">
        <v>2.124012</v>
      </c>
      <c r="H680">
        <v>2.4601999999999999E-2</v>
      </c>
      <c r="I680">
        <v>0.30769999999999997</v>
      </c>
      <c r="J680">
        <v>6.0330000000000002E-3</v>
      </c>
      <c r="K680" t="str">
        <f>MID(M680,22,1)</f>
        <v>5</v>
      </c>
      <c r="L680" t="s">
        <v>40</v>
      </c>
      <c r="M680" t="s">
        <v>39</v>
      </c>
      <c r="N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680" t="e">
        <f>VLOOKUP(TableOMP[[#This Row],[Label]],TableAvg[],2,FALSE)</f>
        <v>#N/A</v>
      </c>
      <c r="P680" t="e">
        <f>VLOOKUP(TableOMP[[#This Row],[Label]],TableAvg[],3,FALSE)</f>
        <v>#N/A</v>
      </c>
      <c r="Q680" t="e">
        <f>TableOMP[[#This Row],[Avg]]-$U$2*TableOMP[[#This Row],[StdDev]]</f>
        <v>#N/A</v>
      </c>
      <c r="R680" t="e">
        <f>TableOMP[[#This Row],[Avg]]+$U$2*TableOMP[[#This Row],[StdDev]]</f>
        <v>#N/A</v>
      </c>
      <c r="S680" t="e">
        <f>IF(AND(TableOMP[[#This Row],[total_time]]&gt;=TableOMP[[#This Row],[Low]], TableOMP[[#This Row],[total_time]]&lt;=TableOMP[[#This Row],[High]]),1,0)</f>
        <v>#N/A</v>
      </c>
    </row>
    <row r="681" spans="1:19" hidden="1" x14ac:dyDescent="0.25">
      <c r="A681" t="s">
        <v>17</v>
      </c>
      <c r="B681">
        <v>1000</v>
      </c>
      <c r="C681">
        <v>0</v>
      </c>
      <c r="D681">
        <v>0</v>
      </c>
      <c r="E681">
        <v>53</v>
      </c>
      <c r="F681">
        <v>1</v>
      </c>
      <c r="G681">
        <v>1.733398</v>
      </c>
      <c r="H681">
        <v>1.4264000000000001E-2</v>
      </c>
      <c r="I681">
        <v>0.35119800000000001</v>
      </c>
      <c r="J681">
        <v>6.7539999999999996E-3</v>
      </c>
      <c r="K681" t="str">
        <f>MID(M681,22,1)</f>
        <v>5</v>
      </c>
      <c r="L681" t="s">
        <v>40</v>
      </c>
      <c r="M681" t="s">
        <v>39</v>
      </c>
      <c r="N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681" t="e">
        <f>VLOOKUP(TableOMP[[#This Row],[Label]],TableAvg[],2,FALSE)</f>
        <v>#N/A</v>
      </c>
      <c r="P681" t="e">
        <f>VLOOKUP(TableOMP[[#This Row],[Label]],TableAvg[],3,FALSE)</f>
        <v>#N/A</v>
      </c>
      <c r="Q681" t="e">
        <f>TableOMP[[#This Row],[Avg]]-$U$2*TableOMP[[#This Row],[StdDev]]</f>
        <v>#N/A</v>
      </c>
      <c r="R681" t="e">
        <f>TableOMP[[#This Row],[Avg]]+$U$2*TableOMP[[#This Row],[StdDev]]</f>
        <v>#N/A</v>
      </c>
      <c r="S681" t="e">
        <f>IF(AND(TableOMP[[#This Row],[total_time]]&gt;=TableOMP[[#This Row],[Low]], TableOMP[[#This Row],[total_time]]&lt;=TableOMP[[#This Row],[High]]),1,0)</f>
        <v>#N/A</v>
      </c>
    </row>
    <row r="682" spans="1:19" hidden="1" x14ac:dyDescent="0.25">
      <c r="A682" t="s">
        <v>17</v>
      </c>
      <c r="B682">
        <v>1000</v>
      </c>
      <c r="C682">
        <v>0</v>
      </c>
      <c r="D682">
        <v>0</v>
      </c>
      <c r="E682">
        <v>54</v>
      </c>
      <c r="F682">
        <v>1</v>
      </c>
      <c r="G682">
        <v>1.568748</v>
      </c>
      <c r="H682">
        <v>2.0511000000000001E-2</v>
      </c>
      <c r="I682">
        <v>0.32807199999999997</v>
      </c>
      <c r="J682">
        <v>6.1900000000000002E-3</v>
      </c>
      <c r="K682" t="str">
        <f>MID(M682,22,1)</f>
        <v>5</v>
      </c>
      <c r="L682" t="s">
        <v>40</v>
      </c>
      <c r="M682" t="s">
        <v>39</v>
      </c>
      <c r="N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682" t="e">
        <f>VLOOKUP(TableOMP[[#This Row],[Label]],TableAvg[],2,FALSE)</f>
        <v>#N/A</v>
      </c>
      <c r="P682" t="e">
        <f>VLOOKUP(TableOMP[[#This Row],[Label]],TableAvg[],3,FALSE)</f>
        <v>#N/A</v>
      </c>
      <c r="Q682" t="e">
        <f>TableOMP[[#This Row],[Avg]]-$U$2*TableOMP[[#This Row],[StdDev]]</f>
        <v>#N/A</v>
      </c>
      <c r="R682" t="e">
        <f>TableOMP[[#This Row],[Avg]]+$U$2*TableOMP[[#This Row],[StdDev]]</f>
        <v>#N/A</v>
      </c>
      <c r="S682" t="e">
        <f>IF(AND(TableOMP[[#This Row],[total_time]]&gt;=TableOMP[[#This Row],[Low]], TableOMP[[#This Row],[total_time]]&lt;=TableOMP[[#This Row],[High]]),1,0)</f>
        <v>#N/A</v>
      </c>
    </row>
    <row r="683" spans="1:19" hidden="1" x14ac:dyDescent="0.25">
      <c r="A683" t="s">
        <v>17</v>
      </c>
      <c r="B683">
        <v>1000</v>
      </c>
      <c r="C683">
        <v>0</v>
      </c>
      <c r="D683">
        <v>0</v>
      </c>
      <c r="E683">
        <v>55</v>
      </c>
      <c r="F683">
        <v>1</v>
      </c>
      <c r="G683">
        <v>1.8991119999999999</v>
      </c>
      <c r="H683">
        <v>2.2279E-2</v>
      </c>
      <c r="I683">
        <v>0.34437600000000002</v>
      </c>
      <c r="J683">
        <v>6.3769999999999999E-3</v>
      </c>
      <c r="K683" t="str">
        <f>MID(M683,22,1)</f>
        <v>5</v>
      </c>
      <c r="L683" t="s">
        <v>40</v>
      </c>
      <c r="M683" t="s">
        <v>39</v>
      </c>
      <c r="N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683" t="e">
        <f>VLOOKUP(TableOMP[[#This Row],[Label]],TableAvg[],2,FALSE)</f>
        <v>#N/A</v>
      </c>
      <c r="P683" t="e">
        <f>VLOOKUP(TableOMP[[#This Row],[Label]],TableAvg[],3,FALSE)</f>
        <v>#N/A</v>
      </c>
      <c r="Q683" t="e">
        <f>TableOMP[[#This Row],[Avg]]-$U$2*TableOMP[[#This Row],[StdDev]]</f>
        <v>#N/A</v>
      </c>
      <c r="R683" t="e">
        <f>TableOMP[[#This Row],[Avg]]+$U$2*TableOMP[[#This Row],[StdDev]]</f>
        <v>#N/A</v>
      </c>
      <c r="S683" t="e">
        <f>IF(AND(TableOMP[[#This Row],[total_time]]&gt;=TableOMP[[#This Row],[Low]], TableOMP[[#This Row],[total_time]]&lt;=TableOMP[[#This Row],[High]]),1,0)</f>
        <v>#N/A</v>
      </c>
    </row>
    <row r="684" spans="1:19" hidden="1" x14ac:dyDescent="0.25">
      <c r="A684" t="s">
        <v>17</v>
      </c>
      <c r="B684">
        <v>1000</v>
      </c>
      <c r="C684">
        <v>0</v>
      </c>
      <c r="D684">
        <v>0</v>
      </c>
      <c r="E684">
        <v>56</v>
      </c>
      <c r="F684">
        <v>1</v>
      </c>
      <c r="G684">
        <v>1.642293</v>
      </c>
      <c r="H684">
        <v>2.1604000000000002E-2</v>
      </c>
      <c r="I684">
        <v>0.36872199999999999</v>
      </c>
      <c r="J684">
        <v>6.7039999999999999E-3</v>
      </c>
      <c r="K684" t="str">
        <f>MID(M684,22,1)</f>
        <v>5</v>
      </c>
      <c r="L684" t="s">
        <v>40</v>
      </c>
      <c r="M684" t="s">
        <v>39</v>
      </c>
      <c r="N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684" t="e">
        <f>VLOOKUP(TableOMP[[#This Row],[Label]],TableAvg[],2,FALSE)</f>
        <v>#N/A</v>
      </c>
      <c r="P684" t="e">
        <f>VLOOKUP(TableOMP[[#This Row],[Label]],TableAvg[],3,FALSE)</f>
        <v>#N/A</v>
      </c>
      <c r="Q684" t="e">
        <f>TableOMP[[#This Row],[Avg]]-$U$2*TableOMP[[#This Row],[StdDev]]</f>
        <v>#N/A</v>
      </c>
      <c r="R684" t="e">
        <f>TableOMP[[#This Row],[Avg]]+$U$2*TableOMP[[#This Row],[StdDev]]</f>
        <v>#N/A</v>
      </c>
      <c r="S684" t="e">
        <f>IF(AND(TableOMP[[#This Row],[total_time]]&gt;=TableOMP[[#This Row],[Low]], TableOMP[[#This Row],[total_time]]&lt;=TableOMP[[#This Row],[High]]),1,0)</f>
        <v>#N/A</v>
      </c>
    </row>
    <row r="685" spans="1:19" hidden="1" x14ac:dyDescent="0.25">
      <c r="A685" t="s">
        <v>17</v>
      </c>
      <c r="B685">
        <v>1000</v>
      </c>
      <c r="C685">
        <v>0</v>
      </c>
      <c r="D685">
        <v>0</v>
      </c>
      <c r="E685">
        <v>58</v>
      </c>
      <c r="F685">
        <v>1</v>
      </c>
      <c r="G685">
        <v>1.2977179999999999</v>
      </c>
      <c r="H685">
        <v>1.9571999999999999E-2</v>
      </c>
      <c r="I685">
        <v>0.34927900000000001</v>
      </c>
      <c r="J685">
        <v>6.1279999999999998E-3</v>
      </c>
      <c r="K685" t="str">
        <f>MID(M685,22,1)</f>
        <v>5</v>
      </c>
      <c r="L685" t="s">
        <v>40</v>
      </c>
      <c r="M685" t="s">
        <v>39</v>
      </c>
      <c r="N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685" t="e">
        <f>VLOOKUP(TableOMP[[#This Row],[Label]],TableAvg[],2,FALSE)</f>
        <v>#N/A</v>
      </c>
      <c r="P685" t="e">
        <f>VLOOKUP(TableOMP[[#This Row],[Label]],TableAvg[],3,FALSE)</f>
        <v>#N/A</v>
      </c>
      <c r="Q685" t="e">
        <f>TableOMP[[#This Row],[Avg]]-$U$2*TableOMP[[#This Row],[StdDev]]</f>
        <v>#N/A</v>
      </c>
      <c r="R685" t="e">
        <f>TableOMP[[#This Row],[Avg]]+$U$2*TableOMP[[#This Row],[StdDev]]</f>
        <v>#N/A</v>
      </c>
      <c r="S685" t="e">
        <f>IF(AND(TableOMP[[#This Row],[total_time]]&gt;=TableOMP[[#This Row],[Low]], TableOMP[[#This Row],[total_time]]&lt;=TableOMP[[#This Row],[High]]),1,0)</f>
        <v>#N/A</v>
      </c>
    </row>
    <row r="686" spans="1:19" hidden="1" x14ac:dyDescent="0.25">
      <c r="A686" t="s">
        <v>17</v>
      </c>
      <c r="B686">
        <v>1000</v>
      </c>
      <c r="C686">
        <v>0</v>
      </c>
      <c r="D686">
        <v>0</v>
      </c>
      <c r="E686">
        <v>59</v>
      </c>
      <c r="F686">
        <v>1</v>
      </c>
      <c r="G686">
        <v>1.2509220000000001</v>
      </c>
      <c r="H686">
        <v>1.3664000000000001E-2</v>
      </c>
      <c r="I686">
        <v>0.32766800000000001</v>
      </c>
      <c r="J686">
        <v>5.6490000000000004E-3</v>
      </c>
      <c r="K686" t="str">
        <f>MID(M686,22,1)</f>
        <v>5</v>
      </c>
      <c r="L686" t="s">
        <v>40</v>
      </c>
      <c r="M686" t="s">
        <v>39</v>
      </c>
      <c r="N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686" t="e">
        <f>VLOOKUP(TableOMP[[#This Row],[Label]],TableAvg[],2,FALSE)</f>
        <v>#N/A</v>
      </c>
      <c r="P686" t="e">
        <f>VLOOKUP(TableOMP[[#This Row],[Label]],TableAvg[],3,FALSE)</f>
        <v>#N/A</v>
      </c>
      <c r="Q686" t="e">
        <f>TableOMP[[#This Row],[Avg]]-$U$2*TableOMP[[#This Row],[StdDev]]</f>
        <v>#N/A</v>
      </c>
      <c r="R686" t="e">
        <f>TableOMP[[#This Row],[Avg]]+$U$2*TableOMP[[#This Row],[StdDev]]</f>
        <v>#N/A</v>
      </c>
      <c r="S686" t="e">
        <f>IF(AND(TableOMP[[#This Row],[total_time]]&gt;=TableOMP[[#This Row],[Low]], TableOMP[[#This Row],[total_time]]&lt;=TableOMP[[#This Row],[High]]),1,0)</f>
        <v>#N/A</v>
      </c>
    </row>
    <row r="687" spans="1:19" hidden="1" x14ac:dyDescent="0.25">
      <c r="A687" t="s">
        <v>17</v>
      </c>
      <c r="B687">
        <v>1000</v>
      </c>
      <c r="C687">
        <v>0</v>
      </c>
      <c r="D687">
        <v>0</v>
      </c>
      <c r="E687">
        <v>60</v>
      </c>
      <c r="F687">
        <v>1</v>
      </c>
      <c r="G687">
        <v>1.2469410000000001</v>
      </c>
      <c r="H687">
        <v>1.4846E-2</v>
      </c>
      <c r="I687">
        <v>0.39482800000000001</v>
      </c>
      <c r="J687">
        <v>6.692E-3</v>
      </c>
      <c r="K687" t="str">
        <f>MID(M687,22,1)</f>
        <v>5</v>
      </c>
      <c r="L687" t="s">
        <v>40</v>
      </c>
      <c r="M687" t="s">
        <v>39</v>
      </c>
      <c r="N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687" t="e">
        <f>VLOOKUP(TableOMP[[#This Row],[Label]],TableAvg[],2,FALSE)</f>
        <v>#N/A</v>
      </c>
      <c r="P687" t="e">
        <f>VLOOKUP(TableOMP[[#This Row],[Label]],TableAvg[],3,FALSE)</f>
        <v>#N/A</v>
      </c>
      <c r="Q687" t="e">
        <f>TableOMP[[#This Row],[Avg]]-$U$2*TableOMP[[#This Row],[StdDev]]</f>
        <v>#N/A</v>
      </c>
      <c r="R687" t="e">
        <f>TableOMP[[#This Row],[Avg]]+$U$2*TableOMP[[#This Row],[StdDev]]</f>
        <v>#N/A</v>
      </c>
      <c r="S687" t="e">
        <f>IF(AND(TableOMP[[#This Row],[total_time]]&gt;=TableOMP[[#This Row],[Low]], TableOMP[[#This Row],[total_time]]&lt;=TableOMP[[#This Row],[High]]),1,0)</f>
        <v>#N/A</v>
      </c>
    </row>
    <row r="688" spans="1:19" hidden="1" x14ac:dyDescent="0.25">
      <c r="A688" t="s">
        <v>17</v>
      </c>
      <c r="B688">
        <v>1000</v>
      </c>
      <c r="C688">
        <v>0</v>
      </c>
      <c r="D688">
        <v>0</v>
      </c>
      <c r="E688">
        <v>61</v>
      </c>
      <c r="F688">
        <v>1</v>
      </c>
      <c r="G688">
        <v>1.272413</v>
      </c>
      <c r="H688">
        <v>3.0981999999999999E-2</v>
      </c>
      <c r="I688">
        <v>0.41504400000000002</v>
      </c>
      <c r="J688">
        <v>6.9170000000000004E-3</v>
      </c>
      <c r="K688" t="str">
        <f>MID(M688,22,1)</f>
        <v>5</v>
      </c>
      <c r="L688" t="s">
        <v>40</v>
      </c>
      <c r="M688" t="s">
        <v>39</v>
      </c>
      <c r="N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688" t="e">
        <f>VLOOKUP(TableOMP[[#This Row],[Label]],TableAvg[],2,FALSE)</f>
        <v>#N/A</v>
      </c>
      <c r="P688" t="e">
        <f>VLOOKUP(TableOMP[[#This Row],[Label]],TableAvg[],3,FALSE)</f>
        <v>#N/A</v>
      </c>
      <c r="Q688" t="e">
        <f>TableOMP[[#This Row],[Avg]]-$U$2*TableOMP[[#This Row],[StdDev]]</f>
        <v>#N/A</v>
      </c>
      <c r="R688" t="e">
        <f>TableOMP[[#This Row],[Avg]]+$U$2*TableOMP[[#This Row],[StdDev]]</f>
        <v>#N/A</v>
      </c>
      <c r="S688" t="e">
        <f>IF(AND(TableOMP[[#This Row],[total_time]]&gt;=TableOMP[[#This Row],[Low]], TableOMP[[#This Row],[total_time]]&lt;=TableOMP[[#This Row],[High]]),1,0)</f>
        <v>#N/A</v>
      </c>
    </row>
    <row r="689" spans="1:19" hidden="1" x14ac:dyDescent="0.25">
      <c r="A689" t="s">
        <v>17</v>
      </c>
      <c r="B689">
        <v>1000</v>
      </c>
      <c r="C689">
        <v>0</v>
      </c>
      <c r="D689">
        <v>0</v>
      </c>
      <c r="E689">
        <v>62</v>
      </c>
      <c r="F689">
        <v>1</v>
      </c>
      <c r="G689">
        <v>1.2617179999999999</v>
      </c>
      <c r="H689">
        <v>1.8026E-2</v>
      </c>
      <c r="I689">
        <v>0.43226700000000001</v>
      </c>
      <c r="J689">
        <v>7.0860000000000003E-3</v>
      </c>
      <c r="K689" t="str">
        <f>MID(M689,22,1)</f>
        <v>5</v>
      </c>
      <c r="L689" t="s">
        <v>40</v>
      </c>
      <c r="M689" t="s">
        <v>39</v>
      </c>
      <c r="N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689" t="e">
        <f>VLOOKUP(TableOMP[[#This Row],[Label]],TableAvg[],2,FALSE)</f>
        <v>#N/A</v>
      </c>
      <c r="P689" t="e">
        <f>VLOOKUP(TableOMP[[#This Row],[Label]],TableAvg[],3,FALSE)</f>
        <v>#N/A</v>
      </c>
      <c r="Q689" t="e">
        <f>TableOMP[[#This Row],[Avg]]-$U$2*TableOMP[[#This Row],[StdDev]]</f>
        <v>#N/A</v>
      </c>
      <c r="R689" t="e">
        <f>TableOMP[[#This Row],[Avg]]+$U$2*TableOMP[[#This Row],[StdDev]]</f>
        <v>#N/A</v>
      </c>
      <c r="S689" t="e">
        <f>IF(AND(TableOMP[[#This Row],[total_time]]&gt;=TableOMP[[#This Row],[Low]], TableOMP[[#This Row],[total_time]]&lt;=TableOMP[[#This Row],[High]]),1,0)</f>
        <v>#N/A</v>
      </c>
    </row>
    <row r="690" spans="1:19" hidden="1" x14ac:dyDescent="0.25">
      <c r="A690" t="s">
        <v>17</v>
      </c>
      <c r="B690">
        <v>1000</v>
      </c>
      <c r="C690">
        <v>0</v>
      </c>
      <c r="D690">
        <v>0</v>
      </c>
      <c r="E690">
        <v>63</v>
      </c>
      <c r="F690">
        <v>1</v>
      </c>
      <c r="G690">
        <v>1.2570170000000001</v>
      </c>
      <c r="H690">
        <v>1.3410999999999999E-2</v>
      </c>
      <c r="I690">
        <v>0.47114800000000001</v>
      </c>
      <c r="J690">
        <v>7.5989999999999999E-3</v>
      </c>
      <c r="K690" t="str">
        <f>MID(M690,22,1)</f>
        <v>5</v>
      </c>
      <c r="L690" t="s">
        <v>40</v>
      </c>
      <c r="M690" t="s">
        <v>39</v>
      </c>
      <c r="N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690" t="e">
        <f>VLOOKUP(TableOMP[[#This Row],[Label]],TableAvg[],2,FALSE)</f>
        <v>#N/A</v>
      </c>
      <c r="P690" t="e">
        <f>VLOOKUP(TableOMP[[#This Row],[Label]],TableAvg[],3,FALSE)</f>
        <v>#N/A</v>
      </c>
      <c r="Q690" t="e">
        <f>TableOMP[[#This Row],[Avg]]-$U$2*TableOMP[[#This Row],[StdDev]]</f>
        <v>#N/A</v>
      </c>
      <c r="R690" t="e">
        <f>TableOMP[[#This Row],[Avg]]+$U$2*TableOMP[[#This Row],[StdDev]]</f>
        <v>#N/A</v>
      </c>
      <c r="S690" t="e">
        <f>IF(AND(TableOMP[[#This Row],[total_time]]&gt;=TableOMP[[#This Row],[Low]], TableOMP[[#This Row],[total_time]]&lt;=TableOMP[[#This Row],[High]]),1,0)</f>
        <v>#N/A</v>
      </c>
    </row>
    <row r="691" spans="1:19" hidden="1" x14ac:dyDescent="0.25">
      <c r="A691" t="s">
        <v>17</v>
      </c>
      <c r="B691">
        <v>1000</v>
      </c>
      <c r="C691">
        <v>0</v>
      </c>
      <c r="D691">
        <v>0</v>
      </c>
      <c r="E691">
        <v>64</v>
      </c>
      <c r="F691">
        <v>1</v>
      </c>
      <c r="G691">
        <v>1.2894559999999999</v>
      </c>
      <c r="H691">
        <v>1.3641E-2</v>
      </c>
      <c r="I691">
        <v>0.484572</v>
      </c>
      <c r="J691">
        <v>7.6920000000000001E-3</v>
      </c>
      <c r="K691" t="str">
        <f>MID(M691,22,1)</f>
        <v>5</v>
      </c>
      <c r="L691" t="s">
        <v>40</v>
      </c>
      <c r="M691" t="s">
        <v>39</v>
      </c>
      <c r="N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691" t="e">
        <f>VLOOKUP(TableOMP[[#This Row],[Label]],TableAvg[],2,FALSE)</f>
        <v>#N/A</v>
      </c>
      <c r="P691" t="e">
        <f>VLOOKUP(TableOMP[[#This Row],[Label]],TableAvg[],3,FALSE)</f>
        <v>#N/A</v>
      </c>
      <c r="Q691" t="e">
        <f>TableOMP[[#This Row],[Avg]]-$U$2*TableOMP[[#This Row],[StdDev]]</f>
        <v>#N/A</v>
      </c>
      <c r="R691" t="e">
        <f>TableOMP[[#This Row],[Avg]]+$U$2*TableOMP[[#This Row],[StdDev]]</f>
        <v>#N/A</v>
      </c>
      <c r="S691" t="e">
        <f>IF(AND(TableOMP[[#This Row],[total_time]]&gt;=TableOMP[[#This Row],[Low]], TableOMP[[#This Row],[total_time]]&lt;=TableOMP[[#This Row],[High]]),1,0)</f>
        <v>#N/A</v>
      </c>
    </row>
    <row r="692" spans="1:19" hidden="1" x14ac:dyDescent="0.25">
      <c r="A692" t="s">
        <v>17</v>
      </c>
      <c r="B692">
        <v>100</v>
      </c>
      <c r="C692">
        <v>0</v>
      </c>
      <c r="D692">
        <v>0</v>
      </c>
      <c r="E692">
        <v>1</v>
      </c>
      <c r="F692">
        <v>1</v>
      </c>
      <c r="G692">
        <v>1.041431</v>
      </c>
      <c r="H692">
        <v>1.081E-2</v>
      </c>
      <c r="I692">
        <v>0</v>
      </c>
      <c r="J692">
        <v>0</v>
      </c>
      <c r="K692" t="str">
        <f>MID(M692,22,1)</f>
        <v>5</v>
      </c>
      <c r="L692" t="s">
        <v>40</v>
      </c>
      <c r="M692" t="s">
        <v>39</v>
      </c>
      <c r="N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692" t="e">
        <f>VLOOKUP(TableOMP[[#This Row],[Label]],TableAvg[],2,FALSE)</f>
        <v>#N/A</v>
      </c>
      <c r="P692" t="e">
        <f>VLOOKUP(TableOMP[[#This Row],[Label]],TableAvg[],3,FALSE)</f>
        <v>#N/A</v>
      </c>
      <c r="Q692" t="e">
        <f>TableOMP[[#This Row],[Avg]]-$U$2*TableOMP[[#This Row],[StdDev]]</f>
        <v>#N/A</v>
      </c>
      <c r="R692" t="e">
        <f>TableOMP[[#This Row],[Avg]]+$U$2*TableOMP[[#This Row],[StdDev]]</f>
        <v>#N/A</v>
      </c>
      <c r="S692" t="e">
        <f>IF(AND(TableOMP[[#This Row],[total_time]]&gt;=TableOMP[[#This Row],[Low]], TableOMP[[#This Row],[total_time]]&lt;=TableOMP[[#This Row],[High]]),1,0)</f>
        <v>#N/A</v>
      </c>
    </row>
    <row r="693" spans="1:19" hidden="1" x14ac:dyDescent="0.25">
      <c r="A693" t="s">
        <v>17</v>
      </c>
      <c r="B693">
        <v>100</v>
      </c>
      <c r="C693">
        <v>0</v>
      </c>
      <c r="D693">
        <v>0</v>
      </c>
      <c r="E693">
        <v>2</v>
      </c>
      <c r="F693">
        <v>1</v>
      </c>
      <c r="G693">
        <v>1.0512010000000001</v>
      </c>
      <c r="H693">
        <v>1.377E-3</v>
      </c>
      <c r="I693">
        <v>2.5900000000000001E-4</v>
      </c>
      <c r="J693">
        <v>2.5900000000000001E-4</v>
      </c>
      <c r="K693" t="str">
        <f>MID(M693,22,1)</f>
        <v>5</v>
      </c>
      <c r="L693" t="s">
        <v>40</v>
      </c>
      <c r="M693" t="s">
        <v>39</v>
      </c>
      <c r="N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693" t="e">
        <f>VLOOKUP(TableOMP[[#This Row],[Label]],TableAvg[],2,FALSE)</f>
        <v>#N/A</v>
      </c>
      <c r="P693" t="e">
        <f>VLOOKUP(TableOMP[[#This Row],[Label]],TableAvg[],3,FALSE)</f>
        <v>#N/A</v>
      </c>
      <c r="Q693" t="e">
        <f>TableOMP[[#This Row],[Avg]]-$U$2*TableOMP[[#This Row],[StdDev]]</f>
        <v>#N/A</v>
      </c>
      <c r="R693" t="e">
        <f>TableOMP[[#This Row],[Avg]]+$U$2*TableOMP[[#This Row],[StdDev]]</f>
        <v>#N/A</v>
      </c>
      <c r="S693" t="e">
        <f>IF(AND(TableOMP[[#This Row],[total_time]]&gt;=TableOMP[[#This Row],[Low]], TableOMP[[#This Row],[total_time]]&lt;=TableOMP[[#This Row],[High]]),1,0)</f>
        <v>#N/A</v>
      </c>
    </row>
    <row r="694" spans="1:19" hidden="1" x14ac:dyDescent="0.25">
      <c r="A694" t="s">
        <v>17</v>
      </c>
      <c r="B694">
        <v>100</v>
      </c>
      <c r="C694">
        <v>0</v>
      </c>
      <c r="D694">
        <v>0</v>
      </c>
      <c r="E694">
        <v>3</v>
      </c>
      <c r="F694">
        <v>1</v>
      </c>
      <c r="G694">
        <v>1.0395019999999999</v>
      </c>
      <c r="H694">
        <v>1.4920000000000001E-3</v>
      </c>
      <c r="I694">
        <v>1.977E-3</v>
      </c>
      <c r="J694">
        <v>9.8799999999999995E-4</v>
      </c>
      <c r="K694" t="str">
        <f>MID(M694,22,1)</f>
        <v>5</v>
      </c>
      <c r="L694" t="s">
        <v>40</v>
      </c>
      <c r="M694" t="s">
        <v>39</v>
      </c>
      <c r="N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694" t="e">
        <f>VLOOKUP(TableOMP[[#This Row],[Label]],TableAvg[],2,FALSE)</f>
        <v>#N/A</v>
      </c>
      <c r="P694" t="e">
        <f>VLOOKUP(TableOMP[[#This Row],[Label]],TableAvg[],3,FALSE)</f>
        <v>#N/A</v>
      </c>
      <c r="Q694" t="e">
        <f>TableOMP[[#This Row],[Avg]]-$U$2*TableOMP[[#This Row],[StdDev]]</f>
        <v>#N/A</v>
      </c>
      <c r="R694" t="e">
        <f>TableOMP[[#This Row],[Avg]]+$U$2*TableOMP[[#This Row],[StdDev]]</f>
        <v>#N/A</v>
      </c>
      <c r="S694" t="e">
        <f>IF(AND(TableOMP[[#This Row],[total_time]]&gt;=TableOMP[[#This Row],[Low]], TableOMP[[#This Row],[total_time]]&lt;=TableOMP[[#This Row],[High]]),1,0)</f>
        <v>#N/A</v>
      </c>
    </row>
    <row r="695" spans="1:19" hidden="1" x14ac:dyDescent="0.25">
      <c r="A695" t="s">
        <v>17</v>
      </c>
      <c r="B695">
        <v>100</v>
      </c>
      <c r="C695">
        <v>0</v>
      </c>
      <c r="D695">
        <v>0</v>
      </c>
      <c r="E695">
        <v>4</v>
      </c>
      <c r="F695">
        <v>1</v>
      </c>
      <c r="G695">
        <v>1.043901</v>
      </c>
      <c r="H695">
        <v>2.1389999999999998E-3</v>
      </c>
      <c r="I695">
        <v>3.1779999999999998E-3</v>
      </c>
      <c r="J695">
        <v>1.059E-3</v>
      </c>
      <c r="K695" t="str">
        <f>MID(M695,22,1)</f>
        <v>5</v>
      </c>
      <c r="L695" t="s">
        <v>40</v>
      </c>
      <c r="M695" t="s">
        <v>39</v>
      </c>
      <c r="N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695" t="e">
        <f>VLOOKUP(TableOMP[[#This Row],[Label]],TableAvg[],2,FALSE)</f>
        <v>#N/A</v>
      </c>
      <c r="P695" t="e">
        <f>VLOOKUP(TableOMP[[#This Row],[Label]],TableAvg[],3,FALSE)</f>
        <v>#N/A</v>
      </c>
      <c r="Q695" t="e">
        <f>TableOMP[[#This Row],[Avg]]-$U$2*TableOMP[[#This Row],[StdDev]]</f>
        <v>#N/A</v>
      </c>
      <c r="R695" t="e">
        <f>TableOMP[[#This Row],[Avg]]+$U$2*TableOMP[[#This Row],[StdDev]]</f>
        <v>#N/A</v>
      </c>
      <c r="S695" t="e">
        <f>IF(AND(TableOMP[[#This Row],[total_time]]&gt;=TableOMP[[#This Row],[Low]], TableOMP[[#This Row],[total_time]]&lt;=TableOMP[[#This Row],[High]]),1,0)</f>
        <v>#N/A</v>
      </c>
    </row>
    <row r="696" spans="1:19" hidden="1" x14ac:dyDescent="0.25">
      <c r="A696" t="s">
        <v>17</v>
      </c>
      <c r="B696">
        <v>100</v>
      </c>
      <c r="C696">
        <v>0</v>
      </c>
      <c r="D696">
        <v>0</v>
      </c>
      <c r="E696">
        <v>5</v>
      </c>
      <c r="F696">
        <v>1</v>
      </c>
      <c r="G696">
        <v>1.048672</v>
      </c>
      <c r="H696">
        <v>1.8550000000000001E-3</v>
      </c>
      <c r="I696">
        <v>5.2630000000000003E-3</v>
      </c>
      <c r="J696">
        <v>1.3159999999999999E-3</v>
      </c>
      <c r="K696" t="str">
        <f>MID(M696,22,1)</f>
        <v>5</v>
      </c>
      <c r="L696" t="s">
        <v>40</v>
      </c>
      <c r="M696" t="s">
        <v>39</v>
      </c>
      <c r="N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696" t="e">
        <f>VLOOKUP(TableOMP[[#This Row],[Label]],TableAvg[],2,FALSE)</f>
        <v>#N/A</v>
      </c>
      <c r="P696" t="e">
        <f>VLOOKUP(TableOMP[[#This Row],[Label]],TableAvg[],3,FALSE)</f>
        <v>#N/A</v>
      </c>
      <c r="Q696" t="e">
        <f>TableOMP[[#This Row],[Avg]]-$U$2*TableOMP[[#This Row],[StdDev]]</f>
        <v>#N/A</v>
      </c>
      <c r="R696" t="e">
        <f>TableOMP[[#This Row],[Avg]]+$U$2*TableOMP[[#This Row],[StdDev]]</f>
        <v>#N/A</v>
      </c>
      <c r="S696" t="e">
        <f>IF(AND(TableOMP[[#This Row],[total_time]]&gt;=TableOMP[[#This Row],[Low]], TableOMP[[#This Row],[total_time]]&lt;=TableOMP[[#This Row],[High]]),1,0)</f>
        <v>#N/A</v>
      </c>
    </row>
    <row r="697" spans="1:19" hidden="1" x14ac:dyDescent="0.25">
      <c r="A697" t="s">
        <v>17</v>
      </c>
      <c r="B697">
        <v>100</v>
      </c>
      <c r="C697">
        <v>0</v>
      </c>
      <c r="D697">
        <v>0</v>
      </c>
      <c r="E697">
        <v>6</v>
      </c>
      <c r="F697">
        <v>1</v>
      </c>
      <c r="G697">
        <v>1.0598050000000001</v>
      </c>
      <c r="H697">
        <v>2.444E-3</v>
      </c>
      <c r="I697">
        <v>8.2140000000000008E-3</v>
      </c>
      <c r="J697">
        <v>1.6429999999999999E-3</v>
      </c>
      <c r="K697" t="str">
        <f>MID(M697,22,1)</f>
        <v>5</v>
      </c>
      <c r="L697" t="s">
        <v>40</v>
      </c>
      <c r="M697" t="s">
        <v>39</v>
      </c>
      <c r="N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hidden="1" x14ac:dyDescent="0.25">
      <c r="A698" t="s">
        <v>17</v>
      </c>
      <c r="B698">
        <v>100</v>
      </c>
      <c r="C698">
        <v>0</v>
      </c>
      <c r="D698">
        <v>0</v>
      </c>
      <c r="E698">
        <v>7</v>
      </c>
      <c r="F698">
        <v>1</v>
      </c>
      <c r="G698">
        <v>1.0814049999999999</v>
      </c>
      <c r="H698">
        <v>2.977E-3</v>
      </c>
      <c r="I698">
        <v>8.3800000000000003E-3</v>
      </c>
      <c r="J698">
        <v>1.397E-3</v>
      </c>
      <c r="K698" t="str">
        <f>MID(M698,22,1)</f>
        <v>5</v>
      </c>
      <c r="L698" t="s">
        <v>40</v>
      </c>
      <c r="M698" t="s">
        <v>39</v>
      </c>
      <c r="N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hidden="1" x14ac:dyDescent="0.25">
      <c r="A699" t="s">
        <v>17</v>
      </c>
      <c r="B699">
        <v>100</v>
      </c>
      <c r="C699">
        <v>0</v>
      </c>
      <c r="D699">
        <v>0</v>
      </c>
      <c r="E699">
        <v>8</v>
      </c>
      <c r="F699">
        <v>1</v>
      </c>
      <c r="G699">
        <v>1.082336</v>
      </c>
      <c r="H699">
        <v>2.8500000000000001E-3</v>
      </c>
      <c r="I699">
        <v>5.7790000000000003E-3</v>
      </c>
      <c r="J699">
        <v>8.2600000000000002E-4</v>
      </c>
      <c r="K699" t="str">
        <f>MID(M699,22,1)</f>
        <v>5</v>
      </c>
      <c r="L699" t="s">
        <v>40</v>
      </c>
      <c r="M699" t="s">
        <v>39</v>
      </c>
      <c r="N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hidden="1" x14ac:dyDescent="0.25">
      <c r="A700" t="s">
        <v>17</v>
      </c>
      <c r="B700">
        <v>100</v>
      </c>
      <c r="C700">
        <v>0</v>
      </c>
      <c r="D700">
        <v>0</v>
      </c>
      <c r="E700">
        <v>9</v>
      </c>
      <c r="F700">
        <v>1</v>
      </c>
      <c r="G700">
        <v>1.092535</v>
      </c>
      <c r="H700">
        <v>4.8580000000000003E-3</v>
      </c>
      <c r="I700">
        <v>1.196E-2</v>
      </c>
      <c r="J700">
        <v>1.495E-3</v>
      </c>
      <c r="K700" t="str">
        <f>MID(M700,22,1)</f>
        <v>5</v>
      </c>
      <c r="L700" t="s">
        <v>40</v>
      </c>
      <c r="M700" t="s">
        <v>39</v>
      </c>
      <c r="N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hidden="1" x14ac:dyDescent="0.25">
      <c r="A701" t="s">
        <v>17</v>
      </c>
      <c r="B701">
        <v>100</v>
      </c>
      <c r="C701">
        <v>0</v>
      </c>
      <c r="D701">
        <v>0</v>
      </c>
      <c r="E701">
        <v>10</v>
      </c>
      <c r="F701">
        <v>1</v>
      </c>
      <c r="G701">
        <v>1.102142</v>
      </c>
      <c r="H701">
        <v>3.9230000000000003E-3</v>
      </c>
      <c r="I701">
        <v>9.7000000000000003E-3</v>
      </c>
      <c r="J701">
        <v>1.078E-3</v>
      </c>
      <c r="K701" t="str">
        <f>MID(M701,22,1)</f>
        <v>5</v>
      </c>
      <c r="L701" t="s">
        <v>40</v>
      </c>
      <c r="M701" t="s">
        <v>39</v>
      </c>
      <c r="N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hidden="1" x14ac:dyDescent="0.25">
      <c r="A702" t="s">
        <v>17</v>
      </c>
      <c r="B702">
        <v>100</v>
      </c>
      <c r="C702">
        <v>0</v>
      </c>
      <c r="D702">
        <v>0</v>
      </c>
      <c r="E702">
        <v>11</v>
      </c>
      <c r="F702">
        <v>1</v>
      </c>
      <c r="G702">
        <v>1.096724</v>
      </c>
      <c r="H702">
        <v>5.287E-3</v>
      </c>
      <c r="I702">
        <v>1.7255E-2</v>
      </c>
      <c r="J702">
        <v>1.725E-3</v>
      </c>
      <c r="K702" t="str">
        <f>MID(M702,22,1)</f>
        <v>5</v>
      </c>
      <c r="L702" t="s">
        <v>40</v>
      </c>
      <c r="M702" t="s">
        <v>39</v>
      </c>
      <c r="N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hidden="1" x14ac:dyDescent="0.25">
      <c r="A703" t="s">
        <v>17</v>
      </c>
      <c r="B703">
        <v>100</v>
      </c>
      <c r="C703">
        <v>0</v>
      </c>
      <c r="D703">
        <v>0</v>
      </c>
      <c r="E703">
        <v>12</v>
      </c>
      <c r="F703">
        <v>1</v>
      </c>
      <c r="G703">
        <v>1.1101220000000001</v>
      </c>
      <c r="H703">
        <v>4.5729999999999998E-3</v>
      </c>
      <c r="I703">
        <v>1.6504999999999999E-2</v>
      </c>
      <c r="J703">
        <v>1.5E-3</v>
      </c>
      <c r="K703" t="str">
        <f>MID(M703,22,1)</f>
        <v>5</v>
      </c>
      <c r="L703" t="s">
        <v>40</v>
      </c>
      <c r="M703" t="s">
        <v>39</v>
      </c>
      <c r="N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hidden="1" x14ac:dyDescent="0.25">
      <c r="A704" t="s">
        <v>17</v>
      </c>
      <c r="B704">
        <v>100</v>
      </c>
      <c r="C704">
        <v>0</v>
      </c>
      <c r="D704">
        <v>0</v>
      </c>
      <c r="E704">
        <v>13</v>
      </c>
      <c r="F704">
        <v>1</v>
      </c>
      <c r="G704">
        <v>1.117035</v>
      </c>
      <c r="H704">
        <v>3.8509999999999998E-3</v>
      </c>
      <c r="I704">
        <v>3.8344000000000003E-2</v>
      </c>
      <c r="J704">
        <v>3.1949999999999999E-3</v>
      </c>
      <c r="K704" t="str">
        <f>MID(M704,22,1)</f>
        <v>5</v>
      </c>
      <c r="L704" t="s">
        <v>40</v>
      </c>
      <c r="M704" t="s">
        <v>39</v>
      </c>
      <c r="N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hidden="1" x14ac:dyDescent="0.25">
      <c r="A705" t="s">
        <v>17</v>
      </c>
      <c r="B705">
        <v>100</v>
      </c>
      <c r="C705">
        <v>0</v>
      </c>
      <c r="D705">
        <v>0</v>
      </c>
      <c r="E705">
        <v>14</v>
      </c>
      <c r="F705">
        <v>1</v>
      </c>
      <c r="G705">
        <v>1.128746</v>
      </c>
      <c r="H705">
        <v>4.9280000000000001E-3</v>
      </c>
      <c r="I705">
        <v>3.1274999999999997E-2</v>
      </c>
      <c r="J705">
        <v>2.4060000000000002E-3</v>
      </c>
      <c r="K705" t="str">
        <f>MID(M705,22,1)</f>
        <v>5</v>
      </c>
      <c r="L705" t="s">
        <v>40</v>
      </c>
      <c r="M705" t="s">
        <v>39</v>
      </c>
      <c r="N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hidden="1" x14ac:dyDescent="0.25">
      <c r="A706" t="s">
        <v>17</v>
      </c>
      <c r="B706">
        <v>100</v>
      </c>
      <c r="C706">
        <v>0</v>
      </c>
      <c r="D706">
        <v>0</v>
      </c>
      <c r="E706">
        <v>15</v>
      </c>
      <c r="F706">
        <v>1</v>
      </c>
      <c r="G706">
        <v>1.127065</v>
      </c>
      <c r="H706">
        <v>4.8820000000000001E-3</v>
      </c>
      <c r="I706">
        <v>2.5003999999999998E-2</v>
      </c>
      <c r="J706">
        <v>1.786E-3</v>
      </c>
      <c r="K706" t="str">
        <f>MID(M706,22,1)</f>
        <v>5</v>
      </c>
      <c r="L706" t="s">
        <v>40</v>
      </c>
      <c r="M706" t="s">
        <v>39</v>
      </c>
      <c r="N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hidden="1" x14ac:dyDescent="0.25">
      <c r="A707" t="s">
        <v>17</v>
      </c>
      <c r="B707">
        <v>100</v>
      </c>
      <c r="C707">
        <v>0</v>
      </c>
      <c r="D707">
        <v>0</v>
      </c>
      <c r="E707">
        <v>16</v>
      </c>
      <c r="F707">
        <v>1</v>
      </c>
      <c r="G707">
        <v>1.1534530000000001</v>
      </c>
      <c r="H707">
        <v>6.6220000000000003E-3</v>
      </c>
      <c r="I707">
        <v>3.6958999999999999E-2</v>
      </c>
      <c r="J707">
        <v>2.464E-3</v>
      </c>
      <c r="K707" t="str">
        <f>MID(M707,22,1)</f>
        <v>5</v>
      </c>
      <c r="L707" t="s">
        <v>40</v>
      </c>
      <c r="M707" t="s">
        <v>39</v>
      </c>
      <c r="N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hidden="1" x14ac:dyDescent="0.25">
      <c r="A708" t="s">
        <v>17</v>
      </c>
      <c r="B708">
        <v>100</v>
      </c>
      <c r="C708">
        <v>0</v>
      </c>
      <c r="D708">
        <v>0</v>
      </c>
      <c r="E708">
        <v>17</v>
      </c>
      <c r="F708">
        <v>1</v>
      </c>
      <c r="G708">
        <v>1.17476</v>
      </c>
      <c r="H708">
        <v>7.3600000000000002E-3</v>
      </c>
      <c r="I708">
        <v>2.1368000000000002E-2</v>
      </c>
      <c r="J708">
        <v>1.335E-3</v>
      </c>
      <c r="K708" t="str">
        <f>MID(M708,22,1)</f>
        <v>5</v>
      </c>
      <c r="L708" t="s">
        <v>40</v>
      </c>
      <c r="M708" t="s">
        <v>39</v>
      </c>
      <c r="N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hidden="1" x14ac:dyDescent="0.25">
      <c r="A709" t="s">
        <v>17</v>
      </c>
      <c r="B709">
        <v>100</v>
      </c>
      <c r="C709">
        <v>0</v>
      </c>
      <c r="D709">
        <v>0</v>
      </c>
      <c r="E709">
        <v>18</v>
      </c>
      <c r="F709">
        <v>1</v>
      </c>
      <c r="G709">
        <v>1.150749</v>
      </c>
      <c r="H709">
        <v>9.5469999999999999E-3</v>
      </c>
      <c r="I709">
        <v>4.4809000000000002E-2</v>
      </c>
      <c r="J709">
        <v>2.6359999999999999E-3</v>
      </c>
      <c r="K709" t="str">
        <f>MID(M709,22,1)</f>
        <v>5</v>
      </c>
      <c r="L709" t="s">
        <v>40</v>
      </c>
      <c r="M709" t="s">
        <v>39</v>
      </c>
      <c r="N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hidden="1" x14ac:dyDescent="0.25">
      <c r="A710" t="s">
        <v>17</v>
      </c>
      <c r="B710">
        <v>100</v>
      </c>
      <c r="C710">
        <v>0</v>
      </c>
      <c r="D710">
        <v>0</v>
      </c>
      <c r="E710">
        <v>19</v>
      </c>
      <c r="F710">
        <v>1</v>
      </c>
      <c r="G710">
        <v>1.1787209999999999</v>
      </c>
      <c r="H710">
        <v>6.5139999999999998E-3</v>
      </c>
      <c r="I710">
        <v>2.3321999999999999E-2</v>
      </c>
      <c r="J710">
        <v>1.2960000000000001E-3</v>
      </c>
      <c r="K710" t="str">
        <f>MID(M710,22,1)</f>
        <v>5</v>
      </c>
      <c r="L710" t="s">
        <v>40</v>
      </c>
      <c r="M710" t="s">
        <v>39</v>
      </c>
      <c r="N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hidden="1" x14ac:dyDescent="0.25">
      <c r="A711" t="s">
        <v>17</v>
      </c>
      <c r="B711">
        <v>100</v>
      </c>
      <c r="C711">
        <v>0</v>
      </c>
      <c r="D711">
        <v>0</v>
      </c>
      <c r="E711">
        <v>20</v>
      </c>
      <c r="F711">
        <v>1</v>
      </c>
      <c r="G711">
        <v>1.1528179999999999</v>
      </c>
      <c r="H711">
        <v>5.1320000000000003E-3</v>
      </c>
      <c r="I711">
        <v>5.0416999999999997E-2</v>
      </c>
      <c r="J711">
        <v>2.6540000000000001E-3</v>
      </c>
      <c r="K711" t="str">
        <f>MID(M711,22,1)</f>
        <v>5</v>
      </c>
      <c r="L711" t="s">
        <v>40</v>
      </c>
      <c r="M711" t="s">
        <v>39</v>
      </c>
      <c r="N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hidden="1" x14ac:dyDescent="0.25">
      <c r="A712" t="s">
        <v>17</v>
      </c>
      <c r="B712">
        <v>100</v>
      </c>
      <c r="C712">
        <v>0</v>
      </c>
      <c r="D712">
        <v>0</v>
      </c>
      <c r="E712">
        <v>21</v>
      </c>
      <c r="F712">
        <v>1</v>
      </c>
      <c r="G712">
        <v>1.192286</v>
      </c>
      <c r="H712">
        <v>5.6979999999999999E-3</v>
      </c>
      <c r="I712">
        <v>5.3895999999999999E-2</v>
      </c>
      <c r="J712">
        <v>2.6949999999999999E-3</v>
      </c>
      <c r="K712" t="str">
        <f>MID(M712,22,1)</f>
        <v>5</v>
      </c>
      <c r="L712" t="s">
        <v>40</v>
      </c>
      <c r="M712" t="s">
        <v>39</v>
      </c>
      <c r="N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hidden="1" x14ac:dyDescent="0.25">
      <c r="A713" t="s">
        <v>17</v>
      </c>
      <c r="B713">
        <v>100</v>
      </c>
      <c r="C713">
        <v>0</v>
      </c>
      <c r="D713">
        <v>0</v>
      </c>
      <c r="E713">
        <v>22</v>
      </c>
      <c r="F713">
        <v>1</v>
      </c>
      <c r="G713">
        <v>1.2099880000000001</v>
      </c>
      <c r="H713">
        <v>9.9909999999999999E-3</v>
      </c>
      <c r="I713">
        <v>6.6643999999999995E-2</v>
      </c>
      <c r="J713">
        <v>3.1740000000000002E-3</v>
      </c>
      <c r="K713" t="str">
        <f>MID(M713,22,1)</f>
        <v>5</v>
      </c>
      <c r="L713" t="s">
        <v>40</v>
      </c>
      <c r="M713" t="s">
        <v>39</v>
      </c>
      <c r="N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hidden="1" x14ac:dyDescent="0.25">
      <c r="A714" t="s">
        <v>17</v>
      </c>
      <c r="B714">
        <v>100</v>
      </c>
      <c r="C714">
        <v>0</v>
      </c>
      <c r="D714">
        <v>0</v>
      </c>
      <c r="E714">
        <v>23</v>
      </c>
      <c r="F714">
        <v>1</v>
      </c>
      <c r="G714">
        <v>1.208167</v>
      </c>
      <c r="H714">
        <v>7.9550000000000003E-3</v>
      </c>
      <c r="I714">
        <v>6.7663000000000001E-2</v>
      </c>
      <c r="J714">
        <v>3.0760000000000002E-3</v>
      </c>
      <c r="K714" t="str">
        <f>MID(M714,22,1)</f>
        <v>5</v>
      </c>
      <c r="L714" t="s">
        <v>40</v>
      </c>
      <c r="M714" t="s">
        <v>39</v>
      </c>
      <c r="N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hidden="1" x14ac:dyDescent="0.25">
      <c r="A715" t="s">
        <v>17</v>
      </c>
      <c r="B715">
        <v>100</v>
      </c>
      <c r="C715">
        <v>0</v>
      </c>
      <c r="D715">
        <v>0</v>
      </c>
      <c r="E715">
        <v>24</v>
      </c>
      <c r="F715">
        <v>1</v>
      </c>
      <c r="G715">
        <v>1.222523</v>
      </c>
      <c r="H715">
        <v>1.0670000000000001E-2</v>
      </c>
      <c r="I715">
        <v>7.2119000000000003E-2</v>
      </c>
      <c r="J715">
        <v>3.1359999999999999E-3</v>
      </c>
      <c r="K715" t="str">
        <f>MID(M715,22,1)</f>
        <v>5</v>
      </c>
      <c r="L715" t="s">
        <v>40</v>
      </c>
      <c r="M715" t="s">
        <v>39</v>
      </c>
      <c r="N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hidden="1" x14ac:dyDescent="0.25">
      <c r="A716" t="s">
        <v>17</v>
      </c>
      <c r="B716">
        <v>100</v>
      </c>
      <c r="C716">
        <v>0</v>
      </c>
      <c r="D716">
        <v>0</v>
      </c>
      <c r="E716">
        <v>25</v>
      </c>
      <c r="F716">
        <v>1</v>
      </c>
      <c r="G716">
        <v>1.197697</v>
      </c>
      <c r="H716">
        <v>7.6750000000000004E-3</v>
      </c>
      <c r="I716">
        <v>8.4329000000000001E-2</v>
      </c>
      <c r="J716">
        <v>3.5140000000000002E-3</v>
      </c>
      <c r="K716" t="str">
        <f>MID(M716,22,1)</f>
        <v>5</v>
      </c>
      <c r="L716" t="s">
        <v>40</v>
      </c>
      <c r="M716" t="s">
        <v>39</v>
      </c>
      <c r="N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hidden="1" x14ac:dyDescent="0.25">
      <c r="A717" t="s">
        <v>17</v>
      </c>
      <c r="B717">
        <v>100</v>
      </c>
      <c r="C717">
        <v>0</v>
      </c>
      <c r="D717">
        <v>0</v>
      </c>
      <c r="E717">
        <v>26</v>
      </c>
      <c r="F717">
        <v>1</v>
      </c>
      <c r="G717">
        <v>1.220591</v>
      </c>
      <c r="H717">
        <v>7.8499999999999993E-3</v>
      </c>
      <c r="I717">
        <v>9.2105999999999993E-2</v>
      </c>
      <c r="J717">
        <v>3.6840000000000002E-3</v>
      </c>
      <c r="K717" t="str">
        <f>MID(M717,22,1)</f>
        <v>5</v>
      </c>
      <c r="L717" t="s">
        <v>40</v>
      </c>
      <c r="M717" t="s">
        <v>39</v>
      </c>
      <c r="N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hidden="1" x14ac:dyDescent="0.25">
      <c r="A718" t="s">
        <v>17</v>
      </c>
      <c r="B718">
        <v>100</v>
      </c>
      <c r="C718">
        <v>0</v>
      </c>
      <c r="D718">
        <v>0</v>
      </c>
      <c r="E718">
        <v>27</v>
      </c>
      <c r="F718">
        <v>1</v>
      </c>
      <c r="G718">
        <v>1.2219040000000001</v>
      </c>
      <c r="H718">
        <v>1.129E-2</v>
      </c>
      <c r="I718">
        <v>9.7417000000000004E-2</v>
      </c>
      <c r="J718">
        <v>3.7469999999999999E-3</v>
      </c>
      <c r="K718" t="str">
        <f>MID(M718,22,1)</f>
        <v>5</v>
      </c>
      <c r="L718" t="s">
        <v>40</v>
      </c>
      <c r="M718" t="s">
        <v>39</v>
      </c>
      <c r="N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hidden="1" x14ac:dyDescent="0.25">
      <c r="A719" t="s">
        <v>17</v>
      </c>
      <c r="B719">
        <v>100</v>
      </c>
      <c r="C719">
        <v>0</v>
      </c>
      <c r="D719">
        <v>0</v>
      </c>
      <c r="E719">
        <v>28</v>
      </c>
      <c r="F719">
        <v>1</v>
      </c>
      <c r="G719">
        <v>1.2571909999999999</v>
      </c>
      <c r="H719">
        <v>7.2230000000000003E-3</v>
      </c>
      <c r="I719">
        <v>8.4767999999999996E-2</v>
      </c>
      <c r="J719">
        <v>3.14E-3</v>
      </c>
      <c r="K719" t="str">
        <f>MID(M719,22,1)</f>
        <v>5</v>
      </c>
      <c r="L719" t="s">
        <v>40</v>
      </c>
      <c r="M719" t="s">
        <v>39</v>
      </c>
      <c r="N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hidden="1" x14ac:dyDescent="0.25">
      <c r="A720" t="s">
        <v>17</v>
      </c>
      <c r="B720">
        <v>100</v>
      </c>
      <c r="C720">
        <v>0</v>
      </c>
      <c r="D720">
        <v>0</v>
      </c>
      <c r="E720">
        <v>29</v>
      </c>
      <c r="F720">
        <v>1</v>
      </c>
      <c r="G720">
        <v>1.2686269999999999</v>
      </c>
      <c r="H720">
        <v>1.2985E-2</v>
      </c>
      <c r="I720">
        <v>0.10262300000000001</v>
      </c>
      <c r="J720">
        <v>3.6649999999999999E-3</v>
      </c>
      <c r="K720" t="str">
        <f>MID(M720,22,1)</f>
        <v>5</v>
      </c>
      <c r="L720" t="s">
        <v>40</v>
      </c>
      <c r="M720" t="s">
        <v>39</v>
      </c>
      <c r="N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hidden="1" x14ac:dyDescent="0.25">
      <c r="A721" t="s">
        <v>17</v>
      </c>
      <c r="B721">
        <v>100</v>
      </c>
      <c r="C721">
        <v>0</v>
      </c>
      <c r="D721">
        <v>0</v>
      </c>
      <c r="E721">
        <v>30</v>
      </c>
      <c r="F721">
        <v>1</v>
      </c>
      <c r="G721">
        <v>1.2537799999999999</v>
      </c>
      <c r="H721">
        <v>7.9760000000000005E-3</v>
      </c>
      <c r="I721">
        <v>0.114825</v>
      </c>
      <c r="J721">
        <v>3.9589999999999998E-3</v>
      </c>
      <c r="K721" t="str">
        <f>MID(M721,22,1)</f>
        <v>5</v>
      </c>
      <c r="L721" t="s">
        <v>40</v>
      </c>
      <c r="M721" t="s">
        <v>39</v>
      </c>
      <c r="N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hidden="1" x14ac:dyDescent="0.25">
      <c r="A722" t="s">
        <v>17</v>
      </c>
      <c r="B722">
        <v>100</v>
      </c>
      <c r="C722">
        <v>0</v>
      </c>
      <c r="D722">
        <v>0</v>
      </c>
      <c r="E722">
        <v>31</v>
      </c>
      <c r="F722">
        <v>1</v>
      </c>
      <c r="G722">
        <v>1.316913</v>
      </c>
      <c r="H722">
        <v>7.1630000000000001E-3</v>
      </c>
      <c r="I722">
        <v>0.12570700000000001</v>
      </c>
      <c r="J722">
        <v>4.1900000000000001E-3</v>
      </c>
      <c r="K722" t="str">
        <f>MID(M722,22,1)</f>
        <v>5</v>
      </c>
      <c r="L722" t="s">
        <v>40</v>
      </c>
      <c r="M722" t="s">
        <v>39</v>
      </c>
      <c r="N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hidden="1" x14ac:dyDescent="0.25">
      <c r="A723" t="s">
        <v>17</v>
      </c>
      <c r="B723">
        <v>100</v>
      </c>
      <c r="C723">
        <v>0</v>
      </c>
      <c r="D723">
        <v>0</v>
      </c>
      <c r="E723">
        <v>32</v>
      </c>
      <c r="F723">
        <v>1</v>
      </c>
      <c r="G723">
        <v>1.2593719999999999</v>
      </c>
      <c r="H723">
        <v>1.1132E-2</v>
      </c>
      <c r="I723">
        <v>0.142702</v>
      </c>
      <c r="J723">
        <v>4.6030000000000003E-3</v>
      </c>
      <c r="K723" t="str">
        <f>MID(M723,22,1)</f>
        <v>5</v>
      </c>
      <c r="L723" t="s">
        <v>40</v>
      </c>
      <c r="M723" t="s">
        <v>39</v>
      </c>
      <c r="N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hidden="1" x14ac:dyDescent="0.25">
      <c r="A724" t="s">
        <v>17</v>
      </c>
      <c r="B724">
        <v>100</v>
      </c>
      <c r="C724">
        <v>0</v>
      </c>
      <c r="D724">
        <v>0</v>
      </c>
      <c r="E724">
        <v>33</v>
      </c>
      <c r="F724">
        <v>1</v>
      </c>
      <c r="G724">
        <v>1.280213</v>
      </c>
      <c r="H724">
        <v>1.1495999999999999E-2</v>
      </c>
      <c r="I724">
        <v>8.1331000000000001E-2</v>
      </c>
      <c r="J724">
        <v>2.542E-3</v>
      </c>
      <c r="K724" t="str">
        <f>MID(M724,22,1)</f>
        <v>5</v>
      </c>
      <c r="L724" t="s">
        <v>40</v>
      </c>
      <c r="M724" t="s">
        <v>39</v>
      </c>
      <c r="N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hidden="1" x14ac:dyDescent="0.25">
      <c r="A725" t="s">
        <v>17</v>
      </c>
      <c r="B725">
        <v>100</v>
      </c>
      <c r="C725">
        <v>0</v>
      </c>
      <c r="D725">
        <v>0</v>
      </c>
      <c r="E725">
        <v>34</v>
      </c>
      <c r="F725">
        <v>1</v>
      </c>
      <c r="G725">
        <v>1.280016</v>
      </c>
      <c r="H725">
        <v>1.304E-2</v>
      </c>
      <c r="I725">
        <v>0.12628700000000001</v>
      </c>
      <c r="J725">
        <v>3.8270000000000001E-3</v>
      </c>
      <c r="K725" t="str">
        <f>MID(M725,22,1)</f>
        <v>5</v>
      </c>
      <c r="L725" t="s">
        <v>40</v>
      </c>
      <c r="M725" t="s">
        <v>39</v>
      </c>
      <c r="N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hidden="1" x14ac:dyDescent="0.25">
      <c r="A726" t="s">
        <v>17</v>
      </c>
      <c r="B726">
        <v>100</v>
      </c>
      <c r="C726">
        <v>0</v>
      </c>
      <c r="D726">
        <v>0</v>
      </c>
      <c r="E726">
        <v>35</v>
      </c>
      <c r="F726">
        <v>1</v>
      </c>
      <c r="G726">
        <v>1.415187</v>
      </c>
      <c r="H726">
        <v>1.5124E-2</v>
      </c>
      <c r="I726">
        <v>0.15617200000000001</v>
      </c>
      <c r="J726">
        <v>4.5929999999999999E-3</v>
      </c>
      <c r="K726" t="str">
        <f>MID(M726,22,1)</f>
        <v>5</v>
      </c>
      <c r="L726" t="s">
        <v>40</v>
      </c>
      <c r="M726" t="s">
        <v>39</v>
      </c>
      <c r="N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hidden="1" x14ac:dyDescent="0.25">
      <c r="A727" t="s">
        <v>17</v>
      </c>
      <c r="B727">
        <v>100</v>
      </c>
      <c r="C727">
        <v>0</v>
      </c>
      <c r="D727">
        <v>0</v>
      </c>
      <c r="E727">
        <v>36</v>
      </c>
      <c r="F727">
        <v>1</v>
      </c>
      <c r="G727">
        <v>1.373761</v>
      </c>
      <c r="H727">
        <v>1.0902999999999999E-2</v>
      </c>
      <c r="I727">
        <v>8.1188999999999997E-2</v>
      </c>
      <c r="J727">
        <v>2.32E-3</v>
      </c>
      <c r="K727" t="str">
        <f>MID(M727,22,1)</f>
        <v>5</v>
      </c>
      <c r="L727" t="s">
        <v>40</v>
      </c>
      <c r="M727" t="s">
        <v>39</v>
      </c>
      <c r="N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hidden="1" x14ac:dyDescent="0.25">
      <c r="A728" t="s">
        <v>17</v>
      </c>
      <c r="B728">
        <v>100</v>
      </c>
      <c r="C728">
        <v>0</v>
      </c>
      <c r="D728">
        <v>0</v>
      </c>
      <c r="E728">
        <v>37</v>
      </c>
      <c r="F728">
        <v>1</v>
      </c>
      <c r="G728">
        <v>1.442466</v>
      </c>
      <c r="H728">
        <v>1.4008E-2</v>
      </c>
      <c r="I728">
        <v>0.17529900000000001</v>
      </c>
      <c r="J728">
        <v>4.8690000000000001E-3</v>
      </c>
      <c r="K728" t="str">
        <f>MID(M728,22,1)</f>
        <v>5</v>
      </c>
      <c r="L728" t="s">
        <v>40</v>
      </c>
      <c r="M728" t="s">
        <v>39</v>
      </c>
      <c r="N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hidden="1" x14ac:dyDescent="0.25">
      <c r="A729" t="s">
        <v>17</v>
      </c>
      <c r="B729">
        <v>100</v>
      </c>
      <c r="C729">
        <v>0</v>
      </c>
      <c r="D729">
        <v>0</v>
      </c>
      <c r="E729">
        <v>38</v>
      </c>
      <c r="F729">
        <v>1</v>
      </c>
      <c r="G729">
        <v>1.4097569999999999</v>
      </c>
      <c r="H729">
        <v>1.5594E-2</v>
      </c>
      <c r="I729">
        <v>0.17687900000000001</v>
      </c>
      <c r="J729">
        <v>4.7809999999999997E-3</v>
      </c>
      <c r="K729" t="str">
        <f>MID(M729,22,1)</f>
        <v>5</v>
      </c>
      <c r="L729" t="s">
        <v>40</v>
      </c>
      <c r="M729" t="s">
        <v>39</v>
      </c>
      <c r="N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hidden="1" x14ac:dyDescent="0.25">
      <c r="A730" t="s">
        <v>17</v>
      </c>
      <c r="B730">
        <v>100</v>
      </c>
      <c r="C730">
        <v>0</v>
      </c>
      <c r="D730">
        <v>0</v>
      </c>
      <c r="E730">
        <v>39</v>
      </c>
      <c r="F730">
        <v>1</v>
      </c>
      <c r="G730">
        <v>1.476024</v>
      </c>
      <c r="H730">
        <v>1.3386E-2</v>
      </c>
      <c r="I730">
        <v>0.173096</v>
      </c>
      <c r="J730">
        <v>4.555E-3</v>
      </c>
      <c r="K730" t="str">
        <f>MID(M730,22,1)</f>
        <v>5</v>
      </c>
      <c r="L730" t="s">
        <v>40</v>
      </c>
      <c r="M730" t="s">
        <v>39</v>
      </c>
      <c r="N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hidden="1" x14ac:dyDescent="0.25">
      <c r="A731" t="s">
        <v>17</v>
      </c>
      <c r="B731">
        <v>100</v>
      </c>
      <c r="C731">
        <v>0</v>
      </c>
      <c r="D731">
        <v>0</v>
      </c>
      <c r="E731">
        <v>40</v>
      </c>
      <c r="F731">
        <v>1</v>
      </c>
      <c r="G731">
        <v>1.350484</v>
      </c>
      <c r="H731">
        <v>1.6582E-2</v>
      </c>
      <c r="I731">
        <v>0.19833100000000001</v>
      </c>
      <c r="J731">
        <v>5.0850000000000001E-3</v>
      </c>
      <c r="K731" t="str">
        <f>MID(M731,22,1)</f>
        <v>5</v>
      </c>
      <c r="L731" t="s">
        <v>40</v>
      </c>
      <c r="M731" t="s">
        <v>39</v>
      </c>
      <c r="N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hidden="1" x14ac:dyDescent="0.25">
      <c r="A732" t="s">
        <v>17</v>
      </c>
      <c r="B732">
        <v>100</v>
      </c>
      <c r="C732">
        <v>0</v>
      </c>
      <c r="D732">
        <v>0</v>
      </c>
      <c r="E732">
        <v>41</v>
      </c>
      <c r="F732">
        <v>1</v>
      </c>
      <c r="G732">
        <v>1.4982409999999999</v>
      </c>
      <c r="H732">
        <v>1.0054E-2</v>
      </c>
      <c r="I732">
        <v>0.141654</v>
      </c>
      <c r="J732">
        <v>3.5409999999999999E-3</v>
      </c>
      <c r="K732" t="str">
        <f>MID(M732,22,1)</f>
        <v>5</v>
      </c>
      <c r="L732" t="s">
        <v>40</v>
      </c>
      <c r="M732" t="s">
        <v>39</v>
      </c>
      <c r="N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hidden="1" x14ac:dyDescent="0.25">
      <c r="A733" t="s">
        <v>17</v>
      </c>
      <c r="B733">
        <v>100</v>
      </c>
      <c r="C733">
        <v>0</v>
      </c>
      <c r="D733">
        <v>0</v>
      </c>
      <c r="E733">
        <v>42</v>
      </c>
      <c r="F733">
        <v>1</v>
      </c>
      <c r="G733">
        <v>1.5341009999999999</v>
      </c>
      <c r="H733">
        <v>1.3752E-2</v>
      </c>
      <c r="I733">
        <v>0.114833</v>
      </c>
      <c r="J733">
        <v>2.8010000000000001E-3</v>
      </c>
      <c r="K733" t="str">
        <f>MID(M733,22,1)</f>
        <v>5</v>
      </c>
      <c r="L733" t="s">
        <v>40</v>
      </c>
      <c r="M733" t="s">
        <v>39</v>
      </c>
      <c r="N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hidden="1" x14ac:dyDescent="0.25">
      <c r="A734" t="s">
        <v>17</v>
      </c>
      <c r="B734">
        <v>100</v>
      </c>
      <c r="C734">
        <v>0</v>
      </c>
      <c r="D734">
        <v>0</v>
      </c>
      <c r="E734">
        <v>43</v>
      </c>
      <c r="F734">
        <v>1</v>
      </c>
      <c r="G734">
        <v>1.5608649999999999</v>
      </c>
      <c r="H734">
        <v>1.9372E-2</v>
      </c>
      <c r="I734">
        <v>0.23563400000000001</v>
      </c>
      <c r="J734">
        <v>5.6100000000000004E-3</v>
      </c>
      <c r="K734" t="str">
        <f>MID(M734,22,1)</f>
        <v>5</v>
      </c>
      <c r="L734" t="s">
        <v>40</v>
      </c>
      <c r="M734" t="s">
        <v>39</v>
      </c>
      <c r="N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hidden="1" x14ac:dyDescent="0.25">
      <c r="A735" t="s">
        <v>17</v>
      </c>
      <c r="B735">
        <v>100</v>
      </c>
      <c r="C735">
        <v>0</v>
      </c>
      <c r="D735">
        <v>0</v>
      </c>
      <c r="E735">
        <v>44</v>
      </c>
      <c r="F735">
        <v>1</v>
      </c>
      <c r="G735">
        <v>1.432048</v>
      </c>
      <c r="H735">
        <v>1.3252E-2</v>
      </c>
      <c r="I735">
        <v>0.25190800000000002</v>
      </c>
      <c r="J735">
        <v>5.8580000000000004E-3</v>
      </c>
      <c r="K735" t="str">
        <f>MID(M735,22,1)</f>
        <v>5</v>
      </c>
      <c r="L735" t="s">
        <v>40</v>
      </c>
      <c r="M735" t="s">
        <v>39</v>
      </c>
      <c r="N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hidden="1" x14ac:dyDescent="0.25">
      <c r="A736" t="s">
        <v>17</v>
      </c>
      <c r="B736">
        <v>100</v>
      </c>
      <c r="C736">
        <v>0</v>
      </c>
      <c r="D736">
        <v>0</v>
      </c>
      <c r="E736">
        <v>45</v>
      </c>
      <c r="F736">
        <v>1</v>
      </c>
      <c r="G736">
        <v>1.417305</v>
      </c>
      <c r="H736">
        <v>1.8891999999999999E-2</v>
      </c>
      <c r="I736">
        <v>0.25978699999999999</v>
      </c>
      <c r="J736">
        <v>5.9040000000000004E-3</v>
      </c>
      <c r="K736" t="str">
        <f>MID(M736,22,1)</f>
        <v>5</v>
      </c>
      <c r="L736" t="s">
        <v>40</v>
      </c>
      <c r="M736" t="s">
        <v>39</v>
      </c>
      <c r="N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hidden="1" x14ac:dyDescent="0.25">
      <c r="A737" t="s">
        <v>17</v>
      </c>
      <c r="B737">
        <v>100</v>
      </c>
      <c r="C737">
        <v>0</v>
      </c>
      <c r="D737">
        <v>0</v>
      </c>
      <c r="E737">
        <v>46</v>
      </c>
      <c r="F737">
        <v>1</v>
      </c>
      <c r="G737">
        <v>1.4488030000000001</v>
      </c>
      <c r="H737">
        <v>1.8859999999999998E-2</v>
      </c>
      <c r="I737">
        <v>0.24126400000000001</v>
      </c>
      <c r="J737">
        <v>5.3610000000000003E-3</v>
      </c>
      <c r="K737" t="str">
        <f>MID(M737,22,1)</f>
        <v>5</v>
      </c>
      <c r="L737" t="s">
        <v>40</v>
      </c>
      <c r="M737" t="s">
        <v>39</v>
      </c>
      <c r="N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hidden="1" x14ac:dyDescent="0.25">
      <c r="A738" t="s">
        <v>17</v>
      </c>
      <c r="B738">
        <v>100</v>
      </c>
      <c r="C738">
        <v>0</v>
      </c>
      <c r="D738">
        <v>0</v>
      </c>
      <c r="E738">
        <v>47</v>
      </c>
      <c r="F738">
        <v>1</v>
      </c>
      <c r="G738">
        <v>1.4932000000000001</v>
      </c>
      <c r="H738">
        <v>1.2791E-2</v>
      </c>
      <c r="I738">
        <v>0.25270300000000001</v>
      </c>
      <c r="J738">
        <v>5.4939999999999998E-3</v>
      </c>
      <c r="K738" t="str">
        <f>MID(M738,22,1)</f>
        <v>5</v>
      </c>
      <c r="L738" t="s">
        <v>40</v>
      </c>
      <c r="M738" t="s">
        <v>39</v>
      </c>
      <c r="N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hidden="1" x14ac:dyDescent="0.25">
      <c r="A739" t="s">
        <v>17</v>
      </c>
      <c r="B739">
        <v>100</v>
      </c>
      <c r="C739">
        <v>0</v>
      </c>
      <c r="D739">
        <v>0</v>
      </c>
      <c r="E739">
        <v>48</v>
      </c>
      <c r="F739">
        <v>1</v>
      </c>
      <c r="G739">
        <v>1.4796229999999999</v>
      </c>
      <c r="H739">
        <v>2.1248E-2</v>
      </c>
      <c r="I739">
        <v>0.27295900000000001</v>
      </c>
      <c r="J739">
        <v>5.8079999999999998E-3</v>
      </c>
      <c r="K739" t="str">
        <f>MID(M739,22,1)</f>
        <v>5</v>
      </c>
      <c r="L739" t="s">
        <v>40</v>
      </c>
      <c r="M739" t="s">
        <v>39</v>
      </c>
      <c r="N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hidden="1" x14ac:dyDescent="0.25">
      <c r="A740" t="s">
        <v>17</v>
      </c>
      <c r="B740">
        <v>100</v>
      </c>
      <c r="C740">
        <v>0</v>
      </c>
      <c r="D740">
        <v>0</v>
      </c>
      <c r="E740">
        <v>49</v>
      </c>
      <c r="F740">
        <v>1</v>
      </c>
      <c r="G740">
        <v>1.6884710000000001</v>
      </c>
      <c r="H740">
        <v>2.0489E-2</v>
      </c>
      <c r="I740">
        <v>0.28010400000000002</v>
      </c>
      <c r="J740">
        <v>5.8349999999999999E-3</v>
      </c>
      <c r="K740" t="str">
        <f>MID(M740,22,1)</f>
        <v>5</v>
      </c>
      <c r="L740" t="s">
        <v>40</v>
      </c>
      <c r="M740" t="s">
        <v>39</v>
      </c>
      <c r="N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hidden="1" x14ac:dyDescent="0.25">
      <c r="A741" t="s">
        <v>17</v>
      </c>
      <c r="B741">
        <v>100</v>
      </c>
      <c r="C741">
        <v>0</v>
      </c>
      <c r="D741">
        <v>0</v>
      </c>
      <c r="E741">
        <v>50</v>
      </c>
      <c r="F741">
        <v>1</v>
      </c>
      <c r="G741">
        <v>1.495501</v>
      </c>
      <c r="H741">
        <v>1.5755999999999999E-2</v>
      </c>
      <c r="I741">
        <v>0.274447</v>
      </c>
      <c r="J741">
        <v>5.6010000000000001E-3</v>
      </c>
      <c r="K741" t="str">
        <f>MID(M741,22,1)</f>
        <v>5</v>
      </c>
      <c r="L741" t="s">
        <v>40</v>
      </c>
      <c r="M741" t="s">
        <v>39</v>
      </c>
      <c r="N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hidden="1" x14ac:dyDescent="0.25">
      <c r="A742" t="s">
        <v>17</v>
      </c>
      <c r="B742">
        <v>100</v>
      </c>
      <c r="C742">
        <v>0</v>
      </c>
      <c r="D742">
        <v>0</v>
      </c>
      <c r="E742">
        <v>51</v>
      </c>
      <c r="F742">
        <v>1</v>
      </c>
      <c r="G742">
        <v>1.7805850000000001</v>
      </c>
      <c r="H742">
        <v>2.1364000000000001E-2</v>
      </c>
      <c r="I742">
        <v>0.28353499999999998</v>
      </c>
      <c r="J742">
        <v>5.6709999999999998E-3</v>
      </c>
      <c r="K742" t="str">
        <f>MID(M742,22,1)</f>
        <v>5</v>
      </c>
      <c r="L742" t="s">
        <v>40</v>
      </c>
      <c r="M742" t="s">
        <v>39</v>
      </c>
      <c r="N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hidden="1" x14ac:dyDescent="0.25">
      <c r="A743" t="s">
        <v>17</v>
      </c>
      <c r="B743">
        <v>100</v>
      </c>
      <c r="C743">
        <v>0</v>
      </c>
      <c r="D743">
        <v>0</v>
      </c>
      <c r="E743">
        <v>52</v>
      </c>
      <c r="F743">
        <v>1</v>
      </c>
      <c r="G743">
        <v>1.5745750000000001</v>
      </c>
      <c r="H743">
        <v>3.0980000000000001E-2</v>
      </c>
      <c r="I743">
        <v>0.48674200000000001</v>
      </c>
      <c r="J743">
        <v>9.5440000000000004E-3</v>
      </c>
      <c r="K743" t="str">
        <f>MID(M743,22,1)</f>
        <v>5</v>
      </c>
      <c r="L743" t="s">
        <v>40</v>
      </c>
      <c r="M743" t="s">
        <v>39</v>
      </c>
      <c r="N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hidden="1" x14ac:dyDescent="0.25">
      <c r="A744" t="s">
        <v>17</v>
      </c>
      <c r="B744">
        <v>100</v>
      </c>
      <c r="C744">
        <v>0</v>
      </c>
      <c r="D744">
        <v>0</v>
      </c>
      <c r="E744">
        <v>53</v>
      </c>
      <c r="F744">
        <v>1</v>
      </c>
      <c r="G744">
        <v>1.570773</v>
      </c>
      <c r="H744">
        <v>3.2199999999999999E-2</v>
      </c>
      <c r="I744">
        <v>0.349993</v>
      </c>
      <c r="J744">
        <v>6.731E-3</v>
      </c>
      <c r="K744" t="str">
        <f>MID(M744,22,1)</f>
        <v>5</v>
      </c>
      <c r="L744" t="s">
        <v>40</v>
      </c>
      <c r="M744" t="s">
        <v>39</v>
      </c>
      <c r="N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hidden="1" x14ac:dyDescent="0.25">
      <c r="A745" t="s">
        <v>17</v>
      </c>
      <c r="B745">
        <v>100</v>
      </c>
      <c r="C745">
        <v>0</v>
      </c>
      <c r="D745">
        <v>0</v>
      </c>
      <c r="E745">
        <v>54</v>
      </c>
      <c r="F745">
        <v>1</v>
      </c>
      <c r="G745">
        <v>1.812341</v>
      </c>
      <c r="H745">
        <v>2.0813999999999999E-2</v>
      </c>
      <c r="I745">
        <v>0.357047</v>
      </c>
      <c r="J745">
        <v>6.7369999999999999E-3</v>
      </c>
      <c r="K745" t="str">
        <f>MID(M745,22,1)</f>
        <v>5</v>
      </c>
      <c r="L745" t="s">
        <v>40</v>
      </c>
      <c r="M745" t="s">
        <v>39</v>
      </c>
      <c r="N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hidden="1" x14ac:dyDescent="0.25">
      <c r="A746" t="s">
        <v>17</v>
      </c>
      <c r="B746">
        <v>100</v>
      </c>
      <c r="C746">
        <v>0</v>
      </c>
      <c r="D746">
        <v>0</v>
      </c>
      <c r="E746">
        <v>55</v>
      </c>
      <c r="F746">
        <v>1</v>
      </c>
      <c r="G746">
        <v>1.846068</v>
      </c>
      <c r="H746">
        <v>1.4612999999999999E-2</v>
      </c>
      <c r="I746">
        <v>0.35730000000000001</v>
      </c>
      <c r="J746">
        <v>6.6169999999999996E-3</v>
      </c>
      <c r="K746" t="str">
        <f>MID(M746,22,1)</f>
        <v>5</v>
      </c>
      <c r="L746" t="s">
        <v>40</v>
      </c>
      <c r="M746" t="s">
        <v>39</v>
      </c>
      <c r="N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hidden="1" x14ac:dyDescent="0.25">
      <c r="A747" t="s">
        <v>17</v>
      </c>
      <c r="B747">
        <v>100</v>
      </c>
      <c r="C747">
        <v>0</v>
      </c>
      <c r="D747">
        <v>0</v>
      </c>
      <c r="E747">
        <v>56</v>
      </c>
      <c r="F747">
        <v>1</v>
      </c>
      <c r="G747">
        <v>1.8577779999999999</v>
      </c>
      <c r="H747">
        <v>4.172E-2</v>
      </c>
      <c r="I747">
        <v>2.3494929999999998</v>
      </c>
      <c r="J747">
        <v>4.2717999999999999E-2</v>
      </c>
      <c r="K747" t="str">
        <f>MID(M747,22,1)</f>
        <v>5</v>
      </c>
      <c r="L747" t="s">
        <v>40</v>
      </c>
      <c r="M747" t="s">
        <v>39</v>
      </c>
      <c r="N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hidden="1" x14ac:dyDescent="0.25">
      <c r="A748" t="s">
        <v>17</v>
      </c>
      <c r="B748">
        <v>100</v>
      </c>
      <c r="C748">
        <v>0</v>
      </c>
      <c r="D748">
        <v>0</v>
      </c>
      <c r="E748">
        <v>57</v>
      </c>
      <c r="F748">
        <v>1</v>
      </c>
      <c r="G748">
        <v>1.590635</v>
      </c>
      <c r="H748">
        <v>1.1932E-2</v>
      </c>
      <c r="I748">
        <v>0.38819300000000001</v>
      </c>
      <c r="J748">
        <v>6.9319999999999998E-3</v>
      </c>
      <c r="K748" t="str">
        <f>MID(M748,22,1)</f>
        <v>5</v>
      </c>
      <c r="L748" t="s">
        <v>40</v>
      </c>
      <c r="M748" t="s">
        <v>39</v>
      </c>
      <c r="N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hidden="1" x14ac:dyDescent="0.25">
      <c r="A749" t="s">
        <v>17</v>
      </c>
      <c r="B749">
        <v>100</v>
      </c>
      <c r="C749">
        <v>0</v>
      </c>
      <c r="D749">
        <v>0</v>
      </c>
      <c r="E749">
        <v>58</v>
      </c>
      <c r="F749">
        <v>1</v>
      </c>
      <c r="G749">
        <v>1.2423850000000001</v>
      </c>
      <c r="H749">
        <v>1.9203999999999999E-2</v>
      </c>
      <c r="I749">
        <v>0.35725499999999999</v>
      </c>
      <c r="J749">
        <v>6.2680000000000001E-3</v>
      </c>
      <c r="K749" t="str">
        <f>MID(M749,22,1)</f>
        <v>5</v>
      </c>
      <c r="L749" t="s">
        <v>40</v>
      </c>
      <c r="M749" t="s">
        <v>39</v>
      </c>
      <c r="N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hidden="1" x14ac:dyDescent="0.25">
      <c r="A750" t="s">
        <v>17</v>
      </c>
      <c r="B750">
        <v>100</v>
      </c>
      <c r="C750">
        <v>0</v>
      </c>
      <c r="D750">
        <v>0</v>
      </c>
      <c r="E750">
        <v>59</v>
      </c>
      <c r="F750">
        <v>1</v>
      </c>
      <c r="G750">
        <v>1.306203</v>
      </c>
      <c r="H750">
        <v>2.4442999999999999E-2</v>
      </c>
      <c r="I750">
        <v>0.37589899999999998</v>
      </c>
      <c r="J750">
        <v>6.4809999999999998E-3</v>
      </c>
      <c r="K750" t="str">
        <f>MID(M750,22,1)</f>
        <v>5</v>
      </c>
      <c r="L750" t="s">
        <v>40</v>
      </c>
      <c r="M750" t="s">
        <v>39</v>
      </c>
      <c r="N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hidden="1" x14ac:dyDescent="0.25">
      <c r="A751" t="s">
        <v>17</v>
      </c>
      <c r="B751">
        <v>100</v>
      </c>
      <c r="C751">
        <v>0</v>
      </c>
      <c r="D751">
        <v>0</v>
      </c>
      <c r="E751">
        <v>60</v>
      </c>
      <c r="F751">
        <v>1</v>
      </c>
      <c r="G751">
        <v>1.25481</v>
      </c>
      <c r="H751">
        <v>1.9512999999999999E-2</v>
      </c>
      <c r="I751">
        <v>0.39172899999999999</v>
      </c>
      <c r="J751">
        <v>6.6389999999999999E-3</v>
      </c>
      <c r="K751" t="str">
        <f>MID(M751,22,1)</f>
        <v>5</v>
      </c>
      <c r="L751" t="s">
        <v>40</v>
      </c>
      <c r="M751" t="s">
        <v>39</v>
      </c>
      <c r="N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hidden="1" x14ac:dyDescent="0.25">
      <c r="A752" t="s">
        <v>17</v>
      </c>
      <c r="B752">
        <v>100</v>
      </c>
      <c r="C752">
        <v>0</v>
      </c>
      <c r="D752">
        <v>0</v>
      </c>
      <c r="E752">
        <v>61</v>
      </c>
      <c r="F752">
        <v>1</v>
      </c>
      <c r="G752">
        <v>1.294435</v>
      </c>
      <c r="H752">
        <v>1.9016999999999999E-2</v>
      </c>
      <c r="I752">
        <v>0.43792300000000001</v>
      </c>
      <c r="J752">
        <v>7.2989999999999999E-3</v>
      </c>
      <c r="K752" t="str">
        <f>MID(M752,22,1)</f>
        <v>5</v>
      </c>
      <c r="L752" t="s">
        <v>40</v>
      </c>
      <c r="M752" t="s">
        <v>39</v>
      </c>
      <c r="N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hidden="1" x14ac:dyDescent="0.25">
      <c r="A753" t="s">
        <v>17</v>
      </c>
      <c r="B753">
        <v>100</v>
      </c>
      <c r="C753">
        <v>0</v>
      </c>
      <c r="D753">
        <v>0</v>
      </c>
      <c r="E753">
        <v>62</v>
      </c>
      <c r="F753">
        <v>1</v>
      </c>
      <c r="G753">
        <v>1.2598370000000001</v>
      </c>
      <c r="H753">
        <v>1.6926E-2</v>
      </c>
      <c r="I753">
        <v>0.468831</v>
      </c>
      <c r="J753">
        <v>7.6860000000000001E-3</v>
      </c>
      <c r="K753" t="str">
        <f>MID(M753,22,1)</f>
        <v>5</v>
      </c>
      <c r="L753" t="s">
        <v>40</v>
      </c>
      <c r="M753" t="s">
        <v>39</v>
      </c>
      <c r="N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hidden="1" x14ac:dyDescent="0.25">
      <c r="A754" t="s">
        <v>17</v>
      </c>
      <c r="B754">
        <v>100</v>
      </c>
      <c r="C754">
        <v>0</v>
      </c>
      <c r="D754">
        <v>0</v>
      </c>
      <c r="E754">
        <v>63</v>
      </c>
      <c r="F754">
        <v>1</v>
      </c>
      <c r="G754">
        <v>1.3077749999999999</v>
      </c>
      <c r="H754">
        <v>1.5502999999999999E-2</v>
      </c>
      <c r="I754">
        <v>0.45909699999999998</v>
      </c>
      <c r="J754">
        <v>7.4050000000000001E-3</v>
      </c>
      <c r="K754" t="str">
        <f>MID(M754,22,1)</f>
        <v>5</v>
      </c>
      <c r="L754" t="s">
        <v>40</v>
      </c>
      <c r="M754" t="s">
        <v>39</v>
      </c>
      <c r="N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hidden="1" x14ac:dyDescent="0.25">
      <c r="A755" t="s">
        <v>17</v>
      </c>
      <c r="B755">
        <v>100</v>
      </c>
      <c r="C755">
        <v>0</v>
      </c>
      <c r="D755">
        <v>0</v>
      </c>
      <c r="E755">
        <v>64</v>
      </c>
      <c r="F755">
        <v>1</v>
      </c>
      <c r="G755">
        <v>1.269801</v>
      </c>
      <c r="H755">
        <v>1.8543E-2</v>
      </c>
      <c r="I755">
        <v>0.54428699999999997</v>
      </c>
      <c r="J755">
        <v>8.6390000000000008E-3</v>
      </c>
      <c r="K755" t="str">
        <f>MID(M755,22,1)</f>
        <v>5</v>
      </c>
      <c r="L755" t="s">
        <v>40</v>
      </c>
      <c r="M755" t="s">
        <v>39</v>
      </c>
      <c r="N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hidden="1" x14ac:dyDescent="0.25">
      <c r="A756" t="s">
        <v>12</v>
      </c>
      <c r="B756">
        <v>10000</v>
      </c>
      <c r="C756">
        <v>100</v>
      </c>
      <c r="D756">
        <v>1</v>
      </c>
      <c r="E756">
        <v>34</v>
      </c>
      <c r="F756">
        <v>1</v>
      </c>
      <c r="G756">
        <v>244.21717599999999</v>
      </c>
      <c r="H756">
        <v>11.573941</v>
      </c>
      <c r="I756">
        <v>23.143908</v>
      </c>
      <c r="J756">
        <v>0.70133100000000004</v>
      </c>
      <c r="K756" t="str">
        <f>MID(M756,22,1)</f>
        <v>1</v>
      </c>
      <c r="L756" t="s">
        <v>201</v>
      </c>
      <c r="M756" t="s">
        <v>202</v>
      </c>
      <c r="N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34</v>
      </c>
      <c r="O756">
        <f>VLOOKUP(TableOMP[[#This Row],[Label]],TableAvg[],2,FALSE)</f>
        <v>268.10301249999998</v>
      </c>
      <c r="P756">
        <f>VLOOKUP(TableOMP[[#This Row],[Label]],TableAvg[],3,FALSE)</f>
        <v>23.885836500000448</v>
      </c>
      <c r="Q756">
        <f>TableOMP[[#This Row],[Avg]]-$U$2*TableOMP[[#This Row],[StdDev]]</f>
        <v>220.33133949999907</v>
      </c>
      <c r="R756">
        <f>TableOMP[[#This Row],[Avg]]+$U$2*TableOMP[[#This Row],[StdDev]]</f>
        <v>315.87468550000085</v>
      </c>
      <c r="S756">
        <f>IF(AND(TableOMP[[#This Row],[total_time]]&gt;=TableOMP[[#This Row],[Low]], TableOMP[[#This Row],[total_time]]&lt;=TableOMP[[#This Row],[High]]),1,0)</f>
        <v>1</v>
      </c>
    </row>
    <row r="757" spans="1:19" hidden="1" x14ac:dyDescent="0.25">
      <c r="A757" t="s">
        <v>12</v>
      </c>
      <c r="B757">
        <v>10000</v>
      </c>
      <c r="C757">
        <v>100</v>
      </c>
      <c r="D757">
        <v>1</v>
      </c>
      <c r="E757">
        <v>35</v>
      </c>
      <c r="F757">
        <v>1</v>
      </c>
      <c r="G757">
        <v>261.032104</v>
      </c>
      <c r="H757">
        <v>14.318298</v>
      </c>
      <c r="I757">
        <v>57.390082</v>
      </c>
      <c r="J757">
        <v>1.6879440000000001</v>
      </c>
      <c r="K757" t="str">
        <f>MID(M757,22,1)</f>
        <v>4</v>
      </c>
      <c r="L757" t="s">
        <v>131</v>
      </c>
      <c r="M757" t="s">
        <v>132</v>
      </c>
      <c r="N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35</v>
      </c>
      <c r="O757">
        <f>VLOOKUP(TableOMP[[#This Row],[Label]],TableAvg[],2,FALSE)</f>
        <v>257.69851800000004</v>
      </c>
      <c r="P757">
        <f>VLOOKUP(TableOMP[[#This Row],[Label]],TableAvg[],3,FALSE)</f>
        <v>3.3335859999978039</v>
      </c>
      <c r="Q757">
        <f>TableOMP[[#This Row],[Avg]]-$U$2*TableOMP[[#This Row],[StdDev]]</f>
        <v>251.03134600000442</v>
      </c>
      <c r="R757">
        <f>TableOMP[[#This Row],[Avg]]+$U$2*TableOMP[[#This Row],[StdDev]]</f>
        <v>264.36568999999565</v>
      </c>
      <c r="S757">
        <f>IF(AND(TableOMP[[#This Row],[total_time]]&gt;=TableOMP[[#This Row],[Low]], TableOMP[[#This Row],[total_time]]&lt;=TableOMP[[#This Row],[High]]),1,0)</f>
        <v>1</v>
      </c>
    </row>
    <row r="758" spans="1:19" hidden="1" x14ac:dyDescent="0.25">
      <c r="A758" t="s">
        <v>12</v>
      </c>
      <c r="B758">
        <v>10000</v>
      </c>
      <c r="C758">
        <v>100</v>
      </c>
      <c r="D758">
        <v>1</v>
      </c>
      <c r="E758">
        <v>35</v>
      </c>
      <c r="F758">
        <v>1</v>
      </c>
      <c r="G758">
        <v>254.36493200000001</v>
      </c>
      <c r="H758">
        <v>11.546322999999999</v>
      </c>
      <c r="I758">
        <v>24.595682</v>
      </c>
      <c r="J758">
        <v>0.72340199999999999</v>
      </c>
      <c r="K758" t="str">
        <f>MID(M758,22,1)</f>
        <v>1</v>
      </c>
      <c r="L758" t="s">
        <v>201</v>
      </c>
      <c r="M758" t="s">
        <v>202</v>
      </c>
      <c r="N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35</v>
      </c>
      <c r="O758">
        <f>VLOOKUP(TableOMP[[#This Row],[Label]],TableAvg[],2,FALSE)</f>
        <v>257.69851800000004</v>
      </c>
      <c r="P758">
        <f>VLOOKUP(TableOMP[[#This Row],[Label]],TableAvg[],3,FALSE)</f>
        <v>3.3335859999978039</v>
      </c>
      <c r="Q758">
        <f>TableOMP[[#This Row],[Avg]]-$U$2*TableOMP[[#This Row],[StdDev]]</f>
        <v>251.03134600000442</v>
      </c>
      <c r="R758">
        <f>TableOMP[[#This Row],[Avg]]+$U$2*TableOMP[[#This Row],[StdDev]]</f>
        <v>264.36568999999565</v>
      </c>
      <c r="S758">
        <f>IF(AND(TableOMP[[#This Row],[total_time]]&gt;=TableOMP[[#This Row],[Low]], TableOMP[[#This Row],[total_time]]&lt;=TableOMP[[#This Row],[High]]),1,0)</f>
        <v>1</v>
      </c>
    </row>
    <row r="759" spans="1:19" hidden="1" x14ac:dyDescent="0.25">
      <c r="A759" t="s">
        <v>12</v>
      </c>
      <c r="B759">
        <v>10000</v>
      </c>
      <c r="C759">
        <v>100</v>
      </c>
      <c r="D759">
        <v>1</v>
      </c>
      <c r="E759">
        <v>36</v>
      </c>
      <c r="F759">
        <v>1</v>
      </c>
      <c r="G759">
        <v>286.93348700000001</v>
      </c>
      <c r="H759">
        <v>13.705268999999999</v>
      </c>
      <c r="I759">
        <v>27.919630999999999</v>
      </c>
      <c r="J759">
        <v>0.79770399999999997</v>
      </c>
      <c r="K759" t="str">
        <f>MID(M759,22,1)</f>
        <v>4</v>
      </c>
      <c r="L759" t="s">
        <v>131</v>
      </c>
      <c r="M759" t="s">
        <v>132</v>
      </c>
      <c r="N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36</v>
      </c>
      <c r="O759">
        <f>VLOOKUP(TableOMP[[#This Row],[Label]],TableAvg[],2,FALSE)</f>
        <v>270.49737649999997</v>
      </c>
      <c r="P759">
        <f>VLOOKUP(TableOMP[[#This Row],[Label]],TableAvg[],3,FALSE)</f>
        <v>16.436110500000442</v>
      </c>
      <c r="Q759">
        <f>TableOMP[[#This Row],[Avg]]-$U$2*TableOMP[[#This Row],[StdDev]]</f>
        <v>237.6251554999991</v>
      </c>
      <c r="R759">
        <f>TableOMP[[#This Row],[Avg]]+$U$2*TableOMP[[#This Row],[StdDev]]</f>
        <v>303.36959750000085</v>
      </c>
      <c r="S759">
        <f>IF(AND(TableOMP[[#This Row],[total_time]]&gt;=TableOMP[[#This Row],[Low]], TableOMP[[#This Row],[total_time]]&lt;=TableOMP[[#This Row],[High]]),1,0)</f>
        <v>1</v>
      </c>
    </row>
    <row r="760" spans="1:19" x14ac:dyDescent="0.25">
      <c r="A760" t="s">
        <v>10</v>
      </c>
      <c r="B760">
        <v>10000</v>
      </c>
      <c r="C760">
        <v>100</v>
      </c>
      <c r="D760">
        <v>1</v>
      </c>
      <c r="E760">
        <v>18</v>
      </c>
      <c r="F760">
        <v>1</v>
      </c>
      <c r="G760">
        <v>243.41138000000001</v>
      </c>
      <c r="H760">
        <v>12.194103</v>
      </c>
      <c r="I760">
        <v>18.459084000000001</v>
      </c>
      <c r="J760">
        <v>1.085828</v>
      </c>
      <c r="K760" t="str">
        <f>MID(M760,22,1)</f>
        <v>4</v>
      </c>
      <c r="L760" t="s">
        <v>227</v>
      </c>
      <c r="M760" t="s">
        <v>228</v>
      </c>
      <c r="N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760">
        <f>VLOOKUP(TableOMP[[#This Row],[Label]],TableAvg[],2,FALSE)</f>
        <v>240.61051799999998</v>
      </c>
      <c r="P760">
        <f>VLOOKUP(TableOMP[[#This Row],[Label]],TableAvg[],3,FALSE)</f>
        <v>1.9832668055722609</v>
      </c>
      <c r="Q760">
        <f>TableOMP[[#This Row],[Avg]]-$U$2*TableOMP[[#This Row],[StdDev]]</f>
        <v>236.64398438885547</v>
      </c>
      <c r="R760">
        <f>TableOMP[[#This Row],[Avg]]+$U$2*TableOMP[[#This Row],[StdDev]]</f>
        <v>244.5770516111445</v>
      </c>
      <c r="S760">
        <f>IF(AND(TableOMP[[#This Row],[total_time]]&gt;=TableOMP[[#This Row],[Low]], TableOMP[[#This Row],[total_time]]&lt;=TableOMP[[#This Row],[High]]),1,0)</f>
        <v>1</v>
      </c>
    </row>
    <row r="761" spans="1:19" x14ac:dyDescent="0.25">
      <c r="A761" t="s">
        <v>10</v>
      </c>
      <c r="B761">
        <v>10000</v>
      </c>
      <c r="C761">
        <v>100</v>
      </c>
      <c r="D761">
        <v>1</v>
      </c>
      <c r="E761">
        <v>18</v>
      </c>
      <c r="F761">
        <v>1</v>
      </c>
      <c r="G761">
        <v>239.33814899999999</v>
      </c>
      <c r="H761">
        <v>12.786763000000001</v>
      </c>
      <c r="I761">
        <v>21.006139999999998</v>
      </c>
      <c r="J761">
        <v>1.2356549999999999</v>
      </c>
      <c r="K761" t="str">
        <f>MID(M761,22,1)</f>
        <v>2</v>
      </c>
      <c r="L761" t="s">
        <v>151</v>
      </c>
      <c r="M761" t="s">
        <v>152</v>
      </c>
      <c r="N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761">
        <f>VLOOKUP(TableOMP[[#This Row],[Label]],TableAvg[],2,FALSE)</f>
        <v>240.61051799999998</v>
      </c>
      <c r="P761">
        <f>VLOOKUP(TableOMP[[#This Row],[Label]],TableAvg[],3,FALSE)</f>
        <v>1.9832668055722609</v>
      </c>
      <c r="Q761">
        <f>TableOMP[[#This Row],[Avg]]-$U$2*TableOMP[[#This Row],[StdDev]]</f>
        <v>236.64398438885547</v>
      </c>
      <c r="R761">
        <f>TableOMP[[#This Row],[Avg]]+$U$2*TableOMP[[#This Row],[StdDev]]</f>
        <v>244.5770516111445</v>
      </c>
      <c r="S761">
        <f>IF(AND(TableOMP[[#This Row],[total_time]]&gt;=TableOMP[[#This Row],[Low]], TableOMP[[#This Row],[total_time]]&lt;=TableOMP[[#This Row],[High]]),1,0)</f>
        <v>1</v>
      </c>
    </row>
    <row r="762" spans="1:19" hidden="1" x14ac:dyDescent="0.25">
      <c r="A762" t="s">
        <v>12</v>
      </c>
      <c r="B762">
        <v>10000</v>
      </c>
      <c r="C762">
        <v>100</v>
      </c>
      <c r="D762">
        <v>100000</v>
      </c>
      <c r="E762">
        <v>56</v>
      </c>
      <c r="F762">
        <v>1</v>
      </c>
      <c r="G762">
        <v>260.41439400000002</v>
      </c>
      <c r="H762">
        <v>0.27039000000000002</v>
      </c>
      <c r="I762">
        <v>7.4055970000000002</v>
      </c>
      <c r="J762">
        <v>0.13464699999999999</v>
      </c>
      <c r="K762" t="str">
        <f>MID(M762,22,1)</f>
        <v>6</v>
      </c>
      <c r="L762" t="s">
        <v>57</v>
      </c>
      <c r="M762" t="s">
        <v>58</v>
      </c>
      <c r="N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762">
        <f>VLOOKUP(TableOMP[[#This Row],[Label]],TableAvg[],2,FALSE)</f>
        <v>262.5329532727273</v>
      </c>
      <c r="P762">
        <f>VLOOKUP(TableOMP[[#This Row],[Label]],TableAvg[],3,FALSE)</f>
        <v>14.232000696684695</v>
      </c>
      <c r="Q762">
        <f>TableOMP[[#This Row],[Avg]]-$U$2*TableOMP[[#This Row],[StdDev]]</f>
        <v>234.06895187935791</v>
      </c>
      <c r="R762">
        <f>TableOMP[[#This Row],[Avg]]+$U$2*TableOMP[[#This Row],[StdDev]]</f>
        <v>290.99695466609671</v>
      </c>
      <c r="S762">
        <f>IF(AND(TableOMP[[#This Row],[total_time]]&gt;=TableOMP[[#This Row],[Low]], TableOMP[[#This Row],[total_time]]&lt;=TableOMP[[#This Row],[High]]),1,0)</f>
        <v>1</v>
      </c>
    </row>
    <row r="763" spans="1:19" hidden="1" x14ac:dyDescent="0.25">
      <c r="A763" t="s">
        <v>12</v>
      </c>
      <c r="B763">
        <v>10000</v>
      </c>
      <c r="C763">
        <v>100</v>
      </c>
      <c r="D763">
        <v>1</v>
      </c>
      <c r="E763">
        <v>36</v>
      </c>
      <c r="F763">
        <v>1</v>
      </c>
      <c r="G763">
        <v>254.06126599999999</v>
      </c>
      <c r="H763">
        <v>11.464453000000001</v>
      </c>
      <c r="I763">
        <v>23.510045000000002</v>
      </c>
      <c r="J763">
        <v>0.67171599999999998</v>
      </c>
      <c r="K763" t="str">
        <f>MID(M763,22,1)</f>
        <v>1</v>
      </c>
      <c r="L763" t="s">
        <v>201</v>
      </c>
      <c r="M763" t="s">
        <v>202</v>
      </c>
      <c r="N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36</v>
      </c>
      <c r="O763">
        <f>VLOOKUP(TableOMP[[#This Row],[Label]],TableAvg[],2,FALSE)</f>
        <v>270.49737649999997</v>
      </c>
      <c r="P763">
        <f>VLOOKUP(TableOMP[[#This Row],[Label]],TableAvg[],3,FALSE)</f>
        <v>16.436110500000442</v>
      </c>
      <c r="Q763">
        <f>TableOMP[[#This Row],[Avg]]-$U$2*TableOMP[[#This Row],[StdDev]]</f>
        <v>237.6251554999991</v>
      </c>
      <c r="R763">
        <f>TableOMP[[#This Row],[Avg]]+$U$2*TableOMP[[#This Row],[StdDev]]</f>
        <v>303.36959750000085</v>
      </c>
      <c r="S763">
        <f>IF(AND(TableOMP[[#This Row],[total_time]]&gt;=TableOMP[[#This Row],[Low]], TableOMP[[#This Row],[total_time]]&lt;=TableOMP[[#This Row],[High]]),1,0)</f>
        <v>1</v>
      </c>
    </row>
    <row r="764" spans="1:19" hidden="1" x14ac:dyDescent="0.25">
      <c r="A764" t="s">
        <v>12</v>
      </c>
      <c r="B764">
        <v>10000</v>
      </c>
      <c r="C764">
        <v>100</v>
      </c>
      <c r="D764">
        <v>1</v>
      </c>
      <c r="E764">
        <v>37</v>
      </c>
      <c r="F764">
        <v>1</v>
      </c>
      <c r="G764">
        <v>275.86522400000001</v>
      </c>
      <c r="H764">
        <v>14.176311</v>
      </c>
      <c r="I764">
        <v>27.554113000000001</v>
      </c>
      <c r="J764">
        <v>0.76539199999999996</v>
      </c>
      <c r="K764" t="str">
        <f>MID(M764,22,1)</f>
        <v>4</v>
      </c>
      <c r="L764" t="s">
        <v>131</v>
      </c>
      <c r="M764" t="s">
        <v>132</v>
      </c>
      <c r="N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37</v>
      </c>
      <c r="O764">
        <f>VLOOKUP(TableOMP[[#This Row],[Label]],TableAvg[],2,FALSE)</f>
        <v>265.15357499999999</v>
      </c>
      <c r="P764">
        <f>VLOOKUP(TableOMP[[#This Row],[Label]],TableAvg[],3,FALSE)</f>
        <v>10.711649000000696</v>
      </c>
      <c r="Q764">
        <f>TableOMP[[#This Row],[Avg]]-$U$2*TableOMP[[#This Row],[StdDev]]</f>
        <v>243.73027699999861</v>
      </c>
      <c r="R764">
        <f>TableOMP[[#This Row],[Avg]]+$U$2*TableOMP[[#This Row],[StdDev]]</f>
        <v>286.5768730000014</v>
      </c>
      <c r="S764">
        <f>IF(AND(TableOMP[[#This Row],[total_time]]&gt;=TableOMP[[#This Row],[Low]], TableOMP[[#This Row],[total_time]]&lt;=TableOMP[[#This Row],[High]]),1,0)</f>
        <v>1</v>
      </c>
    </row>
    <row r="765" spans="1:19" hidden="1" x14ac:dyDescent="0.25">
      <c r="A765" t="s">
        <v>12</v>
      </c>
      <c r="B765">
        <v>10000</v>
      </c>
      <c r="C765">
        <v>100</v>
      </c>
      <c r="D765">
        <v>100000</v>
      </c>
      <c r="E765">
        <v>56</v>
      </c>
      <c r="F765">
        <v>1</v>
      </c>
      <c r="G765">
        <v>260.06587500000001</v>
      </c>
      <c r="H765">
        <v>0.27132000000000001</v>
      </c>
      <c r="I765">
        <v>7.2372509999999997</v>
      </c>
      <c r="J765">
        <v>0.13158600000000001</v>
      </c>
      <c r="K765" t="str">
        <f>MID(M765,22,1)</f>
        <v>6</v>
      </c>
      <c r="L765" t="s">
        <v>195</v>
      </c>
      <c r="M765" t="s">
        <v>196</v>
      </c>
      <c r="N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765">
        <f>VLOOKUP(TableOMP[[#This Row],[Label]],TableAvg[],2,FALSE)</f>
        <v>262.5329532727273</v>
      </c>
      <c r="P765">
        <f>VLOOKUP(TableOMP[[#This Row],[Label]],TableAvg[],3,FALSE)</f>
        <v>14.232000696684695</v>
      </c>
      <c r="Q765">
        <f>TableOMP[[#This Row],[Avg]]-$U$2*TableOMP[[#This Row],[StdDev]]</f>
        <v>234.06895187935791</v>
      </c>
      <c r="R765">
        <f>TableOMP[[#This Row],[Avg]]+$U$2*TableOMP[[#This Row],[StdDev]]</f>
        <v>290.99695466609671</v>
      </c>
      <c r="S765">
        <f>IF(AND(TableOMP[[#This Row],[total_time]]&gt;=TableOMP[[#This Row],[Low]], TableOMP[[#This Row],[total_time]]&lt;=TableOMP[[#This Row],[High]]),1,0)</f>
        <v>1</v>
      </c>
    </row>
    <row r="766" spans="1:19" x14ac:dyDescent="0.25">
      <c r="A766" t="s">
        <v>10</v>
      </c>
      <c r="B766">
        <v>10000</v>
      </c>
      <c r="C766">
        <v>100</v>
      </c>
      <c r="D766">
        <v>1</v>
      </c>
      <c r="E766">
        <v>18</v>
      </c>
      <c r="F766">
        <v>1</v>
      </c>
      <c r="G766">
        <v>239.08202499999999</v>
      </c>
      <c r="H766">
        <v>12.668559</v>
      </c>
      <c r="I766">
        <v>24.153618999999999</v>
      </c>
      <c r="J766">
        <v>1.420801</v>
      </c>
      <c r="K766" t="str">
        <f>MID(M766,22,1)</f>
        <v>4</v>
      </c>
      <c r="L766" t="s">
        <v>85</v>
      </c>
      <c r="M766" t="s">
        <v>86</v>
      </c>
      <c r="N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766">
        <f>VLOOKUP(TableOMP[[#This Row],[Label]],TableAvg[],2,FALSE)</f>
        <v>240.61051799999998</v>
      </c>
      <c r="P766">
        <f>VLOOKUP(TableOMP[[#This Row],[Label]],TableAvg[],3,FALSE)</f>
        <v>1.9832668055722609</v>
      </c>
      <c r="Q766">
        <f>TableOMP[[#This Row],[Avg]]-$U$2*TableOMP[[#This Row],[StdDev]]</f>
        <v>236.64398438885547</v>
      </c>
      <c r="R766">
        <f>TableOMP[[#This Row],[Avg]]+$U$2*TableOMP[[#This Row],[StdDev]]</f>
        <v>244.5770516111445</v>
      </c>
      <c r="S766">
        <f>IF(AND(TableOMP[[#This Row],[total_time]]&gt;=TableOMP[[#This Row],[Low]], TableOMP[[#This Row],[total_time]]&lt;=TableOMP[[#This Row],[High]]),1,0)</f>
        <v>1</v>
      </c>
    </row>
    <row r="767" spans="1:19" hidden="1" x14ac:dyDescent="0.25">
      <c r="A767" t="s">
        <v>12</v>
      </c>
      <c r="B767">
        <v>10000</v>
      </c>
      <c r="C767">
        <v>100</v>
      </c>
      <c r="D767">
        <v>1</v>
      </c>
      <c r="E767">
        <v>37</v>
      </c>
      <c r="F767">
        <v>1</v>
      </c>
      <c r="G767">
        <v>254.441926</v>
      </c>
      <c r="H767">
        <v>11.478735</v>
      </c>
      <c r="I767">
        <v>25.244268999999999</v>
      </c>
      <c r="J767">
        <v>0.70123000000000002</v>
      </c>
      <c r="K767" t="str">
        <f>MID(M767,22,1)</f>
        <v>1</v>
      </c>
      <c r="L767" t="s">
        <v>201</v>
      </c>
      <c r="M767" t="s">
        <v>202</v>
      </c>
      <c r="N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37</v>
      </c>
      <c r="O767">
        <f>VLOOKUP(TableOMP[[#This Row],[Label]],TableAvg[],2,FALSE)</f>
        <v>265.15357499999999</v>
      </c>
      <c r="P767">
        <f>VLOOKUP(TableOMP[[#This Row],[Label]],TableAvg[],3,FALSE)</f>
        <v>10.711649000000696</v>
      </c>
      <c r="Q767">
        <f>TableOMP[[#This Row],[Avg]]-$U$2*TableOMP[[#This Row],[StdDev]]</f>
        <v>243.73027699999861</v>
      </c>
      <c r="R767">
        <f>TableOMP[[#This Row],[Avg]]+$U$2*TableOMP[[#This Row],[StdDev]]</f>
        <v>286.5768730000014</v>
      </c>
      <c r="S767">
        <f>IF(AND(TableOMP[[#This Row],[total_time]]&gt;=TableOMP[[#This Row],[Low]], TableOMP[[#This Row],[total_time]]&lt;=TableOMP[[#This Row],[High]]),1,0)</f>
        <v>1</v>
      </c>
    </row>
    <row r="768" spans="1:19" hidden="1" x14ac:dyDescent="0.25">
      <c r="A768" t="s">
        <v>12</v>
      </c>
      <c r="B768">
        <v>10000</v>
      </c>
      <c r="C768">
        <v>100</v>
      </c>
      <c r="D768">
        <v>100000</v>
      </c>
      <c r="E768">
        <v>55</v>
      </c>
      <c r="F768">
        <v>1</v>
      </c>
      <c r="G768">
        <v>259.66794299999998</v>
      </c>
      <c r="H768">
        <v>0.26012600000000002</v>
      </c>
      <c r="I768">
        <v>6.8427889999999998</v>
      </c>
      <c r="J768">
        <v>0.126718</v>
      </c>
      <c r="K768" t="str">
        <f>MID(M768,22,1)</f>
        <v>6</v>
      </c>
      <c r="L768" t="s">
        <v>57</v>
      </c>
      <c r="M768" t="s">
        <v>58</v>
      </c>
      <c r="N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768">
        <f>VLOOKUP(TableOMP[[#This Row],[Label]],TableAvg[],2,FALSE)</f>
        <v>259.70629363636363</v>
      </c>
      <c r="P768">
        <f>VLOOKUP(TableOMP[[#This Row],[Label]],TableAvg[],3,FALSE)</f>
        <v>11.727274962474915</v>
      </c>
      <c r="Q768">
        <f>TableOMP[[#This Row],[Avg]]-$U$2*TableOMP[[#This Row],[StdDev]]</f>
        <v>236.25174371141378</v>
      </c>
      <c r="R768">
        <f>TableOMP[[#This Row],[Avg]]+$U$2*TableOMP[[#This Row],[StdDev]]</f>
        <v>283.16084356131347</v>
      </c>
      <c r="S768">
        <f>IF(AND(TableOMP[[#This Row],[total_time]]&gt;=TableOMP[[#This Row],[Low]], TableOMP[[#This Row],[total_time]]&lt;=TableOMP[[#This Row],[High]]),1,0)</f>
        <v>1</v>
      </c>
    </row>
    <row r="769" spans="1:19" hidden="1" x14ac:dyDescent="0.25">
      <c r="A769" t="s">
        <v>12</v>
      </c>
      <c r="B769">
        <v>10000</v>
      </c>
      <c r="C769">
        <v>100</v>
      </c>
      <c r="D769">
        <v>1</v>
      </c>
      <c r="E769">
        <v>38</v>
      </c>
      <c r="F769">
        <v>1</v>
      </c>
      <c r="G769">
        <v>340.64316000000002</v>
      </c>
      <c r="H769">
        <v>77.504749000000004</v>
      </c>
      <c r="I769">
        <v>28.571684000000001</v>
      </c>
      <c r="J769">
        <v>0.77220800000000001</v>
      </c>
      <c r="K769" t="str">
        <f>MID(M769,22,1)</f>
        <v>4</v>
      </c>
      <c r="L769" t="s">
        <v>131</v>
      </c>
      <c r="M769" t="s">
        <v>132</v>
      </c>
      <c r="N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38</v>
      </c>
      <c r="O769">
        <f>VLOOKUP(TableOMP[[#This Row],[Label]],TableAvg[],2,FALSE)</f>
        <v>297.54777100000001</v>
      </c>
      <c r="P769">
        <f>VLOOKUP(TableOMP[[#This Row],[Label]],TableAvg[],3,FALSE)</f>
        <v>43.095389000000068</v>
      </c>
      <c r="Q769">
        <f>TableOMP[[#This Row],[Avg]]-$U$2*TableOMP[[#This Row],[StdDev]]</f>
        <v>211.35699299999987</v>
      </c>
      <c r="R769">
        <f>TableOMP[[#This Row],[Avg]]+$U$2*TableOMP[[#This Row],[StdDev]]</f>
        <v>383.73854900000015</v>
      </c>
      <c r="S769">
        <v>0</v>
      </c>
    </row>
    <row r="770" spans="1:19" x14ac:dyDescent="0.25">
      <c r="A770" t="s">
        <v>10</v>
      </c>
      <c r="B770">
        <v>10000</v>
      </c>
      <c r="C770">
        <v>100</v>
      </c>
      <c r="D770">
        <v>1</v>
      </c>
      <c r="E770">
        <v>19</v>
      </c>
      <c r="F770">
        <v>1</v>
      </c>
      <c r="G770">
        <v>265.91980100000001</v>
      </c>
      <c r="H770">
        <v>38.758425000000003</v>
      </c>
      <c r="I770">
        <v>19.353770000000001</v>
      </c>
      <c r="J770">
        <v>1.0752090000000001</v>
      </c>
      <c r="K770" t="str">
        <f>MID(M770,22,1)</f>
        <v>4</v>
      </c>
      <c r="L770" t="s">
        <v>85</v>
      </c>
      <c r="M770" t="s">
        <v>86</v>
      </c>
      <c r="N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770">
        <f>VLOOKUP(TableOMP[[#This Row],[Label]],TableAvg[],2,FALSE)</f>
        <v>249.52361399999998</v>
      </c>
      <c r="P770">
        <f>VLOOKUP(TableOMP[[#This Row],[Label]],TableAvg[],3,FALSE)</f>
        <v>11.643085964837633</v>
      </c>
      <c r="Q770">
        <f>TableOMP[[#This Row],[Avg]]-$U$2*TableOMP[[#This Row],[StdDev]]</f>
        <v>226.2374420703247</v>
      </c>
      <c r="R770">
        <f>TableOMP[[#This Row],[Avg]]+$U$2*TableOMP[[#This Row],[StdDev]]</f>
        <v>272.80978592967523</v>
      </c>
      <c r="S770">
        <v>0</v>
      </c>
    </row>
    <row r="771" spans="1:19" x14ac:dyDescent="0.25">
      <c r="A771" t="s">
        <v>10</v>
      </c>
      <c r="B771">
        <v>10000</v>
      </c>
      <c r="C771">
        <v>100</v>
      </c>
      <c r="D771">
        <v>1</v>
      </c>
      <c r="E771">
        <v>19</v>
      </c>
      <c r="F771">
        <v>1</v>
      </c>
      <c r="G771">
        <v>242.635469</v>
      </c>
      <c r="H771">
        <v>11.788705999999999</v>
      </c>
      <c r="I771">
        <v>18.182518999999999</v>
      </c>
      <c r="J771">
        <v>1.01014</v>
      </c>
      <c r="K771" t="str">
        <f>MID(M771,22,1)</f>
        <v>4</v>
      </c>
      <c r="L771" t="s">
        <v>227</v>
      </c>
      <c r="M771" t="s">
        <v>228</v>
      </c>
      <c r="N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771">
        <f>VLOOKUP(TableOMP[[#This Row],[Label]],TableAvg[],2,FALSE)</f>
        <v>249.52361399999998</v>
      </c>
      <c r="P771">
        <f>VLOOKUP(TableOMP[[#This Row],[Label]],TableAvg[],3,FALSE)</f>
        <v>11.643085964837633</v>
      </c>
      <c r="Q771">
        <f>TableOMP[[#This Row],[Avg]]-$U$2*TableOMP[[#This Row],[StdDev]]</f>
        <v>226.2374420703247</v>
      </c>
      <c r="R771">
        <f>TableOMP[[#This Row],[Avg]]+$U$2*TableOMP[[#This Row],[StdDev]]</f>
        <v>272.80978592967523</v>
      </c>
      <c r="S771">
        <f>IF(AND(TableOMP[[#This Row],[total_time]]&gt;=TableOMP[[#This Row],[Low]], TableOMP[[#This Row],[total_time]]&lt;=TableOMP[[#This Row],[High]]),1,0)</f>
        <v>1</v>
      </c>
    </row>
    <row r="772" spans="1:19" hidden="1" x14ac:dyDescent="0.25">
      <c r="A772" t="s">
        <v>12</v>
      </c>
      <c r="B772">
        <v>10000</v>
      </c>
      <c r="C772">
        <v>100</v>
      </c>
      <c r="D772">
        <v>100000</v>
      </c>
      <c r="E772">
        <v>54</v>
      </c>
      <c r="F772">
        <v>1</v>
      </c>
      <c r="G772">
        <v>259.22542700000002</v>
      </c>
      <c r="H772">
        <v>0.28781899999999999</v>
      </c>
      <c r="I772">
        <v>6.1663759999999996</v>
      </c>
      <c r="J772">
        <v>0.11634700000000001</v>
      </c>
      <c r="K772" t="str">
        <f>MID(M772,22,1)</f>
        <v>2</v>
      </c>
      <c r="L772" t="s">
        <v>77</v>
      </c>
      <c r="M772" t="s">
        <v>78</v>
      </c>
      <c r="N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772">
        <f>VLOOKUP(TableOMP[[#This Row],[Label]],TableAvg[],2,FALSE)</f>
        <v>259.97654699999998</v>
      </c>
      <c r="P772">
        <f>VLOOKUP(TableOMP[[#This Row],[Label]],TableAvg[],3,FALSE)</f>
        <v>16.458383413072017</v>
      </c>
      <c r="Q772">
        <f>TableOMP[[#This Row],[Avg]]-$U$2*TableOMP[[#This Row],[StdDev]]</f>
        <v>227.05978017385596</v>
      </c>
      <c r="R772">
        <f>TableOMP[[#This Row],[Avg]]+$U$2*TableOMP[[#This Row],[StdDev]]</f>
        <v>292.89331382614404</v>
      </c>
      <c r="S772">
        <f>IF(AND(TableOMP[[#This Row],[total_time]]&gt;=TableOMP[[#This Row],[Low]], TableOMP[[#This Row],[total_time]]&lt;=TableOMP[[#This Row],[High]]),1,0)</f>
        <v>1</v>
      </c>
    </row>
    <row r="773" spans="1:19" x14ac:dyDescent="0.25">
      <c r="A773" t="s">
        <v>10</v>
      </c>
      <c r="B773">
        <v>10000</v>
      </c>
      <c r="C773">
        <v>100</v>
      </c>
      <c r="D773">
        <v>1</v>
      </c>
      <c r="E773">
        <v>19</v>
      </c>
      <c r="F773">
        <v>1</v>
      </c>
      <c r="G773">
        <v>240.01557199999999</v>
      </c>
      <c r="H773">
        <v>12.884562000000001</v>
      </c>
      <c r="I773">
        <v>18.274177999999999</v>
      </c>
      <c r="J773">
        <v>1.0152319999999999</v>
      </c>
      <c r="K773" t="str">
        <f>MID(M773,22,1)</f>
        <v>2</v>
      </c>
      <c r="L773" t="s">
        <v>151</v>
      </c>
      <c r="M773" t="s">
        <v>152</v>
      </c>
      <c r="N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773">
        <f>VLOOKUP(TableOMP[[#This Row],[Label]],TableAvg[],2,FALSE)</f>
        <v>249.52361399999998</v>
      </c>
      <c r="P773">
        <f>VLOOKUP(TableOMP[[#This Row],[Label]],TableAvg[],3,FALSE)</f>
        <v>11.643085964837633</v>
      </c>
      <c r="Q773">
        <f>TableOMP[[#This Row],[Avg]]-$U$2*TableOMP[[#This Row],[StdDev]]</f>
        <v>226.2374420703247</v>
      </c>
      <c r="R773">
        <f>TableOMP[[#This Row],[Avg]]+$U$2*TableOMP[[#This Row],[StdDev]]</f>
        <v>272.80978592967523</v>
      </c>
      <c r="S773">
        <f>IF(AND(TableOMP[[#This Row],[total_time]]&gt;=TableOMP[[#This Row],[Low]], TableOMP[[#This Row],[total_time]]&lt;=TableOMP[[#This Row],[High]]),1,0)</f>
        <v>1</v>
      </c>
    </row>
    <row r="774" spans="1:19" x14ac:dyDescent="0.25">
      <c r="A774" t="s">
        <v>10</v>
      </c>
      <c r="B774">
        <v>10000</v>
      </c>
      <c r="C774">
        <v>100</v>
      </c>
      <c r="D774">
        <v>1</v>
      </c>
      <c r="E774">
        <v>20</v>
      </c>
      <c r="F774">
        <v>1</v>
      </c>
      <c r="G774">
        <v>348.93514800000003</v>
      </c>
      <c r="H774">
        <v>120.984161</v>
      </c>
      <c r="I774">
        <v>18.565187999999999</v>
      </c>
      <c r="J774">
        <v>0.97711499999999996</v>
      </c>
      <c r="K774" t="str">
        <f>MID(M774,22,1)</f>
        <v>4</v>
      </c>
      <c r="L774" t="s">
        <v>85</v>
      </c>
      <c r="M774" t="s">
        <v>86</v>
      </c>
      <c r="N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774">
        <f>VLOOKUP(TableOMP[[#This Row],[Label]],TableAvg[],2,FALSE)</f>
        <v>287.654135</v>
      </c>
      <c r="P774">
        <f>VLOOKUP(TableOMP[[#This Row],[Label]],TableAvg[],3,FALSE)</f>
        <v>45.74045634132758</v>
      </c>
      <c r="Q774">
        <f>TableOMP[[#This Row],[Avg]]-$U$2*TableOMP[[#This Row],[StdDev]]</f>
        <v>196.17322231734482</v>
      </c>
      <c r="R774">
        <f>TableOMP[[#This Row],[Avg]]+$U$2*TableOMP[[#This Row],[StdDev]]</f>
        <v>379.13504768265517</v>
      </c>
      <c r="S774">
        <v>0</v>
      </c>
    </row>
    <row r="775" spans="1:19" hidden="1" x14ac:dyDescent="0.25">
      <c r="A775" t="s">
        <v>12</v>
      </c>
      <c r="B775">
        <v>10000</v>
      </c>
      <c r="C775">
        <v>100</v>
      </c>
      <c r="D775">
        <v>1</v>
      </c>
      <c r="E775">
        <v>38</v>
      </c>
      <c r="F775">
        <v>1</v>
      </c>
      <c r="G775">
        <v>254.452382</v>
      </c>
      <c r="H775">
        <v>11.578569</v>
      </c>
      <c r="I775">
        <v>25.345994999999998</v>
      </c>
      <c r="J775">
        <v>0.68502700000000005</v>
      </c>
      <c r="K775" t="str">
        <f>MID(M775,22,1)</f>
        <v>1</v>
      </c>
      <c r="L775" t="s">
        <v>201</v>
      </c>
      <c r="M775" t="s">
        <v>202</v>
      </c>
      <c r="N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38</v>
      </c>
      <c r="O775">
        <f>VLOOKUP(TableOMP[[#This Row],[Label]],TableAvg[],2,FALSE)</f>
        <v>297.54777100000001</v>
      </c>
      <c r="P775">
        <f>VLOOKUP(TableOMP[[#This Row],[Label]],TableAvg[],3,FALSE)</f>
        <v>43.095389000000068</v>
      </c>
      <c r="Q775">
        <f>TableOMP[[#This Row],[Avg]]-$U$2*TableOMP[[#This Row],[StdDev]]</f>
        <v>211.35699299999987</v>
      </c>
      <c r="R775">
        <f>TableOMP[[#This Row],[Avg]]+$U$2*TableOMP[[#This Row],[StdDev]]</f>
        <v>383.73854900000015</v>
      </c>
      <c r="S775">
        <f>IF(AND(TableOMP[[#This Row],[total_time]]&gt;=TableOMP[[#This Row],[Low]], TableOMP[[#This Row],[total_time]]&lt;=TableOMP[[#This Row],[High]]),1,0)</f>
        <v>1</v>
      </c>
    </row>
    <row r="776" spans="1:19" x14ac:dyDescent="0.25">
      <c r="A776" t="s">
        <v>10</v>
      </c>
      <c r="B776">
        <v>10000</v>
      </c>
      <c r="C776">
        <v>100</v>
      </c>
      <c r="D776">
        <v>1</v>
      </c>
      <c r="E776">
        <v>20</v>
      </c>
      <c r="F776">
        <v>1</v>
      </c>
      <c r="G776">
        <v>274.95135699999997</v>
      </c>
      <c r="H776">
        <v>40.952813999999996</v>
      </c>
      <c r="I776">
        <v>18.805496000000002</v>
      </c>
      <c r="J776">
        <v>0.98976299999999995</v>
      </c>
      <c r="K776" t="str">
        <f>MID(M776,22,1)</f>
        <v>4</v>
      </c>
      <c r="L776" t="s">
        <v>227</v>
      </c>
      <c r="M776" t="s">
        <v>228</v>
      </c>
      <c r="N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776">
        <f>VLOOKUP(TableOMP[[#This Row],[Label]],TableAvg[],2,FALSE)</f>
        <v>287.654135</v>
      </c>
      <c r="P776">
        <f>VLOOKUP(TableOMP[[#This Row],[Label]],TableAvg[],3,FALSE)</f>
        <v>45.74045634132758</v>
      </c>
      <c r="Q776">
        <f>TableOMP[[#This Row],[Avg]]-$U$2*TableOMP[[#This Row],[StdDev]]</f>
        <v>196.17322231734482</v>
      </c>
      <c r="R776">
        <f>TableOMP[[#This Row],[Avg]]+$U$2*TableOMP[[#This Row],[StdDev]]</f>
        <v>379.13504768265517</v>
      </c>
      <c r="S776">
        <v>0</v>
      </c>
    </row>
    <row r="777" spans="1:19" hidden="1" x14ac:dyDescent="0.25">
      <c r="A777" t="s">
        <v>12</v>
      </c>
      <c r="B777">
        <v>10000</v>
      </c>
      <c r="C777">
        <v>100</v>
      </c>
      <c r="D777">
        <v>100000</v>
      </c>
      <c r="E777">
        <v>55</v>
      </c>
      <c r="F777">
        <v>1</v>
      </c>
      <c r="G777">
        <v>259.029721</v>
      </c>
      <c r="H777">
        <v>0.30017500000000003</v>
      </c>
      <c r="I777">
        <v>9.3480889999999999</v>
      </c>
      <c r="J777">
        <v>0.17311299999999999</v>
      </c>
      <c r="K777" t="str">
        <f>MID(M777,22,1)</f>
        <v>6</v>
      </c>
      <c r="L777" t="s">
        <v>195</v>
      </c>
      <c r="M777" t="s">
        <v>196</v>
      </c>
      <c r="N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777">
        <f>VLOOKUP(TableOMP[[#This Row],[Label]],TableAvg[],2,FALSE)</f>
        <v>259.70629363636363</v>
      </c>
      <c r="P777">
        <f>VLOOKUP(TableOMP[[#This Row],[Label]],TableAvg[],3,FALSE)</f>
        <v>11.727274962474915</v>
      </c>
      <c r="Q777">
        <f>TableOMP[[#This Row],[Avg]]-$U$2*TableOMP[[#This Row],[StdDev]]</f>
        <v>236.25174371141378</v>
      </c>
      <c r="R777">
        <f>TableOMP[[#This Row],[Avg]]+$U$2*TableOMP[[#This Row],[StdDev]]</f>
        <v>283.16084356131347</v>
      </c>
      <c r="S777">
        <f>IF(AND(TableOMP[[#This Row],[total_time]]&gt;=TableOMP[[#This Row],[Low]], TableOMP[[#This Row],[total_time]]&lt;=TableOMP[[#This Row],[High]]),1,0)</f>
        <v>1</v>
      </c>
    </row>
    <row r="778" spans="1:19" hidden="1" x14ac:dyDescent="0.25">
      <c r="A778" t="s">
        <v>12</v>
      </c>
      <c r="B778">
        <v>10000</v>
      </c>
      <c r="C778">
        <v>100</v>
      </c>
      <c r="D778">
        <v>100000</v>
      </c>
      <c r="E778">
        <v>55</v>
      </c>
      <c r="F778">
        <v>1</v>
      </c>
      <c r="G778">
        <v>258.91353900000001</v>
      </c>
      <c r="H778">
        <v>0.26811800000000002</v>
      </c>
      <c r="I778">
        <v>7.2507089999999996</v>
      </c>
      <c r="J778">
        <v>0.134272</v>
      </c>
      <c r="K778" t="str">
        <f>MID(M778,22,1)</f>
        <v>6</v>
      </c>
      <c r="L778" t="s">
        <v>109</v>
      </c>
      <c r="M778" t="s">
        <v>110</v>
      </c>
      <c r="N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778">
        <f>VLOOKUP(TableOMP[[#This Row],[Label]],TableAvg[],2,FALSE)</f>
        <v>259.70629363636363</v>
      </c>
      <c r="P778">
        <f>VLOOKUP(TableOMP[[#This Row],[Label]],TableAvg[],3,FALSE)</f>
        <v>11.727274962474915</v>
      </c>
      <c r="Q778">
        <f>TableOMP[[#This Row],[Avg]]-$U$2*TableOMP[[#This Row],[StdDev]]</f>
        <v>236.25174371141378</v>
      </c>
      <c r="R778">
        <f>TableOMP[[#This Row],[Avg]]+$U$2*TableOMP[[#This Row],[StdDev]]</f>
        <v>283.16084356131347</v>
      </c>
      <c r="S778">
        <f>IF(AND(TableOMP[[#This Row],[total_time]]&gt;=TableOMP[[#This Row],[Low]], TableOMP[[#This Row],[total_time]]&lt;=TableOMP[[#This Row],[High]]),1,0)</f>
        <v>1</v>
      </c>
    </row>
    <row r="779" spans="1:19" hidden="1" x14ac:dyDescent="0.25">
      <c r="A779" t="s">
        <v>12</v>
      </c>
      <c r="B779">
        <v>10000</v>
      </c>
      <c r="C779">
        <v>100</v>
      </c>
      <c r="D779">
        <v>1</v>
      </c>
      <c r="E779">
        <v>39</v>
      </c>
      <c r="F779">
        <v>1</v>
      </c>
      <c r="G779">
        <v>278.65493300000003</v>
      </c>
      <c r="H779">
        <v>14.732701</v>
      </c>
      <c r="I779">
        <v>36.555976000000001</v>
      </c>
      <c r="J779">
        <v>0.96199900000000005</v>
      </c>
      <c r="K779" t="str">
        <f>MID(M779,22,1)</f>
        <v>4</v>
      </c>
      <c r="L779" t="s">
        <v>131</v>
      </c>
      <c r="M779" t="s">
        <v>132</v>
      </c>
      <c r="N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39</v>
      </c>
      <c r="O779">
        <f>VLOOKUP(TableOMP[[#This Row],[Label]],TableAvg[],2,FALSE)</f>
        <v>268.34287300000005</v>
      </c>
      <c r="P779">
        <f>VLOOKUP(TableOMP[[#This Row],[Label]],TableAvg[],3,FALSE)</f>
        <v>10.312059999999498</v>
      </c>
      <c r="Q779">
        <f>TableOMP[[#This Row],[Avg]]-$U$2*TableOMP[[#This Row],[StdDev]]</f>
        <v>247.71875300000107</v>
      </c>
      <c r="R779">
        <f>TableOMP[[#This Row],[Avg]]+$U$2*TableOMP[[#This Row],[StdDev]]</f>
        <v>288.96699299999904</v>
      </c>
      <c r="S779">
        <f>IF(AND(TableOMP[[#This Row],[total_time]]&gt;=TableOMP[[#This Row],[Low]], TableOMP[[#This Row],[total_time]]&lt;=TableOMP[[#This Row],[High]]),1,0)</f>
        <v>1</v>
      </c>
    </row>
    <row r="780" spans="1:19" hidden="1" x14ac:dyDescent="0.25">
      <c r="A780" t="s">
        <v>12</v>
      </c>
      <c r="B780">
        <v>10000</v>
      </c>
      <c r="C780">
        <v>100</v>
      </c>
      <c r="D780">
        <v>100000</v>
      </c>
      <c r="E780">
        <v>59</v>
      </c>
      <c r="F780">
        <v>1</v>
      </c>
      <c r="G780">
        <v>258.89661699999999</v>
      </c>
      <c r="H780">
        <v>0.27132299999999998</v>
      </c>
      <c r="I780">
        <v>8.6226760000000002</v>
      </c>
      <c r="J780">
        <v>0.14866699999999999</v>
      </c>
      <c r="K780" t="str">
        <f>MID(M780,22,1)</f>
        <v>5</v>
      </c>
      <c r="L780" t="s">
        <v>173</v>
      </c>
      <c r="M780" t="s">
        <v>174</v>
      </c>
      <c r="N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780">
        <f>VLOOKUP(TableOMP[[#This Row],[Label]],TableAvg[],2,FALSE)</f>
        <v>266.70787872727277</v>
      </c>
      <c r="P780">
        <f>VLOOKUP(TableOMP[[#This Row],[Label]],TableAvg[],3,FALSE)</f>
        <v>12.177151161182106</v>
      </c>
      <c r="Q780">
        <f>TableOMP[[#This Row],[Avg]]-$U$2*TableOMP[[#This Row],[StdDev]]</f>
        <v>242.35357640490855</v>
      </c>
      <c r="R780">
        <f>TableOMP[[#This Row],[Avg]]+$U$2*TableOMP[[#This Row],[StdDev]]</f>
        <v>291.06218104963699</v>
      </c>
      <c r="S780">
        <f>IF(AND(TableOMP[[#This Row],[total_time]]&gt;=TableOMP[[#This Row],[Low]], TableOMP[[#This Row],[total_time]]&lt;=TableOMP[[#This Row],[High]]),1,0)</f>
        <v>1</v>
      </c>
    </row>
    <row r="781" spans="1:19" x14ac:dyDescent="0.25">
      <c r="A781" t="s">
        <v>10</v>
      </c>
      <c r="B781">
        <v>10000</v>
      </c>
      <c r="C781">
        <v>100</v>
      </c>
      <c r="D781">
        <v>1</v>
      </c>
      <c r="E781">
        <v>20</v>
      </c>
      <c r="F781">
        <v>1</v>
      </c>
      <c r="G781">
        <v>239.07589999999999</v>
      </c>
      <c r="H781">
        <v>12.687353999999999</v>
      </c>
      <c r="I781">
        <v>16.53453</v>
      </c>
      <c r="J781">
        <v>0.87023799999999996</v>
      </c>
      <c r="K781" t="str">
        <f>MID(M781,22,1)</f>
        <v>2</v>
      </c>
      <c r="L781" t="s">
        <v>151</v>
      </c>
      <c r="M781" t="s">
        <v>152</v>
      </c>
      <c r="N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781">
        <f>VLOOKUP(TableOMP[[#This Row],[Label]],TableAvg[],2,FALSE)</f>
        <v>287.654135</v>
      </c>
      <c r="P781">
        <f>VLOOKUP(TableOMP[[#This Row],[Label]],TableAvg[],3,FALSE)</f>
        <v>45.74045634132758</v>
      </c>
      <c r="Q781">
        <f>TableOMP[[#This Row],[Avg]]-$U$2*TableOMP[[#This Row],[StdDev]]</f>
        <v>196.17322231734482</v>
      </c>
      <c r="R781">
        <f>TableOMP[[#This Row],[Avg]]+$U$2*TableOMP[[#This Row],[StdDev]]</f>
        <v>379.13504768265517</v>
      </c>
      <c r="S781">
        <f>IF(AND(TableOMP[[#This Row],[total_time]]&gt;=TableOMP[[#This Row],[Low]], TableOMP[[#This Row],[total_time]]&lt;=TableOMP[[#This Row],[High]]),1,0)</f>
        <v>1</v>
      </c>
    </row>
    <row r="782" spans="1:19" hidden="1" x14ac:dyDescent="0.25">
      <c r="A782" t="s">
        <v>12</v>
      </c>
      <c r="B782">
        <v>10000</v>
      </c>
      <c r="C782">
        <v>100</v>
      </c>
      <c r="D782">
        <v>1</v>
      </c>
      <c r="E782">
        <v>39</v>
      </c>
      <c r="F782">
        <v>1</v>
      </c>
      <c r="G782">
        <v>258.03081300000002</v>
      </c>
      <c r="H782">
        <v>11.935582999999999</v>
      </c>
      <c r="I782">
        <v>29.070782000000001</v>
      </c>
      <c r="J782">
        <v>0.76502099999999995</v>
      </c>
      <c r="K782" t="str">
        <f>MID(M782,22,1)</f>
        <v>1</v>
      </c>
      <c r="L782" t="s">
        <v>201</v>
      </c>
      <c r="M782" t="s">
        <v>202</v>
      </c>
      <c r="N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39</v>
      </c>
      <c r="O782">
        <f>VLOOKUP(TableOMP[[#This Row],[Label]],TableAvg[],2,FALSE)</f>
        <v>268.34287300000005</v>
      </c>
      <c r="P782">
        <f>VLOOKUP(TableOMP[[#This Row],[Label]],TableAvg[],3,FALSE)</f>
        <v>10.312059999999498</v>
      </c>
      <c r="Q782">
        <f>TableOMP[[#This Row],[Avg]]-$U$2*TableOMP[[#This Row],[StdDev]]</f>
        <v>247.71875300000107</v>
      </c>
      <c r="R782">
        <f>TableOMP[[#This Row],[Avg]]+$U$2*TableOMP[[#This Row],[StdDev]]</f>
        <v>288.96699299999904</v>
      </c>
      <c r="S782">
        <f>IF(AND(TableOMP[[#This Row],[total_time]]&gt;=TableOMP[[#This Row],[Low]], TableOMP[[#This Row],[total_time]]&lt;=TableOMP[[#This Row],[High]]),1,0)</f>
        <v>1</v>
      </c>
    </row>
    <row r="783" spans="1:19" hidden="1" x14ac:dyDescent="0.25">
      <c r="A783" t="s">
        <v>12</v>
      </c>
      <c r="B783">
        <v>10000</v>
      </c>
      <c r="C783">
        <v>100</v>
      </c>
      <c r="D783">
        <v>100000</v>
      </c>
      <c r="E783">
        <v>54</v>
      </c>
      <c r="F783">
        <v>1</v>
      </c>
      <c r="G783">
        <v>258.776657</v>
      </c>
      <c r="H783">
        <v>1.0810789999999999</v>
      </c>
      <c r="I783">
        <v>49.956310999999999</v>
      </c>
      <c r="J783">
        <v>0.94257199999999997</v>
      </c>
      <c r="K783" t="str">
        <f>MID(M783,22,1)</f>
        <v>6</v>
      </c>
      <c r="L783" t="s">
        <v>57</v>
      </c>
      <c r="M783" t="s">
        <v>58</v>
      </c>
      <c r="N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783">
        <f>VLOOKUP(TableOMP[[#This Row],[Label]],TableAvg[],2,FALSE)</f>
        <v>259.97654699999998</v>
      </c>
      <c r="P783">
        <f>VLOOKUP(TableOMP[[#This Row],[Label]],TableAvg[],3,FALSE)</f>
        <v>16.458383413072017</v>
      </c>
      <c r="Q783">
        <f>TableOMP[[#This Row],[Avg]]-$U$2*TableOMP[[#This Row],[StdDev]]</f>
        <v>227.05978017385596</v>
      </c>
      <c r="R783">
        <f>TableOMP[[#This Row],[Avg]]+$U$2*TableOMP[[#This Row],[StdDev]]</f>
        <v>292.89331382614404</v>
      </c>
      <c r="S783">
        <f>IF(AND(TableOMP[[#This Row],[total_time]]&gt;=TableOMP[[#This Row],[Low]], TableOMP[[#This Row],[total_time]]&lt;=TableOMP[[#This Row],[High]]),1,0)</f>
        <v>1</v>
      </c>
    </row>
    <row r="784" spans="1:19" x14ac:dyDescent="0.25">
      <c r="A784" t="s">
        <v>10</v>
      </c>
      <c r="B784">
        <v>10000</v>
      </c>
      <c r="C784">
        <v>100</v>
      </c>
      <c r="D784">
        <v>1</v>
      </c>
      <c r="E784">
        <v>21</v>
      </c>
      <c r="F784">
        <v>1</v>
      </c>
      <c r="G784">
        <v>248.12562600000001</v>
      </c>
      <c r="H784">
        <v>11.721651</v>
      </c>
      <c r="I784">
        <v>20.786754999999999</v>
      </c>
      <c r="J784">
        <v>1.0393380000000001</v>
      </c>
      <c r="K784" t="str">
        <f>MID(M784,22,1)</f>
        <v>4</v>
      </c>
      <c r="L784" t="s">
        <v>227</v>
      </c>
      <c r="M784" t="s">
        <v>228</v>
      </c>
      <c r="N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784">
        <f>VLOOKUP(TableOMP[[#This Row],[Label]],TableAvg[],2,FALSE)</f>
        <v>242.60674366666663</v>
      </c>
      <c r="P784">
        <f>VLOOKUP(TableOMP[[#This Row],[Label]],TableAvg[],3,FALSE)</f>
        <v>4.0192522439931482</v>
      </c>
      <c r="Q784">
        <f>TableOMP[[#This Row],[Avg]]-$U$2*TableOMP[[#This Row],[StdDev]]</f>
        <v>234.56823917868033</v>
      </c>
      <c r="R784">
        <f>TableOMP[[#This Row],[Avg]]+$U$2*TableOMP[[#This Row],[StdDev]]</f>
        <v>250.64524815465293</v>
      </c>
      <c r="S784">
        <f>IF(AND(TableOMP[[#This Row],[total_time]]&gt;=TableOMP[[#This Row],[Low]], TableOMP[[#This Row],[total_time]]&lt;=TableOMP[[#This Row],[High]]),1,0)</f>
        <v>1</v>
      </c>
    </row>
    <row r="785" spans="1:19" hidden="1" x14ac:dyDescent="0.25">
      <c r="A785" t="s">
        <v>12</v>
      </c>
      <c r="B785">
        <v>10000</v>
      </c>
      <c r="C785">
        <v>100</v>
      </c>
      <c r="D785">
        <v>1</v>
      </c>
      <c r="E785">
        <v>40</v>
      </c>
      <c r="F785">
        <v>1</v>
      </c>
      <c r="G785">
        <v>345.94810100000001</v>
      </c>
      <c r="H785">
        <v>99.364485000000002</v>
      </c>
      <c r="I785">
        <v>38.914228999999999</v>
      </c>
      <c r="J785">
        <v>0.99780100000000005</v>
      </c>
      <c r="K785" t="str">
        <f>MID(M785,22,1)</f>
        <v>1</v>
      </c>
      <c r="L785" t="s">
        <v>201</v>
      </c>
      <c r="M785" t="s">
        <v>202</v>
      </c>
      <c r="N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785">
        <f>VLOOKUP(TableOMP[[#This Row],[Label]],TableAvg[],2,FALSE)</f>
        <v>282.29597819999998</v>
      </c>
      <c r="P785">
        <f>VLOOKUP(TableOMP[[#This Row],[Label]],TableAvg[],3,FALSE)</f>
        <v>32.6045244468596</v>
      </c>
      <c r="Q785">
        <f>TableOMP[[#This Row],[Avg]]-$U$2*TableOMP[[#This Row],[StdDev]]</f>
        <v>217.08692930628078</v>
      </c>
      <c r="R785">
        <f>TableOMP[[#This Row],[Avg]]+$U$2*TableOMP[[#This Row],[StdDev]]</f>
        <v>347.50502709371915</v>
      </c>
      <c r="S785">
        <v>0</v>
      </c>
    </row>
    <row r="786" spans="1:19" hidden="1" x14ac:dyDescent="0.25">
      <c r="A786" t="s">
        <v>12</v>
      </c>
      <c r="B786">
        <v>10000</v>
      </c>
      <c r="C786">
        <v>100</v>
      </c>
      <c r="D786">
        <v>1</v>
      </c>
      <c r="E786">
        <v>40</v>
      </c>
      <c r="F786">
        <v>1</v>
      </c>
      <c r="G786">
        <v>279.97107699999998</v>
      </c>
      <c r="H786">
        <v>15.021877999999999</v>
      </c>
      <c r="I786">
        <v>47.738993000000001</v>
      </c>
      <c r="J786">
        <v>1.2240770000000001</v>
      </c>
      <c r="K786" t="str">
        <f>MID(M786,22,1)</f>
        <v>4</v>
      </c>
      <c r="L786" t="s">
        <v>131</v>
      </c>
      <c r="M786" t="s">
        <v>132</v>
      </c>
      <c r="N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786">
        <f>VLOOKUP(TableOMP[[#This Row],[Label]],TableAvg[],2,FALSE)</f>
        <v>282.29597819999998</v>
      </c>
      <c r="P786">
        <f>VLOOKUP(TableOMP[[#This Row],[Label]],TableAvg[],3,FALSE)</f>
        <v>32.6045244468596</v>
      </c>
      <c r="Q786">
        <f>TableOMP[[#This Row],[Avg]]-$U$2*TableOMP[[#This Row],[StdDev]]</f>
        <v>217.08692930628078</v>
      </c>
      <c r="R786">
        <f>TableOMP[[#This Row],[Avg]]+$U$2*TableOMP[[#This Row],[StdDev]]</f>
        <v>347.50502709371915</v>
      </c>
      <c r="S786">
        <f>IF(AND(TableOMP[[#This Row],[total_time]]&gt;=TableOMP[[#This Row],[Low]], TableOMP[[#This Row],[total_time]]&lt;=TableOMP[[#This Row],[High]]),1,0)</f>
        <v>1</v>
      </c>
    </row>
    <row r="787" spans="1:19" x14ac:dyDescent="0.25">
      <c r="A787" t="s">
        <v>10</v>
      </c>
      <c r="B787">
        <v>10000</v>
      </c>
      <c r="C787">
        <v>100</v>
      </c>
      <c r="D787">
        <v>1</v>
      </c>
      <c r="E787">
        <v>21</v>
      </c>
      <c r="F787">
        <v>1</v>
      </c>
      <c r="G787">
        <v>241.025452</v>
      </c>
      <c r="H787">
        <v>13.470148</v>
      </c>
      <c r="I787">
        <v>23.839494999999999</v>
      </c>
      <c r="J787">
        <v>1.191975</v>
      </c>
      <c r="K787" t="str">
        <f>MID(M787,22,1)</f>
        <v>4</v>
      </c>
      <c r="L787" t="s">
        <v>85</v>
      </c>
      <c r="M787" t="s">
        <v>86</v>
      </c>
      <c r="N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787">
        <f>VLOOKUP(TableOMP[[#This Row],[Label]],TableAvg[],2,FALSE)</f>
        <v>242.60674366666663</v>
      </c>
      <c r="P787">
        <f>VLOOKUP(TableOMP[[#This Row],[Label]],TableAvg[],3,FALSE)</f>
        <v>4.0192522439931482</v>
      </c>
      <c r="Q787">
        <f>TableOMP[[#This Row],[Avg]]-$U$2*TableOMP[[#This Row],[StdDev]]</f>
        <v>234.56823917868033</v>
      </c>
      <c r="R787">
        <f>TableOMP[[#This Row],[Avg]]+$U$2*TableOMP[[#This Row],[StdDev]]</f>
        <v>250.64524815465293</v>
      </c>
      <c r="S787">
        <f>IF(AND(TableOMP[[#This Row],[total_time]]&gt;=TableOMP[[#This Row],[Low]], TableOMP[[#This Row],[total_time]]&lt;=TableOMP[[#This Row],[High]]),1,0)</f>
        <v>1</v>
      </c>
    </row>
    <row r="788" spans="1:19" hidden="1" x14ac:dyDescent="0.25">
      <c r="A788" t="s">
        <v>12</v>
      </c>
      <c r="B788">
        <v>10000</v>
      </c>
      <c r="C788">
        <v>100</v>
      </c>
      <c r="D788">
        <v>1</v>
      </c>
      <c r="E788">
        <v>40</v>
      </c>
      <c r="F788">
        <v>1</v>
      </c>
      <c r="G788">
        <v>262.83946800000001</v>
      </c>
      <c r="H788">
        <v>22.561593999999999</v>
      </c>
      <c r="I788">
        <v>47.268309000000002</v>
      </c>
      <c r="J788">
        <v>1.212008</v>
      </c>
      <c r="K788" t="str">
        <f>MID(M788,22,1)</f>
        <v>1</v>
      </c>
      <c r="L788" t="s">
        <v>185</v>
      </c>
      <c r="M788" t="s">
        <v>186</v>
      </c>
      <c r="N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788">
        <f>VLOOKUP(TableOMP[[#This Row],[Label]],TableAvg[],2,FALSE)</f>
        <v>282.29597819999998</v>
      </c>
      <c r="P788">
        <f>VLOOKUP(TableOMP[[#This Row],[Label]],TableAvg[],3,FALSE)</f>
        <v>32.6045244468596</v>
      </c>
      <c r="Q788">
        <f>TableOMP[[#This Row],[Avg]]-$U$2*TableOMP[[#This Row],[StdDev]]</f>
        <v>217.08692930628078</v>
      </c>
      <c r="R788">
        <f>TableOMP[[#This Row],[Avg]]+$U$2*TableOMP[[#This Row],[StdDev]]</f>
        <v>347.50502709371915</v>
      </c>
      <c r="S788">
        <f>IF(AND(TableOMP[[#This Row],[total_time]]&gt;=TableOMP[[#This Row],[Low]], TableOMP[[#This Row],[total_time]]&lt;=TableOMP[[#This Row],[High]]),1,0)</f>
        <v>1</v>
      </c>
    </row>
    <row r="789" spans="1:19" hidden="1" x14ac:dyDescent="0.25">
      <c r="A789" t="s">
        <v>12</v>
      </c>
      <c r="B789">
        <v>10000</v>
      </c>
      <c r="C789">
        <v>100</v>
      </c>
      <c r="D789">
        <v>1</v>
      </c>
      <c r="E789">
        <v>40</v>
      </c>
      <c r="F789">
        <v>1</v>
      </c>
      <c r="G789">
        <v>262.61424599999998</v>
      </c>
      <c r="H789">
        <v>23.297667000000001</v>
      </c>
      <c r="I789">
        <v>61.850175</v>
      </c>
      <c r="J789">
        <v>1.5859019999999999</v>
      </c>
      <c r="K789" t="str">
        <f>MID(M789,22,1)</f>
        <v>1</v>
      </c>
      <c r="L789" t="s">
        <v>133</v>
      </c>
      <c r="M789" t="s">
        <v>134</v>
      </c>
      <c r="N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789">
        <f>VLOOKUP(TableOMP[[#This Row],[Label]],TableAvg[],2,FALSE)</f>
        <v>282.29597819999998</v>
      </c>
      <c r="P789">
        <f>VLOOKUP(TableOMP[[#This Row],[Label]],TableAvg[],3,FALSE)</f>
        <v>32.6045244468596</v>
      </c>
      <c r="Q789">
        <f>TableOMP[[#This Row],[Avg]]-$U$2*TableOMP[[#This Row],[StdDev]]</f>
        <v>217.08692930628078</v>
      </c>
      <c r="R789">
        <f>TableOMP[[#This Row],[Avg]]+$U$2*TableOMP[[#This Row],[StdDev]]</f>
        <v>347.50502709371915</v>
      </c>
      <c r="S789">
        <f>IF(AND(TableOMP[[#This Row],[total_time]]&gt;=TableOMP[[#This Row],[Low]], TableOMP[[#This Row],[total_time]]&lt;=TableOMP[[#This Row],[High]]),1,0)</f>
        <v>1</v>
      </c>
    </row>
    <row r="790" spans="1:19" x14ac:dyDescent="0.25">
      <c r="A790" t="s">
        <v>10</v>
      </c>
      <c r="B790">
        <v>10000</v>
      </c>
      <c r="C790">
        <v>100</v>
      </c>
      <c r="D790">
        <v>1</v>
      </c>
      <c r="E790">
        <v>21</v>
      </c>
      <c r="F790">
        <v>1</v>
      </c>
      <c r="G790">
        <v>238.66915299999999</v>
      </c>
      <c r="H790">
        <v>12.620214000000001</v>
      </c>
      <c r="I790">
        <v>20.500914999999999</v>
      </c>
      <c r="J790">
        <v>1.0250459999999999</v>
      </c>
      <c r="K790" t="str">
        <f>MID(M790,22,1)</f>
        <v>2</v>
      </c>
      <c r="L790" t="s">
        <v>151</v>
      </c>
      <c r="M790" t="s">
        <v>152</v>
      </c>
      <c r="N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790">
        <f>VLOOKUP(TableOMP[[#This Row],[Label]],TableAvg[],2,FALSE)</f>
        <v>242.60674366666663</v>
      </c>
      <c r="P790">
        <f>VLOOKUP(TableOMP[[#This Row],[Label]],TableAvg[],3,FALSE)</f>
        <v>4.0192522439931482</v>
      </c>
      <c r="Q790">
        <f>TableOMP[[#This Row],[Avg]]-$U$2*TableOMP[[#This Row],[StdDev]]</f>
        <v>234.56823917868033</v>
      </c>
      <c r="R790">
        <f>TableOMP[[#This Row],[Avg]]+$U$2*TableOMP[[#This Row],[StdDev]]</f>
        <v>250.64524815465293</v>
      </c>
      <c r="S790">
        <f>IF(AND(TableOMP[[#This Row],[total_time]]&gt;=TableOMP[[#This Row],[Low]], TableOMP[[#This Row],[total_time]]&lt;=TableOMP[[#This Row],[High]]),1,0)</f>
        <v>1</v>
      </c>
    </row>
    <row r="791" spans="1:19" hidden="1" x14ac:dyDescent="0.25">
      <c r="A791" t="s">
        <v>12</v>
      </c>
      <c r="B791">
        <v>10000</v>
      </c>
      <c r="C791">
        <v>100</v>
      </c>
      <c r="D791">
        <v>1</v>
      </c>
      <c r="E791">
        <v>40</v>
      </c>
      <c r="F791">
        <v>1</v>
      </c>
      <c r="G791">
        <v>260.10699899999997</v>
      </c>
      <c r="H791">
        <v>23.808834000000001</v>
      </c>
      <c r="I791">
        <v>63.755642000000002</v>
      </c>
      <c r="J791">
        <v>1.63476</v>
      </c>
      <c r="K791" t="str">
        <f>MID(M791,22,1)</f>
        <v>2</v>
      </c>
      <c r="L791" t="s">
        <v>240</v>
      </c>
      <c r="M791" t="s">
        <v>241</v>
      </c>
      <c r="N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791" s="10">
        <f>VLOOKUP(TableOMP[[#This Row],[Label]],TableAvg[],2,FALSE)</f>
        <v>282.29597819999998</v>
      </c>
      <c r="P791" s="10">
        <f>VLOOKUP(TableOMP[[#This Row],[Label]],TableAvg[],3,FALSE)</f>
        <v>32.6045244468596</v>
      </c>
      <c r="Q791" s="10">
        <f>TableOMP[[#This Row],[Avg]]-$U$2*TableOMP[[#This Row],[StdDev]]</f>
        <v>217.08692930628078</v>
      </c>
      <c r="R791" s="10">
        <f>TableOMP[[#This Row],[Avg]]+$U$2*TableOMP[[#This Row],[StdDev]]</f>
        <v>347.50502709371915</v>
      </c>
      <c r="S791" s="10">
        <f>IF(AND(TableOMP[[#This Row],[total_time]]&gt;=TableOMP[[#This Row],[Low]], TableOMP[[#This Row],[total_time]]&lt;=TableOMP[[#This Row],[High]]),1,0)</f>
        <v>1</v>
      </c>
    </row>
    <row r="792" spans="1:19" hidden="1" x14ac:dyDescent="0.25">
      <c r="A792" t="s">
        <v>12</v>
      </c>
      <c r="B792">
        <v>10000</v>
      </c>
      <c r="C792">
        <v>100</v>
      </c>
      <c r="D792">
        <v>1</v>
      </c>
      <c r="E792">
        <v>41</v>
      </c>
      <c r="F792">
        <v>1</v>
      </c>
      <c r="G792">
        <v>284.13594599999999</v>
      </c>
      <c r="H792">
        <v>16.195941000000001</v>
      </c>
      <c r="I792">
        <v>44.829658999999999</v>
      </c>
      <c r="J792">
        <v>1.120741</v>
      </c>
      <c r="K792" t="str">
        <f>MID(M792,22,1)</f>
        <v>4</v>
      </c>
      <c r="L792" t="s">
        <v>131</v>
      </c>
      <c r="M792" t="s">
        <v>132</v>
      </c>
      <c r="N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792">
        <f>VLOOKUP(TableOMP[[#This Row],[Label]],TableAvg[],2,FALSE)</f>
        <v>261.89075333333329</v>
      </c>
      <c r="P792">
        <f>VLOOKUP(TableOMP[[#This Row],[Label]],TableAvg[],3,FALSE)</f>
        <v>11.136017821302518</v>
      </c>
      <c r="Q792">
        <f>TableOMP[[#This Row],[Avg]]-$U$2*TableOMP[[#This Row],[StdDev]]</f>
        <v>239.61871769072826</v>
      </c>
      <c r="R792">
        <f>TableOMP[[#This Row],[Avg]]+$U$2*TableOMP[[#This Row],[StdDev]]</f>
        <v>284.16278897593833</v>
      </c>
      <c r="S792">
        <f>IF(AND(TableOMP[[#This Row],[total_time]]&gt;=TableOMP[[#This Row],[Low]], TableOMP[[#This Row],[total_time]]&lt;=TableOMP[[#This Row],[High]]),1,0)</f>
        <v>1</v>
      </c>
    </row>
    <row r="793" spans="1:19" hidden="1" x14ac:dyDescent="0.25">
      <c r="A793" t="s">
        <v>12</v>
      </c>
      <c r="B793">
        <v>10000</v>
      </c>
      <c r="C793">
        <v>100</v>
      </c>
      <c r="D793">
        <v>1</v>
      </c>
      <c r="E793">
        <v>41</v>
      </c>
      <c r="F793">
        <v>1</v>
      </c>
      <c r="G793">
        <v>262.26428399999998</v>
      </c>
      <c r="H793">
        <v>20.669360999999999</v>
      </c>
      <c r="I793">
        <v>47.383915999999999</v>
      </c>
      <c r="J793">
        <v>1.184598</v>
      </c>
      <c r="K793" t="str">
        <f>MID(M793,22,1)</f>
        <v>2</v>
      </c>
      <c r="L793" t="s">
        <v>139</v>
      </c>
      <c r="M793" t="s">
        <v>140</v>
      </c>
      <c r="N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793">
        <f>VLOOKUP(TableOMP[[#This Row],[Label]],TableAvg[],2,FALSE)</f>
        <v>261.89075333333329</v>
      </c>
      <c r="P793">
        <f>VLOOKUP(TableOMP[[#This Row],[Label]],TableAvg[],3,FALSE)</f>
        <v>11.136017821302518</v>
      </c>
      <c r="Q793">
        <f>TableOMP[[#This Row],[Avg]]-$U$2*TableOMP[[#This Row],[StdDev]]</f>
        <v>239.61871769072826</v>
      </c>
      <c r="R793">
        <f>TableOMP[[#This Row],[Avg]]+$U$2*TableOMP[[#This Row],[StdDev]]</f>
        <v>284.16278897593833</v>
      </c>
      <c r="S793">
        <f>IF(AND(TableOMP[[#This Row],[total_time]]&gt;=TableOMP[[#This Row],[Low]], TableOMP[[#This Row],[total_time]]&lt;=TableOMP[[#This Row],[High]]),1,0)</f>
        <v>1</v>
      </c>
    </row>
    <row r="794" spans="1:19" x14ac:dyDescent="0.25">
      <c r="A794" t="s">
        <v>10</v>
      </c>
      <c r="B794">
        <v>10000</v>
      </c>
      <c r="C794">
        <v>100</v>
      </c>
      <c r="D794">
        <v>1</v>
      </c>
      <c r="E794">
        <v>22</v>
      </c>
      <c r="F794">
        <v>1</v>
      </c>
      <c r="G794">
        <v>248.58999499999999</v>
      </c>
      <c r="H794">
        <v>11.059791000000001</v>
      </c>
      <c r="I794">
        <v>19.194493999999999</v>
      </c>
      <c r="J794">
        <v>0.91402399999999995</v>
      </c>
      <c r="K794" t="str">
        <f>MID(M794,22,1)</f>
        <v>4</v>
      </c>
      <c r="L794" t="s">
        <v>227</v>
      </c>
      <c r="M794" t="s">
        <v>228</v>
      </c>
      <c r="N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794">
        <f>VLOOKUP(TableOMP[[#This Row],[Label]],TableAvg[],2,FALSE)</f>
        <v>243.56058266666665</v>
      </c>
      <c r="P794">
        <f>VLOOKUP(TableOMP[[#This Row],[Label]],TableAvg[],3,FALSE)</f>
        <v>3.9535677017530788</v>
      </c>
      <c r="Q794">
        <f>TableOMP[[#This Row],[Avg]]-$U$2*TableOMP[[#This Row],[StdDev]]</f>
        <v>235.6534472631605</v>
      </c>
      <c r="R794">
        <f>TableOMP[[#This Row],[Avg]]+$U$2*TableOMP[[#This Row],[StdDev]]</f>
        <v>251.46771807017279</v>
      </c>
      <c r="S794">
        <f>IF(AND(TableOMP[[#This Row],[total_time]]&gt;=TableOMP[[#This Row],[Low]], TableOMP[[#This Row],[total_time]]&lt;=TableOMP[[#This Row],[High]]),1,0)</f>
        <v>1</v>
      </c>
    </row>
    <row r="795" spans="1:19" hidden="1" x14ac:dyDescent="0.25">
      <c r="A795" t="s">
        <v>12</v>
      </c>
      <c r="B795">
        <v>10000</v>
      </c>
      <c r="C795">
        <v>100</v>
      </c>
      <c r="D795">
        <v>1</v>
      </c>
      <c r="E795">
        <v>41</v>
      </c>
      <c r="F795">
        <v>1</v>
      </c>
      <c r="G795">
        <v>262.07640199999997</v>
      </c>
      <c r="H795">
        <v>23.287019999999998</v>
      </c>
      <c r="I795">
        <v>40.366202000000001</v>
      </c>
      <c r="J795">
        <v>1.009155</v>
      </c>
      <c r="K795" t="str">
        <f>MID(M795,22,1)</f>
        <v>2</v>
      </c>
      <c r="L795" t="s">
        <v>240</v>
      </c>
      <c r="M795" t="s">
        <v>241</v>
      </c>
      <c r="N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795" s="10">
        <f>VLOOKUP(TableOMP[[#This Row],[Label]],TableAvg[],2,FALSE)</f>
        <v>261.89075333333329</v>
      </c>
      <c r="P795" s="10">
        <f>VLOOKUP(TableOMP[[#This Row],[Label]],TableAvg[],3,FALSE)</f>
        <v>11.136017821302518</v>
      </c>
      <c r="Q795" s="10">
        <f>TableOMP[[#This Row],[Avg]]-$U$2*TableOMP[[#This Row],[StdDev]]</f>
        <v>239.61871769072826</v>
      </c>
      <c r="R795" s="10">
        <f>TableOMP[[#This Row],[Avg]]+$U$2*TableOMP[[#This Row],[StdDev]]</f>
        <v>284.16278897593833</v>
      </c>
      <c r="S795" s="10">
        <f>IF(AND(TableOMP[[#This Row],[total_time]]&gt;=TableOMP[[#This Row],[Low]], TableOMP[[#This Row],[total_time]]&lt;=TableOMP[[#This Row],[High]]),1,0)</f>
        <v>1</v>
      </c>
    </row>
    <row r="796" spans="1:19" hidden="1" x14ac:dyDescent="0.25">
      <c r="A796" t="s">
        <v>16</v>
      </c>
      <c r="B796">
        <v>10000</v>
      </c>
      <c r="C796">
        <v>100</v>
      </c>
      <c r="D796">
        <v>100000</v>
      </c>
      <c r="E796">
        <v>1</v>
      </c>
      <c r="F796">
        <v>1</v>
      </c>
      <c r="G796">
        <v>257.98424599999998</v>
      </c>
      <c r="H796">
        <v>0.19850899999999999</v>
      </c>
      <c r="I796">
        <v>0</v>
      </c>
      <c r="J796">
        <v>0</v>
      </c>
      <c r="K796" t="str">
        <f>MID(M796,22,1)</f>
        <v>5</v>
      </c>
      <c r="L796" t="s">
        <v>197</v>
      </c>
      <c r="M796" t="s">
        <v>198</v>
      </c>
      <c r="N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96">
        <f>VLOOKUP(TableOMP[[#This Row],[Label]],TableAvg[],2,FALSE)</f>
        <v>257.38653288461535</v>
      </c>
      <c r="P796">
        <f>VLOOKUP(TableOMP[[#This Row],[Label]],TableAvg[],3,FALSE)</f>
        <v>0.32949614951006057</v>
      </c>
      <c r="Q796">
        <f>TableOMP[[#This Row],[Avg]]-$U$2*TableOMP[[#This Row],[StdDev]]</f>
        <v>256.72754058559525</v>
      </c>
      <c r="R796">
        <f>TableOMP[[#This Row],[Avg]]+$U$2*TableOMP[[#This Row],[StdDev]]</f>
        <v>258.04552518363545</v>
      </c>
      <c r="S796">
        <f>IF(AND(TableOMP[[#This Row],[total_time]]&gt;=TableOMP[[#This Row],[Low]], TableOMP[[#This Row],[total_time]]&lt;=TableOMP[[#This Row],[High]]),1,0)</f>
        <v>1</v>
      </c>
    </row>
    <row r="797" spans="1:19" hidden="1" x14ac:dyDescent="0.25">
      <c r="A797" t="s">
        <v>12</v>
      </c>
      <c r="B797">
        <v>10000</v>
      </c>
      <c r="C797">
        <v>100</v>
      </c>
      <c r="D797">
        <v>100000</v>
      </c>
      <c r="E797">
        <v>54</v>
      </c>
      <c r="F797">
        <v>1</v>
      </c>
      <c r="G797">
        <v>257.85694999999998</v>
      </c>
      <c r="H797">
        <v>0.316915</v>
      </c>
      <c r="I797">
        <v>6.908766</v>
      </c>
      <c r="J797">
        <v>0.130354</v>
      </c>
      <c r="K797" t="str">
        <f>MID(M797,22,1)</f>
        <v>6</v>
      </c>
      <c r="L797" t="s">
        <v>195</v>
      </c>
      <c r="M797" t="s">
        <v>196</v>
      </c>
      <c r="N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797">
        <f>VLOOKUP(TableOMP[[#This Row],[Label]],TableAvg[],2,FALSE)</f>
        <v>259.97654699999998</v>
      </c>
      <c r="P797">
        <f>VLOOKUP(TableOMP[[#This Row],[Label]],TableAvg[],3,FALSE)</f>
        <v>16.458383413072017</v>
      </c>
      <c r="Q797">
        <f>TableOMP[[#This Row],[Avg]]-$U$2*TableOMP[[#This Row],[StdDev]]</f>
        <v>227.05978017385596</v>
      </c>
      <c r="R797">
        <f>TableOMP[[#This Row],[Avg]]+$U$2*TableOMP[[#This Row],[StdDev]]</f>
        <v>292.89331382614404</v>
      </c>
      <c r="S797">
        <f>IF(AND(TableOMP[[#This Row],[total_time]]&gt;=TableOMP[[#This Row],[Low]], TableOMP[[#This Row],[total_time]]&lt;=TableOMP[[#This Row],[High]]),1,0)</f>
        <v>1</v>
      </c>
    </row>
    <row r="798" spans="1:19" hidden="1" x14ac:dyDescent="0.25">
      <c r="A798" t="s">
        <v>12</v>
      </c>
      <c r="B798">
        <v>10000</v>
      </c>
      <c r="C798">
        <v>100</v>
      </c>
      <c r="D798">
        <v>1</v>
      </c>
      <c r="E798">
        <v>41</v>
      </c>
      <c r="F798">
        <v>1</v>
      </c>
      <c r="G798">
        <v>261.369058</v>
      </c>
      <c r="H798">
        <v>21.137554000000002</v>
      </c>
      <c r="I798">
        <v>47.751120999999998</v>
      </c>
      <c r="J798">
        <v>1.193778</v>
      </c>
      <c r="K798" t="str">
        <f>MID(M798,22,1)</f>
        <v>1</v>
      </c>
      <c r="L798" t="s">
        <v>133</v>
      </c>
      <c r="M798" t="s">
        <v>134</v>
      </c>
      <c r="N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798">
        <f>VLOOKUP(TableOMP[[#This Row],[Label]],TableAvg[],2,FALSE)</f>
        <v>261.89075333333329</v>
      </c>
      <c r="P798">
        <f>VLOOKUP(TableOMP[[#This Row],[Label]],TableAvg[],3,FALSE)</f>
        <v>11.136017821302518</v>
      </c>
      <c r="Q798">
        <f>TableOMP[[#This Row],[Avg]]-$U$2*TableOMP[[#This Row],[StdDev]]</f>
        <v>239.61871769072826</v>
      </c>
      <c r="R798">
        <f>TableOMP[[#This Row],[Avg]]+$U$2*TableOMP[[#This Row],[StdDev]]</f>
        <v>284.16278897593833</v>
      </c>
      <c r="S798">
        <f>IF(AND(TableOMP[[#This Row],[total_time]]&gt;=TableOMP[[#This Row],[Low]], TableOMP[[#This Row],[total_time]]&lt;=TableOMP[[#This Row],[High]]),1,0)</f>
        <v>1</v>
      </c>
    </row>
    <row r="799" spans="1:19" hidden="1" x14ac:dyDescent="0.25">
      <c r="A799" t="s">
        <v>16</v>
      </c>
      <c r="B799">
        <v>10000</v>
      </c>
      <c r="C799">
        <v>100</v>
      </c>
      <c r="D799">
        <v>100000</v>
      </c>
      <c r="E799">
        <v>1</v>
      </c>
      <c r="F799">
        <v>1</v>
      </c>
      <c r="G799">
        <v>257.83711099999999</v>
      </c>
      <c r="H799">
        <v>0.15606800000000001</v>
      </c>
      <c r="I799">
        <v>0</v>
      </c>
      <c r="J799">
        <v>0</v>
      </c>
      <c r="K799" t="str">
        <f>MID(M799,22,1)</f>
        <v>4</v>
      </c>
      <c r="L799" t="s">
        <v>217</v>
      </c>
      <c r="M799" t="s">
        <v>218</v>
      </c>
      <c r="N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99">
        <f>VLOOKUP(TableOMP[[#This Row],[Label]],TableAvg[],2,FALSE)</f>
        <v>257.38653288461535</v>
      </c>
      <c r="P799">
        <f>VLOOKUP(TableOMP[[#This Row],[Label]],TableAvg[],3,FALSE)</f>
        <v>0.32949614951006057</v>
      </c>
      <c r="Q799">
        <f>TableOMP[[#This Row],[Avg]]-$U$2*TableOMP[[#This Row],[StdDev]]</f>
        <v>256.72754058559525</v>
      </c>
      <c r="R799">
        <f>TableOMP[[#This Row],[Avg]]+$U$2*TableOMP[[#This Row],[StdDev]]</f>
        <v>258.04552518363545</v>
      </c>
      <c r="S799">
        <f>IF(AND(TableOMP[[#This Row],[total_time]]&gt;=TableOMP[[#This Row],[Low]], TableOMP[[#This Row],[total_time]]&lt;=TableOMP[[#This Row],[High]]),1,0)</f>
        <v>1</v>
      </c>
    </row>
    <row r="800" spans="1:19" hidden="1" x14ac:dyDescent="0.25">
      <c r="A800" t="s">
        <v>12</v>
      </c>
      <c r="B800">
        <v>10000</v>
      </c>
      <c r="C800">
        <v>100</v>
      </c>
      <c r="D800">
        <v>1</v>
      </c>
      <c r="E800">
        <v>41</v>
      </c>
      <c r="F800">
        <v>1</v>
      </c>
      <c r="G800">
        <v>251.25526300000001</v>
      </c>
      <c r="H800">
        <v>22.602561000000001</v>
      </c>
      <c r="I800">
        <v>56.909998000000002</v>
      </c>
      <c r="J800">
        <v>1.42275</v>
      </c>
      <c r="K800" t="str">
        <f>MID(M800,22,1)</f>
        <v>5</v>
      </c>
      <c r="L800" t="s">
        <v>111</v>
      </c>
      <c r="M800" t="s">
        <v>112</v>
      </c>
      <c r="N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800">
        <f>VLOOKUP(TableOMP[[#This Row],[Label]],TableAvg[],2,FALSE)</f>
        <v>261.89075333333329</v>
      </c>
      <c r="P800">
        <f>VLOOKUP(TableOMP[[#This Row],[Label]],TableAvg[],3,FALSE)</f>
        <v>11.136017821302518</v>
      </c>
      <c r="Q800">
        <f>TableOMP[[#This Row],[Avg]]-$U$2*TableOMP[[#This Row],[StdDev]]</f>
        <v>239.61871769072826</v>
      </c>
      <c r="R800">
        <f>TableOMP[[#This Row],[Avg]]+$U$2*TableOMP[[#This Row],[StdDev]]</f>
        <v>284.16278897593833</v>
      </c>
      <c r="S800">
        <f>IF(AND(TableOMP[[#This Row],[total_time]]&gt;=TableOMP[[#This Row],[Low]], TableOMP[[#This Row],[total_time]]&lt;=TableOMP[[#This Row],[High]]),1,0)</f>
        <v>1</v>
      </c>
    </row>
    <row r="801" spans="1:19" x14ac:dyDescent="0.25">
      <c r="A801" t="s">
        <v>10</v>
      </c>
      <c r="B801">
        <v>10000</v>
      </c>
      <c r="C801">
        <v>100</v>
      </c>
      <c r="D801">
        <v>1</v>
      </c>
      <c r="E801">
        <v>22</v>
      </c>
      <c r="F801">
        <v>1</v>
      </c>
      <c r="G801">
        <v>243.16125</v>
      </c>
      <c r="H801">
        <v>13.493705</v>
      </c>
      <c r="I801">
        <v>19.285357000000001</v>
      </c>
      <c r="J801">
        <v>0.91835</v>
      </c>
      <c r="K801" t="str">
        <f>MID(M801,22,1)</f>
        <v>4</v>
      </c>
      <c r="L801" t="s">
        <v>85</v>
      </c>
      <c r="M801" t="s">
        <v>86</v>
      </c>
      <c r="N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801">
        <f>VLOOKUP(TableOMP[[#This Row],[Label]],TableAvg[],2,FALSE)</f>
        <v>243.56058266666665</v>
      </c>
      <c r="P801">
        <f>VLOOKUP(TableOMP[[#This Row],[Label]],TableAvg[],3,FALSE)</f>
        <v>3.9535677017530788</v>
      </c>
      <c r="Q801">
        <f>TableOMP[[#This Row],[Avg]]-$U$2*TableOMP[[#This Row],[StdDev]]</f>
        <v>235.6534472631605</v>
      </c>
      <c r="R801">
        <f>TableOMP[[#This Row],[Avg]]+$U$2*TableOMP[[#This Row],[StdDev]]</f>
        <v>251.46771807017279</v>
      </c>
      <c r="S801">
        <f>IF(AND(TableOMP[[#This Row],[total_time]]&gt;=TableOMP[[#This Row],[Low]], TableOMP[[#This Row],[total_time]]&lt;=TableOMP[[#This Row],[High]]),1,0)</f>
        <v>1</v>
      </c>
    </row>
    <row r="802" spans="1:19" hidden="1" x14ac:dyDescent="0.25">
      <c r="A802" t="s">
        <v>16</v>
      </c>
      <c r="B802">
        <v>10000</v>
      </c>
      <c r="C802">
        <v>100</v>
      </c>
      <c r="D802">
        <v>100000</v>
      </c>
      <c r="E802">
        <v>1</v>
      </c>
      <c r="F802">
        <v>1</v>
      </c>
      <c r="G802">
        <v>257.69088599999998</v>
      </c>
      <c r="H802">
        <v>0.38800200000000001</v>
      </c>
      <c r="I802">
        <v>0</v>
      </c>
      <c r="J802">
        <v>0</v>
      </c>
      <c r="K802" t="str">
        <f>MID(M802,22,1)</f>
        <v>7</v>
      </c>
      <c r="L802" t="s">
        <v>49</v>
      </c>
      <c r="M802" t="s">
        <v>50</v>
      </c>
      <c r="N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02">
        <f>VLOOKUP(TableOMP[[#This Row],[Label]],TableAvg[],2,FALSE)</f>
        <v>257.38653288461535</v>
      </c>
      <c r="P802">
        <f>VLOOKUP(TableOMP[[#This Row],[Label]],TableAvg[],3,FALSE)</f>
        <v>0.32949614951006057</v>
      </c>
      <c r="Q802">
        <f>TableOMP[[#This Row],[Avg]]-$U$2*TableOMP[[#This Row],[StdDev]]</f>
        <v>256.72754058559525</v>
      </c>
      <c r="R802">
        <f>TableOMP[[#This Row],[Avg]]+$U$2*TableOMP[[#This Row],[StdDev]]</f>
        <v>258.04552518363545</v>
      </c>
      <c r="S802">
        <f>IF(AND(TableOMP[[#This Row],[total_time]]&gt;=TableOMP[[#This Row],[Low]], TableOMP[[#This Row],[total_time]]&lt;=TableOMP[[#This Row],[High]]),1,0)</f>
        <v>1</v>
      </c>
    </row>
    <row r="803" spans="1:19" x14ac:dyDescent="0.25">
      <c r="A803" t="s">
        <v>10</v>
      </c>
      <c r="B803">
        <v>10000</v>
      </c>
      <c r="C803">
        <v>100</v>
      </c>
      <c r="D803">
        <v>1</v>
      </c>
      <c r="E803">
        <v>22</v>
      </c>
      <c r="F803">
        <v>1</v>
      </c>
      <c r="G803">
        <v>238.93050299999999</v>
      </c>
      <c r="H803">
        <v>13.063741</v>
      </c>
      <c r="I803">
        <v>23.373265</v>
      </c>
      <c r="J803">
        <v>1.113013</v>
      </c>
      <c r="K803" t="str">
        <f>MID(M803,22,1)</f>
        <v>2</v>
      </c>
      <c r="L803" t="s">
        <v>151</v>
      </c>
      <c r="M803" t="s">
        <v>152</v>
      </c>
      <c r="N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803">
        <f>VLOOKUP(TableOMP[[#This Row],[Label]],TableAvg[],2,FALSE)</f>
        <v>243.56058266666665</v>
      </c>
      <c r="P803">
        <f>VLOOKUP(TableOMP[[#This Row],[Label]],TableAvg[],3,FALSE)</f>
        <v>3.9535677017530788</v>
      </c>
      <c r="Q803">
        <f>TableOMP[[#This Row],[Avg]]-$U$2*TableOMP[[#This Row],[StdDev]]</f>
        <v>235.6534472631605</v>
      </c>
      <c r="R803">
        <f>TableOMP[[#This Row],[Avg]]+$U$2*TableOMP[[#This Row],[StdDev]]</f>
        <v>251.46771807017279</v>
      </c>
      <c r="S803">
        <f>IF(AND(TableOMP[[#This Row],[total_time]]&gt;=TableOMP[[#This Row],[Low]], TableOMP[[#This Row],[total_time]]&lt;=TableOMP[[#This Row],[High]]),1,0)</f>
        <v>1</v>
      </c>
    </row>
    <row r="804" spans="1:19" hidden="1" x14ac:dyDescent="0.25">
      <c r="A804" t="s">
        <v>12</v>
      </c>
      <c r="B804">
        <v>10000</v>
      </c>
      <c r="C804">
        <v>100</v>
      </c>
      <c r="D804">
        <v>1</v>
      </c>
      <c r="E804">
        <v>41</v>
      </c>
      <c r="F804">
        <v>1</v>
      </c>
      <c r="G804">
        <v>250.24356700000001</v>
      </c>
      <c r="H804">
        <v>20.238892</v>
      </c>
      <c r="I804">
        <v>45.687434000000003</v>
      </c>
      <c r="J804">
        <v>1.1421859999999999</v>
      </c>
      <c r="K804" t="str">
        <f>MID(M804,22,1)</f>
        <v>1</v>
      </c>
      <c r="L804" t="s">
        <v>185</v>
      </c>
      <c r="M804" t="s">
        <v>186</v>
      </c>
      <c r="N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804">
        <f>VLOOKUP(TableOMP[[#This Row],[Label]],TableAvg[],2,FALSE)</f>
        <v>261.89075333333329</v>
      </c>
      <c r="P804">
        <f>VLOOKUP(TableOMP[[#This Row],[Label]],TableAvg[],3,FALSE)</f>
        <v>11.136017821302518</v>
      </c>
      <c r="Q804">
        <f>TableOMP[[#This Row],[Avg]]-$U$2*TableOMP[[#This Row],[StdDev]]</f>
        <v>239.61871769072826</v>
      </c>
      <c r="R804">
        <f>TableOMP[[#This Row],[Avg]]+$U$2*TableOMP[[#This Row],[StdDev]]</f>
        <v>284.16278897593833</v>
      </c>
      <c r="S804">
        <f>IF(AND(TableOMP[[#This Row],[total_time]]&gt;=TableOMP[[#This Row],[Low]], TableOMP[[#This Row],[total_time]]&lt;=TableOMP[[#This Row],[High]]),1,0)</f>
        <v>1</v>
      </c>
    </row>
    <row r="805" spans="1:19" hidden="1" x14ac:dyDescent="0.25">
      <c r="A805" t="s">
        <v>16</v>
      </c>
      <c r="B805">
        <v>10000</v>
      </c>
      <c r="C805">
        <v>100</v>
      </c>
      <c r="D805">
        <v>100000</v>
      </c>
      <c r="E805">
        <v>1</v>
      </c>
      <c r="F805">
        <v>1</v>
      </c>
      <c r="G805">
        <v>257.57386100000002</v>
      </c>
      <c r="H805">
        <v>0.19225800000000001</v>
      </c>
      <c r="I805">
        <v>0</v>
      </c>
      <c r="J805">
        <v>0</v>
      </c>
      <c r="K805" t="str">
        <f>MID(M805,22,1)</f>
        <v>5</v>
      </c>
      <c r="L805" t="s">
        <v>197</v>
      </c>
      <c r="M805" t="s">
        <v>198</v>
      </c>
      <c r="N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05">
        <f>VLOOKUP(TableOMP[[#This Row],[Label]],TableAvg[],2,FALSE)</f>
        <v>257.38653288461535</v>
      </c>
      <c r="P805">
        <f>VLOOKUP(TableOMP[[#This Row],[Label]],TableAvg[],3,FALSE)</f>
        <v>0.32949614951006057</v>
      </c>
      <c r="Q805">
        <f>TableOMP[[#This Row],[Avg]]-$U$2*TableOMP[[#This Row],[StdDev]]</f>
        <v>256.72754058559525</v>
      </c>
      <c r="R805">
        <f>TableOMP[[#This Row],[Avg]]+$U$2*TableOMP[[#This Row],[StdDev]]</f>
        <v>258.04552518363545</v>
      </c>
      <c r="S805">
        <f>IF(AND(TableOMP[[#This Row],[total_time]]&gt;=TableOMP[[#This Row],[Low]], TableOMP[[#This Row],[total_time]]&lt;=TableOMP[[#This Row],[High]]),1,0)</f>
        <v>1</v>
      </c>
    </row>
    <row r="806" spans="1:19" hidden="1" x14ac:dyDescent="0.25">
      <c r="A806" t="s">
        <v>16</v>
      </c>
      <c r="B806">
        <v>10000</v>
      </c>
      <c r="C806">
        <v>100</v>
      </c>
      <c r="D806">
        <v>100000</v>
      </c>
      <c r="E806">
        <v>1</v>
      </c>
      <c r="F806">
        <v>1</v>
      </c>
      <c r="G806">
        <v>257.52613500000001</v>
      </c>
      <c r="H806">
        <v>0.30973000000000001</v>
      </c>
      <c r="I806">
        <v>0</v>
      </c>
      <c r="J806">
        <v>0</v>
      </c>
      <c r="K806" t="str">
        <f>MID(M806,22,1)</f>
        <v>7</v>
      </c>
      <c r="L806" t="s">
        <v>49</v>
      </c>
      <c r="M806" t="s">
        <v>50</v>
      </c>
      <c r="N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06">
        <f>VLOOKUP(TableOMP[[#This Row],[Label]],TableAvg[],2,FALSE)</f>
        <v>257.38653288461535</v>
      </c>
      <c r="P806">
        <f>VLOOKUP(TableOMP[[#This Row],[Label]],TableAvg[],3,FALSE)</f>
        <v>0.32949614951006057</v>
      </c>
      <c r="Q806">
        <f>TableOMP[[#This Row],[Avg]]-$U$2*TableOMP[[#This Row],[StdDev]]</f>
        <v>256.72754058559525</v>
      </c>
      <c r="R806">
        <f>TableOMP[[#This Row],[Avg]]+$U$2*TableOMP[[#This Row],[StdDev]]</f>
        <v>258.04552518363545</v>
      </c>
      <c r="S806">
        <f>IF(AND(TableOMP[[#This Row],[total_time]]&gt;=TableOMP[[#This Row],[Low]], TableOMP[[#This Row],[total_time]]&lt;=TableOMP[[#This Row],[High]]),1,0)</f>
        <v>1</v>
      </c>
    </row>
    <row r="807" spans="1:19" hidden="1" x14ac:dyDescent="0.25">
      <c r="A807" t="s">
        <v>16</v>
      </c>
      <c r="B807">
        <v>10000</v>
      </c>
      <c r="C807">
        <v>100</v>
      </c>
      <c r="D807">
        <v>100000</v>
      </c>
      <c r="E807">
        <v>1</v>
      </c>
      <c r="F807">
        <v>1</v>
      </c>
      <c r="G807">
        <v>257.44103000000001</v>
      </c>
      <c r="H807">
        <v>0.21454599999999999</v>
      </c>
      <c r="I807">
        <v>0</v>
      </c>
      <c r="J807">
        <v>0</v>
      </c>
      <c r="K807" t="str">
        <f>MID(M807,22,1)</f>
        <v>7</v>
      </c>
      <c r="L807" t="s">
        <v>49</v>
      </c>
      <c r="M807" t="s">
        <v>50</v>
      </c>
      <c r="N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07">
        <f>VLOOKUP(TableOMP[[#This Row],[Label]],TableAvg[],2,FALSE)</f>
        <v>257.38653288461535</v>
      </c>
      <c r="P807">
        <f>VLOOKUP(TableOMP[[#This Row],[Label]],TableAvg[],3,FALSE)</f>
        <v>0.32949614951006057</v>
      </c>
      <c r="Q807">
        <f>TableOMP[[#This Row],[Avg]]-$U$2*TableOMP[[#This Row],[StdDev]]</f>
        <v>256.72754058559525</v>
      </c>
      <c r="R807">
        <f>TableOMP[[#This Row],[Avg]]+$U$2*TableOMP[[#This Row],[StdDev]]</f>
        <v>258.04552518363545</v>
      </c>
      <c r="S807">
        <f>IF(AND(TableOMP[[#This Row],[total_time]]&gt;=TableOMP[[#This Row],[Low]], TableOMP[[#This Row],[total_time]]&lt;=TableOMP[[#This Row],[High]]),1,0)</f>
        <v>1</v>
      </c>
    </row>
    <row r="808" spans="1:19" hidden="1" x14ac:dyDescent="0.25">
      <c r="A808" t="s">
        <v>12</v>
      </c>
      <c r="B808">
        <v>10000</v>
      </c>
      <c r="C808">
        <v>100</v>
      </c>
      <c r="D808">
        <v>1</v>
      </c>
      <c r="E808">
        <v>42</v>
      </c>
      <c r="F808">
        <v>1</v>
      </c>
      <c r="G808">
        <v>275.861718</v>
      </c>
      <c r="H808">
        <v>19.440508000000001</v>
      </c>
      <c r="I808">
        <v>160.19922600000001</v>
      </c>
      <c r="J808">
        <v>3.9072979999999999</v>
      </c>
      <c r="K808" t="str">
        <f>MID(M808,22,1)</f>
        <v>4</v>
      </c>
      <c r="L808" t="s">
        <v>131</v>
      </c>
      <c r="M808" t="s">
        <v>132</v>
      </c>
      <c r="N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808">
        <f>VLOOKUP(TableOMP[[#This Row],[Label]],TableAvg[],2,FALSE)</f>
        <v>265.91129916666665</v>
      </c>
      <c r="P808">
        <f>VLOOKUP(TableOMP[[#This Row],[Label]],TableAvg[],3,FALSE)</f>
        <v>4.8829454461052446</v>
      </c>
      <c r="Q808">
        <f>TableOMP[[#This Row],[Avg]]-$U$2*TableOMP[[#This Row],[StdDev]]</f>
        <v>256.14540827445614</v>
      </c>
      <c r="R808">
        <f>TableOMP[[#This Row],[Avg]]+$U$2*TableOMP[[#This Row],[StdDev]]</f>
        <v>275.67719005887716</v>
      </c>
      <c r="S808">
        <f>IF(AND(TableOMP[[#This Row],[total_time]]&gt;=TableOMP[[#This Row],[Low]], TableOMP[[#This Row],[total_time]]&lt;=TableOMP[[#This Row],[High]]),1,0)</f>
        <v>0</v>
      </c>
    </row>
    <row r="809" spans="1:19" hidden="1" x14ac:dyDescent="0.25">
      <c r="A809" t="s">
        <v>16</v>
      </c>
      <c r="B809">
        <v>10000</v>
      </c>
      <c r="C809">
        <v>100</v>
      </c>
      <c r="D809">
        <v>100000</v>
      </c>
      <c r="E809">
        <v>1</v>
      </c>
      <c r="F809">
        <v>1</v>
      </c>
      <c r="G809">
        <v>257.37849199999999</v>
      </c>
      <c r="H809">
        <v>0.2293</v>
      </c>
      <c r="I809">
        <v>0</v>
      </c>
      <c r="J809">
        <v>0</v>
      </c>
      <c r="K809" t="str">
        <f>MID(M809,22,1)</f>
        <v>6</v>
      </c>
      <c r="L809" t="s">
        <v>223</v>
      </c>
      <c r="M809" t="s">
        <v>224</v>
      </c>
      <c r="N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09">
        <f>VLOOKUP(TableOMP[[#This Row],[Label]],TableAvg[],2,FALSE)</f>
        <v>257.38653288461535</v>
      </c>
      <c r="P809">
        <f>VLOOKUP(TableOMP[[#This Row],[Label]],TableAvg[],3,FALSE)</f>
        <v>0.32949614951006057</v>
      </c>
      <c r="Q809">
        <f>TableOMP[[#This Row],[Avg]]-$U$2*TableOMP[[#This Row],[StdDev]]</f>
        <v>256.72754058559525</v>
      </c>
      <c r="R809">
        <f>TableOMP[[#This Row],[Avg]]+$U$2*TableOMP[[#This Row],[StdDev]]</f>
        <v>258.04552518363545</v>
      </c>
      <c r="S809">
        <f>IF(AND(TableOMP[[#This Row],[total_time]]&gt;=TableOMP[[#This Row],[Low]], TableOMP[[#This Row],[total_time]]&lt;=TableOMP[[#This Row],[High]]),1,0)</f>
        <v>1</v>
      </c>
    </row>
    <row r="810" spans="1:19" hidden="1" x14ac:dyDescent="0.25">
      <c r="A810" t="s">
        <v>12</v>
      </c>
      <c r="B810">
        <v>10000</v>
      </c>
      <c r="C810">
        <v>100</v>
      </c>
      <c r="D810">
        <v>100000</v>
      </c>
      <c r="E810">
        <v>53</v>
      </c>
      <c r="F810">
        <v>1</v>
      </c>
      <c r="G810">
        <v>257.37214399999999</v>
      </c>
      <c r="H810">
        <v>0.27659800000000001</v>
      </c>
      <c r="I810">
        <v>6.924607</v>
      </c>
      <c r="J810">
        <v>0.13316600000000001</v>
      </c>
      <c r="K810" t="str">
        <f>MID(M810,22,1)</f>
        <v>6</v>
      </c>
      <c r="L810" t="s">
        <v>57</v>
      </c>
      <c r="M810" t="s">
        <v>58</v>
      </c>
      <c r="N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810">
        <f>VLOOKUP(TableOMP[[#This Row],[Label]],TableAvg[],2,FALSE)</f>
        <v>261.83987299999995</v>
      </c>
      <c r="P810">
        <f>VLOOKUP(TableOMP[[#This Row],[Label]],TableAvg[],3,FALSE)</f>
        <v>11.40137113811091</v>
      </c>
      <c r="Q810">
        <f>TableOMP[[#This Row],[Avg]]-$U$2*TableOMP[[#This Row],[StdDev]]</f>
        <v>239.03713072377815</v>
      </c>
      <c r="R810">
        <f>TableOMP[[#This Row],[Avg]]+$U$2*TableOMP[[#This Row],[StdDev]]</f>
        <v>284.64261527622176</v>
      </c>
      <c r="S810">
        <f>IF(AND(TableOMP[[#This Row],[total_time]]&gt;=TableOMP[[#This Row],[Low]], TableOMP[[#This Row],[total_time]]&lt;=TableOMP[[#This Row],[High]]),1,0)</f>
        <v>1</v>
      </c>
    </row>
    <row r="811" spans="1:19" hidden="1" x14ac:dyDescent="0.25">
      <c r="A811" t="s">
        <v>16</v>
      </c>
      <c r="B811">
        <v>10000</v>
      </c>
      <c r="C811">
        <v>100</v>
      </c>
      <c r="D811">
        <v>100000</v>
      </c>
      <c r="E811">
        <v>1</v>
      </c>
      <c r="F811">
        <v>1</v>
      </c>
      <c r="G811">
        <v>257.36531200000002</v>
      </c>
      <c r="H811">
        <v>0.19053200000000001</v>
      </c>
      <c r="I811">
        <v>0</v>
      </c>
      <c r="J811">
        <v>0</v>
      </c>
      <c r="K811" t="str">
        <f>MID(M811,22,1)</f>
        <v>2</v>
      </c>
      <c r="L811" t="s">
        <v>59</v>
      </c>
      <c r="M811" t="s">
        <v>60</v>
      </c>
      <c r="N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11">
        <f>VLOOKUP(TableOMP[[#This Row],[Label]],TableAvg[],2,FALSE)</f>
        <v>257.38653288461535</v>
      </c>
      <c r="P811">
        <f>VLOOKUP(TableOMP[[#This Row],[Label]],TableAvg[],3,FALSE)</f>
        <v>0.32949614951006057</v>
      </c>
      <c r="Q811">
        <f>TableOMP[[#This Row],[Avg]]-$U$2*TableOMP[[#This Row],[StdDev]]</f>
        <v>256.72754058559525</v>
      </c>
      <c r="R811">
        <f>TableOMP[[#This Row],[Avg]]+$U$2*TableOMP[[#This Row],[StdDev]]</f>
        <v>258.04552518363545</v>
      </c>
      <c r="S811">
        <f>IF(AND(TableOMP[[#This Row],[total_time]]&gt;=TableOMP[[#This Row],[Low]], TableOMP[[#This Row],[total_time]]&lt;=TableOMP[[#This Row],[High]]),1,0)</f>
        <v>1</v>
      </c>
    </row>
    <row r="812" spans="1:19" hidden="1" x14ac:dyDescent="0.25">
      <c r="A812" t="s">
        <v>16</v>
      </c>
      <c r="B812">
        <v>10000</v>
      </c>
      <c r="C812">
        <v>100</v>
      </c>
      <c r="D812">
        <v>100000</v>
      </c>
      <c r="E812">
        <v>1</v>
      </c>
      <c r="F812">
        <v>1</v>
      </c>
      <c r="G812">
        <v>257.35134299999999</v>
      </c>
      <c r="H812">
        <v>0.21244199999999999</v>
      </c>
      <c r="I812">
        <v>0</v>
      </c>
      <c r="J812">
        <v>0</v>
      </c>
      <c r="K812" t="str">
        <f>MID(M812,22,1)</f>
        <v>7</v>
      </c>
      <c r="L812" t="s">
        <v>49</v>
      </c>
      <c r="M812" t="s">
        <v>50</v>
      </c>
      <c r="N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12">
        <f>VLOOKUP(TableOMP[[#This Row],[Label]],TableAvg[],2,FALSE)</f>
        <v>257.38653288461535</v>
      </c>
      <c r="P812">
        <f>VLOOKUP(TableOMP[[#This Row],[Label]],TableAvg[],3,FALSE)</f>
        <v>0.32949614951006057</v>
      </c>
      <c r="Q812">
        <f>TableOMP[[#This Row],[Avg]]-$U$2*TableOMP[[#This Row],[StdDev]]</f>
        <v>256.72754058559525</v>
      </c>
      <c r="R812">
        <f>TableOMP[[#This Row],[Avg]]+$U$2*TableOMP[[#This Row],[StdDev]]</f>
        <v>258.04552518363545</v>
      </c>
      <c r="S812">
        <f>IF(AND(TableOMP[[#This Row],[total_time]]&gt;=TableOMP[[#This Row],[Low]], TableOMP[[#This Row],[total_time]]&lt;=TableOMP[[#This Row],[High]]),1,0)</f>
        <v>1</v>
      </c>
    </row>
    <row r="813" spans="1:19" hidden="1" x14ac:dyDescent="0.25">
      <c r="A813" t="s">
        <v>12</v>
      </c>
      <c r="B813">
        <v>10000</v>
      </c>
      <c r="C813">
        <v>100</v>
      </c>
      <c r="D813">
        <v>100000</v>
      </c>
      <c r="E813">
        <v>53</v>
      </c>
      <c r="F813">
        <v>1</v>
      </c>
      <c r="G813">
        <v>257.33676400000002</v>
      </c>
      <c r="H813">
        <v>0.32631900000000003</v>
      </c>
      <c r="I813">
        <v>7.4165859999999997</v>
      </c>
      <c r="J813">
        <v>0.142627</v>
      </c>
      <c r="K813" t="str">
        <f>MID(M813,22,1)</f>
        <v>2</v>
      </c>
      <c r="L813" t="s">
        <v>77</v>
      </c>
      <c r="M813" t="s">
        <v>78</v>
      </c>
      <c r="N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813">
        <f>VLOOKUP(TableOMP[[#This Row],[Label]],TableAvg[],2,FALSE)</f>
        <v>261.83987299999995</v>
      </c>
      <c r="P813">
        <f>VLOOKUP(TableOMP[[#This Row],[Label]],TableAvg[],3,FALSE)</f>
        <v>11.40137113811091</v>
      </c>
      <c r="Q813">
        <f>TableOMP[[#This Row],[Avg]]-$U$2*TableOMP[[#This Row],[StdDev]]</f>
        <v>239.03713072377815</v>
      </c>
      <c r="R813">
        <f>TableOMP[[#This Row],[Avg]]+$U$2*TableOMP[[#This Row],[StdDev]]</f>
        <v>284.64261527622176</v>
      </c>
      <c r="S813">
        <f>IF(AND(TableOMP[[#This Row],[total_time]]&gt;=TableOMP[[#This Row],[Low]], TableOMP[[#This Row],[total_time]]&lt;=TableOMP[[#This Row],[High]]),1,0)</f>
        <v>1</v>
      </c>
    </row>
    <row r="814" spans="1:19" hidden="1" x14ac:dyDescent="0.25">
      <c r="A814" t="s">
        <v>16</v>
      </c>
      <c r="B814">
        <v>10000</v>
      </c>
      <c r="C814">
        <v>100</v>
      </c>
      <c r="D814">
        <v>100000</v>
      </c>
      <c r="E814">
        <v>1</v>
      </c>
      <c r="F814">
        <v>1</v>
      </c>
      <c r="G814">
        <v>257.31515200000001</v>
      </c>
      <c r="H814">
        <v>0.23869000000000001</v>
      </c>
      <c r="I814">
        <v>0</v>
      </c>
      <c r="J814">
        <v>0</v>
      </c>
      <c r="K814" t="str">
        <f>MID(M814,22,1)</f>
        <v>7</v>
      </c>
      <c r="L814" t="s">
        <v>189</v>
      </c>
      <c r="M814" t="s">
        <v>190</v>
      </c>
      <c r="N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14">
        <f>VLOOKUP(TableOMP[[#This Row],[Label]],TableAvg[],2,FALSE)</f>
        <v>257.38653288461535</v>
      </c>
      <c r="P814">
        <f>VLOOKUP(TableOMP[[#This Row],[Label]],TableAvg[],3,FALSE)</f>
        <v>0.32949614951006057</v>
      </c>
      <c r="Q814">
        <f>TableOMP[[#This Row],[Avg]]-$U$2*TableOMP[[#This Row],[StdDev]]</f>
        <v>256.72754058559525</v>
      </c>
      <c r="R814">
        <f>TableOMP[[#This Row],[Avg]]+$U$2*TableOMP[[#This Row],[StdDev]]</f>
        <v>258.04552518363545</v>
      </c>
      <c r="S814">
        <f>IF(AND(TableOMP[[#This Row],[total_time]]&gt;=TableOMP[[#This Row],[Low]], TableOMP[[#This Row],[total_time]]&lt;=TableOMP[[#This Row],[High]]),1,0)</f>
        <v>1</v>
      </c>
    </row>
    <row r="815" spans="1:19" hidden="1" x14ac:dyDescent="0.25">
      <c r="A815" t="s">
        <v>16</v>
      </c>
      <c r="B815">
        <v>10000</v>
      </c>
      <c r="C815">
        <v>100</v>
      </c>
      <c r="D815">
        <v>100000</v>
      </c>
      <c r="E815">
        <v>1</v>
      </c>
      <c r="F815">
        <v>1</v>
      </c>
      <c r="G815">
        <v>257.294284</v>
      </c>
      <c r="H815">
        <v>9.3975000000000003E-2</v>
      </c>
      <c r="I815">
        <v>0</v>
      </c>
      <c r="J815">
        <v>0</v>
      </c>
      <c r="K815" t="str">
        <f>MID(M815,22,1)</f>
        <v>4</v>
      </c>
      <c r="L815" t="s">
        <v>97</v>
      </c>
      <c r="M815" t="s">
        <v>98</v>
      </c>
      <c r="N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15">
        <f>VLOOKUP(TableOMP[[#This Row],[Label]],TableAvg[],2,FALSE)</f>
        <v>257.38653288461535</v>
      </c>
      <c r="P815">
        <f>VLOOKUP(TableOMP[[#This Row],[Label]],TableAvg[],3,FALSE)</f>
        <v>0.32949614951006057</v>
      </c>
      <c r="Q815">
        <f>TableOMP[[#This Row],[Avg]]-$U$2*TableOMP[[#This Row],[StdDev]]</f>
        <v>256.72754058559525</v>
      </c>
      <c r="R815">
        <f>TableOMP[[#This Row],[Avg]]+$U$2*TableOMP[[#This Row],[StdDev]]</f>
        <v>258.04552518363545</v>
      </c>
      <c r="S815">
        <f>IF(AND(TableOMP[[#This Row],[total_time]]&gt;=TableOMP[[#This Row],[Low]], TableOMP[[#This Row],[total_time]]&lt;=TableOMP[[#This Row],[High]]),1,0)</f>
        <v>1</v>
      </c>
    </row>
    <row r="816" spans="1:19" hidden="1" x14ac:dyDescent="0.25">
      <c r="A816" t="s">
        <v>16</v>
      </c>
      <c r="B816">
        <v>10000</v>
      </c>
      <c r="C816">
        <v>100</v>
      </c>
      <c r="D816">
        <v>100000</v>
      </c>
      <c r="E816">
        <v>1</v>
      </c>
      <c r="F816">
        <v>1</v>
      </c>
      <c r="G816">
        <v>257.29148700000002</v>
      </c>
      <c r="H816">
        <v>0.28956199999999999</v>
      </c>
      <c r="I816">
        <v>0</v>
      </c>
      <c r="J816">
        <v>0</v>
      </c>
      <c r="K816" t="str">
        <f>MID(M816,22,1)</f>
        <v>5</v>
      </c>
      <c r="L816" t="s">
        <v>197</v>
      </c>
      <c r="M816" t="s">
        <v>198</v>
      </c>
      <c r="N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16">
        <f>VLOOKUP(TableOMP[[#This Row],[Label]],TableAvg[],2,FALSE)</f>
        <v>257.38653288461535</v>
      </c>
      <c r="P816">
        <f>VLOOKUP(TableOMP[[#This Row],[Label]],TableAvg[],3,FALSE)</f>
        <v>0.32949614951006057</v>
      </c>
      <c r="Q816">
        <f>TableOMP[[#This Row],[Avg]]-$U$2*TableOMP[[#This Row],[StdDev]]</f>
        <v>256.72754058559525</v>
      </c>
      <c r="R816">
        <f>TableOMP[[#This Row],[Avg]]+$U$2*TableOMP[[#This Row],[StdDev]]</f>
        <v>258.04552518363545</v>
      </c>
      <c r="S816">
        <f>IF(AND(TableOMP[[#This Row],[total_time]]&gt;=TableOMP[[#This Row],[Low]], TableOMP[[#This Row],[total_time]]&lt;=TableOMP[[#This Row],[High]]),1,0)</f>
        <v>1</v>
      </c>
    </row>
    <row r="817" spans="1:19" hidden="1" x14ac:dyDescent="0.25">
      <c r="A817" t="s">
        <v>16</v>
      </c>
      <c r="B817">
        <v>10000</v>
      </c>
      <c r="C817">
        <v>100</v>
      </c>
      <c r="D817">
        <v>100000</v>
      </c>
      <c r="E817">
        <v>1</v>
      </c>
      <c r="F817">
        <v>1</v>
      </c>
      <c r="G817">
        <v>257.23763500000001</v>
      </c>
      <c r="H817">
        <v>0.190026</v>
      </c>
      <c r="I817">
        <v>0</v>
      </c>
      <c r="J817">
        <v>0</v>
      </c>
      <c r="K817" t="str">
        <f>MID(M817,22,1)</f>
        <v>2</v>
      </c>
      <c r="L817" t="s">
        <v>59</v>
      </c>
      <c r="M817" t="s">
        <v>60</v>
      </c>
      <c r="N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17">
        <f>VLOOKUP(TableOMP[[#This Row],[Label]],TableAvg[],2,FALSE)</f>
        <v>257.38653288461535</v>
      </c>
      <c r="P817">
        <f>VLOOKUP(TableOMP[[#This Row],[Label]],TableAvg[],3,FALSE)</f>
        <v>0.32949614951006057</v>
      </c>
      <c r="Q817">
        <f>TableOMP[[#This Row],[Avg]]-$U$2*TableOMP[[#This Row],[StdDev]]</f>
        <v>256.72754058559525</v>
      </c>
      <c r="R817">
        <f>TableOMP[[#This Row],[Avg]]+$U$2*TableOMP[[#This Row],[StdDev]]</f>
        <v>258.04552518363545</v>
      </c>
      <c r="S817">
        <f>IF(AND(TableOMP[[#This Row],[total_time]]&gt;=TableOMP[[#This Row],[Low]], TableOMP[[#This Row],[total_time]]&lt;=TableOMP[[#This Row],[High]]),1,0)</f>
        <v>1</v>
      </c>
    </row>
    <row r="818" spans="1:19" hidden="1" x14ac:dyDescent="0.25">
      <c r="A818" t="s">
        <v>16</v>
      </c>
      <c r="B818">
        <v>10000</v>
      </c>
      <c r="C818">
        <v>100</v>
      </c>
      <c r="D818">
        <v>100000</v>
      </c>
      <c r="E818">
        <v>1</v>
      </c>
      <c r="F818">
        <v>1</v>
      </c>
      <c r="G818">
        <v>257.21059700000001</v>
      </c>
      <c r="H818">
        <v>0.20954600000000001</v>
      </c>
      <c r="I818">
        <v>0</v>
      </c>
      <c r="J818">
        <v>0</v>
      </c>
      <c r="K818" t="str">
        <f>MID(M818,22,1)</f>
        <v>6</v>
      </c>
      <c r="L818" t="s">
        <v>223</v>
      </c>
      <c r="M818" t="s">
        <v>224</v>
      </c>
      <c r="N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18">
        <f>VLOOKUP(TableOMP[[#This Row],[Label]],TableAvg[],2,FALSE)</f>
        <v>257.38653288461535</v>
      </c>
      <c r="P818">
        <f>VLOOKUP(TableOMP[[#This Row],[Label]],TableAvg[],3,FALSE)</f>
        <v>0.32949614951006057</v>
      </c>
      <c r="Q818">
        <f>TableOMP[[#This Row],[Avg]]-$U$2*TableOMP[[#This Row],[StdDev]]</f>
        <v>256.72754058559525</v>
      </c>
      <c r="R818">
        <f>TableOMP[[#This Row],[Avg]]+$U$2*TableOMP[[#This Row],[StdDev]]</f>
        <v>258.04552518363545</v>
      </c>
      <c r="S818">
        <f>IF(AND(TableOMP[[#This Row],[total_time]]&gt;=TableOMP[[#This Row],[Low]], TableOMP[[#This Row],[total_time]]&lt;=TableOMP[[#This Row],[High]]),1,0)</f>
        <v>1</v>
      </c>
    </row>
    <row r="819" spans="1:19" hidden="1" x14ac:dyDescent="0.25">
      <c r="A819" t="s">
        <v>16</v>
      </c>
      <c r="B819">
        <v>10000</v>
      </c>
      <c r="C819">
        <v>100</v>
      </c>
      <c r="D819">
        <v>100000</v>
      </c>
      <c r="E819">
        <v>1</v>
      </c>
      <c r="F819">
        <v>1</v>
      </c>
      <c r="G819">
        <v>257.19946599999997</v>
      </c>
      <c r="H819">
        <v>0.20275299999999999</v>
      </c>
      <c r="I819">
        <v>0</v>
      </c>
      <c r="J819">
        <v>0</v>
      </c>
      <c r="K819" t="str">
        <f>MID(M819,22,1)</f>
        <v>5</v>
      </c>
      <c r="L819" t="s">
        <v>161</v>
      </c>
      <c r="M819" t="s">
        <v>162</v>
      </c>
      <c r="N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19">
        <f>VLOOKUP(TableOMP[[#This Row],[Label]],TableAvg[],2,FALSE)</f>
        <v>257.38653288461535</v>
      </c>
      <c r="P819">
        <f>VLOOKUP(TableOMP[[#This Row],[Label]],TableAvg[],3,FALSE)</f>
        <v>0.32949614951006057</v>
      </c>
      <c r="Q819">
        <f>TableOMP[[#This Row],[Avg]]-$U$2*TableOMP[[#This Row],[StdDev]]</f>
        <v>256.72754058559525</v>
      </c>
      <c r="R819">
        <f>TableOMP[[#This Row],[Avg]]+$U$2*TableOMP[[#This Row],[StdDev]]</f>
        <v>258.04552518363545</v>
      </c>
      <c r="S819">
        <f>IF(AND(TableOMP[[#This Row],[total_time]]&gt;=TableOMP[[#This Row],[Low]], TableOMP[[#This Row],[total_time]]&lt;=TableOMP[[#This Row],[High]]),1,0)</f>
        <v>1</v>
      </c>
    </row>
    <row r="820" spans="1:19" hidden="1" x14ac:dyDescent="0.25">
      <c r="A820" t="s">
        <v>17</v>
      </c>
      <c r="B820">
        <v>1000</v>
      </c>
      <c r="C820">
        <v>0</v>
      </c>
      <c r="D820">
        <v>0</v>
      </c>
      <c r="E820">
        <v>1</v>
      </c>
      <c r="F820">
        <v>1</v>
      </c>
      <c r="G820">
        <v>1.05985</v>
      </c>
      <c r="H820">
        <v>2.5439999999999998E-3</v>
      </c>
      <c r="I820">
        <v>0</v>
      </c>
      <c r="J820">
        <v>0</v>
      </c>
      <c r="K820" t="str">
        <f>MID(M820,22,1)</f>
        <v>5</v>
      </c>
      <c r="L820" t="s">
        <v>40</v>
      </c>
      <c r="M820" t="s">
        <v>39</v>
      </c>
      <c r="N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820" t="e">
        <f>VLOOKUP(TableOMP[[#This Row],[Label]],TableAvg[],2,FALSE)</f>
        <v>#N/A</v>
      </c>
      <c r="P820" t="e">
        <f>VLOOKUP(TableOMP[[#This Row],[Label]],TableAvg[],3,FALSE)</f>
        <v>#N/A</v>
      </c>
      <c r="Q820" t="e">
        <f>TableOMP[[#This Row],[Avg]]-$U$2*TableOMP[[#This Row],[StdDev]]</f>
        <v>#N/A</v>
      </c>
      <c r="R820" t="e">
        <f>TableOMP[[#This Row],[Avg]]+$U$2*TableOMP[[#This Row],[StdDev]]</f>
        <v>#N/A</v>
      </c>
      <c r="S820" t="e">
        <f>IF(AND(TableOMP[[#This Row],[total_time]]&gt;=TableOMP[[#This Row],[Low]], TableOMP[[#This Row],[total_time]]&lt;=TableOMP[[#This Row],[High]]),1,0)</f>
        <v>#N/A</v>
      </c>
    </row>
    <row r="821" spans="1:19" hidden="1" x14ac:dyDescent="0.25">
      <c r="A821" t="s">
        <v>17</v>
      </c>
      <c r="B821">
        <v>1000</v>
      </c>
      <c r="C821">
        <v>0</v>
      </c>
      <c r="D821">
        <v>0</v>
      </c>
      <c r="E821">
        <v>2</v>
      </c>
      <c r="F821">
        <v>1</v>
      </c>
      <c r="G821">
        <v>1.0491360000000001</v>
      </c>
      <c r="H821">
        <v>3.2039999999999998E-3</v>
      </c>
      <c r="I821">
        <v>1.441E-3</v>
      </c>
      <c r="J821">
        <v>1.441E-3</v>
      </c>
      <c r="K821" t="str">
        <f>MID(M821,22,1)</f>
        <v>5</v>
      </c>
      <c r="L821" t="s">
        <v>40</v>
      </c>
      <c r="M821" t="s">
        <v>39</v>
      </c>
      <c r="N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821" t="e">
        <f>VLOOKUP(TableOMP[[#This Row],[Label]],TableAvg[],2,FALSE)</f>
        <v>#N/A</v>
      </c>
      <c r="P821" t="e">
        <f>VLOOKUP(TableOMP[[#This Row],[Label]],TableAvg[],3,FALSE)</f>
        <v>#N/A</v>
      </c>
      <c r="Q821" t="e">
        <f>TableOMP[[#This Row],[Avg]]-$U$2*TableOMP[[#This Row],[StdDev]]</f>
        <v>#N/A</v>
      </c>
      <c r="R821" t="e">
        <f>TableOMP[[#This Row],[Avg]]+$U$2*TableOMP[[#This Row],[StdDev]]</f>
        <v>#N/A</v>
      </c>
      <c r="S821" t="e">
        <f>IF(AND(TableOMP[[#This Row],[total_time]]&gt;=TableOMP[[#This Row],[Low]], TableOMP[[#This Row],[total_time]]&lt;=TableOMP[[#This Row],[High]]),1,0)</f>
        <v>#N/A</v>
      </c>
    </row>
    <row r="822" spans="1:19" hidden="1" x14ac:dyDescent="0.25">
      <c r="A822" t="s">
        <v>17</v>
      </c>
      <c r="B822">
        <v>1000</v>
      </c>
      <c r="C822">
        <v>0</v>
      </c>
      <c r="D822">
        <v>0</v>
      </c>
      <c r="E822">
        <v>3</v>
      </c>
      <c r="F822">
        <v>1</v>
      </c>
      <c r="G822">
        <v>1.0576410000000001</v>
      </c>
      <c r="H822">
        <v>2.7850000000000001E-3</v>
      </c>
      <c r="I822">
        <v>1.395E-3</v>
      </c>
      <c r="J822">
        <v>6.9800000000000005E-4</v>
      </c>
      <c r="K822" t="str">
        <f>MID(M822,22,1)</f>
        <v>5</v>
      </c>
      <c r="L822" t="s">
        <v>40</v>
      </c>
      <c r="M822" t="s">
        <v>39</v>
      </c>
      <c r="N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822" t="e">
        <f>VLOOKUP(TableOMP[[#This Row],[Label]],TableAvg[],2,FALSE)</f>
        <v>#N/A</v>
      </c>
      <c r="P822" t="e">
        <f>VLOOKUP(TableOMP[[#This Row],[Label]],TableAvg[],3,FALSE)</f>
        <v>#N/A</v>
      </c>
      <c r="Q822" t="e">
        <f>TableOMP[[#This Row],[Avg]]-$U$2*TableOMP[[#This Row],[StdDev]]</f>
        <v>#N/A</v>
      </c>
      <c r="R822" t="e">
        <f>TableOMP[[#This Row],[Avg]]+$U$2*TableOMP[[#This Row],[StdDev]]</f>
        <v>#N/A</v>
      </c>
      <c r="S822" t="e">
        <f>IF(AND(TableOMP[[#This Row],[total_time]]&gt;=TableOMP[[#This Row],[Low]], TableOMP[[#This Row],[total_time]]&lt;=TableOMP[[#This Row],[High]]),1,0)</f>
        <v>#N/A</v>
      </c>
    </row>
    <row r="823" spans="1:19" hidden="1" x14ac:dyDescent="0.25">
      <c r="A823" t="s">
        <v>17</v>
      </c>
      <c r="B823">
        <v>1000</v>
      </c>
      <c r="C823">
        <v>0</v>
      </c>
      <c r="D823">
        <v>0</v>
      </c>
      <c r="E823">
        <v>4</v>
      </c>
      <c r="F823">
        <v>1</v>
      </c>
      <c r="G823">
        <v>1.052562</v>
      </c>
      <c r="H823">
        <v>3.4129999999999998E-3</v>
      </c>
      <c r="I823">
        <v>3.2060000000000001E-3</v>
      </c>
      <c r="J823">
        <v>1.0690000000000001E-3</v>
      </c>
      <c r="K823" t="str">
        <f>MID(M823,22,1)</f>
        <v>5</v>
      </c>
      <c r="L823" t="s">
        <v>40</v>
      </c>
      <c r="M823" t="s">
        <v>39</v>
      </c>
      <c r="N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823" t="e">
        <f>VLOOKUP(TableOMP[[#This Row],[Label]],TableAvg[],2,FALSE)</f>
        <v>#N/A</v>
      </c>
      <c r="P823" t="e">
        <f>VLOOKUP(TableOMP[[#This Row],[Label]],TableAvg[],3,FALSE)</f>
        <v>#N/A</v>
      </c>
      <c r="Q823" t="e">
        <f>TableOMP[[#This Row],[Avg]]-$U$2*TableOMP[[#This Row],[StdDev]]</f>
        <v>#N/A</v>
      </c>
      <c r="R823" t="e">
        <f>TableOMP[[#This Row],[Avg]]+$U$2*TableOMP[[#This Row],[StdDev]]</f>
        <v>#N/A</v>
      </c>
      <c r="S823" t="e">
        <f>IF(AND(TableOMP[[#This Row],[total_time]]&gt;=TableOMP[[#This Row],[Low]], TableOMP[[#This Row],[total_time]]&lt;=TableOMP[[#This Row],[High]]),1,0)</f>
        <v>#N/A</v>
      </c>
    </row>
    <row r="824" spans="1:19" hidden="1" x14ac:dyDescent="0.25">
      <c r="A824" t="s">
        <v>17</v>
      </c>
      <c r="B824">
        <v>1000</v>
      </c>
      <c r="C824">
        <v>0</v>
      </c>
      <c r="D824">
        <v>0</v>
      </c>
      <c r="E824">
        <v>5</v>
      </c>
      <c r="F824">
        <v>1</v>
      </c>
      <c r="G824">
        <v>1.055401</v>
      </c>
      <c r="H824">
        <v>3.2829999999999999E-3</v>
      </c>
      <c r="I824">
        <v>4.0679999999999996E-3</v>
      </c>
      <c r="J824">
        <v>1.0169999999999999E-3</v>
      </c>
      <c r="K824" t="str">
        <f>MID(M824,22,1)</f>
        <v>5</v>
      </c>
      <c r="L824" t="s">
        <v>40</v>
      </c>
      <c r="M824" t="s">
        <v>39</v>
      </c>
      <c r="N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824" t="e">
        <f>VLOOKUP(TableOMP[[#This Row],[Label]],TableAvg[],2,FALSE)</f>
        <v>#N/A</v>
      </c>
      <c r="P824" t="e">
        <f>VLOOKUP(TableOMP[[#This Row],[Label]],TableAvg[],3,FALSE)</f>
        <v>#N/A</v>
      </c>
      <c r="Q824" t="e">
        <f>TableOMP[[#This Row],[Avg]]-$U$2*TableOMP[[#This Row],[StdDev]]</f>
        <v>#N/A</v>
      </c>
      <c r="R824" t="e">
        <f>TableOMP[[#This Row],[Avg]]+$U$2*TableOMP[[#This Row],[StdDev]]</f>
        <v>#N/A</v>
      </c>
      <c r="S824" t="e">
        <f>IF(AND(TableOMP[[#This Row],[total_time]]&gt;=TableOMP[[#This Row],[Low]], TableOMP[[#This Row],[total_time]]&lt;=TableOMP[[#This Row],[High]]),1,0)</f>
        <v>#N/A</v>
      </c>
    </row>
    <row r="825" spans="1:19" hidden="1" x14ac:dyDescent="0.25">
      <c r="A825" t="s">
        <v>17</v>
      </c>
      <c r="B825">
        <v>1000</v>
      </c>
      <c r="C825">
        <v>0</v>
      </c>
      <c r="D825">
        <v>0</v>
      </c>
      <c r="E825">
        <v>6</v>
      </c>
      <c r="F825">
        <v>1</v>
      </c>
      <c r="G825">
        <v>1.0885959999999999</v>
      </c>
      <c r="H825">
        <v>3.8860000000000001E-3</v>
      </c>
      <c r="I825">
        <v>3.7130000000000002E-3</v>
      </c>
      <c r="J825">
        <v>7.4299999999999995E-4</v>
      </c>
      <c r="K825" t="str">
        <f>MID(M825,22,1)</f>
        <v>5</v>
      </c>
      <c r="L825" t="s">
        <v>40</v>
      </c>
      <c r="M825" t="s">
        <v>39</v>
      </c>
      <c r="N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825" t="e">
        <f>VLOOKUP(TableOMP[[#This Row],[Label]],TableAvg[],2,FALSE)</f>
        <v>#N/A</v>
      </c>
      <c r="P825" t="e">
        <f>VLOOKUP(TableOMP[[#This Row],[Label]],TableAvg[],3,FALSE)</f>
        <v>#N/A</v>
      </c>
      <c r="Q825" t="e">
        <f>TableOMP[[#This Row],[Avg]]-$U$2*TableOMP[[#This Row],[StdDev]]</f>
        <v>#N/A</v>
      </c>
      <c r="R825" t="e">
        <f>TableOMP[[#This Row],[Avg]]+$U$2*TableOMP[[#This Row],[StdDev]]</f>
        <v>#N/A</v>
      </c>
      <c r="S825" t="e">
        <f>IF(AND(TableOMP[[#This Row],[total_time]]&gt;=TableOMP[[#This Row],[Low]], TableOMP[[#This Row],[total_time]]&lt;=TableOMP[[#This Row],[High]]),1,0)</f>
        <v>#N/A</v>
      </c>
    </row>
    <row r="826" spans="1:19" hidden="1" x14ac:dyDescent="0.25">
      <c r="A826" t="s">
        <v>17</v>
      </c>
      <c r="B826">
        <v>1000</v>
      </c>
      <c r="C826">
        <v>0</v>
      </c>
      <c r="D826">
        <v>0</v>
      </c>
      <c r="E826">
        <v>7</v>
      </c>
      <c r="F826">
        <v>1</v>
      </c>
      <c r="G826">
        <v>1.074986</v>
      </c>
      <c r="H826">
        <v>4.0020000000000003E-3</v>
      </c>
      <c r="I826">
        <v>9.1859999999999997E-3</v>
      </c>
      <c r="J826">
        <v>1.531E-3</v>
      </c>
      <c r="K826" t="str">
        <f>MID(M826,22,1)</f>
        <v>5</v>
      </c>
      <c r="L826" t="s">
        <v>40</v>
      </c>
      <c r="M826" t="s">
        <v>39</v>
      </c>
      <c r="N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826" t="e">
        <f>VLOOKUP(TableOMP[[#This Row],[Label]],TableAvg[],2,FALSE)</f>
        <v>#N/A</v>
      </c>
      <c r="P826" t="e">
        <f>VLOOKUP(TableOMP[[#This Row],[Label]],TableAvg[],3,FALSE)</f>
        <v>#N/A</v>
      </c>
      <c r="Q826" t="e">
        <f>TableOMP[[#This Row],[Avg]]-$U$2*TableOMP[[#This Row],[StdDev]]</f>
        <v>#N/A</v>
      </c>
      <c r="R826" t="e">
        <f>TableOMP[[#This Row],[Avg]]+$U$2*TableOMP[[#This Row],[StdDev]]</f>
        <v>#N/A</v>
      </c>
      <c r="S826" t="e">
        <f>IF(AND(TableOMP[[#This Row],[total_time]]&gt;=TableOMP[[#This Row],[Low]], TableOMP[[#This Row],[total_time]]&lt;=TableOMP[[#This Row],[High]]),1,0)</f>
        <v>#N/A</v>
      </c>
    </row>
    <row r="827" spans="1:19" hidden="1" x14ac:dyDescent="0.25">
      <c r="A827" t="s">
        <v>17</v>
      </c>
      <c r="B827">
        <v>1000</v>
      </c>
      <c r="C827">
        <v>0</v>
      </c>
      <c r="D827">
        <v>0</v>
      </c>
      <c r="E827">
        <v>8</v>
      </c>
      <c r="F827">
        <v>1</v>
      </c>
      <c r="G827">
        <v>1.0960650000000001</v>
      </c>
      <c r="H827">
        <v>4.4159999999999998E-3</v>
      </c>
      <c r="I827">
        <v>1.0297000000000001E-2</v>
      </c>
      <c r="J827">
        <v>1.4710000000000001E-3</v>
      </c>
      <c r="K827" t="str">
        <f>MID(M827,22,1)</f>
        <v>5</v>
      </c>
      <c r="L827" t="s">
        <v>40</v>
      </c>
      <c r="M827" t="s">
        <v>39</v>
      </c>
      <c r="N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827" t="e">
        <f>VLOOKUP(TableOMP[[#This Row],[Label]],TableAvg[],2,FALSE)</f>
        <v>#N/A</v>
      </c>
      <c r="P827" t="e">
        <f>VLOOKUP(TableOMP[[#This Row],[Label]],TableAvg[],3,FALSE)</f>
        <v>#N/A</v>
      </c>
      <c r="Q827" t="e">
        <f>TableOMP[[#This Row],[Avg]]-$U$2*TableOMP[[#This Row],[StdDev]]</f>
        <v>#N/A</v>
      </c>
      <c r="R827" t="e">
        <f>TableOMP[[#This Row],[Avg]]+$U$2*TableOMP[[#This Row],[StdDev]]</f>
        <v>#N/A</v>
      </c>
      <c r="S827" t="e">
        <f>IF(AND(TableOMP[[#This Row],[total_time]]&gt;=TableOMP[[#This Row],[Low]], TableOMP[[#This Row],[total_time]]&lt;=TableOMP[[#This Row],[High]]),1,0)</f>
        <v>#N/A</v>
      </c>
    </row>
    <row r="828" spans="1:19" hidden="1" x14ac:dyDescent="0.25">
      <c r="A828" t="s">
        <v>17</v>
      </c>
      <c r="B828">
        <v>1000</v>
      </c>
      <c r="C828">
        <v>0</v>
      </c>
      <c r="D828">
        <v>0</v>
      </c>
      <c r="E828">
        <v>9</v>
      </c>
      <c r="F828">
        <v>1</v>
      </c>
      <c r="G828">
        <v>1.091181</v>
      </c>
      <c r="H828">
        <v>5.1409999999999997E-3</v>
      </c>
      <c r="I828">
        <v>1.031E-2</v>
      </c>
      <c r="J828">
        <v>1.289E-3</v>
      </c>
      <c r="K828" t="str">
        <f>MID(M828,22,1)</f>
        <v>5</v>
      </c>
      <c r="L828" t="s">
        <v>40</v>
      </c>
      <c r="M828" t="s">
        <v>39</v>
      </c>
      <c r="N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828" t="e">
        <f>VLOOKUP(TableOMP[[#This Row],[Label]],TableAvg[],2,FALSE)</f>
        <v>#N/A</v>
      </c>
      <c r="P828" t="e">
        <f>VLOOKUP(TableOMP[[#This Row],[Label]],TableAvg[],3,FALSE)</f>
        <v>#N/A</v>
      </c>
      <c r="Q828" t="e">
        <f>TableOMP[[#This Row],[Avg]]-$U$2*TableOMP[[#This Row],[StdDev]]</f>
        <v>#N/A</v>
      </c>
      <c r="R828" t="e">
        <f>TableOMP[[#This Row],[Avg]]+$U$2*TableOMP[[#This Row],[StdDev]]</f>
        <v>#N/A</v>
      </c>
      <c r="S828" t="e">
        <f>IF(AND(TableOMP[[#This Row],[total_time]]&gt;=TableOMP[[#This Row],[Low]], TableOMP[[#This Row],[total_time]]&lt;=TableOMP[[#This Row],[High]]),1,0)</f>
        <v>#N/A</v>
      </c>
    </row>
    <row r="829" spans="1:19" hidden="1" x14ac:dyDescent="0.25">
      <c r="A829" t="s">
        <v>17</v>
      </c>
      <c r="B829">
        <v>1000</v>
      </c>
      <c r="C829">
        <v>0</v>
      </c>
      <c r="D829">
        <v>0</v>
      </c>
      <c r="E829">
        <v>10</v>
      </c>
      <c r="F829">
        <v>1</v>
      </c>
      <c r="G829">
        <v>1.0898559999999999</v>
      </c>
      <c r="H829">
        <v>5.1539999999999997E-3</v>
      </c>
      <c r="I829">
        <v>9.7949999999999999E-3</v>
      </c>
      <c r="J829">
        <v>1.088E-3</v>
      </c>
      <c r="K829" t="str">
        <f>MID(M829,22,1)</f>
        <v>5</v>
      </c>
      <c r="L829" t="s">
        <v>40</v>
      </c>
      <c r="M829" t="s">
        <v>39</v>
      </c>
      <c r="N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829" t="e">
        <f>VLOOKUP(TableOMP[[#This Row],[Label]],TableAvg[],2,FALSE)</f>
        <v>#N/A</v>
      </c>
      <c r="P829" t="e">
        <f>VLOOKUP(TableOMP[[#This Row],[Label]],TableAvg[],3,FALSE)</f>
        <v>#N/A</v>
      </c>
      <c r="Q829" t="e">
        <f>TableOMP[[#This Row],[Avg]]-$U$2*TableOMP[[#This Row],[StdDev]]</f>
        <v>#N/A</v>
      </c>
      <c r="R829" t="e">
        <f>TableOMP[[#This Row],[Avg]]+$U$2*TableOMP[[#This Row],[StdDev]]</f>
        <v>#N/A</v>
      </c>
      <c r="S829" t="e">
        <f>IF(AND(TableOMP[[#This Row],[total_time]]&gt;=TableOMP[[#This Row],[Low]], TableOMP[[#This Row],[total_time]]&lt;=TableOMP[[#This Row],[High]]),1,0)</f>
        <v>#N/A</v>
      </c>
    </row>
    <row r="830" spans="1:19" hidden="1" x14ac:dyDescent="0.25">
      <c r="A830" t="s">
        <v>17</v>
      </c>
      <c r="B830">
        <v>1000</v>
      </c>
      <c r="C830">
        <v>0</v>
      </c>
      <c r="D830">
        <v>0</v>
      </c>
      <c r="E830">
        <v>11</v>
      </c>
      <c r="F830">
        <v>1</v>
      </c>
      <c r="G830">
        <v>1.1123270000000001</v>
      </c>
      <c r="H830">
        <v>5.1749999999999999E-3</v>
      </c>
      <c r="I830">
        <v>1.0451999999999999E-2</v>
      </c>
      <c r="J830">
        <v>1.0449999999999999E-3</v>
      </c>
      <c r="K830" t="str">
        <f>MID(M830,22,1)</f>
        <v>5</v>
      </c>
      <c r="L830" t="s">
        <v>40</v>
      </c>
      <c r="M830" t="s">
        <v>39</v>
      </c>
      <c r="N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830" t="e">
        <f>VLOOKUP(TableOMP[[#This Row],[Label]],TableAvg[],2,FALSE)</f>
        <v>#N/A</v>
      </c>
      <c r="P830" t="e">
        <f>VLOOKUP(TableOMP[[#This Row],[Label]],TableAvg[],3,FALSE)</f>
        <v>#N/A</v>
      </c>
      <c r="Q830" t="e">
        <f>TableOMP[[#This Row],[Avg]]-$U$2*TableOMP[[#This Row],[StdDev]]</f>
        <v>#N/A</v>
      </c>
      <c r="R830" t="e">
        <f>TableOMP[[#This Row],[Avg]]+$U$2*TableOMP[[#This Row],[StdDev]]</f>
        <v>#N/A</v>
      </c>
      <c r="S830" t="e">
        <f>IF(AND(TableOMP[[#This Row],[total_time]]&gt;=TableOMP[[#This Row],[Low]], TableOMP[[#This Row],[total_time]]&lt;=TableOMP[[#This Row],[High]]),1,0)</f>
        <v>#N/A</v>
      </c>
    </row>
    <row r="831" spans="1:19" hidden="1" x14ac:dyDescent="0.25">
      <c r="A831" t="s">
        <v>17</v>
      </c>
      <c r="B831">
        <v>1000</v>
      </c>
      <c r="C831">
        <v>0</v>
      </c>
      <c r="D831">
        <v>0</v>
      </c>
      <c r="E831">
        <v>12</v>
      </c>
      <c r="F831">
        <v>1</v>
      </c>
      <c r="G831">
        <v>1.1144829999999999</v>
      </c>
      <c r="H831">
        <v>5.7739999999999996E-3</v>
      </c>
      <c r="I831">
        <v>1.8848E-2</v>
      </c>
      <c r="J831">
        <v>1.7129999999999999E-3</v>
      </c>
      <c r="K831" t="str">
        <f>MID(M831,22,1)</f>
        <v>5</v>
      </c>
      <c r="L831" t="s">
        <v>40</v>
      </c>
      <c r="M831" t="s">
        <v>39</v>
      </c>
      <c r="N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831" t="e">
        <f>VLOOKUP(TableOMP[[#This Row],[Label]],TableAvg[],2,FALSE)</f>
        <v>#N/A</v>
      </c>
      <c r="P831" t="e">
        <f>VLOOKUP(TableOMP[[#This Row],[Label]],TableAvg[],3,FALSE)</f>
        <v>#N/A</v>
      </c>
      <c r="Q831" t="e">
        <f>TableOMP[[#This Row],[Avg]]-$U$2*TableOMP[[#This Row],[StdDev]]</f>
        <v>#N/A</v>
      </c>
      <c r="R831" t="e">
        <f>TableOMP[[#This Row],[Avg]]+$U$2*TableOMP[[#This Row],[StdDev]]</f>
        <v>#N/A</v>
      </c>
      <c r="S831" t="e">
        <f>IF(AND(TableOMP[[#This Row],[total_time]]&gt;=TableOMP[[#This Row],[Low]], TableOMP[[#This Row],[total_time]]&lt;=TableOMP[[#This Row],[High]]),1,0)</f>
        <v>#N/A</v>
      </c>
    </row>
    <row r="832" spans="1:19" hidden="1" x14ac:dyDescent="0.25">
      <c r="A832" t="s">
        <v>17</v>
      </c>
      <c r="B832">
        <v>1000</v>
      </c>
      <c r="C832">
        <v>0</v>
      </c>
      <c r="D832">
        <v>0</v>
      </c>
      <c r="E832">
        <v>13</v>
      </c>
      <c r="F832">
        <v>1</v>
      </c>
      <c r="G832">
        <v>1.1381540000000001</v>
      </c>
      <c r="H832">
        <v>6.267E-3</v>
      </c>
      <c r="I832">
        <v>2.4684999999999999E-2</v>
      </c>
      <c r="J832">
        <v>2.0569999999999998E-3</v>
      </c>
      <c r="K832" t="str">
        <f>MID(M832,22,1)</f>
        <v>5</v>
      </c>
      <c r="L832" t="s">
        <v>40</v>
      </c>
      <c r="M832" t="s">
        <v>39</v>
      </c>
      <c r="N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832" t="e">
        <f>VLOOKUP(TableOMP[[#This Row],[Label]],TableAvg[],2,FALSE)</f>
        <v>#N/A</v>
      </c>
      <c r="P832" t="e">
        <f>VLOOKUP(TableOMP[[#This Row],[Label]],TableAvg[],3,FALSE)</f>
        <v>#N/A</v>
      </c>
      <c r="Q832" t="e">
        <f>TableOMP[[#This Row],[Avg]]-$U$2*TableOMP[[#This Row],[StdDev]]</f>
        <v>#N/A</v>
      </c>
      <c r="R832" t="e">
        <f>TableOMP[[#This Row],[Avg]]+$U$2*TableOMP[[#This Row],[StdDev]]</f>
        <v>#N/A</v>
      </c>
      <c r="S832" t="e">
        <f>IF(AND(TableOMP[[#This Row],[total_time]]&gt;=TableOMP[[#This Row],[Low]], TableOMP[[#This Row],[total_time]]&lt;=TableOMP[[#This Row],[High]]),1,0)</f>
        <v>#N/A</v>
      </c>
    </row>
    <row r="833" spans="1:19" hidden="1" x14ac:dyDescent="0.25">
      <c r="A833" t="s">
        <v>17</v>
      </c>
      <c r="B833">
        <v>1000</v>
      </c>
      <c r="C833">
        <v>0</v>
      </c>
      <c r="D833">
        <v>0</v>
      </c>
      <c r="E833">
        <v>14</v>
      </c>
      <c r="F833">
        <v>1</v>
      </c>
      <c r="G833">
        <v>1.1197250000000001</v>
      </c>
      <c r="H833">
        <v>6.1929999999999997E-3</v>
      </c>
      <c r="I833">
        <v>3.5864E-2</v>
      </c>
      <c r="J833">
        <v>2.7590000000000002E-3</v>
      </c>
      <c r="K833" t="str">
        <f>MID(M833,22,1)</f>
        <v>5</v>
      </c>
      <c r="L833" t="s">
        <v>40</v>
      </c>
      <c r="M833" t="s">
        <v>39</v>
      </c>
      <c r="N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833" t="e">
        <f>VLOOKUP(TableOMP[[#This Row],[Label]],TableAvg[],2,FALSE)</f>
        <v>#N/A</v>
      </c>
      <c r="P833" t="e">
        <f>VLOOKUP(TableOMP[[#This Row],[Label]],TableAvg[],3,FALSE)</f>
        <v>#N/A</v>
      </c>
      <c r="Q833" t="e">
        <f>TableOMP[[#This Row],[Avg]]-$U$2*TableOMP[[#This Row],[StdDev]]</f>
        <v>#N/A</v>
      </c>
      <c r="R833" t="e">
        <f>TableOMP[[#This Row],[Avg]]+$U$2*TableOMP[[#This Row],[StdDev]]</f>
        <v>#N/A</v>
      </c>
      <c r="S833" t="e">
        <f>IF(AND(TableOMP[[#This Row],[total_time]]&gt;=TableOMP[[#This Row],[Low]], TableOMP[[#This Row],[total_time]]&lt;=TableOMP[[#This Row],[High]]),1,0)</f>
        <v>#N/A</v>
      </c>
    </row>
    <row r="834" spans="1:19" hidden="1" x14ac:dyDescent="0.25">
      <c r="A834" t="s">
        <v>17</v>
      </c>
      <c r="B834">
        <v>1000</v>
      </c>
      <c r="C834">
        <v>0</v>
      </c>
      <c r="D834">
        <v>0</v>
      </c>
      <c r="E834">
        <v>15</v>
      </c>
      <c r="F834">
        <v>1</v>
      </c>
      <c r="G834">
        <v>1.1429499999999999</v>
      </c>
      <c r="H834">
        <v>7.6270000000000001E-3</v>
      </c>
      <c r="I834">
        <v>3.0530000000000002E-2</v>
      </c>
      <c r="J834">
        <v>2.1810000000000002E-3</v>
      </c>
      <c r="K834" t="str">
        <f>MID(M834,22,1)</f>
        <v>5</v>
      </c>
      <c r="L834" t="s">
        <v>40</v>
      </c>
      <c r="M834" t="s">
        <v>39</v>
      </c>
      <c r="N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34" t="e">
        <f>VLOOKUP(TableOMP[[#This Row],[Label]],TableAvg[],2,FALSE)</f>
        <v>#N/A</v>
      </c>
      <c r="P834" t="e">
        <f>VLOOKUP(TableOMP[[#This Row],[Label]],TableAvg[],3,FALSE)</f>
        <v>#N/A</v>
      </c>
      <c r="Q834" t="e">
        <f>TableOMP[[#This Row],[Avg]]-$U$2*TableOMP[[#This Row],[StdDev]]</f>
        <v>#N/A</v>
      </c>
      <c r="R834" t="e">
        <f>TableOMP[[#This Row],[Avg]]+$U$2*TableOMP[[#This Row],[StdDev]]</f>
        <v>#N/A</v>
      </c>
      <c r="S834" t="e">
        <f>IF(AND(TableOMP[[#This Row],[total_time]]&gt;=TableOMP[[#This Row],[Low]], TableOMP[[#This Row],[total_time]]&lt;=TableOMP[[#This Row],[High]]),1,0)</f>
        <v>#N/A</v>
      </c>
    </row>
    <row r="835" spans="1:19" hidden="1" x14ac:dyDescent="0.25">
      <c r="A835" t="s">
        <v>17</v>
      </c>
      <c r="B835">
        <v>1000</v>
      </c>
      <c r="C835">
        <v>0</v>
      </c>
      <c r="D835">
        <v>0</v>
      </c>
      <c r="E835">
        <v>16</v>
      </c>
      <c r="F835">
        <v>1</v>
      </c>
      <c r="G835">
        <v>1.1561140000000001</v>
      </c>
      <c r="H835">
        <v>9.7820000000000008E-3</v>
      </c>
      <c r="I835">
        <v>4.6991999999999999E-2</v>
      </c>
      <c r="J835">
        <v>3.1329999999999999E-3</v>
      </c>
      <c r="K835" t="str">
        <f>MID(M835,22,1)</f>
        <v>5</v>
      </c>
      <c r="L835" t="s">
        <v>40</v>
      </c>
      <c r="M835" t="s">
        <v>39</v>
      </c>
      <c r="N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35" t="e">
        <f>VLOOKUP(TableOMP[[#This Row],[Label]],TableAvg[],2,FALSE)</f>
        <v>#N/A</v>
      </c>
      <c r="P835" t="e">
        <f>VLOOKUP(TableOMP[[#This Row],[Label]],TableAvg[],3,FALSE)</f>
        <v>#N/A</v>
      </c>
      <c r="Q835" t="e">
        <f>TableOMP[[#This Row],[Avg]]-$U$2*TableOMP[[#This Row],[StdDev]]</f>
        <v>#N/A</v>
      </c>
      <c r="R835" t="e">
        <f>TableOMP[[#This Row],[Avg]]+$U$2*TableOMP[[#This Row],[StdDev]]</f>
        <v>#N/A</v>
      </c>
      <c r="S835" t="e">
        <f>IF(AND(TableOMP[[#This Row],[total_time]]&gt;=TableOMP[[#This Row],[Low]], TableOMP[[#This Row],[total_time]]&lt;=TableOMP[[#This Row],[High]]),1,0)</f>
        <v>#N/A</v>
      </c>
    </row>
    <row r="836" spans="1:19" hidden="1" x14ac:dyDescent="0.25">
      <c r="A836" t="s">
        <v>17</v>
      </c>
      <c r="B836">
        <v>1000</v>
      </c>
      <c r="C836">
        <v>0</v>
      </c>
      <c r="D836">
        <v>0</v>
      </c>
      <c r="E836">
        <v>17</v>
      </c>
      <c r="F836">
        <v>1</v>
      </c>
      <c r="G836">
        <v>1.158115</v>
      </c>
      <c r="H836">
        <v>7.1399999999999996E-3</v>
      </c>
      <c r="I836">
        <v>4.0969999999999999E-2</v>
      </c>
      <c r="J836">
        <v>2.5609999999999999E-3</v>
      </c>
      <c r="K836" t="str">
        <f>MID(M836,22,1)</f>
        <v>5</v>
      </c>
      <c r="L836" t="s">
        <v>40</v>
      </c>
      <c r="M836" t="s">
        <v>39</v>
      </c>
      <c r="N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36" t="e">
        <f>VLOOKUP(TableOMP[[#This Row],[Label]],TableAvg[],2,FALSE)</f>
        <v>#N/A</v>
      </c>
      <c r="P836" t="e">
        <f>VLOOKUP(TableOMP[[#This Row],[Label]],TableAvg[],3,FALSE)</f>
        <v>#N/A</v>
      </c>
      <c r="Q836" t="e">
        <f>TableOMP[[#This Row],[Avg]]-$U$2*TableOMP[[#This Row],[StdDev]]</f>
        <v>#N/A</v>
      </c>
      <c r="R836" t="e">
        <f>TableOMP[[#This Row],[Avg]]+$U$2*TableOMP[[#This Row],[StdDev]]</f>
        <v>#N/A</v>
      </c>
      <c r="S836" t="e">
        <f>IF(AND(TableOMP[[#This Row],[total_time]]&gt;=TableOMP[[#This Row],[Low]], TableOMP[[#This Row],[total_time]]&lt;=TableOMP[[#This Row],[High]]),1,0)</f>
        <v>#N/A</v>
      </c>
    </row>
    <row r="837" spans="1:19" hidden="1" x14ac:dyDescent="0.25">
      <c r="A837" t="s">
        <v>17</v>
      </c>
      <c r="B837">
        <v>1000</v>
      </c>
      <c r="C837">
        <v>0</v>
      </c>
      <c r="D837">
        <v>0</v>
      </c>
      <c r="E837">
        <v>18</v>
      </c>
      <c r="F837">
        <v>1</v>
      </c>
      <c r="G837">
        <v>1.173387</v>
      </c>
      <c r="H837">
        <v>1.0113E-2</v>
      </c>
      <c r="I837">
        <v>4.4040000000000003E-2</v>
      </c>
      <c r="J837">
        <v>2.591E-3</v>
      </c>
      <c r="K837" t="str">
        <f>MID(M837,22,1)</f>
        <v>5</v>
      </c>
      <c r="L837" t="s">
        <v>40</v>
      </c>
      <c r="M837" t="s">
        <v>39</v>
      </c>
      <c r="N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37" t="e">
        <f>VLOOKUP(TableOMP[[#This Row],[Label]],TableAvg[],2,FALSE)</f>
        <v>#N/A</v>
      </c>
      <c r="P837" t="e">
        <f>VLOOKUP(TableOMP[[#This Row],[Label]],TableAvg[],3,FALSE)</f>
        <v>#N/A</v>
      </c>
      <c r="Q837" t="e">
        <f>TableOMP[[#This Row],[Avg]]-$U$2*TableOMP[[#This Row],[StdDev]]</f>
        <v>#N/A</v>
      </c>
      <c r="R837" t="e">
        <f>TableOMP[[#This Row],[Avg]]+$U$2*TableOMP[[#This Row],[StdDev]]</f>
        <v>#N/A</v>
      </c>
      <c r="S837" t="e">
        <f>IF(AND(TableOMP[[#This Row],[total_time]]&gt;=TableOMP[[#This Row],[Low]], TableOMP[[#This Row],[total_time]]&lt;=TableOMP[[#This Row],[High]]),1,0)</f>
        <v>#N/A</v>
      </c>
    </row>
    <row r="838" spans="1:19" hidden="1" x14ac:dyDescent="0.25">
      <c r="A838" t="s">
        <v>17</v>
      </c>
      <c r="B838">
        <v>1000</v>
      </c>
      <c r="C838">
        <v>0</v>
      </c>
      <c r="D838">
        <v>0</v>
      </c>
      <c r="E838">
        <v>19</v>
      </c>
      <c r="F838">
        <v>1</v>
      </c>
      <c r="G838">
        <v>1.1691800000000001</v>
      </c>
      <c r="H838">
        <v>1.2295E-2</v>
      </c>
      <c r="I838">
        <v>4.8936E-2</v>
      </c>
      <c r="J838">
        <v>2.7190000000000001E-3</v>
      </c>
      <c r="K838" t="str">
        <f>MID(M838,22,1)</f>
        <v>5</v>
      </c>
      <c r="L838" t="s">
        <v>40</v>
      </c>
      <c r="M838" t="s">
        <v>39</v>
      </c>
      <c r="N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38" t="e">
        <f>VLOOKUP(TableOMP[[#This Row],[Label]],TableAvg[],2,FALSE)</f>
        <v>#N/A</v>
      </c>
      <c r="P838" t="e">
        <f>VLOOKUP(TableOMP[[#This Row],[Label]],TableAvg[],3,FALSE)</f>
        <v>#N/A</v>
      </c>
      <c r="Q838" t="e">
        <f>TableOMP[[#This Row],[Avg]]-$U$2*TableOMP[[#This Row],[StdDev]]</f>
        <v>#N/A</v>
      </c>
      <c r="R838" t="e">
        <f>TableOMP[[#This Row],[Avg]]+$U$2*TableOMP[[#This Row],[StdDev]]</f>
        <v>#N/A</v>
      </c>
      <c r="S838" t="e">
        <f>IF(AND(TableOMP[[#This Row],[total_time]]&gt;=TableOMP[[#This Row],[Low]], TableOMP[[#This Row],[total_time]]&lt;=TableOMP[[#This Row],[High]]),1,0)</f>
        <v>#N/A</v>
      </c>
    </row>
    <row r="839" spans="1:19" hidden="1" x14ac:dyDescent="0.25">
      <c r="A839" t="s">
        <v>17</v>
      </c>
      <c r="B839">
        <v>1000</v>
      </c>
      <c r="C839">
        <v>0</v>
      </c>
      <c r="D839">
        <v>0</v>
      </c>
      <c r="E839">
        <v>20</v>
      </c>
      <c r="F839">
        <v>1</v>
      </c>
      <c r="G839">
        <v>1.1714709999999999</v>
      </c>
      <c r="H839">
        <v>9.4439999999999993E-3</v>
      </c>
      <c r="I839">
        <v>5.3612E-2</v>
      </c>
      <c r="J839">
        <v>2.8219999999999999E-3</v>
      </c>
      <c r="K839" t="str">
        <f>MID(M839,22,1)</f>
        <v>5</v>
      </c>
      <c r="L839" t="s">
        <v>40</v>
      </c>
      <c r="M839" t="s">
        <v>39</v>
      </c>
      <c r="N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39" t="e">
        <f>VLOOKUP(TableOMP[[#This Row],[Label]],TableAvg[],2,FALSE)</f>
        <v>#N/A</v>
      </c>
      <c r="P839" t="e">
        <f>VLOOKUP(TableOMP[[#This Row],[Label]],TableAvg[],3,FALSE)</f>
        <v>#N/A</v>
      </c>
      <c r="Q839" t="e">
        <f>TableOMP[[#This Row],[Avg]]-$U$2*TableOMP[[#This Row],[StdDev]]</f>
        <v>#N/A</v>
      </c>
      <c r="R839" t="e">
        <f>TableOMP[[#This Row],[Avg]]+$U$2*TableOMP[[#This Row],[StdDev]]</f>
        <v>#N/A</v>
      </c>
      <c r="S839" t="e">
        <f>IF(AND(TableOMP[[#This Row],[total_time]]&gt;=TableOMP[[#This Row],[Low]], TableOMP[[#This Row],[total_time]]&lt;=TableOMP[[#This Row],[High]]),1,0)</f>
        <v>#N/A</v>
      </c>
    </row>
    <row r="840" spans="1:19" hidden="1" x14ac:dyDescent="0.25">
      <c r="A840" t="s">
        <v>17</v>
      </c>
      <c r="B840">
        <v>1000</v>
      </c>
      <c r="C840">
        <v>0</v>
      </c>
      <c r="D840">
        <v>0</v>
      </c>
      <c r="E840">
        <v>21</v>
      </c>
      <c r="F840">
        <v>1</v>
      </c>
      <c r="G840">
        <v>1.1824170000000001</v>
      </c>
      <c r="H840">
        <v>7.5830000000000003E-3</v>
      </c>
      <c r="I840">
        <v>5.8770000000000003E-2</v>
      </c>
      <c r="J840">
        <v>2.9390000000000002E-3</v>
      </c>
      <c r="K840" t="str">
        <f>MID(M840,22,1)</f>
        <v>5</v>
      </c>
      <c r="L840" t="s">
        <v>40</v>
      </c>
      <c r="M840" t="s">
        <v>39</v>
      </c>
      <c r="N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40" t="e">
        <f>VLOOKUP(TableOMP[[#This Row],[Label]],TableAvg[],2,FALSE)</f>
        <v>#N/A</v>
      </c>
      <c r="P840" t="e">
        <f>VLOOKUP(TableOMP[[#This Row],[Label]],TableAvg[],3,FALSE)</f>
        <v>#N/A</v>
      </c>
      <c r="Q840" t="e">
        <f>TableOMP[[#This Row],[Avg]]-$U$2*TableOMP[[#This Row],[StdDev]]</f>
        <v>#N/A</v>
      </c>
      <c r="R840" t="e">
        <f>TableOMP[[#This Row],[Avg]]+$U$2*TableOMP[[#This Row],[StdDev]]</f>
        <v>#N/A</v>
      </c>
      <c r="S840" t="e">
        <f>IF(AND(TableOMP[[#This Row],[total_time]]&gt;=TableOMP[[#This Row],[Low]], TableOMP[[#This Row],[total_time]]&lt;=TableOMP[[#This Row],[High]]),1,0)</f>
        <v>#N/A</v>
      </c>
    </row>
    <row r="841" spans="1:19" hidden="1" x14ac:dyDescent="0.25">
      <c r="A841" t="s">
        <v>17</v>
      </c>
      <c r="B841">
        <v>1000</v>
      </c>
      <c r="C841">
        <v>0</v>
      </c>
      <c r="D841">
        <v>0</v>
      </c>
      <c r="E841">
        <v>22</v>
      </c>
      <c r="F841">
        <v>1</v>
      </c>
      <c r="G841">
        <v>1.204521</v>
      </c>
      <c r="H841">
        <v>8.659E-3</v>
      </c>
      <c r="I841">
        <v>3.5798999999999997E-2</v>
      </c>
      <c r="J841">
        <v>1.7049999999999999E-3</v>
      </c>
      <c r="K841" t="str">
        <f>MID(M841,22,1)</f>
        <v>5</v>
      </c>
      <c r="L841" t="s">
        <v>40</v>
      </c>
      <c r="M841" t="s">
        <v>39</v>
      </c>
      <c r="N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41" t="e">
        <f>VLOOKUP(TableOMP[[#This Row],[Label]],TableAvg[],2,FALSE)</f>
        <v>#N/A</v>
      </c>
      <c r="P841" t="e">
        <f>VLOOKUP(TableOMP[[#This Row],[Label]],TableAvg[],3,FALSE)</f>
        <v>#N/A</v>
      </c>
      <c r="Q841" t="e">
        <f>TableOMP[[#This Row],[Avg]]-$U$2*TableOMP[[#This Row],[StdDev]]</f>
        <v>#N/A</v>
      </c>
      <c r="R841" t="e">
        <f>TableOMP[[#This Row],[Avg]]+$U$2*TableOMP[[#This Row],[StdDev]]</f>
        <v>#N/A</v>
      </c>
      <c r="S841" t="e">
        <f>IF(AND(TableOMP[[#This Row],[total_time]]&gt;=TableOMP[[#This Row],[Low]], TableOMP[[#This Row],[total_time]]&lt;=TableOMP[[#This Row],[High]]),1,0)</f>
        <v>#N/A</v>
      </c>
    </row>
    <row r="842" spans="1:19" hidden="1" x14ac:dyDescent="0.25">
      <c r="A842" t="s">
        <v>17</v>
      </c>
      <c r="B842">
        <v>1000</v>
      </c>
      <c r="C842">
        <v>0</v>
      </c>
      <c r="D842">
        <v>0</v>
      </c>
      <c r="E842">
        <v>23</v>
      </c>
      <c r="F842">
        <v>1</v>
      </c>
      <c r="G842">
        <v>1.2218230000000001</v>
      </c>
      <c r="H842">
        <v>1.0477E-2</v>
      </c>
      <c r="I842">
        <v>7.2814000000000004E-2</v>
      </c>
      <c r="J842">
        <v>3.31E-3</v>
      </c>
      <c r="K842" t="str">
        <f>MID(M842,22,1)</f>
        <v>5</v>
      </c>
      <c r="L842" t="s">
        <v>40</v>
      </c>
      <c r="M842" t="s">
        <v>39</v>
      </c>
      <c r="N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42" t="e">
        <f>VLOOKUP(TableOMP[[#This Row],[Label]],TableAvg[],2,FALSE)</f>
        <v>#N/A</v>
      </c>
      <c r="P842" t="e">
        <f>VLOOKUP(TableOMP[[#This Row],[Label]],TableAvg[],3,FALSE)</f>
        <v>#N/A</v>
      </c>
      <c r="Q842" t="e">
        <f>TableOMP[[#This Row],[Avg]]-$U$2*TableOMP[[#This Row],[StdDev]]</f>
        <v>#N/A</v>
      </c>
      <c r="R842" t="e">
        <f>TableOMP[[#This Row],[Avg]]+$U$2*TableOMP[[#This Row],[StdDev]]</f>
        <v>#N/A</v>
      </c>
      <c r="S842" t="e">
        <f>IF(AND(TableOMP[[#This Row],[total_time]]&gt;=TableOMP[[#This Row],[Low]], TableOMP[[#This Row],[total_time]]&lt;=TableOMP[[#This Row],[High]]),1,0)</f>
        <v>#N/A</v>
      </c>
    </row>
    <row r="843" spans="1:19" hidden="1" x14ac:dyDescent="0.25">
      <c r="A843" t="s">
        <v>17</v>
      </c>
      <c r="B843">
        <v>1000</v>
      </c>
      <c r="C843">
        <v>0</v>
      </c>
      <c r="D843">
        <v>0</v>
      </c>
      <c r="E843">
        <v>24</v>
      </c>
      <c r="F843">
        <v>1</v>
      </c>
      <c r="G843">
        <v>1.22661</v>
      </c>
      <c r="H843">
        <v>1.2704E-2</v>
      </c>
      <c r="I843">
        <v>8.2686999999999997E-2</v>
      </c>
      <c r="J843">
        <v>3.5950000000000001E-3</v>
      </c>
      <c r="K843" t="str">
        <f>MID(M843,22,1)</f>
        <v>5</v>
      </c>
      <c r="L843" t="s">
        <v>40</v>
      </c>
      <c r="M843" t="s">
        <v>39</v>
      </c>
      <c r="N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43" t="e">
        <f>VLOOKUP(TableOMP[[#This Row],[Label]],TableAvg[],2,FALSE)</f>
        <v>#N/A</v>
      </c>
      <c r="P843" t="e">
        <f>VLOOKUP(TableOMP[[#This Row],[Label]],TableAvg[],3,FALSE)</f>
        <v>#N/A</v>
      </c>
      <c r="Q843" t="e">
        <f>TableOMP[[#This Row],[Avg]]-$U$2*TableOMP[[#This Row],[StdDev]]</f>
        <v>#N/A</v>
      </c>
      <c r="R843" t="e">
        <f>TableOMP[[#This Row],[Avg]]+$U$2*TableOMP[[#This Row],[StdDev]]</f>
        <v>#N/A</v>
      </c>
      <c r="S843" t="e">
        <f>IF(AND(TableOMP[[#This Row],[total_time]]&gt;=TableOMP[[#This Row],[Low]], TableOMP[[#This Row],[total_time]]&lt;=TableOMP[[#This Row],[High]]),1,0)</f>
        <v>#N/A</v>
      </c>
    </row>
    <row r="844" spans="1:19" hidden="1" x14ac:dyDescent="0.25">
      <c r="A844" t="s">
        <v>17</v>
      </c>
      <c r="B844">
        <v>1000</v>
      </c>
      <c r="C844">
        <v>0</v>
      </c>
      <c r="D844">
        <v>0</v>
      </c>
      <c r="E844">
        <v>25</v>
      </c>
      <c r="F844">
        <v>1</v>
      </c>
      <c r="G844">
        <v>1.2090270000000001</v>
      </c>
      <c r="H844">
        <v>7.7380000000000001E-3</v>
      </c>
      <c r="I844">
        <v>7.9255999999999993E-2</v>
      </c>
      <c r="J844">
        <v>3.3019999999999998E-3</v>
      </c>
      <c r="K844" t="str">
        <f>MID(M844,22,1)</f>
        <v>5</v>
      </c>
      <c r="L844" t="s">
        <v>40</v>
      </c>
      <c r="M844" t="s">
        <v>39</v>
      </c>
      <c r="N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844" t="e">
        <f>VLOOKUP(TableOMP[[#This Row],[Label]],TableAvg[],2,FALSE)</f>
        <v>#N/A</v>
      </c>
      <c r="P844" t="e">
        <f>VLOOKUP(TableOMP[[#This Row],[Label]],TableAvg[],3,FALSE)</f>
        <v>#N/A</v>
      </c>
      <c r="Q844" t="e">
        <f>TableOMP[[#This Row],[Avg]]-$U$2*TableOMP[[#This Row],[StdDev]]</f>
        <v>#N/A</v>
      </c>
      <c r="R844" t="e">
        <f>TableOMP[[#This Row],[Avg]]+$U$2*TableOMP[[#This Row],[StdDev]]</f>
        <v>#N/A</v>
      </c>
      <c r="S844" t="e">
        <f>IF(AND(TableOMP[[#This Row],[total_time]]&gt;=TableOMP[[#This Row],[Low]], TableOMP[[#This Row],[total_time]]&lt;=TableOMP[[#This Row],[High]]),1,0)</f>
        <v>#N/A</v>
      </c>
    </row>
    <row r="845" spans="1:19" hidden="1" x14ac:dyDescent="0.25">
      <c r="A845" t="s">
        <v>17</v>
      </c>
      <c r="B845">
        <v>1000</v>
      </c>
      <c r="C845">
        <v>0</v>
      </c>
      <c r="D845">
        <v>0</v>
      </c>
      <c r="E845">
        <v>26</v>
      </c>
      <c r="F845">
        <v>1</v>
      </c>
      <c r="G845">
        <v>1.2502880000000001</v>
      </c>
      <c r="H845">
        <v>1.3302E-2</v>
      </c>
      <c r="I845">
        <v>8.6168999999999996E-2</v>
      </c>
      <c r="J845">
        <v>3.447E-3</v>
      </c>
      <c r="K845" t="str">
        <f>MID(M845,22,1)</f>
        <v>5</v>
      </c>
      <c r="L845" t="s">
        <v>40</v>
      </c>
      <c r="M845" t="s">
        <v>39</v>
      </c>
      <c r="N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845" t="e">
        <f>VLOOKUP(TableOMP[[#This Row],[Label]],TableAvg[],2,FALSE)</f>
        <v>#N/A</v>
      </c>
      <c r="P845" t="e">
        <f>VLOOKUP(TableOMP[[#This Row],[Label]],TableAvg[],3,FALSE)</f>
        <v>#N/A</v>
      </c>
      <c r="Q845" t="e">
        <f>TableOMP[[#This Row],[Avg]]-$U$2*TableOMP[[#This Row],[StdDev]]</f>
        <v>#N/A</v>
      </c>
      <c r="R845" t="e">
        <f>TableOMP[[#This Row],[Avg]]+$U$2*TableOMP[[#This Row],[StdDev]]</f>
        <v>#N/A</v>
      </c>
      <c r="S845" t="e">
        <f>IF(AND(TableOMP[[#This Row],[total_time]]&gt;=TableOMP[[#This Row],[Low]], TableOMP[[#This Row],[total_time]]&lt;=TableOMP[[#This Row],[High]]),1,0)</f>
        <v>#N/A</v>
      </c>
    </row>
    <row r="846" spans="1:19" hidden="1" x14ac:dyDescent="0.25">
      <c r="A846" t="s">
        <v>17</v>
      </c>
      <c r="B846">
        <v>1000</v>
      </c>
      <c r="C846">
        <v>0</v>
      </c>
      <c r="D846">
        <v>0</v>
      </c>
      <c r="E846">
        <v>27</v>
      </c>
      <c r="F846">
        <v>1</v>
      </c>
      <c r="G846">
        <v>1.221014</v>
      </c>
      <c r="H846">
        <v>1.2263E-2</v>
      </c>
      <c r="I846">
        <v>9.4190999999999997E-2</v>
      </c>
      <c r="J846">
        <v>3.6229999999999999E-3</v>
      </c>
      <c r="K846" t="str">
        <f>MID(M846,22,1)</f>
        <v>5</v>
      </c>
      <c r="L846" t="s">
        <v>40</v>
      </c>
      <c r="M846" t="s">
        <v>39</v>
      </c>
      <c r="N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846" t="e">
        <f>VLOOKUP(TableOMP[[#This Row],[Label]],TableAvg[],2,FALSE)</f>
        <v>#N/A</v>
      </c>
      <c r="P846" t="e">
        <f>VLOOKUP(TableOMP[[#This Row],[Label]],TableAvg[],3,FALSE)</f>
        <v>#N/A</v>
      </c>
      <c r="Q846" t="e">
        <f>TableOMP[[#This Row],[Avg]]-$U$2*TableOMP[[#This Row],[StdDev]]</f>
        <v>#N/A</v>
      </c>
      <c r="R846" t="e">
        <f>TableOMP[[#This Row],[Avg]]+$U$2*TableOMP[[#This Row],[StdDev]]</f>
        <v>#N/A</v>
      </c>
      <c r="S846" t="e">
        <f>IF(AND(TableOMP[[#This Row],[total_time]]&gt;=TableOMP[[#This Row],[Low]], TableOMP[[#This Row],[total_time]]&lt;=TableOMP[[#This Row],[High]]),1,0)</f>
        <v>#N/A</v>
      </c>
    </row>
    <row r="847" spans="1:19" hidden="1" x14ac:dyDescent="0.25">
      <c r="A847" t="s">
        <v>17</v>
      </c>
      <c r="B847">
        <v>1000</v>
      </c>
      <c r="C847">
        <v>0</v>
      </c>
      <c r="D847">
        <v>0</v>
      </c>
      <c r="E847">
        <v>28</v>
      </c>
      <c r="F847">
        <v>1</v>
      </c>
      <c r="G847">
        <v>1.2953440000000001</v>
      </c>
      <c r="H847">
        <v>1.0347E-2</v>
      </c>
      <c r="I847">
        <v>0.10244499999999999</v>
      </c>
      <c r="J847">
        <v>3.7940000000000001E-3</v>
      </c>
      <c r="K847" t="str">
        <f>MID(M847,22,1)</f>
        <v>5</v>
      </c>
      <c r="L847" t="s">
        <v>40</v>
      </c>
      <c r="M847" t="s">
        <v>39</v>
      </c>
      <c r="N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847" t="e">
        <f>VLOOKUP(TableOMP[[#This Row],[Label]],TableAvg[],2,FALSE)</f>
        <v>#N/A</v>
      </c>
      <c r="P847" t="e">
        <f>VLOOKUP(TableOMP[[#This Row],[Label]],TableAvg[],3,FALSE)</f>
        <v>#N/A</v>
      </c>
      <c r="Q847" t="e">
        <f>TableOMP[[#This Row],[Avg]]-$U$2*TableOMP[[#This Row],[StdDev]]</f>
        <v>#N/A</v>
      </c>
      <c r="R847" t="e">
        <f>TableOMP[[#This Row],[Avg]]+$U$2*TableOMP[[#This Row],[StdDev]]</f>
        <v>#N/A</v>
      </c>
      <c r="S847" t="e">
        <f>IF(AND(TableOMP[[#This Row],[total_time]]&gt;=TableOMP[[#This Row],[Low]], TableOMP[[#This Row],[total_time]]&lt;=TableOMP[[#This Row],[High]]),1,0)</f>
        <v>#N/A</v>
      </c>
    </row>
    <row r="848" spans="1:19" hidden="1" x14ac:dyDescent="0.25">
      <c r="A848" t="s">
        <v>17</v>
      </c>
      <c r="B848">
        <v>1000</v>
      </c>
      <c r="C848">
        <v>0</v>
      </c>
      <c r="D848">
        <v>0</v>
      </c>
      <c r="E848">
        <v>29</v>
      </c>
      <c r="F848">
        <v>1</v>
      </c>
      <c r="G848">
        <v>1.298036</v>
      </c>
      <c r="H848">
        <v>1.1534000000000001E-2</v>
      </c>
      <c r="I848">
        <v>0.100575</v>
      </c>
      <c r="J848">
        <v>3.5920000000000001E-3</v>
      </c>
      <c r="K848" t="str">
        <f>MID(M848,22,1)</f>
        <v>5</v>
      </c>
      <c r="L848" t="s">
        <v>40</v>
      </c>
      <c r="M848" t="s">
        <v>39</v>
      </c>
      <c r="N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848" t="e">
        <f>VLOOKUP(TableOMP[[#This Row],[Label]],TableAvg[],2,FALSE)</f>
        <v>#N/A</v>
      </c>
      <c r="P848" t="e">
        <f>VLOOKUP(TableOMP[[#This Row],[Label]],TableAvg[],3,FALSE)</f>
        <v>#N/A</v>
      </c>
      <c r="Q848" t="e">
        <f>TableOMP[[#This Row],[Avg]]-$U$2*TableOMP[[#This Row],[StdDev]]</f>
        <v>#N/A</v>
      </c>
      <c r="R848" t="e">
        <f>TableOMP[[#This Row],[Avg]]+$U$2*TableOMP[[#This Row],[StdDev]]</f>
        <v>#N/A</v>
      </c>
      <c r="S848" t="e">
        <f>IF(AND(TableOMP[[#This Row],[total_time]]&gt;=TableOMP[[#This Row],[Low]], TableOMP[[#This Row],[total_time]]&lt;=TableOMP[[#This Row],[High]]),1,0)</f>
        <v>#N/A</v>
      </c>
    </row>
    <row r="849" spans="1:19" hidden="1" x14ac:dyDescent="0.25">
      <c r="A849" t="s">
        <v>17</v>
      </c>
      <c r="B849">
        <v>1000</v>
      </c>
      <c r="C849">
        <v>0</v>
      </c>
      <c r="D849">
        <v>0</v>
      </c>
      <c r="E849">
        <v>30</v>
      </c>
      <c r="F849">
        <v>1</v>
      </c>
      <c r="G849">
        <v>1.309744</v>
      </c>
      <c r="H849">
        <v>9.221E-3</v>
      </c>
      <c r="I849">
        <v>0.110543</v>
      </c>
      <c r="J849">
        <v>3.8119999999999999E-3</v>
      </c>
      <c r="K849" t="str">
        <f>MID(M849,22,1)</f>
        <v>5</v>
      </c>
      <c r="L849" t="s">
        <v>40</v>
      </c>
      <c r="M849" t="s">
        <v>39</v>
      </c>
      <c r="N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849" t="e">
        <f>VLOOKUP(TableOMP[[#This Row],[Label]],TableAvg[],2,FALSE)</f>
        <v>#N/A</v>
      </c>
      <c r="P849" t="e">
        <f>VLOOKUP(TableOMP[[#This Row],[Label]],TableAvg[],3,FALSE)</f>
        <v>#N/A</v>
      </c>
      <c r="Q849" t="e">
        <f>TableOMP[[#This Row],[Avg]]-$U$2*TableOMP[[#This Row],[StdDev]]</f>
        <v>#N/A</v>
      </c>
      <c r="R849" t="e">
        <f>TableOMP[[#This Row],[Avg]]+$U$2*TableOMP[[#This Row],[StdDev]]</f>
        <v>#N/A</v>
      </c>
      <c r="S849" t="e">
        <f>IF(AND(TableOMP[[#This Row],[total_time]]&gt;=TableOMP[[#This Row],[Low]], TableOMP[[#This Row],[total_time]]&lt;=TableOMP[[#This Row],[High]]),1,0)</f>
        <v>#N/A</v>
      </c>
    </row>
    <row r="850" spans="1:19" hidden="1" x14ac:dyDescent="0.25">
      <c r="A850" t="s">
        <v>17</v>
      </c>
      <c r="B850">
        <v>1000</v>
      </c>
      <c r="C850">
        <v>0</v>
      </c>
      <c r="D850">
        <v>0</v>
      </c>
      <c r="E850">
        <v>31</v>
      </c>
      <c r="F850">
        <v>1</v>
      </c>
      <c r="G850">
        <v>1.321042</v>
      </c>
      <c r="H850">
        <v>1.5459000000000001E-2</v>
      </c>
      <c r="I850">
        <v>0.122396</v>
      </c>
      <c r="J850">
        <v>4.0800000000000003E-3</v>
      </c>
      <c r="K850" t="str">
        <f>MID(M850,22,1)</f>
        <v>5</v>
      </c>
      <c r="L850" t="s">
        <v>40</v>
      </c>
      <c r="M850" t="s">
        <v>39</v>
      </c>
      <c r="N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850" t="e">
        <f>VLOOKUP(TableOMP[[#This Row],[Label]],TableAvg[],2,FALSE)</f>
        <v>#N/A</v>
      </c>
      <c r="P850" t="e">
        <f>VLOOKUP(TableOMP[[#This Row],[Label]],TableAvg[],3,FALSE)</f>
        <v>#N/A</v>
      </c>
      <c r="Q850" t="e">
        <f>TableOMP[[#This Row],[Avg]]-$U$2*TableOMP[[#This Row],[StdDev]]</f>
        <v>#N/A</v>
      </c>
      <c r="R850" t="e">
        <f>TableOMP[[#This Row],[Avg]]+$U$2*TableOMP[[#This Row],[StdDev]]</f>
        <v>#N/A</v>
      </c>
      <c r="S850" t="e">
        <f>IF(AND(TableOMP[[#This Row],[total_time]]&gt;=TableOMP[[#This Row],[Low]], TableOMP[[#This Row],[total_time]]&lt;=TableOMP[[#This Row],[High]]),1,0)</f>
        <v>#N/A</v>
      </c>
    </row>
    <row r="851" spans="1:19" hidden="1" x14ac:dyDescent="0.25">
      <c r="A851" t="s">
        <v>17</v>
      </c>
      <c r="B851">
        <v>1000</v>
      </c>
      <c r="C851">
        <v>0</v>
      </c>
      <c r="D851">
        <v>0</v>
      </c>
      <c r="E851">
        <v>32</v>
      </c>
      <c r="F851">
        <v>1</v>
      </c>
      <c r="G851">
        <v>1.3650059999999999</v>
      </c>
      <c r="H851">
        <v>1.0884E-2</v>
      </c>
      <c r="I851">
        <v>6.5419000000000005E-2</v>
      </c>
      <c r="J851">
        <v>2.1099999999999999E-3</v>
      </c>
      <c r="K851" t="str">
        <f>MID(M851,22,1)</f>
        <v>5</v>
      </c>
      <c r="L851" t="s">
        <v>40</v>
      </c>
      <c r="M851" t="s">
        <v>39</v>
      </c>
      <c r="N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851" t="e">
        <f>VLOOKUP(TableOMP[[#This Row],[Label]],TableAvg[],2,FALSE)</f>
        <v>#N/A</v>
      </c>
      <c r="P851" t="e">
        <f>VLOOKUP(TableOMP[[#This Row],[Label]],TableAvg[],3,FALSE)</f>
        <v>#N/A</v>
      </c>
      <c r="Q851" t="e">
        <f>TableOMP[[#This Row],[Avg]]-$U$2*TableOMP[[#This Row],[StdDev]]</f>
        <v>#N/A</v>
      </c>
      <c r="R851" t="e">
        <f>TableOMP[[#This Row],[Avg]]+$U$2*TableOMP[[#This Row],[StdDev]]</f>
        <v>#N/A</v>
      </c>
      <c r="S851" t="e">
        <f>IF(AND(TableOMP[[#This Row],[total_time]]&gt;=TableOMP[[#This Row],[Low]], TableOMP[[#This Row],[total_time]]&lt;=TableOMP[[#This Row],[High]]),1,0)</f>
        <v>#N/A</v>
      </c>
    </row>
    <row r="852" spans="1:19" hidden="1" x14ac:dyDescent="0.25">
      <c r="A852" t="s">
        <v>17</v>
      </c>
      <c r="B852">
        <v>1000</v>
      </c>
      <c r="C852">
        <v>0</v>
      </c>
      <c r="D852">
        <v>0</v>
      </c>
      <c r="E852">
        <v>33</v>
      </c>
      <c r="F852">
        <v>1</v>
      </c>
      <c r="G852">
        <v>1.341669</v>
      </c>
      <c r="H852">
        <v>1.9189999999999999E-2</v>
      </c>
      <c r="I852">
        <v>0.14269999999999999</v>
      </c>
      <c r="J852">
        <v>4.4590000000000003E-3</v>
      </c>
      <c r="K852" t="str">
        <f>MID(M852,22,1)</f>
        <v>5</v>
      </c>
      <c r="L852" t="s">
        <v>40</v>
      </c>
      <c r="M852" t="s">
        <v>39</v>
      </c>
      <c r="N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852" t="e">
        <f>VLOOKUP(TableOMP[[#This Row],[Label]],TableAvg[],2,FALSE)</f>
        <v>#N/A</v>
      </c>
      <c r="P852" t="e">
        <f>VLOOKUP(TableOMP[[#This Row],[Label]],TableAvg[],3,FALSE)</f>
        <v>#N/A</v>
      </c>
      <c r="Q852" t="e">
        <f>TableOMP[[#This Row],[Avg]]-$U$2*TableOMP[[#This Row],[StdDev]]</f>
        <v>#N/A</v>
      </c>
      <c r="R852" t="e">
        <f>TableOMP[[#This Row],[Avg]]+$U$2*TableOMP[[#This Row],[StdDev]]</f>
        <v>#N/A</v>
      </c>
      <c r="S852" t="e">
        <f>IF(AND(TableOMP[[#This Row],[total_time]]&gt;=TableOMP[[#This Row],[Low]], TableOMP[[#This Row],[total_time]]&lt;=TableOMP[[#This Row],[High]]),1,0)</f>
        <v>#N/A</v>
      </c>
    </row>
    <row r="853" spans="1:19" hidden="1" x14ac:dyDescent="0.25">
      <c r="A853" t="s">
        <v>17</v>
      </c>
      <c r="B853">
        <v>1000</v>
      </c>
      <c r="C853">
        <v>0</v>
      </c>
      <c r="D853">
        <v>0</v>
      </c>
      <c r="E853">
        <v>34</v>
      </c>
      <c r="F853">
        <v>1</v>
      </c>
      <c r="G853">
        <v>1.3894070000000001</v>
      </c>
      <c r="H853">
        <v>1.8959E-2</v>
      </c>
      <c r="I853">
        <v>0.14646400000000001</v>
      </c>
      <c r="J853">
        <v>4.4380000000000001E-3</v>
      </c>
      <c r="K853" t="str">
        <f>MID(M853,22,1)</f>
        <v>5</v>
      </c>
      <c r="L853" t="s">
        <v>40</v>
      </c>
      <c r="M853" t="s">
        <v>39</v>
      </c>
      <c r="N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853" t="e">
        <f>VLOOKUP(TableOMP[[#This Row],[Label]],TableAvg[],2,FALSE)</f>
        <v>#N/A</v>
      </c>
      <c r="P853" t="e">
        <f>VLOOKUP(TableOMP[[#This Row],[Label]],TableAvg[],3,FALSE)</f>
        <v>#N/A</v>
      </c>
      <c r="Q853" t="e">
        <f>TableOMP[[#This Row],[Avg]]-$U$2*TableOMP[[#This Row],[StdDev]]</f>
        <v>#N/A</v>
      </c>
      <c r="R853" t="e">
        <f>TableOMP[[#This Row],[Avg]]+$U$2*TableOMP[[#This Row],[StdDev]]</f>
        <v>#N/A</v>
      </c>
      <c r="S853" t="e">
        <f>IF(AND(TableOMP[[#This Row],[total_time]]&gt;=TableOMP[[#This Row],[Low]], TableOMP[[#This Row],[total_time]]&lt;=TableOMP[[#This Row],[High]]),1,0)</f>
        <v>#N/A</v>
      </c>
    </row>
    <row r="854" spans="1:19" hidden="1" x14ac:dyDescent="0.25">
      <c r="A854" t="s">
        <v>17</v>
      </c>
      <c r="B854">
        <v>1000</v>
      </c>
      <c r="C854">
        <v>0</v>
      </c>
      <c r="D854">
        <v>0</v>
      </c>
      <c r="E854">
        <v>35</v>
      </c>
      <c r="F854">
        <v>1</v>
      </c>
      <c r="G854">
        <v>1.286745</v>
      </c>
      <c r="H854">
        <v>2.1954999999999999E-2</v>
      </c>
      <c r="I854">
        <v>0.1608</v>
      </c>
      <c r="J854">
        <v>4.7289999999999997E-3</v>
      </c>
      <c r="K854" t="str">
        <f>MID(M854,22,1)</f>
        <v>5</v>
      </c>
      <c r="L854" t="s">
        <v>40</v>
      </c>
      <c r="M854" t="s">
        <v>39</v>
      </c>
      <c r="N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854" t="e">
        <f>VLOOKUP(TableOMP[[#This Row],[Label]],TableAvg[],2,FALSE)</f>
        <v>#N/A</v>
      </c>
      <c r="P854" t="e">
        <f>VLOOKUP(TableOMP[[#This Row],[Label]],TableAvg[],3,FALSE)</f>
        <v>#N/A</v>
      </c>
      <c r="Q854" t="e">
        <f>TableOMP[[#This Row],[Avg]]-$U$2*TableOMP[[#This Row],[StdDev]]</f>
        <v>#N/A</v>
      </c>
      <c r="R854" t="e">
        <f>TableOMP[[#This Row],[Avg]]+$U$2*TableOMP[[#This Row],[StdDev]]</f>
        <v>#N/A</v>
      </c>
      <c r="S854" t="e">
        <f>IF(AND(TableOMP[[#This Row],[total_time]]&gt;=TableOMP[[#This Row],[Low]], TableOMP[[#This Row],[total_time]]&lt;=TableOMP[[#This Row],[High]]),1,0)</f>
        <v>#N/A</v>
      </c>
    </row>
    <row r="855" spans="1:19" hidden="1" x14ac:dyDescent="0.25">
      <c r="A855" t="s">
        <v>17</v>
      </c>
      <c r="B855">
        <v>1000</v>
      </c>
      <c r="C855">
        <v>0</v>
      </c>
      <c r="D855">
        <v>0</v>
      </c>
      <c r="E855">
        <v>36</v>
      </c>
      <c r="F855">
        <v>1</v>
      </c>
      <c r="G855">
        <v>1.3000849999999999</v>
      </c>
      <c r="H855">
        <v>1.4592000000000001E-2</v>
      </c>
      <c r="I855">
        <v>0.15242700000000001</v>
      </c>
      <c r="J855">
        <v>4.3550000000000004E-3</v>
      </c>
      <c r="K855" t="str">
        <f>MID(M855,22,1)</f>
        <v>5</v>
      </c>
      <c r="L855" t="s">
        <v>40</v>
      </c>
      <c r="M855" t="s">
        <v>39</v>
      </c>
      <c r="N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855" t="e">
        <f>VLOOKUP(TableOMP[[#This Row],[Label]],TableAvg[],2,FALSE)</f>
        <v>#N/A</v>
      </c>
      <c r="P855" t="e">
        <f>VLOOKUP(TableOMP[[#This Row],[Label]],TableAvg[],3,FALSE)</f>
        <v>#N/A</v>
      </c>
      <c r="Q855" t="e">
        <f>TableOMP[[#This Row],[Avg]]-$U$2*TableOMP[[#This Row],[StdDev]]</f>
        <v>#N/A</v>
      </c>
      <c r="R855" t="e">
        <f>TableOMP[[#This Row],[Avg]]+$U$2*TableOMP[[#This Row],[StdDev]]</f>
        <v>#N/A</v>
      </c>
      <c r="S855" t="e">
        <f>IF(AND(TableOMP[[#This Row],[total_time]]&gt;=TableOMP[[#This Row],[Low]], TableOMP[[#This Row],[total_time]]&lt;=TableOMP[[#This Row],[High]]),1,0)</f>
        <v>#N/A</v>
      </c>
    </row>
    <row r="856" spans="1:19" hidden="1" x14ac:dyDescent="0.25">
      <c r="A856" t="s">
        <v>17</v>
      </c>
      <c r="B856">
        <v>1000</v>
      </c>
      <c r="C856">
        <v>0</v>
      </c>
      <c r="D856">
        <v>0</v>
      </c>
      <c r="E856">
        <v>37</v>
      </c>
      <c r="F856">
        <v>1</v>
      </c>
      <c r="G856">
        <v>1.4333070000000001</v>
      </c>
      <c r="H856">
        <v>1.8214999999999999E-2</v>
      </c>
      <c r="I856">
        <v>0.17360999999999999</v>
      </c>
      <c r="J856">
        <v>4.8219999999999999E-3</v>
      </c>
      <c r="K856" t="str">
        <f>MID(M856,22,1)</f>
        <v>5</v>
      </c>
      <c r="L856" t="s">
        <v>40</v>
      </c>
      <c r="M856" t="s">
        <v>39</v>
      </c>
      <c r="N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856" t="e">
        <f>VLOOKUP(TableOMP[[#This Row],[Label]],TableAvg[],2,FALSE)</f>
        <v>#N/A</v>
      </c>
      <c r="P856" t="e">
        <f>VLOOKUP(TableOMP[[#This Row],[Label]],TableAvg[],3,FALSE)</f>
        <v>#N/A</v>
      </c>
      <c r="Q856" t="e">
        <f>TableOMP[[#This Row],[Avg]]-$U$2*TableOMP[[#This Row],[StdDev]]</f>
        <v>#N/A</v>
      </c>
      <c r="R856" t="e">
        <f>TableOMP[[#This Row],[Avg]]+$U$2*TableOMP[[#This Row],[StdDev]]</f>
        <v>#N/A</v>
      </c>
      <c r="S856" t="e">
        <f>IF(AND(TableOMP[[#This Row],[total_time]]&gt;=TableOMP[[#This Row],[Low]], TableOMP[[#This Row],[total_time]]&lt;=TableOMP[[#This Row],[High]]),1,0)</f>
        <v>#N/A</v>
      </c>
    </row>
    <row r="857" spans="1:19" hidden="1" x14ac:dyDescent="0.25">
      <c r="A857" t="s">
        <v>17</v>
      </c>
      <c r="B857">
        <v>1000</v>
      </c>
      <c r="C857">
        <v>0</v>
      </c>
      <c r="D857">
        <v>0</v>
      </c>
      <c r="E857">
        <v>38</v>
      </c>
      <c r="F857">
        <v>1</v>
      </c>
      <c r="G857">
        <v>1.3387549999999999</v>
      </c>
      <c r="H857">
        <v>1.1730000000000001E-2</v>
      </c>
      <c r="I857">
        <v>0.17960799999999999</v>
      </c>
      <c r="J857">
        <v>4.8539999999999998E-3</v>
      </c>
      <c r="K857" t="str">
        <f>MID(M857,22,1)</f>
        <v>5</v>
      </c>
      <c r="L857" t="s">
        <v>40</v>
      </c>
      <c r="M857" t="s">
        <v>39</v>
      </c>
      <c r="N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857" t="e">
        <f>VLOOKUP(TableOMP[[#This Row],[Label]],TableAvg[],2,FALSE)</f>
        <v>#N/A</v>
      </c>
      <c r="P857" t="e">
        <f>VLOOKUP(TableOMP[[#This Row],[Label]],TableAvg[],3,FALSE)</f>
        <v>#N/A</v>
      </c>
      <c r="Q857" t="e">
        <f>TableOMP[[#This Row],[Avg]]-$U$2*TableOMP[[#This Row],[StdDev]]</f>
        <v>#N/A</v>
      </c>
      <c r="R857" t="e">
        <f>TableOMP[[#This Row],[Avg]]+$U$2*TableOMP[[#This Row],[StdDev]]</f>
        <v>#N/A</v>
      </c>
      <c r="S857" t="e">
        <f>IF(AND(TableOMP[[#This Row],[total_time]]&gt;=TableOMP[[#This Row],[Low]], TableOMP[[#This Row],[total_time]]&lt;=TableOMP[[#This Row],[High]]),1,0)</f>
        <v>#N/A</v>
      </c>
    </row>
    <row r="858" spans="1:19" hidden="1" x14ac:dyDescent="0.25">
      <c r="A858" t="s">
        <v>17</v>
      </c>
      <c r="B858">
        <v>1000</v>
      </c>
      <c r="C858">
        <v>0</v>
      </c>
      <c r="D858">
        <v>0</v>
      </c>
      <c r="E858">
        <v>39</v>
      </c>
      <c r="F858">
        <v>1</v>
      </c>
      <c r="G858">
        <v>1.3753709999999999</v>
      </c>
      <c r="H858">
        <v>1.0289E-2</v>
      </c>
      <c r="I858">
        <v>0.10616200000000001</v>
      </c>
      <c r="J858">
        <v>2.794E-3</v>
      </c>
      <c r="K858" t="str">
        <f>MID(M858,22,1)</f>
        <v>5</v>
      </c>
      <c r="L858" t="s">
        <v>40</v>
      </c>
      <c r="M858" t="s">
        <v>39</v>
      </c>
      <c r="N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858" t="e">
        <f>VLOOKUP(TableOMP[[#This Row],[Label]],TableAvg[],2,FALSE)</f>
        <v>#N/A</v>
      </c>
      <c r="P858" t="e">
        <f>VLOOKUP(TableOMP[[#This Row],[Label]],TableAvg[],3,FALSE)</f>
        <v>#N/A</v>
      </c>
      <c r="Q858" t="e">
        <f>TableOMP[[#This Row],[Avg]]-$U$2*TableOMP[[#This Row],[StdDev]]</f>
        <v>#N/A</v>
      </c>
      <c r="R858" t="e">
        <f>TableOMP[[#This Row],[Avg]]+$U$2*TableOMP[[#This Row],[StdDev]]</f>
        <v>#N/A</v>
      </c>
      <c r="S858" t="e">
        <f>IF(AND(TableOMP[[#This Row],[total_time]]&gt;=TableOMP[[#This Row],[Low]], TableOMP[[#This Row],[total_time]]&lt;=TableOMP[[#This Row],[High]]),1,0)</f>
        <v>#N/A</v>
      </c>
    </row>
    <row r="859" spans="1:19" hidden="1" x14ac:dyDescent="0.25">
      <c r="A859" t="s">
        <v>17</v>
      </c>
      <c r="B859">
        <v>1000</v>
      </c>
      <c r="C859">
        <v>0</v>
      </c>
      <c r="D859">
        <v>0</v>
      </c>
      <c r="E859">
        <v>40</v>
      </c>
      <c r="F859">
        <v>1</v>
      </c>
      <c r="G859">
        <v>1.356927</v>
      </c>
      <c r="H859">
        <v>1.0619E-2</v>
      </c>
      <c r="I859">
        <v>0.20360800000000001</v>
      </c>
      <c r="J859">
        <v>5.2209999999999999E-3</v>
      </c>
      <c r="K859" t="str">
        <f>MID(M859,22,1)</f>
        <v>5</v>
      </c>
      <c r="L859" t="s">
        <v>40</v>
      </c>
      <c r="M859" t="s">
        <v>39</v>
      </c>
      <c r="N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859" t="e">
        <f>VLOOKUP(TableOMP[[#This Row],[Label]],TableAvg[],2,FALSE)</f>
        <v>#N/A</v>
      </c>
      <c r="P859" t="e">
        <f>VLOOKUP(TableOMP[[#This Row],[Label]],TableAvg[],3,FALSE)</f>
        <v>#N/A</v>
      </c>
      <c r="Q859" t="e">
        <f>TableOMP[[#This Row],[Avg]]-$U$2*TableOMP[[#This Row],[StdDev]]</f>
        <v>#N/A</v>
      </c>
      <c r="R859" t="e">
        <f>TableOMP[[#This Row],[Avg]]+$U$2*TableOMP[[#This Row],[StdDev]]</f>
        <v>#N/A</v>
      </c>
      <c r="S859" t="e">
        <f>IF(AND(TableOMP[[#This Row],[total_time]]&gt;=TableOMP[[#This Row],[Low]], TableOMP[[#This Row],[total_time]]&lt;=TableOMP[[#This Row],[High]]),1,0)</f>
        <v>#N/A</v>
      </c>
    </row>
    <row r="860" spans="1:19" hidden="1" x14ac:dyDescent="0.25">
      <c r="A860" t="s">
        <v>17</v>
      </c>
      <c r="B860">
        <v>1000</v>
      </c>
      <c r="C860">
        <v>0</v>
      </c>
      <c r="D860">
        <v>0</v>
      </c>
      <c r="E860">
        <v>41</v>
      </c>
      <c r="F860">
        <v>1</v>
      </c>
      <c r="G860">
        <v>1.537995</v>
      </c>
      <c r="H860">
        <v>1.3712E-2</v>
      </c>
      <c r="I860">
        <v>0.22664799999999999</v>
      </c>
      <c r="J860">
        <v>5.666E-3</v>
      </c>
      <c r="K860" t="str">
        <f>MID(M860,22,1)</f>
        <v>5</v>
      </c>
      <c r="L860" t="s">
        <v>40</v>
      </c>
      <c r="M860" t="s">
        <v>39</v>
      </c>
      <c r="N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860" t="e">
        <f>VLOOKUP(TableOMP[[#This Row],[Label]],TableAvg[],2,FALSE)</f>
        <v>#N/A</v>
      </c>
      <c r="P860" t="e">
        <f>VLOOKUP(TableOMP[[#This Row],[Label]],TableAvg[],3,FALSE)</f>
        <v>#N/A</v>
      </c>
      <c r="Q860" t="e">
        <f>TableOMP[[#This Row],[Avg]]-$U$2*TableOMP[[#This Row],[StdDev]]</f>
        <v>#N/A</v>
      </c>
      <c r="R860" t="e">
        <f>TableOMP[[#This Row],[Avg]]+$U$2*TableOMP[[#This Row],[StdDev]]</f>
        <v>#N/A</v>
      </c>
      <c r="S860" t="e">
        <f>IF(AND(TableOMP[[#This Row],[total_time]]&gt;=TableOMP[[#This Row],[Low]], TableOMP[[#This Row],[total_time]]&lt;=TableOMP[[#This Row],[High]]),1,0)</f>
        <v>#N/A</v>
      </c>
    </row>
    <row r="861" spans="1:19" hidden="1" x14ac:dyDescent="0.25">
      <c r="A861" t="s">
        <v>17</v>
      </c>
      <c r="B861">
        <v>1000</v>
      </c>
      <c r="C861">
        <v>0</v>
      </c>
      <c r="D861">
        <v>0</v>
      </c>
      <c r="E861">
        <v>42</v>
      </c>
      <c r="F861">
        <v>1</v>
      </c>
      <c r="G861">
        <v>1.5862879999999999</v>
      </c>
      <c r="H861">
        <v>1.6652E-2</v>
      </c>
      <c r="I861">
        <v>0.23483299999999999</v>
      </c>
      <c r="J861">
        <v>5.7279999999999996E-3</v>
      </c>
      <c r="K861" t="str">
        <f>MID(M861,22,1)</f>
        <v>5</v>
      </c>
      <c r="L861" t="s">
        <v>40</v>
      </c>
      <c r="M861" t="s">
        <v>39</v>
      </c>
      <c r="N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861" t="e">
        <f>VLOOKUP(TableOMP[[#This Row],[Label]],TableAvg[],2,FALSE)</f>
        <v>#N/A</v>
      </c>
      <c r="P861" t="e">
        <f>VLOOKUP(TableOMP[[#This Row],[Label]],TableAvg[],3,FALSE)</f>
        <v>#N/A</v>
      </c>
      <c r="Q861" t="e">
        <f>TableOMP[[#This Row],[Avg]]-$U$2*TableOMP[[#This Row],[StdDev]]</f>
        <v>#N/A</v>
      </c>
      <c r="R861" t="e">
        <f>TableOMP[[#This Row],[Avg]]+$U$2*TableOMP[[#This Row],[StdDev]]</f>
        <v>#N/A</v>
      </c>
      <c r="S861" t="e">
        <f>IF(AND(TableOMP[[#This Row],[total_time]]&gt;=TableOMP[[#This Row],[Low]], TableOMP[[#This Row],[total_time]]&lt;=TableOMP[[#This Row],[High]]),1,0)</f>
        <v>#N/A</v>
      </c>
    </row>
    <row r="862" spans="1:19" hidden="1" x14ac:dyDescent="0.25">
      <c r="A862" t="s">
        <v>17</v>
      </c>
      <c r="B862">
        <v>1000</v>
      </c>
      <c r="C862">
        <v>0</v>
      </c>
      <c r="D862">
        <v>0</v>
      </c>
      <c r="E862">
        <v>43</v>
      </c>
      <c r="F862">
        <v>1</v>
      </c>
      <c r="G862">
        <v>1.4032249999999999</v>
      </c>
      <c r="H862">
        <v>2.1196E-2</v>
      </c>
      <c r="I862">
        <v>0.230964</v>
      </c>
      <c r="J862">
        <v>5.4990000000000004E-3</v>
      </c>
      <c r="K862" t="str">
        <f>MID(M862,22,1)</f>
        <v>5</v>
      </c>
      <c r="L862" t="s">
        <v>40</v>
      </c>
      <c r="M862" t="s">
        <v>39</v>
      </c>
      <c r="N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862" t="e">
        <f>VLOOKUP(TableOMP[[#This Row],[Label]],TableAvg[],2,FALSE)</f>
        <v>#N/A</v>
      </c>
      <c r="P862" t="e">
        <f>VLOOKUP(TableOMP[[#This Row],[Label]],TableAvg[],3,FALSE)</f>
        <v>#N/A</v>
      </c>
      <c r="Q862" t="e">
        <f>TableOMP[[#This Row],[Avg]]-$U$2*TableOMP[[#This Row],[StdDev]]</f>
        <v>#N/A</v>
      </c>
      <c r="R862" t="e">
        <f>TableOMP[[#This Row],[Avg]]+$U$2*TableOMP[[#This Row],[StdDev]]</f>
        <v>#N/A</v>
      </c>
      <c r="S862" t="e">
        <f>IF(AND(TableOMP[[#This Row],[total_time]]&gt;=TableOMP[[#This Row],[Low]], TableOMP[[#This Row],[total_time]]&lt;=TableOMP[[#This Row],[High]]),1,0)</f>
        <v>#N/A</v>
      </c>
    </row>
    <row r="863" spans="1:19" hidden="1" x14ac:dyDescent="0.25">
      <c r="A863" t="s">
        <v>17</v>
      </c>
      <c r="B863">
        <v>1000</v>
      </c>
      <c r="C863">
        <v>0</v>
      </c>
      <c r="D863">
        <v>0</v>
      </c>
      <c r="E863">
        <v>44</v>
      </c>
      <c r="F863">
        <v>1</v>
      </c>
      <c r="G863">
        <v>1.385427</v>
      </c>
      <c r="H863">
        <v>1.9109999999999999E-2</v>
      </c>
      <c r="I863">
        <v>0.24578800000000001</v>
      </c>
      <c r="J863">
        <v>5.7159999999999997E-3</v>
      </c>
      <c r="K863" t="str">
        <f>MID(M863,22,1)</f>
        <v>5</v>
      </c>
      <c r="L863" t="s">
        <v>40</v>
      </c>
      <c r="M863" t="s">
        <v>39</v>
      </c>
      <c r="N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863" t="e">
        <f>VLOOKUP(TableOMP[[#This Row],[Label]],TableAvg[],2,FALSE)</f>
        <v>#N/A</v>
      </c>
      <c r="P863" t="e">
        <f>VLOOKUP(TableOMP[[#This Row],[Label]],TableAvg[],3,FALSE)</f>
        <v>#N/A</v>
      </c>
      <c r="Q863" t="e">
        <f>TableOMP[[#This Row],[Avg]]-$U$2*TableOMP[[#This Row],[StdDev]]</f>
        <v>#N/A</v>
      </c>
      <c r="R863" t="e">
        <f>TableOMP[[#This Row],[Avg]]+$U$2*TableOMP[[#This Row],[StdDev]]</f>
        <v>#N/A</v>
      </c>
      <c r="S863" t="e">
        <f>IF(AND(TableOMP[[#This Row],[total_time]]&gt;=TableOMP[[#This Row],[Low]], TableOMP[[#This Row],[total_time]]&lt;=TableOMP[[#This Row],[High]]),1,0)</f>
        <v>#N/A</v>
      </c>
    </row>
    <row r="864" spans="1:19" hidden="1" x14ac:dyDescent="0.25">
      <c r="A864" t="s">
        <v>17</v>
      </c>
      <c r="B864">
        <v>1000</v>
      </c>
      <c r="C864">
        <v>0</v>
      </c>
      <c r="D864">
        <v>0</v>
      </c>
      <c r="E864">
        <v>45</v>
      </c>
      <c r="F864">
        <v>1</v>
      </c>
      <c r="G864">
        <v>1.5902780000000001</v>
      </c>
      <c r="H864">
        <v>2.1992999999999999E-2</v>
      </c>
      <c r="I864">
        <v>0.25844699999999998</v>
      </c>
      <c r="J864">
        <v>5.8739999999999999E-3</v>
      </c>
      <c r="K864" t="str">
        <f>MID(M864,22,1)</f>
        <v>5</v>
      </c>
      <c r="L864" t="s">
        <v>40</v>
      </c>
      <c r="M864" t="s">
        <v>39</v>
      </c>
      <c r="N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864" t="e">
        <f>VLOOKUP(TableOMP[[#This Row],[Label]],TableAvg[],2,FALSE)</f>
        <v>#N/A</v>
      </c>
      <c r="P864" t="e">
        <f>VLOOKUP(TableOMP[[#This Row],[Label]],TableAvg[],3,FALSE)</f>
        <v>#N/A</v>
      </c>
      <c r="Q864" t="e">
        <f>TableOMP[[#This Row],[Avg]]-$U$2*TableOMP[[#This Row],[StdDev]]</f>
        <v>#N/A</v>
      </c>
      <c r="R864" t="e">
        <f>TableOMP[[#This Row],[Avg]]+$U$2*TableOMP[[#This Row],[StdDev]]</f>
        <v>#N/A</v>
      </c>
      <c r="S864" t="e">
        <f>IF(AND(TableOMP[[#This Row],[total_time]]&gt;=TableOMP[[#This Row],[Low]], TableOMP[[#This Row],[total_time]]&lt;=TableOMP[[#This Row],[High]]),1,0)</f>
        <v>#N/A</v>
      </c>
    </row>
    <row r="865" spans="1:19" hidden="1" x14ac:dyDescent="0.25">
      <c r="A865" t="s">
        <v>17</v>
      </c>
      <c r="B865">
        <v>1000</v>
      </c>
      <c r="C865">
        <v>0</v>
      </c>
      <c r="D865">
        <v>0</v>
      </c>
      <c r="E865">
        <v>46</v>
      </c>
      <c r="F865">
        <v>1</v>
      </c>
      <c r="G865">
        <v>1.4914940000000001</v>
      </c>
      <c r="H865">
        <v>1.3266999999999999E-2</v>
      </c>
      <c r="I865">
        <v>0.293827</v>
      </c>
      <c r="J865">
        <v>6.5290000000000001E-3</v>
      </c>
      <c r="K865" t="str">
        <f>MID(M865,22,1)</f>
        <v>5</v>
      </c>
      <c r="L865" t="s">
        <v>40</v>
      </c>
      <c r="M865" t="s">
        <v>39</v>
      </c>
      <c r="N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865" t="e">
        <f>VLOOKUP(TableOMP[[#This Row],[Label]],TableAvg[],2,FALSE)</f>
        <v>#N/A</v>
      </c>
      <c r="P865" t="e">
        <f>VLOOKUP(TableOMP[[#This Row],[Label]],TableAvg[],3,FALSE)</f>
        <v>#N/A</v>
      </c>
      <c r="Q865" t="e">
        <f>TableOMP[[#This Row],[Avg]]-$U$2*TableOMP[[#This Row],[StdDev]]</f>
        <v>#N/A</v>
      </c>
      <c r="R865" t="e">
        <f>TableOMP[[#This Row],[Avg]]+$U$2*TableOMP[[#This Row],[StdDev]]</f>
        <v>#N/A</v>
      </c>
      <c r="S865" t="e">
        <f>IF(AND(TableOMP[[#This Row],[total_time]]&gt;=TableOMP[[#This Row],[Low]], TableOMP[[#This Row],[total_time]]&lt;=TableOMP[[#This Row],[High]]),1,0)</f>
        <v>#N/A</v>
      </c>
    </row>
    <row r="866" spans="1:19" hidden="1" x14ac:dyDescent="0.25">
      <c r="A866" t="s">
        <v>17</v>
      </c>
      <c r="B866">
        <v>1000</v>
      </c>
      <c r="C866">
        <v>0</v>
      </c>
      <c r="D866">
        <v>0</v>
      </c>
      <c r="E866">
        <v>47</v>
      </c>
      <c r="F866">
        <v>1</v>
      </c>
      <c r="G866">
        <v>1.436823</v>
      </c>
      <c r="H866">
        <v>1.9512999999999999E-2</v>
      </c>
      <c r="I866">
        <v>0.25668200000000002</v>
      </c>
      <c r="J866">
        <v>5.5799999999999999E-3</v>
      </c>
      <c r="K866" t="str">
        <f>MID(M866,22,1)</f>
        <v>5</v>
      </c>
      <c r="L866" t="s">
        <v>40</v>
      </c>
      <c r="M866" t="s">
        <v>39</v>
      </c>
      <c r="N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866" t="e">
        <f>VLOOKUP(TableOMP[[#This Row],[Label]],TableAvg[],2,FALSE)</f>
        <v>#N/A</v>
      </c>
      <c r="P866" t="e">
        <f>VLOOKUP(TableOMP[[#This Row],[Label]],TableAvg[],3,FALSE)</f>
        <v>#N/A</v>
      </c>
      <c r="Q866" t="e">
        <f>TableOMP[[#This Row],[Avg]]-$U$2*TableOMP[[#This Row],[StdDev]]</f>
        <v>#N/A</v>
      </c>
      <c r="R866" t="e">
        <f>TableOMP[[#This Row],[Avg]]+$U$2*TableOMP[[#This Row],[StdDev]]</f>
        <v>#N/A</v>
      </c>
      <c r="S866" t="e">
        <f>IF(AND(TableOMP[[#This Row],[total_time]]&gt;=TableOMP[[#This Row],[Low]], TableOMP[[#This Row],[total_time]]&lt;=TableOMP[[#This Row],[High]]),1,0)</f>
        <v>#N/A</v>
      </c>
    </row>
    <row r="867" spans="1:19" hidden="1" x14ac:dyDescent="0.25">
      <c r="A867" t="s">
        <v>17</v>
      </c>
      <c r="B867">
        <v>1000</v>
      </c>
      <c r="C867">
        <v>0</v>
      </c>
      <c r="D867">
        <v>0</v>
      </c>
      <c r="E867">
        <v>48</v>
      </c>
      <c r="F867">
        <v>1</v>
      </c>
      <c r="G867">
        <v>1.7046209999999999</v>
      </c>
      <c r="H867">
        <v>2.1564E-2</v>
      </c>
      <c r="I867">
        <v>0.272283</v>
      </c>
      <c r="J867">
        <v>5.7930000000000004E-3</v>
      </c>
      <c r="K867" t="str">
        <f>MID(M867,22,1)</f>
        <v>5</v>
      </c>
      <c r="L867" t="s">
        <v>40</v>
      </c>
      <c r="M867" t="s">
        <v>39</v>
      </c>
      <c r="N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867" t="e">
        <f>VLOOKUP(TableOMP[[#This Row],[Label]],TableAvg[],2,FALSE)</f>
        <v>#N/A</v>
      </c>
      <c r="P867" t="e">
        <f>VLOOKUP(TableOMP[[#This Row],[Label]],TableAvg[],3,FALSE)</f>
        <v>#N/A</v>
      </c>
      <c r="Q867" t="e">
        <f>TableOMP[[#This Row],[Avg]]-$U$2*TableOMP[[#This Row],[StdDev]]</f>
        <v>#N/A</v>
      </c>
      <c r="R867" t="e">
        <f>TableOMP[[#This Row],[Avg]]+$U$2*TableOMP[[#This Row],[StdDev]]</f>
        <v>#N/A</v>
      </c>
      <c r="S867" t="e">
        <f>IF(AND(TableOMP[[#This Row],[total_time]]&gt;=TableOMP[[#This Row],[Low]], TableOMP[[#This Row],[total_time]]&lt;=TableOMP[[#This Row],[High]]),1,0)</f>
        <v>#N/A</v>
      </c>
    </row>
    <row r="868" spans="1:19" hidden="1" x14ac:dyDescent="0.25">
      <c r="A868" t="s">
        <v>17</v>
      </c>
      <c r="B868">
        <v>1000</v>
      </c>
      <c r="C868">
        <v>0</v>
      </c>
      <c r="D868">
        <v>0</v>
      </c>
      <c r="E868">
        <v>49</v>
      </c>
      <c r="F868">
        <v>1</v>
      </c>
      <c r="G868">
        <v>1.703131</v>
      </c>
      <c r="H868">
        <v>2.4170000000000001E-2</v>
      </c>
      <c r="I868">
        <v>0.30630600000000002</v>
      </c>
      <c r="J868">
        <v>6.3810000000000004E-3</v>
      </c>
      <c r="K868" t="str">
        <f>MID(M868,22,1)</f>
        <v>5</v>
      </c>
      <c r="L868" t="s">
        <v>40</v>
      </c>
      <c r="M868" t="s">
        <v>39</v>
      </c>
      <c r="N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868" t="e">
        <f>VLOOKUP(TableOMP[[#This Row],[Label]],TableAvg[],2,FALSE)</f>
        <v>#N/A</v>
      </c>
      <c r="P868" t="e">
        <f>VLOOKUP(TableOMP[[#This Row],[Label]],TableAvg[],3,FALSE)</f>
        <v>#N/A</v>
      </c>
      <c r="Q868" t="e">
        <f>TableOMP[[#This Row],[Avg]]-$U$2*TableOMP[[#This Row],[StdDev]]</f>
        <v>#N/A</v>
      </c>
      <c r="R868" t="e">
        <f>TableOMP[[#This Row],[Avg]]+$U$2*TableOMP[[#This Row],[StdDev]]</f>
        <v>#N/A</v>
      </c>
      <c r="S868" t="e">
        <f>IF(AND(TableOMP[[#This Row],[total_time]]&gt;=TableOMP[[#This Row],[Low]], TableOMP[[#This Row],[total_time]]&lt;=TableOMP[[#This Row],[High]]),1,0)</f>
        <v>#N/A</v>
      </c>
    </row>
    <row r="869" spans="1:19" hidden="1" x14ac:dyDescent="0.25">
      <c r="A869" t="s">
        <v>17</v>
      </c>
      <c r="B869">
        <v>1000</v>
      </c>
      <c r="C869">
        <v>0</v>
      </c>
      <c r="D869">
        <v>0</v>
      </c>
      <c r="E869">
        <v>50</v>
      </c>
      <c r="F869">
        <v>1</v>
      </c>
      <c r="G869">
        <v>1.518575</v>
      </c>
      <c r="H869">
        <v>2.8348999999999999E-2</v>
      </c>
      <c r="I869">
        <v>0.319938</v>
      </c>
      <c r="J869">
        <v>6.5290000000000001E-3</v>
      </c>
      <c r="K869" t="str">
        <f>MID(M869,22,1)</f>
        <v>5</v>
      </c>
      <c r="L869" t="s">
        <v>40</v>
      </c>
      <c r="M869" t="s">
        <v>39</v>
      </c>
      <c r="N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869" t="e">
        <f>VLOOKUP(TableOMP[[#This Row],[Label]],TableAvg[],2,FALSE)</f>
        <v>#N/A</v>
      </c>
      <c r="P869" t="e">
        <f>VLOOKUP(TableOMP[[#This Row],[Label]],TableAvg[],3,FALSE)</f>
        <v>#N/A</v>
      </c>
      <c r="Q869" t="e">
        <f>TableOMP[[#This Row],[Avg]]-$U$2*TableOMP[[#This Row],[StdDev]]</f>
        <v>#N/A</v>
      </c>
      <c r="R869" t="e">
        <f>TableOMP[[#This Row],[Avg]]+$U$2*TableOMP[[#This Row],[StdDev]]</f>
        <v>#N/A</v>
      </c>
      <c r="S869" t="e">
        <f>IF(AND(TableOMP[[#This Row],[total_time]]&gt;=TableOMP[[#This Row],[Low]], TableOMP[[#This Row],[total_time]]&lt;=TableOMP[[#This Row],[High]]),1,0)</f>
        <v>#N/A</v>
      </c>
    </row>
    <row r="870" spans="1:19" hidden="1" x14ac:dyDescent="0.25">
      <c r="A870" t="s">
        <v>17</v>
      </c>
      <c r="B870">
        <v>1000</v>
      </c>
      <c r="C870">
        <v>0</v>
      </c>
      <c r="D870">
        <v>0</v>
      </c>
      <c r="E870">
        <v>51</v>
      </c>
      <c r="F870">
        <v>1</v>
      </c>
      <c r="G870">
        <v>1.77932</v>
      </c>
      <c r="H870">
        <v>2.1773000000000001E-2</v>
      </c>
      <c r="I870">
        <v>0.33060899999999999</v>
      </c>
      <c r="J870">
        <v>6.6119999999999998E-3</v>
      </c>
      <c r="K870" t="str">
        <f>MID(M870,22,1)</f>
        <v>5</v>
      </c>
      <c r="L870" t="s">
        <v>40</v>
      </c>
      <c r="M870" t="s">
        <v>39</v>
      </c>
      <c r="N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870" t="e">
        <f>VLOOKUP(TableOMP[[#This Row],[Label]],TableAvg[],2,FALSE)</f>
        <v>#N/A</v>
      </c>
      <c r="P870" t="e">
        <f>VLOOKUP(TableOMP[[#This Row],[Label]],TableAvg[],3,FALSE)</f>
        <v>#N/A</v>
      </c>
      <c r="Q870" t="e">
        <f>TableOMP[[#This Row],[Avg]]-$U$2*TableOMP[[#This Row],[StdDev]]</f>
        <v>#N/A</v>
      </c>
      <c r="R870" t="e">
        <f>TableOMP[[#This Row],[Avg]]+$U$2*TableOMP[[#This Row],[StdDev]]</f>
        <v>#N/A</v>
      </c>
      <c r="S870" t="e">
        <f>IF(AND(TableOMP[[#This Row],[total_time]]&gt;=TableOMP[[#This Row],[Low]], TableOMP[[#This Row],[total_time]]&lt;=TableOMP[[#This Row],[High]]),1,0)</f>
        <v>#N/A</v>
      </c>
    </row>
    <row r="871" spans="1:19" hidden="1" x14ac:dyDescent="0.25">
      <c r="A871" t="s">
        <v>17</v>
      </c>
      <c r="B871">
        <v>1000</v>
      </c>
      <c r="C871">
        <v>0</v>
      </c>
      <c r="D871">
        <v>0</v>
      </c>
      <c r="E871">
        <v>52</v>
      </c>
      <c r="F871">
        <v>1</v>
      </c>
      <c r="G871">
        <v>1.573977</v>
      </c>
      <c r="H871">
        <v>1.6759E-2</v>
      </c>
      <c r="I871">
        <v>0.33999000000000001</v>
      </c>
      <c r="J871">
        <v>6.6660000000000001E-3</v>
      </c>
      <c r="K871" t="str">
        <f>MID(M871,22,1)</f>
        <v>5</v>
      </c>
      <c r="L871" t="s">
        <v>40</v>
      </c>
      <c r="M871" t="s">
        <v>39</v>
      </c>
      <c r="N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871" t="e">
        <f>VLOOKUP(TableOMP[[#This Row],[Label]],TableAvg[],2,FALSE)</f>
        <v>#N/A</v>
      </c>
      <c r="P871" t="e">
        <f>VLOOKUP(TableOMP[[#This Row],[Label]],TableAvg[],3,FALSE)</f>
        <v>#N/A</v>
      </c>
      <c r="Q871" t="e">
        <f>TableOMP[[#This Row],[Avg]]-$U$2*TableOMP[[#This Row],[StdDev]]</f>
        <v>#N/A</v>
      </c>
      <c r="R871" t="e">
        <f>TableOMP[[#This Row],[Avg]]+$U$2*TableOMP[[#This Row],[StdDev]]</f>
        <v>#N/A</v>
      </c>
      <c r="S871" t="e">
        <f>IF(AND(TableOMP[[#This Row],[total_time]]&gt;=TableOMP[[#This Row],[Low]], TableOMP[[#This Row],[total_time]]&lt;=TableOMP[[#This Row],[High]]),1,0)</f>
        <v>#N/A</v>
      </c>
    </row>
    <row r="872" spans="1:19" hidden="1" x14ac:dyDescent="0.25">
      <c r="A872" t="s">
        <v>17</v>
      </c>
      <c r="B872">
        <v>1000</v>
      </c>
      <c r="C872">
        <v>0</v>
      </c>
      <c r="D872">
        <v>0</v>
      </c>
      <c r="E872">
        <v>53</v>
      </c>
      <c r="F872">
        <v>1</v>
      </c>
      <c r="G872">
        <v>1.7405280000000001</v>
      </c>
      <c r="H872">
        <v>2.2308000000000001E-2</v>
      </c>
      <c r="I872">
        <v>0.341115</v>
      </c>
      <c r="J872">
        <v>6.5599999999999999E-3</v>
      </c>
      <c r="K872" t="str">
        <f>MID(M872,22,1)</f>
        <v>5</v>
      </c>
      <c r="L872" t="s">
        <v>40</v>
      </c>
      <c r="M872" t="s">
        <v>39</v>
      </c>
      <c r="N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872" t="e">
        <f>VLOOKUP(TableOMP[[#This Row],[Label]],TableAvg[],2,FALSE)</f>
        <v>#N/A</v>
      </c>
      <c r="P872" t="e">
        <f>VLOOKUP(TableOMP[[#This Row],[Label]],TableAvg[],3,FALSE)</f>
        <v>#N/A</v>
      </c>
      <c r="Q872" t="e">
        <f>TableOMP[[#This Row],[Avg]]-$U$2*TableOMP[[#This Row],[StdDev]]</f>
        <v>#N/A</v>
      </c>
      <c r="R872" t="e">
        <f>TableOMP[[#This Row],[Avg]]+$U$2*TableOMP[[#This Row],[StdDev]]</f>
        <v>#N/A</v>
      </c>
      <c r="S872" t="e">
        <f>IF(AND(TableOMP[[#This Row],[total_time]]&gt;=TableOMP[[#This Row],[Low]], TableOMP[[#This Row],[total_time]]&lt;=TableOMP[[#This Row],[High]]),1,0)</f>
        <v>#N/A</v>
      </c>
    </row>
    <row r="873" spans="1:19" hidden="1" x14ac:dyDescent="0.25">
      <c r="A873" t="s">
        <v>17</v>
      </c>
      <c r="B873">
        <v>1000</v>
      </c>
      <c r="C873">
        <v>0</v>
      </c>
      <c r="D873">
        <v>0</v>
      </c>
      <c r="E873">
        <v>54</v>
      </c>
      <c r="F873">
        <v>1</v>
      </c>
      <c r="G873">
        <v>1.8004640000000001</v>
      </c>
      <c r="H873">
        <v>1.3252999999999999E-2</v>
      </c>
      <c r="I873">
        <v>0.38206000000000001</v>
      </c>
      <c r="J873">
        <v>7.2090000000000001E-3</v>
      </c>
      <c r="K873" t="str">
        <f>MID(M873,22,1)</f>
        <v>5</v>
      </c>
      <c r="L873" t="s">
        <v>40</v>
      </c>
      <c r="M873" t="s">
        <v>39</v>
      </c>
      <c r="N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873" t="e">
        <f>VLOOKUP(TableOMP[[#This Row],[Label]],TableAvg[],2,FALSE)</f>
        <v>#N/A</v>
      </c>
      <c r="P873" t="e">
        <f>VLOOKUP(TableOMP[[#This Row],[Label]],TableAvg[],3,FALSE)</f>
        <v>#N/A</v>
      </c>
      <c r="Q873" t="e">
        <f>TableOMP[[#This Row],[Avg]]-$U$2*TableOMP[[#This Row],[StdDev]]</f>
        <v>#N/A</v>
      </c>
      <c r="R873" t="e">
        <f>TableOMP[[#This Row],[Avg]]+$U$2*TableOMP[[#This Row],[StdDev]]</f>
        <v>#N/A</v>
      </c>
      <c r="S873" t="e">
        <f>IF(AND(TableOMP[[#This Row],[total_time]]&gt;=TableOMP[[#This Row],[Low]], TableOMP[[#This Row],[total_time]]&lt;=TableOMP[[#This Row],[High]]),1,0)</f>
        <v>#N/A</v>
      </c>
    </row>
    <row r="874" spans="1:19" hidden="1" x14ac:dyDescent="0.25">
      <c r="A874" t="s">
        <v>17</v>
      </c>
      <c r="B874">
        <v>1000</v>
      </c>
      <c r="C874">
        <v>0</v>
      </c>
      <c r="D874">
        <v>0</v>
      </c>
      <c r="E874">
        <v>55</v>
      </c>
      <c r="F874">
        <v>1</v>
      </c>
      <c r="G874">
        <v>1.6218300000000001</v>
      </c>
      <c r="H874">
        <v>1.8848E-2</v>
      </c>
      <c r="I874">
        <v>0.35350700000000002</v>
      </c>
      <c r="J874">
        <v>6.5459999999999997E-3</v>
      </c>
      <c r="K874" t="str">
        <f>MID(M874,22,1)</f>
        <v>5</v>
      </c>
      <c r="L874" t="s">
        <v>40</v>
      </c>
      <c r="M874" t="s">
        <v>39</v>
      </c>
      <c r="N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874" t="e">
        <f>VLOOKUP(TableOMP[[#This Row],[Label]],TableAvg[],2,FALSE)</f>
        <v>#N/A</v>
      </c>
      <c r="P874" t="e">
        <f>VLOOKUP(TableOMP[[#This Row],[Label]],TableAvg[],3,FALSE)</f>
        <v>#N/A</v>
      </c>
      <c r="Q874" t="e">
        <f>TableOMP[[#This Row],[Avg]]-$U$2*TableOMP[[#This Row],[StdDev]]</f>
        <v>#N/A</v>
      </c>
      <c r="R874" t="e">
        <f>TableOMP[[#This Row],[Avg]]+$U$2*TableOMP[[#This Row],[StdDev]]</f>
        <v>#N/A</v>
      </c>
      <c r="S874" t="e">
        <f>IF(AND(TableOMP[[#This Row],[total_time]]&gt;=TableOMP[[#This Row],[Low]], TableOMP[[#This Row],[total_time]]&lt;=TableOMP[[#This Row],[High]]),1,0)</f>
        <v>#N/A</v>
      </c>
    </row>
    <row r="875" spans="1:19" hidden="1" x14ac:dyDescent="0.25">
      <c r="A875" t="s">
        <v>17</v>
      </c>
      <c r="B875">
        <v>1000</v>
      </c>
      <c r="C875">
        <v>0</v>
      </c>
      <c r="D875">
        <v>0</v>
      </c>
      <c r="E875">
        <v>56</v>
      </c>
      <c r="F875">
        <v>1</v>
      </c>
      <c r="G875">
        <v>1.938655</v>
      </c>
      <c r="H875">
        <v>2.6779000000000001E-2</v>
      </c>
      <c r="I875">
        <v>0.37496299999999999</v>
      </c>
      <c r="J875">
        <v>6.8180000000000003E-3</v>
      </c>
      <c r="K875" t="str">
        <f>MID(M875,22,1)</f>
        <v>5</v>
      </c>
      <c r="L875" t="s">
        <v>40</v>
      </c>
      <c r="M875" t="s">
        <v>39</v>
      </c>
      <c r="N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875" t="e">
        <f>VLOOKUP(TableOMP[[#This Row],[Label]],TableAvg[],2,FALSE)</f>
        <v>#N/A</v>
      </c>
      <c r="P875" t="e">
        <f>VLOOKUP(TableOMP[[#This Row],[Label]],TableAvg[],3,FALSE)</f>
        <v>#N/A</v>
      </c>
      <c r="Q875" t="e">
        <f>TableOMP[[#This Row],[Avg]]-$U$2*TableOMP[[#This Row],[StdDev]]</f>
        <v>#N/A</v>
      </c>
      <c r="R875" t="e">
        <f>TableOMP[[#This Row],[Avg]]+$U$2*TableOMP[[#This Row],[StdDev]]</f>
        <v>#N/A</v>
      </c>
      <c r="S875" t="e">
        <f>IF(AND(TableOMP[[#This Row],[total_time]]&gt;=TableOMP[[#This Row],[Low]], TableOMP[[#This Row],[total_time]]&lt;=TableOMP[[#This Row],[High]]),1,0)</f>
        <v>#N/A</v>
      </c>
    </row>
    <row r="876" spans="1:19" hidden="1" x14ac:dyDescent="0.25">
      <c r="A876" t="s">
        <v>17</v>
      </c>
      <c r="B876">
        <v>1000</v>
      </c>
      <c r="C876">
        <v>0</v>
      </c>
      <c r="D876">
        <v>0</v>
      </c>
      <c r="E876">
        <v>57</v>
      </c>
      <c r="F876">
        <v>1</v>
      </c>
      <c r="G876">
        <v>1.898077</v>
      </c>
      <c r="H876">
        <v>1.5932000000000002E-2</v>
      </c>
      <c r="I876">
        <v>0.43562400000000001</v>
      </c>
      <c r="J876">
        <v>7.7790000000000003E-3</v>
      </c>
      <c r="K876" t="str">
        <f>MID(M876,22,1)</f>
        <v>5</v>
      </c>
      <c r="L876" t="s">
        <v>40</v>
      </c>
      <c r="M876" t="s">
        <v>39</v>
      </c>
      <c r="N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876" t="e">
        <f>VLOOKUP(TableOMP[[#This Row],[Label]],TableAvg[],2,FALSE)</f>
        <v>#N/A</v>
      </c>
      <c r="P876" t="e">
        <f>VLOOKUP(TableOMP[[#This Row],[Label]],TableAvg[],3,FALSE)</f>
        <v>#N/A</v>
      </c>
      <c r="Q876" t="e">
        <f>TableOMP[[#This Row],[Avg]]-$U$2*TableOMP[[#This Row],[StdDev]]</f>
        <v>#N/A</v>
      </c>
      <c r="R876" t="e">
        <f>TableOMP[[#This Row],[Avg]]+$U$2*TableOMP[[#This Row],[StdDev]]</f>
        <v>#N/A</v>
      </c>
      <c r="S876" t="e">
        <f>IF(AND(TableOMP[[#This Row],[total_time]]&gt;=TableOMP[[#This Row],[Low]], TableOMP[[#This Row],[total_time]]&lt;=TableOMP[[#This Row],[High]]),1,0)</f>
        <v>#N/A</v>
      </c>
    </row>
    <row r="877" spans="1:19" hidden="1" x14ac:dyDescent="0.25">
      <c r="A877" t="s">
        <v>17</v>
      </c>
      <c r="B877">
        <v>1000</v>
      </c>
      <c r="C877">
        <v>0</v>
      </c>
      <c r="D877">
        <v>0</v>
      </c>
      <c r="E877">
        <v>58</v>
      </c>
      <c r="F877">
        <v>1</v>
      </c>
      <c r="G877">
        <v>1.2377039999999999</v>
      </c>
      <c r="H877">
        <v>1.4414E-2</v>
      </c>
      <c r="I877">
        <v>0.37467400000000001</v>
      </c>
      <c r="J877">
        <v>6.5729999999999998E-3</v>
      </c>
      <c r="K877" t="str">
        <f>MID(M877,22,1)</f>
        <v>5</v>
      </c>
      <c r="L877" t="s">
        <v>40</v>
      </c>
      <c r="M877" t="s">
        <v>39</v>
      </c>
      <c r="N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877" t="e">
        <f>VLOOKUP(TableOMP[[#This Row],[Label]],TableAvg[],2,FALSE)</f>
        <v>#N/A</v>
      </c>
      <c r="P877" t="e">
        <f>VLOOKUP(TableOMP[[#This Row],[Label]],TableAvg[],3,FALSE)</f>
        <v>#N/A</v>
      </c>
      <c r="Q877" t="e">
        <f>TableOMP[[#This Row],[Avg]]-$U$2*TableOMP[[#This Row],[StdDev]]</f>
        <v>#N/A</v>
      </c>
      <c r="R877" t="e">
        <f>TableOMP[[#This Row],[Avg]]+$U$2*TableOMP[[#This Row],[StdDev]]</f>
        <v>#N/A</v>
      </c>
      <c r="S877" t="e">
        <f>IF(AND(TableOMP[[#This Row],[total_time]]&gt;=TableOMP[[#This Row],[Low]], TableOMP[[#This Row],[total_time]]&lt;=TableOMP[[#This Row],[High]]),1,0)</f>
        <v>#N/A</v>
      </c>
    </row>
    <row r="878" spans="1:19" hidden="1" x14ac:dyDescent="0.25">
      <c r="A878" t="s">
        <v>17</v>
      </c>
      <c r="B878">
        <v>1000</v>
      </c>
      <c r="C878">
        <v>0</v>
      </c>
      <c r="D878">
        <v>0</v>
      </c>
      <c r="E878">
        <v>59</v>
      </c>
      <c r="F878">
        <v>1</v>
      </c>
      <c r="G878">
        <v>1.257349</v>
      </c>
      <c r="H878">
        <v>1.6480000000000002E-2</v>
      </c>
      <c r="I878">
        <v>0.48194799999999999</v>
      </c>
      <c r="J878">
        <v>8.3090000000000004E-3</v>
      </c>
      <c r="K878" t="str">
        <f>MID(M878,22,1)</f>
        <v>5</v>
      </c>
      <c r="L878" t="s">
        <v>40</v>
      </c>
      <c r="M878" t="s">
        <v>39</v>
      </c>
      <c r="N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878" t="e">
        <f>VLOOKUP(TableOMP[[#This Row],[Label]],TableAvg[],2,FALSE)</f>
        <v>#N/A</v>
      </c>
      <c r="P878" t="e">
        <f>VLOOKUP(TableOMP[[#This Row],[Label]],TableAvg[],3,FALSE)</f>
        <v>#N/A</v>
      </c>
      <c r="Q878" t="e">
        <f>TableOMP[[#This Row],[Avg]]-$U$2*TableOMP[[#This Row],[StdDev]]</f>
        <v>#N/A</v>
      </c>
      <c r="R878" t="e">
        <f>TableOMP[[#This Row],[Avg]]+$U$2*TableOMP[[#This Row],[StdDev]]</f>
        <v>#N/A</v>
      </c>
      <c r="S878" t="e">
        <f>IF(AND(TableOMP[[#This Row],[total_time]]&gt;=TableOMP[[#This Row],[Low]], TableOMP[[#This Row],[total_time]]&lt;=TableOMP[[#This Row],[High]]),1,0)</f>
        <v>#N/A</v>
      </c>
    </row>
    <row r="879" spans="1:19" hidden="1" x14ac:dyDescent="0.25">
      <c r="A879" t="s">
        <v>17</v>
      </c>
      <c r="B879">
        <v>1000</v>
      </c>
      <c r="C879">
        <v>0</v>
      </c>
      <c r="D879">
        <v>0</v>
      </c>
      <c r="E879">
        <v>60</v>
      </c>
      <c r="F879">
        <v>1</v>
      </c>
      <c r="G879">
        <v>1.3367690000000001</v>
      </c>
      <c r="H879">
        <v>1.8259999999999998E-2</v>
      </c>
      <c r="I879">
        <v>0.414076</v>
      </c>
      <c r="J879">
        <v>7.0179999999999999E-3</v>
      </c>
      <c r="K879" t="str">
        <f>MID(M879,22,1)</f>
        <v>5</v>
      </c>
      <c r="L879" t="s">
        <v>40</v>
      </c>
      <c r="M879" t="s">
        <v>39</v>
      </c>
      <c r="N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879" t="e">
        <f>VLOOKUP(TableOMP[[#This Row],[Label]],TableAvg[],2,FALSE)</f>
        <v>#N/A</v>
      </c>
      <c r="P879" t="e">
        <f>VLOOKUP(TableOMP[[#This Row],[Label]],TableAvg[],3,FALSE)</f>
        <v>#N/A</v>
      </c>
      <c r="Q879" t="e">
        <f>TableOMP[[#This Row],[Avg]]-$U$2*TableOMP[[#This Row],[StdDev]]</f>
        <v>#N/A</v>
      </c>
      <c r="R879" t="e">
        <f>TableOMP[[#This Row],[Avg]]+$U$2*TableOMP[[#This Row],[StdDev]]</f>
        <v>#N/A</v>
      </c>
      <c r="S879" t="e">
        <f>IF(AND(TableOMP[[#This Row],[total_time]]&gt;=TableOMP[[#This Row],[Low]], TableOMP[[#This Row],[total_time]]&lt;=TableOMP[[#This Row],[High]]),1,0)</f>
        <v>#N/A</v>
      </c>
    </row>
    <row r="880" spans="1:19" hidden="1" x14ac:dyDescent="0.25">
      <c r="A880" t="s">
        <v>17</v>
      </c>
      <c r="B880">
        <v>1000</v>
      </c>
      <c r="C880">
        <v>0</v>
      </c>
      <c r="D880">
        <v>0</v>
      </c>
      <c r="E880">
        <v>61</v>
      </c>
      <c r="F880">
        <v>1</v>
      </c>
      <c r="G880">
        <v>1.2793939999999999</v>
      </c>
      <c r="H880">
        <v>1.8794999999999999E-2</v>
      </c>
      <c r="I880">
        <v>0.41433300000000001</v>
      </c>
      <c r="J880">
        <v>6.9059999999999998E-3</v>
      </c>
      <c r="K880" t="str">
        <f>MID(M880,22,1)</f>
        <v>5</v>
      </c>
      <c r="L880" t="s">
        <v>40</v>
      </c>
      <c r="M880" t="s">
        <v>39</v>
      </c>
      <c r="N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880" t="e">
        <f>VLOOKUP(TableOMP[[#This Row],[Label]],TableAvg[],2,FALSE)</f>
        <v>#N/A</v>
      </c>
      <c r="P880" t="e">
        <f>VLOOKUP(TableOMP[[#This Row],[Label]],TableAvg[],3,FALSE)</f>
        <v>#N/A</v>
      </c>
      <c r="Q880" t="e">
        <f>TableOMP[[#This Row],[Avg]]-$U$2*TableOMP[[#This Row],[StdDev]]</f>
        <v>#N/A</v>
      </c>
      <c r="R880" t="e">
        <f>TableOMP[[#This Row],[Avg]]+$U$2*TableOMP[[#This Row],[StdDev]]</f>
        <v>#N/A</v>
      </c>
      <c r="S880" t="e">
        <f>IF(AND(TableOMP[[#This Row],[total_time]]&gt;=TableOMP[[#This Row],[Low]], TableOMP[[#This Row],[total_time]]&lt;=TableOMP[[#This Row],[High]]),1,0)</f>
        <v>#N/A</v>
      </c>
    </row>
    <row r="881" spans="1:19" hidden="1" x14ac:dyDescent="0.25">
      <c r="A881" t="s">
        <v>17</v>
      </c>
      <c r="B881">
        <v>1000</v>
      </c>
      <c r="C881">
        <v>0</v>
      </c>
      <c r="D881">
        <v>0</v>
      </c>
      <c r="E881">
        <v>62</v>
      </c>
      <c r="F881">
        <v>1</v>
      </c>
      <c r="G881">
        <v>1.2746869999999999</v>
      </c>
      <c r="H881">
        <v>1.8529E-2</v>
      </c>
      <c r="I881">
        <v>0.43276599999999998</v>
      </c>
      <c r="J881">
        <v>7.0949999999999997E-3</v>
      </c>
      <c r="K881" t="str">
        <f>MID(M881,22,1)</f>
        <v>5</v>
      </c>
      <c r="L881" t="s">
        <v>40</v>
      </c>
      <c r="M881" t="s">
        <v>39</v>
      </c>
      <c r="N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881" t="e">
        <f>VLOOKUP(TableOMP[[#This Row],[Label]],TableAvg[],2,FALSE)</f>
        <v>#N/A</v>
      </c>
      <c r="P881" t="e">
        <f>VLOOKUP(TableOMP[[#This Row],[Label]],TableAvg[],3,FALSE)</f>
        <v>#N/A</v>
      </c>
      <c r="Q881" t="e">
        <f>TableOMP[[#This Row],[Avg]]-$U$2*TableOMP[[#This Row],[StdDev]]</f>
        <v>#N/A</v>
      </c>
      <c r="R881" t="e">
        <f>TableOMP[[#This Row],[Avg]]+$U$2*TableOMP[[#This Row],[StdDev]]</f>
        <v>#N/A</v>
      </c>
      <c r="S881" t="e">
        <f>IF(AND(TableOMP[[#This Row],[total_time]]&gt;=TableOMP[[#This Row],[Low]], TableOMP[[#This Row],[total_time]]&lt;=TableOMP[[#This Row],[High]]),1,0)</f>
        <v>#N/A</v>
      </c>
    </row>
    <row r="882" spans="1:19" hidden="1" x14ac:dyDescent="0.25">
      <c r="A882" t="s">
        <v>17</v>
      </c>
      <c r="B882">
        <v>1000</v>
      </c>
      <c r="C882">
        <v>0</v>
      </c>
      <c r="D882">
        <v>0</v>
      </c>
      <c r="E882">
        <v>63</v>
      </c>
      <c r="F882">
        <v>1</v>
      </c>
      <c r="G882">
        <v>1.28122</v>
      </c>
      <c r="H882">
        <v>1.8107000000000002E-2</v>
      </c>
      <c r="I882">
        <v>0.449291</v>
      </c>
      <c r="J882">
        <v>7.247E-3</v>
      </c>
      <c r="K882" t="str">
        <f>MID(M882,22,1)</f>
        <v>5</v>
      </c>
      <c r="L882" t="s">
        <v>40</v>
      </c>
      <c r="M882" t="s">
        <v>39</v>
      </c>
      <c r="N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882" t="e">
        <f>VLOOKUP(TableOMP[[#This Row],[Label]],TableAvg[],2,FALSE)</f>
        <v>#N/A</v>
      </c>
      <c r="P882" t="e">
        <f>VLOOKUP(TableOMP[[#This Row],[Label]],TableAvg[],3,FALSE)</f>
        <v>#N/A</v>
      </c>
      <c r="Q882" t="e">
        <f>TableOMP[[#This Row],[Avg]]-$U$2*TableOMP[[#This Row],[StdDev]]</f>
        <v>#N/A</v>
      </c>
      <c r="R882" t="e">
        <f>TableOMP[[#This Row],[Avg]]+$U$2*TableOMP[[#This Row],[StdDev]]</f>
        <v>#N/A</v>
      </c>
      <c r="S882" t="e">
        <f>IF(AND(TableOMP[[#This Row],[total_time]]&gt;=TableOMP[[#This Row],[Low]], TableOMP[[#This Row],[total_time]]&lt;=TableOMP[[#This Row],[High]]),1,0)</f>
        <v>#N/A</v>
      </c>
    </row>
    <row r="883" spans="1:19" hidden="1" x14ac:dyDescent="0.25">
      <c r="A883" t="s">
        <v>17</v>
      </c>
      <c r="B883">
        <v>1000</v>
      </c>
      <c r="C883">
        <v>0</v>
      </c>
      <c r="D883">
        <v>0</v>
      </c>
      <c r="E883">
        <v>64</v>
      </c>
      <c r="F883">
        <v>1</v>
      </c>
      <c r="G883">
        <v>1.3268869999999999</v>
      </c>
      <c r="H883">
        <v>1.9983999999999998E-2</v>
      </c>
      <c r="I883">
        <v>0.47824499999999998</v>
      </c>
      <c r="J883">
        <v>7.5909999999999997E-3</v>
      </c>
      <c r="K883" t="str">
        <f>MID(M883,22,1)</f>
        <v>5</v>
      </c>
      <c r="L883" t="s">
        <v>40</v>
      </c>
      <c r="M883" t="s">
        <v>39</v>
      </c>
      <c r="N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883" t="e">
        <f>VLOOKUP(TableOMP[[#This Row],[Label]],TableAvg[],2,FALSE)</f>
        <v>#N/A</v>
      </c>
      <c r="P883" t="e">
        <f>VLOOKUP(TableOMP[[#This Row],[Label]],TableAvg[],3,FALSE)</f>
        <v>#N/A</v>
      </c>
      <c r="Q883" t="e">
        <f>TableOMP[[#This Row],[Avg]]-$U$2*TableOMP[[#This Row],[StdDev]]</f>
        <v>#N/A</v>
      </c>
      <c r="R883" t="e">
        <f>TableOMP[[#This Row],[Avg]]+$U$2*TableOMP[[#This Row],[StdDev]]</f>
        <v>#N/A</v>
      </c>
      <c r="S883" t="e">
        <f>IF(AND(TableOMP[[#This Row],[total_time]]&gt;=TableOMP[[#This Row],[Low]], TableOMP[[#This Row],[total_time]]&lt;=TableOMP[[#This Row],[High]]),1,0)</f>
        <v>#N/A</v>
      </c>
    </row>
    <row r="884" spans="1:19" hidden="1" x14ac:dyDescent="0.25">
      <c r="A884" t="s">
        <v>17</v>
      </c>
      <c r="B884">
        <v>100</v>
      </c>
      <c r="C884">
        <v>0</v>
      </c>
      <c r="D884">
        <v>0</v>
      </c>
      <c r="E884">
        <v>1</v>
      </c>
      <c r="F884">
        <v>1</v>
      </c>
      <c r="G884">
        <v>1.033617</v>
      </c>
      <c r="H884">
        <v>3.859E-3</v>
      </c>
      <c r="I884">
        <v>0</v>
      </c>
      <c r="J884">
        <v>0</v>
      </c>
      <c r="K884" t="str">
        <f>MID(M884,22,1)</f>
        <v>5</v>
      </c>
      <c r="L884" t="s">
        <v>40</v>
      </c>
      <c r="M884" t="s">
        <v>39</v>
      </c>
      <c r="N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884" t="e">
        <f>VLOOKUP(TableOMP[[#This Row],[Label]],TableAvg[],2,FALSE)</f>
        <v>#N/A</v>
      </c>
      <c r="P884" t="e">
        <f>VLOOKUP(TableOMP[[#This Row],[Label]],TableAvg[],3,FALSE)</f>
        <v>#N/A</v>
      </c>
      <c r="Q884" t="e">
        <f>TableOMP[[#This Row],[Avg]]-$U$2*TableOMP[[#This Row],[StdDev]]</f>
        <v>#N/A</v>
      </c>
      <c r="R884" t="e">
        <f>TableOMP[[#This Row],[Avg]]+$U$2*TableOMP[[#This Row],[StdDev]]</f>
        <v>#N/A</v>
      </c>
      <c r="S884" t="e">
        <f>IF(AND(TableOMP[[#This Row],[total_time]]&gt;=TableOMP[[#This Row],[Low]], TableOMP[[#This Row],[total_time]]&lt;=TableOMP[[#This Row],[High]]),1,0)</f>
        <v>#N/A</v>
      </c>
    </row>
    <row r="885" spans="1:19" hidden="1" x14ac:dyDescent="0.25">
      <c r="A885" t="s">
        <v>17</v>
      </c>
      <c r="B885">
        <v>100</v>
      </c>
      <c r="C885">
        <v>0</v>
      </c>
      <c r="D885">
        <v>0</v>
      </c>
      <c r="E885">
        <v>2</v>
      </c>
      <c r="F885">
        <v>1</v>
      </c>
      <c r="G885">
        <v>1.0356300000000001</v>
      </c>
      <c r="H885">
        <v>1.5920000000000001E-3</v>
      </c>
      <c r="I885">
        <v>8.9800000000000004E-4</v>
      </c>
      <c r="J885">
        <v>8.9800000000000004E-4</v>
      </c>
      <c r="K885" t="str">
        <f>MID(M885,22,1)</f>
        <v>5</v>
      </c>
      <c r="L885" t="s">
        <v>40</v>
      </c>
      <c r="M885" t="s">
        <v>39</v>
      </c>
      <c r="N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885" t="e">
        <f>VLOOKUP(TableOMP[[#This Row],[Label]],TableAvg[],2,FALSE)</f>
        <v>#N/A</v>
      </c>
      <c r="P885" t="e">
        <f>VLOOKUP(TableOMP[[#This Row],[Label]],TableAvg[],3,FALSE)</f>
        <v>#N/A</v>
      </c>
      <c r="Q885" t="e">
        <f>TableOMP[[#This Row],[Avg]]-$U$2*TableOMP[[#This Row],[StdDev]]</f>
        <v>#N/A</v>
      </c>
      <c r="R885" t="e">
        <f>TableOMP[[#This Row],[Avg]]+$U$2*TableOMP[[#This Row],[StdDev]]</f>
        <v>#N/A</v>
      </c>
      <c r="S885" t="e">
        <f>IF(AND(TableOMP[[#This Row],[total_time]]&gt;=TableOMP[[#This Row],[Low]], TableOMP[[#This Row],[total_time]]&lt;=TableOMP[[#This Row],[High]]),1,0)</f>
        <v>#N/A</v>
      </c>
    </row>
    <row r="886" spans="1:19" hidden="1" x14ac:dyDescent="0.25">
      <c r="A886" t="s">
        <v>17</v>
      </c>
      <c r="B886">
        <v>100</v>
      </c>
      <c r="C886">
        <v>0</v>
      </c>
      <c r="D886">
        <v>0</v>
      </c>
      <c r="E886">
        <v>3</v>
      </c>
      <c r="F886">
        <v>1</v>
      </c>
      <c r="G886">
        <v>1.0585279999999999</v>
      </c>
      <c r="H886">
        <v>1.256E-3</v>
      </c>
      <c r="I886">
        <v>1.078E-3</v>
      </c>
      <c r="J886">
        <v>5.3899999999999998E-4</v>
      </c>
      <c r="K886" t="str">
        <f>MID(M886,22,1)</f>
        <v>5</v>
      </c>
      <c r="L886" t="s">
        <v>40</v>
      </c>
      <c r="M886" t="s">
        <v>39</v>
      </c>
      <c r="N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886" t="e">
        <f>VLOOKUP(TableOMP[[#This Row],[Label]],TableAvg[],2,FALSE)</f>
        <v>#N/A</v>
      </c>
      <c r="P886" t="e">
        <f>VLOOKUP(TableOMP[[#This Row],[Label]],TableAvg[],3,FALSE)</f>
        <v>#N/A</v>
      </c>
      <c r="Q886" t="e">
        <f>TableOMP[[#This Row],[Avg]]-$U$2*TableOMP[[#This Row],[StdDev]]</f>
        <v>#N/A</v>
      </c>
      <c r="R886" t="e">
        <f>TableOMP[[#This Row],[Avg]]+$U$2*TableOMP[[#This Row],[StdDev]]</f>
        <v>#N/A</v>
      </c>
      <c r="S886" t="e">
        <f>IF(AND(TableOMP[[#This Row],[total_time]]&gt;=TableOMP[[#This Row],[Low]], TableOMP[[#This Row],[total_time]]&lt;=TableOMP[[#This Row],[High]]),1,0)</f>
        <v>#N/A</v>
      </c>
    </row>
    <row r="887" spans="1:19" hidden="1" x14ac:dyDescent="0.25">
      <c r="A887" t="s">
        <v>17</v>
      </c>
      <c r="B887">
        <v>100</v>
      </c>
      <c r="C887">
        <v>0</v>
      </c>
      <c r="D887">
        <v>0</v>
      </c>
      <c r="E887">
        <v>4</v>
      </c>
      <c r="F887">
        <v>1</v>
      </c>
      <c r="G887">
        <v>1.0412220000000001</v>
      </c>
      <c r="H887">
        <v>2.065E-3</v>
      </c>
      <c r="I887">
        <v>3.4169999999999999E-3</v>
      </c>
      <c r="J887">
        <v>1.139E-3</v>
      </c>
      <c r="K887" t="str">
        <f>MID(M887,22,1)</f>
        <v>5</v>
      </c>
      <c r="L887" t="s">
        <v>40</v>
      </c>
      <c r="M887" t="s">
        <v>39</v>
      </c>
      <c r="N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887" t="e">
        <f>VLOOKUP(TableOMP[[#This Row],[Label]],TableAvg[],2,FALSE)</f>
        <v>#N/A</v>
      </c>
      <c r="P887" t="e">
        <f>VLOOKUP(TableOMP[[#This Row],[Label]],TableAvg[],3,FALSE)</f>
        <v>#N/A</v>
      </c>
      <c r="Q887" t="e">
        <f>TableOMP[[#This Row],[Avg]]-$U$2*TableOMP[[#This Row],[StdDev]]</f>
        <v>#N/A</v>
      </c>
      <c r="R887" t="e">
        <f>TableOMP[[#This Row],[Avg]]+$U$2*TableOMP[[#This Row],[StdDev]]</f>
        <v>#N/A</v>
      </c>
      <c r="S887" t="e">
        <f>IF(AND(TableOMP[[#This Row],[total_time]]&gt;=TableOMP[[#This Row],[Low]], TableOMP[[#This Row],[total_time]]&lt;=TableOMP[[#This Row],[High]]),1,0)</f>
        <v>#N/A</v>
      </c>
    </row>
    <row r="888" spans="1:19" hidden="1" x14ac:dyDescent="0.25">
      <c r="A888" t="s">
        <v>17</v>
      </c>
      <c r="B888">
        <v>100</v>
      </c>
      <c r="C888">
        <v>0</v>
      </c>
      <c r="D888">
        <v>0</v>
      </c>
      <c r="E888">
        <v>5</v>
      </c>
      <c r="F888">
        <v>1</v>
      </c>
      <c r="G888">
        <v>1.0479499999999999</v>
      </c>
      <c r="H888">
        <v>2.7820000000000002E-3</v>
      </c>
      <c r="I888">
        <v>4.8459999999999996E-3</v>
      </c>
      <c r="J888">
        <v>1.2110000000000001E-3</v>
      </c>
      <c r="K888" t="str">
        <f>MID(M888,22,1)</f>
        <v>5</v>
      </c>
      <c r="L888" t="s">
        <v>40</v>
      </c>
      <c r="M888" t="s">
        <v>39</v>
      </c>
      <c r="N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888" t="e">
        <f>VLOOKUP(TableOMP[[#This Row],[Label]],TableAvg[],2,FALSE)</f>
        <v>#N/A</v>
      </c>
      <c r="P888" t="e">
        <f>VLOOKUP(TableOMP[[#This Row],[Label]],TableAvg[],3,FALSE)</f>
        <v>#N/A</v>
      </c>
      <c r="Q888" t="e">
        <f>TableOMP[[#This Row],[Avg]]-$U$2*TableOMP[[#This Row],[StdDev]]</f>
        <v>#N/A</v>
      </c>
      <c r="R888" t="e">
        <f>TableOMP[[#This Row],[Avg]]+$U$2*TableOMP[[#This Row],[StdDev]]</f>
        <v>#N/A</v>
      </c>
      <c r="S888" t="e">
        <f>IF(AND(TableOMP[[#This Row],[total_time]]&gt;=TableOMP[[#This Row],[Low]], TableOMP[[#This Row],[total_time]]&lt;=TableOMP[[#This Row],[High]]),1,0)</f>
        <v>#N/A</v>
      </c>
    </row>
    <row r="889" spans="1:19" hidden="1" x14ac:dyDescent="0.25">
      <c r="A889" t="s">
        <v>17</v>
      </c>
      <c r="B889">
        <v>100</v>
      </c>
      <c r="C889">
        <v>0</v>
      </c>
      <c r="D889">
        <v>0</v>
      </c>
      <c r="E889">
        <v>6</v>
      </c>
      <c r="F889">
        <v>1</v>
      </c>
      <c r="G889">
        <v>1.055599</v>
      </c>
      <c r="H889">
        <v>2.8869999999999998E-3</v>
      </c>
      <c r="I889">
        <v>6.9740000000000002E-3</v>
      </c>
      <c r="J889">
        <v>1.395E-3</v>
      </c>
      <c r="K889" t="str">
        <f>MID(M889,22,1)</f>
        <v>5</v>
      </c>
      <c r="L889" t="s">
        <v>40</v>
      </c>
      <c r="M889" t="s">
        <v>39</v>
      </c>
      <c r="N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hidden="1" x14ac:dyDescent="0.25">
      <c r="A890" t="s">
        <v>17</v>
      </c>
      <c r="B890">
        <v>100</v>
      </c>
      <c r="C890">
        <v>0</v>
      </c>
      <c r="D890">
        <v>0</v>
      </c>
      <c r="E890">
        <v>7</v>
      </c>
      <c r="F890">
        <v>1</v>
      </c>
      <c r="G890">
        <v>1.080902</v>
      </c>
      <c r="H890">
        <v>2.4610000000000001E-3</v>
      </c>
      <c r="I890">
        <v>8.6630000000000006E-3</v>
      </c>
      <c r="J890">
        <v>1.444E-3</v>
      </c>
      <c r="K890" t="str">
        <f>MID(M890,22,1)</f>
        <v>5</v>
      </c>
      <c r="L890" t="s">
        <v>40</v>
      </c>
      <c r="M890" t="s">
        <v>39</v>
      </c>
      <c r="N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hidden="1" x14ac:dyDescent="0.25">
      <c r="A891" t="s">
        <v>17</v>
      </c>
      <c r="B891">
        <v>100</v>
      </c>
      <c r="C891">
        <v>0</v>
      </c>
      <c r="D891">
        <v>0</v>
      </c>
      <c r="E891">
        <v>8</v>
      </c>
      <c r="F891">
        <v>1</v>
      </c>
      <c r="G891">
        <v>1.0884780000000001</v>
      </c>
      <c r="H891">
        <v>4.2579999999999996E-3</v>
      </c>
      <c r="I891">
        <v>9.018E-3</v>
      </c>
      <c r="J891">
        <v>1.2880000000000001E-3</v>
      </c>
      <c r="K891" t="str">
        <f>MID(M891,22,1)</f>
        <v>5</v>
      </c>
      <c r="L891" t="s">
        <v>40</v>
      </c>
      <c r="M891" t="s">
        <v>39</v>
      </c>
      <c r="N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hidden="1" x14ac:dyDescent="0.25">
      <c r="A892" t="s">
        <v>17</v>
      </c>
      <c r="B892">
        <v>100</v>
      </c>
      <c r="C892">
        <v>0</v>
      </c>
      <c r="D892">
        <v>0</v>
      </c>
      <c r="E892">
        <v>9</v>
      </c>
      <c r="F892">
        <v>1</v>
      </c>
      <c r="G892">
        <v>1.0907370000000001</v>
      </c>
      <c r="H892">
        <v>3.571E-3</v>
      </c>
      <c r="I892">
        <v>1.3199000000000001E-2</v>
      </c>
      <c r="J892">
        <v>1.65E-3</v>
      </c>
      <c r="K892" t="str">
        <f>MID(M892,22,1)</f>
        <v>5</v>
      </c>
      <c r="L892" t="s">
        <v>40</v>
      </c>
      <c r="M892" t="s">
        <v>39</v>
      </c>
      <c r="N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hidden="1" x14ac:dyDescent="0.25">
      <c r="A893" t="s">
        <v>17</v>
      </c>
      <c r="B893">
        <v>100</v>
      </c>
      <c r="C893">
        <v>0</v>
      </c>
      <c r="D893">
        <v>0</v>
      </c>
      <c r="E893">
        <v>10</v>
      </c>
      <c r="F893">
        <v>1</v>
      </c>
      <c r="G893">
        <v>1.096544</v>
      </c>
      <c r="H893">
        <v>3.9259999999999998E-3</v>
      </c>
      <c r="I893">
        <v>1.4704E-2</v>
      </c>
      <c r="J893">
        <v>1.634E-3</v>
      </c>
      <c r="K893" t="str">
        <f>MID(M893,22,1)</f>
        <v>5</v>
      </c>
      <c r="L893" t="s">
        <v>40</v>
      </c>
      <c r="M893" t="s">
        <v>39</v>
      </c>
      <c r="N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hidden="1" x14ac:dyDescent="0.25">
      <c r="A894" t="s">
        <v>17</v>
      </c>
      <c r="B894">
        <v>100</v>
      </c>
      <c r="C894">
        <v>0</v>
      </c>
      <c r="D894">
        <v>0</v>
      </c>
      <c r="E894">
        <v>11</v>
      </c>
      <c r="F894">
        <v>1</v>
      </c>
      <c r="G894">
        <v>1.094314</v>
      </c>
      <c r="H894">
        <v>4.2550000000000001E-3</v>
      </c>
      <c r="I894">
        <v>1.8377999999999999E-2</v>
      </c>
      <c r="J894">
        <v>1.838E-3</v>
      </c>
      <c r="K894" t="str">
        <f>MID(M894,22,1)</f>
        <v>5</v>
      </c>
      <c r="L894" t="s">
        <v>40</v>
      </c>
      <c r="M894" t="s">
        <v>39</v>
      </c>
      <c r="N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hidden="1" x14ac:dyDescent="0.25">
      <c r="A895" t="s">
        <v>17</v>
      </c>
      <c r="B895">
        <v>100</v>
      </c>
      <c r="C895">
        <v>0</v>
      </c>
      <c r="D895">
        <v>0</v>
      </c>
      <c r="E895">
        <v>12</v>
      </c>
      <c r="F895">
        <v>1</v>
      </c>
      <c r="G895">
        <v>1.0963130000000001</v>
      </c>
      <c r="H895">
        <v>4.9410000000000001E-3</v>
      </c>
      <c r="I895">
        <v>2.3456999999999999E-2</v>
      </c>
      <c r="J895">
        <v>2.1320000000000002E-3</v>
      </c>
      <c r="K895" t="str">
        <f>MID(M895,22,1)</f>
        <v>5</v>
      </c>
      <c r="L895" t="s">
        <v>40</v>
      </c>
      <c r="M895" t="s">
        <v>39</v>
      </c>
      <c r="N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hidden="1" x14ac:dyDescent="0.25">
      <c r="A896" t="s">
        <v>17</v>
      </c>
      <c r="B896">
        <v>100</v>
      </c>
      <c r="C896">
        <v>0</v>
      </c>
      <c r="D896">
        <v>0</v>
      </c>
      <c r="E896">
        <v>13</v>
      </c>
      <c r="F896">
        <v>1</v>
      </c>
      <c r="G896">
        <v>1.0858140000000001</v>
      </c>
      <c r="H896">
        <v>6.0179999999999999E-3</v>
      </c>
      <c r="I896">
        <v>2.6453999999999998E-2</v>
      </c>
      <c r="J896">
        <v>2.2049999999999999E-3</v>
      </c>
      <c r="K896" t="str">
        <f>MID(M896,22,1)</f>
        <v>5</v>
      </c>
      <c r="L896" t="s">
        <v>40</v>
      </c>
      <c r="M896" t="s">
        <v>39</v>
      </c>
      <c r="N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hidden="1" x14ac:dyDescent="0.25">
      <c r="A897" t="s">
        <v>17</v>
      </c>
      <c r="B897">
        <v>100</v>
      </c>
      <c r="C897">
        <v>0</v>
      </c>
      <c r="D897">
        <v>0</v>
      </c>
      <c r="E897">
        <v>14</v>
      </c>
      <c r="F897">
        <v>1</v>
      </c>
      <c r="G897">
        <v>1.1375459999999999</v>
      </c>
      <c r="H897">
        <v>6.783E-3</v>
      </c>
      <c r="I897">
        <v>3.2058999999999997E-2</v>
      </c>
      <c r="J897">
        <v>2.4659999999999999E-3</v>
      </c>
      <c r="K897" t="str">
        <f>MID(M897,22,1)</f>
        <v>5</v>
      </c>
      <c r="L897" t="s">
        <v>40</v>
      </c>
      <c r="M897" t="s">
        <v>39</v>
      </c>
      <c r="N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hidden="1" x14ac:dyDescent="0.25">
      <c r="A898" t="s">
        <v>17</v>
      </c>
      <c r="B898">
        <v>100</v>
      </c>
      <c r="C898">
        <v>0</v>
      </c>
      <c r="D898">
        <v>0</v>
      </c>
      <c r="E898">
        <v>15</v>
      </c>
      <c r="F898">
        <v>1</v>
      </c>
      <c r="G898">
        <v>1.160056</v>
      </c>
      <c r="H898">
        <v>1.4128E-2</v>
      </c>
      <c r="I898">
        <v>4.6811999999999999E-2</v>
      </c>
      <c r="J898">
        <v>3.3440000000000002E-3</v>
      </c>
      <c r="K898" t="str">
        <f>MID(M898,22,1)</f>
        <v>5</v>
      </c>
      <c r="L898" t="s">
        <v>40</v>
      </c>
      <c r="M898" t="s">
        <v>39</v>
      </c>
      <c r="N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hidden="1" x14ac:dyDescent="0.25">
      <c r="A899" t="s">
        <v>17</v>
      </c>
      <c r="B899">
        <v>100</v>
      </c>
      <c r="C899">
        <v>0</v>
      </c>
      <c r="D899">
        <v>0</v>
      </c>
      <c r="E899">
        <v>16</v>
      </c>
      <c r="F899">
        <v>1</v>
      </c>
      <c r="G899">
        <v>1.1460969999999999</v>
      </c>
      <c r="H899">
        <v>4.1079999999999997E-3</v>
      </c>
      <c r="I899">
        <v>1.6327000000000001E-2</v>
      </c>
      <c r="J899">
        <v>1.088E-3</v>
      </c>
      <c r="K899" t="str">
        <f>MID(M899,22,1)</f>
        <v>5</v>
      </c>
      <c r="L899" t="s">
        <v>40</v>
      </c>
      <c r="M899" t="s">
        <v>39</v>
      </c>
      <c r="N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hidden="1" x14ac:dyDescent="0.25">
      <c r="A900" t="s">
        <v>17</v>
      </c>
      <c r="B900">
        <v>100</v>
      </c>
      <c r="C900">
        <v>0</v>
      </c>
      <c r="D900">
        <v>0</v>
      </c>
      <c r="E900">
        <v>17</v>
      </c>
      <c r="F900">
        <v>1</v>
      </c>
      <c r="G900">
        <v>1.1557059999999999</v>
      </c>
      <c r="H900">
        <v>8.6079999999999993E-3</v>
      </c>
      <c r="I900">
        <v>3.8108000000000003E-2</v>
      </c>
      <c r="J900">
        <v>2.382E-3</v>
      </c>
      <c r="K900" t="str">
        <f>MID(M900,22,1)</f>
        <v>5</v>
      </c>
      <c r="L900" t="s">
        <v>40</v>
      </c>
      <c r="M900" t="s">
        <v>39</v>
      </c>
      <c r="N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hidden="1" x14ac:dyDescent="0.25">
      <c r="A901" t="s">
        <v>17</v>
      </c>
      <c r="B901">
        <v>100</v>
      </c>
      <c r="C901">
        <v>0</v>
      </c>
      <c r="D901">
        <v>0</v>
      </c>
      <c r="E901">
        <v>18</v>
      </c>
      <c r="F901">
        <v>1</v>
      </c>
      <c r="G901">
        <v>1.1691210000000001</v>
      </c>
      <c r="H901">
        <v>6.8370000000000002E-3</v>
      </c>
      <c r="I901">
        <v>4.2375000000000003E-2</v>
      </c>
      <c r="J901">
        <v>2.493E-3</v>
      </c>
      <c r="K901" t="str">
        <f>MID(M901,22,1)</f>
        <v>5</v>
      </c>
      <c r="L901" t="s">
        <v>40</v>
      </c>
      <c r="M901" t="s">
        <v>39</v>
      </c>
      <c r="N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hidden="1" x14ac:dyDescent="0.25">
      <c r="A902" t="s">
        <v>17</v>
      </c>
      <c r="B902">
        <v>100</v>
      </c>
      <c r="C902">
        <v>0</v>
      </c>
      <c r="D902">
        <v>0</v>
      </c>
      <c r="E902">
        <v>19</v>
      </c>
      <c r="F902">
        <v>1</v>
      </c>
      <c r="G902">
        <v>1.1689160000000001</v>
      </c>
      <c r="H902">
        <v>8.4270000000000005E-3</v>
      </c>
      <c r="I902">
        <v>4.8131E-2</v>
      </c>
      <c r="J902">
        <v>2.6740000000000002E-3</v>
      </c>
      <c r="K902" t="str">
        <f>MID(M902,22,1)</f>
        <v>5</v>
      </c>
      <c r="L902" t="s">
        <v>40</v>
      </c>
      <c r="M902" t="s">
        <v>39</v>
      </c>
      <c r="N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hidden="1" x14ac:dyDescent="0.25">
      <c r="A903" t="s">
        <v>17</v>
      </c>
      <c r="B903">
        <v>100</v>
      </c>
      <c r="C903">
        <v>0</v>
      </c>
      <c r="D903">
        <v>0</v>
      </c>
      <c r="E903">
        <v>20</v>
      </c>
      <c r="F903">
        <v>1</v>
      </c>
      <c r="G903">
        <v>1.194493</v>
      </c>
      <c r="H903">
        <v>7.6839999999999999E-3</v>
      </c>
      <c r="I903">
        <v>2.7803000000000001E-2</v>
      </c>
      <c r="J903">
        <v>1.4630000000000001E-3</v>
      </c>
      <c r="K903" t="str">
        <f>MID(M903,22,1)</f>
        <v>5</v>
      </c>
      <c r="L903" t="s">
        <v>40</v>
      </c>
      <c r="M903" t="s">
        <v>39</v>
      </c>
      <c r="N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hidden="1" x14ac:dyDescent="0.25">
      <c r="A904" t="s">
        <v>17</v>
      </c>
      <c r="B904">
        <v>100</v>
      </c>
      <c r="C904">
        <v>0</v>
      </c>
      <c r="D904">
        <v>0</v>
      </c>
      <c r="E904">
        <v>21</v>
      </c>
      <c r="F904">
        <v>1</v>
      </c>
      <c r="G904">
        <v>1.1880630000000001</v>
      </c>
      <c r="H904">
        <v>9.1389999999999996E-3</v>
      </c>
      <c r="I904">
        <v>5.4896E-2</v>
      </c>
      <c r="J904">
        <v>2.745E-3</v>
      </c>
      <c r="K904" t="str">
        <f>MID(M904,22,1)</f>
        <v>5</v>
      </c>
      <c r="L904" t="s">
        <v>40</v>
      </c>
      <c r="M904" t="s">
        <v>39</v>
      </c>
      <c r="N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hidden="1" x14ac:dyDescent="0.25">
      <c r="A905" t="s">
        <v>17</v>
      </c>
      <c r="B905">
        <v>100</v>
      </c>
      <c r="C905">
        <v>0</v>
      </c>
      <c r="D905">
        <v>0</v>
      </c>
      <c r="E905">
        <v>22</v>
      </c>
      <c r="F905">
        <v>1</v>
      </c>
      <c r="G905">
        <v>1.184428</v>
      </c>
      <c r="H905">
        <v>7.7260000000000002E-3</v>
      </c>
      <c r="I905">
        <v>6.0558000000000001E-2</v>
      </c>
      <c r="J905">
        <v>2.8839999999999998E-3</v>
      </c>
      <c r="K905" t="str">
        <f>MID(M905,22,1)</f>
        <v>5</v>
      </c>
      <c r="L905" t="s">
        <v>40</v>
      </c>
      <c r="M905" t="s">
        <v>39</v>
      </c>
      <c r="N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hidden="1" x14ac:dyDescent="0.25">
      <c r="A906" t="s">
        <v>17</v>
      </c>
      <c r="B906">
        <v>100</v>
      </c>
      <c r="C906">
        <v>0</v>
      </c>
      <c r="D906">
        <v>0</v>
      </c>
      <c r="E906">
        <v>23</v>
      </c>
      <c r="F906">
        <v>1</v>
      </c>
      <c r="G906">
        <v>1.2084889999999999</v>
      </c>
      <c r="H906">
        <v>7.7289999999999998E-3</v>
      </c>
      <c r="I906">
        <v>6.7845000000000003E-2</v>
      </c>
      <c r="J906">
        <v>3.0839999999999999E-3</v>
      </c>
      <c r="K906" t="str">
        <f>MID(M906,22,1)</f>
        <v>5</v>
      </c>
      <c r="L906" t="s">
        <v>40</v>
      </c>
      <c r="M906" t="s">
        <v>39</v>
      </c>
      <c r="N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hidden="1" x14ac:dyDescent="0.25">
      <c r="A907" t="s">
        <v>17</v>
      </c>
      <c r="B907">
        <v>100</v>
      </c>
      <c r="C907">
        <v>0</v>
      </c>
      <c r="D907">
        <v>0</v>
      </c>
      <c r="E907">
        <v>24</v>
      </c>
      <c r="F907">
        <v>1</v>
      </c>
      <c r="G907">
        <v>1.2232719999999999</v>
      </c>
      <c r="H907">
        <v>1.0965000000000001E-2</v>
      </c>
      <c r="I907">
        <v>7.0224999999999996E-2</v>
      </c>
      <c r="J907">
        <v>3.0530000000000002E-3</v>
      </c>
      <c r="K907" t="str">
        <f>MID(M907,22,1)</f>
        <v>5</v>
      </c>
      <c r="L907" t="s">
        <v>40</v>
      </c>
      <c r="M907" t="s">
        <v>39</v>
      </c>
      <c r="N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hidden="1" x14ac:dyDescent="0.25">
      <c r="A908" t="s">
        <v>17</v>
      </c>
      <c r="B908">
        <v>100</v>
      </c>
      <c r="C908">
        <v>0</v>
      </c>
      <c r="D908">
        <v>0</v>
      </c>
      <c r="E908">
        <v>25</v>
      </c>
      <c r="F908">
        <v>1</v>
      </c>
      <c r="G908">
        <v>1.2160040000000001</v>
      </c>
      <c r="H908">
        <v>9.5259999999999997E-3</v>
      </c>
      <c r="I908">
        <v>8.7240999999999999E-2</v>
      </c>
      <c r="J908">
        <v>3.6350000000000002E-3</v>
      </c>
      <c r="K908" t="str">
        <f>MID(M908,22,1)</f>
        <v>5</v>
      </c>
      <c r="L908" t="s">
        <v>40</v>
      </c>
      <c r="M908" t="s">
        <v>39</v>
      </c>
      <c r="N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hidden="1" x14ac:dyDescent="0.25">
      <c r="A909" t="s">
        <v>17</v>
      </c>
      <c r="B909">
        <v>100</v>
      </c>
      <c r="C909">
        <v>0</v>
      </c>
      <c r="D909">
        <v>0</v>
      </c>
      <c r="E909">
        <v>26</v>
      </c>
      <c r="F909">
        <v>1</v>
      </c>
      <c r="G909">
        <v>1.247933</v>
      </c>
      <c r="H909">
        <v>7.3099999999999997E-3</v>
      </c>
      <c r="I909">
        <v>4.6261999999999998E-2</v>
      </c>
      <c r="J909">
        <v>1.8500000000000001E-3</v>
      </c>
      <c r="K909" t="str">
        <f>MID(M909,22,1)</f>
        <v>5</v>
      </c>
      <c r="L909" t="s">
        <v>40</v>
      </c>
      <c r="M909" t="s">
        <v>39</v>
      </c>
      <c r="N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hidden="1" x14ac:dyDescent="0.25">
      <c r="A910" t="s">
        <v>17</v>
      </c>
      <c r="B910">
        <v>100</v>
      </c>
      <c r="C910">
        <v>0</v>
      </c>
      <c r="D910">
        <v>0</v>
      </c>
      <c r="E910">
        <v>27</v>
      </c>
      <c r="F910">
        <v>1</v>
      </c>
      <c r="G910">
        <v>1.2341770000000001</v>
      </c>
      <c r="H910">
        <v>7.5909999999999997E-3</v>
      </c>
      <c r="I910">
        <v>9.3864000000000003E-2</v>
      </c>
      <c r="J910">
        <v>3.6099999999999999E-3</v>
      </c>
      <c r="K910" t="str">
        <f>MID(M910,22,1)</f>
        <v>5</v>
      </c>
      <c r="L910" t="s">
        <v>40</v>
      </c>
      <c r="M910" t="s">
        <v>39</v>
      </c>
      <c r="N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hidden="1" x14ac:dyDescent="0.25">
      <c r="A911" t="s">
        <v>17</v>
      </c>
      <c r="B911">
        <v>100</v>
      </c>
      <c r="C911">
        <v>0</v>
      </c>
      <c r="D911">
        <v>0</v>
      </c>
      <c r="E911">
        <v>28</v>
      </c>
      <c r="F911">
        <v>1</v>
      </c>
      <c r="G911">
        <v>1.215055</v>
      </c>
      <c r="H911">
        <v>1.1361E-2</v>
      </c>
      <c r="I911">
        <v>0.10222299999999999</v>
      </c>
      <c r="J911">
        <v>3.7859999999999999E-3</v>
      </c>
      <c r="K911" t="str">
        <f>MID(M911,22,1)</f>
        <v>5</v>
      </c>
      <c r="L911" t="s">
        <v>40</v>
      </c>
      <c r="M911" t="s">
        <v>39</v>
      </c>
      <c r="N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hidden="1" x14ac:dyDescent="0.25">
      <c r="A912" t="s">
        <v>17</v>
      </c>
      <c r="B912">
        <v>100</v>
      </c>
      <c r="C912">
        <v>0</v>
      </c>
      <c r="D912">
        <v>0</v>
      </c>
      <c r="E912">
        <v>29</v>
      </c>
      <c r="F912">
        <v>1</v>
      </c>
      <c r="G912">
        <v>1.306845</v>
      </c>
      <c r="H912">
        <v>7.3740000000000003E-3</v>
      </c>
      <c r="I912">
        <v>6.5725000000000006E-2</v>
      </c>
      <c r="J912">
        <v>2.3470000000000001E-3</v>
      </c>
      <c r="K912" t="str">
        <f>MID(M912,22,1)</f>
        <v>5</v>
      </c>
      <c r="L912" t="s">
        <v>40</v>
      </c>
      <c r="M912" t="s">
        <v>39</v>
      </c>
      <c r="N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hidden="1" x14ac:dyDescent="0.25">
      <c r="A913" t="s">
        <v>17</v>
      </c>
      <c r="B913">
        <v>100</v>
      </c>
      <c r="C913">
        <v>0</v>
      </c>
      <c r="D913">
        <v>0</v>
      </c>
      <c r="E913">
        <v>30</v>
      </c>
      <c r="F913">
        <v>1</v>
      </c>
      <c r="G913">
        <v>1.2467520000000001</v>
      </c>
      <c r="H913">
        <v>9.6589999999999992E-3</v>
      </c>
      <c r="I913">
        <v>0.12239700000000001</v>
      </c>
      <c r="J913">
        <v>4.2209999999999999E-3</v>
      </c>
      <c r="K913" t="str">
        <f>MID(M913,22,1)</f>
        <v>5</v>
      </c>
      <c r="L913" t="s">
        <v>40</v>
      </c>
      <c r="M913" t="s">
        <v>39</v>
      </c>
      <c r="N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hidden="1" x14ac:dyDescent="0.25">
      <c r="A914" t="s">
        <v>17</v>
      </c>
      <c r="B914">
        <v>100</v>
      </c>
      <c r="C914">
        <v>0</v>
      </c>
      <c r="D914">
        <v>0</v>
      </c>
      <c r="E914">
        <v>31</v>
      </c>
      <c r="F914">
        <v>1</v>
      </c>
      <c r="G914">
        <v>1.3198589999999999</v>
      </c>
      <c r="H914">
        <v>1.2907999999999999E-2</v>
      </c>
      <c r="I914">
        <v>0.11730599999999999</v>
      </c>
      <c r="J914">
        <v>3.9100000000000003E-3</v>
      </c>
      <c r="K914" t="str">
        <f>MID(M914,22,1)</f>
        <v>5</v>
      </c>
      <c r="L914" t="s">
        <v>40</v>
      </c>
      <c r="M914" t="s">
        <v>39</v>
      </c>
      <c r="N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hidden="1" x14ac:dyDescent="0.25">
      <c r="A915" t="s">
        <v>17</v>
      </c>
      <c r="B915">
        <v>100</v>
      </c>
      <c r="C915">
        <v>0</v>
      </c>
      <c r="D915">
        <v>0</v>
      </c>
      <c r="E915">
        <v>32</v>
      </c>
      <c r="F915">
        <v>1</v>
      </c>
      <c r="G915">
        <v>1.304305</v>
      </c>
      <c r="H915">
        <v>9.5219999999999992E-3</v>
      </c>
      <c r="I915">
        <v>0.13799800000000001</v>
      </c>
      <c r="J915">
        <v>4.4520000000000002E-3</v>
      </c>
      <c r="K915" t="str">
        <f>MID(M915,22,1)</f>
        <v>5</v>
      </c>
      <c r="L915" t="s">
        <v>40</v>
      </c>
      <c r="M915" t="s">
        <v>39</v>
      </c>
      <c r="N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hidden="1" x14ac:dyDescent="0.25">
      <c r="A916" t="s">
        <v>17</v>
      </c>
      <c r="B916">
        <v>100</v>
      </c>
      <c r="C916">
        <v>0</v>
      </c>
      <c r="D916">
        <v>0</v>
      </c>
      <c r="E916">
        <v>33</v>
      </c>
      <c r="F916">
        <v>1</v>
      </c>
      <c r="G916">
        <v>1.3627359999999999</v>
      </c>
      <c r="H916">
        <v>1.2187999999999999E-2</v>
      </c>
      <c r="I916">
        <v>0.12840799999999999</v>
      </c>
      <c r="J916">
        <v>4.0130000000000001E-3</v>
      </c>
      <c r="K916" t="str">
        <f>MID(M916,22,1)</f>
        <v>5</v>
      </c>
      <c r="L916" t="s">
        <v>40</v>
      </c>
      <c r="M916" t="s">
        <v>39</v>
      </c>
      <c r="N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hidden="1" x14ac:dyDescent="0.25">
      <c r="A917" t="s">
        <v>17</v>
      </c>
      <c r="B917">
        <v>100</v>
      </c>
      <c r="C917">
        <v>0</v>
      </c>
      <c r="D917">
        <v>0</v>
      </c>
      <c r="E917">
        <v>34</v>
      </c>
      <c r="F917">
        <v>1</v>
      </c>
      <c r="G917">
        <v>1.3643400000000001</v>
      </c>
      <c r="H917">
        <v>9.5259999999999997E-3</v>
      </c>
      <c r="I917">
        <v>8.0232999999999999E-2</v>
      </c>
      <c r="J917">
        <v>2.431E-3</v>
      </c>
      <c r="K917" t="str">
        <f>MID(M917,22,1)</f>
        <v>5</v>
      </c>
      <c r="L917" t="s">
        <v>40</v>
      </c>
      <c r="M917" t="s">
        <v>39</v>
      </c>
      <c r="N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hidden="1" x14ac:dyDescent="0.25">
      <c r="A918" t="s">
        <v>17</v>
      </c>
      <c r="B918">
        <v>100</v>
      </c>
      <c r="C918">
        <v>0</v>
      </c>
      <c r="D918">
        <v>0</v>
      </c>
      <c r="E918">
        <v>35</v>
      </c>
      <c r="F918">
        <v>1</v>
      </c>
      <c r="G918">
        <v>1.272891</v>
      </c>
      <c r="H918">
        <v>8.8520000000000005E-3</v>
      </c>
      <c r="I918">
        <v>9.1078999999999993E-2</v>
      </c>
      <c r="J918">
        <v>2.679E-3</v>
      </c>
      <c r="K918" t="str">
        <f>MID(M918,22,1)</f>
        <v>5</v>
      </c>
      <c r="L918" t="s">
        <v>40</v>
      </c>
      <c r="M918" t="s">
        <v>39</v>
      </c>
      <c r="N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hidden="1" x14ac:dyDescent="0.25">
      <c r="A919" t="s">
        <v>17</v>
      </c>
      <c r="B919">
        <v>100</v>
      </c>
      <c r="C919">
        <v>0</v>
      </c>
      <c r="D919">
        <v>0</v>
      </c>
      <c r="E919">
        <v>36</v>
      </c>
      <c r="F919">
        <v>1</v>
      </c>
      <c r="G919">
        <v>1.426803</v>
      </c>
      <c r="H919">
        <v>1.1809E-2</v>
      </c>
      <c r="I919">
        <v>8.2463999999999996E-2</v>
      </c>
      <c r="J919">
        <v>2.356E-3</v>
      </c>
      <c r="K919" t="str">
        <f>MID(M919,22,1)</f>
        <v>5</v>
      </c>
      <c r="L919" t="s">
        <v>40</v>
      </c>
      <c r="M919" t="s">
        <v>39</v>
      </c>
      <c r="N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hidden="1" x14ac:dyDescent="0.25">
      <c r="A920" t="s">
        <v>17</v>
      </c>
      <c r="B920">
        <v>100</v>
      </c>
      <c r="C920">
        <v>0</v>
      </c>
      <c r="D920">
        <v>0</v>
      </c>
      <c r="E920">
        <v>37</v>
      </c>
      <c r="F920">
        <v>1</v>
      </c>
      <c r="G920">
        <v>1.3017890000000001</v>
      </c>
      <c r="H920">
        <v>8.7100000000000007E-3</v>
      </c>
      <c r="I920">
        <v>8.2469000000000001E-2</v>
      </c>
      <c r="J920">
        <v>2.2910000000000001E-3</v>
      </c>
      <c r="K920" t="str">
        <f>MID(M920,22,1)</f>
        <v>5</v>
      </c>
      <c r="L920" t="s">
        <v>40</v>
      </c>
      <c r="M920" t="s">
        <v>39</v>
      </c>
      <c r="N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hidden="1" x14ac:dyDescent="0.25">
      <c r="A921" t="s">
        <v>17</v>
      </c>
      <c r="B921">
        <v>100</v>
      </c>
      <c r="C921">
        <v>0</v>
      </c>
      <c r="D921">
        <v>0</v>
      </c>
      <c r="E921">
        <v>38</v>
      </c>
      <c r="F921">
        <v>1</v>
      </c>
      <c r="G921">
        <v>1.394174</v>
      </c>
      <c r="H921">
        <v>1.4754E-2</v>
      </c>
      <c r="I921">
        <v>0.18033099999999999</v>
      </c>
      <c r="J921">
        <v>4.8739999999999999E-3</v>
      </c>
      <c r="K921" t="str">
        <f>MID(M921,22,1)</f>
        <v>5</v>
      </c>
      <c r="L921" t="s">
        <v>40</v>
      </c>
      <c r="M921" t="s">
        <v>39</v>
      </c>
      <c r="N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hidden="1" x14ac:dyDescent="0.25">
      <c r="A922" t="s">
        <v>17</v>
      </c>
      <c r="B922">
        <v>100</v>
      </c>
      <c r="C922">
        <v>0</v>
      </c>
      <c r="D922">
        <v>0</v>
      </c>
      <c r="E922">
        <v>39</v>
      </c>
      <c r="F922">
        <v>1</v>
      </c>
      <c r="G922">
        <v>1.4359930000000001</v>
      </c>
      <c r="H922">
        <v>1.1525000000000001E-2</v>
      </c>
      <c r="I922">
        <v>0.19733899999999999</v>
      </c>
      <c r="J922">
        <v>5.1929999999999997E-3</v>
      </c>
      <c r="K922" t="str">
        <f>MID(M922,22,1)</f>
        <v>5</v>
      </c>
      <c r="L922" t="s">
        <v>40</v>
      </c>
      <c r="M922" t="s">
        <v>39</v>
      </c>
      <c r="N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hidden="1" x14ac:dyDescent="0.25">
      <c r="A923" t="s">
        <v>17</v>
      </c>
      <c r="B923">
        <v>100</v>
      </c>
      <c r="C923">
        <v>0</v>
      </c>
      <c r="D923">
        <v>0</v>
      </c>
      <c r="E923">
        <v>40</v>
      </c>
      <c r="F923">
        <v>1</v>
      </c>
      <c r="G923">
        <v>1.4174770000000001</v>
      </c>
      <c r="H923">
        <v>1.107E-2</v>
      </c>
      <c r="I923">
        <v>0.19145000000000001</v>
      </c>
      <c r="J923">
        <v>4.9090000000000002E-3</v>
      </c>
      <c r="K923" t="str">
        <f>MID(M923,22,1)</f>
        <v>5</v>
      </c>
      <c r="L923" t="s">
        <v>40</v>
      </c>
      <c r="M923" t="s">
        <v>39</v>
      </c>
      <c r="N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hidden="1" x14ac:dyDescent="0.25">
      <c r="A924" t="s">
        <v>17</v>
      </c>
      <c r="B924">
        <v>100</v>
      </c>
      <c r="C924">
        <v>0</v>
      </c>
      <c r="D924">
        <v>0</v>
      </c>
      <c r="E924">
        <v>41</v>
      </c>
      <c r="F924">
        <v>1</v>
      </c>
      <c r="G924">
        <v>1.532008</v>
      </c>
      <c r="H924">
        <v>1.103E-2</v>
      </c>
      <c r="I924">
        <v>0.242448</v>
      </c>
      <c r="J924">
        <v>6.0610000000000004E-3</v>
      </c>
      <c r="K924" t="str">
        <f>MID(M924,22,1)</f>
        <v>5</v>
      </c>
      <c r="L924" t="s">
        <v>40</v>
      </c>
      <c r="M924" t="s">
        <v>39</v>
      </c>
      <c r="N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hidden="1" x14ac:dyDescent="0.25">
      <c r="A925" t="s">
        <v>17</v>
      </c>
      <c r="B925">
        <v>100</v>
      </c>
      <c r="C925">
        <v>0</v>
      </c>
      <c r="D925">
        <v>0</v>
      </c>
      <c r="E925">
        <v>42</v>
      </c>
      <c r="F925">
        <v>1</v>
      </c>
      <c r="G925">
        <v>1.3578380000000001</v>
      </c>
      <c r="H925">
        <v>1.5174999999999999E-2</v>
      </c>
      <c r="I925">
        <v>0.21429300000000001</v>
      </c>
      <c r="J925">
        <v>5.2269999999999999E-3</v>
      </c>
      <c r="K925" t="str">
        <f>MID(M925,22,1)</f>
        <v>5</v>
      </c>
      <c r="L925" t="s">
        <v>40</v>
      </c>
      <c r="M925" t="s">
        <v>39</v>
      </c>
      <c r="N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hidden="1" x14ac:dyDescent="0.25">
      <c r="A926" t="s">
        <v>17</v>
      </c>
      <c r="B926">
        <v>100</v>
      </c>
      <c r="C926">
        <v>0</v>
      </c>
      <c r="D926">
        <v>0</v>
      </c>
      <c r="E926">
        <v>43</v>
      </c>
      <c r="F926">
        <v>1</v>
      </c>
      <c r="G926">
        <v>1.367113</v>
      </c>
      <c r="H926">
        <v>1.4978E-2</v>
      </c>
      <c r="I926">
        <v>0.13089500000000001</v>
      </c>
      <c r="J926">
        <v>3.117E-3</v>
      </c>
      <c r="K926" t="str">
        <f>MID(M926,22,1)</f>
        <v>5</v>
      </c>
      <c r="L926" t="s">
        <v>40</v>
      </c>
      <c r="M926" t="s">
        <v>39</v>
      </c>
      <c r="N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hidden="1" x14ac:dyDescent="0.25">
      <c r="A927" t="s">
        <v>17</v>
      </c>
      <c r="B927">
        <v>100</v>
      </c>
      <c r="C927">
        <v>0</v>
      </c>
      <c r="D927">
        <v>0</v>
      </c>
      <c r="E927">
        <v>44</v>
      </c>
      <c r="F927">
        <v>1</v>
      </c>
      <c r="G927">
        <v>1.4140250000000001</v>
      </c>
      <c r="H927">
        <v>1.8758E-2</v>
      </c>
      <c r="I927">
        <v>0.235208</v>
      </c>
      <c r="J927">
        <v>5.47E-3</v>
      </c>
      <c r="K927" t="str">
        <f>MID(M927,22,1)</f>
        <v>5</v>
      </c>
      <c r="L927" t="s">
        <v>40</v>
      </c>
      <c r="M927" t="s">
        <v>39</v>
      </c>
      <c r="N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hidden="1" x14ac:dyDescent="0.25">
      <c r="A928" t="s">
        <v>17</v>
      </c>
      <c r="B928">
        <v>100</v>
      </c>
      <c r="C928">
        <v>0</v>
      </c>
      <c r="D928">
        <v>0</v>
      </c>
      <c r="E928">
        <v>45</v>
      </c>
      <c r="F928">
        <v>1</v>
      </c>
      <c r="G928">
        <v>1.5849359999999999</v>
      </c>
      <c r="H928">
        <v>1.9356000000000002E-2</v>
      </c>
      <c r="I928">
        <v>0.24617600000000001</v>
      </c>
      <c r="J928">
        <v>5.5950000000000001E-3</v>
      </c>
      <c r="K928" t="str">
        <f>MID(M928,22,1)</f>
        <v>5</v>
      </c>
      <c r="L928" t="s">
        <v>40</v>
      </c>
      <c r="M928" t="s">
        <v>39</v>
      </c>
      <c r="N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hidden="1" x14ac:dyDescent="0.25">
      <c r="A929" t="s">
        <v>17</v>
      </c>
      <c r="B929">
        <v>100</v>
      </c>
      <c r="C929">
        <v>0</v>
      </c>
      <c r="D929">
        <v>0</v>
      </c>
      <c r="E929">
        <v>46</v>
      </c>
      <c r="F929">
        <v>1</v>
      </c>
      <c r="G929">
        <v>1.423389</v>
      </c>
      <c r="H929">
        <v>1.8742000000000002E-2</v>
      </c>
      <c r="I929">
        <v>0.26758999999999999</v>
      </c>
      <c r="J929">
        <v>5.9459999999999999E-3</v>
      </c>
      <c r="K929" t="str">
        <f>MID(M929,22,1)</f>
        <v>5</v>
      </c>
      <c r="L929" t="s">
        <v>40</v>
      </c>
      <c r="M929" t="s">
        <v>39</v>
      </c>
      <c r="N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hidden="1" x14ac:dyDescent="0.25">
      <c r="A930" t="s">
        <v>17</v>
      </c>
      <c r="B930">
        <v>100</v>
      </c>
      <c r="C930">
        <v>0</v>
      </c>
      <c r="D930">
        <v>0</v>
      </c>
      <c r="E930">
        <v>47</v>
      </c>
      <c r="F930">
        <v>1</v>
      </c>
      <c r="G930">
        <v>1.639996</v>
      </c>
      <c r="H930">
        <v>1.2368000000000001E-2</v>
      </c>
      <c r="I930">
        <v>0.22608500000000001</v>
      </c>
      <c r="J930">
        <v>4.9150000000000001E-3</v>
      </c>
      <c r="K930" t="str">
        <f>MID(M930,22,1)</f>
        <v>5</v>
      </c>
      <c r="L930" t="s">
        <v>40</v>
      </c>
      <c r="M930" t="s">
        <v>39</v>
      </c>
      <c r="N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hidden="1" x14ac:dyDescent="0.25">
      <c r="A931" t="s">
        <v>17</v>
      </c>
      <c r="B931">
        <v>100</v>
      </c>
      <c r="C931">
        <v>0</v>
      </c>
      <c r="D931">
        <v>0</v>
      </c>
      <c r="E931">
        <v>48</v>
      </c>
      <c r="F931">
        <v>1</v>
      </c>
      <c r="G931">
        <v>1.7129099999999999</v>
      </c>
      <c r="H931">
        <v>1.9507E-2</v>
      </c>
      <c r="I931">
        <v>0.28769600000000001</v>
      </c>
      <c r="J931">
        <v>6.1209999999999997E-3</v>
      </c>
      <c r="K931" t="str">
        <f>MID(M931,22,1)</f>
        <v>5</v>
      </c>
      <c r="L931" t="s">
        <v>40</v>
      </c>
      <c r="M931" t="s">
        <v>39</v>
      </c>
      <c r="N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hidden="1" x14ac:dyDescent="0.25">
      <c r="A932" t="s">
        <v>17</v>
      </c>
      <c r="B932">
        <v>100</v>
      </c>
      <c r="C932">
        <v>0</v>
      </c>
      <c r="D932">
        <v>0</v>
      </c>
      <c r="E932">
        <v>49</v>
      </c>
      <c r="F932">
        <v>1</v>
      </c>
      <c r="G932">
        <v>1.5252159999999999</v>
      </c>
      <c r="H932">
        <v>1.0673999999999999E-2</v>
      </c>
      <c r="I932">
        <v>0.29671999999999998</v>
      </c>
      <c r="J932">
        <v>6.182E-3</v>
      </c>
      <c r="K932" t="str">
        <f>MID(M932,22,1)</f>
        <v>5</v>
      </c>
      <c r="L932" t="s">
        <v>40</v>
      </c>
      <c r="M932" t="s">
        <v>39</v>
      </c>
      <c r="N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hidden="1" x14ac:dyDescent="0.25">
      <c r="A933" t="s">
        <v>17</v>
      </c>
      <c r="B933">
        <v>100</v>
      </c>
      <c r="C933">
        <v>0</v>
      </c>
      <c r="D933">
        <v>0</v>
      </c>
      <c r="E933">
        <v>50</v>
      </c>
      <c r="F933">
        <v>1</v>
      </c>
      <c r="G933">
        <v>1.5027360000000001</v>
      </c>
      <c r="H933">
        <v>1.2145E-2</v>
      </c>
      <c r="I933">
        <v>0.21496399999999999</v>
      </c>
      <c r="J933">
        <v>4.3870000000000003E-3</v>
      </c>
      <c r="K933" t="str">
        <f>MID(M933,22,1)</f>
        <v>5</v>
      </c>
      <c r="L933" t="s">
        <v>40</v>
      </c>
      <c r="M933" t="s">
        <v>39</v>
      </c>
      <c r="N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hidden="1" x14ac:dyDescent="0.25">
      <c r="A934" t="s">
        <v>17</v>
      </c>
      <c r="B934">
        <v>100</v>
      </c>
      <c r="C934">
        <v>0</v>
      </c>
      <c r="D934">
        <v>0</v>
      </c>
      <c r="E934">
        <v>51</v>
      </c>
      <c r="F934">
        <v>1</v>
      </c>
      <c r="G934">
        <v>1.6078349999999999</v>
      </c>
      <c r="H934">
        <v>2.0757999999999999E-2</v>
      </c>
      <c r="I934">
        <v>0.32421699999999998</v>
      </c>
      <c r="J934">
        <v>6.4840000000000002E-3</v>
      </c>
      <c r="K934" t="str">
        <f>MID(M934,22,1)</f>
        <v>5</v>
      </c>
      <c r="L934" t="s">
        <v>40</v>
      </c>
      <c r="M934" t="s">
        <v>39</v>
      </c>
      <c r="N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hidden="1" x14ac:dyDescent="0.25">
      <c r="A935" t="s">
        <v>17</v>
      </c>
      <c r="B935">
        <v>100</v>
      </c>
      <c r="C935">
        <v>0</v>
      </c>
      <c r="D935">
        <v>0</v>
      </c>
      <c r="E935">
        <v>52</v>
      </c>
      <c r="F935">
        <v>1</v>
      </c>
      <c r="G935">
        <v>1.556819</v>
      </c>
      <c r="H935">
        <v>1.7412E-2</v>
      </c>
      <c r="I935">
        <v>0.33095999999999998</v>
      </c>
      <c r="J935">
        <v>6.489E-3</v>
      </c>
      <c r="K935" t="str">
        <f>MID(M935,22,1)</f>
        <v>5</v>
      </c>
      <c r="L935" t="s">
        <v>40</v>
      </c>
      <c r="M935" t="s">
        <v>39</v>
      </c>
      <c r="N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hidden="1" x14ac:dyDescent="0.25">
      <c r="A936" t="s">
        <v>17</v>
      </c>
      <c r="B936">
        <v>100</v>
      </c>
      <c r="C936">
        <v>0</v>
      </c>
      <c r="D936">
        <v>0</v>
      </c>
      <c r="E936">
        <v>53</v>
      </c>
      <c r="F936">
        <v>1</v>
      </c>
      <c r="G936">
        <v>1.7829759999999999</v>
      </c>
      <c r="H936">
        <v>1.8516999999999999E-2</v>
      </c>
      <c r="I936">
        <v>0.36403799999999997</v>
      </c>
      <c r="J936">
        <v>7.0010000000000003E-3</v>
      </c>
      <c r="K936" t="str">
        <f>MID(M936,22,1)</f>
        <v>5</v>
      </c>
      <c r="L936" t="s">
        <v>40</v>
      </c>
      <c r="M936" t="s">
        <v>39</v>
      </c>
      <c r="N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hidden="1" x14ac:dyDescent="0.25">
      <c r="A937" t="s">
        <v>17</v>
      </c>
      <c r="B937">
        <v>100</v>
      </c>
      <c r="C937">
        <v>0</v>
      </c>
      <c r="D937">
        <v>0</v>
      </c>
      <c r="E937">
        <v>54</v>
      </c>
      <c r="F937">
        <v>1</v>
      </c>
      <c r="G937">
        <v>1.5563419999999999</v>
      </c>
      <c r="H937">
        <v>2.1323999999999999E-2</v>
      </c>
      <c r="I937">
        <v>0.36259400000000003</v>
      </c>
      <c r="J937">
        <v>6.8409999999999999E-3</v>
      </c>
      <c r="K937" t="str">
        <f>MID(M937,22,1)</f>
        <v>5</v>
      </c>
      <c r="L937" t="s">
        <v>40</v>
      </c>
      <c r="M937" t="s">
        <v>39</v>
      </c>
      <c r="N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hidden="1" x14ac:dyDescent="0.25">
      <c r="A938" t="s">
        <v>17</v>
      </c>
      <c r="B938">
        <v>100</v>
      </c>
      <c r="C938">
        <v>0</v>
      </c>
      <c r="D938">
        <v>0</v>
      </c>
      <c r="E938">
        <v>55</v>
      </c>
      <c r="F938">
        <v>1</v>
      </c>
      <c r="G938">
        <v>1.613864</v>
      </c>
      <c r="H938">
        <v>1.6077999999999999E-2</v>
      </c>
      <c r="I938">
        <v>0.199493</v>
      </c>
      <c r="J938">
        <v>3.6939999999999998E-3</v>
      </c>
      <c r="K938" t="str">
        <f>MID(M938,22,1)</f>
        <v>5</v>
      </c>
      <c r="L938" t="s">
        <v>40</v>
      </c>
      <c r="M938" t="s">
        <v>39</v>
      </c>
      <c r="N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hidden="1" x14ac:dyDescent="0.25">
      <c r="A939" t="s">
        <v>17</v>
      </c>
      <c r="B939">
        <v>100</v>
      </c>
      <c r="C939">
        <v>0</v>
      </c>
      <c r="D939">
        <v>0</v>
      </c>
      <c r="E939">
        <v>56</v>
      </c>
      <c r="F939">
        <v>1</v>
      </c>
      <c r="G939">
        <v>1.561958</v>
      </c>
      <c r="H939">
        <v>1.8988000000000001E-2</v>
      </c>
      <c r="I939">
        <v>0.39553300000000002</v>
      </c>
      <c r="J939">
        <v>7.1919999999999996E-3</v>
      </c>
      <c r="K939" t="str">
        <f>MID(M939,22,1)</f>
        <v>5</v>
      </c>
      <c r="L939" t="s">
        <v>40</v>
      </c>
      <c r="M939" t="s">
        <v>39</v>
      </c>
      <c r="N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hidden="1" x14ac:dyDescent="0.25">
      <c r="A940" t="s">
        <v>17</v>
      </c>
      <c r="B940">
        <v>100</v>
      </c>
      <c r="C940">
        <v>0</v>
      </c>
      <c r="D940">
        <v>0</v>
      </c>
      <c r="E940">
        <v>57</v>
      </c>
      <c r="F940">
        <v>1</v>
      </c>
      <c r="G940">
        <v>1.61982</v>
      </c>
      <c r="H940">
        <v>1.4671E-2</v>
      </c>
      <c r="I940">
        <v>0.41786899999999999</v>
      </c>
      <c r="J940">
        <v>7.4619999999999999E-3</v>
      </c>
      <c r="K940" t="str">
        <f>MID(M940,22,1)</f>
        <v>5</v>
      </c>
      <c r="L940" t="s">
        <v>40</v>
      </c>
      <c r="M940" t="s">
        <v>39</v>
      </c>
      <c r="N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hidden="1" x14ac:dyDescent="0.25">
      <c r="A941" t="s">
        <v>17</v>
      </c>
      <c r="B941">
        <v>100</v>
      </c>
      <c r="C941">
        <v>0</v>
      </c>
      <c r="D941">
        <v>0</v>
      </c>
      <c r="E941">
        <v>58</v>
      </c>
      <c r="F941">
        <v>1</v>
      </c>
      <c r="G941">
        <v>1.2321610000000001</v>
      </c>
      <c r="H941">
        <v>1.4522E-2</v>
      </c>
      <c r="I941">
        <v>0.41508400000000001</v>
      </c>
      <c r="J941">
        <v>7.2820000000000003E-3</v>
      </c>
      <c r="K941" t="str">
        <f>MID(M941,22,1)</f>
        <v>5</v>
      </c>
      <c r="L941" t="s">
        <v>40</v>
      </c>
      <c r="M941" t="s">
        <v>39</v>
      </c>
      <c r="N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hidden="1" x14ac:dyDescent="0.25">
      <c r="A942" t="s">
        <v>17</v>
      </c>
      <c r="B942">
        <v>100</v>
      </c>
      <c r="C942">
        <v>0</v>
      </c>
      <c r="D942">
        <v>0</v>
      </c>
      <c r="E942">
        <v>59</v>
      </c>
      <c r="F942">
        <v>1</v>
      </c>
      <c r="G942">
        <v>1.281112</v>
      </c>
      <c r="H942">
        <v>1.8044000000000001E-2</v>
      </c>
      <c r="I942">
        <v>0.39698299999999997</v>
      </c>
      <c r="J942">
        <v>6.8450000000000004E-3</v>
      </c>
      <c r="K942" t="str">
        <f>MID(M942,22,1)</f>
        <v>5</v>
      </c>
      <c r="L942" t="s">
        <v>40</v>
      </c>
      <c r="M942" t="s">
        <v>39</v>
      </c>
      <c r="N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hidden="1" x14ac:dyDescent="0.25">
      <c r="A943" t="s">
        <v>17</v>
      </c>
      <c r="B943">
        <v>100</v>
      </c>
      <c r="C943">
        <v>0</v>
      </c>
      <c r="D943">
        <v>0</v>
      </c>
      <c r="E943">
        <v>60</v>
      </c>
      <c r="F943">
        <v>1</v>
      </c>
      <c r="G943">
        <v>1.3346929999999999</v>
      </c>
      <c r="H943">
        <v>1.9134000000000002E-2</v>
      </c>
      <c r="I943">
        <v>0.40622799999999998</v>
      </c>
      <c r="J943">
        <v>6.8849999999999996E-3</v>
      </c>
      <c r="K943" t="str">
        <f>MID(M943,22,1)</f>
        <v>5</v>
      </c>
      <c r="L943" t="s">
        <v>40</v>
      </c>
      <c r="M943" t="s">
        <v>39</v>
      </c>
      <c r="N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hidden="1" x14ac:dyDescent="0.25">
      <c r="A944" t="s">
        <v>17</v>
      </c>
      <c r="B944">
        <v>100</v>
      </c>
      <c r="C944">
        <v>0</v>
      </c>
      <c r="D944">
        <v>0</v>
      </c>
      <c r="E944">
        <v>61</v>
      </c>
      <c r="F944">
        <v>1</v>
      </c>
      <c r="G944">
        <v>1.2572890000000001</v>
      </c>
      <c r="H944">
        <v>2.1812999999999999E-2</v>
      </c>
      <c r="I944">
        <v>0.41503499999999999</v>
      </c>
      <c r="J944">
        <v>6.9170000000000004E-3</v>
      </c>
      <c r="K944" t="str">
        <f>MID(M944,22,1)</f>
        <v>5</v>
      </c>
      <c r="L944" t="s">
        <v>40</v>
      </c>
      <c r="M944" t="s">
        <v>39</v>
      </c>
      <c r="N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hidden="1" x14ac:dyDescent="0.25">
      <c r="A945" t="s">
        <v>17</v>
      </c>
      <c r="B945">
        <v>100</v>
      </c>
      <c r="C945">
        <v>0</v>
      </c>
      <c r="D945">
        <v>0</v>
      </c>
      <c r="E945">
        <v>62</v>
      </c>
      <c r="F945">
        <v>1</v>
      </c>
      <c r="G945">
        <v>1.2657210000000001</v>
      </c>
      <c r="H945">
        <v>2.3061999999999999E-2</v>
      </c>
      <c r="I945">
        <v>0.46021099999999998</v>
      </c>
      <c r="J945">
        <v>7.5440000000000004E-3</v>
      </c>
      <c r="K945" t="str">
        <f>MID(M945,22,1)</f>
        <v>5</v>
      </c>
      <c r="L945" t="s">
        <v>40</v>
      </c>
      <c r="M945" t="s">
        <v>39</v>
      </c>
      <c r="N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hidden="1" x14ac:dyDescent="0.25">
      <c r="A946" t="s">
        <v>17</v>
      </c>
      <c r="B946">
        <v>100</v>
      </c>
      <c r="C946">
        <v>0</v>
      </c>
      <c r="D946">
        <v>0</v>
      </c>
      <c r="E946">
        <v>63</v>
      </c>
      <c r="F946">
        <v>1</v>
      </c>
      <c r="G946">
        <v>1.3600190000000001</v>
      </c>
      <c r="H946">
        <v>2.7168000000000001E-2</v>
      </c>
      <c r="I946">
        <v>0.49178300000000003</v>
      </c>
      <c r="J946">
        <v>7.9319999999999998E-3</v>
      </c>
      <c r="K946" t="str">
        <f>MID(M946,22,1)</f>
        <v>5</v>
      </c>
      <c r="L946" t="s">
        <v>40</v>
      </c>
      <c r="M946" t="s">
        <v>39</v>
      </c>
      <c r="N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hidden="1" x14ac:dyDescent="0.25">
      <c r="A947" t="s">
        <v>17</v>
      </c>
      <c r="B947">
        <v>100</v>
      </c>
      <c r="C947">
        <v>0</v>
      </c>
      <c r="D947">
        <v>0</v>
      </c>
      <c r="E947">
        <v>64</v>
      </c>
      <c r="F947">
        <v>1</v>
      </c>
      <c r="G947">
        <v>1.2910029999999999</v>
      </c>
      <c r="H947">
        <v>2.7257E-2</v>
      </c>
      <c r="I947">
        <v>0.50616499999999998</v>
      </c>
      <c r="J947">
        <v>8.0339999999999995E-3</v>
      </c>
      <c r="K947" t="str">
        <f>MID(M947,22,1)</f>
        <v>5</v>
      </c>
      <c r="L947" t="s">
        <v>40</v>
      </c>
      <c r="M947" t="s">
        <v>39</v>
      </c>
      <c r="N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hidden="1" x14ac:dyDescent="0.25">
      <c r="A948" t="s">
        <v>15</v>
      </c>
      <c r="B948">
        <v>10000</v>
      </c>
      <c r="C948">
        <v>100</v>
      </c>
      <c r="D948">
        <v>100000</v>
      </c>
      <c r="E948">
        <v>1</v>
      </c>
      <c r="F948">
        <v>1</v>
      </c>
      <c r="G948">
        <v>187.42533599999999</v>
      </c>
      <c r="H948">
        <v>1.1020380000000001</v>
      </c>
      <c r="I948">
        <v>0</v>
      </c>
      <c r="J948">
        <v>0</v>
      </c>
      <c r="K948" t="str">
        <f>MID(M948,22,1)</f>
        <v>6</v>
      </c>
      <c r="L948" t="s">
        <v>41</v>
      </c>
      <c r="M948" t="s">
        <v>42</v>
      </c>
      <c r="N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948">
        <f>VLOOKUP(TableOMP[[#This Row],[Label]],TableAvg[],2,FALSE)</f>
        <v>186.54209166666666</v>
      </c>
      <c r="P948">
        <f>VLOOKUP(TableOMP[[#This Row],[Label]],TableAvg[],3,FALSE)</f>
        <v>0.34441681484655423</v>
      </c>
      <c r="Q948">
        <f>TableOMP[[#This Row],[Avg]]-$U$2*TableOMP[[#This Row],[StdDev]]</f>
        <v>185.85325803697356</v>
      </c>
      <c r="R948">
        <f>TableOMP[[#This Row],[Avg]]+$U$2*TableOMP[[#This Row],[StdDev]]</f>
        <v>187.23092529635977</v>
      </c>
      <c r="S948">
        <f>IF(AND(TableOMP[[#This Row],[total_time]]&gt;=TableOMP[[#This Row],[Low]], TableOMP[[#This Row],[total_time]]&lt;=TableOMP[[#This Row],[High]]),1,0)</f>
        <v>0</v>
      </c>
    </row>
    <row r="949" spans="1:19" hidden="1" x14ac:dyDescent="0.25">
      <c r="A949" t="s">
        <v>16</v>
      </c>
      <c r="B949">
        <v>10000</v>
      </c>
      <c r="C949">
        <v>100</v>
      </c>
      <c r="D949">
        <v>100000</v>
      </c>
      <c r="E949">
        <v>1</v>
      </c>
      <c r="F949">
        <v>1</v>
      </c>
      <c r="G949">
        <v>257.19694900000002</v>
      </c>
      <c r="H949">
        <v>0.253521</v>
      </c>
      <c r="I949">
        <v>0</v>
      </c>
      <c r="J949">
        <v>0</v>
      </c>
      <c r="K949" t="str">
        <f>MID(M949,22,1)</f>
        <v>1</v>
      </c>
      <c r="L949" t="s">
        <v>207</v>
      </c>
      <c r="M949" t="s">
        <v>208</v>
      </c>
      <c r="N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949">
        <f>VLOOKUP(TableOMP[[#This Row],[Label]],TableAvg[],2,FALSE)</f>
        <v>257.38653288461535</v>
      </c>
      <c r="P949">
        <f>VLOOKUP(TableOMP[[#This Row],[Label]],TableAvg[],3,FALSE)</f>
        <v>0.32949614951006057</v>
      </c>
      <c r="Q949">
        <f>TableOMP[[#This Row],[Avg]]-$U$2*TableOMP[[#This Row],[StdDev]]</f>
        <v>256.72754058559525</v>
      </c>
      <c r="R949">
        <f>TableOMP[[#This Row],[Avg]]+$U$2*TableOMP[[#This Row],[StdDev]]</f>
        <v>258.04552518363545</v>
      </c>
      <c r="S949">
        <f>IF(AND(TableOMP[[#This Row],[total_time]]&gt;=TableOMP[[#This Row],[Low]], TableOMP[[#This Row],[total_time]]&lt;=TableOMP[[#This Row],[High]]),1,0)</f>
        <v>1</v>
      </c>
    </row>
    <row r="950" spans="1:19" hidden="1" x14ac:dyDescent="0.25">
      <c r="A950" t="s">
        <v>16</v>
      </c>
      <c r="B950">
        <v>10000</v>
      </c>
      <c r="C950">
        <v>100</v>
      </c>
      <c r="D950">
        <v>100000</v>
      </c>
      <c r="E950">
        <v>1</v>
      </c>
      <c r="F950">
        <v>1</v>
      </c>
      <c r="G950">
        <v>257.18750899999998</v>
      </c>
      <c r="H950">
        <v>0.149284</v>
      </c>
      <c r="I950">
        <v>0</v>
      </c>
      <c r="J950">
        <v>0</v>
      </c>
      <c r="K950" t="str">
        <f>MID(M950,22,1)</f>
        <v>1</v>
      </c>
      <c r="L950" t="s">
        <v>207</v>
      </c>
      <c r="M950" t="s">
        <v>208</v>
      </c>
      <c r="N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950">
        <f>VLOOKUP(TableOMP[[#This Row],[Label]],TableAvg[],2,FALSE)</f>
        <v>257.38653288461535</v>
      </c>
      <c r="P950">
        <f>VLOOKUP(TableOMP[[#This Row],[Label]],TableAvg[],3,FALSE)</f>
        <v>0.32949614951006057</v>
      </c>
      <c r="Q950">
        <f>TableOMP[[#This Row],[Avg]]-$U$2*TableOMP[[#This Row],[StdDev]]</f>
        <v>256.72754058559525</v>
      </c>
      <c r="R950">
        <f>TableOMP[[#This Row],[Avg]]+$U$2*TableOMP[[#This Row],[StdDev]]</f>
        <v>258.04552518363545</v>
      </c>
      <c r="S950">
        <f>IF(AND(TableOMP[[#This Row],[total_time]]&gt;=TableOMP[[#This Row],[Low]], TableOMP[[#This Row],[total_time]]&lt;=TableOMP[[#This Row],[High]]),1,0)</f>
        <v>1</v>
      </c>
    </row>
    <row r="951" spans="1:19" hidden="1" x14ac:dyDescent="0.25">
      <c r="A951" t="s">
        <v>16</v>
      </c>
      <c r="B951">
        <v>10000</v>
      </c>
      <c r="C951">
        <v>100</v>
      </c>
      <c r="D951">
        <v>100000</v>
      </c>
      <c r="E951">
        <v>1</v>
      </c>
      <c r="F951">
        <v>1</v>
      </c>
      <c r="G951">
        <v>257.18547699999999</v>
      </c>
      <c r="H951">
        <v>0.20605799999999999</v>
      </c>
      <c r="I951">
        <v>0</v>
      </c>
      <c r="J951">
        <v>0</v>
      </c>
      <c r="K951" t="str">
        <f>MID(M951,22,1)</f>
        <v>2</v>
      </c>
      <c r="L951" t="s">
        <v>59</v>
      </c>
      <c r="M951" t="s">
        <v>60</v>
      </c>
      <c r="N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951">
        <f>VLOOKUP(TableOMP[[#This Row],[Label]],TableAvg[],2,FALSE)</f>
        <v>257.38653288461535</v>
      </c>
      <c r="P951">
        <f>VLOOKUP(TableOMP[[#This Row],[Label]],TableAvg[],3,FALSE)</f>
        <v>0.32949614951006057</v>
      </c>
      <c r="Q951">
        <f>TableOMP[[#This Row],[Avg]]-$U$2*TableOMP[[#This Row],[StdDev]]</f>
        <v>256.72754058559525</v>
      </c>
      <c r="R951">
        <f>TableOMP[[#This Row],[Avg]]+$U$2*TableOMP[[#This Row],[StdDev]]</f>
        <v>258.04552518363545</v>
      </c>
      <c r="S951">
        <f>IF(AND(TableOMP[[#This Row],[total_time]]&gt;=TableOMP[[#This Row],[Low]], TableOMP[[#This Row],[total_time]]&lt;=TableOMP[[#This Row],[High]]),1,0)</f>
        <v>1</v>
      </c>
    </row>
    <row r="952" spans="1:19" hidden="1" x14ac:dyDescent="0.25">
      <c r="A952" t="s">
        <v>16</v>
      </c>
      <c r="B952">
        <v>10000</v>
      </c>
      <c r="C952">
        <v>100</v>
      </c>
      <c r="D952">
        <v>100000</v>
      </c>
      <c r="E952">
        <v>1</v>
      </c>
      <c r="F952">
        <v>1</v>
      </c>
      <c r="G952">
        <v>257.17943100000002</v>
      </c>
      <c r="H952">
        <v>0.192686</v>
      </c>
      <c r="I952">
        <v>0</v>
      </c>
      <c r="J952">
        <v>0</v>
      </c>
      <c r="K952" t="str">
        <f>MID(M952,22,1)</f>
        <v>2</v>
      </c>
      <c r="L952" t="s">
        <v>59</v>
      </c>
      <c r="M952" t="s">
        <v>60</v>
      </c>
      <c r="N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952">
        <f>VLOOKUP(TableOMP[[#This Row],[Label]],TableAvg[],2,FALSE)</f>
        <v>257.38653288461535</v>
      </c>
      <c r="P952">
        <f>VLOOKUP(TableOMP[[#This Row],[Label]],TableAvg[],3,FALSE)</f>
        <v>0.32949614951006057</v>
      </c>
      <c r="Q952">
        <f>TableOMP[[#This Row],[Avg]]-$U$2*TableOMP[[#This Row],[StdDev]]</f>
        <v>256.72754058559525</v>
      </c>
      <c r="R952">
        <f>TableOMP[[#This Row],[Avg]]+$U$2*TableOMP[[#This Row],[StdDev]]</f>
        <v>258.04552518363545</v>
      </c>
      <c r="S952">
        <f>IF(AND(TableOMP[[#This Row],[total_time]]&gt;=TableOMP[[#This Row],[Low]], TableOMP[[#This Row],[total_time]]&lt;=TableOMP[[#This Row],[High]]),1,0)</f>
        <v>1</v>
      </c>
    </row>
    <row r="953" spans="1:19" hidden="1" x14ac:dyDescent="0.25">
      <c r="A953" t="s">
        <v>15</v>
      </c>
      <c r="B953">
        <v>10000</v>
      </c>
      <c r="C953">
        <v>100</v>
      </c>
      <c r="D953">
        <v>100000</v>
      </c>
      <c r="E953">
        <v>6</v>
      </c>
      <c r="F953">
        <v>1</v>
      </c>
      <c r="G953">
        <v>32.044522999999998</v>
      </c>
      <c r="H953">
        <v>1.162701</v>
      </c>
      <c r="I953">
        <v>0.620529</v>
      </c>
      <c r="J953">
        <v>0.12410599999999999</v>
      </c>
      <c r="K953" t="str">
        <f>MID(M953,22,1)</f>
        <v>6</v>
      </c>
      <c r="L953" t="s">
        <v>41</v>
      </c>
      <c r="M953" t="s">
        <v>42</v>
      </c>
      <c r="N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953">
        <f>VLOOKUP(TableOMP[[#This Row],[Label]],TableAvg[],2,FALSE)</f>
        <v>31.001791291666667</v>
      </c>
      <c r="P953">
        <f>VLOOKUP(TableOMP[[#This Row],[Label]],TableAvg[],3,FALSE)</f>
        <v>0.23526211178321935</v>
      </c>
      <c r="Q953">
        <f>TableOMP[[#This Row],[Avg]]-$U$2*TableOMP[[#This Row],[StdDev]]</f>
        <v>30.531267068100227</v>
      </c>
      <c r="R953">
        <f>TableOMP[[#This Row],[Avg]]+$U$2*TableOMP[[#This Row],[StdDev]]</f>
        <v>31.472315515233106</v>
      </c>
      <c r="S953">
        <f>IF(AND(TableOMP[[#This Row],[total_time]]&gt;=TableOMP[[#This Row],[Low]], TableOMP[[#This Row],[total_time]]&lt;=TableOMP[[#This Row],[High]]),1,0)</f>
        <v>0</v>
      </c>
    </row>
    <row r="954" spans="1:19" hidden="1" x14ac:dyDescent="0.25">
      <c r="A954" t="s">
        <v>16</v>
      </c>
      <c r="B954">
        <v>10000</v>
      </c>
      <c r="C954">
        <v>100</v>
      </c>
      <c r="D954">
        <v>100000</v>
      </c>
      <c r="E954">
        <v>1</v>
      </c>
      <c r="F954">
        <v>1</v>
      </c>
      <c r="G954">
        <v>257.156477</v>
      </c>
      <c r="H954">
        <v>0.28584799999999999</v>
      </c>
      <c r="I954">
        <v>0</v>
      </c>
      <c r="J954">
        <v>0</v>
      </c>
      <c r="K954" t="str">
        <f>MID(M954,22,1)</f>
        <v>1</v>
      </c>
      <c r="L954" t="s">
        <v>171</v>
      </c>
      <c r="M954" t="s">
        <v>172</v>
      </c>
      <c r="N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954">
        <f>VLOOKUP(TableOMP[[#This Row],[Label]],TableAvg[],2,FALSE)</f>
        <v>257.38653288461535</v>
      </c>
      <c r="P954">
        <f>VLOOKUP(TableOMP[[#This Row],[Label]],TableAvg[],3,FALSE)</f>
        <v>0.32949614951006057</v>
      </c>
      <c r="Q954">
        <f>TableOMP[[#This Row],[Avg]]-$U$2*TableOMP[[#This Row],[StdDev]]</f>
        <v>256.72754058559525</v>
      </c>
      <c r="R954">
        <f>TableOMP[[#This Row],[Avg]]+$U$2*TableOMP[[#This Row],[StdDev]]</f>
        <v>258.04552518363545</v>
      </c>
      <c r="S954">
        <f>IF(AND(TableOMP[[#This Row],[total_time]]&gt;=TableOMP[[#This Row],[Low]], TableOMP[[#This Row],[total_time]]&lt;=TableOMP[[#This Row],[High]]),1,0)</f>
        <v>1</v>
      </c>
    </row>
    <row r="955" spans="1:19" hidden="1" x14ac:dyDescent="0.25">
      <c r="A955" t="s">
        <v>12</v>
      </c>
      <c r="B955">
        <v>10000</v>
      </c>
      <c r="C955">
        <v>100</v>
      </c>
      <c r="D955">
        <v>1</v>
      </c>
      <c r="E955">
        <v>42</v>
      </c>
      <c r="F955">
        <v>1</v>
      </c>
      <c r="G955">
        <v>266.97467599999999</v>
      </c>
      <c r="H955">
        <v>25.132207999999999</v>
      </c>
      <c r="I955">
        <v>53.695168000000002</v>
      </c>
      <c r="J955">
        <v>1.3096380000000001</v>
      </c>
      <c r="K955" t="str">
        <f>MID(M955,22,1)</f>
        <v>2</v>
      </c>
      <c r="L955" t="s">
        <v>139</v>
      </c>
      <c r="M955" t="s">
        <v>140</v>
      </c>
      <c r="N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955">
        <f>VLOOKUP(TableOMP[[#This Row],[Label]],TableAvg[],2,FALSE)</f>
        <v>265.91129916666665</v>
      </c>
      <c r="P955">
        <f>VLOOKUP(TableOMP[[#This Row],[Label]],TableAvg[],3,FALSE)</f>
        <v>4.8829454461052446</v>
      </c>
      <c r="Q955">
        <f>TableOMP[[#This Row],[Avg]]-$U$2*TableOMP[[#This Row],[StdDev]]</f>
        <v>256.14540827445614</v>
      </c>
      <c r="R955">
        <f>TableOMP[[#This Row],[Avg]]+$U$2*TableOMP[[#This Row],[StdDev]]</f>
        <v>275.67719005887716</v>
      </c>
      <c r="S955">
        <f>IF(AND(TableOMP[[#This Row],[total_time]]&gt;=TableOMP[[#This Row],[Low]], TableOMP[[#This Row],[total_time]]&lt;=TableOMP[[#This Row],[High]]),1,0)</f>
        <v>1</v>
      </c>
    </row>
    <row r="956" spans="1:19" hidden="1" x14ac:dyDescent="0.25">
      <c r="A956" t="s">
        <v>15</v>
      </c>
      <c r="B956">
        <v>10000</v>
      </c>
      <c r="C956">
        <v>100</v>
      </c>
      <c r="D956">
        <v>100000</v>
      </c>
      <c r="E956">
        <v>9</v>
      </c>
      <c r="F956">
        <v>1</v>
      </c>
      <c r="G956">
        <v>22.281255000000002</v>
      </c>
      <c r="H956">
        <v>1.5512319999999999</v>
      </c>
      <c r="I956">
        <v>0.95677500000000004</v>
      </c>
      <c r="J956">
        <v>0.11959699999999999</v>
      </c>
      <c r="K956" t="str">
        <f>MID(M956,22,1)</f>
        <v>6</v>
      </c>
      <c r="L956" t="s">
        <v>41</v>
      </c>
      <c r="M956" t="s">
        <v>42</v>
      </c>
      <c r="N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956">
        <f>VLOOKUP(TableOMP[[#This Row],[Label]],TableAvg[],2,FALSE)</f>
        <v>20.927363260869562</v>
      </c>
      <c r="P956">
        <f>VLOOKUP(TableOMP[[#This Row],[Label]],TableAvg[],3,FALSE)</f>
        <v>0.30239332341494729</v>
      </c>
      <c r="Q956">
        <f>TableOMP[[#This Row],[Avg]]-$U$2*TableOMP[[#This Row],[StdDev]]</f>
        <v>20.322576614039669</v>
      </c>
      <c r="R956">
        <f>TableOMP[[#This Row],[Avg]]+$U$2*TableOMP[[#This Row],[StdDev]]</f>
        <v>21.532149907699456</v>
      </c>
      <c r="S956">
        <f>IF(AND(TableOMP[[#This Row],[total_time]]&gt;=TableOMP[[#This Row],[Low]], TableOMP[[#This Row],[total_time]]&lt;=TableOMP[[#This Row],[High]]),1,0)</f>
        <v>0</v>
      </c>
    </row>
    <row r="957" spans="1:19" hidden="1" x14ac:dyDescent="0.25">
      <c r="A957" t="s">
        <v>12</v>
      </c>
      <c r="B957">
        <v>10000</v>
      </c>
      <c r="C957">
        <v>100</v>
      </c>
      <c r="D957">
        <v>100000</v>
      </c>
      <c r="E957">
        <v>55</v>
      </c>
      <c r="F957">
        <v>1</v>
      </c>
      <c r="G957">
        <v>257.13502599999998</v>
      </c>
      <c r="H957">
        <v>0.29016999999999998</v>
      </c>
      <c r="I957">
        <v>8.0957360000000005</v>
      </c>
      <c r="J957">
        <v>0.149921</v>
      </c>
      <c r="K957" t="str">
        <f>MID(M957,22,1)</f>
        <v>5</v>
      </c>
      <c r="L957" t="s">
        <v>173</v>
      </c>
      <c r="M957" t="s">
        <v>174</v>
      </c>
      <c r="N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957">
        <f>VLOOKUP(TableOMP[[#This Row],[Label]],TableAvg[],2,FALSE)</f>
        <v>259.70629363636363</v>
      </c>
      <c r="P957">
        <f>VLOOKUP(TableOMP[[#This Row],[Label]],TableAvg[],3,FALSE)</f>
        <v>11.727274962474915</v>
      </c>
      <c r="Q957">
        <f>TableOMP[[#This Row],[Avg]]-$U$2*TableOMP[[#This Row],[StdDev]]</f>
        <v>236.25174371141378</v>
      </c>
      <c r="R957">
        <f>TableOMP[[#This Row],[Avg]]+$U$2*TableOMP[[#This Row],[StdDev]]</f>
        <v>283.16084356131347</v>
      </c>
      <c r="S957">
        <f>IF(AND(TableOMP[[#This Row],[total_time]]&gt;=TableOMP[[#This Row],[Low]], TableOMP[[#This Row],[total_time]]&lt;=TableOMP[[#This Row],[High]]),1,0)</f>
        <v>1</v>
      </c>
    </row>
    <row r="958" spans="1:19" x14ac:dyDescent="0.25">
      <c r="A958" t="s">
        <v>10</v>
      </c>
      <c r="B958">
        <v>10000</v>
      </c>
      <c r="C958">
        <v>100</v>
      </c>
      <c r="D958">
        <v>1</v>
      </c>
      <c r="E958">
        <v>23</v>
      </c>
      <c r="F958">
        <v>1</v>
      </c>
      <c r="G958">
        <v>249.74758</v>
      </c>
      <c r="H958">
        <v>11.74338</v>
      </c>
      <c r="I958">
        <v>20.821503</v>
      </c>
      <c r="J958">
        <v>0.94643200000000005</v>
      </c>
      <c r="K958" t="str">
        <f>MID(M958,22,1)</f>
        <v>4</v>
      </c>
      <c r="L958" t="s">
        <v>227</v>
      </c>
      <c r="M958" t="s">
        <v>228</v>
      </c>
      <c r="N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958">
        <f>VLOOKUP(TableOMP[[#This Row],[Label]],TableAvg[],2,FALSE)</f>
        <v>244.43962366666665</v>
      </c>
      <c r="P958">
        <f>VLOOKUP(TableOMP[[#This Row],[Label]],TableAvg[],3,FALSE)</f>
        <v>4.91928031430436</v>
      </c>
      <c r="Q958">
        <f>TableOMP[[#This Row],[Avg]]-$U$2*TableOMP[[#This Row],[StdDev]]</f>
        <v>234.60106303805793</v>
      </c>
      <c r="R958">
        <f>TableOMP[[#This Row],[Avg]]+$U$2*TableOMP[[#This Row],[StdDev]]</f>
        <v>254.27818429527537</v>
      </c>
      <c r="S958">
        <f>IF(AND(TableOMP[[#This Row],[total_time]]&gt;=TableOMP[[#This Row],[Low]], TableOMP[[#This Row],[total_time]]&lt;=TableOMP[[#This Row],[High]]),1,0)</f>
        <v>1</v>
      </c>
    </row>
    <row r="959" spans="1:19" hidden="1" x14ac:dyDescent="0.25">
      <c r="A959" t="s">
        <v>16</v>
      </c>
      <c r="B959">
        <v>10000</v>
      </c>
      <c r="C959">
        <v>100</v>
      </c>
      <c r="D959">
        <v>100000</v>
      </c>
      <c r="E959">
        <v>1</v>
      </c>
      <c r="F959">
        <v>1</v>
      </c>
      <c r="G959">
        <v>257.10044699999997</v>
      </c>
      <c r="H959">
        <v>0.19567100000000001</v>
      </c>
      <c r="I959">
        <v>0</v>
      </c>
      <c r="J959">
        <v>0</v>
      </c>
      <c r="K959" t="str">
        <f>MID(M959,22,1)</f>
        <v>6</v>
      </c>
      <c r="L959" t="s">
        <v>223</v>
      </c>
      <c r="M959" t="s">
        <v>224</v>
      </c>
      <c r="N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959">
        <f>VLOOKUP(TableOMP[[#This Row],[Label]],TableAvg[],2,FALSE)</f>
        <v>257.38653288461535</v>
      </c>
      <c r="P959">
        <f>VLOOKUP(TableOMP[[#This Row],[Label]],TableAvg[],3,FALSE)</f>
        <v>0.32949614951006057</v>
      </c>
      <c r="Q959">
        <f>TableOMP[[#This Row],[Avg]]-$U$2*TableOMP[[#This Row],[StdDev]]</f>
        <v>256.72754058559525</v>
      </c>
      <c r="R959">
        <f>TableOMP[[#This Row],[Avg]]+$U$2*TableOMP[[#This Row],[StdDev]]</f>
        <v>258.04552518363545</v>
      </c>
      <c r="S959">
        <f>IF(AND(TableOMP[[#This Row],[total_time]]&gt;=TableOMP[[#This Row],[Low]], TableOMP[[#This Row],[total_time]]&lt;=TableOMP[[#This Row],[High]]),1,0)</f>
        <v>1</v>
      </c>
    </row>
    <row r="960" spans="1:19" hidden="1" x14ac:dyDescent="0.25">
      <c r="A960" t="s">
        <v>16</v>
      </c>
      <c r="B960">
        <v>10000</v>
      </c>
      <c r="C960">
        <v>100</v>
      </c>
      <c r="D960">
        <v>100000</v>
      </c>
      <c r="E960">
        <v>1</v>
      </c>
      <c r="F960">
        <v>1</v>
      </c>
      <c r="G960">
        <v>257.02605599999998</v>
      </c>
      <c r="H960">
        <v>0.180481</v>
      </c>
      <c r="I960">
        <v>0</v>
      </c>
      <c r="J960">
        <v>0</v>
      </c>
      <c r="K960" t="str">
        <f>MID(M960,22,1)</f>
        <v>2</v>
      </c>
      <c r="L960" t="s">
        <v>59</v>
      </c>
      <c r="M960" t="s">
        <v>60</v>
      </c>
      <c r="N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960">
        <f>VLOOKUP(TableOMP[[#This Row],[Label]],TableAvg[],2,FALSE)</f>
        <v>257.38653288461535</v>
      </c>
      <c r="P960">
        <f>VLOOKUP(TableOMP[[#This Row],[Label]],TableAvg[],3,FALSE)</f>
        <v>0.32949614951006057</v>
      </c>
      <c r="Q960">
        <f>TableOMP[[#This Row],[Avg]]-$U$2*TableOMP[[#This Row],[StdDev]]</f>
        <v>256.72754058559525</v>
      </c>
      <c r="R960">
        <f>TableOMP[[#This Row],[Avg]]+$U$2*TableOMP[[#This Row],[StdDev]]</f>
        <v>258.04552518363545</v>
      </c>
      <c r="S960">
        <f>IF(AND(TableOMP[[#This Row],[total_time]]&gt;=TableOMP[[#This Row],[Low]], TableOMP[[#This Row],[total_time]]&lt;=TableOMP[[#This Row],[High]]),1,0)</f>
        <v>1</v>
      </c>
    </row>
    <row r="961" spans="1:19" hidden="1" x14ac:dyDescent="0.25">
      <c r="A961" t="s">
        <v>16</v>
      </c>
      <c r="B961">
        <v>10000</v>
      </c>
      <c r="C961">
        <v>100</v>
      </c>
      <c r="D961">
        <v>100000</v>
      </c>
      <c r="E961">
        <v>1</v>
      </c>
      <c r="F961">
        <v>1</v>
      </c>
      <c r="G961">
        <v>257.01032900000001</v>
      </c>
      <c r="H961">
        <v>0.14765300000000001</v>
      </c>
      <c r="I961">
        <v>0</v>
      </c>
      <c r="J961">
        <v>0</v>
      </c>
      <c r="K961" t="str">
        <f>MID(M961,22,1)</f>
        <v>1</v>
      </c>
      <c r="L961" t="s">
        <v>207</v>
      </c>
      <c r="M961" t="s">
        <v>208</v>
      </c>
      <c r="N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961">
        <f>VLOOKUP(TableOMP[[#This Row],[Label]],TableAvg[],2,FALSE)</f>
        <v>257.38653288461535</v>
      </c>
      <c r="P961">
        <f>VLOOKUP(TableOMP[[#This Row],[Label]],TableAvg[],3,FALSE)</f>
        <v>0.32949614951006057</v>
      </c>
      <c r="Q961">
        <f>TableOMP[[#This Row],[Avg]]-$U$2*TableOMP[[#This Row],[StdDev]]</f>
        <v>256.72754058559525</v>
      </c>
      <c r="R961">
        <f>TableOMP[[#This Row],[Avg]]+$U$2*TableOMP[[#This Row],[StdDev]]</f>
        <v>258.04552518363545</v>
      </c>
      <c r="S961">
        <f>IF(AND(TableOMP[[#This Row],[total_time]]&gt;=TableOMP[[#This Row],[Low]], TableOMP[[#This Row],[total_time]]&lt;=TableOMP[[#This Row],[High]]),1,0)</f>
        <v>1</v>
      </c>
    </row>
    <row r="962" spans="1:19" x14ac:dyDescent="0.25">
      <c r="A962" t="s">
        <v>10</v>
      </c>
      <c r="B962">
        <v>10000</v>
      </c>
      <c r="C962">
        <v>100</v>
      </c>
      <c r="D962">
        <v>1</v>
      </c>
      <c r="E962">
        <v>23</v>
      </c>
      <c r="F962">
        <v>1</v>
      </c>
      <c r="G962">
        <v>245.68028000000001</v>
      </c>
      <c r="H962">
        <v>13.90953</v>
      </c>
      <c r="I962">
        <v>22.736788000000001</v>
      </c>
      <c r="J962">
        <v>1.03349</v>
      </c>
      <c r="K962" t="str">
        <f>MID(M962,22,1)</f>
        <v>4</v>
      </c>
      <c r="L962" t="s">
        <v>85</v>
      </c>
      <c r="M962" t="s">
        <v>86</v>
      </c>
      <c r="N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962">
        <f>VLOOKUP(TableOMP[[#This Row],[Label]],TableAvg[],2,FALSE)</f>
        <v>244.43962366666665</v>
      </c>
      <c r="P962">
        <f>VLOOKUP(TableOMP[[#This Row],[Label]],TableAvg[],3,FALSE)</f>
        <v>4.91928031430436</v>
      </c>
      <c r="Q962">
        <f>TableOMP[[#This Row],[Avg]]-$U$2*TableOMP[[#This Row],[StdDev]]</f>
        <v>234.60106303805793</v>
      </c>
      <c r="R962">
        <f>TableOMP[[#This Row],[Avg]]+$U$2*TableOMP[[#This Row],[StdDev]]</f>
        <v>254.27818429527537</v>
      </c>
      <c r="S962">
        <f>IF(AND(TableOMP[[#This Row],[total_time]]&gt;=TableOMP[[#This Row],[Low]], TableOMP[[#This Row],[total_time]]&lt;=TableOMP[[#This Row],[High]]),1,0)</f>
        <v>1</v>
      </c>
    </row>
    <row r="963" spans="1:19" x14ac:dyDescent="0.25">
      <c r="A963" t="s">
        <v>10</v>
      </c>
      <c r="B963">
        <v>10000</v>
      </c>
      <c r="C963">
        <v>100</v>
      </c>
      <c r="D963">
        <v>1</v>
      </c>
      <c r="E963">
        <v>23</v>
      </c>
      <c r="F963">
        <v>1</v>
      </c>
      <c r="G963">
        <v>237.89101099999999</v>
      </c>
      <c r="H963">
        <v>12.801717</v>
      </c>
      <c r="I963">
        <v>18.583682</v>
      </c>
      <c r="J963">
        <v>0.84471300000000005</v>
      </c>
      <c r="K963" t="str">
        <f>MID(M963,22,1)</f>
        <v>2</v>
      </c>
      <c r="L963" t="s">
        <v>151</v>
      </c>
      <c r="M963" t="s">
        <v>152</v>
      </c>
      <c r="N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963">
        <f>VLOOKUP(TableOMP[[#This Row],[Label]],TableAvg[],2,FALSE)</f>
        <v>244.43962366666665</v>
      </c>
      <c r="P963">
        <f>VLOOKUP(TableOMP[[#This Row],[Label]],TableAvg[],3,FALSE)</f>
        <v>4.91928031430436</v>
      </c>
      <c r="Q963">
        <f>TableOMP[[#This Row],[Avg]]-$U$2*TableOMP[[#This Row],[StdDev]]</f>
        <v>234.60106303805793</v>
      </c>
      <c r="R963">
        <f>TableOMP[[#This Row],[Avg]]+$U$2*TableOMP[[#This Row],[StdDev]]</f>
        <v>254.27818429527537</v>
      </c>
      <c r="S963">
        <f>IF(AND(TableOMP[[#This Row],[total_time]]&gt;=TableOMP[[#This Row],[Low]], TableOMP[[#This Row],[total_time]]&lt;=TableOMP[[#This Row],[High]]),1,0)</f>
        <v>1</v>
      </c>
    </row>
    <row r="964" spans="1:19" hidden="1" x14ac:dyDescent="0.25">
      <c r="A964" t="s">
        <v>16</v>
      </c>
      <c r="B964">
        <v>10000</v>
      </c>
      <c r="C964">
        <v>100</v>
      </c>
      <c r="D964">
        <v>100000</v>
      </c>
      <c r="E964">
        <v>1</v>
      </c>
      <c r="F964">
        <v>1</v>
      </c>
      <c r="G964">
        <v>256.96540800000002</v>
      </c>
      <c r="H964">
        <v>0.177784</v>
      </c>
      <c r="I964">
        <v>0</v>
      </c>
      <c r="J964">
        <v>0</v>
      </c>
      <c r="K964" t="str">
        <f>MID(M964,22,1)</f>
        <v>1</v>
      </c>
      <c r="L964" t="s">
        <v>177</v>
      </c>
      <c r="M964" t="s">
        <v>178</v>
      </c>
      <c r="N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964">
        <f>VLOOKUP(TableOMP[[#This Row],[Label]],TableAvg[],2,FALSE)</f>
        <v>257.38653288461535</v>
      </c>
      <c r="P964">
        <f>VLOOKUP(TableOMP[[#This Row],[Label]],TableAvg[],3,FALSE)</f>
        <v>0.32949614951006057</v>
      </c>
      <c r="Q964">
        <f>TableOMP[[#This Row],[Avg]]-$U$2*TableOMP[[#This Row],[StdDev]]</f>
        <v>256.72754058559525</v>
      </c>
      <c r="R964">
        <f>TableOMP[[#This Row],[Avg]]+$U$2*TableOMP[[#This Row],[StdDev]]</f>
        <v>258.04552518363545</v>
      </c>
      <c r="S964">
        <f>IF(AND(TableOMP[[#This Row],[total_time]]&gt;=TableOMP[[#This Row],[Low]], TableOMP[[#This Row],[total_time]]&lt;=TableOMP[[#This Row],[High]]),1,0)</f>
        <v>1</v>
      </c>
    </row>
    <row r="965" spans="1:19" x14ac:dyDescent="0.25">
      <c r="A965" t="s">
        <v>10</v>
      </c>
      <c r="B965">
        <v>10000</v>
      </c>
      <c r="C965">
        <v>100</v>
      </c>
      <c r="D965">
        <v>1</v>
      </c>
      <c r="E965">
        <v>24</v>
      </c>
      <c r="F965">
        <v>1</v>
      </c>
      <c r="G965">
        <v>251.118945</v>
      </c>
      <c r="H965">
        <v>11.179209</v>
      </c>
      <c r="I965">
        <v>19.484649999999998</v>
      </c>
      <c r="J965">
        <v>0.847159</v>
      </c>
      <c r="K965" t="str">
        <f>MID(M965,22,1)</f>
        <v>4</v>
      </c>
      <c r="L965" t="s">
        <v>227</v>
      </c>
      <c r="M965" t="s">
        <v>228</v>
      </c>
      <c r="N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965">
        <f>VLOOKUP(TableOMP[[#This Row],[Label]],TableAvg[],2,FALSE)</f>
        <v>244.49488966666664</v>
      </c>
      <c r="P965">
        <f>VLOOKUP(TableOMP[[#This Row],[Label]],TableAvg[],3,FALSE)</f>
        <v>5.0818252269392916</v>
      </c>
      <c r="Q965">
        <f>TableOMP[[#This Row],[Avg]]-$U$2*TableOMP[[#This Row],[StdDev]]</f>
        <v>234.33123921278806</v>
      </c>
      <c r="R965">
        <f>TableOMP[[#This Row],[Avg]]+$U$2*TableOMP[[#This Row],[StdDev]]</f>
        <v>254.65854012054521</v>
      </c>
      <c r="S965">
        <f>IF(AND(TableOMP[[#This Row],[total_time]]&gt;=TableOMP[[#This Row],[Low]], TableOMP[[#This Row],[total_time]]&lt;=TableOMP[[#This Row],[High]]),1,0)</f>
        <v>1</v>
      </c>
    </row>
    <row r="966" spans="1:19" hidden="1" x14ac:dyDescent="0.25">
      <c r="A966" t="s">
        <v>12</v>
      </c>
      <c r="B966">
        <v>10000</v>
      </c>
      <c r="C966">
        <v>100</v>
      </c>
      <c r="D966">
        <v>1</v>
      </c>
      <c r="E966">
        <v>42</v>
      </c>
      <c r="F966">
        <v>1</v>
      </c>
      <c r="G966">
        <v>266.20555999999999</v>
      </c>
      <c r="H966">
        <v>24.467393999999999</v>
      </c>
      <c r="I966">
        <v>78.534993</v>
      </c>
      <c r="J966">
        <v>1.9154880000000001</v>
      </c>
      <c r="K966" t="str">
        <f>MID(M966,22,1)</f>
        <v>1</v>
      </c>
      <c r="L966" t="s">
        <v>185</v>
      </c>
      <c r="M966" t="s">
        <v>186</v>
      </c>
      <c r="N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966">
        <f>VLOOKUP(TableOMP[[#This Row],[Label]],TableAvg[],2,FALSE)</f>
        <v>265.91129916666665</v>
      </c>
      <c r="P966">
        <f>VLOOKUP(TableOMP[[#This Row],[Label]],TableAvg[],3,FALSE)</f>
        <v>4.8829454461052446</v>
      </c>
      <c r="Q966">
        <f>TableOMP[[#This Row],[Avg]]-$U$2*TableOMP[[#This Row],[StdDev]]</f>
        <v>256.14540827445614</v>
      </c>
      <c r="R966">
        <f>TableOMP[[#This Row],[Avg]]+$U$2*TableOMP[[#This Row],[StdDev]]</f>
        <v>275.67719005887716</v>
      </c>
      <c r="S966">
        <f>IF(AND(TableOMP[[#This Row],[total_time]]&gt;=TableOMP[[#This Row],[Low]], TableOMP[[#This Row],[total_time]]&lt;=TableOMP[[#This Row],[High]]),1,0)</f>
        <v>1</v>
      </c>
    </row>
    <row r="967" spans="1:19" x14ac:dyDescent="0.25">
      <c r="A967" t="s">
        <v>10</v>
      </c>
      <c r="B967">
        <v>10000</v>
      </c>
      <c r="C967">
        <v>100</v>
      </c>
      <c r="D967">
        <v>1</v>
      </c>
      <c r="E967">
        <v>24</v>
      </c>
      <c r="F967">
        <v>1</v>
      </c>
      <c r="G967">
        <v>243.597161</v>
      </c>
      <c r="H967">
        <v>12.872412000000001</v>
      </c>
      <c r="I967">
        <v>17.135088</v>
      </c>
      <c r="J967">
        <v>0.745004</v>
      </c>
      <c r="K967" t="str">
        <f>MID(M967,22,1)</f>
        <v>4</v>
      </c>
      <c r="L967" t="s">
        <v>85</v>
      </c>
      <c r="M967" t="s">
        <v>86</v>
      </c>
      <c r="N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967">
        <f>VLOOKUP(TableOMP[[#This Row],[Label]],TableAvg[],2,FALSE)</f>
        <v>244.49488966666664</v>
      </c>
      <c r="P967">
        <f>VLOOKUP(TableOMP[[#This Row],[Label]],TableAvg[],3,FALSE)</f>
        <v>5.0818252269392916</v>
      </c>
      <c r="Q967">
        <f>TableOMP[[#This Row],[Avg]]-$U$2*TableOMP[[#This Row],[StdDev]]</f>
        <v>234.33123921278806</v>
      </c>
      <c r="R967">
        <f>TableOMP[[#This Row],[Avg]]+$U$2*TableOMP[[#This Row],[StdDev]]</f>
        <v>254.65854012054521</v>
      </c>
      <c r="S967">
        <f>IF(AND(TableOMP[[#This Row],[total_time]]&gt;=TableOMP[[#This Row],[Low]], TableOMP[[#This Row],[total_time]]&lt;=TableOMP[[#This Row],[High]]),1,0)</f>
        <v>1</v>
      </c>
    </row>
    <row r="968" spans="1:19" hidden="1" x14ac:dyDescent="0.25">
      <c r="A968" t="s">
        <v>12</v>
      </c>
      <c r="B968">
        <v>10000</v>
      </c>
      <c r="C968">
        <v>100</v>
      </c>
      <c r="D968">
        <v>100000</v>
      </c>
      <c r="E968">
        <v>52</v>
      </c>
      <c r="F968">
        <v>1</v>
      </c>
      <c r="G968">
        <v>256.85707100000002</v>
      </c>
      <c r="H968">
        <v>0.33918300000000001</v>
      </c>
      <c r="I968">
        <v>10.109197</v>
      </c>
      <c r="J968">
        <v>0.19822000000000001</v>
      </c>
      <c r="K968" t="str">
        <f>MID(M968,22,1)</f>
        <v>2</v>
      </c>
      <c r="L968" t="s">
        <v>77</v>
      </c>
      <c r="M968" t="s">
        <v>78</v>
      </c>
      <c r="N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968">
        <f>VLOOKUP(TableOMP[[#This Row],[Label]],TableAvg[],2,FALSE)</f>
        <v>257.05799754545455</v>
      </c>
      <c r="P968">
        <f>VLOOKUP(TableOMP[[#This Row],[Label]],TableAvg[],3,FALSE)</f>
        <v>9.9125051352846771</v>
      </c>
      <c r="Q968">
        <f>TableOMP[[#This Row],[Avg]]-$U$2*TableOMP[[#This Row],[StdDev]]</f>
        <v>237.2329872748852</v>
      </c>
      <c r="R968">
        <f>TableOMP[[#This Row],[Avg]]+$U$2*TableOMP[[#This Row],[StdDev]]</f>
        <v>276.88300781602391</v>
      </c>
      <c r="S968">
        <f>IF(AND(TableOMP[[#This Row],[total_time]]&gt;=TableOMP[[#This Row],[Low]], TableOMP[[#This Row],[total_time]]&lt;=TableOMP[[#This Row],[High]]),1,0)</f>
        <v>1</v>
      </c>
    </row>
    <row r="969" spans="1:19" x14ac:dyDescent="0.25">
      <c r="A969" t="s">
        <v>10</v>
      </c>
      <c r="B969">
        <v>10000</v>
      </c>
      <c r="C969">
        <v>100</v>
      </c>
      <c r="D969">
        <v>1</v>
      </c>
      <c r="E969">
        <v>24</v>
      </c>
      <c r="F969">
        <v>1</v>
      </c>
      <c r="G969">
        <v>238.768563</v>
      </c>
      <c r="H969">
        <v>13.063069</v>
      </c>
      <c r="I969">
        <v>15.968049000000001</v>
      </c>
      <c r="J969">
        <v>0.69426299999999996</v>
      </c>
      <c r="K969" t="str">
        <f>MID(M969,22,1)</f>
        <v>2</v>
      </c>
      <c r="L969" t="s">
        <v>151</v>
      </c>
      <c r="M969" t="s">
        <v>152</v>
      </c>
      <c r="N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969">
        <f>VLOOKUP(TableOMP[[#This Row],[Label]],TableAvg[],2,FALSE)</f>
        <v>244.49488966666664</v>
      </c>
      <c r="P969">
        <f>VLOOKUP(TableOMP[[#This Row],[Label]],TableAvg[],3,FALSE)</f>
        <v>5.0818252269392916</v>
      </c>
      <c r="Q969">
        <f>TableOMP[[#This Row],[Avg]]-$U$2*TableOMP[[#This Row],[StdDev]]</f>
        <v>234.33123921278806</v>
      </c>
      <c r="R969">
        <f>TableOMP[[#This Row],[Avg]]+$U$2*TableOMP[[#This Row],[StdDev]]</f>
        <v>254.65854012054521</v>
      </c>
      <c r="S969">
        <f>IF(AND(TableOMP[[#This Row],[total_time]]&gt;=TableOMP[[#This Row],[Low]], TableOMP[[#This Row],[total_time]]&lt;=TableOMP[[#This Row],[High]]),1,0)</f>
        <v>1</v>
      </c>
    </row>
    <row r="970" spans="1:19" hidden="1" x14ac:dyDescent="0.25">
      <c r="A970" t="s">
        <v>12</v>
      </c>
      <c r="B970">
        <v>10000</v>
      </c>
      <c r="C970">
        <v>100</v>
      </c>
      <c r="D970">
        <v>1</v>
      </c>
      <c r="E970">
        <v>42</v>
      </c>
      <c r="F970">
        <v>1</v>
      </c>
      <c r="G970">
        <v>262.35227400000002</v>
      </c>
      <c r="H970">
        <v>22.303052000000001</v>
      </c>
      <c r="I970">
        <v>70.191766000000001</v>
      </c>
      <c r="J970">
        <v>1.711994</v>
      </c>
      <c r="K970" t="str">
        <f>MID(M970,22,1)</f>
        <v>2</v>
      </c>
      <c r="L970" t="s">
        <v>240</v>
      </c>
      <c r="M970" t="s">
        <v>241</v>
      </c>
      <c r="N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970" s="10">
        <f>VLOOKUP(TableOMP[[#This Row],[Label]],TableAvg[],2,FALSE)</f>
        <v>265.91129916666665</v>
      </c>
      <c r="P970" s="10">
        <f>VLOOKUP(TableOMP[[#This Row],[Label]],TableAvg[],3,FALSE)</f>
        <v>4.8829454461052446</v>
      </c>
      <c r="Q970" s="10">
        <f>TableOMP[[#This Row],[Avg]]-$U$2*TableOMP[[#This Row],[StdDev]]</f>
        <v>256.14540827445614</v>
      </c>
      <c r="R970" s="10">
        <f>TableOMP[[#This Row],[Avg]]+$U$2*TableOMP[[#This Row],[StdDev]]</f>
        <v>275.67719005887716</v>
      </c>
      <c r="S970" s="10">
        <f>IF(AND(TableOMP[[#This Row],[total_time]]&gt;=TableOMP[[#This Row],[Low]], TableOMP[[#This Row],[total_time]]&lt;=TableOMP[[#This Row],[High]]),1,0)</f>
        <v>1</v>
      </c>
    </row>
    <row r="971" spans="1:19" hidden="1" x14ac:dyDescent="0.25">
      <c r="A971" t="s">
        <v>15</v>
      </c>
      <c r="B971">
        <v>10000</v>
      </c>
      <c r="C971">
        <v>100</v>
      </c>
      <c r="D971">
        <v>100000</v>
      </c>
      <c r="E971">
        <v>24</v>
      </c>
      <c r="F971">
        <v>1</v>
      </c>
      <c r="G971">
        <v>10.444882</v>
      </c>
      <c r="H971">
        <v>1.8046150000000001</v>
      </c>
      <c r="I971">
        <v>4.5700620000000001</v>
      </c>
      <c r="J971">
        <v>0.19869800000000001</v>
      </c>
      <c r="K971" t="str">
        <f>MID(M971,22,1)</f>
        <v>6</v>
      </c>
      <c r="L971" t="s">
        <v>41</v>
      </c>
      <c r="M971" t="s">
        <v>42</v>
      </c>
      <c r="N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971">
        <f>VLOOKUP(TableOMP[[#This Row],[Label]],TableAvg[],2,FALSE)</f>
        <v>8.7591316363636356</v>
      </c>
      <c r="P971">
        <f>VLOOKUP(TableOMP[[#This Row],[Label]],TableAvg[],3,FALSE)</f>
        <v>0.38630876307357537</v>
      </c>
      <c r="Q971">
        <f>TableOMP[[#This Row],[Avg]]-$U$2*TableOMP[[#This Row],[StdDev]]</f>
        <v>7.9865141102164845</v>
      </c>
      <c r="R971">
        <f>TableOMP[[#This Row],[Avg]]+$U$2*TableOMP[[#This Row],[StdDev]]</f>
        <v>9.5317491625107866</v>
      </c>
      <c r="S971">
        <f>IF(AND(TableOMP[[#This Row],[total_time]]&gt;=TableOMP[[#This Row],[Low]], TableOMP[[#This Row],[total_time]]&lt;=TableOMP[[#This Row],[High]]),1,0)</f>
        <v>0</v>
      </c>
    </row>
    <row r="972" spans="1:19" hidden="1" x14ac:dyDescent="0.25">
      <c r="A972" t="s">
        <v>12</v>
      </c>
      <c r="B972">
        <v>10000</v>
      </c>
      <c r="C972">
        <v>100</v>
      </c>
      <c r="D972">
        <v>100000</v>
      </c>
      <c r="E972">
        <v>53</v>
      </c>
      <c r="F972">
        <v>1</v>
      </c>
      <c r="G972">
        <v>256.64016700000002</v>
      </c>
      <c r="H972">
        <v>0.27929799999999999</v>
      </c>
      <c r="I972">
        <v>6.7636729999999998</v>
      </c>
      <c r="J972">
        <v>0.13007099999999999</v>
      </c>
      <c r="K972" t="str">
        <f>MID(M972,22,1)</f>
        <v>6</v>
      </c>
      <c r="L972" t="s">
        <v>195</v>
      </c>
      <c r="M972" t="s">
        <v>196</v>
      </c>
      <c r="N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972">
        <f>VLOOKUP(TableOMP[[#This Row],[Label]],TableAvg[],2,FALSE)</f>
        <v>261.83987299999995</v>
      </c>
      <c r="P972">
        <f>VLOOKUP(TableOMP[[#This Row],[Label]],TableAvg[],3,FALSE)</f>
        <v>11.40137113811091</v>
      </c>
      <c r="Q972">
        <f>TableOMP[[#This Row],[Avg]]-$U$2*TableOMP[[#This Row],[StdDev]]</f>
        <v>239.03713072377815</v>
      </c>
      <c r="R972">
        <f>TableOMP[[#This Row],[Avg]]+$U$2*TableOMP[[#This Row],[StdDev]]</f>
        <v>284.64261527622176</v>
      </c>
      <c r="S972">
        <f>IF(AND(TableOMP[[#This Row],[total_time]]&gt;=TableOMP[[#This Row],[Low]], TableOMP[[#This Row],[total_time]]&lt;=TableOMP[[#This Row],[High]]),1,0)</f>
        <v>1</v>
      </c>
    </row>
    <row r="973" spans="1:19" hidden="1" x14ac:dyDescent="0.25">
      <c r="A973" t="s">
        <v>15</v>
      </c>
      <c r="B973">
        <v>10000</v>
      </c>
      <c r="C973">
        <v>100</v>
      </c>
      <c r="D973">
        <v>100000</v>
      </c>
      <c r="E973">
        <v>26</v>
      </c>
      <c r="F973">
        <v>1</v>
      </c>
      <c r="G973">
        <v>9.1555879999999998</v>
      </c>
      <c r="H973">
        <v>1.0977870000000001</v>
      </c>
      <c r="I973">
        <v>19.506827000000001</v>
      </c>
      <c r="J973">
        <v>0.78027299999999999</v>
      </c>
      <c r="K973" t="str">
        <f>MID(M973,22,1)</f>
        <v>6</v>
      </c>
      <c r="L973" t="s">
        <v>41</v>
      </c>
      <c r="M973" t="s">
        <v>42</v>
      </c>
      <c r="N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973">
        <f>VLOOKUP(TableOMP[[#This Row],[Label]],TableAvg[],2,FALSE)</f>
        <v>8.1725642727272731</v>
      </c>
      <c r="P973">
        <f>VLOOKUP(TableOMP[[#This Row],[Label]],TableAvg[],3,FALSE)</f>
        <v>0.25149259800060447</v>
      </c>
      <c r="Q973">
        <f>TableOMP[[#This Row],[Avg]]-$U$2*TableOMP[[#This Row],[StdDev]]</f>
        <v>7.6695790767260643</v>
      </c>
      <c r="R973">
        <f>TableOMP[[#This Row],[Avg]]+$U$2*TableOMP[[#This Row],[StdDev]]</f>
        <v>8.675549468728482</v>
      </c>
      <c r="S973">
        <f>IF(AND(TableOMP[[#This Row],[total_time]]&gt;=TableOMP[[#This Row],[Low]], TableOMP[[#This Row],[total_time]]&lt;=TableOMP[[#This Row],[High]]),1,0)</f>
        <v>0</v>
      </c>
    </row>
    <row r="974" spans="1:19" hidden="1" x14ac:dyDescent="0.25">
      <c r="A974" t="s">
        <v>12</v>
      </c>
      <c r="B974">
        <v>10000</v>
      </c>
      <c r="C974">
        <v>100</v>
      </c>
      <c r="D974">
        <v>100000</v>
      </c>
      <c r="E974">
        <v>53</v>
      </c>
      <c r="F974">
        <v>1</v>
      </c>
      <c r="G974">
        <v>256.37018799999998</v>
      </c>
      <c r="H974">
        <v>0.33133000000000001</v>
      </c>
      <c r="I974">
        <v>9.4794590000000003</v>
      </c>
      <c r="J974">
        <v>0.18229699999999999</v>
      </c>
      <c r="K974" t="str">
        <f>MID(M974,22,1)</f>
        <v>6</v>
      </c>
      <c r="L974" t="s">
        <v>109</v>
      </c>
      <c r="M974" t="s">
        <v>110</v>
      </c>
      <c r="N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974">
        <f>VLOOKUP(TableOMP[[#This Row],[Label]],TableAvg[],2,FALSE)</f>
        <v>261.83987299999995</v>
      </c>
      <c r="P974">
        <f>VLOOKUP(TableOMP[[#This Row],[Label]],TableAvg[],3,FALSE)</f>
        <v>11.40137113811091</v>
      </c>
      <c r="Q974">
        <f>TableOMP[[#This Row],[Avg]]-$U$2*TableOMP[[#This Row],[StdDev]]</f>
        <v>239.03713072377815</v>
      </c>
      <c r="R974">
        <f>TableOMP[[#This Row],[Avg]]+$U$2*TableOMP[[#This Row],[StdDev]]</f>
        <v>284.64261527622176</v>
      </c>
      <c r="S974">
        <f>IF(AND(TableOMP[[#This Row],[total_time]]&gt;=TableOMP[[#This Row],[Low]], TableOMP[[#This Row],[total_time]]&lt;=TableOMP[[#This Row],[High]]),1,0)</f>
        <v>1</v>
      </c>
    </row>
    <row r="975" spans="1:19" x14ac:dyDescent="0.25">
      <c r="A975" t="s">
        <v>10</v>
      </c>
      <c r="B975">
        <v>10000</v>
      </c>
      <c r="C975">
        <v>100</v>
      </c>
      <c r="D975">
        <v>1</v>
      </c>
      <c r="E975">
        <v>25</v>
      </c>
      <c r="F975">
        <v>1</v>
      </c>
      <c r="G975">
        <v>252.01908900000001</v>
      </c>
      <c r="H975">
        <v>10.796504000000001</v>
      </c>
      <c r="I975">
        <v>18.9496</v>
      </c>
      <c r="J975">
        <v>0.78956700000000002</v>
      </c>
      <c r="K975" t="str">
        <f>MID(M975,22,1)</f>
        <v>4</v>
      </c>
      <c r="L975" t="s">
        <v>227</v>
      </c>
      <c r="M975" t="s">
        <v>228</v>
      </c>
      <c r="N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975">
        <f>VLOOKUP(TableOMP[[#This Row],[Label]],TableAvg[],2,FALSE)</f>
        <v>245.27206466666667</v>
      </c>
      <c r="P975">
        <f>VLOOKUP(TableOMP[[#This Row],[Label]],TableAvg[],3,FALSE)</f>
        <v>6.1083868481734225</v>
      </c>
      <c r="Q975">
        <f>TableOMP[[#This Row],[Avg]]-$U$2*TableOMP[[#This Row],[StdDev]]</f>
        <v>233.05529097031982</v>
      </c>
      <c r="R975">
        <f>TableOMP[[#This Row],[Avg]]+$U$2*TableOMP[[#This Row],[StdDev]]</f>
        <v>257.48883836301349</v>
      </c>
      <c r="S975">
        <f>IF(AND(TableOMP[[#This Row],[total_time]]&gt;=TableOMP[[#This Row],[Low]], TableOMP[[#This Row],[total_time]]&lt;=TableOMP[[#This Row],[High]]),1,0)</f>
        <v>1</v>
      </c>
    </row>
    <row r="976" spans="1:19" hidden="1" x14ac:dyDescent="0.25">
      <c r="A976" t="s">
        <v>12</v>
      </c>
      <c r="B976">
        <v>10000</v>
      </c>
      <c r="C976">
        <v>100</v>
      </c>
      <c r="D976">
        <v>1</v>
      </c>
      <c r="E976">
        <v>42</v>
      </c>
      <c r="F976">
        <v>1</v>
      </c>
      <c r="G976">
        <v>262.30167899999998</v>
      </c>
      <c r="H976">
        <v>21.661328999999999</v>
      </c>
      <c r="I976">
        <v>46.877093000000002</v>
      </c>
      <c r="J976">
        <v>1.1433439999999999</v>
      </c>
      <c r="K976" t="str">
        <f>MID(M976,22,1)</f>
        <v>5</v>
      </c>
      <c r="L976" t="s">
        <v>111</v>
      </c>
      <c r="M976" t="s">
        <v>112</v>
      </c>
      <c r="N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976">
        <f>VLOOKUP(TableOMP[[#This Row],[Label]],TableAvg[],2,FALSE)</f>
        <v>265.91129916666665</v>
      </c>
      <c r="P976">
        <f>VLOOKUP(TableOMP[[#This Row],[Label]],TableAvg[],3,FALSE)</f>
        <v>4.8829454461052446</v>
      </c>
      <c r="Q976">
        <f>TableOMP[[#This Row],[Avg]]-$U$2*TableOMP[[#This Row],[StdDev]]</f>
        <v>256.14540827445614</v>
      </c>
      <c r="R976">
        <f>TableOMP[[#This Row],[Avg]]+$U$2*TableOMP[[#This Row],[StdDev]]</f>
        <v>275.67719005887716</v>
      </c>
      <c r="S976">
        <f>IF(AND(TableOMP[[#This Row],[total_time]]&gt;=TableOMP[[#This Row],[Low]], TableOMP[[#This Row],[total_time]]&lt;=TableOMP[[#This Row],[High]]),1,0)</f>
        <v>1</v>
      </c>
    </row>
    <row r="977" spans="1:19" hidden="1" x14ac:dyDescent="0.25">
      <c r="A977" t="s">
        <v>15</v>
      </c>
      <c r="B977">
        <v>10000</v>
      </c>
      <c r="C977">
        <v>100</v>
      </c>
      <c r="D977">
        <v>100000</v>
      </c>
      <c r="E977">
        <v>30</v>
      </c>
      <c r="F977">
        <v>1</v>
      </c>
      <c r="G977">
        <v>7.7421559999999996</v>
      </c>
      <c r="H977">
        <v>0.498475</v>
      </c>
      <c r="I977">
        <v>4.5319919999999998</v>
      </c>
      <c r="J977">
        <v>0.156276</v>
      </c>
      <c r="K977" t="str">
        <f>MID(M977,22,1)</f>
        <v>6</v>
      </c>
      <c r="L977" t="s">
        <v>41</v>
      </c>
      <c r="M977" t="s">
        <v>42</v>
      </c>
      <c r="N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977">
        <f>VLOOKUP(TableOMP[[#This Row],[Label]],TableAvg[],2,FALSE)</f>
        <v>7.2538345909090909</v>
      </c>
      <c r="P977">
        <f>VLOOKUP(TableOMP[[#This Row],[Label]],TableAvg[],3,FALSE)</f>
        <v>0.15638660570800317</v>
      </c>
      <c r="Q977">
        <f>TableOMP[[#This Row],[Avg]]-$U$2*TableOMP[[#This Row],[StdDev]]</f>
        <v>6.9410613794930844</v>
      </c>
      <c r="R977">
        <f>TableOMP[[#This Row],[Avg]]+$U$2*TableOMP[[#This Row],[StdDev]]</f>
        <v>7.5666078023250973</v>
      </c>
      <c r="S977">
        <f>IF(AND(TableOMP[[#This Row],[total_time]]&gt;=TableOMP[[#This Row],[Low]], TableOMP[[#This Row],[total_time]]&lt;=TableOMP[[#This Row],[High]]),1,0)</f>
        <v>0</v>
      </c>
    </row>
    <row r="978" spans="1:19" hidden="1" x14ac:dyDescent="0.25">
      <c r="A978" t="s">
        <v>15</v>
      </c>
      <c r="B978">
        <v>10000</v>
      </c>
      <c r="C978">
        <v>100</v>
      </c>
      <c r="D978">
        <v>100000</v>
      </c>
      <c r="E978">
        <v>31</v>
      </c>
      <c r="F978">
        <v>1</v>
      </c>
      <c r="G978">
        <v>7.4235160000000002</v>
      </c>
      <c r="H978">
        <v>0.451934</v>
      </c>
      <c r="I978">
        <v>4.1837730000000004</v>
      </c>
      <c r="J978">
        <v>0.139459</v>
      </c>
      <c r="K978" t="str">
        <f>MID(M978,22,1)</f>
        <v>6</v>
      </c>
      <c r="L978" t="s">
        <v>41</v>
      </c>
      <c r="M978" t="s">
        <v>42</v>
      </c>
      <c r="N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978">
        <f>VLOOKUP(TableOMP[[#This Row],[Label]],TableAvg[],2,FALSE)</f>
        <v>7.1072796363636366</v>
      </c>
      <c r="P978">
        <f>VLOOKUP(TableOMP[[#This Row],[Label]],TableAvg[],3,FALSE)</f>
        <v>0.15711102310570271</v>
      </c>
      <c r="Q978">
        <f>TableOMP[[#This Row],[Avg]]-$U$2*TableOMP[[#This Row],[StdDev]]</f>
        <v>6.7930575901522312</v>
      </c>
      <c r="R978">
        <f>TableOMP[[#This Row],[Avg]]+$U$2*TableOMP[[#This Row],[StdDev]]</f>
        <v>7.4215016825750419</v>
      </c>
      <c r="S978">
        <f>IF(AND(TableOMP[[#This Row],[total_time]]&gt;=TableOMP[[#This Row],[Low]], TableOMP[[#This Row],[total_time]]&lt;=TableOMP[[#This Row],[High]]),1,0)</f>
        <v>0</v>
      </c>
    </row>
    <row r="979" spans="1:19" hidden="1" x14ac:dyDescent="0.25">
      <c r="A979" t="s">
        <v>12</v>
      </c>
      <c r="B979">
        <v>10000</v>
      </c>
      <c r="C979">
        <v>100</v>
      </c>
      <c r="D979">
        <v>1</v>
      </c>
      <c r="E979">
        <v>42</v>
      </c>
      <c r="F979">
        <v>1</v>
      </c>
      <c r="G979">
        <v>261.77188799999999</v>
      </c>
      <c r="H979">
        <v>20.833435999999999</v>
      </c>
      <c r="I979">
        <v>44.401144000000002</v>
      </c>
      <c r="J979">
        <v>1.0829549999999999</v>
      </c>
      <c r="K979" t="str">
        <f>MID(M979,22,1)</f>
        <v>1</v>
      </c>
      <c r="L979" t="s">
        <v>133</v>
      </c>
      <c r="M979" t="s">
        <v>134</v>
      </c>
      <c r="N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979">
        <f>VLOOKUP(TableOMP[[#This Row],[Label]],TableAvg[],2,FALSE)</f>
        <v>265.91129916666665</v>
      </c>
      <c r="P979">
        <f>VLOOKUP(TableOMP[[#This Row],[Label]],TableAvg[],3,FALSE)</f>
        <v>4.8829454461052446</v>
      </c>
      <c r="Q979">
        <f>TableOMP[[#This Row],[Avg]]-$U$2*TableOMP[[#This Row],[StdDev]]</f>
        <v>256.14540827445614</v>
      </c>
      <c r="R979">
        <f>TableOMP[[#This Row],[Avg]]+$U$2*TableOMP[[#This Row],[StdDev]]</f>
        <v>275.67719005887716</v>
      </c>
      <c r="S979">
        <f>IF(AND(TableOMP[[#This Row],[total_time]]&gt;=TableOMP[[#This Row],[Low]], TableOMP[[#This Row],[total_time]]&lt;=TableOMP[[#This Row],[High]]),1,0)</f>
        <v>1</v>
      </c>
    </row>
    <row r="980" spans="1:19" hidden="1" x14ac:dyDescent="0.25">
      <c r="A980" t="s">
        <v>15</v>
      </c>
      <c r="B980">
        <v>10000</v>
      </c>
      <c r="C980">
        <v>100</v>
      </c>
      <c r="D980">
        <v>100000</v>
      </c>
      <c r="E980">
        <v>33</v>
      </c>
      <c r="F980">
        <v>1</v>
      </c>
      <c r="G980">
        <v>7.2212490000000003</v>
      </c>
      <c r="H980">
        <v>0.51663400000000004</v>
      </c>
      <c r="I980">
        <v>5.6231920000000004</v>
      </c>
      <c r="J980">
        <v>0.17572499999999999</v>
      </c>
      <c r="K980" t="str">
        <f>MID(M980,22,1)</f>
        <v>6</v>
      </c>
      <c r="L980" t="s">
        <v>41</v>
      </c>
      <c r="M980" t="s">
        <v>42</v>
      </c>
      <c r="N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980">
        <f>VLOOKUP(TableOMP[[#This Row],[Label]],TableAvg[],2,FALSE)</f>
        <v>6.8761746923076918</v>
      </c>
      <c r="P980">
        <f>VLOOKUP(TableOMP[[#This Row],[Label]],TableAvg[],3,FALSE)</f>
        <v>0.16121060589151862</v>
      </c>
      <c r="Q980">
        <f>TableOMP[[#This Row],[Avg]]-$U$2*TableOMP[[#This Row],[StdDev]]</f>
        <v>6.5537534805246542</v>
      </c>
      <c r="R980">
        <f>TableOMP[[#This Row],[Avg]]+$U$2*TableOMP[[#This Row],[StdDev]]</f>
        <v>7.1985959040907295</v>
      </c>
      <c r="S980">
        <f>IF(AND(TableOMP[[#This Row],[total_time]]&gt;=TableOMP[[#This Row],[Low]], TableOMP[[#This Row],[total_time]]&lt;=TableOMP[[#This Row],[High]]),1,0)</f>
        <v>0</v>
      </c>
    </row>
    <row r="981" spans="1:19" hidden="1" x14ac:dyDescent="0.25">
      <c r="A981" t="s">
        <v>15</v>
      </c>
      <c r="B981">
        <v>10000</v>
      </c>
      <c r="C981">
        <v>100</v>
      </c>
      <c r="D981">
        <v>100000</v>
      </c>
      <c r="E981">
        <v>34</v>
      </c>
      <c r="F981">
        <v>1</v>
      </c>
      <c r="G981">
        <v>16.358214</v>
      </c>
      <c r="H981">
        <v>10.034326</v>
      </c>
      <c r="I981">
        <v>22.492856</v>
      </c>
      <c r="J981">
        <v>0.68160200000000004</v>
      </c>
      <c r="K981" t="str">
        <f>MID(M981,22,1)</f>
        <v>6</v>
      </c>
      <c r="L981" t="s">
        <v>41</v>
      </c>
      <c r="M981" t="s">
        <v>42</v>
      </c>
      <c r="N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981">
        <f>VLOOKUP(TableOMP[[#This Row],[Label]],TableAvg[],2,FALSE)</f>
        <v>7.4353404615384608</v>
      </c>
      <c r="P981">
        <f>VLOOKUP(TableOMP[[#This Row],[Label]],TableAvg[],3,FALSE)</f>
        <v>2.5784079982262358</v>
      </c>
      <c r="Q981">
        <f>TableOMP[[#This Row],[Avg]]-$U$2*TableOMP[[#This Row],[StdDev]]</f>
        <v>2.2785244650859893</v>
      </c>
      <c r="R981">
        <f>TableOMP[[#This Row],[Avg]]+$U$2*TableOMP[[#This Row],[StdDev]]</f>
        <v>12.592156457990932</v>
      </c>
      <c r="S981">
        <f>IF(AND(TableOMP[[#This Row],[total_time]]&gt;=TableOMP[[#This Row],[Low]], TableOMP[[#This Row],[total_time]]&lt;=TableOMP[[#This Row],[High]]),1,0)</f>
        <v>0</v>
      </c>
    </row>
    <row r="982" spans="1:19" hidden="1" x14ac:dyDescent="0.25">
      <c r="A982" t="s">
        <v>15</v>
      </c>
      <c r="B982">
        <v>10000</v>
      </c>
      <c r="C982">
        <v>100</v>
      </c>
      <c r="D982">
        <v>100000</v>
      </c>
      <c r="E982">
        <v>35</v>
      </c>
      <c r="F982">
        <v>1</v>
      </c>
      <c r="G982">
        <v>10.325993</v>
      </c>
      <c r="H982">
        <v>4.0863579999999997</v>
      </c>
      <c r="I982">
        <v>134.96507399999999</v>
      </c>
      <c r="J982">
        <v>3.9695610000000001</v>
      </c>
      <c r="K982" t="str">
        <f>MID(M982,22,1)</f>
        <v>6</v>
      </c>
      <c r="L982" t="s">
        <v>41</v>
      </c>
      <c r="M982" t="s">
        <v>42</v>
      </c>
      <c r="N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982">
        <f>VLOOKUP(TableOMP[[#This Row],[Label]],TableAvg[],2,FALSE)</f>
        <v>6.9145132857142864</v>
      </c>
      <c r="P982">
        <f>VLOOKUP(TableOMP[[#This Row],[Label]],TableAvg[],3,FALSE)</f>
        <v>0.96035075398957026</v>
      </c>
      <c r="Q982">
        <f>TableOMP[[#This Row],[Avg]]-$U$2*TableOMP[[#This Row],[StdDev]]</f>
        <v>4.9938117777351456</v>
      </c>
      <c r="R982">
        <f>TableOMP[[#This Row],[Avg]]+$U$2*TableOMP[[#This Row],[StdDev]]</f>
        <v>8.8352147936934262</v>
      </c>
      <c r="S982">
        <f>IF(AND(TableOMP[[#This Row],[total_time]]&gt;=TableOMP[[#This Row],[Low]], TableOMP[[#This Row],[total_time]]&lt;=TableOMP[[#This Row],[High]]),1,0)</f>
        <v>0</v>
      </c>
    </row>
    <row r="983" spans="1:19" x14ac:dyDescent="0.25">
      <c r="A983" t="s">
        <v>10</v>
      </c>
      <c r="B983">
        <v>10000</v>
      </c>
      <c r="C983">
        <v>100</v>
      </c>
      <c r="D983">
        <v>1</v>
      </c>
      <c r="E983">
        <v>25</v>
      </c>
      <c r="F983">
        <v>1</v>
      </c>
      <c r="G983">
        <v>246.570472</v>
      </c>
      <c r="H983">
        <v>13.336277000000001</v>
      </c>
      <c r="I983">
        <v>21.936990000000002</v>
      </c>
      <c r="J983">
        <v>0.91404099999999999</v>
      </c>
      <c r="K983" t="str">
        <f>MID(M983,22,1)</f>
        <v>4</v>
      </c>
      <c r="L983" t="s">
        <v>85</v>
      </c>
      <c r="M983" t="s">
        <v>86</v>
      </c>
      <c r="N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983">
        <f>VLOOKUP(TableOMP[[#This Row],[Label]],TableAvg[],2,FALSE)</f>
        <v>245.27206466666667</v>
      </c>
      <c r="P983">
        <f>VLOOKUP(TableOMP[[#This Row],[Label]],TableAvg[],3,FALSE)</f>
        <v>6.1083868481734225</v>
      </c>
      <c r="Q983">
        <f>TableOMP[[#This Row],[Avg]]-$U$2*TableOMP[[#This Row],[StdDev]]</f>
        <v>233.05529097031982</v>
      </c>
      <c r="R983">
        <f>TableOMP[[#This Row],[Avg]]+$U$2*TableOMP[[#This Row],[StdDev]]</f>
        <v>257.48883836301349</v>
      </c>
      <c r="S983">
        <f>IF(AND(TableOMP[[#This Row],[total_time]]&gt;=TableOMP[[#This Row],[Low]], TableOMP[[#This Row],[total_time]]&lt;=TableOMP[[#This Row],[High]]),1,0)</f>
        <v>1</v>
      </c>
    </row>
    <row r="984" spans="1:19" hidden="1" x14ac:dyDescent="0.25">
      <c r="A984" t="s">
        <v>12</v>
      </c>
      <c r="B984">
        <v>10000</v>
      </c>
      <c r="C984">
        <v>100</v>
      </c>
      <c r="D984">
        <v>1</v>
      </c>
      <c r="E984">
        <v>43</v>
      </c>
      <c r="F984">
        <v>1</v>
      </c>
      <c r="G984">
        <v>290.05927700000001</v>
      </c>
      <c r="H984">
        <v>19.788471999999999</v>
      </c>
      <c r="I984">
        <v>50.992668000000002</v>
      </c>
      <c r="J984">
        <v>1.2141109999999999</v>
      </c>
      <c r="K984" t="str">
        <f>MID(M984,22,1)</f>
        <v>4</v>
      </c>
      <c r="L984" t="s">
        <v>131</v>
      </c>
      <c r="M984" t="s">
        <v>132</v>
      </c>
      <c r="N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984">
        <f>VLOOKUP(TableOMP[[#This Row],[Label]],TableAvg[],2,FALSE)</f>
        <v>269.27439328571421</v>
      </c>
      <c r="P984">
        <f>VLOOKUP(TableOMP[[#This Row],[Label]],TableAvg[],3,FALSE)</f>
        <v>9.2791288334038953</v>
      </c>
      <c r="Q984">
        <f>TableOMP[[#This Row],[Avg]]-$U$2*TableOMP[[#This Row],[StdDev]]</f>
        <v>250.71613561890643</v>
      </c>
      <c r="R984">
        <f>TableOMP[[#This Row],[Avg]]+$U$2*TableOMP[[#This Row],[StdDev]]</f>
        <v>287.83265095252199</v>
      </c>
      <c r="S984">
        <f>IF(AND(TableOMP[[#This Row],[total_time]]&gt;=TableOMP[[#This Row],[Low]], TableOMP[[#This Row],[total_time]]&lt;=TableOMP[[#This Row],[High]]),1,0)</f>
        <v>0</v>
      </c>
    </row>
    <row r="985" spans="1:19" hidden="1" x14ac:dyDescent="0.25">
      <c r="A985" t="s">
        <v>12</v>
      </c>
      <c r="B985">
        <v>10000</v>
      </c>
      <c r="C985">
        <v>100</v>
      </c>
      <c r="D985">
        <v>1</v>
      </c>
      <c r="E985">
        <v>43</v>
      </c>
      <c r="F985">
        <v>1</v>
      </c>
      <c r="G985">
        <v>273.298383</v>
      </c>
      <c r="H985">
        <v>26.436395000000001</v>
      </c>
      <c r="I985">
        <v>75.901770999999997</v>
      </c>
      <c r="J985">
        <v>1.807185</v>
      </c>
      <c r="K985" t="str">
        <f>MID(M985,22,1)</f>
        <v>8</v>
      </c>
      <c r="L985" t="s">
        <v>81</v>
      </c>
      <c r="M985" t="s">
        <v>82</v>
      </c>
      <c r="N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985">
        <f>VLOOKUP(TableOMP[[#This Row],[Label]],TableAvg[],2,FALSE)</f>
        <v>269.27439328571421</v>
      </c>
      <c r="P985">
        <f>VLOOKUP(TableOMP[[#This Row],[Label]],TableAvg[],3,FALSE)</f>
        <v>9.2791288334038953</v>
      </c>
      <c r="Q985">
        <f>TableOMP[[#This Row],[Avg]]-$U$2*TableOMP[[#This Row],[StdDev]]</f>
        <v>250.71613561890643</v>
      </c>
      <c r="R985">
        <f>TableOMP[[#This Row],[Avg]]+$U$2*TableOMP[[#This Row],[StdDev]]</f>
        <v>287.83265095252199</v>
      </c>
      <c r="S985">
        <f>IF(AND(TableOMP[[#This Row],[total_time]]&gt;=TableOMP[[#This Row],[Low]], TableOMP[[#This Row],[total_time]]&lt;=TableOMP[[#This Row],[High]]),1,0)</f>
        <v>1</v>
      </c>
    </row>
    <row r="986" spans="1:19" hidden="1" x14ac:dyDescent="0.25">
      <c r="A986" t="s">
        <v>12</v>
      </c>
      <c r="B986">
        <v>10000</v>
      </c>
      <c r="C986">
        <v>100</v>
      </c>
      <c r="D986">
        <v>100000</v>
      </c>
      <c r="E986">
        <v>52</v>
      </c>
      <c r="F986">
        <v>1</v>
      </c>
      <c r="G986">
        <v>255.768068</v>
      </c>
      <c r="H986">
        <v>0.296269</v>
      </c>
      <c r="I986">
        <v>7.3412059999999997</v>
      </c>
      <c r="J986">
        <v>0.14394499999999999</v>
      </c>
      <c r="K986" t="str">
        <f>MID(M986,22,1)</f>
        <v>6</v>
      </c>
      <c r="L986" t="s">
        <v>57</v>
      </c>
      <c r="M986" t="s">
        <v>58</v>
      </c>
      <c r="N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986">
        <f>VLOOKUP(TableOMP[[#This Row],[Label]],TableAvg[],2,FALSE)</f>
        <v>257.05799754545455</v>
      </c>
      <c r="P986">
        <f>VLOOKUP(TableOMP[[#This Row],[Label]],TableAvg[],3,FALSE)</f>
        <v>9.9125051352846771</v>
      </c>
      <c r="Q986">
        <f>TableOMP[[#This Row],[Avg]]-$U$2*TableOMP[[#This Row],[StdDev]]</f>
        <v>237.2329872748852</v>
      </c>
      <c r="R986">
        <f>TableOMP[[#This Row],[Avg]]+$U$2*TableOMP[[#This Row],[StdDev]]</f>
        <v>276.88300781602391</v>
      </c>
      <c r="S986">
        <f>IF(AND(TableOMP[[#This Row],[total_time]]&gt;=TableOMP[[#This Row],[Low]], TableOMP[[#This Row],[total_time]]&lt;=TableOMP[[#This Row],[High]]),1,0)</f>
        <v>1</v>
      </c>
    </row>
    <row r="987" spans="1:19" hidden="1" x14ac:dyDescent="0.25">
      <c r="A987" t="s">
        <v>15</v>
      </c>
      <c r="B987">
        <v>10000</v>
      </c>
      <c r="C987">
        <v>100</v>
      </c>
      <c r="D987">
        <v>100000</v>
      </c>
      <c r="E987">
        <v>42</v>
      </c>
      <c r="F987">
        <v>1</v>
      </c>
      <c r="G987">
        <v>24.131114</v>
      </c>
      <c r="H987">
        <v>18.506412999999998</v>
      </c>
      <c r="I987">
        <v>11.858841</v>
      </c>
      <c r="J987">
        <v>0.28924</v>
      </c>
      <c r="K987" t="str">
        <f>MID(M987,22,1)</f>
        <v>6</v>
      </c>
      <c r="L987" t="s">
        <v>41</v>
      </c>
      <c r="M987" t="s">
        <v>42</v>
      </c>
      <c r="N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987">
        <f>VLOOKUP(TableOMP[[#This Row],[Label]],TableAvg[],2,FALSE)</f>
        <v>7.1902591428571423</v>
      </c>
      <c r="P987">
        <f>VLOOKUP(TableOMP[[#This Row],[Label]],TableAvg[],3,FALSE)</f>
        <v>4.6999742919651162</v>
      </c>
      <c r="Q987">
        <f>TableOMP[[#This Row],[Avg]]-$U$2*TableOMP[[#This Row],[StdDev]]</f>
        <v>-2.2096894410730901</v>
      </c>
      <c r="R987">
        <f>TableOMP[[#This Row],[Avg]]+$U$2*TableOMP[[#This Row],[StdDev]]</f>
        <v>16.590207726787376</v>
      </c>
      <c r="S987">
        <f>IF(AND(TableOMP[[#This Row],[total_time]]&gt;=TableOMP[[#This Row],[Low]], TableOMP[[#This Row],[total_time]]&lt;=TableOMP[[#This Row],[High]]),1,0)</f>
        <v>0</v>
      </c>
    </row>
    <row r="988" spans="1:19" hidden="1" x14ac:dyDescent="0.25">
      <c r="A988" t="s">
        <v>12</v>
      </c>
      <c r="B988">
        <v>10000</v>
      </c>
      <c r="C988">
        <v>100</v>
      </c>
      <c r="D988">
        <v>1</v>
      </c>
      <c r="E988">
        <v>43</v>
      </c>
      <c r="F988">
        <v>1</v>
      </c>
      <c r="G988">
        <v>266.56218999999999</v>
      </c>
      <c r="H988">
        <v>22.986312999999999</v>
      </c>
      <c r="I988">
        <v>61.116498</v>
      </c>
      <c r="J988">
        <v>1.455155</v>
      </c>
      <c r="K988" t="str">
        <f>MID(M988,22,1)</f>
        <v>2</v>
      </c>
      <c r="L988" t="s">
        <v>139</v>
      </c>
      <c r="M988" t="s">
        <v>140</v>
      </c>
      <c r="N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988">
        <f>VLOOKUP(TableOMP[[#This Row],[Label]],TableAvg[],2,FALSE)</f>
        <v>269.27439328571421</v>
      </c>
      <c r="P988">
        <f>VLOOKUP(TableOMP[[#This Row],[Label]],TableAvg[],3,FALSE)</f>
        <v>9.2791288334038953</v>
      </c>
      <c r="Q988">
        <f>TableOMP[[#This Row],[Avg]]-$U$2*TableOMP[[#This Row],[StdDev]]</f>
        <v>250.71613561890643</v>
      </c>
      <c r="R988">
        <f>TableOMP[[#This Row],[Avg]]+$U$2*TableOMP[[#This Row],[StdDev]]</f>
        <v>287.83265095252199</v>
      </c>
      <c r="S988">
        <f>IF(AND(TableOMP[[#This Row],[total_time]]&gt;=TableOMP[[#This Row],[Low]], TableOMP[[#This Row],[total_time]]&lt;=TableOMP[[#This Row],[High]]),1,0)</f>
        <v>1</v>
      </c>
    </row>
    <row r="989" spans="1:19" hidden="1" x14ac:dyDescent="0.25">
      <c r="A989" t="s">
        <v>12</v>
      </c>
      <c r="B989">
        <v>10000</v>
      </c>
      <c r="C989">
        <v>100</v>
      </c>
      <c r="D989">
        <v>100000</v>
      </c>
      <c r="E989">
        <v>50</v>
      </c>
      <c r="F989">
        <v>1</v>
      </c>
      <c r="G989">
        <v>255.539107</v>
      </c>
      <c r="H989">
        <v>1.0300069999999999</v>
      </c>
      <c r="I989">
        <v>44.082627000000002</v>
      </c>
      <c r="J989">
        <v>0.89964500000000003</v>
      </c>
      <c r="K989" t="str">
        <f>MID(M989,22,1)</f>
        <v>2</v>
      </c>
      <c r="L989" t="s">
        <v>77</v>
      </c>
      <c r="M989" t="s">
        <v>78</v>
      </c>
      <c r="N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989">
        <f>VLOOKUP(TableOMP[[#This Row],[Label]],TableAvg[],2,FALSE)</f>
        <v>258.1940320909091</v>
      </c>
      <c r="P989">
        <f>VLOOKUP(TableOMP[[#This Row],[Label]],TableAvg[],3,FALSE)</f>
        <v>13.958808412903041</v>
      </c>
      <c r="Q989">
        <f>TableOMP[[#This Row],[Avg]]-$U$2*TableOMP[[#This Row],[StdDev]]</f>
        <v>230.27641526510303</v>
      </c>
      <c r="R989">
        <f>TableOMP[[#This Row],[Avg]]+$U$2*TableOMP[[#This Row],[StdDev]]</f>
        <v>286.11164891671518</v>
      </c>
      <c r="S989">
        <f>IF(AND(TableOMP[[#This Row],[total_time]]&gt;=TableOMP[[#This Row],[Low]], TableOMP[[#This Row],[total_time]]&lt;=TableOMP[[#This Row],[High]]),1,0)</f>
        <v>1</v>
      </c>
    </row>
    <row r="990" spans="1:19" x14ac:dyDescent="0.25">
      <c r="A990" t="s">
        <v>10</v>
      </c>
      <c r="B990">
        <v>10000</v>
      </c>
      <c r="C990">
        <v>100</v>
      </c>
      <c r="D990">
        <v>1</v>
      </c>
      <c r="E990">
        <v>25</v>
      </c>
      <c r="F990">
        <v>1</v>
      </c>
      <c r="G990">
        <v>237.22663299999999</v>
      </c>
      <c r="H990">
        <v>12.227126999999999</v>
      </c>
      <c r="I990">
        <v>19.797483</v>
      </c>
      <c r="J990">
        <v>0.82489500000000004</v>
      </c>
      <c r="K990" t="str">
        <f>MID(M990,22,1)</f>
        <v>2</v>
      </c>
      <c r="L990" t="s">
        <v>151</v>
      </c>
      <c r="M990" t="s">
        <v>152</v>
      </c>
      <c r="N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990">
        <f>VLOOKUP(TableOMP[[#This Row],[Label]],TableAvg[],2,FALSE)</f>
        <v>245.27206466666667</v>
      </c>
      <c r="P990">
        <f>VLOOKUP(TableOMP[[#This Row],[Label]],TableAvg[],3,FALSE)</f>
        <v>6.1083868481734225</v>
      </c>
      <c r="Q990">
        <f>TableOMP[[#This Row],[Avg]]-$U$2*TableOMP[[#This Row],[StdDev]]</f>
        <v>233.05529097031982</v>
      </c>
      <c r="R990">
        <f>TableOMP[[#This Row],[Avg]]+$U$2*TableOMP[[#This Row],[StdDev]]</f>
        <v>257.48883836301349</v>
      </c>
      <c r="S990">
        <f>IF(AND(TableOMP[[#This Row],[total_time]]&gt;=TableOMP[[#This Row],[Low]], TableOMP[[#This Row],[total_time]]&lt;=TableOMP[[#This Row],[High]]),1,0)</f>
        <v>1</v>
      </c>
    </row>
    <row r="991" spans="1:19" hidden="1" x14ac:dyDescent="0.25">
      <c r="A991" t="s">
        <v>15</v>
      </c>
      <c r="B991">
        <v>10000</v>
      </c>
      <c r="C991">
        <v>100</v>
      </c>
      <c r="D991">
        <v>100000</v>
      </c>
      <c r="E991">
        <v>46</v>
      </c>
      <c r="F991">
        <v>1</v>
      </c>
      <c r="G991">
        <v>6.079294</v>
      </c>
      <c r="H991">
        <v>0.51628300000000005</v>
      </c>
      <c r="I991">
        <v>5.7209919999999999</v>
      </c>
      <c r="J991">
        <v>0.127133</v>
      </c>
      <c r="K991" t="str">
        <f>MID(M991,22,1)</f>
        <v>6</v>
      </c>
      <c r="L991" t="s">
        <v>41</v>
      </c>
      <c r="M991" t="s">
        <v>42</v>
      </c>
      <c r="N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991">
        <f>VLOOKUP(TableOMP[[#This Row],[Label]],TableAvg[],2,FALSE)</f>
        <v>5.6974494285714288</v>
      </c>
      <c r="P991">
        <f>VLOOKUP(TableOMP[[#This Row],[Label]],TableAvg[],3,FALSE)</f>
        <v>0.17136720598541968</v>
      </c>
      <c r="Q991">
        <f>TableOMP[[#This Row],[Avg]]-$U$2*TableOMP[[#This Row],[StdDev]]</f>
        <v>5.354715016600589</v>
      </c>
      <c r="R991">
        <f>TableOMP[[#This Row],[Avg]]+$U$2*TableOMP[[#This Row],[StdDev]]</f>
        <v>6.0401838405422685</v>
      </c>
      <c r="S991">
        <f>IF(AND(TableOMP[[#This Row],[total_time]]&gt;=TableOMP[[#This Row],[Low]], TableOMP[[#This Row],[total_time]]&lt;=TableOMP[[#This Row],[High]]),1,0)</f>
        <v>0</v>
      </c>
    </row>
    <row r="992" spans="1:19" x14ac:dyDescent="0.25">
      <c r="A992" t="s">
        <v>10</v>
      </c>
      <c r="B992">
        <v>10000</v>
      </c>
      <c r="C992">
        <v>100</v>
      </c>
      <c r="D992">
        <v>1</v>
      </c>
      <c r="E992">
        <v>26</v>
      </c>
      <c r="F992">
        <v>1</v>
      </c>
      <c r="G992">
        <v>261.50950899999998</v>
      </c>
      <c r="H992">
        <v>20.890698</v>
      </c>
      <c r="I992">
        <v>23.484171</v>
      </c>
      <c r="J992">
        <v>0.93936699999999995</v>
      </c>
      <c r="K992" t="str">
        <f>MID(M992,22,1)</f>
        <v>4</v>
      </c>
      <c r="L992" t="s">
        <v>227</v>
      </c>
      <c r="M992" t="s">
        <v>228</v>
      </c>
      <c r="N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992">
        <f>VLOOKUP(TableOMP[[#This Row],[Label]],TableAvg[],2,FALSE)</f>
        <v>249.19857400000001</v>
      </c>
      <c r="P992">
        <f>VLOOKUP(TableOMP[[#This Row],[Label]],TableAvg[],3,FALSE)</f>
        <v>9.9717236201949007</v>
      </c>
      <c r="Q992">
        <f>TableOMP[[#This Row],[Avg]]-$U$2*TableOMP[[#This Row],[StdDev]]</f>
        <v>229.25512675961022</v>
      </c>
      <c r="R992">
        <f>TableOMP[[#This Row],[Avg]]+$U$2*TableOMP[[#This Row],[StdDev]]</f>
        <v>269.14202124038979</v>
      </c>
      <c r="S992">
        <f>IF(AND(TableOMP[[#This Row],[total_time]]&gt;=TableOMP[[#This Row],[Low]], TableOMP[[#This Row],[total_time]]&lt;=TableOMP[[#This Row],[High]]),1,0)</f>
        <v>1</v>
      </c>
    </row>
    <row r="993" spans="1:19" hidden="1" x14ac:dyDescent="0.25">
      <c r="A993" t="s">
        <v>12</v>
      </c>
      <c r="B993">
        <v>10000</v>
      </c>
      <c r="C993">
        <v>100</v>
      </c>
      <c r="D993">
        <v>1</v>
      </c>
      <c r="E993">
        <v>43</v>
      </c>
      <c r="F993">
        <v>1</v>
      </c>
      <c r="G993">
        <v>266.42368599999998</v>
      </c>
      <c r="H993">
        <v>23.250575000000001</v>
      </c>
      <c r="I993">
        <v>40.108559999999997</v>
      </c>
      <c r="J993">
        <v>0.95496599999999998</v>
      </c>
      <c r="K993" t="str">
        <f>MID(M993,22,1)</f>
        <v>1</v>
      </c>
      <c r="L993" t="s">
        <v>133</v>
      </c>
      <c r="M993" t="s">
        <v>134</v>
      </c>
      <c r="N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993">
        <f>VLOOKUP(TableOMP[[#This Row],[Label]],TableAvg[],2,FALSE)</f>
        <v>269.27439328571421</v>
      </c>
      <c r="P993">
        <f>VLOOKUP(TableOMP[[#This Row],[Label]],TableAvg[],3,FALSE)</f>
        <v>9.2791288334038953</v>
      </c>
      <c r="Q993">
        <f>TableOMP[[#This Row],[Avg]]-$U$2*TableOMP[[#This Row],[StdDev]]</f>
        <v>250.71613561890643</v>
      </c>
      <c r="R993">
        <f>TableOMP[[#This Row],[Avg]]+$U$2*TableOMP[[#This Row],[StdDev]]</f>
        <v>287.83265095252199</v>
      </c>
      <c r="S993">
        <f>IF(AND(TableOMP[[#This Row],[total_time]]&gt;=TableOMP[[#This Row],[Low]], TableOMP[[#This Row],[total_time]]&lt;=TableOMP[[#This Row],[High]]),1,0)</f>
        <v>1</v>
      </c>
    </row>
    <row r="994" spans="1:19" hidden="1" x14ac:dyDescent="0.25">
      <c r="A994" t="s">
        <v>15</v>
      </c>
      <c r="B994">
        <v>10000</v>
      </c>
      <c r="C994">
        <v>100</v>
      </c>
      <c r="D994">
        <v>100000</v>
      </c>
      <c r="E994">
        <v>49</v>
      </c>
      <c r="F994">
        <v>1</v>
      </c>
      <c r="G994">
        <v>7.4975170000000002</v>
      </c>
      <c r="H994">
        <v>2.262966</v>
      </c>
      <c r="I994">
        <v>23.879073000000002</v>
      </c>
      <c r="J994">
        <v>0.49748100000000001</v>
      </c>
      <c r="K994" t="str">
        <f>MID(M994,22,1)</f>
        <v>6</v>
      </c>
      <c r="L994" t="s">
        <v>41</v>
      </c>
      <c r="M994" t="s">
        <v>42</v>
      </c>
      <c r="N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994">
        <f>VLOOKUP(TableOMP[[#This Row],[Label]],TableAvg[],2,FALSE)</f>
        <v>5.6602169285714288</v>
      </c>
      <c r="P994">
        <f>VLOOKUP(TableOMP[[#This Row],[Label]],TableAvg[],3,FALSE)</f>
        <v>0.52822841332520587</v>
      </c>
      <c r="Q994">
        <f>TableOMP[[#This Row],[Avg]]-$U$2*TableOMP[[#This Row],[StdDev]]</f>
        <v>4.6037601019210168</v>
      </c>
      <c r="R994">
        <f>TableOMP[[#This Row],[Avg]]+$U$2*TableOMP[[#This Row],[StdDev]]</f>
        <v>6.7166737552218407</v>
      </c>
      <c r="S994">
        <f>IF(AND(TableOMP[[#This Row],[total_time]]&gt;=TableOMP[[#This Row],[Low]], TableOMP[[#This Row],[total_time]]&lt;=TableOMP[[#This Row],[High]]),1,0)</f>
        <v>0</v>
      </c>
    </row>
    <row r="995" spans="1:19" x14ac:dyDescent="0.25">
      <c r="A995" t="s">
        <v>10</v>
      </c>
      <c r="B995">
        <v>10000</v>
      </c>
      <c r="C995">
        <v>100</v>
      </c>
      <c r="D995">
        <v>1</v>
      </c>
      <c r="E995">
        <v>26</v>
      </c>
      <c r="F995">
        <v>1</v>
      </c>
      <c r="G995">
        <v>248.99991499999999</v>
      </c>
      <c r="H995">
        <v>14.171927</v>
      </c>
      <c r="I995">
        <v>17.595054999999999</v>
      </c>
      <c r="J995">
        <v>0.70380200000000004</v>
      </c>
      <c r="K995" t="str">
        <f>MID(M995,22,1)</f>
        <v>4</v>
      </c>
      <c r="L995" t="s">
        <v>85</v>
      </c>
      <c r="M995" t="s">
        <v>86</v>
      </c>
      <c r="N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995">
        <f>VLOOKUP(TableOMP[[#This Row],[Label]],TableAvg[],2,FALSE)</f>
        <v>249.19857400000001</v>
      </c>
      <c r="P995">
        <f>VLOOKUP(TableOMP[[#This Row],[Label]],TableAvg[],3,FALSE)</f>
        <v>9.9717236201949007</v>
      </c>
      <c r="Q995">
        <f>TableOMP[[#This Row],[Avg]]-$U$2*TableOMP[[#This Row],[StdDev]]</f>
        <v>229.25512675961022</v>
      </c>
      <c r="R995">
        <f>TableOMP[[#This Row],[Avg]]+$U$2*TableOMP[[#This Row],[StdDev]]</f>
        <v>269.14202124038979</v>
      </c>
      <c r="S995">
        <f>IF(AND(TableOMP[[#This Row],[total_time]]&gt;=TableOMP[[#This Row],[Low]], TableOMP[[#This Row],[total_time]]&lt;=TableOMP[[#This Row],[High]]),1,0)</f>
        <v>1</v>
      </c>
    </row>
    <row r="996" spans="1:19" hidden="1" x14ac:dyDescent="0.25">
      <c r="A996" t="s">
        <v>12</v>
      </c>
      <c r="B996">
        <v>10000</v>
      </c>
      <c r="C996">
        <v>100</v>
      </c>
      <c r="D996">
        <v>100000</v>
      </c>
      <c r="E996">
        <v>54</v>
      </c>
      <c r="F996">
        <v>1</v>
      </c>
      <c r="G996">
        <v>255.108836</v>
      </c>
      <c r="H996">
        <v>0.31733699999999998</v>
      </c>
      <c r="I996">
        <v>9.0603010000000008</v>
      </c>
      <c r="J996">
        <v>0.17094899999999999</v>
      </c>
      <c r="K996" t="str">
        <f>MID(M996,22,1)</f>
        <v>5</v>
      </c>
      <c r="L996" t="s">
        <v>173</v>
      </c>
      <c r="M996" t="s">
        <v>174</v>
      </c>
      <c r="N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996">
        <f>VLOOKUP(TableOMP[[#This Row],[Label]],TableAvg[],2,FALSE)</f>
        <v>259.97654699999998</v>
      </c>
      <c r="P996">
        <f>VLOOKUP(TableOMP[[#This Row],[Label]],TableAvg[],3,FALSE)</f>
        <v>16.458383413072017</v>
      </c>
      <c r="Q996">
        <f>TableOMP[[#This Row],[Avg]]-$U$2*TableOMP[[#This Row],[StdDev]]</f>
        <v>227.05978017385596</v>
      </c>
      <c r="R996">
        <f>TableOMP[[#This Row],[Avg]]+$U$2*TableOMP[[#This Row],[StdDev]]</f>
        <v>292.89331382614404</v>
      </c>
      <c r="S996">
        <f>IF(AND(TableOMP[[#This Row],[total_time]]&gt;=TableOMP[[#This Row],[Low]], TableOMP[[#This Row],[total_time]]&lt;=TableOMP[[#This Row],[High]]),1,0)</f>
        <v>1</v>
      </c>
    </row>
    <row r="997" spans="1:19" hidden="1" x14ac:dyDescent="0.25">
      <c r="A997" t="s">
        <v>15</v>
      </c>
      <c r="B997">
        <v>10000</v>
      </c>
      <c r="C997">
        <v>100</v>
      </c>
      <c r="D997">
        <v>100000</v>
      </c>
      <c r="E997">
        <v>52</v>
      </c>
      <c r="F997">
        <v>1</v>
      </c>
      <c r="G997">
        <v>7.730677</v>
      </c>
      <c r="H997">
        <v>2.5450050000000002</v>
      </c>
      <c r="I997">
        <v>109.82024</v>
      </c>
      <c r="J997">
        <v>2.1533380000000002</v>
      </c>
      <c r="K997" t="str">
        <f>MID(M997,22,1)</f>
        <v>6</v>
      </c>
      <c r="L997" t="s">
        <v>41</v>
      </c>
      <c r="M997" t="s">
        <v>42</v>
      </c>
      <c r="N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997">
        <f>VLOOKUP(TableOMP[[#This Row],[Label]],TableAvg[],2,FALSE)</f>
        <v>5.603528571428571</v>
      </c>
      <c r="P997">
        <f>VLOOKUP(TableOMP[[#This Row],[Label]],TableAvg[],3,FALSE)</f>
        <v>0.62637595788389389</v>
      </c>
      <c r="Q997">
        <f>TableOMP[[#This Row],[Avg]]-$U$2*TableOMP[[#This Row],[StdDev]]</f>
        <v>4.3507766556607832</v>
      </c>
      <c r="R997">
        <f>TableOMP[[#This Row],[Avg]]+$U$2*TableOMP[[#This Row],[StdDev]]</f>
        <v>6.8562804871963587</v>
      </c>
      <c r="S997">
        <f>IF(AND(TableOMP[[#This Row],[total_time]]&gt;=TableOMP[[#This Row],[Low]], TableOMP[[#This Row],[total_time]]&lt;=TableOMP[[#This Row],[High]]),1,0)</f>
        <v>0</v>
      </c>
    </row>
    <row r="998" spans="1:19" hidden="1" x14ac:dyDescent="0.25">
      <c r="A998" t="s">
        <v>12</v>
      </c>
      <c r="B998">
        <v>10000</v>
      </c>
      <c r="C998">
        <v>100</v>
      </c>
      <c r="D998">
        <v>100000</v>
      </c>
      <c r="E998">
        <v>52</v>
      </c>
      <c r="F998">
        <v>1</v>
      </c>
      <c r="G998">
        <v>255.10012800000001</v>
      </c>
      <c r="H998">
        <v>0.28482099999999999</v>
      </c>
      <c r="I998">
        <v>7.4502490000000003</v>
      </c>
      <c r="J998">
        <v>0.14608299999999999</v>
      </c>
      <c r="K998" t="str">
        <f>MID(M998,22,1)</f>
        <v>6</v>
      </c>
      <c r="L998" t="s">
        <v>109</v>
      </c>
      <c r="M998" t="s">
        <v>110</v>
      </c>
      <c r="N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998">
        <f>VLOOKUP(TableOMP[[#This Row],[Label]],TableAvg[],2,FALSE)</f>
        <v>257.05799754545455</v>
      </c>
      <c r="P998">
        <f>VLOOKUP(TableOMP[[#This Row],[Label]],TableAvg[],3,FALSE)</f>
        <v>9.9125051352846771</v>
      </c>
      <c r="Q998">
        <f>TableOMP[[#This Row],[Avg]]-$U$2*TableOMP[[#This Row],[StdDev]]</f>
        <v>237.2329872748852</v>
      </c>
      <c r="R998">
        <f>TableOMP[[#This Row],[Avg]]+$U$2*TableOMP[[#This Row],[StdDev]]</f>
        <v>276.88300781602391</v>
      </c>
      <c r="S998">
        <f>IF(AND(TableOMP[[#This Row],[total_time]]&gt;=TableOMP[[#This Row],[Low]], TableOMP[[#This Row],[total_time]]&lt;=TableOMP[[#This Row],[High]]),1,0)</f>
        <v>1</v>
      </c>
    </row>
    <row r="999" spans="1:19" x14ac:dyDescent="0.25">
      <c r="A999" t="s">
        <v>10</v>
      </c>
      <c r="B999">
        <v>10000</v>
      </c>
      <c r="C999">
        <v>100</v>
      </c>
      <c r="D999">
        <v>1</v>
      </c>
      <c r="E999">
        <v>26</v>
      </c>
      <c r="F999">
        <v>1</v>
      </c>
      <c r="G999">
        <v>237.086298</v>
      </c>
      <c r="H999">
        <v>12.246618</v>
      </c>
      <c r="I999">
        <v>39.183061000000002</v>
      </c>
      <c r="J999">
        <v>1.5673220000000001</v>
      </c>
      <c r="K999" t="str">
        <f>MID(M999,22,1)</f>
        <v>2</v>
      </c>
      <c r="L999" t="s">
        <v>151</v>
      </c>
      <c r="M999" t="s">
        <v>152</v>
      </c>
      <c r="N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999">
        <f>VLOOKUP(TableOMP[[#This Row],[Label]],TableAvg[],2,FALSE)</f>
        <v>249.19857400000001</v>
      </c>
      <c r="P999">
        <f>VLOOKUP(TableOMP[[#This Row],[Label]],TableAvg[],3,FALSE)</f>
        <v>9.9717236201949007</v>
      </c>
      <c r="Q999">
        <f>TableOMP[[#This Row],[Avg]]-$U$2*TableOMP[[#This Row],[StdDev]]</f>
        <v>229.25512675961022</v>
      </c>
      <c r="R999">
        <f>TableOMP[[#This Row],[Avg]]+$U$2*TableOMP[[#This Row],[StdDev]]</f>
        <v>269.14202124038979</v>
      </c>
      <c r="S999">
        <f>IF(AND(TableOMP[[#This Row],[total_time]]&gt;=TableOMP[[#This Row],[Low]], TableOMP[[#This Row],[total_time]]&lt;=TableOMP[[#This Row],[High]]),1,0)</f>
        <v>1</v>
      </c>
    </row>
    <row r="1000" spans="1:19" hidden="1" x14ac:dyDescent="0.25">
      <c r="A1000" t="s">
        <v>12</v>
      </c>
      <c r="B1000">
        <v>10000</v>
      </c>
      <c r="C1000">
        <v>100</v>
      </c>
      <c r="D1000">
        <v>1</v>
      </c>
      <c r="E1000">
        <v>43</v>
      </c>
      <c r="F1000">
        <v>1</v>
      </c>
      <c r="G1000">
        <v>265.01329099999998</v>
      </c>
      <c r="H1000">
        <v>22.091875999999999</v>
      </c>
      <c r="I1000">
        <v>70.832646999999994</v>
      </c>
      <c r="J1000">
        <v>1.6864920000000001</v>
      </c>
      <c r="K1000" t="str">
        <f>MID(M1000,22,1)</f>
        <v>1</v>
      </c>
      <c r="L1000" t="s">
        <v>185</v>
      </c>
      <c r="M1000" t="s">
        <v>186</v>
      </c>
      <c r="N1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1000">
        <f>VLOOKUP(TableOMP[[#This Row],[Label]],TableAvg[],2,FALSE)</f>
        <v>269.27439328571421</v>
      </c>
      <c r="P1000">
        <f>VLOOKUP(TableOMP[[#This Row],[Label]],TableAvg[],3,FALSE)</f>
        <v>9.2791288334038953</v>
      </c>
      <c r="Q1000">
        <f>TableOMP[[#This Row],[Avg]]-$U$2*TableOMP[[#This Row],[StdDev]]</f>
        <v>250.71613561890643</v>
      </c>
      <c r="R1000">
        <f>TableOMP[[#This Row],[Avg]]+$U$2*TableOMP[[#This Row],[StdDev]]</f>
        <v>287.83265095252199</v>
      </c>
      <c r="S1000">
        <f>IF(AND(TableOMP[[#This Row],[total_time]]&gt;=TableOMP[[#This Row],[Low]], TableOMP[[#This Row],[total_time]]&lt;=TableOMP[[#This Row],[High]]),1,0)</f>
        <v>1</v>
      </c>
    </row>
    <row r="1001" spans="1:19" x14ac:dyDescent="0.25">
      <c r="A1001" t="s">
        <v>10</v>
      </c>
      <c r="B1001">
        <v>10000</v>
      </c>
      <c r="C1001">
        <v>100</v>
      </c>
      <c r="D1001">
        <v>1</v>
      </c>
      <c r="E1001">
        <v>27</v>
      </c>
      <c r="F1001">
        <v>1</v>
      </c>
      <c r="G1001">
        <v>306.90953300000001</v>
      </c>
      <c r="H1001">
        <v>59.977589999999999</v>
      </c>
      <c r="I1001">
        <v>20.936852999999999</v>
      </c>
      <c r="J1001">
        <v>0.80526399999999998</v>
      </c>
      <c r="K1001" t="str">
        <f>MID(M1001,22,1)</f>
        <v>4</v>
      </c>
      <c r="L1001" t="s">
        <v>227</v>
      </c>
      <c r="M1001" t="s">
        <v>228</v>
      </c>
      <c r="N1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1001">
        <f>VLOOKUP(TableOMP[[#This Row],[Label]],TableAvg[],2,FALSE)</f>
        <v>263.63011066666667</v>
      </c>
      <c r="P1001">
        <f>VLOOKUP(TableOMP[[#This Row],[Label]],TableAvg[],3,FALSE)</f>
        <v>30.813930694206618</v>
      </c>
      <c r="Q1001">
        <f>TableOMP[[#This Row],[Avg]]-$U$2*TableOMP[[#This Row],[StdDev]]</f>
        <v>202.00224927825343</v>
      </c>
      <c r="R1001">
        <f>TableOMP[[#This Row],[Avg]]+$U$2*TableOMP[[#This Row],[StdDev]]</f>
        <v>325.2579720550799</v>
      </c>
      <c r="S1001">
        <v>0</v>
      </c>
    </row>
    <row r="1002" spans="1:19" hidden="1" x14ac:dyDescent="0.25">
      <c r="A1002" t="s">
        <v>12</v>
      </c>
      <c r="B1002">
        <v>10000</v>
      </c>
      <c r="C1002">
        <v>100</v>
      </c>
      <c r="D1002">
        <v>100000</v>
      </c>
      <c r="E1002">
        <v>51</v>
      </c>
      <c r="F1002">
        <v>1</v>
      </c>
      <c r="G1002">
        <v>254.89418499999999</v>
      </c>
      <c r="H1002">
        <v>0.26055</v>
      </c>
      <c r="I1002">
        <v>6.8734000000000002</v>
      </c>
      <c r="J1002">
        <v>0.13746800000000001</v>
      </c>
      <c r="K1002" t="str">
        <f>MID(M1002,22,1)</f>
        <v>2</v>
      </c>
      <c r="L1002" t="s">
        <v>77</v>
      </c>
      <c r="M1002" t="s">
        <v>78</v>
      </c>
      <c r="N1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1002">
        <f>VLOOKUP(TableOMP[[#This Row],[Label]],TableAvg[],2,FALSE)</f>
        <v>259.02110254545454</v>
      </c>
      <c r="P1002">
        <f>VLOOKUP(TableOMP[[#This Row],[Label]],TableAvg[],3,FALSE)</f>
        <v>14.304214251483099</v>
      </c>
      <c r="Q1002">
        <f>TableOMP[[#This Row],[Avg]]-$U$2*TableOMP[[#This Row],[StdDev]]</f>
        <v>230.41267404248833</v>
      </c>
      <c r="R1002">
        <f>TableOMP[[#This Row],[Avg]]+$U$2*TableOMP[[#This Row],[StdDev]]</f>
        <v>287.62953104842074</v>
      </c>
      <c r="S1002">
        <f>IF(AND(TableOMP[[#This Row],[total_time]]&gt;=TableOMP[[#This Row],[Low]], TableOMP[[#This Row],[total_time]]&lt;=TableOMP[[#This Row],[High]]),1,0)</f>
        <v>1</v>
      </c>
    </row>
    <row r="1003" spans="1:19" hidden="1" x14ac:dyDescent="0.25">
      <c r="A1003" t="s">
        <v>12</v>
      </c>
      <c r="B1003">
        <v>10000</v>
      </c>
      <c r="C1003">
        <v>100</v>
      </c>
      <c r="D1003">
        <v>1</v>
      </c>
      <c r="E1003">
        <v>43</v>
      </c>
      <c r="F1003">
        <v>1</v>
      </c>
      <c r="G1003">
        <v>263.855504</v>
      </c>
      <c r="H1003">
        <v>22.964791000000002</v>
      </c>
      <c r="I1003">
        <v>80.999984999999995</v>
      </c>
      <c r="J1003">
        <v>1.928571</v>
      </c>
      <c r="K1003" t="str">
        <f>MID(M1003,22,1)</f>
        <v>5</v>
      </c>
      <c r="L1003" t="s">
        <v>111</v>
      </c>
      <c r="M1003" t="s">
        <v>112</v>
      </c>
      <c r="N1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1003">
        <f>VLOOKUP(TableOMP[[#This Row],[Label]],TableAvg[],2,FALSE)</f>
        <v>269.27439328571421</v>
      </c>
      <c r="P1003">
        <f>VLOOKUP(TableOMP[[#This Row],[Label]],TableAvg[],3,FALSE)</f>
        <v>9.2791288334038953</v>
      </c>
      <c r="Q1003">
        <f>TableOMP[[#This Row],[Avg]]-$U$2*TableOMP[[#This Row],[StdDev]]</f>
        <v>250.71613561890643</v>
      </c>
      <c r="R1003">
        <f>TableOMP[[#This Row],[Avg]]+$U$2*TableOMP[[#This Row],[StdDev]]</f>
        <v>287.83265095252199</v>
      </c>
      <c r="S1003">
        <f>IF(AND(TableOMP[[#This Row],[total_time]]&gt;=TableOMP[[#This Row],[Low]], TableOMP[[#This Row],[total_time]]&lt;=TableOMP[[#This Row],[High]]),1,0)</f>
        <v>1</v>
      </c>
    </row>
    <row r="1004" spans="1:19" hidden="1" x14ac:dyDescent="0.25">
      <c r="A1004" t="s">
        <v>15</v>
      </c>
      <c r="B1004">
        <v>10000</v>
      </c>
      <c r="C1004">
        <v>100</v>
      </c>
      <c r="D1004">
        <v>100000</v>
      </c>
      <c r="E1004">
        <v>59</v>
      </c>
      <c r="F1004">
        <v>1</v>
      </c>
      <c r="G1004">
        <v>5.3756360000000001</v>
      </c>
      <c r="H1004">
        <v>0.67502799999999996</v>
      </c>
      <c r="I1004">
        <v>18.383596000000001</v>
      </c>
      <c r="J1004">
        <v>0.31695899999999999</v>
      </c>
      <c r="K1004" t="str">
        <f>MID(M1004,22,1)</f>
        <v>6</v>
      </c>
      <c r="L1004" t="s">
        <v>41</v>
      </c>
      <c r="M1004" t="s">
        <v>42</v>
      </c>
      <c r="N1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004">
        <f>VLOOKUP(TableOMP[[#This Row],[Label]],TableAvg[],2,FALSE)</f>
        <v>4.6594870000000004</v>
      </c>
      <c r="P1004">
        <f>VLOOKUP(TableOMP[[#This Row],[Label]],TableAvg[],3,FALSE)</f>
        <v>0.27595439636649521</v>
      </c>
      <c r="Q1004">
        <f>TableOMP[[#This Row],[Avg]]-$U$2*TableOMP[[#This Row],[StdDev]]</f>
        <v>4.10757820726701</v>
      </c>
      <c r="R1004">
        <f>TableOMP[[#This Row],[Avg]]+$U$2*TableOMP[[#This Row],[StdDev]]</f>
        <v>5.2113957927329908</v>
      </c>
      <c r="S1004">
        <f>IF(AND(TableOMP[[#This Row],[total_time]]&gt;=TableOMP[[#This Row],[Low]], TableOMP[[#This Row],[total_time]]&lt;=TableOMP[[#This Row],[High]]),1,0)</f>
        <v>0</v>
      </c>
    </row>
    <row r="1005" spans="1:19" x14ac:dyDescent="0.25">
      <c r="A1005" t="s">
        <v>10</v>
      </c>
      <c r="B1005">
        <v>10000</v>
      </c>
      <c r="C1005">
        <v>100</v>
      </c>
      <c r="D1005">
        <v>1</v>
      </c>
      <c r="E1005">
        <v>27</v>
      </c>
      <c r="F1005">
        <v>1</v>
      </c>
      <c r="G1005">
        <v>246.39678000000001</v>
      </c>
      <c r="H1005">
        <v>12.662890000000001</v>
      </c>
      <c r="I1005">
        <v>18.944915000000002</v>
      </c>
      <c r="J1005">
        <v>0.72865100000000005</v>
      </c>
      <c r="K1005" t="str">
        <f>MID(M1005,22,1)</f>
        <v>4</v>
      </c>
      <c r="L1005" t="s">
        <v>85</v>
      </c>
      <c r="M1005" t="s">
        <v>86</v>
      </c>
      <c r="N1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1005">
        <f>VLOOKUP(TableOMP[[#This Row],[Label]],TableAvg[],2,FALSE)</f>
        <v>263.63011066666667</v>
      </c>
      <c r="P1005">
        <f>VLOOKUP(TableOMP[[#This Row],[Label]],TableAvg[],3,FALSE)</f>
        <v>30.813930694206618</v>
      </c>
      <c r="Q1005">
        <f>TableOMP[[#This Row],[Avg]]-$U$2*TableOMP[[#This Row],[StdDev]]</f>
        <v>202.00224927825343</v>
      </c>
      <c r="R1005">
        <f>TableOMP[[#This Row],[Avg]]+$U$2*TableOMP[[#This Row],[StdDev]]</f>
        <v>325.2579720550799</v>
      </c>
      <c r="S1005">
        <f>IF(AND(TableOMP[[#This Row],[total_time]]&gt;=TableOMP[[#This Row],[Low]], TableOMP[[#This Row],[total_time]]&lt;=TableOMP[[#This Row],[High]]),1,0)</f>
        <v>1</v>
      </c>
    </row>
    <row r="1006" spans="1:19" x14ac:dyDescent="0.25">
      <c r="A1006" t="s">
        <v>10</v>
      </c>
      <c r="B1006">
        <v>10000</v>
      </c>
      <c r="C1006">
        <v>100</v>
      </c>
      <c r="D1006">
        <v>1</v>
      </c>
      <c r="E1006">
        <v>27</v>
      </c>
      <c r="F1006">
        <v>1</v>
      </c>
      <c r="G1006">
        <v>237.58401900000001</v>
      </c>
      <c r="H1006">
        <v>13.272691999999999</v>
      </c>
      <c r="I1006">
        <v>21.049161999999999</v>
      </c>
      <c r="J1006">
        <v>0.80958300000000005</v>
      </c>
      <c r="K1006" t="str">
        <f>MID(M1006,22,1)</f>
        <v>2</v>
      </c>
      <c r="L1006" t="s">
        <v>151</v>
      </c>
      <c r="M1006" t="s">
        <v>152</v>
      </c>
      <c r="N1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1006">
        <f>VLOOKUP(TableOMP[[#This Row],[Label]],TableAvg[],2,FALSE)</f>
        <v>263.63011066666667</v>
      </c>
      <c r="P1006">
        <f>VLOOKUP(TableOMP[[#This Row],[Label]],TableAvg[],3,FALSE)</f>
        <v>30.813930694206618</v>
      </c>
      <c r="Q1006">
        <f>TableOMP[[#This Row],[Avg]]-$U$2*TableOMP[[#This Row],[StdDev]]</f>
        <v>202.00224927825343</v>
      </c>
      <c r="R1006">
        <f>TableOMP[[#This Row],[Avg]]+$U$2*TableOMP[[#This Row],[StdDev]]</f>
        <v>325.2579720550799</v>
      </c>
      <c r="S1006">
        <f>IF(AND(TableOMP[[#This Row],[total_time]]&gt;=TableOMP[[#This Row],[Low]], TableOMP[[#This Row],[total_time]]&lt;=TableOMP[[#This Row],[High]]),1,0)</f>
        <v>1</v>
      </c>
    </row>
    <row r="1007" spans="1:19" x14ac:dyDescent="0.25">
      <c r="A1007" t="s">
        <v>10</v>
      </c>
      <c r="B1007">
        <v>10000</v>
      </c>
      <c r="C1007">
        <v>100</v>
      </c>
      <c r="D1007">
        <v>1</v>
      </c>
      <c r="E1007">
        <v>28</v>
      </c>
      <c r="F1007">
        <v>1</v>
      </c>
      <c r="G1007">
        <v>294.92065200000002</v>
      </c>
      <c r="H1007">
        <v>46.826127999999997</v>
      </c>
      <c r="I1007">
        <v>20.534687000000002</v>
      </c>
      <c r="J1007">
        <v>0.760544</v>
      </c>
      <c r="K1007" t="str">
        <f>MID(M1007,22,1)</f>
        <v>4</v>
      </c>
      <c r="L1007" t="s">
        <v>227</v>
      </c>
      <c r="M1007" t="s">
        <v>228</v>
      </c>
      <c r="N1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1007">
        <f>VLOOKUP(TableOMP[[#This Row],[Label]],TableAvg[],2,FALSE)</f>
        <v>261.32629566666668</v>
      </c>
      <c r="P1007">
        <f>VLOOKUP(TableOMP[[#This Row],[Label]],TableAvg[],3,FALSE)</f>
        <v>24.466983589229049</v>
      </c>
      <c r="Q1007">
        <f>TableOMP[[#This Row],[Avg]]-$U$2*TableOMP[[#This Row],[StdDev]]</f>
        <v>212.39232848820859</v>
      </c>
      <c r="R1007">
        <f>TableOMP[[#This Row],[Avg]]+$U$2*TableOMP[[#This Row],[StdDev]]</f>
        <v>310.26026284512477</v>
      </c>
      <c r="S1007">
        <v>0</v>
      </c>
    </row>
    <row r="1008" spans="1:19" hidden="1" x14ac:dyDescent="0.25">
      <c r="A1008" t="s">
        <v>15</v>
      </c>
      <c r="B1008">
        <v>10000</v>
      </c>
      <c r="C1008">
        <v>100</v>
      </c>
      <c r="D1008">
        <v>100000</v>
      </c>
      <c r="E1008">
        <v>63</v>
      </c>
      <c r="F1008">
        <v>1</v>
      </c>
      <c r="G1008">
        <v>4.7472240000000001</v>
      </c>
      <c r="H1008">
        <v>0.46778500000000001</v>
      </c>
      <c r="I1008">
        <v>10.556442000000001</v>
      </c>
      <c r="J1008">
        <v>0.170265</v>
      </c>
      <c r="K1008" t="str">
        <f>MID(M1008,22,1)</f>
        <v>6</v>
      </c>
      <c r="L1008" t="s">
        <v>41</v>
      </c>
      <c r="M1008" t="s">
        <v>42</v>
      </c>
      <c r="N1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008">
        <f>VLOOKUP(TableOMP[[#This Row],[Label]],TableAvg[],2,FALSE)</f>
        <v>4.4337867142857155</v>
      </c>
      <c r="P1008">
        <f>VLOOKUP(TableOMP[[#This Row],[Label]],TableAvg[],3,FALSE)</f>
        <v>0.13972381251463192</v>
      </c>
      <c r="Q1008">
        <f>TableOMP[[#This Row],[Avg]]-$U$2*TableOMP[[#This Row],[StdDev]]</f>
        <v>4.1543390892564513</v>
      </c>
      <c r="R1008">
        <f>TableOMP[[#This Row],[Avg]]+$U$2*TableOMP[[#This Row],[StdDev]]</f>
        <v>4.7132343393149796</v>
      </c>
      <c r="S1008">
        <f>IF(AND(TableOMP[[#This Row],[total_time]]&gt;=TableOMP[[#This Row],[Low]], TableOMP[[#This Row],[total_time]]&lt;=TableOMP[[#This Row],[High]]),1,0)</f>
        <v>0</v>
      </c>
    </row>
    <row r="1009" spans="1:19" hidden="1" x14ac:dyDescent="0.25">
      <c r="A1009" t="s">
        <v>12</v>
      </c>
      <c r="B1009">
        <v>10000</v>
      </c>
      <c r="C1009">
        <v>100</v>
      </c>
      <c r="D1009">
        <v>100000</v>
      </c>
      <c r="E1009">
        <v>51</v>
      </c>
      <c r="F1009">
        <v>1</v>
      </c>
      <c r="G1009">
        <v>254.54146399999999</v>
      </c>
      <c r="H1009">
        <v>0.32535199999999997</v>
      </c>
      <c r="I1009">
        <v>9.5497180000000004</v>
      </c>
      <c r="J1009">
        <v>0.190994</v>
      </c>
      <c r="K1009" t="str">
        <f>MID(M1009,22,1)</f>
        <v>6</v>
      </c>
      <c r="L1009" t="s">
        <v>57</v>
      </c>
      <c r="M1009" t="s">
        <v>58</v>
      </c>
      <c r="N1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1009">
        <f>VLOOKUP(TableOMP[[#This Row],[Label]],TableAvg[],2,FALSE)</f>
        <v>259.02110254545454</v>
      </c>
      <c r="P1009">
        <f>VLOOKUP(TableOMP[[#This Row],[Label]],TableAvg[],3,FALSE)</f>
        <v>14.304214251483099</v>
      </c>
      <c r="Q1009">
        <f>TableOMP[[#This Row],[Avg]]-$U$2*TableOMP[[#This Row],[StdDev]]</f>
        <v>230.41267404248833</v>
      </c>
      <c r="R1009">
        <f>TableOMP[[#This Row],[Avg]]+$U$2*TableOMP[[#This Row],[StdDev]]</f>
        <v>287.62953104842074</v>
      </c>
      <c r="S1009">
        <f>IF(AND(TableOMP[[#This Row],[total_time]]&gt;=TableOMP[[#This Row],[Low]], TableOMP[[#This Row],[total_time]]&lt;=TableOMP[[#This Row],[High]]),1,0)</f>
        <v>1</v>
      </c>
    </row>
    <row r="1010" spans="1:19" hidden="1" x14ac:dyDescent="0.25">
      <c r="A1010" t="s">
        <v>15</v>
      </c>
      <c r="B1010">
        <v>1000</v>
      </c>
      <c r="C1010">
        <v>100</v>
      </c>
      <c r="D1010">
        <v>100000</v>
      </c>
      <c r="E1010">
        <v>1</v>
      </c>
      <c r="F1010">
        <v>1</v>
      </c>
      <c r="G1010">
        <v>2.9122810000000001</v>
      </c>
      <c r="H1010">
        <v>9.0443999999999997E-2</v>
      </c>
      <c r="I1010">
        <v>0</v>
      </c>
      <c r="J1010">
        <v>0</v>
      </c>
      <c r="K1010" t="str">
        <f>MID(M1010,22,1)</f>
        <v>6</v>
      </c>
      <c r="L1010" t="s">
        <v>41</v>
      </c>
      <c r="M1010" t="s">
        <v>42</v>
      </c>
      <c r="N1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010" t="e">
        <f>VLOOKUP(TableOMP[[#This Row],[Label]],TableAvg[],2,FALSE)</f>
        <v>#N/A</v>
      </c>
      <c r="P1010" t="e">
        <f>VLOOKUP(TableOMP[[#This Row],[Label]],TableAvg[],3,FALSE)</f>
        <v>#N/A</v>
      </c>
      <c r="Q1010" t="e">
        <f>TableOMP[[#This Row],[Avg]]-$U$2*TableOMP[[#This Row],[StdDev]]</f>
        <v>#N/A</v>
      </c>
      <c r="R1010" t="e">
        <f>TableOMP[[#This Row],[Avg]]+$U$2*TableOMP[[#This Row],[StdDev]]</f>
        <v>#N/A</v>
      </c>
      <c r="S1010" t="e">
        <f>IF(AND(TableOMP[[#This Row],[total_time]]&gt;=TableOMP[[#This Row],[Low]], TableOMP[[#This Row],[total_time]]&lt;=TableOMP[[#This Row],[High]]),1,0)</f>
        <v>#N/A</v>
      </c>
    </row>
    <row r="1011" spans="1:19" hidden="1" x14ac:dyDescent="0.25">
      <c r="A1011" t="s">
        <v>15</v>
      </c>
      <c r="B1011">
        <v>1000</v>
      </c>
      <c r="C1011">
        <v>100</v>
      </c>
      <c r="D1011">
        <v>100000</v>
      </c>
      <c r="E1011">
        <v>2</v>
      </c>
      <c r="F1011">
        <v>1</v>
      </c>
      <c r="G1011">
        <v>1.9254279999999999</v>
      </c>
      <c r="H1011">
        <v>1.5200999999999999E-2</v>
      </c>
      <c r="I1011">
        <v>1.0444999999999999E-2</v>
      </c>
      <c r="J1011">
        <v>1.0444999999999999E-2</v>
      </c>
      <c r="K1011" t="str">
        <f>MID(M1011,22,1)</f>
        <v>6</v>
      </c>
      <c r="L1011" t="s">
        <v>41</v>
      </c>
      <c r="M1011" t="s">
        <v>42</v>
      </c>
      <c r="N1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011" t="e">
        <f>VLOOKUP(TableOMP[[#This Row],[Label]],TableAvg[],2,FALSE)</f>
        <v>#N/A</v>
      </c>
      <c r="P1011" t="e">
        <f>VLOOKUP(TableOMP[[#This Row],[Label]],TableAvg[],3,FALSE)</f>
        <v>#N/A</v>
      </c>
      <c r="Q1011" t="e">
        <f>TableOMP[[#This Row],[Avg]]-$U$2*TableOMP[[#This Row],[StdDev]]</f>
        <v>#N/A</v>
      </c>
      <c r="R1011" t="e">
        <f>TableOMP[[#This Row],[Avg]]+$U$2*TableOMP[[#This Row],[StdDev]]</f>
        <v>#N/A</v>
      </c>
      <c r="S1011" t="e">
        <f>IF(AND(TableOMP[[#This Row],[total_time]]&gt;=TableOMP[[#This Row],[Low]], TableOMP[[#This Row],[total_time]]&lt;=TableOMP[[#This Row],[High]]),1,0)</f>
        <v>#N/A</v>
      </c>
    </row>
    <row r="1012" spans="1:19" hidden="1" x14ac:dyDescent="0.25">
      <c r="A1012" t="s">
        <v>15</v>
      </c>
      <c r="B1012">
        <v>1000</v>
      </c>
      <c r="C1012">
        <v>100</v>
      </c>
      <c r="D1012">
        <v>100000</v>
      </c>
      <c r="E1012">
        <v>3</v>
      </c>
      <c r="F1012">
        <v>1</v>
      </c>
      <c r="G1012">
        <v>1.6781980000000001</v>
      </c>
      <c r="H1012">
        <v>4.1034000000000001E-2</v>
      </c>
      <c r="I1012">
        <v>2.4649999999999998E-2</v>
      </c>
      <c r="J1012">
        <v>1.2324999999999999E-2</v>
      </c>
      <c r="K1012" t="str">
        <f>MID(M1012,22,1)</f>
        <v>6</v>
      </c>
      <c r="L1012" t="s">
        <v>41</v>
      </c>
      <c r="M1012" t="s">
        <v>42</v>
      </c>
      <c r="N1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012" t="e">
        <f>VLOOKUP(TableOMP[[#This Row],[Label]],TableAvg[],2,FALSE)</f>
        <v>#N/A</v>
      </c>
      <c r="P1012" t="e">
        <f>VLOOKUP(TableOMP[[#This Row],[Label]],TableAvg[],3,FALSE)</f>
        <v>#N/A</v>
      </c>
      <c r="Q1012" t="e">
        <f>TableOMP[[#This Row],[Avg]]-$U$2*TableOMP[[#This Row],[StdDev]]</f>
        <v>#N/A</v>
      </c>
      <c r="R1012" t="e">
        <f>TableOMP[[#This Row],[Avg]]+$U$2*TableOMP[[#This Row],[StdDev]]</f>
        <v>#N/A</v>
      </c>
      <c r="S1012" t="e">
        <f>IF(AND(TableOMP[[#This Row],[total_time]]&gt;=TableOMP[[#This Row],[Low]], TableOMP[[#This Row],[total_time]]&lt;=TableOMP[[#This Row],[High]]),1,0)</f>
        <v>#N/A</v>
      </c>
    </row>
    <row r="1013" spans="1:19" hidden="1" x14ac:dyDescent="0.25">
      <c r="A1013" t="s">
        <v>15</v>
      </c>
      <c r="B1013">
        <v>1000</v>
      </c>
      <c r="C1013">
        <v>100</v>
      </c>
      <c r="D1013">
        <v>100000</v>
      </c>
      <c r="E1013">
        <v>4</v>
      </c>
      <c r="F1013">
        <v>1</v>
      </c>
      <c r="G1013">
        <v>1.543455</v>
      </c>
      <c r="H1013">
        <v>5.3093000000000001E-2</v>
      </c>
      <c r="I1013">
        <v>3.8094000000000003E-2</v>
      </c>
      <c r="J1013">
        <v>1.2697999999999999E-2</v>
      </c>
      <c r="K1013" t="str">
        <f>MID(M1013,22,1)</f>
        <v>6</v>
      </c>
      <c r="L1013" t="s">
        <v>41</v>
      </c>
      <c r="M1013" t="s">
        <v>42</v>
      </c>
      <c r="N1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013" t="e">
        <f>VLOOKUP(TableOMP[[#This Row],[Label]],TableAvg[],2,FALSE)</f>
        <v>#N/A</v>
      </c>
      <c r="P1013" t="e">
        <f>VLOOKUP(TableOMP[[#This Row],[Label]],TableAvg[],3,FALSE)</f>
        <v>#N/A</v>
      </c>
      <c r="Q1013" t="e">
        <f>TableOMP[[#This Row],[Avg]]-$U$2*TableOMP[[#This Row],[StdDev]]</f>
        <v>#N/A</v>
      </c>
      <c r="R1013" t="e">
        <f>TableOMP[[#This Row],[Avg]]+$U$2*TableOMP[[#This Row],[StdDev]]</f>
        <v>#N/A</v>
      </c>
      <c r="S1013" t="e">
        <f>IF(AND(TableOMP[[#This Row],[total_time]]&gt;=TableOMP[[#This Row],[Low]], TableOMP[[#This Row],[total_time]]&lt;=TableOMP[[#This Row],[High]]),1,0)</f>
        <v>#N/A</v>
      </c>
    </row>
    <row r="1014" spans="1:19" hidden="1" x14ac:dyDescent="0.25">
      <c r="A1014" t="s">
        <v>15</v>
      </c>
      <c r="B1014">
        <v>1000</v>
      </c>
      <c r="C1014">
        <v>100</v>
      </c>
      <c r="D1014">
        <v>100000</v>
      </c>
      <c r="E1014">
        <v>5</v>
      </c>
      <c r="F1014">
        <v>1</v>
      </c>
      <c r="G1014">
        <v>1.4222950000000001</v>
      </c>
      <c r="H1014">
        <v>1.6760000000000001E-2</v>
      </c>
      <c r="I1014">
        <v>5.1811000000000003E-2</v>
      </c>
      <c r="J1014">
        <v>1.2952999999999999E-2</v>
      </c>
      <c r="K1014" t="str">
        <f>MID(M1014,22,1)</f>
        <v>6</v>
      </c>
      <c r="L1014" t="s">
        <v>41</v>
      </c>
      <c r="M1014" t="s">
        <v>42</v>
      </c>
      <c r="N1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014" t="e">
        <f>VLOOKUP(TableOMP[[#This Row],[Label]],TableAvg[],2,FALSE)</f>
        <v>#N/A</v>
      </c>
      <c r="P1014" t="e">
        <f>VLOOKUP(TableOMP[[#This Row],[Label]],TableAvg[],3,FALSE)</f>
        <v>#N/A</v>
      </c>
      <c r="Q1014" t="e">
        <f>TableOMP[[#This Row],[Avg]]-$U$2*TableOMP[[#This Row],[StdDev]]</f>
        <v>#N/A</v>
      </c>
      <c r="R1014" t="e">
        <f>TableOMP[[#This Row],[Avg]]+$U$2*TableOMP[[#This Row],[StdDev]]</f>
        <v>#N/A</v>
      </c>
      <c r="S1014" t="e">
        <f>IF(AND(TableOMP[[#This Row],[total_time]]&gt;=TableOMP[[#This Row],[Low]], TableOMP[[#This Row],[total_time]]&lt;=TableOMP[[#This Row],[High]]),1,0)</f>
        <v>#N/A</v>
      </c>
    </row>
    <row r="1015" spans="1:19" hidden="1" x14ac:dyDescent="0.25">
      <c r="A1015" t="s">
        <v>15</v>
      </c>
      <c r="B1015">
        <v>1000</v>
      </c>
      <c r="C1015">
        <v>100</v>
      </c>
      <c r="D1015">
        <v>100000</v>
      </c>
      <c r="E1015">
        <v>6</v>
      </c>
      <c r="F1015">
        <v>1</v>
      </c>
      <c r="G1015">
        <v>1.583032</v>
      </c>
      <c r="H1015">
        <v>0.19770199999999999</v>
      </c>
      <c r="I1015">
        <v>0.63426300000000002</v>
      </c>
      <c r="J1015">
        <v>0.12685299999999999</v>
      </c>
      <c r="K1015" t="str">
        <f>MID(M1015,22,1)</f>
        <v>6</v>
      </c>
      <c r="L1015" t="s">
        <v>41</v>
      </c>
      <c r="M1015" t="s">
        <v>42</v>
      </c>
      <c r="N1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015" t="e">
        <f>VLOOKUP(TableOMP[[#This Row],[Label]],TableAvg[],2,FALSE)</f>
        <v>#N/A</v>
      </c>
      <c r="P1015" t="e">
        <f>VLOOKUP(TableOMP[[#This Row],[Label]],TableAvg[],3,FALSE)</f>
        <v>#N/A</v>
      </c>
      <c r="Q1015" t="e">
        <f>TableOMP[[#This Row],[Avg]]-$U$2*TableOMP[[#This Row],[StdDev]]</f>
        <v>#N/A</v>
      </c>
      <c r="R1015" t="e">
        <f>TableOMP[[#This Row],[Avg]]+$U$2*TableOMP[[#This Row],[StdDev]]</f>
        <v>#N/A</v>
      </c>
      <c r="S1015" t="e">
        <f>IF(AND(TableOMP[[#This Row],[total_time]]&gt;=TableOMP[[#This Row],[Low]], TableOMP[[#This Row],[total_time]]&lt;=TableOMP[[#This Row],[High]]),1,0)</f>
        <v>#N/A</v>
      </c>
    </row>
    <row r="1016" spans="1:19" hidden="1" x14ac:dyDescent="0.25">
      <c r="A1016" t="s">
        <v>15</v>
      </c>
      <c r="B1016">
        <v>1000</v>
      </c>
      <c r="C1016">
        <v>100</v>
      </c>
      <c r="D1016">
        <v>100000</v>
      </c>
      <c r="E1016">
        <v>7</v>
      </c>
      <c r="F1016">
        <v>1</v>
      </c>
      <c r="G1016">
        <v>1.607202</v>
      </c>
      <c r="H1016">
        <v>0.256826</v>
      </c>
      <c r="I1016">
        <v>1.160202</v>
      </c>
      <c r="J1016">
        <v>0.19336700000000001</v>
      </c>
      <c r="K1016" t="str">
        <f>MID(M1016,22,1)</f>
        <v>6</v>
      </c>
      <c r="L1016" t="s">
        <v>41</v>
      </c>
      <c r="M1016" t="s">
        <v>42</v>
      </c>
      <c r="N1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016" t="e">
        <f>VLOOKUP(TableOMP[[#This Row],[Label]],TableAvg[],2,FALSE)</f>
        <v>#N/A</v>
      </c>
      <c r="P1016" t="e">
        <f>VLOOKUP(TableOMP[[#This Row],[Label]],TableAvg[],3,FALSE)</f>
        <v>#N/A</v>
      </c>
      <c r="Q1016" t="e">
        <f>TableOMP[[#This Row],[Avg]]-$U$2*TableOMP[[#This Row],[StdDev]]</f>
        <v>#N/A</v>
      </c>
      <c r="R1016" t="e">
        <f>TableOMP[[#This Row],[Avg]]+$U$2*TableOMP[[#This Row],[StdDev]]</f>
        <v>#N/A</v>
      </c>
      <c r="S1016" t="e">
        <f>IF(AND(TableOMP[[#This Row],[total_time]]&gt;=TableOMP[[#This Row],[Low]], TableOMP[[#This Row],[total_time]]&lt;=TableOMP[[#This Row],[High]]),1,0)</f>
        <v>#N/A</v>
      </c>
    </row>
    <row r="1017" spans="1:19" hidden="1" x14ac:dyDescent="0.25">
      <c r="A1017" t="s">
        <v>15</v>
      </c>
      <c r="B1017">
        <v>1000</v>
      </c>
      <c r="C1017">
        <v>100</v>
      </c>
      <c r="D1017">
        <v>100000</v>
      </c>
      <c r="E1017">
        <v>8</v>
      </c>
      <c r="F1017">
        <v>1</v>
      </c>
      <c r="G1017">
        <v>1.322865</v>
      </c>
      <c r="H1017">
        <v>2.7116999999999999E-2</v>
      </c>
      <c r="I1017">
        <v>0.11862</v>
      </c>
      <c r="J1017">
        <v>1.6945999999999999E-2</v>
      </c>
      <c r="K1017" t="str">
        <f>MID(M1017,22,1)</f>
        <v>6</v>
      </c>
      <c r="L1017" t="s">
        <v>41</v>
      </c>
      <c r="M1017" t="s">
        <v>42</v>
      </c>
      <c r="N1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017" t="e">
        <f>VLOOKUP(TableOMP[[#This Row],[Label]],TableAvg[],2,FALSE)</f>
        <v>#N/A</v>
      </c>
      <c r="P1017" t="e">
        <f>VLOOKUP(TableOMP[[#This Row],[Label]],TableAvg[],3,FALSE)</f>
        <v>#N/A</v>
      </c>
      <c r="Q1017" t="e">
        <f>TableOMP[[#This Row],[Avg]]-$U$2*TableOMP[[#This Row],[StdDev]]</f>
        <v>#N/A</v>
      </c>
      <c r="R1017" t="e">
        <f>TableOMP[[#This Row],[Avg]]+$U$2*TableOMP[[#This Row],[StdDev]]</f>
        <v>#N/A</v>
      </c>
      <c r="S1017" t="e">
        <f>IF(AND(TableOMP[[#This Row],[total_time]]&gt;=TableOMP[[#This Row],[Low]], TableOMP[[#This Row],[total_time]]&lt;=TableOMP[[#This Row],[High]]),1,0)</f>
        <v>#N/A</v>
      </c>
    </row>
    <row r="1018" spans="1:19" hidden="1" x14ac:dyDescent="0.25">
      <c r="A1018" t="s">
        <v>15</v>
      </c>
      <c r="B1018">
        <v>1000</v>
      </c>
      <c r="C1018">
        <v>100</v>
      </c>
      <c r="D1018">
        <v>100000</v>
      </c>
      <c r="E1018">
        <v>9</v>
      </c>
      <c r="F1018">
        <v>1</v>
      </c>
      <c r="G1018">
        <v>1.320856</v>
      </c>
      <c r="H1018">
        <v>3.2277E-2</v>
      </c>
      <c r="I1018">
        <v>0.119709</v>
      </c>
      <c r="J1018">
        <v>1.4964E-2</v>
      </c>
      <c r="K1018" t="str">
        <f>MID(M1018,22,1)</f>
        <v>6</v>
      </c>
      <c r="L1018" t="s">
        <v>41</v>
      </c>
      <c r="M1018" t="s">
        <v>42</v>
      </c>
      <c r="N1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018" t="e">
        <f>VLOOKUP(TableOMP[[#This Row],[Label]],TableAvg[],2,FALSE)</f>
        <v>#N/A</v>
      </c>
      <c r="P1018" t="e">
        <f>VLOOKUP(TableOMP[[#This Row],[Label]],TableAvg[],3,FALSE)</f>
        <v>#N/A</v>
      </c>
      <c r="Q1018" t="e">
        <f>TableOMP[[#This Row],[Avg]]-$U$2*TableOMP[[#This Row],[StdDev]]</f>
        <v>#N/A</v>
      </c>
      <c r="R1018" t="e">
        <f>TableOMP[[#This Row],[Avg]]+$U$2*TableOMP[[#This Row],[StdDev]]</f>
        <v>#N/A</v>
      </c>
      <c r="S1018" t="e">
        <f>IF(AND(TableOMP[[#This Row],[total_time]]&gt;=TableOMP[[#This Row],[Low]], TableOMP[[#This Row],[total_time]]&lt;=TableOMP[[#This Row],[High]]),1,0)</f>
        <v>#N/A</v>
      </c>
    </row>
    <row r="1019" spans="1:19" hidden="1" x14ac:dyDescent="0.25">
      <c r="A1019" t="s">
        <v>15</v>
      </c>
      <c r="B1019">
        <v>1000</v>
      </c>
      <c r="C1019">
        <v>100</v>
      </c>
      <c r="D1019">
        <v>100000</v>
      </c>
      <c r="E1019">
        <v>10</v>
      </c>
      <c r="F1019">
        <v>1</v>
      </c>
      <c r="G1019">
        <v>1.3075589999999999</v>
      </c>
      <c r="H1019">
        <v>2.8805000000000001E-2</v>
      </c>
      <c r="I1019">
        <v>0.14194799999999999</v>
      </c>
      <c r="J1019">
        <v>1.5772000000000001E-2</v>
      </c>
      <c r="K1019" t="str">
        <f>MID(M1019,22,1)</f>
        <v>6</v>
      </c>
      <c r="L1019" t="s">
        <v>41</v>
      </c>
      <c r="M1019" t="s">
        <v>42</v>
      </c>
      <c r="N1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019" t="e">
        <f>VLOOKUP(TableOMP[[#This Row],[Label]],TableAvg[],2,FALSE)</f>
        <v>#N/A</v>
      </c>
      <c r="P1019" t="e">
        <f>VLOOKUP(TableOMP[[#This Row],[Label]],TableAvg[],3,FALSE)</f>
        <v>#N/A</v>
      </c>
      <c r="Q1019" t="e">
        <f>TableOMP[[#This Row],[Avg]]-$U$2*TableOMP[[#This Row],[StdDev]]</f>
        <v>#N/A</v>
      </c>
      <c r="R1019" t="e">
        <f>TableOMP[[#This Row],[Avg]]+$U$2*TableOMP[[#This Row],[StdDev]]</f>
        <v>#N/A</v>
      </c>
      <c r="S1019" t="e">
        <f>IF(AND(TableOMP[[#This Row],[total_time]]&gt;=TableOMP[[#This Row],[Low]], TableOMP[[#This Row],[total_time]]&lt;=TableOMP[[#This Row],[High]]),1,0)</f>
        <v>#N/A</v>
      </c>
    </row>
    <row r="1020" spans="1:19" hidden="1" x14ac:dyDescent="0.25">
      <c r="A1020" t="s">
        <v>15</v>
      </c>
      <c r="B1020">
        <v>1000</v>
      </c>
      <c r="C1020">
        <v>100</v>
      </c>
      <c r="D1020">
        <v>100000</v>
      </c>
      <c r="E1020">
        <v>11</v>
      </c>
      <c r="F1020">
        <v>1</v>
      </c>
      <c r="G1020">
        <v>1.4160809999999999</v>
      </c>
      <c r="H1020">
        <v>0.12892899999999999</v>
      </c>
      <c r="I1020">
        <v>0.38914300000000002</v>
      </c>
      <c r="J1020">
        <v>3.8913999999999997E-2</v>
      </c>
      <c r="K1020" t="str">
        <f>MID(M1020,22,1)</f>
        <v>6</v>
      </c>
      <c r="L1020" t="s">
        <v>41</v>
      </c>
      <c r="M1020" t="s">
        <v>42</v>
      </c>
      <c r="N1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020" t="e">
        <f>VLOOKUP(TableOMP[[#This Row],[Label]],TableAvg[],2,FALSE)</f>
        <v>#N/A</v>
      </c>
      <c r="P1020" t="e">
        <f>VLOOKUP(TableOMP[[#This Row],[Label]],TableAvg[],3,FALSE)</f>
        <v>#N/A</v>
      </c>
      <c r="Q1020" t="e">
        <f>TableOMP[[#This Row],[Avg]]-$U$2*TableOMP[[#This Row],[StdDev]]</f>
        <v>#N/A</v>
      </c>
      <c r="R1020" t="e">
        <f>TableOMP[[#This Row],[Avg]]+$U$2*TableOMP[[#This Row],[StdDev]]</f>
        <v>#N/A</v>
      </c>
      <c r="S1020" t="e">
        <f>IF(AND(TableOMP[[#This Row],[total_time]]&gt;=TableOMP[[#This Row],[Low]], TableOMP[[#This Row],[total_time]]&lt;=TableOMP[[#This Row],[High]]),1,0)</f>
        <v>#N/A</v>
      </c>
    </row>
    <row r="1021" spans="1:19" hidden="1" x14ac:dyDescent="0.25">
      <c r="A1021" t="s">
        <v>15</v>
      </c>
      <c r="B1021">
        <v>1000</v>
      </c>
      <c r="C1021">
        <v>100</v>
      </c>
      <c r="D1021">
        <v>100000</v>
      </c>
      <c r="E1021">
        <v>12</v>
      </c>
      <c r="F1021">
        <v>1</v>
      </c>
      <c r="G1021">
        <v>1.429505</v>
      </c>
      <c r="H1021">
        <v>0.15029300000000001</v>
      </c>
      <c r="I1021">
        <v>0.512791</v>
      </c>
      <c r="J1021">
        <v>4.6616999999999999E-2</v>
      </c>
      <c r="K1021" t="str">
        <f>MID(M1021,22,1)</f>
        <v>6</v>
      </c>
      <c r="L1021" t="s">
        <v>41</v>
      </c>
      <c r="M1021" t="s">
        <v>42</v>
      </c>
      <c r="N1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021" t="e">
        <f>VLOOKUP(TableOMP[[#This Row],[Label]],TableAvg[],2,FALSE)</f>
        <v>#N/A</v>
      </c>
      <c r="P1021" t="e">
        <f>VLOOKUP(TableOMP[[#This Row],[Label]],TableAvg[],3,FALSE)</f>
        <v>#N/A</v>
      </c>
      <c r="Q1021" t="e">
        <f>TableOMP[[#This Row],[Avg]]-$U$2*TableOMP[[#This Row],[StdDev]]</f>
        <v>#N/A</v>
      </c>
      <c r="R1021" t="e">
        <f>TableOMP[[#This Row],[Avg]]+$U$2*TableOMP[[#This Row],[StdDev]]</f>
        <v>#N/A</v>
      </c>
      <c r="S1021" t="e">
        <f>IF(AND(TableOMP[[#This Row],[total_time]]&gt;=TableOMP[[#This Row],[Low]], TableOMP[[#This Row],[total_time]]&lt;=TableOMP[[#This Row],[High]]),1,0)</f>
        <v>#N/A</v>
      </c>
    </row>
    <row r="1022" spans="1:19" hidden="1" x14ac:dyDescent="0.25">
      <c r="A1022" t="s">
        <v>15</v>
      </c>
      <c r="B1022">
        <v>1000</v>
      </c>
      <c r="C1022">
        <v>100</v>
      </c>
      <c r="D1022">
        <v>100000</v>
      </c>
      <c r="E1022">
        <v>13</v>
      </c>
      <c r="F1022">
        <v>1</v>
      </c>
      <c r="G1022">
        <v>1.2844420000000001</v>
      </c>
      <c r="H1022">
        <v>2.6981999999999999E-2</v>
      </c>
      <c r="I1022">
        <v>0.22733200000000001</v>
      </c>
      <c r="J1022">
        <v>1.8943999999999999E-2</v>
      </c>
      <c r="K1022" t="str">
        <f>MID(M1022,22,1)</f>
        <v>6</v>
      </c>
      <c r="L1022" t="s">
        <v>41</v>
      </c>
      <c r="M1022" t="s">
        <v>42</v>
      </c>
      <c r="N1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022" t="e">
        <f>VLOOKUP(TableOMP[[#This Row],[Label]],TableAvg[],2,FALSE)</f>
        <v>#N/A</v>
      </c>
      <c r="P1022" t="e">
        <f>VLOOKUP(TableOMP[[#This Row],[Label]],TableAvg[],3,FALSE)</f>
        <v>#N/A</v>
      </c>
      <c r="Q1022" t="e">
        <f>TableOMP[[#This Row],[Avg]]-$U$2*TableOMP[[#This Row],[StdDev]]</f>
        <v>#N/A</v>
      </c>
      <c r="R1022" t="e">
        <f>TableOMP[[#This Row],[Avg]]+$U$2*TableOMP[[#This Row],[StdDev]]</f>
        <v>#N/A</v>
      </c>
      <c r="S1022" t="e">
        <f>IF(AND(TableOMP[[#This Row],[total_time]]&gt;=TableOMP[[#This Row],[Low]], TableOMP[[#This Row],[total_time]]&lt;=TableOMP[[#This Row],[High]]),1,0)</f>
        <v>#N/A</v>
      </c>
    </row>
    <row r="1023" spans="1:19" hidden="1" x14ac:dyDescent="0.25">
      <c r="A1023" t="s">
        <v>15</v>
      </c>
      <c r="B1023">
        <v>1000</v>
      </c>
      <c r="C1023">
        <v>100</v>
      </c>
      <c r="D1023">
        <v>100000</v>
      </c>
      <c r="E1023">
        <v>14</v>
      </c>
      <c r="F1023">
        <v>1</v>
      </c>
      <c r="G1023">
        <v>1.2943990000000001</v>
      </c>
      <c r="H1023">
        <v>3.2828999999999997E-2</v>
      </c>
      <c r="I1023">
        <v>0.355045</v>
      </c>
      <c r="J1023">
        <v>2.7310999999999998E-2</v>
      </c>
      <c r="K1023" t="str">
        <f>MID(M1023,22,1)</f>
        <v>6</v>
      </c>
      <c r="L1023" t="s">
        <v>41</v>
      </c>
      <c r="M1023" t="s">
        <v>42</v>
      </c>
      <c r="N1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023" t="e">
        <f>VLOOKUP(TableOMP[[#This Row],[Label]],TableAvg[],2,FALSE)</f>
        <v>#N/A</v>
      </c>
      <c r="P1023" t="e">
        <f>VLOOKUP(TableOMP[[#This Row],[Label]],TableAvg[],3,FALSE)</f>
        <v>#N/A</v>
      </c>
      <c r="Q1023" t="e">
        <f>TableOMP[[#This Row],[Avg]]-$U$2*TableOMP[[#This Row],[StdDev]]</f>
        <v>#N/A</v>
      </c>
      <c r="R1023" t="e">
        <f>TableOMP[[#This Row],[Avg]]+$U$2*TableOMP[[#This Row],[StdDev]]</f>
        <v>#N/A</v>
      </c>
      <c r="S1023" t="e">
        <f>IF(AND(TableOMP[[#This Row],[total_time]]&gt;=TableOMP[[#This Row],[Low]], TableOMP[[#This Row],[total_time]]&lt;=TableOMP[[#This Row],[High]]),1,0)</f>
        <v>#N/A</v>
      </c>
    </row>
    <row r="1024" spans="1:19" hidden="1" x14ac:dyDescent="0.25">
      <c r="A1024" t="s">
        <v>15</v>
      </c>
      <c r="B1024">
        <v>1000</v>
      </c>
      <c r="C1024">
        <v>100</v>
      </c>
      <c r="D1024">
        <v>100000</v>
      </c>
      <c r="E1024">
        <v>15</v>
      </c>
      <c r="F1024">
        <v>1</v>
      </c>
      <c r="G1024">
        <v>1.3514470000000001</v>
      </c>
      <c r="H1024">
        <v>8.9202000000000004E-2</v>
      </c>
      <c r="I1024">
        <v>0.27344800000000002</v>
      </c>
      <c r="J1024">
        <v>1.9532000000000001E-2</v>
      </c>
      <c r="K1024" t="str">
        <f>MID(M1024,22,1)</f>
        <v>6</v>
      </c>
      <c r="L1024" t="s">
        <v>41</v>
      </c>
      <c r="M1024" t="s">
        <v>42</v>
      </c>
      <c r="N1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024" t="e">
        <f>VLOOKUP(TableOMP[[#This Row],[Label]],TableAvg[],2,FALSE)</f>
        <v>#N/A</v>
      </c>
      <c r="P1024" t="e">
        <f>VLOOKUP(TableOMP[[#This Row],[Label]],TableAvg[],3,FALSE)</f>
        <v>#N/A</v>
      </c>
      <c r="Q1024" t="e">
        <f>TableOMP[[#This Row],[Avg]]-$U$2*TableOMP[[#This Row],[StdDev]]</f>
        <v>#N/A</v>
      </c>
      <c r="R1024" t="e">
        <f>TableOMP[[#This Row],[Avg]]+$U$2*TableOMP[[#This Row],[StdDev]]</f>
        <v>#N/A</v>
      </c>
      <c r="S1024" t="e">
        <f>IF(AND(TableOMP[[#This Row],[total_time]]&gt;=TableOMP[[#This Row],[Low]], TableOMP[[#This Row],[total_time]]&lt;=TableOMP[[#This Row],[High]]),1,0)</f>
        <v>#N/A</v>
      </c>
    </row>
    <row r="1025" spans="1:19" hidden="1" x14ac:dyDescent="0.25">
      <c r="A1025" t="s">
        <v>15</v>
      </c>
      <c r="B1025">
        <v>1000</v>
      </c>
      <c r="C1025">
        <v>100</v>
      </c>
      <c r="D1025">
        <v>100000</v>
      </c>
      <c r="E1025">
        <v>16</v>
      </c>
      <c r="F1025">
        <v>1</v>
      </c>
      <c r="G1025">
        <v>1.284556</v>
      </c>
      <c r="H1025">
        <v>4.2222999999999997E-2</v>
      </c>
      <c r="I1025">
        <v>0.49743500000000002</v>
      </c>
      <c r="J1025">
        <v>3.3161999999999997E-2</v>
      </c>
      <c r="K1025" t="str">
        <f>MID(M1025,22,1)</f>
        <v>6</v>
      </c>
      <c r="L1025" t="s">
        <v>41</v>
      </c>
      <c r="M1025" t="s">
        <v>42</v>
      </c>
      <c r="N1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025" t="e">
        <f>VLOOKUP(TableOMP[[#This Row],[Label]],TableAvg[],2,FALSE)</f>
        <v>#N/A</v>
      </c>
      <c r="P1025" t="e">
        <f>VLOOKUP(TableOMP[[#This Row],[Label]],TableAvg[],3,FALSE)</f>
        <v>#N/A</v>
      </c>
      <c r="Q1025" t="e">
        <f>TableOMP[[#This Row],[Avg]]-$U$2*TableOMP[[#This Row],[StdDev]]</f>
        <v>#N/A</v>
      </c>
      <c r="R1025" t="e">
        <f>TableOMP[[#This Row],[Avg]]+$U$2*TableOMP[[#This Row],[StdDev]]</f>
        <v>#N/A</v>
      </c>
      <c r="S1025" t="e">
        <f>IF(AND(TableOMP[[#This Row],[total_time]]&gt;=TableOMP[[#This Row],[Low]], TableOMP[[#This Row],[total_time]]&lt;=TableOMP[[#This Row],[High]]),1,0)</f>
        <v>#N/A</v>
      </c>
    </row>
    <row r="1026" spans="1:19" hidden="1" x14ac:dyDescent="0.25">
      <c r="A1026" t="s">
        <v>15</v>
      </c>
      <c r="B1026">
        <v>1000</v>
      </c>
      <c r="C1026">
        <v>100</v>
      </c>
      <c r="D1026">
        <v>100000</v>
      </c>
      <c r="E1026">
        <v>17</v>
      </c>
      <c r="F1026">
        <v>1</v>
      </c>
      <c r="G1026">
        <v>1.3452569999999999</v>
      </c>
      <c r="H1026">
        <v>8.0037999999999998E-2</v>
      </c>
      <c r="I1026">
        <v>0.376054</v>
      </c>
      <c r="J1026">
        <v>2.3503E-2</v>
      </c>
      <c r="K1026" t="str">
        <f>MID(M1026,22,1)</f>
        <v>6</v>
      </c>
      <c r="L1026" t="s">
        <v>41</v>
      </c>
      <c r="M1026" t="s">
        <v>42</v>
      </c>
      <c r="N1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026" t="e">
        <f>VLOOKUP(TableOMP[[#This Row],[Label]],TableAvg[],2,FALSE)</f>
        <v>#N/A</v>
      </c>
      <c r="P1026" t="e">
        <f>VLOOKUP(TableOMP[[#This Row],[Label]],TableAvg[],3,FALSE)</f>
        <v>#N/A</v>
      </c>
      <c r="Q1026" t="e">
        <f>TableOMP[[#This Row],[Avg]]-$U$2*TableOMP[[#This Row],[StdDev]]</f>
        <v>#N/A</v>
      </c>
      <c r="R1026" t="e">
        <f>TableOMP[[#This Row],[Avg]]+$U$2*TableOMP[[#This Row],[StdDev]]</f>
        <v>#N/A</v>
      </c>
      <c r="S1026" t="e">
        <f>IF(AND(TableOMP[[#This Row],[total_time]]&gt;=TableOMP[[#This Row],[Low]], TableOMP[[#This Row],[total_time]]&lt;=TableOMP[[#This Row],[High]]),1,0)</f>
        <v>#N/A</v>
      </c>
    </row>
    <row r="1027" spans="1:19" hidden="1" x14ac:dyDescent="0.25">
      <c r="A1027" t="s">
        <v>15</v>
      </c>
      <c r="B1027">
        <v>1000</v>
      </c>
      <c r="C1027">
        <v>100</v>
      </c>
      <c r="D1027">
        <v>100000</v>
      </c>
      <c r="E1027">
        <v>18</v>
      </c>
      <c r="F1027">
        <v>1</v>
      </c>
      <c r="G1027">
        <v>5.0103859999999996</v>
      </c>
      <c r="H1027">
        <v>3.740977</v>
      </c>
      <c r="I1027">
        <v>1.513636</v>
      </c>
      <c r="J1027">
        <v>8.9037000000000005E-2</v>
      </c>
      <c r="K1027" t="str">
        <f>MID(M1027,22,1)</f>
        <v>6</v>
      </c>
      <c r="L1027" t="s">
        <v>41</v>
      </c>
      <c r="M1027" t="s">
        <v>42</v>
      </c>
      <c r="N1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027" t="e">
        <f>VLOOKUP(TableOMP[[#This Row],[Label]],TableAvg[],2,FALSE)</f>
        <v>#N/A</v>
      </c>
      <c r="P1027" t="e">
        <f>VLOOKUP(TableOMP[[#This Row],[Label]],TableAvg[],3,FALSE)</f>
        <v>#N/A</v>
      </c>
      <c r="Q1027" t="e">
        <f>TableOMP[[#This Row],[Avg]]-$U$2*TableOMP[[#This Row],[StdDev]]</f>
        <v>#N/A</v>
      </c>
      <c r="R1027" t="e">
        <f>TableOMP[[#This Row],[Avg]]+$U$2*TableOMP[[#This Row],[StdDev]]</f>
        <v>#N/A</v>
      </c>
      <c r="S1027" t="e">
        <f>IF(AND(TableOMP[[#This Row],[total_time]]&gt;=TableOMP[[#This Row],[Low]], TableOMP[[#This Row],[total_time]]&lt;=TableOMP[[#This Row],[High]]),1,0)</f>
        <v>#N/A</v>
      </c>
    </row>
    <row r="1028" spans="1:19" hidden="1" x14ac:dyDescent="0.25">
      <c r="A1028" t="s">
        <v>15</v>
      </c>
      <c r="B1028">
        <v>1000</v>
      </c>
      <c r="C1028">
        <v>100</v>
      </c>
      <c r="D1028">
        <v>100000</v>
      </c>
      <c r="E1028">
        <v>19</v>
      </c>
      <c r="F1028">
        <v>1</v>
      </c>
      <c r="G1028">
        <v>4.5434010000000002</v>
      </c>
      <c r="H1028">
        <v>3.2706979999999999</v>
      </c>
      <c r="I1028">
        <v>14.889373000000001</v>
      </c>
      <c r="J1028">
        <v>0.82718700000000001</v>
      </c>
      <c r="K1028" t="str">
        <f>MID(M1028,22,1)</f>
        <v>6</v>
      </c>
      <c r="L1028" t="s">
        <v>41</v>
      </c>
      <c r="M1028" t="s">
        <v>42</v>
      </c>
      <c r="N1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028" t="e">
        <f>VLOOKUP(TableOMP[[#This Row],[Label]],TableAvg[],2,FALSE)</f>
        <v>#N/A</v>
      </c>
      <c r="P1028" t="e">
        <f>VLOOKUP(TableOMP[[#This Row],[Label]],TableAvg[],3,FALSE)</f>
        <v>#N/A</v>
      </c>
      <c r="Q1028" t="e">
        <f>TableOMP[[#This Row],[Avg]]-$U$2*TableOMP[[#This Row],[StdDev]]</f>
        <v>#N/A</v>
      </c>
      <c r="R1028" t="e">
        <f>TableOMP[[#This Row],[Avg]]+$U$2*TableOMP[[#This Row],[StdDev]]</f>
        <v>#N/A</v>
      </c>
      <c r="S1028" t="e">
        <f>IF(AND(TableOMP[[#This Row],[total_time]]&gt;=TableOMP[[#This Row],[Low]], TableOMP[[#This Row],[total_time]]&lt;=TableOMP[[#This Row],[High]]),1,0)</f>
        <v>#N/A</v>
      </c>
    </row>
    <row r="1029" spans="1:19" hidden="1" x14ac:dyDescent="0.25">
      <c r="A1029" t="s">
        <v>15</v>
      </c>
      <c r="B1029">
        <v>1000</v>
      </c>
      <c r="C1029">
        <v>100</v>
      </c>
      <c r="D1029">
        <v>100000</v>
      </c>
      <c r="E1029">
        <v>20</v>
      </c>
      <c r="F1029">
        <v>1</v>
      </c>
      <c r="G1029">
        <v>1.324119</v>
      </c>
      <c r="H1029">
        <v>4.7233999999999998E-2</v>
      </c>
      <c r="I1029">
        <v>0.59313899999999997</v>
      </c>
      <c r="J1029">
        <v>3.1217999999999999E-2</v>
      </c>
      <c r="K1029" t="str">
        <f>MID(M1029,22,1)</f>
        <v>6</v>
      </c>
      <c r="L1029" t="s">
        <v>41</v>
      </c>
      <c r="M1029" t="s">
        <v>42</v>
      </c>
      <c r="N1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029" t="e">
        <f>VLOOKUP(TableOMP[[#This Row],[Label]],TableAvg[],2,FALSE)</f>
        <v>#N/A</v>
      </c>
      <c r="P1029" t="e">
        <f>VLOOKUP(TableOMP[[#This Row],[Label]],TableAvg[],3,FALSE)</f>
        <v>#N/A</v>
      </c>
      <c r="Q1029" t="e">
        <f>TableOMP[[#This Row],[Avg]]-$U$2*TableOMP[[#This Row],[StdDev]]</f>
        <v>#N/A</v>
      </c>
      <c r="R1029" t="e">
        <f>TableOMP[[#This Row],[Avg]]+$U$2*TableOMP[[#This Row],[StdDev]]</f>
        <v>#N/A</v>
      </c>
      <c r="S1029" t="e">
        <f>IF(AND(TableOMP[[#This Row],[total_time]]&gt;=TableOMP[[#This Row],[Low]], TableOMP[[#This Row],[total_time]]&lt;=TableOMP[[#This Row],[High]]),1,0)</f>
        <v>#N/A</v>
      </c>
    </row>
    <row r="1030" spans="1:19" hidden="1" x14ac:dyDescent="0.25">
      <c r="A1030" t="s">
        <v>15</v>
      </c>
      <c r="B1030">
        <v>1000</v>
      </c>
      <c r="C1030">
        <v>100</v>
      </c>
      <c r="D1030">
        <v>100000</v>
      </c>
      <c r="E1030">
        <v>21</v>
      </c>
      <c r="F1030">
        <v>1</v>
      </c>
      <c r="G1030">
        <v>40.028528999999999</v>
      </c>
      <c r="H1030">
        <v>38.760632999999999</v>
      </c>
      <c r="I1030">
        <v>0.488423</v>
      </c>
      <c r="J1030">
        <v>2.4421000000000002E-2</v>
      </c>
      <c r="K1030" t="str">
        <f>MID(M1030,22,1)</f>
        <v>6</v>
      </c>
      <c r="L1030" t="s">
        <v>41</v>
      </c>
      <c r="M1030" t="s">
        <v>42</v>
      </c>
      <c r="N1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030" t="e">
        <f>VLOOKUP(TableOMP[[#This Row],[Label]],TableAvg[],2,FALSE)</f>
        <v>#N/A</v>
      </c>
      <c r="P1030" t="e">
        <f>VLOOKUP(TableOMP[[#This Row],[Label]],TableAvg[],3,FALSE)</f>
        <v>#N/A</v>
      </c>
      <c r="Q1030" t="e">
        <f>TableOMP[[#This Row],[Avg]]-$U$2*TableOMP[[#This Row],[StdDev]]</f>
        <v>#N/A</v>
      </c>
      <c r="R1030" t="e">
        <f>TableOMP[[#This Row],[Avg]]+$U$2*TableOMP[[#This Row],[StdDev]]</f>
        <v>#N/A</v>
      </c>
      <c r="S1030" t="e">
        <f>IF(AND(TableOMP[[#This Row],[total_time]]&gt;=TableOMP[[#This Row],[Low]], TableOMP[[#This Row],[total_time]]&lt;=TableOMP[[#This Row],[High]]),1,0)</f>
        <v>#N/A</v>
      </c>
    </row>
    <row r="1031" spans="1:19" hidden="1" x14ac:dyDescent="0.25">
      <c r="A1031" t="s">
        <v>15</v>
      </c>
      <c r="B1031">
        <v>1000</v>
      </c>
      <c r="C1031">
        <v>100</v>
      </c>
      <c r="D1031">
        <v>100000</v>
      </c>
      <c r="E1031">
        <v>22</v>
      </c>
      <c r="F1031">
        <v>1</v>
      </c>
      <c r="G1031">
        <v>9.4153029999999998</v>
      </c>
      <c r="H1031">
        <v>8.1254059999999999</v>
      </c>
      <c r="I1031">
        <v>1.1141890000000001</v>
      </c>
      <c r="J1031">
        <v>5.3057E-2</v>
      </c>
      <c r="K1031" t="str">
        <f>MID(M1031,22,1)</f>
        <v>6</v>
      </c>
      <c r="L1031" t="s">
        <v>41</v>
      </c>
      <c r="M1031" t="s">
        <v>42</v>
      </c>
      <c r="N1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031" t="e">
        <f>VLOOKUP(TableOMP[[#This Row],[Label]],TableAvg[],2,FALSE)</f>
        <v>#N/A</v>
      </c>
      <c r="P1031" t="e">
        <f>VLOOKUP(TableOMP[[#This Row],[Label]],TableAvg[],3,FALSE)</f>
        <v>#N/A</v>
      </c>
      <c r="Q1031" t="e">
        <f>TableOMP[[#This Row],[Avg]]-$U$2*TableOMP[[#This Row],[StdDev]]</f>
        <v>#N/A</v>
      </c>
      <c r="R1031" t="e">
        <f>TableOMP[[#This Row],[Avg]]+$U$2*TableOMP[[#This Row],[StdDev]]</f>
        <v>#N/A</v>
      </c>
      <c r="S1031" t="e">
        <f>IF(AND(TableOMP[[#This Row],[total_time]]&gt;=TableOMP[[#This Row],[Low]], TableOMP[[#This Row],[total_time]]&lt;=TableOMP[[#This Row],[High]]),1,0)</f>
        <v>#N/A</v>
      </c>
    </row>
    <row r="1032" spans="1:19" hidden="1" x14ac:dyDescent="0.25">
      <c r="A1032" t="s">
        <v>15</v>
      </c>
      <c r="B1032">
        <v>1000</v>
      </c>
      <c r="C1032">
        <v>100</v>
      </c>
      <c r="D1032">
        <v>100000</v>
      </c>
      <c r="E1032">
        <v>23</v>
      </c>
      <c r="F1032">
        <v>1</v>
      </c>
      <c r="G1032">
        <v>1.363089</v>
      </c>
      <c r="H1032">
        <v>6.9313E-2</v>
      </c>
      <c r="I1032">
        <v>1.2857689999999999</v>
      </c>
      <c r="J1032">
        <v>5.8444000000000003E-2</v>
      </c>
      <c r="K1032" t="str">
        <f>MID(M1032,22,1)</f>
        <v>6</v>
      </c>
      <c r="L1032" t="s">
        <v>41</v>
      </c>
      <c r="M1032" t="s">
        <v>42</v>
      </c>
      <c r="N1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032" t="e">
        <f>VLOOKUP(TableOMP[[#This Row],[Label]],TableAvg[],2,FALSE)</f>
        <v>#N/A</v>
      </c>
      <c r="P1032" t="e">
        <f>VLOOKUP(TableOMP[[#This Row],[Label]],TableAvg[],3,FALSE)</f>
        <v>#N/A</v>
      </c>
      <c r="Q1032" t="e">
        <f>TableOMP[[#This Row],[Avg]]-$U$2*TableOMP[[#This Row],[StdDev]]</f>
        <v>#N/A</v>
      </c>
      <c r="R1032" t="e">
        <f>TableOMP[[#This Row],[Avg]]+$U$2*TableOMP[[#This Row],[StdDev]]</f>
        <v>#N/A</v>
      </c>
      <c r="S1032" t="e">
        <f>IF(AND(TableOMP[[#This Row],[total_time]]&gt;=TableOMP[[#This Row],[Low]], TableOMP[[#This Row],[total_time]]&lt;=TableOMP[[#This Row],[High]]),1,0)</f>
        <v>#N/A</v>
      </c>
    </row>
    <row r="1033" spans="1:19" hidden="1" x14ac:dyDescent="0.25">
      <c r="A1033" t="s">
        <v>15</v>
      </c>
      <c r="B1033">
        <v>1000</v>
      </c>
      <c r="C1033">
        <v>100</v>
      </c>
      <c r="D1033">
        <v>100000</v>
      </c>
      <c r="E1033">
        <v>24</v>
      </c>
      <c r="F1033">
        <v>1</v>
      </c>
      <c r="G1033">
        <v>1.3492299999999999</v>
      </c>
      <c r="H1033">
        <v>4.9200000000000001E-2</v>
      </c>
      <c r="I1033">
        <v>0.78830500000000003</v>
      </c>
      <c r="J1033">
        <v>3.4273999999999999E-2</v>
      </c>
      <c r="K1033" t="str">
        <f>MID(M1033,22,1)</f>
        <v>6</v>
      </c>
      <c r="L1033" t="s">
        <v>41</v>
      </c>
      <c r="M1033" t="s">
        <v>42</v>
      </c>
      <c r="N1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033" t="e">
        <f>VLOOKUP(TableOMP[[#This Row],[Label]],TableAvg[],2,FALSE)</f>
        <v>#N/A</v>
      </c>
      <c r="P1033" t="e">
        <f>VLOOKUP(TableOMP[[#This Row],[Label]],TableAvg[],3,FALSE)</f>
        <v>#N/A</v>
      </c>
      <c r="Q1033" t="e">
        <f>TableOMP[[#This Row],[Avg]]-$U$2*TableOMP[[#This Row],[StdDev]]</f>
        <v>#N/A</v>
      </c>
      <c r="R1033" t="e">
        <f>TableOMP[[#This Row],[Avg]]+$U$2*TableOMP[[#This Row],[StdDev]]</f>
        <v>#N/A</v>
      </c>
      <c r="S1033" t="e">
        <f>IF(AND(TableOMP[[#This Row],[total_time]]&gt;=TableOMP[[#This Row],[Low]], TableOMP[[#This Row],[total_time]]&lt;=TableOMP[[#This Row],[High]]),1,0)</f>
        <v>#N/A</v>
      </c>
    </row>
    <row r="1034" spans="1:19" hidden="1" x14ac:dyDescent="0.25">
      <c r="A1034" t="s">
        <v>15</v>
      </c>
      <c r="B1034">
        <v>1000</v>
      </c>
      <c r="C1034">
        <v>100</v>
      </c>
      <c r="D1034">
        <v>100000</v>
      </c>
      <c r="E1034">
        <v>25</v>
      </c>
      <c r="F1034">
        <v>1</v>
      </c>
      <c r="G1034">
        <v>1.4018280000000001</v>
      </c>
      <c r="H1034">
        <v>8.6084999999999995E-2</v>
      </c>
      <c r="I1034">
        <v>1.159008</v>
      </c>
      <c r="J1034">
        <v>4.8292000000000002E-2</v>
      </c>
      <c r="K1034" t="str">
        <f>MID(M1034,22,1)</f>
        <v>6</v>
      </c>
      <c r="L1034" t="s">
        <v>41</v>
      </c>
      <c r="M1034" t="s">
        <v>42</v>
      </c>
      <c r="N1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034" t="e">
        <f>VLOOKUP(TableOMP[[#This Row],[Label]],TableAvg[],2,FALSE)</f>
        <v>#N/A</v>
      </c>
      <c r="P1034" t="e">
        <f>VLOOKUP(TableOMP[[#This Row],[Label]],TableAvg[],3,FALSE)</f>
        <v>#N/A</v>
      </c>
      <c r="Q1034" t="e">
        <f>TableOMP[[#This Row],[Avg]]-$U$2*TableOMP[[#This Row],[StdDev]]</f>
        <v>#N/A</v>
      </c>
      <c r="R1034" t="e">
        <f>TableOMP[[#This Row],[Avg]]+$U$2*TableOMP[[#This Row],[StdDev]]</f>
        <v>#N/A</v>
      </c>
      <c r="S1034" t="e">
        <f>IF(AND(TableOMP[[#This Row],[total_time]]&gt;=TableOMP[[#This Row],[Low]], TableOMP[[#This Row],[total_time]]&lt;=TableOMP[[#This Row],[High]]),1,0)</f>
        <v>#N/A</v>
      </c>
    </row>
    <row r="1035" spans="1:19" hidden="1" x14ac:dyDescent="0.25">
      <c r="A1035" t="s">
        <v>15</v>
      </c>
      <c r="B1035">
        <v>1000</v>
      </c>
      <c r="C1035">
        <v>100</v>
      </c>
      <c r="D1035">
        <v>100000</v>
      </c>
      <c r="E1035">
        <v>26</v>
      </c>
      <c r="F1035">
        <v>1</v>
      </c>
      <c r="G1035">
        <v>1.4256819999999999</v>
      </c>
      <c r="H1035">
        <v>9.2469999999999997E-2</v>
      </c>
      <c r="I1035">
        <v>1.9816279999999999</v>
      </c>
      <c r="J1035">
        <v>7.9265000000000002E-2</v>
      </c>
      <c r="K1035" t="str">
        <f>MID(M1035,22,1)</f>
        <v>6</v>
      </c>
      <c r="L1035" t="s">
        <v>41</v>
      </c>
      <c r="M1035" t="s">
        <v>42</v>
      </c>
      <c r="N1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035" t="e">
        <f>VLOOKUP(TableOMP[[#This Row],[Label]],TableAvg[],2,FALSE)</f>
        <v>#N/A</v>
      </c>
      <c r="P1035" t="e">
        <f>VLOOKUP(TableOMP[[#This Row],[Label]],TableAvg[],3,FALSE)</f>
        <v>#N/A</v>
      </c>
      <c r="Q1035" t="e">
        <f>TableOMP[[#This Row],[Avg]]-$U$2*TableOMP[[#This Row],[StdDev]]</f>
        <v>#N/A</v>
      </c>
      <c r="R1035" t="e">
        <f>TableOMP[[#This Row],[Avg]]+$U$2*TableOMP[[#This Row],[StdDev]]</f>
        <v>#N/A</v>
      </c>
      <c r="S1035" t="e">
        <f>IF(AND(TableOMP[[#This Row],[total_time]]&gt;=TableOMP[[#This Row],[Low]], TableOMP[[#This Row],[total_time]]&lt;=TableOMP[[#This Row],[High]]),1,0)</f>
        <v>#N/A</v>
      </c>
    </row>
    <row r="1036" spans="1:19" hidden="1" x14ac:dyDescent="0.25">
      <c r="A1036" t="s">
        <v>15</v>
      </c>
      <c r="B1036">
        <v>1000</v>
      </c>
      <c r="C1036">
        <v>100</v>
      </c>
      <c r="D1036">
        <v>100000</v>
      </c>
      <c r="E1036">
        <v>27</v>
      </c>
      <c r="F1036">
        <v>1</v>
      </c>
      <c r="G1036">
        <v>3.22593</v>
      </c>
      <c r="H1036">
        <v>1.8834500000000001</v>
      </c>
      <c r="I1036">
        <v>6.6015090000000001</v>
      </c>
      <c r="J1036">
        <v>0.25390400000000002</v>
      </c>
      <c r="K1036" t="str">
        <f>MID(M1036,22,1)</f>
        <v>6</v>
      </c>
      <c r="L1036" t="s">
        <v>41</v>
      </c>
      <c r="M1036" t="s">
        <v>42</v>
      </c>
      <c r="N1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036" t="e">
        <f>VLOOKUP(TableOMP[[#This Row],[Label]],TableAvg[],2,FALSE)</f>
        <v>#N/A</v>
      </c>
      <c r="P1036" t="e">
        <f>VLOOKUP(TableOMP[[#This Row],[Label]],TableAvg[],3,FALSE)</f>
        <v>#N/A</v>
      </c>
      <c r="Q1036" t="e">
        <f>TableOMP[[#This Row],[Avg]]-$U$2*TableOMP[[#This Row],[StdDev]]</f>
        <v>#N/A</v>
      </c>
      <c r="R1036" t="e">
        <f>TableOMP[[#This Row],[Avg]]+$U$2*TableOMP[[#This Row],[StdDev]]</f>
        <v>#N/A</v>
      </c>
      <c r="S1036" t="e">
        <f>IF(AND(TableOMP[[#This Row],[total_time]]&gt;=TableOMP[[#This Row],[Low]], TableOMP[[#This Row],[total_time]]&lt;=TableOMP[[#This Row],[High]]),1,0)</f>
        <v>#N/A</v>
      </c>
    </row>
    <row r="1037" spans="1:19" hidden="1" x14ac:dyDescent="0.25">
      <c r="A1037" t="s">
        <v>15</v>
      </c>
      <c r="B1037">
        <v>1000</v>
      </c>
      <c r="C1037">
        <v>100</v>
      </c>
      <c r="D1037">
        <v>100000</v>
      </c>
      <c r="E1037">
        <v>28</v>
      </c>
      <c r="F1037">
        <v>1</v>
      </c>
      <c r="G1037">
        <v>1.3841289999999999</v>
      </c>
      <c r="H1037">
        <v>6.0582999999999998E-2</v>
      </c>
      <c r="I1037">
        <v>1.3127770000000001</v>
      </c>
      <c r="J1037">
        <v>4.8620999999999998E-2</v>
      </c>
      <c r="K1037" t="str">
        <f>MID(M1037,22,1)</f>
        <v>6</v>
      </c>
      <c r="L1037" t="s">
        <v>41</v>
      </c>
      <c r="M1037" t="s">
        <v>42</v>
      </c>
      <c r="N1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037" t="e">
        <f>VLOOKUP(TableOMP[[#This Row],[Label]],TableAvg[],2,FALSE)</f>
        <v>#N/A</v>
      </c>
      <c r="P1037" t="e">
        <f>VLOOKUP(TableOMP[[#This Row],[Label]],TableAvg[],3,FALSE)</f>
        <v>#N/A</v>
      </c>
      <c r="Q1037" t="e">
        <f>TableOMP[[#This Row],[Avg]]-$U$2*TableOMP[[#This Row],[StdDev]]</f>
        <v>#N/A</v>
      </c>
      <c r="R1037" t="e">
        <f>TableOMP[[#This Row],[Avg]]+$U$2*TableOMP[[#This Row],[StdDev]]</f>
        <v>#N/A</v>
      </c>
      <c r="S1037" t="e">
        <f>IF(AND(TableOMP[[#This Row],[total_time]]&gt;=TableOMP[[#This Row],[Low]], TableOMP[[#This Row],[total_time]]&lt;=TableOMP[[#This Row],[High]]),1,0)</f>
        <v>#N/A</v>
      </c>
    </row>
    <row r="1038" spans="1:19" hidden="1" x14ac:dyDescent="0.25">
      <c r="A1038" t="s">
        <v>15</v>
      </c>
      <c r="B1038">
        <v>1000</v>
      </c>
      <c r="C1038">
        <v>100</v>
      </c>
      <c r="D1038">
        <v>100000</v>
      </c>
      <c r="E1038">
        <v>29</v>
      </c>
      <c r="F1038">
        <v>1</v>
      </c>
      <c r="G1038">
        <v>1.3797250000000001</v>
      </c>
      <c r="H1038">
        <v>8.8805999999999996E-2</v>
      </c>
      <c r="I1038">
        <v>1.0317289999999999</v>
      </c>
      <c r="J1038">
        <v>3.6846999999999998E-2</v>
      </c>
      <c r="K1038" t="str">
        <f>MID(M1038,22,1)</f>
        <v>6</v>
      </c>
      <c r="L1038" t="s">
        <v>41</v>
      </c>
      <c r="M1038" t="s">
        <v>42</v>
      </c>
      <c r="N1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038" t="e">
        <f>VLOOKUP(TableOMP[[#This Row],[Label]],TableAvg[],2,FALSE)</f>
        <v>#N/A</v>
      </c>
      <c r="P1038" t="e">
        <f>VLOOKUP(TableOMP[[#This Row],[Label]],TableAvg[],3,FALSE)</f>
        <v>#N/A</v>
      </c>
      <c r="Q1038" t="e">
        <f>TableOMP[[#This Row],[Avg]]-$U$2*TableOMP[[#This Row],[StdDev]]</f>
        <v>#N/A</v>
      </c>
      <c r="R1038" t="e">
        <f>TableOMP[[#This Row],[Avg]]+$U$2*TableOMP[[#This Row],[StdDev]]</f>
        <v>#N/A</v>
      </c>
      <c r="S1038" t="e">
        <f>IF(AND(TableOMP[[#This Row],[total_time]]&gt;=TableOMP[[#This Row],[Low]], TableOMP[[#This Row],[total_time]]&lt;=TableOMP[[#This Row],[High]]),1,0)</f>
        <v>#N/A</v>
      </c>
    </row>
    <row r="1039" spans="1:19" hidden="1" x14ac:dyDescent="0.25">
      <c r="A1039" t="s">
        <v>15</v>
      </c>
      <c r="B1039">
        <v>1000</v>
      </c>
      <c r="C1039">
        <v>100</v>
      </c>
      <c r="D1039">
        <v>100000</v>
      </c>
      <c r="E1039">
        <v>30</v>
      </c>
      <c r="F1039">
        <v>1</v>
      </c>
      <c r="G1039">
        <v>1.3948199999999999</v>
      </c>
      <c r="H1039">
        <v>6.6151000000000001E-2</v>
      </c>
      <c r="I1039">
        <v>1.5611729999999999</v>
      </c>
      <c r="J1039">
        <v>5.3834E-2</v>
      </c>
      <c r="K1039" t="str">
        <f>MID(M1039,22,1)</f>
        <v>6</v>
      </c>
      <c r="L1039" t="s">
        <v>41</v>
      </c>
      <c r="M1039" t="s">
        <v>42</v>
      </c>
      <c r="N1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039" t="e">
        <f>VLOOKUP(TableOMP[[#This Row],[Label]],TableAvg[],2,FALSE)</f>
        <v>#N/A</v>
      </c>
      <c r="P1039" t="e">
        <f>VLOOKUP(TableOMP[[#This Row],[Label]],TableAvg[],3,FALSE)</f>
        <v>#N/A</v>
      </c>
      <c r="Q1039" t="e">
        <f>TableOMP[[#This Row],[Avg]]-$U$2*TableOMP[[#This Row],[StdDev]]</f>
        <v>#N/A</v>
      </c>
      <c r="R1039" t="e">
        <f>TableOMP[[#This Row],[Avg]]+$U$2*TableOMP[[#This Row],[StdDev]]</f>
        <v>#N/A</v>
      </c>
      <c r="S1039" t="e">
        <f>IF(AND(TableOMP[[#This Row],[total_time]]&gt;=TableOMP[[#This Row],[Low]], TableOMP[[#This Row],[total_time]]&lt;=TableOMP[[#This Row],[High]]),1,0)</f>
        <v>#N/A</v>
      </c>
    </row>
    <row r="1040" spans="1:19" hidden="1" x14ac:dyDescent="0.25">
      <c r="A1040" t="s">
        <v>15</v>
      </c>
      <c r="B1040">
        <v>1000</v>
      </c>
      <c r="C1040">
        <v>100</v>
      </c>
      <c r="D1040">
        <v>100000</v>
      </c>
      <c r="E1040">
        <v>31</v>
      </c>
      <c r="F1040">
        <v>1</v>
      </c>
      <c r="G1040">
        <v>1.6406639999999999</v>
      </c>
      <c r="H1040">
        <v>0.33262199999999997</v>
      </c>
      <c r="I1040">
        <v>9.3139859999999999</v>
      </c>
      <c r="J1040">
        <v>0.31046600000000002</v>
      </c>
      <c r="K1040" t="str">
        <f>MID(M1040,22,1)</f>
        <v>6</v>
      </c>
      <c r="L1040" t="s">
        <v>41</v>
      </c>
      <c r="M1040" t="s">
        <v>42</v>
      </c>
      <c r="N1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040" t="e">
        <f>VLOOKUP(TableOMP[[#This Row],[Label]],TableAvg[],2,FALSE)</f>
        <v>#N/A</v>
      </c>
      <c r="P1040" t="e">
        <f>VLOOKUP(TableOMP[[#This Row],[Label]],TableAvg[],3,FALSE)</f>
        <v>#N/A</v>
      </c>
      <c r="Q1040" t="e">
        <f>TableOMP[[#This Row],[Avg]]-$U$2*TableOMP[[#This Row],[StdDev]]</f>
        <v>#N/A</v>
      </c>
      <c r="R1040" t="e">
        <f>TableOMP[[#This Row],[Avg]]+$U$2*TableOMP[[#This Row],[StdDev]]</f>
        <v>#N/A</v>
      </c>
      <c r="S1040" t="e">
        <f>IF(AND(TableOMP[[#This Row],[total_time]]&gt;=TableOMP[[#This Row],[Low]], TableOMP[[#This Row],[total_time]]&lt;=TableOMP[[#This Row],[High]]),1,0)</f>
        <v>#N/A</v>
      </c>
    </row>
    <row r="1041" spans="1:19" hidden="1" x14ac:dyDescent="0.25">
      <c r="A1041" t="s">
        <v>15</v>
      </c>
      <c r="B1041">
        <v>1000</v>
      </c>
      <c r="C1041">
        <v>100</v>
      </c>
      <c r="D1041">
        <v>100000</v>
      </c>
      <c r="E1041">
        <v>32</v>
      </c>
      <c r="F1041">
        <v>1</v>
      </c>
      <c r="G1041">
        <v>1.4814909999999999</v>
      </c>
      <c r="H1041">
        <v>8.5654999999999995E-2</v>
      </c>
      <c r="I1041">
        <v>1.388496</v>
      </c>
      <c r="J1041">
        <v>4.4790000000000003E-2</v>
      </c>
      <c r="K1041" t="str">
        <f>MID(M1041,22,1)</f>
        <v>6</v>
      </c>
      <c r="L1041" t="s">
        <v>41</v>
      </c>
      <c r="M1041" t="s">
        <v>42</v>
      </c>
      <c r="N1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041" t="e">
        <f>VLOOKUP(TableOMP[[#This Row],[Label]],TableAvg[],2,FALSE)</f>
        <v>#N/A</v>
      </c>
      <c r="P1041" t="e">
        <f>VLOOKUP(TableOMP[[#This Row],[Label]],TableAvg[],3,FALSE)</f>
        <v>#N/A</v>
      </c>
      <c r="Q1041" t="e">
        <f>TableOMP[[#This Row],[Avg]]-$U$2*TableOMP[[#This Row],[StdDev]]</f>
        <v>#N/A</v>
      </c>
      <c r="R1041" t="e">
        <f>TableOMP[[#This Row],[Avg]]+$U$2*TableOMP[[#This Row],[StdDev]]</f>
        <v>#N/A</v>
      </c>
      <c r="S1041" t="e">
        <f>IF(AND(TableOMP[[#This Row],[total_time]]&gt;=TableOMP[[#This Row],[Low]], TableOMP[[#This Row],[total_time]]&lt;=TableOMP[[#This Row],[High]]),1,0)</f>
        <v>#N/A</v>
      </c>
    </row>
    <row r="1042" spans="1:19" hidden="1" x14ac:dyDescent="0.25">
      <c r="A1042" t="s">
        <v>15</v>
      </c>
      <c r="B1042">
        <v>1000</v>
      </c>
      <c r="C1042">
        <v>100</v>
      </c>
      <c r="D1042">
        <v>100000</v>
      </c>
      <c r="E1042">
        <v>33</v>
      </c>
      <c r="F1042">
        <v>1</v>
      </c>
      <c r="G1042">
        <v>1.4041589999999999</v>
      </c>
      <c r="H1042">
        <v>6.3271999999999995E-2</v>
      </c>
      <c r="I1042">
        <v>1.5741499999999999</v>
      </c>
      <c r="J1042">
        <v>4.9192E-2</v>
      </c>
      <c r="K1042" t="str">
        <f>MID(M1042,22,1)</f>
        <v>6</v>
      </c>
      <c r="L1042" t="s">
        <v>41</v>
      </c>
      <c r="M1042" t="s">
        <v>42</v>
      </c>
      <c r="N1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042" t="e">
        <f>VLOOKUP(TableOMP[[#This Row],[Label]],TableAvg[],2,FALSE)</f>
        <v>#N/A</v>
      </c>
      <c r="P1042" t="e">
        <f>VLOOKUP(TableOMP[[#This Row],[Label]],TableAvg[],3,FALSE)</f>
        <v>#N/A</v>
      </c>
      <c r="Q1042" t="e">
        <f>TableOMP[[#This Row],[Avg]]-$U$2*TableOMP[[#This Row],[StdDev]]</f>
        <v>#N/A</v>
      </c>
      <c r="R1042" t="e">
        <f>TableOMP[[#This Row],[Avg]]+$U$2*TableOMP[[#This Row],[StdDev]]</f>
        <v>#N/A</v>
      </c>
      <c r="S1042" t="e">
        <f>IF(AND(TableOMP[[#This Row],[total_time]]&gt;=TableOMP[[#This Row],[Low]], TableOMP[[#This Row],[total_time]]&lt;=TableOMP[[#This Row],[High]]),1,0)</f>
        <v>#N/A</v>
      </c>
    </row>
    <row r="1043" spans="1:19" hidden="1" x14ac:dyDescent="0.25">
      <c r="A1043" t="s">
        <v>15</v>
      </c>
      <c r="B1043">
        <v>1000</v>
      </c>
      <c r="C1043">
        <v>100</v>
      </c>
      <c r="D1043">
        <v>100000</v>
      </c>
      <c r="E1043">
        <v>34</v>
      </c>
      <c r="F1043">
        <v>1</v>
      </c>
      <c r="G1043">
        <v>1.5246420000000001</v>
      </c>
      <c r="H1043">
        <v>0.167796</v>
      </c>
      <c r="I1043">
        <v>2.082109</v>
      </c>
      <c r="J1043">
        <v>6.3093999999999997E-2</v>
      </c>
      <c r="K1043" t="str">
        <f>MID(M1043,22,1)</f>
        <v>6</v>
      </c>
      <c r="L1043" t="s">
        <v>41</v>
      </c>
      <c r="M1043" t="s">
        <v>42</v>
      </c>
      <c r="N1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043" t="e">
        <f>VLOOKUP(TableOMP[[#This Row],[Label]],TableAvg[],2,FALSE)</f>
        <v>#N/A</v>
      </c>
      <c r="P1043" t="e">
        <f>VLOOKUP(TableOMP[[#This Row],[Label]],TableAvg[],3,FALSE)</f>
        <v>#N/A</v>
      </c>
      <c r="Q1043" t="e">
        <f>TableOMP[[#This Row],[Avg]]-$U$2*TableOMP[[#This Row],[StdDev]]</f>
        <v>#N/A</v>
      </c>
      <c r="R1043" t="e">
        <f>TableOMP[[#This Row],[Avg]]+$U$2*TableOMP[[#This Row],[StdDev]]</f>
        <v>#N/A</v>
      </c>
      <c r="S1043" t="e">
        <f>IF(AND(TableOMP[[#This Row],[total_time]]&gt;=TableOMP[[#This Row],[Low]], TableOMP[[#This Row],[total_time]]&lt;=TableOMP[[#This Row],[High]]),1,0)</f>
        <v>#N/A</v>
      </c>
    </row>
    <row r="1044" spans="1:19" hidden="1" x14ac:dyDescent="0.25">
      <c r="A1044" t="s">
        <v>15</v>
      </c>
      <c r="B1044">
        <v>1000</v>
      </c>
      <c r="C1044">
        <v>100</v>
      </c>
      <c r="D1044">
        <v>100000</v>
      </c>
      <c r="E1044">
        <v>35</v>
      </c>
      <c r="F1044">
        <v>1</v>
      </c>
      <c r="G1044">
        <v>1.5552189999999999</v>
      </c>
      <c r="H1044">
        <v>9.9654999999999994E-2</v>
      </c>
      <c r="I1044">
        <v>1.9269019999999999</v>
      </c>
      <c r="J1044">
        <v>5.6674000000000002E-2</v>
      </c>
      <c r="K1044" t="str">
        <f>MID(M1044,22,1)</f>
        <v>6</v>
      </c>
      <c r="L1044" t="s">
        <v>41</v>
      </c>
      <c r="M1044" t="s">
        <v>42</v>
      </c>
      <c r="N1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044" t="e">
        <f>VLOOKUP(TableOMP[[#This Row],[Label]],TableAvg[],2,FALSE)</f>
        <v>#N/A</v>
      </c>
      <c r="P1044" t="e">
        <f>VLOOKUP(TableOMP[[#This Row],[Label]],TableAvg[],3,FALSE)</f>
        <v>#N/A</v>
      </c>
      <c r="Q1044" t="e">
        <f>TableOMP[[#This Row],[Avg]]-$U$2*TableOMP[[#This Row],[StdDev]]</f>
        <v>#N/A</v>
      </c>
      <c r="R1044" t="e">
        <f>TableOMP[[#This Row],[Avg]]+$U$2*TableOMP[[#This Row],[StdDev]]</f>
        <v>#N/A</v>
      </c>
      <c r="S1044" t="e">
        <f>IF(AND(TableOMP[[#This Row],[total_time]]&gt;=TableOMP[[#This Row],[Low]], TableOMP[[#This Row],[total_time]]&lt;=TableOMP[[#This Row],[High]]),1,0)</f>
        <v>#N/A</v>
      </c>
    </row>
    <row r="1045" spans="1:19" hidden="1" x14ac:dyDescent="0.25">
      <c r="A1045" t="s">
        <v>15</v>
      </c>
      <c r="B1045">
        <v>1000</v>
      </c>
      <c r="C1045">
        <v>100</v>
      </c>
      <c r="D1045">
        <v>100000</v>
      </c>
      <c r="E1045">
        <v>36</v>
      </c>
      <c r="F1045">
        <v>1</v>
      </c>
      <c r="G1045">
        <v>1.5466359999999999</v>
      </c>
      <c r="H1045">
        <v>7.3681999999999997E-2</v>
      </c>
      <c r="I1045">
        <v>1.8870039999999999</v>
      </c>
      <c r="J1045">
        <v>5.3913999999999997E-2</v>
      </c>
      <c r="K1045" t="str">
        <f>MID(M1045,22,1)</f>
        <v>6</v>
      </c>
      <c r="L1045" t="s">
        <v>41</v>
      </c>
      <c r="M1045" t="s">
        <v>42</v>
      </c>
      <c r="N1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045" t="e">
        <f>VLOOKUP(TableOMP[[#This Row],[Label]],TableAvg[],2,FALSE)</f>
        <v>#N/A</v>
      </c>
      <c r="P1045" t="e">
        <f>VLOOKUP(TableOMP[[#This Row],[Label]],TableAvg[],3,FALSE)</f>
        <v>#N/A</v>
      </c>
      <c r="Q1045" t="e">
        <f>TableOMP[[#This Row],[Avg]]-$U$2*TableOMP[[#This Row],[StdDev]]</f>
        <v>#N/A</v>
      </c>
      <c r="R1045" t="e">
        <f>TableOMP[[#This Row],[Avg]]+$U$2*TableOMP[[#This Row],[StdDev]]</f>
        <v>#N/A</v>
      </c>
      <c r="S1045" t="e">
        <f>IF(AND(TableOMP[[#This Row],[total_time]]&gt;=TableOMP[[#This Row],[Low]], TableOMP[[#This Row],[total_time]]&lt;=TableOMP[[#This Row],[High]]),1,0)</f>
        <v>#N/A</v>
      </c>
    </row>
    <row r="1046" spans="1:19" hidden="1" x14ac:dyDescent="0.25">
      <c r="A1046" t="s">
        <v>15</v>
      </c>
      <c r="B1046">
        <v>1000</v>
      </c>
      <c r="C1046">
        <v>100</v>
      </c>
      <c r="D1046">
        <v>100000</v>
      </c>
      <c r="E1046">
        <v>37</v>
      </c>
      <c r="F1046">
        <v>1</v>
      </c>
      <c r="G1046">
        <v>1.5556380000000001</v>
      </c>
      <c r="H1046">
        <v>7.3680999999999996E-2</v>
      </c>
      <c r="I1046">
        <v>1.8193299999999999</v>
      </c>
      <c r="J1046">
        <v>5.0536999999999999E-2</v>
      </c>
      <c r="K1046" t="str">
        <f>MID(M1046,22,1)</f>
        <v>6</v>
      </c>
      <c r="L1046" t="s">
        <v>41</v>
      </c>
      <c r="M1046" t="s">
        <v>42</v>
      </c>
      <c r="N1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046" t="e">
        <f>VLOOKUP(TableOMP[[#This Row],[Label]],TableAvg[],2,FALSE)</f>
        <v>#N/A</v>
      </c>
      <c r="P1046" t="e">
        <f>VLOOKUP(TableOMP[[#This Row],[Label]],TableAvg[],3,FALSE)</f>
        <v>#N/A</v>
      </c>
      <c r="Q1046" t="e">
        <f>TableOMP[[#This Row],[Avg]]-$U$2*TableOMP[[#This Row],[StdDev]]</f>
        <v>#N/A</v>
      </c>
      <c r="R1046" t="e">
        <f>TableOMP[[#This Row],[Avg]]+$U$2*TableOMP[[#This Row],[StdDev]]</f>
        <v>#N/A</v>
      </c>
      <c r="S1046" t="e">
        <f>IF(AND(TableOMP[[#This Row],[total_time]]&gt;=TableOMP[[#This Row],[Low]], TableOMP[[#This Row],[total_time]]&lt;=TableOMP[[#This Row],[High]]),1,0)</f>
        <v>#N/A</v>
      </c>
    </row>
    <row r="1047" spans="1:19" hidden="1" x14ac:dyDescent="0.25">
      <c r="A1047" t="s">
        <v>15</v>
      </c>
      <c r="B1047">
        <v>1000</v>
      </c>
      <c r="C1047">
        <v>100</v>
      </c>
      <c r="D1047">
        <v>100000</v>
      </c>
      <c r="E1047">
        <v>38</v>
      </c>
      <c r="F1047">
        <v>1</v>
      </c>
      <c r="G1047">
        <v>1.5902270000000001</v>
      </c>
      <c r="H1047">
        <v>8.5788000000000003E-2</v>
      </c>
      <c r="I1047">
        <v>2.218521</v>
      </c>
      <c r="J1047">
        <v>5.9959999999999999E-2</v>
      </c>
      <c r="K1047" t="str">
        <f>MID(M1047,22,1)</f>
        <v>6</v>
      </c>
      <c r="L1047" t="s">
        <v>41</v>
      </c>
      <c r="M1047" t="s">
        <v>42</v>
      </c>
      <c r="N1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047" t="e">
        <f>VLOOKUP(TableOMP[[#This Row],[Label]],TableAvg[],2,FALSE)</f>
        <v>#N/A</v>
      </c>
      <c r="P1047" t="e">
        <f>VLOOKUP(TableOMP[[#This Row],[Label]],TableAvg[],3,FALSE)</f>
        <v>#N/A</v>
      </c>
      <c r="Q1047" t="e">
        <f>TableOMP[[#This Row],[Avg]]-$U$2*TableOMP[[#This Row],[StdDev]]</f>
        <v>#N/A</v>
      </c>
      <c r="R1047" t="e">
        <f>TableOMP[[#This Row],[Avg]]+$U$2*TableOMP[[#This Row],[StdDev]]</f>
        <v>#N/A</v>
      </c>
      <c r="S1047" t="e">
        <f>IF(AND(TableOMP[[#This Row],[total_time]]&gt;=TableOMP[[#This Row],[Low]], TableOMP[[#This Row],[total_time]]&lt;=TableOMP[[#This Row],[High]]),1,0)</f>
        <v>#N/A</v>
      </c>
    </row>
    <row r="1048" spans="1:19" hidden="1" x14ac:dyDescent="0.25">
      <c r="A1048" t="s">
        <v>15</v>
      </c>
      <c r="B1048">
        <v>1000</v>
      </c>
      <c r="C1048">
        <v>100</v>
      </c>
      <c r="D1048">
        <v>100000</v>
      </c>
      <c r="E1048">
        <v>39</v>
      </c>
      <c r="F1048">
        <v>1</v>
      </c>
      <c r="G1048">
        <v>1.467179</v>
      </c>
      <c r="H1048">
        <v>9.2863000000000001E-2</v>
      </c>
      <c r="I1048">
        <v>1.757247</v>
      </c>
      <c r="J1048">
        <v>4.6242999999999999E-2</v>
      </c>
      <c r="K1048" t="str">
        <f>MID(M1048,22,1)</f>
        <v>6</v>
      </c>
      <c r="L1048" t="s">
        <v>41</v>
      </c>
      <c r="M1048" t="s">
        <v>42</v>
      </c>
      <c r="N1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048" t="e">
        <f>VLOOKUP(TableOMP[[#This Row],[Label]],TableAvg[],2,FALSE)</f>
        <v>#N/A</v>
      </c>
      <c r="P1048" t="e">
        <f>VLOOKUP(TableOMP[[#This Row],[Label]],TableAvg[],3,FALSE)</f>
        <v>#N/A</v>
      </c>
      <c r="Q1048" t="e">
        <f>TableOMP[[#This Row],[Avg]]-$U$2*TableOMP[[#This Row],[StdDev]]</f>
        <v>#N/A</v>
      </c>
      <c r="R1048" t="e">
        <f>TableOMP[[#This Row],[Avg]]+$U$2*TableOMP[[#This Row],[StdDev]]</f>
        <v>#N/A</v>
      </c>
      <c r="S1048" t="e">
        <f>IF(AND(TableOMP[[#This Row],[total_time]]&gt;=TableOMP[[#This Row],[Low]], TableOMP[[#This Row],[total_time]]&lt;=TableOMP[[#This Row],[High]]),1,0)</f>
        <v>#N/A</v>
      </c>
    </row>
    <row r="1049" spans="1:19" hidden="1" x14ac:dyDescent="0.25">
      <c r="A1049" t="s">
        <v>15</v>
      </c>
      <c r="B1049">
        <v>1000</v>
      </c>
      <c r="C1049">
        <v>100</v>
      </c>
      <c r="D1049">
        <v>100000</v>
      </c>
      <c r="E1049">
        <v>40</v>
      </c>
      <c r="F1049">
        <v>1</v>
      </c>
      <c r="G1049">
        <v>1.798035</v>
      </c>
      <c r="H1049">
        <v>0.36615999999999999</v>
      </c>
      <c r="I1049">
        <v>12.786008000000001</v>
      </c>
      <c r="J1049">
        <v>0.32784600000000003</v>
      </c>
      <c r="K1049" t="str">
        <f>MID(M1049,22,1)</f>
        <v>6</v>
      </c>
      <c r="L1049" t="s">
        <v>41</v>
      </c>
      <c r="M1049" t="s">
        <v>42</v>
      </c>
      <c r="N1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049" t="e">
        <f>VLOOKUP(TableOMP[[#This Row],[Label]],TableAvg[],2,FALSE)</f>
        <v>#N/A</v>
      </c>
      <c r="P1049" t="e">
        <f>VLOOKUP(TableOMP[[#This Row],[Label]],TableAvg[],3,FALSE)</f>
        <v>#N/A</v>
      </c>
      <c r="Q1049" t="e">
        <f>TableOMP[[#This Row],[Avg]]-$U$2*TableOMP[[#This Row],[StdDev]]</f>
        <v>#N/A</v>
      </c>
      <c r="R1049" t="e">
        <f>TableOMP[[#This Row],[Avg]]+$U$2*TableOMP[[#This Row],[StdDev]]</f>
        <v>#N/A</v>
      </c>
      <c r="S1049" t="e">
        <f>IF(AND(TableOMP[[#This Row],[total_time]]&gt;=TableOMP[[#This Row],[Low]], TableOMP[[#This Row],[total_time]]&lt;=TableOMP[[#This Row],[High]]),1,0)</f>
        <v>#N/A</v>
      </c>
    </row>
    <row r="1050" spans="1:19" hidden="1" x14ac:dyDescent="0.25">
      <c r="A1050" t="s">
        <v>15</v>
      </c>
      <c r="B1050">
        <v>1000</v>
      </c>
      <c r="C1050">
        <v>100</v>
      </c>
      <c r="D1050">
        <v>100000</v>
      </c>
      <c r="E1050">
        <v>41</v>
      </c>
      <c r="F1050">
        <v>1</v>
      </c>
      <c r="G1050">
        <v>1.5207219999999999</v>
      </c>
      <c r="H1050">
        <v>9.6734000000000001E-2</v>
      </c>
      <c r="I1050">
        <v>2.8814160000000002</v>
      </c>
      <c r="J1050">
        <v>7.2035000000000002E-2</v>
      </c>
      <c r="K1050" t="str">
        <f>MID(M1050,22,1)</f>
        <v>6</v>
      </c>
      <c r="L1050" t="s">
        <v>41</v>
      </c>
      <c r="M1050" t="s">
        <v>42</v>
      </c>
      <c r="N1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050" t="e">
        <f>VLOOKUP(TableOMP[[#This Row],[Label]],TableAvg[],2,FALSE)</f>
        <v>#N/A</v>
      </c>
      <c r="P1050" t="e">
        <f>VLOOKUP(TableOMP[[#This Row],[Label]],TableAvg[],3,FALSE)</f>
        <v>#N/A</v>
      </c>
      <c r="Q1050" t="e">
        <f>TableOMP[[#This Row],[Avg]]-$U$2*TableOMP[[#This Row],[StdDev]]</f>
        <v>#N/A</v>
      </c>
      <c r="R1050" t="e">
        <f>TableOMP[[#This Row],[Avg]]+$U$2*TableOMP[[#This Row],[StdDev]]</f>
        <v>#N/A</v>
      </c>
      <c r="S1050" t="e">
        <f>IF(AND(TableOMP[[#This Row],[total_time]]&gt;=TableOMP[[#This Row],[Low]], TableOMP[[#This Row],[total_time]]&lt;=TableOMP[[#This Row],[High]]),1,0)</f>
        <v>#N/A</v>
      </c>
    </row>
    <row r="1051" spans="1:19" hidden="1" x14ac:dyDescent="0.25">
      <c r="A1051" t="s">
        <v>15</v>
      </c>
      <c r="B1051">
        <v>1000</v>
      </c>
      <c r="C1051">
        <v>100</v>
      </c>
      <c r="D1051">
        <v>100000</v>
      </c>
      <c r="E1051">
        <v>42</v>
      </c>
      <c r="F1051">
        <v>1</v>
      </c>
      <c r="G1051">
        <v>1.569922</v>
      </c>
      <c r="H1051">
        <v>0.13739899999999999</v>
      </c>
      <c r="I1051">
        <v>2.780627</v>
      </c>
      <c r="J1051">
        <v>6.7820000000000005E-2</v>
      </c>
      <c r="K1051" t="str">
        <f>MID(M1051,22,1)</f>
        <v>6</v>
      </c>
      <c r="L1051" t="s">
        <v>41</v>
      </c>
      <c r="M1051" t="s">
        <v>42</v>
      </c>
      <c r="N1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051" t="e">
        <f>VLOOKUP(TableOMP[[#This Row],[Label]],TableAvg[],2,FALSE)</f>
        <v>#N/A</v>
      </c>
      <c r="P1051" t="e">
        <f>VLOOKUP(TableOMP[[#This Row],[Label]],TableAvg[],3,FALSE)</f>
        <v>#N/A</v>
      </c>
      <c r="Q1051" t="e">
        <f>TableOMP[[#This Row],[Avg]]-$U$2*TableOMP[[#This Row],[StdDev]]</f>
        <v>#N/A</v>
      </c>
      <c r="R1051" t="e">
        <f>TableOMP[[#This Row],[Avg]]+$U$2*TableOMP[[#This Row],[StdDev]]</f>
        <v>#N/A</v>
      </c>
      <c r="S1051" t="e">
        <f>IF(AND(TableOMP[[#This Row],[total_time]]&gt;=TableOMP[[#This Row],[Low]], TableOMP[[#This Row],[total_time]]&lt;=TableOMP[[#This Row],[High]]),1,0)</f>
        <v>#N/A</v>
      </c>
    </row>
    <row r="1052" spans="1:19" hidden="1" x14ac:dyDescent="0.25">
      <c r="A1052" t="s">
        <v>15</v>
      </c>
      <c r="B1052">
        <v>1000</v>
      </c>
      <c r="C1052">
        <v>100</v>
      </c>
      <c r="D1052">
        <v>100000</v>
      </c>
      <c r="E1052">
        <v>43</v>
      </c>
      <c r="F1052">
        <v>1</v>
      </c>
      <c r="G1052">
        <v>1.6741090000000001</v>
      </c>
      <c r="H1052">
        <v>7.0659E-2</v>
      </c>
      <c r="I1052">
        <v>2.0449250000000001</v>
      </c>
      <c r="J1052">
        <v>4.8689000000000003E-2</v>
      </c>
      <c r="K1052" t="str">
        <f>MID(M1052,22,1)</f>
        <v>6</v>
      </c>
      <c r="L1052" t="s">
        <v>41</v>
      </c>
      <c r="M1052" t="s">
        <v>42</v>
      </c>
      <c r="N1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052" t="e">
        <f>VLOOKUP(TableOMP[[#This Row],[Label]],TableAvg[],2,FALSE)</f>
        <v>#N/A</v>
      </c>
      <c r="P1052" t="e">
        <f>VLOOKUP(TableOMP[[#This Row],[Label]],TableAvg[],3,FALSE)</f>
        <v>#N/A</v>
      </c>
      <c r="Q1052" t="e">
        <f>TableOMP[[#This Row],[Avg]]-$U$2*TableOMP[[#This Row],[StdDev]]</f>
        <v>#N/A</v>
      </c>
      <c r="R1052" t="e">
        <f>TableOMP[[#This Row],[Avg]]+$U$2*TableOMP[[#This Row],[StdDev]]</f>
        <v>#N/A</v>
      </c>
      <c r="S1052" t="e">
        <f>IF(AND(TableOMP[[#This Row],[total_time]]&gt;=TableOMP[[#This Row],[Low]], TableOMP[[#This Row],[total_time]]&lt;=TableOMP[[#This Row],[High]]),1,0)</f>
        <v>#N/A</v>
      </c>
    </row>
    <row r="1053" spans="1:19" hidden="1" x14ac:dyDescent="0.25">
      <c r="A1053" t="s">
        <v>15</v>
      </c>
      <c r="B1053">
        <v>1000</v>
      </c>
      <c r="C1053">
        <v>100</v>
      </c>
      <c r="D1053">
        <v>100000</v>
      </c>
      <c r="E1053">
        <v>44</v>
      </c>
      <c r="F1053">
        <v>1</v>
      </c>
      <c r="G1053">
        <v>1.5973539999999999</v>
      </c>
      <c r="H1053">
        <v>6.7460000000000006E-2</v>
      </c>
      <c r="I1053">
        <v>1.6758390000000001</v>
      </c>
      <c r="J1053">
        <v>3.8973000000000001E-2</v>
      </c>
      <c r="K1053" t="str">
        <f>MID(M1053,22,1)</f>
        <v>6</v>
      </c>
      <c r="L1053" t="s">
        <v>41</v>
      </c>
      <c r="M1053" t="s">
        <v>42</v>
      </c>
      <c r="N1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053" t="e">
        <f>VLOOKUP(TableOMP[[#This Row],[Label]],TableAvg[],2,FALSE)</f>
        <v>#N/A</v>
      </c>
      <c r="P1053" t="e">
        <f>VLOOKUP(TableOMP[[#This Row],[Label]],TableAvg[],3,FALSE)</f>
        <v>#N/A</v>
      </c>
      <c r="Q1053" t="e">
        <f>TableOMP[[#This Row],[Avg]]-$U$2*TableOMP[[#This Row],[StdDev]]</f>
        <v>#N/A</v>
      </c>
      <c r="R1053" t="e">
        <f>TableOMP[[#This Row],[Avg]]+$U$2*TableOMP[[#This Row],[StdDev]]</f>
        <v>#N/A</v>
      </c>
      <c r="S1053" t="e">
        <f>IF(AND(TableOMP[[#This Row],[total_time]]&gt;=TableOMP[[#This Row],[Low]], TableOMP[[#This Row],[total_time]]&lt;=TableOMP[[#This Row],[High]]),1,0)</f>
        <v>#N/A</v>
      </c>
    </row>
    <row r="1054" spans="1:19" hidden="1" x14ac:dyDescent="0.25">
      <c r="A1054" t="s">
        <v>15</v>
      </c>
      <c r="B1054">
        <v>1000</v>
      </c>
      <c r="C1054">
        <v>100</v>
      </c>
      <c r="D1054">
        <v>100000</v>
      </c>
      <c r="E1054">
        <v>45</v>
      </c>
      <c r="F1054">
        <v>1</v>
      </c>
      <c r="G1054">
        <v>1.5673410000000001</v>
      </c>
      <c r="H1054">
        <v>8.7840000000000001E-2</v>
      </c>
      <c r="I1054">
        <v>2.3486479999999998</v>
      </c>
      <c r="J1054">
        <v>5.3378000000000002E-2</v>
      </c>
      <c r="K1054" t="str">
        <f>MID(M1054,22,1)</f>
        <v>6</v>
      </c>
      <c r="L1054" t="s">
        <v>41</v>
      </c>
      <c r="M1054" t="s">
        <v>42</v>
      </c>
      <c r="N1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054" t="e">
        <f>VLOOKUP(TableOMP[[#This Row],[Label]],TableAvg[],2,FALSE)</f>
        <v>#N/A</v>
      </c>
      <c r="P1054" t="e">
        <f>VLOOKUP(TableOMP[[#This Row],[Label]],TableAvg[],3,FALSE)</f>
        <v>#N/A</v>
      </c>
      <c r="Q1054" t="e">
        <f>TableOMP[[#This Row],[Avg]]-$U$2*TableOMP[[#This Row],[StdDev]]</f>
        <v>#N/A</v>
      </c>
      <c r="R1054" t="e">
        <f>TableOMP[[#This Row],[Avg]]+$U$2*TableOMP[[#This Row],[StdDev]]</f>
        <v>#N/A</v>
      </c>
      <c r="S1054" t="e">
        <f>IF(AND(TableOMP[[#This Row],[total_time]]&gt;=TableOMP[[#This Row],[Low]], TableOMP[[#This Row],[total_time]]&lt;=TableOMP[[#This Row],[High]]),1,0)</f>
        <v>#N/A</v>
      </c>
    </row>
    <row r="1055" spans="1:19" hidden="1" x14ac:dyDescent="0.25">
      <c r="A1055" t="s">
        <v>15</v>
      </c>
      <c r="B1055">
        <v>1000</v>
      </c>
      <c r="C1055">
        <v>100</v>
      </c>
      <c r="D1055">
        <v>100000</v>
      </c>
      <c r="E1055">
        <v>46</v>
      </c>
      <c r="F1055">
        <v>1</v>
      </c>
      <c r="G1055">
        <v>1.7341299999999999</v>
      </c>
      <c r="H1055">
        <v>8.8429999999999995E-2</v>
      </c>
      <c r="I1055">
        <v>2.5829110000000002</v>
      </c>
      <c r="J1055">
        <v>5.7397999999999998E-2</v>
      </c>
      <c r="K1055" t="str">
        <f>MID(M1055,22,1)</f>
        <v>6</v>
      </c>
      <c r="L1055" t="s">
        <v>41</v>
      </c>
      <c r="M1055" t="s">
        <v>42</v>
      </c>
      <c r="N1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055" t="e">
        <f>VLOOKUP(TableOMP[[#This Row],[Label]],TableAvg[],2,FALSE)</f>
        <v>#N/A</v>
      </c>
      <c r="P1055" t="e">
        <f>VLOOKUP(TableOMP[[#This Row],[Label]],TableAvg[],3,FALSE)</f>
        <v>#N/A</v>
      </c>
      <c r="Q1055" t="e">
        <f>TableOMP[[#This Row],[Avg]]-$U$2*TableOMP[[#This Row],[StdDev]]</f>
        <v>#N/A</v>
      </c>
      <c r="R1055" t="e">
        <f>TableOMP[[#This Row],[Avg]]+$U$2*TableOMP[[#This Row],[StdDev]]</f>
        <v>#N/A</v>
      </c>
      <c r="S1055" t="e">
        <f>IF(AND(TableOMP[[#This Row],[total_time]]&gt;=TableOMP[[#This Row],[Low]], TableOMP[[#This Row],[total_time]]&lt;=TableOMP[[#This Row],[High]]),1,0)</f>
        <v>#N/A</v>
      </c>
    </row>
    <row r="1056" spans="1:19" hidden="1" x14ac:dyDescent="0.25">
      <c r="A1056" t="s">
        <v>15</v>
      </c>
      <c r="B1056">
        <v>1000</v>
      </c>
      <c r="C1056">
        <v>100</v>
      </c>
      <c r="D1056">
        <v>100000</v>
      </c>
      <c r="E1056">
        <v>47</v>
      </c>
      <c r="F1056">
        <v>1</v>
      </c>
      <c r="G1056">
        <v>1.579216</v>
      </c>
      <c r="H1056">
        <v>7.6018000000000002E-2</v>
      </c>
      <c r="I1056">
        <v>2.3008839999999999</v>
      </c>
      <c r="J1056">
        <v>5.0019000000000001E-2</v>
      </c>
      <c r="K1056" t="str">
        <f>MID(M1056,22,1)</f>
        <v>6</v>
      </c>
      <c r="L1056" t="s">
        <v>41</v>
      </c>
      <c r="M1056" t="s">
        <v>42</v>
      </c>
      <c r="N1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056" t="e">
        <f>VLOOKUP(TableOMP[[#This Row],[Label]],TableAvg[],2,FALSE)</f>
        <v>#N/A</v>
      </c>
      <c r="P1056" t="e">
        <f>VLOOKUP(TableOMP[[#This Row],[Label]],TableAvg[],3,FALSE)</f>
        <v>#N/A</v>
      </c>
      <c r="Q1056" t="e">
        <f>TableOMP[[#This Row],[Avg]]-$U$2*TableOMP[[#This Row],[StdDev]]</f>
        <v>#N/A</v>
      </c>
      <c r="R1056" t="e">
        <f>TableOMP[[#This Row],[Avg]]+$U$2*TableOMP[[#This Row],[StdDev]]</f>
        <v>#N/A</v>
      </c>
      <c r="S1056" t="e">
        <f>IF(AND(TableOMP[[#This Row],[total_time]]&gt;=TableOMP[[#This Row],[Low]], TableOMP[[#This Row],[total_time]]&lt;=TableOMP[[#This Row],[High]]),1,0)</f>
        <v>#N/A</v>
      </c>
    </row>
    <row r="1057" spans="1:19" hidden="1" x14ac:dyDescent="0.25">
      <c r="A1057" t="s">
        <v>15</v>
      </c>
      <c r="B1057">
        <v>1000</v>
      </c>
      <c r="C1057">
        <v>100</v>
      </c>
      <c r="D1057">
        <v>100000</v>
      </c>
      <c r="E1057">
        <v>48</v>
      </c>
      <c r="F1057">
        <v>1</v>
      </c>
      <c r="G1057">
        <v>1.7696229999999999</v>
      </c>
      <c r="H1057">
        <v>9.6408999999999995E-2</v>
      </c>
      <c r="I1057">
        <v>2.72085</v>
      </c>
      <c r="J1057">
        <v>5.7889999999999997E-2</v>
      </c>
      <c r="K1057" t="str">
        <f>MID(M1057,22,1)</f>
        <v>6</v>
      </c>
      <c r="L1057" t="s">
        <v>41</v>
      </c>
      <c r="M1057" t="s">
        <v>42</v>
      </c>
      <c r="N1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057" t="e">
        <f>VLOOKUP(TableOMP[[#This Row],[Label]],TableAvg[],2,FALSE)</f>
        <v>#N/A</v>
      </c>
      <c r="P1057" t="e">
        <f>VLOOKUP(TableOMP[[#This Row],[Label]],TableAvg[],3,FALSE)</f>
        <v>#N/A</v>
      </c>
      <c r="Q1057" t="e">
        <f>TableOMP[[#This Row],[Avg]]-$U$2*TableOMP[[#This Row],[StdDev]]</f>
        <v>#N/A</v>
      </c>
      <c r="R1057" t="e">
        <f>TableOMP[[#This Row],[Avg]]+$U$2*TableOMP[[#This Row],[StdDev]]</f>
        <v>#N/A</v>
      </c>
      <c r="S1057" t="e">
        <f>IF(AND(TableOMP[[#This Row],[total_time]]&gt;=TableOMP[[#This Row],[Low]], TableOMP[[#This Row],[total_time]]&lt;=TableOMP[[#This Row],[High]]),1,0)</f>
        <v>#N/A</v>
      </c>
    </row>
    <row r="1058" spans="1:19" hidden="1" x14ac:dyDescent="0.25">
      <c r="A1058" t="s">
        <v>15</v>
      </c>
      <c r="B1058">
        <v>1000</v>
      </c>
      <c r="C1058">
        <v>100</v>
      </c>
      <c r="D1058">
        <v>100000</v>
      </c>
      <c r="E1058">
        <v>49</v>
      </c>
      <c r="F1058">
        <v>1</v>
      </c>
      <c r="G1058">
        <v>1.8116699999999999</v>
      </c>
      <c r="H1058">
        <v>5.4516000000000002E-2</v>
      </c>
      <c r="I1058">
        <v>2.0855350000000001</v>
      </c>
      <c r="J1058">
        <v>4.3449000000000002E-2</v>
      </c>
      <c r="K1058" t="str">
        <f>MID(M1058,22,1)</f>
        <v>6</v>
      </c>
      <c r="L1058" t="s">
        <v>41</v>
      </c>
      <c r="M1058" t="s">
        <v>42</v>
      </c>
      <c r="N1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058" t="e">
        <f>VLOOKUP(TableOMP[[#This Row],[Label]],TableAvg[],2,FALSE)</f>
        <v>#N/A</v>
      </c>
      <c r="P1058" t="e">
        <f>VLOOKUP(TableOMP[[#This Row],[Label]],TableAvg[],3,FALSE)</f>
        <v>#N/A</v>
      </c>
      <c r="Q1058" t="e">
        <f>TableOMP[[#This Row],[Avg]]-$U$2*TableOMP[[#This Row],[StdDev]]</f>
        <v>#N/A</v>
      </c>
      <c r="R1058" t="e">
        <f>TableOMP[[#This Row],[Avg]]+$U$2*TableOMP[[#This Row],[StdDev]]</f>
        <v>#N/A</v>
      </c>
      <c r="S1058" t="e">
        <f>IF(AND(TableOMP[[#This Row],[total_time]]&gt;=TableOMP[[#This Row],[Low]], TableOMP[[#This Row],[total_time]]&lt;=TableOMP[[#This Row],[High]]),1,0)</f>
        <v>#N/A</v>
      </c>
    </row>
    <row r="1059" spans="1:19" hidden="1" x14ac:dyDescent="0.25">
      <c r="A1059" t="s">
        <v>15</v>
      </c>
      <c r="B1059">
        <v>1000</v>
      </c>
      <c r="C1059">
        <v>100</v>
      </c>
      <c r="D1059">
        <v>100000</v>
      </c>
      <c r="E1059">
        <v>50</v>
      </c>
      <c r="F1059">
        <v>1</v>
      </c>
      <c r="G1059">
        <v>1.6611400000000001</v>
      </c>
      <c r="H1059">
        <v>0.105918</v>
      </c>
      <c r="I1059">
        <v>3.073995</v>
      </c>
      <c r="J1059">
        <v>6.2734999999999999E-2</v>
      </c>
      <c r="K1059" t="str">
        <f>MID(M1059,22,1)</f>
        <v>6</v>
      </c>
      <c r="L1059" t="s">
        <v>41</v>
      </c>
      <c r="M1059" t="s">
        <v>42</v>
      </c>
      <c r="N1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059" t="e">
        <f>VLOOKUP(TableOMP[[#This Row],[Label]],TableAvg[],2,FALSE)</f>
        <v>#N/A</v>
      </c>
      <c r="P1059" t="e">
        <f>VLOOKUP(TableOMP[[#This Row],[Label]],TableAvg[],3,FALSE)</f>
        <v>#N/A</v>
      </c>
      <c r="Q1059" t="e">
        <f>TableOMP[[#This Row],[Avg]]-$U$2*TableOMP[[#This Row],[StdDev]]</f>
        <v>#N/A</v>
      </c>
      <c r="R1059" t="e">
        <f>TableOMP[[#This Row],[Avg]]+$U$2*TableOMP[[#This Row],[StdDev]]</f>
        <v>#N/A</v>
      </c>
      <c r="S1059" t="e">
        <f>IF(AND(TableOMP[[#This Row],[total_time]]&gt;=TableOMP[[#This Row],[Low]], TableOMP[[#This Row],[total_time]]&lt;=TableOMP[[#This Row],[High]]),1,0)</f>
        <v>#N/A</v>
      </c>
    </row>
    <row r="1060" spans="1:19" hidden="1" x14ac:dyDescent="0.25">
      <c r="A1060" t="s">
        <v>15</v>
      </c>
      <c r="B1060">
        <v>1000</v>
      </c>
      <c r="C1060">
        <v>100</v>
      </c>
      <c r="D1060">
        <v>100000</v>
      </c>
      <c r="E1060">
        <v>51</v>
      </c>
      <c r="F1060">
        <v>1</v>
      </c>
      <c r="G1060">
        <v>1.8509439999999999</v>
      </c>
      <c r="H1060">
        <v>0.109697</v>
      </c>
      <c r="I1060">
        <v>3.1970860000000001</v>
      </c>
      <c r="J1060">
        <v>6.3941999999999999E-2</v>
      </c>
      <c r="K1060" t="str">
        <f>MID(M1060,22,1)</f>
        <v>6</v>
      </c>
      <c r="L1060" t="s">
        <v>41</v>
      </c>
      <c r="M1060" t="s">
        <v>42</v>
      </c>
      <c r="N1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060" t="e">
        <f>VLOOKUP(TableOMP[[#This Row],[Label]],TableAvg[],2,FALSE)</f>
        <v>#N/A</v>
      </c>
      <c r="P1060" t="e">
        <f>VLOOKUP(TableOMP[[#This Row],[Label]],TableAvg[],3,FALSE)</f>
        <v>#N/A</v>
      </c>
      <c r="Q1060" t="e">
        <f>TableOMP[[#This Row],[Avg]]-$U$2*TableOMP[[#This Row],[StdDev]]</f>
        <v>#N/A</v>
      </c>
      <c r="R1060" t="e">
        <f>TableOMP[[#This Row],[Avg]]+$U$2*TableOMP[[#This Row],[StdDev]]</f>
        <v>#N/A</v>
      </c>
      <c r="S1060" t="e">
        <f>IF(AND(TableOMP[[#This Row],[total_time]]&gt;=TableOMP[[#This Row],[Low]], TableOMP[[#This Row],[total_time]]&lt;=TableOMP[[#This Row],[High]]),1,0)</f>
        <v>#N/A</v>
      </c>
    </row>
    <row r="1061" spans="1:19" hidden="1" x14ac:dyDescent="0.25">
      <c r="A1061" t="s">
        <v>15</v>
      </c>
      <c r="B1061">
        <v>1000</v>
      </c>
      <c r="C1061">
        <v>100</v>
      </c>
      <c r="D1061">
        <v>100000</v>
      </c>
      <c r="E1061">
        <v>52</v>
      </c>
      <c r="F1061">
        <v>1</v>
      </c>
      <c r="G1061">
        <v>1.922345</v>
      </c>
      <c r="H1061">
        <v>8.8557999999999998E-2</v>
      </c>
      <c r="I1061">
        <v>2.9828420000000002</v>
      </c>
      <c r="J1061">
        <v>5.8486999999999997E-2</v>
      </c>
      <c r="K1061" t="str">
        <f>MID(M1061,22,1)</f>
        <v>6</v>
      </c>
      <c r="L1061" t="s">
        <v>41</v>
      </c>
      <c r="M1061" t="s">
        <v>42</v>
      </c>
      <c r="N1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061" t="e">
        <f>VLOOKUP(TableOMP[[#This Row],[Label]],TableAvg[],2,FALSE)</f>
        <v>#N/A</v>
      </c>
      <c r="P1061" t="e">
        <f>VLOOKUP(TableOMP[[#This Row],[Label]],TableAvg[],3,FALSE)</f>
        <v>#N/A</v>
      </c>
      <c r="Q1061" t="e">
        <f>TableOMP[[#This Row],[Avg]]-$U$2*TableOMP[[#This Row],[StdDev]]</f>
        <v>#N/A</v>
      </c>
      <c r="R1061" t="e">
        <f>TableOMP[[#This Row],[Avg]]+$U$2*TableOMP[[#This Row],[StdDev]]</f>
        <v>#N/A</v>
      </c>
      <c r="S1061" t="e">
        <f>IF(AND(TableOMP[[#This Row],[total_time]]&gt;=TableOMP[[#This Row],[Low]], TableOMP[[#This Row],[total_time]]&lt;=TableOMP[[#This Row],[High]]),1,0)</f>
        <v>#N/A</v>
      </c>
    </row>
    <row r="1062" spans="1:19" hidden="1" x14ac:dyDescent="0.25">
      <c r="A1062" t="s">
        <v>15</v>
      </c>
      <c r="B1062">
        <v>1000</v>
      </c>
      <c r="C1062">
        <v>100</v>
      </c>
      <c r="D1062">
        <v>100000</v>
      </c>
      <c r="E1062">
        <v>53</v>
      </c>
      <c r="F1062">
        <v>1</v>
      </c>
      <c r="G1062">
        <v>1.676949</v>
      </c>
      <c r="H1062">
        <v>8.9297000000000001E-2</v>
      </c>
      <c r="I1062">
        <v>2.7910300000000001</v>
      </c>
      <c r="J1062">
        <v>5.3673999999999999E-2</v>
      </c>
      <c r="K1062" t="str">
        <f>MID(M1062,22,1)</f>
        <v>6</v>
      </c>
      <c r="L1062" t="s">
        <v>41</v>
      </c>
      <c r="M1062" t="s">
        <v>42</v>
      </c>
      <c r="N1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062" t="e">
        <f>VLOOKUP(TableOMP[[#This Row],[Label]],TableAvg[],2,FALSE)</f>
        <v>#N/A</v>
      </c>
      <c r="P1062" t="e">
        <f>VLOOKUP(TableOMP[[#This Row],[Label]],TableAvg[],3,FALSE)</f>
        <v>#N/A</v>
      </c>
      <c r="Q1062" t="e">
        <f>TableOMP[[#This Row],[Avg]]-$U$2*TableOMP[[#This Row],[StdDev]]</f>
        <v>#N/A</v>
      </c>
      <c r="R1062" t="e">
        <f>TableOMP[[#This Row],[Avg]]+$U$2*TableOMP[[#This Row],[StdDev]]</f>
        <v>#N/A</v>
      </c>
      <c r="S1062" t="e">
        <f>IF(AND(TableOMP[[#This Row],[total_time]]&gt;=TableOMP[[#This Row],[Low]], TableOMP[[#This Row],[total_time]]&lt;=TableOMP[[#This Row],[High]]),1,0)</f>
        <v>#N/A</v>
      </c>
    </row>
    <row r="1063" spans="1:19" hidden="1" x14ac:dyDescent="0.25">
      <c r="A1063" t="s">
        <v>15</v>
      </c>
      <c r="B1063">
        <v>1000</v>
      </c>
      <c r="C1063">
        <v>100</v>
      </c>
      <c r="D1063">
        <v>100000</v>
      </c>
      <c r="E1063">
        <v>54</v>
      </c>
      <c r="F1063">
        <v>1</v>
      </c>
      <c r="G1063">
        <v>1.933017</v>
      </c>
      <c r="H1063">
        <v>0.100164</v>
      </c>
      <c r="I1063">
        <v>3.3495089999999998</v>
      </c>
      <c r="J1063">
        <v>6.3198000000000004E-2</v>
      </c>
      <c r="K1063" t="str">
        <f>MID(M1063,22,1)</f>
        <v>6</v>
      </c>
      <c r="L1063" t="s">
        <v>41</v>
      </c>
      <c r="M1063" t="s">
        <v>42</v>
      </c>
      <c r="N1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063" t="e">
        <f>VLOOKUP(TableOMP[[#This Row],[Label]],TableAvg[],2,FALSE)</f>
        <v>#N/A</v>
      </c>
      <c r="P1063" t="e">
        <f>VLOOKUP(TableOMP[[#This Row],[Label]],TableAvg[],3,FALSE)</f>
        <v>#N/A</v>
      </c>
      <c r="Q1063" t="e">
        <f>TableOMP[[#This Row],[Avg]]-$U$2*TableOMP[[#This Row],[StdDev]]</f>
        <v>#N/A</v>
      </c>
      <c r="R1063" t="e">
        <f>TableOMP[[#This Row],[Avg]]+$U$2*TableOMP[[#This Row],[StdDev]]</f>
        <v>#N/A</v>
      </c>
      <c r="S1063" t="e">
        <f>IF(AND(TableOMP[[#This Row],[total_time]]&gt;=TableOMP[[#This Row],[Low]], TableOMP[[#This Row],[total_time]]&lt;=TableOMP[[#This Row],[High]]),1,0)</f>
        <v>#N/A</v>
      </c>
    </row>
    <row r="1064" spans="1:19" hidden="1" x14ac:dyDescent="0.25">
      <c r="A1064" t="s">
        <v>15</v>
      </c>
      <c r="B1064">
        <v>1000</v>
      </c>
      <c r="C1064">
        <v>100</v>
      </c>
      <c r="D1064">
        <v>100000</v>
      </c>
      <c r="E1064">
        <v>55</v>
      </c>
      <c r="F1064">
        <v>1</v>
      </c>
      <c r="G1064">
        <v>1.7503089999999999</v>
      </c>
      <c r="H1064">
        <v>0.120991</v>
      </c>
      <c r="I1064">
        <v>2.7760210000000001</v>
      </c>
      <c r="J1064">
        <v>5.1408000000000002E-2</v>
      </c>
      <c r="K1064" t="str">
        <f>MID(M1064,22,1)</f>
        <v>6</v>
      </c>
      <c r="L1064" t="s">
        <v>41</v>
      </c>
      <c r="M1064" t="s">
        <v>42</v>
      </c>
      <c r="N1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064" t="e">
        <f>VLOOKUP(TableOMP[[#This Row],[Label]],TableAvg[],2,FALSE)</f>
        <v>#N/A</v>
      </c>
      <c r="P1064" t="e">
        <f>VLOOKUP(TableOMP[[#This Row],[Label]],TableAvg[],3,FALSE)</f>
        <v>#N/A</v>
      </c>
      <c r="Q1064" t="e">
        <f>TableOMP[[#This Row],[Avg]]-$U$2*TableOMP[[#This Row],[StdDev]]</f>
        <v>#N/A</v>
      </c>
      <c r="R1064" t="e">
        <f>TableOMP[[#This Row],[Avg]]+$U$2*TableOMP[[#This Row],[StdDev]]</f>
        <v>#N/A</v>
      </c>
      <c r="S1064" t="e">
        <f>IF(AND(TableOMP[[#This Row],[total_time]]&gt;=TableOMP[[#This Row],[Low]], TableOMP[[#This Row],[total_time]]&lt;=TableOMP[[#This Row],[High]]),1,0)</f>
        <v>#N/A</v>
      </c>
    </row>
    <row r="1065" spans="1:19" hidden="1" x14ac:dyDescent="0.25">
      <c r="A1065" t="s">
        <v>15</v>
      </c>
      <c r="B1065">
        <v>1000</v>
      </c>
      <c r="C1065">
        <v>100</v>
      </c>
      <c r="D1065">
        <v>100000</v>
      </c>
      <c r="E1065">
        <v>56</v>
      </c>
      <c r="F1065">
        <v>1</v>
      </c>
      <c r="G1065">
        <v>1.876493</v>
      </c>
      <c r="H1065">
        <v>7.4000999999999997E-2</v>
      </c>
      <c r="I1065">
        <v>2.524292</v>
      </c>
      <c r="J1065">
        <v>4.5895999999999999E-2</v>
      </c>
      <c r="K1065" t="str">
        <f>MID(M1065,22,1)</f>
        <v>6</v>
      </c>
      <c r="L1065" t="s">
        <v>41</v>
      </c>
      <c r="M1065" t="s">
        <v>42</v>
      </c>
      <c r="N1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065" t="e">
        <f>VLOOKUP(TableOMP[[#This Row],[Label]],TableAvg[],2,FALSE)</f>
        <v>#N/A</v>
      </c>
      <c r="P1065" t="e">
        <f>VLOOKUP(TableOMP[[#This Row],[Label]],TableAvg[],3,FALSE)</f>
        <v>#N/A</v>
      </c>
      <c r="Q1065" t="e">
        <f>TableOMP[[#This Row],[Avg]]-$U$2*TableOMP[[#This Row],[StdDev]]</f>
        <v>#N/A</v>
      </c>
      <c r="R1065" t="e">
        <f>TableOMP[[#This Row],[Avg]]+$U$2*TableOMP[[#This Row],[StdDev]]</f>
        <v>#N/A</v>
      </c>
      <c r="S1065" t="e">
        <f>IF(AND(TableOMP[[#This Row],[total_time]]&gt;=TableOMP[[#This Row],[Low]], TableOMP[[#This Row],[total_time]]&lt;=TableOMP[[#This Row],[High]]),1,0)</f>
        <v>#N/A</v>
      </c>
    </row>
    <row r="1066" spans="1:19" hidden="1" x14ac:dyDescent="0.25">
      <c r="A1066" t="s">
        <v>15</v>
      </c>
      <c r="B1066">
        <v>1000</v>
      </c>
      <c r="C1066">
        <v>100</v>
      </c>
      <c r="D1066">
        <v>100000</v>
      </c>
      <c r="E1066">
        <v>57</v>
      </c>
      <c r="F1066">
        <v>1</v>
      </c>
      <c r="G1066">
        <v>1.70827</v>
      </c>
      <c r="H1066">
        <v>8.6072999999999997E-2</v>
      </c>
      <c r="I1066">
        <v>2.9929739999999998</v>
      </c>
      <c r="J1066">
        <v>5.3446E-2</v>
      </c>
      <c r="K1066" t="str">
        <f>MID(M1066,22,1)</f>
        <v>6</v>
      </c>
      <c r="L1066" t="s">
        <v>41</v>
      </c>
      <c r="M1066" t="s">
        <v>42</v>
      </c>
      <c r="N1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066" t="e">
        <f>VLOOKUP(TableOMP[[#This Row],[Label]],TableAvg[],2,FALSE)</f>
        <v>#N/A</v>
      </c>
      <c r="P1066" t="e">
        <f>VLOOKUP(TableOMP[[#This Row],[Label]],TableAvg[],3,FALSE)</f>
        <v>#N/A</v>
      </c>
      <c r="Q1066" t="e">
        <f>TableOMP[[#This Row],[Avg]]-$U$2*TableOMP[[#This Row],[StdDev]]</f>
        <v>#N/A</v>
      </c>
      <c r="R1066" t="e">
        <f>TableOMP[[#This Row],[Avg]]+$U$2*TableOMP[[#This Row],[StdDev]]</f>
        <v>#N/A</v>
      </c>
      <c r="S1066" t="e">
        <f>IF(AND(TableOMP[[#This Row],[total_time]]&gt;=TableOMP[[#This Row],[Low]], TableOMP[[#This Row],[total_time]]&lt;=TableOMP[[#This Row],[High]]),1,0)</f>
        <v>#N/A</v>
      </c>
    </row>
    <row r="1067" spans="1:19" hidden="1" x14ac:dyDescent="0.25">
      <c r="A1067" t="s">
        <v>15</v>
      </c>
      <c r="B1067">
        <v>1000</v>
      </c>
      <c r="C1067">
        <v>100</v>
      </c>
      <c r="D1067">
        <v>100000</v>
      </c>
      <c r="E1067">
        <v>58</v>
      </c>
      <c r="F1067">
        <v>1</v>
      </c>
      <c r="G1067">
        <v>1.226181</v>
      </c>
      <c r="H1067">
        <v>6.8830000000000002E-2</v>
      </c>
      <c r="I1067">
        <v>3.5142310000000001</v>
      </c>
      <c r="J1067">
        <v>6.1652999999999999E-2</v>
      </c>
      <c r="K1067" t="str">
        <f>MID(M1067,22,1)</f>
        <v>6</v>
      </c>
      <c r="L1067" t="s">
        <v>41</v>
      </c>
      <c r="M1067" t="s">
        <v>42</v>
      </c>
      <c r="N1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067" t="e">
        <f>VLOOKUP(TableOMP[[#This Row],[Label]],TableAvg[],2,FALSE)</f>
        <v>#N/A</v>
      </c>
      <c r="P1067" t="e">
        <f>VLOOKUP(TableOMP[[#This Row],[Label]],TableAvg[],3,FALSE)</f>
        <v>#N/A</v>
      </c>
      <c r="Q1067" t="e">
        <f>TableOMP[[#This Row],[Avg]]-$U$2*TableOMP[[#This Row],[StdDev]]</f>
        <v>#N/A</v>
      </c>
      <c r="R1067" t="e">
        <f>TableOMP[[#This Row],[Avg]]+$U$2*TableOMP[[#This Row],[StdDev]]</f>
        <v>#N/A</v>
      </c>
      <c r="S1067" t="e">
        <f>IF(AND(TableOMP[[#This Row],[total_time]]&gt;=TableOMP[[#This Row],[Low]], TableOMP[[#This Row],[total_time]]&lt;=TableOMP[[#This Row],[High]]),1,0)</f>
        <v>#N/A</v>
      </c>
    </row>
    <row r="1068" spans="1:19" hidden="1" x14ac:dyDescent="0.25">
      <c r="A1068" t="s">
        <v>15</v>
      </c>
      <c r="B1068">
        <v>1000</v>
      </c>
      <c r="C1068">
        <v>100</v>
      </c>
      <c r="D1068">
        <v>100000</v>
      </c>
      <c r="E1068">
        <v>59</v>
      </c>
      <c r="F1068">
        <v>1</v>
      </c>
      <c r="G1068">
        <v>1.3556809999999999</v>
      </c>
      <c r="H1068">
        <v>7.0229E-2</v>
      </c>
      <c r="I1068">
        <v>3.4878640000000001</v>
      </c>
      <c r="J1068">
        <v>6.0136000000000002E-2</v>
      </c>
      <c r="K1068" t="str">
        <f>MID(M1068,22,1)</f>
        <v>6</v>
      </c>
      <c r="L1068" t="s">
        <v>41</v>
      </c>
      <c r="M1068" t="s">
        <v>42</v>
      </c>
      <c r="N1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068" t="e">
        <f>VLOOKUP(TableOMP[[#This Row],[Label]],TableAvg[],2,FALSE)</f>
        <v>#N/A</v>
      </c>
      <c r="P1068" t="e">
        <f>VLOOKUP(TableOMP[[#This Row],[Label]],TableAvg[],3,FALSE)</f>
        <v>#N/A</v>
      </c>
      <c r="Q1068" t="e">
        <f>TableOMP[[#This Row],[Avg]]-$U$2*TableOMP[[#This Row],[StdDev]]</f>
        <v>#N/A</v>
      </c>
      <c r="R1068" t="e">
        <f>TableOMP[[#This Row],[Avg]]+$U$2*TableOMP[[#This Row],[StdDev]]</f>
        <v>#N/A</v>
      </c>
      <c r="S1068" t="e">
        <f>IF(AND(TableOMP[[#This Row],[total_time]]&gt;=TableOMP[[#This Row],[Low]], TableOMP[[#This Row],[total_time]]&lt;=TableOMP[[#This Row],[High]]),1,0)</f>
        <v>#N/A</v>
      </c>
    </row>
    <row r="1069" spans="1:19" hidden="1" x14ac:dyDescent="0.25">
      <c r="A1069" t="s">
        <v>15</v>
      </c>
      <c r="B1069">
        <v>1000</v>
      </c>
      <c r="C1069">
        <v>100</v>
      </c>
      <c r="D1069">
        <v>100000</v>
      </c>
      <c r="E1069">
        <v>60</v>
      </c>
      <c r="F1069">
        <v>1</v>
      </c>
      <c r="G1069">
        <v>1.3364959999999999</v>
      </c>
      <c r="H1069">
        <v>6.1995000000000001E-2</v>
      </c>
      <c r="I1069">
        <v>3.1761529999999998</v>
      </c>
      <c r="J1069">
        <v>5.3832999999999999E-2</v>
      </c>
      <c r="K1069" t="str">
        <f>MID(M1069,22,1)</f>
        <v>6</v>
      </c>
      <c r="L1069" t="s">
        <v>41</v>
      </c>
      <c r="M1069" t="s">
        <v>42</v>
      </c>
      <c r="N1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069" t="e">
        <f>VLOOKUP(TableOMP[[#This Row],[Label]],TableAvg[],2,FALSE)</f>
        <v>#N/A</v>
      </c>
      <c r="P1069" t="e">
        <f>VLOOKUP(TableOMP[[#This Row],[Label]],TableAvg[],3,FALSE)</f>
        <v>#N/A</v>
      </c>
      <c r="Q1069" t="e">
        <f>TableOMP[[#This Row],[Avg]]-$U$2*TableOMP[[#This Row],[StdDev]]</f>
        <v>#N/A</v>
      </c>
      <c r="R1069" t="e">
        <f>TableOMP[[#This Row],[Avg]]+$U$2*TableOMP[[#This Row],[StdDev]]</f>
        <v>#N/A</v>
      </c>
      <c r="S1069" t="e">
        <f>IF(AND(TableOMP[[#This Row],[total_time]]&gt;=TableOMP[[#This Row],[Low]], TableOMP[[#This Row],[total_time]]&lt;=TableOMP[[#This Row],[High]]),1,0)</f>
        <v>#N/A</v>
      </c>
    </row>
    <row r="1070" spans="1:19" hidden="1" x14ac:dyDescent="0.25">
      <c r="A1070" t="s">
        <v>15</v>
      </c>
      <c r="B1070">
        <v>1000</v>
      </c>
      <c r="C1070">
        <v>100</v>
      </c>
      <c r="D1070">
        <v>100000</v>
      </c>
      <c r="E1070">
        <v>61</v>
      </c>
      <c r="F1070">
        <v>1</v>
      </c>
      <c r="G1070">
        <v>1.401807</v>
      </c>
      <c r="H1070">
        <v>6.0207999999999998E-2</v>
      </c>
      <c r="I1070">
        <v>3.088965</v>
      </c>
      <c r="J1070">
        <v>5.1483000000000001E-2</v>
      </c>
      <c r="K1070" t="str">
        <f>MID(M1070,22,1)</f>
        <v>6</v>
      </c>
      <c r="L1070" t="s">
        <v>41</v>
      </c>
      <c r="M1070" t="s">
        <v>42</v>
      </c>
      <c r="N1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070" t="e">
        <f>VLOOKUP(TableOMP[[#This Row],[Label]],TableAvg[],2,FALSE)</f>
        <v>#N/A</v>
      </c>
      <c r="P1070" t="e">
        <f>VLOOKUP(TableOMP[[#This Row],[Label]],TableAvg[],3,FALSE)</f>
        <v>#N/A</v>
      </c>
      <c r="Q1070" t="e">
        <f>TableOMP[[#This Row],[Avg]]-$U$2*TableOMP[[#This Row],[StdDev]]</f>
        <v>#N/A</v>
      </c>
      <c r="R1070" t="e">
        <f>TableOMP[[#This Row],[Avg]]+$U$2*TableOMP[[#This Row],[StdDev]]</f>
        <v>#N/A</v>
      </c>
      <c r="S1070" t="e">
        <f>IF(AND(TableOMP[[#This Row],[total_time]]&gt;=TableOMP[[#This Row],[Low]], TableOMP[[#This Row],[total_time]]&lt;=TableOMP[[#This Row],[High]]),1,0)</f>
        <v>#N/A</v>
      </c>
    </row>
    <row r="1071" spans="1:19" hidden="1" x14ac:dyDescent="0.25">
      <c r="A1071" t="s">
        <v>15</v>
      </c>
      <c r="B1071">
        <v>1000</v>
      </c>
      <c r="C1071">
        <v>100</v>
      </c>
      <c r="D1071">
        <v>100000</v>
      </c>
      <c r="E1071">
        <v>62</v>
      </c>
      <c r="F1071">
        <v>1</v>
      </c>
      <c r="G1071">
        <v>1.255336</v>
      </c>
      <c r="H1071">
        <v>6.1445E-2</v>
      </c>
      <c r="I1071">
        <v>3.4507080000000001</v>
      </c>
      <c r="J1071">
        <v>5.6569000000000001E-2</v>
      </c>
      <c r="K1071" t="str">
        <f>MID(M1071,22,1)</f>
        <v>6</v>
      </c>
      <c r="L1071" t="s">
        <v>41</v>
      </c>
      <c r="M1071" t="s">
        <v>42</v>
      </c>
      <c r="N1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071" t="e">
        <f>VLOOKUP(TableOMP[[#This Row],[Label]],TableAvg[],2,FALSE)</f>
        <v>#N/A</v>
      </c>
      <c r="P1071" t="e">
        <f>VLOOKUP(TableOMP[[#This Row],[Label]],TableAvg[],3,FALSE)</f>
        <v>#N/A</v>
      </c>
      <c r="Q1071" t="e">
        <f>TableOMP[[#This Row],[Avg]]-$U$2*TableOMP[[#This Row],[StdDev]]</f>
        <v>#N/A</v>
      </c>
      <c r="R1071" t="e">
        <f>TableOMP[[#This Row],[Avg]]+$U$2*TableOMP[[#This Row],[StdDev]]</f>
        <v>#N/A</v>
      </c>
      <c r="S1071" t="e">
        <f>IF(AND(TableOMP[[#This Row],[total_time]]&gt;=TableOMP[[#This Row],[Low]], TableOMP[[#This Row],[total_time]]&lt;=TableOMP[[#This Row],[High]]),1,0)</f>
        <v>#N/A</v>
      </c>
    </row>
    <row r="1072" spans="1:19" hidden="1" x14ac:dyDescent="0.25">
      <c r="A1072" t="s">
        <v>15</v>
      </c>
      <c r="B1072">
        <v>1000</v>
      </c>
      <c r="C1072">
        <v>100</v>
      </c>
      <c r="D1072">
        <v>100000</v>
      </c>
      <c r="E1072">
        <v>63</v>
      </c>
      <c r="F1072">
        <v>1</v>
      </c>
      <c r="G1072">
        <v>1.3409</v>
      </c>
      <c r="H1072">
        <v>6.0407000000000002E-2</v>
      </c>
      <c r="I1072">
        <v>3.2891400000000002</v>
      </c>
      <c r="J1072">
        <v>5.3051000000000001E-2</v>
      </c>
      <c r="K1072" t="str">
        <f>MID(M1072,22,1)</f>
        <v>6</v>
      </c>
      <c r="L1072" t="s">
        <v>41</v>
      </c>
      <c r="M1072" t="s">
        <v>42</v>
      </c>
      <c r="N1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072" t="e">
        <f>VLOOKUP(TableOMP[[#This Row],[Label]],TableAvg[],2,FALSE)</f>
        <v>#N/A</v>
      </c>
      <c r="P1072" t="e">
        <f>VLOOKUP(TableOMP[[#This Row],[Label]],TableAvg[],3,FALSE)</f>
        <v>#N/A</v>
      </c>
      <c r="Q1072" t="e">
        <f>TableOMP[[#This Row],[Avg]]-$U$2*TableOMP[[#This Row],[StdDev]]</f>
        <v>#N/A</v>
      </c>
      <c r="R1072" t="e">
        <f>TableOMP[[#This Row],[Avg]]+$U$2*TableOMP[[#This Row],[StdDev]]</f>
        <v>#N/A</v>
      </c>
      <c r="S1072" t="e">
        <f>IF(AND(TableOMP[[#This Row],[total_time]]&gt;=TableOMP[[#This Row],[Low]], TableOMP[[#This Row],[total_time]]&lt;=TableOMP[[#This Row],[High]]),1,0)</f>
        <v>#N/A</v>
      </c>
    </row>
    <row r="1073" spans="1:19" hidden="1" x14ac:dyDescent="0.25">
      <c r="A1073" t="s">
        <v>15</v>
      </c>
      <c r="B1073">
        <v>1000</v>
      </c>
      <c r="C1073">
        <v>100</v>
      </c>
      <c r="D1073">
        <v>100000</v>
      </c>
      <c r="E1073">
        <v>64</v>
      </c>
      <c r="F1073">
        <v>1</v>
      </c>
      <c r="G1073">
        <v>1.2461139999999999</v>
      </c>
      <c r="H1073">
        <v>6.4698000000000006E-2</v>
      </c>
      <c r="I1073">
        <v>3.6068479999999998</v>
      </c>
      <c r="J1073">
        <v>5.7251999999999997E-2</v>
      </c>
      <c r="K1073" t="str">
        <f>MID(M1073,22,1)</f>
        <v>6</v>
      </c>
      <c r="L1073" t="s">
        <v>41</v>
      </c>
      <c r="M1073" t="s">
        <v>42</v>
      </c>
      <c r="N1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073" t="e">
        <f>VLOOKUP(TableOMP[[#This Row],[Label]],TableAvg[],2,FALSE)</f>
        <v>#N/A</v>
      </c>
      <c r="P1073" t="e">
        <f>VLOOKUP(TableOMP[[#This Row],[Label]],TableAvg[],3,FALSE)</f>
        <v>#N/A</v>
      </c>
      <c r="Q1073" t="e">
        <f>TableOMP[[#This Row],[Avg]]-$U$2*TableOMP[[#This Row],[StdDev]]</f>
        <v>#N/A</v>
      </c>
      <c r="R1073" t="e">
        <f>TableOMP[[#This Row],[Avg]]+$U$2*TableOMP[[#This Row],[StdDev]]</f>
        <v>#N/A</v>
      </c>
      <c r="S1073" t="e">
        <f>IF(AND(TableOMP[[#This Row],[total_time]]&gt;=TableOMP[[#This Row],[Low]], TableOMP[[#This Row],[total_time]]&lt;=TableOMP[[#This Row],[High]]),1,0)</f>
        <v>#N/A</v>
      </c>
    </row>
    <row r="1074" spans="1:19" hidden="1" x14ac:dyDescent="0.25">
      <c r="A1074" t="s">
        <v>15</v>
      </c>
      <c r="B1074">
        <v>100</v>
      </c>
      <c r="C1074">
        <v>100</v>
      </c>
      <c r="D1074">
        <v>100000</v>
      </c>
      <c r="E1074">
        <v>1</v>
      </c>
      <c r="F1074">
        <v>1</v>
      </c>
      <c r="G1074">
        <v>1.0658430000000001</v>
      </c>
      <c r="H1074">
        <v>1.0404E-2</v>
      </c>
      <c r="I1074">
        <v>0</v>
      </c>
      <c r="J1074">
        <v>0</v>
      </c>
      <c r="K1074" t="str">
        <f>MID(M1074,22,1)</f>
        <v>6</v>
      </c>
      <c r="L1074" t="s">
        <v>41</v>
      </c>
      <c r="M1074" t="s">
        <v>42</v>
      </c>
      <c r="N1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074" t="e">
        <f>VLOOKUP(TableOMP[[#This Row],[Label]],TableAvg[],2,FALSE)</f>
        <v>#N/A</v>
      </c>
      <c r="P1074" t="e">
        <f>VLOOKUP(TableOMP[[#This Row],[Label]],TableAvg[],3,FALSE)</f>
        <v>#N/A</v>
      </c>
      <c r="Q1074" t="e">
        <f>TableOMP[[#This Row],[Avg]]-$U$2*TableOMP[[#This Row],[StdDev]]</f>
        <v>#N/A</v>
      </c>
      <c r="R1074" t="e">
        <f>TableOMP[[#This Row],[Avg]]+$U$2*TableOMP[[#This Row],[StdDev]]</f>
        <v>#N/A</v>
      </c>
      <c r="S1074" t="e">
        <f>IF(AND(TableOMP[[#This Row],[total_time]]&gt;=TableOMP[[#This Row],[Low]], TableOMP[[#This Row],[total_time]]&lt;=TableOMP[[#This Row],[High]]),1,0)</f>
        <v>#N/A</v>
      </c>
    </row>
    <row r="1075" spans="1:19" hidden="1" x14ac:dyDescent="0.25">
      <c r="A1075" t="s">
        <v>15</v>
      </c>
      <c r="B1075">
        <v>100</v>
      </c>
      <c r="C1075">
        <v>100</v>
      </c>
      <c r="D1075">
        <v>100000</v>
      </c>
      <c r="E1075">
        <v>2</v>
      </c>
      <c r="F1075">
        <v>1</v>
      </c>
      <c r="G1075">
        <v>1.0901130000000001</v>
      </c>
      <c r="H1075">
        <v>3.3531999999999999E-2</v>
      </c>
      <c r="I1075">
        <v>7.0299999999999998E-3</v>
      </c>
      <c r="J1075">
        <v>7.0299999999999998E-3</v>
      </c>
      <c r="K1075" t="str">
        <f>MID(M1075,22,1)</f>
        <v>6</v>
      </c>
      <c r="L1075" t="s">
        <v>41</v>
      </c>
      <c r="M1075" t="s">
        <v>42</v>
      </c>
      <c r="N1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075" t="e">
        <f>VLOOKUP(TableOMP[[#This Row],[Label]],TableAvg[],2,FALSE)</f>
        <v>#N/A</v>
      </c>
      <c r="P1075" t="e">
        <f>VLOOKUP(TableOMP[[#This Row],[Label]],TableAvg[],3,FALSE)</f>
        <v>#N/A</v>
      </c>
      <c r="Q1075" t="e">
        <f>TableOMP[[#This Row],[Avg]]-$U$2*TableOMP[[#This Row],[StdDev]]</f>
        <v>#N/A</v>
      </c>
      <c r="R1075" t="e">
        <f>TableOMP[[#This Row],[Avg]]+$U$2*TableOMP[[#This Row],[StdDev]]</f>
        <v>#N/A</v>
      </c>
      <c r="S1075" t="e">
        <f>IF(AND(TableOMP[[#This Row],[total_time]]&gt;=TableOMP[[#This Row],[Low]], TableOMP[[#This Row],[total_time]]&lt;=TableOMP[[#This Row],[High]]),1,0)</f>
        <v>#N/A</v>
      </c>
    </row>
    <row r="1076" spans="1:19" hidden="1" x14ac:dyDescent="0.25">
      <c r="A1076" t="s">
        <v>15</v>
      </c>
      <c r="B1076">
        <v>100</v>
      </c>
      <c r="C1076">
        <v>100</v>
      </c>
      <c r="D1076">
        <v>100000</v>
      </c>
      <c r="E1076">
        <v>3</v>
      </c>
      <c r="F1076">
        <v>1</v>
      </c>
      <c r="G1076">
        <v>1.069205</v>
      </c>
      <c r="H1076">
        <v>1.9571000000000002E-2</v>
      </c>
      <c r="I1076">
        <v>2.3574000000000001E-2</v>
      </c>
      <c r="J1076">
        <v>1.1787000000000001E-2</v>
      </c>
      <c r="K1076" t="str">
        <f>MID(M1076,22,1)</f>
        <v>6</v>
      </c>
      <c r="L1076" t="s">
        <v>41</v>
      </c>
      <c r="M1076" t="s">
        <v>42</v>
      </c>
      <c r="N1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076" t="e">
        <f>VLOOKUP(TableOMP[[#This Row],[Label]],TableAvg[],2,FALSE)</f>
        <v>#N/A</v>
      </c>
      <c r="P1076" t="e">
        <f>VLOOKUP(TableOMP[[#This Row],[Label]],TableAvg[],3,FALSE)</f>
        <v>#N/A</v>
      </c>
      <c r="Q1076" t="e">
        <f>TableOMP[[#This Row],[Avg]]-$U$2*TableOMP[[#This Row],[StdDev]]</f>
        <v>#N/A</v>
      </c>
      <c r="R1076" t="e">
        <f>TableOMP[[#This Row],[Avg]]+$U$2*TableOMP[[#This Row],[StdDev]]</f>
        <v>#N/A</v>
      </c>
      <c r="S1076" t="e">
        <f>IF(AND(TableOMP[[#This Row],[total_time]]&gt;=TableOMP[[#This Row],[Low]], TableOMP[[#This Row],[total_time]]&lt;=TableOMP[[#This Row],[High]]),1,0)</f>
        <v>#N/A</v>
      </c>
    </row>
    <row r="1077" spans="1:19" hidden="1" x14ac:dyDescent="0.25">
      <c r="A1077" t="s">
        <v>15</v>
      </c>
      <c r="B1077">
        <v>100</v>
      </c>
      <c r="C1077">
        <v>100</v>
      </c>
      <c r="D1077">
        <v>100000</v>
      </c>
      <c r="E1077">
        <v>4</v>
      </c>
      <c r="F1077">
        <v>1</v>
      </c>
      <c r="G1077">
        <v>1.0680620000000001</v>
      </c>
      <c r="H1077">
        <v>1.5664000000000001E-2</v>
      </c>
      <c r="I1077">
        <v>2.4056000000000001E-2</v>
      </c>
      <c r="J1077">
        <v>8.0190000000000001E-3</v>
      </c>
      <c r="K1077" t="str">
        <f>MID(M1077,22,1)</f>
        <v>6</v>
      </c>
      <c r="L1077" t="s">
        <v>41</v>
      </c>
      <c r="M1077" t="s">
        <v>42</v>
      </c>
      <c r="N1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077" t="e">
        <f>VLOOKUP(TableOMP[[#This Row],[Label]],TableAvg[],2,FALSE)</f>
        <v>#N/A</v>
      </c>
      <c r="P1077" t="e">
        <f>VLOOKUP(TableOMP[[#This Row],[Label]],TableAvg[],3,FALSE)</f>
        <v>#N/A</v>
      </c>
      <c r="Q1077" t="e">
        <f>TableOMP[[#This Row],[Avg]]-$U$2*TableOMP[[#This Row],[StdDev]]</f>
        <v>#N/A</v>
      </c>
      <c r="R1077" t="e">
        <f>TableOMP[[#This Row],[Avg]]+$U$2*TableOMP[[#This Row],[StdDev]]</f>
        <v>#N/A</v>
      </c>
      <c r="S1077" t="e">
        <f>IF(AND(TableOMP[[#This Row],[total_time]]&gt;=TableOMP[[#This Row],[Low]], TableOMP[[#This Row],[total_time]]&lt;=TableOMP[[#This Row],[High]]),1,0)</f>
        <v>#N/A</v>
      </c>
    </row>
    <row r="1078" spans="1:19" hidden="1" x14ac:dyDescent="0.25">
      <c r="A1078" t="s">
        <v>15</v>
      </c>
      <c r="B1078">
        <v>100</v>
      </c>
      <c r="C1078">
        <v>100</v>
      </c>
      <c r="D1078">
        <v>100000</v>
      </c>
      <c r="E1078">
        <v>5</v>
      </c>
      <c r="F1078">
        <v>1</v>
      </c>
      <c r="G1078">
        <v>1.0888389999999999</v>
      </c>
      <c r="H1078">
        <v>2.7746E-2</v>
      </c>
      <c r="I1078">
        <v>4.7706999999999999E-2</v>
      </c>
      <c r="J1078">
        <v>1.1927E-2</v>
      </c>
      <c r="K1078" t="str">
        <f>MID(M1078,22,1)</f>
        <v>6</v>
      </c>
      <c r="L1078" t="s">
        <v>41</v>
      </c>
      <c r="M1078" t="s">
        <v>42</v>
      </c>
      <c r="N1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078" t="e">
        <f>VLOOKUP(TableOMP[[#This Row],[Label]],TableAvg[],2,FALSE)</f>
        <v>#N/A</v>
      </c>
      <c r="P1078" t="e">
        <f>VLOOKUP(TableOMP[[#This Row],[Label]],TableAvg[],3,FALSE)</f>
        <v>#N/A</v>
      </c>
      <c r="Q1078" t="e">
        <f>TableOMP[[#This Row],[Avg]]-$U$2*TableOMP[[#This Row],[StdDev]]</f>
        <v>#N/A</v>
      </c>
      <c r="R1078" t="e">
        <f>TableOMP[[#This Row],[Avg]]+$U$2*TableOMP[[#This Row],[StdDev]]</f>
        <v>#N/A</v>
      </c>
      <c r="S1078" t="e">
        <f>IF(AND(TableOMP[[#This Row],[total_time]]&gt;=TableOMP[[#This Row],[Low]], TableOMP[[#This Row],[total_time]]&lt;=TableOMP[[#This Row],[High]]),1,0)</f>
        <v>#N/A</v>
      </c>
    </row>
    <row r="1079" spans="1:19" hidden="1" x14ac:dyDescent="0.25">
      <c r="A1079" t="s">
        <v>15</v>
      </c>
      <c r="B1079">
        <v>100</v>
      </c>
      <c r="C1079">
        <v>100</v>
      </c>
      <c r="D1079">
        <v>100000</v>
      </c>
      <c r="E1079">
        <v>6</v>
      </c>
      <c r="F1079">
        <v>1</v>
      </c>
      <c r="G1079">
        <v>1.1579680000000001</v>
      </c>
      <c r="H1079">
        <v>8.6969000000000005E-2</v>
      </c>
      <c r="I1079">
        <v>0.27911200000000003</v>
      </c>
      <c r="J1079">
        <v>5.5821999999999997E-2</v>
      </c>
      <c r="K1079" t="str">
        <f>MID(M1079,22,1)</f>
        <v>6</v>
      </c>
      <c r="L1079" t="s">
        <v>41</v>
      </c>
      <c r="M1079" t="s">
        <v>42</v>
      </c>
      <c r="N1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079" t="e">
        <f>VLOOKUP(TableOMP[[#This Row],[Label]],TableAvg[],2,FALSE)</f>
        <v>#N/A</v>
      </c>
      <c r="P1079" t="e">
        <f>VLOOKUP(TableOMP[[#This Row],[Label]],TableAvg[],3,FALSE)</f>
        <v>#N/A</v>
      </c>
      <c r="Q1079" t="e">
        <f>TableOMP[[#This Row],[Avg]]-$U$2*TableOMP[[#This Row],[StdDev]]</f>
        <v>#N/A</v>
      </c>
      <c r="R1079" t="e">
        <f>TableOMP[[#This Row],[Avg]]+$U$2*TableOMP[[#This Row],[StdDev]]</f>
        <v>#N/A</v>
      </c>
      <c r="S1079" t="e">
        <f>IF(AND(TableOMP[[#This Row],[total_time]]&gt;=TableOMP[[#This Row],[Low]], TableOMP[[#This Row],[total_time]]&lt;=TableOMP[[#This Row],[High]]),1,0)</f>
        <v>#N/A</v>
      </c>
    </row>
    <row r="1080" spans="1:19" hidden="1" x14ac:dyDescent="0.25">
      <c r="A1080" t="s">
        <v>15</v>
      </c>
      <c r="B1080">
        <v>100</v>
      </c>
      <c r="C1080">
        <v>100</v>
      </c>
      <c r="D1080">
        <v>100000</v>
      </c>
      <c r="E1080">
        <v>7</v>
      </c>
      <c r="F1080">
        <v>1</v>
      </c>
      <c r="G1080">
        <v>1.0861430000000001</v>
      </c>
      <c r="H1080">
        <v>1.7308E-2</v>
      </c>
      <c r="I1080">
        <v>7.4952000000000005E-2</v>
      </c>
      <c r="J1080">
        <v>1.2492E-2</v>
      </c>
      <c r="K1080" t="str">
        <f>MID(M1080,22,1)</f>
        <v>6</v>
      </c>
      <c r="L1080" t="s">
        <v>41</v>
      </c>
      <c r="M1080" t="s">
        <v>42</v>
      </c>
      <c r="N1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080" t="e">
        <f>VLOOKUP(TableOMP[[#This Row],[Label]],TableAvg[],2,FALSE)</f>
        <v>#N/A</v>
      </c>
      <c r="P1080" t="e">
        <f>VLOOKUP(TableOMP[[#This Row],[Label]],TableAvg[],3,FALSE)</f>
        <v>#N/A</v>
      </c>
      <c r="Q1080" t="e">
        <f>TableOMP[[#This Row],[Avg]]-$U$2*TableOMP[[#This Row],[StdDev]]</f>
        <v>#N/A</v>
      </c>
      <c r="R1080" t="e">
        <f>TableOMP[[#This Row],[Avg]]+$U$2*TableOMP[[#This Row],[StdDev]]</f>
        <v>#N/A</v>
      </c>
      <c r="S1080" t="e">
        <f>IF(AND(TableOMP[[#This Row],[total_time]]&gt;=TableOMP[[#This Row],[Low]], TableOMP[[#This Row],[total_time]]&lt;=TableOMP[[#This Row],[High]]),1,0)</f>
        <v>#N/A</v>
      </c>
    </row>
    <row r="1081" spans="1:19" hidden="1" x14ac:dyDescent="0.25">
      <c r="A1081" t="s">
        <v>15</v>
      </c>
      <c r="B1081">
        <v>100</v>
      </c>
      <c r="C1081">
        <v>100</v>
      </c>
      <c r="D1081">
        <v>100000</v>
      </c>
      <c r="E1081">
        <v>8</v>
      </c>
      <c r="F1081">
        <v>1</v>
      </c>
      <c r="G1081">
        <v>1.1006469999999999</v>
      </c>
      <c r="H1081">
        <v>2.9898999999999998E-2</v>
      </c>
      <c r="I1081">
        <v>9.2711000000000002E-2</v>
      </c>
      <c r="J1081">
        <v>1.3244000000000001E-2</v>
      </c>
      <c r="K1081" t="str">
        <f>MID(M1081,22,1)</f>
        <v>6</v>
      </c>
      <c r="L1081" t="s">
        <v>41</v>
      </c>
      <c r="M1081" t="s">
        <v>42</v>
      </c>
      <c r="N1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081" t="e">
        <f>VLOOKUP(TableOMP[[#This Row],[Label]],TableAvg[],2,FALSE)</f>
        <v>#N/A</v>
      </c>
      <c r="P1081" t="e">
        <f>VLOOKUP(TableOMP[[#This Row],[Label]],TableAvg[],3,FALSE)</f>
        <v>#N/A</v>
      </c>
      <c r="Q1081" t="e">
        <f>TableOMP[[#This Row],[Avg]]-$U$2*TableOMP[[#This Row],[StdDev]]</f>
        <v>#N/A</v>
      </c>
      <c r="R1081" t="e">
        <f>TableOMP[[#This Row],[Avg]]+$U$2*TableOMP[[#This Row],[StdDev]]</f>
        <v>#N/A</v>
      </c>
      <c r="S1081" t="e">
        <f>IF(AND(TableOMP[[#This Row],[total_time]]&gt;=TableOMP[[#This Row],[Low]], TableOMP[[#This Row],[total_time]]&lt;=TableOMP[[#This Row],[High]]),1,0)</f>
        <v>#N/A</v>
      </c>
    </row>
    <row r="1082" spans="1:19" hidden="1" x14ac:dyDescent="0.25">
      <c r="A1082" t="s">
        <v>15</v>
      </c>
      <c r="B1082">
        <v>100</v>
      </c>
      <c r="C1082">
        <v>100</v>
      </c>
      <c r="D1082">
        <v>100000</v>
      </c>
      <c r="E1082">
        <v>9</v>
      </c>
      <c r="F1082">
        <v>1</v>
      </c>
      <c r="G1082">
        <v>1.11097</v>
      </c>
      <c r="H1082">
        <v>2.6644000000000001E-2</v>
      </c>
      <c r="I1082">
        <v>0.165907</v>
      </c>
      <c r="J1082">
        <v>2.0737999999999999E-2</v>
      </c>
      <c r="K1082" t="str">
        <f>MID(M1082,22,1)</f>
        <v>6</v>
      </c>
      <c r="L1082" t="s">
        <v>41</v>
      </c>
      <c r="M1082" t="s">
        <v>42</v>
      </c>
      <c r="N1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082" t="e">
        <f>VLOOKUP(TableOMP[[#This Row],[Label]],TableAvg[],2,FALSE)</f>
        <v>#N/A</v>
      </c>
      <c r="P1082" t="e">
        <f>VLOOKUP(TableOMP[[#This Row],[Label]],TableAvg[],3,FALSE)</f>
        <v>#N/A</v>
      </c>
      <c r="Q1082" t="e">
        <f>TableOMP[[#This Row],[Avg]]-$U$2*TableOMP[[#This Row],[StdDev]]</f>
        <v>#N/A</v>
      </c>
      <c r="R1082" t="e">
        <f>TableOMP[[#This Row],[Avg]]+$U$2*TableOMP[[#This Row],[StdDev]]</f>
        <v>#N/A</v>
      </c>
      <c r="S1082" t="e">
        <f>IF(AND(TableOMP[[#This Row],[total_time]]&gt;=TableOMP[[#This Row],[Low]], TableOMP[[#This Row],[total_time]]&lt;=TableOMP[[#This Row],[High]]),1,0)</f>
        <v>#N/A</v>
      </c>
    </row>
    <row r="1083" spans="1:19" hidden="1" x14ac:dyDescent="0.25">
      <c r="A1083" t="s">
        <v>15</v>
      </c>
      <c r="B1083">
        <v>100</v>
      </c>
      <c r="C1083">
        <v>100</v>
      </c>
      <c r="D1083">
        <v>100000</v>
      </c>
      <c r="E1083">
        <v>10</v>
      </c>
      <c r="F1083">
        <v>1</v>
      </c>
      <c r="G1083">
        <v>1.1178669999999999</v>
      </c>
      <c r="H1083">
        <v>2.8542000000000001E-2</v>
      </c>
      <c r="I1083">
        <v>0.15318899999999999</v>
      </c>
      <c r="J1083">
        <v>1.7021000000000001E-2</v>
      </c>
      <c r="K1083" t="str">
        <f>MID(M1083,22,1)</f>
        <v>6</v>
      </c>
      <c r="L1083" t="s">
        <v>41</v>
      </c>
      <c r="M1083" t="s">
        <v>42</v>
      </c>
      <c r="N1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083" t="e">
        <f>VLOOKUP(TableOMP[[#This Row],[Label]],TableAvg[],2,FALSE)</f>
        <v>#N/A</v>
      </c>
      <c r="P1083" t="e">
        <f>VLOOKUP(TableOMP[[#This Row],[Label]],TableAvg[],3,FALSE)</f>
        <v>#N/A</v>
      </c>
      <c r="Q1083" t="e">
        <f>TableOMP[[#This Row],[Avg]]-$U$2*TableOMP[[#This Row],[StdDev]]</f>
        <v>#N/A</v>
      </c>
      <c r="R1083" t="e">
        <f>TableOMP[[#This Row],[Avg]]+$U$2*TableOMP[[#This Row],[StdDev]]</f>
        <v>#N/A</v>
      </c>
      <c r="S1083" t="e">
        <f>IF(AND(TableOMP[[#This Row],[total_time]]&gt;=TableOMP[[#This Row],[Low]], TableOMP[[#This Row],[total_time]]&lt;=TableOMP[[#This Row],[High]]),1,0)</f>
        <v>#N/A</v>
      </c>
    </row>
    <row r="1084" spans="1:19" hidden="1" x14ac:dyDescent="0.25">
      <c r="A1084" t="s">
        <v>15</v>
      </c>
      <c r="B1084">
        <v>100</v>
      </c>
      <c r="C1084">
        <v>100</v>
      </c>
      <c r="D1084">
        <v>100000</v>
      </c>
      <c r="E1084">
        <v>11</v>
      </c>
      <c r="F1084">
        <v>1</v>
      </c>
      <c r="G1084">
        <v>1.1421330000000001</v>
      </c>
      <c r="H1084">
        <v>4.5394999999999998E-2</v>
      </c>
      <c r="I1084">
        <v>0.16203100000000001</v>
      </c>
      <c r="J1084">
        <v>1.6202999999999999E-2</v>
      </c>
      <c r="K1084" t="str">
        <f>MID(M1084,22,1)</f>
        <v>6</v>
      </c>
      <c r="L1084" t="s">
        <v>41</v>
      </c>
      <c r="M1084" t="s">
        <v>42</v>
      </c>
      <c r="N1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084" t="e">
        <f>VLOOKUP(TableOMP[[#This Row],[Label]],TableAvg[],2,FALSE)</f>
        <v>#N/A</v>
      </c>
      <c r="P1084" t="e">
        <f>VLOOKUP(TableOMP[[#This Row],[Label]],TableAvg[],3,FALSE)</f>
        <v>#N/A</v>
      </c>
      <c r="Q1084" t="e">
        <f>TableOMP[[#This Row],[Avg]]-$U$2*TableOMP[[#This Row],[StdDev]]</f>
        <v>#N/A</v>
      </c>
      <c r="R1084" t="e">
        <f>TableOMP[[#This Row],[Avg]]+$U$2*TableOMP[[#This Row],[StdDev]]</f>
        <v>#N/A</v>
      </c>
      <c r="S1084" t="e">
        <f>IF(AND(TableOMP[[#This Row],[total_time]]&gt;=TableOMP[[#This Row],[Low]], TableOMP[[#This Row],[total_time]]&lt;=TableOMP[[#This Row],[High]]),1,0)</f>
        <v>#N/A</v>
      </c>
    </row>
    <row r="1085" spans="1:19" hidden="1" x14ac:dyDescent="0.25">
      <c r="A1085" t="s">
        <v>15</v>
      </c>
      <c r="B1085">
        <v>100</v>
      </c>
      <c r="C1085">
        <v>100</v>
      </c>
      <c r="D1085">
        <v>100000</v>
      </c>
      <c r="E1085">
        <v>12</v>
      </c>
      <c r="F1085">
        <v>1</v>
      </c>
      <c r="G1085">
        <v>1.138315</v>
      </c>
      <c r="H1085">
        <v>2.8938999999999999E-2</v>
      </c>
      <c r="I1085">
        <v>0.16770699999999999</v>
      </c>
      <c r="J1085">
        <v>1.5245999999999999E-2</v>
      </c>
      <c r="K1085" t="str">
        <f>MID(M1085,22,1)</f>
        <v>6</v>
      </c>
      <c r="L1085" t="s">
        <v>41</v>
      </c>
      <c r="M1085" t="s">
        <v>42</v>
      </c>
      <c r="N1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085" t="e">
        <f>VLOOKUP(TableOMP[[#This Row],[Label]],TableAvg[],2,FALSE)</f>
        <v>#N/A</v>
      </c>
      <c r="P1085" t="e">
        <f>VLOOKUP(TableOMP[[#This Row],[Label]],TableAvg[],3,FALSE)</f>
        <v>#N/A</v>
      </c>
      <c r="Q1085" t="e">
        <f>TableOMP[[#This Row],[Avg]]-$U$2*TableOMP[[#This Row],[StdDev]]</f>
        <v>#N/A</v>
      </c>
      <c r="R1085" t="e">
        <f>TableOMP[[#This Row],[Avg]]+$U$2*TableOMP[[#This Row],[StdDev]]</f>
        <v>#N/A</v>
      </c>
      <c r="S1085" t="e">
        <f>IF(AND(TableOMP[[#This Row],[total_time]]&gt;=TableOMP[[#This Row],[Low]], TableOMP[[#This Row],[total_time]]&lt;=TableOMP[[#This Row],[High]]),1,0)</f>
        <v>#N/A</v>
      </c>
    </row>
    <row r="1086" spans="1:19" hidden="1" x14ac:dyDescent="0.25">
      <c r="A1086" t="s">
        <v>15</v>
      </c>
      <c r="B1086">
        <v>100</v>
      </c>
      <c r="C1086">
        <v>100</v>
      </c>
      <c r="D1086">
        <v>100000</v>
      </c>
      <c r="E1086">
        <v>13</v>
      </c>
      <c r="F1086">
        <v>1</v>
      </c>
      <c r="G1086">
        <v>1.147205</v>
      </c>
      <c r="H1086">
        <v>3.1078000000000001E-2</v>
      </c>
      <c r="I1086">
        <v>0.185164</v>
      </c>
      <c r="J1086">
        <v>1.5429999999999999E-2</v>
      </c>
      <c r="K1086" t="str">
        <f>MID(M1086,22,1)</f>
        <v>6</v>
      </c>
      <c r="L1086" t="s">
        <v>41</v>
      </c>
      <c r="M1086" t="s">
        <v>42</v>
      </c>
      <c r="N1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086" t="e">
        <f>VLOOKUP(TableOMP[[#This Row],[Label]],TableAvg[],2,FALSE)</f>
        <v>#N/A</v>
      </c>
      <c r="P1086" t="e">
        <f>VLOOKUP(TableOMP[[#This Row],[Label]],TableAvg[],3,FALSE)</f>
        <v>#N/A</v>
      </c>
      <c r="Q1086" t="e">
        <f>TableOMP[[#This Row],[Avg]]-$U$2*TableOMP[[#This Row],[StdDev]]</f>
        <v>#N/A</v>
      </c>
      <c r="R1086" t="e">
        <f>TableOMP[[#This Row],[Avg]]+$U$2*TableOMP[[#This Row],[StdDev]]</f>
        <v>#N/A</v>
      </c>
      <c r="S1086" t="e">
        <f>IF(AND(TableOMP[[#This Row],[total_time]]&gt;=TableOMP[[#This Row],[Low]], TableOMP[[#This Row],[total_time]]&lt;=TableOMP[[#This Row],[High]]),1,0)</f>
        <v>#N/A</v>
      </c>
    </row>
    <row r="1087" spans="1:19" hidden="1" x14ac:dyDescent="0.25">
      <c r="A1087" t="s">
        <v>15</v>
      </c>
      <c r="B1087">
        <v>100</v>
      </c>
      <c r="C1087">
        <v>100</v>
      </c>
      <c r="D1087">
        <v>100000</v>
      </c>
      <c r="E1087">
        <v>14</v>
      </c>
      <c r="F1087">
        <v>1</v>
      </c>
      <c r="G1087">
        <v>1.152709</v>
      </c>
      <c r="H1087">
        <v>2.9257999999999999E-2</v>
      </c>
      <c r="I1087">
        <v>0.223581</v>
      </c>
      <c r="J1087">
        <v>1.7198999999999999E-2</v>
      </c>
      <c r="K1087" t="str">
        <f>MID(M1087,22,1)</f>
        <v>6</v>
      </c>
      <c r="L1087" t="s">
        <v>41</v>
      </c>
      <c r="M1087" t="s">
        <v>42</v>
      </c>
      <c r="N1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087" t="e">
        <f>VLOOKUP(TableOMP[[#This Row],[Label]],TableAvg[],2,FALSE)</f>
        <v>#N/A</v>
      </c>
      <c r="P1087" t="e">
        <f>VLOOKUP(TableOMP[[#This Row],[Label]],TableAvg[],3,FALSE)</f>
        <v>#N/A</v>
      </c>
      <c r="Q1087" t="e">
        <f>TableOMP[[#This Row],[Avg]]-$U$2*TableOMP[[#This Row],[StdDev]]</f>
        <v>#N/A</v>
      </c>
      <c r="R1087" t="e">
        <f>TableOMP[[#This Row],[Avg]]+$U$2*TableOMP[[#This Row],[StdDev]]</f>
        <v>#N/A</v>
      </c>
      <c r="S1087" t="e">
        <f>IF(AND(TableOMP[[#This Row],[total_time]]&gt;=TableOMP[[#This Row],[Low]], TableOMP[[#This Row],[total_time]]&lt;=TableOMP[[#This Row],[High]]),1,0)</f>
        <v>#N/A</v>
      </c>
    </row>
    <row r="1088" spans="1:19" hidden="1" x14ac:dyDescent="0.25">
      <c r="A1088" t="s">
        <v>15</v>
      </c>
      <c r="B1088">
        <v>100</v>
      </c>
      <c r="C1088">
        <v>100</v>
      </c>
      <c r="D1088">
        <v>100000</v>
      </c>
      <c r="E1088">
        <v>15</v>
      </c>
      <c r="F1088">
        <v>1</v>
      </c>
      <c r="G1088">
        <v>1.145899</v>
      </c>
      <c r="H1088">
        <v>2.0825E-2</v>
      </c>
      <c r="I1088">
        <v>0.23011100000000001</v>
      </c>
      <c r="J1088">
        <v>1.6435999999999999E-2</v>
      </c>
      <c r="K1088" t="str">
        <f>MID(M1088,22,1)</f>
        <v>6</v>
      </c>
      <c r="L1088" t="s">
        <v>41</v>
      </c>
      <c r="M1088" t="s">
        <v>42</v>
      </c>
      <c r="N1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088" t="e">
        <f>VLOOKUP(TableOMP[[#This Row],[Label]],TableAvg[],2,FALSE)</f>
        <v>#N/A</v>
      </c>
      <c r="P1088" t="e">
        <f>VLOOKUP(TableOMP[[#This Row],[Label]],TableAvg[],3,FALSE)</f>
        <v>#N/A</v>
      </c>
      <c r="Q1088" t="e">
        <f>TableOMP[[#This Row],[Avg]]-$U$2*TableOMP[[#This Row],[StdDev]]</f>
        <v>#N/A</v>
      </c>
      <c r="R1088" t="e">
        <f>TableOMP[[#This Row],[Avg]]+$U$2*TableOMP[[#This Row],[StdDev]]</f>
        <v>#N/A</v>
      </c>
      <c r="S1088" t="e">
        <f>IF(AND(TableOMP[[#This Row],[total_time]]&gt;=TableOMP[[#This Row],[Low]], TableOMP[[#This Row],[total_time]]&lt;=TableOMP[[#This Row],[High]]),1,0)</f>
        <v>#N/A</v>
      </c>
    </row>
    <row r="1089" spans="1:19" hidden="1" x14ac:dyDescent="0.25">
      <c r="A1089" t="s">
        <v>15</v>
      </c>
      <c r="B1089">
        <v>100</v>
      </c>
      <c r="C1089">
        <v>100</v>
      </c>
      <c r="D1089">
        <v>100000</v>
      </c>
      <c r="E1089">
        <v>16</v>
      </c>
      <c r="F1089">
        <v>1</v>
      </c>
      <c r="G1089">
        <v>1.15429</v>
      </c>
      <c r="H1089">
        <v>2.4566999999999999E-2</v>
      </c>
      <c r="I1089">
        <v>0.30256699999999997</v>
      </c>
      <c r="J1089">
        <v>2.0171000000000001E-2</v>
      </c>
      <c r="K1089" t="str">
        <f>MID(M1089,22,1)</f>
        <v>6</v>
      </c>
      <c r="L1089" t="s">
        <v>41</v>
      </c>
      <c r="M1089" t="s">
        <v>42</v>
      </c>
      <c r="N1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089" t="e">
        <f>VLOOKUP(TableOMP[[#This Row],[Label]],TableAvg[],2,FALSE)</f>
        <v>#N/A</v>
      </c>
      <c r="P1089" t="e">
        <f>VLOOKUP(TableOMP[[#This Row],[Label]],TableAvg[],3,FALSE)</f>
        <v>#N/A</v>
      </c>
      <c r="Q1089" t="e">
        <f>TableOMP[[#This Row],[Avg]]-$U$2*TableOMP[[#This Row],[StdDev]]</f>
        <v>#N/A</v>
      </c>
      <c r="R1089" t="e">
        <f>TableOMP[[#This Row],[Avg]]+$U$2*TableOMP[[#This Row],[StdDev]]</f>
        <v>#N/A</v>
      </c>
      <c r="S1089" t="e">
        <f>IF(AND(TableOMP[[#This Row],[total_time]]&gt;=TableOMP[[#This Row],[Low]], TableOMP[[#This Row],[total_time]]&lt;=TableOMP[[#This Row],[High]]),1,0)</f>
        <v>#N/A</v>
      </c>
    </row>
    <row r="1090" spans="1:19" hidden="1" x14ac:dyDescent="0.25">
      <c r="A1090" t="s">
        <v>15</v>
      </c>
      <c r="B1090">
        <v>100</v>
      </c>
      <c r="C1090">
        <v>100</v>
      </c>
      <c r="D1090">
        <v>100000</v>
      </c>
      <c r="E1090">
        <v>17</v>
      </c>
      <c r="F1090">
        <v>1</v>
      </c>
      <c r="G1090">
        <v>1.1833130000000001</v>
      </c>
      <c r="H1090">
        <v>4.1674000000000003E-2</v>
      </c>
      <c r="I1090">
        <v>0.41661399999999998</v>
      </c>
      <c r="J1090">
        <v>2.6037999999999999E-2</v>
      </c>
      <c r="K1090" t="str">
        <f>MID(M1090,22,1)</f>
        <v>6</v>
      </c>
      <c r="L1090" t="s">
        <v>41</v>
      </c>
      <c r="M1090" t="s">
        <v>42</v>
      </c>
      <c r="N1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090" t="e">
        <f>VLOOKUP(TableOMP[[#This Row],[Label]],TableAvg[],2,FALSE)</f>
        <v>#N/A</v>
      </c>
      <c r="P1090" t="e">
        <f>VLOOKUP(TableOMP[[#This Row],[Label]],TableAvg[],3,FALSE)</f>
        <v>#N/A</v>
      </c>
      <c r="Q1090" t="e">
        <f>TableOMP[[#This Row],[Avg]]-$U$2*TableOMP[[#This Row],[StdDev]]</f>
        <v>#N/A</v>
      </c>
      <c r="R1090" t="e">
        <f>TableOMP[[#This Row],[Avg]]+$U$2*TableOMP[[#This Row],[StdDev]]</f>
        <v>#N/A</v>
      </c>
      <c r="S1090" t="e">
        <f>IF(AND(TableOMP[[#This Row],[total_time]]&gt;=TableOMP[[#This Row],[Low]], TableOMP[[#This Row],[total_time]]&lt;=TableOMP[[#This Row],[High]]),1,0)</f>
        <v>#N/A</v>
      </c>
    </row>
    <row r="1091" spans="1:19" hidden="1" x14ac:dyDescent="0.25">
      <c r="A1091" t="s">
        <v>15</v>
      </c>
      <c r="B1091">
        <v>100</v>
      </c>
      <c r="C1091">
        <v>100</v>
      </c>
      <c r="D1091">
        <v>100000</v>
      </c>
      <c r="E1091">
        <v>18</v>
      </c>
      <c r="F1091">
        <v>1</v>
      </c>
      <c r="G1091">
        <v>1.191106</v>
      </c>
      <c r="H1091">
        <v>4.3749999999999997E-2</v>
      </c>
      <c r="I1091">
        <v>0.494589</v>
      </c>
      <c r="J1091">
        <v>2.9093000000000001E-2</v>
      </c>
      <c r="K1091" t="str">
        <f>MID(M1091,22,1)</f>
        <v>6</v>
      </c>
      <c r="L1091" t="s">
        <v>41</v>
      </c>
      <c r="M1091" t="s">
        <v>42</v>
      </c>
      <c r="N1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091" t="e">
        <f>VLOOKUP(TableOMP[[#This Row],[Label]],TableAvg[],2,FALSE)</f>
        <v>#N/A</v>
      </c>
      <c r="P1091" t="e">
        <f>VLOOKUP(TableOMP[[#This Row],[Label]],TableAvg[],3,FALSE)</f>
        <v>#N/A</v>
      </c>
      <c r="Q1091" t="e">
        <f>TableOMP[[#This Row],[Avg]]-$U$2*TableOMP[[#This Row],[StdDev]]</f>
        <v>#N/A</v>
      </c>
      <c r="R1091" t="e">
        <f>TableOMP[[#This Row],[Avg]]+$U$2*TableOMP[[#This Row],[StdDev]]</f>
        <v>#N/A</v>
      </c>
      <c r="S1091" t="e">
        <f>IF(AND(TableOMP[[#This Row],[total_time]]&gt;=TableOMP[[#This Row],[Low]], TableOMP[[#This Row],[total_time]]&lt;=TableOMP[[#This Row],[High]]),1,0)</f>
        <v>#N/A</v>
      </c>
    </row>
    <row r="1092" spans="1:19" hidden="1" x14ac:dyDescent="0.25">
      <c r="A1092" t="s">
        <v>15</v>
      </c>
      <c r="B1092">
        <v>100</v>
      </c>
      <c r="C1092">
        <v>100</v>
      </c>
      <c r="D1092">
        <v>100000</v>
      </c>
      <c r="E1092">
        <v>19</v>
      </c>
      <c r="F1092">
        <v>1</v>
      </c>
      <c r="G1092">
        <v>1.1855960000000001</v>
      </c>
      <c r="H1092">
        <v>4.2167000000000003E-2</v>
      </c>
      <c r="I1092">
        <v>0.36963099999999999</v>
      </c>
      <c r="J1092">
        <v>2.0535000000000001E-2</v>
      </c>
      <c r="K1092" t="str">
        <f>MID(M1092,22,1)</f>
        <v>6</v>
      </c>
      <c r="L1092" t="s">
        <v>41</v>
      </c>
      <c r="M1092" t="s">
        <v>42</v>
      </c>
      <c r="N1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092" t="e">
        <f>VLOOKUP(TableOMP[[#This Row],[Label]],TableAvg[],2,FALSE)</f>
        <v>#N/A</v>
      </c>
      <c r="P1092" t="e">
        <f>VLOOKUP(TableOMP[[#This Row],[Label]],TableAvg[],3,FALSE)</f>
        <v>#N/A</v>
      </c>
      <c r="Q1092" t="e">
        <f>TableOMP[[#This Row],[Avg]]-$U$2*TableOMP[[#This Row],[StdDev]]</f>
        <v>#N/A</v>
      </c>
      <c r="R1092" t="e">
        <f>TableOMP[[#This Row],[Avg]]+$U$2*TableOMP[[#This Row],[StdDev]]</f>
        <v>#N/A</v>
      </c>
      <c r="S1092" t="e">
        <f>IF(AND(TableOMP[[#This Row],[total_time]]&gt;=TableOMP[[#This Row],[Low]], TableOMP[[#This Row],[total_time]]&lt;=TableOMP[[#This Row],[High]]),1,0)</f>
        <v>#N/A</v>
      </c>
    </row>
    <row r="1093" spans="1:19" hidden="1" x14ac:dyDescent="0.25">
      <c r="A1093" t="s">
        <v>15</v>
      </c>
      <c r="B1093">
        <v>100</v>
      </c>
      <c r="C1093">
        <v>100</v>
      </c>
      <c r="D1093">
        <v>100000</v>
      </c>
      <c r="E1093">
        <v>20</v>
      </c>
      <c r="F1093">
        <v>1</v>
      </c>
      <c r="G1093">
        <v>1.2254609999999999</v>
      </c>
      <c r="H1093">
        <v>5.8701999999999997E-2</v>
      </c>
      <c r="I1093">
        <v>0.95903400000000005</v>
      </c>
      <c r="J1093">
        <v>5.0474999999999999E-2</v>
      </c>
      <c r="K1093" t="str">
        <f>MID(M1093,22,1)</f>
        <v>6</v>
      </c>
      <c r="L1093" t="s">
        <v>41</v>
      </c>
      <c r="M1093" t="s">
        <v>42</v>
      </c>
      <c r="N1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093" t="e">
        <f>VLOOKUP(TableOMP[[#This Row],[Label]],TableAvg[],2,FALSE)</f>
        <v>#N/A</v>
      </c>
      <c r="P1093" t="e">
        <f>VLOOKUP(TableOMP[[#This Row],[Label]],TableAvg[],3,FALSE)</f>
        <v>#N/A</v>
      </c>
      <c r="Q1093" t="e">
        <f>TableOMP[[#This Row],[Avg]]-$U$2*TableOMP[[#This Row],[StdDev]]</f>
        <v>#N/A</v>
      </c>
      <c r="R1093" t="e">
        <f>TableOMP[[#This Row],[Avg]]+$U$2*TableOMP[[#This Row],[StdDev]]</f>
        <v>#N/A</v>
      </c>
      <c r="S1093" t="e">
        <f>IF(AND(TableOMP[[#This Row],[total_time]]&gt;=TableOMP[[#This Row],[Low]], TableOMP[[#This Row],[total_time]]&lt;=TableOMP[[#This Row],[High]]),1,0)</f>
        <v>#N/A</v>
      </c>
    </row>
    <row r="1094" spans="1:19" hidden="1" x14ac:dyDescent="0.25">
      <c r="A1094" t="s">
        <v>15</v>
      </c>
      <c r="B1094">
        <v>100</v>
      </c>
      <c r="C1094">
        <v>100</v>
      </c>
      <c r="D1094">
        <v>100000</v>
      </c>
      <c r="E1094">
        <v>21</v>
      </c>
      <c r="F1094">
        <v>1</v>
      </c>
      <c r="G1094">
        <v>1.1615690000000001</v>
      </c>
      <c r="H1094">
        <v>4.8571999999999997E-2</v>
      </c>
      <c r="I1094">
        <v>0.62132299999999996</v>
      </c>
      <c r="J1094">
        <v>3.1066E-2</v>
      </c>
      <c r="K1094" t="str">
        <f>MID(M1094,22,1)</f>
        <v>6</v>
      </c>
      <c r="L1094" t="s">
        <v>41</v>
      </c>
      <c r="M1094" t="s">
        <v>42</v>
      </c>
      <c r="N1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094" t="e">
        <f>VLOOKUP(TableOMP[[#This Row],[Label]],TableAvg[],2,FALSE)</f>
        <v>#N/A</v>
      </c>
      <c r="P1094" t="e">
        <f>VLOOKUP(TableOMP[[#This Row],[Label]],TableAvg[],3,FALSE)</f>
        <v>#N/A</v>
      </c>
      <c r="Q1094" t="e">
        <f>TableOMP[[#This Row],[Avg]]-$U$2*TableOMP[[#This Row],[StdDev]]</f>
        <v>#N/A</v>
      </c>
      <c r="R1094" t="e">
        <f>TableOMP[[#This Row],[Avg]]+$U$2*TableOMP[[#This Row],[StdDev]]</f>
        <v>#N/A</v>
      </c>
      <c r="S1094" t="e">
        <f>IF(AND(TableOMP[[#This Row],[total_time]]&gt;=TableOMP[[#This Row],[Low]], TableOMP[[#This Row],[total_time]]&lt;=TableOMP[[#This Row],[High]]),1,0)</f>
        <v>#N/A</v>
      </c>
    </row>
    <row r="1095" spans="1:19" hidden="1" x14ac:dyDescent="0.25">
      <c r="A1095" t="s">
        <v>15</v>
      </c>
      <c r="B1095">
        <v>100</v>
      </c>
      <c r="C1095">
        <v>100</v>
      </c>
      <c r="D1095">
        <v>100000</v>
      </c>
      <c r="E1095">
        <v>22</v>
      </c>
      <c r="F1095">
        <v>1</v>
      </c>
      <c r="G1095">
        <v>1.382995</v>
      </c>
      <c r="H1095">
        <v>0.195356</v>
      </c>
      <c r="I1095">
        <v>0.59769099999999997</v>
      </c>
      <c r="J1095">
        <v>2.8461E-2</v>
      </c>
      <c r="K1095" t="str">
        <f>MID(M1095,22,1)</f>
        <v>6</v>
      </c>
      <c r="L1095" t="s">
        <v>41</v>
      </c>
      <c r="M1095" t="s">
        <v>42</v>
      </c>
      <c r="N1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095" t="e">
        <f>VLOOKUP(TableOMP[[#This Row],[Label]],TableAvg[],2,FALSE)</f>
        <v>#N/A</v>
      </c>
      <c r="P1095" t="e">
        <f>VLOOKUP(TableOMP[[#This Row],[Label]],TableAvg[],3,FALSE)</f>
        <v>#N/A</v>
      </c>
      <c r="Q1095" t="e">
        <f>TableOMP[[#This Row],[Avg]]-$U$2*TableOMP[[#This Row],[StdDev]]</f>
        <v>#N/A</v>
      </c>
      <c r="R1095" t="e">
        <f>TableOMP[[#This Row],[Avg]]+$U$2*TableOMP[[#This Row],[StdDev]]</f>
        <v>#N/A</v>
      </c>
      <c r="S1095" t="e">
        <f>IF(AND(TableOMP[[#This Row],[total_time]]&gt;=TableOMP[[#This Row],[Low]], TableOMP[[#This Row],[total_time]]&lt;=TableOMP[[#This Row],[High]]),1,0)</f>
        <v>#N/A</v>
      </c>
    </row>
    <row r="1096" spans="1:19" hidden="1" x14ac:dyDescent="0.25">
      <c r="A1096" t="s">
        <v>15</v>
      </c>
      <c r="B1096">
        <v>100</v>
      </c>
      <c r="C1096">
        <v>100</v>
      </c>
      <c r="D1096">
        <v>100000</v>
      </c>
      <c r="E1096">
        <v>23</v>
      </c>
      <c r="F1096">
        <v>1</v>
      </c>
      <c r="G1096">
        <v>1.2173689999999999</v>
      </c>
      <c r="H1096">
        <v>4.3528999999999998E-2</v>
      </c>
      <c r="I1096">
        <v>0.77594700000000005</v>
      </c>
      <c r="J1096">
        <v>3.5270000000000003E-2</v>
      </c>
      <c r="K1096" t="str">
        <f>MID(M1096,22,1)</f>
        <v>6</v>
      </c>
      <c r="L1096" t="s">
        <v>41</v>
      </c>
      <c r="M1096" t="s">
        <v>42</v>
      </c>
      <c r="N1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096" t="e">
        <f>VLOOKUP(TableOMP[[#This Row],[Label]],TableAvg[],2,FALSE)</f>
        <v>#N/A</v>
      </c>
      <c r="P1096" t="e">
        <f>VLOOKUP(TableOMP[[#This Row],[Label]],TableAvg[],3,FALSE)</f>
        <v>#N/A</v>
      </c>
      <c r="Q1096" t="e">
        <f>TableOMP[[#This Row],[Avg]]-$U$2*TableOMP[[#This Row],[StdDev]]</f>
        <v>#N/A</v>
      </c>
      <c r="R1096" t="e">
        <f>TableOMP[[#This Row],[Avg]]+$U$2*TableOMP[[#This Row],[StdDev]]</f>
        <v>#N/A</v>
      </c>
      <c r="S1096" t="e">
        <f>IF(AND(TableOMP[[#This Row],[total_time]]&gt;=TableOMP[[#This Row],[Low]], TableOMP[[#This Row],[total_time]]&lt;=TableOMP[[#This Row],[High]]),1,0)</f>
        <v>#N/A</v>
      </c>
    </row>
    <row r="1097" spans="1:19" hidden="1" x14ac:dyDescent="0.25">
      <c r="A1097" t="s">
        <v>15</v>
      </c>
      <c r="B1097">
        <v>100</v>
      </c>
      <c r="C1097">
        <v>100</v>
      </c>
      <c r="D1097">
        <v>100000</v>
      </c>
      <c r="E1097">
        <v>24</v>
      </c>
      <c r="F1097">
        <v>1</v>
      </c>
      <c r="G1097">
        <v>1.2588410000000001</v>
      </c>
      <c r="H1097">
        <v>4.8224000000000003E-2</v>
      </c>
      <c r="I1097">
        <v>0.85519999999999996</v>
      </c>
      <c r="J1097">
        <v>3.7183000000000001E-2</v>
      </c>
      <c r="K1097" t="str">
        <f>MID(M1097,22,1)</f>
        <v>6</v>
      </c>
      <c r="L1097" t="s">
        <v>41</v>
      </c>
      <c r="M1097" t="s">
        <v>42</v>
      </c>
      <c r="N1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097" t="e">
        <f>VLOOKUP(TableOMP[[#This Row],[Label]],TableAvg[],2,FALSE)</f>
        <v>#N/A</v>
      </c>
      <c r="P1097" t="e">
        <f>VLOOKUP(TableOMP[[#This Row],[Label]],TableAvg[],3,FALSE)</f>
        <v>#N/A</v>
      </c>
      <c r="Q1097" t="e">
        <f>TableOMP[[#This Row],[Avg]]-$U$2*TableOMP[[#This Row],[StdDev]]</f>
        <v>#N/A</v>
      </c>
      <c r="R1097" t="e">
        <f>TableOMP[[#This Row],[Avg]]+$U$2*TableOMP[[#This Row],[StdDev]]</f>
        <v>#N/A</v>
      </c>
      <c r="S1097" t="e">
        <f>IF(AND(TableOMP[[#This Row],[total_time]]&gt;=TableOMP[[#This Row],[Low]], TableOMP[[#This Row],[total_time]]&lt;=TableOMP[[#This Row],[High]]),1,0)</f>
        <v>#N/A</v>
      </c>
    </row>
    <row r="1098" spans="1:19" hidden="1" x14ac:dyDescent="0.25">
      <c r="A1098" t="s">
        <v>15</v>
      </c>
      <c r="B1098">
        <v>100</v>
      </c>
      <c r="C1098">
        <v>100</v>
      </c>
      <c r="D1098">
        <v>100000</v>
      </c>
      <c r="E1098">
        <v>25</v>
      </c>
      <c r="F1098">
        <v>1</v>
      </c>
      <c r="G1098">
        <v>1.276675</v>
      </c>
      <c r="H1098">
        <v>5.7096000000000001E-2</v>
      </c>
      <c r="I1098">
        <v>1.1209899999999999</v>
      </c>
      <c r="J1098">
        <v>4.6708E-2</v>
      </c>
      <c r="K1098" t="str">
        <f>MID(M1098,22,1)</f>
        <v>6</v>
      </c>
      <c r="L1098" t="s">
        <v>41</v>
      </c>
      <c r="M1098" t="s">
        <v>42</v>
      </c>
      <c r="N1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098" t="e">
        <f>VLOOKUP(TableOMP[[#This Row],[Label]],TableAvg[],2,FALSE)</f>
        <v>#N/A</v>
      </c>
      <c r="P1098" t="e">
        <f>VLOOKUP(TableOMP[[#This Row],[Label]],TableAvg[],3,FALSE)</f>
        <v>#N/A</v>
      </c>
      <c r="Q1098" t="e">
        <f>TableOMP[[#This Row],[Avg]]-$U$2*TableOMP[[#This Row],[StdDev]]</f>
        <v>#N/A</v>
      </c>
      <c r="R1098" t="e">
        <f>TableOMP[[#This Row],[Avg]]+$U$2*TableOMP[[#This Row],[StdDev]]</f>
        <v>#N/A</v>
      </c>
      <c r="S1098" t="e">
        <f>IF(AND(TableOMP[[#This Row],[total_time]]&gt;=TableOMP[[#This Row],[Low]], TableOMP[[#This Row],[total_time]]&lt;=TableOMP[[#This Row],[High]]),1,0)</f>
        <v>#N/A</v>
      </c>
    </row>
    <row r="1099" spans="1:19" hidden="1" x14ac:dyDescent="0.25">
      <c r="A1099" t="s">
        <v>15</v>
      </c>
      <c r="B1099">
        <v>100</v>
      </c>
      <c r="C1099">
        <v>100</v>
      </c>
      <c r="D1099">
        <v>100000</v>
      </c>
      <c r="E1099">
        <v>26</v>
      </c>
      <c r="F1099">
        <v>1</v>
      </c>
      <c r="G1099">
        <v>1.301488</v>
      </c>
      <c r="H1099">
        <v>8.2586000000000007E-2</v>
      </c>
      <c r="I1099">
        <v>1.172437</v>
      </c>
      <c r="J1099">
        <v>4.6897000000000001E-2</v>
      </c>
      <c r="K1099" t="str">
        <f>MID(M1099,22,1)</f>
        <v>6</v>
      </c>
      <c r="L1099" t="s">
        <v>41</v>
      </c>
      <c r="M1099" t="s">
        <v>42</v>
      </c>
      <c r="N1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099" t="e">
        <f>VLOOKUP(TableOMP[[#This Row],[Label]],TableAvg[],2,FALSE)</f>
        <v>#N/A</v>
      </c>
      <c r="P1099" t="e">
        <f>VLOOKUP(TableOMP[[#This Row],[Label]],TableAvg[],3,FALSE)</f>
        <v>#N/A</v>
      </c>
      <c r="Q1099" t="e">
        <f>TableOMP[[#This Row],[Avg]]-$U$2*TableOMP[[#This Row],[StdDev]]</f>
        <v>#N/A</v>
      </c>
      <c r="R1099" t="e">
        <f>TableOMP[[#This Row],[Avg]]+$U$2*TableOMP[[#This Row],[StdDev]]</f>
        <v>#N/A</v>
      </c>
      <c r="S1099" t="e">
        <f>IF(AND(TableOMP[[#This Row],[total_time]]&gt;=TableOMP[[#This Row],[Low]], TableOMP[[#This Row],[total_time]]&lt;=TableOMP[[#This Row],[High]]),1,0)</f>
        <v>#N/A</v>
      </c>
    </row>
    <row r="1100" spans="1:19" hidden="1" x14ac:dyDescent="0.25">
      <c r="A1100" t="s">
        <v>15</v>
      </c>
      <c r="B1100">
        <v>100</v>
      </c>
      <c r="C1100">
        <v>100</v>
      </c>
      <c r="D1100">
        <v>100000</v>
      </c>
      <c r="E1100">
        <v>27</v>
      </c>
      <c r="F1100">
        <v>1</v>
      </c>
      <c r="G1100">
        <v>1.262786</v>
      </c>
      <c r="H1100">
        <v>6.2426000000000002E-2</v>
      </c>
      <c r="I1100">
        <v>0.78700999999999999</v>
      </c>
      <c r="J1100">
        <v>3.0269999999999998E-2</v>
      </c>
      <c r="K1100" t="str">
        <f>MID(M1100,22,1)</f>
        <v>6</v>
      </c>
      <c r="L1100" t="s">
        <v>41</v>
      </c>
      <c r="M1100" t="s">
        <v>42</v>
      </c>
      <c r="N1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100" t="e">
        <f>VLOOKUP(TableOMP[[#This Row],[Label]],TableAvg[],2,FALSE)</f>
        <v>#N/A</v>
      </c>
      <c r="P1100" t="e">
        <f>VLOOKUP(TableOMP[[#This Row],[Label]],TableAvg[],3,FALSE)</f>
        <v>#N/A</v>
      </c>
      <c r="Q1100" t="e">
        <f>TableOMP[[#This Row],[Avg]]-$U$2*TableOMP[[#This Row],[StdDev]]</f>
        <v>#N/A</v>
      </c>
      <c r="R1100" t="e">
        <f>TableOMP[[#This Row],[Avg]]+$U$2*TableOMP[[#This Row],[StdDev]]</f>
        <v>#N/A</v>
      </c>
      <c r="S1100" t="e">
        <f>IF(AND(TableOMP[[#This Row],[total_time]]&gt;=TableOMP[[#This Row],[Low]], TableOMP[[#This Row],[total_time]]&lt;=TableOMP[[#This Row],[High]]),1,0)</f>
        <v>#N/A</v>
      </c>
    </row>
    <row r="1101" spans="1:19" hidden="1" x14ac:dyDescent="0.25">
      <c r="A1101" t="s">
        <v>15</v>
      </c>
      <c r="B1101">
        <v>100</v>
      </c>
      <c r="C1101">
        <v>100</v>
      </c>
      <c r="D1101">
        <v>100000</v>
      </c>
      <c r="E1101">
        <v>28</v>
      </c>
      <c r="F1101">
        <v>1</v>
      </c>
      <c r="G1101">
        <v>1.3100339999999999</v>
      </c>
      <c r="H1101">
        <v>5.4769999999999999E-2</v>
      </c>
      <c r="I1101">
        <v>1.152291</v>
      </c>
      <c r="J1101">
        <v>4.2677E-2</v>
      </c>
      <c r="K1101" t="str">
        <f>MID(M1101,22,1)</f>
        <v>6</v>
      </c>
      <c r="L1101" t="s">
        <v>41</v>
      </c>
      <c r="M1101" t="s">
        <v>42</v>
      </c>
      <c r="N1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101" t="e">
        <f>VLOOKUP(TableOMP[[#This Row],[Label]],TableAvg[],2,FALSE)</f>
        <v>#N/A</v>
      </c>
      <c r="P1101" t="e">
        <f>VLOOKUP(TableOMP[[#This Row],[Label]],TableAvg[],3,FALSE)</f>
        <v>#N/A</v>
      </c>
      <c r="Q1101" t="e">
        <f>TableOMP[[#This Row],[Avg]]-$U$2*TableOMP[[#This Row],[StdDev]]</f>
        <v>#N/A</v>
      </c>
      <c r="R1101" t="e">
        <f>TableOMP[[#This Row],[Avg]]+$U$2*TableOMP[[#This Row],[StdDev]]</f>
        <v>#N/A</v>
      </c>
      <c r="S1101" t="e">
        <f>IF(AND(TableOMP[[#This Row],[total_time]]&gt;=TableOMP[[#This Row],[Low]], TableOMP[[#This Row],[total_time]]&lt;=TableOMP[[#This Row],[High]]),1,0)</f>
        <v>#N/A</v>
      </c>
    </row>
    <row r="1102" spans="1:19" hidden="1" x14ac:dyDescent="0.25">
      <c r="A1102" t="s">
        <v>15</v>
      </c>
      <c r="B1102">
        <v>100</v>
      </c>
      <c r="C1102">
        <v>100</v>
      </c>
      <c r="D1102">
        <v>100000</v>
      </c>
      <c r="E1102">
        <v>29</v>
      </c>
      <c r="F1102">
        <v>1</v>
      </c>
      <c r="G1102">
        <v>1.2917130000000001</v>
      </c>
      <c r="H1102">
        <v>4.8349000000000003E-2</v>
      </c>
      <c r="I1102">
        <v>1.074694</v>
      </c>
      <c r="J1102">
        <v>3.8381999999999999E-2</v>
      </c>
      <c r="K1102" t="str">
        <f>MID(M1102,22,1)</f>
        <v>6</v>
      </c>
      <c r="L1102" t="s">
        <v>41</v>
      </c>
      <c r="M1102" t="s">
        <v>42</v>
      </c>
      <c r="N1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102" t="e">
        <f>VLOOKUP(TableOMP[[#This Row],[Label]],TableAvg[],2,FALSE)</f>
        <v>#N/A</v>
      </c>
      <c r="P1102" t="e">
        <f>VLOOKUP(TableOMP[[#This Row],[Label]],TableAvg[],3,FALSE)</f>
        <v>#N/A</v>
      </c>
      <c r="Q1102" t="e">
        <f>TableOMP[[#This Row],[Avg]]-$U$2*TableOMP[[#This Row],[StdDev]]</f>
        <v>#N/A</v>
      </c>
      <c r="R1102" t="e">
        <f>TableOMP[[#This Row],[Avg]]+$U$2*TableOMP[[#This Row],[StdDev]]</f>
        <v>#N/A</v>
      </c>
      <c r="S1102" t="e">
        <f>IF(AND(TableOMP[[#This Row],[total_time]]&gt;=TableOMP[[#This Row],[Low]], TableOMP[[#This Row],[total_time]]&lt;=TableOMP[[#This Row],[High]]),1,0)</f>
        <v>#N/A</v>
      </c>
    </row>
    <row r="1103" spans="1:19" hidden="1" x14ac:dyDescent="0.25">
      <c r="A1103" t="s">
        <v>15</v>
      </c>
      <c r="B1103">
        <v>100</v>
      </c>
      <c r="C1103">
        <v>100</v>
      </c>
      <c r="D1103">
        <v>100000</v>
      </c>
      <c r="E1103">
        <v>30</v>
      </c>
      <c r="F1103">
        <v>1</v>
      </c>
      <c r="G1103">
        <v>1.265604</v>
      </c>
      <c r="H1103">
        <v>6.0345999999999997E-2</v>
      </c>
      <c r="I1103">
        <v>1.197103</v>
      </c>
      <c r="J1103">
        <v>4.1279000000000003E-2</v>
      </c>
      <c r="K1103" t="str">
        <f>MID(M1103,22,1)</f>
        <v>6</v>
      </c>
      <c r="L1103" t="s">
        <v>41</v>
      </c>
      <c r="M1103" t="s">
        <v>42</v>
      </c>
      <c r="N1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103" t="e">
        <f>VLOOKUP(TableOMP[[#This Row],[Label]],TableAvg[],2,FALSE)</f>
        <v>#N/A</v>
      </c>
      <c r="P1103" t="e">
        <f>VLOOKUP(TableOMP[[#This Row],[Label]],TableAvg[],3,FALSE)</f>
        <v>#N/A</v>
      </c>
      <c r="Q1103" t="e">
        <f>TableOMP[[#This Row],[Avg]]-$U$2*TableOMP[[#This Row],[StdDev]]</f>
        <v>#N/A</v>
      </c>
      <c r="R1103" t="e">
        <f>TableOMP[[#This Row],[Avg]]+$U$2*TableOMP[[#This Row],[StdDev]]</f>
        <v>#N/A</v>
      </c>
      <c r="S1103" t="e">
        <f>IF(AND(TableOMP[[#This Row],[total_time]]&gt;=TableOMP[[#This Row],[Low]], TableOMP[[#This Row],[total_time]]&lt;=TableOMP[[#This Row],[High]]),1,0)</f>
        <v>#N/A</v>
      </c>
    </row>
    <row r="1104" spans="1:19" hidden="1" x14ac:dyDescent="0.25">
      <c r="A1104" t="s">
        <v>15</v>
      </c>
      <c r="B1104">
        <v>100</v>
      </c>
      <c r="C1104">
        <v>100</v>
      </c>
      <c r="D1104">
        <v>100000</v>
      </c>
      <c r="E1104">
        <v>31</v>
      </c>
      <c r="F1104">
        <v>1</v>
      </c>
      <c r="G1104">
        <v>1.344838</v>
      </c>
      <c r="H1104">
        <v>4.1096000000000001E-2</v>
      </c>
      <c r="I1104">
        <v>0.88439999999999996</v>
      </c>
      <c r="J1104">
        <v>2.9479999999999999E-2</v>
      </c>
      <c r="K1104" t="str">
        <f>MID(M1104,22,1)</f>
        <v>6</v>
      </c>
      <c r="L1104" t="s">
        <v>41</v>
      </c>
      <c r="M1104" t="s">
        <v>42</v>
      </c>
      <c r="N1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104" t="e">
        <f>VLOOKUP(TableOMP[[#This Row],[Label]],TableAvg[],2,FALSE)</f>
        <v>#N/A</v>
      </c>
      <c r="P1104" t="e">
        <f>VLOOKUP(TableOMP[[#This Row],[Label]],TableAvg[],3,FALSE)</f>
        <v>#N/A</v>
      </c>
      <c r="Q1104" t="e">
        <f>TableOMP[[#This Row],[Avg]]-$U$2*TableOMP[[#This Row],[StdDev]]</f>
        <v>#N/A</v>
      </c>
      <c r="R1104" t="e">
        <f>TableOMP[[#This Row],[Avg]]+$U$2*TableOMP[[#This Row],[StdDev]]</f>
        <v>#N/A</v>
      </c>
      <c r="S1104" t="e">
        <f>IF(AND(TableOMP[[#This Row],[total_time]]&gt;=TableOMP[[#This Row],[Low]], TableOMP[[#This Row],[total_time]]&lt;=TableOMP[[#This Row],[High]]),1,0)</f>
        <v>#N/A</v>
      </c>
    </row>
    <row r="1105" spans="1:19" hidden="1" x14ac:dyDescent="0.25">
      <c r="A1105" t="s">
        <v>15</v>
      </c>
      <c r="B1105">
        <v>100</v>
      </c>
      <c r="C1105">
        <v>100</v>
      </c>
      <c r="D1105">
        <v>100000</v>
      </c>
      <c r="E1105">
        <v>32</v>
      </c>
      <c r="F1105">
        <v>1</v>
      </c>
      <c r="G1105">
        <v>1.322298</v>
      </c>
      <c r="H1105">
        <v>5.9381000000000003E-2</v>
      </c>
      <c r="I1105">
        <v>1.17818</v>
      </c>
      <c r="J1105">
        <v>3.8005999999999998E-2</v>
      </c>
      <c r="K1105" t="str">
        <f>MID(M1105,22,1)</f>
        <v>6</v>
      </c>
      <c r="L1105" t="s">
        <v>41</v>
      </c>
      <c r="M1105" t="s">
        <v>42</v>
      </c>
      <c r="N1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105" t="e">
        <f>VLOOKUP(TableOMP[[#This Row],[Label]],TableAvg[],2,FALSE)</f>
        <v>#N/A</v>
      </c>
      <c r="P1105" t="e">
        <f>VLOOKUP(TableOMP[[#This Row],[Label]],TableAvg[],3,FALSE)</f>
        <v>#N/A</v>
      </c>
      <c r="Q1105" t="e">
        <f>TableOMP[[#This Row],[Avg]]-$U$2*TableOMP[[#This Row],[StdDev]]</f>
        <v>#N/A</v>
      </c>
      <c r="R1105" t="e">
        <f>TableOMP[[#This Row],[Avg]]+$U$2*TableOMP[[#This Row],[StdDev]]</f>
        <v>#N/A</v>
      </c>
      <c r="S1105" t="e">
        <f>IF(AND(TableOMP[[#This Row],[total_time]]&gt;=TableOMP[[#This Row],[Low]], TableOMP[[#This Row],[total_time]]&lt;=TableOMP[[#This Row],[High]]),1,0)</f>
        <v>#N/A</v>
      </c>
    </row>
    <row r="1106" spans="1:19" hidden="1" x14ac:dyDescent="0.25">
      <c r="A1106" t="s">
        <v>15</v>
      </c>
      <c r="B1106">
        <v>100</v>
      </c>
      <c r="C1106">
        <v>100</v>
      </c>
      <c r="D1106">
        <v>100000</v>
      </c>
      <c r="E1106">
        <v>33</v>
      </c>
      <c r="F1106">
        <v>1</v>
      </c>
      <c r="G1106">
        <v>1.2673319999999999</v>
      </c>
      <c r="H1106">
        <v>5.7077000000000003E-2</v>
      </c>
      <c r="I1106">
        <v>1.252389</v>
      </c>
      <c r="J1106">
        <v>3.9136999999999998E-2</v>
      </c>
      <c r="K1106" t="str">
        <f>MID(M1106,22,1)</f>
        <v>6</v>
      </c>
      <c r="L1106" t="s">
        <v>41</v>
      </c>
      <c r="M1106" t="s">
        <v>42</v>
      </c>
      <c r="N1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106" t="e">
        <f>VLOOKUP(TableOMP[[#This Row],[Label]],TableAvg[],2,FALSE)</f>
        <v>#N/A</v>
      </c>
      <c r="P1106" t="e">
        <f>VLOOKUP(TableOMP[[#This Row],[Label]],TableAvg[],3,FALSE)</f>
        <v>#N/A</v>
      </c>
      <c r="Q1106" t="e">
        <f>TableOMP[[#This Row],[Avg]]-$U$2*TableOMP[[#This Row],[StdDev]]</f>
        <v>#N/A</v>
      </c>
      <c r="R1106" t="e">
        <f>TableOMP[[#This Row],[Avg]]+$U$2*TableOMP[[#This Row],[StdDev]]</f>
        <v>#N/A</v>
      </c>
      <c r="S1106" t="e">
        <f>IF(AND(TableOMP[[#This Row],[total_time]]&gt;=TableOMP[[#This Row],[Low]], TableOMP[[#This Row],[total_time]]&lt;=TableOMP[[#This Row],[High]]),1,0)</f>
        <v>#N/A</v>
      </c>
    </row>
    <row r="1107" spans="1:19" hidden="1" x14ac:dyDescent="0.25">
      <c r="A1107" t="s">
        <v>15</v>
      </c>
      <c r="B1107">
        <v>100</v>
      </c>
      <c r="C1107">
        <v>100</v>
      </c>
      <c r="D1107">
        <v>100000</v>
      </c>
      <c r="E1107">
        <v>34</v>
      </c>
      <c r="F1107">
        <v>1</v>
      </c>
      <c r="G1107">
        <v>1.2838909999999999</v>
      </c>
      <c r="H1107">
        <v>5.7507000000000003E-2</v>
      </c>
      <c r="I1107">
        <v>1.1234999999999999</v>
      </c>
      <c r="J1107">
        <v>3.4044999999999999E-2</v>
      </c>
      <c r="K1107" t="str">
        <f>MID(M1107,22,1)</f>
        <v>6</v>
      </c>
      <c r="L1107" t="s">
        <v>41</v>
      </c>
      <c r="M1107" t="s">
        <v>42</v>
      </c>
      <c r="N1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107" t="e">
        <f>VLOOKUP(TableOMP[[#This Row],[Label]],TableAvg[],2,FALSE)</f>
        <v>#N/A</v>
      </c>
      <c r="P1107" t="e">
        <f>VLOOKUP(TableOMP[[#This Row],[Label]],TableAvg[],3,FALSE)</f>
        <v>#N/A</v>
      </c>
      <c r="Q1107" t="e">
        <f>TableOMP[[#This Row],[Avg]]-$U$2*TableOMP[[#This Row],[StdDev]]</f>
        <v>#N/A</v>
      </c>
      <c r="R1107" t="e">
        <f>TableOMP[[#This Row],[Avg]]+$U$2*TableOMP[[#This Row],[StdDev]]</f>
        <v>#N/A</v>
      </c>
      <c r="S1107" t="e">
        <f>IF(AND(TableOMP[[#This Row],[total_time]]&gt;=TableOMP[[#This Row],[Low]], TableOMP[[#This Row],[total_time]]&lt;=TableOMP[[#This Row],[High]]),1,0)</f>
        <v>#N/A</v>
      </c>
    </row>
    <row r="1108" spans="1:19" hidden="1" x14ac:dyDescent="0.25">
      <c r="A1108" t="s">
        <v>15</v>
      </c>
      <c r="B1108">
        <v>100</v>
      </c>
      <c r="C1108">
        <v>100</v>
      </c>
      <c r="D1108">
        <v>100000</v>
      </c>
      <c r="E1108">
        <v>35</v>
      </c>
      <c r="F1108">
        <v>1</v>
      </c>
      <c r="G1108">
        <v>1.376798</v>
      </c>
      <c r="H1108">
        <v>6.3950000000000007E-2</v>
      </c>
      <c r="I1108">
        <v>1.6630210000000001</v>
      </c>
      <c r="J1108">
        <v>4.8911999999999997E-2</v>
      </c>
      <c r="K1108" t="str">
        <f>MID(M1108,22,1)</f>
        <v>6</v>
      </c>
      <c r="L1108" t="s">
        <v>41</v>
      </c>
      <c r="M1108" t="s">
        <v>42</v>
      </c>
      <c r="N1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hidden="1" x14ac:dyDescent="0.25">
      <c r="A1109" t="s">
        <v>15</v>
      </c>
      <c r="B1109">
        <v>100</v>
      </c>
      <c r="C1109">
        <v>100</v>
      </c>
      <c r="D1109">
        <v>100000</v>
      </c>
      <c r="E1109">
        <v>36</v>
      </c>
      <c r="F1109">
        <v>1</v>
      </c>
      <c r="G1109">
        <v>1.366079</v>
      </c>
      <c r="H1109">
        <v>5.9930999999999998E-2</v>
      </c>
      <c r="I1109">
        <v>1.4492119999999999</v>
      </c>
      <c r="J1109">
        <v>4.1405999999999998E-2</v>
      </c>
      <c r="K1109" t="str">
        <f>MID(M1109,22,1)</f>
        <v>6</v>
      </c>
      <c r="L1109" t="s">
        <v>41</v>
      </c>
      <c r="M1109" t="s">
        <v>42</v>
      </c>
      <c r="N1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hidden="1" x14ac:dyDescent="0.25">
      <c r="A1110" t="s">
        <v>15</v>
      </c>
      <c r="B1110">
        <v>100</v>
      </c>
      <c r="C1110">
        <v>100</v>
      </c>
      <c r="D1110">
        <v>100000</v>
      </c>
      <c r="E1110">
        <v>37</v>
      </c>
      <c r="F1110">
        <v>1</v>
      </c>
      <c r="G1110">
        <v>1.401464</v>
      </c>
      <c r="H1110">
        <v>6.8308999999999995E-2</v>
      </c>
      <c r="I1110">
        <v>1.3472189999999999</v>
      </c>
      <c r="J1110">
        <v>3.7422999999999998E-2</v>
      </c>
      <c r="K1110" t="str">
        <f>MID(M1110,22,1)</f>
        <v>6</v>
      </c>
      <c r="L1110" t="s">
        <v>41</v>
      </c>
      <c r="M1110" t="s">
        <v>42</v>
      </c>
      <c r="N1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hidden="1" x14ac:dyDescent="0.25">
      <c r="A1111" t="s">
        <v>15</v>
      </c>
      <c r="B1111">
        <v>100</v>
      </c>
      <c r="C1111">
        <v>100</v>
      </c>
      <c r="D1111">
        <v>100000</v>
      </c>
      <c r="E1111">
        <v>38</v>
      </c>
      <c r="F1111">
        <v>1</v>
      </c>
      <c r="G1111">
        <v>1.354636</v>
      </c>
      <c r="H1111">
        <v>6.7428000000000002E-2</v>
      </c>
      <c r="I1111">
        <v>1.4655450000000001</v>
      </c>
      <c r="J1111">
        <v>3.9608999999999998E-2</v>
      </c>
      <c r="K1111" t="str">
        <f>MID(M1111,22,1)</f>
        <v>6</v>
      </c>
      <c r="L1111" t="s">
        <v>41</v>
      </c>
      <c r="M1111" t="s">
        <v>42</v>
      </c>
      <c r="N1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hidden="1" x14ac:dyDescent="0.25">
      <c r="A1112" t="s">
        <v>15</v>
      </c>
      <c r="B1112">
        <v>100</v>
      </c>
      <c r="C1112">
        <v>100</v>
      </c>
      <c r="D1112">
        <v>100000</v>
      </c>
      <c r="E1112">
        <v>39</v>
      </c>
      <c r="F1112">
        <v>1</v>
      </c>
      <c r="G1112">
        <v>1.398409</v>
      </c>
      <c r="H1112">
        <v>6.6100999999999993E-2</v>
      </c>
      <c r="I1112">
        <v>1.506656</v>
      </c>
      <c r="J1112">
        <v>3.9648999999999997E-2</v>
      </c>
      <c r="K1112" t="str">
        <f>MID(M1112,22,1)</f>
        <v>6</v>
      </c>
      <c r="L1112" t="s">
        <v>41</v>
      </c>
      <c r="M1112" t="s">
        <v>42</v>
      </c>
      <c r="N1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hidden="1" x14ac:dyDescent="0.25">
      <c r="A1113" t="s">
        <v>15</v>
      </c>
      <c r="B1113">
        <v>100</v>
      </c>
      <c r="C1113">
        <v>100</v>
      </c>
      <c r="D1113">
        <v>100000</v>
      </c>
      <c r="E1113">
        <v>40</v>
      </c>
      <c r="F1113">
        <v>1</v>
      </c>
      <c r="G1113">
        <v>1.4508829999999999</v>
      </c>
      <c r="H1113">
        <v>7.9630999999999993E-2</v>
      </c>
      <c r="I1113">
        <v>1.9303030000000001</v>
      </c>
      <c r="J1113">
        <v>4.9494999999999997E-2</v>
      </c>
      <c r="K1113" t="str">
        <f>MID(M1113,22,1)</f>
        <v>6</v>
      </c>
      <c r="L1113" t="s">
        <v>41</v>
      </c>
      <c r="M1113" t="s">
        <v>42</v>
      </c>
      <c r="N1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hidden="1" x14ac:dyDescent="0.25">
      <c r="A1114" t="s">
        <v>15</v>
      </c>
      <c r="B1114">
        <v>100</v>
      </c>
      <c r="C1114">
        <v>100</v>
      </c>
      <c r="D1114">
        <v>100000</v>
      </c>
      <c r="E1114">
        <v>41</v>
      </c>
      <c r="F1114">
        <v>1</v>
      </c>
      <c r="G1114">
        <v>1.480199</v>
      </c>
      <c r="H1114">
        <v>0.13084299999999999</v>
      </c>
      <c r="I1114">
        <v>3.7416740000000002</v>
      </c>
      <c r="J1114">
        <v>9.3542E-2</v>
      </c>
      <c r="K1114" t="str">
        <f>MID(M1114,22,1)</f>
        <v>6</v>
      </c>
      <c r="L1114" t="s">
        <v>41</v>
      </c>
      <c r="M1114" t="s">
        <v>42</v>
      </c>
      <c r="N1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hidden="1" x14ac:dyDescent="0.25">
      <c r="A1115" t="s">
        <v>15</v>
      </c>
      <c r="B1115">
        <v>100</v>
      </c>
      <c r="C1115">
        <v>100</v>
      </c>
      <c r="D1115">
        <v>100000</v>
      </c>
      <c r="E1115">
        <v>42</v>
      </c>
      <c r="F1115">
        <v>1</v>
      </c>
      <c r="G1115">
        <v>1.434285</v>
      </c>
      <c r="H1115">
        <v>8.4053000000000003E-2</v>
      </c>
      <c r="I1115">
        <v>2.400509</v>
      </c>
      <c r="J1115">
        <v>5.8548999999999997E-2</v>
      </c>
      <c r="K1115" t="str">
        <f>MID(M1115,22,1)</f>
        <v>6</v>
      </c>
      <c r="L1115" t="s">
        <v>41</v>
      </c>
      <c r="M1115" t="s">
        <v>42</v>
      </c>
      <c r="N1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hidden="1" x14ac:dyDescent="0.25">
      <c r="A1116" t="s">
        <v>15</v>
      </c>
      <c r="B1116">
        <v>100</v>
      </c>
      <c r="C1116">
        <v>100</v>
      </c>
      <c r="D1116">
        <v>100000</v>
      </c>
      <c r="E1116">
        <v>43</v>
      </c>
      <c r="F1116">
        <v>1</v>
      </c>
      <c r="G1116">
        <v>1.609197</v>
      </c>
      <c r="H1116">
        <v>9.0955999999999995E-2</v>
      </c>
      <c r="I1116">
        <v>2.6951689999999999</v>
      </c>
      <c r="J1116">
        <v>6.4171000000000006E-2</v>
      </c>
      <c r="K1116" t="str">
        <f>MID(M1116,22,1)</f>
        <v>6</v>
      </c>
      <c r="L1116" t="s">
        <v>41</v>
      </c>
      <c r="M1116" t="s">
        <v>42</v>
      </c>
      <c r="N1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hidden="1" x14ac:dyDescent="0.25">
      <c r="A1117" t="s">
        <v>15</v>
      </c>
      <c r="B1117">
        <v>100</v>
      </c>
      <c r="C1117">
        <v>100</v>
      </c>
      <c r="D1117">
        <v>100000</v>
      </c>
      <c r="E1117">
        <v>44</v>
      </c>
      <c r="F1117">
        <v>1</v>
      </c>
      <c r="G1117">
        <v>1.670167</v>
      </c>
      <c r="H1117">
        <v>0.16137399999999999</v>
      </c>
      <c r="I1117">
        <v>3.606446</v>
      </c>
      <c r="J1117">
        <v>8.3871000000000001E-2</v>
      </c>
      <c r="K1117" t="str">
        <f>MID(M1117,22,1)</f>
        <v>6</v>
      </c>
      <c r="L1117" t="s">
        <v>41</v>
      </c>
      <c r="M1117" t="s">
        <v>42</v>
      </c>
      <c r="N1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hidden="1" x14ac:dyDescent="0.25">
      <c r="A1118" t="s">
        <v>15</v>
      </c>
      <c r="B1118">
        <v>100</v>
      </c>
      <c r="C1118">
        <v>100</v>
      </c>
      <c r="D1118">
        <v>100000</v>
      </c>
      <c r="E1118">
        <v>45</v>
      </c>
      <c r="F1118">
        <v>1</v>
      </c>
      <c r="G1118">
        <v>1.70113</v>
      </c>
      <c r="H1118">
        <v>0.102816</v>
      </c>
      <c r="I1118">
        <v>2.863111</v>
      </c>
      <c r="J1118">
        <v>6.5071000000000004E-2</v>
      </c>
      <c r="K1118" t="str">
        <f>MID(M1118,22,1)</f>
        <v>6</v>
      </c>
      <c r="L1118" t="s">
        <v>41</v>
      </c>
      <c r="M1118" t="s">
        <v>42</v>
      </c>
      <c r="N1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hidden="1" x14ac:dyDescent="0.25">
      <c r="A1119" t="s">
        <v>15</v>
      </c>
      <c r="B1119">
        <v>100</v>
      </c>
      <c r="C1119">
        <v>100</v>
      </c>
      <c r="D1119">
        <v>100000</v>
      </c>
      <c r="E1119">
        <v>46</v>
      </c>
      <c r="F1119">
        <v>1</v>
      </c>
      <c r="G1119">
        <v>1.500111</v>
      </c>
      <c r="H1119">
        <v>8.3678000000000002E-2</v>
      </c>
      <c r="I1119">
        <v>2.7693789999999998</v>
      </c>
      <c r="J1119">
        <v>6.1541999999999999E-2</v>
      </c>
      <c r="K1119" t="str">
        <f>MID(M1119,22,1)</f>
        <v>6</v>
      </c>
      <c r="L1119" t="s">
        <v>41</v>
      </c>
      <c r="M1119" t="s">
        <v>42</v>
      </c>
      <c r="N1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hidden="1" x14ac:dyDescent="0.25">
      <c r="A1120" t="s">
        <v>15</v>
      </c>
      <c r="B1120">
        <v>100</v>
      </c>
      <c r="C1120">
        <v>100</v>
      </c>
      <c r="D1120">
        <v>100000</v>
      </c>
      <c r="E1120">
        <v>47</v>
      </c>
      <c r="F1120">
        <v>1</v>
      </c>
      <c r="G1120">
        <v>1.5003470000000001</v>
      </c>
      <c r="H1120">
        <v>7.0380999999999999E-2</v>
      </c>
      <c r="I1120">
        <v>2.5227659999999998</v>
      </c>
      <c r="J1120">
        <v>5.4843000000000003E-2</v>
      </c>
      <c r="K1120" t="str">
        <f>MID(M1120,22,1)</f>
        <v>6</v>
      </c>
      <c r="L1120" t="s">
        <v>41</v>
      </c>
      <c r="M1120" t="s">
        <v>42</v>
      </c>
      <c r="N1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hidden="1" x14ac:dyDescent="0.25">
      <c r="A1121" t="s">
        <v>15</v>
      </c>
      <c r="B1121">
        <v>100</v>
      </c>
      <c r="C1121">
        <v>100</v>
      </c>
      <c r="D1121">
        <v>100000</v>
      </c>
      <c r="E1121">
        <v>48</v>
      </c>
      <c r="F1121">
        <v>1</v>
      </c>
      <c r="G1121">
        <v>1.7190540000000001</v>
      </c>
      <c r="H1121">
        <v>9.0402999999999997E-2</v>
      </c>
      <c r="I1121">
        <v>2.5349870000000001</v>
      </c>
      <c r="J1121">
        <v>5.3935999999999998E-2</v>
      </c>
      <c r="K1121" t="str">
        <f>MID(M1121,22,1)</f>
        <v>6</v>
      </c>
      <c r="L1121" t="s">
        <v>41</v>
      </c>
      <c r="M1121" t="s">
        <v>42</v>
      </c>
      <c r="N1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hidden="1" x14ac:dyDescent="0.25">
      <c r="A1122" t="s">
        <v>15</v>
      </c>
      <c r="B1122">
        <v>100</v>
      </c>
      <c r="C1122">
        <v>100</v>
      </c>
      <c r="D1122">
        <v>100000</v>
      </c>
      <c r="E1122">
        <v>49</v>
      </c>
      <c r="F1122">
        <v>1</v>
      </c>
      <c r="G1122">
        <v>1.6114569999999999</v>
      </c>
      <c r="H1122">
        <v>5.3016000000000001E-2</v>
      </c>
      <c r="I1122">
        <v>2.0641980000000002</v>
      </c>
      <c r="J1122">
        <v>4.3004000000000001E-2</v>
      </c>
      <c r="K1122" t="str">
        <f>MID(M1122,22,1)</f>
        <v>6</v>
      </c>
      <c r="L1122" t="s">
        <v>41</v>
      </c>
      <c r="M1122" t="s">
        <v>42</v>
      </c>
      <c r="N1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hidden="1" x14ac:dyDescent="0.25">
      <c r="A1123" t="s">
        <v>15</v>
      </c>
      <c r="B1123">
        <v>100</v>
      </c>
      <c r="C1123">
        <v>100</v>
      </c>
      <c r="D1123">
        <v>100000</v>
      </c>
      <c r="E1123">
        <v>50</v>
      </c>
      <c r="F1123">
        <v>1</v>
      </c>
      <c r="G1123">
        <v>1.7748889999999999</v>
      </c>
      <c r="H1123">
        <v>9.0514999999999998E-2</v>
      </c>
      <c r="I1123">
        <v>2.8739560000000002</v>
      </c>
      <c r="J1123">
        <v>5.8652000000000003E-2</v>
      </c>
      <c r="K1123" t="str">
        <f>MID(M1123,22,1)</f>
        <v>6</v>
      </c>
      <c r="L1123" t="s">
        <v>41</v>
      </c>
      <c r="M1123" t="s">
        <v>42</v>
      </c>
      <c r="N1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hidden="1" x14ac:dyDescent="0.25">
      <c r="A1124" t="s">
        <v>15</v>
      </c>
      <c r="B1124">
        <v>100</v>
      </c>
      <c r="C1124">
        <v>100</v>
      </c>
      <c r="D1124">
        <v>100000</v>
      </c>
      <c r="E1124">
        <v>51</v>
      </c>
      <c r="F1124">
        <v>1</v>
      </c>
      <c r="G1124">
        <v>1.7414339999999999</v>
      </c>
      <c r="H1124">
        <v>7.8525999999999999E-2</v>
      </c>
      <c r="I1124">
        <v>2.314317</v>
      </c>
      <c r="J1124">
        <v>4.6286000000000001E-2</v>
      </c>
      <c r="K1124" t="str">
        <f>MID(M1124,22,1)</f>
        <v>6</v>
      </c>
      <c r="L1124" t="s">
        <v>41</v>
      </c>
      <c r="M1124" t="s">
        <v>42</v>
      </c>
      <c r="N1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hidden="1" x14ac:dyDescent="0.25">
      <c r="A1125" t="s">
        <v>15</v>
      </c>
      <c r="B1125">
        <v>100</v>
      </c>
      <c r="C1125">
        <v>100</v>
      </c>
      <c r="D1125">
        <v>100000</v>
      </c>
      <c r="E1125">
        <v>52</v>
      </c>
      <c r="F1125">
        <v>1</v>
      </c>
      <c r="G1125">
        <v>1.8259240000000001</v>
      </c>
      <c r="H1125">
        <v>8.9161000000000004E-2</v>
      </c>
      <c r="I1125">
        <v>2.9155479999999998</v>
      </c>
      <c r="J1125">
        <v>5.7167999999999997E-2</v>
      </c>
      <c r="K1125" t="str">
        <f>MID(M1125,22,1)</f>
        <v>6</v>
      </c>
      <c r="L1125" t="s">
        <v>41</v>
      </c>
      <c r="M1125" t="s">
        <v>42</v>
      </c>
      <c r="N1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hidden="1" x14ac:dyDescent="0.25">
      <c r="A1126" t="s">
        <v>15</v>
      </c>
      <c r="B1126">
        <v>100</v>
      </c>
      <c r="C1126">
        <v>100</v>
      </c>
      <c r="D1126">
        <v>100000</v>
      </c>
      <c r="E1126">
        <v>53</v>
      </c>
      <c r="F1126">
        <v>1</v>
      </c>
      <c r="G1126">
        <v>1.8924989999999999</v>
      </c>
      <c r="H1126">
        <v>0.115345</v>
      </c>
      <c r="I1126">
        <v>2.9334349999999998</v>
      </c>
      <c r="J1126">
        <v>5.6411999999999997E-2</v>
      </c>
      <c r="K1126" t="str">
        <f>MID(M1126,22,1)</f>
        <v>6</v>
      </c>
      <c r="L1126" t="s">
        <v>41</v>
      </c>
      <c r="M1126" t="s">
        <v>42</v>
      </c>
      <c r="N1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hidden="1" x14ac:dyDescent="0.25">
      <c r="A1127" t="s">
        <v>15</v>
      </c>
      <c r="B1127">
        <v>100</v>
      </c>
      <c r="C1127">
        <v>100</v>
      </c>
      <c r="D1127">
        <v>100000</v>
      </c>
      <c r="E1127">
        <v>54</v>
      </c>
      <c r="F1127">
        <v>1</v>
      </c>
      <c r="G1127">
        <v>1.859699</v>
      </c>
      <c r="H1127">
        <v>0.114361</v>
      </c>
      <c r="I1127">
        <v>3.0292889999999999</v>
      </c>
      <c r="J1127">
        <v>5.7155999999999998E-2</v>
      </c>
      <c r="K1127" t="str">
        <f>MID(M1127,22,1)</f>
        <v>6</v>
      </c>
      <c r="L1127" t="s">
        <v>41</v>
      </c>
      <c r="M1127" t="s">
        <v>42</v>
      </c>
      <c r="N1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hidden="1" x14ac:dyDescent="0.25">
      <c r="A1128" t="s">
        <v>15</v>
      </c>
      <c r="B1128">
        <v>100</v>
      </c>
      <c r="C1128">
        <v>100</v>
      </c>
      <c r="D1128">
        <v>100000</v>
      </c>
      <c r="E1128">
        <v>55</v>
      </c>
      <c r="F1128">
        <v>1</v>
      </c>
      <c r="G1128">
        <v>1.792842</v>
      </c>
      <c r="H1128">
        <v>6.1113000000000001E-2</v>
      </c>
      <c r="I1128">
        <v>2.3359200000000002</v>
      </c>
      <c r="J1128">
        <v>4.3257999999999998E-2</v>
      </c>
      <c r="K1128" t="str">
        <f>MID(M1128,22,1)</f>
        <v>6</v>
      </c>
      <c r="L1128" t="s">
        <v>41</v>
      </c>
      <c r="M1128" t="s">
        <v>42</v>
      </c>
      <c r="N1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hidden="1" x14ac:dyDescent="0.25">
      <c r="A1129" t="s">
        <v>15</v>
      </c>
      <c r="B1129">
        <v>100</v>
      </c>
      <c r="C1129">
        <v>100</v>
      </c>
      <c r="D1129">
        <v>100000</v>
      </c>
      <c r="E1129">
        <v>56</v>
      </c>
      <c r="F1129">
        <v>1</v>
      </c>
      <c r="G1129">
        <v>1.676061</v>
      </c>
      <c r="H1129">
        <v>8.4806000000000006E-2</v>
      </c>
      <c r="I1129">
        <v>2.4657079999999998</v>
      </c>
      <c r="J1129">
        <v>4.4831000000000003E-2</v>
      </c>
      <c r="K1129" t="str">
        <f>MID(M1129,22,1)</f>
        <v>6</v>
      </c>
      <c r="L1129" t="s">
        <v>41</v>
      </c>
      <c r="M1129" t="s">
        <v>42</v>
      </c>
      <c r="N1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hidden="1" x14ac:dyDescent="0.25">
      <c r="A1130" t="s">
        <v>15</v>
      </c>
      <c r="B1130">
        <v>100</v>
      </c>
      <c r="C1130">
        <v>100</v>
      </c>
      <c r="D1130">
        <v>100000</v>
      </c>
      <c r="E1130">
        <v>57</v>
      </c>
      <c r="F1130">
        <v>1</v>
      </c>
      <c r="G1130">
        <v>2.0212880000000002</v>
      </c>
      <c r="H1130">
        <v>0.23706099999999999</v>
      </c>
      <c r="I1130">
        <v>2.7428710000000001</v>
      </c>
      <c r="J1130">
        <v>4.8980000000000003E-2</v>
      </c>
      <c r="K1130" t="str">
        <f>MID(M1130,22,1)</f>
        <v>6</v>
      </c>
      <c r="L1130" t="s">
        <v>41</v>
      </c>
      <c r="M1130" t="s">
        <v>42</v>
      </c>
      <c r="N1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hidden="1" x14ac:dyDescent="0.25">
      <c r="A1131" t="s">
        <v>15</v>
      </c>
      <c r="B1131">
        <v>100</v>
      </c>
      <c r="C1131">
        <v>100</v>
      </c>
      <c r="D1131">
        <v>100000</v>
      </c>
      <c r="E1131">
        <v>58</v>
      </c>
      <c r="F1131">
        <v>1</v>
      </c>
      <c r="G1131">
        <v>1.3211660000000001</v>
      </c>
      <c r="H1131">
        <v>5.9805999999999998E-2</v>
      </c>
      <c r="I1131">
        <v>2.95906</v>
      </c>
      <c r="J1131">
        <v>5.1913000000000001E-2</v>
      </c>
      <c r="K1131" t="str">
        <f>MID(M1131,22,1)</f>
        <v>6</v>
      </c>
      <c r="L1131" t="s">
        <v>41</v>
      </c>
      <c r="M1131" t="s">
        <v>42</v>
      </c>
      <c r="N1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hidden="1" x14ac:dyDescent="0.25">
      <c r="A1132" t="s">
        <v>15</v>
      </c>
      <c r="B1132">
        <v>100</v>
      </c>
      <c r="C1132">
        <v>100</v>
      </c>
      <c r="D1132">
        <v>100000</v>
      </c>
      <c r="E1132">
        <v>59</v>
      </c>
      <c r="F1132">
        <v>1</v>
      </c>
      <c r="G1132">
        <v>1.356449</v>
      </c>
      <c r="H1132">
        <v>6.0997000000000003E-2</v>
      </c>
      <c r="I1132">
        <v>3.0593170000000001</v>
      </c>
      <c r="J1132">
        <v>5.2747000000000002E-2</v>
      </c>
      <c r="K1132" t="str">
        <f>MID(M1132,22,1)</f>
        <v>6</v>
      </c>
      <c r="L1132" t="s">
        <v>41</v>
      </c>
      <c r="M1132" t="s">
        <v>42</v>
      </c>
      <c r="N1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hidden="1" x14ac:dyDescent="0.25">
      <c r="A1133" t="s">
        <v>15</v>
      </c>
      <c r="B1133">
        <v>100</v>
      </c>
      <c r="C1133">
        <v>100</v>
      </c>
      <c r="D1133">
        <v>100000</v>
      </c>
      <c r="E1133">
        <v>60</v>
      </c>
      <c r="F1133">
        <v>1</v>
      </c>
      <c r="G1133">
        <v>1.317509</v>
      </c>
      <c r="H1133">
        <v>6.9967000000000001E-2</v>
      </c>
      <c r="I1133">
        <v>3.6663039999999998</v>
      </c>
      <c r="J1133">
        <v>6.2141000000000002E-2</v>
      </c>
      <c r="K1133" t="str">
        <f>MID(M1133,22,1)</f>
        <v>6</v>
      </c>
      <c r="L1133" t="s">
        <v>41</v>
      </c>
      <c r="M1133" t="s">
        <v>42</v>
      </c>
      <c r="N1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hidden="1" x14ac:dyDescent="0.25">
      <c r="A1134" t="s">
        <v>15</v>
      </c>
      <c r="B1134">
        <v>100</v>
      </c>
      <c r="C1134">
        <v>100</v>
      </c>
      <c r="D1134">
        <v>100000</v>
      </c>
      <c r="E1134">
        <v>61</v>
      </c>
      <c r="F1134">
        <v>1</v>
      </c>
      <c r="G1134">
        <v>1.204464</v>
      </c>
      <c r="H1134">
        <v>6.0009E-2</v>
      </c>
      <c r="I1134">
        <v>3.0739269999999999</v>
      </c>
      <c r="J1134">
        <v>5.1232E-2</v>
      </c>
      <c r="K1134" t="str">
        <f>MID(M1134,22,1)</f>
        <v>6</v>
      </c>
      <c r="L1134" t="s">
        <v>41</v>
      </c>
      <c r="M1134" t="s">
        <v>42</v>
      </c>
      <c r="N1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hidden="1" x14ac:dyDescent="0.25">
      <c r="A1135" t="s">
        <v>15</v>
      </c>
      <c r="B1135">
        <v>100</v>
      </c>
      <c r="C1135">
        <v>100</v>
      </c>
      <c r="D1135">
        <v>100000</v>
      </c>
      <c r="E1135">
        <v>62</v>
      </c>
      <c r="F1135">
        <v>1</v>
      </c>
      <c r="G1135">
        <v>1.312227</v>
      </c>
      <c r="H1135">
        <v>6.9494E-2</v>
      </c>
      <c r="I1135">
        <v>3.5366770000000001</v>
      </c>
      <c r="J1135">
        <v>5.7978000000000002E-2</v>
      </c>
      <c r="K1135" t="str">
        <f>MID(M1135,22,1)</f>
        <v>6</v>
      </c>
      <c r="L1135" t="s">
        <v>41</v>
      </c>
      <c r="M1135" t="s">
        <v>42</v>
      </c>
      <c r="N1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hidden="1" x14ac:dyDescent="0.25">
      <c r="A1136" t="s">
        <v>15</v>
      </c>
      <c r="B1136">
        <v>100</v>
      </c>
      <c r="C1136">
        <v>100</v>
      </c>
      <c r="D1136">
        <v>100000</v>
      </c>
      <c r="E1136">
        <v>63</v>
      </c>
      <c r="F1136">
        <v>1</v>
      </c>
      <c r="G1136">
        <v>1.302889</v>
      </c>
      <c r="H1136">
        <v>7.2808999999999999E-2</v>
      </c>
      <c r="I1136">
        <v>3.9222079999999999</v>
      </c>
      <c r="J1136">
        <v>6.3260999999999998E-2</v>
      </c>
      <c r="K1136" t="str">
        <f>MID(M1136,22,1)</f>
        <v>6</v>
      </c>
      <c r="L1136" t="s">
        <v>41</v>
      </c>
      <c r="M1136" t="s">
        <v>42</v>
      </c>
      <c r="N1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hidden="1" x14ac:dyDescent="0.25">
      <c r="A1137" t="s">
        <v>15</v>
      </c>
      <c r="B1137">
        <v>100</v>
      </c>
      <c r="C1137">
        <v>100</v>
      </c>
      <c r="D1137">
        <v>100000</v>
      </c>
      <c r="E1137">
        <v>64</v>
      </c>
      <c r="F1137">
        <v>1</v>
      </c>
      <c r="G1137">
        <v>1.1439619999999999</v>
      </c>
      <c r="H1137">
        <v>5.8740000000000001E-2</v>
      </c>
      <c r="I1137">
        <v>3.2942650000000002</v>
      </c>
      <c r="J1137">
        <v>5.2290000000000003E-2</v>
      </c>
      <c r="K1137" t="str">
        <f>MID(M1137,22,1)</f>
        <v>6</v>
      </c>
      <c r="L1137" t="s">
        <v>41</v>
      </c>
      <c r="M1137" t="s">
        <v>42</v>
      </c>
      <c r="N1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hidden="1" x14ac:dyDescent="0.25">
      <c r="A1138" t="s">
        <v>15</v>
      </c>
      <c r="B1138">
        <v>10000</v>
      </c>
      <c r="C1138">
        <v>100</v>
      </c>
      <c r="D1138">
        <v>100000</v>
      </c>
      <c r="E1138">
        <v>1</v>
      </c>
      <c r="F1138">
        <v>1</v>
      </c>
      <c r="G1138">
        <v>187.36810299999999</v>
      </c>
      <c r="H1138">
        <v>1.1164689999999999</v>
      </c>
      <c r="I1138">
        <v>0</v>
      </c>
      <c r="J1138">
        <v>0</v>
      </c>
      <c r="K1138" t="str">
        <f>MID(M1138,22,1)</f>
        <v>6</v>
      </c>
      <c r="L1138" t="s">
        <v>41</v>
      </c>
      <c r="M1138" t="s">
        <v>42</v>
      </c>
      <c r="N1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138">
        <f>VLOOKUP(TableOMP[[#This Row],[Label]],TableAvg[],2,FALSE)</f>
        <v>186.54209166666666</v>
      </c>
      <c r="P1138">
        <f>VLOOKUP(TableOMP[[#This Row],[Label]],TableAvg[],3,FALSE)</f>
        <v>0.34441681484655423</v>
      </c>
      <c r="Q1138">
        <f>TableOMP[[#This Row],[Avg]]-$U$2*TableOMP[[#This Row],[StdDev]]</f>
        <v>185.85325803697356</v>
      </c>
      <c r="R1138">
        <f>TableOMP[[#This Row],[Avg]]+$U$2*TableOMP[[#This Row],[StdDev]]</f>
        <v>187.23092529635977</v>
      </c>
      <c r="S1138">
        <f>IF(AND(TableOMP[[#This Row],[total_time]]&gt;=TableOMP[[#This Row],[Low]], TableOMP[[#This Row],[total_time]]&lt;=TableOMP[[#This Row],[High]]),1,0)</f>
        <v>0</v>
      </c>
    </row>
    <row r="1139" spans="1:19" hidden="1" x14ac:dyDescent="0.25">
      <c r="A1139" t="s">
        <v>15</v>
      </c>
      <c r="B1139">
        <v>10000</v>
      </c>
      <c r="C1139">
        <v>100</v>
      </c>
      <c r="D1139">
        <v>100000</v>
      </c>
      <c r="E1139">
        <v>2</v>
      </c>
      <c r="F1139">
        <v>1</v>
      </c>
      <c r="G1139">
        <v>96.116984000000002</v>
      </c>
      <c r="H1139">
        <v>3.6490939999999998</v>
      </c>
      <c r="I1139">
        <v>2.1697410000000001</v>
      </c>
      <c r="J1139">
        <v>2.1697410000000001</v>
      </c>
      <c r="K1139" t="str">
        <f>MID(M1139,22,1)</f>
        <v>6</v>
      </c>
      <c r="L1139" t="s">
        <v>41</v>
      </c>
      <c r="M1139" t="s">
        <v>42</v>
      </c>
      <c r="N1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139">
        <f>VLOOKUP(TableOMP[[#This Row],[Label]],TableAvg[],2,FALSE)</f>
        <v>92.953807416666677</v>
      </c>
      <c r="P1139">
        <f>VLOOKUP(TableOMP[[#This Row],[Label]],TableAvg[],3,FALSE)</f>
        <v>0.94240087551448881</v>
      </c>
      <c r="Q1139">
        <f>TableOMP[[#This Row],[Avg]]-$U$2*TableOMP[[#This Row],[StdDev]]</f>
        <v>91.069005665637704</v>
      </c>
      <c r="R1139">
        <f>TableOMP[[#This Row],[Avg]]+$U$2*TableOMP[[#This Row],[StdDev]]</f>
        <v>94.838609167695651</v>
      </c>
      <c r="S1139">
        <f>IF(AND(TableOMP[[#This Row],[total_time]]&gt;=TableOMP[[#This Row],[Low]], TableOMP[[#This Row],[total_time]]&lt;=TableOMP[[#This Row],[High]]),1,0)</f>
        <v>0</v>
      </c>
    </row>
    <row r="1140" spans="1:19" hidden="1" x14ac:dyDescent="0.25">
      <c r="A1140" t="s">
        <v>15</v>
      </c>
      <c r="B1140">
        <v>10000</v>
      </c>
      <c r="C1140">
        <v>100</v>
      </c>
      <c r="D1140">
        <v>100000</v>
      </c>
      <c r="E1140">
        <v>3</v>
      </c>
      <c r="F1140">
        <v>1</v>
      </c>
      <c r="G1140">
        <v>63.310282999999998</v>
      </c>
      <c r="H1140">
        <v>2.1733440000000002</v>
      </c>
      <c r="I1140">
        <v>0.39862399999999998</v>
      </c>
      <c r="J1140">
        <v>0.19931199999999999</v>
      </c>
      <c r="K1140" t="str">
        <f>MID(M1140,22,1)</f>
        <v>6</v>
      </c>
      <c r="L1140" t="s">
        <v>41</v>
      </c>
      <c r="M1140" t="s">
        <v>42</v>
      </c>
      <c r="N1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140">
        <f>VLOOKUP(TableOMP[[#This Row],[Label]],TableAvg[],2,FALSE)</f>
        <v>61.441858208333322</v>
      </c>
      <c r="P1140">
        <f>VLOOKUP(TableOMP[[#This Row],[Label]],TableAvg[],3,FALSE)</f>
        <v>0.42468092275204994</v>
      </c>
      <c r="Q1140">
        <f>TableOMP[[#This Row],[Avg]]-$U$2*TableOMP[[#This Row],[StdDev]]</f>
        <v>60.592496362829223</v>
      </c>
      <c r="R1140">
        <f>TableOMP[[#This Row],[Avg]]+$U$2*TableOMP[[#This Row],[StdDev]]</f>
        <v>62.291220053837421</v>
      </c>
      <c r="S1140">
        <f>IF(AND(TableOMP[[#This Row],[total_time]]&gt;=TableOMP[[#This Row],[Low]], TableOMP[[#This Row],[total_time]]&lt;=TableOMP[[#This Row],[High]]),1,0)</f>
        <v>0</v>
      </c>
    </row>
    <row r="1141" spans="1:19" hidden="1" x14ac:dyDescent="0.25">
      <c r="A1141" t="s">
        <v>12</v>
      </c>
      <c r="B1141">
        <v>10000</v>
      </c>
      <c r="C1141">
        <v>100</v>
      </c>
      <c r="D1141">
        <v>100000</v>
      </c>
      <c r="E1141">
        <v>53</v>
      </c>
      <c r="F1141">
        <v>1</v>
      </c>
      <c r="G1141">
        <v>254.52202600000001</v>
      </c>
      <c r="H1141">
        <v>0.32195699999999999</v>
      </c>
      <c r="I1141">
        <v>7.9835399999999996</v>
      </c>
      <c r="J1141">
        <v>0.15353</v>
      </c>
      <c r="K1141" t="str">
        <f>MID(M1141,22,1)</f>
        <v>5</v>
      </c>
      <c r="L1141" t="s">
        <v>173</v>
      </c>
      <c r="M1141" t="s">
        <v>174</v>
      </c>
      <c r="N1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1141">
        <f>VLOOKUP(TableOMP[[#This Row],[Label]],TableAvg[],2,FALSE)</f>
        <v>261.83987299999995</v>
      </c>
      <c r="P1141">
        <f>VLOOKUP(TableOMP[[#This Row],[Label]],TableAvg[],3,FALSE)</f>
        <v>11.40137113811091</v>
      </c>
      <c r="Q1141">
        <f>TableOMP[[#This Row],[Avg]]-$U$2*TableOMP[[#This Row],[StdDev]]</f>
        <v>239.03713072377815</v>
      </c>
      <c r="R1141">
        <f>TableOMP[[#This Row],[Avg]]+$U$2*TableOMP[[#This Row],[StdDev]]</f>
        <v>284.64261527622176</v>
      </c>
      <c r="S1141">
        <f>IF(AND(TableOMP[[#This Row],[total_time]]&gt;=TableOMP[[#This Row],[Low]], TableOMP[[#This Row],[total_time]]&lt;=TableOMP[[#This Row],[High]]),1,0)</f>
        <v>1</v>
      </c>
    </row>
    <row r="1142" spans="1:19" hidden="1" x14ac:dyDescent="0.25">
      <c r="A1142" t="s">
        <v>12</v>
      </c>
      <c r="B1142">
        <v>10000</v>
      </c>
      <c r="C1142">
        <v>100</v>
      </c>
      <c r="D1142">
        <v>1</v>
      </c>
      <c r="E1142">
        <v>43</v>
      </c>
      <c r="F1142">
        <v>1</v>
      </c>
      <c r="G1142">
        <v>259.70842199999998</v>
      </c>
      <c r="H1142">
        <v>23.263024000000001</v>
      </c>
      <c r="I1142">
        <v>59.602691999999998</v>
      </c>
      <c r="J1142">
        <v>1.4191119999999999</v>
      </c>
      <c r="K1142" t="str">
        <f>MID(M1142,22,1)</f>
        <v>2</v>
      </c>
      <c r="L1142" t="s">
        <v>240</v>
      </c>
      <c r="M1142" t="s">
        <v>241</v>
      </c>
      <c r="N1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1142" s="10">
        <f>VLOOKUP(TableOMP[[#This Row],[Label]],TableAvg[],2,FALSE)</f>
        <v>269.27439328571421</v>
      </c>
      <c r="P1142" s="10">
        <f>VLOOKUP(TableOMP[[#This Row],[Label]],TableAvg[],3,FALSE)</f>
        <v>9.2791288334038953</v>
      </c>
      <c r="Q1142" s="10">
        <f>TableOMP[[#This Row],[Avg]]-$U$2*TableOMP[[#This Row],[StdDev]]</f>
        <v>250.71613561890643</v>
      </c>
      <c r="R1142" s="10">
        <f>TableOMP[[#This Row],[Avg]]+$U$2*TableOMP[[#This Row],[StdDev]]</f>
        <v>287.83265095252199</v>
      </c>
      <c r="S1142" s="10">
        <f>IF(AND(TableOMP[[#This Row],[total_time]]&gt;=TableOMP[[#This Row],[Low]], TableOMP[[#This Row],[total_time]]&lt;=TableOMP[[#This Row],[High]]),1,0)</f>
        <v>1</v>
      </c>
    </row>
    <row r="1143" spans="1:19" hidden="1" x14ac:dyDescent="0.25">
      <c r="A1143" t="s">
        <v>12</v>
      </c>
      <c r="B1143">
        <v>10000</v>
      </c>
      <c r="C1143">
        <v>100</v>
      </c>
      <c r="D1143">
        <v>1</v>
      </c>
      <c r="E1143">
        <v>44</v>
      </c>
      <c r="F1143">
        <v>1</v>
      </c>
      <c r="G1143">
        <v>278.86188600000003</v>
      </c>
      <c r="H1143">
        <v>19.621469999999999</v>
      </c>
      <c r="I1143">
        <v>52.599336000000001</v>
      </c>
      <c r="J1143">
        <v>1.2232400000000001</v>
      </c>
      <c r="K1143" t="str">
        <f>MID(M1143,22,1)</f>
        <v>4</v>
      </c>
      <c r="L1143" t="s">
        <v>131</v>
      </c>
      <c r="M1143" t="s">
        <v>132</v>
      </c>
      <c r="N1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1143">
        <f>VLOOKUP(TableOMP[[#This Row],[Label]],TableAvg[],2,FALSE)</f>
        <v>267.16531300000003</v>
      </c>
      <c r="P1143">
        <f>VLOOKUP(TableOMP[[#This Row],[Label]],TableAvg[],3,FALSE)</f>
        <v>6.4361573656488389</v>
      </c>
      <c r="Q1143">
        <f>TableOMP[[#This Row],[Avg]]-$U$2*TableOMP[[#This Row],[StdDev]]</f>
        <v>254.29299826870235</v>
      </c>
      <c r="R1143">
        <f>TableOMP[[#This Row],[Avg]]+$U$2*TableOMP[[#This Row],[StdDev]]</f>
        <v>280.03762773129768</v>
      </c>
      <c r="S1143">
        <f>IF(AND(TableOMP[[#This Row],[total_time]]&gt;=TableOMP[[#This Row],[Low]], TableOMP[[#This Row],[total_time]]&lt;=TableOMP[[#This Row],[High]]),1,0)</f>
        <v>1</v>
      </c>
    </row>
    <row r="1144" spans="1:19" hidden="1" x14ac:dyDescent="0.25">
      <c r="A1144" t="s">
        <v>15</v>
      </c>
      <c r="B1144">
        <v>10000</v>
      </c>
      <c r="C1144">
        <v>100</v>
      </c>
      <c r="D1144">
        <v>100000</v>
      </c>
      <c r="E1144">
        <v>7</v>
      </c>
      <c r="F1144">
        <v>1</v>
      </c>
      <c r="G1144">
        <v>28.538367999999998</v>
      </c>
      <c r="H1144">
        <v>1.989857</v>
      </c>
      <c r="I1144">
        <v>0.98860700000000001</v>
      </c>
      <c r="J1144">
        <v>0.164768</v>
      </c>
      <c r="K1144" t="str">
        <f>MID(M1144,22,1)</f>
        <v>6</v>
      </c>
      <c r="L1144" t="s">
        <v>41</v>
      </c>
      <c r="M1144" t="s">
        <v>42</v>
      </c>
      <c r="N1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144">
        <f>VLOOKUP(TableOMP[[#This Row],[Label]],TableAvg[],2,FALSE)</f>
        <v>26.786993541666671</v>
      </c>
      <c r="P1144">
        <f>VLOOKUP(TableOMP[[#This Row],[Label]],TableAvg[],3,FALSE)</f>
        <v>0.44572297977953718</v>
      </c>
      <c r="Q1144">
        <f>TableOMP[[#This Row],[Avg]]-$U$2*TableOMP[[#This Row],[StdDev]]</f>
        <v>25.895547582107596</v>
      </c>
      <c r="R1144">
        <f>TableOMP[[#This Row],[Avg]]+$U$2*TableOMP[[#This Row],[StdDev]]</f>
        <v>27.678439501225746</v>
      </c>
      <c r="S1144">
        <f>IF(AND(TableOMP[[#This Row],[total_time]]&gt;=TableOMP[[#This Row],[Low]], TableOMP[[#This Row],[total_time]]&lt;=TableOMP[[#This Row],[High]]),1,0)</f>
        <v>0</v>
      </c>
    </row>
    <row r="1145" spans="1:19" hidden="1" x14ac:dyDescent="0.25">
      <c r="A1145" t="s">
        <v>15</v>
      </c>
      <c r="B1145">
        <v>10000</v>
      </c>
      <c r="C1145">
        <v>100</v>
      </c>
      <c r="D1145">
        <v>100000</v>
      </c>
      <c r="E1145">
        <v>8</v>
      </c>
      <c r="F1145">
        <v>1</v>
      </c>
      <c r="G1145">
        <v>26.856190000000002</v>
      </c>
      <c r="H1145">
        <v>3.6242529999999999</v>
      </c>
      <c r="I1145">
        <v>12.850472999999999</v>
      </c>
      <c r="J1145">
        <v>1.835782</v>
      </c>
      <c r="K1145" t="str">
        <f>MID(M1145,22,1)</f>
        <v>6</v>
      </c>
      <c r="L1145" t="s">
        <v>41</v>
      </c>
      <c r="M1145" t="s">
        <v>42</v>
      </c>
      <c r="N1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145">
        <f>VLOOKUP(TableOMP[[#This Row],[Label]],TableAvg[],2,FALSE)</f>
        <v>23.609564956521741</v>
      </c>
      <c r="P1145">
        <f>VLOOKUP(TableOMP[[#This Row],[Label]],TableAvg[],3,FALSE)</f>
        <v>0.69885900659048528</v>
      </c>
      <c r="Q1145">
        <f>TableOMP[[#This Row],[Avg]]-$U$2*TableOMP[[#This Row],[StdDev]]</f>
        <v>22.21184694334077</v>
      </c>
      <c r="R1145">
        <f>TableOMP[[#This Row],[Avg]]+$U$2*TableOMP[[#This Row],[StdDev]]</f>
        <v>25.007282969702711</v>
      </c>
      <c r="S1145">
        <f>IF(AND(TableOMP[[#This Row],[total_time]]&gt;=TableOMP[[#This Row],[Low]], TableOMP[[#This Row],[total_time]]&lt;=TableOMP[[#This Row],[High]]),1,0)</f>
        <v>0</v>
      </c>
    </row>
    <row r="1146" spans="1:19" x14ac:dyDescent="0.25">
      <c r="A1146" t="s">
        <v>10</v>
      </c>
      <c r="B1146">
        <v>10000</v>
      </c>
      <c r="C1146">
        <v>100</v>
      </c>
      <c r="D1146">
        <v>1</v>
      </c>
      <c r="E1146">
        <v>28</v>
      </c>
      <c r="F1146">
        <v>1</v>
      </c>
      <c r="G1146">
        <v>251.706467</v>
      </c>
      <c r="H1146">
        <v>15.879393</v>
      </c>
      <c r="I1146">
        <v>25.196660999999999</v>
      </c>
      <c r="J1146">
        <v>0.93320999999999998</v>
      </c>
      <c r="K1146" t="str">
        <f>MID(M1146,22,1)</f>
        <v>4</v>
      </c>
      <c r="L1146" t="s">
        <v>85</v>
      </c>
      <c r="M1146" t="s">
        <v>86</v>
      </c>
      <c r="N1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1146">
        <f>VLOOKUP(TableOMP[[#This Row],[Label]],TableAvg[],2,FALSE)</f>
        <v>261.32629566666668</v>
      </c>
      <c r="P1146">
        <f>VLOOKUP(TableOMP[[#This Row],[Label]],TableAvg[],3,FALSE)</f>
        <v>24.466983589229049</v>
      </c>
      <c r="Q1146">
        <f>TableOMP[[#This Row],[Avg]]-$U$2*TableOMP[[#This Row],[StdDev]]</f>
        <v>212.39232848820859</v>
      </c>
      <c r="R1146">
        <f>TableOMP[[#This Row],[Avg]]+$U$2*TableOMP[[#This Row],[StdDev]]</f>
        <v>310.26026284512477</v>
      </c>
      <c r="S1146">
        <f>IF(AND(TableOMP[[#This Row],[total_time]]&gt;=TableOMP[[#This Row],[Low]], TableOMP[[#This Row],[total_time]]&lt;=TableOMP[[#This Row],[High]]),1,0)</f>
        <v>1</v>
      </c>
    </row>
    <row r="1147" spans="1:19" hidden="1" x14ac:dyDescent="0.25">
      <c r="A1147" t="s">
        <v>12</v>
      </c>
      <c r="B1147">
        <v>10000</v>
      </c>
      <c r="C1147">
        <v>100</v>
      </c>
      <c r="D1147">
        <v>1</v>
      </c>
      <c r="E1147">
        <v>44</v>
      </c>
      <c r="F1147">
        <v>1</v>
      </c>
      <c r="G1147">
        <v>270.07568500000002</v>
      </c>
      <c r="H1147">
        <v>24.290690000000001</v>
      </c>
      <c r="I1147">
        <v>70.254903999999996</v>
      </c>
      <c r="J1147">
        <v>1.6338349999999999</v>
      </c>
      <c r="K1147" t="str">
        <f>MID(M1147,22,1)</f>
        <v>2</v>
      </c>
      <c r="L1147" t="s">
        <v>139</v>
      </c>
      <c r="M1147" t="s">
        <v>140</v>
      </c>
      <c r="N1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1147">
        <f>VLOOKUP(TableOMP[[#This Row],[Label]],TableAvg[],2,FALSE)</f>
        <v>267.16531300000003</v>
      </c>
      <c r="P1147">
        <f>VLOOKUP(TableOMP[[#This Row],[Label]],TableAvg[],3,FALSE)</f>
        <v>6.4361573656488389</v>
      </c>
      <c r="Q1147">
        <f>TableOMP[[#This Row],[Avg]]-$U$2*TableOMP[[#This Row],[StdDev]]</f>
        <v>254.29299826870235</v>
      </c>
      <c r="R1147">
        <f>TableOMP[[#This Row],[Avg]]+$U$2*TableOMP[[#This Row],[StdDev]]</f>
        <v>280.03762773129768</v>
      </c>
      <c r="S1147">
        <f>IF(AND(TableOMP[[#This Row],[total_time]]&gt;=TableOMP[[#This Row],[Low]], TableOMP[[#This Row],[total_time]]&lt;=TableOMP[[#This Row],[High]]),1,0)</f>
        <v>1</v>
      </c>
    </row>
    <row r="1148" spans="1:19" hidden="1" x14ac:dyDescent="0.25">
      <c r="A1148" t="s">
        <v>15</v>
      </c>
      <c r="B1148">
        <v>10000</v>
      </c>
      <c r="C1148">
        <v>100</v>
      </c>
      <c r="D1148">
        <v>100000</v>
      </c>
      <c r="E1148">
        <v>11</v>
      </c>
      <c r="F1148">
        <v>1</v>
      </c>
      <c r="G1148">
        <v>17.557145999999999</v>
      </c>
      <c r="H1148">
        <v>0.516185</v>
      </c>
      <c r="I1148">
        <v>1.938763</v>
      </c>
      <c r="J1148">
        <v>0.19387599999999999</v>
      </c>
      <c r="K1148" t="str">
        <f>MID(M1148,22,1)</f>
        <v>6</v>
      </c>
      <c r="L1148" t="s">
        <v>41</v>
      </c>
      <c r="M1148" t="s">
        <v>42</v>
      </c>
      <c r="N1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148">
        <f>VLOOKUP(TableOMP[[#This Row],[Label]],TableAvg[],2,FALSE)</f>
        <v>17.230369043478262</v>
      </c>
      <c r="P1148">
        <f>VLOOKUP(TableOMP[[#This Row],[Label]],TableAvg[],3,FALSE)</f>
        <v>0.15534723286480329</v>
      </c>
      <c r="Q1148">
        <f>TableOMP[[#This Row],[Avg]]-$U$2*TableOMP[[#This Row],[StdDev]]</f>
        <v>16.919674577748655</v>
      </c>
      <c r="R1148">
        <f>TableOMP[[#This Row],[Avg]]+$U$2*TableOMP[[#This Row],[StdDev]]</f>
        <v>17.54106350920787</v>
      </c>
      <c r="S1148">
        <f>IF(AND(TableOMP[[#This Row],[total_time]]&gt;=TableOMP[[#This Row],[Low]], TableOMP[[#This Row],[total_time]]&lt;=TableOMP[[#This Row],[High]]),1,0)</f>
        <v>0</v>
      </c>
    </row>
    <row r="1149" spans="1:19" hidden="1" x14ac:dyDescent="0.25">
      <c r="A1149" t="s">
        <v>15</v>
      </c>
      <c r="B1149">
        <v>10000</v>
      </c>
      <c r="C1149">
        <v>100</v>
      </c>
      <c r="D1149">
        <v>100000</v>
      </c>
      <c r="E1149">
        <v>12</v>
      </c>
      <c r="F1149">
        <v>1</v>
      </c>
      <c r="G1149">
        <v>17.469524</v>
      </c>
      <c r="H1149">
        <v>1.846533</v>
      </c>
      <c r="I1149">
        <v>1.9033100000000001</v>
      </c>
      <c r="J1149">
        <v>0.17302799999999999</v>
      </c>
      <c r="K1149" t="str">
        <f>MID(M1149,22,1)</f>
        <v>6</v>
      </c>
      <c r="L1149" t="s">
        <v>41</v>
      </c>
      <c r="M1149" t="s">
        <v>42</v>
      </c>
      <c r="N1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149">
        <f>VLOOKUP(TableOMP[[#This Row],[Label]],TableAvg[],2,FALSE)</f>
        <v>15.898126739130433</v>
      </c>
      <c r="P1149">
        <f>VLOOKUP(TableOMP[[#This Row],[Label]],TableAvg[],3,FALSE)</f>
        <v>0.34656081854743137</v>
      </c>
      <c r="Q1149">
        <f>TableOMP[[#This Row],[Avg]]-$U$2*TableOMP[[#This Row],[StdDev]]</f>
        <v>15.205005102035571</v>
      </c>
      <c r="R1149">
        <f>TableOMP[[#This Row],[Avg]]+$U$2*TableOMP[[#This Row],[StdDev]]</f>
        <v>16.591248376225295</v>
      </c>
      <c r="S1149">
        <f>IF(AND(TableOMP[[#This Row],[total_time]]&gt;=TableOMP[[#This Row],[Low]], TableOMP[[#This Row],[total_time]]&lt;=TableOMP[[#This Row],[High]]),1,0)</f>
        <v>0</v>
      </c>
    </row>
    <row r="1150" spans="1:19" hidden="1" x14ac:dyDescent="0.25">
      <c r="A1150" t="s">
        <v>15</v>
      </c>
      <c r="B1150">
        <v>10000</v>
      </c>
      <c r="C1150">
        <v>100</v>
      </c>
      <c r="D1150">
        <v>100000</v>
      </c>
      <c r="E1150">
        <v>13</v>
      </c>
      <c r="F1150">
        <v>1</v>
      </c>
      <c r="G1150">
        <v>41.254119000000003</v>
      </c>
      <c r="H1150">
        <v>26.714908000000001</v>
      </c>
      <c r="I1150">
        <v>6.6638789999999997</v>
      </c>
      <c r="J1150">
        <v>0.55532300000000001</v>
      </c>
      <c r="K1150" t="str">
        <f>MID(M1150,22,1)</f>
        <v>6</v>
      </c>
      <c r="L1150" t="s">
        <v>41</v>
      </c>
      <c r="M1150" t="s">
        <v>42</v>
      </c>
      <c r="N1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150">
        <f>VLOOKUP(TableOMP[[#This Row],[Label]],TableAvg[],2,FALSE)</f>
        <v>15.870637521739132</v>
      </c>
      <c r="P1150">
        <f>VLOOKUP(TableOMP[[#This Row],[Label]],TableAvg[],3,FALSE)</f>
        <v>5.4128179251698549</v>
      </c>
      <c r="Q1150">
        <f>TableOMP[[#This Row],[Avg]]-$U$2*TableOMP[[#This Row],[StdDev]]</f>
        <v>5.0450016713994223</v>
      </c>
      <c r="R1150">
        <f>TableOMP[[#This Row],[Avg]]+$U$2*TableOMP[[#This Row],[StdDev]]</f>
        <v>26.696273372078842</v>
      </c>
      <c r="S1150">
        <f>IF(AND(TableOMP[[#This Row],[total_time]]&gt;=TableOMP[[#This Row],[Low]], TableOMP[[#This Row],[total_time]]&lt;=TableOMP[[#This Row],[High]]),1,0)</f>
        <v>0</v>
      </c>
    </row>
    <row r="1151" spans="1:19" hidden="1" x14ac:dyDescent="0.25">
      <c r="A1151" t="s">
        <v>15</v>
      </c>
      <c r="B1151">
        <v>10000</v>
      </c>
      <c r="C1151">
        <v>100</v>
      </c>
      <c r="D1151">
        <v>100000</v>
      </c>
      <c r="E1151">
        <v>14</v>
      </c>
      <c r="F1151">
        <v>1</v>
      </c>
      <c r="G1151">
        <v>14.184422</v>
      </c>
      <c r="H1151">
        <v>0.60719500000000004</v>
      </c>
      <c r="I1151">
        <v>2.712666</v>
      </c>
      <c r="J1151">
        <v>0.20866699999999999</v>
      </c>
      <c r="K1151" t="str">
        <f>MID(M1151,22,1)</f>
        <v>6</v>
      </c>
      <c r="L1151" t="s">
        <v>41</v>
      </c>
      <c r="M1151" t="s">
        <v>42</v>
      </c>
      <c r="N1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151">
        <f>VLOOKUP(TableOMP[[#This Row],[Label]],TableAvg[],2,FALSE)</f>
        <v>13.757445260869565</v>
      </c>
      <c r="P1151">
        <f>VLOOKUP(TableOMP[[#This Row],[Label]],TableAvg[],3,FALSE)</f>
        <v>0.11264115998595195</v>
      </c>
      <c r="Q1151">
        <f>TableOMP[[#This Row],[Avg]]-$U$2*TableOMP[[#This Row],[StdDev]]</f>
        <v>13.532162940897662</v>
      </c>
      <c r="R1151">
        <f>TableOMP[[#This Row],[Avg]]+$U$2*TableOMP[[#This Row],[StdDev]]</f>
        <v>13.982727580841468</v>
      </c>
      <c r="S1151">
        <f>IF(AND(TableOMP[[#This Row],[total_time]]&gt;=TableOMP[[#This Row],[Low]], TableOMP[[#This Row],[total_time]]&lt;=TableOMP[[#This Row],[High]]),1,0)</f>
        <v>0</v>
      </c>
    </row>
    <row r="1152" spans="1:19" x14ac:dyDescent="0.25">
      <c r="A1152" t="s">
        <v>10</v>
      </c>
      <c r="B1152">
        <v>10000</v>
      </c>
      <c r="C1152">
        <v>100</v>
      </c>
      <c r="D1152">
        <v>1</v>
      </c>
      <c r="E1152">
        <v>28</v>
      </c>
      <c r="F1152">
        <v>1</v>
      </c>
      <c r="G1152">
        <v>237.35176799999999</v>
      </c>
      <c r="H1152">
        <v>13.414408</v>
      </c>
      <c r="I1152">
        <v>23.840366</v>
      </c>
      <c r="J1152">
        <v>0.88297700000000001</v>
      </c>
      <c r="K1152" t="str">
        <f>MID(M1152,22,1)</f>
        <v>2</v>
      </c>
      <c r="L1152" t="s">
        <v>151</v>
      </c>
      <c r="M1152" t="s">
        <v>152</v>
      </c>
      <c r="N1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1152">
        <f>VLOOKUP(TableOMP[[#This Row],[Label]],TableAvg[],2,FALSE)</f>
        <v>261.32629566666668</v>
      </c>
      <c r="P1152">
        <f>VLOOKUP(TableOMP[[#This Row],[Label]],TableAvg[],3,FALSE)</f>
        <v>24.466983589229049</v>
      </c>
      <c r="Q1152">
        <f>TableOMP[[#This Row],[Avg]]-$U$2*TableOMP[[#This Row],[StdDev]]</f>
        <v>212.39232848820859</v>
      </c>
      <c r="R1152">
        <f>TableOMP[[#This Row],[Avg]]+$U$2*TableOMP[[#This Row],[StdDev]]</f>
        <v>310.26026284512477</v>
      </c>
      <c r="S1152">
        <f>IF(AND(TableOMP[[#This Row],[total_time]]&gt;=TableOMP[[#This Row],[Low]], TableOMP[[#This Row],[total_time]]&lt;=TableOMP[[#This Row],[High]]),1,0)</f>
        <v>1</v>
      </c>
    </row>
    <row r="1153" spans="1:19" hidden="1" x14ac:dyDescent="0.25">
      <c r="A1153" t="s">
        <v>15</v>
      </c>
      <c r="B1153">
        <v>10000</v>
      </c>
      <c r="C1153">
        <v>100</v>
      </c>
      <c r="D1153">
        <v>100000</v>
      </c>
      <c r="E1153">
        <v>16</v>
      </c>
      <c r="F1153">
        <v>1</v>
      </c>
      <c r="G1153">
        <v>12.764393</v>
      </c>
      <c r="H1153">
        <v>0.59788200000000002</v>
      </c>
      <c r="I1153">
        <v>3.5789170000000001</v>
      </c>
      <c r="J1153">
        <v>0.238594</v>
      </c>
      <c r="K1153" t="str">
        <f>MID(M1153,22,1)</f>
        <v>6</v>
      </c>
      <c r="L1153" t="s">
        <v>41</v>
      </c>
      <c r="M1153" t="s">
        <v>42</v>
      </c>
      <c r="N1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153">
        <f>VLOOKUP(TableOMP[[#This Row],[Label]],TableAvg[],2,FALSE)</f>
        <v>12.328149999999999</v>
      </c>
      <c r="P1153">
        <f>VLOOKUP(TableOMP[[#This Row],[Label]],TableAvg[],3,FALSE)</f>
        <v>0.13658903521412447</v>
      </c>
      <c r="Q1153">
        <f>TableOMP[[#This Row],[Avg]]-$U$2*TableOMP[[#This Row],[StdDev]]</f>
        <v>12.054971929571749</v>
      </c>
      <c r="R1153">
        <f>TableOMP[[#This Row],[Avg]]+$U$2*TableOMP[[#This Row],[StdDev]]</f>
        <v>12.601328070428249</v>
      </c>
      <c r="S1153">
        <f>IF(AND(TableOMP[[#This Row],[total_time]]&gt;=TableOMP[[#This Row],[Low]], TableOMP[[#This Row],[total_time]]&lt;=TableOMP[[#This Row],[High]]),1,0)</f>
        <v>0</v>
      </c>
    </row>
    <row r="1154" spans="1:19" hidden="1" x14ac:dyDescent="0.25">
      <c r="A1154" t="s">
        <v>15</v>
      </c>
      <c r="B1154">
        <v>10000</v>
      </c>
      <c r="C1154">
        <v>100</v>
      </c>
      <c r="D1154">
        <v>100000</v>
      </c>
      <c r="E1154">
        <v>17</v>
      </c>
      <c r="F1154">
        <v>1</v>
      </c>
      <c r="G1154">
        <v>12.087992</v>
      </c>
      <c r="H1154">
        <v>0.71628800000000004</v>
      </c>
      <c r="I1154">
        <v>5.0525849999999997</v>
      </c>
      <c r="J1154">
        <v>0.31578699999999998</v>
      </c>
      <c r="K1154" t="str">
        <f>MID(M1154,22,1)</f>
        <v>6</v>
      </c>
      <c r="L1154" t="s">
        <v>41</v>
      </c>
      <c r="M1154" t="s">
        <v>42</v>
      </c>
      <c r="N1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154">
        <f>VLOOKUP(TableOMP[[#This Row],[Label]],TableAvg[],2,FALSE)</f>
        <v>11.685698913043478</v>
      </c>
      <c r="P1154">
        <f>VLOOKUP(TableOMP[[#This Row],[Label]],TableAvg[],3,FALSE)</f>
        <v>0.1369220124320491</v>
      </c>
      <c r="Q1154">
        <f>TableOMP[[#This Row],[Avg]]-$U$2*TableOMP[[#This Row],[StdDev]]</f>
        <v>11.411854888179379</v>
      </c>
      <c r="R1154">
        <f>TableOMP[[#This Row],[Avg]]+$U$2*TableOMP[[#This Row],[StdDev]]</f>
        <v>11.959542937907576</v>
      </c>
      <c r="S1154">
        <f>IF(AND(TableOMP[[#This Row],[total_time]]&gt;=TableOMP[[#This Row],[Low]], TableOMP[[#This Row],[total_time]]&lt;=TableOMP[[#This Row],[High]]),1,0)</f>
        <v>0</v>
      </c>
    </row>
    <row r="1155" spans="1:19" hidden="1" x14ac:dyDescent="0.25">
      <c r="A1155" t="s">
        <v>12</v>
      </c>
      <c r="B1155">
        <v>10000</v>
      </c>
      <c r="C1155">
        <v>100</v>
      </c>
      <c r="D1155">
        <v>1</v>
      </c>
      <c r="E1155">
        <v>44</v>
      </c>
      <c r="F1155">
        <v>1</v>
      </c>
      <c r="G1155">
        <v>268.41823799999997</v>
      </c>
      <c r="H1155">
        <v>22.536878999999999</v>
      </c>
      <c r="I1155">
        <v>74.349006000000003</v>
      </c>
      <c r="J1155">
        <v>1.729047</v>
      </c>
      <c r="K1155" t="str">
        <f>MID(M1155,22,1)</f>
        <v>8</v>
      </c>
      <c r="L1155" t="s">
        <v>81</v>
      </c>
      <c r="M1155" t="s">
        <v>82</v>
      </c>
      <c r="N1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1155">
        <f>VLOOKUP(TableOMP[[#This Row],[Label]],TableAvg[],2,FALSE)</f>
        <v>267.16531300000003</v>
      </c>
      <c r="P1155">
        <f>VLOOKUP(TableOMP[[#This Row],[Label]],TableAvg[],3,FALSE)</f>
        <v>6.4361573656488389</v>
      </c>
      <c r="Q1155">
        <f>TableOMP[[#This Row],[Avg]]-$U$2*TableOMP[[#This Row],[StdDev]]</f>
        <v>254.29299826870235</v>
      </c>
      <c r="R1155">
        <f>TableOMP[[#This Row],[Avg]]+$U$2*TableOMP[[#This Row],[StdDev]]</f>
        <v>280.03762773129768</v>
      </c>
      <c r="S1155">
        <f>IF(AND(TableOMP[[#This Row],[total_time]]&gt;=TableOMP[[#This Row],[Low]], TableOMP[[#This Row],[total_time]]&lt;=TableOMP[[#This Row],[High]]),1,0)</f>
        <v>1</v>
      </c>
    </row>
    <row r="1156" spans="1:19" hidden="1" x14ac:dyDescent="0.25">
      <c r="A1156" t="s">
        <v>12</v>
      </c>
      <c r="B1156">
        <v>10000</v>
      </c>
      <c r="C1156">
        <v>100</v>
      </c>
      <c r="D1156">
        <v>1</v>
      </c>
      <c r="E1156">
        <v>44</v>
      </c>
      <c r="F1156">
        <v>1</v>
      </c>
      <c r="G1156">
        <v>267.52216399999998</v>
      </c>
      <c r="H1156">
        <v>22.655062999999998</v>
      </c>
      <c r="I1156">
        <v>84.524261999999993</v>
      </c>
      <c r="J1156">
        <v>1.965681</v>
      </c>
      <c r="K1156" t="str">
        <f>MID(M1156,22,1)</f>
        <v>1</v>
      </c>
      <c r="L1156" t="s">
        <v>185</v>
      </c>
      <c r="M1156" t="s">
        <v>186</v>
      </c>
      <c r="N1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1156">
        <f>VLOOKUP(TableOMP[[#This Row],[Label]],TableAvg[],2,FALSE)</f>
        <v>267.16531300000003</v>
      </c>
      <c r="P1156">
        <f>VLOOKUP(TableOMP[[#This Row],[Label]],TableAvg[],3,FALSE)</f>
        <v>6.4361573656488389</v>
      </c>
      <c r="Q1156">
        <f>TableOMP[[#This Row],[Avg]]-$U$2*TableOMP[[#This Row],[StdDev]]</f>
        <v>254.29299826870235</v>
      </c>
      <c r="R1156">
        <f>TableOMP[[#This Row],[Avg]]+$U$2*TableOMP[[#This Row],[StdDev]]</f>
        <v>280.03762773129768</v>
      </c>
      <c r="S1156">
        <f>IF(AND(TableOMP[[#This Row],[total_time]]&gt;=TableOMP[[#This Row],[Low]], TableOMP[[#This Row],[total_time]]&lt;=TableOMP[[#This Row],[High]]),1,0)</f>
        <v>1</v>
      </c>
    </row>
    <row r="1157" spans="1:19" hidden="1" x14ac:dyDescent="0.25">
      <c r="A1157" t="s">
        <v>12</v>
      </c>
      <c r="B1157">
        <v>10000</v>
      </c>
      <c r="C1157">
        <v>100</v>
      </c>
      <c r="D1157">
        <v>100000</v>
      </c>
      <c r="E1157">
        <v>63</v>
      </c>
      <c r="F1157">
        <v>1</v>
      </c>
      <c r="G1157">
        <v>254.242503</v>
      </c>
      <c r="H1157">
        <v>0.28317799999999999</v>
      </c>
      <c r="I1157">
        <v>9.6814940000000007</v>
      </c>
      <c r="J1157">
        <v>0.15615299999999999</v>
      </c>
      <c r="K1157" t="str">
        <f>MID(M1157,22,1)</f>
        <v>6</v>
      </c>
      <c r="L1157" t="s">
        <v>195</v>
      </c>
      <c r="M1157" t="s">
        <v>196</v>
      </c>
      <c r="N1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1157">
        <f>VLOOKUP(TableOMP[[#This Row],[Label]],TableAvg[],2,FALSE)</f>
        <v>271.08513709090909</v>
      </c>
      <c r="P1157">
        <f>VLOOKUP(TableOMP[[#This Row],[Label]],TableAvg[],3,FALSE)</f>
        <v>15.39650144301209</v>
      </c>
      <c r="Q1157">
        <f>TableOMP[[#This Row],[Avg]]-$U$2*TableOMP[[#This Row],[StdDev]]</f>
        <v>240.29213420488492</v>
      </c>
      <c r="R1157">
        <f>TableOMP[[#This Row],[Avg]]+$U$2*TableOMP[[#This Row],[StdDev]]</f>
        <v>301.87813997693326</v>
      </c>
      <c r="S1157">
        <f>IF(AND(TableOMP[[#This Row],[total_time]]&gt;=TableOMP[[#This Row],[Low]], TableOMP[[#This Row],[total_time]]&lt;=TableOMP[[#This Row],[High]]),1,0)</f>
        <v>1</v>
      </c>
    </row>
    <row r="1158" spans="1:19" hidden="1" x14ac:dyDescent="0.25">
      <c r="A1158" t="s">
        <v>15</v>
      </c>
      <c r="B1158">
        <v>10000</v>
      </c>
      <c r="C1158">
        <v>100</v>
      </c>
      <c r="D1158">
        <v>100000</v>
      </c>
      <c r="E1158">
        <v>36</v>
      </c>
      <c r="F1158">
        <v>1</v>
      </c>
      <c r="G1158">
        <v>6.8584490000000002</v>
      </c>
      <c r="H1158">
        <v>0.65536099999999997</v>
      </c>
      <c r="I1158">
        <v>8.9076450000000005</v>
      </c>
      <c r="J1158">
        <v>0.25450400000000001</v>
      </c>
      <c r="K1158" t="str">
        <f>MID(M1158,22,1)</f>
        <v>6</v>
      </c>
      <c r="L1158" t="s">
        <v>41</v>
      </c>
      <c r="M1158" t="s">
        <v>42</v>
      </c>
      <c r="N1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158">
        <f>VLOOKUP(TableOMP[[#This Row],[Label]],TableAvg[],2,FALSE)</f>
        <v>6.5298442142857143</v>
      </c>
      <c r="P1158">
        <f>VLOOKUP(TableOMP[[#This Row],[Label]],TableAvg[],3,FALSE)</f>
        <v>0.13832435140189711</v>
      </c>
      <c r="Q1158">
        <f>TableOMP[[#This Row],[Avg]]-$U$2*TableOMP[[#This Row],[StdDev]]</f>
        <v>6.2531955114819198</v>
      </c>
      <c r="R1158">
        <f>TableOMP[[#This Row],[Avg]]+$U$2*TableOMP[[#This Row],[StdDev]]</f>
        <v>6.8064929170895088</v>
      </c>
      <c r="S1158">
        <f>IF(AND(TableOMP[[#This Row],[total_time]]&gt;=TableOMP[[#This Row],[Low]], TableOMP[[#This Row],[total_time]]&lt;=TableOMP[[#This Row],[High]]),1,0)</f>
        <v>0</v>
      </c>
    </row>
    <row r="1159" spans="1:19" x14ac:dyDescent="0.25">
      <c r="A1159" t="s">
        <v>10</v>
      </c>
      <c r="B1159">
        <v>10000</v>
      </c>
      <c r="C1159">
        <v>100</v>
      </c>
      <c r="D1159">
        <v>1</v>
      </c>
      <c r="E1159">
        <v>29</v>
      </c>
      <c r="F1159">
        <v>1</v>
      </c>
      <c r="G1159">
        <v>350.69526100000002</v>
      </c>
      <c r="H1159">
        <v>126.99512300000001</v>
      </c>
      <c r="I1159">
        <v>25.731034000000001</v>
      </c>
      <c r="J1159">
        <v>0.91896599999999995</v>
      </c>
      <c r="K1159" t="str">
        <f>MID(M1159,22,1)</f>
        <v>1</v>
      </c>
      <c r="L1159" t="s">
        <v>123</v>
      </c>
      <c r="M1159" t="s">
        <v>124</v>
      </c>
      <c r="N1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1159">
        <f>VLOOKUP(TableOMP[[#This Row],[Label]],TableAvg[],2,FALSE)</f>
        <v>273.55705980000005</v>
      </c>
      <c r="P1159">
        <f>VLOOKUP(TableOMP[[#This Row],[Label]],TableAvg[],3,FALSE)</f>
        <v>46.13195455275833</v>
      </c>
      <c r="Q1159">
        <f>TableOMP[[#This Row],[Avg]]-$U$2*TableOMP[[#This Row],[StdDev]]</f>
        <v>181.29315069448339</v>
      </c>
      <c r="R1159">
        <f>TableOMP[[#This Row],[Avg]]+$U$2*TableOMP[[#This Row],[StdDev]]</f>
        <v>365.82096890551668</v>
      </c>
      <c r="S1159">
        <v>0</v>
      </c>
    </row>
    <row r="1160" spans="1:19" hidden="1" x14ac:dyDescent="0.25">
      <c r="A1160" t="s">
        <v>15</v>
      </c>
      <c r="B1160">
        <v>10000</v>
      </c>
      <c r="C1160">
        <v>100</v>
      </c>
      <c r="D1160">
        <v>100000</v>
      </c>
      <c r="E1160">
        <v>38</v>
      </c>
      <c r="F1160">
        <v>1</v>
      </c>
      <c r="G1160">
        <v>6.9189610000000004</v>
      </c>
      <c r="H1160">
        <v>1.072373</v>
      </c>
      <c r="I1160">
        <v>5.8351769999999998</v>
      </c>
      <c r="J1160">
        <v>0.15770700000000001</v>
      </c>
      <c r="K1160" t="str">
        <f>MID(M1160,22,1)</f>
        <v>6</v>
      </c>
      <c r="L1160" t="s">
        <v>41</v>
      </c>
      <c r="M1160" t="s">
        <v>42</v>
      </c>
      <c r="N1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160">
        <f>VLOOKUP(TableOMP[[#This Row],[Label]],TableAvg[],2,FALSE)</f>
        <v>6.3284918461538462</v>
      </c>
      <c r="P1160">
        <f>VLOOKUP(TableOMP[[#This Row],[Label]],TableAvg[],3,FALSE)</f>
        <v>0.18276094485795571</v>
      </c>
      <c r="Q1160">
        <f>TableOMP[[#This Row],[Avg]]-$U$2*TableOMP[[#This Row],[StdDev]]</f>
        <v>5.9629699564379344</v>
      </c>
      <c r="R1160">
        <f>TableOMP[[#This Row],[Avg]]+$U$2*TableOMP[[#This Row],[StdDev]]</f>
        <v>6.694013735869758</v>
      </c>
      <c r="S1160">
        <f>IF(AND(TableOMP[[#This Row],[total_time]]&gt;=TableOMP[[#This Row],[Low]], TableOMP[[#This Row],[total_time]]&lt;=TableOMP[[#This Row],[High]]),1,0)</f>
        <v>0</v>
      </c>
    </row>
    <row r="1161" spans="1:19" hidden="1" x14ac:dyDescent="0.25">
      <c r="A1161" t="s">
        <v>15</v>
      </c>
      <c r="B1161">
        <v>10000</v>
      </c>
      <c r="C1161">
        <v>100</v>
      </c>
      <c r="D1161">
        <v>100000</v>
      </c>
      <c r="E1161">
        <v>39</v>
      </c>
      <c r="F1161">
        <v>1</v>
      </c>
      <c r="G1161">
        <v>7.1238970000000004</v>
      </c>
      <c r="H1161">
        <v>1.2542990000000001</v>
      </c>
      <c r="I1161">
        <v>6.9536559999999996</v>
      </c>
      <c r="J1161">
        <v>0.18299099999999999</v>
      </c>
      <c r="K1161" t="str">
        <f>MID(M1161,22,1)</f>
        <v>6</v>
      </c>
      <c r="L1161" t="s">
        <v>41</v>
      </c>
      <c r="M1161" t="s">
        <v>42</v>
      </c>
      <c r="N1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161">
        <f>VLOOKUP(TableOMP[[#This Row],[Label]],TableAvg[],2,FALSE)</f>
        <v>6.2400039285714284</v>
      </c>
      <c r="P1161">
        <f>VLOOKUP(TableOMP[[#This Row],[Label]],TableAvg[],3,FALSE)</f>
        <v>0.25442041908015794</v>
      </c>
      <c r="Q1161">
        <f>TableOMP[[#This Row],[Avg]]-$U$2*TableOMP[[#This Row],[StdDev]]</f>
        <v>5.7311630904111128</v>
      </c>
      <c r="R1161">
        <f>TableOMP[[#This Row],[Avg]]+$U$2*TableOMP[[#This Row],[StdDev]]</f>
        <v>6.7488447667317439</v>
      </c>
      <c r="S1161">
        <f>IF(AND(TableOMP[[#This Row],[total_time]]&gt;=TableOMP[[#This Row],[Low]], TableOMP[[#This Row],[total_time]]&lt;=TableOMP[[#This Row],[High]]),1,0)</f>
        <v>0</v>
      </c>
    </row>
    <row r="1162" spans="1:19" hidden="1" x14ac:dyDescent="0.25">
      <c r="A1162" t="s">
        <v>12</v>
      </c>
      <c r="B1162">
        <v>10000</v>
      </c>
      <c r="C1162">
        <v>100</v>
      </c>
      <c r="D1162">
        <v>1</v>
      </c>
      <c r="E1162">
        <v>44</v>
      </c>
      <c r="F1162">
        <v>1</v>
      </c>
      <c r="G1162">
        <v>266.79053800000003</v>
      </c>
      <c r="H1162">
        <v>23.278855</v>
      </c>
      <c r="I1162">
        <v>73.479845999999995</v>
      </c>
      <c r="J1162">
        <v>1.708834</v>
      </c>
      <c r="K1162" t="str">
        <f>MID(M1162,22,1)</f>
        <v>2</v>
      </c>
      <c r="L1162" t="s">
        <v>240</v>
      </c>
      <c r="M1162" t="s">
        <v>241</v>
      </c>
      <c r="N1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1162" s="10">
        <f>VLOOKUP(TableOMP[[#This Row],[Label]],TableAvg[],2,FALSE)</f>
        <v>267.16531300000003</v>
      </c>
      <c r="P1162" s="10">
        <f>VLOOKUP(TableOMP[[#This Row],[Label]],TableAvg[],3,FALSE)</f>
        <v>6.4361573656488389</v>
      </c>
      <c r="Q1162" s="10">
        <f>TableOMP[[#This Row],[Avg]]-$U$2*TableOMP[[#This Row],[StdDev]]</f>
        <v>254.29299826870235</v>
      </c>
      <c r="R1162" s="10">
        <f>TableOMP[[#This Row],[Avg]]+$U$2*TableOMP[[#This Row],[StdDev]]</f>
        <v>280.03762773129768</v>
      </c>
      <c r="S1162" s="10">
        <f>IF(AND(TableOMP[[#This Row],[total_time]]&gt;=TableOMP[[#This Row],[Low]], TableOMP[[#This Row],[total_time]]&lt;=TableOMP[[#This Row],[High]]),1,0)</f>
        <v>1</v>
      </c>
    </row>
    <row r="1163" spans="1:19" hidden="1" x14ac:dyDescent="0.25">
      <c r="A1163" t="s">
        <v>15</v>
      </c>
      <c r="B1163">
        <v>10000</v>
      </c>
      <c r="C1163">
        <v>100</v>
      </c>
      <c r="D1163">
        <v>100000</v>
      </c>
      <c r="E1163">
        <v>41</v>
      </c>
      <c r="F1163">
        <v>1</v>
      </c>
      <c r="G1163">
        <v>7.3870719999999999</v>
      </c>
      <c r="H1163">
        <v>1.817428</v>
      </c>
      <c r="I1163">
        <v>10.470504999999999</v>
      </c>
      <c r="J1163">
        <v>0.26176300000000002</v>
      </c>
      <c r="K1163" t="str">
        <f>MID(M1163,22,1)</f>
        <v>6</v>
      </c>
      <c r="L1163" t="s">
        <v>41</v>
      </c>
      <c r="M1163" t="s">
        <v>42</v>
      </c>
      <c r="N1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163">
        <f>VLOOKUP(TableOMP[[#This Row],[Label]],TableAvg[],2,FALSE)</f>
        <v>6.071268285714285</v>
      </c>
      <c r="P1163">
        <f>VLOOKUP(TableOMP[[#This Row],[Label]],TableAvg[],3,FALSE)</f>
        <v>0.42470815093029313</v>
      </c>
      <c r="Q1163">
        <f>TableOMP[[#This Row],[Avg]]-$U$2*TableOMP[[#This Row],[StdDev]]</f>
        <v>5.221851983853699</v>
      </c>
      <c r="R1163">
        <f>TableOMP[[#This Row],[Avg]]+$U$2*TableOMP[[#This Row],[StdDev]]</f>
        <v>6.920684587574871</v>
      </c>
      <c r="S1163">
        <f>IF(AND(TableOMP[[#This Row],[total_time]]&gt;=TableOMP[[#This Row],[Low]], TableOMP[[#This Row],[total_time]]&lt;=TableOMP[[#This Row],[High]]),1,0)</f>
        <v>0</v>
      </c>
    </row>
    <row r="1164" spans="1:19" hidden="1" x14ac:dyDescent="0.25">
      <c r="A1164" t="s">
        <v>12</v>
      </c>
      <c r="B1164">
        <v>10000</v>
      </c>
      <c r="C1164">
        <v>100</v>
      </c>
      <c r="D1164">
        <v>1</v>
      </c>
      <c r="E1164">
        <v>44</v>
      </c>
      <c r="F1164">
        <v>1</v>
      </c>
      <c r="G1164">
        <v>262.19116200000002</v>
      </c>
      <c r="H1164">
        <v>18.450085999999999</v>
      </c>
      <c r="I1164">
        <v>35.564605</v>
      </c>
      <c r="J1164">
        <v>0.82708400000000004</v>
      </c>
      <c r="K1164" t="str">
        <f>MID(M1164,22,1)</f>
        <v>5</v>
      </c>
      <c r="L1164" t="s">
        <v>111</v>
      </c>
      <c r="M1164" t="s">
        <v>112</v>
      </c>
      <c r="N1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1164">
        <f>VLOOKUP(TableOMP[[#This Row],[Label]],TableAvg[],2,FALSE)</f>
        <v>267.16531300000003</v>
      </c>
      <c r="P1164">
        <f>VLOOKUP(TableOMP[[#This Row],[Label]],TableAvg[],3,FALSE)</f>
        <v>6.4361573656488389</v>
      </c>
      <c r="Q1164">
        <f>TableOMP[[#This Row],[Avg]]-$U$2*TableOMP[[#This Row],[StdDev]]</f>
        <v>254.29299826870235</v>
      </c>
      <c r="R1164">
        <f>TableOMP[[#This Row],[Avg]]+$U$2*TableOMP[[#This Row],[StdDev]]</f>
        <v>280.03762773129768</v>
      </c>
      <c r="S1164">
        <f>IF(AND(TableOMP[[#This Row],[total_time]]&gt;=TableOMP[[#This Row],[Low]], TableOMP[[#This Row],[total_time]]&lt;=TableOMP[[#This Row],[High]]),1,0)</f>
        <v>1</v>
      </c>
    </row>
    <row r="1165" spans="1:19" hidden="1" x14ac:dyDescent="0.25">
      <c r="A1165" t="s">
        <v>15</v>
      </c>
      <c r="B1165">
        <v>10000</v>
      </c>
      <c r="C1165">
        <v>100</v>
      </c>
      <c r="D1165">
        <v>100000</v>
      </c>
      <c r="E1165">
        <v>43</v>
      </c>
      <c r="F1165">
        <v>1</v>
      </c>
      <c r="G1165">
        <v>8.1001630000000002</v>
      </c>
      <c r="H1165">
        <v>2.6522269999999999</v>
      </c>
      <c r="I1165">
        <v>7.1199640000000004</v>
      </c>
      <c r="J1165">
        <v>0.16952300000000001</v>
      </c>
      <c r="K1165" t="str">
        <f>MID(M1165,22,1)</f>
        <v>6</v>
      </c>
      <c r="L1165" t="s">
        <v>41</v>
      </c>
      <c r="M1165" t="s">
        <v>42</v>
      </c>
      <c r="N1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165">
        <f>VLOOKUP(TableOMP[[#This Row],[Label]],TableAvg[],2,FALSE)</f>
        <v>5.9336382142857147</v>
      </c>
      <c r="P1165">
        <f>VLOOKUP(TableOMP[[#This Row],[Label]],TableAvg[],3,FALSE)</f>
        <v>0.61423799104629628</v>
      </c>
      <c r="Q1165">
        <f>TableOMP[[#This Row],[Avg]]-$U$2*TableOMP[[#This Row],[StdDev]]</f>
        <v>4.7051622321931221</v>
      </c>
      <c r="R1165">
        <f>TableOMP[[#This Row],[Avg]]+$U$2*TableOMP[[#This Row],[StdDev]]</f>
        <v>7.1621141963783073</v>
      </c>
      <c r="S1165">
        <f>IF(AND(TableOMP[[#This Row],[total_time]]&gt;=TableOMP[[#This Row],[Low]], TableOMP[[#This Row],[total_time]]&lt;=TableOMP[[#This Row],[High]]),1,0)</f>
        <v>0</v>
      </c>
    </row>
    <row r="1166" spans="1:19" hidden="1" x14ac:dyDescent="0.25">
      <c r="A1166" t="s">
        <v>12</v>
      </c>
      <c r="B1166">
        <v>10000</v>
      </c>
      <c r="C1166">
        <v>100</v>
      </c>
      <c r="D1166">
        <v>100000</v>
      </c>
      <c r="E1166">
        <v>50</v>
      </c>
      <c r="F1166">
        <v>1</v>
      </c>
      <c r="G1166">
        <v>254.01314400000001</v>
      </c>
      <c r="H1166">
        <v>0.40445900000000001</v>
      </c>
      <c r="I1166">
        <v>12.843852</v>
      </c>
      <c r="J1166">
        <v>0.26211899999999999</v>
      </c>
      <c r="K1166" t="str">
        <f>MID(M1166,22,1)</f>
        <v>6</v>
      </c>
      <c r="L1166" t="s">
        <v>57</v>
      </c>
      <c r="M1166" t="s">
        <v>58</v>
      </c>
      <c r="N1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1166">
        <f>VLOOKUP(TableOMP[[#This Row],[Label]],TableAvg[],2,FALSE)</f>
        <v>258.1940320909091</v>
      </c>
      <c r="P1166">
        <f>VLOOKUP(TableOMP[[#This Row],[Label]],TableAvg[],3,FALSE)</f>
        <v>13.958808412903041</v>
      </c>
      <c r="Q1166">
        <f>TableOMP[[#This Row],[Avg]]-$U$2*TableOMP[[#This Row],[StdDev]]</f>
        <v>230.27641526510303</v>
      </c>
      <c r="R1166">
        <f>TableOMP[[#This Row],[Avg]]+$U$2*TableOMP[[#This Row],[StdDev]]</f>
        <v>286.11164891671518</v>
      </c>
      <c r="S1166">
        <f>IF(AND(TableOMP[[#This Row],[total_time]]&gt;=TableOMP[[#This Row],[Low]], TableOMP[[#This Row],[total_time]]&lt;=TableOMP[[#This Row],[High]]),1,0)</f>
        <v>1</v>
      </c>
    </row>
    <row r="1167" spans="1:19" hidden="1" x14ac:dyDescent="0.25">
      <c r="A1167" t="s">
        <v>12</v>
      </c>
      <c r="B1167">
        <v>10000</v>
      </c>
      <c r="C1167">
        <v>100</v>
      </c>
      <c r="D1167">
        <v>100000</v>
      </c>
      <c r="E1167">
        <v>48</v>
      </c>
      <c r="F1167">
        <v>1</v>
      </c>
      <c r="G1167">
        <v>253.84676999999999</v>
      </c>
      <c r="H1167">
        <v>0.24986900000000001</v>
      </c>
      <c r="I1167">
        <v>5.3601970000000003</v>
      </c>
      <c r="J1167">
        <v>0.114047</v>
      </c>
      <c r="K1167" t="str">
        <f>MID(M1167,22,1)</f>
        <v>6</v>
      </c>
      <c r="L1167" t="s">
        <v>57</v>
      </c>
      <c r="M1167" t="s">
        <v>58</v>
      </c>
      <c r="N1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1167">
        <f>VLOOKUP(TableOMP[[#This Row],[Label]],TableAvg[],2,FALSE)</f>
        <v>254.21799445454545</v>
      </c>
      <c r="P1167">
        <f>VLOOKUP(TableOMP[[#This Row],[Label]],TableAvg[],3,FALSE)</f>
        <v>14.73081011335664</v>
      </c>
      <c r="Q1167">
        <f>TableOMP[[#This Row],[Avg]]-$U$2*TableOMP[[#This Row],[StdDev]]</f>
        <v>224.75637422783217</v>
      </c>
      <c r="R1167">
        <f>TableOMP[[#This Row],[Avg]]+$U$2*TableOMP[[#This Row],[StdDev]]</f>
        <v>283.67961468125873</v>
      </c>
      <c r="S1167">
        <f>IF(AND(TableOMP[[#This Row],[total_time]]&gt;=TableOMP[[#This Row],[Low]], TableOMP[[#This Row],[total_time]]&lt;=TableOMP[[#This Row],[High]]),1,0)</f>
        <v>1</v>
      </c>
    </row>
    <row r="1168" spans="1:19" hidden="1" x14ac:dyDescent="0.25">
      <c r="A1168" t="s">
        <v>12</v>
      </c>
      <c r="B1168">
        <v>10000</v>
      </c>
      <c r="C1168">
        <v>100</v>
      </c>
      <c r="D1168">
        <v>100000</v>
      </c>
      <c r="E1168">
        <v>61</v>
      </c>
      <c r="F1168">
        <v>1</v>
      </c>
      <c r="G1168">
        <v>253.74780100000001</v>
      </c>
      <c r="H1168">
        <v>0.31089099999999997</v>
      </c>
      <c r="I1168">
        <v>9.8581970000000005</v>
      </c>
      <c r="J1168">
        <v>0.164303</v>
      </c>
      <c r="K1168" t="str">
        <f>MID(M1168,22,1)</f>
        <v>2</v>
      </c>
      <c r="L1168" t="s">
        <v>77</v>
      </c>
      <c r="M1168" t="s">
        <v>78</v>
      </c>
      <c r="N1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1168">
        <f>VLOOKUP(TableOMP[[#This Row],[Label]],TableAvg[],2,FALSE)</f>
        <v>266.71444118181819</v>
      </c>
      <c r="P1168">
        <f>VLOOKUP(TableOMP[[#This Row],[Label]],TableAvg[],3,FALSE)</f>
        <v>16.789693869782639</v>
      </c>
      <c r="Q1168">
        <f>TableOMP[[#This Row],[Avg]]-$U$2*TableOMP[[#This Row],[StdDev]]</f>
        <v>233.13505344225291</v>
      </c>
      <c r="R1168">
        <f>TableOMP[[#This Row],[Avg]]+$U$2*TableOMP[[#This Row],[StdDev]]</f>
        <v>300.29382892138347</v>
      </c>
      <c r="S1168">
        <f>IF(AND(TableOMP[[#This Row],[total_time]]&gt;=TableOMP[[#This Row],[Low]], TableOMP[[#This Row],[total_time]]&lt;=TableOMP[[#This Row],[High]]),1,0)</f>
        <v>1</v>
      </c>
    </row>
    <row r="1169" spans="1:19" hidden="1" x14ac:dyDescent="0.25">
      <c r="A1169" t="s">
        <v>15</v>
      </c>
      <c r="B1169">
        <v>10000</v>
      </c>
      <c r="C1169">
        <v>100</v>
      </c>
      <c r="D1169">
        <v>100000</v>
      </c>
      <c r="E1169">
        <v>47</v>
      </c>
      <c r="F1169">
        <v>1</v>
      </c>
      <c r="G1169">
        <v>6.3184319999999996</v>
      </c>
      <c r="H1169">
        <v>0.88659399999999999</v>
      </c>
      <c r="I1169">
        <v>21.903668</v>
      </c>
      <c r="J1169">
        <v>0.47616700000000001</v>
      </c>
      <c r="K1169" t="str">
        <f>MID(M1169,22,1)</f>
        <v>6</v>
      </c>
      <c r="L1169" t="s">
        <v>41</v>
      </c>
      <c r="M1169" t="s">
        <v>42</v>
      </c>
      <c r="N1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169">
        <f>VLOOKUP(TableOMP[[#This Row],[Label]],TableAvg[],2,FALSE)</f>
        <v>5.5774134285714272</v>
      </c>
      <c r="P1169">
        <f>VLOOKUP(TableOMP[[#This Row],[Label]],TableAvg[],3,FALSE)</f>
        <v>0.30237169277580861</v>
      </c>
      <c r="Q1169">
        <f>TableOMP[[#This Row],[Avg]]-$U$2*TableOMP[[#This Row],[StdDev]]</f>
        <v>4.9726700430198099</v>
      </c>
      <c r="R1169">
        <f>TableOMP[[#This Row],[Avg]]+$U$2*TableOMP[[#This Row],[StdDev]]</f>
        <v>6.1821568141230445</v>
      </c>
      <c r="S1169">
        <f>IF(AND(TableOMP[[#This Row],[total_time]]&gt;=TableOMP[[#This Row],[Low]], TableOMP[[#This Row],[total_time]]&lt;=TableOMP[[#This Row],[High]]),1,0)</f>
        <v>0</v>
      </c>
    </row>
    <row r="1170" spans="1:19" hidden="1" x14ac:dyDescent="0.25">
      <c r="A1170" t="s">
        <v>15</v>
      </c>
      <c r="B1170">
        <v>10000</v>
      </c>
      <c r="C1170">
        <v>100</v>
      </c>
      <c r="D1170">
        <v>100000</v>
      </c>
      <c r="E1170">
        <v>48</v>
      </c>
      <c r="F1170">
        <v>1</v>
      </c>
      <c r="G1170">
        <v>6.0100340000000001</v>
      </c>
      <c r="H1170">
        <v>0.63193299999999997</v>
      </c>
      <c r="I1170">
        <v>7.904979</v>
      </c>
      <c r="J1170">
        <v>0.16819100000000001</v>
      </c>
      <c r="K1170" t="str">
        <f>MID(M1170,22,1)</f>
        <v>6</v>
      </c>
      <c r="L1170" t="s">
        <v>41</v>
      </c>
      <c r="M1170" t="s">
        <v>42</v>
      </c>
      <c r="N1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170">
        <f>VLOOKUP(TableOMP[[#This Row],[Label]],TableAvg[],2,FALSE)</f>
        <v>5.6202827142857137</v>
      </c>
      <c r="P1170">
        <f>VLOOKUP(TableOMP[[#This Row],[Label]],TableAvg[],3,FALSE)</f>
        <v>0.17283132587560757</v>
      </c>
      <c r="Q1170">
        <f>TableOMP[[#This Row],[Avg]]-$U$2*TableOMP[[#This Row],[StdDev]]</f>
        <v>5.274620062534499</v>
      </c>
      <c r="R1170">
        <f>TableOMP[[#This Row],[Avg]]+$U$2*TableOMP[[#This Row],[StdDev]]</f>
        <v>5.9659453660369284</v>
      </c>
      <c r="S1170">
        <f>IF(AND(TableOMP[[#This Row],[total_time]]&gt;=TableOMP[[#This Row],[Low]], TableOMP[[#This Row],[total_time]]&lt;=TableOMP[[#This Row],[High]]),1,0)</f>
        <v>0</v>
      </c>
    </row>
    <row r="1171" spans="1:19" hidden="1" x14ac:dyDescent="0.25">
      <c r="A1171" t="s">
        <v>12</v>
      </c>
      <c r="B1171">
        <v>10000</v>
      </c>
      <c r="C1171">
        <v>100</v>
      </c>
      <c r="D1171">
        <v>100000</v>
      </c>
      <c r="E1171">
        <v>51</v>
      </c>
      <c r="F1171">
        <v>1</v>
      </c>
      <c r="G1171">
        <v>253.744821</v>
      </c>
      <c r="H1171">
        <v>0.27609600000000001</v>
      </c>
      <c r="I1171">
        <v>6.4428159999999997</v>
      </c>
      <c r="J1171">
        <v>0.128856</v>
      </c>
      <c r="K1171" t="str">
        <f>MID(M1171,22,1)</f>
        <v>6</v>
      </c>
      <c r="L1171" t="s">
        <v>195</v>
      </c>
      <c r="M1171" t="s">
        <v>196</v>
      </c>
      <c r="N1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1171">
        <f>VLOOKUP(TableOMP[[#This Row],[Label]],TableAvg[],2,FALSE)</f>
        <v>259.02110254545454</v>
      </c>
      <c r="P1171">
        <f>VLOOKUP(TableOMP[[#This Row],[Label]],TableAvg[],3,FALSE)</f>
        <v>14.304214251483099</v>
      </c>
      <c r="Q1171">
        <f>TableOMP[[#This Row],[Avg]]-$U$2*TableOMP[[#This Row],[StdDev]]</f>
        <v>230.41267404248833</v>
      </c>
      <c r="R1171">
        <f>TableOMP[[#This Row],[Avg]]+$U$2*TableOMP[[#This Row],[StdDev]]</f>
        <v>287.62953104842074</v>
      </c>
      <c r="S1171">
        <f>IF(AND(TableOMP[[#This Row],[total_time]]&gt;=TableOMP[[#This Row],[Low]], TableOMP[[#This Row],[total_time]]&lt;=TableOMP[[#This Row],[High]]),1,0)</f>
        <v>1</v>
      </c>
    </row>
    <row r="1172" spans="1:19" hidden="1" x14ac:dyDescent="0.25">
      <c r="A1172" t="s">
        <v>12</v>
      </c>
      <c r="B1172">
        <v>10000</v>
      </c>
      <c r="C1172">
        <v>100</v>
      </c>
      <c r="D1172">
        <v>100000</v>
      </c>
      <c r="E1172">
        <v>51</v>
      </c>
      <c r="F1172">
        <v>1</v>
      </c>
      <c r="G1172">
        <v>253.55919599999999</v>
      </c>
      <c r="H1172">
        <v>0.24781600000000001</v>
      </c>
      <c r="I1172">
        <v>5.7831190000000001</v>
      </c>
      <c r="J1172">
        <v>0.115662</v>
      </c>
      <c r="K1172" t="str">
        <f>MID(M1172,22,1)</f>
        <v>6</v>
      </c>
      <c r="L1172" t="s">
        <v>109</v>
      </c>
      <c r="M1172" t="s">
        <v>110</v>
      </c>
      <c r="N1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1172">
        <f>VLOOKUP(TableOMP[[#This Row],[Label]],TableAvg[],2,FALSE)</f>
        <v>259.02110254545454</v>
      </c>
      <c r="P1172">
        <f>VLOOKUP(TableOMP[[#This Row],[Label]],TableAvg[],3,FALSE)</f>
        <v>14.304214251483099</v>
      </c>
      <c r="Q1172">
        <f>TableOMP[[#This Row],[Avg]]-$U$2*TableOMP[[#This Row],[StdDev]]</f>
        <v>230.41267404248833</v>
      </c>
      <c r="R1172">
        <f>TableOMP[[#This Row],[Avg]]+$U$2*TableOMP[[#This Row],[StdDev]]</f>
        <v>287.62953104842074</v>
      </c>
      <c r="S1172">
        <f>IF(AND(TableOMP[[#This Row],[total_time]]&gt;=TableOMP[[#This Row],[Low]], TableOMP[[#This Row],[total_time]]&lt;=TableOMP[[#This Row],[High]]),1,0)</f>
        <v>1</v>
      </c>
    </row>
    <row r="1173" spans="1:19" hidden="1" x14ac:dyDescent="0.25">
      <c r="A1173" t="s">
        <v>12</v>
      </c>
      <c r="B1173">
        <v>10000</v>
      </c>
      <c r="C1173">
        <v>100</v>
      </c>
      <c r="D1173">
        <v>1</v>
      </c>
      <c r="E1173">
        <v>44</v>
      </c>
      <c r="F1173">
        <v>1</v>
      </c>
      <c r="G1173">
        <v>256.29751800000003</v>
      </c>
      <c r="H1173">
        <v>22.698084000000001</v>
      </c>
      <c r="I1173">
        <v>53.466157000000003</v>
      </c>
      <c r="J1173">
        <v>1.2433989999999999</v>
      </c>
      <c r="K1173" t="str">
        <f>MID(M1173,22,1)</f>
        <v>1</v>
      </c>
      <c r="L1173" t="s">
        <v>133</v>
      </c>
      <c r="M1173" t="s">
        <v>134</v>
      </c>
      <c r="N1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1173">
        <f>VLOOKUP(TableOMP[[#This Row],[Label]],TableAvg[],2,FALSE)</f>
        <v>267.16531300000003</v>
      </c>
      <c r="P1173">
        <f>VLOOKUP(TableOMP[[#This Row],[Label]],TableAvg[],3,FALSE)</f>
        <v>6.4361573656488389</v>
      </c>
      <c r="Q1173">
        <f>TableOMP[[#This Row],[Avg]]-$U$2*TableOMP[[#This Row],[StdDev]]</f>
        <v>254.29299826870235</v>
      </c>
      <c r="R1173">
        <f>TableOMP[[#This Row],[Avg]]+$U$2*TableOMP[[#This Row],[StdDev]]</f>
        <v>280.03762773129768</v>
      </c>
      <c r="S1173">
        <f>IF(AND(TableOMP[[#This Row],[total_time]]&gt;=TableOMP[[#This Row],[Low]], TableOMP[[#This Row],[total_time]]&lt;=TableOMP[[#This Row],[High]]),1,0)</f>
        <v>1</v>
      </c>
    </row>
    <row r="1174" spans="1:19" x14ac:dyDescent="0.25">
      <c r="A1174" t="s">
        <v>10</v>
      </c>
      <c r="B1174">
        <v>10000</v>
      </c>
      <c r="C1174">
        <v>100</v>
      </c>
      <c r="D1174">
        <v>1</v>
      </c>
      <c r="E1174">
        <v>29</v>
      </c>
      <c r="F1174">
        <v>1</v>
      </c>
      <c r="G1174">
        <v>303.24845499999998</v>
      </c>
      <c r="H1174">
        <v>60.175246000000001</v>
      </c>
      <c r="I1174">
        <v>26.169781</v>
      </c>
      <c r="J1174">
        <v>0.93463499999999999</v>
      </c>
      <c r="K1174" t="str">
        <f>MID(M1174,22,1)</f>
        <v>4</v>
      </c>
      <c r="L1174" t="s">
        <v>227</v>
      </c>
      <c r="M1174" t="s">
        <v>228</v>
      </c>
      <c r="N1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1174">
        <f>VLOOKUP(TableOMP[[#This Row],[Label]],TableAvg[],2,FALSE)</f>
        <v>273.55705980000005</v>
      </c>
      <c r="P1174">
        <f>VLOOKUP(TableOMP[[#This Row],[Label]],TableAvg[],3,FALSE)</f>
        <v>46.13195455275833</v>
      </c>
      <c r="Q1174">
        <f>TableOMP[[#This Row],[Avg]]-$U$2*TableOMP[[#This Row],[StdDev]]</f>
        <v>181.29315069448339</v>
      </c>
      <c r="R1174">
        <f>TableOMP[[#This Row],[Avg]]+$U$2*TableOMP[[#This Row],[StdDev]]</f>
        <v>365.82096890551668</v>
      </c>
      <c r="S1174">
        <v>0</v>
      </c>
    </row>
    <row r="1175" spans="1:19" hidden="1" x14ac:dyDescent="0.25">
      <c r="A1175" t="s">
        <v>15</v>
      </c>
      <c r="B1175">
        <v>10000</v>
      </c>
      <c r="C1175">
        <v>100</v>
      </c>
      <c r="D1175">
        <v>100000</v>
      </c>
      <c r="E1175">
        <v>53</v>
      </c>
      <c r="F1175">
        <v>1</v>
      </c>
      <c r="G1175">
        <v>5.7490079999999999</v>
      </c>
      <c r="H1175">
        <v>0.29239599999999999</v>
      </c>
      <c r="I1175">
        <v>7.2312539999999998</v>
      </c>
      <c r="J1175">
        <v>0.13906299999999999</v>
      </c>
      <c r="K1175" t="str">
        <f>MID(M1175,22,1)</f>
        <v>6</v>
      </c>
      <c r="L1175" t="s">
        <v>41</v>
      </c>
      <c r="M1175" t="s">
        <v>42</v>
      </c>
      <c r="N1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175">
        <f>VLOOKUP(TableOMP[[#This Row],[Label]],TableAvg[],2,FALSE)</f>
        <v>5.3329474285714289</v>
      </c>
      <c r="P1175">
        <f>VLOOKUP(TableOMP[[#This Row],[Label]],TableAvg[],3,FALSE)</f>
        <v>0.20773171298359999</v>
      </c>
      <c r="Q1175">
        <f>TableOMP[[#This Row],[Avg]]-$U$2*TableOMP[[#This Row],[StdDev]]</f>
        <v>4.9174840026042288</v>
      </c>
      <c r="R1175">
        <f>TableOMP[[#This Row],[Avg]]+$U$2*TableOMP[[#This Row],[StdDev]]</f>
        <v>5.748410854538629</v>
      </c>
      <c r="S1175">
        <f>IF(AND(TableOMP[[#This Row],[total_time]]&gt;=TableOMP[[#This Row],[Low]], TableOMP[[#This Row],[total_time]]&lt;=TableOMP[[#This Row],[High]]),1,0)</f>
        <v>0</v>
      </c>
    </row>
    <row r="1176" spans="1:19" hidden="1" x14ac:dyDescent="0.25">
      <c r="A1176" t="s">
        <v>12</v>
      </c>
      <c r="B1176">
        <v>10000</v>
      </c>
      <c r="C1176">
        <v>100</v>
      </c>
      <c r="D1176">
        <v>1</v>
      </c>
      <c r="E1176">
        <v>45</v>
      </c>
      <c r="F1176">
        <v>1</v>
      </c>
      <c r="G1176">
        <v>300.42107600000003</v>
      </c>
      <c r="H1176">
        <v>26.589957999999999</v>
      </c>
      <c r="I1176">
        <v>49.908144999999998</v>
      </c>
      <c r="J1176">
        <v>1.1342760000000001</v>
      </c>
      <c r="K1176" t="str">
        <f>MID(M1176,22,1)</f>
        <v>4</v>
      </c>
      <c r="L1176" t="s">
        <v>131</v>
      </c>
      <c r="M1176" t="s">
        <v>132</v>
      </c>
      <c r="N1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1176">
        <f>VLOOKUP(TableOMP[[#This Row],[Label]],TableAvg[],2,FALSE)</f>
        <v>275.3416102857143</v>
      </c>
      <c r="P1176">
        <f>VLOOKUP(TableOMP[[#This Row],[Label]],TableAvg[],3,FALSE)</f>
        <v>10.38487468837501</v>
      </c>
      <c r="Q1176">
        <f>TableOMP[[#This Row],[Avg]]-$U$2*TableOMP[[#This Row],[StdDev]]</f>
        <v>254.57186090896428</v>
      </c>
      <c r="R1176">
        <f>TableOMP[[#This Row],[Avg]]+$U$2*TableOMP[[#This Row],[StdDev]]</f>
        <v>296.11135966246434</v>
      </c>
      <c r="S1176">
        <f>IF(AND(TableOMP[[#This Row],[total_time]]&gt;=TableOMP[[#This Row],[Low]], TableOMP[[#This Row],[total_time]]&lt;=TableOMP[[#This Row],[High]]),1,0)</f>
        <v>0</v>
      </c>
    </row>
    <row r="1177" spans="1:19" hidden="1" x14ac:dyDescent="0.25">
      <c r="A1177" t="s">
        <v>12</v>
      </c>
      <c r="B1177">
        <v>10000</v>
      </c>
      <c r="C1177">
        <v>100</v>
      </c>
      <c r="D1177">
        <v>100000</v>
      </c>
      <c r="E1177">
        <v>48</v>
      </c>
      <c r="F1177">
        <v>1</v>
      </c>
      <c r="G1177">
        <v>253.388216</v>
      </c>
      <c r="H1177">
        <v>0.28745399999999999</v>
      </c>
      <c r="I1177">
        <v>6.4614209999999996</v>
      </c>
      <c r="J1177">
        <v>0.13747699999999999</v>
      </c>
      <c r="K1177" t="str">
        <f>MID(M1177,22,1)</f>
        <v>6</v>
      </c>
      <c r="L1177" t="s">
        <v>195</v>
      </c>
      <c r="M1177" t="s">
        <v>196</v>
      </c>
      <c r="N1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1177">
        <f>VLOOKUP(TableOMP[[#This Row],[Label]],TableAvg[],2,FALSE)</f>
        <v>254.21799445454545</v>
      </c>
      <c r="P1177">
        <f>VLOOKUP(TableOMP[[#This Row],[Label]],TableAvg[],3,FALSE)</f>
        <v>14.73081011335664</v>
      </c>
      <c r="Q1177">
        <f>TableOMP[[#This Row],[Avg]]-$U$2*TableOMP[[#This Row],[StdDev]]</f>
        <v>224.75637422783217</v>
      </c>
      <c r="R1177">
        <f>TableOMP[[#This Row],[Avg]]+$U$2*TableOMP[[#This Row],[StdDev]]</f>
        <v>283.67961468125873</v>
      </c>
      <c r="S1177">
        <f>IF(AND(TableOMP[[#This Row],[total_time]]&gt;=TableOMP[[#This Row],[Low]], TableOMP[[#This Row],[total_time]]&lt;=TableOMP[[#This Row],[High]]),1,0)</f>
        <v>1</v>
      </c>
    </row>
    <row r="1178" spans="1:19" hidden="1" x14ac:dyDescent="0.25">
      <c r="A1178" t="s">
        <v>12</v>
      </c>
      <c r="B1178">
        <v>10000</v>
      </c>
      <c r="C1178">
        <v>100</v>
      </c>
      <c r="D1178">
        <v>100000</v>
      </c>
      <c r="E1178">
        <v>50</v>
      </c>
      <c r="F1178">
        <v>1</v>
      </c>
      <c r="G1178">
        <v>253.21663100000001</v>
      </c>
      <c r="H1178">
        <v>0.37998199999999999</v>
      </c>
      <c r="I1178">
        <v>11.011673</v>
      </c>
      <c r="J1178">
        <v>0.22472800000000001</v>
      </c>
      <c r="K1178" t="str">
        <f>MID(M1178,22,1)</f>
        <v>6</v>
      </c>
      <c r="L1178" t="s">
        <v>195</v>
      </c>
      <c r="M1178" t="s">
        <v>196</v>
      </c>
      <c r="N1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1178">
        <f>VLOOKUP(TableOMP[[#This Row],[Label]],TableAvg[],2,FALSE)</f>
        <v>258.1940320909091</v>
      </c>
      <c r="P1178">
        <f>VLOOKUP(TableOMP[[#This Row],[Label]],TableAvg[],3,FALSE)</f>
        <v>13.958808412903041</v>
      </c>
      <c r="Q1178">
        <f>TableOMP[[#This Row],[Avg]]-$U$2*TableOMP[[#This Row],[StdDev]]</f>
        <v>230.27641526510303</v>
      </c>
      <c r="R1178">
        <f>TableOMP[[#This Row],[Avg]]+$U$2*TableOMP[[#This Row],[StdDev]]</f>
        <v>286.11164891671518</v>
      </c>
      <c r="S1178">
        <f>IF(AND(TableOMP[[#This Row],[total_time]]&gt;=TableOMP[[#This Row],[Low]], TableOMP[[#This Row],[total_time]]&lt;=TableOMP[[#This Row],[High]]),1,0)</f>
        <v>1</v>
      </c>
    </row>
    <row r="1179" spans="1:19" hidden="1" x14ac:dyDescent="0.25">
      <c r="A1179" t="s">
        <v>15</v>
      </c>
      <c r="B1179">
        <v>10000</v>
      </c>
      <c r="C1179">
        <v>100</v>
      </c>
      <c r="D1179">
        <v>100000</v>
      </c>
      <c r="E1179">
        <v>57</v>
      </c>
      <c r="F1179">
        <v>1</v>
      </c>
      <c r="G1179">
        <v>5.8089519999999997</v>
      </c>
      <c r="H1179">
        <v>0.42327100000000001</v>
      </c>
      <c r="I1179">
        <v>15.986539</v>
      </c>
      <c r="J1179">
        <v>0.28547400000000001</v>
      </c>
      <c r="K1179" t="str">
        <f>MID(M1179,22,1)</f>
        <v>6</v>
      </c>
      <c r="L1179" t="s">
        <v>41</v>
      </c>
      <c r="M1179" t="s">
        <v>42</v>
      </c>
      <c r="N1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179">
        <f>VLOOKUP(TableOMP[[#This Row],[Label]],TableAvg[],2,FALSE)</f>
        <v>5.1921095714285723</v>
      </c>
      <c r="P1179">
        <f>VLOOKUP(TableOMP[[#This Row],[Label]],TableAvg[],3,FALSE)</f>
        <v>0.23836910848174073</v>
      </c>
      <c r="Q1179">
        <f>TableOMP[[#This Row],[Avg]]-$U$2*TableOMP[[#This Row],[StdDev]]</f>
        <v>4.7153713544650913</v>
      </c>
      <c r="R1179">
        <f>TableOMP[[#This Row],[Avg]]+$U$2*TableOMP[[#This Row],[StdDev]]</f>
        <v>5.6688477883920534</v>
      </c>
      <c r="S1179">
        <f>IF(AND(TableOMP[[#This Row],[total_time]]&gt;=TableOMP[[#This Row],[Low]], TableOMP[[#This Row],[total_time]]&lt;=TableOMP[[#This Row],[High]]),1,0)</f>
        <v>0</v>
      </c>
    </row>
    <row r="1180" spans="1:19" hidden="1" x14ac:dyDescent="0.25">
      <c r="A1180" t="s">
        <v>12</v>
      </c>
      <c r="B1180">
        <v>10000</v>
      </c>
      <c r="C1180">
        <v>100</v>
      </c>
      <c r="D1180">
        <v>100000</v>
      </c>
      <c r="E1180">
        <v>52</v>
      </c>
      <c r="F1180">
        <v>1</v>
      </c>
      <c r="G1180">
        <v>253.035631</v>
      </c>
      <c r="H1180">
        <v>0.24251600000000001</v>
      </c>
      <c r="I1180">
        <v>6.2331940000000001</v>
      </c>
      <c r="J1180">
        <v>0.12221899999999999</v>
      </c>
      <c r="K1180" t="str">
        <f>MID(M1180,22,1)</f>
        <v>5</v>
      </c>
      <c r="L1180" t="s">
        <v>173</v>
      </c>
      <c r="M1180" t="s">
        <v>174</v>
      </c>
      <c r="N1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1180">
        <f>VLOOKUP(TableOMP[[#This Row],[Label]],TableAvg[],2,FALSE)</f>
        <v>257.05799754545455</v>
      </c>
      <c r="P1180">
        <f>VLOOKUP(TableOMP[[#This Row],[Label]],TableAvg[],3,FALSE)</f>
        <v>9.9125051352846771</v>
      </c>
      <c r="Q1180">
        <f>TableOMP[[#This Row],[Avg]]-$U$2*TableOMP[[#This Row],[StdDev]]</f>
        <v>237.2329872748852</v>
      </c>
      <c r="R1180">
        <f>TableOMP[[#This Row],[Avg]]+$U$2*TableOMP[[#This Row],[StdDev]]</f>
        <v>276.88300781602391</v>
      </c>
      <c r="S1180">
        <f>IF(AND(TableOMP[[#This Row],[total_time]]&gt;=TableOMP[[#This Row],[Low]], TableOMP[[#This Row],[total_time]]&lt;=TableOMP[[#This Row],[High]]),1,0)</f>
        <v>1</v>
      </c>
    </row>
    <row r="1181" spans="1:19" hidden="1" x14ac:dyDescent="0.25">
      <c r="A1181" t="s">
        <v>12</v>
      </c>
      <c r="B1181">
        <v>10000</v>
      </c>
      <c r="C1181">
        <v>100</v>
      </c>
      <c r="D1181">
        <v>100000</v>
      </c>
      <c r="E1181">
        <v>50</v>
      </c>
      <c r="F1181">
        <v>1</v>
      </c>
      <c r="G1181">
        <v>253.02833100000001</v>
      </c>
      <c r="H1181">
        <v>0.28457100000000002</v>
      </c>
      <c r="I1181">
        <v>6.3750689999999999</v>
      </c>
      <c r="J1181">
        <v>0.130103</v>
      </c>
      <c r="K1181" t="str">
        <f>MID(M1181,22,1)</f>
        <v>6</v>
      </c>
      <c r="L1181" t="s">
        <v>109</v>
      </c>
      <c r="M1181" t="s">
        <v>110</v>
      </c>
      <c r="N1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1181">
        <f>VLOOKUP(TableOMP[[#This Row],[Label]],TableAvg[],2,FALSE)</f>
        <v>258.1940320909091</v>
      </c>
      <c r="P1181">
        <f>VLOOKUP(TableOMP[[#This Row],[Label]],TableAvg[],3,FALSE)</f>
        <v>13.958808412903041</v>
      </c>
      <c r="Q1181">
        <f>TableOMP[[#This Row],[Avg]]-$U$2*TableOMP[[#This Row],[StdDev]]</f>
        <v>230.27641526510303</v>
      </c>
      <c r="R1181">
        <f>TableOMP[[#This Row],[Avg]]+$U$2*TableOMP[[#This Row],[StdDev]]</f>
        <v>286.11164891671518</v>
      </c>
      <c r="S1181">
        <f>IF(AND(TableOMP[[#This Row],[total_time]]&gt;=TableOMP[[#This Row],[Low]], TableOMP[[#This Row],[total_time]]&lt;=TableOMP[[#This Row],[High]]),1,0)</f>
        <v>1</v>
      </c>
    </row>
    <row r="1182" spans="1:19" hidden="1" x14ac:dyDescent="0.25">
      <c r="A1182" t="s">
        <v>15</v>
      </c>
      <c r="B1182">
        <v>10000</v>
      </c>
      <c r="C1182">
        <v>100</v>
      </c>
      <c r="D1182">
        <v>100000</v>
      </c>
      <c r="E1182">
        <v>60</v>
      </c>
      <c r="F1182">
        <v>1</v>
      </c>
      <c r="G1182">
        <v>5.9451450000000001</v>
      </c>
      <c r="H1182">
        <v>1.2924549999999999</v>
      </c>
      <c r="I1182">
        <v>13.395060000000001</v>
      </c>
      <c r="J1182">
        <v>0.22703499999999999</v>
      </c>
      <c r="K1182" t="str">
        <f>MID(M1182,22,1)</f>
        <v>6</v>
      </c>
      <c r="L1182" t="s">
        <v>41</v>
      </c>
      <c r="M1182" t="s">
        <v>42</v>
      </c>
      <c r="N1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182">
        <f>VLOOKUP(TableOMP[[#This Row],[Label]],TableAvg[],2,FALSE)</f>
        <v>4.6667198571428568</v>
      </c>
      <c r="P1182">
        <f>VLOOKUP(TableOMP[[#This Row],[Label]],TableAvg[],3,FALSE)</f>
        <v>0.36767562251292119</v>
      </c>
      <c r="Q1182">
        <f>TableOMP[[#This Row],[Avg]]-$U$2*TableOMP[[#This Row],[StdDev]]</f>
        <v>3.9313686121170144</v>
      </c>
      <c r="R1182">
        <f>TableOMP[[#This Row],[Avg]]+$U$2*TableOMP[[#This Row],[StdDev]]</f>
        <v>5.4020711021686996</v>
      </c>
      <c r="S1182">
        <f>IF(AND(TableOMP[[#This Row],[total_time]]&gt;=TableOMP[[#This Row],[Low]], TableOMP[[#This Row],[total_time]]&lt;=TableOMP[[#This Row],[High]]),1,0)</f>
        <v>0</v>
      </c>
    </row>
    <row r="1183" spans="1:19" hidden="1" x14ac:dyDescent="0.25">
      <c r="A1183" t="s">
        <v>15</v>
      </c>
      <c r="B1183">
        <v>10000</v>
      </c>
      <c r="C1183">
        <v>100</v>
      </c>
      <c r="D1183">
        <v>100000</v>
      </c>
      <c r="E1183">
        <v>61</v>
      </c>
      <c r="F1183">
        <v>1</v>
      </c>
      <c r="G1183">
        <v>4.9742850000000001</v>
      </c>
      <c r="H1183">
        <v>0.67459899999999995</v>
      </c>
      <c r="I1183">
        <v>20.144952</v>
      </c>
      <c r="J1183">
        <v>0.33574900000000002</v>
      </c>
      <c r="K1183" t="str">
        <f>MID(M1183,22,1)</f>
        <v>6</v>
      </c>
      <c r="L1183" t="s">
        <v>41</v>
      </c>
      <c r="M1183" t="s">
        <v>42</v>
      </c>
      <c r="N1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183">
        <f>VLOOKUP(TableOMP[[#This Row],[Label]],TableAvg[],2,FALSE)</f>
        <v>4.5314824285714286</v>
      </c>
      <c r="P1183">
        <f>VLOOKUP(TableOMP[[#This Row],[Label]],TableAvg[],3,FALSE)</f>
        <v>0.17341509154984525</v>
      </c>
      <c r="Q1183">
        <f>TableOMP[[#This Row],[Avg]]-$U$2*TableOMP[[#This Row],[StdDev]]</f>
        <v>4.1846522454717379</v>
      </c>
      <c r="R1183">
        <f>TableOMP[[#This Row],[Avg]]+$U$2*TableOMP[[#This Row],[StdDev]]</f>
        <v>4.8783126116711193</v>
      </c>
      <c r="S1183">
        <f>IF(AND(TableOMP[[#This Row],[total_time]]&gt;=TableOMP[[#This Row],[Low]], TableOMP[[#This Row],[total_time]]&lt;=TableOMP[[#This Row],[High]]),1,0)</f>
        <v>0</v>
      </c>
    </row>
    <row r="1184" spans="1:19" hidden="1" x14ac:dyDescent="0.25">
      <c r="A1184" t="s">
        <v>15</v>
      </c>
      <c r="B1184">
        <v>10000</v>
      </c>
      <c r="C1184">
        <v>100</v>
      </c>
      <c r="D1184">
        <v>100000</v>
      </c>
      <c r="E1184">
        <v>62</v>
      </c>
      <c r="F1184">
        <v>1</v>
      </c>
      <c r="G1184">
        <v>4.7667679999999999</v>
      </c>
      <c r="H1184">
        <v>0.16466600000000001</v>
      </c>
      <c r="I1184">
        <v>3.536435</v>
      </c>
      <c r="J1184">
        <v>5.7973999999999998E-2</v>
      </c>
      <c r="K1184" t="str">
        <f>MID(M1184,22,1)</f>
        <v>6</v>
      </c>
      <c r="L1184" t="s">
        <v>41</v>
      </c>
      <c r="M1184" t="s">
        <v>42</v>
      </c>
      <c r="N1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184">
        <f>VLOOKUP(TableOMP[[#This Row],[Label]],TableAvg[],2,FALSE)</f>
        <v>4.4504349285714282</v>
      </c>
      <c r="P1184">
        <f>VLOOKUP(TableOMP[[#This Row],[Label]],TableAvg[],3,FALSE)</f>
        <v>0.10553760391135955</v>
      </c>
      <c r="Q1184">
        <f>TableOMP[[#This Row],[Avg]]-$U$2*TableOMP[[#This Row],[StdDev]]</f>
        <v>4.239359720748709</v>
      </c>
      <c r="R1184">
        <f>TableOMP[[#This Row],[Avg]]+$U$2*TableOMP[[#This Row],[StdDev]]</f>
        <v>4.6615101363941474</v>
      </c>
      <c r="S1184">
        <f>IF(AND(TableOMP[[#This Row],[total_time]]&gt;=TableOMP[[#This Row],[Low]], TableOMP[[#This Row],[total_time]]&lt;=TableOMP[[#This Row],[High]]),1,0)</f>
        <v>0</v>
      </c>
    </row>
    <row r="1185" spans="1:19" hidden="1" x14ac:dyDescent="0.25">
      <c r="A1185" t="s">
        <v>12</v>
      </c>
      <c r="B1185">
        <v>10000</v>
      </c>
      <c r="C1185">
        <v>100</v>
      </c>
      <c r="D1185">
        <v>100000</v>
      </c>
      <c r="E1185">
        <v>49</v>
      </c>
      <c r="F1185">
        <v>1</v>
      </c>
      <c r="G1185">
        <v>253.02137999999999</v>
      </c>
      <c r="H1185">
        <v>0.27209499999999998</v>
      </c>
      <c r="I1185">
        <v>5.8564559999999997</v>
      </c>
      <c r="J1185">
        <v>0.12200999999999999</v>
      </c>
      <c r="K1185" t="str">
        <f>MID(M1185,22,1)</f>
        <v>2</v>
      </c>
      <c r="L1185" t="s">
        <v>77</v>
      </c>
      <c r="M1185" t="s">
        <v>78</v>
      </c>
      <c r="N1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1185">
        <f>VLOOKUP(TableOMP[[#This Row],[Label]],TableAvg[],2,FALSE)</f>
        <v>254.74473200000003</v>
      </c>
      <c r="P1185">
        <f>VLOOKUP(TableOMP[[#This Row],[Label]],TableAvg[],3,FALSE)</f>
        <v>12.77783312795694</v>
      </c>
      <c r="Q1185">
        <f>TableOMP[[#This Row],[Avg]]-$U$2*TableOMP[[#This Row],[StdDev]]</f>
        <v>229.18906574408615</v>
      </c>
      <c r="R1185">
        <f>TableOMP[[#This Row],[Avg]]+$U$2*TableOMP[[#This Row],[StdDev]]</f>
        <v>280.30039825591393</v>
      </c>
      <c r="S1185">
        <f>IF(AND(TableOMP[[#This Row],[total_time]]&gt;=TableOMP[[#This Row],[Low]], TableOMP[[#This Row],[total_time]]&lt;=TableOMP[[#This Row],[High]]),1,0)</f>
        <v>1</v>
      </c>
    </row>
    <row r="1186" spans="1:19" hidden="1" x14ac:dyDescent="0.25">
      <c r="A1186" t="s">
        <v>12</v>
      </c>
      <c r="B1186">
        <v>10000</v>
      </c>
      <c r="C1186">
        <v>100</v>
      </c>
      <c r="D1186">
        <v>1</v>
      </c>
      <c r="E1186">
        <v>45</v>
      </c>
      <c r="F1186">
        <v>1</v>
      </c>
      <c r="G1186">
        <v>273.37663400000002</v>
      </c>
      <c r="H1186">
        <v>19.548345000000001</v>
      </c>
      <c r="I1186">
        <v>133.27946499999999</v>
      </c>
      <c r="J1186">
        <v>3.0290789999999999</v>
      </c>
      <c r="K1186" t="str">
        <f>MID(M1186,22,1)</f>
        <v>8</v>
      </c>
      <c r="L1186" t="s">
        <v>81</v>
      </c>
      <c r="M1186" t="s">
        <v>82</v>
      </c>
      <c r="N1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1186">
        <f>VLOOKUP(TableOMP[[#This Row],[Label]],TableAvg[],2,FALSE)</f>
        <v>275.3416102857143</v>
      </c>
      <c r="P1186">
        <f>VLOOKUP(TableOMP[[#This Row],[Label]],TableAvg[],3,FALSE)</f>
        <v>10.38487468837501</v>
      </c>
      <c r="Q1186">
        <f>TableOMP[[#This Row],[Avg]]-$U$2*TableOMP[[#This Row],[StdDev]]</f>
        <v>254.57186090896428</v>
      </c>
      <c r="R1186">
        <f>TableOMP[[#This Row],[Avg]]+$U$2*TableOMP[[#This Row],[StdDev]]</f>
        <v>296.11135966246434</v>
      </c>
      <c r="S1186">
        <f>IF(AND(TableOMP[[#This Row],[total_time]]&gt;=TableOMP[[#This Row],[Low]], TableOMP[[#This Row],[total_time]]&lt;=TableOMP[[#This Row],[High]]),1,0)</f>
        <v>1</v>
      </c>
    </row>
    <row r="1187" spans="1:19" hidden="1" x14ac:dyDescent="0.25">
      <c r="A1187" t="s">
        <v>15</v>
      </c>
      <c r="B1187">
        <v>1000</v>
      </c>
      <c r="C1187">
        <v>100</v>
      </c>
      <c r="D1187">
        <v>100000</v>
      </c>
      <c r="E1187">
        <v>1</v>
      </c>
      <c r="F1187">
        <v>1</v>
      </c>
      <c r="G1187">
        <v>2.9077510000000002</v>
      </c>
      <c r="H1187">
        <v>7.5740000000000002E-2</v>
      </c>
      <c r="I1187">
        <v>0</v>
      </c>
      <c r="J1187">
        <v>0</v>
      </c>
      <c r="K1187" t="str">
        <f>MID(M1187,22,1)</f>
        <v>6</v>
      </c>
      <c r="L1187" t="s">
        <v>41</v>
      </c>
      <c r="M1187" t="s">
        <v>42</v>
      </c>
      <c r="N1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187" t="e">
        <f>VLOOKUP(TableOMP[[#This Row],[Label]],TableAvg[],2,FALSE)</f>
        <v>#N/A</v>
      </c>
      <c r="P1187" t="e">
        <f>VLOOKUP(TableOMP[[#This Row],[Label]],TableAvg[],3,FALSE)</f>
        <v>#N/A</v>
      </c>
      <c r="Q1187" t="e">
        <f>TableOMP[[#This Row],[Avg]]-$U$2*TableOMP[[#This Row],[StdDev]]</f>
        <v>#N/A</v>
      </c>
      <c r="R1187" t="e">
        <f>TableOMP[[#This Row],[Avg]]+$U$2*TableOMP[[#This Row],[StdDev]]</f>
        <v>#N/A</v>
      </c>
      <c r="S1187" t="e">
        <f>IF(AND(TableOMP[[#This Row],[total_time]]&gt;=TableOMP[[#This Row],[Low]], TableOMP[[#This Row],[total_time]]&lt;=TableOMP[[#This Row],[High]]),1,0)</f>
        <v>#N/A</v>
      </c>
    </row>
    <row r="1188" spans="1:19" hidden="1" x14ac:dyDescent="0.25">
      <c r="A1188" t="s">
        <v>15</v>
      </c>
      <c r="B1188">
        <v>1000</v>
      </c>
      <c r="C1188">
        <v>100</v>
      </c>
      <c r="D1188">
        <v>100000</v>
      </c>
      <c r="E1188">
        <v>2</v>
      </c>
      <c r="F1188">
        <v>1</v>
      </c>
      <c r="G1188">
        <v>2.0190999999999999</v>
      </c>
      <c r="H1188">
        <v>8.0739000000000005E-2</v>
      </c>
      <c r="I1188">
        <v>2.7990000000000001E-2</v>
      </c>
      <c r="J1188">
        <v>2.7990000000000001E-2</v>
      </c>
      <c r="K1188" t="str">
        <f>MID(M1188,22,1)</f>
        <v>6</v>
      </c>
      <c r="L1188" t="s">
        <v>41</v>
      </c>
      <c r="M1188" t="s">
        <v>42</v>
      </c>
      <c r="N1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188" t="e">
        <f>VLOOKUP(TableOMP[[#This Row],[Label]],TableAvg[],2,FALSE)</f>
        <v>#N/A</v>
      </c>
      <c r="P1188" t="e">
        <f>VLOOKUP(TableOMP[[#This Row],[Label]],TableAvg[],3,FALSE)</f>
        <v>#N/A</v>
      </c>
      <c r="Q1188" t="e">
        <f>TableOMP[[#This Row],[Avg]]-$U$2*TableOMP[[#This Row],[StdDev]]</f>
        <v>#N/A</v>
      </c>
      <c r="R1188" t="e">
        <f>TableOMP[[#This Row],[Avg]]+$U$2*TableOMP[[#This Row],[StdDev]]</f>
        <v>#N/A</v>
      </c>
      <c r="S1188" t="e">
        <f>IF(AND(TableOMP[[#This Row],[total_time]]&gt;=TableOMP[[#This Row],[Low]], TableOMP[[#This Row],[total_time]]&lt;=TableOMP[[#This Row],[High]]),1,0)</f>
        <v>#N/A</v>
      </c>
    </row>
    <row r="1189" spans="1:19" hidden="1" x14ac:dyDescent="0.25">
      <c r="A1189" t="s">
        <v>15</v>
      </c>
      <c r="B1189">
        <v>1000</v>
      </c>
      <c r="C1189">
        <v>100</v>
      </c>
      <c r="D1189">
        <v>100000</v>
      </c>
      <c r="E1189">
        <v>3</v>
      </c>
      <c r="F1189">
        <v>1</v>
      </c>
      <c r="G1189">
        <v>5.6380080000000001</v>
      </c>
      <c r="H1189">
        <v>3.9875099999999999</v>
      </c>
      <c r="I1189">
        <v>0.218997</v>
      </c>
      <c r="J1189">
        <v>0.109499</v>
      </c>
      <c r="K1189" t="str">
        <f>MID(M1189,22,1)</f>
        <v>6</v>
      </c>
      <c r="L1189" t="s">
        <v>41</v>
      </c>
      <c r="M1189" t="s">
        <v>42</v>
      </c>
      <c r="N1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189" t="e">
        <f>VLOOKUP(TableOMP[[#This Row],[Label]],TableAvg[],2,FALSE)</f>
        <v>#N/A</v>
      </c>
      <c r="P1189" t="e">
        <f>VLOOKUP(TableOMP[[#This Row],[Label]],TableAvg[],3,FALSE)</f>
        <v>#N/A</v>
      </c>
      <c r="Q1189" t="e">
        <f>TableOMP[[#This Row],[Avg]]-$U$2*TableOMP[[#This Row],[StdDev]]</f>
        <v>#N/A</v>
      </c>
      <c r="R1189" t="e">
        <f>TableOMP[[#This Row],[Avg]]+$U$2*TableOMP[[#This Row],[StdDev]]</f>
        <v>#N/A</v>
      </c>
      <c r="S1189" t="e">
        <f>IF(AND(TableOMP[[#This Row],[total_time]]&gt;=TableOMP[[#This Row],[Low]], TableOMP[[#This Row],[total_time]]&lt;=TableOMP[[#This Row],[High]]),1,0)</f>
        <v>#N/A</v>
      </c>
    </row>
    <row r="1190" spans="1:19" hidden="1" x14ac:dyDescent="0.25">
      <c r="A1190" t="s">
        <v>15</v>
      </c>
      <c r="B1190">
        <v>1000</v>
      </c>
      <c r="C1190">
        <v>100</v>
      </c>
      <c r="D1190">
        <v>100000</v>
      </c>
      <c r="E1190">
        <v>4</v>
      </c>
      <c r="F1190">
        <v>1</v>
      </c>
      <c r="G1190">
        <v>33.997762999999999</v>
      </c>
      <c r="H1190">
        <v>32.490304000000002</v>
      </c>
      <c r="I1190">
        <v>0.61899099999999996</v>
      </c>
      <c r="J1190">
        <v>0.20633000000000001</v>
      </c>
      <c r="K1190" t="str">
        <f>MID(M1190,22,1)</f>
        <v>6</v>
      </c>
      <c r="L1190" t="s">
        <v>41</v>
      </c>
      <c r="M1190" t="s">
        <v>42</v>
      </c>
      <c r="N1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190" t="e">
        <f>VLOOKUP(TableOMP[[#This Row],[Label]],TableAvg[],2,FALSE)</f>
        <v>#N/A</v>
      </c>
      <c r="P1190" t="e">
        <f>VLOOKUP(TableOMP[[#This Row],[Label]],TableAvg[],3,FALSE)</f>
        <v>#N/A</v>
      </c>
      <c r="Q1190" t="e">
        <f>TableOMP[[#This Row],[Avg]]-$U$2*TableOMP[[#This Row],[StdDev]]</f>
        <v>#N/A</v>
      </c>
      <c r="R1190" t="e">
        <f>TableOMP[[#This Row],[Avg]]+$U$2*TableOMP[[#This Row],[StdDev]]</f>
        <v>#N/A</v>
      </c>
      <c r="S1190" t="e">
        <f>IF(AND(TableOMP[[#This Row],[total_time]]&gt;=TableOMP[[#This Row],[Low]], TableOMP[[#This Row],[total_time]]&lt;=TableOMP[[#This Row],[High]]),1,0)</f>
        <v>#N/A</v>
      </c>
    </row>
    <row r="1191" spans="1:19" hidden="1" x14ac:dyDescent="0.25">
      <c r="A1191" t="s">
        <v>15</v>
      </c>
      <c r="B1191">
        <v>1000</v>
      </c>
      <c r="C1191">
        <v>100</v>
      </c>
      <c r="D1191">
        <v>100000</v>
      </c>
      <c r="E1191">
        <v>5</v>
      </c>
      <c r="F1191">
        <v>1</v>
      </c>
      <c r="G1191">
        <v>1.503525</v>
      </c>
      <c r="H1191">
        <v>7.4904999999999999E-2</v>
      </c>
      <c r="I1191">
        <v>0.14203399999999999</v>
      </c>
      <c r="J1191">
        <v>3.5508999999999999E-2</v>
      </c>
      <c r="K1191" t="str">
        <f>MID(M1191,22,1)</f>
        <v>6</v>
      </c>
      <c r="L1191" t="s">
        <v>41</v>
      </c>
      <c r="M1191" t="s">
        <v>42</v>
      </c>
      <c r="N1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191" t="e">
        <f>VLOOKUP(TableOMP[[#This Row],[Label]],TableAvg[],2,FALSE)</f>
        <v>#N/A</v>
      </c>
      <c r="P1191" t="e">
        <f>VLOOKUP(TableOMP[[#This Row],[Label]],TableAvg[],3,FALSE)</f>
        <v>#N/A</v>
      </c>
      <c r="Q1191" t="e">
        <f>TableOMP[[#This Row],[Avg]]-$U$2*TableOMP[[#This Row],[StdDev]]</f>
        <v>#N/A</v>
      </c>
      <c r="R1191" t="e">
        <f>TableOMP[[#This Row],[Avg]]+$U$2*TableOMP[[#This Row],[StdDev]]</f>
        <v>#N/A</v>
      </c>
      <c r="S1191" t="e">
        <f>IF(AND(TableOMP[[#This Row],[total_time]]&gt;=TableOMP[[#This Row],[Low]], TableOMP[[#This Row],[total_time]]&lt;=TableOMP[[#This Row],[High]]),1,0)</f>
        <v>#N/A</v>
      </c>
    </row>
    <row r="1192" spans="1:19" hidden="1" x14ac:dyDescent="0.25">
      <c r="A1192" t="s">
        <v>15</v>
      </c>
      <c r="B1192">
        <v>1000</v>
      </c>
      <c r="C1192">
        <v>100</v>
      </c>
      <c r="D1192">
        <v>100000</v>
      </c>
      <c r="E1192">
        <v>6</v>
      </c>
      <c r="F1192">
        <v>1</v>
      </c>
      <c r="G1192">
        <v>1.3602080000000001</v>
      </c>
      <c r="H1192">
        <v>1.6695999999999999E-2</v>
      </c>
      <c r="I1192">
        <v>6.1407000000000003E-2</v>
      </c>
      <c r="J1192">
        <v>1.2281E-2</v>
      </c>
      <c r="K1192" t="str">
        <f>MID(M1192,22,1)</f>
        <v>6</v>
      </c>
      <c r="L1192" t="s">
        <v>41</v>
      </c>
      <c r="M1192" t="s">
        <v>42</v>
      </c>
      <c r="N1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192" t="e">
        <f>VLOOKUP(TableOMP[[#This Row],[Label]],TableAvg[],2,FALSE)</f>
        <v>#N/A</v>
      </c>
      <c r="P1192" t="e">
        <f>VLOOKUP(TableOMP[[#This Row],[Label]],TableAvg[],3,FALSE)</f>
        <v>#N/A</v>
      </c>
      <c r="Q1192" t="e">
        <f>TableOMP[[#This Row],[Avg]]-$U$2*TableOMP[[#This Row],[StdDev]]</f>
        <v>#N/A</v>
      </c>
      <c r="R1192" t="e">
        <f>TableOMP[[#This Row],[Avg]]+$U$2*TableOMP[[#This Row],[StdDev]]</f>
        <v>#N/A</v>
      </c>
      <c r="S1192" t="e">
        <f>IF(AND(TableOMP[[#This Row],[total_time]]&gt;=TableOMP[[#This Row],[Low]], TableOMP[[#This Row],[total_time]]&lt;=TableOMP[[#This Row],[High]]),1,0)</f>
        <v>#N/A</v>
      </c>
    </row>
    <row r="1193" spans="1:19" hidden="1" x14ac:dyDescent="0.25">
      <c r="A1193" t="s">
        <v>15</v>
      </c>
      <c r="B1193">
        <v>1000</v>
      </c>
      <c r="C1193">
        <v>100</v>
      </c>
      <c r="D1193">
        <v>100000</v>
      </c>
      <c r="E1193">
        <v>7</v>
      </c>
      <c r="F1193">
        <v>1</v>
      </c>
      <c r="G1193">
        <v>1.462396</v>
      </c>
      <c r="H1193">
        <v>0.119003</v>
      </c>
      <c r="I1193">
        <v>0.24157200000000001</v>
      </c>
      <c r="J1193">
        <v>4.0261999999999999E-2</v>
      </c>
      <c r="K1193" t="str">
        <f>MID(M1193,22,1)</f>
        <v>6</v>
      </c>
      <c r="L1193" t="s">
        <v>41</v>
      </c>
      <c r="M1193" t="s">
        <v>42</v>
      </c>
      <c r="N1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193" t="e">
        <f>VLOOKUP(TableOMP[[#This Row],[Label]],TableAvg[],2,FALSE)</f>
        <v>#N/A</v>
      </c>
      <c r="P1193" t="e">
        <f>VLOOKUP(TableOMP[[#This Row],[Label]],TableAvg[],3,FALSE)</f>
        <v>#N/A</v>
      </c>
      <c r="Q1193" t="e">
        <f>TableOMP[[#This Row],[Avg]]-$U$2*TableOMP[[#This Row],[StdDev]]</f>
        <v>#N/A</v>
      </c>
      <c r="R1193" t="e">
        <f>TableOMP[[#This Row],[Avg]]+$U$2*TableOMP[[#This Row],[StdDev]]</f>
        <v>#N/A</v>
      </c>
      <c r="S1193" t="e">
        <f>IF(AND(TableOMP[[#This Row],[total_time]]&gt;=TableOMP[[#This Row],[Low]], TableOMP[[#This Row],[total_time]]&lt;=TableOMP[[#This Row],[High]]),1,0)</f>
        <v>#N/A</v>
      </c>
    </row>
    <row r="1194" spans="1:19" hidden="1" x14ac:dyDescent="0.25">
      <c r="A1194" t="s">
        <v>15</v>
      </c>
      <c r="B1194">
        <v>1000</v>
      </c>
      <c r="C1194">
        <v>100</v>
      </c>
      <c r="D1194">
        <v>100000</v>
      </c>
      <c r="E1194">
        <v>8</v>
      </c>
      <c r="F1194">
        <v>1</v>
      </c>
      <c r="G1194">
        <v>3.0815510000000002</v>
      </c>
      <c r="H1194">
        <v>1.752359</v>
      </c>
      <c r="I1194">
        <v>0.30769400000000002</v>
      </c>
      <c r="J1194">
        <v>4.3956000000000002E-2</v>
      </c>
      <c r="K1194" t="str">
        <f>MID(M1194,22,1)</f>
        <v>6</v>
      </c>
      <c r="L1194" t="s">
        <v>41</v>
      </c>
      <c r="M1194" t="s">
        <v>42</v>
      </c>
      <c r="N1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194" t="e">
        <f>VLOOKUP(TableOMP[[#This Row],[Label]],TableAvg[],2,FALSE)</f>
        <v>#N/A</v>
      </c>
      <c r="P1194" t="e">
        <f>VLOOKUP(TableOMP[[#This Row],[Label]],TableAvg[],3,FALSE)</f>
        <v>#N/A</v>
      </c>
      <c r="Q1194" t="e">
        <f>TableOMP[[#This Row],[Avg]]-$U$2*TableOMP[[#This Row],[StdDev]]</f>
        <v>#N/A</v>
      </c>
      <c r="R1194" t="e">
        <f>TableOMP[[#This Row],[Avg]]+$U$2*TableOMP[[#This Row],[StdDev]]</f>
        <v>#N/A</v>
      </c>
      <c r="S1194" t="e">
        <f>IF(AND(TableOMP[[#This Row],[total_time]]&gt;=TableOMP[[#This Row],[Low]], TableOMP[[#This Row],[total_time]]&lt;=TableOMP[[#This Row],[High]]),1,0)</f>
        <v>#N/A</v>
      </c>
    </row>
    <row r="1195" spans="1:19" hidden="1" x14ac:dyDescent="0.25">
      <c r="A1195" t="s">
        <v>15</v>
      </c>
      <c r="B1195">
        <v>1000</v>
      </c>
      <c r="C1195">
        <v>100</v>
      </c>
      <c r="D1195">
        <v>100000</v>
      </c>
      <c r="E1195">
        <v>9</v>
      </c>
      <c r="F1195">
        <v>1</v>
      </c>
      <c r="G1195">
        <v>1.3152870000000001</v>
      </c>
      <c r="H1195">
        <v>2.0996999999999998E-2</v>
      </c>
      <c r="I1195">
        <v>0.13691</v>
      </c>
      <c r="J1195">
        <v>1.7114000000000001E-2</v>
      </c>
      <c r="K1195" t="str">
        <f>MID(M1195,22,1)</f>
        <v>6</v>
      </c>
      <c r="L1195" t="s">
        <v>41</v>
      </c>
      <c r="M1195" t="s">
        <v>42</v>
      </c>
      <c r="N1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195" t="e">
        <f>VLOOKUP(TableOMP[[#This Row],[Label]],TableAvg[],2,FALSE)</f>
        <v>#N/A</v>
      </c>
      <c r="P1195" t="e">
        <f>VLOOKUP(TableOMP[[#This Row],[Label]],TableAvg[],3,FALSE)</f>
        <v>#N/A</v>
      </c>
      <c r="Q1195" t="e">
        <f>TableOMP[[#This Row],[Avg]]-$U$2*TableOMP[[#This Row],[StdDev]]</f>
        <v>#N/A</v>
      </c>
      <c r="R1195" t="e">
        <f>TableOMP[[#This Row],[Avg]]+$U$2*TableOMP[[#This Row],[StdDev]]</f>
        <v>#N/A</v>
      </c>
      <c r="S1195" t="e">
        <f>IF(AND(TableOMP[[#This Row],[total_time]]&gt;=TableOMP[[#This Row],[Low]], TableOMP[[#This Row],[total_time]]&lt;=TableOMP[[#This Row],[High]]),1,0)</f>
        <v>#N/A</v>
      </c>
    </row>
    <row r="1196" spans="1:19" hidden="1" x14ac:dyDescent="0.25">
      <c r="A1196" t="s">
        <v>15</v>
      </c>
      <c r="B1196">
        <v>1000</v>
      </c>
      <c r="C1196">
        <v>100</v>
      </c>
      <c r="D1196">
        <v>100000</v>
      </c>
      <c r="E1196">
        <v>10</v>
      </c>
      <c r="F1196">
        <v>1</v>
      </c>
      <c r="G1196">
        <v>1.4070819999999999</v>
      </c>
      <c r="H1196">
        <v>0.11529300000000001</v>
      </c>
      <c r="I1196">
        <v>0.63708200000000004</v>
      </c>
      <c r="J1196">
        <v>7.0787000000000003E-2</v>
      </c>
      <c r="K1196" t="str">
        <f>MID(M1196,22,1)</f>
        <v>6</v>
      </c>
      <c r="L1196" t="s">
        <v>41</v>
      </c>
      <c r="M1196" t="s">
        <v>42</v>
      </c>
      <c r="N1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196" t="e">
        <f>VLOOKUP(TableOMP[[#This Row],[Label]],TableAvg[],2,FALSE)</f>
        <v>#N/A</v>
      </c>
      <c r="P1196" t="e">
        <f>VLOOKUP(TableOMP[[#This Row],[Label]],TableAvg[],3,FALSE)</f>
        <v>#N/A</v>
      </c>
      <c r="Q1196" t="e">
        <f>TableOMP[[#This Row],[Avg]]-$U$2*TableOMP[[#This Row],[StdDev]]</f>
        <v>#N/A</v>
      </c>
      <c r="R1196" t="e">
        <f>TableOMP[[#This Row],[Avg]]+$U$2*TableOMP[[#This Row],[StdDev]]</f>
        <v>#N/A</v>
      </c>
      <c r="S1196" t="e">
        <f>IF(AND(TableOMP[[#This Row],[total_time]]&gt;=TableOMP[[#This Row],[Low]], TableOMP[[#This Row],[total_time]]&lt;=TableOMP[[#This Row],[High]]),1,0)</f>
        <v>#N/A</v>
      </c>
    </row>
    <row r="1197" spans="1:19" hidden="1" x14ac:dyDescent="0.25">
      <c r="A1197" t="s">
        <v>15</v>
      </c>
      <c r="B1197">
        <v>1000</v>
      </c>
      <c r="C1197">
        <v>100</v>
      </c>
      <c r="D1197">
        <v>100000</v>
      </c>
      <c r="E1197">
        <v>11</v>
      </c>
      <c r="F1197">
        <v>1</v>
      </c>
      <c r="G1197">
        <v>1.2833030000000001</v>
      </c>
      <c r="H1197">
        <v>2.4750000000000001E-2</v>
      </c>
      <c r="I1197">
        <v>0.19132099999999999</v>
      </c>
      <c r="J1197">
        <v>1.9132E-2</v>
      </c>
      <c r="K1197" t="str">
        <f>MID(M1197,22,1)</f>
        <v>6</v>
      </c>
      <c r="L1197" t="s">
        <v>41</v>
      </c>
      <c r="M1197" t="s">
        <v>42</v>
      </c>
      <c r="N1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197" t="e">
        <f>VLOOKUP(TableOMP[[#This Row],[Label]],TableAvg[],2,FALSE)</f>
        <v>#N/A</v>
      </c>
      <c r="P1197" t="e">
        <f>VLOOKUP(TableOMP[[#This Row],[Label]],TableAvg[],3,FALSE)</f>
        <v>#N/A</v>
      </c>
      <c r="Q1197" t="e">
        <f>TableOMP[[#This Row],[Avg]]-$U$2*TableOMP[[#This Row],[StdDev]]</f>
        <v>#N/A</v>
      </c>
      <c r="R1197" t="e">
        <f>TableOMP[[#This Row],[Avg]]+$U$2*TableOMP[[#This Row],[StdDev]]</f>
        <v>#N/A</v>
      </c>
      <c r="S1197" t="e">
        <f>IF(AND(TableOMP[[#This Row],[total_time]]&gt;=TableOMP[[#This Row],[Low]], TableOMP[[#This Row],[total_time]]&lt;=TableOMP[[#This Row],[High]]),1,0)</f>
        <v>#N/A</v>
      </c>
    </row>
    <row r="1198" spans="1:19" hidden="1" x14ac:dyDescent="0.25">
      <c r="A1198" t="s">
        <v>15</v>
      </c>
      <c r="B1198">
        <v>1000</v>
      </c>
      <c r="C1198">
        <v>100</v>
      </c>
      <c r="D1198">
        <v>100000</v>
      </c>
      <c r="E1198">
        <v>12</v>
      </c>
      <c r="F1198">
        <v>1</v>
      </c>
      <c r="G1198">
        <v>1.3339540000000001</v>
      </c>
      <c r="H1198">
        <v>6.2534999999999993E-2</v>
      </c>
      <c r="I1198">
        <v>0.223832</v>
      </c>
      <c r="J1198">
        <v>2.0348000000000002E-2</v>
      </c>
      <c r="K1198" t="str">
        <f>MID(M1198,22,1)</f>
        <v>6</v>
      </c>
      <c r="L1198" t="s">
        <v>41</v>
      </c>
      <c r="M1198" t="s">
        <v>42</v>
      </c>
      <c r="N1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198" t="e">
        <f>VLOOKUP(TableOMP[[#This Row],[Label]],TableAvg[],2,FALSE)</f>
        <v>#N/A</v>
      </c>
      <c r="P1198" t="e">
        <f>VLOOKUP(TableOMP[[#This Row],[Label]],TableAvg[],3,FALSE)</f>
        <v>#N/A</v>
      </c>
      <c r="Q1198" t="e">
        <f>TableOMP[[#This Row],[Avg]]-$U$2*TableOMP[[#This Row],[StdDev]]</f>
        <v>#N/A</v>
      </c>
      <c r="R1198" t="e">
        <f>TableOMP[[#This Row],[Avg]]+$U$2*TableOMP[[#This Row],[StdDev]]</f>
        <v>#N/A</v>
      </c>
      <c r="S1198" t="e">
        <f>IF(AND(TableOMP[[#This Row],[total_time]]&gt;=TableOMP[[#This Row],[Low]], TableOMP[[#This Row],[total_time]]&lt;=TableOMP[[#This Row],[High]]),1,0)</f>
        <v>#N/A</v>
      </c>
    </row>
    <row r="1199" spans="1:19" hidden="1" x14ac:dyDescent="0.25">
      <c r="A1199" t="s">
        <v>15</v>
      </c>
      <c r="B1199">
        <v>1000</v>
      </c>
      <c r="C1199">
        <v>100</v>
      </c>
      <c r="D1199">
        <v>100000</v>
      </c>
      <c r="E1199">
        <v>13</v>
      </c>
      <c r="F1199">
        <v>1</v>
      </c>
      <c r="G1199">
        <v>1.286427</v>
      </c>
      <c r="H1199">
        <v>2.5368999999999999E-2</v>
      </c>
      <c r="I1199">
        <v>0.246228</v>
      </c>
      <c r="J1199">
        <v>2.0518999999999999E-2</v>
      </c>
      <c r="K1199" t="str">
        <f>MID(M1199,22,1)</f>
        <v>6</v>
      </c>
      <c r="L1199" t="s">
        <v>41</v>
      </c>
      <c r="M1199" t="s">
        <v>42</v>
      </c>
      <c r="N1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199" t="e">
        <f>VLOOKUP(TableOMP[[#This Row],[Label]],TableAvg[],2,FALSE)</f>
        <v>#N/A</v>
      </c>
      <c r="P1199" t="e">
        <f>VLOOKUP(TableOMP[[#This Row],[Label]],TableAvg[],3,FALSE)</f>
        <v>#N/A</v>
      </c>
      <c r="Q1199" t="e">
        <f>TableOMP[[#This Row],[Avg]]-$U$2*TableOMP[[#This Row],[StdDev]]</f>
        <v>#N/A</v>
      </c>
      <c r="R1199" t="e">
        <f>TableOMP[[#This Row],[Avg]]+$U$2*TableOMP[[#This Row],[StdDev]]</f>
        <v>#N/A</v>
      </c>
      <c r="S1199" t="e">
        <f>IF(AND(TableOMP[[#This Row],[total_time]]&gt;=TableOMP[[#This Row],[Low]], TableOMP[[#This Row],[total_time]]&lt;=TableOMP[[#This Row],[High]]),1,0)</f>
        <v>#N/A</v>
      </c>
    </row>
    <row r="1200" spans="1:19" hidden="1" x14ac:dyDescent="0.25">
      <c r="A1200" t="s">
        <v>15</v>
      </c>
      <c r="B1200">
        <v>1000</v>
      </c>
      <c r="C1200">
        <v>100</v>
      </c>
      <c r="D1200">
        <v>100000</v>
      </c>
      <c r="E1200">
        <v>14</v>
      </c>
      <c r="F1200">
        <v>1</v>
      </c>
      <c r="G1200">
        <v>1.4407300000000001</v>
      </c>
      <c r="H1200">
        <v>0.16711200000000001</v>
      </c>
      <c r="I1200">
        <v>0.31903100000000001</v>
      </c>
      <c r="J1200">
        <v>2.4541E-2</v>
      </c>
      <c r="K1200" t="str">
        <f>MID(M1200,22,1)</f>
        <v>6</v>
      </c>
      <c r="L1200" t="s">
        <v>41</v>
      </c>
      <c r="M1200" t="s">
        <v>42</v>
      </c>
      <c r="N1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200" t="e">
        <f>VLOOKUP(TableOMP[[#This Row],[Label]],TableAvg[],2,FALSE)</f>
        <v>#N/A</v>
      </c>
      <c r="P1200" t="e">
        <f>VLOOKUP(TableOMP[[#This Row],[Label]],TableAvg[],3,FALSE)</f>
        <v>#N/A</v>
      </c>
      <c r="Q1200" t="e">
        <f>TableOMP[[#This Row],[Avg]]-$U$2*TableOMP[[#This Row],[StdDev]]</f>
        <v>#N/A</v>
      </c>
      <c r="R1200" t="e">
        <f>TableOMP[[#This Row],[Avg]]+$U$2*TableOMP[[#This Row],[StdDev]]</f>
        <v>#N/A</v>
      </c>
      <c r="S1200" t="e">
        <f>IF(AND(TableOMP[[#This Row],[total_time]]&gt;=TableOMP[[#This Row],[Low]], TableOMP[[#This Row],[total_time]]&lt;=TableOMP[[#This Row],[High]]),1,0)</f>
        <v>#N/A</v>
      </c>
    </row>
    <row r="1201" spans="1:19" hidden="1" x14ac:dyDescent="0.25">
      <c r="A1201" t="s">
        <v>15</v>
      </c>
      <c r="B1201">
        <v>1000</v>
      </c>
      <c r="C1201">
        <v>100</v>
      </c>
      <c r="D1201">
        <v>100000</v>
      </c>
      <c r="E1201">
        <v>15</v>
      </c>
      <c r="F1201">
        <v>1</v>
      </c>
      <c r="G1201">
        <v>1.4776400000000001</v>
      </c>
      <c r="H1201">
        <v>0.19351699999999999</v>
      </c>
      <c r="I1201">
        <v>2.4627690000000002</v>
      </c>
      <c r="J1201">
        <v>0.17591200000000001</v>
      </c>
      <c r="K1201" t="str">
        <f>MID(M1201,22,1)</f>
        <v>6</v>
      </c>
      <c r="L1201" t="s">
        <v>41</v>
      </c>
      <c r="M1201" t="s">
        <v>42</v>
      </c>
      <c r="N1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hidden="1" x14ac:dyDescent="0.25">
      <c r="A1202" t="s">
        <v>15</v>
      </c>
      <c r="B1202">
        <v>1000</v>
      </c>
      <c r="C1202">
        <v>100</v>
      </c>
      <c r="D1202">
        <v>100000</v>
      </c>
      <c r="E1202">
        <v>16</v>
      </c>
      <c r="F1202">
        <v>1</v>
      </c>
      <c r="G1202">
        <v>1.324236</v>
      </c>
      <c r="H1202">
        <v>6.5374000000000002E-2</v>
      </c>
      <c r="I1202">
        <v>0.65630299999999997</v>
      </c>
      <c r="J1202">
        <v>4.3754000000000001E-2</v>
      </c>
      <c r="K1202" t="str">
        <f>MID(M1202,22,1)</f>
        <v>6</v>
      </c>
      <c r="L1202" t="s">
        <v>41</v>
      </c>
      <c r="M1202" t="s">
        <v>42</v>
      </c>
      <c r="N1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hidden="1" x14ac:dyDescent="0.25">
      <c r="A1203" t="s">
        <v>15</v>
      </c>
      <c r="B1203">
        <v>1000</v>
      </c>
      <c r="C1203">
        <v>100</v>
      </c>
      <c r="D1203">
        <v>100000</v>
      </c>
      <c r="E1203">
        <v>17</v>
      </c>
      <c r="F1203">
        <v>1</v>
      </c>
      <c r="G1203">
        <v>1.3588450000000001</v>
      </c>
      <c r="H1203">
        <v>8.5758000000000001E-2</v>
      </c>
      <c r="I1203">
        <v>0.72169499999999998</v>
      </c>
      <c r="J1203">
        <v>4.5106E-2</v>
      </c>
      <c r="K1203" t="str">
        <f>MID(M1203,22,1)</f>
        <v>6</v>
      </c>
      <c r="L1203" t="s">
        <v>41</v>
      </c>
      <c r="M1203" t="s">
        <v>42</v>
      </c>
      <c r="N1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hidden="1" x14ac:dyDescent="0.25">
      <c r="A1204" t="s">
        <v>15</v>
      </c>
      <c r="B1204">
        <v>1000</v>
      </c>
      <c r="C1204">
        <v>100</v>
      </c>
      <c r="D1204">
        <v>100000</v>
      </c>
      <c r="E1204">
        <v>18</v>
      </c>
      <c r="F1204">
        <v>1</v>
      </c>
      <c r="G1204">
        <v>6.680053</v>
      </c>
      <c r="H1204">
        <v>5.3952390000000001</v>
      </c>
      <c r="I1204">
        <v>1.1580779999999999</v>
      </c>
      <c r="J1204">
        <v>6.8122000000000002E-2</v>
      </c>
      <c r="K1204" t="str">
        <f>MID(M1204,22,1)</f>
        <v>6</v>
      </c>
      <c r="L1204" t="s">
        <v>41</v>
      </c>
      <c r="M1204" t="s">
        <v>42</v>
      </c>
      <c r="N1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hidden="1" x14ac:dyDescent="0.25">
      <c r="A1205" t="s">
        <v>15</v>
      </c>
      <c r="B1205">
        <v>1000</v>
      </c>
      <c r="C1205">
        <v>100</v>
      </c>
      <c r="D1205">
        <v>100000</v>
      </c>
      <c r="E1205">
        <v>19</v>
      </c>
      <c r="F1205">
        <v>1</v>
      </c>
      <c r="G1205">
        <v>1.3063899999999999</v>
      </c>
      <c r="H1205">
        <v>4.5805999999999999E-2</v>
      </c>
      <c r="I1205">
        <v>0.52031099999999997</v>
      </c>
      <c r="J1205">
        <v>2.8906000000000001E-2</v>
      </c>
      <c r="K1205" t="str">
        <f>MID(M1205,22,1)</f>
        <v>6</v>
      </c>
      <c r="L1205" t="s">
        <v>41</v>
      </c>
      <c r="M1205" t="s">
        <v>42</v>
      </c>
      <c r="N1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hidden="1" x14ac:dyDescent="0.25">
      <c r="A1206" t="s">
        <v>15</v>
      </c>
      <c r="B1206">
        <v>1000</v>
      </c>
      <c r="C1206">
        <v>100</v>
      </c>
      <c r="D1206">
        <v>100000</v>
      </c>
      <c r="E1206">
        <v>20</v>
      </c>
      <c r="F1206">
        <v>1</v>
      </c>
      <c r="G1206">
        <v>1.3224910000000001</v>
      </c>
      <c r="H1206">
        <v>4.6516000000000002E-2</v>
      </c>
      <c r="I1206">
        <v>0.66247199999999995</v>
      </c>
      <c r="J1206">
        <v>3.4867000000000002E-2</v>
      </c>
      <c r="K1206" t="str">
        <f>MID(M1206,22,1)</f>
        <v>6</v>
      </c>
      <c r="L1206" t="s">
        <v>41</v>
      </c>
      <c r="M1206" t="s">
        <v>42</v>
      </c>
      <c r="N1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hidden="1" x14ac:dyDescent="0.25">
      <c r="A1207" t="s">
        <v>15</v>
      </c>
      <c r="B1207">
        <v>1000</v>
      </c>
      <c r="C1207">
        <v>100</v>
      </c>
      <c r="D1207">
        <v>100000</v>
      </c>
      <c r="E1207">
        <v>21</v>
      </c>
      <c r="F1207">
        <v>1</v>
      </c>
      <c r="G1207">
        <v>3.7846739999999999</v>
      </c>
      <c r="H1207">
        <v>2.525026</v>
      </c>
      <c r="I1207">
        <v>2.3392210000000002</v>
      </c>
      <c r="J1207">
        <v>0.116961</v>
      </c>
      <c r="K1207" t="str">
        <f>MID(M1207,22,1)</f>
        <v>6</v>
      </c>
      <c r="L1207" t="s">
        <v>41</v>
      </c>
      <c r="M1207" t="s">
        <v>42</v>
      </c>
      <c r="N1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hidden="1" x14ac:dyDescent="0.25">
      <c r="A1208" t="s">
        <v>15</v>
      </c>
      <c r="B1208">
        <v>1000</v>
      </c>
      <c r="C1208">
        <v>100</v>
      </c>
      <c r="D1208">
        <v>100000</v>
      </c>
      <c r="E1208">
        <v>22</v>
      </c>
      <c r="F1208">
        <v>1</v>
      </c>
      <c r="G1208">
        <v>1.3407519999999999</v>
      </c>
      <c r="H1208">
        <v>5.1929999999999997E-2</v>
      </c>
      <c r="I1208">
        <v>0.78178000000000003</v>
      </c>
      <c r="J1208">
        <v>3.7227999999999997E-2</v>
      </c>
      <c r="K1208" t="str">
        <f>MID(M1208,22,1)</f>
        <v>6</v>
      </c>
      <c r="L1208" t="s">
        <v>41</v>
      </c>
      <c r="M1208" t="s">
        <v>42</v>
      </c>
      <c r="N1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hidden="1" x14ac:dyDescent="0.25">
      <c r="A1209" t="s">
        <v>15</v>
      </c>
      <c r="B1209">
        <v>1000</v>
      </c>
      <c r="C1209">
        <v>100</v>
      </c>
      <c r="D1209">
        <v>100000</v>
      </c>
      <c r="E1209">
        <v>23</v>
      </c>
      <c r="F1209">
        <v>1</v>
      </c>
      <c r="G1209">
        <v>1.34914</v>
      </c>
      <c r="H1209">
        <v>7.3407E-2</v>
      </c>
      <c r="I1209">
        <v>0.71587100000000004</v>
      </c>
      <c r="J1209">
        <v>3.2539999999999999E-2</v>
      </c>
      <c r="K1209" t="str">
        <f>MID(M1209,22,1)</f>
        <v>6</v>
      </c>
      <c r="L1209" t="s">
        <v>41</v>
      </c>
      <c r="M1209" t="s">
        <v>42</v>
      </c>
      <c r="N1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hidden="1" x14ac:dyDescent="0.25">
      <c r="A1210" t="s">
        <v>15</v>
      </c>
      <c r="B1210">
        <v>1000</v>
      </c>
      <c r="C1210">
        <v>100</v>
      </c>
      <c r="D1210">
        <v>100000</v>
      </c>
      <c r="E1210">
        <v>24</v>
      </c>
      <c r="F1210">
        <v>1</v>
      </c>
      <c r="G1210">
        <v>1.3149649999999999</v>
      </c>
      <c r="H1210">
        <v>3.7758E-2</v>
      </c>
      <c r="I1210">
        <v>0.72097900000000004</v>
      </c>
      <c r="J1210">
        <v>3.1347E-2</v>
      </c>
      <c r="K1210" t="str">
        <f>MID(M1210,22,1)</f>
        <v>6</v>
      </c>
      <c r="L1210" t="s">
        <v>41</v>
      </c>
      <c r="M1210" t="s">
        <v>42</v>
      </c>
      <c r="N1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hidden="1" x14ac:dyDescent="0.25">
      <c r="A1211" t="s">
        <v>15</v>
      </c>
      <c r="B1211">
        <v>1000</v>
      </c>
      <c r="C1211">
        <v>100</v>
      </c>
      <c r="D1211">
        <v>100000</v>
      </c>
      <c r="E1211">
        <v>25</v>
      </c>
      <c r="F1211">
        <v>1</v>
      </c>
      <c r="G1211">
        <v>1.3698490000000001</v>
      </c>
      <c r="H1211">
        <v>6.3325000000000006E-2</v>
      </c>
      <c r="I1211">
        <v>0.83796400000000004</v>
      </c>
      <c r="J1211">
        <v>3.4915000000000002E-2</v>
      </c>
      <c r="K1211" t="str">
        <f>MID(M1211,22,1)</f>
        <v>6</v>
      </c>
      <c r="L1211" t="s">
        <v>41</v>
      </c>
      <c r="M1211" t="s">
        <v>42</v>
      </c>
      <c r="N1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hidden="1" x14ac:dyDescent="0.25">
      <c r="A1212" t="s">
        <v>15</v>
      </c>
      <c r="B1212">
        <v>1000</v>
      </c>
      <c r="C1212">
        <v>100</v>
      </c>
      <c r="D1212">
        <v>100000</v>
      </c>
      <c r="E1212">
        <v>26</v>
      </c>
      <c r="F1212">
        <v>1</v>
      </c>
      <c r="G1212">
        <v>1.3702559999999999</v>
      </c>
      <c r="H1212">
        <v>5.6383999999999997E-2</v>
      </c>
      <c r="I1212">
        <v>1.1537520000000001</v>
      </c>
      <c r="J1212">
        <v>4.6149999999999997E-2</v>
      </c>
      <c r="K1212" t="str">
        <f>MID(M1212,22,1)</f>
        <v>6</v>
      </c>
      <c r="L1212" t="s">
        <v>41</v>
      </c>
      <c r="M1212" t="s">
        <v>42</v>
      </c>
      <c r="N1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hidden="1" x14ac:dyDescent="0.25">
      <c r="A1213" t="s">
        <v>15</v>
      </c>
      <c r="B1213">
        <v>1000</v>
      </c>
      <c r="C1213">
        <v>100</v>
      </c>
      <c r="D1213">
        <v>100000</v>
      </c>
      <c r="E1213">
        <v>27</v>
      </c>
      <c r="F1213">
        <v>1</v>
      </c>
      <c r="G1213">
        <v>1.4295770000000001</v>
      </c>
      <c r="H1213">
        <v>7.5916999999999998E-2</v>
      </c>
      <c r="I1213">
        <v>0.94189199999999995</v>
      </c>
      <c r="J1213">
        <v>3.6227000000000002E-2</v>
      </c>
      <c r="K1213" t="str">
        <f>MID(M1213,22,1)</f>
        <v>6</v>
      </c>
      <c r="L1213" t="s">
        <v>41</v>
      </c>
      <c r="M1213" t="s">
        <v>42</v>
      </c>
      <c r="N1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hidden="1" x14ac:dyDescent="0.25">
      <c r="A1214" t="s">
        <v>15</v>
      </c>
      <c r="B1214">
        <v>1000</v>
      </c>
      <c r="C1214">
        <v>100</v>
      </c>
      <c r="D1214">
        <v>100000</v>
      </c>
      <c r="E1214">
        <v>28</v>
      </c>
      <c r="F1214">
        <v>1</v>
      </c>
      <c r="G1214">
        <v>1.3064960000000001</v>
      </c>
      <c r="H1214">
        <v>3.6971999999999998E-2</v>
      </c>
      <c r="I1214">
        <v>0.81999</v>
      </c>
      <c r="J1214">
        <v>3.0370000000000001E-2</v>
      </c>
      <c r="K1214" t="str">
        <f>MID(M1214,22,1)</f>
        <v>6</v>
      </c>
      <c r="L1214" t="s">
        <v>41</v>
      </c>
      <c r="M1214" t="s">
        <v>42</v>
      </c>
      <c r="N1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hidden="1" x14ac:dyDescent="0.25">
      <c r="A1215" t="s">
        <v>15</v>
      </c>
      <c r="B1215">
        <v>1000</v>
      </c>
      <c r="C1215">
        <v>100</v>
      </c>
      <c r="D1215">
        <v>100000</v>
      </c>
      <c r="E1215">
        <v>29</v>
      </c>
      <c r="F1215">
        <v>1</v>
      </c>
      <c r="G1215">
        <v>40.809896999999999</v>
      </c>
      <c r="H1215">
        <v>39.525782</v>
      </c>
      <c r="I1215">
        <v>3.1031029999999999</v>
      </c>
      <c r="J1215">
        <v>0.11082500000000001</v>
      </c>
      <c r="K1215" t="str">
        <f>MID(M1215,22,1)</f>
        <v>6</v>
      </c>
      <c r="L1215" t="s">
        <v>41</v>
      </c>
      <c r="M1215" t="s">
        <v>42</v>
      </c>
      <c r="N1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hidden="1" x14ac:dyDescent="0.25">
      <c r="A1216" t="s">
        <v>15</v>
      </c>
      <c r="B1216">
        <v>1000</v>
      </c>
      <c r="C1216">
        <v>100</v>
      </c>
      <c r="D1216">
        <v>100000</v>
      </c>
      <c r="E1216">
        <v>30</v>
      </c>
      <c r="F1216">
        <v>1</v>
      </c>
      <c r="G1216">
        <v>1.552081</v>
      </c>
      <c r="H1216">
        <v>0.234877</v>
      </c>
      <c r="I1216">
        <v>6.1874099999999999</v>
      </c>
      <c r="J1216">
        <v>0.21335899999999999</v>
      </c>
      <c r="K1216" t="str">
        <f>MID(M1216,22,1)</f>
        <v>6</v>
      </c>
      <c r="L1216" t="s">
        <v>41</v>
      </c>
      <c r="M1216" t="s">
        <v>42</v>
      </c>
      <c r="N1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hidden="1" x14ac:dyDescent="0.25">
      <c r="A1217" t="s">
        <v>15</v>
      </c>
      <c r="B1217">
        <v>1000</v>
      </c>
      <c r="C1217">
        <v>100</v>
      </c>
      <c r="D1217">
        <v>100000</v>
      </c>
      <c r="E1217">
        <v>31</v>
      </c>
      <c r="F1217">
        <v>1</v>
      </c>
      <c r="G1217">
        <v>1.346719</v>
      </c>
      <c r="H1217">
        <v>5.2558000000000001E-2</v>
      </c>
      <c r="I1217">
        <v>1.308772</v>
      </c>
      <c r="J1217">
        <v>4.3625999999999998E-2</v>
      </c>
      <c r="K1217" t="str">
        <f>MID(M1217,22,1)</f>
        <v>6</v>
      </c>
      <c r="L1217" t="s">
        <v>41</v>
      </c>
      <c r="M1217" t="s">
        <v>42</v>
      </c>
      <c r="N1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hidden="1" x14ac:dyDescent="0.25">
      <c r="A1218" t="s">
        <v>15</v>
      </c>
      <c r="B1218">
        <v>1000</v>
      </c>
      <c r="C1218">
        <v>100</v>
      </c>
      <c r="D1218">
        <v>100000</v>
      </c>
      <c r="E1218">
        <v>32</v>
      </c>
      <c r="F1218">
        <v>1</v>
      </c>
      <c r="G1218">
        <v>1.536176</v>
      </c>
      <c r="H1218">
        <v>0.152726</v>
      </c>
      <c r="I1218">
        <v>1.3399559999999999</v>
      </c>
      <c r="J1218">
        <v>4.3223999999999999E-2</v>
      </c>
      <c r="K1218" t="str">
        <f>MID(M1218,22,1)</f>
        <v>6</v>
      </c>
      <c r="L1218" t="s">
        <v>41</v>
      </c>
      <c r="M1218" t="s">
        <v>42</v>
      </c>
      <c r="N1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hidden="1" x14ac:dyDescent="0.25">
      <c r="A1219" t="s">
        <v>15</v>
      </c>
      <c r="B1219">
        <v>1000</v>
      </c>
      <c r="C1219">
        <v>100</v>
      </c>
      <c r="D1219">
        <v>100000</v>
      </c>
      <c r="E1219">
        <v>33</v>
      </c>
      <c r="F1219">
        <v>1</v>
      </c>
      <c r="G1219">
        <v>1.509868</v>
      </c>
      <c r="H1219">
        <v>9.9737999999999993E-2</v>
      </c>
      <c r="I1219">
        <v>2.4269579999999999</v>
      </c>
      <c r="J1219">
        <v>7.5842000000000007E-2</v>
      </c>
      <c r="K1219" t="str">
        <f>MID(M1219,22,1)</f>
        <v>6</v>
      </c>
      <c r="L1219" t="s">
        <v>41</v>
      </c>
      <c r="M1219" t="s">
        <v>42</v>
      </c>
      <c r="N1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hidden="1" x14ac:dyDescent="0.25">
      <c r="A1220" t="s">
        <v>15</v>
      </c>
      <c r="B1220">
        <v>1000</v>
      </c>
      <c r="C1220">
        <v>100</v>
      </c>
      <c r="D1220">
        <v>100000</v>
      </c>
      <c r="E1220">
        <v>34</v>
      </c>
      <c r="F1220">
        <v>1</v>
      </c>
      <c r="G1220">
        <v>1.7509319999999999</v>
      </c>
      <c r="H1220">
        <v>0.31561400000000001</v>
      </c>
      <c r="I1220">
        <v>9.2625060000000001</v>
      </c>
      <c r="J1220">
        <v>0.28068199999999999</v>
      </c>
      <c r="K1220" t="str">
        <f>MID(M1220,22,1)</f>
        <v>6</v>
      </c>
      <c r="L1220" t="s">
        <v>41</v>
      </c>
      <c r="M1220" t="s">
        <v>42</v>
      </c>
      <c r="N1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hidden="1" x14ac:dyDescent="0.25">
      <c r="A1221" t="s">
        <v>15</v>
      </c>
      <c r="B1221">
        <v>1000</v>
      </c>
      <c r="C1221">
        <v>100</v>
      </c>
      <c r="D1221">
        <v>100000</v>
      </c>
      <c r="E1221">
        <v>35</v>
      </c>
      <c r="F1221">
        <v>1</v>
      </c>
      <c r="G1221">
        <v>1.6616820000000001</v>
      </c>
      <c r="H1221">
        <v>0.31398700000000002</v>
      </c>
      <c r="I1221">
        <v>6.6529069999999999</v>
      </c>
      <c r="J1221">
        <v>0.19567399999999999</v>
      </c>
      <c r="K1221" t="str">
        <f>MID(M1221,22,1)</f>
        <v>6</v>
      </c>
      <c r="L1221" t="s">
        <v>41</v>
      </c>
      <c r="M1221" t="s">
        <v>42</v>
      </c>
      <c r="N1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hidden="1" x14ac:dyDescent="0.25">
      <c r="A1222" t="s">
        <v>15</v>
      </c>
      <c r="B1222">
        <v>1000</v>
      </c>
      <c r="C1222">
        <v>100</v>
      </c>
      <c r="D1222">
        <v>100000</v>
      </c>
      <c r="E1222">
        <v>36</v>
      </c>
      <c r="F1222">
        <v>1</v>
      </c>
      <c r="G1222">
        <v>1.5789690000000001</v>
      </c>
      <c r="H1222">
        <v>9.2962000000000003E-2</v>
      </c>
      <c r="I1222">
        <v>2.3318629999999998</v>
      </c>
      <c r="J1222">
        <v>6.6625000000000004E-2</v>
      </c>
      <c r="K1222" t="str">
        <f>MID(M1222,22,1)</f>
        <v>6</v>
      </c>
      <c r="L1222" t="s">
        <v>41</v>
      </c>
      <c r="M1222" t="s">
        <v>42</v>
      </c>
      <c r="N1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hidden="1" x14ac:dyDescent="0.25">
      <c r="A1223" t="s">
        <v>15</v>
      </c>
      <c r="B1223">
        <v>1000</v>
      </c>
      <c r="C1223">
        <v>100</v>
      </c>
      <c r="D1223">
        <v>100000</v>
      </c>
      <c r="E1223">
        <v>37</v>
      </c>
      <c r="F1223">
        <v>1</v>
      </c>
      <c r="G1223">
        <v>1.7033039999999999</v>
      </c>
      <c r="H1223">
        <v>0.23039599999999999</v>
      </c>
      <c r="I1223">
        <v>3.1932580000000002</v>
      </c>
      <c r="J1223">
        <v>8.8702000000000003E-2</v>
      </c>
      <c r="K1223" t="str">
        <f>MID(M1223,22,1)</f>
        <v>6</v>
      </c>
      <c r="L1223" t="s">
        <v>41</v>
      </c>
      <c r="M1223" t="s">
        <v>42</v>
      </c>
      <c r="N1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hidden="1" x14ac:dyDescent="0.25">
      <c r="A1224" t="s">
        <v>15</v>
      </c>
      <c r="B1224">
        <v>1000</v>
      </c>
      <c r="C1224">
        <v>100</v>
      </c>
      <c r="D1224">
        <v>100000</v>
      </c>
      <c r="E1224">
        <v>38</v>
      </c>
      <c r="F1224">
        <v>1</v>
      </c>
      <c r="G1224">
        <v>1.6690020000000001</v>
      </c>
      <c r="H1224">
        <v>0.26401999999999998</v>
      </c>
      <c r="I1224">
        <v>5.7719610000000001</v>
      </c>
      <c r="J1224">
        <v>0.155999</v>
      </c>
      <c r="K1224" t="str">
        <f>MID(M1224,22,1)</f>
        <v>6</v>
      </c>
      <c r="L1224" t="s">
        <v>41</v>
      </c>
      <c r="M1224" t="s">
        <v>42</v>
      </c>
      <c r="N1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hidden="1" x14ac:dyDescent="0.25">
      <c r="A1225" t="s">
        <v>15</v>
      </c>
      <c r="B1225">
        <v>1000</v>
      </c>
      <c r="C1225">
        <v>100</v>
      </c>
      <c r="D1225">
        <v>100000</v>
      </c>
      <c r="E1225">
        <v>39</v>
      </c>
      <c r="F1225">
        <v>1</v>
      </c>
      <c r="G1225">
        <v>1.503808</v>
      </c>
      <c r="H1225">
        <v>7.4148000000000006E-2</v>
      </c>
      <c r="I1225">
        <v>1.7830710000000001</v>
      </c>
      <c r="J1225">
        <v>4.6922999999999999E-2</v>
      </c>
      <c r="K1225" t="str">
        <f>MID(M1225,22,1)</f>
        <v>6</v>
      </c>
      <c r="L1225" t="s">
        <v>41</v>
      </c>
      <c r="M1225" t="s">
        <v>42</v>
      </c>
      <c r="N1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hidden="1" x14ac:dyDescent="0.25">
      <c r="A1226" t="s">
        <v>15</v>
      </c>
      <c r="B1226">
        <v>1000</v>
      </c>
      <c r="C1226">
        <v>100</v>
      </c>
      <c r="D1226">
        <v>100000</v>
      </c>
      <c r="E1226">
        <v>40</v>
      </c>
      <c r="F1226">
        <v>1</v>
      </c>
      <c r="G1226">
        <v>1.64317</v>
      </c>
      <c r="H1226">
        <v>7.0091000000000001E-2</v>
      </c>
      <c r="I1226">
        <v>2.386679</v>
      </c>
      <c r="J1226">
        <v>6.1197000000000001E-2</v>
      </c>
      <c r="K1226" t="str">
        <f>MID(M1226,22,1)</f>
        <v>6</v>
      </c>
      <c r="L1226" t="s">
        <v>41</v>
      </c>
      <c r="M1226" t="s">
        <v>42</v>
      </c>
      <c r="N1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hidden="1" x14ac:dyDescent="0.25">
      <c r="A1227" t="s">
        <v>15</v>
      </c>
      <c r="B1227">
        <v>1000</v>
      </c>
      <c r="C1227">
        <v>100</v>
      </c>
      <c r="D1227">
        <v>100000</v>
      </c>
      <c r="E1227">
        <v>41</v>
      </c>
      <c r="F1227">
        <v>1</v>
      </c>
      <c r="G1227">
        <v>1.521496</v>
      </c>
      <c r="H1227">
        <v>5.1242999999999997E-2</v>
      </c>
      <c r="I1227">
        <v>1.651108</v>
      </c>
      <c r="J1227">
        <v>4.1278000000000002E-2</v>
      </c>
      <c r="K1227" t="str">
        <f>MID(M1227,22,1)</f>
        <v>6</v>
      </c>
      <c r="L1227" t="s">
        <v>41</v>
      </c>
      <c r="M1227" t="s">
        <v>42</v>
      </c>
      <c r="N1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hidden="1" x14ac:dyDescent="0.25">
      <c r="A1228" t="s">
        <v>15</v>
      </c>
      <c r="B1228">
        <v>1000</v>
      </c>
      <c r="C1228">
        <v>100</v>
      </c>
      <c r="D1228">
        <v>100000</v>
      </c>
      <c r="E1228">
        <v>42</v>
      </c>
      <c r="F1228">
        <v>1</v>
      </c>
      <c r="G1228">
        <v>1.616358</v>
      </c>
      <c r="H1228">
        <v>7.1546999999999999E-2</v>
      </c>
      <c r="I1228">
        <v>2.2349869999999998</v>
      </c>
      <c r="J1228">
        <v>5.4511999999999998E-2</v>
      </c>
      <c r="K1228" t="str">
        <f>MID(M1228,22,1)</f>
        <v>6</v>
      </c>
      <c r="L1228" t="s">
        <v>41</v>
      </c>
      <c r="M1228" t="s">
        <v>42</v>
      </c>
      <c r="N1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hidden="1" x14ac:dyDescent="0.25">
      <c r="A1229" t="s">
        <v>15</v>
      </c>
      <c r="B1229">
        <v>1000</v>
      </c>
      <c r="C1229">
        <v>100</v>
      </c>
      <c r="D1229">
        <v>100000</v>
      </c>
      <c r="E1229">
        <v>43</v>
      </c>
      <c r="F1229">
        <v>1</v>
      </c>
      <c r="G1229">
        <v>1.6569670000000001</v>
      </c>
      <c r="H1229">
        <v>7.5969999999999996E-2</v>
      </c>
      <c r="I1229">
        <v>1.581855</v>
      </c>
      <c r="J1229">
        <v>3.7663000000000002E-2</v>
      </c>
      <c r="K1229" t="str">
        <f>MID(M1229,22,1)</f>
        <v>6</v>
      </c>
      <c r="L1229" t="s">
        <v>41</v>
      </c>
      <c r="M1229" t="s">
        <v>42</v>
      </c>
      <c r="N1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hidden="1" x14ac:dyDescent="0.25">
      <c r="A1230" t="s">
        <v>15</v>
      </c>
      <c r="B1230">
        <v>1000</v>
      </c>
      <c r="C1230">
        <v>100</v>
      </c>
      <c r="D1230">
        <v>100000</v>
      </c>
      <c r="E1230">
        <v>44</v>
      </c>
      <c r="F1230">
        <v>1</v>
      </c>
      <c r="G1230">
        <v>1.544071</v>
      </c>
      <c r="H1230">
        <v>8.4295999999999996E-2</v>
      </c>
      <c r="I1230">
        <v>2.2653560000000001</v>
      </c>
      <c r="J1230">
        <v>5.2683000000000001E-2</v>
      </c>
      <c r="K1230" t="str">
        <f>MID(M1230,22,1)</f>
        <v>6</v>
      </c>
      <c r="L1230" t="s">
        <v>41</v>
      </c>
      <c r="M1230" t="s">
        <v>42</v>
      </c>
      <c r="N1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hidden="1" x14ac:dyDescent="0.25">
      <c r="A1231" t="s">
        <v>15</v>
      </c>
      <c r="B1231">
        <v>1000</v>
      </c>
      <c r="C1231">
        <v>100</v>
      </c>
      <c r="D1231">
        <v>100000</v>
      </c>
      <c r="E1231">
        <v>45</v>
      </c>
      <c r="F1231">
        <v>1</v>
      </c>
      <c r="G1231">
        <v>1.704275</v>
      </c>
      <c r="H1231">
        <v>8.7776999999999994E-2</v>
      </c>
      <c r="I1231">
        <v>2.166868</v>
      </c>
      <c r="J1231">
        <v>4.9246999999999999E-2</v>
      </c>
      <c r="K1231" t="str">
        <f>MID(M1231,22,1)</f>
        <v>6</v>
      </c>
      <c r="L1231" t="s">
        <v>41</v>
      </c>
      <c r="M1231" t="s">
        <v>42</v>
      </c>
      <c r="N1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hidden="1" x14ac:dyDescent="0.25">
      <c r="A1232" t="s">
        <v>15</v>
      </c>
      <c r="B1232">
        <v>1000</v>
      </c>
      <c r="C1232">
        <v>100</v>
      </c>
      <c r="D1232">
        <v>100000</v>
      </c>
      <c r="E1232">
        <v>46</v>
      </c>
      <c r="F1232">
        <v>1</v>
      </c>
      <c r="G1232">
        <v>1.4903230000000001</v>
      </c>
      <c r="H1232">
        <v>7.5281000000000001E-2</v>
      </c>
      <c r="I1232">
        <v>2.3246259999999999</v>
      </c>
      <c r="J1232">
        <v>5.1658000000000003E-2</v>
      </c>
      <c r="K1232" t="str">
        <f>MID(M1232,22,1)</f>
        <v>6</v>
      </c>
      <c r="L1232" t="s">
        <v>41</v>
      </c>
      <c r="M1232" t="s">
        <v>42</v>
      </c>
      <c r="N1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hidden="1" x14ac:dyDescent="0.25">
      <c r="A1233" t="s">
        <v>15</v>
      </c>
      <c r="B1233">
        <v>1000</v>
      </c>
      <c r="C1233">
        <v>100</v>
      </c>
      <c r="D1233">
        <v>100000</v>
      </c>
      <c r="E1233">
        <v>47</v>
      </c>
      <c r="F1233">
        <v>1</v>
      </c>
      <c r="G1233">
        <v>1.539679</v>
      </c>
      <c r="H1233">
        <v>6.0553000000000003E-2</v>
      </c>
      <c r="I1233">
        <v>1.722745</v>
      </c>
      <c r="J1233">
        <v>3.7450999999999998E-2</v>
      </c>
      <c r="K1233" t="str">
        <f>MID(M1233,22,1)</f>
        <v>6</v>
      </c>
      <c r="L1233" t="s">
        <v>41</v>
      </c>
      <c r="M1233" t="s">
        <v>42</v>
      </c>
      <c r="N1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hidden="1" x14ac:dyDescent="0.25">
      <c r="A1234" t="s">
        <v>15</v>
      </c>
      <c r="B1234">
        <v>1000</v>
      </c>
      <c r="C1234">
        <v>100</v>
      </c>
      <c r="D1234">
        <v>100000</v>
      </c>
      <c r="E1234">
        <v>48</v>
      </c>
      <c r="F1234">
        <v>1</v>
      </c>
      <c r="G1234">
        <v>1.7845839999999999</v>
      </c>
      <c r="H1234">
        <v>7.1302000000000004E-2</v>
      </c>
      <c r="I1234">
        <v>2.3683809999999998</v>
      </c>
      <c r="J1234">
        <v>5.0390999999999998E-2</v>
      </c>
      <c r="K1234" t="str">
        <f>MID(M1234,22,1)</f>
        <v>6</v>
      </c>
      <c r="L1234" t="s">
        <v>41</v>
      </c>
      <c r="M1234" t="s">
        <v>42</v>
      </c>
      <c r="N1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hidden="1" x14ac:dyDescent="0.25">
      <c r="A1235" t="s">
        <v>15</v>
      </c>
      <c r="B1235">
        <v>1000</v>
      </c>
      <c r="C1235">
        <v>100</v>
      </c>
      <c r="D1235">
        <v>100000</v>
      </c>
      <c r="E1235">
        <v>49</v>
      </c>
      <c r="F1235">
        <v>1</v>
      </c>
      <c r="G1235">
        <v>1.789431</v>
      </c>
      <c r="H1235">
        <v>5.8084999999999998E-2</v>
      </c>
      <c r="I1235">
        <v>2.4077359999999999</v>
      </c>
      <c r="J1235">
        <v>5.0160999999999997E-2</v>
      </c>
      <c r="K1235" t="str">
        <f>MID(M1235,22,1)</f>
        <v>6</v>
      </c>
      <c r="L1235" t="s">
        <v>41</v>
      </c>
      <c r="M1235" t="s">
        <v>42</v>
      </c>
      <c r="N1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hidden="1" x14ac:dyDescent="0.25">
      <c r="A1236" t="s">
        <v>15</v>
      </c>
      <c r="B1236">
        <v>1000</v>
      </c>
      <c r="C1236">
        <v>100</v>
      </c>
      <c r="D1236">
        <v>100000</v>
      </c>
      <c r="E1236">
        <v>50</v>
      </c>
      <c r="F1236">
        <v>1</v>
      </c>
      <c r="G1236">
        <v>1.81776</v>
      </c>
      <c r="H1236">
        <v>6.9313E-2</v>
      </c>
      <c r="I1236">
        <v>2.3492489999999999</v>
      </c>
      <c r="J1236">
        <v>4.7944000000000001E-2</v>
      </c>
      <c r="K1236" t="str">
        <f>MID(M1236,22,1)</f>
        <v>6</v>
      </c>
      <c r="L1236" t="s">
        <v>41</v>
      </c>
      <c r="M1236" t="s">
        <v>42</v>
      </c>
      <c r="N1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236" t="e">
        <f>VLOOKUP(TableOMP[[#This Row],[Label]],TableAvg[],2,FALSE)</f>
        <v>#N/A</v>
      </c>
      <c r="P1236" t="e">
        <f>VLOOKUP(TableOMP[[#This Row],[Label]],TableAvg[],3,FALSE)</f>
        <v>#N/A</v>
      </c>
      <c r="Q1236" t="e">
        <f>TableOMP[[#This Row],[Avg]]-$U$2*TableOMP[[#This Row],[StdDev]]</f>
        <v>#N/A</v>
      </c>
      <c r="R1236" t="e">
        <f>TableOMP[[#This Row],[Avg]]+$U$2*TableOMP[[#This Row],[StdDev]]</f>
        <v>#N/A</v>
      </c>
      <c r="S1236" t="e">
        <f>IF(AND(TableOMP[[#This Row],[total_time]]&gt;=TableOMP[[#This Row],[Low]], TableOMP[[#This Row],[total_time]]&lt;=TableOMP[[#This Row],[High]]),1,0)</f>
        <v>#N/A</v>
      </c>
    </row>
    <row r="1237" spans="1:19" hidden="1" x14ac:dyDescent="0.25">
      <c r="A1237" t="s">
        <v>15</v>
      </c>
      <c r="B1237">
        <v>1000</v>
      </c>
      <c r="C1237">
        <v>100</v>
      </c>
      <c r="D1237">
        <v>100000</v>
      </c>
      <c r="E1237">
        <v>51</v>
      </c>
      <c r="F1237">
        <v>1</v>
      </c>
      <c r="G1237">
        <v>1.6730240000000001</v>
      </c>
      <c r="H1237">
        <v>9.5399999999999999E-2</v>
      </c>
      <c r="I1237">
        <v>2.4967990000000002</v>
      </c>
      <c r="J1237">
        <v>4.9936000000000001E-2</v>
      </c>
      <c r="K1237" t="str">
        <f>MID(M1237,22,1)</f>
        <v>6</v>
      </c>
      <c r="L1237" t="s">
        <v>41</v>
      </c>
      <c r="M1237" t="s">
        <v>42</v>
      </c>
      <c r="N1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237" t="e">
        <f>VLOOKUP(TableOMP[[#This Row],[Label]],TableAvg[],2,FALSE)</f>
        <v>#N/A</v>
      </c>
      <c r="P1237" t="e">
        <f>VLOOKUP(TableOMP[[#This Row],[Label]],TableAvg[],3,FALSE)</f>
        <v>#N/A</v>
      </c>
      <c r="Q1237" t="e">
        <f>TableOMP[[#This Row],[Avg]]-$U$2*TableOMP[[#This Row],[StdDev]]</f>
        <v>#N/A</v>
      </c>
      <c r="R1237" t="e">
        <f>TableOMP[[#This Row],[Avg]]+$U$2*TableOMP[[#This Row],[StdDev]]</f>
        <v>#N/A</v>
      </c>
      <c r="S1237" t="e">
        <f>IF(AND(TableOMP[[#This Row],[total_time]]&gt;=TableOMP[[#This Row],[Low]], TableOMP[[#This Row],[total_time]]&lt;=TableOMP[[#This Row],[High]]),1,0)</f>
        <v>#N/A</v>
      </c>
    </row>
    <row r="1238" spans="1:19" hidden="1" x14ac:dyDescent="0.25">
      <c r="A1238" t="s">
        <v>15</v>
      </c>
      <c r="B1238">
        <v>1000</v>
      </c>
      <c r="C1238">
        <v>100</v>
      </c>
      <c r="D1238">
        <v>100000</v>
      </c>
      <c r="E1238">
        <v>52</v>
      </c>
      <c r="F1238">
        <v>1</v>
      </c>
      <c r="G1238">
        <v>1.619605</v>
      </c>
      <c r="H1238">
        <v>6.7211000000000007E-2</v>
      </c>
      <c r="I1238">
        <v>2.8115589999999999</v>
      </c>
      <c r="J1238">
        <v>5.5128999999999997E-2</v>
      </c>
      <c r="K1238" t="str">
        <f>MID(M1238,22,1)</f>
        <v>6</v>
      </c>
      <c r="L1238" t="s">
        <v>41</v>
      </c>
      <c r="M1238" t="s">
        <v>42</v>
      </c>
      <c r="N1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238" t="e">
        <f>VLOOKUP(TableOMP[[#This Row],[Label]],TableAvg[],2,FALSE)</f>
        <v>#N/A</v>
      </c>
      <c r="P1238" t="e">
        <f>VLOOKUP(TableOMP[[#This Row],[Label]],TableAvg[],3,FALSE)</f>
        <v>#N/A</v>
      </c>
      <c r="Q1238" t="e">
        <f>TableOMP[[#This Row],[Avg]]-$U$2*TableOMP[[#This Row],[StdDev]]</f>
        <v>#N/A</v>
      </c>
      <c r="R1238" t="e">
        <f>TableOMP[[#This Row],[Avg]]+$U$2*TableOMP[[#This Row],[StdDev]]</f>
        <v>#N/A</v>
      </c>
      <c r="S1238" t="e">
        <f>IF(AND(TableOMP[[#This Row],[total_time]]&gt;=TableOMP[[#This Row],[Low]], TableOMP[[#This Row],[total_time]]&lt;=TableOMP[[#This Row],[High]]),1,0)</f>
        <v>#N/A</v>
      </c>
    </row>
    <row r="1239" spans="1:19" hidden="1" x14ac:dyDescent="0.25">
      <c r="A1239" t="s">
        <v>15</v>
      </c>
      <c r="B1239">
        <v>1000</v>
      </c>
      <c r="C1239">
        <v>100</v>
      </c>
      <c r="D1239">
        <v>100000</v>
      </c>
      <c r="E1239">
        <v>53</v>
      </c>
      <c r="F1239">
        <v>1</v>
      </c>
      <c r="G1239">
        <v>1.7976449999999999</v>
      </c>
      <c r="H1239">
        <v>4.7123999999999999E-2</v>
      </c>
      <c r="I1239">
        <v>2.0870120000000001</v>
      </c>
      <c r="J1239">
        <v>4.0134999999999997E-2</v>
      </c>
      <c r="K1239" t="str">
        <f>MID(M1239,22,1)</f>
        <v>6</v>
      </c>
      <c r="L1239" t="s">
        <v>41</v>
      </c>
      <c r="M1239" t="s">
        <v>42</v>
      </c>
      <c r="N1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239" t="e">
        <f>VLOOKUP(TableOMP[[#This Row],[Label]],TableAvg[],2,FALSE)</f>
        <v>#N/A</v>
      </c>
      <c r="P1239" t="e">
        <f>VLOOKUP(TableOMP[[#This Row],[Label]],TableAvg[],3,FALSE)</f>
        <v>#N/A</v>
      </c>
      <c r="Q1239" t="e">
        <f>TableOMP[[#This Row],[Avg]]-$U$2*TableOMP[[#This Row],[StdDev]]</f>
        <v>#N/A</v>
      </c>
      <c r="R1239" t="e">
        <f>TableOMP[[#This Row],[Avg]]+$U$2*TableOMP[[#This Row],[StdDev]]</f>
        <v>#N/A</v>
      </c>
      <c r="S1239" t="e">
        <f>IF(AND(TableOMP[[#This Row],[total_time]]&gt;=TableOMP[[#This Row],[Low]], TableOMP[[#This Row],[total_time]]&lt;=TableOMP[[#This Row],[High]]),1,0)</f>
        <v>#N/A</v>
      </c>
    </row>
    <row r="1240" spans="1:19" hidden="1" x14ac:dyDescent="0.25">
      <c r="A1240" t="s">
        <v>15</v>
      </c>
      <c r="B1240">
        <v>1000</v>
      </c>
      <c r="C1240">
        <v>100</v>
      </c>
      <c r="D1240">
        <v>100000</v>
      </c>
      <c r="E1240">
        <v>54</v>
      </c>
      <c r="F1240">
        <v>1</v>
      </c>
      <c r="G1240">
        <v>1.899762</v>
      </c>
      <c r="H1240">
        <v>0.100596</v>
      </c>
      <c r="I1240">
        <v>3.4259330000000001</v>
      </c>
      <c r="J1240">
        <v>6.4640000000000003E-2</v>
      </c>
      <c r="K1240" t="str">
        <f>MID(M1240,22,1)</f>
        <v>6</v>
      </c>
      <c r="L1240" t="s">
        <v>41</v>
      </c>
      <c r="M1240" t="s">
        <v>42</v>
      </c>
      <c r="N1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240" t="e">
        <f>VLOOKUP(TableOMP[[#This Row],[Label]],TableAvg[],2,FALSE)</f>
        <v>#N/A</v>
      </c>
      <c r="P1240" t="e">
        <f>VLOOKUP(TableOMP[[#This Row],[Label]],TableAvg[],3,FALSE)</f>
        <v>#N/A</v>
      </c>
      <c r="Q1240" t="e">
        <f>TableOMP[[#This Row],[Avg]]-$U$2*TableOMP[[#This Row],[StdDev]]</f>
        <v>#N/A</v>
      </c>
      <c r="R1240" t="e">
        <f>TableOMP[[#This Row],[Avg]]+$U$2*TableOMP[[#This Row],[StdDev]]</f>
        <v>#N/A</v>
      </c>
      <c r="S1240" t="e">
        <f>IF(AND(TableOMP[[#This Row],[total_time]]&gt;=TableOMP[[#This Row],[Low]], TableOMP[[#This Row],[total_time]]&lt;=TableOMP[[#This Row],[High]]),1,0)</f>
        <v>#N/A</v>
      </c>
    </row>
    <row r="1241" spans="1:19" hidden="1" x14ac:dyDescent="0.25">
      <c r="A1241" t="s">
        <v>15</v>
      </c>
      <c r="B1241">
        <v>1000</v>
      </c>
      <c r="C1241">
        <v>100</v>
      </c>
      <c r="D1241">
        <v>100000</v>
      </c>
      <c r="E1241">
        <v>55</v>
      </c>
      <c r="F1241">
        <v>1</v>
      </c>
      <c r="G1241">
        <v>1.8492949999999999</v>
      </c>
      <c r="H1241">
        <v>5.1886000000000002E-2</v>
      </c>
      <c r="I1241">
        <v>2.377866</v>
      </c>
      <c r="J1241">
        <v>4.4034999999999998E-2</v>
      </c>
      <c r="K1241" t="str">
        <f>MID(M1241,22,1)</f>
        <v>6</v>
      </c>
      <c r="L1241" t="s">
        <v>41</v>
      </c>
      <c r="M1241" t="s">
        <v>42</v>
      </c>
      <c r="N1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241" t="e">
        <f>VLOOKUP(TableOMP[[#This Row],[Label]],TableAvg[],2,FALSE)</f>
        <v>#N/A</v>
      </c>
      <c r="P1241" t="e">
        <f>VLOOKUP(TableOMP[[#This Row],[Label]],TableAvg[],3,FALSE)</f>
        <v>#N/A</v>
      </c>
      <c r="Q1241" t="e">
        <f>TableOMP[[#This Row],[Avg]]-$U$2*TableOMP[[#This Row],[StdDev]]</f>
        <v>#N/A</v>
      </c>
      <c r="R1241" t="e">
        <f>TableOMP[[#This Row],[Avg]]+$U$2*TableOMP[[#This Row],[StdDev]]</f>
        <v>#N/A</v>
      </c>
      <c r="S1241" t="e">
        <f>IF(AND(TableOMP[[#This Row],[total_time]]&gt;=TableOMP[[#This Row],[Low]], TableOMP[[#This Row],[total_time]]&lt;=TableOMP[[#This Row],[High]]),1,0)</f>
        <v>#N/A</v>
      </c>
    </row>
    <row r="1242" spans="1:19" hidden="1" x14ac:dyDescent="0.25">
      <c r="A1242" t="s">
        <v>15</v>
      </c>
      <c r="B1242">
        <v>1000</v>
      </c>
      <c r="C1242">
        <v>100</v>
      </c>
      <c r="D1242">
        <v>100000</v>
      </c>
      <c r="E1242">
        <v>56</v>
      </c>
      <c r="F1242">
        <v>1</v>
      </c>
      <c r="G1242">
        <v>1.973455</v>
      </c>
      <c r="H1242">
        <v>0.100975</v>
      </c>
      <c r="I1242">
        <v>3.4917790000000002</v>
      </c>
      <c r="J1242">
        <v>6.3487000000000002E-2</v>
      </c>
      <c r="K1242" t="str">
        <f>MID(M1242,22,1)</f>
        <v>6</v>
      </c>
      <c r="L1242" t="s">
        <v>41</v>
      </c>
      <c r="M1242" t="s">
        <v>42</v>
      </c>
      <c r="N1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242" t="e">
        <f>VLOOKUP(TableOMP[[#This Row],[Label]],TableAvg[],2,FALSE)</f>
        <v>#N/A</v>
      </c>
      <c r="P1242" t="e">
        <f>VLOOKUP(TableOMP[[#This Row],[Label]],TableAvg[],3,FALSE)</f>
        <v>#N/A</v>
      </c>
      <c r="Q1242" t="e">
        <f>TableOMP[[#This Row],[Avg]]-$U$2*TableOMP[[#This Row],[StdDev]]</f>
        <v>#N/A</v>
      </c>
      <c r="R1242" t="e">
        <f>TableOMP[[#This Row],[Avg]]+$U$2*TableOMP[[#This Row],[StdDev]]</f>
        <v>#N/A</v>
      </c>
      <c r="S1242" t="e">
        <f>IF(AND(TableOMP[[#This Row],[total_time]]&gt;=TableOMP[[#This Row],[Low]], TableOMP[[#This Row],[total_time]]&lt;=TableOMP[[#This Row],[High]]),1,0)</f>
        <v>#N/A</v>
      </c>
    </row>
    <row r="1243" spans="1:19" hidden="1" x14ac:dyDescent="0.25">
      <c r="A1243" t="s">
        <v>15</v>
      </c>
      <c r="B1243">
        <v>1000</v>
      </c>
      <c r="C1243">
        <v>100</v>
      </c>
      <c r="D1243">
        <v>100000</v>
      </c>
      <c r="E1243">
        <v>57</v>
      </c>
      <c r="F1243">
        <v>1</v>
      </c>
      <c r="G1243">
        <v>1.803993</v>
      </c>
      <c r="H1243">
        <v>0.144485</v>
      </c>
      <c r="I1243">
        <v>3.313825</v>
      </c>
      <c r="J1243">
        <v>5.9174999999999998E-2</v>
      </c>
      <c r="K1243" t="str">
        <f>MID(M1243,22,1)</f>
        <v>6</v>
      </c>
      <c r="L1243" t="s">
        <v>41</v>
      </c>
      <c r="M1243" t="s">
        <v>42</v>
      </c>
      <c r="N1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243" t="e">
        <f>VLOOKUP(TableOMP[[#This Row],[Label]],TableAvg[],2,FALSE)</f>
        <v>#N/A</v>
      </c>
      <c r="P1243" t="e">
        <f>VLOOKUP(TableOMP[[#This Row],[Label]],TableAvg[],3,FALSE)</f>
        <v>#N/A</v>
      </c>
      <c r="Q1243" t="e">
        <f>TableOMP[[#This Row],[Avg]]-$U$2*TableOMP[[#This Row],[StdDev]]</f>
        <v>#N/A</v>
      </c>
      <c r="R1243" t="e">
        <f>TableOMP[[#This Row],[Avg]]+$U$2*TableOMP[[#This Row],[StdDev]]</f>
        <v>#N/A</v>
      </c>
      <c r="S1243" t="e">
        <f>IF(AND(TableOMP[[#This Row],[total_time]]&gt;=TableOMP[[#This Row],[Low]], TableOMP[[#This Row],[total_time]]&lt;=TableOMP[[#This Row],[High]]),1,0)</f>
        <v>#N/A</v>
      </c>
    </row>
    <row r="1244" spans="1:19" hidden="1" x14ac:dyDescent="0.25">
      <c r="A1244" t="s">
        <v>15</v>
      </c>
      <c r="B1244">
        <v>1000</v>
      </c>
      <c r="C1244">
        <v>100</v>
      </c>
      <c r="D1244">
        <v>100000</v>
      </c>
      <c r="E1244">
        <v>58</v>
      </c>
      <c r="F1244">
        <v>1</v>
      </c>
      <c r="G1244">
        <v>1.362657</v>
      </c>
      <c r="H1244">
        <v>6.1843000000000002E-2</v>
      </c>
      <c r="I1244">
        <v>3.1022669999999999</v>
      </c>
      <c r="J1244">
        <v>5.4426000000000002E-2</v>
      </c>
      <c r="K1244" t="str">
        <f>MID(M1244,22,1)</f>
        <v>6</v>
      </c>
      <c r="L1244" t="s">
        <v>41</v>
      </c>
      <c r="M1244" t="s">
        <v>42</v>
      </c>
      <c r="N1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244" t="e">
        <f>VLOOKUP(TableOMP[[#This Row],[Label]],TableAvg[],2,FALSE)</f>
        <v>#N/A</v>
      </c>
      <c r="P1244" t="e">
        <f>VLOOKUP(TableOMP[[#This Row],[Label]],TableAvg[],3,FALSE)</f>
        <v>#N/A</v>
      </c>
      <c r="Q1244" t="e">
        <f>TableOMP[[#This Row],[Avg]]-$U$2*TableOMP[[#This Row],[StdDev]]</f>
        <v>#N/A</v>
      </c>
      <c r="R1244" t="e">
        <f>TableOMP[[#This Row],[Avg]]+$U$2*TableOMP[[#This Row],[StdDev]]</f>
        <v>#N/A</v>
      </c>
      <c r="S1244" t="e">
        <f>IF(AND(TableOMP[[#This Row],[total_time]]&gt;=TableOMP[[#This Row],[Low]], TableOMP[[#This Row],[total_time]]&lt;=TableOMP[[#This Row],[High]]),1,0)</f>
        <v>#N/A</v>
      </c>
    </row>
    <row r="1245" spans="1:19" hidden="1" x14ac:dyDescent="0.25">
      <c r="A1245" t="s">
        <v>15</v>
      </c>
      <c r="B1245">
        <v>1000</v>
      </c>
      <c r="C1245">
        <v>100</v>
      </c>
      <c r="D1245">
        <v>100000</v>
      </c>
      <c r="E1245">
        <v>59</v>
      </c>
      <c r="F1245">
        <v>1</v>
      </c>
      <c r="G1245">
        <v>1.3386899999999999</v>
      </c>
      <c r="H1245">
        <v>6.1423999999999999E-2</v>
      </c>
      <c r="I1245">
        <v>3.1025990000000001</v>
      </c>
      <c r="J1245">
        <v>5.3492999999999999E-2</v>
      </c>
      <c r="K1245" t="str">
        <f>MID(M1245,22,1)</f>
        <v>6</v>
      </c>
      <c r="L1245" t="s">
        <v>41</v>
      </c>
      <c r="M1245" t="s">
        <v>42</v>
      </c>
      <c r="N1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245" t="e">
        <f>VLOOKUP(TableOMP[[#This Row],[Label]],TableAvg[],2,FALSE)</f>
        <v>#N/A</v>
      </c>
      <c r="P1245" t="e">
        <f>VLOOKUP(TableOMP[[#This Row],[Label]],TableAvg[],3,FALSE)</f>
        <v>#N/A</v>
      </c>
      <c r="Q1245" t="e">
        <f>TableOMP[[#This Row],[Avg]]-$U$2*TableOMP[[#This Row],[StdDev]]</f>
        <v>#N/A</v>
      </c>
      <c r="R1245" t="e">
        <f>TableOMP[[#This Row],[Avg]]+$U$2*TableOMP[[#This Row],[StdDev]]</f>
        <v>#N/A</v>
      </c>
      <c r="S1245" t="e">
        <f>IF(AND(TableOMP[[#This Row],[total_time]]&gt;=TableOMP[[#This Row],[Low]], TableOMP[[#This Row],[total_time]]&lt;=TableOMP[[#This Row],[High]]),1,0)</f>
        <v>#N/A</v>
      </c>
    </row>
    <row r="1246" spans="1:19" hidden="1" x14ac:dyDescent="0.25">
      <c r="A1246" t="s">
        <v>15</v>
      </c>
      <c r="B1246">
        <v>1000</v>
      </c>
      <c r="C1246">
        <v>100</v>
      </c>
      <c r="D1246">
        <v>100000</v>
      </c>
      <c r="E1246">
        <v>60</v>
      </c>
      <c r="F1246">
        <v>1</v>
      </c>
      <c r="G1246">
        <v>1.3822989999999999</v>
      </c>
      <c r="H1246">
        <v>6.2295999999999997E-2</v>
      </c>
      <c r="I1246">
        <v>3.2437</v>
      </c>
      <c r="J1246">
        <v>5.4977999999999999E-2</v>
      </c>
      <c r="K1246" t="str">
        <f>MID(M1246,22,1)</f>
        <v>6</v>
      </c>
      <c r="L1246" t="s">
        <v>41</v>
      </c>
      <c r="M1246" t="s">
        <v>42</v>
      </c>
      <c r="N1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246" t="e">
        <f>VLOOKUP(TableOMP[[#This Row],[Label]],TableAvg[],2,FALSE)</f>
        <v>#N/A</v>
      </c>
      <c r="P1246" t="e">
        <f>VLOOKUP(TableOMP[[#This Row],[Label]],TableAvg[],3,FALSE)</f>
        <v>#N/A</v>
      </c>
      <c r="Q1246" t="e">
        <f>TableOMP[[#This Row],[Avg]]-$U$2*TableOMP[[#This Row],[StdDev]]</f>
        <v>#N/A</v>
      </c>
      <c r="R1246" t="e">
        <f>TableOMP[[#This Row],[Avg]]+$U$2*TableOMP[[#This Row],[StdDev]]</f>
        <v>#N/A</v>
      </c>
      <c r="S1246" t="e">
        <f>IF(AND(TableOMP[[#This Row],[total_time]]&gt;=TableOMP[[#This Row],[Low]], TableOMP[[#This Row],[total_time]]&lt;=TableOMP[[#This Row],[High]]),1,0)</f>
        <v>#N/A</v>
      </c>
    </row>
    <row r="1247" spans="1:19" hidden="1" x14ac:dyDescent="0.25">
      <c r="A1247" t="s">
        <v>15</v>
      </c>
      <c r="B1247">
        <v>1000</v>
      </c>
      <c r="C1247">
        <v>100</v>
      </c>
      <c r="D1247">
        <v>100000</v>
      </c>
      <c r="E1247">
        <v>61</v>
      </c>
      <c r="F1247">
        <v>1</v>
      </c>
      <c r="G1247">
        <v>1.251101</v>
      </c>
      <c r="H1247">
        <v>7.4426999999999993E-2</v>
      </c>
      <c r="I1247">
        <v>4.0226069999999998</v>
      </c>
      <c r="J1247">
        <v>6.7043000000000005E-2</v>
      </c>
      <c r="K1247" t="str">
        <f>MID(M1247,22,1)</f>
        <v>6</v>
      </c>
      <c r="L1247" t="s">
        <v>41</v>
      </c>
      <c r="M1247" t="s">
        <v>42</v>
      </c>
      <c r="N1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247" t="e">
        <f>VLOOKUP(TableOMP[[#This Row],[Label]],TableAvg[],2,FALSE)</f>
        <v>#N/A</v>
      </c>
      <c r="P1247" t="e">
        <f>VLOOKUP(TableOMP[[#This Row],[Label]],TableAvg[],3,FALSE)</f>
        <v>#N/A</v>
      </c>
      <c r="Q1247" t="e">
        <f>TableOMP[[#This Row],[Avg]]-$U$2*TableOMP[[#This Row],[StdDev]]</f>
        <v>#N/A</v>
      </c>
      <c r="R1247" t="e">
        <f>TableOMP[[#This Row],[Avg]]+$U$2*TableOMP[[#This Row],[StdDev]]</f>
        <v>#N/A</v>
      </c>
      <c r="S1247" t="e">
        <f>IF(AND(TableOMP[[#This Row],[total_time]]&gt;=TableOMP[[#This Row],[Low]], TableOMP[[#This Row],[total_time]]&lt;=TableOMP[[#This Row],[High]]),1,0)</f>
        <v>#N/A</v>
      </c>
    </row>
    <row r="1248" spans="1:19" hidden="1" x14ac:dyDescent="0.25">
      <c r="A1248" t="s">
        <v>15</v>
      </c>
      <c r="B1248">
        <v>1000</v>
      </c>
      <c r="C1248">
        <v>100</v>
      </c>
      <c r="D1248">
        <v>100000</v>
      </c>
      <c r="E1248">
        <v>62</v>
      </c>
      <c r="F1248">
        <v>1</v>
      </c>
      <c r="G1248">
        <v>1.3527769999999999</v>
      </c>
      <c r="H1248">
        <v>6.6577999999999998E-2</v>
      </c>
      <c r="I1248">
        <v>3.6088110000000002</v>
      </c>
      <c r="J1248">
        <v>5.9160999999999998E-2</v>
      </c>
      <c r="K1248" t="str">
        <f>MID(M1248,22,1)</f>
        <v>6</v>
      </c>
      <c r="L1248" t="s">
        <v>41</v>
      </c>
      <c r="M1248" t="s">
        <v>42</v>
      </c>
      <c r="N1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248" t="e">
        <f>VLOOKUP(TableOMP[[#This Row],[Label]],TableAvg[],2,FALSE)</f>
        <v>#N/A</v>
      </c>
      <c r="P1248" t="e">
        <f>VLOOKUP(TableOMP[[#This Row],[Label]],TableAvg[],3,FALSE)</f>
        <v>#N/A</v>
      </c>
      <c r="Q1248" t="e">
        <f>TableOMP[[#This Row],[Avg]]-$U$2*TableOMP[[#This Row],[StdDev]]</f>
        <v>#N/A</v>
      </c>
      <c r="R1248" t="e">
        <f>TableOMP[[#This Row],[Avg]]+$U$2*TableOMP[[#This Row],[StdDev]]</f>
        <v>#N/A</v>
      </c>
      <c r="S1248" t="e">
        <f>IF(AND(TableOMP[[#This Row],[total_time]]&gt;=TableOMP[[#This Row],[Low]], TableOMP[[#This Row],[total_time]]&lt;=TableOMP[[#This Row],[High]]),1,0)</f>
        <v>#N/A</v>
      </c>
    </row>
    <row r="1249" spans="1:19" hidden="1" x14ac:dyDescent="0.25">
      <c r="A1249" t="s">
        <v>15</v>
      </c>
      <c r="B1249">
        <v>1000</v>
      </c>
      <c r="C1249">
        <v>100</v>
      </c>
      <c r="D1249">
        <v>100000</v>
      </c>
      <c r="E1249">
        <v>63</v>
      </c>
      <c r="F1249">
        <v>1</v>
      </c>
      <c r="G1249">
        <v>1.350104</v>
      </c>
      <c r="H1249">
        <v>7.7535999999999994E-2</v>
      </c>
      <c r="I1249">
        <v>4.358473</v>
      </c>
      <c r="J1249">
        <v>7.0297999999999999E-2</v>
      </c>
      <c r="K1249" t="str">
        <f>MID(M1249,22,1)</f>
        <v>6</v>
      </c>
      <c r="L1249" t="s">
        <v>41</v>
      </c>
      <c r="M1249" t="s">
        <v>42</v>
      </c>
      <c r="N1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249" t="e">
        <f>VLOOKUP(TableOMP[[#This Row],[Label]],TableAvg[],2,FALSE)</f>
        <v>#N/A</v>
      </c>
      <c r="P1249" t="e">
        <f>VLOOKUP(TableOMP[[#This Row],[Label]],TableAvg[],3,FALSE)</f>
        <v>#N/A</v>
      </c>
      <c r="Q1249" t="e">
        <f>TableOMP[[#This Row],[Avg]]-$U$2*TableOMP[[#This Row],[StdDev]]</f>
        <v>#N/A</v>
      </c>
      <c r="R1249" t="e">
        <f>TableOMP[[#This Row],[Avg]]+$U$2*TableOMP[[#This Row],[StdDev]]</f>
        <v>#N/A</v>
      </c>
      <c r="S1249" t="e">
        <f>IF(AND(TableOMP[[#This Row],[total_time]]&gt;=TableOMP[[#This Row],[Low]], TableOMP[[#This Row],[total_time]]&lt;=TableOMP[[#This Row],[High]]),1,0)</f>
        <v>#N/A</v>
      </c>
    </row>
    <row r="1250" spans="1:19" hidden="1" x14ac:dyDescent="0.25">
      <c r="A1250" t="s">
        <v>15</v>
      </c>
      <c r="B1250">
        <v>1000</v>
      </c>
      <c r="C1250">
        <v>100</v>
      </c>
      <c r="D1250">
        <v>100000</v>
      </c>
      <c r="E1250">
        <v>64</v>
      </c>
      <c r="F1250">
        <v>1</v>
      </c>
      <c r="G1250">
        <v>1.362031</v>
      </c>
      <c r="H1250">
        <v>7.2820999999999997E-2</v>
      </c>
      <c r="I1250">
        <v>3.78932</v>
      </c>
      <c r="J1250">
        <v>6.0148E-2</v>
      </c>
      <c r="K1250" t="str">
        <f>MID(M1250,22,1)</f>
        <v>6</v>
      </c>
      <c r="L1250" t="s">
        <v>41</v>
      </c>
      <c r="M1250" t="s">
        <v>42</v>
      </c>
      <c r="N1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250" t="e">
        <f>VLOOKUP(TableOMP[[#This Row],[Label]],TableAvg[],2,FALSE)</f>
        <v>#N/A</v>
      </c>
      <c r="P1250" t="e">
        <f>VLOOKUP(TableOMP[[#This Row],[Label]],TableAvg[],3,FALSE)</f>
        <v>#N/A</v>
      </c>
      <c r="Q1250" t="e">
        <f>TableOMP[[#This Row],[Avg]]-$U$2*TableOMP[[#This Row],[StdDev]]</f>
        <v>#N/A</v>
      </c>
      <c r="R1250" t="e">
        <f>TableOMP[[#This Row],[Avg]]+$U$2*TableOMP[[#This Row],[StdDev]]</f>
        <v>#N/A</v>
      </c>
      <c r="S1250" t="e">
        <f>IF(AND(TableOMP[[#This Row],[total_time]]&gt;=TableOMP[[#This Row],[Low]], TableOMP[[#This Row],[total_time]]&lt;=TableOMP[[#This Row],[High]]),1,0)</f>
        <v>#N/A</v>
      </c>
    </row>
    <row r="1251" spans="1:19" hidden="1" x14ac:dyDescent="0.25">
      <c r="A1251" t="s">
        <v>15</v>
      </c>
      <c r="B1251">
        <v>100</v>
      </c>
      <c r="C1251">
        <v>100</v>
      </c>
      <c r="D1251">
        <v>100000</v>
      </c>
      <c r="E1251">
        <v>1</v>
      </c>
      <c r="F1251">
        <v>1</v>
      </c>
      <c r="G1251">
        <v>1.0659430000000001</v>
      </c>
      <c r="H1251">
        <v>8.371E-3</v>
      </c>
      <c r="I1251">
        <v>0</v>
      </c>
      <c r="J1251">
        <v>0</v>
      </c>
      <c r="K1251" t="str">
        <f>MID(M1251,22,1)</f>
        <v>6</v>
      </c>
      <c r="L1251" t="s">
        <v>41</v>
      </c>
      <c r="M1251" t="s">
        <v>42</v>
      </c>
      <c r="N1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251" t="e">
        <f>VLOOKUP(TableOMP[[#This Row],[Label]],TableAvg[],2,FALSE)</f>
        <v>#N/A</v>
      </c>
      <c r="P1251" t="e">
        <f>VLOOKUP(TableOMP[[#This Row],[Label]],TableAvg[],3,FALSE)</f>
        <v>#N/A</v>
      </c>
      <c r="Q1251" t="e">
        <f>TableOMP[[#This Row],[Avg]]-$U$2*TableOMP[[#This Row],[StdDev]]</f>
        <v>#N/A</v>
      </c>
      <c r="R1251" t="e">
        <f>TableOMP[[#This Row],[Avg]]+$U$2*TableOMP[[#This Row],[StdDev]]</f>
        <v>#N/A</v>
      </c>
      <c r="S1251" t="e">
        <f>IF(AND(TableOMP[[#This Row],[total_time]]&gt;=TableOMP[[#This Row],[Low]], TableOMP[[#This Row],[total_time]]&lt;=TableOMP[[#This Row],[High]]),1,0)</f>
        <v>#N/A</v>
      </c>
    </row>
    <row r="1252" spans="1:19" hidden="1" x14ac:dyDescent="0.25">
      <c r="A1252" t="s">
        <v>15</v>
      </c>
      <c r="B1252">
        <v>100</v>
      </c>
      <c r="C1252">
        <v>100</v>
      </c>
      <c r="D1252">
        <v>100000</v>
      </c>
      <c r="E1252">
        <v>2</v>
      </c>
      <c r="F1252">
        <v>1</v>
      </c>
      <c r="G1252">
        <v>1.0693440000000001</v>
      </c>
      <c r="H1252">
        <v>1.6410999999999999E-2</v>
      </c>
      <c r="I1252">
        <v>7.2259999999999998E-3</v>
      </c>
      <c r="J1252">
        <v>7.2259999999999998E-3</v>
      </c>
      <c r="K1252" t="str">
        <f>MID(M1252,22,1)</f>
        <v>6</v>
      </c>
      <c r="L1252" t="s">
        <v>41</v>
      </c>
      <c r="M1252" t="s">
        <v>42</v>
      </c>
      <c r="N1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252" t="e">
        <f>VLOOKUP(TableOMP[[#This Row],[Label]],TableAvg[],2,FALSE)</f>
        <v>#N/A</v>
      </c>
      <c r="P1252" t="e">
        <f>VLOOKUP(TableOMP[[#This Row],[Label]],TableAvg[],3,FALSE)</f>
        <v>#N/A</v>
      </c>
      <c r="Q1252" t="e">
        <f>TableOMP[[#This Row],[Avg]]-$U$2*TableOMP[[#This Row],[StdDev]]</f>
        <v>#N/A</v>
      </c>
      <c r="R1252" t="e">
        <f>TableOMP[[#This Row],[Avg]]+$U$2*TableOMP[[#This Row],[StdDev]]</f>
        <v>#N/A</v>
      </c>
      <c r="S1252" t="e">
        <f>IF(AND(TableOMP[[#This Row],[total_time]]&gt;=TableOMP[[#This Row],[Low]], TableOMP[[#This Row],[total_time]]&lt;=TableOMP[[#This Row],[High]]),1,0)</f>
        <v>#N/A</v>
      </c>
    </row>
    <row r="1253" spans="1:19" hidden="1" x14ac:dyDescent="0.25">
      <c r="A1253" t="s">
        <v>15</v>
      </c>
      <c r="B1253">
        <v>100</v>
      </c>
      <c r="C1253">
        <v>100</v>
      </c>
      <c r="D1253">
        <v>100000</v>
      </c>
      <c r="E1253">
        <v>3</v>
      </c>
      <c r="F1253">
        <v>1</v>
      </c>
      <c r="G1253">
        <v>1.0671980000000001</v>
      </c>
      <c r="H1253">
        <v>1.1384E-2</v>
      </c>
      <c r="I1253">
        <v>1.4116E-2</v>
      </c>
      <c r="J1253">
        <v>7.058E-3</v>
      </c>
      <c r="K1253" t="str">
        <f>MID(M1253,22,1)</f>
        <v>6</v>
      </c>
      <c r="L1253" t="s">
        <v>41</v>
      </c>
      <c r="M1253" t="s">
        <v>42</v>
      </c>
      <c r="N1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253" t="e">
        <f>VLOOKUP(TableOMP[[#This Row],[Label]],TableAvg[],2,FALSE)</f>
        <v>#N/A</v>
      </c>
      <c r="P1253" t="e">
        <f>VLOOKUP(TableOMP[[#This Row],[Label]],TableAvg[],3,FALSE)</f>
        <v>#N/A</v>
      </c>
      <c r="Q1253" t="e">
        <f>TableOMP[[#This Row],[Avg]]-$U$2*TableOMP[[#This Row],[StdDev]]</f>
        <v>#N/A</v>
      </c>
      <c r="R1253" t="e">
        <f>TableOMP[[#This Row],[Avg]]+$U$2*TableOMP[[#This Row],[StdDev]]</f>
        <v>#N/A</v>
      </c>
      <c r="S1253" t="e">
        <f>IF(AND(TableOMP[[#This Row],[total_time]]&gt;=TableOMP[[#This Row],[Low]], TableOMP[[#This Row],[total_time]]&lt;=TableOMP[[#This Row],[High]]),1,0)</f>
        <v>#N/A</v>
      </c>
    </row>
    <row r="1254" spans="1:19" hidden="1" x14ac:dyDescent="0.25">
      <c r="A1254" t="s">
        <v>15</v>
      </c>
      <c r="B1254">
        <v>100</v>
      </c>
      <c r="C1254">
        <v>100</v>
      </c>
      <c r="D1254">
        <v>100000</v>
      </c>
      <c r="E1254">
        <v>4</v>
      </c>
      <c r="F1254">
        <v>1</v>
      </c>
      <c r="G1254">
        <v>1.064227</v>
      </c>
      <c r="H1254">
        <v>1.2370000000000001E-2</v>
      </c>
      <c r="I1254">
        <v>2.4489E-2</v>
      </c>
      <c r="J1254">
        <v>8.1630000000000001E-3</v>
      </c>
      <c r="K1254" t="str">
        <f>MID(M1254,22,1)</f>
        <v>6</v>
      </c>
      <c r="L1254" t="s">
        <v>41</v>
      </c>
      <c r="M1254" t="s">
        <v>42</v>
      </c>
      <c r="N1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254" t="e">
        <f>VLOOKUP(TableOMP[[#This Row],[Label]],TableAvg[],2,FALSE)</f>
        <v>#N/A</v>
      </c>
      <c r="P1254" t="e">
        <f>VLOOKUP(TableOMP[[#This Row],[Label]],TableAvg[],3,FALSE)</f>
        <v>#N/A</v>
      </c>
      <c r="Q1254" t="e">
        <f>TableOMP[[#This Row],[Avg]]-$U$2*TableOMP[[#This Row],[StdDev]]</f>
        <v>#N/A</v>
      </c>
      <c r="R1254" t="e">
        <f>TableOMP[[#This Row],[Avg]]+$U$2*TableOMP[[#This Row],[StdDev]]</f>
        <v>#N/A</v>
      </c>
      <c r="S1254" t="e">
        <f>IF(AND(TableOMP[[#This Row],[total_time]]&gt;=TableOMP[[#This Row],[Low]], TableOMP[[#This Row],[total_time]]&lt;=TableOMP[[#This Row],[High]]),1,0)</f>
        <v>#N/A</v>
      </c>
    </row>
    <row r="1255" spans="1:19" hidden="1" x14ac:dyDescent="0.25">
      <c r="A1255" t="s">
        <v>15</v>
      </c>
      <c r="B1255">
        <v>100</v>
      </c>
      <c r="C1255">
        <v>100</v>
      </c>
      <c r="D1255">
        <v>100000</v>
      </c>
      <c r="E1255">
        <v>5</v>
      </c>
      <c r="F1255">
        <v>1</v>
      </c>
      <c r="G1255">
        <v>1.061679</v>
      </c>
      <c r="H1255">
        <v>1.1655E-2</v>
      </c>
      <c r="I1255">
        <v>3.5401000000000002E-2</v>
      </c>
      <c r="J1255">
        <v>8.8500000000000002E-3</v>
      </c>
      <c r="K1255" t="str">
        <f>MID(M1255,22,1)</f>
        <v>6</v>
      </c>
      <c r="L1255" t="s">
        <v>41</v>
      </c>
      <c r="M1255" t="s">
        <v>42</v>
      </c>
      <c r="N1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255" t="e">
        <f>VLOOKUP(TableOMP[[#This Row],[Label]],TableAvg[],2,FALSE)</f>
        <v>#N/A</v>
      </c>
      <c r="P1255" t="e">
        <f>VLOOKUP(TableOMP[[#This Row],[Label]],TableAvg[],3,FALSE)</f>
        <v>#N/A</v>
      </c>
      <c r="Q1255" t="e">
        <f>TableOMP[[#This Row],[Avg]]-$U$2*TableOMP[[#This Row],[StdDev]]</f>
        <v>#N/A</v>
      </c>
      <c r="R1255" t="e">
        <f>TableOMP[[#This Row],[Avg]]+$U$2*TableOMP[[#This Row],[StdDev]]</f>
        <v>#N/A</v>
      </c>
      <c r="S1255" t="e">
        <f>IF(AND(TableOMP[[#This Row],[total_time]]&gt;=TableOMP[[#This Row],[Low]], TableOMP[[#This Row],[total_time]]&lt;=TableOMP[[#This Row],[High]]),1,0)</f>
        <v>#N/A</v>
      </c>
    </row>
    <row r="1256" spans="1:19" hidden="1" x14ac:dyDescent="0.25">
      <c r="A1256" t="s">
        <v>15</v>
      </c>
      <c r="B1256">
        <v>100</v>
      </c>
      <c r="C1256">
        <v>100</v>
      </c>
      <c r="D1256">
        <v>100000</v>
      </c>
      <c r="E1256">
        <v>6</v>
      </c>
      <c r="F1256">
        <v>1</v>
      </c>
      <c r="G1256">
        <v>1.1508480000000001</v>
      </c>
      <c r="H1256">
        <v>7.9070000000000001E-2</v>
      </c>
      <c r="I1256">
        <v>5.4640000000000001E-2</v>
      </c>
      <c r="J1256">
        <v>1.0928E-2</v>
      </c>
      <c r="K1256" t="str">
        <f>MID(M1256,22,1)</f>
        <v>6</v>
      </c>
      <c r="L1256" t="s">
        <v>41</v>
      </c>
      <c r="M1256" t="s">
        <v>42</v>
      </c>
      <c r="N1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256" t="e">
        <f>VLOOKUP(TableOMP[[#This Row],[Label]],TableAvg[],2,FALSE)</f>
        <v>#N/A</v>
      </c>
      <c r="P1256" t="e">
        <f>VLOOKUP(TableOMP[[#This Row],[Label]],TableAvg[],3,FALSE)</f>
        <v>#N/A</v>
      </c>
      <c r="Q1256" t="e">
        <f>TableOMP[[#This Row],[Avg]]-$U$2*TableOMP[[#This Row],[StdDev]]</f>
        <v>#N/A</v>
      </c>
      <c r="R1256" t="e">
        <f>TableOMP[[#This Row],[Avg]]+$U$2*TableOMP[[#This Row],[StdDev]]</f>
        <v>#N/A</v>
      </c>
      <c r="S1256" t="e">
        <f>IF(AND(TableOMP[[#This Row],[total_time]]&gt;=TableOMP[[#This Row],[Low]], TableOMP[[#This Row],[total_time]]&lt;=TableOMP[[#This Row],[High]]),1,0)</f>
        <v>#N/A</v>
      </c>
    </row>
    <row r="1257" spans="1:19" hidden="1" x14ac:dyDescent="0.25">
      <c r="A1257" t="s">
        <v>15</v>
      </c>
      <c r="B1257">
        <v>100</v>
      </c>
      <c r="C1257">
        <v>100</v>
      </c>
      <c r="D1257">
        <v>100000</v>
      </c>
      <c r="E1257">
        <v>7</v>
      </c>
      <c r="F1257">
        <v>1</v>
      </c>
      <c r="G1257">
        <v>1.0842419999999999</v>
      </c>
      <c r="H1257">
        <v>1.3833E-2</v>
      </c>
      <c r="I1257">
        <v>6.0387000000000003E-2</v>
      </c>
      <c r="J1257">
        <v>1.0064999999999999E-2</v>
      </c>
      <c r="K1257" t="str">
        <f>MID(M1257,22,1)</f>
        <v>6</v>
      </c>
      <c r="L1257" t="s">
        <v>41</v>
      </c>
      <c r="M1257" t="s">
        <v>42</v>
      </c>
      <c r="N1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257" t="e">
        <f>VLOOKUP(TableOMP[[#This Row],[Label]],TableAvg[],2,FALSE)</f>
        <v>#N/A</v>
      </c>
      <c r="P1257" t="e">
        <f>VLOOKUP(TableOMP[[#This Row],[Label]],TableAvg[],3,FALSE)</f>
        <v>#N/A</v>
      </c>
      <c r="Q1257" t="e">
        <f>TableOMP[[#This Row],[Avg]]-$U$2*TableOMP[[#This Row],[StdDev]]</f>
        <v>#N/A</v>
      </c>
      <c r="R1257" t="e">
        <f>TableOMP[[#This Row],[Avg]]+$U$2*TableOMP[[#This Row],[StdDev]]</f>
        <v>#N/A</v>
      </c>
      <c r="S1257" t="e">
        <f>IF(AND(TableOMP[[#This Row],[total_time]]&gt;=TableOMP[[#This Row],[Low]], TableOMP[[#This Row],[total_time]]&lt;=TableOMP[[#This Row],[High]]),1,0)</f>
        <v>#N/A</v>
      </c>
    </row>
    <row r="1258" spans="1:19" hidden="1" x14ac:dyDescent="0.25">
      <c r="A1258" t="s">
        <v>15</v>
      </c>
      <c r="B1258">
        <v>100</v>
      </c>
      <c r="C1258">
        <v>100</v>
      </c>
      <c r="D1258">
        <v>100000</v>
      </c>
      <c r="E1258">
        <v>8</v>
      </c>
      <c r="F1258">
        <v>1</v>
      </c>
      <c r="G1258">
        <v>1.1568579999999999</v>
      </c>
      <c r="H1258">
        <v>7.8527E-2</v>
      </c>
      <c r="I1258">
        <v>9.4936999999999994E-2</v>
      </c>
      <c r="J1258">
        <v>1.3561999999999999E-2</v>
      </c>
      <c r="K1258" t="str">
        <f>MID(M1258,22,1)</f>
        <v>6</v>
      </c>
      <c r="L1258" t="s">
        <v>41</v>
      </c>
      <c r="M1258" t="s">
        <v>42</v>
      </c>
      <c r="N1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258" t="e">
        <f>VLOOKUP(TableOMP[[#This Row],[Label]],TableAvg[],2,FALSE)</f>
        <v>#N/A</v>
      </c>
      <c r="P1258" t="e">
        <f>VLOOKUP(TableOMP[[#This Row],[Label]],TableAvg[],3,FALSE)</f>
        <v>#N/A</v>
      </c>
      <c r="Q1258" t="e">
        <f>TableOMP[[#This Row],[Avg]]-$U$2*TableOMP[[#This Row],[StdDev]]</f>
        <v>#N/A</v>
      </c>
      <c r="R1258" t="e">
        <f>TableOMP[[#This Row],[Avg]]+$U$2*TableOMP[[#This Row],[StdDev]]</f>
        <v>#N/A</v>
      </c>
      <c r="S1258" t="e">
        <f>IF(AND(TableOMP[[#This Row],[total_time]]&gt;=TableOMP[[#This Row],[Low]], TableOMP[[#This Row],[total_time]]&lt;=TableOMP[[#This Row],[High]]),1,0)</f>
        <v>#N/A</v>
      </c>
    </row>
    <row r="1259" spans="1:19" hidden="1" x14ac:dyDescent="0.25">
      <c r="A1259" t="s">
        <v>15</v>
      </c>
      <c r="B1259">
        <v>100</v>
      </c>
      <c r="C1259">
        <v>100</v>
      </c>
      <c r="D1259">
        <v>100000</v>
      </c>
      <c r="E1259">
        <v>9</v>
      </c>
      <c r="F1259">
        <v>1</v>
      </c>
      <c r="G1259">
        <v>1.1099159999999999</v>
      </c>
      <c r="H1259">
        <v>2.6512000000000001E-2</v>
      </c>
      <c r="I1259">
        <v>0.12177200000000001</v>
      </c>
      <c r="J1259">
        <v>1.5221999999999999E-2</v>
      </c>
      <c r="K1259" t="str">
        <f>MID(M1259,22,1)</f>
        <v>6</v>
      </c>
      <c r="L1259" t="s">
        <v>41</v>
      </c>
      <c r="M1259" t="s">
        <v>42</v>
      </c>
      <c r="N1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259" t="e">
        <f>VLOOKUP(TableOMP[[#This Row],[Label]],TableAvg[],2,FALSE)</f>
        <v>#N/A</v>
      </c>
      <c r="P1259" t="e">
        <f>VLOOKUP(TableOMP[[#This Row],[Label]],TableAvg[],3,FALSE)</f>
        <v>#N/A</v>
      </c>
      <c r="Q1259" t="e">
        <f>TableOMP[[#This Row],[Avg]]-$U$2*TableOMP[[#This Row],[StdDev]]</f>
        <v>#N/A</v>
      </c>
      <c r="R1259" t="e">
        <f>TableOMP[[#This Row],[Avg]]+$U$2*TableOMP[[#This Row],[StdDev]]</f>
        <v>#N/A</v>
      </c>
      <c r="S1259" t="e">
        <f>IF(AND(TableOMP[[#This Row],[total_time]]&gt;=TableOMP[[#This Row],[Low]], TableOMP[[#This Row],[total_time]]&lt;=TableOMP[[#This Row],[High]]),1,0)</f>
        <v>#N/A</v>
      </c>
    </row>
    <row r="1260" spans="1:19" hidden="1" x14ac:dyDescent="0.25">
      <c r="A1260" t="s">
        <v>15</v>
      </c>
      <c r="B1260">
        <v>100</v>
      </c>
      <c r="C1260">
        <v>100</v>
      </c>
      <c r="D1260">
        <v>100000</v>
      </c>
      <c r="E1260">
        <v>10</v>
      </c>
      <c r="F1260">
        <v>1</v>
      </c>
      <c r="G1260">
        <v>1.119416</v>
      </c>
      <c r="H1260">
        <v>2.5385999999999999E-2</v>
      </c>
      <c r="I1260">
        <v>0.12389500000000001</v>
      </c>
      <c r="J1260">
        <v>1.3766E-2</v>
      </c>
      <c r="K1260" t="str">
        <f>MID(M1260,22,1)</f>
        <v>6</v>
      </c>
      <c r="L1260" t="s">
        <v>41</v>
      </c>
      <c r="M1260" t="s">
        <v>42</v>
      </c>
      <c r="N1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260" t="e">
        <f>VLOOKUP(TableOMP[[#This Row],[Label]],TableAvg[],2,FALSE)</f>
        <v>#N/A</v>
      </c>
      <c r="P1260" t="e">
        <f>VLOOKUP(TableOMP[[#This Row],[Label]],TableAvg[],3,FALSE)</f>
        <v>#N/A</v>
      </c>
      <c r="Q1260" t="e">
        <f>TableOMP[[#This Row],[Avg]]-$U$2*TableOMP[[#This Row],[StdDev]]</f>
        <v>#N/A</v>
      </c>
      <c r="R1260" t="e">
        <f>TableOMP[[#This Row],[Avg]]+$U$2*TableOMP[[#This Row],[StdDev]]</f>
        <v>#N/A</v>
      </c>
      <c r="S1260" t="e">
        <f>IF(AND(TableOMP[[#This Row],[total_time]]&gt;=TableOMP[[#This Row],[Low]], TableOMP[[#This Row],[total_time]]&lt;=TableOMP[[#This Row],[High]]),1,0)</f>
        <v>#N/A</v>
      </c>
    </row>
    <row r="1261" spans="1:19" hidden="1" x14ac:dyDescent="0.25">
      <c r="A1261" t="s">
        <v>15</v>
      </c>
      <c r="B1261">
        <v>100</v>
      </c>
      <c r="C1261">
        <v>100</v>
      </c>
      <c r="D1261">
        <v>100000</v>
      </c>
      <c r="E1261">
        <v>11</v>
      </c>
      <c r="F1261">
        <v>1</v>
      </c>
      <c r="G1261">
        <v>1.132763</v>
      </c>
      <c r="H1261">
        <v>3.0373000000000001E-2</v>
      </c>
      <c r="I1261">
        <v>0.137019</v>
      </c>
      <c r="J1261">
        <v>1.3702000000000001E-2</v>
      </c>
      <c r="K1261" t="str">
        <f>MID(M1261,22,1)</f>
        <v>6</v>
      </c>
      <c r="L1261" t="s">
        <v>41</v>
      </c>
      <c r="M1261" t="s">
        <v>42</v>
      </c>
      <c r="N1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261" t="e">
        <f>VLOOKUP(TableOMP[[#This Row],[Label]],TableAvg[],2,FALSE)</f>
        <v>#N/A</v>
      </c>
      <c r="P1261" t="e">
        <f>VLOOKUP(TableOMP[[#This Row],[Label]],TableAvg[],3,FALSE)</f>
        <v>#N/A</v>
      </c>
      <c r="Q1261" t="e">
        <f>TableOMP[[#This Row],[Avg]]-$U$2*TableOMP[[#This Row],[StdDev]]</f>
        <v>#N/A</v>
      </c>
      <c r="R1261" t="e">
        <f>TableOMP[[#This Row],[Avg]]+$U$2*TableOMP[[#This Row],[StdDev]]</f>
        <v>#N/A</v>
      </c>
      <c r="S1261" t="e">
        <f>IF(AND(TableOMP[[#This Row],[total_time]]&gt;=TableOMP[[#This Row],[Low]], TableOMP[[#This Row],[total_time]]&lt;=TableOMP[[#This Row],[High]]),1,0)</f>
        <v>#N/A</v>
      </c>
    </row>
    <row r="1262" spans="1:19" hidden="1" x14ac:dyDescent="0.25">
      <c r="A1262" t="s">
        <v>15</v>
      </c>
      <c r="B1262">
        <v>100</v>
      </c>
      <c r="C1262">
        <v>100</v>
      </c>
      <c r="D1262">
        <v>100000</v>
      </c>
      <c r="E1262">
        <v>12</v>
      </c>
      <c r="F1262">
        <v>1</v>
      </c>
      <c r="G1262">
        <v>1.1379509999999999</v>
      </c>
      <c r="H1262">
        <v>3.3541000000000001E-2</v>
      </c>
      <c r="I1262">
        <v>0.237679</v>
      </c>
      <c r="J1262">
        <v>2.1607000000000001E-2</v>
      </c>
      <c r="K1262" t="str">
        <f>MID(M1262,22,1)</f>
        <v>6</v>
      </c>
      <c r="L1262" t="s">
        <v>41</v>
      </c>
      <c r="M1262" t="s">
        <v>42</v>
      </c>
      <c r="N1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262" t="e">
        <f>VLOOKUP(TableOMP[[#This Row],[Label]],TableAvg[],2,FALSE)</f>
        <v>#N/A</v>
      </c>
      <c r="P1262" t="e">
        <f>VLOOKUP(TableOMP[[#This Row],[Label]],TableAvg[],3,FALSE)</f>
        <v>#N/A</v>
      </c>
      <c r="Q1262" t="e">
        <f>TableOMP[[#This Row],[Avg]]-$U$2*TableOMP[[#This Row],[StdDev]]</f>
        <v>#N/A</v>
      </c>
      <c r="R1262" t="e">
        <f>TableOMP[[#This Row],[Avg]]+$U$2*TableOMP[[#This Row],[StdDev]]</f>
        <v>#N/A</v>
      </c>
      <c r="S1262" t="e">
        <f>IF(AND(TableOMP[[#This Row],[total_time]]&gt;=TableOMP[[#This Row],[Low]], TableOMP[[#This Row],[total_time]]&lt;=TableOMP[[#This Row],[High]]),1,0)</f>
        <v>#N/A</v>
      </c>
    </row>
    <row r="1263" spans="1:19" hidden="1" x14ac:dyDescent="0.25">
      <c r="A1263" t="s">
        <v>15</v>
      </c>
      <c r="B1263">
        <v>100</v>
      </c>
      <c r="C1263">
        <v>100</v>
      </c>
      <c r="D1263">
        <v>100000</v>
      </c>
      <c r="E1263">
        <v>13</v>
      </c>
      <c r="F1263">
        <v>1</v>
      </c>
      <c r="G1263">
        <v>1.135165</v>
      </c>
      <c r="H1263">
        <v>2.7855000000000001E-2</v>
      </c>
      <c r="I1263">
        <v>0.200961</v>
      </c>
      <c r="J1263">
        <v>1.6747000000000001E-2</v>
      </c>
      <c r="K1263" t="str">
        <f>MID(M1263,22,1)</f>
        <v>6</v>
      </c>
      <c r="L1263" t="s">
        <v>41</v>
      </c>
      <c r="M1263" t="s">
        <v>42</v>
      </c>
      <c r="N1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263" t="e">
        <f>VLOOKUP(TableOMP[[#This Row],[Label]],TableAvg[],2,FALSE)</f>
        <v>#N/A</v>
      </c>
      <c r="P1263" t="e">
        <f>VLOOKUP(TableOMP[[#This Row],[Label]],TableAvg[],3,FALSE)</f>
        <v>#N/A</v>
      </c>
      <c r="Q1263" t="e">
        <f>TableOMP[[#This Row],[Avg]]-$U$2*TableOMP[[#This Row],[StdDev]]</f>
        <v>#N/A</v>
      </c>
      <c r="R1263" t="e">
        <f>TableOMP[[#This Row],[Avg]]+$U$2*TableOMP[[#This Row],[StdDev]]</f>
        <v>#N/A</v>
      </c>
      <c r="S1263" t="e">
        <f>IF(AND(TableOMP[[#This Row],[total_time]]&gt;=TableOMP[[#This Row],[Low]], TableOMP[[#This Row],[total_time]]&lt;=TableOMP[[#This Row],[High]]),1,0)</f>
        <v>#N/A</v>
      </c>
    </row>
    <row r="1264" spans="1:19" hidden="1" x14ac:dyDescent="0.25">
      <c r="A1264" t="s">
        <v>15</v>
      </c>
      <c r="B1264">
        <v>100</v>
      </c>
      <c r="C1264">
        <v>100</v>
      </c>
      <c r="D1264">
        <v>100000</v>
      </c>
      <c r="E1264">
        <v>14</v>
      </c>
      <c r="F1264">
        <v>1</v>
      </c>
      <c r="G1264">
        <v>1.23211</v>
      </c>
      <c r="H1264">
        <v>0.114091</v>
      </c>
      <c r="I1264">
        <v>0.211288</v>
      </c>
      <c r="J1264">
        <v>1.6253E-2</v>
      </c>
      <c r="K1264" t="str">
        <f>MID(M1264,22,1)</f>
        <v>6</v>
      </c>
      <c r="L1264" t="s">
        <v>41</v>
      </c>
      <c r="M1264" t="s">
        <v>42</v>
      </c>
      <c r="N1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264" t="e">
        <f>VLOOKUP(TableOMP[[#This Row],[Label]],TableAvg[],2,FALSE)</f>
        <v>#N/A</v>
      </c>
      <c r="P1264" t="e">
        <f>VLOOKUP(TableOMP[[#This Row],[Label]],TableAvg[],3,FALSE)</f>
        <v>#N/A</v>
      </c>
      <c r="Q1264" t="e">
        <f>TableOMP[[#This Row],[Avg]]-$U$2*TableOMP[[#This Row],[StdDev]]</f>
        <v>#N/A</v>
      </c>
      <c r="R1264" t="e">
        <f>TableOMP[[#This Row],[Avg]]+$U$2*TableOMP[[#This Row],[StdDev]]</f>
        <v>#N/A</v>
      </c>
      <c r="S1264" t="e">
        <f>IF(AND(TableOMP[[#This Row],[total_time]]&gt;=TableOMP[[#This Row],[Low]], TableOMP[[#This Row],[total_time]]&lt;=TableOMP[[#This Row],[High]]),1,0)</f>
        <v>#N/A</v>
      </c>
    </row>
    <row r="1265" spans="1:19" hidden="1" x14ac:dyDescent="0.25">
      <c r="A1265" t="s">
        <v>15</v>
      </c>
      <c r="B1265">
        <v>100</v>
      </c>
      <c r="C1265">
        <v>100</v>
      </c>
      <c r="D1265">
        <v>100000</v>
      </c>
      <c r="E1265">
        <v>15</v>
      </c>
      <c r="F1265">
        <v>1</v>
      </c>
      <c r="G1265">
        <v>1.172382</v>
      </c>
      <c r="H1265">
        <v>3.8588999999999998E-2</v>
      </c>
      <c r="I1265">
        <v>0.38347700000000001</v>
      </c>
      <c r="J1265">
        <v>2.7390999999999999E-2</v>
      </c>
      <c r="K1265" t="str">
        <f>MID(M1265,22,1)</f>
        <v>6</v>
      </c>
      <c r="L1265" t="s">
        <v>41</v>
      </c>
      <c r="M1265" t="s">
        <v>42</v>
      </c>
      <c r="N1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265" t="e">
        <f>VLOOKUP(TableOMP[[#This Row],[Label]],TableAvg[],2,FALSE)</f>
        <v>#N/A</v>
      </c>
      <c r="P1265" t="e">
        <f>VLOOKUP(TableOMP[[#This Row],[Label]],TableAvg[],3,FALSE)</f>
        <v>#N/A</v>
      </c>
      <c r="Q1265" t="e">
        <f>TableOMP[[#This Row],[Avg]]-$U$2*TableOMP[[#This Row],[StdDev]]</f>
        <v>#N/A</v>
      </c>
      <c r="R1265" t="e">
        <f>TableOMP[[#This Row],[Avg]]+$U$2*TableOMP[[#This Row],[StdDev]]</f>
        <v>#N/A</v>
      </c>
      <c r="S1265" t="e">
        <f>IF(AND(TableOMP[[#This Row],[total_time]]&gt;=TableOMP[[#This Row],[Low]], TableOMP[[#This Row],[total_time]]&lt;=TableOMP[[#This Row],[High]]),1,0)</f>
        <v>#N/A</v>
      </c>
    </row>
    <row r="1266" spans="1:19" hidden="1" x14ac:dyDescent="0.25">
      <c r="A1266" t="s">
        <v>15</v>
      </c>
      <c r="B1266">
        <v>100</v>
      </c>
      <c r="C1266">
        <v>100</v>
      </c>
      <c r="D1266">
        <v>100000</v>
      </c>
      <c r="E1266">
        <v>16</v>
      </c>
      <c r="F1266">
        <v>1</v>
      </c>
      <c r="G1266">
        <v>1.1861390000000001</v>
      </c>
      <c r="H1266">
        <v>4.9423000000000002E-2</v>
      </c>
      <c r="I1266">
        <v>0.468833</v>
      </c>
      <c r="J1266">
        <v>3.1255999999999999E-2</v>
      </c>
      <c r="K1266" t="str">
        <f>MID(M1266,22,1)</f>
        <v>6</v>
      </c>
      <c r="L1266" t="s">
        <v>41</v>
      </c>
      <c r="M1266" t="s">
        <v>42</v>
      </c>
      <c r="N1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266" t="e">
        <f>VLOOKUP(TableOMP[[#This Row],[Label]],TableAvg[],2,FALSE)</f>
        <v>#N/A</v>
      </c>
      <c r="P1266" t="e">
        <f>VLOOKUP(TableOMP[[#This Row],[Label]],TableAvg[],3,FALSE)</f>
        <v>#N/A</v>
      </c>
      <c r="Q1266" t="e">
        <f>TableOMP[[#This Row],[Avg]]-$U$2*TableOMP[[#This Row],[StdDev]]</f>
        <v>#N/A</v>
      </c>
      <c r="R1266" t="e">
        <f>TableOMP[[#This Row],[Avg]]+$U$2*TableOMP[[#This Row],[StdDev]]</f>
        <v>#N/A</v>
      </c>
      <c r="S1266" t="e">
        <f>IF(AND(TableOMP[[#This Row],[total_time]]&gt;=TableOMP[[#This Row],[Low]], TableOMP[[#This Row],[total_time]]&lt;=TableOMP[[#This Row],[High]]),1,0)</f>
        <v>#N/A</v>
      </c>
    </row>
    <row r="1267" spans="1:19" hidden="1" x14ac:dyDescent="0.25">
      <c r="A1267" t="s">
        <v>15</v>
      </c>
      <c r="B1267">
        <v>100</v>
      </c>
      <c r="C1267">
        <v>100</v>
      </c>
      <c r="D1267">
        <v>100000</v>
      </c>
      <c r="E1267">
        <v>17</v>
      </c>
      <c r="F1267">
        <v>1</v>
      </c>
      <c r="G1267">
        <v>1.193082</v>
      </c>
      <c r="H1267">
        <v>4.446E-2</v>
      </c>
      <c r="I1267">
        <v>0.46379399999999998</v>
      </c>
      <c r="J1267">
        <v>2.8986999999999999E-2</v>
      </c>
      <c r="K1267" t="str">
        <f>MID(M1267,22,1)</f>
        <v>6</v>
      </c>
      <c r="L1267" t="s">
        <v>41</v>
      </c>
      <c r="M1267" t="s">
        <v>42</v>
      </c>
      <c r="N1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267" t="e">
        <f>VLOOKUP(TableOMP[[#This Row],[Label]],TableAvg[],2,FALSE)</f>
        <v>#N/A</v>
      </c>
      <c r="P1267" t="e">
        <f>VLOOKUP(TableOMP[[#This Row],[Label]],TableAvg[],3,FALSE)</f>
        <v>#N/A</v>
      </c>
      <c r="Q1267" t="e">
        <f>TableOMP[[#This Row],[Avg]]-$U$2*TableOMP[[#This Row],[StdDev]]</f>
        <v>#N/A</v>
      </c>
      <c r="R1267" t="e">
        <f>TableOMP[[#This Row],[Avg]]+$U$2*TableOMP[[#This Row],[StdDev]]</f>
        <v>#N/A</v>
      </c>
      <c r="S1267" t="e">
        <f>IF(AND(TableOMP[[#This Row],[total_time]]&gt;=TableOMP[[#This Row],[Low]], TableOMP[[#This Row],[total_time]]&lt;=TableOMP[[#This Row],[High]]),1,0)</f>
        <v>#N/A</v>
      </c>
    </row>
    <row r="1268" spans="1:19" hidden="1" x14ac:dyDescent="0.25">
      <c r="A1268" t="s">
        <v>15</v>
      </c>
      <c r="B1268">
        <v>100</v>
      </c>
      <c r="C1268">
        <v>100</v>
      </c>
      <c r="D1268">
        <v>100000</v>
      </c>
      <c r="E1268">
        <v>18</v>
      </c>
      <c r="F1268">
        <v>1</v>
      </c>
      <c r="G1268">
        <v>1.193014</v>
      </c>
      <c r="H1268">
        <v>4.1258999999999997E-2</v>
      </c>
      <c r="I1268">
        <v>0.50218799999999997</v>
      </c>
      <c r="J1268">
        <v>2.954E-2</v>
      </c>
      <c r="K1268" t="str">
        <f>MID(M1268,22,1)</f>
        <v>6</v>
      </c>
      <c r="L1268" t="s">
        <v>41</v>
      </c>
      <c r="M1268" t="s">
        <v>42</v>
      </c>
      <c r="N1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268" t="e">
        <f>VLOOKUP(TableOMP[[#This Row],[Label]],TableAvg[],2,FALSE)</f>
        <v>#N/A</v>
      </c>
      <c r="P1268" t="e">
        <f>VLOOKUP(TableOMP[[#This Row],[Label]],TableAvg[],3,FALSE)</f>
        <v>#N/A</v>
      </c>
      <c r="Q1268" t="e">
        <f>TableOMP[[#This Row],[Avg]]-$U$2*TableOMP[[#This Row],[StdDev]]</f>
        <v>#N/A</v>
      </c>
      <c r="R1268" t="e">
        <f>TableOMP[[#This Row],[Avg]]+$U$2*TableOMP[[#This Row],[StdDev]]</f>
        <v>#N/A</v>
      </c>
      <c r="S1268" t="e">
        <f>IF(AND(TableOMP[[#This Row],[total_time]]&gt;=TableOMP[[#This Row],[Low]], TableOMP[[#This Row],[total_time]]&lt;=TableOMP[[#This Row],[High]]),1,0)</f>
        <v>#N/A</v>
      </c>
    </row>
    <row r="1269" spans="1:19" hidden="1" x14ac:dyDescent="0.25">
      <c r="A1269" t="s">
        <v>15</v>
      </c>
      <c r="B1269">
        <v>100</v>
      </c>
      <c r="C1269">
        <v>100</v>
      </c>
      <c r="D1269">
        <v>100000</v>
      </c>
      <c r="E1269">
        <v>19</v>
      </c>
      <c r="F1269">
        <v>1</v>
      </c>
      <c r="G1269">
        <v>1.234621</v>
      </c>
      <c r="H1269">
        <v>7.4645000000000003E-2</v>
      </c>
      <c r="I1269">
        <v>1.2327509999999999</v>
      </c>
      <c r="J1269">
        <v>6.8486000000000005E-2</v>
      </c>
      <c r="K1269" t="str">
        <f>MID(M1269,22,1)</f>
        <v>6</v>
      </c>
      <c r="L1269" t="s">
        <v>41</v>
      </c>
      <c r="M1269" t="s">
        <v>42</v>
      </c>
      <c r="N1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269" t="e">
        <f>VLOOKUP(TableOMP[[#This Row],[Label]],TableAvg[],2,FALSE)</f>
        <v>#N/A</v>
      </c>
      <c r="P1269" t="e">
        <f>VLOOKUP(TableOMP[[#This Row],[Label]],TableAvg[],3,FALSE)</f>
        <v>#N/A</v>
      </c>
      <c r="Q1269" t="e">
        <f>TableOMP[[#This Row],[Avg]]-$U$2*TableOMP[[#This Row],[StdDev]]</f>
        <v>#N/A</v>
      </c>
      <c r="R1269" t="e">
        <f>TableOMP[[#This Row],[Avg]]+$U$2*TableOMP[[#This Row],[StdDev]]</f>
        <v>#N/A</v>
      </c>
      <c r="S1269" t="e">
        <f>IF(AND(TableOMP[[#This Row],[total_time]]&gt;=TableOMP[[#This Row],[Low]], TableOMP[[#This Row],[total_time]]&lt;=TableOMP[[#This Row],[High]]),1,0)</f>
        <v>#N/A</v>
      </c>
    </row>
    <row r="1270" spans="1:19" hidden="1" x14ac:dyDescent="0.25">
      <c r="A1270" t="s">
        <v>15</v>
      </c>
      <c r="B1270">
        <v>100</v>
      </c>
      <c r="C1270">
        <v>100</v>
      </c>
      <c r="D1270">
        <v>100000</v>
      </c>
      <c r="E1270">
        <v>20</v>
      </c>
      <c r="F1270">
        <v>1</v>
      </c>
      <c r="G1270">
        <v>1.2691399999999999</v>
      </c>
      <c r="H1270">
        <v>8.5918999999999995E-2</v>
      </c>
      <c r="I1270">
        <v>1.162069</v>
      </c>
      <c r="J1270">
        <v>6.1162000000000001E-2</v>
      </c>
      <c r="K1270" t="str">
        <f>MID(M1270,22,1)</f>
        <v>6</v>
      </c>
      <c r="L1270" t="s">
        <v>41</v>
      </c>
      <c r="M1270" t="s">
        <v>42</v>
      </c>
      <c r="N1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270" t="e">
        <f>VLOOKUP(TableOMP[[#This Row],[Label]],TableAvg[],2,FALSE)</f>
        <v>#N/A</v>
      </c>
      <c r="P1270" t="e">
        <f>VLOOKUP(TableOMP[[#This Row],[Label]],TableAvg[],3,FALSE)</f>
        <v>#N/A</v>
      </c>
      <c r="Q1270" t="e">
        <f>TableOMP[[#This Row],[Avg]]-$U$2*TableOMP[[#This Row],[StdDev]]</f>
        <v>#N/A</v>
      </c>
      <c r="R1270" t="e">
        <f>TableOMP[[#This Row],[Avg]]+$U$2*TableOMP[[#This Row],[StdDev]]</f>
        <v>#N/A</v>
      </c>
      <c r="S1270" t="e">
        <f>IF(AND(TableOMP[[#This Row],[total_time]]&gt;=TableOMP[[#This Row],[Low]], TableOMP[[#This Row],[total_time]]&lt;=TableOMP[[#This Row],[High]]),1,0)</f>
        <v>#N/A</v>
      </c>
    </row>
    <row r="1271" spans="1:19" hidden="1" x14ac:dyDescent="0.25">
      <c r="A1271" t="s">
        <v>15</v>
      </c>
      <c r="B1271">
        <v>100</v>
      </c>
      <c r="C1271">
        <v>100</v>
      </c>
      <c r="D1271">
        <v>100000</v>
      </c>
      <c r="E1271">
        <v>21</v>
      </c>
      <c r="F1271">
        <v>1</v>
      </c>
      <c r="G1271">
        <v>1.3350390000000001</v>
      </c>
      <c r="H1271">
        <v>0.13568</v>
      </c>
      <c r="I1271">
        <v>0.47985699999999998</v>
      </c>
      <c r="J1271">
        <v>2.3993E-2</v>
      </c>
      <c r="K1271" t="str">
        <f>MID(M1271,22,1)</f>
        <v>6</v>
      </c>
      <c r="L1271" t="s">
        <v>41</v>
      </c>
      <c r="M1271" t="s">
        <v>42</v>
      </c>
      <c r="N1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271" t="e">
        <f>VLOOKUP(TableOMP[[#This Row],[Label]],TableAvg[],2,FALSE)</f>
        <v>#N/A</v>
      </c>
      <c r="P1271" t="e">
        <f>VLOOKUP(TableOMP[[#This Row],[Label]],TableAvg[],3,FALSE)</f>
        <v>#N/A</v>
      </c>
      <c r="Q1271" t="e">
        <f>TableOMP[[#This Row],[Avg]]-$U$2*TableOMP[[#This Row],[StdDev]]</f>
        <v>#N/A</v>
      </c>
      <c r="R1271" t="e">
        <f>TableOMP[[#This Row],[Avg]]+$U$2*TableOMP[[#This Row],[StdDev]]</f>
        <v>#N/A</v>
      </c>
      <c r="S1271" t="e">
        <f>IF(AND(TableOMP[[#This Row],[total_time]]&gt;=TableOMP[[#This Row],[Low]], TableOMP[[#This Row],[total_time]]&lt;=TableOMP[[#This Row],[High]]),1,0)</f>
        <v>#N/A</v>
      </c>
    </row>
    <row r="1272" spans="1:19" hidden="1" x14ac:dyDescent="0.25">
      <c r="A1272" t="s">
        <v>15</v>
      </c>
      <c r="B1272">
        <v>100</v>
      </c>
      <c r="C1272">
        <v>100</v>
      </c>
      <c r="D1272">
        <v>100000</v>
      </c>
      <c r="E1272">
        <v>22</v>
      </c>
      <c r="F1272">
        <v>1</v>
      </c>
      <c r="G1272">
        <v>1.219123</v>
      </c>
      <c r="H1272">
        <v>4.2333999999999997E-2</v>
      </c>
      <c r="I1272">
        <v>0.67485499999999998</v>
      </c>
      <c r="J1272">
        <v>3.2135999999999998E-2</v>
      </c>
      <c r="K1272" t="str">
        <f>MID(M1272,22,1)</f>
        <v>6</v>
      </c>
      <c r="L1272" t="s">
        <v>41</v>
      </c>
      <c r="M1272" t="s">
        <v>42</v>
      </c>
      <c r="N1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272" t="e">
        <f>VLOOKUP(TableOMP[[#This Row],[Label]],TableAvg[],2,FALSE)</f>
        <v>#N/A</v>
      </c>
      <c r="P1272" t="e">
        <f>VLOOKUP(TableOMP[[#This Row],[Label]],TableAvg[],3,FALSE)</f>
        <v>#N/A</v>
      </c>
      <c r="Q1272" t="e">
        <f>TableOMP[[#This Row],[Avg]]-$U$2*TableOMP[[#This Row],[StdDev]]</f>
        <v>#N/A</v>
      </c>
      <c r="R1272" t="e">
        <f>TableOMP[[#This Row],[Avg]]+$U$2*TableOMP[[#This Row],[StdDev]]</f>
        <v>#N/A</v>
      </c>
      <c r="S1272" t="e">
        <f>IF(AND(TableOMP[[#This Row],[total_time]]&gt;=TableOMP[[#This Row],[Low]], TableOMP[[#This Row],[total_time]]&lt;=TableOMP[[#This Row],[High]]),1,0)</f>
        <v>#N/A</v>
      </c>
    </row>
    <row r="1273" spans="1:19" hidden="1" x14ac:dyDescent="0.25">
      <c r="A1273" t="s">
        <v>15</v>
      </c>
      <c r="B1273">
        <v>100</v>
      </c>
      <c r="C1273">
        <v>100</v>
      </c>
      <c r="D1273">
        <v>100000</v>
      </c>
      <c r="E1273">
        <v>23</v>
      </c>
      <c r="F1273">
        <v>1</v>
      </c>
      <c r="G1273">
        <v>1.245196</v>
      </c>
      <c r="H1273">
        <v>4.8027E-2</v>
      </c>
      <c r="I1273">
        <v>0.67804500000000001</v>
      </c>
      <c r="J1273">
        <v>3.082E-2</v>
      </c>
      <c r="K1273" t="str">
        <f>MID(M1273,22,1)</f>
        <v>6</v>
      </c>
      <c r="L1273" t="s">
        <v>41</v>
      </c>
      <c r="M1273" t="s">
        <v>42</v>
      </c>
      <c r="N1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273" t="e">
        <f>VLOOKUP(TableOMP[[#This Row],[Label]],TableAvg[],2,FALSE)</f>
        <v>#N/A</v>
      </c>
      <c r="P1273" t="e">
        <f>VLOOKUP(TableOMP[[#This Row],[Label]],TableAvg[],3,FALSE)</f>
        <v>#N/A</v>
      </c>
      <c r="Q1273" t="e">
        <f>TableOMP[[#This Row],[Avg]]-$U$2*TableOMP[[#This Row],[StdDev]]</f>
        <v>#N/A</v>
      </c>
      <c r="R1273" t="e">
        <f>TableOMP[[#This Row],[Avg]]+$U$2*TableOMP[[#This Row],[StdDev]]</f>
        <v>#N/A</v>
      </c>
      <c r="S1273" t="e">
        <f>IF(AND(TableOMP[[#This Row],[total_time]]&gt;=TableOMP[[#This Row],[Low]], TableOMP[[#This Row],[total_time]]&lt;=TableOMP[[#This Row],[High]]),1,0)</f>
        <v>#N/A</v>
      </c>
    </row>
    <row r="1274" spans="1:19" hidden="1" x14ac:dyDescent="0.25">
      <c r="A1274" t="s">
        <v>15</v>
      </c>
      <c r="B1274">
        <v>100</v>
      </c>
      <c r="C1274">
        <v>100</v>
      </c>
      <c r="D1274">
        <v>100000</v>
      </c>
      <c r="E1274">
        <v>24</v>
      </c>
      <c r="F1274">
        <v>1</v>
      </c>
      <c r="G1274">
        <v>1.218132</v>
      </c>
      <c r="H1274">
        <v>4.7017000000000003E-2</v>
      </c>
      <c r="I1274">
        <v>0.73163100000000003</v>
      </c>
      <c r="J1274">
        <v>3.1809999999999998E-2</v>
      </c>
      <c r="K1274" t="str">
        <f>MID(M1274,22,1)</f>
        <v>6</v>
      </c>
      <c r="L1274" t="s">
        <v>41</v>
      </c>
      <c r="M1274" t="s">
        <v>42</v>
      </c>
      <c r="N1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274" t="e">
        <f>VLOOKUP(TableOMP[[#This Row],[Label]],TableAvg[],2,FALSE)</f>
        <v>#N/A</v>
      </c>
      <c r="P1274" t="e">
        <f>VLOOKUP(TableOMP[[#This Row],[Label]],TableAvg[],3,FALSE)</f>
        <v>#N/A</v>
      </c>
      <c r="Q1274" t="e">
        <f>TableOMP[[#This Row],[Avg]]-$U$2*TableOMP[[#This Row],[StdDev]]</f>
        <v>#N/A</v>
      </c>
      <c r="R1274" t="e">
        <f>TableOMP[[#This Row],[Avg]]+$U$2*TableOMP[[#This Row],[StdDev]]</f>
        <v>#N/A</v>
      </c>
      <c r="S1274" t="e">
        <f>IF(AND(TableOMP[[#This Row],[total_time]]&gt;=TableOMP[[#This Row],[Low]], TableOMP[[#This Row],[total_time]]&lt;=TableOMP[[#This Row],[High]]),1,0)</f>
        <v>#N/A</v>
      </c>
    </row>
    <row r="1275" spans="1:19" hidden="1" x14ac:dyDescent="0.25">
      <c r="A1275" t="s">
        <v>15</v>
      </c>
      <c r="B1275">
        <v>100</v>
      </c>
      <c r="C1275">
        <v>100</v>
      </c>
      <c r="D1275">
        <v>100000</v>
      </c>
      <c r="E1275">
        <v>25</v>
      </c>
      <c r="F1275">
        <v>1</v>
      </c>
      <c r="G1275">
        <v>1.226818</v>
      </c>
      <c r="H1275">
        <v>4.5666999999999999E-2</v>
      </c>
      <c r="I1275">
        <v>0.75832599999999994</v>
      </c>
      <c r="J1275">
        <v>3.1597E-2</v>
      </c>
      <c r="K1275" t="str">
        <f>MID(M1275,22,1)</f>
        <v>6</v>
      </c>
      <c r="L1275" t="s">
        <v>41</v>
      </c>
      <c r="M1275" t="s">
        <v>42</v>
      </c>
      <c r="N1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275" t="e">
        <f>VLOOKUP(TableOMP[[#This Row],[Label]],TableAvg[],2,FALSE)</f>
        <v>#N/A</v>
      </c>
      <c r="P1275" t="e">
        <f>VLOOKUP(TableOMP[[#This Row],[Label]],TableAvg[],3,FALSE)</f>
        <v>#N/A</v>
      </c>
      <c r="Q1275" t="e">
        <f>TableOMP[[#This Row],[Avg]]-$U$2*TableOMP[[#This Row],[StdDev]]</f>
        <v>#N/A</v>
      </c>
      <c r="R1275" t="e">
        <f>TableOMP[[#This Row],[Avg]]+$U$2*TableOMP[[#This Row],[StdDev]]</f>
        <v>#N/A</v>
      </c>
      <c r="S1275" t="e">
        <f>IF(AND(TableOMP[[#This Row],[total_time]]&gt;=TableOMP[[#This Row],[Low]], TableOMP[[#This Row],[total_time]]&lt;=TableOMP[[#This Row],[High]]),1,0)</f>
        <v>#N/A</v>
      </c>
    </row>
    <row r="1276" spans="1:19" hidden="1" x14ac:dyDescent="0.25">
      <c r="A1276" t="s">
        <v>15</v>
      </c>
      <c r="B1276">
        <v>100</v>
      </c>
      <c r="C1276">
        <v>100</v>
      </c>
      <c r="D1276">
        <v>100000</v>
      </c>
      <c r="E1276">
        <v>26</v>
      </c>
      <c r="F1276">
        <v>1</v>
      </c>
      <c r="G1276">
        <v>1.2731330000000001</v>
      </c>
      <c r="H1276">
        <v>4.5779E-2</v>
      </c>
      <c r="I1276">
        <v>0.895204</v>
      </c>
      <c r="J1276">
        <v>3.5808E-2</v>
      </c>
      <c r="K1276" t="str">
        <f>MID(M1276,22,1)</f>
        <v>6</v>
      </c>
      <c r="L1276" t="s">
        <v>41</v>
      </c>
      <c r="M1276" t="s">
        <v>42</v>
      </c>
      <c r="N1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276" t="e">
        <f>VLOOKUP(TableOMP[[#This Row],[Label]],TableAvg[],2,FALSE)</f>
        <v>#N/A</v>
      </c>
      <c r="P1276" t="e">
        <f>VLOOKUP(TableOMP[[#This Row],[Label]],TableAvg[],3,FALSE)</f>
        <v>#N/A</v>
      </c>
      <c r="Q1276" t="e">
        <f>TableOMP[[#This Row],[Avg]]-$U$2*TableOMP[[#This Row],[StdDev]]</f>
        <v>#N/A</v>
      </c>
      <c r="R1276" t="e">
        <f>TableOMP[[#This Row],[Avg]]+$U$2*TableOMP[[#This Row],[StdDev]]</f>
        <v>#N/A</v>
      </c>
      <c r="S1276" t="e">
        <f>IF(AND(TableOMP[[#This Row],[total_time]]&gt;=TableOMP[[#This Row],[Low]], TableOMP[[#This Row],[total_time]]&lt;=TableOMP[[#This Row],[High]]),1,0)</f>
        <v>#N/A</v>
      </c>
    </row>
    <row r="1277" spans="1:19" hidden="1" x14ac:dyDescent="0.25">
      <c r="A1277" t="s">
        <v>15</v>
      </c>
      <c r="B1277">
        <v>100</v>
      </c>
      <c r="C1277">
        <v>100</v>
      </c>
      <c r="D1277">
        <v>100000</v>
      </c>
      <c r="E1277">
        <v>27</v>
      </c>
      <c r="F1277">
        <v>1</v>
      </c>
      <c r="G1277">
        <v>1.304872</v>
      </c>
      <c r="H1277">
        <v>7.3221999999999995E-2</v>
      </c>
      <c r="I1277">
        <v>0.98463599999999996</v>
      </c>
      <c r="J1277">
        <v>3.7871000000000002E-2</v>
      </c>
      <c r="K1277" t="str">
        <f>MID(M1277,22,1)</f>
        <v>6</v>
      </c>
      <c r="L1277" t="s">
        <v>41</v>
      </c>
      <c r="M1277" t="s">
        <v>42</v>
      </c>
      <c r="N1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277" t="e">
        <f>VLOOKUP(TableOMP[[#This Row],[Label]],TableAvg[],2,FALSE)</f>
        <v>#N/A</v>
      </c>
      <c r="P1277" t="e">
        <f>VLOOKUP(TableOMP[[#This Row],[Label]],TableAvg[],3,FALSE)</f>
        <v>#N/A</v>
      </c>
      <c r="Q1277" t="e">
        <f>TableOMP[[#This Row],[Avg]]-$U$2*TableOMP[[#This Row],[StdDev]]</f>
        <v>#N/A</v>
      </c>
      <c r="R1277" t="e">
        <f>TableOMP[[#This Row],[Avg]]+$U$2*TableOMP[[#This Row],[StdDev]]</f>
        <v>#N/A</v>
      </c>
      <c r="S1277" t="e">
        <f>IF(AND(TableOMP[[#This Row],[total_time]]&gt;=TableOMP[[#This Row],[Low]], TableOMP[[#This Row],[total_time]]&lt;=TableOMP[[#This Row],[High]]),1,0)</f>
        <v>#N/A</v>
      </c>
    </row>
    <row r="1278" spans="1:19" hidden="1" x14ac:dyDescent="0.25">
      <c r="A1278" t="s">
        <v>15</v>
      </c>
      <c r="B1278">
        <v>100</v>
      </c>
      <c r="C1278">
        <v>100</v>
      </c>
      <c r="D1278">
        <v>100000</v>
      </c>
      <c r="E1278">
        <v>28</v>
      </c>
      <c r="F1278">
        <v>1</v>
      </c>
      <c r="G1278">
        <v>1.2807980000000001</v>
      </c>
      <c r="H1278">
        <v>7.5328999999999993E-2</v>
      </c>
      <c r="I1278">
        <v>0.75730500000000001</v>
      </c>
      <c r="J1278">
        <v>2.8048E-2</v>
      </c>
      <c r="K1278" t="str">
        <f>MID(M1278,22,1)</f>
        <v>6</v>
      </c>
      <c r="L1278" t="s">
        <v>41</v>
      </c>
      <c r="M1278" t="s">
        <v>42</v>
      </c>
      <c r="N1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278" t="e">
        <f>VLOOKUP(TableOMP[[#This Row],[Label]],TableAvg[],2,FALSE)</f>
        <v>#N/A</v>
      </c>
      <c r="P1278" t="e">
        <f>VLOOKUP(TableOMP[[#This Row],[Label]],TableAvg[],3,FALSE)</f>
        <v>#N/A</v>
      </c>
      <c r="Q1278" t="e">
        <f>TableOMP[[#This Row],[Avg]]-$U$2*TableOMP[[#This Row],[StdDev]]</f>
        <v>#N/A</v>
      </c>
      <c r="R1278" t="e">
        <f>TableOMP[[#This Row],[Avg]]+$U$2*TableOMP[[#This Row],[StdDev]]</f>
        <v>#N/A</v>
      </c>
      <c r="S1278" t="e">
        <f>IF(AND(TableOMP[[#This Row],[total_time]]&gt;=TableOMP[[#This Row],[Low]], TableOMP[[#This Row],[total_time]]&lt;=TableOMP[[#This Row],[High]]),1,0)</f>
        <v>#N/A</v>
      </c>
    </row>
    <row r="1279" spans="1:19" hidden="1" x14ac:dyDescent="0.25">
      <c r="A1279" t="s">
        <v>15</v>
      </c>
      <c r="B1279">
        <v>100</v>
      </c>
      <c r="C1279">
        <v>100</v>
      </c>
      <c r="D1279">
        <v>100000</v>
      </c>
      <c r="E1279">
        <v>29</v>
      </c>
      <c r="F1279">
        <v>1</v>
      </c>
      <c r="G1279">
        <v>1.3896820000000001</v>
      </c>
      <c r="H1279">
        <v>0.18824099999999999</v>
      </c>
      <c r="I1279">
        <v>1.2716259999999999</v>
      </c>
      <c r="J1279">
        <v>4.5414999999999997E-2</v>
      </c>
      <c r="K1279" t="str">
        <f>MID(M1279,22,1)</f>
        <v>6</v>
      </c>
      <c r="L1279" t="s">
        <v>41</v>
      </c>
      <c r="M1279" t="s">
        <v>42</v>
      </c>
      <c r="N1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279" t="e">
        <f>VLOOKUP(TableOMP[[#This Row],[Label]],TableAvg[],2,FALSE)</f>
        <v>#N/A</v>
      </c>
      <c r="P1279" t="e">
        <f>VLOOKUP(TableOMP[[#This Row],[Label]],TableAvg[],3,FALSE)</f>
        <v>#N/A</v>
      </c>
      <c r="Q1279" t="e">
        <f>TableOMP[[#This Row],[Avg]]-$U$2*TableOMP[[#This Row],[StdDev]]</f>
        <v>#N/A</v>
      </c>
      <c r="R1279" t="e">
        <f>TableOMP[[#This Row],[Avg]]+$U$2*TableOMP[[#This Row],[StdDev]]</f>
        <v>#N/A</v>
      </c>
      <c r="S1279" t="e">
        <f>IF(AND(TableOMP[[#This Row],[total_time]]&gt;=TableOMP[[#This Row],[Low]], TableOMP[[#This Row],[total_time]]&lt;=TableOMP[[#This Row],[High]]),1,0)</f>
        <v>#N/A</v>
      </c>
    </row>
    <row r="1280" spans="1:19" hidden="1" x14ac:dyDescent="0.25">
      <c r="A1280" t="s">
        <v>15</v>
      </c>
      <c r="B1280">
        <v>100</v>
      </c>
      <c r="C1280">
        <v>100</v>
      </c>
      <c r="D1280">
        <v>100000</v>
      </c>
      <c r="E1280">
        <v>30</v>
      </c>
      <c r="F1280">
        <v>1</v>
      </c>
      <c r="G1280">
        <v>1.3643670000000001</v>
      </c>
      <c r="H1280">
        <v>6.0652999999999999E-2</v>
      </c>
      <c r="I1280">
        <v>1.3868</v>
      </c>
      <c r="J1280">
        <v>4.7821000000000002E-2</v>
      </c>
      <c r="K1280" t="str">
        <f>MID(M1280,22,1)</f>
        <v>6</v>
      </c>
      <c r="L1280" t="s">
        <v>41</v>
      </c>
      <c r="M1280" t="s">
        <v>42</v>
      </c>
      <c r="N1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280" t="e">
        <f>VLOOKUP(TableOMP[[#This Row],[Label]],TableAvg[],2,FALSE)</f>
        <v>#N/A</v>
      </c>
      <c r="P1280" t="e">
        <f>VLOOKUP(TableOMP[[#This Row],[Label]],TableAvg[],3,FALSE)</f>
        <v>#N/A</v>
      </c>
      <c r="Q1280" t="e">
        <f>TableOMP[[#This Row],[Avg]]-$U$2*TableOMP[[#This Row],[StdDev]]</f>
        <v>#N/A</v>
      </c>
      <c r="R1280" t="e">
        <f>TableOMP[[#This Row],[Avg]]+$U$2*TableOMP[[#This Row],[StdDev]]</f>
        <v>#N/A</v>
      </c>
      <c r="S1280" t="e">
        <f>IF(AND(TableOMP[[#This Row],[total_time]]&gt;=TableOMP[[#This Row],[Low]], TableOMP[[#This Row],[total_time]]&lt;=TableOMP[[#This Row],[High]]),1,0)</f>
        <v>#N/A</v>
      </c>
    </row>
    <row r="1281" spans="1:19" hidden="1" x14ac:dyDescent="0.25">
      <c r="A1281" t="s">
        <v>15</v>
      </c>
      <c r="B1281">
        <v>100</v>
      </c>
      <c r="C1281">
        <v>100</v>
      </c>
      <c r="D1281">
        <v>100000</v>
      </c>
      <c r="E1281">
        <v>31</v>
      </c>
      <c r="F1281">
        <v>1</v>
      </c>
      <c r="G1281">
        <v>1.3916539999999999</v>
      </c>
      <c r="H1281">
        <v>7.2165000000000007E-2</v>
      </c>
      <c r="I1281">
        <v>1.041534</v>
      </c>
      <c r="J1281">
        <v>3.4717999999999999E-2</v>
      </c>
      <c r="K1281" t="str">
        <f>MID(M1281,22,1)</f>
        <v>6</v>
      </c>
      <c r="L1281" t="s">
        <v>41</v>
      </c>
      <c r="M1281" t="s">
        <v>42</v>
      </c>
      <c r="N1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281" t="e">
        <f>VLOOKUP(TableOMP[[#This Row],[Label]],TableAvg[],2,FALSE)</f>
        <v>#N/A</v>
      </c>
      <c r="P1281" t="e">
        <f>VLOOKUP(TableOMP[[#This Row],[Label]],TableAvg[],3,FALSE)</f>
        <v>#N/A</v>
      </c>
      <c r="Q1281" t="e">
        <f>TableOMP[[#This Row],[Avg]]-$U$2*TableOMP[[#This Row],[StdDev]]</f>
        <v>#N/A</v>
      </c>
      <c r="R1281" t="e">
        <f>TableOMP[[#This Row],[Avg]]+$U$2*TableOMP[[#This Row],[StdDev]]</f>
        <v>#N/A</v>
      </c>
      <c r="S1281" t="e">
        <f>IF(AND(TableOMP[[#This Row],[total_time]]&gt;=TableOMP[[#This Row],[Low]], TableOMP[[#This Row],[total_time]]&lt;=TableOMP[[#This Row],[High]]),1,0)</f>
        <v>#N/A</v>
      </c>
    </row>
    <row r="1282" spans="1:19" hidden="1" x14ac:dyDescent="0.25">
      <c r="A1282" t="s">
        <v>15</v>
      </c>
      <c r="B1282">
        <v>100</v>
      </c>
      <c r="C1282">
        <v>100</v>
      </c>
      <c r="D1282">
        <v>100000</v>
      </c>
      <c r="E1282">
        <v>32</v>
      </c>
      <c r="F1282">
        <v>1</v>
      </c>
      <c r="G1282">
        <v>1.3957349999999999</v>
      </c>
      <c r="H1282">
        <v>7.1178000000000005E-2</v>
      </c>
      <c r="I1282">
        <v>1.6661779999999999</v>
      </c>
      <c r="J1282">
        <v>5.3747999999999997E-2</v>
      </c>
      <c r="K1282" t="str">
        <f>MID(M1282,22,1)</f>
        <v>6</v>
      </c>
      <c r="L1282" t="s">
        <v>41</v>
      </c>
      <c r="M1282" t="s">
        <v>42</v>
      </c>
      <c r="N1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282" t="e">
        <f>VLOOKUP(TableOMP[[#This Row],[Label]],TableAvg[],2,FALSE)</f>
        <v>#N/A</v>
      </c>
      <c r="P1282" t="e">
        <f>VLOOKUP(TableOMP[[#This Row],[Label]],TableAvg[],3,FALSE)</f>
        <v>#N/A</v>
      </c>
      <c r="Q1282" t="e">
        <f>TableOMP[[#This Row],[Avg]]-$U$2*TableOMP[[#This Row],[StdDev]]</f>
        <v>#N/A</v>
      </c>
      <c r="R1282" t="e">
        <f>TableOMP[[#This Row],[Avg]]+$U$2*TableOMP[[#This Row],[StdDev]]</f>
        <v>#N/A</v>
      </c>
      <c r="S1282" t="e">
        <f>IF(AND(TableOMP[[#This Row],[total_time]]&gt;=TableOMP[[#This Row],[Low]], TableOMP[[#This Row],[total_time]]&lt;=TableOMP[[#This Row],[High]]),1,0)</f>
        <v>#N/A</v>
      </c>
    </row>
    <row r="1283" spans="1:19" hidden="1" x14ac:dyDescent="0.25">
      <c r="A1283" t="s">
        <v>15</v>
      </c>
      <c r="B1283">
        <v>100</v>
      </c>
      <c r="C1283">
        <v>100</v>
      </c>
      <c r="D1283">
        <v>100000</v>
      </c>
      <c r="E1283">
        <v>33</v>
      </c>
      <c r="F1283">
        <v>1</v>
      </c>
      <c r="G1283">
        <v>1.3206739999999999</v>
      </c>
      <c r="H1283">
        <v>6.9167999999999993E-2</v>
      </c>
      <c r="I1283">
        <v>1.2354290000000001</v>
      </c>
      <c r="J1283">
        <v>3.8607000000000002E-2</v>
      </c>
      <c r="K1283" t="str">
        <f>MID(M1283,22,1)</f>
        <v>6</v>
      </c>
      <c r="L1283" t="s">
        <v>41</v>
      </c>
      <c r="M1283" t="s">
        <v>42</v>
      </c>
      <c r="N1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283" t="e">
        <f>VLOOKUP(TableOMP[[#This Row],[Label]],TableAvg[],2,FALSE)</f>
        <v>#N/A</v>
      </c>
      <c r="P1283" t="e">
        <f>VLOOKUP(TableOMP[[#This Row],[Label]],TableAvg[],3,FALSE)</f>
        <v>#N/A</v>
      </c>
      <c r="Q1283" t="e">
        <f>TableOMP[[#This Row],[Avg]]-$U$2*TableOMP[[#This Row],[StdDev]]</f>
        <v>#N/A</v>
      </c>
      <c r="R1283" t="e">
        <f>TableOMP[[#This Row],[Avg]]+$U$2*TableOMP[[#This Row],[StdDev]]</f>
        <v>#N/A</v>
      </c>
      <c r="S1283" t="e">
        <f>IF(AND(TableOMP[[#This Row],[total_time]]&gt;=TableOMP[[#This Row],[Low]], TableOMP[[#This Row],[total_time]]&lt;=TableOMP[[#This Row],[High]]),1,0)</f>
        <v>#N/A</v>
      </c>
    </row>
    <row r="1284" spans="1:19" hidden="1" x14ac:dyDescent="0.25">
      <c r="A1284" t="s">
        <v>15</v>
      </c>
      <c r="B1284">
        <v>100</v>
      </c>
      <c r="C1284">
        <v>100</v>
      </c>
      <c r="D1284">
        <v>100000</v>
      </c>
      <c r="E1284">
        <v>34</v>
      </c>
      <c r="F1284">
        <v>1</v>
      </c>
      <c r="G1284">
        <v>1.4113100000000001</v>
      </c>
      <c r="H1284">
        <v>6.2719999999999998E-2</v>
      </c>
      <c r="I1284">
        <v>1.5246010000000001</v>
      </c>
      <c r="J1284">
        <v>4.6199999999999998E-2</v>
      </c>
      <c r="K1284" t="str">
        <f>MID(M1284,22,1)</f>
        <v>6</v>
      </c>
      <c r="L1284" t="s">
        <v>41</v>
      </c>
      <c r="M1284" t="s">
        <v>42</v>
      </c>
      <c r="N1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284" t="e">
        <f>VLOOKUP(TableOMP[[#This Row],[Label]],TableAvg[],2,FALSE)</f>
        <v>#N/A</v>
      </c>
      <c r="P1284" t="e">
        <f>VLOOKUP(TableOMP[[#This Row],[Label]],TableAvg[],3,FALSE)</f>
        <v>#N/A</v>
      </c>
      <c r="Q1284" t="e">
        <f>TableOMP[[#This Row],[Avg]]-$U$2*TableOMP[[#This Row],[StdDev]]</f>
        <v>#N/A</v>
      </c>
      <c r="R1284" t="e">
        <f>TableOMP[[#This Row],[Avg]]+$U$2*TableOMP[[#This Row],[StdDev]]</f>
        <v>#N/A</v>
      </c>
      <c r="S1284" t="e">
        <f>IF(AND(TableOMP[[#This Row],[total_time]]&gt;=TableOMP[[#This Row],[Low]], TableOMP[[#This Row],[total_time]]&lt;=TableOMP[[#This Row],[High]]),1,0)</f>
        <v>#N/A</v>
      </c>
    </row>
    <row r="1285" spans="1:19" hidden="1" x14ac:dyDescent="0.25">
      <c r="A1285" t="s">
        <v>15</v>
      </c>
      <c r="B1285">
        <v>100</v>
      </c>
      <c r="C1285">
        <v>100</v>
      </c>
      <c r="D1285">
        <v>100000</v>
      </c>
      <c r="E1285">
        <v>35</v>
      </c>
      <c r="F1285">
        <v>1</v>
      </c>
      <c r="G1285">
        <v>1.330195</v>
      </c>
      <c r="H1285">
        <v>5.9713000000000002E-2</v>
      </c>
      <c r="I1285">
        <v>1.15055</v>
      </c>
      <c r="J1285">
        <v>3.3840000000000002E-2</v>
      </c>
      <c r="K1285" t="str">
        <f>MID(M1285,22,1)</f>
        <v>6</v>
      </c>
      <c r="L1285" t="s">
        <v>41</v>
      </c>
      <c r="M1285" t="s">
        <v>42</v>
      </c>
      <c r="N1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285" t="e">
        <f>VLOOKUP(TableOMP[[#This Row],[Label]],TableAvg[],2,FALSE)</f>
        <v>#N/A</v>
      </c>
      <c r="P1285" t="e">
        <f>VLOOKUP(TableOMP[[#This Row],[Label]],TableAvg[],3,FALSE)</f>
        <v>#N/A</v>
      </c>
      <c r="Q1285" t="e">
        <f>TableOMP[[#This Row],[Avg]]-$U$2*TableOMP[[#This Row],[StdDev]]</f>
        <v>#N/A</v>
      </c>
      <c r="R1285" t="e">
        <f>TableOMP[[#This Row],[Avg]]+$U$2*TableOMP[[#This Row],[StdDev]]</f>
        <v>#N/A</v>
      </c>
      <c r="S1285" t="e">
        <f>IF(AND(TableOMP[[#This Row],[total_time]]&gt;=TableOMP[[#This Row],[Low]], TableOMP[[#This Row],[total_time]]&lt;=TableOMP[[#This Row],[High]]),1,0)</f>
        <v>#N/A</v>
      </c>
    </row>
    <row r="1286" spans="1:19" hidden="1" x14ac:dyDescent="0.25">
      <c r="A1286" t="s">
        <v>15</v>
      </c>
      <c r="B1286">
        <v>100</v>
      </c>
      <c r="C1286">
        <v>100</v>
      </c>
      <c r="D1286">
        <v>100000</v>
      </c>
      <c r="E1286">
        <v>36</v>
      </c>
      <c r="F1286">
        <v>1</v>
      </c>
      <c r="G1286">
        <v>1.3629439999999999</v>
      </c>
      <c r="H1286">
        <v>6.5515000000000004E-2</v>
      </c>
      <c r="I1286">
        <v>1.632269</v>
      </c>
      <c r="J1286">
        <v>4.6635999999999997E-2</v>
      </c>
      <c r="K1286" t="str">
        <f>MID(M1286,22,1)</f>
        <v>6</v>
      </c>
      <c r="L1286" t="s">
        <v>41</v>
      </c>
      <c r="M1286" t="s">
        <v>42</v>
      </c>
      <c r="N1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286" t="e">
        <f>VLOOKUP(TableOMP[[#This Row],[Label]],TableAvg[],2,FALSE)</f>
        <v>#N/A</v>
      </c>
      <c r="P1286" t="e">
        <f>VLOOKUP(TableOMP[[#This Row],[Label]],TableAvg[],3,FALSE)</f>
        <v>#N/A</v>
      </c>
      <c r="Q1286" t="e">
        <f>TableOMP[[#This Row],[Avg]]-$U$2*TableOMP[[#This Row],[StdDev]]</f>
        <v>#N/A</v>
      </c>
      <c r="R1286" t="e">
        <f>TableOMP[[#This Row],[Avg]]+$U$2*TableOMP[[#This Row],[StdDev]]</f>
        <v>#N/A</v>
      </c>
      <c r="S1286" t="e">
        <f>IF(AND(TableOMP[[#This Row],[total_time]]&gt;=TableOMP[[#This Row],[Low]], TableOMP[[#This Row],[total_time]]&lt;=TableOMP[[#This Row],[High]]),1,0)</f>
        <v>#N/A</v>
      </c>
    </row>
    <row r="1287" spans="1:19" hidden="1" x14ac:dyDescent="0.25">
      <c r="A1287" t="s">
        <v>15</v>
      </c>
      <c r="B1287">
        <v>100</v>
      </c>
      <c r="C1287">
        <v>100</v>
      </c>
      <c r="D1287">
        <v>100000</v>
      </c>
      <c r="E1287">
        <v>37</v>
      </c>
      <c r="F1287">
        <v>1</v>
      </c>
      <c r="G1287">
        <v>1.414039</v>
      </c>
      <c r="H1287">
        <v>7.1288000000000004E-2</v>
      </c>
      <c r="I1287">
        <v>1.8929819999999999</v>
      </c>
      <c r="J1287">
        <v>5.2582999999999998E-2</v>
      </c>
      <c r="K1287" t="str">
        <f>MID(M1287,22,1)</f>
        <v>6</v>
      </c>
      <c r="L1287" t="s">
        <v>41</v>
      </c>
      <c r="M1287" t="s">
        <v>42</v>
      </c>
      <c r="N1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287" t="e">
        <f>VLOOKUP(TableOMP[[#This Row],[Label]],TableAvg[],2,FALSE)</f>
        <v>#N/A</v>
      </c>
      <c r="P1287" t="e">
        <f>VLOOKUP(TableOMP[[#This Row],[Label]],TableAvg[],3,FALSE)</f>
        <v>#N/A</v>
      </c>
      <c r="Q1287" t="e">
        <f>TableOMP[[#This Row],[Avg]]-$U$2*TableOMP[[#This Row],[StdDev]]</f>
        <v>#N/A</v>
      </c>
      <c r="R1287" t="e">
        <f>TableOMP[[#This Row],[Avg]]+$U$2*TableOMP[[#This Row],[StdDev]]</f>
        <v>#N/A</v>
      </c>
      <c r="S1287" t="e">
        <f>IF(AND(TableOMP[[#This Row],[total_time]]&gt;=TableOMP[[#This Row],[Low]], TableOMP[[#This Row],[total_time]]&lt;=TableOMP[[#This Row],[High]]),1,0)</f>
        <v>#N/A</v>
      </c>
    </row>
    <row r="1288" spans="1:19" hidden="1" x14ac:dyDescent="0.25">
      <c r="A1288" t="s">
        <v>15</v>
      </c>
      <c r="B1288">
        <v>100</v>
      </c>
      <c r="C1288">
        <v>100</v>
      </c>
      <c r="D1288">
        <v>100000</v>
      </c>
      <c r="E1288">
        <v>38</v>
      </c>
      <c r="F1288">
        <v>1</v>
      </c>
      <c r="G1288">
        <v>1.416876</v>
      </c>
      <c r="H1288">
        <v>6.9111000000000006E-2</v>
      </c>
      <c r="I1288">
        <v>1.4566859999999999</v>
      </c>
      <c r="J1288">
        <v>3.9370000000000002E-2</v>
      </c>
      <c r="K1288" t="str">
        <f>MID(M1288,22,1)</f>
        <v>6</v>
      </c>
      <c r="L1288" t="s">
        <v>41</v>
      </c>
      <c r="M1288" t="s">
        <v>42</v>
      </c>
      <c r="N1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288" t="e">
        <f>VLOOKUP(TableOMP[[#This Row],[Label]],TableAvg[],2,FALSE)</f>
        <v>#N/A</v>
      </c>
      <c r="P1288" t="e">
        <f>VLOOKUP(TableOMP[[#This Row],[Label]],TableAvg[],3,FALSE)</f>
        <v>#N/A</v>
      </c>
      <c r="Q1288" t="e">
        <f>TableOMP[[#This Row],[Avg]]-$U$2*TableOMP[[#This Row],[StdDev]]</f>
        <v>#N/A</v>
      </c>
      <c r="R1288" t="e">
        <f>TableOMP[[#This Row],[Avg]]+$U$2*TableOMP[[#This Row],[StdDev]]</f>
        <v>#N/A</v>
      </c>
      <c r="S1288" t="e">
        <f>IF(AND(TableOMP[[#This Row],[total_time]]&gt;=TableOMP[[#This Row],[Low]], TableOMP[[#This Row],[total_time]]&lt;=TableOMP[[#This Row],[High]]),1,0)</f>
        <v>#N/A</v>
      </c>
    </row>
    <row r="1289" spans="1:19" hidden="1" x14ac:dyDescent="0.25">
      <c r="A1289" t="s">
        <v>15</v>
      </c>
      <c r="B1289">
        <v>100</v>
      </c>
      <c r="C1289">
        <v>100</v>
      </c>
      <c r="D1289">
        <v>100000</v>
      </c>
      <c r="E1289">
        <v>39</v>
      </c>
      <c r="F1289">
        <v>1</v>
      </c>
      <c r="G1289">
        <v>1.3917980000000001</v>
      </c>
      <c r="H1289">
        <v>7.1936E-2</v>
      </c>
      <c r="I1289">
        <v>1.9875849999999999</v>
      </c>
      <c r="J1289">
        <v>5.2304999999999997E-2</v>
      </c>
      <c r="K1289" t="str">
        <f>MID(M1289,22,1)</f>
        <v>6</v>
      </c>
      <c r="L1289" t="s">
        <v>41</v>
      </c>
      <c r="M1289" t="s">
        <v>42</v>
      </c>
      <c r="N1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289" t="e">
        <f>VLOOKUP(TableOMP[[#This Row],[Label]],TableAvg[],2,FALSE)</f>
        <v>#N/A</v>
      </c>
      <c r="P1289" t="e">
        <f>VLOOKUP(TableOMP[[#This Row],[Label]],TableAvg[],3,FALSE)</f>
        <v>#N/A</v>
      </c>
      <c r="Q1289" t="e">
        <f>TableOMP[[#This Row],[Avg]]-$U$2*TableOMP[[#This Row],[StdDev]]</f>
        <v>#N/A</v>
      </c>
      <c r="R1289" t="e">
        <f>TableOMP[[#This Row],[Avg]]+$U$2*TableOMP[[#This Row],[StdDev]]</f>
        <v>#N/A</v>
      </c>
      <c r="S1289" t="e">
        <f>IF(AND(TableOMP[[#This Row],[total_time]]&gt;=TableOMP[[#This Row],[Low]], TableOMP[[#This Row],[total_time]]&lt;=TableOMP[[#This Row],[High]]),1,0)</f>
        <v>#N/A</v>
      </c>
    </row>
    <row r="1290" spans="1:19" hidden="1" x14ac:dyDescent="0.25">
      <c r="A1290" t="s">
        <v>15</v>
      </c>
      <c r="B1290">
        <v>100</v>
      </c>
      <c r="C1290">
        <v>100</v>
      </c>
      <c r="D1290">
        <v>100000</v>
      </c>
      <c r="E1290">
        <v>40</v>
      </c>
      <c r="F1290">
        <v>1</v>
      </c>
      <c r="G1290">
        <v>1.4079550000000001</v>
      </c>
      <c r="H1290">
        <v>5.8515999999999999E-2</v>
      </c>
      <c r="I1290">
        <v>1.7113130000000001</v>
      </c>
      <c r="J1290">
        <v>4.3880000000000002E-2</v>
      </c>
      <c r="K1290" t="str">
        <f>MID(M1290,22,1)</f>
        <v>6</v>
      </c>
      <c r="L1290" t="s">
        <v>41</v>
      </c>
      <c r="M1290" t="s">
        <v>42</v>
      </c>
      <c r="N1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290" t="e">
        <f>VLOOKUP(TableOMP[[#This Row],[Label]],TableAvg[],2,FALSE)</f>
        <v>#N/A</v>
      </c>
      <c r="P1290" t="e">
        <f>VLOOKUP(TableOMP[[#This Row],[Label]],TableAvg[],3,FALSE)</f>
        <v>#N/A</v>
      </c>
      <c r="Q1290" t="e">
        <f>TableOMP[[#This Row],[Avg]]-$U$2*TableOMP[[#This Row],[StdDev]]</f>
        <v>#N/A</v>
      </c>
      <c r="R1290" t="e">
        <f>TableOMP[[#This Row],[Avg]]+$U$2*TableOMP[[#This Row],[StdDev]]</f>
        <v>#N/A</v>
      </c>
      <c r="S1290" t="e">
        <f>IF(AND(TableOMP[[#This Row],[total_time]]&gt;=TableOMP[[#This Row],[Low]], TableOMP[[#This Row],[total_time]]&lt;=TableOMP[[#This Row],[High]]),1,0)</f>
        <v>#N/A</v>
      </c>
    </row>
    <row r="1291" spans="1:19" hidden="1" x14ac:dyDescent="0.25">
      <c r="A1291" t="s">
        <v>15</v>
      </c>
      <c r="B1291">
        <v>100</v>
      </c>
      <c r="C1291">
        <v>100</v>
      </c>
      <c r="D1291">
        <v>100000</v>
      </c>
      <c r="E1291">
        <v>41</v>
      </c>
      <c r="F1291">
        <v>1</v>
      </c>
      <c r="G1291">
        <v>1.546732</v>
      </c>
      <c r="H1291">
        <v>6.4127000000000003E-2</v>
      </c>
      <c r="I1291">
        <v>1.690461</v>
      </c>
      <c r="J1291">
        <v>4.2262000000000001E-2</v>
      </c>
      <c r="K1291" t="str">
        <f>MID(M1291,22,1)</f>
        <v>6</v>
      </c>
      <c r="L1291" t="s">
        <v>41</v>
      </c>
      <c r="M1291" t="s">
        <v>42</v>
      </c>
      <c r="N1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291" t="e">
        <f>VLOOKUP(TableOMP[[#This Row],[Label]],TableAvg[],2,FALSE)</f>
        <v>#N/A</v>
      </c>
      <c r="P1291" t="e">
        <f>VLOOKUP(TableOMP[[#This Row],[Label]],TableAvg[],3,FALSE)</f>
        <v>#N/A</v>
      </c>
      <c r="Q1291" t="e">
        <f>TableOMP[[#This Row],[Avg]]-$U$2*TableOMP[[#This Row],[StdDev]]</f>
        <v>#N/A</v>
      </c>
      <c r="R1291" t="e">
        <f>TableOMP[[#This Row],[Avg]]+$U$2*TableOMP[[#This Row],[StdDev]]</f>
        <v>#N/A</v>
      </c>
      <c r="S1291" t="e">
        <f>IF(AND(TableOMP[[#This Row],[total_time]]&gt;=TableOMP[[#This Row],[Low]], TableOMP[[#This Row],[total_time]]&lt;=TableOMP[[#This Row],[High]]),1,0)</f>
        <v>#N/A</v>
      </c>
    </row>
    <row r="1292" spans="1:19" hidden="1" x14ac:dyDescent="0.25">
      <c r="A1292" t="s">
        <v>15</v>
      </c>
      <c r="B1292">
        <v>100</v>
      </c>
      <c r="C1292">
        <v>100</v>
      </c>
      <c r="D1292">
        <v>100000</v>
      </c>
      <c r="E1292">
        <v>42</v>
      </c>
      <c r="F1292">
        <v>1</v>
      </c>
      <c r="G1292">
        <v>1.447084</v>
      </c>
      <c r="H1292">
        <v>7.8387999999999999E-2</v>
      </c>
      <c r="I1292">
        <v>2.3229479999999998</v>
      </c>
      <c r="J1292">
        <v>5.6656999999999999E-2</v>
      </c>
      <c r="K1292" t="str">
        <f>MID(M1292,22,1)</f>
        <v>6</v>
      </c>
      <c r="L1292" t="s">
        <v>41</v>
      </c>
      <c r="M1292" t="s">
        <v>42</v>
      </c>
      <c r="N1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292" t="e">
        <f>VLOOKUP(TableOMP[[#This Row],[Label]],TableAvg[],2,FALSE)</f>
        <v>#N/A</v>
      </c>
      <c r="P1292" t="e">
        <f>VLOOKUP(TableOMP[[#This Row],[Label]],TableAvg[],3,FALSE)</f>
        <v>#N/A</v>
      </c>
      <c r="Q1292" t="e">
        <f>TableOMP[[#This Row],[Avg]]-$U$2*TableOMP[[#This Row],[StdDev]]</f>
        <v>#N/A</v>
      </c>
      <c r="R1292" t="e">
        <f>TableOMP[[#This Row],[Avg]]+$U$2*TableOMP[[#This Row],[StdDev]]</f>
        <v>#N/A</v>
      </c>
      <c r="S1292" t="e">
        <f>IF(AND(TableOMP[[#This Row],[total_time]]&gt;=TableOMP[[#This Row],[Low]], TableOMP[[#This Row],[total_time]]&lt;=TableOMP[[#This Row],[High]]),1,0)</f>
        <v>#N/A</v>
      </c>
    </row>
    <row r="1293" spans="1:19" hidden="1" x14ac:dyDescent="0.25">
      <c r="A1293" t="s">
        <v>15</v>
      </c>
      <c r="B1293">
        <v>100</v>
      </c>
      <c r="C1293">
        <v>100</v>
      </c>
      <c r="D1293">
        <v>100000</v>
      </c>
      <c r="E1293">
        <v>43</v>
      </c>
      <c r="F1293">
        <v>1</v>
      </c>
      <c r="G1293">
        <v>1.549617</v>
      </c>
      <c r="H1293">
        <v>4.3721000000000003E-2</v>
      </c>
      <c r="I1293">
        <v>1.587434</v>
      </c>
      <c r="J1293">
        <v>3.7796000000000003E-2</v>
      </c>
      <c r="K1293" t="str">
        <f>MID(M1293,22,1)</f>
        <v>6</v>
      </c>
      <c r="L1293" t="s">
        <v>41</v>
      </c>
      <c r="M1293" t="s">
        <v>42</v>
      </c>
      <c r="N1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293" t="e">
        <f>VLOOKUP(TableOMP[[#This Row],[Label]],TableAvg[],2,FALSE)</f>
        <v>#N/A</v>
      </c>
      <c r="P1293" t="e">
        <f>VLOOKUP(TableOMP[[#This Row],[Label]],TableAvg[],3,FALSE)</f>
        <v>#N/A</v>
      </c>
      <c r="Q1293" t="e">
        <f>TableOMP[[#This Row],[Avg]]-$U$2*TableOMP[[#This Row],[StdDev]]</f>
        <v>#N/A</v>
      </c>
      <c r="R1293" t="e">
        <f>TableOMP[[#This Row],[Avg]]+$U$2*TableOMP[[#This Row],[StdDev]]</f>
        <v>#N/A</v>
      </c>
      <c r="S1293" t="e">
        <f>IF(AND(TableOMP[[#This Row],[total_time]]&gt;=TableOMP[[#This Row],[Low]], TableOMP[[#This Row],[total_time]]&lt;=TableOMP[[#This Row],[High]]),1,0)</f>
        <v>#N/A</v>
      </c>
    </row>
    <row r="1294" spans="1:19" hidden="1" x14ac:dyDescent="0.25">
      <c r="A1294" t="s">
        <v>15</v>
      </c>
      <c r="B1294">
        <v>100</v>
      </c>
      <c r="C1294">
        <v>100</v>
      </c>
      <c r="D1294">
        <v>100000</v>
      </c>
      <c r="E1294">
        <v>44</v>
      </c>
      <c r="F1294">
        <v>1</v>
      </c>
      <c r="G1294">
        <v>1.468572</v>
      </c>
      <c r="H1294">
        <v>7.2428000000000006E-2</v>
      </c>
      <c r="I1294">
        <v>2.1633840000000002</v>
      </c>
      <c r="J1294">
        <v>5.0311000000000002E-2</v>
      </c>
      <c r="K1294" t="str">
        <f>MID(M1294,22,1)</f>
        <v>6</v>
      </c>
      <c r="L1294" t="s">
        <v>41</v>
      </c>
      <c r="M1294" t="s">
        <v>42</v>
      </c>
      <c r="N1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294" t="e">
        <f>VLOOKUP(TableOMP[[#This Row],[Label]],TableAvg[],2,FALSE)</f>
        <v>#N/A</v>
      </c>
      <c r="P1294" t="e">
        <f>VLOOKUP(TableOMP[[#This Row],[Label]],TableAvg[],3,FALSE)</f>
        <v>#N/A</v>
      </c>
      <c r="Q1294" t="e">
        <f>TableOMP[[#This Row],[Avg]]-$U$2*TableOMP[[#This Row],[StdDev]]</f>
        <v>#N/A</v>
      </c>
      <c r="R1294" t="e">
        <f>TableOMP[[#This Row],[Avg]]+$U$2*TableOMP[[#This Row],[StdDev]]</f>
        <v>#N/A</v>
      </c>
      <c r="S1294" t="e">
        <f>IF(AND(TableOMP[[#This Row],[total_time]]&gt;=TableOMP[[#This Row],[Low]], TableOMP[[#This Row],[total_time]]&lt;=TableOMP[[#This Row],[High]]),1,0)</f>
        <v>#N/A</v>
      </c>
    </row>
    <row r="1295" spans="1:19" hidden="1" x14ac:dyDescent="0.25">
      <c r="A1295" t="s">
        <v>15</v>
      </c>
      <c r="B1295">
        <v>100</v>
      </c>
      <c r="C1295">
        <v>100</v>
      </c>
      <c r="D1295">
        <v>100000</v>
      </c>
      <c r="E1295">
        <v>45</v>
      </c>
      <c r="F1295">
        <v>1</v>
      </c>
      <c r="G1295">
        <v>1.4769840000000001</v>
      </c>
      <c r="H1295">
        <v>7.4013999999999996E-2</v>
      </c>
      <c r="I1295">
        <v>2.273317</v>
      </c>
      <c r="J1295">
        <v>5.1665999999999997E-2</v>
      </c>
      <c r="K1295" t="str">
        <f>MID(M1295,22,1)</f>
        <v>6</v>
      </c>
      <c r="L1295" t="s">
        <v>41</v>
      </c>
      <c r="M1295" t="s">
        <v>42</v>
      </c>
      <c r="N1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295" t="e">
        <f>VLOOKUP(TableOMP[[#This Row],[Label]],TableAvg[],2,FALSE)</f>
        <v>#N/A</v>
      </c>
      <c r="P1295" t="e">
        <f>VLOOKUP(TableOMP[[#This Row],[Label]],TableAvg[],3,FALSE)</f>
        <v>#N/A</v>
      </c>
      <c r="Q1295" t="e">
        <f>TableOMP[[#This Row],[Avg]]-$U$2*TableOMP[[#This Row],[StdDev]]</f>
        <v>#N/A</v>
      </c>
      <c r="R1295" t="e">
        <f>TableOMP[[#This Row],[Avg]]+$U$2*TableOMP[[#This Row],[StdDev]]</f>
        <v>#N/A</v>
      </c>
      <c r="S1295" t="e">
        <f>IF(AND(TableOMP[[#This Row],[total_time]]&gt;=TableOMP[[#This Row],[Low]], TableOMP[[#This Row],[total_time]]&lt;=TableOMP[[#This Row],[High]]),1,0)</f>
        <v>#N/A</v>
      </c>
    </row>
    <row r="1296" spans="1:19" hidden="1" x14ac:dyDescent="0.25">
      <c r="A1296" t="s">
        <v>15</v>
      </c>
      <c r="B1296">
        <v>100</v>
      </c>
      <c r="C1296">
        <v>100</v>
      </c>
      <c r="D1296">
        <v>100000</v>
      </c>
      <c r="E1296">
        <v>46</v>
      </c>
      <c r="F1296">
        <v>1</v>
      </c>
      <c r="G1296">
        <v>1.7142170000000001</v>
      </c>
      <c r="H1296">
        <v>0.108852</v>
      </c>
      <c r="I1296">
        <v>2.675195</v>
      </c>
      <c r="J1296">
        <v>5.9449000000000002E-2</v>
      </c>
      <c r="K1296" t="str">
        <f>MID(M1296,22,1)</f>
        <v>6</v>
      </c>
      <c r="L1296" t="s">
        <v>41</v>
      </c>
      <c r="M1296" t="s">
        <v>42</v>
      </c>
      <c r="N1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296" t="e">
        <f>VLOOKUP(TableOMP[[#This Row],[Label]],TableAvg[],2,FALSE)</f>
        <v>#N/A</v>
      </c>
      <c r="P1296" t="e">
        <f>VLOOKUP(TableOMP[[#This Row],[Label]],TableAvg[],3,FALSE)</f>
        <v>#N/A</v>
      </c>
      <c r="Q1296" t="e">
        <f>TableOMP[[#This Row],[Avg]]-$U$2*TableOMP[[#This Row],[StdDev]]</f>
        <v>#N/A</v>
      </c>
      <c r="R1296" t="e">
        <f>TableOMP[[#This Row],[Avg]]+$U$2*TableOMP[[#This Row],[StdDev]]</f>
        <v>#N/A</v>
      </c>
      <c r="S1296" t="e">
        <f>IF(AND(TableOMP[[#This Row],[total_time]]&gt;=TableOMP[[#This Row],[Low]], TableOMP[[#This Row],[total_time]]&lt;=TableOMP[[#This Row],[High]]),1,0)</f>
        <v>#N/A</v>
      </c>
    </row>
    <row r="1297" spans="1:19" hidden="1" x14ac:dyDescent="0.25">
      <c r="A1297" t="s">
        <v>15</v>
      </c>
      <c r="B1297">
        <v>100</v>
      </c>
      <c r="C1297">
        <v>100</v>
      </c>
      <c r="D1297">
        <v>100000</v>
      </c>
      <c r="E1297">
        <v>47</v>
      </c>
      <c r="F1297">
        <v>1</v>
      </c>
      <c r="G1297">
        <v>1.492985</v>
      </c>
      <c r="H1297">
        <v>6.2728000000000006E-2</v>
      </c>
      <c r="I1297">
        <v>1.948312</v>
      </c>
      <c r="J1297">
        <v>4.2354999999999997E-2</v>
      </c>
      <c r="K1297" t="str">
        <f>MID(M1297,22,1)</f>
        <v>6</v>
      </c>
      <c r="L1297" t="s">
        <v>41</v>
      </c>
      <c r="M1297" t="s">
        <v>42</v>
      </c>
      <c r="N1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297" t="e">
        <f>VLOOKUP(TableOMP[[#This Row],[Label]],TableAvg[],2,FALSE)</f>
        <v>#N/A</v>
      </c>
      <c r="P1297" t="e">
        <f>VLOOKUP(TableOMP[[#This Row],[Label]],TableAvg[],3,FALSE)</f>
        <v>#N/A</v>
      </c>
      <c r="Q1297" t="e">
        <f>TableOMP[[#This Row],[Avg]]-$U$2*TableOMP[[#This Row],[StdDev]]</f>
        <v>#N/A</v>
      </c>
      <c r="R1297" t="e">
        <f>TableOMP[[#This Row],[Avg]]+$U$2*TableOMP[[#This Row],[StdDev]]</f>
        <v>#N/A</v>
      </c>
      <c r="S1297" t="e">
        <f>IF(AND(TableOMP[[#This Row],[total_time]]&gt;=TableOMP[[#This Row],[Low]], TableOMP[[#This Row],[total_time]]&lt;=TableOMP[[#This Row],[High]]),1,0)</f>
        <v>#N/A</v>
      </c>
    </row>
    <row r="1298" spans="1:19" hidden="1" x14ac:dyDescent="0.25">
      <c r="A1298" t="s">
        <v>15</v>
      </c>
      <c r="B1298">
        <v>100</v>
      </c>
      <c r="C1298">
        <v>100</v>
      </c>
      <c r="D1298">
        <v>100000</v>
      </c>
      <c r="E1298">
        <v>48</v>
      </c>
      <c r="F1298">
        <v>1</v>
      </c>
      <c r="G1298">
        <v>1.513593</v>
      </c>
      <c r="H1298">
        <v>7.1583999999999995E-2</v>
      </c>
      <c r="I1298">
        <v>1.8489770000000001</v>
      </c>
      <c r="J1298">
        <v>3.934E-2</v>
      </c>
      <c r="K1298" t="str">
        <f>MID(M1298,22,1)</f>
        <v>6</v>
      </c>
      <c r="L1298" t="s">
        <v>41</v>
      </c>
      <c r="M1298" t="s">
        <v>42</v>
      </c>
      <c r="N1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298" t="e">
        <f>VLOOKUP(TableOMP[[#This Row],[Label]],TableAvg[],2,FALSE)</f>
        <v>#N/A</v>
      </c>
      <c r="P1298" t="e">
        <f>VLOOKUP(TableOMP[[#This Row],[Label]],TableAvg[],3,FALSE)</f>
        <v>#N/A</v>
      </c>
      <c r="Q1298" t="e">
        <f>TableOMP[[#This Row],[Avg]]-$U$2*TableOMP[[#This Row],[StdDev]]</f>
        <v>#N/A</v>
      </c>
      <c r="R1298" t="e">
        <f>TableOMP[[#This Row],[Avg]]+$U$2*TableOMP[[#This Row],[StdDev]]</f>
        <v>#N/A</v>
      </c>
      <c r="S1298" t="e">
        <f>IF(AND(TableOMP[[#This Row],[total_time]]&gt;=TableOMP[[#This Row],[Low]], TableOMP[[#This Row],[total_time]]&lt;=TableOMP[[#This Row],[High]]),1,0)</f>
        <v>#N/A</v>
      </c>
    </row>
    <row r="1299" spans="1:19" hidden="1" x14ac:dyDescent="0.25">
      <c r="A1299" t="s">
        <v>15</v>
      </c>
      <c r="B1299">
        <v>100</v>
      </c>
      <c r="C1299">
        <v>100</v>
      </c>
      <c r="D1299">
        <v>100000</v>
      </c>
      <c r="E1299">
        <v>49</v>
      </c>
      <c r="F1299">
        <v>1</v>
      </c>
      <c r="G1299">
        <v>1.5455719999999999</v>
      </c>
      <c r="H1299">
        <v>8.1950999999999996E-2</v>
      </c>
      <c r="I1299">
        <v>2.112349</v>
      </c>
      <c r="J1299">
        <v>4.4006999999999998E-2</v>
      </c>
      <c r="K1299" t="str">
        <f>MID(M1299,22,1)</f>
        <v>6</v>
      </c>
      <c r="L1299" t="s">
        <v>41</v>
      </c>
      <c r="M1299" t="s">
        <v>42</v>
      </c>
      <c r="N1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299" t="e">
        <f>VLOOKUP(TableOMP[[#This Row],[Label]],TableAvg[],2,FALSE)</f>
        <v>#N/A</v>
      </c>
      <c r="P1299" t="e">
        <f>VLOOKUP(TableOMP[[#This Row],[Label]],TableAvg[],3,FALSE)</f>
        <v>#N/A</v>
      </c>
      <c r="Q1299" t="e">
        <f>TableOMP[[#This Row],[Avg]]-$U$2*TableOMP[[#This Row],[StdDev]]</f>
        <v>#N/A</v>
      </c>
      <c r="R1299" t="e">
        <f>TableOMP[[#This Row],[Avg]]+$U$2*TableOMP[[#This Row],[StdDev]]</f>
        <v>#N/A</v>
      </c>
      <c r="S1299" t="e">
        <f>IF(AND(TableOMP[[#This Row],[total_time]]&gt;=TableOMP[[#This Row],[Low]], TableOMP[[#This Row],[total_time]]&lt;=TableOMP[[#This Row],[High]]),1,0)</f>
        <v>#N/A</v>
      </c>
    </row>
    <row r="1300" spans="1:19" hidden="1" x14ac:dyDescent="0.25">
      <c r="A1300" t="s">
        <v>15</v>
      </c>
      <c r="B1300">
        <v>100</v>
      </c>
      <c r="C1300">
        <v>100</v>
      </c>
      <c r="D1300">
        <v>100000</v>
      </c>
      <c r="E1300">
        <v>50</v>
      </c>
      <c r="F1300">
        <v>1</v>
      </c>
      <c r="G1300">
        <v>1.7201820000000001</v>
      </c>
      <c r="H1300">
        <v>4.5576999999999999E-2</v>
      </c>
      <c r="I1300">
        <v>1.944151</v>
      </c>
      <c r="J1300">
        <v>3.9676999999999997E-2</v>
      </c>
      <c r="K1300" t="str">
        <f>MID(M1300,22,1)</f>
        <v>6</v>
      </c>
      <c r="L1300" t="s">
        <v>41</v>
      </c>
      <c r="M1300" t="s">
        <v>42</v>
      </c>
      <c r="N1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hidden="1" x14ac:dyDescent="0.25">
      <c r="A1301" t="s">
        <v>15</v>
      </c>
      <c r="B1301">
        <v>100</v>
      </c>
      <c r="C1301">
        <v>100</v>
      </c>
      <c r="D1301">
        <v>100000</v>
      </c>
      <c r="E1301">
        <v>51</v>
      </c>
      <c r="F1301">
        <v>1</v>
      </c>
      <c r="G1301">
        <v>1.554494</v>
      </c>
      <c r="H1301">
        <v>4.9142999999999999E-2</v>
      </c>
      <c r="I1301">
        <v>2.108393</v>
      </c>
      <c r="J1301">
        <v>4.2167999999999997E-2</v>
      </c>
      <c r="K1301" t="str">
        <f>MID(M1301,22,1)</f>
        <v>6</v>
      </c>
      <c r="L1301" t="s">
        <v>41</v>
      </c>
      <c r="M1301" t="s">
        <v>42</v>
      </c>
      <c r="N1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hidden="1" x14ac:dyDescent="0.25">
      <c r="A1302" t="s">
        <v>15</v>
      </c>
      <c r="B1302">
        <v>100</v>
      </c>
      <c r="C1302">
        <v>100</v>
      </c>
      <c r="D1302">
        <v>100000</v>
      </c>
      <c r="E1302">
        <v>52</v>
      </c>
      <c r="F1302">
        <v>1</v>
      </c>
      <c r="G1302">
        <v>1.767083</v>
      </c>
      <c r="H1302">
        <v>7.6247999999999996E-2</v>
      </c>
      <c r="I1302">
        <v>2.2603110000000002</v>
      </c>
      <c r="J1302">
        <v>4.4319999999999998E-2</v>
      </c>
      <c r="K1302" t="str">
        <f>MID(M1302,22,1)</f>
        <v>6</v>
      </c>
      <c r="L1302" t="s">
        <v>41</v>
      </c>
      <c r="M1302" t="s">
        <v>42</v>
      </c>
      <c r="N1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hidden="1" x14ac:dyDescent="0.25">
      <c r="A1303" t="s">
        <v>15</v>
      </c>
      <c r="B1303">
        <v>100</v>
      </c>
      <c r="C1303">
        <v>100</v>
      </c>
      <c r="D1303">
        <v>100000</v>
      </c>
      <c r="E1303">
        <v>53</v>
      </c>
      <c r="F1303">
        <v>1</v>
      </c>
      <c r="G1303">
        <v>1.7539309999999999</v>
      </c>
      <c r="H1303">
        <v>7.8897999999999996E-2</v>
      </c>
      <c r="I1303">
        <v>2.5435210000000001</v>
      </c>
      <c r="J1303">
        <v>4.8913999999999999E-2</v>
      </c>
      <c r="K1303" t="str">
        <f>MID(M1303,22,1)</f>
        <v>6</v>
      </c>
      <c r="L1303" t="s">
        <v>41</v>
      </c>
      <c r="M1303" t="s">
        <v>42</v>
      </c>
      <c r="N1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hidden="1" x14ac:dyDescent="0.25">
      <c r="A1304" t="s">
        <v>15</v>
      </c>
      <c r="B1304">
        <v>100</v>
      </c>
      <c r="C1304">
        <v>100</v>
      </c>
      <c r="D1304">
        <v>100000</v>
      </c>
      <c r="E1304">
        <v>54</v>
      </c>
      <c r="F1304">
        <v>1</v>
      </c>
      <c r="G1304">
        <v>1.6412009999999999</v>
      </c>
      <c r="H1304">
        <v>0.12548500000000001</v>
      </c>
      <c r="I1304">
        <v>2.9943059999999999</v>
      </c>
      <c r="J1304">
        <v>5.6495999999999998E-2</v>
      </c>
      <c r="K1304" t="str">
        <f>MID(M1304,22,1)</f>
        <v>6</v>
      </c>
      <c r="L1304" t="s">
        <v>41</v>
      </c>
      <c r="M1304" t="s">
        <v>42</v>
      </c>
      <c r="N1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hidden="1" x14ac:dyDescent="0.25">
      <c r="A1305" t="s">
        <v>15</v>
      </c>
      <c r="B1305">
        <v>100</v>
      </c>
      <c r="C1305">
        <v>100</v>
      </c>
      <c r="D1305">
        <v>100000</v>
      </c>
      <c r="E1305">
        <v>55</v>
      </c>
      <c r="F1305">
        <v>1</v>
      </c>
      <c r="G1305">
        <v>1.6401079999999999</v>
      </c>
      <c r="H1305">
        <v>9.3992000000000006E-2</v>
      </c>
      <c r="I1305">
        <v>3.6063679999999998</v>
      </c>
      <c r="J1305">
        <v>6.6784999999999997E-2</v>
      </c>
      <c r="K1305" t="str">
        <f>MID(M1305,22,1)</f>
        <v>6</v>
      </c>
      <c r="L1305" t="s">
        <v>41</v>
      </c>
      <c r="M1305" t="s">
        <v>42</v>
      </c>
      <c r="N1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hidden="1" x14ac:dyDescent="0.25">
      <c r="A1306" t="s">
        <v>15</v>
      </c>
      <c r="B1306">
        <v>100</v>
      </c>
      <c r="C1306">
        <v>100</v>
      </c>
      <c r="D1306">
        <v>100000</v>
      </c>
      <c r="E1306">
        <v>56</v>
      </c>
      <c r="F1306">
        <v>1</v>
      </c>
      <c r="G1306">
        <v>1.8598220000000001</v>
      </c>
      <c r="H1306">
        <v>7.2825000000000001E-2</v>
      </c>
      <c r="I1306">
        <v>2.869297</v>
      </c>
      <c r="J1306">
        <v>5.2169E-2</v>
      </c>
      <c r="K1306" t="str">
        <f>MID(M1306,22,1)</f>
        <v>6</v>
      </c>
      <c r="L1306" t="s">
        <v>41</v>
      </c>
      <c r="M1306" t="s">
        <v>42</v>
      </c>
      <c r="N1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hidden="1" x14ac:dyDescent="0.25">
      <c r="A1307" t="s">
        <v>15</v>
      </c>
      <c r="B1307">
        <v>100</v>
      </c>
      <c r="C1307">
        <v>100</v>
      </c>
      <c r="D1307">
        <v>100000</v>
      </c>
      <c r="E1307">
        <v>57</v>
      </c>
      <c r="F1307">
        <v>1</v>
      </c>
      <c r="G1307">
        <v>1.7369870000000001</v>
      </c>
      <c r="H1307">
        <v>0.133628</v>
      </c>
      <c r="I1307">
        <v>3.25685</v>
      </c>
      <c r="J1307">
        <v>5.8158000000000001E-2</v>
      </c>
      <c r="K1307" t="str">
        <f>MID(M1307,22,1)</f>
        <v>6</v>
      </c>
      <c r="L1307" t="s">
        <v>41</v>
      </c>
      <c r="M1307" t="s">
        <v>42</v>
      </c>
      <c r="N1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hidden="1" x14ac:dyDescent="0.25">
      <c r="A1308" t="s">
        <v>15</v>
      </c>
      <c r="B1308">
        <v>100</v>
      </c>
      <c r="C1308">
        <v>100</v>
      </c>
      <c r="D1308">
        <v>100000</v>
      </c>
      <c r="E1308">
        <v>58</v>
      </c>
      <c r="F1308">
        <v>1</v>
      </c>
      <c r="G1308">
        <v>1.355934</v>
      </c>
      <c r="H1308">
        <v>6.0867999999999998E-2</v>
      </c>
      <c r="I1308">
        <v>3.0015010000000002</v>
      </c>
      <c r="J1308">
        <v>5.2658000000000003E-2</v>
      </c>
      <c r="K1308" t="str">
        <f>MID(M1308,22,1)</f>
        <v>6</v>
      </c>
      <c r="L1308" t="s">
        <v>41</v>
      </c>
      <c r="M1308" t="s">
        <v>42</v>
      </c>
      <c r="N1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hidden="1" x14ac:dyDescent="0.25">
      <c r="A1309" t="s">
        <v>15</v>
      </c>
      <c r="B1309">
        <v>100</v>
      </c>
      <c r="C1309">
        <v>100</v>
      </c>
      <c r="D1309">
        <v>100000</v>
      </c>
      <c r="E1309">
        <v>59</v>
      </c>
      <c r="F1309">
        <v>1</v>
      </c>
      <c r="G1309">
        <v>1.2743930000000001</v>
      </c>
      <c r="H1309">
        <v>6.3719999999999999E-2</v>
      </c>
      <c r="I1309">
        <v>3.1751559999999999</v>
      </c>
      <c r="J1309">
        <v>5.4744000000000001E-2</v>
      </c>
      <c r="K1309" t="str">
        <f>MID(M1309,22,1)</f>
        <v>6</v>
      </c>
      <c r="L1309" t="s">
        <v>41</v>
      </c>
      <c r="M1309" t="s">
        <v>42</v>
      </c>
      <c r="N1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hidden="1" x14ac:dyDescent="0.25">
      <c r="A1310" t="s">
        <v>15</v>
      </c>
      <c r="B1310">
        <v>100</v>
      </c>
      <c r="C1310">
        <v>100</v>
      </c>
      <c r="D1310">
        <v>100000</v>
      </c>
      <c r="E1310">
        <v>60</v>
      </c>
      <c r="F1310">
        <v>1</v>
      </c>
      <c r="G1310">
        <v>1.3289820000000001</v>
      </c>
      <c r="H1310">
        <v>7.2109999999999994E-2</v>
      </c>
      <c r="I1310">
        <v>3.224923</v>
      </c>
      <c r="J1310">
        <v>5.466E-2</v>
      </c>
      <c r="K1310" t="str">
        <f>MID(M1310,22,1)</f>
        <v>6</v>
      </c>
      <c r="L1310" t="s">
        <v>41</v>
      </c>
      <c r="M1310" t="s">
        <v>42</v>
      </c>
      <c r="N1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hidden="1" x14ac:dyDescent="0.25">
      <c r="A1311" t="s">
        <v>15</v>
      </c>
      <c r="B1311">
        <v>100</v>
      </c>
      <c r="C1311">
        <v>100</v>
      </c>
      <c r="D1311">
        <v>100000</v>
      </c>
      <c r="E1311">
        <v>61</v>
      </c>
      <c r="F1311">
        <v>1</v>
      </c>
      <c r="G1311">
        <v>1.3002800000000001</v>
      </c>
      <c r="H1311">
        <v>6.2614000000000003E-2</v>
      </c>
      <c r="I1311">
        <v>3.269755</v>
      </c>
      <c r="J1311">
        <v>5.4496000000000003E-2</v>
      </c>
      <c r="K1311" t="str">
        <f>MID(M1311,22,1)</f>
        <v>6</v>
      </c>
      <c r="L1311" t="s">
        <v>41</v>
      </c>
      <c r="M1311" t="s">
        <v>42</v>
      </c>
      <c r="N1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hidden="1" x14ac:dyDescent="0.25">
      <c r="A1312" t="s">
        <v>15</v>
      </c>
      <c r="B1312">
        <v>100</v>
      </c>
      <c r="C1312">
        <v>100</v>
      </c>
      <c r="D1312">
        <v>100000</v>
      </c>
      <c r="E1312">
        <v>62</v>
      </c>
      <c r="F1312">
        <v>1</v>
      </c>
      <c r="G1312">
        <v>1.356104</v>
      </c>
      <c r="H1312">
        <v>6.5282000000000007E-2</v>
      </c>
      <c r="I1312">
        <v>3.4834130000000001</v>
      </c>
      <c r="J1312">
        <v>5.7105000000000003E-2</v>
      </c>
      <c r="K1312" t="str">
        <f>MID(M1312,22,1)</f>
        <v>6</v>
      </c>
      <c r="L1312" t="s">
        <v>41</v>
      </c>
      <c r="M1312" t="s">
        <v>42</v>
      </c>
      <c r="N1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hidden="1" x14ac:dyDescent="0.25">
      <c r="A1313" t="s">
        <v>15</v>
      </c>
      <c r="B1313">
        <v>100</v>
      </c>
      <c r="C1313">
        <v>100</v>
      </c>
      <c r="D1313">
        <v>100000</v>
      </c>
      <c r="E1313">
        <v>63</v>
      </c>
      <c r="F1313">
        <v>1</v>
      </c>
      <c r="G1313">
        <v>1.2803659999999999</v>
      </c>
      <c r="H1313">
        <v>7.4413000000000007E-2</v>
      </c>
      <c r="I1313">
        <v>3.4836360000000002</v>
      </c>
      <c r="J1313">
        <v>5.6188000000000002E-2</v>
      </c>
      <c r="K1313" t="str">
        <f>MID(M1313,22,1)</f>
        <v>6</v>
      </c>
      <c r="L1313" t="s">
        <v>41</v>
      </c>
      <c r="M1313" t="s">
        <v>42</v>
      </c>
      <c r="N1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hidden="1" x14ac:dyDescent="0.25">
      <c r="A1314" t="s">
        <v>15</v>
      </c>
      <c r="B1314">
        <v>100</v>
      </c>
      <c r="C1314">
        <v>100</v>
      </c>
      <c r="D1314">
        <v>100000</v>
      </c>
      <c r="E1314">
        <v>64</v>
      </c>
      <c r="F1314">
        <v>1</v>
      </c>
      <c r="G1314">
        <v>1.3166</v>
      </c>
      <c r="H1314">
        <v>7.1677000000000005E-2</v>
      </c>
      <c r="I1314">
        <v>3.9886140000000001</v>
      </c>
      <c r="J1314">
        <v>6.3311000000000006E-2</v>
      </c>
      <c r="K1314" t="str">
        <f>MID(M1314,22,1)</f>
        <v>6</v>
      </c>
      <c r="L1314" t="s">
        <v>41</v>
      </c>
      <c r="M1314" t="s">
        <v>42</v>
      </c>
      <c r="N1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hidden="1" x14ac:dyDescent="0.25">
      <c r="A1315" t="s">
        <v>15</v>
      </c>
      <c r="B1315">
        <v>10000</v>
      </c>
      <c r="C1315">
        <v>100</v>
      </c>
      <c r="D1315">
        <v>100000</v>
      </c>
      <c r="E1315">
        <v>1</v>
      </c>
      <c r="F1315">
        <v>1</v>
      </c>
      <c r="G1315">
        <v>187.459632</v>
      </c>
      <c r="H1315">
        <v>1.2616799999999999</v>
      </c>
      <c r="I1315">
        <v>0</v>
      </c>
      <c r="J1315">
        <v>0</v>
      </c>
      <c r="K1315" t="str">
        <f>MID(M1315,22,1)</f>
        <v>6</v>
      </c>
      <c r="L1315" t="s">
        <v>41</v>
      </c>
      <c r="M1315" t="s">
        <v>42</v>
      </c>
      <c r="N1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315">
        <f>VLOOKUP(TableOMP[[#This Row],[Label]],TableAvg[],2,FALSE)</f>
        <v>186.54209166666666</v>
      </c>
      <c r="P1315">
        <f>VLOOKUP(TableOMP[[#This Row],[Label]],TableAvg[],3,FALSE)</f>
        <v>0.34441681484655423</v>
      </c>
      <c r="Q1315">
        <f>TableOMP[[#This Row],[Avg]]-$U$2*TableOMP[[#This Row],[StdDev]]</f>
        <v>185.85325803697356</v>
      </c>
      <c r="R1315">
        <f>TableOMP[[#This Row],[Avg]]+$U$2*TableOMP[[#This Row],[StdDev]]</f>
        <v>187.23092529635977</v>
      </c>
      <c r="S1315">
        <f>IF(AND(TableOMP[[#This Row],[total_time]]&gt;=TableOMP[[#This Row],[Low]], TableOMP[[#This Row],[total_time]]&lt;=TableOMP[[#This Row],[High]]),1,0)</f>
        <v>0</v>
      </c>
    </row>
    <row r="1316" spans="1:19" x14ac:dyDescent="0.25">
      <c r="A1316" t="s">
        <v>10</v>
      </c>
      <c r="B1316">
        <v>10000</v>
      </c>
      <c r="C1316">
        <v>100</v>
      </c>
      <c r="D1316">
        <v>1</v>
      </c>
      <c r="E1316">
        <v>29</v>
      </c>
      <c r="F1316">
        <v>1</v>
      </c>
      <c r="G1316">
        <v>239.56848400000001</v>
      </c>
      <c r="H1316">
        <v>13.825338</v>
      </c>
      <c r="I1316">
        <v>23.003209999999999</v>
      </c>
      <c r="J1316">
        <v>0.82154300000000002</v>
      </c>
      <c r="K1316" t="str">
        <f>MID(M1316,22,1)</f>
        <v>1</v>
      </c>
      <c r="L1316" t="s">
        <v>123</v>
      </c>
      <c r="M1316" t="s">
        <v>124</v>
      </c>
      <c r="N1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1316">
        <f>VLOOKUP(TableOMP[[#This Row],[Label]],TableAvg[],2,FALSE)</f>
        <v>273.55705980000005</v>
      </c>
      <c r="P1316">
        <f>VLOOKUP(TableOMP[[#This Row],[Label]],TableAvg[],3,FALSE)</f>
        <v>46.13195455275833</v>
      </c>
      <c r="Q1316">
        <f>TableOMP[[#This Row],[Avg]]-$U$2*TableOMP[[#This Row],[StdDev]]</f>
        <v>181.29315069448339</v>
      </c>
      <c r="R1316">
        <f>TableOMP[[#This Row],[Avg]]+$U$2*TableOMP[[#This Row],[StdDev]]</f>
        <v>365.82096890551668</v>
      </c>
      <c r="S1316">
        <f>IF(AND(TableOMP[[#This Row],[total_time]]&gt;=TableOMP[[#This Row],[Low]], TableOMP[[#This Row],[total_time]]&lt;=TableOMP[[#This Row],[High]]),1,0)</f>
        <v>1</v>
      </c>
    </row>
    <row r="1317" spans="1:19" hidden="1" x14ac:dyDescent="0.25">
      <c r="A1317" t="s">
        <v>12</v>
      </c>
      <c r="B1317">
        <v>10000</v>
      </c>
      <c r="C1317">
        <v>100</v>
      </c>
      <c r="D1317">
        <v>1</v>
      </c>
      <c r="E1317">
        <v>45</v>
      </c>
      <c r="F1317">
        <v>1</v>
      </c>
      <c r="G1317">
        <v>272.77956699999999</v>
      </c>
      <c r="H1317">
        <v>22.659022</v>
      </c>
      <c r="I1317">
        <v>60.336632999999999</v>
      </c>
      <c r="J1317">
        <v>1.3712869999999999</v>
      </c>
      <c r="K1317" t="str">
        <f>MID(M1317,22,1)</f>
        <v>1</v>
      </c>
      <c r="L1317" t="s">
        <v>133</v>
      </c>
      <c r="M1317" t="s">
        <v>134</v>
      </c>
      <c r="N1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1317">
        <f>VLOOKUP(TableOMP[[#This Row],[Label]],TableAvg[],2,FALSE)</f>
        <v>275.3416102857143</v>
      </c>
      <c r="P1317">
        <f>VLOOKUP(TableOMP[[#This Row],[Label]],TableAvg[],3,FALSE)</f>
        <v>10.38487468837501</v>
      </c>
      <c r="Q1317">
        <f>TableOMP[[#This Row],[Avg]]-$U$2*TableOMP[[#This Row],[StdDev]]</f>
        <v>254.57186090896428</v>
      </c>
      <c r="R1317">
        <f>TableOMP[[#This Row],[Avg]]+$U$2*TableOMP[[#This Row],[StdDev]]</f>
        <v>296.11135966246434</v>
      </c>
      <c r="S1317">
        <f>IF(AND(TableOMP[[#This Row],[total_time]]&gt;=TableOMP[[#This Row],[Low]], TableOMP[[#This Row],[total_time]]&lt;=TableOMP[[#This Row],[High]]),1,0)</f>
        <v>1</v>
      </c>
    </row>
    <row r="1318" spans="1:19" hidden="1" x14ac:dyDescent="0.25">
      <c r="A1318" t="s">
        <v>15</v>
      </c>
      <c r="B1318">
        <v>10000</v>
      </c>
      <c r="C1318">
        <v>100</v>
      </c>
      <c r="D1318">
        <v>100000</v>
      </c>
      <c r="E1318">
        <v>4</v>
      </c>
      <c r="F1318">
        <v>1</v>
      </c>
      <c r="G1318">
        <v>57.847710999999997</v>
      </c>
      <c r="H1318">
        <v>11.889885</v>
      </c>
      <c r="I1318">
        <v>2.075494</v>
      </c>
      <c r="J1318">
        <v>0.69183099999999997</v>
      </c>
      <c r="K1318" t="str">
        <f>MID(M1318,22,1)</f>
        <v>6</v>
      </c>
      <c r="L1318" t="s">
        <v>41</v>
      </c>
      <c r="M1318" t="s">
        <v>42</v>
      </c>
      <c r="N1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318">
        <f>VLOOKUP(TableOMP[[#This Row],[Label]],TableAvg[],2,FALSE)</f>
        <v>46.906570625000001</v>
      </c>
      <c r="P1318">
        <f>VLOOKUP(TableOMP[[#This Row],[Label]],TableAvg[],3,FALSE)</f>
        <v>2.4208416639962937</v>
      </c>
      <c r="Q1318">
        <f>TableOMP[[#This Row],[Avg]]-$U$2*TableOMP[[#This Row],[StdDev]]</f>
        <v>42.064887297007417</v>
      </c>
      <c r="R1318">
        <f>TableOMP[[#This Row],[Avg]]+$U$2*TableOMP[[#This Row],[StdDev]]</f>
        <v>51.748253952992584</v>
      </c>
      <c r="S1318">
        <f>IF(AND(TableOMP[[#This Row],[total_time]]&gt;=TableOMP[[#This Row],[Low]], TableOMP[[#This Row],[total_time]]&lt;=TableOMP[[#This Row],[High]]),1,0)</f>
        <v>0</v>
      </c>
    </row>
    <row r="1319" spans="1:19" x14ac:dyDescent="0.25">
      <c r="A1319" t="s">
        <v>10</v>
      </c>
      <c r="B1319">
        <v>10000</v>
      </c>
      <c r="C1319">
        <v>100</v>
      </c>
      <c r="D1319">
        <v>1</v>
      </c>
      <c r="E1319">
        <v>29</v>
      </c>
      <c r="F1319">
        <v>1</v>
      </c>
      <c r="G1319">
        <v>237.75892200000001</v>
      </c>
      <c r="H1319">
        <v>12.835751999999999</v>
      </c>
      <c r="I1319">
        <v>37.460394999999998</v>
      </c>
      <c r="J1319">
        <v>1.337871</v>
      </c>
      <c r="K1319" t="str">
        <f>MID(M1319,22,1)</f>
        <v>2</v>
      </c>
      <c r="L1319" t="s">
        <v>151</v>
      </c>
      <c r="M1319" t="s">
        <v>152</v>
      </c>
      <c r="N1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1319">
        <f>VLOOKUP(TableOMP[[#This Row],[Label]],TableAvg[],2,FALSE)</f>
        <v>273.55705980000005</v>
      </c>
      <c r="P1319">
        <f>VLOOKUP(TableOMP[[#This Row],[Label]],TableAvg[],3,FALSE)</f>
        <v>46.13195455275833</v>
      </c>
      <c r="Q1319">
        <f>TableOMP[[#This Row],[Avg]]-$U$2*TableOMP[[#This Row],[StdDev]]</f>
        <v>181.29315069448339</v>
      </c>
      <c r="R1319">
        <f>TableOMP[[#This Row],[Avg]]+$U$2*TableOMP[[#This Row],[StdDev]]</f>
        <v>365.82096890551668</v>
      </c>
      <c r="S1319">
        <f>IF(AND(TableOMP[[#This Row],[total_time]]&gt;=TableOMP[[#This Row],[Low]], TableOMP[[#This Row],[total_time]]&lt;=TableOMP[[#This Row],[High]]),1,0)</f>
        <v>1</v>
      </c>
    </row>
    <row r="1320" spans="1:19" hidden="1" x14ac:dyDescent="0.25">
      <c r="A1320" t="s">
        <v>12</v>
      </c>
      <c r="B1320">
        <v>10000</v>
      </c>
      <c r="C1320">
        <v>100</v>
      </c>
      <c r="D1320">
        <v>100000</v>
      </c>
      <c r="E1320">
        <v>64</v>
      </c>
      <c r="F1320">
        <v>1</v>
      </c>
      <c r="G1320">
        <v>252.648055</v>
      </c>
      <c r="H1320">
        <v>0.27915499999999999</v>
      </c>
      <c r="I1320">
        <v>9.3671229999999994</v>
      </c>
      <c r="J1320">
        <v>0.14868400000000001</v>
      </c>
      <c r="K1320" t="str">
        <f>MID(M1320,22,1)</f>
        <v>6</v>
      </c>
      <c r="L1320" t="s">
        <v>195</v>
      </c>
      <c r="M1320" t="s">
        <v>196</v>
      </c>
      <c r="N1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1320">
        <f>VLOOKUP(TableOMP[[#This Row],[Label]],TableAvg[],2,FALSE)</f>
        <v>266.92064354545454</v>
      </c>
      <c r="P1320">
        <f>VLOOKUP(TableOMP[[#This Row],[Label]],TableAvg[],3,FALSE)</f>
        <v>7.8713008196485941</v>
      </c>
      <c r="Q1320">
        <f>TableOMP[[#This Row],[Avg]]-$U$2*TableOMP[[#This Row],[StdDev]]</f>
        <v>251.17804190615735</v>
      </c>
      <c r="R1320">
        <f>TableOMP[[#This Row],[Avg]]+$U$2*TableOMP[[#This Row],[StdDev]]</f>
        <v>282.6632451847517</v>
      </c>
      <c r="S1320">
        <f>IF(AND(TableOMP[[#This Row],[total_time]]&gt;=TableOMP[[#This Row],[Low]], TableOMP[[#This Row],[total_time]]&lt;=TableOMP[[#This Row],[High]]),1,0)</f>
        <v>1</v>
      </c>
    </row>
    <row r="1321" spans="1:19" hidden="1" x14ac:dyDescent="0.25">
      <c r="A1321" t="s">
        <v>12</v>
      </c>
      <c r="B1321">
        <v>10000</v>
      </c>
      <c r="C1321">
        <v>100</v>
      </c>
      <c r="D1321">
        <v>100000</v>
      </c>
      <c r="E1321">
        <v>49</v>
      </c>
      <c r="F1321">
        <v>1</v>
      </c>
      <c r="G1321">
        <v>252.48874000000001</v>
      </c>
      <c r="H1321">
        <v>0.283302</v>
      </c>
      <c r="I1321">
        <v>6.3013719999999998</v>
      </c>
      <c r="J1321">
        <v>0.13127900000000001</v>
      </c>
      <c r="K1321" t="str">
        <f>MID(M1321,22,1)</f>
        <v>6</v>
      </c>
      <c r="L1321" t="s">
        <v>57</v>
      </c>
      <c r="M1321" t="s">
        <v>58</v>
      </c>
      <c r="N1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1321">
        <f>VLOOKUP(TableOMP[[#This Row],[Label]],TableAvg[],2,FALSE)</f>
        <v>254.74473200000003</v>
      </c>
      <c r="P1321">
        <f>VLOOKUP(TableOMP[[#This Row],[Label]],TableAvg[],3,FALSE)</f>
        <v>12.77783312795694</v>
      </c>
      <c r="Q1321">
        <f>TableOMP[[#This Row],[Avg]]-$U$2*TableOMP[[#This Row],[StdDev]]</f>
        <v>229.18906574408615</v>
      </c>
      <c r="R1321">
        <f>TableOMP[[#This Row],[Avg]]+$U$2*TableOMP[[#This Row],[StdDev]]</f>
        <v>280.30039825591393</v>
      </c>
      <c r="S1321">
        <f>IF(AND(TableOMP[[#This Row],[total_time]]&gt;=TableOMP[[#This Row],[Low]], TableOMP[[#This Row],[total_time]]&lt;=TableOMP[[#This Row],[High]]),1,0)</f>
        <v>1</v>
      </c>
    </row>
    <row r="1322" spans="1:19" hidden="1" x14ac:dyDescent="0.25">
      <c r="A1322" t="s">
        <v>12</v>
      </c>
      <c r="B1322">
        <v>10000</v>
      </c>
      <c r="C1322">
        <v>100</v>
      </c>
      <c r="D1322">
        <v>1</v>
      </c>
      <c r="E1322">
        <v>45</v>
      </c>
      <c r="F1322">
        <v>1</v>
      </c>
      <c r="G1322">
        <v>272.70769100000001</v>
      </c>
      <c r="H1322">
        <v>26.285658000000002</v>
      </c>
      <c r="I1322">
        <v>70.492840999999999</v>
      </c>
      <c r="J1322">
        <v>1.6021099999999999</v>
      </c>
      <c r="K1322" t="str">
        <f>MID(M1322,22,1)</f>
        <v>2</v>
      </c>
      <c r="L1322" t="s">
        <v>139</v>
      </c>
      <c r="M1322" t="s">
        <v>140</v>
      </c>
      <c r="N1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1322">
        <f>VLOOKUP(TableOMP[[#This Row],[Label]],TableAvg[],2,FALSE)</f>
        <v>275.3416102857143</v>
      </c>
      <c r="P1322">
        <f>VLOOKUP(TableOMP[[#This Row],[Label]],TableAvg[],3,FALSE)</f>
        <v>10.38487468837501</v>
      </c>
      <c r="Q1322">
        <f>TableOMP[[#This Row],[Avg]]-$U$2*TableOMP[[#This Row],[StdDev]]</f>
        <v>254.57186090896428</v>
      </c>
      <c r="R1322">
        <f>TableOMP[[#This Row],[Avg]]+$U$2*TableOMP[[#This Row],[StdDev]]</f>
        <v>296.11135966246434</v>
      </c>
      <c r="S1322">
        <f>IF(AND(TableOMP[[#This Row],[total_time]]&gt;=TableOMP[[#This Row],[Low]], TableOMP[[#This Row],[total_time]]&lt;=TableOMP[[#This Row],[High]]),1,0)</f>
        <v>1</v>
      </c>
    </row>
    <row r="1323" spans="1:19" x14ac:dyDescent="0.25">
      <c r="A1323" t="s">
        <v>10</v>
      </c>
      <c r="B1323">
        <v>10000</v>
      </c>
      <c r="C1323">
        <v>100</v>
      </c>
      <c r="D1323">
        <v>1</v>
      </c>
      <c r="E1323">
        <v>29</v>
      </c>
      <c r="F1323">
        <v>1</v>
      </c>
      <c r="G1323">
        <v>236.51417699999999</v>
      </c>
      <c r="H1323">
        <v>12.210694999999999</v>
      </c>
      <c r="I1323">
        <v>19.663882999999998</v>
      </c>
      <c r="J1323">
        <v>0.70228199999999996</v>
      </c>
      <c r="K1323" t="str">
        <f>MID(M1323,22,1)</f>
        <v>1</v>
      </c>
      <c r="L1323" t="s">
        <v>123</v>
      </c>
      <c r="M1323" t="s">
        <v>124</v>
      </c>
      <c r="N1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1323">
        <f>VLOOKUP(TableOMP[[#This Row],[Label]],TableAvg[],2,FALSE)</f>
        <v>273.55705980000005</v>
      </c>
      <c r="P1323">
        <f>VLOOKUP(TableOMP[[#This Row],[Label]],TableAvg[],3,FALSE)</f>
        <v>46.13195455275833</v>
      </c>
      <c r="Q1323">
        <f>TableOMP[[#This Row],[Avg]]-$U$2*TableOMP[[#This Row],[StdDev]]</f>
        <v>181.29315069448339</v>
      </c>
      <c r="R1323">
        <f>TableOMP[[#This Row],[Avg]]+$U$2*TableOMP[[#This Row],[StdDev]]</f>
        <v>365.82096890551668</v>
      </c>
      <c r="S1323">
        <f>IF(AND(TableOMP[[#This Row],[total_time]]&gt;=TableOMP[[#This Row],[Low]], TableOMP[[#This Row],[total_time]]&lt;=TableOMP[[#This Row],[High]]),1,0)</f>
        <v>1</v>
      </c>
    </row>
    <row r="1324" spans="1:19" hidden="1" x14ac:dyDescent="0.25">
      <c r="A1324" t="s">
        <v>12</v>
      </c>
      <c r="B1324">
        <v>10000</v>
      </c>
      <c r="C1324">
        <v>100</v>
      </c>
      <c r="D1324">
        <v>100000</v>
      </c>
      <c r="E1324">
        <v>60</v>
      </c>
      <c r="F1324">
        <v>1</v>
      </c>
      <c r="G1324">
        <v>252.22563</v>
      </c>
      <c r="H1324">
        <v>0.37846200000000002</v>
      </c>
      <c r="I1324">
        <v>14.337381000000001</v>
      </c>
      <c r="J1324">
        <v>0.243006</v>
      </c>
      <c r="K1324" t="str">
        <f>MID(M1324,22,1)</f>
        <v>2</v>
      </c>
      <c r="L1324" t="s">
        <v>77</v>
      </c>
      <c r="M1324" t="s">
        <v>78</v>
      </c>
      <c r="N1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1324">
        <f>VLOOKUP(TableOMP[[#This Row],[Label]],TableAvg[],2,FALSE)</f>
        <v>266.05707299999995</v>
      </c>
      <c r="P1324">
        <f>VLOOKUP(TableOMP[[#This Row],[Label]],TableAvg[],3,FALSE)</f>
        <v>13.46803861215327</v>
      </c>
      <c r="Q1324">
        <f>TableOMP[[#This Row],[Avg]]-$U$2*TableOMP[[#This Row],[StdDev]]</f>
        <v>239.12099577569342</v>
      </c>
      <c r="R1324">
        <f>TableOMP[[#This Row],[Avg]]+$U$2*TableOMP[[#This Row],[StdDev]]</f>
        <v>292.99315022430648</v>
      </c>
      <c r="S1324">
        <f>IF(AND(TableOMP[[#This Row],[total_time]]&gt;=TableOMP[[#This Row],[Low]], TableOMP[[#This Row],[total_time]]&lt;=TableOMP[[#This Row],[High]]),1,0)</f>
        <v>1</v>
      </c>
    </row>
    <row r="1325" spans="1:19" hidden="1" x14ac:dyDescent="0.25">
      <c r="A1325" t="s">
        <v>15</v>
      </c>
      <c r="B1325">
        <v>10000</v>
      </c>
      <c r="C1325">
        <v>100</v>
      </c>
      <c r="D1325">
        <v>100000</v>
      </c>
      <c r="E1325">
        <v>11</v>
      </c>
      <c r="F1325">
        <v>1</v>
      </c>
      <c r="G1325">
        <v>17.683240000000001</v>
      </c>
      <c r="H1325">
        <v>0.61956699999999998</v>
      </c>
      <c r="I1325">
        <v>2.0292759999999999</v>
      </c>
      <c r="J1325">
        <v>0.202928</v>
      </c>
      <c r="K1325" t="str">
        <f>MID(M1325,22,1)</f>
        <v>6</v>
      </c>
      <c r="L1325" t="s">
        <v>41</v>
      </c>
      <c r="M1325" t="s">
        <v>42</v>
      </c>
      <c r="N1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325">
        <f>VLOOKUP(TableOMP[[#This Row],[Label]],TableAvg[],2,FALSE)</f>
        <v>17.230369043478262</v>
      </c>
      <c r="P1325">
        <f>VLOOKUP(TableOMP[[#This Row],[Label]],TableAvg[],3,FALSE)</f>
        <v>0.15534723286480329</v>
      </c>
      <c r="Q1325">
        <f>TableOMP[[#This Row],[Avg]]-$U$2*TableOMP[[#This Row],[StdDev]]</f>
        <v>16.919674577748655</v>
      </c>
      <c r="R1325">
        <f>TableOMP[[#This Row],[Avg]]+$U$2*TableOMP[[#This Row],[StdDev]]</f>
        <v>17.54106350920787</v>
      </c>
      <c r="S1325">
        <f>IF(AND(TableOMP[[#This Row],[total_time]]&gt;=TableOMP[[#This Row],[Low]], TableOMP[[#This Row],[total_time]]&lt;=TableOMP[[#This Row],[High]]),1,0)</f>
        <v>0</v>
      </c>
    </row>
    <row r="1326" spans="1:19" x14ac:dyDescent="0.25">
      <c r="A1326" t="s">
        <v>10</v>
      </c>
      <c r="B1326">
        <v>10000</v>
      </c>
      <c r="C1326">
        <v>100</v>
      </c>
      <c r="D1326">
        <v>1</v>
      </c>
      <c r="E1326">
        <v>30</v>
      </c>
      <c r="F1326">
        <v>1</v>
      </c>
      <c r="G1326">
        <v>346.326706</v>
      </c>
      <c r="H1326">
        <v>92.596684999999994</v>
      </c>
      <c r="I1326">
        <v>19.675522000000001</v>
      </c>
      <c r="J1326">
        <v>0.67846600000000001</v>
      </c>
      <c r="K1326" t="str">
        <f>MID(M1326,22,1)</f>
        <v>4</v>
      </c>
      <c r="L1326" t="s">
        <v>227</v>
      </c>
      <c r="M1326" t="s">
        <v>228</v>
      </c>
      <c r="N1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1326">
        <f>VLOOKUP(TableOMP[[#This Row],[Label]],TableAvg[],2,FALSE)</f>
        <v>271.29045274999999</v>
      </c>
      <c r="P1326">
        <f>VLOOKUP(TableOMP[[#This Row],[Label]],TableAvg[],3,FALSE)</f>
        <v>44.089240764238149</v>
      </c>
      <c r="Q1326">
        <f>TableOMP[[#This Row],[Avg]]-$U$2*TableOMP[[#This Row],[StdDev]]</f>
        <v>183.11197122152367</v>
      </c>
      <c r="R1326">
        <f>TableOMP[[#This Row],[Avg]]+$U$2*TableOMP[[#This Row],[StdDev]]</f>
        <v>359.4689342784763</v>
      </c>
      <c r="S1326">
        <v>0</v>
      </c>
    </row>
    <row r="1327" spans="1:19" x14ac:dyDescent="0.25">
      <c r="A1327" t="s">
        <v>10</v>
      </c>
      <c r="B1327">
        <v>10000</v>
      </c>
      <c r="C1327">
        <v>100</v>
      </c>
      <c r="D1327">
        <v>1</v>
      </c>
      <c r="E1327">
        <v>30</v>
      </c>
      <c r="F1327">
        <v>1</v>
      </c>
      <c r="G1327">
        <v>259.22352999999998</v>
      </c>
      <c r="H1327">
        <v>35.789059000000002</v>
      </c>
      <c r="I1327">
        <v>19.765066999999998</v>
      </c>
      <c r="J1327">
        <v>0.68155399999999999</v>
      </c>
      <c r="K1327" t="str">
        <f>MID(M1327,22,1)</f>
        <v>1</v>
      </c>
      <c r="L1327" t="s">
        <v>123</v>
      </c>
      <c r="M1327" t="s">
        <v>124</v>
      </c>
      <c r="N1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1327">
        <f>VLOOKUP(TableOMP[[#This Row],[Label]],TableAvg[],2,FALSE)</f>
        <v>271.29045274999999</v>
      </c>
      <c r="P1327">
        <f>VLOOKUP(TableOMP[[#This Row],[Label]],TableAvg[],3,FALSE)</f>
        <v>44.089240764238149</v>
      </c>
      <c r="Q1327">
        <f>TableOMP[[#This Row],[Avg]]-$U$2*TableOMP[[#This Row],[StdDev]]</f>
        <v>183.11197122152367</v>
      </c>
      <c r="R1327">
        <f>TableOMP[[#This Row],[Avg]]+$U$2*TableOMP[[#This Row],[StdDev]]</f>
        <v>359.4689342784763</v>
      </c>
      <c r="S1327">
        <f>IF(AND(TableOMP[[#This Row],[total_time]]&gt;=TableOMP[[#This Row],[Low]], TableOMP[[#This Row],[total_time]]&lt;=TableOMP[[#This Row],[High]]),1,0)</f>
        <v>1</v>
      </c>
    </row>
    <row r="1328" spans="1:19" hidden="1" x14ac:dyDescent="0.25">
      <c r="A1328" t="s">
        <v>12</v>
      </c>
      <c r="B1328">
        <v>10000</v>
      </c>
      <c r="C1328">
        <v>100</v>
      </c>
      <c r="D1328">
        <v>1</v>
      </c>
      <c r="E1328">
        <v>45</v>
      </c>
      <c r="F1328">
        <v>1</v>
      </c>
      <c r="G1328">
        <v>270.30381899999998</v>
      </c>
      <c r="H1328">
        <v>24.906331000000002</v>
      </c>
      <c r="I1328">
        <v>51.004677000000001</v>
      </c>
      <c r="J1328">
        <v>1.159197</v>
      </c>
      <c r="K1328" t="str">
        <f>MID(M1328,22,1)</f>
        <v>2</v>
      </c>
      <c r="L1328" t="s">
        <v>240</v>
      </c>
      <c r="M1328" t="s">
        <v>241</v>
      </c>
      <c r="N1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1328" s="10">
        <f>VLOOKUP(TableOMP[[#This Row],[Label]],TableAvg[],2,FALSE)</f>
        <v>275.3416102857143</v>
      </c>
      <c r="P1328" s="10">
        <f>VLOOKUP(TableOMP[[#This Row],[Label]],TableAvg[],3,FALSE)</f>
        <v>10.38487468837501</v>
      </c>
      <c r="Q1328" s="10">
        <f>TableOMP[[#This Row],[Avg]]-$U$2*TableOMP[[#This Row],[StdDev]]</f>
        <v>254.57186090896428</v>
      </c>
      <c r="R1328" s="10">
        <f>TableOMP[[#This Row],[Avg]]+$U$2*TableOMP[[#This Row],[StdDev]]</f>
        <v>296.11135966246434</v>
      </c>
      <c r="S1328" s="10">
        <f>IF(AND(TableOMP[[#This Row],[total_time]]&gt;=TableOMP[[#This Row],[Low]], TableOMP[[#This Row],[total_time]]&lt;=TableOMP[[#This Row],[High]]),1,0)</f>
        <v>1</v>
      </c>
    </row>
    <row r="1329" spans="1:19" hidden="1" x14ac:dyDescent="0.25">
      <c r="A1329" t="s">
        <v>15</v>
      </c>
      <c r="B1329">
        <v>10000</v>
      </c>
      <c r="C1329">
        <v>100</v>
      </c>
      <c r="D1329">
        <v>100000</v>
      </c>
      <c r="E1329">
        <v>15</v>
      </c>
      <c r="F1329">
        <v>1</v>
      </c>
      <c r="G1329">
        <v>14.276287999999999</v>
      </c>
      <c r="H1329">
        <v>1.498848</v>
      </c>
      <c r="I1329">
        <v>1.965327</v>
      </c>
      <c r="J1329">
        <v>0.14038100000000001</v>
      </c>
      <c r="K1329" t="str">
        <f>MID(M1329,22,1)</f>
        <v>6</v>
      </c>
      <c r="L1329" t="s">
        <v>41</v>
      </c>
      <c r="M1329" t="s">
        <v>42</v>
      </c>
      <c r="N1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329">
        <f>VLOOKUP(TableOMP[[#This Row],[Label]],TableAvg[],2,FALSE)</f>
        <v>12.97124252173913</v>
      </c>
      <c r="P1329">
        <f>VLOOKUP(TableOMP[[#This Row],[Label]],TableAvg[],3,FALSE)</f>
        <v>0.29707264686287066</v>
      </c>
      <c r="Q1329">
        <f>TableOMP[[#This Row],[Avg]]-$U$2*TableOMP[[#This Row],[StdDev]]</f>
        <v>12.377097228013389</v>
      </c>
      <c r="R1329">
        <f>TableOMP[[#This Row],[Avg]]+$U$2*TableOMP[[#This Row],[StdDev]]</f>
        <v>13.565387815464872</v>
      </c>
      <c r="S1329">
        <f>IF(AND(TableOMP[[#This Row],[total_time]]&gt;=TableOMP[[#This Row],[Low]], TableOMP[[#This Row],[total_time]]&lt;=TableOMP[[#This Row],[High]]),1,0)</f>
        <v>0</v>
      </c>
    </row>
    <row r="1330" spans="1:19" x14ac:dyDescent="0.25">
      <c r="A1330" t="s">
        <v>10</v>
      </c>
      <c r="B1330">
        <v>10000</v>
      </c>
      <c r="C1330">
        <v>100</v>
      </c>
      <c r="D1330">
        <v>1</v>
      </c>
      <c r="E1330">
        <v>30</v>
      </c>
      <c r="F1330">
        <v>1</v>
      </c>
      <c r="G1330">
        <v>242.70633799999999</v>
      </c>
      <c r="H1330">
        <v>17.580522999999999</v>
      </c>
      <c r="I1330">
        <v>47.414507999999998</v>
      </c>
      <c r="J1330">
        <v>1.6349830000000001</v>
      </c>
      <c r="K1330" t="str">
        <f>MID(M1330,22,1)</f>
        <v>1</v>
      </c>
      <c r="L1330" t="s">
        <v>123</v>
      </c>
      <c r="M1330" t="s">
        <v>124</v>
      </c>
      <c r="N1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1330">
        <f>VLOOKUP(TableOMP[[#This Row],[Label]],TableAvg[],2,FALSE)</f>
        <v>271.29045274999999</v>
      </c>
      <c r="P1330">
        <f>VLOOKUP(TableOMP[[#This Row],[Label]],TableAvg[],3,FALSE)</f>
        <v>44.089240764238149</v>
      </c>
      <c r="Q1330">
        <f>TableOMP[[#This Row],[Avg]]-$U$2*TableOMP[[#This Row],[StdDev]]</f>
        <v>183.11197122152367</v>
      </c>
      <c r="R1330">
        <f>TableOMP[[#This Row],[Avg]]+$U$2*TableOMP[[#This Row],[StdDev]]</f>
        <v>359.4689342784763</v>
      </c>
      <c r="S1330">
        <f>IF(AND(TableOMP[[#This Row],[total_time]]&gt;=TableOMP[[#This Row],[Low]], TableOMP[[#This Row],[total_time]]&lt;=TableOMP[[#This Row],[High]]),1,0)</f>
        <v>1</v>
      </c>
    </row>
    <row r="1331" spans="1:19" hidden="1" x14ac:dyDescent="0.25">
      <c r="A1331" t="s">
        <v>12</v>
      </c>
      <c r="B1331">
        <v>10000</v>
      </c>
      <c r="C1331">
        <v>100</v>
      </c>
      <c r="D1331">
        <v>100000</v>
      </c>
      <c r="E1331">
        <v>48</v>
      </c>
      <c r="F1331">
        <v>1</v>
      </c>
      <c r="G1331">
        <v>251.86947799999999</v>
      </c>
      <c r="H1331">
        <v>0.26114399999999999</v>
      </c>
      <c r="I1331">
        <v>6.2537820000000002</v>
      </c>
      <c r="J1331">
        <v>0.13305900000000001</v>
      </c>
      <c r="K1331" t="str">
        <f>MID(M1331,22,1)</f>
        <v>2</v>
      </c>
      <c r="L1331" t="s">
        <v>77</v>
      </c>
      <c r="M1331" t="s">
        <v>78</v>
      </c>
      <c r="N1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1331">
        <f>VLOOKUP(TableOMP[[#This Row],[Label]],TableAvg[],2,FALSE)</f>
        <v>254.21799445454545</v>
      </c>
      <c r="P1331">
        <f>VLOOKUP(TableOMP[[#This Row],[Label]],TableAvg[],3,FALSE)</f>
        <v>14.73081011335664</v>
      </c>
      <c r="Q1331">
        <f>TableOMP[[#This Row],[Avg]]-$U$2*TableOMP[[#This Row],[StdDev]]</f>
        <v>224.75637422783217</v>
      </c>
      <c r="R1331">
        <f>TableOMP[[#This Row],[Avg]]+$U$2*TableOMP[[#This Row],[StdDev]]</f>
        <v>283.67961468125873</v>
      </c>
      <c r="S1331">
        <f>IF(AND(TableOMP[[#This Row],[total_time]]&gt;=TableOMP[[#This Row],[Low]], TableOMP[[#This Row],[total_time]]&lt;=TableOMP[[#This Row],[High]]),1,0)</f>
        <v>1</v>
      </c>
    </row>
    <row r="1332" spans="1:19" hidden="1" x14ac:dyDescent="0.25">
      <c r="A1332" t="s">
        <v>12</v>
      </c>
      <c r="B1332">
        <v>10000</v>
      </c>
      <c r="C1332">
        <v>100</v>
      </c>
      <c r="D1332">
        <v>1</v>
      </c>
      <c r="E1332">
        <v>45</v>
      </c>
      <c r="F1332">
        <v>1</v>
      </c>
      <c r="G1332">
        <v>269.24838199999999</v>
      </c>
      <c r="H1332">
        <v>25.249283999999999</v>
      </c>
      <c r="I1332">
        <v>62.531568</v>
      </c>
      <c r="J1332">
        <v>1.4211720000000001</v>
      </c>
      <c r="K1332" t="str">
        <f>MID(M1332,22,1)</f>
        <v>5</v>
      </c>
      <c r="L1332" t="s">
        <v>111</v>
      </c>
      <c r="M1332" t="s">
        <v>112</v>
      </c>
      <c r="N1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1332">
        <f>VLOOKUP(TableOMP[[#This Row],[Label]],TableAvg[],2,FALSE)</f>
        <v>275.3416102857143</v>
      </c>
      <c r="P1332">
        <f>VLOOKUP(TableOMP[[#This Row],[Label]],TableAvg[],3,FALSE)</f>
        <v>10.38487468837501</v>
      </c>
      <c r="Q1332">
        <f>TableOMP[[#This Row],[Avg]]-$U$2*TableOMP[[#This Row],[StdDev]]</f>
        <v>254.57186090896428</v>
      </c>
      <c r="R1332">
        <f>TableOMP[[#This Row],[Avg]]+$U$2*TableOMP[[#This Row],[StdDev]]</f>
        <v>296.11135966246434</v>
      </c>
      <c r="S1332">
        <f>IF(AND(TableOMP[[#This Row],[total_time]]&gt;=TableOMP[[#This Row],[Low]], TableOMP[[#This Row],[total_time]]&lt;=TableOMP[[#This Row],[High]]),1,0)</f>
        <v>1</v>
      </c>
    </row>
    <row r="1333" spans="1:19" hidden="1" x14ac:dyDescent="0.25">
      <c r="A1333" t="s">
        <v>15</v>
      </c>
      <c r="B1333">
        <v>10000</v>
      </c>
      <c r="C1333">
        <v>100</v>
      </c>
      <c r="D1333">
        <v>100000</v>
      </c>
      <c r="E1333">
        <v>19</v>
      </c>
      <c r="F1333">
        <v>1</v>
      </c>
      <c r="G1333">
        <v>14.905903</v>
      </c>
      <c r="H1333">
        <v>4.5846859999999996</v>
      </c>
      <c r="I1333">
        <v>2.432429</v>
      </c>
      <c r="J1333">
        <v>0.13513500000000001</v>
      </c>
      <c r="K1333" t="str">
        <f>MID(M1333,22,1)</f>
        <v>6</v>
      </c>
      <c r="L1333" t="s">
        <v>41</v>
      </c>
      <c r="M1333" t="s">
        <v>42</v>
      </c>
      <c r="N1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333">
        <f>VLOOKUP(TableOMP[[#This Row],[Label]],TableAvg[],2,FALSE)</f>
        <v>10.798984478260872</v>
      </c>
      <c r="P1333">
        <f>VLOOKUP(TableOMP[[#This Row],[Label]],TableAvg[],3,FALSE)</f>
        <v>0.88289044297915686</v>
      </c>
      <c r="Q1333">
        <f>TableOMP[[#This Row],[Avg]]-$U$2*TableOMP[[#This Row],[StdDev]]</f>
        <v>9.0332035923025575</v>
      </c>
      <c r="R1333">
        <f>TableOMP[[#This Row],[Avg]]+$U$2*TableOMP[[#This Row],[StdDev]]</f>
        <v>12.564765364219186</v>
      </c>
      <c r="S1333">
        <f>IF(AND(TableOMP[[#This Row],[total_time]]&gt;=TableOMP[[#This Row],[Low]], TableOMP[[#This Row],[total_time]]&lt;=TableOMP[[#This Row],[High]]),1,0)</f>
        <v>0</v>
      </c>
    </row>
    <row r="1334" spans="1:19" hidden="1" x14ac:dyDescent="0.25">
      <c r="A1334" t="s">
        <v>12</v>
      </c>
      <c r="B1334">
        <v>10000</v>
      </c>
      <c r="C1334">
        <v>100</v>
      </c>
      <c r="D1334">
        <v>1</v>
      </c>
      <c r="E1334">
        <v>45</v>
      </c>
      <c r="F1334">
        <v>1</v>
      </c>
      <c r="G1334">
        <v>268.554103</v>
      </c>
      <c r="H1334">
        <v>23.215689999999999</v>
      </c>
      <c r="I1334">
        <v>86.439428000000007</v>
      </c>
      <c r="J1334">
        <v>1.9645319999999999</v>
      </c>
      <c r="K1334" t="str">
        <f>MID(M1334,22,1)</f>
        <v>1</v>
      </c>
      <c r="L1334" t="s">
        <v>185</v>
      </c>
      <c r="M1334" t="s">
        <v>186</v>
      </c>
      <c r="N1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1334">
        <f>VLOOKUP(TableOMP[[#This Row],[Label]],TableAvg[],2,FALSE)</f>
        <v>275.3416102857143</v>
      </c>
      <c r="P1334">
        <f>VLOOKUP(TableOMP[[#This Row],[Label]],TableAvg[],3,FALSE)</f>
        <v>10.38487468837501</v>
      </c>
      <c r="Q1334">
        <f>TableOMP[[#This Row],[Avg]]-$U$2*TableOMP[[#This Row],[StdDev]]</f>
        <v>254.57186090896428</v>
      </c>
      <c r="R1334">
        <f>TableOMP[[#This Row],[Avg]]+$U$2*TableOMP[[#This Row],[StdDev]]</f>
        <v>296.11135966246434</v>
      </c>
      <c r="S1334">
        <f>IF(AND(TableOMP[[#This Row],[total_time]]&gt;=TableOMP[[#This Row],[Low]], TableOMP[[#This Row],[total_time]]&lt;=TableOMP[[#This Row],[High]]),1,0)</f>
        <v>1</v>
      </c>
    </row>
    <row r="1335" spans="1:19" hidden="1" x14ac:dyDescent="0.25">
      <c r="A1335" t="s">
        <v>12</v>
      </c>
      <c r="B1335">
        <v>10000</v>
      </c>
      <c r="C1335">
        <v>100</v>
      </c>
      <c r="D1335">
        <v>100000</v>
      </c>
      <c r="E1335">
        <v>49</v>
      </c>
      <c r="F1335">
        <v>1</v>
      </c>
      <c r="G1335">
        <v>251.80175299999999</v>
      </c>
      <c r="H1335">
        <v>0.28745700000000002</v>
      </c>
      <c r="I1335">
        <v>4.7543530000000001</v>
      </c>
      <c r="J1335">
        <v>9.9048999999999998E-2</v>
      </c>
      <c r="K1335" t="str">
        <f>MID(M1335,22,1)</f>
        <v>6</v>
      </c>
      <c r="L1335" t="s">
        <v>195</v>
      </c>
      <c r="M1335" t="s">
        <v>196</v>
      </c>
      <c r="N1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1335">
        <f>VLOOKUP(TableOMP[[#This Row],[Label]],TableAvg[],2,FALSE)</f>
        <v>254.74473200000003</v>
      </c>
      <c r="P1335">
        <f>VLOOKUP(TableOMP[[#This Row],[Label]],TableAvg[],3,FALSE)</f>
        <v>12.77783312795694</v>
      </c>
      <c r="Q1335">
        <f>TableOMP[[#This Row],[Avg]]-$U$2*TableOMP[[#This Row],[StdDev]]</f>
        <v>229.18906574408615</v>
      </c>
      <c r="R1335">
        <f>TableOMP[[#This Row],[Avg]]+$U$2*TableOMP[[#This Row],[StdDev]]</f>
        <v>280.30039825591393</v>
      </c>
      <c r="S1335">
        <f>IF(AND(TableOMP[[#This Row],[total_time]]&gt;=TableOMP[[#This Row],[Low]], TableOMP[[#This Row],[total_time]]&lt;=TableOMP[[#This Row],[High]]),1,0)</f>
        <v>1</v>
      </c>
    </row>
    <row r="1336" spans="1:19" hidden="1" x14ac:dyDescent="0.25">
      <c r="A1336" t="s">
        <v>15</v>
      </c>
      <c r="B1336">
        <v>10000</v>
      </c>
      <c r="C1336">
        <v>100</v>
      </c>
      <c r="D1336">
        <v>100000</v>
      </c>
      <c r="E1336">
        <v>22</v>
      </c>
      <c r="F1336">
        <v>1</v>
      </c>
      <c r="G1336">
        <v>9.6742190000000008</v>
      </c>
      <c r="H1336">
        <v>0.39478600000000003</v>
      </c>
      <c r="I1336">
        <v>5.884023</v>
      </c>
      <c r="J1336">
        <v>0.280192</v>
      </c>
      <c r="K1336" t="str">
        <f>MID(M1336,22,1)</f>
        <v>6</v>
      </c>
      <c r="L1336" t="s">
        <v>41</v>
      </c>
      <c r="M1336" t="s">
        <v>42</v>
      </c>
      <c r="N1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336">
        <f>VLOOKUP(TableOMP[[#This Row],[Label]],TableAvg[],2,FALSE)</f>
        <v>9.3080216363636357</v>
      </c>
      <c r="P1336">
        <f>VLOOKUP(TableOMP[[#This Row],[Label]],TableAvg[],3,FALSE)</f>
        <v>0.13388485799493741</v>
      </c>
      <c r="Q1336">
        <f>TableOMP[[#This Row],[Avg]]-$U$2*TableOMP[[#This Row],[StdDev]]</f>
        <v>9.0402519203737608</v>
      </c>
      <c r="R1336">
        <f>TableOMP[[#This Row],[Avg]]+$U$2*TableOMP[[#This Row],[StdDev]]</f>
        <v>9.5757913523535105</v>
      </c>
      <c r="S1336">
        <f>IF(AND(TableOMP[[#This Row],[total_time]]&gt;=TableOMP[[#This Row],[Low]], TableOMP[[#This Row],[total_time]]&lt;=TableOMP[[#This Row],[High]]),1,0)</f>
        <v>0</v>
      </c>
    </row>
    <row r="1337" spans="1:19" hidden="1" x14ac:dyDescent="0.25">
      <c r="A1337" t="s">
        <v>15</v>
      </c>
      <c r="B1337">
        <v>10000</v>
      </c>
      <c r="C1337">
        <v>100</v>
      </c>
      <c r="D1337">
        <v>100000</v>
      </c>
      <c r="E1337">
        <v>23</v>
      </c>
      <c r="F1337">
        <v>1</v>
      </c>
      <c r="G1337">
        <v>9.9590720000000008</v>
      </c>
      <c r="H1337">
        <v>1.0538810000000001</v>
      </c>
      <c r="I1337">
        <v>3.8909500000000001</v>
      </c>
      <c r="J1337">
        <v>0.17686099999999999</v>
      </c>
      <c r="K1337" t="str">
        <f>MID(M1337,22,1)</f>
        <v>6</v>
      </c>
      <c r="L1337" t="s">
        <v>41</v>
      </c>
      <c r="M1337" t="s">
        <v>42</v>
      </c>
      <c r="N1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337">
        <f>VLOOKUP(TableOMP[[#This Row],[Label]],TableAvg[],2,FALSE)</f>
        <v>9.0601902272727255</v>
      </c>
      <c r="P1337">
        <f>VLOOKUP(TableOMP[[#This Row],[Label]],TableAvg[],3,FALSE)</f>
        <v>0.23336976734032835</v>
      </c>
      <c r="Q1337">
        <f>TableOMP[[#This Row],[Avg]]-$U$2*TableOMP[[#This Row],[StdDev]]</f>
        <v>8.593450692592068</v>
      </c>
      <c r="R1337">
        <f>TableOMP[[#This Row],[Avg]]+$U$2*TableOMP[[#This Row],[StdDev]]</f>
        <v>9.526929761953383</v>
      </c>
      <c r="S1337">
        <f>IF(AND(TableOMP[[#This Row],[total_time]]&gt;=TableOMP[[#This Row],[Low]], TableOMP[[#This Row],[total_time]]&lt;=TableOMP[[#This Row],[High]]),1,0)</f>
        <v>0</v>
      </c>
    </row>
    <row r="1338" spans="1:19" hidden="1" x14ac:dyDescent="0.25">
      <c r="A1338" t="s">
        <v>12</v>
      </c>
      <c r="B1338">
        <v>10000</v>
      </c>
      <c r="C1338">
        <v>100</v>
      </c>
      <c r="D1338">
        <v>1</v>
      </c>
      <c r="E1338">
        <v>46</v>
      </c>
      <c r="F1338">
        <v>1</v>
      </c>
      <c r="G1338">
        <v>300.98837400000002</v>
      </c>
      <c r="H1338">
        <v>54.159968999999997</v>
      </c>
      <c r="I1338">
        <v>69.586961000000002</v>
      </c>
      <c r="J1338">
        <v>1.5463769999999999</v>
      </c>
      <c r="K1338" t="str">
        <f>MID(M1338,22,1)</f>
        <v>1</v>
      </c>
      <c r="L1338" t="s">
        <v>133</v>
      </c>
      <c r="M1338" t="s">
        <v>134</v>
      </c>
      <c r="N1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1338">
        <f>VLOOKUP(TableOMP[[#This Row],[Label]],TableAvg[],2,FALSE)</f>
        <v>276.03295571428572</v>
      </c>
      <c r="P1338">
        <f>VLOOKUP(TableOMP[[#This Row],[Label]],TableAvg[],3,FALSE)</f>
        <v>16.075255260026715</v>
      </c>
      <c r="Q1338">
        <f>TableOMP[[#This Row],[Avg]]-$U$2*TableOMP[[#This Row],[StdDev]]</f>
        <v>243.88244519423228</v>
      </c>
      <c r="R1338">
        <f>TableOMP[[#This Row],[Avg]]+$U$2*TableOMP[[#This Row],[StdDev]]</f>
        <v>308.18346623433916</v>
      </c>
      <c r="S1338">
        <v>0</v>
      </c>
    </row>
    <row r="1339" spans="1:19" hidden="1" x14ac:dyDescent="0.25">
      <c r="A1339" t="s">
        <v>15</v>
      </c>
      <c r="B1339">
        <v>10000</v>
      </c>
      <c r="C1339">
        <v>100</v>
      </c>
      <c r="D1339">
        <v>100000</v>
      </c>
      <c r="E1339">
        <v>25</v>
      </c>
      <c r="F1339">
        <v>1</v>
      </c>
      <c r="G1339">
        <v>8.7440259999999999</v>
      </c>
      <c r="H1339">
        <v>0.4052</v>
      </c>
      <c r="I1339">
        <v>5.72818</v>
      </c>
      <c r="J1339">
        <v>0.238674</v>
      </c>
      <c r="K1339" t="str">
        <f>MID(M1339,22,1)</f>
        <v>6</v>
      </c>
      <c r="L1339" t="s">
        <v>41</v>
      </c>
      <c r="M1339" t="s">
        <v>42</v>
      </c>
      <c r="N1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339">
        <f>VLOOKUP(TableOMP[[#This Row],[Label]],TableAvg[],2,FALSE)</f>
        <v>8.404983545454547</v>
      </c>
      <c r="P1339">
        <f>VLOOKUP(TableOMP[[#This Row],[Label]],TableAvg[],3,FALSE)</f>
        <v>0.16160226816657439</v>
      </c>
      <c r="Q1339">
        <f>TableOMP[[#This Row],[Avg]]-$U$2*TableOMP[[#This Row],[StdDev]]</f>
        <v>8.0817790091213979</v>
      </c>
      <c r="R1339">
        <f>TableOMP[[#This Row],[Avg]]+$U$2*TableOMP[[#This Row],[StdDev]]</f>
        <v>8.728188081787696</v>
      </c>
      <c r="S1339">
        <f>IF(AND(TableOMP[[#This Row],[total_time]]&gt;=TableOMP[[#This Row],[Low]], TableOMP[[#This Row],[total_time]]&lt;=TableOMP[[#This Row],[High]]),1,0)</f>
        <v>0</v>
      </c>
    </row>
    <row r="1340" spans="1:19" x14ac:dyDescent="0.25">
      <c r="A1340" t="s">
        <v>10</v>
      </c>
      <c r="B1340">
        <v>10000</v>
      </c>
      <c r="C1340">
        <v>100</v>
      </c>
      <c r="D1340">
        <v>1</v>
      </c>
      <c r="E1340">
        <v>30</v>
      </c>
      <c r="F1340">
        <v>1</v>
      </c>
      <c r="G1340">
        <v>236.905237</v>
      </c>
      <c r="H1340">
        <v>13.266838</v>
      </c>
      <c r="I1340">
        <v>22.777495999999999</v>
      </c>
      <c r="J1340">
        <v>0.78543099999999999</v>
      </c>
      <c r="K1340" t="str">
        <f>MID(M1340,22,1)</f>
        <v>1</v>
      </c>
      <c r="L1340" t="s">
        <v>123</v>
      </c>
      <c r="M1340" t="s">
        <v>124</v>
      </c>
      <c r="N1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1340">
        <f>VLOOKUP(TableOMP[[#This Row],[Label]],TableAvg[],2,FALSE)</f>
        <v>271.29045274999999</v>
      </c>
      <c r="P1340">
        <f>VLOOKUP(TableOMP[[#This Row],[Label]],TableAvg[],3,FALSE)</f>
        <v>44.089240764238149</v>
      </c>
      <c r="Q1340">
        <f>TableOMP[[#This Row],[Avg]]-$U$2*TableOMP[[#This Row],[StdDev]]</f>
        <v>183.11197122152367</v>
      </c>
      <c r="R1340">
        <f>TableOMP[[#This Row],[Avg]]+$U$2*TableOMP[[#This Row],[StdDev]]</f>
        <v>359.4689342784763</v>
      </c>
      <c r="S1340">
        <f>IF(AND(TableOMP[[#This Row],[total_time]]&gt;=TableOMP[[#This Row],[Low]], TableOMP[[#This Row],[total_time]]&lt;=TableOMP[[#This Row],[High]]),1,0)</f>
        <v>1</v>
      </c>
    </row>
    <row r="1341" spans="1:19" hidden="1" x14ac:dyDescent="0.25">
      <c r="A1341" t="s">
        <v>15</v>
      </c>
      <c r="B1341">
        <v>10000</v>
      </c>
      <c r="C1341">
        <v>100</v>
      </c>
      <c r="D1341">
        <v>100000</v>
      </c>
      <c r="E1341">
        <v>27</v>
      </c>
      <c r="F1341">
        <v>1</v>
      </c>
      <c r="G1341">
        <v>8.2637309999999999</v>
      </c>
      <c r="H1341">
        <v>0.51172799999999996</v>
      </c>
      <c r="I1341">
        <v>5.1880240000000004</v>
      </c>
      <c r="J1341">
        <v>0.19953899999999999</v>
      </c>
      <c r="K1341" t="str">
        <f>MID(M1341,22,1)</f>
        <v>6</v>
      </c>
      <c r="L1341" t="s">
        <v>41</v>
      </c>
      <c r="M1341" t="s">
        <v>42</v>
      </c>
      <c r="N1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341">
        <f>VLOOKUP(TableOMP[[#This Row],[Label]],TableAvg[],2,FALSE)</f>
        <v>7.8902751818181818</v>
      </c>
      <c r="P1341">
        <f>VLOOKUP(TableOMP[[#This Row],[Label]],TableAvg[],3,FALSE)</f>
        <v>0.15369230499893094</v>
      </c>
      <c r="Q1341">
        <f>TableOMP[[#This Row],[Avg]]-$U$2*TableOMP[[#This Row],[StdDev]]</f>
        <v>7.5828905718203199</v>
      </c>
      <c r="R1341">
        <f>TableOMP[[#This Row],[Avg]]+$U$2*TableOMP[[#This Row],[StdDev]]</f>
        <v>8.1976597918160437</v>
      </c>
      <c r="S1341">
        <f>IF(AND(TableOMP[[#This Row],[total_time]]&gt;=TableOMP[[#This Row],[Low]], TableOMP[[#This Row],[total_time]]&lt;=TableOMP[[#This Row],[High]]),1,0)</f>
        <v>0</v>
      </c>
    </row>
    <row r="1342" spans="1:19" hidden="1" x14ac:dyDescent="0.25">
      <c r="A1342" t="s">
        <v>12</v>
      </c>
      <c r="B1342">
        <v>10000</v>
      </c>
      <c r="C1342">
        <v>100</v>
      </c>
      <c r="D1342">
        <v>1</v>
      </c>
      <c r="E1342">
        <v>46</v>
      </c>
      <c r="F1342">
        <v>1</v>
      </c>
      <c r="G1342">
        <v>299.94767300000001</v>
      </c>
      <c r="H1342">
        <v>24.531364</v>
      </c>
      <c r="I1342">
        <v>67.622940999999997</v>
      </c>
      <c r="J1342">
        <v>1.502732</v>
      </c>
      <c r="K1342" t="str">
        <f>MID(M1342,22,1)</f>
        <v>4</v>
      </c>
      <c r="L1342" t="s">
        <v>131</v>
      </c>
      <c r="M1342" t="s">
        <v>132</v>
      </c>
      <c r="N1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1342">
        <f>VLOOKUP(TableOMP[[#This Row],[Label]],TableAvg[],2,FALSE)</f>
        <v>276.03295571428572</v>
      </c>
      <c r="P1342">
        <f>VLOOKUP(TableOMP[[#This Row],[Label]],TableAvg[],3,FALSE)</f>
        <v>16.075255260026715</v>
      </c>
      <c r="Q1342">
        <f>TableOMP[[#This Row],[Avg]]-$U$2*TableOMP[[#This Row],[StdDev]]</f>
        <v>243.88244519423228</v>
      </c>
      <c r="R1342">
        <f>TableOMP[[#This Row],[Avg]]+$U$2*TableOMP[[#This Row],[StdDev]]</f>
        <v>308.18346623433916</v>
      </c>
      <c r="S1342">
        <f>IF(AND(TableOMP[[#This Row],[total_time]]&gt;=TableOMP[[#This Row],[Low]], TableOMP[[#This Row],[total_time]]&lt;=TableOMP[[#This Row],[High]]),1,0)</f>
        <v>1</v>
      </c>
    </row>
    <row r="1343" spans="1:19" hidden="1" x14ac:dyDescent="0.25">
      <c r="A1343" t="s">
        <v>12</v>
      </c>
      <c r="B1343">
        <v>10000</v>
      </c>
      <c r="C1343">
        <v>100</v>
      </c>
      <c r="D1343">
        <v>100000</v>
      </c>
      <c r="E1343">
        <v>61</v>
      </c>
      <c r="F1343">
        <v>1</v>
      </c>
      <c r="G1343">
        <v>251.610747</v>
      </c>
      <c r="H1343">
        <v>0.28286499999999998</v>
      </c>
      <c r="I1343">
        <v>8.3132850000000005</v>
      </c>
      <c r="J1343">
        <v>0.13855500000000001</v>
      </c>
      <c r="K1343" t="str">
        <f>MID(M1343,22,1)</f>
        <v>6</v>
      </c>
      <c r="L1343" t="s">
        <v>195</v>
      </c>
      <c r="M1343" t="s">
        <v>196</v>
      </c>
      <c r="N1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1343">
        <f>VLOOKUP(TableOMP[[#This Row],[Label]],TableAvg[],2,FALSE)</f>
        <v>266.71444118181819</v>
      </c>
      <c r="P1343">
        <f>VLOOKUP(TableOMP[[#This Row],[Label]],TableAvg[],3,FALSE)</f>
        <v>16.789693869782639</v>
      </c>
      <c r="Q1343">
        <f>TableOMP[[#This Row],[Avg]]-$U$2*TableOMP[[#This Row],[StdDev]]</f>
        <v>233.13505344225291</v>
      </c>
      <c r="R1343">
        <f>TableOMP[[#This Row],[Avg]]+$U$2*TableOMP[[#This Row],[StdDev]]</f>
        <v>300.29382892138347</v>
      </c>
      <c r="S1343">
        <f>IF(AND(TableOMP[[#This Row],[total_time]]&gt;=TableOMP[[#This Row],[Low]], TableOMP[[#This Row],[total_time]]&lt;=TableOMP[[#This Row],[High]]),1,0)</f>
        <v>1</v>
      </c>
    </row>
    <row r="1344" spans="1:19" hidden="1" x14ac:dyDescent="0.25">
      <c r="A1344" t="s">
        <v>12</v>
      </c>
      <c r="B1344">
        <v>10000</v>
      </c>
      <c r="C1344">
        <v>100</v>
      </c>
      <c r="D1344">
        <v>1</v>
      </c>
      <c r="E1344">
        <v>46</v>
      </c>
      <c r="F1344">
        <v>1</v>
      </c>
      <c r="G1344">
        <v>271.13565699999998</v>
      </c>
      <c r="H1344">
        <v>17.055814999999999</v>
      </c>
      <c r="I1344">
        <v>57.528871000000002</v>
      </c>
      <c r="J1344">
        <v>1.278419</v>
      </c>
      <c r="K1344" t="str">
        <f>MID(M1344,22,1)</f>
        <v>8</v>
      </c>
      <c r="L1344" t="s">
        <v>81</v>
      </c>
      <c r="M1344" t="s">
        <v>82</v>
      </c>
      <c r="N1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1344">
        <f>VLOOKUP(TableOMP[[#This Row],[Label]],TableAvg[],2,FALSE)</f>
        <v>276.03295571428572</v>
      </c>
      <c r="P1344">
        <f>VLOOKUP(TableOMP[[#This Row],[Label]],TableAvg[],3,FALSE)</f>
        <v>16.075255260026715</v>
      </c>
      <c r="Q1344">
        <f>TableOMP[[#This Row],[Avg]]-$U$2*TableOMP[[#This Row],[StdDev]]</f>
        <v>243.88244519423228</v>
      </c>
      <c r="R1344">
        <f>TableOMP[[#This Row],[Avg]]+$U$2*TableOMP[[#This Row],[StdDev]]</f>
        <v>308.18346623433916</v>
      </c>
      <c r="S1344">
        <f>IF(AND(TableOMP[[#This Row],[total_time]]&gt;=TableOMP[[#This Row],[Low]], TableOMP[[#This Row],[total_time]]&lt;=TableOMP[[#This Row],[High]]),1,0)</f>
        <v>1</v>
      </c>
    </row>
    <row r="1345" spans="1:19" hidden="1" x14ac:dyDescent="0.25">
      <c r="A1345" t="s">
        <v>15</v>
      </c>
      <c r="B1345">
        <v>10000</v>
      </c>
      <c r="C1345">
        <v>100</v>
      </c>
      <c r="D1345">
        <v>100000</v>
      </c>
      <c r="E1345">
        <v>31</v>
      </c>
      <c r="F1345">
        <v>1</v>
      </c>
      <c r="G1345">
        <v>7.5349880000000002</v>
      </c>
      <c r="H1345">
        <v>0.50419000000000003</v>
      </c>
      <c r="I1345">
        <v>5.2580249999999999</v>
      </c>
      <c r="J1345">
        <v>0.17526700000000001</v>
      </c>
      <c r="K1345" t="str">
        <f>MID(M1345,22,1)</f>
        <v>6</v>
      </c>
      <c r="L1345" t="s">
        <v>41</v>
      </c>
      <c r="M1345" t="s">
        <v>42</v>
      </c>
      <c r="N1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345">
        <f>VLOOKUP(TableOMP[[#This Row],[Label]],TableAvg[],2,FALSE)</f>
        <v>7.1072796363636366</v>
      </c>
      <c r="P1345">
        <f>VLOOKUP(TableOMP[[#This Row],[Label]],TableAvg[],3,FALSE)</f>
        <v>0.15711102310570271</v>
      </c>
      <c r="Q1345">
        <f>TableOMP[[#This Row],[Avg]]-$U$2*TableOMP[[#This Row],[StdDev]]</f>
        <v>6.7930575901522312</v>
      </c>
      <c r="R1345">
        <f>TableOMP[[#This Row],[Avg]]+$U$2*TableOMP[[#This Row],[StdDev]]</f>
        <v>7.4215016825750419</v>
      </c>
      <c r="S1345">
        <f>IF(AND(TableOMP[[#This Row],[total_time]]&gt;=TableOMP[[#This Row],[Low]], TableOMP[[#This Row],[total_time]]&lt;=TableOMP[[#This Row],[High]]),1,0)</f>
        <v>0</v>
      </c>
    </row>
    <row r="1346" spans="1:19" hidden="1" x14ac:dyDescent="0.25">
      <c r="A1346" t="s">
        <v>12</v>
      </c>
      <c r="B1346">
        <v>10000</v>
      </c>
      <c r="C1346">
        <v>100</v>
      </c>
      <c r="D1346">
        <v>1</v>
      </c>
      <c r="E1346">
        <v>46</v>
      </c>
      <c r="F1346">
        <v>1</v>
      </c>
      <c r="G1346">
        <v>270.10621900000001</v>
      </c>
      <c r="H1346">
        <v>24.194548999999999</v>
      </c>
      <c r="I1346">
        <v>69.732294999999993</v>
      </c>
      <c r="J1346">
        <v>1.549607</v>
      </c>
      <c r="K1346" t="str">
        <f>MID(M1346,22,1)</f>
        <v>2</v>
      </c>
      <c r="L1346" t="s">
        <v>139</v>
      </c>
      <c r="M1346" t="s">
        <v>140</v>
      </c>
      <c r="N1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1346">
        <f>VLOOKUP(TableOMP[[#This Row],[Label]],TableAvg[],2,FALSE)</f>
        <v>276.03295571428572</v>
      </c>
      <c r="P1346">
        <f>VLOOKUP(TableOMP[[#This Row],[Label]],TableAvg[],3,FALSE)</f>
        <v>16.075255260026715</v>
      </c>
      <c r="Q1346">
        <f>TableOMP[[#This Row],[Avg]]-$U$2*TableOMP[[#This Row],[StdDev]]</f>
        <v>243.88244519423228</v>
      </c>
      <c r="R1346">
        <f>TableOMP[[#This Row],[Avg]]+$U$2*TableOMP[[#This Row],[StdDev]]</f>
        <v>308.18346623433916</v>
      </c>
      <c r="S1346">
        <f>IF(AND(TableOMP[[#This Row],[total_time]]&gt;=TableOMP[[#This Row],[Low]], TableOMP[[#This Row],[total_time]]&lt;=TableOMP[[#This Row],[High]]),1,0)</f>
        <v>1</v>
      </c>
    </row>
    <row r="1347" spans="1:19" hidden="1" x14ac:dyDescent="0.25">
      <c r="A1347" t="s">
        <v>12</v>
      </c>
      <c r="B1347">
        <v>10000</v>
      </c>
      <c r="C1347">
        <v>100</v>
      </c>
      <c r="D1347">
        <v>100000</v>
      </c>
      <c r="E1347">
        <v>62</v>
      </c>
      <c r="F1347">
        <v>1</v>
      </c>
      <c r="G1347">
        <v>251.30293800000001</v>
      </c>
      <c r="H1347">
        <v>0.27338099999999999</v>
      </c>
      <c r="I1347">
        <v>9.0829140000000006</v>
      </c>
      <c r="J1347">
        <v>0.1489</v>
      </c>
      <c r="K1347" t="str">
        <f>MID(M1347,22,1)</f>
        <v>5</v>
      </c>
      <c r="L1347" t="s">
        <v>173</v>
      </c>
      <c r="M1347" t="s">
        <v>174</v>
      </c>
      <c r="N1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1347">
        <f>VLOOKUP(TableOMP[[#This Row],[Label]],TableAvg[],2,FALSE)</f>
        <v>270.70950772727269</v>
      </c>
      <c r="P1347">
        <f>VLOOKUP(TableOMP[[#This Row],[Label]],TableAvg[],3,FALSE)</f>
        <v>15.593971525851446</v>
      </c>
      <c r="Q1347">
        <f>TableOMP[[#This Row],[Avg]]-$U$2*TableOMP[[#This Row],[StdDev]]</f>
        <v>239.52156467556981</v>
      </c>
      <c r="R1347">
        <f>TableOMP[[#This Row],[Avg]]+$U$2*TableOMP[[#This Row],[StdDev]]</f>
        <v>301.89745077897561</v>
      </c>
      <c r="S1347">
        <f>IF(AND(TableOMP[[#This Row],[total_time]]&gt;=TableOMP[[#This Row],[Low]], TableOMP[[#This Row],[total_time]]&lt;=TableOMP[[#This Row],[High]]),1,0)</f>
        <v>1</v>
      </c>
    </row>
    <row r="1348" spans="1:19" hidden="1" x14ac:dyDescent="0.25">
      <c r="A1348" t="s">
        <v>12</v>
      </c>
      <c r="B1348">
        <v>10000</v>
      </c>
      <c r="C1348">
        <v>100</v>
      </c>
      <c r="D1348">
        <v>1</v>
      </c>
      <c r="E1348">
        <v>46</v>
      </c>
      <c r="F1348">
        <v>1</v>
      </c>
      <c r="G1348">
        <v>269.16559000000001</v>
      </c>
      <c r="H1348">
        <v>22.116463</v>
      </c>
      <c r="I1348">
        <v>73.255645999999999</v>
      </c>
      <c r="J1348">
        <v>1.6279030000000001</v>
      </c>
      <c r="K1348" t="str">
        <f>MID(M1348,22,1)</f>
        <v>1</v>
      </c>
      <c r="L1348" t="s">
        <v>185</v>
      </c>
      <c r="M1348" t="s">
        <v>186</v>
      </c>
      <c r="N1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1348">
        <f>VLOOKUP(TableOMP[[#This Row],[Label]],TableAvg[],2,FALSE)</f>
        <v>276.03295571428572</v>
      </c>
      <c r="P1348">
        <f>VLOOKUP(TableOMP[[#This Row],[Label]],TableAvg[],3,FALSE)</f>
        <v>16.075255260026715</v>
      </c>
      <c r="Q1348">
        <f>TableOMP[[#This Row],[Avg]]-$U$2*TableOMP[[#This Row],[StdDev]]</f>
        <v>243.88244519423228</v>
      </c>
      <c r="R1348">
        <f>TableOMP[[#This Row],[Avg]]+$U$2*TableOMP[[#This Row],[StdDev]]</f>
        <v>308.18346623433916</v>
      </c>
      <c r="S1348">
        <f>IF(AND(TableOMP[[#This Row],[total_time]]&gt;=TableOMP[[#This Row],[Low]], TableOMP[[#This Row],[total_time]]&lt;=TableOMP[[#This Row],[High]]),1,0)</f>
        <v>1</v>
      </c>
    </row>
    <row r="1349" spans="1:19" hidden="1" x14ac:dyDescent="0.25">
      <c r="A1349" t="s">
        <v>12</v>
      </c>
      <c r="B1349">
        <v>10000</v>
      </c>
      <c r="C1349">
        <v>100</v>
      </c>
      <c r="D1349">
        <v>1</v>
      </c>
      <c r="E1349">
        <v>46</v>
      </c>
      <c r="F1349">
        <v>1</v>
      </c>
      <c r="G1349">
        <v>263.75138399999997</v>
      </c>
      <c r="H1349">
        <v>21.744085999999999</v>
      </c>
      <c r="I1349">
        <v>68.104963999999995</v>
      </c>
      <c r="J1349">
        <v>1.513444</v>
      </c>
      <c r="K1349" t="str">
        <f>MID(M1349,22,1)</f>
        <v>2</v>
      </c>
      <c r="L1349" t="s">
        <v>240</v>
      </c>
      <c r="M1349" t="s">
        <v>241</v>
      </c>
      <c r="N1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1349" s="10">
        <f>VLOOKUP(TableOMP[[#This Row],[Label]],TableAvg[],2,FALSE)</f>
        <v>276.03295571428572</v>
      </c>
      <c r="P1349" s="10">
        <f>VLOOKUP(TableOMP[[#This Row],[Label]],TableAvg[],3,FALSE)</f>
        <v>16.075255260026715</v>
      </c>
      <c r="Q1349" s="10">
        <f>TableOMP[[#This Row],[Avg]]-$U$2*TableOMP[[#This Row],[StdDev]]</f>
        <v>243.88244519423228</v>
      </c>
      <c r="R1349" s="10">
        <f>TableOMP[[#This Row],[Avg]]+$U$2*TableOMP[[#This Row],[StdDev]]</f>
        <v>308.18346623433916</v>
      </c>
      <c r="S1349" s="10">
        <f>IF(AND(TableOMP[[#This Row],[total_time]]&gt;=TableOMP[[#This Row],[Low]], TableOMP[[#This Row],[total_time]]&lt;=TableOMP[[#This Row],[High]]),1,0)</f>
        <v>1</v>
      </c>
    </row>
    <row r="1350" spans="1:19" hidden="1" x14ac:dyDescent="0.25">
      <c r="A1350" t="s">
        <v>12</v>
      </c>
      <c r="B1350">
        <v>10000</v>
      </c>
      <c r="C1350">
        <v>100</v>
      </c>
      <c r="D1350">
        <v>1</v>
      </c>
      <c r="E1350">
        <v>46</v>
      </c>
      <c r="F1350">
        <v>1</v>
      </c>
      <c r="G1350">
        <v>257.13579299999998</v>
      </c>
      <c r="H1350">
        <v>23.181678000000002</v>
      </c>
      <c r="I1350">
        <v>58.595931999999998</v>
      </c>
      <c r="J1350">
        <v>1.3021320000000001</v>
      </c>
      <c r="K1350" t="str">
        <f>MID(M1350,22,1)</f>
        <v>5</v>
      </c>
      <c r="L1350" t="s">
        <v>111</v>
      </c>
      <c r="M1350" t="s">
        <v>112</v>
      </c>
      <c r="N1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1350">
        <f>VLOOKUP(TableOMP[[#This Row],[Label]],TableAvg[],2,FALSE)</f>
        <v>276.03295571428572</v>
      </c>
      <c r="P1350">
        <f>VLOOKUP(TableOMP[[#This Row],[Label]],TableAvg[],3,FALSE)</f>
        <v>16.075255260026715</v>
      </c>
      <c r="Q1350">
        <f>TableOMP[[#This Row],[Avg]]-$U$2*TableOMP[[#This Row],[StdDev]]</f>
        <v>243.88244519423228</v>
      </c>
      <c r="R1350">
        <f>TableOMP[[#This Row],[Avg]]+$U$2*TableOMP[[#This Row],[StdDev]]</f>
        <v>308.18346623433916</v>
      </c>
      <c r="S1350">
        <f>IF(AND(TableOMP[[#This Row],[total_time]]&gt;=TableOMP[[#This Row],[Low]], TableOMP[[#This Row],[total_time]]&lt;=TableOMP[[#This Row],[High]]),1,0)</f>
        <v>1</v>
      </c>
    </row>
    <row r="1351" spans="1:19" hidden="1" x14ac:dyDescent="0.25">
      <c r="A1351" t="s">
        <v>12</v>
      </c>
      <c r="B1351">
        <v>10000</v>
      </c>
      <c r="C1351">
        <v>100</v>
      </c>
      <c r="D1351">
        <v>1</v>
      </c>
      <c r="E1351">
        <v>47</v>
      </c>
      <c r="F1351">
        <v>1</v>
      </c>
      <c r="G1351">
        <v>291.92462399999999</v>
      </c>
      <c r="H1351">
        <v>26.967580999999999</v>
      </c>
      <c r="I1351">
        <v>86.579583</v>
      </c>
      <c r="J1351">
        <v>1.8821650000000001</v>
      </c>
      <c r="K1351" t="str">
        <f>MID(M1351,22,1)</f>
        <v>4</v>
      </c>
      <c r="L1351" t="s">
        <v>131</v>
      </c>
      <c r="M1351" t="s">
        <v>132</v>
      </c>
      <c r="N1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1351">
        <f>VLOOKUP(TableOMP[[#This Row],[Label]],TableAvg[],2,FALSE)</f>
        <v>277.87019971428572</v>
      </c>
      <c r="P1351">
        <f>VLOOKUP(TableOMP[[#This Row],[Label]],TableAvg[],3,FALSE)</f>
        <v>7.983487367626914</v>
      </c>
      <c r="Q1351">
        <f>TableOMP[[#This Row],[Avg]]-$U$2*TableOMP[[#This Row],[StdDev]]</f>
        <v>261.9032249790319</v>
      </c>
      <c r="R1351">
        <f>TableOMP[[#This Row],[Avg]]+$U$2*TableOMP[[#This Row],[StdDev]]</f>
        <v>293.83717444953953</v>
      </c>
      <c r="S1351">
        <f>IF(AND(TableOMP[[#This Row],[total_time]]&gt;=TableOMP[[#This Row],[Low]], TableOMP[[#This Row],[total_time]]&lt;=TableOMP[[#This Row],[High]]),1,0)</f>
        <v>1</v>
      </c>
    </row>
    <row r="1352" spans="1:19" hidden="1" x14ac:dyDescent="0.25">
      <c r="A1352" t="s">
        <v>12</v>
      </c>
      <c r="B1352">
        <v>10000</v>
      </c>
      <c r="C1352">
        <v>100</v>
      </c>
      <c r="D1352">
        <v>1</v>
      </c>
      <c r="E1352">
        <v>47</v>
      </c>
      <c r="F1352">
        <v>1</v>
      </c>
      <c r="G1352">
        <v>288.69537200000002</v>
      </c>
      <c r="H1352">
        <v>38.575775999999998</v>
      </c>
      <c r="I1352">
        <v>61.540491000000003</v>
      </c>
      <c r="J1352">
        <v>1.3378369999999999</v>
      </c>
      <c r="K1352" t="str">
        <f>MID(M1352,22,1)</f>
        <v>1</v>
      </c>
      <c r="L1352" t="s">
        <v>133</v>
      </c>
      <c r="M1352" t="s">
        <v>134</v>
      </c>
      <c r="N1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1352">
        <f>VLOOKUP(TableOMP[[#This Row],[Label]],TableAvg[],2,FALSE)</f>
        <v>277.87019971428572</v>
      </c>
      <c r="P1352">
        <f>VLOOKUP(TableOMP[[#This Row],[Label]],TableAvg[],3,FALSE)</f>
        <v>7.983487367626914</v>
      </c>
      <c r="Q1352">
        <f>TableOMP[[#This Row],[Avg]]-$U$2*TableOMP[[#This Row],[StdDev]]</f>
        <v>261.9032249790319</v>
      </c>
      <c r="R1352">
        <f>TableOMP[[#This Row],[Avg]]+$U$2*TableOMP[[#This Row],[StdDev]]</f>
        <v>293.83717444953953</v>
      </c>
      <c r="S1352">
        <f>IF(AND(TableOMP[[#This Row],[total_time]]&gt;=TableOMP[[#This Row],[Low]], TableOMP[[#This Row],[total_time]]&lt;=TableOMP[[#This Row],[High]]),1,0)</f>
        <v>1</v>
      </c>
    </row>
    <row r="1353" spans="1:19" x14ac:dyDescent="0.25">
      <c r="A1353" t="s">
        <v>10</v>
      </c>
      <c r="B1353">
        <v>10000</v>
      </c>
      <c r="C1353">
        <v>100</v>
      </c>
      <c r="D1353">
        <v>1</v>
      </c>
      <c r="E1353">
        <v>31</v>
      </c>
      <c r="F1353">
        <v>1</v>
      </c>
      <c r="G1353">
        <v>260.56945000000002</v>
      </c>
      <c r="H1353">
        <v>10.933066</v>
      </c>
      <c r="I1353">
        <v>22.752051999999999</v>
      </c>
      <c r="J1353">
        <v>0.75840200000000002</v>
      </c>
      <c r="K1353" t="str">
        <f>MID(M1353,22,1)</f>
        <v>4</v>
      </c>
      <c r="L1353" t="s">
        <v>227</v>
      </c>
      <c r="M1353" t="s">
        <v>228</v>
      </c>
      <c r="N1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1353">
        <f>VLOOKUP(TableOMP[[#This Row],[Label]],TableAvg[],2,FALSE)</f>
        <v>242.48035399999998</v>
      </c>
      <c r="P1353">
        <f>VLOOKUP(TableOMP[[#This Row],[Label]],TableAvg[],3,FALSE)</f>
        <v>10.489333050795288</v>
      </c>
      <c r="Q1353">
        <f>TableOMP[[#This Row],[Avg]]-$U$2*TableOMP[[#This Row],[StdDev]]</f>
        <v>221.50168789840939</v>
      </c>
      <c r="R1353">
        <f>TableOMP[[#This Row],[Avg]]+$U$2*TableOMP[[#This Row],[StdDev]]</f>
        <v>263.45902010159057</v>
      </c>
      <c r="S1353">
        <f>IF(AND(TableOMP[[#This Row],[total_time]]&gt;=TableOMP[[#This Row],[Low]], TableOMP[[#This Row],[total_time]]&lt;=TableOMP[[#This Row],[High]]),1,0)</f>
        <v>1</v>
      </c>
    </row>
    <row r="1354" spans="1:19" hidden="1" x14ac:dyDescent="0.25">
      <c r="A1354" t="s">
        <v>12</v>
      </c>
      <c r="B1354">
        <v>10000</v>
      </c>
      <c r="C1354">
        <v>100</v>
      </c>
      <c r="D1354">
        <v>1</v>
      </c>
      <c r="E1354">
        <v>47</v>
      </c>
      <c r="F1354">
        <v>1</v>
      </c>
      <c r="G1354">
        <v>274.213435</v>
      </c>
      <c r="H1354">
        <v>24.777367000000002</v>
      </c>
      <c r="I1354">
        <v>100.472872</v>
      </c>
      <c r="J1354">
        <v>2.1841930000000001</v>
      </c>
      <c r="K1354" t="str">
        <f>MID(M1354,22,1)</f>
        <v>2</v>
      </c>
      <c r="L1354" t="s">
        <v>240</v>
      </c>
      <c r="M1354" t="s">
        <v>241</v>
      </c>
      <c r="N1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1354" s="10">
        <f>VLOOKUP(TableOMP[[#This Row],[Label]],TableAvg[],2,FALSE)</f>
        <v>277.87019971428572</v>
      </c>
      <c r="P1354" s="10">
        <f>VLOOKUP(TableOMP[[#This Row],[Label]],TableAvg[],3,FALSE)</f>
        <v>7.983487367626914</v>
      </c>
      <c r="Q1354" s="10">
        <f>TableOMP[[#This Row],[Avg]]-$U$2*TableOMP[[#This Row],[StdDev]]</f>
        <v>261.9032249790319</v>
      </c>
      <c r="R1354" s="10">
        <f>TableOMP[[#This Row],[Avg]]+$U$2*TableOMP[[#This Row],[StdDev]]</f>
        <v>293.83717444953953</v>
      </c>
      <c r="S1354" s="10">
        <f>IF(AND(TableOMP[[#This Row],[total_time]]&gt;=TableOMP[[#This Row],[Low]], TableOMP[[#This Row],[total_time]]&lt;=TableOMP[[#This Row],[High]]),1,0)</f>
        <v>1</v>
      </c>
    </row>
    <row r="1355" spans="1:19" hidden="1" x14ac:dyDescent="0.25">
      <c r="A1355" t="s">
        <v>12</v>
      </c>
      <c r="B1355">
        <v>10000</v>
      </c>
      <c r="C1355">
        <v>100</v>
      </c>
      <c r="D1355">
        <v>1</v>
      </c>
      <c r="E1355">
        <v>47</v>
      </c>
      <c r="F1355">
        <v>1</v>
      </c>
      <c r="G1355">
        <v>273.83426300000002</v>
      </c>
      <c r="H1355">
        <v>24.225995000000001</v>
      </c>
      <c r="I1355">
        <v>82.891942</v>
      </c>
      <c r="J1355">
        <v>1.8019989999999999</v>
      </c>
      <c r="K1355" t="str">
        <f>MID(M1355,22,1)</f>
        <v>2</v>
      </c>
      <c r="L1355" t="s">
        <v>139</v>
      </c>
      <c r="M1355" t="s">
        <v>140</v>
      </c>
      <c r="N1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1355">
        <f>VLOOKUP(TableOMP[[#This Row],[Label]],TableAvg[],2,FALSE)</f>
        <v>277.87019971428572</v>
      </c>
      <c r="P1355">
        <f>VLOOKUP(TableOMP[[#This Row],[Label]],TableAvg[],3,FALSE)</f>
        <v>7.983487367626914</v>
      </c>
      <c r="Q1355">
        <f>TableOMP[[#This Row],[Avg]]-$U$2*TableOMP[[#This Row],[StdDev]]</f>
        <v>261.9032249790319</v>
      </c>
      <c r="R1355">
        <f>TableOMP[[#This Row],[Avg]]+$U$2*TableOMP[[#This Row],[StdDev]]</f>
        <v>293.83717444953953</v>
      </c>
      <c r="S1355">
        <f>IF(AND(TableOMP[[#This Row],[total_time]]&gt;=TableOMP[[#This Row],[Low]], TableOMP[[#This Row],[total_time]]&lt;=TableOMP[[#This Row],[High]]),1,0)</f>
        <v>1</v>
      </c>
    </row>
    <row r="1356" spans="1:19" hidden="1" x14ac:dyDescent="0.25">
      <c r="A1356" t="s">
        <v>12</v>
      </c>
      <c r="B1356">
        <v>10000</v>
      </c>
      <c r="C1356">
        <v>100</v>
      </c>
      <c r="D1356">
        <v>1</v>
      </c>
      <c r="E1356">
        <v>47</v>
      </c>
      <c r="F1356">
        <v>1</v>
      </c>
      <c r="G1356">
        <v>273.23652299999998</v>
      </c>
      <c r="H1356">
        <v>23.764413999999999</v>
      </c>
      <c r="I1356">
        <v>61.364272999999997</v>
      </c>
      <c r="J1356">
        <v>1.334006</v>
      </c>
      <c r="K1356" t="str">
        <f>MID(M1356,22,1)</f>
        <v>1</v>
      </c>
      <c r="L1356" t="s">
        <v>185</v>
      </c>
      <c r="M1356" t="s">
        <v>186</v>
      </c>
      <c r="N1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1356">
        <f>VLOOKUP(TableOMP[[#This Row],[Label]],TableAvg[],2,FALSE)</f>
        <v>277.87019971428572</v>
      </c>
      <c r="P1356">
        <f>VLOOKUP(TableOMP[[#This Row],[Label]],TableAvg[],3,FALSE)</f>
        <v>7.983487367626914</v>
      </c>
      <c r="Q1356">
        <f>TableOMP[[#This Row],[Avg]]-$U$2*TableOMP[[#This Row],[StdDev]]</f>
        <v>261.9032249790319</v>
      </c>
      <c r="R1356">
        <f>TableOMP[[#This Row],[Avg]]+$U$2*TableOMP[[#This Row],[StdDev]]</f>
        <v>293.83717444953953</v>
      </c>
      <c r="S1356">
        <f>IF(AND(TableOMP[[#This Row],[total_time]]&gt;=TableOMP[[#This Row],[Low]], TableOMP[[#This Row],[total_time]]&lt;=TableOMP[[#This Row],[High]]),1,0)</f>
        <v>1</v>
      </c>
    </row>
    <row r="1357" spans="1:19" hidden="1" x14ac:dyDescent="0.25">
      <c r="A1357" t="s">
        <v>12</v>
      </c>
      <c r="B1357">
        <v>10000</v>
      </c>
      <c r="C1357">
        <v>100</v>
      </c>
      <c r="D1357">
        <v>1</v>
      </c>
      <c r="E1357">
        <v>47</v>
      </c>
      <c r="F1357">
        <v>1</v>
      </c>
      <c r="G1357">
        <v>272.46478999999999</v>
      </c>
      <c r="H1357">
        <v>15.098744</v>
      </c>
      <c r="I1357">
        <v>50.578651999999998</v>
      </c>
      <c r="J1357">
        <v>1.0995360000000001</v>
      </c>
      <c r="K1357" t="str">
        <f>MID(M1357,22,1)</f>
        <v>8</v>
      </c>
      <c r="L1357" t="s">
        <v>81</v>
      </c>
      <c r="M1357" t="s">
        <v>82</v>
      </c>
      <c r="N1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1357">
        <f>VLOOKUP(TableOMP[[#This Row],[Label]],TableAvg[],2,FALSE)</f>
        <v>277.87019971428572</v>
      </c>
      <c r="P1357">
        <f>VLOOKUP(TableOMP[[#This Row],[Label]],TableAvg[],3,FALSE)</f>
        <v>7.983487367626914</v>
      </c>
      <c r="Q1357">
        <f>TableOMP[[#This Row],[Avg]]-$U$2*TableOMP[[#This Row],[StdDev]]</f>
        <v>261.9032249790319</v>
      </c>
      <c r="R1357">
        <f>TableOMP[[#This Row],[Avg]]+$U$2*TableOMP[[#This Row],[StdDev]]</f>
        <v>293.83717444953953</v>
      </c>
      <c r="S1357">
        <f>IF(AND(TableOMP[[#This Row],[total_time]]&gt;=TableOMP[[#This Row],[Low]], TableOMP[[#This Row],[total_time]]&lt;=TableOMP[[#This Row],[High]]),1,0)</f>
        <v>1</v>
      </c>
    </row>
    <row r="1358" spans="1:19" hidden="1" x14ac:dyDescent="0.25">
      <c r="A1358" t="s">
        <v>15</v>
      </c>
      <c r="B1358">
        <v>10000</v>
      </c>
      <c r="C1358">
        <v>100</v>
      </c>
      <c r="D1358">
        <v>100000</v>
      </c>
      <c r="E1358">
        <v>44</v>
      </c>
      <c r="F1358">
        <v>1</v>
      </c>
      <c r="G1358">
        <v>6.2795100000000001</v>
      </c>
      <c r="H1358">
        <v>0.56386499999999995</v>
      </c>
      <c r="I1358">
        <v>7.4563750000000004</v>
      </c>
      <c r="J1358">
        <v>0.173404</v>
      </c>
      <c r="K1358" t="str">
        <f>MID(M1358,22,1)</f>
        <v>6</v>
      </c>
      <c r="L1358" t="s">
        <v>41</v>
      </c>
      <c r="M1358" t="s">
        <v>42</v>
      </c>
      <c r="N1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358">
        <f>VLOOKUP(TableOMP[[#This Row],[Label]],TableAvg[],2,FALSE)</f>
        <v>5.7841858571428579</v>
      </c>
      <c r="P1358">
        <f>VLOOKUP(TableOMP[[#This Row],[Label]],TableAvg[],3,FALSE)</f>
        <v>0.20492796866592097</v>
      </c>
      <c r="Q1358">
        <f>TableOMP[[#This Row],[Avg]]-$U$2*TableOMP[[#This Row],[StdDev]]</f>
        <v>5.3743299198110162</v>
      </c>
      <c r="R1358">
        <f>TableOMP[[#This Row],[Avg]]+$U$2*TableOMP[[#This Row],[StdDev]]</f>
        <v>6.1940417944746997</v>
      </c>
      <c r="S1358">
        <f>IF(AND(TableOMP[[#This Row],[total_time]]&gt;=TableOMP[[#This Row],[Low]], TableOMP[[#This Row],[total_time]]&lt;=TableOMP[[#This Row],[High]]),1,0)</f>
        <v>0</v>
      </c>
    </row>
    <row r="1359" spans="1:19" x14ac:dyDescent="0.25">
      <c r="A1359" t="s">
        <v>10</v>
      </c>
      <c r="B1359">
        <v>10000</v>
      </c>
      <c r="C1359">
        <v>100</v>
      </c>
      <c r="D1359">
        <v>1</v>
      </c>
      <c r="E1359">
        <v>31</v>
      </c>
      <c r="F1359">
        <v>1</v>
      </c>
      <c r="G1359">
        <v>237.92389299999999</v>
      </c>
      <c r="H1359">
        <v>12.808363999999999</v>
      </c>
      <c r="I1359">
        <v>44.864944000000001</v>
      </c>
      <c r="J1359">
        <v>1.495498</v>
      </c>
      <c r="K1359" t="str">
        <f>MID(M1359,22,1)</f>
        <v>1</v>
      </c>
      <c r="L1359" t="s">
        <v>123</v>
      </c>
      <c r="M1359" t="s">
        <v>124</v>
      </c>
      <c r="N1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1359">
        <f>VLOOKUP(TableOMP[[#This Row],[Label]],TableAvg[],2,FALSE)</f>
        <v>242.48035399999998</v>
      </c>
      <c r="P1359">
        <f>VLOOKUP(TableOMP[[#This Row],[Label]],TableAvg[],3,FALSE)</f>
        <v>10.489333050795288</v>
      </c>
      <c r="Q1359">
        <f>TableOMP[[#This Row],[Avg]]-$U$2*TableOMP[[#This Row],[StdDev]]</f>
        <v>221.50168789840939</v>
      </c>
      <c r="R1359">
        <f>TableOMP[[#This Row],[Avg]]+$U$2*TableOMP[[#This Row],[StdDev]]</f>
        <v>263.45902010159057</v>
      </c>
      <c r="S1359">
        <f>IF(AND(TableOMP[[#This Row],[total_time]]&gt;=TableOMP[[#This Row],[Low]], TableOMP[[#This Row],[total_time]]&lt;=TableOMP[[#This Row],[High]]),1,0)</f>
        <v>1</v>
      </c>
    </row>
    <row r="1360" spans="1:19" hidden="1" x14ac:dyDescent="0.25">
      <c r="A1360" t="s">
        <v>12</v>
      </c>
      <c r="B1360">
        <v>10000</v>
      </c>
      <c r="C1360">
        <v>100</v>
      </c>
      <c r="D1360">
        <v>1</v>
      </c>
      <c r="E1360">
        <v>47</v>
      </c>
      <c r="F1360">
        <v>1</v>
      </c>
      <c r="G1360">
        <v>270.72239100000002</v>
      </c>
      <c r="H1360">
        <v>21.213198999999999</v>
      </c>
      <c r="I1360">
        <v>54.294099000000003</v>
      </c>
      <c r="J1360">
        <v>1.180307</v>
      </c>
      <c r="K1360" t="str">
        <f>MID(M1360,22,1)</f>
        <v>5</v>
      </c>
      <c r="L1360" t="s">
        <v>111</v>
      </c>
      <c r="M1360" t="s">
        <v>112</v>
      </c>
      <c r="N1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1360">
        <f>VLOOKUP(TableOMP[[#This Row],[Label]],TableAvg[],2,FALSE)</f>
        <v>277.87019971428572</v>
      </c>
      <c r="P1360">
        <f>VLOOKUP(TableOMP[[#This Row],[Label]],TableAvg[],3,FALSE)</f>
        <v>7.983487367626914</v>
      </c>
      <c r="Q1360">
        <f>TableOMP[[#This Row],[Avg]]-$U$2*TableOMP[[#This Row],[StdDev]]</f>
        <v>261.9032249790319</v>
      </c>
      <c r="R1360">
        <f>TableOMP[[#This Row],[Avg]]+$U$2*TableOMP[[#This Row],[StdDev]]</f>
        <v>293.83717444953953</v>
      </c>
      <c r="S1360">
        <f>IF(AND(TableOMP[[#This Row],[total_time]]&gt;=TableOMP[[#This Row],[Low]], TableOMP[[#This Row],[total_time]]&lt;=TableOMP[[#This Row],[High]]),1,0)</f>
        <v>1</v>
      </c>
    </row>
    <row r="1361" spans="1:19" x14ac:dyDescent="0.25">
      <c r="A1361" t="s">
        <v>10</v>
      </c>
      <c r="B1361">
        <v>10000</v>
      </c>
      <c r="C1361">
        <v>100</v>
      </c>
      <c r="D1361">
        <v>1</v>
      </c>
      <c r="E1361">
        <v>31</v>
      </c>
      <c r="F1361">
        <v>1</v>
      </c>
      <c r="G1361">
        <v>236.24394000000001</v>
      </c>
      <c r="H1361">
        <v>11.842510000000001</v>
      </c>
      <c r="I1361">
        <v>40.769342999999999</v>
      </c>
      <c r="J1361">
        <v>1.358978</v>
      </c>
      <c r="K1361" t="str">
        <f>MID(M1361,22,1)</f>
        <v>1</v>
      </c>
      <c r="L1361" t="s">
        <v>123</v>
      </c>
      <c r="M1361" t="s">
        <v>124</v>
      </c>
      <c r="N1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1361">
        <f>VLOOKUP(TableOMP[[#This Row],[Label]],TableAvg[],2,FALSE)</f>
        <v>242.48035399999998</v>
      </c>
      <c r="P1361">
        <f>VLOOKUP(TableOMP[[#This Row],[Label]],TableAvg[],3,FALSE)</f>
        <v>10.489333050795288</v>
      </c>
      <c r="Q1361">
        <f>TableOMP[[#This Row],[Avg]]-$U$2*TableOMP[[#This Row],[StdDev]]</f>
        <v>221.50168789840939</v>
      </c>
      <c r="R1361">
        <f>TableOMP[[#This Row],[Avg]]+$U$2*TableOMP[[#This Row],[StdDev]]</f>
        <v>263.45902010159057</v>
      </c>
      <c r="S1361">
        <f>IF(AND(TableOMP[[#This Row],[total_time]]&gt;=TableOMP[[#This Row],[Low]], TableOMP[[#This Row],[total_time]]&lt;=TableOMP[[#This Row],[High]]),1,0)</f>
        <v>1</v>
      </c>
    </row>
    <row r="1362" spans="1:19" x14ac:dyDescent="0.25">
      <c r="A1362" t="s">
        <v>10</v>
      </c>
      <c r="B1362">
        <v>10000</v>
      </c>
      <c r="C1362">
        <v>100</v>
      </c>
      <c r="D1362">
        <v>1</v>
      </c>
      <c r="E1362">
        <v>31</v>
      </c>
      <c r="F1362">
        <v>1</v>
      </c>
      <c r="G1362">
        <v>235.184133</v>
      </c>
      <c r="H1362">
        <v>11.527628</v>
      </c>
      <c r="I1362">
        <v>20.489167999999999</v>
      </c>
      <c r="J1362">
        <v>0.68297200000000002</v>
      </c>
      <c r="K1362" t="str">
        <f>MID(M1362,22,1)</f>
        <v>1</v>
      </c>
      <c r="L1362" t="s">
        <v>123</v>
      </c>
      <c r="M1362" t="s">
        <v>124</v>
      </c>
      <c r="N1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1362">
        <f>VLOOKUP(TableOMP[[#This Row],[Label]],TableAvg[],2,FALSE)</f>
        <v>242.48035399999998</v>
      </c>
      <c r="P1362">
        <f>VLOOKUP(TableOMP[[#This Row],[Label]],TableAvg[],3,FALSE)</f>
        <v>10.489333050795288</v>
      </c>
      <c r="Q1362">
        <f>TableOMP[[#This Row],[Avg]]-$U$2*TableOMP[[#This Row],[StdDev]]</f>
        <v>221.50168789840939</v>
      </c>
      <c r="R1362">
        <f>TableOMP[[#This Row],[Avg]]+$U$2*TableOMP[[#This Row],[StdDev]]</f>
        <v>263.45902010159057</v>
      </c>
      <c r="S1362">
        <f>IF(AND(TableOMP[[#This Row],[total_time]]&gt;=TableOMP[[#This Row],[Low]], TableOMP[[#This Row],[total_time]]&lt;=TableOMP[[#This Row],[High]]),1,0)</f>
        <v>1</v>
      </c>
    </row>
    <row r="1363" spans="1:19" hidden="1" x14ac:dyDescent="0.25">
      <c r="A1363" t="s">
        <v>12</v>
      </c>
      <c r="B1363">
        <v>10000</v>
      </c>
      <c r="C1363">
        <v>100</v>
      </c>
      <c r="D1363">
        <v>100000</v>
      </c>
      <c r="E1363">
        <v>50</v>
      </c>
      <c r="F1363">
        <v>1</v>
      </c>
      <c r="G1363">
        <v>250.825175</v>
      </c>
      <c r="H1363">
        <v>0.27051599999999998</v>
      </c>
      <c r="I1363">
        <v>6.448493</v>
      </c>
      <c r="J1363">
        <v>0.131602</v>
      </c>
      <c r="K1363" t="str">
        <f>MID(M1363,22,1)</f>
        <v>5</v>
      </c>
      <c r="L1363" t="s">
        <v>173</v>
      </c>
      <c r="M1363" t="s">
        <v>174</v>
      </c>
      <c r="N1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1363">
        <f>VLOOKUP(TableOMP[[#This Row],[Label]],TableAvg[],2,FALSE)</f>
        <v>258.1940320909091</v>
      </c>
      <c r="P1363">
        <f>VLOOKUP(TableOMP[[#This Row],[Label]],TableAvg[],3,FALSE)</f>
        <v>13.958808412903041</v>
      </c>
      <c r="Q1363">
        <f>TableOMP[[#This Row],[Avg]]-$U$2*TableOMP[[#This Row],[StdDev]]</f>
        <v>230.27641526510303</v>
      </c>
      <c r="R1363">
        <f>TableOMP[[#This Row],[Avg]]+$U$2*TableOMP[[#This Row],[StdDev]]</f>
        <v>286.11164891671518</v>
      </c>
      <c r="S1363">
        <f>IF(AND(TableOMP[[#This Row],[total_time]]&gt;=TableOMP[[#This Row],[Low]], TableOMP[[#This Row],[total_time]]&lt;=TableOMP[[#This Row],[High]]),1,0)</f>
        <v>1</v>
      </c>
    </row>
    <row r="1364" spans="1:19" hidden="1" x14ac:dyDescent="0.25">
      <c r="A1364" t="s">
        <v>12</v>
      </c>
      <c r="B1364">
        <v>10000</v>
      </c>
      <c r="C1364">
        <v>100</v>
      </c>
      <c r="D1364">
        <v>1</v>
      </c>
      <c r="E1364">
        <v>48</v>
      </c>
      <c r="F1364">
        <v>1</v>
      </c>
      <c r="G1364">
        <v>288.51350200000002</v>
      </c>
      <c r="H1364">
        <v>18.180637999999998</v>
      </c>
      <c r="I1364">
        <v>54.399245000000001</v>
      </c>
      <c r="J1364">
        <v>1.1574310000000001</v>
      </c>
      <c r="K1364" t="str">
        <f>MID(M1364,22,1)</f>
        <v>4</v>
      </c>
      <c r="L1364" t="s">
        <v>131</v>
      </c>
      <c r="M1364" t="s">
        <v>132</v>
      </c>
      <c r="N1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1364">
        <f>VLOOKUP(TableOMP[[#This Row],[Label]],TableAvg[],2,FALSE)</f>
        <v>274.98850671428568</v>
      </c>
      <c r="P1364">
        <f>VLOOKUP(TableOMP[[#This Row],[Label]],TableAvg[],3,FALSE)</f>
        <v>5.8131188113058538</v>
      </c>
      <c r="Q1364">
        <f>TableOMP[[#This Row],[Avg]]-$U$2*TableOMP[[#This Row],[StdDev]]</f>
        <v>263.36226909167397</v>
      </c>
      <c r="R1364">
        <f>TableOMP[[#This Row],[Avg]]+$U$2*TableOMP[[#This Row],[StdDev]]</f>
        <v>286.61474433689739</v>
      </c>
      <c r="S1364">
        <f>IF(AND(TableOMP[[#This Row],[total_time]]&gt;=TableOMP[[#This Row],[Low]], TableOMP[[#This Row],[total_time]]&lt;=TableOMP[[#This Row],[High]]),1,0)</f>
        <v>0</v>
      </c>
    </row>
    <row r="1365" spans="1:19" hidden="1" x14ac:dyDescent="0.25">
      <c r="A1365" t="s">
        <v>12</v>
      </c>
      <c r="B1365">
        <v>10000</v>
      </c>
      <c r="C1365">
        <v>100</v>
      </c>
      <c r="D1365">
        <v>1</v>
      </c>
      <c r="E1365">
        <v>48</v>
      </c>
      <c r="F1365">
        <v>1</v>
      </c>
      <c r="G1365">
        <v>274.60431299999999</v>
      </c>
      <c r="H1365">
        <v>24.362801999999999</v>
      </c>
      <c r="I1365">
        <v>95.006523999999999</v>
      </c>
      <c r="J1365">
        <v>2.0214150000000002</v>
      </c>
      <c r="K1365" t="str">
        <f>MID(M1365,22,1)</f>
        <v>2</v>
      </c>
      <c r="L1365" t="s">
        <v>240</v>
      </c>
      <c r="M1365" t="s">
        <v>241</v>
      </c>
      <c r="N1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1365" s="10">
        <f>VLOOKUP(TableOMP[[#This Row],[Label]],TableAvg[],2,FALSE)</f>
        <v>274.98850671428568</v>
      </c>
      <c r="P1365" s="10">
        <f>VLOOKUP(TableOMP[[#This Row],[Label]],TableAvg[],3,FALSE)</f>
        <v>5.8131188113058538</v>
      </c>
      <c r="Q1365" s="10">
        <f>TableOMP[[#This Row],[Avg]]-$U$2*TableOMP[[#This Row],[StdDev]]</f>
        <v>263.36226909167397</v>
      </c>
      <c r="R1365" s="10">
        <f>TableOMP[[#This Row],[Avg]]+$U$2*TableOMP[[#This Row],[StdDev]]</f>
        <v>286.61474433689739</v>
      </c>
      <c r="S1365" s="10">
        <f>IF(AND(TableOMP[[#This Row],[total_time]]&gt;=TableOMP[[#This Row],[Low]], TableOMP[[#This Row],[total_time]]&lt;=TableOMP[[#This Row],[High]]),1,0)</f>
        <v>1</v>
      </c>
    </row>
    <row r="1366" spans="1:19" hidden="1" x14ac:dyDescent="0.25">
      <c r="A1366" t="s">
        <v>12</v>
      </c>
      <c r="B1366">
        <v>10000</v>
      </c>
      <c r="C1366">
        <v>100</v>
      </c>
      <c r="D1366">
        <v>100000</v>
      </c>
      <c r="E1366">
        <v>47</v>
      </c>
      <c r="F1366">
        <v>1</v>
      </c>
      <c r="G1366">
        <v>250.77559299999999</v>
      </c>
      <c r="H1366">
        <v>0.24366099999999999</v>
      </c>
      <c r="I1366">
        <v>5.7680280000000002</v>
      </c>
      <c r="J1366">
        <v>0.125392</v>
      </c>
      <c r="K1366" t="str">
        <f>MID(M1366,22,1)</f>
        <v>2</v>
      </c>
      <c r="L1366" t="s">
        <v>77</v>
      </c>
      <c r="M1366" t="s">
        <v>78</v>
      </c>
      <c r="N1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1366">
        <f>VLOOKUP(TableOMP[[#This Row],[Label]],TableAvg[],2,FALSE)</f>
        <v>252.92605636363641</v>
      </c>
      <c r="P1366">
        <f>VLOOKUP(TableOMP[[#This Row],[Label]],TableAvg[],3,FALSE)</f>
        <v>14.732667882507682</v>
      </c>
      <c r="Q1366">
        <f>TableOMP[[#This Row],[Avg]]-$U$2*TableOMP[[#This Row],[StdDev]]</f>
        <v>223.46072059862104</v>
      </c>
      <c r="R1366">
        <f>TableOMP[[#This Row],[Avg]]+$U$2*TableOMP[[#This Row],[StdDev]]</f>
        <v>282.39139212865177</v>
      </c>
      <c r="S1366">
        <f>IF(AND(TableOMP[[#This Row],[total_time]]&gt;=TableOMP[[#This Row],[Low]], TableOMP[[#This Row],[total_time]]&lt;=TableOMP[[#This Row],[High]]),1,0)</f>
        <v>1</v>
      </c>
    </row>
    <row r="1367" spans="1:19" hidden="1" x14ac:dyDescent="0.25">
      <c r="A1367" t="s">
        <v>12</v>
      </c>
      <c r="B1367">
        <v>10000</v>
      </c>
      <c r="C1367">
        <v>100</v>
      </c>
      <c r="D1367">
        <v>1</v>
      </c>
      <c r="E1367">
        <v>48</v>
      </c>
      <c r="F1367">
        <v>1</v>
      </c>
      <c r="G1367">
        <v>274.00646899999998</v>
      </c>
      <c r="H1367">
        <v>22.027452</v>
      </c>
      <c r="I1367">
        <v>75.268304999999998</v>
      </c>
      <c r="J1367">
        <v>1.601453</v>
      </c>
      <c r="K1367" t="str">
        <f>MID(M1367,22,1)</f>
        <v>2</v>
      </c>
      <c r="L1367" t="s">
        <v>139</v>
      </c>
      <c r="M1367" t="s">
        <v>140</v>
      </c>
      <c r="N1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1367">
        <f>VLOOKUP(TableOMP[[#This Row],[Label]],TableAvg[],2,FALSE)</f>
        <v>274.98850671428568</v>
      </c>
      <c r="P1367">
        <f>VLOOKUP(TableOMP[[#This Row],[Label]],TableAvg[],3,FALSE)</f>
        <v>5.8131188113058538</v>
      </c>
      <c r="Q1367">
        <f>TableOMP[[#This Row],[Avg]]-$U$2*TableOMP[[#This Row],[StdDev]]</f>
        <v>263.36226909167397</v>
      </c>
      <c r="R1367">
        <f>TableOMP[[#This Row],[Avg]]+$U$2*TableOMP[[#This Row],[StdDev]]</f>
        <v>286.61474433689739</v>
      </c>
      <c r="S1367">
        <f>IF(AND(TableOMP[[#This Row],[total_time]]&gt;=TableOMP[[#This Row],[Low]], TableOMP[[#This Row],[total_time]]&lt;=TableOMP[[#This Row],[High]]),1,0)</f>
        <v>1</v>
      </c>
    </row>
    <row r="1368" spans="1:19" x14ac:dyDescent="0.25">
      <c r="A1368" t="s">
        <v>10</v>
      </c>
      <c r="B1368">
        <v>10000</v>
      </c>
      <c r="C1368">
        <v>100</v>
      </c>
      <c r="D1368">
        <v>1</v>
      </c>
      <c r="E1368">
        <v>32</v>
      </c>
      <c r="F1368">
        <v>1</v>
      </c>
      <c r="G1368">
        <v>256.88614899999999</v>
      </c>
      <c r="H1368">
        <v>21.357032</v>
      </c>
      <c r="I1368">
        <v>25.679316</v>
      </c>
      <c r="J1368">
        <v>0.82836500000000002</v>
      </c>
      <c r="K1368" t="str">
        <f>MID(M1368,22,1)</f>
        <v>4</v>
      </c>
      <c r="L1368" t="s">
        <v>227</v>
      </c>
      <c r="M1368" t="s">
        <v>228</v>
      </c>
      <c r="N1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1368">
        <f>VLOOKUP(TableOMP[[#This Row],[Label]],TableAvg[],2,FALSE)</f>
        <v>243.19365250000001</v>
      </c>
      <c r="P1368">
        <f>VLOOKUP(TableOMP[[#This Row],[Label]],TableAvg[],3,FALSE)</f>
        <v>8.1437708129489614</v>
      </c>
      <c r="Q1368">
        <f>TableOMP[[#This Row],[Avg]]-$U$2*TableOMP[[#This Row],[StdDev]]</f>
        <v>226.9061108741021</v>
      </c>
      <c r="R1368">
        <f>TableOMP[[#This Row],[Avg]]+$U$2*TableOMP[[#This Row],[StdDev]]</f>
        <v>259.48119412589796</v>
      </c>
      <c r="S1368">
        <f>IF(AND(TableOMP[[#This Row],[total_time]]&gt;=TableOMP[[#This Row],[Low]], TableOMP[[#This Row],[total_time]]&lt;=TableOMP[[#This Row],[High]]),1,0)</f>
        <v>1</v>
      </c>
    </row>
    <row r="1369" spans="1:19" hidden="1" x14ac:dyDescent="0.25">
      <c r="A1369" t="s">
        <v>12</v>
      </c>
      <c r="B1369">
        <v>10000</v>
      </c>
      <c r="C1369">
        <v>100</v>
      </c>
      <c r="D1369">
        <v>1</v>
      </c>
      <c r="E1369">
        <v>48</v>
      </c>
      <c r="F1369">
        <v>1</v>
      </c>
      <c r="G1369">
        <v>273.98802999999998</v>
      </c>
      <c r="H1369">
        <v>24.458876</v>
      </c>
      <c r="I1369">
        <v>65.643390999999994</v>
      </c>
      <c r="J1369">
        <v>1.396668</v>
      </c>
      <c r="K1369" t="str">
        <f>MID(M1369,22,1)</f>
        <v>1</v>
      </c>
      <c r="L1369" t="s">
        <v>133</v>
      </c>
      <c r="M1369" t="s">
        <v>134</v>
      </c>
      <c r="N1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1369">
        <f>VLOOKUP(TableOMP[[#This Row],[Label]],TableAvg[],2,FALSE)</f>
        <v>274.98850671428568</v>
      </c>
      <c r="P1369">
        <f>VLOOKUP(TableOMP[[#This Row],[Label]],TableAvg[],3,FALSE)</f>
        <v>5.8131188113058538</v>
      </c>
      <c r="Q1369">
        <f>TableOMP[[#This Row],[Avg]]-$U$2*TableOMP[[#This Row],[StdDev]]</f>
        <v>263.36226909167397</v>
      </c>
      <c r="R1369">
        <f>TableOMP[[#This Row],[Avg]]+$U$2*TableOMP[[#This Row],[StdDev]]</f>
        <v>286.61474433689739</v>
      </c>
      <c r="S1369">
        <f>IF(AND(TableOMP[[#This Row],[total_time]]&gt;=TableOMP[[#This Row],[Low]], TableOMP[[#This Row],[total_time]]&lt;=TableOMP[[#This Row],[High]]),1,0)</f>
        <v>1</v>
      </c>
    </row>
    <row r="1370" spans="1:19" hidden="1" x14ac:dyDescent="0.25">
      <c r="A1370" t="s">
        <v>12</v>
      </c>
      <c r="B1370">
        <v>10000</v>
      </c>
      <c r="C1370">
        <v>100</v>
      </c>
      <c r="D1370">
        <v>1</v>
      </c>
      <c r="E1370">
        <v>48</v>
      </c>
      <c r="F1370">
        <v>1</v>
      </c>
      <c r="G1370">
        <v>272.75931400000002</v>
      </c>
      <c r="H1370">
        <v>22.966522000000001</v>
      </c>
      <c r="I1370">
        <v>73.153146000000007</v>
      </c>
      <c r="J1370">
        <v>1.5564499999999999</v>
      </c>
      <c r="K1370" t="str">
        <f>MID(M1370,22,1)</f>
        <v>1</v>
      </c>
      <c r="L1370" t="s">
        <v>185</v>
      </c>
      <c r="M1370" t="s">
        <v>186</v>
      </c>
      <c r="N1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1370">
        <f>VLOOKUP(TableOMP[[#This Row],[Label]],TableAvg[],2,FALSE)</f>
        <v>274.98850671428568</v>
      </c>
      <c r="P1370">
        <f>VLOOKUP(TableOMP[[#This Row],[Label]],TableAvg[],3,FALSE)</f>
        <v>5.8131188113058538</v>
      </c>
      <c r="Q1370">
        <f>TableOMP[[#This Row],[Avg]]-$U$2*TableOMP[[#This Row],[StdDev]]</f>
        <v>263.36226909167397</v>
      </c>
      <c r="R1370">
        <f>TableOMP[[#This Row],[Avg]]+$U$2*TableOMP[[#This Row],[StdDev]]</f>
        <v>286.61474433689739</v>
      </c>
      <c r="S1370">
        <f>IF(AND(TableOMP[[#This Row],[total_time]]&gt;=TableOMP[[#This Row],[Low]], TableOMP[[#This Row],[total_time]]&lt;=TableOMP[[#This Row],[High]]),1,0)</f>
        <v>1</v>
      </c>
    </row>
    <row r="1371" spans="1:19" hidden="1" x14ac:dyDescent="0.25">
      <c r="A1371" t="s">
        <v>12</v>
      </c>
      <c r="B1371">
        <v>10000</v>
      </c>
      <c r="C1371">
        <v>100</v>
      </c>
      <c r="D1371">
        <v>1</v>
      </c>
      <c r="E1371">
        <v>48</v>
      </c>
      <c r="F1371">
        <v>1</v>
      </c>
      <c r="G1371">
        <v>272.350751</v>
      </c>
      <c r="H1371">
        <v>24.804662</v>
      </c>
      <c r="I1371">
        <v>52.217356000000002</v>
      </c>
      <c r="J1371">
        <v>1.111008</v>
      </c>
      <c r="K1371" t="str">
        <f>MID(M1371,22,1)</f>
        <v>5</v>
      </c>
      <c r="L1371" t="s">
        <v>111</v>
      </c>
      <c r="M1371" t="s">
        <v>112</v>
      </c>
      <c r="N1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1371">
        <f>VLOOKUP(TableOMP[[#This Row],[Label]],TableAvg[],2,FALSE)</f>
        <v>274.98850671428568</v>
      </c>
      <c r="P1371">
        <f>VLOOKUP(TableOMP[[#This Row],[Label]],TableAvg[],3,FALSE)</f>
        <v>5.8131188113058538</v>
      </c>
      <c r="Q1371">
        <f>TableOMP[[#This Row],[Avg]]-$U$2*TableOMP[[#This Row],[StdDev]]</f>
        <v>263.36226909167397</v>
      </c>
      <c r="R1371">
        <f>TableOMP[[#This Row],[Avg]]+$U$2*TableOMP[[#This Row],[StdDev]]</f>
        <v>286.61474433689739</v>
      </c>
      <c r="S1371">
        <f>IF(AND(TableOMP[[#This Row],[total_time]]&gt;=TableOMP[[#This Row],[Low]], TableOMP[[#This Row],[total_time]]&lt;=TableOMP[[#This Row],[High]]),1,0)</f>
        <v>1</v>
      </c>
    </row>
    <row r="1372" spans="1:19" hidden="1" x14ac:dyDescent="0.25">
      <c r="A1372" t="s">
        <v>15</v>
      </c>
      <c r="B1372">
        <v>10000</v>
      </c>
      <c r="C1372">
        <v>100</v>
      </c>
      <c r="D1372">
        <v>100000</v>
      </c>
      <c r="E1372">
        <v>58</v>
      </c>
      <c r="F1372">
        <v>1</v>
      </c>
      <c r="G1372">
        <v>5.1714729999999998</v>
      </c>
      <c r="H1372">
        <v>0.74617100000000003</v>
      </c>
      <c r="I1372">
        <v>13.006409</v>
      </c>
      <c r="J1372">
        <v>0.228183</v>
      </c>
      <c r="K1372" t="str">
        <f>MID(M1372,22,1)</f>
        <v>6</v>
      </c>
      <c r="L1372" t="s">
        <v>41</v>
      </c>
      <c r="M1372" t="s">
        <v>42</v>
      </c>
      <c r="N1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372">
        <f>VLOOKUP(TableOMP[[#This Row],[Label]],TableAvg[],2,FALSE)</f>
        <v>4.6441786428571428</v>
      </c>
      <c r="P1372">
        <f>VLOOKUP(TableOMP[[#This Row],[Label]],TableAvg[],3,FALSE)</f>
        <v>0.19456100750502395</v>
      </c>
      <c r="Q1372">
        <f>TableOMP[[#This Row],[Avg]]-$U$2*TableOMP[[#This Row],[StdDev]]</f>
        <v>4.2550566278470949</v>
      </c>
      <c r="R1372">
        <f>TableOMP[[#This Row],[Avg]]+$U$2*TableOMP[[#This Row],[StdDev]]</f>
        <v>5.0333006578671906</v>
      </c>
      <c r="S1372">
        <f>IF(AND(TableOMP[[#This Row],[total_time]]&gt;=TableOMP[[#This Row],[Low]], TableOMP[[#This Row],[total_time]]&lt;=TableOMP[[#This Row],[High]]),1,0)</f>
        <v>0</v>
      </c>
    </row>
    <row r="1373" spans="1:19" hidden="1" x14ac:dyDescent="0.25">
      <c r="A1373" t="s">
        <v>12</v>
      </c>
      <c r="B1373">
        <v>10000</v>
      </c>
      <c r="C1373">
        <v>100</v>
      </c>
      <c r="D1373">
        <v>1</v>
      </c>
      <c r="E1373">
        <v>48</v>
      </c>
      <c r="F1373">
        <v>1</v>
      </c>
      <c r="G1373">
        <v>268.69716799999998</v>
      </c>
      <c r="H1373">
        <v>14.200716</v>
      </c>
      <c r="I1373">
        <v>44.672463</v>
      </c>
      <c r="J1373">
        <v>0.95047800000000005</v>
      </c>
      <c r="K1373" t="str">
        <f>MID(M1373,22,1)</f>
        <v>8</v>
      </c>
      <c r="L1373" t="s">
        <v>81</v>
      </c>
      <c r="M1373" t="s">
        <v>82</v>
      </c>
      <c r="N1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1373">
        <f>VLOOKUP(TableOMP[[#This Row],[Label]],TableAvg[],2,FALSE)</f>
        <v>274.98850671428568</v>
      </c>
      <c r="P1373">
        <f>VLOOKUP(TableOMP[[#This Row],[Label]],TableAvg[],3,FALSE)</f>
        <v>5.8131188113058538</v>
      </c>
      <c r="Q1373">
        <f>TableOMP[[#This Row],[Avg]]-$U$2*TableOMP[[#This Row],[StdDev]]</f>
        <v>263.36226909167397</v>
      </c>
      <c r="R1373">
        <f>TableOMP[[#This Row],[Avg]]+$U$2*TableOMP[[#This Row],[StdDev]]</f>
        <v>286.61474433689739</v>
      </c>
      <c r="S1373">
        <f>IF(AND(TableOMP[[#This Row],[total_time]]&gt;=TableOMP[[#This Row],[Low]], TableOMP[[#This Row],[total_time]]&lt;=TableOMP[[#This Row],[High]]),1,0)</f>
        <v>1</v>
      </c>
    </row>
    <row r="1374" spans="1:19" x14ac:dyDescent="0.25">
      <c r="A1374" t="s">
        <v>10</v>
      </c>
      <c r="B1374">
        <v>10000</v>
      </c>
      <c r="C1374">
        <v>100</v>
      </c>
      <c r="D1374">
        <v>1</v>
      </c>
      <c r="E1374">
        <v>32</v>
      </c>
      <c r="F1374">
        <v>1</v>
      </c>
      <c r="G1374">
        <v>241.75438399999999</v>
      </c>
      <c r="H1374">
        <v>17.416658999999999</v>
      </c>
      <c r="I1374">
        <v>58.320779000000002</v>
      </c>
      <c r="J1374">
        <v>1.8813150000000001</v>
      </c>
      <c r="K1374" t="str">
        <f>MID(M1374,22,1)</f>
        <v>1</v>
      </c>
      <c r="L1374" t="s">
        <v>123</v>
      </c>
      <c r="M1374" t="s">
        <v>124</v>
      </c>
      <c r="N1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1374">
        <f>VLOOKUP(TableOMP[[#This Row],[Label]],TableAvg[],2,FALSE)</f>
        <v>243.19365250000001</v>
      </c>
      <c r="P1374">
        <f>VLOOKUP(TableOMP[[#This Row],[Label]],TableAvg[],3,FALSE)</f>
        <v>8.1437708129489614</v>
      </c>
      <c r="Q1374">
        <f>TableOMP[[#This Row],[Avg]]-$U$2*TableOMP[[#This Row],[StdDev]]</f>
        <v>226.9061108741021</v>
      </c>
      <c r="R1374">
        <f>TableOMP[[#This Row],[Avg]]+$U$2*TableOMP[[#This Row],[StdDev]]</f>
        <v>259.48119412589796</v>
      </c>
      <c r="S1374">
        <f>IF(AND(TableOMP[[#This Row],[total_time]]&gt;=TableOMP[[#This Row],[Low]], TableOMP[[#This Row],[total_time]]&lt;=TableOMP[[#This Row],[High]]),1,0)</f>
        <v>1</v>
      </c>
    </row>
    <row r="1375" spans="1:19" hidden="1" x14ac:dyDescent="0.25">
      <c r="A1375" t="s">
        <v>12</v>
      </c>
      <c r="B1375">
        <v>10000</v>
      </c>
      <c r="C1375">
        <v>100</v>
      </c>
      <c r="D1375">
        <v>1</v>
      </c>
      <c r="E1375">
        <v>49</v>
      </c>
      <c r="F1375">
        <v>1</v>
      </c>
      <c r="G1375">
        <v>307.116128</v>
      </c>
      <c r="H1375">
        <v>25.54242</v>
      </c>
      <c r="I1375">
        <v>45.898071999999999</v>
      </c>
      <c r="J1375">
        <v>0.95621</v>
      </c>
      <c r="K1375" t="str">
        <f>MID(M1375,22,1)</f>
        <v>4</v>
      </c>
      <c r="L1375" t="s">
        <v>131</v>
      </c>
      <c r="M1375" t="s">
        <v>132</v>
      </c>
      <c r="N1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1375">
        <f>VLOOKUP(TableOMP[[#This Row],[Label]],TableAvg[],2,FALSE)</f>
        <v>279.30806214285712</v>
      </c>
      <c r="P1375">
        <f>VLOOKUP(TableOMP[[#This Row],[Label]],TableAvg[],3,FALSE)</f>
        <v>13.618761130116317</v>
      </c>
      <c r="Q1375">
        <f>TableOMP[[#This Row],[Avg]]-$U$2*TableOMP[[#This Row],[StdDev]]</f>
        <v>252.0705398826245</v>
      </c>
      <c r="R1375">
        <f>TableOMP[[#This Row],[Avg]]+$U$2*TableOMP[[#This Row],[StdDev]]</f>
        <v>306.54558440308978</v>
      </c>
      <c r="S1375">
        <f>IF(AND(TableOMP[[#This Row],[total_time]]&gt;=TableOMP[[#This Row],[Low]], TableOMP[[#This Row],[total_time]]&lt;=TableOMP[[#This Row],[High]]),1,0)</f>
        <v>0</v>
      </c>
    </row>
    <row r="1376" spans="1:19" hidden="1" x14ac:dyDescent="0.25">
      <c r="A1376" t="s">
        <v>12</v>
      </c>
      <c r="B1376">
        <v>10000</v>
      </c>
      <c r="C1376">
        <v>100</v>
      </c>
      <c r="D1376">
        <v>1</v>
      </c>
      <c r="E1376">
        <v>49</v>
      </c>
      <c r="F1376">
        <v>1</v>
      </c>
      <c r="G1376">
        <v>288.93233500000002</v>
      </c>
      <c r="H1376">
        <v>40.511406999999998</v>
      </c>
      <c r="I1376">
        <v>115.89355399999999</v>
      </c>
      <c r="J1376">
        <v>2.4144489999999998</v>
      </c>
      <c r="K1376" t="str">
        <f>MID(M1376,22,1)</f>
        <v>5</v>
      </c>
      <c r="L1376" t="s">
        <v>111</v>
      </c>
      <c r="M1376" t="s">
        <v>112</v>
      </c>
      <c r="N1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1376">
        <f>VLOOKUP(TableOMP[[#This Row],[Label]],TableAvg[],2,FALSE)</f>
        <v>279.30806214285712</v>
      </c>
      <c r="P1376">
        <f>VLOOKUP(TableOMP[[#This Row],[Label]],TableAvg[],3,FALSE)</f>
        <v>13.618761130116317</v>
      </c>
      <c r="Q1376">
        <f>TableOMP[[#This Row],[Avg]]-$U$2*TableOMP[[#This Row],[StdDev]]</f>
        <v>252.0705398826245</v>
      </c>
      <c r="R1376">
        <f>TableOMP[[#This Row],[Avg]]+$U$2*TableOMP[[#This Row],[StdDev]]</f>
        <v>306.54558440308978</v>
      </c>
      <c r="S1376">
        <f>IF(AND(TableOMP[[#This Row],[total_time]]&gt;=TableOMP[[#This Row],[Low]], TableOMP[[#This Row],[total_time]]&lt;=TableOMP[[#This Row],[High]]),1,0)</f>
        <v>1</v>
      </c>
    </row>
    <row r="1377" spans="1:19" hidden="1" x14ac:dyDescent="0.25">
      <c r="A1377" t="s">
        <v>12</v>
      </c>
      <c r="B1377">
        <v>10000</v>
      </c>
      <c r="C1377">
        <v>100</v>
      </c>
      <c r="D1377">
        <v>1</v>
      </c>
      <c r="E1377">
        <v>49</v>
      </c>
      <c r="F1377">
        <v>1</v>
      </c>
      <c r="G1377">
        <v>279.04157800000002</v>
      </c>
      <c r="H1377">
        <v>24.441723</v>
      </c>
      <c r="I1377">
        <v>76.357561000000004</v>
      </c>
      <c r="J1377">
        <v>1.5907830000000001</v>
      </c>
      <c r="K1377" t="str">
        <f>MID(M1377,22,1)</f>
        <v>2</v>
      </c>
      <c r="L1377" t="s">
        <v>139</v>
      </c>
      <c r="M1377" t="s">
        <v>140</v>
      </c>
      <c r="N1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1377">
        <f>VLOOKUP(TableOMP[[#This Row],[Label]],TableAvg[],2,FALSE)</f>
        <v>279.30806214285712</v>
      </c>
      <c r="P1377">
        <f>VLOOKUP(TableOMP[[#This Row],[Label]],TableAvg[],3,FALSE)</f>
        <v>13.618761130116317</v>
      </c>
      <c r="Q1377">
        <f>TableOMP[[#This Row],[Avg]]-$U$2*TableOMP[[#This Row],[StdDev]]</f>
        <v>252.0705398826245</v>
      </c>
      <c r="R1377">
        <f>TableOMP[[#This Row],[Avg]]+$U$2*TableOMP[[#This Row],[StdDev]]</f>
        <v>306.54558440308978</v>
      </c>
      <c r="S1377">
        <f>IF(AND(TableOMP[[#This Row],[total_time]]&gt;=TableOMP[[#This Row],[Low]], TableOMP[[#This Row],[total_time]]&lt;=TableOMP[[#This Row],[High]]),1,0)</f>
        <v>1</v>
      </c>
    </row>
    <row r="1378" spans="1:19" hidden="1" x14ac:dyDescent="0.25">
      <c r="A1378" t="s">
        <v>12</v>
      </c>
      <c r="B1378">
        <v>10000</v>
      </c>
      <c r="C1378">
        <v>100</v>
      </c>
      <c r="D1378">
        <v>1</v>
      </c>
      <c r="E1378">
        <v>49</v>
      </c>
      <c r="F1378">
        <v>1</v>
      </c>
      <c r="G1378">
        <v>274.25590099999999</v>
      </c>
      <c r="H1378">
        <v>22.818674000000001</v>
      </c>
      <c r="I1378">
        <v>78.712046000000001</v>
      </c>
      <c r="J1378">
        <v>1.639834</v>
      </c>
      <c r="K1378" t="str">
        <f>MID(M1378,22,1)</f>
        <v>2</v>
      </c>
      <c r="L1378" t="s">
        <v>240</v>
      </c>
      <c r="M1378" t="s">
        <v>241</v>
      </c>
      <c r="N1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1378" s="10">
        <f>VLOOKUP(TableOMP[[#This Row],[Label]],TableAvg[],2,FALSE)</f>
        <v>279.30806214285712</v>
      </c>
      <c r="P1378" s="10">
        <f>VLOOKUP(TableOMP[[#This Row],[Label]],TableAvg[],3,FALSE)</f>
        <v>13.618761130116317</v>
      </c>
      <c r="Q1378" s="10">
        <f>TableOMP[[#This Row],[Avg]]-$U$2*TableOMP[[#This Row],[StdDev]]</f>
        <v>252.0705398826245</v>
      </c>
      <c r="R1378" s="10">
        <f>TableOMP[[#This Row],[Avg]]+$U$2*TableOMP[[#This Row],[StdDev]]</f>
        <v>306.54558440308978</v>
      </c>
      <c r="S1378" s="10">
        <f>IF(AND(TableOMP[[#This Row],[total_time]]&gt;=TableOMP[[#This Row],[Low]], TableOMP[[#This Row],[total_time]]&lt;=TableOMP[[#This Row],[High]]),1,0)</f>
        <v>1</v>
      </c>
    </row>
    <row r="1379" spans="1:19" hidden="1" x14ac:dyDescent="0.25">
      <c r="A1379" t="s">
        <v>15</v>
      </c>
      <c r="B1379">
        <v>1000</v>
      </c>
      <c r="C1379">
        <v>100</v>
      </c>
      <c r="D1379">
        <v>100000</v>
      </c>
      <c r="E1379">
        <v>1</v>
      </c>
      <c r="F1379">
        <v>1</v>
      </c>
      <c r="G1379">
        <v>2.7896079999999999</v>
      </c>
      <c r="H1379">
        <v>3.1088999999999999E-2</v>
      </c>
      <c r="I1379">
        <v>0</v>
      </c>
      <c r="J1379">
        <v>0</v>
      </c>
      <c r="K1379" t="str">
        <f>MID(M1379,22,1)</f>
        <v>6</v>
      </c>
      <c r="L1379" t="s">
        <v>41</v>
      </c>
      <c r="M1379" t="s">
        <v>42</v>
      </c>
      <c r="N1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379" t="e">
        <f>VLOOKUP(TableOMP[[#This Row],[Label]],TableAvg[],2,FALSE)</f>
        <v>#N/A</v>
      </c>
      <c r="P1379" t="e">
        <f>VLOOKUP(TableOMP[[#This Row],[Label]],TableAvg[],3,FALSE)</f>
        <v>#N/A</v>
      </c>
      <c r="Q1379" t="e">
        <f>TableOMP[[#This Row],[Avg]]-$U$2*TableOMP[[#This Row],[StdDev]]</f>
        <v>#N/A</v>
      </c>
      <c r="R1379" t="e">
        <f>TableOMP[[#This Row],[Avg]]+$U$2*TableOMP[[#This Row],[StdDev]]</f>
        <v>#N/A</v>
      </c>
      <c r="S1379" t="e">
        <f>IF(AND(TableOMP[[#This Row],[total_time]]&gt;=TableOMP[[#This Row],[Low]], TableOMP[[#This Row],[total_time]]&lt;=TableOMP[[#This Row],[High]]),1,0)</f>
        <v>#N/A</v>
      </c>
    </row>
    <row r="1380" spans="1:19" hidden="1" x14ac:dyDescent="0.25">
      <c r="A1380" t="s">
        <v>15</v>
      </c>
      <c r="B1380">
        <v>1000</v>
      </c>
      <c r="C1380">
        <v>100</v>
      </c>
      <c r="D1380">
        <v>100000</v>
      </c>
      <c r="E1380">
        <v>2</v>
      </c>
      <c r="F1380">
        <v>1</v>
      </c>
      <c r="G1380">
        <v>1.91106</v>
      </c>
      <c r="H1380">
        <v>1.6409E-2</v>
      </c>
      <c r="I1380">
        <v>1.4203E-2</v>
      </c>
      <c r="J1380">
        <v>1.4203E-2</v>
      </c>
      <c r="K1380" t="str">
        <f>MID(M1380,22,1)</f>
        <v>6</v>
      </c>
      <c r="L1380" t="s">
        <v>41</v>
      </c>
      <c r="M1380" t="s">
        <v>42</v>
      </c>
      <c r="N1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380" t="e">
        <f>VLOOKUP(TableOMP[[#This Row],[Label]],TableAvg[],2,FALSE)</f>
        <v>#N/A</v>
      </c>
      <c r="P1380" t="e">
        <f>VLOOKUP(TableOMP[[#This Row],[Label]],TableAvg[],3,FALSE)</f>
        <v>#N/A</v>
      </c>
      <c r="Q1380" t="e">
        <f>TableOMP[[#This Row],[Avg]]-$U$2*TableOMP[[#This Row],[StdDev]]</f>
        <v>#N/A</v>
      </c>
      <c r="R1380" t="e">
        <f>TableOMP[[#This Row],[Avg]]+$U$2*TableOMP[[#This Row],[StdDev]]</f>
        <v>#N/A</v>
      </c>
      <c r="S1380" t="e">
        <f>IF(AND(TableOMP[[#This Row],[total_time]]&gt;=TableOMP[[#This Row],[Low]], TableOMP[[#This Row],[total_time]]&lt;=TableOMP[[#This Row],[High]]),1,0)</f>
        <v>#N/A</v>
      </c>
    </row>
    <row r="1381" spans="1:19" hidden="1" x14ac:dyDescent="0.25">
      <c r="A1381" t="s">
        <v>15</v>
      </c>
      <c r="B1381">
        <v>1000</v>
      </c>
      <c r="C1381">
        <v>100</v>
      </c>
      <c r="D1381">
        <v>100000</v>
      </c>
      <c r="E1381">
        <v>3</v>
      </c>
      <c r="F1381">
        <v>1</v>
      </c>
      <c r="G1381">
        <v>1.6177189999999999</v>
      </c>
      <c r="H1381">
        <v>9.7699999999999992E-3</v>
      </c>
      <c r="I1381">
        <v>1.3498E-2</v>
      </c>
      <c r="J1381">
        <v>6.7489999999999998E-3</v>
      </c>
      <c r="K1381" t="str">
        <f>MID(M1381,22,1)</f>
        <v>6</v>
      </c>
      <c r="L1381" t="s">
        <v>41</v>
      </c>
      <c r="M1381" t="s">
        <v>42</v>
      </c>
      <c r="N1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381" t="e">
        <f>VLOOKUP(TableOMP[[#This Row],[Label]],TableAvg[],2,FALSE)</f>
        <v>#N/A</v>
      </c>
      <c r="P1381" t="e">
        <f>VLOOKUP(TableOMP[[#This Row],[Label]],TableAvg[],3,FALSE)</f>
        <v>#N/A</v>
      </c>
      <c r="Q1381" t="e">
        <f>TableOMP[[#This Row],[Avg]]-$U$2*TableOMP[[#This Row],[StdDev]]</f>
        <v>#N/A</v>
      </c>
      <c r="R1381" t="e">
        <f>TableOMP[[#This Row],[Avg]]+$U$2*TableOMP[[#This Row],[StdDev]]</f>
        <v>#N/A</v>
      </c>
      <c r="S1381" t="e">
        <f>IF(AND(TableOMP[[#This Row],[total_time]]&gt;=TableOMP[[#This Row],[Low]], TableOMP[[#This Row],[total_time]]&lt;=TableOMP[[#This Row],[High]]),1,0)</f>
        <v>#N/A</v>
      </c>
    </row>
    <row r="1382" spans="1:19" hidden="1" x14ac:dyDescent="0.25">
      <c r="A1382" t="s">
        <v>15</v>
      </c>
      <c r="B1382">
        <v>1000</v>
      </c>
      <c r="C1382">
        <v>100</v>
      </c>
      <c r="D1382">
        <v>100000</v>
      </c>
      <c r="E1382">
        <v>4</v>
      </c>
      <c r="F1382">
        <v>1</v>
      </c>
      <c r="G1382">
        <v>1.495258</v>
      </c>
      <c r="H1382">
        <v>2.324E-2</v>
      </c>
      <c r="I1382">
        <v>2.2020999999999999E-2</v>
      </c>
      <c r="J1382">
        <v>7.3400000000000002E-3</v>
      </c>
      <c r="K1382" t="str">
        <f>MID(M1382,22,1)</f>
        <v>6</v>
      </c>
      <c r="L1382" t="s">
        <v>41</v>
      </c>
      <c r="M1382" t="s">
        <v>42</v>
      </c>
      <c r="N1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382" t="e">
        <f>VLOOKUP(TableOMP[[#This Row],[Label]],TableAvg[],2,FALSE)</f>
        <v>#N/A</v>
      </c>
      <c r="P1382" t="e">
        <f>VLOOKUP(TableOMP[[#This Row],[Label]],TableAvg[],3,FALSE)</f>
        <v>#N/A</v>
      </c>
      <c r="Q1382" t="e">
        <f>TableOMP[[#This Row],[Avg]]-$U$2*TableOMP[[#This Row],[StdDev]]</f>
        <v>#N/A</v>
      </c>
      <c r="R1382" t="e">
        <f>TableOMP[[#This Row],[Avg]]+$U$2*TableOMP[[#This Row],[StdDev]]</f>
        <v>#N/A</v>
      </c>
      <c r="S1382" t="e">
        <f>IF(AND(TableOMP[[#This Row],[total_time]]&gt;=TableOMP[[#This Row],[Low]], TableOMP[[#This Row],[total_time]]&lt;=TableOMP[[#This Row],[High]]),1,0)</f>
        <v>#N/A</v>
      </c>
    </row>
    <row r="1383" spans="1:19" hidden="1" x14ac:dyDescent="0.25">
      <c r="A1383" t="s">
        <v>15</v>
      </c>
      <c r="B1383">
        <v>1000</v>
      </c>
      <c r="C1383">
        <v>100</v>
      </c>
      <c r="D1383">
        <v>100000</v>
      </c>
      <c r="E1383">
        <v>5</v>
      </c>
      <c r="F1383">
        <v>1</v>
      </c>
      <c r="G1383">
        <v>1.4105669999999999</v>
      </c>
      <c r="H1383">
        <v>9.8709999999999996E-3</v>
      </c>
      <c r="I1383">
        <v>2.9010000000000001E-2</v>
      </c>
      <c r="J1383">
        <v>7.2519999999999998E-3</v>
      </c>
      <c r="K1383" t="str">
        <f>MID(M1383,22,1)</f>
        <v>6</v>
      </c>
      <c r="L1383" t="s">
        <v>41</v>
      </c>
      <c r="M1383" t="s">
        <v>42</v>
      </c>
      <c r="N1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383" t="e">
        <f>VLOOKUP(TableOMP[[#This Row],[Label]],TableAvg[],2,FALSE)</f>
        <v>#N/A</v>
      </c>
      <c r="P1383" t="e">
        <f>VLOOKUP(TableOMP[[#This Row],[Label]],TableAvg[],3,FALSE)</f>
        <v>#N/A</v>
      </c>
      <c r="Q1383" t="e">
        <f>TableOMP[[#This Row],[Avg]]-$U$2*TableOMP[[#This Row],[StdDev]]</f>
        <v>#N/A</v>
      </c>
      <c r="R1383" t="e">
        <f>TableOMP[[#This Row],[Avg]]+$U$2*TableOMP[[#This Row],[StdDev]]</f>
        <v>#N/A</v>
      </c>
      <c r="S1383" t="e">
        <f>IF(AND(TableOMP[[#This Row],[total_time]]&gt;=TableOMP[[#This Row],[Low]], TableOMP[[#This Row],[total_time]]&lt;=TableOMP[[#This Row],[High]]),1,0)</f>
        <v>#N/A</v>
      </c>
    </row>
    <row r="1384" spans="1:19" hidden="1" x14ac:dyDescent="0.25">
      <c r="A1384" t="s">
        <v>15</v>
      </c>
      <c r="B1384">
        <v>1000</v>
      </c>
      <c r="C1384">
        <v>100</v>
      </c>
      <c r="D1384">
        <v>100000</v>
      </c>
      <c r="E1384">
        <v>6</v>
      </c>
      <c r="F1384">
        <v>1</v>
      </c>
      <c r="G1384">
        <v>1.3595710000000001</v>
      </c>
      <c r="H1384">
        <v>1.1114000000000001E-2</v>
      </c>
      <c r="I1384">
        <v>3.7643999999999997E-2</v>
      </c>
      <c r="J1384">
        <v>7.5290000000000001E-3</v>
      </c>
      <c r="K1384" t="str">
        <f>MID(M1384,22,1)</f>
        <v>6</v>
      </c>
      <c r="L1384" t="s">
        <v>41</v>
      </c>
      <c r="M1384" t="s">
        <v>42</v>
      </c>
      <c r="N1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384" t="e">
        <f>VLOOKUP(TableOMP[[#This Row],[Label]],TableAvg[],2,FALSE)</f>
        <v>#N/A</v>
      </c>
      <c r="P1384" t="e">
        <f>VLOOKUP(TableOMP[[#This Row],[Label]],TableAvg[],3,FALSE)</f>
        <v>#N/A</v>
      </c>
      <c r="Q1384" t="e">
        <f>TableOMP[[#This Row],[Avg]]-$U$2*TableOMP[[#This Row],[StdDev]]</f>
        <v>#N/A</v>
      </c>
      <c r="R1384" t="e">
        <f>TableOMP[[#This Row],[Avg]]+$U$2*TableOMP[[#This Row],[StdDev]]</f>
        <v>#N/A</v>
      </c>
      <c r="S1384" t="e">
        <f>IF(AND(TableOMP[[#This Row],[total_time]]&gt;=TableOMP[[#This Row],[Low]], TableOMP[[#This Row],[total_time]]&lt;=TableOMP[[#This Row],[High]]),1,0)</f>
        <v>#N/A</v>
      </c>
    </row>
    <row r="1385" spans="1:19" hidden="1" x14ac:dyDescent="0.25">
      <c r="A1385" t="s">
        <v>15</v>
      </c>
      <c r="B1385">
        <v>1000</v>
      </c>
      <c r="C1385">
        <v>100</v>
      </c>
      <c r="D1385">
        <v>100000</v>
      </c>
      <c r="E1385">
        <v>7</v>
      </c>
      <c r="F1385">
        <v>1</v>
      </c>
      <c r="G1385">
        <v>1.341537</v>
      </c>
      <c r="H1385">
        <v>2.2800999999999998E-2</v>
      </c>
      <c r="I1385">
        <v>8.2452999999999999E-2</v>
      </c>
      <c r="J1385">
        <v>1.3742000000000001E-2</v>
      </c>
      <c r="K1385" t="str">
        <f>MID(M1385,22,1)</f>
        <v>6</v>
      </c>
      <c r="L1385" t="s">
        <v>41</v>
      </c>
      <c r="M1385" t="s">
        <v>42</v>
      </c>
      <c r="N1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385" t="e">
        <f>VLOOKUP(TableOMP[[#This Row],[Label]],TableAvg[],2,FALSE)</f>
        <v>#N/A</v>
      </c>
      <c r="P1385" t="e">
        <f>VLOOKUP(TableOMP[[#This Row],[Label]],TableAvg[],3,FALSE)</f>
        <v>#N/A</v>
      </c>
      <c r="Q1385" t="e">
        <f>TableOMP[[#This Row],[Avg]]-$U$2*TableOMP[[#This Row],[StdDev]]</f>
        <v>#N/A</v>
      </c>
      <c r="R1385" t="e">
        <f>TableOMP[[#This Row],[Avg]]+$U$2*TableOMP[[#This Row],[StdDev]]</f>
        <v>#N/A</v>
      </c>
      <c r="S1385" t="e">
        <f>IF(AND(TableOMP[[#This Row],[total_time]]&gt;=TableOMP[[#This Row],[Low]], TableOMP[[#This Row],[total_time]]&lt;=TableOMP[[#This Row],[High]]),1,0)</f>
        <v>#N/A</v>
      </c>
    </row>
    <row r="1386" spans="1:19" hidden="1" x14ac:dyDescent="0.25">
      <c r="A1386" t="s">
        <v>15</v>
      </c>
      <c r="B1386">
        <v>1000</v>
      </c>
      <c r="C1386">
        <v>100</v>
      </c>
      <c r="D1386">
        <v>100000</v>
      </c>
      <c r="E1386">
        <v>8</v>
      </c>
      <c r="F1386">
        <v>1</v>
      </c>
      <c r="G1386">
        <v>1.30986</v>
      </c>
      <c r="H1386">
        <v>1.874E-2</v>
      </c>
      <c r="I1386">
        <v>8.6557999999999996E-2</v>
      </c>
      <c r="J1386">
        <v>1.2364999999999999E-2</v>
      </c>
      <c r="K1386" t="str">
        <f>MID(M1386,22,1)</f>
        <v>6</v>
      </c>
      <c r="L1386" t="s">
        <v>41</v>
      </c>
      <c r="M1386" t="s">
        <v>42</v>
      </c>
      <c r="N1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386" t="e">
        <f>VLOOKUP(TableOMP[[#This Row],[Label]],TableAvg[],2,FALSE)</f>
        <v>#N/A</v>
      </c>
      <c r="P1386" t="e">
        <f>VLOOKUP(TableOMP[[#This Row],[Label]],TableAvg[],3,FALSE)</f>
        <v>#N/A</v>
      </c>
      <c r="Q1386" t="e">
        <f>TableOMP[[#This Row],[Avg]]-$U$2*TableOMP[[#This Row],[StdDev]]</f>
        <v>#N/A</v>
      </c>
      <c r="R1386" t="e">
        <f>TableOMP[[#This Row],[Avg]]+$U$2*TableOMP[[#This Row],[StdDev]]</f>
        <v>#N/A</v>
      </c>
      <c r="S1386" t="e">
        <f>IF(AND(TableOMP[[#This Row],[total_time]]&gt;=TableOMP[[#This Row],[Low]], TableOMP[[#This Row],[total_time]]&lt;=TableOMP[[#This Row],[High]]),1,0)</f>
        <v>#N/A</v>
      </c>
    </row>
    <row r="1387" spans="1:19" hidden="1" x14ac:dyDescent="0.25">
      <c r="A1387" t="s">
        <v>15</v>
      </c>
      <c r="B1387">
        <v>1000</v>
      </c>
      <c r="C1387">
        <v>100</v>
      </c>
      <c r="D1387">
        <v>100000</v>
      </c>
      <c r="E1387">
        <v>9</v>
      </c>
      <c r="F1387">
        <v>1</v>
      </c>
      <c r="G1387">
        <v>1.309145</v>
      </c>
      <c r="H1387">
        <v>2.0737999999999999E-2</v>
      </c>
      <c r="I1387">
        <v>0.11996900000000001</v>
      </c>
      <c r="J1387">
        <v>1.4996000000000001E-2</v>
      </c>
      <c r="K1387" t="str">
        <f>MID(M1387,22,1)</f>
        <v>6</v>
      </c>
      <c r="L1387" t="s">
        <v>41</v>
      </c>
      <c r="M1387" t="s">
        <v>42</v>
      </c>
      <c r="N1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387" t="e">
        <f>VLOOKUP(TableOMP[[#This Row],[Label]],TableAvg[],2,FALSE)</f>
        <v>#N/A</v>
      </c>
      <c r="P1387" t="e">
        <f>VLOOKUP(TableOMP[[#This Row],[Label]],TableAvg[],3,FALSE)</f>
        <v>#N/A</v>
      </c>
      <c r="Q1387" t="e">
        <f>TableOMP[[#This Row],[Avg]]-$U$2*TableOMP[[#This Row],[StdDev]]</f>
        <v>#N/A</v>
      </c>
      <c r="R1387" t="e">
        <f>TableOMP[[#This Row],[Avg]]+$U$2*TableOMP[[#This Row],[StdDev]]</f>
        <v>#N/A</v>
      </c>
      <c r="S1387" t="e">
        <f>IF(AND(TableOMP[[#This Row],[total_time]]&gt;=TableOMP[[#This Row],[Low]], TableOMP[[#This Row],[total_time]]&lt;=TableOMP[[#This Row],[High]]),1,0)</f>
        <v>#N/A</v>
      </c>
    </row>
    <row r="1388" spans="1:19" hidden="1" x14ac:dyDescent="0.25">
      <c r="A1388" t="s">
        <v>15</v>
      </c>
      <c r="B1388">
        <v>1000</v>
      </c>
      <c r="C1388">
        <v>100</v>
      </c>
      <c r="D1388">
        <v>100000</v>
      </c>
      <c r="E1388">
        <v>10</v>
      </c>
      <c r="F1388">
        <v>1</v>
      </c>
      <c r="G1388">
        <v>1.2875099999999999</v>
      </c>
      <c r="H1388">
        <v>2.4632999999999999E-2</v>
      </c>
      <c r="I1388">
        <v>0.17657300000000001</v>
      </c>
      <c r="J1388">
        <v>1.9619000000000001E-2</v>
      </c>
      <c r="K1388" t="str">
        <f>MID(M1388,22,1)</f>
        <v>6</v>
      </c>
      <c r="L1388" t="s">
        <v>41</v>
      </c>
      <c r="M1388" t="s">
        <v>42</v>
      </c>
      <c r="N1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388" t="e">
        <f>VLOOKUP(TableOMP[[#This Row],[Label]],TableAvg[],2,FALSE)</f>
        <v>#N/A</v>
      </c>
      <c r="P1388" t="e">
        <f>VLOOKUP(TableOMP[[#This Row],[Label]],TableAvg[],3,FALSE)</f>
        <v>#N/A</v>
      </c>
      <c r="Q1388" t="e">
        <f>TableOMP[[#This Row],[Avg]]-$U$2*TableOMP[[#This Row],[StdDev]]</f>
        <v>#N/A</v>
      </c>
      <c r="R1388" t="e">
        <f>TableOMP[[#This Row],[Avg]]+$U$2*TableOMP[[#This Row],[StdDev]]</f>
        <v>#N/A</v>
      </c>
      <c r="S1388" t="e">
        <f>IF(AND(TableOMP[[#This Row],[total_time]]&gt;=TableOMP[[#This Row],[Low]], TableOMP[[#This Row],[total_time]]&lt;=TableOMP[[#This Row],[High]]),1,0)</f>
        <v>#N/A</v>
      </c>
    </row>
    <row r="1389" spans="1:19" hidden="1" x14ac:dyDescent="0.25">
      <c r="A1389" t="s">
        <v>15</v>
      </c>
      <c r="B1389">
        <v>1000</v>
      </c>
      <c r="C1389">
        <v>100</v>
      </c>
      <c r="D1389">
        <v>100000</v>
      </c>
      <c r="E1389">
        <v>11</v>
      </c>
      <c r="F1389">
        <v>1</v>
      </c>
      <c r="G1389">
        <v>1.2891779999999999</v>
      </c>
      <c r="H1389">
        <v>3.0210999999999998E-2</v>
      </c>
      <c r="I1389">
        <v>0.14430299999999999</v>
      </c>
      <c r="J1389">
        <v>1.443E-2</v>
      </c>
      <c r="K1389" t="str">
        <f>MID(M1389,22,1)</f>
        <v>6</v>
      </c>
      <c r="L1389" t="s">
        <v>41</v>
      </c>
      <c r="M1389" t="s">
        <v>42</v>
      </c>
      <c r="N1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389" t="e">
        <f>VLOOKUP(TableOMP[[#This Row],[Label]],TableAvg[],2,FALSE)</f>
        <v>#N/A</v>
      </c>
      <c r="P1389" t="e">
        <f>VLOOKUP(TableOMP[[#This Row],[Label]],TableAvg[],3,FALSE)</f>
        <v>#N/A</v>
      </c>
      <c r="Q1389" t="e">
        <f>TableOMP[[#This Row],[Avg]]-$U$2*TableOMP[[#This Row],[StdDev]]</f>
        <v>#N/A</v>
      </c>
      <c r="R1389" t="e">
        <f>TableOMP[[#This Row],[Avg]]+$U$2*TableOMP[[#This Row],[StdDev]]</f>
        <v>#N/A</v>
      </c>
      <c r="S1389" t="e">
        <f>IF(AND(TableOMP[[#This Row],[total_time]]&gt;=TableOMP[[#This Row],[Low]], TableOMP[[#This Row],[total_time]]&lt;=TableOMP[[#This Row],[High]]),1,0)</f>
        <v>#N/A</v>
      </c>
    </row>
    <row r="1390" spans="1:19" hidden="1" x14ac:dyDescent="0.25">
      <c r="A1390" t="s">
        <v>15</v>
      </c>
      <c r="B1390">
        <v>1000</v>
      </c>
      <c r="C1390">
        <v>100</v>
      </c>
      <c r="D1390">
        <v>100000</v>
      </c>
      <c r="E1390">
        <v>12</v>
      </c>
      <c r="F1390">
        <v>1</v>
      </c>
      <c r="G1390">
        <v>1.3614949999999999</v>
      </c>
      <c r="H1390">
        <v>8.4902000000000005E-2</v>
      </c>
      <c r="I1390">
        <v>0.75962200000000002</v>
      </c>
      <c r="J1390">
        <v>6.9056999999999993E-2</v>
      </c>
      <c r="K1390" t="str">
        <f>MID(M1390,22,1)</f>
        <v>6</v>
      </c>
      <c r="L1390" t="s">
        <v>41</v>
      </c>
      <c r="M1390" t="s">
        <v>42</v>
      </c>
      <c r="N1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390" t="e">
        <f>VLOOKUP(TableOMP[[#This Row],[Label]],TableAvg[],2,FALSE)</f>
        <v>#N/A</v>
      </c>
      <c r="P1390" t="e">
        <f>VLOOKUP(TableOMP[[#This Row],[Label]],TableAvg[],3,FALSE)</f>
        <v>#N/A</v>
      </c>
      <c r="Q1390" t="e">
        <f>TableOMP[[#This Row],[Avg]]-$U$2*TableOMP[[#This Row],[StdDev]]</f>
        <v>#N/A</v>
      </c>
      <c r="R1390" t="e">
        <f>TableOMP[[#This Row],[Avg]]+$U$2*TableOMP[[#This Row],[StdDev]]</f>
        <v>#N/A</v>
      </c>
      <c r="S1390" t="e">
        <f>IF(AND(TableOMP[[#This Row],[total_time]]&gt;=TableOMP[[#This Row],[Low]], TableOMP[[#This Row],[total_time]]&lt;=TableOMP[[#This Row],[High]]),1,0)</f>
        <v>#N/A</v>
      </c>
    </row>
    <row r="1391" spans="1:19" hidden="1" x14ac:dyDescent="0.25">
      <c r="A1391" t="s">
        <v>15</v>
      </c>
      <c r="B1391">
        <v>1000</v>
      </c>
      <c r="C1391">
        <v>100</v>
      </c>
      <c r="D1391">
        <v>100000</v>
      </c>
      <c r="E1391">
        <v>13</v>
      </c>
      <c r="F1391">
        <v>1</v>
      </c>
      <c r="G1391">
        <v>1.294721</v>
      </c>
      <c r="H1391">
        <v>4.0307999999999997E-2</v>
      </c>
      <c r="I1391">
        <v>0.20408499999999999</v>
      </c>
      <c r="J1391">
        <v>1.7007000000000001E-2</v>
      </c>
      <c r="K1391" t="str">
        <f>MID(M1391,22,1)</f>
        <v>6</v>
      </c>
      <c r="L1391" t="s">
        <v>41</v>
      </c>
      <c r="M1391" t="s">
        <v>42</v>
      </c>
      <c r="N1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391" t="e">
        <f>VLOOKUP(TableOMP[[#This Row],[Label]],TableAvg[],2,FALSE)</f>
        <v>#N/A</v>
      </c>
      <c r="P1391" t="e">
        <f>VLOOKUP(TableOMP[[#This Row],[Label]],TableAvg[],3,FALSE)</f>
        <v>#N/A</v>
      </c>
      <c r="Q1391" t="e">
        <f>TableOMP[[#This Row],[Avg]]-$U$2*TableOMP[[#This Row],[StdDev]]</f>
        <v>#N/A</v>
      </c>
      <c r="R1391" t="e">
        <f>TableOMP[[#This Row],[Avg]]+$U$2*TableOMP[[#This Row],[StdDev]]</f>
        <v>#N/A</v>
      </c>
      <c r="S1391" t="e">
        <f>IF(AND(TableOMP[[#This Row],[total_time]]&gt;=TableOMP[[#This Row],[Low]], TableOMP[[#This Row],[total_time]]&lt;=TableOMP[[#This Row],[High]]),1,0)</f>
        <v>#N/A</v>
      </c>
    </row>
    <row r="1392" spans="1:19" hidden="1" x14ac:dyDescent="0.25">
      <c r="A1392" t="s">
        <v>15</v>
      </c>
      <c r="B1392">
        <v>1000</v>
      </c>
      <c r="C1392">
        <v>100</v>
      </c>
      <c r="D1392">
        <v>100000</v>
      </c>
      <c r="E1392">
        <v>14</v>
      </c>
      <c r="F1392">
        <v>1</v>
      </c>
      <c r="G1392">
        <v>1.2901100000000001</v>
      </c>
      <c r="H1392">
        <v>4.0058999999999997E-2</v>
      </c>
      <c r="I1392">
        <v>0.297653</v>
      </c>
      <c r="J1392">
        <v>2.2896E-2</v>
      </c>
      <c r="K1392" t="str">
        <f>MID(M1392,22,1)</f>
        <v>6</v>
      </c>
      <c r="L1392" t="s">
        <v>41</v>
      </c>
      <c r="M1392" t="s">
        <v>42</v>
      </c>
      <c r="N1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392" t="e">
        <f>VLOOKUP(TableOMP[[#This Row],[Label]],TableAvg[],2,FALSE)</f>
        <v>#N/A</v>
      </c>
      <c r="P1392" t="e">
        <f>VLOOKUP(TableOMP[[#This Row],[Label]],TableAvg[],3,FALSE)</f>
        <v>#N/A</v>
      </c>
      <c r="Q1392" t="e">
        <f>TableOMP[[#This Row],[Avg]]-$U$2*TableOMP[[#This Row],[StdDev]]</f>
        <v>#N/A</v>
      </c>
      <c r="R1392" t="e">
        <f>TableOMP[[#This Row],[Avg]]+$U$2*TableOMP[[#This Row],[StdDev]]</f>
        <v>#N/A</v>
      </c>
      <c r="S1392" t="e">
        <f>IF(AND(TableOMP[[#This Row],[total_time]]&gt;=TableOMP[[#This Row],[Low]], TableOMP[[#This Row],[total_time]]&lt;=TableOMP[[#This Row],[High]]),1,0)</f>
        <v>#N/A</v>
      </c>
    </row>
    <row r="1393" spans="1:19" hidden="1" x14ac:dyDescent="0.25">
      <c r="A1393" t="s">
        <v>15</v>
      </c>
      <c r="B1393">
        <v>1000</v>
      </c>
      <c r="C1393">
        <v>100</v>
      </c>
      <c r="D1393">
        <v>100000</v>
      </c>
      <c r="E1393">
        <v>15</v>
      </c>
      <c r="F1393">
        <v>1</v>
      </c>
      <c r="G1393">
        <v>1.281908</v>
      </c>
      <c r="H1393">
        <v>3.1741999999999999E-2</v>
      </c>
      <c r="I1393">
        <v>0.290931</v>
      </c>
      <c r="J1393">
        <v>2.0781000000000001E-2</v>
      </c>
      <c r="K1393" t="str">
        <f>MID(M1393,22,1)</f>
        <v>6</v>
      </c>
      <c r="L1393" t="s">
        <v>41</v>
      </c>
      <c r="M1393" t="s">
        <v>42</v>
      </c>
      <c r="N1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hidden="1" x14ac:dyDescent="0.25">
      <c r="A1394" t="s">
        <v>15</v>
      </c>
      <c r="B1394">
        <v>1000</v>
      </c>
      <c r="C1394">
        <v>100</v>
      </c>
      <c r="D1394">
        <v>100000</v>
      </c>
      <c r="E1394">
        <v>16</v>
      </c>
      <c r="F1394">
        <v>1</v>
      </c>
      <c r="G1394">
        <v>1.296975</v>
      </c>
      <c r="H1394">
        <v>3.7171000000000003E-2</v>
      </c>
      <c r="I1394">
        <v>0.388513</v>
      </c>
      <c r="J1394">
        <v>2.5901E-2</v>
      </c>
      <c r="K1394" t="str">
        <f>MID(M1394,22,1)</f>
        <v>6</v>
      </c>
      <c r="L1394" t="s">
        <v>41</v>
      </c>
      <c r="M1394" t="s">
        <v>42</v>
      </c>
      <c r="N1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hidden="1" x14ac:dyDescent="0.25">
      <c r="A1395" t="s">
        <v>15</v>
      </c>
      <c r="B1395">
        <v>1000</v>
      </c>
      <c r="C1395">
        <v>100</v>
      </c>
      <c r="D1395">
        <v>100000</v>
      </c>
      <c r="E1395">
        <v>17</v>
      </c>
      <c r="F1395">
        <v>1</v>
      </c>
      <c r="G1395">
        <v>1.2993079999999999</v>
      </c>
      <c r="H1395">
        <v>4.2840999999999997E-2</v>
      </c>
      <c r="I1395">
        <v>0.39364300000000002</v>
      </c>
      <c r="J1395">
        <v>2.4603E-2</v>
      </c>
      <c r="K1395" t="str">
        <f>MID(M1395,22,1)</f>
        <v>6</v>
      </c>
      <c r="L1395" t="s">
        <v>41</v>
      </c>
      <c r="M1395" t="s">
        <v>42</v>
      </c>
      <c r="N1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hidden="1" x14ac:dyDescent="0.25">
      <c r="A1396" t="s">
        <v>15</v>
      </c>
      <c r="B1396">
        <v>1000</v>
      </c>
      <c r="C1396">
        <v>100</v>
      </c>
      <c r="D1396">
        <v>100000</v>
      </c>
      <c r="E1396">
        <v>18</v>
      </c>
      <c r="F1396">
        <v>1</v>
      </c>
      <c r="G1396">
        <v>1.2752209999999999</v>
      </c>
      <c r="H1396">
        <v>2.1668E-2</v>
      </c>
      <c r="I1396">
        <v>0.297655</v>
      </c>
      <c r="J1396">
        <v>1.7509E-2</v>
      </c>
      <c r="K1396" t="str">
        <f>MID(M1396,22,1)</f>
        <v>6</v>
      </c>
      <c r="L1396" t="s">
        <v>41</v>
      </c>
      <c r="M1396" t="s">
        <v>42</v>
      </c>
      <c r="N1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hidden="1" x14ac:dyDescent="0.25">
      <c r="A1397" t="s">
        <v>15</v>
      </c>
      <c r="B1397">
        <v>1000</v>
      </c>
      <c r="C1397">
        <v>100</v>
      </c>
      <c r="D1397">
        <v>100000</v>
      </c>
      <c r="E1397">
        <v>19</v>
      </c>
      <c r="F1397">
        <v>1</v>
      </c>
      <c r="G1397">
        <v>1.3093159999999999</v>
      </c>
      <c r="H1397">
        <v>4.4683E-2</v>
      </c>
      <c r="I1397">
        <v>0.651501</v>
      </c>
      <c r="J1397">
        <v>3.6194999999999998E-2</v>
      </c>
      <c r="K1397" t="str">
        <f>MID(M1397,22,1)</f>
        <v>6</v>
      </c>
      <c r="L1397" t="s">
        <v>41</v>
      </c>
      <c r="M1397" t="s">
        <v>42</v>
      </c>
      <c r="N1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hidden="1" x14ac:dyDescent="0.25">
      <c r="A1398" t="s">
        <v>15</v>
      </c>
      <c r="B1398">
        <v>1000</v>
      </c>
      <c r="C1398">
        <v>100</v>
      </c>
      <c r="D1398">
        <v>100000</v>
      </c>
      <c r="E1398">
        <v>20</v>
      </c>
      <c r="F1398">
        <v>1</v>
      </c>
      <c r="G1398">
        <v>1.3346009999999999</v>
      </c>
      <c r="H1398">
        <v>4.5277999999999999E-2</v>
      </c>
      <c r="I1398">
        <v>0.70058200000000004</v>
      </c>
      <c r="J1398">
        <v>3.6873000000000003E-2</v>
      </c>
      <c r="K1398" t="str">
        <f>MID(M1398,22,1)</f>
        <v>6</v>
      </c>
      <c r="L1398" t="s">
        <v>41</v>
      </c>
      <c r="M1398" t="s">
        <v>42</v>
      </c>
      <c r="N1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hidden="1" x14ac:dyDescent="0.25">
      <c r="A1399" t="s">
        <v>15</v>
      </c>
      <c r="B1399">
        <v>1000</v>
      </c>
      <c r="C1399">
        <v>100</v>
      </c>
      <c r="D1399">
        <v>100000</v>
      </c>
      <c r="E1399">
        <v>21</v>
      </c>
      <c r="F1399">
        <v>1</v>
      </c>
      <c r="G1399">
        <v>1.316541</v>
      </c>
      <c r="H1399">
        <v>4.6882E-2</v>
      </c>
      <c r="I1399">
        <v>0.77644599999999997</v>
      </c>
      <c r="J1399">
        <v>3.8822000000000002E-2</v>
      </c>
      <c r="K1399" t="str">
        <f>MID(M1399,22,1)</f>
        <v>6</v>
      </c>
      <c r="L1399" t="s">
        <v>41</v>
      </c>
      <c r="M1399" t="s">
        <v>42</v>
      </c>
      <c r="N1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hidden="1" x14ac:dyDescent="0.25">
      <c r="A1400" t="s">
        <v>15</v>
      </c>
      <c r="B1400">
        <v>1000</v>
      </c>
      <c r="C1400">
        <v>100</v>
      </c>
      <c r="D1400">
        <v>100000</v>
      </c>
      <c r="E1400">
        <v>22</v>
      </c>
      <c r="F1400">
        <v>1</v>
      </c>
      <c r="G1400">
        <v>1.310514</v>
      </c>
      <c r="H1400">
        <v>3.7287000000000001E-2</v>
      </c>
      <c r="I1400">
        <v>0.67715400000000003</v>
      </c>
      <c r="J1400">
        <v>3.2245000000000003E-2</v>
      </c>
      <c r="K1400" t="str">
        <f>MID(M1400,22,1)</f>
        <v>6</v>
      </c>
      <c r="L1400" t="s">
        <v>41</v>
      </c>
      <c r="M1400" t="s">
        <v>42</v>
      </c>
      <c r="N1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hidden="1" x14ac:dyDescent="0.25">
      <c r="A1401" t="s">
        <v>15</v>
      </c>
      <c r="B1401">
        <v>1000</v>
      </c>
      <c r="C1401">
        <v>100</v>
      </c>
      <c r="D1401">
        <v>100000</v>
      </c>
      <c r="E1401">
        <v>23</v>
      </c>
      <c r="F1401">
        <v>1</v>
      </c>
      <c r="G1401">
        <v>1.344997</v>
      </c>
      <c r="H1401">
        <v>4.2340000000000003E-2</v>
      </c>
      <c r="I1401">
        <v>0.69686899999999996</v>
      </c>
      <c r="J1401">
        <v>3.1676000000000003E-2</v>
      </c>
      <c r="K1401" t="str">
        <f>MID(M1401,22,1)</f>
        <v>6</v>
      </c>
      <c r="L1401" t="s">
        <v>41</v>
      </c>
      <c r="M1401" t="s">
        <v>42</v>
      </c>
      <c r="N1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hidden="1" x14ac:dyDescent="0.25">
      <c r="A1402" t="s">
        <v>15</v>
      </c>
      <c r="B1402">
        <v>1000</v>
      </c>
      <c r="C1402">
        <v>100</v>
      </c>
      <c r="D1402">
        <v>100000</v>
      </c>
      <c r="E1402">
        <v>24</v>
      </c>
      <c r="F1402">
        <v>1</v>
      </c>
      <c r="G1402">
        <v>1.337869</v>
      </c>
      <c r="H1402">
        <v>7.1246000000000004E-2</v>
      </c>
      <c r="I1402">
        <v>1.167562</v>
      </c>
      <c r="J1402">
        <v>5.0763999999999997E-2</v>
      </c>
      <c r="K1402" t="str">
        <f>MID(M1402,22,1)</f>
        <v>6</v>
      </c>
      <c r="L1402" t="s">
        <v>41</v>
      </c>
      <c r="M1402" t="s">
        <v>42</v>
      </c>
      <c r="N1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hidden="1" x14ac:dyDescent="0.25">
      <c r="A1403" t="s">
        <v>15</v>
      </c>
      <c r="B1403">
        <v>1000</v>
      </c>
      <c r="C1403">
        <v>100</v>
      </c>
      <c r="D1403">
        <v>100000</v>
      </c>
      <c r="E1403">
        <v>25</v>
      </c>
      <c r="F1403">
        <v>1</v>
      </c>
      <c r="G1403">
        <v>1.330173</v>
      </c>
      <c r="H1403">
        <v>3.7849000000000001E-2</v>
      </c>
      <c r="I1403">
        <v>0.76058499999999996</v>
      </c>
      <c r="J1403">
        <v>3.1690999999999997E-2</v>
      </c>
      <c r="K1403" t="str">
        <f>MID(M1403,22,1)</f>
        <v>6</v>
      </c>
      <c r="L1403" t="s">
        <v>41</v>
      </c>
      <c r="M1403" t="s">
        <v>42</v>
      </c>
      <c r="N1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hidden="1" x14ac:dyDescent="0.25">
      <c r="A1404" t="s">
        <v>15</v>
      </c>
      <c r="B1404">
        <v>1000</v>
      </c>
      <c r="C1404">
        <v>100</v>
      </c>
      <c r="D1404">
        <v>100000</v>
      </c>
      <c r="E1404">
        <v>26</v>
      </c>
      <c r="F1404">
        <v>1</v>
      </c>
      <c r="G1404">
        <v>1.2976129999999999</v>
      </c>
      <c r="H1404">
        <v>5.2623000000000003E-2</v>
      </c>
      <c r="I1404">
        <v>0.93896599999999997</v>
      </c>
      <c r="J1404">
        <v>3.7559000000000002E-2</v>
      </c>
      <c r="K1404" t="str">
        <f>MID(M1404,22,1)</f>
        <v>6</v>
      </c>
      <c r="L1404" t="s">
        <v>41</v>
      </c>
      <c r="M1404" t="s">
        <v>42</v>
      </c>
      <c r="N1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hidden="1" x14ac:dyDescent="0.25">
      <c r="A1405" t="s">
        <v>15</v>
      </c>
      <c r="B1405">
        <v>1000</v>
      </c>
      <c r="C1405">
        <v>100</v>
      </c>
      <c r="D1405">
        <v>100000</v>
      </c>
      <c r="E1405">
        <v>27</v>
      </c>
      <c r="F1405">
        <v>1</v>
      </c>
      <c r="G1405">
        <v>1.3846069999999999</v>
      </c>
      <c r="H1405">
        <v>5.5260999999999998E-2</v>
      </c>
      <c r="I1405">
        <v>0.88904700000000003</v>
      </c>
      <c r="J1405">
        <v>3.4194000000000002E-2</v>
      </c>
      <c r="K1405" t="str">
        <f>MID(M1405,22,1)</f>
        <v>6</v>
      </c>
      <c r="L1405" t="s">
        <v>41</v>
      </c>
      <c r="M1405" t="s">
        <v>42</v>
      </c>
      <c r="N1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hidden="1" x14ac:dyDescent="0.25">
      <c r="A1406" t="s">
        <v>15</v>
      </c>
      <c r="B1406">
        <v>1000</v>
      </c>
      <c r="C1406">
        <v>100</v>
      </c>
      <c r="D1406">
        <v>100000</v>
      </c>
      <c r="E1406">
        <v>28</v>
      </c>
      <c r="F1406">
        <v>1</v>
      </c>
      <c r="G1406">
        <v>1.3729309999999999</v>
      </c>
      <c r="H1406">
        <v>3.3314999999999997E-2</v>
      </c>
      <c r="I1406">
        <v>0.77386900000000003</v>
      </c>
      <c r="J1406">
        <v>2.8662E-2</v>
      </c>
      <c r="K1406" t="str">
        <f>MID(M1406,22,1)</f>
        <v>6</v>
      </c>
      <c r="L1406" t="s">
        <v>41</v>
      </c>
      <c r="M1406" t="s">
        <v>42</v>
      </c>
      <c r="N1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hidden="1" x14ac:dyDescent="0.25">
      <c r="A1407" t="s">
        <v>15</v>
      </c>
      <c r="B1407">
        <v>1000</v>
      </c>
      <c r="C1407">
        <v>100</v>
      </c>
      <c r="D1407">
        <v>100000</v>
      </c>
      <c r="E1407">
        <v>29</v>
      </c>
      <c r="F1407">
        <v>1</v>
      </c>
      <c r="G1407">
        <v>1.3587100000000001</v>
      </c>
      <c r="H1407">
        <v>5.3573000000000003E-2</v>
      </c>
      <c r="I1407">
        <v>1.0717810000000001</v>
      </c>
      <c r="J1407">
        <v>3.8278E-2</v>
      </c>
      <c r="K1407" t="str">
        <f>MID(M1407,22,1)</f>
        <v>6</v>
      </c>
      <c r="L1407" t="s">
        <v>41</v>
      </c>
      <c r="M1407" t="s">
        <v>42</v>
      </c>
      <c r="N1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hidden="1" x14ac:dyDescent="0.25">
      <c r="A1408" t="s">
        <v>15</v>
      </c>
      <c r="B1408">
        <v>1000</v>
      </c>
      <c r="C1408">
        <v>100</v>
      </c>
      <c r="D1408">
        <v>100000</v>
      </c>
      <c r="E1408">
        <v>30</v>
      </c>
      <c r="F1408">
        <v>1</v>
      </c>
      <c r="G1408">
        <v>1.399019</v>
      </c>
      <c r="H1408">
        <v>3.0641999999999999E-2</v>
      </c>
      <c r="I1408">
        <v>0.73913200000000001</v>
      </c>
      <c r="J1408">
        <v>2.5486999999999999E-2</v>
      </c>
      <c r="K1408" t="str">
        <f>MID(M1408,22,1)</f>
        <v>6</v>
      </c>
      <c r="L1408" t="s">
        <v>41</v>
      </c>
      <c r="M1408" t="s">
        <v>42</v>
      </c>
      <c r="N1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hidden="1" x14ac:dyDescent="0.25">
      <c r="A1409" t="s">
        <v>15</v>
      </c>
      <c r="B1409">
        <v>1000</v>
      </c>
      <c r="C1409">
        <v>100</v>
      </c>
      <c r="D1409">
        <v>100000</v>
      </c>
      <c r="E1409">
        <v>31</v>
      </c>
      <c r="F1409">
        <v>1</v>
      </c>
      <c r="G1409">
        <v>1.3904460000000001</v>
      </c>
      <c r="H1409">
        <v>5.0442000000000001E-2</v>
      </c>
      <c r="I1409">
        <v>1.0886960000000001</v>
      </c>
      <c r="J1409">
        <v>3.6290000000000003E-2</v>
      </c>
      <c r="K1409" t="str">
        <f>MID(M1409,22,1)</f>
        <v>6</v>
      </c>
      <c r="L1409" t="s">
        <v>41</v>
      </c>
      <c r="M1409" t="s">
        <v>42</v>
      </c>
      <c r="N1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hidden="1" x14ac:dyDescent="0.25">
      <c r="A1410" t="s">
        <v>15</v>
      </c>
      <c r="B1410">
        <v>1000</v>
      </c>
      <c r="C1410">
        <v>100</v>
      </c>
      <c r="D1410">
        <v>100000</v>
      </c>
      <c r="E1410">
        <v>32</v>
      </c>
      <c r="F1410">
        <v>1</v>
      </c>
      <c r="G1410">
        <v>1.453975</v>
      </c>
      <c r="H1410">
        <v>5.9454E-2</v>
      </c>
      <c r="I1410">
        <v>1.3211660000000001</v>
      </c>
      <c r="J1410">
        <v>4.2618000000000003E-2</v>
      </c>
      <c r="K1410" t="str">
        <f>MID(M1410,22,1)</f>
        <v>6</v>
      </c>
      <c r="L1410" t="s">
        <v>41</v>
      </c>
      <c r="M1410" t="s">
        <v>42</v>
      </c>
      <c r="N1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hidden="1" x14ac:dyDescent="0.25">
      <c r="A1411" t="s">
        <v>15</v>
      </c>
      <c r="B1411">
        <v>1000</v>
      </c>
      <c r="C1411">
        <v>100</v>
      </c>
      <c r="D1411">
        <v>100000</v>
      </c>
      <c r="E1411">
        <v>33</v>
      </c>
      <c r="F1411">
        <v>1</v>
      </c>
      <c r="G1411">
        <v>1.381993</v>
      </c>
      <c r="H1411">
        <v>6.2873999999999999E-2</v>
      </c>
      <c r="I1411">
        <v>1.4790319999999999</v>
      </c>
      <c r="J1411">
        <v>4.6219999999999997E-2</v>
      </c>
      <c r="K1411" t="str">
        <f>MID(M1411,22,1)</f>
        <v>6</v>
      </c>
      <c r="L1411" t="s">
        <v>41</v>
      </c>
      <c r="M1411" t="s">
        <v>42</v>
      </c>
      <c r="N1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hidden="1" x14ac:dyDescent="0.25">
      <c r="A1412" t="s">
        <v>15</v>
      </c>
      <c r="B1412">
        <v>1000</v>
      </c>
      <c r="C1412">
        <v>100</v>
      </c>
      <c r="D1412">
        <v>100000</v>
      </c>
      <c r="E1412">
        <v>34</v>
      </c>
      <c r="F1412">
        <v>1</v>
      </c>
      <c r="G1412">
        <v>1.4057740000000001</v>
      </c>
      <c r="H1412">
        <v>6.2710000000000002E-2</v>
      </c>
      <c r="I1412">
        <v>1.4131370000000001</v>
      </c>
      <c r="J1412">
        <v>4.2821999999999999E-2</v>
      </c>
      <c r="K1412" t="str">
        <f>MID(M1412,22,1)</f>
        <v>6</v>
      </c>
      <c r="L1412" t="s">
        <v>41</v>
      </c>
      <c r="M1412" t="s">
        <v>42</v>
      </c>
      <c r="N1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hidden="1" x14ac:dyDescent="0.25">
      <c r="A1413" t="s">
        <v>15</v>
      </c>
      <c r="B1413">
        <v>1000</v>
      </c>
      <c r="C1413">
        <v>100</v>
      </c>
      <c r="D1413">
        <v>100000</v>
      </c>
      <c r="E1413">
        <v>35</v>
      </c>
      <c r="F1413">
        <v>1</v>
      </c>
      <c r="G1413">
        <v>1.492173</v>
      </c>
      <c r="H1413">
        <v>4.7065000000000003E-2</v>
      </c>
      <c r="I1413">
        <v>1.147403</v>
      </c>
      <c r="J1413">
        <v>3.3746999999999999E-2</v>
      </c>
      <c r="K1413" t="str">
        <f>MID(M1413,22,1)</f>
        <v>6</v>
      </c>
      <c r="L1413" t="s">
        <v>41</v>
      </c>
      <c r="M1413" t="s">
        <v>42</v>
      </c>
      <c r="N1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hidden="1" x14ac:dyDescent="0.25">
      <c r="A1414" t="s">
        <v>15</v>
      </c>
      <c r="B1414">
        <v>1000</v>
      </c>
      <c r="C1414">
        <v>100</v>
      </c>
      <c r="D1414">
        <v>100000</v>
      </c>
      <c r="E1414">
        <v>36</v>
      </c>
      <c r="F1414">
        <v>1</v>
      </c>
      <c r="G1414">
        <v>1.519998</v>
      </c>
      <c r="H1414">
        <v>6.4828999999999998E-2</v>
      </c>
      <c r="I1414">
        <v>1.657151</v>
      </c>
      <c r="J1414">
        <v>4.7347E-2</v>
      </c>
      <c r="K1414" t="str">
        <f>MID(M1414,22,1)</f>
        <v>6</v>
      </c>
      <c r="L1414" t="s">
        <v>41</v>
      </c>
      <c r="M1414" t="s">
        <v>42</v>
      </c>
      <c r="N1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hidden="1" x14ac:dyDescent="0.25">
      <c r="A1415" t="s">
        <v>15</v>
      </c>
      <c r="B1415">
        <v>1000</v>
      </c>
      <c r="C1415">
        <v>100</v>
      </c>
      <c r="D1415">
        <v>100000</v>
      </c>
      <c r="E1415">
        <v>37</v>
      </c>
      <c r="F1415">
        <v>1</v>
      </c>
      <c r="G1415">
        <v>1.5534380000000001</v>
      </c>
      <c r="H1415">
        <v>6.1789999999999998E-2</v>
      </c>
      <c r="I1415">
        <v>1.5352349999999999</v>
      </c>
      <c r="J1415">
        <v>4.2645000000000002E-2</v>
      </c>
      <c r="K1415" t="str">
        <f>MID(M1415,22,1)</f>
        <v>6</v>
      </c>
      <c r="L1415" t="s">
        <v>41</v>
      </c>
      <c r="M1415" t="s">
        <v>42</v>
      </c>
      <c r="N1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hidden="1" x14ac:dyDescent="0.25">
      <c r="A1416" t="s">
        <v>15</v>
      </c>
      <c r="B1416">
        <v>1000</v>
      </c>
      <c r="C1416">
        <v>100</v>
      </c>
      <c r="D1416">
        <v>100000</v>
      </c>
      <c r="E1416">
        <v>38</v>
      </c>
      <c r="F1416">
        <v>1</v>
      </c>
      <c r="G1416">
        <v>1.5706530000000001</v>
      </c>
      <c r="H1416">
        <v>4.6857000000000003E-2</v>
      </c>
      <c r="I1416">
        <v>1.4941930000000001</v>
      </c>
      <c r="J1416">
        <v>4.0384000000000003E-2</v>
      </c>
      <c r="K1416" t="str">
        <f>MID(M1416,22,1)</f>
        <v>6</v>
      </c>
      <c r="L1416" t="s">
        <v>41</v>
      </c>
      <c r="M1416" t="s">
        <v>42</v>
      </c>
      <c r="N1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hidden="1" x14ac:dyDescent="0.25">
      <c r="A1417" t="s">
        <v>15</v>
      </c>
      <c r="B1417">
        <v>1000</v>
      </c>
      <c r="C1417">
        <v>100</v>
      </c>
      <c r="D1417">
        <v>100000</v>
      </c>
      <c r="E1417">
        <v>39</v>
      </c>
      <c r="F1417">
        <v>1</v>
      </c>
      <c r="G1417">
        <v>1.4552229999999999</v>
      </c>
      <c r="H1417">
        <v>7.5216000000000005E-2</v>
      </c>
      <c r="I1417">
        <v>1.9076660000000001</v>
      </c>
      <c r="J1417">
        <v>5.0201999999999997E-2</v>
      </c>
      <c r="K1417" t="str">
        <f>MID(M1417,22,1)</f>
        <v>6</v>
      </c>
      <c r="L1417" t="s">
        <v>41</v>
      </c>
      <c r="M1417" t="s">
        <v>42</v>
      </c>
      <c r="N1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hidden="1" x14ac:dyDescent="0.25">
      <c r="A1418" t="s">
        <v>15</v>
      </c>
      <c r="B1418">
        <v>1000</v>
      </c>
      <c r="C1418">
        <v>100</v>
      </c>
      <c r="D1418">
        <v>100000</v>
      </c>
      <c r="E1418">
        <v>40</v>
      </c>
      <c r="F1418">
        <v>1</v>
      </c>
      <c r="G1418">
        <v>1.632592</v>
      </c>
      <c r="H1418">
        <v>5.1554000000000003E-2</v>
      </c>
      <c r="I1418">
        <v>1.3347800000000001</v>
      </c>
      <c r="J1418">
        <v>3.4224999999999998E-2</v>
      </c>
      <c r="K1418" t="str">
        <f>MID(M1418,22,1)</f>
        <v>6</v>
      </c>
      <c r="L1418" t="s">
        <v>41</v>
      </c>
      <c r="M1418" t="s">
        <v>42</v>
      </c>
      <c r="N1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hidden="1" x14ac:dyDescent="0.25">
      <c r="A1419" t="s">
        <v>15</v>
      </c>
      <c r="B1419">
        <v>1000</v>
      </c>
      <c r="C1419">
        <v>100</v>
      </c>
      <c r="D1419">
        <v>100000</v>
      </c>
      <c r="E1419">
        <v>41</v>
      </c>
      <c r="F1419">
        <v>1</v>
      </c>
      <c r="G1419">
        <v>1.5878030000000001</v>
      </c>
      <c r="H1419">
        <v>6.2343000000000003E-2</v>
      </c>
      <c r="I1419">
        <v>1.5006759999999999</v>
      </c>
      <c r="J1419">
        <v>3.7517000000000002E-2</v>
      </c>
      <c r="K1419" t="str">
        <f>MID(M1419,22,1)</f>
        <v>6</v>
      </c>
      <c r="L1419" t="s">
        <v>41</v>
      </c>
      <c r="M1419" t="s">
        <v>42</v>
      </c>
      <c r="N1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hidden="1" x14ac:dyDescent="0.25">
      <c r="A1420" t="s">
        <v>15</v>
      </c>
      <c r="B1420">
        <v>1000</v>
      </c>
      <c r="C1420">
        <v>100</v>
      </c>
      <c r="D1420">
        <v>100000</v>
      </c>
      <c r="E1420">
        <v>42</v>
      </c>
      <c r="F1420">
        <v>1</v>
      </c>
      <c r="G1420">
        <v>1.5268729999999999</v>
      </c>
      <c r="H1420">
        <v>5.9015999999999999E-2</v>
      </c>
      <c r="I1420">
        <v>1.6257900000000001</v>
      </c>
      <c r="J1420">
        <v>3.9653000000000001E-2</v>
      </c>
      <c r="K1420" t="str">
        <f>MID(M1420,22,1)</f>
        <v>6</v>
      </c>
      <c r="L1420" t="s">
        <v>41</v>
      </c>
      <c r="M1420" t="s">
        <v>42</v>
      </c>
      <c r="N1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hidden="1" x14ac:dyDescent="0.25">
      <c r="A1421" t="s">
        <v>15</v>
      </c>
      <c r="B1421">
        <v>1000</v>
      </c>
      <c r="C1421">
        <v>100</v>
      </c>
      <c r="D1421">
        <v>100000</v>
      </c>
      <c r="E1421">
        <v>43</v>
      </c>
      <c r="F1421">
        <v>1</v>
      </c>
      <c r="G1421">
        <v>1.5427949999999999</v>
      </c>
      <c r="H1421">
        <v>6.6050999999999999E-2</v>
      </c>
      <c r="I1421">
        <v>2.0703930000000001</v>
      </c>
      <c r="J1421">
        <v>4.9294999999999999E-2</v>
      </c>
      <c r="K1421" t="str">
        <f>MID(M1421,22,1)</f>
        <v>6</v>
      </c>
      <c r="L1421" t="s">
        <v>41</v>
      </c>
      <c r="M1421" t="s">
        <v>42</v>
      </c>
      <c r="N1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hidden="1" x14ac:dyDescent="0.25">
      <c r="A1422" t="s">
        <v>15</v>
      </c>
      <c r="B1422">
        <v>1000</v>
      </c>
      <c r="C1422">
        <v>100</v>
      </c>
      <c r="D1422">
        <v>100000</v>
      </c>
      <c r="E1422">
        <v>44</v>
      </c>
      <c r="F1422">
        <v>1</v>
      </c>
      <c r="G1422">
        <v>1.540837</v>
      </c>
      <c r="H1422">
        <v>6.9408999999999998E-2</v>
      </c>
      <c r="I1422">
        <v>2.5125359999999999</v>
      </c>
      <c r="J1422">
        <v>5.8430999999999997E-2</v>
      </c>
      <c r="K1422" t="str">
        <f>MID(M1422,22,1)</f>
        <v>6</v>
      </c>
      <c r="L1422" t="s">
        <v>41</v>
      </c>
      <c r="M1422" t="s">
        <v>42</v>
      </c>
      <c r="N1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hidden="1" x14ac:dyDescent="0.25">
      <c r="A1423" t="s">
        <v>15</v>
      </c>
      <c r="B1423">
        <v>1000</v>
      </c>
      <c r="C1423">
        <v>100</v>
      </c>
      <c r="D1423">
        <v>100000</v>
      </c>
      <c r="E1423">
        <v>45</v>
      </c>
      <c r="F1423">
        <v>1</v>
      </c>
      <c r="G1423">
        <v>1.7019230000000001</v>
      </c>
      <c r="H1423">
        <v>4.7417000000000001E-2</v>
      </c>
      <c r="I1423">
        <v>1.562206</v>
      </c>
      <c r="J1423">
        <v>3.5505000000000002E-2</v>
      </c>
      <c r="K1423" t="str">
        <f>MID(M1423,22,1)</f>
        <v>6</v>
      </c>
      <c r="L1423" t="s">
        <v>41</v>
      </c>
      <c r="M1423" t="s">
        <v>42</v>
      </c>
      <c r="N1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hidden="1" x14ac:dyDescent="0.25">
      <c r="A1424" t="s">
        <v>15</v>
      </c>
      <c r="B1424">
        <v>1000</v>
      </c>
      <c r="C1424">
        <v>100</v>
      </c>
      <c r="D1424">
        <v>100000</v>
      </c>
      <c r="E1424">
        <v>46</v>
      </c>
      <c r="F1424">
        <v>1</v>
      </c>
      <c r="G1424">
        <v>1.582376</v>
      </c>
      <c r="H1424">
        <v>7.9640000000000002E-2</v>
      </c>
      <c r="I1424">
        <v>2.232971</v>
      </c>
      <c r="J1424">
        <v>4.9621999999999999E-2</v>
      </c>
      <c r="K1424" t="str">
        <f>MID(M1424,22,1)</f>
        <v>6</v>
      </c>
      <c r="L1424" t="s">
        <v>41</v>
      </c>
      <c r="M1424" t="s">
        <v>42</v>
      </c>
      <c r="N1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hidden="1" x14ac:dyDescent="0.25">
      <c r="A1425" t="s">
        <v>15</v>
      </c>
      <c r="B1425">
        <v>1000</v>
      </c>
      <c r="C1425">
        <v>100</v>
      </c>
      <c r="D1425">
        <v>100000</v>
      </c>
      <c r="E1425">
        <v>47</v>
      </c>
      <c r="F1425">
        <v>1</v>
      </c>
      <c r="G1425">
        <v>1.7477609999999999</v>
      </c>
      <c r="H1425">
        <v>7.6850000000000002E-2</v>
      </c>
      <c r="I1425">
        <v>2.1039699999999999</v>
      </c>
      <c r="J1425">
        <v>4.5738000000000001E-2</v>
      </c>
      <c r="K1425" t="str">
        <f>MID(M1425,22,1)</f>
        <v>6</v>
      </c>
      <c r="L1425" t="s">
        <v>41</v>
      </c>
      <c r="M1425" t="s">
        <v>42</v>
      </c>
      <c r="N1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hidden="1" x14ac:dyDescent="0.25">
      <c r="A1426" t="s">
        <v>15</v>
      </c>
      <c r="B1426">
        <v>1000</v>
      </c>
      <c r="C1426">
        <v>100</v>
      </c>
      <c r="D1426">
        <v>100000</v>
      </c>
      <c r="E1426">
        <v>48</v>
      </c>
      <c r="F1426">
        <v>1</v>
      </c>
      <c r="G1426">
        <v>1.561761</v>
      </c>
      <c r="H1426">
        <v>6.7985000000000004E-2</v>
      </c>
      <c r="I1426">
        <v>2.0359750000000001</v>
      </c>
      <c r="J1426">
        <v>4.3319000000000003E-2</v>
      </c>
      <c r="K1426" t="str">
        <f>MID(M1426,22,1)</f>
        <v>6</v>
      </c>
      <c r="L1426" t="s">
        <v>41</v>
      </c>
      <c r="M1426" t="s">
        <v>42</v>
      </c>
      <c r="N1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hidden="1" x14ac:dyDescent="0.25">
      <c r="A1427" t="s">
        <v>15</v>
      </c>
      <c r="B1427">
        <v>1000</v>
      </c>
      <c r="C1427">
        <v>100</v>
      </c>
      <c r="D1427">
        <v>100000</v>
      </c>
      <c r="E1427">
        <v>49</v>
      </c>
      <c r="F1427">
        <v>1</v>
      </c>
      <c r="G1427">
        <v>1.6210580000000001</v>
      </c>
      <c r="H1427">
        <v>8.2575999999999997E-2</v>
      </c>
      <c r="I1427">
        <v>2.5030679999999998</v>
      </c>
      <c r="J1427">
        <v>5.2146999999999999E-2</v>
      </c>
      <c r="K1427" t="str">
        <f>MID(M1427,22,1)</f>
        <v>6</v>
      </c>
      <c r="L1427" t="s">
        <v>41</v>
      </c>
      <c r="M1427" t="s">
        <v>42</v>
      </c>
      <c r="N1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hidden="1" x14ac:dyDescent="0.25">
      <c r="A1428" t="s">
        <v>15</v>
      </c>
      <c r="B1428">
        <v>1000</v>
      </c>
      <c r="C1428">
        <v>100</v>
      </c>
      <c r="D1428">
        <v>100000</v>
      </c>
      <c r="E1428">
        <v>50</v>
      </c>
      <c r="F1428">
        <v>1</v>
      </c>
      <c r="G1428">
        <v>1.6555260000000001</v>
      </c>
      <c r="H1428">
        <v>7.3180999999999996E-2</v>
      </c>
      <c r="I1428">
        <v>2.23142</v>
      </c>
      <c r="J1428">
        <v>4.5539000000000003E-2</v>
      </c>
      <c r="K1428" t="str">
        <f>MID(M1428,22,1)</f>
        <v>6</v>
      </c>
      <c r="L1428" t="s">
        <v>41</v>
      </c>
      <c r="M1428" t="s">
        <v>42</v>
      </c>
      <c r="N1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428" t="e">
        <f>VLOOKUP(TableOMP[[#This Row],[Label]],TableAvg[],2,FALSE)</f>
        <v>#N/A</v>
      </c>
      <c r="P1428" t="e">
        <f>VLOOKUP(TableOMP[[#This Row],[Label]],TableAvg[],3,FALSE)</f>
        <v>#N/A</v>
      </c>
      <c r="Q1428" t="e">
        <f>TableOMP[[#This Row],[Avg]]-$U$2*TableOMP[[#This Row],[StdDev]]</f>
        <v>#N/A</v>
      </c>
      <c r="R1428" t="e">
        <f>TableOMP[[#This Row],[Avg]]+$U$2*TableOMP[[#This Row],[StdDev]]</f>
        <v>#N/A</v>
      </c>
      <c r="S1428" t="e">
        <f>IF(AND(TableOMP[[#This Row],[total_time]]&gt;=TableOMP[[#This Row],[Low]], TableOMP[[#This Row],[total_time]]&lt;=TableOMP[[#This Row],[High]]),1,0)</f>
        <v>#N/A</v>
      </c>
    </row>
    <row r="1429" spans="1:19" hidden="1" x14ac:dyDescent="0.25">
      <c r="A1429" t="s">
        <v>15</v>
      </c>
      <c r="B1429">
        <v>1000</v>
      </c>
      <c r="C1429">
        <v>100</v>
      </c>
      <c r="D1429">
        <v>100000</v>
      </c>
      <c r="E1429">
        <v>51</v>
      </c>
      <c r="F1429">
        <v>1</v>
      </c>
      <c r="G1429">
        <v>1.659654</v>
      </c>
      <c r="H1429">
        <v>7.4285000000000004E-2</v>
      </c>
      <c r="I1429">
        <v>2.412344</v>
      </c>
      <c r="J1429">
        <v>4.8246999999999998E-2</v>
      </c>
      <c r="K1429" t="str">
        <f>MID(M1429,22,1)</f>
        <v>6</v>
      </c>
      <c r="L1429" t="s">
        <v>41</v>
      </c>
      <c r="M1429" t="s">
        <v>42</v>
      </c>
      <c r="N1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429" t="e">
        <f>VLOOKUP(TableOMP[[#This Row],[Label]],TableAvg[],2,FALSE)</f>
        <v>#N/A</v>
      </c>
      <c r="P1429" t="e">
        <f>VLOOKUP(TableOMP[[#This Row],[Label]],TableAvg[],3,FALSE)</f>
        <v>#N/A</v>
      </c>
      <c r="Q1429" t="e">
        <f>TableOMP[[#This Row],[Avg]]-$U$2*TableOMP[[#This Row],[StdDev]]</f>
        <v>#N/A</v>
      </c>
      <c r="R1429" t="e">
        <f>TableOMP[[#This Row],[Avg]]+$U$2*TableOMP[[#This Row],[StdDev]]</f>
        <v>#N/A</v>
      </c>
      <c r="S1429" t="e">
        <f>IF(AND(TableOMP[[#This Row],[total_time]]&gt;=TableOMP[[#This Row],[Low]], TableOMP[[#This Row],[total_time]]&lt;=TableOMP[[#This Row],[High]]),1,0)</f>
        <v>#N/A</v>
      </c>
    </row>
    <row r="1430" spans="1:19" hidden="1" x14ac:dyDescent="0.25">
      <c r="A1430" t="s">
        <v>15</v>
      </c>
      <c r="B1430">
        <v>1000</v>
      </c>
      <c r="C1430">
        <v>100</v>
      </c>
      <c r="D1430">
        <v>100000</v>
      </c>
      <c r="E1430">
        <v>52</v>
      </c>
      <c r="F1430">
        <v>1</v>
      </c>
      <c r="G1430">
        <v>1.698415</v>
      </c>
      <c r="H1430">
        <v>0.10387200000000001</v>
      </c>
      <c r="I1430">
        <v>3.3030469999999998</v>
      </c>
      <c r="J1430">
        <v>6.4766000000000004E-2</v>
      </c>
      <c r="K1430" t="str">
        <f>MID(M1430,22,1)</f>
        <v>6</v>
      </c>
      <c r="L1430" t="s">
        <v>41</v>
      </c>
      <c r="M1430" t="s">
        <v>42</v>
      </c>
      <c r="N1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430" t="e">
        <f>VLOOKUP(TableOMP[[#This Row],[Label]],TableAvg[],2,FALSE)</f>
        <v>#N/A</v>
      </c>
      <c r="P1430" t="e">
        <f>VLOOKUP(TableOMP[[#This Row],[Label]],TableAvg[],3,FALSE)</f>
        <v>#N/A</v>
      </c>
      <c r="Q1430" t="e">
        <f>TableOMP[[#This Row],[Avg]]-$U$2*TableOMP[[#This Row],[StdDev]]</f>
        <v>#N/A</v>
      </c>
      <c r="R1430" t="e">
        <f>TableOMP[[#This Row],[Avg]]+$U$2*TableOMP[[#This Row],[StdDev]]</f>
        <v>#N/A</v>
      </c>
      <c r="S1430" t="e">
        <f>IF(AND(TableOMP[[#This Row],[total_time]]&gt;=TableOMP[[#This Row],[Low]], TableOMP[[#This Row],[total_time]]&lt;=TableOMP[[#This Row],[High]]),1,0)</f>
        <v>#N/A</v>
      </c>
    </row>
    <row r="1431" spans="1:19" hidden="1" x14ac:dyDescent="0.25">
      <c r="A1431" t="s">
        <v>15</v>
      </c>
      <c r="B1431">
        <v>1000</v>
      </c>
      <c r="C1431">
        <v>100</v>
      </c>
      <c r="D1431">
        <v>100000</v>
      </c>
      <c r="E1431">
        <v>53</v>
      </c>
      <c r="F1431">
        <v>1</v>
      </c>
      <c r="G1431">
        <v>1.675837</v>
      </c>
      <c r="H1431">
        <v>8.8965000000000002E-2</v>
      </c>
      <c r="I1431">
        <v>3.178474</v>
      </c>
      <c r="J1431">
        <v>6.1123999999999998E-2</v>
      </c>
      <c r="K1431" t="str">
        <f>MID(M1431,22,1)</f>
        <v>6</v>
      </c>
      <c r="L1431" t="s">
        <v>41</v>
      </c>
      <c r="M1431" t="s">
        <v>42</v>
      </c>
      <c r="N1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431" t="e">
        <f>VLOOKUP(TableOMP[[#This Row],[Label]],TableAvg[],2,FALSE)</f>
        <v>#N/A</v>
      </c>
      <c r="P1431" t="e">
        <f>VLOOKUP(TableOMP[[#This Row],[Label]],TableAvg[],3,FALSE)</f>
        <v>#N/A</v>
      </c>
      <c r="Q1431" t="e">
        <f>TableOMP[[#This Row],[Avg]]-$U$2*TableOMP[[#This Row],[StdDev]]</f>
        <v>#N/A</v>
      </c>
      <c r="R1431" t="e">
        <f>TableOMP[[#This Row],[Avg]]+$U$2*TableOMP[[#This Row],[StdDev]]</f>
        <v>#N/A</v>
      </c>
      <c r="S1431" t="e">
        <f>IF(AND(TableOMP[[#This Row],[total_time]]&gt;=TableOMP[[#This Row],[Low]], TableOMP[[#This Row],[total_time]]&lt;=TableOMP[[#This Row],[High]]),1,0)</f>
        <v>#N/A</v>
      </c>
    </row>
    <row r="1432" spans="1:19" hidden="1" x14ac:dyDescent="0.25">
      <c r="A1432" t="s">
        <v>15</v>
      </c>
      <c r="B1432">
        <v>1000</v>
      </c>
      <c r="C1432">
        <v>100</v>
      </c>
      <c r="D1432">
        <v>100000</v>
      </c>
      <c r="E1432">
        <v>54</v>
      </c>
      <c r="F1432">
        <v>1</v>
      </c>
      <c r="G1432">
        <v>1.705052</v>
      </c>
      <c r="H1432">
        <v>9.6428E-2</v>
      </c>
      <c r="I1432">
        <v>3.0393379999999999</v>
      </c>
      <c r="J1432">
        <v>5.7346000000000001E-2</v>
      </c>
      <c r="K1432" t="str">
        <f>MID(M1432,22,1)</f>
        <v>6</v>
      </c>
      <c r="L1432" t="s">
        <v>41</v>
      </c>
      <c r="M1432" t="s">
        <v>42</v>
      </c>
      <c r="N1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432" t="e">
        <f>VLOOKUP(TableOMP[[#This Row],[Label]],TableAvg[],2,FALSE)</f>
        <v>#N/A</v>
      </c>
      <c r="P1432" t="e">
        <f>VLOOKUP(TableOMP[[#This Row],[Label]],TableAvg[],3,FALSE)</f>
        <v>#N/A</v>
      </c>
      <c r="Q1432" t="e">
        <f>TableOMP[[#This Row],[Avg]]-$U$2*TableOMP[[#This Row],[StdDev]]</f>
        <v>#N/A</v>
      </c>
      <c r="R1432" t="e">
        <f>TableOMP[[#This Row],[Avg]]+$U$2*TableOMP[[#This Row],[StdDev]]</f>
        <v>#N/A</v>
      </c>
      <c r="S1432" t="e">
        <f>IF(AND(TableOMP[[#This Row],[total_time]]&gt;=TableOMP[[#This Row],[Low]], TableOMP[[#This Row],[total_time]]&lt;=TableOMP[[#This Row],[High]]),1,0)</f>
        <v>#N/A</v>
      </c>
    </row>
    <row r="1433" spans="1:19" hidden="1" x14ac:dyDescent="0.25">
      <c r="A1433" t="s">
        <v>15</v>
      </c>
      <c r="B1433">
        <v>1000</v>
      </c>
      <c r="C1433">
        <v>100</v>
      </c>
      <c r="D1433">
        <v>100000</v>
      </c>
      <c r="E1433">
        <v>55</v>
      </c>
      <c r="F1433">
        <v>1</v>
      </c>
      <c r="G1433">
        <v>1.9058569999999999</v>
      </c>
      <c r="H1433">
        <v>0.100244</v>
      </c>
      <c r="I1433">
        <v>2.2614299999999998</v>
      </c>
      <c r="J1433">
        <v>4.1877999999999999E-2</v>
      </c>
      <c r="K1433" t="str">
        <f>MID(M1433,22,1)</f>
        <v>6</v>
      </c>
      <c r="L1433" t="s">
        <v>41</v>
      </c>
      <c r="M1433" t="s">
        <v>42</v>
      </c>
      <c r="N1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433" t="e">
        <f>VLOOKUP(TableOMP[[#This Row],[Label]],TableAvg[],2,FALSE)</f>
        <v>#N/A</v>
      </c>
      <c r="P1433" t="e">
        <f>VLOOKUP(TableOMP[[#This Row],[Label]],TableAvg[],3,FALSE)</f>
        <v>#N/A</v>
      </c>
      <c r="Q1433" t="e">
        <f>TableOMP[[#This Row],[Avg]]-$U$2*TableOMP[[#This Row],[StdDev]]</f>
        <v>#N/A</v>
      </c>
      <c r="R1433" t="e">
        <f>TableOMP[[#This Row],[Avg]]+$U$2*TableOMP[[#This Row],[StdDev]]</f>
        <v>#N/A</v>
      </c>
      <c r="S1433" t="e">
        <f>IF(AND(TableOMP[[#This Row],[total_time]]&gt;=TableOMP[[#This Row],[Low]], TableOMP[[#This Row],[total_time]]&lt;=TableOMP[[#This Row],[High]]),1,0)</f>
        <v>#N/A</v>
      </c>
    </row>
    <row r="1434" spans="1:19" hidden="1" x14ac:dyDescent="0.25">
      <c r="A1434" t="s">
        <v>15</v>
      </c>
      <c r="B1434">
        <v>1000</v>
      </c>
      <c r="C1434">
        <v>100</v>
      </c>
      <c r="D1434">
        <v>100000</v>
      </c>
      <c r="E1434">
        <v>56</v>
      </c>
      <c r="F1434">
        <v>1</v>
      </c>
      <c r="G1434">
        <v>1.963651</v>
      </c>
      <c r="H1434">
        <v>6.3104999999999994E-2</v>
      </c>
      <c r="I1434">
        <v>2.9935339999999999</v>
      </c>
      <c r="J1434">
        <v>5.4427999999999997E-2</v>
      </c>
      <c r="K1434" t="str">
        <f>MID(M1434,22,1)</f>
        <v>6</v>
      </c>
      <c r="L1434" t="s">
        <v>41</v>
      </c>
      <c r="M1434" t="s">
        <v>42</v>
      </c>
      <c r="N1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434" t="e">
        <f>VLOOKUP(TableOMP[[#This Row],[Label]],TableAvg[],2,FALSE)</f>
        <v>#N/A</v>
      </c>
      <c r="P1434" t="e">
        <f>VLOOKUP(TableOMP[[#This Row],[Label]],TableAvg[],3,FALSE)</f>
        <v>#N/A</v>
      </c>
      <c r="Q1434" t="e">
        <f>TableOMP[[#This Row],[Avg]]-$U$2*TableOMP[[#This Row],[StdDev]]</f>
        <v>#N/A</v>
      </c>
      <c r="R1434" t="e">
        <f>TableOMP[[#This Row],[Avg]]+$U$2*TableOMP[[#This Row],[StdDev]]</f>
        <v>#N/A</v>
      </c>
      <c r="S1434" t="e">
        <f>IF(AND(TableOMP[[#This Row],[total_time]]&gt;=TableOMP[[#This Row],[Low]], TableOMP[[#This Row],[total_time]]&lt;=TableOMP[[#This Row],[High]]),1,0)</f>
        <v>#N/A</v>
      </c>
    </row>
    <row r="1435" spans="1:19" hidden="1" x14ac:dyDescent="0.25">
      <c r="A1435" t="s">
        <v>15</v>
      </c>
      <c r="B1435">
        <v>1000</v>
      </c>
      <c r="C1435">
        <v>100</v>
      </c>
      <c r="D1435">
        <v>100000</v>
      </c>
      <c r="E1435">
        <v>57</v>
      </c>
      <c r="F1435">
        <v>1</v>
      </c>
      <c r="G1435">
        <v>1.693951</v>
      </c>
      <c r="H1435">
        <v>8.5972999999999994E-2</v>
      </c>
      <c r="I1435">
        <v>2.5526270000000002</v>
      </c>
      <c r="J1435">
        <v>4.5582999999999999E-2</v>
      </c>
      <c r="K1435" t="str">
        <f>MID(M1435,22,1)</f>
        <v>6</v>
      </c>
      <c r="L1435" t="s">
        <v>41</v>
      </c>
      <c r="M1435" t="s">
        <v>42</v>
      </c>
      <c r="N1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435" t="e">
        <f>VLOOKUP(TableOMP[[#This Row],[Label]],TableAvg[],2,FALSE)</f>
        <v>#N/A</v>
      </c>
      <c r="P1435" t="e">
        <f>VLOOKUP(TableOMP[[#This Row],[Label]],TableAvg[],3,FALSE)</f>
        <v>#N/A</v>
      </c>
      <c r="Q1435" t="e">
        <f>TableOMP[[#This Row],[Avg]]-$U$2*TableOMP[[#This Row],[StdDev]]</f>
        <v>#N/A</v>
      </c>
      <c r="R1435" t="e">
        <f>TableOMP[[#This Row],[Avg]]+$U$2*TableOMP[[#This Row],[StdDev]]</f>
        <v>#N/A</v>
      </c>
      <c r="S1435" t="e">
        <f>IF(AND(TableOMP[[#This Row],[total_time]]&gt;=TableOMP[[#This Row],[Low]], TableOMP[[#This Row],[total_time]]&lt;=TableOMP[[#This Row],[High]]),1,0)</f>
        <v>#N/A</v>
      </c>
    </row>
    <row r="1436" spans="1:19" hidden="1" x14ac:dyDescent="0.25">
      <c r="A1436" t="s">
        <v>15</v>
      </c>
      <c r="B1436">
        <v>1000</v>
      </c>
      <c r="C1436">
        <v>100</v>
      </c>
      <c r="D1436">
        <v>100000</v>
      </c>
      <c r="E1436">
        <v>58</v>
      </c>
      <c r="F1436">
        <v>1</v>
      </c>
      <c r="G1436">
        <v>1.231125</v>
      </c>
      <c r="H1436">
        <v>5.5813000000000001E-2</v>
      </c>
      <c r="I1436">
        <v>2.7626849999999998</v>
      </c>
      <c r="J1436">
        <v>4.8467999999999997E-2</v>
      </c>
      <c r="K1436" t="str">
        <f>MID(M1436,22,1)</f>
        <v>6</v>
      </c>
      <c r="L1436" t="s">
        <v>41</v>
      </c>
      <c r="M1436" t="s">
        <v>42</v>
      </c>
      <c r="N1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436" t="e">
        <f>VLOOKUP(TableOMP[[#This Row],[Label]],TableAvg[],2,FALSE)</f>
        <v>#N/A</v>
      </c>
      <c r="P1436" t="e">
        <f>VLOOKUP(TableOMP[[#This Row],[Label]],TableAvg[],3,FALSE)</f>
        <v>#N/A</v>
      </c>
      <c r="Q1436" t="e">
        <f>TableOMP[[#This Row],[Avg]]-$U$2*TableOMP[[#This Row],[StdDev]]</f>
        <v>#N/A</v>
      </c>
      <c r="R1436" t="e">
        <f>TableOMP[[#This Row],[Avg]]+$U$2*TableOMP[[#This Row],[StdDev]]</f>
        <v>#N/A</v>
      </c>
      <c r="S1436" t="e">
        <f>IF(AND(TableOMP[[#This Row],[total_time]]&gt;=TableOMP[[#This Row],[Low]], TableOMP[[#This Row],[total_time]]&lt;=TableOMP[[#This Row],[High]]),1,0)</f>
        <v>#N/A</v>
      </c>
    </row>
    <row r="1437" spans="1:19" hidden="1" x14ac:dyDescent="0.25">
      <c r="A1437" t="s">
        <v>15</v>
      </c>
      <c r="B1437">
        <v>1000</v>
      </c>
      <c r="C1437">
        <v>100</v>
      </c>
      <c r="D1437">
        <v>100000</v>
      </c>
      <c r="E1437">
        <v>59</v>
      </c>
      <c r="F1437">
        <v>1</v>
      </c>
      <c r="G1437">
        <v>1.2194</v>
      </c>
      <c r="H1437">
        <v>6.1601000000000003E-2</v>
      </c>
      <c r="I1437">
        <v>3.1382669999999999</v>
      </c>
      <c r="J1437">
        <v>5.4108000000000003E-2</v>
      </c>
      <c r="K1437" t="str">
        <f>MID(M1437,22,1)</f>
        <v>6</v>
      </c>
      <c r="L1437" t="s">
        <v>41</v>
      </c>
      <c r="M1437" t="s">
        <v>42</v>
      </c>
      <c r="N1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437" t="e">
        <f>VLOOKUP(TableOMP[[#This Row],[Label]],TableAvg[],2,FALSE)</f>
        <v>#N/A</v>
      </c>
      <c r="P1437" t="e">
        <f>VLOOKUP(TableOMP[[#This Row],[Label]],TableAvg[],3,FALSE)</f>
        <v>#N/A</v>
      </c>
      <c r="Q1437" t="e">
        <f>TableOMP[[#This Row],[Avg]]-$U$2*TableOMP[[#This Row],[StdDev]]</f>
        <v>#N/A</v>
      </c>
      <c r="R1437" t="e">
        <f>TableOMP[[#This Row],[Avg]]+$U$2*TableOMP[[#This Row],[StdDev]]</f>
        <v>#N/A</v>
      </c>
      <c r="S1437" t="e">
        <f>IF(AND(TableOMP[[#This Row],[total_time]]&gt;=TableOMP[[#This Row],[Low]], TableOMP[[#This Row],[total_time]]&lt;=TableOMP[[#This Row],[High]]),1,0)</f>
        <v>#N/A</v>
      </c>
    </row>
    <row r="1438" spans="1:19" hidden="1" x14ac:dyDescent="0.25">
      <c r="A1438" t="s">
        <v>15</v>
      </c>
      <c r="B1438">
        <v>1000</v>
      </c>
      <c r="C1438">
        <v>100</v>
      </c>
      <c r="D1438">
        <v>100000</v>
      </c>
      <c r="E1438">
        <v>60</v>
      </c>
      <c r="F1438">
        <v>1</v>
      </c>
      <c r="G1438">
        <v>1.358514</v>
      </c>
      <c r="H1438">
        <v>6.5765000000000004E-2</v>
      </c>
      <c r="I1438">
        <v>3.2136529999999999</v>
      </c>
      <c r="J1438">
        <v>5.4468999999999997E-2</v>
      </c>
      <c r="K1438" t="str">
        <f>MID(M1438,22,1)</f>
        <v>6</v>
      </c>
      <c r="L1438" t="s">
        <v>41</v>
      </c>
      <c r="M1438" t="s">
        <v>42</v>
      </c>
      <c r="N1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438" t="e">
        <f>VLOOKUP(TableOMP[[#This Row],[Label]],TableAvg[],2,FALSE)</f>
        <v>#N/A</v>
      </c>
      <c r="P1438" t="e">
        <f>VLOOKUP(TableOMP[[#This Row],[Label]],TableAvg[],3,FALSE)</f>
        <v>#N/A</v>
      </c>
      <c r="Q1438" t="e">
        <f>TableOMP[[#This Row],[Avg]]-$U$2*TableOMP[[#This Row],[StdDev]]</f>
        <v>#N/A</v>
      </c>
      <c r="R1438" t="e">
        <f>TableOMP[[#This Row],[Avg]]+$U$2*TableOMP[[#This Row],[StdDev]]</f>
        <v>#N/A</v>
      </c>
      <c r="S1438" t="e">
        <f>IF(AND(TableOMP[[#This Row],[total_time]]&gt;=TableOMP[[#This Row],[Low]], TableOMP[[#This Row],[total_time]]&lt;=TableOMP[[#This Row],[High]]),1,0)</f>
        <v>#N/A</v>
      </c>
    </row>
    <row r="1439" spans="1:19" hidden="1" x14ac:dyDescent="0.25">
      <c r="A1439" t="s">
        <v>15</v>
      </c>
      <c r="B1439">
        <v>1000</v>
      </c>
      <c r="C1439">
        <v>100</v>
      </c>
      <c r="D1439">
        <v>100000</v>
      </c>
      <c r="E1439">
        <v>61</v>
      </c>
      <c r="F1439">
        <v>1</v>
      </c>
      <c r="G1439">
        <v>1.2108950000000001</v>
      </c>
      <c r="H1439">
        <v>6.0419E-2</v>
      </c>
      <c r="I1439">
        <v>3.1795460000000002</v>
      </c>
      <c r="J1439">
        <v>5.2991999999999997E-2</v>
      </c>
      <c r="K1439" t="str">
        <f>MID(M1439,22,1)</f>
        <v>6</v>
      </c>
      <c r="L1439" t="s">
        <v>41</v>
      </c>
      <c r="M1439" t="s">
        <v>42</v>
      </c>
      <c r="N1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439" t="e">
        <f>VLOOKUP(TableOMP[[#This Row],[Label]],TableAvg[],2,FALSE)</f>
        <v>#N/A</v>
      </c>
      <c r="P1439" t="e">
        <f>VLOOKUP(TableOMP[[#This Row],[Label]],TableAvg[],3,FALSE)</f>
        <v>#N/A</v>
      </c>
      <c r="Q1439" t="e">
        <f>TableOMP[[#This Row],[Avg]]-$U$2*TableOMP[[#This Row],[StdDev]]</f>
        <v>#N/A</v>
      </c>
      <c r="R1439" t="e">
        <f>TableOMP[[#This Row],[Avg]]+$U$2*TableOMP[[#This Row],[StdDev]]</f>
        <v>#N/A</v>
      </c>
      <c r="S1439" t="e">
        <f>IF(AND(TableOMP[[#This Row],[total_time]]&gt;=TableOMP[[#This Row],[Low]], TableOMP[[#This Row],[total_time]]&lt;=TableOMP[[#This Row],[High]]),1,0)</f>
        <v>#N/A</v>
      </c>
    </row>
    <row r="1440" spans="1:19" hidden="1" x14ac:dyDescent="0.25">
      <c r="A1440" t="s">
        <v>15</v>
      </c>
      <c r="B1440">
        <v>1000</v>
      </c>
      <c r="C1440">
        <v>100</v>
      </c>
      <c r="D1440">
        <v>100000</v>
      </c>
      <c r="E1440">
        <v>62</v>
      </c>
      <c r="F1440">
        <v>1</v>
      </c>
      <c r="G1440">
        <v>1.350846</v>
      </c>
      <c r="H1440">
        <v>6.0217E-2</v>
      </c>
      <c r="I1440">
        <v>3.2060629999999999</v>
      </c>
      <c r="J1440">
        <v>5.2558000000000001E-2</v>
      </c>
      <c r="K1440" t="str">
        <f>MID(M1440,22,1)</f>
        <v>6</v>
      </c>
      <c r="L1440" t="s">
        <v>41</v>
      </c>
      <c r="M1440" t="s">
        <v>42</v>
      </c>
      <c r="N1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440" t="e">
        <f>VLOOKUP(TableOMP[[#This Row],[Label]],TableAvg[],2,FALSE)</f>
        <v>#N/A</v>
      </c>
      <c r="P1440" t="e">
        <f>VLOOKUP(TableOMP[[#This Row],[Label]],TableAvg[],3,FALSE)</f>
        <v>#N/A</v>
      </c>
      <c r="Q1440" t="e">
        <f>TableOMP[[#This Row],[Avg]]-$U$2*TableOMP[[#This Row],[StdDev]]</f>
        <v>#N/A</v>
      </c>
      <c r="R1440" t="e">
        <f>TableOMP[[#This Row],[Avg]]+$U$2*TableOMP[[#This Row],[StdDev]]</f>
        <v>#N/A</v>
      </c>
      <c r="S1440" t="e">
        <f>IF(AND(TableOMP[[#This Row],[total_time]]&gt;=TableOMP[[#This Row],[Low]], TableOMP[[#This Row],[total_time]]&lt;=TableOMP[[#This Row],[High]]),1,0)</f>
        <v>#N/A</v>
      </c>
    </row>
    <row r="1441" spans="1:19" hidden="1" x14ac:dyDescent="0.25">
      <c r="A1441" t="s">
        <v>15</v>
      </c>
      <c r="B1441">
        <v>1000</v>
      </c>
      <c r="C1441">
        <v>100</v>
      </c>
      <c r="D1441">
        <v>100000</v>
      </c>
      <c r="E1441">
        <v>63</v>
      </c>
      <c r="F1441">
        <v>1</v>
      </c>
      <c r="G1441">
        <v>1.315985</v>
      </c>
      <c r="H1441">
        <v>6.5151000000000001E-2</v>
      </c>
      <c r="I1441">
        <v>3.552959</v>
      </c>
      <c r="J1441">
        <v>5.7306000000000003E-2</v>
      </c>
      <c r="K1441" t="str">
        <f>MID(M1441,22,1)</f>
        <v>6</v>
      </c>
      <c r="L1441" t="s">
        <v>41</v>
      </c>
      <c r="M1441" t="s">
        <v>42</v>
      </c>
      <c r="N1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441" t="e">
        <f>VLOOKUP(TableOMP[[#This Row],[Label]],TableAvg[],2,FALSE)</f>
        <v>#N/A</v>
      </c>
      <c r="P1441" t="e">
        <f>VLOOKUP(TableOMP[[#This Row],[Label]],TableAvg[],3,FALSE)</f>
        <v>#N/A</v>
      </c>
      <c r="Q1441" t="e">
        <f>TableOMP[[#This Row],[Avg]]-$U$2*TableOMP[[#This Row],[StdDev]]</f>
        <v>#N/A</v>
      </c>
      <c r="R1441" t="e">
        <f>TableOMP[[#This Row],[Avg]]+$U$2*TableOMP[[#This Row],[StdDev]]</f>
        <v>#N/A</v>
      </c>
      <c r="S1441" t="e">
        <f>IF(AND(TableOMP[[#This Row],[total_time]]&gt;=TableOMP[[#This Row],[Low]], TableOMP[[#This Row],[total_time]]&lt;=TableOMP[[#This Row],[High]]),1,0)</f>
        <v>#N/A</v>
      </c>
    </row>
    <row r="1442" spans="1:19" hidden="1" x14ac:dyDescent="0.25">
      <c r="A1442" t="s">
        <v>15</v>
      </c>
      <c r="B1442">
        <v>1000</v>
      </c>
      <c r="C1442">
        <v>100</v>
      </c>
      <c r="D1442">
        <v>100000</v>
      </c>
      <c r="E1442">
        <v>64</v>
      </c>
      <c r="F1442">
        <v>1</v>
      </c>
      <c r="G1442">
        <v>1.3627400000000001</v>
      </c>
      <c r="H1442">
        <v>7.4537999999999993E-2</v>
      </c>
      <c r="I1442">
        <v>4.1720360000000003</v>
      </c>
      <c r="J1442">
        <v>6.6223000000000004E-2</v>
      </c>
      <c r="K1442" t="str">
        <f>MID(M1442,22,1)</f>
        <v>6</v>
      </c>
      <c r="L1442" t="s">
        <v>41</v>
      </c>
      <c r="M1442" t="s">
        <v>42</v>
      </c>
      <c r="N1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442" t="e">
        <f>VLOOKUP(TableOMP[[#This Row],[Label]],TableAvg[],2,FALSE)</f>
        <v>#N/A</v>
      </c>
      <c r="P1442" t="e">
        <f>VLOOKUP(TableOMP[[#This Row],[Label]],TableAvg[],3,FALSE)</f>
        <v>#N/A</v>
      </c>
      <c r="Q1442" t="e">
        <f>TableOMP[[#This Row],[Avg]]-$U$2*TableOMP[[#This Row],[StdDev]]</f>
        <v>#N/A</v>
      </c>
      <c r="R1442" t="e">
        <f>TableOMP[[#This Row],[Avg]]+$U$2*TableOMP[[#This Row],[StdDev]]</f>
        <v>#N/A</v>
      </c>
      <c r="S1442" t="e">
        <f>IF(AND(TableOMP[[#This Row],[total_time]]&gt;=TableOMP[[#This Row],[Low]], TableOMP[[#This Row],[total_time]]&lt;=TableOMP[[#This Row],[High]]),1,0)</f>
        <v>#N/A</v>
      </c>
    </row>
    <row r="1443" spans="1:19" hidden="1" x14ac:dyDescent="0.25">
      <c r="A1443" t="s">
        <v>15</v>
      </c>
      <c r="B1443">
        <v>100</v>
      </c>
      <c r="C1443">
        <v>100</v>
      </c>
      <c r="D1443">
        <v>100000</v>
      </c>
      <c r="E1443">
        <v>1</v>
      </c>
      <c r="F1443">
        <v>1</v>
      </c>
      <c r="G1443">
        <v>1.087831</v>
      </c>
      <c r="H1443">
        <v>3.2176000000000003E-2</v>
      </c>
      <c r="I1443">
        <v>0</v>
      </c>
      <c r="J1443">
        <v>0</v>
      </c>
      <c r="K1443" t="str">
        <f>MID(M1443,22,1)</f>
        <v>6</v>
      </c>
      <c r="L1443" t="s">
        <v>41</v>
      </c>
      <c r="M1443" t="s">
        <v>42</v>
      </c>
      <c r="N1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443" t="e">
        <f>VLOOKUP(TableOMP[[#This Row],[Label]],TableAvg[],2,FALSE)</f>
        <v>#N/A</v>
      </c>
      <c r="P1443" t="e">
        <f>VLOOKUP(TableOMP[[#This Row],[Label]],TableAvg[],3,FALSE)</f>
        <v>#N/A</v>
      </c>
      <c r="Q1443" t="e">
        <f>TableOMP[[#This Row],[Avg]]-$U$2*TableOMP[[#This Row],[StdDev]]</f>
        <v>#N/A</v>
      </c>
      <c r="R1443" t="e">
        <f>TableOMP[[#This Row],[Avg]]+$U$2*TableOMP[[#This Row],[StdDev]]</f>
        <v>#N/A</v>
      </c>
      <c r="S1443" t="e">
        <f>IF(AND(TableOMP[[#This Row],[total_time]]&gt;=TableOMP[[#This Row],[Low]], TableOMP[[#This Row],[total_time]]&lt;=TableOMP[[#This Row],[High]]),1,0)</f>
        <v>#N/A</v>
      </c>
    </row>
    <row r="1444" spans="1:19" hidden="1" x14ac:dyDescent="0.25">
      <c r="A1444" t="s">
        <v>15</v>
      </c>
      <c r="B1444">
        <v>100</v>
      </c>
      <c r="C1444">
        <v>100</v>
      </c>
      <c r="D1444">
        <v>100000</v>
      </c>
      <c r="E1444">
        <v>2</v>
      </c>
      <c r="F1444">
        <v>1</v>
      </c>
      <c r="G1444">
        <v>1.0573159999999999</v>
      </c>
      <c r="H1444">
        <v>6.7999999999999996E-3</v>
      </c>
      <c r="I1444">
        <v>5.2839999999999996E-3</v>
      </c>
      <c r="J1444">
        <v>5.2839999999999996E-3</v>
      </c>
      <c r="K1444" t="str">
        <f>MID(M1444,22,1)</f>
        <v>6</v>
      </c>
      <c r="L1444" t="s">
        <v>41</v>
      </c>
      <c r="M1444" t="s">
        <v>42</v>
      </c>
      <c r="N1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444" t="e">
        <f>VLOOKUP(TableOMP[[#This Row],[Label]],TableAvg[],2,FALSE)</f>
        <v>#N/A</v>
      </c>
      <c r="P1444" t="e">
        <f>VLOOKUP(TableOMP[[#This Row],[Label]],TableAvg[],3,FALSE)</f>
        <v>#N/A</v>
      </c>
      <c r="Q1444" t="e">
        <f>TableOMP[[#This Row],[Avg]]-$U$2*TableOMP[[#This Row],[StdDev]]</f>
        <v>#N/A</v>
      </c>
      <c r="R1444" t="e">
        <f>TableOMP[[#This Row],[Avg]]+$U$2*TableOMP[[#This Row],[StdDev]]</f>
        <v>#N/A</v>
      </c>
      <c r="S1444" t="e">
        <f>IF(AND(TableOMP[[#This Row],[total_time]]&gt;=TableOMP[[#This Row],[Low]], TableOMP[[#This Row],[total_time]]&lt;=TableOMP[[#This Row],[High]]),1,0)</f>
        <v>#N/A</v>
      </c>
    </row>
    <row r="1445" spans="1:19" hidden="1" x14ac:dyDescent="0.25">
      <c r="A1445" t="s">
        <v>15</v>
      </c>
      <c r="B1445">
        <v>100</v>
      </c>
      <c r="C1445">
        <v>100</v>
      </c>
      <c r="D1445">
        <v>100000</v>
      </c>
      <c r="E1445">
        <v>3</v>
      </c>
      <c r="F1445">
        <v>1</v>
      </c>
      <c r="G1445">
        <v>1.0615190000000001</v>
      </c>
      <c r="H1445">
        <v>8.1779999999999995E-3</v>
      </c>
      <c r="I1445">
        <v>1.3438E-2</v>
      </c>
      <c r="J1445">
        <v>6.7190000000000001E-3</v>
      </c>
      <c r="K1445" t="str">
        <f>MID(M1445,22,1)</f>
        <v>6</v>
      </c>
      <c r="L1445" t="s">
        <v>41</v>
      </c>
      <c r="M1445" t="s">
        <v>42</v>
      </c>
      <c r="N1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445" t="e">
        <f>VLOOKUP(TableOMP[[#This Row],[Label]],TableAvg[],2,FALSE)</f>
        <v>#N/A</v>
      </c>
      <c r="P1445" t="e">
        <f>VLOOKUP(TableOMP[[#This Row],[Label]],TableAvg[],3,FALSE)</f>
        <v>#N/A</v>
      </c>
      <c r="Q1445" t="e">
        <f>TableOMP[[#This Row],[Avg]]-$U$2*TableOMP[[#This Row],[StdDev]]</f>
        <v>#N/A</v>
      </c>
      <c r="R1445" t="e">
        <f>TableOMP[[#This Row],[Avg]]+$U$2*TableOMP[[#This Row],[StdDev]]</f>
        <v>#N/A</v>
      </c>
      <c r="S1445" t="e">
        <f>IF(AND(TableOMP[[#This Row],[total_time]]&gt;=TableOMP[[#This Row],[Low]], TableOMP[[#This Row],[total_time]]&lt;=TableOMP[[#This Row],[High]]),1,0)</f>
        <v>#N/A</v>
      </c>
    </row>
    <row r="1446" spans="1:19" hidden="1" x14ac:dyDescent="0.25">
      <c r="A1446" t="s">
        <v>15</v>
      </c>
      <c r="B1446">
        <v>100</v>
      </c>
      <c r="C1446">
        <v>100</v>
      </c>
      <c r="D1446">
        <v>100000</v>
      </c>
      <c r="E1446">
        <v>4</v>
      </c>
      <c r="F1446">
        <v>1</v>
      </c>
      <c r="G1446">
        <v>1.062694</v>
      </c>
      <c r="H1446">
        <v>9.0959999999999999E-3</v>
      </c>
      <c r="I1446">
        <v>2.0875000000000001E-2</v>
      </c>
      <c r="J1446">
        <v>6.9579999999999998E-3</v>
      </c>
      <c r="K1446" t="str">
        <f>MID(M1446,22,1)</f>
        <v>6</v>
      </c>
      <c r="L1446" t="s">
        <v>41</v>
      </c>
      <c r="M1446" t="s">
        <v>42</v>
      </c>
      <c r="N1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446" t="e">
        <f>VLOOKUP(TableOMP[[#This Row],[Label]],TableAvg[],2,FALSE)</f>
        <v>#N/A</v>
      </c>
      <c r="P1446" t="e">
        <f>VLOOKUP(TableOMP[[#This Row],[Label]],TableAvg[],3,FALSE)</f>
        <v>#N/A</v>
      </c>
      <c r="Q1446" t="e">
        <f>TableOMP[[#This Row],[Avg]]-$U$2*TableOMP[[#This Row],[StdDev]]</f>
        <v>#N/A</v>
      </c>
      <c r="R1446" t="e">
        <f>TableOMP[[#This Row],[Avg]]+$U$2*TableOMP[[#This Row],[StdDev]]</f>
        <v>#N/A</v>
      </c>
      <c r="S1446" t="e">
        <f>IF(AND(TableOMP[[#This Row],[total_time]]&gt;=TableOMP[[#This Row],[Low]], TableOMP[[#This Row],[total_time]]&lt;=TableOMP[[#This Row],[High]]),1,0)</f>
        <v>#N/A</v>
      </c>
    </row>
    <row r="1447" spans="1:19" hidden="1" x14ac:dyDescent="0.25">
      <c r="A1447" t="s">
        <v>15</v>
      </c>
      <c r="B1447">
        <v>100</v>
      </c>
      <c r="C1447">
        <v>100</v>
      </c>
      <c r="D1447">
        <v>100000</v>
      </c>
      <c r="E1447">
        <v>5</v>
      </c>
      <c r="F1447">
        <v>1</v>
      </c>
      <c r="G1447">
        <v>1.0711299999999999</v>
      </c>
      <c r="H1447">
        <v>9.9480000000000002E-3</v>
      </c>
      <c r="I1447">
        <v>3.2962999999999999E-2</v>
      </c>
      <c r="J1447">
        <v>8.2410000000000001E-3</v>
      </c>
      <c r="K1447" t="str">
        <f>MID(M1447,22,1)</f>
        <v>6</v>
      </c>
      <c r="L1447" t="s">
        <v>41</v>
      </c>
      <c r="M1447" t="s">
        <v>42</v>
      </c>
      <c r="N1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447" t="e">
        <f>VLOOKUP(TableOMP[[#This Row],[Label]],TableAvg[],2,FALSE)</f>
        <v>#N/A</v>
      </c>
      <c r="P1447" t="e">
        <f>VLOOKUP(TableOMP[[#This Row],[Label]],TableAvg[],3,FALSE)</f>
        <v>#N/A</v>
      </c>
      <c r="Q1447" t="e">
        <f>TableOMP[[#This Row],[Avg]]-$U$2*TableOMP[[#This Row],[StdDev]]</f>
        <v>#N/A</v>
      </c>
      <c r="R1447" t="e">
        <f>TableOMP[[#This Row],[Avg]]+$U$2*TableOMP[[#This Row],[StdDev]]</f>
        <v>#N/A</v>
      </c>
      <c r="S1447" t="e">
        <f>IF(AND(TableOMP[[#This Row],[total_time]]&gt;=TableOMP[[#This Row],[Low]], TableOMP[[#This Row],[total_time]]&lt;=TableOMP[[#This Row],[High]]),1,0)</f>
        <v>#N/A</v>
      </c>
    </row>
    <row r="1448" spans="1:19" hidden="1" x14ac:dyDescent="0.25">
      <c r="A1448" t="s">
        <v>15</v>
      </c>
      <c r="B1448">
        <v>100</v>
      </c>
      <c r="C1448">
        <v>100</v>
      </c>
      <c r="D1448">
        <v>100000</v>
      </c>
      <c r="E1448">
        <v>6</v>
      </c>
      <c r="F1448">
        <v>1</v>
      </c>
      <c r="G1448">
        <v>1.0816049999999999</v>
      </c>
      <c r="H1448">
        <v>2.0532000000000002E-2</v>
      </c>
      <c r="I1448">
        <v>8.6064000000000002E-2</v>
      </c>
      <c r="J1448">
        <v>1.7212999999999999E-2</v>
      </c>
      <c r="K1448" t="str">
        <f>MID(M1448,22,1)</f>
        <v>6</v>
      </c>
      <c r="L1448" t="s">
        <v>41</v>
      </c>
      <c r="M1448" t="s">
        <v>42</v>
      </c>
      <c r="N1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448" t="e">
        <f>VLOOKUP(TableOMP[[#This Row],[Label]],TableAvg[],2,FALSE)</f>
        <v>#N/A</v>
      </c>
      <c r="P1448" t="e">
        <f>VLOOKUP(TableOMP[[#This Row],[Label]],TableAvg[],3,FALSE)</f>
        <v>#N/A</v>
      </c>
      <c r="Q1448" t="e">
        <f>TableOMP[[#This Row],[Avg]]-$U$2*TableOMP[[#This Row],[StdDev]]</f>
        <v>#N/A</v>
      </c>
      <c r="R1448" t="e">
        <f>TableOMP[[#This Row],[Avg]]+$U$2*TableOMP[[#This Row],[StdDev]]</f>
        <v>#N/A</v>
      </c>
      <c r="S1448" t="e">
        <f>IF(AND(TableOMP[[#This Row],[total_time]]&gt;=TableOMP[[#This Row],[Low]], TableOMP[[#This Row],[total_time]]&lt;=TableOMP[[#This Row],[High]]),1,0)</f>
        <v>#N/A</v>
      </c>
    </row>
    <row r="1449" spans="1:19" hidden="1" x14ac:dyDescent="0.25">
      <c r="A1449" t="s">
        <v>15</v>
      </c>
      <c r="B1449">
        <v>100</v>
      </c>
      <c r="C1449">
        <v>100</v>
      </c>
      <c r="D1449">
        <v>100000</v>
      </c>
      <c r="E1449">
        <v>7</v>
      </c>
      <c r="F1449">
        <v>1</v>
      </c>
      <c r="G1449">
        <v>1.0886720000000001</v>
      </c>
      <c r="H1449">
        <v>1.8123E-2</v>
      </c>
      <c r="I1449">
        <v>8.9478000000000002E-2</v>
      </c>
      <c r="J1449">
        <v>1.4912999999999999E-2</v>
      </c>
      <c r="K1449" t="str">
        <f>MID(M1449,22,1)</f>
        <v>6</v>
      </c>
      <c r="L1449" t="s">
        <v>41</v>
      </c>
      <c r="M1449" t="s">
        <v>42</v>
      </c>
      <c r="N1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449" t="e">
        <f>VLOOKUP(TableOMP[[#This Row],[Label]],TableAvg[],2,FALSE)</f>
        <v>#N/A</v>
      </c>
      <c r="P1449" t="e">
        <f>VLOOKUP(TableOMP[[#This Row],[Label]],TableAvg[],3,FALSE)</f>
        <v>#N/A</v>
      </c>
      <c r="Q1449" t="e">
        <f>TableOMP[[#This Row],[Avg]]-$U$2*TableOMP[[#This Row],[StdDev]]</f>
        <v>#N/A</v>
      </c>
      <c r="R1449" t="e">
        <f>TableOMP[[#This Row],[Avg]]+$U$2*TableOMP[[#This Row],[StdDev]]</f>
        <v>#N/A</v>
      </c>
      <c r="S1449" t="e">
        <f>IF(AND(TableOMP[[#This Row],[total_time]]&gt;=TableOMP[[#This Row],[Low]], TableOMP[[#This Row],[total_time]]&lt;=TableOMP[[#This Row],[High]]),1,0)</f>
        <v>#N/A</v>
      </c>
    </row>
    <row r="1450" spans="1:19" hidden="1" x14ac:dyDescent="0.25">
      <c r="A1450" t="s">
        <v>15</v>
      </c>
      <c r="B1450">
        <v>100</v>
      </c>
      <c r="C1450">
        <v>100</v>
      </c>
      <c r="D1450">
        <v>100000</v>
      </c>
      <c r="E1450">
        <v>8</v>
      </c>
      <c r="F1450">
        <v>1</v>
      </c>
      <c r="G1450">
        <v>1.0992869999999999</v>
      </c>
      <c r="H1450">
        <v>2.2487E-2</v>
      </c>
      <c r="I1450">
        <v>0.12831100000000001</v>
      </c>
      <c r="J1450">
        <v>1.8329999999999999E-2</v>
      </c>
      <c r="K1450" t="str">
        <f>MID(M1450,22,1)</f>
        <v>6</v>
      </c>
      <c r="L1450" t="s">
        <v>41</v>
      </c>
      <c r="M1450" t="s">
        <v>42</v>
      </c>
      <c r="N1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450" t="e">
        <f>VLOOKUP(TableOMP[[#This Row],[Label]],TableAvg[],2,FALSE)</f>
        <v>#N/A</v>
      </c>
      <c r="P1450" t="e">
        <f>VLOOKUP(TableOMP[[#This Row],[Label]],TableAvg[],3,FALSE)</f>
        <v>#N/A</v>
      </c>
      <c r="Q1450" t="e">
        <f>TableOMP[[#This Row],[Avg]]-$U$2*TableOMP[[#This Row],[StdDev]]</f>
        <v>#N/A</v>
      </c>
      <c r="R1450" t="e">
        <f>TableOMP[[#This Row],[Avg]]+$U$2*TableOMP[[#This Row],[StdDev]]</f>
        <v>#N/A</v>
      </c>
      <c r="S1450" t="e">
        <f>IF(AND(TableOMP[[#This Row],[total_time]]&gt;=TableOMP[[#This Row],[Low]], TableOMP[[#This Row],[total_time]]&lt;=TableOMP[[#This Row],[High]]),1,0)</f>
        <v>#N/A</v>
      </c>
    </row>
    <row r="1451" spans="1:19" hidden="1" x14ac:dyDescent="0.25">
      <c r="A1451" t="s">
        <v>15</v>
      </c>
      <c r="B1451">
        <v>100</v>
      </c>
      <c r="C1451">
        <v>100</v>
      </c>
      <c r="D1451">
        <v>100000</v>
      </c>
      <c r="E1451">
        <v>9</v>
      </c>
      <c r="F1451">
        <v>1</v>
      </c>
      <c r="G1451">
        <v>1.09263</v>
      </c>
      <c r="H1451">
        <v>1.4079E-2</v>
      </c>
      <c r="I1451">
        <v>9.2700000000000005E-2</v>
      </c>
      <c r="J1451">
        <v>1.1587999999999999E-2</v>
      </c>
      <c r="K1451" t="str">
        <f>MID(M1451,22,1)</f>
        <v>6</v>
      </c>
      <c r="L1451" t="s">
        <v>41</v>
      </c>
      <c r="M1451" t="s">
        <v>42</v>
      </c>
      <c r="N1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451" t="e">
        <f>VLOOKUP(TableOMP[[#This Row],[Label]],TableAvg[],2,FALSE)</f>
        <v>#N/A</v>
      </c>
      <c r="P1451" t="e">
        <f>VLOOKUP(TableOMP[[#This Row],[Label]],TableAvg[],3,FALSE)</f>
        <v>#N/A</v>
      </c>
      <c r="Q1451" t="e">
        <f>TableOMP[[#This Row],[Avg]]-$U$2*TableOMP[[#This Row],[StdDev]]</f>
        <v>#N/A</v>
      </c>
      <c r="R1451" t="e">
        <f>TableOMP[[#This Row],[Avg]]+$U$2*TableOMP[[#This Row],[StdDev]]</f>
        <v>#N/A</v>
      </c>
      <c r="S1451" t="e">
        <f>IF(AND(TableOMP[[#This Row],[total_time]]&gt;=TableOMP[[#This Row],[Low]], TableOMP[[#This Row],[total_time]]&lt;=TableOMP[[#This Row],[High]]),1,0)</f>
        <v>#N/A</v>
      </c>
    </row>
    <row r="1452" spans="1:19" hidden="1" x14ac:dyDescent="0.25">
      <c r="A1452" t="s">
        <v>15</v>
      </c>
      <c r="B1452">
        <v>100</v>
      </c>
      <c r="C1452">
        <v>100</v>
      </c>
      <c r="D1452">
        <v>100000</v>
      </c>
      <c r="E1452">
        <v>10</v>
      </c>
      <c r="F1452">
        <v>1</v>
      </c>
      <c r="G1452">
        <v>1.1051010000000001</v>
      </c>
      <c r="H1452">
        <v>2.6027000000000002E-2</v>
      </c>
      <c r="I1452">
        <v>0.14779800000000001</v>
      </c>
      <c r="J1452">
        <v>1.6421999999999999E-2</v>
      </c>
      <c r="K1452" t="str">
        <f>MID(M1452,22,1)</f>
        <v>6</v>
      </c>
      <c r="L1452" t="s">
        <v>41</v>
      </c>
      <c r="M1452" t="s">
        <v>42</v>
      </c>
      <c r="N1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452" t="e">
        <f>VLOOKUP(TableOMP[[#This Row],[Label]],TableAvg[],2,FALSE)</f>
        <v>#N/A</v>
      </c>
      <c r="P1452" t="e">
        <f>VLOOKUP(TableOMP[[#This Row],[Label]],TableAvg[],3,FALSE)</f>
        <v>#N/A</v>
      </c>
      <c r="Q1452" t="e">
        <f>TableOMP[[#This Row],[Avg]]-$U$2*TableOMP[[#This Row],[StdDev]]</f>
        <v>#N/A</v>
      </c>
      <c r="R1452" t="e">
        <f>TableOMP[[#This Row],[Avg]]+$U$2*TableOMP[[#This Row],[StdDev]]</f>
        <v>#N/A</v>
      </c>
      <c r="S1452" t="e">
        <f>IF(AND(TableOMP[[#This Row],[total_time]]&gt;=TableOMP[[#This Row],[Low]], TableOMP[[#This Row],[total_time]]&lt;=TableOMP[[#This Row],[High]]),1,0)</f>
        <v>#N/A</v>
      </c>
    </row>
    <row r="1453" spans="1:19" hidden="1" x14ac:dyDescent="0.25">
      <c r="A1453" t="s">
        <v>15</v>
      </c>
      <c r="B1453">
        <v>100</v>
      </c>
      <c r="C1453">
        <v>100</v>
      </c>
      <c r="D1453">
        <v>100000</v>
      </c>
      <c r="E1453">
        <v>11</v>
      </c>
      <c r="F1453">
        <v>1</v>
      </c>
      <c r="G1453">
        <v>1.1284559999999999</v>
      </c>
      <c r="H1453">
        <v>2.8660999999999999E-2</v>
      </c>
      <c r="I1453">
        <v>0.146479</v>
      </c>
      <c r="J1453">
        <v>1.4648E-2</v>
      </c>
      <c r="K1453" t="str">
        <f>MID(M1453,22,1)</f>
        <v>6</v>
      </c>
      <c r="L1453" t="s">
        <v>41</v>
      </c>
      <c r="M1453" t="s">
        <v>42</v>
      </c>
      <c r="N1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453" t="e">
        <f>VLOOKUP(TableOMP[[#This Row],[Label]],TableAvg[],2,FALSE)</f>
        <v>#N/A</v>
      </c>
      <c r="P1453" t="e">
        <f>VLOOKUP(TableOMP[[#This Row],[Label]],TableAvg[],3,FALSE)</f>
        <v>#N/A</v>
      </c>
      <c r="Q1453" t="e">
        <f>TableOMP[[#This Row],[Avg]]-$U$2*TableOMP[[#This Row],[StdDev]]</f>
        <v>#N/A</v>
      </c>
      <c r="R1453" t="e">
        <f>TableOMP[[#This Row],[Avg]]+$U$2*TableOMP[[#This Row],[StdDev]]</f>
        <v>#N/A</v>
      </c>
      <c r="S1453" t="e">
        <f>IF(AND(TableOMP[[#This Row],[total_time]]&gt;=TableOMP[[#This Row],[Low]], TableOMP[[#This Row],[total_time]]&lt;=TableOMP[[#This Row],[High]]),1,0)</f>
        <v>#N/A</v>
      </c>
    </row>
    <row r="1454" spans="1:19" hidden="1" x14ac:dyDescent="0.25">
      <c r="A1454" t="s">
        <v>15</v>
      </c>
      <c r="B1454">
        <v>100</v>
      </c>
      <c r="C1454">
        <v>100</v>
      </c>
      <c r="D1454">
        <v>100000</v>
      </c>
      <c r="E1454">
        <v>12</v>
      </c>
      <c r="F1454">
        <v>1</v>
      </c>
      <c r="G1454">
        <v>1.1299809999999999</v>
      </c>
      <c r="H1454">
        <v>2.8091000000000001E-2</v>
      </c>
      <c r="I1454">
        <v>0.22099099999999999</v>
      </c>
      <c r="J1454">
        <v>2.009E-2</v>
      </c>
      <c r="K1454" t="str">
        <f>MID(M1454,22,1)</f>
        <v>6</v>
      </c>
      <c r="L1454" t="s">
        <v>41</v>
      </c>
      <c r="M1454" t="s">
        <v>42</v>
      </c>
      <c r="N1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454" t="e">
        <f>VLOOKUP(TableOMP[[#This Row],[Label]],TableAvg[],2,FALSE)</f>
        <v>#N/A</v>
      </c>
      <c r="P1454" t="e">
        <f>VLOOKUP(TableOMP[[#This Row],[Label]],TableAvg[],3,FALSE)</f>
        <v>#N/A</v>
      </c>
      <c r="Q1454" t="e">
        <f>TableOMP[[#This Row],[Avg]]-$U$2*TableOMP[[#This Row],[StdDev]]</f>
        <v>#N/A</v>
      </c>
      <c r="R1454" t="e">
        <f>TableOMP[[#This Row],[Avg]]+$U$2*TableOMP[[#This Row],[StdDev]]</f>
        <v>#N/A</v>
      </c>
      <c r="S1454" t="e">
        <f>IF(AND(TableOMP[[#This Row],[total_time]]&gt;=TableOMP[[#This Row],[Low]], TableOMP[[#This Row],[total_time]]&lt;=TableOMP[[#This Row],[High]]),1,0)</f>
        <v>#N/A</v>
      </c>
    </row>
    <row r="1455" spans="1:19" hidden="1" x14ac:dyDescent="0.25">
      <c r="A1455" t="s">
        <v>15</v>
      </c>
      <c r="B1455">
        <v>100</v>
      </c>
      <c r="C1455">
        <v>100</v>
      </c>
      <c r="D1455">
        <v>100000</v>
      </c>
      <c r="E1455">
        <v>13</v>
      </c>
      <c r="F1455">
        <v>1</v>
      </c>
      <c r="G1455">
        <v>1.141696</v>
      </c>
      <c r="H1455">
        <v>2.7015999999999998E-2</v>
      </c>
      <c r="I1455">
        <v>0.196407</v>
      </c>
      <c r="J1455">
        <v>1.6367E-2</v>
      </c>
      <c r="K1455" t="str">
        <f>MID(M1455,22,1)</f>
        <v>6</v>
      </c>
      <c r="L1455" t="s">
        <v>41</v>
      </c>
      <c r="M1455" t="s">
        <v>42</v>
      </c>
      <c r="N1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455" t="e">
        <f>VLOOKUP(TableOMP[[#This Row],[Label]],TableAvg[],2,FALSE)</f>
        <v>#N/A</v>
      </c>
      <c r="P1455" t="e">
        <f>VLOOKUP(TableOMP[[#This Row],[Label]],TableAvg[],3,FALSE)</f>
        <v>#N/A</v>
      </c>
      <c r="Q1455" t="e">
        <f>TableOMP[[#This Row],[Avg]]-$U$2*TableOMP[[#This Row],[StdDev]]</f>
        <v>#N/A</v>
      </c>
      <c r="R1455" t="e">
        <f>TableOMP[[#This Row],[Avg]]+$U$2*TableOMP[[#This Row],[StdDev]]</f>
        <v>#N/A</v>
      </c>
      <c r="S1455" t="e">
        <f>IF(AND(TableOMP[[#This Row],[total_time]]&gt;=TableOMP[[#This Row],[Low]], TableOMP[[#This Row],[total_time]]&lt;=TableOMP[[#This Row],[High]]),1,0)</f>
        <v>#N/A</v>
      </c>
    </row>
    <row r="1456" spans="1:19" hidden="1" x14ac:dyDescent="0.25">
      <c r="A1456" t="s">
        <v>15</v>
      </c>
      <c r="B1456">
        <v>100</v>
      </c>
      <c r="C1456">
        <v>100</v>
      </c>
      <c r="D1456">
        <v>100000</v>
      </c>
      <c r="E1456">
        <v>14</v>
      </c>
      <c r="F1456">
        <v>1</v>
      </c>
      <c r="G1456">
        <v>1.1676070000000001</v>
      </c>
      <c r="H1456">
        <v>4.2759999999999999E-2</v>
      </c>
      <c r="I1456">
        <v>0.30459799999999998</v>
      </c>
      <c r="J1456">
        <v>2.3431E-2</v>
      </c>
      <c r="K1456" t="str">
        <f>MID(M1456,22,1)</f>
        <v>6</v>
      </c>
      <c r="L1456" t="s">
        <v>41</v>
      </c>
      <c r="M1456" t="s">
        <v>42</v>
      </c>
      <c r="N1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456" t="e">
        <f>VLOOKUP(TableOMP[[#This Row],[Label]],TableAvg[],2,FALSE)</f>
        <v>#N/A</v>
      </c>
      <c r="P1456" t="e">
        <f>VLOOKUP(TableOMP[[#This Row],[Label]],TableAvg[],3,FALSE)</f>
        <v>#N/A</v>
      </c>
      <c r="Q1456" t="e">
        <f>TableOMP[[#This Row],[Avg]]-$U$2*TableOMP[[#This Row],[StdDev]]</f>
        <v>#N/A</v>
      </c>
      <c r="R1456" t="e">
        <f>TableOMP[[#This Row],[Avg]]+$U$2*TableOMP[[#This Row],[StdDev]]</f>
        <v>#N/A</v>
      </c>
      <c r="S1456" t="e">
        <f>IF(AND(TableOMP[[#This Row],[total_time]]&gt;=TableOMP[[#This Row],[Low]], TableOMP[[#This Row],[total_time]]&lt;=TableOMP[[#This Row],[High]]),1,0)</f>
        <v>#N/A</v>
      </c>
    </row>
    <row r="1457" spans="1:19" hidden="1" x14ac:dyDescent="0.25">
      <c r="A1457" t="s">
        <v>15</v>
      </c>
      <c r="B1457">
        <v>100</v>
      </c>
      <c r="C1457">
        <v>100</v>
      </c>
      <c r="D1457">
        <v>100000</v>
      </c>
      <c r="E1457">
        <v>15</v>
      </c>
      <c r="F1457">
        <v>1</v>
      </c>
      <c r="G1457">
        <v>1.175116</v>
      </c>
      <c r="H1457">
        <v>3.9432000000000002E-2</v>
      </c>
      <c r="I1457">
        <v>0.31941799999999998</v>
      </c>
      <c r="J1457">
        <v>2.2815999999999999E-2</v>
      </c>
      <c r="K1457" t="str">
        <f>MID(M1457,22,1)</f>
        <v>6</v>
      </c>
      <c r="L1457" t="s">
        <v>41</v>
      </c>
      <c r="M1457" t="s">
        <v>42</v>
      </c>
      <c r="N1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457" t="e">
        <f>VLOOKUP(TableOMP[[#This Row],[Label]],TableAvg[],2,FALSE)</f>
        <v>#N/A</v>
      </c>
      <c r="P1457" t="e">
        <f>VLOOKUP(TableOMP[[#This Row],[Label]],TableAvg[],3,FALSE)</f>
        <v>#N/A</v>
      </c>
      <c r="Q1457" t="e">
        <f>TableOMP[[#This Row],[Avg]]-$U$2*TableOMP[[#This Row],[StdDev]]</f>
        <v>#N/A</v>
      </c>
      <c r="R1457" t="e">
        <f>TableOMP[[#This Row],[Avg]]+$U$2*TableOMP[[#This Row],[StdDev]]</f>
        <v>#N/A</v>
      </c>
      <c r="S1457" t="e">
        <f>IF(AND(TableOMP[[#This Row],[total_time]]&gt;=TableOMP[[#This Row],[Low]], TableOMP[[#This Row],[total_time]]&lt;=TableOMP[[#This Row],[High]]),1,0)</f>
        <v>#N/A</v>
      </c>
    </row>
    <row r="1458" spans="1:19" hidden="1" x14ac:dyDescent="0.25">
      <c r="A1458" t="s">
        <v>15</v>
      </c>
      <c r="B1458">
        <v>100</v>
      </c>
      <c r="C1458">
        <v>100</v>
      </c>
      <c r="D1458">
        <v>100000</v>
      </c>
      <c r="E1458">
        <v>16</v>
      </c>
      <c r="F1458">
        <v>1</v>
      </c>
      <c r="G1458">
        <v>1.1387130000000001</v>
      </c>
      <c r="H1458">
        <v>1.8380000000000001E-2</v>
      </c>
      <c r="I1458">
        <v>0.22693199999999999</v>
      </c>
      <c r="J1458">
        <v>1.5129E-2</v>
      </c>
      <c r="K1458" t="str">
        <f>MID(M1458,22,1)</f>
        <v>6</v>
      </c>
      <c r="L1458" t="s">
        <v>41</v>
      </c>
      <c r="M1458" t="s">
        <v>42</v>
      </c>
      <c r="N1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458" t="e">
        <f>VLOOKUP(TableOMP[[#This Row],[Label]],TableAvg[],2,FALSE)</f>
        <v>#N/A</v>
      </c>
      <c r="P1458" t="e">
        <f>VLOOKUP(TableOMP[[#This Row],[Label]],TableAvg[],3,FALSE)</f>
        <v>#N/A</v>
      </c>
      <c r="Q1458" t="e">
        <f>TableOMP[[#This Row],[Avg]]-$U$2*TableOMP[[#This Row],[StdDev]]</f>
        <v>#N/A</v>
      </c>
      <c r="R1458" t="e">
        <f>TableOMP[[#This Row],[Avg]]+$U$2*TableOMP[[#This Row],[StdDev]]</f>
        <v>#N/A</v>
      </c>
      <c r="S1458" t="e">
        <f>IF(AND(TableOMP[[#This Row],[total_time]]&gt;=TableOMP[[#This Row],[Low]], TableOMP[[#This Row],[total_time]]&lt;=TableOMP[[#This Row],[High]]),1,0)</f>
        <v>#N/A</v>
      </c>
    </row>
    <row r="1459" spans="1:19" hidden="1" x14ac:dyDescent="0.25">
      <c r="A1459" t="s">
        <v>15</v>
      </c>
      <c r="B1459">
        <v>100</v>
      </c>
      <c r="C1459">
        <v>100</v>
      </c>
      <c r="D1459">
        <v>100000</v>
      </c>
      <c r="E1459">
        <v>17</v>
      </c>
      <c r="F1459">
        <v>1</v>
      </c>
      <c r="G1459">
        <v>1.1799269999999999</v>
      </c>
      <c r="H1459">
        <v>3.7824000000000003E-2</v>
      </c>
      <c r="I1459">
        <v>0.40278700000000001</v>
      </c>
      <c r="J1459">
        <v>2.5173999999999998E-2</v>
      </c>
      <c r="K1459" t="str">
        <f>MID(M1459,22,1)</f>
        <v>6</v>
      </c>
      <c r="L1459" t="s">
        <v>41</v>
      </c>
      <c r="M1459" t="s">
        <v>42</v>
      </c>
      <c r="N1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459" t="e">
        <f>VLOOKUP(TableOMP[[#This Row],[Label]],TableAvg[],2,FALSE)</f>
        <v>#N/A</v>
      </c>
      <c r="P1459" t="e">
        <f>VLOOKUP(TableOMP[[#This Row],[Label]],TableAvg[],3,FALSE)</f>
        <v>#N/A</v>
      </c>
      <c r="Q1459" t="e">
        <f>TableOMP[[#This Row],[Avg]]-$U$2*TableOMP[[#This Row],[StdDev]]</f>
        <v>#N/A</v>
      </c>
      <c r="R1459" t="e">
        <f>TableOMP[[#This Row],[Avg]]+$U$2*TableOMP[[#This Row],[StdDev]]</f>
        <v>#N/A</v>
      </c>
      <c r="S1459" t="e">
        <f>IF(AND(TableOMP[[#This Row],[total_time]]&gt;=TableOMP[[#This Row],[Low]], TableOMP[[#This Row],[total_time]]&lt;=TableOMP[[#This Row],[High]]),1,0)</f>
        <v>#N/A</v>
      </c>
    </row>
    <row r="1460" spans="1:19" hidden="1" x14ac:dyDescent="0.25">
      <c r="A1460" t="s">
        <v>15</v>
      </c>
      <c r="B1460">
        <v>100</v>
      </c>
      <c r="C1460">
        <v>100</v>
      </c>
      <c r="D1460">
        <v>100000</v>
      </c>
      <c r="E1460">
        <v>18</v>
      </c>
      <c r="F1460">
        <v>1</v>
      </c>
      <c r="G1460">
        <v>1.2023740000000001</v>
      </c>
      <c r="H1460">
        <v>4.3105999999999998E-2</v>
      </c>
      <c r="I1460">
        <v>0.52920699999999998</v>
      </c>
      <c r="J1460">
        <v>3.1130000000000001E-2</v>
      </c>
      <c r="K1460" t="str">
        <f>MID(M1460,22,1)</f>
        <v>6</v>
      </c>
      <c r="L1460" t="s">
        <v>41</v>
      </c>
      <c r="M1460" t="s">
        <v>42</v>
      </c>
      <c r="N1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460" t="e">
        <f>VLOOKUP(TableOMP[[#This Row],[Label]],TableAvg[],2,FALSE)</f>
        <v>#N/A</v>
      </c>
      <c r="P1460" t="e">
        <f>VLOOKUP(TableOMP[[#This Row],[Label]],TableAvg[],3,FALSE)</f>
        <v>#N/A</v>
      </c>
      <c r="Q1460" t="e">
        <f>TableOMP[[#This Row],[Avg]]-$U$2*TableOMP[[#This Row],[StdDev]]</f>
        <v>#N/A</v>
      </c>
      <c r="R1460" t="e">
        <f>TableOMP[[#This Row],[Avg]]+$U$2*TableOMP[[#This Row],[StdDev]]</f>
        <v>#N/A</v>
      </c>
      <c r="S1460" t="e">
        <f>IF(AND(TableOMP[[#This Row],[total_time]]&gt;=TableOMP[[#This Row],[Low]], TableOMP[[#This Row],[total_time]]&lt;=TableOMP[[#This Row],[High]]),1,0)</f>
        <v>#N/A</v>
      </c>
    </row>
    <row r="1461" spans="1:19" hidden="1" x14ac:dyDescent="0.25">
      <c r="A1461" t="s">
        <v>15</v>
      </c>
      <c r="B1461">
        <v>100</v>
      </c>
      <c r="C1461">
        <v>100</v>
      </c>
      <c r="D1461">
        <v>100000</v>
      </c>
      <c r="E1461">
        <v>19</v>
      </c>
      <c r="F1461">
        <v>1</v>
      </c>
      <c r="G1461">
        <v>1.1732849999999999</v>
      </c>
      <c r="H1461">
        <v>2.9503999999999999E-2</v>
      </c>
      <c r="I1461">
        <v>0.44409799999999999</v>
      </c>
      <c r="J1461">
        <v>2.4671999999999999E-2</v>
      </c>
      <c r="K1461" t="str">
        <f>MID(M1461,22,1)</f>
        <v>6</v>
      </c>
      <c r="L1461" t="s">
        <v>41</v>
      </c>
      <c r="M1461" t="s">
        <v>42</v>
      </c>
      <c r="N1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461" t="e">
        <f>VLOOKUP(TableOMP[[#This Row],[Label]],TableAvg[],2,FALSE)</f>
        <v>#N/A</v>
      </c>
      <c r="P1461" t="e">
        <f>VLOOKUP(TableOMP[[#This Row],[Label]],TableAvg[],3,FALSE)</f>
        <v>#N/A</v>
      </c>
      <c r="Q1461" t="e">
        <f>TableOMP[[#This Row],[Avg]]-$U$2*TableOMP[[#This Row],[StdDev]]</f>
        <v>#N/A</v>
      </c>
      <c r="R1461" t="e">
        <f>TableOMP[[#This Row],[Avg]]+$U$2*TableOMP[[#This Row],[StdDev]]</f>
        <v>#N/A</v>
      </c>
      <c r="S1461" t="e">
        <f>IF(AND(TableOMP[[#This Row],[total_time]]&gt;=TableOMP[[#This Row],[Low]], TableOMP[[#This Row],[total_time]]&lt;=TableOMP[[#This Row],[High]]),1,0)</f>
        <v>#N/A</v>
      </c>
    </row>
    <row r="1462" spans="1:19" hidden="1" x14ac:dyDescent="0.25">
      <c r="A1462" t="s">
        <v>15</v>
      </c>
      <c r="B1462">
        <v>100</v>
      </c>
      <c r="C1462">
        <v>100</v>
      </c>
      <c r="D1462">
        <v>100000</v>
      </c>
      <c r="E1462">
        <v>20</v>
      </c>
      <c r="F1462">
        <v>1</v>
      </c>
      <c r="G1462">
        <v>1.2200569999999999</v>
      </c>
      <c r="H1462">
        <v>4.7371000000000003E-2</v>
      </c>
      <c r="I1462">
        <v>0.68448600000000004</v>
      </c>
      <c r="J1462">
        <v>3.6026000000000002E-2</v>
      </c>
      <c r="K1462" t="str">
        <f>MID(M1462,22,1)</f>
        <v>6</v>
      </c>
      <c r="L1462" t="s">
        <v>41</v>
      </c>
      <c r="M1462" t="s">
        <v>42</v>
      </c>
      <c r="N1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462" t="e">
        <f>VLOOKUP(TableOMP[[#This Row],[Label]],TableAvg[],2,FALSE)</f>
        <v>#N/A</v>
      </c>
      <c r="P1462" t="e">
        <f>VLOOKUP(TableOMP[[#This Row],[Label]],TableAvg[],3,FALSE)</f>
        <v>#N/A</v>
      </c>
      <c r="Q1462" t="e">
        <f>TableOMP[[#This Row],[Avg]]-$U$2*TableOMP[[#This Row],[StdDev]]</f>
        <v>#N/A</v>
      </c>
      <c r="R1462" t="e">
        <f>TableOMP[[#This Row],[Avg]]+$U$2*TableOMP[[#This Row],[StdDev]]</f>
        <v>#N/A</v>
      </c>
      <c r="S1462" t="e">
        <f>IF(AND(TableOMP[[#This Row],[total_time]]&gt;=TableOMP[[#This Row],[Low]], TableOMP[[#This Row],[total_time]]&lt;=TableOMP[[#This Row],[High]]),1,0)</f>
        <v>#N/A</v>
      </c>
    </row>
    <row r="1463" spans="1:19" hidden="1" x14ac:dyDescent="0.25">
      <c r="A1463" t="s">
        <v>15</v>
      </c>
      <c r="B1463">
        <v>100</v>
      </c>
      <c r="C1463">
        <v>100</v>
      </c>
      <c r="D1463">
        <v>100000</v>
      </c>
      <c r="E1463">
        <v>21</v>
      </c>
      <c r="F1463">
        <v>1</v>
      </c>
      <c r="G1463">
        <v>1.229241</v>
      </c>
      <c r="H1463">
        <v>4.8918999999999997E-2</v>
      </c>
      <c r="I1463">
        <v>0.77212999999999998</v>
      </c>
      <c r="J1463">
        <v>3.8606000000000001E-2</v>
      </c>
      <c r="K1463" t="str">
        <f>MID(M1463,22,1)</f>
        <v>6</v>
      </c>
      <c r="L1463" t="s">
        <v>41</v>
      </c>
      <c r="M1463" t="s">
        <v>42</v>
      </c>
      <c r="N1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463" t="e">
        <f>VLOOKUP(TableOMP[[#This Row],[Label]],TableAvg[],2,FALSE)</f>
        <v>#N/A</v>
      </c>
      <c r="P1463" t="e">
        <f>VLOOKUP(TableOMP[[#This Row],[Label]],TableAvg[],3,FALSE)</f>
        <v>#N/A</v>
      </c>
      <c r="Q1463" t="e">
        <f>TableOMP[[#This Row],[Avg]]-$U$2*TableOMP[[#This Row],[StdDev]]</f>
        <v>#N/A</v>
      </c>
      <c r="R1463" t="e">
        <f>TableOMP[[#This Row],[Avg]]+$U$2*TableOMP[[#This Row],[StdDev]]</f>
        <v>#N/A</v>
      </c>
      <c r="S1463" t="e">
        <f>IF(AND(TableOMP[[#This Row],[total_time]]&gt;=TableOMP[[#This Row],[Low]], TableOMP[[#This Row],[total_time]]&lt;=TableOMP[[#This Row],[High]]),1,0)</f>
        <v>#N/A</v>
      </c>
    </row>
    <row r="1464" spans="1:19" hidden="1" x14ac:dyDescent="0.25">
      <c r="A1464" t="s">
        <v>15</v>
      </c>
      <c r="B1464">
        <v>100</v>
      </c>
      <c r="C1464">
        <v>100</v>
      </c>
      <c r="D1464">
        <v>100000</v>
      </c>
      <c r="E1464">
        <v>22</v>
      </c>
      <c r="F1464">
        <v>1</v>
      </c>
      <c r="G1464">
        <v>1.2427049999999999</v>
      </c>
      <c r="H1464">
        <v>4.7046999999999999E-2</v>
      </c>
      <c r="I1464">
        <v>0.79914499999999999</v>
      </c>
      <c r="J1464">
        <v>3.8054999999999999E-2</v>
      </c>
      <c r="K1464" t="str">
        <f>MID(M1464,22,1)</f>
        <v>6</v>
      </c>
      <c r="L1464" t="s">
        <v>41</v>
      </c>
      <c r="M1464" t="s">
        <v>42</v>
      </c>
      <c r="N1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464" t="e">
        <f>VLOOKUP(TableOMP[[#This Row],[Label]],TableAvg[],2,FALSE)</f>
        <v>#N/A</v>
      </c>
      <c r="P1464" t="e">
        <f>VLOOKUP(TableOMP[[#This Row],[Label]],TableAvg[],3,FALSE)</f>
        <v>#N/A</v>
      </c>
      <c r="Q1464" t="e">
        <f>TableOMP[[#This Row],[Avg]]-$U$2*TableOMP[[#This Row],[StdDev]]</f>
        <v>#N/A</v>
      </c>
      <c r="R1464" t="e">
        <f>TableOMP[[#This Row],[Avg]]+$U$2*TableOMP[[#This Row],[StdDev]]</f>
        <v>#N/A</v>
      </c>
      <c r="S1464" t="e">
        <f>IF(AND(TableOMP[[#This Row],[total_time]]&gt;=TableOMP[[#This Row],[Low]], TableOMP[[#This Row],[total_time]]&lt;=TableOMP[[#This Row],[High]]),1,0)</f>
        <v>#N/A</v>
      </c>
    </row>
    <row r="1465" spans="1:19" hidden="1" x14ac:dyDescent="0.25">
      <c r="A1465" t="s">
        <v>15</v>
      </c>
      <c r="B1465">
        <v>100</v>
      </c>
      <c r="C1465">
        <v>100</v>
      </c>
      <c r="D1465">
        <v>100000</v>
      </c>
      <c r="E1465">
        <v>23</v>
      </c>
      <c r="F1465">
        <v>1</v>
      </c>
      <c r="G1465">
        <v>1.249455</v>
      </c>
      <c r="H1465">
        <v>4.6774000000000003E-2</v>
      </c>
      <c r="I1465">
        <v>0.76857500000000001</v>
      </c>
      <c r="J1465">
        <v>3.4935000000000001E-2</v>
      </c>
      <c r="K1465" t="str">
        <f>MID(M1465,22,1)</f>
        <v>6</v>
      </c>
      <c r="L1465" t="s">
        <v>41</v>
      </c>
      <c r="M1465" t="s">
        <v>42</v>
      </c>
      <c r="N1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465" t="e">
        <f>VLOOKUP(TableOMP[[#This Row],[Label]],TableAvg[],2,FALSE)</f>
        <v>#N/A</v>
      </c>
      <c r="P1465" t="e">
        <f>VLOOKUP(TableOMP[[#This Row],[Label]],TableAvg[],3,FALSE)</f>
        <v>#N/A</v>
      </c>
      <c r="Q1465" t="e">
        <f>TableOMP[[#This Row],[Avg]]-$U$2*TableOMP[[#This Row],[StdDev]]</f>
        <v>#N/A</v>
      </c>
      <c r="R1465" t="e">
        <f>TableOMP[[#This Row],[Avg]]+$U$2*TableOMP[[#This Row],[StdDev]]</f>
        <v>#N/A</v>
      </c>
      <c r="S1465" t="e">
        <f>IF(AND(TableOMP[[#This Row],[total_time]]&gt;=TableOMP[[#This Row],[Low]], TableOMP[[#This Row],[total_time]]&lt;=TableOMP[[#This Row],[High]]),1,0)</f>
        <v>#N/A</v>
      </c>
    </row>
    <row r="1466" spans="1:19" hidden="1" x14ac:dyDescent="0.25">
      <c r="A1466" t="s">
        <v>15</v>
      </c>
      <c r="B1466">
        <v>100</v>
      </c>
      <c r="C1466">
        <v>100</v>
      </c>
      <c r="D1466">
        <v>100000</v>
      </c>
      <c r="E1466">
        <v>24</v>
      </c>
      <c r="F1466">
        <v>1</v>
      </c>
      <c r="G1466">
        <v>1.257152</v>
      </c>
      <c r="H1466">
        <v>4.5294000000000001E-2</v>
      </c>
      <c r="I1466">
        <v>0.72782899999999995</v>
      </c>
      <c r="J1466">
        <v>3.1645E-2</v>
      </c>
      <c r="K1466" t="str">
        <f>MID(M1466,22,1)</f>
        <v>6</v>
      </c>
      <c r="L1466" t="s">
        <v>41</v>
      </c>
      <c r="M1466" t="s">
        <v>42</v>
      </c>
      <c r="N1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466" t="e">
        <f>VLOOKUP(TableOMP[[#This Row],[Label]],TableAvg[],2,FALSE)</f>
        <v>#N/A</v>
      </c>
      <c r="P1466" t="e">
        <f>VLOOKUP(TableOMP[[#This Row],[Label]],TableAvg[],3,FALSE)</f>
        <v>#N/A</v>
      </c>
      <c r="Q1466" t="e">
        <f>TableOMP[[#This Row],[Avg]]-$U$2*TableOMP[[#This Row],[StdDev]]</f>
        <v>#N/A</v>
      </c>
      <c r="R1466" t="e">
        <f>TableOMP[[#This Row],[Avg]]+$U$2*TableOMP[[#This Row],[StdDev]]</f>
        <v>#N/A</v>
      </c>
      <c r="S1466" t="e">
        <f>IF(AND(TableOMP[[#This Row],[total_time]]&gt;=TableOMP[[#This Row],[Low]], TableOMP[[#This Row],[total_time]]&lt;=TableOMP[[#This Row],[High]]),1,0)</f>
        <v>#N/A</v>
      </c>
    </row>
    <row r="1467" spans="1:19" hidden="1" x14ac:dyDescent="0.25">
      <c r="A1467" t="s">
        <v>15</v>
      </c>
      <c r="B1467">
        <v>100</v>
      </c>
      <c r="C1467">
        <v>100</v>
      </c>
      <c r="D1467">
        <v>100000</v>
      </c>
      <c r="E1467">
        <v>25</v>
      </c>
      <c r="F1467">
        <v>1</v>
      </c>
      <c r="G1467">
        <v>1.229768</v>
      </c>
      <c r="H1467">
        <v>4.7287999999999997E-2</v>
      </c>
      <c r="I1467">
        <v>0.92537100000000005</v>
      </c>
      <c r="J1467">
        <v>3.8557000000000001E-2</v>
      </c>
      <c r="K1467" t="str">
        <f>MID(M1467,22,1)</f>
        <v>6</v>
      </c>
      <c r="L1467" t="s">
        <v>41</v>
      </c>
      <c r="M1467" t="s">
        <v>42</v>
      </c>
      <c r="N1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467" t="e">
        <f>VLOOKUP(TableOMP[[#This Row],[Label]],TableAvg[],2,FALSE)</f>
        <v>#N/A</v>
      </c>
      <c r="P1467" t="e">
        <f>VLOOKUP(TableOMP[[#This Row],[Label]],TableAvg[],3,FALSE)</f>
        <v>#N/A</v>
      </c>
      <c r="Q1467" t="e">
        <f>TableOMP[[#This Row],[Avg]]-$U$2*TableOMP[[#This Row],[StdDev]]</f>
        <v>#N/A</v>
      </c>
      <c r="R1467" t="e">
        <f>TableOMP[[#This Row],[Avg]]+$U$2*TableOMP[[#This Row],[StdDev]]</f>
        <v>#N/A</v>
      </c>
      <c r="S1467" t="e">
        <f>IF(AND(TableOMP[[#This Row],[total_time]]&gt;=TableOMP[[#This Row],[Low]], TableOMP[[#This Row],[total_time]]&lt;=TableOMP[[#This Row],[High]]),1,0)</f>
        <v>#N/A</v>
      </c>
    </row>
    <row r="1468" spans="1:19" hidden="1" x14ac:dyDescent="0.25">
      <c r="A1468" t="s">
        <v>15</v>
      </c>
      <c r="B1468">
        <v>100</v>
      </c>
      <c r="C1468">
        <v>100</v>
      </c>
      <c r="D1468">
        <v>100000</v>
      </c>
      <c r="E1468">
        <v>26</v>
      </c>
      <c r="F1468">
        <v>1</v>
      </c>
      <c r="G1468">
        <v>1.266575</v>
      </c>
      <c r="H1468">
        <v>4.9525E-2</v>
      </c>
      <c r="I1468">
        <v>0.85651500000000003</v>
      </c>
      <c r="J1468">
        <v>3.4261E-2</v>
      </c>
      <c r="K1468" t="str">
        <f>MID(M1468,22,1)</f>
        <v>6</v>
      </c>
      <c r="L1468" t="s">
        <v>41</v>
      </c>
      <c r="M1468" t="s">
        <v>42</v>
      </c>
      <c r="N1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468" t="e">
        <f>VLOOKUP(TableOMP[[#This Row],[Label]],TableAvg[],2,FALSE)</f>
        <v>#N/A</v>
      </c>
      <c r="P1468" t="e">
        <f>VLOOKUP(TableOMP[[#This Row],[Label]],TableAvg[],3,FALSE)</f>
        <v>#N/A</v>
      </c>
      <c r="Q1468" t="e">
        <f>TableOMP[[#This Row],[Avg]]-$U$2*TableOMP[[#This Row],[StdDev]]</f>
        <v>#N/A</v>
      </c>
      <c r="R1468" t="e">
        <f>TableOMP[[#This Row],[Avg]]+$U$2*TableOMP[[#This Row],[StdDev]]</f>
        <v>#N/A</v>
      </c>
      <c r="S1468" t="e">
        <f>IF(AND(TableOMP[[#This Row],[total_time]]&gt;=TableOMP[[#This Row],[Low]], TableOMP[[#This Row],[total_time]]&lt;=TableOMP[[#This Row],[High]]),1,0)</f>
        <v>#N/A</v>
      </c>
    </row>
    <row r="1469" spans="1:19" hidden="1" x14ac:dyDescent="0.25">
      <c r="A1469" t="s">
        <v>15</v>
      </c>
      <c r="B1469">
        <v>100</v>
      </c>
      <c r="C1469">
        <v>100</v>
      </c>
      <c r="D1469">
        <v>100000</v>
      </c>
      <c r="E1469">
        <v>27</v>
      </c>
      <c r="F1469">
        <v>1</v>
      </c>
      <c r="G1469">
        <v>1.261571</v>
      </c>
      <c r="H1469">
        <v>5.1024E-2</v>
      </c>
      <c r="I1469">
        <v>1.0806830000000001</v>
      </c>
      <c r="J1469">
        <v>4.1564999999999998E-2</v>
      </c>
      <c r="K1469" t="str">
        <f>MID(M1469,22,1)</f>
        <v>6</v>
      </c>
      <c r="L1469" t="s">
        <v>41</v>
      </c>
      <c r="M1469" t="s">
        <v>42</v>
      </c>
      <c r="N1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469" t="e">
        <f>VLOOKUP(TableOMP[[#This Row],[Label]],TableAvg[],2,FALSE)</f>
        <v>#N/A</v>
      </c>
      <c r="P1469" t="e">
        <f>VLOOKUP(TableOMP[[#This Row],[Label]],TableAvg[],3,FALSE)</f>
        <v>#N/A</v>
      </c>
      <c r="Q1469" t="e">
        <f>TableOMP[[#This Row],[Avg]]-$U$2*TableOMP[[#This Row],[StdDev]]</f>
        <v>#N/A</v>
      </c>
      <c r="R1469" t="e">
        <f>TableOMP[[#This Row],[Avg]]+$U$2*TableOMP[[#This Row],[StdDev]]</f>
        <v>#N/A</v>
      </c>
      <c r="S1469" t="e">
        <f>IF(AND(TableOMP[[#This Row],[total_time]]&gt;=TableOMP[[#This Row],[Low]], TableOMP[[#This Row],[total_time]]&lt;=TableOMP[[#This Row],[High]]),1,0)</f>
        <v>#N/A</v>
      </c>
    </row>
    <row r="1470" spans="1:19" hidden="1" x14ac:dyDescent="0.25">
      <c r="A1470" t="s">
        <v>15</v>
      </c>
      <c r="B1470">
        <v>100</v>
      </c>
      <c r="C1470">
        <v>100</v>
      </c>
      <c r="D1470">
        <v>100000</v>
      </c>
      <c r="E1470">
        <v>28</v>
      </c>
      <c r="F1470">
        <v>1</v>
      </c>
      <c r="G1470">
        <v>1.30646</v>
      </c>
      <c r="H1470">
        <v>5.4369000000000001E-2</v>
      </c>
      <c r="I1470">
        <v>0.93819300000000005</v>
      </c>
      <c r="J1470">
        <v>3.4748000000000001E-2</v>
      </c>
      <c r="K1470" t="str">
        <f>MID(M1470,22,1)</f>
        <v>6</v>
      </c>
      <c r="L1470" t="s">
        <v>41</v>
      </c>
      <c r="M1470" t="s">
        <v>42</v>
      </c>
      <c r="N1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470" t="e">
        <f>VLOOKUP(TableOMP[[#This Row],[Label]],TableAvg[],2,FALSE)</f>
        <v>#N/A</v>
      </c>
      <c r="P1470" t="e">
        <f>VLOOKUP(TableOMP[[#This Row],[Label]],TableAvg[],3,FALSE)</f>
        <v>#N/A</v>
      </c>
      <c r="Q1470" t="e">
        <f>TableOMP[[#This Row],[Avg]]-$U$2*TableOMP[[#This Row],[StdDev]]</f>
        <v>#N/A</v>
      </c>
      <c r="R1470" t="e">
        <f>TableOMP[[#This Row],[Avg]]+$U$2*TableOMP[[#This Row],[StdDev]]</f>
        <v>#N/A</v>
      </c>
      <c r="S1470" t="e">
        <f>IF(AND(TableOMP[[#This Row],[total_time]]&gt;=TableOMP[[#This Row],[Low]], TableOMP[[#This Row],[total_time]]&lt;=TableOMP[[#This Row],[High]]),1,0)</f>
        <v>#N/A</v>
      </c>
    </row>
    <row r="1471" spans="1:19" hidden="1" x14ac:dyDescent="0.25">
      <c r="A1471" t="s">
        <v>15</v>
      </c>
      <c r="B1471">
        <v>100</v>
      </c>
      <c r="C1471">
        <v>100</v>
      </c>
      <c r="D1471">
        <v>100000</v>
      </c>
      <c r="E1471">
        <v>29</v>
      </c>
      <c r="F1471">
        <v>1</v>
      </c>
      <c r="G1471">
        <v>1.3064089999999999</v>
      </c>
      <c r="H1471">
        <v>5.3751E-2</v>
      </c>
      <c r="I1471">
        <v>1.2204950000000001</v>
      </c>
      <c r="J1471">
        <v>4.3589000000000003E-2</v>
      </c>
      <c r="K1471" t="str">
        <f>MID(M1471,22,1)</f>
        <v>6</v>
      </c>
      <c r="L1471" t="s">
        <v>41</v>
      </c>
      <c r="M1471" t="s">
        <v>42</v>
      </c>
      <c r="N1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471" t="e">
        <f>VLOOKUP(TableOMP[[#This Row],[Label]],TableAvg[],2,FALSE)</f>
        <v>#N/A</v>
      </c>
      <c r="P1471" t="e">
        <f>VLOOKUP(TableOMP[[#This Row],[Label]],TableAvg[],3,FALSE)</f>
        <v>#N/A</v>
      </c>
      <c r="Q1471" t="e">
        <f>TableOMP[[#This Row],[Avg]]-$U$2*TableOMP[[#This Row],[StdDev]]</f>
        <v>#N/A</v>
      </c>
      <c r="R1471" t="e">
        <f>TableOMP[[#This Row],[Avg]]+$U$2*TableOMP[[#This Row],[StdDev]]</f>
        <v>#N/A</v>
      </c>
      <c r="S1471" t="e">
        <f>IF(AND(TableOMP[[#This Row],[total_time]]&gt;=TableOMP[[#This Row],[Low]], TableOMP[[#This Row],[total_time]]&lt;=TableOMP[[#This Row],[High]]),1,0)</f>
        <v>#N/A</v>
      </c>
    </row>
    <row r="1472" spans="1:19" hidden="1" x14ac:dyDescent="0.25">
      <c r="A1472" t="s">
        <v>15</v>
      </c>
      <c r="B1472">
        <v>100</v>
      </c>
      <c r="C1472">
        <v>100</v>
      </c>
      <c r="D1472">
        <v>100000</v>
      </c>
      <c r="E1472">
        <v>30</v>
      </c>
      <c r="F1472">
        <v>1</v>
      </c>
      <c r="G1472">
        <v>1.2587710000000001</v>
      </c>
      <c r="H1472">
        <v>5.0831000000000001E-2</v>
      </c>
      <c r="I1472">
        <v>1.222628</v>
      </c>
      <c r="J1472">
        <v>4.2160000000000003E-2</v>
      </c>
      <c r="K1472" t="str">
        <f>MID(M1472,22,1)</f>
        <v>6</v>
      </c>
      <c r="L1472" t="s">
        <v>41</v>
      </c>
      <c r="M1472" t="s">
        <v>42</v>
      </c>
      <c r="N1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472" t="e">
        <f>VLOOKUP(TableOMP[[#This Row],[Label]],TableAvg[],2,FALSE)</f>
        <v>#N/A</v>
      </c>
      <c r="P1472" t="e">
        <f>VLOOKUP(TableOMP[[#This Row],[Label]],TableAvg[],3,FALSE)</f>
        <v>#N/A</v>
      </c>
      <c r="Q1472" t="e">
        <f>TableOMP[[#This Row],[Avg]]-$U$2*TableOMP[[#This Row],[StdDev]]</f>
        <v>#N/A</v>
      </c>
      <c r="R1472" t="e">
        <f>TableOMP[[#This Row],[Avg]]+$U$2*TableOMP[[#This Row],[StdDev]]</f>
        <v>#N/A</v>
      </c>
      <c r="S1472" t="e">
        <f>IF(AND(TableOMP[[#This Row],[total_time]]&gt;=TableOMP[[#This Row],[Low]], TableOMP[[#This Row],[total_time]]&lt;=TableOMP[[#This Row],[High]]),1,0)</f>
        <v>#N/A</v>
      </c>
    </row>
    <row r="1473" spans="1:19" hidden="1" x14ac:dyDescent="0.25">
      <c r="A1473" t="s">
        <v>15</v>
      </c>
      <c r="B1473">
        <v>100</v>
      </c>
      <c r="C1473">
        <v>100</v>
      </c>
      <c r="D1473">
        <v>100000</v>
      </c>
      <c r="E1473">
        <v>31</v>
      </c>
      <c r="F1473">
        <v>1</v>
      </c>
      <c r="G1473">
        <v>1.301034</v>
      </c>
      <c r="H1473">
        <v>3.882E-2</v>
      </c>
      <c r="I1473">
        <v>0.99612900000000004</v>
      </c>
      <c r="J1473">
        <v>3.3203999999999997E-2</v>
      </c>
      <c r="K1473" t="str">
        <f>MID(M1473,22,1)</f>
        <v>6</v>
      </c>
      <c r="L1473" t="s">
        <v>41</v>
      </c>
      <c r="M1473" t="s">
        <v>42</v>
      </c>
      <c r="N1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473" t="e">
        <f>VLOOKUP(TableOMP[[#This Row],[Label]],TableAvg[],2,FALSE)</f>
        <v>#N/A</v>
      </c>
      <c r="P1473" t="e">
        <f>VLOOKUP(TableOMP[[#This Row],[Label]],TableAvg[],3,FALSE)</f>
        <v>#N/A</v>
      </c>
      <c r="Q1473" t="e">
        <f>TableOMP[[#This Row],[Avg]]-$U$2*TableOMP[[#This Row],[StdDev]]</f>
        <v>#N/A</v>
      </c>
      <c r="R1473" t="e">
        <f>TableOMP[[#This Row],[Avg]]+$U$2*TableOMP[[#This Row],[StdDev]]</f>
        <v>#N/A</v>
      </c>
      <c r="S1473" t="e">
        <f>IF(AND(TableOMP[[#This Row],[total_time]]&gt;=TableOMP[[#This Row],[Low]], TableOMP[[#This Row],[total_time]]&lt;=TableOMP[[#This Row],[High]]),1,0)</f>
        <v>#N/A</v>
      </c>
    </row>
    <row r="1474" spans="1:19" hidden="1" x14ac:dyDescent="0.25">
      <c r="A1474" t="s">
        <v>15</v>
      </c>
      <c r="B1474">
        <v>100</v>
      </c>
      <c r="C1474">
        <v>100</v>
      </c>
      <c r="D1474">
        <v>100000</v>
      </c>
      <c r="E1474">
        <v>32</v>
      </c>
      <c r="F1474">
        <v>1</v>
      </c>
      <c r="G1474">
        <v>1.3300670000000001</v>
      </c>
      <c r="H1474">
        <v>0.106919</v>
      </c>
      <c r="I1474">
        <v>2.671719</v>
      </c>
      <c r="J1474">
        <v>8.6183999999999997E-2</v>
      </c>
      <c r="K1474" t="str">
        <f>MID(M1474,22,1)</f>
        <v>6</v>
      </c>
      <c r="L1474" t="s">
        <v>41</v>
      </c>
      <c r="M1474" t="s">
        <v>42</v>
      </c>
      <c r="N1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474" t="e">
        <f>VLOOKUP(TableOMP[[#This Row],[Label]],TableAvg[],2,FALSE)</f>
        <v>#N/A</v>
      </c>
      <c r="P1474" t="e">
        <f>VLOOKUP(TableOMP[[#This Row],[Label]],TableAvg[],3,FALSE)</f>
        <v>#N/A</v>
      </c>
      <c r="Q1474" t="e">
        <f>TableOMP[[#This Row],[Avg]]-$U$2*TableOMP[[#This Row],[StdDev]]</f>
        <v>#N/A</v>
      </c>
      <c r="R1474" t="e">
        <f>TableOMP[[#This Row],[Avg]]+$U$2*TableOMP[[#This Row],[StdDev]]</f>
        <v>#N/A</v>
      </c>
      <c r="S1474" t="e">
        <f>IF(AND(TableOMP[[#This Row],[total_time]]&gt;=TableOMP[[#This Row],[Low]], TableOMP[[#This Row],[total_time]]&lt;=TableOMP[[#This Row],[High]]),1,0)</f>
        <v>#N/A</v>
      </c>
    </row>
    <row r="1475" spans="1:19" hidden="1" x14ac:dyDescent="0.25">
      <c r="A1475" t="s">
        <v>15</v>
      </c>
      <c r="B1475">
        <v>100</v>
      </c>
      <c r="C1475">
        <v>100</v>
      </c>
      <c r="D1475">
        <v>100000</v>
      </c>
      <c r="E1475">
        <v>33</v>
      </c>
      <c r="F1475">
        <v>1</v>
      </c>
      <c r="G1475">
        <v>1.405168</v>
      </c>
      <c r="H1475">
        <v>6.2950999999999993E-2</v>
      </c>
      <c r="I1475">
        <v>1.4282170000000001</v>
      </c>
      <c r="J1475">
        <v>4.4631999999999998E-2</v>
      </c>
      <c r="K1475" t="str">
        <f>MID(M1475,22,1)</f>
        <v>6</v>
      </c>
      <c r="L1475" t="s">
        <v>41</v>
      </c>
      <c r="M1475" t="s">
        <v>42</v>
      </c>
      <c r="N1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475" t="e">
        <f>VLOOKUP(TableOMP[[#This Row],[Label]],TableAvg[],2,FALSE)</f>
        <v>#N/A</v>
      </c>
      <c r="P1475" t="e">
        <f>VLOOKUP(TableOMP[[#This Row],[Label]],TableAvg[],3,FALSE)</f>
        <v>#N/A</v>
      </c>
      <c r="Q1475" t="e">
        <f>TableOMP[[#This Row],[Avg]]-$U$2*TableOMP[[#This Row],[StdDev]]</f>
        <v>#N/A</v>
      </c>
      <c r="R1475" t="e">
        <f>TableOMP[[#This Row],[Avg]]+$U$2*TableOMP[[#This Row],[StdDev]]</f>
        <v>#N/A</v>
      </c>
      <c r="S1475" t="e">
        <f>IF(AND(TableOMP[[#This Row],[total_time]]&gt;=TableOMP[[#This Row],[Low]], TableOMP[[#This Row],[total_time]]&lt;=TableOMP[[#This Row],[High]]),1,0)</f>
        <v>#N/A</v>
      </c>
    </row>
    <row r="1476" spans="1:19" hidden="1" x14ac:dyDescent="0.25">
      <c r="A1476" t="s">
        <v>15</v>
      </c>
      <c r="B1476">
        <v>100</v>
      </c>
      <c r="C1476">
        <v>100</v>
      </c>
      <c r="D1476">
        <v>100000</v>
      </c>
      <c r="E1476">
        <v>34</v>
      </c>
      <c r="F1476">
        <v>1</v>
      </c>
      <c r="G1476">
        <v>1.3141560000000001</v>
      </c>
      <c r="H1476">
        <v>5.7090000000000002E-2</v>
      </c>
      <c r="I1476">
        <v>1.5903339999999999</v>
      </c>
      <c r="J1476">
        <v>4.8191999999999999E-2</v>
      </c>
      <c r="K1476" t="str">
        <f>MID(M1476,22,1)</f>
        <v>6</v>
      </c>
      <c r="L1476" t="s">
        <v>41</v>
      </c>
      <c r="M1476" t="s">
        <v>42</v>
      </c>
      <c r="N1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476" t="e">
        <f>VLOOKUP(TableOMP[[#This Row],[Label]],TableAvg[],2,FALSE)</f>
        <v>#N/A</v>
      </c>
      <c r="P1476" t="e">
        <f>VLOOKUP(TableOMP[[#This Row],[Label]],TableAvg[],3,FALSE)</f>
        <v>#N/A</v>
      </c>
      <c r="Q1476" t="e">
        <f>TableOMP[[#This Row],[Avg]]-$U$2*TableOMP[[#This Row],[StdDev]]</f>
        <v>#N/A</v>
      </c>
      <c r="R1476" t="e">
        <f>TableOMP[[#This Row],[Avg]]+$U$2*TableOMP[[#This Row],[StdDev]]</f>
        <v>#N/A</v>
      </c>
      <c r="S1476" t="e">
        <f>IF(AND(TableOMP[[#This Row],[total_time]]&gt;=TableOMP[[#This Row],[Low]], TableOMP[[#This Row],[total_time]]&lt;=TableOMP[[#This Row],[High]]),1,0)</f>
        <v>#N/A</v>
      </c>
    </row>
    <row r="1477" spans="1:19" hidden="1" x14ac:dyDescent="0.25">
      <c r="A1477" t="s">
        <v>15</v>
      </c>
      <c r="B1477">
        <v>100</v>
      </c>
      <c r="C1477">
        <v>100</v>
      </c>
      <c r="D1477">
        <v>100000</v>
      </c>
      <c r="E1477">
        <v>35</v>
      </c>
      <c r="F1477">
        <v>1</v>
      </c>
      <c r="G1477">
        <v>1.438396</v>
      </c>
      <c r="H1477">
        <v>6.4793000000000003E-2</v>
      </c>
      <c r="I1477">
        <v>1.9176439999999999</v>
      </c>
      <c r="J1477">
        <v>5.6401E-2</v>
      </c>
      <c r="K1477" t="str">
        <f>MID(M1477,22,1)</f>
        <v>6</v>
      </c>
      <c r="L1477" t="s">
        <v>41</v>
      </c>
      <c r="M1477" t="s">
        <v>42</v>
      </c>
      <c r="N1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477" t="e">
        <f>VLOOKUP(TableOMP[[#This Row],[Label]],TableAvg[],2,FALSE)</f>
        <v>#N/A</v>
      </c>
      <c r="P1477" t="e">
        <f>VLOOKUP(TableOMP[[#This Row],[Label]],TableAvg[],3,FALSE)</f>
        <v>#N/A</v>
      </c>
      <c r="Q1477" t="e">
        <f>TableOMP[[#This Row],[Avg]]-$U$2*TableOMP[[#This Row],[StdDev]]</f>
        <v>#N/A</v>
      </c>
      <c r="R1477" t="e">
        <f>TableOMP[[#This Row],[Avg]]+$U$2*TableOMP[[#This Row],[StdDev]]</f>
        <v>#N/A</v>
      </c>
      <c r="S1477" t="e">
        <f>IF(AND(TableOMP[[#This Row],[total_time]]&gt;=TableOMP[[#This Row],[Low]], TableOMP[[#This Row],[total_time]]&lt;=TableOMP[[#This Row],[High]]),1,0)</f>
        <v>#N/A</v>
      </c>
    </row>
    <row r="1478" spans="1:19" hidden="1" x14ac:dyDescent="0.25">
      <c r="A1478" t="s">
        <v>15</v>
      </c>
      <c r="B1478">
        <v>100</v>
      </c>
      <c r="C1478">
        <v>100</v>
      </c>
      <c r="D1478">
        <v>100000</v>
      </c>
      <c r="E1478">
        <v>36</v>
      </c>
      <c r="F1478">
        <v>1</v>
      </c>
      <c r="G1478">
        <v>1.4402189999999999</v>
      </c>
      <c r="H1478">
        <v>6.0956000000000003E-2</v>
      </c>
      <c r="I1478">
        <v>1.3209090000000001</v>
      </c>
      <c r="J1478">
        <v>3.7740000000000003E-2</v>
      </c>
      <c r="K1478" t="str">
        <f>MID(M1478,22,1)</f>
        <v>6</v>
      </c>
      <c r="L1478" t="s">
        <v>41</v>
      </c>
      <c r="M1478" t="s">
        <v>42</v>
      </c>
      <c r="N1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478" t="e">
        <f>VLOOKUP(TableOMP[[#This Row],[Label]],TableAvg[],2,FALSE)</f>
        <v>#N/A</v>
      </c>
      <c r="P1478" t="e">
        <f>VLOOKUP(TableOMP[[#This Row],[Label]],TableAvg[],3,FALSE)</f>
        <v>#N/A</v>
      </c>
      <c r="Q1478" t="e">
        <f>TableOMP[[#This Row],[Avg]]-$U$2*TableOMP[[#This Row],[StdDev]]</f>
        <v>#N/A</v>
      </c>
      <c r="R1478" t="e">
        <f>TableOMP[[#This Row],[Avg]]+$U$2*TableOMP[[#This Row],[StdDev]]</f>
        <v>#N/A</v>
      </c>
      <c r="S1478" t="e">
        <f>IF(AND(TableOMP[[#This Row],[total_time]]&gt;=TableOMP[[#This Row],[Low]], TableOMP[[#This Row],[total_time]]&lt;=TableOMP[[#This Row],[High]]),1,0)</f>
        <v>#N/A</v>
      </c>
    </row>
    <row r="1479" spans="1:19" hidden="1" x14ac:dyDescent="0.25">
      <c r="A1479" t="s">
        <v>15</v>
      </c>
      <c r="B1479">
        <v>100</v>
      </c>
      <c r="C1479">
        <v>100</v>
      </c>
      <c r="D1479">
        <v>100000</v>
      </c>
      <c r="E1479">
        <v>37</v>
      </c>
      <c r="F1479">
        <v>1</v>
      </c>
      <c r="G1479">
        <v>1.4780139999999999</v>
      </c>
      <c r="H1479">
        <v>6.4534999999999995E-2</v>
      </c>
      <c r="I1479">
        <v>1.667996</v>
      </c>
      <c r="J1479">
        <v>4.6332999999999999E-2</v>
      </c>
      <c r="K1479" t="str">
        <f>MID(M1479,22,1)</f>
        <v>6</v>
      </c>
      <c r="L1479" t="s">
        <v>41</v>
      </c>
      <c r="M1479" t="s">
        <v>42</v>
      </c>
      <c r="N1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479" t="e">
        <f>VLOOKUP(TableOMP[[#This Row],[Label]],TableAvg[],2,FALSE)</f>
        <v>#N/A</v>
      </c>
      <c r="P1479" t="e">
        <f>VLOOKUP(TableOMP[[#This Row],[Label]],TableAvg[],3,FALSE)</f>
        <v>#N/A</v>
      </c>
      <c r="Q1479" t="e">
        <f>TableOMP[[#This Row],[Avg]]-$U$2*TableOMP[[#This Row],[StdDev]]</f>
        <v>#N/A</v>
      </c>
      <c r="R1479" t="e">
        <f>TableOMP[[#This Row],[Avg]]+$U$2*TableOMP[[#This Row],[StdDev]]</f>
        <v>#N/A</v>
      </c>
      <c r="S1479" t="e">
        <f>IF(AND(TableOMP[[#This Row],[total_time]]&gt;=TableOMP[[#This Row],[Low]], TableOMP[[#This Row],[total_time]]&lt;=TableOMP[[#This Row],[High]]),1,0)</f>
        <v>#N/A</v>
      </c>
    </row>
    <row r="1480" spans="1:19" hidden="1" x14ac:dyDescent="0.25">
      <c r="A1480" t="s">
        <v>15</v>
      </c>
      <c r="B1480">
        <v>100</v>
      </c>
      <c r="C1480">
        <v>100</v>
      </c>
      <c r="D1480">
        <v>100000</v>
      </c>
      <c r="E1480">
        <v>38</v>
      </c>
      <c r="F1480">
        <v>1</v>
      </c>
      <c r="G1480">
        <v>1.5030129999999999</v>
      </c>
      <c r="H1480">
        <v>4.9549000000000003E-2</v>
      </c>
      <c r="I1480">
        <v>1.357742</v>
      </c>
      <c r="J1480">
        <v>3.6695999999999999E-2</v>
      </c>
      <c r="K1480" t="str">
        <f>MID(M1480,22,1)</f>
        <v>6</v>
      </c>
      <c r="L1480" t="s">
        <v>41</v>
      </c>
      <c r="M1480" t="s">
        <v>42</v>
      </c>
      <c r="N1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480" t="e">
        <f>VLOOKUP(TableOMP[[#This Row],[Label]],TableAvg[],2,FALSE)</f>
        <v>#N/A</v>
      </c>
      <c r="P1480" t="e">
        <f>VLOOKUP(TableOMP[[#This Row],[Label]],TableAvg[],3,FALSE)</f>
        <v>#N/A</v>
      </c>
      <c r="Q1480" t="e">
        <f>TableOMP[[#This Row],[Avg]]-$U$2*TableOMP[[#This Row],[StdDev]]</f>
        <v>#N/A</v>
      </c>
      <c r="R1480" t="e">
        <f>TableOMP[[#This Row],[Avg]]+$U$2*TableOMP[[#This Row],[StdDev]]</f>
        <v>#N/A</v>
      </c>
      <c r="S1480" t="e">
        <f>IF(AND(TableOMP[[#This Row],[total_time]]&gt;=TableOMP[[#This Row],[Low]], TableOMP[[#This Row],[total_time]]&lt;=TableOMP[[#This Row],[High]]),1,0)</f>
        <v>#N/A</v>
      </c>
    </row>
    <row r="1481" spans="1:19" hidden="1" x14ac:dyDescent="0.25">
      <c r="A1481" t="s">
        <v>15</v>
      </c>
      <c r="B1481">
        <v>100</v>
      </c>
      <c r="C1481">
        <v>100</v>
      </c>
      <c r="D1481">
        <v>100000</v>
      </c>
      <c r="E1481">
        <v>39</v>
      </c>
      <c r="F1481">
        <v>1</v>
      </c>
      <c r="G1481">
        <v>1.3947860000000001</v>
      </c>
      <c r="H1481">
        <v>6.2747999999999998E-2</v>
      </c>
      <c r="I1481">
        <v>1.7661960000000001</v>
      </c>
      <c r="J1481">
        <v>4.6478999999999999E-2</v>
      </c>
      <c r="K1481" t="str">
        <f>MID(M1481,22,1)</f>
        <v>6</v>
      </c>
      <c r="L1481" t="s">
        <v>41</v>
      </c>
      <c r="M1481" t="s">
        <v>42</v>
      </c>
      <c r="N1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481" t="e">
        <f>VLOOKUP(TableOMP[[#This Row],[Label]],TableAvg[],2,FALSE)</f>
        <v>#N/A</v>
      </c>
      <c r="P1481" t="e">
        <f>VLOOKUP(TableOMP[[#This Row],[Label]],TableAvg[],3,FALSE)</f>
        <v>#N/A</v>
      </c>
      <c r="Q1481" t="e">
        <f>TableOMP[[#This Row],[Avg]]-$U$2*TableOMP[[#This Row],[StdDev]]</f>
        <v>#N/A</v>
      </c>
      <c r="R1481" t="e">
        <f>TableOMP[[#This Row],[Avg]]+$U$2*TableOMP[[#This Row],[StdDev]]</f>
        <v>#N/A</v>
      </c>
      <c r="S1481" t="e">
        <f>IF(AND(TableOMP[[#This Row],[total_time]]&gt;=TableOMP[[#This Row],[Low]], TableOMP[[#This Row],[total_time]]&lt;=TableOMP[[#This Row],[High]]),1,0)</f>
        <v>#N/A</v>
      </c>
    </row>
    <row r="1482" spans="1:19" hidden="1" x14ac:dyDescent="0.25">
      <c r="A1482" t="s">
        <v>15</v>
      </c>
      <c r="B1482">
        <v>100</v>
      </c>
      <c r="C1482">
        <v>100</v>
      </c>
      <c r="D1482">
        <v>100000</v>
      </c>
      <c r="E1482">
        <v>40</v>
      </c>
      <c r="F1482">
        <v>1</v>
      </c>
      <c r="G1482">
        <v>1.4078310000000001</v>
      </c>
      <c r="H1482">
        <v>7.6506000000000005E-2</v>
      </c>
      <c r="I1482">
        <v>2.1676730000000002</v>
      </c>
      <c r="J1482">
        <v>5.5580999999999998E-2</v>
      </c>
      <c r="K1482" t="str">
        <f>MID(M1482,22,1)</f>
        <v>6</v>
      </c>
      <c r="L1482" t="s">
        <v>41</v>
      </c>
      <c r="M1482" t="s">
        <v>42</v>
      </c>
      <c r="N1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482" t="e">
        <f>VLOOKUP(TableOMP[[#This Row],[Label]],TableAvg[],2,FALSE)</f>
        <v>#N/A</v>
      </c>
      <c r="P1482" t="e">
        <f>VLOOKUP(TableOMP[[#This Row],[Label]],TableAvg[],3,FALSE)</f>
        <v>#N/A</v>
      </c>
      <c r="Q1482" t="e">
        <f>TableOMP[[#This Row],[Avg]]-$U$2*TableOMP[[#This Row],[StdDev]]</f>
        <v>#N/A</v>
      </c>
      <c r="R1482" t="e">
        <f>TableOMP[[#This Row],[Avg]]+$U$2*TableOMP[[#This Row],[StdDev]]</f>
        <v>#N/A</v>
      </c>
      <c r="S1482" t="e">
        <f>IF(AND(TableOMP[[#This Row],[total_time]]&gt;=TableOMP[[#This Row],[Low]], TableOMP[[#This Row],[total_time]]&lt;=TableOMP[[#This Row],[High]]),1,0)</f>
        <v>#N/A</v>
      </c>
    </row>
    <row r="1483" spans="1:19" hidden="1" x14ac:dyDescent="0.25">
      <c r="A1483" t="s">
        <v>15</v>
      </c>
      <c r="B1483">
        <v>100</v>
      </c>
      <c r="C1483">
        <v>100</v>
      </c>
      <c r="D1483">
        <v>100000</v>
      </c>
      <c r="E1483">
        <v>41</v>
      </c>
      <c r="F1483">
        <v>1</v>
      </c>
      <c r="G1483">
        <v>1.392773</v>
      </c>
      <c r="H1483">
        <v>4.5149000000000002E-2</v>
      </c>
      <c r="I1483">
        <v>1.6051310000000001</v>
      </c>
      <c r="J1483">
        <v>4.0127999999999997E-2</v>
      </c>
      <c r="K1483" t="str">
        <f>MID(M1483,22,1)</f>
        <v>6</v>
      </c>
      <c r="L1483" t="s">
        <v>41</v>
      </c>
      <c r="M1483" t="s">
        <v>42</v>
      </c>
      <c r="N1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483" t="e">
        <f>VLOOKUP(TableOMP[[#This Row],[Label]],TableAvg[],2,FALSE)</f>
        <v>#N/A</v>
      </c>
      <c r="P1483" t="e">
        <f>VLOOKUP(TableOMP[[#This Row],[Label]],TableAvg[],3,FALSE)</f>
        <v>#N/A</v>
      </c>
      <c r="Q1483" t="e">
        <f>TableOMP[[#This Row],[Avg]]-$U$2*TableOMP[[#This Row],[StdDev]]</f>
        <v>#N/A</v>
      </c>
      <c r="R1483" t="e">
        <f>TableOMP[[#This Row],[Avg]]+$U$2*TableOMP[[#This Row],[StdDev]]</f>
        <v>#N/A</v>
      </c>
      <c r="S1483" t="e">
        <f>IF(AND(TableOMP[[#This Row],[total_time]]&gt;=TableOMP[[#This Row],[Low]], TableOMP[[#This Row],[total_time]]&lt;=TableOMP[[#This Row],[High]]),1,0)</f>
        <v>#N/A</v>
      </c>
    </row>
    <row r="1484" spans="1:19" hidden="1" x14ac:dyDescent="0.25">
      <c r="A1484" t="s">
        <v>15</v>
      </c>
      <c r="B1484">
        <v>100</v>
      </c>
      <c r="C1484">
        <v>100</v>
      </c>
      <c r="D1484">
        <v>100000</v>
      </c>
      <c r="E1484">
        <v>42</v>
      </c>
      <c r="F1484">
        <v>1</v>
      </c>
      <c r="G1484">
        <v>1.461047</v>
      </c>
      <c r="H1484">
        <v>6.9360000000000005E-2</v>
      </c>
      <c r="I1484">
        <v>1.7102759999999999</v>
      </c>
      <c r="J1484">
        <v>4.1714000000000001E-2</v>
      </c>
      <c r="K1484" t="str">
        <f>MID(M1484,22,1)</f>
        <v>6</v>
      </c>
      <c r="L1484" t="s">
        <v>41</v>
      </c>
      <c r="M1484" t="s">
        <v>42</v>
      </c>
      <c r="N1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484" t="e">
        <f>VLOOKUP(TableOMP[[#This Row],[Label]],TableAvg[],2,FALSE)</f>
        <v>#N/A</v>
      </c>
      <c r="P1484" t="e">
        <f>VLOOKUP(TableOMP[[#This Row],[Label]],TableAvg[],3,FALSE)</f>
        <v>#N/A</v>
      </c>
      <c r="Q1484" t="e">
        <f>TableOMP[[#This Row],[Avg]]-$U$2*TableOMP[[#This Row],[StdDev]]</f>
        <v>#N/A</v>
      </c>
      <c r="R1484" t="e">
        <f>TableOMP[[#This Row],[Avg]]+$U$2*TableOMP[[#This Row],[StdDev]]</f>
        <v>#N/A</v>
      </c>
      <c r="S1484" t="e">
        <f>IF(AND(TableOMP[[#This Row],[total_time]]&gt;=TableOMP[[#This Row],[Low]], TableOMP[[#This Row],[total_time]]&lt;=TableOMP[[#This Row],[High]]),1,0)</f>
        <v>#N/A</v>
      </c>
    </row>
    <row r="1485" spans="1:19" hidden="1" x14ac:dyDescent="0.25">
      <c r="A1485" t="s">
        <v>15</v>
      </c>
      <c r="B1485">
        <v>100</v>
      </c>
      <c r="C1485">
        <v>100</v>
      </c>
      <c r="D1485">
        <v>100000</v>
      </c>
      <c r="E1485">
        <v>43</v>
      </c>
      <c r="F1485">
        <v>1</v>
      </c>
      <c r="G1485">
        <v>1.4278230000000001</v>
      </c>
      <c r="H1485">
        <v>5.6136999999999999E-2</v>
      </c>
      <c r="I1485">
        <v>1.7595320000000001</v>
      </c>
      <c r="J1485">
        <v>4.1894000000000001E-2</v>
      </c>
      <c r="K1485" t="str">
        <f>MID(M1485,22,1)</f>
        <v>6</v>
      </c>
      <c r="L1485" t="s">
        <v>41</v>
      </c>
      <c r="M1485" t="s">
        <v>42</v>
      </c>
      <c r="N1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485" t="e">
        <f>VLOOKUP(TableOMP[[#This Row],[Label]],TableAvg[],2,FALSE)</f>
        <v>#N/A</v>
      </c>
      <c r="P1485" t="e">
        <f>VLOOKUP(TableOMP[[#This Row],[Label]],TableAvg[],3,FALSE)</f>
        <v>#N/A</v>
      </c>
      <c r="Q1485" t="e">
        <f>TableOMP[[#This Row],[Avg]]-$U$2*TableOMP[[#This Row],[StdDev]]</f>
        <v>#N/A</v>
      </c>
      <c r="R1485" t="e">
        <f>TableOMP[[#This Row],[Avg]]+$U$2*TableOMP[[#This Row],[StdDev]]</f>
        <v>#N/A</v>
      </c>
      <c r="S1485" t="e">
        <f>IF(AND(TableOMP[[#This Row],[total_time]]&gt;=TableOMP[[#This Row],[Low]], TableOMP[[#This Row],[total_time]]&lt;=TableOMP[[#This Row],[High]]),1,0)</f>
        <v>#N/A</v>
      </c>
    </row>
    <row r="1486" spans="1:19" hidden="1" x14ac:dyDescent="0.25">
      <c r="A1486" t="s">
        <v>15</v>
      </c>
      <c r="B1486">
        <v>100</v>
      </c>
      <c r="C1486">
        <v>100</v>
      </c>
      <c r="D1486">
        <v>100000</v>
      </c>
      <c r="E1486">
        <v>44</v>
      </c>
      <c r="F1486">
        <v>1</v>
      </c>
      <c r="G1486">
        <v>1.4380839999999999</v>
      </c>
      <c r="H1486">
        <v>6.7044999999999993E-2</v>
      </c>
      <c r="I1486">
        <v>1.893648</v>
      </c>
      <c r="J1486">
        <v>4.4038000000000001E-2</v>
      </c>
      <c r="K1486" t="str">
        <f>MID(M1486,22,1)</f>
        <v>6</v>
      </c>
      <c r="L1486" t="s">
        <v>41</v>
      </c>
      <c r="M1486" t="s">
        <v>42</v>
      </c>
      <c r="N1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486" t="e">
        <f>VLOOKUP(TableOMP[[#This Row],[Label]],TableAvg[],2,FALSE)</f>
        <v>#N/A</v>
      </c>
      <c r="P1486" t="e">
        <f>VLOOKUP(TableOMP[[#This Row],[Label]],TableAvg[],3,FALSE)</f>
        <v>#N/A</v>
      </c>
      <c r="Q1486" t="e">
        <f>TableOMP[[#This Row],[Avg]]-$U$2*TableOMP[[#This Row],[StdDev]]</f>
        <v>#N/A</v>
      </c>
      <c r="R1486" t="e">
        <f>TableOMP[[#This Row],[Avg]]+$U$2*TableOMP[[#This Row],[StdDev]]</f>
        <v>#N/A</v>
      </c>
      <c r="S1486" t="e">
        <f>IF(AND(TableOMP[[#This Row],[total_time]]&gt;=TableOMP[[#This Row],[Low]], TableOMP[[#This Row],[total_time]]&lt;=TableOMP[[#This Row],[High]]),1,0)</f>
        <v>#N/A</v>
      </c>
    </row>
    <row r="1487" spans="1:19" hidden="1" x14ac:dyDescent="0.25">
      <c r="A1487" t="s">
        <v>15</v>
      </c>
      <c r="B1487">
        <v>100</v>
      </c>
      <c r="C1487">
        <v>100</v>
      </c>
      <c r="D1487">
        <v>100000</v>
      </c>
      <c r="E1487">
        <v>45</v>
      </c>
      <c r="F1487">
        <v>1</v>
      </c>
      <c r="G1487">
        <v>1.459989</v>
      </c>
      <c r="H1487">
        <v>6.3875000000000001E-2</v>
      </c>
      <c r="I1487">
        <v>1.7734490000000001</v>
      </c>
      <c r="J1487">
        <v>4.0306000000000002E-2</v>
      </c>
      <c r="K1487" t="str">
        <f>MID(M1487,22,1)</f>
        <v>6</v>
      </c>
      <c r="L1487" t="s">
        <v>41</v>
      </c>
      <c r="M1487" t="s">
        <v>42</v>
      </c>
      <c r="N1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487" t="e">
        <f>VLOOKUP(TableOMP[[#This Row],[Label]],TableAvg[],2,FALSE)</f>
        <v>#N/A</v>
      </c>
      <c r="P1487" t="e">
        <f>VLOOKUP(TableOMP[[#This Row],[Label]],TableAvg[],3,FALSE)</f>
        <v>#N/A</v>
      </c>
      <c r="Q1487" t="e">
        <f>TableOMP[[#This Row],[Avg]]-$U$2*TableOMP[[#This Row],[StdDev]]</f>
        <v>#N/A</v>
      </c>
      <c r="R1487" t="e">
        <f>TableOMP[[#This Row],[Avg]]+$U$2*TableOMP[[#This Row],[StdDev]]</f>
        <v>#N/A</v>
      </c>
      <c r="S1487" t="e">
        <f>IF(AND(TableOMP[[#This Row],[total_time]]&gt;=TableOMP[[#This Row],[Low]], TableOMP[[#This Row],[total_time]]&lt;=TableOMP[[#This Row],[High]]),1,0)</f>
        <v>#N/A</v>
      </c>
    </row>
    <row r="1488" spans="1:19" hidden="1" x14ac:dyDescent="0.25">
      <c r="A1488" t="s">
        <v>15</v>
      </c>
      <c r="B1488">
        <v>100</v>
      </c>
      <c r="C1488">
        <v>100</v>
      </c>
      <c r="D1488">
        <v>100000</v>
      </c>
      <c r="E1488">
        <v>46</v>
      </c>
      <c r="F1488">
        <v>1</v>
      </c>
      <c r="G1488">
        <v>1.5305880000000001</v>
      </c>
      <c r="H1488">
        <v>6.0953E-2</v>
      </c>
      <c r="I1488">
        <v>2.3584900000000002</v>
      </c>
      <c r="J1488">
        <v>5.2410999999999999E-2</v>
      </c>
      <c r="K1488" t="str">
        <f>MID(M1488,22,1)</f>
        <v>6</v>
      </c>
      <c r="L1488" t="s">
        <v>41</v>
      </c>
      <c r="M1488" t="s">
        <v>42</v>
      </c>
      <c r="N1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488" t="e">
        <f>VLOOKUP(TableOMP[[#This Row],[Label]],TableAvg[],2,FALSE)</f>
        <v>#N/A</v>
      </c>
      <c r="P1488" t="e">
        <f>VLOOKUP(TableOMP[[#This Row],[Label]],TableAvg[],3,FALSE)</f>
        <v>#N/A</v>
      </c>
      <c r="Q1488" t="e">
        <f>TableOMP[[#This Row],[Avg]]-$U$2*TableOMP[[#This Row],[StdDev]]</f>
        <v>#N/A</v>
      </c>
      <c r="R1488" t="e">
        <f>TableOMP[[#This Row],[Avg]]+$U$2*TableOMP[[#This Row],[StdDev]]</f>
        <v>#N/A</v>
      </c>
      <c r="S1488" t="e">
        <f>IF(AND(TableOMP[[#This Row],[total_time]]&gt;=TableOMP[[#This Row],[Low]], TableOMP[[#This Row],[total_time]]&lt;=TableOMP[[#This Row],[High]]),1,0)</f>
        <v>#N/A</v>
      </c>
    </row>
    <row r="1489" spans="1:19" hidden="1" x14ac:dyDescent="0.25">
      <c r="A1489" t="s">
        <v>15</v>
      </c>
      <c r="B1489">
        <v>100</v>
      </c>
      <c r="C1489">
        <v>100</v>
      </c>
      <c r="D1489">
        <v>100000</v>
      </c>
      <c r="E1489">
        <v>47</v>
      </c>
      <c r="F1489">
        <v>1</v>
      </c>
      <c r="G1489">
        <v>1.652914</v>
      </c>
      <c r="H1489">
        <v>6.9038000000000002E-2</v>
      </c>
      <c r="I1489">
        <v>2.6591079999999998</v>
      </c>
      <c r="J1489">
        <v>5.7806999999999997E-2</v>
      </c>
      <c r="K1489" t="str">
        <f>MID(M1489,22,1)</f>
        <v>6</v>
      </c>
      <c r="L1489" t="s">
        <v>41</v>
      </c>
      <c r="M1489" t="s">
        <v>42</v>
      </c>
      <c r="N1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489" t="e">
        <f>VLOOKUP(TableOMP[[#This Row],[Label]],TableAvg[],2,FALSE)</f>
        <v>#N/A</v>
      </c>
      <c r="P1489" t="e">
        <f>VLOOKUP(TableOMP[[#This Row],[Label]],TableAvg[],3,FALSE)</f>
        <v>#N/A</v>
      </c>
      <c r="Q1489" t="e">
        <f>TableOMP[[#This Row],[Avg]]-$U$2*TableOMP[[#This Row],[StdDev]]</f>
        <v>#N/A</v>
      </c>
      <c r="R1489" t="e">
        <f>TableOMP[[#This Row],[Avg]]+$U$2*TableOMP[[#This Row],[StdDev]]</f>
        <v>#N/A</v>
      </c>
      <c r="S1489" t="e">
        <f>IF(AND(TableOMP[[#This Row],[total_time]]&gt;=TableOMP[[#This Row],[Low]], TableOMP[[#This Row],[total_time]]&lt;=TableOMP[[#This Row],[High]]),1,0)</f>
        <v>#N/A</v>
      </c>
    </row>
    <row r="1490" spans="1:19" hidden="1" x14ac:dyDescent="0.25">
      <c r="A1490" t="s">
        <v>15</v>
      </c>
      <c r="B1490">
        <v>100</v>
      </c>
      <c r="C1490">
        <v>100</v>
      </c>
      <c r="D1490">
        <v>100000</v>
      </c>
      <c r="E1490">
        <v>48</v>
      </c>
      <c r="F1490">
        <v>1</v>
      </c>
      <c r="G1490">
        <v>1.556384</v>
      </c>
      <c r="H1490">
        <v>8.4112000000000006E-2</v>
      </c>
      <c r="I1490">
        <v>1.9882649999999999</v>
      </c>
      <c r="J1490">
        <v>4.2304000000000001E-2</v>
      </c>
      <c r="K1490" t="str">
        <f>MID(M1490,22,1)</f>
        <v>6</v>
      </c>
      <c r="L1490" t="s">
        <v>41</v>
      </c>
      <c r="M1490" t="s">
        <v>42</v>
      </c>
      <c r="N1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490" t="e">
        <f>VLOOKUP(TableOMP[[#This Row],[Label]],TableAvg[],2,FALSE)</f>
        <v>#N/A</v>
      </c>
      <c r="P1490" t="e">
        <f>VLOOKUP(TableOMP[[#This Row],[Label]],TableAvg[],3,FALSE)</f>
        <v>#N/A</v>
      </c>
      <c r="Q1490" t="e">
        <f>TableOMP[[#This Row],[Avg]]-$U$2*TableOMP[[#This Row],[StdDev]]</f>
        <v>#N/A</v>
      </c>
      <c r="R1490" t="e">
        <f>TableOMP[[#This Row],[Avg]]+$U$2*TableOMP[[#This Row],[StdDev]]</f>
        <v>#N/A</v>
      </c>
      <c r="S1490" t="e">
        <f>IF(AND(TableOMP[[#This Row],[total_time]]&gt;=TableOMP[[#This Row],[Low]], TableOMP[[#This Row],[total_time]]&lt;=TableOMP[[#This Row],[High]]),1,0)</f>
        <v>#N/A</v>
      </c>
    </row>
    <row r="1491" spans="1:19" hidden="1" x14ac:dyDescent="0.25">
      <c r="A1491" t="s">
        <v>15</v>
      </c>
      <c r="B1491">
        <v>100</v>
      </c>
      <c r="C1491">
        <v>100</v>
      </c>
      <c r="D1491">
        <v>100000</v>
      </c>
      <c r="E1491">
        <v>49</v>
      </c>
      <c r="F1491">
        <v>1</v>
      </c>
      <c r="G1491">
        <v>1.5420529999999999</v>
      </c>
      <c r="H1491">
        <v>7.4376999999999999E-2</v>
      </c>
      <c r="I1491">
        <v>2.4999920000000002</v>
      </c>
      <c r="J1491">
        <v>5.2082999999999997E-2</v>
      </c>
      <c r="K1491" t="str">
        <f>MID(M1491,22,1)</f>
        <v>6</v>
      </c>
      <c r="L1491" t="s">
        <v>41</v>
      </c>
      <c r="M1491" t="s">
        <v>42</v>
      </c>
      <c r="N1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491" t="e">
        <f>VLOOKUP(TableOMP[[#This Row],[Label]],TableAvg[],2,FALSE)</f>
        <v>#N/A</v>
      </c>
      <c r="P1491" t="e">
        <f>VLOOKUP(TableOMP[[#This Row],[Label]],TableAvg[],3,FALSE)</f>
        <v>#N/A</v>
      </c>
      <c r="Q1491" t="e">
        <f>TableOMP[[#This Row],[Avg]]-$U$2*TableOMP[[#This Row],[StdDev]]</f>
        <v>#N/A</v>
      </c>
      <c r="R1491" t="e">
        <f>TableOMP[[#This Row],[Avg]]+$U$2*TableOMP[[#This Row],[StdDev]]</f>
        <v>#N/A</v>
      </c>
      <c r="S1491" t="e">
        <f>IF(AND(TableOMP[[#This Row],[total_time]]&gt;=TableOMP[[#This Row],[Low]], TableOMP[[#This Row],[total_time]]&lt;=TableOMP[[#This Row],[High]]),1,0)</f>
        <v>#N/A</v>
      </c>
    </row>
    <row r="1492" spans="1:19" hidden="1" x14ac:dyDescent="0.25">
      <c r="A1492" t="s">
        <v>15</v>
      </c>
      <c r="B1492">
        <v>100</v>
      </c>
      <c r="C1492">
        <v>100</v>
      </c>
      <c r="D1492">
        <v>100000</v>
      </c>
      <c r="E1492">
        <v>50</v>
      </c>
      <c r="F1492">
        <v>1</v>
      </c>
      <c r="G1492">
        <v>1.530027</v>
      </c>
      <c r="H1492">
        <v>6.1670999999999997E-2</v>
      </c>
      <c r="I1492">
        <v>2.2611539999999999</v>
      </c>
      <c r="J1492">
        <v>4.6146E-2</v>
      </c>
      <c r="K1492" t="str">
        <f>MID(M1492,22,1)</f>
        <v>6</v>
      </c>
      <c r="L1492" t="s">
        <v>41</v>
      </c>
      <c r="M1492" t="s">
        <v>42</v>
      </c>
      <c r="N1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hidden="1" x14ac:dyDescent="0.25">
      <c r="A1493" t="s">
        <v>15</v>
      </c>
      <c r="B1493">
        <v>100</v>
      </c>
      <c r="C1493">
        <v>100</v>
      </c>
      <c r="D1493">
        <v>100000</v>
      </c>
      <c r="E1493">
        <v>51</v>
      </c>
      <c r="F1493">
        <v>1</v>
      </c>
      <c r="G1493">
        <v>1.7646869999999999</v>
      </c>
      <c r="H1493">
        <v>4.9952000000000003E-2</v>
      </c>
      <c r="I1493">
        <v>2.1258110000000001</v>
      </c>
      <c r="J1493">
        <v>4.2515999999999998E-2</v>
      </c>
      <c r="K1493" t="str">
        <f>MID(M1493,22,1)</f>
        <v>6</v>
      </c>
      <c r="L1493" t="s">
        <v>41</v>
      </c>
      <c r="M1493" t="s">
        <v>42</v>
      </c>
      <c r="N1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hidden="1" x14ac:dyDescent="0.25">
      <c r="A1494" t="s">
        <v>15</v>
      </c>
      <c r="B1494">
        <v>100</v>
      </c>
      <c r="C1494">
        <v>100</v>
      </c>
      <c r="D1494">
        <v>100000</v>
      </c>
      <c r="E1494">
        <v>52</v>
      </c>
      <c r="F1494">
        <v>1</v>
      </c>
      <c r="G1494">
        <v>1.6209100000000001</v>
      </c>
      <c r="H1494">
        <v>0.120642</v>
      </c>
      <c r="I1494">
        <v>2.8679299999999999</v>
      </c>
      <c r="J1494">
        <v>5.6233999999999999E-2</v>
      </c>
      <c r="K1494" t="str">
        <f>MID(M1494,22,1)</f>
        <v>6</v>
      </c>
      <c r="L1494" t="s">
        <v>41</v>
      </c>
      <c r="M1494" t="s">
        <v>42</v>
      </c>
      <c r="N1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hidden="1" x14ac:dyDescent="0.25">
      <c r="A1495" t="s">
        <v>15</v>
      </c>
      <c r="B1495">
        <v>100</v>
      </c>
      <c r="C1495">
        <v>100</v>
      </c>
      <c r="D1495">
        <v>100000</v>
      </c>
      <c r="E1495">
        <v>53</v>
      </c>
      <c r="F1495">
        <v>1</v>
      </c>
      <c r="G1495">
        <v>1.7165170000000001</v>
      </c>
      <c r="H1495">
        <v>7.4093999999999993E-2</v>
      </c>
      <c r="I1495">
        <v>2.8100800000000001</v>
      </c>
      <c r="J1495">
        <v>5.4039999999999998E-2</v>
      </c>
      <c r="K1495" t="str">
        <f>MID(M1495,22,1)</f>
        <v>6</v>
      </c>
      <c r="L1495" t="s">
        <v>41</v>
      </c>
      <c r="M1495" t="s">
        <v>42</v>
      </c>
      <c r="N1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hidden="1" x14ac:dyDescent="0.25">
      <c r="A1496" t="s">
        <v>15</v>
      </c>
      <c r="B1496">
        <v>100</v>
      </c>
      <c r="C1496">
        <v>100</v>
      </c>
      <c r="D1496">
        <v>100000</v>
      </c>
      <c r="E1496">
        <v>54</v>
      </c>
      <c r="F1496">
        <v>1</v>
      </c>
      <c r="G1496">
        <v>1.6405700000000001</v>
      </c>
      <c r="H1496">
        <v>9.9778000000000006E-2</v>
      </c>
      <c r="I1496">
        <v>3.4400249999999999</v>
      </c>
      <c r="J1496">
        <v>6.4906000000000005E-2</v>
      </c>
      <c r="K1496" t="str">
        <f>MID(M1496,22,1)</f>
        <v>6</v>
      </c>
      <c r="L1496" t="s">
        <v>41</v>
      </c>
      <c r="M1496" t="s">
        <v>42</v>
      </c>
      <c r="N1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hidden="1" x14ac:dyDescent="0.25">
      <c r="A1497" t="s">
        <v>15</v>
      </c>
      <c r="B1497">
        <v>100</v>
      </c>
      <c r="C1497">
        <v>100</v>
      </c>
      <c r="D1497">
        <v>100000</v>
      </c>
      <c r="E1497">
        <v>55</v>
      </c>
      <c r="F1497">
        <v>1</v>
      </c>
      <c r="G1497">
        <v>1.8342670000000001</v>
      </c>
      <c r="H1497">
        <v>5.5999E-2</v>
      </c>
      <c r="I1497">
        <v>2.5058790000000002</v>
      </c>
      <c r="J1497">
        <v>4.6405000000000002E-2</v>
      </c>
      <c r="K1497" t="str">
        <f>MID(M1497,22,1)</f>
        <v>6</v>
      </c>
      <c r="L1497" t="s">
        <v>41</v>
      </c>
      <c r="M1497" t="s">
        <v>42</v>
      </c>
      <c r="N1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hidden="1" x14ac:dyDescent="0.25">
      <c r="A1498" t="s">
        <v>15</v>
      </c>
      <c r="B1498">
        <v>100</v>
      </c>
      <c r="C1498">
        <v>100</v>
      </c>
      <c r="D1498">
        <v>100000</v>
      </c>
      <c r="E1498">
        <v>56</v>
      </c>
      <c r="F1498">
        <v>1</v>
      </c>
      <c r="G1498">
        <v>1.725303</v>
      </c>
      <c r="H1498">
        <v>0.134101</v>
      </c>
      <c r="I1498">
        <v>3.2808999999999999</v>
      </c>
      <c r="J1498">
        <v>5.9652999999999998E-2</v>
      </c>
      <c r="K1498" t="str">
        <f>MID(M1498,22,1)</f>
        <v>6</v>
      </c>
      <c r="L1498" t="s">
        <v>41</v>
      </c>
      <c r="M1498" t="s">
        <v>42</v>
      </c>
      <c r="N1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hidden="1" x14ac:dyDescent="0.25">
      <c r="A1499" t="s">
        <v>15</v>
      </c>
      <c r="B1499">
        <v>100</v>
      </c>
      <c r="C1499">
        <v>100</v>
      </c>
      <c r="D1499">
        <v>100000</v>
      </c>
      <c r="E1499">
        <v>57</v>
      </c>
      <c r="F1499">
        <v>1</v>
      </c>
      <c r="G1499">
        <v>1.9395910000000001</v>
      </c>
      <c r="H1499">
        <v>9.4625000000000001E-2</v>
      </c>
      <c r="I1499">
        <v>3.246842</v>
      </c>
      <c r="J1499">
        <v>5.7979000000000003E-2</v>
      </c>
      <c r="K1499" t="str">
        <f>MID(M1499,22,1)</f>
        <v>6</v>
      </c>
      <c r="L1499" t="s">
        <v>41</v>
      </c>
      <c r="M1499" t="s">
        <v>42</v>
      </c>
      <c r="N1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hidden="1" x14ac:dyDescent="0.25">
      <c r="A1500" t="s">
        <v>15</v>
      </c>
      <c r="B1500">
        <v>100</v>
      </c>
      <c r="C1500">
        <v>100</v>
      </c>
      <c r="D1500">
        <v>100000</v>
      </c>
      <c r="E1500">
        <v>58</v>
      </c>
      <c r="F1500">
        <v>1</v>
      </c>
      <c r="G1500">
        <v>1.3392679999999999</v>
      </c>
      <c r="H1500">
        <v>7.3008000000000003E-2</v>
      </c>
      <c r="I1500">
        <v>3.7376830000000001</v>
      </c>
      <c r="J1500">
        <v>6.5573000000000006E-2</v>
      </c>
      <c r="K1500" t="str">
        <f>MID(M1500,22,1)</f>
        <v>6</v>
      </c>
      <c r="L1500" t="s">
        <v>41</v>
      </c>
      <c r="M1500" t="s">
        <v>42</v>
      </c>
      <c r="N1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hidden="1" x14ac:dyDescent="0.25">
      <c r="A1501" t="s">
        <v>15</v>
      </c>
      <c r="B1501">
        <v>100</v>
      </c>
      <c r="C1501">
        <v>100</v>
      </c>
      <c r="D1501">
        <v>100000</v>
      </c>
      <c r="E1501">
        <v>59</v>
      </c>
      <c r="F1501">
        <v>1</v>
      </c>
      <c r="G1501">
        <v>1.288783</v>
      </c>
      <c r="H1501">
        <v>6.2149999999999997E-2</v>
      </c>
      <c r="I1501">
        <v>3.161619</v>
      </c>
      <c r="J1501">
        <v>5.4510999999999997E-2</v>
      </c>
      <c r="K1501" t="str">
        <f>MID(M1501,22,1)</f>
        <v>6</v>
      </c>
      <c r="L1501" t="s">
        <v>41</v>
      </c>
      <c r="M1501" t="s">
        <v>42</v>
      </c>
      <c r="N1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hidden="1" x14ac:dyDescent="0.25">
      <c r="A1502" t="s">
        <v>15</v>
      </c>
      <c r="B1502">
        <v>100</v>
      </c>
      <c r="C1502">
        <v>100</v>
      </c>
      <c r="D1502">
        <v>100000</v>
      </c>
      <c r="E1502">
        <v>60</v>
      </c>
      <c r="F1502">
        <v>1</v>
      </c>
      <c r="G1502">
        <v>1.1545080000000001</v>
      </c>
      <c r="H1502">
        <v>5.8285999999999998E-2</v>
      </c>
      <c r="I1502">
        <v>3.007056</v>
      </c>
      <c r="J1502">
        <v>5.0966999999999998E-2</v>
      </c>
      <c r="K1502" t="str">
        <f>MID(M1502,22,1)</f>
        <v>6</v>
      </c>
      <c r="L1502" t="s">
        <v>41</v>
      </c>
      <c r="M1502" t="s">
        <v>42</v>
      </c>
      <c r="N1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hidden="1" x14ac:dyDescent="0.25">
      <c r="A1503" t="s">
        <v>15</v>
      </c>
      <c r="B1503">
        <v>100</v>
      </c>
      <c r="C1503">
        <v>100</v>
      </c>
      <c r="D1503">
        <v>100000</v>
      </c>
      <c r="E1503">
        <v>61</v>
      </c>
      <c r="F1503">
        <v>1</v>
      </c>
      <c r="G1503">
        <v>1.2062980000000001</v>
      </c>
      <c r="H1503">
        <v>6.3024999999999998E-2</v>
      </c>
      <c r="I1503">
        <v>3.2770760000000001</v>
      </c>
      <c r="J1503">
        <v>5.4618E-2</v>
      </c>
      <c r="K1503" t="str">
        <f>MID(M1503,22,1)</f>
        <v>6</v>
      </c>
      <c r="L1503" t="s">
        <v>41</v>
      </c>
      <c r="M1503" t="s">
        <v>42</v>
      </c>
      <c r="N1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hidden="1" x14ac:dyDescent="0.25">
      <c r="A1504" t="s">
        <v>15</v>
      </c>
      <c r="B1504">
        <v>100</v>
      </c>
      <c r="C1504">
        <v>100</v>
      </c>
      <c r="D1504">
        <v>100000</v>
      </c>
      <c r="E1504">
        <v>62</v>
      </c>
      <c r="F1504">
        <v>1</v>
      </c>
      <c r="G1504">
        <v>1.3129040000000001</v>
      </c>
      <c r="H1504">
        <v>7.4715000000000004E-2</v>
      </c>
      <c r="I1504">
        <v>3.9715910000000001</v>
      </c>
      <c r="J1504">
        <v>6.5107999999999999E-2</v>
      </c>
      <c r="K1504" t="str">
        <f>MID(M1504,22,1)</f>
        <v>6</v>
      </c>
      <c r="L1504" t="s">
        <v>41</v>
      </c>
      <c r="M1504" t="s">
        <v>42</v>
      </c>
      <c r="N1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hidden="1" x14ac:dyDescent="0.25">
      <c r="A1505" t="s">
        <v>15</v>
      </c>
      <c r="B1505">
        <v>100</v>
      </c>
      <c r="C1505">
        <v>100</v>
      </c>
      <c r="D1505">
        <v>100000</v>
      </c>
      <c r="E1505">
        <v>63</v>
      </c>
      <c r="F1505">
        <v>1</v>
      </c>
      <c r="G1505">
        <v>1.360895</v>
      </c>
      <c r="H1505">
        <v>6.4788999999999999E-2</v>
      </c>
      <c r="I1505">
        <v>3.401033</v>
      </c>
      <c r="J1505">
        <v>5.4855000000000001E-2</v>
      </c>
      <c r="K1505" t="str">
        <f>MID(M1505,22,1)</f>
        <v>6</v>
      </c>
      <c r="L1505" t="s">
        <v>41</v>
      </c>
      <c r="M1505" t="s">
        <v>42</v>
      </c>
      <c r="N1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hidden="1" x14ac:dyDescent="0.25">
      <c r="A1506" t="s">
        <v>15</v>
      </c>
      <c r="B1506">
        <v>100</v>
      </c>
      <c r="C1506">
        <v>100</v>
      </c>
      <c r="D1506">
        <v>100000</v>
      </c>
      <c r="E1506">
        <v>64</v>
      </c>
      <c r="F1506">
        <v>1</v>
      </c>
      <c r="G1506">
        <v>1.3052630000000001</v>
      </c>
      <c r="H1506">
        <v>6.7903000000000005E-2</v>
      </c>
      <c r="I1506">
        <v>3.720256</v>
      </c>
      <c r="J1506">
        <v>5.9052E-2</v>
      </c>
      <c r="K1506" t="str">
        <f>MID(M1506,22,1)</f>
        <v>6</v>
      </c>
      <c r="L1506" t="s">
        <v>41</v>
      </c>
      <c r="M1506" t="s">
        <v>42</v>
      </c>
      <c r="N1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hidden="1" x14ac:dyDescent="0.25">
      <c r="A1507" t="s">
        <v>12</v>
      </c>
      <c r="B1507">
        <v>10000</v>
      </c>
      <c r="C1507">
        <v>100</v>
      </c>
      <c r="D1507">
        <v>100000</v>
      </c>
      <c r="E1507">
        <v>58</v>
      </c>
      <c r="F1507">
        <v>1</v>
      </c>
      <c r="G1507">
        <v>250.30248</v>
      </c>
      <c r="H1507">
        <v>0.37675500000000001</v>
      </c>
      <c r="I1507">
        <v>12.832053999999999</v>
      </c>
      <c r="J1507">
        <v>0.22512399999999999</v>
      </c>
      <c r="K1507" t="str">
        <f>MID(M1507,22,1)</f>
        <v>2</v>
      </c>
      <c r="L1507" t="s">
        <v>77</v>
      </c>
      <c r="M1507" t="s">
        <v>78</v>
      </c>
      <c r="N1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1507">
        <f>VLOOKUP(TableOMP[[#This Row],[Label]],TableAvg[],2,FALSE)</f>
        <v>261.90427600000004</v>
      </c>
      <c r="P1507">
        <f>VLOOKUP(TableOMP[[#This Row],[Label]],TableAvg[],3,FALSE)</f>
        <v>17.732311638871298</v>
      </c>
      <c r="Q1507">
        <f>TableOMP[[#This Row],[Avg]]-$U$2*TableOMP[[#This Row],[StdDev]]</f>
        <v>226.43965272225745</v>
      </c>
      <c r="R1507">
        <f>TableOMP[[#This Row],[Avg]]+$U$2*TableOMP[[#This Row],[StdDev]]</f>
        <v>297.36889927774263</v>
      </c>
      <c r="S1507">
        <f>IF(AND(TableOMP[[#This Row],[total_time]]&gt;=TableOMP[[#This Row],[Low]], TableOMP[[#This Row],[total_time]]&lt;=TableOMP[[#This Row],[High]]),1,0)</f>
        <v>1</v>
      </c>
    </row>
    <row r="1508" spans="1:19" hidden="1" x14ac:dyDescent="0.25">
      <c r="A1508" t="s">
        <v>15</v>
      </c>
      <c r="B1508">
        <v>10000</v>
      </c>
      <c r="C1508">
        <v>100</v>
      </c>
      <c r="D1508">
        <v>100000</v>
      </c>
      <c r="E1508">
        <v>2</v>
      </c>
      <c r="F1508">
        <v>1</v>
      </c>
      <c r="G1508">
        <v>95.967563999999996</v>
      </c>
      <c r="H1508">
        <v>3.5040010000000001</v>
      </c>
      <c r="I1508">
        <v>0.23841699999999999</v>
      </c>
      <c r="J1508">
        <v>0.23841699999999999</v>
      </c>
      <c r="K1508" t="str">
        <f>MID(M1508,22,1)</f>
        <v>6</v>
      </c>
      <c r="L1508" t="s">
        <v>41</v>
      </c>
      <c r="M1508" t="s">
        <v>42</v>
      </c>
      <c r="N1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508">
        <f>VLOOKUP(TableOMP[[#This Row],[Label]],TableAvg[],2,FALSE)</f>
        <v>92.953807416666677</v>
      </c>
      <c r="P1508">
        <f>VLOOKUP(TableOMP[[#This Row],[Label]],TableAvg[],3,FALSE)</f>
        <v>0.94240087551448881</v>
      </c>
      <c r="Q1508">
        <f>TableOMP[[#This Row],[Avg]]-$U$2*TableOMP[[#This Row],[StdDev]]</f>
        <v>91.069005665637704</v>
      </c>
      <c r="R1508">
        <f>TableOMP[[#This Row],[Avg]]+$U$2*TableOMP[[#This Row],[StdDev]]</f>
        <v>94.838609167695651</v>
      </c>
      <c r="S1508">
        <f>IF(AND(TableOMP[[#This Row],[total_time]]&gt;=TableOMP[[#This Row],[Low]], TableOMP[[#This Row],[total_time]]&lt;=TableOMP[[#This Row],[High]]),1,0)</f>
        <v>0</v>
      </c>
    </row>
    <row r="1509" spans="1:19" hidden="1" x14ac:dyDescent="0.25">
      <c r="A1509" t="s">
        <v>12</v>
      </c>
      <c r="B1509">
        <v>10000</v>
      </c>
      <c r="C1509">
        <v>100</v>
      </c>
      <c r="D1509">
        <v>1</v>
      </c>
      <c r="E1509">
        <v>49</v>
      </c>
      <c r="F1509">
        <v>1</v>
      </c>
      <c r="G1509">
        <v>272.60569500000003</v>
      </c>
      <c r="H1509">
        <v>20.820322000000001</v>
      </c>
      <c r="I1509">
        <v>71.717770999999999</v>
      </c>
      <c r="J1509">
        <v>1.4941199999999999</v>
      </c>
      <c r="K1509" t="str">
        <f>MID(M1509,22,1)</f>
        <v>1</v>
      </c>
      <c r="L1509" t="s">
        <v>133</v>
      </c>
      <c r="M1509" t="s">
        <v>134</v>
      </c>
      <c r="N1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1509">
        <f>VLOOKUP(TableOMP[[#This Row],[Label]],TableAvg[],2,FALSE)</f>
        <v>279.30806214285712</v>
      </c>
      <c r="P1509">
        <f>VLOOKUP(TableOMP[[#This Row],[Label]],TableAvg[],3,FALSE)</f>
        <v>13.618761130116317</v>
      </c>
      <c r="Q1509">
        <f>TableOMP[[#This Row],[Avg]]-$U$2*TableOMP[[#This Row],[StdDev]]</f>
        <v>252.0705398826245</v>
      </c>
      <c r="R1509">
        <f>TableOMP[[#This Row],[Avg]]+$U$2*TableOMP[[#This Row],[StdDev]]</f>
        <v>306.54558440308978</v>
      </c>
      <c r="S1509">
        <f>IF(AND(TableOMP[[#This Row],[total_time]]&gt;=TableOMP[[#This Row],[Low]], TableOMP[[#This Row],[total_time]]&lt;=TableOMP[[#This Row],[High]]),1,0)</f>
        <v>1</v>
      </c>
    </row>
    <row r="1510" spans="1:19" hidden="1" x14ac:dyDescent="0.25">
      <c r="A1510" t="s">
        <v>12</v>
      </c>
      <c r="B1510">
        <v>10000</v>
      </c>
      <c r="C1510">
        <v>100</v>
      </c>
      <c r="D1510">
        <v>1</v>
      </c>
      <c r="E1510">
        <v>49</v>
      </c>
      <c r="F1510">
        <v>1</v>
      </c>
      <c r="G1510">
        <v>271.01797399999998</v>
      </c>
      <c r="H1510">
        <v>15.485844999999999</v>
      </c>
      <c r="I1510">
        <v>37.284286000000002</v>
      </c>
      <c r="J1510">
        <v>0.776756</v>
      </c>
      <c r="K1510" t="str">
        <f>MID(M1510,22,1)</f>
        <v>8</v>
      </c>
      <c r="L1510" t="s">
        <v>81</v>
      </c>
      <c r="M1510" t="s">
        <v>82</v>
      </c>
      <c r="N1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1510">
        <f>VLOOKUP(TableOMP[[#This Row],[Label]],TableAvg[],2,FALSE)</f>
        <v>279.30806214285712</v>
      </c>
      <c r="P1510">
        <f>VLOOKUP(TableOMP[[#This Row],[Label]],TableAvg[],3,FALSE)</f>
        <v>13.618761130116317</v>
      </c>
      <c r="Q1510">
        <f>TableOMP[[#This Row],[Avg]]-$U$2*TableOMP[[#This Row],[StdDev]]</f>
        <v>252.0705398826245</v>
      </c>
      <c r="R1510">
        <f>TableOMP[[#This Row],[Avg]]+$U$2*TableOMP[[#This Row],[StdDev]]</f>
        <v>306.54558440308978</v>
      </c>
      <c r="S1510">
        <f>IF(AND(TableOMP[[#This Row],[total_time]]&gt;=TableOMP[[#This Row],[Low]], TableOMP[[#This Row],[total_time]]&lt;=TableOMP[[#This Row],[High]]),1,0)</f>
        <v>1</v>
      </c>
    </row>
    <row r="1511" spans="1:19" hidden="1" x14ac:dyDescent="0.25">
      <c r="A1511" t="s">
        <v>15</v>
      </c>
      <c r="B1511">
        <v>10000</v>
      </c>
      <c r="C1511">
        <v>100</v>
      </c>
      <c r="D1511">
        <v>100000</v>
      </c>
      <c r="E1511">
        <v>5</v>
      </c>
      <c r="F1511">
        <v>1</v>
      </c>
      <c r="G1511">
        <v>38.071086999999999</v>
      </c>
      <c r="H1511">
        <v>1.2021539999999999</v>
      </c>
      <c r="I1511">
        <v>0.88110299999999997</v>
      </c>
      <c r="J1511">
        <v>0.220276</v>
      </c>
      <c r="K1511" t="str">
        <f>MID(M1511,22,1)</f>
        <v>6</v>
      </c>
      <c r="L1511" t="s">
        <v>41</v>
      </c>
      <c r="M1511" t="s">
        <v>42</v>
      </c>
      <c r="N1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511">
        <f>VLOOKUP(TableOMP[[#This Row],[Label]],TableAvg[],2,FALSE)</f>
        <v>37.131555291666672</v>
      </c>
      <c r="P1511">
        <f>VLOOKUP(TableOMP[[#This Row],[Label]],TableAvg[],3,FALSE)</f>
        <v>0.22261257788867511</v>
      </c>
      <c r="Q1511">
        <f>TableOMP[[#This Row],[Avg]]-$U$2*TableOMP[[#This Row],[StdDev]]</f>
        <v>36.686330135889321</v>
      </c>
      <c r="R1511">
        <f>TableOMP[[#This Row],[Avg]]+$U$2*TableOMP[[#This Row],[StdDev]]</f>
        <v>37.576780447444023</v>
      </c>
      <c r="S1511">
        <f>IF(AND(TableOMP[[#This Row],[total_time]]&gt;=TableOMP[[#This Row],[Low]], TableOMP[[#This Row],[total_time]]&lt;=TableOMP[[#This Row],[High]]),1,0)</f>
        <v>0</v>
      </c>
    </row>
    <row r="1512" spans="1:19" x14ac:dyDescent="0.25">
      <c r="A1512" t="s">
        <v>10</v>
      </c>
      <c r="B1512">
        <v>10000</v>
      </c>
      <c r="C1512">
        <v>100</v>
      </c>
      <c r="D1512">
        <v>1</v>
      </c>
      <c r="E1512">
        <v>32</v>
      </c>
      <c r="F1512">
        <v>1</v>
      </c>
      <c r="G1512">
        <v>237.64030099999999</v>
      </c>
      <c r="H1512">
        <v>13.137803999999999</v>
      </c>
      <c r="I1512">
        <v>52.474912000000003</v>
      </c>
      <c r="J1512">
        <v>1.692739</v>
      </c>
      <c r="K1512" t="str">
        <f>MID(M1512,22,1)</f>
        <v>1</v>
      </c>
      <c r="L1512" t="s">
        <v>123</v>
      </c>
      <c r="M1512" t="s">
        <v>124</v>
      </c>
      <c r="N1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1512">
        <f>VLOOKUP(TableOMP[[#This Row],[Label]],TableAvg[],2,FALSE)</f>
        <v>243.19365250000001</v>
      </c>
      <c r="P1512">
        <f>VLOOKUP(TableOMP[[#This Row],[Label]],TableAvg[],3,FALSE)</f>
        <v>8.1437708129489614</v>
      </c>
      <c r="Q1512">
        <f>TableOMP[[#This Row],[Avg]]-$U$2*TableOMP[[#This Row],[StdDev]]</f>
        <v>226.9061108741021</v>
      </c>
      <c r="R1512">
        <f>TableOMP[[#This Row],[Avg]]+$U$2*TableOMP[[#This Row],[StdDev]]</f>
        <v>259.48119412589796</v>
      </c>
      <c r="S1512">
        <f>IF(AND(TableOMP[[#This Row],[total_time]]&gt;=TableOMP[[#This Row],[Low]], TableOMP[[#This Row],[total_time]]&lt;=TableOMP[[#This Row],[High]]),1,0)</f>
        <v>1</v>
      </c>
    </row>
    <row r="1513" spans="1:19" hidden="1" x14ac:dyDescent="0.25">
      <c r="A1513" t="s">
        <v>15</v>
      </c>
      <c r="B1513">
        <v>10000</v>
      </c>
      <c r="C1513">
        <v>100</v>
      </c>
      <c r="D1513">
        <v>100000</v>
      </c>
      <c r="E1513">
        <v>7</v>
      </c>
      <c r="F1513">
        <v>1</v>
      </c>
      <c r="G1513">
        <v>27.744358999999999</v>
      </c>
      <c r="H1513">
        <v>1.2253810000000001</v>
      </c>
      <c r="I1513">
        <v>0.65033700000000005</v>
      </c>
      <c r="J1513">
        <v>0.108389</v>
      </c>
      <c r="K1513" t="str">
        <f>MID(M1513,22,1)</f>
        <v>6</v>
      </c>
      <c r="L1513" t="s">
        <v>41</v>
      </c>
      <c r="M1513" t="s">
        <v>42</v>
      </c>
      <c r="N1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513">
        <f>VLOOKUP(TableOMP[[#This Row],[Label]],TableAvg[],2,FALSE)</f>
        <v>26.786993541666671</v>
      </c>
      <c r="P1513">
        <f>VLOOKUP(TableOMP[[#This Row],[Label]],TableAvg[],3,FALSE)</f>
        <v>0.44572297977953718</v>
      </c>
      <c r="Q1513">
        <f>TableOMP[[#This Row],[Avg]]-$U$2*TableOMP[[#This Row],[StdDev]]</f>
        <v>25.895547582107596</v>
      </c>
      <c r="R1513">
        <f>TableOMP[[#This Row],[Avg]]+$U$2*TableOMP[[#This Row],[StdDev]]</f>
        <v>27.678439501225746</v>
      </c>
      <c r="S1513">
        <f>IF(AND(TableOMP[[#This Row],[total_time]]&gt;=TableOMP[[#This Row],[Low]], TableOMP[[#This Row],[total_time]]&lt;=TableOMP[[#This Row],[High]]),1,0)</f>
        <v>0</v>
      </c>
    </row>
    <row r="1514" spans="1:19" hidden="1" x14ac:dyDescent="0.25">
      <c r="A1514" t="s">
        <v>12</v>
      </c>
      <c r="B1514">
        <v>10000</v>
      </c>
      <c r="C1514">
        <v>100</v>
      </c>
      <c r="D1514">
        <v>1</v>
      </c>
      <c r="E1514">
        <v>49</v>
      </c>
      <c r="F1514">
        <v>1</v>
      </c>
      <c r="G1514">
        <v>262.186824</v>
      </c>
      <c r="H1514">
        <v>22.944447</v>
      </c>
      <c r="I1514">
        <v>68.874122999999997</v>
      </c>
      <c r="J1514">
        <v>1.4348780000000001</v>
      </c>
      <c r="K1514" t="str">
        <f>MID(M1514,22,1)</f>
        <v>1</v>
      </c>
      <c r="L1514" t="s">
        <v>185</v>
      </c>
      <c r="M1514" t="s">
        <v>186</v>
      </c>
      <c r="N1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1514">
        <f>VLOOKUP(TableOMP[[#This Row],[Label]],TableAvg[],2,FALSE)</f>
        <v>279.30806214285712</v>
      </c>
      <c r="P1514">
        <f>VLOOKUP(TableOMP[[#This Row],[Label]],TableAvg[],3,FALSE)</f>
        <v>13.618761130116317</v>
      </c>
      <c r="Q1514">
        <f>TableOMP[[#This Row],[Avg]]-$U$2*TableOMP[[#This Row],[StdDev]]</f>
        <v>252.0705398826245</v>
      </c>
      <c r="R1514">
        <f>TableOMP[[#This Row],[Avg]]+$U$2*TableOMP[[#This Row],[StdDev]]</f>
        <v>306.54558440308978</v>
      </c>
      <c r="S1514">
        <f>IF(AND(TableOMP[[#This Row],[total_time]]&gt;=TableOMP[[#This Row],[Low]], TableOMP[[#This Row],[total_time]]&lt;=TableOMP[[#This Row],[High]]),1,0)</f>
        <v>1</v>
      </c>
    </row>
    <row r="1515" spans="1:19" hidden="1" x14ac:dyDescent="0.25">
      <c r="A1515" t="s">
        <v>12</v>
      </c>
      <c r="B1515">
        <v>10000</v>
      </c>
      <c r="C1515">
        <v>100</v>
      </c>
      <c r="D1515">
        <v>1</v>
      </c>
      <c r="E1515">
        <v>50</v>
      </c>
      <c r="F1515">
        <v>1</v>
      </c>
      <c r="G1515">
        <v>344.02804600000002</v>
      </c>
      <c r="H1515">
        <v>60.004272</v>
      </c>
      <c r="I1515">
        <v>100.307889</v>
      </c>
      <c r="J1515">
        <v>2.0470999999999999</v>
      </c>
      <c r="K1515" t="str">
        <f>MID(M1515,22,1)</f>
        <v>4</v>
      </c>
      <c r="L1515" t="s">
        <v>131</v>
      </c>
      <c r="M1515" t="s">
        <v>132</v>
      </c>
      <c r="N1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1515">
        <f>VLOOKUP(TableOMP[[#This Row],[Label]],TableAvg[],2,FALSE)</f>
        <v>284.06557728571431</v>
      </c>
      <c r="P1515">
        <f>VLOOKUP(TableOMP[[#This Row],[Label]],TableAvg[],3,FALSE)</f>
        <v>24.906569754951235</v>
      </c>
      <c r="Q1515">
        <f>TableOMP[[#This Row],[Avg]]-$U$2*TableOMP[[#This Row],[StdDev]]</f>
        <v>234.25243777581184</v>
      </c>
      <c r="R1515">
        <f>TableOMP[[#This Row],[Avg]]+$U$2*TableOMP[[#This Row],[StdDev]]</f>
        <v>333.87871679561681</v>
      </c>
      <c r="S1515">
        <f>IF(AND(TableOMP[[#This Row],[total_time]]&gt;=TableOMP[[#This Row],[Low]], TableOMP[[#This Row],[total_time]]&lt;=TableOMP[[#This Row],[High]]),1,0)</f>
        <v>0</v>
      </c>
    </row>
    <row r="1516" spans="1:19" hidden="1" x14ac:dyDescent="0.25">
      <c r="A1516" t="s">
        <v>15</v>
      </c>
      <c r="B1516">
        <v>10000</v>
      </c>
      <c r="C1516">
        <v>100</v>
      </c>
      <c r="D1516">
        <v>100000</v>
      </c>
      <c r="E1516">
        <v>10</v>
      </c>
      <c r="F1516">
        <v>1</v>
      </c>
      <c r="G1516">
        <v>23.526077999999998</v>
      </c>
      <c r="H1516">
        <v>4.8318279999999998</v>
      </c>
      <c r="I1516">
        <v>1.283048</v>
      </c>
      <c r="J1516">
        <v>0.14256099999999999</v>
      </c>
      <c r="K1516" t="str">
        <f>MID(M1516,22,1)</f>
        <v>6</v>
      </c>
      <c r="L1516" t="s">
        <v>41</v>
      </c>
      <c r="M1516" t="s">
        <v>42</v>
      </c>
      <c r="N1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516">
        <f>VLOOKUP(TableOMP[[#This Row],[Label]],TableAvg[],2,FALSE)</f>
        <v>19.053145217391307</v>
      </c>
      <c r="P1516">
        <f>VLOOKUP(TableOMP[[#This Row],[Label]],TableAvg[],3,FALSE)</f>
        <v>0.96289578053808234</v>
      </c>
      <c r="Q1516">
        <f>TableOMP[[#This Row],[Avg]]-$U$2*TableOMP[[#This Row],[StdDev]]</f>
        <v>17.127353656315144</v>
      </c>
      <c r="R1516">
        <f>TableOMP[[#This Row],[Avg]]+$U$2*TableOMP[[#This Row],[StdDev]]</f>
        <v>20.978936778467471</v>
      </c>
      <c r="S1516">
        <f>IF(AND(TableOMP[[#This Row],[total_time]]&gt;=TableOMP[[#This Row],[Low]], TableOMP[[#This Row],[total_time]]&lt;=TableOMP[[#This Row],[High]]),1,0)</f>
        <v>0</v>
      </c>
    </row>
    <row r="1517" spans="1:19" hidden="1" x14ac:dyDescent="0.25">
      <c r="A1517" t="s">
        <v>12</v>
      </c>
      <c r="B1517">
        <v>10000</v>
      </c>
      <c r="C1517">
        <v>100</v>
      </c>
      <c r="D1517">
        <v>1</v>
      </c>
      <c r="E1517">
        <v>50</v>
      </c>
      <c r="F1517">
        <v>1</v>
      </c>
      <c r="G1517">
        <v>277.13201299999997</v>
      </c>
      <c r="H1517">
        <v>24.911823999999999</v>
      </c>
      <c r="I1517">
        <v>88.493009999999998</v>
      </c>
      <c r="J1517">
        <v>1.8059799999999999</v>
      </c>
      <c r="K1517" t="str">
        <f>MID(M1517,22,1)</f>
        <v>1</v>
      </c>
      <c r="L1517" t="s">
        <v>133</v>
      </c>
      <c r="M1517" t="s">
        <v>134</v>
      </c>
      <c r="N1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1517">
        <f>VLOOKUP(TableOMP[[#This Row],[Label]],TableAvg[],2,FALSE)</f>
        <v>284.06557728571431</v>
      </c>
      <c r="P1517">
        <f>VLOOKUP(TableOMP[[#This Row],[Label]],TableAvg[],3,FALSE)</f>
        <v>24.906569754951235</v>
      </c>
      <c r="Q1517">
        <f>TableOMP[[#This Row],[Avg]]-$U$2*TableOMP[[#This Row],[StdDev]]</f>
        <v>234.25243777581184</v>
      </c>
      <c r="R1517">
        <f>TableOMP[[#This Row],[Avg]]+$U$2*TableOMP[[#This Row],[StdDev]]</f>
        <v>333.87871679561681</v>
      </c>
      <c r="S1517">
        <f>IF(AND(TableOMP[[#This Row],[total_time]]&gt;=TableOMP[[#This Row],[Low]], TableOMP[[#This Row],[total_time]]&lt;=TableOMP[[#This Row],[High]]),1,0)</f>
        <v>1</v>
      </c>
    </row>
    <row r="1518" spans="1:19" hidden="1" x14ac:dyDescent="0.25">
      <c r="A1518" t="s">
        <v>12</v>
      </c>
      <c r="B1518">
        <v>10000</v>
      </c>
      <c r="C1518">
        <v>100</v>
      </c>
      <c r="D1518">
        <v>1</v>
      </c>
      <c r="E1518">
        <v>50</v>
      </c>
      <c r="F1518">
        <v>1</v>
      </c>
      <c r="G1518">
        <v>276.69854500000002</v>
      </c>
      <c r="H1518">
        <v>22.071152000000001</v>
      </c>
      <c r="I1518">
        <v>76.546260000000004</v>
      </c>
      <c r="J1518">
        <v>1.5621689999999999</v>
      </c>
      <c r="K1518" t="str">
        <f>MID(M1518,22,1)</f>
        <v>2</v>
      </c>
      <c r="L1518" t="s">
        <v>139</v>
      </c>
      <c r="M1518" t="s">
        <v>140</v>
      </c>
      <c r="N1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1518">
        <f>VLOOKUP(TableOMP[[#This Row],[Label]],TableAvg[],2,FALSE)</f>
        <v>284.06557728571431</v>
      </c>
      <c r="P1518">
        <f>VLOOKUP(TableOMP[[#This Row],[Label]],TableAvg[],3,FALSE)</f>
        <v>24.906569754951235</v>
      </c>
      <c r="Q1518">
        <f>TableOMP[[#This Row],[Avg]]-$U$2*TableOMP[[#This Row],[StdDev]]</f>
        <v>234.25243777581184</v>
      </c>
      <c r="R1518">
        <f>TableOMP[[#This Row],[Avg]]+$U$2*TableOMP[[#This Row],[StdDev]]</f>
        <v>333.87871679561681</v>
      </c>
      <c r="S1518">
        <f>IF(AND(TableOMP[[#This Row],[total_time]]&gt;=TableOMP[[#This Row],[Low]], TableOMP[[#This Row],[total_time]]&lt;=TableOMP[[#This Row],[High]]),1,0)</f>
        <v>1</v>
      </c>
    </row>
    <row r="1519" spans="1:19" hidden="1" x14ac:dyDescent="0.25">
      <c r="A1519" t="s">
        <v>12</v>
      </c>
      <c r="B1519">
        <v>10000</v>
      </c>
      <c r="C1519">
        <v>100</v>
      </c>
      <c r="D1519">
        <v>1</v>
      </c>
      <c r="E1519">
        <v>50</v>
      </c>
      <c r="F1519">
        <v>1</v>
      </c>
      <c r="G1519">
        <v>276.11621100000002</v>
      </c>
      <c r="H1519">
        <v>23.312925</v>
      </c>
      <c r="I1519">
        <v>66.643399000000002</v>
      </c>
      <c r="J1519">
        <v>1.360069</v>
      </c>
      <c r="K1519" t="str">
        <f>MID(M1519,22,1)</f>
        <v>2</v>
      </c>
      <c r="L1519" t="s">
        <v>240</v>
      </c>
      <c r="M1519" t="s">
        <v>241</v>
      </c>
      <c r="N1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1519" s="10">
        <f>VLOOKUP(TableOMP[[#This Row],[Label]],TableAvg[],2,FALSE)</f>
        <v>284.06557728571431</v>
      </c>
      <c r="P1519" s="10">
        <f>VLOOKUP(TableOMP[[#This Row],[Label]],TableAvg[],3,FALSE)</f>
        <v>24.906569754951235</v>
      </c>
      <c r="Q1519" s="10">
        <f>TableOMP[[#This Row],[Avg]]-$U$2*TableOMP[[#This Row],[StdDev]]</f>
        <v>234.25243777581184</v>
      </c>
      <c r="R1519" s="10">
        <f>TableOMP[[#This Row],[Avg]]+$U$2*TableOMP[[#This Row],[StdDev]]</f>
        <v>333.87871679561681</v>
      </c>
      <c r="S1519" s="10">
        <f>IF(AND(TableOMP[[#This Row],[total_time]]&gt;=TableOMP[[#This Row],[Low]], TableOMP[[#This Row],[total_time]]&lt;=TableOMP[[#This Row],[High]]),1,0)</f>
        <v>1</v>
      </c>
    </row>
    <row r="1520" spans="1:19" hidden="1" x14ac:dyDescent="0.25">
      <c r="A1520" t="s">
        <v>12</v>
      </c>
      <c r="B1520">
        <v>10000</v>
      </c>
      <c r="C1520">
        <v>100</v>
      </c>
      <c r="D1520">
        <v>1</v>
      </c>
      <c r="E1520">
        <v>50</v>
      </c>
      <c r="F1520">
        <v>1</v>
      </c>
      <c r="G1520">
        <v>276.10101200000003</v>
      </c>
      <c r="H1520">
        <v>15.188625</v>
      </c>
      <c r="I1520">
        <v>58.420606999999997</v>
      </c>
      <c r="J1520">
        <v>1.1922569999999999</v>
      </c>
      <c r="K1520" t="str">
        <f>MID(M1520,22,1)</f>
        <v>8</v>
      </c>
      <c r="L1520" t="s">
        <v>81</v>
      </c>
      <c r="M1520" t="s">
        <v>82</v>
      </c>
      <c r="N1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1520">
        <f>VLOOKUP(TableOMP[[#This Row],[Label]],TableAvg[],2,FALSE)</f>
        <v>284.06557728571431</v>
      </c>
      <c r="P1520">
        <f>VLOOKUP(TableOMP[[#This Row],[Label]],TableAvg[],3,FALSE)</f>
        <v>24.906569754951235</v>
      </c>
      <c r="Q1520">
        <f>TableOMP[[#This Row],[Avg]]-$U$2*TableOMP[[#This Row],[StdDev]]</f>
        <v>234.25243777581184</v>
      </c>
      <c r="R1520">
        <f>TableOMP[[#This Row],[Avg]]+$U$2*TableOMP[[#This Row],[StdDev]]</f>
        <v>333.87871679561681</v>
      </c>
      <c r="S1520">
        <f>IF(AND(TableOMP[[#This Row],[total_time]]&gt;=TableOMP[[#This Row],[Low]], TableOMP[[#This Row],[total_time]]&lt;=TableOMP[[#This Row],[High]]),1,0)</f>
        <v>1</v>
      </c>
    </row>
    <row r="1521" spans="1:19" x14ac:dyDescent="0.25">
      <c r="A1521" t="s">
        <v>10</v>
      </c>
      <c r="B1521">
        <v>10000</v>
      </c>
      <c r="C1521">
        <v>100</v>
      </c>
      <c r="D1521">
        <v>1</v>
      </c>
      <c r="E1521">
        <v>32</v>
      </c>
      <c r="F1521">
        <v>1</v>
      </c>
      <c r="G1521">
        <v>236.493776</v>
      </c>
      <c r="H1521">
        <v>11.956664</v>
      </c>
      <c r="I1521">
        <v>22.134188999999999</v>
      </c>
      <c r="J1521">
        <v>0.71400600000000003</v>
      </c>
      <c r="K1521" t="str">
        <f>MID(M1521,22,1)</f>
        <v>1</v>
      </c>
      <c r="L1521" t="s">
        <v>123</v>
      </c>
      <c r="M1521" t="s">
        <v>124</v>
      </c>
      <c r="N1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1521">
        <f>VLOOKUP(TableOMP[[#This Row],[Label]],TableAvg[],2,FALSE)</f>
        <v>243.19365250000001</v>
      </c>
      <c r="P1521">
        <f>VLOOKUP(TableOMP[[#This Row],[Label]],TableAvg[],3,FALSE)</f>
        <v>8.1437708129489614</v>
      </c>
      <c r="Q1521">
        <f>TableOMP[[#This Row],[Avg]]-$U$2*TableOMP[[#This Row],[StdDev]]</f>
        <v>226.9061108741021</v>
      </c>
      <c r="R1521">
        <f>TableOMP[[#This Row],[Avg]]+$U$2*TableOMP[[#This Row],[StdDev]]</f>
        <v>259.48119412589796</v>
      </c>
      <c r="S1521">
        <f>IF(AND(TableOMP[[#This Row],[total_time]]&gt;=TableOMP[[#This Row],[Low]], TableOMP[[#This Row],[total_time]]&lt;=TableOMP[[#This Row],[High]]),1,0)</f>
        <v>1</v>
      </c>
    </row>
    <row r="1522" spans="1:19" x14ac:dyDescent="0.25">
      <c r="A1522" t="s">
        <v>10</v>
      </c>
      <c r="B1522">
        <v>10000</v>
      </c>
      <c r="C1522">
        <v>100</v>
      </c>
      <c r="D1522">
        <v>1</v>
      </c>
      <c r="E1522">
        <v>33</v>
      </c>
      <c r="F1522">
        <v>1</v>
      </c>
      <c r="G1522">
        <v>244.924001</v>
      </c>
      <c r="H1522">
        <v>21.657171999999999</v>
      </c>
      <c r="I1522">
        <v>42.155479</v>
      </c>
      <c r="J1522">
        <v>1.3173589999999999</v>
      </c>
      <c r="K1522" t="str">
        <f>MID(M1522,22,1)</f>
        <v>1</v>
      </c>
      <c r="L1522" t="s">
        <v>123</v>
      </c>
      <c r="M1522" t="s">
        <v>124</v>
      </c>
      <c r="N1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1522">
        <f>VLOOKUP(TableOMP[[#This Row],[Label]],TableAvg[],2,FALSE)</f>
        <v>239.09639100000001</v>
      </c>
      <c r="P1522">
        <f>VLOOKUP(TableOMP[[#This Row],[Label]],TableAvg[],3,FALSE)</f>
        <v>4.126280322057915</v>
      </c>
      <c r="Q1522">
        <f>TableOMP[[#This Row],[Avg]]-$U$2*TableOMP[[#This Row],[StdDev]]</f>
        <v>230.84383035588419</v>
      </c>
      <c r="R1522">
        <f>TableOMP[[#This Row],[Avg]]+$U$2*TableOMP[[#This Row],[StdDev]]</f>
        <v>247.34895164411583</v>
      </c>
      <c r="S1522">
        <f>IF(AND(TableOMP[[#This Row],[total_time]]&gt;=TableOMP[[#This Row],[Low]], TableOMP[[#This Row],[total_time]]&lt;=TableOMP[[#This Row],[High]]),1,0)</f>
        <v>1</v>
      </c>
    </row>
    <row r="1523" spans="1:19" hidden="1" x14ac:dyDescent="0.25">
      <c r="A1523" t="s">
        <v>12</v>
      </c>
      <c r="B1523">
        <v>10000</v>
      </c>
      <c r="C1523">
        <v>100</v>
      </c>
      <c r="D1523">
        <v>1</v>
      </c>
      <c r="E1523">
        <v>50</v>
      </c>
      <c r="F1523">
        <v>1</v>
      </c>
      <c r="G1523">
        <v>275.33240000000001</v>
      </c>
      <c r="H1523">
        <v>21.740188</v>
      </c>
      <c r="I1523">
        <v>96.234953000000004</v>
      </c>
      <c r="J1523">
        <v>1.9639789999999999</v>
      </c>
      <c r="K1523" t="str">
        <f>MID(M1523,22,1)</f>
        <v>5</v>
      </c>
      <c r="L1523" t="s">
        <v>111</v>
      </c>
      <c r="M1523" t="s">
        <v>112</v>
      </c>
      <c r="N1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1523">
        <f>VLOOKUP(TableOMP[[#This Row],[Label]],TableAvg[],2,FALSE)</f>
        <v>284.06557728571431</v>
      </c>
      <c r="P1523">
        <f>VLOOKUP(TableOMP[[#This Row],[Label]],TableAvg[],3,FALSE)</f>
        <v>24.906569754951235</v>
      </c>
      <c r="Q1523">
        <f>TableOMP[[#This Row],[Avg]]-$U$2*TableOMP[[#This Row],[StdDev]]</f>
        <v>234.25243777581184</v>
      </c>
      <c r="R1523">
        <f>TableOMP[[#This Row],[Avg]]+$U$2*TableOMP[[#This Row],[StdDev]]</f>
        <v>333.87871679561681</v>
      </c>
      <c r="S1523">
        <f>IF(AND(TableOMP[[#This Row],[total_time]]&gt;=TableOMP[[#This Row],[Low]], TableOMP[[#This Row],[total_time]]&lt;=TableOMP[[#This Row],[High]]),1,0)</f>
        <v>1</v>
      </c>
    </row>
    <row r="1524" spans="1:19" hidden="1" x14ac:dyDescent="0.25">
      <c r="A1524" t="s">
        <v>12</v>
      </c>
      <c r="B1524">
        <v>10000</v>
      </c>
      <c r="C1524">
        <v>100</v>
      </c>
      <c r="D1524">
        <v>1</v>
      </c>
      <c r="E1524">
        <v>50</v>
      </c>
      <c r="F1524">
        <v>1</v>
      </c>
      <c r="G1524">
        <v>263.050814</v>
      </c>
      <c r="H1524">
        <v>20.908104999999999</v>
      </c>
      <c r="I1524">
        <v>54.983595000000001</v>
      </c>
      <c r="J1524">
        <v>1.1221140000000001</v>
      </c>
      <c r="K1524" t="str">
        <f>MID(M1524,22,1)</f>
        <v>1</v>
      </c>
      <c r="L1524" t="s">
        <v>185</v>
      </c>
      <c r="M1524" t="s">
        <v>186</v>
      </c>
      <c r="N1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1524">
        <f>VLOOKUP(TableOMP[[#This Row],[Label]],TableAvg[],2,FALSE)</f>
        <v>284.06557728571431</v>
      </c>
      <c r="P1524">
        <f>VLOOKUP(TableOMP[[#This Row],[Label]],TableAvg[],3,FALSE)</f>
        <v>24.906569754951235</v>
      </c>
      <c r="Q1524">
        <f>TableOMP[[#This Row],[Avg]]-$U$2*TableOMP[[#This Row],[StdDev]]</f>
        <v>234.25243777581184</v>
      </c>
      <c r="R1524">
        <f>TableOMP[[#This Row],[Avg]]+$U$2*TableOMP[[#This Row],[StdDev]]</f>
        <v>333.87871679561681</v>
      </c>
      <c r="S1524">
        <f>IF(AND(TableOMP[[#This Row],[total_time]]&gt;=TableOMP[[#This Row],[Low]], TableOMP[[#This Row],[total_time]]&lt;=TableOMP[[#This Row],[High]]),1,0)</f>
        <v>1</v>
      </c>
    </row>
    <row r="1525" spans="1:19" hidden="1" x14ac:dyDescent="0.25">
      <c r="A1525" t="s">
        <v>12</v>
      </c>
      <c r="B1525">
        <v>10000</v>
      </c>
      <c r="C1525">
        <v>100</v>
      </c>
      <c r="D1525">
        <v>1</v>
      </c>
      <c r="E1525">
        <v>51</v>
      </c>
      <c r="F1525">
        <v>1</v>
      </c>
      <c r="G1525">
        <v>310.01478600000002</v>
      </c>
      <c r="H1525">
        <v>22.034267</v>
      </c>
      <c r="I1525">
        <v>53.139386999999999</v>
      </c>
      <c r="J1525">
        <v>1.0627880000000001</v>
      </c>
      <c r="K1525" t="str">
        <f>MID(M1525,22,1)</f>
        <v>4</v>
      </c>
      <c r="L1525" t="s">
        <v>131</v>
      </c>
      <c r="M1525" t="s">
        <v>132</v>
      </c>
      <c r="N1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1525">
        <f>VLOOKUP(TableOMP[[#This Row],[Label]],TableAvg[],2,FALSE)</f>
        <v>278.93961314285713</v>
      </c>
      <c r="P1525">
        <f>VLOOKUP(TableOMP[[#This Row],[Label]],TableAvg[],3,FALSE)</f>
        <v>13.957006929136876</v>
      </c>
      <c r="Q1525">
        <f>TableOMP[[#This Row],[Avg]]-$U$2*TableOMP[[#This Row],[StdDev]]</f>
        <v>251.02559928458336</v>
      </c>
      <c r="R1525">
        <f>TableOMP[[#This Row],[Avg]]+$U$2*TableOMP[[#This Row],[StdDev]]</f>
        <v>306.85362700113086</v>
      </c>
      <c r="S1525">
        <f>IF(AND(TableOMP[[#This Row],[total_time]]&gt;=TableOMP[[#This Row],[Low]], TableOMP[[#This Row],[total_time]]&lt;=TableOMP[[#This Row],[High]]),1,0)</f>
        <v>0</v>
      </c>
    </row>
    <row r="1526" spans="1:19" hidden="1" x14ac:dyDescent="0.25">
      <c r="A1526" t="s">
        <v>15</v>
      </c>
      <c r="B1526">
        <v>10000</v>
      </c>
      <c r="C1526">
        <v>100</v>
      </c>
      <c r="D1526">
        <v>100000</v>
      </c>
      <c r="E1526">
        <v>20</v>
      </c>
      <c r="F1526">
        <v>1</v>
      </c>
      <c r="G1526">
        <v>16.560448999999998</v>
      </c>
      <c r="H1526">
        <v>6.5517190000000003</v>
      </c>
      <c r="I1526">
        <v>38.252141999999999</v>
      </c>
      <c r="J1526">
        <v>2.013271</v>
      </c>
      <c r="K1526" t="str">
        <f>MID(M1526,22,1)</f>
        <v>6</v>
      </c>
      <c r="L1526" t="s">
        <v>41</v>
      </c>
      <c r="M1526" t="s">
        <v>42</v>
      </c>
      <c r="N1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526">
        <f>VLOOKUP(TableOMP[[#This Row],[Label]],TableAvg[],2,FALSE)</f>
        <v>10.392273772727275</v>
      </c>
      <c r="P1526">
        <f>VLOOKUP(TableOMP[[#This Row],[Label]],TableAvg[],3,FALSE)</f>
        <v>1.3486421489939653</v>
      </c>
      <c r="Q1526">
        <f>TableOMP[[#This Row],[Avg]]-$U$2*TableOMP[[#This Row],[StdDev]]</f>
        <v>7.6949894747393444</v>
      </c>
      <c r="R1526">
        <f>TableOMP[[#This Row],[Avg]]+$U$2*TableOMP[[#This Row],[StdDev]]</f>
        <v>13.089558070715206</v>
      </c>
      <c r="S1526">
        <f>IF(AND(TableOMP[[#This Row],[total_time]]&gt;=TableOMP[[#This Row],[Low]], TableOMP[[#This Row],[total_time]]&lt;=TableOMP[[#This Row],[High]]),1,0)</f>
        <v>0</v>
      </c>
    </row>
    <row r="1527" spans="1:19" hidden="1" x14ac:dyDescent="0.25">
      <c r="A1527" t="s">
        <v>15</v>
      </c>
      <c r="B1527">
        <v>10000</v>
      </c>
      <c r="C1527">
        <v>100</v>
      </c>
      <c r="D1527">
        <v>100000</v>
      </c>
      <c r="E1527">
        <v>21</v>
      </c>
      <c r="F1527">
        <v>1</v>
      </c>
      <c r="G1527">
        <v>19.118238000000002</v>
      </c>
      <c r="H1527">
        <v>9.651878</v>
      </c>
      <c r="I1527">
        <v>4.4197559999999996</v>
      </c>
      <c r="J1527">
        <v>0.22098799999999999</v>
      </c>
      <c r="K1527" t="str">
        <f>MID(M1527,22,1)</f>
        <v>6</v>
      </c>
      <c r="L1527" t="s">
        <v>41</v>
      </c>
      <c r="M1527" t="s">
        <v>42</v>
      </c>
      <c r="N1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527">
        <f>VLOOKUP(TableOMP[[#This Row],[Label]],TableAvg[],2,FALSE)</f>
        <v>10.102179363636365</v>
      </c>
      <c r="P1527">
        <f>VLOOKUP(TableOMP[[#This Row],[Label]],TableAvg[],3,FALSE)</f>
        <v>1.9716078611518946</v>
      </c>
      <c r="Q1527">
        <f>TableOMP[[#This Row],[Avg]]-$U$2*TableOMP[[#This Row],[StdDev]]</f>
        <v>6.1589636413325763</v>
      </c>
      <c r="R1527">
        <f>TableOMP[[#This Row],[Avg]]+$U$2*TableOMP[[#This Row],[StdDev]]</f>
        <v>14.045395085940154</v>
      </c>
      <c r="S1527">
        <f>IF(AND(TableOMP[[#This Row],[total_time]]&gt;=TableOMP[[#This Row],[Low]], TableOMP[[#This Row],[total_time]]&lt;=TableOMP[[#This Row],[High]]),1,0)</f>
        <v>0</v>
      </c>
    </row>
    <row r="1528" spans="1:19" hidden="1" x14ac:dyDescent="0.25">
      <c r="A1528" t="s">
        <v>12</v>
      </c>
      <c r="B1528">
        <v>10000</v>
      </c>
      <c r="C1528">
        <v>100</v>
      </c>
      <c r="D1528">
        <v>1</v>
      </c>
      <c r="E1528">
        <v>51</v>
      </c>
      <c r="F1528">
        <v>1</v>
      </c>
      <c r="G1528">
        <v>282.44193999999999</v>
      </c>
      <c r="H1528">
        <v>26.734376000000001</v>
      </c>
      <c r="I1528">
        <v>78.259877000000003</v>
      </c>
      <c r="J1528">
        <v>1.5651980000000001</v>
      </c>
      <c r="K1528" t="str">
        <f>MID(M1528,22,1)</f>
        <v>2</v>
      </c>
      <c r="L1528" t="s">
        <v>139</v>
      </c>
      <c r="M1528" t="s">
        <v>140</v>
      </c>
      <c r="N1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1528">
        <f>VLOOKUP(TableOMP[[#This Row],[Label]],TableAvg[],2,FALSE)</f>
        <v>278.93961314285713</v>
      </c>
      <c r="P1528">
        <f>VLOOKUP(TableOMP[[#This Row],[Label]],TableAvg[],3,FALSE)</f>
        <v>13.957006929136876</v>
      </c>
      <c r="Q1528">
        <f>TableOMP[[#This Row],[Avg]]-$U$2*TableOMP[[#This Row],[StdDev]]</f>
        <v>251.02559928458336</v>
      </c>
      <c r="R1528">
        <f>TableOMP[[#This Row],[Avg]]+$U$2*TableOMP[[#This Row],[StdDev]]</f>
        <v>306.85362700113086</v>
      </c>
      <c r="S1528">
        <f>IF(AND(TableOMP[[#This Row],[total_time]]&gt;=TableOMP[[#This Row],[Low]], TableOMP[[#This Row],[total_time]]&lt;=TableOMP[[#This Row],[High]]),1,0)</f>
        <v>1</v>
      </c>
    </row>
    <row r="1529" spans="1:19" hidden="1" x14ac:dyDescent="0.25">
      <c r="A1529" t="s">
        <v>12</v>
      </c>
      <c r="B1529">
        <v>10000</v>
      </c>
      <c r="C1529">
        <v>100</v>
      </c>
      <c r="D1529">
        <v>1</v>
      </c>
      <c r="E1529">
        <v>51</v>
      </c>
      <c r="F1529">
        <v>1</v>
      </c>
      <c r="G1529">
        <v>278.03186899999997</v>
      </c>
      <c r="H1529">
        <v>23.692367000000001</v>
      </c>
      <c r="I1529">
        <v>82.881251000000006</v>
      </c>
      <c r="J1529">
        <v>1.6576249999999999</v>
      </c>
      <c r="K1529" t="str">
        <f>MID(M1529,22,1)</f>
        <v>2</v>
      </c>
      <c r="L1529" t="s">
        <v>240</v>
      </c>
      <c r="M1529" t="s">
        <v>241</v>
      </c>
      <c r="N1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1529" s="10">
        <f>VLOOKUP(TableOMP[[#This Row],[Label]],TableAvg[],2,FALSE)</f>
        <v>278.93961314285713</v>
      </c>
      <c r="P1529" s="10">
        <f>VLOOKUP(TableOMP[[#This Row],[Label]],TableAvg[],3,FALSE)</f>
        <v>13.957006929136876</v>
      </c>
      <c r="Q1529" s="10">
        <f>TableOMP[[#This Row],[Avg]]-$U$2*TableOMP[[#This Row],[StdDev]]</f>
        <v>251.02559928458336</v>
      </c>
      <c r="R1529" s="10">
        <f>TableOMP[[#This Row],[Avg]]+$U$2*TableOMP[[#This Row],[StdDev]]</f>
        <v>306.85362700113086</v>
      </c>
      <c r="S1529" s="10">
        <f>IF(AND(TableOMP[[#This Row],[total_time]]&gt;=TableOMP[[#This Row],[Low]], TableOMP[[#This Row],[total_time]]&lt;=TableOMP[[#This Row],[High]]),1,0)</f>
        <v>1</v>
      </c>
    </row>
    <row r="1530" spans="1:19" x14ac:dyDescent="0.25">
      <c r="A1530" t="s">
        <v>10</v>
      </c>
      <c r="B1530">
        <v>10000</v>
      </c>
      <c r="C1530">
        <v>100</v>
      </c>
      <c r="D1530">
        <v>1</v>
      </c>
      <c r="E1530">
        <v>33</v>
      </c>
      <c r="F1530">
        <v>1</v>
      </c>
      <c r="G1530">
        <v>236.444321</v>
      </c>
      <c r="H1530">
        <v>11.956448999999999</v>
      </c>
      <c r="I1530">
        <v>23.013138999999999</v>
      </c>
      <c r="J1530">
        <v>0.71916100000000005</v>
      </c>
      <c r="K1530" t="str">
        <f>MID(M1530,22,1)</f>
        <v>1</v>
      </c>
      <c r="L1530" t="s">
        <v>123</v>
      </c>
      <c r="M1530" t="s">
        <v>124</v>
      </c>
      <c r="N1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1530">
        <f>VLOOKUP(TableOMP[[#This Row],[Label]],TableAvg[],2,FALSE)</f>
        <v>239.09639100000001</v>
      </c>
      <c r="P1530">
        <f>VLOOKUP(TableOMP[[#This Row],[Label]],TableAvg[],3,FALSE)</f>
        <v>4.126280322057915</v>
      </c>
      <c r="Q1530">
        <f>TableOMP[[#This Row],[Avg]]-$U$2*TableOMP[[#This Row],[StdDev]]</f>
        <v>230.84383035588419</v>
      </c>
      <c r="R1530">
        <f>TableOMP[[#This Row],[Avg]]+$U$2*TableOMP[[#This Row],[StdDev]]</f>
        <v>247.34895164411583</v>
      </c>
      <c r="S1530">
        <f>IF(AND(TableOMP[[#This Row],[total_time]]&gt;=TableOMP[[#This Row],[Low]], TableOMP[[#This Row],[total_time]]&lt;=TableOMP[[#This Row],[High]]),1,0)</f>
        <v>1</v>
      </c>
    </row>
    <row r="1531" spans="1:19" hidden="1" x14ac:dyDescent="0.25">
      <c r="A1531" t="s">
        <v>12</v>
      </c>
      <c r="B1531">
        <v>10000</v>
      </c>
      <c r="C1531">
        <v>100</v>
      </c>
      <c r="D1531">
        <v>1</v>
      </c>
      <c r="E1531">
        <v>51</v>
      </c>
      <c r="F1531">
        <v>1</v>
      </c>
      <c r="G1531">
        <v>276.49625900000001</v>
      </c>
      <c r="H1531">
        <v>22.889413000000001</v>
      </c>
      <c r="I1531">
        <v>91.210564000000005</v>
      </c>
      <c r="J1531">
        <v>1.824211</v>
      </c>
      <c r="K1531" t="str">
        <f>MID(M1531,22,1)</f>
        <v>5</v>
      </c>
      <c r="L1531" t="s">
        <v>111</v>
      </c>
      <c r="M1531" t="s">
        <v>112</v>
      </c>
      <c r="N1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1531">
        <f>VLOOKUP(TableOMP[[#This Row],[Label]],TableAvg[],2,FALSE)</f>
        <v>278.93961314285713</v>
      </c>
      <c r="P1531">
        <f>VLOOKUP(TableOMP[[#This Row],[Label]],TableAvg[],3,FALSE)</f>
        <v>13.957006929136876</v>
      </c>
      <c r="Q1531">
        <f>TableOMP[[#This Row],[Avg]]-$U$2*TableOMP[[#This Row],[StdDev]]</f>
        <v>251.02559928458336</v>
      </c>
      <c r="R1531">
        <f>TableOMP[[#This Row],[Avg]]+$U$2*TableOMP[[#This Row],[StdDev]]</f>
        <v>306.85362700113086</v>
      </c>
      <c r="S1531">
        <f>IF(AND(TableOMP[[#This Row],[total_time]]&gt;=TableOMP[[#This Row],[Low]], TableOMP[[#This Row],[total_time]]&lt;=TableOMP[[#This Row],[High]]),1,0)</f>
        <v>1</v>
      </c>
    </row>
    <row r="1532" spans="1:19" hidden="1" x14ac:dyDescent="0.25">
      <c r="A1532" t="s">
        <v>12</v>
      </c>
      <c r="B1532">
        <v>10000</v>
      </c>
      <c r="C1532">
        <v>100</v>
      </c>
      <c r="D1532">
        <v>1</v>
      </c>
      <c r="E1532">
        <v>51</v>
      </c>
      <c r="F1532">
        <v>1</v>
      </c>
      <c r="G1532">
        <v>274.225616</v>
      </c>
      <c r="H1532">
        <v>15.252927</v>
      </c>
      <c r="I1532">
        <v>41.540970999999999</v>
      </c>
      <c r="J1532">
        <v>0.83081899999999997</v>
      </c>
      <c r="K1532" t="str">
        <f>MID(M1532,22,1)</f>
        <v>8</v>
      </c>
      <c r="L1532" t="s">
        <v>81</v>
      </c>
      <c r="M1532" t="s">
        <v>82</v>
      </c>
      <c r="N1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1532">
        <f>VLOOKUP(TableOMP[[#This Row],[Label]],TableAvg[],2,FALSE)</f>
        <v>278.93961314285713</v>
      </c>
      <c r="P1532">
        <f>VLOOKUP(TableOMP[[#This Row],[Label]],TableAvg[],3,FALSE)</f>
        <v>13.957006929136876</v>
      </c>
      <c r="Q1532">
        <f>TableOMP[[#This Row],[Avg]]-$U$2*TableOMP[[#This Row],[StdDev]]</f>
        <v>251.02559928458336</v>
      </c>
      <c r="R1532">
        <f>TableOMP[[#This Row],[Avg]]+$U$2*TableOMP[[#This Row],[StdDev]]</f>
        <v>306.85362700113086</v>
      </c>
      <c r="S1532">
        <f>IF(AND(TableOMP[[#This Row],[total_time]]&gt;=TableOMP[[#This Row],[Low]], TableOMP[[#This Row],[total_time]]&lt;=TableOMP[[#This Row],[High]]),1,0)</f>
        <v>1</v>
      </c>
    </row>
    <row r="1533" spans="1:19" hidden="1" x14ac:dyDescent="0.25">
      <c r="A1533" t="s">
        <v>12</v>
      </c>
      <c r="B1533">
        <v>10000</v>
      </c>
      <c r="C1533">
        <v>100</v>
      </c>
      <c r="D1533">
        <v>1</v>
      </c>
      <c r="E1533">
        <v>51</v>
      </c>
      <c r="F1533">
        <v>1</v>
      </c>
      <c r="G1533">
        <v>267.29339499999998</v>
      </c>
      <c r="H1533">
        <v>25.447167</v>
      </c>
      <c r="I1533">
        <v>103.81085299999999</v>
      </c>
      <c r="J1533">
        <v>2.0762170000000002</v>
      </c>
      <c r="K1533" t="str">
        <f>MID(M1533,22,1)</f>
        <v>1</v>
      </c>
      <c r="L1533" t="s">
        <v>185</v>
      </c>
      <c r="M1533" t="s">
        <v>186</v>
      </c>
      <c r="N1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1533">
        <f>VLOOKUP(TableOMP[[#This Row],[Label]],TableAvg[],2,FALSE)</f>
        <v>278.93961314285713</v>
      </c>
      <c r="P1533">
        <f>VLOOKUP(TableOMP[[#This Row],[Label]],TableAvg[],3,FALSE)</f>
        <v>13.957006929136876</v>
      </c>
      <c r="Q1533">
        <f>TableOMP[[#This Row],[Avg]]-$U$2*TableOMP[[#This Row],[StdDev]]</f>
        <v>251.02559928458336</v>
      </c>
      <c r="R1533">
        <f>TableOMP[[#This Row],[Avg]]+$U$2*TableOMP[[#This Row],[StdDev]]</f>
        <v>306.85362700113086</v>
      </c>
      <c r="S1533">
        <f>IF(AND(TableOMP[[#This Row],[total_time]]&gt;=TableOMP[[#This Row],[Low]], TableOMP[[#This Row],[total_time]]&lt;=TableOMP[[#This Row],[High]]),1,0)</f>
        <v>1</v>
      </c>
    </row>
    <row r="1534" spans="1:19" hidden="1" x14ac:dyDescent="0.25">
      <c r="A1534" t="s">
        <v>12</v>
      </c>
      <c r="B1534">
        <v>10000</v>
      </c>
      <c r="C1534">
        <v>100</v>
      </c>
      <c r="D1534">
        <v>1</v>
      </c>
      <c r="E1534">
        <v>51</v>
      </c>
      <c r="F1534">
        <v>1</v>
      </c>
      <c r="G1534">
        <v>264.07342699999998</v>
      </c>
      <c r="H1534">
        <v>23.085639</v>
      </c>
      <c r="I1534">
        <v>52.813071999999998</v>
      </c>
      <c r="J1534">
        <v>1.0562609999999999</v>
      </c>
      <c r="K1534" t="str">
        <f>MID(M1534,22,1)</f>
        <v>1</v>
      </c>
      <c r="L1534" t="s">
        <v>133</v>
      </c>
      <c r="M1534" t="s">
        <v>134</v>
      </c>
      <c r="N1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1534">
        <f>VLOOKUP(TableOMP[[#This Row],[Label]],TableAvg[],2,FALSE)</f>
        <v>278.93961314285713</v>
      </c>
      <c r="P1534">
        <f>VLOOKUP(TableOMP[[#This Row],[Label]],TableAvg[],3,FALSE)</f>
        <v>13.957006929136876</v>
      </c>
      <c r="Q1534">
        <f>TableOMP[[#This Row],[Avg]]-$U$2*TableOMP[[#This Row],[StdDev]]</f>
        <v>251.02559928458336</v>
      </c>
      <c r="R1534">
        <f>TableOMP[[#This Row],[Avg]]+$U$2*TableOMP[[#This Row],[StdDev]]</f>
        <v>306.85362700113086</v>
      </c>
      <c r="S1534">
        <f>IF(AND(TableOMP[[#This Row],[total_time]]&gt;=TableOMP[[#This Row],[Low]], TableOMP[[#This Row],[total_time]]&lt;=TableOMP[[#This Row],[High]]),1,0)</f>
        <v>1</v>
      </c>
    </row>
    <row r="1535" spans="1:19" hidden="1" x14ac:dyDescent="0.25">
      <c r="A1535" t="s">
        <v>15</v>
      </c>
      <c r="B1535">
        <v>10000</v>
      </c>
      <c r="C1535">
        <v>100</v>
      </c>
      <c r="D1535">
        <v>100000</v>
      </c>
      <c r="E1535">
        <v>29</v>
      </c>
      <c r="F1535">
        <v>1</v>
      </c>
      <c r="G1535">
        <v>17.713864000000001</v>
      </c>
      <c r="H1535">
        <v>10.557040000000001</v>
      </c>
      <c r="I1535">
        <v>58.085242999999998</v>
      </c>
      <c r="J1535">
        <v>2.0744729999999998</v>
      </c>
      <c r="K1535" t="str">
        <f>MID(M1535,22,1)</f>
        <v>6</v>
      </c>
      <c r="L1535" t="s">
        <v>41</v>
      </c>
      <c r="M1535" t="s">
        <v>42</v>
      </c>
      <c r="N1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535">
        <f>VLOOKUP(TableOMP[[#This Row],[Label]],TableAvg[],2,FALSE)</f>
        <v>7.8912269999999998</v>
      </c>
      <c r="P1535">
        <f>VLOOKUP(TableOMP[[#This Row],[Label]],TableAvg[],3,FALSE)</f>
        <v>2.1468001039700972</v>
      </c>
      <c r="Q1535">
        <f>TableOMP[[#This Row],[Avg]]-$U$2*TableOMP[[#This Row],[StdDev]]</f>
        <v>3.5976267920598053</v>
      </c>
      <c r="R1535">
        <f>TableOMP[[#This Row],[Avg]]+$U$2*TableOMP[[#This Row],[StdDev]]</f>
        <v>12.184827207940195</v>
      </c>
      <c r="S1535">
        <f>IF(AND(TableOMP[[#This Row],[total_time]]&gt;=TableOMP[[#This Row],[Low]], TableOMP[[#This Row],[total_time]]&lt;=TableOMP[[#This Row],[High]]),1,0)</f>
        <v>0</v>
      </c>
    </row>
    <row r="1536" spans="1:19" x14ac:dyDescent="0.25">
      <c r="A1536" t="s">
        <v>10</v>
      </c>
      <c r="B1536">
        <v>10000</v>
      </c>
      <c r="C1536">
        <v>100</v>
      </c>
      <c r="D1536">
        <v>1</v>
      </c>
      <c r="E1536">
        <v>33</v>
      </c>
      <c r="F1536">
        <v>1</v>
      </c>
      <c r="G1536">
        <v>235.920851</v>
      </c>
      <c r="H1536">
        <v>11.997586999999999</v>
      </c>
      <c r="I1536">
        <v>43.063681000000003</v>
      </c>
      <c r="J1536">
        <v>1.3457399999999999</v>
      </c>
      <c r="K1536" t="str">
        <f>MID(M1536,22,1)</f>
        <v>1</v>
      </c>
      <c r="L1536" t="s">
        <v>123</v>
      </c>
      <c r="M1536" t="s">
        <v>124</v>
      </c>
      <c r="N1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1536">
        <f>VLOOKUP(TableOMP[[#This Row],[Label]],TableAvg[],2,FALSE)</f>
        <v>239.09639100000001</v>
      </c>
      <c r="P1536">
        <f>VLOOKUP(TableOMP[[#This Row],[Label]],TableAvg[],3,FALSE)</f>
        <v>4.126280322057915</v>
      </c>
      <c r="Q1536">
        <f>TableOMP[[#This Row],[Avg]]-$U$2*TableOMP[[#This Row],[StdDev]]</f>
        <v>230.84383035588419</v>
      </c>
      <c r="R1536">
        <f>TableOMP[[#This Row],[Avg]]+$U$2*TableOMP[[#This Row],[StdDev]]</f>
        <v>247.34895164411583</v>
      </c>
      <c r="S1536">
        <f>IF(AND(TableOMP[[#This Row],[total_time]]&gt;=TableOMP[[#This Row],[Low]], TableOMP[[#This Row],[total_time]]&lt;=TableOMP[[#This Row],[High]]),1,0)</f>
        <v>1</v>
      </c>
    </row>
    <row r="1537" spans="1:19" hidden="1" x14ac:dyDescent="0.25">
      <c r="A1537" t="s">
        <v>12</v>
      </c>
      <c r="B1537">
        <v>10000</v>
      </c>
      <c r="C1537">
        <v>100</v>
      </c>
      <c r="D1537">
        <v>1</v>
      </c>
      <c r="E1537">
        <v>52</v>
      </c>
      <c r="F1537">
        <v>1</v>
      </c>
      <c r="G1537">
        <v>330.54824500000001</v>
      </c>
      <c r="H1537">
        <v>76.576508000000004</v>
      </c>
      <c r="I1537">
        <v>62.424283000000003</v>
      </c>
      <c r="J1537">
        <v>1.2240059999999999</v>
      </c>
      <c r="K1537" t="str">
        <f>MID(M1537,22,1)</f>
        <v>5</v>
      </c>
      <c r="L1537" t="s">
        <v>111</v>
      </c>
      <c r="M1537" t="s">
        <v>112</v>
      </c>
      <c r="N1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1537">
        <f>VLOOKUP(TableOMP[[#This Row],[Label]],TableAvg[],2,FALSE)</f>
        <v>285.58525100000003</v>
      </c>
      <c r="P1537">
        <f>VLOOKUP(TableOMP[[#This Row],[Label]],TableAvg[],3,FALSE)</f>
        <v>20.233528376101468</v>
      </c>
      <c r="Q1537">
        <f>TableOMP[[#This Row],[Avg]]-$U$2*TableOMP[[#This Row],[StdDev]]</f>
        <v>245.11819424779708</v>
      </c>
      <c r="R1537">
        <f>TableOMP[[#This Row],[Avg]]+$U$2*TableOMP[[#This Row],[StdDev]]</f>
        <v>326.05230775220298</v>
      </c>
      <c r="S1537">
        <f>IF(AND(TableOMP[[#This Row],[total_time]]&gt;=TableOMP[[#This Row],[Low]], TableOMP[[#This Row],[total_time]]&lt;=TableOMP[[#This Row],[High]]),1,0)</f>
        <v>0</v>
      </c>
    </row>
    <row r="1538" spans="1:19" hidden="1" x14ac:dyDescent="0.25">
      <c r="A1538" t="s">
        <v>12</v>
      </c>
      <c r="B1538">
        <v>10000</v>
      </c>
      <c r="C1538">
        <v>100</v>
      </c>
      <c r="D1538">
        <v>100000</v>
      </c>
      <c r="E1538">
        <v>47</v>
      </c>
      <c r="F1538">
        <v>1</v>
      </c>
      <c r="G1538">
        <v>249.71161499999999</v>
      </c>
      <c r="H1538">
        <v>0.26871</v>
      </c>
      <c r="I1538">
        <v>6.7543670000000002</v>
      </c>
      <c r="J1538">
        <v>0.14683399999999999</v>
      </c>
      <c r="K1538" t="str">
        <f>MID(M1538,22,1)</f>
        <v>6</v>
      </c>
      <c r="L1538" t="s">
        <v>57</v>
      </c>
      <c r="M1538" t="s">
        <v>58</v>
      </c>
      <c r="N1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1538">
        <f>VLOOKUP(TableOMP[[#This Row],[Label]],TableAvg[],2,FALSE)</f>
        <v>252.92605636363641</v>
      </c>
      <c r="P1538">
        <f>VLOOKUP(TableOMP[[#This Row],[Label]],TableAvg[],3,FALSE)</f>
        <v>14.732667882507682</v>
      </c>
      <c r="Q1538">
        <f>TableOMP[[#This Row],[Avg]]-$U$2*TableOMP[[#This Row],[StdDev]]</f>
        <v>223.46072059862104</v>
      </c>
      <c r="R1538">
        <f>TableOMP[[#This Row],[Avg]]+$U$2*TableOMP[[#This Row],[StdDev]]</f>
        <v>282.39139212865177</v>
      </c>
      <c r="S1538">
        <f>IF(AND(TableOMP[[#This Row],[total_time]]&gt;=TableOMP[[#This Row],[Low]], TableOMP[[#This Row],[total_time]]&lt;=TableOMP[[#This Row],[High]]),1,0)</f>
        <v>1</v>
      </c>
    </row>
    <row r="1539" spans="1:19" hidden="1" x14ac:dyDescent="0.25">
      <c r="A1539" t="s">
        <v>12</v>
      </c>
      <c r="B1539">
        <v>10000</v>
      </c>
      <c r="C1539">
        <v>100</v>
      </c>
      <c r="D1539">
        <v>100000</v>
      </c>
      <c r="E1539">
        <v>57</v>
      </c>
      <c r="F1539">
        <v>1</v>
      </c>
      <c r="G1539">
        <v>249.70158499999999</v>
      </c>
      <c r="H1539">
        <v>0.262071</v>
      </c>
      <c r="I1539">
        <v>6.4089929999999997</v>
      </c>
      <c r="J1539">
        <v>0.11444600000000001</v>
      </c>
      <c r="K1539" t="str">
        <f>MID(M1539,22,1)</f>
        <v>6</v>
      </c>
      <c r="L1539" t="s">
        <v>109</v>
      </c>
      <c r="M1539" t="s">
        <v>110</v>
      </c>
      <c r="N1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1539">
        <f>VLOOKUP(TableOMP[[#This Row],[Label]],TableAvg[],2,FALSE)</f>
        <v>264.42901463636366</v>
      </c>
      <c r="P1539">
        <f>VLOOKUP(TableOMP[[#This Row],[Label]],TableAvg[],3,FALSE)</f>
        <v>16.392927342576183</v>
      </c>
      <c r="Q1539">
        <f>TableOMP[[#This Row],[Avg]]-$U$2*TableOMP[[#This Row],[StdDev]]</f>
        <v>231.64315995121129</v>
      </c>
      <c r="R1539">
        <f>TableOMP[[#This Row],[Avg]]+$U$2*TableOMP[[#This Row],[StdDev]]</f>
        <v>297.21486932151601</v>
      </c>
      <c r="S1539">
        <f>IF(AND(TableOMP[[#This Row],[total_time]]&gt;=TableOMP[[#This Row],[Low]], TableOMP[[#This Row],[total_time]]&lt;=TableOMP[[#This Row],[High]]),1,0)</f>
        <v>1</v>
      </c>
    </row>
    <row r="1540" spans="1:19" x14ac:dyDescent="0.25">
      <c r="A1540" t="s">
        <v>10</v>
      </c>
      <c r="B1540">
        <v>10000</v>
      </c>
      <c r="C1540">
        <v>100</v>
      </c>
      <c r="D1540">
        <v>1</v>
      </c>
      <c r="E1540">
        <v>34</v>
      </c>
      <c r="F1540">
        <v>1</v>
      </c>
      <c r="G1540">
        <v>237.06329600000001</v>
      </c>
      <c r="H1540">
        <v>12.865727</v>
      </c>
      <c r="I1540">
        <v>37.843018999999998</v>
      </c>
      <c r="J1540">
        <v>1.1467579999999999</v>
      </c>
      <c r="K1540" t="str">
        <f>MID(M1540,22,1)</f>
        <v>1</v>
      </c>
      <c r="L1540" t="s">
        <v>123</v>
      </c>
      <c r="M1540" t="s">
        <v>124</v>
      </c>
      <c r="N1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1540">
        <f>VLOOKUP(TableOMP[[#This Row],[Label]],TableAvg[],2,FALSE)</f>
        <v>236.54317466666669</v>
      </c>
      <c r="P1540">
        <f>VLOOKUP(TableOMP[[#This Row],[Label]],TableAvg[],3,FALSE)</f>
        <v>0.39086951573407036</v>
      </c>
      <c r="Q1540">
        <f>TableOMP[[#This Row],[Avg]]-$U$2*TableOMP[[#This Row],[StdDev]]</f>
        <v>235.76143563519855</v>
      </c>
      <c r="R1540">
        <f>TableOMP[[#This Row],[Avg]]+$U$2*TableOMP[[#This Row],[StdDev]]</f>
        <v>237.32491369813482</v>
      </c>
      <c r="S1540">
        <f>IF(AND(TableOMP[[#This Row],[total_time]]&gt;=TableOMP[[#This Row],[Low]], TableOMP[[#This Row],[total_time]]&lt;=TableOMP[[#This Row],[High]]),1,0)</f>
        <v>1</v>
      </c>
    </row>
    <row r="1541" spans="1:19" x14ac:dyDescent="0.25">
      <c r="A1541" t="s">
        <v>10</v>
      </c>
      <c r="B1541">
        <v>10000</v>
      </c>
      <c r="C1541">
        <v>100</v>
      </c>
      <c r="D1541">
        <v>1</v>
      </c>
      <c r="E1541">
        <v>34</v>
      </c>
      <c r="F1541">
        <v>1</v>
      </c>
      <c r="G1541">
        <v>236.44520600000001</v>
      </c>
      <c r="H1541">
        <v>11.905946</v>
      </c>
      <c r="I1541">
        <v>25.901087</v>
      </c>
      <c r="J1541">
        <v>0.78488100000000005</v>
      </c>
      <c r="K1541" t="str">
        <f>MID(M1541,22,1)</f>
        <v>1</v>
      </c>
      <c r="L1541" t="s">
        <v>123</v>
      </c>
      <c r="M1541" t="s">
        <v>124</v>
      </c>
      <c r="N1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1541">
        <f>VLOOKUP(TableOMP[[#This Row],[Label]],TableAvg[],2,FALSE)</f>
        <v>236.54317466666669</v>
      </c>
      <c r="P1541">
        <f>VLOOKUP(TableOMP[[#This Row],[Label]],TableAvg[],3,FALSE)</f>
        <v>0.39086951573407036</v>
      </c>
      <c r="Q1541">
        <f>TableOMP[[#This Row],[Avg]]-$U$2*TableOMP[[#This Row],[StdDev]]</f>
        <v>235.76143563519855</v>
      </c>
      <c r="R1541">
        <f>TableOMP[[#This Row],[Avg]]+$U$2*TableOMP[[#This Row],[StdDev]]</f>
        <v>237.32491369813482</v>
      </c>
      <c r="S1541">
        <f>IF(AND(TableOMP[[#This Row],[total_time]]&gt;=TableOMP[[#This Row],[Low]], TableOMP[[#This Row],[total_time]]&lt;=TableOMP[[#This Row],[High]]),1,0)</f>
        <v>1</v>
      </c>
    </row>
    <row r="1542" spans="1:19" hidden="1" x14ac:dyDescent="0.25">
      <c r="A1542" t="s">
        <v>12</v>
      </c>
      <c r="B1542">
        <v>10000</v>
      </c>
      <c r="C1542">
        <v>100</v>
      </c>
      <c r="D1542">
        <v>100000</v>
      </c>
      <c r="E1542">
        <v>57</v>
      </c>
      <c r="F1542">
        <v>1</v>
      </c>
      <c r="G1542">
        <v>249.62874600000001</v>
      </c>
      <c r="H1542">
        <v>0.310892</v>
      </c>
      <c r="I1542">
        <v>9.3377940000000006</v>
      </c>
      <c r="J1542">
        <v>0.16674600000000001</v>
      </c>
      <c r="K1542" t="str">
        <f>MID(M1542,22,1)</f>
        <v>2</v>
      </c>
      <c r="L1542" t="s">
        <v>77</v>
      </c>
      <c r="M1542" t="s">
        <v>78</v>
      </c>
      <c r="N1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1542">
        <f>VLOOKUP(TableOMP[[#This Row],[Label]],TableAvg[],2,FALSE)</f>
        <v>264.42901463636366</v>
      </c>
      <c r="P1542">
        <f>VLOOKUP(TableOMP[[#This Row],[Label]],TableAvg[],3,FALSE)</f>
        <v>16.392927342576183</v>
      </c>
      <c r="Q1542">
        <f>TableOMP[[#This Row],[Avg]]-$U$2*TableOMP[[#This Row],[StdDev]]</f>
        <v>231.64315995121129</v>
      </c>
      <c r="R1542">
        <f>TableOMP[[#This Row],[Avg]]+$U$2*TableOMP[[#This Row],[StdDev]]</f>
        <v>297.21486932151601</v>
      </c>
      <c r="S1542">
        <f>IF(AND(TableOMP[[#This Row],[total_time]]&gt;=TableOMP[[#This Row],[Low]], TableOMP[[#This Row],[total_time]]&lt;=TableOMP[[#This Row],[High]]),1,0)</f>
        <v>1</v>
      </c>
    </row>
    <row r="1543" spans="1:19" hidden="1" x14ac:dyDescent="0.25">
      <c r="A1543" t="s">
        <v>12</v>
      </c>
      <c r="B1543">
        <v>10000</v>
      </c>
      <c r="C1543">
        <v>100</v>
      </c>
      <c r="D1543">
        <v>1</v>
      </c>
      <c r="E1543">
        <v>52</v>
      </c>
      <c r="F1543">
        <v>1</v>
      </c>
      <c r="G1543">
        <v>279.28533800000002</v>
      </c>
      <c r="H1543">
        <v>24.758061999999999</v>
      </c>
      <c r="I1543">
        <v>93.840590000000006</v>
      </c>
      <c r="J1543">
        <v>1.840012</v>
      </c>
      <c r="K1543" t="str">
        <f>MID(M1543,22,1)</f>
        <v>2</v>
      </c>
      <c r="L1543" t="s">
        <v>240</v>
      </c>
      <c r="M1543" t="s">
        <v>241</v>
      </c>
      <c r="N1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1543" s="10">
        <f>VLOOKUP(TableOMP[[#This Row],[Label]],TableAvg[],2,FALSE)</f>
        <v>285.58525100000003</v>
      </c>
      <c r="P1543" s="10">
        <f>VLOOKUP(TableOMP[[#This Row],[Label]],TableAvg[],3,FALSE)</f>
        <v>20.233528376101468</v>
      </c>
      <c r="Q1543" s="10">
        <f>TableOMP[[#This Row],[Avg]]-$U$2*TableOMP[[#This Row],[StdDev]]</f>
        <v>245.11819424779708</v>
      </c>
      <c r="R1543" s="10">
        <f>TableOMP[[#This Row],[Avg]]+$U$2*TableOMP[[#This Row],[StdDev]]</f>
        <v>326.05230775220298</v>
      </c>
      <c r="S1543" s="10">
        <f>IF(AND(TableOMP[[#This Row],[total_time]]&gt;=TableOMP[[#This Row],[Low]], TableOMP[[#This Row],[total_time]]&lt;=TableOMP[[#This Row],[High]]),1,0)</f>
        <v>1</v>
      </c>
    </row>
    <row r="1544" spans="1:19" hidden="1" x14ac:dyDescent="0.25">
      <c r="A1544" t="s">
        <v>12</v>
      </c>
      <c r="B1544">
        <v>10000</v>
      </c>
      <c r="C1544">
        <v>100</v>
      </c>
      <c r="D1544">
        <v>1</v>
      </c>
      <c r="E1544">
        <v>52</v>
      </c>
      <c r="F1544">
        <v>1</v>
      </c>
      <c r="G1544">
        <v>278.09050500000001</v>
      </c>
      <c r="H1544">
        <v>15.902735</v>
      </c>
      <c r="I1544">
        <v>53.876596999999997</v>
      </c>
      <c r="J1544">
        <v>1.0564039999999999</v>
      </c>
      <c r="K1544" t="str">
        <f>MID(M1544,22,1)</f>
        <v>8</v>
      </c>
      <c r="L1544" t="s">
        <v>81</v>
      </c>
      <c r="M1544" t="s">
        <v>82</v>
      </c>
      <c r="N1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1544">
        <f>VLOOKUP(TableOMP[[#This Row],[Label]],TableAvg[],2,FALSE)</f>
        <v>285.58525100000003</v>
      </c>
      <c r="P1544">
        <f>VLOOKUP(TableOMP[[#This Row],[Label]],TableAvg[],3,FALSE)</f>
        <v>20.233528376101468</v>
      </c>
      <c r="Q1544">
        <f>TableOMP[[#This Row],[Avg]]-$U$2*TableOMP[[#This Row],[StdDev]]</f>
        <v>245.11819424779708</v>
      </c>
      <c r="R1544">
        <f>TableOMP[[#This Row],[Avg]]+$U$2*TableOMP[[#This Row],[StdDev]]</f>
        <v>326.05230775220298</v>
      </c>
      <c r="S1544">
        <f>IF(AND(TableOMP[[#This Row],[total_time]]&gt;=TableOMP[[#This Row],[Low]], TableOMP[[#This Row],[total_time]]&lt;=TableOMP[[#This Row],[High]]),1,0)</f>
        <v>1</v>
      </c>
    </row>
    <row r="1545" spans="1:19" hidden="1" x14ac:dyDescent="0.25">
      <c r="A1545" t="s">
        <v>12</v>
      </c>
      <c r="B1545">
        <v>10000</v>
      </c>
      <c r="C1545">
        <v>100</v>
      </c>
      <c r="D1545">
        <v>1</v>
      </c>
      <c r="E1545">
        <v>52</v>
      </c>
      <c r="F1545">
        <v>1</v>
      </c>
      <c r="G1545">
        <v>276.833688</v>
      </c>
      <c r="H1545">
        <v>22.554962</v>
      </c>
      <c r="I1545">
        <v>68.045512000000002</v>
      </c>
      <c r="J1545">
        <v>1.3342259999999999</v>
      </c>
      <c r="K1545" t="str">
        <f>MID(M1545,22,1)</f>
        <v>1</v>
      </c>
      <c r="L1545" t="s">
        <v>133</v>
      </c>
      <c r="M1545" t="s">
        <v>134</v>
      </c>
      <c r="N1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1545">
        <f>VLOOKUP(TableOMP[[#This Row],[Label]],TableAvg[],2,FALSE)</f>
        <v>285.58525100000003</v>
      </c>
      <c r="P1545">
        <f>VLOOKUP(TableOMP[[#This Row],[Label]],TableAvg[],3,FALSE)</f>
        <v>20.233528376101468</v>
      </c>
      <c r="Q1545">
        <f>TableOMP[[#This Row],[Avg]]-$U$2*TableOMP[[#This Row],[StdDev]]</f>
        <v>245.11819424779708</v>
      </c>
      <c r="R1545">
        <f>TableOMP[[#This Row],[Avg]]+$U$2*TableOMP[[#This Row],[StdDev]]</f>
        <v>326.05230775220298</v>
      </c>
      <c r="S1545">
        <f>IF(AND(TableOMP[[#This Row],[total_time]]&gt;=TableOMP[[#This Row],[Low]], TableOMP[[#This Row],[total_time]]&lt;=TableOMP[[#This Row],[High]]),1,0)</f>
        <v>1</v>
      </c>
    </row>
    <row r="1546" spans="1:19" hidden="1" x14ac:dyDescent="0.25">
      <c r="A1546" t="s">
        <v>12</v>
      </c>
      <c r="B1546">
        <v>10000</v>
      </c>
      <c r="C1546">
        <v>100</v>
      </c>
      <c r="D1546">
        <v>1</v>
      </c>
      <c r="E1546">
        <v>52</v>
      </c>
      <c r="F1546">
        <v>1</v>
      </c>
      <c r="G1546">
        <v>276.72179399999999</v>
      </c>
      <c r="H1546">
        <v>21.597933999999999</v>
      </c>
      <c r="I1546">
        <v>60.588236000000002</v>
      </c>
      <c r="J1546">
        <v>1.188005</v>
      </c>
      <c r="K1546" t="str">
        <f>MID(M1546,22,1)</f>
        <v>2</v>
      </c>
      <c r="L1546" t="s">
        <v>139</v>
      </c>
      <c r="M1546" t="s">
        <v>140</v>
      </c>
      <c r="N1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1546">
        <f>VLOOKUP(TableOMP[[#This Row],[Label]],TableAvg[],2,FALSE)</f>
        <v>285.58525100000003</v>
      </c>
      <c r="P1546">
        <f>VLOOKUP(TableOMP[[#This Row],[Label]],TableAvg[],3,FALSE)</f>
        <v>20.233528376101468</v>
      </c>
      <c r="Q1546">
        <f>TableOMP[[#This Row],[Avg]]-$U$2*TableOMP[[#This Row],[StdDev]]</f>
        <v>245.11819424779708</v>
      </c>
      <c r="R1546">
        <f>TableOMP[[#This Row],[Avg]]+$U$2*TableOMP[[#This Row],[StdDev]]</f>
        <v>326.05230775220298</v>
      </c>
      <c r="S1546">
        <f>IF(AND(TableOMP[[#This Row],[total_time]]&gt;=TableOMP[[#This Row],[Low]], TableOMP[[#This Row],[total_time]]&lt;=TableOMP[[#This Row],[High]]),1,0)</f>
        <v>1</v>
      </c>
    </row>
    <row r="1547" spans="1:19" hidden="1" x14ac:dyDescent="0.25">
      <c r="A1547" t="s">
        <v>12</v>
      </c>
      <c r="B1547">
        <v>10000</v>
      </c>
      <c r="C1547">
        <v>100</v>
      </c>
      <c r="D1547">
        <v>1</v>
      </c>
      <c r="E1547">
        <v>52</v>
      </c>
      <c r="F1547">
        <v>1</v>
      </c>
      <c r="G1547">
        <v>272.03193599999997</v>
      </c>
      <c r="H1547">
        <v>17.491135</v>
      </c>
      <c r="I1547">
        <v>38.375379000000002</v>
      </c>
      <c r="J1547">
        <v>0.75245799999999996</v>
      </c>
      <c r="K1547" t="str">
        <f>MID(M1547,22,1)</f>
        <v>1</v>
      </c>
      <c r="L1547" t="s">
        <v>185</v>
      </c>
      <c r="M1547" t="s">
        <v>186</v>
      </c>
      <c r="N1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1547">
        <f>VLOOKUP(TableOMP[[#This Row],[Label]],TableAvg[],2,FALSE)</f>
        <v>285.58525100000003</v>
      </c>
      <c r="P1547">
        <f>VLOOKUP(TableOMP[[#This Row],[Label]],TableAvg[],3,FALSE)</f>
        <v>20.233528376101468</v>
      </c>
      <c r="Q1547">
        <f>TableOMP[[#This Row],[Avg]]-$U$2*TableOMP[[#This Row],[StdDev]]</f>
        <v>245.11819424779708</v>
      </c>
      <c r="R1547">
        <f>TableOMP[[#This Row],[Avg]]+$U$2*TableOMP[[#This Row],[StdDev]]</f>
        <v>326.05230775220298</v>
      </c>
      <c r="S1547">
        <f>IF(AND(TableOMP[[#This Row],[total_time]]&gt;=TableOMP[[#This Row],[Low]], TableOMP[[#This Row],[total_time]]&lt;=TableOMP[[#This Row],[High]]),1,0)</f>
        <v>1</v>
      </c>
    </row>
    <row r="1548" spans="1:19" hidden="1" x14ac:dyDescent="0.25">
      <c r="A1548" t="s">
        <v>12</v>
      </c>
      <c r="B1548">
        <v>10000</v>
      </c>
      <c r="C1548">
        <v>100</v>
      </c>
      <c r="D1548">
        <v>100000</v>
      </c>
      <c r="E1548">
        <v>47</v>
      </c>
      <c r="F1548">
        <v>1</v>
      </c>
      <c r="G1548">
        <v>249.41690600000001</v>
      </c>
      <c r="H1548">
        <v>0.26469900000000002</v>
      </c>
      <c r="I1548">
        <v>6.4727940000000004</v>
      </c>
      <c r="J1548">
        <v>0.140713</v>
      </c>
      <c r="K1548" t="str">
        <f>MID(M1548,22,1)</f>
        <v>6</v>
      </c>
      <c r="L1548" t="s">
        <v>195</v>
      </c>
      <c r="M1548" t="s">
        <v>196</v>
      </c>
      <c r="N1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1548">
        <f>VLOOKUP(TableOMP[[#This Row],[Label]],TableAvg[],2,FALSE)</f>
        <v>252.92605636363641</v>
      </c>
      <c r="P1548">
        <f>VLOOKUP(TableOMP[[#This Row],[Label]],TableAvg[],3,FALSE)</f>
        <v>14.732667882507682</v>
      </c>
      <c r="Q1548">
        <f>TableOMP[[#This Row],[Avg]]-$U$2*TableOMP[[#This Row],[StdDev]]</f>
        <v>223.46072059862104</v>
      </c>
      <c r="R1548">
        <f>TableOMP[[#This Row],[Avg]]+$U$2*TableOMP[[#This Row],[StdDev]]</f>
        <v>282.39139212865177</v>
      </c>
      <c r="S1548">
        <f>IF(AND(TableOMP[[#This Row],[total_time]]&gt;=TableOMP[[#This Row],[Low]], TableOMP[[#This Row],[total_time]]&lt;=TableOMP[[#This Row],[High]]),1,0)</f>
        <v>1</v>
      </c>
    </row>
    <row r="1549" spans="1:19" hidden="1" x14ac:dyDescent="0.25">
      <c r="A1549" t="s">
        <v>12</v>
      </c>
      <c r="B1549">
        <v>10000</v>
      </c>
      <c r="C1549">
        <v>100</v>
      </c>
      <c r="D1549">
        <v>1</v>
      </c>
      <c r="E1549">
        <v>53</v>
      </c>
      <c r="F1549">
        <v>1</v>
      </c>
      <c r="G1549">
        <v>423.48040700000001</v>
      </c>
      <c r="H1549">
        <v>162.69282100000001</v>
      </c>
      <c r="I1549">
        <v>56.647719000000002</v>
      </c>
      <c r="J1549">
        <v>1.0893790000000001</v>
      </c>
      <c r="K1549" t="str">
        <f>MID(M1549,22,1)</f>
        <v>1</v>
      </c>
      <c r="L1549" t="s">
        <v>185</v>
      </c>
      <c r="M1549" t="s">
        <v>186</v>
      </c>
      <c r="N1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1549">
        <f>VLOOKUP(TableOMP[[#This Row],[Label]],TableAvg[],2,FALSE)</f>
        <v>327.98622116666667</v>
      </c>
      <c r="P1549">
        <f>VLOOKUP(TableOMP[[#This Row],[Label]],TableAvg[],3,FALSE)</f>
        <v>57.471849924828028</v>
      </c>
      <c r="Q1549">
        <f>TableOMP[[#This Row],[Avg]]-$U$2*TableOMP[[#This Row],[StdDev]]</f>
        <v>213.0425213170106</v>
      </c>
      <c r="R1549">
        <f>TableOMP[[#This Row],[Avg]]+$U$2*TableOMP[[#This Row],[StdDev]]</f>
        <v>442.92992101632274</v>
      </c>
      <c r="S1549">
        <v>0</v>
      </c>
    </row>
    <row r="1550" spans="1:19" x14ac:dyDescent="0.25">
      <c r="A1550" t="s">
        <v>10</v>
      </c>
      <c r="B1550">
        <v>10000</v>
      </c>
      <c r="C1550">
        <v>100</v>
      </c>
      <c r="D1550">
        <v>1</v>
      </c>
      <c r="E1550">
        <v>34</v>
      </c>
      <c r="F1550">
        <v>1</v>
      </c>
      <c r="G1550">
        <v>236.12102200000001</v>
      </c>
      <c r="H1550">
        <v>12.167291000000001</v>
      </c>
      <c r="I1550">
        <v>49.93562</v>
      </c>
      <c r="J1550">
        <v>1.513201</v>
      </c>
      <c r="K1550" t="str">
        <f>MID(M1550,22,1)</f>
        <v>1</v>
      </c>
      <c r="L1550" t="s">
        <v>123</v>
      </c>
      <c r="M1550" t="s">
        <v>124</v>
      </c>
      <c r="N1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1550">
        <f>VLOOKUP(TableOMP[[#This Row],[Label]],TableAvg[],2,FALSE)</f>
        <v>236.54317466666669</v>
      </c>
      <c r="P1550">
        <f>VLOOKUP(TableOMP[[#This Row],[Label]],TableAvg[],3,FALSE)</f>
        <v>0.39086951573407036</v>
      </c>
      <c r="Q1550">
        <f>TableOMP[[#This Row],[Avg]]-$U$2*TableOMP[[#This Row],[StdDev]]</f>
        <v>235.76143563519855</v>
      </c>
      <c r="R1550">
        <f>TableOMP[[#This Row],[Avg]]+$U$2*TableOMP[[#This Row],[StdDev]]</f>
        <v>237.32491369813482</v>
      </c>
      <c r="S1550">
        <f>IF(AND(TableOMP[[#This Row],[total_time]]&gt;=TableOMP[[#This Row],[Low]], TableOMP[[#This Row],[total_time]]&lt;=TableOMP[[#This Row],[High]]),1,0)</f>
        <v>1</v>
      </c>
    </row>
    <row r="1551" spans="1:19" hidden="1" x14ac:dyDescent="0.25">
      <c r="A1551" t="s">
        <v>12</v>
      </c>
      <c r="B1551">
        <v>10000</v>
      </c>
      <c r="C1551">
        <v>100</v>
      </c>
      <c r="D1551">
        <v>1</v>
      </c>
      <c r="E1551">
        <v>53</v>
      </c>
      <c r="F1551">
        <v>1</v>
      </c>
      <c r="G1551">
        <v>388.674781</v>
      </c>
      <c r="H1551">
        <v>134.16917900000001</v>
      </c>
      <c r="I1551">
        <v>57.039572999999997</v>
      </c>
      <c r="J1551">
        <v>1.0969150000000001</v>
      </c>
      <c r="K1551" t="str">
        <f>MID(M1551,22,1)</f>
        <v>5</v>
      </c>
      <c r="L1551" t="s">
        <v>111</v>
      </c>
      <c r="M1551" t="s">
        <v>112</v>
      </c>
      <c r="N1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1551">
        <f>VLOOKUP(TableOMP[[#This Row],[Label]],TableAvg[],2,FALSE)</f>
        <v>327.98622116666667</v>
      </c>
      <c r="P1551">
        <f>VLOOKUP(TableOMP[[#This Row],[Label]],TableAvg[],3,FALSE)</f>
        <v>57.471849924828028</v>
      </c>
      <c r="Q1551">
        <f>TableOMP[[#This Row],[Avg]]-$U$2*TableOMP[[#This Row],[StdDev]]</f>
        <v>213.0425213170106</v>
      </c>
      <c r="R1551">
        <f>TableOMP[[#This Row],[Avg]]+$U$2*TableOMP[[#This Row],[StdDev]]</f>
        <v>442.92992101632274</v>
      </c>
      <c r="S1551">
        <v>0</v>
      </c>
    </row>
    <row r="1552" spans="1:19" hidden="1" x14ac:dyDescent="0.25">
      <c r="A1552" t="s">
        <v>12</v>
      </c>
      <c r="B1552">
        <v>10000</v>
      </c>
      <c r="C1552">
        <v>100</v>
      </c>
      <c r="D1552">
        <v>1</v>
      </c>
      <c r="E1552">
        <v>53</v>
      </c>
      <c r="F1552">
        <v>1</v>
      </c>
      <c r="G1552">
        <v>314.14706899999999</v>
      </c>
      <c r="H1552">
        <v>57.241838000000001</v>
      </c>
      <c r="I1552">
        <v>72.010813999999996</v>
      </c>
      <c r="J1552">
        <v>1.3848229999999999</v>
      </c>
      <c r="K1552" t="str">
        <f>MID(M1552,22,1)</f>
        <v>2</v>
      </c>
      <c r="L1552" t="s">
        <v>139</v>
      </c>
      <c r="M1552" t="s">
        <v>140</v>
      </c>
      <c r="N1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1552">
        <f>VLOOKUP(TableOMP[[#This Row],[Label]],TableAvg[],2,FALSE)</f>
        <v>327.98622116666667</v>
      </c>
      <c r="P1552">
        <f>VLOOKUP(TableOMP[[#This Row],[Label]],TableAvg[],3,FALSE)</f>
        <v>57.471849924828028</v>
      </c>
      <c r="Q1552">
        <f>TableOMP[[#This Row],[Avg]]-$U$2*TableOMP[[#This Row],[StdDev]]</f>
        <v>213.0425213170106</v>
      </c>
      <c r="R1552">
        <f>TableOMP[[#This Row],[Avg]]+$U$2*TableOMP[[#This Row],[StdDev]]</f>
        <v>442.92992101632274</v>
      </c>
      <c r="S1552">
        <v>0</v>
      </c>
    </row>
    <row r="1553" spans="1:19" hidden="1" x14ac:dyDescent="0.25">
      <c r="A1553" t="s">
        <v>12</v>
      </c>
      <c r="B1553">
        <v>10000</v>
      </c>
      <c r="C1553">
        <v>100</v>
      </c>
      <c r="D1553">
        <v>100000</v>
      </c>
      <c r="E1553">
        <v>55</v>
      </c>
      <c r="F1553">
        <v>1</v>
      </c>
      <c r="G1553">
        <v>249.03284400000001</v>
      </c>
      <c r="H1553">
        <v>0.24646199999999999</v>
      </c>
      <c r="I1553">
        <v>6.2724320000000002</v>
      </c>
      <c r="J1553">
        <v>0.116156</v>
      </c>
      <c r="K1553" t="str">
        <f>MID(M1553,22,1)</f>
        <v>2</v>
      </c>
      <c r="L1553" t="s">
        <v>77</v>
      </c>
      <c r="M1553" t="s">
        <v>78</v>
      </c>
      <c r="N1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1553">
        <f>VLOOKUP(TableOMP[[#This Row],[Label]],TableAvg[],2,FALSE)</f>
        <v>259.70629363636363</v>
      </c>
      <c r="P1553">
        <f>VLOOKUP(TableOMP[[#This Row],[Label]],TableAvg[],3,FALSE)</f>
        <v>11.727274962474915</v>
      </c>
      <c r="Q1553">
        <f>TableOMP[[#This Row],[Avg]]-$U$2*TableOMP[[#This Row],[StdDev]]</f>
        <v>236.25174371141378</v>
      </c>
      <c r="R1553">
        <f>TableOMP[[#This Row],[Avg]]+$U$2*TableOMP[[#This Row],[StdDev]]</f>
        <v>283.16084356131347</v>
      </c>
      <c r="S1553">
        <f>IF(AND(TableOMP[[#This Row],[total_time]]&gt;=TableOMP[[#This Row],[Low]], TableOMP[[#This Row],[total_time]]&lt;=TableOMP[[#This Row],[High]]),1,0)</f>
        <v>1</v>
      </c>
    </row>
    <row r="1554" spans="1:19" hidden="1" x14ac:dyDescent="0.25">
      <c r="A1554" t="s">
        <v>12</v>
      </c>
      <c r="B1554">
        <v>10000</v>
      </c>
      <c r="C1554">
        <v>100</v>
      </c>
      <c r="D1554">
        <v>100000</v>
      </c>
      <c r="E1554">
        <v>58</v>
      </c>
      <c r="F1554">
        <v>1</v>
      </c>
      <c r="G1554">
        <v>249.00635399999999</v>
      </c>
      <c r="H1554">
        <v>0.32142999999999999</v>
      </c>
      <c r="I1554">
        <v>9.7096079999999994</v>
      </c>
      <c r="J1554">
        <v>0.170344</v>
      </c>
      <c r="K1554" t="str">
        <f>MID(M1554,22,1)</f>
        <v>6</v>
      </c>
      <c r="L1554" t="s">
        <v>195</v>
      </c>
      <c r="M1554" t="s">
        <v>196</v>
      </c>
      <c r="N1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1554">
        <f>VLOOKUP(TableOMP[[#This Row],[Label]],TableAvg[],2,FALSE)</f>
        <v>261.90427600000004</v>
      </c>
      <c r="P1554">
        <f>VLOOKUP(TableOMP[[#This Row],[Label]],TableAvg[],3,FALSE)</f>
        <v>17.732311638871298</v>
      </c>
      <c r="Q1554">
        <f>TableOMP[[#This Row],[Avg]]-$U$2*TableOMP[[#This Row],[StdDev]]</f>
        <v>226.43965272225745</v>
      </c>
      <c r="R1554">
        <f>TableOMP[[#This Row],[Avg]]+$U$2*TableOMP[[#This Row],[StdDev]]</f>
        <v>297.36889927774263</v>
      </c>
      <c r="S1554">
        <f>IF(AND(TableOMP[[#This Row],[total_time]]&gt;=TableOMP[[#This Row],[Low]], TableOMP[[#This Row],[total_time]]&lt;=TableOMP[[#This Row],[High]]),1,0)</f>
        <v>1</v>
      </c>
    </row>
    <row r="1555" spans="1:19" x14ac:dyDescent="0.25">
      <c r="A1555" t="s">
        <v>10</v>
      </c>
      <c r="B1555">
        <v>10000</v>
      </c>
      <c r="C1555">
        <v>100</v>
      </c>
      <c r="D1555">
        <v>1</v>
      </c>
      <c r="E1555">
        <v>35</v>
      </c>
      <c r="F1555">
        <v>1</v>
      </c>
      <c r="G1555">
        <v>324.644811</v>
      </c>
      <c r="H1555">
        <v>100.335325</v>
      </c>
      <c r="I1555">
        <v>25.198439</v>
      </c>
      <c r="J1555">
        <v>0.74113099999999998</v>
      </c>
      <c r="K1555" t="str">
        <f>MID(M1555,22,1)</f>
        <v>1</v>
      </c>
      <c r="L1555" t="s">
        <v>123</v>
      </c>
      <c r="M1555" t="s">
        <v>124</v>
      </c>
      <c r="N1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1555">
        <f>VLOOKUP(TableOMP[[#This Row],[Label]],TableAvg[],2,FALSE)</f>
        <v>266.11245933333333</v>
      </c>
      <c r="P1555">
        <f>VLOOKUP(TableOMP[[#This Row],[Label]],TableAvg[],3,FALSE)</f>
        <v>41.392506677361702</v>
      </c>
      <c r="Q1555">
        <f>TableOMP[[#This Row],[Avg]]-$U$2*TableOMP[[#This Row],[StdDev]]</f>
        <v>183.32744597860994</v>
      </c>
      <c r="R1555">
        <f>TableOMP[[#This Row],[Avg]]+$U$2*TableOMP[[#This Row],[StdDev]]</f>
        <v>348.89747268805672</v>
      </c>
      <c r="S1555">
        <v>0</v>
      </c>
    </row>
    <row r="1556" spans="1:19" hidden="1" x14ac:dyDescent="0.25">
      <c r="A1556" t="s">
        <v>12</v>
      </c>
      <c r="B1556">
        <v>10000</v>
      </c>
      <c r="C1556">
        <v>100</v>
      </c>
      <c r="D1556">
        <v>1</v>
      </c>
      <c r="E1556">
        <v>53</v>
      </c>
      <c r="F1556">
        <v>1</v>
      </c>
      <c r="G1556">
        <v>286.93235099999998</v>
      </c>
      <c r="H1556">
        <v>16.084167999999998</v>
      </c>
      <c r="I1556">
        <v>42.424613000000001</v>
      </c>
      <c r="J1556">
        <v>0.81585799999999997</v>
      </c>
      <c r="K1556" t="str">
        <f>MID(M1556,22,1)</f>
        <v>8</v>
      </c>
      <c r="L1556" t="s">
        <v>81</v>
      </c>
      <c r="M1556" t="s">
        <v>82</v>
      </c>
      <c r="N1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1556">
        <f>VLOOKUP(TableOMP[[#This Row],[Label]],TableAvg[],2,FALSE)</f>
        <v>327.98622116666667</v>
      </c>
      <c r="P1556">
        <f>VLOOKUP(TableOMP[[#This Row],[Label]],TableAvg[],3,FALSE)</f>
        <v>57.471849924828028</v>
      </c>
      <c r="Q1556">
        <f>TableOMP[[#This Row],[Avg]]-$U$2*TableOMP[[#This Row],[StdDev]]</f>
        <v>213.0425213170106</v>
      </c>
      <c r="R1556">
        <f>TableOMP[[#This Row],[Avg]]+$U$2*TableOMP[[#This Row],[StdDev]]</f>
        <v>442.92992101632274</v>
      </c>
      <c r="S1556">
        <f>IF(AND(TableOMP[[#This Row],[total_time]]&gt;=TableOMP[[#This Row],[Low]], TableOMP[[#This Row],[total_time]]&lt;=TableOMP[[#This Row],[High]]),1,0)</f>
        <v>1</v>
      </c>
    </row>
    <row r="1557" spans="1:19" x14ac:dyDescent="0.25">
      <c r="A1557" t="s">
        <v>10</v>
      </c>
      <c r="B1557">
        <v>10000</v>
      </c>
      <c r="C1557">
        <v>100</v>
      </c>
      <c r="D1557">
        <v>1</v>
      </c>
      <c r="E1557">
        <v>35</v>
      </c>
      <c r="F1557">
        <v>1</v>
      </c>
      <c r="G1557">
        <v>237.54074</v>
      </c>
      <c r="H1557">
        <v>11.904626</v>
      </c>
      <c r="I1557">
        <v>47.069158999999999</v>
      </c>
      <c r="J1557">
        <v>1.384387</v>
      </c>
      <c r="K1557" t="str">
        <f>MID(M1557,22,1)</f>
        <v>1</v>
      </c>
      <c r="L1557" t="s">
        <v>123</v>
      </c>
      <c r="M1557" t="s">
        <v>124</v>
      </c>
      <c r="N1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1557">
        <f>VLOOKUP(TableOMP[[#This Row],[Label]],TableAvg[],2,FALSE)</f>
        <v>266.11245933333333</v>
      </c>
      <c r="P1557">
        <f>VLOOKUP(TableOMP[[#This Row],[Label]],TableAvg[],3,FALSE)</f>
        <v>41.392506677361702</v>
      </c>
      <c r="Q1557">
        <f>TableOMP[[#This Row],[Avg]]-$U$2*TableOMP[[#This Row],[StdDev]]</f>
        <v>183.32744597860994</v>
      </c>
      <c r="R1557">
        <f>TableOMP[[#This Row],[Avg]]+$U$2*TableOMP[[#This Row],[StdDev]]</f>
        <v>348.89747268805672</v>
      </c>
      <c r="S1557">
        <f>IF(AND(TableOMP[[#This Row],[total_time]]&gt;=TableOMP[[#This Row],[Low]], TableOMP[[#This Row],[total_time]]&lt;=TableOMP[[#This Row],[High]]),1,0)</f>
        <v>1</v>
      </c>
    </row>
    <row r="1558" spans="1:19" hidden="1" x14ac:dyDescent="0.25">
      <c r="A1558" t="s">
        <v>12</v>
      </c>
      <c r="B1558">
        <v>10000</v>
      </c>
      <c r="C1558">
        <v>100</v>
      </c>
      <c r="D1558">
        <v>1</v>
      </c>
      <c r="E1558">
        <v>53</v>
      </c>
      <c r="F1558">
        <v>1</v>
      </c>
      <c r="G1558">
        <v>279.473725</v>
      </c>
      <c r="H1558">
        <v>23.608270999999998</v>
      </c>
      <c r="I1558">
        <v>95.510819999999995</v>
      </c>
      <c r="J1558">
        <v>1.8367469999999999</v>
      </c>
      <c r="K1558" t="str">
        <f>MID(M1558,22,1)</f>
        <v>1</v>
      </c>
      <c r="L1558" t="s">
        <v>133</v>
      </c>
      <c r="M1558" t="s">
        <v>134</v>
      </c>
      <c r="N1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1558">
        <f>VLOOKUP(TableOMP[[#This Row],[Label]],TableAvg[],2,FALSE)</f>
        <v>327.98622116666667</v>
      </c>
      <c r="P1558">
        <f>VLOOKUP(TableOMP[[#This Row],[Label]],TableAvg[],3,FALSE)</f>
        <v>57.471849924828028</v>
      </c>
      <c r="Q1558">
        <f>TableOMP[[#This Row],[Avg]]-$U$2*TableOMP[[#This Row],[StdDev]]</f>
        <v>213.0425213170106</v>
      </c>
      <c r="R1558">
        <f>TableOMP[[#This Row],[Avg]]+$U$2*TableOMP[[#This Row],[StdDev]]</f>
        <v>442.92992101632274</v>
      </c>
      <c r="S1558">
        <f>IF(AND(TableOMP[[#This Row],[total_time]]&gt;=TableOMP[[#This Row],[Low]], TableOMP[[#This Row],[total_time]]&lt;=TableOMP[[#This Row],[High]]),1,0)</f>
        <v>1</v>
      </c>
    </row>
    <row r="1559" spans="1:19" hidden="1" x14ac:dyDescent="0.25">
      <c r="A1559" t="s">
        <v>12</v>
      </c>
      <c r="B1559">
        <v>10000</v>
      </c>
      <c r="C1559">
        <v>100</v>
      </c>
      <c r="D1559">
        <v>100000</v>
      </c>
      <c r="E1559">
        <v>56</v>
      </c>
      <c r="F1559">
        <v>1</v>
      </c>
      <c r="G1559">
        <v>248.91526300000001</v>
      </c>
      <c r="H1559">
        <v>0.30707499999999999</v>
      </c>
      <c r="I1559">
        <v>8.6168890000000005</v>
      </c>
      <c r="J1559">
        <v>0.156671</v>
      </c>
      <c r="K1559" t="str">
        <f>MID(M1559,22,1)</f>
        <v>5</v>
      </c>
      <c r="L1559" t="s">
        <v>173</v>
      </c>
      <c r="M1559" t="s">
        <v>174</v>
      </c>
      <c r="N1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1559">
        <f>VLOOKUP(TableOMP[[#This Row],[Label]],TableAvg[],2,FALSE)</f>
        <v>262.5329532727273</v>
      </c>
      <c r="P1559">
        <f>VLOOKUP(TableOMP[[#This Row],[Label]],TableAvg[],3,FALSE)</f>
        <v>14.232000696684695</v>
      </c>
      <c r="Q1559">
        <f>TableOMP[[#This Row],[Avg]]-$U$2*TableOMP[[#This Row],[StdDev]]</f>
        <v>234.06895187935791</v>
      </c>
      <c r="R1559">
        <f>TableOMP[[#This Row],[Avg]]+$U$2*TableOMP[[#This Row],[StdDev]]</f>
        <v>290.99695466609671</v>
      </c>
      <c r="S1559">
        <f>IF(AND(TableOMP[[#This Row],[total_time]]&gt;=TableOMP[[#This Row],[Low]], TableOMP[[#This Row],[total_time]]&lt;=TableOMP[[#This Row],[High]]),1,0)</f>
        <v>1</v>
      </c>
    </row>
    <row r="1560" spans="1:19" hidden="1" x14ac:dyDescent="0.25">
      <c r="A1560" t="s">
        <v>12</v>
      </c>
      <c r="B1560">
        <v>10000</v>
      </c>
      <c r="C1560">
        <v>100</v>
      </c>
      <c r="D1560">
        <v>100000</v>
      </c>
      <c r="E1560">
        <v>58</v>
      </c>
      <c r="F1560">
        <v>1</v>
      </c>
      <c r="G1560">
        <v>248.90439699999999</v>
      </c>
      <c r="H1560">
        <v>0.26735399999999998</v>
      </c>
      <c r="I1560">
        <v>8.4474359999999997</v>
      </c>
      <c r="J1560">
        <v>0.148201</v>
      </c>
      <c r="K1560" t="str">
        <f>MID(M1560,22,1)</f>
        <v>6</v>
      </c>
      <c r="L1560" t="s">
        <v>109</v>
      </c>
      <c r="M1560" t="s">
        <v>110</v>
      </c>
      <c r="N1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1560">
        <f>VLOOKUP(TableOMP[[#This Row],[Label]],TableAvg[],2,FALSE)</f>
        <v>261.90427600000004</v>
      </c>
      <c r="P1560">
        <f>VLOOKUP(TableOMP[[#This Row],[Label]],TableAvg[],3,FALSE)</f>
        <v>17.732311638871298</v>
      </c>
      <c r="Q1560">
        <f>TableOMP[[#This Row],[Avg]]-$U$2*TableOMP[[#This Row],[StdDev]]</f>
        <v>226.43965272225745</v>
      </c>
      <c r="R1560">
        <f>TableOMP[[#This Row],[Avg]]+$U$2*TableOMP[[#This Row],[StdDev]]</f>
        <v>297.36889927774263</v>
      </c>
      <c r="S1560">
        <f>IF(AND(TableOMP[[#This Row],[total_time]]&gt;=TableOMP[[#This Row],[Low]], TableOMP[[#This Row],[total_time]]&lt;=TableOMP[[#This Row],[High]]),1,0)</f>
        <v>1</v>
      </c>
    </row>
    <row r="1561" spans="1:19" hidden="1" x14ac:dyDescent="0.25">
      <c r="A1561" t="s">
        <v>12</v>
      </c>
      <c r="B1561">
        <v>10000</v>
      </c>
      <c r="C1561">
        <v>100</v>
      </c>
      <c r="D1561">
        <v>100000</v>
      </c>
      <c r="E1561">
        <v>46</v>
      </c>
      <c r="F1561">
        <v>1</v>
      </c>
      <c r="G1561">
        <v>248.76668100000001</v>
      </c>
      <c r="H1561">
        <v>0.232098</v>
      </c>
      <c r="I1561">
        <v>4.9537940000000003</v>
      </c>
      <c r="J1561">
        <v>0.110084</v>
      </c>
      <c r="K1561" t="str">
        <f>MID(M1561,22,1)</f>
        <v>6</v>
      </c>
      <c r="L1561" t="s">
        <v>57</v>
      </c>
      <c r="M1561" t="s">
        <v>58</v>
      </c>
      <c r="N1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1561">
        <f>VLOOKUP(TableOMP[[#This Row],[Label]],TableAvg[],2,FALSE)</f>
        <v>251.00351827272723</v>
      </c>
      <c r="P1561">
        <f>VLOOKUP(TableOMP[[#This Row],[Label]],TableAvg[],3,FALSE)</f>
        <v>12.170784861962527</v>
      </c>
      <c r="Q1561">
        <f>TableOMP[[#This Row],[Avg]]-$U$2*TableOMP[[#This Row],[StdDev]]</f>
        <v>226.66194854880217</v>
      </c>
      <c r="R1561">
        <f>TableOMP[[#This Row],[Avg]]+$U$2*TableOMP[[#This Row],[StdDev]]</f>
        <v>275.3450879966523</v>
      </c>
      <c r="S1561">
        <f>IF(AND(TableOMP[[#This Row],[total_time]]&gt;=TableOMP[[#This Row],[Low]], TableOMP[[#This Row],[total_time]]&lt;=TableOMP[[#This Row],[High]]),1,0)</f>
        <v>1</v>
      </c>
    </row>
    <row r="1562" spans="1:19" hidden="1" x14ac:dyDescent="0.25">
      <c r="A1562" t="s">
        <v>12</v>
      </c>
      <c r="B1562">
        <v>10000</v>
      </c>
      <c r="C1562">
        <v>100</v>
      </c>
      <c r="D1562">
        <v>1</v>
      </c>
      <c r="E1562">
        <v>53</v>
      </c>
      <c r="F1562">
        <v>1</v>
      </c>
      <c r="G1562">
        <v>275.20899400000002</v>
      </c>
      <c r="H1562">
        <v>19.861333999999999</v>
      </c>
      <c r="I1562">
        <v>49.570884999999997</v>
      </c>
      <c r="J1562">
        <v>0.95328599999999997</v>
      </c>
      <c r="K1562" t="str">
        <f>MID(M1562,22,1)</f>
        <v>2</v>
      </c>
      <c r="L1562" t="s">
        <v>240</v>
      </c>
      <c r="M1562" t="s">
        <v>241</v>
      </c>
      <c r="N1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1562" s="10">
        <f>VLOOKUP(TableOMP[[#This Row],[Label]],TableAvg[],2,FALSE)</f>
        <v>327.98622116666667</v>
      </c>
      <c r="P1562" s="10">
        <f>VLOOKUP(TableOMP[[#This Row],[Label]],TableAvg[],3,FALSE)</f>
        <v>57.471849924828028</v>
      </c>
      <c r="Q1562" s="10">
        <f>TableOMP[[#This Row],[Avg]]-$U$2*TableOMP[[#This Row],[StdDev]]</f>
        <v>213.0425213170106</v>
      </c>
      <c r="R1562" s="10">
        <f>TableOMP[[#This Row],[Avg]]+$U$2*TableOMP[[#This Row],[StdDev]]</f>
        <v>442.92992101632274</v>
      </c>
      <c r="S1562" s="10">
        <f>IF(AND(TableOMP[[#This Row],[total_time]]&gt;=TableOMP[[#This Row],[Low]], TableOMP[[#This Row],[total_time]]&lt;=TableOMP[[#This Row],[High]]),1,0)</f>
        <v>1</v>
      </c>
    </row>
    <row r="1563" spans="1:19" hidden="1" x14ac:dyDescent="0.25">
      <c r="A1563" t="s">
        <v>12</v>
      </c>
      <c r="B1563">
        <v>10000</v>
      </c>
      <c r="C1563">
        <v>100</v>
      </c>
      <c r="D1563">
        <v>1</v>
      </c>
      <c r="E1563">
        <v>54</v>
      </c>
      <c r="F1563">
        <v>1</v>
      </c>
      <c r="G1563">
        <v>295.44203099999999</v>
      </c>
      <c r="H1563">
        <v>40.90164</v>
      </c>
      <c r="I1563">
        <v>86.798184000000006</v>
      </c>
      <c r="J1563">
        <v>1.637702</v>
      </c>
      <c r="K1563" t="str">
        <f>MID(M1563,22,1)</f>
        <v>5</v>
      </c>
      <c r="L1563" t="s">
        <v>111</v>
      </c>
      <c r="M1563" t="s">
        <v>112</v>
      </c>
      <c r="N1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1563">
        <f>VLOOKUP(TableOMP[[#This Row],[Label]],TableAvg[],2,FALSE)</f>
        <v>279.32802783333335</v>
      </c>
      <c r="P1563">
        <f>VLOOKUP(TableOMP[[#This Row],[Label]],TableAvg[],3,FALSE)</f>
        <v>8.660655346906367</v>
      </c>
      <c r="Q1563">
        <f>TableOMP[[#This Row],[Avg]]-$U$2*TableOMP[[#This Row],[StdDev]]</f>
        <v>262.00671713952062</v>
      </c>
      <c r="R1563">
        <f>TableOMP[[#This Row],[Avg]]+$U$2*TableOMP[[#This Row],[StdDev]]</f>
        <v>296.64933852714609</v>
      </c>
      <c r="S1563">
        <f>IF(AND(TableOMP[[#This Row],[total_time]]&gt;=TableOMP[[#This Row],[Low]], TableOMP[[#This Row],[total_time]]&lt;=TableOMP[[#This Row],[High]]),1,0)</f>
        <v>1</v>
      </c>
    </row>
    <row r="1564" spans="1:19" hidden="1" x14ac:dyDescent="0.25">
      <c r="A1564" t="s">
        <v>12</v>
      </c>
      <c r="B1564">
        <v>10000</v>
      </c>
      <c r="C1564">
        <v>100</v>
      </c>
      <c r="D1564">
        <v>1</v>
      </c>
      <c r="E1564">
        <v>54</v>
      </c>
      <c r="F1564">
        <v>1</v>
      </c>
      <c r="G1564">
        <v>283.39816100000002</v>
      </c>
      <c r="H1564">
        <v>26.961991999999999</v>
      </c>
      <c r="I1564">
        <v>121.09851399999999</v>
      </c>
      <c r="J1564">
        <v>2.284878</v>
      </c>
      <c r="K1564" t="str">
        <f>MID(M1564,22,1)</f>
        <v>1</v>
      </c>
      <c r="L1564" t="s">
        <v>185</v>
      </c>
      <c r="M1564" t="s">
        <v>186</v>
      </c>
      <c r="N1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1564">
        <f>VLOOKUP(TableOMP[[#This Row],[Label]],TableAvg[],2,FALSE)</f>
        <v>279.32802783333335</v>
      </c>
      <c r="P1564">
        <f>VLOOKUP(TableOMP[[#This Row],[Label]],TableAvg[],3,FALSE)</f>
        <v>8.660655346906367</v>
      </c>
      <c r="Q1564">
        <f>TableOMP[[#This Row],[Avg]]-$U$2*TableOMP[[#This Row],[StdDev]]</f>
        <v>262.00671713952062</v>
      </c>
      <c r="R1564">
        <f>TableOMP[[#This Row],[Avg]]+$U$2*TableOMP[[#This Row],[StdDev]]</f>
        <v>296.64933852714609</v>
      </c>
      <c r="S1564">
        <f>IF(AND(TableOMP[[#This Row],[total_time]]&gt;=TableOMP[[#This Row],[Low]], TableOMP[[#This Row],[total_time]]&lt;=TableOMP[[#This Row],[High]]),1,0)</f>
        <v>1</v>
      </c>
    </row>
    <row r="1565" spans="1:19" x14ac:dyDescent="0.25">
      <c r="A1565" t="s">
        <v>10</v>
      </c>
      <c r="B1565">
        <v>10000</v>
      </c>
      <c r="C1565">
        <v>100</v>
      </c>
      <c r="D1565">
        <v>1</v>
      </c>
      <c r="E1565">
        <v>35</v>
      </c>
      <c r="F1565">
        <v>1</v>
      </c>
      <c r="G1565">
        <v>236.151827</v>
      </c>
      <c r="H1565">
        <v>12.610806999999999</v>
      </c>
      <c r="I1565">
        <v>44.959363000000003</v>
      </c>
      <c r="J1565">
        <v>1.3223339999999999</v>
      </c>
      <c r="K1565" t="str">
        <f>MID(M1565,22,1)</f>
        <v>1</v>
      </c>
      <c r="L1565" t="s">
        <v>123</v>
      </c>
      <c r="M1565" t="s">
        <v>124</v>
      </c>
      <c r="N1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1565">
        <f>VLOOKUP(TableOMP[[#This Row],[Label]],TableAvg[],2,FALSE)</f>
        <v>266.11245933333333</v>
      </c>
      <c r="P1565">
        <f>VLOOKUP(TableOMP[[#This Row],[Label]],TableAvg[],3,FALSE)</f>
        <v>41.392506677361702</v>
      </c>
      <c r="Q1565">
        <f>TableOMP[[#This Row],[Avg]]-$U$2*TableOMP[[#This Row],[StdDev]]</f>
        <v>183.32744597860994</v>
      </c>
      <c r="R1565">
        <f>TableOMP[[#This Row],[Avg]]+$U$2*TableOMP[[#This Row],[StdDev]]</f>
        <v>348.89747268805672</v>
      </c>
      <c r="S1565">
        <f>IF(AND(TableOMP[[#This Row],[total_time]]&gt;=TableOMP[[#This Row],[Low]], TableOMP[[#This Row],[total_time]]&lt;=TableOMP[[#This Row],[High]]),1,0)</f>
        <v>1</v>
      </c>
    </row>
    <row r="1566" spans="1:19" x14ac:dyDescent="0.25">
      <c r="A1566" t="s">
        <v>10</v>
      </c>
      <c r="B1566">
        <v>10000</v>
      </c>
      <c r="C1566">
        <v>100</v>
      </c>
      <c r="D1566">
        <v>1</v>
      </c>
      <c r="E1566">
        <v>36</v>
      </c>
      <c r="F1566">
        <v>1</v>
      </c>
      <c r="G1566">
        <v>238.172146</v>
      </c>
      <c r="H1566">
        <v>13.569765</v>
      </c>
      <c r="I1566">
        <v>53.257931999999997</v>
      </c>
      <c r="J1566">
        <v>1.521655</v>
      </c>
      <c r="K1566" t="str">
        <f>MID(M1566,22,1)</f>
        <v>1</v>
      </c>
      <c r="L1566" t="s">
        <v>123</v>
      </c>
      <c r="M1566" t="s">
        <v>124</v>
      </c>
      <c r="N1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1566">
        <f>VLOOKUP(TableOMP[[#This Row],[Label]],TableAvg[],2,FALSE)</f>
        <v>237.61886166666667</v>
      </c>
      <c r="P1566">
        <f>VLOOKUP(TableOMP[[#This Row],[Label]],TableAvg[],3,FALSE)</f>
        <v>0.5448146375140358</v>
      </c>
      <c r="Q1566">
        <f>TableOMP[[#This Row],[Avg]]-$U$2*TableOMP[[#This Row],[StdDev]]</f>
        <v>236.5292323916386</v>
      </c>
      <c r="R1566">
        <f>TableOMP[[#This Row],[Avg]]+$U$2*TableOMP[[#This Row],[StdDev]]</f>
        <v>238.70849094169475</v>
      </c>
      <c r="S1566">
        <f>IF(AND(TableOMP[[#This Row],[total_time]]&gt;=TableOMP[[#This Row],[Low]], TableOMP[[#This Row],[total_time]]&lt;=TableOMP[[#This Row],[High]]),1,0)</f>
        <v>1</v>
      </c>
    </row>
    <row r="1567" spans="1:19" hidden="1" x14ac:dyDescent="0.25">
      <c r="A1567" t="s">
        <v>12</v>
      </c>
      <c r="B1567">
        <v>10000</v>
      </c>
      <c r="C1567">
        <v>100</v>
      </c>
      <c r="D1567">
        <v>1</v>
      </c>
      <c r="E1567">
        <v>54</v>
      </c>
      <c r="F1567">
        <v>1</v>
      </c>
      <c r="G1567">
        <v>278.72247900000002</v>
      </c>
      <c r="H1567">
        <v>15.792923999999999</v>
      </c>
      <c r="I1567">
        <v>53.908399000000003</v>
      </c>
      <c r="J1567">
        <v>1.0171399999999999</v>
      </c>
      <c r="K1567" t="str">
        <f>MID(M1567,22,1)</f>
        <v>8</v>
      </c>
      <c r="L1567" t="s">
        <v>81</v>
      </c>
      <c r="M1567" t="s">
        <v>82</v>
      </c>
      <c r="N1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1567">
        <f>VLOOKUP(TableOMP[[#This Row],[Label]],TableAvg[],2,FALSE)</f>
        <v>279.32802783333335</v>
      </c>
      <c r="P1567">
        <f>VLOOKUP(TableOMP[[#This Row],[Label]],TableAvg[],3,FALSE)</f>
        <v>8.660655346906367</v>
      </c>
      <c r="Q1567">
        <f>TableOMP[[#This Row],[Avg]]-$U$2*TableOMP[[#This Row],[StdDev]]</f>
        <v>262.00671713952062</v>
      </c>
      <c r="R1567">
        <f>TableOMP[[#This Row],[Avg]]+$U$2*TableOMP[[#This Row],[StdDev]]</f>
        <v>296.64933852714609</v>
      </c>
      <c r="S1567">
        <f>IF(AND(TableOMP[[#This Row],[total_time]]&gt;=TableOMP[[#This Row],[Low]], TableOMP[[#This Row],[total_time]]&lt;=TableOMP[[#This Row],[High]]),1,0)</f>
        <v>1</v>
      </c>
    </row>
    <row r="1568" spans="1:19" hidden="1" x14ac:dyDescent="0.25">
      <c r="A1568" t="s">
        <v>12</v>
      </c>
      <c r="B1568">
        <v>10000</v>
      </c>
      <c r="C1568">
        <v>100</v>
      </c>
      <c r="D1568">
        <v>100000</v>
      </c>
      <c r="E1568">
        <v>46</v>
      </c>
      <c r="F1568">
        <v>1</v>
      </c>
      <c r="G1568">
        <v>248.47373999999999</v>
      </c>
      <c r="H1568">
        <v>0.245446</v>
      </c>
      <c r="I1568">
        <v>5.2055030000000002</v>
      </c>
      <c r="J1568">
        <v>0.115678</v>
      </c>
      <c r="K1568" t="str">
        <f>MID(M1568,22,1)</f>
        <v>6</v>
      </c>
      <c r="L1568" t="s">
        <v>195</v>
      </c>
      <c r="M1568" t="s">
        <v>196</v>
      </c>
      <c r="N1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1568">
        <f>VLOOKUP(TableOMP[[#This Row],[Label]],TableAvg[],2,FALSE)</f>
        <v>251.00351827272723</v>
      </c>
      <c r="P1568">
        <f>VLOOKUP(TableOMP[[#This Row],[Label]],TableAvg[],3,FALSE)</f>
        <v>12.170784861962527</v>
      </c>
      <c r="Q1568">
        <f>TableOMP[[#This Row],[Avg]]-$U$2*TableOMP[[#This Row],[StdDev]]</f>
        <v>226.66194854880217</v>
      </c>
      <c r="R1568">
        <f>TableOMP[[#This Row],[Avg]]+$U$2*TableOMP[[#This Row],[StdDev]]</f>
        <v>275.3450879966523</v>
      </c>
      <c r="S1568">
        <f>IF(AND(TableOMP[[#This Row],[total_time]]&gt;=TableOMP[[#This Row],[Low]], TableOMP[[#This Row],[total_time]]&lt;=TableOMP[[#This Row],[High]]),1,0)</f>
        <v>1</v>
      </c>
    </row>
    <row r="1569" spans="1:19" x14ac:dyDescent="0.25">
      <c r="A1569" t="s">
        <v>10</v>
      </c>
      <c r="B1569">
        <v>10000</v>
      </c>
      <c r="C1569">
        <v>100</v>
      </c>
      <c r="D1569">
        <v>1</v>
      </c>
      <c r="E1569">
        <v>36</v>
      </c>
      <c r="F1569">
        <v>1</v>
      </c>
      <c r="G1569">
        <v>237.80659199999999</v>
      </c>
      <c r="H1569">
        <v>12.938825</v>
      </c>
      <c r="I1569">
        <v>62.609302</v>
      </c>
      <c r="J1569">
        <v>1.788837</v>
      </c>
      <c r="K1569" t="str">
        <f>MID(M1569,22,1)</f>
        <v>1</v>
      </c>
      <c r="L1569" t="s">
        <v>123</v>
      </c>
      <c r="M1569" t="s">
        <v>124</v>
      </c>
      <c r="N1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1569">
        <f>VLOOKUP(TableOMP[[#This Row],[Label]],TableAvg[],2,FALSE)</f>
        <v>237.61886166666667</v>
      </c>
      <c r="P1569">
        <f>VLOOKUP(TableOMP[[#This Row],[Label]],TableAvg[],3,FALSE)</f>
        <v>0.5448146375140358</v>
      </c>
      <c r="Q1569">
        <f>TableOMP[[#This Row],[Avg]]-$U$2*TableOMP[[#This Row],[StdDev]]</f>
        <v>236.5292323916386</v>
      </c>
      <c r="R1569">
        <f>TableOMP[[#This Row],[Avg]]+$U$2*TableOMP[[#This Row],[StdDev]]</f>
        <v>238.70849094169475</v>
      </c>
      <c r="S1569">
        <f>IF(AND(TableOMP[[#This Row],[total_time]]&gt;=TableOMP[[#This Row],[Low]], TableOMP[[#This Row],[total_time]]&lt;=TableOMP[[#This Row],[High]]),1,0)</f>
        <v>1</v>
      </c>
    </row>
    <row r="1570" spans="1:19" hidden="1" x14ac:dyDescent="0.25">
      <c r="A1570" t="s">
        <v>15</v>
      </c>
      <c r="B1570">
        <v>10000</v>
      </c>
      <c r="C1570">
        <v>100</v>
      </c>
      <c r="D1570">
        <v>100000</v>
      </c>
      <c r="E1570">
        <v>64</v>
      </c>
      <c r="F1570">
        <v>1</v>
      </c>
      <c r="G1570">
        <v>4.6356909999999996</v>
      </c>
      <c r="H1570">
        <v>0.167599</v>
      </c>
      <c r="I1570">
        <v>4.0743770000000001</v>
      </c>
      <c r="J1570">
        <v>6.4672999999999994E-2</v>
      </c>
      <c r="K1570" t="str">
        <f>MID(M1570,22,1)</f>
        <v>6</v>
      </c>
      <c r="L1570" t="s">
        <v>41</v>
      </c>
      <c r="M1570" t="s">
        <v>42</v>
      </c>
      <c r="N1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570">
        <f>VLOOKUP(TableOMP[[#This Row],[Label]],TableAvg[],2,FALSE)</f>
        <v>4.4507514285714285</v>
      </c>
      <c r="P1570">
        <f>VLOOKUP(TableOMP[[#This Row],[Label]],TableAvg[],3,FALSE)</f>
        <v>8.402089538635861E-2</v>
      </c>
      <c r="Q1570">
        <f>TableOMP[[#This Row],[Avg]]-$U$2*TableOMP[[#This Row],[StdDev]]</f>
        <v>4.2827096377987113</v>
      </c>
      <c r="R1570">
        <f>TableOMP[[#This Row],[Avg]]+$U$2*TableOMP[[#This Row],[StdDev]]</f>
        <v>4.6187932193441457</v>
      </c>
      <c r="S1570">
        <f>IF(AND(TableOMP[[#This Row],[total_time]]&gt;=TableOMP[[#This Row],[Low]], TableOMP[[#This Row],[total_time]]&lt;=TableOMP[[#This Row],[High]]),1,0)</f>
        <v>0</v>
      </c>
    </row>
    <row r="1571" spans="1:19" hidden="1" x14ac:dyDescent="0.25">
      <c r="A1571" t="s">
        <v>15</v>
      </c>
      <c r="B1571">
        <v>1000</v>
      </c>
      <c r="C1571">
        <v>100</v>
      </c>
      <c r="D1571">
        <v>100000</v>
      </c>
      <c r="E1571">
        <v>1</v>
      </c>
      <c r="F1571">
        <v>1</v>
      </c>
      <c r="G1571">
        <v>2.7714349999999999</v>
      </c>
      <c r="H1571">
        <v>1.3082999999999999E-2</v>
      </c>
      <c r="I1571">
        <v>0</v>
      </c>
      <c r="J1571">
        <v>0</v>
      </c>
      <c r="K1571" t="str">
        <f>MID(M1571,22,1)</f>
        <v>6</v>
      </c>
      <c r="L1571" t="s">
        <v>41</v>
      </c>
      <c r="M1571" t="s">
        <v>42</v>
      </c>
      <c r="N1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571" t="e">
        <f>VLOOKUP(TableOMP[[#This Row],[Label]],TableAvg[],2,FALSE)</f>
        <v>#N/A</v>
      </c>
      <c r="P1571" t="e">
        <f>VLOOKUP(TableOMP[[#This Row],[Label]],TableAvg[],3,FALSE)</f>
        <v>#N/A</v>
      </c>
      <c r="Q1571" t="e">
        <f>TableOMP[[#This Row],[Avg]]-$U$2*TableOMP[[#This Row],[StdDev]]</f>
        <v>#N/A</v>
      </c>
      <c r="R1571" t="e">
        <f>TableOMP[[#This Row],[Avg]]+$U$2*TableOMP[[#This Row],[StdDev]]</f>
        <v>#N/A</v>
      </c>
      <c r="S1571" t="e">
        <f>IF(AND(TableOMP[[#This Row],[total_time]]&gt;=TableOMP[[#This Row],[Low]], TableOMP[[#This Row],[total_time]]&lt;=TableOMP[[#This Row],[High]]),1,0)</f>
        <v>#N/A</v>
      </c>
    </row>
    <row r="1572" spans="1:19" hidden="1" x14ac:dyDescent="0.25">
      <c r="A1572" t="s">
        <v>15</v>
      </c>
      <c r="B1572">
        <v>1000</v>
      </c>
      <c r="C1572">
        <v>100</v>
      </c>
      <c r="D1572">
        <v>100000</v>
      </c>
      <c r="E1572">
        <v>2</v>
      </c>
      <c r="F1572">
        <v>1</v>
      </c>
      <c r="G1572">
        <v>1.906399</v>
      </c>
      <c r="H1572">
        <v>8.6040000000000005E-3</v>
      </c>
      <c r="I1572">
        <v>5.9709999999999997E-3</v>
      </c>
      <c r="J1572">
        <v>5.9709999999999997E-3</v>
      </c>
      <c r="K1572" t="str">
        <f>MID(M1572,22,1)</f>
        <v>6</v>
      </c>
      <c r="L1572" t="s">
        <v>41</v>
      </c>
      <c r="M1572" t="s">
        <v>42</v>
      </c>
      <c r="N1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572" t="e">
        <f>VLOOKUP(TableOMP[[#This Row],[Label]],TableAvg[],2,FALSE)</f>
        <v>#N/A</v>
      </c>
      <c r="P1572" t="e">
        <f>VLOOKUP(TableOMP[[#This Row],[Label]],TableAvg[],3,FALSE)</f>
        <v>#N/A</v>
      </c>
      <c r="Q1572" t="e">
        <f>TableOMP[[#This Row],[Avg]]-$U$2*TableOMP[[#This Row],[StdDev]]</f>
        <v>#N/A</v>
      </c>
      <c r="R1572" t="e">
        <f>TableOMP[[#This Row],[Avg]]+$U$2*TableOMP[[#This Row],[StdDev]]</f>
        <v>#N/A</v>
      </c>
      <c r="S1572" t="e">
        <f>IF(AND(TableOMP[[#This Row],[total_time]]&gt;=TableOMP[[#This Row],[Low]], TableOMP[[#This Row],[total_time]]&lt;=TableOMP[[#This Row],[High]]),1,0)</f>
        <v>#N/A</v>
      </c>
    </row>
    <row r="1573" spans="1:19" hidden="1" x14ac:dyDescent="0.25">
      <c r="A1573" t="s">
        <v>15</v>
      </c>
      <c r="B1573">
        <v>1000</v>
      </c>
      <c r="C1573">
        <v>100</v>
      </c>
      <c r="D1573">
        <v>100000</v>
      </c>
      <c r="E1573">
        <v>3</v>
      </c>
      <c r="F1573">
        <v>1</v>
      </c>
      <c r="G1573">
        <v>1.6147549999999999</v>
      </c>
      <c r="H1573">
        <v>8.0079999999999995E-3</v>
      </c>
      <c r="I1573">
        <v>1.1805E-2</v>
      </c>
      <c r="J1573">
        <v>5.9020000000000001E-3</v>
      </c>
      <c r="K1573" t="str">
        <f>MID(M1573,22,1)</f>
        <v>6</v>
      </c>
      <c r="L1573" t="s">
        <v>41</v>
      </c>
      <c r="M1573" t="s">
        <v>42</v>
      </c>
      <c r="N1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573" t="e">
        <f>VLOOKUP(TableOMP[[#This Row],[Label]],TableAvg[],2,FALSE)</f>
        <v>#N/A</v>
      </c>
      <c r="P1573" t="e">
        <f>VLOOKUP(TableOMP[[#This Row],[Label]],TableAvg[],3,FALSE)</f>
        <v>#N/A</v>
      </c>
      <c r="Q1573" t="e">
        <f>TableOMP[[#This Row],[Avg]]-$U$2*TableOMP[[#This Row],[StdDev]]</f>
        <v>#N/A</v>
      </c>
      <c r="R1573" t="e">
        <f>TableOMP[[#This Row],[Avg]]+$U$2*TableOMP[[#This Row],[StdDev]]</f>
        <v>#N/A</v>
      </c>
      <c r="S1573" t="e">
        <f>IF(AND(TableOMP[[#This Row],[total_time]]&gt;=TableOMP[[#This Row],[Low]], TableOMP[[#This Row],[total_time]]&lt;=TableOMP[[#This Row],[High]]),1,0)</f>
        <v>#N/A</v>
      </c>
    </row>
    <row r="1574" spans="1:19" hidden="1" x14ac:dyDescent="0.25">
      <c r="A1574" t="s">
        <v>15</v>
      </c>
      <c r="B1574">
        <v>1000</v>
      </c>
      <c r="C1574">
        <v>100</v>
      </c>
      <c r="D1574">
        <v>100000</v>
      </c>
      <c r="E1574">
        <v>4</v>
      </c>
      <c r="F1574">
        <v>1</v>
      </c>
      <c r="G1574">
        <v>1.4852529999999999</v>
      </c>
      <c r="H1574">
        <v>8.0619999999999997E-3</v>
      </c>
      <c r="I1574">
        <v>1.8248E-2</v>
      </c>
      <c r="J1574">
        <v>6.0829999999999999E-3</v>
      </c>
      <c r="K1574" t="str">
        <f>MID(M1574,22,1)</f>
        <v>6</v>
      </c>
      <c r="L1574" t="s">
        <v>41</v>
      </c>
      <c r="M1574" t="s">
        <v>42</v>
      </c>
      <c r="N1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574" t="e">
        <f>VLOOKUP(TableOMP[[#This Row],[Label]],TableAvg[],2,FALSE)</f>
        <v>#N/A</v>
      </c>
      <c r="P1574" t="e">
        <f>VLOOKUP(TableOMP[[#This Row],[Label]],TableAvg[],3,FALSE)</f>
        <v>#N/A</v>
      </c>
      <c r="Q1574" t="e">
        <f>TableOMP[[#This Row],[Avg]]-$U$2*TableOMP[[#This Row],[StdDev]]</f>
        <v>#N/A</v>
      </c>
      <c r="R1574" t="e">
        <f>TableOMP[[#This Row],[Avg]]+$U$2*TableOMP[[#This Row],[StdDev]]</f>
        <v>#N/A</v>
      </c>
      <c r="S1574" t="e">
        <f>IF(AND(TableOMP[[#This Row],[total_time]]&gt;=TableOMP[[#This Row],[Low]], TableOMP[[#This Row],[total_time]]&lt;=TableOMP[[#This Row],[High]]),1,0)</f>
        <v>#N/A</v>
      </c>
    </row>
    <row r="1575" spans="1:19" hidden="1" x14ac:dyDescent="0.25">
      <c r="A1575" t="s">
        <v>15</v>
      </c>
      <c r="B1575">
        <v>1000</v>
      </c>
      <c r="C1575">
        <v>100</v>
      </c>
      <c r="D1575">
        <v>100000</v>
      </c>
      <c r="E1575">
        <v>5</v>
      </c>
      <c r="F1575">
        <v>1</v>
      </c>
      <c r="G1575">
        <v>1.425038</v>
      </c>
      <c r="H1575">
        <v>2.7389E-2</v>
      </c>
      <c r="I1575">
        <v>4.9584000000000003E-2</v>
      </c>
      <c r="J1575">
        <v>1.2396000000000001E-2</v>
      </c>
      <c r="K1575" t="str">
        <f>MID(M1575,22,1)</f>
        <v>6</v>
      </c>
      <c r="L1575" t="s">
        <v>41</v>
      </c>
      <c r="M1575" t="s">
        <v>42</v>
      </c>
      <c r="N1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575" t="e">
        <f>VLOOKUP(TableOMP[[#This Row],[Label]],TableAvg[],2,FALSE)</f>
        <v>#N/A</v>
      </c>
      <c r="P1575" t="e">
        <f>VLOOKUP(TableOMP[[#This Row],[Label]],TableAvg[],3,FALSE)</f>
        <v>#N/A</v>
      </c>
      <c r="Q1575" t="e">
        <f>TableOMP[[#This Row],[Avg]]-$U$2*TableOMP[[#This Row],[StdDev]]</f>
        <v>#N/A</v>
      </c>
      <c r="R1575" t="e">
        <f>TableOMP[[#This Row],[Avg]]+$U$2*TableOMP[[#This Row],[StdDev]]</f>
        <v>#N/A</v>
      </c>
      <c r="S1575" t="e">
        <f>IF(AND(TableOMP[[#This Row],[total_time]]&gt;=TableOMP[[#This Row],[Low]], TableOMP[[#This Row],[total_time]]&lt;=TableOMP[[#This Row],[High]]),1,0)</f>
        <v>#N/A</v>
      </c>
    </row>
    <row r="1576" spans="1:19" hidden="1" x14ac:dyDescent="0.25">
      <c r="A1576" t="s">
        <v>15</v>
      </c>
      <c r="B1576">
        <v>1000</v>
      </c>
      <c r="C1576">
        <v>100</v>
      </c>
      <c r="D1576">
        <v>100000</v>
      </c>
      <c r="E1576">
        <v>6</v>
      </c>
      <c r="F1576">
        <v>1</v>
      </c>
      <c r="G1576">
        <v>1.365561</v>
      </c>
      <c r="H1576">
        <v>2.0892999999999998E-2</v>
      </c>
      <c r="I1576">
        <v>6.8607000000000001E-2</v>
      </c>
      <c r="J1576">
        <v>1.3721000000000001E-2</v>
      </c>
      <c r="K1576" t="str">
        <f>MID(M1576,22,1)</f>
        <v>6</v>
      </c>
      <c r="L1576" t="s">
        <v>41</v>
      </c>
      <c r="M1576" t="s">
        <v>42</v>
      </c>
      <c r="N1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576" t="e">
        <f>VLOOKUP(TableOMP[[#This Row],[Label]],TableAvg[],2,FALSE)</f>
        <v>#N/A</v>
      </c>
      <c r="P1576" t="e">
        <f>VLOOKUP(TableOMP[[#This Row],[Label]],TableAvg[],3,FALSE)</f>
        <v>#N/A</v>
      </c>
      <c r="Q1576" t="e">
        <f>TableOMP[[#This Row],[Avg]]-$U$2*TableOMP[[#This Row],[StdDev]]</f>
        <v>#N/A</v>
      </c>
      <c r="R1576" t="e">
        <f>TableOMP[[#This Row],[Avg]]+$U$2*TableOMP[[#This Row],[StdDev]]</f>
        <v>#N/A</v>
      </c>
      <c r="S1576" t="e">
        <f>IF(AND(TableOMP[[#This Row],[total_time]]&gt;=TableOMP[[#This Row],[Low]], TableOMP[[#This Row],[total_time]]&lt;=TableOMP[[#This Row],[High]]),1,0)</f>
        <v>#N/A</v>
      </c>
    </row>
    <row r="1577" spans="1:19" hidden="1" x14ac:dyDescent="0.25">
      <c r="A1577" t="s">
        <v>15</v>
      </c>
      <c r="B1577">
        <v>1000</v>
      </c>
      <c r="C1577">
        <v>100</v>
      </c>
      <c r="D1577">
        <v>100000</v>
      </c>
      <c r="E1577">
        <v>7</v>
      </c>
      <c r="F1577">
        <v>1</v>
      </c>
      <c r="G1577">
        <v>1.3288660000000001</v>
      </c>
      <c r="H1577">
        <v>1.3384999999999999E-2</v>
      </c>
      <c r="I1577">
        <v>5.6680000000000001E-2</v>
      </c>
      <c r="J1577">
        <v>9.4470000000000005E-3</v>
      </c>
      <c r="K1577" t="str">
        <f>MID(M1577,22,1)</f>
        <v>6</v>
      </c>
      <c r="L1577" t="s">
        <v>41</v>
      </c>
      <c r="M1577" t="s">
        <v>42</v>
      </c>
      <c r="N1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577" t="e">
        <f>VLOOKUP(TableOMP[[#This Row],[Label]],TableAvg[],2,FALSE)</f>
        <v>#N/A</v>
      </c>
      <c r="P1577" t="e">
        <f>VLOOKUP(TableOMP[[#This Row],[Label]],TableAvg[],3,FALSE)</f>
        <v>#N/A</v>
      </c>
      <c r="Q1577" t="e">
        <f>TableOMP[[#This Row],[Avg]]-$U$2*TableOMP[[#This Row],[StdDev]]</f>
        <v>#N/A</v>
      </c>
      <c r="R1577" t="e">
        <f>TableOMP[[#This Row],[Avg]]+$U$2*TableOMP[[#This Row],[StdDev]]</f>
        <v>#N/A</v>
      </c>
      <c r="S1577" t="e">
        <f>IF(AND(TableOMP[[#This Row],[total_time]]&gt;=TableOMP[[#This Row],[Low]], TableOMP[[#This Row],[total_time]]&lt;=TableOMP[[#This Row],[High]]),1,0)</f>
        <v>#N/A</v>
      </c>
    </row>
    <row r="1578" spans="1:19" hidden="1" x14ac:dyDescent="0.25">
      <c r="A1578" t="s">
        <v>15</v>
      </c>
      <c r="B1578">
        <v>1000</v>
      </c>
      <c r="C1578">
        <v>100</v>
      </c>
      <c r="D1578">
        <v>100000</v>
      </c>
      <c r="E1578">
        <v>8</v>
      </c>
      <c r="F1578">
        <v>1</v>
      </c>
      <c r="G1578">
        <v>1.318454</v>
      </c>
      <c r="H1578">
        <v>2.4652E-2</v>
      </c>
      <c r="I1578">
        <v>8.9619000000000004E-2</v>
      </c>
      <c r="J1578">
        <v>1.2803E-2</v>
      </c>
      <c r="K1578" t="str">
        <f>MID(M1578,22,1)</f>
        <v>6</v>
      </c>
      <c r="L1578" t="s">
        <v>41</v>
      </c>
      <c r="M1578" t="s">
        <v>42</v>
      </c>
      <c r="N1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578" t="e">
        <f>VLOOKUP(TableOMP[[#This Row],[Label]],TableAvg[],2,FALSE)</f>
        <v>#N/A</v>
      </c>
      <c r="P1578" t="e">
        <f>VLOOKUP(TableOMP[[#This Row],[Label]],TableAvg[],3,FALSE)</f>
        <v>#N/A</v>
      </c>
      <c r="Q1578" t="e">
        <f>TableOMP[[#This Row],[Avg]]-$U$2*TableOMP[[#This Row],[StdDev]]</f>
        <v>#N/A</v>
      </c>
      <c r="R1578" t="e">
        <f>TableOMP[[#This Row],[Avg]]+$U$2*TableOMP[[#This Row],[StdDev]]</f>
        <v>#N/A</v>
      </c>
      <c r="S1578" t="e">
        <f>IF(AND(TableOMP[[#This Row],[total_time]]&gt;=TableOMP[[#This Row],[Low]], TableOMP[[#This Row],[total_time]]&lt;=TableOMP[[#This Row],[High]]),1,0)</f>
        <v>#N/A</v>
      </c>
    </row>
    <row r="1579" spans="1:19" hidden="1" x14ac:dyDescent="0.25">
      <c r="A1579" t="s">
        <v>15</v>
      </c>
      <c r="B1579">
        <v>1000</v>
      </c>
      <c r="C1579">
        <v>100</v>
      </c>
      <c r="D1579">
        <v>100000</v>
      </c>
      <c r="E1579">
        <v>9</v>
      </c>
      <c r="F1579">
        <v>1</v>
      </c>
      <c r="G1579">
        <v>1.315337</v>
      </c>
      <c r="H1579">
        <v>2.7036000000000001E-2</v>
      </c>
      <c r="I1579">
        <v>0.117252</v>
      </c>
      <c r="J1579">
        <v>1.4657E-2</v>
      </c>
      <c r="K1579" t="str">
        <f>MID(M1579,22,1)</f>
        <v>6</v>
      </c>
      <c r="L1579" t="s">
        <v>41</v>
      </c>
      <c r="M1579" t="s">
        <v>42</v>
      </c>
      <c r="N1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579" t="e">
        <f>VLOOKUP(TableOMP[[#This Row],[Label]],TableAvg[],2,FALSE)</f>
        <v>#N/A</v>
      </c>
      <c r="P1579" t="e">
        <f>VLOOKUP(TableOMP[[#This Row],[Label]],TableAvg[],3,FALSE)</f>
        <v>#N/A</v>
      </c>
      <c r="Q1579" t="e">
        <f>TableOMP[[#This Row],[Avg]]-$U$2*TableOMP[[#This Row],[StdDev]]</f>
        <v>#N/A</v>
      </c>
      <c r="R1579" t="e">
        <f>TableOMP[[#This Row],[Avg]]+$U$2*TableOMP[[#This Row],[StdDev]]</f>
        <v>#N/A</v>
      </c>
      <c r="S1579" t="e">
        <f>IF(AND(TableOMP[[#This Row],[total_time]]&gt;=TableOMP[[#This Row],[Low]], TableOMP[[#This Row],[total_time]]&lt;=TableOMP[[#This Row],[High]]),1,0)</f>
        <v>#N/A</v>
      </c>
    </row>
    <row r="1580" spans="1:19" hidden="1" x14ac:dyDescent="0.25">
      <c r="A1580" t="s">
        <v>15</v>
      </c>
      <c r="B1580">
        <v>1000</v>
      </c>
      <c r="C1580">
        <v>100</v>
      </c>
      <c r="D1580">
        <v>100000</v>
      </c>
      <c r="E1580">
        <v>10</v>
      </c>
      <c r="F1580">
        <v>1</v>
      </c>
      <c r="G1580">
        <v>1.2940739999999999</v>
      </c>
      <c r="H1580">
        <v>1.7781000000000002E-2</v>
      </c>
      <c r="I1580">
        <v>0.114479</v>
      </c>
      <c r="J1580">
        <v>1.272E-2</v>
      </c>
      <c r="K1580" t="str">
        <f>MID(M1580,22,1)</f>
        <v>6</v>
      </c>
      <c r="L1580" t="s">
        <v>41</v>
      </c>
      <c r="M1580" t="s">
        <v>42</v>
      </c>
      <c r="N1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580" t="e">
        <f>VLOOKUP(TableOMP[[#This Row],[Label]],TableAvg[],2,FALSE)</f>
        <v>#N/A</v>
      </c>
      <c r="P1580" t="e">
        <f>VLOOKUP(TableOMP[[#This Row],[Label]],TableAvg[],3,FALSE)</f>
        <v>#N/A</v>
      </c>
      <c r="Q1580" t="e">
        <f>TableOMP[[#This Row],[Avg]]-$U$2*TableOMP[[#This Row],[StdDev]]</f>
        <v>#N/A</v>
      </c>
      <c r="R1580" t="e">
        <f>TableOMP[[#This Row],[Avg]]+$U$2*TableOMP[[#This Row],[StdDev]]</f>
        <v>#N/A</v>
      </c>
      <c r="S1580" t="e">
        <f>IF(AND(TableOMP[[#This Row],[total_time]]&gt;=TableOMP[[#This Row],[Low]], TableOMP[[#This Row],[total_time]]&lt;=TableOMP[[#This Row],[High]]),1,0)</f>
        <v>#N/A</v>
      </c>
    </row>
    <row r="1581" spans="1:19" hidden="1" x14ac:dyDescent="0.25">
      <c r="A1581" t="s">
        <v>15</v>
      </c>
      <c r="B1581">
        <v>1000</v>
      </c>
      <c r="C1581">
        <v>100</v>
      </c>
      <c r="D1581">
        <v>100000</v>
      </c>
      <c r="E1581">
        <v>11</v>
      </c>
      <c r="F1581">
        <v>1</v>
      </c>
      <c r="G1581">
        <v>1.2628569999999999</v>
      </c>
      <c r="H1581">
        <v>1.7510999999999999E-2</v>
      </c>
      <c r="I1581">
        <v>0.134766</v>
      </c>
      <c r="J1581">
        <v>1.3476999999999999E-2</v>
      </c>
      <c r="K1581" t="str">
        <f>MID(M1581,22,1)</f>
        <v>6</v>
      </c>
      <c r="L1581" t="s">
        <v>41</v>
      </c>
      <c r="M1581" t="s">
        <v>42</v>
      </c>
      <c r="N1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581" t="e">
        <f>VLOOKUP(TableOMP[[#This Row],[Label]],TableAvg[],2,FALSE)</f>
        <v>#N/A</v>
      </c>
      <c r="P1581" t="e">
        <f>VLOOKUP(TableOMP[[#This Row],[Label]],TableAvg[],3,FALSE)</f>
        <v>#N/A</v>
      </c>
      <c r="Q1581" t="e">
        <f>TableOMP[[#This Row],[Avg]]-$U$2*TableOMP[[#This Row],[StdDev]]</f>
        <v>#N/A</v>
      </c>
      <c r="R1581" t="e">
        <f>TableOMP[[#This Row],[Avg]]+$U$2*TableOMP[[#This Row],[StdDev]]</f>
        <v>#N/A</v>
      </c>
      <c r="S1581" t="e">
        <f>IF(AND(TableOMP[[#This Row],[total_time]]&gt;=TableOMP[[#This Row],[Low]], TableOMP[[#This Row],[total_time]]&lt;=TableOMP[[#This Row],[High]]),1,0)</f>
        <v>#N/A</v>
      </c>
    </row>
    <row r="1582" spans="1:19" hidden="1" x14ac:dyDescent="0.25">
      <c r="A1582" t="s">
        <v>15</v>
      </c>
      <c r="B1582">
        <v>1000</v>
      </c>
      <c r="C1582">
        <v>100</v>
      </c>
      <c r="D1582">
        <v>100000</v>
      </c>
      <c r="E1582">
        <v>12</v>
      </c>
      <c r="F1582">
        <v>1</v>
      </c>
      <c r="G1582">
        <v>1.281188</v>
      </c>
      <c r="H1582">
        <v>2.0376999999999999E-2</v>
      </c>
      <c r="I1582">
        <v>0.173212</v>
      </c>
      <c r="J1582">
        <v>1.5747000000000001E-2</v>
      </c>
      <c r="K1582" t="str">
        <f>MID(M1582,22,1)</f>
        <v>6</v>
      </c>
      <c r="L1582" t="s">
        <v>41</v>
      </c>
      <c r="M1582" t="s">
        <v>42</v>
      </c>
      <c r="N1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582" t="e">
        <f>VLOOKUP(TableOMP[[#This Row],[Label]],TableAvg[],2,FALSE)</f>
        <v>#N/A</v>
      </c>
      <c r="P1582" t="e">
        <f>VLOOKUP(TableOMP[[#This Row],[Label]],TableAvg[],3,FALSE)</f>
        <v>#N/A</v>
      </c>
      <c r="Q1582" t="e">
        <f>TableOMP[[#This Row],[Avg]]-$U$2*TableOMP[[#This Row],[StdDev]]</f>
        <v>#N/A</v>
      </c>
      <c r="R1582" t="e">
        <f>TableOMP[[#This Row],[Avg]]+$U$2*TableOMP[[#This Row],[StdDev]]</f>
        <v>#N/A</v>
      </c>
      <c r="S1582" t="e">
        <f>IF(AND(TableOMP[[#This Row],[total_time]]&gt;=TableOMP[[#This Row],[Low]], TableOMP[[#This Row],[total_time]]&lt;=TableOMP[[#This Row],[High]]),1,0)</f>
        <v>#N/A</v>
      </c>
    </row>
    <row r="1583" spans="1:19" hidden="1" x14ac:dyDescent="0.25">
      <c r="A1583" t="s">
        <v>15</v>
      </c>
      <c r="B1583">
        <v>1000</v>
      </c>
      <c r="C1583">
        <v>100</v>
      </c>
      <c r="D1583">
        <v>100000</v>
      </c>
      <c r="E1583">
        <v>13</v>
      </c>
      <c r="F1583">
        <v>1</v>
      </c>
      <c r="G1583">
        <v>1.28095</v>
      </c>
      <c r="H1583">
        <v>2.7907000000000001E-2</v>
      </c>
      <c r="I1583">
        <v>0.26966400000000001</v>
      </c>
      <c r="J1583">
        <v>2.2471999999999999E-2</v>
      </c>
      <c r="K1583" t="str">
        <f>MID(M1583,22,1)</f>
        <v>6</v>
      </c>
      <c r="L1583" t="s">
        <v>41</v>
      </c>
      <c r="M1583" t="s">
        <v>42</v>
      </c>
      <c r="N1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583" t="e">
        <f>VLOOKUP(TableOMP[[#This Row],[Label]],TableAvg[],2,FALSE)</f>
        <v>#N/A</v>
      </c>
      <c r="P1583" t="e">
        <f>VLOOKUP(TableOMP[[#This Row],[Label]],TableAvg[],3,FALSE)</f>
        <v>#N/A</v>
      </c>
      <c r="Q1583" t="e">
        <f>TableOMP[[#This Row],[Avg]]-$U$2*TableOMP[[#This Row],[StdDev]]</f>
        <v>#N/A</v>
      </c>
      <c r="R1583" t="e">
        <f>TableOMP[[#This Row],[Avg]]+$U$2*TableOMP[[#This Row],[StdDev]]</f>
        <v>#N/A</v>
      </c>
      <c r="S1583" t="e">
        <f>IF(AND(TableOMP[[#This Row],[total_time]]&gt;=TableOMP[[#This Row],[Low]], TableOMP[[#This Row],[total_time]]&lt;=TableOMP[[#This Row],[High]]),1,0)</f>
        <v>#N/A</v>
      </c>
    </row>
    <row r="1584" spans="1:19" hidden="1" x14ac:dyDescent="0.25">
      <c r="A1584" t="s">
        <v>15</v>
      </c>
      <c r="B1584">
        <v>1000</v>
      </c>
      <c r="C1584">
        <v>100</v>
      </c>
      <c r="D1584">
        <v>100000</v>
      </c>
      <c r="E1584">
        <v>14</v>
      </c>
      <c r="F1584">
        <v>1</v>
      </c>
      <c r="G1584">
        <v>1.2874399999999999</v>
      </c>
      <c r="H1584">
        <v>2.8070000000000001E-2</v>
      </c>
      <c r="I1584">
        <v>0.25803799999999999</v>
      </c>
      <c r="J1584">
        <v>1.9848999999999999E-2</v>
      </c>
      <c r="K1584" t="str">
        <f>MID(M1584,22,1)</f>
        <v>6</v>
      </c>
      <c r="L1584" t="s">
        <v>41</v>
      </c>
      <c r="M1584" t="s">
        <v>42</v>
      </c>
      <c r="N1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584" t="e">
        <f>VLOOKUP(TableOMP[[#This Row],[Label]],TableAvg[],2,FALSE)</f>
        <v>#N/A</v>
      </c>
      <c r="P1584" t="e">
        <f>VLOOKUP(TableOMP[[#This Row],[Label]],TableAvg[],3,FALSE)</f>
        <v>#N/A</v>
      </c>
      <c r="Q1584" t="e">
        <f>TableOMP[[#This Row],[Avg]]-$U$2*TableOMP[[#This Row],[StdDev]]</f>
        <v>#N/A</v>
      </c>
      <c r="R1584" t="e">
        <f>TableOMP[[#This Row],[Avg]]+$U$2*TableOMP[[#This Row],[StdDev]]</f>
        <v>#N/A</v>
      </c>
      <c r="S1584" t="e">
        <f>IF(AND(TableOMP[[#This Row],[total_time]]&gt;=TableOMP[[#This Row],[Low]], TableOMP[[#This Row],[total_time]]&lt;=TableOMP[[#This Row],[High]]),1,0)</f>
        <v>#N/A</v>
      </c>
    </row>
    <row r="1585" spans="1:19" hidden="1" x14ac:dyDescent="0.25">
      <c r="A1585" t="s">
        <v>15</v>
      </c>
      <c r="B1585">
        <v>1000</v>
      </c>
      <c r="C1585">
        <v>100</v>
      </c>
      <c r="D1585">
        <v>100000</v>
      </c>
      <c r="E1585">
        <v>15</v>
      </c>
      <c r="F1585">
        <v>1</v>
      </c>
      <c r="G1585">
        <v>1.3003819999999999</v>
      </c>
      <c r="H1585">
        <v>3.5101E-2</v>
      </c>
      <c r="I1585">
        <v>0.26272000000000001</v>
      </c>
      <c r="J1585">
        <v>1.8766000000000001E-2</v>
      </c>
      <c r="K1585" t="str">
        <f>MID(M1585,22,1)</f>
        <v>6</v>
      </c>
      <c r="L1585" t="s">
        <v>41</v>
      </c>
      <c r="M1585" t="s">
        <v>42</v>
      </c>
      <c r="N1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hidden="1" x14ac:dyDescent="0.25">
      <c r="A1586" t="s">
        <v>15</v>
      </c>
      <c r="B1586">
        <v>1000</v>
      </c>
      <c r="C1586">
        <v>100</v>
      </c>
      <c r="D1586">
        <v>100000</v>
      </c>
      <c r="E1586">
        <v>16</v>
      </c>
      <c r="F1586">
        <v>1</v>
      </c>
      <c r="G1586">
        <v>1.2647349999999999</v>
      </c>
      <c r="H1586">
        <v>2.6450999999999999E-2</v>
      </c>
      <c r="I1586">
        <v>0.31068499999999999</v>
      </c>
      <c r="J1586">
        <v>2.0712000000000001E-2</v>
      </c>
      <c r="K1586" t="str">
        <f>MID(M1586,22,1)</f>
        <v>6</v>
      </c>
      <c r="L1586" t="s">
        <v>41</v>
      </c>
      <c r="M1586" t="s">
        <v>42</v>
      </c>
      <c r="N1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hidden="1" x14ac:dyDescent="0.25">
      <c r="A1587" t="s">
        <v>15</v>
      </c>
      <c r="B1587">
        <v>1000</v>
      </c>
      <c r="C1587">
        <v>100</v>
      </c>
      <c r="D1587">
        <v>100000</v>
      </c>
      <c r="E1587">
        <v>17</v>
      </c>
      <c r="F1587">
        <v>1</v>
      </c>
      <c r="G1587">
        <v>1.3034239999999999</v>
      </c>
      <c r="H1587">
        <v>3.8447000000000002E-2</v>
      </c>
      <c r="I1587">
        <v>0.36990299999999998</v>
      </c>
      <c r="J1587">
        <v>2.3119000000000001E-2</v>
      </c>
      <c r="K1587" t="str">
        <f>MID(M1587,22,1)</f>
        <v>6</v>
      </c>
      <c r="L1587" t="s">
        <v>41</v>
      </c>
      <c r="M1587" t="s">
        <v>42</v>
      </c>
      <c r="N1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hidden="1" x14ac:dyDescent="0.25">
      <c r="A1588" t="s">
        <v>15</v>
      </c>
      <c r="B1588">
        <v>1000</v>
      </c>
      <c r="C1588">
        <v>100</v>
      </c>
      <c r="D1588">
        <v>100000</v>
      </c>
      <c r="E1588">
        <v>18</v>
      </c>
      <c r="F1588">
        <v>1</v>
      </c>
      <c r="G1588">
        <v>1.2989459999999999</v>
      </c>
      <c r="H1588">
        <v>3.5557999999999999E-2</v>
      </c>
      <c r="I1588">
        <v>0.50451400000000002</v>
      </c>
      <c r="J1588">
        <v>2.9676999999999999E-2</v>
      </c>
      <c r="K1588" t="str">
        <f>MID(M1588,22,1)</f>
        <v>6</v>
      </c>
      <c r="L1588" t="s">
        <v>41</v>
      </c>
      <c r="M1588" t="s">
        <v>42</v>
      </c>
      <c r="N1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hidden="1" x14ac:dyDescent="0.25">
      <c r="A1589" t="s">
        <v>15</v>
      </c>
      <c r="B1589">
        <v>1000</v>
      </c>
      <c r="C1589">
        <v>100</v>
      </c>
      <c r="D1589">
        <v>100000</v>
      </c>
      <c r="E1589">
        <v>19</v>
      </c>
      <c r="F1589">
        <v>1</v>
      </c>
      <c r="G1589">
        <v>1.3086420000000001</v>
      </c>
      <c r="H1589">
        <v>4.0430000000000001E-2</v>
      </c>
      <c r="I1589">
        <v>0.51129599999999997</v>
      </c>
      <c r="J1589">
        <v>2.8405E-2</v>
      </c>
      <c r="K1589" t="str">
        <f>MID(M1589,22,1)</f>
        <v>6</v>
      </c>
      <c r="L1589" t="s">
        <v>41</v>
      </c>
      <c r="M1589" t="s">
        <v>42</v>
      </c>
      <c r="N1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hidden="1" x14ac:dyDescent="0.25">
      <c r="A1590" t="s">
        <v>15</v>
      </c>
      <c r="B1590">
        <v>1000</v>
      </c>
      <c r="C1590">
        <v>100</v>
      </c>
      <c r="D1590">
        <v>100000</v>
      </c>
      <c r="E1590">
        <v>20</v>
      </c>
      <c r="F1590">
        <v>1</v>
      </c>
      <c r="G1590">
        <v>1.310365</v>
      </c>
      <c r="H1590">
        <v>4.4079E-2</v>
      </c>
      <c r="I1590">
        <v>0.73137700000000005</v>
      </c>
      <c r="J1590">
        <v>3.8494E-2</v>
      </c>
      <c r="K1590" t="str">
        <f>MID(M1590,22,1)</f>
        <v>6</v>
      </c>
      <c r="L1590" t="s">
        <v>41</v>
      </c>
      <c r="M1590" t="s">
        <v>42</v>
      </c>
      <c r="N1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hidden="1" x14ac:dyDescent="0.25">
      <c r="A1591" t="s">
        <v>15</v>
      </c>
      <c r="B1591">
        <v>1000</v>
      </c>
      <c r="C1591">
        <v>100</v>
      </c>
      <c r="D1591">
        <v>100000</v>
      </c>
      <c r="E1591">
        <v>21</v>
      </c>
      <c r="F1591">
        <v>1</v>
      </c>
      <c r="G1591">
        <v>1.295847</v>
      </c>
      <c r="H1591">
        <v>2.8462000000000001E-2</v>
      </c>
      <c r="I1591">
        <v>0.496334</v>
      </c>
      <c r="J1591">
        <v>2.4816999999999999E-2</v>
      </c>
      <c r="K1591" t="str">
        <f>MID(M1591,22,1)</f>
        <v>6</v>
      </c>
      <c r="L1591" t="s">
        <v>41</v>
      </c>
      <c r="M1591" t="s">
        <v>42</v>
      </c>
      <c r="N1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hidden="1" x14ac:dyDescent="0.25">
      <c r="A1592" t="s">
        <v>15</v>
      </c>
      <c r="B1592">
        <v>1000</v>
      </c>
      <c r="C1592">
        <v>100</v>
      </c>
      <c r="D1592">
        <v>100000</v>
      </c>
      <c r="E1592">
        <v>22</v>
      </c>
      <c r="F1592">
        <v>1</v>
      </c>
      <c r="G1592">
        <v>1.2937970000000001</v>
      </c>
      <c r="H1592">
        <v>3.3896000000000003E-2</v>
      </c>
      <c r="I1592">
        <v>0.61458999999999997</v>
      </c>
      <c r="J1592">
        <v>2.9266E-2</v>
      </c>
      <c r="K1592" t="str">
        <f>MID(M1592,22,1)</f>
        <v>6</v>
      </c>
      <c r="L1592" t="s">
        <v>41</v>
      </c>
      <c r="M1592" t="s">
        <v>42</v>
      </c>
      <c r="N1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hidden="1" x14ac:dyDescent="0.25">
      <c r="A1593" t="s">
        <v>15</v>
      </c>
      <c r="B1593">
        <v>1000</v>
      </c>
      <c r="C1593">
        <v>100</v>
      </c>
      <c r="D1593">
        <v>100000</v>
      </c>
      <c r="E1593">
        <v>23</v>
      </c>
      <c r="F1593">
        <v>1</v>
      </c>
      <c r="G1593">
        <v>1.305361</v>
      </c>
      <c r="H1593">
        <v>4.2944999999999997E-2</v>
      </c>
      <c r="I1593">
        <v>0.58505200000000002</v>
      </c>
      <c r="J1593">
        <v>2.6592999999999999E-2</v>
      </c>
      <c r="K1593" t="str">
        <f>MID(M1593,22,1)</f>
        <v>6</v>
      </c>
      <c r="L1593" t="s">
        <v>41</v>
      </c>
      <c r="M1593" t="s">
        <v>42</v>
      </c>
      <c r="N1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hidden="1" x14ac:dyDescent="0.25">
      <c r="A1594" t="s">
        <v>15</v>
      </c>
      <c r="B1594">
        <v>1000</v>
      </c>
      <c r="C1594">
        <v>100</v>
      </c>
      <c r="D1594">
        <v>100000</v>
      </c>
      <c r="E1594">
        <v>24</v>
      </c>
      <c r="F1594">
        <v>1</v>
      </c>
      <c r="G1594">
        <v>1.3333630000000001</v>
      </c>
      <c r="H1594">
        <v>5.0088000000000001E-2</v>
      </c>
      <c r="I1594">
        <v>0.73026999999999997</v>
      </c>
      <c r="J1594">
        <v>3.1751000000000001E-2</v>
      </c>
      <c r="K1594" t="str">
        <f>MID(M1594,22,1)</f>
        <v>6</v>
      </c>
      <c r="L1594" t="s">
        <v>41</v>
      </c>
      <c r="M1594" t="s">
        <v>42</v>
      </c>
      <c r="N1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hidden="1" x14ac:dyDescent="0.25">
      <c r="A1595" t="s">
        <v>15</v>
      </c>
      <c r="B1595">
        <v>1000</v>
      </c>
      <c r="C1595">
        <v>100</v>
      </c>
      <c r="D1595">
        <v>100000</v>
      </c>
      <c r="E1595">
        <v>25</v>
      </c>
      <c r="F1595">
        <v>1</v>
      </c>
      <c r="G1595">
        <v>1.3132090000000001</v>
      </c>
      <c r="H1595">
        <v>4.9702000000000003E-2</v>
      </c>
      <c r="I1595">
        <v>0.85532399999999997</v>
      </c>
      <c r="J1595">
        <v>3.5638000000000003E-2</v>
      </c>
      <c r="K1595" t="str">
        <f>MID(M1595,22,1)</f>
        <v>6</v>
      </c>
      <c r="L1595" t="s">
        <v>41</v>
      </c>
      <c r="M1595" t="s">
        <v>42</v>
      </c>
      <c r="N1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hidden="1" x14ac:dyDescent="0.25">
      <c r="A1596" t="s">
        <v>15</v>
      </c>
      <c r="B1596">
        <v>1000</v>
      </c>
      <c r="C1596">
        <v>100</v>
      </c>
      <c r="D1596">
        <v>100000</v>
      </c>
      <c r="E1596">
        <v>26</v>
      </c>
      <c r="F1596">
        <v>1</v>
      </c>
      <c r="G1596">
        <v>1.3331219999999999</v>
      </c>
      <c r="H1596">
        <v>3.0034000000000002E-2</v>
      </c>
      <c r="I1596">
        <v>0.60277700000000001</v>
      </c>
      <c r="J1596">
        <v>2.4111E-2</v>
      </c>
      <c r="K1596" t="str">
        <f>MID(M1596,22,1)</f>
        <v>6</v>
      </c>
      <c r="L1596" t="s">
        <v>41</v>
      </c>
      <c r="M1596" t="s">
        <v>42</v>
      </c>
      <c r="N1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hidden="1" x14ac:dyDescent="0.25">
      <c r="A1597" t="s">
        <v>15</v>
      </c>
      <c r="B1597">
        <v>1000</v>
      </c>
      <c r="C1597">
        <v>100</v>
      </c>
      <c r="D1597">
        <v>100000</v>
      </c>
      <c r="E1597">
        <v>27</v>
      </c>
      <c r="F1597">
        <v>1</v>
      </c>
      <c r="G1597">
        <v>1.393059</v>
      </c>
      <c r="H1597">
        <v>4.4979999999999999E-2</v>
      </c>
      <c r="I1597">
        <v>0.85083299999999995</v>
      </c>
      <c r="J1597">
        <v>3.2724000000000003E-2</v>
      </c>
      <c r="K1597" t="str">
        <f>MID(M1597,22,1)</f>
        <v>6</v>
      </c>
      <c r="L1597" t="s">
        <v>41</v>
      </c>
      <c r="M1597" t="s">
        <v>42</v>
      </c>
      <c r="N1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hidden="1" x14ac:dyDescent="0.25">
      <c r="A1598" t="s">
        <v>15</v>
      </c>
      <c r="B1598">
        <v>1000</v>
      </c>
      <c r="C1598">
        <v>100</v>
      </c>
      <c r="D1598">
        <v>100000</v>
      </c>
      <c r="E1598">
        <v>28</v>
      </c>
      <c r="F1598">
        <v>1</v>
      </c>
      <c r="G1598">
        <v>1.4046730000000001</v>
      </c>
      <c r="H1598">
        <v>5.1163E-2</v>
      </c>
      <c r="I1598">
        <v>1.0271749999999999</v>
      </c>
      <c r="J1598">
        <v>3.8044000000000001E-2</v>
      </c>
      <c r="K1598" t="str">
        <f>MID(M1598,22,1)</f>
        <v>6</v>
      </c>
      <c r="L1598" t="s">
        <v>41</v>
      </c>
      <c r="M1598" t="s">
        <v>42</v>
      </c>
      <c r="N1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hidden="1" x14ac:dyDescent="0.25">
      <c r="A1599" t="s">
        <v>15</v>
      </c>
      <c r="B1599">
        <v>1000</v>
      </c>
      <c r="C1599">
        <v>100</v>
      </c>
      <c r="D1599">
        <v>100000</v>
      </c>
      <c r="E1599">
        <v>29</v>
      </c>
      <c r="F1599">
        <v>1</v>
      </c>
      <c r="G1599">
        <v>1.416631</v>
      </c>
      <c r="H1599">
        <v>5.0666999999999997E-2</v>
      </c>
      <c r="I1599">
        <v>1.2240409999999999</v>
      </c>
      <c r="J1599">
        <v>4.3715999999999998E-2</v>
      </c>
      <c r="K1599" t="str">
        <f>MID(M1599,22,1)</f>
        <v>6</v>
      </c>
      <c r="L1599" t="s">
        <v>41</v>
      </c>
      <c r="M1599" t="s">
        <v>42</v>
      </c>
      <c r="N1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hidden="1" x14ac:dyDescent="0.25">
      <c r="A1600" t="s">
        <v>15</v>
      </c>
      <c r="B1600">
        <v>1000</v>
      </c>
      <c r="C1600">
        <v>100</v>
      </c>
      <c r="D1600">
        <v>100000</v>
      </c>
      <c r="E1600">
        <v>30</v>
      </c>
      <c r="F1600">
        <v>1</v>
      </c>
      <c r="G1600">
        <v>1.342355</v>
      </c>
      <c r="H1600">
        <v>6.1707999999999999E-2</v>
      </c>
      <c r="I1600">
        <v>1.3514740000000001</v>
      </c>
      <c r="J1600">
        <v>4.6602999999999999E-2</v>
      </c>
      <c r="K1600" t="str">
        <f>MID(M1600,22,1)</f>
        <v>6</v>
      </c>
      <c r="L1600" t="s">
        <v>41</v>
      </c>
      <c r="M1600" t="s">
        <v>42</v>
      </c>
      <c r="N1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hidden="1" x14ac:dyDescent="0.25">
      <c r="A1601" t="s">
        <v>15</v>
      </c>
      <c r="B1601">
        <v>1000</v>
      </c>
      <c r="C1601">
        <v>100</v>
      </c>
      <c r="D1601">
        <v>100000</v>
      </c>
      <c r="E1601">
        <v>31</v>
      </c>
      <c r="F1601">
        <v>1</v>
      </c>
      <c r="G1601">
        <v>1.3837889999999999</v>
      </c>
      <c r="H1601">
        <v>5.4479E-2</v>
      </c>
      <c r="I1601">
        <v>1.345294</v>
      </c>
      <c r="J1601">
        <v>4.4843000000000001E-2</v>
      </c>
      <c r="K1601" t="str">
        <f>MID(M1601,22,1)</f>
        <v>6</v>
      </c>
      <c r="L1601" t="s">
        <v>41</v>
      </c>
      <c r="M1601" t="s">
        <v>42</v>
      </c>
      <c r="N1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hidden="1" x14ac:dyDescent="0.25">
      <c r="A1602" t="s">
        <v>15</v>
      </c>
      <c r="B1602">
        <v>1000</v>
      </c>
      <c r="C1602">
        <v>100</v>
      </c>
      <c r="D1602">
        <v>100000</v>
      </c>
      <c r="E1602">
        <v>32</v>
      </c>
      <c r="F1602">
        <v>1</v>
      </c>
      <c r="G1602">
        <v>1.43689</v>
      </c>
      <c r="H1602">
        <v>5.9863E-2</v>
      </c>
      <c r="I1602">
        <v>1.633783</v>
      </c>
      <c r="J1602">
        <v>5.2703E-2</v>
      </c>
      <c r="K1602" t="str">
        <f>MID(M1602,22,1)</f>
        <v>6</v>
      </c>
      <c r="L1602" t="s">
        <v>41</v>
      </c>
      <c r="M1602" t="s">
        <v>42</v>
      </c>
      <c r="N1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hidden="1" x14ac:dyDescent="0.25">
      <c r="A1603" t="s">
        <v>15</v>
      </c>
      <c r="B1603">
        <v>1000</v>
      </c>
      <c r="C1603">
        <v>100</v>
      </c>
      <c r="D1603">
        <v>100000</v>
      </c>
      <c r="E1603">
        <v>33</v>
      </c>
      <c r="F1603">
        <v>1</v>
      </c>
      <c r="G1603">
        <v>1.397743</v>
      </c>
      <c r="H1603">
        <v>5.8811000000000002E-2</v>
      </c>
      <c r="I1603">
        <v>1.4203920000000001</v>
      </c>
      <c r="J1603">
        <v>4.4387000000000003E-2</v>
      </c>
      <c r="K1603" t="str">
        <f>MID(M1603,22,1)</f>
        <v>6</v>
      </c>
      <c r="L1603" t="s">
        <v>41</v>
      </c>
      <c r="M1603" t="s">
        <v>42</v>
      </c>
      <c r="N1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hidden="1" x14ac:dyDescent="0.25">
      <c r="A1604" t="s">
        <v>15</v>
      </c>
      <c r="B1604">
        <v>1000</v>
      </c>
      <c r="C1604">
        <v>100</v>
      </c>
      <c r="D1604">
        <v>100000</v>
      </c>
      <c r="E1604">
        <v>34</v>
      </c>
      <c r="F1604">
        <v>1</v>
      </c>
      <c r="G1604">
        <v>1.393219</v>
      </c>
      <c r="H1604">
        <v>6.2733999999999998E-2</v>
      </c>
      <c r="I1604">
        <v>1.419724</v>
      </c>
      <c r="J1604">
        <v>4.3021999999999998E-2</v>
      </c>
      <c r="K1604" t="str">
        <f>MID(M1604,22,1)</f>
        <v>6</v>
      </c>
      <c r="L1604" t="s">
        <v>41</v>
      </c>
      <c r="M1604" t="s">
        <v>42</v>
      </c>
      <c r="N1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hidden="1" x14ac:dyDescent="0.25">
      <c r="A1605" t="s">
        <v>15</v>
      </c>
      <c r="B1605">
        <v>1000</v>
      </c>
      <c r="C1605">
        <v>100</v>
      </c>
      <c r="D1605">
        <v>100000</v>
      </c>
      <c r="E1605">
        <v>35</v>
      </c>
      <c r="F1605">
        <v>1</v>
      </c>
      <c r="G1605">
        <v>1.4380250000000001</v>
      </c>
      <c r="H1605">
        <v>4.7151999999999999E-2</v>
      </c>
      <c r="I1605">
        <v>1.2626729999999999</v>
      </c>
      <c r="J1605">
        <v>3.7137000000000003E-2</v>
      </c>
      <c r="K1605" t="str">
        <f>MID(M1605,22,1)</f>
        <v>6</v>
      </c>
      <c r="L1605" t="s">
        <v>41</v>
      </c>
      <c r="M1605" t="s">
        <v>42</v>
      </c>
      <c r="N1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hidden="1" x14ac:dyDescent="0.25">
      <c r="A1606" t="s">
        <v>15</v>
      </c>
      <c r="B1606">
        <v>1000</v>
      </c>
      <c r="C1606">
        <v>100</v>
      </c>
      <c r="D1606">
        <v>100000</v>
      </c>
      <c r="E1606">
        <v>36</v>
      </c>
      <c r="F1606">
        <v>1</v>
      </c>
      <c r="G1606">
        <v>1.4311739999999999</v>
      </c>
      <c r="H1606">
        <v>3.6956000000000003E-2</v>
      </c>
      <c r="I1606">
        <v>1.091359</v>
      </c>
      <c r="J1606">
        <v>3.1182000000000001E-2</v>
      </c>
      <c r="K1606" t="str">
        <f>MID(M1606,22,1)</f>
        <v>6</v>
      </c>
      <c r="L1606" t="s">
        <v>41</v>
      </c>
      <c r="M1606" t="s">
        <v>42</v>
      </c>
      <c r="N1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hidden="1" x14ac:dyDescent="0.25">
      <c r="A1607" t="s">
        <v>15</v>
      </c>
      <c r="B1607">
        <v>1000</v>
      </c>
      <c r="C1607">
        <v>100</v>
      </c>
      <c r="D1607">
        <v>100000</v>
      </c>
      <c r="E1607">
        <v>37</v>
      </c>
      <c r="F1607">
        <v>1</v>
      </c>
      <c r="G1607">
        <v>1.4000090000000001</v>
      </c>
      <c r="H1607">
        <v>3.8428999999999998E-2</v>
      </c>
      <c r="I1607">
        <v>1.1556040000000001</v>
      </c>
      <c r="J1607">
        <v>3.2099999999999997E-2</v>
      </c>
      <c r="K1607" t="str">
        <f>MID(M1607,22,1)</f>
        <v>6</v>
      </c>
      <c r="L1607" t="s">
        <v>41</v>
      </c>
      <c r="M1607" t="s">
        <v>42</v>
      </c>
      <c r="N1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hidden="1" x14ac:dyDescent="0.25">
      <c r="A1608" t="s">
        <v>15</v>
      </c>
      <c r="B1608">
        <v>1000</v>
      </c>
      <c r="C1608">
        <v>100</v>
      </c>
      <c r="D1608">
        <v>100000</v>
      </c>
      <c r="E1608">
        <v>38</v>
      </c>
      <c r="F1608">
        <v>1</v>
      </c>
      <c r="G1608">
        <v>1.551671</v>
      </c>
      <c r="H1608">
        <v>5.2399000000000001E-2</v>
      </c>
      <c r="I1608">
        <v>1.3239879999999999</v>
      </c>
      <c r="J1608">
        <v>3.5783000000000002E-2</v>
      </c>
      <c r="K1608" t="str">
        <f>MID(M1608,22,1)</f>
        <v>6</v>
      </c>
      <c r="L1608" t="s">
        <v>41</v>
      </c>
      <c r="M1608" t="s">
        <v>42</v>
      </c>
      <c r="N1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hidden="1" x14ac:dyDescent="0.25">
      <c r="A1609" t="s">
        <v>15</v>
      </c>
      <c r="B1609">
        <v>1000</v>
      </c>
      <c r="C1609">
        <v>100</v>
      </c>
      <c r="D1609">
        <v>100000</v>
      </c>
      <c r="E1609">
        <v>39</v>
      </c>
      <c r="F1609">
        <v>1</v>
      </c>
      <c r="G1609">
        <v>1.4683330000000001</v>
      </c>
      <c r="H1609">
        <v>7.4401999999999996E-2</v>
      </c>
      <c r="I1609">
        <v>2.1164130000000001</v>
      </c>
      <c r="J1609">
        <v>5.5695000000000001E-2</v>
      </c>
      <c r="K1609" t="str">
        <f>MID(M1609,22,1)</f>
        <v>6</v>
      </c>
      <c r="L1609" t="s">
        <v>41</v>
      </c>
      <c r="M1609" t="s">
        <v>42</v>
      </c>
      <c r="N1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hidden="1" x14ac:dyDescent="0.25">
      <c r="A1610" t="s">
        <v>15</v>
      </c>
      <c r="B1610">
        <v>1000</v>
      </c>
      <c r="C1610">
        <v>100</v>
      </c>
      <c r="D1610">
        <v>100000</v>
      </c>
      <c r="E1610">
        <v>40</v>
      </c>
      <c r="F1610">
        <v>1</v>
      </c>
      <c r="G1610">
        <v>1.5663480000000001</v>
      </c>
      <c r="H1610">
        <v>4.2153000000000003E-2</v>
      </c>
      <c r="I1610">
        <v>1.3189090000000001</v>
      </c>
      <c r="J1610">
        <v>3.3818000000000001E-2</v>
      </c>
      <c r="K1610" t="str">
        <f>MID(M1610,22,1)</f>
        <v>6</v>
      </c>
      <c r="L1610" t="s">
        <v>41</v>
      </c>
      <c r="M1610" t="s">
        <v>42</v>
      </c>
      <c r="N1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hidden="1" x14ac:dyDescent="0.25">
      <c r="A1611" t="s">
        <v>15</v>
      </c>
      <c r="B1611">
        <v>1000</v>
      </c>
      <c r="C1611">
        <v>100</v>
      </c>
      <c r="D1611">
        <v>100000</v>
      </c>
      <c r="E1611">
        <v>41</v>
      </c>
      <c r="F1611">
        <v>1</v>
      </c>
      <c r="G1611">
        <v>1.6141639999999999</v>
      </c>
      <c r="H1611">
        <v>6.1228999999999999E-2</v>
      </c>
      <c r="I1611">
        <v>1.5755669999999999</v>
      </c>
      <c r="J1611">
        <v>3.9389E-2</v>
      </c>
      <c r="K1611" t="str">
        <f>MID(M1611,22,1)</f>
        <v>6</v>
      </c>
      <c r="L1611" t="s">
        <v>41</v>
      </c>
      <c r="M1611" t="s">
        <v>42</v>
      </c>
      <c r="N1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hidden="1" x14ac:dyDescent="0.25">
      <c r="A1612" t="s">
        <v>15</v>
      </c>
      <c r="B1612">
        <v>1000</v>
      </c>
      <c r="C1612">
        <v>100</v>
      </c>
      <c r="D1612">
        <v>100000</v>
      </c>
      <c r="E1612">
        <v>42</v>
      </c>
      <c r="F1612">
        <v>1</v>
      </c>
      <c r="G1612">
        <v>1.6285229999999999</v>
      </c>
      <c r="H1612">
        <v>7.8353999999999993E-2</v>
      </c>
      <c r="I1612">
        <v>2.0602640000000001</v>
      </c>
      <c r="J1612">
        <v>5.0250000000000003E-2</v>
      </c>
      <c r="K1612" t="str">
        <f>MID(M1612,22,1)</f>
        <v>6</v>
      </c>
      <c r="L1612" t="s">
        <v>41</v>
      </c>
      <c r="M1612" t="s">
        <v>42</v>
      </c>
      <c r="N1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hidden="1" x14ac:dyDescent="0.25">
      <c r="A1613" t="s">
        <v>15</v>
      </c>
      <c r="B1613">
        <v>1000</v>
      </c>
      <c r="C1613">
        <v>100</v>
      </c>
      <c r="D1613">
        <v>100000</v>
      </c>
      <c r="E1613">
        <v>43</v>
      </c>
      <c r="F1613">
        <v>1</v>
      </c>
      <c r="G1613">
        <v>1.6457299999999999</v>
      </c>
      <c r="H1613">
        <v>6.4579999999999999E-2</v>
      </c>
      <c r="I1613">
        <v>2.0933540000000002</v>
      </c>
      <c r="J1613">
        <v>4.9841999999999997E-2</v>
      </c>
      <c r="K1613" t="str">
        <f>MID(M1613,22,1)</f>
        <v>6</v>
      </c>
      <c r="L1613" t="s">
        <v>41</v>
      </c>
      <c r="M1613" t="s">
        <v>42</v>
      </c>
      <c r="N1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hidden="1" x14ac:dyDescent="0.25">
      <c r="A1614" t="s">
        <v>15</v>
      </c>
      <c r="B1614">
        <v>1000</v>
      </c>
      <c r="C1614">
        <v>100</v>
      </c>
      <c r="D1614">
        <v>100000</v>
      </c>
      <c r="E1614">
        <v>44</v>
      </c>
      <c r="F1614">
        <v>1</v>
      </c>
      <c r="G1614">
        <v>1.535299</v>
      </c>
      <c r="H1614">
        <v>8.7314000000000003E-2</v>
      </c>
      <c r="I1614">
        <v>2.5364110000000002</v>
      </c>
      <c r="J1614">
        <v>5.8985999999999997E-2</v>
      </c>
      <c r="K1614" t="str">
        <f>MID(M1614,22,1)</f>
        <v>6</v>
      </c>
      <c r="L1614" t="s">
        <v>41</v>
      </c>
      <c r="M1614" t="s">
        <v>42</v>
      </c>
      <c r="N1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hidden="1" x14ac:dyDescent="0.25">
      <c r="A1615" t="s">
        <v>15</v>
      </c>
      <c r="B1615">
        <v>1000</v>
      </c>
      <c r="C1615">
        <v>100</v>
      </c>
      <c r="D1615">
        <v>100000</v>
      </c>
      <c r="E1615">
        <v>45</v>
      </c>
      <c r="F1615">
        <v>1</v>
      </c>
      <c r="G1615">
        <v>1.5788899999999999</v>
      </c>
      <c r="H1615">
        <v>7.0637000000000005E-2</v>
      </c>
      <c r="I1615">
        <v>1.8722300000000001</v>
      </c>
      <c r="J1615">
        <v>4.2550999999999999E-2</v>
      </c>
      <c r="K1615" t="str">
        <f>MID(M1615,22,1)</f>
        <v>6</v>
      </c>
      <c r="L1615" t="s">
        <v>41</v>
      </c>
      <c r="M1615" t="s">
        <v>42</v>
      </c>
      <c r="N1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hidden="1" x14ac:dyDescent="0.25">
      <c r="A1616" t="s">
        <v>15</v>
      </c>
      <c r="B1616">
        <v>1000</v>
      </c>
      <c r="C1616">
        <v>100</v>
      </c>
      <c r="D1616">
        <v>100000</v>
      </c>
      <c r="E1616">
        <v>46</v>
      </c>
      <c r="F1616">
        <v>1</v>
      </c>
      <c r="G1616">
        <v>1.47363</v>
      </c>
      <c r="H1616">
        <v>5.1029999999999999E-2</v>
      </c>
      <c r="I1616">
        <v>1.9073100000000001</v>
      </c>
      <c r="J1616">
        <v>4.2384999999999999E-2</v>
      </c>
      <c r="K1616" t="str">
        <f>MID(M1616,22,1)</f>
        <v>6</v>
      </c>
      <c r="L1616" t="s">
        <v>41</v>
      </c>
      <c r="M1616" t="s">
        <v>42</v>
      </c>
      <c r="N1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hidden="1" x14ac:dyDescent="0.25">
      <c r="A1617" t="s">
        <v>15</v>
      </c>
      <c r="B1617">
        <v>1000</v>
      </c>
      <c r="C1617">
        <v>100</v>
      </c>
      <c r="D1617">
        <v>100000</v>
      </c>
      <c r="E1617">
        <v>47</v>
      </c>
      <c r="F1617">
        <v>1</v>
      </c>
      <c r="G1617">
        <v>1.6189389999999999</v>
      </c>
      <c r="H1617">
        <v>8.0064999999999997E-2</v>
      </c>
      <c r="I1617">
        <v>2.45749</v>
      </c>
      <c r="J1617">
        <v>5.3423999999999999E-2</v>
      </c>
      <c r="K1617" t="str">
        <f>MID(M1617,22,1)</f>
        <v>6</v>
      </c>
      <c r="L1617" t="s">
        <v>41</v>
      </c>
      <c r="M1617" t="s">
        <v>42</v>
      </c>
      <c r="N1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hidden="1" x14ac:dyDescent="0.25">
      <c r="A1618" t="s">
        <v>15</v>
      </c>
      <c r="B1618">
        <v>1000</v>
      </c>
      <c r="C1618">
        <v>100</v>
      </c>
      <c r="D1618">
        <v>100000</v>
      </c>
      <c r="E1618">
        <v>48</v>
      </c>
      <c r="F1618">
        <v>1</v>
      </c>
      <c r="G1618">
        <v>1.5964719999999999</v>
      </c>
      <c r="H1618">
        <v>7.6000999999999999E-2</v>
      </c>
      <c r="I1618">
        <v>1.9838560000000001</v>
      </c>
      <c r="J1618">
        <v>4.2209999999999998E-2</v>
      </c>
      <c r="K1618" t="str">
        <f>MID(M1618,22,1)</f>
        <v>6</v>
      </c>
      <c r="L1618" t="s">
        <v>41</v>
      </c>
      <c r="M1618" t="s">
        <v>42</v>
      </c>
      <c r="N1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hidden="1" x14ac:dyDescent="0.25">
      <c r="A1619" t="s">
        <v>15</v>
      </c>
      <c r="B1619">
        <v>1000</v>
      </c>
      <c r="C1619">
        <v>100</v>
      </c>
      <c r="D1619">
        <v>100000</v>
      </c>
      <c r="E1619">
        <v>49</v>
      </c>
      <c r="F1619">
        <v>1</v>
      </c>
      <c r="G1619">
        <v>1.5467299999999999</v>
      </c>
      <c r="H1619">
        <v>8.5478999999999999E-2</v>
      </c>
      <c r="I1619">
        <v>2.7028949999999998</v>
      </c>
      <c r="J1619">
        <v>5.6309999999999999E-2</v>
      </c>
      <c r="K1619" t="str">
        <f>MID(M1619,22,1)</f>
        <v>6</v>
      </c>
      <c r="L1619" t="s">
        <v>41</v>
      </c>
      <c r="M1619" t="s">
        <v>42</v>
      </c>
      <c r="N1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hidden="1" x14ac:dyDescent="0.25">
      <c r="A1620" t="s">
        <v>15</v>
      </c>
      <c r="B1620">
        <v>1000</v>
      </c>
      <c r="C1620">
        <v>100</v>
      </c>
      <c r="D1620">
        <v>100000</v>
      </c>
      <c r="E1620">
        <v>50</v>
      </c>
      <c r="F1620">
        <v>1</v>
      </c>
      <c r="G1620">
        <v>1.8196000000000001</v>
      </c>
      <c r="H1620">
        <v>9.1136999999999996E-2</v>
      </c>
      <c r="I1620">
        <v>3.0762230000000002</v>
      </c>
      <c r="J1620">
        <v>6.2780000000000002E-2</v>
      </c>
      <c r="K1620" t="str">
        <f>MID(M1620,22,1)</f>
        <v>6</v>
      </c>
      <c r="L1620" t="s">
        <v>41</v>
      </c>
      <c r="M1620" t="s">
        <v>42</v>
      </c>
      <c r="N1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620" t="e">
        <f>VLOOKUP(TableOMP[[#This Row],[Label]],TableAvg[],2,FALSE)</f>
        <v>#N/A</v>
      </c>
      <c r="P1620" t="e">
        <f>VLOOKUP(TableOMP[[#This Row],[Label]],TableAvg[],3,FALSE)</f>
        <v>#N/A</v>
      </c>
      <c r="Q1620" t="e">
        <f>TableOMP[[#This Row],[Avg]]-$U$2*TableOMP[[#This Row],[StdDev]]</f>
        <v>#N/A</v>
      </c>
      <c r="R1620" t="e">
        <f>TableOMP[[#This Row],[Avg]]+$U$2*TableOMP[[#This Row],[StdDev]]</f>
        <v>#N/A</v>
      </c>
      <c r="S1620" t="e">
        <f>IF(AND(TableOMP[[#This Row],[total_time]]&gt;=TableOMP[[#This Row],[Low]], TableOMP[[#This Row],[total_time]]&lt;=TableOMP[[#This Row],[High]]),1,0)</f>
        <v>#N/A</v>
      </c>
    </row>
    <row r="1621" spans="1:19" hidden="1" x14ac:dyDescent="0.25">
      <c r="A1621" t="s">
        <v>15</v>
      </c>
      <c r="B1621">
        <v>1000</v>
      </c>
      <c r="C1621">
        <v>100</v>
      </c>
      <c r="D1621">
        <v>100000</v>
      </c>
      <c r="E1621">
        <v>51</v>
      </c>
      <c r="F1621">
        <v>1</v>
      </c>
      <c r="G1621">
        <v>1.608538</v>
      </c>
      <c r="H1621">
        <v>6.7126000000000005E-2</v>
      </c>
      <c r="I1621">
        <v>2.4681890000000002</v>
      </c>
      <c r="J1621">
        <v>4.9363999999999998E-2</v>
      </c>
      <c r="K1621" t="str">
        <f>MID(M1621,22,1)</f>
        <v>6</v>
      </c>
      <c r="L1621" t="s">
        <v>41</v>
      </c>
      <c r="M1621" t="s">
        <v>42</v>
      </c>
      <c r="N1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621" t="e">
        <f>VLOOKUP(TableOMP[[#This Row],[Label]],TableAvg[],2,FALSE)</f>
        <v>#N/A</v>
      </c>
      <c r="P1621" t="e">
        <f>VLOOKUP(TableOMP[[#This Row],[Label]],TableAvg[],3,FALSE)</f>
        <v>#N/A</v>
      </c>
      <c r="Q1621" t="e">
        <f>TableOMP[[#This Row],[Avg]]-$U$2*TableOMP[[#This Row],[StdDev]]</f>
        <v>#N/A</v>
      </c>
      <c r="R1621" t="e">
        <f>TableOMP[[#This Row],[Avg]]+$U$2*TableOMP[[#This Row],[StdDev]]</f>
        <v>#N/A</v>
      </c>
      <c r="S1621" t="e">
        <f>IF(AND(TableOMP[[#This Row],[total_time]]&gt;=TableOMP[[#This Row],[Low]], TableOMP[[#This Row],[total_time]]&lt;=TableOMP[[#This Row],[High]]),1,0)</f>
        <v>#N/A</v>
      </c>
    </row>
    <row r="1622" spans="1:19" hidden="1" x14ac:dyDescent="0.25">
      <c r="A1622" t="s">
        <v>15</v>
      </c>
      <c r="B1622">
        <v>1000</v>
      </c>
      <c r="C1622">
        <v>100</v>
      </c>
      <c r="D1622">
        <v>100000</v>
      </c>
      <c r="E1622">
        <v>52</v>
      </c>
      <c r="F1622">
        <v>1</v>
      </c>
      <c r="G1622">
        <v>1.887534</v>
      </c>
      <c r="H1622">
        <v>0.10120899999999999</v>
      </c>
      <c r="I1622">
        <v>3.3642789999999998</v>
      </c>
      <c r="J1622">
        <v>6.5965999999999997E-2</v>
      </c>
      <c r="K1622" t="str">
        <f>MID(M1622,22,1)</f>
        <v>6</v>
      </c>
      <c r="L1622" t="s">
        <v>41</v>
      </c>
      <c r="M1622" t="s">
        <v>42</v>
      </c>
      <c r="N1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622" t="e">
        <f>VLOOKUP(TableOMP[[#This Row],[Label]],TableAvg[],2,FALSE)</f>
        <v>#N/A</v>
      </c>
      <c r="P1622" t="e">
        <f>VLOOKUP(TableOMP[[#This Row],[Label]],TableAvg[],3,FALSE)</f>
        <v>#N/A</v>
      </c>
      <c r="Q1622" t="e">
        <f>TableOMP[[#This Row],[Avg]]-$U$2*TableOMP[[#This Row],[StdDev]]</f>
        <v>#N/A</v>
      </c>
      <c r="R1622" t="e">
        <f>TableOMP[[#This Row],[Avg]]+$U$2*TableOMP[[#This Row],[StdDev]]</f>
        <v>#N/A</v>
      </c>
      <c r="S1622" t="e">
        <f>IF(AND(TableOMP[[#This Row],[total_time]]&gt;=TableOMP[[#This Row],[Low]], TableOMP[[#This Row],[total_time]]&lt;=TableOMP[[#This Row],[High]]),1,0)</f>
        <v>#N/A</v>
      </c>
    </row>
    <row r="1623" spans="1:19" hidden="1" x14ac:dyDescent="0.25">
      <c r="A1623" t="s">
        <v>15</v>
      </c>
      <c r="B1623">
        <v>1000</v>
      </c>
      <c r="C1623">
        <v>100</v>
      </c>
      <c r="D1623">
        <v>100000</v>
      </c>
      <c r="E1623">
        <v>53</v>
      </c>
      <c r="F1623">
        <v>1</v>
      </c>
      <c r="G1623">
        <v>1.719123</v>
      </c>
      <c r="H1623">
        <v>8.1990999999999994E-2</v>
      </c>
      <c r="I1623">
        <v>2.673225</v>
      </c>
      <c r="J1623">
        <v>5.1408000000000002E-2</v>
      </c>
      <c r="K1623" t="str">
        <f>MID(M1623,22,1)</f>
        <v>6</v>
      </c>
      <c r="L1623" t="s">
        <v>41</v>
      </c>
      <c r="M1623" t="s">
        <v>42</v>
      </c>
      <c r="N1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623" t="e">
        <f>VLOOKUP(TableOMP[[#This Row],[Label]],TableAvg[],2,FALSE)</f>
        <v>#N/A</v>
      </c>
      <c r="P1623" t="e">
        <f>VLOOKUP(TableOMP[[#This Row],[Label]],TableAvg[],3,FALSE)</f>
        <v>#N/A</v>
      </c>
      <c r="Q1623" t="e">
        <f>TableOMP[[#This Row],[Avg]]-$U$2*TableOMP[[#This Row],[StdDev]]</f>
        <v>#N/A</v>
      </c>
      <c r="R1623" t="e">
        <f>TableOMP[[#This Row],[Avg]]+$U$2*TableOMP[[#This Row],[StdDev]]</f>
        <v>#N/A</v>
      </c>
      <c r="S1623" t="e">
        <f>IF(AND(TableOMP[[#This Row],[total_time]]&gt;=TableOMP[[#This Row],[Low]], TableOMP[[#This Row],[total_time]]&lt;=TableOMP[[#This Row],[High]]),1,0)</f>
        <v>#N/A</v>
      </c>
    </row>
    <row r="1624" spans="1:19" hidden="1" x14ac:dyDescent="0.25">
      <c r="A1624" t="s">
        <v>15</v>
      </c>
      <c r="B1624">
        <v>1000</v>
      </c>
      <c r="C1624">
        <v>100</v>
      </c>
      <c r="D1624">
        <v>100000</v>
      </c>
      <c r="E1624">
        <v>54</v>
      </c>
      <c r="F1624">
        <v>1</v>
      </c>
      <c r="G1624">
        <v>1.722772</v>
      </c>
      <c r="H1624">
        <v>0.114298</v>
      </c>
      <c r="I1624">
        <v>2.5742639999999999</v>
      </c>
      <c r="J1624">
        <v>4.8571000000000003E-2</v>
      </c>
      <c r="K1624" t="str">
        <f>MID(M1624,22,1)</f>
        <v>6</v>
      </c>
      <c r="L1624" t="s">
        <v>41</v>
      </c>
      <c r="M1624" t="s">
        <v>42</v>
      </c>
      <c r="N1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624" t="e">
        <f>VLOOKUP(TableOMP[[#This Row],[Label]],TableAvg[],2,FALSE)</f>
        <v>#N/A</v>
      </c>
      <c r="P1624" t="e">
        <f>VLOOKUP(TableOMP[[#This Row],[Label]],TableAvg[],3,FALSE)</f>
        <v>#N/A</v>
      </c>
      <c r="Q1624" t="e">
        <f>TableOMP[[#This Row],[Avg]]-$U$2*TableOMP[[#This Row],[StdDev]]</f>
        <v>#N/A</v>
      </c>
      <c r="R1624" t="e">
        <f>TableOMP[[#This Row],[Avg]]+$U$2*TableOMP[[#This Row],[StdDev]]</f>
        <v>#N/A</v>
      </c>
      <c r="S1624" t="e">
        <f>IF(AND(TableOMP[[#This Row],[total_time]]&gt;=TableOMP[[#This Row],[Low]], TableOMP[[#This Row],[total_time]]&lt;=TableOMP[[#This Row],[High]]),1,0)</f>
        <v>#N/A</v>
      </c>
    </row>
    <row r="1625" spans="1:19" hidden="1" x14ac:dyDescent="0.25">
      <c r="A1625" t="s">
        <v>15</v>
      </c>
      <c r="B1625">
        <v>1000</v>
      </c>
      <c r="C1625">
        <v>100</v>
      </c>
      <c r="D1625">
        <v>100000</v>
      </c>
      <c r="E1625">
        <v>55</v>
      </c>
      <c r="F1625">
        <v>1</v>
      </c>
      <c r="G1625">
        <v>1.7040729999999999</v>
      </c>
      <c r="H1625">
        <v>0.101288</v>
      </c>
      <c r="I1625">
        <v>3.2239620000000002</v>
      </c>
      <c r="J1625">
        <v>5.9702999999999999E-2</v>
      </c>
      <c r="K1625" t="str">
        <f>MID(M1625,22,1)</f>
        <v>6</v>
      </c>
      <c r="L1625" t="s">
        <v>41</v>
      </c>
      <c r="M1625" t="s">
        <v>42</v>
      </c>
      <c r="N1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625" t="e">
        <f>VLOOKUP(TableOMP[[#This Row],[Label]],TableAvg[],2,FALSE)</f>
        <v>#N/A</v>
      </c>
      <c r="P1625" t="e">
        <f>VLOOKUP(TableOMP[[#This Row],[Label]],TableAvg[],3,FALSE)</f>
        <v>#N/A</v>
      </c>
      <c r="Q1625" t="e">
        <f>TableOMP[[#This Row],[Avg]]-$U$2*TableOMP[[#This Row],[StdDev]]</f>
        <v>#N/A</v>
      </c>
      <c r="R1625" t="e">
        <f>TableOMP[[#This Row],[Avg]]+$U$2*TableOMP[[#This Row],[StdDev]]</f>
        <v>#N/A</v>
      </c>
      <c r="S1625" t="e">
        <f>IF(AND(TableOMP[[#This Row],[total_time]]&gt;=TableOMP[[#This Row],[Low]], TableOMP[[#This Row],[total_time]]&lt;=TableOMP[[#This Row],[High]]),1,0)</f>
        <v>#N/A</v>
      </c>
    </row>
    <row r="1626" spans="1:19" hidden="1" x14ac:dyDescent="0.25">
      <c r="A1626" t="s">
        <v>15</v>
      </c>
      <c r="B1626">
        <v>1000</v>
      </c>
      <c r="C1626">
        <v>100</v>
      </c>
      <c r="D1626">
        <v>100000</v>
      </c>
      <c r="E1626">
        <v>56</v>
      </c>
      <c r="F1626">
        <v>1</v>
      </c>
      <c r="G1626">
        <v>2.0371549999999998</v>
      </c>
      <c r="H1626">
        <v>0.102559</v>
      </c>
      <c r="I1626">
        <v>3.1169129999999998</v>
      </c>
      <c r="J1626">
        <v>5.6670999999999999E-2</v>
      </c>
      <c r="K1626" t="str">
        <f>MID(M1626,22,1)</f>
        <v>6</v>
      </c>
      <c r="L1626" t="s">
        <v>41</v>
      </c>
      <c r="M1626" t="s">
        <v>42</v>
      </c>
      <c r="N1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626" t="e">
        <f>VLOOKUP(TableOMP[[#This Row],[Label]],TableAvg[],2,FALSE)</f>
        <v>#N/A</v>
      </c>
      <c r="P1626" t="e">
        <f>VLOOKUP(TableOMP[[#This Row],[Label]],TableAvg[],3,FALSE)</f>
        <v>#N/A</v>
      </c>
      <c r="Q1626" t="e">
        <f>TableOMP[[#This Row],[Avg]]-$U$2*TableOMP[[#This Row],[StdDev]]</f>
        <v>#N/A</v>
      </c>
      <c r="R1626" t="e">
        <f>TableOMP[[#This Row],[Avg]]+$U$2*TableOMP[[#This Row],[StdDev]]</f>
        <v>#N/A</v>
      </c>
      <c r="S1626" t="e">
        <f>IF(AND(TableOMP[[#This Row],[total_time]]&gt;=TableOMP[[#This Row],[Low]], TableOMP[[#This Row],[total_time]]&lt;=TableOMP[[#This Row],[High]]),1,0)</f>
        <v>#N/A</v>
      </c>
    </row>
    <row r="1627" spans="1:19" hidden="1" x14ac:dyDescent="0.25">
      <c r="A1627" t="s">
        <v>15</v>
      </c>
      <c r="B1627">
        <v>1000</v>
      </c>
      <c r="C1627">
        <v>100</v>
      </c>
      <c r="D1627">
        <v>100000</v>
      </c>
      <c r="E1627">
        <v>57</v>
      </c>
      <c r="F1627">
        <v>1</v>
      </c>
      <c r="G1627">
        <v>1.76284</v>
      </c>
      <c r="H1627">
        <v>9.1621999999999995E-2</v>
      </c>
      <c r="I1627">
        <v>3.5041769999999999</v>
      </c>
      <c r="J1627">
        <v>6.2575000000000006E-2</v>
      </c>
      <c r="K1627" t="str">
        <f>MID(M1627,22,1)</f>
        <v>6</v>
      </c>
      <c r="L1627" t="s">
        <v>41</v>
      </c>
      <c r="M1627" t="s">
        <v>42</v>
      </c>
      <c r="N1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627" t="e">
        <f>VLOOKUP(TableOMP[[#This Row],[Label]],TableAvg[],2,FALSE)</f>
        <v>#N/A</v>
      </c>
      <c r="P1627" t="e">
        <f>VLOOKUP(TableOMP[[#This Row],[Label]],TableAvg[],3,FALSE)</f>
        <v>#N/A</v>
      </c>
      <c r="Q1627" t="e">
        <f>TableOMP[[#This Row],[Avg]]-$U$2*TableOMP[[#This Row],[StdDev]]</f>
        <v>#N/A</v>
      </c>
      <c r="R1627" t="e">
        <f>TableOMP[[#This Row],[Avg]]+$U$2*TableOMP[[#This Row],[StdDev]]</f>
        <v>#N/A</v>
      </c>
      <c r="S1627" t="e">
        <f>IF(AND(TableOMP[[#This Row],[total_time]]&gt;=TableOMP[[#This Row],[Low]], TableOMP[[#This Row],[total_time]]&lt;=TableOMP[[#This Row],[High]]),1,0)</f>
        <v>#N/A</v>
      </c>
    </row>
    <row r="1628" spans="1:19" hidden="1" x14ac:dyDescent="0.25">
      <c r="A1628" t="s">
        <v>15</v>
      </c>
      <c r="B1628">
        <v>1000</v>
      </c>
      <c r="C1628">
        <v>100</v>
      </c>
      <c r="D1628">
        <v>100000</v>
      </c>
      <c r="E1628">
        <v>58</v>
      </c>
      <c r="F1628">
        <v>1</v>
      </c>
      <c r="G1628">
        <v>1.3256159999999999</v>
      </c>
      <c r="H1628">
        <v>5.9812999999999998E-2</v>
      </c>
      <c r="I1628">
        <v>2.9723169999999999</v>
      </c>
      <c r="J1628">
        <v>5.2145999999999998E-2</v>
      </c>
      <c r="K1628" t="str">
        <f>MID(M1628,22,1)</f>
        <v>6</v>
      </c>
      <c r="L1628" t="s">
        <v>41</v>
      </c>
      <c r="M1628" t="s">
        <v>42</v>
      </c>
      <c r="N1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628" t="e">
        <f>VLOOKUP(TableOMP[[#This Row],[Label]],TableAvg[],2,FALSE)</f>
        <v>#N/A</v>
      </c>
      <c r="P1628" t="e">
        <f>VLOOKUP(TableOMP[[#This Row],[Label]],TableAvg[],3,FALSE)</f>
        <v>#N/A</v>
      </c>
      <c r="Q1628" t="e">
        <f>TableOMP[[#This Row],[Avg]]-$U$2*TableOMP[[#This Row],[StdDev]]</f>
        <v>#N/A</v>
      </c>
      <c r="R1628" t="e">
        <f>TableOMP[[#This Row],[Avg]]+$U$2*TableOMP[[#This Row],[StdDev]]</f>
        <v>#N/A</v>
      </c>
      <c r="S1628" t="e">
        <f>IF(AND(TableOMP[[#This Row],[total_time]]&gt;=TableOMP[[#This Row],[Low]], TableOMP[[#This Row],[total_time]]&lt;=TableOMP[[#This Row],[High]]),1,0)</f>
        <v>#N/A</v>
      </c>
    </row>
    <row r="1629" spans="1:19" hidden="1" x14ac:dyDescent="0.25">
      <c r="A1629" t="s">
        <v>15</v>
      </c>
      <c r="B1629">
        <v>1000</v>
      </c>
      <c r="C1629">
        <v>100</v>
      </c>
      <c r="D1629">
        <v>100000</v>
      </c>
      <c r="E1629">
        <v>59</v>
      </c>
      <c r="F1629">
        <v>1</v>
      </c>
      <c r="G1629">
        <v>1.3341510000000001</v>
      </c>
      <c r="H1629">
        <v>5.9188999999999999E-2</v>
      </c>
      <c r="I1629">
        <v>2.9679329999999999</v>
      </c>
      <c r="J1629">
        <v>5.1171000000000001E-2</v>
      </c>
      <c r="K1629" t="str">
        <f>MID(M1629,22,1)</f>
        <v>6</v>
      </c>
      <c r="L1629" t="s">
        <v>41</v>
      </c>
      <c r="M1629" t="s">
        <v>42</v>
      </c>
      <c r="N1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629" t="e">
        <f>VLOOKUP(TableOMP[[#This Row],[Label]],TableAvg[],2,FALSE)</f>
        <v>#N/A</v>
      </c>
      <c r="P1629" t="e">
        <f>VLOOKUP(TableOMP[[#This Row],[Label]],TableAvg[],3,FALSE)</f>
        <v>#N/A</v>
      </c>
      <c r="Q1629" t="e">
        <f>TableOMP[[#This Row],[Avg]]-$U$2*TableOMP[[#This Row],[StdDev]]</f>
        <v>#N/A</v>
      </c>
      <c r="R1629" t="e">
        <f>TableOMP[[#This Row],[Avg]]+$U$2*TableOMP[[#This Row],[StdDev]]</f>
        <v>#N/A</v>
      </c>
      <c r="S1629" t="e">
        <f>IF(AND(TableOMP[[#This Row],[total_time]]&gt;=TableOMP[[#This Row],[Low]], TableOMP[[#This Row],[total_time]]&lt;=TableOMP[[#This Row],[High]]),1,0)</f>
        <v>#N/A</v>
      </c>
    </row>
    <row r="1630" spans="1:19" hidden="1" x14ac:dyDescent="0.25">
      <c r="A1630" t="s">
        <v>15</v>
      </c>
      <c r="B1630">
        <v>1000</v>
      </c>
      <c r="C1630">
        <v>100</v>
      </c>
      <c r="D1630">
        <v>100000</v>
      </c>
      <c r="E1630">
        <v>60</v>
      </c>
      <c r="F1630">
        <v>1</v>
      </c>
      <c r="G1630">
        <v>1.321159</v>
      </c>
      <c r="H1630">
        <v>6.7016000000000006E-2</v>
      </c>
      <c r="I1630">
        <v>3.2904010000000001</v>
      </c>
      <c r="J1630">
        <v>5.577E-2</v>
      </c>
      <c r="K1630" t="str">
        <f>MID(M1630,22,1)</f>
        <v>6</v>
      </c>
      <c r="L1630" t="s">
        <v>41</v>
      </c>
      <c r="M1630" t="s">
        <v>42</v>
      </c>
      <c r="N1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630" t="e">
        <f>VLOOKUP(TableOMP[[#This Row],[Label]],TableAvg[],2,FALSE)</f>
        <v>#N/A</v>
      </c>
      <c r="P1630" t="e">
        <f>VLOOKUP(TableOMP[[#This Row],[Label]],TableAvg[],3,FALSE)</f>
        <v>#N/A</v>
      </c>
      <c r="Q1630" t="e">
        <f>TableOMP[[#This Row],[Avg]]-$U$2*TableOMP[[#This Row],[StdDev]]</f>
        <v>#N/A</v>
      </c>
      <c r="R1630" t="e">
        <f>TableOMP[[#This Row],[Avg]]+$U$2*TableOMP[[#This Row],[StdDev]]</f>
        <v>#N/A</v>
      </c>
      <c r="S1630" t="e">
        <f>IF(AND(TableOMP[[#This Row],[total_time]]&gt;=TableOMP[[#This Row],[Low]], TableOMP[[#This Row],[total_time]]&lt;=TableOMP[[#This Row],[High]]),1,0)</f>
        <v>#N/A</v>
      </c>
    </row>
    <row r="1631" spans="1:19" hidden="1" x14ac:dyDescent="0.25">
      <c r="A1631" t="s">
        <v>15</v>
      </c>
      <c r="B1631">
        <v>1000</v>
      </c>
      <c r="C1631">
        <v>100</v>
      </c>
      <c r="D1631">
        <v>100000</v>
      </c>
      <c r="E1631">
        <v>61</v>
      </c>
      <c r="F1631">
        <v>1</v>
      </c>
      <c r="G1631">
        <v>1.3401110000000001</v>
      </c>
      <c r="H1631">
        <v>6.2302999999999997E-2</v>
      </c>
      <c r="I1631">
        <v>3.2656290000000001</v>
      </c>
      <c r="J1631">
        <v>5.4427000000000003E-2</v>
      </c>
      <c r="K1631" t="str">
        <f>MID(M1631,22,1)</f>
        <v>6</v>
      </c>
      <c r="L1631" t="s">
        <v>41</v>
      </c>
      <c r="M1631" t="s">
        <v>42</v>
      </c>
      <c r="N1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631" t="e">
        <f>VLOOKUP(TableOMP[[#This Row],[Label]],TableAvg[],2,FALSE)</f>
        <v>#N/A</v>
      </c>
      <c r="P1631" t="e">
        <f>VLOOKUP(TableOMP[[#This Row],[Label]],TableAvg[],3,FALSE)</f>
        <v>#N/A</v>
      </c>
      <c r="Q1631" t="e">
        <f>TableOMP[[#This Row],[Avg]]-$U$2*TableOMP[[#This Row],[StdDev]]</f>
        <v>#N/A</v>
      </c>
      <c r="R1631" t="e">
        <f>TableOMP[[#This Row],[Avg]]+$U$2*TableOMP[[#This Row],[StdDev]]</f>
        <v>#N/A</v>
      </c>
      <c r="S1631" t="e">
        <f>IF(AND(TableOMP[[#This Row],[total_time]]&gt;=TableOMP[[#This Row],[Low]], TableOMP[[#This Row],[total_time]]&lt;=TableOMP[[#This Row],[High]]),1,0)</f>
        <v>#N/A</v>
      </c>
    </row>
    <row r="1632" spans="1:19" hidden="1" x14ac:dyDescent="0.25">
      <c r="A1632" t="s">
        <v>15</v>
      </c>
      <c r="B1632">
        <v>1000</v>
      </c>
      <c r="C1632">
        <v>100</v>
      </c>
      <c r="D1632">
        <v>100000</v>
      </c>
      <c r="E1632">
        <v>62</v>
      </c>
      <c r="F1632">
        <v>1</v>
      </c>
      <c r="G1632">
        <v>1.334851</v>
      </c>
      <c r="H1632">
        <v>6.7584000000000005E-2</v>
      </c>
      <c r="I1632">
        <v>3.5174880000000002</v>
      </c>
      <c r="J1632">
        <v>5.7664E-2</v>
      </c>
      <c r="K1632" t="str">
        <f>MID(M1632,22,1)</f>
        <v>6</v>
      </c>
      <c r="L1632" t="s">
        <v>41</v>
      </c>
      <c r="M1632" t="s">
        <v>42</v>
      </c>
      <c r="N1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632" t="e">
        <f>VLOOKUP(TableOMP[[#This Row],[Label]],TableAvg[],2,FALSE)</f>
        <v>#N/A</v>
      </c>
      <c r="P1632" t="e">
        <f>VLOOKUP(TableOMP[[#This Row],[Label]],TableAvg[],3,FALSE)</f>
        <v>#N/A</v>
      </c>
      <c r="Q1632" t="e">
        <f>TableOMP[[#This Row],[Avg]]-$U$2*TableOMP[[#This Row],[StdDev]]</f>
        <v>#N/A</v>
      </c>
      <c r="R1632" t="e">
        <f>TableOMP[[#This Row],[Avg]]+$U$2*TableOMP[[#This Row],[StdDev]]</f>
        <v>#N/A</v>
      </c>
      <c r="S1632" t="e">
        <f>IF(AND(TableOMP[[#This Row],[total_time]]&gt;=TableOMP[[#This Row],[Low]], TableOMP[[#This Row],[total_time]]&lt;=TableOMP[[#This Row],[High]]),1,0)</f>
        <v>#N/A</v>
      </c>
    </row>
    <row r="1633" spans="1:19" hidden="1" x14ac:dyDescent="0.25">
      <c r="A1633" t="s">
        <v>15</v>
      </c>
      <c r="B1633">
        <v>1000</v>
      </c>
      <c r="C1633">
        <v>100</v>
      </c>
      <c r="D1633">
        <v>100000</v>
      </c>
      <c r="E1633">
        <v>63</v>
      </c>
      <c r="F1633">
        <v>1</v>
      </c>
      <c r="G1633">
        <v>1.351961</v>
      </c>
      <c r="H1633">
        <v>6.5588999999999995E-2</v>
      </c>
      <c r="I1633">
        <v>3.554128</v>
      </c>
      <c r="J1633">
        <v>5.7325000000000001E-2</v>
      </c>
      <c r="K1633" t="str">
        <f>MID(M1633,22,1)</f>
        <v>6</v>
      </c>
      <c r="L1633" t="s">
        <v>41</v>
      </c>
      <c r="M1633" t="s">
        <v>42</v>
      </c>
      <c r="N1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633" t="e">
        <f>VLOOKUP(TableOMP[[#This Row],[Label]],TableAvg[],2,FALSE)</f>
        <v>#N/A</v>
      </c>
      <c r="P1633" t="e">
        <f>VLOOKUP(TableOMP[[#This Row],[Label]],TableAvg[],3,FALSE)</f>
        <v>#N/A</v>
      </c>
      <c r="Q1633" t="e">
        <f>TableOMP[[#This Row],[Avg]]-$U$2*TableOMP[[#This Row],[StdDev]]</f>
        <v>#N/A</v>
      </c>
      <c r="R1633" t="e">
        <f>TableOMP[[#This Row],[Avg]]+$U$2*TableOMP[[#This Row],[StdDev]]</f>
        <v>#N/A</v>
      </c>
      <c r="S1633" t="e">
        <f>IF(AND(TableOMP[[#This Row],[total_time]]&gt;=TableOMP[[#This Row],[Low]], TableOMP[[#This Row],[total_time]]&lt;=TableOMP[[#This Row],[High]]),1,0)</f>
        <v>#N/A</v>
      </c>
    </row>
    <row r="1634" spans="1:19" hidden="1" x14ac:dyDescent="0.25">
      <c r="A1634" t="s">
        <v>15</v>
      </c>
      <c r="B1634">
        <v>1000</v>
      </c>
      <c r="C1634">
        <v>100</v>
      </c>
      <c r="D1634">
        <v>100000</v>
      </c>
      <c r="E1634">
        <v>64</v>
      </c>
      <c r="F1634">
        <v>1</v>
      </c>
      <c r="G1634">
        <v>1.204358</v>
      </c>
      <c r="H1634">
        <v>6.343E-2</v>
      </c>
      <c r="I1634">
        <v>3.5167250000000001</v>
      </c>
      <c r="J1634">
        <v>5.5821000000000003E-2</v>
      </c>
      <c r="K1634" t="str">
        <f>MID(M1634,22,1)</f>
        <v>6</v>
      </c>
      <c r="L1634" t="s">
        <v>41</v>
      </c>
      <c r="M1634" t="s">
        <v>42</v>
      </c>
      <c r="N1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634" t="e">
        <f>VLOOKUP(TableOMP[[#This Row],[Label]],TableAvg[],2,FALSE)</f>
        <v>#N/A</v>
      </c>
      <c r="P1634" t="e">
        <f>VLOOKUP(TableOMP[[#This Row],[Label]],TableAvg[],3,FALSE)</f>
        <v>#N/A</v>
      </c>
      <c r="Q1634" t="e">
        <f>TableOMP[[#This Row],[Avg]]-$U$2*TableOMP[[#This Row],[StdDev]]</f>
        <v>#N/A</v>
      </c>
      <c r="R1634" t="e">
        <f>TableOMP[[#This Row],[Avg]]+$U$2*TableOMP[[#This Row],[StdDev]]</f>
        <v>#N/A</v>
      </c>
      <c r="S1634" t="e">
        <f>IF(AND(TableOMP[[#This Row],[total_time]]&gt;=TableOMP[[#This Row],[Low]], TableOMP[[#This Row],[total_time]]&lt;=TableOMP[[#This Row],[High]]),1,0)</f>
        <v>#N/A</v>
      </c>
    </row>
    <row r="1635" spans="1:19" hidden="1" x14ac:dyDescent="0.25">
      <c r="A1635" t="s">
        <v>15</v>
      </c>
      <c r="B1635">
        <v>100</v>
      </c>
      <c r="C1635">
        <v>100</v>
      </c>
      <c r="D1635">
        <v>100000</v>
      </c>
      <c r="E1635">
        <v>1</v>
      </c>
      <c r="F1635">
        <v>1</v>
      </c>
      <c r="G1635">
        <v>1.0640989999999999</v>
      </c>
      <c r="H1635">
        <v>7.0479999999999996E-3</v>
      </c>
      <c r="I1635">
        <v>0</v>
      </c>
      <c r="J1635">
        <v>0</v>
      </c>
      <c r="K1635" t="str">
        <f>MID(M1635,22,1)</f>
        <v>6</v>
      </c>
      <c r="L1635" t="s">
        <v>41</v>
      </c>
      <c r="M1635" t="s">
        <v>42</v>
      </c>
      <c r="N1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635" t="e">
        <f>VLOOKUP(TableOMP[[#This Row],[Label]],TableAvg[],2,FALSE)</f>
        <v>#N/A</v>
      </c>
      <c r="P1635" t="e">
        <f>VLOOKUP(TableOMP[[#This Row],[Label]],TableAvg[],3,FALSE)</f>
        <v>#N/A</v>
      </c>
      <c r="Q1635" t="e">
        <f>TableOMP[[#This Row],[Avg]]-$U$2*TableOMP[[#This Row],[StdDev]]</f>
        <v>#N/A</v>
      </c>
      <c r="R1635" t="e">
        <f>TableOMP[[#This Row],[Avg]]+$U$2*TableOMP[[#This Row],[StdDev]]</f>
        <v>#N/A</v>
      </c>
      <c r="S1635" t="e">
        <f>IF(AND(TableOMP[[#This Row],[total_time]]&gt;=TableOMP[[#This Row],[Low]], TableOMP[[#This Row],[total_time]]&lt;=TableOMP[[#This Row],[High]]),1,0)</f>
        <v>#N/A</v>
      </c>
    </row>
    <row r="1636" spans="1:19" hidden="1" x14ac:dyDescent="0.25">
      <c r="A1636" t="s">
        <v>15</v>
      </c>
      <c r="B1636">
        <v>100</v>
      </c>
      <c r="C1636">
        <v>100</v>
      </c>
      <c r="D1636">
        <v>100000</v>
      </c>
      <c r="E1636">
        <v>2</v>
      </c>
      <c r="F1636">
        <v>1</v>
      </c>
      <c r="G1636">
        <v>1.059774</v>
      </c>
      <c r="H1636">
        <v>6.8999999999999999E-3</v>
      </c>
      <c r="I1636">
        <v>5.6769999999999998E-3</v>
      </c>
      <c r="J1636">
        <v>5.6769999999999998E-3</v>
      </c>
      <c r="K1636" t="str">
        <f>MID(M1636,22,1)</f>
        <v>6</v>
      </c>
      <c r="L1636" t="s">
        <v>41</v>
      </c>
      <c r="M1636" t="s">
        <v>42</v>
      </c>
      <c r="N1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636" t="e">
        <f>VLOOKUP(TableOMP[[#This Row],[Label]],TableAvg[],2,FALSE)</f>
        <v>#N/A</v>
      </c>
      <c r="P1636" t="e">
        <f>VLOOKUP(TableOMP[[#This Row],[Label]],TableAvg[],3,FALSE)</f>
        <v>#N/A</v>
      </c>
      <c r="Q1636" t="e">
        <f>TableOMP[[#This Row],[Avg]]-$U$2*TableOMP[[#This Row],[StdDev]]</f>
        <v>#N/A</v>
      </c>
      <c r="R1636" t="e">
        <f>TableOMP[[#This Row],[Avg]]+$U$2*TableOMP[[#This Row],[StdDev]]</f>
        <v>#N/A</v>
      </c>
      <c r="S1636" t="e">
        <f>IF(AND(TableOMP[[#This Row],[total_time]]&gt;=TableOMP[[#This Row],[Low]], TableOMP[[#This Row],[total_time]]&lt;=TableOMP[[#This Row],[High]]),1,0)</f>
        <v>#N/A</v>
      </c>
    </row>
    <row r="1637" spans="1:19" hidden="1" x14ac:dyDescent="0.25">
      <c r="A1637" t="s">
        <v>15</v>
      </c>
      <c r="B1637">
        <v>100</v>
      </c>
      <c r="C1637">
        <v>100</v>
      </c>
      <c r="D1637">
        <v>100000</v>
      </c>
      <c r="E1637">
        <v>3</v>
      </c>
      <c r="F1637">
        <v>1</v>
      </c>
      <c r="G1637">
        <v>1.0708740000000001</v>
      </c>
      <c r="H1637">
        <v>8.0470000000000003E-3</v>
      </c>
      <c r="I1637">
        <v>1.2527E-2</v>
      </c>
      <c r="J1637">
        <v>6.2639999999999996E-3</v>
      </c>
      <c r="K1637" t="str">
        <f>MID(M1637,22,1)</f>
        <v>6</v>
      </c>
      <c r="L1637" t="s">
        <v>41</v>
      </c>
      <c r="M1637" t="s">
        <v>42</v>
      </c>
      <c r="N1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637" t="e">
        <f>VLOOKUP(TableOMP[[#This Row],[Label]],TableAvg[],2,FALSE)</f>
        <v>#N/A</v>
      </c>
      <c r="P1637" t="e">
        <f>VLOOKUP(TableOMP[[#This Row],[Label]],TableAvg[],3,FALSE)</f>
        <v>#N/A</v>
      </c>
      <c r="Q1637" t="e">
        <f>TableOMP[[#This Row],[Avg]]-$U$2*TableOMP[[#This Row],[StdDev]]</f>
        <v>#N/A</v>
      </c>
      <c r="R1637" t="e">
        <f>TableOMP[[#This Row],[Avg]]+$U$2*TableOMP[[#This Row],[StdDev]]</f>
        <v>#N/A</v>
      </c>
      <c r="S1637" t="e">
        <f>IF(AND(TableOMP[[#This Row],[total_time]]&gt;=TableOMP[[#This Row],[Low]], TableOMP[[#This Row],[total_time]]&lt;=TableOMP[[#This Row],[High]]),1,0)</f>
        <v>#N/A</v>
      </c>
    </row>
    <row r="1638" spans="1:19" hidden="1" x14ac:dyDescent="0.25">
      <c r="A1638" t="s">
        <v>15</v>
      </c>
      <c r="B1638">
        <v>100</v>
      </c>
      <c r="C1638">
        <v>100</v>
      </c>
      <c r="D1638">
        <v>100000</v>
      </c>
      <c r="E1638">
        <v>4</v>
      </c>
      <c r="F1638">
        <v>1</v>
      </c>
      <c r="G1638">
        <v>1.057523</v>
      </c>
      <c r="H1638">
        <v>8.2539999999999992E-3</v>
      </c>
      <c r="I1638">
        <v>2.0577999999999999E-2</v>
      </c>
      <c r="J1638">
        <v>6.8589999999999996E-3</v>
      </c>
      <c r="K1638" t="str">
        <f>MID(M1638,22,1)</f>
        <v>6</v>
      </c>
      <c r="L1638" t="s">
        <v>41</v>
      </c>
      <c r="M1638" t="s">
        <v>42</v>
      </c>
      <c r="N1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638" t="e">
        <f>VLOOKUP(TableOMP[[#This Row],[Label]],TableAvg[],2,FALSE)</f>
        <v>#N/A</v>
      </c>
      <c r="P1638" t="e">
        <f>VLOOKUP(TableOMP[[#This Row],[Label]],TableAvg[],3,FALSE)</f>
        <v>#N/A</v>
      </c>
      <c r="Q1638" t="e">
        <f>TableOMP[[#This Row],[Avg]]-$U$2*TableOMP[[#This Row],[StdDev]]</f>
        <v>#N/A</v>
      </c>
      <c r="R1638" t="e">
        <f>TableOMP[[#This Row],[Avg]]+$U$2*TableOMP[[#This Row],[StdDev]]</f>
        <v>#N/A</v>
      </c>
      <c r="S1638" t="e">
        <f>IF(AND(TableOMP[[#This Row],[total_time]]&gt;=TableOMP[[#This Row],[Low]], TableOMP[[#This Row],[total_time]]&lt;=TableOMP[[#This Row],[High]]),1,0)</f>
        <v>#N/A</v>
      </c>
    </row>
    <row r="1639" spans="1:19" hidden="1" x14ac:dyDescent="0.25">
      <c r="A1639" t="s">
        <v>15</v>
      </c>
      <c r="B1639">
        <v>100</v>
      </c>
      <c r="C1639">
        <v>100</v>
      </c>
      <c r="D1639">
        <v>100000</v>
      </c>
      <c r="E1639">
        <v>5</v>
      </c>
      <c r="F1639">
        <v>1</v>
      </c>
      <c r="G1639">
        <v>1.0812330000000001</v>
      </c>
      <c r="H1639">
        <v>2.0497999999999999E-2</v>
      </c>
      <c r="I1639">
        <v>5.3338999999999998E-2</v>
      </c>
      <c r="J1639">
        <v>1.3335E-2</v>
      </c>
      <c r="K1639" t="str">
        <f>MID(M1639,22,1)</f>
        <v>6</v>
      </c>
      <c r="L1639" t="s">
        <v>41</v>
      </c>
      <c r="M1639" t="s">
        <v>42</v>
      </c>
      <c r="N1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639" t="e">
        <f>VLOOKUP(TableOMP[[#This Row],[Label]],TableAvg[],2,FALSE)</f>
        <v>#N/A</v>
      </c>
      <c r="P1639" t="e">
        <f>VLOOKUP(TableOMP[[#This Row],[Label]],TableAvg[],3,FALSE)</f>
        <v>#N/A</v>
      </c>
      <c r="Q1639" t="e">
        <f>TableOMP[[#This Row],[Avg]]-$U$2*TableOMP[[#This Row],[StdDev]]</f>
        <v>#N/A</v>
      </c>
      <c r="R1639" t="e">
        <f>TableOMP[[#This Row],[Avg]]+$U$2*TableOMP[[#This Row],[StdDev]]</f>
        <v>#N/A</v>
      </c>
      <c r="S1639" t="e">
        <f>IF(AND(TableOMP[[#This Row],[total_time]]&gt;=TableOMP[[#This Row],[Low]], TableOMP[[#This Row],[total_time]]&lt;=TableOMP[[#This Row],[High]]),1,0)</f>
        <v>#N/A</v>
      </c>
    </row>
    <row r="1640" spans="1:19" hidden="1" x14ac:dyDescent="0.25">
      <c r="A1640" t="s">
        <v>15</v>
      </c>
      <c r="B1640">
        <v>100</v>
      </c>
      <c r="C1640">
        <v>100</v>
      </c>
      <c r="D1640">
        <v>100000</v>
      </c>
      <c r="E1640">
        <v>6</v>
      </c>
      <c r="F1640">
        <v>1</v>
      </c>
      <c r="G1640">
        <v>1.0702940000000001</v>
      </c>
      <c r="H1640">
        <v>1.1073E-2</v>
      </c>
      <c r="I1640">
        <v>4.7352999999999999E-2</v>
      </c>
      <c r="J1640">
        <v>9.4710000000000003E-3</v>
      </c>
      <c r="K1640" t="str">
        <f>MID(M1640,22,1)</f>
        <v>6</v>
      </c>
      <c r="L1640" t="s">
        <v>41</v>
      </c>
      <c r="M1640" t="s">
        <v>42</v>
      </c>
      <c r="N1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640" t="e">
        <f>VLOOKUP(TableOMP[[#This Row],[Label]],TableAvg[],2,FALSE)</f>
        <v>#N/A</v>
      </c>
      <c r="P1640" t="e">
        <f>VLOOKUP(TableOMP[[#This Row],[Label]],TableAvg[],3,FALSE)</f>
        <v>#N/A</v>
      </c>
      <c r="Q1640" t="e">
        <f>TableOMP[[#This Row],[Avg]]-$U$2*TableOMP[[#This Row],[StdDev]]</f>
        <v>#N/A</v>
      </c>
      <c r="R1640" t="e">
        <f>TableOMP[[#This Row],[Avg]]+$U$2*TableOMP[[#This Row],[StdDev]]</f>
        <v>#N/A</v>
      </c>
      <c r="S1640" t="e">
        <f>IF(AND(TableOMP[[#This Row],[total_time]]&gt;=TableOMP[[#This Row],[Low]], TableOMP[[#This Row],[total_time]]&lt;=TableOMP[[#This Row],[High]]),1,0)</f>
        <v>#N/A</v>
      </c>
    </row>
    <row r="1641" spans="1:19" hidden="1" x14ac:dyDescent="0.25">
      <c r="A1641" t="s">
        <v>15</v>
      </c>
      <c r="B1641">
        <v>100</v>
      </c>
      <c r="C1641">
        <v>100</v>
      </c>
      <c r="D1641">
        <v>100000</v>
      </c>
      <c r="E1641">
        <v>7</v>
      </c>
      <c r="F1641">
        <v>1</v>
      </c>
      <c r="G1641">
        <v>1.0743780000000001</v>
      </c>
      <c r="H1641">
        <v>1.1446E-2</v>
      </c>
      <c r="I1641">
        <v>5.7023999999999998E-2</v>
      </c>
      <c r="J1641">
        <v>9.5040000000000003E-3</v>
      </c>
      <c r="K1641" t="str">
        <f>MID(M1641,22,1)</f>
        <v>6</v>
      </c>
      <c r="L1641" t="s">
        <v>41</v>
      </c>
      <c r="M1641" t="s">
        <v>42</v>
      </c>
      <c r="N1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641" t="e">
        <f>VLOOKUP(TableOMP[[#This Row],[Label]],TableAvg[],2,FALSE)</f>
        <v>#N/A</v>
      </c>
      <c r="P1641" t="e">
        <f>VLOOKUP(TableOMP[[#This Row],[Label]],TableAvg[],3,FALSE)</f>
        <v>#N/A</v>
      </c>
      <c r="Q1641" t="e">
        <f>TableOMP[[#This Row],[Avg]]-$U$2*TableOMP[[#This Row],[StdDev]]</f>
        <v>#N/A</v>
      </c>
      <c r="R1641" t="e">
        <f>TableOMP[[#This Row],[Avg]]+$U$2*TableOMP[[#This Row],[StdDev]]</f>
        <v>#N/A</v>
      </c>
      <c r="S1641" t="e">
        <f>IF(AND(TableOMP[[#This Row],[total_time]]&gt;=TableOMP[[#This Row],[Low]], TableOMP[[#This Row],[total_time]]&lt;=TableOMP[[#This Row],[High]]),1,0)</f>
        <v>#N/A</v>
      </c>
    </row>
    <row r="1642" spans="1:19" hidden="1" x14ac:dyDescent="0.25">
      <c r="A1642" t="s">
        <v>15</v>
      </c>
      <c r="B1642">
        <v>100</v>
      </c>
      <c r="C1642">
        <v>100</v>
      </c>
      <c r="D1642">
        <v>100000</v>
      </c>
      <c r="E1642">
        <v>8</v>
      </c>
      <c r="F1642">
        <v>1</v>
      </c>
      <c r="G1642">
        <v>1.1056760000000001</v>
      </c>
      <c r="H1642">
        <v>2.4680000000000001E-2</v>
      </c>
      <c r="I1642">
        <v>8.8483999999999993E-2</v>
      </c>
      <c r="J1642">
        <v>1.2640999999999999E-2</v>
      </c>
      <c r="K1642" t="str">
        <f>MID(M1642,22,1)</f>
        <v>6</v>
      </c>
      <c r="L1642" t="s">
        <v>41</v>
      </c>
      <c r="M1642" t="s">
        <v>42</v>
      </c>
      <c r="N1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642" t="e">
        <f>VLOOKUP(TableOMP[[#This Row],[Label]],TableAvg[],2,FALSE)</f>
        <v>#N/A</v>
      </c>
      <c r="P1642" t="e">
        <f>VLOOKUP(TableOMP[[#This Row],[Label]],TableAvg[],3,FALSE)</f>
        <v>#N/A</v>
      </c>
      <c r="Q1642" t="e">
        <f>TableOMP[[#This Row],[Avg]]-$U$2*TableOMP[[#This Row],[StdDev]]</f>
        <v>#N/A</v>
      </c>
      <c r="R1642" t="e">
        <f>TableOMP[[#This Row],[Avg]]+$U$2*TableOMP[[#This Row],[StdDev]]</f>
        <v>#N/A</v>
      </c>
      <c r="S1642" t="e">
        <f>IF(AND(TableOMP[[#This Row],[total_time]]&gt;=TableOMP[[#This Row],[Low]], TableOMP[[#This Row],[total_time]]&lt;=TableOMP[[#This Row],[High]]),1,0)</f>
        <v>#N/A</v>
      </c>
    </row>
    <row r="1643" spans="1:19" hidden="1" x14ac:dyDescent="0.25">
      <c r="A1643" t="s">
        <v>15</v>
      </c>
      <c r="B1643">
        <v>100</v>
      </c>
      <c r="C1643">
        <v>100</v>
      </c>
      <c r="D1643">
        <v>100000</v>
      </c>
      <c r="E1643">
        <v>9</v>
      </c>
      <c r="F1643">
        <v>1</v>
      </c>
      <c r="G1643">
        <v>1.1127609999999999</v>
      </c>
      <c r="H1643">
        <v>2.6221999999999999E-2</v>
      </c>
      <c r="I1643">
        <v>0.117356</v>
      </c>
      <c r="J1643">
        <v>1.4670000000000001E-2</v>
      </c>
      <c r="K1643" t="str">
        <f>MID(M1643,22,1)</f>
        <v>6</v>
      </c>
      <c r="L1643" t="s">
        <v>41</v>
      </c>
      <c r="M1643" t="s">
        <v>42</v>
      </c>
      <c r="N1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643" t="e">
        <f>VLOOKUP(TableOMP[[#This Row],[Label]],TableAvg[],2,FALSE)</f>
        <v>#N/A</v>
      </c>
      <c r="P1643" t="e">
        <f>VLOOKUP(TableOMP[[#This Row],[Label]],TableAvg[],3,FALSE)</f>
        <v>#N/A</v>
      </c>
      <c r="Q1643" t="e">
        <f>TableOMP[[#This Row],[Avg]]-$U$2*TableOMP[[#This Row],[StdDev]]</f>
        <v>#N/A</v>
      </c>
      <c r="R1643" t="e">
        <f>TableOMP[[#This Row],[Avg]]+$U$2*TableOMP[[#This Row],[StdDev]]</f>
        <v>#N/A</v>
      </c>
      <c r="S1643" t="e">
        <f>IF(AND(TableOMP[[#This Row],[total_time]]&gt;=TableOMP[[#This Row],[Low]], TableOMP[[#This Row],[total_time]]&lt;=TableOMP[[#This Row],[High]]),1,0)</f>
        <v>#N/A</v>
      </c>
    </row>
    <row r="1644" spans="1:19" hidden="1" x14ac:dyDescent="0.25">
      <c r="A1644" t="s">
        <v>15</v>
      </c>
      <c r="B1644">
        <v>100</v>
      </c>
      <c r="C1644">
        <v>100</v>
      </c>
      <c r="D1644">
        <v>100000</v>
      </c>
      <c r="E1644">
        <v>10</v>
      </c>
      <c r="F1644">
        <v>1</v>
      </c>
      <c r="G1644">
        <v>1.1004769999999999</v>
      </c>
      <c r="H1644">
        <v>1.6584000000000002E-2</v>
      </c>
      <c r="I1644">
        <v>0.119412</v>
      </c>
      <c r="J1644">
        <v>1.3268E-2</v>
      </c>
      <c r="K1644" t="str">
        <f>MID(M1644,22,1)</f>
        <v>6</v>
      </c>
      <c r="L1644" t="s">
        <v>41</v>
      </c>
      <c r="M1644" t="s">
        <v>42</v>
      </c>
      <c r="N1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644" t="e">
        <f>VLOOKUP(TableOMP[[#This Row],[Label]],TableAvg[],2,FALSE)</f>
        <v>#N/A</v>
      </c>
      <c r="P1644" t="e">
        <f>VLOOKUP(TableOMP[[#This Row],[Label]],TableAvg[],3,FALSE)</f>
        <v>#N/A</v>
      </c>
      <c r="Q1644" t="e">
        <f>TableOMP[[#This Row],[Avg]]-$U$2*TableOMP[[#This Row],[StdDev]]</f>
        <v>#N/A</v>
      </c>
      <c r="R1644" t="e">
        <f>TableOMP[[#This Row],[Avg]]+$U$2*TableOMP[[#This Row],[StdDev]]</f>
        <v>#N/A</v>
      </c>
      <c r="S1644" t="e">
        <f>IF(AND(TableOMP[[#This Row],[total_time]]&gt;=TableOMP[[#This Row],[Low]], TableOMP[[#This Row],[total_time]]&lt;=TableOMP[[#This Row],[High]]),1,0)</f>
        <v>#N/A</v>
      </c>
    </row>
    <row r="1645" spans="1:19" hidden="1" x14ac:dyDescent="0.25">
      <c r="A1645" t="s">
        <v>15</v>
      </c>
      <c r="B1645">
        <v>100</v>
      </c>
      <c r="C1645">
        <v>100</v>
      </c>
      <c r="D1645">
        <v>100000</v>
      </c>
      <c r="E1645">
        <v>11</v>
      </c>
      <c r="F1645">
        <v>1</v>
      </c>
      <c r="G1645">
        <v>1.1014839999999999</v>
      </c>
      <c r="H1645">
        <v>1.6428999999999999E-2</v>
      </c>
      <c r="I1645">
        <v>0.12386900000000001</v>
      </c>
      <c r="J1645">
        <v>1.2387E-2</v>
      </c>
      <c r="K1645" t="str">
        <f>MID(M1645,22,1)</f>
        <v>6</v>
      </c>
      <c r="L1645" t="s">
        <v>41</v>
      </c>
      <c r="M1645" t="s">
        <v>42</v>
      </c>
      <c r="N1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645" t="e">
        <f>VLOOKUP(TableOMP[[#This Row],[Label]],TableAvg[],2,FALSE)</f>
        <v>#N/A</v>
      </c>
      <c r="P1645" t="e">
        <f>VLOOKUP(TableOMP[[#This Row],[Label]],TableAvg[],3,FALSE)</f>
        <v>#N/A</v>
      </c>
      <c r="Q1645" t="e">
        <f>TableOMP[[#This Row],[Avg]]-$U$2*TableOMP[[#This Row],[StdDev]]</f>
        <v>#N/A</v>
      </c>
      <c r="R1645" t="e">
        <f>TableOMP[[#This Row],[Avg]]+$U$2*TableOMP[[#This Row],[StdDev]]</f>
        <v>#N/A</v>
      </c>
      <c r="S1645" t="e">
        <f>IF(AND(TableOMP[[#This Row],[total_time]]&gt;=TableOMP[[#This Row],[Low]], TableOMP[[#This Row],[total_time]]&lt;=TableOMP[[#This Row],[High]]),1,0)</f>
        <v>#N/A</v>
      </c>
    </row>
    <row r="1646" spans="1:19" hidden="1" x14ac:dyDescent="0.25">
      <c r="A1646" t="s">
        <v>15</v>
      </c>
      <c r="B1646">
        <v>100</v>
      </c>
      <c r="C1646">
        <v>100</v>
      </c>
      <c r="D1646">
        <v>100000</v>
      </c>
      <c r="E1646">
        <v>12</v>
      </c>
      <c r="F1646">
        <v>1</v>
      </c>
      <c r="G1646">
        <v>1.1029059999999999</v>
      </c>
      <c r="H1646">
        <v>1.6916E-2</v>
      </c>
      <c r="I1646">
        <v>0.151282</v>
      </c>
      <c r="J1646">
        <v>1.3753E-2</v>
      </c>
      <c r="K1646" t="str">
        <f>MID(M1646,22,1)</f>
        <v>6</v>
      </c>
      <c r="L1646" t="s">
        <v>41</v>
      </c>
      <c r="M1646" t="s">
        <v>42</v>
      </c>
      <c r="N1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646" t="e">
        <f>VLOOKUP(TableOMP[[#This Row],[Label]],TableAvg[],2,FALSE)</f>
        <v>#N/A</v>
      </c>
      <c r="P1646" t="e">
        <f>VLOOKUP(TableOMP[[#This Row],[Label]],TableAvg[],3,FALSE)</f>
        <v>#N/A</v>
      </c>
      <c r="Q1646" t="e">
        <f>TableOMP[[#This Row],[Avg]]-$U$2*TableOMP[[#This Row],[StdDev]]</f>
        <v>#N/A</v>
      </c>
      <c r="R1646" t="e">
        <f>TableOMP[[#This Row],[Avg]]+$U$2*TableOMP[[#This Row],[StdDev]]</f>
        <v>#N/A</v>
      </c>
      <c r="S1646" t="e">
        <f>IF(AND(TableOMP[[#This Row],[total_time]]&gt;=TableOMP[[#This Row],[Low]], TableOMP[[#This Row],[total_time]]&lt;=TableOMP[[#This Row],[High]]),1,0)</f>
        <v>#N/A</v>
      </c>
    </row>
    <row r="1647" spans="1:19" hidden="1" x14ac:dyDescent="0.25">
      <c r="A1647" t="s">
        <v>15</v>
      </c>
      <c r="B1647">
        <v>100</v>
      </c>
      <c r="C1647">
        <v>100</v>
      </c>
      <c r="D1647">
        <v>100000</v>
      </c>
      <c r="E1647">
        <v>13</v>
      </c>
      <c r="F1647">
        <v>1</v>
      </c>
      <c r="G1647">
        <v>1.1307020000000001</v>
      </c>
      <c r="H1647">
        <v>2.6283999999999998E-2</v>
      </c>
      <c r="I1647">
        <v>0.191306</v>
      </c>
      <c r="J1647">
        <v>1.5942000000000001E-2</v>
      </c>
      <c r="K1647" t="str">
        <f>MID(M1647,22,1)</f>
        <v>6</v>
      </c>
      <c r="L1647" t="s">
        <v>41</v>
      </c>
      <c r="M1647" t="s">
        <v>42</v>
      </c>
      <c r="N1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647" t="e">
        <f>VLOOKUP(TableOMP[[#This Row],[Label]],TableAvg[],2,FALSE)</f>
        <v>#N/A</v>
      </c>
      <c r="P1647" t="e">
        <f>VLOOKUP(TableOMP[[#This Row],[Label]],TableAvg[],3,FALSE)</f>
        <v>#N/A</v>
      </c>
      <c r="Q1647" t="e">
        <f>TableOMP[[#This Row],[Avg]]-$U$2*TableOMP[[#This Row],[StdDev]]</f>
        <v>#N/A</v>
      </c>
      <c r="R1647" t="e">
        <f>TableOMP[[#This Row],[Avg]]+$U$2*TableOMP[[#This Row],[StdDev]]</f>
        <v>#N/A</v>
      </c>
      <c r="S1647" t="e">
        <f>IF(AND(TableOMP[[#This Row],[total_time]]&gt;=TableOMP[[#This Row],[Low]], TableOMP[[#This Row],[total_time]]&lt;=TableOMP[[#This Row],[High]]),1,0)</f>
        <v>#N/A</v>
      </c>
    </row>
    <row r="1648" spans="1:19" hidden="1" x14ac:dyDescent="0.25">
      <c r="A1648" t="s">
        <v>15</v>
      </c>
      <c r="B1648">
        <v>100</v>
      </c>
      <c r="C1648">
        <v>100</v>
      </c>
      <c r="D1648">
        <v>100000</v>
      </c>
      <c r="E1648">
        <v>14</v>
      </c>
      <c r="F1648">
        <v>1</v>
      </c>
      <c r="G1648">
        <v>1.1611480000000001</v>
      </c>
      <c r="H1648">
        <v>3.8421999999999998E-2</v>
      </c>
      <c r="I1648">
        <v>0.372228</v>
      </c>
      <c r="J1648">
        <v>2.8632999999999999E-2</v>
      </c>
      <c r="K1648" t="str">
        <f>MID(M1648,22,1)</f>
        <v>6</v>
      </c>
      <c r="L1648" t="s">
        <v>41</v>
      </c>
      <c r="M1648" t="s">
        <v>42</v>
      </c>
      <c r="N1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648" t="e">
        <f>VLOOKUP(TableOMP[[#This Row],[Label]],TableAvg[],2,FALSE)</f>
        <v>#N/A</v>
      </c>
      <c r="P1648" t="e">
        <f>VLOOKUP(TableOMP[[#This Row],[Label]],TableAvg[],3,FALSE)</f>
        <v>#N/A</v>
      </c>
      <c r="Q1648" t="e">
        <f>TableOMP[[#This Row],[Avg]]-$U$2*TableOMP[[#This Row],[StdDev]]</f>
        <v>#N/A</v>
      </c>
      <c r="R1648" t="e">
        <f>TableOMP[[#This Row],[Avg]]+$U$2*TableOMP[[#This Row],[StdDev]]</f>
        <v>#N/A</v>
      </c>
      <c r="S1648" t="e">
        <f>IF(AND(TableOMP[[#This Row],[total_time]]&gt;=TableOMP[[#This Row],[Low]], TableOMP[[#This Row],[total_time]]&lt;=TableOMP[[#This Row],[High]]),1,0)</f>
        <v>#N/A</v>
      </c>
    </row>
    <row r="1649" spans="1:19" hidden="1" x14ac:dyDescent="0.25">
      <c r="A1649" t="s">
        <v>15</v>
      </c>
      <c r="B1649">
        <v>100</v>
      </c>
      <c r="C1649">
        <v>100</v>
      </c>
      <c r="D1649">
        <v>100000</v>
      </c>
      <c r="E1649">
        <v>15</v>
      </c>
      <c r="F1649">
        <v>1</v>
      </c>
      <c r="G1649">
        <v>1.149551</v>
      </c>
      <c r="H1649">
        <v>2.4111E-2</v>
      </c>
      <c r="I1649">
        <v>0.30043599999999998</v>
      </c>
      <c r="J1649">
        <v>2.146E-2</v>
      </c>
      <c r="K1649" t="str">
        <f>MID(M1649,22,1)</f>
        <v>6</v>
      </c>
      <c r="L1649" t="s">
        <v>41</v>
      </c>
      <c r="M1649" t="s">
        <v>42</v>
      </c>
      <c r="N1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649" t="e">
        <f>VLOOKUP(TableOMP[[#This Row],[Label]],TableAvg[],2,FALSE)</f>
        <v>#N/A</v>
      </c>
      <c r="P1649" t="e">
        <f>VLOOKUP(TableOMP[[#This Row],[Label]],TableAvg[],3,FALSE)</f>
        <v>#N/A</v>
      </c>
      <c r="Q1649" t="e">
        <f>TableOMP[[#This Row],[Avg]]-$U$2*TableOMP[[#This Row],[StdDev]]</f>
        <v>#N/A</v>
      </c>
      <c r="R1649" t="e">
        <f>TableOMP[[#This Row],[Avg]]+$U$2*TableOMP[[#This Row],[StdDev]]</f>
        <v>#N/A</v>
      </c>
      <c r="S1649" t="e">
        <f>IF(AND(TableOMP[[#This Row],[total_time]]&gt;=TableOMP[[#This Row],[Low]], TableOMP[[#This Row],[total_time]]&lt;=TableOMP[[#This Row],[High]]),1,0)</f>
        <v>#N/A</v>
      </c>
    </row>
    <row r="1650" spans="1:19" hidden="1" x14ac:dyDescent="0.25">
      <c r="A1650" t="s">
        <v>15</v>
      </c>
      <c r="B1650">
        <v>100</v>
      </c>
      <c r="C1650">
        <v>100</v>
      </c>
      <c r="D1650">
        <v>100000</v>
      </c>
      <c r="E1650">
        <v>16</v>
      </c>
      <c r="F1650">
        <v>1</v>
      </c>
      <c r="G1650">
        <v>1.169367</v>
      </c>
      <c r="H1650">
        <v>3.8905000000000002E-2</v>
      </c>
      <c r="I1650">
        <v>0.34992600000000001</v>
      </c>
      <c r="J1650">
        <v>2.3328000000000002E-2</v>
      </c>
      <c r="K1650" t="str">
        <f>MID(M1650,22,1)</f>
        <v>6</v>
      </c>
      <c r="L1650" t="s">
        <v>41</v>
      </c>
      <c r="M1650" t="s">
        <v>42</v>
      </c>
      <c r="N1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650" t="e">
        <f>VLOOKUP(TableOMP[[#This Row],[Label]],TableAvg[],2,FALSE)</f>
        <v>#N/A</v>
      </c>
      <c r="P1650" t="e">
        <f>VLOOKUP(TableOMP[[#This Row],[Label]],TableAvg[],3,FALSE)</f>
        <v>#N/A</v>
      </c>
      <c r="Q1650" t="e">
        <f>TableOMP[[#This Row],[Avg]]-$U$2*TableOMP[[#This Row],[StdDev]]</f>
        <v>#N/A</v>
      </c>
      <c r="R1650" t="e">
        <f>TableOMP[[#This Row],[Avg]]+$U$2*TableOMP[[#This Row],[StdDev]]</f>
        <v>#N/A</v>
      </c>
      <c r="S1650" t="e">
        <f>IF(AND(TableOMP[[#This Row],[total_time]]&gt;=TableOMP[[#This Row],[Low]], TableOMP[[#This Row],[total_time]]&lt;=TableOMP[[#This Row],[High]]),1,0)</f>
        <v>#N/A</v>
      </c>
    </row>
    <row r="1651" spans="1:19" hidden="1" x14ac:dyDescent="0.25">
      <c r="A1651" t="s">
        <v>15</v>
      </c>
      <c r="B1651">
        <v>100</v>
      </c>
      <c r="C1651">
        <v>100</v>
      </c>
      <c r="D1651">
        <v>100000</v>
      </c>
      <c r="E1651">
        <v>17</v>
      </c>
      <c r="F1651">
        <v>1</v>
      </c>
      <c r="G1651">
        <v>1.1757249999999999</v>
      </c>
      <c r="H1651">
        <v>3.7893999999999997E-2</v>
      </c>
      <c r="I1651">
        <v>0.38928400000000002</v>
      </c>
      <c r="J1651">
        <v>2.4330000000000001E-2</v>
      </c>
      <c r="K1651" t="str">
        <f>MID(M1651,22,1)</f>
        <v>6</v>
      </c>
      <c r="L1651" t="s">
        <v>41</v>
      </c>
      <c r="M1651" t="s">
        <v>42</v>
      </c>
      <c r="N1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651" t="e">
        <f>VLOOKUP(TableOMP[[#This Row],[Label]],TableAvg[],2,FALSE)</f>
        <v>#N/A</v>
      </c>
      <c r="P1651" t="e">
        <f>VLOOKUP(TableOMP[[#This Row],[Label]],TableAvg[],3,FALSE)</f>
        <v>#N/A</v>
      </c>
      <c r="Q1651" t="e">
        <f>TableOMP[[#This Row],[Avg]]-$U$2*TableOMP[[#This Row],[StdDev]]</f>
        <v>#N/A</v>
      </c>
      <c r="R1651" t="e">
        <f>TableOMP[[#This Row],[Avg]]+$U$2*TableOMP[[#This Row],[StdDev]]</f>
        <v>#N/A</v>
      </c>
      <c r="S1651" t="e">
        <f>IF(AND(TableOMP[[#This Row],[total_time]]&gt;=TableOMP[[#This Row],[Low]], TableOMP[[#This Row],[total_time]]&lt;=TableOMP[[#This Row],[High]]),1,0)</f>
        <v>#N/A</v>
      </c>
    </row>
    <row r="1652" spans="1:19" hidden="1" x14ac:dyDescent="0.25">
      <c r="A1652" t="s">
        <v>15</v>
      </c>
      <c r="B1652">
        <v>100</v>
      </c>
      <c r="C1652">
        <v>100</v>
      </c>
      <c r="D1652">
        <v>100000</v>
      </c>
      <c r="E1652">
        <v>18</v>
      </c>
      <c r="F1652">
        <v>1</v>
      </c>
      <c r="G1652">
        <v>1.181424</v>
      </c>
      <c r="H1652">
        <v>3.5796000000000001E-2</v>
      </c>
      <c r="I1652">
        <v>0.44697199999999998</v>
      </c>
      <c r="J1652">
        <v>2.6291999999999999E-2</v>
      </c>
      <c r="K1652" t="str">
        <f>MID(M1652,22,1)</f>
        <v>6</v>
      </c>
      <c r="L1652" t="s">
        <v>41</v>
      </c>
      <c r="M1652" t="s">
        <v>42</v>
      </c>
      <c r="N1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652" t="e">
        <f>VLOOKUP(TableOMP[[#This Row],[Label]],TableAvg[],2,FALSE)</f>
        <v>#N/A</v>
      </c>
      <c r="P1652" t="e">
        <f>VLOOKUP(TableOMP[[#This Row],[Label]],TableAvg[],3,FALSE)</f>
        <v>#N/A</v>
      </c>
      <c r="Q1652" t="e">
        <f>TableOMP[[#This Row],[Avg]]-$U$2*TableOMP[[#This Row],[StdDev]]</f>
        <v>#N/A</v>
      </c>
      <c r="R1652" t="e">
        <f>TableOMP[[#This Row],[Avg]]+$U$2*TableOMP[[#This Row],[StdDev]]</f>
        <v>#N/A</v>
      </c>
      <c r="S1652" t="e">
        <f>IF(AND(TableOMP[[#This Row],[total_time]]&gt;=TableOMP[[#This Row],[Low]], TableOMP[[#This Row],[total_time]]&lt;=TableOMP[[#This Row],[High]]),1,0)</f>
        <v>#N/A</v>
      </c>
    </row>
    <row r="1653" spans="1:19" hidden="1" x14ac:dyDescent="0.25">
      <c r="A1653" t="s">
        <v>15</v>
      </c>
      <c r="B1653">
        <v>100</v>
      </c>
      <c r="C1653">
        <v>100</v>
      </c>
      <c r="D1653">
        <v>100000</v>
      </c>
      <c r="E1653">
        <v>19</v>
      </c>
      <c r="F1653">
        <v>1</v>
      </c>
      <c r="G1653">
        <v>1.2084429999999999</v>
      </c>
      <c r="H1653">
        <v>5.2513999999999998E-2</v>
      </c>
      <c r="I1653">
        <v>0.72207500000000002</v>
      </c>
      <c r="J1653">
        <v>4.0114999999999998E-2</v>
      </c>
      <c r="K1653" t="str">
        <f>MID(M1653,22,1)</f>
        <v>6</v>
      </c>
      <c r="L1653" t="s">
        <v>41</v>
      </c>
      <c r="M1653" t="s">
        <v>42</v>
      </c>
      <c r="N1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653" t="e">
        <f>VLOOKUP(TableOMP[[#This Row],[Label]],TableAvg[],2,FALSE)</f>
        <v>#N/A</v>
      </c>
      <c r="P1653" t="e">
        <f>VLOOKUP(TableOMP[[#This Row],[Label]],TableAvg[],3,FALSE)</f>
        <v>#N/A</v>
      </c>
      <c r="Q1653" t="e">
        <f>TableOMP[[#This Row],[Avg]]-$U$2*TableOMP[[#This Row],[StdDev]]</f>
        <v>#N/A</v>
      </c>
      <c r="R1653" t="e">
        <f>TableOMP[[#This Row],[Avg]]+$U$2*TableOMP[[#This Row],[StdDev]]</f>
        <v>#N/A</v>
      </c>
      <c r="S1653" t="e">
        <f>IF(AND(TableOMP[[#This Row],[total_time]]&gt;=TableOMP[[#This Row],[Low]], TableOMP[[#This Row],[total_time]]&lt;=TableOMP[[#This Row],[High]]),1,0)</f>
        <v>#N/A</v>
      </c>
    </row>
    <row r="1654" spans="1:19" hidden="1" x14ac:dyDescent="0.25">
      <c r="A1654" t="s">
        <v>15</v>
      </c>
      <c r="B1654">
        <v>100</v>
      </c>
      <c r="C1654">
        <v>100</v>
      </c>
      <c r="D1654">
        <v>100000</v>
      </c>
      <c r="E1654">
        <v>20</v>
      </c>
      <c r="F1654">
        <v>1</v>
      </c>
      <c r="G1654">
        <v>1.20309</v>
      </c>
      <c r="H1654">
        <v>4.5449000000000003E-2</v>
      </c>
      <c r="I1654">
        <v>0.74937399999999998</v>
      </c>
      <c r="J1654">
        <v>3.9440999999999997E-2</v>
      </c>
      <c r="K1654" t="str">
        <f>MID(M1654,22,1)</f>
        <v>6</v>
      </c>
      <c r="L1654" t="s">
        <v>41</v>
      </c>
      <c r="M1654" t="s">
        <v>42</v>
      </c>
      <c r="N1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654" t="e">
        <f>VLOOKUP(TableOMP[[#This Row],[Label]],TableAvg[],2,FALSE)</f>
        <v>#N/A</v>
      </c>
      <c r="P1654" t="e">
        <f>VLOOKUP(TableOMP[[#This Row],[Label]],TableAvg[],3,FALSE)</f>
        <v>#N/A</v>
      </c>
      <c r="Q1654" t="e">
        <f>TableOMP[[#This Row],[Avg]]-$U$2*TableOMP[[#This Row],[StdDev]]</f>
        <v>#N/A</v>
      </c>
      <c r="R1654" t="e">
        <f>TableOMP[[#This Row],[Avg]]+$U$2*TableOMP[[#This Row],[StdDev]]</f>
        <v>#N/A</v>
      </c>
      <c r="S1654" t="e">
        <f>IF(AND(TableOMP[[#This Row],[total_time]]&gt;=TableOMP[[#This Row],[Low]], TableOMP[[#This Row],[total_time]]&lt;=TableOMP[[#This Row],[High]]),1,0)</f>
        <v>#N/A</v>
      </c>
    </row>
    <row r="1655" spans="1:19" hidden="1" x14ac:dyDescent="0.25">
      <c r="A1655" t="s">
        <v>15</v>
      </c>
      <c r="B1655">
        <v>100</v>
      </c>
      <c r="C1655">
        <v>100</v>
      </c>
      <c r="D1655">
        <v>100000</v>
      </c>
      <c r="E1655">
        <v>21</v>
      </c>
      <c r="F1655">
        <v>1</v>
      </c>
      <c r="G1655">
        <v>1.2164250000000001</v>
      </c>
      <c r="H1655">
        <v>3.8192999999999998E-2</v>
      </c>
      <c r="I1655">
        <v>0.64608399999999999</v>
      </c>
      <c r="J1655">
        <v>3.2303999999999999E-2</v>
      </c>
      <c r="K1655" t="str">
        <f>MID(M1655,22,1)</f>
        <v>6</v>
      </c>
      <c r="L1655" t="s">
        <v>41</v>
      </c>
      <c r="M1655" t="s">
        <v>42</v>
      </c>
      <c r="N1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655" t="e">
        <f>VLOOKUP(TableOMP[[#This Row],[Label]],TableAvg[],2,FALSE)</f>
        <v>#N/A</v>
      </c>
      <c r="P1655" t="e">
        <f>VLOOKUP(TableOMP[[#This Row],[Label]],TableAvg[],3,FALSE)</f>
        <v>#N/A</v>
      </c>
      <c r="Q1655" t="e">
        <f>TableOMP[[#This Row],[Avg]]-$U$2*TableOMP[[#This Row],[StdDev]]</f>
        <v>#N/A</v>
      </c>
      <c r="R1655" t="e">
        <f>TableOMP[[#This Row],[Avg]]+$U$2*TableOMP[[#This Row],[StdDev]]</f>
        <v>#N/A</v>
      </c>
      <c r="S1655" t="e">
        <f>IF(AND(TableOMP[[#This Row],[total_time]]&gt;=TableOMP[[#This Row],[Low]], TableOMP[[#This Row],[total_time]]&lt;=TableOMP[[#This Row],[High]]),1,0)</f>
        <v>#N/A</v>
      </c>
    </row>
    <row r="1656" spans="1:19" hidden="1" x14ac:dyDescent="0.25">
      <c r="A1656" t="s">
        <v>15</v>
      </c>
      <c r="B1656">
        <v>100</v>
      </c>
      <c r="C1656">
        <v>100</v>
      </c>
      <c r="D1656">
        <v>100000</v>
      </c>
      <c r="E1656">
        <v>22</v>
      </c>
      <c r="F1656">
        <v>1</v>
      </c>
      <c r="G1656">
        <v>1.2090890000000001</v>
      </c>
      <c r="H1656">
        <v>4.8680000000000001E-2</v>
      </c>
      <c r="I1656">
        <v>0.79831399999999997</v>
      </c>
      <c r="J1656">
        <v>3.8015E-2</v>
      </c>
      <c r="K1656" t="str">
        <f>MID(M1656,22,1)</f>
        <v>6</v>
      </c>
      <c r="L1656" t="s">
        <v>41</v>
      </c>
      <c r="M1656" t="s">
        <v>42</v>
      </c>
      <c r="N1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656" t="e">
        <f>VLOOKUP(TableOMP[[#This Row],[Label]],TableAvg[],2,FALSE)</f>
        <v>#N/A</v>
      </c>
      <c r="P1656" t="e">
        <f>VLOOKUP(TableOMP[[#This Row],[Label]],TableAvg[],3,FALSE)</f>
        <v>#N/A</v>
      </c>
      <c r="Q1656" t="e">
        <f>TableOMP[[#This Row],[Avg]]-$U$2*TableOMP[[#This Row],[StdDev]]</f>
        <v>#N/A</v>
      </c>
      <c r="R1656" t="e">
        <f>TableOMP[[#This Row],[Avg]]+$U$2*TableOMP[[#This Row],[StdDev]]</f>
        <v>#N/A</v>
      </c>
      <c r="S1656" t="e">
        <f>IF(AND(TableOMP[[#This Row],[total_time]]&gt;=TableOMP[[#This Row],[Low]], TableOMP[[#This Row],[total_time]]&lt;=TableOMP[[#This Row],[High]]),1,0)</f>
        <v>#N/A</v>
      </c>
    </row>
    <row r="1657" spans="1:19" hidden="1" x14ac:dyDescent="0.25">
      <c r="A1657" t="s">
        <v>15</v>
      </c>
      <c r="B1657">
        <v>100</v>
      </c>
      <c r="C1657">
        <v>100</v>
      </c>
      <c r="D1657">
        <v>100000</v>
      </c>
      <c r="E1657">
        <v>23</v>
      </c>
      <c r="F1657">
        <v>1</v>
      </c>
      <c r="G1657">
        <v>1.245058</v>
      </c>
      <c r="H1657">
        <v>6.0866000000000003E-2</v>
      </c>
      <c r="I1657">
        <v>1.0672889999999999</v>
      </c>
      <c r="J1657">
        <v>4.8513000000000001E-2</v>
      </c>
      <c r="K1657" t="str">
        <f>MID(M1657,22,1)</f>
        <v>6</v>
      </c>
      <c r="L1657" t="s">
        <v>41</v>
      </c>
      <c r="M1657" t="s">
        <v>42</v>
      </c>
      <c r="N1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657" t="e">
        <f>VLOOKUP(TableOMP[[#This Row],[Label]],TableAvg[],2,FALSE)</f>
        <v>#N/A</v>
      </c>
      <c r="P1657" t="e">
        <f>VLOOKUP(TableOMP[[#This Row],[Label]],TableAvg[],3,FALSE)</f>
        <v>#N/A</v>
      </c>
      <c r="Q1657" t="e">
        <f>TableOMP[[#This Row],[Avg]]-$U$2*TableOMP[[#This Row],[StdDev]]</f>
        <v>#N/A</v>
      </c>
      <c r="R1657" t="e">
        <f>TableOMP[[#This Row],[Avg]]+$U$2*TableOMP[[#This Row],[StdDev]]</f>
        <v>#N/A</v>
      </c>
      <c r="S1657" t="e">
        <f>IF(AND(TableOMP[[#This Row],[total_time]]&gt;=TableOMP[[#This Row],[Low]], TableOMP[[#This Row],[total_time]]&lt;=TableOMP[[#This Row],[High]]),1,0)</f>
        <v>#N/A</v>
      </c>
    </row>
    <row r="1658" spans="1:19" hidden="1" x14ac:dyDescent="0.25">
      <c r="A1658" t="s">
        <v>15</v>
      </c>
      <c r="B1658">
        <v>100</v>
      </c>
      <c r="C1658">
        <v>100</v>
      </c>
      <c r="D1658">
        <v>100000</v>
      </c>
      <c r="E1658">
        <v>24</v>
      </c>
      <c r="F1658">
        <v>1</v>
      </c>
      <c r="G1658">
        <v>1.2549600000000001</v>
      </c>
      <c r="H1658">
        <v>2.6200999999999999E-2</v>
      </c>
      <c r="I1658">
        <v>0.52582200000000001</v>
      </c>
      <c r="J1658">
        <v>2.2862E-2</v>
      </c>
      <c r="K1658" t="str">
        <f>MID(M1658,22,1)</f>
        <v>6</v>
      </c>
      <c r="L1658" t="s">
        <v>41</v>
      </c>
      <c r="M1658" t="s">
        <v>42</v>
      </c>
      <c r="N1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658" t="e">
        <f>VLOOKUP(TableOMP[[#This Row],[Label]],TableAvg[],2,FALSE)</f>
        <v>#N/A</v>
      </c>
      <c r="P1658" t="e">
        <f>VLOOKUP(TableOMP[[#This Row],[Label]],TableAvg[],3,FALSE)</f>
        <v>#N/A</v>
      </c>
      <c r="Q1658" t="e">
        <f>TableOMP[[#This Row],[Avg]]-$U$2*TableOMP[[#This Row],[StdDev]]</f>
        <v>#N/A</v>
      </c>
      <c r="R1658" t="e">
        <f>TableOMP[[#This Row],[Avg]]+$U$2*TableOMP[[#This Row],[StdDev]]</f>
        <v>#N/A</v>
      </c>
      <c r="S1658" t="e">
        <f>IF(AND(TableOMP[[#This Row],[total_time]]&gt;=TableOMP[[#This Row],[Low]], TableOMP[[#This Row],[total_time]]&lt;=TableOMP[[#This Row],[High]]),1,0)</f>
        <v>#N/A</v>
      </c>
    </row>
    <row r="1659" spans="1:19" hidden="1" x14ac:dyDescent="0.25">
      <c r="A1659" t="s">
        <v>15</v>
      </c>
      <c r="B1659">
        <v>100</v>
      </c>
      <c r="C1659">
        <v>100</v>
      </c>
      <c r="D1659">
        <v>100000</v>
      </c>
      <c r="E1659">
        <v>25</v>
      </c>
      <c r="F1659">
        <v>1</v>
      </c>
      <c r="G1659">
        <v>1.273901</v>
      </c>
      <c r="H1659">
        <v>5.0404999999999998E-2</v>
      </c>
      <c r="I1659">
        <v>0.89426000000000005</v>
      </c>
      <c r="J1659">
        <v>3.7261000000000002E-2</v>
      </c>
      <c r="K1659" t="str">
        <f>MID(M1659,22,1)</f>
        <v>6</v>
      </c>
      <c r="L1659" t="s">
        <v>41</v>
      </c>
      <c r="M1659" t="s">
        <v>42</v>
      </c>
      <c r="N1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659" t="e">
        <f>VLOOKUP(TableOMP[[#This Row],[Label]],TableAvg[],2,FALSE)</f>
        <v>#N/A</v>
      </c>
      <c r="P1659" t="e">
        <f>VLOOKUP(TableOMP[[#This Row],[Label]],TableAvg[],3,FALSE)</f>
        <v>#N/A</v>
      </c>
      <c r="Q1659" t="e">
        <f>TableOMP[[#This Row],[Avg]]-$U$2*TableOMP[[#This Row],[StdDev]]</f>
        <v>#N/A</v>
      </c>
      <c r="R1659" t="e">
        <f>TableOMP[[#This Row],[Avg]]+$U$2*TableOMP[[#This Row],[StdDev]]</f>
        <v>#N/A</v>
      </c>
      <c r="S1659" t="e">
        <f>IF(AND(TableOMP[[#This Row],[total_time]]&gt;=TableOMP[[#This Row],[Low]], TableOMP[[#This Row],[total_time]]&lt;=TableOMP[[#This Row],[High]]),1,0)</f>
        <v>#N/A</v>
      </c>
    </row>
    <row r="1660" spans="1:19" hidden="1" x14ac:dyDescent="0.25">
      <c r="A1660" t="s">
        <v>15</v>
      </c>
      <c r="B1660">
        <v>100</v>
      </c>
      <c r="C1660">
        <v>100</v>
      </c>
      <c r="D1660">
        <v>100000</v>
      </c>
      <c r="E1660">
        <v>26</v>
      </c>
      <c r="F1660">
        <v>1</v>
      </c>
      <c r="G1660">
        <v>1.2284729999999999</v>
      </c>
      <c r="H1660">
        <v>4.6734999999999999E-2</v>
      </c>
      <c r="I1660">
        <v>0.76809400000000005</v>
      </c>
      <c r="J1660">
        <v>3.0724000000000001E-2</v>
      </c>
      <c r="K1660" t="str">
        <f>MID(M1660,22,1)</f>
        <v>6</v>
      </c>
      <c r="L1660" t="s">
        <v>41</v>
      </c>
      <c r="M1660" t="s">
        <v>42</v>
      </c>
      <c r="N1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660" t="e">
        <f>VLOOKUP(TableOMP[[#This Row],[Label]],TableAvg[],2,FALSE)</f>
        <v>#N/A</v>
      </c>
      <c r="P1660" t="e">
        <f>VLOOKUP(TableOMP[[#This Row],[Label]],TableAvg[],3,FALSE)</f>
        <v>#N/A</v>
      </c>
      <c r="Q1660" t="e">
        <f>TableOMP[[#This Row],[Avg]]-$U$2*TableOMP[[#This Row],[StdDev]]</f>
        <v>#N/A</v>
      </c>
      <c r="R1660" t="e">
        <f>TableOMP[[#This Row],[Avg]]+$U$2*TableOMP[[#This Row],[StdDev]]</f>
        <v>#N/A</v>
      </c>
      <c r="S1660" t="e">
        <f>IF(AND(TableOMP[[#This Row],[total_time]]&gt;=TableOMP[[#This Row],[Low]], TableOMP[[#This Row],[total_time]]&lt;=TableOMP[[#This Row],[High]]),1,0)</f>
        <v>#N/A</v>
      </c>
    </row>
    <row r="1661" spans="1:19" hidden="1" x14ac:dyDescent="0.25">
      <c r="A1661" t="s">
        <v>15</v>
      </c>
      <c r="B1661">
        <v>100</v>
      </c>
      <c r="C1661">
        <v>100</v>
      </c>
      <c r="D1661">
        <v>100000</v>
      </c>
      <c r="E1661">
        <v>27</v>
      </c>
      <c r="F1661">
        <v>1</v>
      </c>
      <c r="G1661">
        <v>1.2459420000000001</v>
      </c>
      <c r="H1661">
        <v>5.8049999999999997E-2</v>
      </c>
      <c r="I1661">
        <v>1.2134069999999999</v>
      </c>
      <c r="J1661">
        <v>4.6669000000000002E-2</v>
      </c>
      <c r="K1661" t="str">
        <f>MID(M1661,22,1)</f>
        <v>6</v>
      </c>
      <c r="L1661" t="s">
        <v>41</v>
      </c>
      <c r="M1661" t="s">
        <v>42</v>
      </c>
      <c r="N1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661" t="e">
        <f>VLOOKUP(TableOMP[[#This Row],[Label]],TableAvg[],2,FALSE)</f>
        <v>#N/A</v>
      </c>
      <c r="P1661" t="e">
        <f>VLOOKUP(TableOMP[[#This Row],[Label]],TableAvg[],3,FALSE)</f>
        <v>#N/A</v>
      </c>
      <c r="Q1661" t="e">
        <f>TableOMP[[#This Row],[Avg]]-$U$2*TableOMP[[#This Row],[StdDev]]</f>
        <v>#N/A</v>
      </c>
      <c r="R1661" t="e">
        <f>TableOMP[[#This Row],[Avg]]+$U$2*TableOMP[[#This Row],[StdDev]]</f>
        <v>#N/A</v>
      </c>
      <c r="S1661" t="e">
        <f>IF(AND(TableOMP[[#This Row],[total_time]]&gt;=TableOMP[[#This Row],[Low]], TableOMP[[#This Row],[total_time]]&lt;=TableOMP[[#This Row],[High]]),1,0)</f>
        <v>#N/A</v>
      </c>
    </row>
    <row r="1662" spans="1:19" hidden="1" x14ac:dyDescent="0.25">
      <c r="A1662" t="s">
        <v>15</v>
      </c>
      <c r="B1662">
        <v>100</v>
      </c>
      <c r="C1662">
        <v>100</v>
      </c>
      <c r="D1662">
        <v>100000</v>
      </c>
      <c r="E1662">
        <v>28</v>
      </c>
      <c r="F1662">
        <v>1</v>
      </c>
      <c r="G1662">
        <v>1.253053</v>
      </c>
      <c r="H1662">
        <v>6.2711000000000003E-2</v>
      </c>
      <c r="I1662">
        <v>1.258794</v>
      </c>
      <c r="J1662">
        <v>4.6621999999999997E-2</v>
      </c>
      <c r="K1662" t="str">
        <f>MID(M1662,22,1)</f>
        <v>6</v>
      </c>
      <c r="L1662" t="s">
        <v>41</v>
      </c>
      <c r="M1662" t="s">
        <v>42</v>
      </c>
      <c r="N1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662" t="e">
        <f>VLOOKUP(TableOMP[[#This Row],[Label]],TableAvg[],2,FALSE)</f>
        <v>#N/A</v>
      </c>
      <c r="P1662" t="e">
        <f>VLOOKUP(TableOMP[[#This Row],[Label]],TableAvg[],3,FALSE)</f>
        <v>#N/A</v>
      </c>
      <c r="Q1662" t="e">
        <f>TableOMP[[#This Row],[Avg]]-$U$2*TableOMP[[#This Row],[StdDev]]</f>
        <v>#N/A</v>
      </c>
      <c r="R1662" t="e">
        <f>TableOMP[[#This Row],[Avg]]+$U$2*TableOMP[[#This Row],[StdDev]]</f>
        <v>#N/A</v>
      </c>
      <c r="S1662" t="e">
        <f>IF(AND(TableOMP[[#This Row],[total_time]]&gt;=TableOMP[[#This Row],[Low]], TableOMP[[#This Row],[total_time]]&lt;=TableOMP[[#This Row],[High]]),1,0)</f>
        <v>#N/A</v>
      </c>
    </row>
    <row r="1663" spans="1:19" hidden="1" x14ac:dyDescent="0.25">
      <c r="A1663" t="s">
        <v>15</v>
      </c>
      <c r="B1663">
        <v>100</v>
      </c>
      <c r="C1663">
        <v>100</v>
      </c>
      <c r="D1663">
        <v>100000</v>
      </c>
      <c r="E1663">
        <v>29</v>
      </c>
      <c r="F1663">
        <v>1</v>
      </c>
      <c r="G1663">
        <v>1.267595</v>
      </c>
      <c r="H1663">
        <v>6.3478000000000007E-2</v>
      </c>
      <c r="I1663">
        <v>1.3220419999999999</v>
      </c>
      <c r="J1663">
        <v>4.7216000000000001E-2</v>
      </c>
      <c r="K1663" t="str">
        <f>MID(M1663,22,1)</f>
        <v>6</v>
      </c>
      <c r="L1663" t="s">
        <v>41</v>
      </c>
      <c r="M1663" t="s">
        <v>42</v>
      </c>
      <c r="N1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663" t="e">
        <f>VLOOKUP(TableOMP[[#This Row],[Label]],TableAvg[],2,FALSE)</f>
        <v>#N/A</v>
      </c>
      <c r="P1663" t="e">
        <f>VLOOKUP(TableOMP[[#This Row],[Label]],TableAvg[],3,FALSE)</f>
        <v>#N/A</v>
      </c>
      <c r="Q1663" t="e">
        <f>TableOMP[[#This Row],[Avg]]-$U$2*TableOMP[[#This Row],[StdDev]]</f>
        <v>#N/A</v>
      </c>
      <c r="R1663" t="e">
        <f>TableOMP[[#This Row],[Avg]]+$U$2*TableOMP[[#This Row],[StdDev]]</f>
        <v>#N/A</v>
      </c>
      <c r="S1663" t="e">
        <f>IF(AND(TableOMP[[#This Row],[total_time]]&gt;=TableOMP[[#This Row],[Low]], TableOMP[[#This Row],[total_time]]&lt;=TableOMP[[#This Row],[High]]),1,0)</f>
        <v>#N/A</v>
      </c>
    </row>
    <row r="1664" spans="1:19" hidden="1" x14ac:dyDescent="0.25">
      <c r="A1664" t="s">
        <v>15</v>
      </c>
      <c r="B1664">
        <v>100</v>
      </c>
      <c r="C1664">
        <v>100</v>
      </c>
      <c r="D1664">
        <v>100000</v>
      </c>
      <c r="E1664">
        <v>30</v>
      </c>
      <c r="F1664">
        <v>1</v>
      </c>
      <c r="G1664">
        <v>1.329302</v>
      </c>
      <c r="H1664">
        <v>5.4375E-2</v>
      </c>
      <c r="I1664">
        <v>1.2521469999999999</v>
      </c>
      <c r="J1664">
        <v>4.3177E-2</v>
      </c>
      <c r="K1664" t="str">
        <f>MID(M1664,22,1)</f>
        <v>6</v>
      </c>
      <c r="L1664" t="s">
        <v>41</v>
      </c>
      <c r="M1664" t="s">
        <v>42</v>
      </c>
      <c r="N1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664" t="e">
        <f>VLOOKUP(TableOMP[[#This Row],[Label]],TableAvg[],2,FALSE)</f>
        <v>#N/A</v>
      </c>
      <c r="P1664" t="e">
        <f>VLOOKUP(TableOMP[[#This Row],[Label]],TableAvg[],3,FALSE)</f>
        <v>#N/A</v>
      </c>
      <c r="Q1664" t="e">
        <f>TableOMP[[#This Row],[Avg]]-$U$2*TableOMP[[#This Row],[StdDev]]</f>
        <v>#N/A</v>
      </c>
      <c r="R1664" t="e">
        <f>TableOMP[[#This Row],[Avg]]+$U$2*TableOMP[[#This Row],[StdDev]]</f>
        <v>#N/A</v>
      </c>
      <c r="S1664" t="e">
        <f>IF(AND(TableOMP[[#This Row],[total_time]]&gt;=TableOMP[[#This Row],[Low]], TableOMP[[#This Row],[total_time]]&lt;=TableOMP[[#This Row],[High]]),1,0)</f>
        <v>#N/A</v>
      </c>
    </row>
    <row r="1665" spans="1:19" hidden="1" x14ac:dyDescent="0.25">
      <c r="A1665" t="s">
        <v>15</v>
      </c>
      <c r="B1665">
        <v>100</v>
      </c>
      <c r="C1665">
        <v>100</v>
      </c>
      <c r="D1665">
        <v>100000</v>
      </c>
      <c r="E1665">
        <v>31</v>
      </c>
      <c r="F1665">
        <v>1</v>
      </c>
      <c r="G1665">
        <v>1.3522050000000001</v>
      </c>
      <c r="H1665">
        <v>5.6523999999999998E-2</v>
      </c>
      <c r="I1665">
        <v>1.28396</v>
      </c>
      <c r="J1665">
        <v>4.2798999999999997E-2</v>
      </c>
      <c r="K1665" t="str">
        <f>MID(M1665,22,1)</f>
        <v>6</v>
      </c>
      <c r="L1665" t="s">
        <v>41</v>
      </c>
      <c r="M1665" t="s">
        <v>42</v>
      </c>
      <c r="N1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665" t="e">
        <f>VLOOKUP(TableOMP[[#This Row],[Label]],TableAvg[],2,FALSE)</f>
        <v>#N/A</v>
      </c>
      <c r="P1665" t="e">
        <f>VLOOKUP(TableOMP[[#This Row],[Label]],TableAvg[],3,FALSE)</f>
        <v>#N/A</v>
      </c>
      <c r="Q1665" t="e">
        <f>TableOMP[[#This Row],[Avg]]-$U$2*TableOMP[[#This Row],[StdDev]]</f>
        <v>#N/A</v>
      </c>
      <c r="R1665" t="e">
        <f>TableOMP[[#This Row],[Avg]]+$U$2*TableOMP[[#This Row],[StdDev]]</f>
        <v>#N/A</v>
      </c>
      <c r="S1665" t="e">
        <f>IF(AND(TableOMP[[#This Row],[total_time]]&gt;=TableOMP[[#This Row],[Low]], TableOMP[[#This Row],[total_time]]&lt;=TableOMP[[#This Row],[High]]),1,0)</f>
        <v>#N/A</v>
      </c>
    </row>
    <row r="1666" spans="1:19" hidden="1" x14ac:dyDescent="0.25">
      <c r="A1666" t="s">
        <v>15</v>
      </c>
      <c r="B1666">
        <v>100</v>
      </c>
      <c r="C1666">
        <v>100</v>
      </c>
      <c r="D1666">
        <v>100000</v>
      </c>
      <c r="E1666">
        <v>32</v>
      </c>
      <c r="F1666">
        <v>1</v>
      </c>
      <c r="G1666">
        <v>1.280716</v>
      </c>
      <c r="H1666">
        <v>6.0239000000000001E-2</v>
      </c>
      <c r="I1666">
        <v>1.450251</v>
      </c>
      <c r="J1666">
        <v>4.6781999999999997E-2</v>
      </c>
      <c r="K1666" t="str">
        <f>MID(M1666,22,1)</f>
        <v>6</v>
      </c>
      <c r="L1666" t="s">
        <v>41</v>
      </c>
      <c r="M1666" t="s">
        <v>42</v>
      </c>
      <c r="N1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666" t="e">
        <f>VLOOKUP(TableOMP[[#This Row],[Label]],TableAvg[],2,FALSE)</f>
        <v>#N/A</v>
      </c>
      <c r="P1666" t="e">
        <f>VLOOKUP(TableOMP[[#This Row],[Label]],TableAvg[],3,FALSE)</f>
        <v>#N/A</v>
      </c>
      <c r="Q1666" t="e">
        <f>TableOMP[[#This Row],[Avg]]-$U$2*TableOMP[[#This Row],[StdDev]]</f>
        <v>#N/A</v>
      </c>
      <c r="R1666" t="e">
        <f>TableOMP[[#This Row],[Avg]]+$U$2*TableOMP[[#This Row],[StdDev]]</f>
        <v>#N/A</v>
      </c>
      <c r="S1666" t="e">
        <f>IF(AND(TableOMP[[#This Row],[total_time]]&gt;=TableOMP[[#This Row],[Low]], TableOMP[[#This Row],[total_time]]&lt;=TableOMP[[#This Row],[High]]),1,0)</f>
        <v>#N/A</v>
      </c>
    </row>
    <row r="1667" spans="1:19" hidden="1" x14ac:dyDescent="0.25">
      <c r="A1667" t="s">
        <v>15</v>
      </c>
      <c r="B1667">
        <v>100</v>
      </c>
      <c r="C1667">
        <v>100</v>
      </c>
      <c r="D1667">
        <v>100000</v>
      </c>
      <c r="E1667">
        <v>33</v>
      </c>
      <c r="F1667">
        <v>1</v>
      </c>
      <c r="G1667">
        <v>1.2904500000000001</v>
      </c>
      <c r="H1667">
        <v>5.9329E-2</v>
      </c>
      <c r="I1667">
        <v>1.3620840000000001</v>
      </c>
      <c r="J1667">
        <v>4.2564999999999999E-2</v>
      </c>
      <c r="K1667" t="str">
        <f>MID(M1667,22,1)</f>
        <v>6</v>
      </c>
      <c r="L1667" t="s">
        <v>41</v>
      </c>
      <c r="M1667" t="s">
        <v>42</v>
      </c>
      <c r="N1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667" t="e">
        <f>VLOOKUP(TableOMP[[#This Row],[Label]],TableAvg[],2,FALSE)</f>
        <v>#N/A</v>
      </c>
      <c r="P1667" t="e">
        <f>VLOOKUP(TableOMP[[#This Row],[Label]],TableAvg[],3,FALSE)</f>
        <v>#N/A</v>
      </c>
      <c r="Q1667" t="e">
        <f>TableOMP[[#This Row],[Avg]]-$U$2*TableOMP[[#This Row],[StdDev]]</f>
        <v>#N/A</v>
      </c>
      <c r="R1667" t="e">
        <f>TableOMP[[#This Row],[Avg]]+$U$2*TableOMP[[#This Row],[StdDev]]</f>
        <v>#N/A</v>
      </c>
      <c r="S1667" t="e">
        <f>IF(AND(TableOMP[[#This Row],[total_time]]&gt;=TableOMP[[#This Row],[Low]], TableOMP[[#This Row],[total_time]]&lt;=TableOMP[[#This Row],[High]]),1,0)</f>
        <v>#N/A</v>
      </c>
    </row>
    <row r="1668" spans="1:19" hidden="1" x14ac:dyDescent="0.25">
      <c r="A1668" t="s">
        <v>15</v>
      </c>
      <c r="B1668">
        <v>100</v>
      </c>
      <c r="C1668">
        <v>100</v>
      </c>
      <c r="D1668">
        <v>100000</v>
      </c>
      <c r="E1668">
        <v>34</v>
      </c>
      <c r="F1668">
        <v>1</v>
      </c>
      <c r="G1668">
        <v>1.3144340000000001</v>
      </c>
      <c r="H1668">
        <v>6.0200999999999998E-2</v>
      </c>
      <c r="I1668">
        <v>1.232683</v>
      </c>
      <c r="J1668">
        <v>3.7353999999999998E-2</v>
      </c>
      <c r="K1668" t="str">
        <f>MID(M1668,22,1)</f>
        <v>6</v>
      </c>
      <c r="L1668" t="s">
        <v>41</v>
      </c>
      <c r="M1668" t="s">
        <v>42</v>
      </c>
      <c r="N1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668" t="e">
        <f>VLOOKUP(TableOMP[[#This Row],[Label]],TableAvg[],2,FALSE)</f>
        <v>#N/A</v>
      </c>
      <c r="P1668" t="e">
        <f>VLOOKUP(TableOMP[[#This Row],[Label]],TableAvg[],3,FALSE)</f>
        <v>#N/A</v>
      </c>
      <c r="Q1668" t="e">
        <f>TableOMP[[#This Row],[Avg]]-$U$2*TableOMP[[#This Row],[StdDev]]</f>
        <v>#N/A</v>
      </c>
      <c r="R1668" t="e">
        <f>TableOMP[[#This Row],[Avg]]+$U$2*TableOMP[[#This Row],[StdDev]]</f>
        <v>#N/A</v>
      </c>
      <c r="S1668" t="e">
        <f>IF(AND(TableOMP[[#This Row],[total_time]]&gt;=TableOMP[[#This Row],[Low]], TableOMP[[#This Row],[total_time]]&lt;=TableOMP[[#This Row],[High]]),1,0)</f>
        <v>#N/A</v>
      </c>
    </row>
    <row r="1669" spans="1:19" hidden="1" x14ac:dyDescent="0.25">
      <c r="A1669" t="s">
        <v>15</v>
      </c>
      <c r="B1669">
        <v>100</v>
      </c>
      <c r="C1669">
        <v>100</v>
      </c>
      <c r="D1669">
        <v>100000</v>
      </c>
      <c r="E1669">
        <v>35</v>
      </c>
      <c r="F1669">
        <v>1</v>
      </c>
      <c r="G1669">
        <v>1.369013</v>
      </c>
      <c r="H1669">
        <v>4.7420999999999998E-2</v>
      </c>
      <c r="I1669">
        <v>1.053849</v>
      </c>
      <c r="J1669">
        <v>3.0995999999999999E-2</v>
      </c>
      <c r="K1669" t="str">
        <f>MID(M1669,22,1)</f>
        <v>6</v>
      </c>
      <c r="L1669" t="s">
        <v>41</v>
      </c>
      <c r="M1669" t="s">
        <v>42</v>
      </c>
      <c r="N1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669" t="e">
        <f>VLOOKUP(TableOMP[[#This Row],[Label]],TableAvg[],2,FALSE)</f>
        <v>#N/A</v>
      </c>
      <c r="P1669" t="e">
        <f>VLOOKUP(TableOMP[[#This Row],[Label]],TableAvg[],3,FALSE)</f>
        <v>#N/A</v>
      </c>
      <c r="Q1669" t="e">
        <f>TableOMP[[#This Row],[Avg]]-$U$2*TableOMP[[#This Row],[StdDev]]</f>
        <v>#N/A</v>
      </c>
      <c r="R1669" t="e">
        <f>TableOMP[[#This Row],[Avg]]+$U$2*TableOMP[[#This Row],[StdDev]]</f>
        <v>#N/A</v>
      </c>
      <c r="S1669" t="e">
        <f>IF(AND(TableOMP[[#This Row],[total_time]]&gt;=TableOMP[[#This Row],[Low]], TableOMP[[#This Row],[total_time]]&lt;=TableOMP[[#This Row],[High]]),1,0)</f>
        <v>#N/A</v>
      </c>
    </row>
    <row r="1670" spans="1:19" hidden="1" x14ac:dyDescent="0.25">
      <c r="A1670" t="s">
        <v>15</v>
      </c>
      <c r="B1670">
        <v>100</v>
      </c>
      <c r="C1670">
        <v>100</v>
      </c>
      <c r="D1670">
        <v>100000</v>
      </c>
      <c r="E1670">
        <v>36</v>
      </c>
      <c r="F1670">
        <v>1</v>
      </c>
      <c r="G1670">
        <v>1.450952</v>
      </c>
      <c r="H1670">
        <v>5.9636000000000002E-2</v>
      </c>
      <c r="I1670">
        <v>1.2389479999999999</v>
      </c>
      <c r="J1670">
        <v>3.5399E-2</v>
      </c>
      <c r="K1670" t="str">
        <f>MID(M1670,22,1)</f>
        <v>6</v>
      </c>
      <c r="L1670" t="s">
        <v>41</v>
      </c>
      <c r="M1670" t="s">
        <v>42</v>
      </c>
      <c r="N1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670" t="e">
        <f>VLOOKUP(TableOMP[[#This Row],[Label]],TableAvg[],2,FALSE)</f>
        <v>#N/A</v>
      </c>
      <c r="P1670" t="e">
        <f>VLOOKUP(TableOMP[[#This Row],[Label]],TableAvg[],3,FALSE)</f>
        <v>#N/A</v>
      </c>
      <c r="Q1670" t="e">
        <f>TableOMP[[#This Row],[Avg]]-$U$2*TableOMP[[#This Row],[StdDev]]</f>
        <v>#N/A</v>
      </c>
      <c r="R1670" t="e">
        <f>TableOMP[[#This Row],[Avg]]+$U$2*TableOMP[[#This Row],[StdDev]]</f>
        <v>#N/A</v>
      </c>
      <c r="S1670" t="e">
        <f>IF(AND(TableOMP[[#This Row],[total_time]]&gt;=TableOMP[[#This Row],[Low]], TableOMP[[#This Row],[total_time]]&lt;=TableOMP[[#This Row],[High]]),1,0)</f>
        <v>#N/A</v>
      </c>
    </row>
    <row r="1671" spans="1:19" hidden="1" x14ac:dyDescent="0.25">
      <c r="A1671" t="s">
        <v>15</v>
      </c>
      <c r="B1671">
        <v>100</v>
      </c>
      <c r="C1671">
        <v>100</v>
      </c>
      <c r="D1671">
        <v>100000</v>
      </c>
      <c r="E1671">
        <v>37</v>
      </c>
      <c r="F1671">
        <v>1</v>
      </c>
      <c r="G1671">
        <v>1.479482</v>
      </c>
      <c r="H1671">
        <v>5.7282E-2</v>
      </c>
      <c r="I1671">
        <v>1.4627619999999999</v>
      </c>
      <c r="J1671">
        <v>4.0632000000000001E-2</v>
      </c>
      <c r="K1671" t="str">
        <f>MID(M1671,22,1)</f>
        <v>6</v>
      </c>
      <c r="L1671" t="s">
        <v>41</v>
      </c>
      <c r="M1671" t="s">
        <v>42</v>
      </c>
      <c r="N1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671" t="e">
        <f>VLOOKUP(TableOMP[[#This Row],[Label]],TableAvg[],2,FALSE)</f>
        <v>#N/A</v>
      </c>
      <c r="P1671" t="e">
        <f>VLOOKUP(TableOMP[[#This Row],[Label]],TableAvg[],3,FALSE)</f>
        <v>#N/A</v>
      </c>
      <c r="Q1671" t="e">
        <f>TableOMP[[#This Row],[Avg]]-$U$2*TableOMP[[#This Row],[StdDev]]</f>
        <v>#N/A</v>
      </c>
      <c r="R1671" t="e">
        <f>TableOMP[[#This Row],[Avg]]+$U$2*TableOMP[[#This Row],[StdDev]]</f>
        <v>#N/A</v>
      </c>
      <c r="S1671" t="e">
        <f>IF(AND(TableOMP[[#This Row],[total_time]]&gt;=TableOMP[[#This Row],[Low]], TableOMP[[#This Row],[total_time]]&lt;=TableOMP[[#This Row],[High]]),1,0)</f>
        <v>#N/A</v>
      </c>
    </row>
    <row r="1672" spans="1:19" hidden="1" x14ac:dyDescent="0.25">
      <c r="A1672" t="s">
        <v>15</v>
      </c>
      <c r="B1672">
        <v>100</v>
      </c>
      <c r="C1672">
        <v>100</v>
      </c>
      <c r="D1672">
        <v>100000</v>
      </c>
      <c r="E1672">
        <v>38</v>
      </c>
      <c r="F1672">
        <v>1</v>
      </c>
      <c r="G1672">
        <v>1.3768469999999999</v>
      </c>
      <c r="H1672">
        <v>6.8865999999999997E-2</v>
      </c>
      <c r="I1672">
        <v>1.824973</v>
      </c>
      <c r="J1672">
        <v>4.9324E-2</v>
      </c>
      <c r="K1672" t="str">
        <f>MID(M1672,22,1)</f>
        <v>6</v>
      </c>
      <c r="L1672" t="s">
        <v>41</v>
      </c>
      <c r="M1672" t="s">
        <v>42</v>
      </c>
      <c r="N1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672" t="e">
        <f>VLOOKUP(TableOMP[[#This Row],[Label]],TableAvg[],2,FALSE)</f>
        <v>#N/A</v>
      </c>
      <c r="P1672" t="e">
        <f>VLOOKUP(TableOMP[[#This Row],[Label]],TableAvg[],3,FALSE)</f>
        <v>#N/A</v>
      </c>
      <c r="Q1672" t="e">
        <f>TableOMP[[#This Row],[Avg]]-$U$2*TableOMP[[#This Row],[StdDev]]</f>
        <v>#N/A</v>
      </c>
      <c r="R1672" t="e">
        <f>TableOMP[[#This Row],[Avg]]+$U$2*TableOMP[[#This Row],[StdDev]]</f>
        <v>#N/A</v>
      </c>
      <c r="S1672" t="e">
        <f>IF(AND(TableOMP[[#This Row],[total_time]]&gt;=TableOMP[[#This Row],[Low]], TableOMP[[#This Row],[total_time]]&lt;=TableOMP[[#This Row],[High]]),1,0)</f>
        <v>#N/A</v>
      </c>
    </row>
    <row r="1673" spans="1:19" hidden="1" x14ac:dyDescent="0.25">
      <c r="A1673" t="s">
        <v>15</v>
      </c>
      <c r="B1673">
        <v>100</v>
      </c>
      <c r="C1673">
        <v>100</v>
      </c>
      <c r="D1673">
        <v>100000</v>
      </c>
      <c r="E1673">
        <v>39</v>
      </c>
      <c r="F1673">
        <v>1</v>
      </c>
      <c r="G1673">
        <v>1.531264</v>
      </c>
      <c r="H1673">
        <v>6.9141999999999995E-2</v>
      </c>
      <c r="I1673">
        <v>1.9019299999999999</v>
      </c>
      <c r="J1673">
        <v>5.0050999999999998E-2</v>
      </c>
      <c r="K1673" t="str">
        <f>MID(M1673,22,1)</f>
        <v>6</v>
      </c>
      <c r="L1673" t="s">
        <v>41</v>
      </c>
      <c r="M1673" t="s">
        <v>42</v>
      </c>
      <c r="N1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673" t="e">
        <f>VLOOKUP(TableOMP[[#This Row],[Label]],TableAvg[],2,FALSE)</f>
        <v>#N/A</v>
      </c>
      <c r="P1673" t="e">
        <f>VLOOKUP(TableOMP[[#This Row],[Label]],TableAvg[],3,FALSE)</f>
        <v>#N/A</v>
      </c>
      <c r="Q1673" t="e">
        <f>TableOMP[[#This Row],[Avg]]-$U$2*TableOMP[[#This Row],[StdDev]]</f>
        <v>#N/A</v>
      </c>
      <c r="R1673" t="e">
        <f>TableOMP[[#This Row],[Avg]]+$U$2*TableOMP[[#This Row],[StdDev]]</f>
        <v>#N/A</v>
      </c>
      <c r="S1673" t="e">
        <f>IF(AND(TableOMP[[#This Row],[total_time]]&gt;=TableOMP[[#This Row],[Low]], TableOMP[[#This Row],[total_time]]&lt;=TableOMP[[#This Row],[High]]),1,0)</f>
        <v>#N/A</v>
      </c>
    </row>
    <row r="1674" spans="1:19" hidden="1" x14ac:dyDescent="0.25">
      <c r="A1674" t="s">
        <v>15</v>
      </c>
      <c r="B1674">
        <v>100</v>
      </c>
      <c r="C1674">
        <v>100</v>
      </c>
      <c r="D1674">
        <v>100000</v>
      </c>
      <c r="E1674">
        <v>40</v>
      </c>
      <c r="F1674">
        <v>1</v>
      </c>
      <c r="G1674">
        <v>1.5831630000000001</v>
      </c>
      <c r="H1674">
        <v>6.6666000000000003E-2</v>
      </c>
      <c r="I1674">
        <v>1.814379</v>
      </c>
      <c r="J1674">
        <v>4.6523000000000002E-2</v>
      </c>
      <c r="K1674" t="str">
        <f>MID(M1674,22,1)</f>
        <v>6</v>
      </c>
      <c r="L1674" t="s">
        <v>41</v>
      </c>
      <c r="M1674" t="s">
        <v>42</v>
      </c>
      <c r="N1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674" t="e">
        <f>VLOOKUP(TableOMP[[#This Row],[Label]],TableAvg[],2,FALSE)</f>
        <v>#N/A</v>
      </c>
      <c r="P1674" t="e">
        <f>VLOOKUP(TableOMP[[#This Row],[Label]],TableAvg[],3,FALSE)</f>
        <v>#N/A</v>
      </c>
      <c r="Q1674" t="e">
        <f>TableOMP[[#This Row],[Avg]]-$U$2*TableOMP[[#This Row],[StdDev]]</f>
        <v>#N/A</v>
      </c>
      <c r="R1674" t="e">
        <f>TableOMP[[#This Row],[Avg]]+$U$2*TableOMP[[#This Row],[StdDev]]</f>
        <v>#N/A</v>
      </c>
      <c r="S1674" t="e">
        <f>IF(AND(TableOMP[[#This Row],[total_time]]&gt;=TableOMP[[#This Row],[Low]], TableOMP[[#This Row],[total_time]]&lt;=TableOMP[[#This Row],[High]]),1,0)</f>
        <v>#N/A</v>
      </c>
    </row>
    <row r="1675" spans="1:19" hidden="1" x14ac:dyDescent="0.25">
      <c r="A1675" t="s">
        <v>15</v>
      </c>
      <c r="B1675">
        <v>100</v>
      </c>
      <c r="C1675">
        <v>100</v>
      </c>
      <c r="D1675">
        <v>100000</v>
      </c>
      <c r="E1675">
        <v>41</v>
      </c>
      <c r="F1675">
        <v>1</v>
      </c>
      <c r="G1675">
        <v>1.4317089999999999</v>
      </c>
      <c r="H1675">
        <v>4.7587999999999998E-2</v>
      </c>
      <c r="I1675">
        <v>1.5026930000000001</v>
      </c>
      <c r="J1675">
        <v>3.7567000000000003E-2</v>
      </c>
      <c r="K1675" t="str">
        <f>MID(M1675,22,1)</f>
        <v>6</v>
      </c>
      <c r="L1675" t="s">
        <v>41</v>
      </c>
      <c r="M1675" t="s">
        <v>42</v>
      </c>
      <c r="N1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675" t="e">
        <f>VLOOKUP(TableOMP[[#This Row],[Label]],TableAvg[],2,FALSE)</f>
        <v>#N/A</v>
      </c>
      <c r="P1675" t="e">
        <f>VLOOKUP(TableOMP[[#This Row],[Label]],TableAvg[],3,FALSE)</f>
        <v>#N/A</v>
      </c>
      <c r="Q1675" t="e">
        <f>TableOMP[[#This Row],[Avg]]-$U$2*TableOMP[[#This Row],[StdDev]]</f>
        <v>#N/A</v>
      </c>
      <c r="R1675" t="e">
        <f>TableOMP[[#This Row],[Avg]]+$U$2*TableOMP[[#This Row],[StdDev]]</f>
        <v>#N/A</v>
      </c>
      <c r="S1675" t="e">
        <f>IF(AND(TableOMP[[#This Row],[total_time]]&gt;=TableOMP[[#This Row],[Low]], TableOMP[[#This Row],[total_time]]&lt;=TableOMP[[#This Row],[High]]),1,0)</f>
        <v>#N/A</v>
      </c>
    </row>
    <row r="1676" spans="1:19" hidden="1" x14ac:dyDescent="0.25">
      <c r="A1676" t="s">
        <v>15</v>
      </c>
      <c r="B1676">
        <v>100</v>
      </c>
      <c r="C1676">
        <v>100</v>
      </c>
      <c r="D1676">
        <v>100000</v>
      </c>
      <c r="E1676">
        <v>42</v>
      </c>
      <c r="F1676">
        <v>1</v>
      </c>
      <c r="G1676">
        <v>1.4699770000000001</v>
      </c>
      <c r="H1676">
        <v>4.5593000000000002E-2</v>
      </c>
      <c r="I1676">
        <v>1.6245339999999999</v>
      </c>
      <c r="J1676">
        <v>3.9622999999999998E-2</v>
      </c>
      <c r="K1676" t="str">
        <f>MID(M1676,22,1)</f>
        <v>6</v>
      </c>
      <c r="L1676" t="s">
        <v>41</v>
      </c>
      <c r="M1676" t="s">
        <v>42</v>
      </c>
      <c r="N1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676" t="e">
        <f>VLOOKUP(TableOMP[[#This Row],[Label]],TableAvg[],2,FALSE)</f>
        <v>#N/A</v>
      </c>
      <c r="P1676" t="e">
        <f>VLOOKUP(TableOMP[[#This Row],[Label]],TableAvg[],3,FALSE)</f>
        <v>#N/A</v>
      </c>
      <c r="Q1676" t="e">
        <f>TableOMP[[#This Row],[Avg]]-$U$2*TableOMP[[#This Row],[StdDev]]</f>
        <v>#N/A</v>
      </c>
      <c r="R1676" t="e">
        <f>TableOMP[[#This Row],[Avg]]+$U$2*TableOMP[[#This Row],[StdDev]]</f>
        <v>#N/A</v>
      </c>
      <c r="S1676" t="e">
        <f>IF(AND(TableOMP[[#This Row],[total_time]]&gt;=TableOMP[[#This Row],[Low]], TableOMP[[#This Row],[total_time]]&lt;=TableOMP[[#This Row],[High]]),1,0)</f>
        <v>#N/A</v>
      </c>
    </row>
    <row r="1677" spans="1:19" hidden="1" x14ac:dyDescent="0.25">
      <c r="A1677" t="s">
        <v>15</v>
      </c>
      <c r="B1677">
        <v>100</v>
      </c>
      <c r="C1677">
        <v>100</v>
      </c>
      <c r="D1677">
        <v>100000</v>
      </c>
      <c r="E1677">
        <v>43</v>
      </c>
      <c r="F1677">
        <v>1</v>
      </c>
      <c r="G1677">
        <v>1.435673</v>
      </c>
      <c r="H1677">
        <v>4.3333000000000003E-2</v>
      </c>
      <c r="I1677">
        <v>1.463376</v>
      </c>
      <c r="J1677">
        <v>3.4841999999999998E-2</v>
      </c>
      <c r="K1677" t="str">
        <f>MID(M1677,22,1)</f>
        <v>6</v>
      </c>
      <c r="L1677" t="s">
        <v>41</v>
      </c>
      <c r="M1677" t="s">
        <v>42</v>
      </c>
      <c r="N1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677" t="e">
        <f>VLOOKUP(TableOMP[[#This Row],[Label]],TableAvg[],2,FALSE)</f>
        <v>#N/A</v>
      </c>
      <c r="P1677" t="e">
        <f>VLOOKUP(TableOMP[[#This Row],[Label]],TableAvg[],3,FALSE)</f>
        <v>#N/A</v>
      </c>
      <c r="Q1677" t="e">
        <f>TableOMP[[#This Row],[Avg]]-$U$2*TableOMP[[#This Row],[StdDev]]</f>
        <v>#N/A</v>
      </c>
      <c r="R1677" t="e">
        <f>TableOMP[[#This Row],[Avg]]+$U$2*TableOMP[[#This Row],[StdDev]]</f>
        <v>#N/A</v>
      </c>
      <c r="S1677" t="e">
        <f>IF(AND(TableOMP[[#This Row],[total_time]]&gt;=TableOMP[[#This Row],[Low]], TableOMP[[#This Row],[total_time]]&lt;=TableOMP[[#This Row],[High]]),1,0)</f>
        <v>#N/A</v>
      </c>
    </row>
    <row r="1678" spans="1:19" hidden="1" x14ac:dyDescent="0.25">
      <c r="A1678" t="s">
        <v>15</v>
      </c>
      <c r="B1678">
        <v>100</v>
      </c>
      <c r="C1678">
        <v>100</v>
      </c>
      <c r="D1678">
        <v>100000</v>
      </c>
      <c r="E1678">
        <v>44</v>
      </c>
      <c r="F1678">
        <v>1</v>
      </c>
      <c r="G1678">
        <v>1.4952430000000001</v>
      </c>
      <c r="H1678">
        <v>7.0771000000000001E-2</v>
      </c>
      <c r="I1678">
        <v>2.0641970000000001</v>
      </c>
      <c r="J1678">
        <v>4.8004999999999999E-2</v>
      </c>
      <c r="K1678" t="str">
        <f>MID(M1678,22,1)</f>
        <v>6</v>
      </c>
      <c r="L1678" t="s">
        <v>41</v>
      </c>
      <c r="M1678" t="s">
        <v>42</v>
      </c>
      <c r="N1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678" t="e">
        <f>VLOOKUP(TableOMP[[#This Row],[Label]],TableAvg[],2,FALSE)</f>
        <v>#N/A</v>
      </c>
      <c r="P1678" t="e">
        <f>VLOOKUP(TableOMP[[#This Row],[Label]],TableAvg[],3,FALSE)</f>
        <v>#N/A</v>
      </c>
      <c r="Q1678" t="e">
        <f>TableOMP[[#This Row],[Avg]]-$U$2*TableOMP[[#This Row],[StdDev]]</f>
        <v>#N/A</v>
      </c>
      <c r="R1678" t="e">
        <f>TableOMP[[#This Row],[Avg]]+$U$2*TableOMP[[#This Row],[StdDev]]</f>
        <v>#N/A</v>
      </c>
      <c r="S1678" t="e">
        <f>IF(AND(TableOMP[[#This Row],[total_time]]&gt;=TableOMP[[#This Row],[Low]], TableOMP[[#This Row],[total_time]]&lt;=TableOMP[[#This Row],[High]]),1,0)</f>
        <v>#N/A</v>
      </c>
    </row>
    <row r="1679" spans="1:19" hidden="1" x14ac:dyDescent="0.25">
      <c r="A1679" t="s">
        <v>15</v>
      </c>
      <c r="B1679">
        <v>100</v>
      </c>
      <c r="C1679">
        <v>100</v>
      </c>
      <c r="D1679">
        <v>100000</v>
      </c>
      <c r="E1679">
        <v>45</v>
      </c>
      <c r="F1679">
        <v>1</v>
      </c>
      <c r="G1679">
        <v>1.4768479999999999</v>
      </c>
      <c r="H1679">
        <v>4.4914999999999997E-2</v>
      </c>
      <c r="I1679">
        <v>1.716947</v>
      </c>
      <c r="J1679">
        <v>3.9022000000000001E-2</v>
      </c>
      <c r="K1679" t="str">
        <f>MID(M1679,22,1)</f>
        <v>6</v>
      </c>
      <c r="L1679" t="s">
        <v>41</v>
      </c>
      <c r="M1679" t="s">
        <v>42</v>
      </c>
      <c r="N1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679" t="e">
        <f>VLOOKUP(TableOMP[[#This Row],[Label]],TableAvg[],2,FALSE)</f>
        <v>#N/A</v>
      </c>
      <c r="P1679" t="e">
        <f>VLOOKUP(TableOMP[[#This Row],[Label]],TableAvg[],3,FALSE)</f>
        <v>#N/A</v>
      </c>
      <c r="Q1679" t="e">
        <f>TableOMP[[#This Row],[Avg]]-$U$2*TableOMP[[#This Row],[StdDev]]</f>
        <v>#N/A</v>
      </c>
      <c r="R1679" t="e">
        <f>TableOMP[[#This Row],[Avg]]+$U$2*TableOMP[[#This Row],[StdDev]]</f>
        <v>#N/A</v>
      </c>
      <c r="S1679" t="e">
        <f>IF(AND(TableOMP[[#This Row],[total_time]]&gt;=TableOMP[[#This Row],[Low]], TableOMP[[#This Row],[total_time]]&lt;=TableOMP[[#This Row],[High]]),1,0)</f>
        <v>#N/A</v>
      </c>
    </row>
    <row r="1680" spans="1:19" hidden="1" x14ac:dyDescent="0.25">
      <c r="A1680" t="s">
        <v>15</v>
      </c>
      <c r="B1680">
        <v>100</v>
      </c>
      <c r="C1680">
        <v>100</v>
      </c>
      <c r="D1680">
        <v>100000</v>
      </c>
      <c r="E1680">
        <v>46</v>
      </c>
      <c r="F1680">
        <v>1</v>
      </c>
      <c r="G1680">
        <v>1.4951449999999999</v>
      </c>
      <c r="H1680">
        <v>6.1925000000000001E-2</v>
      </c>
      <c r="I1680">
        <v>1.8475170000000001</v>
      </c>
      <c r="J1680">
        <v>4.1056000000000002E-2</v>
      </c>
      <c r="K1680" t="str">
        <f>MID(M1680,22,1)</f>
        <v>6</v>
      </c>
      <c r="L1680" t="s">
        <v>41</v>
      </c>
      <c r="M1680" t="s">
        <v>42</v>
      </c>
      <c r="N1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680" t="e">
        <f>VLOOKUP(TableOMP[[#This Row],[Label]],TableAvg[],2,FALSE)</f>
        <v>#N/A</v>
      </c>
      <c r="P1680" t="e">
        <f>VLOOKUP(TableOMP[[#This Row],[Label]],TableAvg[],3,FALSE)</f>
        <v>#N/A</v>
      </c>
      <c r="Q1680" t="e">
        <f>TableOMP[[#This Row],[Avg]]-$U$2*TableOMP[[#This Row],[StdDev]]</f>
        <v>#N/A</v>
      </c>
      <c r="R1680" t="e">
        <f>TableOMP[[#This Row],[Avg]]+$U$2*TableOMP[[#This Row],[StdDev]]</f>
        <v>#N/A</v>
      </c>
      <c r="S1680" t="e">
        <f>IF(AND(TableOMP[[#This Row],[total_time]]&gt;=TableOMP[[#This Row],[Low]], TableOMP[[#This Row],[total_time]]&lt;=TableOMP[[#This Row],[High]]),1,0)</f>
        <v>#N/A</v>
      </c>
    </row>
    <row r="1681" spans="1:19" hidden="1" x14ac:dyDescent="0.25">
      <c r="A1681" t="s">
        <v>15</v>
      </c>
      <c r="B1681">
        <v>100</v>
      </c>
      <c r="C1681">
        <v>100</v>
      </c>
      <c r="D1681">
        <v>100000</v>
      </c>
      <c r="E1681">
        <v>47</v>
      </c>
      <c r="F1681">
        <v>1</v>
      </c>
      <c r="G1681">
        <v>1.488823</v>
      </c>
      <c r="H1681">
        <v>5.0997000000000001E-2</v>
      </c>
      <c r="I1681">
        <v>2.0256439999999998</v>
      </c>
      <c r="J1681">
        <v>4.4035999999999999E-2</v>
      </c>
      <c r="K1681" t="str">
        <f>MID(M1681,22,1)</f>
        <v>6</v>
      </c>
      <c r="L1681" t="s">
        <v>41</v>
      </c>
      <c r="M1681" t="s">
        <v>42</v>
      </c>
      <c r="N1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681" t="e">
        <f>VLOOKUP(TableOMP[[#This Row],[Label]],TableAvg[],2,FALSE)</f>
        <v>#N/A</v>
      </c>
      <c r="P1681" t="e">
        <f>VLOOKUP(TableOMP[[#This Row],[Label]],TableAvg[],3,FALSE)</f>
        <v>#N/A</v>
      </c>
      <c r="Q1681" t="e">
        <f>TableOMP[[#This Row],[Avg]]-$U$2*TableOMP[[#This Row],[StdDev]]</f>
        <v>#N/A</v>
      </c>
      <c r="R1681" t="e">
        <f>TableOMP[[#This Row],[Avg]]+$U$2*TableOMP[[#This Row],[StdDev]]</f>
        <v>#N/A</v>
      </c>
      <c r="S1681" t="e">
        <f>IF(AND(TableOMP[[#This Row],[total_time]]&gt;=TableOMP[[#This Row],[Low]], TableOMP[[#This Row],[total_time]]&lt;=TableOMP[[#This Row],[High]]),1,0)</f>
        <v>#N/A</v>
      </c>
    </row>
    <row r="1682" spans="1:19" hidden="1" x14ac:dyDescent="0.25">
      <c r="A1682" t="s">
        <v>15</v>
      </c>
      <c r="B1682">
        <v>100</v>
      </c>
      <c r="C1682">
        <v>100</v>
      </c>
      <c r="D1682">
        <v>100000</v>
      </c>
      <c r="E1682">
        <v>48</v>
      </c>
      <c r="F1682">
        <v>1</v>
      </c>
      <c r="G1682">
        <v>1.7562880000000001</v>
      </c>
      <c r="H1682">
        <v>0.101727</v>
      </c>
      <c r="I1682">
        <v>2.5615420000000002</v>
      </c>
      <c r="J1682">
        <v>5.4501000000000001E-2</v>
      </c>
      <c r="K1682" t="str">
        <f>MID(M1682,22,1)</f>
        <v>6</v>
      </c>
      <c r="L1682" t="s">
        <v>41</v>
      </c>
      <c r="M1682" t="s">
        <v>42</v>
      </c>
      <c r="N1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682" t="e">
        <f>VLOOKUP(TableOMP[[#This Row],[Label]],TableAvg[],2,FALSE)</f>
        <v>#N/A</v>
      </c>
      <c r="P1682" t="e">
        <f>VLOOKUP(TableOMP[[#This Row],[Label]],TableAvg[],3,FALSE)</f>
        <v>#N/A</v>
      </c>
      <c r="Q1682" t="e">
        <f>TableOMP[[#This Row],[Avg]]-$U$2*TableOMP[[#This Row],[StdDev]]</f>
        <v>#N/A</v>
      </c>
      <c r="R1682" t="e">
        <f>TableOMP[[#This Row],[Avg]]+$U$2*TableOMP[[#This Row],[StdDev]]</f>
        <v>#N/A</v>
      </c>
      <c r="S1682" t="e">
        <f>IF(AND(TableOMP[[#This Row],[total_time]]&gt;=TableOMP[[#This Row],[Low]], TableOMP[[#This Row],[total_time]]&lt;=TableOMP[[#This Row],[High]]),1,0)</f>
        <v>#N/A</v>
      </c>
    </row>
    <row r="1683" spans="1:19" hidden="1" x14ac:dyDescent="0.25">
      <c r="A1683" t="s">
        <v>15</v>
      </c>
      <c r="B1683">
        <v>100</v>
      </c>
      <c r="C1683">
        <v>100</v>
      </c>
      <c r="D1683">
        <v>100000</v>
      </c>
      <c r="E1683">
        <v>49</v>
      </c>
      <c r="F1683">
        <v>1</v>
      </c>
      <c r="G1683">
        <v>1.535687</v>
      </c>
      <c r="H1683">
        <v>6.8459000000000006E-2</v>
      </c>
      <c r="I1683">
        <v>2.4772470000000002</v>
      </c>
      <c r="J1683">
        <v>5.1609000000000002E-2</v>
      </c>
      <c r="K1683" t="str">
        <f>MID(M1683,22,1)</f>
        <v>6</v>
      </c>
      <c r="L1683" t="s">
        <v>41</v>
      </c>
      <c r="M1683" t="s">
        <v>42</v>
      </c>
      <c r="N1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683" t="e">
        <f>VLOOKUP(TableOMP[[#This Row],[Label]],TableAvg[],2,FALSE)</f>
        <v>#N/A</v>
      </c>
      <c r="P1683" t="e">
        <f>VLOOKUP(TableOMP[[#This Row],[Label]],TableAvg[],3,FALSE)</f>
        <v>#N/A</v>
      </c>
      <c r="Q1683" t="e">
        <f>TableOMP[[#This Row],[Avg]]-$U$2*TableOMP[[#This Row],[StdDev]]</f>
        <v>#N/A</v>
      </c>
      <c r="R1683" t="e">
        <f>TableOMP[[#This Row],[Avg]]+$U$2*TableOMP[[#This Row],[StdDev]]</f>
        <v>#N/A</v>
      </c>
      <c r="S1683" t="e">
        <f>IF(AND(TableOMP[[#This Row],[total_time]]&gt;=TableOMP[[#This Row],[Low]], TableOMP[[#This Row],[total_time]]&lt;=TableOMP[[#This Row],[High]]),1,0)</f>
        <v>#N/A</v>
      </c>
    </row>
    <row r="1684" spans="1:19" hidden="1" x14ac:dyDescent="0.25">
      <c r="A1684" t="s">
        <v>15</v>
      </c>
      <c r="B1684">
        <v>100</v>
      </c>
      <c r="C1684">
        <v>100</v>
      </c>
      <c r="D1684">
        <v>100000</v>
      </c>
      <c r="E1684">
        <v>50</v>
      </c>
      <c r="F1684">
        <v>1</v>
      </c>
      <c r="G1684">
        <v>1.6801029999999999</v>
      </c>
      <c r="H1684">
        <v>8.9982999999999994E-2</v>
      </c>
      <c r="I1684">
        <v>3.0168539999999999</v>
      </c>
      <c r="J1684">
        <v>6.1567999999999998E-2</v>
      </c>
      <c r="K1684" t="str">
        <f>MID(M1684,22,1)</f>
        <v>6</v>
      </c>
      <c r="L1684" t="s">
        <v>41</v>
      </c>
      <c r="M1684" t="s">
        <v>42</v>
      </c>
      <c r="N1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hidden="1" x14ac:dyDescent="0.25">
      <c r="A1685" t="s">
        <v>15</v>
      </c>
      <c r="B1685">
        <v>100</v>
      </c>
      <c r="C1685">
        <v>100</v>
      </c>
      <c r="D1685">
        <v>100000</v>
      </c>
      <c r="E1685">
        <v>51</v>
      </c>
      <c r="F1685">
        <v>1</v>
      </c>
      <c r="G1685">
        <v>1.6346259999999999</v>
      </c>
      <c r="H1685">
        <v>0.100984</v>
      </c>
      <c r="I1685">
        <v>2.321059</v>
      </c>
      <c r="J1685">
        <v>4.6420999999999997E-2</v>
      </c>
      <c r="K1685" t="str">
        <f>MID(M1685,22,1)</f>
        <v>6</v>
      </c>
      <c r="L1685" t="s">
        <v>41</v>
      </c>
      <c r="M1685" t="s">
        <v>42</v>
      </c>
      <c r="N1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hidden="1" x14ac:dyDescent="0.25">
      <c r="A1686" t="s">
        <v>15</v>
      </c>
      <c r="B1686">
        <v>100</v>
      </c>
      <c r="C1686">
        <v>100</v>
      </c>
      <c r="D1686">
        <v>100000</v>
      </c>
      <c r="E1686">
        <v>52</v>
      </c>
      <c r="F1686">
        <v>1</v>
      </c>
      <c r="G1686">
        <v>1.879704</v>
      </c>
      <c r="H1686">
        <v>9.9245E-2</v>
      </c>
      <c r="I1686">
        <v>2.2765840000000002</v>
      </c>
      <c r="J1686">
        <v>4.4638999999999998E-2</v>
      </c>
      <c r="K1686" t="str">
        <f>MID(M1686,22,1)</f>
        <v>6</v>
      </c>
      <c r="L1686" t="s">
        <v>41</v>
      </c>
      <c r="M1686" t="s">
        <v>42</v>
      </c>
      <c r="N1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hidden="1" x14ac:dyDescent="0.25">
      <c r="A1687" t="s">
        <v>15</v>
      </c>
      <c r="B1687">
        <v>100</v>
      </c>
      <c r="C1687">
        <v>100</v>
      </c>
      <c r="D1687">
        <v>100000</v>
      </c>
      <c r="E1687">
        <v>53</v>
      </c>
      <c r="F1687">
        <v>1</v>
      </c>
      <c r="G1687">
        <v>1.6485700000000001</v>
      </c>
      <c r="H1687">
        <v>0.109124</v>
      </c>
      <c r="I1687">
        <v>2.7364139999999999</v>
      </c>
      <c r="J1687">
        <v>5.2623000000000003E-2</v>
      </c>
      <c r="K1687" t="str">
        <f>MID(M1687,22,1)</f>
        <v>6</v>
      </c>
      <c r="L1687" t="s">
        <v>41</v>
      </c>
      <c r="M1687" t="s">
        <v>42</v>
      </c>
      <c r="N1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hidden="1" x14ac:dyDescent="0.25">
      <c r="A1688" t="s">
        <v>15</v>
      </c>
      <c r="B1688">
        <v>100</v>
      </c>
      <c r="C1688">
        <v>100</v>
      </c>
      <c r="D1688">
        <v>100000</v>
      </c>
      <c r="E1688">
        <v>54</v>
      </c>
      <c r="F1688">
        <v>1</v>
      </c>
      <c r="G1688">
        <v>1.607224</v>
      </c>
      <c r="H1688">
        <v>6.6784999999999997E-2</v>
      </c>
      <c r="I1688">
        <v>2.8374009999999998</v>
      </c>
      <c r="J1688">
        <v>5.3536E-2</v>
      </c>
      <c r="K1688" t="str">
        <f>MID(M1688,22,1)</f>
        <v>6</v>
      </c>
      <c r="L1688" t="s">
        <v>41</v>
      </c>
      <c r="M1688" t="s">
        <v>42</v>
      </c>
      <c r="N1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hidden="1" x14ac:dyDescent="0.25">
      <c r="A1689" t="s">
        <v>15</v>
      </c>
      <c r="B1689">
        <v>100</v>
      </c>
      <c r="C1689">
        <v>100</v>
      </c>
      <c r="D1689">
        <v>100000</v>
      </c>
      <c r="E1689">
        <v>55</v>
      </c>
      <c r="F1689">
        <v>1</v>
      </c>
      <c r="G1689">
        <v>1.6486590000000001</v>
      </c>
      <c r="H1689">
        <v>9.0307999999999999E-2</v>
      </c>
      <c r="I1689">
        <v>3.2066840000000001</v>
      </c>
      <c r="J1689">
        <v>5.9382999999999998E-2</v>
      </c>
      <c r="K1689" t="str">
        <f>MID(M1689,22,1)</f>
        <v>6</v>
      </c>
      <c r="L1689" t="s">
        <v>41</v>
      </c>
      <c r="M1689" t="s">
        <v>42</v>
      </c>
      <c r="N1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hidden="1" x14ac:dyDescent="0.25">
      <c r="A1690" t="s">
        <v>15</v>
      </c>
      <c r="B1690">
        <v>100</v>
      </c>
      <c r="C1690">
        <v>100</v>
      </c>
      <c r="D1690">
        <v>100000</v>
      </c>
      <c r="E1690">
        <v>56</v>
      </c>
      <c r="F1690">
        <v>1</v>
      </c>
      <c r="G1690">
        <v>1.678153</v>
      </c>
      <c r="H1690">
        <v>0.10363600000000001</v>
      </c>
      <c r="I1690">
        <v>4.0611540000000002</v>
      </c>
      <c r="J1690">
        <v>7.3839000000000002E-2</v>
      </c>
      <c r="K1690" t="str">
        <f>MID(M1690,22,1)</f>
        <v>6</v>
      </c>
      <c r="L1690" t="s">
        <v>41</v>
      </c>
      <c r="M1690" t="s">
        <v>42</v>
      </c>
      <c r="N1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hidden="1" x14ac:dyDescent="0.25">
      <c r="A1691" t="s">
        <v>15</v>
      </c>
      <c r="B1691">
        <v>100</v>
      </c>
      <c r="C1691">
        <v>100</v>
      </c>
      <c r="D1691">
        <v>100000</v>
      </c>
      <c r="E1691">
        <v>57</v>
      </c>
      <c r="F1691">
        <v>1</v>
      </c>
      <c r="G1691">
        <v>1.876752</v>
      </c>
      <c r="H1691">
        <v>0.10743900000000001</v>
      </c>
      <c r="I1691">
        <v>4.0625770000000001</v>
      </c>
      <c r="J1691">
        <v>7.2545999999999999E-2</v>
      </c>
      <c r="K1691" t="str">
        <f>MID(M1691,22,1)</f>
        <v>6</v>
      </c>
      <c r="L1691" t="s">
        <v>41</v>
      </c>
      <c r="M1691" t="s">
        <v>42</v>
      </c>
      <c r="N1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hidden="1" x14ac:dyDescent="0.25">
      <c r="A1692" t="s">
        <v>15</v>
      </c>
      <c r="B1692">
        <v>100</v>
      </c>
      <c r="C1692">
        <v>100</v>
      </c>
      <c r="D1692">
        <v>100000</v>
      </c>
      <c r="E1692">
        <v>58</v>
      </c>
      <c r="F1692">
        <v>1</v>
      </c>
      <c r="G1692">
        <v>1.281895</v>
      </c>
      <c r="H1692">
        <v>5.8112999999999998E-2</v>
      </c>
      <c r="I1692">
        <v>3.0667870000000002</v>
      </c>
      <c r="J1692">
        <v>5.3802999999999997E-2</v>
      </c>
      <c r="K1692" t="str">
        <f>MID(M1692,22,1)</f>
        <v>6</v>
      </c>
      <c r="L1692" t="s">
        <v>41</v>
      </c>
      <c r="M1692" t="s">
        <v>42</v>
      </c>
      <c r="N1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hidden="1" x14ac:dyDescent="0.25">
      <c r="A1693" t="s">
        <v>15</v>
      </c>
      <c r="B1693">
        <v>100</v>
      </c>
      <c r="C1693">
        <v>100</v>
      </c>
      <c r="D1693">
        <v>100000</v>
      </c>
      <c r="E1693">
        <v>59</v>
      </c>
      <c r="F1693">
        <v>1</v>
      </c>
      <c r="G1693">
        <v>1.3658129999999999</v>
      </c>
      <c r="H1693">
        <v>6.2512999999999999E-2</v>
      </c>
      <c r="I1693">
        <v>3.043844</v>
      </c>
      <c r="J1693">
        <v>5.2479999999999999E-2</v>
      </c>
      <c r="K1693" t="str">
        <f>MID(M1693,22,1)</f>
        <v>6</v>
      </c>
      <c r="L1693" t="s">
        <v>41</v>
      </c>
      <c r="M1693" t="s">
        <v>42</v>
      </c>
      <c r="N1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hidden="1" x14ac:dyDescent="0.25">
      <c r="A1694" t="s">
        <v>15</v>
      </c>
      <c r="B1694">
        <v>100</v>
      </c>
      <c r="C1694">
        <v>100</v>
      </c>
      <c r="D1694">
        <v>100000</v>
      </c>
      <c r="E1694">
        <v>60</v>
      </c>
      <c r="F1694">
        <v>1</v>
      </c>
      <c r="G1694">
        <v>1.292184</v>
      </c>
      <c r="H1694">
        <v>6.2120000000000002E-2</v>
      </c>
      <c r="I1694">
        <v>3.1806730000000001</v>
      </c>
      <c r="J1694">
        <v>5.391E-2</v>
      </c>
      <c r="K1694" t="str">
        <f>MID(M1694,22,1)</f>
        <v>6</v>
      </c>
      <c r="L1694" t="s">
        <v>41</v>
      </c>
      <c r="M1694" t="s">
        <v>42</v>
      </c>
      <c r="N1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hidden="1" x14ac:dyDescent="0.25">
      <c r="A1695" t="s">
        <v>15</v>
      </c>
      <c r="B1695">
        <v>100</v>
      </c>
      <c r="C1695">
        <v>100</v>
      </c>
      <c r="D1695">
        <v>100000</v>
      </c>
      <c r="E1695">
        <v>61</v>
      </c>
      <c r="F1695">
        <v>1</v>
      </c>
      <c r="G1695">
        <v>1.316289</v>
      </c>
      <c r="H1695">
        <v>7.3977000000000001E-2</v>
      </c>
      <c r="I1695">
        <v>3.885491</v>
      </c>
      <c r="J1695">
        <v>6.4757999999999996E-2</v>
      </c>
      <c r="K1695" t="str">
        <f>MID(M1695,22,1)</f>
        <v>6</v>
      </c>
      <c r="L1695" t="s">
        <v>41</v>
      </c>
      <c r="M1695" t="s">
        <v>42</v>
      </c>
      <c r="N1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hidden="1" x14ac:dyDescent="0.25">
      <c r="A1696" t="s">
        <v>15</v>
      </c>
      <c r="B1696">
        <v>100</v>
      </c>
      <c r="C1696">
        <v>100</v>
      </c>
      <c r="D1696">
        <v>100000</v>
      </c>
      <c r="E1696">
        <v>62</v>
      </c>
      <c r="F1696">
        <v>1</v>
      </c>
      <c r="G1696">
        <v>1.1949069999999999</v>
      </c>
      <c r="H1696">
        <v>6.7232E-2</v>
      </c>
      <c r="I1696">
        <v>3.57084</v>
      </c>
      <c r="J1696">
        <v>5.8538E-2</v>
      </c>
      <c r="K1696" t="str">
        <f>MID(M1696,22,1)</f>
        <v>6</v>
      </c>
      <c r="L1696" t="s">
        <v>41</v>
      </c>
      <c r="M1696" t="s">
        <v>42</v>
      </c>
      <c r="N1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hidden="1" x14ac:dyDescent="0.25">
      <c r="A1697" t="s">
        <v>15</v>
      </c>
      <c r="B1697">
        <v>100</v>
      </c>
      <c r="C1697">
        <v>100</v>
      </c>
      <c r="D1697">
        <v>100000</v>
      </c>
      <c r="E1697">
        <v>63</v>
      </c>
      <c r="F1697">
        <v>1</v>
      </c>
      <c r="G1697">
        <v>1.3632139999999999</v>
      </c>
      <c r="H1697">
        <v>7.0911000000000002E-2</v>
      </c>
      <c r="I1697">
        <v>4.3046480000000003</v>
      </c>
      <c r="J1697">
        <v>6.9430000000000006E-2</v>
      </c>
      <c r="K1697" t="str">
        <f>MID(M1697,22,1)</f>
        <v>6</v>
      </c>
      <c r="L1697" t="s">
        <v>41</v>
      </c>
      <c r="M1697" t="s">
        <v>42</v>
      </c>
      <c r="N1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hidden="1" x14ac:dyDescent="0.25">
      <c r="A1698" t="s">
        <v>15</v>
      </c>
      <c r="B1698">
        <v>100</v>
      </c>
      <c r="C1698">
        <v>100</v>
      </c>
      <c r="D1698">
        <v>100000</v>
      </c>
      <c r="E1698">
        <v>64</v>
      </c>
      <c r="F1698">
        <v>1</v>
      </c>
      <c r="G1698">
        <v>1.302281</v>
      </c>
      <c r="H1698">
        <v>7.7334E-2</v>
      </c>
      <c r="I1698">
        <v>4.3385480000000003</v>
      </c>
      <c r="J1698">
        <v>6.8865999999999997E-2</v>
      </c>
      <c r="K1698" t="str">
        <f>MID(M1698,22,1)</f>
        <v>6</v>
      </c>
      <c r="L1698" t="s">
        <v>41</v>
      </c>
      <c r="M1698" t="s">
        <v>42</v>
      </c>
      <c r="N1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hidden="1" x14ac:dyDescent="0.25">
      <c r="A1699" t="s">
        <v>12</v>
      </c>
      <c r="B1699">
        <v>10000</v>
      </c>
      <c r="C1699">
        <v>100</v>
      </c>
      <c r="D1699">
        <v>1</v>
      </c>
      <c r="E1699">
        <v>54</v>
      </c>
      <c r="F1699">
        <v>1</v>
      </c>
      <c r="G1699">
        <v>277.83129000000002</v>
      </c>
      <c r="H1699">
        <v>22.860185000000001</v>
      </c>
      <c r="I1699">
        <v>87.431071000000003</v>
      </c>
      <c r="J1699">
        <v>1.649643</v>
      </c>
      <c r="K1699" t="str">
        <f>MID(M1699,22,1)</f>
        <v>2</v>
      </c>
      <c r="L1699" t="s">
        <v>139</v>
      </c>
      <c r="M1699" t="s">
        <v>140</v>
      </c>
      <c r="N1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1699">
        <f>VLOOKUP(TableOMP[[#This Row],[Label]],TableAvg[],2,FALSE)</f>
        <v>279.32802783333335</v>
      </c>
      <c r="P1699">
        <f>VLOOKUP(TableOMP[[#This Row],[Label]],TableAvg[],3,FALSE)</f>
        <v>8.660655346906367</v>
      </c>
      <c r="Q1699">
        <f>TableOMP[[#This Row],[Avg]]-$U$2*TableOMP[[#This Row],[StdDev]]</f>
        <v>262.00671713952062</v>
      </c>
      <c r="R1699">
        <f>TableOMP[[#This Row],[Avg]]+$U$2*TableOMP[[#This Row],[StdDev]]</f>
        <v>296.64933852714609</v>
      </c>
      <c r="S1699">
        <f>IF(AND(TableOMP[[#This Row],[total_time]]&gt;=TableOMP[[#This Row],[Low]], TableOMP[[#This Row],[total_time]]&lt;=TableOMP[[#This Row],[High]]),1,0)</f>
        <v>1</v>
      </c>
    </row>
    <row r="1700" spans="1:19" x14ac:dyDescent="0.25">
      <c r="A1700" t="s">
        <v>10</v>
      </c>
      <c r="B1700">
        <v>10000</v>
      </c>
      <c r="C1700">
        <v>100</v>
      </c>
      <c r="D1700">
        <v>1</v>
      </c>
      <c r="E1700">
        <v>36</v>
      </c>
      <c r="F1700">
        <v>1</v>
      </c>
      <c r="G1700">
        <v>236.877847</v>
      </c>
      <c r="H1700">
        <v>12.20743</v>
      </c>
      <c r="I1700">
        <v>25.910496999999999</v>
      </c>
      <c r="J1700">
        <v>0.74029999999999996</v>
      </c>
      <c r="K1700" t="str">
        <f>MID(M1700,22,1)</f>
        <v>1</v>
      </c>
      <c r="L1700" t="s">
        <v>123</v>
      </c>
      <c r="M1700" t="s">
        <v>124</v>
      </c>
      <c r="N1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1700">
        <f>VLOOKUP(TableOMP[[#This Row],[Label]],TableAvg[],2,FALSE)</f>
        <v>237.61886166666667</v>
      </c>
      <c r="P1700">
        <f>VLOOKUP(TableOMP[[#This Row],[Label]],TableAvg[],3,FALSE)</f>
        <v>0.5448146375140358</v>
      </c>
      <c r="Q1700">
        <f>TableOMP[[#This Row],[Avg]]-$U$2*TableOMP[[#This Row],[StdDev]]</f>
        <v>236.5292323916386</v>
      </c>
      <c r="R1700">
        <f>TableOMP[[#This Row],[Avg]]+$U$2*TableOMP[[#This Row],[StdDev]]</f>
        <v>238.70849094169475</v>
      </c>
      <c r="S1700">
        <f>IF(AND(TableOMP[[#This Row],[total_time]]&gt;=TableOMP[[#This Row],[Low]], TableOMP[[#This Row],[total_time]]&lt;=TableOMP[[#This Row],[High]]),1,0)</f>
        <v>1</v>
      </c>
    </row>
    <row r="1701" spans="1:19" hidden="1" x14ac:dyDescent="0.25">
      <c r="A1701" t="s">
        <v>12</v>
      </c>
      <c r="B1701">
        <v>10000</v>
      </c>
      <c r="C1701">
        <v>100</v>
      </c>
      <c r="D1701">
        <v>100000</v>
      </c>
      <c r="E1701">
        <v>46</v>
      </c>
      <c r="F1701">
        <v>1</v>
      </c>
      <c r="G1701">
        <v>248.34021300000001</v>
      </c>
      <c r="H1701">
        <v>0.26083699999999999</v>
      </c>
      <c r="I1701">
        <v>6.2681930000000001</v>
      </c>
      <c r="J1701">
        <v>0.139293</v>
      </c>
      <c r="K1701" t="str">
        <f>MID(M1701,22,1)</f>
        <v>2</v>
      </c>
      <c r="L1701" t="s">
        <v>77</v>
      </c>
      <c r="M1701" t="s">
        <v>78</v>
      </c>
      <c r="N1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1701">
        <f>VLOOKUP(TableOMP[[#This Row],[Label]],TableAvg[],2,FALSE)</f>
        <v>251.00351827272723</v>
      </c>
      <c r="P1701">
        <f>VLOOKUP(TableOMP[[#This Row],[Label]],TableAvg[],3,FALSE)</f>
        <v>12.170784861962527</v>
      </c>
      <c r="Q1701">
        <f>TableOMP[[#This Row],[Avg]]-$U$2*TableOMP[[#This Row],[StdDev]]</f>
        <v>226.66194854880217</v>
      </c>
      <c r="R1701">
        <f>TableOMP[[#This Row],[Avg]]+$U$2*TableOMP[[#This Row],[StdDev]]</f>
        <v>275.3450879966523</v>
      </c>
      <c r="S1701">
        <f>IF(AND(TableOMP[[#This Row],[total_time]]&gt;=TableOMP[[#This Row],[Low]], TableOMP[[#This Row],[total_time]]&lt;=TableOMP[[#This Row],[High]]),1,0)</f>
        <v>1</v>
      </c>
    </row>
    <row r="1702" spans="1:19" hidden="1" x14ac:dyDescent="0.25">
      <c r="A1702" t="s">
        <v>12</v>
      </c>
      <c r="B1702">
        <v>10000</v>
      </c>
      <c r="C1702">
        <v>100</v>
      </c>
      <c r="D1702">
        <v>1</v>
      </c>
      <c r="E1702">
        <v>54</v>
      </c>
      <c r="F1702">
        <v>1</v>
      </c>
      <c r="G1702">
        <v>272.253199</v>
      </c>
      <c r="H1702">
        <v>14.907722</v>
      </c>
      <c r="I1702">
        <v>54.380611999999999</v>
      </c>
      <c r="J1702">
        <v>1.026049</v>
      </c>
      <c r="K1702" t="str">
        <f>MID(M1702,22,1)</f>
        <v>2</v>
      </c>
      <c r="L1702" t="s">
        <v>240</v>
      </c>
      <c r="M1702" t="s">
        <v>241</v>
      </c>
      <c r="N1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1702" s="10">
        <f>VLOOKUP(TableOMP[[#This Row],[Label]],TableAvg[],2,FALSE)</f>
        <v>279.32802783333335</v>
      </c>
      <c r="P1702" s="10">
        <f>VLOOKUP(TableOMP[[#This Row],[Label]],TableAvg[],3,FALSE)</f>
        <v>8.660655346906367</v>
      </c>
      <c r="Q1702" s="10">
        <f>TableOMP[[#This Row],[Avg]]-$U$2*TableOMP[[#This Row],[StdDev]]</f>
        <v>262.00671713952062</v>
      </c>
      <c r="R1702" s="10">
        <f>TableOMP[[#This Row],[Avg]]+$U$2*TableOMP[[#This Row],[StdDev]]</f>
        <v>296.64933852714609</v>
      </c>
      <c r="S1702" s="10">
        <f>IF(AND(TableOMP[[#This Row],[total_time]]&gt;=TableOMP[[#This Row],[Low]], TableOMP[[#This Row],[total_time]]&lt;=TableOMP[[#This Row],[High]]),1,0)</f>
        <v>1</v>
      </c>
    </row>
    <row r="1703" spans="1:19" hidden="1" x14ac:dyDescent="0.25">
      <c r="A1703" t="s">
        <v>12</v>
      </c>
      <c r="B1703">
        <v>10000</v>
      </c>
      <c r="C1703">
        <v>100</v>
      </c>
      <c r="D1703">
        <v>100000</v>
      </c>
      <c r="E1703">
        <v>27</v>
      </c>
      <c r="F1703">
        <v>1</v>
      </c>
      <c r="G1703">
        <v>248.216555</v>
      </c>
      <c r="H1703">
        <v>0.23655100000000001</v>
      </c>
      <c r="I1703">
        <v>3.0529449999999998</v>
      </c>
      <c r="J1703">
        <v>0.117421</v>
      </c>
      <c r="K1703" t="str">
        <f>MID(M1703,22,1)</f>
        <v>4</v>
      </c>
      <c r="L1703" t="s">
        <v>153</v>
      </c>
      <c r="M1703" t="s">
        <v>154</v>
      </c>
      <c r="N1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1703">
        <f>VLOOKUP(TableOMP[[#This Row],[Label]],TableAvg[],2,FALSE)</f>
        <v>234.84960300000003</v>
      </c>
      <c r="P1703">
        <f>VLOOKUP(TableOMP[[#This Row],[Label]],TableAvg[],3,FALSE)</f>
        <v>7.3835239163083157</v>
      </c>
      <c r="Q1703">
        <f>TableOMP[[#This Row],[Avg]]-$U$2*TableOMP[[#This Row],[StdDev]]</f>
        <v>220.08255516738339</v>
      </c>
      <c r="R1703">
        <f>TableOMP[[#This Row],[Avg]]+$U$2*TableOMP[[#This Row],[StdDev]]</f>
        <v>249.61665083261667</v>
      </c>
      <c r="S1703">
        <f>IF(AND(TableOMP[[#This Row],[total_time]]&gt;=TableOMP[[#This Row],[Low]], TableOMP[[#This Row],[total_time]]&lt;=TableOMP[[#This Row],[High]]),1,0)</f>
        <v>1</v>
      </c>
    </row>
    <row r="1704" spans="1:19" hidden="1" x14ac:dyDescent="0.25">
      <c r="A1704" t="s">
        <v>12</v>
      </c>
      <c r="B1704">
        <v>10000</v>
      </c>
      <c r="C1704">
        <v>100</v>
      </c>
      <c r="D1704">
        <v>1</v>
      </c>
      <c r="E1704">
        <v>54</v>
      </c>
      <c r="F1704">
        <v>1</v>
      </c>
      <c r="G1704">
        <v>268.32100700000001</v>
      </c>
      <c r="H1704">
        <v>23.220075999999999</v>
      </c>
      <c r="I1704">
        <v>72.914859000000007</v>
      </c>
      <c r="J1704">
        <v>1.3757520000000001</v>
      </c>
      <c r="K1704" t="str">
        <f>MID(M1704,22,1)</f>
        <v>1</v>
      </c>
      <c r="L1704" t="s">
        <v>133</v>
      </c>
      <c r="M1704" t="s">
        <v>134</v>
      </c>
      <c r="N1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1704">
        <f>VLOOKUP(TableOMP[[#This Row],[Label]],TableAvg[],2,FALSE)</f>
        <v>279.32802783333335</v>
      </c>
      <c r="P1704">
        <f>VLOOKUP(TableOMP[[#This Row],[Label]],TableAvg[],3,FALSE)</f>
        <v>8.660655346906367</v>
      </c>
      <c r="Q1704">
        <f>TableOMP[[#This Row],[Avg]]-$U$2*TableOMP[[#This Row],[StdDev]]</f>
        <v>262.00671713952062</v>
      </c>
      <c r="R1704">
        <f>TableOMP[[#This Row],[Avg]]+$U$2*TableOMP[[#This Row],[StdDev]]</f>
        <v>296.64933852714609</v>
      </c>
      <c r="S1704">
        <f>IF(AND(TableOMP[[#This Row],[total_time]]&gt;=TableOMP[[#This Row],[Low]], TableOMP[[#This Row],[total_time]]&lt;=TableOMP[[#This Row],[High]]),1,0)</f>
        <v>1</v>
      </c>
    </row>
    <row r="1705" spans="1:19" x14ac:dyDescent="0.25">
      <c r="A1705" t="s">
        <v>10</v>
      </c>
      <c r="B1705">
        <v>10000</v>
      </c>
      <c r="C1705">
        <v>100</v>
      </c>
      <c r="D1705">
        <v>1</v>
      </c>
      <c r="E1705">
        <v>37</v>
      </c>
      <c r="F1705">
        <v>1</v>
      </c>
      <c r="G1705">
        <v>243.34285800000001</v>
      </c>
      <c r="H1705">
        <v>12.577586</v>
      </c>
      <c r="I1705">
        <v>47.653188999999998</v>
      </c>
      <c r="J1705">
        <v>1.3237000000000001</v>
      </c>
      <c r="K1705" t="str">
        <f>MID(M1705,22,1)</f>
        <v>1</v>
      </c>
      <c r="L1705" t="s">
        <v>246</v>
      </c>
      <c r="M1705" t="s">
        <v>247</v>
      </c>
      <c r="N1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1705" s="10">
        <f>VLOOKUP(TableOMP[[#This Row],[Label]],TableAvg[],2,FALSE)</f>
        <v>238.6485735</v>
      </c>
      <c r="P1705" s="10">
        <f>VLOOKUP(TableOMP[[#This Row],[Label]],TableAvg[],3,FALSE)</f>
        <v>2.2389129966018415</v>
      </c>
      <c r="Q1705" s="10">
        <f>TableOMP[[#This Row],[Avg]]-$U$2*TableOMP[[#This Row],[StdDev]]</f>
        <v>234.17074750679632</v>
      </c>
      <c r="R1705" s="10">
        <f>TableOMP[[#This Row],[Avg]]+$U$2*TableOMP[[#This Row],[StdDev]]</f>
        <v>243.12639949320368</v>
      </c>
      <c r="S1705" s="10">
        <f>IF(AND(TableOMP[[#This Row],[total_time]]&gt;=TableOMP[[#This Row],[Low]], TableOMP[[#This Row],[total_time]]&lt;=TableOMP[[#This Row],[High]]),1,0)</f>
        <v>0</v>
      </c>
    </row>
    <row r="1706" spans="1:19" hidden="1" x14ac:dyDescent="0.25">
      <c r="A1706" t="s">
        <v>12</v>
      </c>
      <c r="B1706">
        <v>10000</v>
      </c>
      <c r="C1706">
        <v>100</v>
      </c>
      <c r="D1706">
        <v>1</v>
      </c>
      <c r="E1706">
        <v>55</v>
      </c>
      <c r="F1706">
        <v>1</v>
      </c>
      <c r="G1706">
        <v>415.89961399999999</v>
      </c>
      <c r="H1706">
        <v>153.00396699999999</v>
      </c>
      <c r="I1706">
        <v>76.145146999999994</v>
      </c>
      <c r="J1706">
        <v>1.4100950000000001</v>
      </c>
      <c r="K1706" t="str">
        <f>MID(M1706,22,1)</f>
        <v>8</v>
      </c>
      <c r="L1706" t="s">
        <v>81</v>
      </c>
      <c r="M1706" t="s">
        <v>82</v>
      </c>
      <c r="N1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1706">
        <f>VLOOKUP(TableOMP[[#This Row],[Label]],TableAvg[],2,FALSE)</f>
        <v>297.77427466666666</v>
      </c>
      <c r="P1706">
        <f>VLOOKUP(TableOMP[[#This Row],[Label]],TableAvg[],3,FALSE)</f>
        <v>53.144152948278695</v>
      </c>
      <c r="Q1706">
        <f>TableOMP[[#This Row],[Avg]]-$U$2*TableOMP[[#This Row],[StdDev]]</f>
        <v>191.48596877010925</v>
      </c>
      <c r="R1706">
        <f>TableOMP[[#This Row],[Avg]]+$U$2*TableOMP[[#This Row],[StdDev]]</f>
        <v>404.06258056322406</v>
      </c>
      <c r="S1706">
        <f>IF(AND(TableOMP[[#This Row],[total_time]]&gt;=TableOMP[[#This Row],[Low]], TableOMP[[#This Row],[total_time]]&lt;=TableOMP[[#This Row],[High]]),1,0)</f>
        <v>0</v>
      </c>
    </row>
    <row r="1707" spans="1:19" hidden="1" x14ac:dyDescent="0.25">
      <c r="A1707" t="s">
        <v>12</v>
      </c>
      <c r="B1707">
        <v>10000</v>
      </c>
      <c r="C1707">
        <v>100</v>
      </c>
      <c r="D1707">
        <v>100000</v>
      </c>
      <c r="E1707">
        <v>56</v>
      </c>
      <c r="F1707">
        <v>1</v>
      </c>
      <c r="G1707">
        <v>247.855616</v>
      </c>
      <c r="H1707">
        <v>0.26047700000000001</v>
      </c>
      <c r="I1707">
        <v>7.6149870000000002</v>
      </c>
      <c r="J1707">
        <v>0.13845399999999999</v>
      </c>
      <c r="K1707" t="str">
        <f>MID(M1707,22,1)</f>
        <v>6</v>
      </c>
      <c r="L1707" t="s">
        <v>109</v>
      </c>
      <c r="M1707" t="s">
        <v>110</v>
      </c>
      <c r="N1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1707">
        <f>VLOOKUP(TableOMP[[#This Row],[Label]],TableAvg[],2,FALSE)</f>
        <v>262.5329532727273</v>
      </c>
      <c r="P1707">
        <f>VLOOKUP(TableOMP[[#This Row],[Label]],TableAvg[],3,FALSE)</f>
        <v>14.232000696684695</v>
      </c>
      <c r="Q1707">
        <f>TableOMP[[#This Row],[Avg]]-$U$2*TableOMP[[#This Row],[StdDev]]</f>
        <v>234.06895187935791</v>
      </c>
      <c r="R1707">
        <f>TableOMP[[#This Row],[Avg]]+$U$2*TableOMP[[#This Row],[StdDev]]</f>
        <v>290.99695466609671</v>
      </c>
      <c r="S1707">
        <f>IF(AND(TableOMP[[#This Row],[total_time]]&gt;=TableOMP[[#This Row],[Low]], TableOMP[[#This Row],[total_time]]&lt;=TableOMP[[#This Row],[High]]),1,0)</f>
        <v>1</v>
      </c>
    </row>
    <row r="1708" spans="1:19" hidden="1" x14ac:dyDescent="0.25">
      <c r="A1708" t="s">
        <v>15</v>
      </c>
      <c r="B1708">
        <v>10000</v>
      </c>
      <c r="C1708">
        <v>100</v>
      </c>
      <c r="D1708">
        <v>1</v>
      </c>
      <c r="E1708">
        <v>3</v>
      </c>
      <c r="F1708">
        <v>1</v>
      </c>
      <c r="G1708">
        <v>71.956339999999997</v>
      </c>
      <c r="H1708">
        <v>10.894326</v>
      </c>
      <c r="I1708">
        <v>3.8724729999999998</v>
      </c>
      <c r="J1708">
        <v>1.9362360000000001</v>
      </c>
      <c r="K1708" t="str">
        <f>MID(M1708,22,1)</f>
        <v>4</v>
      </c>
      <c r="L1708" t="s">
        <v>43</v>
      </c>
      <c r="M1708" t="s">
        <v>44</v>
      </c>
      <c r="N1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708">
        <f>VLOOKUP(TableOMP[[#This Row],[Label]],TableAvg[],2,FALSE)</f>
        <v>74.226060000000004</v>
      </c>
      <c r="P1708">
        <f>VLOOKUP(TableOMP[[#This Row],[Label]],TableAvg[],3,FALSE)</f>
        <v>1.0185848912430864</v>
      </c>
      <c r="Q1708">
        <f>TableOMP[[#This Row],[Avg]]-$U$2*TableOMP[[#This Row],[StdDev]]</f>
        <v>72.18889021751383</v>
      </c>
      <c r="R1708">
        <f>TableOMP[[#This Row],[Avg]]+$U$2*TableOMP[[#This Row],[StdDev]]</f>
        <v>76.263229782486178</v>
      </c>
      <c r="S1708">
        <f>IF(AND(TableOMP[[#This Row],[total_time]]&gt;=TableOMP[[#This Row],[Low]], TableOMP[[#This Row],[total_time]]&lt;=TableOMP[[#This Row],[High]]),1,0)</f>
        <v>0</v>
      </c>
    </row>
    <row r="1709" spans="1:19" hidden="1" x14ac:dyDescent="0.25">
      <c r="A1709" t="s">
        <v>15</v>
      </c>
      <c r="B1709">
        <v>10000</v>
      </c>
      <c r="C1709">
        <v>100</v>
      </c>
      <c r="D1709">
        <v>1</v>
      </c>
      <c r="E1709">
        <v>4</v>
      </c>
      <c r="F1709">
        <v>1</v>
      </c>
      <c r="G1709">
        <v>56.876274000000002</v>
      </c>
      <c r="H1709">
        <v>10.936538000000001</v>
      </c>
      <c r="I1709">
        <v>4.8696419999999998</v>
      </c>
      <c r="J1709">
        <v>1.6232139999999999</v>
      </c>
      <c r="K1709" t="str">
        <f>MID(M1709,22,1)</f>
        <v>4</v>
      </c>
      <c r="L1709" t="s">
        <v>43</v>
      </c>
      <c r="M1709" t="s">
        <v>44</v>
      </c>
      <c r="N1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709">
        <f>VLOOKUP(TableOMP[[#This Row],[Label]],TableAvg[],2,FALSE)</f>
        <v>58.923033266666678</v>
      </c>
      <c r="P1709">
        <f>VLOOKUP(TableOMP[[#This Row],[Label]],TableAvg[],3,FALSE)</f>
        <v>0.84851202291295247</v>
      </c>
      <c r="Q1709">
        <f>TableOMP[[#This Row],[Avg]]-$U$2*TableOMP[[#This Row],[StdDev]]</f>
        <v>57.226009220840773</v>
      </c>
      <c r="R1709">
        <f>TableOMP[[#This Row],[Avg]]+$U$2*TableOMP[[#This Row],[StdDev]]</f>
        <v>60.620057312492584</v>
      </c>
      <c r="S1709">
        <f>IF(AND(TableOMP[[#This Row],[total_time]]&gt;=TableOMP[[#This Row],[Low]], TableOMP[[#This Row],[total_time]]&lt;=TableOMP[[#This Row],[High]]),1,0)</f>
        <v>0</v>
      </c>
    </row>
    <row r="1710" spans="1:19" x14ac:dyDescent="0.25">
      <c r="A1710" t="s">
        <v>10</v>
      </c>
      <c r="B1710">
        <v>10000</v>
      </c>
      <c r="C1710">
        <v>100</v>
      </c>
      <c r="D1710">
        <v>1</v>
      </c>
      <c r="E1710">
        <v>37</v>
      </c>
      <c r="F1710">
        <v>1</v>
      </c>
      <c r="G1710">
        <v>238.82984200000001</v>
      </c>
      <c r="H1710">
        <v>13.238414000000001</v>
      </c>
      <c r="I1710">
        <v>56.542547999999996</v>
      </c>
      <c r="J1710">
        <v>1.5706260000000001</v>
      </c>
      <c r="K1710" t="str">
        <f>MID(M1710,22,1)</f>
        <v>1</v>
      </c>
      <c r="L1710" t="s">
        <v>123</v>
      </c>
      <c r="M1710" t="s">
        <v>124</v>
      </c>
      <c r="N1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1710">
        <f>VLOOKUP(TableOMP[[#This Row],[Label]],TableAvg[],2,FALSE)</f>
        <v>238.6485735</v>
      </c>
      <c r="P1710">
        <f>VLOOKUP(TableOMP[[#This Row],[Label]],TableAvg[],3,FALSE)</f>
        <v>2.2389129966018415</v>
      </c>
      <c r="Q1710">
        <f>TableOMP[[#This Row],[Avg]]-$U$2*TableOMP[[#This Row],[StdDev]]</f>
        <v>234.17074750679632</v>
      </c>
      <c r="R1710">
        <f>TableOMP[[#This Row],[Avg]]+$U$2*TableOMP[[#This Row],[StdDev]]</f>
        <v>243.12639949320368</v>
      </c>
      <c r="S1710">
        <f>IF(AND(TableOMP[[#This Row],[total_time]]&gt;=TableOMP[[#This Row],[Low]], TableOMP[[#This Row],[total_time]]&lt;=TableOMP[[#This Row],[High]]),1,0)</f>
        <v>1</v>
      </c>
    </row>
    <row r="1711" spans="1:19" hidden="1" x14ac:dyDescent="0.25">
      <c r="A1711" t="s">
        <v>12</v>
      </c>
      <c r="B1711">
        <v>10000</v>
      </c>
      <c r="C1711">
        <v>100</v>
      </c>
      <c r="D1711">
        <v>1</v>
      </c>
      <c r="E1711">
        <v>55</v>
      </c>
      <c r="F1711">
        <v>1</v>
      </c>
      <c r="G1711">
        <v>285.01957900000002</v>
      </c>
      <c r="H1711">
        <v>24.568714</v>
      </c>
      <c r="I1711">
        <v>76.025580000000005</v>
      </c>
      <c r="J1711">
        <v>1.4078809999999999</v>
      </c>
      <c r="K1711" t="str">
        <f>MID(M1711,22,1)</f>
        <v>2</v>
      </c>
      <c r="L1711" t="s">
        <v>139</v>
      </c>
      <c r="M1711" t="s">
        <v>140</v>
      </c>
      <c r="N1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1711">
        <f>VLOOKUP(TableOMP[[#This Row],[Label]],TableAvg[],2,FALSE)</f>
        <v>297.77427466666666</v>
      </c>
      <c r="P1711">
        <f>VLOOKUP(TableOMP[[#This Row],[Label]],TableAvg[],3,FALSE)</f>
        <v>53.144152948278695</v>
      </c>
      <c r="Q1711">
        <f>TableOMP[[#This Row],[Avg]]-$U$2*TableOMP[[#This Row],[StdDev]]</f>
        <v>191.48596877010925</v>
      </c>
      <c r="R1711">
        <f>TableOMP[[#This Row],[Avg]]+$U$2*TableOMP[[#This Row],[StdDev]]</f>
        <v>404.06258056322406</v>
      </c>
      <c r="S1711">
        <f>IF(AND(TableOMP[[#This Row],[total_time]]&gt;=TableOMP[[#This Row],[Low]], TableOMP[[#This Row],[total_time]]&lt;=TableOMP[[#This Row],[High]]),1,0)</f>
        <v>1</v>
      </c>
    </row>
    <row r="1712" spans="1:19" hidden="1" x14ac:dyDescent="0.25">
      <c r="A1712" t="s">
        <v>12</v>
      </c>
      <c r="B1712">
        <v>10000</v>
      </c>
      <c r="C1712">
        <v>100</v>
      </c>
      <c r="D1712">
        <v>1</v>
      </c>
      <c r="E1712">
        <v>55</v>
      </c>
      <c r="F1712">
        <v>1</v>
      </c>
      <c r="G1712">
        <v>276.56544100000002</v>
      </c>
      <c r="H1712">
        <v>18.262241</v>
      </c>
      <c r="I1712">
        <v>55.464559000000001</v>
      </c>
      <c r="J1712">
        <v>1.027121</v>
      </c>
      <c r="K1712" t="str">
        <f>MID(M1712,22,1)</f>
        <v>1</v>
      </c>
      <c r="L1712" t="s">
        <v>185</v>
      </c>
      <c r="M1712" t="s">
        <v>186</v>
      </c>
      <c r="N1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1712">
        <f>VLOOKUP(TableOMP[[#This Row],[Label]],TableAvg[],2,FALSE)</f>
        <v>297.77427466666666</v>
      </c>
      <c r="P1712">
        <f>VLOOKUP(TableOMP[[#This Row],[Label]],TableAvg[],3,FALSE)</f>
        <v>53.144152948278695</v>
      </c>
      <c r="Q1712">
        <f>TableOMP[[#This Row],[Avg]]-$U$2*TableOMP[[#This Row],[StdDev]]</f>
        <v>191.48596877010925</v>
      </c>
      <c r="R1712">
        <f>TableOMP[[#This Row],[Avg]]+$U$2*TableOMP[[#This Row],[StdDev]]</f>
        <v>404.06258056322406</v>
      </c>
      <c r="S1712">
        <f>IF(AND(TableOMP[[#This Row],[total_time]]&gt;=TableOMP[[#This Row],[Low]], TableOMP[[#This Row],[total_time]]&lt;=TableOMP[[#This Row],[High]]),1,0)</f>
        <v>1</v>
      </c>
    </row>
    <row r="1713" spans="1:19" hidden="1" x14ac:dyDescent="0.25">
      <c r="A1713" t="s">
        <v>12</v>
      </c>
      <c r="B1713">
        <v>10000</v>
      </c>
      <c r="C1713">
        <v>100</v>
      </c>
      <c r="D1713">
        <v>1</v>
      </c>
      <c r="E1713">
        <v>55</v>
      </c>
      <c r="F1713">
        <v>1</v>
      </c>
      <c r="G1713">
        <v>272.92424399999999</v>
      </c>
      <c r="H1713">
        <v>25.616258999999999</v>
      </c>
      <c r="I1713">
        <v>75.192749000000006</v>
      </c>
      <c r="J1713">
        <v>1.392458</v>
      </c>
      <c r="K1713" t="str">
        <f>MID(M1713,22,1)</f>
        <v>1</v>
      </c>
      <c r="L1713" t="s">
        <v>133</v>
      </c>
      <c r="M1713" t="s">
        <v>134</v>
      </c>
      <c r="N1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1713">
        <f>VLOOKUP(TableOMP[[#This Row],[Label]],TableAvg[],2,FALSE)</f>
        <v>297.77427466666666</v>
      </c>
      <c r="P1713">
        <f>VLOOKUP(TableOMP[[#This Row],[Label]],TableAvg[],3,FALSE)</f>
        <v>53.144152948278695</v>
      </c>
      <c r="Q1713">
        <f>TableOMP[[#This Row],[Avg]]-$U$2*TableOMP[[#This Row],[StdDev]]</f>
        <v>191.48596877010925</v>
      </c>
      <c r="R1713">
        <f>TableOMP[[#This Row],[Avg]]+$U$2*TableOMP[[#This Row],[StdDev]]</f>
        <v>404.06258056322406</v>
      </c>
      <c r="S1713">
        <f>IF(AND(TableOMP[[#This Row],[total_time]]&gt;=TableOMP[[#This Row],[Low]], TableOMP[[#This Row],[total_time]]&lt;=TableOMP[[#This Row],[High]]),1,0)</f>
        <v>1</v>
      </c>
    </row>
    <row r="1714" spans="1:19" x14ac:dyDescent="0.25">
      <c r="A1714" t="s">
        <v>10</v>
      </c>
      <c r="B1714">
        <v>10000</v>
      </c>
      <c r="C1714">
        <v>100</v>
      </c>
      <c r="D1714">
        <v>1</v>
      </c>
      <c r="E1714">
        <v>37</v>
      </c>
      <c r="F1714">
        <v>1</v>
      </c>
      <c r="G1714">
        <v>238.364937</v>
      </c>
      <c r="H1714">
        <v>14.310173000000001</v>
      </c>
      <c r="I1714">
        <v>56.568438</v>
      </c>
      <c r="J1714">
        <v>1.571345</v>
      </c>
      <c r="K1714" t="str">
        <f>MID(M1714,22,1)</f>
        <v>1</v>
      </c>
      <c r="L1714" t="s">
        <v>123</v>
      </c>
      <c r="M1714" t="s">
        <v>124</v>
      </c>
      <c r="N1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1714">
        <f>VLOOKUP(TableOMP[[#This Row],[Label]],TableAvg[],2,FALSE)</f>
        <v>238.6485735</v>
      </c>
      <c r="P1714">
        <f>VLOOKUP(TableOMP[[#This Row],[Label]],TableAvg[],3,FALSE)</f>
        <v>2.2389129966018415</v>
      </c>
      <c r="Q1714">
        <f>TableOMP[[#This Row],[Avg]]-$U$2*TableOMP[[#This Row],[StdDev]]</f>
        <v>234.17074750679632</v>
      </c>
      <c r="R1714">
        <f>TableOMP[[#This Row],[Avg]]+$U$2*TableOMP[[#This Row],[StdDev]]</f>
        <v>243.12639949320368</v>
      </c>
      <c r="S1714">
        <f>IF(AND(TableOMP[[#This Row],[total_time]]&gt;=TableOMP[[#This Row],[Low]], TableOMP[[#This Row],[total_time]]&lt;=TableOMP[[#This Row],[High]]),1,0)</f>
        <v>1</v>
      </c>
    </row>
    <row r="1715" spans="1:19" hidden="1" x14ac:dyDescent="0.25">
      <c r="A1715" t="s">
        <v>12</v>
      </c>
      <c r="B1715">
        <v>10000</v>
      </c>
      <c r="C1715">
        <v>100</v>
      </c>
      <c r="D1715">
        <v>1</v>
      </c>
      <c r="E1715">
        <v>55</v>
      </c>
      <c r="F1715">
        <v>1</v>
      </c>
      <c r="G1715">
        <v>269.39229</v>
      </c>
      <c r="H1715">
        <v>14.031034</v>
      </c>
      <c r="I1715">
        <v>42.977496000000002</v>
      </c>
      <c r="J1715">
        <v>0.79588000000000003</v>
      </c>
      <c r="K1715" t="str">
        <f>MID(M1715,22,1)</f>
        <v>2</v>
      </c>
      <c r="L1715" t="s">
        <v>240</v>
      </c>
      <c r="M1715" t="s">
        <v>241</v>
      </c>
      <c r="N1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1715" s="10">
        <f>VLOOKUP(TableOMP[[#This Row],[Label]],TableAvg[],2,FALSE)</f>
        <v>297.77427466666666</v>
      </c>
      <c r="P1715" s="10">
        <f>VLOOKUP(TableOMP[[#This Row],[Label]],TableAvg[],3,FALSE)</f>
        <v>53.144152948278695</v>
      </c>
      <c r="Q1715" s="10">
        <f>TableOMP[[#This Row],[Avg]]-$U$2*TableOMP[[#This Row],[StdDev]]</f>
        <v>191.48596877010925</v>
      </c>
      <c r="R1715" s="10">
        <f>TableOMP[[#This Row],[Avg]]+$U$2*TableOMP[[#This Row],[StdDev]]</f>
        <v>404.06258056322406</v>
      </c>
      <c r="S1715" s="10">
        <f>IF(AND(TableOMP[[#This Row],[total_time]]&gt;=TableOMP[[#This Row],[Low]], TableOMP[[#This Row],[total_time]]&lt;=TableOMP[[#This Row],[High]]),1,0)</f>
        <v>1</v>
      </c>
    </row>
    <row r="1716" spans="1:19" hidden="1" x14ac:dyDescent="0.25">
      <c r="A1716" t="s">
        <v>10</v>
      </c>
      <c r="B1716">
        <v>10000</v>
      </c>
      <c r="C1716">
        <v>100</v>
      </c>
      <c r="D1716">
        <v>100000</v>
      </c>
      <c r="E1716">
        <v>63</v>
      </c>
      <c r="F1716">
        <v>1</v>
      </c>
      <c r="G1716">
        <v>247.34887599999999</v>
      </c>
      <c r="H1716">
        <v>0.293792</v>
      </c>
      <c r="I1716">
        <v>10.560497</v>
      </c>
      <c r="J1716">
        <v>0.17033100000000001</v>
      </c>
      <c r="K1716" t="str">
        <f>MID(M1716,22,1)</f>
        <v>8</v>
      </c>
      <c r="L1716" t="s">
        <v>179</v>
      </c>
      <c r="M1716" t="s">
        <v>180</v>
      </c>
      <c r="N1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1716">
        <f>VLOOKUP(TableOMP[[#This Row],[Label]],TableAvg[],2,FALSE)</f>
        <v>265.38977929999999</v>
      </c>
      <c r="P1716">
        <f>VLOOKUP(TableOMP[[#This Row],[Label]],TableAvg[],3,FALSE)</f>
        <v>19.73171319234147</v>
      </c>
      <c r="Q1716">
        <f>TableOMP[[#This Row],[Avg]]-$U$2*TableOMP[[#This Row],[StdDev]]</f>
        <v>225.92635291531704</v>
      </c>
      <c r="R1716">
        <f>TableOMP[[#This Row],[Avg]]+$U$2*TableOMP[[#This Row],[StdDev]]</f>
        <v>304.85320568468291</v>
      </c>
      <c r="S1716">
        <f>IF(AND(TableOMP[[#This Row],[total_time]]&gt;=TableOMP[[#This Row],[Low]], TableOMP[[#This Row],[total_time]]&lt;=TableOMP[[#This Row],[High]]),1,0)</f>
        <v>1</v>
      </c>
    </row>
    <row r="1717" spans="1:19" x14ac:dyDescent="0.25">
      <c r="A1717" t="s">
        <v>10</v>
      </c>
      <c r="B1717">
        <v>10000</v>
      </c>
      <c r="C1717">
        <v>100</v>
      </c>
      <c r="D1717">
        <v>1</v>
      </c>
      <c r="E1717">
        <v>37</v>
      </c>
      <c r="F1717">
        <v>1</v>
      </c>
      <c r="G1717">
        <v>237.728092</v>
      </c>
      <c r="H1717">
        <v>13.636927</v>
      </c>
      <c r="I1717">
        <v>71.447817999999998</v>
      </c>
      <c r="J1717">
        <v>1.9846619999999999</v>
      </c>
      <c r="K1717" t="str">
        <f>MID(M1717,22,1)</f>
        <v>5</v>
      </c>
      <c r="L1717" t="s">
        <v>183</v>
      </c>
      <c r="M1717" t="s">
        <v>184</v>
      </c>
      <c r="N1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1717">
        <f>VLOOKUP(TableOMP[[#This Row],[Label]],TableAvg[],2,FALSE)</f>
        <v>238.6485735</v>
      </c>
      <c r="P1717">
        <f>VLOOKUP(TableOMP[[#This Row],[Label]],TableAvg[],3,FALSE)</f>
        <v>2.2389129966018415</v>
      </c>
      <c r="Q1717">
        <f>TableOMP[[#This Row],[Avg]]-$U$2*TableOMP[[#This Row],[StdDev]]</f>
        <v>234.17074750679632</v>
      </c>
      <c r="R1717">
        <f>TableOMP[[#This Row],[Avg]]+$U$2*TableOMP[[#This Row],[StdDev]]</f>
        <v>243.12639949320368</v>
      </c>
      <c r="S1717">
        <f>IF(AND(TableOMP[[#This Row],[total_time]]&gt;=TableOMP[[#This Row],[Low]], TableOMP[[#This Row],[total_time]]&lt;=TableOMP[[#This Row],[High]]),1,0)</f>
        <v>1</v>
      </c>
    </row>
    <row r="1718" spans="1:19" hidden="1" x14ac:dyDescent="0.25">
      <c r="A1718" t="s">
        <v>12</v>
      </c>
      <c r="B1718">
        <v>10000</v>
      </c>
      <c r="C1718">
        <v>100</v>
      </c>
      <c r="D1718">
        <v>100000</v>
      </c>
      <c r="E1718">
        <v>45</v>
      </c>
      <c r="F1718">
        <v>1</v>
      </c>
      <c r="G1718">
        <v>247.20135099999999</v>
      </c>
      <c r="H1718">
        <v>0.226406</v>
      </c>
      <c r="I1718">
        <v>4.7139949999999997</v>
      </c>
      <c r="J1718">
        <v>0.107136</v>
      </c>
      <c r="K1718" t="str">
        <f>MID(M1718,22,1)</f>
        <v>6</v>
      </c>
      <c r="L1718" t="s">
        <v>195</v>
      </c>
      <c r="M1718" t="s">
        <v>196</v>
      </c>
      <c r="N1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1718">
        <f>VLOOKUP(TableOMP[[#This Row],[Label]],TableAvg[],2,FALSE)</f>
        <v>249.26928381818186</v>
      </c>
      <c r="P1718">
        <f>VLOOKUP(TableOMP[[#This Row],[Label]],TableAvg[],3,FALSE)</f>
        <v>12.25470786093611</v>
      </c>
      <c r="Q1718">
        <f>TableOMP[[#This Row],[Avg]]-$U$2*TableOMP[[#This Row],[StdDev]]</f>
        <v>224.75986809630965</v>
      </c>
      <c r="R1718">
        <f>TableOMP[[#This Row],[Avg]]+$U$2*TableOMP[[#This Row],[StdDev]]</f>
        <v>273.77869954005411</v>
      </c>
      <c r="S1718">
        <f>IF(AND(TableOMP[[#This Row],[total_time]]&gt;=TableOMP[[#This Row],[Low]], TableOMP[[#This Row],[total_time]]&lt;=TableOMP[[#This Row],[High]]),1,0)</f>
        <v>1</v>
      </c>
    </row>
    <row r="1719" spans="1:19" x14ac:dyDescent="0.25">
      <c r="A1719" t="s">
        <v>10</v>
      </c>
      <c r="B1719">
        <v>10000</v>
      </c>
      <c r="C1719">
        <v>100</v>
      </c>
      <c r="D1719">
        <v>1</v>
      </c>
      <c r="E1719">
        <v>37</v>
      </c>
      <c r="F1719">
        <v>1</v>
      </c>
      <c r="G1719">
        <v>237.22502700000001</v>
      </c>
      <c r="H1719">
        <v>12.749772999999999</v>
      </c>
      <c r="I1719">
        <v>31.800954000000001</v>
      </c>
      <c r="J1719">
        <v>0.88336000000000003</v>
      </c>
      <c r="K1719" t="str">
        <f>MID(M1719,22,1)</f>
        <v>1</v>
      </c>
      <c r="L1719" t="s">
        <v>123</v>
      </c>
      <c r="M1719" t="s">
        <v>124</v>
      </c>
      <c r="N1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1719">
        <f>VLOOKUP(TableOMP[[#This Row],[Label]],TableAvg[],2,FALSE)</f>
        <v>238.6485735</v>
      </c>
      <c r="P1719">
        <f>VLOOKUP(TableOMP[[#This Row],[Label]],TableAvg[],3,FALSE)</f>
        <v>2.2389129966018415</v>
      </c>
      <c r="Q1719">
        <f>TableOMP[[#This Row],[Avg]]-$U$2*TableOMP[[#This Row],[StdDev]]</f>
        <v>234.17074750679632</v>
      </c>
      <c r="R1719">
        <f>TableOMP[[#This Row],[Avg]]+$U$2*TableOMP[[#This Row],[StdDev]]</f>
        <v>243.12639949320368</v>
      </c>
      <c r="S1719">
        <f>IF(AND(TableOMP[[#This Row],[total_time]]&gt;=TableOMP[[#This Row],[Low]], TableOMP[[#This Row],[total_time]]&lt;=TableOMP[[#This Row],[High]]),1,0)</f>
        <v>1</v>
      </c>
    </row>
    <row r="1720" spans="1:19" x14ac:dyDescent="0.25">
      <c r="A1720" t="s">
        <v>10</v>
      </c>
      <c r="B1720">
        <v>10000</v>
      </c>
      <c r="C1720">
        <v>100</v>
      </c>
      <c r="D1720">
        <v>1</v>
      </c>
      <c r="E1720">
        <v>37</v>
      </c>
      <c r="F1720">
        <v>1</v>
      </c>
      <c r="G1720">
        <v>236.40068500000001</v>
      </c>
      <c r="H1720">
        <v>12.647271999999999</v>
      </c>
      <c r="I1720">
        <v>55.813822999999999</v>
      </c>
      <c r="J1720">
        <v>1.550384</v>
      </c>
      <c r="K1720" t="str">
        <f>MID(M1720,22,1)</f>
        <v>1</v>
      </c>
      <c r="L1720" t="s">
        <v>141</v>
      </c>
      <c r="M1720" t="s">
        <v>142</v>
      </c>
      <c r="N1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1720">
        <f>VLOOKUP(TableOMP[[#This Row],[Label]],TableAvg[],2,FALSE)</f>
        <v>238.6485735</v>
      </c>
      <c r="P1720">
        <f>VLOOKUP(TableOMP[[#This Row],[Label]],TableAvg[],3,FALSE)</f>
        <v>2.2389129966018415</v>
      </c>
      <c r="Q1720">
        <f>TableOMP[[#This Row],[Avg]]-$U$2*TableOMP[[#This Row],[StdDev]]</f>
        <v>234.17074750679632</v>
      </c>
      <c r="R1720">
        <f>TableOMP[[#This Row],[Avg]]+$U$2*TableOMP[[#This Row],[StdDev]]</f>
        <v>243.12639949320368</v>
      </c>
      <c r="S1720">
        <f>IF(AND(TableOMP[[#This Row],[total_time]]&gt;=TableOMP[[#This Row],[Low]], TableOMP[[#This Row],[total_time]]&lt;=TableOMP[[#This Row],[High]]),1,0)</f>
        <v>1</v>
      </c>
    </row>
    <row r="1721" spans="1:19" hidden="1" x14ac:dyDescent="0.25">
      <c r="A1721" t="s">
        <v>12</v>
      </c>
      <c r="B1721">
        <v>10000</v>
      </c>
      <c r="C1721">
        <v>100</v>
      </c>
      <c r="D1721">
        <v>100000</v>
      </c>
      <c r="E1721">
        <v>45</v>
      </c>
      <c r="F1721">
        <v>1</v>
      </c>
      <c r="G1721">
        <v>247.02667600000001</v>
      </c>
      <c r="H1721">
        <v>0.26130199999999998</v>
      </c>
      <c r="I1721">
        <v>5.7659089999999997</v>
      </c>
      <c r="J1721">
        <v>0.13104299999999999</v>
      </c>
      <c r="K1721" t="str">
        <f>MID(M1721,22,1)</f>
        <v>6</v>
      </c>
      <c r="L1721" t="s">
        <v>57</v>
      </c>
      <c r="M1721" t="s">
        <v>58</v>
      </c>
      <c r="N1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1721">
        <f>VLOOKUP(TableOMP[[#This Row],[Label]],TableAvg[],2,FALSE)</f>
        <v>249.26928381818186</v>
      </c>
      <c r="P1721">
        <f>VLOOKUP(TableOMP[[#This Row],[Label]],TableAvg[],3,FALSE)</f>
        <v>12.25470786093611</v>
      </c>
      <c r="Q1721">
        <f>TableOMP[[#This Row],[Avg]]-$U$2*TableOMP[[#This Row],[StdDev]]</f>
        <v>224.75986809630965</v>
      </c>
      <c r="R1721">
        <f>TableOMP[[#This Row],[Avg]]+$U$2*TableOMP[[#This Row],[StdDev]]</f>
        <v>273.77869954005411</v>
      </c>
      <c r="S1721">
        <f>IF(AND(TableOMP[[#This Row],[total_time]]&gt;=TableOMP[[#This Row],[Low]], TableOMP[[#This Row],[total_time]]&lt;=TableOMP[[#This Row],[High]]),1,0)</f>
        <v>1</v>
      </c>
    </row>
    <row r="1722" spans="1:19" x14ac:dyDescent="0.25">
      <c r="A1722" t="s">
        <v>10</v>
      </c>
      <c r="B1722">
        <v>10000</v>
      </c>
      <c r="C1722">
        <v>100</v>
      </c>
      <c r="D1722">
        <v>1</v>
      </c>
      <c r="E1722">
        <v>38</v>
      </c>
      <c r="F1722">
        <v>1</v>
      </c>
      <c r="G1722">
        <v>246.81088399999999</v>
      </c>
      <c r="H1722">
        <v>23.635009</v>
      </c>
      <c r="I1722">
        <v>53.795245000000001</v>
      </c>
      <c r="J1722">
        <v>1.4539260000000001</v>
      </c>
      <c r="K1722" t="str">
        <f>MID(M1722,22,1)</f>
        <v>5</v>
      </c>
      <c r="L1722" t="s">
        <v>67</v>
      </c>
      <c r="M1722" t="s">
        <v>68</v>
      </c>
      <c r="N1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1722">
        <f>VLOOKUP(TableOMP[[#This Row],[Label]],TableAvg[],2,FALSE)</f>
        <v>241.04318916666662</v>
      </c>
      <c r="P1722">
        <f>VLOOKUP(TableOMP[[#This Row],[Label]],TableAvg[],3,FALSE)</f>
        <v>3.9896341454296014</v>
      </c>
      <c r="Q1722">
        <f>TableOMP[[#This Row],[Avg]]-$U$2*TableOMP[[#This Row],[StdDev]]</f>
        <v>233.06392087580741</v>
      </c>
      <c r="R1722">
        <f>TableOMP[[#This Row],[Avg]]+$U$2*TableOMP[[#This Row],[StdDev]]</f>
        <v>249.02245745752583</v>
      </c>
      <c r="S1722">
        <f>IF(AND(TableOMP[[#This Row],[total_time]]&gt;=TableOMP[[#This Row],[Low]], TableOMP[[#This Row],[total_time]]&lt;=TableOMP[[#This Row],[High]]),1,0)</f>
        <v>1</v>
      </c>
    </row>
    <row r="1723" spans="1:19" x14ac:dyDescent="0.25">
      <c r="A1723" t="s">
        <v>10</v>
      </c>
      <c r="B1723">
        <v>10000</v>
      </c>
      <c r="C1723">
        <v>100</v>
      </c>
      <c r="D1723">
        <v>1</v>
      </c>
      <c r="E1723">
        <v>38</v>
      </c>
      <c r="F1723">
        <v>1</v>
      </c>
      <c r="G1723">
        <v>245.31043</v>
      </c>
      <c r="H1723">
        <v>12.687409000000001</v>
      </c>
      <c r="I1723">
        <v>55.673667000000002</v>
      </c>
      <c r="J1723">
        <v>1.504694</v>
      </c>
      <c r="K1723" t="str">
        <f>MID(M1723,22,1)</f>
        <v>1</v>
      </c>
      <c r="L1723" t="s">
        <v>246</v>
      </c>
      <c r="M1723" t="s">
        <v>247</v>
      </c>
      <c r="N1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1723" s="10">
        <f>VLOOKUP(TableOMP[[#This Row],[Label]],TableAvg[],2,FALSE)</f>
        <v>241.04318916666662</v>
      </c>
      <c r="P1723" s="10">
        <f>VLOOKUP(TableOMP[[#This Row],[Label]],TableAvg[],3,FALSE)</f>
        <v>3.9896341454296014</v>
      </c>
      <c r="Q1723" s="10">
        <f>TableOMP[[#This Row],[Avg]]-$U$2*TableOMP[[#This Row],[StdDev]]</f>
        <v>233.06392087580741</v>
      </c>
      <c r="R1723" s="10">
        <f>TableOMP[[#This Row],[Avg]]+$U$2*TableOMP[[#This Row],[StdDev]]</f>
        <v>249.02245745752583</v>
      </c>
      <c r="S1723" s="10">
        <f>IF(AND(TableOMP[[#This Row],[total_time]]&gt;=TableOMP[[#This Row],[Low]], TableOMP[[#This Row],[total_time]]&lt;=TableOMP[[#This Row],[High]]),1,0)</f>
        <v>1</v>
      </c>
    </row>
    <row r="1724" spans="1:19" x14ac:dyDescent="0.25">
      <c r="A1724" t="s">
        <v>10</v>
      </c>
      <c r="B1724">
        <v>10000</v>
      </c>
      <c r="C1724">
        <v>100</v>
      </c>
      <c r="D1724">
        <v>1</v>
      </c>
      <c r="E1724">
        <v>38</v>
      </c>
      <c r="F1724">
        <v>1</v>
      </c>
      <c r="G1724">
        <v>242.287013</v>
      </c>
      <c r="H1724">
        <v>14.557988</v>
      </c>
      <c r="I1724">
        <v>67.496497000000005</v>
      </c>
      <c r="J1724">
        <v>1.82423</v>
      </c>
      <c r="K1724" t="str">
        <f>MID(M1724,22,1)</f>
        <v>8</v>
      </c>
      <c r="L1724" t="s">
        <v>137</v>
      </c>
      <c r="M1724" t="s">
        <v>138</v>
      </c>
      <c r="N1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1724">
        <f>VLOOKUP(TableOMP[[#This Row],[Label]],TableAvg[],2,FALSE)</f>
        <v>241.04318916666662</v>
      </c>
      <c r="P1724">
        <f>VLOOKUP(TableOMP[[#This Row],[Label]],TableAvg[],3,FALSE)</f>
        <v>3.9896341454296014</v>
      </c>
      <c r="Q1724">
        <f>TableOMP[[#This Row],[Avg]]-$U$2*TableOMP[[#This Row],[StdDev]]</f>
        <v>233.06392087580741</v>
      </c>
      <c r="R1724">
        <f>TableOMP[[#This Row],[Avg]]+$U$2*TableOMP[[#This Row],[StdDev]]</f>
        <v>249.02245745752583</v>
      </c>
      <c r="S1724">
        <f>IF(AND(TableOMP[[#This Row],[total_time]]&gt;=TableOMP[[#This Row],[Low]], TableOMP[[#This Row],[total_time]]&lt;=TableOMP[[#This Row],[High]]),1,0)</f>
        <v>1</v>
      </c>
    </row>
    <row r="1725" spans="1:19" hidden="1" x14ac:dyDescent="0.25">
      <c r="A1725" t="s">
        <v>12</v>
      </c>
      <c r="B1725">
        <v>10000</v>
      </c>
      <c r="C1725">
        <v>100</v>
      </c>
      <c r="D1725">
        <v>1</v>
      </c>
      <c r="E1725">
        <v>55</v>
      </c>
      <c r="F1725">
        <v>1</v>
      </c>
      <c r="G1725">
        <v>266.84447999999998</v>
      </c>
      <c r="H1725">
        <v>17.304417999999998</v>
      </c>
      <c r="I1725">
        <v>95.678498000000005</v>
      </c>
      <c r="J1725">
        <v>1.7718240000000001</v>
      </c>
      <c r="K1725" t="str">
        <f>MID(M1725,22,1)</f>
        <v>5</v>
      </c>
      <c r="L1725" t="s">
        <v>111</v>
      </c>
      <c r="M1725" t="s">
        <v>112</v>
      </c>
      <c r="N1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1725">
        <f>VLOOKUP(TableOMP[[#This Row],[Label]],TableAvg[],2,FALSE)</f>
        <v>297.77427466666666</v>
      </c>
      <c r="P1725">
        <f>VLOOKUP(TableOMP[[#This Row],[Label]],TableAvg[],3,FALSE)</f>
        <v>53.144152948278695</v>
      </c>
      <c r="Q1725">
        <f>TableOMP[[#This Row],[Avg]]-$U$2*TableOMP[[#This Row],[StdDev]]</f>
        <v>191.48596877010925</v>
      </c>
      <c r="R1725">
        <f>TableOMP[[#This Row],[Avg]]+$U$2*TableOMP[[#This Row],[StdDev]]</f>
        <v>404.06258056322406</v>
      </c>
      <c r="S1725">
        <f>IF(AND(TableOMP[[#This Row],[total_time]]&gt;=TableOMP[[#This Row],[Low]], TableOMP[[#This Row],[total_time]]&lt;=TableOMP[[#This Row],[High]]),1,0)</f>
        <v>1</v>
      </c>
    </row>
    <row r="1726" spans="1:19" x14ac:dyDescent="0.25">
      <c r="A1726" t="s">
        <v>10</v>
      </c>
      <c r="B1726">
        <v>10000</v>
      </c>
      <c r="C1726">
        <v>100</v>
      </c>
      <c r="D1726">
        <v>1</v>
      </c>
      <c r="E1726">
        <v>38</v>
      </c>
      <c r="F1726">
        <v>1</v>
      </c>
      <c r="G1726">
        <v>237.488057</v>
      </c>
      <c r="H1726">
        <v>14.029228</v>
      </c>
      <c r="I1726">
        <v>53.786751000000002</v>
      </c>
      <c r="J1726">
        <v>1.4536960000000001</v>
      </c>
      <c r="K1726" t="str">
        <f>MID(M1726,22,1)</f>
        <v>5</v>
      </c>
      <c r="L1726" t="s">
        <v>183</v>
      </c>
      <c r="M1726" t="s">
        <v>184</v>
      </c>
      <c r="N1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1726">
        <f>VLOOKUP(TableOMP[[#This Row],[Label]],TableAvg[],2,FALSE)</f>
        <v>241.04318916666662</v>
      </c>
      <c r="P1726">
        <f>VLOOKUP(TableOMP[[#This Row],[Label]],TableAvg[],3,FALSE)</f>
        <v>3.9896341454296014</v>
      </c>
      <c r="Q1726">
        <f>TableOMP[[#This Row],[Avg]]-$U$2*TableOMP[[#This Row],[StdDev]]</f>
        <v>233.06392087580741</v>
      </c>
      <c r="R1726">
        <f>TableOMP[[#This Row],[Avg]]+$U$2*TableOMP[[#This Row],[StdDev]]</f>
        <v>249.02245745752583</v>
      </c>
      <c r="S1726">
        <f>IF(AND(TableOMP[[#This Row],[total_time]]&gt;=TableOMP[[#This Row],[Low]], TableOMP[[#This Row],[total_time]]&lt;=TableOMP[[#This Row],[High]]),1,0)</f>
        <v>1</v>
      </c>
    </row>
    <row r="1727" spans="1:19" x14ac:dyDescent="0.25">
      <c r="A1727" t="s">
        <v>10</v>
      </c>
      <c r="B1727">
        <v>10000</v>
      </c>
      <c r="C1727">
        <v>100</v>
      </c>
      <c r="D1727">
        <v>1</v>
      </c>
      <c r="E1727">
        <v>38</v>
      </c>
      <c r="F1727">
        <v>1</v>
      </c>
      <c r="G1727">
        <v>237.26552899999999</v>
      </c>
      <c r="H1727">
        <v>13.695003</v>
      </c>
      <c r="I1727">
        <v>52.848962</v>
      </c>
      <c r="J1727">
        <v>1.42835</v>
      </c>
      <c r="K1727" t="str">
        <f>MID(M1727,22,1)</f>
        <v>2</v>
      </c>
      <c r="L1727" t="s">
        <v>107</v>
      </c>
      <c r="M1727" t="s">
        <v>108</v>
      </c>
      <c r="N1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1727">
        <f>VLOOKUP(TableOMP[[#This Row],[Label]],TableAvg[],2,FALSE)</f>
        <v>241.04318916666662</v>
      </c>
      <c r="P1727">
        <f>VLOOKUP(TableOMP[[#This Row],[Label]],TableAvg[],3,FALSE)</f>
        <v>3.9896341454296014</v>
      </c>
      <c r="Q1727">
        <f>TableOMP[[#This Row],[Avg]]-$U$2*TableOMP[[#This Row],[StdDev]]</f>
        <v>233.06392087580741</v>
      </c>
      <c r="R1727">
        <f>TableOMP[[#This Row],[Avg]]+$U$2*TableOMP[[#This Row],[StdDev]]</f>
        <v>249.02245745752583</v>
      </c>
      <c r="S1727">
        <f>IF(AND(TableOMP[[#This Row],[total_time]]&gt;=TableOMP[[#This Row],[Low]], TableOMP[[#This Row],[total_time]]&lt;=TableOMP[[#This Row],[High]]),1,0)</f>
        <v>1</v>
      </c>
    </row>
    <row r="1728" spans="1:19" x14ac:dyDescent="0.25">
      <c r="A1728" t="s">
        <v>10</v>
      </c>
      <c r="B1728">
        <v>10000</v>
      </c>
      <c r="C1728">
        <v>100</v>
      </c>
      <c r="D1728">
        <v>1</v>
      </c>
      <c r="E1728">
        <v>38</v>
      </c>
      <c r="F1728">
        <v>1</v>
      </c>
      <c r="G1728">
        <v>237.09722199999999</v>
      </c>
      <c r="H1728">
        <v>13.684812000000001</v>
      </c>
      <c r="I1728">
        <v>79.064272000000003</v>
      </c>
      <c r="J1728">
        <v>2.1368719999999999</v>
      </c>
      <c r="K1728" t="str">
        <f>MID(M1728,22,1)</f>
        <v>1</v>
      </c>
      <c r="L1728" t="s">
        <v>141</v>
      </c>
      <c r="M1728" t="s">
        <v>142</v>
      </c>
      <c r="N1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1728">
        <f>VLOOKUP(TableOMP[[#This Row],[Label]],TableAvg[],2,FALSE)</f>
        <v>241.04318916666662</v>
      </c>
      <c r="P1728">
        <f>VLOOKUP(TableOMP[[#This Row],[Label]],TableAvg[],3,FALSE)</f>
        <v>3.9896341454296014</v>
      </c>
      <c r="Q1728">
        <f>TableOMP[[#This Row],[Avg]]-$U$2*TableOMP[[#This Row],[StdDev]]</f>
        <v>233.06392087580741</v>
      </c>
      <c r="R1728">
        <f>TableOMP[[#This Row],[Avg]]+$U$2*TableOMP[[#This Row],[StdDev]]</f>
        <v>249.02245745752583</v>
      </c>
      <c r="S1728">
        <f>IF(AND(TableOMP[[#This Row],[total_time]]&gt;=TableOMP[[#This Row],[Low]], TableOMP[[#This Row],[total_time]]&lt;=TableOMP[[#This Row],[High]]),1,0)</f>
        <v>1</v>
      </c>
    </row>
    <row r="1729" spans="1:19" hidden="1" x14ac:dyDescent="0.25">
      <c r="A1729" t="s">
        <v>12</v>
      </c>
      <c r="B1729">
        <v>10000</v>
      </c>
      <c r="C1729">
        <v>100</v>
      </c>
      <c r="D1729">
        <v>100000</v>
      </c>
      <c r="E1729">
        <v>45</v>
      </c>
      <c r="F1729">
        <v>1</v>
      </c>
      <c r="G1729">
        <v>246.73185799999999</v>
      </c>
      <c r="H1729">
        <v>0.26223600000000002</v>
      </c>
      <c r="I1729">
        <v>5.6254790000000003</v>
      </c>
      <c r="J1729">
        <v>0.12785199999999999</v>
      </c>
      <c r="K1729" t="str">
        <f>MID(M1729,22,1)</f>
        <v>6</v>
      </c>
      <c r="L1729" t="s">
        <v>109</v>
      </c>
      <c r="M1729" t="s">
        <v>110</v>
      </c>
      <c r="N1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1729">
        <f>VLOOKUP(TableOMP[[#This Row],[Label]],TableAvg[],2,FALSE)</f>
        <v>249.26928381818186</v>
      </c>
      <c r="P1729">
        <f>VLOOKUP(TableOMP[[#This Row],[Label]],TableAvg[],3,FALSE)</f>
        <v>12.25470786093611</v>
      </c>
      <c r="Q1729">
        <f>TableOMP[[#This Row],[Avg]]-$U$2*TableOMP[[#This Row],[StdDev]]</f>
        <v>224.75986809630965</v>
      </c>
      <c r="R1729">
        <f>TableOMP[[#This Row],[Avg]]+$U$2*TableOMP[[#This Row],[StdDev]]</f>
        <v>273.77869954005411</v>
      </c>
      <c r="S1729">
        <f>IF(AND(TableOMP[[#This Row],[total_time]]&gt;=TableOMP[[#This Row],[Low]], TableOMP[[#This Row],[total_time]]&lt;=TableOMP[[#This Row],[High]]),1,0)</f>
        <v>1</v>
      </c>
    </row>
    <row r="1730" spans="1:19" hidden="1" x14ac:dyDescent="0.25">
      <c r="A1730" t="s">
        <v>12</v>
      </c>
      <c r="B1730">
        <v>10000</v>
      </c>
      <c r="C1730">
        <v>100</v>
      </c>
      <c r="D1730">
        <v>1</v>
      </c>
      <c r="E1730">
        <v>56</v>
      </c>
      <c r="F1730">
        <v>1</v>
      </c>
      <c r="G1730">
        <v>311.06733400000002</v>
      </c>
      <c r="H1730">
        <v>48.405813999999999</v>
      </c>
      <c r="I1730">
        <v>69.603781999999995</v>
      </c>
      <c r="J1730">
        <v>1.265523</v>
      </c>
      <c r="K1730" t="str">
        <f>MID(M1730,22,1)</f>
        <v>2</v>
      </c>
      <c r="L1730" t="s">
        <v>139</v>
      </c>
      <c r="M1730" t="s">
        <v>140</v>
      </c>
      <c r="N1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1730">
        <f>VLOOKUP(TableOMP[[#This Row],[Label]],TableAvg[],2,FALSE)</f>
        <v>282.06178166666672</v>
      </c>
      <c r="P1730">
        <f>VLOOKUP(TableOMP[[#This Row],[Label]],TableAvg[],3,FALSE)</f>
        <v>13.692498853068349</v>
      </c>
      <c r="Q1730">
        <f>TableOMP[[#This Row],[Avg]]-$U$2*TableOMP[[#This Row],[StdDev]]</f>
        <v>254.67678396053003</v>
      </c>
      <c r="R1730">
        <f>TableOMP[[#This Row],[Avg]]+$U$2*TableOMP[[#This Row],[StdDev]]</f>
        <v>309.44677937280341</v>
      </c>
      <c r="S1730">
        <f>IF(AND(TableOMP[[#This Row],[total_time]]&gt;=TableOMP[[#This Row],[Low]], TableOMP[[#This Row],[total_time]]&lt;=TableOMP[[#This Row],[High]]),1,0)</f>
        <v>0</v>
      </c>
    </row>
    <row r="1731" spans="1:19" x14ac:dyDescent="0.25">
      <c r="A1731" t="s">
        <v>10</v>
      </c>
      <c r="B1731">
        <v>10000</v>
      </c>
      <c r="C1731">
        <v>100</v>
      </c>
      <c r="D1731">
        <v>1</v>
      </c>
      <c r="E1731">
        <v>39</v>
      </c>
      <c r="F1731">
        <v>1</v>
      </c>
      <c r="G1731">
        <v>249.631517</v>
      </c>
      <c r="H1731">
        <v>25.323339000000001</v>
      </c>
      <c r="I1731">
        <v>44.179240999999998</v>
      </c>
      <c r="J1731">
        <v>1.162612</v>
      </c>
      <c r="K1731" t="str">
        <f>MID(M1731,22,1)</f>
        <v>1</v>
      </c>
      <c r="L1731" t="s">
        <v>141</v>
      </c>
      <c r="M1731" t="s">
        <v>142</v>
      </c>
      <c r="N1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1731">
        <f>VLOOKUP(TableOMP[[#This Row],[Label]],TableAvg[],2,FALSE)</f>
        <v>241.96332150000001</v>
      </c>
      <c r="P1731">
        <f>VLOOKUP(TableOMP[[#This Row],[Label]],TableAvg[],3,FALSE)</f>
        <v>4.438739045011646</v>
      </c>
      <c r="Q1731">
        <f>TableOMP[[#This Row],[Avg]]-$U$2*TableOMP[[#This Row],[StdDev]]</f>
        <v>233.08584340997672</v>
      </c>
      <c r="R1731">
        <f>TableOMP[[#This Row],[Avg]]+$U$2*TableOMP[[#This Row],[StdDev]]</f>
        <v>250.84079959002329</v>
      </c>
      <c r="S1731">
        <f>IF(AND(TableOMP[[#This Row],[total_time]]&gt;=TableOMP[[#This Row],[Low]], TableOMP[[#This Row],[total_time]]&lt;=TableOMP[[#This Row],[High]]),1,0)</f>
        <v>1</v>
      </c>
    </row>
    <row r="1732" spans="1:19" hidden="1" x14ac:dyDescent="0.25">
      <c r="A1732" t="s">
        <v>12</v>
      </c>
      <c r="B1732">
        <v>10000</v>
      </c>
      <c r="C1732">
        <v>100</v>
      </c>
      <c r="D1732">
        <v>100000</v>
      </c>
      <c r="E1732">
        <v>58</v>
      </c>
      <c r="F1732">
        <v>1</v>
      </c>
      <c r="G1732">
        <v>246.65662900000001</v>
      </c>
      <c r="H1732">
        <v>0.26706299999999999</v>
      </c>
      <c r="I1732">
        <v>7.3941619999999997</v>
      </c>
      <c r="J1732">
        <v>0.129722</v>
      </c>
      <c r="K1732" t="str">
        <f>MID(M1732,22,1)</f>
        <v>5</v>
      </c>
      <c r="L1732" t="s">
        <v>173</v>
      </c>
      <c r="M1732" t="s">
        <v>174</v>
      </c>
      <c r="N1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1732">
        <f>VLOOKUP(TableOMP[[#This Row],[Label]],TableAvg[],2,FALSE)</f>
        <v>261.90427600000004</v>
      </c>
      <c r="P1732">
        <f>VLOOKUP(TableOMP[[#This Row],[Label]],TableAvg[],3,FALSE)</f>
        <v>17.732311638871298</v>
      </c>
      <c r="Q1732">
        <f>TableOMP[[#This Row],[Avg]]-$U$2*TableOMP[[#This Row],[StdDev]]</f>
        <v>226.43965272225745</v>
      </c>
      <c r="R1732">
        <f>TableOMP[[#This Row],[Avg]]+$U$2*TableOMP[[#This Row],[StdDev]]</f>
        <v>297.36889927774263</v>
      </c>
      <c r="S1732">
        <f>IF(AND(TableOMP[[#This Row],[total_time]]&gt;=TableOMP[[#This Row],[Low]], TableOMP[[#This Row],[total_time]]&lt;=TableOMP[[#This Row],[High]]),1,0)</f>
        <v>1</v>
      </c>
    </row>
    <row r="1733" spans="1:19" x14ac:dyDescent="0.25">
      <c r="A1733" t="s">
        <v>10</v>
      </c>
      <c r="B1733">
        <v>10000</v>
      </c>
      <c r="C1733">
        <v>100</v>
      </c>
      <c r="D1733">
        <v>1</v>
      </c>
      <c r="E1733">
        <v>39</v>
      </c>
      <c r="F1733">
        <v>1</v>
      </c>
      <c r="G1733">
        <v>244.62714500000001</v>
      </c>
      <c r="H1733">
        <v>12.561852999999999</v>
      </c>
      <c r="I1733">
        <v>43.646030000000003</v>
      </c>
      <c r="J1733">
        <v>1.1485799999999999</v>
      </c>
      <c r="K1733" t="str">
        <f>MID(M1733,22,1)</f>
        <v>1</v>
      </c>
      <c r="L1733" t="s">
        <v>246</v>
      </c>
      <c r="M1733" t="s">
        <v>247</v>
      </c>
      <c r="N1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1733" s="10">
        <f>VLOOKUP(TableOMP[[#This Row],[Label]],TableAvg[],2,FALSE)</f>
        <v>241.96332150000001</v>
      </c>
      <c r="P1733" s="10">
        <f>VLOOKUP(TableOMP[[#This Row],[Label]],TableAvg[],3,FALSE)</f>
        <v>4.438739045011646</v>
      </c>
      <c r="Q1733" s="10">
        <f>TableOMP[[#This Row],[Avg]]-$U$2*TableOMP[[#This Row],[StdDev]]</f>
        <v>233.08584340997672</v>
      </c>
      <c r="R1733" s="10">
        <f>TableOMP[[#This Row],[Avg]]+$U$2*TableOMP[[#This Row],[StdDev]]</f>
        <v>250.84079959002329</v>
      </c>
      <c r="S1733" s="10">
        <f>IF(AND(TableOMP[[#This Row],[total_time]]&gt;=TableOMP[[#This Row],[Low]], TableOMP[[#This Row],[total_time]]&lt;=TableOMP[[#This Row],[High]]),1,0)</f>
        <v>1</v>
      </c>
    </row>
    <row r="1734" spans="1:19" x14ac:dyDescent="0.25">
      <c r="A1734" t="s">
        <v>10</v>
      </c>
      <c r="B1734">
        <v>10000</v>
      </c>
      <c r="C1734">
        <v>100</v>
      </c>
      <c r="D1734">
        <v>1</v>
      </c>
      <c r="E1734">
        <v>39</v>
      </c>
      <c r="F1734">
        <v>1</v>
      </c>
      <c r="G1734">
        <v>242.04346000000001</v>
      </c>
      <c r="H1734">
        <v>17.976279000000002</v>
      </c>
      <c r="I1734">
        <v>53.898947</v>
      </c>
      <c r="J1734">
        <v>1.418393</v>
      </c>
      <c r="K1734" t="str">
        <f>MID(M1734,22,1)</f>
        <v>5</v>
      </c>
      <c r="L1734" t="s">
        <v>67</v>
      </c>
      <c r="M1734" t="s">
        <v>68</v>
      </c>
      <c r="N1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1734">
        <f>VLOOKUP(TableOMP[[#This Row],[Label]],TableAvg[],2,FALSE)</f>
        <v>241.96332150000001</v>
      </c>
      <c r="P1734">
        <f>VLOOKUP(TableOMP[[#This Row],[Label]],TableAvg[],3,FALSE)</f>
        <v>4.438739045011646</v>
      </c>
      <c r="Q1734">
        <f>TableOMP[[#This Row],[Avg]]-$U$2*TableOMP[[#This Row],[StdDev]]</f>
        <v>233.08584340997672</v>
      </c>
      <c r="R1734">
        <f>TableOMP[[#This Row],[Avg]]+$U$2*TableOMP[[#This Row],[StdDev]]</f>
        <v>250.84079959002329</v>
      </c>
      <c r="S1734">
        <f>IF(AND(TableOMP[[#This Row],[total_time]]&gt;=TableOMP[[#This Row],[Low]], TableOMP[[#This Row],[total_time]]&lt;=TableOMP[[#This Row],[High]]),1,0)</f>
        <v>1</v>
      </c>
    </row>
    <row r="1735" spans="1:19" hidden="1" x14ac:dyDescent="0.25">
      <c r="A1735" t="s">
        <v>12</v>
      </c>
      <c r="B1735">
        <v>10000</v>
      </c>
      <c r="C1735">
        <v>100</v>
      </c>
      <c r="D1735">
        <v>100000</v>
      </c>
      <c r="E1735">
        <v>45</v>
      </c>
      <c r="F1735">
        <v>1</v>
      </c>
      <c r="G1735">
        <v>246.48925600000001</v>
      </c>
      <c r="H1735">
        <v>0.29930800000000002</v>
      </c>
      <c r="I1735">
        <v>7.2819039999999999</v>
      </c>
      <c r="J1735">
        <v>0.16549800000000001</v>
      </c>
      <c r="K1735" t="str">
        <f>MID(M1735,22,1)</f>
        <v>2</v>
      </c>
      <c r="L1735" t="s">
        <v>77</v>
      </c>
      <c r="M1735" t="s">
        <v>78</v>
      </c>
      <c r="N1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1735">
        <f>VLOOKUP(TableOMP[[#This Row],[Label]],TableAvg[],2,FALSE)</f>
        <v>249.26928381818186</v>
      </c>
      <c r="P1735">
        <f>VLOOKUP(TableOMP[[#This Row],[Label]],TableAvg[],3,FALSE)</f>
        <v>12.25470786093611</v>
      </c>
      <c r="Q1735">
        <f>TableOMP[[#This Row],[Avg]]-$U$2*TableOMP[[#This Row],[StdDev]]</f>
        <v>224.75986809630965</v>
      </c>
      <c r="R1735">
        <f>TableOMP[[#This Row],[Avg]]+$U$2*TableOMP[[#This Row],[StdDev]]</f>
        <v>273.77869954005411</v>
      </c>
      <c r="S1735">
        <f>IF(AND(TableOMP[[#This Row],[total_time]]&gt;=TableOMP[[#This Row],[Low]], TableOMP[[#This Row],[total_time]]&lt;=TableOMP[[#This Row],[High]]),1,0)</f>
        <v>1</v>
      </c>
    </row>
    <row r="1736" spans="1:19" x14ac:dyDescent="0.25">
      <c r="A1736" t="s">
        <v>10</v>
      </c>
      <c r="B1736">
        <v>10000</v>
      </c>
      <c r="C1736">
        <v>100</v>
      </c>
      <c r="D1736">
        <v>1</v>
      </c>
      <c r="E1736">
        <v>39</v>
      </c>
      <c r="F1736">
        <v>1</v>
      </c>
      <c r="G1736">
        <v>241.77441200000001</v>
      </c>
      <c r="H1736">
        <v>14.033621</v>
      </c>
      <c r="I1736">
        <v>57.028751999999997</v>
      </c>
      <c r="J1736">
        <v>1.5007569999999999</v>
      </c>
      <c r="K1736" t="str">
        <f>MID(M1736,22,1)</f>
        <v>8</v>
      </c>
      <c r="L1736" t="s">
        <v>137</v>
      </c>
      <c r="M1736" t="s">
        <v>138</v>
      </c>
      <c r="N1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1736">
        <f>VLOOKUP(TableOMP[[#This Row],[Label]],TableAvg[],2,FALSE)</f>
        <v>241.96332150000001</v>
      </c>
      <c r="P1736">
        <f>VLOOKUP(TableOMP[[#This Row],[Label]],TableAvg[],3,FALSE)</f>
        <v>4.438739045011646</v>
      </c>
      <c r="Q1736">
        <f>TableOMP[[#This Row],[Avg]]-$U$2*TableOMP[[#This Row],[StdDev]]</f>
        <v>233.08584340997672</v>
      </c>
      <c r="R1736">
        <f>TableOMP[[#This Row],[Avg]]+$U$2*TableOMP[[#This Row],[StdDev]]</f>
        <v>250.84079959002329</v>
      </c>
      <c r="S1736">
        <f>IF(AND(TableOMP[[#This Row],[total_time]]&gt;=TableOMP[[#This Row],[Low]], TableOMP[[#This Row],[total_time]]&lt;=TableOMP[[#This Row],[High]]),1,0)</f>
        <v>1</v>
      </c>
    </row>
    <row r="1737" spans="1:19" hidden="1" x14ac:dyDescent="0.25">
      <c r="A1737" t="s">
        <v>10</v>
      </c>
      <c r="B1737">
        <v>10000</v>
      </c>
      <c r="C1737">
        <v>100</v>
      </c>
      <c r="D1737">
        <v>100000</v>
      </c>
      <c r="E1737">
        <v>61</v>
      </c>
      <c r="F1737">
        <v>1</v>
      </c>
      <c r="G1737">
        <v>246.36645799999999</v>
      </c>
      <c r="H1737">
        <v>0.34445300000000001</v>
      </c>
      <c r="I1737">
        <v>7.0686770000000001</v>
      </c>
      <c r="J1737">
        <v>0.117811</v>
      </c>
      <c r="K1737" t="str">
        <f>MID(M1737,22,1)</f>
        <v>8</v>
      </c>
      <c r="L1737" t="s">
        <v>179</v>
      </c>
      <c r="M1737" t="s">
        <v>180</v>
      </c>
      <c r="N1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1737">
        <f>VLOOKUP(TableOMP[[#This Row],[Label]],TableAvg[],2,FALSE)</f>
        <v>263.97109419999998</v>
      </c>
      <c r="P1737">
        <f>VLOOKUP(TableOMP[[#This Row],[Label]],TableAvg[],3,FALSE)</f>
        <v>19.280478254358826</v>
      </c>
      <c r="Q1737">
        <f>TableOMP[[#This Row],[Avg]]-$U$2*TableOMP[[#This Row],[StdDev]]</f>
        <v>225.41013769128233</v>
      </c>
      <c r="R1737">
        <f>TableOMP[[#This Row],[Avg]]+$U$2*TableOMP[[#This Row],[StdDev]]</f>
        <v>302.53205070871763</v>
      </c>
      <c r="S1737">
        <f>IF(AND(TableOMP[[#This Row],[total_time]]&gt;=TableOMP[[#This Row],[Low]], TableOMP[[#This Row],[total_time]]&lt;=TableOMP[[#This Row],[High]]),1,0)</f>
        <v>1</v>
      </c>
    </row>
    <row r="1738" spans="1:19" x14ac:dyDescent="0.25">
      <c r="A1738" t="s">
        <v>10</v>
      </c>
      <c r="B1738">
        <v>10000</v>
      </c>
      <c r="C1738">
        <v>100</v>
      </c>
      <c r="D1738">
        <v>1</v>
      </c>
      <c r="E1738">
        <v>39</v>
      </c>
      <c r="F1738">
        <v>1</v>
      </c>
      <c r="G1738">
        <v>236.945876</v>
      </c>
      <c r="H1738">
        <v>13.370805000000001</v>
      </c>
      <c r="I1738">
        <v>60.156978000000002</v>
      </c>
      <c r="J1738">
        <v>1.583078</v>
      </c>
      <c r="K1738" t="str">
        <f>MID(M1738,22,1)</f>
        <v>2</v>
      </c>
      <c r="L1738" t="s">
        <v>107</v>
      </c>
      <c r="M1738" t="s">
        <v>108</v>
      </c>
      <c r="N1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1738">
        <f>VLOOKUP(TableOMP[[#This Row],[Label]],TableAvg[],2,FALSE)</f>
        <v>241.96332150000001</v>
      </c>
      <c r="P1738">
        <f>VLOOKUP(TableOMP[[#This Row],[Label]],TableAvg[],3,FALSE)</f>
        <v>4.438739045011646</v>
      </c>
      <c r="Q1738">
        <f>TableOMP[[#This Row],[Avg]]-$U$2*TableOMP[[#This Row],[StdDev]]</f>
        <v>233.08584340997672</v>
      </c>
      <c r="R1738">
        <f>TableOMP[[#This Row],[Avg]]+$U$2*TableOMP[[#This Row],[StdDev]]</f>
        <v>250.84079959002329</v>
      </c>
      <c r="S1738">
        <f>IF(AND(TableOMP[[#This Row],[total_time]]&gt;=TableOMP[[#This Row],[Low]], TableOMP[[#This Row],[total_time]]&lt;=TableOMP[[#This Row],[High]]),1,0)</f>
        <v>1</v>
      </c>
    </row>
    <row r="1739" spans="1:19" hidden="1" x14ac:dyDescent="0.25">
      <c r="A1739" t="s">
        <v>10</v>
      </c>
      <c r="B1739">
        <v>10000</v>
      </c>
      <c r="C1739">
        <v>100</v>
      </c>
      <c r="D1739">
        <v>100000</v>
      </c>
      <c r="E1739">
        <v>62</v>
      </c>
      <c r="F1739">
        <v>1</v>
      </c>
      <c r="G1739">
        <v>246.16968199999999</v>
      </c>
      <c r="H1739">
        <v>0.27490399999999998</v>
      </c>
      <c r="I1739">
        <v>8.595777</v>
      </c>
      <c r="J1739">
        <v>0.14091400000000001</v>
      </c>
      <c r="K1739" t="str">
        <f>MID(M1739,22,1)</f>
        <v>8</v>
      </c>
      <c r="L1739" t="s">
        <v>179</v>
      </c>
      <c r="M1739" t="s">
        <v>180</v>
      </c>
      <c r="N1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1739">
        <f>VLOOKUP(TableOMP[[#This Row],[Label]],TableAvg[],2,FALSE)</f>
        <v>264.67691870000004</v>
      </c>
      <c r="P1739">
        <f>VLOOKUP(TableOMP[[#This Row],[Label]],TableAvg[],3,FALSE)</f>
        <v>19.856676686660279</v>
      </c>
      <c r="Q1739">
        <f>TableOMP[[#This Row],[Avg]]-$U$2*TableOMP[[#This Row],[StdDev]]</f>
        <v>224.96356532667949</v>
      </c>
      <c r="R1739">
        <f>TableOMP[[#This Row],[Avg]]+$U$2*TableOMP[[#This Row],[StdDev]]</f>
        <v>304.3902720733206</v>
      </c>
      <c r="S1739">
        <f>IF(AND(TableOMP[[#This Row],[total_time]]&gt;=TableOMP[[#This Row],[Low]], TableOMP[[#This Row],[total_time]]&lt;=TableOMP[[#This Row],[High]]),1,0)</f>
        <v>1</v>
      </c>
    </row>
    <row r="1740" spans="1:19" hidden="1" x14ac:dyDescent="0.25">
      <c r="A1740" t="s">
        <v>12</v>
      </c>
      <c r="B1740">
        <v>10000</v>
      </c>
      <c r="C1740">
        <v>100</v>
      </c>
      <c r="D1740">
        <v>1</v>
      </c>
      <c r="E1740">
        <v>56</v>
      </c>
      <c r="F1740">
        <v>1</v>
      </c>
      <c r="G1740">
        <v>285.27924999999999</v>
      </c>
      <c r="H1740">
        <v>19.529561000000001</v>
      </c>
      <c r="I1740">
        <v>63.403720999999997</v>
      </c>
      <c r="J1740">
        <v>1.152795</v>
      </c>
      <c r="K1740" t="str">
        <f>MID(M1740,22,1)</f>
        <v>8</v>
      </c>
      <c r="L1740" t="s">
        <v>81</v>
      </c>
      <c r="M1740" t="s">
        <v>82</v>
      </c>
      <c r="N1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1740">
        <f>VLOOKUP(TableOMP[[#This Row],[Label]],TableAvg[],2,FALSE)</f>
        <v>282.06178166666672</v>
      </c>
      <c r="P1740">
        <f>VLOOKUP(TableOMP[[#This Row],[Label]],TableAvg[],3,FALSE)</f>
        <v>13.692498853068349</v>
      </c>
      <c r="Q1740">
        <f>TableOMP[[#This Row],[Avg]]-$U$2*TableOMP[[#This Row],[StdDev]]</f>
        <v>254.67678396053003</v>
      </c>
      <c r="R1740">
        <f>TableOMP[[#This Row],[Avg]]+$U$2*TableOMP[[#This Row],[StdDev]]</f>
        <v>309.44677937280341</v>
      </c>
      <c r="S1740">
        <f>IF(AND(TableOMP[[#This Row],[total_time]]&gt;=TableOMP[[#This Row],[Low]], TableOMP[[#This Row],[total_time]]&lt;=TableOMP[[#This Row],[High]]),1,0)</f>
        <v>1</v>
      </c>
    </row>
    <row r="1741" spans="1:19" hidden="1" x14ac:dyDescent="0.25">
      <c r="A1741" t="s">
        <v>12</v>
      </c>
      <c r="B1741">
        <v>10000</v>
      </c>
      <c r="C1741">
        <v>100</v>
      </c>
      <c r="D1741">
        <v>1</v>
      </c>
      <c r="E1741">
        <v>56</v>
      </c>
      <c r="F1741">
        <v>1</v>
      </c>
      <c r="G1741">
        <v>276.31510800000001</v>
      </c>
      <c r="H1741">
        <v>14.741612</v>
      </c>
      <c r="I1741">
        <v>45.461210000000001</v>
      </c>
      <c r="J1741">
        <v>0.82656700000000005</v>
      </c>
      <c r="K1741" t="str">
        <f>MID(M1741,22,1)</f>
        <v>2</v>
      </c>
      <c r="L1741" t="s">
        <v>240</v>
      </c>
      <c r="M1741" t="s">
        <v>241</v>
      </c>
      <c r="N1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1741" s="10">
        <f>VLOOKUP(TableOMP[[#This Row],[Label]],TableAvg[],2,FALSE)</f>
        <v>282.06178166666672</v>
      </c>
      <c r="P1741" s="10">
        <f>VLOOKUP(TableOMP[[#This Row],[Label]],TableAvg[],3,FALSE)</f>
        <v>13.692498853068349</v>
      </c>
      <c r="Q1741" s="10">
        <f>TableOMP[[#This Row],[Avg]]-$U$2*TableOMP[[#This Row],[StdDev]]</f>
        <v>254.67678396053003</v>
      </c>
      <c r="R1741" s="10">
        <f>TableOMP[[#This Row],[Avg]]+$U$2*TableOMP[[#This Row],[StdDev]]</f>
        <v>309.44677937280341</v>
      </c>
      <c r="S1741" s="10">
        <f>IF(AND(TableOMP[[#This Row],[total_time]]&gt;=TableOMP[[#This Row],[Low]], TableOMP[[#This Row],[total_time]]&lt;=TableOMP[[#This Row],[High]]),1,0)</f>
        <v>1</v>
      </c>
    </row>
    <row r="1742" spans="1:19" x14ac:dyDescent="0.25">
      <c r="A1742" t="s">
        <v>10</v>
      </c>
      <c r="B1742">
        <v>10000</v>
      </c>
      <c r="C1742">
        <v>100</v>
      </c>
      <c r="D1742">
        <v>1</v>
      </c>
      <c r="E1742">
        <v>39</v>
      </c>
      <c r="F1742">
        <v>1</v>
      </c>
      <c r="G1742">
        <v>236.757519</v>
      </c>
      <c r="H1742">
        <v>13.008286</v>
      </c>
      <c r="I1742">
        <v>61.886589999999998</v>
      </c>
      <c r="J1742">
        <v>1.6285940000000001</v>
      </c>
      <c r="K1742" t="str">
        <f>MID(M1742,22,1)</f>
        <v>5</v>
      </c>
      <c r="L1742" t="s">
        <v>183</v>
      </c>
      <c r="M1742" t="s">
        <v>184</v>
      </c>
      <c r="N1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1742">
        <f>VLOOKUP(TableOMP[[#This Row],[Label]],TableAvg[],2,FALSE)</f>
        <v>241.96332150000001</v>
      </c>
      <c r="P1742">
        <f>VLOOKUP(TableOMP[[#This Row],[Label]],TableAvg[],3,FALSE)</f>
        <v>4.438739045011646</v>
      </c>
      <c r="Q1742">
        <f>TableOMP[[#This Row],[Avg]]-$U$2*TableOMP[[#This Row],[StdDev]]</f>
        <v>233.08584340997672</v>
      </c>
      <c r="R1742">
        <f>TableOMP[[#This Row],[Avg]]+$U$2*TableOMP[[#This Row],[StdDev]]</f>
        <v>250.84079959002329</v>
      </c>
      <c r="S1742">
        <f>IF(AND(TableOMP[[#This Row],[total_time]]&gt;=TableOMP[[#This Row],[Low]], TableOMP[[#This Row],[total_time]]&lt;=TableOMP[[#This Row],[High]]),1,0)</f>
        <v>1</v>
      </c>
    </row>
    <row r="1743" spans="1:19" x14ac:dyDescent="0.25">
      <c r="A1743" t="s">
        <v>10</v>
      </c>
      <c r="B1743">
        <v>10000</v>
      </c>
      <c r="C1743">
        <v>100</v>
      </c>
      <c r="D1743">
        <v>1</v>
      </c>
      <c r="E1743">
        <v>40</v>
      </c>
      <c r="F1743">
        <v>1</v>
      </c>
      <c r="G1743">
        <v>256.13497699999999</v>
      </c>
      <c r="H1743">
        <v>26.537845000000001</v>
      </c>
      <c r="I1743">
        <v>36.464809000000002</v>
      </c>
      <c r="J1743">
        <v>0.93499500000000002</v>
      </c>
      <c r="K1743" t="str">
        <f>MID(M1743,22,1)</f>
        <v>8</v>
      </c>
      <c r="L1743" t="s">
        <v>137</v>
      </c>
      <c r="M1743" t="s">
        <v>138</v>
      </c>
      <c r="N1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1743">
        <f>VLOOKUP(TableOMP[[#This Row],[Label]],TableAvg[],2,FALSE)</f>
        <v>243.52978133333332</v>
      </c>
      <c r="P1743">
        <f>VLOOKUP(TableOMP[[#This Row],[Label]],TableAvg[],3,FALSE)</f>
        <v>6.4247307573120152</v>
      </c>
      <c r="Q1743">
        <f>TableOMP[[#This Row],[Avg]]-$U$2*TableOMP[[#This Row],[StdDev]]</f>
        <v>230.68031981870928</v>
      </c>
      <c r="R1743">
        <f>TableOMP[[#This Row],[Avg]]+$U$2*TableOMP[[#This Row],[StdDev]]</f>
        <v>256.37924284795736</v>
      </c>
      <c r="S1743">
        <f>IF(AND(TableOMP[[#This Row],[total_time]]&gt;=TableOMP[[#This Row],[Low]], TableOMP[[#This Row],[total_time]]&lt;=TableOMP[[#This Row],[High]]),1,0)</f>
        <v>1</v>
      </c>
    </row>
    <row r="1744" spans="1:19" hidden="1" x14ac:dyDescent="0.25">
      <c r="A1744" t="s">
        <v>12</v>
      </c>
      <c r="B1744">
        <v>10000</v>
      </c>
      <c r="C1744">
        <v>100</v>
      </c>
      <c r="D1744">
        <v>100000</v>
      </c>
      <c r="E1744">
        <v>54</v>
      </c>
      <c r="F1744">
        <v>1</v>
      </c>
      <c r="G1744">
        <v>245.564367</v>
      </c>
      <c r="H1744">
        <v>0.25256000000000001</v>
      </c>
      <c r="I1744">
        <v>6.7493420000000004</v>
      </c>
      <c r="J1744">
        <v>0.12734599999999999</v>
      </c>
      <c r="K1744" t="str">
        <f>MID(M1744,22,1)</f>
        <v>6</v>
      </c>
      <c r="L1744" t="s">
        <v>109</v>
      </c>
      <c r="M1744" t="s">
        <v>110</v>
      </c>
      <c r="N1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1744">
        <f>VLOOKUP(TableOMP[[#This Row],[Label]],TableAvg[],2,FALSE)</f>
        <v>259.97654699999998</v>
      </c>
      <c r="P1744">
        <f>VLOOKUP(TableOMP[[#This Row],[Label]],TableAvg[],3,FALSE)</f>
        <v>16.458383413072017</v>
      </c>
      <c r="Q1744">
        <f>TableOMP[[#This Row],[Avg]]-$U$2*TableOMP[[#This Row],[StdDev]]</f>
        <v>227.05978017385596</v>
      </c>
      <c r="R1744">
        <f>TableOMP[[#This Row],[Avg]]+$U$2*TableOMP[[#This Row],[StdDev]]</f>
        <v>292.89331382614404</v>
      </c>
      <c r="S1744">
        <f>IF(AND(TableOMP[[#This Row],[total_time]]&gt;=TableOMP[[#This Row],[Low]], TableOMP[[#This Row],[total_time]]&lt;=TableOMP[[#This Row],[High]]),1,0)</f>
        <v>1</v>
      </c>
    </row>
    <row r="1745" spans="1:19" x14ac:dyDescent="0.25">
      <c r="A1745" t="s">
        <v>10</v>
      </c>
      <c r="B1745">
        <v>10000</v>
      </c>
      <c r="C1745">
        <v>100</v>
      </c>
      <c r="D1745">
        <v>1</v>
      </c>
      <c r="E1745">
        <v>40</v>
      </c>
      <c r="F1745">
        <v>1</v>
      </c>
      <c r="G1745">
        <v>245.91702900000001</v>
      </c>
      <c r="H1745">
        <v>12.2524</v>
      </c>
      <c r="I1745">
        <v>62.427303999999999</v>
      </c>
      <c r="J1745">
        <v>1.6007</v>
      </c>
      <c r="K1745" t="str">
        <f>MID(M1745,22,1)</f>
        <v>1</v>
      </c>
      <c r="L1745" t="s">
        <v>246</v>
      </c>
      <c r="M1745" t="s">
        <v>247</v>
      </c>
      <c r="N1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1745" s="10">
        <f>VLOOKUP(TableOMP[[#This Row],[Label]],TableAvg[],2,FALSE)</f>
        <v>243.52978133333332</v>
      </c>
      <c r="P1745" s="10">
        <f>VLOOKUP(TableOMP[[#This Row],[Label]],TableAvg[],3,FALSE)</f>
        <v>6.4247307573120152</v>
      </c>
      <c r="Q1745" s="10">
        <f>TableOMP[[#This Row],[Avg]]-$U$2*TableOMP[[#This Row],[StdDev]]</f>
        <v>230.68031981870928</v>
      </c>
      <c r="R1745" s="10">
        <f>TableOMP[[#This Row],[Avg]]+$U$2*TableOMP[[#This Row],[StdDev]]</f>
        <v>256.37924284795736</v>
      </c>
      <c r="S1745" s="10">
        <f>IF(AND(TableOMP[[#This Row],[total_time]]&gt;=TableOMP[[#This Row],[Low]], TableOMP[[#This Row],[total_time]]&lt;=TableOMP[[#This Row],[High]]),1,0)</f>
        <v>1</v>
      </c>
    </row>
    <row r="1746" spans="1:19" hidden="1" x14ac:dyDescent="0.25">
      <c r="A1746" t="s">
        <v>12</v>
      </c>
      <c r="B1746">
        <v>10000</v>
      </c>
      <c r="C1746">
        <v>100</v>
      </c>
      <c r="D1746">
        <v>100000</v>
      </c>
      <c r="E1746">
        <v>44</v>
      </c>
      <c r="F1746">
        <v>1</v>
      </c>
      <c r="G1746">
        <v>245.51754</v>
      </c>
      <c r="H1746">
        <v>0.226633</v>
      </c>
      <c r="I1746">
        <v>4.6899030000000002</v>
      </c>
      <c r="J1746">
        <v>0.109068</v>
      </c>
      <c r="K1746" t="str">
        <f>MID(M1746,22,1)</f>
        <v>6</v>
      </c>
      <c r="L1746" t="s">
        <v>57</v>
      </c>
      <c r="M1746" t="s">
        <v>58</v>
      </c>
      <c r="N1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1746">
        <f>VLOOKUP(TableOMP[[#This Row],[Label]],TableAvg[],2,FALSE)</f>
        <v>247.74258081818186</v>
      </c>
      <c r="P1746">
        <f>VLOOKUP(TableOMP[[#This Row],[Label]],TableAvg[],3,FALSE)</f>
        <v>13.700936040332358</v>
      </c>
      <c r="Q1746">
        <f>TableOMP[[#This Row],[Avg]]-$U$2*TableOMP[[#This Row],[StdDev]]</f>
        <v>220.34070873751716</v>
      </c>
      <c r="R1746">
        <f>TableOMP[[#This Row],[Avg]]+$U$2*TableOMP[[#This Row],[StdDev]]</f>
        <v>275.14445289884657</v>
      </c>
      <c r="S1746">
        <f>IF(AND(TableOMP[[#This Row],[total_time]]&gt;=TableOMP[[#This Row],[Low]], TableOMP[[#This Row],[total_time]]&lt;=TableOMP[[#This Row],[High]]),1,0)</f>
        <v>1</v>
      </c>
    </row>
    <row r="1747" spans="1:19" x14ac:dyDescent="0.25">
      <c r="A1747" t="s">
        <v>10</v>
      </c>
      <c r="B1747">
        <v>10000</v>
      </c>
      <c r="C1747">
        <v>100</v>
      </c>
      <c r="D1747">
        <v>1</v>
      </c>
      <c r="E1747">
        <v>40</v>
      </c>
      <c r="F1747">
        <v>1</v>
      </c>
      <c r="G1747">
        <v>242.62232</v>
      </c>
      <c r="H1747">
        <v>19.617868000000001</v>
      </c>
      <c r="I1747">
        <v>53.458973</v>
      </c>
      <c r="J1747">
        <v>1.370743</v>
      </c>
      <c r="K1747" t="str">
        <f>MID(M1747,22,1)</f>
        <v>5</v>
      </c>
      <c r="L1747" t="s">
        <v>67</v>
      </c>
      <c r="M1747" t="s">
        <v>68</v>
      </c>
      <c r="N1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1747">
        <f>VLOOKUP(TableOMP[[#This Row],[Label]],TableAvg[],2,FALSE)</f>
        <v>243.52978133333332</v>
      </c>
      <c r="P1747">
        <f>VLOOKUP(TableOMP[[#This Row],[Label]],TableAvg[],3,FALSE)</f>
        <v>6.4247307573120152</v>
      </c>
      <c r="Q1747">
        <f>TableOMP[[#This Row],[Avg]]-$U$2*TableOMP[[#This Row],[StdDev]]</f>
        <v>230.68031981870928</v>
      </c>
      <c r="R1747">
        <f>TableOMP[[#This Row],[Avg]]+$U$2*TableOMP[[#This Row],[StdDev]]</f>
        <v>256.37924284795736</v>
      </c>
      <c r="S1747">
        <f>IF(AND(TableOMP[[#This Row],[total_time]]&gt;=TableOMP[[#This Row],[Low]], TableOMP[[#This Row],[total_time]]&lt;=TableOMP[[#This Row],[High]]),1,0)</f>
        <v>1</v>
      </c>
    </row>
    <row r="1748" spans="1:19" x14ac:dyDescent="0.25">
      <c r="A1748" t="s">
        <v>10</v>
      </c>
      <c r="B1748">
        <v>10000</v>
      </c>
      <c r="C1748">
        <v>100</v>
      </c>
      <c r="D1748">
        <v>1</v>
      </c>
      <c r="E1748">
        <v>40</v>
      </c>
      <c r="F1748">
        <v>1</v>
      </c>
      <c r="G1748">
        <v>242.10927599999999</v>
      </c>
      <c r="H1748">
        <v>18.410143999999999</v>
      </c>
      <c r="I1748">
        <v>49.382492999999997</v>
      </c>
      <c r="J1748">
        <v>1.2662180000000001</v>
      </c>
      <c r="K1748" t="str">
        <f>MID(M1748,22,1)</f>
        <v>2</v>
      </c>
      <c r="L1748" t="s">
        <v>107</v>
      </c>
      <c r="M1748" t="s">
        <v>108</v>
      </c>
      <c r="N1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1748">
        <f>VLOOKUP(TableOMP[[#This Row],[Label]],TableAvg[],2,FALSE)</f>
        <v>243.52978133333332</v>
      </c>
      <c r="P1748">
        <f>VLOOKUP(TableOMP[[#This Row],[Label]],TableAvg[],3,FALSE)</f>
        <v>6.4247307573120152</v>
      </c>
      <c r="Q1748">
        <f>TableOMP[[#This Row],[Avg]]-$U$2*TableOMP[[#This Row],[StdDev]]</f>
        <v>230.68031981870928</v>
      </c>
      <c r="R1748">
        <f>TableOMP[[#This Row],[Avg]]+$U$2*TableOMP[[#This Row],[StdDev]]</f>
        <v>256.37924284795736</v>
      </c>
      <c r="S1748">
        <f>IF(AND(TableOMP[[#This Row],[total_time]]&gt;=TableOMP[[#This Row],[Low]], TableOMP[[#This Row],[total_time]]&lt;=TableOMP[[#This Row],[High]]),1,0)</f>
        <v>1</v>
      </c>
    </row>
    <row r="1749" spans="1:19" hidden="1" x14ac:dyDescent="0.25">
      <c r="A1749" t="s">
        <v>12</v>
      </c>
      <c r="B1749">
        <v>10000</v>
      </c>
      <c r="C1749">
        <v>100</v>
      </c>
      <c r="D1749">
        <v>100000</v>
      </c>
      <c r="E1749">
        <v>44</v>
      </c>
      <c r="F1749">
        <v>1</v>
      </c>
      <c r="G1749">
        <v>245.40861699999999</v>
      </c>
      <c r="H1749">
        <v>0.24431900000000001</v>
      </c>
      <c r="I1749">
        <v>5.1797469999999999</v>
      </c>
      <c r="J1749">
        <v>0.120459</v>
      </c>
      <c r="K1749" t="str">
        <f>MID(M1749,22,1)</f>
        <v>2</v>
      </c>
      <c r="L1749" t="s">
        <v>77</v>
      </c>
      <c r="M1749" t="s">
        <v>78</v>
      </c>
      <c r="N1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1749">
        <f>VLOOKUP(TableOMP[[#This Row],[Label]],TableAvg[],2,FALSE)</f>
        <v>247.74258081818186</v>
      </c>
      <c r="P1749">
        <f>VLOOKUP(TableOMP[[#This Row],[Label]],TableAvg[],3,FALSE)</f>
        <v>13.700936040332358</v>
      </c>
      <c r="Q1749">
        <f>TableOMP[[#This Row],[Avg]]-$U$2*TableOMP[[#This Row],[StdDev]]</f>
        <v>220.34070873751716</v>
      </c>
      <c r="R1749">
        <f>TableOMP[[#This Row],[Avg]]+$U$2*TableOMP[[#This Row],[StdDev]]</f>
        <v>275.14445289884657</v>
      </c>
      <c r="S1749">
        <f>IF(AND(TableOMP[[#This Row],[total_time]]&gt;=TableOMP[[#This Row],[Low]], TableOMP[[#This Row],[total_time]]&lt;=TableOMP[[#This Row],[High]]),1,0)</f>
        <v>1</v>
      </c>
    </row>
    <row r="1750" spans="1:19" x14ac:dyDescent="0.25">
      <c r="A1750" t="s">
        <v>10</v>
      </c>
      <c r="B1750">
        <v>10000</v>
      </c>
      <c r="C1750">
        <v>100</v>
      </c>
      <c r="D1750">
        <v>1</v>
      </c>
      <c r="E1750">
        <v>40</v>
      </c>
      <c r="F1750">
        <v>1</v>
      </c>
      <c r="G1750">
        <v>237.33406500000001</v>
      </c>
      <c r="H1750">
        <v>13.721272000000001</v>
      </c>
      <c r="I1750">
        <v>67.687550999999999</v>
      </c>
      <c r="J1750">
        <v>1.7355780000000001</v>
      </c>
      <c r="K1750" t="str">
        <f>MID(M1750,22,1)</f>
        <v>5</v>
      </c>
      <c r="L1750" t="s">
        <v>183</v>
      </c>
      <c r="M1750" t="s">
        <v>184</v>
      </c>
      <c r="N1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1750">
        <f>VLOOKUP(TableOMP[[#This Row],[Label]],TableAvg[],2,FALSE)</f>
        <v>243.52978133333332</v>
      </c>
      <c r="P1750">
        <f>VLOOKUP(TableOMP[[#This Row],[Label]],TableAvg[],3,FALSE)</f>
        <v>6.4247307573120152</v>
      </c>
      <c r="Q1750">
        <f>TableOMP[[#This Row],[Avg]]-$U$2*TableOMP[[#This Row],[StdDev]]</f>
        <v>230.68031981870928</v>
      </c>
      <c r="R1750">
        <f>TableOMP[[#This Row],[Avg]]+$U$2*TableOMP[[#This Row],[StdDev]]</f>
        <v>256.37924284795736</v>
      </c>
      <c r="S1750">
        <f>IF(AND(TableOMP[[#This Row],[total_time]]&gt;=TableOMP[[#This Row],[Low]], TableOMP[[#This Row],[total_time]]&lt;=TableOMP[[#This Row],[High]]),1,0)</f>
        <v>1</v>
      </c>
    </row>
    <row r="1751" spans="1:19" hidden="1" x14ac:dyDescent="0.25">
      <c r="A1751" t="s">
        <v>12</v>
      </c>
      <c r="B1751">
        <v>10000</v>
      </c>
      <c r="C1751">
        <v>100</v>
      </c>
      <c r="D1751">
        <v>1</v>
      </c>
      <c r="E1751">
        <v>56</v>
      </c>
      <c r="F1751">
        <v>1</v>
      </c>
      <c r="G1751">
        <v>274.31215800000001</v>
      </c>
      <c r="H1751">
        <v>14.536502</v>
      </c>
      <c r="I1751">
        <v>48.868589999999998</v>
      </c>
      <c r="J1751">
        <v>0.88851999999999998</v>
      </c>
      <c r="K1751" t="str">
        <f>MID(M1751,22,1)</f>
        <v>1</v>
      </c>
      <c r="L1751" t="s">
        <v>185</v>
      </c>
      <c r="M1751" t="s">
        <v>186</v>
      </c>
      <c r="N1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1751">
        <f>VLOOKUP(TableOMP[[#This Row],[Label]],TableAvg[],2,FALSE)</f>
        <v>282.06178166666672</v>
      </c>
      <c r="P1751">
        <f>VLOOKUP(TableOMP[[#This Row],[Label]],TableAvg[],3,FALSE)</f>
        <v>13.692498853068349</v>
      </c>
      <c r="Q1751">
        <f>TableOMP[[#This Row],[Avg]]-$U$2*TableOMP[[#This Row],[StdDev]]</f>
        <v>254.67678396053003</v>
      </c>
      <c r="R1751">
        <f>TableOMP[[#This Row],[Avg]]+$U$2*TableOMP[[#This Row],[StdDev]]</f>
        <v>309.44677937280341</v>
      </c>
      <c r="S1751">
        <f>IF(AND(TableOMP[[#This Row],[total_time]]&gt;=TableOMP[[#This Row],[Low]], TableOMP[[#This Row],[total_time]]&lt;=TableOMP[[#This Row],[High]]),1,0)</f>
        <v>1</v>
      </c>
    </row>
    <row r="1752" spans="1:19" x14ac:dyDescent="0.25">
      <c r="A1752" t="s">
        <v>10</v>
      </c>
      <c r="B1752">
        <v>10000</v>
      </c>
      <c r="C1752">
        <v>100</v>
      </c>
      <c r="D1752">
        <v>1</v>
      </c>
      <c r="E1752">
        <v>40</v>
      </c>
      <c r="F1752">
        <v>1</v>
      </c>
      <c r="G1752">
        <v>237.06102100000001</v>
      </c>
      <c r="H1752">
        <v>13.865831</v>
      </c>
      <c r="I1752">
        <v>85.484543000000002</v>
      </c>
      <c r="J1752">
        <v>2.1919110000000002</v>
      </c>
      <c r="K1752" t="str">
        <f>MID(M1752,22,1)</f>
        <v>1</v>
      </c>
      <c r="L1752" t="s">
        <v>141</v>
      </c>
      <c r="M1752" t="s">
        <v>142</v>
      </c>
      <c r="N1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1752">
        <f>VLOOKUP(TableOMP[[#This Row],[Label]],TableAvg[],2,FALSE)</f>
        <v>243.52978133333332</v>
      </c>
      <c r="P1752">
        <f>VLOOKUP(TableOMP[[#This Row],[Label]],TableAvg[],3,FALSE)</f>
        <v>6.4247307573120152</v>
      </c>
      <c r="Q1752">
        <f>TableOMP[[#This Row],[Avg]]-$U$2*TableOMP[[#This Row],[StdDev]]</f>
        <v>230.68031981870928</v>
      </c>
      <c r="R1752">
        <f>TableOMP[[#This Row],[Avg]]+$U$2*TableOMP[[#This Row],[StdDev]]</f>
        <v>256.37924284795736</v>
      </c>
      <c r="S1752">
        <f>IF(AND(TableOMP[[#This Row],[total_time]]&gt;=TableOMP[[#This Row],[Low]], TableOMP[[#This Row],[total_time]]&lt;=TableOMP[[#This Row],[High]]),1,0)</f>
        <v>1</v>
      </c>
    </row>
    <row r="1753" spans="1:19" x14ac:dyDescent="0.25">
      <c r="A1753" t="s">
        <v>10</v>
      </c>
      <c r="B1753">
        <v>10000</v>
      </c>
      <c r="C1753">
        <v>100</v>
      </c>
      <c r="D1753">
        <v>1</v>
      </c>
      <c r="E1753">
        <v>41</v>
      </c>
      <c r="F1753">
        <v>1</v>
      </c>
      <c r="G1753">
        <v>270.11517099999998</v>
      </c>
      <c r="H1753">
        <v>12.198835000000001</v>
      </c>
      <c r="I1753">
        <v>70.745553999999998</v>
      </c>
      <c r="J1753">
        <v>1.7686390000000001</v>
      </c>
      <c r="K1753" t="str">
        <f>MID(M1753,22,1)</f>
        <v>4</v>
      </c>
      <c r="L1753" t="s">
        <v>191</v>
      </c>
      <c r="M1753" t="s">
        <v>192</v>
      </c>
      <c r="N1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1753">
        <f>VLOOKUP(TableOMP[[#This Row],[Label]],TableAvg[],2,FALSE)</f>
        <v>244.584395</v>
      </c>
      <c r="P1753">
        <f>VLOOKUP(TableOMP[[#This Row],[Label]],TableAvg[],3,FALSE)</f>
        <v>11.491257741969282</v>
      </c>
      <c r="Q1753">
        <f>TableOMP[[#This Row],[Avg]]-$U$2*TableOMP[[#This Row],[StdDev]]</f>
        <v>221.60187951606144</v>
      </c>
      <c r="R1753">
        <f>TableOMP[[#This Row],[Avg]]+$U$2*TableOMP[[#This Row],[StdDev]]</f>
        <v>267.56691048393856</v>
      </c>
      <c r="S1753">
        <f>IF(AND(TableOMP[[#This Row],[total_time]]&gt;=TableOMP[[#This Row],[Low]], TableOMP[[#This Row],[total_time]]&lt;=TableOMP[[#This Row],[High]]),1,0)</f>
        <v>0</v>
      </c>
    </row>
    <row r="1754" spans="1:19" hidden="1" x14ac:dyDescent="0.25">
      <c r="A1754" t="s">
        <v>10</v>
      </c>
      <c r="B1754">
        <v>10000</v>
      </c>
      <c r="C1754">
        <v>100</v>
      </c>
      <c r="D1754">
        <v>100000</v>
      </c>
      <c r="E1754">
        <v>64</v>
      </c>
      <c r="F1754">
        <v>1</v>
      </c>
      <c r="G1754">
        <v>244.84848</v>
      </c>
      <c r="H1754">
        <v>0.26191999999999999</v>
      </c>
      <c r="I1754">
        <v>8.5114879999999999</v>
      </c>
      <c r="J1754">
        <v>0.135103</v>
      </c>
      <c r="K1754" t="str">
        <f>MID(M1754,22,1)</f>
        <v>8</v>
      </c>
      <c r="L1754" t="s">
        <v>179</v>
      </c>
      <c r="M1754" t="s">
        <v>180</v>
      </c>
      <c r="N1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1754">
        <f>VLOOKUP(TableOMP[[#This Row],[Label]],TableAvg[],2,FALSE)</f>
        <v>253.05102289999999</v>
      </c>
      <c r="P1754">
        <f>VLOOKUP(TableOMP[[#This Row],[Label]],TableAvg[],3,FALSE)</f>
        <v>9.7952243049356973</v>
      </c>
      <c r="Q1754">
        <f>TableOMP[[#This Row],[Avg]]-$U$2*TableOMP[[#This Row],[StdDev]]</f>
        <v>233.46057429012859</v>
      </c>
      <c r="R1754">
        <f>TableOMP[[#This Row],[Avg]]+$U$2*TableOMP[[#This Row],[StdDev]]</f>
        <v>272.64147150987139</v>
      </c>
      <c r="S1754">
        <f>IF(AND(TableOMP[[#This Row],[total_time]]&gt;=TableOMP[[#This Row],[Low]], TableOMP[[#This Row],[total_time]]&lt;=TableOMP[[#This Row],[High]]),1,0)</f>
        <v>1</v>
      </c>
    </row>
    <row r="1755" spans="1:19" hidden="1" x14ac:dyDescent="0.25">
      <c r="A1755" t="s">
        <v>10</v>
      </c>
      <c r="B1755">
        <v>10000</v>
      </c>
      <c r="C1755">
        <v>100</v>
      </c>
      <c r="D1755">
        <v>100000</v>
      </c>
      <c r="E1755">
        <v>60</v>
      </c>
      <c r="F1755">
        <v>1</v>
      </c>
      <c r="G1755">
        <v>244.546954</v>
      </c>
      <c r="H1755">
        <v>0.31164199999999997</v>
      </c>
      <c r="I1755">
        <v>7.7760689999999997</v>
      </c>
      <c r="J1755">
        <v>0.131798</v>
      </c>
      <c r="K1755" t="str">
        <f>MID(M1755,22,1)</f>
        <v>8</v>
      </c>
      <c r="L1755" t="s">
        <v>179</v>
      </c>
      <c r="M1755" t="s">
        <v>180</v>
      </c>
      <c r="N1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1755">
        <f>VLOOKUP(TableOMP[[#This Row],[Label]],TableAvg[],2,FALSE)</f>
        <v>262.05013719999999</v>
      </c>
      <c r="P1755">
        <f>VLOOKUP(TableOMP[[#This Row],[Label]],TableAvg[],3,FALSE)</f>
        <v>19.957676947500214</v>
      </c>
      <c r="Q1755">
        <f>TableOMP[[#This Row],[Avg]]-$U$2*TableOMP[[#This Row],[StdDev]]</f>
        <v>222.13478330499956</v>
      </c>
      <c r="R1755">
        <f>TableOMP[[#This Row],[Avg]]+$U$2*TableOMP[[#This Row],[StdDev]]</f>
        <v>301.9654910950004</v>
      </c>
      <c r="S1755">
        <f>IF(AND(TableOMP[[#This Row],[total_time]]&gt;=TableOMP[[#This Row],[Low]], TableOMP[[#This Row],[total_time]]&lt;=TableOMP[[#This Row],[High]]),1,0)</f>
        <v>1</v>
      </c>
    </row>
    <row r="1756" spans="1:19" x14ac:dyDescent="0.25">
      <c r="A1756" t="s">
        <v>10</v>
      </c>
      <c r="B1756">
        <v>10000</v>
      </c>
      <c r="C1756">
        <v>100</v>
      </c>
      <c r="D1756">
        <v>1</v>
      </c>
      <c r="E1756">
        <v>41</v>
      </c>
      <c r="F1756">
        <v>1</v>
      </c>
      <c r="G1756">
        <v>248.28619800000001</v>
      </c>
      <c r="H1756">
        <v>12.757491999999999</v>
      </c>
      <c r="I1756">
        <v>66.375165999999993</v>
      </c>
      <c r="J1756">
        <v>1.6593789999999999</v>
      </c>
      <c r="K1756" t="str">
        <f>MID(M1756,22,1)</f>
        <v>1</v>
      </c>
      <c r="L1756" t="s">
        <v>246</v>
      </c>
      <c r="M1756" t="s">
        <v>247</v>
      </c>
      <c r="N1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1756" s="10">
        <f>VLOOKUP(TableOMP[[#This Row],[Label]],TableAvg[],2,FALSE)</f>
        <v>244.584395</v>
      </c>
      <c r="P1756" s="10">
        <f>VLOOKUP(TableOMP[[#This Row],[Label]],TableAvg[],3,FALSE)</f>
        <v>11.491257741969282</v>
      </c>
      <c r="Q1756" s="10">
        <f>TableOMP[[#This Row],[Avg]]-$U$2*TableOMP[[#This Row],[StdDev]]</f>
        <v>221.60187951606144</v>
      </c>
      <c r="R1756" s="10">
        <f>TableOMP[[#This Row],[Avg]]+$U$2*TableOMP[[#This Row],[StdDev]]</f>
        <v>267.56691048393856</v>
      </c>
      <c r="S1756" s="10">
        <f>IF(AND(TableOMP[[#This Row],[total_time]]&gt;=TableOMP[[#This Row],[Low]], TableOMP[[#This Row],[total_time]]&lt;=TableOMP[[#This Row],[High]]),1,0)</f>
        <v>1</v>
      </c>
    </row>
    <row r="1757" spans="1:19" x14ac:dyDescent="0.25">
      <c r="A1757" t="s">
        <v>10</v>
      </c>
      <c r="B1757">
        <v>10000</v>
      </c>
      <c r="C1757">
        <v>100</v>
      </c>
      <c r="D1757">
        <v>1</v>
      </c>
      <c r="E1757">
        <v>41</v>
      </c>
      <c r="F1757">
        <v>1</v>
      </c>
      <c r="G1757">
        <v>247.04758799999999</v>
      </c>
      <c r="H1757">
        <v>18.500969000000001</v>
      </c>
      <c r="I1757">
        <v>60.101199000000001</v>
      </c>
      <c r="J1757">
        <v>1.5025299999999999</v>
      </c>
      <c r="K1757" t="str">
        <f>MID(M1757,22,1)</f>
        <v>8</v>
      </c>
      <c r="L1757" t="s">
        <v>137</v>
      </c>
      <c r="M1757" t="s">
        <v>138</v>
      </c>
      <c r="N1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1757">
        <f>VLOOKUP(TableOMP[[#This Row],[Label]],TableAvg[],2,FALSE)</f>
        <v>244.584395</v>
      </c>
      <c r="P1757">
        <f>VLOOKUP(TableOMP[[#This Row],[Label]],TableAvg[],3,FALSE)</f>
        <v>11.491257741969282</v>
      </c>
      <c r="Q1757">
        <f>TableOMP[[#This Row],[Avg]]-$U$2*TableOMP[[#This Row],[StdDev]]</f>
        <v>221.60187951606144</v>
      </c>
      <c r="R1757">
        <f>TableOMP[[#This Row],[Avg]]+$U$2*TableOMP[[#This Row],[StdDev]]</f>
        <v>267.56691048393856</v>
      </c>
      <c r="S1757">
        <f>IF(AND(TableOMP[[#This Row],[total_time]]&gt;=TableOMP[[#This Row],[Low]], TableOMP[[#This Row],[total_time]]&lt;=TableOMP[[#This Row],[High]]),1,0)</f>
        <v>1</v>
      </c>
    </row>
    <row r="1758" spans="1:19" hidden="1" x14ac:dyDescent="0.25">
      <c r="A1758" t="s">
        <v>12</v>
      </c>
      <c r="B1758">
        <v>10000</v>
      </c>
      <c r="C1758">
        <v>100</v>
      </c>
      <c r="D1758">
        <v>100000</v>
      </c>
      <c r="E1758">
        <v>43</v>
      </c>
      <c r="F1758">
        <v>1</v>
      </c>
      <c r="G1758">
        <v>244.34651199999999</v>
      </c>
      <c r="H1758">
        <v>0.28608299999999998</v>
      </c>
      <c r="I1758">
        <v>5.6592589999999996</v>
      </c>
      <c r="J1758">
        <v>0.134744</v>
      </c>
      <c r="K1758" t="str">
        <f>MID(M1758,22,1)</f>
        <v>2</v>
      </c>
      <c r="L1758" t="s">
        <v>77</v>
      </c>
      <c r="M1758" t="s">
        <v>78</v>
      </c>
      <c r="N1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1758">
        <f>VLOOKUP(TableOMP[[#This Row],[Label]],TableAvg[],2,FALSE)</f>
        <v>247.3011645454545</v>
      </c>
      <c r="P1758">
        <f>VLOOKUP(TableOMP[[#This Row],[Label]],TableAvg[],3,FALSE)</f>
        <v>10.043904364248327</v>
      </c>
      <c r="Q1758">
        <f>TableOMP[[#This Row],[Avg]]-$U$2*TableOMP[[#This Row],[StdDev]]</f>
        <v>227.21335581695786</v>
      </c>
      <c r="R1758">
        <f>TableOMP[[#This Row],[Avg]]+$U$2*TableOMP[[#This Row],[StdDev]]</f>
        <v>267.38897327395114</v>
      </c>
      <c r="S1758">
        <f>IF(AND(TableOMP[[#This Row],[total_time]]&gt;=TableOMP[[#This Row],[Low]], TableOMP[[#This Row],[total_time]]&lt;=TableOMP[[#This Row],[High]]),1,0)</f>
        <v>1</v>
      </c>
    </row>
    <row r="1759" spans="1:19" hidden="1" x14ac:dyDescent="0.25">
      <c r="A1759" t="s">
        <v>12</v>
      </c>
      <c r="B1759">
        <v>10000</v>
      </c>
      <c r="C1759">
        <v>100</v>
      </c>
      <c r="D1759">
        <v>100000</v>
      </c>
      <c r="E1759">
        <v>43</v>
      </c>
      <c r="F1759">
        <v>1</v>
      </c>
      <c r="G1759">
        <v>244.32760400000001</v>
      </c>
      <c r="H1759">
        <v>0.25669599999999998</v>
      </c>
      <c r="I1759">
        <v>5.7384279999999999</v>
      </c>
      <c r="J1759">
        <v>0.136629</v>
      </c>
      <c r="K1759" t="str">
        <f>MID(M1759,22,1)</f>
        <v>6</v>
      </c>
      <c r="L1759" t="s">
        <v>57</v>
      </c>
      <c r="M1759" t="s">
        <v>58</v>
      </c>
      <c r="N1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1759">
        <f>VLOOKUP(TableOMP[[#This Row],[Label]],TableAvg[],2,FALSE)</f>
        <v>247.3011645454545</v>
      </c>
      <c r="P1759">
        <f>VLOOKUP(TableOMP[[#This Row],[Label]],TableAvg[],3,FALSE)</f>
        <v>10.043904364248327</v>
      </c>
      <c r="Q1759">
        <f>TableOMP[[#This Row],[Avg]]-$U$2*TableOMP[[#This Row],[StdDev]]</f>
        <v>227.21335581695786</v>
      </c>
      <c r="R1759">
        <f>TableOMP[[#This Row],[Avg]]+$U$2*TableOMP[[#This Row],[StdDev]]</f>
        <v>267.38897327395114</v>
      </c>
      <c r="S1759">
        <f>IF(AND(TableOMP[[#This Row],[total_time]]&gt;=TableOMP[[#This Row],[Low]], TableOMP[[#This Row],[total_time]]&lt;=TableOMP[[#This Row],[High]]),1,0)</f>
        <v>1</v>
      </c>
    </row>
    <row r="1760" spans="1:19" x14ac:dyDescent="0.25">
      <c r="A1760" t="s">
        <v>10</v>
      </c>
      <c r="B1760">
        <v>10000</v>
      </c>
      <c r="C1760">
        <v>100</v>
      </c>
      <c r="D1760">
        <v>1</v>
      </c>
      <c r="E1760">
        <v>41</v>
      </c>
      <c r="F1760">
        <v>1</v>
      </c>
      <c r="G1760">
        <v>237.352645</v>
      </c>
      <c r="H1760">
        <v>13.084574999999999</v>
      </c>
      <c r="I1760">
        <v>70.533443000000005</v>
      </c>
      <c r="J1760">
        <v>1.763336</v>
      </c>
      <c r="K1760" t="str">
        <f>MID(M1760,22,1)</f>
        <v>2</v>
      </c>
      <c r="L1760" t="s">
        <v>107</v>
      </c>
      <c r="M1760" t="s">
        <v>108</v>
      </c>
      <c r="N1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1760">
        <f>VLOOKUP(TableOMP[[#This Row],[Label]],TableAvg[],2,FALSE)</f>
        <v>244.584395</v>
      </c>
      <c r="P1760">
        <f>VLOOKUP(TableOMP[[#This Row],[Label]],TableAvg[],3,FALSE)</f>
        <v>11.491257741969282</v>
      </c>
      <c r="Q1760">
        <f>TableOMP[[#This Row],[Avg]]-$U$2*TableOMP[[#This Row],[StdDev]]</f>
        <v>221.60187951606144</v>
      </c>
      <c r="R1760">
        <f>TableOMP[[#This Row],[Avg]]+$U$2*TableOMP[[#This Row],[StdDev]]</f>
        <v>267.56691048393856</v>
      </c>
      <c r="S1760">
        <f>IF(AND(TableOMP[[#This Row],[total_time]]&gt;=TableOMP[[#This Row],[Low]], TableOMP[[#This Row],[total_time]]&lt;=TableOMP[[#This Row],[High]]),1,0)</f>
        <v>1</v>
      </c>
    </row>
    <row r="1761" spans="1:19" hidden="1" x14ac:dyDescent="0.25">
      <c r="A1761" t="s">
        <v>12</v>
      </c>
      <c r="B1761">
        <v>10000</v>
      </c>
      <c r="C1761">
        <v>100</v>
      </c>
      <c r="D1761">
        <v>1</v>
      </c>
      <c r="E1761">
        <v>56</v>
      </c>
      <c r="F1761">
        <v>1</v>
      </c>
      <c r="G1761">
        <v>274.248738</v>
      </c>
      <c r="H1761">
        <v>25.055765000000001</v>
      </c>
      <c r="I1761">
        <v>94.586273000000006</v>
      </c>
      <c r="J1761">
        <v>1.7197499999999999</v>
      </c>
      <c r="K1761" t="str">
        <f>MID(M1761,22,1)</f>
        <v>1</v>
      </c>
      <c r="L1761" t="s">
        <v>133</v>
      </c>
      <c r="M1761" t="s">
        <v>134</v>
      </c>
      <c r="N1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1761">
        <f>VLOOKUP(TableOMP[[#This Row],[Label]],TableAvg[],2,FALSE)</f>
        <v>282.06178166666672</v>
      </c>
      <c r="P1761">
        <f>VLOOKUP(TableOMP[[#This Row],[Label]],TableAvg[],3,FALSE)</f>
        <v>13.692498853068349</v>
      </c>
      <c r="Q1761">
        <f>TableOMP[[#This Row],[Avg]]-$U$2*TableOMP[[#This Row],[StdDev]]</f>
        <v>254.67678396053003</v>
      </c>
      <c r="R1761">
        <f>TableOMP[[#This Row],[Avg]]+$U$2*TableOMP[[#This Row],[StdDev]]</f>
        <v>309.44677937280341</v>
      </c>
      <c r="S1761">
        <f>IF(AND(TableOMP[[#This Row],[total_time]]&gt;=TableOMP[[#This Row],[Low]], TableOMP[[#This Row],[total_time]]&lt;=TableOMP[[#This Row],[High]]),1,0)</f>
        <v>1</v>
      </c>
    </row>
    <row r="1762" spans="1:19" x14ac:dyDescent="0.25">
      <c r="A1762" t="s">
        <v>10</v>
      </c>
      <c r="B1762">
        <v>10000</v>
      </c>
      <c r="C1762">
        <v>100</v>
      </c>
      <c r="D1762">
        <v>1</v>
      </c>
      <c r="E1762">
        <v>41</v>
      </c>
      <c r="F1762">
        <v>1</v>
      </c>
      <c r="G1762">
        <v>237.09527299999999</v>
      </c>
      <c r="H1762">
        <v>13.725197</v>
      </c>
      <c r="I1762">
        <v>69.585051000000007</v>
      </c>
      <c r="J1762">
        <v>1.7396259999999999</v>
      </c>
      <c r="K1762" t="str">
        <f>MID(M1762,22,1)</f>
        <v>5</v>
      </c>
      <c r="L1762" t="s">
        <v>67</v>
      </c>
      <c r="M1762" t="s">
        <v>68</v>
      </c>
      <c r="N1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1762">
        <f>VLOOKUP(TableOMP[[#This Row],[Label]],TableAvg[],2,FALSE)</f>
        <v>244.584395</v>
      </c>
      <c r="P1762">
        <f>VLOOKUP(TableOMP[[#This Row],[Label]],TableAvg[],3,FALSE)</f>
        <v>11.491257741969282</v>
      </c>
      <c r="Q1762">
        <f>TableOMP[[#This Row],[Avg]]-$U$2*TableOMP[[#This Row],[StdDev]]</f>
        <v>221.60187951606144</v>
      </c>
      <c r="R1762">
        <f>TableOMP[[#This Row],[Avg]]+$U$2*TableOMP[[#This Row],[StdDev]]</f>
        <v>267.56691048393856</v>
      </c>
      <c r="S1762">
        <f>IF(AND(TableOMP[[#This Row],[total_time]]&gt;=TableOMP[[#This Row],[Low]], TableOMP[[#This Row],[total_time]]&lt;=TableOMP[[#This Row],[High]]),1,0)</f>
        <v>1</v>
      </c>
    </row>
    <row r="1763" spans="1:19" x14ac:dyDescent="0.25">
      <c r="A1763" t="s">
        <v>10</v>
      </c>
      <c r="B1763">
        <v>10000</v>
      </c>
      <c r="C1763">
        <v>100</v>
      </c>
      <c r="D1763">
        <v>1</v>
      </c>
      <c r="E1763">
        <v>41</v>
      </c>
      <c r="F1763">
        <v>1</v>
      </c>
      <c r="G1763">
        <v>236.47974500000001</v>
      </c>
      <c r="H1763">
        <v>12.723974999999999</v>
      </c>
      <c r="I1763">
        <v>63.559429000000002</v>
      </c>
      <c r="J1763">
        <v>1.588986</v>
      </c>
      <c r="K1763" t="str">
        <f>MID(M1763,22,1)</f>
        <v>5</v>
      </c>
      <c r="L1763" t="s">
        <v>183</v>
      </c>
      <c r="M1763" t="s">
        <v>184</v>
      </c>
      <c r="N1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1763">
        <f>VLOOKUP(TableOMP[[#This Row],[Label]],TableAvg[],2,FALSE)</f>
        <v>244.584395</v>
      </c>
      <c r="P1763">
        <f>VLOOKUP(TableOMP[[#This Row],[Label]],TableAvg[],3,FALSE)</f>
        <v>11.491257741969282</v>
      </c>
      <c r="Q1763">
        <f>TableOMP[[#This Row],[Avg]]-$U$2*TableOMP[[#This Row],[StdDev]]</f>
        <v>221.60187951606144</v>
      </c>
      <c r="R1763">
        <f>TableOMP[[#This Row],[Avg]]+$U$2*TableOMP[[#This Row],[StdDev]]</f>
        <v>267.56691048393856</v>
      </c>
      <c r="S1763">
        <f>IF(AND(TableOMP[[#This Row],[total_time]]&gt;=TableOMP[[#This Row],[Low]], TableOMP[[#This Row],[total_time]]&lt;=TableOMP[[#This Row],[High]]),1,0)</f>
        <v>1</v>
      </c>
    </row>
    <row r="1764" spans="1:19" x14ac:dyDescent="0.25">
      <c r="A1764" t="s">
        <v>10</v>
      </c>
      <c r="B1764">
        <v>10000</v>
      </c>
      <c r="C1764">
        <v>100</v>
      </c>
      <c r="D1764">
        <v>1</v>
      </c>
      <c r="E1764">
        <v>41</v>
      </c>
      <c r="F1764">
        <v>1</v>
      </c>
      <c r="G1764">
        <v>235.714145</v>
      </c>
      <c r="H1764">
        <v>12.692658</v>
      </c>
      <c r="I1764">
        <v>49.472073999999999</v>
      </c>
      <c r="J1764">
        <v>1.236802</v>
      </c>
      <c r="K1764" t="str">
        <f>MID(M1764,22,1)</f>
        <v>1</v>
      </c>
      <c r="L1764" t="s">
        <v>141</v>
      </c>
      <c r="M1764" t="s">
        <v>142</v>
      </c>
      <c r="N1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1764">
        <f>VLOOKUP(TableOMP[[#This Row],[Label]],TableAvg[],2,FALSE)</f>
        <v>244.584395</v>
      </c>
      <c r="P1764">
        <f>VLOOKUP(TableOMP[[#This Row],[Label]],TableAvg[],3,FALSE)</f>
        <v>11.491257741969282</v>
      </c>
      <c r="Q1764">
        <f>TableOMP[[#This Row],[Avg]]-$U$2*TableOMP[[#This Row],[StdDev]]</f>
        <v>221.60187951606144</v>
      </c>
      <c r="R1764">
        <f>TableOMP[[#This Row],[Avg]]+$U$2*TableOMP[[#This Row],[StdDev]]</f>
        <v>267.56691048393856</v>
      </c>
      <c r="S1764">
        <f>IF(AND(TableOMP[[#This Row],[total_time]]&gt;=TableOMP[[#This Row],[Low]], TableOMP[[#This Row],[total_time]]&lt;=TableOMP[[#This Row],[High]]),1,0)</f>
        <v>1</v>
      </c>
    </row>
    <row r="1765" spans="1:19" hidden="1" x14ac:dyDescent="0.25">
      <c r="A1765" t="s">
        <v>12</v>
      </c>
      <c r="B1765">
        <v>10000</v>
      </c>
      <c r="C1765">
        <v>100</v>
      </c>
      <c r="D1765">
        <v>100000</v>
      </c>
      <c r="E1765">
        <v>24</v>
      </c>
      <c r="F1765">
        <v>1</v>
      </c>
      <c r="G1765">
        <v>244.043173</v>
      </c>
      <c r="H1765">
        <v>0.222107</v>
      </c>
      <c r="I1765">
        <v>2.5039560000000001</v>
      </c>
      <c r="J1765">
        <v>0.10886800000000001</v>
      </c>
      <c r="K1765" t="str">
        <f>MID(M1765,22,1)</f>
        <v>4</v>
      </c>
      <c r="L1765" t="s">
        <v>153</v>
      </c>
      <c r="M1765" t="s">
        <v>154</v>
      </c>
      <c r="N1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1765">
        <f>VLOOKUP(TableOMP[[#This Row],[Label]],TableAvg[],2,FALSE)</f>
        <v>237.89930371428571</v>
      </c>
      <c r="P1765">
        <f>VLOOKUP(TableOMP[[#This Row],[Label]],TableAvg[],3,FALSE)</f>
        <v>3.553249345453243</v>
      </c>
      <c r="Q1765">
        <f>TableOMP[[#This Row],[Avg]]-$U$2*TableOMP[[#This Row],[StdDev]]</f>
        <v>230.79280502337923</v>
      </c>
      <c r="R1765">
        <f>TableOMP[[#This Row],[Avg]]+$U$2*TableOMP[[#This Row],[StdDev]]</f>
        <v>245.00580240519218</v>
      </c>
      <c r="S1765">
        <f>IF(AND(TableOMP[[#This Row],[total_time]]&gt;=TableOMP[[#This Row],[Low]], TableOMP[[#This Row],[total_time]]&lt;=TableOMP[[#This Row],[High]]),1,0)</f>
        <v>1</v>
      </c>
    </row>
    <row r="1766" spans="1:19" hidden="1" x14ac:dyDescent="0.25">
      <c r="A1766" t="s">
        <v>10</v>
      </c>
      <c r="B1766">
        <v>10000</v>
      </c>
      <c r="C1766">
        <v>100</v>
      </c>
      <c r="D1766">
        <v>100000</v>
      </c>
      <c r="E1766">
        <v>57</v>
      </c>
      <c r="F1766">
        <v>1</v>
      </c>
      <c r="G1766">
        <v>243.97297</v>
      </c>
      <c r="H1766">
        <v>0.34474700000000003</v>
      </c>
      <c r="I1766">
        <v>11.297840000000001</v>
      </c>
      <c r="J1766">
        <v>0.20174700000000001</v>
      </c>
      <c r="K1766" t="str">
        <f>MID(M1766,22,1)</f>
        <v>8</v>
      </c>
      <c r="L1766" t="s">
        <v>179</v>
      </c>
      <c r="M1766" t="s">
        <v>180</v>
      </c>
      <c r="N1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1766">
        <f>VLOOKUP(TableOMP[[#This Row],[Label]],TableAvg[],2,FALSE)</f>
        <v>260.40353390000001</v>
      </c>
      <c r="P1766">
        <f>VLOOKUP(TableOMP[[#This Row],[Label]],TableAvg[],3,FALSE)</f>
        <v>19.897484520914109</v>
      </c>
      <c r="Q1766">
        <f>TableOMP[[#This Row],[Avg]]-$U$2*TableOMP[[#This Row],[StdDev]]</f>
        <v>220.6085648581718</v>
      </c>
      <c r="R1766">
        <f>TableOMP[[#This Row],[Avg]]+$U$2*TableOMP[[#This Row],[StdDev]]</f>
        <v>300.19850294182822</v>
      </c>
      <c r="S1766">
        <f>IF(AND(TableOMP[[#This Row],[total_time]]&gt;=TableOMP[[#This Row],[Low]], TableOMP[[#This Row],[total_time]]&lt;=TableOMP[[#This Row],[High]]),1,0)</f>
        <v>1</v>
      </c>
    </row>
    <row r="1767" spans="1:19" hidden="1" x14ac:dyDescent="0.25">
      <c r="A1767" t="s">
        <v>12</v>
      </c>
      <c r="B1767">
        <v>10000</v>
      </c>
      <c r="C1767">
        <v>100</v>
      </c>
      <c r="D1767">
        <v>1</v>
      </c>
      <c r="E1767">
        <v>56</v>
      </c>
      <c r="F1767">
        <v>1</v>
      </c>
      <c r="G1767">
        <v>271.14810199999999</v>
      </c>
      <c r="H1767">
        <v>14.618537</v>
      </c>
      <c r="I1767">
        <v>55.207760999999998</v>
      </c>
      <c r="J1767">
        <v>1.0037769999999999</v>
      </c>
      <c r="K1767" t="str">
        <f>MID(M1767,22,1)</f>
        <v>5</v>
      </c>
      <c r="L1767" t="s">
        <v>111</v>
      </c>
      <c r="M1767" t="s">
        <v>112</v>
      </c>
      <c r="N1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1767">
        <f>VLOOKUP(TableOMP[[#This Row],[Label]],TableAvg[],2,FALSE)</f>
        <v>282.06178166666672</v>
      </c>
      <c r="P1767">
        <f>VLOOKUP(TableOMP[[#This Row],[Label]],TableAvg[],3,FALSE)</f>
        <v>13.692498853068349</v>
      </c>
      <c r="Q1767">
        <f>TableOMP[[#This Row],[Avg]]-$U$2*TableOMP[[#This Row],[StdDev]]</f>
        <v>254.67678396053003</v>
      </c>
      <c r="R1767">
        <f>TableOMP[[#This Row],[Avg]]+$U$2*TableOMP[[#This Row],[StdDev]]</f>
        <v>309.44677937280341</v>
      </c>
      <c r="S1767">
        <f>IF(AND(TableOMP[[#This Row],[total_time]]&gt;=TableOMP[[#This Row],[Low]], TableOMP[[#This Row],[total_time]]&lt;=TableOMP[[#This Row],[High]]),1,0)</f>
        <v>1</v>
      </c>
    </row>
    <row r="1768" spans="1:19" x14ac:dyDescent="0.25">
      <c r="A1768" t="s">
        <v>10</v>
      </c>
      <c r="B1768">
        <v>10000</v>
      </c>
      <c r="C1768">
        <v>100</v>
      </c>
      <c r="D1768">
        <v>1</v>
      </c>
      <c r="E1768">
        <v>42</v>
      </c>
      <c r="F1768">
        <v>1</v>
      </c>
      <c r="G1768">
        <v>272.39451100000002</v>
      </c>
      <c r="H1768">
        <v>12.921355</v>
      </c>
      <c r="I1768">
        <v>61.073135999999998</v>
      </c>
      <c r="J1768">
        <v>1.4895890000000001</v>
      </c>
      <c r="K1768" t="str">
        <f>MID(M1768,22,1)</f>
        <v>4</v>
      </c>
      <c r="L1768" t="s">
        <v>191</v>
      </c>
      <c r="M1768" t="s">
        <v>192</v>
      </c>
      <c r="N1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1768">
        <f>VLOOKUP(TableOMP[[#This Row],[Label]],TableAvg[],2,FALSE)</f>
        <v>245.11372785714283</v>
      </c>
      <c r="P1768">
        <f>VLOOKUP(TableOMP[[#This Row],[Label]],TableAvg[],3,FALSE)</f>
        <v>11.757627473890729</v>
      </c>
      <c r="Q1768">
        <f>TableOMP[[#This Row],[Avg]]-$U$2*TableOMP[[#This Row],[StdDev]]</f>
        <v>221.59847290936136</v>
      </c>
      <c r="R1768">
        <f>TableOMP[[#This Row],[Avg]]+$U$2*TableOMP[[#This Row],[StdDev]]</f>
        <v>268.62898280492431</v>
      </c>
      <c r="S1768">
        <f>IF(AND(TableOMP[[#This Row],[total_time]]&gt;=TableOMP[[#This Row],[Low]], TableOMP[[#This Row],[total_time]]&lt;=TableOMP[[#This Row],[High]]),1,0)</f>
        <v>0</v>
      </c>
    </row>
    <row r="1769" spans="1:19" hidden="1" x14ac:dyDescent="0.25">
      <c r="A1769" t="s">
        <v>10</v>
      </c>
      <c r="B1769">
        <v>10000</v>
      </c>
      <c r="C1769">
        <v>100</v>
      </c>
      <c r="D1769">
        <v>100000</v>
      </c>
      <c r="E1769">
        <v>59</v>
      </c>
      <c r="F1769">
        <v>1</v>
      </c>
      <c r="G1769">
        <v>243.86650599999999</v>
      </c>
      <c r="H1769">
        <v>0.36001100000000003</v>
      </c>
      <c r="I1769">
        <v>11.028117999999999</v>
      </c>
      <c r="J1769">
        <v>0.19014</v>
      </c>
      <c r="K1769" t="str">
        <f>MID(M1769,22,1)</f>
        <v>8</v>
      </c>
      <c r="L1769" t="s">
        <v>179</v>
      </c>
      <c r="M1769" t="s">
        <v>180</v>
      </c>
      <c r="N1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1769">
        <f>VLOOKUP(TableOMP[[#This Row],[Label]],TableAvg[],2,FALSE)</f>
        <v>260.51890320000001</v>
      </c>
      <c r="P1769">
        <f>VLOOKUP(TableOMP[[#This Row],[Label]],TableAvg[],3,FALSE)</f>
        <v>20.012789534571198</v>
      </c>
      <c r="Q1769">
        <f>TableOMP[[#This Row],[Avg]]-$U$2*TableOMP[[#This Row],[StdDev]]</f>
        <v>220.49332413085762</v>
      </c>
      <c r="R1769">
        <f>TableOMP[[#This Row],[Avg]]+$U$2*TableOMP[[#This Row],[StdDev]]</f>
        <v>300.54448226914241</v>
      </c>
      <c r="S1769">
        <f>IF(AND(TableOMP[[#This Row],[total_time]]&gt;=TableOMP[[#This Row],[Low]], TableOMP[[#This Row],[total_time]]&lt;=TableOMP[[#This Row],[High]]),1,0)</f>
        <v>1</v>
      </c>
    </row>
    <row r="1770" spans="1:19" hidden="1" x14ac:dyDescent="0.25">
      <c r="A1770" t="s">
        <v>15</v>
      </c>
      <c r="B1770">
        <v>1000</v>
      </c>
      <c r="C1770">
        <v>100</v>
      </c>
      <c r="D1770">
        <v>1</v>
      </c>
      <c r="E1770">
        <v>1</v>
      </c>
      <c r="F1770">
        <v>1</v>
      </c>
      <c r="G1770">
        <v>2.9421719999999998</v>
      </c>
      <c r="H1770">
        <v>0.171596</v>
      </c>
      <c r="I1770">
        <v>0</v>
      </c>
      <c r="J1770">
        <v>0</v>
      </c>
      <c r="K1770" t="str">
        <f>MID(M1770,22,1)</f>
        <v>4</v>
      </c>
      <c r="L1770" t="s">
        <v>43</v>
      </c>
      <c r="M1770" t="s">
        <v>44</v>
      </c>
      <c r="N1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770" t="e">
        <f>VLOOKUP(TableOMP[[#This Row],[Label]],TableAvg[],2,FALSE)</f>
        <v>#N/A</v>
      </c>
      <c r="P1770" t="e">
        <f>VLOOKUP(TableOMP[[#This Row],[Label]],TableAvg[],3,FALSE)</f>
        <v>#N/A</v>
      </c>
      <c r="Q1770" t="e">
        <f>TableOMP[[#This Row],[Avg]]-$U$2*TableOMP[[#This Row],[StdDev]]</f>
        <v>#N/A</v>
      </c>
      <c r="R1770" t="e">
        <f>TableOMP[[#This Row],[Avg]]+$U$2*TableOMP[[#This Row],[StdDev]]</f>
        <v>#N/A</v>
      </c>
      <c r="S1770" t="e">
        <f>IF(AND(TableOMP[[#This Row],[total_time]]&gt;=TableOMP[[#This Row],[Low]], TableOMP[[#This Row],[total_time]]&lt;=TableOMP[[#This Row],[High]]),1,0)</f>
        <v>#N/A</v>
      </c>
    </row>
    <row r="1771" spans="1:19" hidden="1" x14ac:dyDescent="0.25">
      <c r="A1771" t="s">
        <v>15</v>
      </c>
      <c r="B1771">
        <v>1000</v>
      </c>
      <c r="C1771">
        <v>100</v>
      </c>
      <c r="D1771">
        <v>1</v>
      </c>
      <c r="E1771">
        <v>2</v>
      </c>
      <c r="F1771">
        <v>1</v>
      </c>
      <c r="G1771">
        <v>2.154452</v>
      </c>
      <c r="H1771">
        <v>0.25022299999999997</v>
      </c>
      <c r="I1771">
        <v>7.6568999999999998E-2</v>
      </c>
      <c r="J1771">
        <v>7.6568999999999998E-2</v>
      </c>
      <c r="K1771" t="str">
        <f>MID(M1771,22,1)</f>
        <v>4</v>
      </c>
      <c r="L1771" t="s">
        <v>43</v>
      </c>
      <c r="M1771" t="s">
        <v>44</v>
      </c>
      <c r="N1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771" t="e">
        <f>VLOOKUP(TableOMP[[#This Row],[Label]],TableAvg[],2,FALSE)</f>
        <v>#N/A</v>
      </c>
      <c r="P1771" t="e">
        <f>VLOOKUP(TableOMP[[#This Row],[Label]],TableAvg[],3,FALSE)</f>
        <v>#N/A</v>
      </c>
      <c r="Q1771" t="e">
        <f>TableOMP[[#This Row],[Avg]]-$U$2*TableOMP[[#This Row],[StdDev]]</f>
        <v>#N/A</v>
      </c>
      <c r="R1771" t="e">
        <f>TableOMP[[#This Row],[Avg]]+$U$2*TableOMP[[#This Row],[StdDev]]</f>
        <v>#N/A</v>
      </c>
      <c r="S1771" t="e">
        <f>IF(AND(TableOMP[[#This Row],[total_time]]&gt;=TableOMP[[#This Row],[Low]], TableOMP[[#This Row],[total_time]]&lt;=TableOMP[[#This Row],[High]]),1,0)</f>
        <v>#N/A</v>
      </c>
    </row>
    <row r="1772" spans="1:19" hidden="1" x14ac:dyDescent="0.25">
      <c r="A1772" t="s">
        <v>15</v>
      </c>
      <c r="B1772">
        <v>1000</v>
      </c>
      <c r="C1772">
        <v>100</v>
      </c>
      <c r="D1772">
        <v>1</v>
      </c>
      <c r="E1772">
        <v>3</v>
      </c>
      <c r="F1772">
        <v>1</v>
      </c>
      <c r="G1772">
        <v>2.4613040000000002</v>
      </c>
      <c r="H1772">
        <v>0.77914899999999998</v>
      </c>
      <c r="I1772">
        <v>0.11504499999999999</v>
      </c>
      <c r="J1772">
        <v>5.7521999999999997E-2</v>
      </c>
      <c r="K1772" t="str">
        <f>MID(M1772,22,1)</f>
        <v>4</v>
      </c>
      <c r="L1772" t="s">
        <v>43</v>
      </c>
      <c r="M1772" t="s">
        <v>44</v>
      </c>
      <c r="N1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772" t="e">
        <f>VLOOKUP(TableOMP[[#This Row],[Label]],TableAvg[],2,FALSE)</f>
        <v>#N/A</v>
      </c>
      <c r="P1772" t="e">
        <f>VLOOKUP(TableOMP[[#This Row],[Label]],TableAvg[],3,FALSE)</f>
        <v>#N/A</v>
      </c>
      <c r="Q1772" t="e">
        <f>TableOMP[[#This Row],[Avg]]-$U$2*TableOMP[[#This Row],[StdDev]]</f>
        <v>#N/A</v>
      </c>
      <c r="R1772" t="e">
        <f>TableOMP[[#This Row],[Avg]]+$U$2*TableOMP[[#This Row],[StdDev]]</f>
        <v>#N/A</v>
      </c>
      <c r="S1772" t="e">
        <f>IF(AND(TableOMP[[#This Row],[total_time]]&gt;=TableOMP[[#This Row],[Low]], TableOMP[[#This Row],[total_time]]&lt;=TableOMP[[#This Row],[High]]),1,0)</f>
        <v>#N/A</v>
      </c>
    </row>
    <row r="1773" spans="1:19" hidden="1" x14ac:dyDescent="0.25">
      <c r="A1773" t="s">
        <v>15</v>
      </c>
      <c r="B1773">
        <v>1000</v>
      </c>
      <c r="C1773">
        <v>100</v>
      </c>
      <c r="D1773">
        <v>1</v>
      </c>
      <c r="E1773">
        <v>4</v>
      </c>
      <c r="F1773">
        <v>1</v>
      </c>
      <c r="G1773">
        <v>1.7577050000000001</v>
      </c>
      <c r="H1773">
        <v>0.24685099999999999</v>
      </c>
      <c r="I1773">
        <v>0.172738</v>
      </c>
      <c r="J1773">
        <v>5.7578999999999998E-2</v>
      </c>
      <c r="K1773" t="str">
        <f>MID(M1773,22,1)</f>
        <v>4</v>
      </c>
      <c r="L1773" t="s">
        <v>43</v>
      </c>
      <c r="M1773" t="s">
        <v>44</v>
      </c>
      <c r="N1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773" t="e">
        <f>VLOOKUP(TableOMP[[#This Row],[Label]],TableAvg[],2,FALSE)</f>
        <v>#N/A</v>
      </c>
      <c r="P1773" t="e">
        <f>VLOOKUP(TableOMP[[#This Row],[Label]],TableAvg[],3,FALSE)</f>
        <v>#N/A</v>
      </c>
      <c r="Q1773" t="e">
        <f>TableOMP[[#This Row],[Avg]]-$U$2*TableOMP[[#This Row],[StdDev]]</f>
        <v>#N/A</v>
      </c>
      <c r="R1773" t="e">
        <f>TableOMP[[#This Row],[Avg]]+$U$2*TableOMP[[#This Row],[StdDev]]</f>
        <v>#N/A</v>
      </c>
      <c r="S1773" t="e">
        <f>IF(AND(TableOMP[[#This Row],[total_time]]&gt;=TableOMP[[#This Row],[Low]], TableOMP[[#This Row],[total_time]]&lt;=TableOMP[[#This Row],[High]]),1,0)</f>
        <v>#N/A</v>
      </c>
    </row>
    <row r="1774" spans="1:19" hidden="1" x14ac:dyDescent="0.25">
      <c r="A1774" t="s">
        <v>15</v>
      </c>
      <c r="B1774">
        <v>1000</v>
      </c>
      <c r="C1774">
        <v>100</v>
      </c>
      <c r="D1774">
        <v>1</v>
      </c>
      <c r="E1774">
        <v>5</v>
      </c>
      <c r="F1774">
        <v>1</v>
      </c>
      <c r="G1774">
        <v>1.83352</v>
      </c>
      <c r="H1774">
        <v>0.40846700000000002</v>
      </c>
      <c r="I1774">
        <v>0.22631299999999999</v>
      </c>
      <c r="J1774">
        <v>5.6578000000000003E-2</v>
      </c>
      <c r="K1774" t="str">
        <f>MID(M1774,22,1)</f>
        <v>4</v>
      </c>
      <c r="L1774" t="s">
        <v>43</v>
      </c>
      <c r="M1774" t="s">
        <v>44</v>
      </c>
      <c r="N1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774" t="e">
        <f>VLOOKUP(TableOMP[[#This Row],[Label]],TableAvg[],2,FALSE)</f>
        <v>#N/A</v>
      </c>
      <c r="P1774" t="e">
        <f>VLOOKUP(TableOMP[[#This Row],[Label]],TableAvg[],3,FALSE)</f>
        <v>#N/A</v>
      </c>
      <c r="Q1774" t="e">
        <f>TableOMP[[#This Row],[Avg]]-$U$2*TableOMP[[#This Row],[StdDev]]</f>
        <v>#N/A</v>
      </c>
      <c r="R1774" t="e">
        <f>TableOMP[[#This Row],[Avg]]+$U$2*TableOMP[[#This Row],[StdDev]]</f>
        <v>#N/A</v>
      </c>
      <c r="S1774" t="e">
        <f>IF(AND(TableOMP[[#This Row],[total_time]]&gt;=TableOMP[[#This Row],[Low]], TableOMP[[#This Row],[total_time]]&lt;=TableOMP[[#This Row],[High]]),1,0)</f>
        <v>#N/A</v>
      </c>
    </row>
    <row r="1775" spans="1:19" hidden="1" x14ac:dyDescent="0.25">
      <c r="A1775" t="s">
        <v>15</v>
      </c>
      <c r="B1775">
        <v>1000</v>
      </c>
      <c r="C1775">
        <v>100</v>
      </c>
      <c r="D1775">
        <v>1</v>
      </c>
      <c r="E1775">
        <v>6</v>
      </c>
      <c r="F1775">
        <v>1</v>
      </c>
      <c r="G1775">
        <v>2.3018190000000001</v>
      </c>
      <c r="H1775">
        <v>0.92800199999999999</v>
      </c>
      <c r="I1775">
        <v>0.28800599999999998</v>
      </c>
      <c r="J1775">
        <v>5.7600999999999999E-2</v>
      </c>
      <c r="K1775" t="str">
        <f>MID(M1775,22,1)</f>
        <v>4</v>
      </c>
      <c r="L1775" t="s">
        <v>43</v>
      </c>
      <c r="M1775" t="s">
        <v>44</v>
      </c>
      <c r="N1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775" t="e">
        <f>VLOOKUP(TableOMP[[#This Row],[Label]],TableAvg[],2,FALSE)</f>
        <v>#N/A</v>
      </c>
      <c r="P1775" t="e">
        <f>VLOOKUP(TableOMP[[#This Row],[Label]],TableAvg[],3,FALSE)</f>
        <v>#N/A</v>
      </c>
      <c r="Q1775" t="e">
        <f>TableOMP[[#This Row],[Avg]]-$U$2*TableOMP[[#This Row],[StdDev]]</f>
        <v>#N/A</v>
      </c>
      <c r="R1775" t="e">
        <f>TableOMP[[#This Row],[Avg]]+$U$2*TableOMP[[#This Row],[StdDev]]</f>
        <v>#N/A</v>
      </c>
      <c r="S1775" t="e">
        <f>IF(AND(TableOMP[[#This Row],[total_time]]&gt;=TableOMP[[#This Row],[Low]], TableOMP[[#This Row],[total_time]]&lt;=TableOMP[[#This Row],[High]]),1,0)</f>
        <v>#N/A</v>
      </c>
    </row>
    <row r="1776" spans="1:19" hidden="1" x14ac:dyDescent="0.25">
      <c r="A1776" t="s">
        <v>15</v>
      </c>
      <c r="B1776">
        <v>1000</v>
      </c>
      <c r="C1776">
        <v>100</v>
      </c>
      <c r="D1776">
        <v>1</v>
      </c>
      <c r="E1776">
        <v>7</v>
      </c>
      <c r="F1776">
        <v>1</v>
      </c>
      <c r="G1776">
        <v>1.7997609999999999</v>
      </c>
      <c r="H1776">
        <v>0.32727600000000001</v>
      </c>
      <c r="I1776">
        <v>0.93601000000000001</v>
      </c>
      <c r="J1776">
        <v>0.156002</v>
      </c>
      <c r="K1776" t="str">
        <f>MID(M1776,22,1)</f>
        <v>4</v>
      </c>
      <c r="L1776" t="s">
        <v>43</v>
      </c>
      <c r="M1776" t="s">
        <v>44</v>
      </c>
      <c r="N1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776" t="e">
        <f>VLOOKUP(TableOMP[[#This Row],[Label]],TableAvg[],2,FALSE)</f>
        <v>#N/A</v>
      </c>
      <c r="P1776" t="e">
        <f>VLOOKUP(TableOMP[[#This Row],[Label]],TableAvg[],3,FALSE)</f>
        <v>#N/A</v>
      </c>
      <c r="Q1776" t="e">
        <f>TableOMP[[#This Row],[Avg]]-$U$2*TableOMP[[#This Row],[StdDev]]</f>
        <v>#N/A</v>
      </c>
      <c r="R1776" t="e">
        <f>TableOMP[[#This Row],[Avg]]+$U$2*TableOMP[[#This Row],[StdDev]]</f>
        <v>#N/A</v>
      </c>
      <c r="S1776" t="e">
        <f>IF(AND(TableOMP[[#This Row],[total_time]]&gt;=TableOMP[[#This Row],[Low]], TableOMP[[#This Row],[total_time]]&lt;=TableOMP[[#This Row],[High]]),1,0)</f>
        <v>#N/A</v>
      </c>
    </row>
    <row r="1777" spans="1:19" hidden="1" x14ac:dyDescent="0.25">
      <c r="A1777" t="s">
        <v>15</v>
      </c>
      <c r="B1777">
        <v>1000</v>
      </c>
      <c r="C1777">
        <v>100</v>
      </c>
      <c r="D1777">
        <v>1</v>
      </c>
      <c r="E1777">
        <v>8</v>
      </c>
      <c r="F1777">
        <v>1</v>
      </c>
      <c r="G1777">
        <v>1.877146</v>
      </c>
      <c r="H1777">
        <v>0.55212600000000001</v>
      </c>
      <c r="I1777">
        <v>0.48551299999999997</v>
      </c>
      <c r="J1777">
        <v>6.9359000000000004E-2</v>
      </c>
      <c r="K1777" t="str">
        <f>MID(M1777,22,1)</f>
        <v>4</v>
      </c>
      <c r="L1777" t="s">
        <v>43</v>
      </c>
      <c r="M1777" t="s">
        <v>44</v>
      </c>
      <c r="N1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777" t="e">
        <f>VLOOKUP(TableOMP[[#This Row],[Label]],TableAvg[],2,FALSE)</f>
        <v>#N/A</v>
      </c>
      <c r="P1777" t="e">
        <f>VLOOKUP(TableOMP[[#This Row],[Label]],TableAvg[],3,FALSE)</f>
        <v>#N/A</v>
      </c>
      <c r="Q1777" t="e">
        <f>TableOMP[[#This Row],[Avg]]-$U$2*TableOMP[[#This Row],[StdDev]]</f>
        <v>#N/A</v>
      </c>
      <c r="R1777" t="e">
        <f>TableOMP[[#This Row],[Avg]]+$U$2*TableOMP[[#This Row],[StdDev]]</f>
        <v>#N/A</v>
      </c>
      <c r="S1777" t="e">
        <f>IF(AND(TableOMP[[#This Row],[total_time]]&gt;=TableOMP[[#This Row],[Low]], TableOMP[[#This Row],[total_time]]&lt;=TableOMP[[#This Row],[High]]),1,0)</f>
        <v>#N/A</v>
      </c>
    </row>
    <row r="1778" spans="1:19" hidden="1" x14ac:dyDescent="0.25">
      <c r="A1778" t="s">
        <v>15</v>
      </c>
      <c r="B1778">
        <v>1000</v>
      </c>
      <c r="C1778">
        <v>100</v>
      </c>
      <c r="D1778">
        <v>1</v>
      </c>
      <c r="E1778">
        <v>9</v>
      </c>
      <c r="F1778">
        <v>1</v>
      </c>
      <c r="G1778">
        <v>1.951192</v>
      </c>
      <c r="H1778">
        <v>0.64827299999999999</v>
      </c>
      <c r="I1778">
        <v>0.86683699999999997</v>
      </c>
      <c r="J1778">
        <v>0.10835500000000001</v>
      </c>
      <c r="K1778" t="str">
        <f>MID(M1778,22,1)</f>
        <v>4</v>
      </c>
      <c r="L1778" t="s">
        <v>43</v>
      </c>
      <c r="M1778" t="s">
        <v>44</v>
      </c>
      <c r="N1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778" t="e">
        <f>VLOOKUP(TableOMP[[#This Row],[Label]],TableAvg[],2,FALSE)</f>
        <v>#N/A</v>
      </c>
      <c r="P1778" t="e">
        <f>VLOOKUP(TableOMP[[#This Row],[Label]],TableAvg[],3,FALSE)</f>
        <v>#N/A</v>
      </c>
      <c r="Q1778" t="e">
        <f>TableOMP[[#This Row],[Avg]]-$U$2*TableOMP[[#This Row],[StdDev]]</f>
        <v>#N/A</v>
      </c>
      <c r="R1778" t="e">
        <f>TableOMP[[#This Row],[Avg]]+$U$2*TableOMP[[#This Row],[StdDev]]</f>
        <v>#N/A</v>
      </c>
      <c r="S1778" t="e">
        <f>IF(AND(TableOMP[[#This Row],[total_time]]&gt;=TableOMP[[#This Row],[Low]], TableOMP[[#This Row],[total_time]]&lt;=TableOMP[[#This Row],[High]]),1,0)</f>
        <v>#N/A</v>
      </c>
    </row>
    <row r="1779" spans="1:19" hidden="1" x14ac:dyDescent="0.25">
      <c r="A1779" t="s">
        <v>15</v>
      </c>
      <c r="B1779">
        <v>1000</v>
      </c>
      <c r="C1779">
        <v>100</v>
      </c>
      <c r="D1779">
        <v>1</v>
      </c>
      <c r="E1779">
        <v>10</v>
      </c>
      <c r="F1779">
        <v>1</v>
      </c>
      <c r="G1779">
        <v>1.9294579999999999</v>
      </c>
      <c r="H1779">
        <v>0.56409900000000002</v>
      </c>
      <c r="I1779">
        <v>1.0927979999999999</v>
      </c>
      <c r="J1779">
        <v>0.121422</v>
      </c>
      <c r="K1779" t="str">
        <f>MID(M1779,22,1)</f>
        <v>4</v>
      </c>
      <c r="L1779" t="s">
        <v>43</v>
      </c>
      <c r="M1779" t="s">
        <v>44</v>
      </c>
      <c r="N1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779" t="e">
        <f>VLOOKUP(TableOMP[[#This Row],[Label]],TableAvg[],2,FALSE)</f>
        <v>#N/A</v>
      </c>
      <c r="P1779" t="e">
        <f>VLOOKUP(TableOMP[[#This Row],[Label]],TableAvg[],3,FALSE)</f>
        <v>#N/A</v>
      </c>
      <c r="Q1779" t="e">
        <f>TableOMP[[#This Row],[Avg]]-$U$2*TableOMP[[#This Row],[StdDev]]</f>
        <v>#N/A</v>
      </c>
      <c r="R1779" t="e">
        <f>TableOMP[[#This Row],[Avg]]+$U$2*TableOMP[[#This Row],[StdDev]]</f>
        <v>#N/A</v>
      </c>
      <c r="S1779" t="e">
        <f>IF(AND(TableOMP[[#This Row],[total_time]]&gt;=TableOMP[[#This Row],[Low]], TableOMP[[#This Row],[total_time]]&lt;=TableOMP[[#This Row],[High]]),1,0)</f>
        <v>#N/A</v>
      </c>
    </row>
    <row r="1780" spans="1:19" hidden="1" x14ac:dyDescent="0.25">
      <c r="A1780" t="s">
        <v>15</v>
      </c>
      <c r="B1780">
        <v>1000</v>
      </c>
      <c r="C1780">
        <v>100</v>
      </c>
      <c r="D1780">
        <v>1</v>
      </c>
      <c r="E1780">
        <v>11</v>
      </c>
      <c r="F1780">
        <v>1</v>
      </c>
      <c r="G1780">
        <v>1.966313</v>
      </c>
      <c r="H1780">
        <v>0.60217900000000002</v>
      </c>
      <c r="I1780">
        <v>1.3888100000000001</v>
      </c>
      <c r="J1780">
        <v>0.138881</v>
      </c>
      <c r="K1780" t="str">
        <f>MID(M1780,22,1)</f>
        <v>4</v>
      </c>
      <c r="L1780" t="s">
        <v>43</v>
      </c>
      <c r="M1780" t="s">
        <v>44</v>
      </c>
      <c r="N1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780" t="e">
        <f>VLOOKUP(TableOMP[[#This Row],[Label]],TableAvg[],2,FALSE)</f>
        <v>#N/A</v>
      </c>
      <c r="P1780" t="e">
        <f>VLOOKUP(TableOMP[[#This Row],[Label]],TableAvg[],3,FALSE)</f>
        <v>#N/A</v>
      </c>
      <c r="Q1780" t="e">
        <f>TableOMP[[#This Row],[Avg]]-$U$2*TableOMP[[#This Row],[StdDev]]</f>
        <v>#N/A</v>
      </c>
      <c r="R1780" t="e">
        <f>TableOMP[[#This Row],[Avg]]+$U$2*TableOMP[[#This Row],[StdDev]]</f>
        <v>#N/A</v>
      </c>
      <c r="S1780" t="e">
        <f>IF(AND(TableOMP[[#This Row],[total_time]]&gt;=TableOMP[[#This Row],[Low]], TableOMP[[#This Row],[total_time]]&lt;=TableOMP[[#This Row],[High]]),1,0)</f>
        <v>#N/A</v>
      </c>
    </row>
    <row r="1781" spans="1:19" hidden="1" x14ac:dyDescent="0.25">
      <c r="A1781" t="s">
        <v>15</v>
      </c>
      <c r="B1781">
        <v>1000</v>
      </c>
      <c r="C1781">
        <v>100</v>
      </c>
      <c r="D1781">
        <v>1</v>
      </c>
      <c r="E1781">
        <v>12</v>
      </c>
      <c r="F1781">
        <v>1</v>
      </c>
      <c r="G1781">
        <v>2.796837</v>
      </c>
      <c r="H1781">
        <v>1.4615940000000001</v>
      </c>
      <c r="I1781">
        <v>1.4222649999999999</v>
      </c>
      <c r="J1781">
        <v>0.129297</v>
      </c>
      <c r="K1781" t="str">
        <f>MID(M1781,22,1)</f>
        <v>4</v>
      </c>
      <c r="L1781" t="s">
        <v>43</v>
      </c>
      <c r="M1781" t="s">
        <v>44</v>
      </c>
      <c r="N1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781" t="e">
        <f>VLOOKUP(TableOMP[[#This Row],[Label]],TableAvg[],2,FALSE)</f>
        <v>#N/A</v>
      </c>
      <c r="P1781" t="e">
        <f>VLOOKUP(TableOMP[[#This Row],[Label]],TableAvg[],3,FALSE)</f>
        <v>#N/A</v>
      </c>
      <c r="Q1781" t="e">
        <f>TableOMP[[#This Row],[Avg]]-$U$2*TableOMP[[#This Row],[StdDev]]</f>
        <v>#N/A</v>
      </c>
      <c r="R1781" t="e">
        <f>TableOMP[[#This Row],[Avg]]+$U$2*TableOMP[[#This Row],[StdDev]]</f>
        <v>#N/A</v>
      </c>
      <c r="S1781" t="e">
        <f>IF(AND(TableOMP[[#This Row],[total_time]]&gt;=TableOMP[[#This Row],[Low]], TableOMP[[#This Row],[total_time]]&lt;=TableOMP[[#This Row],[High]]),1,0)</f>
        <v>#N/A</v>
      </c>
    </row>
    <row r="1782" spans="1:19" hidden="1" x14ac:dyDescent="0.25">
      <c r="A1782" t="s">
        <v>15</v>
      </c>
      <c r="B1782">
        <v>1000</v>
      </c>
      <c r="C1782">
        <v>100</v>
      </c>
      <c r="D1782">
        <v>1</v>
      </c>
      <c r="E1782">
        <v>13</v>
      </c>
      <c r="F1782">
        <v>1</v>
      </c>
      <c r="G1782">
        <v>2.2554660000000002</v>
      </c>
      <c r="H1782">
        <v>0.84957400000000005</v>
      </c>
      <c r="I1782">
        <v>2.687646</v>
      </c>
      <c r="J1782">
        <v>0.22397</v>
      </c>
      <c r="K1782" t="str">
        <f>MID(M1782,22,1)</f>
        <v>4</v>
      </c>
      <c r="L1782" t="s">
        <v>43</v>
      </c>
      <c r="M1782" t="s">
        <v>44</v>
      </c>
      <c r="N1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782" t="e">
        <f>VLOOKUP(TableOMP[[#This Row],[Label]],TableAvg[],2,FALSE)</f>
        <v>#N/A</v>
      </c>
      <c r="P1782" t="e">
        <f>VLOOKUP(TableOMP[[#This Row],[Label]],TableAvg[],3,FALSE)</f>
        <v>#N/A</v>
      </c>
      <c r="Q1782" t="e">
        <f>TableOMP[[#This Row],[Avg]]-$U$2*TableOMP[[#This Row],[StdDev]]</f>
        <v>#N/A</v>
      </c>
      <c r="R1782" t="e">
        <f>TableOMP[[#This Row],[Avg]]+$U$2*TableOMP[[#This Row],[StdDev]]</f>
        <v>#N/A</v>
      </c>
      <c r="S1782" t="e">
        <f>IF(AND(TableOMP[[#This Row],[total_time]]&gt;=TableOMP[[#This Row],[Low]], TableOMP[[#This Row],[total_time]]&lt;=TableOMP[[#This Row],[High]]),1,0)</f>
        <v>#N/A</v>
      </c>
    </row>
    <row r="1783" spans="1:19" hidden="1" x14ac:dyDescent="0.25">
      <c r="A1783" t="s">
        <v>15</v>
      </c>
      <c r="B1783">
        <v>1000</v>
      </c>
      <c r="C1783">
        <v>100</v>
      </c>
      <c r="D1783">
        <v>1</v>
      </c>
      <c r="E1783">
        <v>14</v>
      </c>
      <c r="F1783">
        <v>1</v>
      </c>
      <c r="G1783">
        <v>2.2710499999999998</v>
      </c>
      <c r="H1783">
        <v>0.86463400000000001</v>
      </c>
      <c r="I1783">
        <v>2.072346</v>
      </c>
      <c r="J1783">
        <v>0.159411</v>
      </c>
      <c r="K1783" t="str">
        <f>MID(M1783,22,1)</f>
        <v>4</v>
      </c>
      <c r="L1783" t="s">
        <v>43</v>
      </c>
      <c r="M1783" t="s">
        <v>44</v>
      </c>
      <c r="N1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783" t="e">
        <f>VLOOKUP(TableOMP[[#This Row],[Label]],TableAvg[],2,FALSE)</f>
        <v>#N/A</v>
      </c>
      <c r="P1783" t="e">
        <f>VLOOKUP(TableOMP[[#This Row],[Label]],TableAvg[],3,FALSE)</f>
        <v>#N/A</v>
      </c>
      <c r="Q1783" t="e">
        <f>TableOMP[[#This Row],[Avg]]-$U$2*TableOMP[[#This Row],[StdDev]]</f>
        <v>#N/A</v>
      </c>
      <c r="R1783" t="e">
        <f>TableOMP[[#This Row],[Avg]]+$U$2*TableOMP[[#This Row],[StdDev]]</f>
        <v>#N/A</v>
      </c>
      <c r="S1783" t="e">
        <f>IF(AND(TableOMP[[#This Row],[total_time]]&gt;=TableOMP[[#This Row],[Low]], TableOMP[[#This Row],[total_time]]&lt;=TableOMP[[#This Row],[High]]),1,0)</f>
        <v>#N/A</v>
      </c>
    </row>
    <row r="1784" spans="1:19" hidden="1" x14ac:dyDescent="0.25">
      <c r="A1784" t="s">
        <v>15</v>
      </c>
      <c r="B1784">
        <v>1000</v>
      </c>
      <c r="C1784">
        <v>100</v>
      </c>
      <c r="D1784">
        <v>1</v>
      </c>
      <c r="E1784">
        <v>15</v>
      </c>
      <c r="F1784">
        <v>1</v>
      </c>
      <c r="G1784">
        <v>2.3359990000000002</v>
      </c>
      <c r="H1784">
        <v>0.96454799999999996</v>
      </c>
      <c r="I1784">
        <v>2.1597189999999999</v>
      </c>
      <c r="J1784">
        <v>0.15426599999999999</v>
      </c>
      <c r="K1784" t="str">
        <f>MID(M1784,22,1)</f>
        <v>4</v>
      </c>
      <c r="L1784" t="s">
        <v>43</v>
      </c>
      <c r="M1784" t="s">
        <v>44</v>
      </c>
      <c r="N1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hidden="1" x14ac:dyDescent="0.25">
      <c r="A1785" t="s">
        <v>15</v>
      </c>
      <c r="B1785">
        <v>1000</v>
      </c>
      <c r="C1785">
        <v>100</v>
      </c>
      <c r="D1785">
        <v>1</v>
      </c>
      <c r="E1785">
        <v>16</v>
      </c>
      <c r="F1785">
        <v>1</v>
      </c>
      <c r="G1785">
        <v>2.9567199999999998</v>
      </c>
      <c r="H1785">
        <v>0.90183400000000002</v>
      </c>
      <c r="I1785">
        <v>10.289084000000001</v>
      </c>
      <c r="J1785">
        <v>0.68593899999999997</v>
      </c>
      <c r="K1785" t="str">
        <f>MID(M1785,22,1)</f>
        <v>4</v>
      </c>
      <c r="L1785" t="s">
        <v>43</v>
      </c>
      <c r="M1785" t="s">
        <v>44</v>
      </c>
      <c r="N1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hidden="1" x14ac:dyDescent="0.25">
      <c r="A1786" t="s">
        <v>15</v>
      </c>
      <c r="B1786">
        <v>1000</v>
      </c>
      <c r="C1786">
        <v>100</v>
      </c>
      <c r="D1786">
        <v>1</v>
      </c>
      <c r="E1786">
        <v>17</v>
      </c>
      <c r="F1786">
        <v>1</v>
      </c>
      <c r="G1786">
        <v>3.1004510000000001</v>
      </c>
      <c r="H1786">
        <v>1.726399</v>
      </c>
      <c r="I1786">
        <v>2.7114739999999999</v>
      </c>
      <c r="J1786">
        <v>0.16946700000000001</v>
      </c>
      <c r="K1786" t="str">
        <f>MID(M1786,22,1)</f>
        <v>4</v>
      </c>
      <c r="L1786" t="s">
        <v>43</v>
      </c>
      <c r="M1786" t="s">
        <v>44</v>
      </c>
      <c r="N1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hidden="1" x14ac:dyDescent="0.25">
      <c r="A1787" t="s">
        <v>15</v>
      </c>
      <c r="B1787">
        <v>1000</v>
      </c>
      <c r="C1787">
        <v>100</v>
      </c>
      <c r="D1787">
        <v>1</v>
      </c>
      <c r="E1787">
        <v>18</v>
      </c>
      <c r="F1787">
        <v>1</v>
      </c>
      <c r="G1787">
        <v>2.3499029999999999</v>
      </c>
      <c r="H1787">
        <v>1.0204660000000001</v>
      </c>
      <c r="I1787">
        <v>3.7762600000000002</v>
      </c>
      <c r="J1787">
        <v>0.222133</v>
      </c>
      <c r="K1787" t="str">
        <f>MID(M1787,22,1)</f>
        <v>4</v>
      </c>
      <c r="L1787" t="s">
        <v>43</v>
      </c>
      <c r="M1787" t="s">
        <v>44</v>
      </c>
      <c r="N1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hidden="1" x14ac:dyDescent="0.25">
      <c r="A1788" t="s">
        <v>15</v>
      </c>
      <c r="B1788">
        <v>1000</v>
      </c>
      <c r="C1788">
        <v>100</v>
      </c>
      <c r="D1788">
        <v>1</v>
      </c>
      <c r="E1788">
        <v>19</v>
      </c>
      <c r="F1788">
        <v>1</v>
      </c>
      <c r="G1788">
        <v>2.900344</v>
      </c>
      <c r="H1788">
        <v>1.251827</v>
      </c>
      <c r="I1788">
        <v>8.5267499999999998</v>
      </c>
      <c r="J1788">
        <v>0.47370800000000002</v>
      </c>
      <c r="K1788" t="str">
        <f>MID(M1788,22,1)</f>
        <v>4</v>
      </c>
      <c r="L1788" t="s">
        <v>43</v>
      </c>
      <c r="M1788" t="s">
        <v>44</v>
      </c>
      <c r="N1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hidden="1" x14ac:dyDescent="0.25">
      <c r="A1789" t="s">
        <v>15</v>
      </c>
      <c r="B1789">
        <v>1000</v>
      </c>
      <c r="C1789">
        <v>100</v>
      </c>
      <c r="D1789">
        <v>1</v>
      </c>
      <c r="E1789">
        <v>20</v>
      </c>
      <c r="F1789">
        <v>1</v>
      </c>
      <c r="G1789">
        <v>2.582309</v>
      </c>
      <c r="H1789">
        <v>1.192574</v>
      </c>
      <c r="I1789">
        <v>6.3543900000000004</v>
      </c>
      <c r="J1789">
        <v>0.33444200000000002</v>
      </c>
      <c r="K1789" t="str">
        <f>MID(M1789,22,1)</f>
        <v>4</v>
      </c>
      <c r="L1789" t="s">
        <v>43</v>
      </c>
      <c r="M1789" t="s">
        <v>44</v>
      </c>
      <c r="N1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hidden="1" x14ac:dyDescent="0.25">
      <c r="A1790" t="s">
        <v>15</v>
      </c>
      <c r="B1790">
        <v>1000</v>
      </c>
      <c r="C1790">
        <v>100</v>
      </c>
      <c r="D1790">
        <v>1</v>
      </c>
      <c r="E1790">
        <v>21</v>
      </c>
      <c r="F1790">
        <v>1</v>
      </c>
      <c r="G1790">
        <v>2.7464369999999998</v>
      </c>
      <c r="H1790">
        <v>1.4009799999999999</v>
      </c>
      <c r="I1790">
        <v>8.5796329999999994</v>
      </c>
      <c r="J1790">
        <v>0.42898199999999997</v>
      </c>
      <c r="K1790" t="str">
        <f>MID(M1790,22,1)</f>
        <v>4</v>
      </c>
      <c r="L1790" t="s">
        <v>43</v>
      </c>
      <c r="M1790" t="s">
        <v>44</v>
      </c>
      <c r="N1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hidden="1" x14ac:dyDescent="0.25">
      <c r="A1791" t="s">
        <v>15</v>
      </c>
      <c r="B1791">
        <v>1000</v>
      </c>
      <c r="C1791">
        <v>100</v>
      </c>
      <c r="D1791">
        <v>1</v>
      </c>
      <c r="E1791">
        <v>22</v>
      </c>
      <c r="F1791">
        <v>1</v>
      </c>
      <c r="G1791">
        <v>2.9248430000000001</v>
      </c>
      <c r="H1791">
        <v>1.5274479999999999</v>
      </c>
      <c r="I1791">
        <v>9.9315519999999999</v>
      </c>
      <c r="J1791">
        <v>0.47293099999999999</v>
      </c>
      <c r="K1791" t="str">
        <f>MID(M1791,22,1)</f>
        <v>4</v>
      </c>
      <c r="L1791" t="s">
        <v>43</v>
      </c>
      <c r="M1791" t="s">
        <v>44</v>
      </c>
      <c r="N1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hidden="1" x14ac:dyDescent="0.25">
      <c r="A1792" t="s">
        <v>15</v>
      </c>
      <c r="B1792">
        <v>1000</v>
      </c>
      <c r="C1792">
        <v>100</v>
      </c>
      <c r="D1792">
        <v>1</v>
      </c>
      <c r="E1792">
        <v>23</v>
      </c>
      <c r="F1792">
        <v>1</v>
      </c>
      <c r="G1792">
        <v>3.456019</v>
      </c>
      <c r="H1792">
        <v>1.180285</v>
      </c>
      <c r="I1792">
        <v>21.075738000000001</v>
      </c>
      <c r="J1792">
        <v>0.95798799999999995</v>
      </c>
      <c r="K1792" t="str">
        <f>MID(M1792,22,1)</f>
        <v>4</v>
      </c>
      <c r="L1792" t="s">
        <v>43</v>
      </c>
      <c r="M1792" t="s">
        <v>44</v>
      </c>
      <c r="N1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hidden="1" x14ac:dyDescent="0.25">
      <c r="A1793" t="s">
        <v>15</v>
      </c>
      <c r="B1793">
        <v>1000</v>
      </c>
      <c r="C1793">
        <v>100</v>
      </c>
      <c r="D1793">
        <v>1</v>
      </c>
      <c r="E1793">
        <v>24</v>
      </c>
      <c r="F1793">
        <v>1</v>
      </c>
      <c r="G1793">
        <v>3.6272419999999999</v>
      </c>
      <c r="H1793">
        <v>2.209406</v>
      </c>
      <c r="I1793">
        <v>23.217568</v>
      </c>
      <c r="J1793">
        <v>1.0094590000000001</v>
      </c>
      <c r="K1793" t="str">
        <f>MID(M1793,22,1)</f>
        <v>4</v>
      </c>
      <c r="L1793" t="s">
        <v>43</v>
      </c>
      <c r="M1793" t="s">
        <v>44</v>
      </c>
      <c r="N1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hidden="1" x14ac:dyDescent="0.25">
      <c r="A1794" t="s">
        <v>15</v>
      </c>
      <c r="B1794">
        <v>1000</v>
      </c>
      <c r="C1794">
        <v>100</v>
      </c>
      <c r="D1794">
        <v>1</v>
      </c>
      <c r="E1794">
        <v>25</v>
      </c>
      <c r="F1794">
        <v>1</v>
      </c>
      <c r="G1794">
        <v>3.466161</v>
      </c>
      <c r="H1794">
        <v>2.090122</v>
      </c>
      <c r="I1794">
        <v>14.35256</v>
      </c>
      <c r="J1794">
        <v>0.59802299999999997</v>
      </c>
      <c r="K1794" t="str">
        <f>MID(M1794,22,1)</f>
        <v>4</v>
      </c>
      <c r="L1794" t="s">
        <v>43</v>
      </c>
      <c r="M1794" t="s">
        <v>44</v>
      </c>
      <c r="N1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hidden="1" x14ac:dyDescent="0.25">
      <c r="A1795" t="s">
        <v>15</v>
      </c>
      <c r="B1795">
        <v>1000</v>
      </c>
      <c r="C1795">
        <v>100</v>
      </c>
      <c r="D1795">
        <v>1</v>
      </c>
      <c r="E1795">
        <v>26</v>
      </c>
      <c r="F1795">
        <v>1</v>
      </c>
      <c r="G1795">
        <v>3.5931169999999999</v>
      </c>
      <c r="H1795">
        <v>2.0540859999999999</v>
      </c>
      <c r="I1795">
        <v>20.058886999999999</v>
      </c>
      <c r="J1795">
        <v>0.80235500000000004</v>
      </c>
      <c r="K1795" t="str">
        <f>MID(M1795,22,1)</f>
        <v>4</v>
      </c>
      <c r="L1795" t="s">
        <v>43</v>
      </c>
      <c r="M1795" t="s">
        <v>44</v>
      </c>
      <c r="N1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hidden="1" x14ac:dyDescent="0.25">
      <c r="A1796" t="s">
        <v>15</v>
      </c>
      <c r="B1796">
        <v>1000</v>
      </c>
      <c r="C1796">
        <v>100</v>
      </c>
      <c r="D1796">
        <v>1</v>
      </c>
      <c r="E1796">
        <v>27</v>
      </c>
      <c r="F1796">
        <v>1</v>
      </c>
      <c r="G1796">
        <v>3.5933980000000001</v>
      </c>
      <c r="H1796">
        <v>2.1334740000000001</v>
      </c>
      <c r="I1796">
        <v>20.079084999999999</v>
      </c>
      <c r="J1796">
        <v>0.77227199999999996</v>
      </c>
      <c r="K1796" t="str">
        <f>MID(M1796,22,1)</f>
        <v>4</v>
      </c>
      <c r="L1796" t="s">
        <v>43</v>
      </c>
      <c r="M1796" t="s">
        <v>44</v>
      </c>
      <c r="N1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hidden="1" x14ac:dyDescent="0.25">
      <c r="A1797" t="s">
        <v>15</v>
      </c>
      <c r="B1797">
        <v>1000</v>
      </c>
      <c r="C1797">
        <v>100</v>
      </c>
      <c r="D1797">
        <v>1</v>
      </c>
      <c r="E1797">
        <v>28</v>
      </c>
      <c r="F1797">
        <v>1</v>
      </c>
      <c r="G1797">
        <v>3.7133470000000002</v>
      </c>
      <c r="H1797">
        <v>2.2156600000000002</v>
      </c>
      <c r="I1797">
        <v>24.395873999999999</v>
      </c>
      <c r="J1797">
        <v>0.90355099999999999</v>
      </c>
      <c r="K1797" t="str">
        <f>MID(M1797,22,1)</f>
        <v>4</v>
      </c>
      <c r="L1797" t="s">
        <v>43</v>
      </c>
      <c r="M1797" t="s">
        <v>44</v>
      </c>
      <c r="N1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hidden="1" x14ac:dyDescent="0.25">
      <c r="A1798" t="s">
        <v>15</v>
      </c>
      <c r="B1798">
        <v>1000</v>
      </c>
      <c r="C1798">
        <v>100</v>
      </c>
      <c r="D1798">
        <v>1</v>
      </c>
      <c r="E1798">
        <v>29</v>
      </c>
      <c r="F1798">
        <v>1</v>
      </c>
      <c r="G1798">
        <v>3.2589700000000001</v>
      </c>
      <c r="H1798">
        <v>1.8805689999999999</v>
      </c>
      <c r="I1798">
        <v>20.411166999999999</v>
      </c>
      <c r="J1798">
        <v>0.72897000000000001</v>
      </c>
      <c r="K1798" t="str">
        <f>MID(M1798,22,1)</f>
        <v>4</v>
      </c>
      <c r="L1798" t="s">
        <v>43</v>
      </c>
      <c r="M1798" t="s">
        <v>44</v>
      </c>
      <c r="N1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hidden="1" x14ac:dyDescent="0.25">
      <c r="A1799" t="s">
        <v>15</v>
      </c>
      <c r="B1799">
        <v>1000</v>
      </c>
      <c r="C1799">
        <v>100</v>
      </c>
      <c r="D1799">
        <v>1</v>
      </c>
      <c r="E1799">
        <v>30</v>
      </c>
      <c r="F1799">
        <v>1</v>
      </c>
      <c r="G1799">
        <v>3.6081089999999998</v>
      </c>
      <c r="H1799">
        <v>2.0287289999999998</v>
      </c>
      <c r="I1799">
        <v>29.803623999999999</v>
      </c>
      <c r="J1799">
        <v>1.027711</v>
      </c>
      <c r="K1799" t="str">
        <f>MID(M1799,22,1)</f>
        <v>4</v>
      </c>
      <c r="L1799" t="s">
        <v>43</v>
      </c>
      <c r="M1799" t="s">
        <v>44</v>
      </c>
      <c r="N1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hidden="1" x14ac:dyDescent="0.25">
      <c r="A1800" t="s">
        <v>15</v>
      </c>
      <c r="B1800">
        <v>1000</v>
      </c>
      <c r="C1800">
        <v>100</v>
      </c>
      <c r="D1800">
        <v>1</v>
      </c>
      <c r="E1800">
        <v>31</v>
      </c>
      <c r="F1800">
        <v>1</v>
      </c>
      <c r="G1800">
        <v>3.4110070000000001</v>
      </c>
      <c r="H1800">
        <v>1.941894</v>
      </c>
      <c r="I1800">
        <v>18.953588</v>
      </c>
      <c r="J1800">
        <v>0.63178599999999996</v>
      </c>
      <c r="K1800" t="str">
        <f>MID(M1800,22,1)</f>
        <v>4</v>
      </c>
      <c r="L1800" t="s">
        <v>43</v>
      </c>
      <c r="M1800" t="s">
        <v>44</v>
      </c>
      <c r="N1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hidden="1" x14ac:dyDescent="0.25">
      <c r="A1801" t="s">
        <v>15</v>
      </c>
      <c r="B1801">
        <v>1000</v>
      </c>
      <c r="C1801">
        <v>100</v>
      </c>
      <c r="D1801">
        <v>1</v>
      </c>
      <c r="E1801">
        <v>32</v>
      </c>
      <c r="F1801">
        <v>1</v>
      </c>
      <c r="G1801">
        <v>4.361008</v>
      </c>
      <c r="H1801">
        <v>2.805625</v>
      </c>
      <c r="I1801">
        <v>37.195534000000002</v>
      </c>
      <c r="J1801">
        <v>1.199856</v>
      </c>
      <c r="K1801" t="str">
        <f>MID(M1801,22,1)</f>
        <v>4</v>
      </c>
      <c r="L1801" t="s">
        <v>43</v>
      </c>
      <c r="M1801" t="s">
        <v>44</v>
      </c>
      <c r="N1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hidden="1" x14ac:dyDescent="0.25">
      <c r="A1802" t="s">
        <v>15</v>
      </c>
      <c r="B1802">
        <v>1000</v>
      </c>
      <c r="C1802">
        <v>100</v>
      </c>
      <c r="D1802">
        <v>1</v>
      </c>
      <c r="E1802">
        <v>33</v>
      </c>
      <c r="F1802">
        <v>1</v>
      </c>
      <c r="G1802">
        <v>3.7963770000000001</v>
      </c>
      <c r="H1802">
        <v>2.3869189999999998</v>
      </c>
      <c r="I1802">
        <v>35.798912000000001</v>
      </c>
      <c r="J1802">
        <v>1.118716</v>
      </c>
      <c r="K1802" t="str">
        <f>MID(M1802,22,1)</f>
        <v>4</v>
      </c>
      <c r="L1802" t="s">
        <v>43</v>
      </c>
      <c r="M1802" t="s">
        <v>44</v>
      </c>
      <c r="N1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hidden="1" x14ac:dyDescent="0.25">
      <c r="A1803" t="s">
        <v>15</v>
      </c>
      <c r="B1803">
        <v>1000</v>
      </c>
      <c r="C1803">
        <v>100</v>
      </c>
      <c r="D1803">
        <v>1</v>
      </c>
      <c r="E1803">
        <v>34</v>
      </c>
      <c r="F1803">
        <v>1</v>
      </c>
      <c r="G1803">
        <v>4.1530899999999997</v>
      </c>
      <c r="H1803">
        <v>2.4597259999999999</v>
      </c>
      <c r="I1803">
        <v>41.500191999999998</v>
      </c>
      <c r="J1803">
        <v>1.257582</v>
      </c>
      <c r="K1803" t="str">
        <f>MID(M1803,22,1)</f>
        <v>4</v>
      </c>
      <c r="L1803" t="s">
        <v>43</v>
      </c>
      <c r="M1803" t="s">
        <v>44</v>
      </c>
      <c r="N1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hidden="1" x14ac:dyDescent="0.25">
      <c r="A1804" t="s">
        <v>15</v>
      </c>
      <c r="B1804">
        <v>1000</v>
      </c>
      <c r="C1804">
        <v>100</v>
      </c>
      <c r="D1804">
        <v>1</v>
      </c>
      <c r="E1804">
        <v>35</v>
      </c>
      <c r="F1804">
        <v>1</v>
      </c>
      <c r="G1804">
        <v>3.500912</v>
      </c>
      <c r="H1804">
        <v>1.968491</v>
      </c>
      <c r="I1804">
        <v>26.521198999999999</v>
      </c>
      <c r="J1804">
        <v>0.78003500000000003</v>
      </c>
      <c r="K1804" t="str">
        <f>MID(M1804,22,1)</f>
        <v>4</v>
      </c>
      <c r="L1804" t="s">
        <v>43</v>
      </c>
      <c r="M1804" t="s">
        <v>44</v>
      </c>
      <c r="N1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hidden="1" x14ac:dyDescent="0.25">
      <c r="A1805" t="s">
        <v>15</v>
      </c>
      <c r="B1805">
        <v>1000</v>
      </c>
      <c r="C1805">
        <v>100</v>
      </c>
      <c r="D1805">
        <v>1</v>
      </c>
      <c r="E1805">
        <v>36</v>
      </c>
      <c r="F1805">
        <v>1</v>
      </c>
      <c r="G1805">
        <v>4.2086490000000003</v>
      </c>
      <c r="H1805">
        <v>2.536203</v>
      </c>
      <c r="I1805">
        <v>27.122336000000001</v>
      </c>
      <c r="J1805">
        <v>0.77492399999999995</v>
      </c>
      <c r="K1805" t="str">
        <f>MID(M1805,22,1)</f>
        <v>4</v>
      </c>
      <c r="L1805" t="s">
        <v>43</v>
      </c>
      <c r="M1805" t="s">
        <v>44</v>
      </c>
      <c r="N1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hidden="1" x14ac:dyDescent="0.25">
      <c r="A1806" t="s">
        <v>15</v>
      </c>
      <c r="B1806">
        <v>1000</v>
      </c>
      <c r="C1806">
        <v>100</v>
      </c>
      <c r="D1806">
        <v>1</v>
      </c>
      <c r="E1806">
        <v>37</v>
      </c>
      <c r="F1806">
        <v>1</v>
      </c>
      <c r="G1806">
        <v>4.5126900000000001</v>
      </c>
      <c r="H1806">
        <v>2.8344939999999998</v>
      </c>
      <c r="I1806">
        <v>32.204861000000001</v>
      </c>
      <c r="J1806">
        <v>0.89457900000000001</v>
      </c>
      <c r="K1806" t="str">
        <f>MID(M1806,22,1)</f>
        <v>4</v>
      </c>
      <c r="L1806" t="s">
        <v>43</v>
      </c>
      <c r="M1806" t="s">
        <v>44</v>
      </c>
      <c r="N1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hidden="1" x14ac:dyDescent="0.25">
      <c r="A1807" t="s">
        <v>15</v>
      </c>
      <c r="B1807">
        <v>1000</v>
      </c>
      <c r="C1807">
        <v>100</v>
      </c>
      <c r="D1807">
        <v>1</v>
      </c>
      <c r="E1807">
        <v>38</v>
      </c>
      <c r="F1807">
        <v>1</v>
      </c>
      <c r="G1807">
        <v>4.032851</v>
      </c>
      <c r="H1807">
        <v>2.450666</v>
      </c>
      <c r="I1807">
        <v>34.809511999999998</v>
      </c>
      <c r="J1807">
        <v>0.94079800000000002</v>
      </c>
      <c r="K1807" t="str">
        <f>MID(M1807,22,1)</f>
        <v>4</v>
      </c>
      <c r="L1807" t="s">
        <v>43</v>
      </c>
      <c r="M1807" t="s">
        <v>44</v>
      </c>
      <c r="N1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hidden="1" x14ac:dyDescent="0.25">
      <c r="A1808" t="s">
        <v>15</v>
      </c>
      <c r="B1808">
        <v>1000</v>
      </c>
      <c r="C1808">
        <v>100</v>
      </c>
      <c r="D1808">
        <v>1</v>
      </c>
      <c r="E1808">
        <v>39</v>
      </c>
      <c r="F1808">
        <v>1</v>
      </c>
      <c r="G1808">
        <v>5.3363290000000001</v>
      </c>
      <c r="H1808">
        <v>3.7126269999999999</v>
      </c>
      <c r="I1808">
        <v>76.865924000000007</v>
      </c>
      <c r="J1808">
        <v>2.0227870000000001</v>
      </c>
      <c r="K1808" t="str">
        <f>MID(M1808,22,1)</f>
        <v>4</v>
      </c>
      <c r="L1808" t="s">
        <v>43</v>
      </c>
      <c r="M1808" t="s">
        <v>44</v>
      </c>
      <c r="N1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hidden="1" x14ac:dyDescent="0.25">
      <c r="A1809" t="s">
        <v>15</v>
      </c>
      <c r="B1809">
        <v>1000</v>
      </c>
      <c r="C1809">
        <v>100</v>
      </c>
      <c r="D1809">
        <v>1</v>
      </c>
      <c r="E1809">
        <v>40</v>
      </c>
      <c r="F1809">
        <v>1</v>
      </c>
      <c r="G1809">
        <v>4.2850799999999998</v>
      </c>
      <c r="H1809">
        <v>2.7904429999999998</v>
      </c>
      <c r="I1809">
        <v>42.971223000000002</v>
      </c>
      <c r="J1809">
        <v>1.101826</v>
      </c>
      <c r="K1809" t="str">
        <f>MID(M1809,22,1)</f>
        <v>4</v>
      </c>
      <c r="L1809" t="s">
        <v>43</v>
      </c>
      <c r="M1809" t="s">
        <v>44</v>
      </c>
      <c r="N1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hidden="1" x14ac:dyDescent="0.25">
      <c r="A1810" t="s">
        <v>15</v>
      </c>
      <c r="B1810">
        <v>1000</v>
      </c>
      <c r="C1810">
        <v>100</v>
      </c>
      <c r="D1810">
        <v>1</v>
      </c>
      <c r="E1810">
        <v>41</v>
      </c>
      <c r="F1810">
        <v>1</v>
      </c>
      <c r="G1810">
        <v>4.8159580000000002</v>
      </c>
      <c r="H1810">
        <v>2.824646</v>
      </c>
      <c r="I1810">
        <v>49.599685999999998</v>
      </c>
      <c r="J1810">
        <v>1.239992</v>
      </c>
      <c r="K1810" t="str">
        <f>MID(M1810,22,1)</f>
        <v>4</v>
      </c>
      <c r="L1810" t="s">
        <v>43</v>
      </c>
      <c r="M1810" t="s">
        <v>44</v>
      </c>
      <c r="N1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hidden="1" x14ac:dyDescent="0.25">
      <c r="A1811" t="s">
        <v>15</v>
      </c>
      <c r="B1811">
        <v>1000</v>
      </c>
      <c r="C1811">
        <v>100</v>
      </c>
      <c r="D1811">
        <v>1</v>
      </c>
      <c r="E1811">
        <v>42</v>
      </c>
      <c r="F1811">
        <v>1</v>
      </c>
      <c r="G1811">
        <v>4.2166160000000001</v>
      </c>
      <c r="H1811">
        <v>2.538068</v>
      </c>
      <c r="I1811">
        <v>51.121653999999999</v>
      </c>
      <c r="J1811">
        <v>1.2468699999999999</v>
      </c>
      <c r="K1811" t="str">
        <f>MID(M1811,22,1)</f>
        <v>4</v>
      </c>
      <c r="L1811" t="s">
        <v>43</v>
      </c>
      <c r="M1811" t="s">
        <v>44</v>
      </c>
      <c r="N1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hidden="1" x14ac:dyDescent="0.25">
      <c r="A1812" t="s">
        <v>15</v>
      </c>
      <c r="B1812">
        <v>1000</v>
      </c>
      <c r="C1812">
        <v>100</v>
      </c>
      <c r="D1812">
        <v>1</v>
      </c>
      <c r="E1812">
        <v>43</v>
      </c>
      <c r="F1812">
        <v>1</v>
      </c>
      <c r="G1812">
        <v>4.409535</v>
      </c>
      <c r="H1812">
        <v>2.8717760000000001</v>
      </c>
      <c r="I1812">
        <v>43.154895000000003</v>
      </c>
      <c r="J1812">
        <v>1.027498</v>
      </c>
      <c r="K1812" t="str">
        <f>MID(M1812,22,1)</f>
        <v>4</v>
      </c>
      <c r="L1812" t="s">
        <v>43</v>
      </c>
      <c r="M1812" t="s">
        <v>44</v>
      </c>
      <c r="N1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1812" t="e">
        <f>VLOOKUP(TableOMP[[#This Row],[Label]],TableAvg[],2,FALSE)</f>
        <v>#N/A</v>
      </c>
      <c r="P1812" t="e">
        <f>VLOOKUP(TableOMP[[#This Row],[Label]],TableAvg[],3,FALSE)</f>
        <v>#N/A</v>
      </c>
      <c r="Q1812" t="e">
        <f>TableOMP[[#This Row],[Avg]]-$U$2*TableOMP[[#This Row],[StdDev]]</f>
        <v>#N/A</v>
      </c>
      <c r="R1812" t="e">
        <f>TableOMP[[#This Row],[Avg]]+$U$2*TableOMP[[#This Row],[StdDev]]</f>
        <v>#N/A</v>
      </c>
      <c r="S1812" t="e">
        <f>IF(AND(TableOMP[[#This Row],[total_time]]&gt;=TableOMP[[#This Row],[Low]], TableOMP[[#This Row],[total_time]]&lt;=TableOMP[[#This Row],[High]]),1,0)</f>
        <v>#N/A</v>
      </c>
    </row>
    <row r="1813" spans="1:19" hidden="1" x14ac:dyDescent="0.25">
      <c r="A1813" t="s">
        <v>15</v>
      </c>
      <c r="B1813">
        <v>1000</v>
      </c>
      <c r="C1813">
        <v>100</v>
      </c>
      <c r="D1813">
        <v>1</v>
      </c>
      <c r="E1813">
        <v>44</v>
      </c>
      <c r="F1813">
        <v>1</v>
      </c>
      <c r="G1813">
        <v>4.2830899999999996</v>
      </c>
      <c r="H1813">
        <v>2.6675430000000002</v>
      </c>
      <c r="I1813">
        <v>44.213177999999999</v>
      </c>
      <c r="J1813">
        <v>1.028213</v>
      </c>
      <c r="K1813" t="str">
        <f>MID(M1813,22,1)</f>
        <v>4</v>
      </c>
      <c r="L1813" t="s">
        <v>43</v>
      </c>
      <c r="M1813" t="s">
        <v>44</v>
      </c>
      <c r="N1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1813" t="e">
        <f>VLOOKUP(TableOMP[[#This Row],[Label]],TableAvg[],2,FALSE)</f>
        <v>#N/A</v>
      </c>
      <c r="P1813" t="e">
        <f>VLOOKUP(TableOMP[[#This Row],[Label]],TableAvg[],3,FALSE)</f>
        <v>#N/A</v>
      </c>
      <c r="Q1813" t="e">
        <f>TableOMP[[#This Row],[Avg]]-$U$2*TableOMP[[#This Row],[StdDev]]</f>
        <v>#N/A</v>
      </c>
      <c r="R1813" t="e">
        <f>TableOMP[[#This Row],[Avg]]+$U$2*TableOMP[[#This Row],[StdDev]]</f>
        <v>#N/A</v>
      </c>
      <c r="S1813" t="e">
        <f>IF(AND(TableOMP[[#This Row],[total_time]]&gt;=TableOMP[[#This Row],[Low]], TableOMP[[#This Row],[total_time]]&lt;=TableOMP[[#This Row],[High]]),1,0)</f>
        <v>#N/A</v>
      </c>
    </row>
    <row r="1814" spans="1:19" hidden="1" x14ac:dyDescent="0.25">
      <c r="A1814" t="s">
        <v>15</v>
      </c>
      <c r="B1814">
        <v>1000</v>
      </c>
      <c r="C1814">
        <v>100</v>
      </c>
      <c r="D1814">
        <v>1</v>
      </c>
      <c r="E1814">
        <v>45</v>
      </c>
      <c r="F1814">
        <v>1</v>
      </c>
      <c r="G1814">
        <v>5.2117889999999996</v>
      </c>
      <c r="H1814">
        <v>3.6993870000000002</v>
      </c>
      <c r="I1814">
        <v>64.712151000000006</v>
      </c>
      <c r="J1814">
        <v>1.470731</v>
      </c>
      <c r="K1814" t="str">
        <f>MID(M1814,22,1)</f>
        <v>4</v>
      </c>
      <c r="L1814" t="s">
        <v>43</v>
      </c>
      <c r="M1814" t="s">
        <v>44</v>
      </c>
      <c r="N1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1814" t="e">
        <f>VLOOKUP(TableOMP[[#This Row],[Label]],TableAvg[],2,FALSE)</f>
        <v>#N/A</v>
      </c>
      <c r="P1814" t="e">
        <f>VLOOKUP(TableOMP[[#This Row],[Label]],TableAvg[],3,FALSE)</f>
        <v>#N/A</v>
      </c>
      <c r="Q1814" t="e">
        <f>TableOMP[[#This Row],[Avg]]-$U$2*TableOMP[[#This Row],[StdDev]]</f>
        <v>#N/A</v>
      </c>
      <c r="R1814" t="e">
        <f>TableOMP[[#This Row],[Avg]]+$U$2*TableOMP[[#This Row],[StdDev]]</f>
        <v>#N/A</v>
      </c>
      <c r="S1814" t="e">
        <f>IF(AND(TableOMP[[#This Row],[total_time]]&gt;=TableOMP[[#This Row],[Low]], TableOMP[[#This Row],[total_time]]&lt;=TableOMP[[#This Row],[High]]),1,0)</f>
        <v>#N/A</v>
      </c>
    </row>
    <row r="1815" spans="1:19" hidden="1" x14ac:dyDescent="0.25">
      <c r="A1815" t="s">
        <v>15</v>
      </c>
      <c r="B1815">
        <v>1000</v>
      </c>
      <c r="C1815">
        <v>100</v>
      </c>
      <c r="D1815">
        <v>1</v>
      </c>
      <c r="E1815">
        <v>46</v>
      </c>
      <c r="F1815">
        <v>1</v>
      </c>
      <c r="G1815">
        <v>4.5563909999999996</v>
      </c>
      <c r="H1815">
        <v>2.8587669999999998</v>
      </c>
      <c r="I1815">
        <v>56.259427000000002</v>
      </c>
      <c r="J1815">
        <v>1.2502089999999999</v>
      </c>
      <c r="K1815" t="str">
        <f>MID(M1815,22,1)</f>
        <v>4</v>
      </c>
      <c r="L1815" t="s">
        <v>43</v>
      </c>
      <c r="M1815" t="s">
        <v>44</v>
      </c>
      <c r="N1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1815" t="e">
        <f>VLOOKUP(TableOMP[[#This Row],[Label]],TableAvg[],2,FALSE)</f>
        <v>#N/A</v>
      </c>
      <c r="P1815" t="e">
        <f>VLOOKUP(TableOMP[[#This Row],[Label]],TableAvg[],3,FALSE)</f>
        <v>#N/A</v>
      </c>
      <c r="Q1815" t="e">
        <f>TableOMP[[#This Row],[Avg]]-$U$2*TableOMP[[#This Row],[StdDev]]</f>
        <v>#N/A</v>
      </c>
      <c r="R1815" t="e">
        <f>TableOMP[[#This Row],[Avg]]+$U$2*TableOMP[[#This Row],[StdDev]]</f>
        <v>#N/A</v>
      </c>
      <c r="S1815" t="e">
        <f>IF(AND(TableOMP[[#This Row],[total_time]]&gt;=TableOMP[[#This Row],[Low]], TableOMP[[#This Row],[total_time]]&lt;=TableOMP[[#This Row],[High]]),1,0)</f>
        <v>#N/A</v>
      </c>
    </row>
    <row r="1816" spans="1:19" hidden="1" x14ac:dyDescent="0.25">
      <c r="A1816" t="s">
        <v>15</v>
      </c>
      <c r="B1816">
        <v>1000</v>
      </c>
      <c r="C1816">
        <v>100</v>
      </c>
      <c r="D1816">
        <v>1</v>
      </c>
      <c r="E1816">
        <v>47</v>
      </c>
      <c r="F1816">
        <v>1</v>
      </c>
      <c r="G1816">
        <v>4.7746880000000003</v>
      </c>
      <c r="H1816">
        <v>3.1485280000000002</v>
      </c>
      <c r="I1816">
        <v>70.391514999999998</v>
      </c>
      <c r="J1816">
        <v>1.5302500000000001</v>
      </c>
      <c r="K1816" t="str">
        <f>MID(M1816,22,1)</f>
        <v>4</v>
      </c>
      <c r="L1816" t="s">
        <v>43</v>
      </c>
      <c r="M1816" t="s">
        <v>44</v>
      </c>
      <c r="N1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1816" t="e">
        <f>VLOOKUP(TableOMP[[#This Row],[Label]],TableAvg[],2,FALSE)</f>
        <v>#N/A</v>
      </c>
      <c r="P1816" t="e">
        <f>VLOOKUP(TableOMP[[#This Row],[Label]],TableAvg[],3,FALSE)</f>
        <v>#N/A</v>
      </c>
      <c r="Q1816" t="e">
        <f>TableOMP[[#This Row],[Avg]]-$U$2*TableOMP[[#This Row],[StdDev]]</f>
        <v>#N/A</v>
      </c>
      <c r="R1816" t="e">
        <f>TableOMP[[#This Row],[Avg]]+$U$2*TableOMP[[#This Row],[StdDev]]</f>
        <v>#N/A</v>
      </c>
      <c r="S1816" t="e">
        <f>IF(AND(TableOMP[[#This Row],[total_time]]&gt;=TableOMP[[#This Row],[Low]], TableOMP[[#This Row],[total_time]]&lt;=TableOMP[[#This Row],[High]]),1,0)</f>
        <v>#N/A</v>
      </c>
    </row>
    <row r="1817" spans="1:19" hidden="1" x14ac:dyDescent="0.25">
      <c r="A1817" t="s">
        <v>15</v>
      </c>
      <c r="B1817">
        <v>1000</v>
      </c>
      <c r="C1817">
        <v>100</v>
      </c>
      <c r="D1817">
        <v>1</v>
      </c>
      <c r="E1817">
        <v>48</v>
      </c>
      <c r="F1817">
        <v>1</v>
      </c>
      <c r="G1817">
        <v>5.2377570000000002</v>
      </c>
      <c r="H1817">
        <v>3.6837149999999999</v>
      </c>
      <c r="I1817">
        <v>61.310308999999997</v>
      </c>
      <c r="J1817">
        <v>1.3044750000000001</v>
      </c>
      <c r="K1817" t="str">
        <f>MID(M1817,22,1)</f>
        <v>4</v>
      </c>
      <c r="L1817" t="s">
        <v>43</v>
      </c>
      <c r="M1817" t="s">
        <v>44</v>
      </c>
      <c r="N1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1817" t="e">
        <f>VLOOKUP(TableOMP[[#This Row],[Label]],TableAvg[],2,FALSE)</f>
        <v>#N/A</v>
      </c>
      <c r="P1817" t="e">
        <f>VLOOKUP(TableOMP[[#This Row],[Label]],TableAvg[],3,FALSE)</f>
        <v>#N/A</v>
      </c>
      <c r="Q1817" t="e">
        <f>TableOMP[[#This Row],[Avg]]-$U$2*TableOMP[[#This Row],[StdDev]]</f>
        <v>#N/A</v>
      </c>
      <c r="R1817" t="e">
        <f>TableOMP[[#This Row],[Avg]]+$U$2*TableOMP[[#This Row],[StdDev]]</f>
        <v>#N/A</v>
      </c>
      <c r="S1817" t="e">
        <f>IF(AND(TableOMP[[#This Row],[total_time]]&gt;=TableOMP[[#This Row],[Low]], TableOMP[[#This Row],[total_time]]&lt;=TableOMP[[#This Row],[High]]),1,0)</f>
        <v>#N/A</v>
      </c>
    </row>
    <row r="1818" spans="1:19" hidden="1" x14ac:dyDescent="0.25">
      <c r="A1818" t="s">
        <v>15</v>
      </c>
      <c r="B1818">
        <v>1000</v>
      </c>
      <c r="C1818">
        <v>100</v>
      </c>
      <c r="D1818">
        <v>1</v>
      </c>
      <c r="E1818">
        <v>49</v>
      </c>
      <c r="F1818">
        <v>1</v>
      </c>
      <c r="G1818">
        <v>4.832109</v>
      </c>
      <c r="H1818">
        <v>2.9826000000000001</v>
      </c>
      <c r="I1818">
        <v>65.184398000000002</v>
      </c>
      <c r="J1818">
        <v>1.3580080000000001</v>
      </c>
      <c r="K1818" t="str">
        <f>MID(M1818,22,1)</f>
        <v>4</v>
      </c>
      <c r="L1818" t="s">
        <v>43</v>
      </c>
      <c r="M1818" t="s">
        <v>44</v>
      </c>
      <c r="N1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1818" t="e">
        <f>VLOOKUP(TableOMP[[#This Row],[Label]],TableAvg[],2,FALSE)</f>
        <v>#N/A</v>
      </c>
      <c r="P1818" t="e">
        <f>VLOOKUP(TableOMP[[#This Row],[Label]],TableAvg[],3,FALSE)</f>
        <v>#N/A</v>
      </c>
      <c r="Q1818" t="e">
        <f>TableOMP[[#This Row],[Avg]]-$U$2*TableOMP[[#This Row],[StdDev]]</f>
        <v>#N/A</v>
      </c>
      <c r="R1818" t="e">
        <f>TableOMP[[#This Row],[Avg]]+$U$2*TableOMP[[#This Row],[StdDev]]</f>
        <v>#N/A</v>
      </c>
      <c r="S1818" t="e">
        <f>IF(AND(TableOMP[[#This Row],[total_time]]&gt;=TableOMP[[#This Row],[Low]], TableOMP[[#This Row],[total_time]]&lt;=TableOMP[[#This Row],[High]]),1,0)</f>
        <v>#N/A</v>
      </c>
    </row>
    <row r="1819" spans="1:19" hidden="1" x14ac:dyDescent="0.25">
      <c r="A1819" t="s">
        <v>15</v>
      </c>
      <c r="B1819">
        <v>1000</v>
      </c>
      <c r="C1819">
        <v>100</v>
      </c>
      <c r="D1819">
        <v>1</v>
      </c>
      <c r="E1819">
        <v>50</v>
      </c>
      <c r="F1819">
        <v>1</v>
      </c>
      <c r="G1819">
        <v>5.4892459999999996</v>
      </c>
      <c r="H1819">
        <v>3.410174</v>
      </c>
      <c r="I1819">
        <v>89.732730000000004</v>
      </c>
      <c r="J1819">
        <v>1.83128</v>
      </c>
      <c r="K1819" t="str">
        <f>MID(M1819,22,1)</f>
        <v>4</v>
      </c>
      <c r="L1819" t="s">
        <v>43</v>
      </c>
      <c r="M1819" t="s">
        <v>44</v>
      </c>
      <c r="N1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1819" t="e">
        <f>VLOOKUP(TableOMP[[#This Row],[Label]],TableAvg[],2,FALSE)</f>
        <v>#N/A</v>
      </c>
      <c r="P1819" t="e">
        <f>VLOOKUP(TableOMP[[#This Row],[Label]],TableAvg[],3,FALSE)</f>
        <v>#N/A</v>
      </c>
      <c r="Q1819" t="e">
        <f>TableOMP[[#This Row],[Avg]]-$U$2*TableOMP[[#This Row],[StdDev]]</f>
        <v>#N/A</v>
      </c>
      <c r="R1819" t="e">
        <f>TableOMP[[#This Row],[Avg]]+$U$2*TableOMP[[#This Row],[StdDev]]</f>
        <v>#N/A</v>
      </c>
      <c r="S1819" t="e">
        <f>IF(AND(TableOMP[[#This Row],[total_time]]&gt;=TableOMP[[#This Row],[Low]], TableOMP[[#This Row],[total_time]]&lt;=TableOMP[[#This Row],[High]]),1,0)</f>
        <v>#N/A</v>
      </c>
    </row>
    <row r="1820" spans="1:19" hidden="1" x14ac:dyDescent="0.25">
      <c r="A1820" t="s">
        <v>15</v>
      </c>
      <c r="B1820">
        <v>1000</v>
      </c>
      <c r="C1820">
        <v>100</v>
      </c>
      <c r="D1820">
        <v>1</v>
      </c>
      <c r="E1820">
        <v>51</v>
      </c>
      <c r="F1820">
        <v>1</v>
      </c>
      <c r="G1820">
        <v>4.9594250000000004</v>
      </c>
      <c r="H1820">
        <v>3.2550319999999999</v>
      </c>
      <c r="I1820">
        <v>63.032882999999998</v>
      </c>
      <c r="J1820">
        <v>1.2606580000000001</v>
      </c>
      <c r="K1820" t="str">
        <f>MID(M1820,22,1)</f>
        <v>4</v>
      </c>
      <c r="L1820" t="s">
        <v>43</v>
      </c>
      <c r="M1820" t="s">
        <v>44</v>
      </c>
      <c r="N1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1820" t="e">
        <f>VLOOKUP(TableOMP[[#This Row],[Label]],TableAvg[],2,FALSE)</f>
        <v>#N/A</v>
      </c>
      <c r="P1820" t="e">
        <f>VLOOKUP(TableOMP[[#This Row],[Label]],TableAvg[],3,FALSE)</f>
        <v>#N/A</v>
      </c>
      <c r="Q1820" t="e">
        <f>TableOMP[[#This Row],[Avg]]-$U$2*TableOMP[[#This Row],[StdDev]]</f>
        <v>#N/A</v>
      </c>
      <c r="R1820" t="e">
        <f>TableOMP[[#This Row],[Avg]]+$U$2*TableOMP[[#This Row],[StdDev]]</f>
        <v>#N/A</v>
      </c>
      <c r="S1820" t="e">
        <f>IF(AND(TableOMP[[#This Row],[total_time]]&gt;=TableOMP[[#This Row],[Low]], TableOMP[[#This Row],[total_time]]&lt;=TableOMP[[#This Row],[High]]),1,0)</f>
        <v>#N/A</v>
      </c>
    </row>
    <row r="1821" spans="1:19" hidden="1" x14ac:dyDescent="0.25">
      <c r="A1821" t="s">
        <v>15</v>
      </c>
      <c r="B1821">
        <v>1000</v>
      </c>
      <c r="C1821">
        <v>100</v>
      </c>
      <c r="D1821">
        <v>1</v>
      </c>
      <c r="E1821">
        <v>52</v>
      </c>
      <c r="F1821">
        <v>1</v>
      </c>
      <c r="G1821">
        <v>4.6378719999999998</v>
      </c>
      <c r="H1821">
        <v>2.9428589999999999</v>
      </c>
      <c r="I1821">
        <v>64.989790999999997</v>
      </c>
      <c r="J1821">
        <v>1.2743100000000001</v>
      </c>
      <c r="K1821" t="str">
        <f>MID(M1821,22,1)</f>
        <v>4</v>
      </c>
      <c r="L1821" t="s">
        <v>43</v>
      </c>
      <c r="M1821" t="s">
        <v>44</v>
      </c>
      <c r="N1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1821" t="e">
        <f>VLOOKUP(TableOMP[[#This Row],[Label]],TableAvg[],2,FALSE)</f>
        <v>#N/A</v>
      </c>
      <c r="P1821" t="e">
        <f>VLOOKUP(TableOMP[[#This Row],[Label]],TableAvg[],3,FALSE)</f>
        <v>#N/A</v>
      </c>
      <c r="Q1821" t="e">
        <f>TableOMP[[#This Row],[Avg]]-$U$2*TableOMP[[#This Row],[StdDev]]</f>
        <v>#N/A</v>
      </c>
      <c r="R1821" t="e">
        <f>TableOMP[[#This Row],[Avg]]+$U$2*TableOMP[[#This Row],[StdDev]]</f>
        <v>#N/A</v>
      </c>
      <c r="S1821" t="e">
        <f>IF(AND(TableOMP[[#This Row],[total_time]]&gt;=TableOMP[[#This Row],[Low]], TableOMP[[#This Row],[total_time]]&lt;=TableOMP[[#This Row],[High]]),1,0)</f>
        <v>#N/A</v>
      </c>
    </row>
    <row r="1822" spans="1:19" hidden="1" x14ac:dyDescent="0.25">
      <c r="A1822" t="s">
        <v>15</v>
      </c>
      <c r="B1822">
        <v>1000</v>
      </c>
      <c r="C1822">
        <v>100</v>
      </c>
      <c r="D1822">
        <v>1</v>
      </c>
      <c r="E1822">
        <v>53</v>
      </c>
      <c r="F1822">
        <v>1</v>
      </c>
      <c r="G1822">
        <v>5.4459</v>
      </c>
      <c r="H1822">
        <v>3.559609</v>
      </c>
      <c r="I1822">
        <v>101.93352899999999</v>
      </c>
      <c r="J1822">
        <v>1.9602599999999999</v>
      </c>
      <c r="K1822" t="str">
        <f>MID(M1822,22,1)</f>
        <v>4</v>
      </c>
      <c r="L1822" t="s">
        <v>43</v>
      </c>
      <c r="M1822" t="s">
        <v>44</v>
      </c>
      <c r="N1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1822" t="e">
        <f>VLOOKUP(TableOMP[[#This Row],[Label]],TableAvg[],2,FALSE)</f>
        <v>#N/A</v>
      </c>
      <c r="P1822" t="e">
        <f>VLOOKUP(TableOMP[[#This Row],[Label]],TableAvg[],3,FALSE)</f>
        <v>#N/A</v>
      </c>
      <c r="Q1822" t="e">
        <f>TableOMP[[#This Row],[Avg]]-$U$2*TableOMP[[#This Row],[StdDev]]</f>
        <v>#N/A</v>
      </c>
      <c r="R1822" t="e">
        <f>TableOMP[[#This Row],[Avg]]+$U$2*TableOMP[[#This Row],[StdDev]]</f>
        <v>#N/A</v>
      </c>
      <c r="S1822" t="e">
        <f>IF(AND(TableOMP[[#This Row],[total_time]]&gt;=TableOMP[[#This Row],[Low]], TableOMP[[#This Row],[total_time]]&lt;=TableOMP[[#This Row],[High]]),1,0)</f>
        <v>#N/A</v>
      </c>
    </row>
    <row r="1823" spans="1:19" hidden="1" x14ac:dyDescent="0.25">
      <c r="A1823" t="s">
        <v>15</v>
      </c>
      <c r="B1823">
        <v>1000</v>
      </c>
      <c r="C1823">
        <v>100</v>
      </c>
      <c r="D1823">
        <v>1</v>
      </c>
      <c r="E1823">
        <v>54</v>
      </c>
      <c r="F1823">
        <v>1</v>
      </c>
      <c r="G1823">
        <v>5.3009079999999997</v>
      </c>
      <c r="H1823">
        <v>3.664107</v>
      </c>
      <c r="I1823">
        <v>105.19682400000001</v>
      </c>
      <c r="J1823">
        <v>1.9848460000000001</v>
      </c>
      <c r="K1823" t="str">
        <f>MID(M1823,22,1)</f>
        <v>4</v>
      </c>
      <c r="L1823" t="s">
        <v>43</v>
      </c>
      <c r="M1823" t="s">
        <v>44</v>
      </c>
      <c r="N1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1823" t="e">
        <f>VLOOKUP(TableOMP[[#This Row],[Label]],TableAvg[],2,FALSE)</f>
        <v>#N/A</v>
      </c>
      <c r="P1823" t="e">
        <f>VLOOKUP(TableOMP[[#This Row],[Label]],TableAvg[],3,FALSE)</f>
        <v>#N/A</v>
      </c>
      <c r="Q1823" t="e">
        <f>TableOMP[[#This Row],[Avg]]-$U$2*TableOMP[[#This Row],[StdDev]]</f>
        <v>#N/A</v>
      </c>
      <c r="R1823" t="e">
        <f>TableOMP[[#This Row],[Avg]]+$U$2*TableOMP[[#This Row],[StdDev]]</f>
        <v>#N/A</v>
      </c>
      <c r="S1823" t="e">
        <f>IF(AND(TableOMP[[#This Row],[total_time]]&gt;=TableOMP[[#This Row],[Low]], TableOMP[[#This Row],[total_time]]&lt;=TableOMP[[#This Row],[High]]),1,0)</f>
        <v>#N/A</v>
      </c>
    </row>
    <row r="1824" spans="1:19" hidden="1" x14ac:dyDescent="0.25">
      <c r="A1824" t="s">
        <v>15</v>
      </c>
      <c r="B1824">
        <v>1000</v>
      </c>
      <c r="C1824">
        <v>100</v>
      </c>
      <c r="D1824">
        <v>1</v>
      </c>
      <c r="E1824">
        <v>55</v>
      </c>
      <c r="F1824">
        <v>1</v>
      </c>
      <c r="G1824">
        <v>5.5170180000000002</v>
      </c>
      <c r="H1824">
        <v>3.524413</v>
      </c>
      <c r="I1824">
        <v>72.074419000000006</v>
      </c>
      <c r="J1824">
        <v>1.334711</v>
      </c>
      <c r="K1824" t="str">
        <f>MID(M1824,22,1)</f>
        <v>4</v>
      </c>
      <c r="L1824" t="s">
        <v>43</v>
      </c>
      <c r="M1824" t="s">
        <v>44</v>
      </c>
      <c r="N1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1824" t="e">
        <f>VLOOKUP(TableOMP[[#This Row],[Label]],TableAvg[],2,FALSE)</f>
        <v>#N/A</v>
      </c>
      <c r="P1824" t="e">
        <f>VLOOKUP(TableOMP[[#This Row],[Label]],TableAvg[],3,FALSE)</f>
        <v>#N/A</v>
      </c>
      <c r="Q1824" t="e">
        <f>TableOMP[[#This Row],[Avg]]-$U$2*TableOMP[[#This Row],[StdDev]]</f>
        <v>#N/A</v>
      </c>
      <c r="R1824" t="e">
        <f>TableOMP[[#This Row],[Avg]]+$U$2*TableOMP[[#This Row],[StdDev]]</f>
        <v>#N/A</v>
      </c>
      <c r="S1824" t="e">
        <f>IF(AND(TableOMP[[#This Row],[total_time]]&gt;=TableOMP[[#This Row],[Low]], TableOMP[[#This Row],[total_time]]&lt;=TableOMP[[#This Row],[High]]),1,0)</f>
        <v>#N/A</v>
      </c>
    </row>
    <row r="1825" spans="1:19" hidden="1" x14ac:dyDescent="0.25">
      <c r="A1825" t="s">
        <v>15</v>
      </c>
      <c r="B1825">
        <v>1000</v>
      </c>
      <c r="C1825">
        <v>100</v>
      </c>
      <c r="D1825">
        <v>1</v>
      </c>
      <c r="E1825">
        <v>56</v>
      </c>
      <c r="F1825">
        <v>1</v>
      </c>
      <c r="G1825">
        <v>5.0099640000000001</v>
      </c>
      <c r="H1825">
        <v>3.1203370000000001</v>
      </c>
      <c r="I1825">
        <v>73.288967</v>
      </c>
      <c r="J1825">
        <v>1.332527</v>
      </c>
      <c r="K1825" t="str">
        <f>MID(M1825,22,1)</f>
        <v>4</v>
      </c>
      <c r="L1825" t="s">
        <v>43</v>
      </c>
      <c r="M1825" t="s">
        <v>44</v>
      </c>
      <c r="N1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1825" t="e">
        <f>VLOOKUP(TableOMP[[#This Row],[Label]],TableAvg[],2,FALSE)</f>
        <v>#N/A</v>
      </c>
      <c r="P1825" t="e">
        <f>VLOOKUP(TableOMP[[#This Row],[Label]],TableAvg[],3,FALSE)</f>
        <v>#N/A</v>
      </c>
      <c r="Q1825" t="e">
        <f>TableOMP[[#This Row],[Avg]]-$U$2*TableOMP[[#This Row],[StdDev]]</f>
        <v>#N/A</v>
      </c>
      <c r="R1825" t="e">
        <f>TableOMP[[#This Row],[Avg]]+$U$2*TableOMP[[#This Row],[StdDev]]</f>
        <v>#N/A</v>
      </c>
      <c r="S1825" t="e">
        <f>IF(AND(TableOMP[[#This Row],[total_time]]&gt;=TableOMP[[#This Row],[Low]], TableOMP[[#This Row],[total_time]]&lt;=TableOMP[[#This Row],[High]]),1,0)</f>
        <v>#N/A</v>
      </c>
    </row>
    <row r="1826" spans="1:19" hidden="1" x14ac:dyDescent="0.25">
      <c r="A1826" t="s">
        <v>15</v>
      </c>
      <c r="B1826">
        <v>1000</v>
      </c>
      <c r="C1826">
        <v>100</v>
      </c>
      <c r="D1826">
        <v>1</v>
      </c>
      <c r="E1826">
        <v>57</v>
      </c>
      <c r="F1826">
        <v>1</v>
      </c>
      <c r="G1826">
        <v>5.2046380000000001</v>
      </c>
      <c r="H1826">
        <v>3.09151</v>
      </c>
      <c r="I1826">
        <v>72.978155999999998</v>
      </c>
      <c r="J1826">
        <v>1.3031809999999999</v>
      </c>
      <c r="K1826" t="str">
        <f>MID(M1826,22,1)</f>
        <v>4</v>
      </c>
      <c r="L1826" t="s">
        <v>43</v>
      </c>
      <c r="M1826" t="s">
        <v>44</v>
      </c>
      <c r="N1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1826" t="e">
        <f>VLOOKUP(TableOMP[[#This Row],[Label]],TableAvg[],2,FALSE)</f>
        <v>#N/A</v>
      </c>
      <c r="P1826" t="e">
        <f>VLOOKUP(TableOMP[[#This Row],[Label]],TableAvg[],3,FALSE)</f>
        <v>#N/A</v>
      </c>
      <c r="Q1826" t="e">
        <f>TableOMP[[#This Row],[Avg]]-$U$2*TableOMP[[#This Row],[StdDev]]</f>
        <v>#N/A</v>
      </c>
      <c r="R1826" t="e">
        <f>TableOMP[[#This Row],[Avg]]+$U$2*TableOMP[[#This Row],[StdDev]]</f>
        <v>#N/A</v>
      </c>
      <c r="S1826" t="e">
        <f>IF(AND(TableOMP[[#This Row],[total_time]]&gt;=TableOMP[[#This Row],[Low]], TableOMP[[#This Row],[total_time]]&lt;=TableOMP[[#This Row],[High]]),1,0)</f>
        <v>#N/A</v>
      </c>
    </row>
    <row r="1827" spans="1:19" hidden="1" x14ac:dyDescent="0.25">
      <c r="A1827" t="s">
        <v>15</v>
      </c>
      <c r="B1827">
        <v>1000</v>
      </c>
      <c r="C1827">
        <v>100</v>
      </c>
      <c r="D1827">
        <v>1</v>
      </c>
      <c r="E1827">
        <v>58</v>
      </c>
      <c r="F1827">
        <v>1</v>
      </c>
      <c r="G1827">
        <v>5.1471220000000004</v>
      </c>
      <c r="H1827">
        <v>3.6125780000000001</v>
      </c>
      <c r="I1827">
        <v>92.016169000000005</v>
      </c>
      <c r="J1827">
        <v>1.6143190000000001</v>
      </c>
      <c r="K1827" t="str">
        <f>MID(M1827,22,1)</f>
        <v>4</v>
      </c>
      <c r="L1827" t="s">
        <v>43</v>
      </c>
      <c r="M1827" t="s">
        <v>44</v>
      </c>
      <c r="N1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1827" t="e">
        <f>VLOOKUP(TableOMP[[#This Row],[Label]],TableAvg[],2,FALSE)</f>
        <v>#N/A</v>
      </c>
      <c r="P1827" t="e">
        <f>VLOOKUP(TableOMP[[#This Row],[Label]],TableAvg[],3,FALSE)</f>
        <v>#N/A</v>
      </c>
      <c r="Q1827" t="e">
        <f>TableOMP[[#This Row],[Avg]]-$U$2*TableOMP[[#This Row],[StdDev]]</f>
        <v>#N/A</v>
      </c>
      <c r="R1827" t="e">
        <f>TableOMP[[#This Row],[Avg]]+$U$2*TableOMP[[#This Row],[StdDev]]</f>
        <v>#N/A</v>
      </c>
      <c r="S1827" t="e">
        <f>IF(AND(TableOMP[[#This Row],[total_time]]&gt;=TableOMP[[#This Row],[Low]], TableOMP[[#This Row],[total_time]]&lt;=TableOMP[[#This Row],[High]]),1,0)</f>
        <v>#N/A</v>
      </c>
    </row>
    <row r="1828" spans="1:19" hidden="1" x14ac:dyDescent="0.25">
      <c r="A1828" t="s">
        <v>15</v>
      </c>
      <c r="B1828">
        <v>1000</v>
      </c>
      <c r="C1828">
        <v>100</v>
      </c>
      <c r="D1828">
        <v>1</v>
      </c>
      <c r="E1828">
        <v>59</v>
      </c>
      <c r="F1828">
        <v>1</v>
      </c>
      <c r="G1828">
        <v>5.1856229999999996</v>
      </c>
      <c r="H1828">
        <v>3.820611</v>
      </c>
      <c r="I1828">
        <v>96.119692000000001</v>
      </c>
      <c r="J1828">
        <v>1.6572359999999999</v>
      </c>
      <c r="K1828" t="str">
        <f>MID(M1828,22,1)</f>
        <v>4</v>
      </c>
      <c r="L1828" t="s">
        <v>43</v>
      </c>
      <c r="M1828" t="s">
        <v>44</v>
      </c>
      <c r="N1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1828" t="e">
        <f>VLOOKUP(TableOMP[[#This Row],[Label]],TableAvg[],2,FALSE)</f>
        <v>#N/A</v>
      </c>
      <c r="P1828" t="e">
        <f>VLOOKUP(TableOMP[[#This Row],[Label]],TableAvg[],3,FALSE)</f>
        <v>#N/A</v>
      </c>
      <c r="Q1828" t="e">
        <f>TableOMP[[#This Row],[Avg]]-$U$2*TableOMP[[#This Row],[StdDev]]</f>
        <v>#N/A</v>
      </c>
      <c r="R1828" t="e">
        <f>TableOMP[[#This Row],[Avg]]+$U$2*TableOMP[[#This Row],[StdDev]]</f>
        <v>#N/A</v>
      </c>
      <c r="S1828" t="e">
        <f>IF(AND(TableOMP[[#This Row],[total_time]]&gt;=TableOMP[[#This Row],[Low]], TableOMP[[#This Row],[total_time]]&lt;=TableOMP[[#This Row],[High]]),1,0)</f>
        <v>#N/A</v>
      </c>
    </row>
    <row r="1829" spans="1:19" hidden="1" x14ac:dyDescent="0.25">
      <c r="A1829" t="s">
        <v>15</v>
      </c>
      <c r="B1829">
        <v>1000</v>
      </c>
      <c r="C1829">
        <v>100</v>
      </c>
      <c r="D1829">
        <v>1</v>
      </c>
      <c r="E1829">
        <v>60</v>
      </c>
      <c r="F1829">
        <v>1</v>
      </c>
      <c r="G1829">
        <v>5.3277609999999997</v>
      </c>
      <c r="H1829">
        <v>3.757781</v>
      </c>
      <c r="I1829">
        <v>86.755981000000006</v>
      </c>
      <c r="J1829">
        <v>1.47044</v>
      </c>
      <c r="K1829" t="str">
        <f>MID(M1829,22,1)</f>
        <v>4</v>
      </c>
      <c r="L1829" t="s">
        <v>43</v>
      </c>
      <c r="M1829" t="s">
        <v>44</v>
      </c>
      <c r="N1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1829" t="e">
        <f>VLOOKUP(TableOMP[[#This Row],[Label]],TableAvg[],2,FALSE)</f>
        <v>#N/A</v>
      </c>
      <c r="P1829" t="e">
        <f>VLOOKUP(TableOMP[[#This Row],[Label]],TableAvg[],3,FALSE)</f>
        <v>#N/A</v>
      </c>
      <c r="Q1829" t="e">
        <f>TableOMP[[#This Row],[Avg]]-$U$2*TableOMP[[#This Row],[StdDev]]</f>
        <v>#N/A</v>
      </c>
      <c r="R1829" t="e">
        <f>TableOMP[[#This Row],[Avg]]+$U$2*TableOMP[[#This Row],[StdDev]]</f>
        <v>#N/A</v>
      </c>
      <c r="S1829" t="e">
        <f>IF(AND(TableOMP[[#This Row],[total_time]]&gt;=TableOMP[[#This Row],[Low]], TableOMP[[#This Row],[total_time]]&lt;=TableOMP[[#This Row],[High]]),1,0)</f>
        <v>#N/A</v>
      </c>
    </row>
    <row r="1830" spans="1:19" hidden="1" x14ac:dyDescent="0.25">
      <c r="A1830" t="s">
        <v>15</v>
      </c>
      <c r="B1830">
        <v>1000</v>
      </c>
      <c r="C1830">
        <v>100</v>
      </c>
      <c r="D1830">
        <v>1</v>
      </c>
      <c r="E1830">
        <v>61</v>
      </c>
      <c r="F1830">
        <v>1</v>
      </c>
      <c r="G1830">
        <v>5.1604679999999998</v>
      </c>
      <c r="H1830">
        <v>3.7228680000000001</v>
      </c>
      <c r="I1830">
        <v>109.00603700000001</v>
      </c>
      <c r="J1830">
        <v>1.816767</v>
      </c>
      <c r="K1830" t="str">
        <f>MID(M1830,22,1)</f>
        <v>4</v>
      </c>
      <c r="L1830" t="s">
        <v>43</v>
      </c>
      <c r="M1830" t="s">
        <v>44</v>
      </c>
      <c r="N1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1830" t="e">
        <f>VLOOKUP(TableOMP[[#This Row],[Label]],TableAvg[],2,FALSE)</f>
        <v>#N/A</v>
      </c>
      <c r="P1830" t="e">
        <f>VLOOKUP(TableOMP[[#This Row],[Label]],TableAvg[],3,FALSE)</f>
        <v>#N/A</v>
      </c>
      <c r="Q1830" t="e">
        <f>TableOMP[[#This Row],[Avg]]-$U$2*TableOMP[[#This Row],[StdDev]]</f>
        <v>#N/A</v>
      </c>
      <c r="R1830" t="e">
        <f>TableOMP[[#This Row],[Avg]]+$U$2*TableOMP[[#This Row],[StdDev]]</f>
        <v>#N/A</v>
      </c>
      <c r="S1830" t="e">
        <f>IF(AND(TableOMP[[#This Row],[total_time]]&gt;=TableOMP[[#This Row],[Low]], TableOMP[[#This Row],[total_time]]&lt;=TableOMP[[#This Row],[High]]),1,0)</f>
        <v>#N/A</v>
      </c>
    </row>
    <row r="1831" spans="1:19" hidden="1" x14ac:dyDescent="0.25">
      <c r="A1831" t="s">
        <v>15</v>
      </c>
      <c r="B1831">
        <v>1000</v>
      </c>
      <c r="C1831">
        <v>100</v>
      </c>
      <c r="D1831">
        <v>1</v>
      </c>
      <c r="E1831">
        <v>62</v>
      </c>
      <c r="F1831">
        <v>1</v>
      </c>
      <c r="G1831">
        <v>5.5968299999999997</v>
      </c>
      <c r="H1831">
        <v>4.1789860000000001</v>
      </c>
      <c r="I1831">
        <v>87.321257000000003</v>
      </c>
      <c r="J1831">
        <v>1.4314960000000001</v>
      </c>
      <c r="K1831" t="str">
        <f>MID(M1831,22,1)</f>
        <v>4</v>
      </c>
      <c r="L1831" t="s">
        <v>43</v>
      </c>
      <c r="M1831" t="s">
        <v>44</v>
      </c>
      <c r="N1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1831" t="e">
        <f>VLOOKUP(TableOMP[[#This Row],[Label]],TableAvg[],2,FALSE)</f>
        <v>#N/A</v>
      </c>
      <c r="P1831" t="e">
        <f>VLOOKUP(TableOMP[[#This Row],[Label]],TableAvg[],3,FALSE)</f>
        <v>#N/A</v>
      </c>
      <c r="Q1831" t="e">
        <f>TableOMP[[#This Row],[Avg]]-$U$2*TableOMP[[#This Row],[StdDev]]</f>
        <v>#N/A</v>
      </c>
      <c r="R1831" t="e">
        <f>TableOMP[[#This Row],[Avg]]+$U$2*TableOMP[[#This Row],[StdDev]]</f>
        <v>#N/A</v>
      </c>
      <c r="S1831" t="e">
        <f>IF(AND(TableOMP[[#This Row],[total_time]]&gt;=TableOMP[[#This Row],[Low]], TableOMP[[#This Row],[total_time]]&lt;=TableOMP[[#This Row],[High]]),1,0)</f>
        <v>#N/A</v>
      </c>
    </row>
    <row r="1832" spans="1:19" hidden="1" x14ac:dyDescent="0.25">
      <c r="A1832" t="s">
        <v>15</v>
      </c>
      <c r="B1832">
        <v>1000</v>
      </c>
      <c r="C1832">
        <v>100</v>
      </c>
      <c r="D1832">
        <v>1</v>
      </c>
      <c r="E1832">
        <v>63</v>
      </c>
      <c r="F1832">
        <v>1</v>
      </c>
      <c r="G1832">
        <v>4.9170970000000001</v>
      </c>
      <c r="H1832">
        <v>3.4546960000000002</v>
      </c>
      <c r="I1832">
        <v>96.284166999999997</v>
      </c>
      <c r="J1832">
        <v>1.55297</v>
      </c>
      <c r="K1832" t="str">
        <f>MID(M1832,22,1)</f>
        <v>4</v>
      </c>
      <c r="L1832" t="s">
        <v>43</v>
      </c>
      <c r="M1832" t="s">
        <v>44</v>
      </c>
      <c r="N1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1832" t="e">
        <f>VLOOKUP(TableOMP[[#This Row],[Label]],TableAvg[],2,FALSE)</f>
        <v>#N/A</v>
      </c>
      <c r="P1832" t="e">
        <f>VLOOKUP(TableOMP[[#This Row],[Label]],TableAvg[],3,FALSE)</f>
        <v>#N/A</v>
      </c>
      <c r="Q1832" t="e">
        <f>TableOMP[[#This Row],[Avg]]-$U$2*TableOMP[[#This Row],[StdDev]]</f>
        <v>#N/A</v>
      </c>
      <c r="R1832" t="e">
        <f>TableOMP[[#This Row],[Avg]]+$U$2*TableOMP[[#This Row],[StdDev]]</f>
        <v>#N/A</v>
      </c>
      <c r="S1832" t="e">
        <f>IF(AND(TableOMP[[#This Row],[total_time]]&gt;=TableOMP[[#This Row],[Low]], TableOMP[[#This Row],[total_time]]&lt;=TableOMP[[#This Row],[High]]),1,0)</f>
        <v>#N/A</v>
      </c>
    </row>
    <row r="1833" spans="1:19" hidden="1" x14ac:dyDescent="0.25">
      <c r="A1833" t="s">
        <v>15</v>
      </c>
      <c r="B1833">
        <v>1000</v>
      </c>
      <c r="C1833">
        <v>100</v>
      </c>
      <c r="D1833">
        <v>1</v>
      </c>
      <c r="E1833">
        <v>64</v>
      </c>
      <c r="F1833">
        <v>1</v>
      </c>
      <c r="G1833">
        <v>5.5072929999999998</v>
      </c>
      <c r="H1833">
        <v>4.0074620000000003</v>
      </c>
      <c r="I1833">
        <v>93.198505999999995</v>
      </c>
      <c r="J1833">
        <v>1.479341</v>
      </c>
      <c r="K1833" t="str">
        <f>MID(M1833,22,1)</f>
        <v>4</v>
      </c>
      <c r="L1833" t="s">
        <v>43</v>
      </c>
      <c r="M1833" t="s">
        <v>44</v>
      </c>
      <c r="N1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1833" t="e">
        <f>VLOOKUP(TableOMP[[#This Row],[Label]],TableAvg[],2,FALSE)</f>
        <v>#N/A</v>
      </c>
      <c r="P1833" t="e">
        <f>VLOOKUP(TableOMP[[#This Row],[Label]],TableAvg[],3,FALSE)</f>
        <v>#N/A</v>
      </c>
      <c r="Q1833" t="e">
        <f>TableOMP[[#This Row],[Avg]]-$U$2*TableOMP[[#This Row],[StdDev]]</f>
        <v>#N/A</v>
      </c>
      <c r="R1833" t="e">
        <f>TableOMP[[#This Row],[Avg]]+$U$2*TableOMP[[#This Row],[StdDev]]</f>
        <v>#N/A</v>
      </c>
      <c r="S1833" t="e">
        <f>IF(AND(TableOMP[[#This Row],[total_time]]&gt;=TableOMP[[#This Row],[Low]], TableOMP[[#This Row],[total_time]]&lt;=TableOMP[[#This Row],[High]]),1,0)</f>
        <v>#N/A</v>
      </c>
    </row>
    <row r="1834" spans="1:19" hidden="1" x14ac:dyDescent="0.25">
      <c r="A1834" t="s">
        <v>15</v>
      </c>
      <c r="B1834">
        <v>100</v>
      </c>
      <c r="C1834">
        <v>100</v>
      </c>
      <c r="D1834">
        <v>1</v>
      </c>
      <c r="E1834">
        <v>1</v>
      </c>
      <c r="F1834">
        <v>1</v>
      </c>
      <c r="G1834">
        <v>1.0836060000000001</v>
      </c>
      <c r="H1834">
        <v>2.6925999999999999E-2</v>
      </c>
      <c r="I1834">
        <v>0</v>
      </c>
      <c r="J1834">
        <v>0</v>
      </c>
      <c r="K1834" t="str">
        <f>MID(M1834,22,1)</f>
        <v>4</v>
      </c>
      <c r="L1834" t="s">
        <v>43</v>
      </c>
      <c r="M1834" t="s">
        <v>44</v>
      </c>
      <c r="N1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1834" t="e">
        <f>VLOOKUP(TableOMP[[#This Row],[Label]],TableAvg[],2,FALSE)</f>
        <v>#N/A</v>
      </c>
      <c r="P1834" t="e">
        <f>VLOOKUP(TableOMP[[#This Row],[Label]],TableAvg[],3,FALSE)</f>
        <v>#N/A</v>
      </c>
      <c r="Q1834" t="e">
        <f>TableOMP[[#This Row],[Avg]]-$U$2*TableOMP[[#This Row],[StdDev]]</f>
        <v>#N/A</v>
      </c>
      <c r="R1834" t="e">
        <f>TableOMP[[#This Row],[Avg]]+$U$2*TableOMP[[#This Row],[StdDev]]</f>
        <v>#N/A</v>
      </c>
      <c r="S1834" t="e">
        <f>IF(AND(TableOMP[[#This Row],[total_time]]&gt;=TableOMP[[#This Row],[Low]], TableOMP[[#This Row],[total_time]]&lt;=TableOMP[[#This Row],[High]]),1,0)</f>
        <v>#N/A</v>
      </c>
    </row>
    <row r="1835" spans="1:19" hidden="1" x14ac:dyDescent="0.25">
      <c r="A1835" t="s">
        <v>15</v>
      </c>
      <c r="B1835">
        <v>100</v>
      </c>
      <c r="C1835">
        <v>100</v>
      </c>
      <c r="D1835">
        <v>1</v>
      </c>
      <c r="E1835">
        <v>2</v>
      </c>
      <c r="F1835">
        <v>1</v>
      </c>
      <c r="G1835">
        <v>1.2334750000000001</v>
      </c>
      <c r="H1835">
        <v>0.14331099999999999</v>
      </c>
      <c r="I1835">
        <v>9.1925999999999994E-2</v>
      </c>
      <c r="J1835">
        <v>9.1925999999999994E-2</v>
      </c>
      <c r="K1835" t="str">
        <f>MID(M1835,22,1)</f>
        <v>4</v>
      </c>
      <c r="L1835" t="s">
        <v>43</v>
      </c>
      <c r="M1835" t="s">
        <v>44</v>
      </c>
      <c r="N1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1835" t="e">
        <f>VLOOKUP(TableOMP[[#This Row],[Label]],TableAvg[],2,FALSE)</f>
        <v>#N/A</v>
      </c>
      <c r="P1835" t="e">
        <f>VLOOKUP(TableOMP[[#This Row],[Label]],TableAvg[],3,FALSE)</f>
        <v>#N/A</v>
      </c>
      <c r="Q1835" t="e">
        <f>TableOMP[[#This Row],[Avg]]-$U$2*TableOMP[[#This Row],[StdDev]]</f>
        <v>#N/A</v>
      </c>
      <c r="R1835" t="e">
        <f>TableOMP[[#This Row],[Avg]]+$U$2*TableOMP[[#This Row],[StdDev]]</f>
        <v>#N/A</v>
      </c>
      <c r="S1835" t="e">
        <f>IF(AND(TableOMP[[#This Row],[total_time]]&gt;=TableOMP[[#This Row],[Low]], TableOMP[[#This Row],[total_time]]&lt;=TableOMP[[#This Row],[High]]),1,0)</f>
        <v>#N/A</v>
      </c>
    </row>
    <row r="1836" spans="1:19" hidden="1" x14ac:dyDescent="0.25">
      <c r="A1836" t="s">
        <v>15</v>
      </c>
      <c r="B1836">
        <v>100</v>
      </c>
      <c r="C1836">
        <v>100</v>
      </c>
      <c r="D1836">
        <v>1</v>
      </c>
      <c r="E1836">
        <v>3</v>
      </c>
      <c r="F1836">
        <v>1</v>
      </c>
      <c r="G1836">
        <v>1.1759029999999999</v>
      </c>
      <c r="H1836">
        <v>0.12062</v>
      </c>
      <c r="I1836">
        <v>6.5512000000000001E-2</v>
      </c>
      <c r="J1836">
        <v>3.2756E-2</v>
      </c>
      <c r="K1836" t="str">
        <f>MID(M1836,22,1)</f>
        <v>4</v>
      </c>
      <c r="L1836" t="s">
        <v>43</v>
      </c>
      <c r="M1836" t="s">
        <v>44</v>
      </c>
      <c r="N1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1836" t="e">
        <f>VLOOKUP(TableOMP[[#This Row],[Label]],TableAvg[],2,FALSE)</f>
        <v>#N/A</v>
      </c>
      <c r="P1836" t="e">
        <f>VLOOKUP(TableOMP[[#This Row],[Label]],TableAvg[],3,FALSE)</f>
        <v>#N/A</v>
      </c>
      <c r="Q1836" t="e">
        <f>TableOMP[[#This Row],[Avg]]-$U$2*TableOMP[[#This Row],[StdDev]]</f>
        <v>#N/A</v>
      </c>
      <c r="R1836" t="e">
        <f>TableOMP[[#This Row],[Avg]]+$U$2*TableOMP[[#This Row],[StdDev]]</f>
        <v>#N/A</v>
      </c>
      <c r="S1836" t="e">
        <f>IF(AND(TableOMP[[#This Row],[total_time]]&gt;=TableOMP[[#This Row],[Low]], TableOMP[[#This Row],[total_time]]&lt;=TableOMP[[#This Row],[High]]),1,0)</f>
        <v>#N/A</v>
      </c>
    </row>
    <row r="1837" spans="1:19" hidden="1" x14ac:dyDescent="0.25">
      <c r="A1837" t="s">
        <v>15</v>
      </c>
      <c r="B1837">
        <v>100</v>
      </c>
      <c r="C1837">
        <v>100</v>
      </c>
      <c r="D1837">
        <v>1</v>
      </c>
      <c r="E1837">
        <v>4</v>
      </c>
      <c r="F1837">
        <v>1</v>
      </c>
      <c r="G1837">
        <v>1.2332380000000001</v>
      </c>
      <c r="H1837">
        <v>0.13477</v>
      </c>
      <c r="I1837">
        <v>0.159385</v>
      </c>
      <c r="J1837">
        <v>5.3128000000000002E-2</v>
      </c>
      <c r="K1837" t="str">
        <f>MID(M1837,22,1)</f>
        <v>4</v>
      </c>
      <c r="L1837" t="s">
        <v>43</v>
      </c>
      <c r="M1837" t="s">
        <v>44</v>
      </c>
      <c r="N1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1837" t="e">
        <f>VLOOKUP(TableOMP[[#This Row],[Label]],TableAvg[],2,FALSE)</f>
        <v>#N/A</v>
      </c>
      <c r="P1837" t="e">
        <f>VLOOKUP(TableOMP[[#This Row],[Label]],TableAvg[],3,FALSE)</f>
        <v>#N/A</v>
      </c>
      <c r="Q1837" t="e">
        <f>TableOMP[[#This Row],[Avg]]-$U$2*TableOMP[[#This Row],[StdDev]]</f>
        <v>#N/A</v>
      </c>
      <c r="R1837" t="e">
        <f>TableOMP[[#This Row],[Avg]]+$U$2*TableOMP[[#This Row],[StdDev]]</f>
        <v>#N/A</v>
      </c>
      <c r="S1837" t="e">
        <f>IF(AND(TableOMP[[#This Row],[total_time]]&gt;=TableOMP[[#This Row],[Low]], TableOMP[[#This Row],[total_time]]&lt;=TableOMP[[#This Row],[High]]),1,0)</f>
        <v>#N/A</v>
      </c>
    </row>
    <row r="1838" spans="1:19" hidden="1" x14ac:dyDescent="0.25">
      <c r="A1838" t="s">
        <v>15</v>
      </c>
      <c r="B1838">
        <v>100</v>
      </c>
      <c r="C1838">
        <v>100</v>
      </c>
      <c r="D1838">
        <v>1</v>
      </c>
      <c r="E1838">
        <v>5</v>
      </c>
      <c r="F1838">
        <v>1</v>
      </c>
      <c r="G1838">
        <v>1.289412</v>
      </c>
      <c r="H1838">
        <v>0.19780700000000001</v>
      </c>
      <c r="I1838">
        <v>0.25415599999999999</v>
      </c>
      <c r="J1838">
        <v>6.3538999999999998E-2</v>
      </c>
      <c r="K1838" t="str">
        <f>MID(M1838,22,1)</f>
        <v>4</v>
      </c>
      <c r="L1838" t="s">
        <v>43</v>
      </c>
      <c r="M1838" t="s">
        <v>44</v>
      </c>
      <c r="N1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1838" t="e">
        <f>VLOOKUP(TableOMP[[#This Row],[Label]],TableAvg[],2,FALSE)</f>
        <v>#N/A</v>
      </c>
      <c r="P1838" t="e">
        <f>VLOOKUP(TableOMP[[#This Row],[Label]],TableAvg[],3,FALSE)</f>
        <v>#N/A</v>
      </c>
      <c r="Q1838" t="e">
        <f>TableOMP[[#This Row],[Avg]]-$U$2*TableOMP[[#This Row],[StdDev]]</f>
        <v>#N/A</v>
      </c>
      <c r="R1838" t="e">
        <f>TableOMP[[#This Row],[Avg]]+$U$2*TableOMP[[#This Row],[StdDev]]</f>
        <v>#N/A</v>
      </c>
      <c r="S1838" t="e">
        <f>IF(AND(TableOMP[[#This Row],[total_time]]&gt;=TableOMP[[#This Row],[Low]], TableOMP[[#This Row],[total_time]]&lt;=TableOMP[[#This Row],[High]]),1,0)</f>
        <v>#N/A</v>
      </c>
    </row>
    <row r="1839" spans="1:19" hidden="1" x14ac:dyDescent="0.25">
      <c r="A1839" t="s">
        <v>15</v>
      </c>
      <c r="B1839">
        <v>100</v>
      </c>
      <c r="C1839">
        <v>100</v>
      </c>
      <c r="D1839">
        <v>1</v>
      </c>
      <c r="E1839">
        <v>6</v>
      </c>
      <c r="F1839">
        <v>1</v>
      </c>
      <c r="G1839">
        <v>1.3605259999999999</v>
      </c>
      <c r="H1839">
        <v>0.27351300000000001</v>
      </c>
      <c r="I1839">
        <v>0.391764</v>
      </c>
      <c r="J1839">
        <v>7.8353000000000006E-2</v>
      </c>
      <c r="K1839" t="str">
        <f>MID(M1839,22,1)</f>
        <v>4</v>
      </c>
      <c r="L1839" t="s">
        <v>43</v>
      </c>
      <c r="M1839" t="s">
        <v>44</v>
      </c>
      <c r="N1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1839" t="e">
        <f>VLOOKUP(TableOMP[[#This Row],[Label]],TableAvg[],2,FALSE)</f>
        <v>#N/A</v>
      </c>
      <c r="P1839" t="e">
        <f>VLOOKUP(TableOMP[[#This Row],[Label]],TableAvg[],3,FALSE)</f>
        <v>#N/A</v>
      </c>
      <c r="Q1839" t="e">
        <f>TableOMP[[#This Row],[Avg]]-$U$2*TableOMP[[#This Row],[StdDev]]</f>
        <v>#N/A</v>
      </c>
      <c r="R1839" t="e">
        <f>TableOMP[[#This Row],[Avg]]+$U$2*TableOMP[[#This Row],[StdDev]]</f>
        <v>#N/A</v>
      </c>
      <c r="S1839" t="e">
        <f>IF(AND(TableOMP[[#This Row],[total_time]]&gt;=TableOMP[[#This Row],[Low]], TableOMP[[#This Row],[total_time]]&lt;=TableOMP[[#This Row],[High]]),1,0)</f>
        <v>#N/A</v>
      </c>
    </row>
    <row r="1840" spans="1:19" hidden="1" x14ac:dyDescent="0.25">
      <c r="A1840" t="s">
        <v>15</v>
      </c>
      <c r="B1840">
        <v>100</v>
      </c>
      <c r="C1840">
        <v>100</v>
      </c>
      <c r="D1840">
        <v>1</v>
      </c>
      <c r="E1840">
        <v>7</v>
      </c>
      <c r="F1840">
        <v>1</v>
      </c>
      <c r="G1840">
        <v>1.5191699999999999</v>
      </c>
      <c r="H1840">
        <v>0.42878300000000003</v>
      </c>
      <c r="I1840">
        <v>0.96350199999999997</v>
      </c>
      <c r="J1840">
        <v>0.160584</v>
      </c>
      <c r="K1840" t="str">
        <f>MID(M1840,22,1)</f>
        <v>4</v>
      </c>
      <c r="L1840" t="s">
        <v>43</v>
      </c>
      <c r="M1840" t="s">
        <v>44</v>
      </c>
      <c r="N1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1840" t="e">
        <f>VLOOKUP(TableOMP[[#This Row],[Label]],TableAvg[],2,FALSE)</f>
        <v>#N/A</v>
      </c>
      <c r="P1840" t="e">
        <f>VLOOKUP(TableOMP[[#This Row],[Label]],TableAvg[],3,FALSE)</f>
        <v>#N/A</v>
      </c>
      <c r="Q1840" t="e">
        <f>TableOMP[[#This Row],[Avg]]-$U$2*TableOMP[[#This Row],[StdDev]]</f>
        <v>#N/A</v>
      </c>
      <c r="R1840" t="e">
        <f>TableOMP[[#This Row],[Avg]]+$U$2*TableOMP[[#This Row],[StdDev]]</f>
        <v>#N/A</v>
      </c>
      <c r="S1840" t="e">
        <f>IF(AND(TableOMP[[#This Row],[total_time]]&gt;=TableOMP[[#This Row],[Low]], TableOMP[[#This Row],[total_time]]&lt;=TableOMP[[#This Row],[High]]),1,0)</f>
        <v>#N/A</v>
      </c>
    </row>
    <row r="1841" spans="1:19" hidden="1" x14ac:dyDescent="0.25">
      <c r="A1841" t="s">
        <v>15</v>
      </c>
      <c r="B1841">
        <v>100</v>
      </c>
      <c r="C1841">
        <v>100</v>
      </c>
      <c r="D1841">
        <v>1</v>
      </c>
      <c r="E1841">
        <v>8</v>
      </c>
      <c r="F1841">
        <v>1</v>
      </c>
      <c r="G1841">
        <v>1.478963</v>
      </c>
      <c r="H1841">
        <v>0.384129</v>
      </c>
      <c r="I1841">
        <v>1.0610710000000001</v>
      </c>
      <c r="J1841">
        <v>0.15158199999999999</v>
      </c>
      <c r="K1841" t="str">
        <f>MID(M1841,22,1)</f>
        <v>4</v>
      </c>
      <c r="L1841" t="s">
        <v>43</v>
      </c>
      <c r="M1841" t="s">
        <v>44</v>
      </c>
      <c r="N1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1841" t="e">
        <f>VLOOKUP(TableOMP[[#This Row],[Label]],TableAvg[],2,FALSE)</f>
        <v>#N/A</v>
      </c>
      <c r="P1841" t="e">
        <f>VLOOKUP(TableOMP[[#This Row],[Label]],TableAvg[],3,FALSE)</f>
        <v>#N/A</v>
      </c>
      <c r="Q1841" t="e">
        <f>TableOMP[[#This Row],[Avg]]-$U$2*TableOMP[[#This Row],[StdDev]]</f>
        <v>#N/A</v>
      </c>
      <c r="R1841" t="e">
        <f>TableOMP[[#This Row],[Avg]]+$U$2*TableOMP[[#This Row],[StdDev]]</f>
        <v>#N/A</v>
      </c>
      <c r="S1841" t="e">
        <f>IF(AND(TableOMP[[#This Row],[total_time]]&gt;=TableOMP[[#This Row],[Low]], TableOMP[[#This Row],[total_time]]&lt;=TableOMP[[#This Row],[High]]),1,0)</f>
        <v>#N/A</v>
      </c>
    </row>
    <row r="1842" spans="1:19" hidden="1" x14ac:dyDescent="0.25">
      <c r="A1842" t="s">
        <v>15</v>
      </c>
      <c r="B1842">
        <v>100</v>
      </c>
      <c r="C1842">
        <v>100</v>
      </c>
      <c r="D1842">
        <v>1</v>
      </c>
      <c r="E1842">
        <v>9</v>
      </c>
      <c r="F1842">
        <v>1</v>
      </c>
      <c r="G1842">
        <v>1.673856</v>
      </c>
      <c r="H1842">
        <v>0.49992599999999998</v>
      </c>
      <c r="I1842">
        <v>1.964091</v>
      </c>
      <c r="J1842">
        <v>0.24551100000000001</v>
      </c>
      <c r="K1842" t="str">
        <f>MID(M1842,22,1)</f>
        <v>4</v>
      </c>
      <c r="L1842" t="s">
        <v>43</v>
      </c>
      <c r="M1842" t="s">
        <v>44</v>
      </c>
      <c r="N1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1842" t="e">
        <f>VLOOKUP(TableOMP[[#This Row],[Label]],TableAvg[],2,FALSE)</f>
        <v>#N/A</v>
      </c>
      <c r="P1842" t="e">
        <f>VLOOKUP(TableOMP[[#This Row],[Label]],TableAvg[],3,FALSE)</f>
        <v>#N/A</v>
      </c>
      <c r="Q1842" t="e">
        <f>TableOMP[[#This Row],[Avg]]-$U$2*TableOMP[[#This Row],[StdDev]]</f>
        <v>#N/A</v>
      </c>
      <c r="R1842" t="e">
        <f>TableOMP[[#This Row],[Avg]]+$U$2*TableOMP[[#This Row],[StdDev]]</f>
        <v>#N/A</v>
      </c>
      <c r="S1842" t="e">
        <f>IF(AND(TableOMP[[#This Row],[total_time]]&gt;=TableOMP[[#This Row],[Low]], TableOMP[[#This Row],[total_time]]&lt;=TableOMP[[#This Row],[High]]),1,0)</f>
        <v>#N/A</v>
      </c>
    </row>
    <row r="1843" spans="1:19" hidden="1" x14ac:dyDescent="0.25">
      <c r="A1843" t="s">
        <v>15</v>
      </c>
      <c r="B1843">
        <v>100</v>
      </c>
      <c r="C1843">
        <v>100</v>
      </c>
      <c r="D1843">
        <v>1</v>
      </c>
      <c r="E1843">
        <v>10</v>
      </c>
      <c r="F1843">
        <v>1</v>
      </c>
      <c r="G1843">
        <v>1.621462</v>
      </c>
      <c r="H1843">
        <v>0.49555199999999999</v>
      </c>
      <c r="I1843">
        <v>1.9300189999999999</v>
      </c>
      <c r="J1843">
        <v>0.214447</v>
      </c>
      <c r="K1843" t="str">
        <f>MID(M1843,22,1)</f>
        <v>4</v>
      </c>
      <c r="L1843" t="s">
        <v>43</v>
      </c>
      <c r="M1843" t="s">
        <v>44</v>
      </c>
      <c r="N1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1843" t="e">
        <f>VLOOKUP(TableOMP[[#This Row],[Label]],TableAvg[],2,FALSE)</f>
        <v>#N/A</v>
      </c>
      <c r="P1843" t="e">
        <f>VLOOKUP(TableOMP[[#This Row],[Label]],TableAvg[],3,FALSE)</f>
        <v>#N/A</v>
      </c>
      <c r="Q1843" t="e">
        <f>TableOMP[[#This Row],[Avg]]-$U$2*TableOMP[[#This Row],[StdDev]]</f>
        <v>#N/A</v>
      </c>
      <c r="R1843" t="e">
        <f>TableOMP[[#This Row],[Avg]]+$U$2*TableOMP[[#This Row],[StdDev]]</f>
        <v>#N/A</v>
      </c>
      <c r="S1843" t="e">
        <f>IF(AND(TableOMP[[#This Row],[total_time]]&gt;=TableOMP[[#This Row],[Low]], TableOMP[[#This Row],[total_time]]&lt;=TableOMP[[#This Row],[High]]),1,0)</f>
        <v>#N/A</v>
      </c>
    </row>
    <row r="1844" spans="1:19" hidden="1" x14ac:dyDescent="0.25">
      <c r="A1844" t="s">
        <v>15</v>
      </c>
      <c r="B1844">
        <v>100</v>
      </c>
      <c r="C1844">
        <v>100</v>
      </c>
      <c r="D1844">
        <v>1</v>
      </c>
      <c r="E1844">
        <v>11</v>
      </c>
      <c r="F1844">
        <v>1</v>
      </c>
      <c r="G1844">
        <v>1.643853</v>
      </c>
      <c r="H1844">
        <v>0.54569299999999998</v>
      </c>
      <c r="I1844">
        <v>2.433249</v>
      </c>
      <c r="J1844">
        <v>0.24332500000000001</v>
      </c>
      <c r="K1844" t="str">
        <f>MID(M1844,22,1)</f>
        <v>4</v>
      </c>
      <c r="L1844" t="s">
        <v>43</v>
      </c>
      <c r="M1844" t="s">
        <v>44</v>
      </c>
      <c r="N1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1844" t="e">
        <f>VLOOKUP(TableOMP[[#This Row],[Label]],TableAvg[],2,FALSE)</f>
        <v>#N/A</v>
      </c>
      <c r="P1844" t="e">
        <f>VLOOKUP(TableOMP[[#This Row],[Label]],TableAvg[],3,FALSE)</f>
        <v>#N/A</v>
      </c>
      <c r="Q1844" t="e">
        <f>TableOMP[[#This Row],[Avg]]-$U$2*TableOMP[[#This Row],[StdDev]]</f>
        <v>#N/A</v>
      </c>
      <c r="R1844" t="e">
        <f>TableOMP[[#This Row],[Avg]]+$U$2*TableOMP[[#This Row],[StdDev]]</f>
        <v>#N/A</v>
      </c>
      <c r="S1844" t="e">
        <f>IF(AND(TableOMP[[#This Row],[total_time]]&gt;=TableOMP[[#This Row],[Low]], TableOMP[[#This Row],[total_time]]&lt;=TableOMP[[#This Row],[High]]),1,0)</f>
        <v>#N/A</v>
      </c>
    </row>
    <row r="1845" spans="1:19" hidden="1" x14ac:dyDescent="0.25">
      <c r="A1845" t="s">
        <v>15</v>
      </c>
      <c r="B1845">
        <v>100</v>
      </c>
      <c r="C1845">
        <v>100</v>
      </c>
      <c r="D1845">
        <v>1</v>
      </c>
      <c r="E1845">
        <v>12</v>
      </c>
      <c r="F1845">
        <v>1</v>
      </c>
      <c r="G1845">
        <v>2.164784</v>
      </c>
      <c r="H1845">
        <v>1.0307850000000001</v>
      </c>
      <c r="I1845">
        <v>3.4444370000000002</v>
      </c>
      <c r="J1845">
        <v>0.31313099999999999</v>
      </c>
      <c r="K1845" t="str">
        <f>MID(M1845,22,1)</f>
        <v>4</v>
      </c>
      <c r="L1845" t="s">
        <v>43</v>
      </c>
      <c r="M1845" t="s">
        <v>44</v>
      </c>
      <c r="N1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1845" t="e">
        <f>VLOOKUP(TableOMP[[#This Row],[Label]],TableAvg[],2,FALSE)</f>
        <v>#N/A</v>
      </c>
      <c r="P1845" t="e">
        <f>VLOOKUP(TableOMP[[#This Row],[Label]],TableAvg[],3,FALSE)</f>
        <v>#N/A</v>
      </c>
      <c r="Q1845" t="e">
        <f>TableOMP[[#This Row],[Avg]]-$U$2*TableOMP[[#This Row],[StdDev]]</f>
        <v>#N/A</v>
      </c>
      <c r="R1845" t="e">
        <f>TableOMP[[#This Row],[Avg]]+$U$2*TableOMP[[#This Row],[StdDev]]</f>
        <v>#N/A</v>
      </c>
      <c r="S1845" t="e">
        <f>IF(AND(TableOMP[[#This Row],[total_time]]&gt;=TableOMP[[#This Row],[Low]], TableOMP[[#This Row],[total_time]]&lt;=TableOMP[[#This Row],[High]]),1,0)</f>
        <v>#N/A</v>
      </c>
    </row>
    <row r="1846" spans="1:19" hidden="1" x14ac:dyDescent="0.25">
      <c r="A1846" t="s">
        <v>15</v>
      </c>
      <c r="B1846">
        <v>100</v>
      </c>
      <c r="C1846">
        <v>100</v>
      </c>
      <c r="D1846">
        <v>1</v>
      </c>
      <c r="E1846">
        <v>13</v>
      </c>
      <c r="F1846">
        <v>1</v>
      </c>
      <c r="G1846">
        <v>1.828443</v>
      </c>
      <c r="H1846">
        <v>0.70588799999999996</v>
      </c>
      <c r="I1846">
        <v>3.54461</v>
      </c>
      <c r="J1846">
        <v>0.29538399999999998</v>
      </c>
      <c r="K1846" t="str">
        <f>MID(M1846,22,1)</f>
        <v>4</v>
      </c>
      <c r="L1846" t="s">
        <v>43</v>
      </c>
      <c r="M1846" t="s">
        <v>44</v>
      </c>
      <c r="N1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1846" t="e">
        <f>VLOOKUP(TableOMP[[#This Row],[Label]],TableAvg[],2,FALSE)</f>
        <v>#N/A</v>
      </c>
      <c r="P1846" t="e">
        <f>VLOOKUP(TableOMP[[#This Row],[Label]],TableAvg[],3,FALSE)</f>
        <v>#N/A</v>
      </c>
      <c r="Q1846" t="e">
        <f>TableOMP[[#This Row],[Avg]]-$U$2*TableOMP[[#This Row],[StdDev]]</f>
        <v>#N/A</v>
      </c>
      <c r="R1846" t="e">
        <f>TableOMP[[#This Row],[Avg]]+$U$2*TableOMP[[#This Row],[StdDev]]</f>
        <v>#N/A</v>
      </c>
      <c r="S1846" t="e">
        <f>IF(AND(TableOMP[[#This Row],[total_time]]&gt;=TableOMP[[#This Row],[Low]], TableOMP[[#This Row],[total_time]]&lt;=TableOMP[[#This Row],[High]]),1,0)</f>
        <v>#N/A</v>
      </c>
    </row>
    <row r="1847" spans="1:19" hidden="1" x14ac:dyDescent="0.25">
      <c r="A1847" t="s">
        <v>15</v>
      </c>
      <c r="B1847">
        <v>100</v>
      </c>
      <c r="C1847">
        <v>100</v>
      </c>
      <c r="D1847">
        <v>1</v>
      </c>
      <c r="E1847">
        <v>14</v>
      </c>
      <c r="F1847">
        <v>1</v>
      </c>
      <c r="G1847">
        <v>1.894037</v>
      </c>
      <c r="H1847">
        <v>0.76730399999999999</v>
      </c>
      <c r="I1847">
        <v>3.817275</v>
      </c>
      <c r="J1847">
        <v>0.29363699999999998</v>
      </c>
      <c r="K1847" t="str">
        <f>MID(M1847,22,1)</f>
        <v>4</v>
      </c>
      <c r="L1847" t="s">
        <v>43</v>
      </c>
      <c r="M1847" t="s">
        <v>44</v>
      </c>
      <c r="N1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1847" t="e">
        <f>VLOOKUP(TableOMP[[#This Row],[Label]],TableAvg[],2,FALSE)</f>
        <v>#N/A</v>
      </c>
      <c r="P1847" t="e">
        <f>VLOOKUP(TableOMP[[#This Row],[Label]],TableAvg[],3,FALSE)</f>
        <v>#N/A</v>
      </c>
      <c r="Q1847" t="e">
        <f>TableOMP[[#This Row],[Avg]]-$U$2*TableOMP[[#This Row],[StdDev]]</f>
        <v>#N/A</v>
      </c>
      <c r="R1847" t="e">
        <f>TableOMP[[#This Row],[Avg]]+$U$2*TableOMP[[#This Row],[StdDev]]</f>
        <v>#N/A</v>
      </c>
      <c r="S1847" t="e">
        <f>IF(AND(TableOMP[[#This Row],[total_time]]&gt;=TableOMP[[#This Row],[Low]], TableOMP[[#This Row],[total_time]]&lt;=TableOMP[[#This Row],[High]]),1,0)</f>
        <v>#N/A</v>
      </c>
    </row>
    <row r="1848" spans="1:19" hidden="1" x14ac:dyDescent="0.25">
      <c r="A1848" t="s">
        <v>15</v>
      </c>
      <c r="B1848">
        <v>100</v>
      </c>
      <c r="C1848">
        <v>100</v>
      </c>
      <c r="D1848">
        <v>1</v>
      </c>
      <c r="E1848">
        <v>15</v>
      </c>
      <c r="F1848">
        <v>1</v>
      </c>
      <c r="G1848">
        <v>1.8807750000000001</v>
      </c>
      <c r="H1848">
        <v>0.66422599999999998</v>
      </c>
      <c r="I1848">
        <v>4.7381520000000004</v>
      </c>
      <c r="J1848">
        <v>0.33843899999999999</v>
      </c>
      <c r="K1848" t="str">
        <f>MID(M1848,22,1)</f>
        <v>4</v>
      </c>
      <c r="L1848" t="s">
        <v>43</v>
      </c>
      <c r="M1848" t="s">
        <v>44</v>
      </c>
      <c r="N1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1848" t="e">
        <f>VLOOKUP(TableOMP[[#This Row],[Label]],TableAvg[],2,FALSE)</f>
        <v>#N/A</v>
      </c>
      <c r="P1848" t="e">
        <f>VLOOKUP(TableOMP[[#This Row],[Label]],TableAvg[],3,FALSE)</f>
        <v>#N/A</v>
      </c>
      <c r="Q1848" t="e">
        <f>TableOMP[[#This Row],[Avg]]-$U$2*TableOMP[[#This Row],[StdDev]]</f>
        <v>#N/A</v>
      </c>
      <c r="R1848" t="e">
        <f>TableOMP[[#This Row],[Avg]]+$U$2*TableOMP[[#This Row],[StdDev]]</f>
        <v>#N/A</v>
      </c>
      <c r="S1848" t="e">
        <f>IF(AND(TableOMP[[#This Row],[total_time]]&gt;=TableOMP[[#This Row],[Low]], TableOMP[[#This Row],[total_time]]&lt;=TableOMP[[#This Row],[High]]),1,0)</f>
        <v>#N/A</v>
      </c>
    </row>
    <row r="1849" spans="1:19" hidden="1" x14ac:dyDescent="0.25">
      <c r="A1849" t="s">
        <v>15</v>
      </c>
      <c r="B1849">
        <v>100</v>
      </c>
      <c r="C1849">
        <v>100</v>
      </c>
      <c r="D1849">
        <v>1</v>
      </c>
      <c r="E1849">
        <v>16</v>
      </c>
      <c r="F1849">
        <v>1</v>
      </c>
      <c r="G1849">
        <v>2.0626690000000001</v>
      </c>
      <c r="H1849">
        <v>0.87542200000000003</v>
      </c>
      <c r="I1849">
        <v>6.4497939999999998</v>
      </c>
      <c r="J1849">
        <v>0.42998599999999998</v>
      </c>
      <c r="K1849" t="str">
        <f>MID(M1849,22,1)</f>
        <v>4</v>
      </c>
      <c r="L1849" t="s">
        <v>43</v>
      </c>
      <c r="M1849" t="s">
        <v>44</v>
      </c>
      <c r="N1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1849" t="e">
        <f>VLOOKUP(TableOMP[[#This Row],[Label]],TableAvg[],2,FALSE)</f>
        <v>#N/A</v>
      </c>
      <c r="P1849" t="e">
        <f>VLOOKUP(TableOMP[[#This Row],[Label]],TableAvg[],3,FALSE)</f>
        <v>#N/A</v>
      </c>
      <c r="Q1849" t="e">
        <f>TableOMP[[#This Row],[Avg]]-$U$2*TableOMP[[#This Row],[StdDev]]</f>
        <v>#N/A</v>
      </c>
      <c r="R1849" t="e">
        <f>TableOMP[[#This Row],[Avg]]+$U$2*TableOMP[[#This Row],[StdDev]]</f>
        <v>#N/A</v>
      </c>
      <c r="S1849" t="e">
        <f>IF(AND(TableOMP[[#This Row],[total_time]]&gt;=TableOMP[[#This Row],[Low]], TableOMP[[#This Row],[total_time]]&lt;=TableOMP[[#This Row],[High]]),1,0)</f>
        <v>#N/A</v>
      </c>
    </row>
    <row r="1850" spans="1:19" hidden="1" x14ac:dyDescent="0.25">
      <c r="A1850" t="s">
        <v>15</v>
      </c>
      <c r="B1850">
        <v>100</v>
      </c>
      <c r="C1850">
        <v>100</v>
      </c>
      <c r="D1850">
        <v>1</v>
      </c>
      <c r="E1850">
        <v>17</v>
      </c>
      <c r="F1850">
        <v>1</v>
      </c>
      <c r="G1850">
        <v>2.184564</v>
      </c>
      <c r="H1850">
        <v>1.0053000000000001</v>
      </c>
      <c r="I1850">
        <v>8.5905459999999998</v>
      </c>
      <c r="J1850">
        <v>0.53690899999999997</v>
      </c>
      <c r="K1850" t="str">
        <f>MID(M1850,22,1)</f>
        <v>4</v>
      </c>
      <c r="L1850" t="s">
        <v>43</v>
      </c>
      <c r="M1850" t="s">
        <v>44</v>
      </c>
      <c r="N1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1850" t="e">
        <f>VLOOKUP(TableOMP[[#This Row],[Label]],TableAvg[],2,FALSE)</f>
        <v>#N/A</v>
      </c>
      <c r="P1850" t="e">
        <f>VLOOKUP(TableOMP[[#This Row],[Label]],TableAvg[],3,FALSE)</f>
        <v>#N/A</v>
      </c>
      <c r="Q1850" t="e">
        <f>TableOMP[[#This Row],[Avg]]-$U$2*TableOMP[[#This Row],[StdDev]]</f>
        <v>#N/A</v>
      </c>
      <c r="R1850" t="e">
        <f>TableOMP[[#This Row],[Avg]]+$U$2*TableOMP[[#This Row],[StdDev]]</f>
        <v>#N/A</v>
      </c>
      <c r="S1850" t="e">
        <f>IF(AND(TableOMP[[#This Row],[total_time]]&gt;=TableOMP[[#This Row],[Low]], TableOMP[[#This Row],[total_time]]&lt;=TableOMP[[#This Row],[High]]),1,0)</f>
        <v>#N/A</v>
      </c>
    </row>
    <row r="1851" spans="1:19" hidden="1" x14ac:dyDescent="0.25">
      <c r="A1851" t="s">
        <v>15</v>
      </c>
      <c r="B1851">
        <v>100</v>
      </c>
      <c r="C1851">
        <v>100</v>
      </c>
      <c r="D1851">
        <v>1</v>
      </c>
      <c r="E1851">
        <v>18</v>
      </c>
      <c r="F1851">
        <v>1</v>
      </c>
      <c r="G1851">
        <v>2.134843</v>
      </c>
      <c r="H1851">
        <v>0.94389199999999995</v>
      </c>
      <c r="I1851">
        <v>7.1204910000000003</v>
      </c>
      <c r="J1851">
        <v>0.418852</v>
      </c>
      <c r="K1851" t="str">
        <f>MID(M1851,22,1)</f>
        <v>4</v>
      </c>
      <c r="L1851" t="s">
        <v>43</v>
      </c>
      <c r="M1851" t="s">
        <v>44</v>
      </c>
      <c r="N1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1851" t="e">
        <f>VLOOKUP(TableOMP[[#This Row],[Label]],TableAvg[],2,FALSE)</f>
        <v>#N/A</v>
      </c>
      <c r="P1851" t="e">
        <f>VLOOKUP(TableOMP[[#This Row],[Label]],TableAvg[],3,FALSE)</f>
        <v>#N/A</v>
      </c>
      <c r="Q1851" t="e">
        <f>TableOMP[[#This Row],[Avg]]-$U$2*TableOMP[[#This Row],[StdDev]]</f>
        <v>#N/A</v>
      </c>
      <c r="R1851" t="e">
        <f>TableOMP[[#This Row],[Avg]]+$U$2*TableOMP[[#This Row],[StdDev]]</f>
        <v>#N/A</v>
      </c>
      <c r="S1851" t="e">
        <f>IF(AND(TableOMP[[#This Row],[total_time]]&gt;=TableOMP[[#This Row],[Low]], TableOMP[[#This Row],[total_time]]&lt;=TableOMP[[#This Row],[High]]),1,0)</f>
        <v>#N/A</v>
      </c>
    </row>
    <row r="1852" spans="1:19" hidden="1" x14ac:dyDescent="0.25">
      <c r="A1852" t="s">
        <v>15</v>
      </c>
      <c r="B1852">
        <v>100</v>
      </c>
      <c r="C1852">
        <v>100</v>
      </c>
      <c r="D1852">
        <v>1</v>
      </c>
      <c r="E1852">
        <v>19</v>
      </c>
      <c r="F1852">
        <v>1</v>
      </c>
      <c r="G1852">
        <v>2.1913499999999999</v>
      </c>
      <c r="H1852">
        <v>1.004283</v>
      </c>
      <c r="I1852">
        <v>8.4418839999999999</v>
      </c>
      <c r="J1852">
        <v>0.46899400000000002</v>
      </c>
      <c r="K1852" t="str">
        <f>MID(M1852,22,1)</f>
        <v>4</v>
      </c>
      <c r="L1852" t="s">
        <v>43</v>
      </c>
      <c r="M1852" t="s">
        <v>44</v>
      </c>
      <c r="N1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1852" t="e">
        <f>VLOOKUP(TableOMP[[#This Row],[Label]],TableAvg[],2,FALSE)</f>
        <v>#N/A</v>
      </c>
      <c r="P1852" t="e">
        <f>VLOOKUP(TableOMP[[#This Row],[Label]],TableAvg[],3,FALSE)</f>
        <v>#N/A</v>
      </c>
      <c r="Q1852" t="e">
        <f>TableOMP[[#This Row],[Avg]]-$U$2*TableOMP[[#This Row],[StdDev]]</f>
        <v>#N/A</v>
      </c>
      <c r="R1852" t="e">
        <f>TableOMP[[#This Row],[Avg]]+$U$2*TableOMP[[#This Row],[StdDev]]</f>
        <v>#N/A</v>
      </c>
      <c r="S1852" t="e">
        <f>IF(AND(TableOMP[[#This Row],[total_time]]&gt;=TableOMP[[#This Row],[Low]], TableOMP[[#This Row],[total_time]]&lt;=TableOMP[[#This Row],[High]]),1,0)</f>
        <v>#N/A</v>
      </c>
    </row>
    <row r="1853" spans="1:19" hidden="1" x14ac:dyDescent="0.25">
      <c r="A1853" t="s">
        <v>15</v>
      </c>
      <c r="B1853">
        <v>100</v>
      </c>
      <c r="C1853">
        <v>100</v>
      </c>
      <c r="D1853">
        <v>1</v>
      </c>
      <c r="E1853">
        <v>20</v>
      </c>
      <c r="F1853">
        <v>1</v>
      </c>
      <c r="G1853">
        <v>2.2634880000000002</v>
      </c>
      <c r="H1853">
        <v>1.0691919999999999</v>
      </c>
      <c r="I1853">
        <v>9.0562900000000006</v>
      </c>
      <c r="J1853">
        <v>0.47664699999999999</v>
      </c>
      <c r="K1853" t="str">
        <f>MID(M1853,22,1)</f>
        <v>4</v>
      </c>
      <c r="L1853" t="s">
        <v>43</v>
      </c>
      <c r="M1853" t="s">
        <v>44</v>
      </c>
      <c r="N1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1853" t="e">
        <f>VLOOKUP(TableOMP[[#This Row],[Label]],TableAvg[],2,FALSE)</f>
        <v>#N/A</v>
      </c>
      <c r="P1853" t="e">
        <f>VLOOKUP(TableOMP[[#This Row],[Label]],TableAvg[],3,FALSE)</f>
        <v>#N/A</v>
      </c>
      <c r="Q1853" t="e">
        <f>TableOMP[[#This Row],[Avg]]-$U$2*TableOMP[[#This Row],[StdDev]]</f>
        <v>#N/A</v>
      </c>
      <c r="R1853" t="e">
        <f>TableOMP[[#This Row],[Avg]]+$U$2*TableOMP[[#This Row],[StdDev]]</f>
        <v>#N/A</v>
      </c>
      <c r="S1853" t="e">
        <f>IF(AND(TableOMP[[#This Row],[total_time]]&gt;=TableOMP[[#This Row],[Low]], TableOMP[[#This Row],[total_time]]&lt;=TableOMP[[#This Row],[High]]),1,0)</f>
        <v>#N/A</v>
      </c>
    </row>
    <row r="1854" spans="1:19" hidden="1" x14ac:dyDescent="0.25">
      <c r="A1854" t="s">
        <v>15</v>
      </c>
      <c r="B1854">
        <v>100</v>
      </c>
      <c r="C1854">
        <v>100</v>
      </c>
      <c r="D1854">
        <v>1</v>
      </c>
      <c r="E1854">
        <v>21</v>
      </c>
      <c r="F1854">
        <v>1</v>
      </c>
      <c r="G1854">
        <v>2.6721599999999999</v>
      </c>
      <c r="H1854">
        <v>1.435106</v>
      </c>
      <c r="I1854">
        <v>16.057777999999999</v>
      </c>
      <c r="J1854">
        <v>0.80288899999999996</v>
      </c>
      <c r="K1854" t="str">
        <f>MID(M1854,22,1)</f>
        <v>4</v>
      </c>
      <c r="L1854" t="s">
        <v>43</v>
      </c>
      <c r="M1854" t="s">
        <v>44</v>
      </c>
      <c r="N1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1854" t="e">
        <f>VLOOKUP(TableOMP[[#This Row],[Label]],TableAvg[],2,FALSE)</f>
        <v>#N/A</v>
      </c>
      <c r="P1854" t="e">
        <f>VLOOKUP(TableOMP[[#This Row],[Label]],TableAvg[],3,FALSE)</f>
        <v>#N/A</v>
      </c>
      <c r="Q1854" t="e">
        <f>TableOMP[[#This Row],[Avg]]-$U$2*TableOMP[[#This Row],[StdDev]]</f>
        <v>#N/A</v>
      </c>
      <c r="R1854" t="e">
        <f>TableOMP[[#This Row],[Avg]]+$U$2*TableOMP[[#This Row],[StdDev]]</f>
        <v>#N/A</v>
      </c>
      <c r="S1854" t="e">
        <f>IF(AND(TableOMP[[#This Row],[total_time]]&gt;=TableOMP[[#This Row],[Low]], TableOMP[[#This Row],[total_time]]&lt;=TableOMP[[#This Row],[High]]),1,0)</f>
        <v>#N/A</v>
      </c>
    </row>
    <row r="1855" spans="1:19" hidden="1" x14ac:dyDescent="0.25">
      <c r="A1855" t="s">
        <v>15</v>
      </c>
      <c r="B1855">
        <v>100</v>
      </c>
      <c r="C1855">
        <v>100</v>
      </c>
      <c r="D1855">
        <v>1</v>
      </c>
      <c r="E1855">
        <v>22</v>
      </c>
      <c r="F1855">
        <v>1</v>
      </c>
      <c r="G1855">
        <v>2.8492139999999999</v>
      </c>
      <c r="H1855">
        <v>1.6251789999999999</v>
      </c>
      <c r="I1855">
        <v>12.176067</v>
      </c>
      <c r="J1855">
        <v>0.57981300000000002</v>
      </c>
      <c r="K1855" t="str">
        <f>MID(M1855,22,1)</f>
        <v>4</v>
      </c>
      <c r="L1855" t="s">
        <v>43</v>
      </c>
      <c r="M1855" t="s">
        <v>44</v>
      </c>
      <c r="N1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1855" t="e">
        <f>VLOOKUP(TableOMP[[#This Row],[Label]],TableAvg[],2,FALSE)</f>
        <v>#N/A</v>
      </c>
      <c r="P1855" t="e">
        <f>VLOOKUP(TableOMP[[#This Row],[Label]],TableAvg[],3,FALSE)</f>
        <v>#N/A</v>
      </c>
      <c r="Q1855" t="e">
        <f>TableOMP[[#This Row],[Avg]]-$U$2*TableOMP[[#This Row],[StdDev]]</f>
        <v>#N/A</v>
      </c>
      <c r="R1855" t="e">
        <f>TableOMP[[#This Row],[Avg]]+$U$2*TableOMP[[#This Row],[StdDev]]</f>
        <v>#N/A</v>
      </c>
      <c r="S1855" t="e">
        <f>IF(AND(TableOMP[[#This Row],[total_time]]&gt;=TableOMP[[#This Row],[Low]], TableOMP[[#This Row],[total_time]]&lt;=TableOMP[[#This Row],[High]]),1,0)</f>
        <v>#N/A</v>
      </c>
    </row>
    <row r="1856" spans="1:19" hidden="1" x14ac:dyDescent="0.25">
      <c r="A1856" t="s">
        <v>15</v>
      </c>
      <c r="B1856">
        <v>100</v>
      </c>
      <c r="C1856">
        <v>100</v>
      </c>
      <c r="D1856">
        <v>1</v>
      </c>
      <c r="E1856">
        <v>23</v>
      </c>
      <c r="F1856">
        <v>1</v>
      </c>
      <c r="G1856">
        <v>2.509528</v>
      </c>
      <c r="H1856">
        <v>1.25573</v>
      </c>
      <c r="I1856">
        <v>13.50235</v>
      </c>
      <c r="J1856">
        <v>0.61374300000000004</v>
      </c>
      <c r="K1856" t="str">
        <f>MID(M1856,22,1)</f>
        <v>4</v>
      </c>
      <c r="L1856" t="s">
        <v>43</v>
      </c>
      <c r="M1856" t="s">
        <v>44</v>
      </c>
      <c r="N1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1856" t="e">
        <f>VLOOKUP(TableOMP[[#This Row],[Label]],TableAvg[],2,FALSE)</f>
        <v>#N/A</v>
      </c>
      <c r="P1856" t="e">
        <f>VLOOKUP(TableOMP[[#This Row],[Label]],TableAvg[],3,FALSE)</f>
        <v>#N/A</v>
      </c>
      <c r="Q1856" t="e">
        <f>TableOMP[[#This Row],[Avg]]-$U$2*TableOMP[[#This Row],[StdDev]]</f>
        <v>#N/A</v>
      </c>
      <c r="R1856" t="e">
        <f>TableOMP[[#This Row],[Avg]]+$U$2*TableOMP[[#This Row],[StdDev]]</f>
        <v>#N/A</v>
      </c>
      <c r="S1856" t="e">
        <f>IF(AND(TableOMP[[#This Row],[total_time]]&gt;=TableOMP[[#This Row],[Low]], TableOMP[[#This Row],[total_time]]&lt;=TableOMP[[#This Row],[High]]),1,0)</f>
        <v>#N/A</v>
      </c>
    </row>
    <row r="1857" spans="1:19" hidden="1" x14ac:dyDescent="0.25">
      <c r="A1857" t="s">
        <v>15</v>
      </c>
      <c r="B1857">
        <v>100</v>
      </c>
      <c r="C1857">
        <v>100</v>
      </c>
      <c r="D1857">
        <v>1</v>
      </c>
      <c r="E1857">
        <v>24</v>
      </c>
      <c r="F1857">
        <v>1</v>
      </c>
      <c r="G1857">
        <v>2.5413899999999998</v>
      </c>
      <c r="H1857">
        <v>1.274532</v>
      </c>
      <c r="I1857">
        <v>14.562694</v>
      </c>
      <c r="J1857">
        <v>0.63316099999999997</v>
      </c>
      <c r="K1857" t="str">
        <f>MID(M1857,22,1)</f>
        <v>4</v>
      </c>
      <c r="L1857" t="s">
        <v>43</v>
      </c>
      <c r="M1857" t="s">
        <v>44</v>
      </c>
      <c r="N1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1857" t="e">
        <f>VLOOKUP(TableOMP[[#This Row],[Label]],TableAvg[],2,FALSE)</f>
        <v>#N/A</v>
      </c>
      <c r="P1857" t="e">
        <f>VLOOKUP(TableOMP[[#This Row],[Label]],TableAvg[],3,FALSE)</f>
        <v>#N/A</v>
      </c>
      <c r="Q1857" t="e">
        <f>TableOMP[[#This Row],[Avg]]-$U$2*TableOMP[[#This Row],[StdDev]]</f>
        <v>#N/A</v>
      </c>
      <c r="R1857" t="e">
        <f>TableOMP[[#This Row],[Avg]]+$U$2*TableOMP[[#This Row],[StdDev]]</f>
        <v>#N/A</v>
      </c>
      <c r="S1857" t="e">
        <f>IF(AND(TableOMP[[#This Row],[total_time]]&gt;=TableOMP[[#This Row],[Low]], TableOMP[[#This Row],[total_time]]&lt;=TableOMP[[#This Row],[High]]),1,0)</f>
        <v>#N/A</v>
      </c>
    </row>
    <row r="1858" spans="1:19" hidden="1" x14ac:dyDescent="0.25">
      <c r="A1858" t="s">
        <v>15</v>
      </c>
      <c r="B1858">
        <v>100</v>
      </c>
      <c r="C1858">
        <v>100</v>
      </c>
      <c r="D1858">
        <v>1</v>
      </c>
      <c r="E1858">
        <v>25</v>
      </c>
      <c r="F1858">
        <v>1</v>
      </c>
      <c r="G1858">
        <v>2.8332099999999998</v>
      </c>
      <c r="H1858">
        <v>1.4065620000000001</v>
      </c>
      <c r="I1858">
        <v>21.795497999999998</v>
      </c>
      <c r="J1858">
        <v>0.90814600000000001</v>
      </c>
      <c r="K1858" t="str">
        <f>MID(M1858,22,1)</f>
        <v>4</v>
      </c>
      <c r="L1858" t="s">
        <v>43</v>
      </c>
      <c r="M1858" t="s">
        <v>44</v>
      </c>
      <c r="N1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1858" t="e">
        <f>VLOOKUP(TableOMP[[#This Row],[Label]],TableAvg[],2,FALSE)</f>
        <v>#N/A</v>
      </c>
      <c r="P1858" t="e">
        <f>VLOOKUP(TableOMP[[#This Row],[Label]],TableAvg[],3,FALSE)</f>
        <v>#N/A</v>
      </c>
      <c r="Q1858" t="e">
        <f>TableOMP[[#This Row],[Avg]]-$U$2*TableOMP[[#This Row],[StdDev]]</f>
        <v>#N/A</v>
      </c>
      <c r="R1858" t="e">
        <f>TableOMP[[#This Row],[Avg]]+$U$2*TableOMP[[#This Row],[StdDev]]</f>
        <v>#N/A</v>
      </c>
      <c r="S1858" t="e">
        <f>IF(AND(TableOMP[[#This Row],[total_time]]&gt;=TableOMP[[#This Row],[Low]], TableOMP[[#This Row],[total_time]]&lt;=TableOMP[[#This Row],[High]]),1,0)</f>
        <v>#N/A</v>
      </c>
    </row>
    <row r="1859" spans="1:19" hidden="1" x14ac:dyDescent="0.25">
      <c r="A1859" t="s">
        <v>15</v>
      </c>
      <c r="B1859">
        <v>100</v>
      </c>
      <c r="C1859">
        <v>100</v>
      </c>
      <c r="D1859">
        <v>1</v>
      </c>
      <c r="E1859">
        <v>26</v>
      </c>
      <c r="F1859">
        <v>1</v>
      </c>
      <c r="G1859">
        <v>2.94591</v>
      </c>
      <c r="H1859">
        <v>1.6265309999999999</v>
      </c>
      <c r="I1859">
        <v>18.525603</v>
      </c>
      <c r="J1859">
        <v>0.74102400000000002</v>
      </c>
      <c r="K1859" t="str">
        <f>MID(M1859,22,1)</f>
        <v>4</v>
      </c>
      <c r="L1859" t="s">
        <v>43</v>
      </c>
      <c r="M1859" t="s">
        <v>44</v>
      </c>
      <c r="N1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1859" t="e">
        <f>VLOOKUP(TableOMP[[#This Row],[Label]],TableAvg[],2,FALSE)</f>
        <v>#N/A</v>
      </c>
      <c r="P1859" t="e">
        <f>VLOOKUP(TableOMP[[#This Row],[Label]],TableAvg[],3,FALSE)</f>
        <v>#N/A</v>
      </c>
      <c r="Q1859" t="e">
        <f>TableOMP[[#This Row],[Avg]]-$U$2*TableOMP[[#This Row],[StdDev]]</f>
        <v>#N/A</v>
      </c>
      <c r="R1859" t="e">
        <f>TableOMP[[#This Row],[Avg]]+$U$2*TableOMP[[#This Row],[StdDev]]</f>
        <v>#N/A</v>
      </c>
      <c r="S1859" t="e">
        <f>IF(AND(TableOMP[[#This Row],[total_time]]&gt;=TableOMP[[#This Row],[Low]], TableOMP[[#This Row],[total_time]]&lt;=TableOMP[[#This Row],[High]]),1,0)</f>
        <v>#N/A</v>
      </c>
    </row>
    <row r="1860" spans="1:19" hidden="1" x14ac:dyDescent="0.25">
      <c r="A1860" t="s">
        <v>15</v>
      </c>
      <c r="B1860">
        <v>100</v>
      </c>
      <c r="C1860">
        <v>100</v>
      </c>
      <c r="D1860">
        <v>1</v>
      </c>
      <c r="E1860">
        <v>27</v>
      </c>
      <c r="F1860">
        <v>1</v>
      </c>
      <c r="G1860">
        <v>2.6024280000000002</v>
      </c>
      <c r="H1860">
        <v>1.34491</v>
      </c>
      <c r="I1860">
        <v>16.081257000000001</v>
      </c>
      <c r="J1860">
        <v>0.61851</v>
      </c>
      <c r="K1860" t="str">
        <f>MID(M1860,22,1)</f>
        <v>4</v>
      </c>
      <c r="L1860" t="s">
        <v>43</v>
      </c>
      <c r="M1860" t="s">
        <v>44</v>
      </c>
      <c r="N1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1860" t="e">
        <f>VLOOKUP(TableOMP[[#This Row],[Label]],TableAvg[],2,FALSE)</f>
        <v>#N/A</v>
      </c>
      <c r="P1860" t="e">
        <f>VLOOKUP(TableOMP[[#This Row],[Label]],TableAvg[],3,FALSE)</f>
        <v>#N/A</v>
      </c>
      <c r="Q1860" t="e">
        <f>TableOMP[[#This Row],[Avg]]-$U$2*TableOMP[[#This Row],[StdDev]]</f>
        <v>#N/A</v>
      </c>
      <c r="R1860" t="e">
        <f>TableOMP[[#This Row],[Avg]]+$U$2*TableOMP[[#This Row],[StdDev]]</f>
        <v>#N/A</v>
      </c>
      <c r="S1860" t="e">
        <f>IF(AND(TableOMP[[#This Row],[total_time]]&gt;=TableOMP[[#This Row],[Low]], TableOMP[[#This Row],[total_time]]&lt;=TableOMP[[#This Row],[High]]),1,0)</f>
        <v>#N/A</v>
      </c>
    </row>
    <row r="1861" spans="1:19" hidden="1" x14ac:dyDescent="0.25">
      <c r="A1861" t="s">
        <v>15</v>
      </c>
      <c r="B1861">
        <v>100</v>
      </c>
      <c r="C1861">
        <v>100</v>
      </c>
      <c r="D1861">
        <v>1</v>
      </c>
      <c r="E1861">
        <v>28</v>
      </c>
      <c r="F1861">
        <v>1</v>
      </c>
      <c r="G1861">
        <v>2.7772359999999998</v>
      </c>
      <c r="H1861">
        <v>1.491455</v>
      </c>
      <c r="I1861">
        <v>18.270033999999999</v>
      </c>
      <c r="J1861">
        <v>0.67666800000000005</v>
      </c>
      <c r="K1861" t="str">
        <f>MID(M1861,22,1)</f>
        <v>4</v>
      </c>
      <c r="L1861" t="s">
        <v>43</v>
      </c>
      <c r="M1861" t="s">
        <v>44</v>
      </c>
      <c r="N1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1861" t="e">
        <f>VLOOKUP(TableOMP[[#This Row],[Label]],TableAvg[],2,FALSE)</f>
        <v>#N/A</v>
      </c>
      <c r="P1861" t="e">
        <f>VLOOKUP(TableOMP[[#This Row],[Label]],TableAvg[],3,FALSE)</f>
        <v>#N/A</v>
      </c>
      <c r="Q1861" t="e">
        <f>TableOMP[[#This Row],[Avg]]-$U$2*TableOMP[[#This Row],[StdDev]]</f>
        <v>#N/A</v>
      </c>
      <c r="R1861" t="e">
        <f>TableOMP[[#This Row],[Avg]]+$U$2*TableOMP[[#This Row],[StdDev]]</f>
        <v>#N/A</v>
      </c>
      <c r="S1861" t="e">
        <f>IF(AND(TableOMP[[#This Row],[total_time]]&gt;=TableOMP[[#This Row],[Low]], TableOMP[[#This Row],[total_time]]&lt;=TableOMP[[#This Row],[High]]),1,0)</f>
        <v>#N/A</v>
      </c>
    </row>
    <row r="1862" spans="1:19" hidden="1" x14ac:dyDescent="0.25">
      <c r="A1862" t="s">
        <v>15</v>
      </c>
      <c r="B1862">
        <v>100</v>
      </c>
      <c r="C1862">
        <v>100</v>
      </c>
      <c r="D1862">
        <v>1</v>
      </c>
      <c r="E1862">
        <v>29</v>
      </c>
      <c r="F1862">
        <v>1</v>
      </c>
      <c r="G1862">
        <v>2.7762859999999998</v>
      </c>
      <c r="H1862">
        <v>1.5007729999999999</v>
      </c>
      <c r="I1862">
        <v>20.213114999999998</v>
      </c>
      <c r="J1862">
        <v>0.72189700000000001</v>
      </c>
      <c r="K1862" t="str">
        <f>MID(M1862,22,1)</f>
        <v>4</v>
      </c>
      <c r="L1862" t="s">
        <v>43</v>
      </c>
      <c r="M1862" t="s">
        <v>44</v>
      </c>
      <c r="N1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1862" t="e">
        <f>VLOOKUP(TableOMP[[#This Row],[Label]],TableAvg[],2,FALSE)</f>
        <v>#N/A</v>
      </c>
      <c r="P1862" t="e">
        <f>VLOOKUP(TableOMP[[#This Row],[Label]],TableAvg[],3,FALSE)</f>
        <v>#N/A</v>
      </c>
      <c r="Q1862" t="e">
        <f>TableOMP[[#This Row],[Avg]]-$U$2*TableOMP[[#This Row],[StdDev]]</f>
        <v>#N/A</v>
      </c>
      <c r="R1862" t="e">
        <f>TableOMP[[#This Row],[Avg]]+$U$2*TableOMP[[#This Row],[StdDev]]</f>
        <v>#N/A</v>
      </c>
      <c r="S1862" t="e">
        <f>IF(AND(TableOMP[[#This Row],[total_time]]&gt;=TableOMP[[#This Row],[Low]], TableOMP[[#This Row],[total_time]]&lt;=TableOMP[[#This Row],[High]]),1,0)</f>
        <v>#N/A</v>
      </c>
    </row>
    <row r="1863" spans="1:19" hidden="1" x14ac:dyDescent="0.25">
      <c r="A1863" t="s">
        <v>15</v>
      </c>
      <c r="B1863">
        <v>100</v>
      </c>
      <c r="C1863">
        <v>100</v>
      </c>
      <c r="D1863">
        <v>1</v>
      </c>
      <c r="E1863">
        <v>30</v>
      </c>
      <c r="F1863">
        <v>1</v>
      </c>
      <c r="G1863">
        <v>2.9557039999999999</v>
      </c>
      <c r="H1863">
        <v>1.676045</v>
      </c>
      <c r="I1863">
        <v>27.162268999999998</v>
      </c>
      <c r="J1863">
        <v>0.93662999999999996</v>
      </c>
      <c r="K1863" t="str">
        <f>MID(M1863,22,1)</f>
        <v>4</v>
      </c>
      <c r="L1863" t="s">
        <v>43</v>
      </c>
      <c r="M1863" t="s">
        <v>44</v>
      </c>
      <c r="N1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1863" t="e">
        <f>VLOOKUP(TableOMP[[#This Row],[Label]],TableAvg[],2,FALSE)</f>
        <v>#N/A</v>
      </c>
      <c r="P1863" t="e">
        <f>VLOOKUP(TableOMP[[#This Row],[Label]],TableAvg[],3,FALSE)</f>
        <v>#N/A</v>
      </c>
      <c r="Q1863" t="e">
        <f>TableOMP[[#This Row],[Avg]]-$U$2*TableOMP[[#This Row],[StdDev]]</f>
        <v>#N/A</v>
      </c>
      <c r="R1863" t="e">
        <f>TableOMP[[#This Row],[Avg]]+$U$2*TableOMP[[#This Row],[StdDev]]</f>
        <v>#N/A</v>
      </c>
      <c r="S1863" t="e">
        <f>IF(AND(TableOMP[[#This Row],[total_time]]&gt;=TableOMP[[#This Row],[Low]], TableOMP[[#This Row],[total_time]]&lt;=TableOMP[[#This Row],[High]]),1,0)</f>
        <v>#N/A</v>
      </c>
    </row>
    <row r="1864" spans="1:19" hidden="1" x14ac:dyDescent="0.25">
      <c r="A1864" t="s">
        <v>15</v>
      </c>
      <c r="B1864">
        <v>100</v>
      </c>
      <c r="C1864">
        <v>100</v>
      </c>
      <c r="D1864">
        <v>1</v>
      </c>
      <c r="E1864">
        <v>31</v>
      </c>
      <c r="F1864">
        <v>1</v>
      </c>
      <c r="G1864">
        <v>3.7448039999999998</v>
      </c>
      <c r="H1864">
        <v>2.351648</v>
      </c>
      <c r="I1864">
        <v>36.413110000000003</v>
      </c>
      <c r="J1864">
        <v>1.21377</v>
      </c>
      <c r="K1864" t="str">
        <f>MID(M1864,22,1)</f>
        <v>4</v>
      </c>
      <c r="L1864" t="s">
        <v>43</v>
      </c>
      <c r="M1864" t="s">
        <v>44</v>
      </c>
      <c r="N1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1864" t="e">
        <f>VLOOKUP(TableOMP[[#This Row],[Label]],TableAvg[],2,FALSE)</f>
        <v>#N/A</v>
      </c>
      <c r="P1864" t="e">
        <f>VLOOKUP(TableOMP[[#This Row],[Label]],TableAvg[],3,FALSE)</f>
        <v>#N/A</v>
      </c>
      <c r="Q1864" t="e">
        <f>TableOMP[[#This Row],[Avg]]-$U$2*TableOMP[[#This Row],[StdDev]]</f>
        <v>#N/A</v>
      </c>
      <c r="R1864" t="e">
        <f>TableOMP[[#This Row],[Avg]]+$U$2*TableOMP[[#This Row],[StdDev]]</f>
        <v>#N/A</v>
      </c>
      <c r="S1864" t="e">
        <f>IF(AND(TableOMP[[#This Row],[total_time]]&gt;=TableOMP[[#This Row],[Low]], TableOMP[[#This Row],[total_time]]&lt;=TableOMP[[#This Row],[High]]),1,0)</f>
        <v>#N/A</v>
      </c>
    </row>
    <row r="1865" spans="1:19" hidden="1" x14ac:dyDescent="0.25">
      <c r="A1865" t="s">
        <v>15</v>
      </c>
      <c r="B1865">
        <v>100</v>
      </c>
      <c r="C1865">
        <v>100</v>
      </c>
      <c r="D1865">
        <v>1</v>
      </c>
      <c r="E1865">
        <v>32</v>
      </c>
      <c r="F1865">
        <v>1</v>
      </c>
      <c r="G1865">
        <v>3.1088079999999998</v>
      </c>
      <c r="H1865">
        <v>1.819453</v>
      </c>
      <c r="I1865">
        <v>26.500526000000001</v>
      </c>
      <c r="J1865">
        <v>0.85485599999999995</v>
      </c>
      <c r="K1865" t="str">
        <f>MID(M1865,22,1)</f>
        <v>4</v>
      </c>
      <c r="L1865" t="s">
        <v>43</v>
      </c>
      <c r="M1865" t="s">
        <v>44</v>
      </c>
      <c r="N1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1865" t="e">
        <f>VLOOKUP(TableOMP[[#This Row],[Label]],TableAvg[],2,FALSE)</f>
        <v>#N/A</v>
      </c>
      <c r="P1865" t="e">
        <f>VLOOKUP(TableOMP[[#This Row],[Label]],TableAvg[],3,FALSE)</f>
        <v>#N/A</v>
      </c>
      <c r="Q1865" t="e">
        <f>TableOMP[[#This Row],[Avg]]-$U$2*TableOMP[[#This Row],[StdDev]]</f>
        <v>#N/A</v>
      </c>
      <c r="R1865" t="e">
        <f>TableOMP[[#This Row],[Avg]]+$U$2*TableOMP[[#This Row],[StdDev]]</f>
        <v>#N/A</v>
      </c>
      <c r="S1865" t="e">
        <f>IF(AND(TableOMP[[#This Row],[total_time]]&gt;=TableOMP[[#This Row],[Low]], TableOMP[[#This Row],[total_time]]&lt;=TableOMP[[#This Row],[High]]),1,0)</f>
        <v>#N/A</v>
      </c>
    </row>
    <row r="1866" spans="1:19" hidden="1" x14ac:dyDescent="0.25">
      <c r="A1866" t="s">
        <v>15</v>
      </c>
      <c r="B1866">
        <v>100</v>
      </c>
      <c r="C1866">
        <v>100</v>
      </c>
      <c r="D1866">
        <v>1</v>
      </c>
      <c r="E1866">
        <v>33</v>
      </c>
      <c r="F1866">
        <v>1</v>
      </c>
      <c r="G1866">
        <v>3.2313800000000001</v>
      </c>
      <c r="H1866">
        <v>1.8372390000000001</v>
      </c>
      <c r="I1866">
        <v>30.239362</v>
      </c>
      <c r="J1866">
        <v>0.94498000000000004</v>
      </c>
      <c r="K1866" t="str">
        <f>MID(M1866,22,1)</f>
        <v>4</v>
      </c>
      <c r="L1866" t="s">
        <v>43</v>
      </c>
      <c r="M1866" t="s">
        <v>44</v>
      </c>
      <c r="N1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1866" t="e">
        <f>VLOOKUP(TableOMP[[#This Row],[Label]],TableAvg[],2,FALSE)</f>
        <v>#N/A</v>
      </c>
      <c r="P1866" t="e">
        <f>VLOOKUP(TableOMP[[#This Row],[Label]],TableAvg[],3,FALSE)</f>
        <v>#N/A</v>
      </c>
      <c r="Q1866" t="e">
        <f>TableOMP[[#This Row],[Avg]]-$U$2*TableOMP[[#This Row],[StdDev]]</f>
        <v>#N/A</v>
      </c>
      <c r="R1866" t="e">
        <f>TableOMP[[#This Row],[Avg]]+$U$2*TableOMP[[#This Row],[StdDev]]</f>
        <v>#N/A</v>
      </c>
      <c r="S1866" t="e">
        <f>IF(AND(TableOMP[[#This Row],[total_time]]&gt;=TableOMP[[#This Row],[Low]], TableOMP[[#This Row],[total_time]]&lt;=TableOMP[[#This Row],[High]]),1,0)</f>
        <v>#N/A</v>
      </c>
    </row>
    <row r="1867" spans="1:19" hidden="1" x14ac:dyDescent="0.25">
      <c r="A1867" t="s">
        <v>15</v>
      </c>
      <c r="B1867">
        <v>100</v>
      </c>
      <c r="C1867">
        <v>100</v>
      </c>
      <c r="D1867">
        <v>1</v>
      </c>
      <c r="E1867">
        <v>34</v>
      </c>
      <c r="F1867">
        <v>1</v>
      </c>
      <c r="G1867">
        <v>3.2836660000000002</v>
      </c>
      <c r="H1867">
        <v>1.899297</v>
      </c>
      <c r="I1867">
        <v>32.483262000000003</v>
      </c>
      <c r="J1867">
        <v>0.98434100000000002</v>
      </c>
      <c r="K1867" t="str">
        <f>MID(M1867,22,1)</f>
        <v>4</v>
      </c>
      <c r="L1867" t="s">
        <v>43</v>
      </c>
      <c r="M1867" t="s">
        <v>44</v>
      </c>
      <c r="N1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1867" t="e">
        <f>VLOOKUP(TableOMP[[#This Row],[Label]],TableAvg[],2,FALSE)</f>
        <v>#N/A</v>
      </c>
      <c r="P1867" t="e">
        <f>VLOOKUP(TableOMP[[#This Row],[Label]],TableAvg[],3,FALSE)</f>
        <v>#N/A</v>
      </c>
      <c r="Q1867" t="e">
        <f>TableOMP[[#This Row],[Avg]]-$U$2*TableOMP[[#This Row],[StdDev]]</f>
        <v>#N/A</v>
      </c>
      <c r="R1867" t="e">
        <f>TableOMP[[#This Row],[Avg]]+$U$2*TableOMP[[#This Row],[StdDev]]</f>
        <v>#N/A</v>
      </c>
      <c r="S1867" t="e">
        <f>IF(AND(TableOMP[[#This Row],[total_time]]&gt;=TableOMP[[#This Row],[Low]], TableOMP[[#This Row],[total_time]]&lt;=TableOMP[[#This Row],[High]]),1,0)</f>
        <v>#N/A</v>
      </c>
    </row>
    <row r="1868" spans="1:19" hidden="1" x14ac:dyDescent="0.25">
      <c r="A1868" t="s">
        <v>15</v>
      </c>
      <c r="B1868">
        <v>100</v>
      </c>
      <c r="C1868">
        <v>100</v>
      </c>
      <c r="D1868">
        <v>1</v>
      </c>
      <c r="E1868">
        <v>35</v>
      </c>
      <c r="F1868">
        <v>1</v>
      </c>
      <c r="G1868">
        <v>3.301606</v>
      </c>
      <c r="H1868">
        <v>1.963616</v>
      </c>
      <c r="I1868">
        <v>33.775917</v>
      </c>
      <c r="J1868">
        <v>0.99340899999999999</v>
      </c>
      <c r="K1868" t="str">
        <f>MID(M1868,22,1)</f>
        <v>4</v>
      </c>
      <c r="L1868" t="s">
        <v>43</v>
      </c>
      <c r="M1868" t="s">
        <v>44</v>
      </c>
      <c r="N1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1868" t="e">
        <f>VLOOKUP(TableOMP[[#This Row],[Label]],TableAvg[],2,FALSE)</f>
        <v>#N/A</v>
      </c>
      <c r="P1868" t="e">
        <f>VLOOKUP(TableOMP[[#This Row],[Label]],TableAvg[],3,FALSE)</f>
        <v>#N/A</v>
      </c>
      <c r="Q1868" t="e">
        <f>TableOMP[[#This Row],[Avg]]-$U$2*TableOMP[[#This Row],[StdDev]]</f>
        <v>#N/A</v>
      </c>
      <c r="R1868" t="e">
        <f>TableOMP[[#This Row],[Avg]]+$U$2*TableOMP[[#This Row],[StdDev]]</f>
        <v>#N/A</v>
      </c>
      <c r="S1868" t="e">
        <f>IF(AND(TableOMP[[#This Row],[total_time]]&gt;=TableOMP[[#This Row],[Low]], TableOMP[[#This Row],[total_time]]&lt;=TableOMP[[#This Row],[High]]),1,0)</f>
        <v>#N/A</v>
      </c>
    </row>
    <row r="1869" spans="1:19" hidden="1" x14ac:dyDescent="0.25">
      <c r="A1869" t="s">
        <v>15</v>
      </c>
      <c r="B1869">
        <v>100</v>
      </c>
      <c r="C1869">
        <v>100</v>
      </c>
      <c r="D1869">
        <v>1</v>
      </c>
      <c r="E1869">
        <v>36</v>
      </c>
      <c r="F1869">
        <v>1</v>
      </c>
      <c r="G1869">
        <v>3.4201999999999999</v>
      </c>
      <c r="H1869">
        <v>2.086824</v>
      </c>
      <c r="I1869">
        <v>33.821173000000002</v>
      </c>
      <c r="J1869">
        <v>0.96631900000000004</v>
      </c>
      <c r="K1869" t="str">
        <f>MID(M1869,22,1)</f>
        <v>4</v>
      </c>
      <c r="L1869" t="s">
        <v>43</v>
      </c>
      <c r="M1869" t="s">
        <v>44</v>
      </c>
      <c r="N1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1869" t="e">
        <f>VLOOKUP(TableOMP[[#This Row],[Label]],TableAvg[],2,FALSE)</f>
        <v>#N/A</v>
      </c>
      <c r="P1869" t="e">
        <f>VLOOKUP(TableOMP[[#This Row],[Label]],TableAvg[],3,FALSE)</f>
        <v>#N/A</v>
      </c>
      <c r="Q1869" t="e">
        <f>TableOMP[[#This Row],[Avg]]-$U$2*TableOMP[[#This Row],[StdDev]]</f>
        <v>#N/A</v>
      </c>
      <c r="R1869" t="e">
        <f>TableOMP[[#This Row],[Avg]]+$U$2*TableOMP[[#This Row],[StdDev]]</f>
        <v>#N/A</v>
      </c>
      <c r="S1869" t="e">
        <f>IF(AND(TableOMP[[#This Row],[total_time]]&gt;=TableOMP[[#This Row],[Low]], TableOMP[[#This Row],[total_time]]&lt;=TableOMP[[#This Row],[High]]),1,0)</f>
        <v>#N/A</v>
      </c>
    </row>
    <row r="1870" spans="1:19" hidden="1" x14ac:dyDescent="0.25">
      <c r="A1870" t="s">
        <v>15</v>
      </c>
      <c r="B1870">
        <v>100</v>
      </c>
      <c r="C1870">
        <v>100</v>
      </c>
      <c r="D1870">
        <v>1</v>
      </c>
      <c r="E1870">
        <v>37</v>
      </c>
      <c r="F1870">
        <v>1</v>
      </c>
      <c r="G1870">
        <v>4.4291879999999999</v>
      </c>
      <c r="H1870">
        <v>2.9403700000000002</v>
      </c>
      <c r="I1870">
        <v>64.935818999999995</v>
      </c>
      <c r="J1870">
        <v>1.8037730000000001</v>
      </c>
      <c r="K1870" t="str">
        <f>MID(M1870,22,1)</f>
        <v>4</v>
      </c>
      <c r="L1870" t="s">
        <v>43</v>
      </c>
      <c r="M1870" t="s">
        <v>44</v>
      </c>
      <c r="N1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1870" t="e">
        <f>VLOOKUP(TableOMP[[#This Row],[Label]],TableAvg[],2,FALSE)</f>
        <v>#N/A</v>
      </c>
      <c r="P1870" t="e">
        <f>VLOOKUP(TableOMP[[#This Row],[Label]],TableAvg[],3,FALSE)</f>
        <v>#N/A</v>
      </c>
      <c r="Q1870" t="e">
        <f>TableOMP[[#This Row],[Avg]]-$U$2*TableOMP[[#This Row],[StdDev]]</f>
        <v>#N/A</v>
      </c>
      <c r="R1870" t="e">
        <f>TableOMP[[#This Row],[Avg]]+$U$2*TableOMP[[#This Row],[StdDev]]</f>
        <v>#N/A</v>
      </c>
      <c r="S1870" t="e">
        <f>IF(AND(TableOMP[[#This Row],[total_time]]&gt;=TableOMP[[#This Row],[Low]], TableOMP[[#This Row],[total_time]]&lt;=TableOMP[[#This Row],[High]]),1,0)</f>
        <v>#N/A</v>
      </c>
    </row>
    <row r="1871" spans="1:19" hidden="1" x14ac:dyDescent="0.25">
      <c r="A1871" t="s">
        <v>15</v>
      </c>
      <c r="B1871">
        <v>100</v>
      </c>
      <c r="C1871">
        <v>100</v>
      </c>
      <c r="D1871">
        <v>1</v>
      </c>
      <c r="E1871">
        <v>38</v>
      </c>
      <c r="F1871">
        <v>1</v>
      </c>
      <c r="G1871">
        <v>3.518888</v>
      </c>
      <c r="H1871">
        <v>2.1673390000000001</v>
      </c>
      <c r="I1871">
        <v>36.991148000000003</v>
      </c>
      <c r="J1871">
        <v>0.99976100000000001</v>
      </c>
      <c r="K1871" t="str">
        <f>MID(M1871,22,1)</f>
        <v>4</v>
      </c>
      <c r="L1871" t="s">
        <v>43</v>
      </c>
      <c r="M1871" t="s">
        <v>44</v>
      </c>
      <c r="N1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1871" t="e">
        <f>VLOOKUP(TableOMP[[#This Row],[Label]],TableAvg[],2,FALSE)</f>
        <v>#N/A</v>
      </c>
      <c r="P1871" t="e">
        <f>VLOOKUP(TableOMP[[#This Row],[Label]],TableAvg[],3,FALSE)</f>
        <v>#N/A</v>
      </c>
      <c r="Q1871" t="e">
        <f>TableOMP[[#This Row],[Avg]]-$U$2*TableOMP[[#This Row],[StdDev]]</f>
        <v>#N/A</v>
      </c>
      <c r="R1871" t="e">
        <f>TableOMP[[#This Row],[Avg]]+$U$2*TableOMP[[#This Row],[StdDev]]</f>
        <v>#N/A</v>
      </c>
      <c r="S1871" t="e">
        <f>IF(AND(TableOMP[[#This Row],[total_time]]&gt;=TableOMP[[#This Row],[Low]], TableOMP[[#This Row],[total_time]]&lt;=TableOMP[[#This Row],[High]]),1,0)</f>
        <v>#N/A</v>
      </c>
    </row>
    <row r="1872" spans="1:19" hidden="1" x14ac:dyDescent="0.25">
      <c r="A1872" t="s">
        <v>15</v>
      </c>
      <c r="B1872">
        <v>100</v>
      </c>
      <c r="C1872">
        <v>100</v>
      </c>
      <c r="D1872">
        <v>1</v>
      </c>
      <c r="E1872">
        <v>39</v>
      </c>
      <c r="F1872">
        <v>1</v>
      </c>
      <c r="G1872">
        <v>3.658439</v>
      </c>
      <c r="H1872">
        <v>2.1566749999999999</v>
      </c>
      <c r="I1872">
        <v>40.333162999999999</v>
      </c>
      <c r="J1872">
        <v>1.061399</v>
      </c>
      <c r="K1872" t="str">
        <f>MID(M1872,22,1)</f>
        <v>4</v>
      </c>
      <c r="L1872" t="s">
        <v>43</v>
      </c>
      <c r="M1872" t="s">
        <v>44</v>
      </c>
      <c r="N1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1872" t="e">
        <f>VLOOKUP(TableOMP[[#This Row],[Label]],TableAvg[],2,FALSE)</f>
        <v>#N/A</v>
      </c>
      <c r="P1872" t="e">
        <f>VLOOKUP(TableOMP[[#This Row],[Label]],TableAvg[],3,FALSE)</f>
        <v>#N/A</v>
      </c>
      <c r="Q1872" t="e">
        <f>TableOMP[[#This Row],[Avg]]-$U$2*TableOMP[[#This Row],[StdDev]]</f>
        <v>#N/A</v>
      </c>
      <c r="R1872" t="e">
        <f>TableOMP[[#This Row],[Avg]]+$U$2*TableOMP[[#This Row],[StdDev]]</f>
        <v>#N/A</v>
      </c>
      <c r="S1872" t="e">
        <f>IF(AND(TableOMP[[#This Row],[total_time]]&gt;=TableOMP[[#This Row],[Low]], TableOMP[[#This Row],[total_time]]&lt;=TableOMP[[#This Row],[High]]),1,0)</f>
        <v>#N/A</v>
      </c>
    </row>
    <row r="1873" spans="1:19" hidden="1" x14ac:dyDescent="0.25">
      <c r="A1873" t="s">
        <v>15</v>
      </c>
      <c r="B1873">
        <v>100</v>
      </c>
      <c r="C1873">
        <v>100</v>
      </c>
      <c r="D1873">
        <v>1</v>
      </c>
      <c r="E1873">
        <v>40</v>
      </c>
      <c r="F1873">
        <v>1</v>
      </c>
      <c r="G1873">
        <v>3.818022</v>
      </c>
      <c r="H1873">
        <v>2.4292690000000001</v>
      </c>
      <c r="I1873">
        <v>42.439284000000001</v>
      </c>
      <c r="J1873">
        <v>1.088187</v>
      </c>
      <c r="K1873" t="str">
        <f>MID(M1873,22,1)</f>
        <v>4</v>
      </c>
      <c r="L1873" t="s">
        <v>43</v>
      </c>
      <c r="M1873" t="s">
        <v>44</v>
      </c>
      <c r="N1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1873" t="e">
        <f>VLOOKUP(TableOMP[[#This Row],[Label]],TableAvg[],2,FALSE)</f>
        <v>#N/A</v>
      </c>
      <c r="P1873" t="e">
        <f>VLOOKUP(TableOMP[[#This Row],[Label]],TableAvg[],3,FALSE)</f>
        <v>#N/A</v>
      </c>
      <c r="Q1873" t="e">
        <f>TableOMP[[#This Row],[Avg]]-$U$2*TableOMP[[#This Row],[StdDev]]</f>
        <v>#N/A</v>
      </c>
      <c r="R1873" t="e">
        <f>TableOMP[[#This Row],[Avg]]+$U$2*TableOMP[[#This Row],[StdDev]]</f>
        <v>#N/A</v>
      </c>
      <c r="S1873" t="e">
        <f>IF(AND(TableOMP[[#This Row],[total_time]]&gt;=TableOMP[[#This Row],[Low]], TableOMP[[#This Row],[total_time]]&lt;=TableOMP[[#This Row],[High]]),1,0)</f>
        <v>#N/A</v>
      </c>
    </row>
    <row r="1874" spans="1:19" hidden="1" x14ac:dyDescent="0.25">
      <c r="A1874" t="s">
        <v>15</v>
      </c>
      <c r="B1874">
        <v>100</v>
      </c>
      <c r="C1874">
        <v>100</v>
      </c>
      <c r="D1874">
        <v>1</v>
      </c>
      <c r="E1874">
        <v>41</v>
      </c>
      <c r="F1874">
        <v>1</v>
      </c>
      <c r="G1874">
        <v>3.7120649999999999</v>
      </c>
      <c r="H1874">
        <v>2.2740480000000001</v>
      </c>
      <c r="I1874">
        <v>41.928643000000001</v>
      </c>
      <c r="J1874">
        <v>1.048216</v>
      </c>
      <c r="K1874" t="str">
        <f>MID(M1874,22,1)</f>
        <v>4</v>
      </c>
      <c r="L1874" t="s">
        <v>43</v>
      </c>
      <c r="M1874" t="s">
        <v>44</v>
      </c>
      <c r="N1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1874" t="e">
        <f>VLOOKUP(TableOMP[[#This Row],[Label]],TableAvg[],2,FALSE)</f>
        <v>#N/A</v>
      </c>
      <c r="P1874" t="e">
        <f>VLOOKUP(TableOMP[[#This Row],[Label]],TableAvg[],3,FALSE)</f>
        <v>#N/A</v>
      </c>
      <c r="Q1874" t="e">
        <f>TableOMP[[#This Row],[Avg]]-$U$2*TableOMP[[#This Row],[StdDev]]</f>
        <v>#N/A</v>
      </c>
      <c r="R1874" t="e">
        <f>TableOMP[[#This Row],[Avg]]+$U$2*TableOMP[[#This Row],[StdDev]]</f>
        <v>#N/A</v>
      </c>
      <c r="S1874" t="e">
        <f>IF(AND(TableOMP[[#This Row],[total_time]]&gt;=TableOMP[[#This Row],[Low]], TableOMP[[#This Row],[total_time]]&lt;=TableOMP[[#This Row],[High]]),1,0)</f>
        <v>#N/A</v>
      </c>
    </row>
    <row r="1875" spans="1:19" hidden="1" x14ac:dyDescent="0.25">
      <c r="A1875" t="s">
        <v>15</v>
      </c>
      <c r="B1875">
        <v>100</v>
      </c>
      <c r="C1875">
        <v>100</v>
      </c>
      <c r="D1875">
        <v>1</v>
      </c>
      <c r="E1875">
        <v>42</v>
      </c>
      <c r="F1875">
        <v>1</v>
      </c>
      <c r="G1875">
        <v>5.7176720000000003</v>
      </c>
      <c r="H1875">
        <v>4.0417959999999997</v>
      </c>
      <c r="I1875">
        <v>74.302135000000007</v>
      </c>
      <c r="J1875">
        <v>1.8122469999999999</v>
      </c>
      <c r="K1875" t="str">
        <f>MID(M1875,22,1)</f>
        <v>4</v>
      </c>
      <c r="L1875" t="s">
        <v>43</v>
      </c>
      <c r="M1875" t="s">
        <v>44</v>
      </c>
      <c r="N1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1875" t="e">
        <f>VLOOKUP(TableOMP[[#This Row],[Label]],TableAvg[],2,FALSE)</f>
        <v>#N/A</v>
      </c>
      <c r="P1875" t="e">
        <f>VLOOKUP(TableOMP[[#This Row],[Label]],TableAvg[],3,FALSE)</f>
        <v>#N/A</v>
      </c>
      <c r="Q1875" t="e">
        <f>TableOMP[[#This Row],[Avg]]-$U$2*TableOMP[[#This Row],[StdDev]]</f>
        <v>#N/A</v>
      </c>
      <c r="R1875" t="e">
        <f>TableOMP[[#This Row],[Avg]]+$U$2*TableOMP[[#This Row],[StdDev]]</f>
        <v>#N/A</v>
      </c>
      <c r="S1875" t="e">
        <f>IF(AND(TableOMP[[#This Row],[total_time]]&gt;=TableOMP[[#This Row],[Low]], TableOMP[[#This Row],[total_time]]&lt;=TableOMP[[#This Row],[High]]),1,0)</f>
        <v>#N/A</v>
      </c>
    </row>
    <row r="1876" spans="1:19" hidden="1" x14ac:dyDescent="0.25">
      <c r="A1876" t="s">
        <v>15</v>
      </c>
      <c r="B1876">
        <v>100</v>
      </c>
      <c r="C1876">
        <v>100</v>
      </c>
      <c r="D1876">
        <v>1</v>
      </c>
      <c r="E1876">
        <v>43</v>
      </c>
      <c r="F1876">
        <v>1</v>
      </c>
      <c r="G1876">
        <v>3.7989929999999998</v>
      </c>
      <c r="H1876">
        <v>2.3834810000000002</v>
      </c>
      <c r="I1876">
        <v>51.151511999999997</v>
      </c>
      <c r="J1876">
        <v>1.2178929999999999</v>
      </c>
      <c r="K1876" t="str">
        <f>MID(M1876,22,1)</f>
        <v>4</v>
      </c>
      <c r="L1876" t="s">
        <v>43</v>
      </c>
      <c r="M1876" t="s">
        <v>44</v>
      </c>
      <c r="N1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1876" t="e">
        <f>VLOOKUP(TableOMP[[#This Row],[Label]],TableAvg[],2,FALSE)</f>
        <v>#N/A</v>
      </c>
      <c r="P1876" t="e">
        <f>VLOOKUP(TableOMP[[#This Row],[Label]],TableAvg[],3,FALSE)</f>
        <v>#N/A</v>
      </c>
      <c r="Q1876" t="e">
        <f>TableOMP[[#This Row],[Avg]]-$U$2*TableOMP[[#This Row],[StdDev]]</f>
        <v>#N/A</v>
      </c>
      <c r="R1876" t="e">
        <f>TableOMP[[#This Row],[Avg]]+$U$2*TableOMP[[#This Row],[StdDev]]</f>
        <v>#N/A</v>
      </c>
      <c r="S1876" t="e">
        <f>IF(AND(TableOMP[[#This Row],[total_time]]&gt;=TableOMP[[#This Row],[Low]], TableOMP[[#This Row],[total_time]]&lt;=TableOMP[[#This Row],[High]]),1,0)</f>
        <v>#N/A</v>
      </c>
    </row>
    <row r="1877" spans="1:19" hidden="1" x14ac:dyDescent="0.25">
      <c r="A1877" t="s">
        <v>15</v>
      </c>
      <c r="B1877">
        <v>100</v>
      </c>
      <c r="C1877">
        <v>100</v>
      </c>
      <c r="D1877">
        <v>1</v>
      </c>
      <c r="E1877">
        <v>44</v>
      </c>
      <c r="F1877">
        <v>1</v>
      </c>
      <c r="G1877">
        <v>3.9816449999999999</v>
      </c>
      <c r="H1877">
        <v>2.4024610000000002</v>
      </c>
      <c r="I1877">
        <v>50.122385000000001</v>
      </c>
      <c r="J1877">
        <v>1.165637</v>
      </c>
      <c r="K1877" t="str">
        <f>MID(M1877,22,1)</f>
        <v>4</v>
      </c>
      <c r="L1877" t="s">
        <v>43</v>
      </c>
      <c r="M1877" t="s">
        <v>44</v>
      </c>
      <c r="N1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1877" t="e">
        <f>VLOOKUP(TableOMP[[#This Row],[Label]],TableAvg[],2,FALSE)</f>
        <v>#N/A</v>
      </c>
      <c r="P1877" t="e">
        <f>VLOOKUP(TableOMP[[#This Row],[Label]],TableAvg[],3,FALSE)</f>
        <v>#N/A</v>
      </c>
      <c r="Q1877" t="e">
        <f>TableOMP[[#This Row],[Avg]]-$U$2*TableOMP[[#This Row],[StdDev]]</f>
        <v>#N/A</v>
      </c>
      <c r="R1877" t="e">
        <f>TableOMP[[#This Row],[Avg]]+$U$2*TableOMP[[#This Row],[StdDev]]</f>
        <v>#N/A</v>
      </c>
      <c r="S1877" t="e">
        <f>IF(AND(TableOMP[[#This Row],[total_time]]&gt;=TableOMP[[#This Row],[Low]], TableOMP[[#This Row],[total_time]]&lt;=TableOMP[[#This Row],[High]]),1,0)</f>
        <v>#N/A</v>
      </c>
    </row>
    <row r="1878" spans="1:19" hidden="1" x14ac:dyDescent="0.25">
      <c r="A1878" t="s">
        <v>15</v>
      </c>
      <c r="B1878">
        <v>100</v>
      </c>
      <c r="C1878">
        <v>100</v>
      </c>
      <c r="D1878">
        <v>1</v>
      </c>
      <c r="E1878">
        <v>45</v>
      </c>
      <c r="F1878">
        <v>1</v>
      </c>
      <c r="G1878">
        <v>4.2293649999999996</v>
      </c>
      <c r="H1878">
        <v>2.6967439999999998</v>
      </c>
      <c r="I1878">
        <v>57.354326</v>
      </c>
      <c r="J1878">
        <v>1.303507</v>
      </c>
      <c r="K1878" t="str">
        <f>MID(M1878,22,1)</f>
        <v>4</v>
      </c>
      <c r="L1878" t="s">
        <v>43</v>
      </c>
      <c r="M1878" t="s">
        <v>44</v>
      </c>
      <c r="N1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1878" t="e">
        <f>VLOOKUP(TableOMP[[#This Row],[Label]],TableAvg[],2,FALSE)</f>
        <v>#N/A</v>
      </c>
      <c r="P1878" t="e">
        <f>VLOOKUP(TableOMP[[#This Row],[Label]],TableAvg[],3,FALSE)</f>
        <v>#N/A</v>
      </c>
      <c r="Q1878" t="e">
        <f>TableOMP[[#This Row],[Avg]]-$U$2*TableOMP[[#This Row],[StdDev]]</f>
        <v>#N/A</v>
      </c>
      <c r="R1878" t="e">
        <f>TableOMP[[#This Row],[Avg]]+$U$2*TableOMP[[#This Row],[StdDev]]</f>
        <v>#N/A</v>
      </c>
      <c r="S1878" t="e">
        <f>IF(AND(TableOMP[[#This Row],[total_time]]&gt;=TableOMP[[#This Row],[Low]], TableOMP[[#This Row],[total_time]]&lt;=TableOMP[[#This Row],[High]]),1,0)</f>
        <v>#N/A</v>
      </c>
    </row>
    <row r="1879" spans="1:19" hidden="1" x14ac:dyDescent="0.25">
      <c r="A1879" t="s">
        <v>15</v>
      </c>
      <c r="B1879">
        <v>100</v>
      </c>
      <c r="C1879">
        <v>100</v>
      </c>
      <c r="D1879">
        <v>1</v>
      </c>
      <c r="E1879">
        <v>46</v>
      </c>
      <c r="F1879">
        <v>1</v>
      </c>
      <c r="G1879">
        <v>4.0968689999999999</v>
      </c>
      <c r="H1879">
        <v>2.5774699999999999</v>
      </c>
      <c r="I1879">
        <v>59.036900000000003</v>
      </c>
      <c r="J1879">
        <v>1.311931</v>
      </c>
      <c r="K1879" t="str">
        <f>MID(M1879,22,1)</f>
        <v>4</v>
      </c>
      <c r="L1879" t="s">
        <v>43</v>
      </c>
      <c r="M1879" t="s">
        <v>44</v>
      </c>
      <c r="N1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1879" t="e">
        <f>VLOOKUP(TableOMP[[#This Row],[Label]],TableAvg[],2,FALSE)</f>
        <v>#N/A</v>
      </c>
      <c r="P1879" t="e">
        <f>VLOOKUP(TableOMP[[#This Row],[Label]],TableAvg[],3,FALSE)</f>
        <v>#N/A</v>
      </c>
      <c r="Q1879" t="e">
        <f>TableOMP[[#This Row],[Avg]]-$U$2*TableOMP[[#This Row],[StdDev]]</f>
        <v>#N/A</v>
      </c>
      <c r="R1879" t="e">
        <f>TableOMP[[#This Row],[Avg]]+$U$2*TableOMP[[#This Row],[StdDev]]</f>
        <v>#N/A</v>
      </c>
      <c r="S1879" t="e">
        <f>IF(AND(TableOMP[[#This Row],[total_time]]&gt;=TableOMP[[#This Row],[Low]], TableOMP[[#This Row],[total_time]]&lt;=TableOMP[[#This Row],[High]]),1,0)</f>
        <v>#N/A</v>
      </c>
    </row>
    <row r="1880" spans="1:19" hidden="1" x14ac:dyDescent="0.25">
      <c r="A1880" t="s">
        <v>15</v>
      </c>
      <c r="B1880">
        <v>100</v>
      </c>
      <c r="C1880">
        <v>100</v>
      </c>
      <c r="D1880">
        <v>1</v>
      </c>
      <c r="E1880">
        <v>47</v>
      </c>
      <c r="F1880">
        <v>1</v>
      </c>
      <c r="G1880">
        <v>4.4958109999999998</v>
      </c>
      <c r="H1880">
        <v>2.8256480000000002</v>
      </c>
      <c r="I1880">
        <v>61.447757000000003</v>
      </c>
      <c r="J1880">
        <v>1.3358209999999999</v>
      </c>
      <c r="K1880" t="str">
        <f>MID(M1880,22,1)</f>
        <v>4</v>
      </c>
      <c r="L1880" t="s">
        <v>43</v>
      </c>
      <c r="M1880" t="s">
        <v>44</v>
      </c>
      <c r="N1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1880" t="e">
        <f>VLOOKUP(TableOMP[[#This Row],[Label]],TableAvg[],2,FALSE)</f>
        <v>#N/A</v>
      </c>
      <c r="P1880" t="e">
        <f>VLOOKUP(TableOMP[[#This Row],[Label]],TableAvg[],3,FALSE)</f>
        <v>#N/A</v>
      </c>
      <c r="Q1880" t="e">
        <f>TableOMP[[#This Row],[Avg]]-$U$2*TableOMP[[#This Row],[StdDev]]</f>
        <v>#N/A</v>
      </c>
      <c r="R1880" t="e">
        <f>TableOMP[[#This Row],[Avg]]+$U$2*TableOMP[[#This Row],[StdDev]]</f>
        <v>#N/A</v>
      </c>
      <c r="S1880" t="e">
        <f>IF(AND(TableOMP[[#This Row],[total_time]]&gt;=TableOMP[[#This Row],[Low]], TableOMP[[#This Row],[total_time]]&lt;=TableOMP[[#This Row],[High]]),1,0)</f>
        <v>#N/A</v>
      </c>
    </row>
    <row r="1881" spans="1:19" hidden="1" x14ac:dyDescent="0.25">
      <c r="A1881" t="s">
        <v>15</v>
      </c>
      <c r="B1881">
        <v>100</v>
      </c>
      <c r="C1881">
        <v>100</v>
      </c>
      <c r="D1881">
        <v>1</v>
      </c>
      <c r="E1881">
        <v>48</v>
      </c>
      <c r="F1881">
        <v>1</v>
      </c>
      <c r="G1881">
        <v>4.0586229999999999</v>
      </c>
      <c r="H1881">
        <v>2.55654</v>
      </c>
      <c r="I1881">
        <v>57.962733</v>
      </c>
      <c r="J1881">
        <v>1.23325</v>
      </c>
      <c r="K1881" t="str">
        <f>MID(M1881,22,1)</f>
        <v>4</v>
      </c>
      <c r="L1881" t="s">
        <v>43</v>
      </c>
      <c r="M1881" t="s">
        <v>44</v>
      </c>
      <c r="N1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1881" t="e">
        <f>VLOOKUP(TableOMP[[#This Row],[Label]],TableAvg[],2,FALSE)</f>
        <v>#N/A</v>
      </c>
      <c r="P1881" t="e">
        <f>VLOOKUP(TableOMP[[#This Row],[Label]],TableAvg[],3,FALSE)</f>
        <v>#N/A</v>
      </c>
      <c r="Q1881" t="e">
        <f>TableOMP[[#This Row],[Avg]]-$U$2*TableOMP[[#This Row],[StdDev]]</f>
        <v>#N/A</v>
      </c>
      <c r="R1881" t="e">
        <f>TableOMP[[#This Row],[Avg]]+$U$2*TableOMP[[#This Row],[StdDev]]</f>
        <v>#N/A</v>
      </c>
      <c r="S1881" t="e">
        <f>IF(AND(TableOMP[[#This Row],[total_time]]&gt;=TableOMP[[#This Row],[Low]], TableOMP[[#This Row],[total_time]]&lt;=TableOMP[[#This Row],[High]]),1,0)</f>
        <v>#N/A</v>
      </c>
    </row>
    <row r="1882" spans="1:19" hidden="1" x14ac:dyDescent="0.25">
      <c r="A1882" t="s">
        <v>15</v>
      </c>
      <c r="B1882">
        <v>100</v>
      </c>
      <c r="C1882">
        <v>100</v>
      </c>
      <c r="D1882">
        <v>1</v>
      </c>
      <c r="E1882">
        <v>49</v>
      </c>
      <c r="F1882">
        <v>1</v>
      </c>
      <c r="G1882">
        <v>4.4110079999999998</v>
      </c>
      <c r="H1882">
        <v>2.8761399999999999</v>
      </c>
      <c r="I1882">
        <v>73.699963999999994</v>
      </c>
      <c r="J1882">
        <v>1.5354159999999999</v>
      </c>
      <c r="K1882" t="str">
        <f>MID(M1882,22,1)</f>
        <v>4</v>
      </c>
      <c r="L1882" t="s">
        <v>43</v>
      </c>
      <c r="M1882" t="s">
        <v>44</v>
      </c>
      <c r="N1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1882" t="e">
        <f>VLOOKUP(TableOMP[[#This Row],[Label]],TableAvg[],2,FALSE)</f>
        <v>#N/A</v>
      </c>
      <c r="P1882" t="e">
        <f>VLOOKUP(TableOMP[[#This Row],[Label]],TableAvg[],3,FALSE)</f>
        <v>#N/A</v>
      </c>
      <c r="Q1882" t="e">
        <f>TableOMP[[#This Row],[Avg]]-$U$2*TableOMP[[#This Row],[StdDev]]</f>
        <v>#N/A</v>
      </c>
      <c r="R1882" t="e">
        <f>TableOMP[[#This Row],[Avg]]+$U$2*TableOMP[[#This Row],[StdDev]]</f>
        <v>#N/A</v>
      </c>
      <c r="S1882" t="e">
        <f>IF(AND(TableOMP[[#This Row],[total_time]]&gt;=TableOMP[[#This Row],[Low]], TableOMP[[#This Row],[total_time]]&lt;=TableOMP[[#This Row],[High]]),1,0)</f>
        <v>#N/A</v>
      </c>
    </row>
    <row r="1883" spans="1:19" hidden="1" x14ac:dyDescent="0.25">
      <c r="A1883" t="s">
        <v>15</v>
      </c>
      <c r="B1883">
        <v>100</v>
      </c>
      <c r="C1883">
        <v>100</v>
      </c>
      <c r="D1883">
        <v>1</v>
      </c>
      <c r="E1883">
        <v>50</v>
      </c>
      <c r="F1883">
        <v>1</v>
      </c>
      <c r="G1883">
        <v>4.42347</v>
      </c>
      <c r="H1883">
        <v>2.7166839999999999</v>
      </c>
      <c r="I1883">
        <v>63.592114000000002</v>
      </c>
      <c r="J1883">
        <v>1.297798</v>
      </c>
      <c r="K1883" t="str">
        <f>MID(M1883,22,1)</f>
        <v>4</v>
      </c>
      <c r="L1883" t="s">
        <v>43</v>
      </c>
      <c r="M1883" t="s">
        <v>44</v>
      </c>
      <c r="N1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1883" t="e">
        <f>VLOOKUP(TableOMP[[#This Row],[Label]],TableAvg[],2,FALSE)</f>
        <v>#N/A</v>
      </c>
      <c r="P1883" t="e">
        <f>VLOOKUP(TableOMP[[#This Row],[Label]],TableAvg[],3,FALSE)</f>
        <v>#N/A</v>
      </c>
      <c r="Q1883" t="e">
        <f>TableOMP[[#This Row],[Avg]]-$U$2*TableOMP[[#This Row],[StdDev]]</f>
        <v>#N/A</v>
      </c>
      <c r="R1883" t="e">
        <f>TableOMP[[#This Row],[Avg]]+$U$2*TableOMP[[#This Row],[StdDev]]</f>
        <v>#N/A</v>
      </c>
      <c r="S1883" t="e">
        <f>IF(AND(TableOMP[[#This Row],[total_time]]&gt;=TableOMP[[#This Row],[Low]], TableOMP[[#This Row],[total_time]]&lt;=TableOMP[[#This Row],[High]]),1,0)</f>
        <v>#N/A</v>
      </c>
    </row>
    <row r="1884" spans="1:19" hidden="1" x14ac:dyDescent="0.25">
      <c r="A1884" t="s">
        <v>15</v>
      </c>
      <c r="B1884">
        <v>100</v>
      </c>
      <c r="C1884">
        <v>100</v>
      </c>
      <c r="D1884">
        <v>1</v>
      </c>
      <c r="E1884">
        <v>51</v>
      </c>
      <c r="F1884">
        <v>1</v>
      </c>
      <c r="G1884">
        <v>4.4803980000000001</v>
      </c>
      <c r="H1884">
        <v>2.8823590000000001</v>
      </c>
      <c r="I1884">
        <v>71.734235999999996</v>
      </c>
      <c r="J1884">
        <v>1.434685</v>
      </c>
      <c r="K1884" t="str">
        <f>MID(M1884,22,1)</f>
        <v>4</v>
      </c>
      <c r="L1884" t="s">
        <v>43</v>
      </c>
      <c r="M1884" t="s">
        <v>44</v>
      </c>
      <c r="N1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1884" t="e">
        <f>VLOOKUP(TableOMP[[#This Row],[Label]],TableAvg[],2,FALSE)</f>
        <v>#N/A</v>
      </c>
      <c r="P1884" t="e">
        <f>VLOOKUP(TableOMP[[#This Row],[Label]],TableAvg[],3,FALSE)</f>
        <v>#N/A</v>
      </c>
      <c r="Q1884" t="e">
        <f>TableOMP[[#This Row],[Avg]]-$U$2*TableOMP[[#This Row],[StdDev]]</f>
        <v>#N/A</v>
      </c>
      <c r="R1884" t="e">
        <f>TableOMP[[#This Row],[Avg]]+$U$2*TableOMP[[#This Row],[StdDev]]</f>
        <v>#N/A</v>
      </c>
      <c r="S1884" t="e">
        <f>IF(AND(TableOMP[[#This Row],[total_time]]&gt;=TableOMP[[#This Row],[Low]], TableOMP[[#This Row],[total_time]]&lt;=TableOMP[[#This Row],[High]]),1,0)</f>
        <v>#N/A</v>
      </c>
    </row>
    <row r="1885" spans="1:19" hidden="1" x14ac:dyDescent="0.25">
      <c r="A1885" t="s">
        <v>15</v>
      </c>
      <c r="B1885">
        <v>100</v>
      </c>
      <c r="C1885">
        <v>100</v>
      </c>
      <c r="D1885">
        <v>1</v>
      </c>
      <c r="E1885">
        <v>52</v>
      </c>
      <c r="F1885">
        <v>1</v>
      </c>
      <c r="G1885">
        <v>5.0976559999999997</v>
      </c>
      <c r="H1885">
        <v>3.5141390000000001</v>
      </c>
      <c r="I1885">
        <v>75.034564000000003</v>
      </c>
      <c r="J1885">
        <v>1.471266</v>
      </c>
      <c r="K1885" t="str">
        <f>MID(M1885,22,1)</f>
        <v>4</v>
      </c>
      <c r="L1885" t="s">
        <v>43</v>
      </c>
      <c r="M1885" t="s">
        <v>44</v>
      </c>
      <c r="N1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1885" t="e">
        <f>VLOOKUP(TableOMP[[#This Row],[Label]],TableAvg[],2,FALSE)</f>
        <v>#N/A</v>
      </c>
      <c r="P1885" t="e">
        <f>VLOOKUP(TableOMP[[#This Row],[Label]],TableAvg[],3,FALSE)</f>
        <v>#N/A</v>
      </c>
      <c r="Q1885" t="e">
        <f>TableOMP[[#This Row],[Avg]]-$U$2*TableOMP[[#This Row],[StdDev]]</f>
        <v>#N/A</v>
      </c>
      <c r="R1885" t="e">
        <f>TableOMP[[#This Row],[Avg]]+$U$2*TableOMP[[#This Row],[StdDev]]</f>
        <v>#N/A</v>
      </c>
      <c r="S1885" t="e">
        <f>IF(AND(TableOMP[[#This Row],[total_time]]&gt;=TableOMP[[#This Row],[Low]], TableOMP[[#This Row],[total_time]]&lt;=TableOMP[[#This Row],[High]]),1,0)</f>
        <v>#N/A</v>
      </c>
    </row>
    <row r="1886" spans="1:19" hidden="1" x14ac:dyDescent="0.25">
      <c r="A1886" t="s">
        <v>15</v>
      </c>
      <c r="B1886">
        <v>100</v>
      </c>
      <c r="C1886">
        <v>100</v>
      </c>
      <c r="D1886">
        <v>1</v>
      </c>
      <c r="E1886">
        <v>53</v>
      </c>
      <c r="F1886">
        <v>1</v>
      </c>
      <c r="G1886">
        <v>4.9052920000000002</v>
      </c>
      <c r="H1886">
        <v>3.2308509999999999</v>
      </c>
      <c r="I1886">
        <v>92.118770999999995</v>
      </c>
      <c r="J1886">
        <v>1.771515</v>
      </c>
      <c r="K1886" t="str">
        <f>MID(M1886,22,1)</f>
        <v>4</v>
      </c>
      <c r="L1886" t="s">
        <v>43</v>
      </c>
      <c r="M1886" t="s">
        <v>44</v>
      </c>
      <c r="N1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1886" t="e">
        <f>VLOOKUP(TableOMP[[#This Row],[Label]],TableAvg[],2,FALSE)</f>
        <v>#N/A</v>
      </c>
      <c r="P1886" t="e">
        <f>VLOOKUP(TableOMP[[#This Row],[Label]],TableAvg[],3,FALSE)</f>
        <v>#N/A</v>
      </c>
      <c r="Q1886" t="e">
        <f>TableOMP[[#This Row],[Avg]]-$U$2*TableOMP[[#This Row],[StdDev]]</f>
        <v>#N/A</v>
      </c>
      <c r="R1886" t="e">
        <f>TableOMP[[#This Row],[Avg]]+$U$2*TableOMP[[#This Row],[StdDev]]</f>
        <v>#N/A</v>
      </c>
      <c r="S1886" t="e">
        <f>IF(AND(TableOMP[[#This Row],[total_time]]&gt;=TableOMP[[#This Row],[Low]], TableOMP[[#This Row],[total_time]]&lt;=TableOMP[[#This Row],[High]]),1,0)</f>
        <v>#N/A</v>
      </c>
    </row>
    <row r="1887" spans="1:19" hidden="1" x14ac:dyDescent="0.25">
      <c r="A1887" t="s">
        <v>15</v>
      </c>
      <c r="B1887">
        <v>100</v>
      </c>
      <c r="C1887">
        <v>100</v>
      </c>
      <c r="D1887">
        <v>1</v>
      </c>
      <c r="E1887">
        <v>54</v>
      </c>
      <c r="F1887">
        <v>1</v>
      </c>
      <c r="G1887">
        <v>5.370533</v>
      </c>
      <c r="H1887">
        <v>3.759757</v>
      </c>
      <c r="I1887">
        <v>81.470462999999995</v>
      </c>
      <c r="J1887">
        <v>1.5371790000000001</v>
      </c>
      <c r="K1887" t="str">
        <f>MID(M1887,22,1)</f>
        <v>4</v>
      </c>
      <c r="L1887" t="s">
        <v>43</v>
      </c>
      <c r="M1887" t="s">
        <v>44</v>
      </c>
      <c r="N1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1887" t="e">
        <f>VLOOKUP(TableOMP[[#This Row],[Label]],TableAvg[],2,FALSE)</f>
        <v>#N/A</v>
      </c>
      <c r="P1887" t="e">
        <f>VLOOKUP(TableOMP[[#This Row],[Label]],TableAvg[],3,FALSE)</f>
        <v>#N/A</v>
      </c>
      <c r="Q1887" t="e">
        <f>TableOMP[[#This Row],[Avg]]-$U$2*TableOMP[[#This Row],[StdDev]]</f>
        <v>#N/A</v>
      </c>
      <c r="R1887" t="e">
        <f>TableOMP[[#This Row],[Avg]]+$U$2*TableOMP[[#This Row],[StdDev]]</f>
        <v>#N/A</v>
      </c>
      <c r="S1887" t="e">
        <f>IF(AND(TableOMP[[#This Row],[total_time]]&gt;=TableOMP[[#This Row],[Low]], TableOMP[[#This Row],[total_time]]&lt;=TableOMP[[#This Row],[High]]),1,0)</f>
        <v>#N/A</v>
      </c>
    </row>
    <row r="1888" spans="1:19" hidden="1" x14ac:dyDescent="0.25">
      <c r="A1888" t="s">
        <v>15</v>
      </c>
      <c r="B1888">
        <v>100</v>
      </c>
      <c r="C1888">
        <v>100</v>
      </c>
      <c r="D1888">
        <v>1</v>
      </c>
      <c r="E1888">
        <v>55</v>
      </c>
      <c r="F1888">
        <v>1</v>
      </c>
      <c r="G1888">
        <v>5.4674370000000003</v>
      </c>
      <c r="H1888">
        <v>3.510678</v>
      </c>
      <c r="I1888">
        <v>111.00465699999999</v>
      </c>
      <c r="J1888">
        <v>2.0556420000000002</v>
      </c>
      <c r="K1888" t="str">
        <f>MID(M1888,22,1)</f>
        <v>4</v>
      </c>
      <c r="L1888" t="s">
        <v>43</v>
      </c>
      <c r="M1888" t="s">
        <v>44</v>
      </c>
      <c r="N1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1888" t="e">
        <f>VLOOKUP(TableOMP[[#This Row],[Label]],TableAvg[],2,FALSE)</f>
        <v>#N/A</v>
      </c>
      <c r="P1888" t="e">
        <f>VLOOKUP(TableOMP[[#This Row],[Label]],TableAvg[],3,FALSE)</f>
        <v>#N/A</v>
      </c>
      <c r="Q1888" t="e">
        <f>TableOMP[[#This Row],[Avg]]-$U$2*TableOMP[[#This Row],[StdDev]]</f>
        <v>#N/A</v>
      </c>
      <c r="R1888" t="e">
        <f>TableOMP[[#This Row],[Avg]]+$U$2*TableOMP[[#This Row],[StdDev]]</f>
        <v>#N/A</v>
      </c>
      <c r="S1888" t="e">
        <f>IF(AND(TableOMP[[#This Row],[total_time]]&gt;=TableOMP[[#This Row],[Low]], TableOMP[[#This Row],[total_time]]&lt;=TableOMP[[#This Row],[High]]),1,0)</f>
        <v>#N/A</v>
      </c>
    </row>
    <row r="1889" spans="1:19" hidden="1" x14ac:dyDescent="0.25">
      <c r="A1889" t="s">
        <v>15</v>
      </c>
      <c r="B1889">
        <v>100</v>
      </c>
      <c r="C1889">
        <v>100</v>
      </c>
      <c r="D1889">
        <v>1</v>
      </c>
      <c r="E1889">
        <v>56</v>
      </c>
      <c r="F1889">
        <v>1</v>
      </c>
      <c r="G1889">
        <v>5.3745500000000002</v>
      </c>
      <c r="H1889">
        <v>3.4933890000000001</v>
      </c>
      <c r="I1889">
        <v>106.383484</v>
      </c>
      <c r="J1889">
        <v>1.934245</v>
      </c>
      <c r="K1889" t="str">
        <f>MID(M1889,22,1)</f>
        <v>4</v>
      </c>
      <c r="L1889" t="s">
        <v>43</v>
      </c>
      <c r="M1889" t="s">
        <v>44</v>
      </c>
      <c r="N1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1889" t="e">
        <f>VLOOKUP(TableOMP[[#This Row],[Label]],TableAvg[],2,FALSE)</f>
        <v>#N/A</v>
      </c>
      <c r="P1889" t="e">
        <f>VLOOKUP(TableOMP[[#This Row],[Label]],TableAvg[],3,FALSE)</f>
        <v>#N/A</v>
      </c>
      <c r="Q1889" t="e">
        <f>TableOMP[[#This Row],[Avg]]-$U$2*TableOMP[[#This Row],[StdDev]]</f>
        <v>#N/A</v>
      </c>
      <c r="R1889" t="e">
        <f>TableOMP[[#This Row],[Avg]]+$U$2*TableOMP[[#This Row],[StdDev]]</f>
        <v>#N/A</v>
      </c>
      <c r="S1889" t="e">
        <f>IF(AND(TableOMP[[#This Row],[total_time]]&gt;=TableOMP[[#This Row],[Low]], TableOMP[[#This Row],[total_time]]&lt;=TableOMP[[#This Row],[High]]),1,0)</f>
        <v>#N/A</v>
      </c>
    </row>
    <row r="1890" spans="1:19" hidden="1" x14ac:dyDescent="0.25">
      <c r="A1890" t="s">
        <v>15</v>
      </c>
      <c r="B1890">
        <v>100</v>
      </c>
      <c r="C1890">
        <v>100</v>
      </c>
      <c r="D1890">
        <v>1</v>
      </c>
      <c r="E1890">
        <v>57</v>
      </c>
      <c r="F1890">
        <v>1</v>
      </c>
      <c r="G1890">
        <v>5.1115760000000003</v>
      </c>
      <c r="H1890">
        <v>3.299023</v>
      </c>
      <c r="I1890">
        <v>95.781357</v>
      </c>
      <c r="J1890">
        <v>1.7103809999999999</v>
      </c>
      <c r="K1890" t="str">
        <f>MID(M1890,22,1)</f>
        <v>4</v>
      </c>
      <c r="L1890" t="s">
        <v>43</v>
      </c>
      <c r="M1890" t="s">
        <v>44</v>
      </c>
      <c r="N1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1890" t="e">
        <f>VLOOKUP(TableOMP[[#This Row],[Label]],TableAvg[],2,FALSE)</f>
        <v>#N/A</v>
      </c>
      <c r="P1890" t="e">
        <f>VLOOKUP(TableOMP[[#This Row],[Label]],TableAvg[],3,FALSE)</f>
        <v>#N/A</v>
      </c>
      <c r="Q1890" t="e">
        <f>TableOMP[[#This Row],[Avg]]-$U$2*TableOMP[[#This Row],[StdDev]]</f>
        <v>#N/A</v>
      </c>
      <c r="R1890" t="e">
        <f>TableOMP[[#This Row],[Avg]]+$U$2*TableOMP[[#This Row],[StdDev]]</f>
        <v>#N/A</v>
      </c>
      <c r="S1890" t="e">
        <f>IF(AND(TableOMP[[#This Row],[total_time]]&gt;=TableOMP[[#This Row],[Low]], TableOMP[[#This Row],[total_time]]&lt;=TableOMP[[#This Row],[High]]),1,0)</f>
        <v>#N/A</v>
      </c>
    </row>
    <row r="1891" spans="1:19" hidden="1" x14ac:dyDescent="0.25">
      <c r="A1891" t="s">
        <v>15</v>
      </c>
      <c r="B1891">
        <v>100</v>
      </c>
      <c r="C1891">
        <v>100</v>
      </c>
      <c r="D1891">
        <v>1</v>
      </c>
      <c r="E1891">
        <v>58</v>
      </c>
      <c r="F1891">
        <v>1</v>
      </c>
      <c r="G1891">
        <v>4.6589479999999996</v>
      </c>
      <c r="H1891">
        <v>3.352684</v>
      </c>
      <c r="I1891">
        <v>100.026386</v>
      </c>
      <c r="J1891">
        <v>1.7548490000000001</v>
      </c>
      <c r="K1891" t="str">
        <f>MID(M1891,22,1)</f>
        <v>4</v>
      </c>
      <c r="L1891" t="s">
        <v>43</v>
      </c>
      <c r="M1891" t="s">
        <v>44</v>
      </c>
      <c r="N1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1891" t="e">
        <f>VLOOKUP(TableOMP[[#This Row],[Label]],TableAvg[],2,FALSE)</f>
        <v>#N/A</v>
      </c>
      <c r="P1891" t="e">
        <f>VLOOKUP(TableOMP[[#This Row],[Label]],TableAvg[],3,FALSE)</f>
        <v>#N/A</v>
      </c>
      <c r="Q1891" t="e">
        <f>TableOMP[[#This Row],[Avg]]-$U$2*TableOMP[[#This Row],[StdDev]]</f>
        <v>#N/A</v>
      </c>
      <c r="R1891" t="e">
        <f>TableOMP[[#This Row],[Avg]]+$U$2*TableOMP[[#This Row],[StdDev]]</f>
        <v>#N/A</v>
      </c>
      <c r="S1891" t="e">
        <f>IF(AND(TableOMP[[#This Row],[total_time]]&gt;=TableOMP[[#This Row],[Low]], TableOMP[[#This Row],[total_time]]&lt;=TableOMP[[#This Row],[High]]),1,0)</f>
        <v>#N/A</v>
      </c>
    </row>
    <row r="1892" spans="1:19" hidden="1" x14ac:dyDescent="0.25">
      <c r="A1892" t="s">
        <v>15</v>
      </c>
      <c r="B1892">
        <v>100</v>
      </c>
      <c r="C1892">
        <v>100</v>
      </c>
      <c r="D1892">
        <v>1</v>
      </c>
      <c r="E1892">
        <v>59</v>
      </c>
      <c r="F1892">
        <v>1</v>
      </c>
      <c r="G1892">
        <v>4.9252979999999997</v>
      </c>
      <c r="H1892">
        <v>3.6405129999999999</v>
      </c>
      <c r="I1892">
        <v>106.226626</v>
      </c>
      <c r="J1892">
        <v>1.831494</v>
      </c>
      <c r="K1892" t="str">
        <f>MID(M1892,22,1)</f>
        <v>4</v>
      </c>
      <c r="L1892" t="s">
        <v>43</v>
      </c>
      <c r="M1892" t="s">
        <v>44</v>
      </c>
      <c r="N1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1892" t="e">
        <f>VLOOKUP(TableOMP[[#This Row],[Label]],TableAvg[],2,FALSE)</f>
        <v>#N/A</v>
      </c>
      <c r="P1892" t="e">
        <f>VLOOKUP(TableOMP[[#This Row],[Label]],TableAvg[],3,FALSE)</f>
        <v>#N/A</v>
      </c>
      <c r="Q1892" t="e">
        <f>TableOMP[[#This Row],[Avg]]-$U$2*TableOMP[[#This Row],[StdDev]]</f>
        <v>#N/A</v>
      </c>
      <c r="R1892" t="e">
        <f>TableOMP[[#This Row],[Avg]]+$U$2*TableOMP[[#This Row],[StdDev]]</f>
        <v>#N/A</v>
      </c>
      <c r="S1892" t="e">
        <f>IF(AND(TableOMP[[#This Row],[total_time]]&gt;=TableOMP[[#This Row],[Low]], TableOMP[[#This Row],[total_time]]&lt;=TableOMP[[#This Row],[High]]),1,0)</f>
        <v>#N/A</v>
      </c>
    </row>
    <row r="1893" spans="1:19" hidden="1" x14ac:dyDescent="0.25">
      <c r="A1893" t="s">
        <v>15</v>
      </c>
      <c r="B1893">
        <v>100</v>
      </c>
      <c r="C1893">
        <v>100</v>
      </c>
      <c r="D1893">
        <v>1</v>
      </c>
      <c r="E1893">
        <v>60</v>
      </c>
      <c r="F1893">
        <v>1</v>
      </c>
      <c r="G1893">
        <v>5.4947020000000002</v>
      </c>
      <c r="H1893">
        <v>4.1874779999999996</v>
      </c>
      <c r="I1893">
        <v>140.211465</v>
      </c>
      <c r="J1893">
        <v>2.3764660000000002</v>
      </c>
      <c r="K1893" t="str">
        <f>MID(M1893,22,1)</f>
        <v>4</v>
      </c>
      <c r="L1893" t="s">
        <v>43</v>
      </c>
      <c r="M1893" t="s">
        <v>44</v>
      </c>
      <c r="N1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1893" t="e">
        <f>VLOOKUP(TableOMP[[#This Row],[Label]],TableAvg[],2,FALSE)</f>
        <v>#N/A</v>
      </c>
      <c r="P1893" t="e">
        <f>VLOOKUP(TableOMP[[#This Row],[Label]],TableAvg[],3,FALSE)</f>
        <v>#N/A</v>
      </c>
      <c r="Q1893" t="e">
        <f>TableOMP[[#This Row],[Avg]]-$U$2*TableOMP[[#This Row],[StdDev]]</f>
        <v>#N/A</v>
      </c>
      <c r="R1893" t="e">
        <f>TableOMP[[#This Row],[Avg]]+$U$2*TableOMP[[#This Row],[StdDev]]</f>
        <v>#N/A</v>
      </c>
      <c r="S1893" t="e">
        <f>IF(AND(TableOMP[[#This Row],[total_time]]&gt;=TableOMP[[#This Row],[Low]], TableOMP[[#This Row],[total_time]]&lt;=TableOMP[[#This Row],[High]]),1,0)</f>
        <v>#N/A</v>
      </c>
    </row>
    <row r="1894" spans="1:19" hidden="1" x14ac:dyDescent="0.25">
      <c r="A1894" t="s">
        <v>15</v>
      </c>
      <c r="B1894">
        <v>100</v>
      </c>
      <c r="C1894">
        <v>100</v>
      </c>
      <c r="D1894">
        <v>1</v>
      </c>
      <c r="E1894">
        <v>61</v>
      </c>
      <c r="F1894">
        <v>1</v>
      </c>
      <c r="G1894">
        <v>5.2062030000000004</v>
      </c>
      <c r="H1894">
        <v>3.8983240000000001</v>
      </c>
      <c r="I1894">
        <v>111.8664</v>
      </c>
      <c r="J1894">
        <v>1.8644400000000001</v>
      </c>
      <c r="K1894" t="str">
        <f>MID(M1894,22,1)</f>
        <v>4</v>
      </c>
      <c r="L1894" t="s">
        <v>43</v>
      </c>
      <c r="M1894" t="s">
        <v>44</v>
      </c>
      <c r="N1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1894" t="e">
        <f>VLOOKUP(TableOMP[[#This Row],[Label]],TableAvg[],2,FALSE)</f>
        <v>#N/A</v>
      </c>
      <c r="P1894" t="e">
        <f>VLOOKUP(TableOMP[[#This Row],[Label]],TableAvg[],3,FALSE)</f>
        <v>#N/A</v>
      </c>
      <c r="Q1894" t="e">
        <f>TableOMP[[#This Row],[Avg]]-$U$2*TableOMP[[#This Row],[StdDev]]</f>
        <v>#N/A</v>
      </c>
      <c r="R1894" t="e">
        <f>TableOMP[[#This Row],[Avg]]+$U$2*TableOMP[[#This Row],[StdDev]]</f>
        <v>#N/A</v>
      </c>
      <c r="S1894" t="e">
        <f>IF(AND(TableOMP[[#This Row],[total_time]]&gt;=TableOMP[[#This Row],[Low]], TableOMP[[#This Row],[total_time]]&lt;=TableOMP[[#This Row],[High]]),1,0)</f>
        <v>#N/A</v>
      </c>
    </row>
    <row r="1895" spans="1:19" hidden="1" x14ac:dyDescent="0.25">
      <c r="A1895" t="s">
        <v>15</v>
      </c>
      <c r="B1895">
        <v>100</v>
      </c>
      <c r="C1895">
        <v>100</v>
      </c>
      <c r="D1895">
        <v>1</v>
      </c>
      <c r="E1895">
        <v>62</v>
      </c>
      <c r="F1895">
        <v>1</v>
      </c>
      <c r="G1895">
        <v>5.2740840000000002</v>
      </c>
      <c r="H1895">
        <v>3.8919290000000002</v>
      </c>
      <c r="I1895">
        <v>138.207593</v>
      </c>
      <c r="J1895">
        <v>2.265698</v>
      </c>
      <c r="K1895" t="str">
        <f>MID(M1895,22,1)</f>
        <v>4</v>
      </c>
      <c r="L1895" t="s">
        <v>43</v>
      </c>
      <c r="M1895" t="s">
        <v>44</v>
      </c>
      <c r="N1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1895" t="e">
        <f>VLOOKUP(TableOMP[[#This Row],[Label]],TableAvg[],2,FALSE)</f>
        <v>#N/A</v>
      </c>
      <c r="P1895" t="e">
        <f>VLOOKUP(TableOMP[[#This Row],[Label]],TableAvg[],3,FALSE)</f>
        <v>#N/A</v>
      </c>
      <c r="Q1895" t="e">
        <f>TableOMP[[#This Row],[Avg]]-$U$2*TableOMP[[#This Row],[StdDev]]</f>
        <v>#N/A</v>
      </c>
      <c r="R1895" t="e">
        <f>TableOMP[[#This Row],[Avg]]+$U$2*TableOMP[[#This Row],[StdDev]]</f>
        <v>#N/A</v>
      </c>
      <c r="S1895" t="e">
        <f>IF(AND(TableOMP[[#This Row],[total_time]]&gt;=TableOMP[[#This Row],[Low]], TableOMP[[#This Row],[total_time]]&lt;=TableOMP[[#This Row],[High]]),1,0)</f>
        <v>#N/A</v>
      </c>
    </row>
    <row r="1896" spans="1:19" hidden="1" x14ac:dyDescent="0.25">
      <c r="A1896" t="s">
        <v>15</v>
      </c>
      <c r="B1896">
        <v>100</v>
      </c>
      <c r="C1896">
        <v>100</v>
      </c>
      <c r="D1896">
        <v>1</v>
      </c>
      <c r="E1896">
        <v>63</v>
      </c>
      <c r="F1896">
        <v>1</v>
      </c>
      <c r="G1896">
        <v>5.3239109999999998</v>
      </c>
      <c r="H1896">
        <v>4.025055</v>
      </c>
      <c r="I1896">
        <v>111.323812</v>
      </c>
      <c r="J1896">
        <v>1.7955449999999999</v>
      </c>
      <c r="K1896" t="str">
        <f>MID(M1896,22,1)</f>
        <v>4</v>
      </c>
      <c r="L1896" t="s">
        <v>43</v>
      </c>
      <c r="M1896" t="s">
        <v>44</v>
      </c>
      <c r="N1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1896" t="e">
        <f>VLOOKUP(TableOMP[[#This Row],[Label]],TableAvg[],2,FALSE)</f>
        <v>#N/A</v>
      </c>
      <c r="P1896" t="e">
        <f>VLOOKUP(TableOMP[[#This Row],[Label]],TableAvg[],3,FALSE)</f>
        <v>#N/A</v>
      </c>
      <c r="Q1896" t="e">
        <f>TableOMP[[#This Row],[Avg]]-$U$2*TableOMP[[#This Row],[StdDev]]</f>
        <v>#N/A</v>
      </c>
      <c r="R1896" t="e">
        <f>TableOMP[[#This Row],[Avg]]+$U$2*TableOMP[[#This Row],[StdDev]]</f>
        <v>#N/A</v>
      </c>
      <c r="S1896" t="e">
        <f>IF(AND(TableOMP[[#This Row],[total_time]]&gt;=TableOMP[[#This Row],[Low]], TableOMP[[#This Row],[total_time]]&lt;=TableOMP[[#This Row],[High]]),1,0)</f>
        <v>#N/A</v>
      </c>
    </row>
    <row r="1897" spans="1:19" hidden="1" x14ac:dyDescent="0.25">
      <c r="A1897" t="s">
        <v>15</v>
      </c>
      <c r="B1897">
        <v>100</v>
      </c>
      <c r="C1897">
        <v>100</v>
      </c>
      <c r="D1897">
        <v>1</v>
      </c>
      <c r="E1897">
        <v>64</v>
      </c>
      <c r="F1897">
        <v>1</v>
      </c>
      <c r="G1897">
        <v>5.1607760000000003</v>
      </c>
      <c r="H1897">
        <v>3.838301</v>
      </c>
      <c r="I1897">
        <v>134.41503900000001</v>
      </c>
      <c r="J1897">
        <v>2.133572</v>
      </c>
      <c r="K1897" t="str">
        <f>MID(M1897,22,1)</f>
        <v>4</v>
      </c>
      <c r="L1897" t="s">
        <v>43</v>
      </c>
      <c r="M1897" t="s">
        <v>44</v>
      </c>
      <c r="N1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1897" t="e">
        <f>VLOOKUP(TableOMP[[#This Row],[Label]],TableAvg[],2,FALSE)</f>
        <v>#N/A</v>
      </c>
      <c r="P1897" t="e">
        <f>VLOOKUP(TableOMP[[#This Row],[Label]],TableAvg[],3,FALSE)</f>
        <v>#N/A</v>
      </c>
      <c r="Q1897" t="e">
        <f>TableOMP[[#This Row],[Avg]]-$U$2*TableOMP[[#This Row],[StdDev]]</f>
        <v>#N/A</v>
      </c>
      <c r="R1897" t="e">
        <f>TableOMP[[#This Row],[Avg]]+$U$2*TableOMP[[#This Row],[StdDev]]</f>
        <v>#N/A</v>
      </c>
      <c r="S1897" t="e">
        <f>IF(AND(TableOMP[[#This Row],[total_time]]&gt;=TableOMP[[#This Row],[Low]], TableOMP[[#This Row],[total_time]]&lt;=TableOMP[[#This Row],[High]]),1,0)</f>
        <v>#N/A</v>
      </c>
    </row>
    <row r="1898" spans="1:19" hidden="1" x14ac:dyDescent="0.25">
      <c r="A1898" t="s">
        <v>12</v>
      </c>
      <c r="B1898">
        <v>10000</v>
      </c>
      <c r="C1898">
        <v>100</v>
      </c>
      <c r="D1898">
        <v>100000</v>
      </c>
      <c r="E1898">
        <v>43</v>
      </c>
      <c r="F1898">
        <v>1</v>
      </c>
      <c r="G1898">
        <v>243.72895700000001</v>
      </c>
      <c r="H1898">
        <v>0.239729</v>
      </c>
      <c r="I1898">
        <v>5.2861190000000002</v>
      </c>
      <c r="J1898">
        <v>0.12586</v>
      </c>
      <c r="K1898" t="str">
        <f>MID(M1898,22,1)</f>
        <v>6</v>
      </c>
      <c r="L1898" t="s">
        <v>109</v>
      </c>
      <c r="M1898" t="s">
        <v>110</v>
      </c>
      <c r="N1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1898">
        <f>VLOOKUP(TableOMP[[#This Row],[Label]],TableAvg[],2,FALSE)</f>
        <v>247.3011645454545</v>
      </c>
      <c r="P1898">
        <f>VLOOKUP(TableOMP[[#This Row],[Label]],TableAvg[],3,FALSE)</f>
        <v>10.043904364248327</v>
      </c>
      <c r="Q1898">
        <f>TableOMP[[#This Row],[Avg]]-$U$2*TableOMP[[#This Row],[StdDev]]</f>
        <v>227.21335581695786</v>
      </c>
      <c r="R1898">
        <f>TableOMP[[#This Row],[Avg]]+$U$2*TableOMP[[#This Row],[StdDev]]</f>
        <v>267.38897327395114</v>
      </c>
      <c r="S1898">
        <f>IF(AND(TableOMP[[#This Row],[total_time]]&gt;=TableOMP[[#This Row],[Low]], TableOMP[[#This Row],[total_time]]&lt;=TableOMP[[#This Row],[High]]),1,0)</f>
        <v>1</v>
      </c>
    </row>
    <row r="1899" spans="1:19" hidden="1" x14ac:dyDescent="0.25">
      <c r="A1899" t="s">
        <v>10</v>
      </c>
      <c r="B1899">
        <v>10000</v>
      </c>
      <c r="C1899">
        <v>100</v>
      </c>
      <c r="D1899">
        <v>100000</v>
      </c>
      <c r="E1899">
        <v>63</v>
      </c>
      <c r="F1899">
        <v>1</v>
      </c>
      <c r="G1899">
        <v>243.68897799999999</v>
      </c>
      <c r="H1899">
        <v>0.26659899999999997</v>
      </c>
      <c r="I1899">
        <v>8.7527679999999997</v>
      </c>
      <c r="J1899">
        <v>0.14117399999999999</v>
      </c>
      <c r="K1899" t="str">
        <f>MID(M1899,22,1)</f>
        <v>6</v>
      </c>
      <c r="L1899" t="s">
        <v>169</v>
      </c>
      <c r="M1899" t="s">
        <v>170</v>
      </c>
      <c r="N1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1899">
        <f>VLOOKUP(TableOMP[[#This Row],[Label]],TableAvg[],2,FALSE)</f>
        <v>265.38977929999999</v>
      </c>
      <c r="P1899">
        <f>VLOOKUP(TableOMP[[#This Row],[Label]],TableAvg[],3,FALSE)</f>
        <v>19.73171319234147</v>
      </c>
      <c r="Q1899">
        <f>TableOMP[[#This Row],[Avg]]-$U$2*TableOMP[[#This Row],[StdDev]]</f>
        <v>225.92635291531704</v>
      </c>
      <c r="R1899">
        <f>TableOMP[[#This Row],[Avg]]+$U$2*TableOMP[[#This Row],[StdDev]]</f>
        <v>304.85320568468291</v>
      </c>
      <c r="S1899">
        <f>IF(AND(TableOMP[[#This Row],[total_time]]&gt;=TableOMP[[#This Row],[Low]], TableOMP[[#This Row],[total_time]]&lt;=TableOMP[[#This Row],[High]]),1,0)</f>
        <v>1</v>
      </c>
    </row>
    <row r="1900" spans="1:19" hidden="1" x14ac:dyDescent="0.25">
      <c r="A1900" t="s">
        <v>12</v>
      </c>
      <c r="B1900">
        <v>10000</v>
      </c>
      <c r="C1900">
        <v>100</v>
      </c>
      <c r="D1900">
        <v>100000</v>
      </c>
      <c r="E1900">
        <v>34</v>
      </c>
      <c r="F1900">
        <v>1</v>
      </c>
      <c r="G1900">
        <v>243.68799100000001</v>
      </c>
      <c r="H1900">
        <v>0.24448700000000001</v>
      </c>
      <c r="I1900">
        <v>4.0115170000000004</v>
      </c>
      <c r="J1900">
        <v>0.121561</v>
      </c>
      <c r="K1900" t="str">
        <f>MID(M1900,22,1)</f>
        <v>8</v>
      </c>
      <c r="L1900" t="s">
        <v>119</v>
      </c>
      <c r="M1900" t="s">
        <v>120</v>
      </c>
      <c r="N1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1900">
        <f>VLOOKUP(TableOMP[[#This Row],[Label]],TableAvg[],2,FALSE)</f>
        <v>236.93559300000001</v>
      </c>
      <c r="P1900">
        <f>VLOOKUP(TableOMP[[#This Row],[Label]],TableAvg[],3,FALSE)</f>
        <v>4.4613177661479035</v>
      </c>
      <c r="Q1900">
        <f>TableOMP[[#This Row],[Avg]]-$U$2*TableOMP[[#This Row],[StdDev]]</f>
        <v>228.01295746770421</v>
      </c>
      <c r="R1900">
        <f>TableOMP[[#This Row],[Avg]]+$U$2*TableOMP[[#This Row],[StdDev]]</f>
        <v>245.85822853229581</v>
      </c>
      <c r="S1900">
        <f>IF(AND(TableOMP[[#This Row],[total_time]]&gt;=TableOMP[[#This Row],[Low]], TableOMP[[#This Row],[total_time]]&lt;=TableOMP[[#This Row],[High]]),1,0)</f>
        <v>1</v>
      </c>
    </row>
    <row r="1901" spans="1:19" hidden="1" x14ac:dyDescent="0.25">
      <c r="A1901" t="s">
        <v>12</v>
      </c>
      <c r="B1901">
        <v>10000</v>
      </c>
      <c r="C1901">
        <v>100</v>
      </c>
      <c r="D1901">
        <v>100000</v>
      </c>
      <c r="E1901">
        <v>33</v>
      </c>
      <c r="F1901">
        <v>1</v>
      </c>
      <c r="G1901">
        <v>243.67418799999999</v>
      </c>
      <c r="H1901">
        <v>0.230626</v>
      </c>
      <c r="I1901">
        <v>3.1891769999999999</v>
      </c>
      <c r="J1901">
        <v>9.9662000000000001E-2</v>
      </c>
      <c r="K1901" t="str">
        <f>MID(M1901,22,1)</f>
        <v>8</v>
      </c>
      <c r="L1901" t="s">
        <v>119</v>
      </c>
      <c r="M1901" t="s">
        <v>120</v>
      </c>
      <c r="N1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1901">
        <f>VLOOKUP(TableOMP[[#This Row],[Label]],TableAvg[],2,FALSE)</f>
        <v>240.00515300000001</v>
      </c>
      <c r="P1901">
        <f>VLOOKUP(TableOMP[[#This Row],[Label]],TableAvg[],3,FALSE)</f>
        <v>5.9929821767133795</v>
      </c>
      <c r="Q1901">
        <f>TableOMP[[#This Row],[Avg]]-$U$2*TableOMP[[#This Row],[StdDev]]</f>
        <v>228.01918864657324</v>
      </c>
      <c r="R1901">
        <f>TableOMP[[#This Row],[Avg]]+$U$2*TableOMP[[#This Row],[StdDev]]</f>
        <v>251.99111735342677</v>
      </c>
      <c r="S1901">
        <f>IF(AND(TableOMP[[#This Row],[total_time]]&gt;=TableOMP[[#This Row],[Low]], TableOMP[[#This Row],[total_time]]&lt;=TableOMP[[#This Row],[High]]),1,0)</f>
        <v>1</v>
      </c>
    </row>
    <row r="1902" spans="1:19" hidden="1" x14ac:dyDescent="0.25">
      <c r="A1902" t="s">
        <v>12</v>
      </c>
      <c r="B1902">
        <v>10000</v>
      </c>
      <c r="C1902">
        <v>100</v>
      </c>
      <c r="D1902">
        <v>100000</v>
      </c>
      <c r="E1902">
        <v>43</v>
      </c>
      <c r="F1902">
        <v>1</v>
      </c>
      <c r="G1902">
        <v>243.647592</v>
      </c>
      <c r="H1902">
        <v>0.288823</v>
      </c>
      <c r="I1902">
        <v>6.426399</v>
      </c>
      <c r="J1902">
        <v>0.15300900000000001</v>
      </c>
      <c r="K1902" t="str">
        <f>MID(M1902,22,1)</f>
        <v>6</v>
      </c>
      <c r="L1902" t="s">
        <v>195</v>
      </c>
      <c r="M1902" t="s">
        <v>196</v>
      </c>
      <c r="N1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1902">
        <f>VLOOKUP(TableOMP[[#This Row],[Label]],TableAvg[],2,FALSE)</f>
        <v>247.3011645454545</v>
      </c>
      <c r="P1902">
        <f>VLOOKUP(TableOMP[[#This Row],[Label]],TableAvg[],3,FALSE)</f>
        <v>10.043904364248327</v>
      </c>
      <c r="Q1902">
        <f>TableOMP[[#This Row],[Avg]]-$U$2*TableOMP[[#This Row],[StdDev]]</f>
        <v>227.21335581695786</v>
      </c>
      <c r="R1902">
        <f>TableOMP[[#This Row],[Avg]]+$U$2*TableOMP[[#This Row],[StdDev]]</f>
        <v>267.38897327395114</v>
      </c>
      <c r="S1902">
        <f>IF(AND(TableOMP[[#This Row],[total_time]]&gt;=TableOMP[[#This Row],[Low]], TableOMP[[#This Row],[total_time]]&lt;=TableOMP[[#This Row],[High]]),1,0)</f>
        <v>1</v>
      </c>
    </row>
    <row r="1903" spans="1:19" x14ac:dyDescent="0.25">
      <c r="A1903" t="s">
        <v>10</v>
      </c>
      <c r="B1903">
        <v>10000</v>
      </c>
      <c r="C1903">
        <v>100</v>
      </c>
      <c r="D1903">
        <v>1</v>
      </c>
      <c r="E1903">
        <v>42</v>
      </c>
      <c r="F1903">
        <v>1</v>
      </c>
      <c r="G1903">
        <v>247.999908</v>
      </c>
      <c r="H1903">
        <v>13.005775</v>
      </c>
      <c r="I1903">
        <v>78.219981000000004</v>
      </c>
      <c r="J1903">
        <v>1.9078040000000001</v>
      </c>
      <c r="K1903" t="str">
        <f>MID(M1903,22,1)</f>
        <v>1</v>
      </c>
      <c r="L1903" t="s">
        <v>246</v>
      </c>
      <c r="M1903" t="s">
        <v>247</v>
      </c>
      <c r="N1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1903" s="10">
        <f>VLOOKUP(TableOMP[[#This Row],[Label]],TableAvg[],2,FALSE)</f>
        <v>245.11372785714283</v>
      </c>
      <c r="P1903" s="10">
        <f>VLOOKUP(TableOMP[[#This Row],[Label]],TableAvg[],3,FALSE)</f>
        <v>11.757627473890729</v>
      </c>
      <c r="Q1903" s="10">
        <f>TableOMP[[#This Row],[Avg]]-$U$2*TableOMP[[#This Row],[StdDev]]</f>
        <v>221.59847290936136</v>
      </c>
      <c r="R1903" s="10">
        <f>TableOMP[[#This Row],[Avg]]+$U$2*TableOMP[[#This Row],[StdDev]]</f>
        <v>268.62898280492431</v>
      </c>
      <c r="S1903" s="10">
        <f>IF(AND(TableOMP[[#This Row],[total_time]]&gt;=TableOMP[[#This Row],[Low]], TableOMP[[#This Row],[total_time]]&lt;=TableOMP[[#This Row],[High]]),1,0)</f>
        <v>1</v>
      </c>
    </row>
    <row r="1904" spans="1:19" hidden="1" x14ac:dyDescent="0.25">
      <c r="A1904" t="s">
        <v>12</v>
      </c>
      <c r="B1904">
        <v>10000</v>
      </c>
      <c r="C1904">
        <v>100</v>
      </c>
      <c r="D1904">
        <v>100000</v>
      </c>
      <c r="E1904">
        <v>52</v>
      </c>
      <c r="F1904">
        <v>1</v>
      </c>
      <c r="G1904">
        <v>243.52435399999999</v>
      </c>
      <c r="H1904">
        <v>0.27396599999999999</v>
      </c>
      <c r="I1904">
        <v>6.992515</v>
      </c>
      <c r="J1904">
        <v>0.13710800000000001</v>
      </c>
      <c r="K1904" t="str">
        <f>MID(M1904,22,1)</f>
        <v>6</v>
      </c>
      <c r="L1904" t="s">
        <v>195</v>
      </c>
      <c r="M1904" t="s">
        <v>196</v>
      </c>
      <c r="N1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1904">
        <f>VLOOKUP(TableOMP[[#This Row],[Label]],TableAvg[],2,FALSE)</f>
        <v>257.05799754545455</v>
      </c>
      <c r="P1904">
        <f>VLOOKUP(TableOMP[[#This Row],[Label]],TableAvg[],3,FALSE)</f>
        <v>9.9125051352846771</v>
      </c>
      <c r="Q1904">
        <f>TableOMP[[#This Row],[Avg]]-$U$2*TableOMP[[#This Row],[StdDev]]</f>
        <v>237.2329872748852</v>
      </c>
      <c r="R1904">
        <f>TableOMP[[#This Row],[Avg]]+$U$2*TableOMP[[#This Row],[StdDev]]</f>
        <v>276.88300781602391</v>
      </c>
      <c r="S1904">
        <f>IF(AND(TableOMP[[#This Row],[total_time]]&gt;=TableOMP[[#This Row],[Low]], TableOMP[[#This Row],[total_time]]&lt;=TableOMP[[#This Row],[High]]),1,0)</f>
        <v>1</v>
      </c>
    </row>
    <row r="1905" spans="1:19" x14ac:dyDescent="0.25">
      <c r="A1905" t="s">
        <v>10</v>
      </c>
      <c r="B1905">
        <v>10000</v>
      </c>
      <c r="C1905">
        <v>100</v>
      </c>
      <c r="D1905">
        <v>1</v>
      </c>
      <c r="E1905">
        <v>42</v>
      </c>
      <c r="F1905">
        <v>1</v>
      </c>
      <c r="G1905">
        <v>244.110185</v>
      </c>
      <c r="H1905">
        <v>14.500843</v>
      </c>
      <c r="I1905">
        <v>38.145504000000003</v>
      </c>
      <c r="J1905">
        <v>0.93037800000000004</v>
      </c>
      <c r="K1905" t="str">
        <f>MID(M1905,22,1)</f>
        <v>8</v>
      </c>
      <c r="L1905" t="s">
        <v>137</v>
      </c>
      <c r="M1905" t="s">
        <v>138</v>
      </c>
      <c r="N1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1905">
        <f>VLOOKUP(TableOMP[[#This Row],[Label]],TableAvg[],2,FALSE)</f>
        <v>245.11372785714283</v>
      </c>
      <c r="P1905">
        <f>VLOOKUP(TableOMP[[#This Row],[Label]],TableAvg[],3,FALSE)</f>
        <v>11.757627473890729</v>
      </c>
      <c r="Q1905">
        <f>TableOMP[[#This Row],[Avg]]-$U$2*TableOMP[[#This Row],[StdDev]]</f>
        <v>221.59847290936136</v>
      </c>
      <c r="R1905">
        <f>TableOMP[[#This Row],[Avg]]+$U$2*TableOMP[[#This Row],[StdDev]]</f>
        <v>268.62898280492431</v>
      </c>
      <c r="S1905">
        <f>IF(AND(TableOMP[[#This Row],[total_time]]&gt;=TableOMP[[#This Row],[Low]], TableOMP[[#This Row],[total_time]]&lt;=TableOMP[[#This Row],[High]]),1,0)</f>
        <v>1</v>
      </c>
    </row>
    <row r="1906" spans="1:19" hidden="1" x14ac:dyDescent="0.25">
      <c r="A1906" t="s">
        <v>15</v>
      </c>
      <c r="B1906">
        <v>10000</v>
      </c>
      <c r="C1906">
        <v>100</v>
      </c>
      <c r="D1906">
        <v>1</v>
      </c>
      <c r="E1906">
        <v>9</v>
      </c>
      <c r="F1906">
        <v>1</v>
      </c>
      <c r="G1906">
        <v>34.051147</v>
      </c>
      <c r="H1906">
        <v>13.098094</v>
      </c>
      <c r="I1906">
        <v>12.322398</v>
      </c>
      <c r="J1906">
        <v>1.5403</v>
      </c>
      <c r="K1906" t="str">
        <f>MID(M1906,22,1)</f>
        <v>4</v>
      </c>
      <c r="L1906" t="s">
        <v>43</v>
      </c>
      <c r="M1906" t="s">
        <v>44</v>
      </c>
      <c r="N1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906">
        <f>VLOOKUP(TableOMP[[#This Row],[Label]],TableAvg[],2,FALSE)</f>
        <v>32.727560133333334</v>
      </c>
      <c r="P1906">
        <f>VLOOKUP(TableOMP[[#This Row],[Label]],TableAvg[],3,FALSE)</f>
        <v>0.64489872289507599</v>
      </c>
      <c r="Q1906">
        <f>TableOMP[[#This Row],[Avg]]-$U$2*TableOMP[[#This Row],[StdDev]]</f>
        <v>31.437762687543181</v>
      </c>
      <c r="R1906">
        <f>TableOMP[[#This Row],[Avg]]+$U$2*TableOMP[[#This Row],[StdDev]]</f>
        <v>34.017357579123484</v>
      </c>
      <c r="S1906">
        <f>IF(AND(TableOMP[[#This Row],[total_time]]&gt;=TableOMP[[#This Row],[Low]], TableOMP[[#This Row],[total_time]]&lt;=TableOMP[[#This Row],[High]]),1,0)</f>
        <v>0</v>
      </c>
    </row>
    <row r="1907" spans="1:19" hidden="1" x14ac:dyDescent="0.25">
      <c r="A1907" t="s">
        <v>12</v>
      </c>
      <c r="B1907">
        <v>10000</v>
      </c>
      <c r="C1907">
        <v>100</v>
      </c>
      <c r="D1907">
        <v>100000</v>
      </c>
      <c r="E1907">
        <v>33</v>
      </c>
      <c r="F1907">
        <v>1</v>
      </c>
      <c r="G1907">
        <v>243.422214</v>
      </c>
      <c r="H1907">
        <v>0.25389699999999998</v>
      </c>
      <c r="I1907">
        <v>3.9477850000000001</v>
      </c>
      <c r="J1907">
        <v>0.12336800000000001</v>
      </c>
      <c r="K1907" t="str">
        <f>MID(M1907,22,1)</f>
        <v>8</v>
      </c>
      <c r="L1907" t="s">
        <v>119</v>
      </c>
      <c r="M1907" t="s">
        <v>120</v>
      </c>
      <c r="N1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1907">
        <f>VLOOKUP(TableOMP[[#This Row],[Label]],TableAvg[],2,FALSE)</f>
        <v>240.00515300000001</v>
      </c>
      <c r="P1907">
        <f>VLOOKUP(TableOMP[[#This Row],[Label]],TableAvg[],3,FALSE)</f>
        <v>5.9929821767133795</v>
      </c>
      <c r="Q1907">
        <f>TableOMP[[#This Row],[Avg]]-$U$2*TableOMP[[#This Row],[StdDev]]</f>
        <v>228.01918864657324</v>
      </c>
      <c r="R1907">
        <f>TableOMP[[#This Row],[Avg]]+$U$2*TableOMP[[#This Row],[StdDev]]</f>
        <v>251.99111735342677</v>
      </c>
      <c r="S1907">
        <f>IF(AND(TableOMP[[#This Row],[total_time]]&gt;=TableOMP[[#This Row],[Low]], TableOMP[[#This Row],[total_time]]&lt;=TableOMP[[#This Row],[High]]),1,0)</f>
        <v>1</v>
      </c>
    </row>
    <row r="1908" spans="1:19" x14ac:dyDescent="0.25">
      <c r="A1908" t="s">
        <v>10</v>
      </c>
      <c r="B1908">
        <v>10000</v>
      </c>
      <c r="C1908">
        <v>100</v>
      </c>
      <c r="D1908">
        <v>1</v>
      </c>
      <c r="E1908">
        <v>42</v>
      </c>
      <c r="F1908">
        <v>1</v>
      </c>
      <c r="G1908">
        <v>238.61029300000001</v>
      </c>
      <c r="H1908">
        <v>14.495119000000001</v>
      </c>
      <c r="I1908">
        <v>105.276696</v>
      </c>
      <c r="J1908">
        <v>2.5677240000000001</v>
      </c>
      <c r="K1908" t="str">
        <f>MID(M1908,22,1)</f>
        <v>2</v>
      </c>
      <c r="L1908" t="s">
        <v>107</v>
      </c>
      <c r="M1908" t="s">
        <v>108</v>
      </c>
      <c r="N1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1908">
        <f>VLOOKUP(TableOMP[[#This Row],[Label]],TableAvg[],2,FALSE)</f>
        <v>245.11372785714283</v>
      </c>
      <c r="P1908">
        <f>VLOOKUP(TableOMP[[#This Row],[Label]],TableAvg[],3,FALSE)</f>
        <v>11.757627473890729</v>
      </c>
      <c r="Q1908">
        <f>TableOMP[[#This Row],[Avg]]-$U$2*TableOMP[[#This Row],[StdDev]]</f>
        <v>221.59847290936136</v>
      </c>
      <c r="R1908">
        <f>TableOMP[[#This Row],[Avg]]+$U$2*TableOMP[[#This Row],[StdDev]]</f>
        <v>268.62898280492431</v>
      </c>
      <c r="S1908">
        <f>IF(AND(TableOMP[[#This Row],[total_time]]&gt;=TableOMP[[#This Row],[Low]], TableOMP[[#This Row],[total_time]]&lt;=TableOMP[[#This Row],[High]]),1,0)</f>
        <v>1</v>
      </c>
    </row>
    <row r="1909" spans="1:19" x14ac:dyDescent="0.25">
      <c r="A1909" t="s">
        <v>10</v>
      </c>
      <c r="B1909">
        <v>10000</v>
      </c>
      <c r="C1909">
        <v>100</v>
      </c>
      <c r="D1909">
        <v>1</v>
      </c>
      <c r="E1909">
        <v>42</v>
      </c>
      <c r="F1909">
        <v>1</v>
      </c>
      <c r="G1909">
        <v>238.21511000000001</v>
      </c>
      <c r="H1909">
        <v>15.468140999999999</v>
      </c>
      <c r="I1909">
        <v>120.33614900000001</v>
      </c>
      <c r="J1909">
        <v>2.935028</v>
      </c>
      <c r="K1909" t="str">
        <f>MID(M1909,22,1)</f>
        <v>5</v>
      </c>
      <c r="L1909" t="s">
        <v>67</v>
      </c>
      <c r="M1909" t="s">
        <v>68</v>
      </c>
      <c r="N1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1909">
        <f>VLOOKUP(TableOMP[[#This Row],[Label]],TableAvg[],2,FALSE)</f>
        <v>245.11372785714283</v>
      </c>
      <c r="P1909">
        <f>VLOOKUP(TableOMP[[#This Row],[Label]],TableAvg[],3,FALSE)</f>
        <v>11.757627473890729</v>
      </c>
      <c r="Q1909">
        <f>TableOMP[[#This Row],[Avg]]-$U$2*TableOMP[[#This Row],[StdDev]]</f>
        <v>221.59847290936136</v>
      </c>
      <c r="R1909">
        <f>TableOMP[[#This Row],[Avg]]+$U$2*TableOMP[[#This Row],[StdDev]]</f>
        <v>268.62898280492431</v>
      </c>
      <c r="S1909">
        <f>IF(AND(TableOMP[[#This Row],[total_time]]&gt;=TableOMP[[#This Row],[Low]], TableOMP[[#This Row],[total_time]]&lt;=TableOMP[[#This Row],[High]]),1,0)</f>
        <v>1</v>
      </c>
    </row>
    <row r="1910" spans="1:19" hidden="1" x14ac:dyDescent="0.25">
      <c r="A1910" t="s">
        <v>12</v>
      </c>
      <c r="B1910">
        <v>10000</v>
      </c>
      <c r="C1910">
        <v>100</v>
      </c>
      <c r="D1910">
        <v>100000</v>
      </c>
      <c r="E1910">
        <v>37</v>
      </c>
      <c r="F1910">
        <v>1</v>
      </c>
      <c r="G1910">
        <v>243.368222</v>
      </c>
      <c r="H1910">
        <v>0.25279499999999999</v>
      </c>
      <c r="I1910">
        <v>4.3942230000000002</v>
      </c>
      <c r="J1910">
        <v>0.122062</v>
      </c>
      <c r="K1910" t="str">
        <f>MID(M1910,22,1)</f>
        <v>8</v>
      </c>
      <c r="L1910" t="s">
        <v>119</v>
      </c>
      <c r="M1910" t="s">
        <v>120</v>
      </c>
      <c r="N1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1910">
        <f>VLOOKUP(TableOMP[[#This Row],[Label]],TableAvg[],2,FALSE)</f>
        <v>236.54481939999999</v>
      </c>
      <c r="P1910">
        <f>VLOOKUP(TableOMP[[#This Row],[Label]],TableAvg[],3,FALSE)</f>
        <v>5.5800266878104274</v>
      </c>
      <c r="Q1910">
        <f>TableOMP[[#This Row],[Avg]]-$U$2*TableOMP[[#This Row],[StdDev]]</f>
        <v>225.38476602437913</v>
      </c>
      <c r="R1910">
        <f>TableOMP[[#This Row],[Avg]]+$U$2*TableOMP[[#This Row],[StdDev]]</f>
        <v>247.70487277562086</v>
      </c>
      <c r="S1910">
        <f>IF(AND(TableOMP[[#This Row],[total_time]]&gt;=TableOMP[[#This Row],[Low]], TableOMP[[#This Row],[total_time]]&lt;=TableOMP[[#This Row],[High]]),1,0)</f>
        <v>1</v>
      </c>
    </row>
    <row r="1911" spans="1:19" hidden="1" x14ac:dyDescent="0.25">
      <c r="A1911" t="s">
        <v>12</v>
      </c>
      <c r="B1911">
        <v>10000</v>
      </c>
      <c r="C1911">
        <v>100</v>
      </c>
      <c r="D1911">
        <v>100000</v>
      </c>
      <c r="E1911">
        <v>32</v>
      </c>
      <c r="F1911">
        <v>1</v>
      </c>
      <c r="G1911">
        <v>243.36493200000001</v>
      </c>
      <c r="H1911">
        <v>0.233206</v>
      </c>
      <c r="I1911">
        <v>3.533258</v>
      </c>
      <c r="J1911">
        <v>0.11397599999999999</v>
      </c>
      <c r="K1911" t="str">
        <f>MID(M1911,22,1)</f>
        <v>8</v>
      </c>
      <c r="L1911" t="s">
        <v>119</v>
      </c>
      <c r="M1911" t="s">
        <v>120</v>
      </c>
      <c r="N1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1911">
        <f>VLOOKUP(TableOMP[[#This Row],[Label]],TableAvg[],2,FALSE)</f>
        <v>239.3281418</v>
      </c>
      <c r="P1911">
        <f>VLOOKUP(TableOMP[[#This Row],[Label]],TableAvg[],3,FALSE)</f>
        <v>3.9015043141874295</v>
      </c>
      <c r="Q1911">
        <f>TableOMP[[#This Row],[Avg]]-$U$2*TableOMP[[#This Row],[StdDev]]</f>
        <v>231.52513317162513</v>
      </c>
      <c r="R1911">
        <f>TableOMP[[#This Row],[Avg]]+$U$2*TableOMP[[#This Row],[StdDev]]</f>
        <v>247.13115042837487</v>
      </c>
      <c r="S1911">
        <f>IF(AND(TableOMP[[#This Row],[total_time]]&gt;=TableOMP[[#This Row],[Low]], TableOMP[[#This Row],[total_time]]&lt;=TableOMP[[#This Row],[High]]),1,0)</f>
        <v>1</v>
      </c>
    </row>
    <row r="1912" spans="1:19" x14ac:dyDescent="0.25">
      <c r="A1912" t="s">
        <v>10</v>
      </c>
      <c r="B1912">
        <v>10000</v>
      </c>
      <c r="C1912">
        <v>100</v>
      </c>
      <c r="D1912">
        <v>1</v>
      </c>
      <c r="E1912">
        <v>42</v>
      </c>
      <c r="F1912">
        <v>1</v>
      </c>
      <c r="G1912">
        <v>237.32899800000001</v>
      </c>
      <c r="H1912">
        <v>12.816677</v>
      </c>
      <c r="I1912">
        <v>63.540363999999997</v>
      </c>
      <c r="J1912">
        <v>1.5497650000000001</v>
      </c>
      <c r="K1912" t="str">
        <f>MID(M1912,22,1)</f>
        <v>1</v>
      </c>
      <c r="L1912" t="s">
        <v>141</v>
      </c>
      <c r="M1912" t="s">
        <v>142</v>
      </c>
      <c r="N1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1912">
        <f>VLOOKUP(TableOMP[[#This Row],[Label]],TableAvg[],2,FALSE)</f>
        <v>245.11372785714283</v>
      </c>
      <c r="P1912">
        <f>VLOOKUP(TableOMP[[#This Row],[Label]],TableAvg[],3,FALSE)</f>
        <v>11.757627473890729</v>
      </c>
      <c r="Q1912">
        <f>TableOMP[[#This Row],[Avg]]-$U$2*TableOMP[[#This Row],[StdDev]]</f>
        <v>221.59847290936136</v>
      </c>
      <c r="R1912">
        <f>TableOMP[[#This Row],[Avg]]+$U$2*TableOMP[[#This Row],[StdDev]]</f>
        <v>268.62898280492431</v>
      </c>
      <c r="S1912">
        <f>IF(AND(TableOMP[[#This Row],[total_time]]&gt;=TableOMP[[#This Row],[Low]], TableOMP[[#This Row],[total_time]]&lt;=TableOMP[[#This Row],[High]]),1,0)</f>
        <v>1</v>
      </c>
    </row>
    <row r="1913" spans="1:19" hidden="1" x14ac:dyDescent="0.25">
      <c r="A1913" t="s">
        <v>12</v>
      </c>
      <c r="B1913">
        <v>10000</v>
      </c>
      <c r="C1913">
        <v>100</v>
      </c>
      <c r="D1913">
        <v>100000</v>
      </c>
      <c r="E1913">
        <v>37</v>
      </c>
      <c r="F1913">
        <v>1</v>
      </c>
      <c r="G1913">
        <v>243.34962100000001</v>
      </c>
      <c r="H1913">
        <v>0.24060000000000001</v>
      </c>
      <c r="I1913">
        <v>4.0240039999999997</v>
      </c>
      <c r="J1913">
        <v>0.111778</v>
      </c>
      <c r="K1913" t="str">
        <f>MID(M1913,22,1)</f>
        <v>8</v>
      </c>
      <c r="L1913" t="s">
        <v>119</v>
      </c>
      <c r="M1913" t="s">
        <v>120</v>
      </c>
      <c r="N1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1913">
        <f>VLOOKUP(TableOMP[[#This Row],[Label]],TableAvg[],2,FALSE)</f>
        <v>236.54481939999999</v>
      </c>
      <c r="P1913">
        <f>VLOOKUP(TableOMP[[#This Row],[Label]],TableAvg[],3,FALSE)</f>
        <v>5.5800266878104274</v>
      </c>
      <c r="Q1913">
        <f>TableOMP[[#This Row],[Avg]]-$U$2*TableOMP[[#This Row],[StdDev]]</f>
        <v>225.38476602437913</v>
      </c>
      <c r="R1913">
        <f>TableOMP[[#This Row],[Avg]]+$U$2*TableOMP[[#This Row],[StdDev]]</f>
        <v>247.70487277562086</v>
      </c>
      <c r="S1913">
        <f>IF(AND(TableOMP[[#This Row],[total_time]]&gt;=TableOMP[[#This Row],[Low]], TableOMP[[#This Row],[total_time]]&lt;=TableOMP[[#This Row],[High]]),1,0)</f>
        <v>1</v>
      </c>
    </row>
    <row r="1914" spans="1:19" hidden="1" x14ac:dyDescent="0.25">
      <c r="A1914" t="s">
        <v>12</v>
      </c>
      <c r="B1914">
        <v>10000</v>
      </c>
      <c r="C1914">
        <v>100</v>
      </c>
      <c r="D1914">
        <v>100000</v>
      </c>
      <c r="E1914">
        <v>36</v>
      </c>
      <c r="F1914">
        <v>1</v>
      </c>
      <c r="G1914">
        <v>243.342726</v>
      </c>
      <c r="H1914">
        <v>0.22038199999999999</v>
      </c>
      <c r="I1914">
        <v>3.5323709999999999</v>
      </c>
      <c r="J1914">
        <v>0.100925</v>
      </c>
      <c r="K1914" t="str">
        <f>MID(M1914,22,1)</f>
        <v>8</v>
      </c>
      <c r="L1914" t="s">
        <v>119</v>
      </c>
      <c r="M1914" t="s">
        <v>120</v>
      </c>
      <c r="N1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1914">
        <f>VLOOKUP(TableOMP[[#This Row],[Label]],TableAvg[],2,FALSE)</f>
        <v>238.158208</v>
      </c>
      <c r="P1914">
        <f>VLOOKUP(TableOMP[[#This Row],[Label]],TableAvg[],3,FALSE)</f>
        <v>6.2674383074777786</v>
      </c>
      <c r="Q1914">
        <f>TableOMP[[#This Row],[Avg]]-$U$2*TableOMP[[#This Row],[StdDev]]</f>
        <v>225.62333138504445</v>
      </c>
      <c r="R1914">
        <f>TableOMP[[#This Row],[Avg]]+$U$2*TableOMP[[#This Row],[StdDev]]</f>
        <v>250.69308461495555</v>
      </c>
      <c r="S1914">
        <f>IF(AND(TableOMP[[#This Row],[total_time]]&gt;=TableOMP[[#This Row],[Low]], TableOMP[[#This Row],[total_time]]&lt;=TableOMP[[#This Row],[High]]),1,0)</f>
        <v>1</v>
      </c>
    </row>
    <row r="1915" spans="1:19" hidden="1" x14ac:dyDescent="0.25">
      <c r="A1915" t="s">
        <v>10</v>
      </c>
      <c r="B1915">
        <v>10000</v>
      </c>
      <c r="C1915">
        <v>100</v>
      </c>
      <c r="D1915">
        <v>100000</v>
      </c>
      <c r="E1915">
        <v>56</v>
      </c>
      <c r="F1915">
        <v>1</v>
      </c>
      <c r="G1915">
        <v>243.34148099999999</v>
      </c>
      <c r="H1915">
        <v>0.33174100000000001</v>
      </c>
      <c r="I1915">
        <v>11.278124999999999</v>
      </c>
      <c r="J1915">
        <v>0.20505699999999999</v>
      </c>
      <c r="K1915" t="str">
        <f>MID(M1915,22,1)</f>
        <v>8</v>
      </c>
      <c r="L1915" t="s">
        <v>179</v>
      </c>
      <c r="M1915" t="s">
        <v>180</v>
      </c>
      <c r="N1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1915">
        <f>VLOOKUP(TableOMP[[#This Row],[Label]],TableAvg[],2,FALSE)</f>
        <v>259.06839350000001</v>
      </c>
      <c r="P1915">
        <f>VLOOKUP(TableOMP[[#This Row],[Label]],TableAvg[],3,FALSE)</f>
        <v>19.557995922565869</v>
      </c>
      <c r="Q1915">
        <f>TableOMP[[#This Row],[Avg]]-$U$2*TableOMP[[#This Row],[StdDev]]</f>
        <v>219.95240165486828</v>
      </c>
      <c r="R1915">
        <f>TableOMP[[#This Row],[Avg]]+$U$2*TableOMP[[#This Row],[StdDev]]</f>
        <v>298.18438534513177</v>
      </c>
      <c r="S1915">
        <f>IF(AND(TableOMP[[#This Row],[total_time]]&gt;=TableOMP[[#This Row],[Low]], TableOMP[[#This Row],[total_time]]&lt;=TableOMP[[#This Row],[High]]),1,0)</f>
        <v>1</v>
      </c>
    </row>
    <row r="1916" spans="1:19" hidden="1" x14ac:dyDescent="0.25">
      <c r="A1916" t="s">
        <v>12</v>
      </c>
      <c r="B1916">
        <v>10000</v>
      </c>
      <c r="C1916">
        <v>100</v>
      </c>
      <c r="D1916">
        <v>100000</v>
      </c>
      <c r="E1916">
        <v>35</v>
      </c>
      <c r="F1916">
        <v>1</v>
      </c>
      <c r="G1916">
        <v>243.33333400000001</v>
      </c>
      <c r="H1916">
        <v>0.233879</v>
      </c>
      <c r="I1916">
        <v>3.8331149999999998</v>
      </c>
      <c r="J1916">
        <v>0.11273900000000001</v>
      </c>
      <c r="K1916" t="str">
        <f>MID(M1916,22,1)</f>
        <v>8</v>
      </c>
      <c r="L1916" t="s">
        <v>119</v>
      </c>
      <c r="M1916" t="s">
        <v>120</v>
      </c>
      <c r="N1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1916">
        <f>VLOOKUP(TableOMP[[#This Row],[Label]],TableAvg[],2,FALSE)</f>
        <v>239.53129749999999</v>
      </c>
      <c r="P1916">
        <f>VLOOKUP(TableOMP[[#This Row],[Label]],TableAvg[],3,FALSE)</f>
        <v>4.2892620897603972</v>
      </c>
      <c r="Q1916">
        <f>TableOMP[[#This Row],[Avg]]-$U$2*TableOMP[[#This Row],[StdDev]]</f>
        <v>230.9527733204792</v>
      </c>
      <c r="R1916">
        <f>TableOMP[[#This Row],[Avg]]+$U$2*TableOMP[[#This Row],[StdDev]]</f>
        <v>248.10982167952079</v>
      </c>
      <c r="S1916">
        <f>IF(AND(TableOMP[[#This Row],[total_time]]&gt;=TableOMP[[#This Row],[Low]], TableOMP[[#This Row],[total_time]]&lt;=TableOMP[[#This Row],[High]]),1,0)</f>
        <v>1</v>
      </c>
    </row>
    <row r="1917" spans="1:19" hidden="1" x14ac:dyDescent="0.25">
      <c r="A1917" t="s">
        <v>12</v>
      </c>
      <c r="B1917">
        <v>10000</v>
      </c>
      <c r="C1917">
        <v>100</v>
      </c>
      <c r="D1917">
        <v>100000</v>
      </c>
      <c r="E1917">
        <v>32</v>
      </c>
      <c r="F1917">
        <v>1</v>
      </c>
      <c r="G1917">
        <v>243.31309300000001</v>
      </c>
      <c r="H1917">
        <v>0.23604600000000001</v>
      </c>
      <c r="I1917">
        <v>3.5642079999999998</v>
      </c>
      <c r="J1917">
        <v>0.11497400000000001</v>
      </c>
      <c r="K1917" t="str">
        <f>MID(M1917,22,1)</f>
        <v>8</v>
      </c>
      <c r="L1917" t="s">
        <v>119</v>
      </c>
      <c r="M1917" t="s">
        <v>120</v>
      </c>
      <c r="N1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1917">
        <f>VLOOKUP(TableOMP[[#This Row],[Label]],TableAvg[],2,FALSE)</f>
        <v>239.3281418</v>
      </c>
      <c r="P1917">
        <f>VLOOKUP(TableOMP[[#This Row],[Label]],TableAvg[],3,FALSE)</f>
        <v>3.9015043141874295</v>
      </c>
      <c r="Q1917">
        <f>TableOMP[[#This Row],[Avg]]-$U$2*TableOMP[[#This Row],[StdDev]]</f>
        <v>231.52513317162513</v>
      </c>
      <c r="R1917">
        <f>TableOMP[[#This Row],[Avg]]+$U$2*TableOMP[[#This Row],[StdDev]]</f>
        <v>247.13115042837487</v>
      </c>
      <c r="S1917">
        <f>IF(AND(TableOMP[[#This Row],[total_time]]&gt;=TableOMP[[#This Row],[Low]], TableOMP[[#This Row],[total_time]]&lt;=TableOMP[[#This Row],[High]]),1,0)</f>
        <v>1</v>
      </c>
    </row>
    <row r="1918" spans="1:19" hidden="1" x14ac:dyDescent="0.25">
      <c r="A1918" t="s">
        <v>12</v>
      </c>
      <c r="B1918">
        <v>10000</v>
      </c>
      <c r="C1918">
        <v>100</v>
      </c>
      <c r="D1918">
        <v>100000</v>
      </c>
      <c r="E1918">
        <v>33</v>
      </c>
      <c r="F1918">
        <v>1</v>
      </c>
      <c r="G1918">
        <v>243.29653400000001</v>
      </c>
      <c r="H1918">
        <v>0.26113500000000001</v>
      </c>
      <c r="I1918">
        <v>4.2840309999999997</v>
      </c>
      <c r="J1918">
        <v>0.133876</v>
      </c>
      <c r="K1918" t="str">
        <f>MID(M1918,22,1)</f>
        <v>8</v>
      </c>
      <c r="L1918" t="s">
        <v>119</v>
      </c>
      <c r="M1918" t="s">
        <v>120</v>
      </c>
      <c r="N1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1918">
        <f>VLOOKUP(TableOMP[[#This Row],[Label]],TableAvg[],2,FALSE)</f>
        <v>240.00515300000001</v>
      </c>
      <c r="P1918">
        <f>VLOOKUP(TableOMP[[#This Row],[Label]],TableAvg[],3,FALSE)</f>
        <v>5.9929821767133795</v>
      </c>
      <c r="Q1918">
        <f>TableOMP[[#This Row],[Avg]]-$U$2*TableOMP[[#This Row],[StdDev]]</f>
        <v>228.01918864657324</v>
      </c>
      <c r="R1918">
        <f>TableOMP[[#This Row],[Avg]]+$U$2*TableOMP[[#This Row],[StdDev]]</f>
        <v>251.99111735342677</v>
      </c>
      <c r="S1918">
        <f>IF(AND(TableOMP[[#This Row],[total_time]]&gt;=TableOMP[[#This Row],[Low]], TableOMP[[#This Row],[total_time]]&lt;=TableOMP[[#This Row],[High]]),1,0)</f>
        <v>1</v>
      </c>
    </row>
    <row r="1919" spans="1:19" hidden="1" x14ac:dyDescent="0.25">
      <c r="A1919" t="s">
        <v>12</v>
      </c>
      <c r="B1919">
        <v>10000</v>
      </c>
      <c r="C1919">
        <v>100</v>
      </c>
      <c r="D1919">
        <v>1</v>
      </c>
      <c r="E1919">
        <v>57</v>
      </c>
      <c r="F1919">
        <v>1</v>
      </c>
      <c r="G1919">
        <v>453.38452999999998</v>
      </c>
      <c r="H1919">
        <v>188.84887000000001</v>
      </c>
      <c r="I1919">
        <v>56.097740999999999</v>
      </c>
      <c r="J1919">
        <v>1.0017450000000001</v>
      </c>
      <c r="K1919" t="str">
        <f>MID(M1919,22,1)</f>
        <v>8</v>
      </c>
      <c r="L1919" t="s">
        <v>81</v>
      </c>
      <c r="M1919" t="s">
        <v>82</v>
      </c>
      <c r="N1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1919">
        <f>VLOOKUP(TableOMP[[#This Row],[Label]],TableAvg[],2,FALSE)</f>
        <v>322.1189328333333</v>
      </c>
      <c r="P1919">
        <f>VLOOKUP(TableOMP[[#This Row],[Label]],TableAvg[],3,FALSE)</f>
        <v>62.081984748551193</v>
      </c>
      <c r="Q1919">
        <f>TableOMP[[#This Row],[Avg]]-$U$2*TableOMP[[#This Row],[StdDev]]</f>
        <v>197.95496333623092</v>
      </c>
      <c r="R1919">
        <f>TableOMP[[#This Row],[Avg]]+$U$2*TableOMP[[#This Row],[StdDev]]</f>
        <v>446.28290233043572</v>
      </c>
      <c r="S1919">
        <f>IF(AND(TableOMP[[#This Row],[total_time]]&gt;=TableOMP[[#This Row],[Low]], TableOMP[[#This Row],[total_time]]&lt;=TableOMP[[#This Row],[High]]),1,0)</f>
        <v>0</v>
      </c>
    </row>
    <row r="1920" spans="1:19" x14ac:dyDescent="0.25">
      <c r="A1920" t="s">
        <v>10</v>
      </c>
      <c r="B1920">
        <v>10000</v>
      </c>
      <c r="C1920">
        <v>100</v>
      </c>
      <c r="D1920">
        <v>1</v>
      </c>
      <c r="E1920">
        <v>42</v>
      </c>
      <c r="F1920">
        <v>1</v>
      </c>
      <c r="G1920">
        <v>237.13709</v>
      </c>
      <c r="H1920">
        <v>13.673223</v>
      </c>
      <c r="I1920">
        <v>77.428442000000004</v>
      </c>
      <c r="J1920">
        <v>1.8884989999999999</v>
      </c>
      <c r="K1920" t="str">
        <f>MID(M1920,22,1)</f>
        <v>5</v>
      </c>
      <c r="L1920" t="s">
        <v>183</v>
      </c>
      <c r="M1920" t="s">
        <v>184</v>
      </c>
      <c r="N1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1920">
        <f>VLOOKUP(TableOMP[[#This Row],[Label]],TableAvg[],2,FALSE)</f>
        <v>245.11372785714283</v>
      </c>
      <c r="P1920">
        <f>VLOOKUP(TableOMP[[#This Row],[Label]],TableAvg[],3,FALSE)</f>
        <v>11.757627473890729</v>
      </c>
      <c r="Q1920">
        <f>TableOMP[[#This Row],[Avg]]-$U$2*TableOMP[[#This Row],[StdDev]]</f>
        <v>221.59847290936136</v>
      </c>
      <c r="R1920">
        <f>TableOMP[[#This Row],[Avg]]+$U$2*TableOMP[[#This Row],[StdDev]]</f>
        <v>268.62898280492431</v>
      </c>
      <c r="S1920">
        <f>IF(AND(TableOMP[[#This Row],[total_time]]&gt;=TableOMP[[#This Row],[Low]], TableOMP[[#This Row],[total_time]]&lt;=TableOMP[[#This Row],[High]]),1,0)</f>
        <v>1</v>
      </c>
    </row>
    <row r="1921" spans="1:19" hidden="1" x14ac:dyDescent="0.25">
      <c r="A1921" t="s">
        <v>12</v>
      </c>
      <c r="B1921">
        <v>10000</v>
      </c>
      <c r="C1921">
        <v>100</v>
      </c>
      <c r="D1921">
        <v>100000</v>
      </c>
      <c r="E1921">
        <v>36</v>
      </c>
      <c r="F1921">
        <v>1</v>
      </c>
      <c r="G1921">
        <v>243.18554800000001</v>
      </c>
      <c r="H1921">
        <v>0.276395</v>
      </c>
      <c r="I1921">
        <v>5.2727490000000001</v>
      </c>
      <c r="J1921">
        <v>0.15065000000000001</v>
      </c>
      <c r="K1921" t="str">
        <f>MID(M1921,22,1)</f>
        <v>8</v>
      </c>
      <c r="L1921" t="s">
        <v>119</v>
      </c>
      <c r="M1921" t="s">
        <v>120</v>
      </c>
      <c r="N1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1921">
        <f>VLOOKUP(TableOMP[[#This Row],[Label]],TableAvg[],2,FALSE)</f>
        <v>238.158208</v>
      </c>
      <c r="P1921">
        <f>VLOOKUP(TableOMP[[#This Row],[Label]],TableAvg[],3,FALSE)</f>
        <v>6.2674383074777786</v>
      </c>
      <c r="Q1921">
        <f>TableOMP[[#This Row],[Avg]]-$U$2*TableOMP[[#This Row],[StdDev]]</f>
        <v>225.62333138504445</v>
      </c>
      <c r="R1921">
        <f>TableOMP[[#This Row],[Avg]]+$U$2*TableOMP[[#This Row],[StdDev]]</f>
        <v>250.69308461495555</v>
      </c>
      <c r="S1921">
        <f>IF(AND(TableOMP[[#This Row],[total_time]]&gt;=TableOMP[[#This Row],[Low]], TableOMP[[#This Row],[total_time]]&lt;=TableOMP[[#This Row],[High]]),1,0)</f>
        <v>1</v>
      </c>
    </row>
    <row r="1922" spans="1:19" x14ac:dyDescent="0.25">
      <c r="A1922" t="s">
        <v>10</v>
      </c>
      <c r="B1922">
        <v>10000</v>
      </c>
      <c r="C1922">
        <v>100</v>
      </c>
      <c r="D1922">
        <v>1</v>
      </c>
      <c r="E1922">
        <v>43</v>
      </c>
      <c r="F1922">
        <v>1</v>
      </c>
      <c r="G1922">
        <v>272.44492300000002</v>
      </c>
      <c r="H1922">
        <v>12.159692</v>
      </c>
      <c r="I1922">
        <v>79.031249000000003</v>
      </c>
      <c r="J1922">
        <v>1.881696</v>
      </c>
      <c r="K1922" t="str">
        <f>MID(M1922,22,1)</f>
        <v>4</v>
      </c>
      <c r="L1922" t="s">
        <v>191</v>
      </c>
      <c r="M1922" t="s">
        <v>192</v>
      </c>
      <c r="N1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1922">
        <f>VLOOKUP(TableOMP[[#This Row],[Label]],TableAvg[],2,FALSE)</f>
        <v>245.882251</v>
      </c>
      <c r="P1922">
        <f>VLOOKUP(TableOMP[[#This Row],[Label]],TableAvg[],3,FALSE)</f>
        <v>11.416150071786111</v>
      </c>
      <c r="Q1922">
        <f>TableOMP[[#This Row],[Avg]]-$U$2*TableOMP[[#This Row],[StdDev]]</f>
        <v>223.04995085642778</v>
      </c>
      <c r="R1922">
        <f>TableOMP[[#This Row],[Avg]]+$U$2*TableOMP[[#This Row],[StdDev]]</f>
        <v>268.71455114357224</v>
      </c>
      <c r="S1922">
        <f>IF(AND(TableOMP[[#This Row],[total_time]]&gt;=TableOMP[[#This Row],[Low]], TableOMP[[#This Row],[total_time]]&lt;=TableOMP[[#This Row],[High]]),1,0)</f>
        <v>0</v>
      </c>
    </row>
    <row r="1923" spans="1:19" hidden="1" x14ac:dyDescent="0.25">
      <c r="A1923" t="s">
        <v>10</v>
      </c>
      <c r="B1923">
        <v>10000</v>
      </c>
      <c r="C1923">
        <v>100</v>
      </c>
      <c r="D1923">
        <v>100000</v>
      </c>
      <c r="E1923">
        <v>63</v>
      </c>
      <c r="F1923">
        <v>1</v>
      </c>
      <c r="G1923">
        <v>243.15436299999999</v>
      </c>
      <c r="H1923">
        <v>0.268376</v>
      </c>
      <c r="I1923">
        <v>9.2857199999999995</v>
      </c>
      <c r="J1923">
        <v>0.14976999999999999</v>
      </c>
      <c r="K1923" t="str">
        <f>MID(M1923,22,1)</f>
        <v>1</v>
      </c>
      <c r="L1923" t="s">
        <v>165</v>
      </c>
      <c r="M1923" t="s">
        <v>166</v>
      </c>
      <c r="N1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1923">
        <f>VLOOKUP(TableOMP[[#This Row],[Label]],TableAvg[],2,FALSE)</f>
        <v>265.38977929999999</v>
      </c>
      <c r="P1923">
        <f>VLOOKUP(TableOMP[[#This Row],[Label]],TableAvg[],3,FALSE)</f>
        <v>19.73171319234147</v>
      </c>
      <c r="Q1923">
        <f>TableOMP[[#This Row],[Avg]]-$U$2*TableOMP[[#This Row],[StdDev]]</f>
        <v>225.92635291531704</v>
      </c>
      <c r="R1923">
        <f>TableOMP[[#This Row],[Avg]]+$U$2*TableOMP[[#This Row],[StdDev]]</f>
        <v>304.85320568468291</v>
      </c>
      <c r="S1923">
        <f>IF(AND(TableOMP[[#This Row],[total_time]]&gt;=TableOMP[[#This Row],[Low]], TableOMP[[#This Row],[total_time]]&lt;=TableOMP[[#This Row],[High]]),1,0)</f>
        <v>1</v>
      </c>
    </row>
    <row r="1924" spans="1:19" hidden="1" x14ac:dyDescent="0.25">
      <c r="A1924" t="s">
        <v>12</v>
      </c>
      <c r="B1924">
        <v>10000</v>
      </c>
      <c r="C1924">
        <v>100</v>
      </c>
      <c r="D1924">
        <v>100000</v>
      </c>
      <c r="E1924">
        <v>35</v>
      </c>
      <c r="F1924">
        <v>1</v>
      </c>
      <c r="G1924">
        <v>243.11052100000001</v>
      </c>
      <c r="H1924">
        <v>0.217692</v>
      </c>
      <c r="I1924">
        <v>3.4373480000000001</v>
      </c>
      <c r="J1924">
        <v>0.10109799999999999</v>
      </c>
      <c r="K1924" t="str">
        <f>MID(M1924,22,1)</f>
        <v>8</v>
      </c>
      <c r="L1924" t="s">
        <v>119</v>
      </c>
      <c r="M1924" t="s">
        <v>120</v>
      </c>
      <c r="N1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1924">
        <f>VLOOKUP(TableOMP[[#This Row],[Label]],TableAvg[],2,FALSE)</f>
        <v>239.53129749999999</v>
      </c>
      <c r="P1924">
        <f>VLOOKUP(TableOMP[[#This Row],[Label]],TableAvg[],3,FALSE)</f>
        <v>4.2892620897603972</v>
      </c>
      <c r="Q1924">
        <f>TableOMP[[#This Row],[Avg]]-$U$2*TableOMP[[#This Row],[StdDev]]</f>
        <v>230.9527733204792</v>
      </c>
      <c r="R1924">
        <f>TableOMP[[#This Row],[Avg]]+$U$2*TableOMP[[#This Row],[StdDev]]</f>
        <v>248.10982167952079</v>
      </c>
      <c r="S1924">
        <f>IF(AND(TableOMP[[#This Row],[total_time]]&gt;=TableOMP[[#This Row],[Low]], TableOMP[[#This Row],[total_time]]&lt;=TableOMP[[#This Row],[High]]),1,0)</f>
        <v>1</v>
      </c>
    </row>
    <row r="1925" spans="1:19" x14ac:dyDescent="0.25">
      <c r="A1925" t="s">
        <v>10</v>
      </c>
      <c r="B1925">
        <v>10000</v>
      </c>
      <c r="C1925">
        <v>100</v>
      </c>
      <c r="D1925">
        <v>1</v>
      </c>
      <c r="E1925">
        <v>43</v>
      </c>
      <c r="F1925">
        <v>1</v>
      </c>
      <c r="G1925">
        <v>248.360806</v>
      </c>
      <c r="H1925">
        <v>12.857848000000001</v>
      </c>
      <c r="I1925">
        <v>55.449257000000003</v>
      </c>
      <c r="J1925">
        <v>1.3202199999999999</v>
      </c>
      <c r="K1925" t="str">
        <f>MID(M1925,22,1)</f>
        <v>1</v>
      </c>
      <c r="L1925" t="s">
        <v>246</v>
      </c>
      <c r="M1925" t="s">
        <v>247</v>
      </c>
      <c r="N1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1925" s="10">
        <f>VLOOKUP(TableOMP[[#This Row],[Label]],TableAvg[],2,FALSE)</f>
        <v>245.882251</v>
      </c>
      <c r="P1925" s="10">
        <f>VLOOKUP(TableOMP[[#This Row],[Label]],TableAvg[],3,FALSE)</f>
        <v>11.416150071786111</v>
      </c>
      <c r="Q1925" s="10">
        <f>TableOMP[[#This Row],[Avg]]-$U$2*TableOMP[[#This Row],[StdDev]]</f>
        <v>223.04995085642778</v>
      </c>
      <c r="R1925" s="10">
        <f>TableOMP[[#This Row],[Avg]]+$U$2*TableOMP[[#This Row],[StdDev]]</f>
        <v>268.71455114357224</v>
      </c>
      <c r="S1925" s="10">
        <f>IF(AND(TableOMP[[#This Row],[total_time]]&gt;=TableOMP[[#This Row],[Low]], TableOMP[[#This Row],[total_time]]&lt;=TableOMP[[#This Row],[High]]),1,0)</f>
        <v>1</v>
      </c>
    </row>
    <row r="1926" spans="1:19" hidden="1" x14ac:dyDescent="0.25">
      <c r="A1926" t="s">
        <v>12</v>
      </c>
      <c r="B1926">
        <v>10000</v>
      </c>
      <c r="C1926">
        <v>100</v>
      </c>
      <c r="D1926">
        <v>100000</v>
      </c>
      <c r="E1926">
        <v>31</v>
      </c>
      <c r="F1926">
        <v>1</v>
      </c>
      <c r="G1926">
        <v>243.06688</v>
      </c>
      <c r="H1926">
        <v>0.33074799999999999</v>
      </c>
      <c r="I1926">
        <v>6.4256169999999999</v>
      </c>
      <c r="J1926">
        <v>0.21418699999999999</v>
      </c>
      <c r="K1926" t="str">
        <f>MID(M1926,22,1)</f>
        <v>8</v>
      </c>
      <c r="L1926" t="s">
        <v>119</v>
      </c>
      <c r="M1926" t="s">
        <v>120</v>
      </c>
      <c r="N1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1926">
        <f>VLOOKUP(TableOMP[[#This Row],[Label]],TableAvg[],2,FALSE)</f>
        <v>236.19315925000001</v>
      </c>
      <c r="P1926">
        <f>VLOOKUP(TableOMP[[#This Row],[Label]],TableAvg[],3,FALSE)</f>
        <v>4.6664801517272441</v>
      </c>
      <c r="Q1926">
        <f>TableOMP[[#This Row],[Avg]]-$U$2*TableOMP[[#This Row],[StdDev]]</f>
        <v>226.86019894654552</v>
      </c>
      <c r="R1926">
        <f>TableOMP[[#This Row],[Avg]]+$U$2*TableOMP[[#This Row],[StdDev]]</f>
        <v>245.52611955345449</v>
      </c>
      <c r="S1926">
        <f>IF(AND(TableOMP[[#This Row],[total_time]]&gt;=TableOMP[[#This Row],[Low]], TableOMP[[#This Row],[total_time]]&lt;=TableOMP[[#This Row],[High]]),1,0)</f>
        <v>1</v>
      </c>
    </row>
    <row r="1927" spans="1:19" hidden="1" x14ac:dyDescent="0.25">
      <c r="A1927" t="s">
        <v>12</v>
      </c>
      <c r="B1927">
        <v>10000</v>
      </c>
      <c r="C1927">
        <v>100</v>
      </c>
      <c r="D1927">
        <v>1</v>
      </c>
      <c r="E1927">
        <v>57</v>
      </c>
      <c r="F1927">
        <v>1</v>
      </c>
      <c r="G1927">
        <v>324.02730200000002</v>
      </c>
      <c r="H1927">
        <v>62.222535999999998</v>
      </c>
      <c r="I1927">
        <v>109.01777</v>
      </c>
      <c r="J1927">
        <v>1.9467460000000001</v>
      </c>
      <c r="K1927" t="str">
        <f>MID(M1927,22,1)</f>
        <v>2</v>
      </c>
      <c r="L1927" t="s">
        <v>139</v>
      </c>
      <c r="M1927" t="s">
        <v>140</v>
      </c>
      <c r="N1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1927">
        <f>VLOOKUP(TableOMP[[#This Row],[Label]],TableAvg[],2,FALSE)</f>
        <v>322.1189328333333</v>
      </c>
      <c r="P1927">
        <f>VLOOKUP(TableOMP[[#This Row],[Label]],TableAvg[],3,FALSE)</f>
        <v>62.081984748551193</v>
      </c>
      <c r="Q1927">
        <f>TableOMP[[#This Row],[Avg]]-$U$2*TableOMP[[#This Row],[StdDev]]</f>
        <v>197.95496333623092</v>
      </c>
      <c r="R1927">
        <f>TableOMP[[#This Row],[Avg]]+$U$2*TableOMP[[#This Row],[StdDev]]</f>
        <v>446.28290233043572</v>
      </c>
      <c r="S1927">
        <v>0</v>
      </c>
    </row>
    <row r="1928" spans="1:19" hidden="1" x14ac:dyDescent="0.25">
      <c r="A1928" t="s">
        <v>12</v>
      </c>
      <c r="B1928">
        <v>10000</v>
      </c>
      <c r="C1928">
        <v>100</v>
      </c>
      <c r="D1928">
        <v>1</v>
      </c>
      <c r="E1928">
        <v>57</v>
      </c>
      <c r="F1928">
        <v>1</v>
      </c>
      <c r="G1928">
        <v>314.83383300000003</v>
      </c>
      <c r="H1928">
        <v>54.281683000000001</v>
      </c>
      <c r="I1928">
        <v>103.070696</v>
      </c>
      <c r="J1928">
        <v>1.8405480000000001</v>
      </c>
      <c r="K1928" t="str">
        <f>MID(M1928,22,1)</f>
        <v>1</v>
      </c>
      <c r="L1928" t="s">
        <v>133</v>
      </c>
      <c r="M1928" t="s">
        <v>134</v>
      </c>
      <c r="N1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1928">
        <f>VLOOKUP(TableOMP[[#This Row],[Label]],TableAvg[],2,FALSE)</f>
        <v>322.1189328333333</v>
      </c>
      <c r="P1928">
        <f>VLOOKUP(TableOMP[[#This Row],[Label]],TableAvg[],3,FALSE)</f>
        <v>62.081984748551193</v>
      </c>
      <c r="Q1928">
        <f>TableOMP[[#This Row],[Avg]]-$U$2*TableOMP[[#This Row],[StdDev]]</f>
        <v>197.95496333623092</v>
      </c>
      <c r="R1928">
        <f>TableOMP[[#This Row],[Avg]]+$U$2*TableOMP[[#This Row],[StdDev]]</f>
        <v>446.28290233043572</v>
      </c>
      <c r="S1928">
        <v>0</v>
      </c>
    </row>
    <row r="1929" spans="1:19" hidden="1" x14ac:dyDescent="0.25">
      <c r="A1929" t="s">
        <v>12</v>
      </c>
      <c r="B1929">
        <v>10000</v>
      </c>
      <c r="C1929">
        <v>100</v>
      </c>
      <c r="D1929">
        <v>1</v>
      </c>
      <c r="E1929">
        <v>57</v>
      </c>
      <c r="F1929">
        <v>1</v>
      </c>
      <c r="G1929">
        <v>298.72056099999998</v>
      </c>
      <c r="H1929">
        <v>40.044249000000001</v>
      </c>
      <c r="I1929">
        <v>67.603396000000004</v>
      </c>
      <c r="J1929">
        <v>1.2072039999999999</v>
      </c>
      <c r="K1929" t="str">
        <f>MID(M1929,22,1)</f>
        <v>5</v>
      </c>
      <c r="L1929" t="s">
        <v>111</v>
      </c>
      <c r="M1929" t="s">
        <v>112</v>
      </c>
      <c r="N1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1929">
        <f>VLOOKUP(TableOMP[[#This Row],[Label]],TableAvg[],2,FALSE)</f>
        <v>322.1189328333333</v>
      </c>
      <c r="P1929">
        <f>VLOOKUP(TableOMP[[#This Row],[Label]],TableAvg[],3,FALSE)</f>
        <v>62.081984748551193</v>
      </c>
      <c r="Q1929">
        <f>TableOMP[[#This Row],[Avg]]-$U$2*TableOMP[[#This Row],[StdDev]]</f>
        <v>197.95496333623092</v>
      </c>
      <c r="R1929">
        <f>TableOMP[[#This Row],[Avg]]+$U$2*TableOMP[[#This Row],[StdDev]]</f>
        <v>446.28290233043572</v>
      </c>
      <c r="S1929">
        <f>IF(AND(TableOMP[[#This Row],[total_time]]&gt;=TableOMP[[#This Row],[Low]], TableOMP[[#This Row],[total_time]]&lt;=TableOMP[[#This Row],[High]]),1,0)</f>
        <v>1</v>
      </c>
    </row>
    <row r="1930" spans="1:19" x14ac:dyDescent="0.25">
      <c r="A1930" t="s">
        <v>10</v>
      </c>
      <c r="B1930">
        <v>10000</v>
      </c>
      <c r="C1930">
        <v>100</v>
      </c>
      <c r="D1930">
        <v>1</v>
      </c>
      <c r="E1930">
        <v>43</v>
      </c>
      <c r="F1930">
        <v>1</v>
      </c>
      <c r="G1930">
        <v>244.863167</v>
      </c>
      <c r="H1930">
        <v>13.464836</v>
      </c>
      <c r="I1930">
        <v>62.444735000000001</v>
      </c>
      <c r="J1930">
        <v>1.4867790000000001</v>
      </c>
      <c r="K1930" t="str">
        <f>MID(M1930,22,1)</f>
        <v>8</v>
      </c>
      <c r="L1930" t="s">
        <v>137</v>
      </c>
      <c r="M1930" t="s">
        <v>138</v>
      </c>
      <c r="N1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1930">
        <f>VLOOKUP(TableOMP[[#This Row],[Label]],TableAvg[],2,FALSE)</f>
        <v>245.882251</v>
      </c>
      <c r="P1930">
        <f>VLOOKUP(TableOMP[[#This Row],[Label]],TableAvg[],3,FALSE)</f>
        <v>11.416150071786111</v>
      </c>
      <c r="Q1930">
        <f>TableOMP[[#This Row],[Avg]]-$U$2*TableOMP[[#This Row],[StdDev]]</f>
        <v>223.04995085642778</v>
      </c>
      <c r="R1930">
        <f>TableOMP[[#This Row],[Avg]]+$U$2*TableOMP[[#This Row],[StdDev]]</f>
        <v>268.71455114357224</v>
      </c>
      <c r="S1930">
        <f>IF(AND(TableOMP[[#This Row],[total_time]]&gt;=TableOMP[[#This Row],[Low]], TableOMP[[#This Row],[total_time]]&lt;=TableOMP[[#This Row],[High]]),1,0)</f>
        <v>1</v>
      </c>
    </row>
    <row r="1931" spans="1:19" x14ac:dyDescent="0.25">
      <c r="A1931" t="s">
        <v>10</v>
      </c>
      <c r="B1931">
        <v>10000</v>
      </c>
      <c r="C1931">
        <v>100</v>
      </c>
      <c r="D1931">
        <v>1</v>
      </c>
      <c r="E1931">
        <v>43</v>
      </c>
      <c r="F1931">
        <v>1</v>
      </c>
      <c r="G1931">
        <v>239.53770800000001</v>
      </c>
      <c r="H1931">
        <v>13.9968</v>
      </c>
      <c r="I1931">
        <v>70.702881000000005</v>
      </c>
      <c r="J1931">
        <v>1.6834020000000001</v>
      </c>
      <c r="K1931" t="str">
        <f>MID(M1931,22,1)</f>
        <v>2</v>
      </c>
      <c r="L1931" t="s">
        <v>107</v>
      </c>
      <c r="M1931" t="s">
        <v>108</v>
      </c>
      <c r="N1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1931">
        <f>VLOOKUP(TableOMP[[#This Row],[Label]],TableAvg[],2,FALSE)</f>
        <v>245.882251</v>
      </c>
      <c r="P1931">
        <f>VLOOKUP(TableOMP[[#This Row],[Label]],TableAvg[],3,FALSE)</f>
        <v>11.416150071786111</v>
      </c>
      <c r="Q1931">
        <f>TableOMP[[#This Row],[Avg]]-$U$2*TableOMP[[#This Row],[StdDev]]</f>
        <v>223.04995085642778</v>
      </c>
      <c r="R1931">
        <f>TableOMP[[#This Row],[Avg]]+$U$2*TableOMP[[#This Row],[StdDev]]</f>
        <v>268.71455114357224</v>
      </c>
      <c r="S1931">
        <f>IF(AND(TableOMP[[#This Row],[total_time]]&gt;=TableOMP[[#This Row],[Low]], TableOMP[[#This Row],[total_time]]&lt;=TableOMP[[#This Row],[High]]),1,0)</f>
        <v>1</v>
      </c>
    </row>
    <row r="1932" spans="1:19" x14ac:dyDescent="0.25">
      <c r="A1932" t="s">
        <v>10</v>
      </c>
      <c r="B1932">
        <v>10000</v>
      </c>
      <c r="C1932">
        <v>100</v>
      </c>
      <c r="D1932">
        <v>1</v>
      </c>
      <c r="E1932">
        <v>43</v>
      </c>
      <c r="F1932">
        <v>1</v>
      </c>
      <c r="G1932">
        <v>239.50436099999999</v>
      </c>
      <c r="H1932">
        <v>15.371233</v>
      </c>
      <c r="I1932">
        <v>79.576753999999994</v>
      </c>
      <c r="J1932">
        <v>1.894685</v>
      </c>
      <c r="K1932" t="str">
        <f>MID(M1932,22,1)</f>
        <v>5</v>
      </c>
      <c r="L1932" t="s">
        <v>67</v>
      </c>
      <c r="M1932" t="s">
        <v>68</v>
      </c>
      <c r="N1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1932">
        <f>VLOOKUP(TableOMP[[#This Row],[Label]],TableAvg[],2,FALSE)</f>
        <v>245.882251</v>
      </c>
      <c r="P1932">
        <f>VLOOKUP(TableOMP[[#This Row],[Label]],TableAvg[],3,FALSE)</f>
        <v>11.416150071786111</v>
      </c>
      <c r="Q1932">
        <f>TableOMP[[#This Row],[Avg]]-$U$2*TableOMP[[#This Row],[StdDev]]</f>
        <v>223.04995085642778</v>
      </c>
      <c r="R1932">
        <f>TableOMP[[#This Row],[Avg]]+$U$2*TableOMP[[#This Row],[StdDev]]</f>
        <v>268.71455114357224</v>
      </c>
      <c r="S1932">
        <f>IF(AND(TableOMP[[#This Row],[total_time]]&gt;=TableOMP[[#This Row],[Low]], TableOMP[[#This Row],[total_time]]&lt;=TableOMP[[#This Row],[High]]),1,0)</f>
        <v>1</v>
      </c>
    </row>
    <row r="1933" spans="1:19" x14ac:dyDescent="0.25">
      <c r="A1933" t="s">
        <v>10</v>
      </c>
      <c r="B1933">
        <v>10000</v>
      </c>
      <c r="C1933">
        <v>100</v>
      </c>
      <c r="D1933">
        <v>1</v>
      </c>
      <c r="E1933">
        <v>43</v>
      </c>
      <c r="F1933">
        <v>1</v>
      </c>
      <c r="G1933">
        <v>239.11862300000001</v>
      </c>
      <c r="H1933">
        <v>14.004440000000001</v>
      </c>
      <c r="I1933">
        <v>70.349057999999999</v>
      </c>
      <c r="J1933">
        <v>1.6749780000000001</v>
      </c>
      <c r="K1933" t="str">
        <f>MID(M1933,22,1)</f>
        <v>1</v>
      </c>
      <c r="L1933" t="s">
        <v>141</v>
      </c>
      <c r="M1933" t="s">
        <v>142</v>
      </c>
      <c r="N1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1933">
        <f>VLOOKUP(TableOMP[[#This Row],[Label]],TableAvg[],2,FALSE)</f>
        <v>245.882251</v>
      </c>
      <c r="P1933">
        <f>VLOOKUP(TableOMP[[#This Row],[Label]],TableAvg[],3,FALSE)</f>
        <v>11.416150071786111</v>
      </c>
      <c r="Q1933">
        <f>TableOMP[[#This Row],[Avg]]-$U$2*TableOMP[[#This Row],[StdDev]]</f>
        <v>223.04995085642778</v>
      </c>
      <c r="R1933">
        <f>TableOMP[[#This Row],[Avg]]+$U$2*TableOMP[[#This Row],[StdDev]]</f>
        <v>268.71455114357224</v>
      </c>
      <c r="S1933">
        <f>IF(AND(TableOMP[[#This Row],[total_time]]&gt;=TableOMP[[#This Row],[Low]], TableOMP[[#This Row],[total_time]]&lt;=TableOMP[[#This Row],[High]]),1,0)</f>
        <v>1</v>
      </c>
    </row>
    <row r="1934" spans="1:19" hidden="1" x14ac:dyDescent="0.25">
      <c r="A1934" t="s">
        <v>10</v>
      </c>
      <c r="B1934">
        <v>10000</v>
      </c>
      <c r="C1934">
        <v>100</v>
      </c>
      <c r="D1934">
        <v>100000</v>
      </c>
      <c r="E1934">
        <v>61</v>
      </c>
      <c r="F1934">
        <v>1</v>
      </c>
      <c r="G1934">
        <v>242.69318899999999</v>
      </c>
      <c r="H1934">
        <v>0.28417599999999998</v>
      </c>
      <c r="I1934">
        <v>8.6108630000000002</v>
      </c>
      <c r="J1934">
        <v>0.143514</v>
      </c>
      <c r="K1934" t="str">
        <f>MID(M1934,22,1)</f>
        <v>6</v>
      </c>
      <c r="L1934" t="s">
        <v>169</v>
      </c>
      <c r="M1934" t="s">
        <v>170</v>
      </c>
      <c r="N1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1934">
        <f>VLOOKUP(TableOMP[[#This Row],[Label]],TableAvg[],2,FALSE)</f>
        <v>263.97109419999998</v>
      </c>
      <c r="P1934">
        <f>VLOOKUP(TableOMP[[#This Row],[Label]],TableAvg[],3,FALSE)</f>
        <v>19.280478254358826</v>
      </c>
      <c r="Q1934">
        <f>TableOMP[[#This Row],[Avg]]-$U$2*TableOMP[[#This Row],[StdDev]]</f>
        <v>225.41013769128233</v>
      </c>
      <c r="R1934">
        <f>TableOMP[[#This Row],[Avg]]+$U$2*TableOMP[[#This Row],[StdDev]]</f>
        <v>302.53205070871763</v>
      </c>
      <c r="S1934">
        <f>IF(AND(TableOMP[[#This Row],[total_time]]&gt;=TableOMP[[#This Row],[Low]], TableOMP[[#This Row],[total_time]]&lt;=TableOMP[[#This Row],[High]]),1,0)</f>
        <v>1</v>
      </c>
    </row>
    <row r="1935" spans="1:19" hidden="1" x14ac:dyDescent="0.25">
      <c r="A1935" t="s">
        <v>10</v>
      </c>
      <c r="B1935">
        <v>10000</v>
      </c>
      <c r="C1935">
        <v>100</v>
      </c>
      <c r="D1935">
        <v>100000</v>
      </c>
      <c r="E1935">
        <v>58</v>
      </c>
      <c r="F1935">
        <v>1</v>
      </c>
      <c r="G1935">
        <v>242.68661700000001</v>
      </c>
      <c r="H1935">
        <v>0.318272</v>
      </c>
      <c r="I1935">
        <v>10.874521</v>
      </c>
      <c r="J1935">
        <v>0.19078100000000001</v>
      </c>
      <c r="K1935" t="str">
        <f>MID(M1935,22,1)</f>
        <v>8</v>
      </c>
      <c r="L1935" t="s">
        <v>179</v>
      </c>
      <c r="M1935" t="s">
        <v>180</v>
      </c>
      <c r="N1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1935">
        <f>VLOOKUP(TableOMP[[#This Row],[Label]],TableAvg[],2,FALSE)</f>
        <v>259.11065680000002</v>
      </c>
      <c r="P1935">
        <f>VLOOKUP(TableOMP[[#This Row],[Label]],TableAvg[],3,FALSE)</f>
        <v>19.866769414154188</v>
      </c>
      <c r="Q1935">
        <f>TableOMP[[#This Row],[Avg]]-$U$2*TableOMP[[#This Row],[StdDev]]</f>
        <v>219.37711797169163</v>
      </c>
      <c r="R1935">
        <f>TableOMP[[#This Row],[Avg]]+$U$2*TableOMP[[#This Row],[StdDev]]</f>
        <v>298.8441956283084</v>
      </c>
      <c r="S1935">
        <f>IF(AND(TableOMP[[#This Row],[total_time]]&gt;=TableOMP[[#This Row],[Low]], TableOMP[[#This Row],[total_time]]&lt;=TableOMP[[#This Row],[High]]),1,0)</f>
        <v>1</v>
      </c>
    </row>
    <row r="1936" spans="1:19" x14ac:dyDescent="0.25">
      <c r="A1936" t="s">
        <v>10</v>
      </c>
      <c r="B1936">
        <v>10000</v>
      </c>
      <c r="C1936">
        <v>100</v>
      </c>
      <c r="D1936">
        <v>1</v>
      </c>
      <c r="E1936">
        <v>43</v>
      </c>
      <c r="F1936">
        <v>1</v>
      </c>
      <c r="G1936">
        <v>237.346169</v>
      </c>
      <c r="H1936">
        <v>13.983055</v>
      </c>
      <c r="I1936">
        <v>72.653487999999996</v>
      </c>
      <c r="J1936">
        <v>1.7298450000000001</v>
      </c>
      <c r="K1936" t="str">
        <f>MID(M1936,22,1)</f>
        <v>5</v>
      </c>
      <c r="L1936" t="s">
        <v>183</v>
      </c>
      <c r="M1936" t="s">
        <v>184</v>
      </c>
      <c r="N1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1936">
        <f>VLOOKUP(TableOMP[[#This Row],[Label]],TableAvg[],2,FALSE)</f>
        <v>245.882251</v>
      </c>
      <c r="P1936">
        <f>VLOOKUP(TableOMP[[#This Row],[Label]],TableAvg[],3,FALSE)</f>
        <v>11.416150071786111</v>
      </c>
      <c r="Q1936">
        <f>TableOMP[[#This Row],[Avg]]-$U$2*TableOMP[[#This Row],[StdDev]]</f>
        <v>223.04995085642778</v>
      </c>
      <c r="R1936">
        <f>TableOMP[[#This Row],[Avg]]+$U$2*TableOMP[[#This Row],[StdDev]]</f>
        <v>268.71455114357224</v>
      </c>
      <c r="S1936">
        <f>IF(AND(TableOMP[[#This Row],[total_time]]&gt;=TableOMP[[#This Row],[Low]], TableOMP[[#This Row],[total_time]]&lt;=TableOMP[[#This Row],[High]]),1,0)</f>
        <v>1</v>
      </c>
    </row>
    <row r="1937" spans="1:19" x14ac:dyDescent="0.25">
      <c r="A1937" t="s">
        <v>10</v>
      </c>
      <c r="B1937">
        <v>10000</v>
      </c>
      <c r="C1937">
        <v>100</v>
      </c>
      <c r="D1937">
        <v>1</v>
      </c>
      <c r="E1937">
        <v>44</v>
      </c>
      <c r="F1937">
        <v>1</v>
      </c>
      <c r="G1937">
        <v>276.66066999999998</v>
      </c>
      <c r="H1937">
        <v>13.563717</v>
      </c>
      <c r="I1937">
        <v>92.925803999999999</v>
      </c>
      <c r="J1937">
        <v>2.1610649999999998</v>
      </c>
      <c r="K1937" t="str">
        <f>MID(M1937,22,1)</f>
        <v>4</v>
      </c>
      <c r="L1937" t="s">
        <v>191</v>
      </c>
      <c r="M1937" t="s">
        <v>192</v>
      </c>
      <c r="N1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1937">
        <f>VLOOKUP(TableOMP[[#This Row],[Label]],TableAvg[],2,FALSE)</f>
        <v>246.62990357142857</v>
      </c>
      <c r="P1937">
        <f>VLOOKUP(TableOMP[[#This Row],[Label]],TableAvg[],3,FALSE)</f>
        <v>13.019562837236192</v>
      </c>
      <c r="Q1937">
        <f>TableOMP[[#This Row],[Avg]]-$U$2*TableOMP[[#This Row],[StdDev]]</f>
        <v>220.59077789695618</v>
      </c>
      <c r="R1937">
        <f>TableOMP[[#This Row],[Avg]]+$U$2*TableOMP[[#This Row],[StdDev]]</f>
        <v>272.66902924590096</v>
      </c>
      <c r="S1937">
        <f>IF(AND(TableOMP[[#This Row],[total_time]]&gt;=TableOMP[[#This Row],[Low]], TableOMP[[#This Row],[total_time]]&lt;=TableOMP[[#This Row],[High]]),1,0)</f>
        <v>0</v>
      </c>
    </row>
    <row r="1938" spans="1:19" hidden="1" x14ac:dyDescent="0.25">
      <c r="A1938" t="s">
        <v>12</v>
      </c>
      <c r="B1938">
        <v>10000</v>
      </c>
      <c r="C1938">
        <v>100</v>
      </c>
      <c r="D1938">
        <v>100000</v>
      </c>
      <c r="E1938">
        <v>23</v>
      </c>
      <c r="F1938">
        <v>1</v>
      </c>
      <c r="G1938">
        <v>242.59300099999999</v>
      </c>
      <c r="H1938">
        <v>0.21286099999999999</v>
      </c>
      <c r="I1938">
        <v>2.1308220000000002</v>
      </c>
      <c r="J1938">
        <v>9.6855999999999998E-2</v>
      </c>
      <c r="K1938" t="str">
        <f>MID(M1938,22,1)</f>
        <v>4</v>
      </c>
      <c r="L1938" t="s">
        <v>153</v>
      </c>
      <c r="M1938" t="s">
        <v>154</v>
      </c>
      <c r="N1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1938">
        <f>VLOOKUP(TableOMP[[#This Row],[Label]],TableAvg[],2,FALSE)</f>
        <v>237.07228785714284</v>
      </c>
      <c r="P1938">
        <f>VLOOKUP(TableOMP[[#This Row],[Label]],TableAvg[],3,FALSE)</f>
        <v>4.2576186738326944</v>
      </c>
      <c r="Q1938">
        <f>TableOMP[[#This Row],[Avg]]-$U$2*TableOMP[[#This Row],[StdDev]]</f>
        <v>228.55705050947745</v>
      </c>
      <c r="R1938">
        <f>TableOMP[[#This Row],[Avg]]+$U$2*TableOMP[[#This Row],[StdDev]]</f>
        <v>245.58752520480823</v>
      </c>
      <c r="S1938">
        <f>IF(AND(TableOMP[[#This Row],[total_time]]&gt;=TableOMP[[#This Row],[Low]], TableOMP[[#This Row],[total_time]]&lt;=TableOMP[[#This Row],[High]]),1,0)</f>
        <v>1</v>
      </c>
    </row>
    <row r="1939" spans="1:19" x14ac:dyDescent="0.25">
      <c r="A1939" t="s">
        <v>10</v>
      </c>
      <c r="B1939">
        <v>10000</v>
      </c>
      <c r="C1939">
        <v>100</v>
      </c>
      <c r="D1939">
        <v>1</v>
      </c>
      <c r="E1939">
        <v>44</v>
      </c>
      <c r="F1939">
        <v>1</v>
      </c>
      <c r="G1939">
        <v>248.923643</v>
      </c>
      <c r="H1939">
        <v>12.878859</v>
      </c>
      <c r="I1939">
        <v>60.558396999999999</v>
      </c>
      <c r="J1939">
        <v>1.4083349999999999</v>
      </c>
      <c r="K1939" t="str">
        <f>MID(M1939,22,1)</f>
        <v>1</v>
      </c>
      <c r="L1939" t="s">
        <v>246</v>
      </c>
      <c r="M1939" t="s">
        <v>247</v>
      </c>
      <c r="N1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1939" s="10">
        <f>VLOOKUP(TableOMP[[#This Row],[Label]],TableAvg[],2,FALSE)</f>
        <v>246.62990357142857</v>
      </c>
      <c r="P1939" s="10">
        <f>VLOOKUP(TableOMP[[#This Row],[Label]],TableAvg[],3,FALSE)</f>
        <v>13.019562837236192</v>
      </c>
      <c r="Q1939" s="10">
        <f>TableOMP[[#This Row],[Avg]]-$U$2*TableOMP[[#This Row],[StdDev]]</f>
        <v>220.59077789695618</v>
      </c>
      <c r="R1939" s="10">
        <f>TableOMP[[#This Row],[Avg]]+$U$2*TableOMP[[#This Row],[StdDev]]</f>
        <v>272.66902924590096</v>
      </c>
      <c r="S1939" s="10">
        <f>IF(AND(TableOMP[[#This Row],[total_time]]&gt;=TableOMP[[#This Row],[Low]], TableOMP[[#This Row],[total_time]]&lt;=TableOMP[[#This Row],[High]]),1,0)</f>
        <v>1</v>
      </c>
    </row>
    <row r="1940" spans="1:19" hidden="1" x14ac:dyDescent="0.25">
      <c r="A1940" t="s">
        <v>10</v>
      </c>
      <c r="B1940">
        <v>10000</v>
      </c>
      <c r="C1940">
        <v>100</v>
      </c>
      <c r="D1940">
        <v>100000</v>
      </c>
      <c r="E1940">
        <v>62</v>
      </c>
      <c r="F1940">
        <v>1</v>
      </c>
      <c r="G1940">
        <v>242.568386</v>
      </c>
      <c r="H1940">
        <v>0.27507300000000001</v>
      </c>
      <c r="I1940">
        <v>9.2947179999999996</v>
      </c>
      <c r="J1940">
        <v>0.15237200000000001</v>
      </c>
      <c r="K1940" t="str">
        <f>MID(M1940,22,1)</f>
        <v>6</v>
      </c>
      <c r="L1940" t="s">
        <v>169</v>
      </c>
      <c r="M1940" t="s">
        <v>170</v>
      </c>
      <c r="N1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1940">
        <f>VLOOKUP(TableOMP[[#This Row],[Label]],TableAvg[],2,FALSE)</f>
        <v>264.67691870000004</v>
      </c>
      <c r="P1940">
        <f>VLOOKUP(TableOMP[[#This Row],[Label]],TableAvg[],3,FALSE)</f>
        <v>19.856676686660279</v>
      </c>
      <c r="Q1940">
        <f>TableOMP[[#This Row],[Avg]]-$U$2*TableOMP[[#This Row],[StdDev]]</f>
        <v>224.96356532667949</v>
      </c>
      <c r="R1940">
        <f>TableOMP[[#This Row],[Avg]]+$U$2*TableOMP[[#This Row],[StdDev]]</f>
        <v>304.3902720733206</v>
      </c>
      <c r="S1940">
        <f>IF(AND(TableOMP[[#This Row],[total_time]]&gt;=TableOMP[[#This Row],[Low]], TableOMP[[#This Row],[total_time]]&lt;=TableOMP[[#This Row],[High]]),1,0)</f>
        <v>1</v>
      </c>
    </row>
    <row r="1941" spans="1:19" hidden="1" x14ac:dyDescent="0.25">
      <c r="A1941" t="s">
        <v>12</v>
      </c>
      <c r="B1941">
        <v>10000</v>
      </c>
      <c r="C1941">
        <v>100</v>
      </c>
      <c r="D1941">
        <v>100000</v>
      </c>
      <c r="E1941">
        <v>42</v>
      </c>
      <c r="F1941">
        <v>1</v>
      </c>
      <c r="G1941">
        <v>242.56545299999999</v>
      </c>
      <c r="H1941">
        <v>0.285721</v>
      </c>
      <c r="I1941">
        <v>6.4279580000000003</v>
      </c>
      <c r="J1941">
        <v>0.156779</v>
      </c>
      <c r="K1941" t="str">
        <f>MID(M1941,22,1)</f>
        <v>6</v>
      </c>
      <c r="L1941" t="s">
        <v>57</v>
      </c>
      <c r="M1941" t="s">
        <v>58</v>
      </c>
      <c r="N1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1941">
        <f>VLOOKUP(TableOMP[[#This Row],[Label]],TableAvg[],2,FALSE)</f>
        <v>245.83629254545451</v>
      </c>
      <c r="P1941">
        <f>VLOOKUP(TableOMP[[#This Row],[Label]],TableAvg[],3,FALSE)</f>
        <v>13.470111351238737</v>
      </c>
      <c r="Q1941">
        <f>TableOMP[[#This Row],[Avg]]-$U$2*TableOMP[[#This Row],[StdDev]]</f>
        <v>218.89606984297703</v>
      </c>
      <c r="R1941">
        <f>TableOMP[[#This Row],[Avg]]+$U$2*TableOMP[[#This Row],[StdDev]]</f>
        <v>272.77651524793197</v>
      </c>
      <c r="S1941">
        <f>IF(AND(TableOMP[[#This Row],[total_time]]&gt;=TableOMP[[#This Row],[Low]], TableOMP[[#This Row],[total_time]]&lt;=TableOMP[[#This Row],[High]]),1,0)</f>
        <v>1</v>
      </c>
    </row>
    <row r="1942" spans="1:19" hidden="1" x14ac:dyDescent="0.25">
      <c r="A1942" t="s">
        <v>12</v>
      </c>
      <c r="B1942">
        <v>10000</v>
      </c>
      <c r="C1942">
        <v>100</v>
      </c>
      <c r="D1942">
        <v>1</v>
      </c>
      <c r="E1942">
        <v>57</v>
      </c>
      <c r="F1942">
        <v>1</v>
      </c>
      <c r="G1942">
        <v>275.23435499999999</v>
      </c>
      <c r="H1942">
        <v>14.820294000000001</v>
      </c>
      <c r="I1942">
        <v>59.599148999999997</v>
      </c>
      <c r="J1942">
        <v>1.064271</v>
      </c>
      <c r="K1942" t="str">
        <f>MID(M1942,22,1)</f>
        <v>2</v>
      </c>
      <c r="L1942" t="s">
        <v>240</v>
      </c>
      <c r="M1942" t="s">
        <v>241</v>
      </c>
      <c r="N1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1942" s="10">
        <f>VLOOKUP(TableOMP[[#This Row],[Label]],TableAvg[],2,FALSE)</f>
        <v>322.1189328333333</v>
      </c>
      <c r="P1942" s="10">
        <f>VLOOKUP(TableOMP[[#This Row],[Label]],TableAvg[],3,FALSE)</f>
        <v>62.081984748551193</v>
      </c>
      <c r="Q1942" s="10">
        <f>TableOMP[[#This Row],[Avg]]-$U$2*TableOMP[[#This Row],[StdDev]]</f>
        <v>197.95496333623092</v>
      </c>
      <c r="R1942" s="10">
        <f>TableOMP[[#This Row],[Avg]]+$U$2*TableOMP[[#This Row],[StdDev]]</f>
        <v>446.28290233043572</v>
      </c>
      <c r="S1942" s="10">
        <f>IF(AND(TableOMP[[#This Row],[total_time]]&gt;=TableOMP[[#This Row],[Low]], TableOMP[[#This Row],[total_time]]&lt;=TableOMP[[#This Row],[High]]),1,0)</f>
        <v>1</v>
      </c>
    </row>
    <row r="1943" spans="1:19" x14ac:dyDescent="0.25">
      <c r="A1943" t="s">
        <v>10</v>
      </c>
      <c r="B1943">
        <v>10000</v>
      </c>
      <c r="C1943">
        <v>100</v>
      </c>
      <c r="D1943">
        <v>1</v>
      </c>
      <c r="E1943">
        <v>44</v>
      </c>
      <c r="F1943">
        <v>1</v>
      </c>
      <c r="G1943">
        <v>247.33820499999999</v>
      </c>
      <c r="H1943">
        <v>14.199673000000001</v>
      </c>
      <c r="I1943">
        <v>69.831886999999995</v>
      </c>
      <c r="J1943">
        <v>1.6239969999999999</v>
      </c>
      <c r="K1943" t="str">
        <f>MID(M1943,22,1)</f>
        <v>8</v>
      </c>
      <c r="L1943" t="s">
        <v>137</v>
      </c>
      <c r="M1943" t="s">
        <v>138</v>
      </c>
      <c r="N1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1943">
        <f>VLOOKUP(TableOMP[[#This Row],[Label]],TableAvg[],2,FALSE)</f>
        <v>246.62990357142857</v>
      </c>
      <c r="P1943">
        <f>VLOOKUP(TableOMP[[#This Row],[Label]],TableAvg[],3,FALSE)</f>
        <v>13.019562837236192</v>
      </c>
      <c r="Q1943">
        <f>TableOMP[[#This Row],[Avg]]-$U$2*TableOMP[[#This Row],[StdDev]]</f>
        <v>220.59077789695618</v>
      </c>
      <c r="R1943">
        <f>TableOMP[[#This Row],[Avg]]+$U$2*TableOMP[[#This Row],[StdDev]]</f>
        <v>272.66902924590096</v>
      </c>
      <c r="S1943">
        <f>IF(AND(TableOMP[[#This Row],[total_time]]&gt;=TableOMP[[#This Row],[Low]], TableOMP[[#This Row],[total_time]]&lt;=TableOMP[[#This Row],[High]]),1,0)</f>
        <v>1</v>
      </c>
    </row>
    <row r="1944" spans="1:19" hidden="1" x14ac:dyDescent="0.25">
      <c r="A1944" t="s">
        <v>10</v>
      </c>
      <c r="B1944">
        <v>10000</v>
      </c>
      <c r="C1944">
        <v>100</v>
      </c>
      <c r="D1944">
        <v>100000</v>
      </c>
      <c r="E1944">
        <v>62</v>
      </c>
      <c r="F1944">
        <v>1</v>
      </c>
      <c r="G1944">
        <v>242.38451800000001</v>
      </c>
      <c r="H1944">
        <v>0.26736199999999999</v>
      </c>
      <c r="I1944">
        <v>9.0112679999999994</v>
      </c>
      <c r="J1944">
        <v>0.147726</v>
      </c>
      <c r="K1944" t="str">
        <f>MID(M1944,22,1)</f>
        <v>1</v>
      </c>
      <c r="L1944" t="s">
        <v>165</v>
      </c>
      <c r="M1944" t="s">
        <v>166</v>
      </c>
      <c r="N1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1944">
        <f>VLOOKUP(TableOMP[[#This Row],[Label]],TableAvg[],2,FALSE)</f>
        <v>264.67691870000004</v>
      </c>
      <c r="P1944">
        <f>VLOOKUP(TableOMP[[#This Row],[Label]],TableAvg[],3,FALSE)</f>
        <v>19.856676686660279</v>
      </c>
      <c r="Q1944">
        <f>TableOMP[[#This Row],[Avg]]-$U$2*TableOMP[[#This Row],[StdDev]]</f>
        <v>224.96356532667949</v>
      </c>
      <c r="R1944">
        <f>TableOMP[[#This Row],[Avg]]+$U$2*TableOMP[[#This Row],[StdDev]]</f>
        <v>304.3902720733206</v>
      </c>
      <c r="S1944">
        <f>IF(AND(TableOMP[[#This Row],[total_time]]&gt;=TableOMP[[#This Row],[Low]], TableOMP[[#This Row],[total_time]]&lt;=TableOMP[[#This Row],[High]]),1,0)</f>
        <v>1</v>
      </c>
    </row>
    <row r="1945" spans="1:19" x14ac:dyDescent="0.25">
      <c r="A1945" t="s">
        <v>10</v>
      </c>
      <c r="B1945">
        <v>10000</v>
      </c>
      <c r="C1945">
        <v>100</v>
      </c>
      <c r="D1945">
        <v>1</v>
      </c>
      <c r="E1945">
        <v>44</v>
      </c>
      <c r="F1945">
        <v>1</v>
      </c>
      <c r="G1945">
        <v>239.99894699999999</v>
      </c>
      <c r="H1945">
        <v>13.322333</v>
      </c>
      <c r="I1945">
        <v>91.692268999999996</v>
      </c>
      <c r="J1945">
        <v>2.1323780000000001</v>
      </c>
      <c r="K1945" t="str">
        <f>MID(M1945,22,1)</f>
        <v>2</v>
      </c>
      <c r="L1945" t="s">
        <v>107</v>
      </c>
      <c r="M1945" t="s">
        <v>108</v>
      </c>
      <c r="N1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1945">
        <f>VLOOKUP(TableOMP[[#This Row],[Label]],TableAvg[],2,FALSE)</f>
        <v>246.62990357142857</v>
      </c>
      <c r="P1945">
        <f>VLOOKUP(TableOMP[[#This Row],[Label]],TableAvg[],3,FALSE)</f>
        <v>13.019562837236192</v>
      </c>
      <c r="Q1945">
        <f>TableOMP[[#This Row],[Avg]]-$U$2*TableOMP[[#This Row],[StdDev]]</f>
        <v>220.59077789695618</v>
      </c>
      <c r="R1945">
        <f>TableOMP[[#This Row],[Avg]]+$U$2*TableOMP[[#This Row],[StdDev]]</f>
        <v>272.66902924590096</v>
      </c>
      <c r="S1945">
        <f>IF(AND(TableOMP[[#This Row],[total_time]]&gt;=TableOMP[[#This Row],[Low]], TableOMP[[#This Row],[total_time]]&lt;=TableOMP[[#This Row],[High]]),1,0)</f>
        <v>1</v>
      </c>
    </row>
    <row r="1946" spans="1:19" hidden="1" x14ac:dyDescent="0.25">
      <c r="A1946" t="s">
        <v>10</v>
      </c>
      <c r="B1946">
        <v>10000</v>
      </c>
      <c r="C1946">
        <v>100</v>
      </c>
      <c r="D1946">
        <v>100000</v>
      </c>
      <c r="E1946">
        <v>63</v>
      </c>
      <c r="F1946">
        <v>1</v>
      </c>
      <c r="G1946">
        <v>242.31436099999999</v>
      </c>
      <c r="H1946">
        <v>0.25814100000000001</v>
      </c>
      <c r="I1946">
        <v>8.5282520000000002</v>
      </c>
      <c r="J1946">
        <v>0.13755200000000001</v>
      </c>
      <c r="K1946" t="str">
        <f>MID(M1946,22,1)</f>
        <v>5</v>
      </c>
      <c r="L1946" t="s">
        <v>193</v>
      </c>
      <c r="M1946" t="s">
        <v>194</v>
      </c>
      <c r="N1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1946">
        <f>VLOOKUP(TableOMP[[#This Row],[Label]],TableAvg[],2,FALSE)</f>
        <v>265.38977929999999</v>
      </c>
      <c r="P1946">
        <f>VLOOKUP(TableOMP[[#This Row],[Label]],TableAvg[],3,FALSE)</f>
        <v>19.73171319234147</v>
      </c>
      <c r="Q1946">
        <f>TableOMP[[#This Row],[Avg]]-$U$2*TableOMP[[#This Row],[StdDev]]</f>
        <v>225.92635291531704</v>
      </c>
      <c r="R1946">
        <f>TableOMP[[#This Row],[Avg]]+$U$2*TableOMP[[#This Row],[StdDev]]</f>
        <v>304.85320568468291</v>
      </c>
      <c r="S1946">
        <f>IF(AND(TableOMP[[#This Row],[total_time]]&gt;=TableOMP[[#This Row],[Low]], TableOMP[[#This Row],[total_time]]&lt;=TableOMP[[#This Row],[High]]),1,0)</f>
        <v>1</v>
      </c>
    </row>
    <row r="1947" spans="1:19" x14ac:dyDescent="0.25">
      <c r="A1947" t="s">
        <v>10</v>
      </c>
      <c r="B1947">
        <v>10000</v>
      </c>
      <c r="C1947">
        <v>100</v>
      </c>
      <c r="D1947">
        <v>1</v>
      </c>
      <c r="E1947">
        <v>44</v>
      </c>
      <c r="F1947">
        <v>1</v>
      </c>
      <c r="G1947">
        <v>238.59845200000001</v>
      </c>
      <c r="H1947">
        <v>12.894201000000001</v>
      </c>
      <c r="I1947">
        <v>55.078628999999999</v>
      </c>
      <c r="J1947">
        <v>1.2808980000000001</v>
      </c>
      <c r="K1947" t="str">
        <f>MID(M1947,22,1)</f>
        <v>1</v>
      </c>
      <c r="L1947" t="s">
        <v>141</v>
      </c>
      <c r="M1947" t="s">
        <v>142</v>
      </c>
      <c r="N1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1947">
        <f>VLOOKUP(TableOMP[[#This Row],[Label]],TableAvg[],2,FALSE)</f>
        <v>246.62990357142857</v>
      </c>
      <c r="P1947">
        <f>VLOOKUP(TableOMP[[#This Row],[Label]],TableAvg[],3,FALSE)</f>
        <v>13.019562837236192</v>
      </c>
      <c r="Q1947">
        <f>TableOMP[[#This Row],[Avg]]-$U$2*TableOMP[[#This Row],[StdDev]]</f>
        <v>220.59077789695618</v>
      </c>
      <c r="R1947">
        <f>TableOMP[[#This Row],[Avg]]+$U$2*TableOMP[[#This Row],[StdDev]]</f>
        <v>272.66902924590096</v>
      </c>
      <c r="S1947">
        <f>IF(AND(TableOMP[[#This Row],[total_time]]&gt;=TableOMP[[#This Row],[Low]], TableOMP[[#This Row],[total_time]]&lt;=TableOMP[[#This Row],[High]]),1,0)</f>
        <v>1</v>
      </c>
    </row>
    <row r="1948" spans="1:19" hidden="1" x14ac:dyDescent="0.25">
      <c r="A1948" t="s">
        <v>12</v>
      </c>
      <c r="B1948">
        <v>10000</v>
      </c>
      <c r="C1948">
        <v>100</v>
      </c>
      <c r="D1948">
        <v>1</v>
      </c>
      <c r="E1948">
        <v>57</v>
      </c>
      <c r="F1948">
        <v>1</v>
      </c>
      <c r="G1948">
        <v>266.51301599999999</v>
      </c>
      <c r="H1948">
        <v>15.68417</v>
      </c>
      <c r="I1948">
        <v>125.51326899999999</v>
      </c>
      <c r="J1948">
        <v>2.2413080000000001</v>
      </c>
      <c r="K1948" t="str">
        <f>MID(M1948,22,1)</f>
        <v>1</v>
      </c>
      <c r="L1948" t="s">
        <v>185</v>
      </c>
      <c r="M1948" t="s">
        <v>186</v>
      </c>
      <c r="N1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1948">
        <f>VLOOKUP(TableOMP[[#This Row],[Label]],TableAvg[],2,FALSE)</f>
        <v>322.1189328333333</v>
      </c>
      <c r="P1948">
        <f>VLOOKUP(TableOMP[[#This Row],[Label]],TableAvg[],3,FALSE)</f>
        <v>62.081984748551193</v>
      </c>
      <c r="Q1948">
        <f>TableOMP[[#This Row],[Avg]]-$U$2*TableOMP[[#This Row],[StdDev]]</f>
        <v>197.95496333623092</v>
      </c>
      <c r="R1948">
        <f>TableOMP[[#This Row],[Avg]]+$U$2*TableOMP[[#This Row],[StdDev]]</f>
        <v>446.28290233043572</v>
      </c>
      <c r="S1948">
        <f>IF(AND(TableOMP[[#This Row],[total_time]]&gt;=TableOMP[[#This Row],[Low]], TableOMP[[#This Row],[total_time]]&lt;=TableOMP[[#This Row],[High]]),1,0)</f>
        <v>1</v>
      </c>
    </row>
    <row r="1949" spans="1:19" x14ac:dyDescent="0.25">
      <c r="A1949" t="s">
        <v>10</v>
      </c>
      <c r="B1949">
        <v>10000</v>
      </c>
      <c r="C1949">
        <v>100</v>
      </c>
      <c r="D1949">
        <v>1</v>
      </c>
      <c r="E1949">
        <v>44</v>
      </c>
      <c r="F1949">
        <v>1</v>
      </c>
      <c r="G1949">
        <v>238.37842499999999</v>
      </c>
      <c r="H1949">
        <v>14.303792</v>
      </c>
      <c r="I1949">
        <v>68.608204000000001</v>
      </c>
      <c r="J1949">
        <v>1.59554</v>
      </c>
      <c r="K1949" t="str">
        <f>MID(M1949,22,1)</f>
        <v>5</v>
      </c>
      <c r="L1949" t="s">
        <v>67</v>
      </c>
      <c r="M1949" t="s">
        <v>68</v>
      </c>
      <c r="N1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1949">
        <f>VLOOKUP(TableOMP[[#This Row],[Label]],TableAvg[],2,FALSE)</f>
        <v>246.62990357142857</v>
      </c>
      <c r="P1949">
        <f>VLOOKUP(TableOMP[[#This Row],[Label]],TableAvg[],3,FALSE)</f>
        <v>13.019562837236192</v>
      </c>
      <c r="Q1949">
        <f>TableOMP[[#This Row],[Avg]]-$U$2*TableOMP[[#This Row],[StdDev]]</f>
        <v>220.59077789695618</v>
      </c>
      <c r="R1949">
        <f>TableOMP[[#This Row],[Avg]]+$U$2*TableOMP[[#This Row],[StdDev]]</f>
        <v>272.66902924590096</v>
      </c>
      <c r="S1949">
        <f>IF(AND(TableOMP[[#This Row],[total_time]]&gt;=TableOMP[[#This Row],[Low]], TableOMP[[#This Row],[total_time]]&lt;=TableOMP[[#This Row],[High]]),1,0)</f>
        <v>1</v>
      </c>
    </row>
    <row r="1950" spans="1:19" hidden="1" x14ac:dyDescent="0.25">
      <c r="A1950" t="s">
        <v>10</v>
      </c>
      <c r="B1950">
        <v>10000</v>
      </c>
      <c r="C1950">
        <v>100</v>
      </c>
      <c r="D1950">
        <v>100000</v>
      </c>
      <c r="E1950">
        <v>55</v>
      </c>
      <c r="F1950">
        <v>1</v>
      </c>
      <c r="G1950">
        <v>242.233542</v>
      </c>
      <c r="H1950">
        <v>0.306423</v>
      </c>
      <c r="I1950">
        <v>9.1354790000000001</v>
      </c>
      <c r="J1950">
        <v>0.16917599999999999</v>
      </c>
      <c r="K1950" t="str">
        <f>MID(M1950,22,1)</f>
        <v>8</v>
      </c>
      <c r="L1950" t="s">
        <v>179</v>
      </c>
      <c r="M1950" t="s">
        <v>180</v>
      </c>
      <c r="N1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1950">
        <f>VLOOKUP(TableOMP[[#This Row],[Label]],TableAvg[],2,FALSE)</f>
        <v>257.90727150000004</v>
      </c>
      <c r="P1950">
        <f>VLOOKUP(TableOMP[[#This Row],[Label]],TableAvg[],3,FALSE)</f>
        <v>19.309905820809597</v>
      </c>
      <c r="Q1950">
        <f>TableOMP[[#This Row],[Avg]]-$U$2*TableOMP[[#This Row],[StdDev]]</f>
        <v>219.28745985838083</v>
      </c>
      <c r="R1950">
        <f>TableOMP[[#This Row],[Avg]]+$U$2*TableOMP[[#This Row],[StdDev]]</f>
        <v>296.52708314161924</v>
      </c>
      <c r="S1950">
        <f>IF(AND(TableOMP[[#This Row],[total_time]]&gt;=TableOMP[[#This Row],[Low]], TableOMP[[#This Row],[total_time]]&lt;=TableOMP[[#This Row],[High]]),1,0)</f>
        <v>1</v>
      </c>
    </row>
    <row r="1951" spans="1:19" x14ac:dyDescent="0.25">
      <c r="A1951" t="s">
        <v>10</v>
      </c>
      <c r="B1951">
        <v>10000</v>
      </c>
      <c r="C1951">
        <v>100</v>
      </c>
      <c r="D1951">
        <v>1</v>
      </c>
      <c r="E1951">
        <v>44</v>
      </c>
      <c r="F1951">
        <v>1</v>
      </c>
      <c r="G1951">
        <v>236.51098300000001</v>
      </c>
      <c r="H1951">
        <v>13.208778000000001</v>
      </c>
      <c r="I1951">
        <v>83.172408000000004</v>
      </c>
      <c r="J1951">
        <v>1.934242</v>
      </c>
      <c r="K1951" t="str">
        <f>MID(M1951,22,1)</f>
        <v>5</v>
      </c>
      <c r="L1951" t="s">
        <v>183</v>
      </c>
      <c r="M1951" t="s">
        <v>184</v>
      </c>
      <c r="N1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1951">
        <f>VLOOKUP(TableOMP[[#This Row],[Label]],TableAvg[],2,FALSE)</f>
        <v>246.62990357142857</v>
      </c>
      <c r="P1951">
        <f>VLOOKUP(TableOMP[[#This Row],[Label]],TableAvg[],3,FALSE)</f>
        <v>13.019562837236192</v>
      </c>
      <c r="Q1951">
        <f>TableOMP[[#This Row],[Avg]]-$U$2*TableOMP[[#This Row],[StdDev]]</f>
        <v>220.59077789695618</v>
      </c>
      <c r="R1951">
        <f>TableOMP[[#This Row],[Avg]]+$U$2*TableOMP[[#This Row],[StdDev]]</f>
        <v>272.66902924590096</v>
      </c>
      <c r="S1951">
        <f>IF(AND(TableOMP[[#This Row],[total_time]]&gt;=TableOMP[[#This Row],[Low]], TableOMP[[#This Row],[total_time]]&lt;=TableOMP[[#This Row],[High]]),1,0)</f>
        <v>1</v>
      </c>
    </row>
    <row r="1952" spans="1:19" hidden="1" x14ac:dyDescent="0.25">
      <c r="A1952" t="s">
        <v>10</v>
      </c>
      <c r="B1952">
        <v>10000</v>
      </c>
      <c r="C1952">
        <v>100</v>
      </c>
      <c r="D1952">
        <v>100000</v>
      </c>
      <c r="E1952">
        <v>1</v>
      </c>
      <c r="F1952">
        <v>1</v>
      </c>
      <c r="G1952">
        <v>242.12285399999999</v>
      </c>
      <c r="H1952">
        <v>0.226162</v>
      </c>
      <c r="I1952">
        <v>0</v>
      </c>
      <c r="J1952">
        <v>0</v>
      </c>
      <c r="K1952" t="str">
        <f>MID(M1952,22,1)</f>
        <v>2</v>
      </c>
      <c r="L1952" t="s">
        <v>121</v>
      </c>
      <c r="M1952" t="s">
        <v>122</v>
      </c>
      <c r="N1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1952">
        <f>VLOOKUP(TableOMP[[#This Row],[Label]],TableAvg[],2,FALSE)</f>
        <v>241.99207075000001</v>
      </c>
      <c r="P1952">
        <f>VLOOKUP(TableOMP[[#This Row],[Label]],TableAvg[],3,FALSE)</f>
        <v>0.15710748151493134</v>
      </c>
      <c r="Q1952">
        <f>TableOMP[[#This Row],[Avg]]-$U$2*TableOMP[[#This Row],[StdDev]]</f>
        <v>241.67785578697016</v>
      </c>
      <c r="R1952">
        <f>TableOMP[[#This Row],[Avg]]+$U$2*TableOMP[[#This Row],[StdDev]]</f>
        <v>242.30628571302987</v>
      </c>
      <c r="S1952">
        <f>IF(AND(TableOMP[[#This Row],[total_time]]&gt;=TableOMP[[#This Row],[Low]], TableOMP[[#This Row],[total_time]]&lt;=TableOMP[[#This Row],[High]]),1,0)</f>
        <v>1</v>
      </c>
    </row>
    <row r="1953" spans="1:19" x14ac:dyDescent="0.25">
      <c r="A1953" t="s">
        <v>10</v>
      </c>
      <c r="B1953">
        <v>10000</v>
      </c>
      <c r="C1953">
        <v>100</v>
      </c>
      <c r="D1953">
        <v>1</v>
      </c>
      <c r="E1953">
        <v>45</v>
      </c>
      <c r="F1953">
        <v>1</v>
      </c>
      <c r="G1953">
        <v>306.97157099999998</v>
      </c>
      <c r="H1953">
        <v>78.829821999999993</v>
      </c>
      <c r="I1953">
        <v>39.920364999999997</v>
      </c>
      <c r="J1953">
        <v>0.907281</v>
      </c>
      <c r="K1953" t="str">
        <f>MID(M1953,22,1)</f>
        <v>2</v>
      </c>
      <c r="L1953" t="s">
        <v>107</v>
      </c>
      <c r="M1953" t="s">
        <v>108</v>
      </c>
      <c r="N1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1953">
        <f>VLOOKUP(TableOMP[[#This Row],[Label]],TableAvg[],2,FALSE)</f>
        <v>257.87363285714281</v>
      </c>
      <c r="P1953">
        <f>VLOOKUP(TableOMP[[#This Row],[Label]],TableAvg[],3,FALSE)</f>
        <v>23.320335586226747</v>
      </c>
      <c r="Q1953">
        <f>TableOMP[[#This Row],[Avg]]-$U$2*TableOMP[[#This Row],[StdDev]]</f>
        <v>211.23296168468931</v>
      </c>
      <c r="R1953">
        <f>TableOMP[[#This Row],[Avg]]+$U$2*TableOMP[[#This Row],[StdDev]]</f>
        <v>304.5143040295963</v>
      </c>
      <c r="S1953">
        <f>IF(AND(TableOMP[[#This Row],[total_time]]&gt;=TableOMP[[#This Row],[Low]], TableOMP[[#This Row],[total_time]]&lt;=TableOMP[[#This Row],[High]]),1,0)</f>
        <v>0</v>
      </c>
    </row>
    <row r="1954" spans="1:19" hidden="1" x14ac:dyDescent="0.25">
      <c r="A1954" t="s">
        <v>10</v>
      </c>
      <c r="B1954">
        <v>10000</v>
      </c>
      <c r="C1954">
        <v>100</v>
      </c>
      <c r="D1954">
        <v>100000</v>
      </c>
      <c r="E1954">
        <v>1</v>
      </c>
      <c r="F1954">
        <v>1</v>
      </c>
      <c r="G1954">
        <v>242.07065700000001</v>
      </c>
      <c r="H1954">
        <v>0.29263899999999998</v>
      </c>
      <c r="I1954">
        <v>0</v>
      </c>
      <c r="J1954">
        <v>0</v>
      </c>
      <c r="K1954" t="str">
        <f>MID(M1954,22,1)</f>
        <v>2</v>
      </c>
      <c r="L1954" t="s">
        <v>83</v>
      </c>
      <c r="M1954" t="s">
        <v>84</v>
      </c>
      <c r="N1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1954">
        <f>VLOOKUP(TableOMP[[#This Row],[Label]],TableAvg[],2,FALSE)</f>
        <v>241.99207075000001</v>
      </c>
      <c r="P1954">
        <f>VLOOKUP(TableOMP[[#This Row],[Label]],TableAvg[],3,FALSE)</f>
        <v>0.15710748151493134</v>
      </c>
      <c r="Q1954">
        <f>TableOMP[[#This Row],[Avg]]-$U$2*TableOMP[[#This Row],[StdDev]]</f>
        <v>241.67785578697016</v>
      </c>
      <c r="R1954">
        <f>TableOMP[[#This Row],[Avg]]+$U$2*TableOMP[[#This Row],[StdDev]]</f>
        <v>242.30628571302987</v>
      </c>
      <c r="S1954">
        <f>IF(AND(TableOMP[[#This Row],[total_time]]&gt;=TableOMP[[#This Row],[Low]], TableOMP[[#This Row],[total_time]]&lt;=TableOMP[[#This Row],[High]]),1,0)</f>
        <v>1</v>
      </c>
    </row>
    <row r="1955" spans="1:19" hidden="1" x14ac:dyDescent="0.25">
      <c r="A1955" t="s">
        <v>10</v>
      </c>
      <c r="B1955">
        <v>10000</v>
      </c>
      <c r="C1955">
        <v>100</v>
      </c>
      <c r="D1955">
        <v>100000</v>
      </c>
      <c r="E1955">
        <v>1</v>
      </c>
      <c r="F1955">
        <v>1</v>
      </c>
      <c r="G1955">
        <v>242.05099100000001</v>
      </c>
      <c r="H1955">
        <v>0.24699099999999999</v>
      </c>
      <c r="I1955">
        <v>0</v>
      </c>
      <c r="J1955">
        <v>0</v>
      </c>
      <c r="K1955" t="str">
        <f>MID(M1955,22,1)</f>
        <v>5</v>
      </c>
      <c r="L1955" t="s">
        <v>103</v>
      </c>
      <c r="M1955" t="s">
        <v>104</v>
      </c>
      <c r="N1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1955">
        <f>VLOOKUP(TableOMP[[#This Row],[Label]],TableAvg[],2,FALSE)</f>
        <v>241.99207075000001</v>
      </c>
      <c r="P1955">
        <f>VLOOKUP(TableOMP[[#This Row],[Label]],TableAvg[],3,FALSE)</f>
        <v>0.15710748151493134</v>
      </c>
      <c r="Q1955">
        <f>TableOMP[[#This Row],[Avg]]-$U$2*TableOMP[[#This Row],[StdDev]]</f>
        <v>241.67785578697016</v>
      </c>
      <c r="R1955">
        <f>TableOMP[[#This Row],[Avg]]+$U$2*TableOMP[[#This Row],[StdDev]]</f>
        <v>242.30628571302987</v>
      </c>
      <c r="S1955">
        <f>IF(AND(TableOMP[[#This Row],[total_time]]&gt;=TableOMP[[#This Row],[Low]], TableOMP[[#This Row],[total_time]]&lt;=TableOMP[[#This Row],[High]]),1,0)</f>
        <v>1</v>
      </c>
    </row>
    <row r="1956" spans="1:19" x14ac:dyDescent="0.25">
      <c r="A1956" t="s">
        <v>10</v>
      </c>
      <c r="B1956">
        <v>10000</v>
      </c>
      <c r="C1956">
        <v>100</v>
      </c>
      <c r="D1956">
        <v>1</v>
      </c>
      <c r="E1956">
        <v>45</v>
      </c>
      <c r="F1956">
        <v>1</v>
      </c>
      <c r="G1956">
        <v>276.99926299999998</v>
      </c>
      <c r="H1956">
        <v>13.188402</v>
      </c>
      <c r="I1956">
        <v>68.610365999999999</v>
      </c>
      <c r="J1956">
        <v>1.5593269999999999</v>
      </c>
      <c r="K1956" t="str">
        <f>MID(M1956,22,1)</f>
        <v>4</v>
      </c>
      <c r="L1956" t="s">
        <v>191</v>
      </c>
      <c r="M1956" t="s">
        <v>192</v>
      </c>
      <c r="N1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1956">
        <f>VLOOKUP(TableOMP[[#This Row],[Label]],TableAvg[],2,FALSE)</f>
        <v>257.87363285714281</v>
      </c>
      <c r="P1956">
        <f>VLOOKUP(TableOMP[[#This Row],[Label]],TableAvg[],3,FALSE)</f>
        <v>23.320335586226747</v>
      </c>
      <c r="Q1956">
        <f>TableOMP[[#This Row],[Avg]]-$U$2*TableOMP[[#This Row],[StdDev]]</f>
        <v>211.23296168468931</v>
      </c>
      <c r="R1956">
        <f>TableOMP[[#This Row],[Avg]]+$U$2*TableOMP[[#This Row],[StdDev]]</f>
        <v>304.5143040295963</v>
      </c>
      <c r="S1956">
        <f>IF(AND(TableOMP[[#This Row],[total_time]]&gt;=TableOMP[[#This Row],[Low]], TableOMP[[#This Row],[total_time]]&lt;=TableOMP[[#This Row],[High]]),1,0)</f>
        <v>1</v>
      </c>
    </row>
    <row r="1957" spans="1:19" hidden="1" x14ac:dyDescent="0.25">
      <c r="A1957" t="s">
        <v>10</v>
      </c>
      <c r="B1957">
        <v>10000</v>
      </c>
      <c r="C1957">
        <v>100</v>
      </c>
      <c r="D1957">
        <v>100000</v>
      </c>
      <c r="E1957">
        <v>61</v>
      </c>
      <c r="F1957">
        <v>1</v>
      </c>
      <c r="G1957">
        <v>241.99882099999999</v>
      </c>
      <c r="H1957">
        <v>0.245501</v>
      </c>
      <c r="I1957">
        <v>7.6000730000000001</v>
      </c>
      <c r="J1957">
        <v>0.126668</v>
      </c>
      <c r="K1957" t="str">
        <f>MID(M1957,22,1)</f>
        <v>1</v>
      </c>
      <c r="L1957" t="s">
        <v>165</v>
      </c>
      <c r="M1957" t="s">
        <v>166</v>
      </c>
      <c r="N1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1957">
        <f>VLOOKUP(TableOMP[[#This Row],[Label]],TableAvg[],2,FALSE)</f>
        <v>263.97109419999998</v>
      </c>
      <c r="P1957">
        <f>VLOOKUP(TableOMP[[#This Row],[Label]],TableAvg[],3,FALSE)</f>
        <v>19.280478254358826</v>
      </c>
      <c r="Q1957">
        <f>TableOMP[[#This Row],[Avg]]-$U$2*TableOMP[[#This Row],[StdDev]]</f>
        <v>225.41013769128233</v>
      </c>
      <c r="R1957">
        <f>TableOMP[[#This Row],[Avg]]+$U$2*TableOMP[[#This Row],[StdDev]]</f>
        <v>302.53205070871763</v>
      </c>
      <c r="S1957">
        <f>IF(AND(TableOMP[[#This Row],[total_time]]&gt;=TableOMP[[#This Row],[Low]], TableOMP[[#This Row],[total_time]]&lt;=TableOMP[[#This Row],[High]]),1,0)</f>
        <v>1</v>
      </c>
    </row>
    <row r="1958" spans="1:19" hidden="1" x14ac:dyDescent="0.25">
      <c r="A1958" t="s">
        <v>12</v>
      </c>
      <c r="B1958">
        <v>10000</v>
      </c>
      <c r="C1958">
        <v>100</v>
      </c>
      <c r="D1958">
        <v>100000</v>
      </c>
      <c r="E1958">
        <v>22</v>
      </c>
      <c r="F1958">
        <v>1</v>
      </c>
      <c r="G1958">
        <v>241.85452100000001</v>
      </c>
      <c r="H1958">
        <v>0.24015900000000001</v>
      </c>
      <c r="I1958">
        <v>2.5966900000000002</v>
      </c>
      <c r="J1958">
        <v>0.123652</v>
      </c>
      <c r="K1958" t="str">
        <f>MID(M1958,22,1)</f>
        <v>4</v>
      </c>
      <c r="L1958" t="s">
        <v>153</v>
      </c>
      <c r="M1958" t="s">
        <v>154</v>
      </c>
      <c r="N1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1958">
        <f>VLOOKUP(TableOMP[[#This Row],[Label]],TableAvg[],2,FALSE)</f>
        <v>234.20987785714283</v>
      </c>
      <c r="P1958">
        <f>VLOOKUP(TableOMP[[#This Row],[Label]],TableAvg[],3,FALSE)</f>
        <v>5.6842470451810634</v>
      </c>
      <c r="Q1958">
        <f>TableOMP[[#This Row],[Avg]]-$U$2*TableOMP[[#This Row],[StdDev]]</f>
        <v>222.84138376678069</v>
      </c>
      <c r="R1958">
        <f>TableOMP[[#This Row],[Avg]]+$U$2*TableOMP[[#This Row],[StdDev]]</f>
        <v>245.57837194750496</v>
      </c>
      <c r="S1958">
        <f>IF(AND(TableOMP[[#This Row],[total_time]]&gt;=TableOMP[[#This Row],[Low]], TableOMP[[#This Row],[total_time]]&lt;=TableOMP[[#This Row],[High]]),1,0)</f>
        <v>1</v>
      </c>
    </row>
    <row r="1959" spans="1:19" hidden="1" x14ac:dyDescent="0.25">
      <c r="A1959" t="s">
        <v>12</v>
      </c>
      <c r="B1959">
        <v>10000</v>
      </c>
      <c r="C1959">
        <v>100</v>
      </c>
      <c r="D1959">
        <v>100000</v>
      </c>
      <c r="E1959">
        <v>42</v>
      </c>
      <c r="F1959">
        <v>1</v>
      </c>
      <c r="G1959">
        <v>241.849222</v>
      </c>
      <c r="H1959">
        <v>0.25000600000000001</v>
      </c>
      <c r="I1959">
        <v>4.9867299999999997</v>
      </c>
      <c r="J1959">
        <v>0.121628</v>
      </c>
      <c r="K1959" t="str">
        <f>MID(M1959,22,1)</f>
        <v>6</v>
      </c>
      <c r="L1959" t="s">
        <v>109</v>
      </c>
      <c r="M1959" t="s">
        <v>110</v>
      </c>
      <c r="N1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1959">
        <f>VLOOKUP(TableOMP[[#This Row],[Label]],TableAvg[],2,FALSE)</f>
        <v>245.83629254545451</v>
      </c>
      <c r="P1959">
        <f>VLOOKUP(TableOMP[[#This Row],[Label]],TableAvg[],3,FALSE)</f>
        <v>13.470111351238737</v>
      </c>
      <c r="Q1959">
        <f>TableOMP[[#This Row],[Avg]]-$U$2*TableOMP[[#This Row],[StdDev]]</f>
        <v>218.89606984297703</v>
      </c>
      <c r="R1959">
        <f>TableOMP[[#This Row],[Avg]]+$U$2*TableOMP[[#This Row],[StdDev]]</f>
        <v>272.77651524793197</v>
      </c>
      <c r="S1959">
        <f>IF(AND(TableOMP[[#This Row],[total_time]]&gt;=TableOMP[[#This Row],[Low]], TableOMP[[#This Row],[total_time]]&lt;=TableOMP[[#This Row],[High]]),1,0)</f>
        <v>1</v>
      </c>
    </row>
    <row r="1960" spans="1:19" hidden="1" x14ac:dyDescent="0.25">
      <c r="A1960" t="s">
        <v>12</v>
      </c>
      <c r="B1960">
        <v>10000</v>
      </c>
      <c r="C1960">
        <v>100</v>
      </c>
      <c r="D1960">
        <v>100000</v>
      </c>
      <c r="E1960">
        <v>42</v>
      </c>
      <c r="F1960">
        <v>1</v>
      </c>
      <c r="G1960">
        <v>241.83062799999999</v>
      </c>
      <c r="H1960">
        <v>0.23710899999999999</v>
      </c>
      <c r="I1960">
        <v>4.9749780000000001</v>
      </c>
      <c r="J1960">
        <v>0.121341</v>
      </c>
      <c r="K1960" t="str">
        <f>MID(M1960,22,1)</f>
        <v>6</v>
      </c>
      <c r="L1960" t="s">
        <v>195</v>
      </c>
      <c r="M1960" t="s">
        <v>196</v>
      </c>
      <c r="N1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1960">
        <f>VLOOKUP(TableOMP[[#This Row],[Label]],TableAvg[],2,FALSE)</f>
        <v>245.83629254545451</v>
      </c>
      <c r="P1960">
        <f>VLOOKUP(TableOMP[[#This Row],[Label]],TableAvg[],3,FALSE)</f>
        <v>13.470111351238737</v>
      </c>
      <c r="Q1960">
        <f>TableOMP[[#This Row],[Avg]]-$U$2*TableOMP[[#This Row],[StdDev]]</f>
        <v>218.89606984297703</v>
      </c>
      <c r="R1960">
        <f>TableOMP[[#This Row],[Avg]]+$U$2*TableOMP[[#This Row],[StdDev]]</f>
        <v>272.77651524793197</v>
      </c>
      <c r="S1960">
        <f>IF(AND(TableOMP[[#This Row],[total_time]]&gt;=TableOMP[[#This Row],[Low]], TableOMP[[#This Row],[total_time]]&lt;=TableOMP[[#This Row],[High]]),1,0)</f>
        <v>1</v>
      </c>
    </row>
    <row r="1961" spans="1:19" x14ac:dyDescent="0.25">
      <c r="A1961" t="s">
        <v>10</v>
      </c>
      <c r="B1961">
        <v>10000</v>
      </c>
      <c r="C1961">
        <v>100</v>
      </c>
      <c r="D1961">
        <v>1</v>
      </c>
      <c r="E1961">
        <v>45</v>
      </c>
      <c r="F1961">
        <v>1</v>
      </c>
      <c r="G1961">
        <v>249.74056200000001</v>
      </c>
      <c r="H1961">
        <v>13.044264</v>
      </c>
      <c r="I1961">
        <v>63.537398000000003</v>
      </c>
      <c r="J1961">
        <v>1.444032</v>
      </c>
      <c r="K1961" t="str">
        <f>MID(M1961,22,1)</f>
        <v>1</v>
      </c>
      <c r="L1961" t="s">
        <v>246</v>
      </c>
      <c r="M1961" t="s">
        <v>247</v>
      </c>
      <c r="N1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1961" s="10">
        <f>VLOOKUP(TableOMP[[#This Row],[Label]],TableAvg[],2,FALSE)</f>
        <v>257.87363285714281</v>
      </c>
      <c r="P1961" s="10">
        <f>VLOOKUP(TableOMP[[#This Row],[Label]],TableAvg[],3,FALSE)</f>
        <v>23.320335586226747</v>
      </c>
      <c r="Q1961" s="10">
        <f>TableOMP[[#This Row],[Avg]]-$U$2*TableOMP[[#This Row],[StdDev]]</f>
        <v>211.23296168468931</v>
      </c>
      <c r="R1961" s="10">
        <f>TableOMP[[#This Row],[Avg]]+$U$2*TableOMP[[#This Row],[StdDev]]</f>
        <v>304.5143040295963</v>
      </c>
      <c r="S1961" s="10">
        <f>IF(AND(TableOMP[[#This Row],[total_time]]&gt;=TableOMP[[#This Row],[Low]], TableOMP[[#This Row],[total_time]]&lt;=TableOMP[[#This Row],[High]]),1,0)</f>
        <v>1</v>
      </c>
    </row>
    <row r="1962" spans="1:19" hidden="1" x14ac:dyDescent="0.25">
      <c r="A1962" t="s">
        <v>15</v>
      </c>
      <c r="B1962">
        <v>1000</v>
      </c>
      <c r="C1962">
        <v>100</v>
      </c>
      <c r="D1962">
        <v>1</v>
      </c>
      <c r="E1962">
        <v>1</v>
      </c>
      <c r="F1962">
        <v>1</v>
      </c>
      <c r="G1962">
        <v>2.8495439999999999</v>
      </c>
      <c r="H1962">
        <v>8.1282999999999994E-2</v>
      </c>
      <c r="I1962">
        <v>0</v>
      </c>
      <c r="J1962">
        <v>0</v>
      </c>
      <c r="K1962" t="str">
        <f>MID(M1962,22,1)</f>
        <v>4</v>
      </c>
      <c r="L1962" t="s">
        <v>43</v>
      </c>
      <c r="M1962" t="s">
        <v>44</v>
      </c>
      <c r="N1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962" t="e">
        <f>VLOOKUP(TableOMP[[#This Row],[Label]],TableAvg[],2,FALSE)</f>
        <v>#N/A</v>
      </c>
      <c r="P1962" t="e">
        <f>VLOOKUP(TableOMP[[#This Row],[Label]],TableAvg[],3,FALSE)</f>
        <v>#N/A</v>
      </c>
      <c r="Q1962" t="e">
        <f>TableOMP[[#This Row],[Avg]]-$U$2*TableOMP[[#This Row],[StdDev]]</f>
        <v>#N/A</v>
      </c>
      <c r="R1962" t="e">
        <f>TableOMP[[#This Row],[Avg]]+$U$2*TableOMP[[#This Row],[StdDev]]</f>
        <v>#N/A</v>
      </c>
      <c r="S1962" t="e">
        <f>IF(AND(TableOMP[[#This Row],[total_time]]&gt;=TableOMP[[#This Row],[Low]], TableOMP[[#This Row],[total_time]]&lt;=TableOMP[[#This Row],[High]]),1,0)</f>
        <v>#N/A</v>
      </c>
    </row>
    <row r="1963" spans="1:19" hidden="1" x14ac:dyDescent="0.25">
      <c r="A1963" t="s">
        <v>15</v>
      </c>
      <c r="B1963">
        <v>1000</v>
      </c>
      <c r="C1963">
        <v>100</v>
      </c>
      <c r="D1963">
        <v>1</v>
      </c>
      <c r="E1963">
        <v>2</v>
      </c>
      <c r="F1963">
        <v>1</v>
      </c>
      <c r="G1963">
        <v>2.1287820000000002</v>
      </c>
      <c r="H1963">
        <v>0.21860399999999999</v>
      </c>
      <c r="I1963">
        <v>7.936E-2</v>
      </c>
      <c r="J1963">
        <v>7.936E-2</v>
      </c>
      <c r="K1963" t="str">
        <f>MID(M1963,22,1)</f>
        <v>4</v>
      </c>
      <c r="L1963" t="s">
        <v>43</v>
      </c>
      <c r="M1963" t="s">
        <v>44</v>
      </c>
      <c r="N1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963" t="e">
        <f>VLOOKUP(TableOMP[[#This Row],[Label]],TableAvg[],2,FALSE)</f>
        <v>#N/A</v>
      </c>
      <c r="P1963" t="e">
        <f>VLOOKUP(TableOMP[[#This Row],[Label]],TableAvg[],3,FALSE)</f>
        <v>#N/A</v>
      </c>
      <c r="Q1963" t="e">
        <f>TableOMP[[#This Row],[Avg]]-$U$2*TableOMP[[#This Row],[StdDev]]</f>
        <v>#N/A</v>
      </c>
      <c r="R1963" t="e">
        <f>TableOMP[[#This Row],[Avg]]+$U$2*TableOMP[[#This Row],[StdDev]]</f>
        <v>#N/A</v>
      </c>
      <c r="S1963" t="e">
        <f>IF(AND(TableOMP[[#This Row],[total_time]]&gt;=TableOMP[[#This Row],[Low]], TableOMP[[#This Row],[total_time]]&lt;=TableOMP[[#This Row],[High]]),1,0)</f>
        <v>#N/A</v>
      </c>
    </row>
    <row r="1964" spans="1:19" hidden="1" x14ac:dyDescent="0.25">
      <c r="A1964" t="s">
        <v>15</v>
      </c>
      <c r="B1964">
        <v>1000</v>
      </c>
      <c r="C1964">
        <v>100</v>
      </c>
      <c r="D1964">
        <v>1</v>
      </c>
      <c r="E1964">
        <v>3</v>
      </c>
      <c r="F1964">
        <v>1</v>
      </c>
      <c r="G1964">
        <v>1.889151</v>
      </c>
      <c r="H1964">
        <v>0.25468499999999999</v>
      </c>
      <c r="I1964">
        <v>0.13231000000000001</v>
      </c>
      <c r="J1964">
        <v>6.6155000000000005E-2</v>
      </c>
      <c r="K1964" t="str">
        <f>MID(M1964,22,1)</f>
        <v>4</v>
      </c>
      <c r="L1964" t="s">
        <v>43</v>
      </c>
      <c r="M1964" t="s">
        <v>44</v>
      </c>
      <c r="N1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964" t="e">
        <f>VLOOKUP(TableOMP[[#This Row],[Label]],TableAvg[],2,FALSE)</f>
        <v>#N/A</v>
      </c>
      <c r="P1964" t="e">
        <f>VLOOKUP(TableOMP[[#This Row],[Label]],TableAvg[],3,FALSE)</f>
        <v>#N/A</v>
      </c>
      <c r="Q1964" t="e">
        <f>TableOMP[[#This Row],[Avg]]-$U$2*TableOMP[[#This Row],[StdDev]]</f>
        <v>#N/A</v>
      </c>
      <c r="R1964" t="e">
        <f>TableOMP[[#This Row],[Avg]]+$U$2*TableOMP[[#This Row],[StdDev]]</f>
        <v>#N/A</v>
      </c>
      <c r="S1964" t="e">
        <f>IF(AND(TableOMP[[#This Row],[total_time]]&gt;=TableOMP[[#This Row],[Low]], TableOMP[[#This Row],[total_time]]&lt;=TableOMP[[#This Row],[High]]),1,0)</f>
        <v>#N/A</v>
      </c>
    </row>
    <row r="1965" spans="1:19" hidden="1" x14ac:dyDescent="0.25">
      <c r="A1965" t="s">
        <v>15</v>
      </c>
      <c r="B1965">
        <v>1000</v>
      </c>
      <c r="C1965">
        <v>100</v>
      </c>
      <c r="D1965">
        <v>1</v>
      </c>
      <c r="E1965">
        <v>4</v>
      </c>
      <c r="F1965">
        <v>1</v>
      </c>
      <c r="G1965">
        <v>1.795398</v>
      </c>
      <c r="H1965">
        <v>0.28873799999999999</v>
      </c>
      <c r="I1965">
        <v>0.168826</v>
      </c>
      <c r="J1965">
        <v>5.6274999999999999E-2</v>
      </c>
      <c r="K1965" t="str">
        <f>MID(M1965,22,1)</f>
        <v>4</v>
      </c>
      <c r="L1965" t="s">
        <v>43</v>
      </c>
      <c r="M1965" t="s">
        <v>44</v>
      </c>
      <c r="N1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965" t="e">
        <f>VLOOKUP(TableOMP[[#This Row],[Label]],TableAvg[],2,FALSE)</f>
        <v>#N/A</v>
      </c>
      <c r="P1965" t="e">
        <f>VLOOKUP(TableOMP[[#This Row],[Label]],TableAvg[],3,FALSE)</f>
        <v>#N/A</v>
      </c>
      <c r="Q1965" t="e">
        <f>TableOMP[[#This Row],[Avg]]-$U$2*TableOMP[[#This Row],[StdDev]]</f>
        <v>#N/A</v>
      </c>
      <c r="R1965" t="e">
        <f>TableOMP[[#This Row],[Avg]]+$U$2*TableOMP[[#This Row],[StdDev]]</f>
        <v>#N/A</v>
      </c>
      <c r="S1965" t="e">
        <f>IF(AND(TableOMP[[#This Row],[total_time]]&gt;=TableOMP[[#This Row],[Low]], TableOMP[[#This Row],[total_time]]&lt;=TableOMP[[#This Row],[High]]),1,0)</f>
        <v>#N/A</v>
      </c>
    </row>
    <row r="1966" spans="1:19" hidden="1" x14ac:dyDescent="0.25">
      <c r="A1966" t="s">
        <v>15</v>
      </c>
      <c r="B1966">
        <v>1000</v>
      </c>
      <c r="C1966">
        <v>100</v>
      </c>
      <c r="D1966">
        <v>1</v>
      </c>
      <c r="E1966">
        <v>5</v>
      </c>
      <c r="F1966">
        <v>1</v>
      </c>
      <c r="G1966">
        <v>1.685246</v>
      </c>
      <c r="H1966">
        <v>0.24924099999999999</v>
      </c>
      <c r="I1966">
        <v>0.205537</v>
      </c>
      <c r="J1966">
        <v>5.1383999999999999E-2</v>
      </c>
      <c r="K1966" t="str">
        <f>MID(M1966,22,1)</f>
        <v>4</v>
      </c>
      <c r="L1966" t="s">
        <v>43</v>
      </c>
      <c r="M1966" t="s">
        <v>44</v>
      </c>
      <c r="N1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966" t="e">
        <f>VLOOKUP(TableOMP[[#This Row],[Label]],TableAvg[],2,FALSE)</f>
        <v>#N/A</v>
      </c>
      <c r="P1966" t="e">
        <f>VLOOKUP(TableOMP[[#This Row],[Label]],TableAvg[],3,FALSE)</f>
        <v>#N/A</v>
      </c>
      <c r="Q1966" t="e">
        <f>TableOMP[[#This Row],[Avg]]-$U$2*TableOMP[[#This Row],[StdDev]]</f>
        <v>#N/A</v>
      </c>
      <c r="R1966" t="e">
        <f>TableOMP[[#This Row],[Avg]]+$U$2*TableOMP[[#This Row],[StdDev]]</f>
        <v>#N/A</v>
      </c>
      <c r="S1966" t="e">
        <f>IF(AND(TableOMP[[#This Row],[total_time]]&gt;=TableOMP[[#This Row],[Low]], TableOMP[[#This Row],[total_time]]&lt;=TableOMP[[#This Row],[High]]),1,0)</f>
        <v>#N/A</v>
      </c>
    </row>
    <row r="1967" spans="1:19" hidden="1" x14ac:dyDescent="0.25">
      <c r="A1967" t="s">
        <v>15</v>
      </c>
      <c r="B1967">
        <v>1000</v>
      </c>
      <c r="C1967">
        <v>100</v>
      </c>
      <c r="D1967">
        <v>1</v>
      </c>
      <c r="E1967">
        <v>6</v>
      </c>
      <c r="F1967">
        <v>1</v>
      </c>
      <c r="G1967">
        <v>2.0196450000000001</v>
      </c>
      <c r="H1967">
        <v>0.45936100000000002</v>
      </c>
      <c r="I1967">
        <v>0.892042</v>
      </c>
      <c r="J1967">
        <v>0.17840800000000001</v>
      </c>
      <c r="K1967" t="str">
        <f>MID(M1967,22,1)</f>
        <v>4</v>
      </c>
      <c r="L1967" t="s">
        <v>43</v>
      </c>
      <c r="M1967" t="s">
        <v>44</v>
      </c>
      <c r="N1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967" t="e">
        <f>VLOOKUP(TableOMP[[#This Row],[Label]],TableAvg[],2,FALSE)</f>
        <v>#N/A</v>
      </c>
      <c r="P1967" t="e">
        <f>VLOOKUP(TableOMP[[#This Row],[Label]],TableAvg[],3,FALSE)</f>
        <v>#N/A</v>
      </c>
      <c r="Q1967" t="e">
        <f>TableOMP[[#This Row],[Avg]]-$U$2*TableOMP[[#This Row],[StdDev]]</f>
        <v>#N/A</v>
      </c>
      <c r="R1967" t="e">
        <f>TableOMP[[#This Row],[Avg]]+$U$2*TableOMP[[#This Row],[StdDev]]</f>
        <v>#N/A</v>
      </c>
      <c r="S1967" t="e">
        <f>IF(AND(TableOMP[[#This Row],[total_time]]&gt;=TableOMP[[#This Row],[Low]], TableOMP[[#This Row],[total_time]]&lt;=TableOMP[[#This Row],[High]]),1,0)</f>
        <v>#N/A</v>
      </c>
    </row>
    <row r="1968" spans="1:19" hidden="1" x14ac:dyDescent="0.25">
      <c r="A1968" t="s">
        <v>15</v>
      </c>
      <c r="B1968">
        <v>1000</v>
      </c>
      <c r="C1968">
        <v>100</v>
      </c>
      <c r="D1968">
        <v>1</v>
      </c>
      <c r="E1968">
        <v>7</v>
      </c>
      <c r="F1968">
        <v>1</v>
      </c>
      <c r="G1968">
        <v>1.8006169999999999</v>
      </c>
      <c r="H1968">
        <v>0.43451899999999999</v>
      </c>
      <c r="I1968">
        <v>0.378884</v>
      </c>
      <c r="J1968">
        <v>6.3146999999999995E-2</v>
      </c>
      <c r="K1968" t="str">
        <f>MID(M1968,22,1)</f>
        <v>4</v>
      </c>
      <c r="L1968" t="s">
        <v>43</v>
      </c>
      <c r="M1968" t="s">
        <v>44</v>
      </c>
      <c r="N1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968" t="e">
        <f>VLOOKUP(TableOMP[[#This Row],[Label]],TableAvg[],2,FALSE)</f>
        <v>#N/A</v>
      </c>
      <c r="P1968" t="e">
        <f>VLOOKUP(TableOMP[[#This Row],[Label]],TableAvg[],3,FALSE)</f>
        <v>#N/A</v>
      </c>
      <c r="Q1968" t="e">
        <f>TableOMP[[#This Row],[Avg]]-$U$2*TableOMP[[#This Row],[StdDev]]</f>
        <v>#N/A</v>
      </c>
      <c r="R1968" t="e">
        <f>TableOMP[[#This Row],[Avg]]+$U$2*TableOMP[[#This Row],[StdDev]]</f>
        <v>#N/A</v>
      </c>
      <c r="S1968" t="e">
        <f>IF(AND(TableOMP[[#This Row],[total_time]]&gt;=TableOMP[[#This Row],[Low]], TableOMP[[#This Row],[total_time]]&lt;=TableOMP[[#This Row],[High]]),1,0)</f>
        <v>#N/A</v>
      </c>
    </row>
    <row r="1969" spans="1:19" hidden="1" x14ac:dyDescent="0.25">
      <c r="A1969" t="s">
        <v>15</v>
      </c>
      <c r="B1969">
        <v>1000</v>
      </c>
      <c r="C1969">
        <v>100</v>
      </c>
      <c r="D1969">
        <v>1</v>
      </c>
      <c r="E1969">
        <v>8</v>
      </c>
      <c r="F1969">
        <v>1</v>
      </c>
      <c r="G1969">
        <v>1.67519</v>
      </c>
      <c r="H1969">
        <v>0.344414</v>
      </c>
      <c r="I1969">
        <v>0.40184599999999998</v>
      </c>
      <c r="J1969">
        <v>5.7407E-2</v>
      </c>
      <c r="K1969" t="str">
        <f>MID(M1969,22,1)</f>
        <v>4</v>
      </c>
      <c r="L1969" t="s">
        <v>43</v>
      </c>
      <c r="M1969" t="s">
        <v>44</v>
      </c>
      <c r="N1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969" t="e">
        <f>VLOOKUP(TableOMP[[#This Row],[Label]],TableAvg[],2,FALSE)</f>
        <v>#N/A</v>
      </c>
      <c r="P1969" t="e">
        <f>VLOOKUP(TableOMP[[#This Row],[Label]],TableAvg[],3,FALSE)</f>
        <v>#N/A</v>
      </c>
      <c r="Q1969" t="e">
        <f>TableOMP[[#This Row],[Avg]]-$U$2*TableOMP[[#This Row],[StdDev]]</f>
        <v>#N/A</v>
      </c>
      <c r="R1969" t="e">
        <f>TableOMP[[#This Row],[Avg]]+$U$2*TableOMP[[#This Row],[StdDev]]</f>
        <v>#N/A</v>
      </c>
      <c r="S1969" t="e">
        <f>IF(AND(TableOMP[[#This Row],[total_time]]&gt;=TableOMP[[#This Row],[Low]], TableOMP[[#This Row],[total_time]]&lt;=TableOMP[[#This Row],[High]]),1,0)</f>
        <v>#N/A</v>
      </c>
    </row>
    <row r="1970" spans="1:19" hidden="1" x14ac:dyDescent="0.25">
      <c r="A1970" t="s">
        <v>15</v>
      </c>
      <c r="B1970">
        <v>1000</v>
      </c>
      <c r="C1970">
        <v>100</v>
      </c>
      <c r="D1970">
        <v>1</v>
      </c>
      <c r="E1970">
        <v>9</v>
      </c>
      <c r="F1970">
        <v>1</v>
      </c>
      <c r="G1970">
        <v>1.8527400000000001</v>
      </c>
      <c r="H1970">
        <v>0.429392</v>
      </c>
      <c r="I1970">
        <v>0.83770900000000004</v>
      </c>
      <c r="J1970">
        <v>0.104714</v>
      </c>
      <c r="K1970" t="str">
        <f>MID(M1970,22,1)</f>
        <v>4</v>
      </c>
      <c r="L1970" t="s">
        <v>43</v>
      </c>
      <c r="M1970" t="s">
        <v>44</v>
      </c>
      <c r="N1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970" t="e">
        <f>VLOOKUP(TableOMP[[#This Row],[Label]],TableAvg[],2,FALSE)</f>
        <v>#N/A</v>
      </c>
      <c r="P1970" t="e">
        <f>VLOOKUP(TableOMP[[#This Row],[Label]],TableAvg[],3,FALSE)</f>
        <v>#N/A</v>
      </c>
      <c r="Q1970" t="e">
        <f>TableOMP[[#This Row],[Avg]]-$U$2*TableOMP[[#This Row],[StdDev]]</f>
        <v>#N/A</v>
      </c>
      <c r="R1970" t="e">
        <f>TableOMP[[#This Row],[Avg]]+$U$2*TableOMP[[#This Row],[StdDev]]</f>
        <v>#N/A</v>
      </c>
      <c r="S1970" t="e">
        <f>IF(AND(TableOMP[[#This Row],[total_time]]&gt;=TableOMP[[#This Row],[Low]], TableOMP[[#This Row],[total_time]]&lt;=TableOMP[[#This Row],[High]]),1,0)</f>
        <v>#N/A</v>
      </c>
    </row>
    <row r="1971" spans="1:19" hidden="1" x14ac:dyDescent="0.25">
      <c r="A1971" t="s">
        <v>15</v>
      </c>
      <c r="B1971">
        <v>1000</v>
      </c>
      <c r="C1971">
        <v>100</v>
      </c>
      <c r="D1971">
        <v>1</v>
      </c>
      <c r="E1971">
        <v>10</v>
      </c>
      <c r="F1971">
        <v>1</v>
      </c>
      <c r="G1971">
        <v>1.868088</v>
      </c>
      <c r="H1971">
        <v>0.56626299999999996</v>
      </c>
      <c r="I1971">
        <v>1.6981630000000001</v>
      </c>
      <c r="J1971">
        <v>0.18868499999999999</v>
      </c>
      <c r="K1971" t="str">
        <f>MID(M1971,22,1)</f>
        <v>4</v>
      </c>
      <c r="L1971" t="s">
        <v>43</v>
      </c>
      <c r="M1971" t="s">
        <v>44</v>
      </c>
      <c r="N1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971" t="e">
        <f>VLOOKUP(TableOMP[[#This Row],[Label]],TableAvg[],2,FALSE)</f>
        <v>#N/A</v>
      </c>
      <c r="P1971" t="e">
        <f>VLOOKUP(TableOMP[[#This Row],[Label]],TableAvg[],3,FALSE)</f>
        <v>#N/A</v>
      </c>
      <c r="Q1971" t="e">
        <f>TableOMP[[#This Row],[Avg]]-$U$2*TableOMP[[#This Row],[StdDev]]</f>
        <v>#N/A</v>
      </c>
      <c r="R1971" t="e">
        <f>TableOMP[[#This Row],[Avg]]+$U$2*TableOMP[[#This Row],[StdDev]]</f>
        <v>#N/A</v>
      </c>
      <c r="S1971" t="e">
        <f>IF(AND(TableOMP[[#This Row],[total_time]]&gt;=TableOMP[[#This Row],[Low]], TableOMP[[#This Row],[total_time]]&lt;=TableOMP[[#This Row],[High]]),1,0)</f>
        <v>#N/A</v>
      </c>
    </row>
    <row r="1972" spans="1:19" hidden="1" x14ac:dyDescent="0.25">
      <c r="A1972" t="s">
        <v>15</v>
      </c>
      <c r="B1972">
        <v>1000</v>
      </c>
      <c r="C1972">
        <v>100</v>
      </c>
      <c r="D1972">
        <v>1</v>
      </c>
      <c r="E1972">
        <v>11</v>
      </c>
      <c r="F1972">
        <v>1</v>
      </c>
      <c r="G1972">
        <v>2.1762009999999998</v>
      </c>
      <c r="H1972">
        <v>0.82593099999999997</v>
      </c>
      <c r="I1972">
        <v>2.015174</v>
      </c>
      <c r="J1972">
        <v>0.201517</v>
      </c>
      <c r="K1972" t="str">
        <f>MID(M1972,22,1)</f>
        <v>4</v>
      </c>
      <c r="L1972" t="s">
        <v>43</v>
      </c>
      <c r="M1972" t="s">
        <v>44</v>
      </c>
      <c r="N1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972" t="e">
        <f>VLOOKUP(TableOMP[[#This Row],[Label]],TableAvg[],2,FALSE)</f>
        <v>#N/A</v>
      </c>
      <c r="P1972" t="e">
        <f>VLOOKUP(TableOMP[[#This Row],[Label]],TableAvg[],3,FALSE)</f>
        <v>#N/A</v>
      </c>
      <c r="Q1972" t="e">
        <f>TableOMP[[#This Row],[Avg]]-$U$2*TableOMP[[#This Row],[StdDev]]</f>
        <v>#N/A</v>
      </c>
      <c r="R1972" t="e">
        <f>TableOMP[[#This Row],[Avg]]+$U$2*TableOMP[[#This Row],[StdDev]]</f>
        <v>#N/A</v>
      </c>
      <c r="S1972" t="e">
        <f>IF(AND(TableOMP[[#This Row],[total_time]]&gt;=TableOMP[[#This Row],[Low]], TableOMP[[#This Row],[total_time]]&lt;=TableOMP[[#This Row],[High]]),1,0)</f>
        <v>#N/A</v>
      </c>
    </row>
    <row r="1973" spans="1:19" hidden="1" x14ac:dyDescent="0.25">
      <c r="A1973" t="s">
        <v>15</v>
      </c>
      <c r="B1973">
        <v>1000</v>
      </c>
      <c r="C1973">
        <v>100</v>
      </c>
      <c r="D1973">
        <v>1</v>
      </c>
      <c r="E1973">
        <v>12</v>
      </c>
      <c r="F1973">
        <v>1</v>
      </c>
      <c r="G1973">
        <v>2.2596090000000002</v>
      </c>
      <c r="H1973">
        <v>0.73869799999999997</v>
      </c>
      <c r="I1973">
        <v>2.8320650000000001</v>
      </c>
      <c r="J1973">
        <v>0.25746000000000002</v>
      </c>
      <c r="K1973" t="str">
        <f>MID(M1973,22,1)</f>
        <v>4</v>
      </c>
      <c r="L1973" t="s">
        <v>43</v>
      </c>
      <c r="M1973" t="s">
        <v>44</v>
      </c>
      <c r="N1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973" t="e">
        <f>VLOOKUP(TableOMP[[#This Row],[Label]],TableAvg[],2,FALSE)</f>
        <v>#N/A</v>
      </c>
      <c r="P1973" t="e">
        <f>VLOOKUP(TableOMP[[#This Row],[Label]],TableAvg[],3,FALSE)</f>
        <v>#N/A</v>
      </c>
      <c r="Q1973" t="e">
        <f>TableOMP[[#This Row],[Avg]]-$U$2*TableOMP[[#This Row],[StdDev]]</f>
        <v>#N/A</v>
      </c>
      <c r="R1973" t="e">
        <f>TableOMP[[#This Row],[Avg]]+$U$2*TableOMP[[#This Row],[StdDev]]</f>
        <v>#N/A</v>
      </c>
      <c r="S1973" t="e">
        <f>IF(AND(TableOMP[[#This Row],[total_time]]&gt;=TableOMP[[#This Row],[Low]], TableOMP[[#This Row],[total_time]]&lt;=TableOMP[[#This Row],[High]]),1,0)</f>
        <v>#N/A</v>
      </c>
    </row>
    <row r="1974" spans="1:19" hidden="1" x14ac:dyDescent="0.25">
      <c r="A1974" t="s">
        <v>15</v>
      </c>
      <c r="B1974">
        <v>1000</v>
      </c>
      <c r="C1974">
        <v>100</v>
      </c>
      <c r="D1974">
        <v>1</v>
      </c>
      <c r="E1974">
        <v>13</v>
      </c>
      <c r="F1974">
        <v>1</v>
      </c>
      <c r="G1974">
        <v>1.9643740000000001</v>
      </c>
      <c r="H1974">
        <v>0.61192800000000003</v>
      </c>
      <c r="I1974">
        <v>1.03043</v>
      </c>
      <c r="J1974">
        <v>8.5869000000000001E-2</v>
      </c>
      <c r="K1974" t="str">
        <f>MID(M1974,22,1)</f>
        <v>4</v>
      </c>
      <c r="L1974" t="s">
        <v>43</v>
      </c>
      <c r="M1974" t="s">
        <v>44</v>
      </c>
      <c r="N1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974" t="e">
        <f>VLOOKUP(TableOMP[[#This Row],[Label]],TableAvg[],2,FALSE)</f>
        <v>#N/A</v>
      </c>
      <c r="P1974" t="e">
        <f>VLOOKUP(TableOMP[[#This Row],[Label]],TableAvg[],3,FALSE)</f>
        <v>#N/A</v>
      </c>
      <c r="Q1974" t="e">
        <f>TableOMP[[#This Row],[Avg]]-$U$2*TableOMP[[#This Row],[StdDev]]</f>
        <v>#N/A</v>
      </c>
      <c r="R1974" t="e">
        <f>TableOMP[[#This Row],[Avg]]+$U$2*TableOMP[[#This Row],[StdDev]]</f>
        <v>#N/A</v>
      </c>
      <c r="S1974" t="e">
        <f>IF(AND(TableOMP[[#This Row],[total_time]]&gt;=TableOMP[[#This Row],[Low]], TableOMP[[#This Row],[total_time]]&lt;=TableOMP[[#This Row],[High]]),1,0)</f>
        <v>#N/A</v>
      </c>
    </row>
    <row r="1975" spans="1:19" hidden="1" x14ac:dyDescent="0.25">
      <c r="A1975" t="s">
        <v>15</v>
      </c>
      <c r="B1975">
        <v>1000</v>
      </c>
      <c r="C1975">
        <v>100</v>
      </c>
      <c r="D1975">
        <v>1</v>
      </c>
      <c r="E1975">
        <v>14</v>
      </c>
      <c r="F1975">
        <v>1</v>
      </c>
      <c r="G1975">
        <v>2.090633</v>
      </c>
      <c r="H1975">
        <v>0.71910499999999999</v>
      </c>
      <c r="I1975">
        <v>1.722842</v>
      </c>
      <c r="J1975">
        <v>0.132526</v>
      </c>
      <c r="K1975" t="str">
        <f>MID(M1975,22,1)</f>
        <v>4</v>
      </c>
      <c r="L1975" t="s">
        <v>43</v>
      </c>
      <c r="M1975" t="s">
        <v>44</v>
      </c>
      <c r="N1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975" t="e">
        <f>VLOOKUP(TableOMP[[#This Row],[Label]],TableAvg[],2,FALSE)</f>
        <v>#N/A</v>
      </c>
      <c r="P1975" t="e">
        <f>VLOOKUP(TableOMP[[#This Row],[Label]],TableAvg[],3,FALSE)</f>
        <v>#N/A</v>
      </c>
      <c r="Q1975" t="e">
        <f>TableOMP[[#This Row],[Avg]]-$U$2*TableOMP[[#This Row],[StdDev]]</f>
        <v>#N/A</v>
      </c>
      <c r="R1975" t="e">
        <f>TableOMP[[#This Row],[Avg]]+$U$2*TableOMP[[#This Row],[StdDev]]</f>
        <v>#N/A</v>
      </c>
      <c r="S1975" t="e">
        <f>IF(AND(TableOMP[[#This Row],[total_time]]&gt;=TableOMP[[#This Row],[Low]], TableOMP[[#This Row],[total_time]]&lt;=TableOMP[[#This Row],[High]]),1,0)</f>
        <v>#N/A</v>
      </c>
    </row>
    <row r="1976" spans="1:19" hidden="1" x14ac:dyDescent="0.25">
      <c r="A1976" t="s">
        <v>15</v>
      </c>
      <c r="B1976">
        <v>1000</v>
      </c>
      <c r="C1976">
        <v>100</v>
      </c>
      <c r="D1976">
        <v>1</v>
      </c>
      <c r="E1976">
        <v>15</v>
      </c>
      <c r="F1976">
        <v>1</v>
      </c>
      <c r="G1976">
        <v>2.5280260000000001</v>
      </c>
      <c r="H1976">
        <v>1.1214900000000001</v>
      </c>
      <c r="I1976">
        <v>2.167697</v>
      </c>
      <c r="J1976">
        <v>0.154835</v>
      </c>
      <c r="K1976" t="str">
        <f>MID(M1976,22,1)</f>
        <v>4</v>
      </c>
      <c r="L1976" t="s">
        <v>43</v>
      </c>
      <c r="M1976" t="s">
        <v>44</v>
      </c>
      <c r="N1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hidden="1" x14ac:dyDescent="0.25">
      <c r="A1977" t="s">
        <v>15</v>
      </c>
      <c r="B1977">
        <v>1000</v>
      </c>
      <c r="C1977">
        <v>100</v>
      </c>
      <c r="D1977">
        <v>1</v>
      </c>
      <c r="E1977">
        <v>16</v>
      </c>
      <c r="F1977">
        <v>1</v>
      </c>
      <c r="G1977">
        <v>2.396258</v>
      </c>
      <c r="H1977">
        <v>1.029188</v>
      </c>
      <c r="I1977">
        <v>2.16275</v>
      </c>
      <c r="J1977">
        <v>0.14418300000000001</v>
      </c>
      <c r="K1977" t="str">
        <f>MID(M1977,22,1)</f>
        <v>4</v>
      </c>
      <c r="L1977" t="s">
        <v>43</v>
      </c>
      <c r="M1977" t="s">
        <v>44</v>
      </c>
      <c r="N1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hidden="1" x14ac:dyDescent="0.25">
      <c r="A1978" t="s">
        <v>15</v>
      </c>
      <c r="B1978">
        <v>1000</v>
      </c>
      <c r="C1978">
        <v>100</v>
      </c>
      <c r="D1978">
        <v>1</v>
      </c>
      <c r="E1978">
        <v>17</v>
      </c>
      <c r="F1978">
        <v>1</v>
      </c>
      <c r="G1978">
        <v>2.2150479999999999</v>
      </c>
      <c r="H1978">
        <v>0.88192199999999998</v>
      </c>
      <c r="I1978">
        <v>3.1870319999999999</v>
      </c>
      <c r="J1978">
        <v>0.199189</v>
      </c>
      <c r="K1978" t="str">
        <f>MID(M1978,22,1)</f>
        <v>4</v>
      </c>
      <c r="L1978" t="s">
        <v>43</v>
      </c>
      <c r="M1978" t="s">
        <v>44</v>
      </c>
      <c r="N1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hidden="1" x14ac:dyDescent="0.25">
      <c r="A1979" t="s">
        <v>15</v>
      </c>
      <c r="B1979">
        <v>1000</v>
      </c>
      <c r="C1979">
        <v>100</v>
      </c>
      <c r="D1979">
        <v>1</v>
      </c>
      <c r="E1979">
        <v>18</v>
      </c>
      <c r="F1979">
        <v>1</v>
      </c>
      <c r="G1979">
        <v>2.2912210000000002</v>
      </c>
      <c r="H1979">
        <v>0.93498000000000003</v>
      </c>
      <c r="I1979">
        <v>4.1210760000000004</v>
      </c>
      <c r="J1979">
        <v>0.24241599999999999</v>
      </c>
      <c r="K1979" t="str">
        <f>MID(M1979,22,1)</f>
        <v>4</v>
      </c>
      <c r="L1979" t="s">
        <v>43</v>
      </c>
      <c r="M1979" t="s">
        <v>44</v>
      </c>
      <c r="N1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hidden="1" x14ac:dyDescent="0.25">
      <c r="A1980" t="s">
        <v>15</v>
      </c>
      <c r="B1980">
        <v>1000</v>
      </c>
      <c r="C1980">
        <v>100</v>
      </c>
      <c r="D1980">
        <v>1</v>
      </c>
      <c r="E1980">
        <v>19</v>
      </c>
      <c r="F1980">
        <v>1</v>
      </c>
      <c r="G1980">
        <v>2.9068969999999998</v>
      </c>
      <c r="H1980">
        <v>1.4283809999999999</v>
      </c>
      <c r="I1980">
        <v>9.1488639999999997</v>
      </c>
      <c r="J1980">
        <v>0.50827</v>
      </c>
      <c r="K1980" t="str">
        <f>MID(M1980,22,1)</f>
        <v>4</v>
      </c>
      <c r="L1980" t="s">
        <v>43</v>
      </c>
      <c r="M1980" t="s">
        <v>44</v>
      </c>
      <c r="N1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hidden="1" x14ac:dyDescent="0.25">
      <c r="A1981" t="s">
        <v>15</v>
      </c>
      <c r="B1981">
        <v>1000</v>
      </c>
      <c r="C1981">
        <v>100</v>
      </c>
      <c r="D1981">
        <v>1</v>
      </c>
      <c r="E1981">
        <v>20</v>
      </c>
      <c r="F1981">
        <v>1</v>
      </c>
      <c r="G1981">
        <v>2.816945</v>
      </c>
      <c r="H1981">
        <v>1.0840920000000001</v>
      </c>
      <c r="I1981">
        <v>7.2009179999999997</v>
      </c>
      <c r="J1981">
        <v>0.378996</v>
      </c>
      <c r="K1981" t="str">
        <f>MID(M1981,22,1)</f>
        <v>4</v>
      </c>
      <c r="L1981" t="s">
        <v>43</v>
      </c>
      <c r="M1981" t="s">
        <v>44</v>
      </c>
      <c r="N1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hidden="1" x14ac:dyDescent="0.25">
      <c r="A1982" t="s">
        <v>15</v>
      </c>
      <c r="B1982">
        <v>1000</v>
      </c>
      <c r="C1982">
        <v>100</v>
      </c>
      <c r="D1982">
        <v>1</v>
      </c>
      <c r="E1982">
        <v>21</v>
      </c>
      <c r="F1982">
        <v>1</v>
      </c>
      <c r="G1982">
        <v>2.8529360000000001</v>
      </c>
      <c r="H1982">
        <v>1.390622</v>
      </c>
      <c r="I1982">
        <v>13.491777000000001</v>
      </c>
      <c r="J1982">
        <v>0.67458899999999999</v>
      </c>
      <c r="K1982" t="str">
        <f>MID(M1982,22,1)</f>
        <v>4</v>
      </c>
      <c r="L1982" t="s">
        <v>43</v>
      </c>
      <c r="M1982" t="s">
        <v>44</v>
      </c>
      <c r="N1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hidden="1" x14ac:dyDescent="0.25">
      <c r="A1983" t="s">
        <v>15</v>
      </c>
      <c r="B1983">
        <v>1000</v>
      </c>
      <c r="C1983">
        <v>100</v>
      </c>
      <c r="D1983">
        <v>1</v>
      </c>
      <c r="E1983">
        <v>22</v>
      </c>
      <c r="F1983">
        <v>1</v>
      </c>
      <c r="G1983">
        <v>3.1710989999999999</v>
      </c>
      <c r="H1983">
        <v>1.556864</v>
      </c>
      <c r="I1983">
        <v>15.135944</v>
      </c>
      <c r="J1983">
        <v>0.72075900000000004</v>
      </c>
      <c r="K1983" t="str">
        <f>MID(M1983,22,1)</f>
        <v>4</v>
      </c>
      <c r="L1983" t="s">
        <v>43</v>
      </c>
      <c r="M1983" t="s">
        <v>44</v>
      </c>
      <c r="N1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hidden="1" x14ac:dyDescent="0.25">
      <c r="A1984" t="s">
        <v>15</v>
      </c>
      <c r="B1984">
        <v>1000</v>
      </c>
      <c r="C1984">
        <v>100</v>
      </c>
      <c r="D1984">
        <v>1</v>
      </c>
      <c r="E1984">
        <v>23</v>
      </c>
      <c r="F1984">
        <v>1</v>
      </c>
      <c r="G1984">
        <v>2.908382</v>
      </c>
      <c r="H1984">
        <v>1.485336</v>
      </c>
      <c r="I1984">
        <v>7.7166750000000004</v>
      </c>
      <c r="J1984">
        <v>0.35075800000000001</v>
      </c>
      <c r="K1984" t="str">
        <f>MID(M1984,22,1)</f>
        <v>4</v>
      </c>
      <c r="L1984" t="s">
        <v>43</v>
      </c>
      <c r="M1984" t="s">
        <v>44</v>
      </c>
      <c r="N1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hidden="1" x14ac:dyDescent="0.25">
      <c r="A1985" t="s">
        <v>15</v>
      </c>
      <c r="B1985">
        <v>1000</v>
      </c>
      <c r="C1985">
        <v>100</v>
      </c>
      <c r="D1985">
        <v>1</v>
      </c>
      <c r="E1985">
        <v>24</v>
      </c>
      <c r="F1985">
        <v>1</v>
      </c>
      <c r="G1985">
        <v>3.0332170000000001</v>
      </c>
      <c r="H1985">
        <v>1.6419330000000001</v>
      </c>
      <c r="I1985">
        <v>15.837142</v>
      </c>
      <c r="J1985">
        <v>0.68857100000000004</v>
      </c>
      <c r="K1985" t="str">
        <f>MID(M1985,22,1)</f>
        <v>4</v>
      </c>
      <c r="L1985" t="s">
        <v>43</v>
      </c>
      <c r="M1985" t="s">
        <v>44</v>
      </c>
      <c r="N1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hidden="1" x14ac:dyDescent="0.25">
      <c r="A1986" t="s">
        <v>15</v>
      </c>
      <c r="B1986">
        <v>1000</v>
      </c>
      <c r="C1986">
        <v>100</v>
      </c>
      <c r="D1986">
        <v>1</v>
      </c>
      <c r="E1986">
        <v>25</v>
      </c>
      <c r="F1986">
        <v>1</v>
      </c>
      <c r="G1986">
        <v>3.1191789999999999</v>
      </c>
      <c r="H1986">
        <v>1.6708209999999999</v>
      </c>
      <c r="I1986">
        <v>19.480139999999999</v>
      </c>
      <c r="J1986">
        <v>0.81167199999999995</v>
      </c>
      <c r="K1986" t="str">
        <f>MID(M1986,22,1)</f>
        <v>4</v>
      </c>
      <c r="L1986" t="s">
        <v>43</v>
      </c>
      <c r="M1986" t="s">
        <v>44</v>
      </c>
      <c r="N1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hidden="1" x14ac:dyDescent="0.25">
      <c r="A1987" t="s">
        <v>15</v>
      </c>
      <c r="B1987">
        <v>1000</v>
      </c>
      <c r="C1987">
        <v>100</v>
      </c>
      <c r="D1987">
        <v>1</v>
      </c>
      <c r="E1987">
        <v>26</v>
      </c>
      <c r="F1987">
        <v>1</v>
      </c>
      <c r="G1987">
        <v>3.264821</v>
      </c>
      <c r="H1987">
        <v>1.8707229999999999</v>
      </c>
      <c r="I1987">
        <v>16.138863000000001</v>
      </c>
      <c r="J1987">
        <v>0.64555499999999999</v>
      </c>
      <c r="K1987" t="str">
        <f>MID(M1987,22,1)</f>
        <v>4</v>
      </c>
      <c r="L1987" t="s">
        <v>43</v>
      </c>
      <c r="M1987" t="s">
        <v>44</v>
      </c>
      <c r="N1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hidden="1" x14ac:dyDescent="0.25">
      <c r="A1988" t="s">
        <v>15</v>
      </c>
      <c r="B1988">
        <v>1000</v>
      </c>
      <c r="C1988">
        <v>100</v>
      </c>
      <c r="D1988">
        <v>1</v>
      </c>
      <c r="E1988">
        <v>27</v>
      </c>
      <c r="F1988">
        <v>1</v>
      </c>
      <c r="G1988">
        <v>3.5716299999999999</v>
      </c>
      <c r="H1988">
        <v>2.1386959999999999</v>
      </c>
      <c r="I1988">
        <v>22.503191999999999</v>
      </c>
      <c r="J1988">
        <v>0.86550700000000003</v>
      </c>
      <c r="K1988" t="str">
        <f>MID(M1988,22,1)</f>
        <v>4</v>
      </c>
      <c r="L1988" t="s">
        <v>43</v>
      </c>
      <c r="M1988" t="s">
        <v>44</v>
      </c>
      <c r="N1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hidden="1" x14ac:dyDescent="0.25">
      <c r="A1989" t="s">
        <v>15</v>
      </c>
      <c r="B1989">
        <v>1000</v>
      </c>
      <c r="C1989">
        <v>100</v>
      </c>
      <c r="D1989">
        <v>1</v>
      </c>
      <c r="E1989">
        <v>28</v>
      </c>
      <c r="F1989">
        <v>1</v>
      </c>
      <c r="G1989">
        <v>3.547803</v>
      </c>
      <c r="H1989">
        <v>1.7063170000000001</v>
      </c>
      <c r="I1989">
        <v>25.47016</v>
      </c>
      <c r="J1989">
        <v>0.94333900000000004</v>
      </c>
      <c r="K1989" t="str">
        <f>MID(M1989,22,1)</f>
        <v>4</v>
      </c>
      <c r="L1989" t="s">
        <v>43</v>
      </c>
      <c r="M1989" t="s">
        <v>44</v>
      </c>
      <c r="N1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hidden="1" x14ac:dyDescent="0.25">
      <c r="A1990" t="s">
        <v>15</v>
      </c>
      <c r="B1990">
        <v>1000</v>
      </c>
      <c r="C1990">
        <v>100</v>
      </c>
      <c r="D1990">
        <v>1</v>
      </c>
      <c r="E1990">
        <v>29</v>
      </c>
      <c r="F1990">
        <v>1</v>
      </c>
      <c r="G1990">
        <v>3.1744330000000001</v>
      </c>
      <c r="H1990">
        <v>1.6805349999999999</v>
      </c>
      <c r="I1990">
        <v>18.982285000000001</v>
      </c>
      <c r="J1990">
        <v>0.67793899999999996</v>
      </c>
      <c r="K1990" t="str">
        <f>MID(M1990,22,1)</f>
        <v>4</v>
      </c>
      <c r="L1990" t="s">
        <v>43</v>
      </c>
      <c r="M1990" t="s">
        <v>44</v>
      </c>
      <c r="N1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hidden="1" x14ac:dyDescent="0.25">
      <c r="A1991" t="s">
        <v>15</v>
      </c>
      <c r="B1991">
        <v>1000</v>
      </c>
      <c r="C1991">
        <v>100</v>
      </c>
      <c r="D1991">
        <v>1</v>
      </c>
      <c r="E1991">
        <v>30</v>
      </c>
      <c r="F1991">
        <v>1</v>
      </c>
      <c r="G1991">
        <v>3.1331419999999999</v>
      </c>
      <c r="H1991">
        <v>1.6253409999999999</v>
      </c>
      <c r="I1991">
        <v>16.655173999999999</v>
      </c>
      <c r="J1991">
        <v>0.57431600000000005</v>
      </c>
      <c r="K1991" t="str">
        <f>MID(M1991,22,1)</f>
        <v>4</v>
      </c>
      <c r="L1991" t="s">
        <v>43</v>
      </c>
      <c r="M1991" t="s">
        <v>44</v>
      </c>
      <c r="N1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hidden="1" x14ac:dyDescent="0.25">
      <c r="A1992" t="s">
        <v>15</v>
      </c>
      <c r="B1992">
        <v>1000</v>
      </c>
      <c r="C1992">
        <v>100</v>
      </c>
      <c r="D1992">
        <v>1</v>
      </c>
      <c r="E1992">
        <v>31</v>
      </c>
      <c r="F1992">
        <v>1</v>
      </c>
      <c r="G1992">
        <v>3.8378990000000002</v>
      </c>
      <c r="H1992">
        <v>2.0285299999999999</v>
      </c>
      <c r="I1992">
        <v>26.514868</v>
      </c>
      <c r="J1992">
        <v>0.88382899999999998</v>
      </c>
      <c r="K1992" t="str">
        <f>MID(M1992,22,1)</f>
        <v>4</v>
      </c>
      <c r="L1992" t="s">
        <v>43</v>
      </c>
      <c r="M1992" t="s">
        <v>44</v>
      </c>
      <c r="N1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hidden="1" x14ac:dyDescent="0.25">
      <c r="A1993" t="s">
        <v>15</v>
      </c>
      <c r="B1993">
        <v>1000</v>
      </c>
      <c r="C1993">
        <v>100</v>
      </c>
      <c r="D1993">
        <v>1</v>
      </c>
      <c r="E1993">
        <v>32</v>
      </c>
      <c r="F1993">
        <v>1</v>
      </c>
      <c r="G1993">
        <v>3.5652699999999999</v>
      </c>
      <c r="H1993">
        <v>1.8663940000000001</v>
      </c>
      <c r="I1993">
        <v>27.926735000000001</v>
      </c>
      <c r="J1993">
        <v>0.90086200000000005</v>
      </c>
      <c r="K1993" t="str">
        <f>MID(M1993,22,1)</f>
        <v>4</v>
      </c>
      <c r="L1993" t="s">
        <v>43</v>
      </c>
      <c r="M1993" t="s">
        <v>44</v>
      </c>
      <c r="N1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hidden="1" x14ac:dyDescent="0.25">
      <c r="A1994" t="s">
        <v>15</v>
      </c>
      <c r="B1994">
        <v>1000</v>
      </c>
      <c r="C1994">
        <v>100</v>
      </c>
      <c r="D1994">
        <v>1</v>
      </c>
      <c r="E1994">
        <v>33</v>
      </c>
      <c r="F1994">
        <v>1</v>
      </c>
      <c r="G1994">
        <v>3.5370400000000002</v>
      </c>
      <c r="H1994">
        <v>2.004251</v>
      </c>
      <c r="I1994">
        <v>24.053643000000001</v>
      </c>
      <c r="J1994">
        <v>0.75167600000000001</v>
      </c>
      <c r="K1994" t="str">
        <f>MID(M1994,22,1)</f>
        <v>4</v>
      </c>
      <c r="L1994" t="s">
        <v>43</v>
      </c>
      <c r="M1994" t="s">
        <v>44</v>
      </c>
      <c r="N1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hidden="1" x14ac:dyDescent="0.25">
      <c r="A1995" t="s">
        <v>15</v>
      </c>
      <c r="B1995">
        <v>1000</v>
      </c>
      <c r="C1995">
        <v>100</v>
      </c>
      <c r="D1995">
        <v>1</v>
      </c>
      <c r="E1995">
        <v>34</v>
      </c>
      <c r="F1995">
        <v>1</v>
      </c>
      <c r="G1995">
        <v>4.2556269999999996</v>
      </c>
      <c r="H1995">
        <v>2.5961180000000001</v>
      </c>
      <c r="I1995">
        <v>39.530867000000001</v>
      </c>
      <c r="J1995">
        <v>1.197905</v>
      </c>
      <c r="K1995" t="str">
        <f>MID(M1995,22,1)</f>
        <v>4</v>
      </c>
      <c r="L1995" t="s">
        <v>43</v>
      </c>
      <c r="M1995" t="s">
        <v>44</v>
      </c>
      <c r="N1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hidden="1" x14ac:dyDescent="0.25">
      <c r="A1996" t="s">
        <v>15</v>
      </c>
      <c r="B1996">
        <v>1000</v>
      </c>
      <c r="C1996">
        <v>100</v>
      </c>
      <c r="D1996">
        <v>1</v>
      </c>
      <c r="E1996">
        <v>35</v>
      </c>
      <c r="F1996">
        <v>1</v>
      </c>
      <c r="G1996">
        <v>3.9868649999999999</v>
      </c>
      <c r="H1996">
        <v>2.4754339999999999</v>
      </c>
      <c r="I1996">
        <v>35.843148999999997</v>
      </c>
      <c r="J1996">
        <v>1.0542100000000001</v>
      </c>
      <c r="K1996" t="str">
        <f>MID(M1996,22,1)</f>
        <v>4</v>
      </c>
      <c r="L1996" t="s">
        <v>43</v>
      </c>
      <c r="M1996" t="s">
        <v>44</v>
      </c>
      <c r="N1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hidden="1" x14ac:dyDescent="0.25">
      <c r="A1997" t="s">
        <v>15</v>
      </c>
      <c r="B1997">
        <v>1000</v>
      </c>
      <c r="C1997">
        <v>100</v>
      </c>
      <c r="D1997">
        <v>1</v>
      </c>
      <c r="E1997">
        <v>36</v>
      </c>
      <c r="F1997">
        <v>1</v>
      </c>
      <c r="G1997">
        <v>3.5748739999999999</v>
      </c>
      <c r="H1997">
        <v>1.926744</v>
      </c>
      <c r="I1997">
        <v>29.943541</v>
      </c>
      <c r="J1997">
        <v>0.85553000000000001</v>
      </c>
      <c r="K1997" t="str">
        <f>MID(M1997,22,1)</f>
        <v>4</v>
      </c>
      <c r="L1997" t="s">
        <v>43</v>
      </c>
      <c r="M1997" t="s">
        <v>44</v>
      </c>
      <c r="N1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hidden="1" x14ac:dyDescent="0.25">
      <c r="A1998" t="s">
        <v>15</v>
      </c>
      <c r="B1998">
        <v>1000</v>
      </c>
      <c r="C1998">
        <v>100</v>
      </c>
      <c r="D1998">
        <v>1</v>
      </c>
      <c r="E1998">
        <v>37</v>
      </c>
      <c r="F1998">
        <v>1</v>
      </c>
      <c r="G1998">
        <v>3.6182829999999999</v>
      </c>
      <c r="H1998">
        <v>1.938062</v>
      </c>
      <c r="I1998">
        <v>29.732187</v>
      </c>
      <c r="J1998">
        <v>0.82589400000000002</v>
      </c>
      <c r="K1998" t="str">
        <f>MID(M1998,22,1)</f>
        <v>4</v>
      </c>
      <c r="L1998" t="s">
        <v>43</v>
      </c>
      <c r="M1998" t="s">
        <v>44</v>
      </c>
      <c r="N1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hidden="1" x14ac:dyDescent="0.25">
      <c r="A1999" t="s">
        <v>15</v>
      </c>
      <c r="B1999">
        <v>1000</v>
      </c>
      <c r="C1999">
        <v>100</v>
      </c>
      <c r="D1999">
        <v>1</v>
      </c>
      <c r="E1999">
        <v>38</v>
      </c>
      <c r="F1999">
        <v>1</v>
      </c>
      <c r="G1999">
        <v>4.2714040000000004</v>
      </c>
      <c r="H1999">
        <v>2.750156</v>
      </c>
      <c r="I1999">
        <v>51.865015999999997</v>
      </c>
      <c r="J1999">
        <v>1.4017569999999999</v>
      </c>
      <c r="K1999" t="str">
        <f>MID(M1999,22,1)</f>
        <v>4</v>
      </c>
      <c r="L1999" t="s">
        <v>43</v>
      </c>
      <c r="M1999" t="s">
        <v>44</v>
      </c>
      <c r="N1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hidden="1" x14ac:dyDescent="0.25">
      <c r="A2000" t="s">
        <v>15</v>
      </c>
      <c r="B2000">
        <v>1000</v>
      </c>
      <c r="C2000">
        <v>100</v>
      </c>
      <c r="D2000">
        <v>1</v>
      </c>
      <c r="E2000">
        <v>39</v>
      </c>
      <c r="F2000">
        <v>1</v>
      </c>
      <c r="G2000">
        <v>4.6409330000000004</v>
      </c>
      <c r="H2000">
        <v>2.9270200000000002</v>
      </c>
      <c r="I2000">
        <v>65.612984999999995</v>
      </c>
      <c r="J2000">
        <v>1.726658</v>
      </c>
      <c r="K2000" t="str">
        <f>MID(M2000,22,1)</f>
        <v>4</v>
      </c>
      <c r="L2000" t="s">
        <v>43</v>
      </c>
      <c r="M2000" t="s">
        <v>44</v>
      </c>
      <c r="N2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hidden="1" x14ac:dyDescent="0.25">
      <c r="A2001" t="s">
        <v>15</v>
      </c>
      <c r="B2001">
        <v>1000</v>
      </c>
      <c r="C2001">
        <v>100</v>
      </c>
      <c r="D2001">
        <v>1</v>
      </c>
      <c r="E2001">
        <v>40</v>
      </c>
      <c r="F2001">
        <v>1</v>
      </c>
      <c r="G2001">
        <v>4.2266009999999996</v>
      </c>
      <c r="H2001">
        <v>2.6038009999999998</v>
      </c>
      <c r="I2001">
        <v>40.540996999999997</v>
      </c>
      <c r="J2001">
        <v>1.0395129999999999</v>
      </c>
      <c r="K2001" t="str">
        <f>MID(M2001,22,1)</f>
        <v>4</v>
      </c>
      <c r="L2001" t="s">
        <v>43</v>
      </c>
      <c r="M2001" t="s">
        <v>44</v>
      </c>
      <c r="N2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hidden="1" x14ac:dyDescent="0.25">
      <c r="A2002" t="s">
        <v>15</v>
      </c>
      <c r="B2002">
        <v>1000</v>
      </c>
      <c r="C2002">
        <v>100</v>
      </c>
      <c r="D2002">
        <v>1</v>
      </c>
      <c r="E2002">
        <v>41</v>
      </c>
      <c r="F2002">
        <v>1</v>
      </c>
      <c r="G2002">
        <v>4.3202439999999998</v>
      </c>
      <c r="H2002">
        <v>2.5206010000000001</v>
      </c>
      <c r="I2002">
        <v>46.047967999999997</v>
      </c>
      <c r="J2002">
        <v>1.1511990000000001</v>
      </c>
      <c r="K2002" t="str">
        <f>MID(M2002,22,1)</f>
        <v>4</v>
      </c>
      <c r="L2002" t="s">
        <v>43</v>
      </c>
      <c r="M2002" t="s">
        <v>44</v>
      </c>
      <c r="N2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hidden="1" x14ac:dyDescent="0.25">
      <c r="A2003" t="s">
        <v>15</v>
      </c>
      <c r="B2003">
        <v>1000</v>
      </c>
      <c r="C2003">
        <v>100</v>
      </c>
      <c r="D2003">
        <v>1</v>
      </c>
      <c r="E2003">
        <v>42</v>
      </c>
      <c r="F2003">
        <v>1</v>
      </c>
      <c r="G2003">
        <v>3.8917329999999999</v>
      </c>
      <c r="H2003">
        <v>2.2325919999999999</v>
      </c>
      <c r="I2003">
        <v>44.133364999999998</v>
      </c>
      <c r="J2003">
        <v>1.076424</v>
      </c>
      <c r="K2003" t="str">
        <f>MID(M2003,22,1)</f>
        <v>4</v>
      </c>
      <c r="L2003" t="s">
        <v>43</v>
      </c>
      <c r="M2003" t="s">
        <v>44</v>
      </c>
      <c r="N2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hidden="1" x14ac:dyDescent="0.25">
      <c r="A2004" t="s">
        <v>15</v>
      </c>
      <c r="B2004">
        <v>1000</v>
      </c>
      <c r="C2004">
        <v>100</v>
      </c>
      <c r="D2004">
        <v>1</v>
      </c>
      <c r="E2004">
        <v>43</v>
      </c>
      <c r="F2004">
        <v>1</v>
      </c>
      <c r="G2004">
        <v>4.257161</v>
      </c>
      <c r="H2004">
        <v>2.6431460000000002</v>
      </c>
      <c r="I2004">
        <v>47.456468999999998</v>
      </c>
      <c r="J2004">
        <v>1.1299159999999999</v>
      </c>
      <c r="K2004" t="str">
        <f>MID(M2004,22,1)</f>
        <v>4</v>
      </c>
      <c r="L2004" t="s">
        <v>43</v>
      </c>
      <c r="M2004" t="s">
        <v>44</v>
      </c>
      <c r="N2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hidden="1" x14ac:dyDescent="0.25">
      <c r="A2005" t="s">
        <v>15</v>
      </c>
      <c r="B2005">
        <v>1000</v>
      </c>
      <c r="C2005">
        <v>100</v>
      </c>
      <c r="D2005">
        <v>1</v>
      </c>
      <c r="E2005">
        <v>44</v>
      </c>
      <c r="F2005">
        <v>1</v>
      </c>
      <c r="G2005">
        <v>4.8891669999999996</v>
      </c>
      <c r="H2005">
        <v>3.3443679999999998</v>
      </c>
      <c r="I2005">
        <v>70.234545999999995</v>
      </c>
      <c r="J2005">
        <v>1.633362</v>
      </c>
      <c r="K2005" t="str">
        <f>MID(M2005,22,1)</f>
        <v>4</v>
      </c>
      <c r="L2005" t="s">
        <v>43</v>
      </c>
      <c r="M2005" t="s">
        <v>44</v>
      </c>
      <c r="N2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hidden="1" x14ac:dyDescent="0.25">
      <c r="A2006" t="s">
        <v>15</v>
      </c>
      <c r="B2006">
        <v>1000</v>
      </c>
      <c r="C2006">
        <v>100</v>
      </c>
      <c r="D2006">
        <v>1</v>
      </c>
      <c r="E2006">
        <v>45</v>
      </c>
      <c r="F2006">
        <v>1</v>
      </c>
      <c r="G2006">
        <v>4.3649800000000001</v>
      </c>
      <c r="H2006">
        <v>2.6104829999999999</v>
      </c>
      <c r="I2006">
        <v>43.940489999999997</v>
      </c>
      <c r="J2006">
        <v>0.99864699999999995</v>
      </c>
      <c r="K2006" t="str">
        <f>MID(M2006,22,1)</f>
        <v>4</v>
      </c>
      <c r="L2006" t="s">
        <v>43</v>
      </c>
      <c r="M2006" t="s">
        <v>44</v>
      </c>
      <c r="N2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hidden="1" x14ac:dyDescent="0.25">
      <c r="A2007" t="s">
        <v>15</v>
      </c>
      <c r="B2007">
        <v>1000</v>
      </c>
      <c r="C2007">
        <v>100</v>
      </c>
      <c r="D2007">
        <v>1</v>
      </c>
      <c r="E2007">
        <v>46</v>
      </c>
      <c r="F2007">
        <v>1</v>
      </c>
      <c r="G2007">
        <v>4.3976689999999996</v>
      </c>
      <c r="H2007">
        <v>2.7520959999999999</v>
      </c>
      <c r="I2007">
        <v>49.355663</v>
      </c>
      <c r="J2007">
        <v>1.0967929999999999</v>
      </c>
      <c r="K2007" t="str">
        <f>MID(M2007,22,1)</f>
        <v>4</v>
      </c>
      <c r="L2007" t="s">
        <v>43</v>
      </c>
      <c r="M2007" t="s">
        <v>44</v>
      </c>
      <c r="N2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hidden="1" x14ac:dyDescent="0.25">
      <c r="A2008" t="s">
        <v>15</v>
      </c>
      <c r="B2008">
        <v>1000</v>
      </c>
      <c r="C2008">
        <v>100</v>
      </c>
      <c r="D2008">
        <v>1</v>
      </c>
      <c r="E2008">
        <v>47</v>
      </c>
      <c r="F2008">
        <v>1</v>
      </c>
      <c r="G2008">
        <v>4.2542910000000003</v>
      </c>
      <c r="H2008">
        <v>2.526008</v>
      </c>
      <c r="I2008">
        <v>46.421700999999999</v>
      </c>
      <c r="J2008">
        <v>1.0091669999999999</v>
      </c>
      <c r="K2008" t="str">
        <f>MID(M2008,22,1)</f>
        <v>4</v>
      </c>
      <c r="L2008" t="s">
        <v>43</v>
      </c>
      <c r="M2008" t="s">
        <v>44</v>
      </c>
      <c r="N2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hidden="1" x14ac:dyDescent="0.25">
      <c r="A2009" t="s">
        <v>15</v>
      </c>
      <c r="B2009">
        <v>1000</v>
      </c>
      <c r="C2009">
        <v>100</v>
      </c>
      <c r="D2009">
        <v>1</v>
      </c>
      <c r="E2009">
        <v>48</v>
      </c>
      <c r="F2009">
        <v>1</v>
      </c>
      <c r="G2009">
        <v>4.8459510000000003</v>
      </c>
      <c r="H2009">
        <v>2.9464229999999998</v>
      </c>
      <c r="I2009">
        <v>53.011333</v>
      </c>
      <c r="J2009">
        <v>1.127901</v>
      </c>
      <c r="K2009" t="str">
        <f>MID(M2009,22,1)</f>
        <v>4</v>
      </c>
      <c r="L2009" t="s">
        <v>43</v>
      </c>
      <c r="M2009" t="s">
        <v>44</v>
      </c>
      <c r="N2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hidden="1" x14ac:dyDescent="0.25">
      <c r="A2010" t="s">
        <v>15</v>
      </c>
      <c r="B2010">
        <v>1000</v>
      </c>
      <c r="C2010">
        <v>100</v>
      </c>
      <c r="D2010">
        <v>1</v>
      </c>
      <c r="E2010">
        <v>49</v>
      </c>
      <c r="F2010">
        <v>1</v>
      </c>
      <c r="G2010">
        <v>4.5005870000000003</v>
      </c>
      <c r="H2010">
        <v>2.8732869999999999</v>
      </c>
      <c r="I2010">
        <v>57.912491000000003</v>
      </c>
      <c r="J2010">
        <v>1.20651</v>
      </c>
      <c r="K2010" t="str">
        <f>MID(M2010,22,1)</f>
        <v>4</v>
      </c>
      <c r="L2010" t="s">
        <v>43</v>
      </c>
      <c r="M2010" t="s">
        <v>44</v>
      </c>
      <c r="N2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hidden="1" x14ac:dyDescent="0.25">
      <c r="A2011" t="s">
        <v>15</v>
      </c>
      <c r="B2011">
        <v>1000</v>
      </c>
      <c r="C2011">
        <v>100</v>
      </c>
      <c r="D2011">
        <v>1</v>
      </c>
      <c r="E2011">
        <v>50</v>
      </c>
      <c r="F2011">
        <v>1</v>
      </c>
      <c r="G2011">
        <v>6.2643909999999998</v>
      </c>
      <c r="H2011">
        <v>4.2409319999999999</v>
      </c>
      <c r="I2011">
        <v>125.415115</v>
      </c>
      <c r="J2011">
        <v>2.5594920000000001</v>
      </c>
      <c r="K2011" t="str">
        <f>MID(M2011,22,1)</f>
        <v>4</v>
      </c>
      <c r="L2011" t="s">
        <v>43</v>
      </c>
      <c r="M2011" t="s">
        <v>44</v>
      </c>
      <c r="N2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hidden="1" x14ac:dyDescent="0.25">
      <c r="A2012" t="s">
        <v>15</v>
      </c>
      <c r="B2012">
        <v>1000</v>
      </c>
      <c r="C2012">
        <v>100</v>
      </c>
      <c r="D2012">
        <v>1</v>
      </c>
      <c r="E2012">
        <v>51</v>
      </c>
      <c r="F2012">
        <v>1</v>
      </c>
      <c r="G2012">
        <v>5.0689510000000002</v>
      </c>
      <c r="H2012">
        <v>3.0920730000000001</v>
      </c>
      <c r="I2012">
        <v>55.471290000000003</v>
      </c>
      <c r="J2012">
        <v>1.109426</v>
      </c>
      <c r="K2012" t="str">
        <f>MID(M2012,22,1)</f>
        <v>4</v>
      </c>
      <c r="L2012" t="s">
        <v>43</v>
      </c>
      <c r="M2012" t="s">
        <v>44</v>
      </c>
      <c r="N2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hidden="1" x14ac:dyDescent="0.25">
      <c r="A2013" t="s">
        <v>15</v>
      </c>
      <c r="B2013">
        <v>1000</v>
      </c>
      <c r="C2013">
        <v>100</v>
      </c>
      <c r="D2013">
        <v>1</v>
      </c>
      <c r="E2013">
        <v>52</v>
      </c>
      <c r="F2013">
        <v>1</v>
      </c>
      <c r="G2013">
        <v>4.8149949999999997</v>
      </c>
      <c r="H2013">
        <v>3.1467839999999998</v>
      </c>
      <c r="I2013">
        <v>66.276444999999995</v>
      </c>
      <c r="J2013">
        <v>1.2995380000000001</v>
      </c>
      <c r="K2013" t="str">
        <f>MID(M2013,22,1)</f>
        <v>4</v>
      </c>
      <c r="L2013" t="s">
        <v>43</v>
      </c>
      <c r="M2013" t="s">
        <v>44</v>
      </c>
      <c r="N2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hidden="1" x14ac:dyDescent="0.25">
      <c r="A2014" t="s">
        <v>15</v>
      </c>
      <c r="B2014">
        <v>1000</v>
      </c>
      <c r="C2014">
        <v>100</v>
      </c>
      <c r="D2014">
        <v>1</v>
      </c>
      <c r="E2014">
        <v>53</v>
      </c>
      <c r="F2014">
        <v>1</v>
      </c>
      <c r="G2014">
        <v>5.312538</v>
      </c>
      <c r="H2014">
        <v>3.6296759999999999</v>
      </c>
      <c r="I2014">
        <v>92.189629999999994</v>
      </c>
      <c r="J2014">
        <v>1.772877</v>
      </c>
      <c r="K2014" t="str">
        <f>MID(M2014,22,1)</f>
        <v>4</v>
      </c>
      <c r="L2014" t="s">
        <v>43</v>
      </c>
      <c r="M2014" t="s">
        <v>44</v>
      </c>
      <c r="N2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hidden="1" x14ac:dyDescent="0.25">
      <c r="A2015" t="s">
        <v>15</v>
      </c>
      <c r="B2015">
        <v>1000</v>
      </c>
      <c r="C2015">
        <v>100</v>
      </c>
      <c r="D2015">
        <v>1</v>
      </c>
      <c r="E2015">
        <v>54</v>
      </c>
      <c r="F2015">
        <v>1</v>
      </c>
      <c r="G2015">
        <v>4.7756299999999996</v>
      </c>
      <c r="H2015">
        <v>3.0577860000000001</v>
      </c>
      <c r="I2015">
        <v>71.375180999999998</v>
      </c>
      <c r="J2015">
        <v>1.3467020000000001</v>
      </c>
      <c r="K2015" t="str">
        <f>MID(M2015,22,1)</f>
        <v>4</v>
      </c>
      <c r="L2015" t="s">
        <v>43</v>
      </c>
      <c r="M2015" t="s">
        <v>44</v>
      </c>
      <c r="N2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hidden="1" x14ac:dyDescent="0.25">
      <c r="A2016" t="s">
        <v>15</v>
      </c>
      <c r="B2016">
        <v>1000</v>
      </c>
      <c r="C2016">
        <v>100</v>
      </c>
      <c r="D2016">
        <v>1</v>
      </c>
      <c r="E2016">
        <v>55</v>
      </c>
      <c r="F2016">
        <v>1</v>
      </c>
      <c r="G2016">
        <v>4.8327840000000002</v>
      </c>
      <c r="H2016">
        <v>3.042745</v>
      </c>
      <c r="I2016">
        <v>68.183772000000005</v>
      </c>
      <c r="J2016">
        <v>1.262662</v>
      </c>
      <c r="K2016" t="str">
        <f>MID(M2016,22,1)</f>
        <v>4</v>
      </c>
      <c r="L2016" t="s">
        <v>43</v>
      </c>
      <c r="M2016" t="s">
        <v>44</v>
      </c>
      <c r="N2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hidden="1" x14ac:dyDescent="0.25">
      <c r="A2017" t="s">
        <v>15</v>
      </c>
      <c r="B2017">
        <v>1000</v>
      </c>
      <c r="C2017">
        <v>100</v>
      </c>
      <c r="D2017">
        <v>1</v>
      </c>
      <c r="E2017">
        <v>56</v>
      </c>
      <c r="F2017">
        <v>1</v>
      </c>
      <c r="G2017">
        <v>5.8534350000000002</v>
      </c>
      <c r="H2017">
        <v>3.6478109999999999</v>
      </c>
      <c r="I2017">
        <v>87.457193000000004</v>
      </c>
      <c r="J2017">
        <v>1.590131</v>
      </c>
      <c r="K2017" t="str">
        <f>MID(M2017,22,1)</f>
        <v>4</v>
      </c>
      <c r="L2017" t="s">
        <v>43</v>
      </c>
      <c r="M2017" t="s">
        <v>44</v>
      </c>
      <c r="N2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hidden="1" x14ac:dyDescent="0.25">
      <c r="A2018" t="s">
        <v>15</v>
      </c>
      <c r="B2018">
        <v>1000</v>
      </c>
      <c r="C2018">
        <v>100</v>
      </c>
      <c r="D2018">
        <v>1</v>
      </c>
      <c r="E2018">
        <v>57</v>
      </c>
      <c r="F2018">
        <v>1</v>
      </c>
      <c r="G2018">
        <v>5.7876019999999997</v>
      </c>
      <c r="H2018">
        <v>4.0445219999999997</v>
      </c>
      <c r="I2018">
        <v>106.439324</v>
      </c>
      <c r="J2018">
        <v>1.9007019999999999</v>
      </c>
      <c r="K2018" t="str">
        <f>MID(M2018,22,1)</f>
        <v>4</v>
      </c>
      <c r="L2018" t="s">
        <v>43</v>
      </c>
      <c r="M2018" t="s">
        <v>44</v>
      </c>
      <c r="N2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hidden="1" x14ac:dyDescent="0.25">
      <c r="A2019" t="s">
        <v>15</v>
      </c>
      <c r="B2019">
        <v>1000</v>
      </c>
      <c r="C2019">
        <v>100</v>
      </c>
      <c r="D2019">
        <v>1</v>
      </c>
      <c r="E2019">
        <v>58</v>
      </c>
      <c r="F2019">
        <v>1</v>
      </c>
      <c r="G2019">
        <v>4.642836</v>
      </c>
      <c r="H2019">
        <v>3.2516790000000002</v>
      </c>
      <c r="I2019">
        <v>81.099315000000004</v>
      </c>
      <c r="J2019">
        <v>1.422795</v>
      </c>
      <c r="K2019" t="str">
        <f>MID(M2019,22,1)</f>
        <v>4</v>
      </c>
      <c r="L2019" t="s">
        <v>43</v>
      </c>
      <c r="M2019" t="s">
        <v>44</v>
      </c>
      <c r="N2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hidden="1" x14ac:dyDescent="0.25">
      <c r="A2020" t="s">
        <v>15</v>
      </c>
      <c r="B2020">
        <v>1000</v>
      </c>
      <c r="C2020">
        <v>100</v>
      </c>
      <c r="D2020">
        <v>1</v>
      </c>
      <c r="E2020">
        <v>59</v>
      </c>
      <c r="F2020">
        <v>1</v>
      </c>
      <c r="G2020">
        <v>4.7213260000000004</v>
      </c>
      <c r="H2020">
        <v>3.306997</v>
      </c>
      <c r="I2020">
        <v>89.790037999999996</v>
      </c>
      <c r="J2020">
        <v>1.5481039999999999</v>
      </c>
      <c r="K2020" t="str">
        <f>MID(M2020,22,1)</f>
        <v>4</v>
      </c>
      <c r="L2020" t="s">
        <v>43</v>
      </c>
      <c r="M2020" t="s">
        <v>44</v>
      </c>
      <c r="N2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hidden="1" x14ac:dyDescent="0.25">
      <c r="A2021" t="s">
        <v>15</v>
      </c>
      <c r="B2021">
        <v>1000</v>
      </c>
      <c r="C2021">
        <v>100</v>
      </c>
      <c r="D2021">
        <v>1</v>
      </c>
      <c r="E2021">
        <v>60</v>
      </c>
      <c r="F2021">
        <v>1</v>
      </c>
      <c r="G2021">
        <v>5.9967240000000004</v>
      </c>
      <c r="H2021">
        <v>4.4778710000000004</v>
      </c>
      <c r="I2021">
        <v>90.364742000000007</v>
      </c>
      <c r="J2021">
        <v>1.531606</v>
      </c>
      <c r="K2021" t="str">
        <f>MID(M2021,22,1)</f>
        <v>4</v>
      </c>
      <c r="L2021" t="s">
        <v>43</v>
      </c>
      <c r="M2021" t="s">
        <v>44</v>
      </c>
      <c r="N2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hidden="1" x14ac:dyDescent="0.25">
      <c r="A2022" t="s">
        <v>15</v>
      </c>
      <c r="B2022">
        <v>1000</v>
      </c>
      <c r="C2022">
        <v>100</v>
      </c>
      <c r="D2022">
        <v>1</v>
      </c>
      <c r="E2022">
        <v>61</v>
      </c>
      <c r="F2022">
        <v>1</v>
      </c>
      <c r="G2022">
        <v>4.9926240000000002</v>
      </c>
      <c r="H2022">
        <v>3.5257160000000001</v>
      </c>
      <c r="I2022">
        <v>93.923060000000007</v>
      </c>
      <c r="J2022">
        <v>1.5653840000000001</v>
      </c>
      <c r="K2022" t="str">
        <f>MID(M2022,22,1)</f>
        <v>4</v>
      </c>
      <c r="L2022" t="s">
        <v>43</v>
      </c>
      <c r="M2022" t="s">
        <v>44</v>
      </c>
      <c r="N2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hidden="1" x14ac:dyDescent="0.25">
      <c r="A2023" t="s">
        <v>15</v>
      </c>
      <c r="B2023">
        <v>1000</v>
      </c>
      <c r="C2023">
        <v>100</v>
      </c>
      <c r="D2023">
        <v>1</v>
      </c>
      <c r="E2023">
        <v>62</v>
      </c>
      <c r="F2023">
        <v>1</v>
      </c>
      <c r="G2023">
        <v>6.4155519999999999</v>
      </c>
      <c r="H2023">
        <v>4.9936429999999996</v>
      </c>
      <c r="I2023">
        <v>121.55462199999999</v>
      </c>
      <c r="J2023">
        <v>1.992699</v>
      </c>
      <c r="K2023" t="str">
        <f>MID(M2023,22,1)</f>
        <v>4</v>
      </c>
      <c r="L2023" t="s">
        <v>43</v>
      </c>
      <c r="M2023" t="s">
        <v>44</v>
      </c>
      <c r="N2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hidden="1" x14ac:dyDescent="0.25">
      <c r="A2024" t="s">
        <v>15</v>
      </c>
      <c r="B2024">
        <v>1000</v>
      </c>
      <c r="C2024">
        <v>100</v>
      </c>
      <c r="D2024">
        <v>1</v>
      </c>
      <c r="E2024">
        <v>63</v>
      </c>
      <c r="F2024">
        <v>1</v>
      </c>
      <c r="G2024">
        <v>5.0979070000000002</v>
      </c>
      <c r="H2024">
        <v>3.6251709999999999</v>
      </c>
      <c r="I2024">
        <v>98.252168999999995</v>
      </c>
      <c r="J2024">
        <v>1.5847119999999999</v>
      </c>
      <c r="K2024" t="str">
        <f>MID(M2024,22,1)</f>
        <v>4</v>
      </c>
      <c r="L2024" t="s">
        <v>43</v>
      </c>
      <c r="M2024" t="s">
        <v>44</v>
      </c>
      <c r="N2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hidden="1" x14ac:dyDescent="0.25">
      <c r="A2025" t="s">
        <v>15</v>
      </c>
      <c r="B2025">
        <v>1000</v>
      </c>
      <c r="C2025">
        <v>100</v>
      </c>
      <c r="D2025">
        <v>1</v>
      </c>
      <c r="E2025">
        <v>64</v>
      </c>
      <c r="F2025">
        <v>1</v>
      </c>
      <c r="G2025">
        <v>5.2540579999999997</v>
      </c>
      <c r="H2025">
        <v>3.6638609999999998</v>
      </c>
      <c r="I2025">
        <v>94.998746999999995</v>
      </c>
      <c r="J2025">
        <v>1.507917</v>
      </c>
      <c r="K2025" t="str">
        <f>MID(M2025,22,1)</f>
        <v>4</v>
      </c>
      <c r="L2025" t="s">
        <v>43</v>
      </c>
      <c r="M2025" t="s">
        <v>44</v>
      </c>
      <c r="N2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hidden="1" x14ac:dyDescent="0.25">
      <c r="A2026" t="s">
        <v>15</v>
      </c>
      <c r="B2026">
        <v>100</v>
      </c>
      <c r="C2026">
        <v>100</v>
      </c>
      <c r="D2026">
        <v>1</v>
      </c>
      <c r="E2026">
        <v>1</v>
      </c>
      <c r="F2026">
        <v>1</v>
      </c>
      <c r="G2026">
        <v>1.145832</v>
      </c>
      <c r="H2026">
        <v>7.6041999999999998E-2</v>
      </c>
      <c r="I2026">
        <v>0</v>
      </c>
      <c r="J2026">
        <v>0</v>
      </c>
      <c r="K2026" t="str">
        <f>MID(M2026,22,1)</f>
        <v>4</v>
      </c>
      <c r="L2026" t="s">
        <v>43</v>
      </c>
      <c r="M2026" t="s">
        <v>44</v>
      </c>
      <c r="N2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hidden="1" x14ac:dyDescent="0.25">
      <c r="A2027" t="s">
        <v>15</v>
      </c>
      <c r="B2027">
        <v>100</v>
      </c>
      <c r="C2027">
        <v>100</v>
      </c>
      <c r="D2027">
        <v>1</v>
      </c>
      <c r="E2027">
        <v>2</v>
      </c>
      <c r="F2027">
        <v>1</v>
      </c>
      <c r="G2027">
        <v>1.1463639999999999</v>
      </c>
      <c r="H2027">
        <v>8.8005E-2</v>
      </c>
      <c r="I2027">
        <v>3.1639E-2</v>
      </c>
      <c r="J2027">
        <v>3.1639E-2</v>
      </c>
      <c r="K2027" t="str">
        <f>MID(M2027,22,1)</f>
        <v>4</v>
      </c>
      <c r="L2027" t="s">
        <v>43</v>
      </c>
      <c r="M2027" t="s">
        <v>44</v>
      </c>
      <c r="N2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hidden="1" x14ac:dyDescent="0.25">
      <c r="A2028" t="s">
        <v>15</v>
      </c>
      <c r="B2028">
        <v>100</v>
      </c>
      <c r="C2028">
        <v>100</v>
      </c>
      <c r="D2028">
        <v>1</v>
      </c>
      <c r="E2028">
        <v>3</v>
      </c>
      <c r="F2028">
        <v>1</v>
      </c>
      <c r="G2028">
        <v>1.246999</v>
      </c>
      <c r="H2028">
        <v>0.17504800000000001</v>
      </c>
      <c r="I2028">
        <v>0.162637</v>
      </c>
      <c r="J2028">
        <v>8.1319000000000002E-2</v>
      </c>
      <c r="K2028" t="str">
        <f>MID(M2028,22,1)</f>
        <v>4</v>
      </c>
      <c r="L2028" t="s">
        <v>43</v>
      </c>
      <c r="M2028" t="s">
        <v>44</v>
      </c>
      <c r="N2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hidden="1" x14ac:dyDescent="0.25">
      <c r="A2029" t="s">
        <v>15</v>
      </c>
      <c r="B2029">
        <v>100</v>
      </c>
      <c r="C2029">
        <v>100</v>
      </c>
      <c r="D2029">
        <v>1</v>
      </c>
      <c r="E2029">
        <v>4</v>
      </c>
      <c r="F2029">
        <v>1</v>
      </c>
      <c r="G2029">
        <v>1.2203599999999999</v>
      </c>
      <c r="H2029">
        <v>0.130916</v>
      </c>
      <c r="I2029">
        <v>0.17110700000000001</v>
      </c>
      <c r="J2029">
        <v>5.7036000000000003E-2</v>
      </c>
      <c r="K2029" t="str">
        <f>MID(M2029,22,1)</f>
        <v>4</v>
      </c>
      <c r="L2029" t="s">
        <v>43</v>
      </c>
      <c r="M2029" t="s">
        <v>44</v>
      </c>
      <c r="N2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hidden="1" x14ac:dyDescent="0.25">
      <c r="A2030" t="s">
        <v>15</v>
      </c>
      <c r="B2030">
        <v>100</v>
      </c>
      <c r="C2030">
        <v>100</v>
      </c>
      <c r="D2030">
        <v>1</v>
      </c>
      <c r="E2030">
        <v>5</v>
      </c>
      <c r="F2030">
        <v>1</v>
      </c>
      <c r="G2030">
        <v>1.301345</v>
      </c>
      <c r="H2030">
        <v>0.196635</v>
      </c>
      <c r="I2030">
        <v>0.37042399999999998</v>
      </c>
      <c r="J2030">
        <v>9.2605999999999994E-2</v>
      </c>
      <c r="K2030" t="str">
        <f>MID(M2030,22,1)</f>
        <v>4</v>
      </c>
      <c r="L2030" t="s">
        <v>43</v>
      </c>
      <c r="M2030" t="s">
        <v>44</v>
      </c>
      <c r="N2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hidden="1" x14ac:dyDescent="0.25">
      <c r="A2031" t="s">
        <v>15</v>
      </c>
      <c r="B2031">
        <v>100</v>
      </c>
      <c r="C2031">
        <v>100</v>
      </c>
      <c r="D2031">
        <v>1</v>
      </c>
      <c r="E2031">
        <v>6</v>
      </c>
      <c r="F2031">
        <v>1</v>
      </c>
      <c r="G2031">
        <v>1.3238049999999999</v>
      </c>
      <c r="H2031">
        <v>0.23028899999999999</v>
      </c>
      <c r="I2031">
        <v>0.52703199999999994</v>
      </c>
      <c r="J2031">
        <v>0.105406</v>
      </c>
      <c r="K2031" t="str">
        <f>MID(M2031,22,1)</f>
        <v>4</v>
      </c>
      <c r="L2031" t="s">
        <v>43</v>
      </c>
      <c r="M2031" t="s">
        <v>44</v>
      </c>
      <c r="N2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hidden="1" x14ac:dyDescent="0.25">
      <c r="A2032" t="s">
        <v>15</v>
      </c>
      <c r="B2032">
        <v>100</v>
      </c>
      <c r="C2032">
        <v>100</v>
      </c>
      <c r="D2032">
        <v>1</v>
      </c>
      <c r="E2032">
        <v>7</v>
      </c>
      <c r="F2032">
        <v>1</v>
      </c>
      <c r="G2032">
        <v>1.4558180000000001</v>
      </c>
      <c r="H2032">
        <v>0.30940099999999998</v>
      </c>
      <c r="I2032">
        <v>0.81752100000000005</v>
      </c>
      <c r="J2032">
        <v>0.13625399999999999</v>
      </c>
      <c r="K2032" t="str">
        <f>MID(M2032,22,1)</f>
        <v>4</v>
      </c>
      <c r="L2032" t="s">
        <v>43</v>
      </c>
      <c r="M2032" t="s">
        <v>44</v>
      </c>
      <c r="N2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hidden="1" x14ac:dyDescent="0.25">
      <c r="A2033" t="s">
        <v>15</v>
      </c>
      <c r="B2033">
        <v>100</v>
      </c>
      <c r="C2033">
        <v>100</v>
      </c>
      <c r="D2033">
        <v>1</v>
      </c>
      <c r="E2033">
        <v>8</v>
      </c>
      <c r="F2033">
        <v>1</v>
      </c>
      <c r="G2033">
        <v>1.5130980000000001</v>
      </c>
      <c r="H2033">
        <v>0.42300700000000002</v>
      </c>
      <c r="I2033">
        <v>0.92184299999999997</v>
      </c>
      <c r="J2033">
        <v>0.131692</v>
      </c>
      <c r="K2033" t="str">
        <f>MID(M2033,22,1)</f>
        <v>4</v>
      </c>
      <c r="L2033" t="s">
        <v>43</v>
      </c>
      <c r="M2033" t="s">
        <v>44</v>
      </c>
      <c r="N2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hidden="1" x14ac:dyDescent="0.25">
      <c r="A2034" t="s">
        <v>15</v>
      </c>
      <c r="B2034">
        <v>100</v>
      </c>
      <c r="C2034">
        <v>100</v>
      </c>
      <c r="D2034">
        <v>1</v>
      </c>
      <c r="E2034">
        <v>9</v>
      </c>
      <c r="F2034">
        <v>1</v>
      </c>
      <c r="G2034">
        <v>1.573882</v>
      </c>
      <c r="H2034">
        <v>0.47008499999999998</v>
      </c>
      <c r="I2034">
        <v>1.132145</v>
      </c>
      <c r="J2034">
        <v>0.141518</v>
      </c>
      <c r="K2034" t="str">
        <f>MID(M2034,22,1)</f>
        <v>4</v>
      </c>
      <c r="L2034" t="s">
        <v>43</v>
      </c>
      <c r="M2034" t="s">
        <v>44</v>
      </c>
      <c r="N2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hidden="1" x14ac:dyDescent="0.25">
      <c r="A2035" t="s">
        <v>15</v>
      </c>
      <c r="B2035">
        <v>100</v>
      </c>
      <c r="C2035">
        <v>100</v>
      </c>
      <c r="D2035">
        <v>1</v>
      </c>
      <c r="E2035">
        <v>10</v>
      </c>
      <c r="F2035">
        <v>1</v>
      </c>
      <c r="G2035">
        <v>1.5955360000000001</v>
      </c>
      <c r="H2035">
        <v>0.500467</v>
      </c>
      <c r="I2035">
        <v>1.8035350000000001</v>
      </c>
      <c r="J2035">
        <v>0.20039299999999999</v>
      </c>
      <c r="K2035" t="str">
        <f>MID(M2035,22,1)</f>
        <v>4</v>
      </c>
      <c r="L2035" t="s">
        <v>43</v>
      </c>
      <c r="M2035" t="s">
        <v>44</v>
      </c>
      <c r="N2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hidden="1" x14ac:dyDescent="0.25">
      <c r="A2036" t="s">
        <v>15</v>
      </c>
      <c r="B2036">
        <v>100</v>
      </c>
      <c r="C2036">
        <v>100</v>
      </c>
      <c r="D2036">
        <v>1</v>
      </c>
      <c r="E2036">
        <v>11</v>
      </c>
      <c r="F2036">
        <v>1</v>
      </c>
      <c r="G2036">
        <v>1.7402610000000001</v>
      </c>
      <c r="H2036">
        <v>0.61365899999999995</v>
      </c>
      <c r="I2036">
        <v>2.1856949999999999</v>
      </c>
      <c r="J2036">
        <v>0.21856900000000001</v>
      </c>
      <c r="K2036" t="str">
        <f>MID(M2036,22,1)</f>
        <v>4</v>
      </c>
      <c r="L2036" t="s">
        <v>43</v>
      </c>
      <c r="M2036" t="s">
        <v>44</v>
      </c>
      <c r="N2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hidden="1" x14ac:dyDescent="0.25">
      <c r="A2037" t="s">
        <v>15</v>
      </c>
      <c r="B2037">
        <v>100</v>
      </c>
      <c r="C2037">
        <v>100</v>
      </c>
      <c r="D2037">
        <v>1</v>
      </c>
      <c r="E2037">
        <v>12</v>
      </c>
      <c r="F2037">
        <v>1</v>
      </c>
      <c r="G2037">
        <v>1.6961440000000001</v>
      </c>
      <c r="H2037">
        <v>0.55691999999999997</v>
      </c>
      <c r="I2037">
        <v>2.4909629999999998</v>
      </c>
      <c r="J2037">
        <v>0.22645100000000001</v>
      </c>
      <c r="K2037" t="str">
        <f>MID(M2037,22,1)</f>
        <v>4</v>
      </c>
      <c r="L2037" t="s">
        <v>43</v>
      </c>
      <c r="M2037" t="s">
        <v>44</v>
      </c>
      <c r="N2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hidden="1" x14ac:dyDescent="0.25">
      <c r="A2038" t="s">
        <v>15</v>
      </c>
      <c r="B2038">
        <v>100</v>
      </c>
      <c r="C2038">
        <v>100</v>
      </c>
      <c r="D2038">
        <v>1</v>
      </c>
      <c r="E2038">
        <v>13</v>
      </c>
      <c r="F2038">
        <v>1</v>
      </c>
      <c r="G2038">
        <v>1.837137</v>
      </c>
      <c r="H2038">
        <v>0.669215</v>
      </c>
      <c r="I2038">
        <v>3.8678149999999998</v>
      </c>
      <c r="J2038">
        <v>0.32231799999999999</v>
      </c>
      <c r="K2038" t="str">
        <f>MID(M2038,22,1)</f>
        <v>4</v>
      </c>
      <c r="L2038" t="s">
        <v>43</v>
      </c>
      <c r="M2038" t="s">
        <v>44</v>
      </c>
      <c r="N2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hidden="1" x14ac:dyDescent="0.25">
      <c r="A2039" t="s">
        <v>15</v>
      </c>
      <c r="B2039">
        <v>100</v>
      </c>
      <c r="C2039">
        <v>100</v>
      </c>
      <c r="D2039">
        <v>1</v>
      </c>
      <c r="E2039">
        <v>14</v>
      </c>
      <c r="F2039">
        <v>1</v>
      </c>
      <c r="G2039">
        <v>1.885232</v>
      </c>
      <c r="H2039">
        <v>0.75503100000000001</v>
      </c>
      <c r="I2039">
        <v>4.4701779999999998</v>
      </c>
      <c r="J2039">
        <v>0.34386</v>
      </c>
      <c r="K2039" t="str">
        <f>MID(M2039,22,1)</f>
        <v>4</v>
      </c>
      <c r="L2039" t="s">
        <v>43</v>
      </c>
      <c r="M2039" t="s">
        <v>44</v>
      </c>
      <c r="N2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hidden="1" x14ac:dyDescent="0.25">
      <c r="A2040" t="s">
        <v>15</v>
      </c>
      <c r="B2040">
        <v>100</v>
      </c>
      <c r="C2040">
        <v>100</v>
      </c>
      <c r="D2040">
        <v>1</v>
      </c>
      <c r="E2040">
        <v>15</v>
      </c>
      <c r="F2040">
        <v>1</v>
      </c>
      <c r="G2040">
        <v>2.0417860000000001</v>
      </c>
      <c r="H2040">
        <v>0.79867999999999995</v>
      </c>
      <c r="I2040">
        <v>5.524108</v>
      </c>
      <c r="J2040">
        <v>0.39457900000000001</v>
      </c>
      <c r="K2040" t="str">
        <f>MID(M2040,22,1)</f>
        <v>4</v>
      </c>
      <c r="L2040" t="s">
        <v>43</v>
      </c>
      <c r="M2040" t="s">
        <v>44</v>
      </c>
      <c r="N2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hidden="1" x14ac:dyDescent="0.25">
      <c r="A2041" t="s">
        <v>15</v>
      </c>
      <c r="B2041">
        <v>100</v>
      </c>
      <c r="C2041">
        <v>100</v>
      </c>
      <c r="D2041">
        <v>1</v>
      </c>
      <c r="E2041">
        <v>16</v>
      </c>
      <c r="F2041">
        <v>1</v>
      </c>
      <c r="G2041">
        <v>2.2976230000000002</v>
      </c>
      <c r="H2041">
        <v>1.1192409999999999</v>
      </c>
      <c r="I2041">
        <v>6.1479249999999999</v>
      </c>
      <c r="J2041">
        <v>0.409862</v>
      </c>
      <c r="K2041" t="str">
        <f>MID(M2041,22,1)</f>
        <v>4</v>
      </c>
      <c r="L2041" t="s">
        <v>43</v>
      </c>
      <c r="M2041" t="s">
        <v>44</v>
      </c>
      <c r="N2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2041" t="e">
        <f>VLOOKUP(TableOMP[[#This Row],[Label]],TableAvg[],2,FALSE)</f>
        <v>#N/A</v>
      </c>
      <c r="P2041" t="e">
        <f>VLOOKUP(TableOMP[[#This Row],[Label]],TableAvg[],3,FALSE)</f>
        <v>#N/A</v>
      </c>
      <c r="Q2041" t="e">
        <f>TableOMP[[#This Row],[Avg]]-$U$2*TableOMP[[#This Row],[StdDev]]</f>
        <v>#N/A</v>
      </c>
      <c r="R2041" t="e">
        <f>TableOMP[[#This Row],[Avg]]+$U$2*TableOMP[[#This Row],[StdDev]]</f>
        <v>#N/A</v>
      </c>
      <c r="S2041" t="e">
        <f>IF(AND(TableOMP[[#This Row],[total_time]]&gt;=TableOMP[[#This Row],[Low]], TableOMP[[#This Row],[total_time]]&lt;=TableOMP[[#This Row],[High]]),1,0)</f>
        <v>#N/A</v>
      </c>
    </row>
    <row r="2042" spans="1:19" hidden="1" x14ac:dyDescent="0.25">
      <c r="A2042" t="s">
        <v>15</v>
      </c>
      <c r="B2042">
        <v>100</v>
      </c>
      <c r="C2042">
        <v>100</v>
      </c>
      <c r="D2042">
        <v>1</v>
      </c>
      <c r="E2042">
        <v>17</v>
      </c>
      <c r="F2042">
        <v>1</v>
      </c>
      <c r="G2042">
        <v>2.2087979999999998</v>
      </c>
      <c r="H2042">
        <v>1.0308850000000001</v>
      </c>
      <c r="I2042">
        <v>5.8689850000000003</v>
      </c>
      <c r="J2042">
        <v>0.36681200000000003</v>
      </c>
      <c r="K2042" t="str">
        <f>MID(M2042,22,1)</f>
        <v>4</v>
      </c>
      <c r="L2042" t="s">
        <v>43</v>
      </c>
      <c r="M2042" t="s">
        <v>44</v>
      </c>
      <c r="N2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2042" t="e">
        <f>VLOOKUP(TableOMP[[#This Row],[Label]],TableAvg[],2,FALSE)</f>
        <v>#N/A</v>
      </c>
      <c r="P2042" t="e">
        <f>VLOOKUP(TableOMP[[#This Row],[Label]],TableAvg[],3,FALSE)</f>
        <v>#N/A</v>
      </c>
      <c r="Q2042" t="e">
        <f>TableOMP[[#This Row],[Avg]]-$U$2*TableOMP[[#This Row],[StdDev]]</f>
        <v>#N/A</v>
      </c>
      <c r="R2042" t="e">
        <f>TableOMP[[#This Row],[Avg]]+$U$2*TableOMP[[#This Row],[StdDev]]</f>
        <v>#N/A</v>
      </c>
      <c r="S2042" t="e">
        <f>IF(AND(TableOMP[[#This Row],[total_time]]&gt;=TableOMP[[#This Row],[Low]], TableOMP[[#This Row],[total_time]]&lt;=TableOMP[[#This Row],[High]]),1,0)</f>
        <v>#N/A</v>
      </c>
    </row>
    <row r="2043" spans="1:19" hidden="1" x14ac:dyDescent="0.25">
      <c r="A2043" t="s">
        <v>15</v>
      </c>
      <c r="B2043">
        <v>100</v>
      </c>
      <c r="C2043">
        <v>100</v>
      </c>
      <c r="D2043">
        <v>1</v>
      </c>
      <c r="E2043">
        <v>18</v>
      </c>
      <c r="F2043">
        <v>1</v>
      </c>
      <c r="G2043">
        <v>2.1013109999999999</v>
      </c>
      <c r="H2043">
        <v>0.91755799999999998</v>
      </c>
      <c r="I2043">
        <v>7.6329479999999998</v>
      </c>
      <c r="J2043">
        <v>0.44899699999999998</v>
      </c>
      <c r="K2043" t="str">
        <f>MID(M2043,22,1)</f>
        <v>4</v>
      </c>
      <c r="L2043" t="s">
        <v>43</v>
      </c>
      <c r="M2043" t="s">
        <v>44</v>
      </c>
      <c r="N2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2043" t="e">
        <f>VLOOKUP(TableOMP[[#This Row],[Label]],TableAvg[],2,FALSE)</f>
        <v>#N/A</v>
      </c>
      <c r="P2043" t="e">
        <f>VLOOKUP(TableOMP[[#This Row],[Label]],TableAvg[],3,FALSE)</f>
        <v>#N/A</v>
      </c>
      <c r="Q2043" t="e">
        <f>TableOMP[[#This Row],[Avg]]-$U$2*TableOMP[[#This Row],[StdDev]]</f>
        <v>#N/A</v>
      </c>
      <c r="R2043" t="e">
        <f>TableOMP[[#This Row],[Avg]]+$U$2*TableOMP[[#This Row],[StdDev]]</f>
        <v>#N/A</v>
      </c>
      <c r="S2043" t="e">
        <f>IF(AND(TableOMP[[#This Row],[total_time]]&gt;=TableOMP[[#This Row],[Low]], TableOMP[[#This Row],[total_time]]&lt;=TableOMP[[#This Row],[High]]),1,0)</f>
        <v>#N/A</v>
      </c>
    </row>
    <row r="2044" spans="1:19" hidden="1" x14ac:dyDescent="0.25">
      <c r="A2044" t="s">
        <v>15</v>
      </c>
      <c r="B2044">
        <v>100</v>
      </c>
      <c r="C2044">
        <v>100</v>
      </c>
      <c r="D2044">
        <v>1</v>
      </c>
      <c r="E2044">
        <v>19</v>
      </c>
      <c r="F2044">
        <v>1</v>
      </c>
      <c r="G2044">
        <v>2.428588</v>
      </c>
      <c r="H2044">
        <v>1.244664</v>
      </c>
      <c r="I2044">
        <v>13.106695999999999</v>
      </c>
      <c r="J2044">
        <v>0.72814999999999996</v>
      </c>
      <c r="K2044" t="str">
        <f>MID(M2044,22,1)</f>
        <v>4</v>
      </c>
      <c r="L2044" t="s">
        <v>43</v>
      </c>
      <c r="M2044" t="s">
        <v>44</v>
      </c>
      <c r="N2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2044" t="e">
        <f>VLOOKUP(TableOMP[[#This Row],[Label]],TableAvg[],2,FALSE)</f>
        <v>#N/A</v>
      </c>
      <c r="P2044" t="e">
        <f>VLOOKUP(TableOMP[[#This Row],[Label]],TableAvg[],3,FALSE)</f>
        <v>#N/A</v>
      </c>
      <c r="Q2044" t="e">
        <f>TableOMP[[#This Row],[Avg]]-$U$2*TableOMP[[#This Row],[StdDev]]</f>
        <v>#N/A</v>
      </c>
      <c r="R2044" t="e">
        <f>TableOMP[[#This Row],[Avg]]+$U$2*TableOMP[[#This Row],[StdDev]]</f>
        <v>#N/A</v>
      </c>
      <c r="S2044" t="e">
        <f>IF(AND(TableOMP[[#This Row],[total_time]]&gt;=TableOMP[[#This Row],[Low]], TableOMP[[#This Row],[total_time]]&lt;=TableOMP[[#This Row],[High]]),1,0)</f>
        <v>#N/A</v>
      </c>
    </row>
    <row r="2045" spans="1:19" hidden="1" x14ac:dyDescent="0.25">
      <c r="A2045" t="s">
        <v>15</v>
      </c>
      <c r="B2045">
        <v>100</v>
      </c>
      <c r="C2045">
        <v>100</v>
      </c>
      <c r="D2045">
        <v>1</v>
      </c>
      <c r="E2045">
        <v>20</v>
      </c>
      <c r="F2045">
        <v>1</v>
      </c>
      <c r="G2045">
        <v>2.180075</v>
      </c>
      <c r="H2045">
        <v>0.98413899999999999</v>
      </c>
      <c r="I2045">
        <v>8.5071309999999993</v>
      </c>
      <c r="J2045">
        <v>0.44774399999999998</v>
      </c>
      <c r="K2045" t="str">
        <f>MID(M2045,22,1)</f>
        <v>4</v>
      </c>
      <c r="L2045" t="s">
        <v>43</v>
      </c>
      <c r="M2045" t="s">
        <v>44</v>
      </c>
      <c r="N2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2045" t="e">
        <f>VLOOKUP(TableOMP[[#This Row],[Label]],TableAvg[],2,FALSE)</f>
        <v>#N/A</v>
      </c>
      <c r="P2045" t="e">
        <f>VLOOKUP(TableOMP[[#This Row],[Label]],TableAvg[],3,FALSE)</f>
        <v>#N/A</v>
      </c>
      <c r="Q2045" t="e">
        <f>TableOMP[[#This Row],[Avg]]-$U$2*TableOMP[[#This Row],[StdDev]]</f>
        <v>#N/A</v>
      </c>
      <c r="R2045" t="e">
        <f>TableOMP[[#This Row],[Avg]]+$U$2*TableOMP[[#This Row],[StdDev]]</f>
        <v>#N/A</v>
      </c>
      <c r="S2045" t="e">
        <f>IF(AND(TableOMP[[#This Row],[total_time]]&gt;=TableOMP[[#This Row],[Low]], TableOMP[[#This Row],[total_time]]&lt;=TableOMP[[#This Row],[High]]),1,0)</f>
        <v>#N/A</v>
      </c>
    </row>
    <row r="2046" spans="1:19" hidden="1" x14ac:dyDescent="0.25">
      <c r="A2046" t="s">
        <v>15</v>
      </c>
      <c r="B2046">
        <v>100</v>
      </c>
      <c r="C2046">
        <v>100</v>
      </c>
      <c r="D2046">
        <v>1</v>
      </c>
      <c r="E2046">
        <v>21</v>
      </c>
      <c r="F2046">
        <v>1</v>
      </c>
      <c r="G2046">
        <v>2.8427829999999998</v>
      </c>
      <c r="H2046">
        <v>1.647691</v>
      </c>
      <c r="I2046">
        <v>17.575113000000002</v>
      </c>
      <c r="J2046">
        <v>0.87875599999999998</v>
      </c>
      <c r="K2046" t="str">
        <f>MID(M2046,22,1)</f>
        <v>4</v>
      </c>
      <c r="L2046" t="s">
        <v>43</v>
      </c>
      <c r="M2046" t="s">
        <v>44</v>
      </c>
      <c r="N2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2046" t="e">
        <f>VLOOKUP(TableOMP[[#This Row],[Label]],TableAvg[],2,FALSE)</f>
        <v>#N/A</v>
      </c>
      <c r="P2046" t="e">
        <f>VLOOKUP(TableOMP[[#This Row],[Label]],TableAvg[],3,FALSE)</f>
        <v>#N/A</v>
      </c>
      <c r="Q2046" t="e">
        <f>TableOMP[[#This Row],[Avg]]-$U$2*TableOMP[[#This Row],[StdDev]]</f>
        <v>#N/A</v>
      </c>
      <c r="R2046" t="e">
        <f>TableOMP[[#This Row],[Avg]]+$U$2*TableOMP[[#This Row],[StdDev]]</f>
        <v>#N/A</v>
      </c>
      <c r="S2046" t="e">
        <f>IF(AND(TableOMP[[#This Row],[total_time]]&gt;=TableOMP[[#This Row],[Low]], TableOMP[[#This Row],[total_time]]&lt;=TableOMP[[#This Row],[High]]),1,0)</f>
        <v>#N/A</v>
      </c>
    </row>
    <row r="2047" spans="1:19" hidden="1" x14ac:dyDescent="0.25">
      <c r="A2047" t="s">
        <v>15</v>
      </c>
      <c r="B2047">
        <v>100</v>
      </c>
      <c r="C2047">
        <v>100</v>
      </c>
      <c r="D2047">
        <v>1</v>
      </c>
      <c r="E2047">
        <v>22</v>
      </c>
      <c r="F2047">
        <v>1</v>
      </c>
      <c r="G2047">
        <v>2.535895</v>
      </c>
      <c r="H2047">
        <v>1.2959400000000001</v>
      </c>
      <c r="I2047">
        <v>10.862634</v>
      </c>
      <c r="J2047">
        <v>0.51726799999999995</v>
      </c>
      <c r="K2047" t="str">
        <f>MID(M2047,22,1)</f>
        <v>4</v>
      </c>
      <c r="L2047" t="s">
        <v>43</v>
      </c>
      <c r="M2047" t="s">
        <v>44</v>
      </c>
      <c r="N2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2047" t="e">
        <f>VLOOKUP(TableOMP[[#This Row],[Label]],TableAvg[],2,FALSE)</f>
        <v>#N/A</v>
      </c>
      <c r="P2047" t="e">
        <f>VLOOKUP(TableOMP[[#This Row],[Label]],TableAvg[],3,FALSE)</f>
        <v>#N/A</v>
      </c>
      <c r="Q2047" t="e">
        <f>TableOMP[[#This Row],[Avg]]-$U$2*TableOMP[[#This Row],[StdDev]]</f>
        <v>#N/A</v>
      </c>
      <c r="R2047" t="e">
        <f>TableOMP[[#This Row],[Avg]]+$U$2*TableOMP[[#This Row],[StdDev]]</f>
        <v>#N/A</v>
      </c>
      <c r="S2047" t="e">
        <f>IF(AND(TableOMP[[#This Row],[total_time]]&gt;=TableOMP[[#This Row],[Low]], TableOMP[[#This Row],[total_time]]&lt;=TableOMP[[#This Row],[High]]),1,0)</f>
        <v>#N/A</v>
      </c>
    </row>
    <row r="2048" spans="1:19" hidden="1" x14ac:dyDescent="0.25">
      <c r="A2048" t="s">
        <v>15</v>
      </c>
      <c r="B2048">
        <v>100</v>
      </c>
      <c r="C2048">
        <v>100</v>
      </c>
      <c r="D2048">
        <v>1</v>
      </c>
      <c r="E2048">
        <v>23</v>
      </c>
      <c r="F2048">
        <v>1</v>
      </c>
      <c r="G2048">
        <v>4.3638659999999998</v>
      </c>
      <c r="H2048">
        <v>3.1442420000000002</v>
      </c>
      <c r="I2048">
        <v>48.047213999999997</v>
      </c>
      <c r="J2048">
        <v>2.183964</v>
      </c>
      <c r="K2048" t="str">
        <f>MID(M2048,22,1)</f>
        <v>4</v>
      </c>
      <c r="L2048" t="s">
        <v>43</v>
      </c>
      <c r="M2048" t="s">
        <v>44</v>
      </c>
      <c r="N2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2048" t="e">
        <f>VLOOKUP(TableOMP[[#This Row],[Label]],TableAvg[],2,FALSE)</f>
        <v>#N/A</v>
      </c>
      <c r="P2048" t="e">
        <f>VLOOKUP(TableOMP[[#This Row],[Label]],TableAvg[],3,FALSE)</f>
        <v>#N/A</v>
      </c>
      <c r="Q2048" t="e">
        <f>TableOMP[[#This Row],[Avg]]-$U$2*TableOMP[[#This Row],[StdDev]]</f>
        <v>#N/A</v>
      </c>
      <c r="R2048" t="e">
        <f>TableOMP[[#This Row],[Avg]]+$U$2*TableOMP[[#This Row],[StdDev]]</f>
        <v>#N/A</v>
      </c>
      <c r="S2048" t="e">
        <f>IF(AND(TableOMP[[#This Row],[total_time]]&gt;=TableOMP[[#This Row],[Low]], TableOMP[[#This Row],[total_time]]&lt;=TableOMP[[#This Row],[High]]),1,0)</f>
        <v>#N/A</v>
      </c>
    </row>
    <row r="2049" spans="1:19" hidden="1" x14ac:dyDescent="0.25">
      <c r="A2049" t="s">
        <v>15</v>
      </c>
      <c r="B2049">
        <v>100</v>
      </c>
      <c r="C2049">
        <v>100</v>
      </c>
      <c r="D2049">
        <v>1</v>
      </c>
      <c r="E2049">
        <v>24</v>
      </c>
      <c r="F2049">
        <v>1</v>
      </c>
      <c r="G2049">
        <v>2.687538</v>
      </c>
      <c r="H2049">
        <v>1.465654</v>
      </c>
      <c r="I2049">
        <v>17.123570999999998</v>
      </c>
      <c r="J2049">
        <v>0.74450300000000003</v>
      </c>
      <c r="K2049" t="str">
        <f>MID(M2049,22,1)</f>
        <v>4</v>
      </c>
      <c r="L2049" t="s">
        <v>43</v>
      </c>
      <c r="M2049" t="s">
        <v>44</v>
      </c>
      <c r="N2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2049" t="e">
        <f>VLOOKUP(TableOMP[[#This Row],[Label]],TableAvg[],2,FALSE)</f>
        <v>#N/A</v>
      </c>
      <c r="P2049" t="e">
        <f>VLOOKUP(TableOMP[[#This Row],[Label]],TableAvg[],3,FALSE)</f>
        <v>#N/A</v>
      </c>
      <c r="Q2049" t="e">
        <f>TableOMP[[#This Row],[Avg]]-$U$2*TableOMP[[#This Row],[StdDev]]</f>
        <v>#N/A</v>
      </c>
      <c r="R2049" t="e">
        <f>TableOMP[[#This Row],[Avg]]+$U$2*TableOMP[[#This Row],[StdDev]]</f>
        <v>#N/A</v>
      </c>
      <c r="S2049" t="e">
        <f>IF(AND(TableOMP[[#This Row],[total_time]]&gt;=TableOMP[[#This Row],[Low]], TableOMP[[#This Row],[total_time]]&lt;=TableOMP[[#This Row],[High]]),1,0)</f>
        <v>#N/A</v>
      </c>
    </row>
    <row r="2050" spans="1:19" hidden="1" x14ac:dyDescent="0.25">
      <c r="A2050" t="s">
        <v>15</v>
      </c>
      <c r="B2050">
        <v>100</v>
      </c>
      <c r="C2050">
        <v>100</v>
      </c>
      <c r="D2050">
        <v>1</v>
      </c>
      <c r="E2050">
        <v>25</v>
      </c>
      <c r="F2050">
        <v>1</v>
      </c>
      <c r="G2050">
        <v>2.830838</v>
      </c>
      <c r="H2050">
        <v>1.581437</v>
      </c>
      <c r="I2050">
        <v>14.479501000000001</v>
      </c>
      <c r="J2050">
        <v>0.60331299999999999</v>
      </c>
      <c r="K2050" t="str">
        <f>MID(M2050,22,1)</f>
        <v>4</v>
      </c>
      <c r="L2050" t="s">
        <v>43</v>
      </c>
      <c r="M2050" t="s">
        <v>44</v>
      </c>
      <c r="N2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2050" t="e">
        <f>VLOOKUP(TableOMP[[#This Row],[Label]],TableAvg[],2,FALSE)</f>
        <v>#N/A</v>
      </c>
      <c r="P2050" t="e">
        <f>VLOOKUP(TableOMP[[#This Row],[Label]],TableAvg[],3,FALSE)</f>
        <v>#N/A</v>
      </c>
      <c r="Q2050" t="e">
        <f>TableOMP[[#This Row],[Avg]]-$U$2*TableOMP[[#This Row],[StdDev]]</f>
        <v>#N/A</v>
      </c>
      <c r="R2050" t="e">
        <f>TableOMP[[#This Row],[Avg]]+$U$2*TableOMP[[#This Row],[StdDev]]</f>
        <v>#N/A</v>
      </c>
      <c r="S2050" t="e">
        <f>IF(AND(TableOMP[[#This Row],[total_time]]&gt;=TableOMP[[#This Row],[Low]], TableOMP[[#This Row],[total_time]]&lt;=TableOMP[[#This Row],[High]]),1,0)</f>
        <v>#N/A</v>
      </c>
    </row>
    <row r="2051" spans="1:19" hidden="1" x14ac:dyDescent="0.25">
      <c r="A2051" t="s">
        <v>15</v>
      </c>
      <c r="B2051">
        <v>100</v>
      </c>
      <c r="C2051">
        <v>100</v>
      </c>
      <c r="D2051">
        <v>1</v>
      </c>
      <c r="E2051">
        <v>26</v>
      </c>
      <c r="F2051">
        <v>1</v>
      </c>
      <c r="G2051">
        <v>2.603475</v>
      </c>
      <c r="H2051">
        <v>1.3232619999999999</v>
      </c>
      <c r="I2051">
        <v>15.431901999999999</v>
      </c>
      <c r="J2051">
        <v>0.61727600000000005</v>
      </c>
      <c r="K2051" t="str">
        <f>MID(M2051,22,1)</f>
        <v>4</v>
      </c>
      <c r="L2051" t="s">
        <v>43</v>
      </c>
      <c r="M2051" t="s">
        <v>44</v>
      </c>
      <c r="N2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2051" t="e">
        <f>VLOOKUP(TableOMP[[#This Row],[Label]],TableAvg[],2,FALSE)</f>
        <v>#N/A</v>
      </c>
      <c r="P2051" t="e">
        <f>VLOOKUP(TableOMP[[#This Row],[Label]],TableAvg[],3,FALSE)</f>
        <v>#N/A</v>
      </c>
      <c r="Q2051" t="e">
        <f>TableOMP[[#This Row],[Avg]]-$U$2*TableOMP[[#This Row],[StdDev]]</f>
        <v>#N/A</v>
      </c>
      <c r="R2051" t="e">
        <f>TableOMP[[#This Row],[Avg]]+$U$2*TableOMP[[#This Row],[StdDev]]</f>
        <v>#N/A</v>
      </c>
      <c r="S2051" t="e">
        <f>IF(AND(TableOMP[[#This Row],[total_time]]&gt;=TableOMP[[#This Row],[Low]], TableOMP[[#This Row],[total_time]]&lt;=TableOMP[[#This Row],[High]]),1,0)</f>
        <v>#N/A</v>
      </c>
    </row>
    <row r="2052" spans="1:19" hidden="1" x14ac:dyDescent="0.25">
      <c r="A2052" t="s">
        <v>15</v>
      </c>
      <c r="B2052">
        <v>100</v>
      </c>
      <c r="C2052">
        <v>100</v>
      </c>
      <c r="D2052">
        <v>1</v>
      </c>
      <c r="E2052">
        <v>27</v>
      </c>
      <c r="F2052">
        <v>1</v>
      </c>
      <c r="G2052">
        <v>2.594903</v>
      </c>
      <c r="H2052">
        <v>1.3699479999999999</v>
      </c>
      <c r="I2052">
        <v>16.996258999999998</v>
      </c>
      <c r="J2052">
        <v>0.65370200000000001</v>
      </c>
      <c r="K2052" t="str">
        <f>MID(M2052,22,1)</f>
        <v>4</v>
      </c>
      <c r="L2052" t="s">
        <v>43</v>
      </c>
      <c r="M2052" t="s">
        <v>44</v>
      </c>
      <c r="N2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2052" t="e">
        <f>VLOOKUP(TableOMP[[#This Row],[Label]],TableAvg[],2,FALSE)</f>
        <v>#N/A</v>
      </c>
      <c r="P2052" t="e">
        <f>VLOOKUP(TableOMP[[#This Row],[Label]],TableAvg[],3,FALSE)</f>
        <v>#N/A</v>
      </c>
      <c r="Q2052" t="e">
        <f>TableOMP[[#This Row],[Avg]]-$U$2*TableOMP[[#This Row],[StdDev]]</f>
        <v>#N/A</v>
      </c>
      <c r="R2052" t="e">
        <f>TableOMP[[#This Row],[Avg]]+$U$2*TableOMP[[#This Row],[StdDev]]</f>
        <v>#N/A</v>
      </c>
      <c r="S2052" t="e">
        <f>IF(AND(TableOMP[[#This Row],[total_time]]&gt;=TableOMP[[#This Row],[Low]], TableOMP[[#This Row],[total_time]]&lt;=TableOMP[[#This Row],[High]]),1,0)</f>
        <v>#N/A</v>
      </c>
    </row>
    <row r="2053" spans="1:19" hidden="1" x14ac:dyDescent="0.25">
      <c r="A2053" t="s">
        <v>15</v>
      </c>
      <c r="B2053">
        <v>100</v>
      </c>
      <c r="C2053">
        <v>100</v>
      </c>
      <c r="D2053">
        <v>1</v>
      </c>
      <c r="E2053">
        <v>28</v>
      </c>
      <c r="F2053">
        <v>1</v>
      </c>
      <c r="G2053">
        <v>2.7526480000000002</v>
      </c>
      <c r="H2053">
        <v>1.455236</v>
      </c>
      <c r="I2053">
        <v>19.409421999999999</v>
      </c>
      <c r="J2053">
        <v>0.71886700000000003</v>
      </c>
      <c r="K2053" t="str">
        <f>MID(M2053,22,1)</f>
        <v>4</v>
      </c>
      <c r="L2053" t="s">
        <v>43</v>
      </c>
      <c r="M2053" t="s">
        <v>44</v>
      </c>
      <c r="N2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2053" t="e">
        <f>VLOOKUP(TableOMP[[#This Row],[Label]],TableAvg[],2,FALSE)</f>
        <v>#N/A</v>
      </c>
      <c r="P2053" t="e">
        <f>VLOOKUP(TableOMP[[#This Row],[Label]],TableAvg[],3,FALSE)</f>
        <v>#N/A</v>
      </c>
      <c r="Q2053" t="e">
        <f>TableOMP[[#This Row],[Avg]]-$U$2*TableOMP[[#This Row],[StdDev]]</f>
        <v>#N/A</v>
      </c>
      <c r="R2053" t="e">
        <f>TableOMP[[#This Row],[Avg]]+$U$2*TableOMP[[#This Row],[StdDev]]</f>
        <v>#N/A</v>
      </c>
      <c r="S2053" t="e">
        <f>IF(AND(TableOMP[[#This Row],[total_time]]&gt;=TableOMP[[#This Row],[Low]], TableOMP[[#This Row],[total_time]]&lt;=TableOMP[[#This Row],[High]]),1,0)</f>
        <v>#N/A</v>
      </c>
    </row>
    <row r="2054" spans="1:19" hidden="1" x14ac:dyDescent="0.25">
      <c r="A2054" t="s">
        <v>15</v>
      </c>
      <c r="B2054">
        <v>100</v>
      </c>
      <c r="C2054">
        <v>100</v>
      </c>
      <c r="D2054">
        <v>1</v>
      </c>
      <c r="E2054">
        <v>29</v>
      </c>
      <c r="F2054">
        <v>1</v>
      </c>
      <c r="G2054">
        <v>2.8267389999999999</v>
      </c>
      <c r="H2054">
        <v>1.516178</v>
      </c>
      <c r="I2054">
        <v>21.123895999999998</v>
      </c>
      <c r="J2054">
        <v>0.75442500000000001</v>
      </c>
      <c r="K2054" t="str">
        <f>MID(M2054,22,1)</f>
        <v>4</v>
      </c>
      <c r="L2054" t="s">
        <v>43</v>
      </c>
      <c r="M2054" t="s">
        <v>44</v>
      </c>
      <c r="N2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2054" t="e">
        <f>VLOOKUP(TableOMP[[#This Row],[Label]],TableAvg[],2,FALSE)</f>
        <v>#N/A</v>
      </c>
      <c r="P2054" t="e">
        <f>VLOOKUP(TableOMP[[#This Row],[Label]],TableAvg[],3,FALSE)</f>
        <v>#N/A</v>
      </c>
      <c r="Q2054" t="e">
        <f>TableOMP[[#This Row],[Avg]]-$U$2*TableOMP[[#This Row],[StdDev]]</f>
        <v>#N/A</v>
      </c>
      <c r="R2054" t="e">
        <f>TableOMP[[#This Row],[Avg]]+$U$2*TableOMP[[#This Row],[StdDev]]</f>
        <v>#N/A</v>
      </c>
      <c r="S2054" t="e">
        <f>IF(AND(TableOMP[[#This Row],[total_time]]&gt;=TableOMP[[#This Row],[Low]], TableOMP[[#This Row],[total_time]]&lt;=TableOMP[[#This Row],[High]]),1,0)</f>
        <v>#N/A</v>
      </c>
    </row>
    <row r="2055" spans="1:19" hidden="1" x14ac:dyDescent="0.25">
      <c r="A2055" t="s">
        <v>15</v>
      </c>
      <c r="B2055">
        <v>100</v>
      </c>
      <c r="C2055">
        <v>100</v>
      </c>
      <c r="D2055">
        <v>1</v>
      </c>
      <c r="E2055">
        <v>30</v>
      </c>
      <c r="F2055">
        <v>1</v>
      </c>
      <c r="G2055">
        <v>4.075361</v>
      </c>
      <c r="H2055">
        <v>2.7053410000000002</v>
      </c>
      <c r="I2055">
        <v>43.716233000000003</v>
      </c>
      <c r="J2055">
        <v>1.5074559999999999</v>
      </c>
      <c r="K2055" t="str">
        <f>MID(M2055,22,1)</f>
        <v>4</v>
      </c>
      <c r="L2055" t="s">
        <v>43</v>
      </c>
      <c r="M2055" t="s">
        <v>44</v>
      </c>
      <c r="N2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2055" t="e">
        <f>VLOOKUP(TableOMP[[#This Row],[Label]],TableAvg[],2,FALSE)</f>
        <v>#N/A</v>
      </c>
      <c r="P2055" t="e">
        <f>VLOOKUP(TableOMP[[#This Row],[Label]],TableAvg[],3,FALSE)</f>
        <v>#N/A</v>
      </c>
      <c r="Q2055" t="e">
        <f>TableOMP[[#This Row],[Avg]]-$U$2*TableOMP[[#This Row],[StdDev]]</f>
        <v>#N/A</v>
      </c>
      <c r="R2055" t="e">
        <f>TableOMP[[#This Row],[Avg]]+$U$2*TableOMP[[#This Row],[StdDev]]</f>
        <v>#N/A</v>
      </c>
      <c r="S2055" t="e">
        <f>IF(AND(TableOMP[[#This Row],[total_time]]&gt;=TableOMP[[#This Row],[Low]], TableOMP[[#This Row],[total_time]]&lt;=TableOMP[[#This Row],[High]]),1,0)</f>
        <v>#N/A</v>
      </c>
    </row>
    <row r="2056" spans="1:19" hidden="1" x14ac:dyDescent="0.25">
      <c r="A2056" t="s">
        <v>15</v>
      </c>
      <c r="B2056">
        <v>100</v>
      </c>
      <c r="C2056">
        <v>100</v>
      </c>
      <c r="D2056">
        <v>1</v>
      </c>
      <c r="E2056">
        <v>31</v>
      </c>
      <c r="F2056">
        <v>1</v>
      </c>
      <c r="G2056">
        <v>3.1244260000000001</v>
      </c>
      <c r="H2056">
        <v>1.7389509999999999</v>
      </c>
      <c r="I2056">
        <v>27.075541999999999</v>
      </c>
      <c r="J2056">
        <v>0.90251800000000004</v>
      </c>
      <c r="K2056" t="str">
        <f>MID(M2056,22,1)</f>
        <v>4</v>
      </c>
      <c r="L2056" t="s">
        <v>43</v>
      </c>
      <c r="M2056" t="s">
        <v>44</v>
      </c>
      <c r="N2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2056" t="e">
        <f>VLOOKUP(TableOMP[[#This Row],[Label]],TableAvg[],2,FALSE)</f>
        <v>#N/A</v>
      </c>
      <c r="P2056" t="e">
        <f>VLOOKUP(TableOMP[[#This Row],[Label]],TableAvg[],3,FALSE)</f>
        <v>#N/A</v>
      </c>
      <c r="Q2056" t="e">
        <f>TableOMP[[#This Row],[Avg]]-$U$2*TableOMP[[#This Row],[StdDev]]</f>
        <v>#N/A</v>
      </c>
      <c r="R2056" t="e">
        <f>TableOMP[[#This Row],[Avg]]+$U$2*TableOMP[[#This Row],[StdDev]]</f>
        <v>#N/A</v>
      </c>
      <c r="S2056" t="e">
        <f>IF(AND(TableOMP[[#This Row],[total_time]]&gt;=TableOMP[[#This Row],[Low]], TableOMP[[#This Row],[total_time]]&lt;=TableOMP[[#This Row],[High]]),1,0)</f>
        <v>#N/A</v>
      </c>
    </row>
    <row r="2057" spans="1:19" hidden="1" x14ac:dyDescent="0.25">
      <c r="A2057" t="s">
        <v>15</v>
      </c>
      <c r="B2057">
        <v>100</v>
      </c>
      <c r="C2057">
        <v>100</v>
      </c>
      <c r="D2057">
        <v>1</v>
      </c>
      <c r="E2057">
        <v>32</v>
      </c>
      <c r="F2057">
        <v>1</v>
      </c>
      <c r="G2057">
        <v>3.4105379999999998</v>
      </c>
      <c r="H2057">
        <v>2.109165</v>
      </c>
      <c r="I2057">
        <v>30.192747000000001</v>
      </c>
      <c r="J2057">
        <v>0.97396000000000005</v>
      </c>
      <c r="K2057" t="str">
        <f>MID(M2057,22,1)</f>
        <v>4</v>
      </c>
      <c r="L2057" t="s">
        <v>43</v>
      </c>
      <c r="M2057" t="s">
        <v>44</v>
      </c>
      <c r="N2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2057" t="e">
        <f>VLOOKUP(TableOMP[[#This Row],[Label]],TableAvg[],2,FALSE)</f>
        <v>#N/A</v>
      </c>
      <c r="P2057" t="e">
        <f>VLOOKUP(TableOMP[[#This Row],[Label]],TableAvg[],3,FALSE)</f>
        <v>#N/A</v>
      </c>
      <c r="Q2057" t="e">
        <f>TableOMP[[#This Row],[Avg]]-$U$2*TableOMP[[#This Row],[StdDev]]</f>
        <v>#N/A</v>
      </c>
      <c r="R2057" t="e">
        <f>TableOMP[[#This Row],[Avg]]+$U$2*TableOMP[[#This Row],[StdDev]]</f>
        <v>#N/A</v>
      </c>
      <c r="S2057" t="e">
        <f>IF(AND(TableOMP[[#This Row],[total_time]]&gt;=TableOMP[[#This Row],[Low]], TableOMP[[#This Row],[total_time]]&lt;=TableOMP[[#This Row],[High]]),1,0)</f>
        <v>#N/A</v>
      </c>
    </row>
    <row r="2058" spans="1:19" hidden="1" x14ac:dyDescent="0.25">
      <c r="A2058" t="s">
        <v>15</v>
      </c>
      <c r="B2058">
        <v>100</v>
      </c>
      <c r="C2058">
        <v>100</v>
      </c>
      <c r="D2058">
        <v>1</v>
      </c>
      <c r="E2058">
        <v>33</v>
      </c>
      <c r="F2058">
        <v>1</v>
      </c>
      <c r="G2058">
        <v>3.566147</v>
      </c>
      <c r="H2058">
        <v>2.1741419999999998</v>
      </c>
      <c r="I2058">
        <v>37.573144999999997</v>
      </c>
      <c r="J2058">
        <v>1.174161</v>
      </c>
      <c r="K2058" t="str">
        <f>MID(M2058,22,1)</f>
        <v>4</v>
      </c>
      <c r="L2058" t="s">
        <v>43</v>
      </c>
      <c r="M2058" t="s">
        <v>44</v>
      </c>
      <c r="N2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2058" t="e">
        <f>VLOOKUP(TableOMP[[#This Row],[Label]],TableAvg[],2,FALSE)</f>
        <v>#N/A</v>
      </c>
      <c r="P2058" t="e">
        <f>VLOOKUP(TableOMP[[#This Row],[Label]],TableAvg[],3,FALSE)</f>
        <v>#N/A</v>
      </c>
      <c r="Q2058" t="e">
        <f>TableOMP[[#This Row],[Avg]]-$U$2*TableOMP[[#This Row],[StdDev]]</f>
        <v>#N/A</v>
      </c>
      <c r="R2058" t="e">
        <f>TableOMP[[#This Row],[Avg]]+$U$2*TableOMP[[#This Row],[StdDev]]</f>
        <v>#N/A</v>
      </c>
      <c r="S2058" t="e">
        <f>IF(AND(TableOMP[[#This Row],[total_time]]&gt;=TableOMP[[#This Row],[Low]], TableOMP[[#This Row],[total_time]]&lt;=TableOMP[[#This Row],[High]]),1,0)</f>
        <v>#N/A</v>
      </c>
    </row>
    <row r="2059" spans="1:19" hidden="1" x14ac:dyDescent="0.25">
      <c r="A2059" t="s">
        <v>15</v>
      </c>
      <c r="B2059">
        <v>100</v>
      </c>
      <c r="C2059">
        <v>100</v>
      </c>
      <c r="D2059">
        <v>1</v>
      </c>
      <c r="E2059">
        <v>34</v>
      </c>
      <c r="F2059">
        <v>1</v>
      </c>
      <c r="G2059">
        <v>3.3241000000000001</v>
      </c>
      <c r="H2059">
        <v>1.9711860000000001</v>
      </c>
      <c r="I2059">
        <v>28.133288</v>
      </c>
      <c r="J2059">
        <v>0.85252399999999995</v>
      </c>
      <c r="K2059" t="str">
        <f>MID(M2059,22,1)</f>
        <v>4</v>
      </c>
      <c r="L2059" t="s">
        <v>43</v>
      </c>
      <c r="M2059" t="s">
        <v>44</v>
      </c>
      <c r="N2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2059" t="e">
        <f>VLOOKUP(TableOMP[[#This Row],[Label]],TableAvg[],2,FALSE)</f>
        <v>#N/A</v>
      </c>
      <c r="P2059" t="e">
        <f>VLOOKUP(TableOMP[[#This Row],[Label]],TableAvg[],3,FALSE)</f>
        <v>#N/A</v>
      </c>
      <c r="Q2059" t="e">
        <f>TableOMP[[#This Row],[Avg]]-$U$2*TableOMP[[#This Row],[StdDev]]</f>
        <v>#N/A</v>
      </c>
      <c r="R2059" t="e">
        <f>TableOMP[[#This Row],[Avg]]+$U$2*TableOMP[[#This Row],[StdDev]]</f>
        <v>#N/A</v>
      </c>
      <c r="S2059" t="e">
        <f>IF(AND(TableOMP[[#This Row],[total_time]]&gt;=TableOMP[[#This Row],[Low]], TableOMP[[#This Row],[total_time]]&lt;=TableOMP[[#This Row],[High]]),1,0)</f>
        <v>#N/A</v>
      </c>
    </row>
    <row r="2060" spans="1:19" hidden="1" x14ac:dyDescent="0.25">
      <c r="A2060" t="s">
        <v>15</v>
      </c>
      <c r="B2060">
        <v>100</v>
      </c>
      <c r="C2060">
        <v>100</v>
      </c>
      <c r="D2060">
        <v>1</v>
      </c>
      <c r="E2060">
        <v>35</v>
      </c>
      <c r="F2060">
        <v>1</v>
      </c>
      <c r="G2060">
        <v>3.3231380000000001</v>
      </c>
      <c r="H2060">
        <v>1.903481</v>
      </c>
      <c r="I2060">
        <v>33.333844999999997</v>
      </c>
      <c r="J2060">
        <v>0.98040700000000003</v>
      </c>
      <c r="K2060" t="str">
        <f>MID(M2060,22,1)</f>
        <v>4</v>
      </c>
      <c r="L2060" t="s">
        <v>43</v>
      </c>
      <c r="M2060" t="s">
        <v>44</v>
      </c>
      <c r="N2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2060" t="e">
        <f>VLOOKUP(TableOMP[[#This Row],[Label]],TableAvg[],2,FALSE)</f>
        <v>#N/A</v>
      </c>
      <c r="P2060" t="e">
        <f>VLOOKUP(TableOMP[[#This Row],[Label]],TableAvg[],3,FALSE)</f>
        <v>#N/A</v>
      </c>
      <c r="Q2060" t="e">
        <f>TableOMP[[#This Row],[Avg]]-$U$2*TableOMP[[#This Row],[StdDev]]</f>
        <v>#N/A</v>
      </c>
      <c r="R2060" t="e">
        <f>TableOMP[[#This Row],[Avg]]+$U$2*TableOMP[[#This Row],[StdDev]]</f>
        <v>#N/A</v>
      </c>
      <c r="S2060" t="e">
        <f>IF(AND(TableOMP[[#This Row],[total_time]]&gt;=TableOMP[[#This Row],[Low]], TableOMP[[#This Row],[total_time]]&lt;=TableOMP[[#This Row],[High]]),1,0)</f>
        <v>#N/A</v>
      </c>
    </row>
    <row r="2061" spans="1:19" hidden="1" x14ac:dyDescent="0.25">
      <c r="A2061" t="s">
        <v>15</v>
      </c>
      <c r="B2061">
        <v>100</v>
      </c>
      <c r="C2061">
        <v>100</v>
      </c>
      <c r="D2061">
        <v>1</v>
      </c>
      <c r="E2061">
        <v>36</v>
      </c>
      <c r="F2061">
        <v>1</v>
      </c>
      <c r="G2061">
        <v>3.5531730000000001</v>
      </c>
      <c r="H2061">
        <v>2.0969639999999998</v>
      </c>
      <c r="I2061">
        <v>38.087600000000002</v>
      </c>
      <c r="J2061">
        <v>1.088217</v>
      </c>
      <c r="K2061" t="str">
        <f>MID(M2061,22,1)</f>
        <v>4</v>
      </c>
      <c r="L2061" t="s">
        <v>43</v>
      </c>
      <c r="M2061" t="s">
        <v>44</v>
      </c>
      <c r="N2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2061" t="e">
        <f>VLOOKUP(TableOMP[[#This Row],[Label]],TableAvg[],2,FALSE)</f>
        <v>#N/A</v>
      </c>
      <c r="P2061" t="e">
        <f>VLOOKUP(TableOMP[[#This Row],[Label]],TableAvg[],3,FALSE)</f>
        <v>#N/A</v>
      </c>
      <c r="Q2061" t="e">
        <f>TableOMP[[#This Row],[Avg]]-$U$2*TableOMP[[#This Row],[StdDev]]</f>
        <v>#N/A</v>
      </c>
      <c r="R2061" t="e">
        <f>TableOMP[[#This Row],[Avg]]+$U$2*TableOMP[[#This Row],[StdDev]]</f>
        <v>#N/A</v>
      </c>
      <c r="S2061" t="e">
        <f>IF(AND(TableOMP[[#This Row],[total_time]]&gt;=TableOMP[[#This Row],[Low]], TableOMP[[#This Row],[total_time]]&lt;=TableOMP[[#This Row],[High]]),1,0)</f>
        <v>#N/A</v>
      </c>
    </row>
    <row r="2062" spans="1:19" hidden="1" x14ac:dyDescent="0.25">
      <c r="A2062" t="s">
        <v>15</v>
      </c>
      <c r="B2062">
        <v>100</v>
      </c>
      <c r="C2062">
        <v>100</v>
      </c>
      <c r="D2062">
        <v>1</v>
      </c>
      <c r="E2062">
        <v>37</v>
      </c>
      <c r="F2062">
        <v>1</v>
      </c>
      <c r="G2062">
        <v>3.4112399999999998</v>
      </c>
      <c r="H2062">
        <v>2.0364270000000002</v>
      </c>
      <c r="I2062">
        <v>38.186396999999999</v>
      </c>
      <c r="J2062">
        <v>1.0607329999999999</v>
      </c>
      <c r="K2062" t="str">
        <f>MID(M2062,22,1)</f>
        <v>4</v>
      </c>
      <c r="L2062" t="s">
        <v>43</v>
      </c>
      <c r="M2062" t="s">
        <v>44</v>
      </c>
      <c r="N2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2062" t="e">
        <f>VLOOKUP(TableOMP[[#This Row],[Label]],TableAvg[],2,FALSE)</f>
        <v>#N/A</v>
      </c>
      <c r="P2062" t="e">
        <f>VLOOKUP(TableOMP[[#This Row],[Label]],TableAvg[],3,FALSE)</f>
        <v>#N/A</v>
      </c>
      <c r="Q2062" t="e">
        <f>TableOMP[[#This Row],[Avg]]-$U$2*TableOMP[[#This Row],[StdDev]]</f>
        <v>#N/A</v>
      </c>
      <c r="R2062" t="e">
        <f>TableOMP[[#This Row],[Avg]]+$U$2*TableOMP[[#This Row],[StdDev]]</f>
        <v>#N/A</v>
      </c>
      <c r="S2062" t="e">
        <f>IF(AND(TableOMP[[#This Row],[total_time]]&gt;=TableOMP[[#This Row],[Low]], TableOMP[[#This Row],[total_time]]&lt;=TableOMP[[#This Row],[High]]),1,0)</f>
        <v>#N/A</v>
      </c>
    </row>
    <row r="2063" spans="1:19" hidden="1" x14ac:dyDescent="0.25">
      <c r="A2063" t="s">
        <v>15</v>
      </c>
      <c r="B2063">
        <v>100</v>
      </c>
      <c r="C2063">
        <v>100</v>
      </c>
      <c r="D2063">
        <v>1</v>
      </c>
      <c r="E2063">
        <v>38</v>
      </c>
      <c r="F2063">
        <v>1</v>
      </c>
      <c r="G2063">
        <v>3.3862009999999998</v>
      </c>
      <c r="H2063">
        <v>2.029407</v>
      </c>
      <c r="I2063">
        <v>33.980803000000002</v>
      </c>
      <c r="J2063">
        <v>0.91839999999999999</v>
      </c>
      <c r="K2063" t="str">
        <f>MID(M2063,22,1)</f>
        <v>4</v>
      </c>
      <c r="L2063" t="s">
        <v>43</v>
      </c>
      <c r="M2063" t="s">
        <v>44</v>
      </c>
      <c r="N2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2063" t="e">
        <f>VLOOKUP(TableOMP[[#This Row],[Label]],TableAvg[],2,FALSE)</f>
        <v>#N/A</v>
      </c>
      <c r="P2063" t="e">
        <f>VLOOKUP(TableOMP[[#This Row],[Label]],TableAvg[],3,FALSE)</f>
        <v>#N/A</v>
      </c>
      <c r="Q2063" t="e">
        <f>TableOMP[[#This Row],[Avg]]-$U$2*TableOMP[[#This Row],[StdDev]]</f>
        <v>#N/A</v>
      </c>
      <c r="R2063" t="e">
        <f>TableOMP[[#This Row],[Avg]]+$U$2*TableOMP[[#This Row],[StdDev]]</f>
        <v>#N/A</v>
      </c>
      <c r="S2063" t="e">
        <f>IF(AND(TableOMP[[#This Row],[total_time]]&gt;=TableOMP[[#This Row],[Low]], TableOMP[[#This Row],[total_time]]&lt;=TableOMP[[#This Row],[High]]),1,0)</f>
        <v>#N/A</v>
      </c>
    </row>
    <row r="2064" spans="1:19" hidden="1" x14ac:dyDescent="0.25">
      <c r="A2064" t="s">
        <v>15</v>
      </c>
      <c r="B2064">
        <v>100</v>
      </c>
      <c r="C2064">
        <v>100</v>
      </c>
      <c r="D2064">
        <v>1</v>
      </c>
      <c r="E2064">
        <v>39</v>
      </c>
      <c r="F2064">
        <v>1</v>
      </c>
      <c r="G2064">
        <v>3.8257210000000001</v>
      </c>
      <c r="H2064">
        <v>2.329688</v>
      </c>
      <c r="I2064">
        <v>41.534114000000002</v>
      </c>
      <c r="J2064">
        <v>1.0930029999999999</v>
      </c>
      <c r="K2064" t="str">
        <f>MID(M2064,22,1)</f>
        <v>4</v>
      </c>
      <c r="L2064" t="s">
        <v>43</v>
      </c>
      <c r="M2064" t="s">
        <v>44</v>
      </c>
      <c r="N2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2064" t="e">
        <f>VLOOKUP(TableOMP[[#This Row],[Label]],TableAvg[],2,FALSE)</f>
        <v>#N/A</v>
      </c>
      <c r="P2064" t="e">
        <f>VLOOKUP(TableOMP[[#This Row],[Label]],TableAvg[],3,FALSE)</f>
        <v>#N/A</v>
      </c>
      <c r="Q2064" t="e">
        <f>TableOMP[[#This Row],[Avg]]-$U$2*TableOMP[[#This Row],[StdDev]]</f>
        <v>#N/A</v>
      </c>
      <c r="R2064" t="e">
        <f>TableOMP[[#This Row],[Avg]]+$U$2*TableOMP[[#This Row],[StdDev]]</f>
        <v>#N/A</v>
      </c>
      <c r="S2064" t="e">
        <f>IF(AND(TableOMP[[#This Row],[total_time]]&gt;=TableOMP[[#This Row],[Low]], TableOMP[[#This Row],[total_time]]&lt;=TableOMP[[#This Row],[High]]),1,0)</f>
        <v>#N/A</v>
      </c>
    </row>
    <row r="2065" spans="1:19" hidden="1" x14ac:dyDescent="0.25">
      <c r="A2065" t="s">
        <v>15</v>
      </c>
      <c r="B2065">
        <v>100</v>
      </c>
      <c r="C2065">
        <v>100</v>
      </c>
      <c r="D2065">
        <v>1</v>
      </c>
      <c r="E2065">
        <v>40</v>
      </c>
      <c r="F2065">
        <v>1</v>
      </c>
      <c r="G2065">
        <v>4.0232789999999996</v>
      </c>
      <c r="H2065">
        <v>2.4408989999999999</v>
      </c>
      <c r="I2065">
        <v>44.907705</v>
      </c>
      <c r="J2065">
        <v>1.1514800000000001</v>
      </c>
      <c r="K2065" t="str">
        <f>MID(M2065,22,1)</f>
        <v>4</v>
      </c>
      <c r="L2065" t="s">
        <v>43</v>
      </c>
      <c r="M2065" t="s">
        <v>44</v>
      </c>
      <c r="N2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2065" t="e">
        <f>VLOOKUP(TableOMP[[#This Row],[Label]],TableAvg[],2,FALSE)</f>
        <v>#N/A</v>
      </c>
      <c r="P2065" t="e">
        <f>VLOOKUP(TableOMP[[#This Row],[Label]],TableAvg[],3,FALSE)</f>
        <v>#N/A</v>
      </c>
      <c r="Q2065" t="e">
        <f>TableOMP[[#This Row],[Avg]]-$U$2*TableOMP[[#This Row],[StdDev]]</f>
        <v>#N/A</v>
      </c>
      <c r="R2065" t="e">
        <f>TableOMP[[#This Row],[Avg]]+$U$2*TableOMP[[#This Row],[StdDev]]</f>
        <v>#N/A</v>
      </c>
      <c r="S2065" t="e">
        <f>IF(AND(TableOMP[[#This Row],[total_time]]&gt;=TableOMP[[#This Row],[Low]], TableOMP[[#This Row],[total_time]]&lt;=TableOMP[[#This Row],[High]]),1,0)</f>
        <v>#N/A</v>
      </c>
    </row>
    <row r="2066" spans="1:19" hidden="1" x14ac:dyDescent="0.25">
      <c r="A2066" t="s">
        <v>15</v>
      </c>
      <c r="B2066">
        <v>100</v>
      </c>
      <c r="C2066">
        <v>100</v>
      </c>
      <c r="D2066">
        <v>1</v>
      </c>
      <c r="E2066">
        <v>41</v>
      </c>
      <c r="F2066">
        <v>1</v>
      </c>
      <c r="G2066">
        <v>4.3210579999999998</v>
      </c>
      <c r="H2066">
        <v>2.7946200000000001</v>
      </c>
      <c r="I2066">
        <v>59.621482</v>
      </c>
      <c r="J2066">
        <v>1.490537</v>
      </c>
      <c r="K2066" t="str">
        <f>MID(M2066,22,1)</f>
        <v>4</v>
      </c>
      <c r="L2066" t="s">
        <v>43</v>
      </c>
      <c r="M2066" t="s">
        <v>44</v>
      </c>
      <c r="N2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2066" t="e">
        <f>VLOOKUP(TableOMP[[#This Row],[Label]],TableAvg[],2,FALSE)</f>
        <v>#N/A</v>
      </c>
      <c r="P2066" t="e">
        <f>VLOOKUP(TableOMP[[#This Row],[Label]],TableAvg[],3,FALSE)</f>
        <v>#N/A</v>
      </c>
      <c r="Q2066" t="e">
        <f>TableOMP[[#This Row],[Avg]]-$U$2*TableOMP[[#This Row],[StdDev]]</f>
        <v>#N/A</v>
      </c>
      <c r="R2066" t="e">
        <f>TableOMP[[#This Row],[Avg]]+$U$2*TableOMP[[#This Row],[StdDev]]</f>
        <v>#N/A</v>
      </c>
      <c r="S2066" t="e">
        <f>IF(AND(TableOMP[[#This Row],[total_time]]&gt;=TableOMP[[#This Row],[Low]], TableOMP[[#This Row],[total_time]]&lt;=TableOMP[[#This Row],[High]]),1,0)</f>
        <v>#N/A</v>
      </c>
    </row>
    <row r="2067" spans="1:19" hidden="1" x14ac:dyDescent="0.25">
      <c r="A2067" t="s">
        <v>15</v>
      </c>
      <c r="B2067">
        <v>100</v>
      </c>
      <c r="C2067">
        <v>100</v>
      </c>
      <c r="D2067">
        <v>1</v>
      </c>
      <c r="E2067">
        <v>42</v>
      </c>
      <c r="F2067">
        <v>1</v>
      </c>
      <c r="G2067">
        <v>3.9304549999999998</v>
      </c>
      <c r="H2067">
        <v>2.369005</v>
      </c>
      <c r="I2067">
        <v>50.011724000000001</v>
      </c>
      <c r="J2067">
        <v>1.2197979999999999</v>
      </c>
      <c r="K2067" t="str">
        <f>MID(M2067,22,1)</f>
        <v>4</v>
      </c>
      <c r="L2067" t="s">
        <v>43</v>
      </c>
      <c r="M2067" t="s">
        <v>44</v>
      </c>
      <c r="N2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2067" t="e">
        <f>VLOOKUP(TableOMP[[#This Row],[Label]],TableAvg[],2,FALSE)</f>
        <v>#N/A</v>
      </c>
      <c r="P2067" t="e">
        <f>VLOOKUP(TableOMP[[#This Row],[Label]],TableAvg[],3,FALSE)</f>
        <v>#N/A</v>
      </c>
      <c r="Q2067" t="e">
        <f>TableOMP[[#This Row],[Avg]]-$U$2*TableOMP[[#This Row],[StdDev]]</f>
        <v>#N/A</v>
      </c>
      <c r="R2067" t="e">
        <f>TableOMP[[#This Row],[Avg]]+$U$2*TableOMP[[#This Row],[StdDev]]</f>
        <v>#N/A</v>
      </c>
      <c r="S2067" t="e">
        <f>IF(AND(TableOMP[[#This Row],[total_time]]&gt;=TableOMP[[#This Row],[Low]], TableOMP[[#This Row],[total_time]]&lt;=TableOMP[[#This Row],[High]]),1,0)</f>
        <v>#N/A</v>
      </c>
    </row>
    <row r="2068" spans="1:19" hidden="1" x14ac:dyDescent="0.25">
      <c r="A2068" t="s">
        <v>15</v>
      </c>
      <c r="B2068">
        <v>100</v>
      </c>
      <c r="C2068">
        <v>100</v>
      </c>
      <c r="D2068">
        <v>1</v>
      </c>
      <c r="E2068">
        <v>43</v>
      </c>
      <c r="F2068">
        <v>1</v>
      </c>
      <c r="G2068">
        <v>3.7248670000000002</v>
      </c>
      <c r="H2068">
        <v>2.2961239999999998</v>
      </c>
      <c r="I2068">
        <v>48.576824000000002</v>
      </c>
      <c r="J2068">
        <v>1.1565909999999999</v>
      </c>
      <c r="K2068" t="str">
        <f>MID(M2068,22,1)</f>
        <v>4</v>
      </c>
      <c r="L2068" t="s">
        <v>43</v>
      </c>
      <c r="M2068" t="s">
        <v>44</v>
      </c>
      <c r="N2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2068" t="e">
        <f>VLOOKUP(TableOMP[[#This Row],[Label]],TableAvg[],2,FALSE)</f>
        <v>#N/A</v>
      </c>
      <c r="P2068" t="e">
        <f>VLOOKUP(TableOMP[[#This Row],[Label]],TableAvg[],3,FALSE)</f>
        <v>#N/A</v>
      </c>
      <c r="Q2068" t="e">
        <f>TableOMP[[#This Row],[Avg]]-$U$2*TableOMP[[#This Row],[StdDev]]</f>
        <v>#N/A</v>
      </c>
      <c r="R2068" t="e">
        <f>TableOMP[[#This Row],[Avg]]+$U$2*TableOMP[[#This Row],[StdDev]]</f>
        <v>#N/A</v>
      </c>
      <c r="S2068" t="e">
        <f>IF(AND(TableOMP[[#This Row],[total_time]]&gt;=TableOMP[[#This Row],[Low]], TableOMP[[#This Row],[total_time]]&lt;=TableOMP[[#This Row],[High]]),1,0)</f>
        <v>#N/A</v>
      </c>
    </row>
    <row r="2069" spans="1:19" hidden="1" x14ac:dyDescent="0.25">
      <c r="A2069" t="s">
        <v>15</v>
      </c>
      <c r="B2069">
        <v>100</v>
      </c>
      <c r="C2069">
        <v>100</v>
      </c>
      <c r="D2069">
        <v>1</v>
      </c>
      <c r="E2069">
        <v>44</v>
      </c>
      <c r="F2069">
        <v>1</v>
      </c>
      <c r="G2069">
        <v>4.4293760000000004</v>
      </c>
      <c r="H2069">
        <v>2.999746</v>
      </c>
      <c r="I2069">
        <v>49.586863999999998</v>
      </c>
      <c r="J2069">
        <v>1.1531830000000001</v>
      </c>
      <c r="K2069" t="str">
        <f>MID(M2069,22,1)</f>
        <v>4</v>
      </c>
      <c r="L2069" t="s">
        <v>43</v>
      </c>
      <c r="M2069" t="s">
        <v>44</v>
      </c>
      <c r="N2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2069" t="e">
        <f>VLOOKUP(TableOMP[[#This Row],[Label]],TableAvg[],2,FALSE)</f>
        <v>#N/A</v>
      </c>
      <c r="P2069" t="e">
        <f>VLOOKUP(TableOMP[[#This Row],[Label]],TableAvg[],3,FALSE)</f>
        <v>#N/A</v>
      </c>
      <c r="Q2069" t="e">
        <f>TableOMP[[#This Row],[Avg]]-$U$2*TableOMP[[#This Row],[StdDev]]</f>
        <v>#N/A</v>
      </c>
      <c r="R2069" t="e">
        <f>TableOMP[[#This Row],[Avg]]+$U$2*TableOMP[[#This Row],[StdDev]]</f>
        <v>#N/A</v>
      </c>
      <c r="S2069" t="e">
        <f>IF(AND(TableOMP[[#This Row],[total_time]]&gt;=TableOMP[[#This Row],[Low]], TableOMP[[#This Row],[total_time]]&lt;=TableOMP[[#This Row],[High]]),1,0)</f>
        <v>#N/A</v>
      </c>
    </row>
    <row r="2070" spans="1:19" hidden="1" x14ac:dyDescent="0.25">
      <c r="A2070" t="s">
        <v>15</v>
      </c>
      <c r="B2070">
        <v>100</v>
      </c>
      <c r="C2070">
        <v>100</v>
      </c>
      <c r="D2070">
        <v>1</v>
      </c>
      <c r="E2070">
        <v>45</v>
      </c>
      <c r="F2070">
        <v>1</v>
      </c>
      <c r="G2070">
        <v>4.2590279999999998</v>
      </c>
      <c r="H2070">
        <v>2.7801140000000002</v>
      </c>
      <c r="I2070">
        <v>66.406715000000005</v>
      </c>
      <c r="J2070">
        <v>1.509244</v>
      </c>
      <c r="K2070" t="str">
        <f>MID(M2070,22,1)</f>
        <v>4</v>
      </c>
      <c r="L2070" t="s">
        <v>43</v>
      </c>
      <c r="M2070" t="s">
        <v>44</v>
      </c>
      <c r="N2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2070" t="e">
        <f>VLOOKUP(TableOMP[[#This Row],[Label]],TableAvg[],2,FALSE)</f>
        <v>#N/A</v>
      </c>
      <c r="P2070" t="e">
        <f>VLOOKUP(TableOMP[[#This Row],[Label]],TableAvg[],3,FALSE)</f>
        <v>#N/A</v>
      </c>
      <c r="Q2070" t="e">
        <f>TableOMP[[#This Row],[Avg]]-$U$2*TableOMP[[#This Row],[StdDev]]</f>
        <v>#N/A</v>
      </c>
      <c r="R2070" t="e">
        <f>TableOMP[[#This Row],[Avg]]+$U$2*TableOMP[[#This Row],[StdDev]]</f>
        <v>#N/A</v>
      </c>
      <c r="S2070" t="e">
        <f>IF(AND(TableOMP[[#This Row],[total_time]]&gt;=TableOMP[[#This Row],[Low]], TableOMP[[#This Row],[total_time]]&lt;=TableOMP[[#This Row],[High]]),1,0)</f>
        <v>#N/A</v>
      </c>
    </row>
    <row r="2071" spans="1:19" hidden="1" x14ac:dyDescent="0.25">
      <c r="A2071" t="s">
        <v>15</v>
      </c>
      <c r="B2071">
        <v>100</v>
      </c>
      <c r="C2071">
        <v>100</v>
      </c>
      <c r="D2071">
        <v>1</v>
      </c>
      <c r="E2071">
        <v>46</v>
      </c>
      <c r="F2071">
        <v>1</v>
      </c>
      <c r="G2071">
        <v>4.1273109999999997</v>
      </c>
      <c r="H2071">
        <v>2.673352</v>
      </c>
      <c r="I2071">
        <v>56.573289000000003</v>
      </c>
      <c r="J2071">
        <v>1.2571840000000001</v>
      </c>
      <c r="K2071" t="str">
        <f>MID(M2071,22,1)</f>
        <v>4</v>
      </c>
      <c r="L2071" t="s">
        <v>43</v>
      </c>
      <c r="M2071" t="s">
        <v>44</v>
      </c>
      <c r="N2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2071" t="e">
        <f>VLOOKUP(TableOMP[[#This Row],[Label]],TableAvg[],2,FALSE)</f>
        <v>#N/A</v>
      </c>
      <c r="P2071" t="e">
        <f>VLOOKUP(TableOMP[[#This Row],[Label]],TableAvg[],3,FALSE)</f>
        <v>#N/A</v>
      </c>
      <c r="Q2071" t="e">
        <f>TableOMP[[#This Row],[Avg]]-$U$2*TableOMP[[#This Row],[StdDev]]</f>
        <v>#N/A</v>
      </c>
      <c r="R2071" t="e">
        <f>TableOMP[[#This Row],[Avg]]+$U$2*TableOMP[[#This Row],[StdDev]]</f>
        <v>#N/A</v>
      </c>
      <c r="S2071" t="e">
        <f>IF(AND(TableOMP[[#This Row],[total_time]]&gt;=TableOMP[[#This Row],[Low]], TableOMP[[#This Row],[total_time]]&lt;=TableOMP[[#This Row],[High]]),1,0)</f>
        <v>#N/A</v>
      </c>
    </row>
    <row r="2072" spans="1:19" hidden="1" x14ac:dyDescent="0.25">
      <c r="A2072" t="s">
        <v>15</v>
      </c>
      <c r="B2072">
        <v>100</v>
      </c>
      <c r="C2072">
        <v>100</v>
      </c>
      <c r="D2072">
        <v>1</v>
      </c>
      <c r="E2072">
        <v>47</v>
      </c>
      <c r="F2072">
        <v>1</v>
      </c>
      <c r="G2072">
        <v>4.4053300000000002</v>
      </c>
      <c r="H2072">
        <v>2.8746900000000002</v>
      </c>
      <c r="I2072">
        <v>56.531036</v>
      </c>
      <c r="J2072">
        <v>1.228936</v>
      </c>
      <c r="K2072" t="str">
        <f>MID(M2072,22,1)</f>
        <v>4</v>
      </c>
      <c r="L2072" t="s">
        <v>43</v>
      </c>
      <c r="M2072" t="s">
        <v>44</v>
      </c>
      <c r="N2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2072" t="e">
        <f>VLOOKUP(TableOMP[[#This Row],[Label]],TableAvg[],2,FALSE)</f>
        <v>#N/A</v>
      </c>
      <c r="P2072" t="e">
        <f>VLOOKUP(TableOMP[[#This Row],[Label]],TableAvg[],3,FALSE)</f>
        <v>#N/A</v>
      </c>
      <c r="Q2072" t="e">
        <f>TableOMP[[#This Row],[Avg]]-$U$2*TableOMP[[#This Row],[StdDev]]</f>
        <v>#N/A</v>
      </c>
      <c r="R2072" t="e">
        <f>TableOMP[[#This Row],[Avg]]+$U$2*TableOMP[[#This Row],[StdDev]]</f>
        <v>#N/A</v>
      </c>
      <c r="S2072" t="e">
        <f>IF(AND(TableOMP[[#This Row],[total_time]]&gt;=TableOMP[[#This Row],[Low]], TableOMP[[#This Row],[total_time]]&lt;=TableOMP[[#This Row],[High]]),1,0)</f>
        <v>#N/A</v>
      </c>
    </row>
    <row r="2073" spans="1:19" hidden="1" x14ac:dyDescent="0.25">
      <c r="A2073" t="s">
        <v>15</v>
      </c>
      <c r="B2073">
        <v>100</v>
      </c>
      <c r="C2073">
        <v>100</v>
      </c>
      <c r="D2073">
        <v>1</v>
      </c>
      <c r="E2073">
        <v>48</v>
      </c>
      <c r="F2073">
        <v>1</v>
      </c>
      <c r="G2073">
        <v>4.3538810000000003</v>
      </c>
      <c r="H2073">
        <v>2.8094779999999999</v>
      </c>
      <c r="I2073">
        <v>63.597977999999998</v>
      </c>
      <c r="J2073">
        <v>1.353148</v>
      </c>
      <c r="K2073" t="str">
        <f>MID(M2073,22,1)</f>
        <v>4</v>
      </c>
      <c r="L2073" t="s">
        <v>43</v>
      </c>
      <c r="M2073" t="s">
        <v>44</v>
      </c>
      <c r="N2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2073" t="e">
        <f>VLOOKUP(TableOMP[[#This Row],[Label]],TableAvg[],2,FALSE)</f>
        <v>#N/A</v>
      </c>
      <c r="P2073" t="e">
        <f>VLOOKUP(TableOMP[[#This Row],[Label]],TableAvg[],3,FALSE)</f>
        <v>#N/A</v>
      </c>
      <c r="Q2073" t="e">
        <f>TableOMP[[#This Row],[Avg]]-$U$2*TableOMP[[#This Row],[StdDev]]</f>
        <v>#N/A</v>
      </c>
      <c r="R2073" t="e">
        <f>TableOMP[[#This Row],[Avg]]+$U$2*TableOMP[[#This Row],[StdDev]]</f>
        <v>#N/A</v>
      </c>
      <c r="S2073" t="e">
        <f>IF(AND(TableOMP[[#This Row],[total_time]]&gt;=TableOMP[[#This Row],[Low]], TableOMP[[#This Row],[total_time]]&lt;=TableOMP[[#This Row],[High]]),1,0)</f>
        <v>#N/A</v>
      </c>
    </row>
    <row r="2074" spans="1:19" hidden="1" x14ac:dyDescent="0.25">
      <c r="A2074" t="s">
        <v>15</v>
      </c>
      <c r="B2074">
        <v>100</v>
      </c>
      <c r="C2074">
        <v>100</v>
      </c>
      <c r="D2074">
        <v>1</v>
      </c>
      <c r="E2074">
        <v>49</v>
      </c>
      <c r="F2074">
        <v>1</v>
      </c>
      <c r="G2074">
        <v>4.4231360000000004</v>
      </c>
      <c r="H2074">
        <v>2.915937</v>
      </c>
      <c r="I2074">
        <v>71.305605999999997</v>
      </c>
      <c r="J2074">
        <v>1.485533</v>
      </c>
      <c r="K2074" t="str">
        <f>MID(M2074,22,1)</f>
        <v>4</v>
      </c>
      <c r="L2074" t="s">
        <v>43</v>
      </c>
      <c r="M2074" t="s">
        <v>44</v>
      </c>
      <c r="N2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2074" t="e">
        <f>VLOOKUP(TableOMP[[#This Row],[Label]],TableAvg[],2,FALSE)</f>
        <v>#N/A</v>
      </c>
      <c r="P2074" t="e">
        <f>VLOOKUP(TableOMP[[#This Row],[Label]],TableAvg[],3,FALSE)</f>
        <v>#N/A</v>
      </c>
      <c r="Q2074" t="e">
        <f>TableOMP[[#This Row],[Avg]]-$U$2*TableOMP[[#This Row],[StdDev]]</f>
        <v>#N/A</v>
      </c>
      <c r="R2074" t="e">
        <f>TableOMP[[#This Row],[Avg]]+$U$2*TableOMP[[#This Row],[StdDev]]</f>
        <v>#N/A</v>
      </c>
      <c r="S2074" t="e">
        <f>IF(AND(TableOMP[[#This Row],[total_time]]&gt;=TableOMP[[#This Row],[Low]], TableOMP[[#This Row],[total_time]]&lt;=TableOMP[[#This Row],[High]]),1,0)</f>
        <v>#N/A</v>
      </c>
    </row>
    <row r="2075" spans="1:19" hidden="1" x14ac:dyDescent="0.25">
      <c r="A2075" t="s">
        <v>15</v>
      </c>
      <c r="B2075">
        <v>100</v>
      </c>
      <c r="C2075">
        <v>100</v>
      </c>
      <c r="D2075">
        <v>1</v>
      </c>
      <c r="E2075">
        <v>50</v>
      </c>
      <c r="F2075">
        <v>1</v>
      </c>
      <c r="G2075">
        <v>5.8301780000000001</v>
      </c>
      <c r="H2075">
        <v>4.1667459999999998</v>
      </c>
      <c r="I2075">
        <v>127.080983</v>
      </c>
      <c r="J2075">
        <v>2.5934889999999999</v>
      </c>
      <c r="K2075" t="str">
        <f>MID(M2075,22,1)</f>
        <v>4</v>
      </c>
      <c r="L2075" t="s">
        <v>43</v>
      </c>
      <c r="M2075" t="s">
        <v>44</v>
      </c>
      <c r="N2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2075" t="e">
        <f>VLOOKUP(TableOMP[[#This Row],[Label]],TableAvg[],2,FALSE)</f>
        <v>#N/A</v>
      </c>
      <c r="P2075" t="e">
        <f>VLOOKUP(TableOMP[[#This Row],[Label]],TableAvg[],3,FALSE)</f>
        <v>#N/A</v>
      </c>
      <c r="Q2075" t="e">
        <f>TableOMP[[#This Row],[Avg]]-$U$2*TableOMP[[#This Row],[StdDev]]</f>
        <v>#N/A</v>
      </c>
      <c r="R2075" t="e">
        <f>TableOMP[[#This Row],[Avg]]+$U$2*TableOMP[[#This Row],[StdDev]]</f>
        <v>#N/A</v>
      </c>
      <c r="S2075" t="e">
        <f>IF(AND(TableOMP[[#This Row],[total_time]]&gt;=TableOMP[[#This Row],[Low]], TableOMP[[#This Row],[total_time]]&lt;=TableOMP[[#This Row],[High]]),1,0)</f>
        <v>#N/A</v>
      </c>
    </row>
    <row r="2076" spans="1:19" hidden="1" x14ac:dyDescent="0.25">
      <c r="A2076" t="s">
        <v>15</v>
      </c>
      <c r="B2076">
        <v>100</v>
      </c>
      <c r="C2076">
        <v>100</v>
      </c>
      <c r="D2076">
        <v>1</v>
      </c>
      <c r="E2076">
        <v>51</v>
      </c>
      <c r="F2076">
        <v>1</v>
      </c>
      <c r="G2076">
        <v>5.2212880000000004</v>
      </c>
      <c r="H2076">
        <v>3.4478710000000001</v>
      </c>
      <c r="I2076">
        <v>72.252960000000002</v>
      </c>
      <c r="J2076">
        <v>1.4450590000000001</v>
      </c>
      <c r="K2076" t="str">
        <f>MID(M2076,22,1)</f>
        <v>4</v>
      </c>
      <c r="L2076" t="s">
        <v>43</v>
      </c>
      <c r="M2076" t="s">
        <v>44</v>
      </c>
      <c r="N2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2076" t="e">
        <f>VLOOKUP(TableOMP[[#This Row],[Label]],TableAvg[],2,FALSE)</f>
        <v>#N/A</v>
      </c>
      <c r="P2076" t="e">
        <f>VLOOKUP(TableOMP[[#This Row],[Label]],TableAvg[],3,FALSE)</f>
        <v>#N/A</v>
      </c>
      <c r="Q2076" t="e">
        <f>TableOMP[[#This Row],[Avg]]-$U$2*TableOMP[[#This Row],[StdDev]]</f>
        <v>#N/A</v>
      </c>
      <c r="R2076" t="e">
        <f>TableOMP[[#This Row],[Avg]]+$U$2*TableOMP[[#This Row],[StdDev]]</f>
        <v>#N/A</v>
      </c>
      <c r="S2076" t="e">
        <f>IF(AND(TableOMP[[#This Row],[total_time]]&gt;=TableOMP[[#This Row],[Low]], TableOMP[[#This Row],[total_time]]&lt;=TableOMP[[#This Row],[High]]),1,0)</f>
        <v>#N/A</v>
      </c>
    </row>
    <row r="2077" spans="1:19" hidden="1" x14ac:dyDescent="0.25">
      <c r="A2077" t="s">
        <v>15</v>
      </c>
      <c r="B2077">
        <v>100</v>
      </c>
      <c r="C2077">
        <v>100</v>
      </c>
      <c r="D2077">
        <v>1</v>
      </c>
      <c r="E2077">
        <v>52</v>
      </c>
      <c r="F2077">
        <v>1</v>
      </c>
      <c r="G2077">
        <v>4.9671799999999999</v>
      </c>
      <c r="H2077">
        <v>3.307423</v>
      </c>
      <c r="I2077">
        <v>103.976574</v>
      </c>
      <c r="J2077">
        <v>2.0387559999999998</v>
      </c>
      <c r="K2077" t="str">
        <f>MID(M2077,22,1)</f>
        <v>4</v>
      </c>
      <c r="L2077" t="s">
        <v>43</v>
      </c>
      <c r="M2077" t="s">
        <v>44</v>
      </c>
      <c r="N2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2077" t="e">
        <f>VLOOKUP(TableOMP[[#This Row],[Label]],TableAvg[],2,FALSE)</f>
        <v>#N/A</v>
      </c>
      <c r="P2077" t="e">
        <f>VLOOKUP(TableOMP[[#This Row],[Label]],TableAvg[],3,FALSE)</f>
        <v>#N/A</v>
      </c>
      <c r="Q2077" t="e">
        <f>TableOMP[[#This Row],[Avg]]-$U$2*TableOMP[[#This Row],[StdDev]]</f>
        <v>#N/A</v>
      </c>
      <c r="R2077" t="e">
        <f>TableOMP[[#This Row],[Avg]]+$U$2*TableOMP[[#This Row],[StdDev]]</f>
        <v>#N/A</v>
      </c>
      <c r="S2077" t="e">
        <f>IF(AND(TableOMP[[#This Row],[total_time]]&gt;=TableOMP[[#This Row],[Low]], TableOMP[[#This Row],[total_time]]&lt;=TableOMP[[#This Row],[High]]),1,0)</f>
        <v>#N/A</v>
      </c>
    </row>
    <row r="2078" spans="1:19" hidden="1" x14ac:dyDescent="0.25">
      <c r="A2078" t="s">
        <v>15</v>
      </c>
      <c r="B2078">
        <v>100</v>
      </c>
      <c r="C2078">
        <v>100</v>
      </c>
      <c r="D2078">
        <v>1</v>
      </c>
      <c r="E2078">
        <v>53</v>
      </c>
      <c r="F2078">
        <v>1</v>
      </c>
      <c r="G2078">
        <v>5.0731989999999998</v>
      </c>
      <c r="H2078">
        <v>3.2261690000000001</v>
      </c>
      <c r="I2078">
        <v>78.653243000000003</v>
      </c>
      <c r="J2078">
        <v>1.512562</v>
      </c>
      <c r="K2078" t="str">
        <f>MID(M2078,22,1)</f>
        <v>4</v>
      </c>
      <c r="L2078" t="s">
        <v>43</v>
      </c>
      <c r="M2078" t="s">
        <v>44</v>
      </c>
      <c r="N2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2078" t="e">
        <f>VLOOKUP(TableOMP[[#This Row],[Label]],TableAvg[],2,FALSE)</f>
        <v>#N/A</v>
      </c>
      <c r="P2078" t="e">
        <f>VLOOKUP(TableOMP[[#This Row],[Label]],TableAvg[],3,FALSE)</f>
        <v>#N/A</v>
      </c>
      <c r="Q2078" t="e">
        <f>TableOMP[[#This Row],[Avg]]-$U$2*TableOMP[[#This Row],[StdDev]]</f>
        <v>#N/A</v>
      </c>
      <c r="R2078" t="e">
        <f>TableOMP[[#This Row],[Avg]]+$U$2*TableOMP[[#This Row],[StdDev]]</f>
        <v>#N/A</v>
      </c>
      <c r="S2078" t="e">
        <f>IF(AND(TableOMP[[#This Row],[total_time]]&gt;=TableOMP[[#This Row],[Low]], TableOMP[[#This Row],[total_time]]&lt;=TableOMP[[#This Row],[High]]),1,0)</f>
        <v>#N/A</v>
      </c>
    </row>
    <row r="2079" spans="1:19" hidden="1" x14ac:dyDescent="0.25">
      <c r="A2079" t="s">
        <v>15</v>
      </c>
      <c r="B2079">
        <v>100</v>
      </c>
      <c r="C2079">
        <v>100</v>
      </c>
      <c r="D2079">
        <v>1</v>
      </c>
      <c r="E2079">
        <v>54</v>
      </c>
      <c r="F2079">
        <v>1</v>
      </c>
      <c r="G2079">
        <v>5.0117060000000002</v>
      </c>
      <c r="H2079">
        <v>3.153219</v>
      </c>
      <c r="I2079">
        <v>89.454408000000001</v>
      </c>
      <c r="J2079">
        <v>1.687819</v>
      </c>
      <c r="K2079" t="str">
        <f>MID(M2079,22,1)</f>
        <v>4</v>
      </c>
      <c r="L2079" t="s">
        <v>43</v>
      </c>
      <c r="M2079" t="s">
        <v>44</v>
      </c>
      <c r="N2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2079" t="e">
        <f>VLOOKUP(TableOMP[[#This Row],[Label]],TableAvg[],2,FALSE)</f>
        <v>#N/A</v>
      </c>
      <c r="P2079" t="e">
        <f>VLOOKUP(TableOMP[[#This Row],[Label]],TableAvg[],3,FALSE)</f>
        <v>#N/A</v>
      </c>
      <c r="Q2079" t="e">
        <f>TableOMP[[#This Row],[Avg]]-$U$2*TableOMP[[#This Row],[StdDev]]</f>
        <v>#N/A</v>
      </c>
      <c r="R2079" t="e">
        <f>TableOMP[[#This Row],[Avg]]+$U$2*TableOMP[[#This Row],[StdDev]]</f>
        <v>#N/A</v>
      </c>
      <c r="S2079" t="e">
        <f>IF(AND(TableOMP[[#This Row],[total_time]]&gt;=TableOMP[[#This Row],[Low]], TableOMP[[#This Row],[total_time]]&lt;=TableOMP[[#This Row],[High]]),1,0)</f>
        <v>#N/A</v>
      </c>
    </row>
    <row r="2080" spans="1:19" hidden="1" x14ac:dyDescent="0.25">
      <c r="A2080" t="s">
        <v>15</v>
      </c>
      <c r="B2080">
        <v>100</v>
      </c>
      <c r="C2080">
        <v>100</v>
      </c>
      <c r="D2080">
        <v>1</v>
      </c>
      <c r="E2080">
        <v>55</v>
      </c>
      <c r="F2080">
        <v>1</v>
      </c>
      <c r="G2080">
        <v>5.467943</v>
      </c>
      <c r="H2080">
        <v>3.5850909999999998</v>
      </c>
      <c r="I2080">
        <v>86.993167999999997</v>
      </c>
      <c r="J2080">
        <v>1.6109849999999999</v>
      </c>
      <c r="K2080" t="str">
        <f>MID(M2080,22,1)</f>
        <v>4</v>
      </c>
      <c r="L2080" t="s">
        <v>43</v>
      </c>
      <c r="M2080" t="s">
        <v>44</v>
      </c>
      <c r="N2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2080" t="e">
        <f>VLOOKUP(TableOMP[[#This Row],[Label]],TableAvg[],2,FALSE)</f>
        <v>#N/A</v>
      </c>
      <c r="P2080" t="e">
        <f>VLOOKUP(TableOMP[[#This Row],[Label]],TableAvg[],3,FALSE)</f>
        <v>#N/A</v>
      </c>
      <c r="Q2080" t="e">
        <f>TableOMP[[#This Row],[Avg]]-$U$2*TableOMP[[#This Row],[StdDev]]</f>
        <v>#N/A</v>
      </c>
      <c r="R2080" t="e">
        <f>TableOMP[[#This Row],[Avg]]+$U$2*TableOMP[[#This Row],[StdDev]]</f>
        <v>#N/A</v>
      </c>
      <c r="S2080" t="e">
        <f>IF(AND(TableOMP[[#This Row],[total_time]]&gt;=TableOMP[[#This Row],[Low]], TableOMP[[#This Row],[total_time]]&lt;=TableOMP[[#This Row],[High]]),1,0)</f>
        <v>#N/A</v>
      </c>
    </row>
    <row r="2081" spans="1:19" hidden="1" x14ac:dyDescent="0.25">
      <c r="A2081" t="s">
        <v>15</v>
      </c>
      <c r="B2081">
        <v>100</v>
      </c>
      <c r="C2081">
        <v>100</v>
      </c>
      <c r="D2081">
        <v>1</v>
      </c>
      <c r="E2081">
        <v>56</v>
      </c>
      <c r="F2081">
        <v>1</v>
      </c>
      <c r="G2081">
        <v>5.8989250000000002</v>
      </c>
      <c r="H2081">
        <v>4.029318</v>
      </c>
      <c r="I2081">
        <v>114.17108899999999</v>
      </c>
      <c r="J2081">
        <v>2.0758380000000001</v>
      </c>
      <c r="K2081" t="str">
        <f>MID(M2081,22,1)</f>
        <v>4</v>
      </c>
      <c r="L2081" t="s">
        <v>43</v>
      </c>
      <c r="M2081" t="s">
        <v>44</v>
      </c>
      <c r="N2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2081" t="e">
        <f>VLOOKUP(TableOMP[[#This Row],[Label]],TableAvg[],2,FALSE)</f>
        <v>#N/A</v>
      </c>
      <c r="P2081" t="e">
        <f>VLOOKUP(TableOMP[[#This Row],[Label]],TableAvg[],3,FALSE)</f>
        <v>#N/A</v>
      </c>
      <c r="Q2081" t="e">
        <f>TableOMP[[#This Row],[Avg]]-$U$2*TableOMP[[#This Row],[StdDev]]</f>
        <v>#N/A</v>
      </c>
      <c r="R2081" t="e">
        <f>TableOMP[[#This Row],[Avg]]+$U$2*TableOMP[[#This Row],[StdDev]]</f>
        <v>#N/A</v>
      </c>
      <c r="S2081" t="e">
        <f>IF(AND(TableOMP[[#This Row],[total_time]]&gt;=TableOMP[[#This Row],[Low]], TableOMP[[#This Row],[total_time]]&lt;=TableOMP[[#This Row],[High]]),1,0)</f>
        <v>#N/A</v>
      </c>
    </row>
    <row r="2082" spans="1:19" hidden="1" x14ac:dyDescent="0.25">
      <c r="A2082" t="s">
        <v>15</v>
      </c>
      <c r="B2082">
        <v>100</v>
      </c>
      <c r="C2082">
        <v>100</v>
      </c>
      <c r="D2082">
        <v>1</v>
      </c>
      <c r="E2082">
        <v>57</v>
      </c>
      <c r="F2082">
        <v>1</v>
      </c>
      <c r="G2082">
        <v>5.3145239999999996</v>
      </c>
      <c r="H2082">
        <v>3.4769600000000001</v>
      </c>
      <c r="I2082">
        <v>105.61823</v>
      </c>
      <c r="J2082">
        <v>1.8860399999999999</v>
      </c>
      <c r="K2082" t="str">
        <f>MID(M2082,22,1)</f>
        <v>4</v>
      </c>
      <c r="L2082" t="s">
        <v>43</v>
      </c>
      <c r="M2082" t="s">
        <v>44</v>
      </c>
      <c r="N2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2082" t="e">
        <f>VLOOKUP(TableOMP[[#This Row],[Label]],TableAvg[],2,FALSE)</f>
        <v>#N/A</v>
      </c>
      <c r="P2082" t="e">
        <f>VLOOKUP(TableOMP[[#This Row],[Label]],TableAvg[],3,FALSE)</f>
        <v>#N/A</v>
      </c>
      <c r="Q2082" t="e">
        <f>TableOMP[[#This Row],[Avg]]-$U$2*TableOMP[[#This Row],[StdDev]]</f>
        <v>#N/A</v>
      </c>
      <c r="R2082" t="e">
        <f>TableOMP[[#This Row],[Avg]]+$U$2*TableOMP[[#This Row],[StdDev]]</f>
        <v>#N/A</v>
      </c>
      <c r="S2082" t="e">
        <f>IF(AND(TableOMP[[#This Row],[total_time]]&gt;=TableOMP[[#This Row],[Low]], TableOMP[[#This Row],[total_time]]&lt;=TableOMP[[#This Row],[High]]),1,0)</f>
        <v>#N/A</v>
      </c>
    </row>
    <row r="2083" spans="1:19" hidden="1" x14ac:dyDescent="0.25">
      <c r="A2083" t="s">
        <v>15</v>
      </c>
      <c r="B2083">
        <v>100</v>
      </c>
      <c r="C2083">
        <v>100</v>
      </c>
      <c r="D2083">
        <v>1</v>
      </c>
      <c r="E2083">
        <v>58</v>
      </c>
      <c r="F2083">
        <v>1</v>
      </c>
      <c r="G2083">
        <v>4.9244260000000004</v>
      </c>
      <c r="H2083">
        <v>3.6330330000000002</v>
      </c>
      <c r="I2083">
        <v>99.761951999999994</v>
      </c>
      <c r="J2083">
        <v>1.75021</v>
      </c>
      <c r="K2083" t="str">
        <f>MID(M2083,22,1)</f>
        <v>4</v>
      </c>
      <c r="L2083" t="s">
        <v>43</v>
      </c>
      <c r="M2083" t="s">
        <v>44</v>
      </c>
      <c r="N2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2083" t="e">
        <f>VLOOKUP(TableOMP[[#This Row],[Label]],TableAvg[],2,FALSE)</f>
        <v>#N/A</v>
      </c>
      <c r="P2083" t="e">
        <f>VLOOKUP(TableOMP[[#This Row],[Label]],TableAvg[],3,FALSE)</f>
        <v>#N/A</v>
      </c>
      <c r="Q2083" t="e">
        <f>TableOMP[[#This Row],[Avg]]-$U$2*TableOMP[[#This Row],[StdDev]]</f>
        <v>#N/A</v>
      </c>
      <c r="R2083" t="e">
        <f>TableOMP[[#This Row],[Avg]]+$U$2*TableOMP[[#This Row],[StdDev]]</f>
        <v>#N/A</v>
      </c>
      <c r="S2083" t="e">
        <f>IF(AND(TableOMP[[#This Row],[total_time]]&gt;=TableOMP[[#This Row],[Low]], TableOMP[[#This Row],[total_time]]&lt;=TableOMP[[#This Row],[High]]),1,0)</f>
        <v>#N/A</v>
      </c>
    </row>
    <row r="2084" spans="1:19" hidden="1" x14ac:dyDescent="0.25">
      <c r="A2084" t="s">
        <v>15</v>
      </c>
      <c r="B2084">
        <v>100</v>
      </c>
      <c r="C2084">
        <v>100</v>
      </c>
      <c r="D2084">
        <v>1</v>
      </c>
      <c r="E2084">
        <v>59</v>
      </c>
      <c r="F2084">
        <v>1</v>
      </c>
      <c r="G2084">
        <v>5.5359639999999999</v>
      </c>
      <c r="H2084">
        <v>4.1713979999999999</v>
      </c>
      <c r="I2084">
        <v>137.396152</v>
      </c>
      <c r="J2084">
        <v>2.3688989999999999</v>
      </c>
      <c r="K2084" t="str">
        <f>MID(M2084,22,1)</f>
        <v>4</v>
      </c>
      <c r="L2084" t="s">
        <v>43</v>
      </c>
      <c r="M2084" t="s">
        <v>44</v>
      </c>
      <c r="N2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2084" t="e">
        <f>VLOOKUP(TableOMP[[#This Row],[Label]],TableAvg[],2,FALSE)</f>
        <v>#N/A</v>
      </c>
      <c r="P2084" t="e">
        <f>VLOOKUP(TableOMP[[#This Row],[Label]],TableAvg[],3,FALSE)</f>
        <v>#N/A</v>
      </c>
      <c r="Q2084" t="e">
        <f>TableOMP[[#This Row],[Avg]]-$U$2*TableOMP[[#This Row],[StdDev]]</f>
        <v>#N/A</v>
      </c>
      <c r="R2084" t="e">
        <f>TableOMP[[#This Row],[Avg]]+$U$2*TableOMP[[#This Row],[StdDev]]</f>
        <v>#N/A</v>
      </c>
      <c r="S2084" t="e">
        <f>IF(AND(TableOMP[[#This Row],[total_time]]&gt;=TableOMP[[#This Row],[Low]], TableOMP[[#This Row],[total_time]]&lt;=TableOMP[[#This Row],[High]]),1,0)</f>
        <v>#N/A</v>
      </c>
    </row>
    <row r="2085" spans="1:19" hidden="1" x14ac:dyDescent="0.25">
      <c r="A2085" t="s">
        <v>15</v>
      </c>
      <c r="B2085">
        <v>100</v>
      </c>
      <c r="C2085">
        <v>100</v>
      </c>
      <c r="D2085">
        <v>1</v>
      </c>
      <c r="E2085">
        <v>60</v>
      </c>
      <c r="F2085">
        <v>1</v>
      </c>
      <c r="G2085">
        <v>5.0459180000000003</v>
      </c>
      <c r="H2085">
        <v>3.7109770000000002</v>
      </c>
      <c r="I2085">
        <v>115.038462</v>
      </c>
      <c r="J2085">
        <v>1.9498040000000001</v>
      </c>
      <c r="K2085" t="str">
        <f>MID(M2085,22,1)</f>
        <v>4</v>
      </c>
      <c r="L2085" t="s">
        <v>43</v>
      </c>
      <c r="M2085" t="s">
        <v>44</v>
      </c>
      <c r="N2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2085" t="e">
        <f>VLOOKUP(TableOMP[[#This Row],[Label]],TableAvg[],2,FALSE)</f>
        <v>#N/A</v>
      </c>
      <c r="P2085" t="e">
        <f>VLOOKUP(TableOMP[[#This Row],[Label]],TableAvg[],3,FALSE)</f>
        <v>#N/A</v>
      </c>
      <c r="Q2085" t="e">
        <f>TableOMP[[#This Row],[Avg]]-$U$2*TableOMP[[#This Row],[StdDev]]</f>
        <v>#N/A</v>
      </c>
      <c r="R2085" t="e">
        <f>TableOMP[[#This Row],[Avg]]+$U$2*TableOMP[[#This Row],[StdDev]]</f>
        <v>#N/A</v>
      </c>
      <c r="S2085" t="e">
        <f>IF(AND(TableOMP[[#This Row],[total_time]]&gt;=TableOMP[[#This Row],[Low]], TableOMP[[#This Row],[total_time]]&lt;=TableOMP[[#This Row],[High]]),1,0)</f>
        <v>#N/A</v>
      </c>
    </row>
    <row r="2086" spans="1:19" hidden="1" x14ac:dyDescent="0.25">
      <c r="A2086" t="s">
        <v>15</v>
      </c>
      <c r="B2086">
        <v>100</v>
      </c>
      <c r="C2086">
        <v>100</v>
      </c>
      <c r="D2086">
        <v>1</v>
      </c>
      <c r="E2086">
        <v>61</v>
      </c>
      <c r="F2086">
        <v>1</v>
      </c>
      <c r="G2086">
        <v>5.7392219999999998</v>
      </c>
      <c r="H2086">
        <v>4.4011339999999999</v>
      </c>
      <c r="I2086">
        <v>162.33114499999999</v>
      </c>
      <c r="J2086">
        <v>2.7055189999999998</v>
      </c>
      <c r="K2086" t="str">
        <f>MID(M2086,22,1)</f>
        <v>4</v>
      </c>
      <c r="L2086" t="s">
        <v>43</v>
      </c>
      <c r="M2086" t="s">
        <v>44</v>
      </c>
      <c r="N2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2086" t="e">
        <f>VLOOKUP(TableOMP[[#This Row],[Label]],TableAvg[],2,FALSE)</f>
        <v>#N/A</v>
      </c>
      <c r="P2086" t="e">
        <f>VLOOKUP(TableOMP[[#This Row],[Label]],TableAvg[],3,FALSE)</f>
        <v>#N/A</v>
      </c>
      <c r="Q2086" t="e">
        <f>TableOMP[[#This Row],[Avg]]-$U$2*TableOMP[[#This Row],[StdDev]]</f>
        <v>#N/A</v>
      </c>
      <c r="R2086" t="e">
        <f>TableOMP[[#This Row],[Avg]]+$U$2*TableOMP[[#This Row],[StdDev]]</f>
        <v>#N/A</v>
      </c>
      <c r="S2086" t="e">
        <f>IF(AND(TableOMP[[#This Row],[total_time]]&gt;=TableOMP[[#This Row],[Low]], TableOMP[[#This Row],[total_time]]&lt;=TableOMP[[#This Row],[High]]),1,0)</f>
        <v>#N/A</v>
      </c>
    </row>
    <row r="2087" spans="1:19" hidden="1" x14ac:dyDescent="0.25">
      <c r="A2087" t="s">
        <v>15</v>
      </c>
      <c r="B2087">
        <v>100</v>
      </c>
      <c r="C2087">
        <v>100</v>
      </c>
      <c r="D2087">
        <v>1</v>
      </c>
      <c r="E2087">
        <v>62</v>
      </c>
      <c r="F2087">
        <v>1</v>
      </c>
      <c r="G2087">
        <v>5.9649470000000004</v>
      </c>
      <c r="H2087">
        <v>4.6796600000000002</v>
      </c>
      <c r="I2087">
        <v>118.589865</v>
      </c>
      <c r="J2087">
        <v>1.944096</v>
      </c>
      <c r="K2087" t="str">
        <f>MID(M2087,22,1)</f>
        <v>4</v>
      </c>
      <c r="L2087" t="s">
        <v>43</v>
      </c>
      <c r="M2087" t="s">
        <v>44</v>
      </c>
      <c r="N2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2087" t="e">
        <f>VLOOKUP(TableOMP[[#This Row],[Label]],TableAvg[],2,FALSE)</f>
        <v>#N/A</v>
      </c>
      <c r="P2087" t="e">
        <f>VLOOKUP(TableOMP[[#This Row],[Label]],TableAvg[],3,FALSE)</f>
        <v>#N/A</v>
      </c>
      <c r="Q2087" t="e">
        <f>TableOMP[[#This Row],[Avg]]-$U$2*TableOMP[[#This Row],[StdDev]]</f>
        <v>#N/A</v>
      </c>
      <c r="R2087" t="e">
        <f>TableOMP[[#This Row],[Avg]]+$U$2*TableOMP[[#This Row],[StdDev]]</f>
        <v>#N/A</v>
      </c>
      <c r="S2087" t="e">
        <f>IF(AND(TableOMP[[#This Row],[total_time]]&gt;=TableOMP[[#This Row],[Low]], TableOMP[[#This Row],[total_time]]&lt;=TableOMP[[#This Row],[High]]),1,0)</f>
        <v>#N/A</v>
      </c>
    </row>
    <row r="2088" spans="1:19" hidden="1" x14ac:dyDescent="0.25">
      <c r="A2088" t="s">
        <v>15</v>
      </c>
      <c r="B2088">
        <v>100</v>
      </c>
      <c r="C2088">
        <v>100</v>
      </c>
      <c r="D2088">
        <v>1</v>
      </c>
      <c r="E2088">
        <v>63</v>
      </c>
      <c r="F2088">
        <v>1</v>
      </c>
      <c r="G2088">
        <v>5.848363</v>
      </c>
      <c r="H2088">
        <v>4.5314220000000001</v>
      </c>
      <c r="I2088">
        <v>136.588504</v>
      </c>
      <c r="J2088">
        <v>2.2030400000000001</v>
      </c>
      <c r="K2088" t="str">
        <f>MID(M2088,22,1)</f>
        <v>4</v>
      </c>
      <c r="L2088" t="s">
        <v>43</v>
      </c>
      <c r="M2088" t="s">
        <v>44</v>
      </c>
      <c r="N2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2088" t="e">
        <f>VLOOKUP(TableOMP[[#This Row],[Label]],TableAvg[],2,FALSE)</f>
        <v>#N/A</v>
      </c>
      <c r="P2088" t="e">
        <f>VLOOKUP(TableOMP[[#This Row],[Label]],TableAvg[],3,FALSE)</f>
        <v>#N/A</v>
      </c>
      <c r="Q2088" t="e">
        <f>TableOMP[[#This Row],[Avg]]-$U$2*TableOMP[[#This Row],[StdDev]]</f>
        <v>#N/A</v>
      </c>
      <c r="R2088" t="e">
        <f>TableOMP[[#This Row],[Avg]]+$U$2*TableOMP[[#This Row],[StdDev]]</f>
        <v>#N/A</v>
      </c>
      <c r="S2088" t="e">
        <f>IF(AND(TableOMP[[#This Row],[total_time]]&gt;=TableOMP[[#This Row],[Low]], TableOMP[[#This Row],[total_time]]&lt;=TableOMP[[#This Row],[High]]),1,0)</f>
        <v>#N/A</v>
      </c>
    </row>
    <row r="2089" spans="1:19" hidden="1" x14ac:dyDescent="0.25">
      <c r="A2089" t="s">
        <v>15</v>
      </c>
      <c r="B2089">
        <v>100</v>
      </c>
      <c r="C2089">
        <v>100</v>
      </c>
      <c r="D2089">
        <v>1</v>
      </c>
      <c r="E2089">
        <v>64</v>
      </c>
      <c r="F2089">
        <v>1</v>
      </c>
      <c r="G2089">
        <v>5.849132</v>
      </c>
      <c r="H2089">
        <v>4.4763830000000002</v>
      </c>
      <c r="I2089">
        <v>145.85364999999999</v>
      </c>
      <c r="J2089">
        <v>2.315137</v>
      </c>
      <c r="K2089" t="str">
        <f>MID(M2089,22,1)</f>
        <v>4</v>
      </c>
      <c r="L2089" t="s">
        <v>43</v>
      </c>
      <c r="M2089" t="s">
        <v>44</v>
      </c>
      <c r="N2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2089" t="e">
        <f>VLOOKUP(TableOMP[[#This Row],[Label]],TableAvg[],2,FALSE)</f>
        <v>#N/A</v>
      </c>
      <c r="P2089" t="e">
        <f>VLOOKUP(TableOMP[[#This Row],[Label]],TableAvg[],3,FALSE)</f>
        <v>#N/A</v>
      </c>
      <c r="Q2089" t="e">
        <f>TableOMP[[#This Row],[Avg]]-$U$2*TableOMP[[#This Row],[StdDev]]</f>
        <v>#N/A</v>
      </c>
      <c r="R2089" t="e">
        <f>TableOMP[[#This Row],[Avg]]+$U$2*TableOMP[[#This Row],[StdDev]]</f>
        <v>#N/A</v>
      </c>
      <c r="S2089" t="e">
        <f>IF(AND(TableOMP[[#This Row],[total_time]]&gt;=TableOMP[[#This Row],[Low]], TableOMP[[#This Row],[total_time]]&lt;=TableOMP[[#This Row],[High]]),1,0)</f>
        <v>#N/A</v>
      </c>
    </row>
    <row r="2090" spans="1:19" x14ac:dyDescent="0.25">
      <c r="A2090" t="s">
        <v>10</v>
      </c>
      <c r="B2090">
        <v>10000</v>
      </c>
      <c r="C2090">
        <v>100</v>
      </c>
      <c r="D2090">
        <v>1</v>
      </c>
      <c r="E2090">
        <v>45</v>
      </c>
      <c r="F2090">
        <v>1</v>
      </c>
      <c r="G2090">
        <v>249.636877</v>
      </c>
      <c r="H2090">
        <v>14.949111</v>
      </c>
      <c r="I2090">
        <v>68.330804000000001</v>
      </c>
      <c r="J2090">
        <v>1.5529729999999999</v>
      </c>
      <c r="K2090" t="str">
        <f>MID(M2090,22,1)</f>
        <v>8</v>
      </c>
      <c r="L2090" t="s">
        <v>137</v>
      </c>
      <c r="M2090" t="s">
        <v>138</v>
      </c>
      <c r="N2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2090">
        <f>VLOOKUP(TableOMP[[#This Row],[Label]],TableAvg[],2,FALSE)</f>
        <v>257.87363285714281</v>
      </c>
      <c r="P2090">
        <f>VLOOKUP(TableOMP[[#This Row],[Label]],TableAvg[],3,FALSE)</f>
        <v>23.320335586226747</v>
      </c>
      <c r="Q2090">
        <f>TableOMP[[#This Row],[Avg]]-$U$2*TableOMP[[#This Row],[StdDev]]</f>
        <v>211.23296168468931</v>
      </c>
      <c r="R2090">
        <f>TableOMP[[#This Row],[Avg]]+$U$2*TableOMP[[#This Row],[StdDev]]</f>
        <v>304.5143040295963</v>
      </c>
      <c r="S2090">
        <f>IF(AND(TableOMP[[#This Row],[total_time]]&gt;=TableOMP[[#This Row],[Low]], TableOMP[[#This Row],[total_time]]&lt;=TableOMP[[#This Row],[High]]),1,0)</f>
        <v>1</v>
      </c>
    </row>
    <row r="2091" spans="1:19" hidden="1" x14ac:dyDescent="0.25">
      <c r="A2091" t="s">
        <v>15</v>
      </c>
      <c r="B2091">
        <v>10000</v>
      </c>
      <c r="C2091">
        <v>100</v>
      </c>
      <c r="D2091">
        <v>1</v>
      </c>
      <c r="E2091">
        <v>2</v>
      </c>
      <c r="F2091">
        <v>1</v>
      </c>
      <c r="G2091">
        <v>111.5274</v>
      </c>
      <c r="H2091">
        <v>19.213259000000001</v>
      </c>
      <c r="I2091">
        <v>2.6262080000000001</v>
      </c>
      <c r="J2091">
        <v>2.6262080000000001</v>
      </c>
      <c r="K2091" t="str">
        <f>MID(M2091,22,1)</f>
        <v>4</v>
      </c>
      <c r="L2091" t="s">
        <v>43</v>
      </c>
      <c r="M2091" t="s">
        <v>44</v>
      </c>
      <c r="N2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2091">
        <f>VLOOKUP(TableOMP[[#This Row],[Label]],TableAvg[],2,FALSE)</f>
        <v>107.00836806666666</v>
      </c>
      <c r="P2091">
        <f>VLOOKUP(TableOMP[[#This Row],[Label]],TableAvg[],3,FALSE)</f>
        <v>1.8709204402430926</v>
      </c>
      <c r="Q2091">
        <f>TableOMP[[#This Row],[Avg]]-$U$2*TableOMP[[#This Row],[StdDev]]</f>
        <v>103.26652718618048</v>
      </c>
      <c r="R2091">
        <f>TableOMP[[#This Row],[Avg]]+$U$2*TableOMP[[#This Row],[StdDev]]</f>
        <v>110.75020894715284</v>
      </c>
      <c r="S2091">
        <f>IF(AND(TableOMP[[#This Row],[total_time]]&gt;=TableOMP[[#This Row],[Low]], TableOMP[[#This Row],[total_time]]&lt;=TableOMP[[#This Row],[High]]),1,0)</f>
        <v>0</v>
      </c>
    </row>
    <row r="2092" spans="1:19" hidden="1" x14ac:dyDescent="0.25">
      <c r="A2092" t="s">
        <v>10</v>
      </c>
      <c r="B2092">
        <v>10000</v>
      </c>
      <c r="C2092">
        <v>100</v>
      </c>
      <c r="D2092">
        <v>100000</v>
      </c>
      <c r="E2092">
        <v>1</v>
      </c>
      <c r="F2092">
        <v>1</v>
      </c>
      <c r="G2092">
        <v>241.723781</v>
      </c>
      <c r="H2092">
        <v>0.192887</v>
      </c>
      <c r="I2092">
        <v>0</v>
      </c>
      <c r="J2092">
        <v>0</v>
      </c>
      <c r="K2092" t="str">
        <f>MID(M2092,22,1)</f>
        <v>5</v>
      </c>
      <c r="L2092" t="s">
        <v>45</v>
      </c>
      <c r="M2092" t="s">
        <v>46</v>
      </c>
      <c r="N2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2092">
        <f>VLOOKUP(TableOMP[[#This Row],[Label]],TableAvg[],2,FALSE)</f>
        <v>241.99207075000001</v>
      </c>
      <c r="P2092">
        <f>VLOOKUP(TableOMP[[#This Row],[Label]],TableAvg[],3,FALSE)</f>
        <v>0.15710748151493134</v>
      </c>
      <c r="Q2092">
        <f>TableOMP[[#This Row],[Avg]]-$U$2*TableOMP[[#This Row],[StdDev]]</f>
        <v>241.67785578697016</v>
      </c>
      <c r="R2092">
        <f>TableOMP[[#This Row],[Avg]]+$U$2*TableOMP[[#This Row],[StdDev]]</f>
        <v>242.30628571302987</v>
      </c>
      <c r="S2092">
        <f>IF(AND(TableOMP[[#This Row],[total_time]]&gt;=TableOMP[[#This Row],[Low]], TableOMP[[#This Row],[total_time]]&lt;=TableOMP[[#This Row],[High]]),1,0)</f>
        <v>1</v>
      </c>
    </row>
    <row r="2093" spans="1:19" hidden="1" x14ac:dyDescent="0.25">
      <c r="A2093" t="s">
        <v>12</v>
      </c>
      <c r="B2093">
        <v>10000</v>
      </c>
      <c r="C2093">
        <v>100</v>
      </c>
      <c r="D2093">
        <v>100000</v>
      </c>
      <c r="E2093">
        <v>44</v>
      </c>
      <c r="F2093">
        <v>1</v>
      </c>
      <c r="G2093">
        <v>241.69496599999999</v>
      </c>
      <c r="H2093">
        <v>0.25171500000000002</v>
      </c>
      <c r="I2093">
        <v>6.0287199999999999</v>
      </c>
      <c r="J2093">
        <v>0.14020299999999999</v>
      </c>
      <c r="K2093" t="str">
        <f>MID(M2093,22,1)</f>
        <v>5</v>
      </c>
      <c r="L2093" t="s">
        <v>173</v>
      </c>
      <c r="M2093" t="s">
        <v>174</v>
      </c>
      <c r="N2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2093">
        <f>VLOOKUP(TableOMP[[#This Row],[Label]],TableAvg[],2,FALSE)</f>
        <v>247.74258081818186</v>
      </c>
      <c r="P2093">
        <f>VLOOKUP(TableOMP[[#This Row],[Label]],TableAvg[],3,FALSE)</f>
        <v>13.700936040332358</v>
      </c>
      <c r="Q2093">
        <f>TableOMP[[#This Row],[Avg]]-$U$2*TableOMP[[#This Row],[StdDev]]</f>
        <v>220.34070873751716</v>
      </c>
      <c r="R2093">
        <f>TableOMP[[#This Row],[Avg]]+$U$2*TableOMP[[#This Row],[StdDev]]</f>
        <v>275.14445289884657</v>
      </c>
      <c r="S2093">
        <f>IF(AND(TableOMP[[#This Row],[total_time]]&gt;=TableOMP[[#This Row],[Low]], TableOMP[[#This Row],[total_time]]&lt;=TableOMP[[#This Row],[High]]),1,0)</f>
        <v>1</v>
      </c>
    </row>
    <row r="2094" spans="1:19" hidden="1" x14ac:dyDescent="0.25">
      <c r="A2094" t="s">
        <v>15</v>
      </c>
      <c r="B2094">
        <v>10000</v>
      </c>
      <c r="C2094">
        <v>100</v>
      </c>
      <c r="D2094">
        <v>1</v>
      </c>
      <c r="E2094">
        <v>5</v>
      </c>
      <c r="F2094">
        <v>1</v>
      </c>
      <c r="G2094">
        <v>51.200820999999998</v>
      </c>
      <c r="H2094">
        <v>14.247467</v>
      </c>
      <c r="I2094">
        <v>6.9222380000000001</v>
      </c>
      <c r="J2094">
        <v>1.730559</v>
      </c>
      <c r="K2094" t="str">
        <f>MID(M2094,22,1)</f>
        <v>4</v>
      </c>
      <c r="L2094" t="s">
        <v>43</v>
      </c>
      <c r="M2094" t="s">
        <v>44</v>
      </c>
      <c r="N2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2094">
        <f>VLOOKUP(TableOMP[[#This Row],[Label]],TableAvg[],2,FALSE)</f>
        <v>49.282806000000001</v>
      </c>
      <c r="P2094">
        <f>VLOOKUP(TableOMP[[#This Row],[Label]],TableAvg[],3,FALSE)</f>
        <v>0.74370203175404348</v>
      </c>
      <c r="Q2094">
        <f>TableOMP[[#This Row],[Avg]]-$U$2*TableOMP[[#This Row],[StdDev]]</f>
        <v>47.795401936491913</v>
      </c>
      <c r="R2094">
        <f>TableOMP[[#This Row],[Avg]]+$U$2*TableOMP[[#This Row],[StdDev]]</f>
        <v>50.770210063508088</v>
      </c>
      <c r="S2094">
        <f>IF(AND(TableOMP[[#This Row],[total_time]]&gt;=TableOMP[[#This Row],[Low]], TableOMP[[#This Row],[total_time]]&lt;=TableOMP[[#This Row],[High]]),1,0)</f>
        <v>0</v>
      </c>
    </row>
    <row r="2095" spans="1:19" hidden="1" x14ac:dyDescent="0.25">
      <c r="A2095" t="s">
        <v>10</v>
      </c>
      <c r="B2095">
        <v>10000</v>
      </c>
      <c r="C2095">
        <v>100</v>
      </c>
      <c r="D2095">
        <v>100000</v>
      </c>
      <c r="E2095">
        <v>64</v>
      </c>
      <c r="F2095">
        <v>1</v>
      </c>
      <c r="G2095">
        <v>241.68011100000001</v>
      </c>
      <c r="H2095">
        <v>0.272451</v>
      </c>
      <c r="I2095">
        <v>9.3488989999999994</v>
      </c>
      <c r="J2095">
        <v>0.148395</v>
      </c>
      <c r="K2095" t="str">
        <f>MID(M2095,22,1)</f>
        <v>6</v>
      </c>
      <c r="L2095" t="s">
        <v>169</v>
      </c>
      <c r="M2095" t="s">
        <v>170</v>
      </c>
      <c r="N2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2095">
        <f>VLOOKUP(TableOMP[[#This Row],[Label]],TableAvg[],2,FALSE)</f>
        <v>253.05102289999999</v>
      </c>
      <c r="P2095">
        <f>VLOOKUP(TableOMP[[#This Row],[Label]],TableAvg[],3,FALSE)</f>
        <v>9.7952243049356973</v>
      </c>
      <c r="Q2095">
        <f>TableOMP[[#This Row],[Avg]]-$U$2*TableOMP[[#This Row],[StdDev]]</f>
        <v>233.46057429012859</v>
      </c>
      <c r="R2095">
        <f>TableOMP[[#This Row],[Avg]]+$U$2*TableOMP[[#This Row],[StdDev]]</f>
        <v>272.64147150987139</v>
      </c>
      <c r="S2095">
        <f>IF(AND(TableOMP[[#This Row],[total_time]]&gt;=TableOMP[[#This Row],[Low]], TableOMP[[#This Row],[total_time]]&lt;=TableOMP[[#This Row],[High]]),1,0)</f>
        <v>1</v>
      </c>
    </row>
    <row r="2096" spans="1:19" hidden="1" x14ac:dyDescent="0.25">
      <c r="A2096" t="s">
        <v>12</v>
      </c>
      <c r="B2096">
        <v>10000</v>
      </c>
      <c r="C2096">
        <v>100</v>
      </c>
      <c r="D2096">
        <v>100000</v>
      </c>
      <c r="E2096">
        <v>42</v>
      </c>
      <c r="F2096">
        <v>1</v>
      </c>
      <c r="G2096">
        <v>241.638676</v>
      </c>
      <c r="H2096">
        <v>0.31191400000000002</v>
      </c>
      <c r="I2096">
        <v>7.6791499999999999</v>
      </c>
      <c r="J2096">
        <v>0.18729599999999999</v>
      </c>
      <c r="K2096" t="str">
        <f>MID(M2096,22,1)</f>
        <v>2</v>
      </c>
      <c r="L2096" t="s">
        <v>77</v>
      </c>
      <c r="M2096" t="s">
        <v>78</v>
      </c>
      <c r="N2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2096">
        <f>VLOOKUP(TableOMP[[#This Row],[Label]],TableAvg[],2,FALSE)</f>
        <v>245.83629254545451</v>
      </c>
      <c r="P2096">
        <f>VLOOKUP(TableOMP[[#This Row],[Label]],TableAvg[],3,FALSE)</f>
        <v>13.470111351238737</v>
      </c>
      <c r="Q2096">
        <f>TableOMP[[#This Row],[Avg]]-$U$2*TableOMP[[#This Row],[StdDev]]</f>
        <v>218.89606984297703</v>
      </c>
      <c r="R2096">
        <f>TableOMP[[#This Row],[Avg]]+$U$2*TableOMP[[#This Row],[StdDev]]</f>
        <v>272.77651524793197</v>
      </c>
      <c r="S2096">
        <f>IF(AND(TableOMP[[#This Row],[total_time]]&gt;=TableOMP[[#This Row],[Low]], TableOMP[[#This Row],[total_time]]&lt;=TableOMP[[#This Row],[High]]),1,0)</f>
        <v>1</v>
      </c>
    </row>
    <row r="2097" spans="1:19" hidden="1" x14ac:dyDescent="0.25">
      <c r="A2097" t="s">
        <v>12</v>
      </c>
      <c r="B2097">
        <v>10000</v>
      </c>
      <c r="C2097">
        <v>100</v>
      </c>
      <c r="D2097">
        <v>100000</v>
      </c>
      <c r="E2097">
        <v>21</v>
      </c>
      <c r="F2097">
        <v>1</v>
      </c>
      <c r="G2097">
        <v>241.60617099999999</v>
      </c>
      <c r="H2097">
        <v>0.220025</v>
      </c>
      <c r="I2097">
        <v>2.026132</v>
      </c>
      <c r="J2097">
        <v>0.10130699999999999</v>
      </c>
      <c r="K2097" t="str">
        <f>MID(M2097,22,1)</f>
        <v>4</v>
      </c>
      <c r="L2097" t="s">
        <v>153</v>
      </c>
      <c r="M2097" t="s">
        <v>154</v>
      </c>
      <c r="N2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097">
        <f>VLOOKUP(TableOMP[[#This Row],[Label]],TableAvg[],2,FALSE)</f>
        <v>237.04523728571425</v>
      </c>
      <c r="P2097">
        <f>VLOOKUP(TableOMP[[#This Row],[Label]],TableAvg[],3,FALSE)</f>
        <v>4.1409024547747109</v>
      </c>
      <c r="Q2097">
        <f>TableOMP[[#This Row],[Avg]]-$U$2*TableOMP[[#This Row],[StdDev]]</f>
        <v>228.76343237616481</v>
      </c>
      <c r="R2097">
        <f>TableOMP[[#This Row],[Avg]]+$U$2*TableOMP[[#This Row],[StdDev]]</f>
        <v>245.32704219526369</v>
      </c>
      <c r="S2097">
        <f>IF(AND(TableOMP[[#This Row],[total_time]]&gt;=TableOMP[[#This Row],[Low]], TableOMP[[#This Row],[total_time]]&lt;=TableOMP[[#This Row],[High]]),1,0)</f>
        <v>1</v>
      </c>
    </row>
    <row r="2098" spans="1:19" hidden="1" x14ac:dyDescent="0.25">
      <c r="A2098" t="s">
        <v>10</v>
      </c>
      <c r="B2098">
        <v>10000</v>
      </c>
      <c r="C2098">
        <v>100</v>
      </c>
      <c r="D2098">
        <v>100000</v>
      </c>
      <c r="E2098">
        <v>54</v>
      </c>
      <c r="F2098">
        <v>1</v>
      </c>
      <c r="G2098">
        <v>241.557334</v>
      </c>
      <c r="H2098">
        <v>0.23536599999999999</v>
      </c>
      <c r="I2098">
        <v>6.0548190000000002</v>
      </c>
      <c r="J2098">
        <v>0.114242</v>
      </c>
      <c r="K2098" t="str">
        <f>MID(M2098,22,1)</f>
        <v>8</v>
      </c>
      <c r="L2098" t="s">
        <v>179</v>
      </c>
      <c r="M2098" t="s">
        <v>180</v>
      </c>
      <c r="N2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2098">
        <f>VLOOKUP(TableOMP[[#This Row],[Label]],TableAvg[],2,FALSE)</f>
        <v>256.64305450000001</v>
      </c>
      <c r="P2098">
        <f>VLOOKUP(TableOMP[[#This Row],[Label]],TableAvg[],3,FALSE)</f>
        <v>18.993108843559558</v>
      </c>
      <c r="Q2098">
        <f>TableOMP[[#This Row],[Avg]]-$U$2*TableOMP[[#This Row],[StdDev]]</f>
        <v>218.6568368128809</v>
      </c>
      <c r="R2098">
        <f>TableOMP[[#This Row],[Avg]]+$U$2*TableOMP[[#This Row],[StdDev]]</f>
        <v>294.62927218711911</v>
      </c>
      <c r="S2098">
        <f>IF(AND(TableOMP[[#This Row],[total_time]]&gt;=TableOMP[[#This Row],[Low]], TableOMP[[#This Row],[total_time]]&lt;=TableOMP[[#This Row],[High]]),1,0)</f>
        <v>1</v>
      </c>
    </row>
    <row r="2099" spans="1:19" x14ac:dyDescent="0.25">
      <c r="A2099" t="s">
        <v>10</v>
      </c>
      <c r="B2099">
        <v>10000</v>
      </c>
      <c r="C2099">
        <v>100</v>
      </c>
      <c r="D2099">
        <v>1</v>
      </c>
      <c r="E2099">
        <v>45</v>
      </c>
      <c r="F2099">
        <v>1</v>
      </c>
      <c r="G2099">
        <v>240.960971</v>
      </c>
      <c r="H2099">
        <v>13.265108</v>
      </c>
      <c r="I2099">
        <v>49.035865999999999</v>
      </c>
      <c r="J2099">
        <v>1.114452</v>
      </c>
      <c r="K2099" t="str">
        <f>MID(M2099,22,1)</f>
        <v>1</v>
      </c>
      <c r="L2099" t="s">
        <v>141</v>
      </c>
      <c r="M2099" t="s">
        <v>142</v>
      </c>
      <c r="N2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2099">
        <f>VLOOKUP(TableOMP[[#This Row],[Label]],TableAvg[],2,FALSE)</f>
        <v>257.87363285714281</v>
      </c>
      <c r="P2099">
        <f>VLOOKUP(TableOMP[[#This Row],[Label]],TableAvg[],3,FALSE)</f>
        <v>23.320335586226747</v>
      </c>
      <c r="Q2099">
        <f>TableOMP[[#This Row],[Avg]]-$U$2*TableOMP[[#This Row],[StdDev]]</f>
        <v>211.23296168468931</v>
      </c>
      <c r="R2099">
        <f>TableOMP[[#This Row],[Avg]]+$U$2*TableOMP[[#This Row],[StdDev]]</f>
        <v>304.5143040295963</v>
      </c>
      <c r="S2099">
        <f>IF(AND(TableOMP[[#This Row],[total_time]]&gt;=TableOMP[[#This Row],[Low]], TableOMP[[#This Row],[total_time]]&lt;=TableOMP[[#This Row],[High]]),1,0)</f>
        <v>1</v>
      </c>
    </row>
    <row r="2100" spans="1:19" x14ac:dyDescent="0.25">
      <c r="A2100" t="s">
        <v>10</v>
      </c>
      <c r="B2100">
        <v>10000</v>
      </c>
      <c r="C2100">
        <v>100</v>
      </c>
      <c r="D2100">
        <v>1</v>
      </c>
      <c r="E2100">
        <v>45</v>
      </c>
      <c r="F2100">
        <v>1</v>
      </c>
      <c r="G2100">
        <v>240.41824600000001</v>
      </c>
      <c r="H2100">
        <v>13.956019</v>
      </c>
      <c r="I2100">
        <v>61.201459999999997</v>
      </c>
      <c r="J2100">
        <v>1.3909419999999999</v>
      </c>
      <c r="K2100" t="str">
        <f>MID(M2100,22,1)</f>
        <v>5</v>
      </c>
      <c r="L2100" t="s">
        <v>67</v>
      </c>
      <c r="M2100" t="s">
        <v>68</v>
      </c>
      <c r="N2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2100">
        <f>VLOOKUP(TableOMP[[#This Row],[Label]],TableAvg[],2,FALSE)</f>
        <v>257.87363285714281</v>
      </c>
      <c r="P2100">
        <f>VLOOKUP(TableOMP[[#This Row],[Label]],TableAvg[],3,FALSE)</f>
        <v>23.320335586226747</v>
      </c>
      <c r="Q2100">
        <f>TableOMP[[#This Row],[Avg]]-$U$2*TableOMP[[#This Row],[StdDev]]</f>
        <v>211.23296168468931</v>
      </c>
      <c r="R2100">
        <f>TableOMP[[#This Row],[Avg]]+$U$2*TableOMP[[#This Row],[StdDev]]</f>
        <v>304.5143040295963</v>
      </c>
      <c r="S2100">
        <f>IF(AND(TableOMP[[#This Row],[total_time]]&gt;=TableOMP[[#This Row],[Low]], TableOMP[[#This Row],[total_time]]&lt;=TableOMP[[#This Row],[High]]),1,0)</f>
        <v>1</v>
      </c>
    </row>
    <row r="2101" spans="1:19" hidden="1" x14ac:dyDescent="0.25">
      <c r="A2101" t="s">
        <v>12</v>
      </c>
      <c r="B2101">
        <v>10000</v>
      </c>
      <c r="C2101">
        <v>100</v>
      </c>
      <c r="D2101">
        <v>100000</v>
      </c>
      <c r="E2101">
        <v>43</v>
      </c>
      <c r="F2101">
        <v>1</v>
      </c>
      <c r="G2101">
        <v>241.24787699999999</v>
      </c>
      <c r="H2101">
        <v>0.25009199999999998</v>
      </c>
      <c r="I2101">
        <v>5.1155429999999997</v>
      </c>
      <c r="J2101">
        <v>0.121799</v>
      </c>
      <c r="K2101" t="str">
        <f>MID(M2101,22,1)</f>
        <v>5</v>
      </c>
      <c r="L2101" t="s">
        <v>173</v>
      </c>
      <c r="M2101" t="s">
        <v>174</v>
      </c>
      <c r="N2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2101">
        <f>VLOOKUP(TableOMP[[#This Row],[Label]],TableAvg[],2,FALSE)</f>
        <v>247.3011645454545</v>
      </c>
      <c r="P2101">
        <f>VLOOKUP(TableOMP[[#This Row],[Label]],TableAvg[],3,FALSE)</f>
        <v>10.043904364248327</v>
      </c>
      <c r="Q2101">
        <f>TableOMP[[#This Row],[Avg]]-$U$2*TableOMP[[#This Row],[StdDev]]</f>
        <v>227.21335581695786</v>
      </c>
      <c r="R2101">
        <f>TableOMP[[#This Row],[Avg]]+$U$2*TableOMP[[#This Row],[StdDev]]</f>
        <v>267.38897327395114</v>
      </c>
      <c r="S2101">
        <f>IF(AND(TableOMP[[#This Row],[total_time]]&gt;=TableOMP[[#This Row],[Low]], TableOMP[[#This Row],[total_time]]&lt;=TableOMP[[#This Row],[High]]),1,0)</f>
        <v>1</v>
      </c>
    </row>
    <row r="2102" spans="1:19" hidden="1" x14ac:dyDescent="0.25">
      <c r="A2102" t="s">
        <v>12</v>
      </c>
      <c r="B2102">
        <v>10000</v>
      </c>
      <c r="C2102">
        <v>100</v>
      </c>
      <c r="D2102">
        <v>100000</v>
      </c>
      <c r="E2102">
        <v>48</v>
      </c>
      <c r="F2102">
        <v>1</v>
      </c>
      <c r="G2102">
        <v>241.231763</v>
      </c>
      <c r="H2102">
        <v>0.25794800000000001</v>
      </c>
      <c r="I2102">
        <v>6.1725700000000003</v>
      </c>
      <c r="J2102">
        <v>0.131331</v>
      </c>
      <c r="K2102" t="str">
        <f>MID(M2102,22,1)</f>
        <v>6</v>
      </c>
      <c r="L2102" t="s">
        <v>109</v>
      </c>
      <c r="M2102" t="s">
        <v>110</v>
      </c>
      <c r="N2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2102">
        <f>VLOOKUP(TableOMP[[#This Row],[Label]],TableAvg[],2,FALSE)</f>
        <v>254.21799445454545</v>
      </c>
      <c r="P2102">
        <f>VLOOKUP(TableOMP[[#This Row],[Label]],TableAvg[],3,FALSE)</f>
        <v>14.73081011335664</v>
      </c>
      <c r="Q2102">
        <f>TableOMP[[#This Row],[Avg]]-$U$2*TableOMP[[#This Row],[StdDev]]</f>
        <v>224.75637422783217</v>
      </c>
      <c r="R2102">
        <f>TableOMP[[#This Row],[Avg]]+$U$2*TableOMP[[#This Row],[StdDev]]</f>
        <v>283.67961468125873</v>
      </c>
      <c r="S2102">
        <f>IF(AND(TableOMP[[#This Row],[total_time]]&gt;=TableOMP[[#This Row],[Low]], TableOMP[[#This Row],[total_time]]&lt;=TableOMP[[#This Row],[High]]),1,0)</f>
        <v>1</v>
      </c>
    </row>
    <row r="2103" spans="1:19" hidden="1" x14ac:dyDescent="0.25">
      <c r="A2103" t="s">
        <v>10</v>
      </c>
      <c r="B2103">
        <v>10000</v>
      </c>
      <c r="C2103">
        <v>100</v>
      </c>
      <c r="D2103">
        <v>100000</v>
      </c>
      <c r="E2103">
        <v>60</v>
      </c>
      <c r="F2103">
        <v>1</v>
      </c>
      <c r="G2103">
        <v>241.105886</v>
      </c>
      <c r="H2103">
        <v>0.31626300000000002</v>
      </c>
      <c r="I2103">
        <v>8.7774870000000007</v>
      </c>
      <c r="J2103">
        <v>0.14877099999999999</v>
      </c>
      <c r="K2103" t="str">
        <f>MID(M2103,22,1)</f>
        <v>6</v>
      </c>
      <c r="L2103" t="s">
        <v>169</v>
      </c>
      <c r="M2103" t="s">
        <v>170</v>
      </c>
      <c r="N2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03">
        <f>VLOOKUP(TableOMP[[#This Row],[Label]],TableAvg[],2,FALSE)</f>
        <v>262.05013719999999</v>
      </c>
      <c r="P2103">
        <f>VLOOKUP(TableOMP[[#This Row],[Label]],TableAvg[],3,FALSE)</f>
        <v>19.957676947500214</v>
      </c>
      <c r="Q2103">
        <f>TableOMP[[#This Row],[Avg]]-$U$2*TableOMP[[#This Row],[StdDev]]</f>
        <v>222.13478330499956</v>
      </c>
      <c r="R2103">
        <f>TableOMP[[#This Row],[Avg]]+$U$2*TableOMP[[#This Row],[StdDev]]</f>
        <v>301.9654910950004</v>
      </c>
      <c r="S2103">
        <f>IF(AND(TableOMP[[#This Row],[total_time]]&gt;=TableOMP[[#This Row],[Low]], TableOMP[[#This Row],[total_time]]&lt;=TableOMP[[#This Row],[High]]),1,0)</f>
        <v>1</v>
      </c>
    </row>
    <row r="2104" spans="1:19" hidden="1" x14ac:dyDescent="0.25">
      <c r="A2104" t="s">
        <v>10</v>
      </c>
      <c r="B2104">
        <v>10000</v>
      </c>
      <c r="C2104">
        <v>100</v>
      </c>
      <c r="D2104">
        <v>100000</v>
      </c>
      <c r="E2104">
        <v>62</v>
      </c>
      <c r="F2104">
        <v>1</v>
      </c>
      <c r="G2104">
        <v>241.09277299999999</v>
      </c>
      <c r="H2104">
        <v>0.289186</v>
      </c>
      <c r="I2104">
        <v>9.8596419999999991</v>
      </c>
      <c r="J2104">
        <v>0.161633</v>
      </c>
      <c r="K2104" t="str">
        <f>MID(M2104,22,1)</f>
        <v>5</v>
      </c>
      <c r="L2104" t="s">
        <v>193</v>
      </c>
      <c r="M2104" t="s">
        <v>194</v>
      </c>
      <c r="N2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04">
        <f>VLOOKUP(TableOMP[[#This Row],[Label]],TableAvg[],2,FALSE)</f>
        <v>264.67691870000004</v>
      </c>
      <c r="P2104">
        <f>VLOOKUP(TableOMP[[#This Row],[Label]],TableAvg[],3,FALSE)</f>
        <v>19.856676686660279</v>
      </c>
      <c r="Q2104">
        <f>TableOMP[[#This Row],[Avg]]-$U$2*TableOMP[[#This Row],[StdDev]]</f>
        <v>224.96356532667949</v>
      </c>
      <c r="R2104">
        <f>TableOMP[[#This Row],[Avg]]+$U$2*TableOMP[[#This Row],[StdDev]]</f>
        <v>304.3902720733206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10</v>
      </c>
      <c r="B2105">
        <v>10000</v>
      </c>
      <c r="C2105">
        <v>100</v>
      </c>
      <c r="D2105">
        <v>1</v>
      </c>
      <c r="E2105">
        <v>45</v>
      </c>
      <c r="F2105">
        <v>1</v>
      </c>
      <c r="G2105">
        <v>240.38793999999999</v>
      </c>
      <c r="H2105">
        <v>15.127155</v>
      </c>
      <c r="I2105">
        <v>91.463251</v>
      </c>
      <c r="J2105">
        <v>2.0787100000000001</v>
      </c>
      <c r="K2105" t="str">
        <f>MID(M2105,22,1)</f>
        <v>5</v>
      </c>
      <c r="L2105" t="s">
        <v>183</v>
      </c>
      <c r="M2105" t="s">
        <v>184</v>
      </c>
      <c r="N2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2105">
        <f>VLOOKUP(TableOMP[[#This Row],[Label]],TableAvg[],2,FALSE)</f>
        <v>257.87363285714281</v>
      </c>
      <c r="P2105">
        <f>VLOOKUP(TableOMP[[#This Row],[Label]],TableAvg[],3,FALSE)</f>
        <v>23.320335586226747</v>
      </c>
      <c r="Q2105">
        <f>TableOMP[[#This Row],[Avg]]-$U$2*TableOMP[[#This Row],[StdDev]]</f>
        <v>211.23296168468931</v>
      </c>
      <c r="R2105">
        <f>TableOMP[[#This Row],[Avg]]+$U$2*TableOMP[[#This Row],[StdDev]]</f>
        <v>304.5143040295963</v>
      </c>
      <c r="S2105">
        <f>IF(AND(TableOMP[[#This Row],[total_time]]&gt;=TableOMP[[#This Row],[Low]], TableOMP[[#This Row],[total_time]]&lt;=TableOMP[[#This Row],[High]]),1,0)</f>
        <v>1</v>
      </c>
    </row>
    <row r="2106" spans="1:19" x14ac:dyDescent="0.25">
      <c r="A2106" t="s">
        <v>10</v>
      </c>
      <c r="B2106">
        <v>10000</v>
      </c>
      <c r="C2106">
        <v>100</v>
      </c>
      <c r="D2106">
        <v>1</v>
      </c>
      <c r="E2106">
        <v>46</v>
      </c>
      <c r="F2106">
        <v>1</v>
      </c>
      <c r="G2106">
        <v>281.44952899999998</v>
      </c>
      <c r="H2106">
        <v>52.069408000000003</v>
      </c>
      <c r="I2106">
        <v>70.679354000000004</v>
      </c>
      <c r="J2106">
        <v>1.5706519999999999</v>
      </c>
      <c r="K2106" t="str">
        <f>MID(M2106,22,1)</f>
        <v>2</v>
      </c>
      <c r="L2106" t="s">
        <v>107</v>
      </c>
      <c r="M2106" t="s">
        <v>108</v>
      </c>
      <c r="N2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2106">
        <f>VLOOKUP(TableOMP[[#This Row],[Label]],TableAvg[],2,FALSE)</f>
        <v>254.66072428571428</v>
      </c>
      <c r="P2106">
        <f>VLOOKUP(TableOMP[[#This Row],[Label]],TableAvg[],3,FALSE)</f>
        <v>16.398549656044764</v>
      </c>
      <c r="Q2106">
        <f>TableOMP[[#This Row],[Avg]]-$U$2*TableOMP[[#This Row],[StdDev]]</f>
        <v>221.86362497362475</v>
      </c>
      <c r="R2106">
        <f>TableOMP[[#This Row],[Avg]]+$U$2*TableOMP[[#This Row],[StdDev]]</f>
        <v>287.45782359780378</v>
      </c>
      <c r="S2106">
        <v>0</v>
      </c>
    </row>
    <row r="2107" spans="1:19" hidden="1" x14ac:dyDescent="0.25">
      <c r="A2107" t="s">
        <v>10</v>
      </c>
      <c r="B2107">
        <v>10000</v>
      </c>
      <c r="C2107">
        <v>100</v>
      </c>
      <c r="D2107">
        <v>100000</v>
      </c>
      <c r="E2107">
        <v>61</v>
      </c>
      <c r="F2107">
        <v>1</v>
      </c>
      <c r="G2107">
        <v>240.99303</v>
      </c>
      <c r="H2107">
        <v>0.25887100000000002</v>
      </c>
      <c r="I2107">
        <v>8.3627610000000008</v>
      </c>
      <c r="J2107">
        <v>0.139379</v>
      </c>
      <c r="K2107" t="str">
        <f>MID(M2107,22,1)</f>
        <v>5</v>
      </c>
      <c r="L2107" t="s">
        <v>193</v>
      </c>
      <c r="M2107" t="s">
        <v>194</v>
      </c>
      <c r="N2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2107">
        <f>VLOOKUP(TableOMP[[#This Row],[Label]],TableAvg[],2,FALSE)</f>
        <v>263.97109419999998</v>
      </c>
      <c r="P2107">
        <f>VLOOKUP(TableOMP[[#This Row],[Label]],TableAvg[],3,FALSE)</f>
        <v>19.280478254358826</v>
      </c>
      <c r="Q2107">
        <f>TableOMP[[#This Row],[Avg]]-$U$2*TableOMP[[#This Row],[StdDev]]</f>
        <v>225.41013769128233</v>
      </c>
      <c r="R2107">
        <f>TableOMP[[#This Row],[Avg]]+$U$2*TableOMP[[#This Row],[StdDev]]</f>
        <v>302.53205070871763</v>
      </c>
      <c r="S2107">
        <f>IF(AND(TableOMP[[#This Row],[total_time]]&gt;=TableOMP[[#This Row],[Low]], TableOMP[[#This Row],[total_time]]&lt;=TableOMP[[#This Row],[High]]),1,0)</f>
        <v>1</v>
      </c>
    </row>
    <row r="2108" spans="1:19" x14ac:dyDescent="0.25">
      <c r="A2108" t="s">
        <v>10</v>
      </c>
      <c r="B2108">
        <v>10000</v>
      </c>
      <c r="C2108">
        <v>100</v>
      </c>
      <c r="D2108">
        <v>1</v>
      </c>
      <c r="E2108">
        <v>46</v>
      </c>
      <c r="F2108">
        <v>1</v>
      </c>
      <c r="G2108">
        <v>278.303448</v>
      </c>
      <c r="H2108">
        <v>12.619652</v>
      </c>
      <c r="I2108">
        <v>72.441242000000003</v>
      </c>
      <c r="J2108">
        <v>1.6098049999999999</v>
      </c>
      <c r="K2108" t="str">
        <f>MID(M2108,22,1)</f>
        <v>4</v>
      </c>
      <c r="L2108" t="s">
        <v>191</v>
      </c>
      <c r="M2108" t="s">
        <v>192</v>
      </c>
      <c r="N2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2108">
        <f>VLOOKUP(TableOMP[[#This Row],[Label]],TableAvg[],2,FALSE)</f>
        <v>254.66072428571428</v>
      </c>
      <c r="P2108">
        <f>VLOOKUP(TableOMP[[#This Row],[Label]],TableAvg[],3,FALSE)</f>
        <v>16.398549656044764</v>
      </c>
      <c r="Q2108">
        <f>TableOMP[[#This Row],[Avg]]-$U$2*TableOMP[[#This Row],[StdDev]]</f>
        <v>221.86362497362475</v>
      </c>
      <c r="R2108">
        <f>TableOMP[[#This Row],[Avg]]+$U$2*TableOMP[[#This Row],[StdDev]]</f>
        <v>287.45782359780378</v>
      </c>
      <c r="S2108">
        <f>IF(AND(TableOMP[[#This Row],[total_time]]&gt;=TableOMP[[#This Row],[Low]], TableOMP[[#This Row],[total_time]]&lt;=TableOMP[[#This Row],[High]]),1,0)</f>
        <v>1</v>
      </c>
    </row>
    <row r="2109" spans="1:19" hidden="1" x14ac:dyDescent="0.25">
      <c r="A2109" t="s">
        <v>12</v>
      </c>
      <c r="B2109">
        <v>10000</v>
      </c>
      <c r="C2109">
        <v>100</v>
      </c>
      <c r="D2109">
        <v>100000</v>
      </c>
      <c r="E2109">
        <v>51</v>
      </c>
      <c r="F2109">
        <v>1</v>
      </c>
      <c r="G2109">
        <v>240.90275299999999</v>
      </c>
      <c r="H2109">
        <v>0.27702399999999999</v>
      </c>
      <c r="I2109">
        <v>7.2006569999999996</v>
      </c>
      <c r="J2109">
        <v>0.144013</v>
      </c>
      <c r="K2109" t="str">
        <f>MID(M2109,22,1)</f>
        <v>5</v>
      </c>
      <c r="L2109" t="s">
        <v>173</v>
      </c>
      <c r="M2109" t="s">
        <v>174</v>
      </c>
      <c r="N2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2109">
        <f>VLOOKUP(TableOMP[[#This Row],[Label]],TableAvg[],2,FALSE)</f>
        <v>259.02110254545454</v>
      </c>
      <c r="P2109">
        <f>VLOOKUP(TableOMP[[#This Row],[Label]],TableAvg[],3,FALSE)</f>
        <v>14.304214251483099</v>
      </c>
      <c r="Q2109">
        <f>TableOMP[[#This Row],[Avg]]-$U$2*TableOMP[[#This Row],[StdDev]]</f>
        <v>230.41267404248833</v>
      </c>
      <c r="R2109">
        <f>TableOMP[[#This Row],[Avg]]+$U$2*TableOMP[[#This Row],[StdDev]]</f>
        <v>287.62953104842074</v>
      </c>
      <c r="S2109">
        <f>IF(AND(TableOMP[[#This Row],[total_time]]&gt;=TableOMP[[#This Row],[Low]], TableOMP[[#This Row],[total_time]]&lt;=TableOMP[[#This Row],[High]]),1,0)</f>
        <v>1</v>
      </c>
    </row>
    <row r="2110" spans="1:19" hidden="1" x14ac:dyDescent="0.25">
      <c r="A2110" t="s">
        <v>10</v>
      </c>
      <c r="B2110">
        <v>10000</v>
      </c>
      <c r="C2110">
        <v>100</v>
      </c>
      <c r="D2110">
        <v>100000</v>
      </c>
      <c r="E2110">
        <v>64</v>
      </c>
      <c r="F2110">
        <v>1</v>
      </c>
      <c r="G2110">
        <v>240.892977</v>
      </c>
      <c r="H2110">
        <v>0.24879699999999999</v>
      </c>
      <c r="I2110">
        <v>8.1917109999999997</v>
      </c>
      <c r="J2110">
        <v>0.130027</v>
      </c>
      <c r="K2110" t="str">
        <f>MID(M2110,22,1)</f>
        <v>1</v>
      </c>
      <c r="L2110" t="s">
        <v>165</v>
      </c>
      <c r="M2110" t="s">
        <v>166</v>
      </c>
      <c r="N2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2110">
        <f>VLOOKUP(TableOMP[[#This Row],[Label]],TableAvg[],2,FALSE)</f>
        <v>253.05102289999999</v>
      </c>
      <c r="P2110">
        <f>VLOOKUP(TableOMP[[#This Row],[Label]],TableAvg[],3,FALSE)</f>
        <v>9.7952243049356973</v>
      </c>
      <c r="Q2110">
        <f>TableOMP[[#This Row],[Avg]]-$U$2*TableOMP[[#This Row],[StdDev]]</f>
        <v>233.46057429012859</v>
      </c>
      <c r="R2110">
        <f>TableOMP[[#This Row],[Avg]]+$U$2*TableOMP[[#This Row],[StdDev]]</f>
        <v>272.64147150987139</v>
      </c>
      <c r="S2110">
        <f>IF(AND(TableOMP[[#This Row],[total_time]]&gt;=TableOMP[[#This Row],[Low]], TableOMP[[#This Row],[total_time]]&lt;=TableOMP[[#This Row],[High]]),1,0)</f>
        <v>1</v>
      </c>
    </row>
    <row r="2111" spans="1:19" x14ac:dyDescent="0.25">
      <c r="A2111" t="s">
        <v>10</v>
      </c>
      <c r="B2111">
        <v>10000</v>
      </c>
      <c r="C2111">
        <v>100</v>
      </c>
      <c r="D2111">
        <v>1</v>
      </c>
      <c r="E2111">
        <v>46</v>
      </c>
      <c r="F2111">
        <v>1</v>
      </c>
      <c r="G2111">
        <v>250.53450799999999</v>
      </c>
      <c r="H2111">
        <v>14.830571000000001</v>
      </c>
      <c r="I2111">
        <v>61.813281000000003</v>
      </c>
      <c r="J2111">
        <v>1.3736280000000001</v>
      </c>
      <c r="K2111" t="str">
        <f>MID(M2111,22,1)</f>
        <v>8</v>
      </c>
      <c r="L2111" t="s">
        <v>137</v>
      </c>
      <c r="M2111" t="s">
        <v>138</v>
      </c>
      <c r="N2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2111">
        <f>VLOOKUP(TableOMP[[#This Row],[Label]],TableAvg[],2,FALSE)</f>
        <v>254.66072428571428</v>
      </c>
      <c r="P2111">
        <f>VLOOKUP(TableOMP[[#This Row],[Label]],TableAvg[],3,FALSE)</f>
        <v>16.398549656044764</v>
      </c>
      <c r="Q2111">
        <f>TableOMP[[#This Row],[Avg]]-$U$2*TableOMP[[#This Row],[StdDev]]</f>
        <v>221.86362497362475</v>
      </c>
      <c r="R2111">
        <f>TableOMP[[#This Row],[Avg]]+$U$2*TableOMP[[#This Row],[StdDev]]</f>
        <v>287.45782359780378</v>
      </c>
      <c r="S2111">
        <f>IF(AND(TableOMP[[#This Row],[total_time]]&gt;=TableOMP[[#This Row],[Low]], TableOMP[[#This Row],[total_time]]&lt;=TableOMP[[#This Row],[High]]),1,0)</f>
        <v>1</v>
      </c>
    </row>
    <row r="2112" spans="1:19" hidden="1" x14ac:dyDescent="0.25">
      <c r="A2112" t="s">
        <v>15</v>
      </c>
      <c r="B2112">
        <v>10000</v>
      </c>
      <c r="C2112">
        <v>100</v>
      </c>
      <c r="D2112">
        <v>1</v>
      </c>
      <c r="E2112">
        <v>23</v>
      </c>
      <c r="F2112">
        <v>1</v>
      </c>
      <c r="G2112">
        <v>28.650030999999998</v>
      </c>
      <c r="H2112">
        <v>15.277464999999999</v>
      </c>
      <c r="I2112">
        <v>64.132193000000001</v>
      </c>
      <c r="J2112">
        <v>2.9150999999999998</v>
      </c>
      <c r="K2112" t="str">
        <f>MID(M2112,22,1)</f>
        <v>4</v>
      </c>
      <c r="L2112" t="s">
        <v>43</v>
      </c>
      <c r="M2112" t="s">
        <v>44</v>
      </c>
      <c r="N2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2112">
        <f>VLOOKUP(TableOMP[[#This Row],[Label]],TableAvg[],2,FALSE)</f>
        <v>26.126541266666667</v>
      </c>
      <c r="P2112">
        <f>VLOOKUP(TableOMP[[#This Row],[Label]],TableAvg[],3,FALSE)</f>
        <v>0.95223458220947665</v>
      </c>
      <c r="Q2112">
        <f>TableOMP[[#This Row],[Avg]]-$U$2*TableOMP[[#This Row],[StdDev]]</f>
        <v>24.222072102247715</v>
      </c>
      <c r="R2112">
        <f>TableOMP[[#This Row],[Avg]]+$U$2*TableOMP[[#This Row],[StdDev]]</f>
        <v>28.031010431085619</v>
      </c>
      <c r="S2112">
        <f>IF(AND(TableOMP[[#This Row],[total_time]]&gt;=TableOMP[[#This Row],[Low]], TableOMP[[#This Row],[total_time]]&lt;=TableOMP[[#This Row],[High]]),1,0)</f>
        <v>0</v>
      </c>
    </row>
    <row r="2113" spans="1:19" hidden="1" x14ac:dyDescent="0.25">
      <c r="A2113" t="s">
        <v>12</v>
      </c>
      <c r="B2113">
        <v>10000</v>
      </c>
      <c r="C2113">
        <v>100</v>
      </c>
      <c r="D2113">
        <v>100000</v>
      </c>
      <c r="E2113">
        <v>41</v>
      </c>
      <c r="F2113">
        <v>1</v>
      </c>
      <c r="G2113">
        <v>240.72581</v>
      </c>
      <c r="H2113">
        <v>0.25233</v>
      </c>
      <c r="I2113">
        <v>4.9630599999999996</v>
      </c>
      <c r="J2113">
        <v>0.12407700000000001</v>
      </c>
      <c r="K2113" t="str">
        <f>MID(M2113,22,1)</f>
        <v>6</v>
      </c>
      <c r="L2113" t="s">
        <v>57</v>
      </c>
      <c r="M2113" t="s">
        <v>58</v>
      </c>
      <c r="N2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2113">
        <f>VLOOKUP(TableOMP[[#This Row],[Label]],TableAvg[],2,FALSE)</f>
        <v>243.58805563636361</v>
      </c>
      <c r="P2113">
        <f>VLOOKUP(TableOMP[[#This Row],[Label]],TableAvg[],3,FALSE)</f>
        <v>13.10794784598248</v>
      </c>
      <c r="Q2113">
        <f>TableOMP[[#This Row],[Avg]]-$U$2*TableOMP[[#This Row],[StdDev]]</f>
        <v>217.37215994439865</v>
      </c>
      <c r="R2113">
        <f>TableOMP[[#This Row],[Avg]]+$U$2*TableOMP[[#This Row],[StdDev]]</f>
        <v>269.80395132832859</v>
      </c>
      <c r="S2113">
        <f>IF(AND(TableOMP[[#This Row],[total_time]]&gt;=TableOMP[[#This Row],[Low]], TableOMP[[#This Row],[total_time]]&lt;=TableOMP[[#This Row],[High]]),1,0)</f>
        <v>1</v>
      </c>
    </row>
    <row r="2114" spans="1:19" hidden="1" x14ac:dyDescent="0.25">
      <c r="A2114" t="s">
        <v>12</v>
      </c>
      <c r="B2114">
        <v>10000</v>
      </c>
      <c r="C2114">
        <v>100</v>
      </c>
      <c r="D2114">
        <v>100000</v>
      </c>
      <c r="E2114">
        <v>41</v>
      </c>
      <c r="F2114">
        <v>1</v>
      </c>
      <c r="G2114">
        <v>240.72237100000001</v>
      </c>
      <c r="H2114">
        <v>0.24071400000000001</v>
      </c>
      <c r="I2114">
        <v>4.859362</v>
      </c>
      <c r="J2114">
        <v>0.12148399999999999</v>
      </c>
      <c r="K2114" t="str">
        <f>MID(M2114,22,1)</f>
        <v>6</v>
      </c>
      <c r="L2114" t="s">
        <v>195</v>
      </c>
      <c r="M2114" t="s">
        <v>196</v>
      </c>
      <c r="N2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2114">
        <f>VLOOKUP(TableOMP[[#This Row],[Label]],TableAvg[],2,FALSE)</f>
        <v>243.58805563636361</v>
      </c>
      <c r="P2114">
        <f>VLOOKUP(TableOMP[[#This Row],[Label]],TableAvg[],3,FALSE)</f>
        <v>13.10794784598248</v>
      </c>
      <c r="Q2114">
        <f>TableOMP[[#This Row],[Avg]]-$U$2*TableOMP[[#This Row],[StdDev]]</f>
        <v>217.37215994439865</v>
      </c>
      <c r="R2114">
        <f>TableOMP[[#This Row],[Avg]]+$U$2*TableOMP[[#This Row],[StdDev]]</f>
        <v>269.80395132832859</v>
      </c>
      <c r="S2114">
        <f>IF(AND(TableOMP[[#This Row],[total_time]]&gt;=TableOMP[[#This Row],[Low]], TableOMP[[#This Row],[total_time]]&lt;=TableOMP[[#This Row],[High]]),1,0)</f>
        <v>1</v>
      </c>
    </row>
    <row r="2115" spans="1:19" x14ac:dyDescent="0.25">
      <c r="A2115" t="s">
        <v>10</v>
      </c>
      <c r="B2115">
        <v>10000</v>
      </c>
      <c r="C2115">
        <v>100</v>
      </c>
      <c r="D2115">
        <v>1</v>
      </c>
      <c r="E2115">
        <v>46</v>
      </c>
      <c r="F2115">
        <v>1</v>
      </c>
      <c r="G2115">
        <v>249.33756299999999</v>
      </c>
      <c r="H2115">
        <v>12.452325</v>
      </c>
      <c r="I2115">
        <v>74.966881999999998</v>
      </c>
      <c r="J2115">
        <v>1.6659310000000001</v>
      </c>
      <c r="K2115" t="str">
        <f>MID(M2115,22,1)</f>
        <v>1</v>
      </c>
      <c r="L2115" t="s">
        <v>246</v>
      </c>
      <c r="M2115" t="s">
        <v>247</v>
      </c>
      <c r="N2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2115" s="10">
        <f>VLOOKUP(TableOMP[[#This Row],[Label]],TableAvg[],2,FALSE)</f>
        <v>254.66072428571428</v>
      </c>
      <c r="P2115" s="10">
        <f>VLOOKUP(TableOMP[[#This Row],[Label]],TableAvg[],3,FALSE)</f>
        <v>16.398549656044764</v>
      </c>
      <c r="Q2115" s="10">
        <f>TableOMP[[#This Row],[Avg]]-$U$2*TableOMP[[#This Row],[StdDev]]</f>
        <v>221.86362497362475</v>
      </c>
      <c r="R2115" s="10">
        <f>TableOMP[[#This Row],[Avg]]+$U$2*TableOMP[[#This Row],[StdDev]]</f>
        <v>287.45782359780378</v>
      </c>
      <c r="S2115" s="10">
        <f>IF(AND(TableOMP[[#This Row],[total_time]]&gt;=TableOMP[[#This Row],[Low]], TableOMP[[#This Row],[total_time]]&lt;=TableOMP[[#This Row],[High]]),1,0)</f>
        <v>1</v>
      </c>
    </row>
    <row r="2116" spans="1:19" hidden="1" x14ac:dyDescent="0.25">
      <c r="A2116" t="s">
        <v>12</v>
      </c>
      <c r="B2116">
        <v>10000</v>
      </c>
      <c r="C2116">
        <v>100</v>
      </c>
      <c r="D2116">
        <v>1</v>
      </c>
      <c r="E2116">
        <v>58</v>
      </c>
      <c r="F2116">
        <v>1</v>
      </c>
      <c r="G2116">
        <v>285.44744900000001</v>
      </c>
      <c r="H2116">
        <v>25.202494999999999</v>
      </c>
      <c r="I2116">
        <v>102.66459399999999</v>
      </c>
      <c r="J2116">
        <v>1.8011330000000001</v>
      </c>
      <c r="K2116" t="str">
        <f>MID(M2116,22,1)</f>
        <v>1</v>
      </c>
      <c r="L2116" t="s">
        <v>133</v>
      </c>
      <c r="M2116" t="s">
        <v>134</v>
      </c>
      <c r="N2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2116">
        <f>VLOOKUP(TableOMP[[#This Row],[Label]],TableAvg[],2,FALSE)</f>
        <v>277.40693933333336</v>
      </c>
      <c r="P2116">
        <f>VLOOKUP(TableOMP[[#This Row],[Label]],TableAvg[],3,FALSE)</f>
        <v>4.6284391073170195</v>
      </c>
      <c r="Q2116">
        <f>TableOMP[[#This Row],[Avg]]-$U$2*TableOMP[[#This Row],[StdDev]]</f>
        <v>268.15006111869934</v>
      </c>
      <c r="R2116">
        <f>TableOMP[[#This Row],[Avg]]+$U$2*TableOMP[[#This Row],[StdDev]]</f>
        <v>286.66381754796737</v>
      </c>
      <c r="S2116">
        <f>IF(AND(TableOMP[[#This Row],[total_time]]&gt;=TableOMP[[#This Row],[Low]], TableOMP[[#This Row],[total_time]]&lt;=TableOMP[[#This Row],[High]]),1,0)</f>
        <v>1</v>
      </c>
    </row>
    <row r="2117" spans="1:19" hidden="1" x14ac:dyDescent="0.25">
      <c r="A2117" t="s">
        <v>10</v>
      </c>
      <c r="B2117">
        <v>10000</v>
      </c>
      <c r="C2117">
        <v>100</v>
      </c>
      <c r="D2117">
        <v>100000</v>
      </c>
      <c r="E2117">
        <v>62</v>
      </c>
      <c r="F2117">
        <v>1</v>
      </c>
      <c r="G2117">
        <v>284.18268899999998</v>
      </c>
      <c r="H2117">
        <v>0.26646700000000001</v>
      </c>
      <c r="I2117">
        <v>9.0187000000000008</v>
      </c>
      <c r="J2117">
        <v>0.14784800000000001</v>
      </c>
      <c r="K2117" t="str">
        <f>MID(M2117,22,1)</f>
        <v>4</v>
      </c>
      <c r="L2117" t="s">
        <v>53</v>
      </c>
      <c r="M2117" t="s">
        <v>54</v>
      </c>
      <c r="N2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17">
        <f>VLOOKUP(TableOMP[[#This Row],[Label]],TableAvg[],2,FALSE)</f>
        <v>264.67691870000004</v>
      </c>
      <c r="P2117">
        <f>VLOOKUP(TableOMP[[#This Row],[Label]],TableAvg[],3,FALSE)</f>
        <v>19.856676686660279</v>
      </c>
      <c r="Q2117">
        <f>TableOMP[[#This Row],[Avg]]-$U$2*TableOMP[[#This Row],[StdDev]]</f>
        <v>224.96356532667949</v>
      </c>
      <c r="R2117">
        <f>TableOMP[[#This Row],[Avg]]+$U$2*TableOMP[[#This Row],[StdDev]]</f>
        <v>304.3902720733206</v>
      </c>
      <c r="S2117">
        <v>0</v>
      </c>
    </row>
    <row r="2118" spans="1:19" hidden="1" x14ac:dyDescent="0.25">
      <c r="A2118" t="s">
        <v>10</v>
      </c>
      <c r="B2118">
        <v>10000</v>
      </c>
      <c r="C2118">
        <v>100</v>
      </c>
      <c r="D2118">
        <v>100000</v>
      </c>
      <c r="E2118">
        <v>62</v>
      </c>
      <c r="F2118">
        <v>1</v>
      </c>
      <c r="G2118">
        <v>284.72633999999999</v>
      </c>
      <c r="H2118">
        <v>0.26488699999999998</v>
      </c>
      <c r="I2118">
        <v>7.9950890000000001</v>
      </c>
      <c r="J2118">
        <v>0.13106699999999999</v>
      </c>
      <c r="K2118" t="str">
        <f>MID(M2118,22,1)</f>
        <v>4</v>
      </c>
      <c r="L2118" t="s">
        <v>75</v>
      </c>
      <c r="M2118" t="s">
        <v>76</v>
      </c>
      <c r="N2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18">
        <f>VLOOKUP(TableOMP[[#This Row],[Label]],TableAvg[],2,FALSE)</f>
        <v>264.67691870000004</v>
      </c>
      <c r="P2118">
        <f>VLOOKUP(TableOMP[[#This Row],[Label]],TableAvg[],3,FALSE)</f>
        <v>19.856676686660279</v>
      </c>
      <c r="Q2118">
        <f>TableOMP[[#This Row],[Avg]]-$U$2*TableOMP[[#This Row],[StdDev]]</f>
        <v>224.96356532667949</v>
      </c>
      <c r="R2118">
        <f>TableOMP[[#This Row],[Avg]]+$U$2*TableOMP[[#This Row],[StdDev]]</f>
        <v>304.3902720733206</v>
      </c>
      <c r="S2118">
        <v>0</v>
      </c>
    </row>
    <row r="2119" spans="1:19" hidden="1" x14ac:dyDescent="0.25">
      <c r="A2119" t="s">
        <v>10</v>
      </c>
      <c r="B2119">
        <v>10000</v>
      </c>
      <c r="C2119">
        <v>100</v>
      </c>
      <c r="D2119">
        <v>100000</v>
      </c>
      <c r="E2119">
        <v>62</v>
      </c>
      <c r="F2119">
        <v>1</v>
      </c>
      <c r="G2119">
        <v>283.64130599999999</v>
      </c>
      <c r="H2119">
        <v>0.28324899999999997</v>
      </c>
      <c r="I2119">
        <v>9.3808989999999994</v>
      </c>
      <c r="J2119">
        <v>0.15378500000000001</v>
      </c>
      <c r="K2119" t="str">
        <f>MID(M2119,22,1)</f>
        <v>4</v>
      </c>
      <c r="L2119" t="s">
        <v>105</v>
      </c>
      <c r="M2119" t="s">
        <v>106</v>
      </c>
      <c r="N2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19">
        <f>VLOOKUP(TableOMP[[#This Row],[Label]],TableAvg[],2,FALSE)</f>
        <v>264.67691870000004</v>
      </c>
      <c r="P2119">
        <f>VLOOKUP(TableOMP[[#This Row],[Label]],TableAvg[],3,FALSE)</f>
        <v>19.856676686660279</v>
      </c>
      <c r="Q2119">
        <f>TableOMP[[#This Row],[Avg]]-$U$2*TableOMP[[#This Row],[StdDev]]</f>
        <v>224.96356532667949</v>
      </c>
      <c r="R2119">
        <f>TableOMP[[#This Row],[Avg]]+$U$2*TableOMP[[#This Row],[StdDev]]</f>
        <v>304.3902720733206</v>
      </c>
      <c r="S2119">
        <v>0</v>
      </c>
    </row>
    <row r="2120" spans="1:19" hidden="1" x14ac:dyDescent="0.25">
      <c r="A2120" t="s">
        <v>10</v>
      </c>
      <c r="B2120">
        <v>10000</v>
      </c>
      <c r="C2120">
        <v>100</v>
      </c>
      <c r="D2120">
        <v>100000</v>
      </c>
      <c r="E2120">
        <v>62</v>
      </c>
      <c r="F2120">
        <v>1</v>
      </c>
      <c r="G2120">
        <v>286.246579</v>
      </c>
      <c r="H2120">
        <v>1.371524</v>
      </c>
      <c r="I2120">
        <v>75.712309000000005</v>
      </c>
      <c r="J2120">
        <v>1.241185</v>
      </c>
      <c r="K2120" t="str">
        <f>MID(M2120,22,1)</f>
        <v>4</v>
      </c>
      <c r="L2120" t="s">
        <v>143</v>
      </c>
      <c r="M2120" t="s">
        <v>144</v>
      </c>
      <c r="N2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20">
        <f>VLOOKUP(TableOMP[[#This Row],[Label]],TableAvg[],2,FALSE)</f>
        <v>264.67691870000004</v>
      </c>
      <c r="P2120">
        <f>VLOOKUP(TableOMP[[#This Row],[Label]],TableAvg[],3,FALSE)</f>
        <v>19.856676686660279</v>
      </c>
      <c r="Q2120">
        <f>TableOMP[[#This Row],[Avg]]-$U$2*TableOMP[[#This Row],[StdDev]]</f>
        <v>224.96356532667949</v>
      </c>
      <c r="R2120">
        <f>TableOMP[[#This Row],[Avg]]+$U$2*TableOMP[[#This Row],[StdDev]]</f>
        <v>304.3902720733206</v>
      </c>
      <c r="S2120">
        <v>0</v>
      </c>
    </row>
    <row r="2121" spans="1:19" hidden="1" x14ac:dyDescent="0.25">
      <c r="A2121" t="s">
        <v>12</v>
      </c>
      <c r="B2121">
        <v>10000</v>
      </c>
      <c r="C2121">
        <v>100</v>
      </c>
      <c r="D2121">
        <v>1</v>
      </c>
      <c r="E2121">
        <v>58</v>
      </c>
      <c r="F2121">
        <v>1</v>
      </c>
      <c r="G2121">
        <v>281.183696</v>
      </c>
      <c r="H2121">
        <v>15.308453</v>
      </c>
      <c r="I2121">
        <v>53.402208999999999</v>
      </c>
      <c r="J2121">
        <v>0.93688099999999996</v>
      </c>
      <c r="K2121" t="str">
        <f>MID(M2121,22,1)</f>
        <v>8</v>
      </c>
      <c r="L2121" t="s">
        <v>81</v>
      </c>
      <c r="M2121" t="s">
        <v>82</v>
      </c>
      <c r="N2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2121">
        <f>VLOOKUP(TableOMP[[#This Row],[Label]],TableAvg[],2,FALSE)</f>
        <v>277.40693933333336</v>
      </c>
      <c r="P2121">
        <f>VLOOKUP(TableOMP[[#This Row],[Label]],TableAvg[],3,FALSE)</f>
        <v>4.6284391073170195</v>
      </c>
      <c r="Q2121">
        <f>TableOMP[[#This Row],[Avg]]-$U$2*TableOMP[[#This Row],[StdDev]]</f>
        <v>268.15006111869934</v>
      </c>
      <c r="R2121">
        <f>TableOMP[[#This Row],[Avg]]+$U$2*TableOMP[[#This Row],[StdDev]]</f>
        <v>286.66381754796737</v>
      </c>
      <c r="S2121">
        <f>IF(AND(TableOMP[[#This Row],[total_time]]&gt;=TableOMP[[#This Row],[Low]], TableOMP[[#This Row],[total_time]]&lt;=TableOMP[[#This Row],[High]]),1,0)</f>
        <v>1</v>
      </c>
    </row>
    <row r="2122" spans="1:19" hidden="1" x14ac:dyDescent="0.25">
      <c r="A2122" t="s">
        <v>10</v>
      </c>
      <c r="B2122">
        <v>10000</v>
      </c>
      <c r="C2122">
        <v>100</v>
      </c>
      <c r="D2122">
        <v>100000</v>
      </c>
      <c r="E2122">
        <v>51</v>
      </c>
      <c r="F2122">
        <v>1</v>
      </c>
      <c r="G2122">
        <v>240.49599499999999</v>
      </c>
      <c r="H2122">
        <v>0.27529799999999999</v>
      </c>
      <c r="I2122">
        <v>6.4493070000000001</v>
      </c>
      <c r="J2122">
        <v>0.12898599999999999</v>
      </c>
      <c r="K2122" t="str">
        <f>MID(M2122,22,1)</f>
        <v>8</v>
      </c>
      <c r="L2122" t="s">
        <v>179</v>
      </c>
      <c r="M2122" t="s">
        <v>180</v>
      </c>
      <c r="N2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2122">
        <f>VLOOKUP(TableOMP[[#This Row],[Label]],TableAvg[],2,FALSE)</f>
        <v>252.67038259999998</v>
      </c>
      <c r="P2122">
        <f>VLOOKUP(TableOMP[[#This Row],[Label]],TableAvg[],3,FALSE)</f>
        <v>18.409559963942421</v>
      </c>
      <c r="Q2122">
        <f>TableOMP[[#This Row],[Avg]]-$U$2*TableOMP[[#This Row],[StdDev]]</f>
        <v>215.85126267211513</v>
      </c>
      <c r="R2122">
        <f>TableOMP[[#This Row],[Avg]]+$U$2*TableOMP[[#This Row],[StdDev]]</f>
        <v>289.48950252788484</v>
      </c>
      <c r="S2122">
        <f>IF(AND(TableOMP[[#This Row],[total_time]]&gt;=TableOMP[[#This Row],[Low]], TableOMP[[#This Row],[total_time]]&lt;=TableOMP[[#This Row],[High]]),1,0)</f>
        <v>1</v>
      </c>
    </row>
    <row r="2123" spans="1:19" x14ac:dyDescent="0.25">
      <c r="A2123" t="s">
        <v>10</v>
      </c>
      <c r="B2123">
        <v>10000</v>
      </c>
      <c r="C2123">
        <v>100</v>
      </c>
      <c r="D2123">
        <v>1</v>
      </c>
      <c r="E2123">
        <v>46</v>
      </c>
      <c r="F2123">
        <v>1</v>
      </c>
      <c r="G2123">
        <v>241.33752000000001</v>
      </c>
      <c r="H2123">
        <v>15.787469</v>
      </c>
      <c r="I2123">
        <v>82.311096000000006</v>
      </c>
      <c r="J2123">
        <v>1.829135</v>
      </c>
      <c r="K2123" t="str">
        <f>MID(M2123,22,1)</f>
        <v>5</v>
      </c>
      <c r="L2123" t="s">
        <v>183</v>
      </c>
      <c r="M2123" t="s">
        <v>184</v>
      </c>
      <c r="N2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2123">
        <f>VLOOKUP(TableOMP[[#This Row],[Label]],TableAvg[],2,FALSE)</f>
        <v>254.66072428571428</v>
      </c>
      <c r="P2123">
        <f>VLOOKUP(TableOMP[[#This Row],[Label]],TableAvg[],3,FALSE)</f>
        <v>16.398549656044764</v>
      </c>
      <c r="Q2123">
        <f>TableOMP[[#This Row],[Avg]]-$U$2*TableOMP[[#This Row],[StdDev]]</f>
        <v>221.86362497362475</v>
      </c>
      <c r="R2123">
        <f>TableOMP[[#This Row],[Avg]]+$U$2*TableOMP[[#This Row],[StdDev]]</f>
        <v>287.45782359780378</v>
      </c>
      <c r="S2123">
        <f>IF(AND(TableOMP[[#This Row],[total_time]]&gt;=TableOMP[[#This Row],[Low]], TableOMP[[#This Row],[total_time]]&lt;=TableOMP[[#This Row],[High]]),1,0)</f>
        <v>1</v>
      </c>
    </row>
    <row r="2124" spans="1:19" hidden="1" x14ac:dyDescent="0.25">
      <c r="A2124" t="s">
        <v>10</v>
      </c>
      <c r="B2124">
        <v>10000</v>
      </c>
      <c r="C2124">
        <v>100</v>
      </c>
      <c r="D2124">
        <v>100000</v>
      </c>
      <c r="E2124">
        <v>64</v>
      </c>
      <c r="F2124">
        <v>1</v>
      </c>
      <c r="G2124">
        <v>240.42224899999999</v>
      </c>
      <c r="H2124">
        <v>0.395814</v>
      </c>
      <c r="I2124">
        <v>16.857893000000001</v>
      </c>
      <c r="J2124">
        <v>0.26758599999999999</v>
      </c>
      <c r="K2124" t="str">
        <f>MID(M2124,22,1)</f>
        <v>5</v>
      </c>
      <c r="L2124" t="s">
        <v>193</v>
      </c>
      <c r="M2124" t="s">
        <v>194</v>
      </c>
      <c r="N2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2124">
        <f>VLOOKUP(TableOMP[[#This Row],[Label]],TableAvg[],2,FALSE)</f>
        <v>253.05102289999999</v>
      </c>
      <c r="P2124">
        <f>VLOOKUP(TableOMP[[#This Row],[Label]],TableAvg[],3,FALSE)</f>
        <v>9.7952243049356973</v>
      </c>
      <c r="Q2124">
        <f>TableOMP[[#This Row],[Avg]]-$U$2*TableOMP[[#This Row],[StdDev]]</f>
        <v>233.46057429012859</v>
      </c>
      <c r="R2124">
        <f>TableOMP[[#This Row],[Avg]]+$U$2*TableOMP[[#This Row],[StdDev]]</f>
        <v>272.64147150987139</v>
      </c>
      <c r="S2124">
        <f>IF(AND(TableOMP[[#This Row],[total_time]]&gt;=TableOMP[[#This Row],[Low]], TableOMP[[#This Row],[total_time]]&lt;=TableOMP[[#This Row],[High]]),1,0)</f>
        <v>1</v>
      </c>
    </row>
    <row r="2125" spans="1:19" hidden="1" x14ac:dyDescent="0.25">
      <c r="A2125" t="s">
        <v>10</v>
      </c>
      <c r="B2125">
        <v>10000</v>
      </c>
      <c r="C2125">
        <v>100</v>
      </c>
      <c r="D2125">
        <v>100000</v>
      </c>
      <c r="E2125">
        <v>63</v>
      </c>
      <c r="F2125">
        <v>1</v>
      </c>
      <c r="G2125">
        <v>285.30605500000001</v>
      </c>
      <c r="H2125">
        <v>0.396897</v>
      </c>
      <c r="I2125">
        <v>12.799325</v>
      </c>
      <c r="J2125">
        <v>0.20644100000000001</v>
      </c>
      <c r="K2125" t="str">
        <f>MID(M2125,22,1)</f>
        <v>4</v>
      </c>
      <c r="L2125" t="s">
        <v>53</v>
      </c>
      <c r="M2125" t="s">
        <v>54</v>
      </c>
      <c r="N2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25">
        <f>VLOOKUP(TableOMP[[#This Row],[Label]],TableAvg[],2,FALSE)</f>
        <v>265.38977929999999</v>
      </c>
      <c r="P2125">
        <f>VLOOKUP(TableOMP[[#This Row],[Label]],TableAvg[],3,FALSE)</f>
        <v>19.73171319234147</v>
      </c>
      <c r="Q2125">
        <f>TableOMP[[#This Row],[Avg]]-$U$2*TableOMP[[#This Row],[StdDev]]</f>
        <v>225.92635291531704</v>
      </c>
      <c r="R2125">
        <f>TableOMP[[#This Row],[Avg]]+$U$2*TableOMP[[#This Row],[StdDev]]</f>
        <v>304.85320568468291</v>
      </c>
      <c r="S2125">
        <v>0</v>
      </c>
    </row>
    <row r="2126" spans="1:19" hidden="1" x14ac:dyDescent="0.25">
      <c r="A2126" t="s">
        <v>10</v>
      </c>
      <c r="B2126">
        <v>10000</v>
      </c>
      <c r="C2126">
        <v>100</v>
      </c>
      <c r="D2126">
        <v>100000</v>
      </c>
      <c r="E2126">
        <v>63</v>
      </c>
      <c r="F2126">
        <v>1</v>
      </c>
      <c r="G2126">
        <v>286.03593699999999</v>
      </c>
      <c r="H2126">
        <v>0.29793999999999998</v>
      </c>
      <c r="I2126">
        <v>11.027811</v>
      </c>
      <c r="J2126">
        <v>0.177868</v>
      </c>
      <c r="K2126" t="str">
        <f>MID(M2126,22,1)</f>
        <v>4</v>
      </c>
      <c r="L2126" t="s">
        <v>75</v>
      </c>
      <c r="M2126" t="s">
        <v>76</v>
      </c>
      <c r="N2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26">
        <f>VLOOKUP(TableOMP[[#This Row],[Label]],TableAvg[],2,FALSE)</f>
        <v>265.38977929999999</v>
      </c>
      <c r="P2126">
        <f>VLOOKUP(TableOMP[[#This Row],[Label]],TableAvg[],3,FALSE)</f>
        <v>19.73171319234147</v>
      </c>
      <c r="Q2126">
        <f>TableOMP[[#This Row],[Avg]]-$U$2*TableOMP[[#This Row],[StdDev]]</f>
        <v>225.92635291531704</v>
      </c>
      <c r="R2126">
        <f>TableOMP[[#This Row],[Avg]]+$U$2*TableOMP[[#This Row],[StdDev]]</f>
        <v>304.85320568468291</v>
      </c>
      <c r="S2126">
        <v>0</v>
      </c>
    </row>
    <row r="2127" spans="1:19" hidden="1" x14ac:dyDescent="0.25">
      <c r="A2127" t="s">
        <v>10</v>
      </c>
      <c r="B2127">
        <v>10000</v>
      </c>
      <c r="C2127">
        <v>100</v>
      </c>
      <c r="D2127">
        <v>100000</v>
      </c>
      <c r="E2127">
        <v>63</v>
      </c>
      <c r="F2127">
        <v>1</v>
      </c>
      <c r="G2127">
        <v>284.00482599999998</v>
      </c>
      <c r="H2127">
        <v>0.30648399999999998</v>
      </c>
      <c r="I2127">
        <v>10.979423000000001</v>
      </c>
      <c r="J2127">
        <v>0.17708699999999999</v>
      </c>
      <c r="K2127" t="str">
        <f>MID(M2127,22,1)</f>
        <v>4</v>
      </c>
      <c r="L2127" t="s">
        <v>105</v>
      </c>
      <c r="M2127" t="s">
        <v>106</v>
      </c>
      <c r="N2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27">
        <f>VLOOKUP(TableOMP[[#This Row],[Label]],TableAvg[],2,FALSE)</f>
        <v>265.38977929999999</v>
      </c>
      <c r="P2127">
        <f>VLOOKUP(TableOMP[[#This Row],[Label]],TableAvg[],3,FALSE)</f>
        <v>19.73171319234147</v>
      </c>
      <c r="Q2127">
        <f>TableOMP[[#This Row],[Avg]]-$U$2*TableOMP[[#This Row],[StdDev]]</f>
        <v>225.92635291531704</v>
      </c>
      <c r="R2127">
        <f>TableOMP[[#This Row],[Avg]]+$U$2*TableOMP[[#This Row],[StdDev]]</f>
        <v>304.85320568468291</v>
      </c>
      <c r="S2127">
        <v>0</v>
      </c>
    </row>
    <row r="2128" spans="1:19" hidden="1" x14ac:dyDescent="0.25">
      <c r="A2128" t="s">
        <v>10</v>
      </c>
      <c r="B2128">
        <v>10000</v>
      </c>
      <c r="C2128">
        <v>100</v>
      </c>
      <c r="D2128">
        <v>100000</v>
      </c>
      <c r="E2128">
        <v>63</v>
      </c>
      <c r="F2128">
        <v>1</v>
      </c>
      <c r="G2128">
        <v>285.25751600000001</v>
      </c>
      <c r="H2128">
        <v>0.26532800000000001</v>
      </c>
      <c r="I2128">
        <v>8.4023029999999999</v>
      </c>
      <c r="J2128">
        <v>0.135521</v>
      </c>
      <c r="K2128" t="str">
        <f>MID(M2128,22,1)</f>
        <v>4</v>
      </c>
      <c r="L2128" t="s">
        <v>143</v>
      </c>
      <c r="M2128" t="s">
        <v>144</v>
      </c>
      <c r="N2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28">
        <f>VLOOKUP(TableOMP[[#This Row],[Label]],TableAvg[],2,FALSE)</f>
        <v>265.38977929999999</v>
      </c>
      <c r="P2128">
        <f>VLOOKUP(TableOMP[[#This Row],[Label]],TableAvg[],3,FALSE)</f>
        <v>19.73171319234147</v>
      </c>
      <c r="Q2128">
        <f>TableOMP[[#This Row],[Avg]]-$U$2*TableOMP[[#This Row],[StdDev]]</f>
        <v>225.92635291531704</v>
      </c>
      <c r="R2128">
        <f>TableOMP[[#This Row],[Avg]]+$U$2*TableOMP[[#This Row],[StdDev]]</f>
        <v>304.85320568468291</v>
      </c>
      <c r="S2128">
        <v>0</v>
      </c>
    </row>
    <row r="2129" spans="1:19" x14ac:dyDescent="0.25">
      <c r="A2129" t="s">
        <v>10</v>
      </c>
      <c r="B2129">
        <v>10000</v>
      </c>
      <c r="C2129">
        <v>100</v>
      </c>
      <c r="D2129">
        <v>1</v>
      </c>
      <c r="E2129">
        <v>46</v>
      </c>
      <c r="F2129">
        <v>1</v>
      </c>
      <c r="G2129">
        <v>241.27308300000001</v>
      </c>
      <c r="H2129">
        <v>13.460008</v>
      </c>
      <c r="I2129">
        <v>76.310497999999995</v>
      </c>
      <c r="J2129">
        <v>1.695789</v>
      </c>
      <c r="K2129" t="str">
        <f>MID(M2129,22,1)</f>
        <v>1</v>
      </c>
      <c r="L2129" t="s">
        <v>141</v>
      </c>
      <c r="M2129" t="s">
        <v>142</v>
      </c>
      <c r="N2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2129">
        <f>VLOOKUP(TableOMP[[#This Row],[Label]],TableAvg[],2,FALSE)</f>
        <v>254.66072428571428</v>
      </c>
      <c r="P2129">
        <f>VLOOKUP(TableOMP[[#This Row],[Label]],TableAvg[],3,FALSE)</f>
        <v>16.398549656044764</v>
      </c>
      <c r="Q2129">
        <f>TableOMP[[#This Row],[Avg]]-$U$2*TableOMP[[#This Row],[StdDev]]</f>
        <v>221.86362497362475</v>
      </c>
      <c r="R2129">
        <f>TableOMP[[#This Row],[Avg]]+$U$2*TableOMP[[#This Row],[StdDev]]</f>
        <v>287.45782359780378</v>
      </c>
      <c r="S2129">
        <f>IF(AND(TableOMP[[#This Row],[total_time]]&gt;=TableOMP[[#This Row],[Low]], TableOMP[[#This Row],[total_time]]&lt;=TableOMP[[#This Row],[High]]),1,0)</f>
        <v>1</v>
      </c>
    </row>
    <row r="2130" spans="1:19" x14ac:dyDescent="0.25">
      <c r="A2130" t="s">
        <v>10</v>
      </c>
      <c r="B2130">
        <v>10000</v>
      </c>
      <c r="C2130">
        <v>100</v>
      </c>
      <c r="D2130">
        <v>1</v>
      </c>
      <c r="E2130">
        <v>46</v>
      </c>
      <c r="F2130">
        <v>1</v>
      </c>
      <c r="G2130">
        <v>240.389419</v>
      </c>
      <c r="H2130">
        <v>14.102650000000001</v>
      </c>
      <c r="I2130">
        <v>74.098956999999999</v>
      </c>
      <c r="J2130">
        <v>1.6466430000000001</v>
      </c>
      <c r="K2130" t="str">
        <f>MID(M2130,22,1)</f>
        <v>5</v>
      </c>
      <c r="L2130" t="s">
        <v>67</v>
      </c>
      <c r="M2130" t="s">
        <v>68</v>
      </c>
      <c r="N2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2130">
        <f>VLOOKUP(TableOMP[[#This Row],[Label]],TableAvg[],2,FALSE)</f>
        <v>254.66072428571428</v>
      </c>
      <c r="P2130">
        <f>VLOOKUP(TableOMP[[#This Row],[Label]],TableAvg[],3,FALSE)</f>
        <v>16.398549656044764</v>
      </c>
      <c r="Q2130">
        <f>TableOMP[[#This Row],[Avg]]-$U$2*TableOMP[[#This Row],[StdDev]]</f>
        <v>221.86362497362475</v>
      </c>
      <c r="R2130">
        <f>TableOMP[[#This Row],[Avg]]+$U$2*TableOMP[[#This Row],[StdDev]]</f>
        <v>287.45782359780378</v>
      </c>
      <c r="S2130">
        <f>IF(AND(TableOMP[[#This Row],[total_time]]&gt;=TableOMP[[#This Row],[Low]], TableOMP[[#This Row],[total_time]]&lt;=TableOMP[[#This Row],[High]]),1,0)</f>
        <v>1</v>
      </c>
    </row>
    <row r="2131" spans="1:19" x14ac:dyDescent="0.25">
      <c r="A2131" t="s">
        <v>10</v>
      </c>
      <c r="B2131">
        <v>10000</v>
      </c>
      <c r="C2131">
        <v>100</v>
      </c>
      <c r="D2131">
        <v>1</v>
      </c>
      <c r="E2131">
        <v>47</v>
      </c>
      <c r="F2131">
        <v>1</v>
      </c>
      <c r="G2131">
        <v>280.78525100000002</v>
      </c>
      <c r="H2131">
        <v>13.326603</v>
      </c>
      <c r="I2131">
        <v>85.206280000000007</v>
      </c>
      <c r="J2131">
        <v>1.8523099999999999</v>
      </c>
      <c r="K2131" t="str">
        <f>MID(M2131,22,1)</f>
        <v>4</v>
      </c>
      <c r="L2131" t="s">
        <v>191</v>
      </c>
      <c r="M2131" t="s">
        <v>192</v>
      </c>
      <c r="N2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2131">
        <f>VLOOKUP(TableOMP[[#This Row],[Label]],TableAvg[],2,FALSE)</f>
        <v>252.01485299999996</v>
      </c>
      <c r="P2131">
        <f>VLOOKUP(TableOMP[[#This Row],[Label]],TableAvg[],3,FALSE)</f>
        <v>12.386310727001877</v>
      </c>
      <c r="Q2131">
        <f>TableOMP[[#This Row],[Avg]]-$U$2*TableOMP[[#This Row],[StdDev]]</f>
        <v>227.24223154599622</v>
      </c>
      <c r="R2131">
        <f>TableOMP[[#This Row],[Avg]]+$U$2*TableOMP[[#This Row],[StdDev]]</f>
        <v>276.7874744540037</v>
      </c>
      <c r="S2131">
        <f>IF(AND(TableOMP[[#This Row],[total_time]]&gt;=TableOMP[[#This Row],[Low]], TableOMP[[#This Row],[total_time]]&lt;=TableOMP[[#This Row],[High]]),1,0)</f>
        <v>0</v>
      </c>
    </row>
    <row r="2132" spans="1:19" hidden="1" x14ac:dyDescent="0.25">
      <c r="A2132" t="s">
        <v>12</v>
      </c>
      <c r="B2132">
        <v>10000</v>
      </c>
      <c r="C2132">
        <v>100</v>
      </c>
      <c r="D2132">
        <v>100000</v>
      </c>
      <c r="E2132">
        <v>41</v>
      </c>
      <c r="F2132">
        <v>1</v>
      </c>
      <c r="G2132">
        <v>240.26884200000001</v>
      </c>
      <c r="H2132">
        <v>0.25147199999999997</v>
      </c>
      <c r="I2132">
        <v>4.8191160000000002</v>
      </c>
      <c r="J2132">
        <v>0.120478</v>
      </c>
      <c r="K2132" t="str">
        <f>MID(M2132,22,1)</f>
        <v>2</v>
      </c>
      <c r="L2132" t="s">
        <v>77</v>
      </c>
      <c r="M2132" t="s">
        <v>78</v>
      </c>
      <c r="N2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2132">
        <f>VLOOKUP(TableOMP[[#This Row],[Label]],TableAvg[],2,FALSE)</f>
        <v>243.58805563636361</v>
      </c>
      <c r="P2132">
        <f>VLOOKUP(TableOMP[[#This Row],[Label]],TableAvg[],3,FALSE)</f>
        <v>13.10794784598248</v>
      </c>
      <c r="Q2132">
        <f>TableOMP[[#This Row],[Avg]]-$U$2*TableOMP[[#This Row],[StdDev]]</f>
        <v>217.37215994439865</v>
      </c>
      <c r="R2132">
        <f>TableOMP[[#This Row],[Avg]]+$U$2*TableOMP[[#This Row],[StdDev]]</f>
        <v>269.80395132832859</v>
      </c>
      <c r="S2132">
        <f>IF(AND(TableOMP[[#This Row],[total_time]]&gt;=TableOMP[[#This Row],[Low]], TableOMP[[#This Row],[total_time]]&lt;=TableOMP[[#This Row],[High]]),1,0)</f>
        <v>1</v>
      </c>
    </row>
    <row r="2133" spans="1:19" hidden="1" x14ac:dyDescent="0.25">
      <c r="A2133" t="s">
        <v>10</v>
      </c>
      <c r="B2133">
        <v>10000</v>
      </c>
      <c r="C2133">
        <v>100</v>
      </c>
      <c r="D2133">
        <v>100000</v>
      </c>
      <c r="E2133">
        <v>60</v>
      </c>
      <c r="F2133">
        <v>1</v>
      </c>
      <c r="G2133">
        <v>282.44746900000001</v>
      </c>
      <c r="H2133">
        <v>0.25789000000000001</v>
      </c>
      <c r="I2133">
        <v>7.8029739999999999</v>
      </c>
      <c r="J2133">
        <v>0.13225400000000001</v>
      </c>
      <c r="K2133" t="str">
        <f>MID(M2133,22,1)</f>
        <v>4</v>
      </c>
      <c r="L2133" t="s">
        <v>53</v>
      </c>
      <c r="M2133" t="s">
        <v>54</v>
      </c>
      <c r="N2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3">
        <f>VLOOKUP(TableOMP[[#This Row],[Label]],TableAvg[],2,FALSE)</f>
        <v>262.05013719999999</v>
      </c>
      <c r="P2133">
        <f>VLOOKUP(TableOMP[[#This Row],[Label]],TableAvg[],3,FALSE)</f>
        <v>19.957676947500214</v>
      </c>
      <c r="Q2133">
        <f>TableOMP[[#This Row],[Avg]]-$U$2*TableOMP[[#This Row],[StdDev]]</f>
        <v>222.13478330499956</v>
      </c>
      <c r="R2133">
        <f>TableOMP[[#This Row],[Avg]]+$U$2*TableOMP[[#This Row],[StdDev]]</f>
        <v>301.9654910950004</v>
      </c>
      <c r="S2133">
        <v>0</v>
      </c>
    </row>
    <row r="2134" spans="1:19" hidden="1" x14ac:dyDescent="0.25">
      <c r="A2134" t="s">
        <v>10</v>
      </c>
      <c r="B2134">
        <v>10000</v>
      </c>
      <c r="C2134">
        <v>100</v>
      </c>
      <c r="D2134">
        <v>100000</v>
      </c>
      <c r="E2134">
        <v>60</v>
      </c>
      <c r="F2134">
        <v>1</v>
      </c>
      <c r="G2134">
        <v>282.861582</v>
      </c>
      <c r="H2134">
        <v>0.27712100000000001</v>
      </c>
      <c r="I2134">
        <v>8.8795769999999994</v>
      </c>
      <c r="J2134">
        <v>0.150501</v>
      </c>
      <c r="K2134" t="str">
        <f>MID(M2134,22,1)</f>
        <v>4</v>
      </c>
      <c r="L2134" t="s">
        <v>75</v>
      </c>
      <c r="M2134" t="s">
        <v>76</v>
      </c>
      <c r="N2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4">
        <f>VLOOKUP(TableOMP[[#This Row],[Label]],TableAvg[],2,FALSE)</f>
        <v>262.05013719999999</v>
      </c>
      <c r="P2134">
        <f>VLOOKUP(TableOMP[[#This Row],[Label]],TableAvg[],3,FALSE)</f>
        <v>19.957676947500214</v>
      </c>
      <c r="Q2134">
        <f>TableOMP[[#This Row],[Avg]]-$U$2*TableOMP[[#This Row],[StdDev]]</f>
        <v>222.13478330499956</v>
      </c>
      <c r="R2134">
        <f>TableOMP[[#This Row],[Avg]]+$U$2*TableOMP[[#This Row],[StdDev]]</f>
        <v>301.9654910950004</v>
      </c>
      <c r="S2134">
        <v>0</v>
      </c>
    </row>
    <row r="2135" spans="1:19" hidden="1" x14ac:dyDescent="0.25">
      <c r="A2135" t="s">
        <v>10</v>
      </c>
      <c r="B2135">
        <v>10000</v>
      </c>
      <c r="C2135">
        <v>100</v>
      </c>
      <c r="D2135">
        <v>100000</v>
      </c>
      <c r="E2135">
        <v>60</v>
      </c>
      <c r="F2135">
        <v>1</v>
      </c>
      <c r="G2135">
        <v>281.97045400000002</v>
      </c>
      <c r="H2135">
        <v>0.279283</v>
      </c>
      <c r="I2135">
        <v>9.2975820000000002</v>
      </c>
      <c r="J2135">
        <v>0.157586</v>
      </c>
      <c r="K2135" t="str">
        <f>MID(M2135,22,1)</f>
        <v>4</v>
      </c>
      <c r="L2135" t="s">
        <v>105</v>
      </c>
      <c r="M2135" t="s">
        <v>106</v>
      </c>
      <c r="N2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5">
        <f>VLOOKUP(TableOMP[[#This Row],[Label]],TableAvg[],2,FALSE)</f>
        <v>262.05013719999999</v>
      </c>
      <c r="P2135">
        <f>VLOOKUP(TableOMP[[#This Row],[Label]],TableAvg[],3,FALSE)</f>
        <v>19.957676947500214</v>
      </c>
      <c r="Q2135">
        <f>TableOMP[[#This Row],[Avg]]-$U$2*TableOMP[[#This Row],[StdDev]]</f>
        <v>222.13478330499956</v>
      </c>
      <c r="R2135">
        <f>TableOMP[[#This Row],[Avg]]+$U$2*TableOMP[[#This Row],[StdDev]]</f>
        <v>301.9654910950004</v>
      </c>
      <c r="S2135">
        <v>0</v>
      </c>
    </row>
    <row r="2136" spans="1:19" hidden="1" x14ac:dyDescent="0.25">
      <c r="A2136" t="s">
        <v>10</v>
      </c>
      <c r="B2136">
        <v>10000</v>
      </c>
      <c r="C2136">
        <v>100</v>
      </c>
      <c r="D2136">
        <v>100000</v>
      </c>
      <c r="E2136">
        <v>60</v>
      </c>
      <c r="F2136">
        <v>1</v>
      </c>
      <c r="G2136">
        <v>281.77196199999997</v>
      </c>
      <c r="H2136">
        <v>0.28673300000000002</v>
      </c>
      <c r="I2136">
        <v>9.1245159999999998</v>
      </c>
      <c r="J2136">
        <v>0.15465300000000001</v>
      </c>
      <c r="K2136" t="str">
        <f>MID(M2136,22,1)</f>
        <v>4</v>
      </c>
      <c r="L2136" t="s">
        <v>143</v>
      </c>
      <c r="M2136" t="s">
        <v>144</v>
      </c>
      <c r="N2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6">
        <f>VLOOKUP(TableOMP[[#This Row],[Label]],TableAvg[],2,FALSE)</f>
        <v>262.05013719999999</v>
      </c>
      <c r="P2136">
        <f>VLOOKUP(TableOMP[[#This Row],[Label]],TableAvg[],3,FALSE)</f>
        <v>19.957676947500214</v>
      </c>
      <c r="Q2136">
        <f>TableOMP[[#This Row],[Avg]]-$U$2*TableOMP[[#This Row],[StdDev]]</f>
        <v>222.13478330499956</v>
      </c>
      <c r="R2136">
        <f>TableOMP[[#This Row],[Avg]]+$U$2*TableOMP[[#This Row],[StdDev]]</f>
        <v>301.9654910950004</v>
      </c>
      <c r="S2136">
        <v>0</v>
      </c>
    </row>
    <row r="2137" spans="1:19" x14ac:dyDescent="0.25">
      <c r="A2137" t="s">
        <v>10</v>
      </c>
      <c r="B2137">
        <v>10000</v>
      </c>
      <c r="C2137">
        <v>100</v>
      </c>
      <c r="D2137">
        <v>1</v>
      </c>
      <c r="E2137">
        <v>47</v>
      </c>
      <c r="F2137">
        <v>1</v>
      </c>
      <c r="G2137">
        <v>252.25861900000001</v>
      </c>
      <c r="H2137">
        <v>25.257722999999999</v>
      </c>
      <c r="I2137">
        <v>89.539914999999993</v>
      </c>
      <c r="J2137">
        <v>1.94652</v>
      </c>
      <c r="K2137" t="str">
        <f>MID(M2137,22,1)</f>
        <v>5</v>
      </c>
      <c r="L2137" t="s">
        <v>67</v>
      </c>
      <c r="M2137" t="s">
        <v>68</v>
      </c>
      <c r="N2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2137">
        <f>VLOOKUP(TableOMP[[#This Row],[Label]],TableAvg[],2,FALSE)</f>
        <v>252.01485299999996</v>
      </c>
      <c r="P2137">
        <f>VLOOKUP(TableOMP[[#This Row],[Label]],TableAvg[],3,FALSE)</f>
        <v>12.386310727001877</v>
      </c>
      <c r="Q2137">
        <f>TableOMP[[#This Row],[Avg]]-$U$2*TableOMP[[#This Row],[StdDev]]</f>
        <v>227.24223154599622</v>
      </c>
      <c r="R2137">
        <f>TableOMP[[#This Row],[Avg]]+$U$2*TableOMP[[#This Row],[StdDev]]</f>
        <v>276.7874744540037</v>
      </c>
      <c r="S2137">
        <f>IF(AND(TableOMP[[#This Row],[total_time]]&gt;=TableOMP[[#This Row],[Low]], TableOMP[[#This Row],[total_time]]&lt;=TableOMP[[#This Row],[High]]),1,0)</f>
        <v>1</v>
      </c>
    </row>
    <row r="2138" spans="1:19" hidden="1" x14ac:dyDescent="0.25">
      <c r="A2138" t="s">
        <v>10</v>
      </c>
      <c r="B2138">
        <v>10000</v>
      </c>
      <c r="C2138">
        <v>100</v>
      </c>
      <c r="D2138">
        <v>100000</v>
      </c>
      <c r="E2138">
        <v>60</v>
      </c>
      <c r="F2138">
        <v>1</v>
      </c>
      <c r="G2138">
        <v>240.194309</v>
      </c>
      <c r="H2138">
        <v>0.25870399999999999</v>
      </c>
      <c r="I2138">
        <v>8.3144120000000008</v>
      </c>
      <c r="J2138">
        <v>0.14092199999999999</v>
      </c>
      <c r="K2138" t="str">
        <f>MID(M2138,22,1)</f>
        <v>1</v>
      </c>
      <c r="L2138" t="s">
        <v>165</v>
      </c>
      <c r="M2138" t="s">
        <v>166</v>
      </c>
      <c r="N2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8">
        <f>VLOOKUP(TableOMP[[#This Row],[Label]],TableAvg[],2,FALSE)</f>
        <v>262.05013719999999</v>
      </c>
      <c r="P2138">
        <f>VLOOKUP(TableOMP[[#This Row],[Label]],TableAvg[],3,FALSE)</f>
        <v>19.957676947500214</v>
      </c>
      <c r="Q2138">
        <f>TableOMP[[#This Row],[Avg]]-$U$2*TableOMP[[#This Row],[StdDev]]</f>
        <v>222.13478330499956</v>
      </c>
      <c r="R2138">
        <f>TableOMP[[#This Row],[Avg]]+$U$2*TableOMP[[#This Row],[StdDev]]</f>
        <v>301.9654910950004</v>
      </c>
      <c r="S2138">
        <f>IF(AND(TableOMP[[#This Row],[total_time]]&gt;=TableOMP[[#This Row],[Low]], TableOMP[[#This Row],[total_time]]&lt;=TableOMP[[#This Row],[High]]),1,0)</f>
        <v>1</v>
      </c>
    </row>
    <row r="2139" spans="1:19" x14ac:dyDescent="0.25">
      <c r="A2139" t="s">
        <v>10</v>
      </c>
      <c r="B2139">
        <v>10000</v>
      </c>
      <c r="C2139">
        <v>100</v>
      </c>
      <c r="D2139">
        <v>1</v>
      </c>
      <c r="E2139">
        <v>47</v>
      </c>
      <c r="F2139">
        <v>1</v>
      </c>
      <c r="G2139">
        <v>250.94665000000001</v>
      </c>
      <c r="H2139">
        <v>15.484519000000001</v>
      </c>
      <c r="I2139">
        <v>90.341903000000002</v>
      </c>
      <c r="J2139">
        <v>1.963954</v>
      </c>
      <c r="K2139" t="str">
        <f>MID(M2139,22,1)</f>
        <v>8</v>
      </c>
      <c r="L2139" t="s">
        <v>137</v>
      </c>
      <c r="M2139" t="s">
        <v>138</v>
      </c>
      <c r="N2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2139">
        <f>VLOOKUP(TableOMP[[#This Row],[Label]],TableAvg[],2,FALSE)</f>
        <v>252.01485299999996</v>
      </c>
      <c r="P2139">
        <f>VLOOKUP(TableOMP[[#This Row],[Label]],TableAvg[],3,FALSE)</f>
        <v>12.386310727001877</v>
      </c>
      <c r="Q2139">
        <f>TableOMP[[#This Row],[Avg]]-$U$2*TableOMP[[#This Row],[StdDev]]</f>
        <v>227.24223154599622</v>
      </c>
      <c r="R2139">
        <f>TableOMP[[#This Row],[Avg]]+$U$2*TableOMP[[#This Row],[StdDev]]</f>
        <v>276.7874744540037</v>
      </c>
      <c r="S2139">
        <f>IF(AND(TableOMP[[#This Row],[total_time]]&gt;=TableOMP[[#This Row],[Low]], TableOMP[[#This Row],[total_time]]&lt;=TableOMP[[#This Row],[High]]),1,0)</f>
        <v>1</v>
      </c>
    </row>
    <row r="2140" spans="1:19" hidden="1" x14ac:dyDescent="0.25">
      <c r="A2140" t="s">
        <v>12</v>
      </c>
      <c r="B2140">
        <v>10000</v>
      </c>
      <c r="C2140">
        <v>100</v>
      </c>
      <c r="D2140">
        <v>100000</v>
      </c>
      <c r="E2140">
        <v>40</v>
      </c>
      <c r="F2140">
        <v>1</v>
      </c>
      <c r="G2140">
        <v>240.16641300000001</v>
      </c>
      <c r="H2140">
        <v>0.23377400000000001</v>
      </c>
      <c r="I2140">
        <v>4.7142140000000001</v>
      </c>
      <c r="J2140">
        <v>0.120877</v>
      </c>
      <c r="K2140" t="str">
        <f>MID(M2140,22,1)</f>
        <v>6</v>
      </c>
      <c r="L2140" t="s">
        <v>57</v>
      </c>
      <c r="M2140" t="s">
        <v>58</v>
      </c>
      <c r="N2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2140">
        <f>VLOOKUP(TableOMP[[#This Row],[Label]],TableAvg[],2,FALSE)</f>
        <v>240.0304137777778</v>
      </c>
      <c r="P2140">
        <f>VLOOKUP(TableOMP[[#This Row],[Label]],TableAvg[],3,FALSE)</f>
        <v>3.8355439672196003</v>
      </c>
      <c r="Q2140">
        <f>TableOMP[[#This Row],[Avg]]-$U$2*TableOMP[[#This Row],[StdDev]]</f>
        <v>232.35932584333858</v>
      </c>
      <c r="R2140">
        <f>TableOMP[[#This Row],[Avg]]+$U$2*TableOMP[[#This Row],[StdDev]]</f>
        <v>247.70150171221701</v>
      </c>
      <c r="S2140">
        <f>IF(AND(TableOMP[[#This Row],[total_time]]&gt;=TableOMP[[#This Row],[Low]], TableOMP[[#This Row],[total_time]]&lt;=TableOMP[[#This Row],[High]]),1,0)</f>
        <v>1</v>
      </c>
    </row>
    <row r="2141" spans="1:19" hidden="1" x14ac:dyDescent="0.25">
      <c r="A2141" t="s">
        <v>10</v>
      </c>
      <c r="B2141">
        <v>10000</v>
      </c>
      <c r="C2141">
        <v>100</v>
      </c>
      <c r="D2141">
        <v>100000</v>
      </c>
      <c r="E2141">
        <v>59</v>
      </c>
      <c r="F2141">
        <v>1</v>
      </c>
      <c r="G2141">
        <v>281.24350299999998</v>
      </c>
      <c r="H2141">
        <v>0.27967700000000001</v>
      </c>
      <c r="I2141">
        <v>8.6276989999999998</v>
      </c>
      <c r="J2141">
        <v>0.148753</v>
      </c>
      <c r="K2141" t="str">
        <f>MID(M2141,22,1)</f>
        <v>4</v>
      </c>
      <c r="L2141" t="s">
        <v>53</v>
      </c>
      <c r="M2141" t="s">
        <v>54</v>
      </c>
      <c r="N2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41">
        <f>VLOOKUP(TableOMP[[#This Row],[Label]],TableAvg[],2,FALSE)</f>
        <v>260.51890320000001</v>
      </c>
      <c r="P2141">
        <f>VLOOKUP(TableOMP[[#This Row],[Label]],TableAvg[],3,FALSE)</f>
        <v>20.012789534571198</v>
      </c>
      <c r="Q2141">
        <f>TableOMP[[#This Row],[Avg]]-$U$2*TableOMP[[#This Row],[StdDev]]</f>
        <v>220.49332413085762</v>
      </c>
      <c r="R2141">
        <f>TableOMP[[#This Row],[Avg]]+$U$2*TableOMP[[#This Row],[StdDev]]</f>
        <v>300.54448226914241</v>
      </c>
      <c r="S2141">
        <v>0</v>
      </c>
    </row>
    <row r="2142" spans="1:19" hidden="1" x14ac:dyDescent="0.25">
      <c r="A2142" t="s">
        <v>10</v>
      </c>
      <c r="B2142">
        <v>10000</v>
      </c>
      <c r="C2142">
        <v>100</v>
      </c>
      <c r="D2142">
        <v>100000</v>
      </c>
      <c r="E2142">
        <v>59</v>
      </c>
      <c r="F2142">
        <v>1</v>
      </c>
      <c r="G2142">
        <v>281.08287799999999</v>
      </c>
      <c r="H2142">
        <v>0.41836299999999998</v>
      </c>
      <c r="I2142">
        <v>15.388268</v>
      </c>
      <c r="J2142">
        <v>0.26531500000000002</v>
      </c>
      <c r="K2142" t="str">
        <f>MID(M2142,22,1)</f>
        <v>4</v>
      </c>
      <c r="L2142" t="s">
        <v>75</v>
      </c>
      <c r="M2142" t="s">
        <v>76</v>
      </c>
      <c r="N2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42">
        <f>VLOOKUP(TableOMP[[#This Row],[Label]],TableAvg[],2,FALSE)</f>
        <v>260.51890320000001</v>
      </c>
      <c r="P2142">
        <f>VLOOKUP(TableOMP[[#This Row],[Label]],TableAvg[],3,FALSE)</f>
        <v>20.012789534571198</v>
      </c>
      <c r="Q2142">
        <f>TableOMP[[#This Row],[Avg]]-$U$2*TableOMP[[#This Row],[StdDev]]</f>
        <v>220.49332413085762</v>
      </c>
      <c r="R2142">
        <f>TableOMP[[#This Row],[Avg]]+$U$2*TableOMP[[#This Row],[StdDev]]</f>
        <v>300.54448226914241</v>
      </c>
      <c r="S2142">
        <v>0</v>
      </c>
    </row>
    <row r="2143" spans="1:19" hidden="1" x14ac:dyDescent="0.25">
      <c r="A2143" t="s">
        <v>10</v>
      </c>
      <c r="B2143">
        <v>10000</v>
      </c>
      <c r="C2143">
        <v>100</v>
      </c>
      <c r="D2143">
        <v>100000</v>
      </c>
      <c r="E2143">
        <v>59</v>
      </c>
      <c r="F2143">
        <v>1</v>
      </c>
      <c r="G2143">
        <v>280.603634</v>
      </c>
      <c r="H2143">
        <v>0.345835</v>
      </c>
      <c r="I2143">
        <v>11.773497000000001</v>
      </c>
      <c r="J2143">
        <v>0.202991</v>
      </c>
      <c r="K2143" t="str">
        <f>MID(M2143,22,1)</f>
        <v>4</v>
      </c>
      <c r="L2143" t="s">
        <v>105</v>
      </c>
      <c r="M2143" t="s">
        <v>106</v>
      </c>
      <c r="N2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43">
        <f>VLOOKUP(TableOMP[[#This Row],[Label]],TableAvg[],2,FALSE)</f>
        <v>260.51890320000001</v>
      </c>
      <c r="P2143">
        <f>VLOOKUP(TableOMP[[#This Row],[Label]],TableAvg[],3,FALSE)</f>
        <v>20.012789534571198</v>
      </c>
      <c r="Q2143">
        <f>TableOMP[[#This Row],[Avg]]-$U$2*TableOMP[[#This Row],[StdDev]]</f>
        <v>220.49332413085762</v>
      </c>
      <c r="R2143">
        <f>TableOMP[[#This Row],[Avg]]+$U$2*TableOMP[[#This Row],[StdDev]]</f>
        <v>300.54448226914241</v>
      </c>
      <c r="S2143">
        <v>0</v>
      </c>
    </row>
    <row r="2144" spans="1:19" hidden="1" x14ac:dyDescent="0.25">
      <c r="A2144" t="s">
        <v>10</v>
      </c>
      <c r="B2144">
        <v>10000</v>
      </c>
      <c r="C2144">
        <v>100</v>
      </c>
      <c r="D2144">
        <v>100000</v>
      </c>
      <c r="E2144">
        <v>59</v>
      </c>
      <c r="F2144">
        <v>1</v>
      </c>
      <c r="G2144">
        <v>280.173203</v>
      </c>
      <c r="H2144">
        <v>0.27800000000000002</v>
      </c>
      <c r="I2144">
        <v>8.6746280000000002</v>
      </c>
      <c r="J2144">
        <v>0.149563</v>
      </c>
      <c r="K2144" t="str">
        <f>MID(M2144,22,1)</f>
        <v>4</v>
      </c>
      <c r="L2144" t="s">
        <v>143</v>
      </c>
      <c r="M2144" t="s">
        <v>144</v>
      </c>
      <c r="N2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44">
        <f>VLOOKUP(TableOMP[[#This Row],[Label]],TableAvg[],2,FALSE)</f>
        <v>260.51890320000001</v>
      </c>
      <c r="P2144">
        <f>VLOOKUP(TableOMP[[#This Row],[Label]],TableAvg[],3,FALSE)</f>
        <v>20.012789534571198</v>
      </c>
      <c r="Q2144">
        <f>TableOMP[[#This Row],[Avg]]-$U$2*TableOMP[[#This Row],[StdDev]]</f>
        <v>220.49332413085762</v>
      </c>
      <c r="R2144">
        <f>TableOMP[[#This Row],[Avg]]+$U$2*TableOMP[[#This Row],[StdDev]]</f>
        <v>300.54448226914241</v>
      </c>
      <c r="S2144">
        <v>0</v>
      </c>
    </row>
    <row r="2145" spans="1:19" x14ac:dyDescent="0.25">
      <c r="A2145" t="s">
        <v>10</v>
      </c>
      <c r="B2145">
        <v>10000</v>
      </c>
      <c r="C2145">
        <v>100</v>
      </c>
      <c r="D2145">
        <v>1</v>
      </c>
      <c r="E2145">
        <v>47</v>
      </c>
      <c r="F2145">
        <v>1</v>
      </c>
      <c r="G2145">
        <v>250.515794</v>
      </c>
      <c r="H2145">
        <v>12.530383</v>
      </c>
      <c r="I2145">
        <v>55.949640000000002</v>
      </c>
      <c r="J2145">
        <v>1.216297</v>
      </c>
      <c r="K2145" t="str">
        <f>MID(M2145,22,1)</f>
        <v>1</v>
      </c>
      <c r="L2145" t="s">
        <v>246</v>
      </c>
      <c r="M2145" t="s">
        <v>247</v>
      </c>
      <c r="N2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2145" s="10">
        <f>VLOOKUP(TableOMP[[#This Row],[Label]],TableAvg[],2,FALSE)</f>
        <v>252.01485299999996</v>
      </c>
      <c r="P2145" s="10">
        <f>VLOOKUP(TableOMP[[#This Row],[Label]],TableAvg[],3,FALSE)</f>
        <v>12.386310727001877</v>
      </c>
      <c r="Q2145" s="10">
        <f>TableOMP[[#This Row],[Avg]]-$U$2*TableOMP[[#This Row],[StdDev]]</f>
        <v>227.24223154599622</v>
      </c>
      <c r="R2145" s="10">
        <f>TableOMP[[#This Row],[Avg]]+$U$2*TableOMP[[#This Row],[StdDev]]</f>
        <v>276.7874744540037</v>
      </c>
      <c r="S2145" s="10">
        <f>IF(AND(TableOMP[[#This Row],[total_time]]&gt;=TableOMP[[#This Row],[Low]], TableOMP[[#This Row],[total_time]]&lt;=TableOMP[[#This Row],[High]]),1,0)</f>
        <v>1</v>
      </c>
    </row>
    <row r="2146" spans="1:19" hidden="1" x14ac:dyDescent="0.25">
      <c r="A2146" t="s">
        <v>10</v>
      </c>
      <c r="B2146">
        <v>10000</v>
      </c>
      <c r="C2146">
        <v>100</v>
      </c>
      <c r="D2146">
        <v>100000</v>
      </c>
      <c r="E2146">
        <v>53</v>
      </c>
      <c r="F2146">
        <v>1</v>
      </c>
      <c r="G2146">
        <v>240.155395</v>
      </c>
      <c r="H2146">
        <v>0.27557399999999999</v>
      </c>
      <c r="I2146">
        <v>6.5734190000000003</v>
      </c>
      <c r="J2146">
        <v>0.126412</v>
      </c>
      <c r="K2146" t="str">
        <f>MID(M2146,22,1)</f>
        <v>8</v>
      </c>
      <c r="L2146" t="s">
        <v>179</v>
      </c>
      <c r="M2146" t="s">
        <v>180</v>
      </c>
      <c r="N2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2146">
        <f>VLOOKUP(TableOMP[[#This Row],[Label]],TableAvg[],2,FALSE)</f>
        <v>255.25081369999998</v>
      </c>
      <c r="P2146">
        <f>VLOOKUP(TableOMP[[#This Row],[Label]],TableAvg[],3,FALSE)</f>
        <v>18.86496107733662</v>
      </c>
      <c r="Q2146">
        <f>TableOMP[[#This Row],[Avg]]-$U$2*TableOMP[[#This Row],[StdDev]]</f>
        <v>217.52089154532675</v>
      </c>
      <c r="R2146">
        <f>TableOMP[[#This Row],[Avg]]+$U$2*TableOMP[[#This Row],[StdDev]]</f>
        <v>292.98073585467324</v>
      </c>
      <c r="S2146">
        <f>IF(AND(TableOMP[[#This Row],[total_time]]&gt;=TableOMP[[#This Row],[Low]], TableOMP[[#This Row],[total_time]]&lt;=TableOMP[[#This Row],[High]]),1,0)</f>
        <v>1</v>
      </c>
    </row>
    <row r="2147" spans="1:19" x14ac:dyDescent="0.25">
      <c r="A2147" t="s">
        <v>10</v>
      </c>
      <c r="B2147">
        <v>10000</v>
      </c>
      <c r="C2147">
        <v>100</v>
      </c>
      <c r="D2147">
        <v>1</v>
      </c>
      <c r="E2147">
        <v>47</v>
      </c>
      <c r="F2147">
        <v>1</v>
      </c>
      <c r="G2147">
        <v>244.52149700000001</v>
      </c>
      <c r="H2147">
        <v>14.471977000000001</v>
      </c>
      <c r="I2147">
        <v>90.538251000000002</v>
      </c>
      <c r="J2147">
        <v>1.9682230000000001</v>
      </c>
      <c r="K2147" t="str">
        <f>MID(M2147,22,1)</f>
        <v>1</v>
      </c>
      <c r="L2147" t="s">
        <v>141</v>
      </c>
      <c r="M2147" t="s">
        <v>142</v>
      </c>
      <c r="N2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2147">
        <f>VLOOKUP(TableOMP[[#This Row],[Label]],TableAvg[],2,FALSE)</f>
        <v>252.01485299999996</v>
      </c>
      <c r="P2147">
        <f>VLOOKUP(TableOMP[[#This Row],[Label]],TableAvg[],3,FALSE)</f>
        <v>12.386310727001877</v>
      </c>
      <c r="Q2147">
        <f>TableOMP[[#This Row],[Avg]]-$U$2*TableOMP[[#This Row],[StdDev]]</f>
        <v>227.24223154599622</v>
      </c>
      <c r="R2147">
        <f>TableOMP[[#This Row],[Avg]]+$U$2*TableOMP[[#This Row],[StdDev]]</f>
        <v>276.7874744540037</v>
      </c>
      <c r="S2147">
        <f>IF(AND(TableOMP[[#This Row],[total_time]]&gt;=TableOMP[[#This Row],[Low]], TableOMP[[#This Row],[total_time]]&lt;=TableOMP[[#This Row],[High]]),1,0)</f>
        <v>1</v>
      </c>
    </row>
    <row r="2148" spans="1:19" hidden="1" x14ac:dyDescent="0.25">
      <c r="A2148" t="s">
        <v>12</v>
      </c>
      <c r="B2148">
        <v>10000</v>
      </c>
      <c r="C2148">
        <v>100</v>
      </c>
      <c r="D2148">
        <v>100000</v>
      </c>
      <c r="E2148">
        <v>58</v>
      </c>
      <c r="F2148">
        <v>1</v>
      </c>
      <c r="G2148">
        <v>262.09867000000003</v>
      </c>
      <c r="H2148">
        <v>0.27573199999999998</v>
      </c>
      <c r="I2148">
        <v>8.1272160000000007</v>
      </c>
      <c r="J2148">
        <v>0.14258299999999999</v>
      </c>
      <c r="K2148" t="str">
        <f>MID(M2148,22,1)</f>
        <v>6</v>
      </c>
      <c r="L2148" t="s">
        <v>57</v>
      </c>
      <c r="M2148" t="s">
        <v>58</v>
      </c>
      <c r="N2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2148">
        <f>VLOOKUP(TableOMP[[#This Row],[Label]],TableAvg[],2,FALSE)</f>
        <v>261.90427600000004</v>
      </c>
      <c r="P2148">
        <f>VLOOKUP(TableOMP[[#This Row],[Label]],TableAvg[],3,FALSE)</f>
        <v>17.732311638871298</v>
      </c>
      <c r="Q2148">
        <f>TableOMP[[#This Row],[Avg]]-$U$2*TableOMP[[#This Row],[StdDev]]</f>
        <v>226.43965272225745</v>
      </c>
      <c r="R2148">
        <f>TableOMP[[#This Row],[Avg]]+$U$2*TableOMP[[#This Row],[StdDev]]</f>
        <v>297.36889927774263</v>
      </c>
      <c r="S2148">
        <v>0</v>
      </c>
    </row>
    <row r="2149" spans="1:19" hidden="1" x14ac:dyDescent="0.25">
      <c r="A2149" t="s">
        <v>12</v>
      </c>
      <c r="B2149">
        <v>10000</v>
      </c>
      <c r="C2149">
        <v>100</v>
      </c>
      <c r="D2149">
        <v>100000</v>
      </c>
      <c r="E2149">
        <v>64</v>
      </c>
      <c r="F2149">
        <v>1</v>
      </c>
      <c r="G2149">
        <v>269.640715</v>
      </c>
      <c r="H2149">
        <v>0.18885099999999999</v>
      </c>
      <c r="I2149">
        <v>4.8377559999999997</v>
      </c>
      <c r="J2149">
        <v>7.6789999999999997E-2</v>
      </c>
      <c r="K2149" t="str">
        <f>MID(M2149,22,1)</f>
        <v>8</v>
      </c>
      <c r="L2149" t="s">
        <v>145</v>
      </c>
      <c r="M2149" t="s">
        <v>146</v>
      </c>
      <c r="N2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2149">
        <f>VLOOKUP(TableOMP[[#This Row],[Label]],TableAvg[],2,FALSE)</f>
        <v>266.92064354545454</v>
      </c>
      <c r="P2149">
        <f>VLOOKUP(TableOMP[[#This Row],[Label]],TableAvg[],3,FALSE)</f>
        <v>7.8713008196485941</v>
      </c>
      <c r="Q2149">
        <f>TableOMP[[#This Row],[Avg]]-$U$2*TableOMP[[#This Row],[StdDev]]</f>
        <v>251.17804190615735</v>
      </c>
      <c r="R2149">
        <f>TableOMP[[#This Row],[Avg]]+$U$2*TableOMP[[#This Row],[StdDev]]</f>
        <v>282.6632451847517</v>
      </c>
      <c r="S2149">
        <v>0</v>
      </c>
    </row>
    <row r="2150" spans="1:19" hidden="1" x14ac:dyDescent="0.25">
      <c r="A2150" t="s">
        <v>12</v>
      </c>
      <c r="B2150">
        <v>10000</v>
      </c>
      <c r="C2150">
        <v>100</v>
      </c>
      <c r="D2150">
        <v>100000</v>
      </c>
      <c r="E2150">
        <v>63</v>
      </c>
      <c r="F2150">
        <v>1</v>
      </c>
      <c r="G2150">
        <v>268.36899199999999</v>
      </c>
      <c r="H2150">
        <v>0.32196999999999998</v>
      </c>
      <c r="I2150">
        <v>10.671250000000001</v>
      </c>
      <c r="J2150">
        <v>0.17211699999999999</v>
      </c>
      <c r="K2150" t="str">
        <f>MID(M2150,22,1)</f>
        <v>8</v>
      </c>
      <c r="L2150" t="s">
        <v>145</v>
      </c>
      <c r="M2150" t="s">
        <v>146</v>
      </c>
      <c r="N2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2150">
        <f>VLOOKUP(TableOMP[[#This Row],[Label]],TableAvg[],2,FALSE)</f>
        <v>271.08513709090909</v>
      </c>
      <c r="P2150">
        <f>VLOOKUP(TableOMP[[#This Row],[Label]],TableAvg[],3,FALSE)</f>
        <v>15.39650144301209</v>
      </c>
      <c r="Q2150">
        <f>TableOMP[[#This Row],[Avg]]-$U$2*TableOMP[[#This Row],[StdDev]]</f>
        <v>240.29213420488492</v>
      </c>
      <c r="R2150">
        <f>TableOMP[[#This Row],[Avg]]+$U$2*TableOMP[[#This Row],[StdDev]]</f>
        <v>301.87813997693326</v>
      </c>
      <c r="S2150">
        <v>0</v>
      </c>
    </row>
    <row r="2151" spans="1:19" hidden="1" x14ac:dyDescent="0.25">
      <c r="A2151" t="s">
        <v>12</v>
      </c>
      <c r="B2151">
        <v>10000</v>
      </c>
      <c r="C2151">
        <v>100</v>
      </c>
      <c r="D2151">
        <v>100000</v>
      </c>
      <c r="E2151">
        <v>58</v>
      </c>
      <c r="F2151">
        <v>1</v>
      </c>
      <c r="G2151">
        <v>264.33365700000002</v>
      </c>
      <c r="H2151">
        <v>0.30439300000000002</v>
      </c>
      <c r="I2151">
        <v>9.3418310000000009</v>
      </c>
      <c r="J2151">
        <v>0.16389200000000001</v>
      </c>
      <c r="K2151" t="str">
        <f>MID(M2151,22,1)</f>
        <v>8</v>
      </c>
      <c r="L2151" t="s">
        <v>145</v>
      </c>
      <c r="M2151" t="s">
        <v>146</v>
      </c>
      <c r="N2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2151">
        <f>VLOOKUP(TableOMP[[#This Row],[Label]],TableAvg[],2,FALSE)</f>
        <v>261.90427600000004</v>
      </c>
      <c r="P2151">
        <f>VLOOKUP(TableOMP[[#This Row],[Label]],TableAvg[],3,FALSE)</f>
        <v>17.732311638871298</v>
      </c>
      <c r="Q2151">
        <f>TableOMP[[#This Row],[Avg]]-$U$2*TableOMP[[#This Row],[StdDev]]</f>
        <v>226.43965272225745</v>
      </c>
      <c r="R2151">
        <f>TableOMP[[#This Row],[Avg]]+$U$2*TableOMP[[#This Row],[StdDev]]</f>
        <v>297.36889927774263</v>
      </c>
      <c r="S2151">
        <v>0</v>
      </c>
    </row>
    <row r="2152" spans="1:19" hidden="1" x14ac:dyDescent="0.25">
      <c r="A2152" t="s">
        <v>12</v>
      </c>
      <c r="B2152">
        <v>10000</v>
      </c>
      <c r="C2152">
        <v>100</v>
      </c>
      <c r="D2152">
        <v>100000</v>
      </c>
      <c r="E2152">
        <v>58</v>
      </c>
      <c r="F2152">
        <v>1</v>
      </c>
      <c r="G2152">
        <v>297.36845399999999</v>
      </c>
      <c r="H2152">
        <v>0.319326</v>
      </c>
      <c r="I2152">
        <v>8.4219489999999997</v>
      </c>
      <c r="J2152">
        <v>0.147753</v>
      </c>
      <c r="K2152" t="str">
        <f>MID(M2152,22,1)</f>
        <v>4</v>
      </c>
      <c r="L2152" t="s">
        <v>167</v>
      </c>
      <c r="M2152" t="s">
        <v>168</v>
      </c>
      <c r="N2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2152">
        <f>VLOOKUP(TableOMP[[#This Row],[Label]],TableAvg[],2,FALSE)</f>
        <v>261.90427600000004</v>
      </c>
      <c r="P2152">
        <f>VLOOKUP(TableOMP[[#This Row],[Label]],TableAvg[],3,FALSE)</f>
        <v>17.732311638871298</v>
      </c>
      <c r="Q2152">
        <f>TableOMP[[#This Row],[Avg]]-$U$2*TableOMP[[#This Row],[StdDev]]</f>
        <v>226.43965272225745</v>
      </c>
      <c r="R2152">
        <f>TableOMP[[#This Row],[Avg]]+$U$2*TableOMP[[#This Row],[StdDev]]</f>
        <v>297.36889927774263</v>
      </c>
      <c r="S2152">
        <v>0</v>
      </c>
    </row>
    <row r="2153" spans="1:19" hidden="1" x14ac:dyDescent="0.25">
      <c r="A2153" t="s">
        <v>12</v>
      </c>
      <c r="B2153">
        <v>10000</v>
      </c>
      <c r="C2153">
        <v>100</v>
      </c>
      <c r="D2153">
        <v>100000</v>
      </c>
      <c r="E2153">
        <v>62</v>
      </c>
      <c r="F2153">
        <v>1</v>
      </c>
      <c r="G2153">
        <v>268.021007</v>
      </c>
      <c r="H2153">
        <v>0.31263400000000002</v>
      </c>
      <c r="I2153">
        <v>10.233783000000001</v>
      </c>
      <c r="J2153">
        <v>0.167767</v>
      </c>
      <c r="K2153" t="str">
        <f>MID(M2153,22,1)</f>
        <v>8</v>
      </c>
      <c r="L2153" t="s">
        <v>145</v>
      </c>
      <c r="M2153" t="s">
        <v>146</v>
      </c>
      <c r="N2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2153">
        <f>VLOOKUP(TableOMP[[#This Row],[Label]],TableAvg[],2,FALSE)</f>
        <v>270.70950772727269</v>
      </c>
      <c r="P2153">
        <f>VLOOKUP(TableOMP[[#This Row],[Label]],TableAvg[],3,FALSE)</f>
        <v>15.593971525851446</v>
      </c>
      <c r="Q2153">
        <f>TableOMP[[#This Row],[Avg]]-$U$2*TableOMP[[#This Row],[StdDev]]</f>
        <v>239.52156467556981</v>
      </c>
      <c r="R2153">
        <f>TableOMP[[#This Row],[Avg]]+$U$2*TableOMP[[#This Row],[StdDev]]</f>
        <v>301.89745077897561</v>
      </c>
      <c r="S2153">
        <v>0</v>
      </c>
    </row>
    <row r="2154" spans="1:19" hidden="1" x14ac:dyDescent="0.25">
      <c r="A2154" t="s">
        <v>12</v>
      </c>
      <c r="B2154">
        <v>10000</v>
      </c>
      <c r="C2154">
        <v>100</v>
      </c>
      <c r="D2154">
        <v>100000</v>
      </c>
      <c r="E2154">
        <v>58</v>
      </c>
      <c r="F2154">
        <v>1</v>
      </c>
      <c r="G2154">
        <v>297.448713</v>
      </c>
      <c r="H2154">
        <v>0.31212899999999999</v>
      </c>
      <c r="I2154">
        <v>9.4169839999999994</v>
      </c>
      <c r="J2154">
        <v>0.16521</v>
      </c>
      <c r="K2154" t="str">
        <f>MID(M2154,22,1)</f>
        <v>4</v>
      </c>
      <c r="L2154" t="s">
        <v>181</v>
      </c>
      <c r="M2154" t="s">
        <v>182</v>
      </c>
      <c r="N2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2154">
        <f>VLOOKUP(TableOMP[[#This Row],[Label]],TableAvg[],2,FALSE)</f>
        <v>261.90427600000004</v>
      </c>
      <c r="P2154">
        <f>VLOOKUP(TableOMP[[#This Row],[Label]],TableAvg[],3,FALSE)</f>
        <v>17.732311638871298</v>
      </c>
      <c r="Q2154">
        <f>TableOMP[[#This Row],[Avg]]-$U$2*TableOMP[[#This Row],[StdDev]]</f>
        <v>226.43965272225745</v>
      </c>
      <c r="R2154">
        <f>TableOMP[[#This Row],[Avg]]+$U$2*TableOMP[[#This Row],[StdDev]]</f>
        <v>297.36889927774263</v>
      </c>
      <c r="S2154">
        <v>0</v>
      </c>
    </row>
    <row r="2155" spans="1:19" hidden="1" x14ac:dyDescent="0.25">
      <c r="A2155" t="s">
        <v>12</v>
      </c>
      <c r="B2155">
        <v>10000</v>
      </c>
      <c r="C2155">
        <v>100</v>
      </c>
      <c r="D2155">
        <v>100000</v>
      </c>
      <c r="E2155">
        <v>42</v>
      </c>
      <c r="F2155">
        <v>1</v>
      </c>
      <c r="G2155">
        <v>240.11270400000001</v>
      </c>
      <c r="H2155">
        <v>0.26007599999999997</v>
      </c>
      <c r="I2155">
        <v>5.0716640000000002</v>
      </c>
      <c r="J2155">
        <v>0.123699</v>
      </c>
      <c r="K2155" t="str">
        <f>MID(M2155,22,1)</f>
        <v>5</v>
      </c>
      <c r="L2155" t="s">
        <v>173</v>
      </c>
      <c r="M2155" t="s">
        <v>174</v>
      </c>
      <c r="N2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2155">
        <f>VLOOKUP(TableOMP[[#This Row],[Label]],TableAvg[],2,FALSE)</f>
        <v>245.83629254545451</v>
      </c>
      <c r="P2155">
        <f>VLOOKUP(TableOMP[[#This Row],[Label]],TableAvg[],3,FALSE)</f>
        <v>13.470111351238737</v>
      </c>
      <c r="Q2155">
        <f>TableOMP[[#This Row],[Avg]]-$U$2*TableOMP[[#This Row],[StdDev]]</f>
        <v>218.89606984297703</v>
      </c>
      <c r="R2155">
        <f>TableOMP[[#This Row],[Avg]]+$U$2*TableOMP[[#This Row],[StdDev]]</f>
        <v>272.77651524793197</v>
      </c>
      <c r="S2155">
        <f>IF(AND(TableOMP[[#This Row],[total_time]]&gt;=TableOMP[[#This Row],[Low]], TableOMP[[#This Row],[total_time]]&lt;=TableOMP[[#This Row],[High]]),1,0)</f>
        <v>1</v>
      </c>
    </row>
    <row r="2156" spans="1:19" hidden="1" x14ac:dyDescent="0.25">
      <c r="A2156" t="s">
        <v>12</v>
      </c>
      <c r="B2156">
        <v>10000</v>
      </c>
      <c r="C2156">
        <v>100</v>
      </c>
      <c r="D2156">
        <v>100000</v>
      </c>
      <c r="E2156">
        <v>57</v>
      </c>
      <c r="F2156">
        <v>1</v>
      </c>
      <c r="G2156">
        <v>262.00401199999999</v>
      </c>
      <c r="H2156">
        <v>0.25717000000000001</v>
      </c>
      <c r="I2156">
        <v>6.4207359999999998</v>
      </c>
      <c r="J2156">
        <v>0.11465599999999999</v>
      </c>
      <c r="K2156" t="str">
        <f>MID(M2156,22,1)</f>
        <v>6</v>
      </c>
      <c r="L2156" t="s">
        <v>57</v>
      </c>
      <c r="M2156" t="s">
        <v>58</v>
      </c>
      <c r="N2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2156">
        <f>VLOOKUP(TableOMP[[#This Row],[Label]],TableAvg[],2,FALSE)</f>
        <v>264.42901463636366</v>
      </c>
      <c r="P2156">
        <f>VLOOKUP(TableOMP[[#This Row],[Label]],TableAvg[],3,FALSE)</f>
        <v>16.392927342576183</v>
      </c>
      <c r="Q2156">
        <f>TableOMP[[#This Row],[Avg]]-$U$2*TableOMP[[#This Row],[StdDev]]</f>
        <v>231.64315995121129</v>
      </c>
      <c r="R2156">
        <f>TableOMP[[#This Row],[Avg]]+$U$2*TableOMP[[#This Row],[StdDev]]</f>
        <v>297.21486932151601</v>
      </c>
      <c r="S2156">
        <v>0</v>
      </c>
    </row>
    <row r="2157" spans="1:19" hidden="1" x14ac:dyDescent="0.25">
      <c r="A2157" t="s">
        <v>12</v>
      </c>
      <c r="B2157">
        <v>10000</v>
      </c>
      <c r="C2157">
        <v>100</v>
      </c>
      <c r="D2157">
        <v>100000</v>
      </c>
      <c r="E2157">
        <v>61</v>
      </c>
      <c r="F2157">
        <v>1</v>
      </c>
      <c r="G2157">
        <v>267.28736099999998</v>
      </c>
      <c r="H2157">
        <v>0.31604199999999999</v>
      </c>
      <c r="I2157">
        <v>9.9254870000000004</v>
      </c>
      <c r="J2157">
        <v>0.16542499999999999</v>
      </c>
      <c r="K2157" t="str">
        <f>MID(M2157,22,1)</f>
        <v>8</v>
      </c>
      <c r="L2157" t="s">
        <v>145</v>
      </c>
      <c r="M2157" t="s">
        <v>146</v>
      </c>
      <c r="N2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2157">
        <f>VLOOKUP(TableOMP[[#This Row],[Label]],TableAvg[],2,FALSE)</f>
        <v>266.71444118181819</v>
      </c>
      <c r="P2157">
        <f>VLOOKUP(TableOMP[[#This Row],[Label]],TableAvg[],3,FALSE)</f>
        <v>16.789693869782639</v>
      </c>
      <c r="Q2157">
        <f>TableOMP[[#This Row],[Avg]]-$U$2*TableOMP[[#This Row],[StdDev]]</f>
        <v>233.13505344225291</v>
      </c>
      <c r="R2157">
        <f>TableOMP[[#This Row],[Avg]]+$U$2*TableOMP[[#This Row],[StdDev]]</f>
        <v>300.29382892138347</v>
      </c>
      <c r="S2157">
        <v>0</v>
      </c>
    </row>
    <row r="2158" spans="1:19" x14ac:dyDescent="0.25">
      <c r="A2158" t="s">
        <v>10</v>
      </c>
      <c r="B2158">
        <v>10000</v>
      </c>
      <c r="C2158">
        <v>100</v>
      </c>
      <c r="D2158">
        <v>1</v>
      </c>
      <c r="E2158">
        <v>47</v>
      </c>
      <c r="F2158">
        <v>1</v>
      </c>
      <c r="G2158">
        <v>244.40791400000001</v>
      </c>
      <c r="H2158">
        <v>13.378831</v>
      </c>
      <c r="I2158">
        <v>85.896297000000004</v>
      </c>
      <c r="J2158">
        <v>1.8673109999999999</v>
      </c>
      <c r="K2158" t="str">
        <f>MID(M2158,22,1)</f>
        <v>2</v>
      </c>
      <c r="L2158" t="s">
        <v>107</v>
      </c>
      <c r="M2158" t="s">
        <v>108</v>
      </c>
      <c r="N2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2158">
        <f>VLOOKUP(TableOMP[[#This Row],[Label]],TableAvg[],2,FALSE)</f>
        <v>252.01485299999996</v>
      </c>
      <c r="P2158">
        <f>VLOOKUP(TableOMP[[#This Row],[Label]],TableAvg[],3,FALSE)</f>
        <v>12.386310727001877</v>
      </c>
      <c r="Q2158">
        <f>TableOMP[[#This Row],[Avg]]-$U$2*TableOMP[[#This Row],[StdDev]]</f>
        <v>227.24223154599622</v>
      </c>
      <c r="R2158">
        <f>TableOMP[[#This Row],[Avg]]+$U$2*TableOMP[[#This Row],[StdDev]]</f>
        <v>276.7874744540037</v>
      </c>
      <c r="S2158">
        <f>IF(AND(TableOMP[[#This Row],[total_time]]&gt;=TableOMP[[#This Row],[Low]], TableOMP[[#This Row],[total_time]]&lt;=TableOMP[[#This Row],[High]]),1,0)</f>
        <v>1</v>
      </c>
    </row>
    <row r="2159" spans="1:19" hidden="1" x14ac:dyDescent="0.25">
      <c r="A2159" t="s">
        <v>12</v>
      </c>
      <c r="B2159">
        <v>10000</v>
      </c>
      <c r="C2159">
        <v>100</v>
      </c>
      <c r="D2159">
        <v>100000</v>
      </c>
      <c r="E2159">
        <v>40</v>
      </c>
      <c r="F2159">
        <v>1</v>
      </c>
      <c r="G2159">
        <v>240.00186099999999</v>
      </c>
      <c r="H2159">
        <v>0.53492399999999996</v>
      </c>
      <c r="I2159">
        <v>13.434837999999999</v>
      </c>
      <c r="J2159">
        <v>0.34448299999999998</v>
      </c>
      <c r="K2159" t="str">
        <f>MID(M2159,22,1)</f>
        <v>2</v>
      </c>
      <c r="L2159" t="s">
        <v>77</v>
      </c>
      <c r="M2159" t="s">
        <v>78</v>
      </c>
      <c r="N2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2159">
        <f>VLOOKUP(TableOMP[[#This Row],[Label]],TableAvg[],2,FALSE)</f>
        <v>240.0304137777778</v>
      </c>
      <c r="P2159">
        <f>VLOOKUP(TableOMP[[#This Row],[Label]],TableAvg[],3,FALSE)</f>
        <v>3.8355439672196003</v>
      </c>
      <c r="Q2159">
        <f>TableOMP[[#This Row],[Avg]]-$U$2*TableOMP[[#This Row],[StdDev]]</f>
        <v>232.35932584333858</v>
      </c>
      <c r="R2159">
        <f>TableOMP[[#This Row],[Avg]]+$U$2*TableOMP[[#This Row],[StdDev]]</f>
        <v>247.70150171221701</v>
      </c>
      <c r="S2159">
        <f>IF(AND(TableOMP[[#This Row],[total_time]]&gt;=TableOMP[[#This Row],[Low]], TableOMP[[#This Row],[total_time]]&lt;=TableOMP[[#This Row],[High]]),1,0)</f>
        <v>1</v>
      </c>
    </row>
    <row r="2160" spans="1:19" hidden="1" x14ac:dyDescent="0.25">
      <c r="A2160" t="s">
        <v>12</v>
      </c>
      <c r="B2160">
        <v>10000</v>
      </c>
      <c r="C2160">
        <v>100</v>
      </c>
      <c r="D2160">
        <v>100000</v>
      </c>
      <c r="E2160">
        <v>57</v>
      </c>
      <c r="F2160">
        <v>1</v>
      </c>
      <c r="G2160">
        <v>297.875361</v>
      </c>
      <c r="H2160">
        <v>0.39702700000000002</v>
      </c>
      <c r="I2160">
        <v>8.4981030000000004</v>
      </c>
      <c r="J2160">
        <v>0.151752</v>
      </c>
      <c r="K2160" t="str">
        <f>MID(M2160,22,1)</f>
        <v>4</v>
      </c>
      <c r="L2160" t="s">
        <v>167</v>
      </c>
      <c r="M2160" t="s">
        <v>168</v>
      </c>
      <c r="N2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2160">
        <f>VLOOKUP(TableOMP[[#This Row],[Label]],TableAvg[],2,FALSE)</f>
        <v>264.42901463636366</v>
      </c>
      <c r="P2160">
        <f>VLOOKUP(TableOMP[[#This Row],[Label]],TableAvg[],3,FALSE)</f>
        <v>16.392927342576183</v>
      </c>
      <c r="Q2160">
        <f>TableOMP[[#This Row],[Avg]]-$U$2*TableOMP[[#This Row],[StdDev]]</f>
        <v>231.64315995121129</v>
      </c>
      <c r="R2160">
        <f>TableOMP[[#This Row],[Avg]]+$U$2*TableOMP[[#This Row],[StdDev]]</f>
        <v>297.21486932151601</v>
      </c>
      <c r="S2160">
        <v>0</v>
      </c>
    </row>
    <row r="2161" spans="1:19" hidden="1" x14ac:dyDescent="0.25">
      <c r="A2161" t="s">
        <v>12</v>
      </c>
      <c r="B2161">
        <v>10000</v>
      </c>
      <c r="C2161">
        <v>100</v>
      </c>
      <c r="D2161">
        <v>100000</v>
      </c>
      <c r="E2161">
        <v>57</v>
      </c>
      <c r="F2161">
        <v>1</v>
      </c>
      <c r="G2161">
        <v>259.094247</v>
      </c>
      <c r="H2161">
        <v>0.28376800000000002</v>
      </c>
      <c r="I2161">
        <v>6.8571119999999999</v>
      </c>
      <c r="J2161">
        <v>0.122448</v>
      </c>
      <c r="K2161" t="str">
        <f>MID(M2161,22,1)</f>
        <v>5</v>
      </c>
      <c r="L2161" t="s">
        <v>173</v>
      </c>
      <c r="M2161" t="s">
        <v>174</v>
      </c>
      <c r="N2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2161">
        <f>VLOOKUP(TableOMP[[#This Row],[Label]],TableAvg[],2,FALSE)</f>
        <v>264.42901463636366</v>
      </c>
      <c r="P2161">
        <f>VLOOKUP(TableOMP[[#This Row],[Label]],TableAvg[],3,FALSE)</f>
        <v>16.392927342576183</v>
      </c>
      <c r="Q2161">
        <f>TableOMP[[#This Row],[Avg]]-$U$2*TableOMP[[#This Row],[StdDev]]</f>
        <v>231.64315995121129</v>
      </c>
      <c r="R2161">
        <f>TableOMP[[#This Row],[Avg]]+$U$2*TableOMP[[#This Row],[StdDev]]</f>
        <v>297.21486932151601</v>
      </c>
      <c r="S2161">
        <v>0</v>
      </c>
    </row>
    <row r="2162" spans="1:19" hidden="1" x14ac:dyDescent="0.25">
      <c r="A2162" t="s">
        <v>12</v>
      </c>
      <c r="B2162">
        <v>10000</v>
      </c>
      <c r="C2162">
        <v>100</v>
      </c>
      <c r="D2162">
        <v>100000</v>
      </c>
      <c r="E2162">
        <v>57</v>
      </c>
      <c r="F2162">
        <v>1</v>
      </c>
      <c r="G2162">
        <v>298.20403099999999</v>
      </c>
      <c r="H2162">
        <v>0.26838699999999999</v>
      </c>
      <c r="I2162">
        <v>6.6757160000000004</v>
      </c>
      <c r="J2162">
        <v>0.119209</v>
      </c>
      <c r="K2162" t="str">
        <f>MID(M2162,22,1)</f>
        <v>4</v>
      </c>
      <c r="L2162" t="s">
        <v>181</v>
      </c>
      <c r="M2162" t="s">
        <v>182</v>
      </c>
      <c r="N2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2162">
        <f>VLOOKUP(TableOMP[[#This Row],[Label]],TableAvg[],2,FALSE)</f>
        <v>264.42901463636366</v>
      </c>
      <c r="P2162">
        <f>VLOOKUP(TableOMP[[#This Row],[Label]],TableAvg[],3,FALSE)</f>
        <v>16.392927342576183</v>
      </c>
      <c r="Q2162">
        <f>TableOMP[[#This Row],[Avg]]-$U$2*TableOMP[[#This Row],[StdDev]]</f>
        <v>231.64315995121129</v>
      </c>
      <c r="R2162">
        <f>TableOMP[[#This Row],[Avg]]+$U$2*TableOMP[[#This Row],[StdDev]]</f>
        <v>297.21486932151601</v>
      </c>
      <c r="S2162">
        <v>0</v>
      </c>
    </row>
    <row r="2163" spans="1:19" x14ac:dyDescent="0.25">
      <c r="A2163" t="s">
        <v>10</v>
      </c>
      <c r="B2163">
        <v>10000</v>
      </c>
      <c r="C2163">
        <v>100</v>
      </c>
      <c r="D2163">
        <v>1</v>
      </c>
      <c r="E2163">
        <v>47</v>
      </c>
      <c r="F2163">
        <v>1</v>
      </c>
      <c r="G2163">
        <v>240.66824600000001</v>
      </c>
      <c r="H2163">
        <v>13.159848</v>
      </c>
      <c r="I2163">
        <v>69.503176999999994</v>
      </c>
      <c r="J2163">
        <v>1.510939</v>
      </c>
      <c r="K2163" t="str">
        <f>MID(M2163,22,1)</f>
        <v>5</v>
      </c>
      <c r="L2163" t="s">
        <v>183</v>
      </c>
      <c r="M2163" t="s">
        <v>184</v>
      </c>
      <c r="N2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2163">
        <f>VLOOKUP(TableOMP[[#This Row],[Label]],TableAvg[],2,FALSE)</f>
        <v>252.01485299999996</v>
      </c>
      <c r="P2163">
        <f>VLOOKUP(TableOMP[[#This Row],[Label]],TableAvg[],3,FALSE)</f>
        <v>12.386310727001877</v>
      </c>
      <c r="Q2163">
        <f>TableOMP[[#This Row],[Avg]]-$U$2*TableOMP[[#This Row],[StdDev]]</f>
        <v>227.24223154599622</v>
      </c>
      <c r="R2163">
        <f>TableOMP[[#This Row],[Avg]]+$U$2*TableOMP[[#This Row],[StdDev]]</f>
        <v>276.7874744540037</v>
      </c>
      <c r="S2163">
        <f>IF(AND(TableOMP[[#This Row],[total_time]]&gt;=TableOMP[[#This Row],[Low]], TableOMP[[#This Row],[total_time]]&lt;=TableOMP[[#This Row],[High]]),1,0)</f>
        <v>1</v>
      </c>
    </row>
    <row r="2164" spans="1:19" x14ac:dyDescent="0.25">
      <c r="A2164" t="s">
        <v>10</v>
      </c>
      <c r="B2164">
        <v>10000</v>
      </c>
      <c r="C2164">
        <v>100</v>
      </c>
      <c r="D2164">
        <v>1</v>
      </c>
      <c r="E2164">
        <v>48</v>
      </c>
      <c r="F2164">
        <v>1</v>
      </c>
      <c r="G2164">
        <v>281.16615899999999</v>
      </c>
      <c r="H2164">
        <v>13.641812</v>
      </c>
      <c r="I2164">
        <v>86.955326999999997</v>
      </c>
      <c r="J2164">
        <v>1.8501129999999999</v>
      </c>
      <c r="K2164" t="str">
        <f>MID(M2164,22,1)</f>
        <v>4</v>
      </c>
      <c r="L2164" t="s">
        <v>191</v>
      </c>
      <c r="M2164" t="s">
        <v>192</v>
      </c>
      <c r="N2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2164">
        <f>VLOOKUP(TableOMP[[#This Row],[Label]],TableAvg[],2,FALSE)</f>
        <v>253.38753357142855</v>
      </c>
      <c r="P2164">
        <f>VLOOKUP(TableOMP[[#This Row],[Label]],TableAvg[],3,FALSE)</f>
        <v>12.229883320074988</v>
      </c>
      <c r="Q2164">
        <f>TableOMP[[#This Row],[Avg]]-$U$2*TableOMP[[#This Row],[StdDev]]</f>
        <v>228.92776693127857</v>
      </c>
      <c r="R2164">
        <f>TableOMP[[#This Row],[Avg]]+$U$2*TableOMP[[#This Row],[StdDev]]</f>
        <v>277.8473002115785</v>
      </c>
      <c r="S2164">
        <f>IF(AND(TableOMP[[#This Row],[total_time]]&gt;=TableOMP[[#This Row],[Low]], TableOMP[[#This Row],[total_time]]&lt;=TableOMP[[#This Row],[High]]),1,0)</f>
        <v>0</v>
      </c>
    </row>
    <row r="2165" spans="1:19" hidden="1" x14ac:dyDescent="0.25">
      <c r="A2165" t="s">
        <v>12</v>
      </c>
      <c r="B2165">
        <v>10000</v>
      </c>
      <c r="C2165">
        <v>100</v>
      </c>
      <c r="D2165">
        <v>1</v>
      </c>
      <c r="E2165">
        <v>58</v>
      </c>
      <c r="F2165">
        <v>1</v>
      </c>
      <c r="G2165">
        <v>277.25762800000001</v>
      </c>
      <c r="H2165">
        <v>20.532485000000001</v>
      </c>
      <c r="I2165">
        <v>51.390518</v>
      </c>
      <c r="J2165">
        <v>0.90158799999999995</v>
      </c>
      <c r="K2165" t="str">
        <f>MID(M2165,22,1)</f>
        <v>2</v>
      </c>
      <c r="L2165" t="s">
        <v>139</v>
      </c>
      <c r="M2165" t="s">
        <v>140</v>
      </c>
      <c r="N2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2165">
        <f>VLOOKUP(TableOMP[[#This Row],[Label]],TableAvg[],2,FALSE)</f>
        <v>277.40693933333336</v>
      </c>
      <c r="P2165">
        <f>VLOOKUP(TableOMP[[#This Row],[Label]],TableAvg[],3,FALSE)</f>
        <v>4.6284391073170195</v>
      </c>
      <c r="Q2165">
        <f>TableOMP[[#This Row],[Avg]]-$U$2*TableOMP[[#This Row],[StdDev]]</f>
        <v>268.15006111869934</v>
      </c>
      <c r="R2165">
        <f>TableOMP[[#This Row],[Avg]]+$U$2*TableOMP[[#This Row],[StdDev]]</f>
        <v>286.66381754796737</v>
      </c>
      <c r="S2165">
        <f>IF(AND(TableOMP[[#This Row],[total_time]]&gt;=TableOMP[[#This Row],[Low]], TableOMP[[#This Row],[total_time]]&lt;=TableOMP[[#This Row],[High]]),1,0)</f>
        <v>1</v>
      </c>
    </row>
    <row r="2166" spans="1:19" hidden="1" x14ac:dyDescent="0.25">
      <c r="A2166" t="s">
        <v>12</v>
      </c>
      <c r="B2166">
        <v>10000</v>
      </c>
      <c r="C2166">
        <v>100</v>
      </c>
      <c r="D2166">
        <v>100000</v>
      </c>
      <c r="E2166">
        <v>40</v>
      </c>
      <c r="F2166">
        <v>1</v>
      </c>
      <c r="G2166">
        <v>239.949984</v>
      </c>
      <c r="H2166">
        <v>0.26192399999999999</v>
      </c>
      <c r="I2166">
        <v>5.8578429999999999</v>
      </c>
      <c r="J2166">
        <v>0.150201</v>
      </c>
      <c r="K2166" t="str">
        <f>MID(M2166,22,1)</f>
        <v>6</v>
      </c>
      <c r="L2166" t="s">
        <v>109</v>
      </c>
      <c r="M2166" t="s">
        <v>110</v>
      </c>
      <c r="N2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2166">
        <f>VLOOKUP(TableOMP[[#This Row],[Label]],TableAvg[],2,FALSE)</f>
        <v>240.0304137777778</v>
      </c>
      <c r="P2166">
        <f>VLOOKUP(TableOMP[[#This Row],[Label]],TableAvg[],3,FALSE)</f>
        <v>3.8355439672196003</v>
      </c>
      <c r="Q2166">
        <f>TableOMP[[#This Row],[Avg]]-$U$2*TableOMP[[#This Row],[StdDev]]</f>
        <v>232.35932584333858</v>
      </c>
      <c r="R2166">
        <f>TableOMP[[#This Row],[Avg]]+$U$2*TableOMP[[#This Row],[StdDev]]</f>
        <v>247.70150171221701</v>
      </c>
      <c r="S2166">
        <f>IF(AND(TableOMP[[#This Row],[total_time]]&gt;=TableOMP[[#This Row],[Low]], TableOMP[[#This Row],[total_time]]&lt;=TableOMP[[#This Row],[High]]),1,0)</f>
        <v>1</v>
      </c>
    </row>
    <row r="2167" spans="1:19" hidden="1" x14ac:dyDescent="0.25">
      <c r="A2167" t="s">
        <v>10</v>
      </c>
      <c r="B2167">
        <v>10000</v>
      </c>
      <c r="C2167">
        <v>100</v>
      </c>
      <c r="D2167">
        <v>100000</v>
      </c>
      <c r="E2167">
        <v>52</v>
      </c>
      <c r="F2167">
        <v>1</v>
      </c>
      <c r="G2167">
        <v>239.88111599999999</v>
      </c>
      <c r="H2167">
        <v>0.32045800000000002</v>
      </c>
      <c r="I2167">
        <v>8.2406849999999991</v>
      </c>
      <c r="J2167">
        <v>0.161582</v>
      </c>
      <c r="K2167" t="str">
        <f>MID(M2167,22,1)</f>
        <v>8</v>
      </c>
      <c r="L2167" t="s">
        <v>179</v>
      </c>
      <c r="M2167" t="s">
        <v>180</v>
      </c>
      <c r="N2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2167">
        <f>VLOOKUP(TableOMP[[#This Row],[Label]],TableAvg[],2,FALSE)</f>
        <v>253.87016269999998</v>
      </c>
      <c r="P2167">
        <f>VLOOKUP(TableOMP[[#This Row],[Label]],TableAvg[],3,FALSE)</f>
        <v>18.76344565526151</v>
      </c>
      <c r="Q2167">
        <f>TableOMP[[#This Row],[Avg]]-$U$2*TableOMP[[#This Row],[StdDev]]</f>
        <v>216.34327138947697</v>
      </c>
      <c r="R2167">
        <f>TableOMP[[#This Row],[Avg]]+$U$2*TableOMP[[#This Row],[StdDev]]</f>
        <v>291.39705401052299</v>
      </c>
      <c r="S2167">
        <f>IF(AND(TableOMP[[#This Row],[total_time]]&gt;=TableOMP[[#This Row],[Low]], TableOMP[[#This Row],[total_time]]&lt;=TableOMP[[#This Row],[High]]),1,0)</f>
        <v>1</v>
      </c>
    </row>
    <row r="2168" spans="1:19" hidden="1" x14ac:dyDescent="0.25">
      <c r="A2168" t="s">
        <v>12</v>
      </c>
      <c r="B2168">
        <v>10000</v>
      </c>
      <c r="C2168">
        <v>100</v>
      </c>
      <c r="D2168">
        <v>100000</v>
      </c>
      <c r="E2168">
        <v>61</v>
      </c>
      <c r="F2168">
        <v>1</v>
      </c>
      <c r="G2168">
        <v>298.98782599999998</v>
      </c>
      <c r="H2168">
        <v>0.29278599999999999</v>
      </c>
      <c r="I2168">
        <v>8.7143189999999997</v>
      </c>
      <c r="J2168">
        <v>0.14523900000000001</v>
      </c>
      <c r="K2168" t="str">
        <f>MID(M2168,22,1)</f>
        <v>4</v>
      </c>
      <c r="L2168" t="s">
        <v>167</v>
      </c>
      <c r="M2168" t="s">
        <v>168</v>
      </c>
      <c r="N2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2168">
        <f>VLOOKUP(TableOMP[[#This Row],[Label]],TableAvg[],2,FALSE)</f>
        <v>266.71444118181819</v>
      </c>
      <c r="P2168">
        <f>VLOOKUP(TableOMP[[#This Row],[Label]],TableAvg[],3,FALSE)</f>
        <v>16.789693869782639</v>
      </c>
      <c r="Q2168">
        <f>TableOMP[[#This Row],[Avg]]-$U$2*TableOMP[[#This Row],[StdDev]]</f>
        <v>233.13505344225291</v>
      </c>
      <c r="R2168">
        <f>TableOMP[[#This Row],[Avg]]+$U$2*TableOMP[[#This Row],[StdDev]]</f>
        <v>300.29382892138347</v>
      </c>
      <c r="S2168">
        <v>0</v>
      </c>
    </row>
    <row r="2169" spans="1:19" x14ac:dyDescent="0.25">
      <c r="A2169" t="s">
        <v>10</v>
      </c>
      <c r="B2169">
        <v>10000</v>
      </c>
      <c r="C2169">
        <v>100</v>
      </c>
      <c r="D2169">
        <v>1</v>
      </c>
      <c r="E2169">
        <v>48</v>
      </c>
      <c r="F2169">
        <v>1</v>
      </c>
      <c r="G2169">
        <v>256.85568599999999</v>
      </c>
      <c r="H2169">
        <v>28.132742</v>
      </c>
      <c r="I2169">
        <v>73.893760999999998</v>
      </c>
      <c r="J2169">
        <v>1.572208</v>
      </c>
      <c r="K2169" t="str">
        <f>MID(M2169,22,1)</f>
        <v>5</v>
      </c>
      <c r="L2169" t="s">
        <v>67</v>
      </c>
      <c r="M2169" t="s">
        <v>68</v>
      </c>
      <c r="N2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2169">
        <f>VLOOKUP(TableOMP[[#This Row],[Label]],TableAvg[],2,FALSE)</f>
        <v>253.38753357142855</v>
      </c>
      <c r="P2169">
        <f>VLOOKUP(TableOMP[[#This Row],[Label]],TableAvg[],3,FALSE)</f>
        <v>12.229883320074988</v>
      </c>
      <c r="Q2169">
        <f>TableOMP[[#This Row],[Avg]]-$U$2*TableOMP[[#This Row],[StdDev]]</f>
        <v>228.92776693127857</v>
      </c>
      <c r="R2169">
        <f>TableOMP[[#This Row],[Avg]]+$U$2*TableOMP[[#This Row],[StdDev]]</f>
        <v>277.8473002115785</v>
      </c>
      <c r="S2169">
        <f>IF(AND(TableOMP[[#This Row],[total_time]]&gt;=TableOMP[[#This Row],[Low]], TableOMP[[#This Row],[total_time]]&lt;=TableOMP[[#This Row],[High]]),1,0)</f>
        <v>1</v>
      </c>
    </row>
    <row r="2170" spans="1:19" hidden="1" x14ac:dyDescent="0.25">
      <c r="A2170" t="s">
        <v>12</v>
      </c>
      <c r="B2170">
        <v>10000</v>
      </c>
      <c r="C2170">
        <v>100</v>
      </c>
      <c r="D2170">
        <v>100000</v>
      </c>
      <c r="E2170">
        <v>61</v>
      </c>
      <c r="F2170">
        <v>1</v>
      </c>
      <c r="G2170">
        <v>302.02358199999998</v>
      </c>
      <c r="H2170">
        <v>0.273312</v>
      </c>
      <c r="I2170">
        <v>8.3765269999999994</v>
      </c>
      <c r="J2170">
        <v>0.13960900000000001</v>
      </c>
      <c r="K2170" t="str">
        <f>MID(M2170,22,1)</f>
        <v>4</v>
      </c>
      <c r="L2170" t="s">
        <v>181</v>
      </c>
      <c r="M2170" t="s">
        <v>182</v>
      </c>
      <c r="N2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2170">
        <f>VLOOKUP(TableOMP[[#This Row],[Label]],TableAvg[],2,FALSE)</f>
        <v>266.71444118181819</v>
      </c>
      <c r="P2170">
        <f>VLOOKUP(TableOMP[[#This Row],[Label]],TableAvg[],3,FALSE)</f>
        <v>16.789693869782639</v>
      </c>
      <c r="Q2170">
        <f>TableOMP[[#This Row],[Avg]]-$U$2*TableOMP[[#This Row],[StdDev]]</f>
        <v>233.13505344225291</v>
      </c>
      <c r="R2170">
        <f>TableOMP[[#This Row],[Avg]]+$U$2*TableOMP[[#This Row],[StdDev]]</f>
        <v>300.29382892138347</v>
      </c>
      <c r="S2170">
        <v>0</v>
      </c>
    </row>
    <row r="2171" spans="1:19" hidden="1" x14ac:dyDescent="0.25">
      <c r="A2171" t="s">
        <v>10</v>
      </c>
      <c r="B2171">
        <v>10000</v>
      </c>
      <c r="C2171">
        <v>100</v>
      </c>
      <c r="D2171">
        <v>100000</v>
      </c>
      <c r="E2171">
        <v>57</v>
      </c>
      <c r="F2171">
        <v>1</v>
      </c>
      <c r="G2171">
        <v>239.77246099999999</v>
      </c>
      <c r="H2171">
        <v>0.323073</v>
      </c>
      <c r="I2171">
        <v>6.8889209999999999</v>
      </c>
      <c r="J2171">
        <v>0.123016</v>
      </c>
      <c r="K2171" t="str">
        <f>MID(M2171,22,1)</f>
        <v>6</v>
      </c>
      <c r="L2171" t="s">
        <v>169</v>
      </c>
      <c r="M2171" t="s">
        <v>170</v>
      </c>
      <c r="N2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2171">
        <f>VLOOKUP(TableOMP[[#This Row],[Label]],TableAvg[],2,FALSE)</f>
        <v>260.40353390000001</v>
      </c>
      <c r="P2171">
        <f>VLOOKUP(TableOMP[[#This Row],[Label]],TableAvg[],3,FALSE)</f>
        <v>19.897484520914109</v>
      </c>
      <c r="Q2171">
        <f>TableOMP[[#This Row],[Avg]]-$U$2*TableOMP[[#This Row],[StdDev]]</f>
        <v>220.6085648581718</v>
      </c>
      <c r="R2171">
        <f>TableOMP[[#This Row],[Avg]]+$U$2*TableOMP[[#This Row],[StdDev]]</f>
        <v>300.19850294182822</v>
      </c>
      <c r="S2171">
        <f>IF(AND(TableOMP[[#This Row],[total_time]]&gt;=TableOMP[[#This Row],[Low]], TableOMP[[#This Row],[total_time]]&lt;=TableOMP[[#This Row],[High]]),1,0)</f>
        <v>1</v>
      </c>
    </row>
    <row r="2172" spans="1:19" hidden="1" x14ac:dyDescent="0.25">
      <c r="A2172" t="s">
        <v>12</v>
      </c>
      <c r="B2172">
        <v>10000</v>
      </c>
      <c r="C2172">
        <v>100</v>
      </c>
      <c r="D2172">
        <v>100000</v>
      </c>
      <c r="E2172">
        <v>39</v>
      </c>
      <c r="F2172">
        <v>1</v>
      </c>
      <c r="G2172">
        <v>239.7475</v>
      </c>
      <c r="H2172">
        <v>0.22791800000000001</v>
      </c>
      <c r="I2172">
        <v>4.1745720000000004</v>
      </c>
      <c r="J2172">
        <v>0.109857</v>
      </c>
      <c r="K2172" t="str">
        <f>MID(M2172,22,1)</f>
        <v>6</v>
      </c>
      <c r="L2172" t="s">
        <v>57</v>
      </c>
      <c r="M2172" t="s">
        <v>58</v>
      </c>
      <c r="N2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2172">
        <f>VLOOKUP(TableOMP[[#This Row],[Label]],TableAvg[],2,FALSE)</f>
        <v>240.08820477777783</v>
      </c>
      <c r="P2172">
        <f>VLOOKUP(TableOMP[[#This Row],[Label]],TableAvg[],3,FALSE)</f>
        <v>2.3396997233207482</v>
      </c>
      <c r="Q2172">
        <f>TableOMP[[#This Row],[Avg]]-$U$2*TableOMP[[#This Row],[StdDev]]</f>
        <v>235.40880533113634</v>
      </c>
      <c r="R2172">
        <f>TableOMP[[#This Row],[Avg]]+$U$2*TableOMP[[#This Row],[StdDev]]</f>
        <v>244.76760422441933</v>
      </c>
      <c r="S2172">
        <f>IF(AND(TableOMP[[#This Row],[total_time]]&gt;=TableOMP[[#This Row],[Low]], TableOMP[[#This Row],[total_time]]&lt;=TableOMP[[#This Row],[High]]),1,0)</f>
        <v>1</v>
      </c>
    </row>
    <row r="2173" spans="1:19" hidden="1" x14ac:dyDescent="0.25">
      <c r="A2173" t="s">
        <v>12</v>
      </c>
      <c r="B2173">
        <v>10000</v>
      </c>
      <c r="C2173">
        <v>100</v>
      </c>
      <c r="D2173">
        <v>100000</v>
      </c>
      <c r="E2173">
        <v>59</v>
      </c>
      <c r="F2173">
        <v>1</v>
      </c>
      <c r="G2173">
        <v>264.93340599999999</v>
      </c>
      <c r="H2173">
        <v>0.33074300000000001</v>
      </c>
      <c r="I2173">
        <v>11.678388999999999</v>
      </c>
      <c r="J2173">
        <v>0.201352</v>
      </c>
      <c r="K2173" t="str">
        <f>MID(M2173,22,1)</f>
        <v>8</v>
      </c>
      <c r="L2173" t="s">
        <v>145</v>
      </c>
      <c r="M2173" t="s">
        <v>146</v>
      </c>
      <c r="N2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2173">
        <f>VLOOKUP(TableOMP[[#This Row],[Label]],TableAvg[],2,FALSE)</f>
        <v>266.70787872727277</v>
      </c>
      <c r="P2173">
        <f>VLOOKUP(TableOMP[[#This Row],[Label]],TableAvg[],3,FALSE)</f>
        <v>12.177151161182106</v>
      </c>
      <c r="Q2173">
        <f>TableOMP[[#This Row],[Avg]]-$U$2*TableOMP[[#This Row],[StdDev]]</f>
        <v>242.35357640490855</v>
      </c>
      <c r="R2173">
        <f>TableOMP[[#This Row],[Avg]]+$U$2*TableOMP[[#This Row],[StdDev]]</f>
        <v>291.06218104963699</v>
      </c>
      <c r="S2173">
        <v>0</v>
      </c>
    </row>
    <row r="2174" spans="1:19" hidden="1" x14ac:dyDescent="0.25">
      <c r="A2174" t="s">
        <v>12</v>
      </c>
      <c r="B2174">
        <v>10000</v>
      </c>
      <c r="C2174">
        <v>100</v>
      </c>
      <c r="D2174">
        <v>100000</v>
      </c>
      <c r="E2174">
        <v>60</v>
      </c>
      <c r="F2174">
        <v>1</v>
      </c>
      <c r="G2174">
        <v>264.77245900000003</v>
      </c>
      <c r="H2174">
        <v>0.27348</v>
      </c>
      <c r="I2174">
        <v>8.4914799999999993</v>
      </c>
      <c r="J2174">
        <v>0.143923</v>
      </c>
      <c r="K2174" t="str">
        <f>MID(M2174,22,1)</f>
        <v>8</v>
      </c>
      <c r="L2174" t="s">
        <v>145</v>
      </c>
      <c r="M2174" t="s">
        <v>146</v>
      </c>
      <c r="N2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2174">
        <f>VLOOKUP(TableOMP[[#This Row],[Label]],TableAvg[],2,FALSE)</f>
        <v>266.05707299999995</v>
      </c>
      <c r="P2174">
        <f>VLOOKUP(TableOMP[[#This Row],[Label]],TableAvg[],3,FALSE)</f>
        <v>13.46803861215327</v>
      </c>
      <c r="Q2174">
        <f>TableOMP[[#This Row],[Avg]]-$U$2*TableOMP[[#This Row],[StdDev]]</f>
        <v>239.12099577569342</v>
      </c>
      <c r="R2174">
        <f>TableOMP[[#This Row],[Avg]]+$U$2*TableOMP[[#This Row],[StdDev]]</f>
        <v>292.99315022430648</v>
      </c>
      <c r="S2174">
        <v>0</v>
      </c>
    </row>
    <row r="2175" spans="1:19" hidden="1" x14ac:dyDescent="0.25">
      <c r="A2175" t="s">
        <v>12</v>
      </c>
      <c r="B2175">
        <v>10000</v>
      </c>
      <c r="C2175">
        <v>100</v>
      </c>
      <c r="D2175">
        <v>1</v>
      </c>
      <c r="E2175">
        <v>58</v>
      </c>
      <c r="F2175">
        <v>1</v>
      </c>
      <c r="G2175">
        <v>275.19379099999998</v>
      </c>
      <c r="H2175">
        <v>14.936567999999999</v>
      </c>
      <c r="I2175">
        <v>51.584229999999998</v>
      </c>
      <c r="J2175">
        <v>0.90498599999999996</v>
      </c>
      <c r="K2175" t="str">
        <f>MID(M2175,22,1)</f>
        <v>1</v>
      </c>
      <c r="L2175" t="s">
        <v>185</v>
      </c>
      <c r="M2175" t="s">
        <v>186</v>
      </c>
      <c r="N2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2175">
        <f>VLOOKUP(TableOMP[[#This Row],[Label]],TableAvg[],2,FALSE)</f>
        <v>277.40693933333336</v>
      </c>
      <c r="P2175">
        <f>VLOOKUP(TableOMP[[#This Row],[Label]],TableAvg[],3,FALSE)</f>
        <v>4.6284391073170195</v>
      </c>
      <c r="Q2175">
        <f>TableOMP[[#This Row],[Avg]]-$U$2*TableOMP[[#This Row],[StdDev]]</f>
        <v>268.15006111869934</v>
      </c>
      <c r="R2175">
        <f>TableOMP[[#This Row],[Avg]]+$U$2*TableOMP[[#This Row],[StdDev]]</f>
        <v>286.66381754796737</v>
      </c>
      <c r="S2175">
        <f>IF(AND(TableOMP[[#This Row],[total_time]]&gt;=TableOMP[[#This Row],[Low]], TableOMP[[#This Row],[total_time]]&lt;=TableOMP[[#This Row],[High]]),1,0)</f>
        <v>1</v>
      </c>
    </row>
    <row r="2176" spans="1:19" hidden="1" x14ac:dyDescent="0.25">
      <c r="A2176" t="s">
        <v>12</v>
      </c>
      <c r="B2176">
        <v>10000</v>
      </c>
      <c r="C2176">
        <v>100</v>
      </c>
      <c r="D2176">
        <v>100000</v>
      </c>
      <c r="E2176">
        <v>62</v>
      </c>
      <c r="F2176">
        <v>1</v>
      </c>
      <c r="G2176">
        <v>302.24057800000003</v>
      </c>
      <c r="H2176">
        <v>0.28583599999999998</v>
      </c>
      <c r="I2176">
        <v>9.3189189999999993</v>
      </c>
      <c r="J2176">
        <v>0.15276899999999999</v>
      </c>
      <c r="K2176" t="str">
        <f>MID(M2176,22,1)</f>
        <v>4</v>
      </c>
      <c r="L2176" t="s">
        <v>167</v>
      </c>
      <c r="M2176" t="s">
        <v>168</v>
      </c>
      <c r="N2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2176">
        <f>VLOOKUP(TableOMP[[#This Row],[Label]],TableAvg[],2,FALSE)</f>
        <v>270.70950772727269</v>
      </c>
      <c r="P2176">
        <f>VLOOKUP(TableOMP[[#This Row],[Label]],TableAvg[],3,FALSE)</f>
        <v>15.593971525851446</v>
      </c>
      <c r="Q2176">
        <f>TableOMP[[#This Row],[Avg]]-$U$2*TableOMP[[#This Row],[StdDev]]</f>
        <v>239.52156467556981</v>
      </c>
      <c r="R2176">
        <f>TableOMP[[#This Row],[Avg]]+$U$2*TableOMP[[#This Row],[StdDev]]</f>
        <v>301.89745077897561</v>
      </c>
      <c r="S2176">
        <v>0</v>
      </c>
    </row>
    <row r="2177" spans="1:19" hidden="1" x14ac:dyDescent="0.25">
      <c r="A2177" t="s">
        <v>10</v>
      </c>
      <c r="B2177">
        <v>10000</v>
      </c>
      <c r="C2177">
        <v>100</v>
      </c>
      <c r="D2177">
        <v>100000</v>
      </c>
      <c r="E2177">
        <v>57</v>
      </c>
      <c r="F2177">
        <v>1</v>
      </c>
      <c r="G2177">
        <v>239.71883299999999</v>
      </c>
      <c r="H2177">
        <v>0.32866400000000001</v>
      </c>
      <c r="I2177">
        <v>9.7813330000000001</v>
      </c>
      <c r="J2177">
        <v>0.17466699999999999</v>
      </c>
      <c r="K2177" t="str">
        <f>MID(M2177,22,1)</f>
        <v>1</v>
      </c>
      <c r="L2177" t="s">
        <v>165</v>
      </c>
      <c r="M2177" t="s">
        <v>166</v>
      </c>
      <c r="N2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2177">
        <f>VLOOKUP(TableOMP[[#This Row],[Label]],TableAvg[],2,FALSE)</f>
        <v>260.40353390000001</v>
      </c>
      <c r="P2177">
        <f>VLOOKUP(TableOMP[[#This Row],[Label]],TableAvg[],3,FALSE)</f>
        <v>19.897484520914109</v>
      </c>
      <c r="Q2177">
        <f>TableOMP[[#This Row],[Avg]]-$U$2*TableOMP[[#This Row],[StdDev]]</f>
        <v>220.6085648581718</v>
      </c>
      <c r="R2177">
        <f>TableOMP[[#This Row],[Avg]]+$U$2*TableOMP[[#This Row],[StdDev]]</f>
        <v>300.19850294182822</v>
      </c>
      <c r="S2177">
        <f>IF(AND(TableOMP[[#This Row],[total_time]]&gt;=TableOMP[[#This Row],[Low]], TableOMP[[#This Row],[total_time]]&lt;=TableOMP[[#This Row],[High]]),1,0)</f>
        <v>1</v>
      </c>
    </row>
    <row r="2178" spans="1:19" hidden="1" x14ac:dyDescent="0.25">
      <c r="A2178" t="s">
        <v>12</v>
      </c>
      <c r="B2178">
        <v>10000</v>
      </c>
      <c r="C2178">
        <v>100</v>
      </c>
      <c r="D2178">
        <v>1</v>
      </c>
      <c r="E2178">
        <v>58</v>
      </c>
      <c r="F2178">
        <v>1</v>
      </c>
      <c r="G2178">
        <v>272.72426200000001</v>
      </c>
      <c r="H2178">
        <v>15.021723</v>
      </c>
      <c r="I2178">
        <v>55.953505</v>
      </c>
      <c r="J2178">
        <v>0.98163999999999996</v>
      </c>
      <c r="K2178" t="str">
        <f>MID(M2178,22,1)</f>
        <v>5</v>
      </c>
      <c r="L2178" t="s">
        <v>111</v>
      </c>
      <c r="M2178" t="s">
        <v>112</v>
      </c>
      <c r="N2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2178">
        <f>VLOOKUP(TableOMP[[#This Row],[Label]],TableAvg[],2,FALSE)</f>
        <v>277.40693933333336</v>
      </c>
      <c r="P2178">
        <f>VLOOKUP(TableOMP[[#This Row],[Label]],TableAvg[],3,FALSE)</f>
        <v>4.6284391073170195</v>
      </c>
      <c r="Q2178">
        <f>TableOMP[[#This Row],[Avg]]-$U$2*TableOMP[[#This Row],[StdDev]]</f>
        <v>268.15006111869934</v>
      </c>
      <c r="R2178">
        <f>TableOMP[[#This Row],[Avg]]+$U$2*TableOMP[[#This Row],[StdDev]]</f>
        <v>286.66381754796737</v>
      </c>
      <c r="S2178">
        <f>IF(AND(TableOMP[[#This Row],[total_time]]&gt;=TableOMP[[#This Row],[Low]], TableOMP[[#This Row],[total_time]]&lt;=TableOMP[[#This Row],[High]]),1,0)</f>
        <v>1</v>
      </c>
    </row>
    <row r="2179" spans="1:19" hidden="1" x14ac:dyDescent="0.25">
      <c r="A2179" t="s">
        <v>12</v>
      </c>
      <c r="B2179">
        <v>10000</v>
      </c>
      <c r="C2179">
        <v>100</v>
      </c>
      <c r="D2179">
        <v>100000</v>
      </c>
      <c r="E2179">
        <v>20</v>
      </c>
      <c r="F2179">
        <v>1</v>
      </c>
      <c r="G2179">
        <v>239.66956999999999</v>
      </c>
      <c r="H2179">
        <v>0.20974499999999999</v>
      </c>
      <c r="I2179">
        <v>1.9273549999999999</v>
      </c>
      <c r="J2179">
        <v>0.10144</v>
      </c>
      <c r="K2179" t="str">
        <f>MID(M2179,22,1)</f>
        <v>4</v>
      </c>
      <c r="L2179" t="s">
        <v>153</v>
      </c>
      <c r="M2179" t="s">
        <v>154</v>
      </c>
      <c r="N2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2179">
        <f>VLOOKUP(TableOMP[[#This Row],[Label]],TableAvg[],2,FALSE)</f>
        <v>233.75301171428569</v>
      </c>
      <c r="P2179">
        <f>VLOOKUP(TableOMP[[#This Row],[Label]],TableAvg[],3,FALSE)</f>
        <v>5.5420579622373412</v>
      </c>
      <c r="Q2179">
        <f>TableOMP[[#This Row],[Avg]]-$U$2*TableOMP[[#This Row],[StdDev]]</f>
        <v>222.66889578981102</v>
      </c>
      <c r="R2179">
        <f>TableOMP[[#This Row],[Avg]]+$U$2*TableOMP[[#This Row],[StdDev]]</f>
        <v>244.83712763876036</v>
      </c>
      <c r="S2179">
        <f>IF(AND(TableOMP[[#This Row],[total_time]]&gt;=TableOMP[[#This Row],[Low]], TableOMP[[#This Row],[total_time]]&lt;=TableOMP[[#This Row],[High]]),1,0)</f>
        <v>1</v>
      </c>
    </row>
    <row r="2180" spans="1:19" hidden="1" x14ac:dyDescent="0.25">
      <c r="A2180" t="s">
        <v>12</v>
      </c>
      <c r="B2180">
        <v>10000</v>
      </c>
      <c r="C2180">
        <v>100</v>
      </c>
      <c r="D2180">
        <v>1</v>
      </c>
      <c r="E2180">
        <v>58</v>
      </c>
      <c r="F2180">
        <v>1</v>
      </c>
      <c r="G2180">
        <v>272.63481000000002</v>
      </c>
      <c r="H2180">
        <v>15.205403</v>
      </c>
      <c r="I2180">
        <v>70.892270999999994</v>
      </c>
      <c r="J2180">
        <v>1.2437240000000001</v>
      </c>
      <c r="K2180" t="str">
        <f>MID(M2180,22,1)</f>
        <v>2</v>
      </c>
      <c r="L2180" t="s">
        <v>240</v>
      </c>
      <c r="M2180" t="s">
        <v>241</v>
      </c>
      <c r="N2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2180" s="10">
        <f>VLOOKUP(TableOMP[[#This Row],[Label]],TableAvg[],2,FALSE)</f>
        <v>277.40693933333336</v>
      </c>
      <c r="P2180" s="10">
        <f>VLOOKUP(TableOMP[[#This Row],[Label]],TableAvg[],3,FALSE)</f>
        <v>4.6284391073170195</v>
      </c>
      <c r="Q2180" s="10">
        <f>TableOMP[[#This Row],[Avg]]-$U$2*TableOMP[[#This Row],[StdDev]]</f>
        <v>268.15006111869934</v>
      </c>
      <c r="R2180" s="10">
        <f>TableOMP[[#This Row],[Avg]]+$U$2*TableOMP[[#This Row],[StdDev]]</f>
        <v>286.66381754796737</v>
      </c>
      <c r="S2180" s="10">
        <f>IF(AND(TableOMP[[#This Row],[total_time]]&gt;=TableOMP[[#This Row],[Low]], TableOMP[[#This Row],[total_time]]&lt;=TableOMP[[#This Row],[High]]),1,0)</f>
        <v>1</v>
      </c>
    </row>
    <row r="2181" spans="1:19" hidden="1" x14ac:dyDescent="0.25">
      <c r="A2181" t="s">
        <v>10</v>
      </c>
      <c r="B2181">
        <v>10000</v>
      </c>
      <c r="C2181">
        <v>100</v>
      </c>
      <c r="D2181">
        <v>100000</v>
      </c>
      <c r="E2181">
        <v>59</v>
      </c>
      <c r="F2181">
        <v>1</v>
      </c>
      <c r="G2181">
        <v>239.62523400000001</v>
      </c>
      <c r="H2181">
        <v>0.30395299999999997</v>
      </c>
      <c r="I2181">
        <v>8.9966640000000009</v>
      </c>
      <c r="J2181">
        <v>0.155115</v>
      </c>
      <c r="K2181" t="str">
        <f>MID(M2181,22,1)</f>
        <v>6</v>
      </c>
      <c r="L2181" t="s">
        <v>169</v>
      </c>
      <c r="M2181" t="s">
        <v>170</v>
      </c>
      <c r="N2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81">
        <f>VLOOKUP(TableOMP[[#This Row],[Label]],TableAvg[],2,FALSE)</f>
        <v>260.51890320000001</v>
      </c>
      <c r="P2181">
        <f>VLOOKUP(TableOMP[[#This Row],[Label]],TableAvg[],3,FALSE)</f>
        <v>20.012789534571198</v>
      </c>
      <c r="Q2181">
        <f>TableOMP[[#This Row],[Avg]]-$U$2*TableOMP[[#This Row],[StdDev]]</f>
        <v>220.49332413085762</v>
      </c>
      <c r="R2181">
        <f>TableOMP[[#This Row],[Avg]]+$U$2*TableOMP[[#This Row],[StdDev]]</f>
        <v>300.54448226914241</v>
      </c>
      <c r="S2181">
        <f>IF(AND(TableOMP[[#This Row],[total_time]]&gt;=TableOMP[[#This Row],[Low]], TableOMP[[#This Row],[total_time]]&lt;=TableOMP[[#This Row],[High]]),1,0)</f>
        <v>1</v>
      </c>
    </row>
    <row r="2182" spans="1:19" hidden="1" x14ac:dyDescent="0.25">
      <c r="A2182" t="s">
        <v>12</v>
      </c>
      <c r="B2182">
        <v>10000</v>
      </c>
      <c r="C2182">
        <v>100</v>
      </c>
      <c r="D2182">
        <v>100000</v>
      </c>
      <c r="E2182">
        <v>49</v>
      </c>
      <c r="F2182">
        <v>1</v>
      </c>
      <c r="G2182">
        <v>239.61423500000001</v>
      </c>
      <c r="H2182">
        <v>0.26933600000000002</v>
      </c>
      <c r="I2182">
        <v>5.8448279999999997</v>
      </c>
      <c r="J2182">
        <v>0.121767</v>
      </c>
      <c r="K2182" t="str">
        <f>MID(M2182,22,1)</f>
        <v>6</v>
      </c>
      <c r="L2182" t="s">
        <v>109</v>
      </c>
      <c r="M2182" t="s">
        <v>110</v>
      </c>
      <c r="N2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2182">
        <f>VLOOKUP(TableOMP[[#This Row],[Label]],TableAvg[],2,FALSE)</f>
        <v>254.74473200000003</v>
      </c>
      <c r="P2182">
        <f>VLOOKUP(TableOMP[[#This Row],[Label]],TableAvg[],3,FALSE)</f>
        <v>12.77783312795694</v>
      </c>
      <c r="Q2182">
        <f>TableOMP[[#This Row],[Avg]]-$U$2*TableOMP[[#This Row],[StdDev]]</f>
        <v>229.18906574408615</v>
      </c>
      <c r="R2182">
        <f>TableOMP[[#This Row],[Avg]]+$U$2*TableOMP[[#This Row],[StdDev]]</f>
        <v>280.30039825591393</v>
      </c>
      <c r="S2182">
        <f>IF(AND(TableOMP[[#This Row],[total_time]]&gt;=TableOMP[[#This Row],[Low]], TableOMP[[#This Row],[total_time]]&lt;=TableOMP[[#This Row],[High]]),1,0)</f>
        <v>1</v>
      </c>
    </row>
    <row r="2183" spans="1:19" x14ac:dyDescent="0.25">
      <c r="A2183" t="s">
        <v>10</v>
      </c>
      <c r="B2183">
        <v>10000</v>
      </c>
      <c r="C2183">
        <v>100</v>
      </c>
      <c r="D2183">
        <v>1</v>
      </c>
      <c r="E2183">
        <v>48</v>
      </c>
      <c r="F2183">
        <v>1</v>
      </c>
      <c r="G2183">
        <v>252.33846</v>
      </c>
      <c r="H2183">
        <v>12.557067999999999</v>
      </c>
      <c r="I2183">
        <v>56.959187</v>
      </c>
      <c r="J2183">
        <v>1.2118979999999999</v>
      </c>
      <c r="K2183" t="str">
        <f>MID(M2183,22,1)</f>
        <v>1</v>
      </c>
      <c r="L2183" t="s">
        <v>246</v>
      </c>
      <c r="M2183" t="s">
        <v>247</v>
      </c>
      <c r="N2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2183" s="10">
        <f>VLOOKUP(TableOMP[[#This Row],[Label]],TableAvg[],2,FALSE)</f>
        <v>253.38753357142855</v>
      </c>
      <c r="P2183" s="10">
        <f>VLOOKUP(TableOMP[[#This Row],[Label]],TableAvg[],3,FALSE)</f>
        <v>12.229883320074988</v>
      </c>
      <c r="Q2183" s="10">
        <f>TableOMP[[#This Row],[Avg]]-$U$2*TableOMP[[#This Row],[StdDev]]</f>
        <v>228.92776693127857</v>
      </c>
      <c r="R2183" s="10">
        <f>TableOMP[[#This Row],[Avg]]+$U$2*TableOMP[[#This Row],[StdDev]]</f>
        <v>277.8473002115785</v>
      </c>
      <c r="S2183" s="10">
        <f>IF(AND(TableOMP[[#This Row],[total_time]]&gt;=TableOMP[[#This Row],[Low]], TableOMP[[#This Row],[total_time]]&lt;=TableOMP[[#This Row],[High]]),1,0)</f>
        <v>1</v>
      </c>
    </row>
    <row r="2184" spans="1:19" hidden="1" x14ac:dyDescent="0.25">
      <c r="A2184" t="s">
        <v>12</v>
      </c>
      <c r="B2184">
        <v>10000</v>
      </c>
      <c r="C2184">
        <v>100</v>
      </c>
      <c r="D2184">
        <v>100000</v>
      </c>
      <c r="E2184">
        <v>39</v>
      </c>
      <c r="F2184">
        <v>1</v>
      </c>
      <c r="G2184">
        <v>239.56623999999999</v>
      </c>
      <c r="H2184">
        <v>0.241038</v>
      </c>
      <c r="I2184">
        <v>4.7078389999999999</v>
      </c>
      <c r="J2184">
        <v>0.123891</v>
      </c>
      <c r="K2184" t="str">
        <f>MID(M2184,22,1)</f>
        <v>6</v>
      </c>
      <c r="L2184" t="s">
        <v>109</v>
      </c>
      <c r="M2184" t="s">
        <v>110</v>
      </c>
      <c r="N2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2184">
        <f>VLOOKUP(TableOMP[[#This Row],[Label]],TableAvg[],2,FALSE)</f>
        <v>240.08820477777783</v>
      </c>
      <c r="P2184">
        <f>VLOOKUP(TableOMP[[#This Row],[Label]],TableAvg[],3,FALSE)</f>
        <v>2.3396997233207482</v>
      </c>
      <c r="Q2184">
        <f>TableOMP[[#This Row],[Avg]]-$U$2*TableOMP[[#This Row],[StdDev]]</f>
        <v>235.40880533113634</v>
      </c>
      <c r="R2184">
        <f>TableOMP[[#This Row],[Avg]]+$U$2*TableOMP[[#This Row],[StdDev]]</f>
        <v>244.76760422441933</v>
      </c>
      <c r="S2184">
        <f>IF(AND(TableOMP[[#This Row],[total_time]]&gt;=TableOMP[[#This Row],[Low]], TableOMP[[#This Row],[total_time]]&lt;=TableOMP[[#This Row],[High]]),1,0)</f>
        <v>1</v>
      </c>
    </row>
    <row r="2185" spans="1:19" hidden="1" x14ac:dyDescent="0.25">
      <c r="A2185" t="s">
        <v>16</v>
      </c>
      <c r="B2185">
        <v>10000</v>
      </c>
      <c r="C2185">
        <v>100</v>
      </c>
      <c r="D2185">
        <v>100000</v>
      </c>
      <c r="E2185">
        <v>9</v>
      </c>
      <c r="F2185">
        <v>1</v>
      </c>
      <c r="G2185">
        <v>28.808312999999998</v>
      </c>
      <c r="H2185">
        <v>0.207819</v>
      </c>
      <c r="I2185">
        <v>0.77844999999999998</v>
      </c>
      <c r="J2185">
        <v>9.7306000000000004E-2</v>
      </c>
      <c r="K2185" t="str">
        <f>MID(M2185,22,1)</f>
        <v>7</v>
      </c>
      <c r="L2185" t="s">
        <v>49</v>
      </c>
      <c r="M2185" t="s">
        <v>50</v>
      </c>
      <c r="N2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185">
        <f>VLOOKUP(TableOMP[[#This Row],[Label]],TableAvg[],2,FALSE)</f>
        <v>28.694976346153837</v>
      </c>
      <c r="P2185">
        <f>VLOOKUP(TableOMP[[#This Row],[Label]],TableAvg[],3,FALSE)</f>
        <v>4.1658933509274486E-2</v>
      </c>
      <c r="Q2185">
        <f>TableOMP[[#This Row],[Avg]]-$U$2*TableOMP[[#This Row],[StdDev]]</f>
        <v>28.611658479135286</v>
      </c>
      <c r="R2185">
        <f>TableOMP[[#This Row],[Avg]]+$U$2*TableOMP[[#This Row],[StdDev]]</f>
        <v>28.778294213172387</v>
      </c>
      <c r="S2185">
        <f>IF(AND(TableOMP[[#This Row],[total_time]]&gt;=TableOMP[[#This Row],[Low]], TableOMP[[#This Row],[total_time]]&lt;=TableOMP[[#This Row],[High]]),1,0)</f>
        <v>0</v>
      </c>
    </row>
    <row r="2186" spans="1:19" x14ac:dyDescent="0.25">
      <c r="A2186" t="s">
        <v>10</v>
      </c>
      <c r="B2186">
        <v>10000</v>
      </c>
      <c r="C2186">
        <v>100</v>
      </c>
      <c r="D2186">
        <v>1</v>
      </c>
      <c r="E2186">
        <v>48</v>
      </c>
      <c r="F2186">
        <v>1</v>
      </c>
      <c r="G2186">
        <v>250.69165000000001</v>
      </c>
      <c r="H2186">
        <v>15.834217000000001</v>
      </c>
      <c r="I2186">
        <v>72.714340000000007</v>
      </c>
      <c r="J2186">
        <v>1.5471140000000001</v>
      </c>
      <c r="K2186" t="str">
        <f>MID(M2186,22,1)</f>
        <v>8</v>
      </c>
      <c r="L2186" t="s">
        <v>137</v>
      </c>
      <c r="M2186" t="s">
        <v>138</v>
      </c>
      <c r="N2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2186">
        <f>VLOOKUP(TableOMP[[#This Row],[Label]],TableAvg[],2,FALSE)</f>
        <v>253.38753357142855</v>
      </c>
      <c r="P2186">
        <f>VLOOKUP(TableOMP[[#This Row],[Label]],TableAvg[],3,FALSE)</f>
        <v>12.229883320074988</v>
      </c>
      <c r="Q2186">
        <f>TableOMP[[#This Row],[Avg]]-$U$2*TableOMP[[#This Row],[StdDev]]</f>
        <v>228.92776693127857</v>
      </c>
      <c r="R2186">
        <f>TableOMP[[#This Row],[Avg]]+$U$2*TableOMP[[#This Row],[StdDev]]</f>
        <v>277.8473002115785</v>
      </c>
      <c r="S2186">
        <f>IF(AND(TableOMP[[#This Row],[total_time]]&gt;=TableOMP[[#This Row],[Low]], TableOMP[[#This Row],[total_time]]&lt;=TableOMP[[#This Row],[High]]),1,0)</f>
        <v>1</v>
      </c>
    </row>
    <row r="2187" spans="1:19" hidden="1" x14ac:dyDescent="0.25">
      <c r="A2187" t="s">
        <v>16</v>
      </c>
      <c r="B2187">
        <v>10000</v>
      </c>
      <c r="C2187">
        <v>100</v>
      </c>
      <c r="D2187">
        <v>100000</v>
      </c>
      <c r="E2187">
        <v>11</v>
      </c>
      <c r="F2187">
        <v>1</v>
      </c>
      <c r="G2187">
        <v>23.628173</v>
      </c>
      <c r="H2187">
        <v>0.13441</v>
      </c>
      <c r="I2187">
        <v>0.38992199999999999</v>
      </c>
      <c r="J2187">
        <v>3.8991999999999999E-2</v>
      </c>
      <c r="K2187" t="str">
        <f>MID(M2187,22,1)</f>
        <v>7</v>
      </c>
      <c r="L2187" t="s">
        <v>49</v>
      </c>
      <c r="M2187" t="s">
        <v>50</v>
      </c>
      <c r="N2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187">
        <f>VLOOKUP(TableOMP[[#This Row],[Label]],TableAvg[],2,FALSE)</f>
        <v>23.587429615384618</v>
      </c>
      <c r="P2187">
        <f>VLOOKUP(TableOMP[[#This Row],[Label]],TableAvg[],3,FALSE)</f>
        <v>1.9178630571810032E-2</v>
      </c>
      <c r="Q2187">
        <f>TableOMP[[#This Row],[Avg]]-$U$2*TableOMP[[#This Row],[StdDev]]</f>
        <v>23.549072354240998</v>
      </c>
      <c r="R2187">
        <f>TableOMP[[#This Row],[Avg]]+$U$2*TableOMP[[#This Row],[StdDev]]</f>
        <v>23.625786876528238</v>
      </c>
      <c r="S2187">
        <f>IF(AND(TableOMP[[#This Row],[total_time]]&gt;=TableOMP[[#This Row],[Low]], TableOMP[[#This Row],[total_time]]&lt;=TableOMP[[#This Row],[High]]),1,0)</f>
        <v>0</v>
      </c>
    </row>
    <row r="2188" spans="1:19" x14ac:dyDescent="0.25">
      <c r="A2188" t="s">
        <v>10</v>
      </c>
      <c r="B2188">
        <v>10000</v>
      </c>
      <c r="C2188">
        <v>100</v>
      </c>
      <c r="D2188">
        <v>1</v>
      </c>
      <c r="E2188">
        <v>48</v>
      </c>
      <c r="F2188">
        <v>1</v>
      </c>
      <c r="G2188">
        <v>245.45183</v>
      </c>
      <c r="H2188">
        <v>13.186831</v>
      </c>
      <c r="I2188">
        <v>83.544105000000002</v>
      </c>
      <c r="J2188">
        <v>1.7775339999999999</v>
      </c>
      <c r="K2188" t="str">
        <f>MID(M2188,22,1)</f>
        <v>2</v>
      </c>
      <c r="L2188" t="s">
        <v>107</v>
      </c>
      <c r="M2188" t="s">
        <v>108</v>
      </c>
      <c r="N2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2188">
        <f>VLOOKUP(TableOMP[[#This Row],[Label]],TableAvg[],2,FALSE)</f>
        <v>253.38753357142855</v>
      </c>
      <c r="P2188">
        <f>VLOOKUP(TableOMP[[#This Row],[Label]],TableAvg[],3,FALSE)</f>
        <v>12.229883320074988</v>
      </c>
      <c r="Q2188">
        <f>TableOMP[[#This Row],[Avg]]-$U$2*TableOMP[[#This Row],[StdDev]]</f>
        <v>228.92776693127857</v>
      </c>
      <c r="R2188">
        <f>TableOMP[[#This Row],[Avg]]+$U$2*TableOMP[[#This Row],[StdDev]]</f>
        <v>277.8473002115785</v>
      </c>
      <c r="S2188">
        <f>IF(AND(TableOMP[[#This Row],[total_time]]&gt;=TableOMP[[#This Row],[Low]], TableOMP[[#This Row],[total_time]]&lt;=TableOMP[[#This Row],[High]]),1,0)</f>
        <v>1</v>
      </c>
    </row>
    <row r="2189" spans="1:19" x14ac:dyDescent="0.25">
      <c r="A2189" t="s">
        <v>10</v>
      </c>
      <c r="B2189">
        <v>10000</v>
      </c>
      <c r="C2189">
        <v>100</v>
      </c>
      <c r="D2189">
        <v>1</v>
      </c>
      <c r="E2189">
        <v>48</v>
      </c>
      <c r="F2189">
        <v>1</v>
      </c>
      <c r="G2189">
        <v>244.128882</v>
      </c>
      <c r="H2189">
        <v>13.862047</v>
      </c>
      <c r="I2189">
        <v>81.529101999999995</v>
      </c>
      <c r="J2189">
        <v>1.7346619999999999</v>
      </c>
      <c r="K2189" t="str">
        <f>MID(M2189,22,1)</f>
        <v>1</v>
      </c>
      <c r="L2189" t="s">
        <v>141</v>
      </c>
      <c r="M2189" t="s">
        <v>142</v>
      </c>
      <c r="N2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2189">
        <f>VLOOKUP(TableOMP[[#This Row],[Label]],TableAvg[],2,FALSE)</f>
        <v>253.38753357142855</v>
      </c>
      <c r="P2189">
        <f>VLOOKUP(TableOMP[[#This Row],[Label]],TableAvg[],3,FALSE)</f>
        <v>12.229883320074988</v>
      </c>
      <c r="Q2189">
        <f>TableOMP[[#This Row],[Avg]]-$U$2*TableOMP[[#This Row],[StdDev]]</f>
        <v>228.92776693127857</v>
      </c>
      <c r="R2189">
        <f>TableOMP[[#This Row],[Avg]]+$U$2*TableOMP[[#This Row],[StdDev]]</f>
        <v>277.8473002115785</v>
      </c>
      <c r="S2189">
        <f>IF(AND(TableOMP[[#This Row],[total_time]]&gt;=TableOMP[[#This Row],[Low]], TableOMP[[#This Row],[total_time]]&lt;=TableOMP[[#This Row],[High]]),1,0)</f>
        <v>1</v>
      </c>
    </row>
    <row r="2190" spans="1:19" hidden="1" x14ac:dyDescent="0.25">
      <c r="A2190" t="s">
        <v>16</v>
      </c>
      <c r="B2190">
        <v>10000</v>
      </c>
      <c r="C2190">
        <v>100</v>
      </c>
      <c r="D2190">
        <v>100000</v>
      </c>
      <c r="E2190">
        <v>14</v>
      </c>
      <c r="F2190">
        <v>1</v>
      </c>
      <c r="G2190">
        <v>19.013475</v>
      </c>
      <c r="H2190">
        <v>0.32540999999999998</v>
      </c>
      <c r="I2190">
        <v>0.46112199999999998</v>
      </c>
      <c r="J2190">
        <v>3.5471000000000003E-2</v>
      </c>
      <c r="K2190" t="str">
        <f>MID(M2190,22,1)</f>
        <v>7</v>
      </c>
      <c r="L2190" t="s">
        <v>49</v>
      </c>
      <c r="M2190" t="s">
        <v>50</v>
      </c>
      <c r="N2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190">
        <f>VLOOKUP(TableOMP[[#This Row],[Label]],TableAvg[],2,FALSE)</f>
        <v>18.780608192307696</v>
      </c>
      <c r="P2190">
        <f>VLOOKUP(TableOMP[[#This Row],[Label]],TableAvg[],3,FALSE)</f>
        <v>5.2310577368188955E-2</v>
      </c>
      <c r="Q2190">
        <f>TableOMP[[#This Row],[Avg]]-$U$2*TableOMP[[#This Row],[StdDev]]</f>
        <v>18.675987037571318</v>
      </c>
      <c r="R2190">
        <f>TableOMP[[#This Row],[Avg]]+$U$2*TableOMP[[#This Row],[StdDev]]</f>
        <v>18.885229347044074</v>
      </c>
      <c r="S2190">
        <f>IF(AND(TableOMP[[#This Row],[total_time]]&gt;=TableOMP[[#This Row],[Low]], TableOMP[[#This Row],[total_time]]&lt;=TableOMP[[#This Row],[High]]),1,0)</f>
        <v>0</v>
      </c>
    </row>
    <row r="2191" spans="1:19" hidden="1" x14ac:dyDescent="0.25">
      <c r="A2191" t="s">
        <v>10</v>
      </c>
      <c r="B2191">
        <v>10000</v>
      </c>
      <c r="C2191">
        <v>100</v>
      </c>
      <c r="D2191">
        <v>100000</v>
      </c>
      <c r="E2191">
        <v>59</v>
      </c>
      <c r="F2191">
        <v>1</v>
      </c>
      <c r="G2191">
        <v>239.43588600000001</v>
      </c>
      <c r="H2191">
        <v>0.298821</v>
      </c>
      <c r="I2191">
        <v>9.7747539999999997</v>
      </c>
      <c r="J2191">
        <v>0.16853000000000001</v>
      </c>
      <c r="K2191" t="str">
        <f>MID(M2191,22,1)</f>
        <v>1</v>
      </c>
      <c r="L2191" t="s">
        <v>165</v>
      </c>
      <c r="M2191" t="s">
        <v>166</v>
      </c>
      <c r="N2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91">
        <f>VLOOKUP(TableOMP[[#This Row],[Label]],TableAvg[],2,FALSE)</f>
        <v>260.51890320000001</v>
      </c>
      <c r="P2191">
        <f>VLOOKUP(TableOMP[[#This Row],[Label]],TableAvg[],3,FALSE)</f>
        <v>20.012789534571198</v>
      </c>
      <c r="Q2191">
        <f>TableOMP[[#This Row],[Avg]]-$U$2*TableOMP[[#This Row],[StdDev]]</f>
        <v>220.49332413085762</v>
      </c>
      <c r="R2191">
        <f>TableOMP[[#This Row],[Avg]]+$U$2*TableOMP[[#This Row],[StdDev]]</f>
        <v>300.54448226914241</v>
      </c>
      <c r="S2191">
        <f>IF(AND(TableOMP[[#This Row],[total_time]]&gt;=TableOMP[[#This Row],[Low]], TableOMP[[#This Row],[total_time]]&lt;=TableOMP[[#This Row],[High]]),1,0)</f>
        <v>1</v>
      </c>
    </row>
    <row r="2192" spans="1:19" hidden="1" x14ac:dyDescent="0.25">
      <c r="A2192" t="s">
        <v>12</v>
      </c>
      <c r="B2192">
        <v>10000</v>
      </c>
      <c r="C2192">
        <v>100</v>
      </c>
      <c r="D2192">
        <v>100000</v>
      </c>
      <c r="E2192">
        <v>8</v>
      </c>
      <c r="F2192">
        <v>1</v>
      </c>
      <c r="G2192">
        <v>239.43255300000001</v>
      </c>
      <c r="H2192">
        <v>0.287551</v>
      </c>
      <c r="I2192">
        <v>1.197303</v>
      </c>
      <c r="J2192">
        <v>0.171043</v>
      </c>
      <c r="K2192" t="str">
        <f>MID(M2192,22,1)</f>
        <v>5</v>
      </c>
      <c r="L2192" t="s">
        <v>229</v>
      </c>
      <c r="M2192" t="s">
        <v>230</v>
      </c>
      <c r="N2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192">
        <f>VLOOKUP(TableOMP[[#This Row],[Label]],TableAvg[],2,FALSE)</f>
        <v>237.57997857142854</v>
      </c>
      <c r="P2192">
        <f>VLOOKUP(TableOMP[[#This Row],[Label]],TableAvg[],3,FALSE)</f>
        <v>3.7891745018515022</v>
      </c>
      <c r="Q2192">
        <f>TableOMP[[#This Row],[Avg]]-$U$2*TableOMP[[#This Row],[StdDev]]</f>
        <v>230.00162956772553</v>
      </c>
      <c r="R2192">
        <f>TableOMP[[#This Row],[Avg]]+$U$2*TableOMP[[#This Row],[StdDev]]</f>
        <v>245.15832757513155</v>
      </c>
      <c r="S2192">
        <f>IF(AND(TableOMP[[#This Row],[total_time]]&gt;=TableOMP[[#This Row],[Low]], TableOMP[[#This Row],[total_time]]&lt;=TableOMP[[#This Row],[High]]),1,0)</f>
        <v>1</v>
      </c>
    </row>
    <row r="2193" spans="1:19" hidden="1" x14ac:dyDescent="0.25">
      <c r="A2193" t="s">
        <v>12</v>
      </c>
      <c r="B2193">
        <v>10000</v>
      </c>
      <c r="C2193">
        <v>100</v>
      </c>
      <c r="D2193">
        <v>100000</v>
      </c>
      <c r="E2193">
        <v>8</v>
      </c>
      <c r="F2193">
        <v>1</v>
      </c>
      <c r="G2193">
        <v>239.39607599999999</v>
      </c>
      <c r="H2193">
        <v>0.216949</v>
      </c>
      <c r="I2193">
        <v>0.72998700000000005</v>
      </c>
      <c r="J2193">
        <v>0.104284</v>
      </c>
      <c r="K2193" t="str">
        <f>MID(M2193,22,1)</f>
        <v>5</v>
      </c>
      <c r="L2193" t="s">
        <v>89</v>
      </c>
      <c r="M2193" t="s">
        <v>90</v>
      </c>
      <c r="N2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193">
        <f>VLOOKUP(TableOMP[[#This Row],[Label]],TableAvg[],2,FALSE)</f>
        <v>237.57997857142854</v>
      </c>
      <c r="P2193">
        <f>VLOOKUP(TableOMP[[#This Row],[Label]],TableAvg[],3,FALSE)</f>
        <v>3.7891745018515022</v>
      </c>
      <c r="Q2193">
        <f>TableOMP[[#This Row],[Avg]]-$U$2*TableOMP[[#This Row],[StdDev]]</f>
        <v>230.00162956772553</v>
      </c>
      <c r="R2193">
        <f>TableOMP[[#This Row],[Avg]]+$U$2*TableOMP[[#This Row],[StdDev]]</f>
        <v>245.15832757513155</v>
      </c>
      <c r="S2193">
        <f>IF(AND(TableOMP[[#This Row],[total_time]]&gt;=TableOMP[[#This Row],[Low]], TableOMP[[#This Row],[total_time]]&lt;=TableOMP[[#This Row],[High]]),1,0)</f>
        <v>1</v>
      </c>
    </row>
    <row r="2194" spans="1:19" hidden="1" x14ac:dyDescent="0.25">
      <c r="A2194" t="s">
        <v>12</v>
      </c>
      <c r="B2194">
        <v>10000</v>
      </c>
      <c r="C2194">
        <v>100</v>
      </c>
      <c r="D2194">
        <v>100000</v>
      </c>
      <c r="E2194">
        <v>39</v>
      </c>
      <c r="F2194">
        <v>1</v>
      </c>
      <c r="G2194">
        <v>239.35734099999999</v>
      </c>
      <c r="H2194">
        <v>0.251803</v>
      </c>
      <c r="I2194">
        <v>4.7937180000000001</v>
      </c>
      <c r="J2194">
        <v>0.12615000000000001</v>
      </c>
      <c r="K2194" t="str">
        <f>MID(M2194,22,1)</f>
        <v>6</v>
      </c>
      <c r="L2194" t="s">
        <v>195</v>
      </c>
      <c r="M2194" t="s">
        <v>196</v>
      </c>
      <c r="N2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2194">
        <f>VLOOKUP(TableOMP[[#This Row],[Label]],TableAvg[],2,FALSE)</f>
        <v>240.08820477777783</v>
      </c>
      <c r="P2194">
        <f>VLOOKUP(TableOMP[[#This Row],[Label]],TableAvg[],3,FALSE)</f>
        <v>2.3396997233207482</v>
      </c>
      <c r="Q2194">
        <f>TableOMP[[#This Row],[Avg]]-$U$2*TableOMP[[#This Row],[StdDev]]</f>
        <v>235.40880533113634</v>
      </c>
      <c r="R2194">
        <f>TableOMP[[#This Row],[Avg]]+$U$2*TableOMP[[#This Row],[StdDev]]</f>
        <v>244.76760422441933</v>
      </c>
      <c r="S2194">
        <f>IF(AND(TableOMP[[#This Row],[total_time]]&gt;=TableOMP[[#This Row],[Low]], TableOMP[[#This Row],[total_time]]&lt;=TableOMP[[#This Row],[High]]),1,0)</f>
        <v>1</v>
      </c>
    </row>
    <row r="2195" spans="1:19" hidden="1" x14ac:dyDescent="0.25">
      <c r="A2195" t="s">
        <v>10</v>
      </c>
      <c r="B2195">
        <v>10000</v>
      </c>
      <c r="C2195">
        <v>100</v>
      </c>
      <c r="D2195">
        <v>100000</v>
      </c>
      <c r="E2195">
        <v>60</v>
      </c>
      <c r="F2195">
        <v>1</v>
      </c>
      <c r="G2195">
        <v>239.34015099999999</v>
      </c>
      <c r="H2195">
        <v>0.28564699999999998</v>
      </c>
      <c r="I2195">
        <v>9.6059370000000008</v>
      </c>
      <c r="J2195">
        <v>0.16281200000000001</v>
      </c>
      <c r="K2195" t="str">
        <f>MID(M2195,22,1)</f>
        <v>5</v>
      </c>
      <c r="L2195" t="s">
        <v>193</v>
      </c>
      <c r="M2195" t="s">
        <v>194</v>
      </c>
      <c r="N2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95">
        <f>VLOOKUP(TableOMP[[#This Row],[Label]],TableAvg[],2,FALSE)</f>
        <v>262.05013719999999</v>
      </c>
      <c r="P2195">
        <f>VLOOKUP(TableOMP[[#This Row],[Label]],TableAvg[],3,FALSE)</f>
        <v>19.957676947500214</v>
      </c>
      <c r="Q2195">
        <f>TableOMP[[#This Row],[Avg]]-$U$2*TableOMP[[#This Row],[StdDev]]</f>
        <v>222.13478330499956</v>
      </c>
      <c r="R2195">
        <f>TableOMP[[#This Row],[Avg]]+$U$2*TableOMP[[#This Row],[StdDev]]</f>
        <v>301.9654910950004</v>
      </c>
      <c r="S2195">
        <f>IF(AND(TableOMP[[#This Row],[total_time]]&gt;=TableOMP[[#This Row],[Low]], TableOMP[[#This Row],[total_time]]&lt;=TableOMP[[#This Row],[High]]),1,0)</f>
        <v>1</v>
      </c>
    </row>
    <row r="2196" spans="1:19" x14ac:dyDescent="0.25">
      <c r="A2196" t="s">
        <v>10</v>
      </c>
      <c r="B2196">
        <v>10000</v>
      </c>
      <c r="C2196">
        <v>100</v>
      </c>
      <c r="D2196">
        <v>1</v>
      </c>
      <c r="E2196">
        <v>48</v>
      </c>
      <c r="F2196">
        <v>1</v>
      </c>
      <c r="G2196">
        <v>243.08006800000001</v>
      </c>
      <c r="H2196">
        <v>14.599686</v>
      </c>
      <c r="I2196">
        <v>103.19526500000001</v>
      </c>
      <c r="J2196">
        <v>2.1956440000000002</v>
      </c>
      <c r="K2196" t="str">
        <f>MID(M2196,22,1)</f>
        <v>5</v>
      </c>
      <c r="L2196" t="s">
        <v>183</v>
      </c>
      <c r="M2196" t="s">
        <v>184</v>
      </c>
      <c r="N2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2196">
        <f>VLOOKUP(TableOMP[[#This Row],[Label]],TableAvg[],2,FALSE)</f>
        <v>253.38753357142855</v>
      </c>
      <c r="P2196">
        <f>VLOOKUP(TableOMP[[#This Row],[Label]],TableAvg[],3,FALSE)</f>
        <v>12.229883320074988</v>
      </c>
      <c r="Q2196">
        <f>TableOMP[[#This Row],[Avg]]-$U$2*TableOMP[[#This Row],[StdDev]]</f>
        <v>228.92776693127857</v>
      </c>
      <c r="R2196">
        <f>TableOMP[[#This Row],[Avg]]+$U$2*TableOMP[[#This Row],[StdDev]]</f>
        <v>277.8473002115785</v>
      </c>
      <c r="S2196">
        <f>IF(AND(TableOMP[[#This Row],[total_time]]&gt;=TableOMP[[#This Row],[Low]], TableOMP[[#This Row],[total_time]]&lt;=TableOMP[[#This Row],[High]]),1,0)</f>
        <v>1</v>
      </c>
    </row>
    <row r="2197" spans="1:19" x14ac:dyDescent="0.25">
      <c r="A2197" t="s">
        <v>10</v>
      </c>
      <c r="B2197">
        <v>10000</v>
      </c>
      <c r="C2197">
        <v>100</v>
      </c>
      <c r="D2197">
        <v>1</v>
      </c>
      <c r="E2197">
        <v>49</v>
      </c>
      <c r="F2197">
        <v>1</v>
      </c>
      <c r="G2197">
        <v>282.48323699999997</v>
      </c>
      <c r="H2197">
        <v>13.283901</v>
      </c>
      <c r="I2197">
        <v>82.116185999999999</v>
      </c>
      <c r="J2197">
        <v>1.7107540000000001</v>
      </c>
      <c r="K2197" t="str">
        <f>MID(M2197,22,1)</f>
        <v>4</v>
      </c>
      <c r="L2197" t="s">
        <v>191</v>
      </c>
      <c r="M2197" t="s">
        <v>192</v>
      </c>
      <c r="N2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2197">
        <f>VLOOKUP(TableOMP[[#This Row],[Label]],TableAvg[],2,FALSE)</f>
        <v>260.05546585714285</v>
      </c>
      <c r="P2197">
        <f>VLOOKUP(TableOMP[[#This Row],[Label]],TableAvg[],3,FALSE)</f>
        <v>14.244163499344092</v>
      </c>
      <c r="Q2197">
        <f>TableOMP[[#This Row],[Avg]]-$U$2*TableOMP[[#This Row],[StdDev]]</f>
        <v>231.56713885845465</v>
      </c>
      <c r="R2197">
        <f>TableOMP[[#This Row],[Avg]]+$U$2*TableOMP[[#This Row],[StdDev]]</f>
        <v>288.54379285583104</v>
      </c>
      <c r="S2197">
        <v>0</v>
      </c>
    </row>
    <row r="2198" spans="1:19" hidden="1" x14ac:dyDescent="0.25">
      <c r="A2198" t="s">
        <v>12</v>
      </c>
      <c r="B2198">
        <v>10000</v>
      </c>
      <c r="C2198">
        <v>100</v>
      </c>
      <c r="D2198">
        <v>100000</v>
      </c>
      <c r="E2198">
        <v>8</v>
      </c>
      <c r="F2198">
        <v>1</v>
      </c>
      <c r="G2198">
        <v>239.24776</v>
      </c>
      <c r="H2198">
        <v>0.22356500000000001</v>
      </c>
      <c r="I2198">
        <v>0.81476599999999999</v>
      </c>
      <c r="J2198">
        <v>0.116395</v>
      </c>
      <c r="K2198" t="str">
        <f>MID(M2198,22,1)</f>
        <v>6</v>
      </c>
      <c r="L2198" t="s">
        <v>101</v>
      </c>
      <c r="M2198" t="s">
        <v>102</v>
      </c>
      <c r="N2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198">
        <f>VLOOKUP(TableOMP[[#This Row],[Label]],TableAvg[],2,FALSE)</f>
        <v>237.57997857142854</v>
      </c>
      <c r="P2198">
        <f>VLOOKUP(TableOMP[[#This Row],[Label]],TableAvg[],3,FALSE)</f>
        <v>3.7891745018515022</v>
      </c>
      <c r="Q2198">
        <f>TableOMP[[#This Row],[Avg]]-$U$2*TableOMP[[#This Row],[StdDev]]</f>
        <v>230.00162956772553</v>
      </c>
      <c r="R2198">
        <f>TableOMP[[#This Row],[Avg]]+$U$2*TableOMP[[#This Row],[StdDev]]</f>
        <v>245.15832757513155</v>
      </c>
      <c r="S2198">
        <f>IF(AND(TableOMP[[#This Row],[total_time]]&gt;=TableOMP[[#This Row],[Low]], TableOMP[[#This Row],[total_time]]&lt;=TableOMP[[#This Row],[High]]),1,0)</f>
        <v>1</v>
      </c>
    </row>
    <row r="2199" spans="1:19" hidden="1" x14ac:dyDescent="0.25">
      <c r="A2199" t="s">
        <v>12</v>
      </c>
      <c r="B2199">
        <v>10000</v>
      </c>
      <c r="C2199">
        <v>100</v>
      </c>
      <c r="D2199">
        <v>1</v>
      </c>
      <c r="E2199">
        <v>59</v>
      </c>
      <c r="F2199">
        <v>1</v>
      </c>
      <c r="G2199">
        <v>287.38127800000001</v>
      </c>
      <c r="H2199">
        <v>24.018933000000001</v>
      </c>
      <c r="I2199">
        <v>54.746445000000001</v>
      </c>
      <c r="J2199">
        <v>0.94390399999999997</v>
      </c>
      <c r="K2199" t="str">
        <f>MID(M2199,22,1)</f>
        <v>2</v>
      </c>
      <c r="L2199" t="s">
        <v>139</v>
      </c>
      <c r="M2199" t="s">
        <v>140</v>
      </c>
      <c r="N2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2199">
        <f>VLOOKUP(TableOMP[[#This Row],[Label]],TableAvg[],2,FALSE)</f>
        <v>278.3136275</v>
      </c>
      <c r="P2199">
        <f>VLOOKUP(TableOMP[[#This Row],[Label]],TableAvg[],3,FALSE)</f>
        <v>4.3588132660979939</v>
      </c>
      <c r="Q2199">
        <f>TableOMP[[#This Row],[Avg]]-$U$2*TableOMP[[#This Row],[StdDev]]</f>
        <v>269.596000967804</v>
      </c>
      <c r="R2199">
        <f>TableOMP[[#This Row],[Avg]]+$U$2*TableOMP[[#This Row],[StdDev]]</f>
        <v>287.03125403219599</v>
      </c>
      <c r="S2199">
        <f>IF(AND(TableOMP[[#This Row],[total_time]]&gt;=TableOMP[[#This Row],[Low]], TableOMP[[#This Row],[total_time]]&lt;=TableOMP[[#This Row],[High]]),1,0)</f>
        <v>0</v>
      </c>
    </row>
    <row r="2200" spans="1:19" hidden="1" x14ac:dyDescent="0.25">
      <c r="A2200" t="s">
        <v>12</v>
      </c>
      <c r="B2200">
        <v>10000</v>
      </c>
      <c r="C2200">
        <v>100</v>
      </c>
      <c r="D2200">
        <v>100000</v>
      </c>
      <c r="E2200">
        <v>38</v>
      </c>
      <c r="F2200">
        <v>1</v>
      </c>
      <c r="G2200">
        <v>239.191664</v>
      </c>
      <c r="H2200">
        <v>0.44013600000000003</v>
      </c>
      <c r="I2200">
        <v>5.3587319999999998</v>
      </c>
      <c r="J2200">
        <v>0.14483099999999999</v>
      </c>
      <c r="K2200" t="str">
        <f>MID(M2200,22,1)</f>
        <v>6</v>
      </c>
      <c r="L2200" t="s">
        <v>109</v>
      </c>
      <c r="M2200" t="s">
        <v>110</v>
      </c>
      <c r="N2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2200">
        <f>VLOOKUP(TableOMP[[#This Row],[Label]],TableAvg[],2,FALSE)</f>
        <v>237.50167460000003</v>
      </c>
      <c r="P2200">
        <f>VLOOKUP(TableOMP[[#This Row],[Label]],TableAvg[],3,FALSE)</f>
        <v>4.8993057032823728</v>
      </c>
      <c r="Q2200">
        <f>TableOMP[[#This Row],[Avg]]-$U$2*TableOMP[[#This Row],[StdDev]]</f>
        <v>227.7030631934353</v>
      </c>
      <c r="R2200">
        <f>TableOMP[[#This Row],[Avg]]+$U$2*TableOMP[[#This Row],[StdDev]]</f>
        <v>247.30028600656476</v>
      </c>
      <c r="S2200">
        <f>IF(AND(TableOMP[[#This Row],[total_time]]&gt;=TableOMP[[#This Row],[Low]], TableOMP[[#This Row],[total_time]]&lt;=TableOMP[[#This Row],[High]]),1,0)</f>
        <v>1</v>
      </c>
    </row>
    <row r="2201" spans="1:19" x14ac:dyDescent="0.25">
      <c r="A2201" t="s">
        <v>10</v>
      </c>
      <c r="B2201">
        <v>10000</v>
      </c>
      <c r="C2201">
        <v>100</v>
      </c>
      <c r="D2201">
        <v>1</v>
      </c>
      <c r="E2201">
        <v>49</v>
      </c>
      <c r="F2201">
        <v>1</v>
      </c>
      <c r="G2201">
        <v>278.246939</v>
      </c>
      <c r="H2201">
        <v>40.450890999999999</v>
      </c>
      <c r="I2201">
        <v>84.151551999999995</v>
      </c>
      <c r="J2201">
        <v>1.7531570000000001</v>
      </c>
      <c r="K2201" t="str">
        <f>MID(M2201,22,1)</f>
        <v>8</v>
      </c>
      <c r="L2201" t="s">
        <v>137</v>
      </c>
      <c r="M2201" t="s">
        <v>138</v>
      </c>
      <c r="N2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2201">
        <f>VLOOKUP(TableOMP[[#This Row],[Label]],TableAvg[],2,FALSE)</f>
        <v>260.05546585714285</v>
      </c>
      <c r="P2201">
        <f>VLOOKUP(TableOMP[[#This Row],[Label]],TableAvg[],3,FALSE)</f>
        <v>14.244163499344092</v>
      </c>
      <c r="Q2201">
        <f>TableOMP[[#This Row],[Avg]]-$U$2*TableOMP[[#This Row],[StdDev]]</f>
        <v>231.56713885845465</v>
      </c>
      <c r="R2201">
        <f>TableOMP[[#This Row],[Avg]]+$U$2*TableOMP[[#This Row],[StdDev]]</f>
        <v>288.54379285583104</v>
      </c>
      <c r="S2201">
        <f>IF(AND(TableOMP[[#This Row],[total_time]]&gt;=TableOMP[[#This Row],[Low]], TableOMP[[#This Row],[total_time]]&lt;=TableOMP[[#This Row],[High]]),1,0)</f>
        <v>1</v>
      </c>
    </row>
    <row r="2202" spans="1:19" x14ac:dyDescent="0.25">
      <c r="A2202" t="s">
        <v>10</v>
      </c>
      <c r="B2202">
        <v>10000</v>
      </c>
      <c r="C2202">
        <v>100</v>
      </c>
      <c r="D2202">
        <v>1</v>
      </c>
      <c r="E2202">
        <v>49</v>
      </c>
      <c r="F2202">
        <v>1</v>
      </c>
      <c r="G2202">
        <v>263.95601499999998</v>
      </c>
      <c r="H2202">
        <v>34.730910000000002</v>
      </c>
      <c r="I2202">
        <v>96.535256000000004</v>
      </c>
      <c r="J2202">
        <v>2.0111509999999999</v>
      </c>
      <c r="K2202" t="str">
        <f>MID(M2202,22,1)</f>
        <v>5</v>
      </c>
      <c r="L2202" t="s">
        <v>67</v>
      </c>
      <c r="M2202" t="s">
        <v>68</v>
      </c>
      <c r="N2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2202">
        <f>VLOOKUP(TableOMP[[#This Row],[Label]],TableAvg[],2,FALSE)</f>
        <v>260.05546585714285</v>
      </c>
      <c r="P2202">
        <f>VLOOKUP(TableOMP[[#This Row],[Label]],TableAvg[],3,FALSE)</f>
        <v>14.244163499344092</v>
      </c>
      <c r="Q2202">
        <f>TableOMP[[#This Row],[Avg]]-$U$2*TableOMP[[#This Row],[StdDev]]</f>
        <v>231.56713885845465</v>
      </c>
      <c r="R2202">
        <f>TableOMP[[#This Row],[Avg]]+$U$2*TableOMP[[#This Row],[StdDev]]</f>
        <v>288.54379285583104</v>
      </c>
      <c r="S2202">
        <f>IF(AND(TableOMP[[#This Row],[total_time]]&gt;=TableOMP[[#This Row],[Low]], TableOMP[[#This Row],[total_time]]&lt;=TableOMP[[#This Row],[High]]),1,0)</f>
        <v>1</v>
      </c>
    </row>
    <row r="2203" spans="1:19" hidden="1" x14ac:dyDescent="0.25">
      <c r="A2203" t="s">
        <v>12</v>
      </c>
      <c r="B2203">
        <v>10000</v>
      </c>
      <c r="C2203">
        <v>100</v>
      </c>
      <c r="D2203">
        <v>100000</v>
      </c>
      <c r="E2203">
        <v>8</v>
      </c>
      <c r="F2203">
        <v>1</v>
      </c>
      <c r="G2203">
        <v>239.07690400000001</v>
      </c>
      <c r="H2203">
        <v>0.22156999999999999</v>
      </c>
      <c r="I2203">
        <v>0.73420700000000005</v>
      </c>
      <c r="J2203">
        <v>0.10488699999999999</v>
      </c>
      <c r="K2203" t="str">
        <f>MID(M2203,22,1)</f>
        <v>6</v>
      </c>
      <c r="L2203" t="s">
        <v>47</v>
      </c>
      <c r="M2203" t="s">
        <v>48</v>
      </c>
      <c r="N2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203">
        <f>VLOOKUP(TableOMP[[#This Row],[Label]],TableAvg[],2,FALSE)</f>
        <v>237.57997857142854</v>
      </c>
      <c r="P2203">
        <f>VLOOKUP(TableOMP[[#This Row],[Label]],TableAvg[],3,FALSE)</f>
        <v>3.7891745018515022</v>
      </c>
      <c r="Q2203">
        <f>TableOMP[[#This Row],[Avg]]-$U$2*TableOMP[[#This Row],[StdDev]]</f>
        <v>230.00162956772553</v>
      </c>
      <c r="R2203">
        <f>TableOMP[[#This Row],[Avg]]+$U$2*TableOMP[[#This Row],[StdDev]]</f>
        <v>245.15832757513155</v>
      </c>
      <c r="S2203">
        <f>IF(AND(TableOMP[[#This Row],[total_time]]&gt;=TableOMP[[#This Row],[Low]], TableOMP[[#This Row],[total_time]]&lt;=TableOMP[[#This Row],[High]]),1,0)</f>
        <v>1</v>
      </c>
    </row>
    <row r="2204" spans="1:19" x14ac:dyDescent="0.25">
      <c r="A2204" t="s">
        <v>10</v>
      </c>
      <c r="B2204">
        <v>10000</v>
      </c>
      <c r="C2204">
        <v>100</v>
      </c>
      <c r="D2204">
        <v>1</v>
      </c>
      <c r="E2204">
        <v>49</v>
      </c>
      <c r="F2204">
        <v>1</v>
      </c>
      <c r="G2204">
        <v>254.683076</v>
      </c>
      <c r="H2204">
        <v>21.660599999999999</v>
      </c>
      <c r="I2204">
        <v>58.142063999999998</v>
      </c>
      <c r="J2204">
        <v>1.211293</v>
      </c>
      <c r="K2204" t="str">
        <f>MID(M2204,22,1)</f>
        <v>2</v>
      </c>
      <c r="L2204" t="s">
        <v>107</v>
      </c>
      <c r="M2204" t="s">
        <v>108</v>
      </c>
      <c r="N2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2204">
        <f>VLOOKUP(TableOMP[[#This Row],[Label]],TableAvg[],2,FALSE)</f>
        <v>260.05546585714285</v>
      </c>
      <c r="P2204">
        <f>VLOOKUP(TableOMP[[#This Row],[Label]],TableAvg[],3,FALSE)</f>
        <v>14.244163499344092</v>
      </c>
      <c r="Q2204">
        <f>TableOMP[[#This Row],[Avg]]-$U$2*TableOMP[[#This Row],[StdDev]]</f>
        <v>231.56713885845465</v>
      </c>
      <c r="R2204">
        <f>TableOMP[[#This Row],[Avg]]+$U$2*TableOMP[[#This Row],[StdDev]]</f>
        <v>288.54379285583104</v>
      </c>
      <c r="S2204">
        <f>IF(AND(TableOMP[[#This Row],[total_time]]&gt;=TableOMP[[#This Row],[Low]], TableOMP[[#This Row],[total_time]]&lt;=TableOMP[[#This Row],[High]]),1,0)</f>
        <v>1</v>
      </c>
    </row>
    <row r="2205" spans="1:19" x14ac:dyDescent="0.25">
      <c r="A2205" t="s">
        <v>10</v>
      </c>
      <c r="B2205">
        <v>10000</v>
      </c>
      <c r="C2205">
        <v>100</v>
      </c>
      <c r="D2205">
        <v>1</v>
      </c>
      <c r="E2205">
        <v>49</v>
      </c>
      <c r="F2205">
        <v>1</v>
      </c>
      <c r="G2205">
        <v>251.539805</v>
      </c>
      <c r="H2205">
        <v>12.407590000000001</v>
      </c>
      <c r="I2205">
        <v>83.180183999999997</v>
      </c>
      <c r="J2205">
        <v>1.73292</v>
      </c>
      <c r="K2205" t="str">
        <f>MID(M2205,22,1)</f>
        <v>1</v>
      </c>
      <c r="L2205" t="s">
        <v>246</v>
      </c>
      <c r="M2205" t="s">
        <v>247</v>
      </c>
      <c r="N2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2205" s="10">
        <f>VLOOKUP(TableOMP[[#This Row],[Label]],TableAvg[],2,FALSE)</f>
        <v>260.05546585714285</v>
      </c>
      <c r="P2205" s="10">
        <f>VLOOKUP(TableOMP[[#This Row],[Label]],TableAvg[],3,FALSE)</f>
        <v>14.244163499344092</v>
      </c>
      <c r="Q2205" s="10">
        <f>TableOMP[[#This Row],[Avg]]-$U$2*TableOMP[[#This Row],[StdDev]]</f>
        <v>231.56713885845465</v>
      </c>
      <c r="R2205" s="10">
        <f>TableOMP[[#This Row],[Avg]]+$U$2*TableOMP[[#This Row],[StdDev]]</f>
        <v>288.54379285583104</v>
      </c>
      <c r="S2205" s="10">
        <f>IF(AND(TableOMP[[#This Row],[total_time]]&gt;=TableOMP[[#This Row],[Low]], TableOMP[[#This Row],[total_time]]&lt;=TableOMP[[#This Row],[High]]),1,0)</f>
        <v>1</v>
      </c>
    </row>
    <row r="2206" spans="1:19" hidden="1" x14ac:dyDescent="0.25">
      <c r="A2206" t="s">
        <v>12</v>
      </c>
      <c r="B2206">
        <v>10000</v>
      </c>
      <c r="C2206">
        <v>100</v>
      </c>
      <c r="D2206">
        <v>100000</v>
      </c>
      <c r="E2206">
        <v>38</v>
      </c>
      <c r="F2206">
        <v>1</v>
      </c>
      <c r="G2206">
        <v>239.06594899999999</v>
      </c>
      <c r="H2206">
        <v>0.24157899999999999</v>
      </c>
      <c r="I2206">
        <v>4.581302</v>
      </c>
      <c r="J2206">
        <v>0.123819</v>
      </c>
      <c r="K2206" t="str">
        <f>MID(M2206,22,1)</f>
        <v>6</v>
      </c>
      <c r="L2206" t="s">
        <v>57</v>
      </c>
      <c r="M2206" t="s">
        <v>58</v>
      </c>
      <c r="N2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2206">
        <f>VLOOKUP(TableOMP[[#This Row],[Label]],TableAvg[],2,FALSE)</f>
        <v>237.50167460000003</v>
      </c>
      <c r="P2206">
        <f>VLOOKUP(TableOMP[[#This Row],[Label]],TableAvg[],3,FALSE)</f>
        <v>4.8993057032823728</v>
      </c>
      <c r="Q2206">
        <f>TableOMP[[#This Row],[Avg]]-$U$2*TableOMP[[#This Row],[StdDev]]</f>
        <v>227.7030631934353</v>
      </c>
      <c r="R2206">
        <f>TableOMP[[#This Row],[Avg]]+$U$2*TableOMP[[#This Row],[StdDev]]</f>
        <v>247.30028600656476</v>
      </c>
      <c r="S2206">
        <f>IF(AND(TableOMP[[#This Row],[total_time]]&gt;=TableOMP[[#This Row],[Low]], TableOMP[[#This Row],[total_time]]&lt;=TableOMP[[#This Row],[High]]),1,0)</f>
        <v>1</v>
      </c>
    </row>
    <row r="2207" spans="1:19" hidden="1" x14ac:dyDescent="0.25">
      <c r="A2207" t="s">
        <v>16</v>
      </c>
      <c r="B2207">
        <v>10000</v>
      </c>
      <c r="C2207">
        <v>100</v>
      </c>
      <c r="D2207">
        <v>100000</v>
      </c>
      <c r="E2207">
        <v>31</v>
      </c>
      <c r="F2207">
        <v>1</v>
      </c>
      <c r="G2207">
        <v>9.6431450000000005</v>
      </c>
      <c r="H2207">
        <v>0.31507200000000002</v>
      </c>
      <c r="I2207">
        <v>1.6722079999999999</v>
      </c>
      <c r="J2207">
        <v>5.5739999999999998E-2</v>
      </c>
      <c r="K2207" t="str">
        <f>MID(M2207,22,1)</f>
        <v>7</v>
      </c>
      <c r="L2207" t="s">
        <v>49</v>
      </c>
      <c r="M2207" t="s">
        <v>50</v>
      </c>
      <c r="N2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207">
        <f>VLOOKUP(TableOMP[[#This Row],[Label]],TableAvg[],2,FALSE)</f>
        <v>9.3816031153846158</v>
      </c>
      <c r="P2207">
        <f>VLOOKUP(TableOMP[[#This Row],[Label]],TableAvg[],3,FALSE)</f>
        <v>0.12371869642132313</v>
      </c>
      <c r="Q2207">
        <f>TableOMP[[#This Row],[Avg]]-$U$2*TableOMP[[#This Row],[StdDev]]</f>
        <v>9.1341657225419688</v>
      </c>
      <c r="R2207">
        <f>TableOMP[[#This Row],[Avg]]+$U$2*TableOMP[[#This Row],[StdDev]]</f>
        <v>9.6290405082272628</v>
      </c>
      <c r="S2207">
        <f>IF(AND(TableOMP[[#This Row],[total_time]]&gt;=TableOMP[[#This Row],[Low]], TableOMP[[#This Row],[total_time]]&lt;=TableOMP[[#This Row],[High]]),1,0)</f>
        <v>0</v>
      </c>
    </row>
    <row r="2208" spans="1:19" hidden="1" x14ac:dyDescent="0.25">
      <c r="A2208" t="s">
        <v>12</v>
      </c>
      <c r="B2208">
        <v>10000</v>
      </c>
      <c r="C2208">
        <v>100</v>
      </c>
      <c r="D2208">
        <v>100000</v>
      </c>
      <c r="E2208">
        <v>39</v>
      </c>
      <c r="F2208">
        <v>1</v>
      </c>
      <c r="G2208">
        <v>239.05509799999999</v>
      </c>
      <c r="H2208">
        <v>0.323878</v>
      </c>
      <c r="I2208">
        <v>7.534287</v>
      </c>
      <c r="J2208">
        <v>0.198271</v>
      </c>
      <c r="K2208" t="str">
        <f>MID(M2208,22,1)</f>
        <v>2</v>
      </c>
      <c r="L2208" t="s">
        <v>77</v>
      </c>
      <c r="M2208" t="s">
        <v>78</v>
      </c>
      <c r="N2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2208">
        <f>VLOOKUP(TableOMP[[#This Row],[Label]],TableAvg[],2,FALSE)</f>
        <v>240.08820477777783</v>
      </c>
      <c r="P2208">
        <f>VLOOKUP(TableOMP[[#This Row],[Label]],TableAvg[],3,FALSE)</f>
        <v>2.3396997233207482</v>
      </c>
      <c r="Q2208">
        <f>TableOMP[[#This Row],[Avg]]-$U$2*TableOMP[[#This Row],[StdDev]]</f>
        <v>235.40880533113634</v>
      </c>
      <c r="R2208">
        <f>TableOMP[[#This Row],[Avg]]+$U$2*TableOMP[[#This Row],[StdDev]]</f>
        <v>244.76760422441933</v>
      </c>
      <c r="S2208">
        <f>IF(AND(TableOMP[[#This Row],[total_time]]&gt;=TableOMP[[#This Row],[Low]], TableOMP[[#This Row],[total_time]]&lt;=TableOMP[[#This Row],[High]]),1,0)</f>
        <v>1</v>
      </c>
    </row>
    <row r="2209" spans="1:19" hidden="1" x14ac:dyDescent="0.25">
      <c r="A2209" t="s">
        <v>12</v>
      </c>
      <c r="B2209">
        <v>10000</v>
      </c>
      <c r="C2209">
        <v>100</v>
      </c>
      <c r="D2209">
        <v>100000</v>
      </c>
      <c r="E2209">
        <v>40</v>
      </c>
      <c r="F2209">
        <v>1</v>
      </c>
      <c r="G2209">
        <v>239.051095</v>
      </c>
      <c r="H2209">
        <v>0.24884700000000001</v>
      </c>
      <c r="I2209">
        <v>4.1626390000000004</v>
      </c>
      <c r="J2209">
        <v>0.106734</v>
      </c>
      <c r="K2209" t="str">
        <f>MID(M2209,22,1)</f>
        <v>5</v>
      </c>
      <c r="L2209" t="s">
        <v>173</v>
      </c>
      <c r="M2209" t="s">
        <v>174</v>
      </c>
      <c r="N2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2209">
        <f>VLOOKUP(TableOMP[[#This Row],[Label]],TableAvg[],2,FALSE)</f>
        <v>240.0304137777778</v>
      </c>
      <c r="P2209">
        <f>VLOOKUP(TableOMP[[#This Row],[Label]],TableAvg[],3,FALSE)</f>
        <v>3.8355439672196003</v>
      </c>
      <c r="Q2209">
        <f>TableOMP[[#This Row],[Avg]]-$U$2*TableOMP[[#This Row],[StdDev]]</f>
        <v>232.35932584333858</v>
      </c>
      <c r="R2209">
        <f>TableOMP[[#This Row],[Avg]]+$U$2*TableOMP[[#This Row],[StdDev]]</f>
        <v>247.70150171221701</v>
      </c>
      <c r="S2209">
        <f>IF(AND(TableOMP[[#This Row],[total_time]]&gt;=TableOMP[[#This Row],[Low]], TableOMP[[#This Row],[total_time]]&lt;=TableOMP[[#This Row],[High]]),1,0)</f>
        <v>1</v>
      </c>
    </row>
    <row r="2210" spans="1:19" hidden="1" x14ac:dyDescent="0.25">
      <c r="A2210" t="s">
        <v>12</v>
      </c>
      <c r="B2210">
        <v>10000</v>
      </c>
      <c r="C2210">
        <v>100</v>
      </c>
      <c r="D2210">
        <v>100000</v>
      </c>
      <c r="E2210">
        <v>8</v>
      </c>
      <c r="F2210">
        <v>1</v>
      </c>
      <c r="G2210">
        <v>238.99575899999999</v>
      </c>
      <c r="H2210">
        <v>0.23899300000000001</v>
      </c>
      <c r="I2210">
        <v>0.91578999999999999</v>
      </c>
      <c r="J2210">
        <v>0.130827</v>
      </c>
      <c r="K2210" t="str">
        <f>MID(M2210,22,1)</f>
        <v>4</v>
      </c>
      <c r="L2210" t="s">
        <v>153</v>
      </c>
      <c r="M2210" t="s">
        <v>154</v>
      </c>
      <c r="N2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210">
        <f>VLOOKUP(TableOMP[[#This Row],[Label]],TableAvg[],2,FALSE)</f>
        <v>237.57997857142854</v>
      </c>
      <c r="P2210">
        <f>VLOOKUP(TableOMP[[#This Row],[Label]],TableAvg[],3,FALSE)</f>
        <v>3.7891745018515022</v>
      </c>
      <c r="Q2210">
        <f>TableOMP[[#This Row],[Avg]]-$U$2*TableOMP[[#This Row],[StdDev]]</f>
        <v>230.00162956772553</v>
      </c>
      <c r="R2210">
        <f>TableOMP[[#This Row],[Avg]]+$U$2*TableOMP[[#This Row],[StdDev]]</f>
        <v>245.15832757513155</v>
      </c>
      <c r="S2210">
        <f>IF(AND(TableOMP[[#This Row],[total_time]]&gt;=TableOMP[[#This Row],[Low]], TableOMP[[#This Row],[total_time]]&lt;=TableOMP[[#This Row],[High]]),1,0)</f>
        <v>1</v>
      </c>
    </row>
    <row r="2211" spans="1:19" x14ac:dyDescent="0.25">
      <c r="A2211" t="s">
        <v>10</v>
      </c>
      <c r="B2211">
        <v>10000</v>
      </c>
      <c r="C2211">
        <v>100</v>
      </c>
      <c r="D2211">
        <v>1</v>
      </c>
      <c r="E2211">
        <v>49</v>
      </c>
      <c r="F2211">
        <v>1</v>
      </c>
      <c r="G2211">
        <v>245.28437700000001</v>
      </c>
      <c r="H2211">
        <v>14.360004999999999</v>
      </c>
      <c r="I2211">
        <v>80.929025999999993</v>
      </c>
      <c r="J2211">
        <v>1.686021</v>
      </c>
      <c r="K2211" t="str">
        <f>MID(M2211,22,1)</f>
        <v>5</v>
      </c>
      <c r="L2211" t="s">
        <v>183</v>
      </c>
      <c r="M2211" t="s">
        <v>184</v>
      </c>
      <c r="N2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2211">
        <f>VLOOKUP(TableOMP[[#This Row],[Label]],TableAvg[],2,FALSE)</f>
        <v>260.05546585714285</v>
      </c>
      <c r="P2211">
        <f>VLOOKUP(TableOMP[[#This Row],[Label]],TableAvg[],3,FALSE)</f>
        <v>14.244163499344092</v>
      </c>
      <c r="Q2211">
        <f>TableOMP[[#This Row],[Avg]]-$U$2*TableOMP[[#This Row],[StdDev]]</f>
        <v>231.56713885845465</v>
      </c>
      <c r="R2211">
        <f>TableOMP[[#This Row],[Avg]]+$U$2*TableOMP[[#This Row],[StdDev]]</f>
        <v>288.54379285583104</v>
      </c>
      <c r="S2211">
        <f>IF(AND(TableOMP[[#This Row],[total_time]]&gt;=TableOMP[[#This Row],[Low]], TableOMP[[#This Row],[total_time]]&lt;=TableOMP[[#This Row],[High]]),1,0)</f>
        <v>1</v>
      </c>
    </row>
    <row r="2212" spans="1:19" hidden="1" x14ac:dyDescent="0.25">
      <c r="A2212" t="s">
        <v>12</v>
      </c>
      <c r="B2212">
        <v>10000</v>
      </c>
      <c r="C2212">
        <v>100</v>
      </c>
      <c r="D2212">
        <v>100000</v>
      </c>
      <c r="E2212">
        <v>37</v>
      </c>
      <c r="F2212">
        <v>1</v>
      </c>
      <c r="G2212">
        <v>238.96776700000001</v>
      </c>
      <c r="H2212">
        <v>0.21765599999999999</v>
      </c>
      <c r="I2212">
        <v>3.5522830000000001</v>
      </c>
      <c r="J2212">
        <v>9.8674999999999999E-2</v>
      </c>
      <c r="K2212" t="str">
        <f>MID(M2212,22,1)</f>
        <v>1</v>
      </c>
      <c r="L2212" t="s">
        <v>157</v>
      </c>
      <c r="M2212" t="s">
        <v>158</v>
      </c>
      <c r="N2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2212">
        <f>VLOOKUP(TableOMP[[#This Row],[Label]],TableAvg[],2,FALSE)</f>
        <v>236.54481939999999</v>
      </c>
      <c r="P2212">
        <f>VLOOKUP(TableOMP[[#This Row],[Label]],TableAvg[],3,FALSE)</f>
        <v>5.5800266878104274</v>
      </c>
      <c r="Q2212">
        <f>TableOMP[[#This Row],[Avg]]-$U$2*TableOMP[[#This Row],[StdDev]]</f>
        <v>225.38476602437913</v>
      </c>
      <c r="R2212">
        <f>TableOMP[[#This Row],[Avg]]+$U$2*TableOMP[[#This Row],[StdDev]]</f>
        <v>247.70487277562086</v>
      </c>
      <c r="S2212">
        <f>IF(AND(TableOMP[[#This Row],[total_time]]&gt;=TableOMP[[#This Row],[Low]], TableOMP[[#This Row],[total_time]]&lt;=TableOMP[[#This Row],[High]]),1,0)</f>
        <v>1</v>
      </c>
    </row>
    <row r="2213" spans="1:19" hidden="1" x14ac:dyDescent="0.25">
      <c r="A2213" t="s">
        <v>12</v>
      </c>
      <c r="B2213">
        <v>10000</v>
      </c>
      <c r="C2213">
        <v>100</v>
      </c>
      <c r="D2213">
        <v>100000</v>
      </c>
      <c r="E2213">
        <v>37</v>
      </c>
      <c r="F2213">
        <v>1</v>
      </c>
      <c r="G2213">
        <v>238.949423</v>
      </c>
      <c r="H2213">
        <v>0.300373</v>
      </c>
      <c r="I2213">
        <v>5.7733590000000001</v>
      </c>
      <c r="J2213">
        <v>0.16037100000000001</v>
      </c>
      <c r="K2213" t="str">
        <f>MID(M2213,22,1)</f>
        <v>6</v>
      </c>
      <c r="L2213" t="s">
        <v>109</v>
      </c>
      <c r="M2213" t="s">
        <v>110</v>
      </c>
      <c r="N2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2213">
        <f>VLOOKUP(TableOMP[[#This Row],[Label]],TableAvg[],2,FALSE)</f>
        <v>236.54481939999999</v>
      </c>
      <c r="P2213">
        <f>VLOOKUP(TableOMP[[#This Row],[Label]],TableAvg[],3,FALSE)</f>
        <v>5.5800266878104274</v>
      </c>
      <c r="Q2213">
        <f>TableOMP[[#This Row],[Avg]]-$U$2*TableOMP[[#This Row],[StdDev]]</f>
        <v>225.38476602437913</v>
      </c>
      <c r="R2213">
        <f>TableOMP[[#This Row],[Avg]]+$U$2*TableOMP[[#This Row],[StdDev]]</f>
        <v>247.70487277562086</v>
      </c>
      <c r="S2213">
        <f>IF(AND(TableOMP[[#This Row],[total_time]]&gt;=TableOMP[[#This Row],[Low]], TableOMP[[#This Row],[total_time]]&lt;=TableOMP[[#This Row],[High]]),1,0)</f>
        <v>1</v>
      </c>
    </row>
    <row r="2214" spans="1:19" hidden="1" x14ac:dyDescent="0.25">
      <c r="A2214" t="s">
        <v>16</v>
      </c>
      <c r="B2214">
        <v>10000</v>
      </c>
      <c r="C2214">
        <v>100</v>
      </c>
      <c r="D2214">
        <v>100000</v>
      </c>
      <c r="E2214">
        <v>38</v>
      </c>
      <c r="F2214">
        <v>1</v>
      </c>
      <c r="G2214">
        <v>8.5457909999999995</v>
      </c>
      <c r="H2214">
        <v>0.384772</v>
      </c>
      <c r="I2214">
        <v>14.110856</v>
      </c>
      <c r="J2214">
        <v>0.38137399999999999</v>
      </c>
      <c r="K2214" t="str">
        <f>MID(M2214,22,1)</f>
        <v>7</v>
      </c>
      <c r="L2214" t="s">
        <v>49</v>
      </c>
      <c r="M2214" t="s">
        <v>50</v>
      </c>
      <c r="N2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214">
        <f>VLOOKUP(TableOMP[[#This Row],[Label]],TableAvg[],2,FALSE)</f>
        <v>8.0767295714285705</v>
      </c>
      <c r="P2214">
        <f>VLOOKUP(TableOMP[[#This Row],[Label]],TableAvg[],3,FALSE)</f>
        <v>0.2344543261599546</v>
      </c>
      <c r="Q2214">
        <f>TableOMP[[#This Row],[Avg]]-$U$2*TableOMP[[#This Row],[StdDev]]</f>
        <v>7.6078209191086614</v>
      </c>
      <c r="R2214">
        <f>TableOMP[[#This Row],[Avg]]+$U$2*TableOMP[[#This Row],[StdDev]]</f>
        <v>8.5456382237484796</v>
      </c>
      <c r="S2214">
        <f>IF(AND(TableOMP[[#This Row],[total_time]]&gt;=TableOMP[[#This Row],[Low]], TableOMP[[#This Row],[total_time]]&lt;=TableOMP[[#This Row],[High]]),1,0)</f>
        <v>0</v>
      </c>
    </row>
    <row r="2215" spans="1:19" x14ac:dyDescent="0.25">
      <c r="A2215" t="s">
        <v>10</v>
      </c>
      <c r="B2215">
        <v>10000</v>
      </c>
      <c r="C2215">
        <v>100</v>
      </c>
      <c r="D2215">
        <v>1</v>
      </c>
      <c r="E2215">
        <v>49</v>
      </c>
      <c r="F2215">
        <v>1</v>
      </c>
      <c r="G2215">
        <v>244.19481200000001</v>
      </c>
      <c r="H2215">
        <v>13.107251</v>
      </c>
      <c r="I2215">
        <v>82.064318999999998</v>
      </c>
      <c r="J2215">
        <v>1.709673</v>
      </c>
      <c r="K2215" t="str">
        <f>MID(M2215,22,1)</f>
        <v>1</v>
      </c>
      <c r="L2215" t="s">
        <v>141</v>
      </c>
      <c r="M2215" t="s">
        <v>142</v>
      </c>
      <c r="N2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2215">
        <f>VLOOKUP(TableOMP[[#This Row],[Label]],TableAvg[],2,FALSE)</f>
        <v>260.05546585714285</v>
      </c>
      <c r="P2215">
        <f>VLOOKUP(TableOMP[[#This Row],[Label]],TableAvg[],3,FALSE)</f>
        <v>14.244163499344092</v>
      </c>
      <c r="Q2215">
        <f>TableOMP[[#This Row],[Avg]]-$U$2*TableOMP[[#This Row],[StdDev]]</f>
        <v>231.56713885845465</v>
      </c>
      <c r="R2215">
        <f>TableOMP[[#This Row],[Avg]]+$U$2*TableOMP[[#This Row],[StdDev]]</f>
        <v>288.54379285583104</v>
      </c>
      <c r="S2215">
        <f>IF(AND(TableOMP[[#This Row],[total_time]]&gt;=TableOMP[[#This Row],[Low]], TableOMP[[#This Row],[total_time]]&lt;=TableOMP[[#This Row],[High]]),1,0)</f>
        <v>1</v>
      </c>
    </row>
    <row r="2216" spans="1:19" hidden="1" x14ac:dyDescent="0.25">
      <c r="A2216" t="s">
        <v>12</v>
      </c>
      <c r="B2216">
        <v>10000</v>
      </c>
      <c r="C2216">
        <v>100</v>
      </c>
      <c r="D2216">
        <v>100000</v>
      </c>
      <c r="E2216">
        <v>38</v>
      </c>
      <c r="F2216">
        <v>1</v>
      </c>
      <c r="G2216">
        <v>238.93271799999999</v>
      </c>
      <c r="H2216">
        <v>0.236785</v>
      </c>
      <c r="I2216">
        <v>4.4700420000000003</v>
      </c>
      <c r="J2216">
        <v>0.120812</v>
      </c>
      <c r="K2216" t="str">
        <f>MID(M2216,22,1)</f>
        <v>6</v>
      </c>
      <c r="L2216" t="s">
        <v>195</v>
      </c>
      <c r="M2216" t="s">
        <v>196</v>
      </c>
      <c r="N2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2216">
        <f>VLOOKUP(TableOMP[[#This Row],[Label]],TableAvg[],2,FALSE)</f>
        <v>237.50167460000003</v>
      </c>
      <c r="P2216">
        <f>VLOOKUP(TableOMP[[#This Row],[Label]],TableAvg[],3,FALSE)</f>
        <v>4.8993057032823728</v>
      </c>
      <c r="Q2216">
        <f>TableOMP[[#This Row],[Avg]]-$U$2*TableOMP[[#This Row],[StdDev]]</f>
        <v>227.7030631934353</v>
      </c>
      <c r="R2216">
        <f>TableOMP[[#This Row],[Avg]]+$U$2*TableOMP[[#This Row],[StdDev]]</f>
        <v>247.30028600656476</v>
      </c>
      <c r="S2216">
        <f>IF(AND(TableOMP[[#This Row],[total_time]]&gt;=TableOMP[[#This Row],[Low]], TableOMP[[#This Row],[total_time]]&lt;=TableOMP[[#This Row],[High]]),1,0)</f>
        <v>1</v>
      </c>
    </row>
    <row r="2217" spans="1:19" x14ac:dyDescent="0.25">
      <c r="A2217" t="s">
        <v>10</v>
      </c>
      <c r="B2217">
        <v>10000</v>
      </c>
      <c r="C2217">
        <v>100</v>
      </c>
      <c r="D2217">
        <v>1</v>
      </c>
      <c r="E2217">
        <v>50</v>
      </c>
      <c r="F2217">
        <v>1</v>
      </c>
      <c r="G2217">
        <v>285.11960699999997</v>
      </c>
      <c r="H2217">
        <v>12.518743000000001</v>
      </c>
      <c r="I2217">
        <v>43.211607999999998</v>
      </c>
      <c r="J2217">
        <v>0.88187000000000004</v>
      </c>
      <c r="K2217" t="str">
        <f>MID(M2217,22,1)</f>
        <v>4</v>
      </c>
      <c r="L2217" t="s">
        <v>191</v>
      </c>
      <c r="M2217" t="s">
        <v>192</v>
      </c>
      <c r="N2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2217">
        <f>VLOOKUP(TableOMP[[#This Row],[Label]],TableAvg[],2,FALSE)</f>
        <v>254.28768485714286</v>
      </c>
      <c r="P2217">
        <f>VLOOKUP(TableOMP[[#This Row],[Label]],TableAvg[],3,FALSE)</f>
        <v>13.17934323987379</v>
      </c>
      <c r="Q2217">
        <f>TableOMP[[#This Row],[Avg]]-$U$2*TableOMP[[#This Row],[StdDev]]</f>
        <v>227.92899837739529</v>
      </c>
      <c r="R2217">
        <f>TableOMP[[#This Row],[Avg]]+$U$2*TableOMP[[#This Row],[StdDev]]</f>
        <v>280.64637133689047</v>
      </c>
      <c r="S2217">
        <f>IF(AND(TableOMP[[#This Row],[total_time]]&gt;=TableOMP[[#This Row],[Low]], TableOMP[[#This Row],[total_time]]&lt;=TableOMP[[#This Row],[High]]),1,0)</f>
        <v>0</v>
      </c>
    </row>
    <row r="2218" spans="1:19" hidden="1" x14ac:dyDescent="0.25">
      <c r="A2218" t="s">
        <v>16</v>
      </c>
      <c r="B2218">
        <v>10000</v>
      </c>
      <c r="C2218">
        <v>100</v>
      </c>
      <c r="D2218">
        <v>100000</v>
      </c>
      <c r="E2218">
        <v>42</v>
      </c>
      <c r="F2218">
        <v>1</v>
      </c>
      <c r="G2218">
        <v>7.6701370000000004</v>
      </c>
      <c r="H2218">
        <v>0.31057600000000002</v>
      </c>
      <c r="I2218">
        <v>8.6605880000000006</v>
      </c>
      <c r="J2218">
        <v>0.21123400000000001</v>
      </c>
      <c r="K2218" t="str">
        <f>MID(M2218,22,1)</f>
        <v>7</v>
      </c>
      <c r="L2218" t="s">
        <v>49</v>
      </c>
      <c r="M2218" t="s">
        <v>50</v>
      </c>
      <c r="N2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218">
        <f>VLOOKUP(TableOMP[[#This Row],[Label]],TableAvg[],2,FALSE)</f>
        <v>7.374859857142857</v>
      </c>
      <c r="P2218">
        <f>VLOOKUP(TableOMP[[#This Row],[Label]],TableAvg[],3,FALSE)</f>
        <v>0.1137521724502094</v>
      </c>
      <c r="Q2218">
        <f>TableOMP[[#This Row],[Avg]]-$U$2*TableOMP[[#This Row],[StdDev]]</f>
        <v>7.1473555122424379</v>
      </c>
      <c r="R2218">
        <f>TableOMP[[#This Row],[Avg]]+$U$2*TableOMP[[#This Row],[StdDev]]</f>
        <v>7.602364202043276</v>
      </c>
      <c r="S2218">
        <f>IF(AND(TableOMP[[#This Row],[total_time]]&gt;=TableOMP[[#This Row],[Low]], TableOMP[[#This Row],[total_time]]&lt;=TableOMP[[#This Row],[High]]),1,0)</f>
        <v>0</v>
      </c>
    </row>
    <row r="2219" spans="1:19" hidden="1" x14ac:dyDescent="0.25">
      <c r="A2219" t="s">
        <v>12</v>
      </c>
      <c r="B2219">
        <v>10000</v>
      </c>
      <c r="C2219">
        <v>100</v>
      </c>
      <c r="D2219">
        <v>100000</v>
      </c>
      <c r="E2219">
        <v>35</v>
      </c>
      <c r="F2219">
        <v>1</v>
      </c>
      <c r="G2219">
        <v>238.92962</v>
      </c>
      <c r="H2219">
        <v>0.254438</v>
      </c>
      <c r="I2219">
        <v>4.8852580000000003</v>
      </c>
      <c r="J2219">
        <v>0.14368400000000001</v>
      </c>
      <c r="K2219" t="str">
        <f>MID(M2219,22,1)</f>
        <v>1</v>
      </c>
      <c r="L2219" t="s">
        <v>157</v>
      </c>
      <c r="M2219" t="s">
        <v>158</v>
      </c>
      <c r="N2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2219">
        <f>VLOOKUP(TableOMP[[#This Row],[Label]],TableAvg[],2,FALSE)</f>
        <v>239.53129749999999</v>
      </c>
      <c r="P2219">
        <f>VLOOKUP(TableOMP[[#This Row],[Label]],TableAvg[],3,FALSE)</f>
        <v>4.2892620897603972</v>
      </c>
      <c r="Q2219">
        <f>TableOMP[[#This Row],[Avg]]-$U$2*TableOMP[[#This Row],[StdDev]]</f>
        <v>230.9527733204792</v>
      </c>
      <c r="R2219">
        <f>TableOMP[[#This Row],[Avg]]+$U$2*TableOMP[[#This Row],[StdDev]]</f>
        <v>248.10982167952079</v>
      </c>
      <c r="S2219">
        <f>IF(AND(TableOMP[[#This Row],[total_time]]&gt;=TableOMP[[#This Row],[Low]], TableOMP[[#This Row],[total_time]]&lt;=TableOMP[[#This Row],[High]]),1,0)</f>
        <v>1</v>
      </c>
    </row>
    <row r="2220" spans="1:19" x14ac:dyDescent="0.25">
      <c r="A2220" t="s">
        <v>10</v>
      </c>
      <c r="B2220">
        <v>10000</v>
      </c>
      <c r="C2220">
        <v>100</v>
      </c>
      <c r="D2220">
        <v>1</v>
      </c>
      <c r="E2220">
        <v>50</v>
      </c>
      <c r="F2220">
        <v>1</v>
      </c>
      <c r="G2220">
        <v>257.10923100000002</v>
      </c>
      <c r="H2220">
        <v>17.402977</v>
      </c>
      <c r="I2220">
        <v>86.427741999999995</v>
      </c>
      <c r="J2220">
        <v>1.7638309999999999</v>
      </c>
      <c r="K2220" t="str">
        <f>MID(M2220,22,1)</f>
        <v>8</v>
      </c>
      <c r="L2220" t="s">
        <v>137</v>
      </c>
      <c r="M2220" t="s">
        <v>138</v>
      </c>
      <c r="N2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2220">
        <f>VLOOKUP(TableOMP[[#This Row],[Label]],TableAvg[],2,FALSE)</f>
        <v>254.28768485714286</v>
      </c>
      <c r="P2220">
        <f>VLOOKUP(TableOMP[[#This Row],[Label]],TableAvg[],3,FALSE)</f>
        <v>13.17934323987379</v>
      </c>
      <c r="Q2220">
        <f>TableOMP[[#This Row],[Avg]]-$U$2*TableOMP[[#This Row],[StdDev]]</f>
        <v>227.92899837739529</v>
      </c>
      <c r="R2220">
        <f>TableOMP[[#This Row],[Avg]]+$U$2*TableOMP[[#This Row],[StdDev]]</f>
        <v>280.64637133689047</v>
      </c>
      <c r="S2220">
        <f>IF(AND(TableOMP[[#This Row],[total_time]]&gt;=TableOMP[[#This Row],[Low]], TableOMP[[#This Row],[total_time]]&lt;=TableOMP[[#This Row],[High]]),1,0)</f>
        <v>1</v>
      </c>
    </row>
    <row r="2221" spans="1:19" x14ac:dyDescent="0.25">
      <c r="A2221" t="s">
        <v>10</v>
      </c>
      <c r="B2221">
        <v>10000</v>
      </c>
      <c r="C2221">
        <v>100</v>
      </c>
      <c r="D2221">
        <v>1</v>
      </c>
      <c r="E2221">
        <v>50</v>
      </c>
      <c r="F2221">
        <v>1</v>
      </c>
      <c r="G2221">
        <v>252.20898099999999</v>
      </c>
      <c r="H2221">
        <v>12.885555999999999</v>
      </c>
      <c r="I2221">
        <v>48.096643</v>
      </c>
      <c r="J2221">
        <v>0.98156399999999999</v>
      </c>
      <c r="K2221" t="str">
        <f>MID(M2221,22,1)</f>
        <v>1</v>
      </c>
      <c r="L2221" t="s">
        <v>246</v>
      </c>
      <c r="M2221" t="s">
        <v>247</v>
      </c>
      <c r="N2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2221" s="10">
        <f>VLOOKUP(TableOMP[[#This Row],[Label]],TableAvg[],2,FALSE)</f>
        <v>254.28768485714286</v>
      </c>
      <c r="P2221" s="10">
        <f>VLOOKUP(TableOMP[[#This Row],[Label]],TableAvg[],3,FALSE)</f>
        <v>13.17934323987379</v>
      </c>
      <c r="Q2221" s="10">
        <f>TableOMP[[#This Row],[Avg]]-$U$2*TableOMP[[#This Row],[StdDev]]</f>
        <v>227.92899837739529</v>
      </c>
      <c r="R2221" s="10">
        <f>TableOMP[[#This Row],[Avg]]+$U$2*TableOMP[[#This Row],[StdDev]]</f>
        <v>280.64637133689047</v>
      </c>
      <c r="S2221" s="10">
        <f>IF(AND(TableOMP[[#This Row],[total_time]]&gt;=TableOMP[[#This Row],[Low]], TableOMP[[#This Row],[total_time]]&lt;=TableOMP[[#This Row],[High]]),1,0)</f>
        <v>1</v>
      </c>
    </row>
    <row r="2222" spans="1:19" hidden="1" x14ac:dyDescent="0.25">
      <c r="A2222" t="s">
        <v>12</v>
      </c>
      <c r="B2222">
        <v>10000</v>
      </c>
      <c r="C2222">
        <v>100</v>
      </c>
      <c r="D2222">
        <v>100000</v>
      </c>
      <c r="E2222">
        <v>38</v>
      </c>
      <c r="F2222">
        <v>1</v>
      </c>
      <c r="G2222">
        <v>238.826874</v>
      </c>
      <c r="H2222">
        <v>0.29751</v>
      </c>
      <c r="I2222">
        <v>6.3853010000000001</v>
      </c>
      <c r="J2222">
        <v>0.17257600000000001</v>
      </c>
      <c r="K2222" t="str">
        <f>MID(M2222,22,1)</f>
        <v>2</v>
      </c>
      <c r="L2222" t="s">
        <v>77</v>
      </c>
      <c r="M2222" t="s">
        <v>78</v>
      </c>
      <c r="N2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2222">
        <f>VLOOKUP(TableOMP[[#This Row],[Label]],TableAvg[],2,FALSE)</f>
        <v>237.50167460000003</v>
      </c>
      <c r="P2222">
        <f>VLOOKUP(TableOMP[[#This Row],[Label]],TableAvg[],3,FALSE)</f>
        <v>4.8993057032823728</v>
      </c>
      <c r="Q2222">
        <f>TableOMP[[#This Row],[Avg]]-$U$2*TableOMP[[#This Row],[StdDev]]</f>
        <v>227.7030631934353</v>
      </c>
      <c r="R2222">
        <f>TableOMP[[#This Row],[Avg]]+$U$2*TableOMP[[#This Row],[StdDev]]</f>
        <v>247.30028600656476</v>
      </c>
      <c r="S2222">
        <f>IF(AND(TableOMP[[#This Row],[total_time]]&gt;=TableOMP[[#This Row],[Low]], TableOMP[[#This Row],[total_time]]&lt;=TableOMP[[#This Row],[High]]),1,0)</f>
        <v>1</v>
      </c>
    </row>
    <row r="2223" spans="1:19" hidden="1" x14ac:dyDescent="0.25">
      <c r="A2223" t="s">
        <v>16</v>
      </c>
      <c r="B2223">
        <v>10000</v>
      </c>
      <c r="C2223">
        <v>100</v>
      </c>
      <c r="D2223">
        <v>100000</v>
      </c>
      <c r="E2223">
        <v>47</v>
      </c>
      <c r="F2223">
        <v>1</v>
      </c>
      <c r="G2223">
        <v>7.4139059999999999</v>
      </c>
      <c r="H2223">
        <v>0.198291</v>
      </c>
      <c r="I2223">
        <v>3.2352590000000001</v>
      </c>
      <c r="J2223">
        <v>7.0332000000000006E-2</v>
      </c>
      <c r="K2223" t="str">
        <f>MID(M2223,22,1)</f>
        <v>7</v>
      </c>
      <c r="L2223" t="s">
        <v>49</v>
      </c>
      <c r="M2223" t="s">
        <v>50</v>
      </c>
      <c r="N2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223">
        <f>VLOOKUP(TableOMP[[#This Row],[Label]],TableAvg[],2,FALSE)</f>
        <v>7.017781928571428</v>
      </c>
      <c r="P2223">
        <f>VLOOKUP(TableOMP[[#This Row],[Label]],TableAvg[],3,FALSE)</f>
        <v>0.16728855009344257</v>
      </c>
      <c r="Q2223">
        <f>TableOMP[[#This Row],[Avg]]-$U$2*TableOMP[[#This Row],[StdDev]]</f>
        <v>6.6832048283845431</v>
      </c>
      <c r="R2223">
        <f>TableOMP[[#This Row],[Avg]]+$U$2*TableOMP[[#This Row],[StdDev]]</f>
        <v>7.3523590287583129</v>
      </c>
      <c r="S2223">
        <f>IF(AND(TableOMP[[#This Row],[total_time]]&gt;=TableOMP[[#This Row],[Low]], TableOMP[[#This Row],[total_time]]&lt;=TableOMP[[#This Row],[High]]),1,0)</f>
        <v>0</v>
      </c>
    </row>
    <row r="2224" spans="1:19" hidden="1" x14ac:dyDescent="0.25">
      <c r="A2224" t="s">
        <v>16</v>
      </c>
      <c r="B2224">
        <v>10000</v>
      </c>
      <c r="C2224">
        <v>100</v>
      </c>
      <c r="D2224">
        <v>100000</v>
      </c>
      <c r="E2224">
        <v>48</v>
      </c>
      <c r="F2224">
        <v>1</v>
      </c>
      <c r="G2224">
        <v>7.2665550000000003</v>
      </c>
      <c r="H2224">
        <v>0.351796</v>
      </c>
      <c r="I2224">
        <v>2.5948039999999999</v>
      </c>
      <c r="J2224">
        <v>5.5209000000000001E-2</v>
      </c>
      <c r="K2224" t="str">
        <f>MID(M2224,22,1)</f>
        <v>7</v>
      </c>
      <c r="L2224" t="s">
        <v>49</v>
      </c>
      <c r="M2224" t="s">
        <v>50</v>
      </c>
      <c r="N2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224">
        <f>VLOOKUP(TableOMP[[#This Row],[Label]],TableAvg[],2,FALSE)</f>
        <v>6.9812722142857142</v>
      </c>
      <c r="P2224">
        <f>VLOOKUP(TableOMP[[#This Row],[Label]],TableAvg[],3,FALSE)</f>
        <v>0.14087413852760564</v>
      </c>
      <c r="Q2224">
        <f>TableOMP[[#This Row],[Avg]]-$U$2*TableOMP[[#This Row],[StdDev]]</f>
        <v>6.6995239372305031</v>
      </c>
      <c r="R2224">
        <f>TableOMP[[#This Row],[Avg]]+$U$2*TableOMP[[#This Row],[StdDev]]</f>
        <v>7.2630204913409253</v>
      </c>
      <c r="S2224">
        <f>IF(AND(TableOMP[[#This Row],[total_time]]&gt;=TableOMP[[#This Row],[Low]], TableOMP[[#This Row],[total_time]]&lt;=TableOMP[[#This Row],[High]]),1,0)</f>
        <v>0</v>
      </c>
    </row>
    <row r="2225" spans="1:19" hidden="1" x14ac:dyDescent="0.25">
      <c r="A2225" t="s">
        <v>12</v>
      </c>
      <c r="B2225">
        <v>10000</v>
      </c>
      <c r="C2225">
        <v>100</v>
      </c>
      <c r="D2225">
        <v>100000</v>
      </c>
      <c r="E2225">
        <v>28</v>
      </c>
      <c r="F2225">
        <v>1</v>
      </c>
      <c r="G2225">
        <v>238.820515</v>
      </c>
      <c r="H2225">
        <v>0.211622</v>
      </c>
      <c r="I2225">
        <v>2.5855049999999999</v>
      </c>
      <c r="J2225">
        <v>9.5758999999999997E-2</v>
      </c>
      <c r="K2225" t="str">
        <f>MID(M2225,22,1)</f>
        <v>4</v>
      </c>
      <c r="L2225" t="s">
        <v>153</v>
      </c>
      <c r="M2225" t="s">
        <v>154</v>
      </c>
      <c r="N2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225">
        <f>VLOOKUP(TableOMP[[#This Row],[Label]],TableAvg[],2,FALSE)</f>
        <v>236.65154899999999</v>
      </c>
      <c r="P2225">
        <f>VLOOKUP(TableOMP[[#This Row],[Label]],TableAvg[],3,FALSE)</f>
        <v>3.7020131796978339</v>
      </c>
      <c r="Q2225">
        <f>TableOMP[[#This Row],[Avg]]-$U$2*TableOMP[[#This Row],[StdDev]]</f>
        <v>229.24752264060433</v>
      </c>
      <c r="R2225">
        <f>TableOMP[[#This Row],[Avg]]+$U$2*TableOMP[[#This Row],[StdDev]]</f>
        <v>244.05557535939565</v>
      </c>
      <c r="S2225">
        <f>IF(AND(TableOMP[[#This Row],[total_time]]&gt;=TableOMP[[#This Row],[Low]], TableOMP[[#This Row],[total_time]]&lt;=TableOMP[[#This Row],[High]]),1,0)</f>
        <v>1</v>
      </c>
    </row>
    <row r="2226" spans="1:19" hidden="1" x14ac:dyDescent="0.25">
      <c r="A2226" t="s">
        <v>12</v>
      </c>
      <c r="B2226">
        <v>10000</v>
      </c>
      <c r="C2226">
        <v>100</v>
      </c>
      <c r="D2226">
        <v>100000</v>
      </c>
      <c r="E2226">
        <v>32</v>
      </c>
      <c r="F2226">
        <v>1</v>
      </c>
      <c r="G2226">
        <v>238.81940599999999</v>
      </c>
      <c r="H2226">
        <v>0.23921999999999999</v>
      </c>
      <c r="I2226">
        <v>3.9396949999999999</v>
      </c>
      <c r="J2226">
        <v>0.12708700000000001</v>
      </c>
      <c r="K2226" t="str">
        <f>MID(M2226,22,1)</f>
        <v>1</v>
      </c>
      <c r="L2226" t="s">
        <v>157</v>
      </c>
      <c r="M2226" t="s">
        <v>158</v>
      </c>
      <c r="N2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2226">
        <f>VLOOKUP(TableOMP[[#This Row],[Label]],TableAvg[],2,FALSE)</f>
        <v>239.3281418</v>
      </c>
      <c r="P2226">
        <f>VLOOKUP(TableOMP[[#This Row],[Label]],TableAvg[],3,FALSE)</f>
        <v>3.9015043141874295</v>
      </c>
      <c r="Q2226">
        <f>TableOMP[[#This Row],[Avg]]-$U$2*TableOMP[[#This Row],[StdDev]]</f>
        <v>231.52513317162513</v>
      </c>
      <c r="R2226">
        <f>TableOMP[[#This Row],[Avg]]+$U$2*TableOMP[[#This Row],[StdDev]]</f>
        <v>247.13115042837487</v>
      </c>
      <c r="S2226">
        <f>IF(AND(TableOMP[[#This Row],[total_time]]&gt;=TableOMP[[#This Row],[Low]], TableOMP[[#This Row],[total_time]]&lt;=TableOMP[[#This Row],[High]]),1,0)</f>
        <v>1</v>
      </c>
    </row>
    <row r="2227" spans="1:19" hidden="1" x14ac:dyDescent="0.25">
      <c r="A2227" t="s">
        <v>12</v>
      </c>
      <c r="B2227">
        <v>10000</v>
      </c>
      <c r="C2227">
        <v>100</v>
      </c>
      <c r="D2227">
        <v>100000</v>
      </c>
      <c r="E2227">
        <v>10</v>
      </c>
      <c r="F2227">
        <v>1</v>
      </c>
      <c r="G2227">
        <v>238.77148199999999</v>
      </c>
      <c r="H2227">
        <v>0.72424200000000005</v>
      </c>
      <c r="I2227">
        <v>2.343674</v>
      </c>
      <c r="J2227">
        <v>0.26040799999999997</v>
      </c>
      <c r="K2227" t="str">
        <f>MID(M2227,22,1)</f>
        <v>6</v>
      </c>
      <c r="L2227" t="s">
        <v>47</v>
      </c>
      <c r="M2227" t="s">
        <v>48</v>
      </c>
      <c r="N2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227">
        <f>VLOOKUP(TableOMP[[#This Row],[Label]],TableAvg[],2,FALSE)</f>
        <v>236.69981342857142</v>
      </c>
      <c r="P2227">
        <f>VLOOKUP(TableOMP[[#This Row],[Label]],TableAvg[],3,FALSE)</f>
        <v>3.2923965058600309</v>
      </c>
      <c r="Q2227">
        <f>TableOMP[[#This Row],[Avg]]-$U$2*TableOMP[[#This Row],[StdDev]]</f>
        <v>230.11502041685137</v>
      </c>
      <c r="R2227">
        <f>TableOMP[[#This Row],[Avg]]+$U$2*TableOMP[[#This Row],[StdDev]]</f>
        <v>243.28460644029147</v>
      </c>
      <c r="S2227">
        <f>IF(AND(TableOMP[[#This Row],[total_time]]&gt;=TableOMP[[#This Row],[Low]], TableOMP[[#This Row],[total_time]]&lt;=TableOMP[[#This Row],[High]]),1,0)</f>
        <v>1</v>
      </c>
    </row>
    <row r="2228" spans="1:19" x14ac:dyDescent="0.25">
      <c r="A2228" t="s">
        <v>10</v>
      </c>
      <c r="B2228">
        <v>10000</v>
      </c>
      <c r="C2228">
        <v>100</v>
      </c>
      <c r="D2228">
        <v>1</v>
      </c>
      <c r="E2228">
        <v>50</v>
      </c>
      <c r="F2228">
        <v>1</v>
      </c>
      <c r="G2228">
        <v>247.83167499999999</v>
      </c>
      <c r="H2228">
        <v>13.385571000000001</v>
      </c>
      <c r="I2228">
        <v>70.204081000000002</v>
      </c>
      <c r="J2228">
        <v>1.432736</v>
      </c>
      <c r="K2228" t="str">
        <f>MID(M2228,22,1)</f>
        <v>2</v>
      </c>
      <c r="L2228" t="s">
        <v>107</v>
      </c>
      <c r="M2228" t="s">
        <v>108</v>
      </c>
      <c r="N2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2228">
        <f>VLOOKUP(TableOMP[[#This Row],[Label]],TableAvg[],2,FALSE)</f>
        <v>254.28768485714286</v>
      </c>
      <c r="P2228">
        <f>VLOOKUP(TableOMP[[#This Row],[Label]],TableAvg[],3,FALSE)</f>
        <v>13.17934323987379</v>
      </c>
      <c r="Q2228">
        <f>TableOMP[[#This Row],[Avg]]-$U$2*TableOMP[[#This Row],[StdDev]]</f>
        <v>227.92899837739529</v>
      </c>
      <c r="R2228">
        <f>TableOMP[[#This Row],[Avg]]+$U$2*TableOMP[[#This Row],[StdDev]]</f>
        <v>280.64637133689047</v>
      </c>
      <c r="S2228">
        <f>IF(AND(TableOMP[[#This Row],[total_time]]&gt;=TableOMP[[#This Row],[Low]], TableOMP[[#This Row],[total_time]]&lt;=TableOMP[[#This Row],[High]]),1,0)</f>
        <v>1</v>
      </c>
    </row>
    <row r="2229" spans="1:19" x14ac:dyDescent="0.25">
      <c r="A2229" t="s">
        <v>10</v>
      </c>
      <c r="B2229">
        <v>10000</v>
      </c>
      <c r="C2229">
        <v>100</v>
      </c>
      <c r="D2229">
        <v>1</v>
      </c>
      <c r="E2229">
        <v>50</v>
      </c>
      <c r="F2229">
        <v>1</v>
      </c>
      <c r="G2229">
        <v>246.72172</v>
      </c>
      <c r="H2229">
        <v>14.693244999999999</v>
      </c>
      <c r="I2229">
        <v>48.472099</v>
      </c>
      <c r="J2229">
        <v>0.98922699999999997</v>
      </c>
      <c r="K2229" t="str">
        <f>MID(M2229,22,1)</f>
        <v>5</v>
      </c>
      <c r="L2229" t="s">
        <v>67</v>
      </c>
      <c r="M2229" t="s">
        <v>68</v>
      </c>
      <c r="N2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2229">
        <f>VLOOKUP(TableOMP[[#This Row],[Label]],TableAvg[],2,FALSE)</f>
        <v>254.28768485714286</v>
      </c>
      <c r="P2229">
        <f>VLOOKUP(TableOMP[[#This Row],[Label]],TableAvg[],3,FALSE)</f>
        <v>13.17934323987379</v>
      </c>
      <c r="Q2229">
        <f>TableOMP[[#This Row],[Avg]]-$U$2*TableOMP[[#This Row],[StdDev]]</f>
        <v>227.92899837739529</v>
      </c>
      <c r="R2229">
        <f>TableOMP[[#This Row],[Avg]]+$U$2*TableOMP[[#This Row],[StdDev]]</f>
        <v>280.64637133689047</v>
      </c>
      <c r="S2229">
        <f>IF(AND(TableOMP[[#This Row],[total_time]]&gt;=TableOMP[[#This Row],[Low]], TableOMP[[#This Row],[total_time]]&lt;=TableOMP[[#This Row],[High]]),1,0)</f>
        <v>1</v>
      </c>
    </row>
    <row r="2230" spans="1:19" hidden="1" x14ac:dyDescent="0.25">
      <c r="A2230" t="s">
        <v>12</v>
      </c>
      <c r="B2230">
        <v>10000</v>
      </c>
      <c r="C2230">
        <v>100</v>
      </c>
      <c r="D2230">
        <v>100000</v>
      </c>
      <c r="E2230">
        <v>39</v>
      </c>
      <c r="F2230">
        <v>1</v>
      </c>
      <c r="G2230">
        <v>238.71943999999999</v>
      </c>
      <c r="H2230">
        <v>0.26652100000000001</v>
      </c>
      <c r="I2230">
        <v>5.7541089999999997</v>
      </c>
      <c r="J2230">
        <v>0.151424</v>
      </c>
      <c r="K2230" t="str">
        <f>MID(M2230,22,1)</f>
        <v>5</v>
      </c>
      <c r="L2230" t="s">
        <v>173</v>
      </c>
      <c r="M2230" t="s">
        <v>174</v>
      </c>
      <c r="N2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2230">
        <f>VLOOKUP(TableOMP[[#This Row],[Label]],TableAvg[],2,FALSE)</f>
        <v>240.08820477777783</v>
      </c>
      <c r="P2230">
        <f>VLOOKUP(TableOMP[[#This Row],[Label]],TableAvg[],3,FALSE)</f>
        <v>2.3396997233207482</v>
      </c>
      <c r="Q2230">
        <f>TableOMP[[#This Row],[Avg]]-$U$2*TableOMP[[#This Row],[StdDev]]</f>
        <v>235.40880533113634</v>
      </c>
      <c r="R2230">
        <f>TableOMP[[#This Row],[Avg]]+$U$2*TableOMP[[#This Row],[StdDev]]</f>
        <v>244.76760422441933</v>
      </c>
      <c r="S2230">
        <f>IF(AND(TableOMP[[#This Row],[total_time]]&gt;=TableOMP[[#This Row],[Low]], TableOMP[[#This Row],[total_time]]&lt;=TableOMP[[#This Row],[High]]),1,0)</f>
        <v>1</v>
      </c>
    </row>
    <row r="2231" spans="1:19" hidden="1" x14ac:dyDescent="0.25">
      <c r="A2231" t="s">
        <v>12</v>
      </c>
      <c r="B2231">
        <v>10000</v>
      </c>
      <c r="C2231">
        <v>100</v>
      </c>
      <c r="D2231">
        <v>100000</v>
      </c>
      <c r="E2231">
        <v>25</v>
      </c>
      <c r="F2231">
        <v>1</v>
      </c>
      <c r="G2231">
        <v>238.699836</v>
      </c>
      <c r="H2231">
        <v>0.610541</v>
      </c>
      <c r="I2231">
        <v>5.0805639999999999</v>
      </c>
      <c r="J2231">
        <v>0.21168999999999999</v>
      </c>
      <c r="K2231" t="str">
        <f>MID(M2231,22,1)</f>
        <v>6</v>
      </c>
      <c r="L2231" t="s">
        <v>47</v>
      </c>
      <c r="M2231" t="s">
        <v>48</v>
      </c>
      <c r="N2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231">
        <f>VLOOKUP(TableOMP[[#This Row],[Label]],TableAvg[],2,FALSE)</f>
        <v>236.03428628571427</v>
      </c>
      <c r="P2231">
        <f>VLOOKUP(TableOMP[[#This Row],[Label]],TableAvg[],3,FALSE)</f>
        <v>3.7588135579410058</v>
      </c>
      <c r="Q2231">
        <f>TableOMP[[#This Row],[Avg]]-$U$2*TableOMP[[#This Row],[StdDev]]</f>
        <v>228.51665916983225</v>
      </c>
      <c r="R2231">
        <f>TableOMP[[#This Row],[Avg]]+$U$2*TableOMP[[#This Row],[StdDev]]</f>
        <v>243.55191340159629</v>
      </c>
      <c r="S2231">
        <f>IF(AND(TableOMP[[#This Row],[total_time]]&gt;=TableOMP[[#This Row],[Low]], TableOMP[[#This Row],[total_time]]&lt;=TableOMP[[#This Row],[High]]),1,0)</f>
        <v>1</v>
      </c>
    </row>
    <row r="2232" spans="1:19" x14ac:dyDescent="0.25">
      <c r="A2232" t="s">
        <v>10</v>
      </c>
      <c r="B2232">
        <v>10000</v>
      </c>
      <c r="C2232">
        <v>100</v>
      </c>
      <c r="D2232">
        <v>1</v>
      </c>
      <c r="E2232">
        <v>50</v>
      </c>
      <c r="F2232">
        <v>1</v>
      </c>
      <c r="G2232">
        <v>245.54260600000001</v>
      </c>
      <c r="H2232">
        <v>13.817674</v>
      </c>
      <c r="I2232">
        <v>83.173227999999995</v>
      </c>
      <c r="J2232">
        <v>1.6974130000000001</v>
      </c>
      <c r="K2232" t="str">
        <f>MID(M2232,22,1)</f>
        <v>5</v>
      </c>
      <c r="L2232" t="s">
        <v>183</v>
      </c>
      <c r="M2232" t="s">
        <v>184</v>
      </c>
      <c r="N2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2232">
        <f>VLOOKUP(TableOMP[[#This Row],[Label]],TableAvg[],2,FALSE)</f>
        <v>254.28768485714286</v>
      </c>
      <c r="P2232">
        <f>VLOOKUP(TableOMP[[#This Row],[Label]],TableAvg[],3,FALSE)</f>
        <v>13.17934323987379</v>
      </c>
      <c r="Q2232">
        <f>TableOMP[[#This Row],[Avg]]-$U$2*TableOMP[[#This Row],[StdDev]]</f>
        <v>227.92899837739529</v>
      </c>
      <c r="R2232">
        <f>TableOMP[[#This Row],[Avg]]+$U$2*TableOMP[[#This Row],[StdDev]]</f>
        <v>280.64637133689047</v>
      </c>
      <c r="S2232">
        <f>IF(AND(TableOMP[[#This Row],[total_time]]&gt;=TableOMP[[#This Row],[Low]], TableOMP[[#This Row],[total_time]]&lt;=TableOMP[[#This Row],[High]]),1,0)</f>
        <v>1</v>
      </c>
    </row>
    <row r="2233" spans="1:19" x14ac:dyDescent="0.25">
      <c r="A2233" t="s">
        <v>10</v>
      </c>
      <c r="B2233">
        <v>10000</v>
      </c>
      <c r="C2233">
        <v>100</v>
      </c>
      <c r="D2233">
        <v>1</v>
      </c>
      <c r="E2233">
        <v>50</v>
      </c>
      <c r="F2233">
        <v>1</v>
      </c>
      <c r="G2233">
        <v>245.479974</v>
      </c>
      <c r="H2233">
        <v>13.463545</v>
      </c>
      <c r="I2233">
        <v>87.358850000000004</v>
      </c>
      <c r="J2233">
        <v>1.782834</v>
      </c>
      <c r="K2233" t="str">
        <f>MID(M2233,22,1)</f>
        <v>1</v>
      </c>
      <c r="L2233" t="s">
        <v>141</v>
      </c>
      <c r="M2233" t="s">
        <v>142</v>
      </c>
      <c r="N2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2233">
        <f>VLOOKUP(TableOMP[[#This Row],[Label]],TableAvg[],2,FALSE)</f>
        <v>254.28768485714286</v>
      </c>
      <c r="P2233">
        <f>VLOOKUP(TableOMP[[#This Row],[Label]],TableAvg[],3,FALSE)</f>
        <v>13.17934323987379</v>
      </c>
      <c r="Q2233">
        <f>TableOMP[[#This Row],[Avg]]-$U$2*TableOMP[[#This Row],[StdDev]]</f>
        <v>227.92899837739529</v>
      </c>
      <c r="R2233">
        <f>TableOMP[[#This Row],[Avg]]+$U$2*TableOMP[[#This Row],[StdDev]]</f>
        <v>280.64637133689047</v>
      </c>
      <c r="S2233">
        <f>IF(AND(TableOMP[[#This Row],[total_time]]&gt;=TableOMP[[#This Row],[Low]], TableOMP[[#This Row],[total_time]]&lt;=TableOMP[[#This Row],[High]]),1,0)</f>
        <v>1</v>
      </c>
    </row>
    <row r="2234" spans="1:19" hidden="1" x14ac:dyDescent="0.25">
      <c r="A2234" t="s">
        <v>12</v>
      </c>
      <c r="B2234">
        <v>10000</v>
      </c>
      <c r="C2234">
        <v>100</v>
      </c>
      <c r="D2234">
        <v>100000</v>
      </c>
      <c r="E2234">
        <v>12</v>
      </c>
      <c r="F2234">
        <v>1</v>
      </c>
      <c r="G2234">
        <v>238.66398699999999</v>
      </c>
      <c r="H2234">
        <v>0.27606900000000001</v>
      </c>
      <c r="I2234">
        <v>1.1523460000000001</v>
      </c>
      <c r="J2234">
        <v>0.104759</v>
      </c>
      <c r="K2234" t="str">
        <f>MID(M2234,22,1)</f>
        <v>6</v>
      </c>
      <c r="L2234" t="s">
        <v>47</v>
      </c>
      <c r="M2234" t="s">
        <v>48</v>
      </c>
      <c r="N2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234">
        <f>VLOOKUP(TableOMP[[#This Row],[Label]],TableAvg[],2,FALSE)</f>
        <v>236.77150257142858</v>
      </c>
      <c r="P2234">
        <f>VLOOKUP(TableOMP[[#This Row],[Label]],TableAvg[],3,FALSE)</f>
        <v>3.3880241302670351</v>
      </c>
      <c r="Q2234">
        <f>TableOMP[[#This Row],[Avg]]-$U$2*TableOMP[[#This Row],[StdDev]]</f>
        <v>229.9954543108945</v>
      </c>
      <c r="R2234">
        <f>TableOMP[[#This Row],[Avg]]+$U$2*TableOMP[[#This Row],[StdDev]]</f>
        <v>243.54755083196267</v>
      </c>
      <c r="S2234">
        <f>IF(AND(TableOMP[[#This Row],[total_time]]&gt;=TableOMP[[#This Row],[Low]], TableOMP[[#This Row],[total_time]]&lt;=TableOMP[[#This Row],[High]]),1,0)</f>
        <v>1</v>
      </c>
    </row>
    <row r="2235" spans="1:19" hidden="1" x14ac:dyDescent="0.25">
      <c r="A2235" t="s">
        <v>10</v>
      </c>
      <c r="B2235">
        <v>10000</v>
      </c>
      <c r="C2235">
        <v>100</v>
      </c>
      <c r="D2235">
        <v>100000</v>
      </c>
      <c r="E2235">
        <v>58</v>
      </c>
      <c r="F2235">
        <v>1</v>
      </c>
      <c r="G2235">
        <v>238.63817399999999</v>
      </c>
      <c r="H2235">
        <v>0.25846999999999998</v>
      </c>
      <c r="I2235">
        <v>7.7203920000000004</v>
      </c>
      <c r="J2235">
        <v>0.13544500000000001</v>
      </c>
      <c r="K2235" t="str">
        <f>MID(M2235,22,1)</f>
        <v>1</v>
      </c>
      <c r="L2235" t="s">
        <v>165</v>
      </c>
      <c r="M2235" t="s">
        <v>166</v>
      </c>
      <c r="N2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2235">
        <f>VLOOKUP(TableOMP[[#This Row],[Label]],TableAvg[],2,FALSE)</f>
        <v>259.11065680000002</v>
      </c>
      <c r="P2235">
        <f>VLOOKUP(TableOMP[[#This Row],[Label]],TableAvg[],3,FALSE)</f>
        <v>19.866769414154188</v>
      </c>
      <c r="Q2235">
        <f>TableOMP[[#This Row],[Avg]]-$U$2*TableOMP[[#This Row],[StdDev]]</f>
        <v>219.37711797169163</v>
      </c>
      <c r="R2235">
        <f>TableOMP[[#This Row],[Avg]]+$U$2*TableOMP[[#This Row],[StdDev]]</f>
        <v>298.8441956283084</v>
      </c>
      <c r="S2235">
        <f>IF(AND(TableOMP[[#This Row],[total_time]]&gt;=TableOMP[[#This Row],[Low]], TableOMP[[#This Row],[total_time]]&lt;=TableOMP[[#This Row],[High]]),1,0)</f>
        <v>1</v>
      </c>
    </row>
    <row r="2236" spans="1:19" hidden="1" x14ac:dyDescent="0.25">
      <c r="A2236" t="s">
        <v>16</v>
      </c>
      <c r="B2236">
        <v>10000</v>
      </c>
      <c r="C2236">
        <v>100</v>
      </c>
      <c r="D2236">
        <v>100000</v>
      </c>
      <c r="E2236">
        <v>60</v>
      </c>
      <c r="F2236">
        <v>1</v>
      </c>
      <c r="G2236">
        <v>6.419645</v>
      </c>
      <c r="H2236">
        <v>0.452988</v>
      </c>
      <c r="I2236">
        <v>6.5016170000000004</v>
      </c>
      <c r="J2236">
        <v>0.110197</v>
      </c>
      <c r="K2236" t="str">
        <f>MID(M2236,22,1)</f>
        <v>7</v>
      </c>
      <c r="L2236" t="s">
        <v>49</v>
      </c>
      <c r="M2236" t="s">
        <v>50</v>
      </c>
      <c r="N2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236">
        <f>VLOOKUP(TableOMP[[#This Row],[Label]],TableAvg[],2,FALSE)</f>
        <v>5.8696038571428577</v>
      </c>
      <c r="P2236">
        <f>VLOOKUP(TableOMP[[#This Row],[Label]],TableAvg[],3,FALSE)</f>
        <v>0.21063305224448542</v>
      </c>
      <c r="Q2236">
        <f>TableOMP[[#This Row],[Avg]]-$U$2*TableOMP[[#This Row],[StdDev]]</f>
        <v>5.4483377526538872</v>
      </c>
      <c r="R2236">
        <f>TableOMP[[#This Row],[Avg]]+$U$2*TableOMP[[#This Row],[StdDev]]</f>
        <v>6.2908699616318282</v>
      </c>
      <c r="S2236">
        <f>IF(AND(TableOMP[[#This Row],[total_time]]&gt;=TableOMP[[#This Row],[Low]], TableOMP[[#This Row],[total_time]]&lt;=TableOMP[[#This Row],[High]]),1,0)</f>
        <v>0</v>
      </c>
    </row>
    <row r="2237" spans="1:19" hidden="1" x14ac:dyDescent="0.25">
      <c r="A2237" t="s">
        <v>12</v>
      </c>
      <c r="B2237">
        <v>10000</v>
      </c>
      <c r="C2237">
        <v>100</v>
      </c>
      <c r="D2237">
        <v>100000</v>
      </c>
      <c r="E2237">
        <v>37</v>
      </c>
      <c r="F2237">
        <v>1</v>
      </c>
      <c r="G2237">
        <v>238.62350699999999</v>
      </c>
      <c r="H2237">
        <v>0.30841499999999999</v>
      </c>
      <c r="I2237">
        <v>6.4382599999999996</v>
      </c>
      <c r="J2237">
        <v>0.178841</v>
      </c>
      <c r="K2237" t="str">
        <f>MID(M2237,22,1)</f>
        <v>2</v>
      </c>
      <c r="L2237" t="s">
        <v>77</v>
      </c>
      <c r="M2237" t="s">
        <v>78</v>
      </c>
      <c r="N2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2237">
        <f>VLOOKUP(TableOMP[[#This Row],[Label]],TableAvg[],2,FALSE)</f>
        <v>236.54481939999999</v>
      </c>
      <c r="P2237">
        <f>VLOOKUP(TableOMP[[#This Row],[Label]],TableAvg[],3,FALSE)</f>
        <v>5.5800266878104274</v>
      </c>
      <c r="Q2237">
        <f>TableOMP[[#This Row],[Avg]]-$U$2*TableOMP[[#This Row],[StdDev]]</f>
        <v>225.38476602437913</v>
      </c>
      <c r="R2237">
        <f>TableOMP[[#This Row],[Avg]]+$U$2*TableOMP[[#This Row],[StdDev]]</f>
        <v>247.70487277562086</v>
      </c>
      <c r="S2237">
        <f>IF(AND(TableOMP[[#This Row],[total_time]]&gt;=TableOMP[[#This Row],[Low]], TableOMP[[#This Row],[total_time]]&lt;=TableOMP[[#This Row],[High]]),1,0)</f>
        <v>1</v>
      </c>
    </row>
    <row r="2238" spans="1:19" hidden="1" x14ac:dyDescent="0.25">
      <c r="A2238" t="s">
        <v>12</v>
      </c>
      <c r="B2238">
        <v>10000</v>
      </c>
      <c r="C2238">
        <v>100</v>
      </c>
      <c r="D2238">
        <v>100000</v>
      </c>
      <c r="E2238">
        <v>7</v>
      </c>
      <c r="F2238">
        <v>1</v>
      </c>
      <c r="G2238">
        <v>238.61469399999999</v>
      </c>
      <c r="H2238">
        <v>0.243842</v>
      </c>
      <c r="I2238">
        <v>0.74577899999999997</v>
      </c>
      <c r="J2238">
        <v>0.124296</v>
      </c>
      <c r="K2238" t="str">
        <f>MID(M2238,22,1)</f>
        <v>6</v>
      </c>
      <c r="L2238" t="s">
        <v>47</v>
      </c>
      <c r="M2238" t="s">
        <v>48</v>
      </c>
      <c r="N2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238">
        <f>VLOOKUP(TableOMP[[#This Row],[Label]],TableAvg[],2,FALSE)</f>
        <v>235.96449000000001</v>
      </c>
      <c r="P2238">
        <f>VLOOKUP(TableOMP[[#This Row],[Label]],TableAvg[],3,FALSE)</f>
        <v>3.8934758848949254</v>
      </c>
      <c r="Q2238">
        <f>TableOMP[[#This Row],[Avg]]-$U$2*TableOMP[[#This Row],[StdDev]]</f>
        <v>228.17753823021016</v>
      </c>
      <c r="R2238">
        <f>TableOMP[[#This Row],[Avg]]+$U$2*TableOMP[[#This Row],[StdDev]]</f>
        <v>243.75144176978986</v>
      </c>
      <c r="S2238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10</v>
      </c>
      <c r="B2239">
        <v>10000</v>
      </c>
      <c r="C2239">
        <v>100</v>
      </c>
      <c r="D2239">
        <v>1</v>
      </c>
      <c r="E2239">
        <v>51</v>
      </c>
      <c r="F2239">
        <v>1</v>
      </c>
      <c r="G2239">
        <v>284.95147900000001</v>
      </c>
      <c r="H2239">
        <v>12.030298</v>
      </c>
      <c r="I2239">
        <v>36.504106</v>
      </c>
      <c r="J2239">
        <v>0.73008200000000001</v>
      </c>
      <c r="K2239" t="str">
        <f>MID(M2239,22,1)</f>
        <v>4</v>
      </c>
      <c r="L2239" t="s">
        <v>191</v>
      </c>
      <c r="M2239" t="s">
        <v>192</v>
      </c>
      <c r="N2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2239">
        <f>VLOOKUP(TableOMP[[#This Row],[Label]],TableAvg[],2,FALSE)</f>
        <v>258.37584285714286</v>
      </c>
      <c r="P2239">
        <f>VLOOKUP(TableOMP[[#This Row],[Label]],TableAvg[],3,FALSE)</f>
        <v>13.321540942470625</v>
      </c>
      <c r="Q2239">
        <f>TableOMP[[#This Row],[Avg]]-$U$2*TableOMP[[#This Row],[StdDev]]</f>
        <v>231.73276097220162</v>
      </c>
      <c r="R2239">
        <f>TableOMP[[#This Row],[Avg]]+$U$2*TableOMP[[#This Row],[StdDev]]</f>
        <v>285.0189247420841</v>
      </c>
      <c r="S2239">
        <v>0</v>
      </c>
    </row>
    <row r="2240" spans="1:19" x14ac:dyDescent="0.25">
      <c r="A2240" t="s">
        <v>10</v>
      </c>
      <c r="B2240">
        <v>10000</v>
      </c>
      <c r="C2240">
        <v>100</v>
      </c>
      <c r="D2240">
        <v>1</v>
      </c>
      <c r="E2240">
        <v>51</v>
      </c>
      <c r="F2240">
        <v>1</v>
      </c>
      <c r="G2240">
        <v>270.65647899999999</v>
      </c>
      <c r="H2240">
        <v>38.054761999999997</v>
      </c>
      <c r="I2240">
        <v>48.545377000000002</v>
      </c>
      <c r="J2240">
        <v>0.97090799999999999</v>
      </c>
      <c r="K2240" t="str">
        <f>MID(M2240,22,1)</f>
        <v>5</v>
      </c>
      <c r="L2240" t="s">
        <v>67</v>
      </c>
      <c r="M2240" t="s">
        <v>68</v>
      </c>
      <c r="N2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2240">
        <f>VLOOKUP(TableOMP[[#This Row],[Label]],TableAvg[],2,FALSE)</f>
        <v>258.37584285714286</v>
      </c>
      <c r="P2240">
        <f>VLOOKUP(TableOMP[[#This Row],[Label]],TableAvg[],3,FALSE)</f>
        <v>13.321540942470625</v>
      </c>
      <c r="Q2240">
        <f>TableOMP[[#This Row],[Avg]]-$U$2*TableOMP[[#This Row],[StdDev]]</f>
        <v>231.73276097220162</v>
      </c>
      <c r="R2240">
        <f>TableOMP[[#This Row],[Avg]]+$U$2*TableOMP[[#This Row],[StdDev]]</f>
        <v>285.0189247420841</v>
      </c>
      <c r="S2240">
        <f>IF(AND(TableOMP[[#This Row],[total_time]]&gt;=TableOMP[[#This Row],[Low]], TableOMP[[#This Row],[total_time]]&lt;=TableOMP[[#This Row],[High]]),1,0)</f>
        <v>1</v>
      </c>
    </row>
    <row r="2241" spans="1:19" hidden="1" x14ac:dyDescent="0.25">
      <c r="A2241" t="s">
        <v>16</v>
      </c>
      <c r="B2241">
        <v>1000</v>
      </c>
      <c r="C2241">
        <v>100</v>
      </c>
      <c r="D2241">
        <v>100000</v>
      </c>
      <c r="E2241">
        <v>1</v>
      </c>
      <c r="F2241">
        <v>1</v>
      </c>
      <c r="G2241">
        <v>3.474005</v>
      </c>
      <c r="H2241">
        <v>3.2230000000000002E-2</v>
      </c>
      <c r="I2241">
        <v>0</v>
      </c>
      <c r="J2241">
        <v>0</v>
      </c>
      <c r="K2241" t="str">
        <f>MID(M2241,22,1)</f>
        <v>7</v>
      </c>
      <c r="L2241" t="s">
        <v>49</v>
      </c>
      <c r="M2241" t="s">
        <v>50</v>
      </c>
      <c r="N2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241" t="e">
        <f>VLOOKUP(TableOMP[[#This Row],[Label]],TableAvg[],2,FALSE)</f>
        <v>#N/A</v>
      </c>
      <c r="P2241" t="e">
        <f>VLOOKUP(TableOMP[[#This Row],[Label]],TableAvg[],3,FALSE)</f>
        <v>#N/A</v>
      </c>
      <c r="Q2241" t="e">
        <f>TableOMP[[#This Row],[Avg]]-$U$2*TableOMP[[#This Row],[StdDev]]</f>
        <v>#N/A</v>
      </c>
      <c r="R2241" t="e">
        <f>TableOMP[[#This Row],[Avg]]+$U$2*TableOMP[[#This Row],[StdDev]]</f>
        <v>#N/A</v>
      </c>
      <c r="S2241" t="e">
        <f>IF(AND(TableOMP[[#This Row],[total_time]]&gt;=TableOMP[[#This Row],[Low]], TableOMP[[#This Row],[total_time]]&lt;=TableOMP[[#This Row],[High]]),1,0)</f>
        <v>#N/A</v>
      </c>
    </row>
    <row r="2242" spans="1:19" hidden="1" x14ac:dyDescent="0.25">
      <c r="A2242" t="s">
        <v>16</v>
      </c>
      <c r="B2242">
        <v>1000</v>
      </c>
      <c r="C2242">
        <v>100</v>
      </c>
      <c r="D2242">
        <v>100000</v>
      </c>
      <c r="E2242">
        <v>2</v>
      </c>
      <c r="F2242">
        <v>1</v>
      </c>
      <c r="G2242">
        <v>2.253851</v>
      </c>
      <c r="H2242">
        <v>7.8639999999999995E-3</v>
      </c>
      <c r="I2242">
        <v>5.3239999999999997E-3</v>
      </c>
      <c r="J2242">
        <v>5.3239999999999997E-3</v>
      </c>
      <c r="K2242" t="str">
        <f>MID(M2242,22,1)</f>
        <v>7</v>
      </c>
      <c r="L2242" t="s">
        <v>49</v>
      </c>
      <c r="M2242" t="s">
        <v>50</v>
      </c>
      <c r="N2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242" t="e">
        <f>VLOOKUP(TableOMP[[#This Row],[Label]],TableAvg[],2,FALSE)</f>
        <v>#N/A</v>
      </c>
      <c r="P2242" t="e">
        <f>VLOOKUP(TableOMP[[#This Row],[Label]],TableAvg[],3,FALSE)</f>
        <v>#N/A</v>
      </c>
      <c r="Q2242" t="e">
        <f>TableOMP[[#This Row],[Avg]]-$U$2*TableOMP[[#This Row],[StdDev]]</f>
        <v>#N/A</v>
      </c>
      <c r="R2242" t="e">
        <f>TableOMP[[#This Row],[Avg]]+$U$2*TableOMP[[#This Row],[StdDev]]</f>
        <v>#N/A</v>
      </c>
      <c r="S2242" t="e">
        <f>IF(AND(TableOMP[[#This Row],[total_time]]&gt;=TableOMP[[#This Row],[Low]], TableOMP[[#This Row],[total_time]]&lt;=TableOMP[[#This Row],[High]]),1,0)</f>
        <v>#N/A</v>
      </c>
    </row>
    <row r="2243" spans="1:19" hidden="1" x14ac:dyDescent="0.25">
      <c r="A2243" t="s">
        <v>16</v>
      </c>
      <c r="B2243">
        <v>1000</v>
      </c>
      <c r="C2243">
        <v>100</v>
      </c>
      <c r="D2243">
        <v>100000</v>
      </c>
      <c r="E2243">
        <v>3</v>
      </c>
      <c r="F2243">
        <v>1</v>
      </c>
      <c r="G2243">
        <v>1.85534</v>
      </c>
      <c r="H2243">
        <v>8.966E-3</v>
      </c>
      <c r="I2243">
        <v>1.2267999999999999E-2</v>
      </c>
      <c r="J2243">
        <v>6.1339999999999997E-3</v>
      </c>
      <c r="K2243" t="str">
        <f>MID(M2243,22,1)</f>
        <v>7</v>
      </c>
      <c r="L2243" t="s">
        <v>49</v>
      </c>
      <c r="M2243" t="s">
        <v>50</v>
      </c>
      <c r="N2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243" t="e">
        <f>VLOOKUP(TableOMP[[#This Row],[Label]],TableAvg[],2,FALSE)</f>
        <v>#N/A</v>
      </c>
      <c r="P2243" t="e">
        <f>VLOOKUP(TableOMP[[#This Row],[Label]],TableAvg[],3,FALSE)</f>
        <v>#N/A</v>
      </c>
      <c r="Q2243" t="e">
        <f>TableOMP[[#This Row],[Avg]]-$U$2*TableOMP[[#This Row],[StdDev]]</f>
        <v>#N/A</v>
      </c>
      <c r="R2243" t="e">
        <f>TableOMP[[#This Row],[Avg]]+$U$2*TableOMP[[#This Row],[StdDev]]</f>
        <v>#N/A</v>
      </c>
      <c r="S2243" t="e">
        <f>IF(AND(TableOMP[[#This Row],[total_time]]&gt;=TableOMP[[#This Row],[Low]], TableOMP[[#This Row],[total_time]]&lt;=TableOMP[[#This Row],[High]]),1,0)</f>
        <v>#N/A</v>
      </c>
    </row>
    <row r="2244" spans="1:19" hidden="1" x14ac:dyDescent="0.25">
      <c r="A2244" t="s">
        <v>16</v>
      </c>
      <c r="B2244">
        <v>1000</v>
      </c>
      <c r="C2244">
        <v>100</v>
      </c>
      <c r="D2244">
        <v>100000</v>
      </c>
      <c r="E2244">
        <v>4</v>
      </c>
      <c r="F2244">
        <v>1</v>
      </c>
      <c r="G2244">
        <v>1.668021</v>
      </c>
      <c r="H2244">
        <v>1.0723999999999999E-2</v>
      </c>
      <c r="I2244">
        <v>2.2415000000000001E-2</v>
      </c>
      <c r="J2244">
        <v>7.4720000000000003E-3</v>
      </c>
      <c r="K2244" t="str">
        <f>MID(M2244,22,1)</f>
        <v>7</v>
      </c>
      <c r="L2244" t="s">
        <v>49</v>
      </c>
      <c r="M2244" t="s">
        <v>50</v>
      </c>
      <c r="N2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244" t="e">
        <f>VLOOKUP(TableOMP[[#This Row],[Label]],TableAvg[],2,FALSE)</f>
        <v>#N/A</v>
      </c>
      <c r="P2244" t="e">
        <f>VLOOKUP(TableOMP[[#This Row],[Label]],TableAvg[],3,FALSE)</f>
        <v>#N/A</v>
      </c>
      <c r="Q2244" t="e">
        <f>TableOMP[[#This Row],[Avg]]-$U$2*TableOMP[[#This Row],[StdDev]]</f>
        <v>#N/A</v>
      </c>
      <c r="R2244" t="e">
        <f>TableOMP[[#This Row],[Avg]]+$U$2*TableOMP[[#This Row],[StdDev]]</f>
        <v>#N/A</v>
      </c>
      <c r="S2244" t="e">
        <f>IF(AND(TableOMP[[#This Row],[total_time]]&gt;=TableOMP[[#This Row],[Low]], TableOMP[[#This Row],[total_time]]&lt;=TableOMP[[#This Row],[High]]),1,0)</f>
        <v>#N/A</v>
      </c>
    </row>
    <row r="2245" spans="1:19" hidden="1" x14ac:dyDescent="0.25">
      <c r="A2245" t="s">
        <v>16</v>
      </c>
      <c r="B2245">
        <v>1000</v>
      </c>
      <c r="C2245">
        <v>100</v>
      </c>
      <c r="D2245">
        <v>100000</v>
      </c>
      <c r="E2245">
        <v>5</v>
      </c>
      <c r="F2245">
        <v>1</v>
      </c>
      <c r="G2245">
        <v>1.7227079999999999</v>
      </c>
      <c r="H2245">
        <v>0.140708</v>
      </c>
      <c r="I2245">
        <v>8.6693000000000006E-2</v>
      </c>
      <c r="J2245">
        <v>2.1673000000000001E-2</v>
      </c>
      <c r="K2245" t="str">
        <f>MID(M2245,22,1)</f>
        <v>7</v>
      </c>
      <c r="L2245" t="s">
        <v>49</v>
      </c>
      <c r="M2245" t="s">
        <v>50</v>
      </c>
      <c r="N2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245" t="e">
        <f>VLOOKUP(TableOMP[[#This Row],[Label]],TableAvg[],2,FALSE)</f>
        <v>#N/A</v>
      </c>
      <c r="P2245" t="e">
        <f>VLOOKUP(TableOMP[[#This Row],[Label]],TableAvg[],3,FALSE)</f>
        <v>#N/A</v>
      </c>
      <c r="Q2245" t="e">
        <f>TableOMP[[#This Row],[Avg]]-$U$2*TableOMP[[#This Row],[StdDev]]</f>
        <v>#N/A</v>
      </c>
      <c r="R2245" t="e">
        <f>TableOMP[[#This Row],[Avg]]+$U$2*TableOMP[[#This Row],[StdDev]]</f>
        <v>#N/A</v>
      </c>
      <c r="S2245" t="e">
        <f>IF(AND(TableOMP[[#This Row],[total_time]]&gt;=TableOMP[[#This Row],[Low]], TableOMP[[#This Row],[total_time]]&lt;=TableOMP[[#This Row],[High]]),1,0)</f>
        <v>#N/A</v>
      </c>
    </row>
    <row r="2246" spans="1:19" hidden="1" x14ac:dyDescent="0.25">
      <c r="A2246" t="s">
        <v>16</v>
      </c>
      <c r="B2246">
        <v>1000</v>
      </c>
      <c r="C2246">
        <v>100</v>
      </c>
      <c r="D2246">
        <v>100000</v>
      </c>
      <c r="E2246">
        <v>6</v>
      </c>
      <c r="F2246">
        <v>1</v>
      </c>
      <c r="G2246">
        <v>1.488577</v>
      </c>
      <c r="H2246">
        <v>1.1502999999999999E-2</v>
      </c>
      <c r="I2246">
        <v>3.6644999999999997E-2</v>
      </c>
      <c r="J2246">
        <v>7.3289999999999996E-3</v>
      </c>
      <c r="K2246" t="str">
        <f>MID(M2246,22,1)</f>
        <v>7</v>
      </c>
      <c r="L2246" t="s">
        <v>49</v>
      </c>
      <c r="M2246" t="s">
        <v>50</v>
      </c>
      <c r="N2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246" t="e">
        <f>VLOOKUP(TableOMP[[#This Row],[Label]],TableAvg[],2,FALSE)</f>
        <v>#N/A</v>
      </c>
      <c r="P2246" t="e">
        <f>VLOOKUP(TableOMP[[#This Row],[Label]],TableAvg[],3,FALSE)</f>
        <v>#N/A</v>
      </c>
      <c r="Q2246" t="e">
        <f>TableOMP[[#This Row],[Avg]]-$U$2*TableOMP[[#This Row],[StdDev]]</f>
        <v>#N/A</v>
      </c>
      <c r="R2246" t="e">
        <f>TableOMP[[#This Row],[Avg]]+$U$2*TableOMP[[#This Row],[StdDev]]</f>
        <v>#N/A</v>
      </c>
      <c r="S2246" t="e">
        <f>IF(AND(TableOMP[[#This Row],[total_time]]&gt;=TableOMP[[#This Row],[Low]], TableOMP[[#This Row],[total_time]]&lt;=TableOMP[[#This Row],[High]]),1,0)</f>
        <v>#N/A</v>
      </c>
    </row>
    <row r="2247" spans="1:19" hidden="1" x14ac:dyDescent="0.25">
      <c r="A2247" t="s">
        <v>16</v>
      </c>
      <c r="B2247">
        <v>1000</v>
      </c>
      <c r="C2247">
        <v>100</v>
      </c>
      <c r="D2247">
        <v>100000</v>
      </c>
      <c r="E2247">
        <v>7</v>
      </c>
      <c r="F2247">
        <v>1</v>
      </c>
      <c r="G2247">
        <v>1.43716</v>
      </c>
      <c r="H2247">
        <v>1.4989000000000001E-2</v>
      </c>
      <c r="I2247">
        <v>6.3457E-2</v>
      </c>
      <c r="J2247">
        <v>1.0576E-2</v>
      </c>
      <c r="K2247" t="str">
        <f>MID(M2247,22,1)</f>
        <v>7</v>
      </c>
      <c r="L2247" t="s">
        <v>49</v>
      </c>
      <c r="M2247" t="s">
        <v>50</v>
      </c>
      <c r="N2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247" t="e">
        <f>VLOOKUP(TableOMP[[#This Row],[Label]],TableAvg[],2,FALSE)</f>
        <v>#N/A</v>
      </c>
      <c r="P2247" t="e">
        <f>VLOOKUP(TableOMP[[#This Row],[Label]],TableAvg[],3,FALSE)</f>
        <v>#N/A</v>
      </c>
      <c r="Q2247" t="e">
        <f>TableOMP[[#This Row],[Avg]]-$U$2*TableOMP[[#This Row],[StdDev]]</f>
        <v>#N/A</v>
      </c>
      <c r="R2247" t="e">
        <f>TableOMP[[#This Row],[Avg]]+$U$2*TableOMP[[#This Row],[StdDev]]</f>
        <v>#N/A</v>
      </c>
      <c r="S2247" t="e">
        <f>IF(AND(TableOMP[[#This Row],[total_time]]&gt;=TableOMP[[#This Row],[Low]], TableOMP[[#This Row],[total_time]]&lt;=TableOMP[[#This Row],[High]]),1,0)</f>
        <v>#N/A</v>
      </c>
    </row>
    <row r="2248" spans="1:19" hidden="1" x14ac:dyDescent="0.25">
      <c r="A2248" t="s">
        <v>16</v>
      </c>
      <c r="B2248">
        <v>1000</v>
      </c>
      <c r="C2248">
        <v>100</v>
      </c>
      <c r="D2248">
        <v>100000</v>
      </c>
      <c r="E2248">
        <v>8</v>
      </c>
      <c r="F2248">
        <v>1</v>
      </c>
      <c r="G2248">
        <v>1.5082040000000001</v>
      </c>
      <c r="H2248">
        <v>0.118922</v>
      </c>
      <c r="I2248">
        <v>0.73473299999999997</v>
      </c>
      <c r="J2248">
        <v>0.104962</v>
      </c>
      <c r="K2248" t="str">
        <f>MID(M2248,22,1)</f>
        <v>7</v>
      </c>
      <c r="L2248" t="s">
        <v>49</v>
      </c>
      <c r="M2248" t="s">
        <v>50</v>
      </c>
      <c r="N2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248" t="e">
        <f>VLOOKUP(TableOMP[[#This Row],[Label]],TableAvg[],2,FALSE)</f>
        <v>#N/A</v>
      </c>
      <c r="P2248" t="e">
        <f>VLOOKUP(TableOMP[[#This Row],[Label]],TableAvg[],3,FALSE)</f>
        <v>#N/A</v>
      </c>
      <c r="Q2248" t="e">
        <f>TableOMP[[#This Row],[Avg]]-$U$2*TableOMP[[#This Row],[StdDev]]</f>
        <v>#N/A</v>
      </c>
      <c r="R2248" t="e">
        <f>TableOMP[[#This Row],[Avg]]+$U$2*TableOMP[[#This Row],[StdDev]]</f>
        <v>#N/A</v>
      </c>
      <c r="S2248" t="e">
        <f>IF(AND(TableOMP[[#This Row],[total_time]]&gt;=TableOMP[[#This Row],[Low]], TableOMP[[#This Row],[total_time]]&lt;=TableOMP[[#This Row],[High]]),1,0)</f>
        <v>#N/A</v>
      </c>
    </row>
    <row r="2249" spans="1:19" hidden="1" x14ac:dyDescent="0.25">
      <c r="A2249" t="s">
        <v>16</v>
      </c>
      <c r="B2249">
        <v>1000</v>
      </c>
      <c r="C2249">
        <v>100</v>
      </c>
      <c r="D2249">
        <v>100000</v>
      </c>
      <c r="E2249">
        <v>9</v>
      </c>
      <c r="F2249">
        <v>1</v>
      </c>
      <c r="G2249">
        <v>1.3949609999999999</v>
      </c>
      <c r="H2249">
        <v>2.2433999999999999E-2</v>
      </c>
      <c r="I2249">
        <v>0.112723</v>
      </c>
      <c r="J2249">
        <v>1.409E-2</v>
      </c>
      <c r="K2249" t="str">
        <f>MID(M2249,22,1)</f>
        <v>7</v>
      </c>
      <c r="L2249" t="s">
        <v>49</v>
      </c>
      <c r="M2249" t="s">
        <v>50</v>
      </c>
      <c r="N2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249" t="e">
        <f>VLOOKUP(TableOMP[[#This Row],[Label]],TableAvg[],2,FALSE)</f>
        <v>#N/A</v>
      </c>
      <c r="P2249" t="e">
        <f>VLOOKUP(TableOMP[[#This Row],[Label]],TableAvg[],3,FALSE)</f>
        <v>#N/A</v>
      </c>
      <c r="Q2249" t="e">
        <f>TableOMP[[#This Row],[Avg]]-$U$2*TableOMP[[#This Row],[StdDev]]</f>
        <v>#N/A</v>
      </c>
      <c r="R2249" t="e">
        <f>TableOMP[[#This Row],[Avg]]+$U$2*TableOMP[[#This Row],[StdDev]]</f>
        <v>#N/A</v>
      </c>
      <c r="S2249" t="e">
        <f>IF(AND(TableOMP[[#This Row],[total_time]]&gt;=TableOMP[[#This Row],[Low]], TableOMP[[#This Row],[total_time]]&lt;=TableOMP[[#This Row],[High]]),1,0)</f>
        <v>#N/A</v>
      </c>
    </row>
    <row r="2250" spans="1:19" hidden="1" x14ac:dyDescent="0.25">
      <c r="A2250" t="s">
        <v>16</v>
      </c>
      <c r="B2250">
        <v>1000</v>
      </c>
      <c r="C2250">
        <v>100</v>
      </c>
      <c r="D2250">
        <v>100000</v>
      </c>
      <c r="E2250">
        <v>10</v>
      </c>
      <c r="F2250">
        <v>1</v>
      </c>
      <c r="G2250">
        <v>1.423929</v>
      </c>
      <c r="H2250">
        <v>6.7081000000000002E-2</v>
      </c>
      <c r="I2250">
        <v>0.51509099999999997</v>
      </c>
      <c r="J2250">
        <v>5.7231999999999998E-2</v>
      </c>
      <c r="K2250" t="str">
        <f>MID(M2250,22,1)</f>
        <v>7</v>
      </c>
      <c r="L2250" t="s">
        <v>49</v>
      </c>
      <c r="M2250" t="s">
        <v>50</v>
      </c>
      <c r="N2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250" t="e">
        <f>VLOOKUP(TableOMP[[#This Row],[Label]],TableAvg[],2,FALSE)</f>
        <v>#N/A</v>
      </c>
      <c r="P2250" t="e">
        <f>VLOOKUP(TableOMP[[#This Row],[Label]],TableAvg[],3,FALSE)</f>
        <v>#N/A</v>
      </c>
      <c r="Q2250" t="e">
        <f>TableOMP[[#This Row],[Avg]]-$U$2*TableOMP[[#This Row],[StdDev]]</f>
        <v>#N/A</v>
      </c>
      <c r="R2250" t="e">
        <f>TableOMP[[#This Row],[Avg]]+$U$2*TableOMP[[#This Row],[StdDev]]</f>
        <v>#N/A</v>
      </c>
      <c r="S2250" t="e">
        <f>IF(AND(TableOMP[[#This Row],[total_time]]&gt;=TableOMP[[#This Row],[Low]], TableOMP[[#This Row],[total_time]]&lt;=TableOMP[[#This Row],[High]]),1,0)</f>
        <v>#N/A</v>
      </c>
    </row>
    <row r="2251" spans="1:19" hidden="1" x14ac:dyDescent="0.25">
      <c r="A2251" t="s">
        <v>16</v>
      </c>
      <c r="B2251">
        <v>1000</v>
      </c>
      <c r="C2251">
        <v>100</v>
      </c>
      <c r="D2251">
        <v>100000</v>
      </c>
      <c r="E2251">
        <v>11</v>
      </c>
      <c r="F2251">
        <v>1</v>
      </c>
      <c r="G2251">
        <v>1.3557859999999999</v>
      </c>
      <c r="H2251">
        <v>2.5492999999999998E-2</v>
      </c>
      <c r="I2251">
        <v>0.194801</v>
      </c>
      <c r="J2251">
        <v>1.9480000000000001E-2</v>
      </c>
      <c r="K2251" t="str">
        <f>MID(M2251,22,1)</f>
        <v>7</v>
      </c>
      <c r="L2251" t="s">
        <v>49</v>
      </c>
      <c r="M2251" t="s">
        <v>50</v>
      </c>
      <c r="N2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251" t="e">
        <f>VLOOKUP(TableOMP[[#This Row],[Label]],TableAvg[],2,FALSE)</f>
        <v>#N/A</v>
      </c>
      <c r="P2251" t="e">
        <f>VLOOKUP(TableOMP[[#This Row],[Label]],TableAvg[],3,FALSE)</f>
        <v>#N/A</v>
      </c>
      <c r="Q2251" t="e">
        <f>TableOMP[[#This Row],[Avg]]-$U$2*TableOMP[[#This Row],[StdDev]]</f>
        <v>#N/A</v>
      </c>
      <c r="R2251" t="e">
        <f>TableOMP[[#This Row],[Avg]]+$U$2*TableOMP[[#This Row],[StdDev]]</f>
        <v>#N/A</v>
      </c>
      <c r="S2251" t="e">
        <f>IF(AND(TableOMP[[#This Row],[total_time]]&gt;=TableOMP[[#This Row],[Low]], TableOMP[[#This Row],[total_time]]&lt;=TableOMP[[#This Row],[High]]),1,0)</f>
        <v>#N/A</v>
      </c>
    </row>
    <row r="2252" spans="1:19" hidden="1" x14ac:dyDescent="0.25">
      <c r="A2252" t="s">
        <v>16</v>
      </c>
      <c r="B2252">
        <v>1000</v>
      </c>
      <c r="C2252">
        <v>100</v>
      </c>
      <c r="D2252">
        <v>100000</v>
      </c>
      <c r="E2252">
        <v>12</v>
      </c>
      <c r="F2252">
        <v>1</v>
      </c>
      <c r="G2252">
        <v>1.3428119999999999</v>
      </c>
      <c r="H2252">
        <v>2.4324999999999999E-2</v>
      </c>
      <c r="I2252">
        <v>0.16714699999999999</v>
      </c>
      <c r="J2252">
        <v>1.5195E-2</v>
      </c>
      <c r="K2252" t="str">
        <f>MID(M2252,22,1)</f>
        <v>7</v>
      </c>
      <c r="L2252" t="s">
        <v>49</v>
      </c>
      <c r="M2252" t="s">
        <v>50</v>
      </c>
      <c r="N2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252" t="e">
        <f>VLOOKUP(TableOMP[[#This Row],[Label]],TableAvg[],2,FALSE)</f>
        <v>#N/A</v>
      </c>
      <c r="P2252" t="e">
        <f>VLOOKUP(TableOMP[[#This Row],[Label]],TableAvg[],3,FALSE)</f>
        <v>#N/A</v>
      </c>
      <c r="Q2252" t="e">
        <f>TableOMP[[#This Row],[Avg]]-$U$2*TableOMP[[#This Row],[StdDev]]</f>
        <v>#N/A</v>
      </c>
      <c r="R2252" t="e">
        <f>TableOMP[[#This Row],[Avg]]+$U$2*TableOMP[[#This Row],[StdDev]]</f>
        <v>#N/A</v>
      </c>
      <c r="S2252" t="e">
        <f>IF(AND(TableOMP[[#This Row],[total_time]]&gt;=TableOMP[[#This Row],[Low]], TableOMP[[#This Row],[total_time]]&lt;=TableOMP[[#This Row],[High]]),1,0)</f>
        <v>#N/A</v>
      </c>
    </row>
    <row r="2253" spans="1:19" hidden="1" x14ac:dyDescent="0.25">
      <c r="A2253" t="s">
        <v>16</v>
      </c>
      <c r="B2253">
        <v>1000</v>
      </c>
      <c r="C2253">
        <v>100</v>
      </c>
      <c r="D2253">
        <v>100000</v>
      </c>
      <c r="E2253">
        <v>13</v>
      </c>
      <c r="F2253">
        <v>1</v>
      </c>
      <c r="G2253">
        <v>1.3370979999999999</v>
      </c>
      <c r="H2253">
        <v>2.0917999999999999E-2</v>
      </c>
      <c r="I2253">
        <v>0.18589900000000001</v>
      </c>
      <c r="J2253">
        <v>1.5492000000000001E-2</v>
      </c>
      <c r="K2253" t="str">
        <f>MID(M2253,22,1)</f>
        <v>7</v>
      </c>
      <c r="L2253" t="s">
        <v>49</v>
      </c>
      <c r="M2253" t="s">
        <v>50</v>
      </c>
      <c r="N2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253" t="e">
        <f>VLOOKUP(TableOMP[[#This Row],[Label]],TableAvg[],2,FALSE)</f>
        <v>#N/A</v>
      </c>
      <c r="P2253" t="e">
        <f>VLOOKUP(TableOMP[[#This Row],[Label]],TableAvg[],3,FALSE)</f>
        <v>#N/A</v>
      </c>
      <c r="Q2253" t="e">
        <f>TableOMP[[#This Row],[Avg]]-$U$2*TableOMP[[#This Row],[StdDev]]</f>
        <v>#N/A</v>
      </c>
      <c r="R2253" t="e">
        <f>TableOMP[[#This Row],[Avg]]+$U$2*TableOMP[[#This Row],[StdDev]]</f>
        <v>#N/A</v>
      </c>
      <c r="S2253" t="e">
        <f>IF(AND(TableOMP[[#This Row],[total_time]]&gt;=TableOMP[[#This Row],[Low]], TableOMP[[#This Row],[total_time]]&lt;=TableOMP[[#This Row],[High]]),1,0)</f>
        <v>#N/A</v>
      </c>
    </row>
    <row r="2254" spans="1:19" hidden="1" x14ac:dyDescent="0.25">
      <c r="A2254" t="s">
        <v>16</v>
      </c>
      <c r="B2254">
        <v>1000</v>
      </c>
      <c r="C2254">
        <v>100</v>
      </c>
      <c r="D2254">
        <v>100000</v>
      </c>
      <c r="E2254">
        <v>14</v>
      </c>
      <c r="F2254">
        <v>1</v>
      </c>
      <c r="G2254">
        <v>1.3319510000000001</v>
      </c>
      <c r="H2254">
        <v>3.7302000000000002E-2</v>
      </c>
      <c r="I2254">
        <v>0.25666800000000001</v>
      </c>
      <c r="J2254">
        <v>1.9744000000000001E-2</v>
      </c>
      <c r="K2254" t="str">
        <f>MID(M2254,22,1)</f>
        <v>7</v>
      </c>
      <c r="L2254" t="s">
        <v>49</v>
      </c>
      <c r="M2254" t="s">
        <v>50</v>
      </c>
      <c r="N2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254" t="e">
        <f>VLOOKUP(TableOMP[[#This Row],[Label]],TableAvg[],2,FALSE)</f>
        <v>#N/A</v>
      </c>
      <c r="P2254" t="e">
        <f>VLOOKUP(TableOMP[[#This Row],[Label]],TableAvg[],3,FALSE)</f>
        <v>#N/A</v>
      </c>
      <c r="Q2254" t="e">
        <f>TableOMP[[#This Row],[Avg]]-$U$2*TableOMP[[#This Row],[StdDev]]</f>
        <v>#N/A</v>
      </c>
      <c r="R2254" t="e">
        <f>TableOMP[[#This Row],[Avg]]+$U$2*TableOMP[[#This Row],[StdDev]]</f>
        <v>#N/A</v>
      </c>
      <c r="S2254" t="e">
        <f>IF(AND(TableOMP[[#This Row],[total_time]]&gt;=TableOMP[[#This Row],[Low]], TableOMP[[#This Row],[total_time]]&lt;=TableOMP[[#This Row],[High]]),1,0)</f>
        <v>#N/A</v>
      </c>
    </row>
    <row r="2255" spans="1:19" hidden="1" x14ac:dyDescent="0.25">
      <c r="A2255" t="s">
        <v>16</v>
      </c>
      <c r="B2255">
        <v>1000</v>
      </c>
      <c r="C2255">
        <v>100</v>
      </c>
      <c r="D2255">
        <v>100000</v>
      </c>
      <c r="E2255">
        <v>15</v>
      </c>
      <c r="F2255">
        <v>1</v>
      </c>
      <c r="G2255">
        <v>1.3332809999999999</v>
      </c>
      <c r="H2255">
        <v>3.4103000000000001E-2</v>
      </c>
      <c r="I2255">
        <v>0.29941800000000002</v>
      </c>
      <c r="J2255">
        <v>2.1387E-2</v>
      </c>
      <c r="K2255" t="str">
        <f>MID(M2255,22,1)</f>
        <v>7</v>
      </c>
      <c r="L2255" t="s">
        <v>49</v>
      </c>
      <c r="M2255" t="s">
        <v>50</v>
      </c>
      <c r="N2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255" t="e">
        <f>VLOOKUP(TableOMP[[#This Row],[Label]],TableAvg[],2,FALSE)</f>
        <v>#N/A</v>
      </c>
      <c r="P2255" t="e">
        <f>VLOOKUP(TableOMP[[#This Row],[Label]],TableAvg[],3,FALSE)</f>
        <v>#N/A</v>
      </c>
      <c r="Q2255" t="e">
        <f>TableOMP[[#This Row],[Avg]]-$U$2*TableOMP[[#This Row],[StdDev]]</f>
        <v>#N/A</v>
      </c>
      <c r="R2255" t="e">
        <f>TableOMP[[#This Row],[Avg]]+$U$2*TableOMP[[#This Row],[StdDev]]</f>
        <v>#N/A</v>
      </c>
      <c r="S2255" t="e">
        <f>IF(AND(TableOMP[[#This Row],[total_time]]&gt;=TableOMP[[#This Row],[Low]], TableOMP[[#This Row],[total_time]]&lt;=TableOMP[[#This Row],[High]]),1,0)</f>
        <v>#N/A</v>
      </c>
    </row>
    <row r="2256" spans="1:19" hidden="1" x14ac:dyDescent="0.25">
      <c r="A2256" t="s">
        <v>16</v>
      </c>
      <c r="B2256">
        <v>1000</v>
      </c>
      <c r="C2256">
        <v>100</v>
      </c>
      <c r="D2256">
        <v>100000</v>
      </c>
      <c r="E2256">
        <v>16</v>
      </c>
      <c r="F2256">
        <v>1</v>
      </c>
      <c r="G2256">
        <v>1.4435819999999999</v>
      </c>
      <c r="H2256">
        <v>0.120333</v>
      </c>
      <c r="I2256">
        <v>0.28528700000000001</v>
      </c>
      <c r="J2256">
        <v>1.9019000000000001E-2</v>
      </c>
      <c r="K2256" t="str">
        <f>MID(M2256,22,1)</f>
        <v>7</v>
      </c>
      <c r="L2256" t="s">
        <v>49</v>
      </c>
      <c r="M2256" t="s">
        <v>50</v>
      </c>
      <c r="N2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256" t="e">
        <f>VLOOKUP(TableOMP[[#This Row],[Label]],TableAvg[],2,FALSE)</f>
        <v>#N/A</v>
      </c>
      <c r="P2256" t="e">
        <f>VLOOKUP(TableOMP[[#This Row],[Label]],TableAvg[],3,FALSE)</f>
        <v>#N/A</v>
      </c>
      <c r="Q2256" t="e">
        <f>TableOMP[[#This Row],[Avg]]-$U$2*TableOMP[[#This Row],[StdDev]]</f>
        <v>#N/A</v>
      </c>
      <c r="R2256" t="e">
        <f>TableOMP[[#This Row],[Avg]]+$U$2*TableOMP[[#This Row],[StdDev]]</f>
        <v>#N/A</v>
      </c>
      <c r="S2256" t="e">
        <f>IF(AND(TableOMP[[#This Row],[total_time]]&gt;=TableOMP[[#This Row],[Low]], TableOMP[[#This Row],[total_time]]&lt;=TableOMP[[#This Row],[High]]),1,0)</f>
        <v>#N/A</v>
      </c>
    </row>
    <row r="2257" spans="1:19" hidden="1" x14ac:dyDescent="0.25">
      <c r="A2257" t="s">
        <v>16</v>
      </c>
      <c r="B2257">
        <v>1000</v>
      </c>
      <c r="C2257">
        <v>100</v>
      </c>
      <c r="D2257">
        <v>100000</v>
      </c>
      <c r="E2257">
        <v>17</v>
      </c>
      <c r="F2257">
        <v>1</v>
      </c>
      <c r="G2257">
        <v>1.3429230000000001</v>
      </c>
      <c r="H2257">
        <v>3.4604999999999997E-2</v>
      </c>
      <c r="I2257">
        <v>0.43019400000000002</v>
      </c>
      <c r="J2257">
        <v>2.6887000000000001E-2</v>
      </c>
      <c r="K2257" t="str">
        <f>MID(M2257,22,1)</f>
        <v>7</v>
      </c>
      <c r="L2257" t="s">
        <v>49</v>
      </c>
      <c r="M2257" t="s">
        <v>50</v>
      </c>
      <c r="N2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257" t="e">
        <f>VLOOKUP(TableOMP[[#This Row],[Label]],TableAvg[],2,FALSE)</f>
        <v>#N/A</v>
      </c>
      <c r="P2257" t="e">
        <f>VLOOKUP(TableOMP[[#This Row],[Label]],TableAvg[],3,FALSE)</f>
        <v>#N/A</v>
      </c>
      <c r="Q2257" t="e">
        <f>TableOMP[[#This Row],[Avg]]-$U$2*TableOMP[[#This Row],[StdDev]]</f>
        <v>#N/A</v>
      </c>
      <c r="R2257" t="e">
        <f>TableOMP[[#This Row],[Avg]]+$U$2*TableOMP[[#This Row],[StdDev]]</f>
        <v>#N/A</v>
      </c>
      <c r="S2257" t="e">
        <f>IF(AND(TableOMP[[#This Row],[total_time]]&gt;=TableOMP[[#This Row],[Low]], TableOMP[[#This Row],[total_time]]&lt;=TableOMP[[#This Row],[High]]),1,0)</f>
        <v>#N/A</v>
      </c>
    </row>
    <row r="2258" spans="1:19" hidden="1" x14ac:dyDescent="0.25">
      <c r="A2258" t="s">
        <v>16</v>
      </c>
      <c r="B2258">
        <v>1000</v>
      </c>
      <c r="C2258">
        <v>100</v>
      </c>
      <c r="D2258">
        <v>100000</v>
      </c>
      <c r="E2258">
        <v>18</v>
      </c>
      <c r="F2258">
        <v>1</v>
      </c>
      <c r="G2258">
        <v>1.3424389999999999</v>
      </c>
      <c r="H2258">
        <v>2.7937E-2</v>
      </c>
      <c r="I2258">
        <v>0.34712500000000002</v>
      </c>
      <c r="J2258">
        <v>2.0419E-2</v>
      </c>
      <c r="K2258" t="str">
        <f>MID(M2258,22,1)</f>
        <v>7</v>
      </c>
      <c r="L2258" t="s">
        <v>49</v>
      </c>
      <c r="M2258" t="s">
        <v>50</v>
      </c>
      <c r="N2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258" t="e">
        <f>VLOOKUP(TableOMP[[#This Row],[Label]],TableAvg[],2,FALSE)</f>
        <v>#N/A</v>
      </c>
      <c r="P2258" t="e">
        <f>VLOOKUP(TableOMP[[#This Row],[Label]],TableAvg[],3,FALSE)</f>
        <v>#N/A</v>
      </c>
      <c r="Q2258" t="e">
        <f>TableOMP[[#This Row],[Avg]]-$U$2*TableOMP[[#This Row],[StdDev]]</f>
        <v>#N/A</v>
      </c>
      <c r="R2258" t="e">
        <f>TableOMP[[#This Row],[Avg]]+$U$2*TableOMP[[#This Row],[StdDev]]</f>
        <v>#N/A</v>
      </c>
      <c r="S2258" t="e">
        <f>IF(AND(TableOMP[[#This Row],[total_time]]&gt;=TableOMP[[#This Row],[Low]], TableOMP[[#This Row],[total_time]]&lt;=TableOMP[[#This Row],[High]]),1,0)</f>
        <v>#N/A</v>
      </c>
    </row>
    <row r="2259" spans="1:19" hidden="1" x14ac:dyDescent="0.25">
      <c r="A2259" t="s">
        <v>16</v>
      </c>
      <c r="B2259">
        <v>1000</v>
      </c>
      <c r="C2259">
        <v>100</v>
      </c>
      <c r="D2259">
        <v>100000</v>
      </c>
      <c r="E2259">
        <v>19</v>
      </c>
      <c r="F2259">
        <v>1</v>
      </c>
      <c r="G2259">
        <v>1.3381149999999999</v>
      </c>
      <c r="H2259">
        <v>3.3794999999999999E-2</v>
      </c>
      <c r="I2259">
        <v>0.415935</v>
      </c>
      <c r="J2259">
        <v>2.3106999999999999E-2</v>
      </c>
      <c r="K2259" t="str">
        <f>MID(M2259,22,1)</f>
        <v>7</v>
      </c>
      <c r="L2259" t="s">
        <v>49</v>
      </c>
      <c r="M2259" t="s">
        <v>50</v>
      </c>
      <c r="N2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259" t="e">
        <f>VLOOKUP(TableOMP[[#This Row],[Label]],TableAvg[],2,FALSE)</f>
        <v>#N/A</v>
      </c>
      <c r="P2259" t="e">
        <f>VLOOKUP(TableOMP[[#This Row],[Label]],TableAvg[],3,FALSE)</f>
        <v>#N/A</v>
      </c>
      <c r="Q2259" t="e">
        <f>TableOMP[[#This Row],[Avg]]-$U$2*TableOMP[[#This Row],[StdDev]]</f>
        <v>#N/A</v>
      </c>
      <c r="R2259" t="e">
        <f>TableOMP[[#This Row],[Avg]]+$U$2*TableOMP[[#This Row],[StdDev]]</f>
        <v>#N/A</v>
      </c>
      <c r="S2259" t="e">
        <f>IF(AND(TableOMP[[#This Row],[total_time]]&gt;=TableOMP[[#This Row],[Low]], TableOMP[[#This Row],[total_time]]&lt;=TableOMP[[#This Row],[High]]),1,0)</f>
        <v>#N/A</v>
      </c>
    </row>
    <row r="2260" spans="1:19" hidden="1" x14ac:dyDescent="0.25">
      <c r="A2260" t="s">
        <v>16</v>
      </c>
      <c r="B2260">
        <v>1000</v>
      </c>
      <c r="C2260">
        <v>100</v>
      </c>
      <c r="D2260">
        <v>100000</v>
      </c>
      <c r="E2260">
        <v>20</v>
      </c>
      <c r="F2260">
        <v>1</v>
      </c>
      <c r="G2260">
        <v>1.350198</v>
      </c>
      <c r="H2260">
        <v>4.8073999999999999E-2</v>
      </c>
      <c r="I2260">
        <v>0.37472800000000001</v>
      </c>
      <c r="J2260">
        <v>1.9723000000000001E-2</v>
      </c>
      <c r="K2260" t="str">
        <f>MID(M2260,22,1)</f>
        <v>7</v>
      </c>
      <c r="L2260" t="s">
        <v>49</v>
      </c>
      <c r="M2260" t="s">
        <v>50</v>
      </c>
      <c r="N2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260" t="e">
        <f>VLOOKUP(TableOMP[[#This Row],[Label]],TableAvg[],2,FALSE)</f>
        <v>#N/A</v>
      </c>
      <c r="P2260" t="e">
        <f>VLOOKUP(TableOMP[[#This Row],[Label]],TableAvg[],3,FALSE)</f>
        <v>#N/A</v>
      </c>
      <c r="Q2260" t="e">
        <f>TableOMP[[#This Row],[Avg]]-$U$2*TableOMP[[#This Row],[StdDev]]</f>
        <v>#N/A</v>
      </c>
      <c r="R2260" t="e">
        <f>TableOMP[[#This Row],[Avg]]+$U$2*TableOMP[[#This Row],[StdDev]]</f>
        <v>#N/A</v>
      </c>
      <c r="S2260" t="e">
        <f>IF(AND(TableOMP[[#This Row],[total_time]]&gt;=TableOMP[[#This Row],[Low]], TableOMP[[#This Row],[total_time]]&lt;=TableOMP[[#This Row],[High]]),1,0)</f>
        <v>#N/A</v>
      </c>
    </row>
    <row r="2261" spans="1:19" hidden="1" x14ac:dyDescent="0.25">
      <c r="A2261" t="s">
        <v>16</v>
      </c>
      <c r="B2261">
        <v>1000</v>
      </c>
      <c r="C2261">
        <v>100</v>
      </c>
      <c r="D2261">
        <v>100000</v>
      </c>
      <c r="E2261">
        <v>21</v>
      </c>
      <c r="F2261">
        <v>1</v>
      </c>
      <c r="G2261">
        <v>1.345118</v>
      </c>
      <c r="H2261">
        <v>3.0601E-2</v>
      </c>
      <c r="I2261">
        <v>0.519764</v>
      </c>
      <c r="J2261">
        <v>2.5988000000000001E-2</v>
      </c>
      <c r="K2261" t="str">
        <f>MID(M2261,22,1)</f>
        <v>7</v>
      </c>
      <c r="L2261" t="s">
        <v>49</v>
      </c>
      <c r="M2261" t="s">
        <v>50</v>
      </c>
      <c r="N2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261" t="e">
        <f>VLOOKUP(TableOMP[[#This Row],[Label]],TableAvg[],2,FALSE)</f>
        <v>#N/A</v>
      </c>
      <c r="P2261" t="e">
        <f>VLOOKUP(TableOMP[[#This Row],[Label]],TableAvg[],3,FALSE)</f>
        <v>#N/A</v>
      </c>
      <c r="Q2261" t="e">
        <f>TableOMP[[#This Row],[Avg]]-$U$2*TableOMP[[#This Row],[StdDev]]</f>
        <v>#N/A</v>
      </c>
      <c r="R2261" t="e">
        <f>TableOMP[[#This Row],[Avg]]+$U$2*TableOMP[[#This Row],[StdDev]]</f>
        <v>#N/A</v>
      </c>
      <c r="S2261" t="e">
        <f>IF(AND(TableOMP[[#This Row],[total_time]]&gt;=TableOMP[[#This Row],[Low]], TableOMP[[#This Row],[total_time]]&lt;=TableOMP[[#This Row],[High]]),1,0)</f>
        <v>#N/A</v>
      </c>
    </row>
    <row r="2262" spans="1:19" hidden="1" x14ac:dyDescent="0.25">
      <c r="A2262" t="s">
        <v>16</v>
      </c>
      <c r="B2262">
        <v>1000</v>
      </c>
      <c r="C2262">
        <v>100</v>
      </c>
      <c r="D2262">
        <v>100000</v>
      </c>
      <c r="E2262">
        <v>22</v>
      </c>
      <c r="F2262">
        <v>1</v>
      </c>
      <c r="G2262">
        <v>1.340265</v>
      </c>
      <c r="H2262">
        <v>3.3105999999999997E-2</v>
      </c>
      <c r="I2262">
        <v>0.55573300000000003</v>
      </c>
      <c r="J2262">
        <v>2.6463E-2</v>
      </c>
      <c r="K2262" t="str">
        <f>MID(M2262,22,1)</f>
        <v>7</v>
      </c>
      <c r="L2262" t="s">
        <v>49</v>
      </c>
      <c r="M2262" t="s">
        <v>50</v>
      </c>
      <c r="N2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262" t="e">
        <f>VLOOKUP(TableOMP[[#This Row],[Label]],TableAvg[],2,FALSE)</f>
        <v>#N/A</v>
      </c>
      <c r="P2262" t="e">
        <f>VLOOKUP(TableOMP[[#This Row],[Label]],TableAvg[],3,FALSE)</f>
        <v>#N/A</v>
      </c>
      <c r="Q2262" t="e">
        <f>TableOMP[[#This Row],[Avg]]-$U$2*TableOMP[[#This Row],[StdDev]]</f>
        <v>#N/A</v>
      </c>
      <c r="R2262" t="e">
        <f>TableOMP[[#This Row],[Avg]]+$U$2*TableOMP[[#This Row],[StdDev]]</f>
        <v>#N/A</v>
      </c>
      <c r="S2262" t="e">
        <f>IF(AND(TableOMP[[#This Row],[total_time]]&gt;=TableOMP[[#This Row],[Low]], TableOMP[[#This Row],[total_time]]&lt;=TableOMP[[#This Row],[High]]),1,0)</f>
        <v>#N/A</v>
      </c>
    </row>
    <row r="2263" spans="1:19" hidden="1" x14ac:dyDescent="0.25">
      <c r="A2263" t="s">
        <v>16</v>
      </c>
      <c r="B2263">
        <v>1000</v>
      </c>
      <c r="C2263">
        <v>100</v>
      </c>
      <c r="D2263">
        <v>100000</v>
      </c>
      <c r="E2263">
        <v>23</v>
      </c>
      <c r="F2263">
        <v>1</v>
      </c>
      <c r="G2263">
        <v>1.371661</v>
      </c>
      <c r="H2263">
        <v>4.9036000000000003E-2</v>
      </c>
      <c r="I2263">
        <v>0.815604</v>
      </c>
      <c r="J2263">
        <v>3.7073000000000002E-2</v>
      </c>
      <c r="K2263" t="str">
        <f>MID(M2263,22,1)</f>
        <v>7</v>
      </c>
      <c r="L2263" t="s">
        <v>49</v>
      </c>
      <c r="M2263" t="s">
        <v>50</v>
      </c>
      <c r="N2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263" t="e">
        <f>VLOOKUP(TableOMP[[#This Row],[Label]],TableAvg[],2,FALSE)</f>
        <v>#N/A</v>
      </c>
      <c r="P2263" t="e">
        <f>VLOOKUP(TableOMP[[#This Row],[Label]],TableAvg[],3,FALSE)</f>
        <v>#N/A</v>
      </c>
      <c r="Q2263" t="e">
        <f>TableOMP[[#This Row],[Avg]]-$U$2*TableOMP[[#This Row],[StdDev]]</f>
        <v>#N/A</v>
      </c>
      <c r="R2263" t="e">
        <f>TableOMP[[#This Row],[Avg]]+$U$2*TableOMP[[#This Row],[StdDev]]</f>
        <v>#N/A</v>
      </c>
      <c r="S2263" t="e">
        <f>IF(AND(TableOMP[[#This Row],[total_time]]&gt;=TableOMP[[#This Row],[Low]], TableOMP[[#This Row],[total_time]]&lt;=TableOMP[[#This Row],[High]]),1,0)</f>
        <v>#N/A</v>
      </c>
    </row>
    <row r="2264" spans="1:19" hidden="1" x14ac:dyDescent="0.25">
      <c r="A2264" t="s">
        <v>16</v>
      </c>
      <c r="B2264">
        <v>1000</v>
      </c>
      <c r="C2264">
        <v>100</v>
      </c>
      <c r="D2264">
        <v>100000</v>
      </c>
      <c r="E2264">
        <v>24</v>
      </c>
      <c r="F2264">
        <v>1</v>
      </c>
      <c r="G2264">
        <v>1.6109849999999999</v>
      </c>
      <c r="H2264">
        <v>0.27429999999999999</v>
      </c>
      <c r="I2264">
        <v>5.9516879999999999</v>
      </c>
      <c r="J2264">
        <v>0.25876900000000003</v>
      </c>
      <c r="K2264" t="str">
        <f>MID(M2264,22,1)</f>
        <v>7</v>
      </c>
      <c r="L2264" t="s">
        <v>49</v>
      </c>
      <c r="M2264" t="s">
        <v>50</v>
      </c>
      <c r="N2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264" t="e">
        <f>VLOOKUP(TableOMP[[#This Row],[Label]],TableAvg[],2,FALSE)</f>
        <v>#N/A</v>
      </c>
      <c r="P2264" t="e">
        <f>VLOOKUP(TableOMP[[#This Row],[Label]],TableAvg[],3,FALSE)</f>
        <v>#N/A</v>
      </c>
      <c r="Q2264" t="e">
        <f>TableOMP[[#This Row],[Avg]]-$U$2*TableOMP[[#This Row],[StdDev]]</f>
        <v>#N/A</v>
      </c>
      <c r="R2264" t="e">
        <f>TableOMP[[#This Row],[Avg]]+$U$2*TableOMP[[#This Row],[StdDev]]</f>
        <v>#N/A</v>
      </c>
      <c r="S2264" t="e">
        <f>IF(AND(TableOMP[[#This Row],[total_time]]&gt;=TableOMP[[#This Row],[Low]], TableOMP[[#This Row],[total_time]]&lt;=TableOMP[[#This Row],[High]]),1,0)</f>
        <v>#N/A</v>
      </c>
    </row>
    <row r="2265" spans="1:19" hidden="1" x14ac:dyDescent="0.25">
      <c r="A2265" t="s">
        <v>16</v>
      </c>
      <c r="B2265">
        <v>1000</v>
      </c>
      <c r="C2265">
        <v>100</v>
      </c>
      <c r="D2265">
        <v>100000</v>
      </c>
      <c r="E2265">
        <v>25</v>
      </c>
      <c r="F2265">
        <v>1</v>
      </c>
      <c r="G2265">
        <v>1.5018279999999999</v>
      </c>
      <c r="H2265">
        <v>0.127777</v>
      </c>
      <c r="I2265">
        <v>0.58710799999999996</v>
      </c>
      <c r="J2265">
        <v>2.4462999999999999E-2</v>
      </c>
      <c r="K2265" t="str">
        <f>MID(M2265,22,1)</f>
        <v>7</v>
      </c>
      <c r="L2265" t="s">
        <v>49</v>
      </c>
      <c r="M2265" t="s">
        <v>50</v>
      </c>
      <c r="N2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265" t="e">
        <f>VLOOKUP(TableOMP[[#This Row],[Label]],TableAvg[],2,FALSE)</f>
        <v>#N/A</v>
      </c>
      <c r="P2265" t="e">
        <f>VLOOKUP(TableOMP[[#This Row],[Label]],TableAvg[],3,FALSE)</f>
        <v>#N/A</v>
      </c>
      <c r="Q2265" t="e">
        <f>TableOMP[[#This Row],[Avg]]-$U$2*TableOMP[[#This Row],[StdDev]]</f>
        <v>#N/A</v>
      </c>
      <c r="R2265" t="e">
        <f>TableOMP[[#This Row],[Avg]]+$U$2*TableOMP[[#This Row],[StdDev]]</f>
        <v>#N/A</v>
      </c>
      <c r="S2265" t="e">
        <f>IF(AND(TableOMP[[#This Row],[total_time]]&gt;=TableOMP[[#This Row],[Low]], TableOMP[[#This Row],[total_time]]&lt;=TableOMP[[#This Row],[High]]),1,0)</f>
        <v>#N/A</v>
      </c>
    </row>
    <row r="2266" spans="1:19" hidden="1" x14ac:dyDescent="0.25">
      <c r="A2266" t="s">
        <v>16</v>
      </c>
      <c r="B2266">
        <v>1000</v>
      </c>
      <c r="C2266">
        <v>100</v>
      </c>
      <c r="D2266">
        <v>100000</v>
      </c>
      <c r="E2266">
        <v>26</v>
      </c>
      <c r="F2266">
        <v>1</v>
      </c>
      <c r="G2266">
        <v>1.384576</v>
      </c>
      <c r="H2266">
        <v>5.1670000000000001E-2</v>
      </c>
      <c r="I2266">
        <v>0.98443999999999998</v>
      </c>
      <c r="J2266">
        <v>3.9378000000000003E-2</v>
      </c>
      <c r="K2266" t="str">
        <f>MID(M2266,22,1)</f>
        <v>7</v>
      </c>
      <c r="L2266" t="s">
        <v>49</v>
      </c>
      <c r="M2266" t="s">
        <v>50</v>
      </c>
      <c r="N2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266" t="e">
        <f>VLOOKUP(TableOMP[[#This Row],[Label]],TableAvg[],2,FALSE)</f>
        <v>#N/A</v>
      </c>
      <c r="P2266" t="e">
        <f>VLOOKUP(TableOMP[[#This Row],[Label]],TableAvg[],3,FALSE)</f>
        <v>#N/A</v>
      </c>
      <c r="Q2266" t="e">
        <f>TableOMP[[#This Row],[Avg]]-$U$2*TableOMP[[#This Row],[StdDev]]</f>
        <v>#N/A</v>
      </c>
      <c r="R2266" t="e">
        <f>TableOMP[[#This Row],[Avg]]+$U$2*TableOMP[[#This Row],[StdDev]]</f>
        <v>#N/A</v>
      </c>
      <c r="S2266" t="e">
        <f>IF(AND(TableOMP[[#This Row],[total_time]]&gt;=TableOMP[[#This Row],[Low]], TableOMP[[#This Row],[total_time]]&lt;=TableOMP[[#This Row],[High]]),1,0)</f>
        <v>#N/A</v>
      </c>
    </row>
    <row r="2267" spans="1:19" hidden="1" x14ac:dyDescent="0.25">
      <c r="A2267" t="s">
        <v>16</v>
      </c>
      <c r="B2267">
        <v>1000</v>
      </c>
      <c r="C2267">
        <v>100</v>
      </c>
      <c r="D2267">
        <v>100000</v>
      </c>
      <c r="E2267">
        <v>27</v>
      </c>
      <c r="F2267">
        <v>1</v>
      </c>
      <c r="G2267">
        <v>1.336039</v>
      </c>
      <c r="H2267">
        <v>4.1134999999999998E-2</v>
      </c>
      <c r="I2267">
        <v>0.80816699999999997</v>
      </c>
      <c r="J2267">
        <v>3.1083E-2</v>
      </c>
      <c r="K2267" t="str">
        <f>MID(M2267,22,1)</f>
        <v>7</v>
      </c>
      <c r="L2267" t="s">
        <v>49</v>
      </c>
      <c r="M2267" t="s">
        <v>50</v>
      </c>
      <c r="N2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267" t="e">
        <f>VLOOKUP(TableOMP[[#This Row],[Label]],TableAvg[],2,FALSE)</f>
        <v>#N/A</v>
      </c>
      <c r="P2267" t="e">
        <f>VLOOKUP(TableOMP[[#This Row],[Label]],TableAvg[],3,FALSE)</f>
        <v>#N/A</v>
      </c>
      <c r="Q2267" t="e">
        <f>TableOMP[[#This Row],[Avg]]-$U$2*TableOMP[[#This Row],[StdDev]]</f>
        <v>#N/A</v>
      </c>
      <c r="R2267" t="e">
        <f>TableOMP[[#This Row],[Avg]]+$U$2*TableOMP[[#This Row],[StdDev]]</f>
        <v>#N/A</v>
      </c>
      <c r="S2267" t="e">
        <f>IF(AND(TableOMP[[#This Row],[total_time]]&gt;=TableOMP[[#This Row],[Low]], TableOMP[[#This Row],[total_time]]&lt;=TableOMP[[#This Row],[High]]),1,0)</f>
        <v>#N/A</v>
      </c>
    </row>
    <row r="2268" spans="1:19" hidden="1" x14ac:dyDescent="0.25">
      <c r="A2268" t="s">
        <v>16</v>
      </c>
      <c r="B2268">
        <v>1000</v>
      </c>
      <c r="C2268">
        <v>100</v>
      </c>
      <c r="D2268">
        <v>100000</v>
      </c>
      <c r="E2268">
        <v>28</v>
      </c>
      <c r="F2268">
        <v>1</v>
      </c>
      <c r="G2268">
        <v>1.4489479999999999</v>
      </c>
      <c r="H2268">
        <v>7.3227E-2</v>
      </c>
      <c r="I2268">
        <v>1.1429130000000001</v>
      </c>
      <c r="J2268">
        <v>4.233E-2</v>
      </c>
      <c r="K2268" t="str">
        <f>MID(M2268,22,1)</f>
        <v>7</v>
      </c>
      <c r="L2268" t="s">
        <v>49</v>
      </c>
      <c r="M2268" t="s">
        <v>50</v>
      </c>
      <c r="N2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268" t="e">
        <f>VLOOKUP(TableOMP[[#This Row],[Label]],TableAvg[],2,FALSE)</f>
        <v>#N/A</v>
      </c>
      <c r="P2268" t="e">
        <f>VLOOKUP(TableOMP[[#This Row],[Label]],TableAvg[],3,FALSE)</f>
        <v>#N/A</v>
      </c>
      <c r="Q2268" t="e">
        <f>TableOMP[[#This Row],[Avg]]-$U$2*TableOMP[[#This Row],[StdDev]]</f>
        <v>#N/A</v>
      </c>
      <c r="R2268" t="e">
        <f>TableOMP[[#This Row],[Avg]]+$U$2*TableOMP[[#This Row],[StdDev]]</f>
        <v>#N/A</v>
      </c>
      <c r="S2268" t="e">
        <f>IF(AND(TableOMP[[#This Row],[total_time]]&gt;=TableOMP[[#This Row],[Low]], TableOMP[[#This Row],[total_time]]&lt;=TableOMP[[#This Row],[High]]),1,0)</f>
        <v>#N/A</v>
      </c>
    </row>
    <row r="2269" spans="1:19" hidden="1" x14ac:dyDescent="0.25">
      <c r="A2269" t="s">
        <v>16</v>
      </c>
      <c r="B2269">
        <v>1000</v>
      </c>
      <c r="C2269">
        <v>100</v>
      </c>
      <c r="D2269">
        <v>100000</v>
      </c>
      <c r="E2269">
        <v>29</v>
      </c>
      <c r="F2269">
        <v>1</v>
      </c>
      <c r="G2269">
        <v>1.3621529999999999</v>
      </c>
      <c r="H2269">
        <v>5.5677999999999998E-2</v>
      </c>
      <c r="I2269">
        <v>1.276162</v>
      </c>
      <c r="J2269">
        <v>4.5576999999999999E-2</v>
      </c>
      <c r="K2269" t="str">
        <f>MID(M2269,22,1)</f>
        <v>7</v>
      </c>
      <c r="L2269" t="s">
        <v>49</v>
      </c>
      <c r="M2269" t="s">
        <v>50</v>
      </c>
      <c r="N2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269" t="e">
        <f>VLOOKUP(TableOMP[[#This Row],[Label]],TableAvg[],2,FALSE)</f>
        <v>#N/A</v>
      </c>
      <c r="P2269" t="e">
        <f>VLOOKUP(TableOMP[[#This Row],[Label]],TableAvg[],3,FALSE)</f>
        <v>#N/A</v>
      </c>
      <c r="Q2269" t="e">
        <f>TableOMP[[#This Row],[Avg]]-$U$2*TableOMP[[#This Row],[StdDev]]</f>
        <v>#N/A</v>
      </c>
      <c r="R2269" t="e">
        <f>TableOMP[[#This Row],[Avg]]+$U$2*TableOMP[[#This Row],[StdDev]]</f>
        <v>#N/A</v>
      </c>
      <c r="S2269" t="e">
        <f>IF(AND(TableOMP[[#This Row],[total_time]]&gt;=TableOMP[[#This Row],[Low]], TableOMP[[#This Row],[total_time]]&lt;=TableOMP[[#This Row],[High]]),1,0)</f>
        <v>#N/A</v>
      </c>
    </row>
    <row r="2270" spans="1:19" hidden="1" x14ac:dyDescent="0.25">
      <c r="A2270" t="s">
        <v>16</v>
      </c>
      <c r="B2270">
        <v>1000</v>
      </c>
      <c r="C2270">
        <v>100</v>
      </c>
      <c r="D2270">
        <v>100000</v>
      </c>
      <c r="E2270">
        <v>30</v>
      </c>
      <c r="F2270">
        <v>1</v>
      </c>
      <c r="G2270">
        <v>1.583356</v>
      </c>
      <c r="H2270">
        <v>0.217172</v>
      </c>
      <c r="I2270">
        <v>0.90464</v>
      </c>
      <c r="J2270">
        <v>3.1194E-2</v>
      </c>
      <c r="K2270" t="str">
        <f>MID(M2270,22,1)</f>
        <v>7</v>
      </c>
      <c r="L2270" t="s">
        <v>49</v>
      </c>
      <c r="M2270" t="s">
        <v>50</v>
      </c>
      <c r="N2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270" t="e">
        <f>VLOOKUP(TableOMP[[#This Row],[Label]],TableAvg[],2,FALSE)</f>
        <v>#N/A</v>
      </c>
      <c r="P2270" t="e">
        <f>VLOOKUP(TableOMP[[#This Row],[Label]],TableAvg[],3,FALSE)</f>
        <v>#N/A</v>
      </c>
      <c r="Q2270" t="e">
        <f>TableOMP[[#This Row],[Avg]]-$U$2*TableOMP[[#This Row],[StdDev]]</f>
        <v>#N/A</v>
      </c>
      <c r="R2270" t="e">
        <f>TableOMP[[#This Row],[Avg]]+$U$2*TableOMP[[#This Row],[StdDev]]</f>
        <v>#N/A</v>
      </c>
      <c r="S2270" t="e">
        <f>IF(AND(TableOMP[[#This Row],[total_time]]&gt;=TableOMP[[#This Row],[Low]], TableOMP[[#This Row],[total_time]]&lt;=TableOMP[[#This Row],[High]]),1,0)</f>
        <v>#N/A</v>
      </c>
    </row>
    <row r="2271" spans="1:19" hidden="1" x14ac:dyDescent="0.25">
      <c r="A2271" t="s">
        <v>16</v>
      </c>
      <c r="B2271">
        <v>1000</v>
      </c>
      <c r="C2271">
        <v>100</v>
      </c>
      <c r="D2271">
        <v>100000</v>
      </c>
      <c r="E2271">
        <v>31</v>
      </c>
      <c r="F2271">
        <v>1</v>
      </c>
      <c r="G2271">
        <v>1.4585980000000001</v>
      </c>
      <c r="H2271">
        <v>4.4216999999999999E-2</v>
      </c>
      <c r="I2271">
        <v>1.1361840000000001</v>
      </c>
      <c r="J2271">
        <v>3.7872999999999997E-2</v>
      </c>
      <c r="K2271" t="str">
        <f>MID(M2271,22,1)</f>
        <v>7</v>
      </c>
      <c r="L2271" t="s">
        <v>49</v>
      </c>
      <c r="M2271" t="s">
        <v>50</v>
      </c>
      <c r="N2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271" t="e">
        <f>VLOOKUP(TableOMP[[#This Row],[Label]],TableAvg[],2,FALSE)</f>
        <v>#N/A</v>
      </c>
      <c r="P2271" t="e">
        <f>VLOOKUP(TableOMP[[#This Row],[Label]],TableAvg[],3,FALSE)</f>
        <v>#N/A</v>
      </c>
      <c r="Q2271" t="e">
        <f>TableOMP[[#This Row],[Avg]]-$U$2*TableOMP[[#This Row],[StdDev]]</f>
        <v>#N/A</v>
      </c>
      <c r="R2271" t="e">
        <f>TableOMP[[#This Row],[Avg]]+$U$2*TableOMP[[#This Row],[StdDev]]</f>
        <v>#N/A</v>
      </c>
      <c r="S2271" t="e">
        <f>IF(AND(TableOMP[[#This Row],[total_time]]&gt;=TableOMP[[#This Row],[Low]], TableOMP[[#This Row],[total_time]]&lt;=TableOMP[[#This Row],[High]]),1,0)</f>
        <v>#N/A</v>
      </c>
    </row>
    <row r="2272" spans="1:19" hidden="1" x14ac:dyDescent="0.25">
      <c r="A2272" t="s">
        <v>16</v>
      </c>
      <c r="B2272">
        <v>1000</v>
      </c>
      <c r="C2272">
        <v>100</v>
      </c>
      <c r="D2272">
        <v>100000</v>
      </c>
      <c r="E2272">
        <v>32</v>
      </c>
      <c r="F2272">
        <v>1</v>
      </c>
      <c r="G2272">
        <v>1.439719</v>
      </c>
      <c r="H2272">
        <v>7.3604000000000003E-2</v>
      </c>
      <c r="I2272">
        <v>1.6139829999999999</v>
      </c>
      <c r="J2272">
        <v>5.2063999999999999E-2</v>
      </c>
      <c r="K2272" t="str">
        <f>MID(M2272,22,1)</f>
        <v>7</v>
      </c>
      <c r="L2272" t="s">
        <v>49</v>
      </c>
      <c r="M2272" t="s">
        <v>50</v>
      </c>
      <c r="N2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272" t="e">
        <f>VLOOKUP(TableOMP[[#This Row],[Label]],TableAvg[],2,FALSE)</f>
        <v>#N/A</v>
      </c>
      <c r="P2272" t="e">
        <f>VLOOKUP(TableOMP[[#This Row],[Label]],TableAvg[],3,FALSE)</f>
        <v>#N/A</v>
      </c>
      <c r="Q2272" t="e">
        <f>TableOMP[[#This Row],[Avg]]-$U$2*TableOMP[[#This Row],[StdDev]]</f>
        <v>#N/A</v>
      </c>
      <c r="R2272" t="e">
        <f>TableOMP[[#This Row],[Avg]]+$U$2*TableOMP[[#This Row],[StdDev]]</f>
        <v>#N/A</v>
      </c>
      <c r="S2272" t="e">
        <f>IF(AND(TableOMP[[#This Row],[total_time]]&gt;=TableOMP[[#This Row],[Low]], TableOMP[[#This Row],[total_time]]&lt;=TableOMP[[#This Row],[High]]),1,0)</f>
        <v>#N/A</v>
      </c>
    </row>
    <row r="2273" spans="1:19" hidden="1" x14ac:dyDescent="0.25">
      <c r="A2273" t="s">
        <v>16</v>
      </c>
      <c r="B2273">
        <v>1000</v>
      </c>
      <c r="C2273">
        <v>100</v>
      </c>
      <c r="D2273">
        <v>100000</v>
      </c>
      <c r="E2273">
        <v>33</v>
      </c>
      <c r="F2273">
        <v>1</v>
      </c>
      <c r="G2273">
        <v>1.4080220000000001</v>
      </c>
      <c r="H2273">
        <v>7.8951999999999994E-2</v>
      </c>
      <c r="I2273">
        <v>1.926455</v>
      </c>
      <c r="J2273">
        <v>6.0201999999999999E-2</v>
      </c>
      <c r="K2273" t="str">
        <f>MID(M2273,22,1)</f>
        <v>7</v>
      </c>
      <c r="L2273" t="s">
        <v>49</v>
      </c>
      <c r="M2273" t="s">
        <v>50</v>
      </c>
      <c r="N2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273" t="e">
        <f>VLOOKUP(TableOMP[[#This Row],[Label]],TableAvg[],2,FALSE)</f>
        <v>#N/A</v>
      </c>
      <c r="P2273" t="e">
        <f>VLOOKUP(TableOMP[[#This Row],[Label]],TableAvg[],3,FALSE)</f>
        <v>#N/A</v>
      </c>
      <c r="Q2273" t="e">
        <f>TableOMP[[#This Row],[Avg]]-$U$2*TableOMP[[#This Row],[StdDev]]</f>
        <v>#N/A</v>
      </c>
      <c r="R2273" t="e">
        <f>TableOMP[[#This Row],[Avg]]+$U$2*TableOMP[[#This Row],[StdDev]]</f>
        <v>#N/A</v>
      </c>
      <c r="S2273" t="e">
        <f>IF(AND(TableOMP[[#This Row],[total_time]]&gt;=TableOMP[[#This Row],[Low]], TableOMP[[#This Row],[total_time]]&lt;=TableOMP[[#This Row],[High]]),1,0)</f>
        <v>#N/A</v>
      </c>
    </row>
    <row r="2274" spans="1:19" hidden="1" x14ac:dyDescent="0.25">
      <c r="A2274" t="s">
        <v>16</v>
      </c>
      <c r="B2274">
        <v>1000</v>
      </c>
      <c r="C2274">
        <v>100</v>
      </c>
      <c r="D2274">
        <v>100000</v>
      </c>
      <c r="E2274">
        <v>34</v>
      </c>
      <c r="F2274">
        <v>1</v>
      </c>
      <c r="G2274">
        <v>2.0218919999999998</v>
      </c>
      <c r="H2274">
        <v>0.53415999999999997</v>
      </c>
      <c r="I2274">
        <v>17.186823</v>
      </c>
      <c r="J2274">
        <v>0.52081299999999997</v>
      </c>
      <c r="K2274" t="str">
        <f>MID(M2274,22,1)</f>
        <v>7</v>
      </c>
      <c r="L2274" t="s">
        <v>49</v>
      </c>
      <c r="M2274" t="s">
        <v>50</v>
      </c>
      <c r="N2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274" t="e">
        <f>VLOOKUP(TableOMP[[#This Row],[Label]],TableAvg[],2,FALSE)</f>
        <v>#N/A</v>
      </c>
      <c r="P2274" t="e">
        <f>VLOOKUP(TableOMP[[#This Row],[Label]],TableAvg[],3,FALSE)</f>
        <v>#N/A</v>
      </c>
      <c r="Q2274" t="e">
        <f>TableOMP[[#This Row],[Avg]]-$U$2*TableOMP[[#This Row],[StdDev]]</f>
        <v>#N/A</v>
      </c>
      <c r="R2274" t="e">
        <f>TableOMP[[#This Row],[Avg]]+$U$2*TableOMP[[#This Row],[StdDev]]</f>
        <v>#N/A</v>
      </c>
      <c r="S2274" t="e">
        <f>IF(AND(TableOMP[[#This Row],[total_time]]&gt;=TableOMP[[#This Row],[Low]], TableOMP[[#This Row],[total_time]]&lt;=TableOMP[[#This Row],[High]]),1,0)</f>
        <v>#N/A</v>
      </c>
    </row>
    <row r="2275" spans="1:19" hidden="1" x14ac:dyDescent="0.25">
      <c r="A2275" t="s">
        <v>16</v>
      </c>
      <c r="B2275">
        <v>1000</v>
      </c>
      <c r="C2275">
        <v>100</v>
      </c>
      <c r="D2275">
        <v>100000</v>
      </c>
      <c r="E2275">
        <v>35</v>
      </c>
      <c r="F2275">
        <v>1</v>
      </c>
      <c r="G2275">
        <v>1.5803769999999999</v>
      </c>
      <c r="H2275">
        <v>0.189084</v>
      </c>
      <c r="I2275">
        <v>1.352816</v>
      </c>
      <c r="J2275">
        <v>3.9788999999999998E-2</v>
      </c>
      <c r="K2275" t="str">
        <f>MID(M2275,22,1)</f>
        <v>7</v>
      </c>
      <c r="L2275" t="s">
        <v>49</v>
      </c>
      <c r="M2275" t="s">
        <v>50</v>
      </c>
      <c r="N2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275" t="e">
        <f>VLOOKUP(TableOMP[[#This Row],[Label]],TableAvg[],2,FALSE)</f>
        <v>#N/A</v>
      </c>
      <c r="P2275" t="e">
        <f>VLOOKUP(TableOMP[[#This Row],[Label]],TableAvg[],3,FALSE)</f>
        <v>#N/A</v>
      </c>
      <c r="Q2275" t="e">
        <f>TableOMP[[#This Row],[Avg]]-$U$2*TableOMP[[#This Row],[StdDev]]</f>
        <v>#N/A</v>
      </c>
      <c r="R2275" t="e">
        <f>TableOMP[[#This Row],[Avg]]+$U$2*TableOMP[[#This Row],[StdDev]]</f>
        <v>#N/A</v>
      </c>
      <c r="S2275" t="e">
        <f>IF(AND(TableOMP[[#This Row],[total_time]]&gt;=TableOMP[[#This Row],[Low]], TableOMP[[#This Row],[total_time]]&lt;=TableOMP[[#This Row],[High]]),1,0)</f>
        <v>#N/A</v>
      </c>
    </row>
    <row r="2276" spans="1:19" hidden="1" x14ac:dyDescent="0.25">
      <c r="A2276" t="s">
        <v>16</v>
      </c>
      <c r="B2276">
        <v>1000</v>
      </c>
      <c r="C2276">
        <v>100</v>
      </c>
      <c r="D2276">
        <v>100000</v>
      </c>
      <c r="E2276">
        <v>36</v>
      </c>
      <c r="F2276">
        <v>1</v>
      </c>
      <c r="G2276">
        <v>1.564851</v>
      </c>
      <c r="H2276">
        <v>7.5883999999999993E-2</v>
      </c>
      <c r="I2276">
        <v>1.840052</v>
      </c>
      <c r="J2276">
        <v>5.2573000000000002E-2</v>
      </c>
      <c r="K2276" t="str">
        <f>MID(M2276,22,1)</f>
        <v>7</v>
      </c>
      <c r="L2276" t="s">
        <v>49</v>
      </c>
      <c r="M2276" t="s">
        <v>50</v>
      </c>
      <c r="N2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276" t="e">
        <f>VLOOKUP(TableOMP[[#This Row],[Label]],TableAvg[],2,FALSE)</f>
        <v>#N/A</v>
      </c>
      <c r="P2276" t="e">
        <f>VLOOKUP(TableOMP[[#This Row],[Label]],TableAvg[],3,FALSE)</f>
        <v>#N/A</v>
      </c>
      <c r="Q2276" t="e">
        <f>TableOMP[[#This Row],[Avg]]-$U$2*TableOMP[[#This Row],[StdDev]]</f>
        <v>#N/A</v>
      </c>
      <c r="R2276" t="e">
        <f>TableOMP[[#This Row],[Avg]]+$U$2*TableOMP[[#This Row],[StdDev]]</f>
        <v>#N/A</v>
      </c>
      <c r="S2276" t="e">
        <f>IF(AND(TableOMP[[#This Row],[total_time]]&gt;=TableOMP[[#This Row],[Low]], TableOMP[[#This Row],[total_time]]&lt;=TableOMP[[#This Row],[High]]),1,0)</f>
        <v>#N/A</v>
      </c>
    </row>
    <row r="2277" spans="1:19" hidden="1" x14ac:dyDescent="0.25">
      <c r="A2277" t="s">
        <v>16</v>
      </c>
      <c r="B2277">
        <v>1000</v>
      </c>
      <c r="C2277">
        <v>100</v>
      </c>
      <c r="D2277">
        <v>100000</v>
      </c>
      <c r="E2277">
        <v>37</v>
      </c>
      <c r="F2277">
        <v>1</v>
      </c>
      <c r="G2277">
        <v>1.492005</v>
      </c>
      <c r="H2277">
        <v>7.1139999999999995E-2</v>
      </c>
      <c r="I2277">
        <v>1.633016</v>
      </c>
      <c r="J2277">
        <v>4.5362E-2</v>
      </c>
      <c r="K2277" t="str">
        <f>MID(M2277,22,1)</f>
        <v>7</v>
      </c>
      <c r="L2277" t="s">
        <v>49</v>
      </c>
      <c r="M2277" t="s">
        <v>50</v>
      </c>
      <c r="N2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277" t="e">
        <f>VLOOKUP(TableOMP[[#This Row],[Label]],TableAvg[],2,FALSE)</f>
        <v>#N/A</v>
      </c>
      <c r="P2277" t="e">
        <f>VLOOKUP(TableOMP[[#This Row],[Label]],TableAvg[],3,FALSE)</f>
        <v>#N/A</v>
      </c>
      <c r="Q2277" t="e">
        <f>TableOMP[[#This Row],[Avg]]-$U$2*TableOMP[[#This Row],[StdDev]]</f>
        <v>#N/A</v>
      </c>
      <c r="R2277" t="e">
        <f>TableOMP[[#This Row],[Avg]]+$U$2*TableOMP[[#This Row],[StdDev]]</f>
        <v>#N/A</v>
      </c>
      <c r="S2277" t="e">
        <f>IF(AND(TableOMP[[#This Row],[total_time]]&gt;=TableOMP[[#This Row],[Low]], TableOMP[[#This Row],[total_time]]&lt;=TableOMP[[#This Row],[High]]),1,0)</f>
        <v>#N/A</v>
      </c>
    </row>
    <row r="2278" spans="1:19" hidden="1" x14ac:dyDescent="0.25">
      <c r="A2278" t="s">
        <v>16</v>
      </c>
      <c r="B2278">
        <v>1000</v>
      </c>
      <c r="C2278">
        <v>100</v>
      </c>
      <c r="D2278">
        <v>100000</v>
      </c>
      <c r="E2278">
        <v>38</v>
      </c>
      <c r="F2278">
        <v>1</v>
      </c>
      <c r="G2278">
        <v>1.6074470000000001</v>
      </c>
      <c r="H2278">
        <v>8.0520999999999995E-2</v>
      </c>
      <c r="I2278">
        <v>2.0225140000000001</v>
      </c>
      <c r="J2278">
        <v>5.4663000000000003E-2</v>
      </c>
      <c r="K2278" t="str">
        <f>MID(M2278,22,1)</f>
        <v>7</v>
      </c>
      <c r="L2278" t="s">
        <v>49</v>
      </c>
      <c r="M2278" t="s">
        <v>50</v>
      </c>
      <c r="N2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278" t="e">
        <f>VLOOKUP(TableOMP[[#This Row],[Label]],TableAvg[],2,FALSE)</f>
        <v>#N/A</v>
      </c>
      <c r="P2278" t="e">
        <f>VLOOKUP(TableOMP[[#This Row],[Label]],TableAvg[],3,FALSE)</f>
        <v>#N/A</v>
      </c>
      <c r="Q2278" t="e">
        <f>TableOMP[[#This Row],[Avg]]-$U$2*TableOMP[[#This Row],[StdDev]]</f>
        <v>#N/A</v>
      </c>
      <c r="R2278" t="e">
        <f>TableOMP[[#This Row],[Avg]]+$U$2*TableOMP[[#This Row],[StdDev]]</f>
        <v>#N/A</v>
      </c>
      <c r="S2278" t="e">
        <f>IF(AND(TableOMP[[#This Row],[total_time]]&gt;=TableOMP[[#This Row],[Low]], TableOMP[[#This Row],[total_time]]&lt;=TableOMP[[#This Row],[High]]),1,0)</f>
        <v>#N/A</v>
      </c>
    </row>
    <row r="2279" spans="1:19" hidden="1" x14ac:dyDescent="0.25">
      <c r="A2279" t="s">
        <v>16</v>
      </c>
      <c r="B2279">
        <v>1000</v>
      </c>
      <c r="C2279">
        <v>100</v>
      </c>
      <c r="D2279">
        <v>100000</v>
      </c>
      <c r="E2279">
        <v>39</v>
      </c>
      <c r="F2279">
        <v>1</v>
      </c>
      <c r="G2279">
        <v>1.4962</v>
      </c>
      <c r="H2279">
        <v>6.4883999999999997E-2</v>
      </c>
      <c r="I2279">
        <v>1.824476</v>
      </c>
      <c r="J2279">
        <v>4.8013E-2</v>
      </c>
      <c r="K2279" t="str">
        <f>MID(M2279,22,1)</f>
        <v>7</v>
      </c>
      <c r="L2279" t="s">
        <v>49</v>
      </c>
      <c r="M2279" t="s">
        <v>50</v>
      </c>
      <c r="N2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279" t="e">
        <f>VLOOKUP(TableOMP[[#This Row],[Label]],TableAvg[],2,FALSE)</f>
        <v>#N/A</v>
      </c>
      <c r="P2279" t="e">
        <f>VLOOKUP(TableOMP[[#This Row],[Label]],TableAvg[],3,FALSE)</f>
        <v>#N/A</v>
      </c>
      <c r="Q2279" t="e">
        <f>TableOMP[[#This Row],[Avg]]-$U$2*TableOMP[[#This Row],[StdDev]]</f>
        <v>#N/A</v>
      </c>
      <c r="R2279" t="e">
        <f>TableOMP[[#This Row],[Avg]]+$U$2*TableOMP[[#This Row],[StdDev]]</f>
        <v>#N/A</v>
      </c>
      <c r="S2279" t="e">
        <f>IF(AND(TableOMP[[#This Row],[total_time]]&gt;=TableOMP[[#This Row],[Low]], TableOMP[[#This Row],[total_time]]&lt;=TableOMP[[#This Row],[High]]),1,0)</f>
        <v>#N/A</v>
      </c>
    </row>
    <row r="2280" spans="1:19" hidden="1" x14ac:dyDescent="0.25">
      <c r="A2280" t="s">
        <v>16</v>
      </c>
      <c r="B2280">
        <v>1000</v>
      </c>
      <c r="C2280">
        <v>100</v>
      </c>
      <c r="D2280">
        <v>100000</v>
      </c>
      <c r="E2280">
        <v>40</v>
      </c>
      <c r="F2280">
        <v>1</v>
      </c>
      <c r="G2280">
        <v>1.622884</v>
      </c>
      <c r="H2280">
        <v>6.1695E-2</v>
      </c>
      <c r="I2280">
        <v>1.777369</v>
      </c>
      <c r="J2280">
        <v>4.5574000000000003E-2</v>
      </c>
      <c r="K2280" t="str">
        <f>MID(M2280,22,1)</f>
        <v>7</v>
      </c>
      <c r="L2280" t="s">
        <v>49</v>
      </c>
      <c r="M2280" t="s">
        <v>50</v>
      </c>
      <c r="N2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280" t="e">
        <f>VLOOKUP(TableOMP[[#This Row],[Label]],TableAvg[],2,FALSE)</f>
        <v>#N/A</v>
      </c>
      <c r="P2280" t="e">
        <f>VLOOKUP(TableOMP[[#This Row],[Label]],TableAvg[],3,FALSE)</f>
        <v>#N/A</v>
      </c>
      <c r="Q2280" t="e">
        <f>TableOMP[[#This Row],[Avg]]-$U$2*TableOMP[[#This Row],[StdDev]]</f>
        <v>#N/A</v>
      </c>
      <c r="R2280" t="e">
        <f>TableOMP[[#This Row],[Avg]]+$U$2*TableOMP[[#This Row],[StdDev]]</f>
        <v>#N/A</v>
      </c>
      <c r="S2280" t="e">
        <f>IF(AND(TableOMP[[#This Row],[total_time]]&gt;=TableOMP[[#This Row],[Low]], TableOMP[[#This Row],[total_time]]&lt;=TableOMP[[#This Row],[High]]),1,0)</f>
        <v>#N/A</v>
      </c>
    </row>
    <row r="2281" spans="1:19" hidden="1" x14ac:dyDescent="0.25">
      <c r="A2281" t="s">
        <v>16</v>
      </c>
      <c r="B2281">
        <v>1000</v>
      </c>
      <c r="C2281">
        <v>100</v>
      </c>
      <c r="D2281">
        <v>100000</v>
      </c>
      <c r="E2281">
        <v>41</v>
      </c>
      <c r="F2281">
        <v>1</v>
      </c>
      <c r="G2281">
        <v>1.642182</v>
      </c>
      <c r="H2281">
        <v>7.0949999999999999E-2</v>
      </c>
      <c r="I2281">
        <v>2.0122650000000002</v>
      </c>
      <c r="J2281">
        <v>5.0306999999999998E-2</v>
      </c>
      <c r="K2281" t="str">
        <f>MID(M2281,22,1)</f>
        <v>7</v>
      </c>
      <c r="L2281" t="s">
        <v>49</v>
      </c>
      <c r="M2281" t="s">
        <v>50</v>
      </c>
      <c r="N2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281" t="e">
        <f>VLOOKUP(TableOMP[[#This Row],[Label]],TableAvg[],2,FALSE)</f>
        <v>#N/A</v>
      </c>
      <c r="P2281" t="e">
        <f>VLOOKUP(TableOMP[[#This Row],[Label]],TableAvg[],3,FALSE)</f>
        <v>#N/A</v>
      </c>
      <c r="Q2281" t="e">
        <f>TableOMP[[#This Row],[Avg]]-$U$2*TableOMP[[#This Row],[StdDev]]</f>
        <v>#N/A</v>
      </c>
      <c r="R2281" t="e">
        <f>TableOMP[[#This Row],[Avg]]+$U$2*TableOMP[[#This Row],[StdDev]]</f>
        <v>#N/A</v>
      </c>
      <c r="S2281" t="e">
        <f>IF(AND(TableOMP[[#This Row],[total_time]]&gt;=TableOMP[[#This Row],[Low]], TableOMP[[#This Row],[total_time]]&lt;=TableOMP[[#This Row],[High]]),1,0)</f>
        <v>#N/A</v>
      </c>
    </row>
    <row r="2282" spans="1:19" hidden="1" x14ac:dyDescent="0.25">
      <c r="A2282" t="s">
        <v>16</v>
      </c>
      <c r="B2282">
        <v>1000</v>
      </c>
      <c r="C2282">
        <v>100</v>
      </c>
      <c r="D2282">
        <v>100000</v>
      </c>
      <c r="E2282">
        <v>42</v>
      </c>
      <c r="F2282">
        <v>1</v>
      </c>
      <c r="G2282">
        <v>1.496856</v>
      </c>
      <c r="H2282">
        <v>8.1810999999999995E-2</v>
      </c>
      <c r="I2282">
        <v>2.2015989999999999</v>
      </c>
      <c r="J2282">
        <v>5.3698000000000003E-2</v>
      </c>
      <c r="K2282" t="str">
        <f>MID(M2282,22,1)</f>
        <v>7</v>
      </c>
      <c r="L2282" t="s">
        <v>49</v>
      </c>
      <c r="M2282" t="s">
        <v>50</v>
      </c>
      <c r="N2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282" t="e">
        <f>VLOOKUP(TableOMP[[#This Row],[Label]],TableAvg[],2,FALSE)</f>
        <v>#N/A</v>
      </c>
      <c r="P2282" t="e">
        <f>VLOOKUP(TableOMP[[#This Row],[Label]],TableAvg[],3,FALSE)</f>
        <v>#N/A</v>
      </c>
      <c r="Q2282" t="e">
        <f>TableOMP[[#This Row],[Avg]]-$U$2*TableOMP[[#This Row],[StdDev]]</f>
        <v>#N/A</v>
      </c>
      <c r="R2282" t="e">
        <f>TableOMP[[#This Row],[Avg]]+$U$2*TableOMP[[#This Row],[StdDev]]</f>
        <v>#N/A</v>
      </c>
      <c r="S2282" t="e">
        <f>IF(AND(TableOMP[[#This Row],[total_time]]&gt;=TableOMP[[#This Row],[Low]], TableOMP[[#This Row],[total_time]]&lt;=TableOMP[[#This Row],[High]]),1,0)</f>
        <v>#N/A</v>
      </c>
    </row>
    <row r="2283" spans="1:19" hidden="1" x14ac:dyDescent="0.25">
      <c r="A2283" t="s">
        <v>16</v>
      </c>
      <c r="B2283">
        <v>1000</v>
      </c>
      <c r="C2283">
        <v>100</v>
      </c>
      <c r="D2283">
        <v>100000</v>
      </c>
      <c r="E2283">
        <v>43</v>
      </c>
      <c r="F2283">
        <v>1</v>
      </c>
      <c r="G2283">
        <v>1.6831590000000001</v>
      </c>
      <c r="H2283">
        <v>8.8927999999999993E-2</v>
      </c>
      <c r="I2283">
        <v>2.5557379999999998</v>
      </c>
      <c r="J2283">
        <v>6.0851000000000002E-2</v>
      </c>
      <c r="K2283" t="str">
        <f>MID(M2283,22,1)</f>
        <v>7</v>
      </c>
      <c r="L2283" t="s">
        <v>49</v>
      </c>
      <c r="M2283" t="s">
        <v>50</v>
      </c>
      <c r="N2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283" t="e">
        <f>VLOOKUP(TableOMP[[#This Row],[Label]],TableAvg[],2,FALSE)</f>
        <v>#N/A</v>
      </c>
      <c r="P2283" t="e">
        <f>VLOOKUP(TableOMP[[#This Row],[Label]],TableAvg[],3,FALSE)</f>
        <v>#N/A</v>
      </c>
      <c r="Q2283" t="e">
        <f>TableOMP[[#This Row],[Avg]]-$U$2*TableOMP[[#This Row],[StdDev]]</f>
        <v>#N/A</v>
      </c>
      <c r="R2283" t="e">
        <f>TableOMP[[#This Row],[Avg]]+$U$2*TableOMP[[#This Row],[StdDev]]</f>
        <v>#N/A</v>
      </c>
      <c r="S2283" t="e">
        <f>IF(AND(TableOMP[[#This Row],[total_time]]&gt;=TableOMP[[#This Row],[Low]], TableOMP[[#This Row],[total_time]]&lt;=TableOMP[[#This Row],[High]]),1,0)</f>
        <v>#N/A</v>
      </c>
    </row>
    <row r="2284" spans="1:19" hidden="1" x14ac:dyDescent="0.25">
      <c r="A2284" t="s">
        <v>16</v>
      </c>
      <c r="B2284">
        <v>1000</v>
      </c>
      <c r="C2284">
        <v>100</v>
      </c>
      <c r="D2284">
        <v>100000</v>
      </c>
      <c r="E2284">
        <v>44</v>
      </c>
      <c r="F2284">
        <v>1</v>
      </c>
      <c r="G2284">
        <v>1.54803</v>
      </c>
      <c r="H2284">
        <v>0.10291400000000001</v>
      </c>
      <c r="I2284">
        <v>2.6860620000000002</v>
      </c>
      <c r="J2284">
        <v>6.2467000000000002E-2</v>
      </c>
      <c r="K2284" t="str">
        <f>MID(M2284,22,1)</f>
        <v>7</v>
      </c>
      <c r="L2284" t="s">
        <v>49</v>
      </c>
      <c r="M2284" t="s">
        <v>50</v>
      </c>
      <c r="N2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284" t="e">
        <f>VLOOKUP(TableOMP[[#This Row],[Label]],TableAvg[],2,FALSE)</f>
        <v>#N/A</v>
      </c>
      <c r="P2284" t="e">
        <f>VLOOKUP(TableOMP[[#This Row],[Label]],TableAvg[],3,FALSE)</f>
        <v>#N/A</v>
      </c>
      <c r="Q2284" t="e">
        <f>TableOMP[[#This Row],[Avg]]-$U$2*TableOMP[[#This Row],[StdDev]]</f>
        <v>#N/A</v>
      </c>
      <c r="R2284" t="e">
        <f>TableOMP[[#This Row],[Avg]]+$U$2*TableOMP[[#This Row],[StdDev]]</f>
        <v>#N/A</v>
      </c>
      <c r="S2284" t="e">
        <f>IF(AND(TableOMP[[#This Row],[total_time]]&gt;=TableOMP[[#This Row],[Low]], TableOMP[[#This Row],[total_time]]&lt;=TableOMP[[#This Row],[High]]),1,0)</f>
        <v>#N/A</v>
      </c>
    </row>
    <row r="2285" spans="1:19" hidden="1" x14ac:dyDescent="0.25">
      <c r="A2285" t="s">
        <v>16</v>
      </c>
      <c r="B2285">
        <v>1000</v>
      </c>
      <c r="C2285">
        <v>100</v>
      </c>
      <c r="D2285">
        <v>100000</v>
      </c>
      <c r="E2285">
        <v>45</v>
      </c>
      <c r="F2285">
        <v>1</v>
      </c>
      <c r="G2285">
        <v>1.539231</v>
      </c>
      <c r="H2285">
        <v>5.8978999999999997E-2</v>
      </c>
      <c r="I2285">
        <v>2.0441959999999999</v>
      </c>
      <c r="J2285">
        <v>4.6459E-2</v>
      </c>
      <c r="K2285" t="str">
        <f>MID(M2285,22,1)</f>
        <v>7</v>
      </c>
      <c r="L2285" t="s">
        <v>49</v>
      </c>
      <c r="M2285" t="s">
        <v>50</v>
      </c>
      <c r="N2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285" t="e">
        <f>VLOOKUP(TableOMP[[#This Row],[Label]],TableAvg[],2,FALSE)</f>
        <v>#N/A</v>
      </c>
      <c r="P2285" t="e">
        <f>VLOOKUP(TableOMP[[#This Row],[Label]],TableAvg[],3,FALSE)</f>
        <v>#N/A</v>
      </c>
      <c r="Q2285" t="e">
        <f>TableOMP[[#This Row],[Avg]]-$U$2*TableOMP[[#This Row],[StdDev]]</f>
        <v>#N/A</v>
      </c>
      <c r="R2285" t="e">
        <f>TableOMP[[#This Row],[Avg]]+$U$2*TableOMP[[#This Row],[StdDev]]</f>
        <v>#N/A</v>
      </c>
      <c r="S2285" t="e">
        <f>IF(AND(TableOMP[[#This Row],[total_time]]&gt;=TableOMP[[#This Row],[Low]], TableOMP[[#This Row],[total_time]]&lt;=TableOMP[[#This Row],[High]]),1,0)</f>
        <v>#N/A</v>
      </c>
    </row>
    <row r="2286" spans="1:19" hidden="1" x14ac:dyDescent="0.25">
      <c r="A2286" t="s">
        <v>16</v>
      </c>
      <c r="B2286">
        <v>1000</v>
      </c>
      <c r="C2286">
        <v>100</v>
      </c>
      <c r="D2286">
        <v>100000</v>
      </c>
      <c r="E2286">
        <v>46</v>
      </c>
      <c r="F2286">
        <v>1</v>
      </c>
      <c r="G2286">
        <v>1.6914070000000001</v>
      </c>
      <c r="H2286">
        <v>8.8624999999999995E-2</v>
      </c>
      <c r="I2286">
        <v>2.4840629999999999</v>
      </c>
      <c r="J2286">
        <v>5.5201E-2</v>
      </c>
      <c r="K2286" t="str">
        <f>MID(M2286,22,1)</f>
        <v>7</v>
      </c>
      <c r="L2286" t="s">
        <v>49</v>
      </c>
      <c r="M2286" t="s">
        <v>50</v>
      </c>
      <c r="N2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286" t="e">
        <f>VLOOKUP(TableOMP[[#This Row],[Label]],TableAvg[],2,FALSE)</f>
        <v>#N/A</v>
      </c>
      <c r="P2286" t="e">
        <f>VLOOKUP(TableOMP[[#This Row],[Label]],TableAvg[],3,FALSE)</f>
        <v>#N/A</v>
      </c>
      <c r="Q2286" t="e">
        <f>TableOMP[[#This Row],[Avg]]-$U$2*TableOMP[[#This Row],[StdDev]]</f>
        <v>#N/A</v>
      </c>
      <c r="R2286" t="e">
        <f>TableOMP[[#This Row],[Avg]]+$U$2*TableOMP[[#This Row],[StdDev]]</f>
        <v>#N/A</v>
      </c>
      <c r="S2286" t="e">
        <f>IF(AND(TableOMP[[#This Row],[total_time]]&gt;=TableOMP[[#This Row],[Low]], TableOMP[[#This Row],[total_time]]&lt;=TableOMP[[#This Row],[High]]),1,0)</f>
        <v>#N/A</v>
      </c>
    </row>
    <row r="2287" spans="1:19" hidden="1" x14ac:dyDescent="0.25">
      <c r="A2287" t="s">
        <v>16</v>
      </c>
      <c r="B2287">
        <v>1000</v>
      </c>
      <c r="C2287">
        <v>100</v>
      </c>
      <c r="D2287">
        <v>100000</v>
      </c>
      <c r="E2287">
        <v>47</v>
      </c>
      <c r="F2287">
        <v>1</v>
      </c>
      <c r="G2287">
        <v>1.5926180000000001</v>
      </c>
      <c r="H2287">
        <v>7.4842000000000006E-2</v>
      </c>
      <c r="I2287">
        <v>2.5532680000000001</v>
      </c>
      <c r="J2287">
        <v>5.5506E-2</v>
      </c>
      <c r="K2287" t="str">
        <f>MID(M2287,22,1)</f>
        <v>7</v>
      </c>
      <c r="L2287" t="s">
        <v>49</v>
      </c>
      <c r="M2287" t="s">
        <v>50</v>
      </c>
      <c r="N2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287" t="e">
        <f>VLOOKUP(TableOMP[[#This Row],[Label]],TableAvg[],2,FALSE)</f>
        <v>#N/A</v>
      </c>
      <c r="P2287" t="e">
        <f>VLOOKUP(TableOMP[[#This Row],[Label]],TableAvg[],3,FALSE)</f>
        <v>#N/A</v>
      </c>
      <c r="Q2287" t="e">
        <f>TableOMP[[#This Row],[Avg]]-$U$2*TableOMP[[#This Row],[StdDev]]</f>
        <v>#N/A</v>
      </c>
      <c r="R2287" t="e">
        <f>TableOMP[[#This Row],[Avg]]+$U$2*TableOMP[[#This Row],[StdDev]]</f>
        <v>#N/A</v>
      </c>
      <c r="S2287" t="e">
        <f>IF(AND(TableOMP[[#This Row],[total_time]]&gt;=TableOMP[[#This Row],[Low]], TableOMP[[#This Row],[total_time]]&lt;=TableOMP[[#This Row],[High]]),1,0)</f>
        <v>#N/A</v>
      </c>
    </row>
    <row r="2288" spans="1:19" hidden="1" x14ac:dyDescent="0.25">
      <c r="A2288" t="s">
        <v>16</v>
      </c>
      <c r="B2288">
        <v>1000</v>
      </c>
      <c r="C2288">
        <v>100</v>
      </c>
      <c r="D2288">
        <v>100000</v>
      </c>
      <c r="E2288">
        <v>48</v>
      </c>
      <c r="F2288">
        <v>1</v>
      </c>
      <c r="G2288">
        <v>1.9475910000000001</v>
      </c>
      <c r="H2288">
        <v>0.28347699999999998</v>
      </c>
      <c r="I2288">
        <v>2.645934</v>
      </c>
      <c r="J2288">
        <v>5.6295999999999999E-2</v>
      </c>
      <c r="K2288" t="str">
        <f>MID(M2288,22,1)</f>
        <v>7</v>
      </c>
      <c r="L2288" t="s">
        <v>49</v>
      </c>
      <c r="M2288" t="s">
        <v>50</v>
      </c>
      <c r="N2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288" t="e">
        <f>VLOOKUP(TableOMP[[#This Row],[Label]],TableAvg[],2,FALSE)</f>
        <v>#N/A</v>
      </c>
      <c r="P2288" t="e">
        <f>VLOOKUP(TableOMP[[#This Row],[Label]],TableAvg[],3,FALSE)</f>
        <v>#N/A</v>
      </c>
      <c r="Q2288" t="e">
        <f>TableOMP[[#This Row],[Avg]]-$U$2*TableOMP[[#This Row],[StdDev]]</f>
        <v>#N/A</v>
      </c>
      <c r="R2288" t="e">
        <f>TableOMP[[#This Row],[Avg]]+$U$2*TableOMP[[#This Row],[StdDev]]</f>
        <v>#N/A</v>
      </c>
      <c r="S2288" t="e">
        <f>IF(AND(TableOMP[[#This Row],[total_time]]&gt;=TableOMP[[#This Row],[Low]], TableOMP[[#This Row],[total_time]]&lt;=TableOMP[[#This Row],[High]]),1,0)</f>
        <v>#N/A</v>
      </c>
    </row>
    <row r="2289" spans="1:19" hidden="1" x14ac:dyDescent="0.25">
      <c r="A2289" t="s">
        <v>16</v>
      </c>
      <c r="B2289">
        <v>1000</v>
      </c>
      <c r="C2289">
        <v>100</v>
      </c>
      <c r="D2289">
        <v>100000</v>
      </c>
      <c r="E2289">
        <v>49</v>
      </c>
      <c r="F2289">
        <v>1</v>
      </c>
      <c r="G2289">
        <v>1.8255950000000001</v>
      </c>
      <c r="H2289">
        <v>9.6789E-2</v>
      </c>
      <c r="I2289">
        <v>3.0516649999999998</v>
      </c>
      <c r="J2289">
        <v>6.3575999999999994E-2</v>
      </c>
      <c r="K2289" t="str">
        <f>MID(M2289,22,1)</f>
        <v>7</v>
      </c>
      <c r="L2289" t="s">
        <v>49</v>
      </c>
      <c r="M2289" t="s">
        <v>50</v>
      </c>
      <c r="N2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289" t="e">
        <f>VLOOKUP(TableOMP[[#This Row],[Label]],TableAvg[],2,FALSE)</f>
        <v>#N/A</v>
      </c>
      <c r="P2289" t="e">
        <f>VLOOKUP(TableOMP[[#This Row],[Label]],TableAvg[],3,FALSE)</f>
        <v>#N/A</v>
      </c>
      <c r="Q2289" t="e">
        <f>TableOMP[[#This Row],[Avg]]-$U$2*TableOMP[[#This Row],[StdDev]]</f>
        <v>#N/A</v>
      </c>
      <c r="R2289" t="e">
        <f>TableOMP[[#This Row],[Avg]]+$U$2*TableOMP[[#This Row],[StdDev]]</f>
        <v>#N/A</v>
      </c>
      <c r="S2289" t="e">
        <f>IF(AND(TableOMP[[#This Row],[total_time]]&gt;=TableOMP[[#This Row],[Low]], TableOMP[[#This Row],[total_time]]&lt;=TableOMP[[#This Row],[High]]),1,0)</f>
        <v>#N/A</v>
      </c>
    </row>
    <row r="2290" spans="1:19" hidden="1" x14ac:dyDescent="0.25">
      <c r="A2290" t="s">
        <v>16</v>
      </c>
      <c r="B2290">
        <v>1000</v>
      </c>
      <c r="C2290">
        <v>100</v>
      </c>
      <c r="D2290">
        <v>100000</v>
      </c>
      <c r="E2290">
        <v>50</v>
      </c>
      <c r="F2290">
        <v>1</v>
      </c>
      <c r="G2290">
        <v>1.66157</v>
      </c>
      <c r="H2290">
        <v>0.10326100000000001</v>
      </c>
      <c r="I2290">
        <v>2.616025</v>
      </c>
      <c r="J2290">
        <v>5.3387999999999998E-2</v>
      </c>
      <c r="K2290" t="str">
        <f>MID(M2290,22,1)</f>
        <v>7</v>
      </c>
      <c r="L2290" t="s">
        <v>49</v>
      </c>
      <c r="M2290" t="s">
        <v>50</v>
      </c>
      <c r="N2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290" t="e">
        <f>VLOOKUP(TableOMP[[#This Row],[Label]],TableAvg[],2,FALSE)</f>
        <v>#N/A</v>
      </c>
      <c r="P2290" t="e">
        <f>VLOOKUP(TableOMP[[#This Row],[Label]],TableAvg[],3,FALSE)</f>
        <v>#N/A</v>
      </c>
      <c r="Q2290" t="e">
        <f>TableOMP[[#This Row],[Avg]]-$U$2*TableOMP[[#This Row],[StdDev]]</f>
        <v>#N/A</v>
      </c>
      <c r="R2290" t="e">
        <f>TableOMP[[#This Row],[Avg]]+$U$2*TableOMP[[#This Row],[StdDev]]</f>
        <v>#N/A</v>
      </c>
      <c r="S2290" t="e">
        <f>IF(AND(TableOMP[[#This Row],[total_time]]&gt;=TableOMP[[#This Row],[Low]], TableOMP[[#This Row],[total_time]]&lt;=TableOMP[[#This Row],[High]]),1,0)</f>
        <v>#N/A</v>
      </c>
    </row>
    <row r="2291" spans="1:19" hidden="1" x14ac:dyDescent="0.25">
      <c r="A2291" t="s">
        <v>16</v>
      </c>
      <c r="B2291">
        <v>1000</v>
      </c>
      <c r="C2291">
        <v>100</v>
      </c>
      <c r="D2291">
        <v>100000</v>
      </c>
      <c r="E2291">
        <v>51</v>
      </c>
      <c r="F2291">
        <v>1</v>
      </c>
      <c r="G2291">
        <v>1.6378239999999999</v>
      </c>
      <c r="H2291">
        <v>7.0508000000000001E-2</v>
      </c>
      <c r="I2291">
        <v>2.5240800000000001</v>
      </c>
      <c r="J2291">
        <v>5.0481999999999999E-2</v>
      </c>
      <c r="K2291" t="str">
        <f>MID(M2291,22,1)</f>
        <v>7</v>
      </c>
      <c r="L2291" t="s">
        <v>49</v>
      </c>
      <c r="M2291" t="s">
        <v>50</v>
      </c>
      <c r="N2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291" t="e">
        <f>VLOOKUP(TableOMP[[#This Row],[Label]],TableAvg[],2,FALSE)</f>
        <v>#N/A</v>
      </c>
      <c r="P2291" t="e">
        <f>VLOOKUP(TableOMP[[#This Row],[Label]],TableAvg[],3,FALSE)</f>
        <v>#N/A</v>
      </c>
      <c r="Q2291" t="e">
        <f>TableOMP[[#This Row],[Avg]]-$U$2*TableOMP[[#This Row],[StdDev]]</f>
        <v>#N/A</v>
      </c>
      <c r="R2291" t="e">
        <f>TableOMP[[#This Row],[Avg]]+$U$2*TableOMP[[#This Row],[StdDev]]</f>
        <v>#N/A</v>
      </c>
      <c r="S2291" t="e">
        <f>IF(AND(TableOMP[[#This Row],[total_time]]&gt;=TableOMP[[#This Row],[Low]], TableOMP[[#This Row],[total_time]]&lt;=TableOMP[[#This Row],[High]]),1,0)</f>
        <v>#N/A</v>
      </c>
    </row>
    <row r="2292" spans="1:19" hidden="1" x14ac:dyDescent="0.25">
      <c r="A2292" t="s">
        <v>16</v>
      </c>
      <c r="B2292">
        <v>1000</v>
      </c>
      <c r="C2292">
        <v>100</v>
      </c>
      <c r="D2292">
        <v>100000</v>
      </c>
      <c r="E2292">
        <v>52</v>
      </c>
      <c r="F2292">
        <v>1</v>
      </c>
      <c r="G2292">
        <v>1.7061139999999999</v>
      </c>
      <c r="H2292">
        <v>0.12385599999999999</v>
      </c>
      <c r="I2292">
        <v>3.1704859999999999</v>
      </c>
      <c r="J2292">
        <v>6.2165999999999999E-2</v>
      </c>
      <c r="K2292" t="str">
        <f>MID(M2292,22,1)</f>
        <v>7</v>
      </c>
      <c r="L2292" t="s">
        <v>49</v>
      </c>
      <c r="M2292" t="s">
        <v>50</v>
      </c>
      <c r="N2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292" t="e">
        <f>VLOOKUP(TableOMP[[#This Row],[Label]],TableAvg[],2,FALSE)</f>
        <v>#N/A</v>
      </c>
      <c r="P2292" t="e">
        <f>VLOOKUP(TableOMP[[#This Row],[Label]],TableAvg[],3,FALSE)</f>
        <v>#N/A</v>
      </c>
      <c r="Q2292" t="e">
        <f>TableOMP[[#This Row],[Avg]]-$U$2*TableOMP[[#This Row],[StdDev]]</f>
        <v>#N/A</v>
      </c>
      <c r="R2292" t="e">
        <f>TableOMP[[#This Row],[Avg]]+$U$2*TableOMP[[#This Row],[StdDev]]</f>
        <v>#N/A</v>
      </c>
      <c r="S2292" t="e">
        <f>IF(AND(TableOMP[[#This Row],[total_time]]&gt;=TableOMP[[#This Row],[Low]], TableOMP[[#This Row],[total_time]]&lt;=TableOMP[[#This Row],[High]]),1,0)</f>
        <v>#N/A</v>
      </c>
    </row>
    <row r="2293" spans="1:19" hidden="1" x14ac:dyDescent="0.25">
      <c r="A2293" t="s">
        <v>16</v>
      </c>
      <c r="B2293">
        <v>1000</v>
      </c>
      <c r="C2293">
        <v>100</v>
      </c>
      <c r="D2293">
        <v>100000</v>
      </c>
      <c r="E2293">
        <v>53</v>
      </c>
      <c r="F2293">
        <v>1</v>
      </c>
      <c r="G2293">
        <v>1.9255059999999999</v>
      </c>
      <c r="H2293">
        <v>8.8668999999999998E-2</v>
      </c>
      <c r="I2293">
        <v>2.8674369999999998</v>
      </c>
      <c r="J2293">
        <v>5.5142999999999998E-2</v>
      </c>
      <c r="K2293" t="str">
        <f>MID(M2293,22,1)</f>
        <v>7</v>
      </c>
      <c r="L2293" t="s">
        <v>49</v>
      </c>
      <c r="M2293" t="s">
        <v>50</v>
      </c>
      <c r="N2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293" t="e">
        <f>VLOOKUP(TableOMP[[#This Row],[Label]],TableAvg[],2,FALSE)</f>
        <v>#N/A</v>
      </c>
      <c r="P2293" t="e">
        <f>VLOOKUP(TableOMP[[#This Row],[Label]],TableAvg[],3,FALSE)</f>
        <v>#N/A</v>
      </c>
      <c r="Q2293" t="e">
        <f>TableOMP[[#This Row],[Avg]]-$U$2*TableOMP[[#This Row],[StdDev]]</f>
        <v>#N/A</v>
      </c>
      <c r="R2293" t="e">
        <f>TableOMP[[#This Row],[Avg]]+$U$2*TableOMP[[#This Row],[StdDev]]</f>
        <v>#N/A</v>
      </c>
      <c r="S2293" t="e">
        <f>IF(AND(TableOMP[[#This Row],[total_time]]&gt;=TableOMP[[#This Row],[Low]], TableOMP[[#This Row],[total_time]]&lt;=TableOMP[[#This Row],[High]]),1,0)</f>
        <v>#N/A</v>
      </c>
    </row>
    <row r="2294" spans="1:19" hidden="1" x14ac:dyDescent="0.25">
      <c r="A2294" t="s">
        <v>16</v>
      </c>
      <c r="B2294">
        <v>1000</v>
      </c>
      <c r="C2294">
        <v>100</v>
      </c>
      <c r="D2294">
        <v>100000</v>
      </c>
      <c r="E2294">
        <v>54</v>
      </c>
      <c r="F2294">
        <v>1</v>
      </c>
      <c r="G2294">
        <v>2.1567189999999998</v>
      </c>
      <c r="H2294">
        <v>0.22623099999999999</v>
      </c>
      <c r="I2294">
        <v>4.5789819999999999</v>
      </c>
      <c r="J2294">
        <v>8.6396000000000001E-2</v>
      </c>
      <c r="K2294" t="str">
        <f>MID(M2294,22,1)</f>
        <v>7</v>
      </c>
      <c r="L2294" t="s">
        <v>49</v>
      </c>
      <c r="M2294" t="s">
        <v>50</v>
      </c>
      <c r="N2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294" t="e">
        <f>VLOOKUP(TableOMP[[#This Row],[Label]],TableAvg[],2,FALSE)</f>
        <v>#N/A</v>
      </c>
      <c r="P2294" t="e">
        <f>VLOOKUP(TableOMP[[#This Row],[Label]],TableAvg[],3,FALSE)</f>
        <v>#N/A</v>
      </c>
      <c r="Q2294" t="e">
        <f>TableOMP[[#This Row],[Avg]]-$U$2*TableOMP[[#This Row],[StdDev]]</f>
        <v>#N/A</v>
      </c>
      <c r="R2294" t="e">
        <f>TableOMP[[#This Row],[Avg]]+$U$2*TableOMP[[#This Row],[StdDev]]</f>
        <v>#N/A</v>
      </c>
      <c r="S2294" t="e">
        <f>IF(AND(TableOMP[[#This Row],[total_time]]&gt;=TableOMP[[#This Row],[Low]], TableOMP[[#This Row],[total_time]]&lt;=TableOMP[[#This Row],[High]]),1,0)</f>
        <v>#N/A</v>
      </c>
    </row>
    <row r="2295" spans="1:19" hidden="1" x14ac:dyDescent="0.25">
      <c r="A2295" t="s">
        <v>16</v>
      </c>
      <c r="B2295">
        <v>1000</v>
      </c>
      <c r="C2295">
        <v>100</v>
      </c>
      <c r="D2295">
        <v>100000</v>
      </c>
      <c r="E2295">
        <v>55</v>
      </c>
      <c r="F2295">
        <v>1</v>
      </c>
      <c r="G2295">
        <v>1.704553</v>
      </c>
      <c r="H2295">
        <v>8.3862999999999993E-2</v>
      </c>
      <c r="I2295">
        <v>3.1046860000000001</v>
      </c>
      <c r="J2295">
        <v>5.7494000000000003E-2</v>
      </c>
      <c r="K2295" t="str">
        <f>MID(M2295,22,1)</f>
        <v>7</v>
      </c>
      <c r="L2295" t="s">
        <v>49</v>
      </c>
      <c r="M2295" t="s">
        <v>50</v>
      </c>
      <c r="N2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295" t="e">
        <f>VLOOKUP(TableOMP[[#This Row],[Label]],TableAvg[],2,FALSE)</f>
        <v>#N/A</v>
      </c>
      <c r="P2295" t="e">
        <f>VLOOKUP(TableOMP[[#This Row],[Label]],TableAvg[],3,FALSE)</f>
        <v>#N/A</v>
      </c>
      <c r="Q2295" t="e">
        <f>TableOMP[[#This Row],[Avg]]-$U$2*TableOMP[[#This Row],[StdDev]]</f>
        <v>#N/A</v>
      </c>
      <c r="R2295" t="e">
        <f>TableOMP[[#This Row],[Avg]]+$U$2*TableOMP[[#This Row],[StdDev]]</f>
        <v>#N/A</v>
      </c>
      <c r="S2295" t="e">
        <f>IF(AND(TableOMP[[#This Row],[total_time]]&gt;=TableOMP[[#This Row],[Low]], TableOMP[[#This Row],[total_time]]&lt;=TableOMP[[#This Row],[High]]),1,0)</f>
        <v>#N/A</v>
      </c>
    </row>
    <row r="2296" spans="1:19" hidden="1" x14ac:dyDescent="0.25">
      <c r="A2296" t="s">
        <v>16</v>
      </c>
      <c r="B2296">
        <v>1000</v>
      </c>
      <c r="C2296">
        <v>100</v>
      </c>
      <c r="D2296">
        <v>100000</v>
      </c>
      <c r="E2296">
        <v>56</v>
      </c>
      <c r="F2296">
        <v>1</v>
      </c>
      <c r="G2296">
        <v>1.75915</v>
      </c>
      <c r="H2296">
        <v>0.11083899999999999</v>
      </c>
      <c r="I2296">
        <v>4.103599</v>
      </c>
      <c r="J2296">
        <v>7.4610999999999997E-2</v>
      </c>
      <c r="K2296" t="str">
        <f>MID(M2296,22,1)</f>
        <v>7</v>
      </c>
      <c r="L2296" t="s">
        <v>49</v>
      </c>
      <c r="M2296" t="s">
        <v>50</v>
      </c>
      <c r="N2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296" t="e">
        <f>VLOOKUP(TableOMP[[#This Row],[Label]],TableAvg[],2,FALSE)</f>
        <v>#N/A</v>
      </c>
      <c r="P2296" t="e">
        <f>VLOOKUP(TableOMP[[#This Row],[Label]],TableAvg[],3,FALSE)</f>
        <v>#N/A</v>
      </c>
      <c r="Q2296" t="e">
        <f>TableOMP[[#This Row],[Avg]]-$U$2*TableOMP[[#This Row],[StdDev]]</f>
        <v>#N/A</v>
      </c>
      <c r="R2296" t="e">
        <f>TableOMP[[#This Row],[Avg]]+$U$2*TableOMP[[#This Row],[StdDev]]</f>
        <v>#N/A</v>
      </c>
      <c r="S2296" t="e">
        <f>IF(AND(TableOMP[[#This Row],[total_time]]&gt;=TableOMP[[#This Row],[Low]], TableOMP[[#This Row],[total_time]]&lt;=TableOMP[[#This Row],[High]]),1,0)</f>
        <v>#N/A</v>
      </c>
    </row>
    <row r="2297" spans="1:19" hidden="1" x14ac:dyDescent="0.25">
      <c r="A2297" t="s">
        <v>16</v>
      </c>
      <c r="B2297">
        <v>1000</v>
      </c>
      <c r="C2297">
        <v>100</v>
      </c>
      <c r="D2297">
        <v>100000</v>
      </c>
      <c r="E2297">
        <v>57</v>
      </c>
      <c r="F2297">
        <v>1</v>
      </c>
      <c r="G2297">
        <v>1.8998489999999999</v>
      </c>
      <c r="H2297">
        <v>0.12912799999999999</v>
      </c>
      <c r="I2297">
        <v>3.7663549999999999</v>
      </c>
      <c r="J2297">
        <v>6.7255999999999996E-2</v>
      </c>
      <c r="K2297" t="str">
        <f>MID(M2297,22,1)</f>
        <v>7</v>
      </c>
      <c r="L2297" t="s">
        <v>49</v>
      </c>
      <c r="M2297" t="s">
        <v>50</v>
      </c>
      <c r="N2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t="e">
        <f>TableOMP[[#This Row],[Avg]]-$U$2*TableOMP[[#This Row],[StdDev]]</f>
        <v>#N/A</v>
      </c>
      <c r="R2297" t="e">
        <f>TableOMP[[#This Row],[Avg]]+$U$2*TableOMP[[#This Row],[StdDev]]</f>
        <v>#N/A</v>
      </c>
      <c r="S2297" t="e">
        <f>IF(AND(TableOMP[[#This Row],[total_time]]&gt;=TableOMP[[#This Row],[Low]], TableOMP[[#This Row],[total_time]]&lt;=TableOMP[[#This Row],[High]]),1,0)</f>
        <v>#N/A</v>
      </c>
    </row>
    <row r="2298" spans="1:19" hidden="1" x14ac:dyDescent="0.25">
      <c r="A2298" t="s">
        <v>16</v>
      </c>
      <c r="B2298">
        <v>1000</v>
      </c>
      <c r="C2298">
        <v>100</v>
      </c>
      <c r="D2298">
        <v>100000</v>
      </c>
      <c r="E2298">
        <v>58</v>
      </c>
      <c r="F2298">
        <v>1</v>
      </c>
      <c r="G2298">
        <v>1.4639310000000001</v>
      </c>
      <c r="H2298">
        <v>6.8073999999999996E-2</v>
      </c>
      <c r="I2298">
        <v>3.4780199999999999</v>
      </c>
      <c r="J2298">
        <v>6.1018000000000003E-2</v>
      </c>
      <c r="K2298" t="str">
        <f>MID(M2298,22,1)</f>
        <v>7</v>
      </c>
      <c r="L2298" t="s">
        <v>49</v>
      </c>
      <c r="M2298" t="s">
        <v>50</v>
      </c>
      <c r="N2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t="e">
        <f>TableOMP[[#This Row],[Avg]]-$U$2*TableOMP[[#This Row],[StdDev]]</f>
        <v>#N/A</v>
      </c>
      <c r="R2298" t="e">
        <f>TableOMP[[#This Row],[Avg]]+$U$2*TableOMP[[#This Row],[StdDev]]</f>
        <v>#N/A</v>
      </c>
      <c r="S2298" t="e">
        <f>IF(AND(TableOMP[[#This Row],[total_time]]&gt;=TableOMP[[#This Row],[Low]], TableOMP[[#This Row],[total_time]]&lt;=TableOMP[[#This Row],[High]]),1,0)</f>
        <v>#N/A</v>
      </c>
    </row>
    <row r="2299" spans="1:19" hidden="1" x14ac:dyDescent="0.25">
      <c r="A2299" t="s">
        <v>16</v>
      </c>
      <c r="B2299">
        <v>1000</v>
      </c>
      <c r="C2299">
        <v>100</v>
      </c>
      <c r="D2299">
        <v>100000</v>
      </c>
      <c r="E2299">
        <v>59</v>
      </c>
      <c r="F2299">
        <v>1</v>
      </c>
      <c r="G2299">
        <v>1.5943849999999999</v>
      </c>
      <c r="H2299">
        <v>0.25694600000000001</v>
      </c>
      <c r="I2299">
        <v>14.103687000000001</v>
      </c>
      <c r="J2299">
        <v>0.24316699999999999</v>
      </c>
      <c r="K2299" t="str">
        <f>MID(M2299,22,1)</f>
        <v>7</v>
      </c>
      <c r="L2299" t="s">
        <v>49</v>
      </c>
      <c r="M2299" t="s">
        <v>50</v>
      </c>
      <c r="N2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t="e">
        <f>TableOMP[[#This Row],[Avg]]-$U$2*TableOMP[[#This Row],[StdDev]]</f>
        <v>#N/A</v>
      </c>
      <c r="R2299" t="e">
        <f>TableOMP[[#This Row],[Avg]]+$U$2*TableOMP[[#This Row],[StdDev]]</f>
        <v>#N/A</v>
      </c>
      <c r="S2299" t="e">
        <f>IF(AND(TableOMP[[#This Row],[total_time]]&gt;=TableOMP[[#This Row],[Low]], TableOMP[[#This Row],[total_time]]&lt;=TableOMP[[#This Row],[High]]),1,0)</f>
        <v>#N/A</v>
      </c>
    </row>
    <row r="2300" spans="1:19" hidden="1" x14ac:dyDescent="0.25">
      <c r="A2300" t="s">
        <v>16</v>
      </c>
      <c r="B2300">
        <v>1000</v>
      </c>
      <c r="C2300">
        <v>100</v>
      </c>
      <c r="D2300">
        <v>100000</v>
      </c>
      <c r="E2300">
        <v>60</v>
      </c>
      <c r="F2300">
        <v>1</v>
      </c>
      <c r="G2300">
        <v>1.4731540000000001</v>
      </c>
      <c r="H2300">
        <v>6.8118999999999999E-2</v>
      </c>
      <c r="I2300">
        <v>3.400833</v>
      </c>
      <c r="J2300">
        <v>5.7640999999999998E-2</v>
      </c>
      <c r="K2300" t="str">
        <f>MID(M2300,22,1)</f>
        <v>7</v>
      </c>
      <c r="L2300" t="s">
        <v>49</v>
      </c>
      <c r="M2300" t="s">
        <v>50</v>
      </c>
      <c r="N2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t="e">
        <f>TableOMP[[#This Row],[Avg]]-$U$2*TableOMP[[#This Row],[StdDev]]</f>
        <v>#N/A</v>
      </c>
      <c r="R2300" t="e">
        <f>TableOMP[[#This Row],[Avg]]+$U$2*TableOMP[[#This Row],[StdDev]]</f>
        <v>#N/A</v>
      </c>
      <c r="S2300" t="e">
        <f>IF(AND(TableOMP[[#This Row],[total_time]]&gt;=TableOMP[[#This Row],[Low]], TableOMP[[#This Row],[total_time]]&lt;=TableOMP[[#This Row],[High]]),1,0)</f>
        <v>#N/A</v>
      </c>
    </row>
    <row r="2301" spans="1:19" hidden="1" x14ac:dyDescent="0.25">
      <c r="A2301" t="s">
        <v>16</v>
      </c>
      <c r="B2301">
        <v>1000</v>
      </c>
      <c r="C2301">
        <v>100</v>
      </c>
      <c r="D2301">
        <v>100000</v>
      </c>
      <c r="E2301">
        <v>61</v>
      </c>
      <c r="F2301">
        <v>1</v>
      </c>
      <c r="G2301">
        <v>1.4853460000000001</v>
      </c>
      <c r="H2301">
        <v>8.8703000000000004E-2</v>
      </c>
      <c r="I2301">
        <v>4.6753770000000001</v>
      </c>
      <c r="J2301">
        <v>7.7923000000000006E-2</v>
      </c>
      <c r="K2301" t="str">
        <f>MID(M2301,22,1)</f>
        <v>7</v>
      </c>
      <c r="L2301" t="s">
        <v>49</v>
      </c>
      <c r="M2301" t="s">
        <v>50</v>
      </c>
      <c r="N2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t="e">
        <f>TableOMP[[#This Row],[Avg]]-$U$2*TableOMP[[#This Row],[StdDev]]</f>
        <v>#N/A</v>
      </c>
      <c r="R2301" t="e">
        <f>TableOMP[[#This Row],[Avg]]+$U$2*TableOMP[[#This Row],[StdDev]]</f>
        <v>#N/A</v>
      </c>
      <c r="S2301" t="e">
        <f>IF(AND(TableOMP[[#This Row],[total_time]]&gt;=TableOMP[[#This Row],[Low]], TableOMP[[#This Row],[total_time]]&lt;=TableOMP[[#This Row],[High]]),1,0)</f>
        <v>#N/A</v>
      </c>
    </row>
    <row r="2302" spans="1:19" hidden="1" x14ac:dyDescent="0.25">
      <c r="A2302" t="s">
        <v>16</v>
      </c>
      <c r="B2302">
        <v>1000</v>
      </c>
      <c r="C2302">
        <v>100</v>
      </c>
      <c r="D2302">
        <v>100000</v>
      </c>
      <c r="E2302">
        <v>62</v>
      </c>
      <c r="F2302">
        <v>1</v>
      </c>
      <c r="G2302">
        <v>1.4701919999999999</v>
      </c>
      <c r="H2302">
        <v>6.6878999999999994E-2</v>
      </c>
      <c r="I2302">
        <v>3.792087</v>
      </c>
      <c r="J2302">
        <v>6.2164999999999998E-2</v>
      </c>
      <c r="K2302" t="str">
        <f>MID(M2302,22,1)</f>
        <v>7</v>
      </c>
      <c r="L2302" t="s">
        <v>49</v>
      </c>
      <c r="M2302" t="s">
        <v>50</v>
      </c>
      <c r="N2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t="e">
        <f>TableOMP[[#This Row],[Avg]]-$U$2*TableOMP[[#This Row],[StdDev]]</f>
        <v>#N/A</v>
      </c>
      <c r="R2302" t="e">
        <f>TableOMP[[#This Row],[Avg]]+$U$2*TableOMP[[#This Row],[StdDev]]</f>
        <v>#N/A</v>
      </c>
      <c r="S2302" t="e">
        <f>IF(AND(TableOMP[[#This Row],[total_time]]&gt;=TableOMP[[#This Row],[Low]], TableOMP[[#This Row],[total_time]]&lt;=TableOMP[[#This Row],[High]]),1,0)</f>
        <v>#N/A</v>
      </c>
    </row>
    <row r="2303" spans="1:19" hidden="1" x14ac:dyDescent="0.25">
      <c r="A2303" t="s">
        <v>16</v>
      </c>
      <c r="B2303">
        <v>1000</v>
      </c>
      <c r="C2303">
        <v>100</v>
      </c>
      <c r="D2303">
        <v>100000</v>
      </c>
      <c r="E2303">
        <v>63</v>
      </c>
      <c r="F2303">
        <v>1</v>
      </c>
      <c r="G2303">
        <v>1.434572</v>
      </c>
      <c r="H2303">
        <v>6.5229999999999996E-2</v>
      </c>
      <c r="I2303">
        <v>3.4321739999999998</v>
      </c>
      <c r="J2303">
        <v>5.5357999999999997E-2</v>
      </c>
      <c r="K2303" t="str">
        <f>MID(M2303,22,1)</f>
        <v>7</v>
      </c>
      <c r="L2303" t="s">
        <v>49</v>
      </c>
      <c r="M2303" t="s">
        <v>50</v>
      </c>
      <c r="N2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t="e">
        <f>TableOMP[[#This Row],[Avg]]-$U$2*TableOMP[[#This Row],[StdDev]]</f>
        <v>#N/A</v>
      </c>
      <c r="R2303" t="e">
        <f>TableOMP[[#This Row],[Avg]]+$U$2*TableOMP[[#This Row],[StdDev]]</f>
        <v>#N/A</v>
      </c>
      <c r="S2303" t="e">
        <f>IF(AND(TableOMP[[#This Row],[total_time]]&gt;=TableOMP[[#This Row],[Low]], TableOMP[[#This Row],[total_time]]&lt;=TableOMP[[#This Row],[High]]),1,0)</f>
        <v>#N/A</v>
      </c>
    </row>
    <row r="2304" spans="1:19" hidden="1" x14ac:dyDescent="0.25">
      <c r="A2304" t="s">
        <v>16</v>
      </c>
      <c r="B2304">
        <v>1000</v>
      </c>
      <c r="C2304">
        <v>100</v>
      </c>
      <c r="D2304">
        <v>100000</v>
      </c>
      <c r="E2304">
        <v>64</v>
      </c>
      <c r="F2304">
        <v>1</v>
      </c>
      <c r="G2304">
        <v>1.480642</v>
      </c>
      <c r="H2304">
        <v>8.0517000000000005E-2</v>
      </c>
      <c r="I2304">
        <v>4.6607399999999997</v>
      </c>
      <c r="J2304">
        <v>7.3980000000000004E-2</v>
      </c>
      <c r="K2304" t="str">
        <f>MID(M2304,22,1)</f>
        <v>7</v>
      </c>
      <c r="L2304" t="s">
        <v>49</v>
      </c>
      <c r="M2304" t="s">
        <v>50</v>
      </c>
      <c r="N2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t="e">
        <f>TableOMP[[#This Row],[Avg]]-$U$2*TableOMP[[#This Row],[StdDev]]</f>
        <v>#N/A</v>
      </c>
      <c r="R2304" t="e">
        <f>TableOMP[[#This Row],[Avg]]+$U$2*TableOMP[[#This Row],[StdDev]]</f>
        <v>#N/A</v>
      </c>
      <c r="S2304" t="e">
        <f>IF(AND(TableOMP[[#This Row],[total_time]]&gt;=TableOMP[[#This Row],[Low]], TableOMP[[#This Row],[total_time]]&lt;=TableOMP[[#This Row],[High]]),1,0)</f>
        <v>#N/A</v>
      </c>
    </row>
    <row r="2305" spans="1:19" hidden="1" x14ac:dyDescent="0.25">
      <c r="A2305" t="s">
        <v>16</v>
      </c>
      <c r="B2305">
        <v>100</v>
      </c>
      <c r="C2305">
        <v>100</v>
      </c>
      <c r="D2305">
        <v>100000</v>
      </c>
      <c r="E2305">
        <v>1</v>
      </c>
      <c r="F2305">
        <v>1</v>
      </c>
      <c r="G2305">
        <v>1.326273</v>
      </c>
      <c r="H2305">
        <v>0.230439</v>
      </c>
      <c r="I2305">
        <v>0</v>
      </c>
      <c r="J2305">
        <v>0</v>
      </c>
      <c r="K2305" t="str">
        <f>MID(M2305,22,1)</f>
        <v>7</v>
      </c>
      <c r="L2305" t="s">
        <v>49</v>
      </c>
      <c r="M2305" t="s">
        <v>50</v>
      </c>
      <c r="N2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t="e">
        <f>TableOMP[[#This Row],[Avg]]-$U$2*TableOMP[[#This Row],[StdDev]]</f>
        <v>#N/A</v>
      </c>
      <c r="R2305" t="e">
        <f>TableOMP[[#This Row],[Avg]]+$U$2*TableOMP[[#This Row],[StdDev]]</f>
        <v>#N/A</v>
      </c>
      <c r="S2305" t="e">
        <f>IF(AND(TableOMP[[#This Row],[total_time]]&gt;=TableOMP[[#This Row],[Low]], TableOMP[[#This Row],[total_time]]&lt;=TableOMP[[#This Row],[High]]),1,0)</f>
        <v>#N/A</v>
      </c>
    </row>
    <row r="2306" spans="1:19" hidden="1" x14ac:dyDescent="0.25">
      <c r="A2306" t="s">
        <v>16</v>
      </c>
      <c r="B2306">
        <v>100</v>
      </c>
      <c r="C2306">
        <v>100</v>
      </c>
      <c r="D2306">
        <v>100000</v>
      </c>
      <c r="E2306">
        <v>2</v>
      </c>
      <c r="F2306">
        <v>1</v>
      </c>
      <c r="G2306">
        <v>1.0600689999999999</v>
      </c>
      <c r="H2306">
        <v>7.1329999999999996E-3</v>
      </c>
      <c r="I2306">
        <v>5.6750000000000004E-3</v>
      </c>
      <c r="J2306">
        <v>5.6750000000000004E-3</v>
      </c>
      <c r="K2306" t="str">
        <f>MID(M2306,22,1)</f>
        <v>7</v>
      </c>
      <c r="L2306" t="s">
        <v>49</v>
      </c>
      <c r="M2306" t="s">
        <v>50</v>
      </c>
      <c r="N2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t="e">
        <f>TableOMP[[#This Row],[Avg]]-$U$2*TableOMP[[#This Row],[StdDev]]</f>
        <v>#N/A</v>
      </c>
      <c r="R2306" t="e">
        <f>TableOMP[[#This Row],[Avg]]+$U$2*TableOMP[[#This Row],[StdDev]]</f>
        <v>#N/A</v>
      </c>
      <c r="S2306" t="e">
        <f>IF(AND(TableOMP[[#This Row],[total_time]]&gt;=TableOMP[[#This Row],[Low]], TableOMP[[#This Row],[total_time]]&lt;=TableOMP[[#This Row],[High]]),1,0)</f>
        <v>#N/A</v>
      </c>
    </row>
    <row r="2307" spans="1:19" hidden="1" x14ac:dyDescent="0.25">
      <c r="A2307" t="s">
        <v>16</v>
      </c>
      <c r="B2307">
        <v>100</v>
      </c>
      <c r="C2307">
        <v>100</v>
      </c>
      <c r="D2307">
        <v>100000</v>
      </c>
      <c r="E2307">
        <v>3</v>
      </c>
      <c r="F2307">
        <v>1</v>
      </c>
      <c r="G2307">
        <v>1.191481</v>
      </c>
      <c r="H2307">
        <v>0.130302</v>
      </c>
      <c r="I2307">
        <v>1.3353E-2</v>
      </c>
      <c r="J2307">
        <v>6.6759999999999996E-3</v>
      </c>
      <c r="K2307" t="str">
        <f>MID(M2307,22,1)</f>
        <v>7</v>
      </c>
      <c r="L2307" t="s">
        <v>49</v>
      </c>
      <c r="M2307" t="s">
        <v>50</v>
      </c>
      <c r="N2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t="e">
        <f>TableOMP[[#This Row],[Avg]]-$U$2*TableOMP[[#This Row],[StdDev]]</f>
        <v>#N/A</v>
      </c>
      <c r="R2307" t="e">
        <f>TableOMP[[#This Row],[Avg]]+$U$2*TableOMP[[#This Row],[StdDev]]</f>
        <v>#N/A</v>
      </c>
      <c r="S2307" t="e">
        <f>IF(AND(TableOMP[[#This Row],[total_time]]&gt;=TableOMP[[#This Row],[Low]], TableOMP[[#This Row],[total_time]]&lt;=TableOMP[[#This Row],[High]]),1,0)</f>
        <v>#N/A</v>
      </c>
    </row>
    <row r="2308" spans="1:19" hidden="1" x14ac:dyDescent="0.25">
      <c r="A2308" t="s">
        <v>16</v>
      </c>
      <c r="B2308">
        <v>100</v>
      </c>
      <c r="C2308">
        <v>100</v>
      </c>
      <c r="D2308">
        <v>100000</v>
      </c>
      <c r="E2308">
        <v>4</v>
      </c>
      <c r="F2308">
        <v>1</v>
      </c>
      <c r="G2308">
        <v>1.0624750000000001</v>
      </c>
      <c r="H2308">
        <v>7.5050000000000004E-3</v>
      </c>
      <c r="I2308">
        <v>1.8522E-2</v>
      </c>
      <c r="J2308">
        <v>6.1739999999999998E-3</v>
      </c>
      <c r="K2308" t="str">
        <f>MID(M2308,22,1)</f>
        <v>7</v>
      </c>
      <c r="L2308" t="s">
        <v>49</v>
      </c>
      <c r="M2308" t="s">
        <v>50</v>
      </c>
      <c r="N2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t="e">
        <f>TableOMP[[#This Row],[Avg]]-$U$2*TableOMP[[#This Row],[StdDev]]</f>
        <v>#N/A</v>
      </c>
      <c r="R2308" t="e">
        <f>TableOMP[[#This Row],[Avg]]+$U$2*TableOMP[[#This Row],[StdDev]]</f>
        <v>#N/A</v>
      </c>
      <c r="S2308" t="e">
        <f>IF(AND(TableOMP[[#This Row],[total_time]]&gt;=TableOMP[[#This Row],[Low]], TableOMP[[#This Row],[total_time]]&lt;=TableOMP[[#This Row],[High]]),1,0)</f>
        <v>#N/A</v>
      </c>
    </row>
    <row r="2309" spans="1:19" hidden="1" x14ac:dyDescent="0.25">
      <c r="A2309" t="s">
        <v>16</v>
      </c>
      <c r="B2309">
        <v>100</v>
      </c>
      <c r="C2309">
        <v>100</v>
      </c>
      <c r="D2309">
        <v>100000</v>
      </c>
      <c r="E2309">
        <v>5</v>
      </c>
      <c r="F2309">
        <v>1</v>
      </c>
      <c r="G2309">
        <v>1.0770500000000001</v>
      </c>
      <c r="H2309">
        <v>9.8259999999999997E-3</v>
      </c>
      <c r="I2309">
        <v>3.2063000000000001E-2</v>
      </c>
      <c r="J2309">
        <v>8.0160000000000006E-3</v>
      </c>
      <c r="K2309" t="str">
        <f>MID(M2309,22,1)</f>
        <v>7</v>
      </c>
      <c r="L2309" t="s">
        <v>49</v>
      </c>
      <c r="M2309" t="s">
        <v>50</v>
      </c>
      <c r="N2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t="e">
        <f>TableOMP[[#This Row],[Avg]]-$U$2*TableOMP[[#This Row],[StdDev]]</f>
        <v>#N/A</v>
      </c>
      <c r="R2309" t="e">
        <f>TableOMP[[#This Row],[Avg]]+$U$2*TableOMP[[#This Row],[StdDev]]</f>
        <v>#N/A</v>
      </c>
      <c r="S2309" t="e">
        <f>IF(AND(TableOMP[[#This Row],[total_time]]&gt;=TableOMP[[#This Row],[Low]], TableOMP[[#This Row],[total_time]]&lt;=TableOMP[[#This Row],[High]]),1,0)</f>
        <v>#N/A</v>
      </c>
    </row>
    <row r="2310" spans="1:19" hidden="1" x14ac:dyDescent="0.25">
      <c r="A2310" t="s">
        <v>16</v>
      </c>
      <c r="B2310">
        <v>100</v>
      </c>
      <c r="C2310">
        <v>100</v>
      </c>
      <c r="D2310">
        <v>100000</v>
      </c>
      <c r="E2310">
        <v>6</v>
      </c>
      <c r="F2310">
        <v>1</v>
      </c>
      <c r="G2310">
        <v>1.084981</v>
      </c>
      <c r="H2310">
        <v>1.9931000000000001E-2</v>
      </c>
      <c r="I2310">
        <v>7.8787999999999997E-2</v>
      </c>
      <c r="J2310">
        <v>1.5758000000000001E-2</v>
      </c>
      <c r="K2310" t="str">
        <f>MID(M2310,22,1)</f>
        <v>7</v>
      </c>
      <c r="L2310" t="s">
        <v>49</v>
      </c>
      <c r="M2310" t="s">
        <v>50</v>
      </c>
      <c r="N2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t="e">
        <f>TableOMP[[#This Row],[Avg]]-$U$2*TableOMP[[#This Row],[StdDev]]</f>
        <v>#N/A</v>
      </c>
      <c r="R2310" t="e">
        <f>TableOMP[[#This Row],[Avg]]+$U$2*TableOMP[[#This Row],[StdDev]]</f>
        <v>#N/A</v>
      </c>
      <c r="S2310" t="e">
        <f>IF(AND(TableOMP[[#This Row],[total_time]]&gt;=TableOMP[[#This Row],[Low]], TableOMP[[#This Row],[total_time]]&lt;=TableOMP[[#This Row],[High]]),1,0)</f>
        <v>#N/A</v>
      </c>
    </row>
    <row r="2311" spans="1:19" hidden="1" x14ac:dyDescent="0.25">
      <c r="A2311" t="s">
        <v>16</v>
      </c>
      <c r="B2311">
        <v>100</v>
      </c>
      <c r="C2311">
        <v>100</v>
      </c>
      <c r="D2311">
        <v>100000</v>
      </c>
      <c r="E2311">
        <v>7</v>
      </c>
      <c r="F2311">
        <v>1</v>
      </c>
      <c r="G2311">
        <v>1.111499</v>
      </c>
      <c r="H2311">
        <v>3.8655000000000002E-2</v>
      </c>
      <c r="I2311">
        <v>9.4638E-2</v>
      </c>
      <c r="J2311">
        <v>1.5772999999999999E-2</v>
      </c>
      <c r="K2311" t="str">
        <f>MID(M2311,22,1)</f>
        <v>7</v>
      </c>
      <c r="L2311" t="s">
        <v>49</v>
      </c>
      <c r="M2311" t="s">
        <v>50</v>
      </c>
      <c r="N2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t="e">
        <f>TableOMP[[#This Row],[Avg]]-$U$2*TableOMP[[#This Row],[StdDev]]</f>
        <v>#N/A</v>
      </c>
      <c r="R2311" t="e">
        <f>TableOMP[[#This Row],[Avg]]+$U$2*TableOMP[[#This Row],[StdDev]]</f>
        <v>#N/A</v>
      </c>
      <c r="S2311" t="e">
        <f>IF(AND(TableOMP[[#This Row],[total_time]]&gt;=TableOMP[[#This Row],[Low]], TableOMP[[#This Row],[total_time]]&lt;=TableOMP[[#This Row],[High]]),1,0)</f>
        <v>#N/A</v>
      </c>
    </row>
    <row r="2312" spans="1:19" hidden="1" x14ac:dyDescent="0.25">
      <c r="A2312" t="s">
        <v>16</v>
      </c>
      <c r="B2312">
        <v>100</v>
      </c>
      <c r="C2312">
        <v>100</v>
      </c>
      <c r="D2312">
        <v>100000</v>
      </c>
      <c r="E2312">
        <v>8</v>
      </c>
      <c r="F2312">
        <v>1</v>
      </c>
      <c r="G2312">
        <v>1.0987130000000001</v>
      </c>
      <c r="H2312">
        <v>1.9875E-2</v>
      </c>
      <c r="I2312">
        <v>9.3591999999999995E-2</v>
      </c>
      <c r="J2312">
        <v>1.337E-2</v>
      </c>
      <c r="K2312" t="str">
        <f>MID(M2312,22,1)</f>
        <v>7</v>
      </c>
      <c r="L2312" t="s">
        <v>49</v>
      </c>
      <c r="M2312" t="s">
        <v>50</v>
      </c>
      <c r="N2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t="e">
        <f>TableOMP[[#This Row],[Avg]]-$U$2*TableOMP[[#This Row],[StdDev]]</f>
        <v>#N/A</v>
      </c>
      <c r="R2312" t="e">
        <f>TableOMP[[#This Row],[Avg]]+$U$2*TableOMP[[#This Row],[StdDev]]</f>
        <v>#N/A</v>
      </c>
      <c r="S2312" t="e">
        <f>IF(AND(TableOMP[[#This Row],[total_time]]&gt;=TableOMP[[#This Row],[Low]], TableOMP[[#This Row],[total_time]]&lt;=TableOMP[[#This Row],[High]]),1,0)</f>
        <v>#N/A</v>
      </c>
    </row>
    <row r="2313" spans="1:19" hidden="1" x14ac:dyDescent="0.25">
      <c r="A2313" t="s">
        <v>16</v>
      </c>
      <c r="B2313">
        <v>100</v>
      </c>
      <c r="C2313">
        <v>100</v>
      </c>
      <c r="D2313">
        <v>100000</v>
      </c>
      <c r="E2313">
        <v>9</v>
      </c>
      <c r="F2313">
        <v>1</v>
      </c>
      <c r="G2313">
        <v>1.095062</v>
      </c>
      <c r="H2313">
        <v>1.3173000000000001E-2</v>
      </c>
      <c r="I2313">
        <v>8.8367000000000001E-2</v>
      </c>
      <c r="J2313">
        <v>1.1046E-2</v>
      </c>
      <c r="K2313" t="str">
        <f>MID(M2313,22,1)</f>
        <v>7</v>
      </c>
      <c r="L2313" t="s">
        <v>49</v>
      </c>
      <c r="M2313" t="s">
        <v>50</v>
      </c>
      <c r="N2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t="e">
        <f>TableOMP[[#This Row],[Avg]]-$U$2*TableOMP[[#This Row],[StdDev]]</f>
        <v>#N/A</v>
      </c>
      <c r="R2313" t="e">
        <f>TableOMP[[#This Row],[Avg]]+$U$2*TableOMP[[#This Row],[StdDev]]</f>
        <v>#N/A</v>
      </c>
      <c r="S2313" t="e">
        <f>IF(AND(TableOMP[[#This Row],[total_time]]&gt;=TableOMP[[#This Row],[Low]], TableOMP[[#This Row],[total_time]]&lt;=TableOMP[[#This Row],[High]]),1,0)</f>
        <v>#N/A</v>
      </c>
    </row>
    <row r="2314" spans="1:19" hidden="1" x14ac:dyDescent="0.25">
      <c r="A2314" t="s">
        <v>16</v>
      </c>
      <c r="B2314">
        <v>100</v>
      </c>
      <c r="C2314">
        <v>100</v>
      </c>
      <c r="D2314">
        <v>100000</v>
      </c>
      <c r="E2314">
        <v>10</v>
      </c>
      <c r="F2314">
        <v>1</v>
      </c>
      <c r="G2314">
        <v>1.125893</v>
      </c>
      <c r="H2314">
        <v>2.8878999999999998E-2</v>
      </c>
      <c r="I2314">
        <v>0.170962</v>
      </c>
      <c r="J2314">
        <v>1.8995999999999999E-2</v>
      </c>
      <c r="K2314" t="str">
        <f>MID(M2314,22,1)</f>
        <v>7</v>
      </c>
      <c r="L2314" t="s">
        <v>49</v>
      </c>
      <c r="M2314" t="s">
        <v>50</v>
      </c>
      <c r="N2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t="e">
        <f>TableOMP[[#This Row],[Avg]]-$U$2*TableOMP[[#This Row],[StdDev]]</f>
        <v>#N/A</v>
      </c>
      <c r="R2314" t="e">
        <f>TableOMP[[#This Row],[Avg]]+$U$2*TableOMP[[#This Row],[StdDev]]</f>
        <v>#N/A</v>
      </c>
      <c r="S2314" t="e">
        <f>IF(AND(TableOMP[[#This Row],[total_time]]&gt;=TableOMP[[#This Row],[Low]], TableOMP[[#This Row],[total_time]]&lt;=TableOMP[[#This Row],[High]]),1,0)</f>
        <v>#N/A</v>
      </c>
    </row>
    <row r="2315" spans="1:19" hidden="1" x14ac:dyDescent="0.25">
      <c r="A2315" t="s">
        <v>16</v>
      </c>
      <c r="B2315">
        <v>100</v>
      </c>
      <c r="C2315">
        <v>100</v>
      </c>
      <c r="D2315">
        <v>100000</v>
      </c>
      <c r="E2315">
        <v>11</v>
      </c>
      <c r="F2315">
        <v>1</v>
      </c>
      <c r="G2315">
        <v>1.126573</v>
      </c>
      <c r="H2315">
        <v>2.1975000000000001E-2</v>
      </c>
      <c r="I2315">
        <v>0.13939799999999999</v>
      </c>
      <c r="J2315">
        <v>1.3939999999999999E-2</v>
      </c>
      <c r="K2315" t="str">
        <f>MID(M2315,22,1)</f>
        <v>7</v>
      </c>
      <c r="L2315" t="s">
        <v>49</v>
      </c>
      <c r="M2315" t="s">
        <v>50</v>
      </c>
      <c r="N2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t="e">
        <f>TableOMP[[#This Row],[Avg]]-$U$2*TableOMP[[#This Row],[StdDev]]</f>
        <v>#N/A</v>
      </c>
      <c r="R2315" t="e">
        <f>TableOMP[[#This Row],[Avg]]+$U$2*TableOMP[[#This Row],[StdDev]]</f>
        <v>#N/A</v>
      </c>
      <c r="S2315" t="e">
        <f>IF(AND(TableOMP[[#This Row],[total_time]]&gt;=TableOMP[[#This Row],[Low]], TableOMP[[#This Row],[total_time]]&lt;=TableOMP[[#This Row],[High]]),1,0)</f>
        <v>#N/A</v>
      </c>
    </row>
    <row r="2316" spans="1:19" hidden="1" x14ac:dyDescent="0.25">
      <c r="A2316" t="s">
        <v>16</v>
      </c>
      <c r="B2316">
        <v>100</v>
      </c>
      <c r="C2316">
        <v>100</v>
      </c>
      <c r="D2316">
        <v>100000</v>
      </c>
      <c r="E2316">
        <v>12</v>
      </c>
      <c r="F2316">
        <v>1</v>
      </c>
      <c r="G2316">
        <v>1.1357299999999999</v>
      </c>
      <c r="H2316">
        <v>2.7619000000000001E-2</v>
      </c>
      <c r="I2316">
        <v>0.17854500000000001</v>
      </c>
      <c r="J2316">
        <v>1.6230999999999999E-2</v>
      </c>
      <c r="K2316" t="str">
        <f>MID(M2316,22,1)</f>
        <v>7</v>
      </c>
      <c r="L2316" t="s">
        <v>49</v>
      </c>
      <c r="M2316" t="s">
        <v>50</v>
      </c>
      <c r="N2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t="e">
        <f>TableOMP[[#This Row],[Avg]]-$U$2*TableOMP[[#This Row],[StdDev]]</f>
        <v>#N/A</v>
      </c>
      <c r="R2316" t="e">
        <f>TableOMP[[#This Row],[Avg]]+$U$2*TableOMP[[#This Row],[StdDev]]</f>
        <v>#N/A</v>
      </c>
      <c r="S2316" t="e">
        <f>IF(AND(TableOMP[[#This Row],[total_time]]&gt;=TableOMP[[#This Row],[Low]], TableOMP[[#This Row],[total_time]]&lt;=TableOMP[[#This Row],[High]]),1,0)</f>
        <v>#N/A</v>
      </c>
    </row>
    <row r="2317" spans="1:19" hidden="1" x14ac:dyDescent="0.25">
      <c r="A2317" t="s">
        <v>16</v>
      </c>
      <c r="B2317">
        <v>100</v>
      </c>
      <c r="C2317">
        <v>100</v>
      </c>
      <c r="D2317">
        <v>100000</v>
      </c>
      <c r="E2317">
        <v>13</v>
      </c>
      <c r="F2317">
        <v>1</v>
      </c>
      <c r="G2317">
        <v>1.1392040000000001</v>
      </c>
      <c r="H2317">
        <v>2.0959999999999999E-2</v>
      </c>
      <c r="I2317">
        <v>0.21365600000000001</v>
      </c>
      <c r="J2317">
        <v>1.7805000000000001E-2</v>
      </c>
      <c r="K2317" t="str">
        <f>MID(M2317,22,1)</f>
        <v>7</v>
      </c>
      <c r="L2317" t="s">
        <v>49</v>
      </c>
      <c r="M2317" t="s">
        <v>50</v>
      </c>
      <c r="N2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t="e">
        <f>TableOMP[[#This Row],[Avg]]-$U$2*TableOMP[[#This Row],[StdDev]]</f>
        <v>#N/A</v>
      </c>
      <c r="R2317" t="e">
        <f>TableOMP[[#This Row],[Avg]]+$U$2*TableOMP[[#This Row],[StdDev]]</f>
        <v>#N/A</v>
      </c>
      <c r="S2317" t="e">
        <f>IF(AND(TableOMP[[#This Row],[total_time]]&gt;=TableOMP[[#This Row],[Low]], TableOMP[[#This Row],[total_time]]&lt;=TableOMP[[#This Row],[High]]),1,0)</f>
        <v>#N/A</v>
      </c>
    </row>
    <row r="2318" spans="1:19" hidden="1" x14ac:dyDescent="0.25">
      <c r="A2318" t="s">
        <v>16</v>
      </c>
      <c r="B2318">
        <v>100</v>
      </c>
      <c r="C2318">
        <v>100</v>
      </c>
      <c r="D2318">
        <v>100000</v>
      </c>
      <c r="E2318">
        <v>14</v>
      </c>
      <c r="F2318">
        <v>1</v>
      </c>
      <c r="G2318">
        <v>1.1587400000000001</v>
      </c>
      <c r="H2318">
        <v>3.7636000000000003E-2</v>
      </c>
      <c r="I2318">
        <v>0.35549900000000001</v>
      </c>
      <c r="J2318">
        <v>2.7345999999999999E-2</v>
      </c>
      <c r="K2318" t="str">
        <f>MID(M2318,22,1)</f>
        <v>7</v>
      </c>
      <c r="L2318" t="s">
        <v>49</v>
      </c>
      <c r="M2318" t="s">
        <v>50</v>
      </c>
      <c r="N2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t="e">
        <f>TableOMP[[#This Row],[Avg]]-$U$2*TableOMP[[#This Row],[StdDev]]</f>
        <v>#N/A</v>
      </c>
      <c r="R2318" t="e">
        <f>TableOMP[[#This Row],[Avg]]+$U$2*TableOMP[[#This Row],[StdDev]]</f>
        <v>#N/A</v>
      </c>
      <c r="S2318" t="e">
        <f>IF(AND(TableOMP[[#This Row],[total_time]]&gt;=TableOMP[[#This Row],[Low]], TableOMP[[#This Row],[total_time]]&lt;=TableOMP[[#This Row],[High]]),1,0)</f>
        <v>#N/A</v>
      </c>
    </row>
    <row r="2319" spans="1:19" hidden="1" x14ac:dyDescent="0.25">
      <c r="A2319" t="s">
        <v>16</v>
      </c>
      <c r="B2319">
        <v>100</v>
      </c>
      <c r="C2319">
        <v>100</v>
      </c>
      <c r="D2319">
        <v>100000</v>
      </c>
      <c r="E2319">
        <v>15</v>
      </c>
      <c r="F2319">
        <v>1</v>
      </c>
      <c r="G2319">
        <v>1.2981940000000001</v>
      </c>
      <c r="H2319">
        <v>0.219391</v>
      </c>
      <c r="I2319">
        <v>0.23580699999999999</v>
      </c>
      <c r="J2319">
        <v>1.6843E-2</v>
      </c>
      <c r="K2319" t="str">
        <f>MID(M2319,22,1)</f>
        <v>7</v>
      </c>
      <c r="L2319" t="s">
        <v>49</v>
      </c>
      <c r="M2319" t="s">
        <v>50</v>
      </c>
      <c r="N2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t="e">
        <f>TableOMP[[#This Row],[Avg]]-$U$2*TableOMP[[#This Row],[StdDev]]</f>
        <v>#N/A</v>
      </c>
      <c r="R2319" t="e">
        <f>TableOMP[[#This Row],[Avg]]+$U$2*TableOMP[[#This Row],[StdDev]]</f>
        <v>#N/A</v>
      </c>
      <c r="S2319" t="e">
        <f>IF(AND(TableOMP[[#This Row],[total_time]]&gt;=TableOMP[[#This Row],[Low]], TableOMP[[#This Row],[total_time]]&lt;=TableOMP[[#This Row],[High]]),1,0)</f>
        <v>#N/A</v>
      </c>
    </row>
    <row r="2320" spans="1:19" hidden="1" x14ac:dyDescent="0.25">
      <c r="A2320" t="s">
        <v>16</v>
      </c>
      <c r="B2320">
        <v>100</v>
      </c>
      <c r="C2320">
        <v>100</v>
      </c>
      <c r="D2320">
        <v>100000</v>
      </c>
      <c r="E2320">
        <v>16</v>
      </c>
      <c r="F2320">
        <v>1</v>
      </c>
      <c r="G2320">
        <v>1.202887</v>
      </c>
      <c r="H2320">
        <v>5.2621000000000001E-2</v>
      </c>
      <c r="I2320">
        <v>0.31510199999999999</v>
      </c>
      <c r="J2320">
        <v>2.1007000000000001E-2</v>
      </c>
      <c r="K2320" t="str">
        <f>MID(M2320,22,1)</f>
        <v>7</v>
      </c>
      <c r="L2320" t="s">
        <v>49</v>
      </c>
      <c r="M2320" t="s">
        <v>50</v>
      </c>
      <c r="N2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t="e">
        <f>TableOMP[[#This Row],[Avg]]-$U$2*TableOMP[[#This Row],[StdDev]]</f>
        <v>#N/A</v>
      </c>
      <c r="R2320" t="e">
        <f>TableOMP[[#This Row],[Avg]]+$U$2*TableOMP[[#This Row],[StdDev]]</f>
        <v>#N/A</v>
      </c>
      <c r="S2320" t="e">
        <f>IF(AND(TableOMP[[#This Row],[total_time]]&gt;=TableOMP[[#This Row],[Low]], TableOMP[[#This Row],[total_time]]&lt;=TableOMP[[#This Row],[High]]),1,0)</f>
        <v>#N/A</v>
      </c>
    </row>
    <row r="2321" spans="1:19" hidden="1" x14ac:dyDescent="0.25">
      <c r="A2321" t="s">
        <v>16</v>
      </c>
      <c r="B2321">
        <v>100</v>
      </c>
      <c r="C2321">
        <v>100</v>
      </c>
      <c r="D2321">
        <v>100000</v>
      </c>
      <c r="E2321">
        <v>17</v>
      </c>
      <c r="F2321">
        <v>1</v>
      </c>
      <c r="G2321">
        <v>1.179281</v>
      </c>
      <c r="H2321">
        <v>3.4208000000000002E-2</v>
      </c>
      <c r="I2321">
        <v>0.41311700000000001</v>
      </c>
      <c r="J2321">
        <v>2.5819999999999999E-2</v>
      </c>
      <c r="K2321" t="str">
        <f>MID(M2321,22,1)</f>
        <v>7</v>
      </c>
      <c r="L2321" t="s">
        <v>49</v>
      </c>
      <c r="M2321" t="s">
        <v>50</v>
      </c>
      <c r="N2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t="e">
        <f>TableOMP[[#This Row],[Avg]]-$U$2*TableOMP[[#This Row],[StdDev]]</f>
        <v>#N/A</v>
      </c>
      <c r="R2321" t="e">
        <f>TableOMP[[#This Row],[Avg]]+$U$2*TableOMP[[#This Row],[StdDev]]</f>
        <v>#N/A</v>
      </c>
      <c r="S2321" t="e">
        <f>IF(AND(TableOMP[[#This Row],[total_time]]&gt;=TableOMP[[#This Row],[Low]], TableOMP[[#This Row],[total_time]]&lt;=TableOMP[[#This Row],[High]]),1,0)</f>
        <v>#N/A</v>
      </c>
    </row>
    <row r="2322" spans="1:19" hidden="1" x14ac:dyDescent="0.25">
      <c r="A2322" t="s">
        <v>16</v>
      </c>
      <c r="B2322">
        <v>100</v>
      </c>
      <c r="C2322">
        <v>100</v>
      </c>
      <c r="D2322">
        <v>100000</v>
      </c>
      <c r="E2322">
        <v>18</v>
      </c>
      <c r="F2322">
        <v>1</v>
      </c>
      <c r="G2322">
        <v>1.203632</v>
      </c>
      <c r="H2322">
        <v>4.1736000000000002E-2</v>
      </c>
      <c r="I2322">
        <v>0.472358</v>
      </c>
      <c r="J2322">
        <v>2.7786000000000002E-2</v>
      </c>
      <c r="K2322" t="str">
        <f>MID(M2322,22,1)</f>
        <v>7</v>
      </c>
      <c r="L2322" t="s">
        <v>49</v>
      </c>
      <c r="M2322" t="s">
        <v>50</v>
      </c>
      <c r="N2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t="e">
        <f>TableOMP[[#This Row],[Avg]]-$U$2*TableOMP[[#This Row],[StdDev]]</f>
        <v>#N/A</v>
      </c>
      <c r="R2322" t="e">
        <f>TableOMP[[#This Row],[Avg]]+$U$2*TableOMP[[#This Row],[StdDev]]</f>
        <v>#N/A</v>
      </c>
      <c r="S2322" t="e">
        <f>IF(AND(TableOMP[[#This Row],[total_time]]&gt;=TableOMP[[#This Row],[Low]], TableOMP[[#This Row],[total_time]]&lt;=TableOMP[[#This Row],[High]]),1,0)</f>
        <v>#N/A</v>
      </c>
    </row>
    <row r="2323" spans="1:19" hidden="1" x14ac:dyDescent="0.25">
      <c r="A2323" t="s">
        <v>16</v>
      </c>
      <c r="B2323">
        <v>100</v>
      </c>
      <c r="C2323">
        <v>100</v>
      </c>
      <c r="D2323">
        <v>100000</v>
      </c>
      <c r="E2323">
        <v>19</v>
      </c>
      <c r="F2323">
        <v>1</v>
      </c>
      <c r="G2323">
        <v>1.2123029999999999</v>
      </c>
      <c r="H2323">
        <v>4.7359999999999999E-2</v>
      </c>
      <c r="I2323">
        <v>0.63414899999999996</v>
      </c>
      <c r="J2323">
        <v>3.5229999999999997E-2</v>
      </c>
      <c r="K2323" t="str">
        <f>MID(M2323,22,1)</f>
        <v>7</v>
      </c>
      <c r="L2323" t="s">
        <v>49</v>
      </c>
      <c r="M2323" t="s">
        <v>50</v>
      </c>
      <c r="N2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t="e">
        <f>TableOMP[[#This Row],[Avg]]-$U$2*TableOMP[[#This Row],[StdDev]]</f>
        <v>#N/A</v>
      </c>
      <c r="R2323" t="e">
        <f>TableOMP[[#This Row],[Avg]]+$U$2*TableOMP[[#This Row],[StdDev]]</f>
        <v>#N/A</v>
      </c>
      <c r="S2323" t="e">
        <f>IF(AND(TableOMP[[#This Row],[total_time]]&gt;=TableOMP[[#This Row],[Low]], TableOMP[[#This Row],[total_time]]&lt;=TableOMP[[#This Row],[High]]),1,0)</f>
        <v>#N/A</v>
      </c>
    </row>
    <row r="2324" spans="1:19" hidden="1" x14ac:dyDescent="0.25">
      <c r="A2324" t="s">
        <v>16</v>
      </c>
      <c r="B2324">
        <v>100</v>
      </c>
      <c r="C2324">
        <v>100</v>
      </c>
      <c r="D2324">
        <v>100000</v>
      </c>
      <c r="E2324">
        <v>20</v>
      </c>
      <c r="F2324">
        <v>1</v>
      </c>
      <c r="G2324">
        <v>1.2023539999999999</v>
      </c>
      <c r="H2324">
        <v>4.1618000000000002E-2</v>
      </c>
      <c r="I2324">
        <v>0.54939400000000005</v>
      </c>
      <c r="J2324">
        <v>2.8915E-2</v>
      </c>
      <c r="K2324" t="str">
        <f>MID(M2324,22,1)</f>
        <v>7</v>
      </c>
      <c r="L2324" t="s">
        <v>49</v>
      </c>
      <c r="M2324" t="s">
        <v>50</v>
      </c>
      <c r="N2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t="e">
        <f>TableOMP[[#This Row],[Avg]]-$U$2*TableOMP[[#This Row],[StdDev]]</f>
        <v>#N/A</v>
      </c>
      <c r="R2324" t="e">
        <f>TableOMP[[#This Row],[Avg]]+$U$2*TableOMP[[#This Row],[StdDev]]</f>
        <v>#N/A</v>
      </c>
      <c r="S2324" t="e">
        <f>IF(AND(TableOMP[[#This Row],[total_time]]&gt;=TableOMP[[#This Row],[Low]], TableOMP[[#This Row],[total_time]]&lt;=TableOMP[[#This Row],[High]]),1,0)</f>
        <v>#N/A</v>
      </c>
    </row>
    <row r="2325" spans="1:19" hidden="1" x14ac:dyDescent="0.25">
      <c r="A2325" t="s">
        <v>16</v>
      </c>
      <c r="B2325">
        <v>100</v>
      </c>
      <c r="C2325">
        <v>100</v>
      </c>
      <c r="D2325">
        <v>100000</v>
      </c>
      <c r="E2325">
        <v>21</v>
      </c>
      <c r="F2325">
        <v>1</v>
      </c>
      <c r="G2325">
        <v>1.400763</v>
      </c>
      <c r="H2325">
        <v>0.29575800000000002</v>
      </c>
      <c r="I2325">
        <v>2.414898</v>
      </c>
      <c r="J2325">
        <v>0.12074500000000001</v>
      </c>
      <c r="K2325" t="str">
        <f>MID(M2325,22,1)</f>
        <v>7</v>
      </c>
      <c r="L2325" t="s">
        <v>49</v>
      </c>
      <c r="M2325" t="s">
        <v>50</v>
      </c>
      <c r="N2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t="e">
        <f>TableOMP[[#This Row],[Avg]]-$U$2*TableOMP[[#This Row],[StdDev]]</f>
        <v>#N/A</v>
      </c>
      <c r="R2325" t="e">
        <f>TableOMP[[#This Row],[Avg]]+$U$2*TableOMP[[#This Row],[StdDev]]</f>
        <v>#N/A</v>
      </c>
      <c r="S2325" t="e">
        <f>IF(AND(TableOMP[[#This Row],[total_time]]&gt;=TableOMP[[#This Row],[Low]], TableOMP[[#This Row],[total_time]]&lt;=TableOMP[[#This Row],[High]]),1,0)</f>
        <v>#N/A</v>
      </c>
    </row>
    <row r="2326" spans="1:19" hidden="1" x14ac:dyDescent="0.25">
      <c r="A2326" t="s">
        <v>16</v>
      </c>
      <c r="B2326">
        <v>100</v>
      </c>
      <c r="C2326">
        <v>100</v>
      </c>
      <c r="D2326">
        <v>100000</v>
      </c>
      <c r="E2326">
        <v>22</v>
      </c>
      <c r="F2326">
        <v>1</v>
      </c>
      <c r="G2326">
        <v>1.2417119999999999</v>
      </c>
      <c r="H2326">
        <v>5.5753999999999998E-2</v>
      </c>
      <c r="I2326">
        <v>0.95980699999999997</v>
      </c>
      <c r="J2326">
        <v>4.5705000000000003E-2</v>
      </c>
      <c r="K2326" t="str">
        <f>MID(M2326,22,1)</f>
        <v>7</v>
      </c>
      <c r="L2326" t="s">
        <v>49</v>
      </c>
      <c r="M2326" t="s">
        <v>50</v>
      </c>
      <c r="N2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t="e">
        <f>TableOMP[[#This Row],[Avg]]-$U$2*TableOMP[[#This Row],[StdDev]]</f>
        <v>#N/A</v>
      </c>
      <c r="R2326" t="e">
        <f>TableOMP[[#This Row],[Avg]]+$U$2*TableOMP[[#This Row],[StdDev]]</f>
        <v>#N/A</v>
      </c>
      <c r="S2326" t="e">
        <f>IF(AND(TableOMP[[#This Row],[total_time]]&gt;=TableOMP[[#This Row],[Low]], TableOMP[[#This Row],[total_time]]&lt;=TableOMP[[#This Row],[High]]),1,0)</f>
        <v>#N/A</v>
      </c>
    </row>
    <row r="2327" spans="1:19" hidden="1" x14ac:dyDescent="0.25">
      <c r="A2327" t="s">
        <v>16</v>
      </c>
      <c r="B2327">
        <v>100</v>
      </c>
      <c r="C2327">
        <v>100</v>
      </c>
      <c r="D2327">
        <v>100000</v>
      </c>
      <c r="E2327">
        <v>23</v>
      </c>
      <c r="F2327">
        <v>1</v>
      </c>
      <c r="G2327">
        <v>1.211549</v>
      </c>
      <c r="H2327">
        <v>2.8185999999999999E-2</v>
      </c>
      <c r="I2327">
        <v>0.52630100000000002</v>
      </c>
      <c r="J2327">
        <v>2.3923E-2</v>
      </c>
      <c r="K2327" t="str">
        <f>MID(M2327,22,1)</f>
        <v>7</v>
      </c>
      <c r="L2327" t="s">
        <v>49</v>
      </c>
      <c r="M2327" t="s">
        <v>50</v>
      </c>
      <c r="N2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t="e">
        <f>TableOMP[[#This Row],[Avg]]-$U$2*TableOMP[[#This Row],[StdDev]]</f>
        <v>#N/A</v>
      </c>
      <c r="R2327" t="e">
        <f>TableOMP[[#This Row],[Avg]]+$U$2*TableOMP[[#This Row],[StdDev]]</f>
        <v>#N/A</v>
      </c>
      <c r="S2327" t="e">
        <f>IF(AND(TableOMP[[#This Row],[total_time]]&gt;=TableOMP[[#This Row],[Low]], TableOMP[[#This Row],[total_time]]&lt;=TableOMP[[#This Row],[High]]),1,0)</f>
        <v>#N/A</v>
      </c>
    </row>
    <row r="2328" spans="1:19" hidden="1" x14ac:dyDescent="0.25">
      <c r="A2328" t="s">
        <v>16</v>
      </c>
      <c r="B2328">
        <v>100</v>
      </c>
      <c r="C2328">
        <v>100</v>
      </c>
      <c r="D2328">
        <v>100000</v>
      </c>
      <c r="E2328">
        <v>24</v>
      </c>
      <c r="F2328">
        <v>1</v>
      </c>
      <c r="G2328">
        <v>1.2545219999999999</v>
      </c>
      <c r="H2328">
        <v>4.3344000000000001E-2</v>
      </c>
      <c r="I2328">
        <v>0.75667700000000004</v>
      </c>
      <c r="J2328">
        <v>3.2898999999999998E-2</v>
      </c>
      <c r="K2328" t="str">
        <f>MID(M2328,22,1)</f>
        <v>7</v>
      </c>
      <c r="L2328" t="s">
        <v>49</v>
      </c>
      <c r="M2328" t="s">
        <v>50</v>
      </c>
      <c r="N2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t="e">
        <f>TableOMP[[#This Row],[Avg]]-$U$2*TableOMP[[#This Row],[StdDev]]</f>
        <v>#N/A</v>
      </c>
      <c r="R2328" t="e">
        <f>TableOMP[[#This Row],[Avg]]+$U$2*TableOMP[[#This Row],[StdDev]]</f>
        <v>#N/A</v>
      </c>
      <c r="S2328" t="e">
        <f>IF(AND(TableOMP[[#This Row],[total_time]]&gt;=TableOMP[[#This Row],[Low]], TableOMP[[#This Row],[total_time]]&lt;=TableOMP[[#This Row],[High]]),1,0)</f>
        <v>#N/A</v>
      </c>
    </row>
    <row r="2329" spans="1:19" hidden="1" x14ac:dyDescent="0.25">
      <c r="A2329" t="s">
        <v>16</v>
      </c>
      <c r="B2329">
        <v>100</v>
      </c>
      <c r="C2329">
        <v>100</v>
      </c>
      <c r="D2329">
        <v>100000</v>
      </c>
      <c r="E2329">
        <v>25</v>
      </c>
      <c r="F2329">
        <v>1</v>
      </c>
      <c r="G2329">
        <v>1.247495</v>
      </c>
      <c r="H2329">
        <v>5.5197000000000003E-2</v>
      </c>
      <c r="I2329">
        <v>1.0380229999999999</v>
      </c>
      <c r="J2329">
        <v>4.3250999999999998E-2</v>
      </c>
      <c r="K2329" t="str">
        <f>MID(M2329,22,1)</f>
        <v>7</v>
      </c>
      <c r="L2329" t="s">
        <v>49</v>
      </c>
      <c r="M2329" t="s">
        <v>50</v>
      </c>
      <c r="N2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t="e">
        <f>TableOMP[[#This Row],[Avg]]-$U$2*TableOMP[[#This Row],[StdDev]]</f>
        <v>#N/A</v>
      </c>
      <c r="R2329" t="e">
        <f>TableOMP[[#This Row],[Avg]]+$U$2*TableOMP[[#This Row],[StdDev]]</f>
        <v>#N/A</v>
      </c>
      <c r="S2329" t="e">
        <f>IF(AND(TableOMP[[#This Row],[total_time]]&gt;=TableOMP[[#This Row],[Low]], TableOMP[[#This Row],[total_time]]&lt;=TableOMP[[#This Row],[High]]),1,0)</f>
        <v>#N/A</v>
      </c>
    </row>
    <row r="2330" spans="1:19" hidden="1" x14ac:dyDescent="0.25">
      <c r="A2330" t="s">
        <v>16</v>
      </c>
      <c r="B2330">
        <v>100</v>
      </c>
      <c r="C2330">
        <v>100</v>
      </c>
      <c r="D2330">
        <v>100000</v>
      </c>
      <c r="E2330">
        <v>26</v>
      </c>
      <c r="F2330">
        <v>1</v>
      </c>
      <c r="G2330">
        <v>1.6688270000000001</v>
      </c>
      <c r="H2330">
        <v>0.43337100000000001</v>
      </c>
      <c r="I2330">
        <v>10.593688999999999</v>
      </c>
      <c r="J2330">
        <v>0.42374800000000001</v>
      </c>
      <c r="K2330" t="str">
        <f>MID(M2330,22,1)</f>
        <v>7</v>
      </c>
      <c r="L2330" t="s">
        <v>49</v>
      </c>
      <c r="M2330" t="s">
        <v>50</v>
      </c>
      <c r="N2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t="e">
        <f>TableOMP[[#This Row],[Avg]]-$U$2*TableOMP[[#This Row],[StdDev]]</f>
        <v>#N/A</v>
      </c>
      <c r="R2330" t="e">
        <f>TableOMP[[#This Row],[Avg]]+$U$2*TableOMP[[#This Row],[StdDev]]</f>
        <v>#N/A</v>
      </c>
      <c r="S2330" t="e">
        <f>IF(AND(TableOMP[[#This Row],[total_time]]&gt;=TableOMP[[#This Row],[Low]], TableOMP[[#This Row],[total_time]]&lt;=TableOMP[[#This Row],[High]]),1,0)</f>
        <v>#N/A</v>
      </c>
    </row>
    <row r="2331" spans="1:19" hidden="1" x14ac:dyDescent="0.25">
      <c r="A2331" t="s">
        <v>16</v>
      </c>
      <c r="B2331">
        <v>100</v>
      </c>
      <c r="C2331">
        <v>100</v>
      </c>
      <c r="D2331">
        <v>100000</v>
      </c>
      <c r="E2331">
        <v>27</v>
      </c>
      <c r="F2331">
        <v>1</v>
      </c>
      <c r="G2331">
        <v>1.2886280000000001</v>
      </c>
      <c r="H2331">
        <v>5.5848000000000002E-2</v>
      </c>
      <c r="I2331">
        <v>1.2430129999999999</v>
      </c>
      <c r="J2331">
        <v>4.7808000000000003E-2</v>
      </c>
      <c r="K2331" t="str">
        <f>MID(M2331,22,1)</f>
        <v>7</v>
      </c>
      <c r="L2331" t="s">
        <v>49</v>
      </c>
      <c r="M2331" t="s">
        <v>50</v>
      </c>
      <c r="N2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t="e">
        <f>TableOMP[[#This Row],[Avg]]-$U$2*TableOMP[[#This Row],[StdDev]]</f>
        <v>#N/A</v>
      </c>
      <c r="R2331" t="e">
        <f>TableOMP[[#This Row],[Avg]]+$U$2*TableOMP[[#This Row],[StdDev]]</f>
        <v>#N/A</v>
      </c>
      <c r="S2331" t="e">
        <f>IF(AND(TableOMP[[#This Row],[total_time]]&gt;=TableOMP[[#This Row],[Low]], TableOMP[[#This Row],[total_time]]&lt;=TableOMP[[#This Row],[High]]),1,0)</f>
        <v>#N/A</v>
      </c>
    </row>
    <row r="2332" spans="1:19" hidden="1" x14ac:dyDescent="0.25">
      <c r="A2332" t="s">
        <v>16</v>
      </c>
      <c r="B2332">
        <v>100</v>
      </c>
      <c r="C2332">
        <v>100</v>
      </c>
      <c r="D2332">
        <v>100000</v>
      </c>
      <c r="E2332">
        <v>28</v>
      </c>
      <c r="F2332">
        <v>1</v>
      </c>
      <c r="G2332">
        <v>1.2809269999999999</v>
      </c>
      <c r="H2332">
        <v>4.8871999999999999E-2</v>
      </c>
      <c r="I2332">
        <v>1.070049</v>
      </c>
      <c r="J2332">
        <v>3.9631E-2</v>
      </c>
      <c r="K2332" t="str">
        <f>MID(M2332,22,1)</f>
        <v>7</v>
      </c>
      <c r="L2332" t="s">
        <v>49</v>
      </c>
      <c r="M2332" t="s">
        <v>50</v>
      </c>
      <c r="N2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t="e">
        <f>TableOMP[[#This Row],[Avg]]-$U$2*TableOMP[[#This Row],[StdDev]]</f>
        <v>#N/A</v>
      </c>
      <c r="R2332" t="e">
        <f>TableOMP[[#This Row],[Avg]]+$U$2*TableOMP[[#This Row],[StdDev]]</f>
        <v>#N/A</v>
      </c>
      <c r="S2332" t="e">
        <f>IF(AND(TableOMP[[#This Row],[total_time]]&gt;=TableOMP[[#This Row],[Low]], TableOMP[[#This Row],[total_time]]&lt;=TableOMP[[#This Row],[High]]),1,0)</f>
        <v>#N/A</v>
      </c>
    </row>
    <row r="2333" spans="1:19" hidden="1" x14ac:dyDescent="0.25">
      <c r="A2333" t="s">
        <v>16</v>
      </c>
      <c r="B2333">
        <v>100</v>
      </c>
      <c r="C2333">
        <v>100</v>
      </c>
      <c r="D2333">
        <v>100000</v>
      </c>
      <c r="E2333">
        <v>29</v>
      </c>
      <c r="F2333">
        <v>1</v>
      </c>
      <c r="G2333">
        <v>1.3195680000000001</v>
      </c>
      <c r="H2333">
        <v>3.6865000000000002E-2</v>
      </c>
      <c r="I2333">
        <v>0.88151500000000005</v>
      </c>
      <c r="J2333">
        <v>3.1482999999999997E-2</v>
      </c>
      <c r="K2333" t="str">
        <f>MID(M2333,22,1)</f>
        <v>7</v>
      </c>
      <c r="L2333" t="s">
        <v>49</v>
      </c>
      <c r="M2333" t="s">
        <v>50</v>
      </c>
      <c r="N2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t="e">
        <f>TableOMP[[#This Row],[Avg]]-$U$2*TableOMP[[#This Row],[StdDev]]</f>
        <v>#N/A</v>
      </c>
      <c r="R2333" t="e">
        <f>TableOMP[[#This Row],[Avg]]+$U$2*TableOMP[[#This Row],[StdDev]]</f>
        <v>#N/A</v>
      </c>
      <c r="S2333" t="e">
        <f>IF(AND(TableOMP[[#This Row],[total_time]]&gt;=TableOMP[[#This Row],[Low]], TableOMP[[#This Row],[total_time]]&lt;=TableOMP[[#This Row],[High]]),1,0)</f>
        <v>#N/A</v>
      </c>
    </row>
    <row r="2334" spans="1:19" hidden="1" x14ac:dyDescent="0.25">
      <c r="A2334" t="s">
        <v>16</v>
      </c>
      <c r="B2334">
        <v>100</v>
      </c>
      <c r="C2334">
        <v>100</v>
      </c>
      <c r="D2334">
        <v>100000</v>
      </c>
      <c r="E2334">
        <v>30</v>
      </c>
      <c r="F2334">
        <v>1</v>
      </c>
      <c r="G2334">
        <v>1.336279</v>
      </c>
      <c r="H2334">
        <v>0.134238</v>
      </c>
      <c r="I2334">
        <v>3.3623980000000002</v>
      </c>
      <c r="J2334">
        <v>0.11594500000000001</v>
      </c>
      <c r="K2334" t="str">
        <f>MID(M2334,22,1)</f>
        <v>7</v>
      </c>
      <c r="L2334" t="s">
        <v>49</v>
      </c>
      <c r="M2334" t="s">
        <v>50</v>
      </c>
      <c r="N2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t="e">
        <f>TableOMP[[#This Row],[Avg]]-$U$2*TableOMP[[#This Row],[StdDev]]</f>
        <v>#N/A</v>
      </c>
      <c r="R2334" t="e">
        <f>TableOMP[[#This Row],[Avg]]+$U$2*TableOMP[[#This Row],[StdDev]]</f>
        <v>#N/A</v>
      </c>
      <c r="S2334" t="e">
        <f>IF(AND(TableOMP[[#This Row],[total_time]]&gt;=TableOMP[[#This Row],[Low]], TableOMP[[#This Row],[total_time]]&lt;=TableOMP[[#This Row],[High]]),1,0)</f>
        <v>#N/A</v>
      </c>
    </row>
    <row r="2335" spans="1:19" hidden="1" x14ac:dyDescent="0.25">
      <c r="A2335" t="s">
        <v>16</v>
      </c>
      <c r="B2335">
        <v>100</v>
      </c>
      <c r="C2335">
        <v>100</v>
      </c>
      <c r="D2335">
        <v>100000</v>
      </c>
      <c r="E2335">
        <v>31</v>
      </c>
      <c r="F2335">
        <v>1</v>
      </c>
      <c r="G2335">
        <v>1.305444</v>
      </c>
      <c r="H2335">
        <v>6.0066000000000001E-2</v>
      </c>
      <c r="I2335">
        <v>1.3516999999999999</v>
      </c>
      <c r="J2335">
        <v>4.5057E-2</v>
      </c>
      <c r="K2335" t="str">
        <f>MID(M2335,22,1)</f>
        <v>7</v>
      </c>
      <c r="L2335" t="s">
        <v>49</v>
      </c>
      <c r="M2335" t="s">
        <v>50</v>
      </c>
      <c r="N2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t="e">
        <f>TableOMP[[#This Row],[Avg]]-$U$2*TableOMP[[#This Row],[StdDev]]</f>
        <v>#N/A</v>
      </c>
      <c r="R2335" t="e">
        <f>TableOMP[[#This Row],[Avg]]+$U$2*TableOMP[[#This Row],[StdDev]]</f>
        <v>#N/A</v>
      </c>
      <c r="S2335" t="e">
        <f>IF(AND(TableOMP[[#This Row],[total_time]]&gt;=TableOMP[[#This Row],[Low]], TableOMP[[#This Row],[total_time]]&lt;=TableOMP[[#This Row],[High]]),1,0)</f>
        <v>#N/A</v>
      </c>
    </row>
    <row r="2336" spans="1:19" hidden="1" x14ac:dyDescent="0.25">
      <c r="A2336" t="s">
        <v>16</v>
      </c>
      <c r="B2336">
        <v>100</v>
      </c>
      <c r="C2336">
        <v>100</v>
      </c>
      <c r="D2336">
        <v>100000</v>
      </c>
      <c r="E2336">
        <v>32</v>
      </c>
      <c r="F2336">
        <v>1</v>
      </c>
      <c r="G2336">
        <v>1.31792</v>
      </c>
      <c r="H2336">
        <v>5.1860000000000003E-2</v>
      </c>
      <c r="I2336">
        <v>1.401124</v>
      </c>
      <c r="J2336">
        <v>4.5198000000000002E-2</v>
      </c>
      <c r="K2336" t="str">
        <f>MID(M2336,22,1)</f>
        <v>7</v>
      </c>
      <c r="L2336" t="s">
        <v>49</v>
      </c>
      <c r="M2336" t="s">
        <v>50</v>
      </c>
      <c r="N2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t="e">
        <f>TableOMP[[#This Row],[Avg]]-$U$2*TableOMP[[#This Row],[StdDev]]</f>
        <v>#N/A</v>
      </c>
      <c r="R2336" t="e">
        <f>TableOMP[[#This Row],[Avg]]+$U$2*TableOMP[[#This Row],[StdDev]]</f>
        <v>#N/A</v>
      </c>
      <c r="S2336" t="e">
        <f>IF(AND(TableOMP[[#This Row],[total_time]]&gt;=TableOMP[[#This Row],[Low]], TableOMP[[#This Row],[total_time]]&lt;=TableOMP[[#This Row],[High]]),1,0)</f>
        <v>#N/A</v>
      </c>
    </row>
    <row r="2337" spans="1:19" hidden="1" x14ac:dyDescent="0.25">
      <c r="A2337" t="s">
        <v>16</v>
      </c>
      <c r="B2337">
        <v>100</v>
      </c>
      <c r="C2337">
        <v>100</v>
      </c>
      <c r="D2337">
        <v>100000</v>
      </c>
      <c r="E2337">
        <v>33</v>
      </c>
      <c r="F2337">
        <v>1</v>
      </c>
      <c r="G2337">
        <v>1.337229</v>
      </c>
      <c r="H2337">
        <v>6.3505000000000006E-2</v>
      </c>
      <c r="I2337">
        <v>1.616633</v>
      </c>
      <c r="J2337">
        <v>5.0520000000000002E-2</v>
      </c>
      <c r="K2337" t="str">
        <f>MID(M2337,22,1)</f>
        <v>7</v>
      </c>
      <c r="L2337" t="s">
        <v>49</v>
      </c>
      <c r="M2337" t="s">
        <v>50</v>
      </c>
      <c r="N2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t="e">
        <f>TableOMP[[#This Row],[Avg]]-$U$2*TableOMP[[#This Row],[StdDev]]</f>
        <v>#N/A</v>
      </c>
      <c r="R2337" t="e">
        <f>TableOMP[[#This Row],[Avg]]+$U$2*TableOMP[[#This Row],[StdDev]]</f>
        <v>#N/A</v>
      </c>
      <c r="S2337" t="e">
        <f>IF(AND(TableOMP[[#This Row],[total_time]]&gt;=TableOMP[[#This Row],[Low]], TableOMP[[#This Row],[total_time]]&lt;=TableOMP[[#This Row],[High]]),1,0)</f>
        <v>#N/A</v>
      </c>
    </row>
    <row r="2338" spans="1:19" hidden="1" x14ac:dyDescent="0.25">
      <c r="A2338" t="s">
        <v>16</v>
      </c>
      <c r="B2338">
        <v>100</v>
      </c>
      <c r="C2338">
        <v>100</v>
      </c>
      <c r="D2338">
        <v>100000</v>
      </c>
      <c r="E2338">
        <v>34</v>
      </c>
      <c r="F2338">
        <v>1</v>
      </c>
      <c r="G2338">
        <v>1.413921</v>
      </c>
      <c r="H2338">
        <v>5.9947E-2</v>
      </c>
      <c r="I2338">
        <v>1.3852260000000001</v>
      </c>
      <c r="J2338">
        <v>4.1977E-2</v>
      </c>
      <c r="K2338" t="str">
        <f>MID(M2338,22,1)</f>
        <v>7</v>
      </c>
      <c r="L2338" t="s">
        <v>49</v>
      </c>
      <c r="M2338" t="s">
        <v>50</v>
      </c>
      <c r="N2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t="e">
        <f>TableOMP[[#This Row],[Avg]]-$U$2*TableOMP[[#This Row],[StdDev]]</f>
        <v>#N/A</v>
      </c>
      <c r="R2338" t="e">
        <f>TableOMP[[#This Row],[Avg]]+$U$2*TableOMP[[#This Row],[StdDev]]</f>
        <v>#N/A</v>
      </c>
      <c r="S2338" t="e">
        <f>IF(AND(TableOMP[[#This Row],[total_time]]&gt;=TableOMP[[#This Row],[Low]], TableOMP[[#This Row],[total_time]]&lt;=TableOMP[[#This Row],[High]]),1,0)</f>
        <v>#N/A</v>
      </c>
    </row>
    <row r="2339" spans="1:19" hidden="1" x14ac:dyDescent="0.25">
      <c r="A2339" t="s">
        <v>16</v>
      </c>
      <c r="B2339">
        <v>100</v>
      </c>
      <c r="C2339">
        <v>100</v>
      </c>
      <c r="D2339">
        <v>100000</v>
      </c>
      <c r="E2339">
        <v>35</v>
      </c>
      <c r="F2339">
        <v>1</v>
      </c>
      <c r="G2339">
        <v>1.4682390000000001</v>
      </c>
      <c r="H2339">
        <v>7.2105000000000002E-2</v>
      </c>
      <c r="I2339">
        <v>1.6175120000000001</v>
      </c>
      <c r="J2339">
        <v>4.7573999999999998E-2</v>
      </c>
      <c r="K2339" t="str">
        <f>MID(M2339,22,1)</f>
        <v>7</v>
      </c>
      <c r="L2339" t="s">
        <v>49</v>
      </c>
      <c r="M2339" t="s">
        <v>50</v>
      </c>
      <c r="N2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t="e">
        <f>TableOMP[[#This Row],[Avg]]-$U$2*TableOMP[[#This Row],[StdDev]]</f>
        <v>#N/A</v>
      </c>
      <c r="R2339" t="e">
        <f>TableOMP[[#This Row],[Avg]]+$U$2*TableOMP[[#This Row],[StdDev]]</f>
        <v>#N/A</v>
      </c>
      <c r="S2339" t="e">
        <f>IF(AND(TableOMP[[#This Row],[total_time]]&gt;=TableOMP[[#This Row],[Low]], TableOMP[[#This Row],[total_time]]&lt;=TableOMP[[#This Row],[High]]),1,0)</f>
        <v>#N/A</v>
      </c>
    </row>
    <row r="2340" spans="1:19" hidden="1" x14ac:dyDescent="0.25">
      <c r="A2340" t="s">
        <v>16</v>
      </c>
      <c r="B2340">
        <v>100</v>
      </c>
      <c r="C2340">
        <v>100</v>
      </c>
      <c r="D2340">
        <v>100000</v>
      </c>
      <c r="E2340">
        <v>36</v>
      </c>
      <c r="F2340">
        <v>1</v>
      </c>
      <c r="G2340">
        <v>1.3492980000000001</v>
      </c>
      <c r="H2340">
        <v>7.2662000000000004E-2</v>
      </c>
      <c r="I2340">
        <v>1.947136</v>
      </c>
      <c r="J2340">
        <v>5.5632000000000001E-2</v>
      </c>
      <c r="K2340" t="str">
        <f>MID(M2340,22,1)</f>
        <v>7</v>
      </c>
      <c r="L2340" t="s">
        <v>49</v>
      </c>
      <c r="M2340" t="s">
        <v>50</v>
      </c>
      <c r="N2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t="e">
        <f>TableOMP[[#This Row],[Avg]]-$U$2*TableOMP[[#This Row],[StdDev]]</f>
        <v>#N/A</v>
      </c>
      <c r="R2340" t="e">
        <f>TableOMP[[#This Row],[Avg]]+$U$2*TableOMP[[#This Row],[StdDev]]</f>
        <v>#N/A</v>
      </c>
      <c r="S2340" t="e">
        <f>IF(AND(TableOMP[[#This Row],[total_time]]&gt;=TableOMP[[#This Row],[Low]], TableOMP[[#This Row],[total_time]]&lt;=TableOMP[[#This Row],[High]]),1,0)</f>
        <v>#N/A</v>
      </c>
    </row>
    <row r="2341" spans="1:19" hidden="1" x14ac:dyDescent="0.25">
      <c r="A2341" t="s">
        <v>16</v>
      </c>
      <c r="B2341">
        <v>100</v>
      </c>
      <c r="C2341">
        <v>100</v>
      </c>
      <c r="D2341">
        <v>100000</v>
      </c>
      <c r="E2341">
        <v>37</v>
      </c>
      <c r="F2341">
        <v>1</v>
      </c>
      <c r="G2341">
        <v>1.4161980000000001</v>
      </c>
      <c r="H2341">
        <v>6.5318000000000001E-2</v>
      </c>
      <c r="I2341">
        <v>1.732443</v>
      </c>
      <c r="J2341">
        <v>4.8122999999999999E-2</v>
      </c>
      <c r="K2341" t="str">
        <f>MID(M2341,22,1)</f>
        <v>7</v>
      </c>
      <c r="L2341" t="s">
        <v>49</v>
      </c>
      <c r="M2341" t="s">
        <v>50</v>
      </c>
      <c r="N2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t="e">
        <f>TableOMP[[#This Row],[Avg]]-$U$2*TableOMP[[#This Row],[StdDev]]</f>
        <v>#N/A</v>
      </c>
      <c r="R2341" t="e">
        <f>TableOMP[[#This Row],[Avg]]+$U$2*TableOMP[[#This Row],[StdDev]]</f>
        <v>#N/A</v>
      </c>
      <c r="S2341" t="e">
        <f>IF(AND(TableOMP[[#This Row],[total_time]]&gt;=TableOMP[[#This Row],[Low]], TableOMP[[#This Row],[total_time]]&lt;=TableOMP[[#This Row],[High]]),1,0)</f>
        <v>#N/A</v>
      </c>
    </row>
    <row r="2342" spans="1:19" hidden="1" x14ac:dyDescent="0.25">
      <c r="A2342" t="s">
        <v>16</v>
      </c>
      <c r="B2342">
        <v>100</v>
      </c>
      <c r="C2342">
        <v>100</v>
      </c>
      <c r="D2342">
        <v>100000</v>
      </c>
      <c r="E2342">
        <v>38</v>
      </c>
      <c r="F2342">
        <v>1</v>
      </c>
      <c r="G2342">
        <v>1.3834839999999999</v>
      </c>
      <c r="H2342">
        <v>8.4593000000000002E-2</v>
      </c>
      <c r="I2342">
        <v>2.0091739999999998</v>
      </c>
      <c r="J2342">
        <v>5.4302000000000003E-2</v>
      </c>
      <c r="K2342" t="str">
        <f>MID(M2342,22,1)</f>
        <v>7</v>
      </c>
      <c r="L2342" t="s">
        <v>49</v>
      </c>
      <c r="M2342" t="s">
        <v>50</v>
      </c>
      <c r="N2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t="e">
        <f>TableOMP[[#This Row],[Avg]]-$U$2*TableOMP[[#This Row],[StdDev]]</f>
        <v>#N/A</v>
      </c>
      <c r="R2342" t="e">
        <f>TableOMP[[#This Row],[Avg]]+$U$2*TableOMP[[#This Row],[StdDev]]</f>
        <v>#N/A</v>
      </c>
      <c r="S2342" t="e">
        <f>IF(AND(TableOMP[[#This Row],[total_time]]&gt;=TableOMP[[#This Row],[Low]], TableOMP[[#This Row],[total_time]]&lt;=TableOMP[[#This Row],[High]]),1,0)</f>
        <v>#N/A</v>
      </c>
    </row>
    <row r="2343" spans="1:19" hidden="1" x14ac:dyDescent="0.25">
      <c r="A2343" t="s">
        <v>16</v>
      </c>
      <c r="B2343">
        <v>100</v>
      </c>
      <c r="C2343">
        <v>100</v>
      </c>
      <c r="D2343">
        <v>100000</v>
      </c>
      <c r="E2343">
        <v>39</v>
      </c>
      <c r="F2343">
        <v>1</v>
      </c>
      <c r="G2343">
        <v>1.483309</v>
      </c>
      <c r="H2343">
        <v>4.6394999999999999E-2</v>
      </c>
      <c r="I2343">
        <v>1.493652</v>
      </c>
      <c r="J2343">
        <v>3.9307000000000002E-2</v>
      </c>
      <c r="K2343" t="str">
        <f>MID(M2343,22,1)</f>
        <v>7</v>
      </c>
      <c r="L2343" t="s">
        <v>49</v>
      </c>
      <c r="M2343" t="s">
        <v>50</v>
      </c>
      <c r="N2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t="e">
        <f>TableOMP[[#This Row],[Avg]]-$U$2*TableOMP[[#This Row],[StdDev]]</f>
        <v>#N/A</v>
      </c>
      <c r="R2343" t="e">
        <f>TableOMP[[#This Row],[Avg]]+$U$2*TableOMP[[#This Row],[StdDev]]</f>
        <v>#N/A</v>
      </c>
      <c r="S2343" t="e">
        <f>IF(AND(TableOMP[[#This Row],[total_time]]&gt;=TableOMP[[#This Row],[Low]], TableOMP[[#This Row],[total_time]]&lt;=TableOMP[[#This Row],[High]]),1,0)</f>
        <v>#N/A</v>
      </c>
    </row>
    <row r="2344" spans="1:19" hidden="1" x14ac:dyDescent="0.25">
      <c r="A2344" t="s">
        <v>16</v>
      </c>
      <c r="B2344">
        <v>100</v>
      </c>
      <c r="C2344">
        <v>100</v>
      </c>
      <c r="D2344">
        <v>100000</v>
      </c>
      <c r="E2344">
        <v>40</v>
      </c>
      <c r="F2344">
        <v>1</v>
      </c>
      <c r="G2344">
        <v>1.47529</v>
      </c>
      <c r="H2344">
        <v>8.3044000000000007E-2</v>
      </c>
      <c r="I2344">
        <v>2.2936260000000002</v>
      </c>
      <c r="J2344">
        <v>5.8811000000000002E-2</v>
      </c>
      <c r="K2344" t="str">
        <f>MID(M2344,22,1)</f>
        <v>7</v>
      </c>
      <c r="L2344" t="s">
        <v>49</v>
      </c>
      <c r="M2344" t="s">
        <v>50</v>
      </c>
      <c r="N2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t="e">
        <f>TableOMP[[#This Row],[Avg]]-$U$2*TableOMP[[#This Row],[StdDev]]</f>
        <v>#N/A</v>
      </c>
      <c r="R2344" t="e">
        <f>TableOMP[[#This Row],[Avg]]+$U$2*TableOMP[[#This Row],[StdDev]]</f>
        <v>#N/A</v>
      </c>
      <c r="S2344" t="e">
        <f>IF(AND(TableOMP[[#This Row],[total_time]]&gt;=TableOMP[[#This Row],[Low]], TableOMP[[#This Row],[total_time]]&lt;=TableOMP[[#This Row],[High]]),1,0)</f>
        <v>#N/A</v>
      </c>
    </row>
    <row r="2345" spans="1:19" hidden="1" x14ac:dyDescent="0.25">
      <c r="A2345" t="s">
        <v>16</v>
      </c>
      <c r="B2345">
        <v>100</v>
      </c>
      <c r="C2345">
        <v>100</v>
      </c>
      <c r="D2345">
        <v>100000</v>
      </c>
      <c r="E2345">
        <v>41</v>
      </c>
      <c r="F2345">
        <v>1</v>
      </c>
      <c r="G2345">
        <v>1.468688</v>
      </c>
      <c r="H2345">
        <v>8.5778999999999994E-2</v>
      </c>
      <c r="I2345">
        <v>2.195808</v>
      </c>
      <c r="J2345">
        <v>5.4894999999999999E-2</v>
      </c>
      <c r="K2345" t="str">
        <f>MID(M2345,22,1)</f>
        <v>7</v>
      </c>
      <c r="L2345" t="s">
        <v>49</v>
      </c>
      <c r="M2345" t="s">
        <v>50</v>
      </c>
      <c r="N2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t="e">
        <f>TableOMP[[#This Row],[Avg]]-$U$2*TableOMP[[#This Row],[StdDev]]</f>
        <v>#N/A</v>
      </c>
      <c r="R2345" t="e">
        <f>TableOMP[[#This Row],[Avg]]+$U$2*TableOMP[[#This Row],[StdDev]]</f>
        <v>#N/A</v>
      </c>
      <c r="S2345" t="e">
        <f>IF(AND(TableOMP[[#This Row],[total_time]]&gt;=TableOMP[[#This Row],[Low]], TableOMP[[#This Row],[total_time]]&lt;=TableOMP[[#This Row],[High]]),1,0)</f>
        <v>#N/A</v>
      </c>
    </row>
    <row r="2346" spans="1:19" hidden="1" x14ac:dyDescent="0.25">
      <c r="A2346" t="s">
        <v>16</v>
      </c>
      <c r="B2346">
        <v>100</v>
      </c>
      <c r="C2346">
        <v>100</v>
      </c>
      <c r="D2346">
        <v>100000</v>
      </c>
      <c r="E2346">
        <v>42</v>
      </c>
      <c r="F2346">
        <v>1</v>
      </c>
      <c r="G2346">
        <v>1.4124950000000001</v>
      </c>
      <c r="H2346">
        <v>8.5822999999999997E-2</v>
      </c>
      <c r="I2346">
        <v>1.796171</v>
      </c>
      <c r="J2346">
        <v>4.3809000000000001E-2</v>
      </c>
      <c r="K2346" t="str">
        <f>MID(M2346,22,1)</f>
        <v>7</v>
      </c>
      <c r="L2346" t="s">
        <v>49</v>
      </c>
      <c r="M2346" t="s">
        <v>50</v>
      </c>
      <c r="N2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t="e">
        <f>TableOMP[[#This Row],[Avg]]-$U$2*TableOMP[[#This Row],[StdDev]]</f>
        <v>#N/A</v>
      </c>
      <c r="R2346" t="e">
        <f>TableOMP[[#This Row],[Avg]]+$U$2*TableOMP[[#This Row],[StdDev]]</f>
        <v>#N/A</v>
      </c>
      <c r="S2346" t="e">
        <f>IF(AND(TableOMP[[#This Row],[total_time]]&gt;=TableOMP[[#This Row],[Low]], TableOMP[[#This Row],[total_time]]&lt;=TableOMP[[#This Row],[High]]),1,0)</f>
        <v>#N/A</v>
      </c>
    </row>
    <row r="2347" spans="1:19" hidden="1" x14ac:dyDescent="0.25">
      <c r="A2347" t="s">
        <v>16</v>
      </c>
      <c r="B2347">
        <v>100</v>
      </c>
      <c r="C2347">
        <v>100</v>
      </c>
      <c r="D2347">
        <v>100000</v>
      </c>
      <c r="E2347">
        <v>43</v>
      </c>
      <c r="F2347">
        <v>1</v>
      </c>
      <c r="G2347">
        <v>1.465139</v>
      </c>
      <c r="H2347">
        <v>9.2643000000000003E-2</v>
      </c>
      <c r="I2347">
        <v>2.3419430000000001</v>
      </c>
      <c r="J2347">
        <v>5.5760999999999998E-2</v>
      </c>
      <c r="K2347" t="str">
        <f>MID(M2347,22,1)</f>
        <v>7</v>
      </c>
      <c r="L2347" t="s">
        <v>49</v>
      </c>
      <c r="M2347" t="s">
        <v>50</v>
      </c>
      <c r="N2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t="e">
        <f>TableOMP[[#This Row],[Avg]]-$U$2*TableOMP[[#This Row],[StdDev]]</f>
        <v>#N/A</v>
      </c>
      <c r="R2347" t="e">
        <f>TableOMP[[#This Row],[Avg]]+$U$2*TableOMP[[#This Row],[StdDev]]</f>
        <v>#N/A</v>
      </c>
      <c r="S2347" t="e">
        <f>IF(AND(TableOMP[[#This Row],[total_time]]&gt;=TableOMP[[#This Row],[Low]], TableOMP[[#This Row],[total_time]]&lt;=TableOMP[[#This Row],[High]]),1,0)</f>
        <v>#N/A</v>
      </c>
    </row>
    <row r="2348" spans="1:19" hidden="1" x14ac:dyDescent="0.25">
      <c r="A2348" t="s">
        <v>16</v>
      </c>
      <c r="B2348">
        <v>100</v>
      </c>
      <c r="C2348">
        <v>100</v>
      </c>
      <c r="D2348">
        <v>100000</v>
      </c>
      <c r="E2348">
        <v>44</v>
      </c>
      <c r="F2348">
        <v>1</v>
      </c>
      <c r="G2348">
        <v>1.465177</v>
      </c>
      <c r="H2348">
        <v>9.5068E-2</v>
      </c>
      <c r="I2348">
        <v>3.0519180000000001</v>
      </c>
      <c r="J2348">
        <v>7.0974999999999996E-2</v>
      </c>
      <c r="K2348" t="str">
        <f>MID(M2348,22,1)</f>
        <v>7</v>
      </c>
      <c r="L2348" t="s">
        <v>49</v>
      </c>
      <c r="M2348" t="s">
        <v>50</v>
      </c>
      <c r="N2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t="e">
        <f>TableOMP[[#This Row],[Avg]]-$U$2*TableOMP[[#This Row],[StdDev]]</f>
        <v>#N/A</v>
      </c>
      <c r="R2348" t="e">
        <f>TableOMP[[#This Row],[Avg]]+$U$2*TableOMP[[#This Row],[StdDev]]</f>
        <v>#N/A</v>
      </c>
      <c r="S2348" t="e">
        <f>IF(AND(TableOMP[[#This Row],[total_time]]&gt;=TableOMP[[#This Row],[Low]], TableOMP[[#This Row],[total_time]]&lt;=TableOMP[[#This Row],[High]]),1,0)</f>
        <v>#N/A</v>
      </c>
    </row>
    <row r="2349" spans="1:19" hidden="1" x14ac:dyDescent="0.25">
      <c r="A2349" t="s">
        <v>16</v>
      </c>
      <c r="B2349">
        <v>100</v>
      </c>
      <c r="C2349">
        <v>100</v>
      </c>
      <c r="D2349">
        <v>100000</v>
      </c>
      <c r="E2349">
        <v>45</v>
      </c>
      <c r="F2349">
        <v>1</v>
      </c>
      <c r="G2349">
        <v>1.4884010000000001</v>
      </c>
      <c r="H2349">
        <v>0.10548100000000001</v>
      </c>
      <c r="I2349">
        <v>3.1791130000000001</v>
      </c>
      <c r="J2349">
        <v>7.2252999999999998E-2</v>
      </c>
      <c r="K2349" t="str">
        <f>MID(M2349,22,1)</f>
        <v>7</v>
      </c>
      <c r="L2349" t="s">
        <v>49</v>
      </c>
      <c r="M2349" t="s">
        <v>50</v>
      </c>
      <c r="N2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t="e">
        <f>TableOMP[[#This Row],[Avg]]-$U$2*TableOMP[[#This Row],[StdDev]]</f>
        <v>#N/A</v>
      </c>
      <c r="R2349" t="e">
        <f>TableOMP[[#This Row],[Avg]]+$U$2*TableOMP[[#This Row],[StdDev]]</f>
        <v>#N/A</v>
      </c>
      <c r="S2349" t="e">
        <f>IF(AND(TableOMP[[#This Row],[total_time]]&gt;=TableOMP[[#This Row],[Low]], TableOMP[[#This Row],[total_time]]&lt;=TableOMP[[#This Row],[High]]),1,0)</f>
        <v>#N/A</v>
      </c>
    </row>
    <row r="2350" spans="1:19" hidden="1" x14ac:dyDescent="0.25">
      <c r="A2350" t="s">
        <v>16</v>
      </c>
      <c r="B2350">
        <v>100</v>
      </c>
      <c r="C2350">
        <v>100</v>
      </c>
      <c r="D2350">
        <v>100000</v>
      </c>
      <c r="E2350">
        <v>46</v>
      </c>
      <c r="F2350">
        <v>1</v>
      </c>
      <c r="G2350">
        <v>1.4718370000000001</v>
      </c>
      <c r="H2350">
        <v>7.2644E-2</v>
      </c>
      <c r="I2350">
        <v>1.951354</v>
      </c>
      <c r="J2350">
        <v>4.3362999999999999E-2</v>
      </c>
      <c r="K2350" t="str">
        <f>MID(M2350,22,1)</f>
        <v>7</v>
      </c>
      <c r="L2350" t="s">
        <v>49</v>
      </c>
      <c r="M2350" t="s">
        <v>50</v>
      </c>
      <c r="N2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t="e">
        <f>TableOMP[[#This Row],[Avg]]-$U$2*TableOMP[[#This Row],[StdDev]]</f>
        <v>#N/A</v>
      </c>
      <c r="R2350" t="e">
        <f>TableOMP[[#This Row],[Avg]]+$U$2*TableOMP[[#This Row],[StdDev]]</f>
        <v>#N/A</v>
      </c>
      <c r="S2350" t="e">
        <f>IF(AND(TableOMP[[#This Row],[total_time]]&gt;=TableOMP[[#This Row],[Low]], TableOMP[[#This Row],[total_time]]&lt;=TableOMP[[#This Row],[High]]),1,0)</f>
        <v>#N/A</v>
      </c>
    </row>
    <row r="2351" spans="1:19" hidden="1" x14ac:dyDescent="0.25">
      <c r="A2351" t="s">
        <v>16</v>
      </c>
      <c r="B2351">
        <v>100</v>
      </c>
      <c r="C2351">
        <v>100</v>
      </c>
      <c r="D2351">
        <v>100000</v>
      </c>
      <c r="E2351">
        <v>47</v>
      </c>
      <c r="F2351">
        <v>1</v>
      </c>
      <c r="G2351">
        <v>1.5205090000000001</v>
      </c>
      <c r="H2351">
        <v>7.5893000000000002E-2</v>
      </c>
      <c r="I2351">
        <v>1.989819</v>
      </c>
      <c r="J2351">
        <v>4.3256999999999997E-2</v>
      </c>
      <c r="K2351" t="str">
        <f>MID(M2351,22,1)</f>
        <v>7</v>
      </c>
      <c r="L2351" t="s">
        <v>49</v>
      </c>
      <c r="M2351" t="s">
        <v>50</v>
      </c>
      <c r="N2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t="e">
        <f>TableOMP[[#This Row],[Avg]]-$U$2*TableOMP[[#This Row],[StdDev]]</f>
        <v>#N/A</v>
      </c>
      <c r="R2351" t="e">
        <f>TableOMP[[#This Row],[Avg]]+$U$2*TableOMP[[#This Row],[StdDev]]</f>
        <v>#N/A</v>
      </c>
      <c r="S2351" t="e">
        <f>IF(AND(TableOMP[[#This Row],[total_time]]&gt;=TableOMP[[#This Row],[Low]], TableOMP[[#This Row],[total_time]]&lt;=TableOMP[[#This Row],[High]]),1,0)</f>
        <v>#N/A</v>
      </c>
    </row>
    <row r="2352" spans="1:19" hidden="1" x14ac:dyDescent="0.25">
      <c r="A2352" t="s">
        <v>16</v>
      </c>
      <c r="B2352">
        <v>100</v>
      </c>
      <c r="C2352">
        <v>100</v>
      </c>
      <c r="D2352">
        <v>100000</v>
      </c>
      <c r="E2352">
        <v>48</v>
      </c>
      <c r="F2352">
        <v>1</v>
      </c>
      <c r="G2352">
        <v>1.5629169999999999</v>
      </c>
      <c r="H2352">
        <v>9.8579E-2</v>
      </c>
      <c r="I2352">
        <v>2.5444599999999999</v>
      </c>
      <c r="J2352">
        <v>5.4136999999999998E-2</v>
      </c>
      <c r="K2352" t="str">
        <f>MID(M2352,22,1)</f>
        <v>7</v>
      </c>
      <c r="L2352" t="s">
        <v>49</v>
      </c>
      <c r="M2352" t="s">
        <v>50</v>
      </c>
      <c r="N2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t="e">
        <f>TableOMP[[#This Row],[Avg]]-$U$2*TableOMP[[#This Row],[StdDev]]</f>
        <v>#N/A</v>
      </c>
      <c r="R2352" t="e">
        <f>TableOMP[[#This Row],[Avg]]+$U$2*TableOMP[[#This Row],[StdDev]]</f>
        <v>#N/A</v>
      </c>
      <c r="S2352" t="e">
        <f>IF(AND(TableOMP[[#This Row],[total_time]]&gt;=TableOMP[[#This Row],[Low]], TableOMP[[#This Row],[total_time]]&lt;=TableOMP[[#This Row],[High]]),1,0)</f>
        <v>#N/A</v>
      </c>
    </row>
    <row r="2353" spans="1:19" hidden="1" x14ac:dyDescent="0.25">
      <c r="A2353" t="s">
        <v>16</v>
      </c>
      <c r="B2353">
        <v>100</v>
      </c>
      <c r="C2353">
        <v>100</v>
      </c>
      <c r="D2353">
        <v>100000</v>
      </c>
      <c r="E2353">
        <v>49</v>
      </c>
      <c r="F2353">
        <v>1</v>
      </c>
      <c r="G2353">
        <v>1.6322970000000001</v>
      </c>
      <c r="H2353">
        <v>0.19309699999999999</v>
      </c>
      <c r="I2353">
        <v>2.2121499999999998</v>
      </c>
      <c r="J2353">
        <v>4.6086000000000002E-2</v>
      </c>
      <c r="K2353" t="str">
        <f>MID(M2353,22,1)</f>
        <v>7</v>
      </c>
      <c r="L2353" t="s">
        <v>49</v>
      </c>
      <c r="M2353" t="s">
        <v>50</v>
      </c>
      <c r="N2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t="e">
        <f>TableOMP[[#This Row],[Avg]]-$U$2*TableOMP[[#This Row],[StdDev]]</f>
        <v>#N/A</v>
      </c>
      <c r="R2353" t="e">
        <f>TableOMP[[#This Row],[Avg]]+$U$2*TableOMP[[#This Row],[StdDev]]</f>
        <v>#N/A</v>
      </c>
      <c r="S2353" t="e">
        <f>IF(AND(TableOMP[[#This Row],[total_time]]&gt;=TableOMP[[#This Row],[Low]], TableOMP[[#This Row],[total_time]]&lt;=TableOMP[[#This Row],[High]]),1,0)</f>
        <v>#N/A</v>
      </c>
    </row>
    <row r="2354" spans="1:19" hidden="1" x14ac:dyDescent="0.25">
      <c r="A2354" t="s">
        <v>16</v>
      </c>
      <c r="B2354">
        <v>100</v>
      </c>
      <c r="C2354">
        <v>100</v>
      </c>
      <c r="D2354">
        <v>100000</v>
      </c>
      <c r="E2354">
        <v>50</v>
      </c>
      <c r="F2354">
        <v>1</v>
      </c>
      <c r="G2354">
        <v>1.528343</v>
      </c>
      <c r="H2354">
        <v>6.8884000000000001E-2</v>
      </c>
      <c r="I2354">
        <v>2.3598499999999998</v>
      </c>
      <c r="J2354">
        <v>4.8160000000000001E-2</v>
      </c>
      <c r="K2354" t="str">
        <f>MID(M2354,22,1)</f>
        <v>7</v>
      </c>
      <c r="L2354" t="s">
        <v>49</v>
      </c>
      <c r="M2354" t="s">
        <v>50</v>
      </c>
      <c r="N2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t="e">
        <f>TableOMP[[#This Row],[Avg]]-$U$2*TableOMP[[#This Row],[StdDev]]</f>
        <v>#N/A</v>
      </c>
      <c r="R2354" t="e">
        <f>TableOMP[[#This Row],[Avg]]+$U$2*TableOMP[[#This Row],[StdDev]]</f>
        <v>#N/A</v>
      </c>
      <c r="S2354" t="e">
        <f>IF(AND(TableOMP[[#This Row],[total_time]]&gt;=TableOMP[[#This Row],[Low]], TableOMP[[#This Row],[total_time]]&lt;=TableOMP[[#This Row],[High]]),1,0)</f>
        <v>#N/A</v>
      </c>
    </row>
    <row r="2355" spans="1:19" hidden="1" x14ac:dyDescent="0.25">
      <c r="A2355" t="s">
        <v>16</v>
      </c>
      <c r="B2355">
        <v>100</v>
      </c>
      <c r="C2355">
        <v>100</v>
      </c>
      <c r="D2355">
        <v>100000</v>
      </c>
      <c r="E2355">
        <v>51</v>
      </c>
      <c r="F2355">
        <v>1</v>
      </c>
      <c r="G2355">
        <v>1.8468279999999999</v>
      </c>
      <c r="H2355">
        <v>0.11568199999999999</v>
      </c>
      <c r="I2355">
        <v>3.01065</v>
      </c>
      <c r="J2355">
        <v>6.0213000000000003E-2</v>
      </c>
      <c r="K2355" t="str">
        <f>MID(M2355,22,1)</f>
        <v>7</v>
      </c>
      <c r="L2355" t="s">
        <v>49</v>
      </c>
      <c r="M2355" t="s">
        <v>50</v>
      </c>
      <c r="N2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t="e">
        <f>TableOMP[[#This Row],[Avg]]-$U$2*TableOMP[[#This Row],[StdDev]]</f>
        <v>#N/A</v>
      </c>
      <c r="R2355" t="e">
        <f>TableOMP[[#This Row],[Avg]]+$U$2*TableOMP[[#This Row],[StdDev]]</f>
        <v>#N/A</v>
      </c>
      <c r="S2355" t="e">
        <f>IF(AND(TableOMP[[#This Row],[total_time]]&gt;=TableOMP[[#This Row],[Low]], TableOMP[[#This Row],[total_time]]&lt;=TableOMP[[#This Row],[High]]),1,0)</f>
        <v>#N/A</v>
      </c>
    </row>
    <row r="2356" spans="1:19" hidden="1" x14ac:dyDescent="0.25">
      <c r="A2356" t="s">
        <v>16</v>
      </c>
      <c r="B2356">
        <v>100</v>
      </c>
      <c r="C2356">
        <v>100</v>
      </c>
      <c r="D2356">
        <v>100000</v>
      </c>
      <c r="E2356">
        <v>52</v>
      </c>
      <c r="F2356">
        <v>1</v>
      </c>
      <c r="G2356">
        <v>1.8044260000000001</v>
      </c>
      <c r="H2356">
        <v>8.1554000000000001E-2</v>
      </c>
      <c r="I2356">
        <v>2.2967710000000001</v>
      </c>
      <c r="J2356">
        <v>4.5034999999999999E-2</v>
      </c>
      <c r="K2356" t="str">
        <f>MID(M2356,22,1)</f>
        <v>7</v>
      </c>
      <c r="L2356" t="s">
        <v>49</v>
      </c>
      <c r="M2356" t="s">
        <v>50</v>
      </c>
      <c r="N2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t="e">
        <f>TableOMP[[#This Row],[Avg]]-$U$2*TableOMP[[#This Row],[StdDev]]</f>
        <v>#N/A</v>
      </c>
      <c r="R2356" t="e">
        <f>TableOMP[[#This Row],[Avg]]+$U$2*TableOMP[[#This Row],[StdDev]]</f>
        <v>#N/A</v>
      </c>
      <c r="S2356" t="e">
        <f>IF(AND(TableOMP[[#This Row],[total_time]]&gt;=TableOMP[[#This Row],[Low]], TableOMP[[#This Row],[total_time]]&lt;=TableOMP[[#This Row],[High]]),1,0)</f>
        <v>#N/A</v>
      </c>
    </row>
    <row r="2357" spans="1:19" hidden="1" x14ac:dyDescent="0.25">
      <c r="A2357" t="s">
        <v>16</v>
      </c>
      <c r="B2357">
        <v>100</v>
      </c>
      <c r="C2357">
        <v>100</v>
      </c>
      <c r="D2357">
        <v>100000</v>
      </c>
      <c r="E2357">
        <v>53</v>
      </c>
      <c r="F2357">
        <v>1</v>
      </c>
      <c r="G2357">
        <v>1.591693</v>
      </c>
      <c r="H2357">
        <v>8.0447000000000005E-2</v>
      </c>
      <c r="I2357">
        <v>3.1909730000000001</v>
      </c>
      <c r="J2357">
        <v>6.1365000000000003E-2</v>
      </c>
      <c r="K2357" t="str">
        <f>MID(M2357,22,1)</f>
        <v>7</v>
      </c>
      <c r="L2357" t="s">
        <v>49</v>
      </c>
      <c r="M2357" t="s">
        <v>50</v>
      </c>
      <c r="N2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t="e">
        <f>TableOMP[[#This Row],[Avg]]-$U$2*TableOMP[[#This Row],[StdDev]]</f>
        <v>#N/A</v>
      </c>
      <c r="R2357" t="e">
        <f>TableOMP[[#This Row],[Avg]]+$U$2*TableOMP[[#This Row],[StdDev]]</f>
        <v>#N/A</v>
      </c>
      <c r="S2357" t="e">
        <f>IF(AND(TableOMP[[#This Row],[total_time]]&gt;=TableOMP[[#This Row],[Low]], TableOMP[[#This Row],[total_time]]&lt;=TableOMP[[#This Row],[High]]),1,0)</f>
        <v>#N/A</v>
      </c>
    </row>
    <row r="2358" spans="1:19" hidden="1" x14ac:dyDescent="0.25">
      <c r="A2358" t="s">
        <v>16</v>
      </c>
      <c r="B2358">
        <v>100</v>
      </c>
      <c r="C2358">
        <v>100</v>
      </c>
      <c r="D2358">
        <v>100000</v>
      </c>
      <c r="E2358">
        <v>54</v>
      </c>
      <c r="F2358">
        <v>1</v>
      </c>
      <c r="G2358">
        <v>1.873367</v>
      </c>
      <c r="H2358">
        <v>7.2170999999999999E-2</v>
      </c>
      <c r="I2358">
        <v>2.1903570000000001</v>
      </c>
      <c r="J2358">
        <v>4.1327000000000003E-2</v>
      </c>
      <c r="K2358" t="str">
        <f>MID(M2358,22,1)</f>
        <v>7</v>
      </c>
      <c r="L2358" t="s">
        <v>49</v>
      </c>
      <c r="M2358" t="s">
        <v>50</v>
      </c>
      <c r="N2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t="e">
        <f>TableOMP[[#This Row],[Avg]]-$U$2*TableOMP[[#This Row],[StdDev]]</f>
        <v>#N/A</v>
      </c>
      <c r="R2358" t="e">
        <f>TableOMP[[#This Row],[Avg]]+$U$2*TableOMP[[#This Row],[StdDev]]</f>
        <v>#N/A</v>
      </c>
      <c r="S2358" t="e">
        <f>IF(AND(TableOMP[[#This Row],[total_time]]&gt;=TableOMP[[#This Row],[Low]], TableOMP[[#This Row],[total_time]]&lt;=TableOMP[[#This Row],[High]]),1,0)</f>
        <v>#N/A</v>
      </c>
    </row>
    <row r="2359" spans="1:19" hidden="1" x14ac:dyDescent="0.25">
      <c r="A2359" t="s">
        <v>16</v>
      </c>
      <c r="B2359">
        <v>100</v>
      </c>
      <c r="C2359">
        <v>100</v>
      </c>
      <c r="D2359">
        <v>100000</v>
      </c>
      <c r="E2359">
        <v>55</v>
      </c>
      <c r="F2359">
        <v>1</v>
      </c>
      <c r="G2359">
        <v>1.9213549999999999</v>
      </c>
      <c r="H2359">
        <v>9.2118000000000005E-2</v>
      </c>
      <c r="I2359">
        <v>4.4446269999999997</v>
      </c>
      <c r="J2359">
        <v>8.2308000000000006E-2</v>
      </c>
      <c r="K2359" t="str">
        <f>MID(M2359,22,1)</f>
        <v>7</v>
      </c>
      <c r="L2359" t="s">
        <v>49</v>
      </c>
      <c r="M2359" t="s">
        <v>50</v>
      </c>
      <c r="N2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t="e">
        <f>TableOMP[[#This Row],[Avg]]-$U$2*TableOMP[[#This Row],[StdDev]]</f>
        <v>#N/A</v>
      </c>
      <c r="R2359" t="e">
        <f>TableOMP[[#This Row],[Avg]]+$U$2*TableOMP[[#This Row],[StdDev]]</f>
        <v>#N/A</v>
      </c>
      <c r="S2359" t="e">
        <f>IF(AND(TableOMP[[#This Row],[total_time]]&gt;=TableOMP[[#This Row],[Low]], TableOMP[[#This Row],[total_time]]&lt;=TableOMP[[#This Row],[High]]),1,0)</f>
        <v>#N/A</v>
      </c>
    </row>
    <row r="2360" spans="1:19" hidden="1" x14ac:dyDescent="0.25">
      <c r="A2360" t="s">
        <v>16</v>
      </c>
      <c r="B2360">
        <v>100</v>
      </c>
      <c r="C2360">
        <v>100</v>
      </c>
      <c r="D2360">
        <v>100000</v>
      </c>
      <c r="E2360">
        <v>56</v>
      </c>
      <c r="F2360">
        <v>1</v>
      </c>
      <c r="G2360">
        <v>1.729676</v>
      </c>
      <c r="H2360">
        <v>0.17815700000000001</v>
      </c>
      <c r="I2360">
        <v>4.0964130000000001</v>
      </c>
      <c r="J2360">
        <v>7.4480000000000005E-2</v>
      </c>
      <c r="K2360" t="str">
        <f>MID(M2360,22,1)</f>
        <v>7</v>
      </c>
      <c r="L2360" t="s">
        <v>49</v>
      </c>
      <c r="M2360" t="s">
        <v>50</v>
      </c>
      <c r="N2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t="e">
        <f>TableOMP[[#This Row],[Avg]]-$U$2*TableOMP[[#This Row],[StdDev]]</f>
        <v>#N/A</v>
      </c>
      <c r="R2360" t="e">
        <f>TableOMP[[#This Row],[Avg]]+$U$2*TableOMP[[#This Row],[StdDev]]</f>
        <v>#N/A</v>
      </c>
      <c r="S2360" t="e">
        <f>IF(AND(TableOMP[[#This Row],[total_time]]&gt;=TableOMP[[#This Row],[Low]], TableOMP[[#This Row],[total_time]]&lt;=TableOMP[[#This Row],[High]]),1,0)</f>
        <v>#N/A</v>
      </c>
    </row>
    <row r="2361" spans="1:19" hidden="1" x14ac:dyDescent="0.25">
      <c r="A2361" t="s">
        <v>16</v>
      </c>
      <c r="B2361">
        <v>100</v>
      </c>
      <c r="C2361">
        <v>100</v>
      </c>
      <c r="D2361">
        <v>100000</v>
      </c>
      <c r="E2361">
        <v>57</v>
      </c>
      <c r="F2361">
        <v>1</v>
      </c>
      <c r="G2361">
        <v>1.6355649999999999</v>
      </c>
      <c r="H2361">
        <v>5.9312999999999998E-2</v>
      </c>
      <c r="I2361">
        <v>2.7755839999999998</v>
      </c>
      <c r="J2361">
        <v>4.9563999999999997E-2</v>
      </c>
      <c r="K2361" t="str">
        <f>MID(M2361,22,1)</f>
        <v>7</v>
      </c>
      <c r="L2361" t="s">
        <v>49</v>
      </c>
      <c r="M2361" t="s">
        <v>50</v>
      </c>
      <c r="N2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t="e">
        <f>TableOMP[[#This Row],[Avg]]-$U$2*TableOMP[[#This Row],[StdDev]]</f>
        <v>#N/A</v>
      </c>
      <c r="R2361" t="e">
        <f>TableOMP[[#This Row],[Avg]]+$U$2*TableOMP[[#This Row],[StdDev]]</f>
        <v>#N/A</v>
      </c>
      <c r="S2361" t="e">
        <f>IF(AND(TableOMP[[#This Row],[total_time]]&gt;=TableOMP[[#This Row],[Low]], TableOMP[[#This Row],[total_time]]&lt;=TableOMP[[#This Row],[High]]),1,0)</f>
        <v>#N/A</v>
      </c>
    </row>
    <row r="2362" spans="1:19" hidden="1" x14ac:dyDescent="0.25">
      <c r="A2362" t="s">
        <v>16</v>
      </c>
      <c r="B2362">
        <v>100</v>
      </c>
      <c r="C2362">
        <v>100</v>
      </c>
      <c r="D2362">
        <v>100000</v>
      </c>
      <c r="E2362">
        <v>58</v>
      </c>
      <c r="F2362">
        <v>1</v>
      </c>
      <c r="G2362">
        <v>1.3824080000000001</v>
      </c>
      <c r="H2362">
        <v>6.8861000000000006E-2</v>
      </c>
      <c r="I2362">
        <v>3.3033980000000001</v>
      </c>
      <c r="J2362">
        <v>5.7953999999999999E-2</v>
      </c>
      <c r="K2362" t="str">
        <f>MID(M2362,22,1)</f>
        <v>7</v>
      </c>
      <c r="L2362" t="s">
        <v>49</v>
      </c>
      <c r="M2362" t="s">
        <v>50</v>
      </c>
      <c r="N2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t="e">
        <f>TableOMP[[#This Row],[Avg]]-$U$2*TableOMP[[#This Row],[StdDev]]</f>
        <v>#N/A</v>
      </c>
      <c r="R2362" t="e">
        <f>TableOMP[[#This Row],[Avg]]+$U$2*TableOMP[[#This Row],[StdDev]]</f>
        <v>#N/A</v>
      </c>
      <c r="S2362" t="e">
        <f>IF(AND(TableOMP[[#This Row],[total_time]]&gt;=TableOMP[[#This Row],[Low]], TableOMP[[#This Row],[total_time]]&lt;=TableOMP[[#This Row],[High]]),1,0)</f>
        <v>#N/A</v>
      </c>
    </row>
    <row r="2363" spans="1:19" hidden="1" x14ac:dyDescent="0.25">
      <c r="A2363" t="s">
        <v>16</v>
      </c>
      <c r="B2363">
        <v>100</v>
      </c>
      <c r="C2363">
        <v>100</v>
      </c>
      <c r="D2363">
        <v>100000</v>
      </c>
      <c r="E2363">
        <v>59</v>
      </c>
      <c r="F2363">
        <v>1</v>
      </c>
      <c r="G2363">
        <v>1.4846429999999999</v>
      </c>
      <c r="H2363">
        <v>0.15051700000000001</v>
      </c>
      <c r="I2363">
        <v>8.2570189999999997</v>
      </c>
      <c r="J2363">
        <v>0.14236199999999999</v>
      </c>
      <c r="K2363" t="str">
        <f>MID(M2363,22,1)</f>
        <v>7</v>
      </c>
      <c r="L2363" t="s">
        <v>49</v>
      </c>
      <c r="M2363" t="s">
        <v>50</v>
      </c>
      <c r="N2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t="e">
        <f>TableOMP[[#This Row],[Avg]]-$U$2*TableOMP[[#This Row],[StdDev]]</f>
        <v>#N/A</v>
      </c>
      <c r="R2363" t="e">
        <f>TableOMP[[#This Row],[Avg]]+$U$2*TableOMP[[#This Row],[StdDev]]</f>
        <v>#N/A</v>
      </c>
      <c r="S2363" t="e">
        <f>IF(AND(TableOMP[[#This Row],[total_time]]&gt;=TableOMP[[#This Row],[Low]], TableOMP[[#This Row],[total_time]]&lt;=TableOMP[[#This Row],[High]]),1,0)</f>
        <v>#N/A</v>
      </c>
    </row>
    <row r="2364" spans="1:19" hidden="1" x14ac:dyDescent="0.25">
      <c r="A2364" t="s">
        <v>16</v>
      </c>
      <c r="B2364">
        <v>100</v>
      </c>
      <c r="C2364">
        <v>100</v>
      </c>
      <c r="D2364">
        <v>100000</v>
      </c>
      <c r="E2364">
        <v>60</v>
      </c>
      <c r="F2364">
        <v>1</v>
      </c>
      <c r="G2364">
        <v>1.4029659999999999</v>
      </c>
      <c r="H2364">
        <v>7.3474999999999999E-2</v>
      </c>
      <c r="I2364">
        <v>3.7678769999999999</v>
      </c>
      <c r="J2364">
        <v>6.3862000000000002E-2</v>
      </c>
      <c r="K2364" t="str">
        <f>MID(M2364,22,1)</f>
        <v>7</v>
      </c>
      <c r="L2364" t="s">
        <v>49</v>
      </c>
      <c r="M2364" t="s">
        <v>50</v>
      </c>
      <c r="N2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t="e">
        <f>TableOMP[[#This Row],[Avg]]-$U$2*TableOMP[[#This Row],[StdDev]]</f>
        <v>#N/A</v>
      </c>
      <c r="R2364" t="e">
        <f>TableOMP[[#This Row],[Avg]]+$U$2*TableOMP[[#This Row],[StdDev]]</f>
        <v>#N/A</v>
      </c>
      <c r="S2364" t="e">
        <f>IF(AND(TableOMP[[#This Row],[total_time]]&gt;=TableOMP[[#This Row],[Low]], TableOMP[[#This Row],[total_time]]&lt;=TableOMP[[#This Row],[High]]),1,0)</f>
        <v>#N/A</v>
      </c>
    </row>
    <row r="2365" spans="1:19" hidden="1" x14ac:dyDescent="0.25">
      <c r="A2365" t="s">
        <v>16</v>
      </c>
      <c r="B2365">
        <v>100</v>
      </c>
      <c r="C2365">
        <v>100</v>
      </c>
      <c r="D2365">
        <v>100000</v>
      </c>
      <c r="E2365">
        <v>61</v>
      </c>
      <c r="F2365">
        <v>1</v>
      </c>
      <c r="G2365">
        <v>1.396252</v>
      </c>
      <c r="H2365">
        <v>6.7520999999999998E-2</v>
      </c>
      <c r="I2365">
        <v>3.4547460000000001</v>
      </c>
      <c r="J2365">
        <v>5.7578999999999998E-2</v>
      </c>
      <c r="K2365" t="str">
        <f>MID(M2365,22,1)</f>
        <v>7</v>
      </c>
      <c r="L2365" t="s">
        <v>49</v>
      </c>
      <c r="M2365" t="s">
        <v>50</v>
      </c>
      <c r="N2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t="e">
        <f>TableOMP[[#This Row],[Avg]]-$U$2*TableOMP[[#This Row],[StdDev]]</f>
        <v>#N/A</v>
      </c>
      <c r="R2365" t="e">
        <f>TableOMP[[#This Row],[Avg]]+$U$2*TableOMP[[#This Row],[StdDev]]</f>
        <v>#N/A</v>
      </c>
      <c r="S2365" t="e">
        <f>IF(AND(TableOMP[[#This Row],[total_time]]&gt;=TableOMP[[#This Row],[Low]], TableOMP[[#This Row],[total_time]]&lt;=TableOMP[[#This Row],[High]]),1,0)</f>
        <v>#N/A</v>
      </c>
    </row>
    <row r="2366" spans="1:19" hidden="1" x14ac:dyDescent="0.25">
      <c r="A2366" t="s">
        <v>16</v>
      </c>
      <c r="B2366">
        <v>100</v>
      </c>
      <c r="C2366">
        <v>100</v>
      </c>
      <c r="D2366">
        <v>100000</v>
      </c>
      <c r="E2366">
        <v>62</v>
      </c>
      <c r="F2366">
        <v>1</v>
      </c>
      <c r="G2366">
        <v>1.4397549999999999</v>
      </c>
      <c r="H2366">
        <v>0.13115399999999999</v>
      </c>
      <c r="I2366">
        <v>3.760224</v>
      </c>
      <c r="J2366">
        <v>6.1643000000000003E-2</v>
      </c>
      <c r="K2366" t="str">
        <f>MID(M2366,22,1)</f>
        <v>7</v>
      </c>
      <c r="L2366" t="s">
        <v>49</v>
      </c>
      <c r="M2366" t="s">
        <v>50</v>
      </c>
      <c r="N2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t="e">
        <f>TableOMP[[#This Row],[Avg]]-$U$2*TableOMP[[#This Row],[StdDev]]</f>
        <v>#N/A</v>
      </c>
      <c r="R2366" t="e">
        <f>TableOMP[[#This Row],[Avg]]+$U$2*TableOMP[[#This Row],[StdDev]]</f>
        <v>#N/A</v>
      </c>
      <c r="S2366" t="e">
        <f>IF(AND(TableOMP[[#This Row],[total_time]]&gt;=TableOMP[[#This Row],[Low]], TableOMP[[#This Row],[total_time]]&lt;=TableOMP[[#This Row],[High]]),1,0)</f>
        <v>#N/A</v>
      </c>
    </row>
    <row r="2367" spans="1:19" hidden="1" x14ac:dyDescent="0.25">
      <c r="A2367" t="s">
        <v>16</v>
      </c>
      <c r="B2367">
        <v>100</v>
      </c>
      <c r="C2367">
        <v>100</v>
      </c>
      <c r="D2367">
        <v>100000</v>
      </c>
      <c r="E2367">
        <v>63</v>
      </c>
      <c r="F2367">
        <v>1</v>
      </c>
      <c r="G2367">
        <v>1.6525920000000001</v>
      </c>
      <c r="H2367">
        <v>0.30454999999999999</v>
      </c>
      <c r="I2367">
        <v>4.6914619999999996</v>
      </c>
      <c r="J2367">
        <v>7.5669E-2</v>
      </c>
      <c r="K2367" t="str">
        <f>MID(M2367,22,1)</f>
        <v>7</v>
      </c>
      <c r="L2367" t="s">
        <v>49</v>
      </c>
      <c r="M2367" t="s">
        <v>50</v>
      </c>
      <c r="N2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t="e">
        <f>TableOMP[[#This Row],[Avg]]-$U$2*TableOMP[[#This Row],[StdDev]]</f>
        <v>#N/A</v>
      </c>
      <c r="R2367" t="e">
        <f>TableOMP[[#This Row],[Avg]]+$U$2*TableOMP[[#This Row],[StdDev]]</f>
        <v>#N/A</v>
      </c>
      <c r="S2367" t="e">
        <f>IF(AND(TableOMP[[#This Row],[total_time]]&gt;=TableOMP[[#This Row],[Low]], TableOMP[[#This Row],[total_time]]&lt;=TableOMP[[#This Row],[High]]),1,0)</f>
        <v>#N/A</v>
      </c>
    </row>
    <row r="2368" spans="1:19" hidden="1" x14ac:dyDescent="0.25">
      <c r="A2368" t="s">
        <v>16</v>
      </c>
      <c r="B2368">
        <v>100</v>
      </c>
      <c r="C2368">
        <v>100</v>
      </c>
      <c r="D2368">
        <v>100000</v>
      </c>
      <c r="E2368">
        <v>64</v>
      </c>
      <c r="F2368">
        <v>1</v>
      </c>
      <c r="G2368">
        <v>1.4581170000000001</v>
      </c>
      <c r="H2368">
        <v>0.104961</v>
      </c>
      <c r="I2368">
        <v>5.0561360000000004</v>
      </c>
      <c r="J2368">
        <v>8.0255999999999994E-2</v>
      </c>
      <c r="K2368" t="str">
        <f>MID(M2368,22,1)</f>
        <v>7</v>
      </c>
      <c r="L2368" t="s">
        <v>49</v>
      </c>
      <c r="M2368" t="s">
        <v>50</v>
      </c>
      <c r="N2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t="e">
        <f>TableOMP[[#This Row],[Avg]]-$U$2*TableOMP[[#This Row],[StdDev]]</f>
        <v>#N/A</v>
      </c>
      <c r="R2368" t="e">
        <f>TableOMP[[#This Row],[Avg]]+$U$2*TableOMP[[#This Row],[StdDev]]</f>
        <v>#N/A</v>
      </c>
      <c r="S2368" t="e">
        <f>IF(AND(TableOMP[[#This Row],[total_time]]&gt;=TableOMP[[#This Row],[Low]], TableOMP[[#This Row],[total_time]]&lt;=TableOMP[[#This Row],[High]]),1,0)</f>
        <v>#N/A</v>
      </c>
    </row>
    <row r="2369" spans="1:19" hidden="1" x14ac:dyDescent="0.25">
      <c r="A2369" t="s">
        <v>12</v>
      </c>
      <c r="B2369">
        <v>10000</v>
      </c>
      <c r="C2369">
        <v>100</v>
      </c>
      <c r="D2369">
        <v>100000</v>
      </c>
      <c r="E2369">
        <v>8</v>
      </c>
      <c r="F2369">
        <v>1</v>
      </c>
      <c r="G2369">
        <v>238.589775</v>
      </c>
      <c r="H2369">
        <v>0.19783500000000001</v>
      </c>
      <c r="I2369">
        <v>0.64181900000000003</v>
      </c>
      <c r="J2369">
        <v>9.1688000000000006E-2</v>
      </c>
      <c r="K2369" t="str">
        <f>MID(M2369,22,1)</f>
        <v>2</v>
      </c>
      <c r="L2369" t="s">
        <v>91</v>
      </c>
      <c r="M2369" t="s">
        <v>92</v>
      </c>
      <c r="N2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369">
        <f>VLOOKUP(TableOMP[[#This Row],[Label]],TableAvg[],2,FALSE)</f>
        <v>237.57997857142854</v>
      </c>
      <c r="P2369">
        <f>VLOOKUP(TableOMP[[#This Row],[Label]],TableAvg[],3,FALSE)</f>
        <v>3.7891745018515022</v>
      </c>
      <c r="Q2369">
        <f>TableOMP[[#This Row],[Avg]]-$U$2*TableOMP[[#This Row],[StdDev]]</f>
        <v>230.00162956772553</v>
      </c>
      <c r="R2369">
        <f>TableOMP[[#This Row],[Avg]]+$U$2*TableOMP[[#This Row],[StdDev]]</f>
        <v>245.15832757513155</v>
      </c>
      <c r="S2369">
        <f>IF(AND(TableOMP[[#This Row],[total_time]]&gt;=TableOMP[[#This Row],[Low]], TableOMP[[#This Row],[total_time]]&lt;=TableOMP[[#This Row],[High]]),1,0)</f>
        <v>1</v>
      </c>
    </row>
    <row r="2370" spans="1:19" hidden="1" x14ac:dyDescent="0.25">
      <c r="A2370" t="s">
        <v>12</v>
      </c>
      <c r="B2370">
        <v>10000</v>
      </c>
      <c r="C2370">
        <v>100</v>
      </c>
      <c r="D2370">
        <v>100000</v>
      </c>
      <c r="E2370">
        <v>21</v>
      </c>
      <c r="F2370">
        <v>1</v>
      </c>
      <c r="G2370">
        <v>238.57724899999999</v>
      </c>
      <c r="H2370">
        <v>0.56682500000000002</v>
      </c>
      <c r="I2370">
        <v>8.9744089999999996</v>
      </c>
      <c r="J2370">
        <v>0.44872000000000001</v>
      </c>
      <c r="K2370" t="str">
        <f>MID(M2370,22,1)</f>
        <v>6</v>
      </c>
      <c r="L2370" t="s">
        <v>47</v>
      </c>
      <c r="M2370" t="s">
        <v>48</v>
      </c>
      <c r="N2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370">
        <f>VLOOKUP(TableOMP[[#This Row],[Label]],TableAvg[],2,FALSE)</f>
        <v>237.04523728571425</v>
      </c>
      <c r="P2370">
        <f>VLOOKUP(TableOMP[[#This Row],[Label]],TableAvg[],3,FALSE)</f>
        <v>4.1409024547747109</v>
      </c>
      <c r="Q2370">
        <f>TableOMP[[#This Row],[Avg]]-$U$2*TableOMP[[#This Row],[StdDev]]</f>
        <v>228.76343237616481</v>
      </c>
      <c r="R2370">
        <f>TableOMP[[#This Row],[Avg]]+$U$2*TableOMP[[#This Row],[StdDev]]</f>
        <v>245.32704219526369</v>
      </c>
      <c r="S2370">
        <f>IF(AND(TableOMP[[#This Row],[total_time]]&gt;=TableOMP[[#This Row],[Low]], TableOMP[[#This Row],[total_time]]&lt;=TableOMP[[#This Row],[High]]),1,0)</f>
        <v>1</v>
      </c>
    </row>
    <row r="2371" spans="1:19" x14ac:dyDescent="0.25">
      <c r="A2371" t="s">
        <v>10</v>
      </c>
      <c r="B2371">
        <v>10000</v>
      </c>
      <c r="C2371">
        <v>100</v>
      </c>
      <c r="D2371">
        <v>1</v>
      </c>
      <c r="E2371">
        <v>51</v>
      </c>
      <c r="F2371">
        <v>1</v>
      </c>
      <c r="G2371">
        <v>256.36662999999999</v>
      </c>
      <c r="H2371">
        <v>16.255897000000001</v>
      </c>
      <c r="I2371">
        <v>85.833856999999995</v>
      </c>
      <c r="J2371">
        <v>1.716677</v>
      </c>
      <c r="K2371" t="str">
        <f>MID(M2371,22,1)</f>
        <v>8</v>
      </c>
      <c r="L2371" t="s">
        <v>137</v>
      </c>
      <c r="M2371" t="s">
        <v>138</v>
      </c>
      <c r="N2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2371">
        <f>VLOOKUP(TableOMP[[#This Row],[Label]],TableAvg[],2,FALSE)</f>
        <v>258.37584285714286</v>
      </c>
      <c r="P2371">
        <f>VLOOKUP(TableOMP[[#This Row],[Label]],TableAvg[],3,FALSE)</f>
        <v>13.321540942470625</v>
      </c>
      <c r="Q2371">
        <f>TableOMP[[#This Row],[Avg]]-$U$2*TableOMP[[#This Row],[StdDev]]</f>
        <v>231.73276097220162</v>
      </c>
      <c r="R2371">
        <f>TableOMP[[#This Row],[Avg]]+$U$2*TableOMP[[#This Row],[StdDev]]</f>
        <v>285.0189247420841</v>
      </c>
      <c r="S2371">
        <f>IF(AND(TableOMP[[#This Row],[total_time]]&gt;=TableOMP[[#This Row],[Low]], TableOMP[[#This Row],[total_time]]&lt;=TableOMP[[#This Row],[High]]),1,0)</f>
        <v>1</v>
      </c>
    </row>
    <row r="2372" spans="1:19" hidden="1" x14ac:dyDescent="0.25">
      <c r="A2372" t="s">
        <v>12</v>
      </c>
      <c r="B2372">
        <v>10000</v>
      </c>
      <c r="C2372">
        <v>100</v>
      </c>
      <c r="D2372">
        <v>100000</v>
      </c>
      <c r="E2372">
        <v>29</v>
      </c>
      <c r="F2372">
        <v>1</v>
      </c>
      <c r="G2372">
        <v>238.442441</v>
      </c>
      <c r="H2372">
        <v>0.59636199999999995</v>
      </c>
      <c r="I2372">
        <v>13.297043</v>
      </c>
      <c r="J2372">
        <v>0.47489399999999998</v>
      </c>
      <c r="K2372" t="str">
        <f>MID(M2372,22,1)</f>
        <v>2</v>
      </c>
      <c r="L2372" t="s">
        <v>235</v>
      </c>
      <c r="M2372" t="s">
        <v>236</v>
      </c>
      <c r="N2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2372">
        <f>VLOOKUP(TableOMP[[#This Row],[Label]],TableAvg[],2,FALSE)</f>
        <v>237.74156857142859</v>
      </c>
      <c r="P2372">
        <f>VLOOKUP(TableOMP[[#This Row],[Label]],TableAvg[],3,FALSE)</f>
        <v>6.8525500394106498</v>
      </c>
      <c r="Q2372">
        <f>TableOMP[[#This Row],[Avg]]-$U$2*TableOMP[[#This Row],[StdDev]]</f>
        <v>224.0364684926073</v>
      </c>
      <c r="R2372">
        <f>TableOMP[[#This Row],[Avg]]+$U$2*TableOMP[[#This Row],[StdDev]]</f>
        <v>251.44666865024988</v>
      </c>
      <c r="S2372">
        <f>IF(AND(TableOMP[[#This Row],[total_time]]&gt;=TableOMP[[#This Row],[Low]], TableOMP[[#This Row],[total_time]]&lt;=TableOMP[[#This Row],[High]]),1,0)</f>
        <v>1</v>
      </c>
    </row>
    <row r="2373" spans="1:19" hidden="1" x14ac:dyDescent="0.25">
      <c r="A2373" t="s">
        <v>12</v>
      </c>
      <c r="B2373">
        <v>10000</v>
      </c>
      <c r="C2373">
        <v>100</v>
      </c>
      <c r="D2373">
        <v>100000</v>
      </c>
      <c r="E2373">
        <v>38</v>
      </c>
      <c r="F2373">
        <v>1</v>
      </c>
      <c r="G2373">
        <v>238.43102999999999</v>
      </c>
      <c r="H2373">
        <v>0.221798</v>
      </c>
      <c r="I2373">
        <v>3.7859639999999999</v>
      </c>
      <c r="J2373">
        <v>0.102323</v>
      </c>
      <c r="K2373" t="str">
        <f>MID(M2373,22,1)</f>
        <v>5</v>
      </c>
      <c r="L2373" t="s">
        <v>173</v>
      </c>
      <c r="M2373" t="s">
        <v>174</v>
      </c>
      <c r="N2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2373">
        <f>VLOOKUP(TableOMP[[#This Row],[Label]],TableAvg[],2,FALSE)</f>
        <v>237.50167460000003</v>
      </c>
      <c r="P2373">
        <f>VLOOKUP(TableOMP[[#This Row],[Label]],TableAvg[],3,FALSE)</f>
        <v>4.8993057032823728</v>
      </c>
      <c r="Q2373">
        <f>TableOMP[[#This Row],[Avg]]-$U$2*TableOMP[[#This Row],[StdDev]]</f>
        <v>227.7030631934353</v>
      </c>
      <c r="R2373">
        <f>TableOMP[[#This Row],[Avg]]+$U$2*TableOMP[[#This Row],[StdDev]]</f>
        <v>247.30028600656476</v>
      </c>
      <c r="S2373">
        <f>IF(AND(TableOMP[[#This Row],[total_time]]&gt;=TableOMP[[#This Row],[Low]], TableOMP[[#This Row],[total_time]]&lt;=TableOMP[[#This Row],[High]]),1,0)</f>
        <v>1</v>
      </c>
    </row>
    <row r="2374" spans="1:19" hidden="1" x14ac:dyDescent="0.25">
      <c r="A2374" t="s">
        <v>10</v>
      </c>
      <c r="B2374">
        <v>10000</v>
      </c>
      <c r="C2374">
        <v>100</v>
      </c>
      <c r="D2374">
        <v>100000</v>
      </c>
      <c r="E2374">
        <v>58</v>
      </c>
      <c r="F2374">
        <v>1</v>
      </c>
      <c r="G2374">
        <v>238.427965</v>
      </c>
      <c r="H2374">
        <v>0.32716499999999998</v>
      </c>
      <c r="I2374">
        <v>9.2217040000000008</v>
      </c>
      <c r="J2374">
        <v>0.16178400000000001</v>
      </c>
      <c r="K2374" t="str">
        <f>MID(M2374,22,1)</f>
        <v>6</v>
      </c>
      <c r="L2374" t="s">
        <v>169</v>
      </c>
      <c r="M2374" t="s">
        <v>170</v>
      </c>
      <c r="N2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2374">
        <f>VLOOKUP(TableOMP[[#This Row],[Label]],TableAvg[],2,FALSE)</f>
        <v>259.11065680000002</v>
      </c>
      <c r="P2374">
        <f>VLOOKUP(TableOMP[[#This Row],[Label]],TableAvg[],3,FALSE)</f>
        <v>19.866769414154188</v>
      </c>
      <c r="Q2374">
        <f>TableOMP[[#This Row],[Avg]]-$U$2*TableOMP[[#This Row],[StdDev]]</f>
        <v>219.37711797169163</v>
      </c>
      <c r="R2374">
        <f>TableOMP[[#This Row],[Avg]]+$U$2*TableOMP[[#This Row],[StdDev]]</f>
        <v>298.8441956283084</v>
      </c>
      <c r="S2374">
        <f>IF(AND(TableOMP[[#This Row],[total_time]]&gt;=TableOMP[[#This Row],[Low]], TableOMP[[#This Row],[total_time]]&lt;=TableOMP[[#This Row],[High]]),1,0)</f>
        <v>1</v>
      </c>
    </row>
    <row r="2375" spans="1:19" hidden="1" x14ac:dyDescent="0.25">
      <c r="A2375" t="s">
        <v>16</v>
      </c>
      <c r="B2375">
        <v>10000</v>
      </c>
      <c r="C2375">
        <v>100</v>
      </c>
      <c r="D2375">
        <v>100000</v>
      </c>
      <c r="E2375">
        <v>7</v>
      </c>
      <c r="F2375">
        <v>1</v>
      </c>
      <c r="G2375">
        <v>37.026181000000001</v>
      </c>
      <c r="H2375">
        <v>0.45686199999999999</v>
      </c>
      <c r="I2375">
        <v>1.4439550000000001</v>
      </c>
      <c r="J2375">
        <v>0.24065900000000001</v>
      </c>
      <c r="K2375" t="str">
        <f>MID(M2375,22,1)</f>
        <v>7</v>
      </c>
      <c r="L2375" t="s">
        <v>49</v>
      </c>
      <c r="M2375" t="s">
        <v>50</v>
      </c>
      <c r="N2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375">
        <f>VLOOKUP(TableOMP[[#This Row],[Label]],TableAvg[],2,FALSE)</f>
        <v>36.790685423076916</v>
      </c>
      <c r="P2375">
        <f>VLOOKUP(TableOMP[[#This Row],[Label]],TableAvg[],3,FALSE)</f>
        <v>8.6728327663819868E-2</v>
      </c>
      <c r="Q2375">
        <f>TableOMP[[#This Row],[Avg]]-$U$2*TableOMP[[#This Row],[StdDev]]</f>
        <v>36.617228767749275</v>
      </c>
      <c r="R2375">
        <f>TableOMP[[#This Row],[Avg]]+$U$2*TableOMP[[#This Row],[StdDev]]</f>
        <v>36.964142078404556</v>
      </c>
      <c r="S2375">
        <f>IF(AND(TableOMP[[#This Row],[total_time]]&gt;=TableOMP[[#This Row],[Low]], TableOMP[[#This Row],[total_time]]&lt;=TableOMP[[#This Row],[High]]),1,0)</f>
        <v>0</v>
      </c>
    </row>
    <row r="2376" spans="1:19" hidden="1" x14ac:dyDescent="0.25">
      <c r="A2376" t="s">
        <v>12</v>
      </c>
      <c r="B2376">
        <v>10000</v>
      </c>
      <c r="C2376">
        <v>100</v>
      </c>
      <c r="D2376">
        <v>100000</v>
      </c>
      <c r="E2376">
        <v>7</v>
      </c>
      <c r="F2376">
        <v>1</v>
      </c>
      <c r="G2376">
        <v>238.42090400000001</v>
      </c>
      <c r="H2376">
        <v>0.211926</v>
      </c>
      <c r="I2376">
        <v>0.62291799999999997</v>
      </c>
      <c r="J2376">
        <v>0.10382</v>
      </c>
      <c r="K2376" t="str">
        <f>MID(M2376,22,1)</f>
        <v>2</v>
      </c>
      <c r="L2376" t="s">
        <v>91</v>
      </c>
      <c r="M2376" t="s">
        <v>92</v>
      </c>
      <c r="N2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376">
        <f>VLOOKUP(TableOMP[[#This Row],[Label]],TableAvg[],2,FALSE)</f>
        <v>235.96449000000001</v>
      </c>
      <c r="P2376">
        <f>VLOOKUP(TableOMP[[#This Row],[Label]],TableAvg[],3,FALSE)</f>
        <v>3.8934758848949254</v>
      </c>
      <c r="Q2376">
        <f>TableOMP[[#This Row],[Avg]]-$U$2*TableOMP[[#This Row],[StdDev]]</f>
        <v>228.17753823021016</v>
      </c>
      <c r="R2376">
        <f>TableOMP[[#This Row],[Avg]]+$U$2*TableOMP[[#This Row],[StdDev]]</f>
        <v>243.75144176978986</v>
      </c>
      <c r="S2376">
        <f>IF(AND(TableOMP[[#This Row],[total_time]]&gt;=TableOMP[[#This Row],[Low]], TableOMP[[#This Row],[total_time]]&lt;=TableOMP[[#This Row],[High]]),1,0)</f>
        <v>1</v>
      </c>
    </row>
    <row r="2377" spans="1:19" x14ac:dyDescent="0.25">
      <c r="A2377" t="s">
        <v>10</v>
      </c>
      <c r="B2377">
        <v>10000</v>
      </c>
      <c r="C2377">
        <v>100</v>
      </c>
      <c r="D2377">
        <v>1</v>
      </c>
      <c r="E2377">
        <v>51</v>
      </c>
      <c r="F2377">
        <v>1</v>
      </c>
      <c r="G2377">
        <v>254.01474300000001</v>
      </c>
      <c r="H2377">
        <v>13.939829</v>
      </c>
      <c r="I2377">
        <v>100.093361</v>
      </c>
      <c r="J2377">
        <v>2.0018669999999998</v>
      </c>
      <c r="K2377" t="str">
        <f>MID(M2377,22,1)</f>
        <v>1</v>
      </c>
      <c r="L2377" t="s">
        <v>246</v>
      </c>
      <c r="M2377" t="s">
        <v>247</v>
      </c>
      <c r="N2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2377" s="10">
        <f>VLOOKUP(TableOMP[[#This Row],[Label]],TableAvg[],2,FALSE)</f>
        <v>258.37584285714286</v>
      </c>
      <c r="P2377" s="10">
        <f>VLOOKUP(TableOMP[[#This Row],[Label]],TableAvg[],3,FALSE)</f>
        <v>13.321540942470625</v>
      </c>
      <c r="Q2377" s="10">
        <f>TableOMP[[#This Row],[Avg]]-$U$2*TableOMP[[#This Row],[StdDev]]</f>
        <v>231.73276097220162</v>
      </c>
      <c r="R2377" s="10">
        <f>TableOMP[[#This Row],[Avg]]+$U$2*TableOMP[[#This Row],[StdDev]]</f>
        <v>285.0189247420841</v>
      </c>
      <c r="S2377" s="10">
        <f>IF(AND(TableOMP[[#This Row],[total_time]]&gt;=TableOMP[[#This Row],[Low]], TableOMP[[#This Row],[total_time]]&lt;=TableOMP[[#This Row],[High]]),1,0)</f>
        <v>1</v>
      </c>
    </row>
    <row r="2378" spans="1:19" hidden="1" x14ac:dyDescent="0.25">
      <c r="A2378" t="s">
        <v>12</v>
      </c>
      <c r="B2378">
        <v>10000</v>
      </c>
      <c r="C2378">
        <v>100</v>
      </c>
      <c r="D2378">
        <v>100000</v>
      </c>
      <c r="E2378">
        <v>6</v>
      </c>
      <c r="F2378">
        <v>1</v>
      </c>
      <c r="G2378">
        <v>238.389275</v>
      </c>
      <c r="H2378">
        <v>0.259162</v>
      </c>
      <c r="I2378">
        <v>0.52801900000000002</v>
      </c>
      <c r="J2378">
        <v>0.105604</v>
      </c>
      <c r="K2378" t="str">
        <f>MID(M2378,22,1)</f>
        <v>6</v>
      </c>
      <c r="L2378" t="s">
        <v>47</v>
      </c>
      <c r="M2378" t="s">
        <v>48</v>
      </c>
      <c r="N2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378">
        <f>VLOOKUP(TableOMP[[#This Row],[Label]],TableAvg[],2,FALSE)</f>
        <v>238.09770714285713</v>
      </c>
      <c r="P2378">
        <f>VLOOKUP(TableOMP[[#This Row],[Label]],TableAvg[],3,FALSE)</f>
        <v>0.1738424121150168</v>
      </c>
      <c r="Q2378">
        <f>TableOMP[[#This Row],[Avg]]-$U$2*TableOMP[[#This Row],[StdDev]]</f>
        <v>237.75002231862709</v>
      </c>
      <c r="R2378">
        <f>TableOMP[[#This Row],[Avg]]+$U$2*TableOMP[[#This Row],[StdDev]]</f>
        <v>238.44539196708718</v>
      </c>
      <c r="S2378">
        <f>IF(AND(TableOMP[[#This Row],[total_time]]&gt;=TableOMP[[#This Row],[Low]], TableOMP[[#This Row],[total_time]]&lt;=TableOMP[[#This Row],[High]]),1,0)</f>
        <v>1</v>
      </c>
    </row>
    <row r="2379" spans="1:19" hidden="1" x14ac:dyDescent="0.25">
      <c r="A2379" t="s">
        <v>12</v>
      </c>
      <c r="B2379">
        <v>10000</v>
      </c>
      <c r="C2379">
        <v>100</v>
      </c>
      <c r="D2379">
        <v>100000</v>
      </c>
      <c r="E2379">
        <v>7</v>
      </c>
      <c r="F2379">
        <v>1</v>
      </c>
      <c r="G2379">
        <v>238.38856999999999</v>
      </c>
      <c r="H2379">
        <v>0.253635</v>
      </c>
      <c r="I2379">
        <v>0.84237099999999998</v>
      </c>
      <c r="J2379">
        <v>0.14039499999999999</v>
      </c>
      <c r="K2379" t="str">
        <f>MID(M2379,22,1)</f>
        <v>5</v>
      </c>
      <c r="L2379" t="s">
        <v>89</v>
      </c>
      <c r="M2379" t="s">
        <v>90</v>
      </c>
      <c r="N2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379">
        <f>VLOOKUP(TableOMP[[#This Row],[Label]],TableAvg[],2,FALSE)</f>
        <v>235.96449000000001</v>
      </c>
      <c r="P2379">
        <f>VLOOKUP(TableOMP[[#This Row],[Label]],TableAvg[],3,FALSE)</f>
        <v>3.8934758848949254</v>
      </c>
      <c r="Q2379">
        <f>TableOMP[[#This Row],[Avg]]-$U$2*TableOMP[[#This Row],[StdDev]]</f>
        <v>228.17753823021016</v>
      </c>
      <c r="R2379">
        <f>TableOMP[[#This Row],[Avg]]+$U$2*TableOMP[[#This Row],[StdDev]]</f>
        <v>243.75144176978986</v>
      </c>
      <c r="S2379">
        <f>IF(AND(TableOMP[[#This Row],[total_time]]&gt;=TableOMP[[#This Row],[Low]], TableOMP[[#This Row],[total_time]]&lt;=TableOMP[[#This Row],[High]]),1,0)</f>
        <v>1</v>
      </c>
    </row>
    <row r="2380" spans="1:19" hidden="1" x14ac:dyDescent="0.25">
      <c r="A2380" t="s">
        <v>12</v>
      </c>
      <c r="B2380">
        <v>10000</v>
      </c>
      <c r="C2380">
        <v>100</v>
      </c>
      <c r="D2380">
        <v>100000</v>
      </c>
      <c r="E2380">
        <v>7</v>
      </c>
      <c r="F2380">
        <v>1</v>
      </c>
      <c r="G2380">
        <v>238.38087999999999</v>
      </c>
      <c r="H2380">
        <v>0.22698099999999999</v>
      </c>
      <c r="I2380">
        <v>0.66109499999999999</v>
      </c>
      <c r="J2380">
        <v>0.110183</v>
      </c>
      <c r="K2380" t="str">
        <f>MID(M2380,22,1)</f>
        <v>4</v>
      </c>
      <c r="L2380" t="s">
        <v>153</v>
      </c>
      <c r="M2380" t="s">
        <v>154</v>
      </c>
      <c r="N2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380">
        <f>VLOOKUP(TableOMP[[#This Row],[Label]],TableAvg[],2,FALSE)</f>
        <v>235.96449000000001</v>
      </c>
      <c r="P2380">
        <f>VLOOKUP(TableOMP[[#This Row],[Label]],TableAvg[],3,FALSE)</f>
        <v>3.8934758848949254</v>
      </c>
      <c r="Q2380">
        <f>TableOMP[[#This Row],[Avg]]-$U$2*TableOMP[[#This Row],[StdDev]]</f>
        <v>228.17753823021016</v>
      </c>
      <c r="R2380">
        <f>TableOMP[[#This Row],[Avg]]+$U$2*TableOMP[[#This Row],[StdDev]]</f>
        <v>243.75144176978986</v>
      </c>
      <c r="S2380">
        <f>IF(AND(TableOMP[[#This Row],[total_time]]&gt;=TableOMP[[#This Row],[Low]], TableOMP[[#This Row],[total_time]]&lt;=TableOMP[[#This Row],[High]]),1,0)</f>
        <v>1</v>
      </c>
    </row>
    <row r="2381" spans="1:19" hidden="1" x14ac:dyDescent="0.25">
      <c r="A2381" t="s">
        <v>16</v>
      </c>
      <c r="B2381">
        <v>10000</v>
      </c>
      <c r="C2381">
        <v>100</v>
      </c>
      <c r="D2381">
        <v>100000</v>
      </c>
      <c r="E2381">
        <v>13</v>
      </c>
      <c r="F2381">
        <v>1</v>
      </c>
      <c r="G2381">
        <v>20.234787000000001</v>
      </c>
      <c r="H2381">
        <v>0.24788299999999999</v>
      </c>
      <c r="I2381">
        <v>1.295728</v>
      </c>
      <c r="J2381">
        <v>0.107977</v>
      </c>
      <c r="K2381" t="str">
        <f>MID(M2381,22,1)</f>
        <v>7</v>
      </c>
      <c r="L2381" t="s">
        <v>49</v>
      </c>
      <c r="M2381" t="s">
        <v>50</v>
      </c>
      <c r="N2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381">
        <f>VLOOKUP(TableOMP[[#This Row],[Label]],TableAvg[],2,FALSE)</f>
        <v>20.124444192307696</v>
      </c>
      <c r="P2381">
        <f>VLOOKUP(TableOMP[[#This Row],[Label]],TableAvg[],3,FALSE)</f>
        <v>3.9616744213351221E-2</v>
      </c>
      <c r="Q2381">
        <f>TableOMP[[#This Row],[Avg]]-$U$2*TableOMP[[#This Row],[StdDev]]</f>
        <v>20.045210703880993</v>
      </c>
      <c r="R2381">
        <f>TableOMP[[#This Row],[Avg]]+$U$2*TableOMP[[#This Row],[StdDev]]</f>
        <v>20.203677680734398</v>
      </c>
      <c r="S2381">
        <f>IF(AND(TableOMP[[#This Row],[total_time]]&gt;=TableOMP[[#This Row],[Low]], TableOMP[[#This Row],[total_time]]&lt;=TableOMP[[#This Row],[High]]),1,0)</f>
        <v>0</v>
      </c>
    </row>
    <row r="2382" spans="1:19" hidden="1" x14ac:dyDescent="0.25">
      <c r="A2382" t="s">
        <v>10</v>
      </c>
      <c r="B2382">
        <v>10000</v>
      </c>
      <c r="C2382">
        <v>100</v>
      </c>
      <c r="D2382">
        <v>100000</v>
      </c>
      <c r="E2382">
        <v>56</v>
      </c>
      <c r="F2382">
        <v>1</v>
      </c>
      <c r="G2382">
        <v>238.37871799999999</v>
      </c>
      <c r="H2382">
        <v>0.37498599999999999</v>
      </c>
      <c r="I2382">
        <v>7.2379939999999996</v>
      </c>
      <c r="J2382">
        <v>0.13159999999999999</v>
      </c>
      <c r="K2382" t="str">
        <f>MID(M2382,22,1)</f>
        <v>1</v>
      </c>
      <c r="L2382" t="s">
        <v>165</v>
      </c>
      <c r="M2382" t="s">
        <v>166</v>
      </c>
      <c r="N2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2382">
        <f>VLOOKUP(TableOMP[[#This Row],[Label]],TableAvg[],2,FALSE)</f>
        <v>259.06839350000001</v>
      </c>
      <c r="P2382">
        <f>VLOOKUP(TableOMP[[#This Row],[Label]],TableAvg[],3,FALSE)</f>
        <v>19.557995922565869</v>
      </c>
      <c r="Q2382">
        <f>TableOMP[[#This Row],[Avg]]-$U$2*TableOMP[[#This Row],[StdDev]]</f>
        <v>219.95240165486828</v>
      </c>
      <c r="R2382">
        <f>TableOMP[[#This Row],[Avg]]+$U$2*TableOMP[[#This Row],[StdDev]]</f>
        <v>298.18438534513177</v>
      </c>
      <c r="S2382">
        <f>IF(AND(TableOMP[[#This Row],[total_time]]&gt;=TableOMP[[#This Row],[Low]], TableOMP[[#This Row],[total_time]]&lt;=TableOMP[[#This Row],[High]]),1,0)</f>
        <v>1</v>
      </c>
    </row>
    <row r="2383" spans="1:19" x14ac:dyDescent="0.25">
      <c r="A2383" t="s">
        <v>10</v>
      </c>
      <c r="B2383">
        <v>10000</v>
      </c>
      <c r="C2383">
        <v>100</v>
      </c>
      <c r="D2383">
        <v>1</v>
      </c>
      <c r="E2383">
        <v>51</v>
      </c>
      <c r="F2383">
        <v>1</v>
      </c>
      <c r="G2383">
        <v>250.040358</v>
      </c>
      <c r="H2383">
        <v>15.334707999999999</v>
      </c>
      <c r="I2383">
        <v>86.79674</v>
      </c>
      <c r="J2383">
        <v>1.735935</v>
      </c>
      <c r="K2383" t="str">
        <f>MID(M2383,22,1)</f>
        <v>2</v>
      </c>
      <c r="L2383" t="s">
        <v>107</v>
      </c>
      <c r="M2383" t="s">
        <v>108</v>
      </c>
      <c r="N2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2383">
        <f>VLOOKUP(TableOMP[[#This Row],[Label]],TableAvg[],2,FALSE)</f>
        <v>258.37584285714286</v>
      </c>
      <c r="P2383">
        <f>VLOOKUP(TableOMP[[#This Row],[Label]],TableAvg[],3,FALSE)</f>
        <v>13.321540942470625</v>
      </c>
      <c r="Q2383">
        <f>TableOMP[[#This Row],[Avg]]-$U$2*TableOMP[[#This Row],[StdDev]]</f>
        <v>231.73276097220162</v>
      </c>
      <c r="R2383">
        <f>TableOMP[[#This Row],[Avg]]+$U$2*TableOMP[[#This Row],[StdDev]]</f>
        <v>285.0189247420841</v>
      </c>
      <c r="S2383">
        <f>IF(AND(TableOMP[[#This Row],[total_time]]&gt;=TableOMP[[#This Row],[Low]], TableOMP[[#This Row],[total_time]]&lt;=TableOMP[[#This Row],[High]]),1,0)</f>
        <v>1</v>
      </c>
    </row>
    <row r="2384" spans="1:19" hidden="1" x14ac:dyDescent="0.25">
      <c r="A2384" t="s">
        <v>10</v>
      </c>
      <c r="B2384">
        <v>10000</v>
      </c>
      <c r="C2384">
        <v>100</v>
      </c>
      <c r="D2384">
        <v>100000</v>
      </c>
      <c r="E2384">
        <v>56</v>
      </c>
      <c r="F2384">
        <v>1</v>
      </c>
      <c r="G2384">
        <v>238.37606500000001</v>
      </c>
      <c r="H2384">
        <v>0.27510899999999999</v>
      </c>
      <c r="I2384">
        <v>6.973071</v>
      </c>
      <c r="J2384">
        <v>0.12678300000000001</v>
      </c>
      <c r="K2384" t="str">
        <f>MID(M2384,22,1)</f>
        <v>6</v>
      </c>
      <c r="L2384" t="s">
        <v>169</v>
      </c>
      <c r="M2384" t="s">
        <v>170</v>
      </c>
      <c r="N2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2384">
        <f>VLOOKUP(TableOMP[[#This Row],[Label]],TableAvg[],2,FALSE)</f>
        <v>259.06839350000001</v>
      </c>
      <c r="P2384">
        <f>VLOOKUP(TableOMP[[#This Row],[Label]],TableAvg[],3,FALSE)</f>
        <v>19.557995922565869</v>
      </c>
      <c r="Q2384">
        <f>TableOMP[[#This Row],[Avg]]-$U$2*TableOMP[[#This Row],[StdDev]]</f>
        <v>219.95240165486828</v>
      </c>
      <c r="R2384">
        <f>TableOMP[[#This Row],[Avg]]+$U$2*TableOMP[[#This Row],[StdDev]]</f>
        <v>298.18438534513177</v>
      </c>
      <c r="S2384">
        <f>IF(AND(TableOMP[[#This Row],[total_time]]&gt;=TableOMP[[#This Row],[Low]], TableOMP[[#This Row],[total_time]]&lt;=TableOMP[[#This Row],[High]]),1,0)</f>
        <v>1</v>
      </c>
    </row>
    <row r="2385" spans="1:19" hidden="1" x14ac:dyDescent="0.25">
      <c r="A2385" t="s">
        <v>12</v>
      </c>
      <c r="B2385">
        <v>10000</v>
      </c>
      <c r="C2385">
        <v>100</v>
      </c>
      <c r="D2385">
        <v>100000</v>
      </c>
      <c r="E2385">
        <v>26</v>
      </c>
      <c r="F2385">
        <v>1</v>
      </c>
      <c r="G2385">
        <v>238.36733100000001</v>
      </c>
      <c r="H2385">
        <v>0.22870099999999999</v>
      </c>
      <c r="I2385">
        <v>2.7389649999999999</v>
      </c>
      <c r="J2385">
        <v>0.109559</v>
      </c>
      <c r="K2385" t="str">
        <f>MID(M2385,22,1)</f>
        <v>2</v>
      </c>
      <c r="L2385" t="s">
        <v>91</v>
      </c>
      <c r="M2385" t="s">
        <v>92</v>
      </c>
      <c r="N2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385">
        <f>VLOOKUP(TableOMP[[#This Row],[Label]],TableAvg[],2,FALSE)</f>
        <v>239.28865514285715</v>
      </c>
      <c r="P2385">
        <f>VLOOKUP(TableOMP[[#This Row],[Label]],TableAvg[],3,FALSE)</f>
        <v>3.0494284618270755</v>
      </c>
      <c r="Q2385">
        <f>TableOMP[[#This Row],[Avg]]-$U$2*TableOMP[[#This Row],[StdDev]]</f>
        <v>233.189798219203</v>
      </c>
      <c r="R2385">
        <f>TableOMP[[#This Row],[Avg]]+$U$2*TableOMP[[#This Row],[StdDev]]</f>
        <v>245.38751206651131</v>
      </c>
      <c r="S2385">
        <f>IF(AND(TableOMP[[#This Row],[total_time]]&gt;=TableOMP[[#This Row],[Low]], TableOMP[[#This Row],[total_time]]&lt;=TableOMP[[#This Row],[High]]),1,0)</f>
        <v>1</v>
      </c>
    </row>
    <row r="2386" spans="1:19" x14ac:dyDescent="0.25">
      <c r="A2386" t="s">
        <v>10</v>
      </c>
      <c r="B2386">
        <v>10000</v>
      </c>
      <c r="C2386">
        <v>100</v>
      </c>
      <c r="D2386">
        <v>1</v>
      </c>
      <c r="E2386">
        <v>51</v>
      </c>
      <c r="F2386">
        <v>1</v>
      </c>
      <c r="G2386">
        <v>247.01002800000001</v>
      </c>
      <c r="H2386">
        <v>12.950621999999999</v>
      </c>
      <c r="I2386">
        <v>92.660416999999995</v>
      </c>
      <c r="J2386">
        <v>1.853208</v>
      </c>
      <c r="K2386" t="str">
        <f>MID(M2386,22,1)</f>
        <v>1</v>
      </c>
      <c r="L2386" t="s">
        <v>141</v>
      </c>
      <c r="M2386" t="s">
        <v>142</v>
      </c>
      <c r="N2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2386">
        <f>VLOOKUP(TableOMP[[#This Row],[Label]],TableAvg[],2,FALSE)</f>
        <v>258.37584285714286</v>
      </c>
      <c r="P2386">
        <f>VLOOKUP(TableOMP[[#This Row],[Label]],TableAvg[],3,FALSE)</f>
        <v>13.321540942470625</v>
      </c>
      <c r="Q2386">
        <f>TableOMP[[#This Row],[Avg]]-$U$2*TableOMP[[#This Row],[StdDev]]</f>
        <v>231.73276097220162</v>
      </c>
      <c r="R2386">
        <f>TableOMP[[#This Row],[Avg]]+$U$2*TableOMP[[#This Row],[StdDev]]</f>
        <v>285.0189247420841</v>
      </c>
      <c r="S2386">
        <f>IF(AND(TableOMP[[#This Row],[total_time]]&gt;=TableOMP[[#This Row],[Low]], TableOMP[[#This Row],[total_time]]&lt;=TableOMP[[#This Row],[High]]),1,0)</f>
        <v>1</v>
      </c>
    </row>
    <row r="2387" spans="1:19" hidden="1" x14ac:dyDescent="0.25">
      <c r="A2387" t="s">
        <v>12</v>
      </c>
      <c r="B2387">
        <v>10000</v>
      </c>
      <c r="C2387">
        <v>100</v>
      </c>
      <c r="D2387">
        <v>100000</v>
      </c>
      <c r="E2387">
        <v>20</v>
      </c>
      <c r="F2387">
        <v>1</v>
      </c>
      <c r="G2387">
        <v>238.35476800000001</v>
      </c>
      <c r="H2387">
        <v>0.38850499999999999</v>
      </c>
      <c r="I2387">
        <v>3.0640890000000001</v>
      </c>
      <c r="J2387">
        <v>0.16126799999999999</v>
      </c>
      <c r="K2387" t="str">
        <f>MID(M2387,22,1)</f>
        <v>2</v>
      </c>
      <c r="L2387" t="s">
        <v>91</v>
      </c>
      <c r="M2387" t="s">
        <v>92</v>
      </c>
      <c r="N2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2387">
        <f>VLOOKUP(TableOMP[[#This Row],[Label]],TableAvg[],2,FALSE)</f>
        <v>233.75301171428569</v>
      </c>
      <c r="P2387">
        <f>VLOOKUP(TableOMP[[#This Row],[Label]],TableAvg[],3,FALSE)</f>
        <v>5.5420579622373412</v>
      </c>
      <c r="Q2387">
        <f>TableOMP[[#This Row],[Avg]]-$U$2*TableOMP[[#This Row],[StdDev]]</f>
        <v>222.66889578981102</v>
      </c>
      <c r="R2387">
        <f>TableOMP[[#This Row],[Avg]]+$U$2*TableOMP[[#This Row],[StdDev]]</f>
        <v>244.83712763876036</v>
      </c>
      <c r="S2387">
        <f>IF(AND(TableOMP[[#This Row],[total_time]]&gt;=TableOMP[[#This Row],[Low]], TableOMP[[#This Row],[total_time]]&lt;=TableOMP[[#This Row],[High]]),1,0)</f>
        <v>1</v>
      </c>
    </row>
    <row r="2388" spans="1:19" hidden="1" x14ac:dyDescent="0.25">
      <c r="A2388" t="s">
        <v>12</v>
      </c>
      <c r="B2388">
        <v>10000</v>
      </c>
      <c r="C2388">
        <v>100</v>
      </c>
      <c r="D2388">
        <v>1</v>
      </c>
      <c r="E2388">
        <v>59</v>
      </c>
      <c r="F2388">
        <v>1</v>
      </c>
      <c r="G2388">
        <v>279.503558</v>
      </c>
      <c r="H2388">
        <v>15.197641000000001</v>
      </c>
      <c r="I2388">
        <v>53.513157</v>
      </c>
      <c r="J2388">
        <v>0.92264100000000004</v>
      </c>
      <c r="K2388" t="str">
        <f>MID(M2388,22,1)</f>
        <v>8</v>
      </c>
      <c r="L2388" t="s">
        <v>81</v>
      </c>
      <c r="M2388" t="s">
        <v>82</v>
      </c>
      <c r="N2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2388">
        <f>VLOOKUP(TableOMP[[#This Row],[Label]],TableAvg[],2,FALSE)</f>
        <v>278.3136275</v>
      </c>
      <c r="P2388">
        <f>VLOOKUP(TableOMP[[#This Row],[Label]],TableAvg[],3,FALSE)</f>
        <v>4.3588132660979939</v>
      </c>
      <c r="Q2388">
        <f>TableOMP[[#This Row],[Avg]]-$U$2*TableOMP[[#This Row],[StdDev]]</f>
        <v>269.596000967804</v>
      </c>
      <c r="R2388">
        <f>TableOMP[[#This Row],[Avg]]+$U$2*TableOMP[[#This Row],[StdDev]]</f>
        <v>287.03125403219599</v>
      </c>
      <c r="S2388">
        <f>IF(AND(TableOMP[[#This Row],[total_time]]&gt;=TableOMP[[#This Row],[Low]], TableOMP[[#This Row],[total_time]]&lt;=TableOMP[[#This Row],[High]]),1,0)</f>
        <v>1</v>
      </c>
    </row>
    <row r="2389" spans="1:19" hidden="1" x14ac:dyDescent="0.25">
      <c r="A2389" t="s">
        <v>12</v>
      </c>
      <c r="B2389">
        <v>10000</v>
      </c>
      <c r="C2389">
        <v>100</v>
      </c>
      <c r="D2389">
        <v>100000</v>
      </c>
      <c r="E2389">
        <v>32</v>
      </c>
      <c r="F2389">
        <v>1</v>
      </c>
      <c r="G2389">
        <v>238.35118299999999</v>
      </c>
      <c r="H2389">
        <v>0.27480900000000003</v>
      </c>
      <c r="I2389">
        <v>4.2154249999999998</v>
      </c>
      <c r="J2389">
        <v>0.13598099999999999</v>
      </c>
      <c r="K2389" t="str">
        <f>MID(M2389,22,1)</f>
        <v>5</v>
      </c>
      <c r="L2389" t="s">
        <v>229</v>
      </c>
      <c r="M2389" t="s">
        <v>230</v>
      </c>
      <c r="N2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2389">
        <f>VLOOKUP(TableOMP[[#This Row],[Label]],TableAvg[],2,FALSE)</f>
        <v>239.3281418</v>
      </c>
      <c r="P2389">
        <f>VLOOKUP(TableOMP[[#This Row],[Label]],TableAvg[],3,FALSE)</f>
        <v>3.9015043141874295</v>
      </c>
      <c r="Q2389">
        <f>TableOMP[[#This Row],[Avg]]-$U$2*TableOMP[[#This Row],[StdDev]]</f>
        <v>231.52513317162513</v>
      </c>
      <c r="R2389">
        <f>TableOMP[[#This Row],[Avg]]+$U$2*TableOMP[[#This Row],[StdDev]]</f>
        <v>247.13115042837487</v>
      </c>
      <c r="S2389">
        <f>IF(AND(TableOMP[[#This Row],[total_time]]&gt;=TableOMP[[#This Row],[Low]], TableOMP[[#This Row],[total_time]]&lt;=TableOMP[[#This Row],[High]]),1,0)</f>
        <v>1</v>
      </c>
    </row>
    <row r="2390" spans="1:19" hidden="1" x14ac:dyDescent="0.25">
      <c r="A2390" t="s">
        <v>12</v>
      </c>
      <c r="B2390">
        <v>10000</v>
      </c>
      <c r="C2390">
        <v>100</v>
      </c>
      <c r="D2390">
        <v>100000</v>
      </c>
      <c r="E2390">
        <v>30</v>
      </c>
      <c r="F2390">
        <v>1</v>
      </c>
      <c r="G2390">
        <v>238.33571900000001</v>
      </c>
      <c r="H2390">
        <v>0.23496300000000001</v>
      </c>
      <c r="I2390">
        <v>3.2062210000000002</v>
      </c>
      <c r="J2390">
        <v>0.110559</v>
      </c>
      <c r="K2390" t="str">
        <f>MID(M2390,22,1)</f>
        <v>5</v>
      </c>
      <c r="L2390" t="s">
        <v>229</v>
      </c>
      <c r="M2390" t="s">
        <v>230</v>
      </c>
      <c r="N2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2390">
        <f>VLOOKUP(TableOMP[[#This Row],[Label]],TableAvg[],2,FALSE)</f>
        <v>233.83410620000001</v>
      </c>
      <c r="P2390">
        <f>VLOOKUP(TableOMP[[#This Row],[Label]],TableAvg[],3,FALSE)</f>
        <v>5.242614357273073</v>
      </c>
      <c r="Q2390">
        <f>TableOMP[[#This Row],[Avg]]-$U$2*TableOMP[[#This Row],[StdDev]]</f>
        <v>223.34887748545387</v>
      </c>
      <c r="R2390">
        <f>TableOMP[[#This Row],[Avg]]+$U$2*TableOMP[[#This Row],[StdDev]]</f>
        <v>244.31933491454615</v>
      </c>
      <c r="S2390">
        <f>IF(AND(TableOMP[[#This Row],[total_time]]&gt;=TableOMP[[#This Row],[Low]], TableOMP[[#This Row],[total_time]]&lt;=TableOMP[[#This Row],[High]]),1,0)</f>
        <v>1</v>
      </c>
    </row>
    <row r="2391" spans="1:19" hidden="1" x14ac:dyDescent="0.25">
      <c r="A2391" t="s">
        <v>12</v>
      </c>
      <c r="B2391">
        <v>10000</v>
      </c>
      <c r="C2391">
        <v>100</v>
      </c>
      <c r="D2391">
        <v>100000</v>
      </c>
      <c r="E2391">
        <v>13</v>
      </c>
      <c r="F2391">
        <v>1</v>
      </c>
      <c r="G2391">
        <v>238.32859999999999</v>
      </c>
      <c r="H2391">
        <v>0.49141699999999999</v>
      </c>
      <c r="I2391">
        <v>4.0368659999999998</v>
      </c>
      <c r="J2391">
        <v>0.33640500000000001</v>
      </c>
      <c r="K2391" t="str">
        <f>MID(M2391,22,1)</f>
        <v>6</v>
      </c>
      <c r="L2391" t="s">
        <v>47</v>
      </c>
      <c r="M2391" t="s">
        <v>48</v>
      </c>
      <c r="N2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391">
        <f>VLOOKUP(TableOMP[[#This Row],[Label]],TableAvg[],2,FALSE)</f>
        <v>238.05199142857143</v>
      </c>
      <c r="P2391">
        <f>VLOOKUP(TableOMP[[#This Row],[Label]],TableAvg[],3,FALSE)</f>
        <v>0.15076639812811288</v>
      </c>
      <c r="Q2391">
        <f>TableOMP[[#This Row],[Avg]]-$U$2*TableOMP[[#This Row],[StdDev]]</f>
        <v>237.7504586323152</v>
      </c>
      <c r="R2391">
        <f>TableOMP[[#This Row],[Avg]]+$U$2*TableOMP[[#This Row],[StdDev]]</f>
        <v>238.35352422482765</v>
      </c>
      <c r="S2391">
        <f>IF(AND(TableOMP[[#This Row],[total_time]]&gt;=TableOMP[[#This Row],[Low]], TableOMP[[#This Row],[total_time]]&lt;=TableOMP[[#This Row],[High]]),1,0)</f>
        <v>1</v>
      </c>
    </row>
    <row r="2392" spans="1:19" hidden="1" x14ac:dyDescent="0.25">
      <c r="A2392" t="s">
        <v>12</v>
      </c>
      <c r="B2392">
        <v>10000</v>
      </c>
      <c r="C2392">
        <v>100</v>
      </c>
      <c r="D2392">
        <v>100000</v>
      </c>
      <c r="E2392">
        <v>7</v>
      </c>
      <c r="F2392">
        <v>1</v>
      </c>
      <c r="G2392">
        <v>238.32647299999999</v>
      </c>
      <c r="H2392">
        <v>0.30274400000000001</v>
      </c>
      <c r="I2392">
        <v>1.161902</v>
      </c>
      <c r="J2392">
        <v>0.19364999999999999</v>
      </c>
      <c r="K2392" t="str">
        <f>MID(M2392,22,1)</f>
        <v>2</v>
      </c>
      <c r="L2392" t="s">
        <v>235</v>
      </c>
      <c r="M2392" t="s">
        <v>236</v>
      </c>
      <c r="N2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392">
        <f>VLOOKUP(TableOMP[[#This Row],[Label]],TableAvg[],2,FALSE)</f>
        <v>235.96449000000001</v>
      </c>
      <c r="P2392">
        <f>VLOOKUP(TableOMP[[#This Row],[Label]],TableAvg[],3,FALSE)</f>
        <v>3.8934758848949254</v>
      </c>
      <c r="Q2392">
        <f>TableOMP[[#This Row],[Avg]]-$U$2*TableOMP[[#This Row],[StdDev]]</f>
        <v>228.17753823021016</v>
      </c>
      <c r="R2392">
        <f>TableOMP[[#This Row],[Avg]]+$U$2*TableOMP[[#This Row],[StdDev]]</f>
        <v>243.75144176978986</v>
      </c>
      <c r="S2392">
        <f>IF(AND(TableOMP[[#This Row],[total_time]]&gt;=TableOMP[[#This Row],[Low]], TableOMP[[#This Row],[total_time]]&lt;=TableOMP[[#This Row],[High]]),1,0)</f>
        <v>1</v>
      </c>
    </row>
    <row r="2393" spans="1:19" x14ac:dyDescent="0.25">
      <c r="A2393" t="s">
        <v>10</v>
      </c>
      <c r="B2393">
        <v>10000</v>
      </c>
      <c r="C2393">
        <v>100</v>
      </c>
      <c r="D2393">
        <v>1</v>
      </c>
      <c r="E2393">
        <v>51</v>
      </c>
      <c r="F2393">
        <v>1</v>
      </c>
      <c r="G2393">
        <v>245.591183</v>
      </c>
      <c r="H2393">
        <v>13.339656</v>
      </c>
      <c r="I2393">
        <v>88.047998000000007</v>
      </c>
      <c r="J2393">
        <v>1.7609600000000001</v>
      </c>
      <c r="K2393" t="str">
        <f>MID(M2393,22,1)</f>
        <v>5</v>
      </c>
      <c r="L2393" t="s">
        <v>183</v>
      </c>
      <c r="M2393" t="s">
        <v>184</v>
      </c>
      <c r="N2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2393">
        <f>VLOOKUP(TableOMP[[#This Row],[Label]],TableAvg[],2,FALSE)</f>
        <v>258.37584285714286</v>
      </c>
      <c r="P2393">
        <f>VLOOKUP(TableOMP[[#This Row],[Label]],TableAvg[],3,FALSE)</f>
        <v>13.321540942470625</v>
      </c>
      <c r="Q2393">
        <f>TableOMP[[#This Row],[Avg]]-$U$2*TableOMP[[#This Row],[StdDev]]</f>
        <v>231.73276097220162</v>
      </c>
      <c r="R2393">
        <f>TableOMP[[#This Row],[Avg]]+$U$2*TableOMP[[#This Row],[StdDev]]</f>
        <v>285.0189247420841</v>
      </c>
      <c r="S2393">
        <f>IF(AND(TableOMP[[#This Row],[total_time]]&gt;=TableOMP[[#This Row],[Low]], TableOMP[[#This Row],[total_time]]&lt;=TableOMP[[#This Row],[High]]),1,0)</f>
        <v>1</v>
      </c>
    </row>
    <row r="2394" spans="1:19" hidden="1" x14ac:dyDescent="0.25">
      <c r="A2394" t="s">
        <v>12</v>
      </c>
      <c r="B2394">
        <v>10000</v>
      </c>
      <c r="C2394">
        <v>100</v>
      </c>
      <c r="D2394">
        <v>100000</v>
      </c>
      <c r="E2394">
        <v>37</v>
      </c>
      <c r="F2394">
        <v>1</v>
      </c>
      <c r="G2394">
        <v>238.30953299999999</v>
      </c>
      <c r="H2394">
        <v>0.24223700000000001</v>
      </c>
      <c r="I2394">
        <v>4.3624609999999997</v>
      </c>
      <c r="J2394">
        <v>0.121179</v>
      </c>
      <c r="K2394" t="str">
        <f>MID(M2394,22,1)</f>
        <v>5</v>
      </c>
      <c r="L2394" t="s">
        <v>173</v>
      </c>
      <c r="M2394" t="s">
        <v>174</v>
      </c>
      <c r="N2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2394">
        <f>VLOOKUP(TableOMP[[#This Row],[Label]],TableAvg[],2,FALSE)</f>
        <v>236.54481939999999</v>
      </c>
      <c r="P2394">
        <f>VLOOKUP(TableOMP[[#This Row],[Label]],TableAvg[],3,FALSE)</f>
        <v>5.5800266878104274</v>
      </c>
      <c r="Q2394">
        <f>TableOMP[[#This Row],[Avg]]-$U$2*TableOMP[[#This Row],[StdDev]]</f>
        <v>225.38476602437913</v>
      </c>
      <c r="R2394">
        <f>TableOMP[[#This Row],[Avg]]+$U$2*TableOMP[[#This Row],[StdDev]]</f>
        <v>247.70487277562086</v>
      </c>
      <c r="S2394">
        <f>IF(AND(TableOMP[[#This Row],[total_time]]&gt;=TableOMP[[#This Row],[Low]], TableOMP[[#This Row],[total_time]]&lt;=TableOMP[[#This Row],[High]]),1,0)</f>
        <v>1</v>
      </c>
    </row>
    <row r="2395" spans="1:19" hidden="1" x14ac:dyDescent="0.25">
      <c r="A2395" t="s">
        <v>12</v>
      </c>
      <c r="B2395">
        <v>10000</v>
      </c>
      <c r="C2395">
        <v>100</v>
      </c>
      <c r="D2395">
        <v>100000</v>
      </c>
      <c r="E2395">
        <v>6</v>
      </c>
      <c r="F2395">
        <v>1</v>
      </c>
      <c r="G2395">
        <v>238.30837700000001</v>
      </c>
      <c r="H2395">
        <v>0.222055</v>
      </c>
      <c r="I2395">
        <v>0.52442299999999997</v>
      </c>
      <c r="J2395">
        <v>0.10488500000000001</v>
      </c>
      <c r="K2395" t="str">
        <f>MID(M2395,22,1)</f>
        <v>6</v>
      </c>
      <c r="L2395" t="s">
        <v>101</v>
      </c>
      <c r="M2395" t="s">
        <v>102</v>
      </c>
      <c r="N2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395">
        <f>VLOOKUP(TableOMP[[#This Row],[Label]],TableAvg[],2,FALSE)</f>
        <v>238.09770714285713</v>
      </c>
      <c r="P2395">
        <f>VLOOKUP(TableOMP[[#This Row],[Label]],TableAvg[],3,FALSE)</f>
        <v>0.1738424121150168</v>
      </c>
      <c r="Q2395">
        <f>TableOMP[[#This Row],[Avg]]-$U$2*TableOMP[[#This Row],[StdDev]]</f>
        <v>237.75002231862709</v>
      </c>
      <c r="R2395">
        <f>TableOMP[[#This Row],[Avg]]+$U$2*TableOMP[[#This Row],[StdDev]]</f>
        <v>238.44539196708718</v>
      </c>
      <c r="S2395">
        <f>IF(AND(TableOMP[[#This Row],[total_time]]&gt;=TableOMP[[#This Row],[Low]], TableOMP[[#This Row],[total_time]]&lt;=TableOMP[[#This Row],[High]]),1,0)</f>
        <v>1</v>
      </c>
    </row>
    <row r="2396" spans="1:19" hidden="1" x14ac:dyDescent="0.25">
      <c r="A2396" t="s">
        <v>12</v>
      </c>
      <c r="B2396">
        <v>10000</v>
      </c>
      <c r="C2396">
        <v>100</v>
      </c>
      <c r="D2396">
        <v>100000</v>
      </c>
      <c r="E2396">
        <v>10</v>
      </c>
      <c r="F2396">
        <v>1</v>
      </c>
      <c r="G2396">
        <v>238.23774299999999</v>
      </c>
      <c r="H2396">
        <v>0.22747200000000001</v>
      </c>
      <c r="I2396">
        <v>1.0262</v>
      </c>
      <c r="J2396">
        <v>0.114022</v>
      </c>
      <c r="K2396" t="str">
        <f>MID(M2396,22,1)</f>
        <v>5</v>
      </c>
      <c r="L2396" t="s">
        <v>89</v>
      </c>
      <c r="M2396" t="s">
        <v>90</v>
      </c>
      <c r="N2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396">
        <f>VLOOKUP(TableOMP[[#This Row],[Label]],TableAvg[],2,FALSE)</f>
        <v>236.69981342857142</v>
      </c>
      <c r="P2396">
        <f>VLOOKUP(TableOMP[[#This Row],[Label]],TableAvg[],3,FALSE)</f>
        <v>3.2923965058600309</v>
      </c>
      <c r="Q2396">
        <f>TableOMP[[#This Row],[Avg]]-$U$2*TableOMP[[#This Row],[StdDev]]</f>
        <v>230.11502041685137</v>
      </c>
      <c r="R2396">
        <f>TableOMP[[#This Row],[Avg]]+$U$2*TableOMP[[#This Row],[StdDev]]</f>
        <v>243.28460644029147</v>
      </c>
      <c r="S2396">
        <f>IF(AND(TableOMP[[#This Row],[total_time]]&gt;=TableOMP[[#This Row],[Low]], TableOMP[[#This Row],[total_time]]&lt;=TableOMP[[#This Row],[High]]),1,0)</f>
        <v>1</v>
      </c>
    </row>
    <row r="2397" spans="1:19" hidden="1" x14ac:dyDescent="0.25">
      <c r="A2397" t="s">
        <v>12</v>
      </c>
      <c r="B2397">
        <v>10000</v>
      </c>
      <c r="C2397">
        <v>100</v>
      </c>
      <c r="D2397">
        <v>100000</v>
      </c>
      <c r="E2397">
        <v>15</v>
      </c>
      <c r="F2397">
        <v>1</v>
      </c>
      <c r="G2397">
        <v>238.233159</v>
      </c>
      <c r="H2397">
        <v>0.334096</v>
      </c>
      <c r="I2397">
        <v>3.1640239999999999</v>
      </c>
      <c r="J2397">
        <v>0.22600200000000001</v>
      </c>
      <c r="K2397" t="str">
        <f>MID(M2397,22,1)</f>
        <v>2</v>
      </c>
      <c r="L2397" t="s">
        <v>91</v>
      </c>
      <c r="M2397" t="s">
        <v>92</v>
      </c>
      <c r="N2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2397">
        <f>VLOOKUP(TableOMP[[#This Row],[Label]],TableAvg[],2,FALSE)</f>
        <v>232.02545014285715</v>
      </c>
      <c r="P2397">
        <f>VLOOKUP(TableOMP[[#This Row],[Label]],TableAvg[],3,FALSE)</f>
        <v>5.3102850694325667</v>
      </c>
      <c r="Q2397">
        <f>TableOMP[[#This Row],[Avg]]-$U$2*TableOMP[[#This Row],[StdDev]]</f>
        <v>221.40488000399202</v>
      </c>
      <c r="R2397">
        <f>TableOMP[[#This Row],[Avg]]+$U$2*TableOMP[[#This Row],[StdDev]]</f>
        <v>242.64602028172229</v>
      </c>
      <c r="S2397">
        <f>IF(AND(TableOMP[[#This Row],[total_time]]&gt;=TableOMP[[#This Row],[Low]], TableOMP[[#This Row],[total_time]]&lt;=TableOMP[[#This Row],[High]]),1,0)</f>
        <v>1</v>
      </c>
    </row>
    <row r="2398" spans="1:19" hidden="1" x14ac:dyDescent="0.25">
      <c r="A2398" t="s">
        <v>12</v>
      </c>
      <c r="B2398">
        <v>10000</v>
      </c>
      <c r="C2398">
        <v>100</v>
      </c>
      <c r="D2398">
        <v>100000</v>
      </c>
      <c r="E2398">
        <v>16</v>
      </c>
      <c r="F2398">
        <v>1</v>
      </c>
      <c r="G2398">
        <v>238.231424</v>
      </c>
      <c r="H2398">
        <v>0.242505</v>
      </c>
      <c r="I2398">
        <v>1.9795750000000001</v>
      </c>
      <c r="J2398">
        <v>0.13197200000000001</v>
      </c>
      <c r="K2398" t="str">
        <f>MID(M2398,22,1)</f>
        <v>6</v>
      </c>
      <c r="L2398" t="s">
        <v>101</v>
      </c>
      <c r="M2398" t="s">
        <v>102</v>
      </c>
      <c r="N2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398">
        <f>VLOOKUP(TableOMP[[#This Row],[Label]],TableAvg[],2,FALSE)</f>
        <v>235.10298128571429</v>
      </c>
      <c r="P2398">
        <f>VLOOKUP(TableOMP[[#This Row],[Label]],TableAvg[],3,FALSE)</f>
        <v>4.7869422913836344</v>
      </c>
      <c r="Q2398">
        <f>TableOMP[[#This Row],[Avg]]-$U$2*TableOMP[[#This Row],[StdDev]]</f>
        <v>225.52909670294702</v>
      </c>
      <c r="R2398">
        <f>TableOMP[[#This Row],[Avg]]+$U$2*TableOMP[[#This Row],[StdDev]]</f>
        <v>244.67686586848157</v>
      </c>
      <c r="S2398">
        <f>IF(AND(TableOMP[[#This Row],[total_time]]&gt;=TableOMP[[#This Row],[Low]], TableOMP[[#This Row],[total_time]]&lt;=TableOMP[[#This Row],[High]]),1,0)</f>
        <v>1</v>
      </c>
    </row>
    <row r="2399" spans="1:19" x14ac:dyDescent="0.25">
      <c r="A2399" t="s">
        <v>10</v>
      </c>
      <c r="B2399">
        <v>10000</v>
      </c>
      <c r="C2399">
        <v>100</v>
      </c>
      <c r="D2399">
        <v>1</v>
      </c>
      <c r="E2399">
        <v>52</v>
      </c>
      <c r="F2399">
        <v>1</v>
      </c>
      <c r="G2399">
        <v>341.17526199999998</v>
      </c>
      <c r="H2399">
        <v>106.760114</v>
      </c>
      <c r="I2399">
        <v>41.820073999999998</v>
      </c>
      <c r="J2399">
        <v>0.82000099999999998</v>
      </c>
      <c r="K2399" t="str">
        <f>MID(M2399,22,1)</f>
        <v>5</v>
      </c>
      <c r="L2399" t="s">
        <v>67</v>
      </c>
      <c r="M2399" t="s">
        <v>68</v>
      </c>
      <c r="N2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2399">
        <f>VLOOKUP(TableOMP[[#This Row],[Label]],TableAvg[],2,FALSE)</f>
        <v>269.16019257142858</v>
      </c>
      <c r="P2399">
        <f>VLOOKUP(TableOMP[[#This Row],[Label]],TableAvg[],3,FALSE)</f>
        <v>32.083973505787213</v>
      </c>
      <c r="Q2399">
        <f>TableOMP[[#This Row],[Avg]]-$U$2*TableOMP[[#This Row],[StdDev]]</f>
        <v>204.99224555985415</v>
      </c>
      <c r="R2399">
        <f>TableOMP[[#This Row],[Avg]]+$U$2*TableOMP[[#This Row],[StdDev]]</f>
        <v>333.32813958300301</v>
      </c>
      <c r="S2399">
        <f>IF(AND(TableOMP[[#This Row],[total_time]]&gt;=TableOMP[[#This Row],[Low]], TableOMP[[#This Row],[total_time]]&lt;=TableOMP[[#This Row],[High]]),1,0)</f>
        <v>0</v>
      </c>
    </row>
    <row r="2400" spans="1:19" hidden="1" x14ac:dyDescent="0.25">
      <c r="A2400" t="s">
        <v>12</v>
      </c>
      <c r="B2400">
        <v>10000</v>
      </c>
      <c r="C2400">
        <v>100</v>
      </c>
      <c r="D2400">
        <v>100000</v>
      </c>
      <c r="E2400">
        <v>16</v>
      </c>
      <c r="F2400">
        <v>1</v>
      </c>
      <c r="G2400">
        <v>238.223964</v>
      </c>
      <c r="H2400">
        <v>0.22140799999999999</v>
      </c>
      <c r="I2400">
        <v>1.6645909999999999</v>
      </c>
      <c r="J2400">
        <v>0.110973</v>
      </c>
      <c r="K2400" t="str">
        <f>MID(M2400,22,1)</f>
        <v>2</v>
      </c>
      <c r="L2400" t="s">
        <v>91</v>
      </c>
      <c r="M2400" t="s">
        <v>92</v>
      </c>
      <c r="N2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400">
        <f>VLOOKUP(TableOMP[[#This Row],[Label]],TableAvg[],2,FALSE)</f>
        <v>235.10298128571429</v>
      </c>
      <c r="P2400">
        <f>VLOOKUP(TableOMP[[#This Row],[Label]],TableAvg[],3,FALSE)</f>
        <v>4.7869422913836344</v>
      </c>
      <c r="Q2400">
        <f>TableOMP[[#This Row],[Avg]]-$U$2*TableOMP[[#This Row],[StdDev]]</f>
        <v>225.52909670294702</v>
      </c>
      <c r="R2400">
        <f>TableOMP[[#This Row],[Avg]]+$U$2*TableOMP[[#This Row],[StdDev]]</f>
        <v>244.67686586848157</v>
      </c>
      <c r="S2400">
        <f>IF(AND(TableOMP[[#This Row],[total_time]]&gt;=TableOMP[[#This Row],[Low]], TableOMP[[#This Row],[total_time]]&lt;=TableOMP[[#This Row],[High]]),1,0)</f>
        <v>1</v>
      </c>
    </row>
    <row r="2401" spans="1:19" hidden="1" x14ac:dyDescent="0.25">
      <c r="A2401" t="s">
        <v>12</v>
      </c>
      <c r="B2401">
        <v>10000</v>
      </c>
      <c r="C2401">
        <v>100</v>
      </c>
      <c r="D2401">
        <v>100000</v>
      </c>
      <c r="E2401">
        <v>34</v>
      </c>
      <c r="F2401">
        <v>1</v>
      </c>
      <c r="G2401">
        <v>238.22373999999999</v>
      </c>
      <c r="H2401">
        <v>0.24457000000000001</v>
      </c>
      <c r="I2401">
        <v>4.2564500000000001</v>
      </c>
      <c r="J2401">
        <v>0.12898299999999999</v>
      </c>
      <c r="K2401" t="str">
        <f>MID(M2401,22,1)</f>
        <v>1</v>
      </c>
      <c r="L2401" t="s">
        <v>157</v>
      </c>
      <c r="M2401" t="s">
        <v>158</v>
      </c>
      <c r="N2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2401">
        <f>VLOOKUP(TableOMP[[#This Row],[Label]],TableAvg[],2,FALSE)</f>
        <v>236.93559300000001</v>
      </c>
      <c r="P2401">
        <f>VLOOKUP(TableOMP[[#This Row],[Label]],TableAvg[],3,FALSE)</f>
        <v>4.4613177661479035</v>
      </c>
      <c r="Q2401">
        <f>TableOMP[[#This Row],[Avg]]-$U$2*TableOMP[[#This Row],[StdDev]]</f>
        <v>228.01295746770421</v>
      </c>
      <c r="R2401">
        <f>TableOMP[[#This Row],[Avg]]+$U$2*TableOMP[[#This Row],[StdDev]]</f>
        <v>245.85822853229581</v>
      </c>
      <c r="S2401">
        <f>IF(AND(TableOMP[[#This Row],[total_time]]&gt;=TableOMP[[#This Row],[Low]], TableOMP[[#This Row],[total_time]]&lt;=TableOMP[[#This Row],[High]]),1,0)</f>
        <v>1</v>
      </c>
    </row>
    <row r="2402" spans="1:19" hidden="1" x14ac:dyDescent="0.25">
      <c r="A2402" t="s">
        <v>12</v>
      </c>
      <c r="B2402">
        <v>10000</v>
      </c>
      <c r="C2402">
        <v>100</v>
      </c>
      <c r="D2402">
        <v>100000</v>
      </c>
      <c r="E2402">
        <v>29</v>
      </c>
      <c r="F2402">
        <v>1</v>
      </c>
      <c r="G2402">
        <v>238.21616599999999</v>
      </c>
      <c r="H2402">
        <v>0.244338</v>
      </c>
      <c r="I2402">
        <v>3.494882</v>
      </c>
      <c r="J2402">
        <v>0.124817</v>
      </c>
      <c r="K2402" t="str">
        <f>MID(M2402,22,1)</f>
        <v>5</v>
      </c>
      <c r="L2402" t="s">
        <v>89</v>
      </c>
      <c r="M2402" t="s">
        <v>90</v>
      </c>
      <c r="N2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2402">
        <f>VLOOKUP(TableOMP[[#This Row],[Label]],TableAvg[],2,FALSE)</f>
        <v>237.74156857142859</v>
      </c>
      <c r="P2402">
        <f>VLOOKUP(TableOMP[[#This Row],[Label]],TableAvg[],3,FALSE)</f>
        <v>6.8525500394106498</v>
      </c>
      <c r="Q2402">
        <f>TableOMP[[#This Row],[Avg]]-$U$2*TableOMP[[#This Row],[StdDev]]</f>
        <v>224.0364684926073</v>
      </c>
      <c r="R2402">
        <f>TableOMP[[#This Row],[Avg]]+$U$2*TableOMP[[#This Row],[StdDev]]</f>
        <v>251.44666865024988</v>
      </c>
      <c r="S2402">
        <f>IF(AND(TableOMP[[#This Row],[total_time]]&gt;=TableOMP[[#This Row],[Low]], TableOMP[[#This Row],[total_time]]&lt;=TableOMP[[#This Row],[High]]),1,0)</f>
        <v>1</v>
      </c>
    </row>
    <row r="2403" spans="1:19" x14ac:dyDescent="0.25">
      <c r="A2403" t="s">
        <v>10</v>
      </c>
      <c r="B2403">
        <v>10000</v>
      </c>
      <c r="C2403">
        <v>100</v>
      </c>
      <c r="D2403">
        <v>1</v>
      </c>
      <c r="E2403">
        <v>52</v>
      </c>
      <c r="F2403">
        <v>1</v>
      </c>
      <c r="G2403">
        <v>286.87414999999999</v>
      </c>
      <c r="H2403">
        <v>12.349919</v>
      </c>
      <c r="I2403">
        <v>37.194372000000001</v>
      </c>
      <c r="J2403">
        <v>0.72930099999999998</v>
      </c>
      <c r="K2403" t="str">
        <f>MID(M2403,22,1)</f>
        <v>4</v>
      </c>
      <c r="L2403" t="s">
        <v>191</v>
      </c>
      <c r="M2403" t="s">
        <v>192</v>
      </c>
      <c r="N2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2403">
        <f>VLOOKUP(TableOMP[[#This Row],[Label]],TableAvg[],2,FALSE)</f>
        <v>269.16019257142858</v>
      </c>
      <c r="P2403">
        <f>VLOOKUP(TableOMP[[#This Row],[Label]],TableAvg[],3,FALSE)</f>
        <v>32.083973505787213</v>
      </c>
      <c r="Q2403">
        <f>TableOMP[[#This Row],[Avg]]-$U$2*TableOMP[[#This Row],[StdDev]]</f>
        <v>204.99224555985415</v>
      </c>
      <c r="R2403">
        <f>TableOMP[[#This Row],[Avg]]+$U$2*TableOMP[[#This Row],[StdDev]]</f>
        <v>333.32813958300301</v>
      </c>
      <c r="S2403">
        <v>0</v>
      </c>
    </row>
    <row r="2404" spans="1:19" hidden="1" x14ac:dyDescent="0.25">
      <c r="A2404" t="s">
        <v>12</v>
      </c>
      <c r="B2404">
        <v>10000</v>
      </c>
      <c r="C2404">
        <v>100</v>
      </c>
      <c r="D2404">
        <v>100000</v>
      </c>
      <c r="E2404">
        <v>36</v>
      </c>
      <c r="F2404">
        <v>1</v>
      </c>
      <c r="G2404">
        <v>238.19176999999999</v>
      </c>
      <c r="H2404">
        <v>0.22819800000000001</v>
      </c>
      <c r="I2404">
        <v>3.5873699999999999</v>
      </c>
      <c r="J2404">
        <v>0.102496</v>
      </c>
      <c r="K2404" t="str">
        <f>MID(M2404,22,1)</f>
        <v>8</v>
      </c>
      <c r="L2404" t="s">
        <v>119</v>
      </c>
      <c r="M2404" t="s">
        <v>120</v>
      </c>
      <c r="N2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2404">
        <f>VLOOKUP(TableOMP[[#This Row],[Label]],TableAvg[],2,FALSE)</f>
        <v>238.158208</v>
      </c>
      <c r="P2404">
        <f>VLOOKUP(TableOMP[[#This Row],[Label]],TableAvg[],3,FALSE)</f>
        <v>6.2674383074777786</v>
      </c>
      <c r="Q2404">
        <f>TableOMP[[#This Row],[Avg]]-$U$2*TableOMP[[#This Row],[StdDev]]</f>
        <v>225.62333138504445</v>
      </c>
      <c r="R2404">
        <f>TableOMP[[#This Row],[Avg]]+$U$2*TableOMP[[#This Row],[StdDev]]</f>
        <v>250.69308461495555</v>
      </c>
      <c r="S2404">
        <f>IF(AND(TableOMP[[#This Row],[total_time]]&gt;=TableOMP[[#This Row],[Low]], TableOMP[[#This Row],[total_time]]&lt;=TableOMP[[#This Row],[High]]),1,0)</f>
        <v>1</v>
      </c>
    </row>
    <row r="2405" spans="1:19" hidden="1" x14ac:dyDescent="0.25">
      <c r="A2405" t="s">
        <v>12</v>
      </c>
      <c r="B2405">
        <v>10000</v>
      </c>
      <c r="C2405">
        <v>100</v>
      </c>
      <c r="D2405">
        <v>100000</v>
      </c>
      <c r="E2405">
        <v>12</v>
      </c>
      <c r="F2405">
        <v>1</v>
      </c>
      <c r="G2405">
        <v>238.189978</v>
      </c>
      <c r="H2405">
        <v>0.28610600000000003</v>
      </c>
      <c r="I2405">
        <v>1.9288559999999999</v>
      </c>
      <c r="J2405">
        <v>0.17535100000000001</v>
      </c>
      <c r="K2405" t="str">
        <f>MID(M2405,22,1)</f>
        <v>2</v>
      </c>
      <c r="L2405" t="s">
        <v>91</v>
      </c>
      <c r="M2405" t="s">
        <v>92</v>
      </c>
      <c r="N2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405">
        <f>VLOOKUP(TableOMP[[#This Row],[Label]],TableAvg[],2,FALSE)</f>
        <v>236.77150257142858</v>
      </c>
      <c r="P2405">
        <f>VLOOKUP(TableOMP[[#This Row],[Label]],TableAvg[],3,FALSE)</f>
        <v>3.3880241302670351</v>
      </c>
      <c r="Q2405">
        <f>TableOMP[[#This Row],[Avg]]-$U$2*TableOMP[[#This Row],[StdDev]]</f>
        <v>229.9954543108945</v>
      </c>
      <c r="R2405">
        <f>TableOMP[[#This Row],[Avg]]+$U$2*TableOMP[[#This Row],[StdDev]]</f>
        <v>243.54755083196267</v>
      </c>
      <c r="S2405">
        <f>IF(AND(TableOMP[[#This Row],[total_time]]&gt;=TableOMP[[#This Row],[Low]], TableOMP[[#This Row],[total_time]]&lt;=TableOMP[[#This Row],[High]]),1,0)</f>
        <v>1</v>
      </c>
    </row>
    <row r="2406" spans="1:19" hidden="1" x14ac:dyDescent="0.25">
      <c r="A2406" t="s">
        <v>12</v>
      </c>
      <c r="B2406">
        <v>10000</v>
      </c>
      <c r="C2406">
        <v>100</v>
      </c>
      <c r="D2406">
        <v>100000</v>
      </c>
      <c r="E2406">
        <v>49</v>
      </c>
      <c r="F2406">
        <v>1</v>
      </c>
      <c r="G2406">
        <v>238.189401</v>
      </c>
      <c r="H2406">
        <v>0.25714100000000001</v>
      </c>
      <c r="I2406">
        <v>6.1544809999999996</v>
      </c>
      <c r="J2406">
        <v>0.128218</v>
      </c>
      <c r="K2406" t="str">
        <f>MID(M2406,22,1)</f>
        <v>5</v>
      </c>
      <c r="L2406" t="s">
        <v>173</v>
      </c>
      <c r="M2406" t="s">
        <v>174</v>
      </c>
      <c r="N2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2406">
        <f>VLOOKUP(TableOMP[[#This Row],[Label]],TableAvg[],2,FALSE)</f>
        <v>254.74473200000003</v>
      </c>
      <c r="P2406">
        <f>VLOOKUP(TableOMP[[#This Row],[Label]],TableAvg[],3,FALSE)</f>
        <v>12.77783312795694</v>
      </c>
      <c r="Q2406">
        <f>TableOMP[[#This Row],[Avg]]-$U$2*TableOMP[[#This Row],[StdDev]]</f>
        <v>229.18906574408615</v>
      </c>
      <c r="R2406">
        <f>TableOMP[[#This Row],[Avg]]+$U$2*TableOMP[[#This Row],[StdDev]]</f>
        <v>280.30039825591393</v>
      </c>
      <c r="S2406">
        <f>IF(AND(TableOMP[[#This Row],[total_time]]&gt;=TableOMP[[#This Row],[Low]], TableOMP[[#This Row],[total_time]]&lt;=TableOMP[[#This Row],[High]]),1,0)</f>
        <v>1</v>
      </c>
    </row>
    <row r="2407" spans="1:19" hidden="1" x14ac:dyDescent="0.25">
      <c r="A2407" t="s">
        <v>12</v>
      </c>
      <c r="B2407">
        <v>10000</v>
      </c>
      <c r="C2407">
        <v>100</v>
      </c>
      <c r="D2407">
        <v>100000</v>
      </c>
      <c r="E2407">
        <v>13</v>
      </c>
      <c r="F2407">
        <v>1</v>
      </c>
      <c r="G2407">
        <v>238.188514</v>
      </c>
      <c r="H2407">
        <v>0.25390099999999999</v>
      </c>
      <c r="I2407">
        <v>1.6592629999999999</v>
      </c>
      <c r="J2407">
        <v>0.13827200000000001</v>
      </c>
      <c r="K2407" t="str">
        <f>MID(M2407,22,1)</f>
        <v>2</v>
      </c>
      <c r="L2407" t="s">
        <v>91</v>
      </c>
      <c r="M2407" t="s">
        <v>92</v>
      </c>
      <c r="N2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407">
        <f>VLOOKUP(TableOMP[[#This Row],[Label]],TableAvg[],2,FALSE)</f>
        <v>238.05199142857143</v>
      </c>
      <c r="P2407">
        <f>VLOOKUP(TableOMP[[#This Row],[Label]],TableAvg[],3,FALSE)</f>
        <v>0.15076639812811288</v>
      </c>
      <c r="Q2407">
        <f>TableOMP[[#This Row],[Avg]]-$U$2*TableOMP[[#This Row],[StdDev]]</f>
        <v>237.7504586323152</v>
      </c>
      <c r="R2407">
        <f>TableOMP[[#This Row],[Avg]]+$U$2*TableOMP[[#This Row],[StdDev]]</f>
        <v>238.35352422482765</v>
      </c>
      <c r="S2407">
        <f>IF(AND(TableOMP[[#This Row],[total_time]]&gt;=TableOMP[[#This Row],[Low]], TableOMP[[#This Row],[total_time]]&lt;=TableOMP[[#This Row],[High]]),1,0)</f>
        <v>1</v>
      </c>
    </row>
    <row r="2408" spans="1:19" x14ac:dyDescent="0.25">
      <c r="A2408" t="s">
        <v>10</v>
      </c>
      <c r="B2408">
        <v>10000</v>
      </c>
      <c r="C2408">
        <v>100</v>
      </c>
      <c r="D2408">
        <v>1</v>
      </c>
      <c r="E2408">
        <v>52</v>
      </c>
      <c r="F2408">
        <v>1</v>
      </c>
      <c r="G2408">
        <v>258.07160699999997</v>
      </c>
      <c r="H2408">
        <v>16.594194999999999</v>
      </c>
      <c r="I2408">
        <v>66.915149</v>
      </c>
      <c r="J2408">
        <v>1.3120620000000001</v>
      </c>
      <c r="K2408" t="str">
        <f>MID(M2408,22,1)</f>
        <v>8</v>
      </c>
      <c r="L2408" t="s">
        <v>137</v>
      </c>
      <c r="M2408" t="s">
        <v>138</v>
      </c>
      <c r="N2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2408">
        <f>VLOOKUP(TableOMP[[#This Row],[Label]],TableAvg[],2,FALSE)</f>
        <v>269.16019257142858</v>
      </c>
      <c r="P2408">
        <f>VLOOKUP(TableOMP[[#This Row],[Label]],TableAvg[],3,FALSE)</f>
        <v>32.083973505787213</v>
      </c>
      <c r="Q2408">
        <f>TableOMP[[#This Row],[Avg]]-$U$2*TableOMP[[#This Row],[StdDev]]</f>
        <v>204.99224555985415</v>
      </c>
      <c r="R2408">
        <f>TableOMP[[#This Row],[Avg]]+$U$2*TableOMP[[#This Row],[StdDev]]</f>
        <v>333.32813958300301</v>
      </c>
      <c r="S2408">
        <f>IF(AND(TableOMP[[#This Row],[total_time]]&gt;=TableOMP[[#This Row],[Low]], TableOMP[[#This Row],[total_time]]&lt;=TableOMP[[#This Row],[High]]),1,0)</f>
        <v>1</v>
      </c>
    </row>
    <row r="2409" spans="1:19" hidden="1" x14ac:dyDescent="0.25">
      <c r="A2409" t="s">
        <v>12</v>
      </c>
      <c r="B2409">
        <v>10000</v>
      </c>
      <c r="C2409">
        <v>100</v>
      </c>
      <c r="D2409">
        <v>100000</v>
      </c>
      <c r="E2409">
        <v>14</v>
      </c>
      <c r="F2409">
        <v>1</v>
      </c>
      <c r="G2409">
        <v>238.17105000000001</v>
      </c>
      <c r="H2409">
        <v>0.22497700000000001</v>
      </c>
      <c r="I2409">
        <v>1.474529</v>
      </c>
      <c r="J2409">
        <v>0.113425</v>
      </c>
      <c r="K2409" t="str">
        <f>MID(M2409,22,1)</f>
        <v>4</v>
      </c>
      <c r="L2409" t="s">
        <v>153</v>
      </c>
      <c r="M2409" t="s">
        <v>154</v>
      </c>
      <c r="N2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409">
        <f>VLOOKUP(TableOMP[[#This Row],[Label]],TableAvg[],2,FALSE)</f>
        <v>236.60473042857143</v>
      </c>
      <c r="P2409">
        <f>VLOOKUP(TableOMP[[#This Row],[Label]],TableAvg[],3,FALSE)</f>
        <v>3.3783257924877184</v>
      </c>
      <c r="Q2409">
        <f>TableOMP[[#This Row],[Avg]]-$U$2*TableOMP[[#This Row],[StdDev]]</f>
        <v>229.848078843596</v>
      </c>
      <c r="R2409">
        <f>TableOMP[[#This Row],[Avg]]+$U$2*TableOMP[[#This Row],[StdDev]]</f>
        <v>243.36138201354686</v>
      </c>
      <c r="S2409">
        <f>IF(AND(TableOMP[[#This Row],[total_time]]&gt;=TableOMP[[#This Row],[Low]], TableOMP[[#This Row],[total_time]]&lt;=TableOMP[[#This Row],[High]]),1,0)</f>
        <v>1</v>
      </c>
    </row>
    <row r="2410" spans="1:19" hidden="1" x14ac:dyDescent="0.25">
      <c r="A2410" t="s">
        <v>12</v>
      </c>
      <c r="B2410">
        <v>10000</v>
      </c>
      <c r="C2410">
        <v>100</v>
      </c>
      <c r="D2410">
        <v>100000</v>
      </c>
      <c r="E2410">
        <v>19</v>
      </c>
      <c r="F2410">
        <v>1</v>
      </c>
      <c r="G2410">
        <v>238.16291699999999</v>
      </c>
      <c r="H2410">
        <v>0.233622</v>
      </c>
      <c r="I2410">
        <v>2.1642359999999998</v>
      </c>
      <c r="J2410">
        <v>0.12023499999999999</v>
      </c>
      <c r="K2410" t="str">
        <f>MID(M2410,22,1)</f>
        <v>2</v>
      </c>
      <c r="L2410" t="s">
        <v>91</v>
      </c>
      <c r="M2410" t="s">
        <v>92</v>
      </c>
      <c r="N2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410">
        <f>VLOOKUP(TableOMP[[#This Row],[Label]],TableAvg[],2,FALSE)</f>
        <v>238.13412285714284</v>
      </c>
      <c r="P2410">
        <f>VLOOKUP(TableOMP[[#This Row],[Label]],TableAvg[],3,FALSE)</f>
        <v>0.30078789027591252</v>
      </c>
      <c r="Q2410">
        <f>TableOMP[[#This Row],[Avg]]-$U$2*TableOMP[[#This Row],[StdDev]]</f>
        <v>237.53254707659102</v>
      </c>
      <c r="R2410">
        <f>TableOMP[[#This Row],[Avg]]+$U$2*TableOMP[[#This Row],[StdDev]]</f>
        <v>238.73569863769467</v>
      </c>
      <c r="S2410">
        <f>IF(AND(TableOMP[[#This Row],[total_time]]&gt;=TableOMP[[#This Row],[Low]], TableOMP[[#This Row],[total_time]]&lt;=TableOMP[[#This Row],[High]]),1,0)</f>
        <v>1</v>
      </c>
    </row>
    <row r="2411" spans="1:19" hidden="1" x14ac:dyDescent="0.25">
      <c r="A2411" t="s">
        <v>12</v>
      </c>
      <c r="B2411">
        <v>10000</v>
      </c>
      <c r="C2411">
        <v>100</v>
      </c>
      <c r="D2411">
        <v>100000</v>
      </c>
      <c r="E2411">
        <v>17</v>
      </c>
      <c r="F2411">
        <v>1</v>
      </c>
      <c r="G2411">
        <v>238.16050100000001</v>
      </c>
      <c r="H2411">
        <v>0.236952</v>
      </c>
      <c r="I2411">
        <v>1.8407990000000001</v>
      </c>
      <c r="J2411">
        <v>0.11505</v>
      </c>
      <c r="K2411" t="str">
        <f>MID(M2411,22,1)</f>
        <v>5</v>
      </c>
      <c r="L2411" t="s">
        <v>229</v>
      </c>
      <c r="M2411" t="s">
        <v>230</v>
      </c>
      <c r="N2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411">
        <f>VLOOKUP(TableOMP[[#This Row],[Label]],TableAvg[],2,FALSE)</f>
        <v>235.07831899999999</v>
      </c>
      <c r="P2411">
        <f>VLOOKUP(TableOMP[[#This Row],[Label]],TableAvg[],3,FALSE)</f>
        <v>4.7677177919600471</v>
      </c>
      <c r="Q2411">
        <f>TableOMP[[#This Row],[Avg]]-$U$2*TableOMP[[#This Row],[StdDev]]</f>
        <v>225.54288341607989</v>
      </c>
      <c r="R2411">
        <f>TableOMP[[#This Row],[Avg]]+$U$2*TableOMP[[#This Row],[StdDev]]</f>
        <v>244.6137545839201</v>
      </c>
      <c r="S2411">
        <f>IF(AND(TableOMP[[#This Row],[total_time]]&gt;=TableOMP[[#This Row],[Low]], TableOMP[[#This Row],[total_time]]&lt;=TableOMP[[#This Row],[High]]),1,0)</f>
        <v>1</v>
      </c>
    </row>
    <row r="2412" spans="1:19" hidden="1" x14ac:dyDescent="0.25">
      <c r="A2412" t="s">
        <v>12</v>
      </c>
      <c r="B2412">
        <v>10000</v>
      </c>
      <c r="C2412">
        <v>100</v>
      </c>
      <c r="D2412">
        <v>100000</v>
      </c>
      <c r="E2412">
        <v>24</v>
      </c>
      <c r="F2412">
        <v>1</v>
      </c>
      <c r="G2412">
        <v>238.16031699999999</v>
      </c>
      <c r="H2412">
        <v>0.28041300000000002</v>
      </c>
      <c r="I2412">
        <v>3.606684</v>
      </c>
      <c r="J2412">
        <v>0.15681200000000001</v>
      </c>
      <c r="K2412" t="str">
        <f>MID(M2412,22,1)</f>
        <v>6</v>
      </c>
      <c r="L2412" t="s">
        <v>101</v>
      </c>
      <c r="M2412" t="s">
        <v>102</v>
      </c>
      <c r="N2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412">
        <f>VLOOKUP(TableOMP[[#This Row],[Label]],TableAvg[],2,FALSE)</f>
        <v>237.89930371428571</v>
      </c>
      <c r="P2412">
        <f>VLOOKUP(TableOMP[[#This Row],[Label]],TableAvg[],3,FALSE)</f>
        <v>3.553249345453243</v>
      </c>
      <c r="Q2412">
        <f>TableOMP[[#This Row],[Avg]]-$U$2*TableOMP[[#This Row],[StdDev]]</f>
        <v>230.79280502337923</v>
      </c>
      <c r="R2412">
        <f>TableOMP[[#This Row],[Avg]]+$U$2*TableOMP[[#This Row],[StdDev]]</f>
        <v>245.00580240519218</v>
      </c>
      <c r="S2412">
        <f>IF(AND(TableOMP[[#This Row],[total_time]]&gt;=TableOMP[[#This Row],[Low]], TableOMP[[#This Row],[total_time]]&lt;=TableOMP[[#This Row],[High]]),1,0)</f>
        <v>1</v>
      </c>
    </row>
    <row r="2413" spans="1:19" x14ac:dyDescent="0.25">
      <c r="A2413" t="s">
        <v>10</v>
      </c>
      <c r="B2413">
        <v>10000</v>
      </c>
      <c r="C2413">
        <v>100</v>
      </c>
      <c r="D2413">
        <v>1</v>
      </c>
      <c r="E2413">
        <v>52</v>
      </c>
      <c r="F2413">
        <v>1</v>
      </c>
      <c r="G2413">
        <v>254.26160999999999</v>
      </c>
      <c r="H2413">
        <v>13.386566999999999</v>
      </c>
      <c r="I2413">
        <v>74.189869000000002</v>
      </c>
      <c r="J2413">
        <v>1.4547030000000001</v>
      </c>
      <c r="K2413" t="str">
        <f>MID(M2413,22,1)</f>
        <v>1</v>
      </c>
      <c r="L2413" t="s">
        <v>246</v>
      </c>
      <c r="M2413" t="s">
        <v>247</v>
      </c>
      <c r="N2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2413" s="10">
        <f>VLOOKUP(TableOMP[[#This Row],[Label]],TableAvg[],2,FALSE)</f>
        <v>269.16019257142858</v>
      </c>
      <c r="P2413" s="10">
        <f>VLOOKUP(TableOMP[[#This Row],[Label]],TableAvg[],3,FALSE)</f>
        <v>32.083973505787213</v>
      </c>
      <c r="Q2413" s="10">
        <f>TableOMP[[#This Row],[Avg]]-$U$2*TableOMP[[#This Row],[StdDev]]</f>
        <v>204.99224555985415</v>
      </c>
      <c r="R2413" s="10">
        <f>TableOMP[[#This Row],[Avg]]+$U$2*TableOMP[[#This Row],[StdDev]]</f>
        <v>333.32813958300301</v>
      </c>
      <c r="S2413" s="10">
        <f>IF(AND(TableOMP[[#This Row],[total_time]]&gt;=TableOMP[[#This Row],[Low]], TableOMP[[#This Row],[total_time]]&lt;=TableOMP[[#This Row],[High]]),1,0)</f>
        <v>1</v>
      </c>
    </row>
    <row r="2414" spans="1:19" hidden="1" x14ac:dyDescent="0.25">
      <c r="A2414" t="s">
        <v>12</v>
      </c>
      <c r="B2414">
        <v>10000</v>
      </c>
      <c r="C2414">
        <v>100</v>
      </c>
      <c r="D2414">
        <v>100000</v>
      </c>
      <c r="E2414">
        <v>15</v>
      </c>
      <c r="F2414">
        <v>1</v>
      </c>
      <c r="G2414">
        <v>238.13283999999999</v>
      </c>
      <c r="H2414">
        <v>0.276866</v>
      </c>
      <c r="I2414">
        <v>1.9880660000000001</v>
      </c>
      <c r="J2414">
        <v>0.14200499999999999</v>
      </c>
      <c r="K2414" t="str">
        <f>MID(M2414,22,1)</f>
        <v>6</v>
      </c>
      <c r="L2414" t="s">
        <v>47</v>
      </c>
      <c r="M2414" t="s">
        <v>48</v>
      </c>
      <c r="N2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2414">
        <f>VLOOKUP(TableOMP[[#This Row],[Label]],TableAvg[],2,FALSE)</f>
        <v>232.02545014285715</v>
      </c>
      <c r="P2414">
        <f>VLOOKUP(TableOMP[[#This Row],[Label]],TableAvg[],3,FALSE)</f>
        <v>5.3102850694325667</v>
      </c>
      <c r="Q2414">
        <f>TableOMP[[#This Row],[Avg]]-$U$2*TableOMP[[#This Row],[StdDev]]</f>
        <v>221.40488000399202</v>
      </c>
      <c r="R2414">
        <f>TableOMP[[#This Row],[Avg]]+$U$2*TableOMP[[#This Row],[StdDev]]</f>
        <v>242.64602028172229</v>
      </c>
      <c r="S2414">
        <f>IF(AND(TableOMP[[#This Row],[total_time]]&gt;=TableOMP[[#This Row],[Low]], TableOMP[[#This Row],[total_time]]&lt;=TableOMP[[#This Row],[High]]),1,0)</f>
        <v>1</v>
      </c>
    </row>
    <row r="2415" spans="1:19" hidden="1" x14ac:dyDescent="0.25">
      <c r="A2415" t="s">
        <v>12</v>
      </c>
      <c r="B2415">
        <v>10000</v>
      </c>
      <c r="C2415">
        <v>100</v>
      </c>
      <c r="D2415">
        <v>100000</v>
      </c>
      <c r="E2415">
        <v>9</v>
      </c>
      <c r="F2415">
        <v>1</v>
      </c>
      <c r="G2415">
        <v>238.12829099999999</v>
      </c>
      <c r="H2415">
        <v>0.22758100000000001</v>
      </c>
      <c r="I2415">
        <v>0.90127599999999997</v>
      </c>
      <c r="J2415">
        <v>0.11266</v>
      </c>
      <c r="K2415" t="str">
        <f>MID(M2415,22,1)</f>
        <v>5</v>
      </c>
      <c r="L2415" t="s">
        <v>229</v>
      </c>
      <c r="M2415" t="s">
        <v>230</v>
      </c>
      <c r="N2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415">
        <f>VLOOKUP(TableOMP[[#This Row],[Label]],TableAvg[],2,FALSE)</f>
        <v>236.85066071428568</v>
      </c>
      <c r="P2415">
        <f>VLOOKUP(TableOMP[[#This Row],[Label]],TableAvg[],3,FALSE)</f>
        <v>2.9287164897673197</v>
      </c>
      <c r="Q2415">
        <f>TableOMP[[#This Row],[Avg]]-$U$2*TableOMP[[#This Row],[StdDev]]</f>
        <v>230.99322773475103</v>
      </c>
      <c r="R2415">
        <f>TableOMP[[#This Row],[Avg]]+$U$2*TableOMP[[#This Row],[StdDev]]</f>
        <v>242.70809369382033</v>
      </c>
      <c r="S2415">
        <f>IF(AND(TableOMP[[#This Row],[total_time]]&gt;=TableOMP[[#This Row],[Low]], TableOMP[[#This Row],[total_time]]&lt;=TableOMP[[#This Row],[High]]),1,0)</f>
        <v>1</v>
      </c>
    </row>
    <row r="2416" spans="1:19" hidden="1" x14ac:dyDescent="0.25">
      <c r="A2416" t="s">
        <v>12</v>
      </c>
      <c r="B2416">
        <v>10000</v>
      </c>
      <c r="C2416">
        <v>100</v>
      </c>
      <c r="D2416">
        <v>100000</v>
      </c>
      <c r="E2416">
        <v>6</v>
      </c>
      <c r="F2416">
        <v>1</v>
      </c>
      <c r="G2416">
        <v>238.12452999999999</v>
      </c>
      <c r="H2416">
        <v>0.238876</v>
      </c>
      <c r="I2416">
        <v>0.65754199999999996</v>
      </c>
      <c r="J2416">
        <v>0.13150800000000001</v>
      </c>
      <c r="K2416" t="str">
        <f>MID(M2416,22,1)</f>
        <v>2</v>
      </c>
      <c r="L2416" t="s">
        <v>235</v>
      </c>
      <c r="M2416" t="s">
        <v>236</v>
      </c>
      <c r="N2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416">
        <f>VLOOKUP(TableOMP[[#This Row],[Label]],TableAvg[],2,FALSE)</f>
        <v>238.09770714285713</v>
      </c>
      <c r="P2416">
        <f>VLOOKUP(TableOMP[[#This Row],[Label]],TableAvg[],3,FALSE)</f>
        <v>0.1738424121150168</v>
      </c>
      <c r="Q2416">
        <f>TableOMP[[#This Row],[Avg]]-$U$2*TableOMP[[#This Row],[StdDev]]</f>
        <v>237.75002231862709</v>
      </c>
      <c r="R2416">
        <f>TableOMP[[#This Row],[Avg]]+$U$2*TableOMP[[#This Row],[StdDev]]</f>
        <v>238.44539196708718</v>
      </c>
      <c r="S2416">
        <f>IF(AND(TableOMP[[#This Row],[total_time]]&gt;=TableOMP[[#This Row],[Low]], TableOMP[[#This Row],[total_time]]&lt;=TableOMP[[#This Row],[High]]),1,0)</f>
        <v>1</v>
      </c>
    </row>
    <row r="2417" spans="1:19" hidden="1" x14ac:dyDescent="0.25">
      <c r="A2417" t="s">
        <v>12</v>
      </c>
      <c r="B2417">
        <v>10000</v>
      </c>
      <c r="C2417">
        <v>100</v>
      </c>
      <c r="D2417">
        <v>100000</v>
      </c>
      <c r="E2417">
        <v>28</v>
      </c>
      <c r="F2417">
        <v>1</v>
      </c>
      <c r="G2417">
        <v>238.118953</v>
      </c>
      <c r="H2417">
        <v>0.230826</v>
      </c>
      <c r="I2417">
        <v>2.7938339999999999</v>
      </c>
      <c r="J2417">
        <v>0.103475</v>
      </c>
      <c r="K2417" t="str">
        <f>MID(M2417,22,1)</f>
        <v>5</v>
      </c>
      <c r="L2417" t="s">
        <v>229</v>
      </c>
      <c r="M2417" t="s">
        <v>230</v>
      </c>
      <c r="N2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417">
        <f>VLOOKUP(TableOMP[[#This Row],[Label]],TableAvg[],2,FALSE)</f>
        <v>236.65154899999999</v>
      </c>
      <c r="P2417">
        <f>VLOOKUP(TableOMP[[#This Row],[Label]],TableAvg[],3,FALSE)</f>
        <v>3.7020131796978339</v>
      </c>
      <c r="Q2417">
        <f>TableOMP[[#This Row],[Avg]]-$U$2*TableOMP[[#This Row],[StdDev]]</f>
        <v>229.24752264060433</v>
      </c>
      <c r="R2417">
        <f>TableOMP[[#This Row],[Avg]]+$U$2*TableOMP[[#This Row],[StdDev]]</f>
        <v>244.05557535939565</v>
      </c>
      <c r="S2417">
        <f>IF(AND(TableOMP[[#This Row],[total_time]]&gt;=TableOMP[[#This Row],[Low]], TableOMP[[#This Row],[total_time]]&lt;=TableOMP[[#This Row],[High]]),1,0)</f>
        <v>1</v>
      </c>
    </row>
    <row r="2418" spans="1:19" hidden="1" x14ac:dyDescent="0.25">
      <c r="A2418" t="s">
        <v>12</v>
      </c>
      <c r="B2418">
        <v>10000</v>
      </c>
      <c r="C2418">
        <v>100</v>
      </c>
      <c r="D2418">
        <v>100000</v>
      </c>
      <c r="E2418">
        <v>13</v>
      </c>
      <c r="F2418">
        <v>1</v>
      </c>
      <c r="G2418">
        <v>238.11794599999999</v>
      </c>
      <c r="H2418">
        <v>0.202019</v>
      </c>
      <c r="I2418">
        <v>1.1117699999999999</v>
      </c>
      <c r="J2418">
        <v>9.2647999999999994E-2</v>
      </c>
      <c r="K2418" t="str">
        <f>MID(M2418,22,1)</f>
        <v>4</v>
      </c>
      <c r="L2418" t="s">
        <v>153</v>
      </c>
      <c r="M2418" t="s">
        <v>154</v>
      </c>
      <c r="N2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418">
        <f>VLOOKUP(TableOMP[[#This Row],[Label]],TableAvg[],2,FALSE)</f>
        <v>238.05199142857143</v>
      </c>
      <c r="P2418">
        <f>VLOOKUP(TableOMP[[#This Row],[Label]],TableAvg[],3,FALSE)</f>
        <v>0.15076639812811288</v>
      </c>
      <c r="Q2418">
        <f>TableOMP[[#This Row],[Avg]]-$U$2*TableOMP[[#This Row],[StdDev]]</f>
        <v>237.7504586323152</v>
      </c>
      <c r="R2418">
        <f>TableOMP[[#This Row],[Avg]]+$U$2*TableOMP[[#This Row],[StdDev]]</f>
        <v>238.35352422482765</v>
      </c>
      <c r="S2418">
        <f>IF(AND(TableOMP[[#This Row],[total_time]]&gt;=TableOMP[[#This Row],[Low]], TableOMP[[#This Row],[total_time]]&lt;=TableOMP[[#This Row],[High]]),1,0)</f>
        <v>1</v>
      </c>
    </row>
    <row r="2419" spans="1:19" hidden="1" x14ac:dyDescent="0.25">
      <c r="A2419" t="s">
        <v>12</v>
      </c>
      <c r="B2419">
        <v>10000</v>
      </c>
      <c r="C2419">
        <v>100</v>
      </c>
      <c r="D2419">
        <v>100000</v>
      </c>
      <c r="E2419">
        <v>16</v>
      </c>
      <c r="F2419">
        <v>1</v>
      </c>
      <c r="G2419">
        <v>238.113406</v>
      </c>
      <c r="H2419">
        <v>0.22359699999999999</v>
      </c>
      <c r="I2419">
        <v>1.5824800000000001</v>
      </c>
      <c r="J2419">
        <v>0.105499</v>
      </c>
      <c r="K2419" t="str">
        <f>MID(M2419,22,1)</f>
        <v>5</v>
      </c>
      <c r="L2419" t="s">
        <v>229</v>
      </c>
      <c r="M2419" t="s">
        <v>230</v>
      </c>
      <c r="N2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419">
        <f>VLOOKUP(TableOMP[[#This Row],[Label]],TableAvg[],2,FALSE)</f>
        <v>235.10298128571429</v>
      </c>
      <c r="P2419">
        <f>VLOOKUP(TableOMP[[#This Row],[Label]],TableAvg[],3,FALSE)</f>
        <v>4.7869422913836344</v>
      </c>
      <c r="Q2419">
        <f>TableOMP[[#This Row],[Avg]]-$U$2*TableOMP[[#This Row],[StdDev]]</f>
        <v>225.52909670294702</v>
      </c>
      <c r="R2419">
        <f>TableOMP[[#This Row],[Avg]]+$U$2*TableOMP[[#This Row],[StdDev]]</f>
        <v>244.67686586848157</v>
      </c>
      <c r="S2419">
        <f>IF(AND(TableOMP[[#This Row],[total_time]]&gt;=TableOMP[[#This Row],[Low]], TableOMP[[#This Row],[total_time]]&lt;=TableOMP[[#This Row],[High]]),1,0)</f>
        <v>1</v>
      </c>
    </row>
    <row r="2420" spans="1:19" hidden="1" x14ac:dyDescent="0.25">
      <c r="A2420" t="s">
        <v>12</v>
      </c>
      <c r="B2420">
        <v>10000</v>
      </c>
      <c r="C2420">
        <v>100</v>
      </c>
      <c r="D2420">
        <v>100000</v>
      </c>
      <c r="E2420">
        <v>17</v>
      </c>
      <c r="F2420">
        <v>1</v>
      </c>
      <c r="G2420">
        <v>238.11077800000001</v>
      </c>
      <c r="H2420">
        <v>0.22453999999999999</v>
      </c>
      <c r="I2420">
        <v>1.7674939999999999</v>
      </c>
      <c r="J2420">
        <v>0.110468</v>
      </c>
      <c r="K2420" t="str">
        <f>MID(M2420,22,1)</f>
        <v>6</v>
      </c>
      <c r="L2420" t="s">
        <v>47</v>
      </c>
      <c r="M2420" t="s">
        <v>48</v>
      </c>
      <c r="N2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420">
        <f>VLOOKUP(TableOMP[[#This Row],[Label]],TableAvg[],2,FALSE)</f>
        <v>235.07831899999999</v>
      </c>
      <c r="P2420">
        <f>VLOOKUP(TableOMP[[#This Row],[Label]],TableAvg[],3,FALSE)</f>
        <v>4.7677177919600471</v>
      </c>
      <c r="Q2420">
        <f>TableOMP[[#This Row],[Avg]]-$U$2*TableOMP[[#This Row],[StdDev]]</f>
        <v>225.54288341607989</v>
      </c>
      <c r="R2420">
        <f>TableOMP[[#This Row],[Avg]]+$U$2*TableOMP[[#This Row],[StdDev]]</f>
        <v>244.6137545839201</v>
      </c>
      <c r="S2420">
        <f>IF(AND(TableOMP[[#This Row],[total_time]]&gt;=TableOMP[[#This Row],[Low]], TableOMP[[#This Row],[total_time]]&lt;=TableOMP[[#This Row],[High]]),1,0)</f>
        <v>1</v>
      </c>
    </row>
    <row r="2421" spans="1:19" hidden="1" x14ac:dyDescent="0.25">
      <c r="A2421" t="s">
        <v>12</v>
      </c>
      <c r="B2421">
        <v>10000</v>
      </c>
      <c r="C2421">
        <v>100</v>
      </c>
      <c r="D2421">
        <v>100000</v>
      </c>
      <c r="E2421">
        <v>12</v>
      </c>
      <c r="F2421">
        <v>1</v>
      </c>
      <c r="G2421">
        <v>238.10956899999999</v>
      </c>
      <c r="H2421">
        <v>0.22595100000000001</v>
      </c>
      <c r="I2421">
        <v>1.250518</v>
      </c>
      <c r="J2421">
        <v>0.11368300000000001</v>
      </c>
      <c r="K2421" t="str">
        <f>MID(M2421,22,1)</f>
        <v>4</v>
      </c>
      <c r="L2421" t="s">
        <v>153</v>
      </c>
      <c r="M2421" t="s">
        <v>154</v>
      </c>
      <c r="N2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421">
        <f>VLOOKUP(TableOMP[[#This Row],[Label]],TableAvg[],2,FALSE)</f>
        <v>236.77150257142858</v>
      </c>
      <c r="P2421">
        <f>VLOOKUP(TableOMP[[#This Row],[Label]],TableAvg[],3,FALSE)</f>
        <v>3.3880241302670351</v>
      </c>
      <c r="Q2421">
        <f>TableOMP[[#This Row],[Avg]]-$U$2*TableOMP[[#This Row],[StdDev]]</f>
        <v>229.9954543108945</v>
      </c>
      <c r="R2421">
        <f>TableOMP[[#This Row],[Avg]]+$U$2*TableOMP[[#This Row],[StdDev]]</f>
        <v>243.54755083196267</v>
      </c>
      <c r="S2421">
        <f>IF(AND(TableOMP[[#This Row],[total_time]]&gt;=TableOMP[[#This Row],[Low]], TableOMP[[#This Row],[total_time]]&lt;=TableOMP[[#This Row],[High]]),1,0)</f>
        <v>1</v>
      </c>
    </row>
    <row r="2422" spans="1:19" hidden="1" x14ac:dyDescent="0.25">
      <c r="A2422" t="s">
        <v>12</v>
      </c>
      <c r="B2422">
        <v>10000</v>
      </c>
      <c r="C2422">
        <v>100</v>
      </c>
      <c r="D2422">
        <v>100000</v>
      </c>
      <c r="E2422">
        <v>11</v>
      </c>
      <c r="F2422">
        <v>1</v>
      </c>
      <c r="G2422">
        <v>238.109275</v>
      </c>
      <c r="H2422">
        <v>0.33496999999999999</v>
      </c>
      <c r="I2422">
        <v>2.1775730000000002</v>
      </c>
      <c r="J2422">
        <v>0.21775700000000001</v>
      </c>
      <c r="K2422" t="str">
        <f>MID(M2422,22,1)</f>
        <v>6</v>
      </c>
      <c r="L2422" t="s">
        <v>47</v>
      </c>
      <c r="M2422" t="s">
        <v>48</v>
      </c>
      <c r="N2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2422">
        <f>VLOOKUP(TableOMP[[#This Row],[Label]],TableAvg[],2,FALSE)</f>
        <v>233.4059515714286</v>
      </c>
      <c r="P2422">
        <f>VLOOKUP(TableOMP[[#This Row],[Label]],TableAvg[],3,FALSE)</f>
        <v>5.1829033791919965</v>
      </c>
      <c r="Q2422">
        <f>TableOMP[[#This Row],[Avg]]-$U$2*TableOMP[[#This Row],[StdDev]]</f>
        <v>223.04014481304461</v>
      </c>
      <c r="R2422">
        <f>TableOMP[[#This Row],[Avg]]+$U$2*TableOMP[[#This Row],[StdDev]]</f>
        <v>243.7717583298126</v>
      </c>
      <c r="S2422">
        <f>IF(AND(TableOMP[[#This Row],[total_time]]&gt;=TableOMP[[#This Row],[Low]], TableOMP[[#This Row],[total_time]]&lt;=TableOMP[[#This Row],[High]]),1,0)</f>
        <v>1</v>
      </c>
    </row>
    <row r="2423" spans="1:19" hidden="1" x14ac:dyDescent="0.25">
      <c r="A2423" t="s">
        <v>12</v>
      </c>
      <c r="B2423">
        <v>10000</v>
      </c>
      <c r="C2423">
        <v>100</v>
      </c>
      <c r="D2423">
        <v>100000</v>
      </c>
      <c r="E2423">
        <v>24</v>
      </c>
      <c r="F2423">
        <v>1</v>
      </c>
      <c r="G2423">
        <v>238.10738799999999</v>
      </c>
      <c r="H2423">
        <v>0.22903899999999999</v>
      </c>
      <c r="I2423">
        <v>2.4326159999999999</v>
      </c>
      <c r="J2423">
        <v>0.105766</v>
      </c>
      <c r="K2423" t="str">
        <f>MID(M2423,22,1)</f>
        <v>6</v>
      </c>
      <c r="L2423" t="s">
        <v>47</v>
      </c>
      <c r="M2423" t="s">
        <v>48</v>
      </c>
      <c r="N2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423">
        <f>VLOOKUP(TableOMP[[#This Row],[Label]],TableAvg[],2,FALSE)</f>
        <v>237.89930371428571</v>
      </c>
      <c r="P2423">
        <f>VLOOKUP(TableOMP[[#This Row],[Label]],TableAvg[],3,FALSE)</f>
        <v>3.553249345453243</v>
      </c>
      <c r="Q2423">
        <f>TableOMP[[#This Row],[Avg]]-$U$2*TableOMP[[#This Row],[StdDev]]</f>
        <v>230.79280502337923</v>
      </c>
      <c r="R2423">
        <f>TableOMP[[#This Row],[Avg]]+$U$2*TableOMP[[#This Row],[StdDev]]</f>
        <v>245.00580240519218</v>
      </c>
      <c r="S2423">
        <f>IF(AND(TableOMP[[#This Row],[total_time]]&gt;=TableOMP[[#This Row],[Low]], TableOMP[[#This Row],[total_time]]&lt;=TableOMP[[#This Row],[High]]),1,0)</f>
        <v>1</v>
      </c>
    </row>
    <row r="2424" spans="1:19" hidden="1" x14ac:dyDescent="0.25">
      <c r="A2424" t="s">
        <v>12</v>
      </c>
      <c r="B2424">
        <v>10000</v>
      </c>
      <c r="C2424">
        <v>100</v>
      </c>
      <c r="D2424">
        <v>100000</v>
      </c>
      <c r="E2424">
        <v>27</v>
      </c>
      <c r="F2424">
        <v>1</v>
      </c>
      <c r="G2424">
        <v>238.10717700000001</v>
      </c>
      <c r="H2424">
        <v>0.24237</v>
      </c>
      <c r="I2424">
        <v>3.1262599999999998</v>
      </c>
      <c r="J2424">
        <v>0.120241</v>
      </c>
      <c r="K2424" t="str">
        <f>MID(M2424,22,1)</f>
        <v>6</v>
      </c>
      <c r="L2424" t="s">
        <v>47</v>
      </c>
      <c r="M2424" t="s">
        <v>48</v>
      </c>
      <c r="N2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2424">
        <f>VLOOKUP(TableOMP[[#This Row],[Label]],TableAvg[],2,FALSE)</f>
        <v>234.84960300000003</v>
      </c>
      <c r="P2424">
        <f>VLOOKUP(TableOMP[[#This Row],[Label]],TableAvg[],3,FALSE)</f>
        <v>7.3835239163083157</v>
      </c>
      <c r="Q2424">
        <f>TableOMP[[#This Row],[Avg]]-$U$2*TableOMP[[#This Row],[StdDev]]</f>
        <v>220.08255516738339</v>
      </c>
      <c r="R2424">
        <f>TableOMP[[#This Row],[Avg]]+$U$2*TableOMP[[#This Row],[StdDev]]</f>
        <v>249.61665083261667</v>
      </c>
      <c r="S2424">
        <f>IF(AND(TableOMP[[#This Row],[total_time]]&gt;=TableOMP[[#This Row],[Low]], TableOMP[[#This Row],[total_time]]&lt;=TableOMP[[#This Row],[High]]),1,0)</f>
        <v>1</v>
      </c>
    </row>
    <row r="2425" spans="1:19" hidden="1" x14ac:dyDescent="0.25">
      <c r="A2425" t="s">
        <v>12</v>
      </c>
      <c r="B2425">
        <v>10000</v>
      </c>
      <c r="C2425">
        <v>100</v>
      </c>
      <c r="D2425">
        <v>100000</v>
      </c>
      <c r="E2425">
        <v>18</v>
      </c>
      <c r="F2425">
        <v>1</v>
      </c>
      <c r="G2425">
        <v>238.10605000000001</v>
      </c>
      <c r="H2425">
        <v>0.221889</v>
      </c>
      <c r="I2425">
        <v>1.8379620000000001</v>
      </c>
      <c r="J2425">
        <v>0.108115</v>
      </c>
      <c r="K2425" t="str">
        <f>MID(M2425,22,1)</f>
        <v>4</v>
      </c>
      <c r="L2425" t="s">
        <v>153</v>
      </c>
      <c r="M2425" t="s">
        <v>154</v>
      </c>
      <c r="N2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425">
        <f>VLOOKUP(TableOMP[[#This Row],[Label]],TableAvg[],2,FALSE)</f>
        <v>238.03689771428571</v>
      </c>
      <c r="P2425">
        <f>VLOOKUP(TableOMP[[#This Row],[Label]],TableAvg[],3,FALSE)</f>
        <v>4.0041536802529212E-2</v>
      </c>
      <c r="Q2425">
        <f>TableOMP[[#This Row],[Avg]]-$U$2*TableOMP[[#This Row],[StdDev]]</f>
        <v>237.95681464068065</v>
      </c>
      <c r="R2425">
        <f>TableOMP[[#This Row],[Avg]]+$U$2*TableOMP[[#This Row],[StdDev]]</f>
        <v>238.11698078789078</v>
      </c>
      <c r="S2425">
        <f>IF(AND(TableOMP[[#This Row],[total_time]]&gt;=TableOMP[[#This Row],[Low]], TableOMP[[#This Row],[total_time]]&lt;=TableOMP[[#This Row],[High]]),1,0)</f>
        <v>1</v>
      </c>
    </row>
    <row r="2426" spans="1:19" hidden="1" x14ac:dyDescent="0.25">
      <c r="A2426" t="s">
        <v>12</v>
      </c>
      <c r="B2426">
        <v>10000</v>
      </c>
      <c r="C2426">
        <v>100</v>
      </c>
      <c r="D2426">
        <v>100000</v>
      </c>
      <c r="E2426">
        <v>24</v>
      </c>
      <c r="F2426">
        <v>1</v>
      </c>
      <c r="G2426">
        <v>238.099358</v>
      </c>
      <c r="H2426">
        <v>0.225883</v>
      </c>
      <c r="I2426">
        <v>2.657464</v>
      </c>
      <c r="J2426">
        <v>0.11554200000000001</v>
      </c>
      <c r="K2426" t="str">
        <f>MID(M2426,22,1)</f>
        <v>2</v>
      </c>
      <c r="L2426" t="s">
        <v>235</v>
      </c>
      <c r="M2426" t="s">
        <v>236</v>
      </c>
      <c r="N2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426">
        <f>VLOOKUP(TableOMP[[#This Row],[Label]],TableAvg[],2,FALSE)</f>
        <v>237.89930371428571</v>
      </c>
      <c r="P2426">
        <f>VLOOKUP(TableOMP[[#This Row],[Label]],TableAvg[],3,FALSE)</f>
        <v>3.553249345453243</v>
      </c>
      <c r="Q2426">
        <f>TableOMP[[#This Row],[Avg]]-$U$2*TableOMP[[#This Row],[StdDev]]</f>
        <v>230.79280502337923</v>
      </c>
      <c r="R2426">
        <f>TableOMP[[#This Row],[Avg]]+$U$2*TableOMP[[#This Row],[StdDev]]</f>
        <v>245.00580240519218</v>
      </c>
      <c r="S2426">
        <f>IF(AND(TableOMP[[#This Row],[total_time]]&gt;=TableOMP[[#This Row],[Low]], TableOMP[[#This Row],[total_time]]&lt;=TableOMP[[#This Row],[High]]),1,0)</f>
        <v>1</v>
      </c>
    </row>
    <row r="2427" spans="1:19" hidden="1" x14ac:dyDescent="0.25">
      <c r="A2427" t="s">
        <v>12</v>
      </c>
      <c r="B2427">
        <v>10000</v>
      </c>
      <c r="C2427">
        <v>100</v>
      </c>
      <c r="D2427">
        <v>100000</v>
      </c>
      <c r="E2427">
        <v>15</v>
      </c>
      <c r="F2427">
        <v>1</v>
      </c>
      <c r="G2427">
        <v>238.097475</v>
      </c>
      <c r="H2427">
        <v>0.217582</v>
      </c>
      <c r="I2427">
        <v>1.433419</v>
      </c>
      <c r="J2427">
        <v>0.10238700000000001</v>
      </c>
      <c r="K2427" t="str">
        <f>MID(M2427,22,1)</f>
        <v>5</v>
      </c>
      <c r="L2427" t="s">
        <v>229</v>
      </c>
      <c r="M2427" t="s">
        <v>230</v>
      </c>
      <c r="N2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2427">
        <f>VLOOKUP(TableOMP[[#This Row],[Label]],TableAvg[],2,FALSE)</f>
        <v>232.02545014285715</v>
      </c>
      <c r="P2427">
        <f>VLOOKUP(TableOMP[[#This Row],[Label]],TableAvg[],3,FALSE)</f>
        <v>5.3102850694325667</v>
      </c>
      <c r="Q2427">
        <f>TableOMP[[#This Row],[Avg]]-$U$2*TableOMP[[#This Row],[StdDev]]</f>
        <v>221.40488000399202</v>
      </c>
      <c r="R2427">
        <f>TableOMP[[#This Row],[Avg]]+$U$2*TableOMP[[#This Row],[StdDev]]</f>
        <v>242.64602028172229</v>
      </c>
      <c r="S2427">
        <f>IF(AND(TableOMP[[#This Row],[total_time]]&gt;=TableOMP[[#This Row],[Low]], TableOMP[[#This Row],[total_time]]&lt;=TableOMP[[#This Row],[High]]),1,0)</f>
        <v>1</v>
      </c>
    </row>
    <row r="2428" spans="1:19" hidden="1" x14ac:dyDescent="0.25">
      <c r="A2428" t="s">
        <v>12</v>
      </c>
      <c r="B2428">
        <v>10000</v>
      </c>
      <c r="C2428">
        <v>100</v>
      </c>
      <c r="D2428">
        <v>100000</v>
      </c>
      <c r="E2428">
        <v>17</v>
      </c>
      <c r="F2428">
        <v>1</v>
      </c>
      <c r="G2428">
        <v>238.094909</v>
      </c>
      <c r="H2428">
        <v>0.25562699999999999</v>
      </c>
      <c r="I2428">
        <v>2.1172520000000001</v>
      </c>
      <c r="J2428">
        <v>0.132328</v>
      </c>
      <c r="K2428" t="str">
        <f>MID(M2428,22,1)</f>
        <v>6</v>
      </c>
      <c r="L2428" t="s">
        <v>101</v>
      </c>
      <c r="M2428" t="s">
        <v>102</v>
      </c>
      <c r="N2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428">
        <f>VLOOKUP(TableOMP[[#This Row],[Label]],TableAvg[],2,FALSE)</f>
        <v>235.07831899999999</v>
      </c>
      <c r="P2428">
        <f>VLOOKUP(TableOMP[[#This Row],[Label]],TableAvg[],3,FALSE)</f>
        <v>4.7677177919600471</v>
      </c>
      <c r="Q2428">
        <f>TableOMP[[#This Row],[Avg]]-$U$2*TableOMP[[#This Row],[StdDev]]</f>
        <v>225.54288341607989</v>
      </c>
      <c r="R2428">
        <f>TableOMP[[#This Row],[Avg]]+$U$2*TableOMP[[#This Row],[StdDev]]</f>
        <v>244.6137545839201</v>
      </c>
      <c r="S2428">
        <f>IF(AND(TableOMP[[#This Row],[total_time]]&gt;=TableOMP[[#This Row],[Low]], TableOMP[[#This Row],[total_time]]&lt;=TableOMP[[#This Row],[High]]),1,0)</f>
        <v>1</v>
      </c>
    </row>
    <row r="2429" spans="1:19" hidden="1" x14ac:dyDescent="0.25">
      <c r="A2429" t="s">
        <v>12</v>
      </c>
      <c r="B2429">
        <v>10000</v>
      </c>
      <c r="C2429">
        <v>100</v>
      </c>
      <c r="D2429">
        <v>100000</v>
      </c>
      <c r="E2429">
        <v>28</v>
      </c>
      <c r="F2429">
        <v>1</v>
      </c>
      <c r="G2429">
        <v>238.09154699999999</v>
      </c>
      <c r="H2429">
        <v>0.21826400000000001</v>
      </c>
      <c r="I2429">
        <v>2.8693070000000001</v>
      </c>
      <c r="J2429">
        <v>0.106271</v>
      </c>
      <c r="K2429" t="str">
        <f>MID(M2429,22,1)</f>
        <v>5</v>
      </c>
      <c r="L2429" t="s">
        <v>89</v>
      </c>
      <c r="M2429" t="s">
        <v>90</v>
      </c>
      <c r="N2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429">
        <f>VLOOKUP(TableOMP[[#This Row],[Label]],TableAvg[],2,FALSE)</f>
        <v>236.65154899999999</v>
      </c>
      <c r="P2429">
        <f>VLOOKUP(TableOMP[[#This Row],[Label]],TableAvg[],3,FALSE)</f>
        <v>3.7020131796978339</v>
      </c>
      <c r="Q2429">
        <f>TableOMP[[#This Row],[Avg]]-$U$2*TableOMP[[#This Row],[StdDev]]</f>
        <v>229.24752264060433</v>
      </c>
      <c r="R2429">
        <f>TableOMP[[#This Row],[Avg]]+$U$2*TableOMP[[#This Row],[StdDev]]</f>
        <v>244.05557535939565</v>
      </c>
      <c r="S2429">
        <f>IF(AND(TableOMP[[#This Row],[total_time]]&gt;=TableOMP[[#This Row],[Low]], TableOMP[[#This Row],[total_time]]&lt;=TableOMP[[#This Row],[High]]),1,0)</f>
        <v>1</v>
      </c>
    </row>
    <row r="2430" spans="1:19" hidden="1" x14ac:dyDescent="0.25">
      <c r="A2430" t="s">
        <v>12</v>
      </c>
      <c r="B2430">
        <v>10000</v>
      </c>
      <c r="C2430">
        <v>100</v>
      </c>
      <c r="D2430">
        <v>100000</v>
      </c>
      <c r="E2430">
        <v>22</v>
      </c>
      <c r="F2430">
        <v>1</v>
      </c>
      <c r="G2430">
        <v>238.09035399999999</v>
      </c>
      <c r="H2430">
        <v>0.21266399999999999</v>
      </c>
      <c r="I2430">
        <v>1.98847</v>
      </c>
      <c r="J2430">
        <v>9.4688999999999995E-2</v>
      </c>
      <c r="K2430" t="str">
        <f>MID(M2430,22,1)</f>
        <v>2</v>
      </c>
      <c r="L2430" t="s">
        <v>91</v>
      </c>
      <c r="M2430" t="s">
        <v>92</v>
      </c>
      <c r="N2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2430">
        <f>VLOOKUP(TableOMP[[#This Row],[Label]],TableAvg[],2,FALSE)</f>
        <v>234.20987785714283</v>
      </c>
      <c r="P2430">
        <f>VLOOKUP(TableOMP[[#This Row],[Label]],TableAvg[],3,FALSE)</f>
        <v>5.6842470451810634</v>
      </c>
      <c r="Q2430">
        <f>TableOMP[[#This Row],[Avg]]-$U$2*TableOMP[[#This Row],[StdDev]]</f>
        <v>222.84138376678069</v>
      </c>
      <c r="R2430">
        <f>TableOMP[[#This Row],[Avg]]+$U$2*TableOMP[[#This Row],[StdDev]]</f>
        <v>245.57837194750496</v>
      </c>
      <c r="S2430">
        <f>IF(AND(TableOMP[[#This Row],[total_time]]&gt;=TableOMP[[#This Row],[Low]], TableOMP[[#This Row],[total_time]]&lt;=TableOMP[[#This Row],[High]]),1,0)</f>
        <v>1</v>
      </c>
    </row>
    <row r="2431" spans="1:19" hidden="1" x14ac:dyDescent="0.25">
      <c r="A2431" t="s">
        <v>12</v>
      </c>
      <c r="B2431">
        <v>10000</v>
      </c>
      <c r="C2431">
        <v>100</v>
      </c>
      <c r="D2431">
        <v>100000</v>
      </c>
      <c r="E2431">
        <v>30</v>
      </c>
      <c r="F2431">
        <v>1</v>
      </c>
      <c r="G2431">
        <v>238.088123</v>
      </c>
      <c r="H2431">
        <v>0.21624499999999999</v>
      </c>
      <c r="I2431">
        <v>2.9917189999999998</v>
      </c>
      <c r="J2431">
        <v>0.103163</v>
      </c>
      <c r="K2431" t="str">
        <f>MID(M2431,22,1)</f>
        <v>5</v>
      </c>
      <c r="L2431" t="s">
        <v>89</v>
      </c>
      <c r="M2431" t="s">
        <v>90</v>
      </c>
      <c r="N2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2431">
        <f>VLOOKUP(TableOMP[[#This Row],[Label]],TableAvg[],2,FALSE)</f>
        <v>233.83410620000001</v>
      </c>
      <c r="P2431">
        <f>VLOOKUP(TableOMP[[#This Row],[Label]],TableAvg[],3,FALSE)</f>
        <v>5.242614357273073</v>
      </c>
      <c r="Q2431">
        <f>TableOMP[[#This Row],[Avg]]-$U$2*TableOMP[[#This Row],[StdDev]]</f>
        <v>223.34887748545387</v>
      </c>
      <c r="R2431">
        <f>TableOMP[[#This Row],[Avg]]+$U$2*TableOMP[[#This Row],[StdDev]]</f>
        <v>244.31933491454615</v>
      </c>
      <c r="S2431">
        <f>IF(AND(TableOMP[[#This Row],[total_time]]&gt;=TableOMP[[#This Row],[Low]], TableOMP[[#This Row],[total_time]]&lt;=TableOMP[[#This Row],[High]]),1,0)</f>
        <v>1</v>
      </c>
    </row>
    <row r="2432" spans="1:19" hidden="1" x14ac:dyDescent="0.25">
      <c r="A2432" t="s">
        <v>12</v>
      </c>
      <c r="B2432">
        <v>10000</v>
      </c>
      <c r="C2432">
        <v>100</v>
      </c>
      <c r="D2432">
        <v>100000</v>
      </c>
      <c r="E2432">
        <v>29</v>
      </c>
      <c r="F2432">
        <v>1</v>
      </c>
      <c r="G2432">
        <v>238.085859</v>
      </c>
      <c r="H2432">
        <v>0.244953</v>
      </c>
      <c r="I2432">
        <v>3.4463050000000002</v>
      </c>
      <c r="J2432">
        <v>0.123082</v>
      </c>
      <c r="K2432" t="str">
        <f>MID(M2432,22,1)</f>
        <v>6</v>
      </c>
      <c r="L2432" t="s">
        <v>47</v>
      </c>
      <c r="M2432" t="s">
        <v>48</v>
      </c>
      <c r="N2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2432">
        <f>VLOOKUP(TableOMP[[#This Row],[Label]],TableAvg[],2,FALSE)</f>
        <v>237.74156857142859</v>
      </c>
      <c r="P2432">
        <f>VLOOKUP(TableOMP[[#This Row],[Label]],TableAvg[],3,FALSE)</f>
        <v>6.8525500394106498</v>
      </c>
      <c r="Q2432">
        <f>TableOMP[[#This Row],[Avg]]-$U$2*TableOMP[[#This Row],[StdDev]]</f>
        <v>224.0364684926073</v>
      </c>
      <c r="R2432">
        <f>TableOMP[[#This Row],[Avg]]+$U$2*TableOMP[[#This Row],[StdDev]]</f>
        <v>251.44666865024988</v>
      </c>
      <c r="S2432">
        <f>IF(AND(TableOMP[[#This Row],[total_time]]&gt;=TableOMP[[#This Row],[Low]], TableOMP[[#This Row],[total_time]]&lt;=TableOMP[[#This Row],[High]]),1,0)</f>
        <v>1</v>
      </c>
    </row>
    <row r="2433" spans="1:19" hidden="1" x14ac:dyDescent="0.25">
      <c r="A2433" t="s">
        <v>16</v>
      </c>
      <c r="B2433">
        <v>1000</v>
      </c>
      <c r="C2433">
        <v>100</v>
      </c>
      <c r="D2433">
        <v>100000</v>
      </c>
      <c r="E2433">
        <v>1</v>
      </c>
      <c r="F2433">
        <v>1</v>
      </c>
      <c r="G2433">
        <v>3.5196749999999999</v>
      </c>
      <c r="H2433">
        <v>5.9801E-2</v>
      </c>
      <c r="I2433">
        <v>0</v>
      </c>
      <c r="J2433">
        <v>0</v>
      </c>
      <c r="K2433" t="str">
        <f>MID(M2433,22,1)</f>
        <v>7</v>
      </c>
      <c r="L2433" t="s">
        <v>49</v>
      </c>
      <c r="M2433" t="s">
        <v>50</v>
      </c>
      <c r="N2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433" t="e">
        <f>VLOOKUP(TableOMP[[#This Row],[Label]],TableAvg[],2,FALSE)</f>
        <v>#N/A</v>
      </c>
      <c r="P2433" t="e">
        <f>VLOOKUP(TableOMP[[#This Row],[Label]],TableAvg[],3,FALSE)</f>
        <v>#N/A</v>
      </c>
      <c r="Q2433" t="e">
        <f>TableOMP[[#This Row],[Avg]]-$U$2*TableOMP[[#This Row],[StdDev]]</f>
        <v>#N/A</v>
      </c>
      <c r="R2433" t="e">
        <f>TableOMP[[#This Row],[Avg]]+$U$2*TableOMP[[#This Row],[StdDev]]</f>
        <v>#N/A</v>
      </c>
      <c r="S2433" t="e">
        <f>IF(AND(TableOMP[[#This Row],[total_time]]&gt;=TableOMP[[#This Row],[Low]], TableOMP[[#This Row],[total_time]]&lt;=TableOMP[[#This Row],[High]]),1,0)</f>
        <v>#N/A</v>
      </c>
    </row>
    <row r="2434" spans="1:19" hidden="1" x14ac:dyDescent="0.25">
      <c r="A2434" t="s">
        <v>16</v>
      </c>
      <c r="B2434">
        <v>1000</v>
      </c>
      <c r="C2434">
        <v>100</v>
      </c>
      <c r="D2434">
        <v>100000</v>
      </c>
      <c r="E2434">
        <v>2</v>
      </c>
      <c r="F2434">
        <v>1</v>
      </c>
      <c r="G2434">
        <v>2.256888</v>
      </c>
      <c r="H2434">
        <v>7.79E-3</v>
      </c>
      <c r="I2434">
        <v>5.6550000000000003E-3</v>
      </c>
      <c r="J2434">
        <v>5.6550000000000003E-3</v>
      </c>
      <c r="K2434" t="str">
        <f>MID(M2434,22,1)</f>
        <v>7</v>
      </c>
      <c r="L2434" t="s">
        <v>49</v>
      </c>
      <c r="M2434" t="s">
        <v>50</v>
      </c>
      <c r="N2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434" t="e">
        <f>VLOOKUP(TableOMP[[#This Row],[Label]],TableAvg[],2,FALSE)</f>
        <v>#N/A</v>
      </c>
      <c r="P2434" t="e">
        <f>VLOOKUP(TableOMP[[#This Row],[Label]],TableAvg[],3,FALSE)</f>
        <v>#N/A</v>
      </c>
      <c r="Q2434" t="e">
        <f>TableOMP[[#This Row],[Avg]]-$U$2*TableOMP[[#This Row],[StdDev]]</f>
        <v>#N/A</v>
      </c>
      <c r="R2434" t="e">
        <f>TableOMP[[#This Row],[Avg]]+$U$2*TableOMP[[#This Row],[StdDev]]</f>
        <v>#N/A</v>
      </c>
      <c r="S2434" t="e">
        <f>IF(AND(TableOMP[[#This Row],[total_time]]&gt;=TableOMP[[#This Row],[Low]], TableOMP[[#This Row],[total_time]]&lt;=TableOMP[[#This Row],[High]]),1,0)</f>
        <v>#N/A</v>
      </c>
    </row>
    <row r="2435" spans="1:19" hidden="1" x14ac:dyDescent="0.25">
      <c r="A2435" t="s">
        <v>16</v>
      </c>
      <c r="B2435">
        <v>1000</v>
      </c>
      <c r="C2435">
        <v>100</v>
      </c>
      <c r="D2435">
        <v>100000</v>
      </c>
      <c r="E2435">
        <v>3</v>
      </c>
      <c r="F2435">
        <v>1</v>
      </c>
      <c r="G2435">
        <v>1.8646</v>
      </c>
      <c r="H2435">
        <v>1.4964999999999999E-2</v>
      </c>
      <c r="I2435">
        <v>1.4366E-2</v>
      </c>
      <c r="J2435">
        <v>7.1830000000000001E-3</v>
      </c>
      <c r="K2435" t="str">
        <f>MID(M2435,22,1)</f>
        <v>7</v>
      </c>
      <c r="L2435" t="s">
        <v>49</v>
      </c>
      <c r="M2435" t="s">
        <v>50</v>
      </c>
      <c r="N2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435" t="e">
        <f>VLOOKUP(TableOMP[[#This Row],[Label]],TableAvg[],2,FALSE)</f>
        <v>#N/A</v>
      </c>
      <c r="P2435" t="e">
        <f>VLOOKUP(TableOMP[[#This Row],[Label]],TableAvg[],3,FALSE)</f>
        <v>#N/A</v>
      </c>
      <c r="Q2435" t="e">
        <f>TableOMP[[#This Row],[Avg]]-$U$2*TableOMP[[#This Row],[StdDev]]</f>
        <v>#N/A</v>
      </c>
      <c r="R2435" t="e">
        <f>TableOMP[[#This Row],[Avg]]+$U$2*TableOMP[[#This Row],[StdDev]]</f>
        <v>#N/A</v>
      </c>
      <c r="S2435" t="e">
        <f>IF(AND(TableOMP[[#This Row],[total_time]]&gt;=TableOMP[[#This Row],[Low]], TableOMP[[#This Row],[total_time]]&lt;=TableOMP[[#This Row],[High]]),1,0)</f>
        <v>#N/A</v>
      </c>
    </row>
    <row r="2436" spans="1:19" hidden="1" x14ac:dyDescent="0.25">
      <c r="A2436" t="s">
        <v>16</v>
      </c>
      <c r="B2436">
        <v>1000</v>
      </c>
      <c r="C2436">
        <v>100</v>
      </c>
      <c r="D2436">
        <v>100000</v>
      </c>
      <c r="E2436">
        <v>4</v>
      </c>
      <c r="F2436">
        <v>1</v>
      </c>
      <c r="G2436">
        <v>1.6709510000000001</v>
      </c>
      <c r="H2436">
        <v>9.4699999999999993E-3</v>
      </c>
      <c r="I2436">
        <v>1.9442999999999998E-2</v>
      </c>
      <c r="J2436">
        <v>6.4809999999999998E-3</v>
      </c>
      <c r="K2436" t="str">
        <f>MID(M2436,22,1)</f>
        <v>7</v>
      </c>
      <c r="L2436" t="s">
        <v>49</v>
      </c>
      <c r="M2436" t="s">
        <v>50</v>
      </c>
      <c r="N2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436" t="e">
        <f>VLOOKUP(TableOMP[[#This Row],[Label]],TableAvg[],2,FALSE)</f>
        <v>#N/A</v>
      </c>
      <c r="P2436" t="e">
        <f>VLOOKUP(TableOMP[[#This Row],[Label]],TableAvg[],3,FALSE)</f>
        <v>#N/A</v>
      </c>
      <c r="Q2436" t="e">
        <f>TableOMP[[#This Row],[Avg]]-$U$2*TableOMP[[#This Row],[StdDev]]</f>
        <v>#N/A</v>
      </c>
      <c r="R2436" t="e">
        <f>TableOMP[[#This Row],[Avg]]+$U$2*TableOMP[[#This Row],[StdDev]]</f>
        <v>#N/A</v>
      </c>
      <c r="S2436" t="e">
        <f>IF(AND(TableOMP[[#This Row],[total_time]]&gt;=TableOMP[[#This Row],[Low]], TableOMP[[#This Row],[total_time]]&lt;=TableOMP[[#This Row],[High]]),1,0)</f>
        <v>#N/A</v>
      </c>
    </row>
    <row r="2437" spans="1:19" hidden="1" x14ac:dyDescent="0.25">
      <c r="A2437" t="s">
        <v>16</v>
      </c>
      <c r="B2437">
        <v>1000</v>
      </c>
      <c r="C2437">
        <v>100</v>
      </c>
      <c r="D2437">
        <v>100000</v>
      </c>
      <c r="E2437">
        <v>5</v>
      </c>
      <c r="F2437">
        <v>1</v>
      </c>
      <c r="G2437">
        <v>1.577448</v>
      </c>
      <c r="H2437">
        <v>2.9971000000000001E-2</v>
      </c>
      <c r="I2437">
        <v>9.5096E-2</v>
      </c>
      <c r="J2437">
        <v>2.3774E-2</v>
      </c>
      <c r="K2437" t="str">
        <f>MID(M2437,22,1)</f>
        <v>7</v>
      </c>
      <c r="L2437" t="s">
        <v>49</v>
      </c>
      <c r="M2437" t="s">
        <v>50</v>
      </c>
      <c r="N2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437" t="e">
        <f>VLOOKUP(TableOMP[[#This Row],[Label]],TableAvg[],2,FALSE)</f>
        <v>#N/A</v>
      </c>
      <c r="P2437" t="e">
        <f>VLOOKUP(TableOMP[[#This Row],[Label]],TableAvg[],3,FALSE)</f>
        <v>#N/A</v>
      </c>
      <c r="Q2437" t="e">
        <f>TableOMP[[#This Row],[Avg]]-$U$2*TableOMP[[#This Row],[StdDev]]</f>
        <v>#N/A</v>
      </c>
      <c r="R2437" t="e">
        <f>TableOMP[[#This Row],[Avg]]+$U$2*TableOMP[[#This Row],[StdDev]]</f>
        <v>#N/A</v>
      </c>
      <c r="S2437" t="e">
        <f>IF(AND(TableOMP[[#This Row],[total_time]]&gt;=TableOMP[[#This Row],[Low]], TableOMP[[#This Row],[total_time]]&lt;=TableOMP[[#This Row],[High]]),1,0)</f>
        <v>#N/A</v>
      </c>
    </row>
    <row r="2438" spans="1:19" hidden="1" x14ac:dyDescent="0.25">
      <c r="A2438" t="s">
        <v>16</v>
      </c>
      <c r="B2438">
        <v>1000</v>
      </c>
      <c r="C2438">
        <v>100</v>
      </c>
      <c r="D2438">
        <v>100000</v>
      </c>
      <c r="E2438">
        <v>6</v>
      </c>
      <c r="F2438">
        <v>1</v>
      </c>
      <c r="G2438">
        <v>1.479187</v>
      </c>
      <c r="H2438">
        <v>1.1708E-2</v>
      </c>
      <c r="I2438">
        <v>4.2456000000000001E-2</v>
      </c>
      <c r="J2438">
        <v>8.4910000000000003E-3</v>
      </c>
      <c r="K2438" t="str">
        <f>MID(M2438,22,1)</f>
        <v>7</v>
      </c>
      <c r="L2438" t="s">
        <v>49</v>
      </c>
      <c r="M2438" t="s">
        <v>50</v>
      </c>
      <c r="N2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438" t="e">
        <f>VLOOKUP(TableOMP[[#This Row],[Label]],TableAvg[],2,FALSE)</f>
        <v>#N/A</v>
      </c>
      <c r="P2438" t="e">
        <f>VLOOKUP(TableOMP[[#This Row],[Label]],TableAvg[],3,FALSE)</f>
        <v>#N/A</v>
      </c>
      <c r="Q2438" t="e">
        <f>TableOMP[[#This Row],[Avg]]-$U$2*TableOMP[[#This Row],[StdDev]]</f>
        <v>#N/A</v>
      </c>
      <c r="R2438" t="e">
        <f>TableOMP[[#This Row],[Avg]]+$U$2*TableOMP[[#This Row],[StdDev]]</f>
        <v>#N/A</v>
      </c>
      <c r="S2438" t="e">
        <f>IF(AND(TableOMP[[#This Row],[total_time]]&gt;=TableOMP[[#This Row],[Low]], TableOMP[[#This Row],[total_time]]&lt;=TableOMP[[#This Row],[High]]),1,0)</f>
        <v>#N/A</v>
      </c>
    </row>
    <row r="2439" spans="1:19" hidden="1" x14ac:dyDescent="0.25">
      <c r="A2439" t="s">
        <v>16</v>
      </c>
      <c r="B2439">
        <v>1000</v>
      </c>
      <c r="C2439">
        <v>100</v>
      </c>
      <c r="D2439">
        <v>100000</v>
      </c>
      <c r="E2439">
        <v>7</v>
      </c>
      <c r="F2439">
        <v>1</v>
      </c>
      <c r="G2439">
        <v>1.485862</v>
      </c>
      <c r="H2439">
        <v>5.6305000000000001E-2</v>
      </c>
      <c r="I2439">
        <v>6.7529000000000006E-2</v>
      </c>
      <c r="J2439">
        <v>1.1254999999999999E-2</v>
      </c>
      <c r="K2439" t="str">
        <f>MID(M2439,22,1)</f>
        <v>7</v>
      </c>
      <c r="L2439" t="s">
        <v>49</v>
      </c>
      <c r="M2439" t="s">
        <v>50</v>
      </c>
      <c r="N2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439" t="e">
        <f>VLOOKUP(TableOMP[[#This Row],[Label]],TableAvg[],2,FALSE)</f>
        <v>#N/A</v>
      </c>
      <c r="P2439" t="e">
        <f>VLOOKUP(TableOMP[[#This Row],[Label]],TableAvg[],3,FALSE)</f>
        <v>#N/A</v>
      </c>
      <c r="Q2439" t="e">
        <f>TableOMP[[#This Row],[Avg]]-$U$2*TableOMP[[#This Row],[StdDev]]</f>
        <v>#N/A</v>
      </c>
      <c r="R2439" t="e">
        <f>TableOMP[[#This Row],[Avg]]+$U$2*TableOMP[[#This Row],[StdDev]]</f>
        <v>#N/A</v>
      </c>
      <c r="S2439" t="e">
        <f>IF(AND(TableOMP[[#This Row],[total_time]]&gt;=TableOMP[[#This Row],[Low]], TableOMP[[#This Row],[total_time]]&lt;=TableOMP[[#This Row],[High]]),1,0)</f>
        <v>#N/A</v>
      </c>
    </row>
    <row r="2440" spans="1:19" hidden="1" x14ac:dyDescent="0.25">
      <c r="A2440" t="s">
        <v>16</v>
      </c>
      <c r="B2440">
        <v>1000</v>
      </c>
      <c r="C2440">
        <v>100</v>
      </c>
      <c r="D2440">
        <v>100000</v>
      </c>
      <c r="E2440">
        <v>8</v>
      </c>
      <c r="F2440">
        <v>1</v>
      </c>
      <c r="G2440">
        <v>1.3914139999999999</v>
      </c>
      <c r="H2440">
        <v>1.311E-2</v>
      </c>
      <c r="I2440">
        <v>6.7992999999999998E-2</v>
      </c>
      <c r="J2440">
        <v>9.7129999999999994E-3</v>
      </c>
      <c r="K2440" t="str">
        <f>MID(M2440,22,1)</f>
        <v>7</v>
      </c>
      <c r="L2440" t="s">
        <v>49</v>
      </c>
      <c r="M2440" t="s">
        <v>50</v>
      </c>
      <c r="N2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440" t="e">
        <f>VLOOKUP(TableOMP[[#This Row],[Label]],TableAvg[],2,FALSE)</f>
        <v>#N/A</v>
      </c>
      <c r="P2440" t="e">
        <f>VLOOKUP(TableOMP[[#This Row],[Label]],TableAvg[],3,FALSE)</f>
        <v>#N/A</v>
      </c>
      <c r="Q2440" t="e">
        <f>TableOMP[[#This Row],[Avg]]-$U$2*TableOMP[[#This Row],[StdDev]]</f>
        <v>#N/A</v>
      </c>
      <c r="R2440" t="e">
        <f>TableOMP[[#This Row],[Avg]]+$U$2*TableOMP[[#This Row],[StdDev]]</f>
        <v>#N/A</v>
      </c>
      <c r="S2440" t="e">
        <f>IF(AND(TableOMP[[#This Row],[total_time]]&gt;=TableOMP[[#This Row],[Low]], TableOMP[[#This Row],[total_time]]&lt;=TableOMP[[#This Row],[High]]),1,0)</f>
        <v>#N/A</v>
      </c>
    </row>
    <row r="2441" spans="1:19" hidden="1" x14ac:dyDescent="0.25">
      <c r="A2441" t="s">
        <v>16</v>
      </c>
      <c r="B2441">
        <v>1000</v>
      </c>
      <c r="C2441">
        <v>100</v>
      </c>
      <c r="D2441">
        <v>100000</v>
      </c>
      <c r="E2441">
        <v>9</v>
      </c>
      <c r="F2441">
        <v>1</v>
      </c>
      <c r="G2441">
        <v>1.399689</v>
      </c>
      <c r="H2441">
        <v>3.031E-2</v>
      </c>
      <c r="I2441">
        <v>9.9343000000000001E-2</v>
      </c>
      <c r="J2441">
        <v>1.2418E-2</v>
      </c>
      <c r="K2441" t="str">
        <f>MID(M2441,22,1)</f>
        <v>7</v>
      </c>
      <c r="L2441" t="s">
        <v>49</v>
      </c>
      <c r="M2441" t="s">
        <v>50</v>
      </c>
      <c r="N2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441" t="e">
        <f>VLOOKUP(TableOMP[[#This Row],[Label]],TableAvg[],2,FALSE)</f>
        <v>#N/A</v>
      </c>
      <c r="P2441" t="e">
        <f>VLOOKUP(TableOMP[[#This Row],[Label]],TableAvg[],3,FALSE)</f>
        <v>#N/A</v>
      </c>
      <c r="Q2441" t="e">
        <f>TableOMP[[#This Row],[Avg]]-$U$2*TableOMP[[#This Row],[StdDev]]</f>
        <v>#N/A</v>
      </c>
      <c r="R2441" t="e">
        <f>TableOMP[[#This Row],[Avg]]+$U$2*TableOMP[[#This Row],[StdDev]]</f>
        <v>#N/A</v>
      </c>
      <c r="S2441" t="e">
        <f>IF(AND(TableOMP[[#This Row],[total_time]]&gt;=TableOMP[[#This Row],[Low]], TableOMP[[#This Row],[total_time]]&lt;=TableOMP[[#This Row],[High]]),1,0)</f>
        <v>#N/A</v>
      </c>
    </row>
    <row r="2442" spans="1:19" hidden="1" x14ac:dyDescent="0.25">
      <c r="A2442" t="s">
        <v>16</v>
      </c>
      <c r="B2442">
        <v>1000</v>
      </c>
      <c r="C2442">
        <v>100</v>
      </c>
      <c r="D2442">
        <v>100000</v>
      </c>
      <c r="E2442">
        <v>10</v>
      </c>
      <c r="F2442">
        <v>1</v>
      </c>
      <c r="G2442">
        <v>1.36486</v>
      </c>
      <c r="H2442">
        <v>1.6386000000000001E-2</v>
      </c>
      <c r="I2442">
        <v>0.11565599999999999</v>
      </c>
      <c r="J2442">
        <v>1.2851E-2</v>
      </c>
      <c r="K2442" t="str">
        <f>MID(M2442,22,1)</f>
        <v>7</v>
      </c>
      <c r="L2442" t="s">
        <v>49</v>
      </c>
      <c r="M2442" t="s">
        <v>50</v>
      </c>
      <c r="N2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442" t="e">
        <f>VLOOKUP(TableOMP[[#This Row],[Label]],TableAvg[],2,FALSE)</f>
        <v>#N/A</v>
      </c>
      <c r="P2442" t="e">
        <f>VLOOKUP(TableOMP[[#This Row],[Label]],TableAvg[],3,FALSE)</f>
        <v>#N/A</v>
      </c>
      <c r="Q2442" t="e">
        <f>TableOMP[[#This Row],[Avg]]-$U$2*TableOMP[[#This Row],[StdDev]]</f>
        <v>#N/A</v>
      </c>
      <c r="R2442" t="e">
        <f>TableOMP[[#This Row],[Avg]]+$U$2*TableOMP[[#This Row],[StdDev]]</f>
        <v>#N/A</v>
      </c>
      <c r="S2442" t="e">
        <f>IF(AND(TableOMP[[#This Row],[total_time]]&gt;=TableOMP[[#This Row],[Low]], TableOMP[[#This Row],[total_time]]&lt;=TableOMP[[#This Row],[High]]),1,0)</f>
        <v>#N/A</v>
      </c>
    </row>
    <row r="2443" spans="1:19" hidden="1" x14ac:dyDescent="0.25">
      <c r="A2443" t="s">
        <v>16</v>
      </c>
      <c r="B2443">
        <v>1000</v>
      </c>
      <c r="C2443">
        <v>100</v>
      </c>
      <c r="D2443">
        <v>100000</v>
      </c>
      <c r="E2443">
        <v>11</v>
      </c>
      <c r="F2443">
        <v>1</v>
      </c>
      <c r="G2443">
        <v>1.3495349999999999</v>
      </c>
      <c r="H2443">
        <v>2.6839999999999999E-2</v>
      </c>
      <c r="I2443">
        <v>0.106271</v>
      </c>
      <c r="J2443">
        <v>1.0626999999999999E-2</v>
      </c>
      <c r="K2443" t="str">
        <f>MID(M2443,22,1)</f>
        <v>7</v>
      </c>
      <c r="L2443" t="s">
        <v>49</v>
      </c>
      <c r="M2443" t="s">
        <v>50</v>
      </c>
      <c r="N2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443" t="e">
        <f>VLOOKUP(TableOMP[[#This Row],[Label]],TableAvg[],2,FALSE)</f>
        <v>#N/A</v>
      </c>
      <c r="P2443" t="e">
        <f>VLOOKUP(TableOMP[[#This Row],[Label]],TableAvg[],3,FALSE)</f>
        <v>#N/A</v>
      </c>
      <c r="Q2443" t="e">
        <f>TableOMP[[#This Row],[Avg]]-$U$2*TableOMP[[#This Row],[StdDev]]</f>
        <v>#N/A</v>
      </c>
      <c r="R2443" t="e">
        <f>TableOMP[[#This Row],[Avg]]+$U$2*TableOMP[[#This Row],[StdDev]]</f>
        <v>#N/A</v>
      </c>
      <c r="S2443" t="e">
        <f>IF(AND(TableOMP[[#This Row],[total_time]]&gt;=TableOMP[[#This Row],[Low]], TableOMP[[#This Row],[total_time]]&lt;=TableOMP[[#This Row],[High]]),1,0)</f>
        <v>#N/A</v>
      </c>
    </row>
    <row r="2444" spans="1:19" hidden="1" x14ac:dyDescent="0.25">
      <c r="A2444" t="s">
        <v>16</v>
      </c>
      <c r="B2444">
        <v>1000</v>
      </c>
      <c r="C2444">
        <v>100</v>
      </c>
      <c r="D2444">
        <v>100000</v>
      </c>
      <c r="E2444">
        <v>12</v>
      </c>
      <c r="F2444">
        <v>1</v>
      </c>
      <c r="G2444">
        <v>1.3442130000000001</v>
      </c>
      <c r="H2444">
        <v>2.7068999999999999E-2</v>
      </c>
      <c r="I2444">
        <v>0.21760399999999999</v>
      </c>
      <c r="J2444">
        <v>1.9782000000000001E-2</v>
      </c>
      <c r="K2444" t="str">
        <f>MID(M2444,22,1)</f>
        <v>7</v>
      </c>
      <c r="L2444" t="s">
        <v>49</v>
      </c>
      <c r="M2444" t="s">
        <v>50</v>
      </c>
      <c r="N2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444" t="e">
        <f>VLOOKUP(TableOMP[[#This Row],[Label]],TableAvg[],2,FALSE)</f>
        <v>#N/A</v>
      </c>
      <c r="P2444" t="e">
        <f>VLOOKUP(TableOMP[[#This Row],[Label]],TableAvg[],3,FALSE)</f>
        <v>#N/A</v>
      </c>
      <c r="Q2444" t="e">
        <f>TableOMP[[#This Row],[Avg]]-$U$2*TableOMP[[#This Row],[StdDev]]</f>
        <v>#N/A</v>
      </c>
      <c r="R2444" t="e">
        <f>TableOMP[[#This Row],[Avg]]+$U$2*TableOMP[[#This Row],[StdDev]]</f>
        <v>#N/A</v>
      </c>
      <c r="S2444" t="e">
        <f>IF(AND(TableOMP[[#This Row],[total_time]]&gt;=TableOMP[[#This Row],[Low]], TableOMP[[#This Row],[total_time]]&lt;=TableOMP[[#This Row],[High]]),1,0)</f>
        <v>#N/A</v>
      </c>
    </row>
    <row r="2445" spans="1:19" hidden="1" x14ac:dyDescent="0.25">
      <c r="A2445" t="s">
        <v>16</v>
      </c>
      <c r="B2445">
        <v>1000</v>
      </c>
      <c r="C2445">
        <v>100</v>
      </c>
      <c r="D2445">
        <v>100000</v>
      </c>
      <c r="E2445">
        <v>13</v>
      </c>
      <c r="F2445">
        <v>1</v>
      </c>
      <c r="G2445">
        <v>1.3399319999999999</v>
      </c>
      <c r="H2445">
        <v>3.2563000000000002E-2</v>
      </c>
      <c r="I2445">
        <v>0.254971</v>
      </c>
      <c r="J2445">
        <v>2.1248E-2</v>
      </c>
      <c r="K2445" t="str">
        <f>MID(M2445,22,1)</f>
        <v>7</v>
      </c>
      <c r="L2445" t="s">
        <v>49</v>
      </c>
      <c r="M2445" t="s">
        <v>50</v>
      </c>
      <c r="N2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445" t="e">
        <f>VLOOKUP(TableOMP[[#This Row],[Label]],TableAvg[],2,FALSE)</f>
        <v>#N/A</v>
      </c>
      <c r="P2445" t="e">
        <f>VLOOKUP(TableOMP[[#This Row],[Label]],TableAvg[],3,FALSE)</f>
        <v>#N/A</v>
      </c>
      <c r="Q2445" t="e">
        <f>TableOMP[[#This Row],[Avg]]-$U$2*TableOMP[[#This Row],[StdDev]]</f>
        <v>#N/A</v>
      </c>
      <c r="R2445" t="e">
        <f>TableOMP[[#This Row],[Avg]]+$U$2*TableOMP[[#This Row],[StdDev]]</f>
        <v>#N/A</v>
      </c>
      <c r="S2445" t="e">
        <f>IF(AND(TableOMP[[#This Row],[total_time]]&gt;=TableOMP[[#This Row],[Low]], TableOMP[[#This Row],[total_time]]&lt;=TableOMP[[#This Row],[High]]),1,0)</f>
        <v>#N/A</v>
      </c>
    </row>
    <row r="2446" spans="1:19" hidden="1" x14ac:dyDescent="0.25">
      <c r="A2446" t="s">
        <v>16</v>
      </c>
      <c r="B2446">
        <v>1000</v>
      </c>
      <c r="C2446">
        <v>100</v>
      </c>
      <c r="D2446">
        <v>100000</v>
      </c>
      <c r="E2446">
        <v>14</v>
      </c>
      <c r="F2446">
        <v>1</v>
      </c>
      <c r="G2446">
        <v>1.3178879999999999</v>
      </c>
      <c r="H2446">
        <v>2.6938E-2</v>
      </c>
      <c r="I2446">
        <v>0.24045</v>
      </c>
      <c r="J2446">
        <v>1.8495999999999999E-2</v>
      </c>
      <c r="K2446" t="str">
        <f>MID(M2446,22,1)</f>
        <v>7</v>
      </c>
      <c r="L2446" t="s">
        <v>49</v>
      </c>
      <c r="M2446" t="s">
        <v>50</v>
      </c>
      <c r="N2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446" t="e">
        <f>VLOOKUP(TableOMP[[#This Row],[Label]],TableAvg[],2,FALSE)</f>
        <v>#N/A</v>
      </c>
      <c r="P2446" t="e">
        <f>VLOOKUP(TableOMP[[#This Row],[Label]],TableAvg[],3,FALSE)</f>
        <v>#N/A</v>
      </c>
      <c r="Q2446" t="e">
        <f>TableOMP[[#This Row],[Avg]]-$U$2*TableOMP[[#This Row],[StdDev]]</f>
        <v>#N/A</v>
      </c>
      <c r="R2446" t="e">
        <f>TableOMP[[#This Row],[Avg]]+$U$2*TableOMP[[#This Row],[StdDev]]</f>
        <v>#N/A</v>
      </c>
      <c r="S2446" t="e">
        <f>IF(AND(TableOMP[[#This Row],[total_time]]&gt;=TableOMP[[#This Row],[Low]], TableOMP[[#This Row],[total_time]]&lt;=TableOMP[[#This Row],[High]]),1,0)</f>
        <v>#N/A</v>
      </c>
    </row>
    <row r="2447" spans="1:19" hidden="1" x14ac:dyDescent="0.25">
      <c r="A2447" t="s">
        <v>16</v>
      </c>
      <c r="B2447">
        <v>1000</v>
      </c>
      <c r="C2447">
        <v>100</v>
      </c>
      <c r="D2447">
        <v>100000</v>
      </c>
      <c r="E2447">
        <v>15</v>
      </c>
      <c r="F2447">
        <v>1</v>
      </c>
      <c r="G2447">
        <v>1.340303</v>
      </c>
      <c r="H2447">
        <v>3.8748999999999999E-2</v>
      </c>
      <c r="I2447">
        <v>0.39471299999999998</v>
      </c>
      <c r="J2447">
        <v>2.8194E-2</v>
      </c>
      <c r="K2447" t="str">
        <f>MID(M2447,22,1)</f>
        <v>7</v>
      </c>
      <c r="L2447" t="s">
        <v>49</v>
      </c>
      <c r="M2447" t="s">
        <v>50</v>
      </c>
      <c r="N2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447" t="e">
        <f>VLOOKUP(TableOMP[[#This Row],[Label]],TableAvg[],2,FALSE)</f>
        <v>#N/A</v>
      </c>
      <c r="P2447" t="e">
        <f>VLOOKUP(TableOMP[[#This Row],[Label]],TableAvg[],3,FALSE)</f>
        <v>#N/A</v>
      </c>
      <c r="Q2447" t="e">
        <f>TableOMP[[#This Row],[Avg]]-$U$2*TableOMP[[#This Row],[StdDev]]</f>
        <v>#N/A</v>
      </c>
      <c r="R2447" t="e">
        <f>TableOMP[[#This Row],[Avg]]+$U$2*TableOMP[[#This Row],[StdDev]]</f>
        <v>#N/A</v>
      </c>
      <c r="S2447" t="e">
        <f>IF(AND(TableOMP[[#This Row],[total_time]]&gt;=TableOMP[[#This Row],[Low]], TableOMP[[#This Row],[total_time]]&lt;=TableOMP[[#This Row],[High]]),1,0)</f>
        <v>#N/A</v>
      </c>
    </row>
    <row r="2448" spans="1:19" hidden="1" x14ac:dyDescent="0.25">
      <c r="A2448" t="s">
        <v>16</v>
      </c>
      <c r="B2448">
        <v>1000</v>
      </c>
      <c r="C2448">
        <v>100</v>
      </c>
      <c r="D2448">
        <v>100000</v>
      </c>
      <c r="E2448">
        <v>16</v>
      </c>
      <c r="F2448">
        <v>1</v>
      </c>
      <c r="G2448">
        <v>1.3533470000000001</v>
      </c>
      <c r="H2448">
        <v>3.9088999999999999E-2</v>
      </c>
      <c r="I2448">
        <v>0.42381999999999997</v>
      </c>
      <c r="J2448">
        <v>2.8254999999999999E-2</v>
      </c>
      <c r="K2448" t="str">
        <f>MID(M2448,22,1)</f>
        <v>7</v>
      </c>
      <c r="L2448" t="s">
        <v>49</v>
      </c>
      <c r="M2448" t="s">
        <v>50</v>
      </c>
      <c r="N2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448" t="e">
        <f>VLOOKUP(TableOMP[[#This Row],[Label]],TableAvg[],2,FALSE)</f>
        <v>#N/A</v>
      </c>
      <c r="P2448" t="e">
        <f>VLOOKUP(TableOMP[[#This Row],[Label]],TableAvg[],3,FALSE)</f>
        <v>#N/A</v>
      </c>
      <c r="Q2448" t="e">
        <f>TableOMP[[#This Row],[Avg]]-$U$2*TableOMP[[#This Row],[StdDev]]</f>
        <v>#N/A</v>
      </c>
      <c r="R2448" t="e">
        <f>TableOMP[[#This Row],[Avg]]+$U$2*TableOMP[[#This Row],[StdDev]]</f>
        <v>#N/A</v>
      </c>
      <c r="S2448" t="e">
        <f>IF(AND(TableOMP[[#This Row],[total_time]]&gt;=TableOMP[[#This Row],[Low]], TableOMP[[#This Row],[total_time]]&lt;=TableOMP[[#This Row],[High]]),1,0)</f>
        <v>#N/A</v>
      </c>
    </row>
    <row r="2449" spans="1:19" hidden="1" x14ac:dyDescent="0.25">
      <c r="A2449" t="s">
        <v>16</v>
      </c>
      <c r="B2449">
        <v>1000</v>
      </c>
      <c r="C2449">
        <v>100</v>
      </c>
      <c r="D2449">
        <v>100000</v>
      </c>
      <c r="E2449">
        <v>17</v>
      </c>
      <c r="F2449">
        <v>1</v>
      </c>
      <c r="G2449">
        <v>1.37948</v>
      </c>
      <c r="H2449">
        <v>6.0388999999999998E-2</v>
      </c>
      <c r="I2449">
        <v>0.28567799999999999</v>
      </c>
      <c r="J2449">
        <v>1.7854999999999999E-2</v>
      </c>
      <c r="K2449" t="str">
        <f>MID(M2449,22,1)</f>
        <v>7</v>
      </c>
      <c r="L2449" t="s">
        <v>49</v>
      </c>
      <c r="M2449" t="s">
        <v>50</v>
      </c>
      <c r="N2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449" t="e">
        <f>VLOOKUP(TableOMP[[#This Row],[Label]],TableAvg[],2,FALSE)</f>
        <v>#N/A</v>
      </c>
      <c r="P2449" t="e">
        <f>VLOOKUP(TableOMP[[#This Row],[Label]],TableAvg[],3,FALSE)</f>
        <v>#N/A</v>
      </c>
      <c r="Q2449" t="e">
        <f>TableOMP[[#This Row],[Avg]]-$U$2*TableOMP[[#This Row],[StdDev]]</f>
        <v>#N/A</v>
      </c>
      <c r="R2449" t="e">
        <f>TableOMP[[#This Row],[Avg]]+$U$2*TableOMP[[#This Row],[StdDev]]</f>
        <v>#N/A</v>
      </c>
      <c r="S2449" t="e">
        <f>IF(AND(TableOMP[[#This Row],[total_time]]&gt;=TableOMP[[#This Row],[Low]], TableOMP[[#This Row],[total_time]]&lt;=TableOMP[[#This Row],[High]]),1,0)</f>
        <v>#N/A</v>
      </c>
    </row>
    <row r="2450" spans="1:19" hidden="1" x14ac:dyDescent="0.25">
      <c r="A2450" t="s">
        <v>16</v>
      </c>
      <c r="B2450">
        <v>1000</v>
      </c>
      <c r="C2450">
        <v>100</v>
      </c>
      <c r="D2450">
        <v>100000</v>
      </c>
      <c r="E2450">
        <v>18</v>
      </c>
      <c r="F2450">
        <v>1</v>
      </c>
      <c r="G2450">
        <v>1.368517</v>
      </c>
      <c r="H2450">
        <v>6.1429999999999998E-2</v>
      </c>
      <c r="I2450">
        <v>0.81590700000000005</v>
      </c>
      <c r="J2450">
        <v>4.7995000000000003E-2</v>
      </c>
      <c r="K2450" t="str">
        <f>MID(M2450,22,1)</f>
        <v>7</v>
      </c>
      <c r="L2450" t="s">
        <v>49</v>
      </c>
      <c r="M2450" t="s">
        <v>50</v>
      </c>
      <c r="N2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450" t="e">
        <f>VLOOKUP(TableOMP[[#This Row],[Label]],TableAvg[],2,FALSE)</f>
        <v>#N/A</v>
      </c>
      <c r="P2450" t="e">
        <f>VLOOKUP(TableOMP[[#This Row],[Label]],TableAvg[],3,FALSE)</f>
        <v>#N/A</v>
      </c>
      <c r="Q2450" t="e">
        <f>TableOMP[[#This Row],[Avg]]-$U$2*TableOMP[[#This Row],[StdDev]]</f>
        <v>#N/A</v>
      </c>
      <c r="R2450" t="e">
        <f>TableOMP[[#This Row],[Avg]]+$U$2*TableOMP[[#This Row],[StdDev]]</f>
        <v>#N/A</v>
      </c>
      <c r="S2450" t="e">
        <f>IF(AND(TableOMP[[#This Row],[total_time]]&gt;=TableOMP[[#This Row],[Low]], TableOMP[[#This Row],[total_time]]&lt;=TableOMP[[#This Row],[High]]),1,0)</f>
        <v>#N/A</v>
      </c>
    </row>
    <row r="2451" spans="1:19" hidden="1" x14ac:dyDescent="0.25">
      <c r="A2451" t="s">
        <v>16</v>
      </c>
      <c r="B2451">
        <v>1000</v>
      </c>
      <c r="C2451">
        <v>100</v>
      </c>
      <c r="D2451">
        <v>100000</v>
      </c>
      <c r="E2451">
        <v>19</v>
      </c>
      <c r="F2451">
        <v>1</v>
      </c>
      <c r="G2451">
        <v>1.378015</v>
      </c>
      <c r="H2451">
        <v>4.6482999999999997E-2</v>
      </c>
      <c r="I2451">
        <v>0.57955999999999996</v>
      </c>
      <c r="J2451">
        <v>3.2197999999999997E-2</v>
      </c>
      <c r="K2451" t="str">
        <f>MID(M2451,22,1)</f>
        <v>7</v>
      </c>
      <c r="L2451" t="s">
        <v>49</v>
      </c>
      <c r="M2451" t="s">
        <v>50</v>
      </c>
      <c r="N2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451" t="e">
        <f>VLOOKUP(TableOMP[[#This Row],[Label]],TableAvg[],2,FALSE)</f>
        <v>#N/A</v>
      </c>
      <c r="P2451" t="e">
        <f>VLOOKUP(TableOMP[[#This Row],[Label]],TableAvg[],3,FALSE)</f>
        <v>#N/A</v>
      </c>
      <c r="Q2451" t="e">
        <f>TableOMP[[#This Row],[Avg]]-$U$2*TableOMP[[#This Row],[StdDev]]</f>
        <v>#N/A</v>
      </c>
      <c r="R2451" t="e">
        <f>TableOMP[[#This Row],[Avg]]+$U$2*TableOMP[[#This Row],[StdDev]]</f>
        <v>#N/A</v>
      </c>
      <c r="S2451" t="e">
        <f>IF(AND(TableOMP[[#This Row],[total_time]]&gt;=TableOMP[[#This Row],[Low]], TableOMP[[#This Row],[total_time]]&lt;=TableOMP[[#This Row],[High]]),1,0)</f>
        <v>#N/A</v>
      </c>
    </row>
    <row r="2452" spans="1:19" hidden="1" x14ac:dyDescent="0.25">
      <c r="A2452" t="s">
        <v>16</v>
      </c>
      <c r="B2452">
        <v>1000</v>
      </c>
      <c r="C2452">
        <v>100</v>
      </c>
      <c r="D2452">
        <v>100000</v>
      </c>
      <c r="E2452">
        <v>20</v>
      </c>
      <c r="F2452">
        <v>1</v>
      </c>
      <c r="G2452">
        <v>1.3562909999999999</v>
      </c>
      <c r="H2452">
        <v>3.9482000000000003E-2</v>
      </c>
      <c r="I2452">
        <v>0.48952499999999999</v>
      </c>
      <c r="J2452">
        <v>2.5763999999999999E-2</v>
      </c>
      <c r="K2452" t="str">
        <f>MID(M2452,22,1)</f>
        <v>7</v>
      </c>
      <c r="L2452" t="s">
        <v>49</v>
      </c>
      <c r="M2452" t="s">
        <v>50</v>
      </c>
      <c r="N2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452" t="e">
        <f>VLOOKUP(TableOMP[[#This Row],[Label]],TableAvg[],2,FALSE)</f>
        <v>#N/A</v>
      </c>
      <c r="P2452" t="e">
        <f>VLOOKUP(TableOMP[[#This Row],[Label]],TableAvg[],3,FALSE)</f>
        <v>#N/A</v>
      </c>
      <c r="Q2452" t="e">
        <f>TableOMP[[#This Row],[Avg]]-$U$2*TableOMP[[#This Row],[StdDev]]</f>
        <v>#N/A</v>
      </c>
      <c r="R2452" t="e">
        <f>TableOMP[[#This Row],[Avg]]+$U$2*TableOMP[[#This Row],[StdDev]]</f>
        <v>#N/A</v>
      </c>
      <c r="S2452" t="e">
        <f>IF(AND(TableOMP[[#This Row],[total_time]]&gt;=TableOMP[[#This Row],[Low]], TableOMP[[#This Row],[total_time]]&lt;=TableOMP[[#This Row],[High]]),1,0)</f>
        <v>#N/A</v>
      </c>
    </row>
    <row r="2453" spans="1:19" hidden="1" x14ac:dyDescent="0.25">
      <c r="A2453" t="s">
        <v>16</v>
      </c>
      <c r="B2453">
        <v>1000</v>
      </c>
      <c r="C2453">
        <v>100</v>
      </c>
      <c r="D2453">
        <v>100000</v>
      </c>
      <c r="E2453">
        <v>21</v>
      </c>
      <c r="F2453">
        <v>1</v>
      </c>
      <c r="G2453">
        <v>1.340687</v>
      </c>
      <c r="H2453">
        <v>2.2269000000000001E-2</v>
      </c>
      <c r="I2453">
        <v>0.37546200000000002</v>
      </c>
      <c r="J2453">
        <v>1.8773000000000001E-2</v>
      </c>
      <c r="K2453" t="str">
        <f>MID(M2453,22,1)</f>
        <v>7</v>
      </c>
      <c r="L2453" t="s">
        <v>49</v>
      </c>
      <c r="M2453" t="s">
        <v>50</v>
      </c>
      <c r="N2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453" t="e">
        <f>VLOOKUP(TableOMP[[#This Row],[Label]],TableAvg[],2,FALSE)</f>
        <v>#N/A</v>
      </c>
      <c r="P2453" t="e">
        <f>VLOOKUP(TableOMP[[#This Row],[Label]],TableAvg[],3,FALSE)</f>
        <v>#N/A</v>
      </c>
      <c r="Q2453" t="e">
        <f>TableOMP[[#This Row],[Avg]]-$U$2*TableOMP[[#This Row],[StdDev]]</f>
        <v>#N/A</v>
      </c>
      <c r="R2453" t="e">
        <f>TableOMP[[#This Row],[Avg]]+$U$2*TableOMP[[#This Row],[StdDev]]</f>
        <v>#N/A</v>
      </c>
      <c r="S2453" t="e">
        <f>IF(AND(TableOMP[[#This Row],[total_time]]&gt;=TableOMP[[#This Row],[Low]], TableOMP[[#This Row],[total_time]]&lt;=TableOMP[[#This Row],[High]]),1,0)</f>
        <v>#N/A</v>
      </c>
    </row>
    <row r="2454" spans="1:19" hidden="1" x14ac:dyDescent="0.25">
      <c r="A2454" t="s">
        <v>16</v>
      </c>
      <c r="B2454">
        <v>1000</v>
      </c>
      <c r="C2454">
        <v>100</v>
      </c>
      <c r="D2454">
        <v>100000</v>
      </c>
      <c r="E2454">
        <v>22</v>
      </c>
      <c r="F2454">
        <v>1</v>
      </c>
      <c r="G2454">
        <v>1.347926</v>
      </c>
      <c r="H2454">
        <v>3.4812000000000003E-2</v>
      </c>
      <c r="I2454">
        <v>0.59259700000000004</v>
      </c>
      <c r="J2454">
        <v>2.8219000000000001E-2</v>
      </c>
      <c r="K2454" t="str">
        <f>MID(M2454,22,1)</f>
        <v>7</v>
      </c>
      <c r="L2454" t="s">
        <v>49</v>
      </c>
      <c r="M2454" t="s">
        <v>50</v>
      </c>
      <c r="N2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454" t="e">
        <f>VLOOKUP(TableOMP[[#This Row],[Label]],TableAvg[],2,FALSE)</f>
        <v>#N/A</v>
      </c>
      <c r="P2454" t="e">
        <f>VLOOKUP(TableOMP[[#This Row],[Label]],TableAvg[],3,FALSE)</f>
        <v>#N/A</v>
      </c>
      <c r="Q2454" t="e">
        <f>TableOMP[[#This Row],[Avg]]-$U$2*TableOMP[[#This Row],[StdDev]]</f>
        <v>#N/A</v>
      </c>
      <c r="R2454" t="e">
        <f>TableOMP[[#This Row],[Avg]]+$U$2*TableOMP[[#This Row],[StdDev]]</f>
        <v>#N/A</v>
      </c>
      <c r="S2454" t="e">
        <f>IF(AND(TableOMP[[#This Row],[total_time]]&gt;=TableOMP[[#This Row],[Low]], TableOMP[[#This Row],[total_time]]&lt;=TableOMP[[#This Row],[High]]),1,0)</f>
        <v>#N/A</v>
      </c>
    </row>
    <row r="2455" spans="1:19" hidden="1" x14ac:dyDescent="0.25">
      <c r="A2455" t="s">
        <v>16</v>
      </c>
      <c r="B2455">
        <v>1000</v>
      </c>
      <c r="C2455">
        <v>100</v>
      </c>
      <c r="D2455">
        <v>100000</v>
      </c>
      <c r="E2455">
        <v>23</v>
      </c>
      <c r="F2455">
        <v>1</v>
      </c>
      <c r="G2455">
        <v>1.311337</v>
      </c>
      <c r="H2455">
        <v>2.9309000000000002E-2</v>
      </c>
      <c r="I2455">
        <v>0.49581900000000001</v>
      </c>
      <c r="J2455">
        <v>2.2537000000000001E-2</v>
      </c>
      <c r="K2455" t="str">
        <f>MID(M2455,22,1)</f>
        <v>7</v>
      </c>
      <c r="L2455" t="s">
        <v>49</v>
      </c>
      <c r="M2455" t="s">
        <v>50</v>
      </c>
      <c r="N2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455" t="e">
        <f>VLOOKUP(TableOMP[[#This Row],[Label]],TableAvg[],2,FALSE)</f>
        <v>#N/A</v>
      </c>
      <c r="P2455" t="e">
        <f>VLOOKUP(TableOMP[[#This Row],[Label]],TableAvg[],3,FALSE)</f>
        <v>#N/A</v>
      </c>
      <c r="Q2455" t="e">
        <f>TableOMP[[#This Row],[Avg]]-$U$2*TableOMP[[#This Row],[StdDev]]</f>
        <v>#N/A</v>
      </c>
      <c r="R2455" t="e">
        <f>TableOMP[[#This Row],[Avg]]+$U$2*TableOMP[[#This Row],[StdDev]]</f>
        <v>#N/A</v>
      </c>
      <c r="S2455" t="e">
        <f>IF(AND(TableOMP[[#This Row],[total_time]]&gt;=TableOMP[[#This Row],[Low]], TableOMP[[#This Row],[total_time]]&lt;=TableOMP[[#This Row],[High]]),1,0)</f>
        <v>#N/A</v>
      </c>
    </row>
    <row r="2456" spans="1:19" hidden="1" x14ac:dyDescent="0.25">
      <c r="A2456" t="s">
        <v>16</v>
      </c>
      <c r="B2456">
        <v>1000</v>
      </c>
      <c r="C2456">
        <v>100</v>
      </c>
      <c r="D2456">
        <v>100000</v>
      </c>
      <c r="E2456">
        <v>24</v>
      </c>
      <c r="F2456">
        <v>1</v>
      </c>
      <c r="G2456">
        <v>1.3744730000000001</v>
      </c>
      <c r="H2456">
        <v>5.4551000000000002E-2</v>
      </c>
      <c r="I2456">
        <v>0.84122699999999995</v>
      </c>
      <c r="J2456">
        <v>3.6575000000000003E-2</v>
      </c>
      <c r="K2456" t="str">
        <f>MID(M2456,22,1)</f>
        <v>7</v>
      </c>
      <c r="L2456" t="s">
        <v>49</v>
      </c>
      <c r="M2456" t="s">
        <v>50</v>
      </c>
      <c r="N2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456" t="e">
        <f>VLOOKUP(TableOMP[[#This Row],[Label]],TableAvg[],2,FALSE)</f>
        <v>#N/A</v>
      </c>
      <c r="P2456" t="e">
        <f>VLOOKUP(TableOMP[[#This Row],[Label]],TableAvg[],3,FALSE)</f>
        <v>#N/A</v>
      </c>
      <c r="Q2456" t="e">
        <f>TableOMP[[#This Row],[Avg]]-$U$2*TableOMP[[#This Row],[StdDev]]</f>
        <v>#N/A</v>
      </c>
      <c r="R2456" t="e">
        <f>TableOMP[[#This Row],[Avg]]+$U$2*TableOMP[[#This Row],[StdDev]]</f>
        <v>#N/A</v>
      </c>
      <c r="S2456" t="e">
        <f>IF(AND(TableOMP[[#This Row],[total_time]]&gt;=TableOMP[[#This Row],[Low]], TableOMP[[#This Row],[total_time]]&lt;=TableOMP[[#This Row],[High]]),1,0)</f>
        <v>#N/A</v>
      </c>
    </row>
    <row r="2457" spans="1:19" hidden="1" x14ac:dyDescent="0.25">
      <c r="A2457" t="s">
        <v>16</v>
      </c>
      <c r="B2457">
        <v>1000</v>
      </c>
      <c r="C2457">
        <v>100</v>
      </c>
      <c r="D2457">
        <v>100000</v>
      </c>
      <c r="E2457">
        <v>25</v>
      </c>
      <c r="F2457">
        <v>1</v>
      </c>
      <c r="G2457">
        <v>1.3406640000000001</v>
      </c>
      <c r="H2457">
        <v>5.4672999999999999E-2</v>
      </c>
      <c r="I2457">
        <v>0.88246599999999997</v>
      </c>
      <c r="J2457">
        <v>3.6769000000000003E-2</v>
      </c>
      <c r="K2457" t="str">
        <f>MID(M2457,22,1)</f>
        <v>7</v>
      </c>
      <c r="L2457" t="s">
        <v>49</v>
      </c>
      <c r="M2457" t="s">
        <v>50</v>
      </c>
      <c r="N2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457" t="e">
        <f>VLOOKUP(TableOMP[[#This Row],[Label]],TableAvg[],2,FALSE)</f>
        <v>#N/A</v>
      </c>
      <c r="P2457" t="e">
        <f>VLOOKUP(TableOMP[[#This Row],[Label]],TableAvg[],3,FALSE)</f>
        <v>#N/A</v>
      </c>
      <c r="Q2457" t="e">
        <f>TableOMP[[#This Row],[Avg]]-$U$2*TableOMP[[#This Row],[StdDev]]</f>
        <v>#N/A</v>
      </c>
      <c r="R2457" t="e">
        <f>TableOMP[[#This Row],[Avg]]+$U$2*TableOMP[[#This Row],[StdDev]]</f>
        <v>#N/A</v>
      </c>
      <c r="S2457" t="e">
        <f>IF(AND(TableOMP[[#This Row],[total_time]]&gt;=TableOMP[[#This Row],[Low]], TableOMP[[#This Row],[total_time]]&lt;=TableOMP[[#This Row],[High]]),1,0)</f>
        <v>#N/A</v>
      </c>
    </row>
    <row r="2458" spans="1:19" hidden="1" x14ac:dyDescent="0.25">
      <c r="A2458" t="s">
        <v>16</v>
      </c>
      <c r="B2458">
        <v>1000</v>
      </c>
      <c r="C2458">
        <v>100</v>
      </c>
      <c r="D2458">
        <v>100000</v>
      </c>
      <c r="E2458">
        <v>26</v>
      </c>
      <c r="F2458">
        <v>1</v>
      </c>
      <c r="G2458">
        <v>1.423667</v>
      </c>
      <c r="H2458">
        <v>5.4829999999999997E-2</v>
      </c>
      <c r="I2458">
        <v>1.0194799999999999</v>
      </c>
      <c r="J2458">
        <v>4.0779000000000003E-2</v>
      </c>
      <c r="K2458" t="str">
        <f>MID(M2458,22,1)</f>
        <v>7</v>
      </c>
      <c r="L2458" t="s">
        <v>49</v>
      </c>
      <c r="M2458" t="s">
        <v>50</v>
      </c>
      <c r="N2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458" t="e">
        <f>VLOOKUP(TableOMP[[#This Row],[Label]],TableAvg[],2,FALSE)</f>
        <v>#N/A</v>
      </c>
      <c r="P2458" t="e">
        <f>VLOOKUP(TableOMP[[#This Row],[Label]],TableAvg[],3,FALSE)</f>
        <v>#N/A</v>
      </c>
      <c r="Q2458" t="e">
        <f>TableOMP[[#This Row],[Avg]]-$U$2*TableOMP[[#This Row],[StdDev]]</f>
        <v>#N/A</v>
      </c>
      <c r="R2458" t="e">
        <f>TableOMP[[#This Row],[Avg]]+$U$2*TableOMP[[#This Row],[StdDev]]</f>
        <v>#N/A</v>
      </c>
      <c r="S2458" t="e">
        <f>IF(AND(TableOMP[[#This Row],[total_time]]&gt;=TableOMP[[#This Row],[Low]], TableOMP[[#This Row],[total_time]]&lt;=TableOMP[[#This Row],[High]]),1,0)</f>
        <v>#N/A</v>
      </c>
    </row>
    <row r="2459" spans="1:19" hidden="1" x14ac:dyDescent="0.25">
      <c r="A2459" t="s">
        <v>16</v>
      </c>
      <c r="B2459">
        <v>1000</v>
      </c>
      <c r="C2459">
        <v>100</v>
      </c>
      <c r="D2459">
        <v>100000</v>
      </c>
      <c r="E2459">
        <v>27</v>
      </c>
      <c r="F2459">
        <v>1</v>
      </c>
      <c r="G2459">
        <v>1.4306399999999999</v>
      </c>
      <c r="H2459">
        <v>5.6037999999999998E-2</v>
      </c>
      <c r="I2459">
        <v>1.253768</v>
      </c>
      <c r="J2459">
        <v>4.8222000000000001E-2</v>
      </c>
      <c r="K2459" t="str">
        <f>MID(M2459,22,1)</f>
        <v>7</v>
      </c>
      <c r="L2459" t="s">
        <v>49</v>
      </c>
      <c r="M2459" t="s">
        <v>50</v>
      </c>
      <c r="N2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459" t="e">
        <f>VLOOKUP(TableOMP[[#This Row],[Label]],TableAvg[],2,FALSE)</f>
        <v>#N/A</v>
      </c>
      <c r="P2459" t="e">
        <f>VLOOKUP(TableOMP[[#This Row],[Label]],TableAvg[],3,FALSE)</f>
        <v>#N/A</v>
      </c>
      <c r="Q2459" t="e">
        <f>TableOMP[[#This Row],[Avg]]-$U$2*TableOMP[[#This Row],[StdDev]]</f>
        <v>#N/A</v>
      </c>
      <c r="R2459" t="e">
        <f>TableOMP[[#This Row],[Avg]]+$U$2*TableOMP[[#This Row],[StdDev]]</f>
        <v>#N/A</v>
      </c>
      <c r="S2459" t="e">
        <f>IF(AND(TableOMP[[#This Row],[total_time]]&gt;=TableOMP[[#This Row],[Low]], TableOMP[[#This Row],[total_time]]&lt;=TableOMP[[#This Row],[High]]),1,0)</f>
        <v>#N/A</v>
      </c>
    </row>
    <row r="2460" spans="1:19" hidden="1" x14ac:dyDescent="0.25">
      <c r="A2460" t="s">
        <v>16</v>
      </c>
      <c r="B2460">
        <v>1000</v>
      </c>
      <c r="C2460">
        <v>100</v>
      </c>
      <c r="D2460">
        <v>100000</v>
      </c>
      <c r="E2460">
        <v>28</v>
      </c>
      <c r="F2460">
        <v>1</v>
      </c>
      <c r="G2460">
        <v>1.3632379999999999</v>
      </c>
      <c r="H2460">
        <v>5.3961000000000002E-2</v>
      </c>
      <c r="I2460">
        <v>1.0857650000000001</v>
      </c>
      <c r="J2460">
        <v>4.0214E-2</v>
      </c>
      <c r="K2460" t="str">
        <f>MID(M2460,22,1)</f>
        <v>7</v>
      </c>
      <c r="L2460" t="s">
        <v>49</v>
      </c>
      <c r="M2460" t="s">
        <v>50</v>
      </c>
      <c r="N2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460" t="e">
        <f>VLOOKUP(TableOMP[[#This Row],[Label]],TableAvg[],2,FALSE)</f>
        <v>#N/A</v>
      </c>
      <c r="P2460" t="e">
        <f>VLOOKUP(TableOMP[[#This Row],[Label]],TableAvg[],3,FALSE)</f>
        <v>#N/A</v>
      </c>
      <c r="Q2460" t="e">
        <f>TableOMP[[#This Row],[Avg]]-$U$2*TableOMP[[#This Row],[StdDev]]</f>
        <v>#N/A</v>
      </c>
      <c r="R2460" t="e">
        <f>TableOMP[[#This Row],[Avg]]+$U$2*TableOMP[[#This Row],[StdDev]]</f>
        <v>#N/A</v>
      </c>
      <c r="S2460" t="e">
        <f>IF(AND(TableOMP[[#This Row],[total_time]]&gt;=TableOMP[[#This Row],[Low]], TableOMP[[#This Row],[total_time]]&lt;=TableOMP[[#This Row],[High]]),1,0)</f>
        <v>#N/A</v>
      </c>
    </row>
    <row r="2461" spans="1:19" hidden="1" x14ac:dyDescent="0.25">
      <c r="A2461" t="s">
        <v>16</v>
      </c>
      <c r="B2461">
        <v>1000</v>
      </c>
      <c r="C2461">
        <v>100</v>
      </c>
      <c r="D2461">
        <v>100000</v>
      </c>
      <c r="E2461">
        <v>29</v>
      </c>
      <c r="F2461">
        <v>1</v>
      </c>
      <c r="G2461">
        <v>1.4509430000000001</v>
      </c>
      <c r="H2461">
        <v>6.0475000000000001E-2</v>
      </c>
      <c r="I2461">
        <v>1.2050890000000001</v>
      </c>
      <c r="J2461">
        <v>4.3039000000000001E-2</v>
      </c>
      <c r="K2461" t="str">
        <f>MID(M2461,22,1)</f>
        <v>7</v>
      </c>
      <c r="L2461" t="s">
        <v>49</v>
      </c>
      <c r="M2461" t="s">
        <v>50</v>
      </c>
      <c r="N2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461" t="e">
        <f>VLOOKUP(TableOMP[[#This Row],[Label]],TableAvg[],2,FALSE)</f>
        <v>#N/A</v>
      </c>
      <c r="P2461" t="e">
        <f>VLOOKUP(TableOMP[[#This Row],[Label]],TableAvg[],3,FALSE)</f>
        <v>#N/A</v>
      </c>
      <c r="Q2461" t="e">
        <f>TableOMP[[#This Row],[Avg]]-$U$2*TableOMP[[#This Row],[StdDev]]</f>
        <v>#N/A</v>
      </c>
      <c r="R2461" t="e">
        <f>TableOMP[[#This Row],[Avg]]+$U$2*TableOMP[[#This Row],[StdDev]]</f>
        <v>#N/A</v>
      </c>
      <c r="S2461" t="e">
        <f>IF(AND(TableOMP[[#This Row],[total_time]]&gt;=TableOMP[[#This Row],[Low]], TableOMP[[#This Row],[total_time]]&lt;=TableOMP[[#This Row],[High]]),1,0)</f>
        <v>#N/A</v>
      </c>
    </row>
    <row r="2462" spans="1:19" hidden="1" x14ac:dyDescent="0.25">
      <c r="A2462" t="s">
        <v>16</v>
      </c>
      <c r="B2462">
        <v>1000</v>
      </c>
      <c r="C2462">
        <v>100</v>
      </c>
      <c r="D2462">
        <v>100000</v>
      </c>
      <c r="E2462">
        <v>30</v>
      </c>
      <c r="F2462">
        <v>1</v>
      </c>
      <c r="G2462">
        <v>1.4094059999999999</v>
      </c>
      <c r="H2462">
        <v>5.8118000000000003E-2</v>
      </c>
      <c r="I2462">
        <v>1.33569</v>
      </c>
      <c r="J2462">
        <v>4.6058000000000002E-2</v>
      </c>
      <c r="K2462" t="str">
        <f>MID(M2462,22,1)</f>
        <v>7</v>
      </c>
      <c r="L2462" t="s">
        <v>49</v>
      </c>
      <c r="M2462" t="s">
        <v>50</v>
      </c>
      <c r="N2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462" t="e">
        <f>VLOOKUP(TableOMP[[#This Row],[Label]],TableAvg[],2,FALSE)</f>
        <v>#N/A</v>
      </c>
      <c r="P2462" t="e">
        <f>VLOOKUP(TableOMP[[#This Row],[Label]],TableAvg[],3,FALSE)</f>
        <v>#N/A</v>
      </c>
      <c r="Q2462" t="e">
        <f>TableOMP[[#This Row],[Avg]]-$U$2*TableOMP[[#This Row],[StdDev]]</f>
        <v>#N/A</v>
      </c>
      <c r="R2462" t="e">
        <f>TableOMP[[#This Row],[Avg]]+$U$2*TableOMP[[#This Row],[StdDev]]</f>
        <v>#N/A</v>
      </c>
      <c r="S2462" t="e">
        <f>IF(AND(TableOMP[[#This Row],[total_time]]&gt;=TableOMP[[#This Row],[Low]], TableOMP[[#This Row],[total_time]]&lt;=TableOMP[[#This Row],[High]]),1,0)</f>
        <v>#N/A</v>
      </c>
    </row>
    <row r="2463" spans="1:19" hidden="1" x14ac:dyDescent="0.25">
      <c r="A2463" t="s">
        <v>16</v>
      </c>
      <c r="B2463">
        <v>1000</v>
      </c>
      <c r="C2463">
        <v>100</v>
      </c>
      <c r="D2463">
        <v>100000</v>
      </c>
      <c r="E2463">
        <v>31</v>
      </c>
      <c r="F2463">
        <v>1</v>
      </c>
      <c r="G2463">
        <v>1.4097409999999999</v>
      </c>
      <c r="H2463">
        <v>7.2636000000000006E-2</v>
      </c>
      <c r="I2463">
        <v>1.5922069999999999</v>
      </c>
      <c r="J2463">
        <v>5.3074000000000003E-2</v>
      </c>
      <c r="K2463" t="str">
        <f>MID(M2463,22,1)</f>
        <v>7</v>
      </c>
      <c r="L2463" t="s">
        <v>49</v>
      </c>
      <c r="M2463" t="s">
        <v>50</v>
      </c>
      <c r="N2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463" t="e">
        <f>VLOOKUP(TableOMP[[#This Row],[Label]],TableAvg[],2,FALSE)</f>
        <v>#N/A</v>
      </c>
      <c r="P2463" t="e">
        <f>VLOOKUP(TableOMP[[#This Row],[Label]],TableAvg[],3,FALSE)</f>
        <v>#N/A</v>
      </c>
      <c r="Q2463" t="e">
        <f>TableOMP[[#This Row],[Avg]]-$U$2*TableOMP[[#This Row],[StdDev]]</f>
        <v>#N/A</v>
      </c>
      <c r="R2463" t="e">
        <f>TableOMP[[#This Row],[Avg]]+$U$2*TableOMP[[#This Row],[StdDev]]</f>
        <v>#N/A</v>
      </c>
      <c r="S2463" t="e">
        <f>IF(AND(TableOMP[[#This Row],[total_time]]&gt;=TableOMP[[#This Row],[Low]], TableOMP[[#This Row],[total_time]]&lt;=TableOMP[[#This Row],[High]]),1,0)</f>
        <v>#N/A</v>
      </c>
    </row>
    <row r="2464" spans="1:19" hidden="1" x14ac:dyDescent="0.25">
      <c r="A2464" t="s">
        <v>16</v>
      </c>
      <c r="B2464">
        <v>1000</v>
      </c>
      <c r="C2464">
        <v>100</v>
      </c>
      <c r="D2464">
        <v>100000</v>
      </c>
      <c r="E2464">
        <v>32</v>
      </c>
      <c r="F2464">
        <v>1</v>
      </c>
      <c r="G2464">
        <v>1.46797</v>
      </c>
      <c r="H2464">
        <v>5.7737999999999998E-2</v>
      </c>
      <c r="I2464">
        <v>1.392031</v>
      </c>
      <c r="J2464">
        <v>4.4903999999999999E-2</v>
      </c>
      <c r="K2464" t="str">
        <f>MID(M2464,22,1)</f>
        <v>7</v>
      </c>
      <c r="L2464" t="s">
        <v>49</v>
      </c>
      <c r="M2464" t="s">
        <v>50</v>
      </c>
      <c r="N2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464" t="e">
        <f>VLOOKUP(TableOMP[[#This Row],[Label]],TableAvg[],2,FALSE)</f>
        <v>#N/A</v>
      </c>
      <c r="P2464" t="e">
        <f>VLOOKUP(TableOMP[[#This Row],[Label]],TableAvg[],3,FALSE)</f>
        <v>#N/A</v>
      </c>
      <c r="Q2464" t="e">
        <f>TableOMP[[#This Row],[Avg]]-$U$2*TableOMP[[#This Row],[StdDev]]</f>
        <v>#N/A</v>
      </c>
      <c r="R2464" t="e">
        <f>TableOMP[[#This Row],[Avg]]+$U$2*TableOMP[[#This Row],[StdDev]]</f>
        <v>#N/A</v>
      </c>
      <c r="S2464" t="e">
        <f>IF(AND(TableOMP[[#This Row],[total_time]]&gt;=TableOMP[[#This Row],[Low]], TableOMP[[#This Row],[total_time]]&lt;=TableOMP[[#This Row],[High]]),1,0)</f>
        <v>#N/A</v>
      </c>
    </row>
    <row r="2465" spans="1:19" hidden="1" x14ac:dyDescent="0.25">
      <c r="A2465" t="s">
        <v>16</v>
      </c>
      <c r="B2465">
        <v>1000</v>
      </c>
      <c r="C2465">
        <v>100</v>
      </c>
      <c r="D2465">
        <v>100000</v>
      </c>
      <c r="E2465">
        <v>33</v>
      </c>
      <c r="F2465">
        <v>1</v>
      </c>
      <c r="G2465">
        <v>1.449597</v>
      </c>
      <c r="H2465">
        <v>7.5535000000000005E-2</v>
      </c>
      <c r="I2465">
        <v>1.7135339999999999</v>
      </c>
      <c r="J2465">
        <v>5.3547999999999998E-2</v>
      </c>
      <c r="K2465" t="str">
        <f>MID(M2465,22,1)</f>
        <v>7</v>
      </c>
      <c r="L2465" t="s">
        <v>49</v>
      </c>
      <c r="M2465" t="s">
        <v>50</v>
      </c>
      <c r="N2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465" t="e">
        <f>VLOOKUP(TableOMP[[#This Row],[Label]],TableAvg[],2,FALSE)</f>
        <v>#N/A</v>
      </c>
      <c r="P2465" t="e">
        <f>VLOOKUP(TableOMP[[#This Row],[Label]],TableAvg[],3,FALSE)</f>
        <v>#N/A</v>
      </c>
      <c r="Q2465" t="e">
        <f>TableOMP[[#This Row],[Avg]]-$U$2*TableOMP[[#This Row],[StdDev]]</f>
        <v>#N/A</v>
      </c>
      <c r="R2465" t="e">
        <f>TableOMP[[#This Row],[Avg]]+$U$2*TableOMP[[#This Row],[StdDev]]</f>
        <v>#N/A</v>
      </c>
      <c r="S2465" t="e">
        <f>IF(AND(TableOMP[[#This Row],[total_time]]&gt;=TableOMP[[#This Row],[Low]], TableOMP[[#This Row],[total_time]]&lt;=TableOMP[[#This Row],[High]]),1,0)</f>
        <v>#N/A</v>
      </c>
    </row>
    <row r="2466" spans="1:19" hidden="1" x14ac:dyDescent="0.25">
      <c r="A2466" t="s">
        <v>16</v>
      </c>
      <c r="B2466">
        <v>1000</v>
      </c>
      <c r="C2466">
        <v>100</v>
      </c>
      <c r="D2466">
        <v>100000</v>
      </c>
      <c r="E2466">
        <v>34</v>
      </c>
      <c r="F2466">
        <v>1</v>
      </c>
      <c r="G2466">
        <v>1.5193719999999999</v>
      </c>
      <c r="H2466">
        <v>5.7980999999999998E-2</v>
      </c>
      <c r="I2466">
        <v>1.384028</v>
      </c>
      <c r="J2466">
        <v>4.1939999999999998E-2</v>
      </c>
      <c r="K2466" t="str">
        <f>MID(M2466,22,1)</f>
        <v>7</v>
      </c>
      <c r="L2466" t="s">
        <v>49</v>
      </c>
      <c r="M2466" t="s">
        <v>50</v>
      </c>
      <c r="N2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466" t="e">
        <f>VLOOKUP(TableOMP[[#This Row],[Label]],TableAvg[],2,FALSE)</f>
        <v>#N/A</v>
      </c>
      <c r="P2466" t="e">
        <f>VLOOKUP(TableOMP[[#This Row],[Label]],TableAvg[],3,FALSE)</f>
        <v>#N/A</v>
      </c>
      <c r="Q2466" t="e">
        <f>TableOMP[[#This Row],[Avg]]-$U$2*TableOMP[[#This Row],[StdDev]]</f>
        <v>#N/A</v>
      </c>
      <c r="R2466" t="e">
        <f>TableOMP[[#This Row],[Avg]]+$U$2*TableOMP[[#This Row],[StdDev]]</f>
        <v>#N/A</v>
      </c>
      <c r="S2466" t="e">
        <f>IF(AND(TableOMP[[#This Row],[total_time]]&gt;=TableOMP[[#This Row],[Low]], TableOMP[[#This Row],[total_time]]&lt;=TableOMP[[#This Row],[High]]),1,0)</f>
        <v>#N/A</v>
      </c>
    </row>
    <row r="2467" spans="1:19" hidden="1" x14ac:dyDescent="0.25">
      <c r="A2467" t="s">
        <v>16</v>
      </c>
      <c r="B2467">
        <v>1000</v>
      </c>
      <c r="C2467">
        <v>100</v>
      </c>
      <c r="D2467">
        <v>100000</v>
      </c>
      <c r="E2467">
        <v>35</v>
      </c>
      <c r="F2467">
        <v>1</v>
      </c>
      <c r="G2467">
        <v>1.4006190000000001</v>
      </c>
      <c r="H2467">
        <v>4.6228999999999999E-2</v>
      </c>
      <c r="I2467">
        <v>1.293426</v>
      </c>
      <c r="J2467">
        <v>3.8041999999999999E-2</v>
      </c>
      <c r="K2467" t="str">
        <f>MID(M2467,22,1)</f>
        <v>7</v>
      </c>
      <c r="L2467" t="s">
        <v>49</v>
      </c>
      <c r="M2467" t="s">
        <v>50</v>
      </c>
      <c r="N2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467" t="e">
        <f>VLOOKUP(TableOMP[[#This Row],[Label]],TableAvg[],2,FALSE)</f>
        <v>#N/A</v>
      </c>
      <c r="P2467" t="e">
        <f>VLOOKUP(TableOMP[[#This Row],[Label]],TableAvg[],3,FALSE)</f>
        <v>#N/A</v>
      </c>
      <c r="Q2467" t="e">
        <f>TableOMP[[#This Row],[Avg]]-$U$2*TableOMP[[#This Row],[StdDev]]</f>
        <v>#N/A</v>
      </c>
      <c r="R2467" t="e">
        <f>TableOMP[[#This Row],[Avg]]+$U$2*TableOMP[[#This Row],[StdDev]]</f>
        <v>#N/A</v>
      </c>
      <c r="S2467" t="e">
        <f>IF(AND(TableOMP[[#This Row],[total_time]]&gt;=TableOMP[[#This Row],[Low]], TableOMP[[#This Row],[total_time]]&lt;=TableOMP[[#This Row],[High]]),1,0)</f>
        <v>#N/A</v>
      </c>
    </row>
    <row r="2468" spans="1:19" hidden="1" x14ac:dyDescent="0.25">
      <c r="A2468" t="s">
        <v>16</v>
      </c>
      <c r="B2468">
        <v>1000</v>
      </c>
      <c r="C2468">
        <v>100</v>
      </c>
      <c r="D2468">
        <v>100000</v>
      </c>
      <c r="E2468">
        <v>36</v>
      </c>
      <c r="F2468">
        <v>1</v>
      </c>
      <c r="G2468">
        <v>1.5340309999999999</v>
      </c>
      <c r="H2468">
        <v>4.8765999999999997E-2</v>
      </c>
      <c r="I2468">
        <v>1.1144430000000001</v>
      </c>
      <c r="J2468">
        <v>3.1841000000000001E-2</v>
      </c>
      <c r="K2468" t="str">
        <f>MID(M2468,22,1)</f>
        <v>7</v>
      </c>
      <c r="L2468" t="s">
        <v>49</v>
      </c>
      <c r="M2468" t="s">
        <v>50</v>
      </c>
      <c r="N2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468" t="e">
        <f>VLOOKUP(TableOMP[[#This Row],[Label]],TableAvg[],2,FALSE)</f>
        <v>#N/A</v>
      </c>
      <c r="P2468" t="e">
        <f>VLOOKUP(TableOMP[[#This Row],[Label]],TableAvg[],3,FALSE)</f>
        <v>#N/A</v>
      </c>
      <c r="Q2468" t="e">
        <f>TableOMP[[#This Row],[Avg]]-$U$2*TableOMP[[#This Row],[StdDev]]</f>
        <v>#N/A</v>
      </c>
      <c r="R2468" t="e">
        <f>TableOMP[[#This Row],[Avg]]+$U$2*TableOMP[[#This Row],[StdDev]]</f>
        <v>#N/A</v>
      </c>
      <c r="S2468" t="e">
        <f>IF(AND(TableOMP[[#This Row],[total_time]]&gt;=TableOMP[[#This Row],[Low]], TableOMP[[#This Row],[total_time]]&lt;=TableOMP[[#This Row],[High]]),1,0)</f>
        <v>#N/A</v>
      </c>
    </row>
    <row r="2469" spans="1:19" hidden="1" x14ac:dyDescent="0.25">
      <c r="A2469" t="s">
        <v>16</v>
      </c>
      <c r="B2469">
        <v>1000</v>
      </c>
      <c r="C2469">
        <v>100</v>
      </c>
      <c r="D2469">
        <v>100000</v>
      </c>
      <c r="E2469">
        <v>37</v>
      </c>
      <c r="F2469">
        <v>1</v>
      </c>
      <c r="G2469">
        <v>1.559634</v>
      </c>
      <c r="H2469">
        <v>5.5995000000000003E-2</v>
      </c>
      <c r="I2469">
        <v>1.2550939999999999</v>
      </c>
      <c r="J2469">
        <v>3.4863999999999999E-2</v>
      </c>
      <c r="K2469" t="str">
        <f>MID(M2469,22,1)</f>
        <v>7</v>
      </c>
      <c r="L2469" t="s">
        <v>49</v>
      </c>
      <c r="M2469" t="s">
        <v>50</v>
      </c>
      <c r="N2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469" t="e">
        <f>VLOOKUP(TableOMP[[#This Row],[Label]],TableAvg[],2,FALSE)</f>
        <v>#N/A</v>
      </c>
      <c r="P2469" t="e">
        <f>VLOOKUP(TableOMP[[#This Row],[Label]],TableAvg[],3,FALSE)</f>
        <v>#N/A</v>
      </c>
      <c r="Q2469" t="e">
        <f>TableOMP[[#This Row],[Avg]]-$U$2*TableOMP[[#This Row],[StdDev]]</f>
        <v>#N/A</v>
      </c>
      <c r="R2469" t="e">
        <f>TableOMP[[#This Row],[Avg]]+$U$2*TableOMP[[#This Row],[StdDev]]</f>
        <v>#N/A</v>
      </c>
      <c r="S2469" t="e">
        <f>IF(AND(TableOMP[[#This Row],[total_time]]&gt;=TableOMP[[#This Row],[Low]], TableOMP[[#This Row],[total_time]]&lt;=TableOMP[[#This Row],[High]]),1,0)</f>
        <v>#N/A</v>
      </c>
    </row>
    <row r="2470" spans="1:19" hidden="1" x14ac:dyDescent="0.25">
      <c r="A2470" t="s">
        <v>16</v>
      </c>
      <c r="B2470">
        <v>1000</v>
      </c>
      <c r="C2470">
        <v>100</v>
      </c>
      <c r="D2470">
        <v>100000</v>
      </c>
      <c r="E2470">
        <v>38</v>
      </c>
      <c r="F2470">
        <v>1</v>
      </c>
      <c r="G2470">
        <v>1.568994</v>
      </c>
      <c r="H2470">
        <v>6.4009999999999997E-2</v>
      </c>
      <c r="I2470">
        <v>1.4931049999999999</v>
      </c>
      <c r="J2470">
        <v>4.0354000000000001E-2</v>
      </c>
      <c r="K2470" t="str">
        <f>MID(M2470,22,1)</f>
        <v>7</v>
      </c>
      <c r="L2470" t="s">
        <v>49</v>
      </c>
      <c r="M2470" t="s">
        <v>50</v>
      </c>
      <c r="N2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470" t="e">
        <f>VLOOKUP(TableOMP[[#This Row],[Label]],TableAvg[],2,FALSE)</f>
        <v>#N/A</v>
      </c>
      <c r="P2470" t="e">
        <f>VLOOKUP(TableOMP[[#This Row],[Label]],TableAvg[],3,FALSE)</f>
        <v>#N/A</v>
      </c>
      <c r="Q2470" t="e">
        <f>TableOMP[[#This Row],[Avg]]-$U$2*TableOMP[[#This Row],[StdDev]]</f>
        <v>#N/A</v>
      </c>
      <c r="R2470" t="e">
        <f>TableOMP[[#This Row],[Avg]]+$U$2*TableOMP[[#This Row],[StdDev]]</f>
        <v>#N/A</v>
      </c>
      <c r="S2470" t="e">
        <f>IF(AND(TableOMP[[#This Row],[total_time]]&gt;=TableOMP[[#This Row],[Low]], TableOMP[[#This Row],[total_time]]&lt;=TableOMP[[#This Row],[High]]),1,0)</f>
        <v>#N/A</v>
      </c>
    </row>
    <row r="2471" spans="1:19" hidden="1" x14ac:dyDescent="0.25">
      <c r="A2471" t="s">
        <v>16</v>
      </c>
      <c r="B2471">
        <v>1000</v>
      </c>
      <c r="C2471">
        <v>100</v>
      </c>
      <c r="D2471">
        <v>100000</v>
      </c>
      <c r="E2471">
        <v>39</v>
      </c>
      <c r="F2471">
        <v>1</v>
      </c>
      <c r="G2471">
        <v>1.478594</v>
      </c>
      <c r="H2471">
        <v>0.101173</v>
      </c>
      <c r="I2471">
        <v>1.4643660000000001</v>
      </c>
      <c r="J2471">
        <v>3.8536000000000001E-2</v>
      </c>
      <c r="K2471" t="str">
        <f>MID(M2471,22,1)</f>
        <v>7</v>
      </c>
      <c r="L2471" t="s">
        <v>49</v>
      </c>
      <c r="M2471" t="s">
        <v>50</v>
      </c>
      <c r="N2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471" t="e">
        <f>VLOOKUP(TableOMP[[#This Row],[Label]],TableAvg[],2,FALSE)</f>
        <v>#N/A</v>
      </c>
      <c r="P2471" t="e">
        <f>VLOOKUP(TableOMP[[#This Row],[Label]],TableAvg[],3,FALSE)</f>
        <v>#N/A</v>
      </c>
      <c r="Q2471" t="e">
        <f>TableOMP[[#This Row],[Avg]]-$U$2*TableOMP[[#This Row],[StdDev]]</f>
        <v>#N/A</v>
      </c>
      <c r="R2471" t="e">
        <f>TableOMP[[#This Row],[Avg]]+$U$2*TableOMP[[#This Row],[StdDev]]</f>
        <v>#N/A</v>
      </c>
      <c r="S2471" t="e">
        <f>IF(AND(TableOMP[[#This Row],[total_time]]&gt;=TableOMP[[#This Row],[Low]], TableOMP[[#This Row],[total_time]]&lt;=TableOMP[[#This Row],[High]]),1,0)</f>
        <v>#N/A</v>
      </c>
    </row>
    <row r="2472" spans="1:19" hidden="1" x14ac:dyDescent="0.25">
      <c r="A2472" t="s">
        <v>16</v>
      </c>
      <c r="B2472">
        <v>1000</v>
      </c>
      <c r="C2472">
        <v>100</v>
      </c>
      <c r="D2472">
        <v>100000</v>
      </c>
      <c r="E2472">
        <v>40</v>
      </c>
      <c r="F2472">
        <v>1</v>
      </c>
      <c r="G2472">
        <v>1.6183000000000001</v>
      </c>
      <c r="H2472">
        <v>7.4317999999999995E-2</v>
      </c>
      <c r="I2472">
        <v>1.9066240000000001</v>
      </c>
      <c r="J2472">
        <v>4.8888000000000001E-2</v>
      </c>
      <c r="K2472" t="str">
        <f>MID(M2472,22,1)</f>
        <v>7</v>
      </c>
      <c r="L2472" t="s">
        <v>49</v>
      </c>
      <c r="M2472" t="s">
        <v>50</v>
      </c>
      <c r="N2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472" t="e">
        <f>VLOOKUP(TableOMP[[#This Row],[Label]],TableAvg[],2,FALSE)</f>
        <v>#N/A</v>
      </c>
      <c r="P2472" t="e">
        <f>VLOOKUP(TableOMP[[#This Row],[Label]],TableAvg[],3,FALSE)</f>
        <v>#N/A</v>
      </c>
      <c r="Q2472" t="e">
        <f>TableOMP[[#This Row],[Avg]]-$U$2*TableOMP[[#This Row],[StdDev]]</f>
        <v>#N/A</v>
      </c>
      <c r="R2472" t="e">
        <f>TableOMP[[#This Row],[Avg]]+$U$2*TableOMP[[#This Row],[StdDev]]</f>
        <v>#N/A</v>
      </c>
      <c r="S2472" t="e">
        <f>IF(AND(TableOMP[[#This Row],[total_time]]&gt;=TableOMP[[#This Row],[Low]], TableOMP[[#This Row],[total_time]]&lt;=TableOMP[[#This Row],[High]]),1,0)</f>
        <v>#N/A</v>
      </c>
    </row>
    <row r="2473" spans="1:19" hidden="1" x14ac:dyDescent="0.25">
      <c r="A2473" t="s">
        <v>16</v>
      </c>
      <c r="B2473">
        <v>1000</v>
      </c>
      <c r="C2473">
        <v>100</v>
      </c>
      <c r="D2473">
        <v>100000</v>
      </c>
      <c r="E2473">
        <v>41</v>
      </c>
      <c r="F2473">
        <v>1</v>
      </c>
      <c r="G2473">
        <v>1.5313209999999999</v>
      </c>
      <c r="H2473">
        <v>7.3733999999999994E-2</v>
      </c>
      <c r="I2473">
        <v>2.1351179999999998</v>
      </c>
      <c r="J2473">
        <v>5.3378000000000002E-2</v>
      </c>
      <c r="K2473" t="str">
        <f>MID(M2473,22,1)</f>
        <v>7</v>
      </c>
      <c r="L2473" t="s">
        <v>49</v>
      </c>
      <c r="M2473" t="s">
        <v>50</v>
      </c>
      <c r="N2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473" t="e">
        <f>VLOOKUP(TableOMP[[#This Row],[Label]],TableAvg[],2,FALSE)</f>
        <v>#N/A</v>
      </c>
      <c r="P2473" t="e">
        <f>VLOOKUP(TableOMP[[#This Row],[Label]],TableAvg[],3,FALSE)</f>
        <v>#N/A</v>
      </c>
      <c r="Q2473" t="e">
        <f>TableOMP[[#This Row],[Avg]]-$U$2*TableOMP[[#This Row],[StdDev]]</f>
        <v>#N/A</v>
      </c>
      <c r="R2473" t="e">
        <f>TableOMP[[#This Row],[Avg]]+$U$2*TableOMP[[#This Row],[StdDev]]</f>
        <v>#N/A</v>
      </c>
      <c r="S2473" t="e">
        <f>IF(AND(TableOMP[[#This Row],[total_time]]&gt;=TableOMP[[#This Row],[Low]], TableOMP[[#This Row],[total_time]]&lt;=TableOMP[[#This Row],[High]]),1,0)</f>
        <v>#N/A</v>
      </c>
    </row>
    <row r="2474" spans="1:19" hidden="1" x14ac:dyDescent="0.25">
      <c r="A2474" t="s">
        <v>16</v>
      </c>
      <c r="B2474">
        <v>1000</v>
      </c>
      <c r="C2474">
        <v>100</v>
      </c>
      <c r="D2474">
        <v>100000</v>
      </c>
      <c r="E2474">
        <v>42</v>
      </c>
      <c r="F2474">
        <v>1</v>
      </c>
      <c r="G2474">
        <v>1.597453</v>
      </c>
      <c r="H2474">
        <v>0.147761</v>
      </c>
      <c r="I2474">
        <v>1.849755</v>
      </c>
      <c r="J2474">
        <v>4.5116000000000003E-2</v>
      </c>
      <c r="K2474" t="str">
        <f>MID(M2474,22,1)</f>
        <v>7</v>
      </c>
      <c r="L2474" t="s">
        <v>49</v>
      </c>
      <c r="M2474" t="s">
        <v>50</v>
      </c>
      <c r="N2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474" t="e">
        <f>VLOOKUP(TableOMP[[#This Row],[Label]],TableAvg[],2,FALSE)</f>
        <v>#N/A</v>
      </c>
      <c r="P2474" t="e">
        <f>VLOOKUP(TableOMP[[#This Row],[Label]],TableAvg[],3,FALSE)</f>
        <v>#N/A</v>
      </c>
      <c r="Q2474" t="e">
        <f>TableOMP[[#This Row],[Avg]]-$U$2*TableOMP[[#This Row],[StdDev]]</f>
        <v>#N/A</v>
      </c>
      <c r="R2474" t="e">
        <f>TableOMP[[#This Row],[Avg]]+$U$2*TableOMP[[#This Row],[StdDev]]</f>
        <v>#N/A</v>
      </c>
      <c r="S2474" t="e">
        <f>IF(AND(TableOMP[[#This Row],[total_time]]&gt;=TableOMP[[#This Row],[Low]], TableOMP[[#This Row],[total_time]]&lt;=TableOMP[[#This Row],[High]]),1,0)</f>
        <v>#N/A</v>
      </c>
    </row>
    <row r="2475" spans="1:19" hidden="1" x14ac:dyDescent="0.25">
      <c r="A2475" t="s">
        <v>16</v>
      </c>
      <c r="B2475">
        <v>1000</v>
      </c>
      <c r="C2475">
        <v>100</v>
      </c>
      <c r="D2475">
        <v>100000</v>
      </c>
      <c r="E2475">
        <v>43</v>
      </c>
      <c r="F2475">
        <v>1</v>
      </c>
      <c r="G2475">
        <v>1.6864570000000001</v>
      </c>
      <c r="H2475">
        <v>5.8903999999999998E-2</v>
      </c>
      <c r="I2475">
        <v>1.838697</v>
      </c>
      <c r="J2475">
        <v>4.3777999999999997E-2</v>
      </c>
      <c r="K2475" t="str">
        <f>MID(M2475,22,1)</f>
        <v>7</v>
      </c>
      <c r="L2475" t="s">
        <v>49</v>
      </c>
      <c r="M2475" t="s">
        <v>50</v>
      </c>
      <c r="N2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475" t="e">
        <f>VLOOKUP(TableOMP[[#This Row],[Label]],TableAvg[],2,FALSE)</f>
        <v>#N/A</v>
      </c>
      <c r="P2475" t="e">
        <f>VLOOKUP(TableOMP[[#This Row],[Label]],TableAvg[],3,FALSE)</f>
        <v>#N/A</v>
      </c>
      <c r="Q2475" t="e">
        <f>TableOMP[[#This Row],[Avg]]-$U$2*TableOMP[[#This Row],[StdDev]]</f>
        <v>#N/A</v>
      </c>
      <c r="R2475" t="e">
        <f>TableOMP[[#This Row],[Avg]]+$U$2*TableOMP[[#This Row],[StdDev]]</f>
        <v>#N/A</v>
      </c>
      <c r="S2475" t="e">
        <f>IF(AND(TableOMP[[#This Row],[total_time]]&gt;=TableOMP[[#This Row],[Low]], TableOMP[[#This Row],[total_time]]&lt;=TableOMP[[#This Row],[High]]),1,0)</f>
        <v>#N/A</v>
      </c>
    </row>
    <row r="2476" spans="1:19" hidden="1" x14ac:dyDescent="0.25">
      <c r="A2476" t="s">
        <v>16</v>
      </c>
      <c r="B2476">
        <v>1000</v>
      </c>
      <c r="C2476">
        <v>100</v>
      </c>
      <c r="D2476">
        <v>100000</v>
      </c>
      <c r="E2476">
        <v>44</v>
      </c>
      <c r="F2476">
        <v>1</v>
      </c>
      <c r="G2476">
        <v>1.666485</v>
      </c>
      <c r="H2476">
        <v>6.7835999999999994E-2</v>
      </c>
      <c r="I2476">
        <v>2.104501</v>
      </c>
      <c r="J2476">
        <v>4.8941999999999999E-2</v>
      </c>
      <c r="K2476" t="str">
        <f>MID(M2476,22,1)</f>
        <v>7</v>
      </c>
      <c r="L2476" t="s">
        <v>49</v>
      </c>
      <c r="M2476" t="s">
        <v>50</v>
      </c>
      <c r="N2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476" t="e">
        <f>VLOOKUP(TableOMP[[#This Row],[Label]],TableAvg[],2,FALSE)</f>
        <v>#N/A</v>
      </c>
      <c r="P2476" t="e">
        <f>VLOOKUP(TableOMP[[#This Row],[Label]],TableAvg[],3,FALSE)</f>
        <v>#N/A</v>
      </c>
      <c r="Q2476" t="e">
        <f>TableOMP[[#This Row],[Avg]]-$U$2*TableOMP[[#This Row],[StdDev]]</f>
        <v>#N/A</v>
      </c>
      <c r="R2476" t="e">
        <f>TableOMP[[#This Row],[Avg]]+$U$2*TableOMP[[#This Row],[StdDev]]</f>
        <v>#N/A</v>
      </c>
      <c r="S2476" t="e">
        <f>IF(AND(TableOMP[[#This Row],[total_time]]&gt;=TableOMP[[#This Row],[Low]], TableOMP[[#This Row],[total_time]]&lt;=TableOMP[[#This Row],[High]]),1,0)</f>
        <v>#N/A</v>
      </c>
    </row>
    <row r="2477" spans="1:19" hidden="1" x14ac:dyDescent="0.25">
      <c r="A2477" t="s">
        <v>16</v>
      </c>
      <c r="B2477">
        <v>1000</v>
      </c>
      <c r="C2477">
        <v>100</v>
      </c>
      <c r="D2477">
        <v>100000</v>
      </c>
      <c r="E2477">
        <v>45</v>
      </c>
      <c r="F2477">
        <v>1</v>
      </c>
      <c r="G2477">
        <v>1.537587</v>
      </c>
      <c r="H2477">
        <v>8.5308999999999996E-2</v>
      </c>
      <c r="I2477">
        <v>2.8430140000000002</v>
      </c>
      <c r="J2477">
        <v>6.4614000000000005E-2</v>
      </c>
      <c r="K2477" t="str">
        <f>MID(M2477,22,1)</f>
        <v>7</v>
      </c>
      <c r="L2477" t="s">
        <v>49</v>
      </c>
      <c r="M2477" t="s">
        <v>50</v>
      </c>
      <c r="N2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477" t="e">
        <f>VLOOKUP(TableOMP[[#This Row],[Label]],TableAvg[],2,FALSE)</f>
        <v>#N/A</v>
      </c>
      <c r="P2477" t="e">
        <f>VLOOKUP(TableOMP[[#This Row],[Label]],TableAvg[],3,FALSE)</f>
        <v>#N/A</v>
      </c>
      <c r="Q2477" t="e">
        <f>TableOMP[[#This Row],[Avg]]-$U$2*TableOMP[[#This Row],[StdDev]]</f>
        <v>#N/A</v>
      </c>
      <c r="R2477" t="e">
        <f>TableOMP[[#This Row],[Avg]]+$U$2*TableOMP[[#This Row],[StdDev]]</f>
        <v>#N/A</v>
      </c>
      <c r="S2477" t="e">
        <f>IF(AND(TableOMP[[#This Row],[total_time]]&gt;=TableOMP[[#This Row],[Low]], TableOMP[[#This Row],[total_time]]&lt;=TableOMP[[#This Row],[High]]),1,0)</f>
        <v>#N/A</v>
      </c>
    </row>
    <row r="2478" spans="1:19" hidden="1" x14ac:dyDescent="0.25">
      <c r="A2478" t="s">
        <v>16</v>
      </c>
      <c r="B2478">
        <v>1000</v>
      </c>
      <c r="C2478">
        <v>100</v>
      </c>
      <c r="D2478">
        <v>100000</v>
      </c>
      <c r="E2478">
        <v>46</v>
      </c>
      <c r="F2478">
        <v>1</v>
      </c>
      <c r="G2478">
        <v>1.5621449999999999</v>
      </c>
      <c r="H2478">
        <v>8.3909999999999998E-2</v>
      </c>
      <c r="I2478">
        <v>2.0841769999999999</v>
      </c>
      <c r="J2478">
        <v>4.6315000000000002E-2</v>
      </c>
      <c r="K2478" t="str">
        <f>MID(M2478,22,1)</f>
        <v>7</v>
      </c>
      <c r="L2478" t="s">
        <v>49</v>
      </c>
      <c r="M2478" t="s">
        <v>50</v>
      </c>
      <c r="N2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478" t="e">
        <f>VLOOKUP(TableOMP[[#This Row],[Label]],TableAvg[],2,FALSE)</f>
        <v>#N/A</v>
      </c>
      <c r="P2478" t="e">
        <f>VLOOKUP(TableOMP[[#This Row],[Label]],TableAvg[],3,FALSE)</f>
        <v>#N/A</v>
      </c>
      <c r="Q2478" t="e">
        <f>TableOMP[[#This Row],[Avg]]-$U$2*TableOMP[[#This Row],[StdDev]]</f>
        <v>#N/A</v>
      </c>
      <c r="R2478" t="e">
        <f>TableOMP[[#This Row],[Avg]]+$U$2*TableOMP[[#This Row],[StdDev]]</f>
        <v>#N/A</v>
      </c>
      <c r="S2478" t="e">
        <f>IF(AND(TableOMP[[#This Row],[total_time]]&gt;=TableOMP[[#This Row],[Low]], TableOMP[[#This Row],[total_time]]&lt;=TableOMP[[#This Row],[High]]),1,0)</f>
        <v>#N/A</v>
      </c>
    </row>
    <row r="2479" spans="1:19" hidden="1" x14ac:dyDescent="0.25">
      <c r="A2479" t="s">
        <v>16</v>
      </c>
      <c r="B2479">
        <v>1000</v>
      </c>
      <c r="C2479">
        <v>100</v>
      </c>
      <c r="D2479">
        <v>100000</v>
      </c>
      <c r="E2479">
        <v>47</v>
      </c>
      <c r="F2479">
        <v>1</v>
      </c>
      <c r="G2479">
        <v>1.567061</v>
      </c>
      <c r="H2479">
        <v>8.3644999999999997E-2</v>
      </c>
      <c r="I2479">
        <v>2.4157060000000001</v>
      </c>
      <c r="J2479">
        <v>5.2514999999999999E-2</v>
      </c>
      <c r="K2479" t="str">
        <f>MID(M2479,22,1)</f>
        <v>7</v>
      </c>
      <c r="L2479" t="s">
        <v>49</v>
      </c>
      <c r="M2479" t="s">
        <v>50</v>
      </c>
      <c r="N2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479" t="e">
        <f>VLOOKUP(TableOMP[[#This Row],[Label]],TableAvg[],2,FALSE)</f>
        <v>#N/A</v>
      </c>
      <c r="P2479" t="e">
        <f>VLOOKUP(TableOMP[[#This Row],[Label]],TableAvg[],3,FALSE)</f>
        <v>#N/A</v>
      </c>
      <c r="Q2479" t="e">
        <f>TableOMP[[#This Row],[Avg]]-$U$2*TableOMP[[#This Row],[StdDev]]</f>
        <v>#N/A</v>
      </c>
      <c r="R2479" t="e">
        <f>TableOMP[[#This Row],[Avg]]+$U$2*TableOMP[[#This Row],[StdDev]]</f>
        <v>#N/A</v>
      </c>
      <c r="S2479" t="e">
        <f>IF(AND(TableOMP[[#This Row],[total_time]]&gt;=TableOMP[[#This Row],[Low]], TableOMP[[#This Row],[total_time]]&lt;=TableOMP[[#This Row],[High]]),1,0)</f>
        <v>#N/A</v>
      </c>
    </row>
    <row r="2480" spans="1:19" hidden="1" x14ac:dyDescent="0.25">
      <c r="A2480" t="s">
        <v>16</v>
      </c>
      <c r="B2480">
        <v>1000</v>
      </c>
      <c r="C2480">
        <v>100</v>
      </c>
      <c r="D2480">
        <v>100000</v>
      </c>
      <c r="E2480">
        <v>48</v>
      </c>
      <c r="F2480">
        <v>1</v>
      </c>
      <c r="G2480">
        <v>1.7923260000000001</v>
      </c>
      <c r="H2480">
        <v>8.2978999999999997E-2</v>
      </c>
      <c r="I2480">
        <v>2.8669259999999999</v>
      </c>
      <c r="J2480">
        <v>6.0997999999999997E-2</v>
      </c>
      <c r="K2480" t="str">
        <f>MID(M2480,22,1)</f>
        <v>7</v>
      </c>
      <c r="L2480" t="s">
        <v>49</v>
      </c>
      <c r="M2480" t="s">
        <v>50</v>
      </c>
      <c r="N2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480" t="e">
        <f>VLOOKUP(TableOMP[[#This Row],[Label]],TableAvg[],2,FALSE)</f>
        <v>#N/A</v>
      </c>
      <c r="P2480" t="e">
        <f>VLOOKUP(TableOMP[[#This Row],[Label]],TableAvg[],3,FALSE)</f>
        <v>#N/A</v>
      </c>
      <c r="Q2480" t="e">
        <f>TableOMP[[#This Row],[Avg]]-$U$2*TableOMP[[#This Row],[StdDev]]</f>
        <v>#N/A</v>
      </c>
      <c r="R2480" t="e">
        <f>TableOMP[[#This Row],[Avg]]+$U$2*TableOMP[[#This Row],[StdDev]]</f>
        <v>#N/A</v>
      </c>
      <c r="S2480" t="e">
        <f>IF(AND(TableOMP[[#This Row],[total_time]]&gt;=TableOMP[[#This Row],[Low]], TableOMP[[#This Row],[total_time]]&lt;=TableOMP[[#This Row],[High]]),1,0)</f>
        <v>#N/A</v>
      </c>
    </row>
    <row r="2481" spans="1:19" hidden="1" x14ac:dyDescent="0.25">
      <c r="A2481" t="s">
        <v>16</v>
      </c>
      <c r="B2481">
        <v>1000</v>
      </c>
      <c r="C2481">
        <v>100</v>
      </c>
      <c r="D2481">
        <v>100000</v>
      </c>
      <c r="E2481">
        <v>49</v>
      </c>
      <c r="F2481">
        <v>1</v>
      </c>
      <c r="G2481">
        <v>1.766276</v>
      </c>
      <c r="H2481">
        <v>8.1256999999999996E-2</v>
      </c>
      <c r="I2481">
        <v>2.4867560000000002</v>
      </c>
      <c r="J2481">
        <v>5.1806999999999999E-2</v>
      </c>
      <c r="K2481" t="str">
        <f>MID(M2481,22,1)</f>
        <v>7</v>
      </c>
      <c r="L2481" t="s">
        <v>49</v>
      </c>
      <c r="M2481" t="s">
        <v>50</v>
      </c>
      <c r="N2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481" t="e">
        <f>VLOOKUP(TableOMP[[#This Row],[Label]],TableAvg[],2,FALSE)</f>
        <v>#N/A</v>
      </c>
      <c r="P2481" t="e">
        <f>VLOOKUP(TableOMP[[#This Row],[Label]],TableAvg[],3,FALSE)</f>
        <v>#N/A</v>
      </c>
      <c r="Q2481" t="e">
        <f>TableOMP[[#This Row],[Avg]]-$U$2*TableOMP[[#This Row],[StdDev]]</f>
        <v>#N/A</v>
      </c>
      <c r="R2481" t="e">
        <f>TableOMP[[#This Row],[Avg]]+$U$2*TableOMP[[#This Row],[StdDev]]</f>
        <v>#N/A</v>
      </c>
      <c r="S2481" t="e">
        <f>IF(AND(TableOMP[[#This Row],[total_time]]&gt;=TableOMP[[#This Row],[Low]], TableOMP[[#This Row],[total_time]]&lt;=TableOMP[[#This Row],[High]]),1,0)</f>
        <v>#N/A</v>
      </c>
    </row>
    <row r="2482" spans="1:19" hidden="1" x14ac:dyDescent="0.25">
      <c r="A2482" t="s">
        <v>16</v>
      </c>
      <c r="B2482">
        <v>1000</v>
      </c>
      <c r="C2482">
        <v>100</v>
      </c>
      <c r="D2482">
        <v>100000</v>
      </c>
      <c r="E2482">
        <v>50</v>
      </c>
      <c r="F2482">
        <v>1</v>
      </c>
      <c r="G2482">
        <v>1.5994950000000001</v>
      </c>
      <c r="H2482">
        <v>7.9141000000000003E-2</v>
      </c>
      <c r="I2482">
        <v>2.1427</v>
      </c>
      <c r="J2482">
        <v>4.3728999999999997E-2</v>
      </c>
      <c r="K2482" t="str">
        <f>MID(M2482,22,1)</f>
        <v>7</v>
      </c>
      <c r="L2482" t="s">
        <v>49</v>
      </c>
      <c r="M2482" t="s">
        <v>50</v>
      </c>
      <c r="N2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482" t="e">
        <f>VLOOKUP(TableOMP[[#This Row],[Label]],TableAvg[],2,FALSE)</f>
        <v>#N/A</v>
      </c>
      <c r="P2482" t="e">
        <f>VLOOKUP(TableOMP[[#This Row],[Label]],TableAvg[],3,FALSE)</f>
        <v>#N/A</v>
      </c>
      <c r="Q2482" t="e">
        <f>TableOMP[[#This Row],[Avg]]-$U$2*TableOMP[[#This Row],[StdDev]]</f>
        <v>#N/A</v>
      </c>
      <c r="R2482" t="e">
        <f>TableOMP[[#This Row],[Avg]]+$U$2*TableOMP[[#This Row],[StdDev]]</f>
        <v>#N/A</v>
      </c>
      <c r="S2482" t="e">
        <f>IF(AND(TableOMP[[#This Row],[total_time]]&gt;=TableOMP[[#This Row],[Low]], TableOMP[[#This Row],[total_time]]&lt;=TableOMP[[#This Row],[High]]),1,0)</f>
        <v>#N/A</v>
      </c>
    </row>
    <row r="2483" spans="1:19" hidden="1" x14ac:dyDescent="0.25">
      <c r="A2483" t="s">
        <v>16</v>
      </c>
      <c r="B2483">
        <v>1000</v>
      </c>
      <c r="C2483">
        <v>100</v>
      </c>
      <c r="D2483">
        <v>100000</v>
      </c>
      <c r="E2483">
        <v>51</v>
      </c>
      <c r="F2483">
        <v>1</v>
      </c>
      <c r="G2483">
        <v>1.666539</v>
      </c>
      <c r="H2483">
        <v>5.8139999999999997E-2</v>
      </c>
      <c r="I2483">
        <v>2.137076</v>
      </c>
      <c r="J2483">
        <v>4.2742000000000002E-2</v>
      </c>
      <c r="K2483" t="str">
        <f>MID(M2483,22,1)</f>
        <v>7</v>
      </c>
      <c r="L2483" t="s">
        <v>49</v>
      </c>
      <c r="M2483" t="s">
        <v>50</v>
      </c>
      <c r="N2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483" t="e">
        <f>VLOOKUP(TableOMP[[#This Row],[Label]],TableAvg[],2,FALSE)</f>
        <v>#N/A</v>
      </c>
      <c r="P2483" t="e">
        <f>VLOOKUP(TableOMP[[#This Row],[Label]],TableAvg[],3,FALSE)</f>
        <v>#N/A</v>
      </c>
      <c r="Q2483" t="e">
        <f>TableOMP[[#This Row],[Avg]]-$U$2*TableOMP[[#This Row],[StdDev]]</f>
        <v>#N/A</v>
      </c>
      <c r="R2483" t="e">
        <f>TableOMP[[#This Row],[Avg]]+$U$2*TableOMP[[#This Row],[StdDev]]</f>
        <v>#N/A</v>
      </c>
      <c r="S2483" t="e">
        <f>IF(AND(TableOMP[[#This Row],[total_time]]&gt;=TableOMP[[#This Row],[Low]], TableOMP[[#This Row],[total_time]]&lt;=TableOMP[[#This Row],[High]]),1,0)</f>
        <v>#N/A</v>
      </c>
    </row>
    <row r="2484" spans="1:19" hidden="1" x14ac:dyDescent="0.25">
      <c r="A2484" t="s">
        <v>16</v>
      </c>
      <c r="B2484">
        <v>1000</v>
      </c>
      <c r="C2484">
        <v>100</v>
      </c>
      <c r="D2484">
        <v>100000</v>
      </c>
      <c r="E2484">
        <v>52</v>
      </c>
      <c r="F2484">
        <v>1</v>
      </c>
      <c r="G2484">
        <v>1.656466</v>
      </c>
      <c r="H2484">
        <v>6.2508999999999995E-2</v>
      </c>
      <c r="I2484">
        <v>2.5111439999999998</v>
      </c>
      <c r="J2484">
        <v>4.9237999999999997E-2</v>
      </c>
      <c r="K2484" t="str">
        <f>MID(M2484,22,1)</f>
        <v>7</v>
      </c>
      <c r="L2484" t="s">
        <v>49</v>
      </c>
      <c r="M2484" t="s">
        <v>50</v>
      </c>
      <c r="N2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484" t="e">
        <f>VLOOKUP(TableOMP[[#This Row],[Label]],TableAvg[],2,FALSE)</f>
        <v>#N/A</v>
      </c>
      <c r="P2484" t="e">
        <f>VLOOKUP(TableOMP[[#This Row],[Label]],TableAvg[],3,FALSE)</f>
        <v>#N/A</v>
      </c>
      <c r="Q2484" t="e">
        <f>TableOMP[[#This Row],[Avg]]-$U$2*TableOMP[[#This Row],[StdDev]]</f>
        <v>#N/A</v>
      </c>
      <c r="R2484" t="e">
        <f>TableOMP[[#This Row],[Avg]]+$U$2*TableOMP[[#This Row],[StdDev]]</f>
        <v>#N/A</v>
      </c>
      <c r="S2484" t="e">
        <f>IF(AND(TableOMP[[#This Row],[total_time]]&gt;=TableOMP[[#This Row],[Low]], TableOMP[[#This Row],[total_time]]&lt;=TableOMP[[#This Row],[High]]),1,0)</f>
        <v>#N/A</v>
      </c>
    </row>
    <row r="2485" spans="1:19" hidden="1" x14ac:dyDescent="0.25">
      <c r="A2485" t="s">
        <v>16</v>
      </c>
      <c r="B2485">
        <v>1000</v>
      </c>
      <c r="C2485">
        <v>100</v>
      </c>
      <c r="D2485">
        <v>100000</v>
      </c>
      <c r="E2485">
        <v>53</v>
      </c>
      <c r="F2485">
        <v>1</v>
      </c>
      <c r="G2485">
        <v>1.8638570000000001</v>
      </c>
      <c r="H2485">
        <v>0.12928999999999999</v>
      </c>
      <c r="I2485">
        <v>3.8029950000000001</v>
      </c>
      <c r="J2485">
        <v>7.3135000000000006E-2</v>
      </c>
      <c r="K2485" t="str">
        <f>MID(M2485,22,1)</f>
        <v>7</v>
      </c>
      <c r="L2485" t="s">
        <v>49</v>
      </c>
      <c r="M2485" t="s">
        <v>50</v>
      </c>
      <c r="N2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485" t="e">
        <f>VLOOKUP(TableOMP[[#This Row],[Label]],TableAvg[],2,FALSE)</f>
        <v>#N/A</v>
      </c>
      <c r="P2485" t="e">
        <f>VLOOKUP(TableOMP[[#This Row],[Label]],TableAvg[],3,FALSE)</f>
        <v>#N/A</v>
      </c>
      <c r="Q2485" t="e">
        <f>TableOMP[[#This Row],[Avg]]-$U$2*TableOMP[[#This Row],[StdDev]]</f>
        <v>#N/A</v>
      </c>
      <c r="R2485" t="e">
        <f>TableOMP[[#This Row],[Avg]]+$U$2*TableOMP[[#This Row],[StdDev]]</f>
        <v>#N/A</v>
      </c>
      <c r="S2485" t="e">
        <f>IF(AND(TableOMP[[#This Row],[total_time]]&gt;=TableOMP[[#This Row],[Low]], TableOMP[[#This Row],[total_time]]&lt;=TableOMP[[#This Row],[High]]),1,0)</f>
        <v>#N/A</v>
      </c>
    </row>
    <row r="2486" spans="1:19" hidden="1" x14ac:dyDescent="0.25">
      <c r="A2486" t="s">
        <v>16</v>
      </c>
      <c r="B2486">
        <v>1000</v>
      </c>
      <c r="C2486">
        <v>100</v>
      </c>
      <c r="D2486">
        <v>100000</v>
      </c>
      <c r="E2486">
        <v>54</v>
      </c>
      <c r="F2486">
        <v>1</v>
      </c>
      <c r="G2486">
        <v>1.7138169999999999</v>
      </c>
      <c r="H2486">
        <v>0.121906</v>
      </c>
      <c r="I2486">
        <v>3.5490149999999998</v>
      </c>
      <c r="J2486">
        <v>6.6962999999999995E-2</v>
      </c>
      <c r="K2486" t="str">
        <f>MID(M2486,22,1)</f>
        <v>7</v>
      </c>
      <c r="L2486" t="s">
        <v>49</v>
      </c>
      <c r="M2486" t="s">
        <v>50</v>
      </c>
      <c r="N2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486" t="e">
        <f>VLOOKUP(TableOMP[[#This Row],[Label]],TableAvg[],2,FALSE)</f>
        <v>#N/A</v>
      </c>
      <c r="P2486" t="e">
        <f>VLOOKUP(TableOMP[[#This Row],[Label]],TableAvg[],3,FALSE)</f>
        <v>#N/A</v>
      </c>
      <c r="Q2486" t="e">
        <f>TableOMP[[#This Row],[Avg]]-$U$2*TableOMP[[#This Row],[StdDev]]</f>
        <v>#N/A</v>
      </c>
      <c r="R2486" t="e">
        <f>TableOMP[[#This Row],[Avg]]+$U$2*TableOMP[[#This Row],[StdDev]]</f>
        <v>#N/A</v>
      </c>
      <c r="S2486" t="e">
        <f>IF(AND(TableOMP[[#This Row],[total_time]]&gt;=TableOMP[[#This Row],[Low]], TableOMP[[#This Row],[total_time]]&lt;=TableOMP[[#This Row],[High]]),1,0)</f>
        <v>#N/A</v>
      </c>
    </row>
    <row r="2487" spans="1:19" hidden="1" x14ac:dyDescent="0.25">
      <c r="A2487" t="s">
        <v>16</v>
      </c>
      <c r="B2487">
        <v>1000</v>
      </c>
      <c r="C2487">
        <v>100</v>
      </c>
      <c r="D2487">
        <v>100000</v>
      </c>
      <c r="E2487">
        <v>55</v>
      </c>
      <c r="F2487">
        <v>1</v>
      </c>
      <c r="G2487">
        <v>1.913964</v>
      </c>
      <c r="H2487">
        <v>0.10302699999999999</v>
      </c>
      <c r="I2487">
        <v>3.879257</v>
      </c>
      <c r="J2487">
        <v>7.1837999999999999E-2</v>
      </c>
      <c r="K2487" t="str">
        <f>MID(M2487,22,1)</f>
        <v>7</v>
      </c>
      <c r="L2487" t="s">
        <v>49</v>
      </c>
      <c r="M2487" t="s">
        <v>50</v>
      </c>
      <c r="N2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487" t="e">
        <f>VLOOKUP(TableOMP[[#This Row],[Label]],TableAvg[],2,FALSE)</f>
        <v>#N/A</v>
      </c>
      <c r="P2487" t="e">
        <f>VLOOKUP(TableOMP[[#This Row],[Label]],TableAvg[],3,FALSE)</f>
        <v>#N/A</v>
      </c>
      <c r="Q2487" t="e">
        <f>TableOMP[[#This Row],[Avg]]-$U$2*TableOMP[[#This Row],[StdDev]]</f>
        <v>#N/A</v>
      </c>
      <c r="R2487" t="e">
        <f>TableOMP[[#This Row],[Avg]]+$U$2*TableOMP[[#This Row],[StdDev]]</f>
        <v>#N/A</v>
      </c>
      <c r="S2487" t="e">
        <f>IF(AND(TableOMP[[#This Row],[total_time]]&gt;=TableOMP[[#This Row],[Low]], TableOMP[[#This Row],[total_time]]&lt;=TableOMP[[#This Row],[High]]),1,0)</f>
        <v>#N/A</v>
      </c>
    </row>
    <row r="2488" spans="1:19" hidden="1" x14ac:dyDescent="0.25">
      <c r="A2488" t="s">
        <v>16</v>
      </c>
      <c r="B2488">
        <v>1000</v>
      </c>
      <c r="C2488">
        <v>100</v>
      </c>
      <c r="D2488">
        <v>100000</v>
      </c>
      <c r="E2488">
        <v>56</v>
      </c>
      <c r="F2488">
        <v>1</v>
      </c>
      <c r="G2488">
        <v>1.8715189999999999</v>
      </c>
      <c r="H2488">
        <v>0.121086</v>
      </c>
      <c r="I2488">
        <v>3.5758969999999999</v>
      </c>
      <c r="J2488">
        <v>6.5016000000000004E-2</v>
      </c>
      <c r="K2488" t="str">
        <f>MID(M2488,22,1)</f>
        <v>7</v>
      </c>
      <c r="L2488" t="s">
        <v>49</v>
      </c>
      <c r="M2488" t="s">
        <v>50</v>
      </c>
      <c r="N2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488" t="e">
        <f>VLOOKUP(TableOMP[[#This Row],[Label]],TableAvg[],2,FALSE)</f>
        <v>#N/A</v>
      </c>
      <c r="P2488" t="e">
        <f>VLOOKUP(TableOMP[[#This Row],[Label]],TableAvg[],3,FALSE)</f>
        <v>#N/A</v>
      </c>
      <c r="Q2488" t="e">
        <f>TableOMP[[#This Row],[Avg]]-$U$2*TableOMP[[#This Row],[StdDev]]</f>
        <v>#N/A</v>
      </c>
      <c r="R2488" t="e">
        <f>TableOMP[[#This Row],[Avg]]+$U$2*TableOMP[[#This Row],[StdDev]]</f>
        <v>#N/A</v>
      </c>
      <c r="S2488" t="e">
        <f>IF(AND(TableOMP[[#This Row],[total_time]]&gt;=TableOMP[[#This Row],[Low]], TableOMP[[#This Row],[total_time]]&lt;=TableOMP[[#This Row],[High]]),1,0)</f>
        <v>#N/A</v>
      </c>
    </row>
    <row r="2489" spans="1:19" hidden="1" x14ac:dyDescent="0.25">
      <c r="A2489" t="s">
        <v>16</v>
      </c>
      <c r="B2489">
        <v>1000</v>
      </c>
      <c r="C2489">
        <v>100</v>
      </c>
      <c r="D2489">
        <v>100000</v>
      </c>
      <c r="E2489">
        <v>57</v>
      </c>
      <c r="F2489">
        <v>1</v>
      </c>
      <c r="G2489">
        <v>1.7826</v>
      </c>
      <c r="H2489">
        <v>0.14547499999999999</v>
      </c>
      <c r="I2489">
        <v>3.788643</v>
      </c>
      <c r="J2489">
        <v>6.7654000000000006E-2</v>
      </c>
      <c r="K2489" t="str">
        <f>MID(M2489,22,1)</f>
        <v>7</v>
      </c>
      <c r="L2489" t="s">
        <v>49</v>
      </c>
      <c r="M2489" t="s">
        <v>50</v>
      </c>
      <c r="N2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t="e">
        <f>TableOMP[[#This Row],[Avg]]-$U$2*TableOMP[[#This Row],[StdDev]]</f>
        <v>#N/A</v>
      </c>
      <c r="R2489" t="e">
        <f>TableOMP[[#This Row],[Avg]]+$U$2*TableOMP[[#This Row],[StdDev]]</f>
        <v>#N/A</v>
      </c>
      <c r="S2489" t="e">
        <f>IF(AND(TableOMP[[#This Row],[total_time]]&gt;=TableOMP[[#This Row],[Low]], TableOMP[[#This Row],[total_time]]&lt;=TableOMP[[#This Row],[High]]),1,0)</f>
        <v>#N/A</v>
      </c>
    </row>
    <row r="2490" spans="1:19" hidden="1" x14ac:dyDescent="0.25">
      <c r="A2490" t="s">
        <v>16</v>
      </c>
      <c r="B2490">
        <v>1000</v>
      </c>
      <c r="C2490">
        <v>100</v>
      </c>
      <c r="D2490">
        <v>100000</v>
      </c>
      <c r="E2490">
        <v>58</v>
      </c>
      <c r="F2490">
        <v>1</v>
      </c>
      <c r="G2490">
        <v>1.344395</v>
      </c>
      <c r="H2490">
        <v>5.6875000000000002E-2</v>
      </c>
      <c r="I2490">
        <v>2.8231950000000001</v>
      </c>
      <c r="J2490">
        <v>4.9529999999999998E-2</v>
      </c>
      <c r="K2490" t="str">
        <f>MID(M2490,22,1)</f>
        <v>7</v>
      </c>
      <c r="L2490" t="s">
        <v>49</v>
      </c>
      <c r="M2490" t="s">
        <v>50</v>
      </c>
      <c r="N2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t="e">
        <f>TableOMP[[#This Row],[Avg]]-$U$2*TableOMP[[#This Row],[StdDev]]</f>
        <v>#N/A</v>
      </c>
      <c r="R2490" t="e">
        <f>TableOMP[[#This Row],[Avg]]+$U$2*TableOMP[[#This Row],[StdDev]]</f>
        <v>#N/A</v>
      </c>
      <c r="S2490" t="e">
        <f>IF(AND(TableOMP[[#This Row],[total_time]]&gt;=TableOMP[[#This Row],[Low]], TableOMP[[#This Row],[total_time]]&lt;=TableOMP[[#This Row],[High]]),1,0)</f>
        <v>#N/A</v>
      </c>
    </row>
    <row r="2491" spans="1:19" hidden="1" x14ac:dyDescent="0.25">
      <c r="A2491" t="s">
        <v>16</v>
      </c>
      <c r="B2491">
        <v>1000</v>
      </c>
      <c r="C2491">
        <v>100</v>
      </c>
      <c r="D2491">
        <v>100000</v>
      </c>
      <c r="E2491">
        <v>59</v>
      </c>
      <c r="F2491">
        <v>1</v>
      </c>
      <c r="G2491">
        <v>1.47879</v>
      </c>
      <c r="H2491">
        <v>7.4353000000000002E-2</v>
      </c>
      <c r="I2491">
        <v>3.5728</v>
      </c>
      <c r="J2491">
        <v>6.1600000000000002E-2</v>
      </c>
      <c r="K2491" t="str">
        <f>MID(M2491,22,1)</f>
        <v>7</v>
      </c>
      <c r="L2491" t="s">
        <v>49</v>
      </c>
      <c r="M2491" t="s">
        <v>50</v>
      </c>
      <c r="N2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t="e">
        <f>TableOMP[[#This Row],[Avg]]-$U$2*TableOMP[[#This Row],[StdDev]]</f>
        <v>#N/A</v>
      </c>
      <c r="R2491" t="e">
        <f>TableOMP[[#This Row],[Avg]]+$U$2*TableOMP[[#This Row],[StdDev]]</f>
        <v>#N/A</v>
      </c>
      <c r="S2491" t="e">
        <f>IF(AND(TableOMP[[#This Row],[total_time]]&gt;=TableOMP[[#This Row],[Low]], TableOMP[[#This Row],[total_time]]&lt;=TableOMP[[#This Row],[High]]),1,0)</f>
        <v>#N/A</v>
      </c>
    </row>
    <row r="2492" spans="1:19" hidden="1" x14ac:dyDescent="0.25">
      <c r="A2492" t="s">
        <v>16</v>
      </c>
      <c r="B2492">
        <v>1000</v>
      </c>
      <c r="C2492">
        <v>100</v>
      </c>
      <c r="D2492">
        <v>100000</v>
      </c>
      <c r="E2492">
        <v>60</v>
      </c>
      <c r="F2492">
        <v>1</v>
      </c>
      <c r="G2492">
        <v>1.375874</v>
      </c>
      <c r="H2492">
        <v>7.8533000000000006E-2</v>
      </c>
      <c r="I2492">
        <v>4.0683100000000003</v>
      </c>
      <c r="J2492">
        <v>6.8954000000000001E-2</v>
      </c>
      <c r="K2492" t="str">
        <f>MID(M2492,22,1)</f>
        <v>7</v>
      </c>
      <c r="L2492" t="s">
        <v>49</v>
      </c>
      <c r="M2492" t="s">
        <v>50</v>
      </c>
      <c r="N2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t="e">
        <f>TableOMP[[#This Row],[Avg]]-$U$2*TableOMP[[#This Row],[StdDev]]</f>
        <v>#N/A</v>
      </c>
      <c r="R2492" t="e">
        <f>TableOMP[[#This Row],[Avg]]+$U$2*TableOMP[[#This Row],[StdDev]]</f>
        <v>#N/A</v>
      </c>
      <c r="S2492" t="e">
        <f>IF(AND(TableOMP[[#This Row],[total_time]]&gt;=TableOMP[[#This Row],[Low]], TableOMP[[#This Row],[total_time]]&lt;=TableOMP[[#This Row],[High]]),1,0)</f>
        <v>#N/A</v>
      </c>
    </row>
    <row r="2493" spans="1:19" hidden="1" x14ac:dyDescent="0.25">
      <c r="A2493" t="s">
        <v>16</v>
      </c>
      <c r="B2493">
        <v>1000</v>
      </c>
      <c r="C2493">
        <v>100</v>
      </c>
      <c r="D2493">
        <v>100000</v>
      </c>
      <c r="E2493">
        <v>61</v>
      </c>
      <c r="F2493">
        <v>1</v>
      </c>
      <c r="G2493">
        <v>1.4689019999999999</v>
      </c>
      <c r="H2493">
        <v>6.5359E-2</v>
      </c>
      <c r="I2493">
        <v>3.4674529999999999</v>
      </c>
      <c r="J2493">
        <v>5.7791000000000002E-2</v>
      </c>
      <c r="K2493" t="str">
        <f>MID(M2493,22,1)</f>
        <v>7</v>
      </c>
      <c r="L2493" t="s">
        <v>49</v>
      </c>
      <c r="M2493" t="s">
        <v>50</v>
      </c>
      <c r="N2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t="e">
        <f>TableOMP[[#This Row],[Avg]]-$U$2*TableOMP[[#This Row],[StdDev]]</f>
        <v>#N/A</v>
      </c>
      <c r="R2493" t="e">
        <f>TableOMP[[#This Row],[Avg]]+$U$2*TableOMP[[#This Row],[StdDev]]</f>
        <v>#N/A</v>
      </c>
      <c r="S2493" t="e">
        <f>IF(AND(TableOMP[[#This Row],[total_time]]&gt;=TableOMP[[#This Row],[Low]], TableOMP[[#This Row],[total_time]]&lt;=TableOMP[[#This Row],[High]]),1,0)</f>
        <v>#N/A</v>
      </c>
    </row>
    <row r="2494" spans="1:19" hidden="1" x14ac:dyDescent="0.25">
      <c r="A2494" t="s">
        <v>16</v>
      </c>
      <c r="B2494">
        <v>1000</v>
      </c>
      <c r="C2494">
        <v>100</v>
      </c>
      <c r="D2494">
        <v>100000</v>
      </c>
      <c r="E2494">
        <v>62</v>
      </c>
      <c r="F2494">
        <v>1</v>
      </c>
      <c r="G2494">
        <v>1.373985</v>
      </c>
      <c r="H2494">
        <v>7.0003999999999997E-2</v>
      </c>
      <c r="I2494">
        <v>3.5335709999999998</v>
      </c>
      <c r="J2494">
        <v>5.7926999999999999E-2</v>
      </c>
      <c r="K2494" t="str">
        <f>MID(M2494,22,1)</f>
        <v>7</v>
      </c>
      <c r="L2494" t="s">
        <v>49</v>
      </c>
      <c r="M2494" t="s">
        <v>50</v>
      </c>
      <c r="N2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t="e">
        <f>TableOMP[[#This Row],[Avg]]-$U$2*TableOMP[[#This Row],[StdDev]]</f>
        <v>#N/A</v>
      </c>
      <c r="R2494" t="e">
        <f>TableOMP[[#This Row],[Avg]]+$U$2*TableOMP[[#This Row],[StdDev]]</f>
        <v>#N/A</v>
      </c>
      <c r="S2494" t="e">
        <f>IF(AND(TableOMP[[#This Row],[total_time]]&gt;=TableOMP[[#This Row],[Low]], TableOMP[[#This Row],[total_time]]&lt;=TableOMP[[#This Row],[High]]),1,0)</f>
        <v>#N/A</v>
      </c>
    </row>
    <row r="2495" spans="1:19" hidden="1" x14ac:dyDescent="0.25">
      <c r="A2495" t="s">
        <v>16</v>
      </c>
      <c r="B2495">
        <v>1000</v>
      </c>
      <c r="C2495">
        <v>100</v>
      </c>
      <c r="D2495">
        <v>100000</v>
      </c>
      <c r="E2495">
        <v>63</v>
      </c>
      <c r="F2495">
        <v>1</v>
      </c>
      <c r="G2495">
        <v>1.4599219999999999</v>
      </c>
      <c r="H2495">
        <v>6.7146999999999998E-2</v>
      </c>
      <c r="I2495">
        <v>3.6590050000000001</v>
      </c>
      <c r="J2495">
        <v>5.9015999999999999E-2</v>
      </c>
      <c r="K2495" t="str">
        <f>MID(M2495,22,1)</f>
        <v>7</v>
      </c>
      <c r="L2495" t="s">
        <v>49</v>
      </c>
      <c r="M2495" t="s">
        <v>50</v>
      </c>
      <c r="N2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t="e">
        <f>TableOMP[[#This Row],[Avg]]-$U$2*TableOMP[[#This Row],[StdDev]]</f>
        <v>#N/A</v>
      </c>
      <c r="R2495" t="e">
        <f>TableOMP[[#This Row],[Avg]]+$U$2*TableOMP[[#This Row],[StdDev]]</f>
        <v>#N/A</v>
      </c>
      <c r="S2495" t="e">
        <f>IF(AND(TableOMP[[#This Row],[total_time]]&gt;=TableOMP[[#This Row],[Low]], TableOMP[[#This Row],[total_time]]&lt;=TableOMP[[#This Row],[High]]),1,0)</f>
        <v>#N/A</v>
      </c>
    </row>
    <row r="2496" spans="1:19" hidden="1" x14ac:dyDescent="0.25">
      <c r="A2496" t="s">
        <v>16</v>
      </c>
      <c r="B2496">
        <v>1000</v>
      </c>
      <c r="C2496">
        <v>100</v>
      </c>
      <c r="D2496">
        <v>100000</v>
      </c>
      <c r="E2496">
        <v>64</v>
      </c>
      <c r="F2496">
        <v>1</v>
      </c>
      <c r="G2496">
        <v>1.4373279999999999</v>
      </c>
      <c r="H2496">
        <v>7.2160000000000002E-2</v>
      </c>
      <c r="I2496">
        <v>4.0369979999999996</v>
      </c>
      <c r="J2496">
        <v>6.4078999999999997E-2</v>
      </c>
      <c r="K2496" t="str">
        <f>MID(M2496,22,1)</f>
        <v>7</v>
      </c>
      <c r="L2496" t="s">
        <v>49</v>
      </c>
      <c r="M2496" t="s">
        <v>50</v>
      </c>
      <c r="N2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t="e">
        <f>TableOMP[[#This Row],[Avg]]-$U$2*TableOMP[[#This Row],[StdDev]]</f>
        <v>#N/A</v>
      </c>
      <c r="R2496" t="e">
        <f>TableOMP[[#This Row],[Avg]]+$U$2*TableOMP[[#This Row],[StdDev]]</f>
        <v>#N/A</v>
      </c>
      <c r="S2496" t="e">
        <f>IF(AND(TableOMP[[#This Row],[total_time]]&gt;=TableOMP[[#This Row],[Low]], TableOMP[[#This Row],[total_time]]&lt;=TableOMP[[#This Row],[High]]),1,0)</f>
        <v>#N/A</v>
      </c>
    </row>
    <row r="2497" spans="1:19" hidden="1" x14ac:dyDescent="0.25">
      <c r="A2497" t="s">
        <v>16</v>
      </c>
      <c r="B2497">
        <v>100</v>
      </c>
      <c r="C2497">
        <v>100</v>
      </c>
      <c r="D2497">
        <v>100000</v>
      </c>
      <c r="E2497">
        <v>1</v>
      </c>
      <c r="F2497">
        <v>1</v>
      </c>
      <c r="G2497">
        <v>1.0712330000000001</v>
      </c>
      <c r="H2497">
        <v>8.1650000000000004E-3</v>
      </c>
      <c r="I2497">
        <v>0</v>
      </c>
      <c r="J2497">
        <v>0</v>
      </c>
      <c r="K2497" t="str">
        <f>MID(M2497,22,1)</f>
        <v>7</v>
      </c>
      <c r="L2497" t="s">
        <v>49</v>
      </c>
      <c r="M2497" t="s">
        <v>50</v>
      </c>
      <c r="N2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t="e">
        <f>TableOMP[[#This Row],[Avg]]-$U$2*TableOMP[[#This Row],[StdDev]]</f>
        <v>#N/A</v>
      </c>
      <c r="R2497" t="e">
        <f>TableOMP[[#This Row],[Avg]]+$U$2*TableOMP[[#This Row],[StdDev]]</f>
        <v>#N/A</v>
      </c>
      <c r="S2497" t="e">
        <f>IF(AND(TableOMP[[#This Row],[total_time]]&gt;=TableOMP[[#This Row],[Low]], TableOMP[[#This Row],[total_time]]&lt;=TableOMP[[#This Row],[High]]),1,0)</f>
        <v>#N/A</v>
      </c>
    </row>
    <row r="2498" spans="1:19" hidden="1" x14ac:dyDescent="0.25">
      <c r="A2498" t="s">
        <v>16</v>
      </c>
      <c r="B2498">
        <v>100</v>
      </c>
      <c r="C2498">
        <v>100</v>
      </c>
      <c r="D2498">
        <v>100000</v>
      </c>
      <c r="E2498">
        <v>2</v>
      </c>
      <c r="F2498">
        <v>1</v>
      </c>
      <c r="G2498">
        <v>1.0648120000000001</v>
      </c>
      <c r="H2498">
        <v>9.6659999999999992E-3</v>
      </c>
      <c r="I2498">
        <v>7.5110000000000003E-3</v>
      </c>
      <c r="J2498">
        <v>7.5110000000000003E-3</v>
      </c>
      <c r="K2498" t="str">
        <f>MID(M2498,22,1)</f>
        <v>7</v>
      </c>
      <c r="L2498" t="s">
        <v>49</v>
      </c>
      <c r="M2498" t="s">
        <v>50</v>
      </c>
      <c r="N2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t="e">
        <f>TableOMP[[#This Row],[Avg]]-$U$2*TableOMP[[#This Row],[StdDev]]</f>
        <v>#N/A</v>
      </c>
      <c r="R2498" t="e">
        <f>TableOMP[[#This Row],[Avg]]+$U$2*TableOMP[[#This Row],[StdDev]]</f>
        <v>#N/A</v>
      </c>
      <c r="S2498" t="e">
        <f>IF(AND(TableOMP[[#This Row],[total_time]]&gt;=TableOMP[[#This Row],[Low]], TableOMP[[#This Row],[total_time]]&lt;=TableOMP[[#This Row],[High]]),1,0)</f>
        <v>#N/A</v>
      </c>
    </row>
    <row r="2499" spans="1:19" hidden="1" x14ac:dyDescent="0.25">
      <c r="A2499" t="s">
        <v>16</v>
      </c>
      <c r="B2499">
        <v>100</v>
      </c>
      <c r="C2499">
        <v>100</v>
      </c>
      <c r="D2499">
        <v>100000</v>
      </c>
      <c r="E2499">
        <v>3</v>
      </c>
      <c r="F2499">
        <v>1</v>
      </c>
      <c r="G2499">
        <v>1.059998</v>
      </c>
      <c r="H2499">
        <v>8.0850000000000002E-3</v>
      </c>
      <c r="I2499">
        <v>1.2867E-2</v>
      </c>
      <c r="J2499">
        <v>6.4330000000000003E-3</v>
      </c>
      <c r="K2499" t="str">
        <f>MID(M2499,22,1)</f>
        <v>7</v>
      </c>
      <c r="L2499" t="s">
        <v>49</v>
      </c>
      <c r="M2499" t="s">
        <v>50</v>
      </c>
      <c r="N2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t="e">
        <f>TableOMP[[#This Row],[Avg]]-$U$2*TableOMP[[#This Row],[StdDev]]</f>
        <v>#N/A</v>
      </c>
      <c r="R2499" t="e">
        <f>TableOMP[[#This Row],[Avg]]+$U$2*TableOMP[[#This Row],[StdDev]]</f>
        <v>#N/A</v>
      </c>
      <c r="S2499" t="e">
        <f>IF(AND(TableOMP[[#This Row],[total_time]]&gt;=TableOMP[[#This Row],[Low]], TableOMP[[#This Row],[total_time]]&lt;=TableOMP[[#This Row],[High]]),1,0)</f>
        <v>#N/A</v>
      </c>
    </row>
    <row r="2500" spans="1:19" hidden="1" x14ac:dyDescent="0.25">
      <c r="A2500" t="s">
        <v>16</v>
      </c>
      <c r="B2500">
        <v>100</v>
      </c>
      <c r="C2500">
        <v>100</v>
      </c>
      <c r="D2500">
        <v>100000</v>
      </c>
      <c r="E2500">
        <v>4</v>
      </c>
      <c r="F2500">
        <v>1</v>
      </c>
      <c r="G2500">
        <v>1.076886</v>
      </c>
      <c r="H2500">
        <v>8.2310000000000005E-3</v>
      </c>
      <c r="I2500">
        <v>2.0544E-2</v>
      </c>
      <c r="J2500">
        <v>6.8479999999999999E-3</v>
      </c>
      <c r="K2500" t="str">
        <f>MID(M2500,22,1)</f>
        <v>7</v>
      </c>
      <c r="L2500" t="s">
        <v>49</v>
      </c>
      <c r="M2500" t="s">
        <v>50</v>
      </c>
      <c r="N2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t="e">
        <f>TableOMP[[#This Row],[Avg]]-$U$2*TableOMP[[#This Row],[StdDev]]</f>
        <v>#N/A</v>
      </c>
      <c r="R2500" t="e">
        <f>TableOMP[[#This Row],[Avg]]+$U$2*TableOMP[[#This Row],[StdDev]]</f>
        <v>#N/A</v>
      </c>
      <c r="S2500" t="e">
        <f>IF(AND(TableOMP[[#This Row],[total_time]]&gt;=TableOMP[[#This Row],[Low]], TableOMP[[#This Row],[total_time]]&lt;=TableOMP[[#This Row],[High]]),1,0)</f>
        <v>#N/A</v>
      </c>
    </row>
    <row r="2501" spans="1:19" hidden="1" x14ac:dyDescent="0.25">
      <c r="A2501" t="s">
        <v>16</v>
      </c>
      <c r="B2501">
        <v>100</v>
      </c>
      <c r="C2501">
        <v>100</v>
      </c>
      <c r="D2501">
        <v>100000</v>
      </c>
      <c r="E2501">
        <v>5</v>
      </c>
      <c r="F2501">
        <v>1</v>
      </c>
      <c r="G2501">
        <v>1.0780259999999999</v>
      </c>
      <c r="H2501">
        <v>1.0344000000000001E-2</v>
      </c>
      <c r="I2501">
        <v>3.5157000000000001E-2</v>
      </c>
      <c r="J2501">
        <v>8.7889999999999999E-3</v>
      </c>
      <c r="K2501" t="str">
        <f>MID(M2501,22,1)</f>
        <v>7</v>
      </c>
      <c r="L2501" t="s">
        <v>49</v>
      </c>
      <c r="M2501" t="s">
        <v>50</v>
      </c>
      <c r="N2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t="e">
        <f>TableOMP[[#This Row],[Avg]]-$U$2*TableOMP[[#This Row],[StdDev]]</f>
        <v>#N/A</v>
      </c>
      <c r="R2501" t="e">
        <f>TableOMP[[#This Row],[Avg]]+$U$2*TableOMP[[#This Row],[StdDev]]</f>
        <v>#N/A</v>
      </c>
      <c r="S2501" t="e">
        <f>IF(AND(TableOMP[[#This Row],[total_time]]&gt;=TableOMP[[#This Row],[Low]], TableOMP[[#This Row],[total_time]]&lt;=TableOMP[[#This Row],[High]]),1,0)</f>
        <v>#N/A</v>
      </c>
    </row>
    <row r="2502" spans="1:19" hidden="1" x14ac:dyDescent="0.25">
      <c r="A2502" t="s">
        <v>16</v>
      </c>
      <c r="B2502">
        <v>100</v>
      </c>
      <c r="C2502">
        <v>100</v>
      </c>
      <c r="D2502">
        <v>100000</v>
      </c>
      <c r="E2502">
        <v>6</v>
      </c>
      <c r="F2502">
        <v>1</v>
      </c>
      <c r="G2502">
        <v>1.086902</v>
      </c>
      <c r="H2502">
        <v>2.1394E-2</v>
      </c>
      <c r="I2502">
        <v>6.1356000000000001E-2</v>
      </c>
      <c r="J2502">
        <v>1.2271000000000001E-2</v>
      </c>
      <c r="K2502" t="str">
        <f>MID(M2502,22,1)</f>
        <v>7</v>
      </c>
      <c r="L2502" t="s">
        <v>49</v>
      </c>
      <c r="M2502" t="s">
        <v>50</v>
      </c>
      <c r="N2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t="e">
        <f>TableOMP[[#This Row],[Avg]]-$U$2*TableOMP[[#This Row],[StdDev]]</f>
        <v>#N/A</v>
      </c>
      <c r="R2502" t="e">
        <f>TableOMP[[#This Row],[Avg]]+$U$2*TableOMP[[#This Row],[StdDev]]</f>
        <v>#N/A</v>
      </c>
      <c r="S2502" t="e">
        <f>IF(AND(TableOMP[[#This Row],[total_time]]&gt;=TableOMP[[#This Row],[Low]], TableOMP[[#This Row],[total_time]]&lt;=TableOMP[[#This Row],[High]]),1,0)</f>
        <v>#N/A</v>
      </c>
    </row>
    <row r="2503" spans="1:19" hidden="1" x14ac:dyDescent="0.25">
      <c r="A2503" t="s">
        <v>16</v>
      </c>
      <c r="B2503">
        <v>100</v>
      </c>
      <c r="C2503">
        <v>100</v>
      </c>
      <c r="D2503">
        <v>100000</v>
      </c>
      <c r="E2503">
        <v>7</v>
      </c>
      <c r="F2503">
        <v>1</v>
      </c>
      <c r="G2503">
        <v>1.0787180000000001</v>
      </c>
      <c r="H2503">
        <v>1.3298000000000001E-2</v>
      </c>
      <c r="I2503">
        <v>6.3217999999999996E-2</v>
      </c>
      <c r="J2503">
        <v>1.0536E-2</v>
      </c>
      <c r="K2503" t="str">
        <f>MID(M2503,22,1)</f>
        <v>7</v>
      </c>
      <c r="L2503" t="s">
        <v>49</v>
      </c>
      <c r="M2503" t="s">
        <v>50</v>
      </c>
      <c r="N2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t="e">
        <f>TableOMP[[#This Row],[Avg]]-$U$2*TableOMP[[#This Row],[StdDev]]</f>
        <v>#N/A</v>
      </c>
      <c r="R2503" t="e">
        <f>TableOMP[[#This Row],[Avg]]+$U$2*TableOMP[[#This Row],[StdDev]]</f>
        <v>#N/A</v>
      </c>
      <c r="S2503" t="e">
        <f>IF(AND(TableOMP[[#This Row],[total_time]]&gt;=TableOMP[[#This Row],[Low]], TableOMP[[#This Row],[total_time]]&lt;=TableOMP[[#This Row],[High]]),1,0)</f>
        <v>#N/A</v>
      </c>
    </row>
    <row r="2504" spans="1:19" hidden="1" x14ac:dyDescent="0.25">
      <c r="A2504" t="s">
        <v>16</v>
      </c>
      <c r="B2504">
        <v>100</v>
      </c>
      <c r="C2504">
        <v>100</v>
      </c>
      <c r="D2504">
        <v>100000</v>
      </c>
      <c r="E2504">
        <v>8</v>
      </c>
      <c r="F2504">
        <v>1</v>
      </c>
      <c r="G2504">
        <v>1.0914809999999999</v>
      </c>
      <c r="H2504">
        <v>1.3873999999999999E-2</v>
      </c>
      <c r="I2504">
        <v>6.9751999999999995E-2</v>
      </c>
      <c r="J2504">
        <v>9.9649999999999999E-3</v>
      </c>
      <c r="K2504" t="str">
        <f>MID(M2504,22,1)</f>
        <v>7</v>
      </c>
      <c r="L2504" t="s">
        <v>49</v>
      </c>
      <c r="M2504" t="s">
        <v>50</v>
      </c>
      <c r="N2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t="e">
        <f>TableOMP[[#This Row],[Avg]]-$U$2*TableOMP[[#This Row],[StdDev]]</f>
        <v>#N/A</v>
      </c>
      <c r="R2504" t="e">
        <f>TableOMP[[#This Row],[Avg]]+$U$2*TableOMP[[#This Row],[StdDev]]</f>
        <v>#N/A</v>
      </c>
      <c r="S2504" t="e">
        <f>IF(AND(TableOMP[[#This Row],[total_time]]&gt;=TableOMP[[#This Row],[Low]], TableOMP[[#This Row],[total_time]]&lt;=TableOMP[[#This Row],[High]]),1,0)</f>
        <v>#N/A</v>
      </c>
    </row>
    <row r="2505" spans="1:19" hidden="1" x14ac:dyDescent="0.25">
      <c r="A2505" t="s">
        <v>16</v>
      </c>
      <c r="B2505">
        <v>100</v>
      </c>
      <c r="C2505">
        <v>100</v>
      </c>
      <c r="D2505">
        <v>100000</v>
      </c>
      <c r="E2505">
        <v>9</v>
      </c>
      <c r="F2505">
        <v>1</v>
      </c>
      <c r="G2505">
        <v>1.1113949999999999</v>
      </c>
      <c r="H2505">
        <v>2.0080000000000001E-2</v>
      </c>
      <c r="I2505">
        <v>0.13428999999999999</v>
      </c>
      <c r="J2505">
        <v>1.6785999999999999E-2</v>
      </c>
      <c r="K2505" t="str">
        <f>MID(M2505,22,1)</f>
        <v>7</v>
      </c>
      <c r="L2505" t="s">
        <v>49</v>
      </c>
      <c r="M2505" t="s">
        <v>50</v>
      </c>
      <c r="N2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t="e">
        <f>TableOMP[[#This Row],[Avg]]-$U$2*TableOMP[[#This Row],[StdDev]]</f>
        <v>#N/A</v>
      </c>
      <c r="R2505" t="e">
        <f>TableOMP[[#This Row],[Avg]]+$U$2*TableOMP[[#This Row],[StdDev]]</f>
        <v>#N/A</v>
      </c>
      <c r="S2505" t="e">
        <f>IF(AND(TableOMP[[#This Row],[total_time]]&gt;=TableOMP[[#This Row],[Low]], TableOMP[[#This Row],[total_time]]&lt;=TableOMP[[#This Row],[High]]),1,0)</f>
        <v>#N/A</v>
      </c>
    </row>
    <row r="2506" spans="1:19" hidden="1" x14ac:dyDescent="0.25">
      <c r="A2506" t="s">
        <v>16</v>
      </c>
      <c r="B2506">
        <v>100</v>
      </c>
      <c r="C2506">
        <v>100</v>
      </c>
      <c r="D2506">
        <v>100000</v>
      </c>
      <c r="E2506">
        <v>10</v>
      </c>
      <c r="F2506">
        <v>1</v>
      </c>
      <c r="G2506">
        <v>1.120201</v>
      </c>
      <c r="H2506">
        <v>2.5507999999999999E-2</v>
      </c>
      <c r="I2506">
        <v>0.17682899999999999</v>
      </c>
      <c r="J2506">
        <v>1.9647999999999999E-2</v>
      </c>
      <c r="K2506" t="str">
        <f>MID(M2506,22,1)</f>
        <v>7</v>
      </c>
      <c r="L2506" t="s">
        <v>49</v>
      </c>
      <c r="M2506" t="s">
        <v>50</v>
      </c>
      <c r="N2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t="e">
        <f>TableOMP[[#This Row],[Avg]]-$U$2*TableOMP[[#This Row],[StdDev]]</f>
        <v>#N/A</v>
      </c>
      <c r="R2506" t="e">
        <f>TableOMP[[#This Row],[Avg]]+$U$2*TableOMP[[#This Row],[StdDev]]</f>
        <v>#N/A</v>
      </c>
      <c r="S2506" t="e">
        <f>IF(AND(TableOMP[[#This Row],[total_time]]&gt;=TableOMP[[#This Row],[Low]], TableOMP[[#This Row],[total_time]]&lt;=TableOMP[[#This Row],[High]]),1,0)</f>
        <v>#N/A</v>
      </c>
    </row>
    <row r="2507" spans="1:19" hidden="1" x14ac:dyDescent="0.25">
      <c r="A2507" t="s">
        <v>16</v>
      </c>
      <c r="B2507">
        <v>100</v>
      </c>
      <c r="C2507">
        <v>100</v>
      </c>
      <c r="D2507">
        <v>100000</v>
      </c>
      <c r="E2507">
        <v>11</v>
      </c>
      <c r="F2507">
        <v>1</v>
      </c>
      <c r="G2507">
        <v>1.1177029999999999</v>
      </c>
      <c r="H2507">
        <v>2.682E-2</v>
      </c>
      <c r="I2507">
        <v>0.205431</v>
      </c>
      <c r="J2507">
        <v>2.0542999999999999E-2</v>
      </c>
      <c r="K2507" t="str">
        <f>MID(M2507,22,1)</f>
        <v>7</v>
      </c>
      <c r="L2507" t="s">
        <v>49</v>
      </c>
      <c r="M2507" t="s">
        <v>50</v>
      </c>
      <c r="N2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t="e">
        <f>TableOMP[[#This Row],[Avg]]-$U$2*TableOMP[[#This Row],[StdDev]]</f>
        <v>#N/A</v>
      </c>
      <c r="R2507" t="e">
        <f>TableOMP[[#This Row],[Avg]]+$U$2*TableOMP[[#This Row],[StdDev]]</f>
        <v>#N/A</v>
      </c>
      <c r="S2507" t="e">
        <f>IF(AND(TableOMP[[#This Row],[total_time]]&gt;=TableOMP[[#This Row],[Low]], TableOMP[[#This Row],[total_time]]&lt;=TableOMP[[#This Row],[High]]),1,0)</f>
        <v>#N/A</v>
      </c>
    </row>
    <row r="2508" spans="1:19" hidden="1" x14ac:dyDescent="0.25">
      <c r="A2508" t="s">
        <v>16</v>
      </c>
      <c r="B2508">
        <v>100</v>
      </c>
      <c r="C2508">
        <v>100</v>
      </c>
      <c r="D2508">
        <v>100000</v>
      </c>
      <c r="E2508">
        <v>12</v>
      </c>
      <c r="F2508">
        <v>1</v>
      </c>
      <c r="G2508">
        <v>1.1187480000000001</v>
      </c>
      <c r="H2508">
        <v>1.7484E-2</v>
      </c>
      <c r="I2508">
        <v>0.144068</v>
      </c>
      <c r="J2508">
        <v>1.3096999999999999E-2</v>
      </c>
      <c r="K2508" t="str">
        <f>MID(M2508,22,1)</f>
        <v>7</v>
      </c>
      <c r="L2508" t="s">
        <v>49</v>
      </c>
      <c r="M2508" t="s">
        <v>50</v>
      </c>
      <c r="N2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t="e">
        <f>TableOMP[[#This Row],[Avg]]-$U$2*TableOMP[[#This Row],[StdDev]]</f>
        <v>#N/A</v>
      </c>
      <c r="R2508" t="e">
        <f>TableOMP[[#This Row],[Avg]]+$U$2*TableOMP[[#This Row],[StdDev]]</f>
        <v>#N/A</v>
      </c>
      <c r="S2508" t="e">
        <f>IF(AND(TableOMP[[#This Row],[total_time]]&gt;=TableOMP[[#This Row],[Low]], TableOMP[[#This Row],[total_time]]&lt;=TableOMP[[#This Row],[High]]),1,0)</f>
        <v>#N/A</v>
      </c>
    </row>
    <row r="2509" spans="1:19" hidden="1" x14ac:dyDescent="0.25">
      <c r="A2509" t="s">
        <v>16</v>
      </c>
      <c r="B2509">
        <v>100</v>
      </c>
      <c r="C2509">
        <v>100</v>
      </c>
      <c r="D2509">
        <v>100000</v>
      </c>
      <c r="E2509">
        <v>13</v>
      </c>
      <c r="F2509">
        <v>1</v>
      </c>
      <c r="G2509">
        <v>1.1430769999999999</v>
      </c>
      <c r="H2509">
        <v>2.7932999999999999E-2</v>
      </c>
      <c r="I2509">
        <v>0.167411</v>
      </c>
      <c r="J2509">
        <v>1.3951E-2</v>
      </c>
      <c r="K2509" t="str">
        <f>MID(M2509,22,1)</f>
        <v>7</v>
      </c>
      <c r="L2509" t="s">
        <v>49</v>
      </c>
      <c r="M2509" t="s">
        <v>50</v>
      </c>
      <c r="N2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t="e">
        <f>TableOMP[[#This Row],[Avg]]-$U$2*TableOMP[[#This Row],[StdDev]]</f>
        <v>#N/A</v>
      </c>
      <c r="R2509" t="e">
        <f>TableOMP[[#This Row],[Avg]]+$U$2*TableOMP[[#This Row],[StdDev]]</f>
        <v>#N/A</v>
      </c>
      <c r="S2509" t="e">
        <f>IF(AND(TableOMP[[#This Row],[total_time]]&gt;=TableOMP[[#This Row],[Low]], TableOMP[[#This Row],[total_time]]&lt;=TableOMP[[#This Row],[High]]),1,0)</f>
        <v>#N/A</v>
      </c>
    </row>
    <row r="2510" spans="1:19" hidden="1" x14ac:dyDescent="0.25">
      <c r="A2510" t="s">
        <v>16</v>
      </c>
      <c r="B2510">
        <v>100</v>
      </c>
      <c r="C2510">
        <v>100</v>
      </c>
      <c r="D2510">
        <v>100000</v>
      </c>
      <c r="E2510">
        <v>14</v>
      </c>
      <c r="F2510">
        <v>1</v>
      </c>
      <c r="G2510">
        <v>1.2060500000000001</v>
      </c>
      <c r="H2510">
        <v>7.3915999999999996E-2</v>
      </c>
      <c r="I2510">
        <v>0.187444</v>
      </c>
      <c r="J2510">
        <v>1.4419E-2</v>
      </c>
      <c r="K2510" t="str">
        <f>MID(M2510,22,1)</f>
        <v>7</v>
      </c>
      <c r="L2510" t="s">
        <v>49</v>
      </c>
      <c r="M2510" t="s">
        <v>50</v>
      </c>
      <c r="N2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t="e">
        <f>TableOMP[[#This Row],[Avg]]-$U$2*TableOMP[[#This Row],[StdDev]]</f>
        <v>#N/A</v>
      </c>
      <c r="R2510" t="e">
        <f>TableOMP[[#This Row],[Avg]]+$U$2*TableOMP[[#This Row],[StdDev]]</f>
        <v>#N/A</v>
      </c>
      <c r="S2510" t="e">
        <f>IF(AND(TableOMP[[#This Row],[total_time]]&gt;=TableOMP[[#This Row],[Low]], TableOMP[[#This Row],[total_time]]&lt;=TableOMP[[#This Row],[High]]),1,0)</f>
        <v>#N/A</v>
      </c>
    </row>
    <row r="2511" spans="1:19" hidden="1" x14ac:dyDescent="0.25">
      <c r="A2511" t="s">
        <v>16</v>
      </c>
      <c r="B2511">
        <v>100</v>
      </c>
      <c r="C2511">
        <v>100</v>
      </c>
      <c r="D2511">
        <v>100000</v>
      </c>
      <c r="E2511">
        <v>15</v>
      </c>
      <c r="F2511">
        <v>1</v>
      </c>
      <c r="G2511">
        <v>1.1569</v>
      </c>
      <c r="H2511">
        <v>1.8754E-2</v>
      </c>
      <c r="I2511">
        <v>0.20704700000000001</v>
      </c>
      <c r="J2511">
        <v>1.4789E-2</v>
      </c>
      <c r="K2511" t="str">
        <f>MID(M2511,22,1)</f>
        <v>7</v>
      </c>
      <c r="L2511" t="s">
        <v>49</v>
      </c>
      <c r="M2511" t="s">
        <v>50</v>
      </c>
      <c r="N2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t="e">
        <f>TableOMP[[#This Row],[Avg]]-$U$2*TableOMP[[#This Row],[StdDev]]</f>
        <v>#N/A</v>
      </c>
      <c r="R2511" t="e">
        <f>TableOMP[[#This Row],[Avg]]+$U$2*TableOMP[[#This Row],[StdDev]]</f>
        <v>#N/A</v>
      </c>
      <c r="S2511" t="e">
        <f>IF(AND(TableOMP[[#This Row],[total_time]]&gt;=TableOMP[[#This Row],[Low]], TableOMP[[#This Row],[total_time]]&lt;=TableOMP[[#This Row],[High]]),1,0)</f>
        <v>#N/A</v>
      </c>
    </row>
    <row r="2512" spans="1:19" hidden="1" x14ac:dyDescent="0.25">
      <c r="A2512" t="s">
        <v>16</v>
      </c>
      <c r="B2512">
        <v>100</v>
      </c>
      <c r="C2512">
        <v>100</v>
      </c>
      <c r="D2512">
        <v>100000</v>
      </c>
      <c r="E2512">
        <v>16</v>
      </c>
      <c r="F2512">
        <v>1</v>
      </c>
      <c r="G2512">
        <v>1.1868620000000001</v>
      </c>
      <c r="H2512">
        <v>4.1715000000000002E-2</v>
      </c>
      <c r="I2512">
        <v>0.32052599999999998</v>
      </c>
      <c r="J2512">
        <v>2.1368000000000002E-2</v>
      </c>
      <c r="K2512" t="str">
        <f>MID(M2512,22,1)</f>
        <v>7</v>
      </c>
      <c r="L2512" t="s">
        <v>49</v>
      </c>
      <c r="M2512" t="s">
        <v>50</v>
      </c>
      <c r="N2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t="e">
        <f>TableOMP[[#This Row],[Avg]]-$U$2*TableOMP[[#This Row],[StdDev]]</f>
        <v>#N/A</v>
      </c>
      <c r="R2512" t="e">
        <f>TableOMP[[#This Row],[Avg]]+$U$2*TableOMP[[#This Row],[StdDev]]</f>
        <v>#N/A</v>
      </c>
      <c r="S2512" t="e">
        <f>IF(AND(TableOMP[[#This Row],[total_time]]&gt;=TableOMP[[#This Row],[Low]], TableOMP[[#This Row],[total_time]]&lt;=TableOMP[[#This Row],[High]]),1,0)</f>
        <v>#N/A</v>
      </c>
    </row>
    <row r="2513" spans="1:19" hidden="1" x14ac:dyDescent="0.25">
      <c r="A2513" t="s">
        <v>16</v>
      </c>
      <c r="B2513">
        <v>100</v>
      </c>
      <c r="C2513">
        <v>100</v>
      </c>
      <c r="D2513">
        <v>100000</v>
      </c>
      <c r="E2513">
        <v>17</v>
      </c>
      <c r="F2513">
        <v>1</v>
      </c>
      <c r="G2513">
        <v>1.1780539999999999</v>
      </c>
      <c r="H2513">
        <v>4.2584999999999998E-2</v>
      </c>
      <c r="I2513">
        <v>0.49008800000000002</v>
      </c>
      <c r="J2513">
        <v>3.0630000000000001E-2</v>
      </c>
      <c r="K2513" t="str">
        <f>MID(M2513,22,1)</f>
        <v>7</v>
      </c>
      <c r="L2513" t="s">
        <v>49</v>
      </c>
      <c r="M2513" t="s">
        <v>50</v>
      </c>
      <c r="N2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t="e">
        <f>TableOMP[[#This Row],[Avg]]-$U$2*TableOMP[[#This Row],[StdDev]]</f>
        <v>#N/A</v>
      </c>
      <c r="R2513" t="e">
        <f>TableOMP[[#This Row],[Avg]]+$U$2*TableOMP[[#This Row],[StdDev]]</f>
        <v>#N/A</v>
      </c>
      <c r="S2513" t="e">
        <f>IF(AND(TableOMP[[#This Row],[total_time]]&gt;=TableOMP[[#This Row],[Low]], TableOMP[[#This Row],[total_time]]&lt;=TableOMP[[#This Row],[High]]),1,0)</f>
        <v>#N/A</v>
      </c>
    </row>
    <row r="2514" spans="1:19" hidden="1" x14ac:dyDescent="0.25">
      <c r="A2514" t="s">
        <v>16</v>
      </c>
      <c r="B2514">
        <v>100</v>
      </c>
      <c r="C2514">
        <v>100</v>
      </c>
      <c r="D2514">
        <v>100000</v>
      </c>
      <c r="E2514">
        <v>18</v>
      </c>
      <c r="F2514">
        <v>1</v>
      </c>
      <c r="G2514">
        <v>1.1854439999999999</v>
      </c>
      <c r="H2514">
        <v>2.3864E-2</v>
      </c>
      <c r="I2514">
        <v>0.33859600000000001</v>
      </c>
      <c r="J2514">
        <v>1.9917000000000001E-2</v>
      </c>
      <c r="K2514" t="str">
        <f>MID(M2514,22,1)</f>
        <v>7</v>
      </c>
      <c r="L2514" t="s">
        <v>49</v>
      </c>
      <c r="M2514" t="s">
        <v>50</v>
      </c>
      <c r="N2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t="e">
        <f>TableOMP[[#This Row],[Avg]]-$U$2*TableOMP[[#This Row],[StdDev]]</f>
        <v>#N/A</v>
      </c>
      <c r="R2514" t="e">
        <f>TableOMP[[#This Row],[Avg]]+$U$2*TableOMP[[#This Row],[StdDev]]</f>
        <v>#N/A</v>
      </c>
      <c r="S2514" t="e">
        <f>IF(AND(TableOMP[[#This Row],[total_time]]&gt;=TableOMP[[#This Row],[Low]], TableOMP[[#This Row],[total_time]]&lt;=TableOMP[[#This Row],[High]]),1,0)</f>
        <v>#N/A</v>
      </c>
    </row>
    <row r="2515" spans="1:19" hidden="1" x14ac:dyDescent="0.25">
      <c r="A2515" t="s">
        <v>16</v>
      </c>
      <c r="B2515">
        <v>100</v>
      </c>
      <c r="C2515">
        <v>100</v>
      </c>
      <c r="D2515">
        <v>100000</v>
      </c>
      <c r="E2515">
        <v>19</v>
      </c>
      <c r="F2515">
        <v>1</v>
      </c>
      <c r="G2515">
        <v>1.209627</v>
      </c>
      <c r="H2515">
        <v>4.9750000000000003E-2</v>
      </c>
      <c r="I2515">
        <v>0.67696199999999995</v>
      </c>
      <c r="J2515">
        <v>3.7608999999999997E-2</v>
      </c>
      <c r="K2515" t="str">
        <f>MID(M2515,22,1)</f>
        <v>7</v>
      </c>
      <c r="L2515" t="s">
        <v>49</v>
      </c>
      <c r="M2515" t="s">
        <v>50</v>
      </c>
      <c r="N2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t="e">
        <f>TableOMP[[#This Row],[Avg]]-$U$2*TableOMP[[#This Row],[StdDev]]</f>
        <v>#N/A</v>
      </c>
      <c r="R2515" t="e">
        <f>TableOMP[[#This Row],[Avg]]+$U$2*TableOMP[[#This Row],[StdDev]]</f>
        <v>#N/A</v>
      </c>
      <c r="S2515" t="e">
        <f>IF(AND(TableOMP[[#This Row],[total_time]]&gt;=TableOMP[[#This Row],[Low]], TableOMP[[#This Row],[total_time]]&lt;=TableOMP[[#This Row],[High]]),1,0)</f>
        <v>#N/A</v>
      </c>
    </row>
    <row r="2516" spans="1:19" hidden="1" x14ac:dyDescent="0.25">
      <c r="A2516" t="s">
        <v>16</v>
      </c>
      <c r="B2516">
        <v>100</v>
      </c>
      <c r="C2516">
        <v>100</v>
      </c>
      <c r="D2516">
        <v>100000</v>
      </c>
      <c r="E2516">
        <v>20</v>
      </c>
      <c r="F2516">
        <v>1</v>
      </c>
      <c r="G2516">
        <v>1.2169239999999999</v>
      </c>
      <c r="H2516">
        <v>4.0216000000000002E-2</v>
      </c>
      <c r="I2516">
        <v>0.50634599999999996</v>
      </c>
      <c r="J2516">
        <v>2.665E-2</v>
      </c>
      <c r="K2516" t="str">
        <f>MID(M2516,22,1)</f>
        <v>7</v>
      </c>
      <c r="L2516" t="s">
        <v>49</v>
      </c>
      <c r="M2516" t="s">
        <v>50</v>
      </c>
      <c r="N2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t="e">
        <f>TableOMP[[#This Row],[Avg]]-$U$2*TableOMP[[#This Row],[StdDev]]</f>
        <v>#N/A</v>
      </c>
      <c r="R2516" t="e">
        <f>TableOMP[[#This Row],[Avg]]+$U$2*TableOMP[[#This Row],[StdDev]]</f>
        <v>#N/A</v>
      </c>
      <c r="S2516" t="e">
        <f>IF(AND(TableOMP[[#This Row],[total_time]]&gt;=TableOMP[[#This Row],[Low]], TableOMP[[#This Row],[total_time]]&lt;=TableOMP[[#This Row],[High]]),1,0)</f>
        <v>#N/A</v>
      </c>
    </row>
    <row r="2517" spans="1:19" hidden="1" x14ac:dyDescent="0.25">
      <c r="A2517" t="s">
        <v>16</v>
      </c>
      <c r="B2517">
        <v>100</v>
      </c>
      <c r="C2517">
        <v>100</v>
      </c>
      <c r="D2517">
        <v>100000</v>
      </c>
      <c r="E2517">
        <v>21</v>
      </c>
      <c r="F2517">
        <v>1</v>
      </c>
      <c r="G2517">
        <v>1.2096880000000001</v>
      </c>
      <c r="H2517">
        <v>4.5767000000000002E-2</v>
      </c>
      <c r="I2517">
        <v>0.64088999999999996</v>
      </c>
      <c r="J2517">
        <v>3.2044000000000003E-2</v>
      </c>
      <c r="K2517" t="str">
        <f>MID(M2517,22,1)</f>
        <v>7</v>
      </c>
      <c r="L2517" t="s">
        <v>49</v>
      </c>
      <c r="M2517" t="s">
        <v>50</v>
      </c>
      <c r="N2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t="e">
        <f>TableOMP[[#This Row],[Avg]]-$U$2*TableOMP[[#This Row],[StdDev]]</f>
        <v>#N/A</v>
      </c>
      <c r="R2517" t="e">
        <f>TableOMP[[#This Row],[Avg]]+$U$2*TableOMP[[#This Row],[StdDev]]</f>
        <v>#N/A</v>
      </c>
      <c r="S2517" t="e">
        <f>IF(AND(TableOMP[[#This Row],[total_time]]&gt;=TableOMP[[#This Row],[Low]], TableOMP[[#This Row],[total_time]]&lt;=TableOMP[[#This Row],[High]]),1,0)</f>
        <v>#N/A</v>
      </c>
    </row>
    <row r="2518" spans="1:19" hidden="1" x14ac:dyDescent="0.25">
      <c r="A2518" t="s">
        <v>16</v>
      </c>
      <c r="B2518">
        <v>100</v>
      </c>
      <c r="C2518">
        <v>100</v>
      </c>
      <c r="D2518">
        <v>100000</v>
      </c>
      <c r="E2518">
        <v>22</v>
      </c>
      <c r="F2518">
        <v>1</v>
      </c>
      <c r="G2518">
        <v>1.199343</v>
      </c>
      <c r="H2518">
        <v>3.074E-2</v>
      </c>
      <c r="I2518">
        <v>0.53114700000000004</v>
      </c>
      <c r="J2518">
        <v>2.5293E-2</v>
      </c>
      <c r="K2518" t="str">
        <f>MID(M2518,22,1)</f>
        <v>7</v>
      </c>
      <c r="L2518" t="s">
        <v>49</v>
      </c>
      <c r="M2518" t="s">
        <v>50</v>
      </c>
      <c r="N2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t="e">
        <f>TableOMP[[#This Row],[Avg]]-$U$2*TableOMP[[#This Row],[StdDev]]</f>
        <v>#N/A</v>
      </c>
      <c r="R2518" t="e">
        <f>TableOMP[[#This Row],[Avg]]+$U$2*TableOMP[[#This Row],[StdDev]]</f>
        <v>#N/A</v>
      </c>
      <c r="S2518" t="e">
        <f>IF(AND(TableOMP[[#This Row],[total_time]]&gt;=TableOMP[[#This Row],[Low]], TableOMP[[#This Row],[total_time]]&lt;=TableOMP[[#This Row],[High]]),1,0)</f>
        <v>#N/A</v>
      </c>
    </row>
    <row r="2519" spans="1:19" hidden="1" x14ac:dyDescent="0.25">
      <c r="A2519" t="s">
        <v>16</v>
      </c>
      <c r="B2519">
        <v>100</v>
      </c>
      <c r="C2519">
        <v>100</v>
      </c>
      <c r="D2519">
        <v>100000</v>
      </c>
      <c r="E2519">
        <v>23</v>
      </c>
      <c r="F2519">
        <v>1</v>
      </c>
      <c r="G2519">
        <v>1.226448</v>
      </c>
      <c r="H2519">
        <v>5.4211000000000002E-2</v>
      </c>
      <c r="I2519">
        <v>0.91012000000000004</v>
      </c>
      <c r="J2519">
        <v>4.1369000000000003E-2</v>
      </c>
      <c r="K2519" t="str">
        <f>MID(M2519,22,1)</f>
        <v>7</v>
      </c>
      <c r="L2519" t="s">
        <v>49</v>
      </c>
      <c r="M2519" t="s">
        <v>50</v>
      </c>
      <c r="N2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t="e">
        <f>TableOMP[[#This Row],[Avg]]-$U$2*TableOMP[[#This Row],[StdDev]]</f>
        <v>#N/A</v>
      </c>
      <c r="R2519" t="e">
        <f>TableOMP[[#This Row],[Avg]]+$U$2*TableOMP[[#This Row],[StdDev]]</f>
        <v>#N/A</v>
      </c>
      <c r="S2519" t="e">
        <f>IF(AND(TableOMP[[#This Row],[total_time]]&gt;=TableOMP[[#This Row],[Low]], TableOMP[[#This Row],[total_time]]&lt;=TableOMP[[#This Row],[High]]),1,0)</f>
        <v>#N/A</v>
      </c>
    </row>
    <row r="2520" spans="1:19" hidden="1" x14ac:dyDescent="0.25">
      <c r="A2520" t="s">
        <v>16</v>
      </c>
      <c r="B2520">
        <v>100</v>
      </c>
      <c r="C2520">
        <v>100</v>
      </c>
      <c r="D2520">
        <v>100000</v>
      </c>
      <c r="E2520">
        <v>24</v>
      </c>
      <c r="F2520">
        <v>1</v>
      </c>
      <c r="G2520">
        <v>1.2340899999999999</v>
      </c>
      <c r="H2520">
        <v>4.2091999999999997E-2</v>
      </c>
      <c r="I2520">
        <v>0.661103</v>
      </c>
      <c r="J2520">
        <v>2.8743999999999999E-2</v>
      </c>
      <c r="K2520" t="str">
        <f>MID(M2520,22,1)</f>
        <v>7</v>
      </c>
      <c r="L2520" t="s">
        <v>49</v>
      </c>
      <c r="M2520" t="s">
        <v>50</v>
      </c>
      <c r="N2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t="e">
        <f>TableOMP[[#This Row],[Avg]]-$U$2*TableOMP[[#This Row],[StdDev]]</f>
        <v>#N/A</v>
      </c>
      <c r="R2520" t="e">
        <f>TableOMP[[#This Row],[Avg]]+$U$2*TableOMP[[#This Row],[StdDev]]</f>
        <v>#N/A</v>
      </c>
      <c r="S2520" t="e">
        <f>IF(AND(TableOMP[[#This Row],[total_time]]&gt;=TableOMP[[#This Row],[Low]], TableOMP[[#This Row],[total_time]]&lt;=TableOMP[[#This Row],[High]]),1,0)</f>
        <v>#N/A</v>
      </c>
    </row>
    <row r="2521" spans="1:19" hidden="1" x14ac:dyDescent="0.25">
      <c r="A2521" t="s">
        <v>16</v>
      </c>
      <c r="B2521">
        <v>100</v>
      </c>
      <c r="C2521">
        <v>100</v>
      </c>
      <c r="D2521">
        <v>100000</v>
      </c>
      <c r="E2521">
        <v>25</v>
      </c>
      <c r="F2521">
        <v>1</v>
      </c>
      <c r="G2521">
        <v>1.248329</v>
      </c>
      <c r="H2521">
        <v>5.28E-2</v>
      </c>
      <c r="I2521">
        <v>0.981298</v>
      </c>
      <c r="J2521">
        <v>4.0887E-2</v>
      </c>
      <c r="K2521" t="str">
        <f>MID(M2521,22,1)</f>
        <v>7</v>
      </c>
      <c r="L2521" t="s">
        <v>49</v>
      </c>
      <c r="M2521" t="s">
        <v>50</v>
      </c>
      <c r="N2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t="e">
        <f>TableOMP[[#This Row],[Avg]]-$U$2*TableOMP[[#This Row],[StdDev]]</f>
        <v>#N/A</v>
      </c>
      <c r="R2521" t="e">
        <f>TableOMP[[#This Row],[Avg]]+$U$2*TableOMP[[#This Row],[StdDev]]</f>
        <v>#N/A</v>
      </c>
      <c r="S2521" t="e">
        <f>IF(AND(TableOMP[[#This Row],[total_time]]&gt;=TableOMP[[#This Row],[Low]], TableOMP[[#This Row],[total_time]]&lt;=TableOMP[[#This Row],[High]]),1,0)</f>
        <v>#N/A</v>
      </c>
    </row>
    <row r="2522" spans="1:19" hidden="1" x14ac:dyDescent="0.25">
      <c r="A2522" t="s">
        <v>16</v>
      </c>
      <c r="B2522">
        <v>100</v>
      </c>
      <c r="C2522">
        <v>100</v>
      </c>
      <c r="D2522">
        <v>100000</v>
      </c>
      <c r="E2522">
        <v>26</v>
      </c>
      <c r="F2522">
        <v>1</v>
      </c>
      <c r="G2522">
        <v>1.2765599999999999</v>
      </c>
      <c r="H2522">
        <v>5.2571E-2</v>
      </c>
      <c r="I2522">
        <v>1.0945819999999999</v>
      </c>
      <c r="J2522">
        <v>4.3783000000000002E-2</v>
      </c>
      <c r="K2522" t="str">
        <f>MID(M2522,22,1)</f>
        <v>7</v>
      </c>
      <c r="L2522" t="s">
        <v>49</v>
      </c>
      <c r="M2522" t="s">
        <v>50</v>
      </c>
      <c r="N2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t="e">
        <f>TableOMP[[#This Row],[Avg]]-$U$2*TableOMP[[#This Row],[StdDev]]</f>
        <v>#N/A</v>
      </c>
      <c r="R2522" t="e">
        <f>TableOMP[[#This Row],[Avg]]+$U$2*TableOMP[[#This Row],[StdDev]]</f>
        <v>#N/A</v>
      </c>
      <c r="S2522" t="e">
        <f>IF(AND(TableOMP[[#This Row],[total_time]]&gt;=TableOMP[[#This Row],[Low]], TableOMP[[#This Row],[total_time]]&lt;=TableOMP[[#This Row],[High]]),1,0)</f>
        <v>#N/A</v>
      </c>
    </row>
    <row r="2523" spans="1:19" hidden="1" x14ac:dyDescent="0.25">
      <c r="A2523" t="s">
        <v>16</v>
      </c>
      <c r="B2523">
        <v>100</v>
      </c>
      <c r="C2523">
        <v>100</v>
      </c>
      <c r="D2523">
        <v>100000</v>
      </c>
      <c r="E2523">
        <v>27</v>
      </c>
      <c r="F2523">
        <v>1</v>
      </c>
      <c r="G2523">
        <v>1.2709079999999999</v>
      </c>
      <c r="H2523">
        <v>5.1367999999999997E-2</v>
      </c>
      <c r="I2523">
        <v>0.90581100000000003</v>
      </c>
      <c r="J2523">
        <v>3.4839000000000002E-2</v>
      </c>
      <c r="K2523" t="str">
        <f>MID(M2523,22,1)</f>
        <v>7</v>
      </c>
      <c r="L2523" t="s">
        <v>49</v>
      </c>
      <c r="M2523" t="s">
        <v>50</v>
      </c>
      <c r="N2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t="e">
        <f>TableOMP[[#This Row],[Avg]]-$U$2*TableOMP[[#This Row],[StdDev]]</f>
        <v>#N/A</v>
      </c>
      <c r="R2523" t="e">
        <f>TableOMP[[#This Row],[Avg]]+$U$2*TableOMP[[#This Row],[StdDev]]</f>
        <v>#N/A</v>
      </c>
      <c r="S2523" t="e">
        <f>IF(AND(TableOMP[[#This Row],[total_time]]&gt;=TableOMP[[#This Row],[Low]], TableOMP[[#This Row],[total_time]]&lt;=TableOMP[[#This Row],[High]]),1,0)</f>
        <v>#N/A</v>
      </c>
    </row>
    <row r="2524" spans="1:19" hidden="1" x14ac:dyDescent="0.25">
      <c r="A2524" t="s">
        <v>16</v>
      </c>
      <c r="B2524">
        <v>100</v>
      </c>
      <c r="C2524">
        <v>100</v>
      </c>
      <c r="D2524">
        <v>100000</v>
      </c>
      <c r="E2524">
        <v>28</v>
      </c>
      <c r="F2524">
        <v>1</v>
      </c>
      <c r="G2524">
        <v>1.296216</v>
      </c>
      <c r="H2524">
        <v>5.9008999999999999E-2</v>
      </c>
      <c r="I2524">
        <v>1.324624</v>
      </c>
      <c r="J2524">
        <v>4.9059999999999999E-2</v>
      </c>
      <c r="K2524" t="str">
        <f>MID(M2524,22,1)</f>
        <v>7</v>
      </c>
      <c r="L2524" t="s">
        <v>49</v>
      </c>
      <c r="M2524" t="s">
        <v>50</v>
      </c>
      <c r="N2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t="e">
        <f>TableOMP[[#This Row],[Avg]]-$U$2*TableOMP[[#This Row],[StdDev]]</f>
        <v>#N/A</v>
      </c>
      <c r="R2524" t="e">
        <f>TableOMP[[#This Row],[Avg]]+$U$2*TableOMP[[#This Row],[StdDev]]</f>
        <v>#N/A</v>
      </c>
      <c r="S2524" t="e">
        <f>IF(AND(TableOMP[[#This Row],[total_time]]&gt;=TableOMP[[#This Row],[Low]], TableOMP[[#This Row],[total_time]]&lt;=TableOMP[[#This Row],[High]]),1,0)</f>
        <v>#N/A</v>
      </c>
    </row>
    <row r="2525" spans="1:19" hidden="1" x14ac:dyDescent="0.25">
      <c r="A2525" t="s">
        <v>16</v>
      </c>
      <c r="B2525">
        <v>100</v>
      </c>
      <c r="C2525">
        <v>100</v>
      </c>
      <c r="D2525">
        <v>100000</v>
      </c>
      <c r="E2525">
        <v>29</v>
      </c>
      <c r="F2525">
        <v>1</v>
      </c>
      <c r="G2525">
        <v>1.3172630000000001</v>
      </c>
      <c r="H2525">
        <v>5.1400000000000001E-2</v>
      </c>
      <c r="I2525">
        <v>1.062227</v>
      </c>
      <c r="J2525">
        <v>3.7936999999999999E-2</v>
      </c>
      <c r="K2525" t="str">
        <f>MID(M2525,22,1)</f>
        <v>7</v>
      </c>
      <c r="L2525" t="s">
        <v>49</v>
      </c>
      <c r="M2525" t="s">
        <v>50</v>
      </c>
      <c r="N2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t="e">
        <f>TableOMP[[#This Row],[Avg]]-$U$2*TableOMP[[#This Row],[StdDev]]</f>
        <v>#N/A</v>
      </c>
      <c r="R2525" t="e">
        <f>TableOMP[[#This Row],[Avg]]+$U$2*TableOMP[[#This Row],[StdDev]]</f>
        <v>#N/A</v>
      </c>
      <c r="S2525" t="e">
        <f>IF(AND(TableOMP[[#This Row],[total_time]]&gt;=TableOMP[[#This Row],[Low]], TableOMP[[#This Row],[total_time]]&lt;=TableOMP[[#This Row],[High]]),1,0)</f>
        <v>#N/A</v>
      </c>
    </row>
    <row r="2526" spans="1:19" hidden="1" x14ac:dyDescent="0.25">
      <c r="A2526" t="s">
        <v>16</v>
      </c>
      <c r="B2526">
        <v>100</v>
      </c>
      <c r="C2526">
        <v>100</v>
      </c>
      <c r="D2526">
        <v>100000</v>
      </c>
      <c r="E2526">
        <v>30</v>
      </c>
      <c r="F2526">
        <v>1</v>
      </c>
      <c r="G2526">
        <v>1.3294900000000001</v>
      </c>
      <c r="H2526">
        <v>3.7513999999999999E-2</v>
      </c>
      <c r="I2526">
        <v>0.81179999999999997</v>
      </c>
      <c r="J2526">
        <v>2.7993000000000001E-2</v>
      </c>
      <c r="K2526" t="str">
        <f>MID(M2526,22,1)</f>
        <v>7</v>
      </c>
      <c r="L2526" t="s">
        <v>49</v>
      </c>
      <c r="M2526" t="s">
        <v>50</v>
      </c>
      <c r="N2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t="e">
        <f>TableOMP[[#This Row],[Avg]]-$U$2*TableOMP[[#This Row],[StdDev]]</f>
        <v>#N/A</v>
      </c>
      <c r="R2526" t="e">
        <f>TableOMP[[#This Row],[Avg]]+$U$2*TableOMP[[#This Row],[StdDev]]</f>
        <v>#N/A</v>
      </c>
      <c r="S2526" t="e">
        <f>IF(AND(TableOMP[[#This Row],[total_time]]&gt;=TableOMP[[#This Row],[Low]], TableOMP[[#This Row],[total_time]]&lt;=TableOMP[[#This Row],[High]]),1,0)</f>
        <v>#N/A</v>
      </c>
    </row>
    <row r="2527" spans="1:19" hidden="1" x14ac:dyDescent="0.25">
      <c r="A2527" t="s">
        <v>16</v>
      </c>
      <c r="B2527">
        <v>100</v>
      </c>
      <c r="C2527">
        <v>100</v>
      </c>
      <c r="D2527">
        <v>100000</v>
      </c>
      <c r="E2527">
        <v>31</v>
      </c>
      <c r="F2527">
        <v>1</v>
      </c>
      <c r="G2527">
        <v>1.3807</v>
      </c>
      <c r="H2527">
        <v>6.4576999999999996E-2</v>
      </c>
      <c r="I2527">
        <v>1.4558139999999999</v>
      </c>
      <c r="J2527">
        <v>4.8527000000000001E-2</v>
      </c>
      <c r="K2527" t="str">
        <f>MID(M2527,22,1)</f>
        <v>7</v>
      </c>
      <c r="L2527" t="s">
        <v>49</v>
      </c>
      <c r="M2527" t="s">
        <v>50</v>
      </c>
      <c r="N2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t="e">
        <f>TableOMP[[#This Row],[Avg]]-$U$2*TableOMP[[#This Row],[StdDev]]</f>
        <v>#N/A</v>
      </c>
      <c r="R2527" t="e">
        <f>TableOMP[[#This Row],[Avg]]+$U$2*TableOMP[[#This Row],[StdDev]]</f>
        <v>#N/A</v>
      </c>
      <c r="S2527" t="e">
        <f>IF(AND(TableOMP[[#This Row],[total_time]]&gt;=TableOMP[[#This Row],[Low]], TableOMP[[#This Row],[total_time]]&lt;=TableOMP[[#This Row],[High]]),1,0)</f>
        <v>#N/A</v>
      </c>
    </row>
    <row r="2528" spans="1:19" hidden="1" x14ac:dyDescent="0.25">
      <c r="A2528" t="s">
        <v>16</v>
      </c>
      <c r="B2528">
        <v>100</v>
      </c>
      <c r="C2528">
        <v>100</v>
      </c>
      <c r="D2528">
        <v>100000</v>
      </c>
      <c r="E2528">
        <v>32</v>
      </c>
      <c r="F2528">
        <v>1</v>
      </c>
      <c r="G2528">
        <v>1.379731</v>
      </c>
      <c r="H2528">
        <v>4.6487000000000001E-2</v>
      </c>
      <c r="I2528">
        <v>0.92376599999999998</v>
      </c>
      <c r="J2528">
        <v>2.9798999999999999E-2</v>
      </c>
      <c r="K2528" t="str">
        <f>MID(M2528,22,1)</f>
        <v>7</v>
      </c>
      <c r="L2528" t="s">
        <v>49</v>
      </c>
      <c r="M2528" t="s">
        <v>50</v>
      </c>
      <c r="N2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t="e">
        <f>TableOMP[[#This Row],[Avg]]-$U$2*TableOMP[[#This Row],[StdDev]]</f>
        <v>#N/A</v>
      </c>
      <c r="R2528" t="e">
        <f>TableOMP[[#This Row],[Avg]]+$U$2*TableOMP[[#This Row],[StdDev]]</f>
        <v>#N/A</v>
      </c>
      <c r="S2528" t="e">
        <f>IF(AND(TableOMP[[#This Row],[total_time]]&gt;=TableOMP[[#This Row],[Low]], TableOMP[[#This Row],[total_time]]&lt;=TableOMP[[#This Row],[High]]),1,0)</f>
        <v>#N/A</v>
      </c>
    </row>
    <row r="2529" spans="1:19" hidden="1" x14ac:dyDescent="0.25">
      <c r="A2529" t="s">
        <v>16</v>
      </c>
      <c r="B2529">
        <v>100</v>
      </c>
      <c r="C2529">
        <v>100</v>
      </c>
      <c r="D2529">
        <v>100000</v>
      </c>
      <c r="E2529">
        <v>33</v>
      </c>
      <c r="F2529">
        <v>1</v>
      </c>
      <c r="G2529">
        <v>1.2819769999999999</v>
      </c>
      <c r="H2529">
        <v>5.6526E-2</v>
      </c>
      <c r="I2529">
        <v>1.4137599999999999</v>
      </c>
      <c r="J2529">
        <v>4.4179999999999997E-2</v>
      </c>
      <c r="K2529" t="str">
        <f>MID(M2529,22,1)</f>
        <v>7</v>
      </c>
      <c r="L2529" t="s">
        <v>49</v>
      </c>
      <c r="M2529" t="s">
        <v>50</v>
      </c>
      <c r="N2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t="e">
        <f>TableOMP[[#This Row],[Avg]]-$U$2*TableOMP[[#This Row],[StdDev]]</f>
        <v>#N/A</v>
      </c>
      <c r="R2529" t="e">
        <f>TableOMP[[#This Row],[Avg]]+$U$2*TableOMP[[#This Row],[StdDev]]</f>
        <v>#N/A</v>
      </c>
      <c r="S2529" t="e">
        <f>IF(AND(TableOMP[[#This Row],[total_time]]&gt;=TableOMP[[#This Row],[Low]], TableOMP[[#This Row],[total_time]]&lt;=TableOMP[[#This Row],[High]]),1,0)</f>
        <v>#N/A</v>
      </c>
    </row>
    <row r="2530" spans="1:19" hidden="1" x14ac:dyDescent="0.25">
      <c r="A2530" t="s">
        <v>16</v>
      </c>
      <c r="B2530">
        <v>100</v>
      </c>
      <c r="C2530">
        <v>100</v>
      </c>
      <c r="D2530">
        <v>100000</v>
      </c>
      <c r="E2530">
        <v>34</v>
      </c>
      <c r="F2530">
        <v>1</v>
      </c>
      <c r="G2530">
        <v>1.4084909999999999</v>
      </c>
      <c r="H2530">
        <v>5.2611999999999999E-2</v>
      </c>
      <c r="I2530">
        <v>1.3114300000000001</v>
      </c>
      <c r="J2530">
        <v>3.9739999999999998E-2</v>
      </c>
      <c r="K2530" t="str">
        <f>MID(M2530,22,1)</f>
        <v>7</v>
      </c>
      <c r="L2530" t="s">
        <v>49</v>
      </c>
      <c r="M2530" t="s">
        <v>50</v>
      </c>
      <c r="N2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t="e">
        <f>TableOMP[[#This Row],[Avg]]-$U$2*TableOMP[[#This Row],[StdDev]]</f>
        <v>#N/A</v>
      </c>
      <c r="R2530" t="e">
        <f>TableOMP[[#This Row],[Avg]]+$U$2*TableOMP[[#This Row],[StdDev]]</f>
        <v>#N/A</v>
      </c>
      <c r="S2530" t="e">
        <f>IF(AND(TableOMP[[#This Row],[total_time]]&gt;=TableOMP[[#This Row],[Low]], TableOMP[[#This Row],[total_time]]&lt;=TableOMP[[#This Row],[High]]),1,0)</f>
        <v>#N/A</v>
      </c>
    </row>
    <row r="2531" spans="1:19" hidden="1" x14ac:dyDescent="0.25">
      <c r="A2531" t="s">
        <v>16</v>
      </c>
      <c r="B2531">
        <v>100</v>
      </c>
      <c r="C2531">
        <v>100</v>
      </c>
      <c r="D2531">
        <v>100000</v>
      </c>
      <c r="E2531">
        <v>35</v>
      </c>
      <c r="F2531">
        <v>1</v>
      </c>
      <c r="G2531">
        <v>1.2885450000000001</v>
      </c>
      <c r="H2531">
        <v>4.6523000000000002E-2</v>
      </c>
      <c r="I2531">
        <v>1.203433</v>
      </c>
      <c r="J2531">
        <v>3.5395000000000003E-2</v>
      </c>
      <c r="K2531" t="str">
        <f>MID(M2531,22,1)</f>
        <v>7</v>
      </c>
      <c r="L2531" t="s">
        <v>49</v>
      </c>
      <c r="M2531" t="s">
        <v>50</v>
      </c>
      <c r="N2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t="e">
        <f>TableOMP[[#This Row],[Avg]]-$U$2*TableOMP[[#This Row],[StdDev]]</f>
        <v>#N/A</v>
      </c>
      <c r="R2531" t="e">
        <f>TableOMP[[#This Row],[Avg]]+$U$2*TableOMP[[#This Row],[StdDev]]</f>
        <v>#N/A</v>
      </c>
      <c r="S2531" t="e">
        <f>IF(AND(TableOMP[[#This Row],[total_time]]&gt;=TableOMP[[#This Row],[Low]], TableOMP[[#This Row],[total_time]]&lt;=TableOMP[[#This Row],[High]]),1,0)</f>
        <v>#N/A</v>
      </c>
    </row>
    <row r="2532" spans="1:19" hidden="1" x14ac:dyDescent="0.25">
      <c r="A2532" t="s">
        <v>16</v>
      </c>
      <c r="B2532">
        <v>100</v>
      </c>
      <c r="C2532">
        <v>100</v>
      </c>
      <c r="D2532">
        <v>100000</v>
      </c>
      <c r="E2532">
        <v>36</v>
      </c>
      <c r="F2532">
        <v>1</v>
      </c>
      <c r="G2532">
        <v>1.352339</v>
      </c>
      <c r="H2532">
        <v>7.1038000000000004E-2</v>
      </c>
      <c r="I2532">
        <v>1.438118</v>
      </c>
      <c r="J2532">
        <v>4.1089000000000001E-2</v>
      </c>
      <c r="K2532" t="str">
        <f>MID(M2532,22,1)</f>
        <v>7</v>
      </c>
      <c r="L2532" t="s">
        <v>49</v>
      </c>
      <c r="M2532" t="s">
        <v>50</v>
      </c>
      <c r="N2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t="e">
        <f>TableOMP[[#This Row],[Avg]]-$U$2*TableOMP[[#This Row],[StdDev]]</f>
        <v>#N/A</v>
      </c>
      <c r="R2532" t="e">
        <f>TableOMP[[#This Row],[Avg]]+$U$2*TableOMP[[#This Row],[StdDev]]</f>
        <v>#N/A</v>
      </c>
      <c r="S2532" t="e">
        <f>IF(AND(TableOMP[[#This Row],[total_time]]&gt;=TableOMP[[#This Row],[Low]], TableOMP[[#This Row],[total_time]]&lt;=TableOMP[[#This Row],[High]]),1,0)</f>
        <v>#N/A</v>
      </c>
    </row>
    <row r="2533" spans="1:19" hidden="1" x14ac:dyDescent="0.25">
      <c r="A2533" t="s">
        <v>16</v>
      </c>
      <c r="B2533">
        <v>100</v>
      </c>
      <c r="C2533">
        <v>100</v>
      </c>
      <c r="D2533">
        <v>100000</v>
      </c>
      <c r="E2533">
        <v>37</v>
      </c>
      <c r="F2533">
        <v>1</v>
      </c>
      <c r="G2533">
        <v>1.3211820000000001</v>
      </c>
      <c r="H2533">
        <v>3.9574999999999999E-2</v>
      </c>
      <c r="I2533">
        <v>1.302799</v>
      </c>
      <c r="J2533">
        <v>3.6188999999999999E-2</v>
      </c>
      <c r="K2533" t="str">
        <f>MID(M2533,22,1)</f>
        <v>7</v>
      </c>
      <c r="L2533" t="s">
        <v>49</v>
      </c>
      <c r="M2533" t="s">
        <v>50</v>
      </c>
      <c r="N2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t="e">
        <f>TableOMP[[#This Row],[Avg]]-$U$2*TableOMP[[#This Row],[StdDev]]</f>
        <v>#N/A</v>
      </c>
      <c r="R2533" t="e">
        <f>TableOMP[[#This Row],[Avg]]+$U$2*TableOMP[[#This Row],[StdDev]]</f>
        <v>#N/A</v>
      </c>
      <c r="S2533" t="e">
        <f>IF(AND(TableOMP[[#This Row],[total_time]]&gt;=TableOMP[[#This Row],[Low]], TableOMP[[#This Row],[total_time]]&lt;=TableOMP[[#This Row],[High]]),1,0)</f>
        <v>#N/A</v>
      </c>
    </row>
    <row r="2534" spans="1:19" hidden="1" x14ac:dyDescent="0.25">
      <c r="A2534" t="s">
        <v>16</v>
      </c>
      <c r="B2534">
        <v>100</v>
      </c>
      <c r="C2534">
        <v>100</v>
      </c>
      <c r="D2534">
        <v>100000</v>
      </c>
      <c r="E2534">
        <v>38</v>
      </c>
      <c r="F2534">
        <v>1</v>
      </c>
      <c r="G2534">
        <v>1.3794740000000001</v>
      </c>
      <c r="H2534">
        <v>6.3311999999999993E-2</v>
      </c>
      <c r="I2534">
        <v>1.658839</v>
      </c>
      <c r="J2534">
        <v>4.4832999999999998E-2</v>
      </c>
      <c r="K2534" t="str">
        <f>MID(M2534,22,1)</f>
        <v>7</v>
      </c>
      <c r="L2534" t="s">
        <v>49</v>
      </c>
      <c r="M2534" t="s">
        <v>50</v>
      </c>
      <c r="N2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t="e">
        <f>TableOMP[[#This Row],[Avg]]-$U$2*TableOMP[[#This Row],[StdDev]]</f>
        <v>#N/A</v>
      </c>
      <c r="R2534" t="e">
        <f>TableOMP[[#This Row],[Avg]]+$U$2*TableOMP[[#This Row],[StdDev]]</f>
        <v>#N/A</v>
      </c>
      <c r="S2534" t="e">
        <f>IF(AND(TableOMP[[#This Row],[total_time]]&gt;=TableOMP[[#This Row],[Low]], TableOMP[[#This Row],[total_time]]&lt;=TableOMP[[#This Row],[High]]),1,0)</f>
        <v>#N/A</v>
      </c>
    </row>
    <row r="2535" spans="1:19" hidden="1" x14ac:dyDescent="0.25">
      <c r="A2535" t="s">
        <v>16</v>
      </c>
      <c r="B2535">
        <v>100</v>
      </c>
      <c r="C2535">
        <v>100</v>
      </c>
      <c r="D2535">
        <v>100000</v>
      </c>
      <c r="E2535">
        <v>39</v>
      </c>
      <c r="F2535">
        <v>1</v>
      </c>
      <c r="G2535">
        <v>1.383721</v>
      </c>
      <c r="H2535">
        <v>6.2116999999999999E-2</v>
      </c>
      <c r="I2535">
        <v>1.5166710000000001</v>
      </c>
      <c r="J2535">
        <v>3.9912000000000003E-2</v>
      </c>
      <c r="K2535" t="str">
        <f>MID(M2535,22,1)</f>
        <v>7</v>
      </c>
      <c r="L2535" t="s">
        <v>49</v>
      </c>
      <c r="M2535" t="s">
        <v>50</v>
      </c>
      <c r="N2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t="e">
        <f>TableOMP[[#This Row],[Avg]]-$U$2*TableOMP[[#This Row],[StdDev]]</f>
        <v>#N/A</v>
      </c>
      <c r="R2535" t="e">
        <f>TableOMP[[#This Row],[Avg]]+$U$2*TableOMP[[#This Row],[StdDev]]</f>
        <v>#N/A</v>
      </c>
      <c r="S2535" t="e">
        <f>IF(AND(TableOMP[[#This Row],[total_time]]&gt;=TableOMP[[#This Row],[Low]], TableOMP[[#This Row],[total_time]]&lt;=TableOMP[[#This Row],[High]]),1,0)</f>
        <v>#N/A</v>
      </c>
    </row>
    <row r="2536" spans="1:19" hidden="1" x14ac:dyDescent="0.25">
      <c r="A2536" t="s">
        <v>16</v>
      </c>
      <c r="B2536">
        <v>100</v>
      </c>
      <c r="C2536">
        <v>100</v>
      </c>
      <c r="D2536">
        <v>100000</v>
      </c>
      <c r="E2536">
        <v>40</v>
      </c>
      <c r="F2536">
        <v>1</v>
      </c>
      <c r="G2536">
        <v>1.393338</v>
      </c>
      <c r="H2536">
        <v>7.5315999999999994E-2</v>
      </c>
      <c r="I2536">
        <v>2.212475</v>
      </c>
      <c r="J2536">
        <v>5.6730000000000003E-2</v>
      </c>
      <c r="K2536" t="str">
        <f>MID(M2536,22,1)</f>
        <v>7</v>
      </c>
      <c r="L2536" t="s">
        <v>49</v>
      </c>
      <c r="M2536" t="s">
        <v>50</v>
      </c>
      <c r="N2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t="e">
        <f>TableOMP[[#This Row],[Avg]]-$U$2*TableOMP[[#This Row],[StdDev]]</f>
        <v>#N/A</v>
      </c>
      <c r="R2536" t="e">
        <f>TableOMP[[#This Row],[Avg]]+$U$2*TableOMP[[#This Row],[StdDev]]</f>
        <v>#N/A</v>
      </c>
      <c r="S2536" t="e">
        <f>IF(AND(TableOMP[[#This Row],[total_time]]&gt;=TableOMP[[#This Row],[Low]], TableOMP[[#This Row],[total_time]]&lt;=TableOMP[[#This Row],[High]]),1,0)</f>
        <v>#N/A</v>
      </c>
    </row>
    <row r="2537" spans="1:19" hidden="1" x14ac:dyDescent="0.25">
      <c r="A2537" t="s">
        <v>16</v>
      </c>
      <c r="B2537">
        <v>100</v>
      </c>
      <c r="C2537">
        <v>100</v>
      </c>
      <c r="D2537">
        <v>100000</v>
      </c>
      <c r="E2537">
        <v>41</v>
      </c>
      <c r="F2537">
        <v>1</v>
      </c>
      <c r="G2537">
        <v>1.3996580000000001</v>
      </c>
      <c r="H2537">
        <v>4.4131999999999998E-2</v>
      </c>
      <c r="I2537">
        <v>1.5617220000000001</v>
      </c>
      <c r="J2537">
        <v>3.9043000000000001E-2</v>
      </c>
      <c r="K2537" t="str">
        <f>MID(M2537,22,1)</f>
        <v>7</v>
      </c>
      <c r="L2537" t="s">
        <v>49</v>
      </c>
      <c r="M2537" t="s">
        <v>50</v>
      </c>
      <c r="N2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t="e">
        <f>TableOMP[[#This Row],[Avg]]-$U$2*TableOMP[[#This Row],[StdDev]]</f>
        <v>#N/A</v>
      </c>
      <c r="R2537" t="e">
        <f>TableOMP[[#This Row],[Avg]]+$U$2*TableOMP[[#This Row],[StdDev]]</f>
        <v>#N/A</v>
      </c>
      <c r="S2537" t="e">
        <f>IF(AND(TableOMP[[#This Row],[total_time]]&gt;=TableOMP[[#This Row],[Low]], TableOMP[[#This Row],[total_time]]&lt;=TableOMP[[#This Row],[High]]),1,0)</f>
        <v>#N/A</v>
      </c>
    </row>
    <row r="2538" spans="1:19" hidden="1" x14ac:dyDescent="0.25">
      <c r="A2538" t="s">
        <v>16</v>
      </c>
      <c r="B2538">
        <v>100</v>
      </c>
      <c r="C2538">
        <v>100</v>
      </c>
      <c r="D2538">
        <v>100000</v>
      </c>
      <c r="E2538">
        <v>42</v>
      </c>
      <c r="F2538">
        <v>1</v>
      </c>
      <c r="G2538">
        <v>1.5047900000000001</v>
      </c>
      <c r="H2538">
        <v>6.9583999999999993E-2</v>
      </c>
      <c r="I2538">
        <v>1.9222939999999999</v>
      </c>
      <c r="J2538">
        <v>4.6885000000000003E-2</v>
      </c>
      <c r="K2538" t="str">
        <f>MID(M2538,22,1)</f>
        <v>7</v>
      </c>
      <c r="L2538" t="s">
        <v>49</v>
      </c>
      <c r="M2538" t="s">
        <v>50</v>
      </c>
      <c r="N2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t="e">
        <f>TableOMP[[#This Row],[Avg]]-$U$2*TableOMP[[#This Row],[StdDev]]</f>
        <v>#N/A</v>
      </c>
      <c r="R2538" t="e">
        <f>TableOMP[[#This Row],[Avg]]+$U$2*TableOMP[[#This Row],[StdDev]]</f>
        <v>#N/A</v>
      </c>
      <c r="S2538" t="e">
        <f>IF(AND(TableOMP[[#This Row],[total_time]]&gt;=TableOMP[[#This Row],[Low]], TableOMP[[#This Row],[total_time]]&lt;=TableOMP[[#This Row],[High]]),1,0)</f>
        <v>#N/A</v>
      </c>
    </row>
    <row r="2539" spans="1:19" hidden="1" x14ac:dyDescent="0.25">
      <c r="A2539" t="s">
        <v>16</v>
      </c>
      <c r="B2539">
        <v>100</v>
      </c>
      <c r="C2539">
        <v>100</v>
      </c>
      <c r="D2539">
        <v>100000</v>
      </c>
      <c r="E2539">
        <v>43</v>
      </c>
      <c r="F2539">
        <v>1</v>
      </c>
      <c r="G2539">
        <v>1.4477390000000001</v>
      </c>
      <c r="H2539">
        <v>6.8400000000000002E-2</v>
      </c>
      <c r="I2539">
        <v>1.9240360000000001</v>
      </c>
      <c r="J2539">
        <v>4.5809999999999997E-2</v>
      </c>
      <c r="K2539" t="str">
        <f>MID(M2539,22,1)</f>
        <v>7</v>
      </c>
      <c r="L2539" t="s">
        <v>49</v>
      </c>
      <c r="M2539" t="s">
        <v>50</v>
      </c>
      <c r="N2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t="e">
        <f>TableOMP[[#This Row],[Avg]]-$U$2*TableOMP[[#This Row],[StdDev]]</f>
        <v>#N/A</v>
      </c>
      <c r="R2539" t="e">
        <f>TableOMP[[#This Row],[Avg]]+$U$2*TableOMP[[#This Row],[StdDev]]</f>
        <v>#N/A</v>
      </c>
      <c r="S2539" t="e">
        <f>IF(AND(TableOMP[[#This Row],[total_time]]&gt;=TableOMP[[#This Row],[Low]], TableOMP[[#This Row],[total_time]]&lt;=TableOMP[[#This Row],[High]]),1,0)</f>
        <v>#N/A</v>
      </c>
    </row>
    <row r="2540" spans="1:19" hidden="1" x14ac:dyDescent="0.25">
      <c r="A2540" t="s">
        <v>16</v>
      </c>
      <c r="B2540">
        <v>100</v>
      </c>
      <c r="C2540">
        <v>100</v>
      </c>
      <c r="D2540">
        <v>100000</v>
      </c>
      <c r="E2540">
        <v>44</v>
      </c>
      <c r="F2540">
        <v>1</v>
      </c>
      <c r="G2540">
        <v>1.4271689999999999</v>
      </c>
      <c r="H2540">
        <v>7.2037000000000004E-2</v>
      </c>
      <c r="I2540">
        <v>2.2215720000000001</v>
      </c>
      <c r="J2540">
        <v>5.1664000000000002E-2</v>
      </c>
      <c r="K2540" t="str">
        <f>MID(M2540,22,1)</f>
        <v>7</v>
      </c>
      <c r="L2540" t="s">
        <v>49</v>
      </c>
      <c r="M2540" t="s">
        <v>50</v>
      </c>
      <c r="N2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t="e">
        <f>TableOMP[[#This Row],[Avg]]-$U$2*TableOMP[[#This Row],[StdDev]]</f>
        <v>#N/A</v>
      </c>
      <c r="R2540" t="e">
        <f>TableOMP[[#This Row],[Avg]]+$U$2*TableOMP[[#This Row],[StdDev]]</f>
        <v>#N/A</v>
      </c>
      <c r="S2540" t="e">
        <f>IF(AND(TableOMP[[#This Row],[total_time]]&gt;=TableOMP[[#This Row],[Low]], TableOMP[[#This Row],[total_time]]&lt;=TableOMP[[#This Row],[High]]),1,0)</f>
        <v>#N/A</v>
      </c>
    </row>
    <row r="2541" spans="1:19" hidden="1" x14ac:dyDescent="0.25">
      <c r="A2541" t="s">
        <v>16</v>
      </c>
      <c r="B2541">
        <v>100</v>
      </c>
      <c r="C2541">
        <v>100</v>
      </c>
      <c r="D2541">
        <v>100000</v>
      </c>
      <c r="E2541">
        <v>45</v>
      </c>
      <c r="F2541">
        <v>1</v>
      </c>
      <c r="G2541">
        <v>1.4697929999999999</v>
      </c>
      <c r="H2541">
        <v>5.3220000000000003E-2</v>
      </c>
      <c r="I2541">
        <v>2.0459580000000002</v>
      </c>
      <c r="J2541">
        <v>4.6498999999999999E-2</v>
      </c>
      <c r="K2541" t="str">
        <f>MID(M2541,22,1)</f>
        <v>7</v>
      </c>
      <c r="L2541" t="s">
        <v>49</v>
      </c>
      <c r="M2541" t="s">
        <v>50</v>
      </c>
      <c r="N2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t="e">
        <f>TableOMP[[#This Row],[Avg]]-$U$2*TableOMP[[#This Row],[StdDev]]</f>
        <v>#N/A</v>
      </c>
      <c r="R2541" t="e">
        <f>TableOMP[[#This Row],[Avg]]+$U$2*TableOMP[[#This Row],[StdDev]]</f>
        <v>#N/A</v>
      </c>
      <c r="S2541" t="e">
        <f>IF(AND(TableOMP[[#This Row],[total_time]]&gt;=TableOMP[[#This Row],[Low]], TableOMP[[#This Row],[total_time]]&lt;=TableOMP[[#This Row],[High]]),1,0)</f>
        <v>#N/A</v>
      </c>
    </row>
    <row r="2542" spans="1:19" hidden="1" x14ac:dyDescent="0.25">
      <c r="A2542" t="s">
        <v>16</v>
      </c>
      <c r="B2542">
        <v>100</v>
      </c>
      <c r="C2542">
        <v>100</v>
      </c>
      <c r="D2542">
        <v>100000</v>
      </c>
      <c r="E2542">
        <v>46</v>
      </c>
      <c r="F2542">
        <v>1</v>
      </c>
      <c r="G2542">
        <v>1.508721</v>
      </c>
      <c r="H2542">
        <v>8.3736000000000005E-2</v>
      </c>
      <c r="I2542">
        <v>2.2016529999999999</v>
      </c>
      <c r="J2542">
        <v>4.8925999999999997E-2</v>
      </c>
      <c r="K2542" t="str">
        <f>MID(M2542,22,1)</f>
        <v>7</v>
      </c>
      <c r="L2542" t="s">
        <v>49</v>
      </c>
      <c r="M2542" t="s">
        <v>50</v>
      </c>
      <c r="N2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t="e">
        <f>TableOMP[[#This Row],[Avg]]-$U$2*TableOMP[[#This Row],[StdDev]]</f>
        <v>#N/A</v>
      </c>
      <c r="R2542" t="e">
        <f>TableOMP[[#This Row],[Avg]]+$U$2*TableOMP[[#This Row],[StdDev]]</f>
        <v>#N/A</v>
      </c>
      <c r="S2542" t="e">
        <f>IF(AND(TableOMP[[#This Row],[total_time]]&gt;=TableOMP[[#This Row],[Low]], TableOMP[[#This Row],[total_time]]&lt;=TableOMP[[#This Row],[High]]),1,0)</f>
        <v>#N/A</v>
      </c>
    </row>
    <row r="2543" spans="1:19" hidden="1" x14ac:dyDescent="0.25">
      <c r="A2543" t="s">
        <v>16</v>
      </c>
      <c r="B2543">
        <v>100</v>
      </c>
      <c r="C2543">
        <v>100</v>
      </c>
      <c r="D2543">
        <v>100000</v>
      </c>
      <c r="E2543">
        <v>47</v>
      </c>
      <c r="F2543">
        <v>1</v>
      </c>
      <c r="G2543">
        <v>1.6896119999999999</v>
      </c>
      <c r="H2543">
        <v>8.1681000000000004E-2</v>
      </c>
      <c r="I2543">
        <v>2.5559370000000001</v>
      </c>
      <c r="J2543">
        <v>5.5564000000000002E-2</v>
      </c>
      <c r="K2543" t="str">
        <f>MID(M2543,22,1)</f>
        <v>7</v>
      </c>
      <c r="L2543" t="s">
        <v>49</v>
      </c>
      <c r="M2543" t="s">
        <v>50</v>
      </c>
      <c r="N2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t="e">
        <f>TableOMP[[#This Row],[Avg]]-$U$2*TableOMP[[#This Row],[StdDev]]</f>
        <v>#N/A</v>
      </c>
      <c r="R2543" t="e">
        <f>TableOMP[[#This Row],[Avg]]+$U$2*TableOMP[[#This Row],[StdDev]]</f>
        <v>#N/A</v>
      </c>
      <c r="S2543" t="e">
        <f>IF(AND(TableOMP[[#This Row],[total_time]]&gt;=TableOMP[[#This Row],[Low]], TableOMP[[#This Row],[total_time]]&lt;=TableOMP[[#This Row],[High]]),1,0)</f>
        <v>#N/A</v>
      </c>
    </row>
    <row r="2544" spans="1:19" hidden="1" x14ac:dyDescent="0.25">
      <c r="A2544" t="s">
        <v>16</v>
      </c>
      <c r="B2544">
        <v>100</v>
      </c>
      <c r="C2544">
        <v>100</v>
      </c>
      <c r="D2544">
        <v>100000</v>
      </c>
      <c r="E2544">
        <v>48</v>
      </c>
      <c r="F2544">
        <v>1</v>
      </c>
      <c r="G2544">
        <v>1.806943</v>
      </c>
      <c r="H2544">
        <v>0.34884700000000002</v>
      </c>
      <c r="I2544">
        <v>1.952798</v>
      </c>
      <c r="J2544">
        <v>4.1549000000000003E-2</v>
      </c>
      <c r="K2544" t="str">
        <f>MID(M2544,22,1)</f>
        <v>7</v>
      </c>
      <c r="L2544" t="s">
        <v>49</v>
      </c>
      <c r="M2544" t="s">
        <v>50</v>
      </c>
      <c r="N2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t="e">
        <f>TableOMP[[#This Row],[Avg]]-$U$2*TableOMP[[#This Row],[StdDev]]</f>
        <v>#N/A</v>
      </c>
      <c r="R2544" t="e">
        <f>TableOMP[[#This Row],[Avg]]+$U$2*TableOMP[[#This Row],[StdDev]]</f>
        <v>#N/A</v>
      </c>
      <c r="S2544" t="e">
        <f>IF(AND(TableOMP[[#This Row],[total_time]]&gt;=TableOMP[[#This Row],[Low]], TableOMP[[#This Row],[total_time]]&lt;=TableOMP[[#This Row],[High]]),1,0)</f>
        <v>#N/A</v>
      </c>
    </row>
    <row r="2545" spans="1:19" hidden="1" x14ac:dyDescent="0.25">
      <c r="A2545" t="s">
        <v>16</v>
      </c>
      <c r="B2545">
        <v>100</v>
      </c>
      <c r="C2545">
        <v>100</v>
      </c>
      <c r="D2545">
        <v>100000</v>
      </c>
      <c r="E2545">
        <v>49</v>
      </c>
      <c r="F2545">
        <v>1</v>
      </c>
      <c r="G2545">
        <v>1.728961</v>
      </c>
      <c r="H2545">
        <v>0.105716</v>
      </c>
      <c r="I2545">
        <v>2.9182100000000002</v>
      </c>
      <c r="J2545">
        <v>6.0796000000000003E-2</v>
      </c>
      <c r="K2545" t="str">
        <f>MID(M2545,22,1)</f>
        <v>7</v>
      </c>
      <c r="L2545" t="s">
        <v>49</v>
      </c>
      <c r="M2545" t="s">
        <v>50</v>
      </c>
      <c r="N2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t="e">
        <f>TableOMP[[#This Row],[Avg]]-$U$2*TableOMP[[#This Row],[StdDev]]</f>
        <v>#N/A</v>
      </c>
      <c r="R2545" t="e">
        <f>TableOMP[[#This Row],[Avg]]+$U$2*TableOMP[[#This Row],[StdDev]]</f>
        <v>#N/A</v>
      </c>
      <c r="S2545" t="e">
        <f>IF(AND(TableOMP[[#This Row],[total_time]]&gt;=TableOMP[[#This Row],[Low]], TableOMP[[#This Row],[total_time]]&lt;=TableOMP[[#This Row],[High]]),1,0)</f>
        <v>#N/A</v>
      </c>
    </row>
    <row r="2546" spans="1:19" hidden="1" x14ac:dyDescent="0.25">
      <c r="A2546" t="s">
        <v>16</v>
      </c>
      <c r="B2546">
        <v>100</v>
      </c>
      <c r="C2546">
        <v>100</v>
      </c>
      <c r="D2546">
        <v>100000</v>
      </c>
      <c r="E2546">
        <v>50</v>
      </c>
      <c r="F2546">
        <v>1</v>
      </c>
      <c r="G2546">
        <v>1.7122200000000001</v>
      </c>
      <c r="H2546">
        <v>6.3516000000000003E-2</v>
      </c>
      <c r="I2546">
        <v>1.9774989999999999</v>
      </c>
      <c r="J2546">
        <v>4.0356999999999997E-2</v>
      </c>
      <c r="K2546" t="str">
        <f>MID(M2546,22,1)</f>
        <v>7</v>
      </c>
      <c r="L2546" t="s">
        <v>49</v>
      </c>
      <c r="M2546" t="s">
        <v>50</v>
      </c>
      <c r="N2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t="e">
        <f>TableOMP[[#This Row],[Avg]]-$U$2*TableOMP[[#This Row],[StdDev]]</f>
        <v>#N/A</v>
      </c>
      <c r="R2546" t="e">
        <f>TableOMP[[#This Row],[Avg]]+$U$2*TableOMP[[#This Row],[StdDev]]</f>
        <v>#N/A</v>
      </c>
      <c r="S2546" t="e">
        <f>IF(AND(TableOMP[[#This Row],[total_time]]&gt;=TableOMP[[#This Row],[Low]], TableOMP[[#This Row],[total_time]]&lt;=TableOMP[[#This Row],[High]]),1,0)</f>
        <v>#N/A</v>
      </c>
    </row>
    <row r="2547" spans="1:19" hidden="1" x14ac:dyDescent="0.25">
      <c r="A2547" t="s">
        <v>16</v>
      </c>
      <c r="B2547">
        <v>100</v>
      </c>
      <c r="C2547">
        <v>100</v>
      </c>
      <c r="D2547">
        <v>100000</v>
      </c>
      <c r="E2547">
        <v>51</v>
      </c>
      <c r="F2547">
        <v>1</v>
      </c>
      <c r="G2547">
        <v>1.788988</v>
      </c>
      <c r="H2547">
        <v>5.5187E-2</v>
      </c>
      <c r="I2547">
        <v>2.0470649999999999</v>
      </c>
      <c r="J2547">
        <v>4.0940999999999998E-2</v>
      </c>
      <c r="K2547" t="str">
        <f>MID(M2547,22,1)</f>
        <v>7</v>
      </c>
      <c r="L2547" t="s">
        <v>49</v>
      </c>
      <c r="M2547" t="s">
        <v>50</v>
      </c>
      <c r="N2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t="e">
        <f>TableOMP[[#This Row],[Avg]]-$U$2*TableOMP[[#This Row],[StdDev]]</f>
        <v>#N/A</v>
      </c>
      <c r="R2547" t="e">
        <f>TableOMP[[#This Row],[Avg]]+$U$2*TableOMP[[#This Row],[StdDev]]</f>
        <v>#N/A</v>
      </c>
      <c r="S2547" t="e">
        <f>IF(AND(TableOMP[[#This Row],[total_time]]&gt;=TableOMP[[#This Row],[Low]], TableOMP[[#This Row],[total_time]]&lt;=TableOMP[[#This Row],[High]]),1,0)</f>
        <v>#N/A</v>
      </c>
    </row>
    <row r="2548" spans="1:19" hidden="1" x14ac:dyDescent="0.25">
      <c r="A2548" t="s">
        <v>16</v>
      </c>
      <c r="B2548">
        <v>100</v>
      </c>
      <c r="C2548">
        <v>100</v>
      </c>
      <c r="D2548">
        <v>100000</v>
      </c>
      <c r="E2548">
        <v>52</v>
      </c>
      <c r="F2548">
        <v>1</v>
      </c>
      <c r="G2548">
        <v>1.9849730000000001</v>
      </c>
      <c r="H2548">
        <v>0.222299</v>
      </c>
      <c r="I2548">
        <v>2.2174209999999999</v>
      </c>
      <c r="J2548">
        <v>4.3478999999999997E-2</v>
      </c>
      <c r="K2548" t="str">
        <f>MID(M2548,22,1)</f>
        <v>7</v>
      </c>
      <c r="L2548" t="s">
        <v>49</v>
      </c>
      <c r="M2548" t="s">
        <v>50</v>
      </c>
      <c r="N2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t="e">
        <f>TableOMP[[#This Row],[Avg]]-$U$2*TableOMP[[#This Row],[StdDev]]</f>
        <v>#N/A</v>
      </c>
      <c r="R2548" t="e">
        <f>TableOMP[[#This Row],[Avg]]+$U$2*TableOMP[[#This Row],[StdDev]]</f>
        <v>#N/A</v>
      </c>
      <c r="S2548" t="e">
        <f>IF(AND(TableOMP[[#This Row],[total_time]]&gt;=TableOMP[[#This Row],[Low]], TableOMP[[#This Row],[total_time]]&lt;=TableOMP[[#This Row],[High]]),1,0)</f>
        <v>#N/A</v>
      </c>
    </row>
    <row r="2549" spans="1:19" hidden="1" x14ac:dyDescent="0.25">
      <c r="A2549" t="s">
        <v>16</v>
      </c>
      <c r="B2549">
        <v>100</v>
      </c>
      <c r="C2549">
        <v>100</v>
      </c>
      <c r="D2549">
        <v>100000</v>
      </c>
      <c r="E2549">
        <v>53</v>
      </c>
      <c r="F2549">
        <v>1</v>
      </c>
      <c r="G2549">
        <v>1.6502110000000001</v>
      </c>
      <c r="H2549">
        <v>0.13130600000000001</v>
      </c>
      <c r="I2549">
        <v>3.9247019999999999</v>
      </c>
      <c r="J2549">
        <v>7.5475E-2</v>
      </c>
      <c r="K2549" t="str">
        <f>MID(M2549,22,1)</f>
        <v>7</v>
      </c>
      <c r="L2549" t="s">
        <v>49</v>
      </c>
      <c r="M2549" t="s">
        <v>50</v>
      </c>
      <c r="N2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t="e">
        <f>TableOMP[[#This Row],[Avg]]-$U$2*TableOMP[[#This Row],[StdDev]]</f>
        <v>#N/A</v>
      </c>
      <c r="R2549" t="e">
        <f>TableOMP[[#This Row],[Avg]]+$U$2*TableOMP[[#This Row],[StdDev]]</f>
        <v>#N/A</v>
      </c>
      <c r="S2549" t="e">
        <f>IF(AND(TableOMP[[#This Row],[total_time]]&gt;=TableOMP[[#This Row],[Low]], TableOMP[[#This Row],[total_time]]&lt;=TableOMP[[#This Row],[High]]),1,0)</f>
        <v>#N/A</v>
      </c>
    </row>
    <row r="2550" spans="1:19" hidden="1" x14ac:dyDescent="0.25">
      <c r="A2550" t="s">
        <v>16</v>
      </c>
      <c r="B2550">
        <v>100</v>
      </c>
      <c r="C2550">
        <v>100</v>
      </c>
      <c r="D2550">
        <v>100000</v>
      </c>
      <c r="E2550">
        <v>54</v>
      </c>
      <c r="F2550">
        <v>1</v>
      </c>
      <c r="G2550">
        <v>1.9233450000000001</v>
      </c>
      <c r="H2550">
        <v>8.4334000000000006E-2</v>
      </c>
      <c r="I2550">
        <v>2.961875</v>
      </c>
      <c r="J2550">
        <v>5.5884000000000003E-2</v>
      </c>
      <c r="K2550" t="str">
        <f>MID(M2550,22,1)</f>
        <v>7</v>
      </c>
      <c r="L2550" t="s">
        <v>49</v>
      </c>
      <c r="M2550" t="s">
        <v>50</v>
      </c>
      <c r="N2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t="e">
        <f>TableOMP[[#This Row],[Avg]]-$U$2*TableOMP[[#This Row],[StdDev]]</f>
        <v>#N/A</v>
      </c>
      <c r="R2550" t="e">
        <f>TableOMP[[#This Row],[Avg]]+$U$2*TableOMP[[#This Row],[StdDev]]</f>
        <v>#N/A</v>
      </c>
      <c r="S2550" t="e">
        <f>IF(AND(TableOMP[[#This Row],[total_time]]&gt;=TableOMP[[#This Row],[Low]], TableOMP[[#This Row],[total_time]]&lt;=TableOMP[[#This Row],[High]]),1,0)</f>
        <v>#N/A</v>
      </c>
    </row>
    <row r="2551" spans="1:19" hidden="1" x14ac:dyDescent="0.25">
      <c r="A2551" t="s">
        <v>16</v>
      </c>
      <c r="B2551">
        <v>100</v>
      </c>
      <c r="C2551">
        <v>100</v>
      </c>
      <c r="D2551">
        <v>100000</v>
      </c>
      <c r="E2551">
        <v>55</v>
      </c>
      <c r="F2551">
        <v>1</v>
      </c>
      <c r="G2551">
        <v>1.923462</v>
      </c>
      <c r="H2551">
        <v>0.114552</v>
      </c>
      <c r="I2551">
        <v>2.5496430000000001</v>
      </c>
      <c r="J2551">
        <v>4.7216000000000001E-2</v>
      </c>
      <c r="K2551" t="str">
        <f>MID(M2551,22,1)</f>
        <v>7</v>
      </c>
      <c r="L2551" t="s">
        <v>49</v>
      </c>
      <c r="M2551" t="s">
        <v>50</v>
      </c>
      <c r="N2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t="e">
        <f>TableOMP[[#This Row],[Avg]]-$U$2*TableOMP[[#This Row],[StdDev]]</f>
        <v>#N/A</v>
      </c>
      <c r="R2551" t="e">
        <f>TableOMP[[#This Row],[Avg]]+$U$2*TableOMP[[#This Row],[StdDev]]</f>
        <v>#N/A</v>
      </c>
      <c r="S2551" t="e">
        <f>IF(AND(TableOMP[[#This Row],[total_time]]&gt;=TableOMP[[#This Row],[Low]], TableOMP[[#This Row],[total_time]]&lt;=TableOMP[[#This Row],[High]]),1,0)</f>
        <v>#N/A</v>
      </c>
    </row>
    <row r="2552" spans="1:19" hidden="1" x14ac:dyDescent="0.25">
      <c r="A2552" t="s">
        <v>16</v>
      </c>
      <c r="B2552">
        <v>100</v>
      </c>
      <c r="C2552">
        <v>100</v>
      </c>
      <c r="D2552">
        <v>100000</v>
      </c>
      <c r="E2552">
        <v>56</v>
      </c>
      <c r="F2552">
        <v>1</v>
      </c>
      <c r="G2552">
        <v>1.666391</v>
      </c>
      <c r="H2552">
        <v>0.114708</v>
      </c>
      <c r="I2552">
        <v>4.0107179999999998</v>
      </c>
      <c r="J2552">
        <v>7.2922000000000001E-2</v>
      </c>
      <c r="K2552" t="str">
        <f>MID(M2552,22,1)</f>
        <v>7</v>
      </c>
      <c r="L2552" t="s">
        <v>49</v>
      </c>
      <c r="M2552" t="s">
        <v>50</v>
      </c>
      <c r="N2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t="e">
        <f>TableOMP[[#This Row],[Avg]]-$U$2*TableOMP[[#This Row],[StdDev]]</f>
        <v>#N/A</v>
      </c>
      <c r="R2552" t="e">
        <f>TableOMP[[#This Row],[Avg]]+$U$2*TableOMP[[#This Row],[StdDev]]</f>
        <v>#N/A</v>
      </c>
      <c r="S2552" t="e">
        <f>IF(AND(TableOMP[[#This Row],[total_time]]&gt;=TableOMP[[#This Row],[Low]], TableOMP[[#This Row],[total_time]]&lt;=TableOMP[[#This Row],[High]]),1,0)</f>
        <v>#N/A</v>
      </c>
    </row>
    <row r="2553" spans="1:19" hidden="1" x14ac:dyDescent="0.25">
      <c r="A2553" t="s">
        <v>16</v>
      </c>
      <c r="B2553">
        <v>100</v>
      </c>
      <c r="C2553">
        <v>100</v>
      </c>
      <c r="D2553">
        <v>100000</v>
      </c>
      <c r="E2553">
        <v>57</v>
      </c>
      <c r="F2553">
        <v>1</v>
      </c>
      <c r="G2553">
        <v>1.712046</v>
      </c>
      <c r="H2553">
        <v>0.11748</v>
      </c>
      <c r="I2553">
        <v>2.7566009999999999</v>
      </c>
      <c r="J2553">
        <v>4.9224999999999998E-2</v>
      </c>
      <c r="K2553" t="str">
        <f>MID(M2553,22,1)</f>
        <v>7</v>
      </c>
      <c r="L2553" t="s">
        <v>49</v>
      </c>
      <c r="M2553" t="s">
        <v>50</v>
      </c>
      <c r="N2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t="e">
        <f>TableOMP[[#This Row],[Avg]]-$U$2*TableOMP[[#This Row],[StdDev]]</f>
        <v>#N/A</v>
      </c>
      <c r="R2553" t="e">
        <f>TableOMP[[#This Row],[Avg]]+$U$2*TableOMP[[#This Row],[StdDev]]</f>
        <v>#N/A</v>
      </c>
      <c r="S2553" t="e">
        <f>IF(AND(TableOMP[[#This Row],[total_time]]&gt;=TableOMP[[#This Row],[Low]], TableOMP[[#This Row],[total_time]]&lt;=TableOMP[[#This Row],[High]]),1,0)</f>
        <v>#N/A</v>
      </c>
    </row>
    <row r="2554" spans="1:19" hidden="1" x14ac:dyDescent="0.25">
      <c r="A2554" t="s">
        <v>16</v>
      </c>
      <c r="B2554">
        <v>100</v>
      </c>
      <c r="C2554">
        <v>100</v>
      </c>
      <c r="D2554">
        <v>100000</v>
      </c>
      <c r="E2554">
        <v>58</v>
      </c>
      <c r="F2554">
        <v>1</v>
      </c>
      <c r="G2554">
        <v>1.3931009999999999</v>
      </c>
      <c r="H2554">
        <v>6.4772999999999997E-2</v>
      </c>
      <c r="I2554">
        <v>3.220869</v>
      </c>
      <c r="J2554">
        <v>5.6506000000000001E-2</v>
      </c>
      <c r="K2554" t="str">
        <f>MID(M2554,22,1)</f>
        <v>7</v>
      </c>
      <c r="L2554" t="s">
        <v>49</v>
      </c>
      <c r="M2554" t="s">
        <v>50</v>
      </c>
      <c r="N2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t="e">
        <f>TableOMP[[#This Row],[Avg]]-$U$2*TableOMP[[#This Row],[StdDev]]</f>
        <v>#N/A</v>
      </c>
      <c r="R2554" t="e">
        <f>TableOMP[[#This Row],[Avg]]+$U$2*TableOMP[[#This Row],[StdDev]]</f>
        <v>#N/A</v>
      </c>
      <c r="S2554" t="e">
        <f>IF(AND(TableOMP[[#This Row],[total_time]]&gt;=TableOMP[[#This Row],[Low]], TableOMP[[#This Row],[total_time]]&lt;=TableOMP[[#This Row],[High]]),1,0)</f>
        <v>#N/A</v>
      </c>
    </row>
    <row r="2555" spans="1:19" hidden="1" x14ac:dyDescent="0.25">
      <c r="A2555" t="s">
        <v>16</v>
      </c>
      <c r="B2555">
        <v>100</v>
      </c>
      <c r="C2555">
        <v>100</v>
      </c>
      <c r="D2555">
        <v>100000</v>
      </c>
      <c r="E2555">
        <v>59</v>
      </c>
      <c r="F2555">
        <v>1</v>
      </c>
      <c r="G2555">
        <v>1.3939379999999999</v>
      </c>
      <c r="H2555">
        <v>8.2169000000000006E-2</v>
      </c>
      <c r="I2555">
        <v>4.001843</v>
      </c>
      <c r="J2555">
        <v>6.8997000000000003E-2</v>
      </c>
      <c r="K2555" t="str">
        <f>MID(M2555,22,1)</f>
        <v>7</v>
      </c>
      <c r="L2555" t="s">
        <v>49</v>
      </c>
      <c r="M2555" t="s">
        <v>50</v>
      </c>
      <c r="N2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t="e">
        <f>TableOMP[[#This Row],[Avg]]-$U$2*TableOMP[[#This Row],[StdDev]]</f>
        <v>#N/A</v>
      </c>
      <c r="R2555" t="e">
        <f>TableOMP[[#This Row],[Avg]]+$U$2*TableOMP[[#This Row],[StdDev]]</f>
        <v>#N/A</v>
      </c>
      <c r="S2555" t="e">
        <f>IF(AND(TableOMP[[#This Row],[total_time]]&gt;=TableOMP[[#This Row],[Low]], TableOMP[[#This Row],[total_time]]&lt;=TableOMP[[#This Row],[High]]),1,0)</f>
        <v>#N/A</v>
      </c>
    </row>
    <row r="2556" spans="1:19" hidden="1" x14ac:dyDescent="0.25">
      <c r="A2556" t="s">
        <v>16</v>
      </c>
      <c r="B2556">
        <v>100</v>
      </c>
      <c r="C2556">
        <v>100</v>
      </c>
      <c r="D2556">
        <v>100000</v>
      </c>
      <c r="E2556">
        <v>60</v>
      </c>
      <c r="F2556">
        <v>1</v>
      </c>
      <c r="G2556">
        <v>1.480712</v>
      </c>
      <c r="H2556">
        <v>0.172786</v>
      </c>
      <c r="I2556">
        <v>3.3306480000000001</v>
      </c>
      <c r="J2556">
        <v>5.6452000000000002E-2</v>
      </c>
      <c r="K2556" t="str">
        <f>MID(M2556,22,1)</f>
        <v>7</v>
      </c>
      <c r="L2556" t="s">
        <v>49</v>
      </c>
      <c r="M2556" t="s">
        <v>50</v>
      </c>
      <c r="N2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t="e">
        <f>TableOMP[[#This Row],[Avg]]-$U$2*TableOMP[[#This Row],[StdDev]]</f>
        <v>#N/A</v>
      </c>
      <c r="R2556" t="e">
        <f>TableOMP[[#This Row],[Avg]]+$U$2*TableOMP[[#This Row],[StdDev]]</f>
        <v>#N/A</v>
      </c>
      <c r="S2556" t="e">
        <f>IF(AND(TableOMP[[#This Row],[total_time]]&gt;=TableOMP[[#This Row],[Low]], TableOMP[[#This Row],[total_time]]&lt;=TableOMP[[#This Row],[High]]),1,0)</f>
        <v>#N/A</v>
      </c>
    </row>
    <row r="2557" spans="1:19" hidden="1" x14ac:dyDescent="0.25">
      <c r="A2557" t="s">
        <v>16</v>
      </c>
      <c r="B2557">
        <v>100</v>
      </c>
      <c r="C2557">
        <v>100</v>
      </c>
      <c r="D2557">
        <v>100000</v>
      </c>
      <c r="E2557">
        <v>61</v>
      </c>
      <c r="F2557">
        <v>1</v>
      </c>
      <c r="G2557">
        <v>1.390449</v>
      </c>
      <c r="H2557">
        <v>6.8968000000000002E-2</v>
      </c>
      <c r="I2557">
        <v>3.7845469999999999</v>
      </c>
      <c r="J2557">
        <v>6.3075999999999993E-2</v>
      </c>
      <c r="K2557" t="str">
        <f>MID(M2557,22,1)</f>
        <v>7</v>
      </c>
      <c r="L2557" t="s">
        <v>49</v>
      </c>
      <c r="M2557" t="s">
        <v>50</v>
      </c>
      <c r="N2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t="e">
        <f>TableOMP[[#This Row],[Avg]]-$U$2*TableOMP[[#This Row],[StdDev]]</f>
        <v>#N/A</v>
      </c>
      <c r="R2557" t="e">
        <f>TableOMP[[#This Row],[Avg]]+$U$2*TableOMP[[#This Row],[StdDev]]</f>
        <v>#N/A</v>
      </c>
      <c r="S2557" t="e">
        <f>IF(AND(TableOMP[[#This Row],[total_time]]&gt;=TableOMP[[#This Row],[Low]], TableOMP[[#This Row],[total_time]]&lt;=TableOMP[[#This Row],[High]]),1,0)</f>
        <v>#N/A</v>
      </c>
    </row>
    <row r="2558" spans="1:19" hidden="1" x14ac:dyDescent="0.25">
      <c r="A2558" t="s">
        <v>16</v>
      </c>
      <c r="B2558">
        <v>100</v>
      </c>
      <c r="C2558">
        <v>100</v>
      </c>
      <c r="D2558">
        <v>100000</v>
      </c>
      <c r="E2558">
        <v>62</v>
      </c>
      <c r="F2558">
        <v>1</v>
      </c>
      <c r="G2558">
        <v>1.430499</v>
      </c>
      <c r="H2558">
        <v>6.6062999999999997E-2</v>
      </c>
      <c r="I2558">
        <v>3.3991120000000001</v>
      </c>
      <c r="J2558">
        <v>5.5723000000000002E-2</v>
      </c>
      <c r="K2558" t="str">
        <f>MID(M2558,22,1)</f>
        <v>7</v>
      </c>
      <c r="L2558" t="s">
        <v>49</v>
      </c>
      <c r="M2558" t="s">
        <v>50</v>
      </c>
      <c r="N2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t="e">
        <f>TableOMP[[#This Row],[Avg]]-$U$2*TableOMP[[#This Row],[StdDev]]</f>
        <v>#N/A</v>
      </c>
      <c r="R2558" t="e">
        <f>TableOMP[[#This Row],[Avg]]+$U$2*TableOMP[[#This Row],[StdDev]]</f>
        <v>#N/A</v>
      </c>
      <c r="S2558" t="e">
        <f>IF(AND(TableOMP[[#This Row],[total_time]]&gt;=TableOMP[[#This Row],[Low]], TableOMP[[#This Row],[total_time]]&lt;=TableOMP[[#This Row],[High]]),1,0)</f>
        <v>#N/A</v>
      </c>
    </row>
    <row r="2559" spans="1:19" hidden="1" x14ac:dyDescent="0.25">
      <c r="A2559" t="s">
        <v>16</v>
      </c>
      <c r="B2559">
        <v>100</v>
      </c>
      <c r="C2559">
        <v>100</v>
      </c>
      <c r="D2559">
        <v>100000</v>
      </c>
      <c r="E2559">
        <v>63</v>
      </c>
      <c r="F2559">
        <v>1</v>
      </c>
      <c r="G2559">
        <v>1.316641</v>
      </c>
      <c r="H2559">
        <v>7.6742000000000005E-2</v>
      </c>
      <c r="I2559">
        <v>4.1168870000000002</v>
      </c>
      <c r="J2559">
        <v>6.6401000000000002E-2</v>
      </c>
      <c r="K2559" t="str">
        <f>MID(M2559,22,1)</f>
        <v>7</v>
      </c>
      <c r="L2559" t="s">
        <v>49</v>
      </c>
      <c r="M2559" t="s">
        <v>50</v>
      </c>
      <c r="N2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t="e">
        <f>TableOMP[[#This Row],[Avg]]-$U$2*TableOMP[[#This Row],[StdDev]]</f>
        <v>#N/A</v>
      </c>
      <c r="R2559" t="e">
        <f>TableOMP[[#This Row],[Avg]]+$U$2*TableOMP[[#This Row],[StdDev]]</f>
        <v>#N/A</v>
      </c>
      <c r="S2559" t="e">
        <f>IF(AND(TableOMP[[#This Row],[total_time]]&gt;=TableOMP[[#This Row],[Low]], TableOMP[[#This Row],[total_time]]&lt;=TableOMP[[#This Row],[High]]),1,0)</f>
        <v>#N/A</v>
      </c>
    </row>
    <row r="2560" spans="1:19" hidden="1" x14ac:dyDescent="0.25">
      <c r="A2560" t="s">
        <v>16</v>
      </c>
      <c r="B2560">
        <v>100</v>
      </c>
      <c r="C2560">
        <v>100</v>
      </c>
      <c r="D2560">
        <v>100000</v>
      </c>
      <c r="E2560">
        <v>64</v>
      </c>
      <c r="F2560">
        <v>1</v>
      </c>
      <c r="G2560">
        <v>1.4232089999999999</v>
      </c>
      <c r="H2560">
        <v>8.0508999999999997E-2</v>
      </c>
      <c r="I2560">
        <v>4.5932539999999999</v>
      </c>
      <c r="J2560">
        <v>7.2909000000000002E-2</v>
      </c>
      <c r="K2560" t="str">
        <f>MID(M2560,22,1)</f>
        <v>7</v>
      </c>
      <c r="L2560" t="s">
        <v>49</v>
      </c>
      <c r="M2560" t="s">
        <v>50</v>
      </c>
      <c r="N2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t="e">
        <f>TableOMP[[#This Row],[Avg]]-$U$2*TableOMP[[#This Row],[StdDev]]</f>
        <v>#N/A</v>
      </c>
      <c r="R2560" t="e">
        <f>TableOMP[[#This Row],[Avg]]+$U$2*TableOMP[[#This Row],[StdDev]]</f>
        <v>#N/A</v>
      </c>
      <c r="S2560" t="e">
        <f>IF(AND(TableOMP[[#This Row],[total_time]]&gt;=TableOMP[[#This Row],[Low]], TableOMP[[#This Row],[total_time]]&lt;=TableOMP[[#This Row],[High]]),1,0)</f>
        <v>#N/A</v>
      </c>
    </row>
    <row r="2561" spans="1:19" hidden="1" x14ac:dyDescent="0.25">
      <c r="A2561" t="s">
        <v>12</v>
      </c>
      <c r="B2561">
        <v>10000</v>
      </c>
      <c r="C2561">
        <v>100</v>
      </c>
      <c r="D2561">
        <v>100000</v>
      </c>
      <c r="E2561">
        <v>14</v>
      </c>
      <c r="F2561">
        <v>1</v>
      </c>
      <c r="G2561">
        <v>238.08367699999999</v>
      </c>
      <c r="H2561">
        <v>0.22403500000000001</v>
      </c>
      <c r="I2561">
        <v>1.474245</v>
      </c>
      <c r="J2561">
        <v>0.113403</v>
      </c>
      <c r="K2561" t="str">
        <f>MID(M2561,22,1)</f>
        <v>2</v>
      </c>
      <c r="L2561" t="s">
        <v>91</v>
      </c>
      <c r="M2561" t="s">
        <v>92</v>
      </c>
      <c r="N2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561">
        <f>VLOOKUP(TableOMP[[#This Row],[Label]],TableAvg[],2,FALSE)</f>
        <v>236.60473042857143</v>
      </c>
      <c r="P2561">
        <f>VLOOKUP(TableOMP[[#This Row],[Label]],TableAvg[],3,FALSE)</f>
        <v>3.3783257924877184</v>
      </c>
      <c r="Q2561">
        <f>TableOMP[[#This Row],[Avg]]-$U$2*TableOMP[[#This Row],[StdDev]]</f>
        <v>229.848078843596</v>
      </c>
      <c r="R2561">
        <f>TableOMP[[#This Row],[Avg]]+$U$2*TableOMP[[#This Row],[StdDev]]</f>
        <v>243.36138201354686</v>
      </c>
      <c r="S2561">
        <f>IF(AND(TableOMP[[#This Row],[total_time]]&gt;=TableOMP[[#This Row],[Low]], TableOMP[[#This Row],[total_time]]&lt;=TableOMP[[#This Row],[High]]),1,0)</f>
        <v>1</v>
      </c>
    </row>
    <row r="2562" spans="1:19" hidden="1" x14ac:dyDescent="0.25">
      <c r="A2562" t="s">
        <v>12</v>
      </c>
      <c r="B2562">
        <v>10000</v>
      </c>
      <c r="C2562">
        <v>100</v>
      </c>
      <c r="D2562">
        <v>100000</v>
      </c>
      <c r="E2562">
        <v>20</v>
      </c>
      <c r="F2562">
        <v>1</v>
      </c>
      <c r="G2562">
        <v>238.078644</v>
      </c>
      <c r="H2562">
        <v>0.24796699999999999</v>
      </c>
      <c r="I2562">
        <v>2.5047000000000001</v>
      </c>
      <c r="J2562">
        <v>0.131826</v>
      </c>
      <c r="K2562" t="str">
        <f>MID(M2562,22,1)</f>
        <v>6</v>
      </c>
      <c r="L2562" t="s">
        <v>101</v>
      </c>
      <c r="M2562" t="s">
        <v>102</v>
      </c>
      <c r="N2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2562">
        <f>VLOOKUP(TableOMP[[#This Row],[Label]],TableAvg[],2,FALSE)</f>
        <v>233.75301171428569</v>
      </c>
      <c r="P2562">
        <f>VLOOKUP(TableOMP[[#This Row],[Label]],TableAvg[],3,FALSE)</f>
        <v>5.5420579622373412</v>
      </c>
      <c r="Q2562">
        <f>TableOMP[[#This Row],[Avg]]-$U$2*TableOMP[[#This Row],[StdDev]]</f>
        <v>222.66889578981102</v>
      </c>
      <c r="R2562">
        <f>TableOMP[[#This Row],[Avg]]+$U$2*TableOMP[[#This Row],[StdDev]]</f>
        <v>244.83712763876036</v>
      </c>
      <c r="S2562">
        <f>IF(AND(TableOMP[[#This Row],[total_time]]&gt;=TableOMP[[#This Row],[Low]], TableOMP[[#This Row],[total_time]]&lt;=TableOMP[[#This Row],[High]]),1,0)</f>
        <v>1</v>
      </c>
    </row>
    <row r="2563" spans="1:19" hidden="1" x14ac:dyDescent="0.25">
      <c r="A2563" t="s">
        <v>12</v>
      </c>
      <c r="B2563">
        <v>10000</v>
      </c>
      <c r="C2563">
        <v>100</v>
      </c>
      <c r="D2563">
        <v>100000</v>
      </c>
      <c r="E2563">
        <v>26</v>
      </c>
      <c r="F2563">
        <v>1</v>
      </c>
      <c r="G2563">
        <v>238.07856699999999</v>
      </c>
      <c r="H2563">
        <v>0.243008</v>
      </c>
      <c r="I2563">
        <v>3.0752640000000002</v>
      </c>
      <c r="J2563">
        <v>0.123011</v>
      </c>
      <c r="K2563" t="str">
        <f>MID(M2563,22,1)</f>
        <v>5</v>
      </c>
      <c r="L2563" t="s">
        <v>229</v>
      </c>
      <c r="M2563" t="s">
        <v>230</v>
      </c>
      <c r="N2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563">
        <f>VLOOKUP(TableOMP[[#This Row],[Label]],TableAvg[],2,FALSE)</f>
        <v>239.28865514285715</v>
      </c>
      <c r="P2563">
        <f>VLOOKUP(TableOMP[[#This Row],[Label]],TableAvg[],3,FALSE)</f>
        <v>3.0494284618270755</v>
      </c>
      <c r="Q2563">
        <f>TableOMP[[#This Row],[Avg]]-$U$2*TableOMP[[#This Row],[StdDev]]</f>
        <v>233.189798219203</v>
      </c>
      <c r="R2563">
        <f>TableOMP[[#This Row],[Avg]]+$U$2*TableOMP[[#This Row],[StdDev]]</f>
        <v>245.38751206651131</v>
      </c>
      <c r="S2563">
        <f>IF(AND(TableOMP[[#This Row],[total_time]]&gt;=TableOMP[[#This Row],[Low]], TableOMP[[#This Row],[total_time]]&lt;=TableOMP[[#This Row],[High]]),1,0)</f>
        <v>1</v>
      </c>
    </row>
    <row r="2564" spans="1:19" hidden="1" x14ac:dyDescent="0.25">
      <c r="A2564" t="s">
        <v>12</v>
      </c>
      <c r="B2564">
        <v>10000</v>
      </c>
      <c r="C2564">
        <v>100</v>
      </c>
      <c r="D2564">
        <v>100000</v>
      </c>
      <c r="E2564">
        <v>9</v>
      </c>
      <c r="F2564">
        <v>1</v>
      </c>
      <c r="G2564">
        <v>238.07633100000001</v>
      </c>
      <c r="H2564">
        <v>0.20050200000000001</v>
      </c>
      <c r="I2564">
        <v>0.68827300000000002</v>
      </c>
      <c r="J2564">
        <v>8.6033999999999999E-2</v>
      </c>
      <c r="K2564" t="str">
        <f>MID(M2564,22,1)</f>
        <v>5</v>
      </c>
      <c r="L2564" t="s">
        <v>89</v>
      </c>
      <c r="M2564" t="s">
        <v>90</v>
      </c>
      <c r="N2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564">
        <f>VLOOKUP(TableOMP[[#This Row],[Label]],TableAvg[],2,FALSE)</f>
        <v>236.85066071428568</v>
      </c>
      <c r="P2564">
        <f>VLOOKUP(TableOMP[[#This Row],[Label]],TableAvg[],3,FALSE)</f>
        <v>2.9287164897673197</v>
      </c>
      <c r="Q2564">
        <f>TableOMP[[#This Row],[Avg]]-$U$2*TableOMP[[#This Row],[StdDev]]</f>
        <v>230.99322773475103</v>
      </c>
      <c r="R2564">
        <f>TableOMP[[#This Row],[Avg]]+$U$2*TableOMP[[#This Row],[StdDev]]</f>
        <v>242.70809369382033</v>
      </c>
      <c r="S2564">
        <f>IF(AND(TableOMP[[#This Row],[total_time]]&gt;=TableOMP[[#This Row],[Low]], TableOMP[[#This Row],[total_time]]&lt;=TableOMP[[#This Row],[High]]),1,0)</f>
        <v>1</v>
      </c>
    </row>
    <row r="2565" spans="1:19" hidden="1" x14ac:dyDescent="0.25">
      <c r="A2565" t="s">
        <v>12</v>
      </c>
      <c r="B2565">
        <v>10000</v>
      </c>
      <c r="C2565">
        <v>100</v>
      </c>
      <c r="D2565">
        <v>100000</v>
      </c>
      <c r="E2565">
        <v>25</v>
      </c>
      <c r="F2565">
        <v>1</v>
      </c>
      <c r="G2565">
        <v>238.07620600000001</v>
      </c>
      <c r="H2565">
        <v>0.32320500000000002</v>
      </c>
      <c r="I2565">
        <v>4.6331189999999998</v>
      </c>
      <c r="J2565">
        <v>0.193047</v>
      </c>
      <c r="K2565" t="str">
        <f>MID(M2565,22,1)</f>
        <v>6</v>
      </c>
      <c r="L2565" t="s">
        <v>101</v>
      </c>
      <c r="M2565" t="s">
        <v>102</v>
      </c>
      <c r="N2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565">
        <f>VLOOKUP(TableOMP[[#This Row],[Label]],TableAvg[],2,FALSE)</f>
        <v>236.03428628571427</v>
      </c>
      <c r="P2565">
        <f>VLOOKUP(TableOMP[[#This Row],[Label]],TableAvg[],3,FALSE)</f>
        <v>3.7588135579410058</v>
      </c>
      <c r="Q2565">
        <f>TableOMP[[#This Row],[Avg]]-$U$2*TableOMP[[#This Row],[StdDev]]</f>
        <v>228.51665916983225</v>
      </c>
      <c r="R2565">
        <f>TableOMP[[#This Row],[Avg]]+$U$2*TableOMP[[#This Row],[StdDev]]</f>
        <v>243.55191340159629</v>
      </c>
      <c r="S2565">
        <f>IF(AND(TableOMP[[#This Row],[total_time]]&gt;=TableOMP[[#This Row],[Low]], TableOMP[[#This Row],[total_time]]&lt;=TableOMP[[#This Row],[High]]),1,0)</f>
        <v>1</v>
      </c>
    </row>
    <row r="2566" spans="1:19" hidden="1" x14ac:dyDescent="0.25">
      <c r="A2566" t="s">
        <v>16</v>
      </c>
      <c r="B2566">
        <v>10000</v>
      </c>
      <c r="C2566">
        <v>100</v>
      </c>
      <c r="D2566">
        <v>100000</v>
      </c>
      <c r="E2566">
        <v>6</v>
      </c>
      <c r="F2566">
        <v>1</v>
      </c>
      <c r="G2566">
        <v>43.070864</v>
      </c>
      <c r="H2566">
        <v>0.48754500000000001</v>
      </c>
      <c r="I2566">
        <v>1.0177780000000001</v>
      </c>
      <c r="J2566">
        <v>0.20355599999999999</v>
      </c>
      <c r="K2566" t="str">
        <f>MID(M2566,22,1)</f>
        <v>7</v>
      </c>
      <c r="L2566" t="s">
        <v>49</v>
      </c>
      <c r="M2566" t="s">
        <v>50</v>
      </c>
      <c r="N2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566">
        <f>VLOOKUP(TableOMP[[#This Row],[Label]],TableAvg[],2,FALSE)</f>
        <v>42.800457730769232</v>
      </c>
      <c r="P2566">
        <f>VLOOKUP(TableOMP[[#This Row],[Label]],TableAvg[],3,FALSE)</f>
        <v>7.699122272059436E-2</v>
      </c>
      <c r="Q2566">
        <f>TableOMP[[#This Row],[Avg]]-$U$2*TableOMP[[#This Row],[StdDev]]</f>
        <v>42.646475285328044</v>
      </c>
      <c r="R2566">
        <f>TableOMP[[#This Row],[Avg]]+$U$2*TableOMP[[#This Row],[StdDev]]</f>
        <v>42.954440176210419</v>
      </c>
      <c r="S2566">
        <f>IF(AND(TableOMP[[#This Row],[total_time]]&gt;=TableOMP[[#This Row],[Low]], TableOMP[[#This Row],[total_time]]&lt;=TableOMP[[#This Row],[High]]),1,0)</f>
        <v>0</v>
      </c>
    </row>
    <row r="2567" spans="1:19" hidden="1" x14ac:dyDescent="0.25">
      <c r="A2567" t="s">
        <v>12</v>
      </c>
      <c r="B2567">
        <v>10000</v>
      </c>
      <c r="C2567">
        <v>100</v>
      </c>
      <c r="D2567">
        <v>100000</v>
      </c>
      <c r="E2567">
        <v>17</v>
      </c>
      <c r="F2567">
        <v>1</v>
      </c>
      <c r="G2567">
        <v>238.073352</v>
      </c>
      <c r="H2567">
        <v>0.20971300000000001</v>
      </c>
      <c r="I2567">
        <v>1.493771</v>
      </c>
      <c r="J2567">
        <v>9.3361E-2</v>
      </c>
      <c r="K2567" t="str">
        <f>MID(M2567,22,1)</f>
        <v>5</v>
      </c>
      <c r="L2567" t="s">
        <v>89</v>
      </c>
      <c r="M2567" t="s">
        <v>90</v>
      </c>
      <c r="N2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567">
        <f>VLOOKUP(TableOMP[[#This Row],[Label]],TableAvg[],2,FALSE)</f>
        <v>235.07831899999999</v>
      </c>
      <c r="P2567">
        <f>VLOOKUP(TableOMP[[#This Row],[Label]],TableAvg[],3,FALSE)</f>
        <v>4.7677177919600471</v>
      </c>
      <c r="Q2567">
        <f>TableOMP[[#This Row],[Avg]]-$U$2*TableOMP[[#This Row],[StdDev]]</f>
        <v>225.54288341607989</v>
      </c>
      <c r="R2567">
        <f>TableOMP[[#This Row],[Avg]]+$U$2*TableOMP[[#This Row],[StdDev]]</f>
        <v>244.6137545839201</v>
      </c>
      <c r="S2567">
        <f>IF(AND(TableOMP[[#This Row],[total_time]]&gt;=TableOMP[[#This Row],[Low]], TableOMP[[#This Row],[total_time]]&lt;=TableOMP[[#This Row],[High]]),1,0)</f>
        <v>1</v>
      </c>
    </row>
    <row r="2568" spans="1:19" hidden="1" x14ac:dyDescent="0.25">
      <c r="A2568" t="s">
        <v>16</v>
      </c>
      <c r="B2568">
        <v>10000</v>
      </c>
      <c r="C2568">
        <v>100</v>
      </c>
      <c r="D2568">
        <v>100000</v>
      </c>
      <c r="E2568">
        <v>8</v>
      </c>
      <c r="F2568">
        <v>1</v>
      </c>
      <c r="G2568">
        <v>32.714267</v>
      </c>
      <c r="H2568">
        <v>0.389733</v>
      </c>
      <c r="I2568">
        <v>1.0380149999999999</v>
      </c>
      <c r="J2568">
        <v>0.148288</v>
      </c>
      <c r="K2568" t="str">
        <f>MID(M2568,22,1)</f>
        <v>7</v>
      </c>
      <c r="L2568" t="s">
        <v>49</v>
      </c>
      <c r="M2568" t="s">
        <v>50</v>
      </c>
      <c r="N2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568">
        <f>VLOOKUP(TableOMP[[#This Row],[Label]],TableAvg[],2,FALSE)</f>
        <v>32.351851115384619</v>
      </c>
      <c r="P2568">
        <f>VLOOKUP(TableOMP[[#This Row],[Label]],TableAvg[],3,FALSE)</f>
        <v>0.16876201110987743</v>
      </c>
      <c r="Q2568">
        <f>TableOMP[[#This Row],[Avg]]-$U$2*TableOMP[[#This Row],[StdDev]]</f>
        <v>32.014327093164866</v>
      </c>
      <c r="R2568">
        <f>TableOMP[[#This Row],[Avg]]+$U$2*TableOMP[[#This Row],[StdDev]]</f>
        <v>32.689375137604372</v>
      </c>
      <c r="S2568">
        <f>IF(AND(TableOMP[[#This Row],[total_time]]&gt;=TableOMP[[#This Row],[Low]], TableOMP[[#This Row],[total_time]]&lt;=TableOMP[[#This Row],[High]]),1,0)</f>
        <v>0</v>
      </c>
    </row>
    <row r="2569" spans="1:19" hidden="1" x14ac:dyDescent="0.25">
      <c r="A2569" t="s">
        <v>12</v>
      </c>
      <c r="B2569">
        <v>10000</v>
      </c>
      <c r="C2569">
        <v>100</v>
      </c>
      <c r="D2569">
        <v>100000</v>
      </c>
      <c r="E2569">
        <v>24</v>
      </c>
      <c r="F2569">
        <v>1</v>
      </c>
      <c r="G2569">
        <v>238.06858299999999</v>
      </c>
      <c r="H2569">
        <v>0.229217</v>
      </c>
      <c r="I2569">
        <v>2.7201309999999999</v>
      </c>
      <c r="J2569">
        <v>0.118267</v>
      </c>
      <c r="K2569" t="str">
        <f>MID(M2569,22,1)</f>
        <v>5</v>
      </c>
      <c r="L2569" t="s">
        <v>229</v>
      </c>
      <c r="M2569" t="s">
        <v>230</v>
      </c>
      <c r="N2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569">
        <f>VLOOKUP(TableOMP[[#This Row],[Label]],TableAvg[],2,FALSE)</f>
        <v>237.89930371428571</v>
      </c>
      <c r="P2569">
        <f>VLOOKUP(TableOMP[[#This Row],[Label]],TableAvg[],3,FALSE)</f>
        <v>3.553249345453243</v>
      </c>
      <c r="Q2569">
        <f>TableOMP[[#This Row],[Avg]]-$U$2*TableOMP[[#This Row],[StdDev]]</f>
        <v>230.79280502337923</v>
      </c>
      <c r="R2569">
        <f>TableOMP[[#This Row],[Avg]]+$U$2*TableOMP[[#This Row],[StdDev]]</f>
        <v>245.00580240519218</v>
      </c>
      <c r="S2569">
        <f>IF(AND(TableOMP[[#This Row],[total_time]]&gt;=TableOMP[[#This Row],[Low]], TableOMP[[#This Row],[total_time]]&lt;=TableOMP[[#This Row],[High]]),1,0)</f>
        <v>1</v>
      </c>
    </row>
    <row r="2570" spans="1:19" hidden="1" x14ac:dyDescent="0.25">
      <c r="A2570" t="s">
        <v>12</v>
      </c>
      <c r="B2570">
        <v>10000</v>
      </c>
      <c r="C2570">
        <v>100</v>
      </c>
      <c r="D2570">
        <v>100000</v>
      </c>
      <c r="E2570">
        <v>18</v>
      </c>
      <c r="F2570">
        <v>1</v>
      </c>
      <c r="G2570">
        <v>238.06232499999999</v>
      </c>
      <c r="H2570">
        <v>0.2477</v>
      </c>
      <c r="I2570">
        <v>2.1009129999999998</v>
      </c>
      <c r="J2570">
        <v>0.123583</v>
      </c>
      <c r="K2570" t="str">
        <f>MID(M2570,22,1)</f>
        <v>6</v>
      </c>
      <c r="L2570" t="s">
        <v>101</v>
      </c>
      <c r="M2570" t="s">
        <v>102</v>
      </c>
      <c r="N2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570">
        <f>VLOOKUP(TableOMP[[#This Row],[Label]],TableAvg[],2,FALSE)</f>
        <v>238.03689771428571</v>
      </c>
      <c r="P2570">
        <f>VLOOKUP(TableOMP[[#This Row],[Label]],TableAvg[],3,FALSE)</f>
        <v>4.0041536802529212E-2</v>
      </c>
      <c r="Q2570">
        <f>TableOMP[[#This Row],[Avg]]-$U$2*TableOMP[[#This Row],[StdDev]]</f>
        <v>237.95681464068065</v>
      </c>
      <c r="R2570">
        <f>TableOMP[[#This Row],[Avg]]+$U$2*TableOMP[[#This Row],[StdDev]]</f>
        <v>238.11698078789078</v>
      </c>
      <c r="S2570">
        <f>IF(AND(TableOMP[[#This Row],[total_time]]&gt;=TableOMP[[#This Row],[Low]], TableOMP[[#This Row],[total_time]]&lt;=TableOMP[[#This Row],[High]]),1,0)</f>
        <v>1</v>
      </c>
    </row>
    <row r="2571" spans="1:19" hidden="1" x14ac:dyDescent="0.25">
      <c r="A2571" t="s">
        <v>12</v>
      </c>
      <c r="B2571">
        <v>10000</v>
      </c>
      <c r="C2571">
        <v>100</v>
      </c>
      <c r="D2571">
        <v>100000</v>
      </c>
      <c r="E2571">
        <v>14</v>
      </c>
      <c r="F2571">
        <v>1</v>
      </c>
      <c r="G2571">
        <v>238.05794299999999</v>
      </c>
      <c r="H2571">
        <v>0.20851</v>
      </c>
      <c r="I2571">
        <v>1.270956</v>
      </c>
      <c r="J2571">
        <v>9.7766000000000006E-2</v>
      </c>
      <c r="K2571" t="str">
        <f>MID(M2571,22,1)</f>
        <v>2</v>
      </c>
      <c r="L2571" t="s">
        <v>235</v>
      </c>
      <c r="M2571" t="s">
        <v>236</v>
      </c>
      <c r="N2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571">
        <f>VLOOKUP(TableOMP[[#This Row],[Label]],TableAvg[],2,FALSE)</f>
        <v>236.60473042857143</v>
      </c>
      <c r="P2571">
        <f>VLOOKUP(TableOMP[[#This Row],[Label]],TableAvg[],3,FALSE)</f>
        <v>3.3783257924877184</v>
      </c>
      <c r="Q2571">
        <f>TableOMP[[#This Row],[Avg]]-$U$2*TableOMP[[#This Row],[StdDev]]</f>
        <v>229.848078843596</v>
      </c>
      <c r="R2571">
        <f>TableOMP[[#This Row],[Avg]]+$U$2*TableOMP[[#This Row],[StdDev]]</f>
        <v>243.36138201354686</v>
      </c>
      <c r="S2571">
        <f>IF(AND(TableOMP[[#This Row],[total_time]]&gt;=TableOMP[[#This Row],[Low]], TableOMP[[#This Row],[total_time]]&lt;=TableOMP[[#This Row],[High]]),1,0)</f>
        <v>1</v>
      </c>
    </row>
    <row r="2572" spans="1:19" hidden="1" x14ac:dyDescent="0.25">
      <c r="A2572" t="s">
        <v>12</v>
      </c>
      <c r="B2572">
        <v>10000</v>
      </c>
      <c r="C2572">
        <v>100</v>
      </c>
      <c r="D2572">
        <v>100000</v>
      </c>
      <c r="E2572">
        <v>22</v>
      </c>
      <c r="F2572">
        <v>1</v>
      </c>
      <c r="G2572">
        <v>238.05743000000001</v>
      </c>
      <c r="H2572">
        <v>0.28286899999999998</v>
      </c>
      <c r="I2572">
        <v>3.3980100000000002</v>
      </c>
      <c r="J2572">
        <v>0.16181000000000001</v>
      </c>
      <c r="K2572" t="str">
        <f>MID(M2572,22,1)</f>
        <v>6</v>
      </c>
      <c r="L2572" t="s">
        <v>47</v>
      </c>
      <c r="M2572" t="s">
        <v>48</v>
      </c>
      <c r="N2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2572">
        <f>VLOOKUP(TableOMP[[#This Row],[Label]],TableAvg[],2,FALSE)</f>
        <v>234.20987785714283</v>
      </c>
      <c r="P2572">
        <f>VLOOKUP(TableOMP[[#This Row],[Label]],TableAvg[],3,FALSE)</f>
        <v>5.6842470451810634</v>
      </c>
      <c r="Q2572">
        <f>TableOMP[[#This Row],[Avg]]-$U$2*TableOMP[[#This Row],[StdDev]]</f>
        <v>222.84138376678069</v>
      </c>
      <c r="R2572">
        <f>TableOMP[[#This Row],[Avg]]+$U$2*TableOMP[[#This Row],[StdDev]]</f>
        <v>245.57837194750496</v>
      </c>
      <c r="S2572">
        <f>IF(AND(TableOMP[[#This Row],[total_time]]&gt;=TableOMP[[#This Row],[Low]], TableOMP[[#This Row],[total_time]]&lt;=TableOMP[[#This Row],[High]]),1,0)</f>
        <v>1</v>
      </c>
    </row>
    <row r="2573" spans="1:19" hidden="1" x14ac:dyDescent="0.25">
      <c r="A2573" t="s">
        <v>12</v>
      </c>
      <c r="B2573">
        <v>10000</v>
      </c>
      <c r="C2573">
        <v>100</v>
      </c>
      <c r="D2573">
        <v>100000</v>
      </c>
      <c r="E2573">
        <v>11</v>
      </c>
      <c r="F2573">
        <v>1</v>
      </c>
      <c r="G2573">
        <v>238.04934399999999</v>
      </c>
      <c r="H2573">
        <v>0.246887</v>
      </c>
      <c r="I2573">
        <v>1.2196279999999999</v>
      </c>
      <c r="J2573">
        <v>0.121963</v>
      </c>
      <c r="K2573" t="str">
        <f>MID(M2573,22,1)</f>
        <v>5</v>
      </c>
      <c r="L2573" t="s">
        <v>89</v>
      </c>
      <c r="M2573" t="s">
        <v>90</v>
      </c>
      <c r="N2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2573">
        <f>VLOOKUP(TableOMP[[#This Row],[Label]],TableAvg[],2,FALSE)</f>
        <v>233.4059515714286</v>
      </c>
      <c r="P2573">
        <f>VLOOKUP(TableOMP[[#This Row],[Label]],TableAvg[],3,FALSE)</f>
        <v>5.1829033791919965</v>
      </c>
      <c r="Q2573">
        <f>TableOMP[[#This Row],[Avg]]-$U$2*TableOMP[[#This Row],[StdDev]]</f>
        <v>223.04014481304461</v>
      </c>
      <c r="R2573">
        <f>TableOMP[[#This Row],[Avg]]+$U$2*TableOMP[[#This Row],[StdDev]]</f>
        <v>243.7717583298126</v>
      </c>
      <c r="S2573">
        <f>IF(AND(TableOMP[[#This Row],[total_time]]&gt;=TableOMP[[#This Row],[Low]], TableOMP[[#This Row],[total_time]]&lt;=TableOMP[[#This Row],[High]]),1,0)</f>
        <v>1</v>
      </c>
    </row>
    <row r="2574" spans="1:19" hidden="1" x14ac:dyDescent="0.25">
      <c r="A2574" t="s">
        <v>12</v>
      </c>
      <c r="B2574">
        <v>10000</v>
      </c>
      <c r="C2574">
        <v>100</v>
      </c>
      <c r="D2574">
        <v>100000</v>
      </c>
      <c r="E2574">
        <v>5</v>
      </c>
      <c r="F2574">
        <v>1</v>
      </c>
      <c r="G2574">
        <v>238.04916900000001</v>
      </c>
      <c r="H2574">
        <v>0.19745399999999999</v>
      </c>
      <c r="I2574">
        <v>0.35147600000000001</v>
      </c>
      <c r="J2574">
        <v>8.7869000000000003E-2</v>
      </c>
      <c r="K2574" t="str">
        <f>MID(M2574,22,1)</f>
        <v>5</v>
      </c>
      <c r="L2574" t="s">
        <v>89</v>
      </c>
      <c r="M2574" t="s">
        <v>90</v>
      </c>
      <c r="N2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574">
        <f>VLOOKUP(TableOMP[[#This Row],[Label]],TableAvg[],2,FALSE)</f>
        <v>236.48793600000002</v>
      </c>
      <c r="P2574">
        <f>VLOOKUP(TableOMP[[#This Row],[Label]],TableAvg[],3,FALSE)</f>
        <v>3.7203949853813452</v>
      </c>
      <c r="Q2574">
        <f>TableOMP[[#This Row],[Avg]]-$U$2*TableOMP[[#This Row],[StdDev]]</f>
        <v>229.04714602923733</v>
      </c>
      <c r="R2574">
        <f>TableOMP[[#This Row],[Avg]]+$U$2*TableOMP[[#This Row],[StdDev]]</f>
        <v>243.92872597076271</v>
      </c>
      <c r="S2574">
        <f>IF(AND(TableOMP[[#This Row],[total_time]]&gt;=TableOMP[[#This Row],[Low]], TableOMP[[#This Row],[total_time]]&lt;=TableOMP[[#This Row],[High]]),1,0)</f>
        <v>1</v>
      </c>
    </row>
    <row r="2575" spans="1:19" hidden="1" x14ac:dyDescent="0.25">
      <c r="A2575" t="s">
        <v>12</v>
      </c>
      <c r="B2575">
        <v>10000</v>
      </c>
      <c r="C2575">
        <v>100</v>
      </c>
      <c r="D2575">
        <v>100000</v>
      </c>
      <c r="E2575">
        <v>19</v>
      </c>
      <c r="F2575">
        <v>1</v>
      </c>
      <c r="G2575">
        <v>238.047867</v>
      </c>
      <c r="H2575">
        <v>0.235647</v>
      </c>
      <c r="I2575">
        <v>2.1162420000000002</v>
      </c>
      <c r="J2575">
        <v>0.11756900000000001</v>
      </c>
      <c r="K2575" t="str">
        <f>MID(M2575,22,1)</f>
        <v>6</v>
      </c>
      <c r="L2575" t="s">
        <v>47</v>
      </c>
      <c r="M2575" t="s">
        <v>48</v>
      </c>
      <c r="N2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575">
        <f>VLOOKUP(TableOMP[[#This Row],[Label]],TableAvg[],2,FALSE)</f>
        <v>238.13412285714284</v>
      </c>
      <c r="P2575">
        <f>VLOOKUP(TableOMP[[#This Row],[Label]],TableAvg[],3,FALSE)</f>
        <v>0.30078789027591252</v>
      </c>
      <c r="Q2575">
        <f>TableOMP[[#This Row],[Avg]]-$U$2*TableOMP[[#This Row],[StdDev]]</f>
        <v>237.53254707659102</v>
      </c>
      <c r="R2575">
        <f>TableOMP[[#This Row],[Avg]]+$U$2*TableOMP[[#This Row],[StdDev]]</f>
        <v>238.73569863769467</v>
      </c>
      <c r="S2575">
        <f>IF(AND(TableOMP[[#This Row],[total_time]]&gt;=TableOMP[[#This Row],[Low]], TableOMP[[#This Row],[total_time]]&lt;=TableOMP[[#This Row],[High]]),1,0)</f>
        <v>1</v>
      </c>
    </row>
    <row r="2576" spans="1:19" hidden="1" x14ac:dyDescent="0.25">
      <c r="A2576" t="s">
        <v>12</v>
      </c>
      <c r="B2576">
        <v>10000</v>
      </c>
      <c r="C2576">
        <v>100</v>
      </c>
      <c r="D2576">
        <v>100000</v>
      </c>
      <c r="E2576">
        <v>18</v>
      </c>
      <c r="F2576">
        <v>1</v>
      </c>
      <c r="G2576">
        <v>238.04690299999999</v>
      </c>
      <c r="H2576">
        <v>0.25731500000000002</v>
      </c>
      <c r="I2576">
        <v>2.2746219999999999</v>
      </c>
      <c r="J2576">
        <v>0.133801</v>
      </c>
      <c r="K2576" t="str">
        <f>MID(M2576,22,1)</f>
        <v>5</v>
      </c>
      <c r="L2576" t="s">
        <v>229</v>
      </c>
      <c r="M2576" t="s">
        <v>230</v>
      </c>
      <c r="N2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576">
        <f>VLOOKUP(TableOMP[[#This Row],[Label]],TableAvg[],2,FALSE)</f>
        <v>238.03689771428571</v>
      </c>
      <c r="P2576">
        <f>VLOOKUP(TableOMP[[#This Row],[Label]],TableAvg[],3,FALSE)</f>
        <v>4.0041536802529212E-2</v>
      </c>
      <c r="Q2576">
        <f>TableOMP[[#This Row],[Avg]]-$U$2*TableOMP[[#This Row],[StdDev]]</f>
        <v>237.95681464068065</v>
      </c>
      <c r="R2576">
        <f>TableOMP[[#This Row],[Avg]]+$U$2*TableOMP[[#This Row],[StdDev]]</f>
        <v>238.11698078789078</v>
      </c>
      <c r="S2576">
        <f>IF(AND(TableOMP[[#This Row],[total_time]]&gt;=TableOMP[[#This Row],[Low]], TableOMP[[#This Row],[total_time]]&lt;=TableOMP[[#This Row],[High]]),1,0)</f>
        <v>1</v>
      </c>
    </row>
    <row r="2577" spans="1:19" hidden="1" x14ac:dyDescent="0.25">
      <c r="A2577" t="s">
        <v>12</v>
      </c>
      <c r="B2577">
        <v>10000</v>
      </c>
      <c r="C2577">
        <v>100</v>
      </c>
      <c r="D2577">
        <v>100000</v>
      </c>
      <c r="E2577">
        <v>9</v>
      </c>
      <c r="F2577">
        <v>1</v>
      </c>
      <c r="G2577">
        <v>238.04522800000001</v>
      </c>
      <c r="H2577">
        <v>0.223523</v>
      </c>
      <c r="I2577">
        <v>0.79698599999999997</v>
      </c>
      <c r="J2577">
        <v>9.9623000000000003E-2</v>
      </c>
      <c r="K2577" t="str">
        <f>MID(M2577,22,1)</f>
        <v>6</v>
      </c>
      <c r="L2577" t="s">
        <v>47</v>
      </c>
      <c r="M2577" t="s">
        <v>48</v>
      </c>
      <c r="N2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577">
        <f>VLOOKUP(TableOMP[[#This Row],[Label]],TableAvg[],2,FALSE)</f>
        <v>236.85066071428568</v>
      </c>
      <c r="P2577">
        <f>VLOOKUP(TableOMP[[#This Row],[Label]],TableAvg[],3,FALSE)</f>
        <v>2.9287164897673197</v>
      </c>
      <c r="Q2577">
        <f>TableOMP[[#This Row],[Avg]]-$U$2*TableOMP[[#This Row],[StdDev]]</f>
        <v>230.99322773475103</v>
      </c>
      <c r="R2577">
        <f>TableOMP[[#This Row],[Avg]]+$U$2*TableOMP[[#This Row],[StdDev]]</f>
        <v>242.70809369382033</v>
      </c>
      <c r="S2577">
        <f>IF(AND(TableOMP[[#This Row],[total_time]]&gt;=TableOMP[[#This Row],[Low]], TableOMP[[#This Row],[total_time]]&lt;=TableOMP[[#This Row],[High]]),1,0)</f>
        <v>1</v>
      </c>
    </row>
    <row r="2578" spans="1:19" hidden="1" x14ac:dyDescent="0.25">
      <c r="A2578" t="s">
        <v>12</v>
      </c>
      <c r="B2578">
        <v>10000</v>
      </c>
      <c r="C2578">
        <v>100</v>
      </c>
      <c r="D2578">
        <v>100000</v>
      </c>
      <c r="E2578">
        <v>5</v>
      </c>
      <c r="F2578">
        <v>1</v>
      </c>
      <c r="G2578">
        <v>238.045097</v>
      </c>
      <c r="H2578">
        <v>0.29088900000000001</v>
      </c>
      <c r="I2578">
        <v>0.62994300000000003</v>
      </c>
      <c r="J2578">
        <v>0.15748599999999999</v>
      </c>
      <c r="K2578" t="str">
        <f>MID(M2578,22,1)</f>
        <v>4</v>
      </c>
      <c r="L2578" t="s">
        <v>153</v>
      </c>
      <c r="M2578" t="s">
        <v>154</v>
      </c>
      <c r="N2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578">
        <f>VLOOKUP(TableOMP[[#This Row],[Label]],TableAvg[],2,FALSE)</f>
        <v>236.48793600000002</v>
      </c>
      <c r="P2578">
        <f>VLOOKUP(TableOMP[[#This Row],[Label]],TableAvg[],3,FALSE)</f>
        <v>3.7203949853813452</v>
      </c>
      <c r="Q2578">
        <f>TableOMP[[#This Row],[Avg]]-$U$2*TableOMP[[#This Row],[StdDev]]</f>
        <v>229.04714602923733</v>
      </c>
      <c r="R2578">
        <f>TableOMP[[#This Row],[Avg]]+$U$2*TableOMP[[#This Row],[StdDev]]</f>
        <v>243.92872597076271</v>
      </c>
      <c r="S2578">
        <f>IF(AND(TableOMP[[#This Row],[total_time]]&gt;=TableOMP[[#This Row],[Low]], TableOMP[[#This Row],[total_time]]&lt;=TableOMP[[#This Row],[High]]),1,0)</f>
        <v>1</v>
      </c>
    </row>
    <row r="2579" spans="1:19" hidden="1" x14ac:dyDescent="0.25">
      <c r="A2579" t="s">
        <v>12</v>
      </c>
      <c r="B2579">
        <v>10000</v>
      </c>
      <c r="C2579">
        <v>100</v>
      </c>
      <c r="D2579">
        <v>100000</v>
      </c>
      <c r="E2579">
        <v>28</v>
      </c>
      <c r="F2579">
        <v>1</v>
      </c>
      <c r="G2579">
        <v>238.04343900000001</v>
      </c>
      <c r="H2579">
        <v>0.222803</v>
      </c>
      <c r="I2579">
        <v>2.9373269999999998</v>
      </c>
      <c r="J2579">
        <v>0.10879</v>
      </c>
      <c r="K2579" t="str">
        <f>MID(M2579,22,1)</f>
        <v>6</v>
      </c>
      <c r="L2579" t="s">
        <v>47</v>
      </c>
      <c r="M2579" t="s">
        <v>48</v>
      </c>
      <c r="N2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579">
        <f>VLOOKUP(TableOMP[[#This Row],[Label]],TableAvg[],2,FALSE)</f>
        <v>236.65154899999999</v>
      </c>
      <c r="P2579">
        <f>VLOOKUP(TableOMP[[#This Row],[Label]],TableAvg[],3,FALSE)</f>
        <v>3.7020131796978339</v>
      </c>
      <c r="Q2579">
        <f>TableOMP[[#This Row],[Avg]]-$U$2*TableOMP[[#This Row],[StdDev]]</f>
        <v>229.24752264060433</v>
      </c>
      <c r="R2579">
        <f>TableOMP[[#This Row],[Avg]]+$U$2*TableOMP[[#This Row],[StdDev]]</f>
        <v>244.05557535939565</v>
      </c>
      <c r="S2579">
        <f>IF(AND(TableOMP[[#This Row],[total_time]]&gt;=TableOMP[[#This Row],[Low]], TableOMP[[#This Row],[total_time]]&lt;=TableOMP[[#This Row],[High]]),1,0)</f>
        <v>1</v>
      </c>
    </row>
    <row r="2580" spans="1:19" hidden="1" x14ac:dyDescent="0.25">
      <c r="A2580" t="s">
        <v>12</v>
      </c>
      <c r="B2580">
        <v>10000</v>
      </c>
      <c r="C2580">
        <v>100</v>
      </c>
      <c r="D2580">
        <v>100000</v>
      </c>
      <c r="E2580">
        <v>16</v>
      </c>
      <c r="F2580">
        <v>1</v>
      </c>
      <c r="G2580">
        <v>238.040829</v>
      </c>
      <c r="H2580">
        <v>0.26000499999999999</v>
      </c>
      <c r="I2580">
        <v>1.949522</v>
      </c>
      <c r="J2580">
        <v>0.129968</v>
      </c>
      <c r="K2580" t="str">
        <f>MID(M2580,22,1)</f>
        <v>6</v>
      </c>
      <c r="L2580" t="s">
        <v>47</v>
      </c>
      <c r="M2580" t="s">
        <v>48</v>
      </c>
      <c r="N2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580">
        <f>VLOOKUP(TableOMP[[#This Row],[Label]],TableAvg[],2,FALSE)</f>
        <v>235.10298128571429</v>
      </c>
      <c r="P2580">
        <f>VLOOKUP(TableOMP[[#This Row],[Label]],TableAvg[],3,FALSE)</f>
        <v>4.7869422913836344</v>
      </c>
      <c r="Q2580">
        <f>TableOMP[[#This Row],[Avg]]-$U$2*TableOMP[[#This Row],[StdDev]]</f>
        <v>225.52909670294702</v>
      </c>
      <c r="R2580">
        <f>TableOMP[[#This Row],[Avg]]+$U$2*TableOMP[[#This Row],[StdDev]]</f>
        <v>244.67686586848157</v>
      </c>
      <c r="S2580">
        <f>IF(AND(TableOMP[[#This Row],[total_time]]&gt;=TableOMP[[#This Row],[Low]], TableOMP[[#This Row],[total_time]]&lt;=TableOMP[[#This Row],[High]]),1,0)</f>
        <v>1</v>
      </c>
    </row>
    <row r="2581" spans="1:19" hidden="1" x14ac:dyDescent="0.25">
      <c r="A2581" t="s">
        <v>12</v>
      </c>
      <c r="B2581">
        <v>10000</v>
      </c>
      <c r="C2581">
        <v>100</v>
      </c>
      <c r="D2581">
        <v>100000</v>
      </c>
      <c r="E2581">
        <v>16</v>
      </c>
      <c r="F2581">
        <v>1</v>
      </c>
      <c r="G2581">
        <v>238.03912</v>
      </c>
      <c r="H2581">
        <v>0.22636500000000001</v>
      </c>
      <c r="I2581">
        <v>1.7279800000000001</v>
      </c>
      <c r="J2581">
        <v>0.115199</v>
      </c>
      <c r="K2581" t="str">
        <f>MID(M2581,22,1)</f>
        <v>5</v>
      </c>
      <c r="L2581" t="s">
        <v>89</v>
      </c>
      <c r="M2581" t="s">
        <v>90</v>
      </c>
      <c r="N2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581">
        <f>VLOOKUP(TableOMP[[#This Row],[Label]],TableAvg[],2,FALSE)</f>
        <v>235.10298128571429</v>
      </c>
      <c r="P2581">
        <f>VLOOKUP(TableOMP[[#This Row],[Label]],TableAvg[],3,FALSE)</f>
        <v>4.7869422913836344</v>
      </c>
      <c r="Q2581">
        <f>TableOMP[[#This Row],[Avg]]-$U$2*TableOMP[[#This Row],[StdDev]]</f>
        <v>225.52909670294702</v>
      </c>
      <c r="R2581">
        <f>TableOMP[[#This Row],[Avg]]+$U$2*TableOMP[[#This Row],[StdDev]]</f>
        <v>244.67686586848157</v>
      </c>
      <c r="S2581">
        <f>IF(AND(TableOMP[[#This Row],[total_time]]&gt;=TableOMP[[#This Row],[Low]], TableOMP[[#This Row],[total_time]]&lt;=TableOMP[[#This Row],[High]]),1,0)</f>
        <v>1</v>
      </c>
    </row>
    <row r="2582" spans="1:19" hidden="1" x14ac:dyDescent="0.25">
      <c r="A2582" t="s">
        <v>12</v>
      </c>
      <c r="B2582">
        <v>10000</v>
      </c>
      <c r="C2582">
        <v>100</v>
      </c>
      <c r="D2582">
        <v>100000</v>
      </c>
      <c r="E2582">
        <v>18</v>
      </c>
      <c r="F2582">
        <v>1</v>
      </c>
      <c r="G2582">
        <v>238.03760299999999</v>
      </c>
      <c r="H2582">
        <v>0.256249</v>
      </c>
      <c r="I2582">
        <v>2.2693240000000001</v>
      </c>
      <c r="J2582">
        <v>0.13349</v>
      </c>
      <c r="K2582" t="str">
        <f>MID(M2582,22,1)</f>
        <v>6</v>
      </c>
      <c r="L2582" t="s">
        <v>47</v>
      </c>
      <c r="M2582" t="s">
        <v>48</v>
      </c>
      <c r="N2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582">
        <f>VLOOKUP(TableOMP[[#This Row],[Label]],TableAvg[],2,FALSE)</f>
        <v>238.03689771428571</v>
      </c>
      <c r="P2582">
        <f>VLOOKUP(TableOMP[[#This Row],[Label]],TableAvg[],3,FALSE)</f>
        <v>4.0041536802529212E-2</v>
      </c>
      <c r="Q2582">
        <f>TableOMP[[#This Row],[Avg]]-$U$2*TableOMP[[#This Row],[StdDev]]</f>
        <v>237.95681464068065</v>
      </c>
      <c r="R2582">
        <f>TableOMP[[#This Row],[Avg]]+$U$2*TableOMP[[#This Row],[StdDev]]</f>
        <v>238.11698078789078</v>
      </c>
      <c r="S2582">
        <f>IF(AND(TableOMP[[#This Row],[total_time]]&gt;=TableOMP[[#This Row],[Low]], TableOMP[[#This Row],[total_time]]&lt;=TableOMP[[#This Row],[High]]),1,0)</f>
        <v>1</v>
      </c>
    </row>
    <row r="2583" spans="1:19" hidden="1" x14ac:dyDescent="0.25">
      <c r="A2583" t="s">
        <v>12</v>
      </c>
      <c r="B2583">
        <v>10000</v>
      </c>
      <c r="C2583">
        <v>100</v>
      </c>
      <c r="D2583">
        <v>100000</v>
      </c>
      <c r="E2583">
        <v>26</v>
      </c>
      <c r="F2583">
        <v>1</v>
      </c>
      <c r="G2583">
        <v>238.03627900000001</v>
      </c>
      <c r="H2583">
        <v>0.35420099999999999</v>
      </c>
      <c r="I2583">
        <v>2.679128</v>
      </c>
      <c r="J2583">
        <v>0.107165</v>
      </c>
      <c r="K2583" t="str">
        <f>MID(M2583,22,1)</f>
        <v>6</v>
      </c>
      <c r="L2583" t="s">
        <v>47</v>
      </c>
      <c r="M2583" t="s">
        <v>48</v>
      </c>
      <c r="N2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583">
        <f>VLOOKUP(TableOMP[[#This Row],[Label]],TableAvg[],2,FALSE)</f>
        <v>239.28865514285715</v>
      </c>
      <c r="P2583">
        <f>VLOOKUP(TableOMP[[#This Row],[Label]],TableAvg[],3,FALSE)</f>
        <v>3.0494284618270755</v>
      </c>
      <c r="Q2583">
        <f>TableOMP[[#This Row],[Avg]]-$U$2*TableOMP[[#This Row],[StdDev]]</f>
        <v>233.189798219203</v>
      </c>
      <c r="R2583">
        <f>TableOMP[[#This Row],[Avg]]+$U$2*TableOMP[[#This Row],[StdDev]]</f>
        <v>245.38751206651131</v>
      </c>
      <c r="S2583">
        <f>IF(AND(TableOMP[[#This Row],[total_time]]&gt;=TableOMP[[#This Row],[Low]], TableOMP[[#This Row],[total_time]]&lt;=TableOMP[[#This Row],[High]]),1,0)</f>
        <v>1</v>
      </c>
    </row>
    <row r="2584" spans="1:19" hidden="1" x14ac:dyDescent="0.25">
      <c r="A2584" t="s">
        <v>12</v>
      </c>
      <c r="B2584">
        <v>10000</v>
      </c>
      <c r="C2584">
        <v>100</v>
      </c>
      <c r="D2584">
        <v>100000</v>
      </c>
      <c r="E2584">
        <v>11</v>
      </c>
      <c r="F2584">
        <v>1</v>
      </c>
      <c r="G2584">
        <v>238.034693</v>
      </c>
      <c r="H2584">
        <v>0.22489000000000001</v>
      </c>
      <c r="I2584">
        <v>1.158436</v>
      </c>
      <c r="J2584">
        <v>0.115844</v>
      </c>
      <c r="K2584" t="str">
        <f>MID(M2584,22,1)</f>
        <v>6</v>
      </c>
      <c r="L2584" t="s">
        <v>101</v>
      </c>
      <c r="M2584" t="s">
        <v>102</v>
      </c>
      <c r="N2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2584">
        <f>VLOOKUP(TableOMP[[#This Row],[Label]],TableAvg[],2,FALSE)</f>
        <v>233.4059515714286</v>
      </c>
      <c r="P2584">
        <f>VLOOKUP(TableOMP[[#This Row],[Label]],TableAvg[],3,FALSE)</f>
        <v>5.1829033791919965</v>
      </c>
      <c r="Q2584">
        <f>TableOMP[[#This Row],[Avg]]-$U$2*TableOMP[[#This Row],[StdDev]]</f>
        <v>223.04014481304461</v>
      </c>
      <c r="R2584">
        <f>TableOMP[[#This Row],[Avg]]+$U$2*TableOMP[[#This Row],[StdDev]]</f>
        <v>243.7717583298126</v>
      </c>
      <c r="S2584">
        <f>IF(AND(TableOMP[[#This Row],[total_time]]&gt;=TableOMP[[#This Row],[Low]], TableOMP[[#This Row],[total_time]]&lt;=TableOMP[[#This Row],[High]]),1,0)</f>
        <v>1</v>
      </c>
    </row>
    <row r="2585" spans="1:19" hidden="1" x14ac:dyDescent="0.25">
      <c r="A2585" t="s">
        <v>12</v>
      </c>
      <c r="B2585">
        <v>10000</v>
      </c>
      <c r="C2585">
        <v>100</v>
      </c>
      <c r="D2585">
        <v>100000</v>
      </c>
      <c r="E2585">
        <v>18</v>
      </c>
      <c r="F2585">
        <v>1</v>
      </c>
      <c r="G2585">
        <v>238.03426899999999</v>
      </c>
      <c r="H2585">
        <v>0.225352</v>
      </c>
      <c r="I2585">
        <v>1.9035249999999999</v>
      </c>
      <c r="J2585">
        <v>0.111972</v>
      </c>
      <c r="K2585" t="str">
        <f>MID(M2585,22,1)</f>
        <v>2</v>
      </c>
      <c r="L2585" t="s">
        <v>235</v>
      </c>
      <c r="M2585" t="s">
        <v>236</v>
      </c>
      <c r="N2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585">
        <f>VLOOKUP(TableOMP[[#This Row],[Label]],TableAvg[],2,FALSE)</f>
        <v>238.03689771428571</v>
      </c>
      <c r="P2585">
        <f>VLOOKUP(TableOMP[[#This Row],[Label]],TableAvg[],3,FALSE)</f>
        <v>4.0041536802529212E-2</v>
      </c>
      <c r="Q2585">
        <f>TableOMP[[#This Row],[Avg]]-$U$2*TableOMP[[#This Row],[StdDev]]</f>
        <v>237.95681464068065</v>
      </c>
      <c r="R2585">
        <f>TableOMP[[#This Row],[Avg]]+$U$2*TableOMP[[#This Row],[StdDev]]</f>
        <v>238.11698078789078</v>
      </c>
      <c r="S2585">
        <f>IF(AND(TableOMP[[#This Row],[total_time]]&gt;=TableOMP[[#This Row],[Low]], TableOMP[[#This Row],[total_time]]&lt;=TableOMP[[#This Row],[High]]),1,0)</f>
        <v>1</v>
      </c>
    </row>
    <row r="2586" spans="1:19" hidden="1" x14ac:dyDescent="0.25">
      <c r="A2586" t="s">
        <v>12</v>
      </c>
      <c r="B2586">
        <v>10000</v>
      </c>
      <c r="C2586">
        <v>100</v>
      </c>
      <c r="D2586">
        <v>100000</v>
      </c>
      <c r="E2586">
        <v>27</v>
      </c>
      <c r="F2586">
        <v>1</v>
      </c>
      <c r="G2586">
        <v>238.03333900000001</v>
      </c>
      <c r="H2586">
        <v>0.265156</v>
      </c>
      <c r="I2586">
        <v>3.6663939999999999</v>
      </c>
      <c r="J2586">
        <v>0.141015</v>
      </c>
      <c r="K2586" t="str">
        <f>MID(M2586,22,1)</f>
        <v>5</v>
      </c>
      <c r="L2586" t="s">
        <v>229</v>
      </c>
      <c r="M2586" t="s">
        <v>230</v>
      </c>
      <c r="N2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2586">
        <f>VLOOKUP(TableOMP[[#This Row],[Label]],TableAvg[],2,FALSE)</f>
        <v>234.84960300000003</v>
      </c>
      <c r="P2586">
        <f>VLOOKUP(TableOMP[[#This Row],[Label]],TableAvg[],3,FALSE)</f>
        <v>7.3835239163083157</v>
      </c>
      <c r="Q2586">
        <f>TableOMP[[#This Row],[Avg]]-$U$2*TableOMP[[#This Row],[StdDev]]</f>
        <v>220.08255516738339</v>
      </c>
      <c r="R2586">
        <f>TableOMP[[#This Row],[Avg]]+$U$2*TableOMP[[#This Row],[StdDev]]</f>
        <v>249.61665083261667</v>
      </c>
      <c r="S2586">
        <f>IF(AND(TableOMP[[#This Row],[total_time]]&gt;=TableOMP[[#This Row],[Low]], TableOMP[[#This Row],[total_time]]&lt;=TableOMP[[#This Row],[High]]),1,0)</f>
        <v>1</v>
      </c>
    </row>
    <row r="2587" spans="1:19" hidden="1" x14ac:dyDescent="0.25">
      <c r="A2587" t="s">
        <v>12</v>
      </c>
      <c r="B2587">
        <v>10000</v>
      </c>
      <c r="C2587">
        <v>100</v>
      </c>
      <c r="D2587">
        <v>100000</v>
      </c>
      <c r="E2587">
        <v>6</v>
      </c>
      <c r="F2587">
        <v>1</v>
      </c>
      <c r="G2587">
        <v>238.03324699999999</v>
      </c>
      <c r="H2587">
        <v>0.19304099999999999</v>
      </c>
      <c r="I2587">
        <v>0.41924499999999998</v>
      </c>
      <c r="J2587">
        <v>8.3849000000000007E-2</v>
      </c>
      <c r="K2587" t="str">
        <f>MID(M2587,22,1)</f>
        <v>5</v>
      </c>
      <c r="L2587" t="s">
        <v>89</v>
      </c>
      <c r="M2587" t="s">
        <v>90</v>
      </c>
      <c r="N2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587">
        <f>VLOOKUP(TableOMP[[#This Row],[Label]],TableAvg[],2,FALSE)</f>
        <v>238.09770714285713</v>
      </c>
      <c r="P2587">
        <f>VLOOKUP(TableOMP[[#This Row],[Label]],TableAvg[],3,FALSE)</f>
        <v>0.1738424121150168</v>
      </c>
      <c r="Q2587">
        <f>TableOMP[[#This Row],[Avg]]-$U$2*TableOMP[[#This Row],[StdDev]]</f>
        <v>237.75002231862709</v>
      </c>
      <c r="R2587">
        <f>TableOMP[[#This Row],[Avg]]+$U$2*TableOMP[[#This Row],[StdDev]]</f>
        <v>238.44539196708718</v>
      </c>
      <c r="S2587">
        <f>IF(AND(TableOMP[[#This Row],[total_time]]&gt;=TableOMP[[#This Row],[Low]], TableOMP[[#This Row],[total_time]]&lt;=TableOMP[[#This Row],[High]]),1,0)</f>
        <v>1</v>
      </c>
    </row>
    <row r="2588" spans="1:19" hidden="1" x14ac:dyDescent="0.25">
      <c r="A2588" t="s">
        <v>12</v>
      </c>
      <c r="B2588">
        <v>10000</v>
      </c>
      <c r="C2588">
        <v>100</v>
      </c>
      <c r="D2588">
        <v>100000</v>
      </c>
      <c r="E2588">
        <v>9</v>
      </c>
      <c r="F2588">
        <v>1</v>
      </c>
      <c r="G2588">
        <v>238.02914200000001</v>
      </c>
      <c r="H2588">
        <v>0.277536</v>
      </c>
      <c r="I2588">
        <v>1.3527340000000001</v>
      </c>
      <c r="J2588">
        <v>0.16909199999999999</v>
      </c>
      <c r="K2588" t="str">
        <f>MID(M2588,22,1)</f>
        <v>2</v>
      </c>
      <c r="L2588" t="s">
        <v>91</v>
      </c>
      <c r="M2588" t="s">
        <v>92</v>
      </c>
      <c r="N2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588">
        <f>VLOOKUP(TableOMP[[#This Row],[Label]],TableAvg[],2,FALSE)</f>
        <v>236.85066071428568</v>
      </c>
      <c r="P2588">
        <f>VLOOKUP(TableOMP[[#This Row],[Label]],TableAvg[],3,FALSE)</f>
        <v>2.9287164897673197</v>
      </c>
      <c r="Q2588">
        <f>TableOMP[[#This Row],[Avg]]-$U$2*TableOMP[[#This Row],[StdDev]]</f>
        <v>230.99322773475103</v>
      </c>
      <c r="R2588">
        <f>TableOMP[[#This Row],[Avg]]+$U$2*TableOMP[[#This Row],[StdDev]]</f>
        <v>242.70809369382033</v>
      </c>
      <c r="S2588">
        <f>IF(AND(TableOMP[[#This Row],[total_time]]&gt;=TableOMP[[#This Row],[Low]], TableOMP[[#This Row],[total_time]]&lt;=TableOMP[[#This Row],[High]]),1,0)</f>
        <v>1</v>
      </c>
    </row>
    <row r="2589" spans="1:19" hidden="1" x14ac:dyDescent="0.25">
      <c r="A2589" t="s">
        <v>12</v>
      </c>
      <c r="B2589">
        <v>10000</v>
      </c>
      <c r="C2589">
        <v>100</v>
      </c>
      <c r="D2589">
        <v>100000</v>
      </c>
      <c r="E2589">
        <v>17</v>
      </c>
      <c r="F2589">
        <v>1</v>
      </c>
      <c r="G2589">
        <v>238.026929</v>
      </c>
      <c r="H2589">
        <v>0.23097400000000001</v>
      </c>
      <c r="I2589">
        <v>1.8761540000000001</v>
      </c>
      <c r="J2589">
        <v>0.11726</v>
      </c>
      <c r="K2589" t="str">
        <f>MID(M2589,22,1)</f>
        <v>2</v>
      </c>
      <c r="L2589" t="s">
        <v>235</v>
      </c>
      <c r="M2589" t="s">
        <v>236</v>
      </c>
      <c r="N2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589">
        <f>VLOOKUP(TableOMP[[#This Row],[Label]],TableAvg[],2,FALSE)</f>
        <v>235.07831899999999</v>
      </c>
      <c r="P2589">
        <f>VLOOKUP(TableOMP[[#This Row],[Label]],TableAvg[],3,FALSE)</f>
        <v>4.7677177919600471</v>
      </c>
      <c r="Q2589">
        <f>TableOMP[[#This Row],[Avg]]-$U$2*TableOMP[[#This Row],[StdDev]]</f>
        <v>225.54288341607989</v>
      </c>
      <c r="R2589">
        <f>TableOMP[[#This Row],[Avg]]+$U$2*TableOMP[[#This Row],[StdDev]]</f>
        <v>244.6137545839201</v>
      </c>
      <c r="S2589">
        <f>IF(AND(TableOMP[[#This Row],[total_time]]&gt;=TableOMP[[#This Row],[Low]], TableOMP[[#This Row],[total_time]]&lt;=TableOMP[[#This Row],[High]]),1,0)</f>
        <v>1</v>
      </c>
    </row>
    <row r="2590" spans="1:19" hidden="1" x14ac:dyDescent="0.25">
      <c r="A2590" t="s">
        <v>12</v>
      </c>
      <c r="B2590">
        <v>10000</v>
      </c>
      <c r="C2590">
        <v>100</v>
      </c>
      <c r="D2590">
        <v>100000</v>
      </c>
      <c r="E2590">
        <v>20</v>
      </c>
      <c r="F2590">
        <v>1</v>
      </c>
      <c r="G2590">
        <v>238.02661499999999</v>
      </c>
      <c r="H2590">
        <v>0.21701599999999999</v>
      </c>
      <c r="I2590">
        <v>1.8798269999999999</v>
      </c>
      <c r="J2590">
        <v>9.8937999999999998E-2</v>
      </c>
      <c r="K2590" t="str">
        <f>MID(M2590,22,1)</f>
        <v>6</v>
      </c>
      <c r="L2590" t="s">
        <v>47</v>
      </c>
      <c r="M2590" t="s">
        <v>48</v>
      </c>
      <c r="N2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2590">
        <f>VLOOKUP(TableOMP[[#This Row],[Label]],TableAvg[],2,FALSE)</f>
        <v>233.75301171428569</v>
      </c>
      <c r="P2590">
        <f>VLOOKUP(TableOMP[[#This Row],[Label]],TableAvg[],3,FALSE)</f>
        <v>5.5420579622373412</v>
      </c>
      <c r="Q2590">
        <f>TableOMP[[#This Row],[Avg]]-$U$2*TableOMP[[#This Row],[StdDev]]</f>
        <v>222.66889578981102</v>
      </c>
      <c r="R2590">
        <f>TableOMP[[#This Row],[Avg]]+$U$2*TableOMP[[#This Row],[StdDev]]</f>
        <v>244.83712763876036</v>
      </c>
      <c r="S2590">
        <f>IF(AND(TableOMP[[#This Row],[total_time]]&gt;=TableOMP[[#This Row],[Low]], TableOMP[[#This Row],[total_time]]&lt;=TableOMP[[#This Row],[High]]),1,0)</f>
        <v>1</v>
      </c>
    </row>
    <row r="2591" spans="1:19" hidden="1" x14ac:dyDescent="0.25">
      <c r="A2591" t="s">
        <v>12</v>
      </c>
      <c r="B2591">
        <v>10000</v>
      </c>
      <c r="C2591">
        <v>100</v>
      </c>
      <c r="D2591">
        <v>100000</v>
      </c>
      <c r="E2591">
        <v>12</v>
      </c>
      <c r="F2591">
        <v>1</v>
      </c>
      <c r="G2591">
        <v>238.02500900000001</v>
      </c>
      <c r="H2591">
        <v>0.224551</v>
      </c>
      <c r="I2591">
        <v>1.2236340000000001</v>
      </c>
      <c r="J2591">
        <v>0.111239</v>
      </c>
      <c r="K2591" t="str">
        <f>MID(M2591,22,1)</f>
        <v>5</v>
      </c>
      <c r="L2591" t="s">
        <v>89</v>
      </c>
      <c r="M2591" t="s">
        <v>90</v>
      </c>
      <c r="N2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591">
        <f>VLOOKUP(TableOMP[[#This Row],[Label]],TableAvg[],2,FALSE)</f>
        <v>236.77150257142858</v>
      </c>
      <c r="P2591">
        <f>VLOOKUP(TableOMP[[#This Row],[Label]],TableAvg[],3,FALSE)</f>
        <v>3.3880241302670351</v>
      </c>
      <c r="Q2591">
        <f>TableOMP[[#This Row],[Avg]]-$U$2*TableOMP[[#This Row],[StdDev]]</f>
        <v>229.9954543108945</v>
      </c>
      <c r="R2591">
        <f>TableOMP[[#This Row],[Avg]]+$U$2*TableOMP[[#This Row],[StdDev]]</f>
        <v>243.54755083196267</v>
      </c>
      <c r="S2591">
        <f>IF(AND(TableOMP[[#This Row],[total_time]]&gt;=TableOMP[[#This Row],[Low]], TableOMP[[#This Row],[total_time]]&lt;=TableOMP[[#This Row],[High]]),1,0)</f>
        <v>1</v>
      </c>
    </row>
    <row r="2592" spans="1:19" hidden="1" x14ac:dyDescent="0.25">
      <c r="A2592" t="s">
        <v>12</v>
      </c>
      <c r="B2592">
        <v>10000</v>
      </c>
      <c r="C2592">
        <v>100</v>
      </c>
      <c r="D2592">
        <v>100000</v>
      </c>
      <c r="E2592">
        <v>10</v>
      </c>
      <c r="F2592">
        <v>1</v>
      </c>
      <c r="G2592">
        <v>238.02294800000001</v>
      </c>
      <c r="H2592">
        <v>0.20538500000000001</v>
      </c>
      <c r="I2592">
        <v>0.86781799999999998</v>
      </c>
      <c r="J2592">
        <v>9.6423999999999996E-2</v>
      </c>
      <c r="K2592" t="str">
        <f>MID(M2592,22,1)</f>
        <v>4</v>
      </c>
      <c r="L2592" t="s">
        <v>153</v>
      </c>
      <c r="M2592" t="s">
        <v>154</v>
      </c>
      <c r="N2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592">
        <f>VLOOKUP(TableOMP[[#This Row],[Label]],TableAvg[],2,FALSE)</f>
        <v>236.69981342857142</v>
      </c>
      <c r="P2592">
        <f>VLOOKUP(TableOMP[[#This Row],[Label]],TableAvg[],3,FALSE)</f>
        <v>3.2923965058600309</v>
      </c>
      <c r="Q2592">
        <f>TableOMP[[#This Row],[Avg]]-$U$2*TableOMP[[#This Row],[StdDev]]</f>
        <v>230.11502041685137</v>
      </c>
      <c r="R2592">
        <f>TableOMP[[#This Row],[Avg]]+$U$2*TableOMP[[#This Row],[StdDev]]</f>
        <v>243.28460644029147</v>
      </c>
      <c r="S2592">
        <f>IF(AND(TableOMP[[#This Row],[total_time]]&gt;=TableOMP[[#This Row],[Low]], TableOMP[[#This Row],[total_time]]&lt;=TableOMP[[#This Row],[High]]),1,0)</f>
        <v>1</v>
      </c>
    </row>
    <row r="2593" spans="1:19" hidden="1" x14ac:dyDescent="0.25">
      <c r="A2593" t="s">
        <v>12</v>
      </c>
      <c r="B2593">
        <v>10000</v>
      </c>
      <c r="C2593">
        <v>100</v>
      </c>
      <c r="D2593">
        <v>100000</v>
      </c>
      <c r="E2593">
        <v>5</v>
      </c>
      <c r="F2593">
        <v>1</v>
      </c>
      <c r="G2593">
        <v>238.020905</v>
      </c>
      <c r="H2593">
        <v>0.209373</v>
      </c>
      <c r="I2593">
        <v>0.39731699999999998</v>
      </c>
      <c r="J2593">
        <v>9.9329000000000001E-2</v>
      </c>
      <c r="K2593" t="str">
        <f>MID(M2593,22,1)</f>
        <v>2</v>
      </c>
      <c r="L2593" t="s">
        <v>235</v>
      </c>
      <c r="M2593" t="s">
        <v>236</v>
      </c>
      <c r="N2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593">
        <f>VLOOKUP(TableOMP[[#This Row],[Label]],TableAvg[],2,FALSE)</f>
        <v>236.48793600000002</v>
      </c>
      <c r="P2593">
        <f>VLOOKUP(TableOMP[[#This Row],[Label]],TableAvg[],3,FALSE)</f>
        <v>3.7203949853813452</v>
      </c>
      <c r="Q2593">
        <f>TableOMP[[#This Row],[Avg]]-$U$2*TableOMP[[#This Row],[StdDev]]</f>
        <v>229.04714602923733</v>
      </c>
      <c r="R2593">
        <f>TableOMP[[#This Row],[Avg]]+$U$2*TableOMP[[#This Row],[StdDev]]</f>
        <v>243.92872597076271</v>
      </c>
      <c r="S2593">
        <f>IF(AND(TableOMP[[#This Row],[total_time]]&gt;=TableOMP[[#This Row],[Low]], TableOMP[[#This Row],[total_time]]&lt;=TableOMP[[#This Row],[High]]),1,0)</f>
        <v>1</v>
      </c>
    </row>
    <row r="2594" spans="1:19" hidden="1" x14ac:dyDescent="0.25">
      <c r="A2594" t="s">
        <v>12</v>
      </c>
      <c r="B2594">
        <v>10000</v>
      </c>
      <c r="C2594">
        <v>100</v>
      </c>
      <c r="D2594">
        <v>100000</v>
      </c>
      <c r="E2594">
        <v>24</v>
      </c>
      <c r="F2594">
        <v>1</v>
      </c>
      <c r="G2594">
        <v>238.01894100000001</v>
      </c>
      <c r="H2594">
        <v>0.20973800000000001</v>
      </c>
      <c r="I2594">
        <v>2.2757139999999998</v>
      </c>
      <c r="J2594">
        <v>9.8944000000000004E-2</v>
      </c>
      <c r="K2594" t="str">
        <f>MID(M2594,22,1)</f>
        <v>5</v>
      </c>
      <c r="L2594" t="s">
        <v>89</v>
      </c>
      <c r="M2594" t="s">
        <v>90</v>
      </c>
      <c r="N2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594">
        <f>VLOOKUP(TableOMP[[#This Row],[Label]],TableAvg[],2,FALSE)</f>
        <v>237.89930371428571</v>
      </c>
      <c r="P2594">
        <f>VLOOKUP(TableOMP[[#This Row],[Label]],TableAvg[],3,FALSE)</f>
        <v>3.553249345453243</v>
      </c>
      <c r="Q2594">
        <f>TableOMP[[#This Row],[Avg]]-$U$2*TableOMP[[#This Row],[StdDev]]</f>
        <v>230.79280502337923</v>
      </c>
      <c r="R2594">
        <f>TableOMP[[#This Row],[Avg]]+$U$2*TableOMP[[#This Row],[StdDev]]</f>
        <v>245.00580240519218</v>
      </c>
      <c r="S2594">
        <f>IF(AND(TableOMP[[#This Row],[total_time]]&gt;=TableOMP[[#This Row],[Low]], TableOMP[[#This Row],[total_time]]&lt;=TableOMP[[#This Row],[High]]),1,0)</f>
        <v>1</v>
      </c>
    </row>
    <row r="2595" spans="1:19" hidden="1" x14ac:dyDescent="0.25">
      <c r="A2595" t="s">
        <v>12</v>
      </c>
      <c r="B2595">
        <v>10000</v>
      </c>
      <c r="C2595">
        <v>100</v>
      </c>
      <c r="D2595">
        <v>100000</v>
      </c>
      <c r="E2595">
        <v>26</v>
      </c>
      <c r="F2595">
        <v>1</v>
      </c>
      <c r="G2595">
        <v>238.01768999999999</v>
      </c>
      <c r="H2595">
        <v>0.239623</v>
      </c>
      <c r="I2595">
        <v>3.0603820000000002</v>
      </c>
      <c r="J2595">
        <v>0.122415</v>
      </c>
      <c r="K2595" t="str">
        <f>MID(M2595,22,1)</f>
        <v>6</v>
      </c>
      <c r="L2595" t="s">
        <v>101</v>
      </c>
      <c r="M2595" t="s">
        <v>102</v>
      </c>
      <c r="N2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595">
        <f>VLOOKUP(TableOMP[[#This Row],[Label]],TableAvg[],2,FALSE)</f>
        <v>239.28865514285715</v>
      </c>
      <c r="P2595">
        <f>VLOOKUP(TableOMP[[#This Row],[Label]],TableAvg[],3,FALSE)</f>
        <v>3.0494284618270755</v>
      </c>
      <c r="Q2595">
        <f>TableOMP[[#This Row],[Avg]]-$U$2*TableOMP[[#This Row],[StdDev]]</f>
        <v>233.189798219203</v>
      </c>
      <c r="R2595">
        <f>TableOMP[[#This Row],[Avg]]+$U$2*TableOMP[[#This Row],[StdDev]]</f>
        <v>245.38751206651131</v>
      </c>
      <c r="S2595">
        <f>IF(AND(TableOMP[[#This Row],[total_time]]&gt;=TableOMP[[#This Row],[Low]], TableOMP[[#This Row],[total_time]]&lt;=TableOMP[[#This Row],[High]]),1,0)</f>
        <v>1</v>
      </c>
    </row>
    <row r="2596" spans="1:19" hidden="1" x14ac:dyDescent="0.25">
      <c r="A2596" t="s">
        <v>12</v>
      </c>
      <c r="B2596">
        <v>10000</v>
      </c>
      <c r="C2596">
        <v>100</v>
      </c>
      <c r="D2596">
        <v>100000</v>
      </c>
      <c r="E2596">
        <v>19</v>
      </c>
      <c r="F2596">
        <v>1</v>
      </c>
      <c r="G2596">
        <v>238.017403</v>
      </c>
      <c r="H2596">
        <v>0.27821099999999999</v>
      </c>
      <c r="I2596">
        <v>2.8264309999999999</v>
      </c>
      <c r="J2596">
        <v>0.157024</v>
      </c>
      <c r="K2596" t="str">
        <f>MID(M2596,22,1)</f>
        <v>2</v>
      </c>
      <c r="L2596" t="s">
        <v>235</v>
      </c>
      <c r="M2596" t="s">
        <v>236</v>
      </c>
      <c r="N2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596">
        <f>VLOOKUP(TableOMP[[#This Row],[Label]],TableAvg[],2,FALSE)</f>
        <v>238.13412285714284</v>
      </c>
      <c r="P2596">
        <f>VLOOKUP(TableOMP[[#This Row],[Label]],TableAvg[],3,FALSE)</f>
        <v>0.30078789027591252</v>
      </c>
      <c r="Q2596">
        <f>TableOMP[[#This Row],[Avg]]-$U$2*TableOMP[[#This Row],[StdDev]]</f>
        <v>237.53254707659102</v>
      </c>
      <c r="R2596">
        <f>TableOMP[[#This Row],[Avg]]+$U$2*TableOMP[[#This Row],[StdDev]]</f>
        <v>238.73569863769467</v>
      </c>
      <c r="S2596">
        <f>IF(AND(TableOMP[[#This Row],[total_time]]&gt;=TableOMP[[#This Row],[Low]], TableOMP[[#This Row],[total_time]]&lt;=TableOMP[[#This Row],[High]]),1,0)</f>
        <v>1</v>
      </c>
    </row>
    <row r="2597" spans="1:19" hidden="1" x14ac:dyDescent="0.25">
      <c r="A2597" t="s">
        <v>12</v>
      </c>
      <c r="B2597">
        <v>10000</v>
      </c>
      <c r="C2597">
        <v>100</v>
      </c>
      <c r="D2597">
        <v>100000</v>
      </c>
      <c r="E2597">
        <v>25</v>
      </c>
      <c r="F2597">
        <v>1</v>
      </c>
      <c r="G2597">
        <v>238.01513</v>
      </c>
      <c r="H2597">
        <v>0.217449</v>
      </c>
      <c r="I2597">
        <v>2.3104309999999999</v>
      </c>
      <c r="J2597">
        <v>9.6268000000000006E-2</v>
      </c>
      <c r="K2597" t="str">
        <f>MID(M2597,22,1)</f>
        <v>5</v>
      </c>
      <c r="L2597" t="s">
        <v>229</v>
      </c>
      <c r="M2597" t="s">
        <v>230</v>
      </c>
      <c r="N2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597">
        <f>VLOOKUP(TableOMP[[#This Row],[Label]],TableAvg[],2,FALSE)</f>
        <v>236.03428628571427</v>
      </c>
      <c r="P2597">
        <f>VLOOKUP(TableOMP[[#This Row],[Label]],TableAvg[],3,FALSE)</f>
        <v>3.7588135579410058</v>
      </c>
      <c r="Q2597">
        <f>TableOMP[[#This Row],[Avg]]-$U$2*TableOMP[[#This Row],[StdDev]]</f>
        <v>228.51665916983225</v>
      </c>
      <c r="R2597">
        <f>TableOMP[[#This Row],[Avg]]+$U$2*TableOMP[[#This Row],[StdDev]]</f>
        <v>243.55191340159629</v>
      </c>
      <c r="S2597">
        <f>IF(AND(TableOMP[[#This Row],[total_time]]&gt;=TableOMP[[#This Row],[Low]], TableOMP[[#This Row],[total_time]]&lt;=TableOMP[[#This Row],[High]]),1,0)</f>
        <v>1</v>
      </c>
    </row>
    <row r="2598" spans="1:19" hidden="1" x14ac:dyDescent="0.25">
      <c r="A2598" t="s">
        <v>12</v>
      </c>
      <c r="B2598">
        <v>10000</v>
      </c>
      <c r="C2598">
        <v>100</v>
      </c>
      <c r="D2598">
        <v>100000</v>
      </c>
      <c r="E2598">
        <v>29</v>
      </c>
      <c r="F2598">
        <v>1</v>
      </c>
      <c r="G2598">
        <v>238.00820999999999</v>
      </c>
      <c r="H2598">
        <v>0.26429900000000001</v>
      </c>
      <c r="I2598">
        <v>4.1981619999999999</v>
      </c>
      <c r="J2598">
        <v>0.14993400000000001</v>
      </c>
      <c r="K2598" t="str">
        <f>MID(M2598,22,1)</f>
        <v>5</v>
      </c>
      <c r="L2598" t="s">
        <v>229</v>
      </c>
      <c r="M2598" t="s">
        <v>230</v>
      </c>
      <c r="N2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2598">
        <f>VLOOKUP(TableOMP[[#This Row],[Label]],TableAvg[],2,FALSE)</f>
        <v>237.74156857142859</v>
      </c>
      <c r="P2598">
        <f>VLOOKUP(TableOMP[[#This Row],[Label]],TableAvg[],3,FALSE)</f>
        <v>6.8525500394106498</v>
      </c>
      <c r="Q2598">
        <f>TableOMP[[#This Row],[Avg]]-$U$2*TableOMP[[#This Row],[StdDev]]</f>
        <v>224.0364684926073</v>
      </c>
      <c r="R2598">
        <f>TableOMP[[#This Row],[Avg]]+$U$2*TableOMP[[#This Row],[StdDev]]</f>
        <v>251.44666865024988</v>
      </c>
      <c r="S2598">
        <f>IF(AND(TableOMP[[#This Row],[total_time]]&gt;=TableOMP[[#This Row],[Low]], TableOMP[[#This Row],[total_time]]&lt;=TableOMP[[#This Row],[High]]),1,0)</f>
        <v>1</v>
      </c>
    </row>
    <row r="2599" spans="1:19" hidden="1" x14ac:dyDescent="0.25">
      <c r="A2599" t="s">
        <v>12</v>
      </c>
      <c r="B2599">
        <v>10000</v>
      </c>
      <c r="C2599">
        <v>100</v>
      </c>
      <c r="D2599">
        <v>100000</v>
      </c>
      <c r="E2599">
        <v>9</v>
      </c>
      <c r="F2599">
        <v>1</v>
      </c>
      <c r="G2599">
        <v>238.00684999999999</v>
      </c>
      <c r="H2599">
        <v>0.22067600000000001</v>
      </c>
      <c r="I2599">
        <v>0.88414400000000004</v>
      </c>
      <c r="J2599">
        <v>0.11051800000000001</v>
      </c>
      <c r="K2599" t="str">
        <f>MID(M2599,22,1)</f>
        <v>4</v>
      </c>
      <c r="L2599" t="s">
        <v>153</v>
      </c>
      <c r="M2599" t="s">
        <v>154</v>
      </c>
      <c r="N2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599">
        <f>VLOOKUP(TableOMP[[#This Row],[Label]],TableAvg[],2,FALSE)</f>
        <v>236.85066071428568</v>
      </c>
      <c r="P2599">
        <f>VLOOKUP(TableOMP[[#This Row],[Label]],TableAvg[],3,FALSE)</f>
        <v>2.9287164897673197</v>
      </c>
      <c r="Q2599">
        <f>TableOMP[[#This Row],[Avg]]-$U$2*TableOMP[[#This Row],[StdDev]]</f>
        <v>230.99322773475103</v>
      </c>
      <c r="R2599">
        <f>TableOMP[[#This Row],[Avg]]+$U$2*TableOMP[[#This Row],[StdDev]]</f>
        <v>242.70809369382033</v>
      </c>
      <c r="S2599">
        <f>IF(AND(TableOMP[[#This Row],[total_time]]&gt;=TableOMP[[#This Row],[Low]], TableOMP[[#This Row],[total_time]]&lt;=TableOMP[[#This Row],[High]]),1,0)</f>
        <v>1</v>
      </c>
    </row>
    <row r="2600" spans="1:19" hidden="1" x14ac:dyDescent="0.25">
      <c r="A2600" t="s">
        <v>12</v>
      </c>
      <c r="B2600">
        <v>10000</v>
      </c>
      <c r="C2600">
        <v>100</v>
      </c>
      <c r="D2600">
        <v>100000</v>
      </c>
      <c r="E2600">
        <v>23</v>
      </c>
      <c r="F2600">
        <v>1</v>
      </c>
      <c r="G2600">
        <v>238.005641</v>
      </c>
      <c r="H2600">
        <v>0.212807</v>
      </c>
      <c r="I2600">
        <v>2.1738490000000001</v>
      </c>
      <c r="J2600">
        <v>9.8810999999999996E-2</v>
      </c>
      <c r="K2600" t="str">
        <f>MID(M2600,22,1)</f>
        <v>6</v>
      </c>
      <c r="L2600" t="s">
        <v>47</v>
      </c>
      <c r="M2600" t="s">
        <v>48</v>
      </c>
      <c r="N2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600">
        <f>VLOOKUP(TableOMP[[#This Row],[Label]],TableAvg[],2,FALSE)</f>
        <v>237.07228785714284</v>
      </c>
      <c r="P2600">
        <f>VLOOKUP(TableOMP[[#This Row],[Label]],TableAvg[],3,FALSE)</f>
        <v>4.2576186738326944</v>
      </c>
      <c r="Q2600">
        <f>TableOMP[[#This Row],[Avg]]-$U$2*TableOMP[[#This Row],[StdDev]]</f>
        <v>228.55705050947745</v>
      </c>
      <c r="R2600">
        <f>TableOMP[[#This Row],[Avg]]+$U$2*TableOMP[[#This Row],[StdDev]]</f>
        <v>245.58752520480823</v>
      </c>
      <c r="S2600">
        <f>IF(AND(TableOMP[[#This Row],[total_time]]&gt;=TableOMP[[#This Row],[Low]], TableOMP[[#This Row],[total_time]]&lt;=TableOMP[[#This Row],[High]]),1,0)</f>
        <v>1</v>
      </c>
    </row>
    <row r="2601" spans="1:19" hidden="1" x14ac:dyDescent="0.25">
      <c r="A2601" t="s">
        <v>12</v>
      </c>
      <c r="B2601">
        <v>10000</v>
      </c>
      <c r="C2601">
        <v>100</v>
      </c>
      <c r="D2601">
        <v>100000</v>
      </c>
      <c r="E2601">
        <v>12</v>
      </c>
      <c r="F2601">
        <v>1</v>
      </c>
      <c r="G2601">
        <v>238.00032200000001</v>
      </c>
      <c r="H2601">
        <v>0.205679</v>
      </c>
      <c r="I2601">
        <v>0.99856299999999998</v>
      </c>
      <c r="J2601">
        <v>9.0777999999999998E-2</v>
      </c>
      <c r="K2601" t="str">
        <f>MID(M2601,22,1)</f>
        <v>5</v>
      </c>
      <c r="L2601" t="s">
        <v>229</v>
      </c>
      <c r="M2601" t="s">
        <v>230</v>
      </c>
      <c r="N2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601">
        <f>VLOOKUP(TableOMP[[#This Row],[Label]],TableAvg[],2,FALSE)</f>
        <v>236.77150257142858</v>
      </c>
      <c r="P2601">
        <f>VLOOKUP(TableOMP[[#This Row],[Label]],TableAvg[],3,FALSE)</f>
        <v>3.3880241302670351</v>
      </c>
      <c r="Q2601">
        <f>TableOMP[[#This Row],[Avg]]-$U$2*TableOMP[[#This Row],[StdDev]]</f>
        <v>229.9954543108945</v>
      </c>
      <c r="R2601">
        <f>TableOMP[[#This Row],[Avg]]+$U$2*TableOMP[[#This Row],[StdDev]]</f>
        <v>243.54755083196267</v>
      </c>
      <c r="S2601">
        <f>IF(AND(TableOMP[[#This Row],[total_time]]&gt;=TableOMP[[#This Row],[Low]], TableOMP[[#This Row],[total_time]]&lt;=TableOMP[[#This Row],[High]]),1,0)</f>
        <v>1</v>
      </c>
    </row>
    <row r="2602" spans="1:19" hidden="1" x14ac:dyDescent="0.25">
      <c r="A2602" t="s">
        <v>12</v>
      </c>
      <c r="B2602">
        <v>10000</v>
      </c>
      <c r="C2602">
        <v>100</v>
      </c>
      <c r="D2602">
        <v>100000</v>
      </c>
      <c r="E2602">
        <v>18</v>
      </c>
      <c r="F2602">
        <v>1</v>
      </c>
      <c r="G2602">
        <v>238.00001499999999</v>
      </c>
      <c r="H2602">
        <v>0.243838</v>
      </c>
      <c r="I2602">
        <v>2.2607879999999998</v>
      </c>
      <c r="J2602">
        <v>0.132988</v>
      </c>
      <c r="K2602" t="str">
        <f>MID(M2602,22,1)</f>
        <v>5</v>
      </c>
      <c r="L2602" t="s">
        <v>89</v>
      </c>
      <c r="M2602" t="s">
        <v>90</v>
      </c>
      <c r="N2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602">
        <f>VLOOKUP(TableOMP[[#This Row],[Label]],TableAvg[],2,FALSE)</f>
        <v>238.03689771428571</v>
      </c>
      <c r="P2602">
        <f>VLOOKUP(TableOMP[[#This Row],[Label]],TableAvg[],3,FALSE)</f>
        <v>4.0041536802529212E-2</v>
      </c>
      <c r="Q2602">
        <f>TableOMP[[#This Row],[Avg]]-$U$2*TableOMP[[#This Row],[StdDev]]</f>
        <v>237.95681464068065</v>
      </c>
      <c r="R2602">
        <f>TableOMP[[#This Row],[Avg]]+$U$2*TableOMP[[#This Row],[StdDev]]</f>
        <v>238.11698078789078</v>
      </c>
      <c r="S2602">
        <f>IF(AND(TableOMP[[#This Row],[total_time]]&gt;=TableOMP[[#This Row],[Low]], TableOMP[[#This Row],[total_time]]&lt;=TableOMP[[#This Row],[High]]),1,0)</f>
        <v>1</v>
      </c>
    </row>
    <row r="2603" spans="1:19" hidden="1" x14ac:dyDescent="0.25">
      <c r="A2603" t="s">
        <v>12</v>
      </c>
      <c r="B2603">
        <v>10000</v>
      </c>
      <c r="C2603">
        <v>100</v>
      </c>
      <c r="D2603">
        <v>100000</v>
      </c>
      <c r="E2603">
        <v>28</v>
      </c>
      <c r="F2603">
        <v>1</v>
      </c>
      <c r="G2603">
        <v>237.99431899999999</v>
      </c>
      <c r="H2603">
        <v>0.29568299999999997</v>
      </c>
      <c r="I2603">
        <v>4.9041959999999998</v>
      </c>
      <c r="J2603">
        <v>0.18163699999999999</v>
      </c>
      <c r="K2603" t="str">
        <f>MID(M2603,22,1)</f>
        <v>2</v>
      </c>
      <c r="L2603" t="s">
        <v>91</v>
      </c>
      <c r="M2603" t="s">
        <v>92</v>
      </c>
      <c r="N2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603">
        <f>VLOOKUP(TableOMP[[#This Row],[Label]],TableAvg[],2,FALSE)</f>
        <v>236.65154899999999</v>
      </c>
      <c r="P2603">
        <f>VLOOKUP(TableOMP[[#This Row],[Label]],TableAvg[],3,FALSE)</f>
        <v>3.7020131796978339</v>
      </c>
      <c r="Q2603">
        <f>TableOMP[[#This Row],[Avg]]-$U$2*TableOMP[[#This Row],[StdDev]]</f>
        <v>229.24752264060433</v>
      </c>
      <c r="R2603">
        <f>TableOMP[[#This Row],[Avg]]+$U$2*TableOMP[[#This Row],[StdDev]]</f>
        <v>244.05557535939565</v>
      </c>
      <c r="S2603">
        <f>IF(AND(TableOMP[[#This Row],[total_time]]&gt;=TableOMP[[#This Row],[Low]], TableOMP[[#This Row],[total_time]]&lt;=TableOMP[[#This Row],[High]]),1,0)</f>
        <v>1</v>
      </c>
    </row>
    <row r="2604" spans="1:19" hidden="1" x14ac:dyDescent="0.25">
      <c r="A2604" t="s">
        <v>12</v>
      </c>
      <c r="B2604">
        <v>10000</v>
      </c>
      <c r="C2604">
        <v>100</v>
      </c>
      <c r="D2604">
        <v>100000</v>
      </c>
      <c r="E2604">
        <v>9</v>
      </c>
      <c r="F2604">
        <v>1</v>
      </c>
      <c r="G2604">
        <v>237.99123599999999</v>
      </c>
      <c r="H2604">
        <v>0.21504400000000001</v>
      </c>
      <c r="I2604">
        <v>0.85582000000000003</v>
      </c>
      <c r="J2604">
        <v>0.106977</v>
      </c>
      <c r="K2604" t="str">
        <f>MID(M2604,22,1)</f>
        <v>2</v>
      </c>
      <c r="L2604" t="s">
        <v>235</v>
      </c>
      <c r="M2604" t="s">
        <v>236</v>
      </c>
      <c r="N2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604">
        <f>VLOOKUP(TableOMP[[#This Row],[Label]],TableAvg[],2,FALSE)</f>
        <v>236.85066071428568</v>
      </c>
      <c r="P2604">
        <f>VLOOKUP(TableOMP[[#This Row],[Label]],TableAvg[],3,FALSE)</f>
        <v>2.9287164897673197</v>
      </c>
      <c r="Q2604">
        <f>TableOMP[[#This Row],[Avg]]-$U$2*TableOMP[[#This Row],[StdDev]]</f>
        <v>230.99322773475103</v>
      </c>
      <c r="R2604">
        <f>TableOMP[[#This Row],[Avg]]+$U$2*TableOMP[[#This Row],[StdDev]]</f>
        <v>242.70809369382033</v>
      </c>
      <c r="S2604">
        <f>IF(AND(TableOMP[[#This Row],[total_time]]&gt;=TableOMP[[#This Row],[Low]], TableOMP[[#This Row],[total_time]]&lt;=TableOMP[[#This Row],[High]]),1,0)</f>
        <v>1</v>
      </c>
    </row>
    <row r="2605" spans="1:19" hidden="1" x14ac:dyDescent="0.25">
      <c r="A2605" t="s">
        <v>12</v>
      </c>
      <c r="B2605">
        <v>10000</v>
      </c>
      <c r="C2605">
        <v>100</v>
      </c>
      <c r="D2605">
        <v>100000</v>
      </c>
      <c r="E2605">
        <v>21</v>
      </c>
      <c r="F2605">
        <v>1</v>
      </c>
      <c r="G2605">
        <v>237.989576</v>
      </c>
      <c r="H2605">
        <v>0.22593299999999999</v>
      </c>
      <c r="I2605">
        <v>2.1729219999999998</v>
      </c>
      <c r="J2605">
        <v>0.10864600000000001</v>
      </c>
      <c r="K2605" t="str">
        <f>MID(M2605,22,1)</f>
        <v>2</v>
      </c>
      <c r="L2605" t="s">
        <v>91</v>
      </c>
      <c r="M2605" t="s">
        <v>92</v>
      </c>
      <c r="N2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605">
        <f>VLOOKUP(TableOMP[[#This Row],[Label]],TableAvg[],2,FALSE)</f>
        <v>237.04523728571425</v>
      </c>
      <c r="P2605">
        <f>VLOOKUP(TableOMP[[#This Row],[Label]],TableAvg[],3,FALSE)</f>
        <v>4.1409024547747109</v>
      </c>
      <c r="Q2605">
        <f>TableOMP[[#This Row],[Avg]]-$U$2*TableOMP[[#This Row],[StdDev]]</f>
        <v>228.76343237616481</v>
      </c>
      <c r="R2605">
        <f>TableOMP[[#This Row],[Avg]]+$U$2*TableOMP[[#This Row],[StdDev]]</f>
        <v>245.32704219526369</v>
      </c>
      <c r="S2605">
        <f>IF(AND(TableOMP[[#This Row],[total_time]]&gt;=TableOMP[[#This Row],[Low]], TableOMP[[#This Row],[total_time]]&lt;=TableOMP[[#This Row],[High]]),1,0)</f>
        <v>1</v>
      </c>
    </row>
    <row r="2606" spans="1:19" hidden="1" x14ac:dyDescent="0.25">
      <c r="A2606" t="s">
        <v>12</v>
      </c>
      <c r="B2606">
        <v>10000</v>
      </c>
      <c r="C2606">
        <v>100</v>
      </c>
      <c r="D2606">
        <v>100000</v>
      </c>
      <c r="E2606">
        <v>5</v>
      </c>
      <c r="F2606">
        <v>1</v>
      </c>
      <c r="G2606">
        <v>237.98793000000001</v>
      </c>
      <c r="H2606">
        <v>0.27110299999999998</v>
      </c>
      <c r="I2606">
        <v>0.62573199999999995</v>
      </c>
      <c r="J2606">
        <v>0.15643299999999999</v>
      </c>
      <c r="K2606" t="str">
        <f>MID(M2606,22,1)</f>
        <v>5</v>
      </c>
      <c r="L2606" t="s">
        <v>229</v>
      </c>
      <c r="M2606" t="s">
        <v>230</v>
      </c>
      <c r="N2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606">
        <f>VLOOKUP(TableOMP[[#This Row],[Label]],TableAvg[],2,FALSE)</f>
        <v>236.48793600000002</v>
      </c>
      <c r="P2606">
        <f>VLOOKUP(TableOMP[[#This Row],[Label]],TableAvg[],3,FALSE)</f>
        <v>3.7203949853813452</v>
      </c>
      <c r="Q2606">
        <f>TableOMP[[#This Row],[Avg]]-$U$2*TableOMP[[#This Row],[StdDev]]</f>
        <v>229.04714602923733</v>
      </c>
      <c r="R2606">
        <f>TableOMP[[#This Row],[Avg]]+$U$2*TableOMP[[#This Row],[StdDev]]</f>
        <v>243.92872597076271</v>
      </c>
      <c r="S2606">
        <f>IF(AND(TableOMP[[#This Row],[total_time]]&gt;=TableOMP[[#This Row],[Low]], TableOMP[[#This Row],[total_time]]&lt;=TableOMP[[#This Row],[High]]),1,0)</f>
        <v>1</v>
      </c>
    </row>
    <row r="2607" spans="1:19" hidden="1" x14ac:dyDescent="0.25">
      <c r="A2607" t="s">
        <v>12</v>
      </c>
      <c r="B2607">
        <v>10000</v>
      </c>
      <c r="C2607">
        <v>100</v>
      </c>
      <c r="D2607">
        <v>100000</v>
      </c>
      <c r="E2607">
        <v>6</v>
      </c>
      <c r="F2607">
        <v>1</v>
      </c>
      <c r="G2607">
        <v>237.983564</v>
      </c>
      <c r="H2607">
        <v>0.20923600000000001</v>
      </c>
      <c r="I2607">
        <v>0.51614899999999997</v>
      </c>
      <c r="J2607">
        <v>0.10323</v>
      </c>
      <c r="K2607" t="str">
        <f>MID(M2607,22,1)</f>
        <v>4</v>
      </c>
      <c r="L2607" t="s">
        <v>153</v>
      </c>
      <c r="M2607" t="s">
        <v>154</v>
      </c>
      <c r="N2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607">
        <f>VLOOKUP(TableOMP[[#This Row],[Label]],TableAvg[],2,FALSE)</f>
        <v>238.09770714285713</v>
      </c>
      <c r="P2607">
        <f>VLOOKUP(TableOMP[[#This Row],[Label]],TableAvg[],3,FALSE)</f>
        <v>0.1738424121150168</v>
      </c>
      <c r="Q2607">
        <f>TableOMP[[#This Row],[Avg]]-$U$2*TableOMP[[#This Row],[StdDev]]</f>
        <v>237.75002231862709</v>
      </c>
      <c r="R2607">
        <f>TableOMP[[#This Row],[Avg]]+$U$2*TableOMP[[#This Row],[StdDev]]</f>
        <v>238.44539196708718</v>
      </c>
      <c r="S2607">
        <f>IF(AND(TableOMP[[#This Row],[total_time]]&gt;=TableOMP[[#This Row],[Low]], TableOMP[[#This Row],[total_time]]&lt;=TableOMP[[#This Row],[High]]),1,0)</f>
        <v>1</v>
      </c>
    </row>
    <row r="2608" spans="1:19" hidden="1" x14ac:dyDescent="0.25">
      <c r="A2608" t="s">
        <v>12</v>
      </c>
      <c r="B2608">
        <v>10000</v>
      </c>
      <c r="C2608">
        <v>100</v>
      </c>
      <c r="D2608">
        <v>100000</v>
      </c>
      <c r="E2608">
        <v>5</v>
      </c>
      <c r="F2608">
        <v>1</v>
      </c>
      <c r="G2608">
        <v>237.97830999999999</v>
      </c>
      <c r="H2608">
        <v>0.21121599999999999</v>
      </c>
      <c r="I2608">
        <v>0.39647199999999999</v>
      </c>
      <c r="J2608">
        <v>9.9117999999999998E-2</v>
      </c>
      <c r="K2608" t="str">
        <f>MID(M2608,22,1)</f>
        <v>6</v>
      </c>
      <c r="L2608" t="s">
        <v>47</v>
      </c>
      <c r="M2608" t="s">
        <v>48</v>
      </c>
      <c r="N2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608">
        <f>VLOOKUP(TableOMP[[#This Row],[Label]],TableAvg[],2,FALSE)</f>
        <v>236.48793600000002</v>
      </c>
      <c r="P2608">
        <f>VLOOKUP(TableOMP[[#This Row],[Label]],TableAvg[],3,FALSE)</f>
        <v>3.7203949853813452</v>
      </c>
      <c r="Q2608">
        <f>TableOMP[[#This Row],[Avg]]-$U$2*TableOMP[[#This Row],[StdDev]]</f>
        <v>229.04714602923733</v>
      </c>
      <c r="R2608">
        <f>TableOMP[[#This Row],[Avg]]+$U$2*TableOMP[[#This Row],[StdDev]]</f>
        <v>243.92872597076271</v>
      </c>
      <c r="S2608">
        <f>IF(AND(TableOMP[[#This Row],[total_time]]&gt;=TableOMP[[#This Row],[Low]], TableOMP[[#This Row],[total_time]]&lt;=TableOMP[[#This Row],[High]]),1,0)</f>
        <v>1</v>
      </c>
    </row>
    <row r="2609" spans="1:19" hidden="1" x14ac:dyDescent="0.25">
      <c r="A2609" t="s">
        <v>12</v>
      </c>
      <c r="B2609">
        <v>10000</v>
      </c>
      <c r="C2609">
        <v>100</v>
      </c>
      <c r="D2609">
        <v>100000</v>
      </c>
      <c r="E2609">
        <v>19</v>
      </c>
      <c r="F2609">
        <v>1</v>
      </c>
      <c r="G2609">
        <v>237.97572299999999</v>
      </c>
      <c r="H2609">
        <v>0.239513</v>
      </c>
      <c r="I2609">
        <v>2.300659</v>
      </c>
      <c r="J2609">
        <v>0.12781400000000001</v>
      </c>
      <c r="K2609" t="str">
        <f>MID(M2609,22,1)</f>
        <v>5</v>
      </c>
      <c r="L2609" t="s">
        <v>89</v>
      </c>
      <c r="M2609" t="s">
        <v>90</v>
      </c>
      <c r="N2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609">
        <f>VLOOKUP(TableOMP[[#This Row],[Label]],TableAvg[],2,FALSE)</f>
        <v>238.13412285714284</v>
      </c>
      <c r="P2609">
        <f>VLOOKUP(TableOMP[[#This Row],[Label]],TableAvg[],3,FALSE)</f>
        <v>0.30078789027591252</v>
      </c>
      <c r="Q2609">
        <f>TableOMP[[#This Row],[Avg]]-$U$2*TableOMP[[#This Row],[StdDev]]</f>
        <v>237.53254707659102</v>
      </c>
      <c r="R2609">
        <f>TableOMP[[#This Row],[Avg]]+$U$2*TableOMP[[#This Row],[StdDev]]</f>
        <v>238.73569863769467</v>
      </c>
      <c r="S2609">
        <f>IF(AND(TableOMP[[#This Row],[total_time]]&gt;=TableOMP[[#This Row],[Low]], TableOMP[[#This Row],[total_time]]&lt;=TableOMP[[#This Row],[High]]),1,0)</f>
        <v>1</v>
      </c>
    </row>
    <row r="2610" spans="1:19" hidden="1" x14ac:dyDescent="0.25">
      <c r="A2610" t="s">
        <v>12</v>
      </c>
      <c r="B2610">
        <v>10000</v>
      </c>
      <c r="C2610">
        <v>100</v>
      </c>
      <c r="D2610">
        <v>100000</v>
      </c>
      <c r="E2610">
        <v>10</v>
      </c>
      <c r="F2610">
        <v>1</v>
      </c>
      <c r="G2610">
        <v>237.97251299999999</v>
      </c>
      <c r="H2610">
        <v>0.22214500000000001</v>
      </c>
      <c r="I2610">
        <v>1.0079389999999999</v>
      </c>
      <c r="J2610">
        <v>0.111993</v>
      </c>
      <c r="K2610" t="str">
        <f>MID(M2610,22,1)</f>
        <v>2</v>
      </c>
      <c r="L2610" t="s">
        <v>235</v>
      </c>
      <c r="M2610" t="s">
        <v>236</v>
      </c>
      <c r="N2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610">
        <f>VLOOKUP(TableOMP[[#This Row],[Label]],TableAvg[],2,FALSE)</f>
        <v>236.69981342857142</v>
      </c>
      <c r="P2610">
        <f>VLOOKUP(TableOMP[[#This Row],[Label]],TableAvg[],3,FALSE)</f>
        <v>3.2923965058600309</v>
      </c>
      <c r="Q2610">
        <f>TableOMP[[#This Row],[Avg]]-$U$2*TableOMP[[#This Row],[StdDev]]</f>
        <v>230.11502041685137</v>
      </c>
      <c r="R2610">
        <f>TableOMP[[#This Row],[Avg]]+$U$2*TableOMP[[#This Row],[StdDev]]</f>
        <v>243.28460644029147</v>
      </c>
      <c r="S2610">
        <f>IF(AND(TableOMP[[#This Row],[total_time]]&gt;=TableOMP[[#This Row],[Low]], TableOMP[[#This Row],[total_time]]&lt;=TableOMP[[#This Row],[High]]),1,0)</f>
        <v>1</v>
      </c>
    </row>
    <row r="2611" spans="1:19" hidden="1" x14ac:dyDescent="0.25">
      <c r="A2611" t="s">
        <v>12</v>
      </c>
      <c r="B2611">
        <v>10000</v>
      </c>
      <c r="C2611">
        <v>100</v>
      </c>
      <c r="D2611">
        <v>100000</v>
      </c>
      <c r="E2611">
        <v>18</v>
      </c>
      <c r="F2611">
        <v>1</v>
      </c>
      <c r="G2611">
        <v>237.97111899999999</v>
      </c>
      <c r="H2611">
        <v>0.229629</v>
      </c>
      <c r="I2611">
        <v>1.963268</v>
      </c>
      <c r="J2611">
        <v>0.11548600000000001</v>
      </c>
      <c r="K2611" t="str">
        <f>MID(M2611,22,1)</f>
        <v>2</v>
      </c>
      <c r="L2611" t="s">
        <v>91</v>
      </c>
      <c r="M2611" t="s">
        <v>92</v>
      </c>
      <c r="N2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611">
        <f>VLOOKUP(TableOMP[[#This Row],[Label]],TableAvg[],2,FALSE)</f>
        <v>238.03689771428571</v>
      </c>
      <c r="P2611">
        <f>VLOOKUP(TableOMP[[#This Row],[Label]],TableAvg[],3,FALSE)</f>
        <v>4.0041536802529212E-2</v>
      </c>
      <c r="Q2611">
        <f>TableOMP[[#This Row],[Avg]]-$U$2*TableOMP[[#This Row],[StdDev]]</f>
        <v>237.95681464068065</v>
      </c>
      <c r="R2611">
        <f>TableOMP[[#This Row],[Avg]]+$U$2*TableOMP[[#This Row],[StdDev]]</f>
        <v>238.11698078789078</v>
      </c>
      <c r="S2611">
        <f>IF(AND(TableOMP[[#This Row],[total_time]]&gt;=TableOMP[[#This Row],[Low]], TableOMP[[#This Row],[total_time]]&lt;=TableOMP[[#This Row],[High]]),1,0)</f>
        <v>1</v>
      </c>
    </row>
    <row r="2612" spans="1:19" hidden="1" x14ac:dyDescent="0.25">
      <c r="A2612" t="s">
        <v>12</v>
      </c>
      <c r="B2612">
        <v>10000</v>
      </c>
      <c r="C2612">
        <v>100</v>
      </c>
      <c r="D2612">
        <v>100000</v>
      </c>
      <c r="E2612">
        <v>19</v>
      </c>
      <c r="F2612">
        <v>1</v>
      </c>
      <c r="G2612">
        <v>237.96777299999999</v>
      </c>
      <c r="H2612">
        <v>0.25278499999999998</v>
      </c>
      <c r="I2612">
        <v>2.4569610000000002</v>
      </c>
      <c r="J2612">
        <v>0.13649800000000001</v>
      </c>
      <c r="K2612" t="str">
        <f>MID(M2612,22,1)</f>
        <v>5</v>
      </c>
      <c r="L2612" t="s">
        <v>229</v>
      </c>
      <c r="M2612" t="s">
        <v>230</v>
      </c>
      <c r="N2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612">
        <f>VLOOKUP(TableOMP[[#This Row],[Label]],TableAvg[],2,FALSE)</f>
        <v>238.13412285714284</v>
      </c>
      <c r="P2612">
        <f>VLOOKUP(TableOMP[[#This Row],[Label]],TableAvg[],3,FALSE)</f>
        <v>0.30078789027591252</v>
      </c>
      <c r="Q2612">
        <f>TableOMP[[#This Row],[Avg]]-$U$2*TableOMP[[#This Row],[StdDev]]</f>
        <v>237.53254707659102</v>
      </c>
      <c r="R2612">
        <f>TableOMP[[#This Row],[Avg]]+$U$2*TableOMP[[#This Row],[StdDev]]</f>
        <v>238.73569863769467</v>
      </c>
      <c r="S2612">
        <f>IF(AND(TableOMP[[#This Row],[total_time]]&gt;=TableOMP[[#This Row],[Low]], TableOMP[[#This Row],[total_time]]&lt;=TableOMP[[#This Row],[High]]),1,0)</f>
        <v>1</v>
      </c>
    </row>
    <row r="2613" spans="1:19" hidden="1" x14ac:dyDescent="0.25">
      <c r="A2613" t="s">
        <v>12</v>
      </c>
      <c r="B2613">
        <v>10000</v>
      </c>
      <c r="C2613">
        <v>100</v>
      </c>
      <c r="D2613">
        <v>100000</v>
      </c>
      <c r="E2613">
        <v>26</v>
      </c>
      <c r="F2613">
        <v>1</v>
      </c>
      <c r="G2613">
        <v>237.961536</v>
      </c>
      <c r="H2613">
        <v>0.20638400000000001</v>
      </c>
      <c r="I2613">
        <v>2.3213840000000001</v>
      </c>
      <c r="J2613">
        <v>9.2854999999999993E-2</v>
      </c>
      <c r="K2613" t="str">
        <f>MID(M2613,22,1)</f>
        <v>5</v>
      </c>
      <c r="L2613" t="s">
        <v>89</v>
      </c>
      <c r="M2613" t="s">
        <v>90</v>
      </c>
      <c r="N2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613">
        <f>VLOOKUP(TableOMP[[#This Row],[Label]],TableAvg[],2,FALSE)</f>
        <v>239.28865514285715</v>
      </c>
      <c r="P2613">
        <f>VLOOKUP(TableOMP[[#This Row],[Label]],TableAvg[],3,FALSE)</f>
        <v>3.0494284618270755</v>
      </c>
      <c r="Q2613">
        <f>TableOMP[[#This Row],[Avg]]-$U$2*TableOMP[[#This Row],[StdDev]]</f>
        <v>233.189798219203</v>
      </c>
      <c r="R2613">
        <f>TableOMP[[#This Row],[Avg]]+$U$2*TableOMP[[#This Row],[StdDev]]</f>
        <v>245.38751206651131</v>
      </c>
      <c r="S2613">
        <f>IF(AND(TableOMP[[#This Row],[total_time]]&gt;=TableOMP[[#This Row],[Low]], TableOMP[[#This Row],[total_time]]&lt;=TableOMP[[#This Row],[High]]),1,0)</f>
        <v>1</v>
      </c>
    </row>
    <row r="2614" spans="1:19" hidden="1" x14ac:dyDescent="0.25">
      <c r="A2614" t="s">
        <v>12</v>
      </c>
      <c r="B2614">
        <v>10000</v>
      </c>
      <c r="C2614">
        <v>100</v>
      </c>
      <c r="D2614">
        <v>100000</v>
      </c>
      <c r="E2614">
        <v>13</v>
      </c>
      <c r="F2614">
        <v>1</v>
      </c>
      <c r="G2614">
        <v>237.96036000000001</v>
      </c>
      <c r="H2614">
        <v>0.230407</v>
      </c>
      <c r="I2614">
        <v>1.3958459999999999</v>
      </c>
      <c r="J2614">
        <v>0.11632000000000001</v>
      </c>
      <c r="K2614" t="str">
        <f>MID(M2614,22,1)</f>
        <v>5</v>
      </c>
      <c r="L2614" t="s">
        <v>89</v>
      </c>
      <c r="M2614" t="s">
        <v>90</v>
      </c>
      <c r="N2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614">
        <f>VLOOKUP(TableOMP[[#This Row],[Label]],TableAvg[],2,FALSE)</f>
        <v>238.05199142857143</v>
      </c>
      <c r="P2614">
        <f>VLOOKUP(TableOMP[[#This Row],[Label]],TableAvg[],3,FALSE)</f>
        <v>0.15076639812811288</v>
      </c>
      <c r="Q2614">
        <f>TableOMP[[#This Row],[Avg]]-$U$2*TableOMP[[#This Row],[StdDev]]</f>
        <v>237.7504586323152</v>
      </c>
      <c r="R2614">
        <f>TableOMP[[#This Row],[Avg]]+$U$2*TableOMP[[#This Row],[StdDev]]</f>
        <v>238.35352422482765</v>
      </c>
      <c r="S2614">
        <f>IF(AND(TableOMP[[#This Row],[total_time]]&gt;=TableOMP[[#This Row],[Low]], TableOMP[[#This Row],[total_time]]&lt;=TableOMP[[#This Row],[High]]),1,0)</f>
        <v>1</v>
      </c>
    </row>
    <row r="2615" spans="1:19" hidden="1" x14ac:dyDescent="0.25">
      <c r="A2615" t="s">
        <v>12</v>
      </c>
      <c r="B2615">
        <v>10000</v>
      </c>
      <c r="C2615">
        <v>100</v>
      </c>
      <c r="D2615">
        <v>100000</v>
      </c>
      <c r="E2615">
        <v>6</v>
      </c>
      <c r="F2615">
        <v>1</v>
      </c>
      <c r="G2615">
        <v>237.96017000000001</v>
      </c>
      <c r="H2615">
        <v>0.224659</v>
      </c>
      <c r="I2615">
        <v>0.55792200000000003</v>
      </c>
      <c r="J2615">
        <v>0.111584</v>
      </c>
      <c r="K2615" t="str">
        <f>MID(M2615,22,1)</f>
        <v>5</v>
      </c>
      <c r="L2615" t="s">
        <v>229</v>
      </c>
      <c r="M2615" t="s">
        <v>230</v>
      </c>
      <c r="N2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615">
        <f>VLOOKUP(TableOMP[[#This Row],[Label]],TableAvg[],2,FALSE)</f>
        <v>238.09770714285713</v>
      </c>
      <c r="P2615">
        <f>VLOOKUP(TableOMP[[#This Row],[Label]],TableAvg[],3,FALSE)</f>
        <v>0.1738424121150168</v>
      </c>
      <c r="Q2615">
        <f>TableOMP[[#This Row],[Avg]]-$U$2*TableOMP[[#This Row],[StdDev]]</f>
        <v>237.75002231862709</v>
      </c>
      <c r="R2615">
        <f>TableOMP[[#This Row],[Avg]]+$U$2*TableOMP[[#This Row],[StdDev]]</f>
        <v>238.44539196708718</v>
      </c>
      <c r="S2615">
        <f>IF(AND(TableOMP[[#This Row],[total_time]]&gt;=TableOMP[[#This Row],[Low]], TableOMP[[#This Row],[total_time]]&lt;=TableOMP[[#This Row],[High]]),1,0)</f>
        <v>1</v>
      </c>
    </row>
    <row r="2616" spans="1:19" hidden="1" x14ac:dyDescent="0.25">
      <c r="A2616" t="s">
        <v>12</v>
      </c>
      <c r="B2616">
        <v>10000</v>
      </c>
      <c r="C2616">
        <v>100</v>
      </c>
      <c r="D2616">
        <v>100000</v>
      </c>
      <c r="E2616">
        <v>5</v>
      </c>
      <c r="F2616">
        <v>1</v>
      </c>
      <c r="G2616">
        <v>237.95894899999999</v>
      </c>
      <c r="H2616">
        <v>0.20494699999999999</v>
      </c>
      <c r="I2616">
        <v>0.39139400000000002</v>
      </c>
      <c r="J2616">
        <v>9.7849000000000005E-2</v>
      </c>
      <c r="K2616" t="str">
        <f>MID(M2616,22,1)</f>
        <v>6</v>
      </c>
      <c r="L2616" t="s">
        <v>101</v>
      </c>
      <c r="M2616" t="s">
        <v>102</v>
      </c>
      <c r="N2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616">
        <f>VLOOKUP(TableOMP[[#This Row],[Label]],TableAvg[],2,FALSE)</f>
        <v>236.48793600000002</v>
      </c>
      <c r="P2616">
        <f>VLOOKUP(TableOMP[[#This Row],[Label]],TableAvg[],3,FALSE)</f>
        <v>3.7203949853813452</v>
      </c>
      <c r="Q2616">
        <f>TableOMP[[#This Row],[Avg]]-$U$2*TableOMP[[#This Row],[StdDev]]</f>
        <v>229.04714602923733</v>
      </c>
      <c r="R2616">
        <f>TableOMP[[#This Row],[Avg]]+$U$2*TableOMP[[#This Row],[StdDev]]</f>
        <v>243.92872597076271</v>
      </c>
      <c r="S2616">
        <f>IF(AND(TableOMP[[#This Row],[total_time]]&gt;=TableOMP[[#This Row],[Low]], TableOMP[[#This Row],[total_time]]&lt;=TableOMP[[#This Row],[High]]),1,0)</f>
        <v>1</v>
      </c>
    </row>
    <row r="2617" spans="1:19" hidden="1" x14ac:dyDescent="0.25">
      <c r="A2617" t="s">
        <v>12</v>
      </c>
      <c r="B2617">
        <v>10000</v>
      </c>
      <c r="C2617">
        <v>100</v>
      </c>
      <c r="D2617">
        <v>100000</v>
      </c>
      <c r="E2617">
        <v>23</v>
      </c>
      <c r="F2617">
        <v>1</v>
      </c>
      <c r="G2617">
        <v>237.95624799999999</v>
      </c>
      <c r="H2617">
        <v>0.21808</v>
      </c>
      <c r="I2617">
        <v>2.2992409999999999</v>
      </c>
      <c r="J2617">
        <v>0.10451100000000001</v>
      </c>
      <c r="K2617" t="str">
        <f>MID(M2617,22,1)</f>
        <v>5</v>
      </c>
      <c r="L2617" t="s">
        <v>229</v>
      </c>
      <c r="M2617" t="s">
        <v>230</v>
      </c>
      <c r="N2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617">
        <f>VLOOKUP(TableOMP[[#This Row],[Label]],TableAvg[],2,FALSE)</f>
        <v>237.07228785714284</v>
      </c>
      <c r="P2617">
        <f>VLOOKUP(TableOMP[[#This Row],[Label]],TableAvg[],3,FALSE)</f>
        <v>4.2576186738326944</v>
      </c>
      <c r="Q2617">
        <f>TableOMP[[#This Row],[Avg]]-$U$2*TableOMP[[#This Row],[StdDev]]</f>
        <v>228.55705050947745</v>
      </c>
      <c r="R2617">
        <f>TableOMP[[#This Row],[Avg]]+$U$2*TableOMP[[#This Row],[StdDev]]</f>
        <v>245.58752520480823</v>
      </c>
      <c r="S2617">
        <f>IF(AND(TableOMP[[#This Row],[total_time]]&gt;=TableOMP[[#This Row],[Low]], TableOMP[[#This Row],[total_time]]&lt;=TableOMP[[#This Row],[High]]),1,0)</f>
        <v>1</v>
      </c>
    </row>
    <row r="2618" spans="1:19" hidden="1" x14ac:dyDescent="0.25">
      <c r="A2618" t="s">
        <v>12</v>
      </c>
      <c r="B2618">
        <v>10000</v>
      </c>
      <c r="C2618">
        <v>100</v>
      </c>
      <c r="D2618">
        <v>100000</v>
      </c>
      <c r="E2618">
        <v>2</v>
      </c>
      <c r="F2618">
        <v>1</v>
      </c>
      <c r="G2618">
        <v>237.953442</v>
      </c>
      <c r="H2618">
        <v>0.40247100000000002</v>
      </c>
      <c r="I2618">
        <v>0.13819999999999999</v>
      </c>
      <c r="J2618">
        <v>0.13819999999999999</v>
      </c>
      <c r="K2618" t="str">
        <f>MID(M2618,22,1)</f>
        <v>4</v>
      </c>
      <c r="L2618" t="s">
        <v>153</v>
      </c>
      <c r="M2618" t="s">
        <v>154</v>
      </c>
      <c r="N2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618">
        <f>VLOOKUP(TableOMP[[#This Row],[Label]],TableAvg[],2,FALSE)</f>
        <v>237.76882850000001</v>
      </c>
      <c r="P2618">
        <f>VLOOKUP(TableOMP[[#This Row],[Label]],TableAvg[],3,FALSE)</f>
        <v>0.20809996342635567</v>
      </c>
      <c r="Q2618">
        <f>TableOMP[[#This Row],[Avg]]-$U$2*TableOMP[[#This Row],[StdDev]]</f>
        <v>237.35262857314731</v>
      </c>
      <c r="R2618">
        <f>TableOMP[[#This Row],[Avg]]+$U$2*TableOMP[[#This Row],[StdDev]]</f>
        <v>238.18502842685271</v>
      </c>
      <c r="S2618">
        <f>IF(AND(TableOMP[[#This Row],[total_time]]&gt;=TableOMP[[#This Row],[Low]], TableOMP[[#This Row],[total_time]]&lt;=TableOMP[[#This Row],[High]]),1,0)</f>
        <v>1</v>
      </c>
    </row>
    <row r="2619" spans="1:19" hidden="1" x14ac:dyDescent="0.25">
      <c r="A2619" t="s">
        <v>12</v>
      </c>
      <c r="B2619">
        <v>10000</v>
      </c>
      <c r="C2619">
        <v>100</v>
      </c>
      <c r="D2619">
        <v>100000</v>
      </c>
      <c r="E2619">
        <v>2</v>
      </c>
      <c r="F2619">
        <v>1</v>
      </c>
      <c r="G2619">
        <v>237.94293999999999</v>
      </c>
      <c r="H2619">
        <v>0.23052300000000001</v>
      </c>
      <c r="I2619">
        <v>0.121198</v>
      </c>
      <c r="J2619">
        <v>0.121198</v>
      </c>
      <c r="K2619" t="str">
        <f>MID(M2619,22,1)</f>
        <v>6</v>
      </c>
      <c r="L2619" t="s">
        <v>47</v>
      </c>
      <c r="M2619" t="s">
        <v>48</v>
      </c>
      <c r="N2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619">
        <f>VLOOKUP(TableOMP[[#This Row],[Label]],TableAvg[],2,FALSE)</f>
        <v>237.76882850000001</v>
      </c>
      <c r="P2619">
        <f>VLOOKUP(TableOMP[[#This Row],[Label]],TableAvg[],3,FALSE)</f>
        <v>0.20809996342635567</v>
      </c>
      <c r="Q2619">
        <f>TableOMP[[#This Row],[Avg]]-$U$2*TableOMP[[#This Row],[StdDev]]</f>
        <v>237.35262857314731</v>
      </c>
      <c r="R2619">
        <f>TableOMP[[#This Row],[Avg]]+$U$2*TableOMP[[#This Row],[StdDev]]</f>
        <v>238.18502842685271</v>
      </c>
      <c r="S2619">
        <f>IF(AND(TableOMP[[#This Row],[total_time]]&gt;=TableOMP[[#This Row],[Low]], TableOMP[[#This Row],[total_time]]&lt;=TableOMP[[#This Row],[High]]),1,0)</f>
        <v>1</v>
      </c>
    </row>
    <row r="2620" spans="1:19" hidden="1" x14ac:dyDescent="0.25">
      <c r="A2620" t="s">
        <v>12</v>
      </c>
      <c r="B2620">
        <v>10000</v>
      </c>
      <c r="C2620">
        <v>100</v>
      </c>
      <c r="D2620">
        <v>100000</v>
      </c>
      <c r="E2620">
        <v>13</v>
      </c>
      <c r="F2620">
        <v>1</v>
      </c>
      <c r="G2620">
        <v>237.93886599999999</v>
      </c>
      <c r="H2620">
        <v>0.200601</v>
      </c>
      <c r="I2620">
        <v>1.0891690000000001</v>
      </c>
      <c r="J2620">
        <v>9.0763999999999997E-2</v>
      </c>
      <c r="K2620" t="str">
        <f>MID(M2620,22,1)</f>
        <v>2</v>
      </c>
      <c r="L2620" t="s">
        <v>235</v>
      </c>
      <c r="M2620" t="s">
        <v>236</v>
      </c>
      <c r="N2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620">
        <f>VLOOKUP(TableOMP[[#This Row],[Label]],TableAvg[],2,FALSE)</f>
        <v>238.05199142857143</v>
      </c>
      <c r="P2620">
        <f>VLOOKUP(TableOMP[[#This Row],[Label]],TableAvg[],3,FALSE)</f>
        <v>0.15076639812811288</v>
      </c>
      <c r="Q2620">
        <f>TableOMP[[#This Row],[Avg]]-$U$2*TableOMP[[#This Row],[StdDev]]</f>
        <v>237.7504586323152</v>
      </c>
      <c r="R2620">
        <f>TableOMP[[#This Row],[Avg]]+$U$2*TableOMP[[#This Row],[StdDev]]</f>
        <v>238.35352422482765</v>
      </c>
      <c r="S2620">
        <f>IF(AND(TableOMP[[#This Row],[total_time]]&gt;=TableOMP[[#This Row],[Low]], TableOMP[[#This Row],[total_time]]&lt;=TableOMP[[#This Row],[High]]),1,0)</f>
        <v>1</v>
      </c>
    </row>
    <row r="2621" spans="1:19" hidden="1" x14ac:dyDescent="0.25">
      <c r="A2621" t="s">
        <v>12</v>
      </c>
      <c r="B2621">
        <v>10000</v>
      </c>
      <c r="C2621">
        <v>100</v>
      </c>
      <c r="D2621">
        <v>100000</v>
      </c>
      <c r="E2621">
        <v>21</v>
      </c>
      <c r="F2621">
        <v>1</v>
      </c>
      <c r="G2621">
        <v>237.936937</v>
      </c>
      <c r="H2621">
        <v>0.237094</v>
      </c>
      <c r="I2621">
        <v>2.4057840000000001</v>
      </c>
      <c r="J2621">
        <v>0.12028899999999999</v>
      </c>
      <c r="K2621" t="str">
        <f>MID(M2621,22,1)</f>
        <v>5</v>
      </c>
      <c r="L2621" t="s">
        <v>89</v>
      </c>
      <c r="M2621" t="s">
        <v>90</v>
      </c>
      <c r="N2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621">
        <f>VLOOKUP(TableOMP[[#This Row],[Label]],TableAvg[],2,FALSE)</f>
        <v>237.04523728571425</v>
      </c>
      <c r="P2621">
        <f>VLOOKUP(TableOMP[[#This Row],[Label]],TableAvg[],3,FALSE)</f>
        <v>4.1409024547747109</v>
      </c>
      <c r="Q2621">
        <f>TableOMP[[#This Row],[Avg]]-$U$2*TableOMP[[#This Row],[StdDev]]</f>
        <v>228.76343237616481</v>
      </c>
      <c r="R2621">
        <f>TableOMP[[#This Row],[Avg]]+$U$2*TableOMP[[#This Row],[StdDev]]</f>
        <v>245.32704219526369</v>
      </c>
      <c r="S2621">
        <f>IF(AND(TableOMP[[#This Row],[total_time]]&gt;=TableOMP[[#This Row],[Low]], TableOMP[[#This Row],[total_time]]&lt;=TableOMP[[#This Row],[High]]),1,0)</f>
        <v>1</v>
      </c>
    </row>
    <row r="2622" spans="1:19" hidden="1" x14ac:dyDescent="0.25">
      <c r="A2622" t="s">
        <v>12</v>
      </c>
      <c r="B2622">
        <v>10000</v>
      </c>
      <c r="C2622">
        <v>100</v>
      </c>
      <c r="D2622">
        <v>100000</v>
      </c>
      <c r="E2622">
        <v>14</v>
      </c>
      <c r="F2622">
        <v>1</v>
      </c>
      <c r="G2622">
        <v>237.93564499999999</v>
      </c>
      <c r="H2622">
        <v>0.26774799999999999</v>
      </c>
      <c r="I2622">
        <v>1.94425</v>
      </c>
      <c r="J2622">
        <v>0.149558</v>
      </c>
      <c r="K2622" t="str">
        <f>MID(M2622,22,1)</f>
        <v>6</v>
      </c>
      <c r="L2622" t="s">
        <v>47</v>
      </c>
      <c r="M2622" t="s">
        <v>48</v>
      </c>
      <c r="N2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622">
        <f>VLOOKUP(TableOMP[[#This Row],[Label]],TableAvg[],2,FALSE)</f>
        <v>236.60473042857143</v>
      </c>
      <c r="P2622">
        <f>VLOOKUP(TableOMP[[#This Row],[Label]],TableAvg[],3,FALSE)</f>
        <v>3.3783257924877184</v>
      </c>
      <c r="Q2622">
        <f>TableOMP[[#This Row],[Avg]]-$U$2*TableOMP[[#This Row],[StdDev]]</f>
        <v>229.848078843596</v>
      </c>
      <c r="R2622">
        <f>TableOMP[[#This Row],[Avg]]+$U$2*TableOMP[[#This Row],[StdDev]]</f>
        <v>243.36138201354686</v>
      </c>
      <c r="S2622">
        <f>IF(AND(TableOMP[[#This Row],[total_time]]&gt;=TableOMP[[#This Row],[Low]], TableOMP[[#This Row],[total_time]]&lt;=TableOMP[[#This Row],[High]]),1,0)</f>
        <v>1</v>
      </c>
    </row>
    <row r="2623" spans="1:19" hidden="1" x14ac:dyDescent="0.25">
      <c r="A2623" t="s">
        <v>16</v>
      </c>
      <c r="B2623">
        <v>10000</v>
      </c>
      <c r="C2623">
        <v>100</v>
      </c>
      <c r="D2623">
        <v>100000</v>
      </c>
      <c r="E2623">
        <v>63</v>
      </c>
      <c r="F2623">
        <v>1</v>
      </c>
      <c r="G2623">
        <v>5.9939239999999998</v>
      </c>
      <c r="H2623">
        <v>0.191498</v>
      </c>
      <c r="I2623">
        <v>4.0962769999999997</v>
      </c>
      <c r="J2623">
        <v>6.6069000000000003E-2</v>
      </c>
      <c r="K2623" t="str">
        <f>MID(M2623,22,1)</f>
        <v>7</v>
      </c>
      <c r="L2623" t="s">
        <v>49</v>
      </c>
      <c r="M2623" t="s">
        <v>50</v>
      </c>
      <c r="N2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623">
        <f>VLOOKUP(TableOMP[[#This Row],[Label]],TableAvg[],2,FALSE)</f>
        <v>5.6910597857142857</v>
      </c>
      <c r="P2623">
        <f>VLOOKUP(TableOMP[[#This Row],[Label]],TableAvg[],3,FALSE)</f>
        <v>0.14191181359775193</v>
      </c>
      <c r="Q2623">
        <f>TableOMP[[#This Row],[Avg]]-$U$2*TableOMP[[#This Row],[StdDev]]</f>
        <v>5.4072361585187823</v>
      </c>
      <c r="R2623">
        <f>TableOMP[[#This Row],[Avg]]+$U$2*TableOMP[[#This Row],[StdDev]]</f>
        <v>5.9748834129097892</v>
      </c>
      <c r="S2623">
        <f>IF(AND(TableOMP[[#This Row],[total_time]]&gt;=TableOMP[[#This Row],[Low]], TableOMP[[#This Row],[total_time]]&lt;=TableOMP[[#This Row],[High]]),1,0)</f>
        <v>0</v>
      </c>
    </row>
    <row r="2624" spans="1:19" hidden="1" x14ac:dyDescent="0.25">
      <c r="A2624" t="s">
        <v>16</v>
      </c>
      <c r="B2624">
        <v>10000</v>
      </c>
      <c r="C2624">
        <v>100</v>
      </c>
      <c r="D2624">
        <v>100000</v>
      </c>
      <c r="E2624">
        <v>64</v>
      </c>
      <c r="F2624">
        <v>1</v>
      </c>
      <c r="G2624">
        <v>6.1147689999999999</v>
      </c>
      <c r="H2624">
        <v>0.31745499999999999</v>
      </c>
      <c r="I2624">
        <v>8.2112110000000005</v>
      </c>
      <c r="J2624">
        <v>0.13033700000000001</v>
      </c>
      <c r="K2624" t="str">
        <f>MID(M2624,22,1)</f>
        <v>7</v>
      </c>
      <c r="L2624" t="s">
        <v>49</v>
      </c>
      <c r="M2624" t="s">
        <v>50</v>
      </c>
      <c r="N2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624">
        <f>VLOOKUP(TableOMP[[#This Row],[Label]],TableAvg[],2,FALSE)</f>
        <v>5.743559357142856</v>
      </c>
      <c r="P2624">
        <f>VLOOKUP(TableOMP[[#This Row],[Label]],TableAvg[],3,FALSE)</f>
        <v>0.16344440743335012</v>
      </c>
      <c r="Q2624">
        <f>TableOMP[[#This Row],[Avg]]-$U$2*TableOMP[[#This Row],[StdDev]]</f>
        <v>5.4166705422761554</v>
      </c>
      <c r="R2624">
        <f>TableOMP[[#This Row],[Avg]]+$U$2*TableOMP[[#This Row],[StdDev]]</f>
        <v>6.0704481720095567</v>
      </c>
      <c r="S2624">
        <f>IF(AND(TableOMP[[#This Row],[total_time]]&gt;=TableOMP[[#This Row],[Low]], TableOMP[[#This Row],[total_time]]&lt;=TableOMP[[#This Row],[High]]),1,0)</f>
        <v>0</v>
      </c>
    </row>
    <row r="2625" spans="1:19" hidden="1" x14ac:dyDescent="0.25">
      <c r="A2625" t="s">
        <v>16</v>
      </c>
      <c r="B2625">
        <v>1000</v>
      </c>
      <c r="C2625">
        <v>100</v>
      </c>
      <c r="D2625">
        <v>100000</v>
      </c>
      <c r="E2625">
        <v>1</v>
      </c>
      <c r="F2625">
        <v>1</v>
      </c>
      <c r="G2625">
        <v>3.4777360000000002</v>
      </c>
      <c r="H2625">
        <v>2.9228000000000001E-2</v>
      </c>
      <c r="I2625">
        <v>0</v>
      </c>
      <c r="J2625">
        <v>0</v>
      </c>
      <c r="K2625" t="str">
        <f>MID(M2625,22,1)</f>
        <v>7</v>
      </c>
      <c r="L2625" t="s">
        <v>49</v>
      </c>
      <c r="M2625" t="s">
        <v>50</v>
      </c>
      <c r="N2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625" t="e">
        <f>VLOOKUP(TableOMP[[#This Row],[Label]],TableAvg[],2,FALSE)</f>
        <v>#N/A</v>
      </c>
      <c r="P2625" t="e">
        <f>VLOOKUP(TableOMP[[#This Row],[Label]],TableAvg[],3,FALSE)</f>
        <v>#N/A</v>
      </c>
      <c r="Q2625" t="e">
        <f>TableOMP[[#This Row],[Avg]]-$U$2*TableOMP[[#This Row],[StdDev]]</f>
        <v>#N/A</v>
      </c>
      <c r="R2625" t="e">
        <f>TableOMP[[#This Row],[Avg]]+$U$2*TableOMP[[#This Row],[StdDev]]</f>
        <v>#N/A</v>
      </c>
      <c r="S2625" t="e">
        <f>IF(AND(TableOMP[[#This Row],[total_time]]&gt;=TableOMP[[#This Row],[Low]], TableOMP[[#This Row],[total_time]]&lt;=TableOMP[[#This Row],[High]]),1,0)</f>
        <v>#N/A</v>
      </c>
    </row>
    <row r="2626" spans="1:19" hidden="1" x14ac:dyDescent="0.25">
      <c r="A2626" t="s">
        <v>16</v>
      </c>
      <c r="B2626">
        <v>1000</v>
      </c>
      <c r="C2626">
        <v>100</v>
      </c>
      <c r="D2626">
        <v>100000</v>
      </c>
      <c r="E2626">
        <v>2</v>
      </c>
      <c r="F2626">
        <v>1</v>
      </c>
      <c r="G2626">
        <v>2.266988</v>
      </c>
      <c r="H2626">
        <v>2.2529E-2</v>
      </c>
      <c r="I2626">
        <v>1.0024999999999999E-2</v>
      </c>
      <c r="J2626">
        <v>1.0024999999999999E-2</v>
      </c>
      <c r="K2626" t="str">
        <f>MID(M2626,22,1)</f>
        <v>7</v>
      </c>
      <c r="L2626" t="s">
        <v>49</v>
      </c>
      <c r="M2626" t="s">
        <v>50</v>
      </c>
      <c r="N2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626" t="e">
        <f>VLOOKUP(TableOMP[[#This Row],[Label]],TableAvg[],2,FALSE)</f>
        <v>#N/A</v>
      </c>
      <c r="P2626" t="e">
        <f>VLOOKUP(TableOMP[[#This Row],[Label]],TableAvg[],3,FALSE)</f>
        <v>#N/A</v>
      </c>
      <c r="Q2626" t="e">
        <f>TableOMP[[#This Row],[Avg]]-$U$2*TableOMP[[#This Row],[StdDev]]</f>
        <v>#N/A</v>
      </c>
      <c r="R2626" t="e">
        <f>TableOMP[[#This Row],[Avg]]+$U$2*TableOMP[[#This Row],[StdDev]]</f>
        <v>#N/A</v>
      </c>
      <c r="S2626" t="e">
        <f>IF(AND(TableOMP[[#This Row],[total_time]]&gt;=TableOMP[[#This Row],[Low]], TableOMP[[#This Row],[total_time]]&lt;=TableOMP[[#This Row],[High]]),1,0)</f>
        <v>#N/A</v>
      </c>
    </row>
    <row r="2627" spans="1:19" hidden="1" x14ac:dyDescent="0.25">
      <c r="A2627" t="s">
        <v>16</v>
      </c>
      <c r="B2627">
        <v>1000</v>
      </c>
      <c r="C2627">
        <v>100</v>
      </c>
      <c r="D2627">
        <v>100000</v>
      </c>
      <c r="E2627">
        <v>3</v>
      </c>
      <c r="F2627">
        <v>1</v>
      </c>
      <c r="G2627">
        <v>1.8587959999999999</v>
      </c>
      <c r="H2627">
        <v>9.5069999999999998E-3</v>
      </c>
      <c r="I2627">
        <v>1.3273999999999999E-2</v>
      </c>
      <c r="J2627">
        <v>6.6369999999999997E-3</v>
      </c>
      <c r="K2627" t="str">
        <f>MID(M2627,22,1)</f>
        <v>7</v>
      </c>
      <c r="L2627" t="s">
        <v>49</v>
      </c>
      <c r="M2627" t="s">
        <v>50</v>
      </c>
      <c r="N2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627" t="e">
        <f>VLOOKUP(TableOMP[[#This Row],[Label]],TableAvg[],2,FALSE)</f>
        <v>#N/A</v>
      </c>
      <c r="P2627" t="e">
        <f>VLOOKUP(TableOMP[[#This Row],[Label]],TableAvg[],3,FALSE)</f>
        <v>#N/A</v>
      </c>
      <c r="Q2627" t="e">
        <f>TableOMP[[#This Row],[Avg]]-$U$2*TableOMP[[#This Row],[StdDev]]</f>
        <v>#N/A</v>
      </c>
      <c r="R2627" t="e">
        <f>TableOMP[[#This Row],[Avg]]+$U$2*TableOMP[[#This Row],[StdDev]]</f>
        <v>#N/A</v>
      </c>
      <c r="S2627" t="e">
        <f>IF(AND(TableOMP[[#This Row],[total_time]]&gt;=TableOMP[[#This Row],[Low]], TableOMP[[#This Row],[total_time]]&lt;=TableOMP[[#This Row],[High]]),1,0)</f>
        <v>#N/A</v>
      </c>
    </row>
    <row r="2628" spans="1:19" hidden="1" x14ac:dyDescent="0.25">
      <c r="A2628" t="s">
        <v>16</v>
      </c>
      <c r="B2628">
        <v>1000</v>
      </c>
      <c r="C2628">
        <v>100</v>
      </c>
      <c r="D2628">
        <v>100000</v>
      </c>
      <c r="E2628">
        <v>4</v>
      </c>
      <c r="F2628">
        <v>1</v>
      </c>
      <c r="G2628">
        <v>1.7349969999999999</v>
      </c>
      <c r="H2628">
        <v>4.8034E-2</v>
      </c>
      <c r="I2628">
        <v>0.13741200000000001</v>
      </c>
      <c r="J2628">
        <v>4.5803999999999997E-2</v>
      </c>
      <c r="K2628" t="str">
        <f>MID(M2628,22,1)</f>
        <v>7</v>
      </c>
      <c r="L2628" t="s">
        <v>49</v>
      </c>
      <c r="M2628" t="s">
        <v>50</v>
      </c>
      <c r="N2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628" t="e">
        <f>VLOOKUP(TableOMP[[#This Row],[Label]],TableAvg[],2,FALSE)</f>
        <v>#N/A</v>
      </c>
      <c r="P2628" t="e">
        <f>VLOOKUP(TableOMP[[#This Row],[Label]],TableAvg[],3,FALSE)</f>
        <v>#N/A</v>
      </c>
      <c r="Q2628" t="e">
        <f>TableOMP[[#This Row],[Avg]]-$U$2*TableOMP[[#This Row],[StdDev]]</f>
        <v>#N/A</v>
      </c>
      <c r="R2628" t="e">
        <f>TableOMP[[#This Row],[Avg]]+$U$2*TableOMP[[#This Row],[StdDev]]</f>
        <v>#N/A</v>
      </c>
      <c r="S2628" t="e">
        <f>IF(AND(TableOMP[[#This Row],[total_time]]&gt;=TableOMP[[#This Row],[Low]], TableOMP[[#This Row],[total_time]]&lt;=TableOMP[[#This Row],[High]]),1,0)</f>
        <v>#N/A</v>
      </c>
    </row>
    <row r="2629" spans="1:19" hidden="1" x14ac:dyDescent="0.25">
      <c r="A2629" t="s">
        <v>16</v>
      </c>
      <c r="B2629">
        <v>1000</v>
      </c>
      <c r="C2629">
        <v>100</v>
      </c>
      <c r="D2629">
        <v>100000</v>
      </c>
      <c r="E2629">
        <v>5</v>
      </c>
      <c r="F2629">
        <v>1</v>
      </c>
      <c r="G2629">
        <v>1.7848010000000001</v>
      </c>
      <c r="H2629">
        <v>0.241643</v>
      </c>
      <c r="I2629">
        <v>3.3194000000000001E-2</v>
      </c>
      <c r="J2629">
        <v>8.2979999999999998E-3</v>
      </c>
      <c r="K2629" t="str">
        <f>MID(M2629,22,1)</f>
        <v>7</v>
      </c>
      <c r="L2629" t="s">
        <v>49</v>
      </c>
      <c r="M2629" t="s">
        <v>50</v>
      </c>
      <c r="N2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629" t="e">
        <f>VLOOKUP(TableOMP[[#This Row],[Label]],TableAvg[],2,FALSE)</f>
        <v>#N/A</v>
      </c>
      <c r="P2629" t="e">
        <f>VLOOKUP(TableOMP[[#This Row],[Label]],TableAvg[],3,FALSE)</f>
        <v>#N/A</v>
      </c>
      <c r="Q2629" t="e">
        <f>TableOMP[[#This Row],[Avg]]-$U$2*TableOMP[[#This Row],[StdDev]]</f>
        <v>#N/A</v>
      </c>
      <c r="R2629" t="e">
        <f>TableOMP[[#This Row],[Avg]]+$U$2*TableOMP[[#This Row],[StdDev]]</f>
        <v>#N/A</v>
      </c>
      <c r="S2629" t="e">
        <f>IF(AND(TableOMP[[#This Row],[total_time]]&gt;=TableOMP[[#This Row],[Low]], TableOMP[[#This Row],[total_time]]&lt;=TableOMP[[#This Row],[High]]),1,0)</f>
        <v>#N/A</v>
      </c>
    </row>
    <row r="2630" spans="1:19" hidden="1" x14ac:dyDescent="0.25">
      <c r="A2630" t="s">
        <v>16</v>
      </c>
      <c r="B2630">
        <v>1000</v>
      </c>
      <c r="C2630">
        <v>100</v>
      </c>
      <c r="D2630">
        <v>100000</v>
      </c>
      <c r="E2630">
        <v>6</v>
      </c>
      <c r="F2630">
        <v>1</v>
      </c>
      <c r="G2630">
        <v>1.4913730000000001</v>
      </c>
      <c r="H2630">
        <v>3.0639E-2</v>
      </c>
      <c r="I2630">
        <v>9.3686000000000005E-2</v>
      </c>
      <c r="J2630">
        <v>1.8737E-2</v>
      </c>
      <c r="K2630" t="str">
        <f>MID(M2630,22,1)</f>
        <v>7</v>
      </c>
      <c r="L2630" t="s">
        <v>49</v>
      </c>
      <c r="M2630" t="s">
        <v>50</v>
      </c>
      <c r="N2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630" t="e">
        <f>VLOOKUP(TableOMP[[#This Row],[Label]],TableAvg[],2,FALSE)</f>
        <v>#N/A</v>
      </c>
      <c r="P2630" t="e">
        <f>VLOOKUP(TableOMP[[#This Row],[Label]],TableAvg[],3,FALSE)</f>
        <v>#N/A</v>
      </c>
      <c r="Q2630" t="e">
        <f>TableOMP[[#This Row],[Avg]]-$U$2*TableOMP[[#This Row],[StdDev]]</f>
        <v>#N/A</v>
      </c>
      <c r="R2630" t="e">
        <f>TableOMP[[#This Row],[Avg]]+$U$2*TableOMP[[#This Row],[StdDev]]</f>
        <v>#N/A</v>
      </c>
      <c r="S2630" t="e">
        <f>IF(AND(TableOMP[[#This Row],[total_time]]&gt;=TableOMP[[#This Row],[Low]], TableOMP[[#This Row],[total_time]]&lt;=TableOMP[[#This Row],[High]]),1,0)</f>
        <v>#N/A</v>
      </c>
    </row>
    <row r="2631" spans="1:19" hidden="1" x14ac:dyDescent="0.25">
      <c r="A2631" t="s">
        <v>16</v>
      </c>
      <c r="B2631">
        <v>1000</v>
      </c>
      <c r="C2631">
        <v>100</v>
      </c>
      <c r="D2631">
        <v>100000</v>
      </c>
      <c r="E2631">
        <v>7</v>
      </c>
      <c r="F2631">
        <v>1</v>
      </c>
      <c r="G2631">
        <v>1.604927</v>
      </c>
      <c r="H2631">
        <v>0.15096699999999999</v>
      </c>
      <c r="I2631">
        <v>0.37364199999999997</v>
      </c>
      <c r="J2631">
        <v>6.2274000000000003E-2</v>
      </c>
      <c r="K2631" t="str">
        <f>MID(M2631,22,1)</f>
        <v>7</v>
      </c>
      <c r="L2631" t="s">
        <v>49</v>
      </c>
      <c r="M2631" t="s">
        <v>50</v>
      </c>
      <c r="N2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631" t="e">
        <f>VLOOKUP(TableOMP[[#This Row],[Label]],TableAvg[],2,FALSE)</f>
        <v>#N/A</v>
      </c>
      <c r="P2631" t="e">
        <f>VLOOKUP(TableOMP[[#This Row],[Label]],TableAvg[],3,FALSE)</f>
        <v>#N/A</v>
      </c>
      <c r="Q2631" t="e">
        <f>TableOMP[[#This Row],[Avg]]-$U$2*TableOMP[[#This Row],[StdDev]]</f>
        <v>#N/A</v>
      </c>
      <c r="R2631" t="e">
        <f>TableOMP[[#This Row],[Avg]]+$U$2*TableOMP[[#This Row],[StdDev]]</f>
        <v>#N/A</v>
      </c>
      <c r="S2631" t="e">
        <f>IF(AND(TableOMP[[#This Row],[total_time]]&gt;=TableOMP[[#This Row],[Low]], TableOMP[[#This Row],[total_time]]&lt;=TableOMP[[#This Row],[High]]),1,0)</f>
        <v>#N/A</v>
      </c>
    </row>
    <row r="2632" spans="1:19" hidden="1" x14ac:dyDescent="0.25">
      <c r="A2632" t="s">
        <v>16</v>
      </c>
      <c r="B2632">
        <v>1000</v>
      </c>
      <c r="C2632">
        <v>100</v>
      </c>
      <c r="D2632">
        <v>100000</v>
      </c>
      <c r="E2632">
        <v>8</v>
      </c>
      <c r="F2632">
        <v>1</v>
      </c>
      <c r="G2632">
        <v>1.411173</v>
      </c>
      <c r="H2632">
        <v>1.4534E-2</v>
      </c>
      <c r="I2632">
        <v>8.0582000000000001E-2</v>
      </c>
      <c r="J2632">
        <v>1.1512E-2</v>
      </c>
      <c r="K2632" t="str">
        <f>MID(M2632,22,1)</f>
        <v>7</v>
      </c>
      <c r="L2632" t="s">
        <v>49</v>
      </c>
      <c r="M2632" t="s">
        <v>50</v>
      </c>
      <c r="N2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632" t="e">
        <f>VLOOKUP(TableOMP[[#This Row],[Label]],TableAvg[],2,FALSE)</f>
        <v>#N/A</v>
      </c>
      <c r="P2632" t="e">
        <f>VLOOKUP(TableOMP[[#This Row],[Label]],TableAvg[],3,FALSE)</f>
        <v>#N/A</v>
      </c>
      <c r="Q2632" t="e">
        <f>TableOMP[[#This Row],[Avg]]-$U$2*TableOMP[[#This Row],[StdDev]]</f>
        <v>#N/A</v>
      </c>
      <c r="R2632" t="e">
        <f>TableOMP[[#This Row],[Avg]]+$U$2*TableOMP[[#This Row],[StdDev]]</f>
        <v>#N/A</v>
      </c>
      <c r="S2632" t="e">
        <f>IF(AND(TableOMP[[#This Row],[total_time]]&gt;=TableOMP[[#This Row],[Low]], TableOMP[[#This Row],[total_time]]&lt;=TableOMP[[#This Row],[High]]),1,0)</f>
        <v>#N/A</v>
      </c>
    </row>
    <row r="2633" spans="1:19" hidden="1" x14ac:dyDescent="0.25">
      <c r="A2633" t="s">
        <v>16</v>
      </c>
      <c r="B2633">
        <v>1000</v>
      </c>
      <c r="C2633">
        <v>100</v>
      </c>
      <c r="D2633">
        <v>100000</v>
      </c>
      <c r="E2633">
        <v>9</v>
      </c>
      <c r="F2633">
        <v>1</v>
      </c>
      <c r="G2633">
        <v>1.408531</v>
      </c>
      <c r="H2633">
        <v>3.3202000000000002E-2</v>
      </c>
      <c r="I2633">
        <v>0.11945500000000001</v>
      </c>
      <c r="J2633">
        <v>1.4932000000000001E-2</v>
      </c>
      <c r="K2633" t="str">
        <f>MID(M2633,22,1)</f>
        <v>7</v>
      </c>
      <c r="L2633" t="s">
        <v>49</v>
      </c>
      <c r="M2633" t="s">
        <v>50</v>
      </c>
      <c r="N2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633" t="e">
        <f>VLOOKUP(TableOMP[[#This Row],[Label]],TableAvg[],2,FALSE)</f>
        <v>#N/A</v>
      </c>
      <c r="P2633" t="e">
        <f>VLOOKUP(TableOMP[[#This Row],[Label]],TableAvg[],3,FALSE)</f>
        <v>#N/A</v>
      </c>
      <c r="Q2633" t="e">
        <f>TableOMP[[#This Row],[Avg]]-$U$2*TableOMP[[#This Row],[StdDev]]</f>
        <v>#N/A</v>
      </c>
      <c r="R2633" t="e">
        <f>TableOMP[[#This Row],[Avg]]+$U$2*TableOMP[[#This Row],[StdDev]]</f>
        <v>#N/A</v>
      </c>
      <c r="S2633" t="e">
        <f>IF(AND(TableOMP[[#This Row],[total_time]]&gt;=TableOMP[[#This Row],[Low]], TableOMP[[#This Row],[total_time]]&lt;=TableOMP[[#This Row],[High]]),1,0)</f>
        <v>#N/A</v>
      </c>
    </row>
    <row r="2634" spans="1:19" hidden="1" x14ac:dyDescent="0.25">
      <c r="A2634" t="s">
        <v>16</v>
      </c>
      <c r="B2634">
        <v>1000</v>
      </c>
      <c r="C2634">
        <v>100</v>
      </c>
      <c r="D2634">
        <v>100000</v>
      </c>
      <c r="E2634">
        <v>10</v>
      </c>
      <c r="F2634">
        <v>1</v>
      </c>
      <c r="G2634">
        <v>1.3844080000000001</v>
      </c>
      <c r="H2634">
        <v>2.8323000000000001E-2</v>
      </c>
      <c r="I2634">
        <v>0.121812</v>
      </c>
      <c r="J2634">
        <v>1.3535E-2</v>
      </c>
      <c r="K2634" t="str">
        <f>MID(M2634,22,1)</f>
        <v>7</v>
      </c>
      <c r="L2634" t="s">
        <v>49</v>
      </c>
      <c r="M2634" t="s">
        <v>50</v>
      </c>
      <c r="N2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634" t="e">
        <f>VLOOKUP(TableOMP[[#This Row],[Label]],TableAvg[],2,FALSE)</f>
        <v>#N/A</v>
      </c>
      <c r="P2634" t="e">
        <f>VLOOKUP(TableOMP[[#This Row],[Label]],TableAvg[],3,FALSE)</f>
        <v>#N/A</v>
      </c>
      <c r="Q2634" t="e">
        <f>TableOMP[[#This Row],[Avg]]-$U$2*TableOMP[[#This Row],[StdDev]]</f>
        <v>#N/A</v>
      </c>
      <c r="R2634" t="e">
        <f>TableOMP[[#This Row],[Avg]]+$U$2*TableOMP[[#This Row],[StdDev]]</f>
        <v>#N/A</v>
      </c>
      <c r="S2634" t="e">
        <f>IF(AND(TableOMP[[#This Row],[total_time]]&gt;=TableOMP[[#This Row],[Low]], TableOMP[[#This Row],[total_time]]&lt;=TableOMP[[#This Row],[High]]),1,0)</f>
        <v>#N/A</v>
      </c>
    </row>
    <row r="2635" spans="1:19" hidden="1" x14ac:dyDescent="0.25">
      <c r="A2635" t="s">
        <v>16</v>
      </c>
      <c r="B2635">
        <v>1000</v>
      </c>
      <c r="C2635">
        <v>100</v>
      </c>
      <c r="D2635">
        <v>100000</v>
      </c>
      <c r="E2635">
        <v>11</v>
      </c>
      <c r="F2635">
        <v>1</v>
      </c>
      <c r="G2635">
        <v>1.4846250000000001</v>
      </c>
      <c r="H2635">
        <v>0.13034200000000001</v>
      </c>
      <c r="I2635">
        <v>0.46385999999999999</v>
      </c>
      <c r="J2635">
        <v>4.6385999999999997E-2</v>
      </c>
      <c r="K2635" t="str">
        <f>MID(M2635,22,1)</f>
        <v>7</v>
      </c>
      <c r="L2635" t="s">
        <v>49</v>
      </c>
      <c r="M2635" t="s">
        <v>50</v>
      </c>
      <c r="N2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635" t="e">
        <f>VLOOKUP(TableOMP[[#This Row],[Label]],TableAvg[],2,FALSE)</f>
        <v>#N/A</v>
      </c>
      <c r="P2635" t="e">
        <f>VLOOKUP(TableOMP[[#This Row],[Label]],TableAvg[],3,FALSE)</f>
        <v>#N/A</v>
      </c>
      <c r="Q2635" t="e">
        <f>TableOMP[[#This Row],[Avg]]-$U$2*TableOMP[[#This Row],[StdDev]]</f>
        <v>#N/A</v>
      </c>
      <c r="R2635" t="e">
        <f>TableOMP[[#This Row],[Avg]]+$U$2*TableOMP[[#This Row],[StdDev]]</f>
        <v>#N/A</v>
      </c>
      <c r="S2635" t="e">
        <f>IF(AND(TableOMP[[#This Row],[total_time]]&gt;=TableOMP[[#This Row],[Low]], TableOMP[[#This Row],[total_time]]&lt;=TableOMP[[#This Row],[High]]),1,0)</f>
        <v>#N/A</v>
      </c>
    </row>
    <row r="2636" spans="1:19" hidden="1" x14ac:dyDescent="0.25">
      <c r="A2636" t="s">
        <v>16</v>
      </c>
      <c r="B2636">
        <v>1000</v>
      </c>
      <c r="C2636">
        <v>100</v>
      </c>
      <c r="D2636">
        <v>100000</v>
      </c>
      <c r="E2636">
        <v>12</v>
      </c>
      <c r="F2636">
        <v>1</v>
      </c>
      <c r="G2636">
        <v>1.3413729999999999</v>
      </c>
      <c r="H2636">
        <v>2.9224E-2</v>
      </c>
      <c r="I2636">
        <v>0.16395999999999999</v>
      </c>
      <c r="J2636">
        <v>1.4905E-2</v>
      </c>
      <c r="K2636" t="str">
        <f>MID(M2636,22,1)</f>
        <v>7</v>
      </c>
      <c r="L2636" t="s">
        <v>49</v>
      </c>
      <c r="M2636" t="s">
        <v>50</v>
      </c>
      <c r="N2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636" t="e">
        <f>VLOOKUP(TableOMP[[#This Row],[Label]],TableAvg[],2,FALSE)</f>
        <v>#N/A</v>
      </c>
      <c r="P2636" t="e">
        <f>VLOOKUP(TableOMP[[#This Row],[Label]],TableAvg[],3,FALSE)</f>
        <v>#N/A</v>
      </c>
      <c r="Q2636" t="e">
        <f>TableOMP[[#This Row],[Avg]]-$U$2*TableOMP[[#This Row],[StdDev]]</f>
        <v>#N/A</v>
      </c>
      <c r="R2636" t="e">
        <f>TableOMP[[#This Row],[Avg]]+$U$2*TableOMP[[#This Row],[StdDev]]</f>
        <v>#N/A</v>
      </c>
      <c r="S2636" t="e">
        <f>IF(AND(TableOMP[[#This Row],[total_time]]&gt;=TableOMP[[#This Row],[Low]], TableOMP[[#This Row],[total_time]]&lt;=TableOMP[[#This Row],[High]]),1,0)</f>
        <v>#N/A</v>
      </c>
    </row>
    <row r="2637" spans="1:19" hidden="1" x14ac:dyDescent="0.25">
      <c r="A2637" t="s">
        <v>16</v>
      </c>
      <c r="B2637">
        <v>1000</v>
      </c>
      <c r="C2637">
        <v>100</v>
      </c>
      <c r="D2637">
        <v>100000</v>
      </c>
      <c r="E2637">
        <v>13</v>
      </c>
      <c r="F2637">
        <v>1</v>
      </c>
      <c r="G2637">
        <v>1.3483529999999999</v>
      </c>
      <c r="H2637">
        <v>3.6784999999999998E-2</v>
      </c>
      <c r="I2637">
        <v>0.22752700000000001</v>
      </c>
      <c r="J2637">
        <v>1.8960999999999999E-2</v>
      </c>
      <c r="K2637" t="str">
        <f>MID(M2637,22,1)</f>
        <v>7</v>
      </c>
      <c r="L2637" t="s">
        <v>49</v>
      </c>
      <c r="M2637" t="s">
        <v>50</v>
      </c>
      <c r="N2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637" t="e">
        <f>VLOOKUP(TableOMP[[#This Row],[Label]],TableAvg[],2,FALSE)</f>
        <v>#N/A</v>
      </c>
      <c r="P2637" t="e">
        <f>VLOOKUP(TableOMP[[#This Row],[Label]],TableAvg[],3,FALSE)</f>
        <v>#N/A</v>
      </c>
      <c r="Q2637" t="e">
        <f>TableOMP[[#This Row],[Avg]]-$U$2*TableOMP[[#This Row],[StdDev]]</f>
        <v>#N/A</v>
      </c>
      <c r="R2637" t="e">
        <f>TableOMP[[#This Row],[Avg]]+$U$2*TableOMP[[#This Row],[StdDev]]</f>
        <v>#N/A</v>
      </c>
      <c r="S2637" t="e">
        <f>IF(AND(TableOMP[[#This Row],[total_time]]&gt;=TableOMP[[#This Row],[Low]], TableOMP[[#This Row],[total_time]]&lt;=TableOMP[[#This Row],[High]]),1,0)</f>
        <v>#N/A</v>
      </c>
    </row>
    <row r="2638" spans="1:19" hidden="1" x14ac:dyDescent="0.25">
      <c r="A2638" t="s">
        <v>16</v>
      </c>
      <c r="B2638">
        <v>1000</v>
      </c>
      <c r="C2638">
        <v>100</v>
      </c>
      <c r="D2638">
        <v>100000</v>
      </c>
      <c r="E2638">
        <v>14</v>
      </c>
      <c r="F2638">
        <v>1</v>
      </c>
      <c r="G2638">
        <v>1.34362</v>
      </c>
      <c r="H2638">
        <v>1.7498E-2</v>
      </c>
      <c r="I2638">
        <v>0.186557</v>
      </c>
      <c r="J2638">
        <v>1.4350999999999999E-2</v>
      </c>
      <c r="K2638" t="str">
        <f>MID(M2638,22,1)</f>
        <v>7</v>
      </c>
      <c r="L2638" t="s">
        <v>49</v>
      </c>
      <c r="M2638" t="s">
        <v>50</v>
      </c>
      <c r="N2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638" t="e">
        <f>VLOOKUP(TableOMP[[#This Row],[Label]],TableAvg[],2,FALSE)</f>
        <v>#N/A</v>
      </c>
      <c r="P2638" t="e">
        <f>VLOOKUP(TableOMP[[#This Row],[Label]],TableAvg[],3,FALSE)</f>
        <v>#N/A</v>
      </c>
      <c r="Q2638" t="e">
        <f>TableOMP[[#This Row],[Avg]]-$U$2*TableOMP[[#This Row],[StdDev]]</f>
        <v>#N/A</v>
      </c>
      <c r="R2638" t="e">
        <f>TableOMP[[#This Row],[Avg]]+$U$2*TableOMP[[#This Row],[StdDev]]</f>
        <v>#N/A</v>
      </c>
      <c r="S2638" t="e">
        <f>IF(AND(TableOMP[[#This Row],[total_time]]&gt;=TableOMP[[#This Row],[Low]], TableOMP[[#This Row],[total_time]]&lt;=TableOMP[[#This Row],[High]]),1,0)</f>
        <v>#N/A</v>
      </c>
    </row>
    <row r="2639" spans="1:19" hidden="1" x14ac:dyDescent="0.25">
      <c r="A2639" t="s">
        <v>16</v>
      </c>
      <c r="B2639">
        <v>1000</v>
      </c>
      <c r="C2639">
        <v>100</v>
      </c>
      <c r="D2639">
        <v>100000</v>
      </c>
      <c r="E2639">
        <v>15</v>
      </c>
      <c r="F2639">
        <v>1</v>
      </c>
      <c r="G2639">
        <v>1.3109059999999999</v>
      </c>
      <c r="H2639">
        <v>2.5472999999999999E-2</v>
      </c>
      <c r="I2639">
        <v>0.27209299999999997</v>
      </c>
      <c r="J2639">
        <v>1.9435000000000001E-2</v>
      </c>
      <c r="K2639" t="str">
        <f>MID(M2639,22,1)</f>
        <v>7</v>
      </c>
      <c r="L2639" t="s">
        <v>49</v>
      </c>
      <c r="M2639" t="s">
        <v>50</v>
      </c>
      <c r="N2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639" t="e">
        <f>VLOOKUP(TableOMP[[#This Row],[Label]],TableAvg[],2,FALSE)</f>
        <v>#N/A</v>
      </c>
      <c r="P2639" t="e">
        <f>VLOOKUP(TableOMP[[#This Row],[Label]],TableAvg[],3,FALSE)</f>
        <v>#N/A</v>
      </c>
      <c r="Q2639" t="e">
        <f>TableOMP[[#This Row],[Avg]]-$U$2*TableOMP[[#This Row],[StdDev]]</f>
        <v>#N/A</v>
      </c>
      <c r="R2639" t="e">
        <f>TableOMP[[#This Row],[Avg]]+$U$2*TableOMP[[#This Row],[StdDev]]</f>
        <v>#N/A</v>
      </c>
      <c r="S2639" t="e">
        <f>IF(AND(TableOMP[[#This Row],[total_time]]&gt;=TableOMP[[#This Row],[Low]], TableOMP[[#This Row],[total_time]]&lt;=TableOMP[[#This Row],[High]]),1,0)</f>
        <v>#N/A</v>
      </c>
    </row>
    <row r="2640" spans="1:19" hidden="1" x14ac:dyDescent="0.25">
      <c r="A2640" t="s">
        <v>16</v>
      </c>
      <c r="B2640">
        <v>1000</v>
      </c>
      <c r="C2640">
        <v>100</v>
      </c>
      <c r="D2640">
        <v>100000</v>
      </c>
      <c r="E2640">
        <v>16</v>
      </c>
      <c r="F2640">
        <v>1</v>
      </c>
      <c r="G2640">
        <v>1.4302189999999999</v>
      </c>
      <c r="H2640">
        <v>0.111127</v>
      </c>
      <c r="I2640">
        <v>0.31129200000000001</v>
      </c>
      <c r="J2640">
        <v>2.0753000000000001E-2</v>
      </c>
      <c r="K2640" t="str">
        <f>MID(M2640,22,1)</f>
        <v>7</v>
      </c>
      <c r="L2640" t="s">
        <v>49</v>
      </c>
      <c r="M2640" t="s">
        <v>50</v>
      </c>
      <c r="N2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640" t="e">
        <f>VLOOKUP(TableOMP[[#This Row],[Label]],TableAvg[],2,FALSE)</f>
        <v>#N/A</v>
      </c>
      <c r="P2640" t="e">
        <f>VLOOKUP(TableOMP[[#This Row],[Label]],TableAvg[],3,FALSE)</f>
        <v>#N/A</v>
      </c>
      <c r="Q2640" t="e">
        <f>TableOMP[[#This Row],[Avg]]-$U$2*TableOMP[[#This Row],[StdDev]]</f>
        <v>#N/A</v>
      </c>
      <c r="R2640" t="e">
        <f>TableOMP[[#This Row],[Avg]]+$U$2*TableOMP[[#This Row],[StdDev]]</f>
        <v>#N/A</v>
      </c>
      <c r="S2640" t="e">
        <f>IF(AND(TableOMP[[#This Row],[total_time]]&gt;=TableOMP[[#This Row],[Low]], TableOMP[[#This Row],[total_time]]&lt;=TableOMP[[#This Row],[High]]),1,0)</f>
        <v>#N/A</v>
      </c>
    </row>
    <row r="2641" spans="1:19" hidden="1" x14ac:dyDescent="0.25">
      <c r="A2641" t="s">
        <v>16</v>
      </c>
      <c r="B2641">
        <v>1000</v>
      </c>
      <c r="C2641">
        <v>100</v>
      </c>
      <c r="D2641">
        <v>100000</v>
      </c>
      <c r="E2641">
        <v>17</v>
      </c>
      <c r="F2641">
        <v>1</v>
      </c>
      <c r="G2641">
        <v>1.338622</v>
      </c>
      <c r="H2641">
        <v>3.8414999999999998E-2</v>
      </c>
      <c r="I2641">
        <v>0.41640899999999997</v>
      </c>
      <c r="J2641">
        <v>2.6026000000000001E-2</v>
      </c>
      <c r="K2641" t="str">
        <f>MID(M2641,22,1)</f>
        <v>7</v>
      </c>
      <c r="L2641" t="s">
        <v>49</v>
      </c>
      <c r="M2641" t="s">
        <v>50</v>
      </c>
      <c r="N2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641" t="e">
        <f>VLOOKUP(TableOMP[[#This Row],[Label]],TableAvg[],2,FALSE)</f>
        <v>#N/A</v>
      </c>
      <c r="P2641" t="e">
        <f>VLOOKUP(TableOMP[[#This Row],[Label]],TableAvg[],3,FALSE)</f>
        <v>#N/A</v>
      </c>
      <c r="Q2641" t="e">
        <f>TableOMP[[#This Row],[Avg]]-$U$2*TableOMP[[#This Row],[StdDev]]</f>
        <v>#N/A</v>
      </c>
      <c r="R2641" t="e">
        <f>TableOMP[[#This Row],[Avg]]+$U$2*TableOMP[[#This Row],[StdDev]]</f>
        <v>#N/A</v>
      </c>
      <c r="S2641" t="e">
        <f>IF(AND(TableOMP[[#This Row],[total_time]]&gt;=TableOMP[[#This Row],[Low]], TableOMP[[#This Row],[total_time]]&lt;=TableOMP[[#This Row],[High]]),1,0)</f>
        <v>#N/A</v>
      </c>
    </row>
    <row r="2642" spans="1:19" hidden="1" x14ac:dyDescent="0.25">
      <c r="A2642" t="s">
        <v>16</v>
      </c>
      <c r="B2642">
        <v>1000</v>
      </c>
      <c r="C2642">
        <v>100</v>
      </c>
      <c r="D2642">
        <v>100000</v>
      </c>
      <c r="E2642">
        <v>18</v>
      </c>
      <c r="F2642">
        <v>1</v>
      </c>
      <c r="G2642">
        <v>1.334209</v>
      </c>
      <c r="H2642">
        <v>2.9742000000000001E-2</v>
      </c>
      <c r="I2642">
        <v>0.35488199999999998</v>
      </c>
      <c r="J2642">
        <v>2.0875000000000001E-2</v>
      </c>
      <c r="K2642" t="str">
        <f>MID(M2642,22,1)</f>
        <v>7</v>
      </c>
      <c r="L2642" t="s">
        <v>49</v>
      </c>
      <c r="M2642" t="s">
        <v>50</v>
      </c>
      <c r="N2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642" t="e">
        <f>VLOOKUP(TableOMP[[#This Row],[Label]],TableAvg[],2,FALSE)</f>
        <v>#N/A</v>
      </c>
      <c r="P2642" t="e">
        <f>VLOOKUP(TableOMP[[#This Row],[Label]],TableAvg[],3,FALSE)</f>
        <v>#N/A</v>
      </c>
      <c r="Q2642" t="e">
        <f>TableOMP[[#This Row],[Avg]]-$U$2*TableOMP[[#This Row],[StdDev]]</f>
        <v>#N/A</v>
      </c>
      <c r="R2642" t="e">
        <f>TableOMP[[#This Row],[Avg]]+$U$2*TableOMP[[#This Row],[StdDev]]</f>
        <v>#N/A</v>
      </c>
      <c r="S2642" t="e">
        <f>IF(AND(TableOMP[[#This Row],[total_time]]&gt;=TableOMP[[#This Row],[Low]], TableOMP[[#This Row],[total_time]]&lt;=TableOMP[[#This Row],[High]]),1,0)</f>
        <v>#N/A</v>
      </c>
    </row>
    <row r="2643" spans="1:19" hidden="1" x14ac:dyDescent="0.25">
      <c r="A2643" t="s">
        <v>16</v>
      </c>
      <c r="B2643">
        <v>1000</v>
      </c>
      <c r="C2643">
        <v>100</v>
      </c>
      <c r="D2643">
        <v>100000</v>
      </c>
      <c r="E2643">
        <v>19</v>
      </c>
      <c r="F2643">
        <v>1</v>
      </c>
      <c r="G2643">
        <v>1.3519350000000001</v>
      </c>
      <c r="H2643">
        <v>4.3708999999999998E-2</v>
      </c>
      <c r="I2643">
        <v>0.60082199999999997</v>
      </c>
      <c r="J2643">
        <v>3.3378999999999999E-2</v>
      </c>
      <c r="K2643" t="str">
        <f>MID(M2643,22,1)</f>
        <v>7</v>
      </c>
      <c r="L2643" t="s">
        <v>49</v>
      </c>
      <c r="M2643" t="s">
        <v>50</v>
      </c>
      <c r="N2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643" t="e">
        <f>VLOOKUP(TableOMP[[#This Row],[Label]],TableAvg[],2,FALSE)</f>
        <v>#N/A</v>
      </c>
      <c r="P2643" t="e">
        <f>VLOOKUP(TableOMP[[#This Row],[Label]],TableAvg[],3,FALSE)</f>
        <v>#N/A</v>
      </c>
      <c r="Q2643" t="e">
        <f>TableOMP[[#This Row],[Avg]]-$U$2*TableOMP[[#This Row],[StdDev]]</f>
        <v>#N/A</v>
      </c>
      <c r="R2643" t="e">
        <f>TableOMP[[#This Row],[Avg]]+$U$2*TableOMP[[#This Row],[StdDev]]</f>
        <v>#N/A</v>
      </c>
      <c r="S2643" t="e">
        <f>IF(AND(TableOMP[[#This Row],[total_time]]&gt;=TableOMP[[#This Row],[Low]], TableOMP[[#This Row],[total_time]]&lt;=TableOMP[[#This Row],[High]]),1,0)</f>
        <v>#N/A</v>
      </c>
    </row>
    <row r="2644" spans="1:19" hidden="1" x14ac:dyDescent="0.25">
      <c r="A2644" t="s">
        <v>16</v>
      </c>
      <c r="B2644">
        <v>1000</v>
      </c>
      <c r="C2644">
        <v>100</v>
      </c>
      <c r="D2644">
        <v>100000</v>
      </c>
      <c r="E2644">
        <v>20</v>
      </c>
      <c r="F2644">
        <v>1</v>
      </c>
      <c r="G2644">
        <v>1.7657499999999999</v>
      </c>
      <c r="H2644">
        <v>0.41692099999999999</v>
      </c>
      <c r="I2644">
        <v>7.7994950000000003</v>
      </c>
      <c r="J2644">
        <v>0.41049999999999998</v>
      </c>
      <c r="K2644" t="str">
        <f>MID(M2644,22,1)</f>
        <v>7</v>
      </c>
      <c r="L2644" t="s">
        <v>49</v>
      </c>
      <c r="M2644" t="s">
        <v>50</v>
      </c>
      <c r="N2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644" t="e">
        <f>VLOOKUP(TableOMP[[#This Row],[Label]],TableAvg[],2,FALSE)</f>
        <v>#N/A</v>
      </c>
      <c r="P2644" t="e">
        <f>VLOOKUP(TableOMP[[#This Row],[Label]],TableAvg[],3,FALSE)</f>
        <v>#N/A</v>
      </c>
      <c r="Q2644" t="e">
        <f>TableOMP[[#This Row],[Avg]]-$U$2*TableOMP[[#This Row],[StdDev]]</f>
        <v>#N/A</v>
      </c>
      <c r="R2644" t="e">
        <f>TableOMP[[#This Row],[Avg]]+$U$2*TableOMP[[#This Row],[StdDev]]</f>
        <v>#N/A</v>
      </c>
      <c r="S2644" t="e">
        <f>IF(AND(TableOMP[[#This Row],[total_time]]&gt;=TableOMP[[#This Row],[Low]], TableOMP[[#This Row],[total_time]]&lt;=TableOMP[[#This Row],[High]]),1,0)</f>
        <v>#N/A</v>
      </c>
    </row>
    <row r="2645" spans="1:19" hidden="1" x14ac:dyDescent="0.25">
      <c r="A2645" t="s">
        <v>16</v>
      </c>
      <c r="B2645">
        <v>1000</v>
      </c>
      <c r="C2645">
        <v>100</v>
      </c>
      <c r="D2645">
        <v>100000</v>
      </c>
      <c r="E2645">
        <v>21</v>
      </c>
      <c r="F2645">
        <v>1</v>
      </c>
      <c r="G2645">
        <v>1.435106</v>
      </c>
      <c r="H2645">
        <v>0.11717900000000001</v>
      </c>
      <c r="I2645">
        <v>1.8461179999999999</v>
      </c>
      <c r="J2645">
        <v>9.2305999999999999E-2</v>
      </c>
      <c r="K2645" t="str">
        <f>MID(M2645,22,1)</f>
        <v>7</v>
      </c>
      <c r="L2645" t="s">
        <v>49</v>
      </c>
      <c r="M2645" t="s">
        <v>50</v>
      </c>
      <c r="N2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645" t="e">
        <f>VLOOKUP(TableOMP[[#This Row],[Label]],TableAvg[],2,FALSE)</f>
        <v>#N/A</v>
      </c>
      <c r="P2645" t="e">
        <f>VLOOKUP(TableOMP[[#This Row],[Label]],TableAvg[],3,FALSE)</f>
        <v>#N/A</v>
      </c>
      <c r="Q2645" t="e">
        <f>TableOMP[[#This Row],[Avg]]-$U$2*TableOMP[[#This Row],[StdDev]]</f>
        <v>#N/A</v>
      </c>
      <c r="R2645" t="e">
        <f>TableOMP[[#This Row],[Avg]]+$U$2*TableOMP[[#This Row],[StdDev]]</f>
        <v>#N/A</v>
      </c>
      <c r="S2645" t="e">
        <f>IF(AND(TableOMP[[#This Row],[total_time]]&gt;=TableOMP[[#This Row],[Low]], TableOMP[[#This Row],[total_time]]&lt;=TableOMP[[#This Row],[High]]),1,0)</f>
        <v>#N/A</v>
      </c>
    </row>
    <row r="2646" spans="1:19" hidden="1" x14ac:dyDescent="0.25">
      <c r="A2646" t="s">
        <v>16</v>
      </c>
      <c r="B2646">
        <v>1000</v>
      </c>
      <c r="C2646">
        <v>100</v>
      </c>
      <c r="D2646">
        <v>100000</v>
      </c>
      <c r="E2646">
        <v>22</v>
      </c>
      <c r="F2646">
        <v>1</v>
      </c>
      <c r="G2646">
        <v>1.335869</v>
      </c>
      <c r="H2646">
        <v>3.3489999999999999E-2</v>
      </c>
      <c r="I2646">
        <v>0.54963200000000001</v>
      </c>
      <c r="J2646">
        <v>2.6172999999999998E-2</v>
      </c>
      <c r="K2646" t="str">
        <f>MID(M2646,22,1)</f>
        <v>7</v>
      </c>
      <c r="L2646" t="s">
        <v>49</v>
      </c>
      <c r="M2646" t="s">
        <v>50</v>
      </c>
      <c r="N2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646" t="e">
        <f>VLOOKUP(TableOMP[[#This Row],[Label]],TableAvg[],2,FALSE)</f>
        <v>#N/A</v>
      </c>
      <c r="P2646" t="e">
        <f>VLOOKUP(TableOMP[[#This Row],[Label]],TableAvg[],3,FALSE)</f>
        <v>#N/A</v>
      </c>
      <c r="Q2646" t="e">
        <f>TableOMP[[#This Row],[Avg]]-$U$2*TableOMP[[#This Row],[StdDev]]</f>
        <v>#N/A</v>
      </c>
      <c r="R2646" t="e">
        <f>TableOMP[[#This Row],[Avg]]+$U$2*TableOMP[[#This Row],[StdDev]]</f>
        <v>#N/A</v>
      </c>
      <c r="S2646" t="e">
        <f>IF(AND(TableOMP[[#This Row],[total_time]]&gt;=TableOMP[[#This Row],[Low]], TableOMP[[#This Row],[total_time]]&lt;=TableOMP[[#This Row],[High]]),1,0)</f>
        <v>#N/A</v>
      </c>
    </row>
    <row r="2647" spans="1:19" hidden="1" x14ac:dyDescent="0.25">
      <c r="A2647" t="s">
        <v>16</v>
      </c>
      <c r="B2647">
        <v>1000</v>
      </c>
      <c r="C2647">
        <v>100</v>
      </c>
      <c r="D2647">
        <v>100000</v>
      </c>
      <c r="E2647">
        <v>23</v>
      </c>
      <c r="F2647">
        <v>1</v>
      </c>
      <c r="G2647">
        <v>1.36765</v>
      </c>
      <c r="H2647">
        <v>5.7306000000000003E-2</v>
      </c>
      <c r="I2647">
        <v>0.83411199999999996</v>
      </c>
      <c r="J2647">
        <v>3.7914000000000003E-2</v>
      </c>
      <c r="K2647" t="str">
        <f>MID(M2647,22,1)</f>
        <v>7</v>
      </c>
      <c r="L2647" t="s">
        <v>49</v>
      </c>
      <c r="M2647" t="s">
        <v>50</v>
      </c>
      <c r="N2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647" t="e">
        <f>VLOOKUP(TableOMP[[#This Row],[Label]],TableAvg[],2,FALSE)</f>
        <v>#N/A</v>
      </c>
      <c r="P2647" t="e">
        <f>VLOOKUP(TableOMP[[#This Row],[Label]],TableAvg[],3,FALSE)</f>
        <v>#N/A</v>
      </c>
      <c r="Q2647" t="e">
        <f>TableOMP[[#This Row],[Avg]]-$U$2*TableOMP[[#This Row],[StdDev]]</f>
        <v>#N/A</v>
      </c>
      <c r="R2647" t="e">
        <f>TableOMP[[#This Row],[Avg]]+$U$2*TableOMP[[#This Row],[StdDev]]</f>
        <v>#N/A</v>
      </c>
      <c r="S2647" t="e">
        <f>IF(AND(TableOMP[[#This Row],[total_time]]&gt;=TableOMP[[#This Row],[Low]], TableOMP[[#This Row],[total_time]]&lt;=TableOMP[[#This Row],[High]]),1,0)</f>
        <v>#N/A</v>
      </c>
    </row>
    <row r="2648" spans="1:19" hidden="1" x14ac:dyDescent="0.25">
      <c r="A2648" t="s">
        <v>16</v>
      </c>
      <c r="B2648">
        <v>1000</v>
      </c>
      <c r="C2648">
        <v>100</v>
      </c>
      <c r="D2648">
        <v>100000</v>
      </c>
      <c r="E2648">
        <v>24</v>
      </c>
      <c r="F2648">
        <v>1</v>
      </c>
      <c r="G2648">
        <v>1.3319479999999999</v>
      </c>
      <c r="H2648">
        <v>4.0698999999999999E-2</v>
      </c>
      <c r="I2648">
        <v>1.028465</v>
      </c>
      <c r="J2648">
        <v>4.4715999999999999E-2</v>
      </c>
      <c r="K2648" t="str">
        <f>MID(M2648,22,1)</f>
        <v>7</v>
      </c>
      <c r="L2648" t="s">
        <v>49</v>
      </c>
      <c r="M2648" t="s">
        <v>50</v>
      </c>
      <c r="N2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648" t="e">
        <f>VLOOKUP(TableOMP[[#This Row],[Label]],TableAvg[],2,FALSE)</f>
        <v>#N/A</v>
      </c>
      <c r="P2648" t="e">
        <f>VLOOKUP(TableOMP[[#This Row],[Label]],TableAvg[],3,FALSE)</f>
        <v>#N/A</v>
      </c>
      <c r="Q2648" t="e">
        <f>TableOMP[[#This Row],[Avg]]-$U$2*TableOMP[[#This Row],[StdDev]]</f>
        <v>#N/A</v>
      </c>
      <c r="R2648" t="e">
        <f>TableOMP[[#This Row],[Avg]]+$U$2*TableOMP[[#This Row],[StdDev]]</f>
        <v>#N/A</v>
      </c>
      <c r="S2648" t="e">
        <f>IF(AND(TableOMP[[#This Row],[total_time]]&gt;=TableOMP[[#This Row],[Low]], TableOMP[[#This Row],[total_time]]&lt;=TableOMP[[#This Row],[High]]),1,0)</f>
        <v>#N/A</v>
      </c>
    </row>
    <row r="2649" spans="1:19" hidden="1" x14ac:dyDescent="0.25">
      <c r="A2649" t="s">
        <v>16</v>
      </c>
      <c r="B2649">
        <v>1000</v>
      </c>
      <c r="C2649">
        <v>100</v>
      </c>
      <c r="D2649">
        <v>100000</v>
      </c>
      <c r="E2649">
        <v>25</v>
      </c>
      <c r="F2649">
        <v>1</v>
      </c>
      <c r="G2649">
        <v>1.368709</v>
      </c>
      <c r="H2649">
        <v>4.1231999999999998E-2</v>
      </c>
      <c r="I2649">
        <v>0.80275700000000005</v>
      </c>
      <c r="J2649">
        <v>3.3447999999999999E-2</v>
      </c>
      <c r="K2649" t="str">
        <f>MID(M2649,22,1)</f>
        <v>7</v>
      </c>
      <c r="L2649" t="s">
        <v>49</v>
      </c>
      <c r="M2649" t="s">
        <v>50</v>
      </c>
      <c r="N2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649" t="e">
        <f>VLOOKUP(TableOMP[[#This Row],[Label]],TableAvg[],2,FALSE)</f>
        <v>#N/A</v>
      </c>
      <c r="P2649" t="e">
        <f>VLOOKUP(TableOMP[[#This Row],[Label]],TableAvg[],3,FALSE)</f>
        <v>#N/A</v>
      </c>
      <c r="Q2649" t="e">
        <f>TableOMP[[#This Row],[Avg]]-$U$2*TableOMP[[#This Row],[StdDev]]</f>
        <v>#N/A</v>
      </c>
      <c r="R2649" t="e">
        <f>TableOMP[[#This Row],[Avg]]+$U$2*TableOMP[[#This Row],[StdDev]]</f>
        <v>#N/A</v>
      </c>
      <c r="S2649" t="e">
        <f>IF(AND(TableOMP[[#This Row],[total_time]]&gt;=TableOMP[[#This Row],[Low]], TableOMP[[#This Row],[total_time]]&lt;=TableOMP[[#This Row],[High]]),1,0)</f>
        <v>#N/A</v>
      </c>
    </row>
    <row r="2650" spans="1:19" hidden="1" x14ac:dyDescent="0.25">
      <c r="A2650" t="s">
        <v>16</v>
      </c>
      <c r="B2650">
        <v>1000</v>
      </c>
      <c r="C2650">
        <v>100</v>
      </c>
      <c r="D2650">
        <v>100000</v>
      </c>
      <c r="E2650">
        <v>26</v>
      </c>
      <c r="F2650">
        <v>1</v>
      </c>
      <c r="G2650">
        <v>1.3537779999999999</v>
      </c>
      <c r="H2650">
        <v>3.0398999999999999E-2</v>
      </c>
      <c r="I2650">
        <v>0.62754200000000004</v>
      </c>
      <c r="J2650">
        <v>2.5101999999999999E-2</v>
      </c>
      <c r="K2650" t="str">
        <f>MID(M2650,22,1)</f>
        <v>7</v>
      </c>
      <c r="L2650" t="s">
        <v>49</v>
      </c>
      <c r="M2650" t="s">
        <v>50</v>
      </c>
      <c r="N2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650" t="e">
        <f>VLOOKUP(TableOMP[[#This Row],[Label]],TableAvg[],2,FALSE)</f>
        <v>#N/A</v>
      </c>
      <c r="P2650" t="e">
        <f>VLOOKUP(TableOMP[[#This Row],[Label]],TableAvg[],3,FALSE)</f>
        <v>#N/A</v>
      </c>
      <c r="Q2650" t="e">
        <f>TableOMP[[#This Row],[Avg]]-$U$2*TableOMP[[#This Row],[StdDev]]</f>
        <v>#N/A</v>
      </c>
      <c r="R2650" t="e">
        <f>TableOMP[[#This Row],[Avg]]+$U$2*TableOMP[[#This Row],[StdDev]]</f>
        <v>#N/A</v>
      </c>
      <c r="S2650" t="e">
        <f>IF(AND(TableOMP[[#This Row],[total_time]]&gt;=TableOMP[[#This Row],[Low]], TableOMP[[#This Row],[total_time]]&lt;=TableOMP[[#This Row],[High]]),1,0)</f>
        <v>#N/A</v>
      </c>
    </row>
    <row r="2651" spans="1:19" hidden="1" x14ac:dyDescent="0.25">
      <c r="A2651" t="s">
        <v>16</v>
      </c>
      <c r="B2651">
        <v>1000</v>
      </c>
      <c r="C2651">
        <v>100</v>
      </c>
      <c r="D2651">
        <v>100000</v>
      </c>
      <c r="E2651">
        <v>27</v>
      </c>
      <c r="F2651">
        <v>1</v>
      </c>
      <c r="G2651">
        <v>1.392452</v>
      </c>
      <c r="H2651">
        <v>3.6405E-2</v>
      </c>
      <c r="I2651">
        <v>0.82480900000000001</v>
      </c>
      <c r="J2651">
        <v>3.1723000000000001E-2</v>
      </c>
      <c r="K2651" t="str">
        <f>MID(M2651,22,1)</f>
        <v>7</v>
      </c>
      <c r="L2651" t="s">
        <v>49</v>
      </c>
      <c r="M2651" t="s">
        <v>50</v>
      </c>
      <c r="N2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651" t="e">
        <f>VLOOKUP(TableOMP[[#This Row],[Label]],TableAvg[],2,FALSE)</f>
        <v>#N/A</v>
      </c>
      <c r="P2651" t="e">
        <f>VLOOKUP(TableOMP[[#This Row],[Label]],TableAvg[],3,FALSE)</f>
        <v>#N/A</v>
      </c>
      <c r="Q2651" t="e">
        <f>TableOMP[[#This Row],[Avg]]-$U$2*TableOMP[[#This Row],[StdDev]]</f>
        <v>#N/A</v>
      </c>
      <c r="R2651" t="e">
        <f>TableOMP[[#This Row],[Avg]]+$U$2*TableOMP[[#This Row],[StdDev]]</f>
        <v>#N/A</v>
      </c>
      <c r="S2651" t="e">
        <f>IF(AND(TableOMP[[#This Row],[total_time]]&gt;=TableOMP[[#This Row],[Low]], TableOMP[[#This Row],[total_time]]&lt;=TableOMP[[#This Row],[High]]),1,0)</f>
        <v>#N/A</v>
      </c>
    </row>
    <row r="2652" spans="1:19" hidden="1" x14ac:dyDescent="0.25">
      <c r="A2652" t="s">
        <v>16</v>
      </c>
      <c r="B2652">
        <v>1000</v>
      </c>
      <c r="C2652">
        <v>100</v>
      </c>
      <c r="D2652">
        <v>100000</v>
      </c>
      <c r="E2652">
        <v>28</v>
      </c>
      <c r="F2652">
        <v>1</v>
      </c>
      <c r="G2652">
        <v>1.4757089999999999</v>
      </c>
      <c r="H2652">
        <v>8.1355999999999998E-2</v>
      </c>
      <c r="I2652">
        <v>1.8525480000000001</v>
      </c>
      <c r="J2652">
        <v>6.8612999999999993E-2</v>
      </c>
      <c r="K2652" t="str">
        <f>MID(M2652,22,1)</f>
        <v>7</v>
      </c>
      <c r="L2652" t="s">
        <v>49</v>
      </c>
      <c r="M2652" t="s">
        <v>50</v>
      </c>
      <c r="N2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652" t="e">
        <f>VLOOKUP(TableOMP[[#This Row],[Label]],TableAvg[],2,FALSE)</f>
        <v>#N/A</v>
      </c>
      <c r="P2652" t="e">
        <f>VLOOKUP(TableOMP[[#This Row],[Label]],TableAvg[],3,FALSE)</f>
        <v>#N/A</v>
      </c>
      <c r="Q2652" t="e">
        <f>TableOMP[[#This Row],[Avg]]-$U$2*TableOMP[[#This Row],[StdDev]]</f>
        <v>#N/A</v>
      </c>
      <c r="R2652" t="e">
        <f>TableOMP[[#This Row],[Avg]]+$U$2*TableOMP[[#This Row],[StdDev]]</f>
        <v>#N/A</v>
      </c>
      <c r="S2652" t="e">
        <f>IF(AND(TableOMP[[#This Row],[total_time]]&gt;=TableOMP[[#This Row],[Low]], TableOMP[[#This Row],[total_time]]&lt;=TableOMP[[#This Row],[High]]),1,0)</f>
        <v>#N/A</v>
      </c>
    </row>
    <row r="2653" spans="1:19" hidden="1" x14ac:dyDescent="0.25">
      <c r="A2653" t="s">
        <v>16</v>
      </c>
      <c r="B2653">
        <v>1000</v>
      </c>
      <c r="C2653">
        <v>100</v>
      </c>
      <c r="D2653">
        <v>100000</v>
      </c>
      <c r="E2653">
        <v>29</v>
      </c>
      <c r="F2653">
        <v>1</v>
      </c>
      <c r="G2653">
        <v>1.474146</v>
      </c>
      <c r="H2653">
        <v>8.5782999999999998E-2</v>
      </c>
      <c r="I2653">
        <v>2.5798169999999998</v>
      </c>
      <c r="J2653">
        <v>9.2135999999999996E-2</v>
      </c>
      <c r="K2653" t="str">
        <f>MID(M2653,22,1)</f>
        <v>7</v>
      </c>
      <c r="L2653" t="s">
        <v>49</v>
      </c>
      <c r="M2653" t="s">
        <v>50</v>
      </c>
      <c r="N2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653" t="e">
        <f>VLOOKUP(TableOMP[[#This Row],[Label]],TableAvg[],2,FALSE)</f>
        <v>#N/A</v>
      </c>
      <c r="P2653" t="e">
        <f>VLOOKUP(TableOMP[[#This Row],[Label]],TableAvg[],3,FALSE)</f>
        <v>#N/A</v>
      </c>
      <c r="Q2653" t="e">
        <f>TableOMP[[#This Row],[Avg]]-$U$2*TableOMP[[#This Row],[StdDev]]</f>
        <v>#N/A</v>
      </c>
      <c r="R2653" t="e">
        <f>TableOMP[[#This Row],[Avg]]+$U$2*TableOMP[[#This Row],[StdDev]]</f>
        <v>#N/A</v>
      </c>
      <c r="S2653" t="e">
        <f>IF(AND(TableOMP[[#This Row],[total_time]]&gt;=TableOMP[[#This Row],[Low]], TableOMP[[#This Row],[total_time]]&lt;=TableOMP[[#This Row],[High]]),1,0)</f>
        <v>#N/A</v>
      </c>
    </row>
    <row r="2654" spans="1:19" hidden="1" x14ac:dyDescent="0.25">
      <c r="A2654" t="s">
        <v>16</v>
      </c>
      <c r="B2654">
        <v>1000</v>
      </c>
      <c r="C2654">
        <v>100</v>
      </c>
      <c r="D2654">
        <v>100000</v>
      </c>
      <c r="E2654">
        <v>30</v>
      </c>
      <c r="F2654">
        <v>1</v>
      </c>
      <c r="G2654">
        <v>1.3944879999999999</v>
      </c>
      <c r="H2654">
        <v>5.0269000000000001E-2</v>
      </c>
      <c r="I2654">
        <v>1.050038</v>
      </c>
      <c r="J2654">
        <v>3.6207999999999997E-2</v>
      </c>
      <c r="K2654" t="str">
        <f>MID(M2654,22,1)</f>
        <v>7</v>
      </c>
      <c r="L2654" t="s">
        <v>49</v>
      </c>
      <c r="M2654" t="s">
        <v>50</v>
      </c>
      <c r="N2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654" t="e">
        <f>VLOOKUP(TableOMP[[#This Row],[Label]],TableAvg[],2,FALSE)</f>
        <v>#N/A</v>
      </c>
      <c r="P2654" t="e">
        <f>VLOOKUP(TableOMP[[#This Row],[Label]],TableAvg[],3,FALSE)</f>
        <v>#N/A</v>
      </c>
      <c r="Q2654" t="e">
        <f>TableOMP[[#This Row],[Avg]]-$U$2*TableOMP[[#This Row],[StdDev]]</f>
        <v>#N/A</v>
      </c>
      <c r="R2654" t="e">
        <f>TableOMP[[#This Row],[Avg]]+$U$2*TableOMP[[#This Row],[StdDev]]</f>
        <v>#N/A</v>
      </c>
      <c r="S2654" t="e">
        <f>IF(AND(TableOMP[[#This Row],[total_time]]&gt;=TableOMP[[#This Row],[Low]], TableOMP[[#This Row],[total_time]]&lt;=TableOMP[[#This Row],[High]]),1,0)</f>
        <v>#N/A</v>
      </c>
    </row>
    <row r="2655" spans="1:19" hidden="1" x14ac:dyDescent="0.25">
      <c r="A2655" t="s">
        <v>16</v>
      </c>
      <c r="B2655">
        <v>1000</v>
      </c>
      <c r="C2655">
        <v>100</v>
      </c>
      <c r="D2655">
        <v>100000</v>
      </c>
      <c r="E2655">
        <v>31</v>
      </c>
      <c r="F2655">
        <v>1</v>
      </c>
      <c r="G2655">
        <v>1.3848419999999999</v>
      </c>
      <c r="H2655">
        <v>6.3981999999999997E-2</v>
      </c>
      <c r="I2655">
        <v>1.4536709999999999</v>
      </c>
      <c r="J2655">
        <v>4.8455999999999999E-2</v>
      </c>
      <c r="K2655" t="str">
        <f>MID(M2655,22,1)</f>
        <v>7</v>
      </c>
      <c r="L2655" t="s">
        <v>49</v>
      </c>
      <c r="M2655" t="s">
        <v>50</v>
      </c>
      <c r="N2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655" t="e">
        <f>VLOOKUP(TableOMP[[#This Row],[Label]],TableAvg[],2,FALSE)</f>
        <v>#N/A</v>
      </c>
      <c r="P2655" t="e">
        <f>VLOOKUP(TableOMP[[#This Row],[Label]],TableAvg[],3,FALSE)</f>
        <v>#N/A</v>
      </c>
      <c r="Q2655" t="e">
        <f>TableOMP[[#This Row],[Avg]]-$U$2*TableOMP[[#This Row],[StdDev]]</f>
        <v>#N/A</v>
      </c>
      <c r="R2655" t="e">
        <f>TableOMP[[#This Row],[Avg]]+$U$2*TableOMP[[#This Row],[StdDev]]</f>
        <v>#N/A</v>
      </c>
      <c r="S2655" t="e">
        <f>IF(AND(TableOMP[[#This Row],[total_time]]&gt;=TableOMP[[#This Row],[Low]], TableOMP[[#This Row],[total_time]]&lt;=TableOMP[[#This Row],[High]]),1,0)</f>
        <v>#N/A</v>
      </c>
    </row>
    <row r="2656" spans="1:19" hidden="1" x14ac:dyDescent="0.25">
      <c r="A2656" t="s">
        <v>16</v>
      </c>
      <c r="B2656">
        <v>1000</v>
      </c>
      <c r="C2656">
        <v>100</v>
      </c>
      <c r="D2656">
        <v>100000</v>
      </c>
      <c r="E2656">
        <v>32</v>
      </c>
      <c r="F2656">
        <v>1</v>
      </c>
      <c r="G2656">
        <v>1.446955</v>
      </c>
      <c r="H2656">
        <v>3.2601999999999999E-2</v>
      </c>
      <c r="I2656">
        <v>0.862931</v>
      </c>
      <c r="J2656">
        <v>2.7836E-2</v>
      </c>
      <c r="K2656" t="str">
        <f>MID(M2656,22,1)</f>
        <v>7</v>
      </c>
      <c r="L2656" t="s">
        <v>49</v>
      </c>
      <c r="M2656" t="s">
        <v>50</v>
      </c>
      <c r="N2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656" t="e">
        <f>VLOOKUP(TableOMP[[#This Row],[Label]],TableAvg[],2,FALSE)</f>
        <v>#N/A</v>
      </c>
      <c r="P2656" t="e">
        <f>VLOOKUP(TableOMP[[#This Row],[Label]],TableAvg[],3,FALSE)</f>
        <v>#N/A</v>
      </c>
      <c r="Q2656" t="e">
        <f>TableOMP[[#This Row],[Avg]]-$U$2*TableOMP[[#This Row],[StdDev]]</f>
        <v>#N/A</v>
      </c>
      <c r="R2656" t="e">
        <f>TableOMP[[#This Row],[Avg]]+$U$2*TableOMP[[#This Row],[StdDev]]</f>
        <v>#N/A</v>
      </c>
      <c r="S2656" t="e">
        <f>IF(AND(TableOMP[[#This Row],[total_time]]&gt;=TableOMP[[#This Row],[Low]], TableOMP[[#This Row],[total_time]]&lt;=TableOMP[[#This Row],[High]]),1,0)</f>
        <v>#N/A</v>
      </c>
    </row>
    <row r="2657" spans="1:19" hidden="1" x14ac:dyDescent="0.25">
      <c r="A2657" t="s">
        <v>16</v>
      </c>
      <c r="B2657">
        <v>1000</v>
      </c>
      <c r="C2657">
        <v>100</v>
      </c>
      <c r="D2657">
        <v>100000</v>
      </c>
      <c r="E2657">
        <v>33</v>
      </c>
      <c r="F2657">
        <v>1</v>
      </c>
      <c r="G2657">
        <v>1.5563039999999999</v>
      </c>
      <c r="H2657">
        <v>0.102518</v>
      </c>
      <c r="I2657">
        <v>2.8425590000000001</v>
      </c>
      <c r="J2657">
        <v>8.8830000000000006E-2</v>
      </c>
      <c r="K2657" t="str">
        <f>MID(M2657,22,1)</f>
        <v>7</v>
      </c>
      <c r="L2657" t="s">
        <v>49</v>
      </c>
      <c r="M2657" t="s">
        <v>50</v>
      </c>
      <c r="N2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657" t="e">
        <f>VLOOKUP(TableOMP[[#This Row],[Label]],TableAvg[],2,FALSE)</f>
        <v>#N/A</v>
      </c>
      <c r="P2657" t="e">
        <f>VLOOKUP(TableOMP[[#This Row],[Label]],TableAvg[],3,FALSE)</f>
        <v>#N/A</v>
      </c>
      <c r="Q2657" t="e">
        <f>TableOMP[[#This Row],[Avg]]-$U$2*TableOMP[[#This Row],[StdDev]]</f>
        <v>#N/A</v>
      </c>
      <c r="R2657" t="e">
        <f>TableOMP[[#This Row],[Avg]]+$U$2*TableOMP[[#This Row],[StdDev]]</f>
        <v>#N/A</v>
      </c>
      <c r="S2657" t="e">
        <f>IF(AND(TableOMP[[#This Row],[total_time]]&gt;=TableOMP[[#This Row],[Low]], TableOMP[[#This Row],[total_time]]&lt;=TableOMP[[#This Row],[High]]),1,0)</f>
        <v>#N/A</v>
      </c>
    </row>
    <row r="2658" spans="1:19" hidden="1" x14ac:dyDescent="0.25">
      <c r="A2658" t="s">
        <v>16</v>
      </c>
      <c r="B2658">
        <v>1000</v>
      </c>
      <c r="C2658">
        <v>100</v>
      </c>
      <c r="D2658">
        <v>100000</v>
      </c>
      <c r="E2658">
        <v>34</v>
      </c>
      <c r="F2658">
        <v>1</v>
      </c>
      <c r="G2658">
        <v>1.426936</v>
      </c>
      <c r="H2658">
        <v>5.4731000000000002E-2</v>
      </c>
      <c r="I2658">
        <v>1.1779520000000001</v>
      </c>
      <c r="J2658">
        <v>3.5695999999999999E-2</v>
      </c>
      <c r="K2658" t="str">
        <f>MID(M2658,22,1)</f>
        <v>7</v>
      </c>
      <c r="L2658" t="s">
        <v>49</v>
      </c>
      <c r="M2658" t="s">
        <v>50</v>
      </c>
      <c r="N2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658" t="e">
        <f>VLOOKUP(TableOMP[[#This Row],[Label]],TableAvg[],2,FALSE)</f>
        <v>#N/A</v>
      </c>
      <c r="P2658" t="e">
        <f>VLOOKUP(TableOMP[[#This Row],[Label]],TableAvg[],3,FALSE)</f>
        <v>#N/A</v>
      </c>
      <c r="Q2658" t="e">
        <f>TableOMP[[#This Row],[Avg]]-$U$2*TableOMP[[#This Row],[StdDev]]</f>
        <v>#N/A</v>
      </c>
      <c r="R2658" t="e">
        <f>TableOMP[[#This Row],[Avg]]+$U$2*TableOMP[[#This Row],[StdDev]]</f>
        <v>#N/A</v>
      </c>
      <c r="S2658" t="e">
        <f>IF(AND(TableOMP[[#This Row],[total_time]]&gt;=TableOMP[[#This Row],[Low]], TableOMP[[#This Row],[total_time]]&lt;=TableOMP[[#This Row],[High]]),1,0)</f>
        <v>#N/A</v>
      </c>
    </row>
    <row r="2659" spans="1:19" hidden="1" x14ac:dyDescent="0.25">
      <c r="A2659" t="s">
        <v>16</v>
      </c>
      <c r="B2659">
        <v>1000</v>
      </c>
      <c r="C2659">
        <v>100</v>
      </c>
      <c r="D2659">
        <v>100000</v>
      </c>
      <c r="E2659">
        <v>35</v>
      </c>
      <c r="F2659">
        <v>1</v>
      </c>
      <c r="G2659">
        <v>1.458043</v>
      </c>
      <c r="H2659">
        <v>5.9296000000000001E-2</v>
      </c>
      <c r="I2659">
        <v>1.094816</v>
      </c>
      <c r="J2659">
        <v>3.2199999999999999E-2</v>
      </c>
      <c r="K2659" t="str">
        <f>MID(M2659,22,1)</f>
        <v>7</v>
      </c>
      <c r="L2659" t="s">
        <v>49</v>
      </c>
      <c r="M2659" t="s">
        <v>50</v>
      </c>
      <c r="N2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659" t="e">
        <f>VLOOKUP(TableOMP[[#This Row],[Label]],TableAvg[],2,FALSE)</f>
        <v>#N/A</v>
      </c>
      <c r="P2659" t="e">
        <f>VLOOKUP(TableOMP[[#This Row],[Label]],TableAvg[],3,FALSE)</f>
        <v>#N/A</v>
      </c>
      <c r="Q2659" t="e">
        <f>TableOMP[[#This Row],[Avg]]-$U$2*TableOMP[[#This Row],[StdDev]]</f>
        <v>#N/A</v>
      </c>
      <c r="R2659" t="e">
        <f>TableOMP[[#This Row],[Avg]]+$U$2*TableOMP[[#This Row],[StdDev]]</f>
        <v>#N/A</v>
      </c>
      <c r="S2659" t="e">
        <f>IF(AND(TableOMP[[#This Row],[total_time]]&gt;=TableOMP[[#This Row],[Low]], TableOMP[[#This Row],[total_time]]&lt;=TableOMP[[#This Row],[High]]),1,0)</f>
        <v>#N/A</v>
      </c>
    </row>
    <row r="2660" spans="1:19" hidden="1" x14ac:dyDescent="0.25">
      <c r="A2660" t="s">
        <v>16</v>
      </c>
      <c r="B2660">
        <v>1000</v>
      </c>
      <c r="C2660">
        <v>100</v>
      </c>
      <c r="D2660">
        <v>100000</v>
      </c>
      <c r="E2660">
        <v>36</v>
      </c>
      <c r="F2660">
        <v>1</v>
      </c>
      <c r="G2660">
        <v>1.5425409999999999</v>
      </c>
      <c r="H2660">
        <v>6.3156000000000004E-2</v>
      </c>
      <c r="I2660">
        <v>1.570967</v>
      </c>
      <c r="J2660">
        <v>4.4885000000000001E-2</v>
      </c>
      <c r="K2660" t="str">
        <f>MID(M2660,22,1)</f>
        <v>7</v>
      </c>
      <c r="L2660" t="s">
        <v>49</v>
      </c>
      <c r="M2660" t="s">
        <v>50</v>
      </c>
      <c r="N2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660" t="e">
        <f>VLOOKUP(TableOMP[[#This Row],[Label]],TableAvg[],2,FALSE)</f>
        <v>#N/A</v>
      </c>
      <c r="P2660" t="e">
        <f>VLOOKUP(TableOMP[[#This Row],[Label]],TableAvg[],3,FALSE)</f>
        <v>#N/A</v>
      </c>
      <c r="Q2660" t="e">
        <f>TableOMP[[#This Row],[Avg]]-$U$2*TableOMP[[#This Row],[StdDev]]</f>
        <v>#N/A</v>
      </c>
      <c r="R2660" t="e">
        <f>TableOMP[[#This Row],[Avg]]+$U$2*TableOMP[[#This Row],[StdDev]]</f>
        <v>#N/A</v>
      </c>
      <c r="S2660" t="e">
        <f>IF(AND(TableOMP[[#This Row],[total_time]]&gt;=TableOMP[[#This Row],[Low]], TableOMP[[#This Row],[total_time]]&lt;=TableOMP[[#This Row],[High]]),1,0)</f>
        <v>#N/A</v>
      </c>
    </row>
    <row r="2661" spans="1:19" hidden="1" x14ac:dyDescent="0.25">
      <c r="A2661" t="s">
        <v>16</v>
      </c>
      <c r="B2661">
        <v>1000</v>
      </c>
      <c r="C2661">
        <v>100</v>
      </c>
      <c r="D2661">
        <v>100000</v>
      </c>
      <c r="E2661">
        <v>37</v>
      </c>
      <c r="F2661">
        <v>1</v>
      </c>
      <c r="G2661">
        <v>1.450164</v>
      </c>
      <c r="H2661">
        <v>6.8717E-2</v>
      </c>
      <c r="I2661">
        <v>1.573739</v>
      </c>
      <c r="J2661">
        <v>4.3714999999999997E-2</v>
      </c>
      <c r="K2661" t="str">
        <f>MID(M2661,22,1)</f>
        <v>7</v>
      </c>
      <c r="L2661" t="s">
        <v>49</v>
      </c>
      <c r="M2661" t="s">
        <v>50</v>
      </c>
      <c r="N2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661" t="e">
        <f>VLOOKUP(TableOMP[[#This Row],[Label]],TableAvg[],2,FALSE)</f>
        <v>#N/A</v>
      </c>
      <c r="P2661" t="e">
        <f>VLOOKUP(TableOMP[[#This Row],[Label]],TableAvg[],3,FALSE)</f>
        <v>#N/A</v>
      </c>
      <c r="Q2661" t="e">
        <f>TableOMP[[#This Row],[Avg]]-$U$2*TableOMP[[#This Row],[StdDev]]</f>
        <v>#N/A</v>
      </c>
      <c r="R2661" t="e">
        <f>TableOMP[[#This Row],[Avg]]+$U$2*TableOMP[[#This Row],[StdDev]]</f>
        <v>#N/A</v>
      </c>
      <c r="S2661" t="e">
        <f>IF(AND(TableOMP[[#This Row],[total_time]]&gt;=TableOMP[[#This Row],[Low]], TableOMP[[#This Row],[total_time]]&lt;=TableOMP[[#This Row],[High]]),1,0)</f>
        <v>#N/A</v>
      </c>
    </row>
    <row r="2662" spans="1:19" hidden="1" x14ac:dyDescent="0.25">
      <c r="A2662" t="s">
        <v>16</v>
      </c>
      <c r="B2662">
        <v>1000</v>
      </c>
      <c r="C2662">
        <v>100</v>
      </c>
      <c r="D2662">
        <v>100000</v>
      </c>
      <c r="E2662">
        <v>38</v>
      </c>
      <c r="F2662">
        <v>1</v>
      </c>
      <c r="G2662">
        <v>1.4173770000000001</v>
      </c>
      <c r="H2662">
        <v>4.1489999999999999E-2</v>
      </c>
      <c r="I2662">
        <v>1.201651</v>
      </c>
      <c r="J2662">
        <v>3.2476999999999999E-2</v>
      </c>
      <c r="K2662" t="str">
        <f>MID(M2662,22,1)</f>
        <v>7</v>
      </c>
      <c r="L2662" t="s">
        <v>49</v>
      </c>
      <c r="M2662" t="s">
        <v>50</v>
      </c>
      <c r="N2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662" t="e">
        <f>VLOOKUP(TableOMP[[#This Row],[Label]],TableAvg[],2,FALSE)</f>
        <v>#N/A</v>
      </c>
      <c r="P2662" t="e">
        <f>VLOOKUP(TableOMP[[#This Row],[Label]],TableAvg[],3,FALSE)</f>
        <v>#N/A</v>
      </c>
      <c r="Q2662" t="e">
        <f>TableOMP[[#This Row],[Avg]]-$U$2*TableOMP[[#This Row],[StdDev]]</f>
        <v>#N/A</v>
      </c>
      <c r="R2662" t="e">
        <f>TableOMP[[#This Row],[Avg]]+$U$2*TableOMP[[#This Row],[StdDev]]</f>
        <v>#N/A</v>
      </c>
      <c r="S2662" t="e">
        <f>IF(AND(TableOMP[[#This Row],[total_time]]&gt;=TableOMP[[#This Row],[Low]], TableOMP[[#This Row],[total_time]]&lt;=TableOMP[[#This Row],[High]]),1,0)</f>
        <v>#N/A</v>
      </c>
    </row>
    <row r="2663" spans="1:19" hidden="1" x14ac:dyDescent="0.25">
      <c r="A2663" t="s">
        <v>16</v>
      </c>
      <c r="B2663">
        <v>1000</v>
      </c>
      <c r="C2663">
        <v>100</v>
      </c>
      <c r="D2663">
        <v>100000</v>
      </c>
      <c r="E2663">
        <v>39</v>
      </c>
      <c r="F2663">
        <v>1</v>
      </c>
      <c r="G2663">
        <v>1.4793689999999999</v>
      </c>
      <c r="H2663">
        <v>6.2704999999999997E-2</v>
      </c>
      <c r="I2663">
        <v>1.2559750000000001</v>
      </c>
      <c r="J2663">
        <v>3.3051999999999998E-2</v>
      </c>
      <c r="K2663" t="str">
        <f>MID(M2663,22,1)</f>
        <v>7</v>
      </c>
      <c r="L2663" t="s">
        <v>49</v>
      </c>
      <c r="M2663" t="s">
        <v>50</v>
      </c>
      <c r="N2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663" t="e">
        <f>VLOOKUP(TableOMP[[#This Row],[Label]],TableAvg[],2,FALSE)</f>
        <v>#N/A</v>
      </c>
      <c r="P2663" t="e">
        <f>VLOOKUP(TableOMP[[#This Row],[Label]],TableAvg[],3,FALSE)</f>
        <v>#N/A</v>
      </c>
      <c r="Q2663" t="e">
        <f>TableOMP[[#This Row],[Avg]]-$U$2*TableOMP[[#This Row],[StdDev]]</f>
        <v>#N/A</v>
      </c>
      <c r="R2663" t="e">
        <f>TableOMP[[#This Row],[Avg]]+$U$2*TableOMP[[#This Row],[StdDev]]</f>
        <v>#N/A</v>
      </c>
      <c r="S2663" t="e">
        <f>IF(AND(TableOMP[[#This Row],[total_time]]&gt;=TableOMP[[#This Row],[Low]], TableOMP[[#This Row],[total_time]]&lt;=TableOMP[[#This Row],[High]]),1,0)</f>
        <v>#N/A</v>
      </c>
    </row>
    <row r="2664" spans="1:19" hidden="1" x14ac:dyDescent="0.25">
      <c r="A2664" t="s">
        <v>16</v>
      </c>
      <c r="B2664">
        <v>1000</v>
      </c>
      <c r="C2664">
        <v>100</v>
      </c>
      <c r="D2664">
        <v>100000</v>
      </c>
      <c r="E2664">
        <v>40</v>
      </c>
      <c r="F2664">
        <v>1</v>
      </c>
      <c r="G2664">
        <v>1.470424</v>
      </c>
      <c r="H2664">
        <v>7.7704999999999996E-2</v>
      </c>
      <c r="I2664">
        <v>2.4638870000000002</v>
      </c>
      <c r="J2664">
        <v>6.3176999999999997E-2</v>
      </c>
      <c r="K2664" t="str">
        <f>MID(M2664,22,1)</f>
        <v>7</v>
      </c>
      <c r="L2664" t="s">
        <v>49</v>
      </c>
      <c r="M2664" t="s">
        <v>50</v>
      </c>
      <c r="N2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664" t="e">
        <f>VLOOKUP(TableOMP[[#This Row],[Label]],TableAvg[],2,FALSE)</f>
        <v>#N/A</v>
      </c>
      <c r="P2664" t="e">
        <f>VLOOKUP(TableOMP[[#This Row],[Label]],TableAvg[],3,FALSE)</f>
        <v>#N/A</v>
      </c>
      <c r="Q2664" t="e">
        <f>TableOMP[[#This Row],[Avg]]-$U$2*TableOMP[[#This Row],[StdDev]]</f>
        <v>#N/A</v>
      </c>
      <c r="R2664" t="e">
        <f>TableOMP[[#This Row],[Avg]]+$U$2*TableOMP[[#This Row],[StdDev]]</f>
        <v>#N/A</v>
      </c>
      <c r="S2664" t="e">
        <f>IF(AND(TableOMP[[#This Row],[total_time]]&gt;=TableOMP[[#This Row],[Low]], TableOMP[[#This Row],[total_time]]&lt;=TableOMP[[#This Row],[High]]),1,0)</f>
        <v>#N/A</v>
      </c>
    </row>
    <row r="2665" spans="1:19" hidden="1" x14ac:dyDescent="0.25">
      <c r="A2665" t="s">
        <v>16</v>
      </c>
      <c r="B2665">
        <v>1000</v>
      </c>
      <c r="C2665">
        <v>100</v>
      </c>
      <c r="D2665">
        <v>100000</v>
      </c>
      <c r="E2665">
        <v>41</v>
      </c>
      <c r="F2665">
        <v>1</v>
      </c>
      <c r="G2665">
        <v>1.564071</v>
      </c>
      <c r="H2665">
        <v>0.143788</v>
      </c>
      <c r="I2665">
        <v>5.0679780000000001</v>
      </c>
      <c r="J2665">
        <v>0.12669900000000001</v>
      </c>
      <c r="K2665" t="str">
        <f>MID(M2665,22,1)</f>
        <v>7</v>
      </c>
      <c r="L2665" t="s">
        <v>49</v>
      </c>
      <c r="M2665" t="s">
        <v>50</v>
      </c>
      <c r="N2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665" t="e">
        <f>VLOOKUP(TableOMP[[#This Row],[Label]],TableAvg[],2,FALSE)</f>
        <v>#N/A</v>
      </c>
      <c r="P2665" t="e">
        <f>VLOOKUP(TableOMP[[#This Row],[Label]],TableAvg[],3,FALSE)</f>
        <v>#N/A</v>
      </c>
      <c r="Q2665" t="e">
        <f>TableOMP[[#This Row],[Avg]]-$U$2*TableOMP[[#This Row],[StdDev]]</f>
        <v>#N/A</v>
      </c>
      <c r="R2665" t="e">
        <f>TableOMP[[#This Row],[Avg]]+$U$2*TableOMP[[#This Row],[StdDev]]</f>
        <v>#N/A</v>
      </c>
      <c r="S2665" t="e">
        <f>IF(AND(TableOMP[[#This Row],[total_time]]&gt;=TableOMP[[#This Row],[Low]], TableOMP[[#This Row],[total_time]]&lt;=TableOMP[[#This Row],[High]]),1,0)</f>
        <v>#N/A</v>
      </c>
    </row>
    <row r="2666" spans="1:19" hidden="1" x14ac:dyDescent="0.25">
      <c r="A2666" t="s">
        <v>16</v>
      </c>
      <c r="B2666">
        <v>1000</v>
      </c>
      <c r="C2666">
        <v>100</v>
      </c>
      <c r="D2666">
        <v>100000</v>
      </c>
      <c r="E2666">
        <v>42</v>
      </c>
      <c r="F2666">
        <v>1</v>
      </c>
      <c r="G2666">
        <v>1.5696909999999999</v>
      </c>
      <c r="H2666">
        <v>0.11335099999999999</v>
      </c>
      <c r="I2666">
        <v>1.944062</v>
      </c>
      <c r="J2666">
        <v>4.7416E-2</v>
      </c>
      <c r="K2666" t="str">
        <f>MID(M2666,22,1)</f>
        <v>7</v>
      </c>
      <c r="L2666" t="s">
        <v>49</v>
      </c>
      <c r="M2666" t="s">
        <v>50</v>
      </c>
      <c r="N2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666" t="e">
        <f>VLOOKUP(TableOMP[[#This Row],[Label]],TableAvg[],2,FALSE)</f>
        <v>#N/A</v>
      </c>
      <c r="P2666" t="e">
        <f>VLOOKUP(TableOMP[[#This Row],[Label]],TableAvg[],3,FALSE)</f>
        <v>#N/A</v>
      </c>
      <c r="Q2666" t="e">
        <f>TableOMP[[#This Row],[Avg]]-$U$2*TableOMP[[#This Row],[StdDev]]</f>
        <v>#N/A</v>
      </c>
      <c r="R2666" t="e">
        <f>TableOMP[[#This Row],[Avg]]+$U$2*TableOMP[[#This Row],[StdDev]]</f>
        <v>#N/A</v>
      </c>
      <c r="S2666" t="e">
        <f>IF(AND(TableOMP[[#This Row],[total_time]]&gt;=TableOMP[[#This Row],[Low]], TableOMP[[#This Row],[total_time]]&lt;=TableOMP[[#This Row],[High]]),1,0)</f>
        <v>#N/A</v>
      </c>
    </row>
    <row r="2667" spans="1:19" hidden="1" x14ac:dyDescent="0.25">
      <c r="A2667" t="s">
        <v>16</v>
      </c>
      <c r="B2667">
        <v>1000</v>
      </c>
      <c r="C2667">
        <v>100</v>
      </c>
      <c r="D2667">
        <v>100000</v>
      </c>
      <c r="E2667">
        <v>43</v>
      </c>
      <c r="F2667">
        <v>1</v>
      </c>
      <c r="G2667">
        <v>1.501463</v>
      </c>
      <c r="H2667">
        <v>6.7664000000000002E-2</v>
      </c>
      <c r="I2667">
        <v>2.2804039999999999</v>
      </c>
      <c r="J2667">
        <v>5.4295000000000003E-2</v>
      </c>
      <c r="K2667" t="str">
        <f>MID(M2667,22,1)</f>
        <v>7</v>
      </c>
      <c r="L2667" t="s">
        <v>49</v>
      </c>
      <c r="M2667" t="s">
        <v>50</v>
      </c>
      <c r="N2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667" t="e">
        <f>VLOOKUP(TableOMP[[#This Row],[Label]],TableAvg[],2,FALSE)</f>
        <v>#N/A</v>
      </c>
      <c r="P2667" t="e">
        <f>VLOOKUP(TableOMP[[#This Row],[Label]],TableAvg[],3,FALSE)</f>
        <v>#N/A</v>
      </c>
      <c r="Q2667" t="e">
        <f>TableOMP[[#This Row],[Avg]]-$U$2*TableOMP[[#This Row],[StdDev]]</f>
        <v>#N/A</v>
      </c>
      <c r="R2667" t="e">
        <f>TableOMP[[#This Row],[Avg]]+$U$2*TableOMP[[#This Row],[StdDev]]</f>
        <v>#N/A</v>
      </c>
      <c r="S2667" t="e">
        <f>IF(AND(TableOMP[[#This Row],[total_time]]&gt;=TableOMP[[#This Row],[Low]], TableOMP[[#This Row],[total_time]]&lt;=TableOMP[[#This Row],[High]]),1,0)</f>
        <v>#N/A</v>
      </c>
    </row>
    <row r="2668" spans="1:19" hidden="1" x14ac:dyDescent="0.25">
      <c r="A2668" t="s">
        <v>16</v>
      </c>
      <c r="B2668">
        <v>1000</v>
      </c>
      <c r="C2668">
        <v>100</v>
      </c>
      <c r="D2668">
        <v>100000</v>
      </c>
      <c r="E2668">
        <v>44</v>
      </c>
      <c r="F2668">
        <v>1</v>
      </c>
      <c r="G2668">
        <v>1.528095</v>
      </c>
      <c r="H2668">
        <v>9.1943999999999998E-2</v>
      </c>
      <c r="I2668">
        <v>1.619764</v>
      </c>
      <c r="J2668">
        <v>3.7669000000000001E-2</v>
      </c>
      <c r="K2668" t="str">
        <f>MID(M2668,22,1)</f>
        <v>7</v>
      </c>
      <c r="L2668" t="s">
        <v>49</v>
      </c>
      <c r="M2668" t="s">
        <v>50</v>
      </c>
      <c r="N2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668" t="e">
        <f>VLOOKUP(TableOMP[[#This Row],[Label]],TableAvg[],2,FALSE)</f>
        <v>#N/A</v>
      </c>
      <c r="P2668" t="e">
        <f>VLOOKUP(TableOMP[[#This Row],[Label]],TableAvg[],3,FALSE)</f>
        <v>#N/A</v>
      </c>
      <c r="Q2668" t="e">
        <f>TableOMP[[#This Row],[Avg]]-$U$2*TableOMP[[#This Row],[StdDev]]</f>
        <v>#N/A</v>
      </c>
      <c r="R2668" t="e">
        <f>TableOMP[[#This Row],[Avg]]+$U$2*TableOMP[[#This Row],[StdDev]]</f>
        <v>#N/A</v>
      </c>
      <c r="S2668" t="e">
        <f>IF(AND(TableOMP[[#This Row],[total_time]]&gt;=TableOMP[[#This Row],[Low]], TableOMP[[#This Row],[total_time]]&lt;=TableOMP[[#This Row],[High]]),1,0)</f>
        <v>#N/A</v>
      </c>
    </row>
    <row r="2669" spans="1:19" hidden="1" x14ac:dyDescent="0.25">
      <c r="A2669" t="s">
        <v>16</v>
      </c>
      <c r="B2669">
        <v>1000</v>
      </c>
      <c r="C2669">
        <v>100</v>
      </c>
      <c r="D2669">
        <v>100000</v>
      </c>
      <c r="E2669">
        <v>45</v>
      </c>
      <c r="F2669">
        <v>1</v>
      </c>
      <c r="G2669">
        <v>1.713376</v>
      </c>
      <c r="H2669">
        <v>5.7535999999999997E-2</v>
      </c>
      <c r="I2669">
        <v>1.698969</v>
      </c>
      <c r="J2669">
        <v>3.8613000000000001E-2</v>
      </c>
      <c r="K2669" t="str">
        <f>MID(M2669,22,1)</f>
        <v>7</v>
      </c>
      <c r="L2669" t="s">
        <v>49</v>
      </c>
      <c r="M2669" t="s">
        <v>50</v>
      </c>
      <c r="N2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669" t="e">
        <f>VLOOKUP(TableOMP[[#This Row],[Label]],TableAvg[],2,FALSE)</f>
        <v>#N/A</v>
      </c>
      <c r="P2669" t="e">
        <f>VLOOKUP(TableOMP[[#This Row],[Label]],TableAvg[],3,FALSE)</f>
        <v>#N/A</v>
      </c>
      <c r="Q2669" t="e">
        <f>TableOMP[[#This Row],[Avg]]-$U$2*TableOMP[[#This Row],[StdDev]]</f>
        <v>#N/A</v>
      </c>
      <c r="R2669" t="e">
        <f>TableOMP[[#This Row],[Avg]]+$U$2*TableOMP[[#This Row],[StdDev]]</f>
        <v>#N/A</v>
      </c>
      <c r="S2669" t="e">
        <f>IF(AND(TableOMP[[#This Row],[total_time]]&gt;=TableOMP[[#This Row],[Low]], TableOMP[[#This Row],[total_time]]&lt;=TableOMP[[#This Row],[High]]),1,0)</f>
        <v>#N/A</v>
      </c>
    </row>
    <row r="2670" spans="1:19" hidden="1" x14ac:dyDescent="0.25">
      <c r="A2670" t="s">
        <v>16</v>
      </c>
      <c r="B2670">
        <v>1000</v>
      </c>
      <c r="C2670">
        <v>100</v>
      </c>
      <c r="D2670">
        <v>100000</v>
      </c>
      <c r="E2670">
        <v>46</v>
      </c>
      <c r="F2670">
        <v>1</v>
      </c>
      <c r="G2670">
        <v>1.7883530000000001</v>
      </c>
      <c r="H2670">
        <v>6.5733E-2</v>
      </c>
      <c r="I2670">
        <v>2.8719640000000002</v>
      </c>
      <c r="J2670">
        <v>6.3821000000000003E-2</v>
      </c>
      <c r="K2670" t="str">
        <f>MID(M2670,22,1)</f>
        <v>7</v>
      </c>
      <c r="L2670" t="s">
        <v>49</v>
      </c>
      <c r="M2670" t="s">
        <v>50</v>
      </c>
      <c r="N2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670" t="e">
        <f>VLOOKUP(TableOMP[[#This Row],[Label]],TableAvg[],2,FALSE)</f>
        <v>#N/A</v>
      </c>
      <c r="P2670" t="e">
        <f>VLOOKUP(TableOMP[[#This Row],[Label]],TableAvg[],3,FALSE)</f>
        <v>#N/A</v>
      </c>
      <c r="Q2670" t="e">
        <f>TableOMP[[#This Row],[Avg]]-$U$2*TableOMP[[#This Row],[StdDev]]</f>
        <v>#N/A</v>
      </c>
      <c r="R2670" t="e">
        <f>TableOMP[[#This Row],[Avg]]+$U$2*TableOMP[[#This Row],[StdDev]]</f>
        <v>#N/A</v>
      </c>
      <c r="S2670" t="e">
        <f>IF(AND(TableOMP[[#This Row],[total_time]]&gt;=TableOMP[[#This Row],[Low]], TableOMP[[#This Row],[total_time]]&lt;=TableOMP[[#This Row],[High]]),1,0)</f>
        <v>#N/A</v>
      </c>
    </row>
    <row r="2671" spans="1:19" hidden="1" x14ac:dyDescent="0.25">
      <c r="A2671" t="s">
        <v>16</v>
      </c>
      <c r="B2671">
        <v>1000</v>
      </c>
      <c r="C2671">
        <v>100</v>
      </c>
      <c r="D2671">
        <v>100000</v>
      </c>
      <c r="E2671">
        <v>47</v>
      </c>
      <c r="F2671">
        <v>1</v>
      </c>
      <c r="G2671">
        <v>1.5665100000000001</v>
      </c>
      <c r="H2671">
        <v>6.8826999999999999E-2</v>
      </c>
      <c r="I2671">
        <v>1.9437150000000001</v>
      </c>
      <c r="J2671">
        <v>4.2255000000000001E-2</v>
      </c>
      <c r="K2671" t="str">
        <f>MID(M2671,22,1)</f>
        <v>7</v>
      </c>
      <c r="L2671" t="s">
        <v>49</v>
      </c>
      <c r="M2671" t="s">
        <v>50</v>
      </c>
      <c r="N2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671" t="e">
        <f>VLOOKUP(TableOMP[[#This Row],[Label]],TableAvg[],2,FALSE)</f>
        <v>#N/A</v>
      </c>
      <c r="P2671" t="e">
        <f>VLOOKUP(TableOMP[[#This Row],[Label]],TableAvg[],3,FALSE)</f>
        <v>#N/A</v>
      </c>
      <c r="Q2671" t="e">
        <f>TableOMP[[#This Row],[Avg]]-$U$2*TableOMP[[#This Row],[StdDev]]</f>
        <v>#N/A</v>
      </c>
      <c r="R2671" t="e">
        <f>TableOMP[[#This Row],[Avg]]+$U$2*TableOMP[[#This Row],[StdDev]]</f>
        <v>#N/A</v>
      </c>
      <c r="S2671" t="e">
        <f>IF(AND(TableOMP[[#This Row],[total_time]]&gt;=TableOMP[[#This Row],[Low]], TableOMP[[#This Row],[total_time]]&lt;=TableOMP[[#This Row],[High]]),1,0)</f>
        <v>#N/A</v>
      </c>
    </row>
    <row r="2672" spans="1:19" hidden="1" x14ac:dyDescent="0.25">
      <c r="A2672" t="s">
        <v>16</v>
      </c>
      <c r="B2672">
        <v>1000</v>
      </c>
      <c r="C2672">
        <v>100</v>
      </c>
      <c r="D2672">
        <v>100000</v>
      </c>
      <c r="E2672">
        <v>48</v>
      </c>
      <c r="F2672">
        <v>1</v>
      </c>
      <c r="G2672">
        <v>1.7755529999999999</v>
      </c>
      <c r="H2672">
        <v>7.9205999999999999E-2</v>
      </c>
      <c r="I2672">
        <v>2.2571159999999999</v>
      </c>
      <c r="J2672">
        <v>4.8023999999999997E-2</v>
      </c>
      <c r="K2672" t="str">
        <f>MID(M2672,22,1)</f>
        <v>7</v>
      </c>
      <c r="L2672" t="s">
        <v>49</v>
      </c>
      <c r="M2672" t="s">
        <v>50</v>
      </c>
      <c r="N2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672" t="e">
        <f>VLOOKUP(TableOMP[[#This Row],[Label]],TableAvg[],2,FALSE)</f>
        <v>#N/A</v>
      </c>
      <c r="P2672" t="e">
        <f>VLOOKUP(TableOMP[[#This Row],[Label]],TableAvg[],3,FALSE)</f>
        <v>#N/A</v>
      </c>
      <c r="Q2672" t="e">
        <f>TableOMP[[#This Row],[Avg]]-$U$2*TableOMP[[#This Row],[StdDev]]</f>
        <v>#N/A</v>
      </c>
      <c r="R2672" t="e">
        <f>TableOMP[[#This Row],[Avg]]+$U$2*TableOMP[[#This Row],[StdDev]]</f>
        <v>#N/A</v>
      </c>
      <c r="S2672" t="e">
        <f>IF(AND(TableOMP[[#This Row],[total_time]]&gt;=TableOMP[[#This Row],[Low]], TableOMP[[#This Row],[total_time]]&lt;=TableOMP[[#This Row],[High]]),1,0)</f>
        <v>#N/A</v>
      </c>
    </row>
    <row r="2673" spans="1:19" hidden="1" x14ac:dyDescent="0.25">
      <c r="A2673" t="s">
        <v>16</v>
      </c>
      <c r="B2673">
        <v>1000</v>
      </c>
      <c r="C2673">
        <v>100</v>
      </c>
      <c r="D2673">
        <v>100000</v>
      </c>
      <c r="E2673">
        <v>49</v>
      </c>
      <c r="F2673">
        <v>1</v>
      </c>
      <c r="G2673">
        <v>1.8169770000000001</v>
      </c>
      <c r="H2673">
        <v>5.4552000000000003E-2</v>
      </c>
      <c r="I2673">
        <v>1.8179730000000001</v>
      </c>
      <c r="J2673">
        <v>3.7873999999999998E-2</v>
      </c>
      <c r="K2673" t="str">
        <f>MID(M2673,22,1)</f>
        <v>7</v>
      </c>
      <c r="L2673" t="s">
        <v>49</v>
      </c>
      <c r="M2673" t="s">
        <v>50</v>
      </c>
      <c r="N2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673" t="e">
        <f>VLOOKUP(TableOMP[[#This Row],[Label]],TableAvg[],2,FALSE)</f>
        <v>#N/A</v>
      </c>
      <c r="P2673" t="e">
        <f>VLOOKUP(TableOMP[[#This Row],[Label]],TableAvg[],3,FALSE)</f>
        <v>#N/A</v>
      </c>
      <c r="Q2673" t="e">
        <f>TableOMP[[#This Row],[Avg]]-$U$2*TableOMP[[#This Row],[StdDev]]</f>
        <v>#N/A</v>
      </c>
      <c r="R2673" t="e">
        <f>TableOMP[[#This Row],[Avg]]+$U$2*TableOMP[[#This Row],[StdDev]]</f>
        <v>#N/A</v>
      </c>
      <c r="S2673" t="e">
        <f>IF(AND(TableOMP[[#This Row],[total_time]]&gt;=TableOMP[[#This Row],[Low]], TableOMP[[#This Row],[total_time]]&lt;=TableOMP[[#This Row],[High]]),1,0)</f>
        <v>#N/A</v>
      </c>
    </row>
    <row r="2674" spans="1:19" hidden="1" x14ac:dyDescent="0.25">
      <c r="A2674" t="s">
        <v>16</v>
      </c>
      <c r="B2674">
        <v>1000</v>
      </c>
      <c r="C2674">
        <v>100</v>
      </c>
      <c r="D2674">
        <v>100000</v>
      </c>
      <c r="E2674">
        <v>50</v>
      </c>
      <c r="F2674">
        <v>1</v>
      </c>
      <c r="G2674">
        <v>1.931203</v>
      </c>
      <c r="H2674">
        <v>0.15215000000000001</v>
      </c>
      <c r="I2674">
        <v>6.1757569999999999</v>
      </c>
      <c r="J2674">
        <v>0.12603600000000001</v>
      </c>
      <c r="K2674" t="str">
        <f>MID(M2674,22,1)</f>
        <v>7</v>
      </c>
      <c r="L2674" t="s">
        <v>49</v>
      </c>
      <c r="M2674" t="s">
        <v>50</v>
      </c>
      <c r="N2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674" t="e">
        <f>VLOOKUP(TableOMP[[#This Row],[Label]],TableAvg[],2,FALSE)</f>
        <v>#N/A</v>
      </c>
      <c r="P2674" t="e">
        <f>VLOOKUP(TableOMP[[#This Row],[Label]],TableAvg[],3,FALSE)</f>
        <v>#N/A</v>
      </c>
      <c r="Q2674" t="e">
        <f>TableOMP[[#This Row],[Avg]]-$U$2*TableOMP[[#This Row],[StdDev]]</f>
        <v>#N/A</v>
      </c>
      <c r="R2674" t="e">
        <f>TableOMP[[#This Row],[Avg]]+$U$2*TableOMP[[#This Row],[StdDev]]</f>
        <v>#N/A</v>
      </c>
      <c r="S2674" t="e">
        <f>IF(AND(TableOMP[[#This Row],[total_time]]&gt;=TableOMP[[#This Row],[Low]], TableOMP[[#This Row],[total_time]]&lt;=TableOMP[[#This Row],[High]]),1,0)</f>
        <v>#N/A</v>
      </c>
    </row>
    <row r="2675" spans="1:19" hidden="1" x14ac:dyDescent="0.25">
      <c r="A2675" t="s">
        <v>16</v>
      </c>
      <c r="B2675">
        <v>1000</v>
      </c>
      <c r="C2675">
        <v>100</v>
      </c>
      <c r="D2675">
        <v>100000</v>
      </c>
      <c r="E2675">
        <v>51</v>
      </c>
      <c r="F2675">
        <v>1</v>
      </c>
      <c r="G2675">
        <v>1.8145770000000001</v>
      </c>
      <c r="H2675">
        <v>7.0900000000000005E-2</v>
      </c>
      <c r="I2675">
        <v>2.5045250000000001</v>
      </c>
      <c r="J2675">
        <v>5.0090999999999997E-2</v>
      </c>
      <c r="K2675" t="str">
        <f>MID(M2675,22,1)</f>
        <v>7</v>
      </c>
      <c r="L2675" t="s">
        <v>49</v>
      </c>
      <c r="M2675" t="s">
        <v>50</v>
      </c>
      <c r="N2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675" t="e">
        <f>VLOOKUP(TableOMP[[#This Row],[Label]],TableAvg[],2,FALSE)</f>
        <v>#N/A</v>
      </c>
      <c r="P2675" t="e">
        <f>VLOOKUP(TableOMP[[#This Row],[Label]],TableAvg[],3,FALSE)</f>
        <v>#N/A</v>
      </c>
      <c r="Q2675" t="e">
        <f>TableOMP[[#This Row],[Avg]]-$U$2*TableOMP[[#This Row],[StdDev]]</f>
        <v>#N/A</v>
      </c>
      <c r="R2675" t="e">
        <f>TableOMP[[#This Row],[Avg]]+$U$2*TableOMP[[#This Row],[StdDev]]</f>
        <v>#N/A</v>
      </c>
      <c r="S2675" t="e">
        <f>IF(AND(TableOMP[[#This Row],[total_time]]&gt;=TableOMP[[#This Row],[Low]], TableOMP[[#This Row],[total_time]]&lt;=TableOMP[[#This Row],[High]]),1,0)</f>
        <v>#N/A</v>
      </c>
    </row>
    <row r="2676" spans="1:19" hidden="1" x14ac:dyDescent="0.25">
      <c r="A2676" t="s">
        <v>16</v>
      </c>
      <c r="B2676">
        <v>1000</v>
      </c>
      <c r="C2676">
        <v>100</v>
      </c>
      <c r="D2676">
        <v>100000</v>
      </c>
      <c r="E2676">
        <v>52</v>
      </c>
      <c r="F2676">
        <v>1</v>
      </c>
      <c r="G2676">
        <v>2.1656140000000001</v>
      </c>
      <c r="H2676">
        <v>0.371255</v>
      </c>
      <c r="I2676">
        <v>17.638195</v>
      </c>
      <c r="J2676">
        <v>0.34584700000000002</v>
      </c>
      <c r="K2676" t="str">
        <f>MID(M2676,22,1)</f>
        <v>7</v>
      </c>
      <c r="L2676" t="s">
        <v>49</v>
      </c>
      <c r="M2676" t="s">
        <v>50</v>
      </c>
      <c r="N2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676" t="e">
        <f>VLOOKUP(TableOMP[[#This Row],[Label]],TableAvg[],2,FALSE)</f>
        <v>#N/A</v>
      </c>
      <c r="P2676" t="e">
        <f>VLOOKUP(TableOMP[[#This Row],[Label]],TableAvg[],3,FALSE)</f>
        <v>#N/A</v>
      </c>
      <c r="Q2676" t="e">
        <f>TableOMP[[#This Row],[Avg]]-$U$2*TableOMP[[#This Row],[StdDev]]</f>
        <v>#N/A</v>
      </c>
      <c r="R2676" t="e">
        <f>TableOMP[[#This Row],[Avg]]+$U$2*TableOMP[[#This Row],[StdDev]]</f>
        <v>#N/A</v>
      </c>
      <c r="S2676" t="e">
        <f>IF(AND(TableOMP[[#This Row],[total_time]]&gt;=TableOMP[[#This Row],[Low]], TableOMP[[#This Row],[total_time]]&lt;=TableOMP[[#This Row],[High]]),1,0)</f>
        <v>#N/A</v>
      </c>
    </row>
    <row r="2677" spans="1:19" hidden="1" x14ac:dyDescent="0.25">
      <c r="A2677" t="s">
        <v>16</v>
      </c>
      <c r="B2677">
        <v>1000</v>
      </c>
      <c r="C2677">
        <v>100</v>
      </c>
      <c r="D2677">
        <v>100000</v>
      </c>
      <c r="E2677">
        <v>53</v>
      </c>
      <c r="F2677">
        <v>1</v>
      </c>
      <c r="G2677">
        <v>1.811515</v>
      </c>
      <c r="H2677">
        <v>0.16519200000000001</v>
      </c>
      <c r="I2677">
        <v>6.5341889999999996</v>
      </c>
      <c r="J2677">
        <v>0.12565699999999999</v>
      </c>
      <c r="K2677" t="str">
        <f>MID(M2677,22,1)</f>
        <v>7</v>
      </c>
      <c r="L2677" t="s">
        <v>49</v>
      </c>
      <c r="M2677" t="s">
        <v>50</v>
      </c>
      <c r="N2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677" t="e">
        <f>VLOOKUP(TableOMP[[#This Row],[Label]],TableAvg[],2,FALSE)</f>
        <v>#N/A</v>
      </c>
      <c r="P2677" t="e">
        <f>VLOOKUP(TableOMP[[#This Row],[Label]],TableAvg[],3,FALSE)</f>
        <v>#N/A</v>
      </c>
      <c r="Q2677" t="e">
        <f>TableOMP[[#This Row],[Avg]]-$U$2*TableOMP[[#This Row],[StdDev]]</f>
        <v>#N/A</v>
      </c>
      <c r="R2677" t="e">
        <f>TableOMP[[#This Row],[Avg]]+$U$2*TableOMP[[#This Row],[StdDev]]</f>
        <v>#N/A</v>
      </c>
      <c r="S2677" t="e">
        <f>IF(AND(TableOMP[[#This Row],[total_time]]&gt;=TableOMP[[#This Row],[Low]], TableOMP[[#This Row],[total_time]]&lt;=TableOMP[[#This Row],[High]]),1,0)</f>
        <v>#N/A</v>
      </c>
    </row>
    <row r="2678" spans="1:19" hidden="1" x14ac:dyDescent="0.25">
      <c r="A2678" t="s">
        <v>16</v>
      </c>
      <c r="B2678">
        <v>1000</v>
      </c>
      <c r="C2678">
        <v>100</v>
      </c>
      <c r="D2678">
        <v>100000</v>
      </c>
      <c r="E2678">
        <v>54</v>
      </c>
      <c r="F2678">
        <v>1</v>
      </c>
      <c r="G2678">
        <v>2.0167489999999999</v>
      </c>
      <c r="H2678">
        <v>0.11013199999999999</v>
      </c>
      <c r="I2678">
        <v>3.005042</v>
      </c>
      <c r="J2678">
        <v>5.6698999999999999E-2</v>
      </c>
      <c r="K2678" t="str">
        <f>MID(M2678,22,1)</f>
        <v>7</v>
      </c>
      <c r="L2678" t="s">
        <v>49</v>
      </c>
      <c r="M2678" t="s">
        <v>50</v>
      </c>
      <c r="N2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678" t="e">
        <f>VLOOKUP(TableOMP[[#This Row],[Label]],TableAvg[],2,FALSE)</f>
        <v>#N/A</v>
      </c>
      <c r="P2678" t="e">
        <f>VLOOKUP(TableOMP[[#This Row],[Label]],TableAvg[],3,FALSE)</f>
        <v>#N/A</v>
      </c>
      <c r="Q2678" t="e">
        <f>TableOMP[[#This Row],[Avg]]-$U$2*TableOMP[[#This Row],[StdDev]]</f>
        <v>#N/A</v>
      </c>
      <c r="R2678" t="e">
        <f>TableOMP[[#This Row],[Avg]]+$U$2*TableOMP[[#This Row],[StdDev]]</f>
        <v>#N/A</v>
      </c>
      <c r="S2678" t="e">
        <f>IF(AND(TableOMP[[#This Row],[total_time]]&gt;=TableOMP[[#This Row],[Low]], TableOMP[[#This Row],[total_time]]&lt;=TableOMP[[#This Row],[High]]),1,0)</f>
        <v>#N/A</v>
      </c>
    </row>
    <row r="2679" spans="1:19" hidden="1" x14ac:dyDescent="0.25">
      <c r="A2679" t="s">
        <v>16</v>
      </c>
      <c r="B2679">
        <v>1000</v>
      </c>
      <c r="C2679">
        <v>100</v>
      </c>
      <c r="D2679">
        <v>100000</v>
      </c>
      <c r="E2679">
        <v>55</v>
      </c>
      <c r="F2679">
        <v>1</v>
      </c>
      <c r="G2679">
        <v>1.702259</v>
      </c>
      <c r="H2679">
        <v>8.4859000000000004E-2</v>
      </c>
      <c r="I2679">
        <v>2.8729049999999998</v>
      </c>
      <c r="J2679">
        <v>5.3201999999999999E-2</v>
      </c>
      <c r="K2679" t="str">
        <f>MID(M2679,22,1)</f>
        <v>7</v>
      </c>
      <c r="L2679" t="s">
        <v>49</v>
      </c>
      <c r="M2679" t="s">
        <v>50</v>
      </c>
      <c r="N2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679" t="e">
        <f>VLOOKUP(TableOMP[[#This Row],[Label]],TableAvg[],2,FALSE)</f>
        <v>#N/A</v>
      </c>
      <c r="P2679" t="e">
        <f>VLOOKUP(TableOMP[[#This Row],[Label]],TableAvg[],3,FALSE)</f>
        <v>#N/A</v>
      </c>
      <c r="Q2679" t="e">
        <f>TableOMP[[#This Row],[Avg]]-$U$2*TableOMP[[#This Row],[StdDev]]</f>
        <v>#N/A</v>
      </c>
      <c r="R2679" t="e">
        <f>TableOMP[[#This Row],[Avg]]+$U$2*TableOMP[[#This Row],[StdDev]]</f>
        <v>#N/A</v>
      </c>
      <c r="S2679" t="e">
        <f>IF(AND(TableOMP[[#This Row],[total_time]]&gt;=TableOMP[[#This Row],[Low]], TableOMP[[#This Row],[total_time]]&lt;=TableOMP[[#This Row],[High]]),1,0)</f>
        <v>#N/A</v>
      </c>
    </row>
    <row r="2680" spans="1:19" hidden="1" x14ac:dyDescent="0.25">
      <c r="A2680" t="s">
        <v>16</v>
      </c>
      <c r="B2680">
        <v>1000</v>
      </c>
      <c r="C2680">
        <v>100</v>
      </c>
      <c r="D2680">
        <v>100000</v>
      </c>
      <c r="E2680">
        <v>56</v>
      </c>
      <c r="F2680">
        <v>1</v>
      </c>
      <c r="G2680">
        <v>1.998435</v>
      </c>
      <c r="H2680">
        <v>0.112328</v>
      </c>
      <c r="I2680">
        <v>4.4355849999999997</v>
      </c>
      <c r="J2680">
        <v>8.0646999999999996E-2</v>
      </c>
      <c r="K2680" t="str">
        <f>MID(M2680,22,1)</f>
        <v>7</v>
      </c>
      <c r="L2680" t="s">
        <v>49</v>
      </c>
      <c r="M2680" t="s">
        <v>50</v>
      </c>
      <c r="N2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680" t="e">
        <f>VLOOKUP(TableOMP[[#This Row],[Label]],TableAvg[],2,FALSE)</f>
        <v>#N/A</v>
      </c>
      <c r="P2680" t="e">
        <f>VLOOKUP(TableOMP[[#This Row],[Label]],TableAvg[],3,FALSE)</f>
        <v>#N/A</v>
      </c>
      <c r="Q2680" t="e">
        <f>TableOMP[[#This Row],[Avg]]-$U$2*TableOMP[[#This Row],[StdDev]]</f>
        <v>#N/A</v>
      </c>
      <c r="R2680" t="e">
        <f>TableOMP[[#This Row],[Avg]]+$U$2*TableOMP[[#This Row],[StdDev]]</f>
        <v>#N/A</v>
      </c>
      <c r="S2680" t="e">
        <f>IF(AND(TableOMP[[#This Row],[total_time]]&gt;=TableOMP[[#This Row],[Low]], TableOMP[[#This Row],[total_time]]&lt;=TableOMP[[#This Row],[High]]),1,0)</f>
        <v>#N/A</v>
      </c>
    </row>
    <row r="2681" spans="1:19" hidden="1" x14ac:dyDescent="0.25">
      <c r="A2681" t="s">
        <v>16</v>
      </c>
      <c r="B2681">
        <v>1000</v>
      </c>
      <c r="C2681">
        <v>100</v>
      </c>
      <c r="D2681">
        <v>100000</v>
      </c>
      <c r="E2681">
        <v>57</v>
      </c>
      <c r="F2681">
        <v>1</v>
      </c>
      <c r="G2681">
        <v>1.9066970000000001</v>
      </c>
      <c r="H2681">
        <v>0.10252</v>
      </c>
      <c r="I2681">
        <v>3.3295509999999999</v>
      </c>
      <c r="J2681">
        <v>5.9456000000000002E-2</v>
      </c>
      <c r="K2681" t="str">
        <f>MID(M2681,22,1)</f>
        <v>7</v>
      </c>
      <c r="L2681" t="s">
        <v>49</v>
      </c>
      <c r="M2681" t="s">
        <v>50</v>
      </c>
      <c r="N2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681" t="e">
        <f>VLOOKUP(TableOMP[[#This Row],[Label]],TableAvg[],2,FALSE)</f>
        <v>#N/A</v>
      </c>
      <c r="P2681" t="e">
        <f>VLOOKUP(TableOMP[[#This Row],[Label]],TableAvg[],3,FALSE)</f>
        <v>#N/A</v>
      </c>
      <c r="Q2681" t="e">
        <f>TableOMP[[#This Row],[Avg]]-$U$2*TableOMP[[#This Row],[StdDev]]</f>
        <v>#N/A</v>
      </c>
      <c r="R2681" t="e">
        <f>TableOMP[[#This Row],[Avg]]+$U$2*TableOMP[[#This Row],[StdDev]]</f>
        <v>#N/A</v>
      </c>
      <c r="S2681" t="e">
        <f>IF(AND(TableOMP[[#This Row],[total_time]]&gt;=TableOMP[[#This Row],[Low]], TableOMP[[#This Row],[total_time]]&lt;=TableOMP[[#This Row],[High]]),1,0)</f>
        <v>#N/A</v>
      </c>
    </row>
    <row r="2682" spans="1:19" hidden="1" x14ac:dyDescent="0.25">
      <c r="A2682" t="s">
        <v>16</v>
      </c>
      <c r="B2682">
        <v>1000</v>
      </c>
      <c r="C2682">
        <v>100</v>
      </c>
      <c r="D2682">
        <v>100000</v>
      </c>
      <c r="E2682">
        <v>58</v>
      </c>
      <c r="F2682">
        <v>1</v>
      </c>
      <c r="G2682">
        <v>1.5120340000000001</v>
      </c>
      <c r="H2682">
        <v>0.15407000000000001</v>
      </c>
      <c r="I2682">
        <v>8.0610759999999999</v>
      </c>
      <c r="J2682">
        <v>0.14142199999999999</v>
      </c>
      <c r="K2682" t="str">
        <f>MID(M2682,22,1)</f>
        <v>7</v>
      </c>
      <c r="L2682" t="s">
        <v>49</v>
      </c>
      <c r="M2682" t="s">
        <v>50</v>
      </c>
      <c r="N2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682" t="e">
        <f>VLOOKUP(TableOMP[[#This Row],[Label]],TableAvg[],2,FALSE)</f>
        <v>#N/A</v>
      </c>
      <c r="P2682" t="e">
        <f>VLOOKUP(TableOMP[[#This Row],[Label]],TableAvg[],3,FALSE)</f>
        <v>#N/A</v>
      </c>
      <c r="Q2682" t="e">
        <f>TableOMP[[#This Row],[Avg]]-$U$2*TableOMP[[#This Row],[StdDev]]</f>
        <v>#N/A</v>
      </c>
      <c r="R2682" t="e">
        <f>TableOMP[[#This Row],[Avg]]+$U$2*TableOMP[[#This Row],[StdDev]]</f>
        <v>#N/A</v>
      </c>
      <c r="S2682" t="e">
        <f>IF(AND(TableOMP[[#This Row],[total_time]]&gt;=TableOMP[[#This Row],[Low]], TableOMP[[#This Row],[total_time]]&lt;=TableOMP[[#This Row],[High]]),1,0)</f>
        <v>#N/A</v>
      </c>
    </row>
    <row r="2683" spans="1:19" hidden="1" x14ac:dyDescent="0.25">
      <c r="A2683" t="s">
        <v>16</v>
      </c>
      <c r="B2683">
        <v>1000</v>
      </c>
      <c r="C2683">
        <v>100</v>
      </c>
      <c r="D2683">
        <v>100000</v>
      </c>
      <c r="E2683">
        <v>59</v>
      </c>
      <c r="F2683">
        <v>1</v>
      </c>
      <c r="G2683">
        <v>1.4063190000000001</v>
      </c>
      <c r="H2683">
        <v>6.1558000000000002E-2</v>
      </c>
      <c r="I2683">
        <v>3.1014590000000002</v>
      </c>
      <c r="J2683">
        <v>5.3473E-2</v>
      </c>
      <c r="K2683" t="str">
        <f>MID(M2683,22,1)</f>
        <v>7</v>
      </c>
      <c r="L2683" t="s">
        <v>49</v>
      </c>
      <c r="M2683" t="s">
        <v>50</v>
      </c>
      <c r="N2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683" t="e">
        <f>VLOOKUP(TableOMP[[#This Row],[Label]],TableAvg[],2,FALSE)</f>
        <v>#N/A</v>
      </c>
      <c r="P2683" t="e">
        <f>VLOOKUP(TableOMP[[#This Row],[Label]],TableAvg[],3,FALSE)</f>
        <v>#N/A</v>
      </c>
      <c r="Q2683" t="e">
        <f>TableOMP[[#This Row],[Avg]]-$U$2*TableOMP[[#This Row],[StdDev]]</f>
        <v>#N/A</v>
      </c>
      <c r="R2683" t="e">
        <f>TableOMP[[#This Row],[Avg]]+$U$2*TableOMP[[#This Row],[StdDev]]</f>
        <v>#N/A</v>
      </c>
      <c r="S2683" t="e">
        <f>IF(AND(TableOMP[[#This Row],[total_time]]&gt;=TableOMP[[#This Row],[Low]], TableOMP[[#This Row],[total_time]]&lt;=TableOMP[[#This Row],[High]]),1,0)</f>
        <v>#N/A</v>
      </c>
    </row>
    <row r="2684" spans="1:19" hidden="1" x14ac:dyDescent="0.25">
      <c r="A2684" t="s">
        <v>16</v>
      </c>
      <c r="B2684">
        <v>1000</v>
      </c>
      <c r="C2684">
        <v>100</v>
      </c>
      <c r="D2684">
        <v>100000</v>
      </c>
      <c r="E2684">
        <v>60</v>
      </c>
      <c r="F2684">
        <v>1</v>
      </c>
      <c r="G2684">
        <v>1.3594740000000001</v>
      </c>
      <c r="H2684">
        <v>6.6806000000000004E-2</v>
      </c>
      <c r="I2684">
        <v>3.3692859999999998</v>
      </c>
      <c r="J2684">
        <v>5.7106999999999998E-2</v>
      </c>
      <c r="K2684" t="str">
        <f>MID(M2684,22,1)</f>
        <v>7</v>
      </c>
      <c r="L2684" t="s">
        <v>49</v>
      </c>
      <c r="M2684" t="s">
        <v>50</v>
      </c>
      <c r="N2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684" t="e">
        <f>VLOOKUP(TableOMP[[#This Row],[Label]],TableAvg[],2,FALSE)</f>
        <v>#N/A</v>
      </c>
      <c r="P2684" t="e">
        <f>VLOOKUP(TableOMP[[#This Row],[Label]],TableAvg[],3,FALSE)</f>
        <v>#N/A</v>
      </c>
      <c r="Q2684" t="e">
        <f>TableOMP[[#This Row],[Avg]]-$U$2*TableOMP[[#This Row],[StdDev]]</f>
        <v>#N/A</v>
      </c>
      <c r="R2684" t="e">
        <f>TableOMP[[#This Row],[Avg]]+$U$2*TableOMP[[#This Row],[StdDev]]</f>
        <v>#N/A</v>
      </c>
      <c r="S2684" t="e">
        <f>IF(AND(TableOMP[[#This Row],[total_time]]&gt;=TableOMP[[#This Row],[Low]], TableOMP[[#This Row],[total_time]]&lt;=TableOMP[[#This Row],[High]]),1,0)</f>
        <v>#N/A</v>
      </c>
    </row>
    <row r="2685" spans="1:19" hidden="1" x14ac:dyDescent="0.25">
      <c r="A2685" t="s">
        <v>16</v>
      </c>
      <c r="B2685">
        <v>1000</v>
      </c>
      <c r="C2685">
        <v>100</v>
      </c>
      <c r="D2685">
        <v>100000</v>
      </c>
      <c r="E2685">
        <v>61</v>
      </c>
      <c r="F2685">
        <v>1</v>
      </c>
      <c r="G2685">
        <v>1.4798929999999999</v>
      </c>
      <c r="H2685">
        <v>7.1217000000000003E-2</v>
      </c>
      <c r="I2685">
        <v>3.5888990000000001</v>
      </c>
      <c r="J2685">
        <v>5.9815E-2</v>
      </c>
      <c r="K2685" t="str">
        <f>MID(M2685,22,1)</f>
        <v>7</v>
      </c>
      <c r="L2685" t="s">
        <v>49</v>
      </c>
      <c r="M2685" t="s">
        <v>50</v>
      </c>
      <c r="N2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685" t="e">
        <f>VLOOKUP(TableOMP[[#This Row],[Label]],TableAvg[],2,FALSE)</f>
        <v>#N/A</v>
      </c>
      <c r="P2685" t="e">
        <f>VLOOKUP(TableOMP[[#This Row],[Label]],TableAvg[],3,FALSE)</f>
        <v>#N/A</v>
      </c>
      <c r="Q2685" t="e">
        <f>TableOMP[[#This Row],[Avg]]-$U$2*TableOMP[[#This Row],[StdDev]]</f>
        <v>#N/A</v>
      </c>
      <c r="R2685" t="e">
        <f>TableOMP[[#This Row],[Avg]]+$U$2*TableOMP[[#This Row],[StdDev]]</f>
        <v>#N/A</v>
      </c>
      <c r="S2685" t="e">
        <f>IF(AND(TableOMP[[#This Row],[total_time]]&gt;=TableOMP[[#This Row],[Low]], TableOMP[[#This Row],[total_time]]&lt;=TableOMP[[#This Row],[High]]),1,0)</f>
        <v>#N/A</v>
      </c>
    </row>
    <row r="2686" spans="1:19" hidden="1" x14ac:dyDescent="0.25">
      <c r="A2686" t="s">
        <v>16</v>
      </c>
      <c r="B2686">
        <v>1000</v>
      </c>
      <c r="C2686">
        <v>100</v>
      </c>
      <c r="D2686">
        <v>100000</v>
      </c>
      <c r="E2686">
        <v>62</v>
      </c>
      <c r="F2686">
        <v>1</v>
      </c>
      <c r="G2686">
        <v>1.4594640000000001</v>
      </c>
      <c r="H2686">
        <v>7.5294E-2</v>
      </c>
      <c r="I2686">
        <v>3.7103809999999999</v>
      </c>
      <c r="J2686">
        <v>6.0825999999999998E-2</v>
      </c>
      <c r="K2686" t="str">
        <f>MID(M2686,22,1)</f>
        <v>7</v>
      </c>
      <c r="L2686" t="s">
        <v>49</v>
      </c>
      <c r="M2686" t="s">
        <v>50</v>
      </c>
      <c r="N2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686" t="e">
        <f>VLOOKUP(TableOMP[[#This Row],[Label]],TableAvg[],2,FALSE)</f>
        <v>#N/A</v>
      </c>
      <c r="P2686" t="e">
        <f>VLOOKUP(TableOMP[[#This Row],[Label]],TableAvg[],3,FALSE)</f>
        <v>#N/A</v>
      </c>
      <c r="Q2686" t="e">
        <f>TableOMP[[#This Row],[Avg]]-$U$2*TableOMP[[#This Row],[StdDev]]</f>
        <v>#N/A</v>
      </c>
      <c r="R2686" t="e">
        <f>TableOMP[[#This Row],[Avg]]+$U$2*TableOMP[[#This Row],[StdDev]]</f>
        <v>#N/A</v>
      </c>
      <c r="S2686" t="e">
        <f>IF(AND(TableOMP[[#This Row],[total_time]]&gt;=TableOMP[[#This Row],[Low]], TableOMP[[#This Row],[total_time]]&lt;=TableOMP[[#This Row],[High]]),1,0)</f>
        <v>#N/A</v>
      </c>
    </row>
    <row r="2687" spans="1:19" hidden="1" x14ac:dyDescent="0.25">
      <c r="A2687" t="s">
        <v>16</v>
      </c>
      <c r="B2687">
        <v>1000</v>
      </c>
      <c r="C2687">
        <v>100</v>
      </c>
      <c r="D2687">
        <v>100000</v>
      </c>
      <c r="E2687">
        <v>63</v>
      </c>
      <c r="F2687">
        <v>1</v>
      </c>
      <c r="G2687">
        <v>1.441659</v>
      </c>
      <c r="H2687">
        <v>7.0865999999999998E-2</v>
      </c>
      <c r="I2687">
        <v>3.6336689999999998</v>
      </c>
      <c r="J2687">
        <v>5.8608E-2</v>
      </c>
      <c r="K2687" t="str">
        <f>MID(M2687,22,1)</f>
        <v>7</v>
      </c>
      <c r="L2687" t="s">
        <v>49</v>
      </c>
      <c r="M2687" t="s">
        <v>50</v>
      </c>
      <c r="N2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687" t="e">
        <f>VLOOKUP(TableOMP[[#This Row],[Label]],TableAvg[],2,FALSE)</f>
        <v>#N/A</v>
      </c>
      <c r="P2687" t="e">
        <f>VLOOKUP(TableOMP[[#This Row],[Label]],TableAvg[],3,FALSE)</f>
        <v>#N/A</v>
      </c>
      <c r="Q2687" t="e">
        <f>TableOMP[[#This Row],[Avg]]-$U$2*TableOMP[[#This Row],[StdDev]]</f>
        <v>#N/A</v>
      </c>
      <c r="R2687" t="e">
        <f>TableOMP[[#This Row],[Avg]]+$U$2*TableOMP[[#This Row],[StdDev]]</f>
        <v>#N/A</v>
      </c>
      <c r="S2687" t="e">
        <f>IF(AND(TableOMP[[#This Row],[total_time]]&gt;=TableOMP[[#This Row],[Low]], TableOMP[[#This Row],[total_time]]&lt;=TableOMP[[#This Row],[High]]),1,0)</f>
        <v>#N/A</v>
      </c>
    </row>
    <row r="2688" spans="1:19" hidden="1" x14ac:dyDescent="0.25">
      <c r="A2688" t="s">
        <v>16</v>
      </c>
      <c r="B2688">
        <v>1000</v>
      </c>
      <c r="C2688">
        <v>100</v>
      </c>
      <c r="D2688">
        <v>100000</v>
      </c>
      <c r="E2688">
        <v>64</v>
      </c>
      <c r="F2688">
        <v>1</v>
      </c>
      <c r="G2688">
        <v>1.7399500000000001</v>
      </c>
      <c r="H2688">
        <v>0.42416599999999999</v>
      </c>
      <c r="I2688">
        <v>26.207325999999998</v>
      </c>
      <c r="J2688">
        <v>0.415989</v>
      </c>
      <c r="K2688" t="str">
        <f>MID(M2688,22,1)</f>
        <v>7</v>
      </c>
      <c r="L2688" t="s">
        <v>49</v>
      </c>
      <c r="M2688" t="s">
        <v>50</v>
      </c>
      <c r="N2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688" t="e">
        <f>VLOOKUP(TableOMP[[#This Row],[Label]],TableAvg[],2,FALSE)</f>
        <v>#N/A</v>
      </c>
      <c r="P2688" t="e">
        <f>VLOOKUP(TableOMP[[#This Row],[Label]],TableAvg[],3,FALSE)</f>
        <v>#N/A</v>
      </c>
      <c r="Q2688" t="e">
        <f>TableOMP[[#This Row],[Avg]]-$U$2*TableOMP[[#This Row],[StdDev]]</f>
        <v>#N/A</v>
      </c>
      <c r="R2688" t="e">
        <f>TableOMP[[#This Row],[Avg]]+$U$2*TableOMP[[#This Row],[StdDev]]</f>
        <v>#N/A</v>
      </c>
      <c r="S2688" t="e">
        <f>IF(AND(TableOMP[[#This Row],[total_time]]&gt;=TableOMP[[#This Row],[Low]], TableOMP[[#This Row],[total_time]]&lt;=TableOMP[[#This Row],[High]]),1,0)</f>
        <v>#N/A</v>
      </c>
    </row>
    <row r="2689" spans="1:19" hidden="1" x14ac:dyDescent="0.25">
      <c r="A2689" t="s">
        <v>16</v>
      </c>
      <c r="B2689">
        <v>100</v>
      </c>
      <c r="C2689">
        <v>100</v>
      </c>
      <c r="D2689">
        <v>100000</v>
      </c>
      <c r="E2689">
        <v>1</v>
      </c>
      <c r="F2689">
        <v>1</v>
      </c>
      <c r="G2689">
        <v>1.0725849999999999</v>
      </c>
      <c r="H2689">
        <v>9.0620000000000006E-3</v>
      </c>
      <c r="I2689">
        <v>0</v>
      </c>
      <c r="J2689">
        <v>0</v>
      </c>
      <c r="K2689" t="str">
        <f>MID(M2689,22,1)</f>
        <v>7</v>
      </c>
      <c r="L2689" t="s">
        <v>49</v>
      </c>
      <c r="M2689" t="s">
        <v>50</v>
      </c>
      <c r="N2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689" t="e">
        <f>VLOOKUP(TableOMP[[#This Row],[Label]],TableAvg[],2,FALSE)</f>
        <v>#N/A</v>
      </c>
      <c r="P2689" t="e">
        <f>VLOOKUP(TableOMP[[#This Row],[Label]],TableAvg[],3,FALSE)</f>
        <v>#N/A</v>
      </c>
      <c r="Q2689" t="e">
        <f>TableOMP[[#This Row],[Avg]]-$U$2*TableOMP[[#This Row],[StdDev]]</f>
        <v>#N/A</v>
      </c>
      <c r="R2689" t="e">
        <f>TableOMP[[#This Row],[Avg]]+$U$2*TableOMP[[#This Row],[StdDev]]</f>
        <v>#N/A</v>
      </c>
      <c r="S2689" t="e">
        <f>IF(AND(TableOMP[[#This Row],[total_time]]&gt;=TableOMP[[#This Row],[Low]], TableOMP[[#This Row],[total_time]]&lt;=TableOMP[[#This Row],[High]]),1,0)</f>
        <v>#N/A</v>
      </c>
    </row>
    <row r="2690" spans="1:19" hidden="1" x14ac:dyDescent="0.25">
      <c r="A2690" t="s">
        <v>16</v>
      </c>
      <c r="B2690">
        <v>100</v>
      </c>
      <c r="C2690">
        <v>100</v>
      </c>
      <c r="D2690">
        <v>100000</v>
      </c>
      <c r="E2690">
        <v>2</v>
      </c>
      <c r="F2690">
        <v>1</v>
      </c>
      <c r="G2690">
        <v>1.257077</v>
      </c>
      <c r="H2690">
        <v>0.18113899999999999</v>
      </c>
      <c r="I2690">
        <v>1.1180000000000001E-2</v>
      </c>
      <c r="J2690">
        <v>1.1180000000000001E-2</v>
      </c>
      <c r="K2690" t="str">
        <f>MID(M2690,22,1)</f>
        <v>7</v>
      </c>
      <c r="L2690" t="s">
        <v>49</v>
      </c>
      <c r="M2690" t="s">
        <v>50</v>
      </c>
      <c r="N2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690" t="e">
        <f>VLOOKUP(TableOMP[[#This Row],[Label]],TableAvg[],2,FALSE)</f>
        <v>#N/A</v>
      </c>
      <c r="P2690" t="e">
        <f>VLOOKUP(TableOMP[[#This Row],[Label]],TableAvg[],3,FALSE)</f>
        <v>#N/A</v>
      </c>
      <c r="Q2690" t="e">
        <f>TableOMP[[#This Row],[Avg]]-$U$2*TableOMP[[#This Row],[StdDev]]</f>
        <v>#N/A</v>
      </c>
      <c r="R2690" t="e">
        <f>TableOMP[[#This Row],[Avg]]+$U$2*TableOMP[[#This Row],[StdDev]]</f>
        <v>#N/A</v>
      </c>
      <c r="S2690" t="e">
        <f>IF(AND(TableOMP[[#This Row],[total_time]]&gt;=TableOMP[[#This Row],[Low]], TableOMP[[#This Row],[total_time]]&lt;=TableOMP[[#This Row],[High]]),1,0)</f>
        <v>#N/A</v>
      </c>
    </row>
    <row r="2691" spans="1:19" hidden="1" x14ac:dyDescent="0.25">
      <c r="A2691" t="s">
        <v>16</v>
      </c>
      <c r="B2691">
        <v>100</v>
      </c>
      <c r="C2691">
        <v>100</v>
      </c>
      <c r="D2691">
        <v>100000</v>
      </c>
      <c r="E2691">
        <v>3</v>
      </c>
      <c r="F2691">
        <v>1</v>
      </c>
      <c r="G2691">
        <v>1.0790139999999999</v>
      </c>
      <c r="H2691">
        <v>2.4287E-2</v>
      </c>
      <c r="I2691">
        <v>1.2387E-2</v>
      </c>
      <c r="J2691">
        <v>6.1929999999999997E-3</v>
      </c>
      <c r="K2691" t="str">
        <f>MID(M2691,22,1)</f>
        <v>7</v>
      </c>
      <c r="L2691" t="s">
        <v>49</v>
      </c>
      <c r="M2691" t="s">
        <v>50</v>
      </c>
      <c r="N2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691" t="e">
        <f>VLOOKUP(TableOMP[[#This Row],[Label]],TableAvg[],2,FALSE)</f>
        <v>#N/A</v>
      </c>
      <c r="P2691" t="e">
        <f>VLOOKUP(TableOMP[[#This Row],[Label]],TableAvg[],3,FALSE)</f>
        <v>#N/A</v>
      </c>
      <c r="Q2691" t="e">
        <f>TableOMP[[#This Row],[Avg]]-$U$2*TableOMP[[#This Row],[StdDev]]</f>
        <v>#N/A</v>
      </c>
      <c r="R2691" t="e">
        <f>TableOMP[[#This Row],[Avg]]+$U$2*TableOMP[[#This Row],[StdDev]]</f>
        <v>#N/A</v>
      </c>
      <c r="S2691" t="e">
        <f>IF(AND(TableOMP[[#This Row],[total_time]]&gt;=TableOMP[[#This Row],[Low]], TableOMP[[#This Row],[total_time]]&lt;=TableOMP[[#This Row],[High]]),1,0)</f>
        <v>#N/A</v>
      </c>
    </row>
    <row r="2692" spans="1:19" hidden="1" x14ac:dyDescent="0.25">
      <c r="A2692" t="s">
        <v>16</v>
      </c>
      <c r="B2692">
        <v>100</v>
      </c>
      <c r="C2692">
        <v>100</v>
      </c>
      <c r="D2692">
        <v>100000</v>
      </c>
      <c r="E2692">
        <v>4</v>
      </c>
      <c r="F2692">
        <v>1</v>
      </c>
      <c r="G2692">
        <v>1.144917</v>
      </c>
      <c r="H2692">
        <v>7.3774000000000006E-2</v>
      </c>
      <c r="I2692">
        <v>0.198237</v>
      </c>
      <c r="J2692">
        <v>6.6078999999999999E-2</v>
      </c>
      <c r="K2692" t="str">
        <f>MID(M2692,22,1)</f>
        <v>7</v>
      </c>
      <c r="L2692" t="s">
        <v>49</v>
      </c>
      <c r="M2692" t="s">
        <v>50</v>
      </c>
      <c r="N2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692" t="e">
        <f>VLOOKUP(TableOMP[[#This Row],[Label]],TableAvg[],2,FALSE)</f>
        <v>#N/A</v>
      </c>
      <c r="P2692" t="e">
        <f>VLOOKUP(TableOMP[[#This Row],[Label]],TableAvg[],3,FALSE)</f>
        <v>#N/A</v>
      </c>
      <c r="Q2692" t="e">
        <f>TableOMP[[#This Row],[Avg]]-$U$2*TableOMP[[#This Row],[StdDev]]</f>
        <v>#N/A</v>
      </c>
      <c r="R2692" t="e">
        <f>TableOMP[[#This Row],[Avg]]+$U$2*TableOMP[[#This Row],[StdDev]]</f>
        <v>#N/A</v>
      </c>
      <c r="S2692" t="e">
        <f>IF(AND(TableOMP[[#This Row],[total_time]]&gt;=TableOMP[[#This Row],[Low]], TableOMP[[#This Row],[total_time]]&lt;=TableOMP[[#This Row],[High]]),1,0)</f>
        <v>#N/A</v>
      </c>
    </row>
    <row r="2693" spans="1:19" hidden="1" x14ac:dyDescent="0.25">
      <c r="A2693" t="s">
        <v>16</v>
      </c>
      <c r="B2693">
        <v>100</v>
      </c>
      <c r="C2693">
        <v>100</v>
      </c>
      <c r="D2693">
        <v>100000</v>
      </c>
      <c r="E2693">
        <v>5</v>
      </c>
      <c r="F2693">
        <v>1</v>
      </c>
      <c r="G2693">
        <v>1.0842609999999999</v>
      </c>
      <c r="H2693">
        <v>2.1765E-2</v>
      </c>
      <c r="I2693">
        <v>5.7362999999999997E-2</v>
      </c>
      <c r="J2693">
        <v>1.4341E-2</v>
      </c>
      <c r="K2693" t="str">
        <f>MID(M2693,22,1)</f>
        <v>7</v>
      </c>
      <c r="L2693" t="s">
        <v>49</v>
      </c>
      <c r="M2693" t="s">
        <v>50</v>
      </c>
      <c r="N2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693" t="e">
        <f>VLOOKUP(TableOMP[[#This Row],[Label]],TableAvg[],2,FALSE)</f>
        <v>#N/A</v>
      </c>
      <c r="P2693" t="e">
        <f>VLOOKUP(TableOMP[[#This Row],[Label]],TableAvg[],3,FALSE)</f>
        <v>#N/A</v>
      </c>
      <c r="Q2693" t="e">
        <f>TableOMP[[#This Row],[Avg]]-$U$2*TableOMP[[#This Row],[StdDev]]</f>
        <v>#N/A</v>
      </c>
      <c r="R2693" t="e">
        <f>TableOMP[[#This Row],[Avg]]+$U$2*TableOMP[[#This Row],[StdDev]]</f>
        <v>#N/A</v>
      </c>
      <c r="S2693" t="e">
        <f>IF(AND(TableOMP[[#This Row],[total_time]]&gt;=TableOMP[[#This Row],[Low]], TableOMP[[#This Row],[total_time]]&lt;=TableOMP[[#This Row],[High]]),1,0)</f>
        <v>#N/A</v>
      </c>
    </row>
    <row r="2694" spans="1:19" hidden="1" x14ac:dyDescent="0.25">
      <c r="A2694" t="s">
        <v>16</v>
      </c>
      <c r="B2694">
        <v>100</v>
      </c>
      <c r="C2694">
        <v>100</v>
      </c>
      <c r="D2694">
        <v>100000</v>
      </c>
      <c r="E2694">
        <v>6</v>
      </c>
      <c r="F2694">
        <v>1</v>
      </c>
      <c r="G2694">
        <v>1.0818289999999999</v>
      </c>
      <c r="H2694">
        <v>1.3224E-2</v>
      </c>
      <c r="I2694">
        <v>5.0090000000000003E-2</v>
      </c>
      <c r="J2694">
        <v>1.0018000000000001E-2</v>
      </c>
      <c r="K2694" t="str">
        <f>MID(M2694,22,1)</f>
        <v>7</v>
      </c>
      <c r="L2694" t="s">
        <v>49</v>
      </c>
      <c r="M2694" t="s">
        <v>50</v>
      </c>
      <c r="N2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694" t="e">
        <f>VLOOKUP(TableOMP[[#This Row],[Label]],TableAvg[],2,FALSE)</f>
        <v>#N/A</v>
      </c>
      <c r="P2694" t="e">
        <f>VLOOKUP(TableOMP[[#This Row],[Label]],TableAvg[],3,FALSE)</f>
        <v>#N/A</v>
      </c>
      <c r="Q2694" t="e">
        <f>TableOMP[[#This Row],[Avg]]-$U$2*TableOMP[[#This Row],[StdDev]]</f>
        <v>#N/A</v>
      </c>
      <c r="R2694" t="e">
        <f>TableOMP[[#This Row],[Avg]]+$U$2*TableOMP[[#This Row],[StdDev]]</f>
        <v>#N/A</v>
      </c>
      <c r="S2694" t="e">
        <f>IF(AND(TableOMP[[#This Row],[total_time]]&gt;=TableOMP[[#This Row],[Low]], TableOMP[[#This Row],[total_time]]&lt;=TableOMP[[#This Row],[High]]),1,0)</f>
        <v>#N/A</v>
      </c>
    </row>
    <row r="2695" spans="1:19" hidden="1" x14ac:dyDescent="0.25">
      <c r="A2695" t="s">
        <v>16</v>
      </c>
      <c r="B2695">
        <v>100</v>
      </c>
      <c r="C2695">
        <v>100</v>
      </c>
      <c r="D2695">
        <v>100000</v>
      </c>
      <c r="E2695">
        <v>7</v>
      </c>
      <c r="F2695">
        <v>1</v>
      </c>
      <c r="G2695">
        <v>1.09476</v>
      </c>
      <c r="H2695">
        <v>2.0226999999999998E-2</v>
      </c>
      <c r="I2695">
        <v>9.0669E-2</v>
      </c>
      <c r="J2695">
        <v>1.5112E-2</v>
      </c>
      <c r="K2695" t="str">
        <f>MID(M2695,22,1)</f>
        <v>7</v>
      </c>
      <c r="L2695" t="s">
        <v>49</v>
      </c>
      <c r="M2695" t="s">
        <v>50</v>
      </c>
      <c r="N2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695" t="e">
        <f>VLOOKUP(TableOMP[[#This Row],[Label]],TableAvg[],2,FALSE)</f>
        <v>#N/A</v>
      </c>
      <c r="P2695" t="e">
        <f>VLOOKUP(TableOMP[[#This Row],[Label]],TableAvg[],3,FALSE)</f>
        <v>#N/A</v>
      </c>
      <c r="Q2695" t="e">
        <f>TableOMP[[#This Row],[Avg]]-$U$2*TableOMP[[#This Row],[StdDev]]</f>
        <v>#N/A</v>
      </c>
      <c r="R2695" t="e">
        <f>TableOMP[[#This Row],[Avg]]+$U$2*TableOMP[[#This Row],[StdDev]]</f>
        <v>#N/A</v>
      </c>
      <c r="S2695" t="e">
        <f>IF(AND(TableOMP[[#This Row],[total_time]]&gt;=TableOMP[[#This Row],[Low]], TableOMP[[#This Row],[total_time]]&lt;=TableOMP[[#This Row],[High]]),1,0)</f>
        <v>#N/A</v>
      </c>
    </row>
    <row r="2696" spans="1:19" hidden="1" x14ac:dyDescent="0.25">
      <c r="A2696" t="s">
        <v>16</v>
      </c>
      <c r="B2696">
        <v>100</v>
      </c>
      <c r="C2696">
        <v>100</v>
      </c>
      <c r="D2696">
        <v>100000</v>
      </c>
      <c r="E2696">
        <v>8</v>
      </c>
      <c r="F2696">
        <v>1</v>
      </c>
      <c r="G2696">
        <v>1.108773</v>
      </c>
      <c r="H2696">
        <v>2.9670999999999999E-2</v>
      </c>
      <c r="I2696">
        <v>9.1194999999999998E-2</v>
      </c>
      <c r="J2696">
        <v>1.3028E-2</v>
      </c>
      <c r="K2696" t="str">
        <f>MID(M2696,22,1)</f>
        <v>7</v>
      </c>
      <c r="L2696" t="s">
        <v>49</v>
      </c>
      <c r="M2696" t="s">
        <v>50</v>
      </c>
      <c r="N2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696" t="e">
        <f>VLOOKUP(TableOMP[[#This Row],[Label]],TableAvg[],2,FALSE)</f>
        <v>#N/A</v>
      </c>
      <c r="P2696" t="e">
        <f>VLOOKUP(TableOMP[[#This Row],[Label]],TableAvg[],3,FALSE)</f>
        <v>#N/A</v>
      </c>
      <c r="Q2696" t="e">
        <f>TableOMP[[#This Row],[Avg]]-$U$2*TableOMP[[#This Row],[StdDev]]</f>
        <v>#N/A</v>
      </c>
      <c r="R2696" t="e">
        <f>TableOMP[[#This Row],[Avg]]+$U$2*TableOMP[[#This Row],[StdDev]]</f>
        <v>#N/A</v>
      </c>
      <c r="S2696" t="e">
        <f>IF(AND(TableOMP[[#This Row],[total_time]]&gt;=TableOMP[[#This Row],[Low]], TableOMP[[#This Row],[total_time]]&lt;=TableOMP[[#This Row],[High]]),1,0)</f>
        <v>#N/A</v>
      </c>
    </row>
    <row r="2697" spans="1:19" hidden="1" x14ac:dyDescent="0.25">
      <c r="A2697" t="s">
        <v>16</v>
      </c>
      <c r="B2697">
        <v>100</v>
      </c>
      <c r="C2697">
        <v>100</v>
      </c>
      <c r="D2697">
        <v>100000</v>
      </c>
      <c r="E2697">
        <v>9</v>
      </c>
      <c r="F2697">
        <v>1</v>
      </c>
      <c r="G2697">
        <v>1.117178</v>
      </c>
      <c r="H2697">
        <v>2.8267E-2</v>
      </c>
      <c r="I2697">
        <v>0.14508399999999999</v>
      </c>
      <c r="J2697">
        <v>1.8134999999999998E-2</v>
      </c>
      <c r="K2697" t="str">
        <f>MID(M2697,22,1)</f>
        <v>7</v>
      </c>
      <c r="L2697" t="s">
        <v>49</v>
      </c>
      <c r="M2697" t="s">
        <v>50</v>
      </c>
      <c r="N2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697" t="e">
        <f>VLOOKUP(TableOMP[[#This Row],[Label]],TableAvg[],2,FALSE)</f>
        <v>#N/A</v>
      </c>
      <c r="P2697" t="e">
        <f>VLOOKUP(TableOMP[[#This Row],[Label]],TableAvg[],3,FALSE)</f>
        <v>#N/A</v>
      </c>
      <c r="Q2697" t="e">
        <f>TableOMP[[#This Row],[Avg]]-$U$2*TableOMP[[#This Row],[StdDev]]</f>
        <v>#N/A</v>
      </c>
      <c r="R2697" t="e">
        <f>TableOMP[[#This Row],[Avg]]+$U$2*TableOMP[[#This Row],[StdDev]]</f>
        <v>#N/A</v>
      </c>
      <c r="S2697" t="e">
        <f>IF(AND(TableOMP[[#This Row],[total_time]]&gt;=TableOMP[[#This Row],[Low]], TableOMP[[#This Row],[total_time]]&lt;=TableOMP[[#This Row],[High]]),1,0)</f>
        <v>#N/A</v>
      </c>
    </row>
    <row r="2698" spans="1:19" hidden="1" x14ac:dyDescent="0.25">
      <c r="A2698" t="s">
        <v>16</v>
      </c>
      <c r="B2698">
        <v>100</v>
      </c>
      <c r="C2698">
        <v>100</v>
      </c>
      <c r="D2698">
        <v>100000</v>
      </c>
      <c r="E2698">
        <v>10</v>
      </c>
      <c r="F2698">
        <v>1</v>
      </c>
      <c r="G2698">
        <v>1.1187260000000001</v>
      </c>
      <c r="H2698">
        <v>2.3581999999999999E-2</v>
      </c>
      <c r="I2698">
        <v>0.166794</v>
      </c>
      <c r="J2698">
        <v>1.8533000000000001E-2</v>
      </c>
      <c r="K2698" t="str">
        <f>MID(M2698,22,1)</f>
        <v>7</v>
      </c>
      <c r="L2698" t="s">
        <v>49</v>
      </c>
      <c r="M2698" t="s">
        <v>50</v>
      </c>
      <c r="N2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698" t="e">
        <f>VLOOKUP(TableOMP[[#This Row],[Label]],TableAvg[],2,FALSE)</f>
        <v>#N/A</v>
      </c>
      <c r="P2698" t="e">
        <f>VLOOKUP(TableOMP[[#This Row],[Label]],TableAvg[],3,FALSE)</f>
        <v>#N/A</v>
      </c>
      <c r="Q2698" t="e">
        <f>TableOMP[[#This Row],[Avg]]-$U$2*TableOMP[[#This Row],[StdDev]]</f>
        <v>#N/A</v>
      </c>
      <c r="R2698" t="e">
        <f>TableOMP[[#This Row],[Avg]]+$U$2*TableOMP[[#This Row],[StdDev]]</f>
        <v>#N/A</v>
      </c>
      <c r="S2698" t="e">
        <f>IF(AND(TableOMP[[#This Row],[total_time]]&gt;=TableOMP[[#This Row],[Low]], TableOMP[[#This Row],[total_time]]&lt;=TableOMP[[#This Row],[High]]),1,0)</f>
        <v>#N/A</v>
      </c>
    </row>
    <row r="2699" spans="1:19" hidden="1" x14ac:dyDescent="0.25">
      <c r="A2699" t="s">
        <v>16</v>
      </c>
      <c r="B2699">
        <v>100</v>
      </c>
      <c r="C2699">
        <v>100</v>
      </c>
      <c r="D2699">
        <v>100000</v>
      </c>
      <c r="E2699">
        <v>11</v>
      </c>
      <c r="F2699">
        <v>1</v>
      </c>
      <c r="G2699">
        <v>1.208329</v>
      </c>
      <c r="H2699">
        <v>0.100136</v>
      </c>
      <c r="I2699">
        <v>0.724329</v>
      </c>
      <c r="J2699">
        <v>7.2432999999999997E-2</v>
      </c>
      <c r="K2699" t="str">
        <f>MID(M2699,22,1)</f>
        <v>7</v>
      </c>
      <c r="L2699" t="s">
        <v>49</v>
      </c>
      <c r="M2699" t="s">
        <v>50</v>
      </c>
      <c r="N2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699" t="e">
        <f>VLOOKUP(TableOMP[[#This Row],[Label]],TableAvg[],2,FALSE)</f>
        <v>#N/A</v>
      </c>
      <c r="P2699" t="e">
        <f>VLOOKUP(TableOMP[[#This Row],[Label]],TableAvg[],3,FALSE)</f>
        <v>#N/A</v>
      </c>
      <c r="Q2699" t="e">
        <f>TableOMP[[#This Row],[Avg]]-$U$2*TableOMP[[#This Row],[StdDev]]</f>
        <v>#N/A</v>
      </c>
      <c r="R2699" t="e">
        <f>TableOMP[[#This Row],[Avg]]+$U$2*TableOMP[[#This Row],[StdDev]]</f>
        <v>#N/A</v>
      </c>
      <c r="S2699" t="e">
        <f>IF(AND(TableOMP[[#This Row],[total_time]]&gt;=TableOMP[[#This Row],[Low]], TableOMP[[#This Row],[total_time]]&lt;=TableOMP[[#This Row],[High]]),1,0)</f>
        <v>#N/A</v>
      </c>
    </row>
    <row r="2700" spans="1:19" hidden="1" x14ac:dyDescent="0.25">
      <c r="A2700" t="s">
        <v>16</v>
      </c>
      <c r="B2700">
        <v>100</v>
      </c>
      <c r="C2700">
        <v>100</v>
      </c>
      <c r="D2700">
        <v>100000</v>
      </c>
      <c r="E2700">
        <v>12</v>
      </c>
      <c r="F2700">
        <v>1</v>
      </c>
      <c r="G2700">
        <v>1.127664</v>
      </c>
      <c r="H2700">
        <v>1.9421999999999998E-2</v>
      </c>
      <c r="I2700">
        <v>0.17956800000000001</v>
      </c>
      <c r="J2700">
        <v>1.6324000000000002E-2</v>
      </c>
      <c r="K2700" t="str">
        <f>MID(M2700,22,1)</f>
        <v>7</v>
      </c>
      <c r="L2700" t="s">
        <v>49</v>
      </c>
      <c r="M2700" t="s">
        <v>50</v>
      </c>
      <c r="N2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700" t="e">
        <f>VLOOKUP(TableOMP[[#This Row],[Label]],TableAvg[],2,FALSE)</f>
        <v>#N/A</v>
      </c>
      <c r="P2700" t="e">
        <f>VLOOKUP(TableOMP[[#This Row],[Label]],TableAvg[],3,FALSE)</f>
        <v>#N/A</v>
      </c>
      <c r="Q2700" t="e">
        <f>TableOMP[[#This Row],[Avg]]-$U$2*TableOMP[[#This Row],[StdDev]]</f>
        <v>#N/A</v>
      </c>
      <c r="R2700" t="e">
        <f>TableOMP[[#This Row],[Avg]]+$U$2*TableOMP[[#This Row],[StdDev]]</f>
        <v>#N/A</v>
      </c>
      <c r="S2700" t="e">
        <f>IF(AND(TableOMP[[#This Row],[total_time]]&gt;=TableOMP[[#This Row],[Low]], TableOMP[[#This Row],[total_time]]&lt;=TableOMP[[#This Row],[High]]),1,0)</f>
        <v>#N/A</v>
      </c>
    </row>
    <row r="2701" spans="1:19" hidden="1" x14ac:dyDescent="0.25">
      <c r="A2701" t="s">
        <v>16</v>
      </c>
      <c r="B2701">
        <v>100</v>
      </c>
      <c r="C2701">
        <v>100</v>
      </c>
      <c r="D2701">
        <v>100000</v>
      </c>
      <c r="E2701">
        <v>13</v>
      </c>
      <c r="F2701">
        <v>1</v>
      </c>
      <c r="G2701">
        <v>1.168893</v>
      </c>
      <c r="H2701">
        <v>9.7229999999999997E-2</v>
      </c>
      <c r="I2701">
        <v>0.20311499999999999</v>
      </c>
      <c r="J2701">
        <v>1.6926E-2</v>
      </c>
      <c r="K2701" t="str">
        <f>MID(M2701,22,1)</f>
        <v>7</v>
      </c>
      <c r="L2701" t="s">
        <v>49</v>
      </c>
      <c r="M2701" t="s">
        <v>50</v>
      </c>
      <c r="N2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701" t="e">
        <f>VLOOKUP(TableOMP[[#This Row],[Label]],TableAvg[],2,FALSE)</f>
        <v>#N/A</v>
      </c>
      <c r="P2701" t="e">
        <f>VLOOKUP(TableOMP[[#This Row],[Label]],TableAvg[],3,FALSE)</f>
        <v>#N/A</v>
      </c>
      <c r="Q2701" t="e">
        <f>TableOMP[[#This Row],[Avg]]-$U$2*TableOMP[[#This Row],[StdDev]]</f>
        <v>#N/A</v>
      </c>
      <c r="R2701" t="e">
        <f>TableOMP[[#This Row],[Avg]]+$U$2*TableOMP[[#This Row],[StdDev]]</f>
        <v>#N/A</v>
      </c>
      <c r="S2701" t="e">
        <f>IF(AND(TableOMP[[#This Row],[total_time]]&gt;=TableOMP[[#This Row],[Low]], TableOMP[[#This Row],[total_time]]&lt;=TableOMP[[#This Row],[High]]),1,0)</f>
        <v>#N/A</v>
      </c>
    </row>
    <row r="2702" spans="1:19" hidden="1" x14ac:dyDescent="0.25">
      <c r="A2702" t="s">
        <v>16</v>
      </c>
      <c r="B2702">
        <v>100</v>
      </c>
      <c r="C2702">
        <v>100</v>
      </c>
      <c r="D2702">
        <v>100000</v>
      </c>
      <c r="E2702">
        <v>14</v>
      </c>
      <c r="F2702">
        <v>1</v>
      </c>
      <c r="G2702">
        <v>1.1691309999999999</v>
      </c>
      <c r="H2702">
        <v>3.5621E-2</v>
      </c>
      <c r="I2702">
        <v>0.20829700000000001</v>
      </c>
      <c r="J2702">
        <v>1.6022999999999999E-2</v>
      </c>
      <c r="K2702" t="str">
        <f>MID(M2702,22,1)</f>
        <v>7</v>
      </c>
      <c r="L2702" t="s">
        <v>49</v>
      </c>
      <c r="M2702" t="s">
        <v>50</v>
      </c>
      <c r="N2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702" t="e">
        <f>VLOOKUP(TableOMP[[#This Row],[Label]],TableAvg[],2,FALSE)</f>
        <v>#N/A</v>
      </c>
      <c r="P2702" t="e">
        <f>VLOOKUP(TableOMP[[#This Row],[Label]],TableAvg[],3,FALSE)</f>
        <v>#N/A</v>
      </c>
      <c r="Q2702" t="e">
        <f>TableOMP[[#This Row],[Avg]]-$U$2*TableOMP[[#This Row],[StdDev]]</f>
        <v>#N/A</v>
      </c>
      <c r="R2702" t="e">
        <f>TableOMP[[#This Row],[Avg]]+$U$2*TableOMP[[#This Row],[StdDev]]</f>
        <v>#N/A</v>
      </c>
      <c r="S2702" t="e">
        <f>IF(AND(TableOMP[[#This Row],[total_time]]&gt;=TableOMP[[#This Row],[Low]], TableOMP[[#This Row],[total_time]]&lt;=TableOMP[[#This Row],[High]]),1,0)</f>
        <v>#N/A</v>
      </c>
    </row>
    <row r="2703" spans="1:19" hidden="1" x14ac:dyDescent="0.25">
      <c r="A2703" t="s">
        <v>16</v>
      </c>
      <c r="B2703">
        <v>100</v>
      </c>
      <c r="C2703">
        <v>100</v>
      </c>
      <c r="D2703">
        <v>100000</v>
      </c>
      <c r="E2703">
        <v>15</v>
      </c>
      <c r="F2703">
        <v>1</v>
      </c>
      <c r="G2703">
        <v>1.1493199999999999</v>
      </c>
      <c r="H2703">
        <v>2.0608999999999999E-2</v>
      </c>
      <c r="I2703">
        <v>0.235345</v>
      </c>
      <c r="J2703">
        <v>1.6809999999999999E-2</v>
      </c>
      <c r="K2703" t="str">
        <f>MID(M2703,22,1)</f>
        <v>7</v>
      </c>
      <c r="L2703" t="s">
        <v>49</v>
      </c>
      <c r="M2703" t="s">
        <v>50</v>
      </c>
      <c r="N2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703" t="e">
        <f>VLOOKUP(TableOMP[[#This Row],[Label]],TableAvg[],2,FALSE)</f>
        <v>#N/A</v>
      </c>
      <c r="P2703" t="e">
        <f>VLOOKUP(TableOMP[[#This Row],[Label]],TableAvg[],3,FALSE)</f>
        <v>#N/A</v>
      </c>
      <c r="Q2703" t="e">
        <f>TableOMP[[#This Row],[Avg]]-$U$2*TableOMP[[#This Row],[StdDev]]</f>
        <v>#N/A</v>
      </c>
      <c r="R2703" t="e">
        <f>TableOMP[[#This Row],[Avg]]+$U$2*TableOMP[[#This Row],[StdDev]]</f>
        <v>#N/A</v>
      </c>
      <c r="S2703" t="e">
        <f>IF(AND(TableOMP[[#This Row],[total_time]]&gt;=TableOMP[[#This Row],[Low]], TableOMP[[#This Row],[total_time]]&lt;=TableOMP[[#This Row],[High]]),1,0)</f>
        <v>#N/A</v>
      </c>
    </row>
    <row r="2704" spans="1:19" hidden="1" x14ac:dyDescent="0.25">
      <c r="A2704" t="s">
        <v>16</v>
      </c>
      <c r="B2704">
        <v>100</v>
      </c>
      <c r="C2704">
        <v>100</v>
      </c>
      <c r="D2704">
        <v>100000</v>
      </c>
      <c r="E2704">
        <v>16</v>
      </c>
      <c r="F2704">
        <v>1</v>
      </c>
      <c r="G2704">
        <v>1.166847</v>
      </c>
      <c r="H2704">
        <v>3.3561000000000001E-2</v>
      </c>
      <c r="I2704">
        <v>0.379417</v>
      </c>
      <c r="J2704">
        <v>2.5294000000000001E-2</v>
      </c>
      <c r="K2704" t="str">
        <f>MID(M2704,22,1)</f>
        <v>7</v>
      </c>
      <c r="L2704" t="s">
        <v>49</v>
      </c>
      <c r="M2704" t="s">
        <v>50</v>
      </c>
      <c r="N2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704" t="e">
        <f>VLOOKUP(TableOMP[[#This Row],[Label]],TableAvg[],2,FALSE)</f>
        <v>#N/A</v>
      </c>
      <c r="P2704" t="e">
        <f>VLOOKUP(TableOMP[[#This Row],[Label]],TableAvg[],3,FALSE)</f>
        <v>#N/A</v>
      </c>
      <c r="Q2704" t="e">
        <f>TableOMP[[#This Row],[Avg]]-$U$2*TableOMP[[#This Row],[StdDev]]</f>
        <v>#N/A</v>
      </c>
      <c r="R2704" t="e">
        <f>TableOMP[[#This Row],[Avg]]+$U$2*TableOMP[[#This Row],[StdDev]]</f>
        <v>#N/A</v>
      </c>
      <c r="S2704" t="e">
        <f>IF(AND(TableOMP[[#This Row],[total_time]]&gt;=TableOMP[[#This Row],[Low]], TableOMP[[#This Row],[total_time]]&lt;=TableOMP[[#This Row],[High]]),1,0)</f>
        <v>#N/A</v>
      </c>
    </row>
    <row r="2705" spans="1:19" hidden="1" x14ac:dyDescent="0.25">
      <c r="A2705" t="s">
        <v>16</v>
      </c>
      <c r="B2705">
        <v>100</v>
      </c>
      <c r="C2705">
        <v>100</v>
      </c>
      <c r="D2705">
        <v>100000</v>
      </c>
      <c r="E2705">
        <v>17</v>
      </c>
      <c r="F2705">
        <v>1</v>
      </c>
      <c r="G2705">
        <v>1.194628</v>
      </c>
      <c r="H2705">
        <v>3.5746E-2</v>
      </c>
      <c r="I2705">
        <v>0.50952399999999998</v>
      </c>
      <c r="J2705">
        <v>3.1844999999999998E-2</v>
      </c>
      <c r="K2705" t="str">
        <f>MID(M2705,22,1)</f>
        <v>7</v>
      </c>
      <c r="L2705" t="s">
        <v>49</v>
      </c>
      <c r="M2705" t="s">
        <v>50</v>
      </c>
      <c r="N2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705" t="e">
        <f>VLOOKUP(TableOMP[[#This Row],[Label]],TableAvg[],2,FALSE)</f>
        <v>#N/A</v>
      </c>
      <c r="P2705" t="e">
        <f>VLOOKUP(TableOMP[[#This Row],[Label]],TableAvg[],3,FALSE)</f>
        <v>#N/A</v>
      </c>
      <c r="Q2705" t="e">
        <f>TableOMP[[#This Row],[Avg]]-$U$2*TableOMP[[#This Row],[StdDev]]</f>
        <v>#N/A</v>
      </c>
      <c r="R2705" t="e">
        <f>TableOMP[[#This Row],[Avg]]+$U$2*TableOMP[[#This Row],[StdDev]]</f>
        <v>#N/A</v>
      </c>
      <c r="S2705" t="e">
        <f>IF(AND(TableOMP[[#This Row],[total_time]]&gt;=TableOMP[[#This Row],[Low]], TableOMP[[#This Row],[total_time]]&lt;=TableOMP[[#This Row],[High]]),1,0)</f>
        <v>#N/A</v>
      </c>
    </row>
    <row r="2706" spans="1:19" hidden="1" x14ac:dyDescent="0.25">
      <c r="A2706" t="s">
        <v>16</v>
      </c>
      <c r="B2706">
        <v>100</v>
      </c>
      <c r="C2706">
        <v>100</v>
      </c>
      <c r="D2706">
        <v>100000</v>
      </c>
      <c r="E2706">
        <v>18</v>
      </c>
      <c r="F2706">
        <v>1</v>
      </c>
      <c r="G2706">
        <v>1.191665</v>
      </c>
      <c r="H2706">
        <v>4.5657000000000003E-2</v>
      </c>
      <c r="I2706">
        <v>0.46103699999999997</v>
      </c>
      <c r="J2706">
        <v>2.7119999999999998E-2</v>
      </c>
      <c r="K2706" t="str">
        <f>MID(M2706,22,1)</f>
        <v>7</v>
      </c>
      <c r="L2706" t="s">
        <v>49</v>
      </c>
      <c r="M2706" t="s">
        <v>50</v>
      </c>
      <c r="N2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706" t="e">
        <f>VLOOKUP(TableOMP[[#This Row],[Label]],TableAvg[],2,FALSE)</f>
        <v>#N/A</v>
      </c>
      <c r="P2706" t="e">
        <f>VLOOKUP(TableOMP[[#This Row],[Label]],TableAvg[],3,FALSE)</f>
        <v>#N/A</v>
      </c>
      <c r="Q2706" t="e">
        <f>TableOMP[[#This Row],[Avg]]-$U$2*TableOMP[[#This Row],[StdDev]]</f>
        <v>#N/A</v>
      </c>
      <c r="R2706" t="e">
        <f>TableOMP[[#This Row],[Avg]]+$U$2*TableOMP[[#This Row],[StdDev]]</f>
        <v>#N/A</v>
      </c>
      <c r="S2706" t="e">
        <f>IF(AND(TableOMP[[#This Row],[total_time]]&gt;=TableOMP[[#This Row],[Low]], TableOMP[[#This Row],[total_time]]&lt;=TableOMP[[#This Row],[High]]),1,0)</f>
        <v>#N/A</v>
      </c>
    </row>
    <row r="2707" spans="1:19" hidden="1" x14ac:dyDescent="0.25">
      <c r="A2707" t="s">
        <v>16</v>
      </c>
      <c r="B2707">
        <v>100</v>
      </c>
      <c r="C2707">
        <v>100</v>
      </c>
      <c r="D2707">
        <v>100000</v>
      </c>
      <c r="E2707">
        <v>19</v>
      </c>
      <c r="F2707">
        <v>1</v>
      </c>
      <c r="G2707">
        <v>1.1864490000000001</v>
      </c>
      <c r="H2707">
        <v>2.5692E-2</v>
      </c>
      <c r="I2707">
        <v>0.38541900000000001</v>
      </c>
      <c r="J2707">
        <v>2.1412E-2</v>
      </c>
      <c r="K2707" t="str">
        <f>MID(M2707,22,1)</f>
        <v>7</v>
      </c>
      <c r="L2707" t="s">
        <v>49</v>
      </c>
      <c r="M2707" t="s">
        <v>50</v>
      </c>
      <c r="N2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707" t="e">
        <f>VLOOKUP(TableOMP[[#This Row],[Label]],TableAvg[],2,FALSE)</f>
        <v>#N/A</v>
      </c>
      <c r="P2707" t="e">
        <f>VLOOKUP(TableOMP[[#This Row],[Label]],TableAvg[],3,FALSE)</f>
        <v>#N/A</v>
      </c>
      <c r="Q2707" t="e">
        <f>TableOMP[[#This Row],[Avg]]-$U$2*TableOMP[[#This Row],[StdDev]]</f>
        <v>#N/A</v>
      </c>
      <c r="R2707" t="e">
        <f>TableOMP[[#This Row],[Avg]]+$U$2*TableOMP[[#This Row],[StdDev]]</f>
        <v>#N/A</v>
      </c>
      <c r="S2707" t="e">
        <f>IF(AND(TableOMP[[#This Row],[total_time]]&gt;=TableOMP[[#This Row],[Low]], TableOMP[[#This Row],[total_time]]&lt;=TableOMP[[#This Row],[High]]),1,0)</f>
        <v>#N/A</v>
      </c>
    </row>
    <row r="2708" spans="1:19" hidden="1" x14ac:dyDescent="0.25">
      <c r="A2708" t="s">
        <v>16</v>
      </c>
      <c r="B2708">
        <v>100</v>
      </c>
      <c r="C2708">
        <v>100</v>
      </c>
      <c r="D2708">
        <v>100000</v>
      </c>
      <c r="E2708">
        <v>20</v>
      </c>
      <c r="F2708">
        <v>1</v>
      </c>
      <c r="G2708">
        <v>1.2072039999999999</v>
      </c>
      <c r="H2708">
        <v>3.9498999999999999E-2</v>
      </c>
      <c r="I2708">
        <v>0.44035099999999999</v>
      </c>
      <c r="J2708">
        <v>2.3175999999999999E-2</v>
      </c>
      <c r="K2708" t="str">
        <f>MID(M2708,22,1)</f>
        <v>7</v>
      </c>
      <c r="L2708" t="s">
        <v>49</v>
      </c>
      <c r="M2708" t="s">
        <v>50</v>
      </c>
      <c r="N2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708" t="e">
        <f>VLOOKUP(TableOMP[[#This Row],[Label]],TableAvg[],2,FALSE)</f>
        <v>#N/A</v>
      </c>
      <c r="P2708" t="e">
        <f>VLOOKUP(TableOMP[[#This Row],[Label]],TableAvg[],3,FALSE)</f>
        <v>#N/A</v>
      </c>
      <c r="Q2708" t="e">
        <f>TableOMP[[#This Row],[Avg]]-$U$2*TableOMP[[#This Row],[StdDev]]</f>
        <v>#N/A</v>
      </c>
      <c r="R2708" t="e">
        <f>TableOMP[[#This Row],[Avg]]+$U$2*TableOMP[[#This Row],[StdDev]]</f>
        <v>#N/A</v>
      </c>
      <c r="S2708" t="e">
        <f>IF(AND(TableOMP[[#This Row],[total_time]]&gt;=TableOMP[[#This Row],[Low]], TableOMP[[#This Row],[total_time]]&lt;=TableOMP[[#This Row],[High]]),1,0)</f>
        <v>#N/A</v>
      </c>
    </row>
    <row r="2709" spans="1:19" hidden="1" x14ac:dyDescent="0.25">
      <c r="A2709" t="s">
        <v>16</v>
      </c>
      <c r="B2709">
        <v>100</v>
      </c>
      <c r="C2709">
        <v>100</v>
      </c>
      <c r="D2709">
        <v>100000</v>
      </c>
      <c r="E2709">
        <v>21</v>
      </c>
      <c r="F2709">
        <v>1</v>
      </c>
      <c r="G2709">
        <v>1.2145250000000001</v>
      </c>
      <c r="H2709">
        <v>4.2841999999999998E-2</v>
      </c>
      <c r="I2709">
        <v>0.54246799999999995</v>
      </c>
      <c r="J2709">
        <v>2.7123000000000001E-2</v>
      </c>
      <c r="K2709" t="str">
        <f>MID(M2709,22,1)</f>
        <v>7</v>
      </c>
      <c r="L2709" t="s">
        <v>49</v>
      </c>
      <c r="M2709" t="s">
        <v>50</v>
      </c>
      <c r="N2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709" t="e">
        <f>VLOOKUP(TableOMP[[#This Row],[Label]],TableAvg[],2,FALSE)</f>
        <v>#N/A</v>
      </c>
      <c r="P2709" t="e">
        <f>VLOOKUP(TableOMP[[#This Row],[Label]],TableAvg[],3,FALSE)</f>
        <v>#N/A</v>
      </c>
      <c r="Q2709" t="e">
        <f>TableOMP[[#This Row],[Avg]]-$U$2*TableOMP[[#This Row],[StdDev]]</f>
        <v>#N/A</v>
      </c>
      <c r="R2709" t="e">
        <f>TableOMP[[#This Row],[Avg]]+$U$2*TableOMP[[#This Row],[StdDev]]</f>
        <v>#N/A</v>
      </c>
      <c r="S2709" t="e">
        <f>IF(AND(TableOMP[[#This Row],[total_time]]&gt;=TableOMP[[#This Row],[Low]], TableOMP[[#This Row],[total_time]]&lt;=TableOMP[[#This Row],[High]]),1,0)</f>
        <v>#N/A</v>
      </c>
    </row>
    <row r="2710" spans="1:19" hidden="1" x14ac:dyDescent="0.25">
      <c r="A2710" t="s">
        <v>16</v>
      </c>
      <c r="B2710">
        <v>100</v>
      </c>
      <c r="C2710">
        <v>100</v>
      </c>
      <c r="D2710">
        <v>100000</v>
      </c>
      <c r="E2710">
        <v>22</v>
      </c>
      <c r="F2710">
        <v>1</v>
      </c>
      <c r="G2710">
        <v>1.5871550000000001</v>
      </c>
      <c r="H2710">
        <v>0.38132899999999997</v>
      </c>
      <c r="I2710">
        <v>1.6152120000000001</v>
      </c>
      <c r="J2710">
        <v>7.6914999999999997E-2</v>
      </c>
      <c r="K2710" t="str">
        <f>MID(M2710,22,1)</f>
        <v>7</v>
      </c>
      <c r="L2710" t="s">
        <v>49</v>
      </c>
      <c r="M2710" t="s">
        <v>50</v>
      </c>
      <c r="N2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710" t="e">
        <f>VLOOKUP(TableOMP[[#This Row],[Label]],TableAvg[],2,FALSE)</f>
        <v>#N/A</v>
      </c>
      <c r="P2710" t="e">
        <f>VLOOKUP(TableOMP[[#This Row],[Label]],TableAvg[],3,FALSE)</f>
        <v>#N/A</v>
      </c>
      <c r="Q2710" t="e">
        <f>TableOMP[[#This Row],[Avg]]-$U$2*TableOMP[[#This Row],[StdDev]]</f>
        <v>#N/A</v>
      </c>
      <c r="R2710" t="e">
        <f>TableOMP[[#This Row],[Avg]]+$U$2*TableOMP[[#This Row],[StdDev]]</f>
        <v>#N/A</v>
      </c>
      <c r="S2710" t="e">
        <f>IF(AND(TableOMP[[#This Row],[total_time]]&gt;=TableOMP[[#This Row],[Low]], TableOMP[[#This Row],[total_time]]&lt;=TableOMP[[#This Row],[High]]),1,0)</f>
        <v>#N/A</v>
      </c>
    </row>
    <row r="2711" spans="1:19" hidden="1" x14ac:dyDescent="0.25">
      <c r="A2711" t="s">
        <v>16</v>
      </c>
      <c r="B2711">
        <v>100</v>
      </c>
      <c r="C2711">
        <v>100</v>
      </c>
      <c r="D2711">
        <v>100000</v>
      </c>
      <c r="E2711">
        <v>23</v>
      </c>
      <c r="F2711">
        <v>1</v>
      </c>
      <c r="G2711">
        <v>1.21028</v>
      </c>
      <c r="H2711">
        <v>3.1074999999999998E-2</v>
      </c>
      <c r="I2711">
        <v>0.59965100000000005</v>
      </c>
      <c r="J2711">
        <v>2.7257E-2</v>
      </c>
      <c r="K2711" t="str">
        <f>MID(M2711,22,1)</f>
        <v>7</v>
      </c>
      <c r="L2711" t="s">
        <v>49</v>
      </c>
      <c r="M2711" t="s">
        <v>50</v>
      </c>
      <c r="N2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711" t="e">
        <f>VLOOKUP(TableOMP[[#This Row],[Label]],TableAvg[],2,FALSE)</f>
        <v>#N/A</v>
      </c>
      <c r="P2711" t="e">
        <f>VLOOKUP(TableOMP[[#This Row],[Label]],TableAvg[],3,FALSE)</f>
        <v>#N/A</v>
      </c>
      <c r="Q2711" t="e">
        <f>TableOMP[[#This Row],[Avg]]-$U$2*TableOMP[[#This Row],[StdDev]]</f>
        <v>#N/A</v>
      </c>
      <c r="R2711" t="e">
        <f>TableOMP[[#This Row],[Avg]]+$U$2*TableOMP[[#This Row],[StdDev]]</f>
        <v>#N/A</v>
      </c>
      <c r="S2711" t="e">
        <f>IF(AND(TableOMP[[#This Row],[total_time]]&gt;=TableOMP[[#This Row],[Low]], TableOMP[[#This Row],[total_time]]&lt;=TableOMP[[#This Row],[High]]),1,0)</f>
        <v>#N/A</v>
      </c>
    </row>
    <row r="2712" spans="1:19" hidden="1" x14ac:dyDescent="0.25">
      <c r="A2712" t="s">
        <v>16</v>
      </c>
      <c r="B2712">
        <v>100</v>
      </c>
      <c r="C2712">
        <v>100</v>
      </c>
      <c r="D2712">
        <v>100000</v>
      </c>
      <c r="E2712">
        <v>24</v>
      </c>
      <c r="F2712">
        <v>1</v>
      </c>
      <c r="G2712">
        <v>1.223976</v>
      </c>
      <c r="H2712">
        <v>2.5399999999999999E-2</v>
      </c>
      <c r="I2712">
        <v>0.50922699999999999</v>
      </c>
      <c r="J2712">
        <v>2.214E-2</v>
      </c>
      <c r="K2712" t="str">
        <f>MID(M2712,22,1)</f>
        <v>7</v>
      </c>
      <c r="L2712" t="s">
        <v>49</v>
      </c>
      <c r="M2712" t="s">
        <v>50</v>
      </c>
      <c r="N2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712" t="e">
        <f>VLOOKUP(TableOMP[[#This Row],[Label]],TableAvg[],2,FALSE)</f>
        <v>#N/A</v>
      </c>
      <c r="P2712" t="e">
        <f>VLOOKUP(TableOMP[[#This Row],[Label]],TableAvg[],3,FALSE)</f>
        <v>#N/A</v>
      </c>
      <c r="Q2712" t="e">
        <f>TableOMP[[#This Row],[Avg]]-$U$2*TableOMP[[#This Row],[StdDev]]</f>
        <v>#N/A</v>
      </c>
      <c r="R2712" t="e">
        <f>TableOMP[[#This Row],[Avg]]+$U$2*TableOMP[[#This Row],[StdDev]]</f>
        <v>#N/A</v>
      </c>
      <c r="S2712" t="e">
        <f>IF(AND(TableOMP[[#This Row],[total_time]]&gt;=TableOMP[[#This Row],[Low]], TableOMP[[#This Row],[total_time]]&lt;=TableOMP[[#This Row],[High]]),1,0)</f>
        <v>#N/A</v>
      </c>
    </row>
    <row r="2713" spans="1:19" hidden="1" x14ac:dyDescent="0.25">
      <c r="A2713" t="s">
        <v>16</v>
      </c>
      <c r="B2713">
        <v>100</v>
      </c>
      <c r="C2713">
        <v>100</v>
      </c>
      <c r="D2713">
        <v>100000</v>
      </c>
      <c r="E2713">
        <v>25</v>
      </c>
      <c r="F2713">
        <v>1</v>
      </c>
      <c r="G2713">
        <v>1.2530680000000001</v>
      </c>
      <c r="H2713">
        <v>5.3032999999999997E-2</v>
      </c>
      <c r="I2713">
        <v>0.930647</v>
      </c>
      <c r="J2713">
        <v>3.8776999999999999E-2</v>
      </c>
      <c r="K2713" t="str">
        <f>MID(M2713,22,1)</f>
        <v>7</v>
      </c>
      <c r="L2713" t="s">
        <v>49</v>
      </c>
      <c r="M2713" t="s">
        <v>50</v>
      </c>
      <c r="N2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713" t="e">
        <f>VLOOKUP(TableOMP[[#This Row],[Label]],TableAvg[],2,FALSE)</f>
        <v>#N/A</v>
      </c>
      <c r="P2713" t="e">
        <f>VLOOKUP(TableOMP[[#This Row],[Label]],TableAvg[],3,FALSE)</f>
        <v>#N/A</v>
      </c>
      <c r="Q2713" t="e">
        <f>TableOMP[[#This Row],[Avg]]-$U$2*TableOMP[[#This Row],[StdDev]]</f>
        <v>#N/A</v>
      </c>
      <c r="R2713" t="e">
        <f>TableOMP[[#This Row],[Avg]]+$U$2*TableOMP[[#This Row],[StdDev]]</f>
        <v>#N/A</v>
      </c>
      <c r="S2713" t="e">
        <f>IF(AND(TableOMP[[#This Row],[total_time]]&gt;=TableOMP[[#This Row],[Low]], TableOMP[[#This Row],[total_time]]&lt;=TableOMP[[#This Row],[High]]),1,0)</f>
        <v>#N/A</v>
      </c>
    </row>
    <row r="2714" spans="1:19" hidden="1" x14ac:dyDescent="0.25">
      <c r="A2714" t="s">
        <v>16</v>
      </c>
      <c r="B2714">
        <v>100</v>
      </c>
      <c r="C2714">
        <v>100</v>
      </c>
      <c r="D2714">
        <v>100000</v>
      </c>
      <c r="E2714">
        <v>26</v>
      </c>
      <c r="F2714">
        <v>1</v>
      </c>
      <c r="G2714">
        <v>1.2548539999999999</v>
      </c>
      <c r="H2714">
        <v>3.959E-2</v>
      </c>
      <c r="I2714">
        <v>0.61269399999999996</v>
      </c>
      <c r="J2714">
        <v>2.4507999999999999E-2</v>
      </c>
      <c r="K2714" t="str">
        <f>MID(M2714,22,1)</f>
        <v>7</v>
      </c>
      <c r="L2714" t="s">
        <v>49</v>
      </c>
      <c r="M2714" t="s">
        <v>50</v>
      </c>
      <c r="N2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714" t="e">
        <f>VLOOKUP(TableOMP[[#This Row],[Label]],TableAvg[],2,FALSE)</f>
        <v>#N/A</v>
      </c>
      <c r="P2714" t="e">
        <f>VLOOKUP(TableOMP[[#This Row],[Label]],TableAvg[],3,FALSE)</f>
        <v>#N/A</v>
      </c>
      <c r="Q2714" t="e">
        <f>TableOMP[[#This Row],[Avg]]-$U$2*TableOMP[[#This Row],[StdDev]]</f>
        <v>#N/A</v>
      </c>
      <c r="R2714" t="e">
        <f>TableOMP[[#This Row],[Avg]]+$U$2*TableOMP[[#This Row],[StdDev]]</f>
        <v>#N/A</v>
      </c>
      <c r="S2714" t="e">
        <f>IF(AND(TableOMP[[#This Row],[total_time]]&gt;=TableOMP[[#This Row],[Low]], TableOMP[[#This Row],[total_time]]&lt;=TableOMP[[#This Row],[High]]),1,0)</f>
        <v>#N/A</v>
      </c>
    </row>
    <row r="2715" spans="1:19" hidden="1" x14ac:dyDescent="0.25">
      <c r="A2715" t="s">
        <v>16</v>
      </c>
      <c r="B2715">
        <v>100</v>
      </c>
      <c r="C2715">
        <v>100</v>
      </c>
      <c r="D2715">
        <v>100000</v>
      </c>
      <c r="E2715">
        <v>27</v>
      </c>
      <c r="F2715">
        <v>1</v>
      </c>
      <c r="G2715">
        <v>1.7143170000000001</v>
      </c>
      <c r="H2715">
        <v>0.474244</v>
      </c>
      <c r="I2715">
        <v>2.295309</v>
      </c>
      <c r="J2715">
        <v>8.8280999999999998E-2</v>
      </c>
      <c r="K2715" t="str">
        <f>MID(M2715,22,1)</f>
        <v>7</v>
      </c>
      <c r="L2715" t="s">
        <v>49</v>
      </c>
      <c r="M2715" t="s">
        <v>50</v>
      </c>
      <c r="N2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715" t="e">
        <f>VLOOKUP(TableOMP[[#This Row],[Label]],TableAvg[],2,FALSE)</f>
        <v>#N/A</v>
      </c>
      <c r="P2715" t="e">
        <f>VLOOKUP(TableOMP[[#This Row],[Label]],TableAvg[],3,FALSE)</f>
        <v>#N/A</v>
      </c>
      <c r="Q2715" t="e">
        <f>TableOMP[[#This Row],[Avg]]-$U$2*TableOMP[[#This Row],[StdDev]]</f>
        <v>#N/A</v>
      </c>
      <c r="R2715" t="e">
        <f>TableOMP[[#This Row],[Avg]]+$U$2*TableOMP[[#This Row],[StdDev]]</f>
        <v>#N/A</v>
      </c>
      <c r="S2715" t="e">
        <f>IF(AND(TableOMP[[#This Row],[total_time]]&gt;=TableOMP[[#This Row],[Low]], TableOMP[[#This Row],[total_time]]&lt;=TableOMP[[#This Row],[High]]),1,0)</f>
        <v>#N/A</v>
      </c>
    </row>
    <row r="2716" spans="1:19" hidden="1" x14ac:dyDescent="0.25">
      <c r="A2716" t="s">
        <v>16</v>
      </c>
      <c r="B2716">
        <v>100</v>
      </c>
      <c r="C2716">
        <v>100</v>
      </c>
      <c r="D2716">
        <v>100000</v>
      </c>
      <c r="E2716">
        <v>28</v>
      </c>
      <c r="F2716">
        <v>1</v>
      </c>
      <c r="G2716">
        <v>1.2547330000000001</v>
      </c>
      <c r="H2716">
        <v>5.2580000000000002E-2</v>
      </c>
      <c r="I2716">
        <v>1.14551</v>
      </c>
      <c r="J2716">
        <v>4.2425999999999998E-2</v>
      </c>
      <c r="K2716" t="str">
        <f>MID(M2716,22,1)</f>
        <v>7</v>
      </c>
      <c r="L2716" t="s">
        <v>49</v>
      </c>
      <c r="M2716" t="s">
        <v>50</v>
      </c>
      <c r="N2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716" t="e">
        <f>VLOOKUP(TableOMP[[#This Row],[Label]],TableAvg[],2,FALSE)</f>
        <v>#N/A</v>
      </c>
      <c r="P2716" t="e">
        <f>VLOOKUP(TableOMP[[#This Row],[Label]],TableAvg[],3,FALSE)</f>
        <v>#N/A</v>
      </c>
      <c r="Q2716" t="e">
        <f>TableOMP[[#This Row],[Avg]]-$U$2*TableOMP[[#This Row],[StdDev]]</f>
        <v>#N/A</v>
      </c>
      <c r="R2716" t="e">
        <f>TableOMP[[#This Row],[Avg]]+$U$2*TableOMP[[#This Row],[StdDev]]</f>
        <v>#N/A</v>
      </c>
      <c r="S2716" t="e">
        <f>IF(AND(TableOMP[[#This Row],[total_time]]&gt;=TableOMP[[#This Row],[Low]], TableOMP[[#This Row],[total_time]]&lt;=TableOMP[[#This Row],[High]]),1,0)</f>
        <v>#N/A</v>
      </c>
    </row>
    <row r="2717" spans="1:19" hidden="1" x14ac:dyDescent="0.25">
      <c r="A2717" t="s">
        <v>16</v>
      </c>
      <c r="B2717">
        <v>100</v>
      </c>
      <c r="C2717">
        <v>100</v>
      </c>
      <c r="D2717">
        <v>100000</v>
      </c>
      <c r="E2717">
        <v>29</v>
      </c>
      <c r="F2717">
        <v>1</v>
      </c>
      <c r="G2717">
        <v>1.2879670000000001</v>
      </c>
      <c r="H2717">
        <v>5.5943E-2</v>
      </c>
      <c r="I2717">
        <v>1.1821330000000001</v>
      </c>
      <c r="J2717">
        <v>4.2219E-2</v>
      </c>
      <c r="K2717" t="str">
        <f>MID(M2717,22,1)</f>
        <v>7</v>
      </c>
      <c r="L2717" t="s">
        <v>49</v>
      </c>
      <c r="M2717" t="s">
        <v>50</v>
      </c>
      <c r="N2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717" t="e">
        <f>VLOOKUP(TableOMP[[#This Row],[Label]],TableAvg[],2,FALSE)</f>
        <v>#N/A</v>
      </c>
      <c r="P2717" t="e">
        <f>VLOOKUP(TableOMP[[#This Row],[Label]],TableAvg[],3,FALSE)</f>
        <v>#N/A</v>
      </c>
      <c r="Q2717" t="e">
        <f>TableOMP[[#This Row],[Avg]]-$U$2*TableOMP[[#This Row],[StdDev]]</f>
        <v>#N/A</v>
      </c>
      <c r="R2717" t="e">
        <f>TableOMP[[#This Row],[Avg]]+$U$2*TableOMP[[#This Row],[StdDev]]</f>
        <v>#N/A</v>
      </c>
      <c r="S2717" t="e">
        <f>IF(AND(TableOMP[[#This Row],[total_time]]&gt;=TableOMP[[#This Row],[Low]], TableOMP[[#This Row],[total_time]]&lt;=TableOMP[[#This Row],[High]]),1,0)</f>
        <v>#N/A</v>
      </c>
    </row>
    <row r="2718" spans="1:19" hidden="1" x14ac:dyDescent="0.25">
      <c r="A2718" t="s">
        <v>16</v>
      </c>
      <c r="B2718">
        <v>100</v>
      </c>
      <c r="C2718">
        <v>100</v>
      </c>
      <c r="D2718">
        <v>100000</v>
      </c>
      <c r="E2718">
        <v>30</v>
      </c>
      <c r="F2718">
        <v>1</v>
      </c>
      <c r="G2718">
        <v>1.308316</v>
      </c>
      <c r="H2718">
        <v>6.2868999999999994E-2</v>
      </c>
      <c r="I2718">
        <v>1.2798769999999999</v>
      </c>
      <c r="J2718">
        <v>4.4134E-2</v>
      </c>
      <c r="K2718" t="str">
        <f>MID(M2718,22,1)</f>
        <v>7</v>
      </c>
      <c r="L2718" t="s">
        <v>49</v>
      </c>
      <c r="M2718" t="s">
        <v>50</v>
      </c>
      <c r="N2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718" t="e">
        <f>VLOOKUP(TableOMP[[#This Row],[Label]],TableAvg[],2,FALSE)</f>
        <v>#N/A</v>
      </c>
      <c r="P2718" t="e">
        <f>VLOOKUP(TableOMP[[#This Row],[Label]],TableAvg[],3,FALSE)</f>
        <v>#N/A</v>
      </c>
      <c r="Q2718" t="e">
        <f>TableOMP[[#This Row],[Avg]]-$U$2*TableOMP[[#This Row],[StdDev]]</f>
        <v>#N/A</v>
      </c>
      <c r="R2718" t="e">
        <f>TableOMP[[#This Row],[Avg]]+$U$2*TableOMP[[#This Row],[StdDev]]</f>
        <v>#N/A</v>
      </c>
      <c r="S2718" t="e">
        <f>IF(AND(TableOMP[[#This Row],[total_time]]&gt;=TableOMP[[#This Row],[Low]], TableOMP[[#This Row],[total_time]]&lt;=TableOMP[[#This Row],[High]]),1,0)</f>
        <v>#N/A</v>
      </c>
    </row>
    <row r="2719" spans="1:19" hidden="1" x14ac:dyDescent="0.25">
      <c r="A2719" t="s">
        <v>16</v>
      </c>
      <c r="B2719">
        <v>100</v>
      </c>
      <c r="C2719">
        <v>100</v>
      </c>
      <c r="D2719">
        <v>100000</v>
      </c>
      <c r="E2719">
        <v>31</v>
      </c>
      <c r="F2719">
        <v>1</v>
      </c>
      <c r="G2719">
        <v>1.3987639999999999</v>
      </c>
      <c r="H2719">
        <v>9.2784000000000005E-2</v>
      </c>
      <c r="I2719">
        <v>2.379197</v>
      </c>
      <c r="J2719">
        <v>7.9307000000000002E-2</v>
      </c>
      <c r="K2719" t="str">
        <f>MID(M2719,22,1)</f>
        <v>7</v>
      </c>
      <c r="L2719" t="s">
        <v>49</v>
      </c>
      <c r="M2719" t="s">
        <v>50</v>
      </c>
      <c r="N2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719" t="e">
        <f>VLOOKUP(TableOMP[[#This Row],[Label]],TableAvg[],2,FALSE)</f>
        <v>#N/A</v>
      </c>
      <c r="P2719" t="e">
        <f>VLOOKUP(TableOMP[[#This Row],[Label]],TableAvg[],3,FALSE)</f>
        <v>#N/A</v>
      </c>
      <c r="Q2719" t="e">
        <f>TableOMP[[#This Row],[Avg]]-$U$2*TableOMP[[#This Row],[StdDev]]</f>
        <v>#N/A</v>
      </c>
      <c r="R2719" t="e">
        <f>TableOMP[[#This Row],[Avg]]+$U$2*TableOMP[[#This Row],[StdDev]]</f>
        <v>#N/A</v>
      </c>
      <c r="S2719" t="e">
        <f>IF(AND(TableOMP[[#This Row],[total_time]]&gt;=TableOMP[[#This Row],[Low]], TableOMP[[#This Row],[total_time]]&lt;=TableOMP[[#This Row],[High]]),1,0)</f>
        <v>#N/A</v>
      </c>
    </row>
    <row r="2720" spans="1:19" hidden="1" x14ac:dyDescent="0.25">
      <c r="A2720" t="s">
        <v>16</v>
      </c>
      <c r="B2720">
        <v>100</v>
      </c>
      <c r="C2720">
        <v>100</v>
      </c>
      <c r="D2720">
        <v>100000</v>
      </c>
      <c r="E2720">
        <v>32</v>
      </c>
      <c r="F2720">
        <v>1</v>
      </c>
      <c r="G2720">
        <v>1.324641</v>
      </c>
      <c r="H2720">
        <v>6.0881999999999999E-2</v>
      </c>
      <c r="I2720">
        <v>1.3275250000000001</v>
      </c>
      <c r="J2720">
        <v>4.2823E-2</v>
      </c>
      <c r="K2720" t="str">
        <f>MID(M2720,22,1)</f>
        <v>7</v>
      </c>
      <c r="L2720" t="s">
        <v>49</v>
      </c>
      <c r="M2720" t="s">
        <v>50</v>
      </c>
      <c r="N2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720" t="e">
        <f>VLOOKUP(TableOMP[[#This Row],[Label]],TableAvg[],2,FALSE)</f>
        <v>#N/A</v>
      </c>
      <c r="P2720" t="e">
        <f>VLOOKUP(TableOMP[[#This Row],[Label]],TableAvg[],3,FALSE)</f>
        <v>#N/A</v>
      </c>
      <c r="Q2720" t="e">
        <f>TableOMP[[#This Row],[Avg]]-$U$2*TableOMP[[#This Row],[StdDev]]</f>
        <v>#N/A</v>
      </c>
      <c r="R2720" t="e">
        <f>TableOMP[[#This Row],[Avg]]+$U$2*TableOMP[[#This Row],[StdDev]]</f>
        <v>#N/A</v>
      </c>
      <c r="S2720" t="e">
        <f>IF(AND(TableOMP[[#This Row],[total_time]]&gt;=TableOMP[[#This Row],[Low]], TableOMP[[#This Row],[total_time]]&lt;=TableOMP[[#This Row],[High]]),1,0)</f>
        <v>#N/A</v>
      </c>
    </row>
    <row r="2721" spans="1:19" hidden="1" x14ac:dyDescent="0.25">
      <c r="A2721" t="s">
        <v>16</v>
      </c>
      <c r="B2721">
        <v>100</v>
      </c>
      <c r="C2721">
        <v>100</v>
      </c>
      <c r="D2721">
        <v>100000</v>
      </c>
      <c r="E2721">
        <v>33</v>
      </c>
      <c r="F2721">
        <v>1</v>
      </c>
      <c r="G2721">
        <v>1.3434969999999999</v>
      </c>
      <c r="H2721">
        <v>6.7840999999999999E-2</v>
      </c>
      <c r="I2721">
        <v>1.7264699999999999</v>
      </c>
      <c r="J2721">
        <v>5.3952E-2</v>
      </c>
      <c r="K2721" t="str">
        <f>MID(M2721,22,1)</f>
        <v>7</v>
      </c>
      <c r="L2721" t="s">
        <v>49</v>
      </c>
      <c r="M2721" t="s">
        <v>50</v>
      </c>
      <c r="N2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721" t="e">
        <f>VLOOKUP(TableOMP[[#This Row],[Label]],TableAvg[],2,FALSE)</f>
        <v>#N/A</v>
      </c>
      <c r="P2721" t="e">
        <f>VLOOKUP(TableOMP[[#This Row],[Label]],TableAvg[],3,FALSE)</f>
        <v>#N/A</v>
      </c>
      <c r="Q2721" t="e">
        <f>TableOMP[[#This Row],[Avg]]-$U$2*TableOMP[[#This Row],[StdDev]]</f>
        <v>#N/A</v>
      </c>
      <c r="R2721" t="e">
        <f>TableOMP[[#This Row],[Avg]]+$U$2*TableOMP[[#This Row],[StdDev]]</f>
        <v>#N/A</v>
      </c>
      <c r="S2721" t="e">
        <f>IF(AND(TableOMP[[#This Row],[total_time]]&gt;=TableOMP[[#This Row],[Low]], TableOMP[[#This Row],[total_time]]&lt;=TableOMP[[#This Row],[High]]),1,0)</f>
        <v>#N/A</v>
      </c>
    </row>
    <row r="2722" spans="1:19" hidden="1" x14ac:dyDescent="0.25">
      <c r="A2722" t="s">
        <v>16</v>
      </c>
      <c r="B2722">
        <v>100</v>
      </c>
      <c r="C2722">
        <v>100</v>
      </c>
      <c r="D2722">
        <v>100000</v>
      </c>
      <c r="E2722">
        <v>34</v>
      </c>
      <c r="F2722">
        <v>1</v>
      </c>
      <c r="G2722">
        <v>1.4694769999999999</v>
      </c>
      <c r="H2722">
        <v>7.1328000000000003E-2</v>
      </c>
      <c r="I2722">
        <v>2.6780529999999998</v>
      </c>
      <c r="J2722">
        <v>8.1153000000000003E-2</v>
      </c>
      <c r="K2722" t="str">
        <f>MID(M2722,22,1)</f>
        <v>7</v>
      </c>
      <c r="L2722" t="s">
        <v>49</v>
      </c>
      <c r="M2722" t="s">
        <v>50</v>
      </c>
      <c r="N2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722" t="e">
        <f>VLOOKUP(TableOMP[[#This Row],[Label]],TableAvg[],2,FALSE)</f>
        <v>#N/A</v>
      </c>
      <c r="P2722" t="e">
        <f>VLOOKUP(TableOMP[[#This Row],[Label]],TableAvg[],3,FALSE)</f>
        <v>#N/A</v>
      </c>
      <c r="Q2722" t="e">
        <f>TableOMP[[#This Row],[Avg]]-$U$2*TableOMP[[#This Row],[StdDev]]</f>
        <v>#N/A</v>
      </c>
      <c r="R2722" t="e">
        <f>TableOMP[[#This Row],[Avg]]+$U$2*TableOMP[[#This Row],[StdDev]]</f>
        <v>#N/A</v>
      </c>
      <c r="S2722" t="e">
        <f>IF(AND(TableOMP[[#This Row],[total_time]]&gt;=TableOMP[[#This Row],[Low]], TableOMP[[#This Row],[total_time]]&lt;=TableOMP[[#This Row],[High]]),1,0)</f>
        <v>#N/A</v>
      </c>
    </row>
    <row r="2723" spans="1:19" hidden="1" x14ac:dyDescent="0.25">
      <c r="A2723" t="s">
        <v>16</v>
      </c>
      <c r="B2723">
        <v>100</v>
      </c>
      <c r="C2723">
        <v>100</v>
      </c>
      <c r="D2723">
        <v>100000</v>
      </c>
      <c r="E2723">
        <v>35</v>
      </c>
      <c r="F2723">
        <v>1</v>
      </c>
      <c r="G2723">
        <v>1.3714630000000001</v>
      </c>
      <c r="H2723">
        <v>7.3270000000000002E-2</v>
      </c>
      <c r="I2723">
        <v>1.9244479999999999</v>
      </c>
      <c r="J2723">
        <v>5.6600999999999999E-2</v>
      </c>
      <c r="K2723" t="str">
        <f>MID(M2723,22,1)</f>
        <v>7</v>
      </c>
      <c r="L2723" t="s">
        <v>49</v>
      </c>
      <c r="M2723" t="s">
        <v>50</v>
      </c>
      <c r="N2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723" t="e">
        <f>VLOOKUP(TableOMP[[#This Row],[Label]],TableAvg[],2,FALSE)</f>
        <v>#N/A</v>
      </c>
      <c r="P2723" t="e">
        <f>VLOOKUP(TableOMP[[#This Row],[Label]],TableAvg[],3,FALSE)</f>
        <v>#N/A</v>
      </c>
      <c r="Q2723" t="e">
        <f>TableOMP[[#This Row],[Avg]]-$U$2*TableOMP[[#This Row],[StdDev]]</f>
        <v>#N/A</v>
      </c>
      <c r="R2723" t="e">
        <f>TableOMP[[#This Row],[Avg]]+$U$2*TableOMP[[#This Row],[StdDev]]</f>
        <v>#N/A</v>
      </c>
      <c r="S2723" t="e">
        <f>IF(AND(TableOMP[[#This Row],[total_time]]&gt;=TableOMP[[#This Row],[Low]], TableOMP[[#This Row],[total_time]]&lt;=TableOMP[[#This Row],[High]]),1,0)</f>
        <v>#N/A</v>
      </c>
    </row>
    <row r="2724" spans="1:19" hidden="1" x14ac:dyDescent="0.25">
      <c r="A2724" t="s">
        <v>16</v>
      </c>
      <c r="B2724">
        <v>100</v>
      </c>
      <c r="C2724">
        <v>100</v>
      </c>
      <c r="D2724">
        <v>100000</v>
      </c>
      <c r="E2724">
        <v>36</v>
      </c>
      <c r="F2724">
        <v>1</v>
      </c>
      <c r="G2724">
        <v>1.379365</v>
      </c>
      <c r="H2724">
        <v>6.4950999999999995E-2</v>
      </c>
      <c r="I2724">
        <v>1.5945990000000001</v>
      </c>
      <c r="J2724">
        <v>4.5560000000000003E-2</v>
      </c>
      <c r="K2724" t="str">
        <f>MID(M2724,22,1)</f>
        <v>7</v>
      </c>
      <c r="L2724" t="s">
        <v>49</v>
      </c>
      <c r="M2724" t="s">
        <v>50</v>
      </c>
      <c r="N2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724" t="e">
        <f>VLOOKUP(TableOMP[[#This Row],[Label]],TableAvg[],2,FALSE)</f>
        <v>#N/A</v>
      </c>
      <c r="P2724" t="e">
        <f>VLOOKUP(TableOMP[[#This Row],[Label]],TableAvg[],3,FALSE)</f>
        <v>#N/A</v>
      </c>
      <c r="Q2724" t="e">
        <f>TableOMP[[#This Row],[Avg]]-$U$2*TableOMP[[#This Row],[StdDev]]</f>
        <v>#N/A</v>
      </c>
      <c r="R2724" t="e">
        <f>TableOMP[[#This Row],[Avg]]+$U$2*TableOMP[[#This Row],[StdDev]]</f>
        <v>#N/A</v>
      </c>
      <c r="S2724" t="e">
        <f>IF(AND(TableOMP[[#This Row],[total_time]]&gt;=TableOMP[[#This Row],[Low]], TableOMP[[#This Row],[total_time]]&lt;=TableOMP[[#This Row],[High]]),1,0)</f>
        <v>#N/A</v>
      </c>
    </row>
    <row r="2725" spans="1:19" hidden="1" x14ac:dyDescent="0.25">
      <c r="A2725" t="s">
        <v>16</v>
      </c>
      <c r="B2725">
        <v>100</v>
      </c>
      <c r="C2725">
        <v>100</v>
      </c>
      <c r="D2725">
        <v>100000</v>
      </c>
      <c r="E2725">
        <v>37</v>
      </c>
      <c r="F2725">
        <v>1</v>
      </c>
      <c r="G2725">
        <v>1.5198480000000001</v>
      </c>
      <c r="H2725">
        <v>0.10623199999999999</v>
      </c>
      <c r="I2725">
        <v>3.1736759999999999</v>
      </c>
      <c r="J2725">
        <v>8.8158E-2</v>
      </c>
      <c r="K2725" t="str">
        <f>MID(M2725,22,1)</f>
        <v>7</v>
      </c>
      <c r="L2725" t="s">
        <v>49</v>
      </c>
      <c r="M2725" t="s">
        <v>50</v>
      </c>
      <c r="N2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725" t="e">
        <f>VLOOKUP(TableOMP[[#This Row],[Label]],TableAvg[],2,FALSE)</f>
        <v>#N/A</v>
      </c>
      <c r="P2725" t="e">
        <f>VLOOKUP(TableOMP[[#This Row],[Label]],TableAvg[],3,FALSE)</f>
        <v>#N/A</v>
      </c>
      <c r="Q2725" t="e">
        <f>TableOMP[[#This Row],[Avg]]-$U$2*TableOMP[[#This Row],[StdDev]]</f>
        <v>#N/A</v>
      </c>
      <c r="R2725" t="e">
        <f>TableOMP[[#This Row],[Avg]]+$U$2*TableOMP[[#This Row],[StdDev]]</f>
        <v>#N/A</v>
      </c>
      <c r="S2725" t="e">
        <f>IF(AND(TableOMP[[#This Row],[total_time]]&gt;=TableOMP[[#This Row],[Low]], TableOMP[[#This Row],[total_time]]&lt;=TableOMP[[#This Row],[High]]),1,0)</f>
        <v>#N/A</v>
      </c>
    </row>
    <row r="2726" spans="1:19" hidden="1" x14ac:dyDescent="0.25">
      <c r="A2726" t="s">
        <v>16</v>
      </c>
      <c r="B2726">
        <v>100</v>
      </c>
      <c r="C2726">
        <v>100</v>
      </c>
      <c r="D2726">
        <v>100000</v>
      </c>
      <c r="E2726">
        <v>38</v>
      </c>
      <c r="F2726">
        <v>1</v>
      </c>
      <c r="G2726">
        <v>1.4834830000000001</v>
      </c>
      <c r="H2726">
        <v>6.8946999999999994E-2</v>
      </c>
      <c r="I2726">
        <v>1.625362</v>
      </c>
      <c r="J2726">
        <v>4.3929000000000003E-2</v>
      </c>
      <c r="K2726" t="str">
        <f>MID(M2726,22,1)</f>
        <v>7</v>
      </c>
      <c r="L2726" t="s">
        <v>49</v>
      </c>
      <c r="M2726" t="s">
        <v>50</v>
      </c>
      <c r="N2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726" t="e">
        <f>VLOOKUP(TableOMP[[#This Row],[Label]],TableAvg[],2,FALSE)</f>
        <v>#N/A</v>
      </c>
      <c r="P2726" t="e">
        <f>VLOOKUP(TableOMP[[#This Row],[Label]],TableAvg[],3,FALSE)</f>
        <v>#N/A</v>
      </c>
      <c r="Q2726" t="e">
        <f>TableOMP[[#This Row],[Avg]]-$U$2*TableOMP[[#This Row],[StdDev]]</f>
        <v>#N/A</v>
      </c>
      <c r="R2726" t="e">
        <f>TableOMP[[#This Row],[Avg]]+$U$2*TableOMP[[#This Row],[StdDev]]</f>
        <v>#N/A</v>
      </c>
      <c r="S2726" t="e">
        <f>IF(AND(TableOMP[[#This Row],[total_time]]&gt;=TableOMP[[#This Row],[Low]], TableOMP[[#This Row],[total_time]]&lt;=TableOMP[[#This Row],[High]]),1,0)</f>
        <v>#N/A</v>
      </c>
    </row>
    <row r="2727" spans="1:19" hidden="1" x14ac:dyDescent="0.25">
      <c r="A2727" t="s">
        <v>16</v>
      </c>
      <c r="B2727">
        <v>100</v>
      </c>
      <c r="C2727">
        <v>100</v>
      </c>
      <c r="D2727">
        <v>100000</v>
      </c>
      <c r="E2727">
        <v>39</v>
      </c>
      <c r="F2727">
        <v>1</v>
      </c>
      <c r="G2727">
        <v>1.423298</v>
      </c>
      <c r="H2727">
        <v>6.3992999999999994E-2</v>
      </c>
      <c r="I2727">
        <v>1.565059</v>
      </c>
      <c r="J2727">
        <v>4.1186E-2</v>
      </c>
      <c r="K2727" t="str">
        <f>MID(M2727,22,1)</f>
        <v>7</v>
      </c>
      <c r="L2727" t="s">
        <v>49</v>
      </c>
      <c r="M2727" t="s">
        <v>50</v>
      </c>
      <c r="N2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727" t="e">
        <f>VLOOKUP(TableOMP[[#This Row],[Label]],TableAvg[],2,FALSE)</f>
        <v>#N/A</v>
      </c>
      <c r="P2727" t="e">
        <f>VLOOKUP(TableOMP[[#This Row],[Label]],TableAvg[],3,FALSE)</f>
        <v>#N/A</v>
      </c>
      <c r="Q2727" t="e">
        <f>TableOMP[[#This Row],[Avg]]-$U$2*TableOMP[[#This Row],[StdDev]]</f>
        <v>#N/A</v>
      </c>
      <c r="R2727" t="e">
        <f>TableOMP[[#This Row],[Avg]]+$U$2*TableOMP[[#This Row],[StdDev]]</f>
        <v>#N/A</v>
      </c>
      <c r="S2727" t="e">
        <f>IF(AND(TableOMP[[#This Row],[total_time]]&gt;=TableOMP[[#This Row],[Low]], TableOMP[[#This Row],[total_time]]&lt;=TableOMP[[#This Row],[High]]),1,0)</f>
        <v>#N/A</v>
      </c>
    </row>
    <row r="2728" spans="1:19" hidden="1" x14ac:dyDescent="0.25">
      <c r="A2728" t="s">
        <v>16</v>
      </c>
      <c r="B2728">
        <v>100</v>
      </c>
      <c r="C2728">
        <v>100</v>
      </c>
      <c r="D2728">
        <v>100000</v>
      </c>
      <c r="E2728">
        <v>40</v>
      </c>
      <c r="F2728">
        <v>1</v>
      </c>
      <c r="G2728">
        <v>1.3970830000000001</v>
      </c>
      <c r="H2728">
        <v>4.9591000000000003E-2</v>
      </c>
      <c r="I2728">
        <v>1.484073</v>
      </c>
      <c r="J2728">
        <v>3.8052999999999997E-2</v>
      </c>
      <c r="K2728" t="str">
        <f>MID(M2728,22,1)</f>
        <v>7</v>
      </c>
      <c r="L2728" t="s">
        <v>49</v>
      </c>
      <c r="M2728" t="s">
        <v>50</v>
      </c>
      <c r="N2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728" t="e">
        <f>VLOOKUP(TableOMP[[#This Row],[Label]],TableAvg[],2,FALSE)</f>
        <v>#N/A</v>
      </c>
      <c r="P2728" t="e">
        <f>VLOOKUP(TableOMP[[#This Row],[Label]],TableAvg[],3,FALSE)</f>
        <v>#N/A</v>
      </c>
      <c r="Q2728" t="e">
        <f>TableOMP[[#This Row],[Avg]]-$U$2*TableOMP[[#This Row],[StdDev]]</f>
        <v>#N/A</v>
      </c>
      <c r="R2728" t="e">
        <f>TableOMP[[#This Row],[Avg]]+$U$2*TableOMP[[#This Row],[StdDev]]</f>
        <v>#N/A</v>
      </c>
      <c r="S2728" t="e">
        <f>IF(AND(TableOMP[[#This Row],[total_time]]&gt;=TableOMP[[#This Row],[Low]], TableOMP[[#This Row],[total_time]]&lt;=TableOMP[[#This Row],[High]]),1,0)</f>
        <v>#N/A</v>
      </c>
    </row>
    <row r="2729" spans="1:19" hidden="1" x14ac:dyDescent="0.25">
      <c r="A2729" t="s">
        <v>16</v>
      </c>
      <c r="B2729">
        <v>100</v>
      </c>
      <c r="C2729">
        <v>100</v>
      </c>
      <c r="D2729">
        <v>100000</v>
      </c>
      <c r="E2729">
        <v>41</v>
      </c>
      <c r="F2729">
        <v>1</v>
      </c>
      <c r="G2729">
        <v>1.433927</v>
      </c>
      <c r="H2729">
        <v>7.2167999999999996E-2</v>
      </c>
      <c r="I2729">
        <v>1.9437880000000001</v>
      </c>
      <c r="J2729">
        <v>4.8594999999999999E-2</v>
      </c>
      <c r="K2729" t="str">
        <f>MID(M2729,22,1)</f>
        <v>7</v>
      </c>
      <c r="L2729" t="s">
        <v>49</v>
      </c>
      <c r="M2729" t="s">
        <v>50</v>
      </c>
      <c r="N2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729" t="e">
        <f>VLOOKUP(TableOMP[[#This Row],[Label]],TableAvg[],2,FALSE)</f>
        <v>#N/A</v>
      </c>
      <c r="P2729" t="e">
        <f>VLOOKUP(TableOMP[[#This Row],[Label]],TableAvg[],3,FALSE)</f>
        <v>#N/A</v>
      </c>
      <c r="Q2729" t="e">
        <f>TableOMP[[#This Row],[Avg]]-$U$2*TableOMP[[#This Row],[StdDev]]</f>
        <v>#N/A</v>
      </c>
      <c r="R2729" t="e">
        <f>TableOMP[[#This Row],[Avg]]+$U$2*TableOMP[[#This Row],[StdDev]]</f>
        <v>#N/A</v>
      </c>
      <c r="S2729" t="e">
        <f>IF(AND(TableOMP[[#This Row],[total_time]]&gt;=TableOMP[[#This Row],[Low]], TableOMP[[#This Row],[total_time]]&lt;=TableOMP[[#This Row],[High]]),1,0)</f>
        <v>#N/A</v>
      </c>
    </row>
    <row r="2730" spans="1:19" hidden="1" x14ac:dyDescent="0.25">
      <c r="A2730" t="s">
        <v>16</v>
      </c>
      <c r="B2730">
        <v>100</v>
      </c>
      <c r="C2730">
        <v>100</v>
      </c>
      <c r="D2730">
        <v>100000</v>
      </c>
      <c r="E2730">
        <v>42</v>
      </c>
      <c r="F2730">
        <v>1</v>
      </c>
      <c r="G2730">
        <v>1.447098</v>
      </c>
      <c r="H2730">
        <v>7.4666999999999997E-2</v>
      </c>
      <c r="I2730">
        <v>1.7843690000000001</v>
      </c>
      <c r="J2730">
        <v>4.3520999999999997E-2</v>
      </c>
      <c r="K2730" t="str">
        <f>MID(M2730,22,1)</f>
        <v>7</v>
      </c>
      <c r="L2730" t="s">
        <v>49</v>
      </c>
      <c r="M2730" t="s">
        <v>50</v>
      </c>
      <c r="N2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730" t="e">
        <f>VLOOKUP(TableOMP[[#This Row],[Label]],TableAvg[],2,FALSE)</f>
        <v>#N/A</v>
      </c>
      <c r="P2730" t="e">
        <f>VLOOKUP(TableOMP[[#This Row],[Label]],TableAvg[],3,FALSE)</f>
        <v>#N/A</v>
      </c>
      <c r="Q2730" t="e">
        <f>TableOMP[[#This Row],[Avg]]-$U$2*TableOMP[[#This Row],[StdDev]]</f>
        <v>#N/A</v>
      </c>
      <c r="R2730" t="e">
        <f>TableOMP[[#This Row],[Avg]]+$U$2*TableOMP[[#This Row],[StdDev]]</f>
        <v>#N/A</v>
      </c>
      <c r="S2730" t="e">
        <f>IF(AND(TableOMP[[#This Row],[total_time]]&gt;=TableOMP[[#This Row],[Low]], TableOMP[[#This Row],[total_time]]&lt;=TableOMP[[#This Row],[High]]),1,0)</f>
        <v>#N/A</v>
      </c>
    </row>
    <row r="2731" spans="1:19" hidden="1" x14ac:dyDescent="0.25">
      <c r="A2731" t="s">
        <v>16</v>
      </c>
      <c r="B2731">
        <v>100</v>
      </c>
      <c r="C2731">
        <v>100</v>
      </c>
      <c r="D2731">
        <v>100000</v>
      </c>
      <c r="E2731">
        <v>43</v>
      </c>
      <c r="F2731">
        <v>1</v>
      </c>
      <c r="G2731">
        <v>1.4664219999999999</v>
      </c>
      <c r="H2731">
        <v>7.9104999999999995E-2</v>
      </c>
      <c r="I2731">
        <v>2.4552420000000001</v>
      </c>
      <c r="J2731">
        <v>5.8458000000000003E-2</v>
      </c>
      <c r="K2731" t="str">
        <f>MID(M2731,22,1)</f>
        <v>7</v>
      </c>
      <c r="L2731" t="s">
        <v>49</v>
      </c>
      <c r="M2731" t="s">
        <v>50</v>
      </c>
      <c r="N2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731" t="e">
        <f>VLOOKUP(TableOMP[[#This Row],[Label]],TableAvg[],2,FALSE)</f>
        <v>#N/A</v>
      </c>
      <c r="P2731" t="e">
        <f>VLOOKUP(TableOMP[[#This Row],[Label]],TableAvg[],3,FALSE)</f>
        <v>#N/A</v>
      </c>
      <c r="Q2731" t="e">
        <f>TableOMP[[#This Row],[Avg]]-$U$2*TableOMP[[#This Row],[StdDev]]</f>
        <v>#N/A</v>
      </c>
      <c r="R2731" t="e">
        <f>TableOMP[[#This Row],[Avg]]+$U$2*TableOMP[[#This Row],[StdDev]]</f>
        <v>#N/A</v>
      </c>
      <c r="S2731" t="e">
        <f>IF(AND(TableOMP[[#This Row],[total_time]]&gt;=TableOMP[[#This Row],[Low]], TableOMP[[#This Row],[total_time]]&lt;=TableOMP[[#This Row],[High]]),1,0)</f>
        <v>#N/A</v>
      </c>
    </row>
    <row r="2732" spans="1:19" hidden="1" x14ac:dyDescent="0.25">
      <c r="A2732" t="s">
        <v>16</v>
      </c>
      <c r="B2732">
        <v>100</v>
      </c>
      <c r="C2732">
        <v>100</v>
      </c>
      <c r="D2732">
        <v>100000</v>
      </c>
      <c r="E2732">
        <v>44</v>
      </c>
      <c r="F2732">
        <v>1</v>
      </c>
      <c r="G2732">
        <v>1.7789330000000001</v>
      </c>
      <c r="H2732">
        <v>0.41952600000000001</v>
      </c>
      <c r="I2732">
        <v>3.5995849999999998</v>
      </c>
      <c r="J2732">
        <v>8.3710999999999994E-2</v>
      </c>
      <c r="K2732" t="str">
        <f>MID(M2732,22,1)</f>
        <v>7</v>
      </c>
      <c r="L2732" t="s">
        <v>49</v>
      </c>
      <c r="M2732" t="s">
        <v>50</v>
      </c>
      <c r="N2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732" t="e">
        <f>VLOOKUP(TableOMP[[#This Row],[Label]],TableAvg[],2,FALSE)</f>
        <v>#N/A</v>
      </c>
      <c r="P2732" t="e">
        <f>VLOOKUP(TableOMP[[#This Row],[Label]],TableAvg[],3,FALSE)</f>
        <v>#N/A</v>
      </c>
      <c r="Q2732" t="e">
        <f>TableOMP[[#This Row],[Avg]]-$U$2*TableOMP[[#This Row],[StdDev]]</f>
        <v>#N/A</v>
      </c>
      <c r="R2732" t="e">
        <f>TableOMP[[#This Row],[Avg]]+$U$2*TableOMP[[#This Row],[StdDev]]</f>
        <v>#N/A</v>
      </c>
      <c r="S2732" t="e">
        <f>IF(AND(TableOMP[[#This Row],[total_time]]&gt;=TableOMP[[#This Row],[Low]], TableOMP[[#This Row],[total_time]]&lt;=TableOMP[[#This Row],[High]]),1,0)</f>
        <v>#N/A</v>
      </c>
    </row>
    <row r="2733" spans="1:19" hidden="1" x14ac:dyDescent="0.25">
      <c r="A2733" t="s">
        <v>16</v>
      </c>
      <c r="B2733">
        <v>100</v>
      </c>
      <c r="C2733">
        <v>100</v>
      </c>
      <c r="D2733">
        <v>100000</v>
      </c>
      <c r="E2733">
        <v>45</v>
      </c>
      <c r="F2733">
        <v>1</v>
      </c>
      <c r="G2733">
        <v>1.699082</v>
      </c>
      <c r="H2733">
        <v>0.34473599999999999</v>
      </c>
      <c r="I2733">
        <v>14.547072999999999</v>
      </c>
      <c r="J2733">
        <v>0.33061499999999999</v>
      </c>
      <c r="K2733" t="str">
        <f>MID(M2733,22,1)</f>
        <v>7</v>
      </c>
      <c r="L2733" t="s">
        <v>49</v>
      </c>
      <c r="M2733" t="s">
        <v>50</v>
      </c>
      <c r="N2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733" t="e">
        <f>VLOOKUP(TableOMP[[#This Row],[Label]],TableAvg[],2,FALSE)</f>
        <v>#N/A</v>
      </c>
      <c r="P2733" t="e">
        <f>VLOOKUP(TableOMP[[#This Row],[Label]],TableAvg[],3,FALSE)</f>
        <v>#N/A</v>
      </c>
      <c r="Q2733" t="e">
        <f>TableOMP[[#This Row],[Avg]]-$U$2*TableOMP[[#This Row],[StdDev]]</f>
        <v>#N/A</v>
      </c>
      <c r="R2733" t="e">
        <f>TableOMP[[#This Row],[Avg]]+$U$2*TableOMP[[#This Row],[StdDev]]</f>
        <v>#N/A</v>
      </c>
      <c r="S2733" t="e">
        <f>IF(AND(TableOMP[[#This Row],[total_time]]&gt;=TableOMP[[#This Row],[Low]], TableOMP[[#This Row],[total_time]]&lt;=TableOMP[[#This Row],[High]]),1,0)</f>
        <v>#N/A</v>
      </c>
    </row>
    <row r="2734" spans="1:19" hidden="1" x14ac:dyDescent="0.25">
      <c r="A2734" t="s">
        <v>16</v>
      </c>
      <c r="B2734">
        <v>100</v>
      </c>
      <c r="C2734">
        <v>100</v>
      </c>
      <c r="D2734">
        <v>100000</v>
      </c>
      <c r="E2734">
        <v>46</v>
      </c>
      <c r="F2734">
        <v>1</v>
      </c>
      <c r="G2734">
        <v>2.558084</v>
      </c>
      <c r="H2734">
        <v>0.99740600000000001</v>
      </c>
      <c r="I2734">
        <v>43.84901</v>
      </c>
      <c r="J2734">
        <v>0.97442200000000001</v>
      </c>
      <c r="K2734" t="str">
        <f>MID(M2734,22,1)</f>
        <v>7</v>
      </c>
      <c r="L2734" t="s">
        <v>49</v>
      </c>
      <c r="M2734" t="s">
        <v>50</v>
      </c>
      <c r="N2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734" t="e">
        <f>VLOOKUP(TableOMP[[#This Row],[Label]],TableAvg[],2,FALSE)</f>
        <v>#N/A</v>
      </c>
      <c r="P2734" t="e">
        <f>VLOOKUP(TableOMP[[#This Row],[Label]],TableAvg[],3,FALSE)</f>
        <v>#N/A</v>
      </c>
      <c r="Q2734" t="e">
        <f>TableOMP[[#This Row],[Avg]]-$U$2*TableOMP[[#This Row],[StdDev]]</f>
        <v>#N/A</v>
      </c>
      <c r="R2734" t="e">
        <f>TableOMP[[#This Row],[Avg]]+$U$2*TableOMP[[#This Row],[StdDev]]</f>
        <v>#N/A</v>
      </c>
      <c r="S2734" t="e">
        <f>IF(AND(TableOMP[[#This Row],[total_time]]&gt;=TableOMP[[#This Row],[Low]], TableOMP[[#This Row],[total_time]]&lt;=TableOMP[[#This Row],[High]]),1,0)</f>
        <v>#N/A</v>
      </c>
    </row>
    <row r="2735" spans="1:19" hidden="1" x14ac:dyDescent="0.25">
      <c r="A2735" t="s">
        <v>16</v>
      </c>
      <c r="B2735">
        <v>100</v>
      </c>
      <c r="C2735">
        <v>100</v>
      </c>
      <c r="D2735">
        <v>100000</v>
      </c>
      <c r="E2735">
        <v>47</v>
      </c>
      <c r="F2735">
        <v>1</v>
      </c>
      <c r="G2735">
        <v>1.488024</v>
      </c>
      <c r="H2735">
        <v>6.1998999999999999E-2</v>
      </c>
      <c r="I2735">
        <v>2.537296</v>
      </c>
      <c r="J2735">
        <v>5.5159E-2</v>
      </c>
      <c r="K2735" t="str">
        <f>MID(M2735,22,1)</f>
        <v>7</v>
      </c>
      <c r="L2735" t="s">
        <v>49</v>
      </c>
      <c r="M2735" t="s">
        <v>50</v>
      </c>
      <c r="N2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735" t="e">
        <f>VLOOKUP(TableOMP[[#This Row],[Label]],TableAvg[],2,FALSE)</f>
        <v>#N/A</v>
      </c>
      <c r="P2735" t="e">
        <f>VLOOKUP(TableOMP[[#This Row],[Label]],TableAvg[],3,FALSE)</f>
        <v>#N/A</v>
      </c>
      <c r="Q2735" t="e">
        <f>TableOMP[[#This Row],[Avg]]-$U$2*TableOMP[[#This Row],[StdDev]]</f>
        <v>#N/A</v>
      </c>
      <c r="R2735" t="e">
        <f>TableOMP[[#This Row],[Avg]]+$U$2*TableOMP[[#This Row],[StdDev]]</f>
        <v>#N/A</v>
      </c>
      <c r="S2735" t="e">
        <f>IF(AND(TableOMP[[#This Row],[total_time]]&gt;=TableOMP[[#This Row],[Low]], TableOMP[[#This Row],[total_time]]&lt;=TableOMP[[#This Row],[High]]),1,0)</f>
        <v>#N/A</v>
      </c>
    </row>
    <row r="2736" spans="1:19" hidden="1" x14ac:dyDescent="0.25">
      <c r="A2736" t="s">
        <v>16</v>
      </c>
      <c r="B2736">
        <v>100</v>
      </c>
      <c r="C2736">
        <v>100</v>
      </c>
      <c r="D2736">
        <v>100000</v>
      </c>
      <c r="E2736">
        <v>48</v>
      </c>
      <c r="F2736">
        <v>1</v>
      </c>
      <c r="G2736">
        <v>1.6948669999999999</v>
      </c>
      <c r="H2736">
        <v>6.9390999999999994E-2</v>
      </c>
      <c r="I2736">
        <v>2.3200880000000002</v>
      </c>
      <c r="J2736">
        <v>4.9363999999999998E-2</v>
      </c>
      <c r="K2736" t="str">
        <f>MID(M2736,22,1)</f>
        <v>7</v>
      </c>
      <c r="L2736" t="s">
        <v>49</v>
      </c>
      <c r="M2736" t="s">
        <v>50</v>
      </c>
      <c r="N2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736" t="e">
        <f>VLOOKUP(TableOMP[[#This Row],[Label]],TableAvg[],2,FALSE)</f>
        <v>#N/A</v>
      </c>
      <c r="P2736" t="e">
        <f>VLOOKUP(TableOMP[[#This Row],[Label]],TableAvg[],3,FALSE)</f>
        <v>#N/A</v>
      </c>
      <c r="Q2736" t="e">
        <f>TableOMP[[#This Row],[Avg]]-$U$2*TableOMP[[#This Row],[StdDev]]</f>
        <v>#N/A</v>
      </c>
      <c r="R2736" t="e">
        <f>TableOMP[[#This Row],[Avg]]+$U$2*TableOMP[[#This Row],[StdDev]]</f>
        <v>#N/A</v>
      </c>
      <c r="S2736" t="e">
        <f>IF(AND(TableOMP[[#This Row],[total_time]]&gt;=TableOMP[[#This Row],[Low]], TableOMP[[#This Row],[total_time]]&lt;=TableOMP[[#This Row],[High]]),1,0)</f>
        <v>#N/A</v>
      </c>
    </row>
    <row r="2737" spans="1:19" hidden="1" x14ac:dyDescent="0.25">
      <c r="A2737" t="s">
        <v>16</v>
      </c>
      <c r="B2737">
        <v>100</v>
      </c>
      <c r="C2737">
        <v>100</v>
      </c>
      <c r="D2737">
        <v>100000</v>
      </c>
      <c r="E2737">
        <v>49</v>
      </c>
      <c r="F2737">
        <v>1</v>
      </c>
      <c r="G2737">
        <v>1.7582899999999999</v>
      </c>
      <c r="H2737">
        <v>9.9626000000000006E-2</v>
      </c>
      <c r="I2737">
        <v>2.640142</v>
      </c>
      <c r="J2737">
        <v>5.5003000000000003E-2</v>
      </c>
      <c r="K2737" t="str">
        <f>MID(M2737,22,1)</f>
        <v>7</v>
      </c>
      <c r="L2737" t="s">
        <v>49</v>
      </c>
      <c r="M2737" t="s">
        <v>50</v>
      </c>
      <c r="N2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t="e">
        <f>TableOMP[[#This Row],[Avg]]-$U$2*TableOMP[[#This Row],[StdDev]]</f>
        <v>#N/A</v>
      </c>
      <c r="R2737" t="e">
        <f>TableOMP[[#This Row],[Avg]]+$U$2*TableOMP[[#This Row],[StdDev]]</f>
        <v>#N/A</v>
      </c>
      <c r="S2737" t="e">
        <f>IF(AND(TableOMP[[#This Row],[total_time]]&gt;=TableOMP[[#This Row],[Low]], TableOMP[[#This Row],[total_time]]&lt;=TableOMP[[#This Row],[High]]),1,0)</f>
        <v>#N/A</v>
      </c>
    </row>
    <row r="2738" spans="1:19" hidden="1" x14ac:dyDescent="0.25">
      <c r="A2738" t="s">
        <v>16</v>
      </c>
      <c r="B2738">
        <v>100</v>
      </c>
      <c r="C2738">
        <v>100</v>
      </c>
      <c r="D2738">
        <v>100000</v>
      </c>
      <c r="E2738">
        <v>50</v>
      </c>
      <c r="F2738">
        <v>1</v>
      </c>
      <c r="G2738">
        <v>1.620679</v>
      </c>
      <c r="H2738">
        <v>7.8139E-2</v>
      </c>
      <c r="I2738">
        <v>2.2822559999999998</v>
      </c>
      <c r="J2738">
        <v>4.6577E-2</v>
      </c>
      <c r="K2738" t="str">
        <f>MID(M2738,22,1)</f>
        <v>7</v>
      </c>
      <c r="L2738" t="s">
        <v>49</v>
      </c>
      <c r="M2738" t="s">
        <v>50</v>
      </c>
      <c r="N2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t="e">
        <f>TableOMP[[#This Row],[Avg]]-$U$2*TableOMP[[#This Row],[StdDev]]</f>
        <v>#N/A</v>
      </c>
      <c r="R2738" t="e">
        <f>TableOMP[[#This Row],[Avg]]+$U$2*TableOMP[[#This Row],[StdDev]]</f>
        <v>#N/A</v>
      </c>
      <c r="S2738" t="e">
        <f>IF(AND(TableOMP[[#This Row],[total_time]]&gt;=TableOMP[[#This Row],[Low]], TableOMP[[#This Row],[total_time]]&lt;=TableOMP[[#This Row],[High]]),1,0)</f>
        <v>#N/A</v>
      </c>
    </row>
    <row r="2739" spans="1:19" hidden="1" x14ac:dyDescent="0.25">
      <c r="A2739" t="s">
        <v>16</v>
      </c>
      <c r="B2739">
        <v>100</v>
      </c>
      <c r="C2739">
        <v>100</v>
      </c>
      <c r="D2739">
        <v>100000</v>
      </c>
      <c r="E2739">
        <v>51</v>
      </c>
      <c r="F2739">
        <v>1</v>
      </c>
      <c r="G2739">
        <v>1.7547870000000001</v>
      </c>
      <c r="H2739">
        <v>7.4209999999999998E-2</v>
      </c>
      <c r="I2739">
        <v>2.3965130000000001</v>
      </c>
      <c r="J2739">
        <v>4.793E-2</v>
      </c>
      <c r="K2739" t="str">
        <f>MID(M2739,22,1)</f>
        <v>7</v>
      </c>
      <c r="L2739" t="s">
        <v>49</v>
      </c>
      <c r="M2739" t="s">
        <v>50</v>
      </c>
      <c r="N2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t="e">
        <f>TableOMP[[#This Row],[Avg]]-$U$2*TableOMP[[#This Row],[StdDev]]</f>
        <v>#N/A</v>
      </c>
      <c r="R2739" t="e">
        <f>TableOMP[[#This Row],[Avg]]+$U$2*TableOMP[[#This Row],[StdDev]]</f>
        <v>#N/A</v>
      </c>
      <c r="S2739" t="e">
        <f>IF(AND(TableOMP[[#This Row],[total_time]]&gt;=TableOMP[[#This Row],[Low]], TableOMP[[#This Row],[total_time]]&lt;=TableOMP[[#This Row],[High]]),1,0)</f>
        <v>#N/A</v>
      </c>
    </row>
    <row r="2740" spans="1:19" hidden="1" x14ac:dyDescent="0.25">
      <c r="A2740" t="s">
        <v>16</v>
      </c>
      <c r="B2740">
        <v>100</v>
      </c>
      <c r="C2740">
        <v>100</v>
      </c>
      <c r="D2740">
        <v>100000</v>
      </c>
      <c r="E2740">
        <v>52</v>
      </c>
      <c r="F2740">
        <v>1</v>
      </c>
      <c r="G2740">
        <v>1.6120680000000001</v>
      </c>
      <c r="H2740">
        <v>9.5449000000000006E-2</v>
      </c>
      <c r="I2740">
        <v>2.7901120000000001</v>
      </c>
      <c r="J2740">
        <v>5.4708E-2</v>
      </c>
      <c r="K2740" t="str">
        <f>MID(M2740,22,1)</f>
        <v>7</v>
      </c>
      <c r="L2740" t="s">
        <v>49</v>
      </c>
      <c r="M2740" t="s">
        <v>50</v>
      </c>
      <c r="N2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t="e">
        <f>TableOMP[[#This Row],[Avg]]-$U$2*TableOMP[[#This Row],[StdDev]]</f>
        <v>#N/A</v>
      </c>
      <c r="R2740" t="e">
        <f>TableOMP[[#This Row],[Avg]]+$U$2*TableOMP[[#This Row],[StdDev]]</f>
        <v>#N/A</v>
      </c>
      <c r="S2740" t="e">
        <f>IF(AND(TableOMP[[#This Row],[total_time]]&gt;=TableOMP[[#This Row],[Low]], TableOMP[[#This Row],[total_time]]&lt;=TableOMP[[#This Row],[High]]),1,0)</f>
        <v>#N/A</v>
      </c>
    </row>
    <row r="2741" spans="1:19" hidden="1" x14ac:dyDescent="0.25">
      <c r="A2741" t="s">
        <v>16</v>
      </c>
      <c r="B2741">
        <v>100</v>
      </c>
      <c r="C2741">
        <v>100</v>
      </c>
      <c r="D2741">
        <v>100000</v>
      </c>
      <c r="E2741">
        <v>53</v>
      </c>
      <c r="F2741">
        <v>1</v>
      </c>
      <c r="G2741">
        <v>1.61999</v>
      </c>
      <c r="H2741">
        <v>0.11665200000000001</v>
      </c>
      <c r="I2741">
        <v>2.7680609999999999</v>
      </c>
      <c r="J2741">
        <v>5.3232000000000002E-2</v>
      </c>
      <c r="K2741" t="str">
        <f>MID(M2741,22,1)</f>
        <v>7</v>
      </c>
      <c r="L2741" t="s">
        <v>49</v>
      </c>
      <c r="M2741" t="s">
        <v>50</v>
      </c>
      <c r="N2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t="e">
        <f>TableOMP[[#This Row],[Avg]]-$U$2*TableOMP[[#This Row],[StdDev]]</f>
        <v>#N/A</v>
      </c>
      <c r="R2741" t="e">
        <f>TableOMP[[#This Row],[Avg]]+$U$2*TableOMP[[#This Row],[StdDev]]</f>
        <v>#N/A</v>
      </c>
      <c r="S2741" t="e">
        <f>IF(AND(TableOMP[[#This Row],[total_time]]&gt;=TableOMP[[#This Row],[Low]], TableOMP[[#This Row],[total_time]]&lt;=TableOMP[[#This Row],[High]]),1,0)</f>
        <v>#N/A</v>
      </c>
    </row>
    <row r="2742" spans="1:19" hidden="1" x14ac:dyDescent="0.25">
      <c r="A2742" t="s">
        <v>16</v>
      </c>
      <c r="B2742">
        <v>100</v>
      </c>
      <c r="C2742">
        <v>100</v>
      </c>
      <c r="D2742">
        <v>100000</v>
      </c>
      <c r="E2742">
        <v>54</v>
      </c>
      <c r="F2742">
        <v>1</v>
      </c>
      <c r="G2742">
        <v>1.6834560000000001</v>
      </c>
      <c r="H2742">
        <v>8.7180999999999995E-2</v>
      </c>
      <c r="I2742">
        <v>3.0647470000000001</v>
      </c>
      <c r="J2742">
        <v>5.7825000000000001E-2</v>
      </c>
      <c r="K2742" t="str">
        <f>MID(M2742,22,1)</f>
        <v>7</v>
      </c>
      <c r="L2742" t="s">
        <v>49</v>
      </c>
      <c r="M2742" t="s">
        <v>50</v>
      </c>
      <c r="N2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t="e">
        <f>TableOMP[[#This Row],[Avg]]-$U$2*TableOMP[[#This Row],[StdDev]]</f>
        <v>#N/A</v>
      </c>
      <c r="R2742" t="e">
        <f>TableOMP[[#This Row],[Avg]]+$U$2*TableOMP[[#This Row],[StdDev]]</f>
        <v>#N/A</v>
      </c>
      <c r="S2742" t="e">
        <f>IF(AND(TableOMP[[#This Row],[total_time]]&gt;=TableOMP[[#This Row],[Low]], TableOMP[[#This Row],[total_time]]&lt;=TableOMP[[#This Row],[High]]),1,0)</f>
        <v>#N/A</v>
      </c>
    </row>
    <row r="2743" spans="1:19" hidden="1" x14ac:dyDescent="0.25">
      <c r="A2743" t="s">
        <v>16</v>
      </c>
      <c r="B2743">
        <v>100</v>
      </c>
      <c r="C2743">
        <v>100</v>
      </c>
      <c r="D2743">
        <v>100000</v>
      </c>
      <c r="E2743">
        <v>55</v>
      </c>
      <c r="F2743">
        <v>1</v>
      </c>
      <c r="G2743">
        <v>1.6153900000000001</v>
      </c>
      <c r="H2743">
        <v>7.825E-2</v>
      </c>
      <c r="I2743">
        <v>2.68432</v>
      </c>
      <c r="J2743">
        <v>4.9709999999999997E-2</v>
      </c>
      <c r="K2743" t="str">
        <f>MID(M2743,22,1)</f>
        <v>7</v>
      </c>
      <c r="L2743" t="s">
        <v>49</v>
      </c>
      <c r="M2743" t="s">
        <v>50</v>
      </c>
      <c r="N2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t="e">
        <f>TableOMP[[#This Row],[Avg]]-$U$2*TableOMP[[#This Row],[StdDev]]</f>
        <v>#N/A</v>
      </c>
      <c r="R2743" t="e">
        <f>TableOMP[[#This Row],[Avg]]+$U$2*TableOMP[[#This Row],[StdDev]]</f>
        <v>#N/A</v>
      </c>
      <c r="S2743" t="e">
        <f>IF(AND(TableOMP[[#This Row],[total_time]]&gt;=TableOMP[[#This Row],[Low]], TableOMP[[#This Row],[total_time]]&lt;=TableOMP[[#This Row],[High]]),1,0)</f>
        <v>#N/A</v>
      </c>
    </row>
    <row r="2744" spans="1:19" hidden="1" x14ac:dyDescent="0.25">
      <c r="A2744" t="s">
        <v>16</v>
      </c>
      <c r="B2744">
        <v>100</v>
      </c>
      <c r="C2744">
        <v>100</v>
      </c>
      <c r="D2744">
        <v>100000</v>
      </c>
      <c r="E2744">
        <v>56</v>
      </c>
      <c r="F2744">
        <v>1</v>
      </c>
      <c r="G2744">
        <v>1.8693660000000001</v>
      </c>
      <c r="H2744">
        <v>9.0087E-2</v>
      </c>
      <c r="I2744">
        <v>3.0893440000000001</v>
      </c>
      <c r="J2744">
        <v>5.6169999999999998E-2</v>
      </c>
      <c r="K2744" t="str">
        <f>MID(M2744,22,1)</f>
        <v>7</v>
      </c>
      <c r="L2744" t="s">
        <v>49</v>
      </c>
      <c r="M2744" t="s">
        <v>50</v>
      </c>
      <c r="N2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t="e">
        <f>TableOMP[[#This Row],[Avg]]-$U$2*TableOMP[[#This Row],[StdDev]]</f>
        <v>#N/A</v>
      </c>
      <c r="R2744" t="e">
        <f>TableOMP[[#This Row],[Avg]]+$U$2*TableOMP[[#This Row],[StdDev]]</f>
        <v>#N/A</v>
      </c>
      <c r="S2744" t="e">
        <f>IF(AND(TableOMP[[#This Row],[total_time]]&gt;=TableOMP[[#This Row],[Low]], TableOMP[[#This Row],[total_time]]&lt;=TableOMP[[#This Row],[High]]),1,0)</f>
        <v>#N/A</v>
      </c>
    </row>
    <row r="2745" spans="1:19" hidden="1" x14ac:dyDescent="0.25">
      <c r="A2745" t="s">
        <v>16</v>
      </c>
      <c r="B2745">
        <v>100</v>
      </c>
      <c r="C2745">
        <v>100</v>
      </c>
      <c r="D2745">
        <v>100000</v>
      </c>
      <c r="E2745">
        <v>57</v>
      </c>
      <c r="F2745">
        <v>1</v>
      </c>
      <c r="G2745">
        <v>1.9784600000000001</v>
      </c>
      <c r="H2745">
        <v>0.127385</v>
      </c>
      <c r="I2745">
        <v>3.6178400000000002</v>
      </c>
      <c r="J2745">
        <v>6.4603999999999995E-2</v>
      </c>
      <c r="K2745" t="str">
        <f>MID(M2745,22,1)</f>
        <v>7</v>
      </c>
      <c r="L2745" t="s">
        <v>49</v>
      </c>
      <c r="M2745" t="s">
        <v>50</v>
      </c>
      <c r="N2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t="e">
        <f>TableOMP[[#This Row],[Avg]]-$U$2*TableOMP[[#This Row],[StdDev]]</f>
        <v>#N/A</v>
      </c>
      <c r="R2745" t="e">
        <f>TableOMP[[#This Row],[Avg]]+$U$2*TableOMP[[#This Row],[StdDev]]</f>
        <v>#N/A</v>
      </c>
      <c r="S2745" t="e">
        <f>IF(AND(TableOMP[[#This Row],[total_time]]&gt;=TableOMP[[#This Row],[Low]], TableOMP[[#This Row],[total_time]]&lt;=TableOMP[[#This Row],[High]]),1,0)</f>
        <v>#N/A</v>
      </c>
    </row>
    <row r="2746" spans="1:19" hidden="1" x14ac:dyDescent="0.25">
      <c r="A2746" t="s">
        <v>16</v>
      </c>
      <c r="B2746">
        <v>100</v>
      </c>
      <c r="C2746">
        <v>100</v>
      </c>
      <c r="D2746">
        <v>100000</v>
      </c>
      <c r="E2746">
        <v>58</v>
      </c>
      <c r="F2746">
        <v>1</v>
      </c>
      <c r="G2746">
        <v>1.2857350000000001</v>
      </c>
      <c r="H2746">
        <v>6.3347000000000001E-2</v>
      </c>
      <c r="I2746">
        <v>3.1525259999999999</v>
      </c>
      <c r="J2746">
        <v>5.5307000000000002E-2</v>
      </c>
      <c r="K2746" t="str">
        <f>MID(M2746,22,1)</f>
        <v>7</v>
      </c>
      <c r="L2746" t="s">
        <v>49</v>
      </c>
      <c r="M2746" t="s">
        <v>50</v>
      </c>
      <c r="N2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t="e">
        <f>TableOMP[[#This Row],[Avg]]-$U$2*TableOMP[[#This Row],[StdDev]]</f>
        <v>#N/A</v>
      </c>
      <c r="R2746" t="e">
        <f>TableOMP[[#This Row],[Avg]]+$U$2*TableOMP[[#This Row],[StdDev]]</f>
        <v>#N/A</v>
      </c>
      <c r="S2746" t="e">
        <f>IF(AND(TableOMP[[#This Row],[total_time]]&gt;=TableOMP[[#This Row],[Low]], TableOMP[[#This Row],[total_time]]&lt;=TableOMP[[#This Row],[High]]),1,0)</f>
        <v>#N/A</v>
      </c>
    </row>
    <row r="2747" spans="1:19" hidden="1" x14ac:dyDescent="0.25">
      <c r="A2747" t="s">
        <v>16</v>
      </c>
      <c r="B2747">
        <v>100</v>
      </c>
      <c r="C2747">
        <v>100</v>
      </c>
      <c r="D2747">
        <v>100000</v>
      </c>
      <c r="E2747">
        <v>59</v>
      </c>
      <c r="F2747">
        <v>1</v>
      </c>
      <c r="G2747">
        <v>1.2879590000000001</v>
      </c>
      <c r="H2747">
        <v>6.4805000000000001E-2</v>
      </c>
      <c r="I2747">
        <v>3.2407300000000001</v>
      </c>
      <c r="J2747">
        <v>5.5875000000000001E-2</v>
      </c>
      <c r="K2747" t="str">
        <f>MID(M2747,22,1)</f>
        <v>7</v>
      </c>
      <c r="L2747" t="s">
        <v>49</v>
      </c>
      <c r="M2747" t="s">
        <v>50</v>
      </c>
      <c r="N2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t="e">
        <f>TableOMP[[#This Row],[Avg]]-$U$2*TableOMP[[#This Row],[StdDev]]</f>
        <v>#N/A</v>
      </c>
      <c r="R2747" t="e">
        <f>TableOMP[[#This Row],[Avg]]+$U$2*TableOMP[[#This Row],[StdDev]]</f>
        <v>#N/A</v>
      </c>
      <c r="S2747" t="e">
        <f>IF(AND(TableOMP[[#This Row],[total_time]]&gt;=TableOMP[[#This Row],[Low]], TableOMP[[#This Row],[total_time]]&lt;=TableOMP[[#This Row],[High]]),1,0)</f>
        <v>#N/A</v>
      </c>
    </row>
    <row r="2748" spans="1:19" hidden="1" x14ac:dyDescent="0.25">
      <c r="A2748" t="s">
        <v>16</v>
      </c>
      <c r="B2748">
        <v>100</v>
      </c>
      <c r="C2748">
        <v>100</v>
      </c>
      <c r="D2748">
        <v>100000</v>
      </c>
      <c r="E2748">
        <v>60</v>
      </c>
      <c r="F2748">
        <v>1</v>
      </c>
      <c r="G2748">
        <v>1.3962049999999999</v>
      </c>
      <c r="H2748">
        <v>6.5884999999999999E-2</v>
      </c>
      <c r="I2748">
        <v>3.3026559999999998</v>
      </c>
      <c r="J2748">
        <v>5.5976999999999999E-2</v>
      </c>
      <c r="K2748" t="str">
        <f>MID(M2748,22,1)</f>
        <v>7</v>
      </c>
      <c r="L2748" t="s">
        <v>49</v>
      </c>
      <c r="M2748" t="s">
        <v>50</v>
      </c>
      <c r="N2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t="e">
        <f>TableOMP[[#This Row],[Avg]]-$U$2*TableOMP[[#This Row],[StdDev]]</f>
        <v>#N/A</v>
      </c>
      <c r="R2748" t="e">
        <f>TableOMP[[#This Row],[Avg]]+$U$2*TableOMP[[#This Row],[StdDev]]</f>
        <v>#N/A</v>
      </c>
      <c r="S2748" t="e">
        <f>IF(AND(TableOMP[[#This Row],[total_time]]&gt;=TableOMP[[#This Row],[Low]], TableOMP[[#This Row],[total_time]]&lt;=TableOMP[[#This Row],[High]]),1,0)</f>
        <v>#N/A</v>
      </c>
    </row>
    <row r="2749" spans="1:19" hidden="1" x14ac:dyDescent="0.25">
      <c r="A2749" t="s">
        <v>16</v>
      </c>
      <c r="B2749">
        <v>100</v>
      </c>
      <c r="C2749">
        <v>100</v>
      </c>
      <c r="D2749">
        <v>100000</v>
      </c>
      <c r="E2749">
        <v>61</v>
      </c>
      <c r="F2749">
        <v>1</v>
      </c>
      <c r="G2749">
        <v>1.4106529999999999</v>
      </c>
      <c r="H2749">
        <v>6.5090999999999996E-2</v>
      </c>
      <c r="I2749">
        <v>3.4253019999999998</v>
      </c>
      <c r="J2749">
        <v>5.7088E-2</v>
      </c>
      <c r="K2749" t="str">
        <f>MID(M2749,22,1)</f>
        <v>7</v>
      </c>
      <c r="L2749" t="s">
        <v>49</v>
      </c>
      <c r="M2749" t="s">
        <v>50</v>
      </c>
      <c r="N2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t="e">
        <f>TableOMP[[#This Row],[Avg]]-$U$2*TableOMP[[#This Row],[StdDev]]</f>
        <v>#N/A</v>
      </c>
      <c r="R2749" t="e">
        <f>TableOMP[[#This Row],[Avg]]+$U$2*TableOMP[[#This Row],[StdDev]]</f>
        <v>#N/A</v>
      </c>
      <c r="S2749" t="e">
        <f>IF(AND(TableOMP[[#This Row],[total_time]]&gt;=TableOMP[[#This Row],[Low]], TableOMP[[#This Row],[total_time]]&lt;=TableOMP[[#This Row],[High]]),1,0)</f>
        <v>#N/A</v>
      </c>
    </row>
    <row r="2750" spans="1:19" hidden="1" x14ac:dyDescent="0.25">
      <c r="A2750" t="s">
        <v>16</v>
      </c>
      <c r="B2750">
        <v>100</v>
      </c>
      <c r="C2750">
        <v>100</v>
      </c>
      <c r="D2750">
        <v>100000</v>
      </c>
      <c r="E2750">
        <v>62</v>
      </c>
      <c r="F2750">
        <v>1</v>
      </c>
      <c r="G2750">
        <v>1.434383</v>
      </c>
      <c r="H2750">
        <v>7.9779000000000003E-2</v>
      </c>
      <c r="I2750">
        <v>4.3341560000000001</v>
      </c>
      <c r="J2750">
        <v>7.1052000000000004E-2</v>
      </c>
      <c r="K2750" t="str">
        <f>MID(M2750,22,1)</f>
        <v>7</v>
      </c>
      <c r="L2750" t="s">
        <v>49</v>
      </c>
      <c r="M2750" t="s">
        <v>50</v>
      </c>
      <c r="N2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t="e">
        <f>TableOMP[[#This Row],[Avg]]-$U$2*TableOMP[[#This Row],[StdDev]]</f>
        <v>#N/A</v>
      </c>
      <c r="R2750" t="e">
        <f>TableOMP[[#This Row],[Avg]]+$U$2*TableOMP[[#This Row],[StdDev]]</f>
        <v>#N/A</v>
      </c>
      <c r="S2750" t="e">
        <f>IF(AND(TableOMP[[#This Row],[total_time]]&gt;=TableOMP[[#This Row],[Low]], TableOMP[[#This Row],[total_time]]&lt;=TableOMP[[#This Row],[High]]),1,0)</f>
        <v>#N/A</v>
      </c>
    </row>
    <row r="2751" spans="1:19" hidden="1" x14ac:dyDescent="0.25">
      <c r="A2751" t="s">
        <v>16</v>
      </c>
      <c r="B2751">
        <v>100</v>
      </c>
      <c r="C2751">
        <v>100</v>
      </c>
      <c r="D2751">
        <v>100000</v>
      </c>
      <c r="E2751">
        <v>63</v>
      </c>
      <c r="F2751">
        <v>1</v>
      </c>
      <c r="G2751">
        <v>1.374231</v>
      </c>
      <c r="H2751">
        <v>7.2400999999999993E-2</v>
      </c>
      <c r="I2751">
        <v>3.6519940000000002</v>
      </c>
      <c r="J2751">
        <v>5.8902999999999997E-2</v>
      </c>
      <c r="K2751" t="str">
        <f>MID(M2751,22,1)</f>
        <v>7</v>
      </c>
      <c r="L2751" t="s">
        <v>49</v>
      </c>
      <c r="M2751" t="s">
        <v>50</v>
      </c>
      <c r="N2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t="e">
        <f>TableOMP[[#This Row],[Avg]]-$U$2*TableOMP[[#This Row],[StdDev]]</f>
        <v>#N/A</v>
      </c>
      <c r="R2751" t="e">
        <f>TableOMP[[#This Row],[Avg]]+$U$2*TableOMP[[#This Row],[StdDev]]</f>
        <v>#N/A</v>
      </c>
      <c r="S2751" t="e">
        <f>IF(AND(TableOMP[[#This Row],[total_time]]&gt;=TableOMP[[#This Row],[Low]], TableOMP[[#This Row],[total_time]]&lt;=TableOMP[[#This Row],[High]]),1,0)</f>
        <v>#N/A</v>
      </c>
    </row>
    <row r="2752" spans="1:19" hidden="1" x14ac:dyDescent="0.25">
      <c r="A2752" t="s">
        <v>16</v>
      </c>
      <c r="B2752">
        <v>100</v>
      </c>
      <c r="C2752">
        <v>100</v>
      </c>
      <c r="D2752">
        <v>100000</v>
      </c>
      <c r="E2752">
        <v>64</v>
      </c>
      <c r="F2752">
        <v>1</v>
      </c>
      <c r="G2752">
        <v>1.435235</v>
      </c>
      <c r="H2752">
        <v>6.9811999999999999E-2</v>
      </c>
      <c r="I2752">
        <v>3.85364</v>
      </c>
      <c r="J2752">
        <v>6.1169000000000001E-2</v>
      </c>
      <c r="K2752" t="str">
        <f>MID(M2752,22,1)</f>
        <v>7</v>
      </c>
      <c r="L2752" t="s">
        <v>49</v>
      </c>
      <c r="M2752" t="s">
        <v>50</v>
      </c>
      <c r="N2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t="e">
        <f>TableOMP[[#This Row],[Avg]]-$U$2*TableOMP[[#This Row],[StdDev]]</f>
        <v>#N/A</v>
      </c>
      <c r="R2752" t="e">
        <f>TableOMP[[#This Row],[Avg]]+$U$2*TableOMP[[#This Row],[StdDev]]</f>
        <v>#N/A</v>
      </c>
      <c r="S2752" t="e">
        <f>IF(AND(TableOMP[[#This Row],[total_time]]&gt;=TableOMP[[#This Row],[Low]], TableOMP[[#This Row],[total_time]]&lt;=TableOMP[[#This Row],[High]]),1,0)</f>
        <v>#N/A</v>
      </c>
    </row>
    <row r="2753" spans="1:19" hidden="1" x14ac:dyDescent="0.25">
      <c r="A2753" t="s">
        <v>12</v>
      </c>
      <c r="B2753">
        <v>10000</v>
      </c>
      <c r="C2753">
        <v>100</v>
      </c>
      <c r="D2753">
        <v>100000</v>
      </c>
      <c r="E2753">
        <v>22</v>
      </c>
      <c r="F2753">
        <v>1</v>
      </c>
      <c r="G2753">
        <v>237.93481399999999</v>
      </c>
      <c r="H2753">
        <v>0.21151</v>
      </c>
      <c r="I2753">
        <v>1.9737910000000001</v>
      </c>
      <c r="J2753">
        <v>9.3990000000000004E-2</v>
      </c>
      <c r="K2753" t="str">
        <f>MID(M2753,22,1)</f>
        <v>2</v>
      </c>
      <c r="L2753" t="s">
        <v>235</v>
      </c>
      <c r="M2753" t="s">
        <v>236</v>
      </c>
      <c r="N2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2753">
        <f>VLOOKUP(TableOMP[[#This Row],[Label]],TableAvg[],2,FALSE)</f>
        <v>234.20987785714283</v>
      </c>
      <c r="P2753">
        <f>VLOOKUP(TableOMP[[#This Row],[Label]],TableAvg[],3,FALSE)</f>
        <v>5.6842470451810634</v>
      </c>
      <c r="Q2753">
        <f>TableOMP[[#This Row],[Avg]]-$U$2*TableOMP[[#This Row],[StdDev]]</f>
        <v>222.84138376678069</v>
      </c>
      <c r="R2753">
        <f>TableOMP[[#This Row],[Avg]]+$U$2*TableOMP[[#This Row],[StdDev]]</f>
        <v>245.57837194750496</v>
      </c>
      <c r="S2753">
        <f>IF(AND(TableOMP[[#This Row],[total_time]]&gt;=TableOMP[[#This Row],[Low]], TableOMP[[#This Row],[total_time]]&lt;=TableOMP[[#This Row],[High]]),1,0)</f>
        <v>1</v>
      </c>
    </row>
    <row r="2754" spans="1:19" hidden="1" x14ac:dyDescent="0.25">
      <c r="A2754" t="s">
        <v>12</v>
      </c>
      <c r="B2754">
        <v>10000</v>
      </c>
      <c r="C2754">
        <v>100</v>
      </c>
      <c r="D2754">
        <v>100000</v>
      </c>
      <c r="E2754">
        <v>13</v>
      </c>
      <c r="F2754">
        <v>1</v>
      </c>
      <c r="G2754">
        <v>237.93471400000001</v>
      </c>
      <c r="H2754">
        <v>0.24043200000000001</v>
      </c>
      <c r="I2754">
        <v>1.487311</v>
      </c>
      <c r="J2754">
        <v>0.123943</v>
      </c>
      <c r="K2754" t="str">
        <f>MID(M2754,22,1)</f>
        <v>5</v>
      </c>
      <c r="L2754" t="s">
        <v>229</v>
      </c>
      <c r="M2754" t="s">
        <v>230</v>
      </c>
      <c r="N2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754">
        <f>VLOOKUP(TableOMP[[#This Row],[Label]],TableAvg[],2,FALSE)</f>
        <v>238.05199142857143</v>
      </c>
      <c r="P2754">
        <f>VLOOKUP(TableOMP[[#This Row],[Label]],TableAvg[],3,FALSE)</f>
        <v>0.15076639812811288</v>
      </c>
      <c r="Q2754">
        <f>TableOMP[[#This Row],[Avg]]-$U$2*TableOMP[[#This Row],[StdDev]]</f>
        <v>237.7504586323152</v>
      </c>
      <c r="R2754">
        <f>TableOMP[[#This Row],[Avg]]+$U$2*TableOMP[[#This Row],[StdDev]]</f>
        <v>238.35352422482765</v>
      </c>
      <c r="S2754">
        <f>IF(AND(TableOMP[[#This Row],[total_time]]&gt;=TableOMP[[#This Row],[Low]], TableOMP[[#This Row],[total_time]]&lt;=TableOMP[[#This Row],[High]]),1,0)</f>
        <v>1</v>
      </c>
    </row>
    <row r="2755" spans="1:19" hidden="1" x14ac:dyDescent="0.25">
      <c r="A2755" t="s">
        <v>16</v>
      </c>
      <c r="B2755">
        <v>10000</v>
      </c>
      <c r="C2755">
        <v>100</v>
      </c>
      <c r="D2755">
        <v>100000</v>
      </c>
      <c r="E2755">
        <v>3</v>
      </c>
      <c r="F2755">
        <v>1</v>
      </c>
      <c r="G2755">
        <v>84.724253000000004</v>
      </c>
      <c r="H2755">
        <v>0.21163000000000001</v>
      </c>
      <c r="I2755">
        <v>0.213335</v>
      </c>
      <c r="J2755">
        <v>0.106668</v>
      </c>
      <c r="K2755" t="str">
        <f>MID(M2755,22,1)</f>
        <v>7</v>
      </c>
      <c r="L2755" t="s">
        <v>49</v>
      </c>
      <c r="M2755" t="s">
        <v>50</v>
      </c>
      <c r="N2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755">
        <f>VLOOKUP(TableOMP[[#This Row],[Label]],TableAvg[],2,FALSE)</f>
        <v>84.849168230769237</v>
      </c>
      <c r="P2755">
        <f>VLOOKUP(TableOMP[[#This Row],[Label]],TableAvg[],3,FALSE)</f>
        <v>6.2340339845301546E-2</v>
      </c>
      <c r="Q2755">
        <f>TableOMP[[#This Row],[Avg]]-$U$2*TableOMP[[#This Row],[StdDev]]</f>
        <v>84.724487551078639</v>
      </c>
      <c r="R2755">
        <f>TableOMP[[#This Row],[Avg]]+$U$2*TableOMP[[#This Row],[StdDev]]</f>
        <v>84.973848910459836</v>
      </c>
      <c r="S2755">
        <f>IF(AND(TableOMP[[#This Row],[total_time]]&gt;=TableOMP[[#This Row],[Low]], TableOMP[[#This Row],[total_time]]&lt;=TableOMP[[#This Row],[High]]),1,0)</f>
        <v>0</v>
      </c>
    </row>
    <row r="2756" spans="1:19" hidden="1" x14ac:dyDescent="0.25">
      <c r="A2756" t="s">
        <v>12</v>
      </c>
      <c r="B2756">
        <v>10000</v>
      </c>
      <c r="C2756">
        <v>100</v>
      </c>
      <c r="D2756">
        <v>100000</v>
      </c>
      <c r="E2756">
        <v>21</v>
      </c>
      <c r="F2756">
        <v>1</v>
      </c>
      <c r="G2756">
        <v>237.929541</v>
      </c>
      <c r="H2756">
        <v>0.21837500000000001</v>
      </c>
      <c r="I2756">
        <v>1.9857910000000001</v>
      </c>
      <c r="J2756">
        <v>9.9290000000000003E-2</v>
      </c>
      <c r="K2756" t="str">
        <f>MID(M2756,22,1)</f>
        <v>5</v>
      </c>
      <c r="L2756" t="s">
        <v>229</v>
      </c>
      <c r="M2756" t="s">
        <v>230</v>
      </c>
      <c r="N2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756">
        <f>VLOOKUP(TableOMP[[#This Row],[Label]],TableAvg[],2,FALSE)</f>
        <v>237.04523728571425</v>
      </c>
      <c r="P2756">
        <f>VLOOKUP(TableOMP[[#This Row],[Label]],TableAvg[],3,FALSE)</f>
        <v>4.1409024547747109</v>
      </c>
      <c r="Q2756">
        <f>TableOMP[[#This Row],[Avg]]-$U$2*TableOMP[[#This Row],[StdDev]]</f>
        <v>228.76343237616481</v>
      </c>
      <c r="R2756">
        <f>TableOMP[[#This Row],[Avg]]+$U$2*TableOMP[[#This Row],[StdDev]]</f>
        <v>245.32704219526369</v>
      </c>
      <c r="S2756">
        <f>IF(AND(TableOMP[[#This Row],[total_time]]&gt;=TableOMP[[#This Row],[Low]], TableOMP[[#This Row],[total_time]]&lt;=TableOMP[[#This Row],[High]]),1,0)</f>
        <v>1</v>
      </c>
    </row>
    <row r="2757" spans="1:19" x14ac:dyDescent="0.25">
      <c r="A2757" t="s">
        <v>10</v>
      </c>
      <c r="B2757">
        <v>10000</v>
      </c>
      <c r="C2757">
        <v>100</v>
      </c>
      <c r="D2757">
        <v>1</v>
      </c>
      <c r="E2757">
        <v>52</v>
      </c>
      <c r="F2757">
        <v>1</v>
      </c>
      <c r="G2757">
        <v>249.87049200000001</v>
      </c>
      <c r="H2757">
        <v>13.548355000000001</v>
      </c>
      <c r="I2757">
        <v>92.874733000000006</v>
      </c>
      <c r="J2757">
        <v>1.8210729999999999</v>
      </c>
      <c r="K2757" t="str">
        <f>MID(M2757,22,1)</f>
        <v>2</v>
      </c>
      <c r="L2757" t="s">
        <v>107</v>
      </c>
      <c r="M2757" t="s">
        <v>108</v>
      </c>
      <c r="N2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2757">
        <f>VLOOKUP(TableOMP[[#This Row],[Label]],TableAvg[],2,FALSE)</f>
        <v>269.16019257142858</v>
      </c>
      <c r="P2757">
        <f>VLOOKUP(TableOMP[[#This Row],[Label]],TableAvg[],3,FALSE)</f>
        <v>32.083973505787213</v>
      </c>
      <c r="Q2757">
        <f>TableOMP[[#This Row],[Avg]]-$U$2*TableOMP[[#This Row],[StdDev]]</f>
        <v>204.99224555985415</v>
      </c>
      <c r="R2757">
        <f>TableOMP[[#This Row],[Avg]]+$U$2*TableOMP[[#This Row],[StdDev]]</f>
        <v>333.32813958300301</v>
      </c>
      <c r="S2757">
        <f>IF(AND(TableOMP[[#This Row],[total_time]]&gt;=TableOMP[[#This Row],[Low]], TableOMP[[#This Row],[total_time]]&lt;=TableOMP[[#This Row],[High]]),1,0)</f>
        <v>1</v>
      </c>
    </row>
    <row r="2758" spans="1:19" hidden="1" x14ac:dyDescent="0.25">
      <c r="A2758" t="s">
        <v>12</v>
      </c>
      <c r="B2758">
        <v>10000</v>
      </c>
      <c r="C2758">
        <v>100</v>
      </c>
      <c r="D2758">
        <v>100000</v>
      </c>
      <c r="E2758">
        <v>10</v>
      </c>
      <c r="F2758">
        <v>1</v>
      </c>
      <c r="G2758">
        <v>237.92155099999999</v>
      </c>
      <c r="H2758">
        <v>0.21224100000000001</v>
      </c>
      <c r="I2758">
        <v>0.91779599999999995</v>
      </c>
      <c r="J2758">
        <v>0.101977</v>
      </c>
      <c r="K2758" t="str">
        <f>MID(M2758,22,1)</f>
        <v>6</v>
      </c>
      <c r="L2758" t="s">
        <v>101</v>
      </c>
      <c r="M2758" t="s">
        <v>102</v>
      </c>
      <c r="N2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758">
        <f>VLOOKUP(TableOMP[[#This Row],[Label]],TableAvg[],2,FALSE)</f>
        <v>236.69981342857142</v>
      </c>
      <c r="P2758">
        <f>VLOOKUP(TableOMP[[#This Row],[Label]],TableAvg[],3,FALSE)</f>
        <v>3.2923965058600309</v>
      </c>
      <c r="Q2758">
        <f>TableOMP[[#This Row],[Avg]]-$U$2*TableOMP[[#This Row],[StdDev]]</f>
        <v>230.11502041685137</v>
      </c>
      <c r="R2758">
        <f>TableOMP[[#This Row],[Avg]]+$U$2*TableOMP[[#This Row],[StdDev]]</f>
        <v>243.28460644029147</v>
      </c>
      <c r="S2758">
        <f>IF(AND(TableOMP[[#This Row],[total_time]]&gt;=TableOMP[[#This Row],[Low]], TableOMP[[#This Row],[total_time]]&lt;=TableOMP[[#This Row],[High]]),1,0)</f>
        <v>1</v>
      </c>
    </row>
    <row r="2759" spans="1:19" hidden="1" x14ac:dyDescent="0.25">
      <c r="A2759" t="s">
        <v>12</v>
      </c>
      <c r="B2759">
        <v>10000</v>
      </c>
      <c r="C2759">
        <v>100</v>
      </c>
      <c r="D2759">
        <v>100000</v>
      </c>
      <c r="E2759">
        <v>12</v>
      </c>
      <c r="F2759">
        <v>1</v>
      </c>
      <c r="G2759">
        <v>237.920569</v>
      </c>
      <c r="H2759">
        <v>0.19613800000000001</v>
      </c>
      <c r="I2759">
        <v>0.94272299999999998</v>
      </c>
      <c r="J2759">
        <v>8.5702E-2</v>
      </c>
      <c r="K2759" t="str">
        <f>MID(M2759,22,1)</f>
        <v>2</v>
      </c>
      <c r="L2759" t="s">
        <v>235</v>
      </c>
      <c r="M2759" t="s">
        <v>236</v>
      </c>
      <c r="N2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759">
        <f>VLOOKUP(TableOMP[[#This Row],[Label]],TableAvg[],2,FALSE)</f>
        <v>236.77150257142858</v>
      </c>
      <c r="P2759">
        <f>VLOOKUP(TableOMP[[#This Row],[Label]],TableAvg[],3,FALSE)</f>
        <v>3.3880241302670351</v>
      </c>
      <c r="Q2759">
        <f>TableOMP[[#This Row],[Avg]]-$U$2*TableOMP[[#This Row],[StdDev]]</f>
        <v>229.9954543108945</v>
      </c>
      <c r="R2759">
        <f>TableOMP[[#This Row],[Avg]]+$U$2*TableOMP[[#This Row],[StdDev]]</f>
        <v>243.54755083196267</v>
      </c>
      <c r="S2759">
        <f>IF(AND(TableOMP[[#This Row],[total_time]]&gt;=TableOMP[[#This Row],[Low]], TableOMP[[#This Row],[total_time]]&lt;=TableOMP[[#This Row],[High]]),1,0)</f>
        <v>1</v>
      </c>
    </row>
    <row r="2760" spans="1:19" hidden="1" x14ac:dyDescent="0.25">
      <c r="A2760" t="s">
        <v>12</v>
      </c>
      <c r="B2760">
        <v>10000</v>
      </c>
      <c r="C2760">
        <v>100</v>
      </c>
      <c r="D2760">
        <v>100000</v>
      </c>
      <c r="E2760">
        <v>19</v>
      </c>
      <c r="F2760">
        <v>1</v>
      </c>
      <c r="G2760">
        <v>237.917653</v>
      </c>
      <c r="H2760">
        <v>0.248336</v>
      </c>
      <c r="I2760">
        <v>2.111443</v>
      </c>
      <c r="J2760">
        <v>0.117302</v>
      </c>
      <c r="K2760" t="str">
        <f>MID(M2760,22,1)</f>
        <v>6</v>
      </c>
      <c r="L2760" t="s">
        <v>101</v>
      </c>
      <c r="M2760" t="s">
        <v>102</v>
      </c>
      <c r="N2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760">
        <f>VLOOKUP(TableOMP[[#This Row],[Label]],TableAvg[],2,FALSE)</f>
        <v>238.13412285714284</v>
      </c>
      <c r="P2760">
        <f>VLOOKUP(TableOMP[[#This Row],[Label]],TableAvg[],3,FALSE)</f>
        <v>0.30078789027591252</v>
      </c>
      <c r="Q2760">
        <f>TableOMP[[#This Row],[Avg]]-$U$2*TableOMP[[#This Row],[StdDev]]</f>
        <v>237.53254707659102</v>
      </c>
      <c r="R2760">
        <f>TableOMP[[#This Row],[Avg]]+$U$2*TableOMP[[#This Row],[StdDev]]</f>
        <v>238.73569863769467</v>
      </c>
      <c r="S2760">
        <f>IF(AND(TableOMP[[#This Row],[total_time]]&gt;=TableOMP[[#This Row],[Low]], TableOMP[[#This Row],[total_time]]&lt;=TableOMP[[#This Row],[High]]),1,0)</f>
        <v>1</v>
      </c>
    </row>
    <row r="2761" spans="1:19" hidden="1" x14ac:dyDescent="0.25">
      <c r="A2761" t="s">
        <v>12</v>
      </c>
      <c r="B2761">
        <v>10000</v>
      </c>
      <c r="C2761">
        <v>100</v>
      </c>
      <c r="D2761">
        <v>100000</v>
      </c>
      <c r="E2761">
        <v>23</v>
      </c>
      <c r="F2761">
        <v>1</v>
      </c>
      <c r="G2761">
        <v>237.91584800000001</v>
      </c>
      <c r="H2761">
        <v>0.25596799999999997</v>
      </c>
      <c r="I2761">
        <v>3.0238429999999998</v>
      </c>
      <c r="J2761">
        <v>0.13744700000000001</v>
      </c>
      <c r="K2761" t="str">
        <f>MID(M2761,22,1)</f>
        <v>6</v>
      </c>
      <c r="L2761" t="s">
        <v>101</v>
      </c>
      <c r="M2761" t="s">
        <v>102</v>
      </c>
      <c r="N2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761">
        <f>VLOOKUP(TableOMP[[#This Row],[Label]],TableAvg[],2,FALSE)</f>
        <v>237.07228785714284</v>
      </c>
      <c r="P2761">
        <f>VLOOKUP(TableOMP[[#This Row],[Label]],TableAvg[],3,FALSE)</f>
        <v>4.2576186738326944</v>
      </c>
      <c r="Q2761">
        <f>TableOMP[[#This Row],[Avg]]-$U$2*TableOMP[[#This Row],[StdDev]]</f>
        <v>228.55705050947745</v>
      </c>
      <c r="R2761">
        <f>TableOMP[[#This Row],[Avg]]+$U$2*TableOMP[[#This Row],[StdDev]]</f>
        <v>245.58752520480823</v>
      </c>
      <c r="S2761">
        <f>IF(AND(TableOMP[[#This Row],[total_time]]&gt;=TableOMP[[#This Row],[Low]], TableOMP[[#This Row],[total_time]]&lt;=TableOMP[[#This Row],[High]]),1,0)</f>
        <v>1</v>
      </c>
    </row>
    <row r="2762" spans="1:19" hidden="1" x14ac:dyDescent="0.25">
      <c r="A2762" t="s">
        <v>12</v>
      </c>
      <c r="B2762">
        <v>10000</v>
      </c>
      <c r="C2762">
        <v>100</v>
      </c>
      <c r="D2762">
        <v>100000</v>
      </c>
      <c r="E2762">
        <v>2</v>
      </c>
      <c r="F2762">
        <v>1</v>
      </c>
      <c r="G2762">
        <v>237.91224600000001</v>
      </c>
      <c r="H2762">
        <v>0.30925399999999997</v>
      </c>
      <c r="I2762">
        <v>0.18872800000000001</v>
      </c>
      <c r="J2762">
        <v>0.18872800000000001</v>
      </c>
      <c r="K2762" t="str">
        <f>MID(M2762,22,1)</f>
        <v>5</v>
      </c>
      <c r="L2762" t="s">
        <v>89</v>
      </c>
      <c r="M2762" t="s">
        <v>90</v>
      </c>
      <c r="N2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762">
        <f>VLOOKUP(TableOMP[[#This Row],[Label]],TableAvg[],2,FALSE)</f>
        <v>237.76882850000001</v>
      </c>
      <c r="P2762">
        <f>VLOOKUP(TableOMP[[#This Row],[Label]],TableAvg[],3,FALSE)</f>
        <v>0.20809996342635567</v>
      </c>
      <c r="Q2762">
        <f>TableOMP[[#This Row],[Avg]]-$U$2*TableOMP[[#This Row],[StdDev]]</f>
        <v>237.35262857314731</v>
      </c>
      <c r="R2762">
        <f>TableOMP[[#This Row],[Avg]]+$U$2*TableOMP[[#This Row],[StdDev]]</f>
        <v>238.18502842685271</v>
      </c>
      <c r="S2762">
        <f>IF(AND(TableOMP[[#This Row],[total_time]]&gt;=TableOMP[[#This Row],[Low]], TableOMP[[#This Row],[total_time]]&lt;=TableOMP[[#This Row],[High]]),1,0)</f>
        <v>1</v>
      </c>
    </row>
    <row r="2763" spans="1:19" hidden="1" x14ac:dyDescent="0.25">
      <c r="A2763" t="s">
        <v>12</v>
      </c>
      <c r="B2763">
        <v>10000</v>
      </c>
      <c r="C2763">
        <v>100</v>
      </c>
      <c r="D2763">
        <v>100000</v>
      </c>
      <c r="E2763">
        <v>30</v>
      </c>
      <c r="F2763">
        <v>1</v>
      </c>
      <c r="G2763">
        <v>237.910674</v>
      </c>
      <c r="H2763">
        <v>0.25873800000000002</v>
      </c>
      <c r="I2763">
        <v>4.1957599999999999</v>
      </c>
      <c r="J2763">
        <v>0.144681</v>
      </c>
      <c r="K2763" t="str">
        <f>MID(M2763,22,1)</f>
        <v>2</v>
      </c>
      <c r="L2763" t="s">
        <v>91</v>
      </c>
      <c r="M2763" t="s">
        <v>92</v>
      </c>
      <c r="N2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2763">
        <f>VLOOKUP(TableOMP[[#This Row],[Label]],TableAvg[],2,FALSE)</f>
        <v>233.83410620000001</v>
      </c>
      <c r="P2763">
        <f>VLOOKUP(TableOMP[[#This Row],[Label]],TableAvg[],3,FALSE)</f>
        <v>5.242614357273073</v>
      </c>
      <c r="Q2763">
        <f>TableOMP[[#This Row],[Avg]]-$U$2*TableOMP[[#This Row],[StdDev]]</f>
        <v>223.34887748545387</v>
      </c>
      <c r="R2763">
        <f>TableOMP[[#This Row],[Avg]]+$U$2*TableOMP[[#This Row],[StdDev]]</f>
        <v>244.31933491454615</v>
      </c>
      <c r="S2763">
        <f>IF(AND(TableOMP[[#This Row],[total_time]]&gt;=TableOMP[[#This Row],[Low]], TableOMP[[#This Row],[total_time]]&lt;=TableOMP[[#This Row],[High]]),1,0)</f>
        <v>1</v>
      </c>
    </row>
    <row r="2764" spans="1:19" hidden="1" x14ac:dyDescent="0.25">
      <c r="A2764" t="s">
        <v>12</v>
      </c>
      <c r="B2764">
        <v>10000</v>
      </c>
      <c r="C2764">
        <v>100</v>
      </c>
      <c r="D2764">
        <v>100000</v>
      </c>
      <c r="E2764">
        <v>21</v>
      </c>
      <c r="F2764">
        <v>1</v>
      </c>
      <c r="G2764">
        <v>237.90995100000001</v>
      </c>
      <c r="H2764">
        <v>0.23618500000000001</v>
      </c>
      <c r="I2764">
        <v>2.377278</v>
      </c>
      <c r="J2764">
        <v>0.118864</v>
      </c>
      <c r="K2764" t="str">
        <f>MID(M2764,22,1)</f>
        <v>6</v>
      </c>
      <c r="L2764" t="s">
        <v>101</v>
      </c>
      <c r="M2764" t="s">
        <v>102</v>
      </c>
      <c r="N2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764">
        <f>VLOOKUP(TableOMP[[#This Row],[Label]],TableAvg[],2,FALSE)</f>
        <v>237.04523728571425</v>
      </c>
      <c r="P2764">
        <f>VLOOKUP(TableOMP[[#This Row],[Label]],TableAvg[],3,FALSE)</f>
        <v>4.1409024547747109</v>
      </c>
      <c r="Q2764">
        <f>TableOMP[[#This Row],[Avg]]-$U$2*TableOMP[[#This Row],[StdDev]]</f>
        <v>228.76343237616481</v>
      </c>
      <c r="R2764">
        <f>TableOMP[[#This Row],[Avg]]+$U$2*TableOMP[[#This Row],[StdDev]]</f>
        <v>245.32704219526369</v>
      </c>
      <c r="S2764">
        <f>IF(AND(TableOMP[[#This Row],[total_time]]&gt;=TableOMP[[#This Row],[Low]], TableOMP[[#This Row],[total_time]]&lt;=TableOMP[[#This Row],[High]]),1,0)</f>
        <v>1</v>
      </c>
    </row>
    <row r="2765" spans="1:19" hidden="1" x14ac:dyDescent="0.25">
      <c r="A2765" t="s">
        <v>12</v>
      </c>
      <c r="B2765">
        <v>10000</v>
      </c>
      <c r="C2765">
        <v>100</v>
      </c>
      <c r="D2765">
        <v>100000</v>
      </c>
      <c r="E2765">
        <v>31</v>
      </c>
      <c r="F2765">
        <v>1</v>
      </c>
      <c r="G2765">
        <v>237.90275600000001</v>
      </c>
      <c r="H2765">
        <v>0.210672</v>
      </c>
      <c r="I2765">
        <v>2.9179819999999999</v>
      </c>
      <c r="J2765">
        <v>9.7266000000000005E-2</v>
      </c>
      <c r="K2765" t="str">
        <f>MID(M2765,22,1)</f>
        <v>5</v>
      </c>
      <c r="L2765" t="s">
        <v>229</v>
      </c>
      <c r="M2765" t="s">
        <v>230</v>
      </c>
      <c r="N2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2765">
        <f>VLOOKUP(TableOMP[[#This Row],[Label]],TableAvg[],2,FALSE)</f>
        <v>236.19315925000001</v>
      </c>
      <c r="P2765">
        <f>VLOOKUP(TableOMP[[#This Row],[Label]],TableAvg[],3,FALSE)</f>
        <v>4.6664801517272441</v>
      </c>
      <c r="Q2765">
        <f>TableOMP[[#This Row],[Avg]]-$U$2*TableOMP[[#This Row],[StdDev]]</f>
        <v>226.86019894654552</v>
      </c>
      <c r="R2765">
        <f>TableOMP[[#This Row],[Avg]]+$U$2*TableOMP[[#This Row],[StdDev]]</f>
        <v>245.52611955345449</v>
      </c>
      <c r="S2765">
        <f>IF(AND(TableOMP[[#This Row],[total_time]]&gt;=TableOMP[[#This Row],[Low]], TableOMP[[#This Row],[total_time]]&lt;=TableOMP[[#This Row],[High]]),1,0)</f>
        <v>1</v>
      </c>
    </row>
    <row r="2766" spans="1:19" hidden="1" x14ac:dyDescent="0.25">
      <c r="A2766" t="s">
        <v>12</v>
      </c>
      <c r="B2766">
        <v>10000</v>
      </c>
      <c r="C2766">
        <v>100</v>
      </c>
      <c r="D2766">
        <v>100000</v>
      </c>
      <c r="E2766">
        <v>13</v>
      </c>
      <c r="F2766">
        <v>1</v>
      </c>
      <c r="G2766">
        <v>237.89493999999999</v>
      </c>
      <c r="H2766">
        <v>0.22695399999999999</v>
      </c>
      <c r="I2766">
        <v>1.407953</v>
      </c>
      <c r="J2766">
        <v>0.117329</v>
      </c>
      <c r="K2766" t="str">
        <f>MID(M2766,22,1)</f>
        <v>6</v>
      </c>
      <c r="L2766" t="s">
        <v>101</v>
      </c>
      <c r="M2766" t="s">
        <v>102</v>
      </c>
      <c r="N2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766">
        <f>VLOOKUP(TableOMP[[#This Row],[Label]],TableAvg[],2,FALSE)</f>
        <v>238.05199142857143</v>
      </c>
      <c r="P2766">
        <f>VLOOKUP(TableOMP[[#This Row],[Label]],TableAvg[],3,FALSE)</f>
        <v>0.15076639812811288</v>
      </c>
      <c r="Q2766">
        <f>TableOMP[[#This Row],[Avg]]-$U$2*TableOMP[[#This Row],[StdDev]]</f>
        <v>237.7504586323152</v>
      </c>
      <c r="R2766">
        <f>TableOMP[[#This Row],[Avg]]+$U$2*TableOMP[[#This Row],[StdDev]]</f>
        <v>238.35352422482765</v>
      </c>
      <c r="S2766">
        <f>IF(AND(TableOMP[[#This Row],[total_time]]&gt;=TableOMP[[#This Row],[Low]], TableOMP[[#This Row],[total_time]]&lt;=TableOMP[[#This Row],[High]]),1,0)</f>
        <v>1</v>
      </c>
    </row>
    <row r="2767" spans="1:19" hidden="1" x14ac:dyDescent="0.25">
      <c r="A2767" t="s">
        <v>12</v>
      </c>
      <c r="B2767">
        <v>10000</v>
      </c>
      <c r="C2767">
        <v>100</v>
      </c>
      <c r="D2767">
        <v>100000</v>
      </c>
      <c r="E2767">
        <v>23</v>
      </c>
      <c r="F2767">
        <v>1</v>
      </c>
      <c r="G2767">
        <v>237.893135</v>
      </c>
      <c r="H2767">
        <v>0.216832</v>
      </c>
      <c r="I2767">
        <v>2.0979830000000002</v>
      </c>
      <c r="J2767">
        <v>9.5363000000000003E-2</v>
      </c>
      <c r="K2767" t="str">
        <f>MID(M2767,22,1)</f>
        <v>2</v>
      </c>
      <c r="L2767" t="s">
        <v>91</v>
      </c>
      <c r="M2767" t="s">
        <v>92</v>
      </c>
      <c r="N2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767">
        <f>VLOOKUP(TableOMP[[#This Row],[Label]],TableAvg[],2,FALSE)</f>
        <v>237.07228785714284</v>
      </c>
      <c r="P2767">
        <f>VLOOKUP(TableOMP[[#This Row],[Label]],TableAvg[],3,FALSE)</f>
        <v>4.2576186738326944</v>
      </c>
      <c r="Q2767">
        <f>TableOMP[[#This Row],[Avg]]-$U$2*TableOMP[[#This Row],[StdDev]]</f>
        <v>228.55705050947745</v>
      </c>
      <c r="R2767">
        <f>TableOMP[[#This Row],[Avg]]+$U$2*TableOMP[[#This Row],[StdDev]]</f>
        <v>245.58752520480823</v>
      </c>
      <c r="S2767">
        <f>IF(AND(TableOMP[[#This Row],[total_time]]&gt;=TableOMP[[#This Row],[Low]], TableOMP[[#This Row],[total_time]]&lt;=TableOMP[[#This Row],[High]]),1,0)</f>
        <v>1</v>
      </c>
    </row>
    <row r="2768" spans="1:19" x14ac:dyDescent="0.25">
      <c r="A2768" t="s">
        <v>10</v>
      </c>
      <c r="B2768">
        <v>10000</v>
      </c>
      <c r="C2768">
        <v>100</v>
      </c>
      <c r="D2768">
        <v>1</v>
      </c>
      <c r="E2768">
        <v>52</v>
      </c>
      <c r="F2768">
        <v>1</v>
      </c>
      <c r="G2768">
        <v>247.52604099999999</v>
      </c>
      <c r="H2768">
        <v>13.636355</v>
      </c>
      <c r="I2768">
        <v>71.814578999999995</v>
      </c>
      <c r="J2768">
        <v>1.408129</v>
      </c>
      <c r="K2768" t="str">
        <f>MID(M2768,22,1)</f>
        <v>1</v>
      </c>
      <c r="L2768" t="s">
        <v>141</v>
      </c>
      <c r="M2768" t="s">
        <v>142</v>
      </c>
      <c r="N2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2768">
        <f>VLOOKUP(TableOMP[[#This Row],[Label]],TableAvg[],2,FALSE)</f>
        <v>269.16019257142858</v>
      </c>
      <c r="P2768">
        <f>VLOOKUP(TableOMP[[#This Row],[Label]],TableAvg[],3,FALSE)</f>
        <v>32.083973505787213</v>
      </c>
      <c r="Q2768">
        <f>TableOMP[[#This Row],[Avg]]-$U$2*TableOMP[[#This Row],[StdDev]]</f>
        <v>204.99224555985415</v>
      </c>
      <c r="R2768">
        <f>TableOMP[[#This Row],[Avg]]+$U$2*TableOMP[[#This Row],[StdDev]]</f>
        <v>333.32813958300301</v>
      </c>
      <c r="S2768">
        <f>IF(AND(TableOMP[[#This Row],[total_time]]&gt;=TableOMP[[#This Row],[Low]], TableOMP[[#This Row],[total_time]]&lt;=TableOMP[[#This Row],[High]]),1,0)</f>
        <v>1</v>
      </c>
    </row>
    <row r="2769" spans="1:19" x14ac:dyDescent="0.25">
      <c r="A2769" t="s">
        <v>10</v>
      </c>
      <c r="B2769">
        <v>10000</v>
      </c>
      <c r="C2769">
        <v>100</v>
      </c>
      <c r="D2769">
        <v>1</v>
      </c>
      <c r="E2769">
        <v>52</v>
      </c>
      <c r="F2769">
        <v>1</v>
      </c>
      <c r="G2769">
        <v>246.342186</v>
      </c>
      <c r="H2769">
        <v>13.122159</v>
      </c>
      <c r="I2769">
        <v>105.251948</v>
      </c>
      <c r="J2769">
        <v>2.0637639999999999</v>
      </c>
      <c r="K2769" t="str">
        <f>MID(M2769,22,1)</f>
        <v>5</v>
      </c>
      <c r="L2769" t="s">
        <v>183</v>
      </c>
      <c r="M2769" t="s">
        <v>184</v>
      </c>
      <c r="N2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2769">
        <f>VLOOKUP(TableOMP[[#This Row],[Label]],TableAvg[],2,FALSE)</f>
        <v>269.16019257142858</v>
      </c>
      <c r="P2769">
        <f>VLOOKUP(TableOMP[[#This Row],[Label]],TableAvg[],3,FALSE)</f>
        <v>32.083973505787213</v>
      </c>
      <c r="Q2769">
        <f>TableOMP[[#This Row],[Avg]]-$U$2*TableOMP[[#This Row],[StdDev]]</f>
        <v>204.99224555985415</v>
      </c>
      <c r="R2769">
        <f>TableOMP[[#This Row],[Avg]]+$U$2*TableOMP[[#This Row],[StdDev]]</f>
        <v>333.32813958300301</v>
      </c>
      <c r="S2769">
        <f>IF(AND(TableOMP[[#This Row],[total_time]]&gt;=TableOMP[[#This Row],[Low]], TableOMP[[#This Row],[total_time]]&lt;=TableOMP[[#This Row],[High]]),1,0)</f>
        <v>1</v>
      </c>
    </row>
    <row r="2770" spans="1:19" hidden="1" x14ac:dyDescent="0.25">
      <c r="A2770" t="s">
        <v>12</v>
      </c>
      <c r="B2770">
        <v>10000</v>
      </c>
      <c r="C2770">
        <v>100</v>
      </c>
      <c r="D2770">
        <v>100000</v>
      </c>
      <c r="E2770">
        <v>25</v>
      </c>
      <c r="F2770">
        <v>1</v>
      </c>
      <c r="G2770">
        <v>237.886404</v>
      </c>
      <c r="H2770">
        <v>0.22715299999999999</v>
      </c>
      <c r="I2770">
        <v>2.6208109999999998</v>
      </c>
      <c r="J2770">
        <v>0.10920000000000001</v>
      </c>
      <c r="K2770" t="str">
        <f>MID(M2770,22,1)</f>
        <v>2</v>
      </c>
      <c r="L2770" t="s">
        <v>235</v>
      </c>
      <c r="M2770" t="s">
        <v>236</v>
      </c>
      <c r="N2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770">
        <f>VLOOKUP(TableOMP[[#This Row],[Label]],TableAvg[],2,FALSE)</f>
        <v>236.03428628571427</v>
      </c>
      <c r="P2770">
        <f>VLOOKUP(TableOMP[[#This Row],[Label]],TableAvg[],3,FALSE)</f>
        <v>3.7588135579410058</v>
      </c>
      <c r="Q2770">
        <f>TableOMP[[#This Row],[Avg]]-$U$2*TableOMP[[#This Row],[StdDev]]</f>
        <v>228.51665916983225</v>
      </c>
      <c r="R2770">
        <f>TableOMP[[#This Row],[Avg]]+$U$2*TableOMP[[#This Row],[StdDev]]</f>
        <v>243.55191340159629</v>
      </c>
      <c r="S2770">
        <f>IF(AND(TableOMP[[#This Row],[total_time]]&gt;=TableOMP[[#This Row],[Low]], TableOMP[[#This Row],[total_time]]&lt;=TableOMP[[#This Row],[High]]),1,0)</f>
        <v>1</v>
      </c>
    </row>
    <row r="2771" spans="1:19" hidden="1" x14ac:dyDescent="0.25">
      <c r="A2771" t="s">
        <v>12</v>
      </c>
      <c r="B2771">
        <v>10000</v>
      </c>
      <c r="C2771">
        <v>100</v>
      </c>
      <c r="D2771">
        <v>100000</v>
      </c>
      <c r="E2771">
        <v>6</v>
      </c>
      <c r="F2771">
        <v>1</v>
      </c>
      <c r="G2771">
        <v>237.88478699999999</v>
      </c>
      <c r="H2771">
        <v>0.24390999999999999</v>
      </c>
      <c r="I2771">
        <v>0.68360200000000004</v>
      </c>
      <c r="J2771">
        <v>0.13672000000000001</v>
      </c>
      <c r="K2771" t="str">
        <f>MID(M2771,22,1)</f>
        <v>2</v>
      </c>
      <c r="L2771" t="s">
        <v>91</v>
      </c>
      <c r="M2771" t="s">
        <v>92</v>
      </c>
      <c r="N2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771">
        <f>VLOOKUP(TableOMP[[#This Row],[Label]],TableAvg[],2,FALSE)</f>
        <v>238.09770714285713</v>
      </c>
      <c r="P2771">
        <f>VLOOKUP(TableOMP[[#This Row],[Label]],TableAvg[],3,FALSE)</f>
        <v>0.1738424121150168</v>
      </c>
      <c r="Q2771">
        <f>TableOMP[[#This Row],[Avg]]-$U$2*TableOMP[[#This Row],[StdDev]]</f>
        <v>237.75002231862709</v>
      </c>
      <c r="R2771">
        <f>TableOMP[[#This Row],[Avg]]+$U$2*TableOMP[[#This Row],[StdDev]]</f>
        <v>238.44539196708718</v>
      </c>
      <c r="S2771">
        <f>IF(AND(TableOMP[[#This Row],[total_time]]&gt;=TableOMP[[#This Row],[Low]], TableOMP[[#This Row],[total_time]]&lt;=TableOMP[[#This Row],[High]]),1,0)</f>
        <v>1</v>
      </c>
    </row>
    <row r="2772" spans="1:19" hidden="1" x14ac:dyDescent="0.25">
      <c r="A2772" t="s">
        <v>12</v>
      </c>
      <c r="B2772">
        <v>10000</v>
      </c>
      <c r="C2772">
        <v>100</v>
      </c>
      <c r="D2772">
        <v>100000</v>
      </c>
      <c r="E2772">
        <v>28</v>
      </c>
      <c r="F2772">
        <v>1</v>
      </c>
      <c r="G2772">
        <v>237.882014</v>
      </c>
      <c r="H2772">
        <v>0.21757499999999999</v>
      </c>
      <c r="I2772">
        <v>2.8280789999999998</v>
      </c>
      <c r="J2772">
        <v>0.104744</v>
      </c>
      <c r="K2772" t="str">
        <f>MID(M2772,22,1)</f>
        <v>2</v>
      </c>
      <c r="L2772" t="s">
        <v>235</v>
      </c>
      <c r="M2772" t="s">
        <v>236</v>
      </c>
      <c r="N2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772">
        <f>VLOOKUP(TableOMP[[#This Row],[Label]],TableAvg[],2,FALSE)</f>
        <v>236.65154899999999</v>
      </c>
      <c r="P2772">
        <f>VLOOKUP(TableOMP[[#This Row],[Label]],TableAvg[],3,FALSE)</f>
        <v>3.7020131796978339</v>
      </c>
      <c r="Q2772">
        <f>TableOMP[[#This Row],[Avg]]-$U$2*TableOMP[[#This Row],[StdDev]]</f>
        <v>229.24752264060433</v>
      </c>
      <c r="R2772">
        <f>TableOMP[[#This Row],[Avg]]+$U$2*TableOMP[[#This Row],[StdDev]]</f>
        <v>244.05557535939565</v>
      </c>
      <c r="S2772">
        <f>IF(AND(TableOMP[[#This Row],[total_time]]&gt;=TableOMP[[#This Row],[Low]], TableOMP[[#This Row],[total_time]]&lt;=TableOMP[[#This Row],[High]]),1,0)</f>
        <v>1</v>
      </c>
    </row>
    <row r="2773" spans="1:19" hidden="1" x14ac:dyDescent="0.25">
      <c r="A2773" t="s">
        <v>12</v>
      </c>
      <c r="B2773">
        <v>10000</v>
      </c>
      <c r="C2773">
        <v>100</v>
      </c>
      <c r="D2773">
        <v>100000</v>
      </c>
      <c r="E2773">
        <v>14</v>
      </c>
      <c r="F2773">
        <v>1</v>
      </c>
      <c r="G2773">
        <v>237.84268900000001</v>
      </c>
      <c r="H2773">
        <v>0.22584000000000001</v>
      </c>
      <c r="I2773">
        <v>1.4436709999999999</v>
      </c>
      <c r="J2773">
        <v>0.111052</v>
      </c>
      <c r="K2773" t="str">
        <f>MID(M2773,22,1)</f>
        <v>6</v>
      </c>
      <c r="L2773" t="s">
        <v>101</v>
      </c>
      <c r="M2773" t="s">
        <v>102</v>
      </c>
      <c r="N2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773">
        <f>VLOOKUP(TableOMP[[#This Row],[Label]],TableAvg[],2,FALSE)</f>
        <v>236.60473042857143</v>
      </c>
      <c r="P2773">
        <f>VLOOKUP(TableOMP[[#This Row],[Label]],TableAvg[],3,FALSE)</f>
        <v>3.3783257924877184</v>
      </c>
      <c r="Q2773">
        <f>TableOMP[[#This Row],[Avg]]-$U$2*TableOMP[[#This Row],[StdDev]]</f>
        <v>229.848078843596</v>
      </c>
      <c r="R2773">
        <f>TableOMP[[#This Row],[Avg]]+$U$2*TableOMP[[#This Row],[StdDev]]</f>
        <v>243.36138201354686</v>
      </c>
      <c r="S2773">
        <f>IF(AND(TableOMP[[#This Row],[total_time]]&gt;=TableOMP[[#This Row],[Low]], TableOMP[[#This Row],[total_time]]&lt;=TableOMP[[#This Row],[High]]),1,0)</f>
        <v>1</v>
      </c>
    </row>
    <row r="2774" spans="1:19" hidden="1" x14ac:dyDescent="0.25">
      <c r="A2774" t="s">
        <v>10</v>
      </c>
      <c r="B2774">
        <v>10000</v>
      </c>
      <c r="C2774">
        <v>100</v>
      </c>
      <c r="D2774">
        <v>100000</v>
      </c>
      <c r="E2774">
        <v>59</v>
      </c>
      <c r="F2774">
        <v>1</v>
      </c>
      <c r="G2774">
        <v>237.83953199999999</v>
      </c>
      <c r="H2774">
        <v>0.27928599999999998</v>
      </c>
      <c r="I2774">
        <v>8.9801339999999996</v>
      </c>
      <c r="J2774">
        <v>0.15483</v>
      </c>
      <c r="K2774" t="str">
        <f>MID(M2774,22,1)</f>
        <v>5</v>
      </c>
      <c r="L2774" t="s">
        <v>193</v>
      </c>
      <c r="M2774" t="s">
        <v>194</v>
      </c>
      <c r="N2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774">
        <f>VLOOKUP(TableOMP[[#This Row],[Label]],TableAvg[],2,FALSE)</f>
        <v>260.51890320000001</v>
      </c>
      <c r="P2774">
        <f>VLOOKUP(TableOMP[[#This Row],[Label]],TableAvg[],3,FALSE)</f>
        <v>20.012789534571198</v>
      </c>
      <c r="Q2774">
        <f>TableOMP[[#This Row],[Avg]]-$U$2*TableOMP[[#This Row],[StdDev]]</f>
        <v>220.49332413085762</v>
      </c>
      <c r="R2774">
        <f>TableOMP[[#This Row],[Avg]]+$U$2*TableOMP[[#This Row],[StdDev]]</f>
        <v>300.54448226914241</v>
      </c>
      <c r="S2774">
        <f>IF(AND(TableOMP[[#This Row],[total_time]]&gt;=TableOMP[[#This Row],[Low]], TableOMP[[#This Row],[total_time]]&lt;=TableOMP[[#This Row],[High]]),1,0)</f>
        <v>1</v>
      </c>
    </row>
    <row r="2775" spans="1:19" hidden="1" x14ac:dyDescent="0.25">
      <c r="A2775" t="s">
        <v>12</v>
      </c>
      <c r="B2775">
        <v>10000</v>
      </c>
      <c r="C2775">
        <v>100</v>
      </c>
      <c r="D2775">
        <v>100000</v>
      </c>
      <c r="E2775">
        <v>27</v>
      </c>
      <c r="F2775">
        <v>1</v>
      </c>
      <c r="G2775">
        <v>237.83716200000001</v>
      </c>
      <c r="H2775">
        <v>0.27198299999999997</v>
      </c>
      <c r="I2775">
        <v>3.901103</v>
      </c>
      <c r="J2775">
        <v>0.15004200000000001</v>
      </c>
      <c r="K2775" t="str">
        <f>MID(M2775,22,1)</f>
        <v>2</v>
      </c>
      <c r="L2775" t="s">
        <v>91</v>
      </c>
      <c r="M2775" t="s">
        <v>92</v>
      </c>
      <c r="N2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2775">
        <f>VLOOKUP(TableOMP[[#This Row],[Label]],TableAvg[],2,FALSE)</f>
        <v>234.84960300000003</v>
      </c>
      <c r="P2775">
        <f>VLOOKUP(TableOMP[[#This Row],[Label]],TableAvg[],3,FALSE)</f>
        <v>7.3835239163083157</v>
      </c>
      <c r="Q2775">
        <f>TableOMP[[#This Row],[Avg]]-$U$2*TableOMP[[#This Row],[StdDev]]</f>
        <v>220.08255516738339</v>
      </c>
      <c r="R2775">
        <f>TableOMP[[#This Row],[Avg]]+$U$2*TableOMP[[#This Row],[StdDev]]</f>
        <v>249.61665083261667</v>
      </c>
      <c r="S2775">
        <f>IF(AND(TableOMP[[#This Row],[total_time]]&gt;=TableOMP[[#This Row],[Low]], TableOMP[[#This Row],[total_time]]&lt;=TableOMP[[#This Row],[High]]),1,0)</f>
        <v>1</v>
      </c>
    </row>
    <row r="2776" spans="1:19" hidden="1" x14ac:dyDescent="0.25">
      <c r="A2776" t="s">
        <v>12</v>
      </c>
      <c r="B2776">
        <v>10000</v>
      </c>
      <c r="C2776">
        <v>100</v>
      </c>
      <c r="D2776">
        <v>100000</v>
      </c>
      <c r="E2776">
        <v>25</v>
      </c>
      <c r="F2776">
        <v>1</v>
      </c>
      <c r="G2776">
        <v>237.836319</v>
      </c>
      <c r="H2776">
        <v>0.216747</v>
      </c>
      <c r="I2776">
        <v>2.372849</v>
      </c>
      <c r="J2776">
        <v>9.8868999999999999E-2</v>
      </c>
      <c r="K2776" t="str">
        <f>MID(M2776,22,1)</f>
        <v>2</v>
      </c>
      <c r="L2776" t="s">
        <v>91</v>
      </c>
      <c r="M2776" t="s">
        <v>92</v>
      </c>
      <c r="N2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776">
        <f>VLOOKUP(TableOMP[[#This Row],[Label]],TableAvg[],2,FALSE)</f>
        <v>236.03428628571427</v>
      </c>
      <c r="P2776">
        <f>VLOOKUP(TableOMP[[#This Row],[Label]],TableAvg[],3,FALSE)</f>
        <v>3.7588135579410058</v>
      </c>
      <c r="Q2776">
        <f>TableOMP[[#This Row],[Avg]]-$U$2*TableOMP[[#This Row],[StdDev]]</f>
        <v>228.51665916983225</v>
      </c>
      <c r="R2776">
        <f>TableOMP[[#This Row],[Avg]]+$U$2*TableOMP[[#This Row],[StdDev]]</f>
        <v>243.55191340159629</v>
      </c>
      <c r="S2776">
        <f>IF(AND(TableOMP[[#This Row],[total_time]]&gt;=TableOMP[[#This Row],[Low]], TableOMP[[#This Row],[total_time]]&lt;=TableOMP[[#This Row],[High]]),1,0)</f>
        <v>1</v>
      </c>
    </row>
    <row r="2777" spans="1:19" hidden="1" x14ac:dyDescent="0.25">
      <c r="A2777" t="s">
        <v>12</v>
      </c>
      <c r="B2777">
        <v>10000</v>
      </c>
      <c r="C2777">
        <v>100</v>
      </c>
      <c r="D2777">
        <v>100000</v>
      </c>
      <c r="E2777">
        <v>47</v>
      </c>
      <c r="F2777">
        <v>1</v>
      </c>
      <c r="G2777">
        <v>237.81858800000001</v>
      </c>
      <c r="H2777">
        <v>0.24790100000000001</v>
      </c>
      <c r="I2777">
        <v>5.7648409999999997</v>
      </c>
      <c r="J2777">
        <v>0.12532299999999999</v>
      </c>
      <c r="K2777" t="str">
        <f>MID(M2777,22,1)</f>
        <v>6</v>
      </c>
      <c r="L2777" t="s">
        <v>109</v>
      </c>
      <c r="M2777" t="s">
        <v>110</v>
      </c>
      <c r="N2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2777">
        <f>VLOOKUP(TableOMP[[#This Row],[Label]],TableAvg[],2,FALSE)</f>
        <v>252.92605636363641</v>
      </c>
      <c r="P2777">
        <f>VLOOKUP(TableOMP[[#This Row],[Label]],TableAvg[],3,FALSE)</f>
        <v>14.732667882507682</v>
      </c>
      <c r="Q2777">
        <f>TableOMP[[#This Row],[Avg]]-$U$2*TableOMP[[#This Row],[StdDev]]</f>
        <v>223.46072059862104</v>
      </c>
      <c r="R2777">
        <f>TableOMP[[#This Row],[Avg]]+$U$2*TableOMP[[#This Row],[StdDev]]</f>
        <v>282.39139212865177</v>
      </c>
      <c r="S2777">
        <f>IF(AND(TableOMP[[#This Row],[total_time]]&gt;=TableOMP[[#This Row],[Low]], TableOMP[[#This Row],[total_time]]&lt;=TableOMP[[#This Row],[High]]),1,0)</f>
        <v>1</v>
      </c>
    </row>
    <row r="2778" spans="1:19" x14ac:dyDescent="0.25">
      <c r="A2778" t="s">
        <v>10</v>
      </c>
      <c r="B2778">
        <v>10000</v>
      </c>
      <c r="C2778">
        <v>100</v>
      </c>
      <c r="D2778">
        <v>1</v>
      </c>
      <c r="E2778">
        <v>53</v>
      </c>
      <c r="F2778">
        <v>1</v>
      </c>
      <c r="G2778">
        <v>287.08741300000003</v>
      </c>
      <c r="H2778">
        <v>12.001276000000001</v>
      </c>
      <c r="I2778">
        <v>41.521599000000002</v>
      </c>
      <c r="J2778">
        <v>0.79849199999999998</v>
      </c>
      <c r="K2778" t="str">
        <f>MID(M2778,22,1)</f>
        <v>4</v>
      </c>
      <c r="L2778" t="s">
        <v>191</v>
      </c>
      <c r="M2778" t="s">
        <v>192</v>
      </c>
      <c r="N2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2778">
        <f>VLOOKUP(TableOMP[[#This Row],[Label]],TableAvg[],2,FALSE)</f>
        <v>259.12355942857147</v>
      </c>
      <c r="P2778">
        <f>VLOOKUP(TableOMP[[#This Row],[Label]],TableAvg[],3,FALSE)</f>
        <v>12.272435361249332</v>
      </c>
      <c r="Q2778">
        <f>TableOMP[[#This Row],[Avg]]-$U$2*TableOMP[[#This Row],[StdDev]]</f>
        <v>234.5786887060728</v>
      </c>
      <c r="R2778">
        <f>TableOMP[[#This Row],[Avg]]+$U$2*TableOMP[[#This Row],[StdDev]]</f>
        <v>283.66843015107014</v>
      </c>
      <c r="S2778">
        <f>IF(AND(TableOMP[[#This Row],[total_time]]&gt;=TableOMP[[#This Row],[Low]], TableOMP[[#This Row],[total_time]]&lt;=TableOMP[[#This Row],[High]]),1,0)</f>
        <v>0</v>
      </c>
    </row>
    <row r="2779" spans="1:19" hidden="1" x14ac:dyDescent="0.25">
      <c r="A2779" t="s">
        <v>12</v>
      </c>
      <c r="B2779">
        <v>10000</v>
      </c>
      <c r="C2779">
        <v>100</v>
      </c>
      <c r="D2779">
        <v>100000</v>
      </c>
      <c r="E2779">
        <v>26</v>
      </c>
      <c r="F2779">
        <v>1</v>
      </c>
      <c r="G2779">
        <v>237.81061500000001</v>
      </c>
      <c r="H2779">
        <v>0.24615000000000001</v>
      </c>
      <c r="I2779">
        <v>3.1718329999999999</v>
      </c>
      <c r="J2779">
        <v>0.12687300000000001</v>
      </c>
      <c r="K2779" t="str">
        <f>MID(M2779,22,1)</f>
        <v>2</v>
      </c>
      <c r="L2779" t="s">
        <v>235</v>
      </c>
      <c r="M2779" t="s">
        <v>236</v>
      </c>
      <c r="N2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779">
        <f>VLOOKUP(TableOMP[[#This Row],[Label]],TableAvg[],2,FALSE)</f>
        <v>239.28865514285715</v>
      </c>
      <c r="P2779">
        <f>VLOOKUP(TableOMP[[#This Row],[Label]],TableAvg[],3,FALSE)</f>
        <v>3.0494284618270755</v>
      </c>
      <c r="Q2779">
        <f>TableOMP[[#This Row],[Avg]]-$U$2*TableOMP[[#This Row],[StdDev]]</f>
        <v>233.189798219203</v>
      </c>
      <c r="R2779">
        <f>TableOMP[[#This Row],[Avg]]+$U$2*TableOMP[[#This Row],[StdDev]]</f>
        <v>245.38751206651131</v>
      </c>
      <c r="S2779">
        <f>IF(AND(TableOMP[[#This Row],[total_time]]&gt;=TableOMP[[#This Row],[Low]], TableOMP[[#This Row],[total_time]]&lt;=TableOMP[[#This Row],[High]]),1,0)</f>
        <v>1</v>
      </c>
    </row>
    <row r="2780" spans="1:19" hidden="1" x14ac:dyDescent="0.25">
      <c r="A2780" t="s">
        <v>12</v>
      </c>
      <c r="B2780">
        <v>10000</v>
      </c>
      <c r="C2780">
        <v>100</v>
      </c>
      <c r="D2780">
        <v>100000</v>
      </c>
      <c r="E2780">
        <v>14</v>
      </c>
      <c r="F2780">
        <v>1</v>
      </c>
      <c r="G2780">
        <v>237.80716699999999</v>
      </c>
      <c r="H2780">
        <v>0.220614</v>
      </c>
      <c r="I2780">
        <v>1.3922140000000001</v>
      </c>
      <c r="J2780">
        <v>0.10709299999999999</v>
      </c>
      <c r="K2780" t="str">
        <f>MID(M2780,22,1)</f>
        <v>5</v>
      </c>
      <c r="L2780" t="s">
        <v>89</v>
      </c>
      <c r="M2780" t="s">
        <v>90</v>
      </c>
      <c r="N2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780">
        <f>VLOOKUP(TableOMP[[#This Row],[Label]],TableAvg[],2,FALSE)</f>
        <v>236.60473042857143</v>
      </c>
      <c r="P2780">
        <f>VLOOKUP(TableOMP[[#This Row],[Label]],TableAvg[],3,FALSE)</f>
        <v>3.3783257924877184</v>
      </c>
      <c r="Q2780">
        <f>TableOMP[[#This Row],[Avg]]-$U$2*TableOMP[[#This Row],[StdDev]]</f>
        <v>229.848078843596</v>
      </c>
      <c r="R2780">
        <f>TableOMP[[#This Row],[Avg]]+$U$2*TableOMP[[#This Row],[StdDev]]</f>
        <v>243.36138201354686</v>
      </c>
      <c r="S2780">
        <f>IF(AND(TableOMP[[#This Row],[total_time]]&gt;=TableOMP[[#This Row],[Low]], TableOMP[[#This Row],[total_time]]&lt;=TableOMP[[#This Row],[High]]),1,0)</f>
        <v>1</v>
      </c>
    </row>
    <row r="2781" spans="1:19" x14ac:dyDescent="0.25">
      <c r="A2781" t="s">
        <v>10</v>
      </c>
      <c r="B2781">
        <v>10000</v>
      </c>
      <c r="C2781">
        <v>100</v>
      </c>
      <c r="D2781">
        <v>1</v>
      </c>
      <c r="E2781">
        <v>53</v>
      </c>
      <c r="F2781">
        <v>1</v>
      </c>
      <c r="G2781">
        <v>264.08176200000003</v>
      </c>
      <c r="H2781">
        <v>30.391681999999999</v>
      </c>
      <c r="I2781">
        <v>44.786538999999998</v>
      </c>
      <c r="J2781">
        <v>0.86128000000000005</v>
      </c>
      <c r="K2781" t="str">
        <f>MID(M2781,22,1)</f>
        <v>5</v>
      </c>
      <c r="L2781" t="s">
        <v>67</v>
      </c>
      <c r="M2781" t="s">
        <v>68</v>
      </c>
      <c r="N2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2781">
        <f>VLOOKUP(TableOMP[[#This Row],[Label]],TableAvg[],2,FALSE)</f>
        <v>259.12355942857147</v>
      </c>
      <c r="P2781">
        <f>VLOOKUP(TableOMP[[#This Row],[Label]],TableAvg[],3,FALSE)</f>
        <v>12.272435361249332</v>
      </c>
      <c r="Q2781">
        <f>TableOMP[[#This Row],[Avg]]-$U$2*TableOMP[[#This Row],[StdDev]]</f>
        <v>234.5786887060728</v>
      </c>
      <c r="R2781">
        <f>TableOMP[[#This Row],[Avg]]+$U$2*TableOMP[[#This Row],[StdDev]]</f>
        <v>283.66843015107014</v>
      </c>
      <c r="S2781">
        <f>IF(AND(TableOMP[[#This Row],[total_time]]&gt;=TableOMP[[#This Row],[Low]], TableOMP[[#This Row],[total_time]]&lt;=TableOMP[[#This Row],[High]]),1,0)</f>
        <v>1</v>
      </c>
    </row>
    <row r="2782" spans="1:19" hidden="1" x14ac:dyDescent="0.25">
      <c r="A2782" t="s">
        <v>12</v>
      </c>
      <c r="B2782">
        <v>10000</v>
      </c>
      <c r="C2782">
        <v>100</v>
      </c>
      <c r="D2782">
        <v>100000</v>
      </c>
      <c r="E2782">
        <v>2</v>
      </c>
      <c r="F2782">
        <v>1</v>
      </c>
      <c r="G2782">
        <v>237.78658100000001</v>
      </c>
      <c r="H2782">
        <v>0.22514799999999999</v>
      </c>
      <c r="I2782">
        <v>0.120946</v>
      </c>
      <c r="J2782">
        <v>0.120946</v>
      </c>
      <c r="K2782" t="str">
        <f>MID(M2782,22,1)</f>
        <v>2</v>
      </c>
      <c r="L2782" t="s">
        <v>235</v>
      </c>
      <c r="M2782" t="s">
        <v>236</v>
      </c>
      <c r="N2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782">
        <f>VLOOKUP(TableOMP[[#This Row],[Label]],TableAvg[],2,FALSE)</f>
        <v>237.76882850000001</v>
      </c>
      <c r="P2782">
        <f>VLOOKUP(TableOMP[[#This Row],[Label]],TableAvg[],3,FALSE)</f>
        <v>0.20809996342635567</v>
      </c>
      <c r="Q2782">
        <f>TableOMP[[#This Row],[Avg]]-$U$2*TableOMP[[#This Row],[StdDev]]</f>
        <v>237.35262857314731</v>
      </c>
      <c r="R2782">
        <f>TableOMP[[#This Row],[Avg]]+$U$2*TableOMP[[#This Row],[StdDev]]</f>
        <v>238.18502842685271</v>
      </c>
      <c r="S2782">
        <f>IF(AND(TableOMP[[#This Row],[total_time]]&gt;=TableOMP[[#This Row],[Low]], TableOMP[[#This Row],[total_time]]&lt;=TableOMP[[#This Row],[High]]),1,0)</f>
        <v>1</v>
      </c>
    </row>
    <row r="2783" spans="1:19" hidden="1" x14ac:dyDescent="0.25">
      <c r="A2783" t="s">
        <v>10</v>
      </c>
      <c r="B2783">
        <v>10000</v>
      </c>
      <c r="C2783">
        <v>100</v>
      </c>
      <c r="D2783">
        <v>100000</v>
      </c>
      <c r="E2783">
        <v>55</v>
      </c>
      <c r="F2783">
        <v>1</v>
      </c>
      <c r="G2783">
        <v>237.77730199999999</v>
      </c>
      <c r="H2783">
        <v>0.38555200000000001</v>
      </c>
      <c r="I2783">
        <v>12.702032000000001</v>
      </c>
      <c r="J2783">
        <v>0.23522299999999999</v>
      </c>
      <c r="K2783" t="str">
        <f>MID(M2783,22,1)</f>
        <v>1</v>
      </c>
      <c r="L2783" t="s">
        <v>165</v>
      </c>
      <c r="M2783" t="s">
        <v>166</v>
      </c>
      <c r="N2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2783">
        <f>VLOOKUP(TableOMP[[#This Row],[Label]],TableAvg[],2,FALSE)</f>
        <v>257.90727150000004</v>
      </c>
      <c r="P2783">
        <f>VLOOKUP(TableOMP[[#This Row],[Label]],TableAvg[],3,FALSE)</f>
        <v>19.309905820809597</v>
      </c>
      <c r="Q2783">
        <f>TableOMP[[#This Row],[Avg]]-$U$2*TableOMP[[#This Row],[StdDev]]</f>
        <v>219.28745985838083</v>
      </c>
      <c r="R2783">
        <f>TableOMP[[#This Row],[Avg]]+$U$2*TableOMP[[#This Row],[StdDev]]</f>
        <v>296.52708314161924</v>
      </c>
      <c r="S2783">
        <f>IF(AND(TableOMP[[#This Row],[total_time]]&gt;=TableOMP[[#This Row],[Low]], TableOMP[[#This Row],[total_time]]&lt;=TableOMP[[#This Row],[High]]),1,0)</f>
        <v>1</v>
      </c>
    </row>
    <row r="2784" spans="1:19" x14ac:dyDescent="0.25">
      <c r="A2784" t="s">
        <v>10</v>
      </c>
      <c r="B2784">
        <v>10000</v>
      </c>
      <c r="C2784">
        <v>100</v>
      </c>
      <c r="D2784">
        <v>1</v>
      </c>
      <c r="E2784">
        <v>53</v>
      </c>
      <c r="F2784">
        <v>1</v>
      </c>
      <c r="G2784">
        <v>255.241007</v>
      </c>
      <c r="H2784">
        <v>13.798014999999999</v>
      </c>
      <c r="I2784">
        <v>91.683605999999997</v>
      </c>
      <c r="J2784">
        <v>1.7631460000000001</v>
      </c>
      <c r="K2784" t="str">
        <f>MID(M2784,22,1)</f>
        <v>8</v>
      </c>
      <c r="L2784" t="s">
        <v>137</v>
      </c>
      <c r="M2784" t="s">
        <v>138</v>
      </c>
      <c r="N2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2784">
        <f>VLOOKUP(TableOMP[[#This Row],[Label]],TableAvg[],2,FALSE)</f>
        <v>259.12355942857147</v>
      </c>
      <c r="P2784">
        <f>VLOOKUP(TableOMP[[#This Row],[Label]],TableAvg[],3,FALSE)</f>
        <v>12.272435361249332</v>
      </c>
      <c r="Q2784">
        <f>TableOMP[[#This Row],[Avg]]-$U$2*TableOMP[[#This Row],[StdDev]]</f>
        <v>234.5786887060728</v>
      </c>
      <c r="R2784">
        <f>TableOMP[[#This Row],[Avg]]+$U$2*TableOMP[[#This Row],[StdDev]]</f>
        <v>283.66843015107014</v>
      </c>
      <c r="S2784">
        <f>IF(AND(TableOMP[[#This Row],[total_time]]&gt;=TableOMP[[#This Row],[Low]], TableOMP[[#This Row],[total_time]]&lt;=TableOMP[[#This Row],[High]]),1,0)</f>
        <v>1</v>
      </c>
    </row>
    <row r="2785" spans="1:19" hidden="1" x14ac:dyDescent="0.25">
      <c r="A2785" t="s">
        <v>10</v>
      </c>
      <c r="B2785">
        <v>10000</v>
      </c>
      <c r="C2785">
        <v>100</v>
      </c>
      <c r="D2785">
        <v>100000</v>
      </c>
      <c r="E2785">
        <v>57</v>
      </c>
      <c r="F2785">
        <v>1</v>
      </c>
      <c r="G2785">
        <v>237.735826</v>
      </c>
      <c r="H2785">
        <v>0.27683999999999997</v>
      </c>
      <c r="I2785">
        <v>7.9755200000000004</v>
      </c>
      <c r="J2785">
        <v>0.14241999999999999</v>
      </c>
      <c r="K2785" t="str">
        <f>MID(M2785,22,1)</f>
        <v>5</v>
      </c>
      <c r="L2785" t="s">
        <v>193</v>
      </c>
      <c r="M2785" t="s">
        <v>194</v>
      </c>
      <c r="N2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2785">
        <f>VLOOKUP(TableOMP[[#This Row],[Label]],TableAvg[],2,FALSE)</f>
        <v>260.40353390000001</v>
      </c>
      <c r="P2785">
        <f>VLOOKUP(TableOMP[[#This Row],[Label]],TableAvg[],3,FALSE)</f>
        <v>19.897484520914109</v>
      </c>
      <c r="Q2785">
        <f>TableOMP[[#This Row],[Avg]]-$U$2*TableOMP[[#This Row],[StdDev]]</f>
        <v>220.6085648581718</v>
      </c>
      <c r="R2785">
        <f>TableOMP[[#This Row],[Avg]]+$U$2*TableOMP[[#This Row],[StdDev]]</f>
        <v>300.19850294182822</v>
      </c>
      <c r="S2785">
        <f>IF(AND(TableOMP[[#This Row],[total_time]]&gt;=TableOMP[[#This Row],[Low]], TableOMP[[#This Row],[total_time]]&lt;=TableOMP[[#This Row],[High]]),1,0)</f>
        <v>1</v>
      </c>
    </row>
    <row r="2786" spans="1:19" x14ac:dyDescent="0.25">
      <c r="A2786" t="s">
        <v>10</v>
      </c>
      <c r="B2786">
        <v>10000</v>
      </c>
      <c r="C2786">
        <v>100</v>
      </c>
      <c r="D2786">
        <v>1</v>
      </c>
      <c r="E2786">
        <v>53</v>
      </c>
      <c r="F2786">
        <v>1</v>
      </c>
      <c r="G2786">
        <v>254.60218900000001</v>
      </c>
      <c r="H2786">
        <v>17.958068000000001</v>
      </c>
      <c r="I2786">
        <v>337.924331</v>
      </c>
      <c r="J2786">
        <v>6.498545</v>
      </c>
      <c r="K2786" t="str">
        <f>MID(M2786,22,1)</f>
        <v>1</v>
      </c>
      <c r="L2786" t="s">
        <v>141</v>
      </c>
      <c r="M2786" t="s">
        <v>142</v>
      </c>
      <c r="N2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2786">
        <f>VLOOKUP(TableOMP[[#This Row],[Label]],TableAvg[],2,FALSE)</f>
        <v>259.12355942857147</v>
      </c>
      <c r="P2786">
        <f>VLOOKUP(TableOMP[[#This Row],[Label]],TableAvg[],3,FALSE)</f>
        <v>12.272435361249332</v>
      </c>
      <c r="Q2786">
        <f>TableOMP[[#This Row],[Avg]]-$U$2*TableOMP[[#This Row],[StdDev]]</f>
        <v>234.5786887060728</v>
      </c>
      <c r="R2786">
        <f>TableOMP[[#This Row],[Avg]]+$U$2*TableOMP[[#This Row],[StdDev]]</f>
        <v>283.66843015107014</v>
      </c>
      <c r="S2786">
        <f>IF(AND(TableOMP[[#This Row],[total_time]]&gt;=TableOMP[[#This Row],[Low]], TableOMP[[#This Row],[total_time]]&lt;=TableOMP[[#This Row],[High]]),1,0)</f>
        <v>1</v>
      </c>
    </row>
    <row r="2787" spans="1:19" hidden="1" x14ac:dyDescent="0.25">
      <c r="A2787" t="s">
        <v>12</v>
      </c>
      <c r="B2787">
        <v>10000</v>
      </c>
      <c r="C2787">
        <v>100</v>
      </c>
      <c r="D2787">
        <v>100000</v>
      </c>
      <c r="E2787">
        <v>23</v>
      </c>
      <c r="F2787">
        <v>1</v>
      </c>
      <c r="G2787">
        <v>237.711748</v>
      </c>
      <c r="H2787">
        <v>0.236986</v>
      </c>
      <c r="I2787">
        <v>2.5470579999999998</v>
      </c>
      <c r="J2787">
        <v>0.115775</v>
      </c>
      <c r="K2787" t="str">
        <f>MID(M2787,22,1)</f>
        <v>5</v>
      </c>
      <c r="L2787" t="s">
        <v>89</v>
      </c>
      <c r="M2787" t="s">
        <v>90</v>
      </c>
      <c r="N2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787">
        <f>VLOOKUP(TableOMP[[#This Row],[Label]],TableAvg[],2,FALSE)</f>
        <v>237.07228785714284</v>
      </c>
      <c r="P2787">
        <f>VLOOKUP(TableOMP[[#This Row],[Label]],TableAvg[],3,FALSE)</f>
        <v>4.2576186738326944</v>
      </c>
      <c r="Q2787">
        <f>TableOMP[[#This Row],[Avg]]-$U$2*TableOMP[[#This Row],[StdDev]]</f>
        <v>228.55705050947745</v>
      </c>
      <c r="R2787">
        <f>TableOMP[[#This Row],[Avg]]+$U$2*TableOMP[[#This Row],[StdDev]]</f>
        <v>245.58752520480823</v>
      </c>
      <c r="S2787">
        <f>IF(AND(TableOMP[[#This Row],[total_time]]&gt;=TableOMP[[#This Row],[Low]], TableOMP[[#This Row],[total_time]]&lt;=TableOMP[[#This Row],[High]]),1,0)</f>
        <v>1</v>
      </c>
    </row>
    <row r="2788" spans="1:19" hidden="1" x14ac:dyDescent="0.25">
      <c r="A2788" t="s">
        <v>10</v>
      </c>
      <c r="B2788">
        <v>10000</v>
      </c>
      <c r="C2788">
        <v>100</v>
      </c>
      <c r="D2788">
        <v>100000</v>
      </c>
      <c r="E2788">
        <v>50</v>
      </c>
      <c r="F2788">
        <v>1</v>
      </c>
      <c r="G2788">
        <v>237.68103199999999</v>
      </c>
      <c r="H2788">
        <v>0.26281199999999999</v>
      </c>
      <c r="I2788">
        <v>6.4980279999999997</v>
      </c>
      <c r="J2788">
        <v>0.13261300000000001</v>
      </c>
      <c r="K2788" t="str">
        <f>MID(M2788,22,1)</f>
        <v>8</v>
      </c>
      <c r="L2788" t="s">
        <v>179</v>
      </c>
      <c r="M2788" t="s">
        <v>180</v>
      </c>
      <c r="N2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2788">
        <f>VLOOKUP(TableOMP[[#This Row],[Label]],TableAvg[],2,FALSE)</f>
        <v>251.1809992</v>
      </c>
      <c r="P2788">
        <f>VLOOKUP(TableOMP[[#This Row],[Label]],TableAvg[],3,FALSE)</f>
        <v>18.178770560513392</v>
      </c>
      <c r="Q2788">
        <f>TableOMP[[#This Row],[Avg]]-$U$2*TableOMP[[#This Row],[StdDev]]</f>
        <v>214.8234580789732</v>
      </c>
      <c r="R2788">
        <f>TableOMP[[#This Row],[Avg]]+$U$2*TableOMP[[#This Row],[StdDev]]</f>
        <v>287.5385403210268</v>
      </c>
      <c r="S2788">
        <f>IF(AND(TableOMP[[#This Row],[total_time]]&gt;=TableOMP[[#This Row],[Low]], TableOMP[[#This Row],[total_time]]&lt;=TableOMP[[#This Row],[High]]),1,0)</f>
        <v>1</v>
      </c>
    </row>
    <row r="2789" spans="1:19" hidden="1" x14ac:dyDescent="0.25">
      <c r="A2789" t="s">
        <v>12</v>
      </c>
      <c r="B2789">
        <v>10000</v>
      </c>
      <c r="C2789">
        <v>100</v>
      </c>
      <c r="D2789">
        <v>100000</v>
      </c>
      <c r="E2789">
        <v>2</v>
      </c>
      <c r="F2789">
        <v>1</v>
      </c>
      <c r="G2789">
        <v>237.64925099999999</v>
      </c>
      <c r="H2789">
        <v>0.23153799999999999</v>
      </c>
      <c r="I2789">
        <v>0.12653200000000001</v>
      </c>
      <c r="J2789">
        <v>0.12653200000000001</v>
      </c>
      <c r="K2789" t="str">
        <f>MID(M2789,22,1)</f>
        <v>6</v>
      </c>
      <c r="L2789" t="s">
        <v>101</v>
      </c>
      <c r="M2789" t="s">
        <v>102</v>
      </c>
      <c r="N2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789">
        <f>VLOOKUP(TableOMP[[#This Row],[Label]],TableAvg[],2,FALSE)</f>
        <v>237.76882850000001</v>
      </c>
      <c r="P2789">
        <f>VLOOKUP(TableOMP[[#This Row],[Label]],TableAvg[],3,FALSE)</f>
        <v>0.20809996342635567</v>
      </c>
      <c r="Q2789">
        <f>TableOMP[[#This Row],[Avg]]-$U$2*TableOMP[[#This Row],[StdDev]]</f>
        <v>237.35262857314731</v>
      </c>
      <c r="R2789">
        <f>TableOMP[[#This Row],[Avg]]+$U$2*TableOMP[[#This Row],[StdDev]]</f>
        <v>238.18502842685271</v>
      </c>
      <c r="S2789">
        <f>IF(AND(TableOMP[[#This Row],[total_time]]&gt;=TableOMP[[#This Row],[Low]], TableOMP[[#This Row],[total_time]]&lt;=TableOMP[[#This Row],[High]]),1,0)</f>
        <v>1</v>
      </c>
    </row>
    <row r="2790" spans="1:19" x14ac:dyDescent="0.25">
      <c r="A2790" t="s">
        <v>10</v>
      </c>
      <c r="B2790">
        <v>10000</v>
      </c>
      <c r="C2790">
        <v>100</v>
      </c>
      <c r="D2790">
        <v>1</v>
      </c>
      <c r="E2790">
        <v>53</v>
      </c>
      <c r="F2790">
        <v>1</v>
      </c>
      <c r="G2790">
        <v>253.43017399999999</v>
      </c>
      <c r="H2790">
        <v>13.322777</v>
      </c>
      <c r="I2790">
        <v>49.489303999999997</v>
      </c>
      <c r="J2790">
        <v>0.95171700000000004</v>
      </c>
      <c r="K2790" t="str">
        <f>MID(M2790,22,1)</f>
        <v>1</v>
      </c>
      <c r="L2790" t="s">
        <v>246</v>
      </c>
      <c r="M2790" t="s">
        <v>247</v>
      </c>
      <c r="N2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2790" s="10">
        <f>VLOOKUP(TableOMP[[#This Row],[Label]],TableAvg[],2,FALSE)</f>
        <v>259.12355942857147</v>
      </c>
      <c r="P2790" s="10">
        <f>VLOOKUP(TableOMP[[#This Row],[Label]],TableAvg[],3,FALSE)</f>
        <v>12.272435361249332</v>
      </c>
      <c r="Q2790" s="10">
        <f>TableOMP[[#This Row],[Avg]]-$U$2*TableOMP[[#This Row],[StdDev]]</f>
        <v>234.5786887060728</v>
      </c>
      <c r="R2790" s="10">
        <f>TableOMP[[#This Row],[Avg]]+$U$2*TableOMP[[#This Row],[StdDev]]</f>
        <v>283.66843015107014</v>
      </c>
      <c r="S2790" s="10">
        <f>IF(AND(TableOMP[[#This Row],[total_time]]&gt;=TableOMP[[#This Row],[Low]], TableOMP[[#This Row],[total_time]]&lt;=TableOMP[[#This Row],[High]]),1,0)</f>
        <v>1</v>
      </c>
    </row>
    <row r="2791" spans="1:19" x14ac:dyDescent="0.25">
      <c r="A2791" t="s">
        <v>10</v>
      </c>
      <c r="B2791">
        <v>10000</v>
      </c>
      <c r="C2791">
        <v>100</v>
      </c>
      <c r="D2791">
        <v>1</v>
      </c>
      <c r="E2791">
        <v>53</v>
      </c>
      <c r="F2791">
        <v>1</v>
      </c>
      <c r="G2791">
        <v>250.85368299999999</v>
      </c>
      <c r="H2791">
        <v>13.043763999999999</v>
      </c>
      <c r="I2791">
        <v>68.848096999999996</v>
      </c>
      <c r="J2791">
        <v>1.3240019999999999</v>
      </c>
      <c r="K2791" t="str">
        <f>MID(M2791,22,1)</f>
        <v>2</v>
      </c>
      <c r="L2791" t="s">
        <v>107</v>
      </c>
      <c r="M2791" t="s">
        <v>108</v>
      </c>
      <c r="N2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2791">
        <f>VLOOKUP(TableOMP[[#This Row],[Label]],TableAvg[],2,FALSE)</f>
        <v>259.12355942857147</v>
      </c>
      <c r="P2791">
        <f>VLOOKUP(TableOMP[[#This Row],[Label]],TableAvg[],3,FALSE)</f>
        <v>12.272435361249332</v>
      </c>
      <c r="Q2791">
        <f>TableOMP[[#This Row],[Avg]]-$U$2*TableOMP[[#This Row],[StdDev]]</f>
        <v>234.5786887060728</v>
      </c>
      <c r="R2791">
        <f>TableOMP[[#This Row],[Avg]]+$U$2*TableOMP[[#This Row],[StdDev]]</f>
        <v>283.66843015107014</v>
      </c>
      <c r="S2791">
        <f>IF(AND(TableOMP[[#This Row],[total_time]]&gt;=TableOMP[[#This Row],[Low]], TableOMP[[#This Row],[total_time]]&lt;=TableOMP[[#This Row],[High]]),1,0)</f>
        <v>1</v>
      </c>
    </row>
    <row r="2792" spans="1:19" x14ac:dyDescent="0.25">
      <c r="A2792" t="s">
        <v>10</v>
      </c>
      <c r="B2792">
        <v>10000</v>
      </c>
      <c r="C2792">
        <v>100</v>
      </c>
      <c r="D2792">
        <v>1</v>
      </c>
      <c r="E2792">
        <v>53</v>
      </c>
      <c r="F2792">
        <v>1</v>
      </c>
      <c r="G2792">
        <v>248.56868800000001</v>
      </c>
      <c r="H2792">
        <v>14.132785</v>
      </c>
      <c r="I2792">
        <v>121.38732899999999</v>
      </c>
      <c r="J2792">
        <v>2.3343720000000001</v>
      </c>
      <c r="K2792" t="str">
        <f>MID(M2792,22,1)</f>
        <v>5</v>
      </c>
      <c r="L2792" t="s">
        <v>183</v>
      </c>
      <c r="M2792" t="s">
        <v>184</v>
      </c>
      <c r="N2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2792">
        <f>VLOOKUP(TableOMP[[#This Row],[Label]],TableAvg[],2,FALSE)</f>
        <v>259.12355942857147</v>
      </c>
      <c r="P2792">
        <f>VLOOKUP(TableOMP[[#This Row],[Label]],TableAvg[],3,FALSE)</f>
        <v>12.272435361249332</v>
      </c>
      <c r="Q2792">
        <f>TableOMP[[#This Row],[Avg]]-$U$2*TableOMP[[#This Row],[StdDev]]</f>
        <v>234.5786887060728</v>
      </c>
      <c r="R2792">
        <f>TableOMP[[#This Row],[Avg]]+$U$2*TableOMP[[#This Row],[StdDev]]</f>
        <v>283.66843015107014</v>
      </c>
      <c r="S2792">
        <f>IF(AND(TableOMP[[#This Row],[total_time]]&gt;=TableOMP[[#This Row],[Low]], TableOMP[[#This Row],[total_time]]&lt;=TableOMP[[#This Row],[High]]),1,0)</f>
        <v>1</v>
      </c>
    </row>
    <row r="2793" spans="1:19" hidden="1" x14ac:dyDescent="0.25">
      <c r="A2793" t="s">
        <v>10</v>
      </c>
      <c r="B2793">
        <v>10000</v>
      </c>
      <c r="C2793">
        <v>100</v>
      </c>
      <c r="D2793">
        <v>100000</v>
      </c>
      <c r="E2793">
        <v>55</v>
      </c>
      <c r="F2793">
        <v>1</v>
      </c>
      <c r="G2793">
        <v>237.52580599999999</v>
      </c>
      <c r="H2793">
        <v>0.29222399999999998</v>
      </c>
      <c r="I2793">
        <v>8.8716699999999999</v>
      </c>
      <c r="J2793">
        <v>0.16428999999999999</v>
      </c>
      <c r="K2793" t="str">
        <f>MID(M2793,22,1)</f>
        <v>6</v>
      </c>
      <c r="L2793" t="s">
        <v>169</v>
      </c>
      <c r="M2793" t="s">
        <v>170</v>
      </c>
      <c r="N2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2793">
        <f>VLOOKUP(TableOMP[[#This Row],[Label]],TableAvg[],2,FALSE)</f>
        <v>257.90727150000004</v>
      </c>
      <c r="P2793">
        <f>VLOOKUP(TableOMP[[#This Row],[Label]],TableAvg[],3,FALSE)</f>
        <v>19.309905820809597</v>
      </c>
      <c r="Q2793">
        <f>TableOMP[[#This Row],[Avg]]-$U$2*TableOMP[[#This Row],[StdDev]]</f>
        <v>219.28745985838083</v>
      </c>
      <c r="R2793">
        <f>TableOMP[[#This Row],[Avg]]+$U$2*TableOMP[[#This Row],[StdDev]]</f>
        <v>296.52708314161924</v>
      </c>
      <c r="S2793">
        <f>IF(AND(TableOMP[[#This Row],[total_time]]&gt;=TableOMP[[#This Row],[Low]], TableOMP[[#This Row],[total_time]]&lt;=TableOMP[[#This Row],[High]]),1,0)</f>
        <v>1</v>
      </c>
    </row>
    <row r="2794" spans="1:19" x14ac:dyDescent="0.25">
      <c r="A2794" t="s">
        <v>10</v>
      </c>
      <c r="B2794">
        <v>10000</v>
      </c>
      <c r="C2794">
        <v>100</v>
      </c>
      <c r="D2794">
        <v>1</v>
      </c>
      <c r="E2794">
        <v>54</v>
      </c>
      <c r="F2794">
        <v>1</v>
      </c>
      <c r="G2794">
        <v>300.629255</v>
      </c>
      <c r="H2794">
        <v>64.736444000000006</v>
      </c>
      <c r="I2794">
        <v>45.200398999999997</v>
      </c>
      <c r="J2794">
        <v>0.85283799999999998</v>
      </c>
      <c r="K2794" t="str">
        <f>MID(M2794,22,1)</f>
        <v>5</v>
      </c>
      <c r="L2794" t="s">
        <v>67</v>
      </c>
      <c r="M2794" t="s">
        <v>68</v>
      </c>
      <c r="N2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2794">
        <f>VLOOKUP(TableOMP[[#This Row],[Label]],TableAvg[],2,FALSE)</f>
        <v>264.70614042857142</v>
      </c>
      <c r="P2794">
        <f>VLOOKUP(TableOMP[[#This Row],[Label]],TableAvg[],3,FALSE)</f>
        <v>19.748899949546853</v>
      </c>
      <c r="Q2794">
        <f>TableOMP[[#This Row],[Avg]]-$U$2*TableOMP[[#This Row],[StdDev]]</f>
        <v>225.20834052947771</v>
      </c>
      <c r="R2794">
        <f>TableOMP[[#This Row],[Avg]]+$U$2*TableOMP[[#This Row],[StdDev]]</f>
        <v>304.20394032766512</v>
      </c>
      <c r="S2794">
        <v>0</v>
      </c>
    </row>
    <row r="2795" spans="1:19" hidden="1" x14ac:dyDescent="0.25">
      <c r="A2795" t="s">
        <v>12</v>
      </c>
      <c r="B2795">
        <v>10000</v>
      </c>
      <c r="C2795">
        <v>100</v>
      </c>
      <c r="D2795">
        <v>100000</v>
      </c>
      <c r="E2795">
        <v>1</v>
      </c>
      <c r="F2795">
        <v>1</v>
      </c>
      <c r="G2795">
        <v>237.45504600000001</v>
      </c>
      <c r="H2795">
        <v>0.20793</v>
      </c>
      <c r="I2795">
        <v>0</v>
      </c>
      <c r="J2795">
        <v>0</v>
      </c>
      <c r="K2795" t="str">
        <f>MID(M2795,22,1)</f>
        <v>6</v>
      </c>
      <c r="L2795" t="s">
        <v>47</v>
      </c>
      <c r="M2795" t="s">
        <v>48</v>
      </c>
      <c r="N2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795">
        <f>VLOOKUP(TableOMP[[#This Row],[Label]],TableAvg[],2,FALSE)</f>
        <v>235.64413500000001</v>
      </c>
      <c r="P2795">
        <f>VLOOKUP(TableOMP[[#This Row],[Label]],TableAvg[],3,FALSE)</f>
        <v>3.865500992764539</v>
      </c>
      <c r="Q2795">
        <f>TableOMP[[#This Row],[Avg]]-$U$2*TableOMP[[#This Row],[StdDev]]</f>
        <v>227.91313301447093</v>
      </c>
      <c r="R2795">
        <f>TableOMP[[#This Row],[Avg]]+$U$2*TableOMP[[#This Row],[StdDev]]</f>
        <v>243.37513698552908</v>
      </c>
      <c r="S2795">
        <f>IF(AND(TableOMP[[#This Row],[total_time]]&gt;=TableOMP[[#This Row],[Low]], TableOMP[[#This Row],[total_time]]&lt;=TableOMP[[#This Row],[High]]),1,0)</f>
        <v>1</v>
      </c>
    </row>
    <row r="2796" spans="1:19" hidden="1" x14ac:dyDescent="0.25">
      <c r="A2796" t="s">
        <v>12</v>
      </c>
      <c r="B2796">
        <v>10000</v>
      </c>
      <c r="C2796">
        <v>100</v>
      </c>
      <c r="D2796">
        <v>100000</v>
      </c>
      <c r="E2796">
        <v>3</v>
      </c>
      <c r="F2796">
        <v>1</v>
      </c>
      <c r="G2796">
        <v>237.44919200000001</v>
      </c>
      <c r="H2796">
        <v>0.65108999999999995</v>
      </c>
      <c r="I2796">
        <v>0.95085799999999998</v>
      </c>
      <c r="J2796">
        <v>0.47542899999999999</v>
      </c>
      <c r="K2796" t="str">
        <f>MID(M2796,22,1)</f>
        <v>5</v>
      </c>
      <c r="L2796" t="s">
        <v>229</v>
      </c>
      <c r="M2796" t="s">
        <v>230</v>
      </c>
      <c r="N2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2796">
        <f>VLOOKUP(TableOMP[[#This Row],[Label]],TableAvg[],2,FALSE)</f>
        <v>236.4038757142857</v>
      </c>
      <c r="P2796">
        <f>VLOOKUP(TableOMP[[#This Row],[Label]],TableAvg[],3,FALSE)</f>
        <v>1.3993534307242188</v>
      </c>
      <c r="Q2796">
        <f>TableOMP[[#This Row],[Avg]]-$U$2*TableOMP[[#This Row],[StdDev]]</f>
        <v>233.60516885283727</v>
      </c>
      <c r="R2796">
        <f>TableOMP[[#This Row],[Avg]]+$U$2*TableOMP[[#This Row],[StdDev]]</f>
        <v>239.20258257573414</v>
      </c>
      <c r="S2796">
        <f>IF(AND(TableOMP[[#This Row],[total_time]]&gt;=TableOMP[[#This Row],[Low]], TableOMP[[#This Row],[total_time]]&lt;=TableOMP[[#This Row],[High]]),1,0)</f>
        <v>1</v>
      </c>
    </row>
    <row r="2797" spans="1:19" hidden="1" x14ac:dyDescent="0.25">
      <c r="A2797" t="s">
        <v>12</v>
      </c>
      <c r="B2797">
        <v>10000</v>
      </c>
      <c r="C2797">
        <v>100</v>
      </c>
      <c r="D2797">
        <v>100000</v>
      </c>
      <c r="E2797">
        <v>3</v>
      </c>
      <c r="F2797">
        <v>1</v>
      </c>
      <c r="G2797">
        <v>237.430441</v>
      </c>
      <c r="H2797">
        <v>0.23300599999999999</v>
      </c>
      <c r="I2797">
        <v>0.245529</v>
      </c>
      <c r="J2797">
        <v>0.122765</v>
      </c>
      <c r="K2797" t="str">
        <f>MID(M2797,22,1)</f>
        <v>6</v>
      </c>
      <c r="L2797" t="s">
        <v>101</v>
      </c>
      <c r="M2797" t="s">
        <v>102</v>
      </c>
      <c r="N2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2797">
        <f>VLOOKUP(TableOMP[[#This Row],[Label]],TableAvg[],2,FALSE)</f>
        <v>236.4038757142857</v>
      </c>
      <c r="P2797">
        <f>VLOOKUP(TableOMP[[#This Row],[Label]],TableAvg[],3,FALSE)</f>
        <v>1.3993534307242188</v>
      </c>
      <c r="Q2797">
        <f>TableOMP[[#This Row],[Avg]]-$U$2*TableOMP[[#This Row],[StdDev]]</f>
        <v>233.60516885283727</v>
      </c>
      <c r="R2797">
        <f>TableOMP[[#This Row],[Avg]]+$U$2*TableOMP[[#This Row],[StdDev]]</f>
        <v>239.20258257573414</v>
      </c>
      <c r="S2797">
        <f>IF(AND(TableOMP[[#This Row],[total_time]]&gt;=TableOMP[[#This Row],[Low]], TableOMP[[#This Row],[total_time]]&lt;=TableOMP[[#This Row],[High]]),1,0)</f>
        <v>1</v>
      </c>
    </row>
    <row r="2798" spans="1:19" hidden="1" x14ac:dyDescent="0.25">
      <c r="A2798" t="s">
        <v>12</v>
      </c>
      <c r="B2798">
        <v>10000</v>
      </c>
      <c r="C2798">
        <v>100</v>
      </c>
      <c r="D2798">
        <v>100000</v>
      </c>
      <c r="E2798">
        <v>1</v>
      </c>
      <c r="F2798">
        <v>1</v>
      </c>
      <c r="G2798">
        <v>237.41215700000001</v>
      </c>
      <c r="H2798">
        <v>0.21181700000000001</v>
      </c>
      <c r="I2798">
        <v>0</v>
      </c>
      <c r="J2798">
        <v>0</v>
      </c>
      <c r="K2798" t="str">
        <f>MID(M2798,22,1)</f>
        <v>2</v>
      </c>
      <c r="L2798" t="s">
        <v>235</v>
      </c>
      <c r="M2798" t="s">
        <v>236</v>
      </c>
      <c r="N2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798">
        <f>VLOOKUP(TableOMP[[#This Row],[Label]],TableAvg[],2,FALSE)</f>
        <v>235.64413500000001</v>
      </c>
      <c r="P2798">
        <f>VLOOKUP(TableOMP[[#This Row],[Label]],TableAvg[],3,FALSE)</f>
        <v>3.865500992764539</v>
      </c>
      <c r="Q2798">
        <f>TableOMP[[#This Row],[Avg]]-$U$2*TableOMP[[#This Row],[StdDev]]</f>
        <v>227.91313301447093</v>
      </c>
      <c r="R2798">
        <f>TableOMP[[#This Row],[Avg]]+$U$2*TableOMP[[#This Row],[StdDev]]</f>
        <v>243.37513698552908</v>
      </c>
      <c r="S2798">
        <f>IF(AND(TableOMP[[#This Row],[total_time]]&gt;=TableOMP[[#This Row],[Low]], TableOMP[[#This Row],[total_time]]&lt;=TableOMP[[#This Row],[High]]),1,0)</f>
        <v>1</v>
      </c>
    </row>
    <row r="2799" spans="1:19" hidden="1" x14ac:dyDescent="0.25">
      <c r="A2799" t="s">
        <v>12</v>
      </c>
      <c r="B2799">
        <v>10000</v>
      </c>
      <c r="C2799">
        <v>100</v>
      </c>
      <c r="D2799">
        <v>100000</v>
      </c>
      <c r="E2799">
        <v>1</v>
      </c>
      <c r="F2799">
        <v>1</v>
      </c>
      <c r="G2799">
        <v>237.39142000000001</v>
      </c>
      <c r="H2799">
        <v>0.28776000000000002</v>
      </c>
      <c r="I2799">
        <v>0</v>
      </c>
      <c r="J2799">
        <v>0</v>
      </c>
      <c r="K2799" t="str">
        <f>MID(M2799,22,1)</f>
        <v>5</v>
      </c>
      <c r="L2799" t="s">
        <v>89</v>
      </c>
      <c r="M2799" t="s">
        <v>90</v>
      </c>
      <c r="N2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799">
        <f>VLOOKUP(TableOMP[[#This Row],[Label]],TableAvg[],2,FALSE)</f>
        <v>235.64413500000001</v>
      </c>
      <c r="P2799">
        <f>VLOOKUP(TableOMP[[#This Row],[Label]],TableAvg[],3,FALSE)</f>
        <v>3.865500992764539</v>
      </c>
      <c r="Q2799">
        <f>TableOMP[[#This Row],[Avg]]-$U$2*TableOMP[[#This Row],[StdDev]]</f>
        <v>227.91313301447093</v>
      </c>
      <c r="R2799">
        <f>TableOMP[[#This Row],[Avg]]+$U$2*TableOMP[[#This Row],[StdDev]]</f>
        <v>243.37513698552908</v>
      </c>
      <c r="S2799">
        <f>IF(AND(TableOMP[[#This Row],[total_time]]&gt;=TableOMP[[#This Row],[Low]], TableOMP[[#This Row],[total_time]]&lt;=TableOMP[[#This Row],[High]]),1,0)</f>
        <v>1</v>
      </c>
    </row>
    <row r="2800" spans="1:19" hidden="1" x14ac:dyDescent="0.25">
      <c r="A2800" t="s">
        <v>12</v>
      </c>
      <c r="B2800">
        <v>10000</v>
      </c>
      <c r="C2800">
        <v>100</v>
      </c>
      <c r="D2800">
        <v>100000</v>
      </c>
      <c r="E2800">
        <v>2</v>
      </c>
      <c r="F2800">
        <v>1</v>
      </c>
      <c r="G2800">
        <v>237.36851100000001</v>
      </c>
      <c r="H2800">
        <v>0.21686800000000001</v>
      </c>
      <c r="I2800">
        <v>0.11332399999999999</v>
      </c>
      <c r="J2800">
        <v>0.11332399999999999</v>
      </c>
      <c r="K2800" t="str">
        <f>MID(M2800,22,1)</f>
        <v>2</v>
      </c>
      <c r="L2800" t="s">
        <v>91</v>
      </c>
      <c r="M2800" t="s">
        <v>92</v>
      </c>
      <c r="N2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800">
        <f>VLOOKUP(TableOMP[[#This Row],[Label]],TableAvg[],2,FALSE)</f>
        <v>237.76882850000001</v>
      </c>
      <c r="P2800">
        <f>VLOOKUP(TableOMP[[#This Row],[Label]],TableAvg[],3,FALSE)</f>
        <v>0.20809996342635567</v>
      </c>
      <c r="Q2800">
        <f>TableOMP[[#This Row],[Avg]]-$U$2*TableOMP[[#This Row],[StdDev]]</f>
        <v>237.35262857314731</v>
      </c>
      <c r="R2800">
        <f>TableOMP[[#This Row],[Avg]]+$U$2*TableOMP[[#This Row],[StdDev]]</f>
        <v>238.18502842685271</v>
      </c>
      <c r="S2800">
        <f>IF(AND(TableOMP[[#This Row],[total_time]]&gt;=TableOMP[[#This Row],[Low]], TableOMP[[#This Row],[total_time]]&lt;=TableOMP[[#This Row],[High]]),1,0)</f>
        <v>1</v>
      </c>
    </row>
    <row r="2801" spans="1:19" hidden="1" x14ac:dyDescent="0.25">
      <c r="A2801" t="s">
        <v>12</v>
      </c>
      <c r="B2801">
        <v>10000</v>
      </c>
      <c r="C2801">
        <v>100</v>
      </c>
      <c r="D2801">
        <v>100000</v>
      </c>
      <c r="E2801">
        <v>11</v>
      </c>
      <c r="F2801">
        <v>1</v>
      </c>
      <c r="G2801">
        <v>237.36678800000001</v>
      </c>
      <c r="H2801">
        <v>0.19301499999999999</v>
      </c>
      <c r="I2801">
        <v>0.83045800000000003</v>
      </c>
      <c r="J2801">
        <v>8.3045999999999995E-2</v>
      </c>
      <c r="K2801" t="str">
        <f>MID(M2801,22,1)</f>
        <v>2</v>
      </c>
      <c r="L2801" t="s">
        <v>235</v>
      </c>
      <c r="M2801" t="s">
        <v>236</v>
      </c>
      <c r="N2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2801">
        <f>VLOOKUP(TableOMP[[#This Row],[Label]],TableAvg[],2,FALSE)</f>
        <v>233.4059515714286</v>
      </c>
      <c r="P2801">
        <f>VLOOKUP(TableOMP[[#This Row],[Label]],TableAvg[],3,FALSE)</f>
        <v>5.1829033791919965</v>
      </c>
      <c r="Q2801">
        <f>TableOMP[[#This Row],[Avg]]-$U$2*TableOMP[[#This Row],[StdDev]]</f>
        <v>223.04014481304461</v>
      </c>
      <c r="R2801">
        <f>TableOMP[[#This Row],[Avg]]+$U$2*TableOMP[[#This Row],[StdDev]]</f>
        <v>243.7717583298126</v>
      </c>
      <c r="S2801">
        <f>IF(AND(TableOMP[[#This Row],[total_time]]&gt;=TableOMP[[#This Row],[Low]], TableOMP[[#This Row],[total_time]]&lt;=TableOMP[[#This Row],[High]]),1,0)</f>
        <v>1</v>
      </c>
    </row>
    <row r="2802" spans="1:19" hidden="1" x14ac:dyDescent="0.25">
      <c r="A2802" t="s">
        <v>12</v>
      </c>
      <c r="B2802">
        <v>10000</v>
      </c>
      <c r="C2802">
        <v>100</v>
      </c>
      <c r="D2802">
        <v>100000</v>
      </c>
      <c r="E2802">
        <v>1</v>
      </c>
      <c r="F2802">
        <v>1</v>
      </c>
      <c r="G2802">
        <v>237.36176499999999</v>
      </c>
      <c r="H2802">
        <v>0.26254499999999997</v>
      </c>
      <c r="I2802">
        <v>0</v>
      </c>
      <c r="J2802">
        <v>0</v>
      </c>
      <c r="K2802" t="str">
        <f>MID(M2802,22,1)</f>
        <v>4</v>
      </c>
      <c r="L2802" t="s">
        <v>153</v>
      </c>
      <c r="M2802" t="s">
        <v>154</v>
      </c>
      <c r="N2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802">
        <f>VLOOKUP(TableOMP[[#This Row],[Label]],TableAvg[],2,FALSE)</f>
        <v>235.64413500000001</v>
      </c>
      <c r="P2802">
        <f>VLOOKUP(TableOMP[[#This Row],[Label]],TableAvg[],3,FALSE)</f>
        <v>3.865500992764539</v>
      </c>
      <c r="Q2802">
        <f>TableOMP[[#This Row],[Avg]]-$U$2*TableOMP[[#This Row],[StdDev]]</f>
        <v>227.91313301447093</v>
      </c>
      <c r="R2802">
        <f>TableOMP[[#This Row],[Avg]]+$U$2*TableOMP[[#This Row],[StdDev]]</f>
        <v>243.37513698552908</v>
      </c>
      <c r="S2802">
        <f>IF(AND(TableOMP[[#This Row],[total_time]]&gt;=TableOMP[[#This Row],[Low]], TableOMP[[#This Row],[total_time]]&lt;=TableOMP[[#This Row],[High]]),1,0)</f>
        <v>1</v>
      </c>
    </row>
    <row r="2803" spans="1:19" x14ac:dyDescent="0.25">
      <c r="A2803" t="s">
        <v>10</v>
      </c>
      <c r="B2803">
        <v>10000</v>
      </c>
      <c r="C2803">
        <v>100</v>
      </c>
      <c r="D2803">
        <v>1</v>
      </c>
      <c r="E2803">
        <v>54</v>
      </c>
      <c r="F2803">
        <v>1</v>
      </c>
      <c r="G2803">
        <v>289.99480999999997</v>
      </c>
      <c r="H2803">
        <v>12.552683999999999</v>
      </c>
      <c r="I2803">
        <v>45.593283</v>
      </c>
      <c r="J2803">
        <v>0.86025099999999999</v>
      </c>
      <c r="K2803" t="str">
        <f>MID(M2803,22,1)</f>
        <v>4</v>
      </c>
      <c r="L2803" t="s">
        <v>191</v>
      </c>
      <c r="M2803" t="s">
        <v>192</v>
      </c>
      <c r="N2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2803">
        <f>VLOOKUP(TableOMP[[#This Row],[Label]],TableAvg[],2,FALSE)</f>
        <v>264.70614042857142</v>
      </c>
      <c r="P2803">
        <f>VLOOKUP(TableOMP[[#This Row],[Label]],TableAvg[],3,FALSE)</f>
        <v>19.748899949546853</v>
      </c>
      <c r="Q2803">
        <f>TableOMP[[#This Row],[Avg]]-$U$2*TableOMP[[#This Row],[StdDev]]</f>
        <v>225.20834052947771</v>
      </c>
      <c r="R2803">
        <f>TableOMP[[#This Row],[Avg]]+$U$2*TableOMP[[#This Row],[StdDev]]</f>
        <v>304.20394032766512</v>
      </c>
      <c r="S2803">
        <v>0</v>
      </c>
    </row>
    <row r="2804" spans="1:19" x14ac:dyDescent="0.25">
      <c r="A2804" t="s">
        <v>10</v>
      </c>
      <c r="B2804">
        <v>10000</v>
      </c>
      <c r="C2804">
        <v>100</v>
      </c>
      <c r="D2804">
        <v>1</v>
      </c>
      <c r="E2804">
        <v>54</v>
      </c>
      <c r="F2804">
        <v>1</v>
      </c>
      <c r="G2804">
        <v>256.99569500000001</v>
      </c>
      <c r="H2804">
        <v>14.700403</v>
      </c>
      <c r="I2804">
        <v>92.900019</v>
      </c>
      <c r="J2804">
        <v>1.752831</v>
      </c>
      <c r="K2804" t="str">
        <f>MID(M2804,22,1)</f>
        <v>8</v>
      </c>
      <c r="L2804" t="s">
        <v>137</v>
      </c>
      <c r="M2804" t="s">
        <v>138</v>
      </c>
      <c r="N2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2804">
        <f>VLOOKUP(TableOMP[[#This Row],[Label]],TableAvg[],2,FALSE)</f>
        <v>264.70614042857142</v>
      </c>
      <c r="P2804">
        <f>VLOOKUP(TableOMP[[#This Row],[Label]],TableAvg[],3,FALSE)</f>
        <v>19.748899949546853</v>
      </c>
      <c r="Q2804">
        <f>TableOMP[[#This Row],[Avg]]-$U$2*TableOMP[[#This Row],[StdDev]]</f>
        <v>225.20834052947771</v>
      </c>
      <c r="R2804">
        <f>TableOMP[[#This Row],[Avg]]+$U$2*TableOMP[[#This Row],[StdDev]]</f>
        <v>304.20394032766512</v>
      </c>
      <c r="S2804">
        <f>IF(AND(TableOMP[[#This Row],[total_time]]&gt;=TableOMP[[#This Row],[Low]], TableOMP[[#This Row],[total_time]]&lt;=TableOMP[[#This Row],[High]]),1,0)</f>
        <v>1</v>
      </c>
    </row>
    <row r="2805" spans="1:19" x14ac:dyDescent="0.25">
      <c r="A2805" t="s">
        <v>10</v>
      </c>
      <c r="B2805">
        <v>10000</v>
      </c>
      <c r="C2805">
        <v>100</v>
      </c>
      <c r="D2805">
        <v>1</v>
      </c>
      <c r="E2805">
        <v>54</v>
      </c>
      <c r="F2805">
        <v>1</v>
      </c>
      <c r="G2805">
        <v>254.36499599999999</v>
      </c>
      <c r="H2805">
        <v>14.410009000000001</v>
      </c>
      <c r="I2805">
        <v>62.256523999999999</v>
      </c>
      <c r="J2805">
        <v>1.1746509999999999</v>
      </c>
      <c r="K2805" t="str">
        <f>MID(M2805,22,1)</f>
        <v>2</v>
      </c>
      <c r="L2805" t="s">
        <v>107</v>
      </c>
      <c r="M2805" t="s">
        <v>108</v>
      </c>
      <c r="N2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2805">
        <f>VLOOKUP(TableOMP[[#This Row],[Label]],TableAvg[],2,FALSE)</f>
        <v>264.70614042857142</v>
      </c>
      <c r="P2805">
        <f>VLOOKUP(TableOMP[[#This Row],[Label]],TableAvg[],3,FALSE)</f>
        <v>19.748899949546853</v>
      </c>
      <c r="Q2805">
        <f>TableOMP[[#This Row],[Avg]]-$U$2*TableOMP[[#This Row],[StdDev]]</f>
        <v>225.20834052947771</v>
      </c>
      <c r="R2805">
        <f>TableOMP[[#This Row],[Avg]]+$U$2*TableOMP[[#This Row],[StdDev]]</f>
        <v>304.20394032766512</v>
      </c>
      <c r="S2805">
        <f>IF(AND(TableOMP[[#This Row],[total_time]]&gt;=TableOMP[[#This Row],[Low]], TableOMP[[#This Row],[total_time]]&lt;=TableOMP[[#This Row],[High]]),1,0)</f>
        <v>1</v>
      </c>
    </row>
    <row r="2806" spans="1:19" x14ac:dyDescent="0.25">
      <c r="A2806" t="s">
        <v>10</v>
      </c>
      <c r="B2806">
        <v>10000</v>
      </c>
      <c r="C2806">
        <v>100</v>
      </c>
      <c r="D2806">
        <v>1</v>
      </c>
      <c r="E2806">
        <v>54</v>
      </c>
      <c r="F2806">
        <v>1</v>
      </c>
      <c r="G2806">
        <v>253.197058</v>
      </c>
      <c r="H2806">
        <v>12.678654999999999</v>
      </c>
      <c r="I2806">
        <v>94.921921999999995</v>
      </c>
      <c r="J2806">
        <v>1.79098</v>
      </c>
      <c r="K2806" t="str">
        <f>MID(M2806,22,1)</f>
        <v>1</v>
      </c>
      <c r="L2806" t="s">
        <v>246</v>
      </c>
      <c r="M2806" t="s">
        <v>247</v>
      </c>
      <c r="N2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2806" s="10">
        <f>VLOOKUP(TableOMP[[#This Row],[Label]],TableAvg[],2,FALSE)</f>
        <v>264.70614042857142</v>
      </c>
      <c r="P2806" s="10">
        <f>VLOOKUP(TableOMP[[#This Row],[Label]],TableAvg[],3,FALSE)</f>
        <v>19.748899949546853</v>
      </c>
      <c r="Q2806" s="10">
        <f>TableOMP[[#This Row],[Avg]]-$U$2*TableOMP[[#This Row],[StdDev]]</f>
        <v>225.20834052947771</v>
      </c>
      <c r="R2806" s="10">
        <f>TableOMP[[#This Row],[Avg]]+$U$2*TableOMP[[#This Row],[StdDev]]</f>
        <v>304.20394032766512</v>
      </c>
      <c r="S2806" s="10">
        <f>IF(AND(TableOMP[[#This Row],[total_time]]&gt;=TableOMP[[#This Row],[Low]], TableOMP[[#This Row],[total_time]]&lt;=TableOMP[[#This Row],[High]]),1,0)</f>
        <v>1</v>
      </c>
    </row>
    <row r="2807" spans="1:19" x14ac:dyDescent="0.25">
      <c r="A2807" t="s">
        <v>10</v>
      </c>
      <c r="B2807">
        <v>10000</v>
      </c>
      <c r="C2807">
        <v>100</v>
      </c>
      <c r="D2807">
        <v>1</v>
      </c>
      <c r="E2807">
        <v>54</v>
      </c>
      <c r="F2807">
        <v>1</v>
      </c>
      <c r="G2807">
        <v>249.32820000000001</v>
      </c>
      <c r="H2807">
        <v>12.863697999999999</v>
      </c>
      <c r="I2807">
        <v>94.876682000000002</v>
      </c>
      <c r="J2807">
        <v>1.7901260000000001</v>
      </c>
      <c r="K2807" t="str">
        <f>MID(M2807,22,1)</f>
        <v>1</v>
      </c>
      <c r="L2807" t="s">
        <v>141</v>
      </c>
      <c r="M2807" t="s">
        <v>142</v>
      </c>
      <c r="N2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2807">
        <f>VLOOKUP(TableOMP[[#This Row],[Label]],TableAvg[],2,FALSE)</f>
        <v>264.70614042857142</v>
      </c>
      <c r="P2807">
        <f>VLOOKUP(TableOMP[[#This Row],[Label]],TableAvg[],3,FALSE)</f>
        <v>19.748899949546853</v>
      </c>
      <c r="Q2807">
        <f>TableOMP[[#This Row],[Avg]]-$U$2*TableOMP[[#This Row],[StdDev]]</f>
        <v>225.20834052947771</v>
      </c>
      <c r="R2807">
        <f>TableOMP[[#This Row],[Avg]]+$U$2*TableOMP[[#This Row],[StdDev]]</f>
        <v>304.20394032766512</v>
      </c>
      <c r="S2807">
        <f>IF(AND(TableOMP[[#This Row],[total_time]]&gt;=TableOMP[[#This Row],[Low]], TableOMP[[#This Row],[total_time]]&lt;=TableOMP[[#This Row],[High]]),1,0)</f>
        <v>1</v>
      </c>
    </row>
    <row r="2808" spans="1:19" hidden="1" x14ac:dyDescent="0.25">
      <c r="A2808" t="s">
        <v>12</v>
      </c>
      <c r="B2808">
        <v>10000</v>
      </c>
      <c r="C2808">
        <v>100</v>
      </c>
      <c r="D2808">
        <v>100000</v>
      </c>
      <c r="E2808">
        <v>10</v>
      </c>
      <c r="F2808">
        <v>1</v>
      </c>
      <c r="G2808">
        <v>237.27444299999999</v>
      </c>
      <c r="H2808">
        <v>0.213284</v>
      </c>
      <c r="I2808">
        <v>0.93314399999999997</v>
      </c>
      <c r="J2808">
        <v>0.103683</v>
      </c>
      <c r="K2808" t="str">
        <f>MID(M2808,22,1)</f>
        <v>2</v>
      </c>
      <c r="L2808" t="s">
        <v>91</v>
      </c>
      <c r="M2808" t="s">
        <v>92</v>
      </c>
      <c r="N2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808">
        <f>VLOOKUP(TableOMP[[#This Row],[Label]],TableAvg[],2,FALSE)</f>
        <v>236.69981342857142</v>
      </c>
      <c r="P2808">
        <f>VLOOKUP(TableOMP[[#This Row],[Label]],TableAvg[],3,FALSE)</f>
        <v>3.2923965058600309</v>
      </c>
      <c r="Q2808">
        <f>TableOMP[[#This Row],[Avg]]-$U$2*TableOMP[[#This Row],[StdDev]]</f>
        <v>230.11502041685137</v>
      </c>
      <c r="R2808">
        <f>TableOMP[[#This Row],[Avg]]+$U$2*TableOMP[[#This Row],[StdDev]]</f>
        <v>243.28460644029147</v>
      </c>
      <c r="S2808">
        <f>IF(AND(TableOMP[[#This Row],[total_time]]&gt;=TableOMP[[#This Row],[Low]], TableOMP[[#This Row],[total_time]]&lt;=TableOMP[[#This Row],[High]]),1,0)</f>
        <v>1</v>
      </c>
    </row>
    <row r="2809" spans="1:19" x14ac:dyDescent="0.25">
      <c r="A2809" t="s">
        <v>10</v>
      </c>
      <c r="B2809">
        <v>10000</v>
      </c>
      <c r="C2809">
        <v>100</v>
      </c>
      <c r="D2809">
        <v>1</v>
      </c>
      <c r="E2809">
        <v>54</v>
      </c>
      <c r="F2809">
        <v>1</v>
      </c>
      <c r="G2809">
        <v>248.43296900000001</v>
      </c>
      <c r="H2809">
        <v>14.251823</v>
      </c>
      <c r="I2809">
        <v>41.051642000000001</v>
      </c>
      <c r="J2809">
        <v>0.774559</v>
      </c>
      <c r="K2809" t="str">
        <f>MID(M2809,22,1)</f>
        <v>5</v>
      </c>
      <c r="L2809" t="s">
        <v>183</v>
      </c>
      <c r="M2809" t="s">
        <v>184</v>
      </c>
      <c r="N2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2809">
        <f>VLOOKUP(TableOMP[[#This Row],[Label]],TableAvg[],2,FALSE)</f>
        <v>264.70614042857142</v>
      </c>
      <c r="P2809">
        <f>VLOOKUP(TableOMP[[#This Row],[Label]],TableAvg[],3,FALSE)</f>
        <v>19.748899949546853</v>
      </c>
      <c r="Q2809">
        <f>TableOMP[[#This Row],[Avg]]-$U$2*TableOMP[[#This Row],[StdDev]]</f>
        <v>225.20834052947771</v>
      </c>
      <c r="R2809">
        <f>TableOMP[[#This Row],[Avg]]+$U$2*TableOMP[[#This Row],[StdDev]]</f>
        <v>304.20394032766512</v>
      </c>
      <c r="S2809">
        <f>IF(AND(TableOMP[[#This Row],[total_time]]&gt;=TableOMP[[#This Row],[Low]], TableOMP[[#This Row],[total_time]]&lt;=TableOMP[[#This Row],[High]]),1,0)</f>
        <v>1</v>
      </c>
    </row>
    <row r="2810" spans="1:19" hidden="1" x14ac:dyDescent="0.25">
      <c r="A2810" t="s">
        <v>12</v>
      </c>
      <c r="B2810">
        <v>10000</v>
      </c>
      <c r="C2810">
        <v>100</v>
      </c>
      <c r="D2810">
        <v>100000</v>
      </c>
      <c r="E2810">
        <v>3</v>
      </c>
      <c r="F2810">
        <v>1</v>
      </c>
      <c r="G2810">
        <v>237.25687300000001</v>
      </c>
      <c r="H2810">
        <v>0.21862699999999999</v>
      </c>
      <c r="I2810">
        <v>0.21043600000000001</v>
      </c>
      <c r="J2810">
        <v>0.10521800000000001</v>
      </c>
      <c r="K2810" t="str">
        <f>MID(M2810,22,1)</f>
        <v>6</v>
      </c>
      <c r="L2810" t="s">
        <v>47</v>
      </c>
      <c r="M2810" t="s">
        <v>48</v>
      </c>
      <c r="N2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2810">
        <f>VLOOKUP(TableOMP[[#This Row],[Label]],TableAvg[],2,FALSE)</f>
        <v>236.4038757142857</v>
      </c>
      <c r="P2810">
        <f>VLOOKUP(TableOMP[[#This Row],[Label]],TableAvg[],3,FALSE)</f>
        <v>1.3993534307242188</v>
      </c>
      <c r="Q2810">
        <f>TableOMP[[#This Row],[Avg]]-$U$2*TableOMP[[#This Row],[StdDev]]</f>
        <v>233.60516885283727</v>
      </c>
      <c r="R2810">
        <f>TableOMP[[#This Row],[Avg]]+$U$2*TableOMP[[#This Row],[StdDev]]</f>
        <v>239.20258257573414</v>
      </c>
      <c r="S2810">
        <f>IF(AND(TableOMP[[#This Row],[total_time]]&gt;=TableOMP[[#This Row],[Low]], TableOMP[[#This Row],[total_time]]&lt;=TableOMP[[#This Row],[High]]),1,0)</f>
        <v>1</v>
      </c>
    </row>
    <row r="2811" spans="1:19" hidden="1" x14ac:dyDescent="0.25">
      <c r="A2811" t="s">
        <v>12</v>
      </c>
      <c r="B2811">
        <v>10000</v>
      </c>
      <c r="C2811">
        <v>100</v>
      </c>
      <c r="D2811">
        <v>100000</v>
      </c>
      <c r="E2811">
        <v>1</v>
      </c>
      <c r="F2811">
        <v>1</v>
      </c>
      <c r="G2811">
        <v>237.242569</v>
      </c>
      <c r="H2811">
        <v>0.196822</v>
      </c>
      <c r="I2811">
        <v>0</v>
      </c>
      <c r="J2811">
        <v>0</v>
      </c>
      <c r="K2811" t="str">
        <f>MID(M2811,22,1)</f>
        <v>6</v>
      </c>
      <c r="L2811" t="s">
        <v>101</v>
      </c>
      <c r="M2811" t="s">
        <v>102</v>
      </c>
      <c r="N2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811">
        <f>VLOOKUP(TableOMP[[#This Row],[Label]],TableAvg[],2,FALSE)</f>
        <v>235.64413500000001</v>
      </c>
      <c r="P2811">
        <f>VLOOKUP(TableOMP[[#This Row],[Label]],TableAvg[],3,FALSE)</f>
        <v>3.865500992764539</v>
      </c>
      <c r="Q2811">
        <f>TableOMP[[#This Row],[Avg]]-$U$2*TableOMP[[#This Row],[StdDev]]</f>
        <v>227.91313301447093</v>
      </c>
      <c r="R2811">
        <f>TableOMP[[#This Row],[Avg]]+$U$2*TableOMP[[#This Row],[StdDev]]</f>
        <v>243.37513698552908</v>
      </c>
      <c r="S2811">
        <f>IF(AND(TableOMP[[#This Row],[total_time]]&gt;=TableOMP[[#This Row],[Low]], TableOMP[[#This Row],[total_time]]&lt;=TableOMP[[#This Row],[High]]),1,0)</f>
        <v>1</v>
      </c>
    </row>
    <row r="2812" spans="1:19" x14ac:dyDescent="0.25">
      <c r="A2812" t="s">
        <v>10</v>
      </c>
      <c r="B2812">
        <v>10000</v>
      </c>
      <c r="C2812">
        <v>100</v>
      </c>
      <c r="D2812">
        <v>1</v>
      </c>
      <c r="E2812">
        <v>55</v>
      </c>
      <c r="F2812">
        <v>1</v>
      </c>
      <c r="G2812">
        <v>291.06468000000001</v>
      </c>
      <c r="H2812">
        <v>12.201843999999999</v>
      </c>
      <c r="I2812">
        <v>45.534280000000003</v>
      </c>
      <c r="J2812">
        <v>0.84322699999999995</v>
      </c>
      <c r="K2812" t="str">
        <f>MID(M2812,22,1)</f>
        <v>4</v>
      </c>
      <c r="L2812" t="s">
        <v>191</v>
      </c>
      <c r="M2812" t="s">
        <v>192</v>
      </c>
      <c r="N2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2812">
        <f>VLOOKUP(TableOMP[[#This Row],[Label]],TableAvg[],2,FALSE)</f>
        <v>258.98534485714288</v>
      </c>
      <c r="P2812">
        <f>VLOOKUP(TableOMP[[#This Row],[Label]],TableAvg[],3,FALSE)</f>
        <v>13.387566629977639</v>
      </c>
      <c r="Q2812">
        <f>TableOMP[[#This Row],[Avg]]-$U$2*TableOMP[[#This Row],[StdDev]]</f>
        <v>232.21021159718759</v>
      </c>
      <c r="R2812">
        <f>TableOMP[[#This Row],[Avg]]+$U$2*TableOMP[[#This Row],[StdDev]]</f>
        <v>285.76047811709816</v>
      </c>
      <c r="S2812">
        <f>IF(AND(TableOMP[[#This Row],[total_time]]&gt;=TableOMP[[#This Row],[Low]], TableOMP[[#This Row],[total_time]]&lt;=TableOMP[[#This Row],[High]]),1,0)</f>
        <v>0</v>
      </c>
    </row>
    <row r="2813" spans="1:19" x14ac:dyDescent="0.25">
      <c r="A2813" t="s">
        <v>10</v>
      </c>
      <c r="B2813">
        <v>10000</v>
      </c>
      <c r="C2813">
        <v>100</v>
      </c>
      <c r="D2813">
        <v>1</v>
      </c>
      <c r="E2813">
        <v>55</v>
      </c>
      <c r="F2813">
        <v>1</v>
      </c>
      <c r="G2813">
        <v>258.427863</v>
      </c>
      <c r="H2813">
        <v>15.706101</v>
      </c>
      <c r="I2813">
        <v>88.618707000000001</v>
      </c>
      <c r="J2813">
        <v>1.641087</v>
      </c>
      <c r="K2813" t="str">
        <f>MID(M2813,22,1)</f>
        <v>8</v>
      </c>
      <c r="L2813" t="s">
        <v>137</v>
      </c>
      <c r="M2813" t="s">
        <v>138</v>
      </c>
      <c r="N2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2813">
        <f>VLOOKUP(TableOMP[[#This Row],[Label]],TableAvg[],2,FALSE)</f>
        <v>258.98534485714288</v>
      </c>
      <c r="P2813">
        <f>VLOOKUP(TableOMP[[#This Row],[Label]],TableAvg[],3,FALSE)</f>
        <v>13.387566629977639</v>
      </c>
      <c r="Q2813">
        <f>TableOMP[[#This Row],[Avg]]-$U$2*TableOMP[[#This Row],[StdDev]]</f>
        <v>232.21021159718759</v>
      </c>
      <c r="R2813">
        <f>TableOMP[[#This Row],[Avg]]+$U$2*TableOMP[[#This Row],[StdDev]]</f>
        <v>285.76047811709816</v>
      </c>
      <c r="S2813">
        <f>IF(AND(TableOMP[[#This Row],[total_time]]&gt;=TableOMP[[#This Row],[Low]], TableOMP[[#This Row],[total_time]]&lt;=TableOMP[[#This Row],[High]]),1,0)</f>
        <v>1</v>
      </c>
    </row>
    <row r="2814" spans="1:19" hidden="1" x14ac:dyDescent="0.25">
      <c r="A2814" t="s">
        <v>12</v>
      </c>
      <c r="B2814">
        <v>10000</v>
      </c>
      <c r="C2814">
        <v>100</v>
      </c>
      <c r="D2814">
        <v>100000</v>
      </c>
      <c r="E2814">
        <v>3</v>
      </c>
      <c r="F2814">
        <v>1</v>
      </c>
      <c r="G2814">
        <v>237.21657300000001</v>
      </c>
      <c r="H2814">
        <v>0.231958</v>
      </c>
      <c r="I2814">
        <v>0.216442</v>
      </c>
      <c r="J2814">
        <v>0.108221</v>
      </c>
      <c r="K2814" t="str">
        <f>MID(M2814,22,1)</f>
        <v>5</v>
      </c>
      <c r="L2814" t="s">
        <v>89</v>
      </c>
      <c r="M2814" t="s">
        <v>90</v>
      </c>
      <c r="N2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2814">
        <f>VLOOKUP(TableOMP[[#This Row],[Label]],TableAvg[],2,FALSE)</f>
        <v>236.4038757142857</v>
      </c>
      <c r="P2814">
        <f>VLOOKUP(TableOMP[[#This Row],[Label]],TableAvg[],3,FALSE)</f>
        <v>1.3993534307242188</v>
      </c>
      <c r="Q2814">
        <f>TableOMP[[#This Row],[Avg]]-$U$2*TableOMP[[#This Row],[StdDev]]</f>
        <v>233.60516885283727</v>
      </c>
      <c r="R2814">
        <f>TableOMP[[#This Row],[Avg]]+$U$2*TableOMP[[#This Row],[StdDev]]</f>
        <v>239.20258257573414</v>
      </c>
      <c r="S2814">
        <f>IF(AND(TableOMP[[#This Row],[total_time]]&gt;=TableOMP[[#This Row],[Low]], TableOMP[[#This Row],[total_time]]&lt;=TableOMP[[#This Row],[High]]),1,0)</f>
        <v>1</v>
      </c>
    </row>
    <row r="2815" spans="1:19" x14ac:dyDescent="0.25">
      <c r="A2815" t="s">
        <v>10</v>
      </c>
      <c r="B2815">
        <v>10000</v>
      </c>
      <c r="C2815">
        <v>100</v>
      </c>
      <c r="D2815">
        <v>1</v>
      </c>
      <c r="E2815">
        <v>55</v>
      </c>
      <c r="F2815">
        <v>1</v>
      </c>
      <c r="G2815">
        <v>255.214473</v>
      </c>
      <c r="H2815">
        <v>12.534908</v>
      </c>
      <c r="I2815">
        <v>121.673693</v>
      </c>
      <c r="J2815">
        <v>2.2532169999999998</v>
      </c>
      <c r="K2815" t="str">
        <f>MID(M2815,22,1)</f>
        <v>1</v>
      </c>
      <c r="L2815" t="s">
        <v>246</v>
      </c>
      <c r="M2815" t="s">
        <v>247</v>
      </c>
      <c r="N2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2815" s="10">
        <f>VLOOKUP(TableOMP[[#This Row],[Label]],TableAvg[],2,FALSE)</f>
        <v>258.98534485714288</v>
      </c>
      <c r="P2815" s="10">
        <f>VLOOKUP(TableOMP[[#This Row],[Label]],TableAvg[],3,FALSE)</f>
        <v>13.387566629977639</v>
      </c>
      <c r="Q2815" s="10">
        <f>TableOMP[[#This Row],[Avg]]-$U$2*TableOMP[[#This Row],[StdDev]]</f>
        <v>232.21021159718759</v>
      </c>
      <c r="R2815" s="10">
        <f>TableOMP[[#This Row],[Avg]]+$U$2*TableOMP[[#This Row],[StdDev]]</f>
        <v>285.76047811709816</v>
      </c>
      <c r="S2815" s="10">
        <f>IF(AND(TableOMP[[#This Row],[total_time]]&gt;=TableOMP[[#This Row],[Low]], TableOMP[[#This Row],[total_time]]&lt;=TableOMP[[#This Row],[High]]),1,0)</f>
        <v>1</v>
      </c>
    </row>
    <row r="2816" spans="1:19" x14ac:dyDescent="0.25">
      <c r="A2816" t="s">
        <v>10</v>
      </c>
      <c r="B2816">
        <v>10000</v>
      </c>
      <c r="C2816">
        <v>100</v>
      </c>
      <c r="D2816">
        <v>1</v>
      </c>
      <c r="E2816">
        <v>55</v>
      </c>
      <c r="F2816">
        <v>1</v>
      </c>
      <c r="G2816">
        <v>255.00066799999999</v>
      </c>
      <c r="H2816">
        <v>15.14499</v>
      </c>
      <c r="I2816">
        <v>76.237613999999994</v>
      </c>
      <c r="J2816">
        <v>1.411808</v>
      </c>
      <c r="K2816" t="str">
        <f>MID(M2816,22,1)</f>
        <v>2</v>
      </c>
      <c r="L2816" t="s">
        <v>107</v>
      </c>
      <c r="M2816" t="s">
        <v>108</v>
      </c>
      <c r="N2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2816">
        <f>VLOOKUP(TableOMP[[#This Row],[Label]],TableAvg[],2,FALSE)</f>
        <v>258.98534485714288</v>
      </c>
      <c r="P2816">
        <f>VLOOKUP(TableOMP[[#This Row],[Label]],TableAvg[],3,FALSE)</f>
        <v>13.387566629977639</v>
      </c>
      <c r="Q2816">
        <f>TableOMP[[#This Row],[Avg]]-$U$2*TableOMP[[#This Row],[StdDev]]</f>
        <v>232.21021159718759</v>
      </c>
      <c r="R2816">
        <f>TableOMP[[#This Row],[Avg]]+$U$2*TableOMP[[#This Row],[StdDev]]</f>
        <v>285.76047811709816</v>
      </c>
      <c r="S2816">
        <f>IF(AND(TableOMP[[#This Row],[total_time]]&gt;=TableOMP[[#This Row],[Low]], TableOMP[[#This Row],[total_time]]&lt;=TableOMP[[#This Row],[High]]),1,0)</f>
        <v>1</v>
      </c>
    </row>
    <row r="2817" spans="1:19" hidden="1" x14ac:dyDescent="0.25">
      <c r="A2817" t="s">
        <v>16</v>
      </c>
      <c r="B2817">
        <v>1000</v>
      </c>
      <c r="C2817">
        <v>100</v>
      </c>
      <c r="D2817">
        <v>100000</v>
      </c>
      <c r="E2817">
        <v>1</v>
      </c>
      <c r="F2817">
        <v>1</v>
      </c>
      <c r="G2817">
        <v>3.457557</v>
      </c>
      <c r="H2817">
        <v>1.3447000000000001E-2</v>
      </c>
      <c r="I2817">
        <v>0</v>
      </c>
      <c r="J2817">
        <v>0</v>
      </c>
      <c r="K2817" t="str">
        <f>MID(M2817,22,1)</f>
        <v>7</v>
      </c>
      <c r="L2817" t="s">
        <v>49</v>
      </c>
      <c r="M2817" t="s">
        <v>50</v>
      </c>
      <c r="N2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817" t="e">
        <f>VLOOKUP(TableOMP[[#This Row],[Label]],TableAvg[],2,FALSE)</f>
        <v>#N/A</v>
      </c>
      <c r="P2817" t="e">
        <f>VLOOKUP(TableOMP[[#This Row],[Label]],TableAvg[],3,FALSE)</f>
        <v>#N/A</v>
      </c>
      <c r="Q2817" t="e">
        <f>TableOMP[[#This Row],[Avg]]-$U$2*TableOMP[[#This Row],[StdDev]]</f>
        <v>#N/A</v>
      </c>
      <c r="R2817" t="e">
        <f>TableOMP[[#This Row],[Avg]]+$U$2*TableOMP[[#This Row],[StdDev]]</f>
        <v>#N/A</v>
      </c>
      <c r="S2817" t="e">
        <f>IF(AND(TableOMP[[#This Row],[total_time]]&gt;=TableOMP[[#This Row],[Low]], TableOMP[[#This Row],[total_time]]&lt;=TableOMP[[#This Row],[High]]),1,0)</f>
        <v>#N/A</v>
      </c>
    </row>
    <row r="2818" spans="1:19" hidden="1" x14ac:dyDescent="0.25">
      <c r="A2818" t="s">
        <v>16</v>
      </c>
      <c r="B2818">
        <v>1000</v>
      </c>
      <c r="C2818">
        <v>100</v>
      </c>
      <c r="D2818">
        <v>100000</v>
      </c>
      <c r="E2818">
        <v>2</v>
      </c>
      <c r="F2818">
        <v>1</v>
      </c>
      <c r="G2818">
        <v>2.2530619999999999</v>
      </c>
      <c r="H2818">
        <v>8.8730000000000007E-3</v>
      </c>
      <c r="I2818">
        <v>6.6800000000000002E-3</v>
      </c>
      <c r="J2818">
        <v>6.6800000000000002E-3</v>
      </c>
      <c r="K2818" t="str">
        <f>MID(M2818,22,1)</f>
        <v>7</v>
      </c>
      <c r="L2818" t="s">
        <v>49</v>
      </c>
      <c r="M2818" t="s">
        <v>50</v>
      </c>
      <c r="N2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818" t="e">
        <f>VLOOKUP(TableOMP[[#This Row],[Label]],TableAvg[],2,FALSE)</f>
        <v>#N/A</v>
      </c>
      <c r="P2818" t="e">
        <f>VLOOKUP(TableOMP[[#This Row],[Label]],TableAvg[],3,FALSE)</f>
        <v>#N/A</v>
      </c>
      <c r="Q2818" t="e">
        <f>TableOMP[[#This Row],[Avg]]-$U$2*TableOMP[[#This Row],[StdDev]]</f>
        <v>#N/A</v>
      </c>
      <c r="R2818" t="e">
        <f>TableOMP[[#This Row],[Avg]]+$U$2*TableOMP[[#This Row],[StdDev]]</f>
        <v>#N/A</v>
      </c>
      <c r="S2818" t="e">
        <f>IF(AND(TableOMP[[#This Row],[total_time]]&gt;=TableOMP[[#This Row],[Low]], TableOMP[[#This Row],[total_time]]&lt;=TableOMP[[#This Row],[High]]),1,0)</f>
        <v>#N/A</v>
      </c>
    </row>
    <row r="2819" spans="1:19" hidden="1" x14ac:dyDescent="0.25">
      <c r="A2819" t="s">
        <v>16</v>
      </c>
      <c r="B2819">
        <v>1000</v>
      </c>
      <c r="C2819">
        <v>100</v>
      </c>
      <c r="D2819">
        <v>100000</v>
      </c>
      <c r="E2819">
        <v>3</v>
      </c>
      <c r="F2819">
        <v>1</v>
      </c>
      <c r="G2819">
        <v>1.8535969999999999</v>
      </c>
      <c r="H2819">
        <v>9.3050000000000008E-3</v>
      </c>
      <c r="I2819">
        <v>1.294E-2</v>
      </c>
      <c r="J2819">
        <v>6.4700000000000001E-3</v>
      </c>
      <c r="K2819" t="str">
        <f>MID(M2819,22,1)</f>
        <v>7</v>
      </c>
      <c r="L2819" t="s">
        <v>49</v>
      </c>
      <c r="M2819" t="s">
        <v>50</v>
      </c>
      <c r="N2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819" t="e">
        <f>VLOOKUP(TableOMP[[#This Row],[Label]],TableAvg[],2,FALSE)</f>
        <v>#N/A</v>
      </c>
      <c r="P2819" t="e">
        <f>VLOOKUP(TableOMP[[#This Row],[Label]],TableAvg[],3,FALSE)</f>
        <v>#N/A</v>
      </c>
      <c r="Q2819" t="e">
        <f>TableOMP[[#This Row],[Avg]]-$U$2*TableOMP[[#This Row],[StdDev]]</f>
        <v>#N/A</v>
      </c>
      <c r="R2819" t="e">
        <f>TableOMP[[#This Row],[Avg]]+$U$2*TableOMP[[#This Row],[StdDev]]</f>
        <v>#N/A</v>
      </c>
      <c r="S2819" t="e">
        <f>IF(AND(TableOMP[[#This Row],[total_time]]&gt;=TableOMP[[#This Row],[Low]], TableOMP[[#This Row],[total_time]]&lt;=TableOMP[[#This Row],[High]]),1,0)</f>
        <v>#N/A</v>
      </c>
    </row>
    <row r="2820" spans="1:19" hidden="1" x14ac:dyDescent="0.25">
      <c r="A2820" t="s">
        <v>16</v>
      </c>
      <c r="B2820">
        <v>1000</v>
      </c>
      <c r="C2820">
        <v>100</v>
      </c>
      <c r="D2820">
        <v>100000</v>
      </c>
      <c r="E2820">
        <v>4</v>
      </c>
      <c r="F2820">
        <v>1</v>
      </c>
      <c r="G2820">
        <v>1.6755640000000001</v>
      </c>
      <c r="H2820">
        <v>2.0674999999999999E-2</v>
      </c>
      <c r="I2820">
        <v>4.0487000000000002E-2</v>
      </c>
      <c r="J2820">
        <v>1.3495999999999999E-2</v>
      </c>
      <c r="K2820" t="str">
        <f>MID(M2820,22,1)</f>
        <v>7</v>
      </c>
      <c r="L2820" t="s">
        <v>49</v>
      </c>
      <c r="M2820" t="s">
        <v>50</v>
      </c>
      <c r="N2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820" t="e">
        <f>VLOOKUP(TableOMP[[#This Row],[Label]],TableAvg[],2,FALSE)</f>
        <v>#N/A</v>
      </c>
      <c r="P2820" t="e">
        <f>VLOOKUP(TableOMP[[#This Row],[Label]],TableAvg[],3,FALSE)</f>
        <v>#N/A</v>
      </c>
      <c r="Q2820" t="e">
        <f>TableOMP[[#This Row],[Avg]]-$U$2*TableOMP[[#This Row],[StdDev]]</f>
        <v>#N/A</v>
      </c>
      <c r="R2820" t="e">
        <f>TableOMP[[#This Row],[Avg]]+$U$2*TableOMP[[#This Row],[StdDev]]</f>
        <v>#N/A</v>
      </c>
      <c r="S2820" t="e">
        <f>IF(AND(TableOMP[[#This Row],[total_time]]&gt;=TableOMP[[#This Row],[Low]], TableOMP[[#This Row],[total_time]]&lt;=TableOMP[[#This Row],[High]]),1,0)</f>
        <v>#N/A</v>
      </c>
    </row>
    <row r="2821" spans="1:19" hidden="1" x14ac:dyDescent="0.25">
      <c r="A2821" t="s">
        <v>16</v>
      </c>
      <c r="B2821">
        <v>1000</v>
      </c>
      <c r="C2821">
        <v>100</v>
      </c>
      <c r="D2821">
        <v>100000</v>
      </c>
      <c r="E2821">
        <v>5</v>
      </c>
      <c r="F2821">
        <v>1</v>
      </c>
      <c r="G2821">
        <v>1.55599</v>
      </c>
      <c r="H2821">
        <v>1.2045999999999999E-2</v>
      </c>
      <c r="I2821">
        <v>3.3051999999999998E-2</v>
      </c>
      <c r="J2821">
        <v>8.2629999999999995E-3</v>
      </c>
      <c r="K2821" t="str">
        <f>MID(M2821,22,1)</f>
        <v>7</v>
      </c>
      <c r="L2821" t="s">
        <v>49</v>
      </c>
      <c r="M2821" t="s">
        <v>50</v>
      </c>
      <c r="N2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821" t="e">
        <f>VLOOKUP(TableOMP[[#This Row],[Label]],TableAvg[],2,FALSE)</f>
        <v>#N/A</v>
      </c>
      <c r="P2821" t="e">
        <f>VLOOKUP(TableOMP[[#This Row],[Label]],TableAvg[],3,FALSE)</f>
        <v>#N/A</v>
      </c>
      <c r="Q2821" t="e">
        <f>TableOMP[[#This Row],[Avg]]-$U$2*TableOMP[[#This Row],[StdDev]]</f>
        <v>#N/A</v>
      </c>
      <c r="R2821" t="e">
        <f>TableOMP[[#This Row],[Avg]]+$U$2*TableOMP[[#This Row],[StdDev]]</f>
        <v>#N/A</v>
      </c>
      <c r="S2821" t="e">
        <f>IF(AND(TableOMP[[#This Row],[total_time]]&gt;=TableOMP[[#This Row],[Low]], TableOMP[[#This Row],[total_time]]&lt;=TableOMP[[#This Row],[High]]),1,0)</f>
        <v>#N/A</v>
      </c>
    </row>
    <row r="2822" spans="1:19" hidden="1" x14ac:dyDescent="0.25">
      <c r="A2822" t="s">
        <v>16</v>
      </c>
      <c r="B2822">
        <v>1000</v>
      </c>
      <c r="C2822">
        <v>100</v>
      </c>
      <c r="D2822">
        <v>100000</v>
      </c>
      <c r="E2822">
        <v>6</v>
      </c>
      <c r="F2822">
        <v>1</v>
      </c>
      <c r="G2822">
        <v>1.4907729999999999</v>
      </c>
      <c r="H2822">
        <v>2.9248E-2</v>
      </c>
      <c r="I2822">
        <v>6.6391000000000006E-2</v>
      </c>
      <c r="J2822">
        <v>1.3278E-2</v>
      </c>
      <c r="K2822" t="str">
        <f>MID(M2822,22,1)</f>
        <v>7</v>
      </c>
      <c r="L2822" t="s">
        <v>49</v>
      </c>
      <c r="M2822" t="s">
        <v>50</v>
      </c>
      <c r="N2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822" t="e">
        <f>VLOOKUP(TableOMP[[#This Row],[Label]],TableAvg[],2,FALSE)</f>
        <v>#N/A</v>
      </c>
      <c r="P2822" t="e">
        <f>VLOOKUP(TableOMP[[#This Row],[Label]],TableAvg[],3,FALSE)</f>
        <v>#N/A</v>
      </c>
      <c r="Q2822" t="e">
        <f>TableOMP[[#This Row],[Avg]]-$U$2*TableOMP[[#This Row],[StdDev]]</f>
        <v>#N/A</v>
      </c>
      <c r="R2822" t="e">
        <f>TableOMP[[#This Row],[Avg]]+$U$2*TableOMP[[#This Row],[StdDev]]</f>
        <v>#N/A</v>
      </c>
      <c r="S2822" t="e">
        <f>IF(AND(TableOMP[[#This Row],[total_time]]&gt;=TableOMP[[#This Row],[Low]], TableOMP[[#This Row],[total_time]]&lt;=TableOMP[[#This Row],[High]]),1,0)</f>
        <v>#N/A</v>
      </c>
    </row>
    <row r="2823" spans="1:19" hidden="1" x14ac:dyDescent="0.25">
      <c r="A2823" t="s">
        <v>16</v>
      </c>
      <c r="B2823">
        <v>1000</v>
      </c>
      <c r="C2823">
        <v>100</v>
      </c>
      <c r="D2823">
        <v>100000</v>
      </c>
      <c r="E2823">
        <v>7</v>
      </c>
      <c r="F2823">
        <v>1</v>
      </c>
      <c r="G2823">
        <v>1.4394020000000001</v>
      </c>
      <c r="H2823">
        <v>2.6613999999999999E-2</v>
      </c>
      <c r="I2823">
        <v>0.108769</v>
      </c>
      <c r="J2823">
        <v>1.8127999999999998E-2</v>
      </c>
      <c r="K2823" t="str">
        <f>MID(M2823,22,1)</f>
        <v>7</v>
      </c>
      <c r="L2823" t="s">
        <v>49</v>
      </c>
      <c r="M2823" t="s">
        <v>50</v>
      </c>
      <c r="N2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823" t="e">
        <f>VLOOKUP(TableOMP[[#This Row],[Label]],TableAvg[],2,FALSE)</f>
        <v>#N/A</v>
      </c>
      <c r="P2823" t="e">
        <f>VLOOKUP(TableOMP[[#This Row],[Label]],TableAvg[],3,FALSE)</f>
        <v>#N/A</v>
      </c>
      <c r="Q2823" t="e">
        <f>TableOMP[[#This Row],[Avg]]-$U$2*TableOMP[[#This Row],[StdDev]]</f>
        <v>#N/A</v>
      </c>
      <c r="R2823" t="e">
        <f>TableOMP[[#This Row],[Avg]]+$U$2*TableOMP[[#This Row],[StdDev]]</f>
        <v>#N/A</v>
      </c>
      <c r="S2823" t="e">
        <f>IF(AND(TableOMP[[#This Row],[total_time]]&gt;=TableOMP[[#This Row],[Low]], TableOMP[[#This Row],[total_time]]&lt;=TableOMP[[#This Row],[High]]),1,0)</f>
        <v>#N/A</v>
      </c>
    </row>
    <row r="2824" spans="1:19" hidden="1" x14ac:dyDescent="0.25">
      <c r="A2824" t="s">
        <v>16</v>
      </c>
      <c r="B2824">
        <v>1000</v>
      </c>
      <c r="C2824">
        <v>100</v>
      </c>
      <c r="D2824">
        <v>100000</v>
      </c>
      <c r="E2824">
        <v>8</v>
      </c>
      <c r="F2824">
        <v>1</v>
      </c>
      <c r="G2824">
        <v>1.4324060000000001</v>
      </c>
      <c r="H2824">
        <v>2.9772E-2</v>
      </c>
      <c r="I2824">
        <v>8.3264000000000005E-2</v>
      </c>
      <c r="J2824">
        <v>1.1894999999999999E-2</v>
      </c>
      <c r="K2824" t="str">
        <f>MID(M2824,22,1)</f>
        <v>7</v>
      </c>
      <c r="L2824" t="s">
        <v>49</v>
      </c>
      <c r="M2824" t="s">
        <v>50</v>
      </c>
      <c r="N2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824" t="e">
        <f>VLOOKUP(TableOMP[[#This Row],[Label]],TableAvg[],2,FALSE)</f>
        <v>#N/A</v>
      </c>
      <c r="P2824" t="e">
        <f>VLOOKUP(TableOMP[[#This Row],[Label]],TableAvg[],3,FALSE)</f>
        <v>#N/A</v>
      </c>
      <c r="Q2824" t="e">
        <f>TableOMP[[#This Row],[Avg]]-$U$2*TableOMP[[#This Row],[StdDev]]</f>
        <v>#N/A</v>
      </c>
      <c r="R2824" t="e">
        <f>TableOMP[[#This Row],[Avg]]+$U$2*TableOMP[[#This Row],[StdDev]]</f>
        <v>#N/A</v>
      </c>
      <c r="S2824" t="e">
        <f>IF(AND(TableOMP[[#This Row],[total_time]]&gt;=TableOMP[[#This Row],[Low]], TableOMP[[#This Row],[total_time]]&lt;=TableOMP[[#This Row],[High]]),1,0)</f>
        <v>#N/A</v>
      </c>
    </row>
    <row r="2825" spans="1:19" hidden="1" x14ac:dyDescent="0.25">
      <c r="A2825" t="s">
        <v>17</v>
      </c>
      <c r="B2825">
        <v>30000</v>
      </c>
      <c r="C2825">
        <v>0</v>
      </c>
      <c r="D2825">
        <v>0</v>
      </c>
      <c r="E2825">
        <v>64</v>
      </c>
      <c r="F2825">
        <v>1</v>
      </c>
      <c r="G2825">
        <v>2.3506719999999999</v>
      </c>
      <c r="H2825">
        <v>0.86236999999999997</v>
      </c>
      <c r="I2825">
        <v>1.3683430000000001</v>
      </c>
      <c r="J2825">
        <v>2.172E-2</v>
      </c>
      <c r="K2825" t="str">
        <f>MID(M2825,22,1)</f>
        <v>2</v>
      </c>
      <c r="L2825" t="s">
        <v>51</v>
      </c>
      <c r="M2825" t="s">
        <v>52</v>
      </c>
      <c r="N2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825" t="e">
        <f>VLOOKUP(TableOMP[[#This Row],[Label]],TableAvg[],2,FALSE)</f>
        <v>#N/A</v>
      </c>
      <c r="P2825" t="e">
        <f>VLOOKUP(TableOMP[[#This Row],[Label]],TableAvg[],3,FALSE)</f>
        <v>#N/A</v>
      </c>
      <c r="Q2825" t="e">
        <f>TableOMP[[#This Row],[Avg]]-$U$2*TableOMP[[#This Row],[StdDev]]</f>
        <v>#N/A</v>
      </c>
      <c r="R2825" t="e">
        <f>TableOMP[[#This Row],[Avg]]+$U$2*TableOMP[[#This Row],[StdDev]]</f>
        <v>#N/A</v>
      </c>
      <c r="S2825" t="e">
        <f>IF(AND(TableOMP[[#This Row],[total_time]]&gt;=TableOMP[[#This Row],[Low]], TableOMP[[#This Row],[total_time]]&lt;=TableOMP[[#This Row],[High]]),1,0)</f>
        <v>#N/A</v>
      </c>
    </row>
    <row r="2826" spans="1:19" hidden="1" x14ac:dyDescent="0.25">
      <c r="A2826" t="s">
        <v>17</v>
      </c>
      <c r="B2826">
        <v>30000</v>
      </c>
      <c r="C2826">
        <v>0</v>
      </c>
      <c r="D2826">
        <v>0</v>
      </c>
      <c r="E2826">
        <v>63</v>
      </c>
      <c r="F2826">
        <v>1</v>
      </c>
      <c r="G2826">
        <v>2.3620410000000001</v>
      </c>
      <c r="H2826">
        <v>0.87201200000000001</v>
      </c>
      <c r="I2826">
        <v>1.3062590000000001</v>
      </c>
      <c r="J2826">
        <v>2.1069000000000001E-2</v>
      </c>
      <c r="K2826" t="str">
        <f>MID(M2826,22,1)</f>
        <v>2</v>
      </c>
      <c r="L2826" t="s">
        <v>51</v>
      </c>
      <c r="M2826" t="s">
        <v>52</v>
      </c>
      <c r="N2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826" t="e">
        <f>VLOOKUP(TableOMP[[#This Row],[Label]],TableAvg[],2,FALSE)</f>
        <v>#N/A</v>
      </c>
      <c r="P2826" t="e">
        <f>VLOOKUP(TableOMP[[#This Row],[Label]],TableAvg[],3,FALSE)</f>
        <v>#N/A</v>
      </c>
      <c r="Q2826" t="e">
        <f>TableOMP[[#This Row],[Avg]]-$U$2*TableOMP[[#This Row],[StdDev]]</f>
        <v>#N/A</v>
      </c>
      <c r="R2826" t="e">
        <f>TableOMP[[#This Row],[Avg]]+$U$2*TableOMP[[#This Row],[StdDev]]</f>
        <v>#N/A</v>
      </c>
      <c r="S2826" t="e">
        <f>IF(AND(TableOMP[[#This Row],[total_time]]&gt;=TableOMP[[#This Row],[Low]], TableOMP[[#This Row],[total_time]]&lt;=TableOMP[[#This Row],[High]]),1,0)</f>
        <v>#N/A</v>
      </c>
    </row>
    <row r="2827" spans="1:19" hidden="1" x14ac:dyDescent="0.25">
      <c r="A2827" t="s">
        <v>17</v>
      </c>
      <c r="B2827">
        <v>30000</v>
      </c>
      <c r="C2827">
        <v>0</v>
      </c>
      <c r="D2827">
        <v>0</v>
      </c>
      <c r="E2827">
        <v>62</v>
      </c>
      <c r="F2827">
        <v>1</v>
      </c>
      <c r="G2827">
        <v>2.353281</v>
      </c>
      <c r="H2827">
        <v>0.86352099999999998</v>
      </c>
      <c r="I2827">
        <v>1.134479</v>
      </c>
      <c r="J2827">
        <v>1.8598E-2</v>
      </c>
      <c r="K2827" t="str">
        <f>MID(M2827,22,1)</f>
        <v>2</v>
      </c>
      <c r="L2827" t="s">
        <v>51</v>
      </c>
      <c r="M2827" t="s">
        <v>52</v>
      </c>
      <c r="N2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827" t="e">
        <f>VLOOKUP(TableOMP[[#This Row],[Label]],TableAvg[],2,FALSE)</f>
        <v>#N/A</v>
      </c>
      <c r="P2827" t="e">
        <f>VLOOKUP(TableOMP[[#This Row],[Label]],TableAvg[],3,FALSE)</f>
        <v>#N/A</v>
      </c>
      <c r="Q2827" t="e">
        <f>TableOMP[[#This Row],[Avg]]-$U$2*TableOMP[[#This Row],[StdDev]]</f>
        <v>#N/A</v>
      </c>
      <c r="R2827" t="e">
        <f>TableOMP[[#This Row],[Avg]]+$U$2*TableOMP[[#This Row],[StdDev]]</f>
        <v>#N/A</v>
      </c>
      <c r="S2827" t="e">
        <f>IF(AND(TableOMP[[#This Row],[total_time]]&gt;=TableOMP[[#This Row],[Low]], TableOMP[[#This Row],[total_time]]&lt;=TableOMP[[#This Row],[High]]),1,0)</f>
        <v>#N/A</v>
      </c>
    </row>
    <row r="2828" spans="1:19" hidden="1" x14ac:dyDescent="0.25">
      <c r="A2828" t="s">
        <v>17</v>
      </c>
      <c r="B2828">
        <v>30000</v>
      </c>
      <c r="C2828">
        <v>0</v>
      </c>
      <c r="D2828">
        <v>0</v>
      </c>
      <c r="E2828">
        <v>61</v>
      </c>
      <c r="F2828">
        <v>1</v>
      </c>
      <c r="G2828">
        <v>2.4329260000000001</v>
      </c>
      <c r="H2828">
        <v>0.86016800000000004</v>
      </c>
      <c r="I2828">
        <v>1.163003</v>
      </c>
      <c r="J2828">
        <v>1.9383000000000001E-2</v>
      </c>
      <c r="K2828" t="str">
        <f>MID(M2828,22,1)</f>
        <v>2</v>
      </c>
      <c r="L2828" t="s">
        <v>51</v>
      </c>
      <c r="M2828" t="s">
        <v>52</v>
      </c>
      <c r="N2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828" t="e">
        <f>VLOOKUP(TableOMP[[#This Row],[Label]],TableAvg[],2,FALSE)</f>
        <v>#N/A</v>
      </c>
      <c r="P2828" t="e">
        <f>VLOOKUP(TableOMP[[#This Row],[Label]],TableAvg[],3,FALSE)</f>
        <v>#N/A</v>
      </c>
      <c r="Q2828" t="e">
        <f>TableOMP[[#This Row],[Avg]]-$U$2*TableOMP[[#This Row],[StdDev]]</f>
        <v>#N/A</v>
      </c>
      <c r="R2828" t="e">
        <f>TableOMP[[#This Row],[Avg]]+$U$2*TableOMP[[#This Row],[StdDev]]</f>
        <v>#N/A</v>
      </c>
      <c r="S2828" t="e">
        <f>IF(AND(TableOMP[[#This Row],[total_time]]&gt;=TableOMP[[#This Row],[Low]], TableOMP[[#This Row],[total_time]]&lt;=TableOMP[[#This Row],[High]]),1,0)</f>
        <v>#N/A</v>
      </c>
    </row>
    <row r="2829" spans="1:19" hidden="1" x14ac:dyDescent="0.25">
      <c r="A2829" t="s">
        <v>17</v>
      </c>
      <c r="B2829">
        <v>30000</v>
      </c>
      <c r="C2829">
        <v>0</v>
      </c>
      <c r="D2829">
        <v>0</v>
      </c>
      <c r="E2829">
        <v>60</v>
      </c>
      <c r="F2829">
        <v>1</v>
      </c>
      <c r="G2829">
        <v>2.4294630000000002</v>
      </c>
      <c r="H2829">
        <v>0.86039699999999997</v>
      </c>
      <c r="I2829">
        <v>1.402369</v>
      </c>
      <c r="J2829">
        <v>2.3768999999999998E-2</v>
      </c>
      <c r="K2829" t="str">
        <f>MID(M2829,22,1)</f>
        <v>2</v>
      </c>
      <c r="L2829" t="s">
        <v>51</v>
      </c>
      <c r="M2829" t="s">
        <v>52</v>
      </c>
      <c r="N2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829" t="e">
        <f>VLOOKUP(TableOMP[[#This Row],[Label]],TableAvg[],2,FALSE)</f>
        <v>#N/A</v>
      </c>
      <c r="P2829" t="e">
        <f>VLOOKUP(TableOMP[[#This Row],[Label]],TableAvg[],3,FALSE)</f>
        <v>#N/A</v>
      </c>
      <c r="Q2829" t="e">
        <f>TableOMP[[#This Row],[Avg]]-$U$2*TableOMP[[#This Row],[StdDev]]</f>
        <v>#N/A</v>
      </c>
      <c r="R2829" t="e">
        <f>TableOMP[[#This Row],[Avg]]+$U$2*TableOMP[[#This Row],[StdDev]]</f>
        <v>#N/A</v>
      </c>
      <c r="S2829" t="e">
        <f>IF(AND(TableOMP[[#This Row],[total_time]]&gt;=TableOMP[[#This Row],[Low]], TableOMP[[#This Row],[total_time]]&lt;=TableOMP[[#This Row],[High]]),1,0)</f>
        <v>#N/A</v>
      </c>
    </row>
    <row r="2830" spans="1:19" hidden="1" x14ac:dyDescent="0.25">
      <c r="A2830" t="s">
        <v>17</v>
      </c>
      <c r="B2830">
        <v>30000</v>
      </c>
      <c r="C2830">
        <v>0</v>
      </c>
      <c r="D2830">
        <v>0</v>
      </c>
      <c r="E2830">
        <v>59</v>
      </c>
      <c r="F2830">
        <v>1</v>
      </c>
      <c r="G2830">
        <v>2.3613439999999999</v>
      </c>
      <c r="H2830">
        <v>0.89813399999999999</v>
      </c>
      <c r="I2830">
        <v>1.266375</v>
      </c>
      <c r="J2830">
        <v>2.1833999999999999E-2</v>
      </c>
      <c r="K2830" t="str">
        <f>MID(M2830,22,1)</f>
        <v>2</v>
      </c>
      <c r="L2830" t="s">
        <v>51</v>
      </c>
      <c r="M2830" t="s">
        <v>52</v>
      </c>
      <c r="N2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830" t="e">
        <f>VLOOKUP(TableOMP[[#This Row],[Label]],TableAvg[],2,FALSE)</f>
        <v>#N/A</v>
      </c>
      <c r="P2830" t="e">
        <f>VLOOKUP(TableOMP[[#This Row],[Label]],TableAvg[],3,FALSE)</f>
        <v>#N/A</v>
      </c>
      <c r="Q2830" t="e">
        <f>TableOMP[[#This Row],[Avg]]-$U$2*TableOMP[[#This Row],[StdDev]]</f>
        <v>#N/A</v>
      </c>
      <c r="R2830" t="e">
        <f>TableOMP[[#This Row],[Avg]]+$U$2*TableOMP[[#This Row],[StdDev]]</f>
        <v>#N/A</v>
      </c>
      <c r="S2830" t="e">
        <f>IF(AND(TableOMP[[#This Row],[total_time]]&gt;=TableOMP[[#This Row],[Low]], TableOMP[[#This Row],[total_time]]&lt;=TableOMP[[#This Row],[High]]),1,0)</f>
        <v>#N/A</v>
      </c>
    </row>
    <row r="2831" spans="1:19" hidden="1" x14ac:dyDescent="0.25">
      <c r="A2831" t="s">
        <v>17</v>
      </c>
      <c r="B2831">
        <v>30000</v>
      </c>
      <c r="C2831">
        <v>0</v>
      </c>
      <c r="D2831">
        <v>0</v>
      </c>
      <c r="E2831">
        <v>58</v>
      </c>
      <c r="F2831">
        <v>1</v>
      </c>
      <c r="G2831">
        <v>2.3856820000000001</v>
      </c>
      <c r="H2831">
        <v>0.90041199999999999</v>
      </c>
      <c r="I2831">
        <v>1.7990440000000001</v>
      </c>
      <c r="J2831">
        <v>3.1562E-2</v>
      </c>
      <c r="K2831" t="str">
        <f>MID(M2831,22,1)</f>
        <v>2</v>
      </c>
      <c r="L2831" t="s">
        <v>51</v>
      </c>
      <c r="M2831" t="s">
        <v>52</v>
      </c>
      <c r="N2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t="e">
        <f>TableOMP[[#This Row],[Avg]]-$U$2*TableOMP[[#This Row],[StdDev]]</f>
        <v>#N/A</v>
      </c>
      <c r="R2831" t="e">
        <f>TableOMP[[#This Row],[Avg]]+$U$2*TableOMP[[#This Row],[StdDev]]</f>
        <v>#N/A</v>
      </c>
      <c r="S2831" t="e">
        <f>IF(AND(TableOMP[[#This Row],[total_time]]&gt;=TableOMP[[#This Row],[Low]], TableOMP[[#This Row],[total_time]]&lt;=TableOMP[[#This Row],[High]]),1,0)</f>
        <v>#N/A</v>
      </c>
    </row>
    <row r="2832" spans="1:19" hidden="1" x14ac:dyDescent="0.25">
      <c r="A2832" t="s">
        <v>17</v>
      </c>
      <c r="B2832">
        <v>30000</v>
      </c>
      <c r="C2832">
        <v>0</v>
      </c>
      <c r="D2832">
        <v>0</v>
      </c>
      <c r="E2832">
        <v>57</v>
      </c>
      <c r="F2832">
        <v>1</v>
      </c>
      <c r="G2832">
        <v>3.0747209999999998</v>
      </c>
      <c r="H2832">
        <v>0.91820500000000005</v>
      </c>
      <c r="I2832">
        <v>1.782065</v>
      </c>
      <c r="J2832">
        <v>3.1822999999999997E-2</v>
      </c>
      <c r="K2832" t="str">
        <f>MID(M2832,22,1)</f>
        <v>2</v>
      </c>
      <c r="L2832" t="s">
        <v>51</v>
      </c>
      <c r="M2832" t="s">
        <v>52</v>
      </c>
      <c r="N2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t="e">
        <f>TableOMP[[#This Row],[Avg]]-$U$2*TableOMP[[#This Row],[StdDev]]</f>
        <v>#N/A</v>
      </c>
      <c r="R2832" t="e">
        <f>TableOMP[[#This Row],[Avg]]+$U$2*TableOMP[[#This Row],[StdDev]]</f>
        <v>#N/A</v>
      </c>
      <c r="S2832" t="e">
        <f>IF(AND(TableOMP[[#This Row],[total_time]]&gt;=TableOMP[[#This Row],[Low]], TableOMP[[#This Row],[total_time]]&lt;=TableOMP[[#This Row],[High]]),1,0)</f>
        <v>#N/A</v>
      </c>
    </row>
    <row r="2833" spans="1:19" hidden="1" x14ac:dyDescent="0.25">
      <c r="A2833" t="s">
        <v>17</v>
      </c>
      <c r="B2833">
        <v>30000</v>
      </c>
      <c r="C2833">
        <v>0</v>
      </c>
      <c r="D2833">
        <v>0</v>
      </c>
      <c r="E2833">
        <v>56</v>
      </c>
      <c r="F2833">
        <v>1</v>
      </c>
      <c r="G2833">
        <v>2.763493</v>
      </c>
      <c r="H2833">
        <v>0.91527199999999997</v>
      </c>
      <c r="I2833">
        <v>2.2578779999999998</v>
      </c>
      <c r="J2833">
        <v>4.1051999999999998E-2</v>
      </c>
      <c r="K2833" t="str">
        <f>MID(M2833,22,1)</f>
        <v>2</v>
      </c>
      <c r="L2833" t="s">
        <v>51</v>
      </c>
      <c r="M2833" t="s">
        <v>52</v>
      </c>
      <c r="N2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t="e">
        <f>TableOMP[[#This Row],[Avg]]-$U$2*TableOMP[[#This Row],[StdDev]]</f>
        <v>#N/A</v>
      </c>
      <c r="R2833" t="e">
        <f>TableOMP[[#This Row],[Avg]]+$U$2*TableOMP[[#This Row],[StdDev]]</f>
        <v>#N/A</v>
      </c>
      <c r="S2833" t="e">
        <f>IF(AND(TableOMP[[#This Row],[total_time]]&gt;=TableOMP[[#This Row],[Low]], TableOMP[[#This Row],[total_time]]&lt;=TableOMP[[#This Row],[High]]),1,0)</f>
        <v>#N/A</v>
      </c>
    </row>
    <row r="2834" spans="1:19" hidden="1" x14ac:dyDescent="0.25">
      <c r="A2834" t="s">
        <v>17</v>
      </c>
      <c r="B2834">
        <v>30000</v>
      </c>
      <c r="C2834">
        <v>0</v>
      </c>
      <c r="D2834">
        <v>0</v>
      </c>
      <c r="E2834">
        <v>55</v>
      </c>
      <c r="F2834">
        <v>1</v>
      </c>
      <c r="G2834">
        <v>2.7625829999999998</v>
      </c>
      <c r="H2834">
        <v>0.90577600000000003</v>
      </c>
      <c r="I2834">
        <v>1.739846</v>
      </c>
      <c r="J2834">
        <v>3.2218999999999998E-2</v>
      </c>
      <c r="K2834" t="str">
        <f>MID(M2834,22,1)</f>
        <v>2</v>
      </c>
      <c r="L2834" t="s">
        <v>51</v>
      </c>
      <c r="M2834" t="s">
        <v>52</v>
      </c>
      <c r="N2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t="e">
        <f>TableOMP[[#This Row],[Avg]]-$U$2*TableOMP[[#This Row],[StdDev]]</f>
        <v>#N/A</v>
      </c>
      <c r="R2834" t="e">
        <f>TableOMP[[#This Row],[Avg]]+$U$2*TableOMP[[#This Row],[StdDev]]</f>
        <v>#N/A</v>
      </c>
      <c r="S2834" t="e">
        <f>IF(AND(TableOMP[[#This Row],[total_time]]&gt;=TableOMP[[#This Row],[Low]], TableOMP[[#This Row],[total_time]]&lt;=TableOMP[[#This Row],[High]]),1,0)</f>
        <v>#N/A</v>
      </c>
    </row>
    <row r="2835" spans="1:19" hidden="1" x14ac:dyDescent="0.25">
      <c r="A2835" t="s">
        <v>17</v>
      </c>
      <c r="B2835">
        <v>30000</v>
      </c>
      <c r="C2835">
        <v>0</v>
      </c>
      <c r="D2835">
        <v>0</v>
      </c>
      <c r="E2835">
        <v>54</v>
      </c>
      <c r="F2835">
        <v>1</v>
      </c>
      <c r="G2835">
        <v>2.9301360000000001</v>
      </c>
      <c r="H2835">
        <v>0.89261500000000005</v>
      </c>
      <c r="I2835">
        <v>2.0476610000000002</v>
      </c>
      <c r="J2835">
        <v>3.8635000000000003E-2</v>
      </c>
      <c r="K2835" t="str">
        <f>MID(M2835,22,1)</f>
        <v>2</v>
      </c>
      <c r="L2835" t="s">
        <v>51</v>
      </c>
      <c r="M2835" t="s">
        <v>52</v>
      </c>
      <c r="N2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t="e">
        <f>TableOMP[[#This Row],[Avg]]-$U$2*TableOMP[[#This Row],[StdDev]]</f>
        <v>#N/A</v>
      </c>
      <c r="R2835" t="e">
        <f>TableOMP[[#This Row],[Avg]]+$U$2*TableOMP[[#This Row],[StdDev]]</f>
        <v>#N/A</v>
      </c>
      <c r="S2835" t="e">
        <f>IF(AND(TableOMP[[#This Row],[total_time]]&gt;=TableOMP[[#This Row],[Low]], TableOMP[[#This Row],[total_time]]&lt;=TableOMP[[#This Row],[High]]),1,0)</f>
        <v>#N/A</v>
      </c>
    </row>
    <row r="2836" spans="1:19" hidden="1" x14ac:dyDescent="0.25">
      <c r="A2836" t="s">
        <v>17</v>
      </c>
      <c r="B2836">
        <v>30000</v>
      </c>
      <c r="C2836">
        <v>0</v>
      </c>
      <c r="D2836">
        <v>0</v>
      </c>
      <c r="E2836">
        <v>53</v>
      </c>
      <c r="F2836">
        <v>1</v>
      </c>
      <c r="G2836">
        <v>2.6811959999999999</v>
      </c>
      <c r="H2836">
        <v>0.87192800000000004</v>
      </c>
      <c r="I2836">
        <v>1.6300939999999999</v>
      </c>
      <c r="J2836">
        <v>3.1348000000000001E-2</v>
      </c>
      <c r="K2836" t="str">
        <f>MID(M2836,22,1)</f>
        <v>2</v>
      </c>
      <c r="L2836" t="s">
        <v>51</v>
      </c>
      <c r="M2836" t="s">
        <v>52</v>
      </c>
      <c r="N2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t="e">
        <f>TableOMP[[#This Row],[Avg]]-$U$2*TableOMP[[#This Row],[StdDev]]</f>
        <v>#N/A</v>
      </c>
      <c r="R2836" t="e">
        <f>TableOMP[[#This Row],[Avg]]+$U$2*TableOMP[[#This Row],[StdDev]]</f>
        <v>#N/A</v>
      </c>
      <c r="S2836" t="e">
        <f>IF(AND(TableOMP[[#This Row],[total_time]]&gt;=TableOMP[[#This Row],[Low]], TableOMP[[#This Row],[total_time]]&lt;=TableOMP[[#This Row],[High]]),1,0)</f>
        <v>#N/A</v>
      </c>
    </row>
    <row r="2837" spans="1:19" hidden="1" x14ac:dyDescent="0.25">
      <c r="A2837" t="s">
        <v>17</v>
      </c>
      <c r="B2837">
        <v>30000</v>
      </c>
      <c r="C2837">
        <v>0</v>
      </c>
      <c r="D2837">
        <v>0</v>
      </c>
      <c r="E2837">
        <v>52</v>
      </c>
      <c r="F2837">
        <v>1</v>
      </c>
      <c r="G2837">
        <v>2.9510510000000001</v>
      </c>
      <c r="H2837">
        <v>0.88622999999999996</v>
      </c>
      <c r="I2837">
        <v>1.991492</v>
      </c>
      <c r="J2837">
        <v>3.9049E-2</v>
      </c>
      <c r="K2837" t="str">
        <f>MID(M2837,22,1)</f>
        <v>2</v>
      </c>
      <c r="L2837" t="s">
        <v>51</v>
      </c>
      <c r="M2837" t="s">
        <v>52</v>
      </c>
      <c r="N2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t="e">
        <f>TableOMP[[#This Row],[Avg]]-$U$2*TableOMP[[#This Row],[StdDev]]</f>
        <v>#N/A</v>
      </c>
      <c r="R2837" t="e">
        <f>TableOMP[[#This Row],[Avg]]+$U$2*TableOMP[[#This Row],[StdDev]]</f>
        <v>#N/A</v>
      </c>
      <c r="S2837" t="e">
        <f>IF(AND(TableOMP[[#This Row],[total_time]]&gt;=TableOMP[[#This Row],[Low]], TableOMP[[#This Row],[total_time]]&lt;=TableOMP[[#This Row],[High]]),1,0)</f>
        <v>#N/A</v>
      </c>
    </row>
    <row r="2838" spans="1:19" hidden="1" x14ac:dyDescent="0.25">
      <c r="A2838" t="s">
        <v>17</v>
      </c>
      <c r="B2838">
        <v>30000</v>
      </c>
      <c r="C2838">
        <v>0</v>
      </c>
      <c r="D2838">
        <v>0</v>
      </c>
      <c r="E2838">
        <v>51</v>
      </c>
      <c r="F2838">
        <v>1</v>
      </c>
      <c r="G2838">
        <v>2.728078</v>
      </c>
      <c r="H2838">
        <v>0.900814</v>
      </c>
      <c r="I2838">
        <v>2.3660570000000001</v>
      </c>
      <c r="J2838">
        <v>4.7321000000000002E-2</v>
      </c>
      <c r="K2838" t="str">
        <f>MID(M2838,22,1)</f>
        <v>2</v>
      </c>
      <c r="L2838" t="s">
        <v>51</v>
      </c>
      <c r="M2838" t="s">
        <v>52</v>
      </c>
      <c r="N2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t="e">
        <f>TableOMP[[#This Row],[Avg]]-$U$2*TableOMP[[#This Row],[StdDev]]</f>
        <v>#N/A</v>
      </c>
      <c r="R2838" t="e">
        <f>TableOMP[[#This Row],[Avg]]+$U$2*TableOMP[[#This Row],[StdDev]]</f>
        <v>#N/A</v>
      </c>
      <c r="S2838" t="e">
        <f>IF(AND(TableOMP[[#This Row],[total_time]]&gt;=TableOMP[[#This Row],[Low]], TableOMP[[#This Row],[total_time]]&lt;=TableOMP[[#This Row],[High]]),1,0)</f>
        <v>#N/A</v>
      </c>
    </row>
    <row r="2839" spans="1:19" hidden="1" x14ac:dyDescent="0.25">
      <c r="A2839" t="s">
        <v>17</v>
      </c>
      <c r="B2839">
        <v>30000</v>
      </c>
      <c r="C2839">
        <v>0</v>
      </c>
      <c r="D2839">
        <v>0</v>
      </c>
      <c r="E2839">
        <v>50</v>
      </c>
      <c r="F2839">
        <v>1</v>
      </c>
      <c r="G2839">
        <v>2.7668439999999999</v>
      </c>
      <c r="H2839">
        <v>0.92337100000000005</v>
      </c>
      <c r="I2839">
        <v>2.0778340000000002</v>
      </c>
      <c r="J2839">
        <v>4.2404999999999998E-2</v>
      </c>
      <c r="K2839" t="str">
        <f>MID(M2839,22,1)</f>
        <v>2</v>
      </c>
      <c r="L2839" t="s">
        <v>51</v>
      </c>
      <c r="M2839" t="s">
        <v>52</v>
      </c>
      <c r="N2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t="e">
        <f>TableOMP[[#This Row],[Avg]]-$U$2*TableOMP[[#This Row],[StdDev]]</f>
        <v>#N/A</v>
      </c>
      <c r="R2839" t="e">
        <f>TableOMP[[#This Row],[Avg]]+$U$2*TableOMP[[#This Row],[StdDev]]</f>
        <v>#N/A</v>
      </c>
      <c r="S2839" t="e">
        <f>IF(AND(TableOMP[[#This Row],[total_time]]&gt;=TableOMP[[#This Row],[Low]], TableOMP[[#This Row],[total_time]]&lt;=TableOMP[[#This Row],[High]]),1,0)</f>
        <v>#N/A</v>
      </c>
    </row>
    <row r="2840" spans="1:19" hidden="1" x14ac:dyDescent="0.25">
      <c r="A2840" t="s">
        <v>17</v>
      </c>
      <c r="B2840">
        <v>30000</v>
      </c>
      <c r="C2840">
        <v>0</v>
      </c>
      <c r="D2840">
        <v>0</v>
      </c>
      <c r="E2840">
        <v>49</v>
      </c>
      <c r="F2840">
        <v>1</v>
      </c>
      <c r="G2840">
        <v>2.7054499999999999</v>
      </c>
      <c r="H2840">
        <v>0.93113000000000001</v>
      </c>
      <c r="I2840">
        <v>2.6662789999999998</v>
      </c>
      <c r="J2840">
        <v>5.5546999999999999E-2</v>
      </c>
      <c r="K2840" t="str">
        <f>MID(M2840,22,1)</f>
        <v>2</v>
      </c>
      <c r="L2840" t="s">
        <v>51</v>
      </c>
      <c r="M2840" t="s">
        <v>52</v>
      </c>
      <c r="N2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t="e">
        <f>TableOMP[[#This Row],[Avg]]-$U$2*TableOMP[[#This Row],[StdDev]]</f>
        <v>#N/A</v>
      </c>
      <c r="R2840" t="e">
        <f>TableOMP[[#This Row],[Avg]]+$U$2*TableOMP[[#This Row],[StdDev]]</f>
        <v>#N/A</v>
      </c>
      <c r="S2840" t="e">
        <f>IF(AND(TableOMP[[#This Row],[total_time]]&gt;=TableOMP[[#This Row],[Low]], TableOMP[[#This Row],[total_time]]&lt;=TableOMP[[#This Row],[High]]),1,0)</f>
        <v>#N/A</v>
      </c>
    </row>
    <row r="2841" spans="1:19" hidden="1" x14ac:dyDescent="0.25">
      <c r="A2841" t="s">
        <v>17</v>
      </c>
      <c r="B2841">
        <v>30000</v>
      </c>
      <c r="C2841">
        <v>0</v>
      </c>
      <c r="D2841">
        <v>0</v>
      </c>
      <c r="E2841">
        <v>48</v>
      </c>
      <c r="F2841">
        <v>1</v>
      </c>
      <c r="G2841">
        <v>2.6767820000000002</v>
      </c>
      <c r="H2841">
        <v>0.93510000000000004</v>
      </c>
      <c r="I2841">
        <v>2.1288960000000001</v>
      </c>
      <c r="J2841">
        <v>4.5296000000000003E-2</v>
      </c>
      <c r="K2841" t="str">
        <f>MID(M2841,22,1)</f>
        <v>2</v>
      </c>
      <c r="L2841" t="s">
        <v>51</v>
      </c>
      <c r="M2841" t="s">
        <v>52</v>
      </c>
      <c r="N2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t="e">
        <f>TableOMP[[#This Row],[Avg]]-$U$2*TableOMP[[#This Row],[StdDev]]</f>
        <v>#N/A</v>
      </c>
      <c r="R2841" t="e">
        <f>TableOMP[[#This Row],[Avg]]+$U$2*TableOMP[[#This Row],[StdDev]]</f>
        <v>#N/A</v>
      </c>
      <c r="S2841" t="e">
        <f>IF(AND(TableOMP[[#This Row],[total_time]]&gt;=TableOMP[[#This Row],[Low]], TableOMP[[#This Row],[total_time]]&lt;=TableOMP[[#This Row],[High]]),1,0)</f>
        <v>#N/A</v>
      </c>
    </row>
    <row r="2842" spans="1:19" hidden="1" x14ac:dyDescent="0.25">
      <c r="A2842" t="s">
        <v>17</v>
      </c>
      <c r="B2842">
        <v>30000</v>
      </c>
      <c r="C2842">
        <v>0</v>
      </c>
      <c r="D2842">
        <v>0</v>
      </c>
      <c r="E2842">
        <v>47</v>
      </c>
      <c r="F2842">
        <v>1</v>
      </c>
      <c r="G2842">
        <v>2.8471709999999999</v>
      </c>
      <c r="H2842">
        <v>0.94752499999999995</v>
      </c>
      <c r="I2842">
        <v>2.0230869999999999</v>
      </c>
      <c r="J2842">
        <v>4.3979999999999998E-2</v>
      </c>
      <c r="K2842" t="str">
        <f>MID(M2842,22,1)</f>
        <v>2</v>
      </c>
      <c r="L2842" t="s">
        <v>51</v>
      </c>
      <c r="M2842" t="s">
        <v>52</v>
      </c>
      <c r="N2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t="e">
        <f>TableOMP[[#This Row],[Avg]]-$U$2*TableOMP[[#This Row],[StdDev]]</f>
        <v>#N/A</v>
      </c>
      <c r="R2842" t="e">
        <f>TableOMP[[#This Row],[Avg]]+$U$2*TableOMP[[#This Row],[StdDev]]</f>
        <v>#N/A</v>
      </c>
      <c r="S2842" t="e">
        <f>IF(AND(TableOMP[[#This Row],[total_time]]&gt;=TableOMP[[#This Row],[Low]], TableOMP[[#This Row],[total_time]]&lt;=TableOMP[[#This Row],[High]]),1,0)</f>
        <v>#N/A</v>
      </c>
    </row>
    <row r="2843" spans="1:19" hidden="1" x14ac:dyDescent="0.25">
      <c r="A2843" t="s">
        <v>17</v>
      </c>
      <c r="B2843">
        <v>30000</v>
      </c>
      <c r="C2843">
        <v>0</v>
      </c>
      <c r="D2843">
        <v>0</v>
      </c>
      <c r="E2843">
        <v>46</v>
      </c>
      <c r="F2843">
        <v>1</v>
      </c>
      <c r="G2843">
        <v>2.70932</v>
      </c>
      <c r="H2843">
        <v>0.91309600000000002</v>
      </c>
      <c r="I2843">
        <v>1.583839</v>
      </c>
      <c r="J2843">
        <v>3.5195999999999998E-2</v>
      </c>
      <c r="K2843" t="str">
        <f>MID(M2843,22,1)</f>
        <v>2</v>
      </c>
      <c r="L2843" t="s">
        <v>51</v>
      </c>
      <c r="M2843" t="s">
        <v>52</v>
      </c>
      <c r="N2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t="e">
        <f>TableOMP[[#This Row],[Avg]]-$U$2*TableOMP[[#This Row],[StdDev]]</f>
        <v>#N/A</v>
      </c>
      <c r="R2843" t="e">
        <f>TableOMP[[#This Row],[Avg]]+$U$2*TableOMP[[#This Row],[StdDev]]</f>
        <v>#N/A</v>
      </c>
      <c r="S2843" t="e">
        <f>IF(AND(TableOMP[[#This Row],[total_time]]&gt;=TableOMP[[#This Row],[Low]], TableOMP[[#This Row],[total_time]]&lt;=TableOMP[[#This Row],[High]]),1,0)</f>
        <v>#N/A</v>
      </c>
    </row>
    <row r="2844" spans="1:19" hidden="1" x14ac:dyDescent="0.25">
      <c r="A2844" t="s">
        <v>17</v>
      </c>
      <c r="B2844">
        <v>30000</v>
      </c>
      <c r="C2844">
        <v>0</v>
      </c>
      <c r="D2844">
        <v>0</v>
      </c>
      <c r="E2844">
        <v>45</v>
      </c>
      <c r="F2844">
        <v>1</v>
      </c>
      <c r="G2844">
        <v>2.7072090000000002</v>
      </c>
      <c r="H2844">
        <v>0.92465399999999998</v>
      </c>
      <c r="I2844">
        <v>1.971827</v>
      </c>
      <c r="J2844">
        <v>4.4814E-2</v>
      </c>
      <c r="K2844" t="str">
        <f>MID(M2844,22,1)</f>
        <v>2</v>
      </c>
      <c r="L2844" t="s">
        <v>51</v>
      </c>
      <c r="M2844" t="s">
        <v>52</v>
      </c>
      <c r="N2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t="e">
        <f>TableOMP[[#This Row],[Avg]]-$U$2*TableOMP[[#This Row],[StdDev]]</f>
        <v>#N/A</v>
      </c>
      <c r="R2844" t="e">
        <f>TableOMP[[#This Row],[Avg]]+$U$2*TableOMP[[#This Row],[StdDev]]</f>
        <v>#N/A</v>
      </c>
      <c r="S2844" t="e">
        <f>IF(AND(TableOMP[[#This Row],[total_time]]&gt;=TableOMP[[#This Row],[Low]], TableOMP[[#This Row],[total_time]]&lt;=TableOMP[[#This Row],[High]]),1,0)</f>
        <v>#N/A</v>
      </c>
    </row>
    <row r="2845" spans="1:19" hidden="1" x14ac:dyDescent="0.25">
      <c r="A2845" t="s">
        <v>17</v>
      </c>
      <c r="B2845">
        <v>30000</v>
      </c>
      <c r="C2845">
        <v>0</v>
      </c>
      <c r="D2845">
        <v>0</v>
      </c>
      <c r="E2845">
        <v>44</v>
      </c>
      <c r="F2845">
        <v>1</v>
      </c>
      <c r="G2845">
        <v>2.7511649999999999</v>
      </c>
      <c r="H2845">
        <v>0.90360700000000005</v>
      </c>
      <c r="I2845">
        <v>1.8154509999999999</v>
      </c>
      <c r="J2845">
        <v>4.2220000000000001E-2</v>
      </c>
      <c r="K2845" t="str">
        <f>MID(M2845,22,1)</f>
        <v>2</v>
      </c>
      <c r="L2845" t="s">
        <v>51</v>
      </c>
      <c r="M2845" t="s">
        <v>52</v>
      </c>
      <c r="N2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t="e">
        <f>TableOMP[[#This Row],[Avg]]-$U$2*TableOMP[[#This Row],[StdDev]]</f>
        <v>#N/A</v>
      </c>
      <c r="R2845" t="e">
        <f>TableOMP[[#This Row],[Avg]]+$U$2*TableOMP[[#This Row],[StdDev]]</f>
        <v>#N/A</v>
      </c>
      <c r="S2845" t="e">
        <f>IF(AND(TableOMP[[#This Row],[total_time]]&gt;=TableOMP[[#This Row],[Low]], TableOMP[[#This Row],[total_time]]&lt;=TableOMP[[#This Row],[High]]),1,0)</f>
        <v>#N/A</v>
      </c>
    </row>
    <row r="2846" spans="1:19" hidden="1" x14ac:dyDescent="0.25">
      <c r="A2846" t="s">
        <v>17</v>
      </c>
      <c r="B2846">
        <v>30000</v>
      </c>
      <c r="C2846">
        <v>0</v>
      </c>
      <c r="D2846">
        <v>0</v>
      </c>
      <c r="E2846">
        <v>43</v>
      </c>
      <c r="F2846">
        <v>1</v>
      </c>
      <c r="G2846">
        <v>2.758378</v>
      </c>
      <c r="H2846">
        <v>0.898895</v>
      </c>
      <c r="I2846">
        <v>1.8760349999999999</v>
      </c>
      <c r="J2846">
        <v>4.4666999999999998E-2</v>
      </c>
      <c r="K2846" t="str">
        <f>MID(M2846,22,1)</f>
        <v>2</v>
      </c>
      <c r="L2846" t="s">
        <v>51</v>
      </c>
      <c r="M2846" t="s">
        <v>52</v>
      </c>
      <c r="N2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t="e">
        <f>TableOMP[[#This Row],[Avg]]-$U$2*TableOMP[[#This Row],[StdDev]]</f>
        <v>#N/A</v>
      </c>
      <c r="R2846" t="e">
        <f>TableOMP[[#This Row],[Avg]]+$U$2*TableOMP[[#This Row],[StdDev]]</f>
        <v>#N/A</v>
      </c>
      <c r="S2846" t="e">
        <f>IF(AND(TableOMP[[#This Row],[total_time]]&gt;=TableOMP[[#This Row],[Low]], TableOMP[[#This Row],[total_time]]&lt;=TableOMP[[#This Row],[High]]),1,0)</f>
        <v>#N/A</v>
      </c>
    </row>
    <row r="2847" spans="1:19" hidden="1" x14ac:dyDescent="0.25">
      <c r="A2847" t="s">
        <v>17</v>
      </c>
      <c r="B2847">
        <v>30000</v>
      </c>
      <c r="C2847">
        <v>0</v>
      </c>
      <c r="D2847">
        <v>0</v>
      </c>
      <c r="E2847">
        <v>42</v>
      </c>
      <c r="F2847">
        <v>1</v>
      </c>
      <c r="G2847">
        <v>2.7496070000000001</v>
      </c>
      <c r="H2847">
        <v>0.94568399999999997</v>
      </c>
      <c r="I2847">
        <v>1.7221679999999999</v>
      </c>
      <c r="J2847">
        <v>4.2004E-2</v>
      </c>
      <c r="K2847" t="str">
        <f>MID(M2847,22,1)</f>
        <v>2</v>
      </c>
      <c r="L2847" t="s">
        <v>51</v>
      </c>
      <c r="M2847" t="s">
        <v>52</v>
      </c>
      <c r="N2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t="e">
        <f>TableOMP[[#This Row],[Avg]]-$U$2*TableOMP[[#This Row],[StdDev]]</f>
        <v>#N/A</v>
      </c>
      <c r="R2847" t="e">
        <f>TableOMP[[#This Row],[Avg]]+$U$2*TableOMP[[#This Row],[StdDev]]</f>
        <v>#N/A</v>
      </c>
      <c r="S2847" t="e">
        <f>IF(AND(TableOMP[[#This Row],[total_time]]&gt;=TableOMP[[#This Row],[Low]], TableOMP[[#This Row],[total_time]]&lt;=TableOMP[[#This Row],[High]]),1,0)</f>
        <v>#N/A</v>
      </c>
    </row>
    <row r="2848" spans="1:19" hidden="1" x14ac:dyDescent="0.25">
      <c r="A2848" t="s">
        <v>17</v>
      </c>
      <c r="B2848">
        <v>30000</v>
      </c>
      <c r="C2848">
        <v>0</v>
      </c>
      <c r="D2848">
        <v>0</v>
      </c>
      <c r="E2848">
        <v>41</v>
      </c>
      <c r="F2848">
        <v>1</v>
      </c>
      <c r="G2848">
        <v>2.789472</v>
      </c>
      <c r="H2848">
        <v>0.90330600000000005</v>
      </c>
      <c r="I2848">
        <v>1.721875</v>
      </c>
      <c r="J2848">
        <v>4.3047000000000002E-2</v>
      </c>
      <c r="K2848" t="str">
        <f>MID(M2848,22,1)</f>
        <v>2</v>
      </c>
      <c r="L2848" t="s">
        <v>51</v>
      </c>
      <c r="M2848" t="s">
        <v>52</v>
      </c>
      <c r="N2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t="e">
        <f>TableOMP[[#This Row],[Avg]]-$U$2*TableOMP[[#This Row],[StdDev]]</f>
        <v>#N/A</v>
      </c>
      <c r="R2848" t="e">
        <f>TableOMP[[#This Row],[Avg]]+$U$2*TableOMP[[#This Row],[StdDev]]</f>
        <v>#N/A</v>
      </c>
      <c r="S2848" t="e">
        <f>IF(AND(TableOMP[[#This Row],[total_time]]&gt;=TableOMP[[#This Row],[Low]], TableOMP[[#This Row],[total_time]]&lt;=TableOMP[[#This Row],[High]]),1,0)</f>
        <v>#N/A</v>
      </c>
    </row>
    <row r="2849" spans="1:19" hidden="1" x14ac:dyDescent="0.25">
      <c r="A2849" t="s">
        <v>17</v>
      </c>
      <c r="B2849">
        <v>30000</v>
      </c>
      <c r="C2849">
        <v>0</v>
      </c>
      <c r="D2849">
        <v>0</v>
      </c>
      <c r="E2849">
        <v>40</v>
      </c>
      <c r="F2849">
        <v>1</v>
      </c>
      <c r="G2849">
        <v>2.7883249999999999</v>
      </c>
      <c r="H2849">
        <v>0.98031000000000001</v>
      </c>
      <c r="I2849">
        <v>1.4488099999999999</v>
      </c>
      <c r="J2849">
        <v>3.7149000000000001E-2</v>
      </c>
      <c r="K2849" t="str">
        <f>MID(M2849,22,1)</f>
        <v>2</v>
      </c>
      <c r="L2849" t="s">
        <v>51</v>
      </c>
      <c r="M2849" t="s">
        <v>52</v>
      </c>
      <c r="N2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t="e">
        <f>TableOMP[[#This Row],[Avg]]-$U$2*TableOMP[[#This Row],[StdDev]]</f>
        <v>#N/A</v>
      </c>
      <c r="R2849" t="e">
        <f>TableOMP[[#This Row],[Avg]]+$U$2*TableOMP[[#This Row],[StdDev]]</f>
        <v>#N/A</v>
      </c>
      <c r="S2849" t="e">
        <f>IF(AND(TableOMP[[#This Row],[total_time]]&gt;=TableOMP[[#This Row],[Low]], TableOMP[[#This Row],[total_time]]&lt;=TableOMP[[#This Row],[High]]),1,0)</f>
        <v>#N/A</v>
      </c>
    </row>
    <row r="2850" spans="1:19" hidden="1" x14ac:dyDescent="0.25">
      <c r="A2850" t="s">
        <v>17</v>
      </c>
      <c r="B2850">
        <v>30000</v>
      </c>
      <c r="C2850">
        <v>0</v>
      </c>
      <c r="D2850">
        <v>0</v>
      </c>
      <c r="E2850">
        <v>39</v>
      </c>
      <c r="F2850">
        <v>1</v>
      </c>
      <c r="G2850">
        <v>2.8190759999999999</v>
      </c>
      <c r="H2850">
        <v>1.045471</v>
      </c>
      <c r="I2850">
        <v>1.1776850000000001</v>
      </c>
      <c r="J2850">
        <v>3.0991999999999999E-2</v>
      </c>
      <c r="K2850" t="str">
        <f>MID(M2850,22,1)</f>
        <v>2</v>
      </c>
      <c r="L2850" t="s">
        <v>51</v>
      </c>
      <c r="M2850" t="s">
        <v>52</v>
      </c>
      <c r="N2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t="e">
        <f>TableOMP[[#This Row],[Avg]]-$U$2*TableOMP[[#This Row],[StdDev]]</f>
        <v>#N/A</v>
      </c>
      <c r="R2850" t="e">
        <f>TableOMP[[#This Row],[Avg]]+$U$2*TableOMP[[#This Row],[StdDev]]</f>
        <v>#N/A</v>
      </c>
      <c r="S2850" t="e">
        <f>IF(AND(TableOMP[[#This Row],[total_time]]&gt;=TableOMP[[#This Row],[Low]], TableOMP[[#This Row],[total_time]]&lt;=TableOMP[[#This Row],[High]]),1,0)</f>
        <v>#N/A</v>
      </c>
    </row>
    <row r="2851" spans="1:19" hidden="1" x14ac:dyDescent="0.25">
      <c r="A2851" t="s">
        <v>17</v>
      </c>
      <c r="B2851">
        <v>30000</v>
      </c>
      <c r="C2851">
        <v>0</v>
      </c>
      <c r="D2851">
        <v>0</v>
      </c>
      <c r="E2851">
        <v>38</v>
      </c>
      <c r="F2851">
        <v>1</v>
      </c>
      <c r="G2851">
        <v>2.8681450000000002</v>
      </c>
      <c r="H2851">
        <v>1.0334239999999999</v>
      </c>
      <c r="I2851">
        <v>1.0967990000000001</v>
      </c>
      <c r="J2851">
        <v>2.9642999999999999E-2</v>
      </c>
      <c r="K2851" t="str">
        <f>MID(M2851,22,1)</f>
        <v>2</v>
      </c>
      <c r="L2851" t="s">
        <v>51</v>
      </c>
      <c r="M2851" t="s">
        <v>52</v>
      </c>
      <c r="N2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t="e">
        <f>TableOMP[[#This Row],[Avg]]-$U$2*TableOMP[[#This Row],[StdDev]]</f>
        <v>#N/A</v>
      </c>
      <c r="R2851" t="e">
        <f>TableOMP[[#This Row],[Avg]]+$U$2*TableOMP[[#This Row],[StdDev]]</f>
        <v>#N/A</v>
      </c>
      <c r="S2851" t="e">
        <f>IF(AND(TableOMP[[#This Row],[total_time]]&gt;=TableOMP[[#This Row],[Low]], TableOMP[[#This Row],[total_time]]&lt;=TableOMP[[#This Row],[High]]),1,0)</f>
        <v>#N/A</v>
      </c>
    </row>
    <row r="2852" spans="1:19" hidden="1" x14ac:dyDescent="0.25">
      <c r="A2852" t="s">
        <v>17</v>
      </c>
      <c r="B2852">
        <v>30000</v>
      </c>
      <c r="C2852">
        <v>0</v>
      </c>
      <c r="D2852">
        <v>0</v>
      </c>
      <c r="E2852">
        <v>37</v>
      </c>
      <c r="F2852">
        <v>1</v>
      </c>
      <c r="G2852">
        <v>2.8405360000000002</v>
      </c>
      <c r="H2852">
        <v>1.013501</v>
      </c>
      <c r="I2852">
        <v>1.176409</v>
      </c>
      <c r="J2852">
        <v>3.2677999999999999E-2</v>
      </c>
      <c r="K2852" t="str">
        <f>MID(M2852,22,1)</f>
        <v>2</v>
      </c>
      <c r="L2852" t="s">
        <v>51</v>
      </c>
      <c r="M2852" t="s">
        <v>52</v>
      </c>
      <c r="N2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t="e">
        <f>TableOMP[[#This Row],[Avg]]-$U$2*TableOMP[[#This Row],[StdDev]]</f>
        <v>#N/A</v>
      </c>
      <c r="R2852" t="e">
        <f>TableOMP[[#This Row],[Avg]]+$U$2*TableOMP[[#This Row],[StdDev]]</f>
        <v>#N/A</v>
      </c>
      <c r="S2852" t="e">
        <f>IF(AND(TableOMP[[#This Row],[total_time]]&gt;=TableOMP[[#This Row],[Low]], TableOMP[[#This Row],[total_time]]&lt;=TableOMP[[#This Row],[High]]),1,0)</f>
        <v>#N/A</v>
      </c>
    </row>
    <row r="2853" spans="1:19" hidden="1" x14ac:dyDescent="0.25">
      <c r="A2853" t="s">
        <v>17</v>
      </c>
      <c r="B2853">
        <v>30000</v>
      </c>
      <c r="C2853">
        <v>0</v>
      </c>
      <c r="D2853">
        <v>0</v>
      </c>
      <c r="E2853">
        <v>36</v>
      </c>
      <c r="F2853">
        <v>1</v>
      </c>
      <c r="G2853">
        <v>2.8160639999999999</v>
      </c>
      <c r="H2853">
        <v>1.059312</v>
      </c>
      <c r="I2853">
        <v>1.164426</v>
      </c>
      <c r="J2853">
        <v>3.3269E-2</v>
      </c>
      <c r="K2853" t="str">
        <f>MID(M2853,22,1)</f>
        <v>2</v>
      </c>
      <c r="L2853" t="s">
        <v>51</v>
      </c>
      <c r="M2853" t="s">
        <v>52</v>
      </c>
      <c r="N2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t="e">
        <f>TableOMP[[#This Row],[Avg]]-$U$2*TableOMP[[#This Row],[StdDev]]</f>
        <v>#N/A</v>
      </c>
      <c r="R2853" t="e">
        <f>TableOMP[[#This Row],[Avg]]+$U$2*TableOMP[[#This Row],[StdDev]]</f>
        <v>#N/A</v>
      </c>
      <c r="S2853" t="e">
        <f>IF(AND(TableOMP[[#This Row],[total_time]]&gt;=TableOMP[[#This Row],[Low]], TableOMP[[#This Row],[total_time]]&lt;=TableOMP[[#This Row],[High]]),1,0)</f>
        <v>#N/A</v>
      </c>
    </row>
    <row r="2854" spans="1:19" hidden="1" x14ac:dyDescent="0.25">
      <c r="A2854" t="s">
        <v>17</v>
      </c>
      <c r="B2854">
        <v>30000</v>
      </c>
      <c r="C2854">
        <v>0</v>
      </c>
      <c r="D2854">
        <v>0</v>
      </c>
      <c r="E2854">
        <v>35</v>
      </c>
      <c r="F2854">
        <v>1</v>
      </c>
      <c r="G2854">
        <v>2.7375099999999999</v>
      </c>
      <c r="H2854">
        <v>0.989147</v>
      </c>
      <c r="I2854">
        <v>1.166571</v>
      </c>
      <c r="J2854">
        <v>3.4311000000000001E-2</v>
      </c>
      <c r="K2854" t="str">
        <f>MID(M2854,22,1)</f>
        <v>2</v>
      </c>
      <c r="L2854" t="s">
        <v>51</v>
      </c>
      <c r="M2854" t="s">
        <v>52</v>
      </c>
      <c r="N2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t="e">
        <f>TableOMP[[#This Row],[Avg]]-$U$2*TableOMP[[#This Row],[StdDev]]</f>
        <v>#N/A</v>
      </c>
      <c r="R2854" t="e">
        <f>TableOMP[[#This Row],[Avg]]+$U$2*TableOMP[[#This Row],[StdDev]]</f>
        <v>#N/A</v>
      </c>
      <c r="S2854" t="e">
        <f>IF(AND(TableOMP[[#This Row],[total_time]]&gt;=TableOMP[[#This Row],[Low]], TableOMP[[#This Row],[total_time]]&lt;=TableOMP[[#This Row],[High]]),1,0)</f>
        <v>#N/A</v>
      </c>
    </row>
    <row r="2855" spans="1:19" hidden="1" x14ac:dyDescent="0.25">
      <c r="A2855" t="s">
        <v>17</v>
      </c>
      <c r="B2855">
        <v>30000</v>
      </c>
      <c r="C2855">
        <v>0</v>
      </c>
      <c r="D2855">
        <v>0</v>
      </c>
      <c r="E2855">
        <v>34</v>
      </c>
      <c r="F2855">
        <v>1</v>
      </c>
      <c r="G2855">
        <v>2.8694709999999999</v>
      </c>
      <c r="H2855">
        <v>1.0219240000000001</v>
      </c>
      <c r="I2855">
        <v>1.31931</v>
      </c>
      <c r="J2855">
        <v>3.9979000000000001E-2</v>
      </c>
      <c r="K2855" t="str">
        <f>MID(M2855,22,1)</f>
        <v>2</v>
      </c>
      <c r="L2855" t="s">
        <v>51</v>
      </c>
      <c r="M2855" t="s">
        <v>52</v>
      </c>
      <c r="N2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t="e">
        <f>TableOMP[[#This Row],[Avg]]-$U$2*TableOMP[[#This Row],[StdDev]]</f>
        <v>#N/A</v>
      </c>
      <c r="R2855" t="e">
        <f>TableOMP[[#This Row],[Avg]]+$U$2*TableOMP[[#This Row],[StdDev]]</f>
        <v>#N/A</v>
      </c>
      <c r="S2855" t="e">
        <f>IF(AND(TableOMP[[#This Row],[total_time]]&gt;=TableOMP[[#This Row],[Low]], TableOMP[[#This Row],[total_time]]&lt;=TableOMP[[#This Row],[High]]),1,0)</f>
        <v>#N/A</v>
      </c>
    </row>
    <row r="2856" spans="1:19" hidden="1" x14ac:dyDescent="0.25">
      <c r="A2856" t="s">
        <v>17</v>
      </c>
      <c r="B2856">
        <v>30000</v>
      </c>
      <c r="C2856">
        <v>0</v>
      </c>
      <c r="D2856">
        <v>0</v>
      </c>
      <c r="E2856">
        <v>33</v>
      </c>
      <c r="F2856">
        <v>1</v>
      </c>
      <c r="G2856">
        <v>2.7025480000000002</v>
      </c>
      <c r="H2856">
        <v>0.98774300000000004</v>
      </c>
      <c r="I2856">
        <v>1.1994320000000001</v>
      </c>
      <c r="J2856">
        <v>3.7482000000000001E-2</v>
      </c>
      <c r="K2856" t="str">
        <f>MID(M2856,22,1)</f>
        <v>2</v>
      </c>
      <c r="L2856" t="s">
        <v>51</v>
      </c>
      <c r="M2856" t="s">
        <v>52</v>
      </c>
      <c r="N2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t="e">
        <f>TableOMP[[#This Row],[Avg]]-$U$2*TableOMP[[#This Row],[StdDev]]</f>
        <v>#N/A</v>
      </c>
      <c r="R2856" t="e">
        <f>TableOMP[[#This Row],[Avg]]+$U$2*TableOMP[[#This Row],[StdDev]]</f>
        <v>#N/A</v>
      </c>
      <c r="S2856" t="e">
        <f>IF(AND(TableOMP[[#This Row],[total_time]]&gt;=TableOMP[[#This Row],[Low]], TableOMP[[#This Row],[total_time]]&lt;=TableOMP[[#This Row],[High]]),1,0)</f>
        <v>#N/A</v>
      </c>
    </row>
    <row r="2857" spans="1:19" hidden="1" x14ac:dyDescent="0.25">
      <c r="A2857" t="s">
        <v>17</v>
      </c>
      <c r="B2857">
        <v>30000</v>
      </c>
      <c r="C2857">
        <v>0</v>
      </c>
      <c r="D2857">
        <v>0</v>
      </c>
      <c r="E2857">
        <v>32</v>
      </c>
      <c r="F2857">
        <v>1</v>
      </c>
      <c r="G2857">
        <v>2.7822909999999998</v>
      </c>
      <c r="H2857">
        <v>1.0062009999999999</v>
      </c>
      <c r="I2857">
        <v>1.1366350000000001</v>
      </c>
      <c r="J2857">
        <v>3.6665999999999997E-2</v>
      </c>
      <c r="K2857" t="str">
        <f>MID(M2857,22,1)</f>
        <v>2</v>
      </c>
      <c r="L2857" t="s">
        <v>51</v>
      </c>
      <c r="M2857" t="s">
        <v>52</v>
      </c>
      <c r="N2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t="e">
        <f>TableOMP[[#This Row],[Avg]]-$U$2*TableOMP[[#This Row],[StdDev]]</f>
        <v>#N/A</v>
      </c>
      <c r="R2857" t="e">
        <f>TableOMP[[#This Row],[Avg]]+$U$2*TableOMP[[#This Row],[StdDev]]</f>
        <v>#N/A</v>
      </c>
      <c r="S2857" t="e">
        <f>IF(AND(TableOMP[[#This Row],[total_time]]&gt;=TableOMP[[#This Row],[Low]], TableOMP[[#This Row],[total_time]]&lt;=TableOMP[[#This Row],[High]]),1,0)</f>
        <v>#N/A</v>
      </c>
    </row>
    <row r="2858" spans="1:19" hidden="1" x14ac:dyDescent="0.25">
      <c r="A2858" t="s">
        <v>17</v>
      </c>
      <c r="B2858">
        <v>30000</v>
      </c>
      <c r="C2858">
        <v>0</v>
      </c>
      <c r="D2858">
        <v>0</v>
      </c>
      <c r="E2858">
        <v>31</v>
      </c>
      <c r="F2858">
        <v>1</v>
      </c>
      <c r="G2858">
        <v>2.5965259999999999</v>
      </c>
      <c r="H2858">
        <v>0.85336699999999999</v>
      </c>
      <c r="I2858">
        <v>1.333852</v>
      </c>
      <c r="J2858">
        <v>4.4462000000000002E-2</v>
      </c>
      <c r="K2858" t="str">
        <f>MID(M2858,22,1)</f>
        <v>2</v>
      </c>
      <c r="L2858" t="s">
        <v>51</v>
      </c>
      <c r="M2858" t="s">
        <v>52</v>
      </c>
      <c r="N2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t="e">
        <f>TableOMP[[#This Row],[Avg]]-$U$2*TableOMP[[#This Row],[StdDev]]</f>
        <v>#N/A</v>
      </c>
      <c r="R2858" t="e">
        <f>TableOMP[[#This Row],[Avg]]+$U$2*TableOMP[[#This Row],[StdDev]]</f>
        <v>#N/A</v>
      </c>
      <c r="S2858" t="e">
        <f>IF(AND(TableOMP[[#This Row],[total_time]]&gt;=TableOMP[[#This Row],[Low]], TableOMP[[#This Row],[total_time]]&lt;=TableOMP[[#This Row],[High]]),1,0)</f>
        <v>#N/A</v>
      </c>
    </row>
    <row r="2859" spans="1:19" hidden="1" x14ac:dyDescent="0.25">
      <c r="A2859" t="s">
        <v>17</v>
      </c>
      <c r="B2859">
        <v>30000</v>
      </c>
      <c r="C2859">
        <v>0</v>
      </c>
      <c r="D2859">
        <v>0</v>
      </c>
      <c r="E2859">
        <v>30</v>
      </c>
      <c r="F2859">
        <v>1</v>
      </c>
      <c r="G2859">
        <v>2.712653</v>
      </c>
      <c r="H2859">
        <v>0.96704900000000005</v>
      </c>
      <c r="I2859">
        <v>1.302324</v>
      </c>
      <c r="J2859">
        <v>4.4908000000000003E-2</v>
      </c>
      <c r="K2859" t="str">
        <f>MID(M2859,22,1)</f>
        <v>2</v>
      </c>
      <c r="L2859" t="s">
        <v>51</v>
      </c>
      <c r="M2859" t="s">
        <v>52</v>
      </c>
      <c r="N2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t="e">
        <f>TableOMP[[#This Row],[Avg]]-$U$2*TableOMP[[#This Row],[StdDev]]</f>
        <v>#N/A</v>
      </c>
      <c r="R2859" t="e">
        <f>TableOMP[[#This Row],[Avg]]+$U$2*TableOMP[[#This Row],[StdDev]]</f>
        <v>#N/A</v>
      </c>
      <c r="S2859" t="e">
        <f>IF(AND(TableOMP[[#This Row],[total_time]]&gt;=TableOMP[[#This Row],[Low]], TableOMP[[#This Row],[total_time]]&lt;=TableOMP[[#This Row],[High]]),1,0)</f>
        <v>#N/A</v>
      </c>
    </row>
    <row r="2860" spans="1:19" hidden="1" x14ac:dyDescent="0.25">
      <c r="A2860" t="s">
        <v>17</v>
      </c>
      <c r="B2860">
        <v>30000</v>
      </c>
      <c r="C2860">
        <v>0</v>
      </c>
      <c r="D2860">
        <v>0</v>
      </c>
      <c r="E2860">
        <v>29</v>
      </c>
      <c r="F2860">
        <v>1</v>
      </c>
      <c r="G2860">
        <v>3.5075289999999999</v>
      </c>
      <c r="H2860">
        <v>0.952928</v>
      </c>
      <c r="I2860">
        <v>1.518356</v>
      </c>
      <c r="J2860">
        <v>5.4226999999999997E-2</v>
      </c>
      <c r="K2860" t="str">
        <f>MID(M2860,22,1)</f>
        <v>2</v>
      </c>
      <c r="L2860" t="s">
        <v>51</v>
      </c>
      <c r="M2860" t="s">
        <v>52</v>
      </c>
      <c r="N2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t="e">
        <f>TableOMP[[#This Row],[Avg]]-$U$2*TableOMP[[#This Row],[StdDev]]</f>
        <v>#N/A</v>
      </c>
      <c r="R2860" t="e">
        <f>TableOMP[[#This Row],[Avg]]+$U$2*TableOMP[[#This Row],[StdDev]]</f>
        <v>#N/A</v>
      </c>
      <c r="S2860" t="e">
        <f>IF(AND(TableOMP[[#This Row],[total_time]]&gt;=TableOMP[[#This Row],[Low]], TableOMP[[#This Row],[total_time]]&lt;=TableOMP[[#This Row],[High]]),1,0)</f>
        <v>#N/A</v>
      </c>
    </row>
    <row r="2861" spans="1:19" hidden="1" x14ac:dyDescent="0.25">
      <c r="A2861" t="s">
        <v>17</v>
      </c>
      <c r="B2861">
        <v>30000</v>
      </c>
      <c r="C2861">
        <v>0</v>
      </c>
      <c r="D2861">
        <v>0</v>
      </c>
      <c r="E2861">
        <v>28</v>
      </c>
      <c r="F2861">
        <v>1</v>
      </c>
      <c r="G2861">
        <v>3.287617</v>
      </c>
      <c r="H2861">
        <v>1.2982039999999999</v>
      </c>
      <c r="I2861">
        <v>1.2111339999999999</v>
      </c>
      <c r="J2861">
        <v>4.4857000000000001E-2</v>
      </c>
      <c r="K2861" t="str">
        <f>MID(M2861,22,1)</f>
        <v>2</v>
      </c>
      <c r="L2861" t="s">
        <v>51</v>
      </c>
      <c r="M2861" t="s">
        <v>52</v>
      </c>
      <c r="N2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t="e">
        <f>TableOMP[[#This Row],[Avg]]-$U$2*TableOMP[[#This Row],[StdDev]]</f>
        <v>#N/A</v>
      </c>
      <c r="R2861" t="e">
        <f>TableOMP[[#This Row],[Avg]]+$U$2*TableOMP[[#This Row],[StdDev]]</f>
        <v>#N/A</v>
      </c>
      <c r="S2861" t="e">
        <f>IF(AND(TableOMP[[#This Row],[total_time]]&gt;=TableOMP[[#This Row],[Low]], TableOMP[[#This Row],[total_time]]&lt;=TableOMP[[#This Row],[High]]),1,0)</f>
        <v>#N/A</v>
      </c>
    </row>
    <row r="2862" spans="1:19" hidden="1" x14ac:dyDescent="0.25">
      <c r="A2862" t="s">
        <v>17</v>
      </c>
      <c r="B2862">
        <v>30000</v>
      </c>
      <c r="C2862">
        <v>0</v>
      </c>
      <c r="D2862">
        <v>0</v>
      </c>
      <c r="E2862">
        <v>27</v>
      </c>
      <c r="F2862">
        <v>1</v>
      </c>
      <c r="G2862">
        <v>2.6790560000000001</v>
      </c>
      <c r="H2862">
        <v>0.95325499999999996</v>
      </c>
      <c r="I2862">
        <v>1.0523100000000001</v>
      </c>
      <c r="J2862">
        <v>4.0473000000000002E-2</v>
      </c>
      <c r="K2862" t="str">
        <f>MID(M2862,22,1)</f>
        <v>2</v>
      </c>
      <c r="L2862" t="s">
        <v>51</v>
      </c>
      <c r="M2862" t="s">
        <v>52</v>
      </c>
      <c r="N2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t="e">
        <f>TableOMP[[#This Row],[Avg]]-$U$2*TableOMP[[#This Row],[StdDev]]</f>
        <v>#N/A</v>
      </c>
      <c r="R2862" t="e">
        <f>TableOMP[[#This Row],[Avg]]+$U$2*TableOMP[[#This Row],[StdDev]]</f>
        <v>#N/A</v>
      </c>
      <c r="S2862" t="e">
        <f>IF(AND(TableOMP[[#This Row],[total_time]]&gt;=TableOMP[[#This Row],[Low]], TableOMP[[#This Row],[total_time]]&lt;=TableOMP[[#This Row],[High]]),1,0)</f>
        <v>#N/A</v>
      </c>
    </row>
    <row r="2863" spans="1:19" hidden="1" x14ac:dyDescent="0.25">
      <c r="A2863" t="s">
        <v>17</v>
      </c>
      <c r="B2863">
        <v>30000</v>
      </c>
      <c r="C2863">
        <v>0</v>
      </c>
      <c r="D2863">
        <v>0</v>
      </c>
      <c r="E2863">
        <v>26</v>
      </c>
      <c r="F2863">
        <v>1</v>
      </c>
      <c r="G2863">
        <v>2.7370399999999999</v>
      </c>
      <c r="H2863">
        <v>1.012024</v>
      </c>
      <c r="I2863">
        <v>1.0378430000000001</v>
      </c>
      <c r="J2863">
        <v>4.1514000000000002E-2</v>
      </c>
      <c r="K2863" t="str">
        <f>MID(M2863,22,1)</f>
        <v>2</v>
      </c>
      <c r="L2863" t="s">
        <v>51</v>
      </c>
      <c r="M2863" t="s">
        <v>52</v>
      </c>
      <c r="N2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t="e">
        <f>TableOMP[[#This Row],[Avg]]-$U$2*TableOMP[[#This Row],[StdDev]]</f>
        <v>#N/A</v>
      </c>
      <c r="R2863" t="e">
        <f>TableOMP[[#This Row],[Avg]]+$U$2*TableOMP[[#This Row],[StdDev]]</f>
        <v>#N/A</v>
      </c>
      <c r="S2863" t="e">
        <f>IF(AND(TableOMP[[#This Row],[total_time]]&gt;=TableOMP[[#This Row],[Low]], TableOMP[[#This Row],[total_time]]&lt;=TableOMP[[#This Row],[High]]),1,0)</f>
        <v>#N/A</v>
      </c>
    </row>
    <row r="2864" spans="1:19" hidden="1" x14ac:dyDescent="0.25">
      <c r="A2864" t="s">
        <v>17</v>
      </c>
      <c r="B2864">
        <v>30000</v>
      </c>
      <c r="C2864">
        <v>0</v>
      </c>
      <c r="D2864">
        <v>0</v>
      </c>
      <c r="E2864">
        <v>25</v>
      </c>
      <c r="F2864">
        <v>1</v>
      </c>
      <c r="G2864">
        <v>3.2061760000000001</v>
      </c>
      <c r="H2864">
        <v>0.99460199999999999</v>
      </c>
      <c r="I2864">
        <v>1.0992759999999999</v>
      </c>
      <c r="J2864">
        <v>4.5803000000000003E-2</v>
      </c>
      <c r="K2864" t="str">
        <f>MID(M2864,22,1)</f>
        <v>2</v>
      </c>
      <c r="L2864" t="s">
        <v>51</v>
      </c>
      <c r="M2864" t="s">
        <v>52</v>
      </c>
      <c r="N2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t="e">
        <f>TableOMP[[#This Row],[Avg]]-$U$2*TableOMP[[#This Row],[StdDev]]</f>
        <v>#N/A</v>
      </c>
      <c r="R2864" t="e">
        <f>TableOMP[[#This Row],[Avg]]+$U$2*TableOMP[[#This Row],[StdDev]]</f>
        <v>#N/A</v>
      </c>
      <c r="S2864" t="e">
        <f>IF(AND(TableOMP[[#This Row],[total_time]]&gt;=TableOMP[[#This Row],[Low]], TableOMP[[#This Row],[total_time]]&lt;=TableOMP[[#This Row],[High]]),1,0)</f>
        <v>#N/A</v>
      </c>
    </row>
    <row r="2865" spans="1:19" hidden="1" x14ac:dyDescent="0.25">
      <c r="A2865" t="s">
        <v>17</v>
      </c>
      <c r="B2865">
        <v>30000</v>
      </c>
      <c r="C2865">
        <v>0</v>
      </c>
      <c r="D2865">
        <v>0</v>
      </c>
      <c r="E2865">
        <v>24</v>
      </c>
      <c r="F2865">
        <v>1</v>
      </c>
      <c r="G2865">
        <v>3.11978</v>
      </c>
      <c r="H2865">
        <v>0.91006399999999998</v>
      </c>
      <c r="I2865">
        <v>1.4510000000000001</v>
      </c>
      <c r="J2865">
        <v>6.3087000000000004E-2</v>
      </c>
      <c r="K2865" t="str">
        <f>MID(M2865,22,1)</f>
        <v>2</v>
      </c>
      <c r="L2865" t="s">
        <v>51</v>
      </c>
      <c r="M2865" t="s">
        <v>52</v>
      </c>
      <c r="N2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865" t="e">
        <f>VLOOKUP(TableOMP[[#This Row],[Label]],TableAvg[],2,FALSE)</f>
        <v>#N/A</v>
      </c>
      <c r="P2865" t="e">
        <f>VLOOKUP(TableOMP[[#This Row],[Label]],TableAvg[],3,FALSE)</f>
        <v>#N/A</v>
      </c>
      <c r="Q2865" t="e">
        <f>TableOMP[[#This Row],[Avg]]-$U$2*TableOMP[[#This Row],[StdDev]]</f>
        <v>#N/A</v>
      </c>
      <c r="R2865" t="e">
        <f>TableOMP[[#This Row],[Avg]]+$U$2*TableOMP[[#This Row],[StdDev]]</f>
        <v>#N/A</v>
      </c>
      <c r="S2865" t="e">
        <f>IF(AND(TableOMP[[#This Row],[total_time]]&gt;=TableOMP[[#This Row],[Low]], TableOMP[[#This Row],[total_time]]&lt;=TableOMP[[#This Row],[High]]),1,0)</f>
        <v>#N/A</v>
      </c>
    </row>
    <row r="2866" spans="1:19" hidden="1" x14ac:dyDescent="0.25">
      <c r="A2866" t="s">
        <v>17</v>
      </c>
      <c r="B2866">
        <v>30000</v>
      </c>
      <c r="C2866">
        <v>0</v>
      </c>
      <c r="D2866">
        <v>0</v>
      </c>
      <c r="E2866">
        <v>23</v>
      </c>
      <c r="F2866">
        <v>1</v>
      </c>
      <c r="G2866">
        <v>2.7903790000000002</v>
      </c>
      <c r="H2866">
        <v>0.97053299999999998</v>
      </c>
      <c r="I2866">
        <v>1.0658989999999999</v>
      </c>
      <c r="J2866">
        <v>4.845E-2</v>
      </c>
      <c r="K2866" t="str">
        <f>MID(M2866,22,1)</f>
        <v>2</v>
      </c>
      <c r="L2866" t="s">
        <v>51</v>
      </c>
      <c r="M2866" t="s">
        <v>52</v>
      </c>
      <c r="N2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866" t="e">
        <f>VLOOKUP(TableOMP[[#This Row],[Label]],TableAvg[],2,FALSE)</f>
        <v>#N/A</v>
      </c>
      <c r="P2866" t="e">
        <f>VLOOKUP(TableOMP[[#This Row],[Label]],TableAvg[],3,FALSE)</f>
        <v>#N/A</v>
      </c>
      <c r="Q2866" t="e">
        <f>TableOMP[[#This Row],[Avg]]-$U$2*TableOMP[[#This Row],[StdDev]]</f>
        <v>#N/A</v>
      </c>
      <c r="R2866" t="e">
        <f>TableOMP[[#This Row],[Avg]]+$U$2*TableOMP[[#This Row],[StdDev]]</f>
        <v>#N/A</v>
      </c>
      <c r="S2866" t="e">
        <f>IF(AND(TableOMP[[#This Row],[total_time]]&gt;=TableOMP[[#This Row],[Low]], TableOMP[[#This Row],[total_time]]&lt;=TableOMP[[#This Row],[High]]),1,0)</f>
        <v>#N/A</v>
      </c>
    </row>
    <row r="2867" spans="1:19" hidden="1" x14ac:dyDescent="0.25">
      <c r="A2867" t="s">
        <v>17</v>
      </c>
      <c r="B2867">
        <v>30000</v>
      </c>
      <c r="C2867">
        <v>0</v>
      </c>
      <c r="D2867">
        <v>0</v>
      </c>
      <c r="E2867">
        <v>22</v>
      </c>
      <c r="F2867">
        <v>1</v>
      </c>
      <c r="G2867">
        <v>2.8070840000000001</v>
      </c>
      <c r="H2867">
        <v>0.92967200000000005</v>
      </c>
      <c r="I2867">
        <v>1.030651</v>
      </c>
      <c r="J2867">
        <v>4.9078999999999998E-2</v>
      </c>
      <c r="K2867" t="str">
        <f>MID(M2867,22,1)</f>
        <v>2</v>
      </c>
      <c r="L2867" t="s">
        <v>51</v>
      </c>
      <c r="M2867" t="s">
        <v>52</v>
      </c>
      <c r="N2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867" t="e">
        <f>VLOOKUP(TableOMP[[#This Row],[Label]],TableAvg[],2,FALSE)</f>
        <v>#N/A</v>
      </c>
      <c r="P2867" t="e">
        <f>VLOOKUP(TableOMP[[#This Row],[Label]],TableAvg[],3,FALSE)</f>
        <v>#N/A</v>
      </c>
      <c r="Q2867" t="e">
        <f>TableOMP[[#This Row],[Avg]]-$U$2*TableOMP[[#This Row],[StdDev]]</f>
        <v>#N/A</v>
      </c>
      <c r="R2867" t="e">
        <f>TableOMP[[#This Row],[Avg]]+$U$2*TableOMP[[#This Row],[StdDev]]</f>
        <v>#N/A</v>
      </c>
      <c r="S2867" t="e">
        <f>IF(AND(TableOMP[[#This Row],[total_time]]&gt;=TableOMP[[#This Row],[Low]], TableOMP[[#This Row],[total_time]]&lt;=TableOMP[[#This Row],[High]]),1,0)</f>
        <v>#N/A</v>
      </c>
    </row>
    <row r="2868" spans="1:19" hidden="1" x14ac:dyDescent="0.25">
      <c r="A2868" t="s">
        <v>17</v>
      </c>
      <c r="B2868">
        <v>30000</v>
      </c>
      <c r="C2868">
        <v>0</v>
      </c>
      <c r="D2868">
        <v>0</v>
      </c>
      <c r="E2868">
        <v>21</v>
      </c>
      <c r="F2868">
        <v>1</v>
      </c>
      <c r="G2868">
        <v>3.007787</v>
      </c>
      <c r="H2868">
        <v>0.91827899999999996</v>
      </c>
      <c r="I2868">
        <v>1.1319889999999999</v>
      </c>
      <c r="J2868">
        <v>5.6598999999999997E-2</v>
      </c>
      <c r="K2868" t="str">
        <f>MID(M2868,22,1)</f>
        <v>2</v>
      </c>
      <c r="L2868" t="s">
        <v>51</v>
      </c>
      <c r="M2868" t="s">
        <v>52</v>
      </c>
      <c r="N2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868" t="e">
        <f>VLOOKUP(TableOMP[[#This Row],[Label]],TableAvg[],2,FALSE)</f>
        <v>#N/A</v>
      </c>
      <c r="P2868" t="e">
        <f>VLOOKUP(TableOMP[[#This Row],[Label]],TableAvg[],3,FALSE)</f>
        <v>#N/A</v>
      </c>
      <c r="Q2868" t="e">
        <f>TableOMP[[#This Row],[Avg]]-$U$2*TableOMP[[#This Row],[StdDev]]</f>
        <v>#N/A</v>
      </c>
      <c r="R2868" t="e">
        <f>TableOMP[[#This Row],[Avg]]+$U$2*TableOMP[[#This Row],[StdDev]]</f>
        <v>#N/A</v>
      </c>
      <c r="S2868" t="e">
        <f>IF(AND(TableOMP[[#This Row],[total_time]]&gt;=TableOMP[[#This Row],[Low]], TableOMP[[#This Row],[total_time]]&lt;=TableOMP[[#This Row],[High]]),1,0)</f>
        <v>#N/A</v>
      </c>
    </row>
    <row r="2869" spans="1:19" hidden="1" x14ac:dyDescent="0.25">
      <c r="A2869" t="s">
        <v>17</v>
      </c>
      <c r="B2869">
        <v>30000</v>
      </c>
      <c r="C2869">
        <v>0</v>
      </c>
      <c r="D2869">
        <v>0</v>
      </c>
      <c r="E2869">
        <v>20</v>
      </c>
      <c r="F2869">
        <v>1</v>
      </c>
      <c r="G2869">
        <v>3.18113</v>
      </c>
      <c r="H2869">
        <v>0.89914099999999997</v>
      </c>
      <c r="I2869">
        <v>1.301906</v>
      </c>
      <c r="J2869">
        <v>6.8520999999999999E-2</v>
      </c>
      <c r="K2869" t="str">
        <f>MID(M2869,22,1)</f>
        <v>2</v>
      </c>
      <c r="L2869" t="s">
        <v>51</v>
      </c>
      <c r="M2869" t="s">
        <v>52</v>
      </c>
      <c r="N2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869" t="e">
        <f>VLOOKUP(TableOMP[[#This Row],[Label]],TableAvg[],2,FALSE)</f>
        <v>#N/A</v>
      </c>
      <c r="P2869" t="e">
        <f>VLOOKUP(TableOMP[[#This Row],[Label]],TableAvg[],3,FALSE)</f>
        <v>#N/A</v>
      </c>
      <c r="Q2869" t="e">
        <f>TableOMP[[#This Row],[Avg]]-$U$2*TableOMP[[#This Row],[StdDev]]</f>
        <v>#N/A</v>
      </c>
      <c r="R2869" t="e">
        <f>TableOMP[[#This Row],[Avg]]+$U$2*TableOMP[[#This Row],[StdDev]]</f>
        <v>#N/A</v>
      </c>
      <c r="S2869" t="e">
        <f>IF(AND(TableOMP[[#This Row],[total_time]]&gt;=TableOMP[[#This Row],[Low]], TableOMP[[#This Row],[total_time]]&lt;=TableOMP[[#This Row],[High]]),1,0)</f>
        <v>#N/A</v>
      </c>
    </row>
    <row r="2870" spans="1:19" hidden="1" x14ac:dyDescent="0.25">
      <c r="A2870" t="s">
        <v>17</v>
      </c>
      <c r="B2870">
        <v>30000</v>
      </c>
      <c r="C2870">
        <v>0</v>
      </c>
      <c r="D2870">
        <v>0</v>
      </c>
      <c r="E2870">
        <v>19</v>
      </c>
      <c r="F2870">
        <v>1</v>
      </c>
      <c r="G2870">
        <v>3.4925839999999999</v>
      </c>
      <c r="H2870">
        <v>1.5245249999999999</v>
      </c>
      <c r="I2870">
        <v>1.245609</v>
      </c>
      <c r="J2870">
        <v>6.9199999999999998E-2</v>
      </c>
      <c r="K2870" t="str">
        <f>MID(M2870,22,1)</f>
        <v>2</v>
      </c>
      <c r="L2870" t="s">
        <v>51</v>
      </c>
      <c r="M2870" t="s">
        <v>52</v>
      </c>
      <c r="N2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870" t="e">
        <f>VLOOKUP(TableOMP[[#This Row],[Label]],TableAvg[],2,FALSE)</f>
        <v>#N/A</v>
      </c>
      <c r="P2870" t="e">
        <f>VLOOKUP(TableOMP[[#This Row],[Label]],TableAvg[],3,FALSE)</f>
        <v>#N/A</v>
      </c>
      <c r="Q2870" t="e">
        <f>TableOMP[[#This Row],[Avg]]-$U$2*TableOMP[[#This Row],[StdDev]]</f>
        <v>#N/A</v>
      </c>
      <c r="R2870" t="e">
        <f>TableOMP[[#This Row],[Avg]]+$U$2*TableOMP[[#This Row],[StdDev]]</f>
        <v>#N/A</v>
      </c>
      <c r="S2870" t="e">
        <f>IF(AND(TableOMP[[#This Row],[total_time]]&gt;=TableOMP[[#This Row],[Low]], TableOMP[[#This Row],[total_time]]&lt;=TableOMP[[#This Row],[High]]),1,0)</f>
        <v>#N/A</v>
      </c>
    </row>
    <row r="2871" spans="1:19" hidden="1" x14ac:dyDescent="0.25">
      <c r="A2871" t="s">
        <v>17</v>
      </c>
      <c r="B2871">
        <v>30000</v>
      </c>
      <c r="C2871">
        <v>0</v>
      </c>
      <c r="D2871">
        <v>0</v>
      </c>
      <c r="E2871">
        <v>18</v>
      </c>
      <c r="F2871">
        <v>1</v>
      </c>
      <c r="G2871">
        <v>3.1759469999999999</v>
      </c>
      <c r="H2871">
        <v>0.854769</v>
      </c>
      <c r="I2871">
        <v>1.3725959999999999</v>
      </c>
      <c r="J2871">
        <v>8.0740999999999993E-2</v>
      </c>
      <c r="K2871" t="str">
        <f>MID(M2871,22,1)</f>
        <v>2</v>
      </c>
      <c r="L2871" t="s">
        <v>51</v>
      </c>
      <c r="M2871" t="s">
        <v>52</v>
      </c>
      <c r="N2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871" t="e">
        <f>VLOOKUP(TableOMP[[#This Row],[Label]],TableAvg[],2,FALSE)</f>
        <v>#N/A</v>
      </c>
      <c r="P2871" t="e">
        <f>VLOOKUP(TableOMP[[#This Row],[Label]],TableAvg[],3,FALSE)</f>
        <v>#N/A</v>
      </c>
      <c r="Q2871" t="e">
        <f>TableOMP[[#This Row],[Avg]]-$U$2*TableOMP[[#This Row],[StdDev]]</f>
        <v>#N/A</v>
      </c>
      <c r="R2871" t="e">
        <f>TableOMP[[#This Row],[Avg]]+$U$2*TableOMP[[#This Row],[StdDev]]</f>
        <v>#N/A</v>
      </c>
      <c r="S2871" t="e">
        <f>IF(AND(TableOMP[[#This Row],[total_time]]&gt;=TableOMP[[#This Row],[Low]], TableOMP[[#This Row],[total_time]]&lt;=TableOMP[[#This Row],[High]]),1,0)</f>
        <v>#N/A</v>
      </c>
    </row>
    <row r="2872" spans="1:19" hidden="1" x14ac:dyDescent="0.25">
      <c r="A2872" t="s">
        <v>17</v>
      </c>
      <c r="B2872">
        <v>30000</v>
      </c>
      <c r="C2872">
        <v>0</v>
      </c>
      <c r="D2872">
        <v>0</v>
      </c>
      <c r="E2872">
        <v>17</v>
      </c>
      <c r="F2872">
        <v>1</v>
      </c>
      <c r="G2872">
        <v>3.4188999999999998</v>
      </c>
      <c r="H2872">
        <v>0.95942400000000005</v>
      </c>
      <c r="I2872">
        <v>1.3565100000000001</v>
      </c>
      <c r="J2872">
        <v>8.4781999999999996E-2</v>
      </c>
      <c r="K2872" t="str">
        <f>MID(M2872,22,1)</f>
        <v>2</v>
      </c>
      <c r="L2872" t="s">
        <v>51</v>
      </c>
      <c r="M2872" t="s">
        <v>52</v>
      </c>
      <c r="N2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872" t="e">
        <f>VLOOKUP(TableOMP[[#This Row],[Label]],TableAvg[],2,FALSE)</f>
        <v>#N/A</v>
      </c>
      <c r="P2872" t="e">
        <f>VLOOKUP(TableOMP[[#This Row],[Label]],TableAvg[],3,FALSE)</f>
        <v>#N/A</v>
      </c>
      <c r="Q2872" t="e">
        <f>TableOMP[[#This Row],[Avg]]-$U$2*TableOMP[[#This Row],[StdDev]]</f>
        <v>#N/A</v>
      </c>
      <c r="R2872" t="e">
        <f>TableOMP[[#This Row],[Avg]]+$U$2*TableOMP[[#This Row],[StdDev]]</f>
        <v>#N/A</v>
      </c>
      <c r="S2872" t="e">
        <f>IF(AND(TableOMP[[#This Row],[total_time]]&gt;=TableOMP[[#This Row],[Low]], TableOMP[[#This Row],[total_time]]&lt;=TableOMP[[#This Row],[High]]),1,0)</f>
        <v>#N/A</v>
      </c>
    </row>
    <row r="2873" spans="1:19" hidden="1" x14ac:dyDescent="0.25">
      <c r="A2873" t="s">
        <v>17</v>
      </c>
      <c r="B2873">
        <v>30000</v>
      </c>
      <c r="C2873">
        <v>0</v>
      </c>
      <c r="D2873">
        <v>0</v>
      </c>
      <c r="E2873">
        <v>16</v>
      </c>
      <c r="F2873">
        <v>1</v>
      </c>
      <c r="G2873">
        <v>3.5290720000000002</v>
      </c>
      <c r="H2873">
        <v>1.1453329999999999</v>
      </c>
      <c r="I2873">
        <v>1.1622669999999999</v>
      </c>
      <c r="J2873">
        <v>7.7483999999999997E-2</v>
      </c>
      <c r="K2873" t="str">
        <f>MID(M2873,22,1)</f>
        <v>2</v>
      </c>
      <c r="L2873" t="s">
        <v>51</v>
      </c>
      <c r="M2873" t="s">
        <v>52</v>
      </c>
      <c r="N2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873" t="e">
        <f>VLOOKUP(TableOMP[[#This Row],[Label]],TableAvg[],2,FALSE)</f>
        <v>#N/A</v>
      </c>
      <c r="P2873" t="e">
        <f>VLOOKUP(TableOMP[[#This Row],[Label]],TableAvg[],3,FALSE)</f>
        <v>#N/A</v>
      </c>
      <c r="Q2873" t="e">
        <f>TableOMP[[#This Row],[Avg]]-$U$2*TableOMP[[#This Row],[StdDev]]</f>
        <v>#N/A</v>
      </c>
      <c r="R2873" t="e">
        <f>TableOMP[[#This Row],[Avg]]+$U$2*TableOMP[[#This Row],[StdDev]]</f>
        <v>#N/A</v>
      </c>
      <c r="S2873" t="e">
        <f>IF(AND(TableOMP[[#This Row],[total_time]]&gt;=TableOMP[[#This Row],[Low]], TableOMP[[#This Row],[total_time]]&lt;=TableOMP[[#This Row],[High]]),1,0)</f>
        <v>#N/A</v>
      </c>
    </row>
    <row r="2874" spans="1:19" hidden="1" x14ac:dyDescent="0.25">
      <c r="A2874" t="s">
        <v>17</v>
      </c>
      <c r="B2874">
        <v>30000</v>
      </c>
      <c r="C2874">
        <v>0</v>
      </c>
      <c r="D2874">
        <v>0</v>
      </c>
      <c r="E2874">
        <v>15</v>
      </c>
      <c r="F2874">
        <v>1</v>
      </c>
      <c r="G2874">
        <v>3.0763240000000001</v>
      </c>
      <c r="H2874">
        <v>0.97156100000000001</v>
      </c>
      <c r="I2874">
        <v>0.753969</v>
      </c>
      <c r="J2874">
        <v>5.3855E-2</v>
      </c>
      <c r="K2874" t="str">
        <f>MID(M2874,22,1)</f>
        <v>2</v>
      </c>
      <c r="L2874" t="s">
        <v>51</v>
      </c>
      <c r="M2874" t="s">
        <v>52</v>
      </c>
      <c r="N2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874" t="e">
        <f>VLOOKUP(TableOMP[[#This Row],[Label]],TableAvg[],2,FALSE)</f>
        <v>#N/A</v>
      </c>
      <c r="P2874" t="e">
        <f>VLOOKUP(TableOMP[[#This Row],[Label]],TableAvg[],3,FALSE)</f>
        <v>#N/A</v>
      </c>
      <c r="Q2874" t="e">
        <f>TableOMP[[#This Row],[Avg]]-$U$2*TableOMP[[#This Row],[StdDev]]</f>
        <v>#N/A</v>
      </c>
      <c r="R2874" t="e">
        <f>TableOMP[[#This Row],[Avg]]+$U$2*TableOMP[[#This Row],[StdDev]]</f>
        <v>#N/A</v>
      </c>
      <c r="S2874" t="e">
        <f>IF(AND(TableOMP[[#This Row],[total_time]]&gt;=TableOMP[[#This Row],[Low]], TableOMP[[#This Row],[total_time]]&lt;=TableOMP[[#This Row],[High]]),1,0)</f>
        <v>#N/A</v>
      </c>
    </row>
    <row r="2875" spans="1:19" hidden="1" x14ac:dyDescent="0.25">
      <c r="A2875" t="s">
        <v>17</v>
      </c>
      <c r="B2875">
        <v>30000</v>
      </c>
      <c r="C2875">
        <v>0</v>
      </c>
      <c r="D2875">
        <v>0</v>
      </c>
      <c r="E2875">
        <v>14</v>
      </c>
      <c r="F2875">
        <v>1</v>
      </c>
      <c r="G2875">
        <v>3.1886920000000001</v>
      </c>
      <c r="H2875">
        <v>1.0136499999999999</v>
      </c>
      <c r="I2875">
        <v>0.73281099999999999</v>
      </c>
      <c r="J2875">
        <v>5.6370000000000003E-2</v>
      </c>
      <c r="K2875" t="str">
        <f>MID(M2875,22,1)</f>
        <v>2</v>
      </c>
      <c r="L2875" t="s">
        <v>51</v>
      </c>
      <c r="M2875" t="s">
        <v>52</v>
      </c>
      <c r="N2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875" t="e">
        <f>VLOOKUP(TableOMP[[#This Row],[Label]],TableAvg[],2,FALSE)</f>
        <v>#N/A</v>
      </c>
      <c r="P2875" t="e">
        <f>VLOOKUP(TableOMP[[#This Row],[Label]],TableAvg[],3,FALSE)</f>
        <v>#N/A</v>
      </c>
      <c r="Q2875" t="e">
        <f>TableOMP[[#This Row],[Avg]]-$U$2*TableOMP[[#This Row],[StdDev]]</f>
        <v>#N/A</v>
      </c>
      <c r="R2875" t="e">
        <f>TableOMP[[#This Row],[Avg]]+$U$2*TableOMP[[#This Row],[StdDev]]</f>
        <v>#N/A</v>
      </c>
      <c r="S2875" t="e">
        <f>IF(AND(TableOMP[[#This Row],[total_time]]&gt;=TableOMP[[#This Row],[Low]], TableOMP[[#This Row],[total_time]]&lt;=TableOMP[[#This Row],[High]]),1,0)</f>
        <v>#N/A</v>
      </c>
    </row>
    <row r="2876" spans="1:19" hidden="1" x14ac:dyDescent="0.25">
      <c r="A2876" t="s">
        <v>17</v>
      </c>
      <c r="B2876">
        <v>30000</v>
      </c>
      <c r="C2876">
        <v>0</v>
      </c>
      <c r="D2876">
        <v>0</v>
      </c>
      <c r="E2876">
        <v>13</v>
      </c>
      <c r="F2876">
        <v>1</v>
      </c>
      <c r="G2876">
        <v>3.1188440000000002</v>
      </c>
      <c r="H2876">
        <v>0.91883999999999999</v>
      </c>
      <c r="I2876">
        <v>0.76561900000000005</v>
      </c>
      <c r="J2876">
        <v>6.3801999999999998E-2</v>
      </c>
      <c r="K2876" t="str">
        <f>MID(M2876,22,1)</f>
        <v>2</v>
      </c>
      <c r="L2876" t="s">
        <v>51</v>
      </c>
      <c r="M2876" t="s">
        <v>52</v>
      </c>
      <c r="N2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876" t="e">
        <f>VLOOKUP(TableOMP[[#This Row],[Label]],TableAvg[],2,FALSE)</f>
        <v>#N/A</v>
      </c>
      <c r="P2876" t="e">
        <f>VLOOKUP(TableOMP[[#This Row],[Label]],TableAvg[],3,FALSE)</f>
        <v>#N/A</v>
      </c>
      <c r="Q2876" t="e">
        <f>TableOMP[[#This Row],[Avg]]-$U$2*TableOMP[[#This Row],[StdDev]]</f>
        <v>#N/A</v>
      </c>
      <c r="R2876" t="e">
        <f>TableOMP[[#This Row],[Avg]]+$U$2*TableOMP[[#This Row],[StdDev]]</f>
        <v>#N/A</v>
      </c>
      <c r="S2876" t="e">
        <f>IF(AND(TableOMP[[#This Row],[total_time]]&gt;=TableOMP[[#This Row],[Low]], TableOMP[[#This Row],[total_time]]&lt;=TableOMP[[#This Row],[High]]),1,0)</f>
        <v>#N/A</v>
      </c>
    </row>
    <row r="2877" spans="1:19" hidden="1" x14ac:dyDescent="0.25">
      <c r="A2877" t="s">
        <v>17</v>
      </c>
      <c r="B2877">
        <v>30000</v>
      </c>
      <c r="C2877">
        <v>0</v>
      </c>
      <c r="D2877">
        <v>0</v>
      </c>
      <c r="E2877">
        <v>12</v>
      </c>
      <c r="F2877">
        <v>1</v>
      </c>
      <c r="G2877">
        <v>3.2866689999999998</v>
      </c>
      <c r="H2877">
        <v>0.958708</v>
      </c>
      <c r="I2877">
        <v>0.78129700000000002</v>
      </c>
      <c r="J2877">
        <v>7.1027000000000007E-2</v>
      </c>
      <c r="K2877" t="str">
        <f>MID(M2877,22,1)</f>
        <v>2</v>
      </c>
      <c r="L2877" t="s">
        <v>51</v>
      </c>
      <c r="M2877" t="s">
        <v>52</v>
      </c>
      <c r="N2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877" t="e">
        <f>VLOOKUP(TableOMP[[#This Row],[Label]],TableAvg[],2,FALSE)</f>
        <v>#N/A</v>
      </c>
      <c r="P2877" t="e">
        <f>VLOOKUP(TableOMP[[#This Row],[Label]],TableAvg[],3,FALSE)</f>
        <v>#N/A</v>
      </c>
      <c r="Q2877" t="e">
        <f>TableOMP[[#This Row],[Avg]]-$U$2*TableOMP[[#This Row],[StdDev]]</f>
        <v>#N/A</v>
      </c>
      <c r="R2877" t="e">
        <f>TableOMP[[#This Row],[Avg]]+$U$2*TableOMP[[#This Row],[StdDev]]</f>
        <v>#N/A</v>
      </c>
      <c r="S2877" t="e">
        <f>IF(AND(TableOMP[[#This Row],[total_time]]&gt;=TableOMP[[#This Row],[Low]], TableOMP[[#This Row],[total_time]]&lt;=TableOMP[[#This Row],[High]]),1,0)</f>
        <v>#N/A</v>
      </c>
    </row>
    <row r="2878" spans="1:19" hidden="1" x14ac:dyDescent="0.25">
      <c r="A2878" t="s">
        <v>17</v>
      </c>
      <c r="B2878">
        <v>30000</v>
      </c>
      <c r="C2878">
        <v>0</v>
      </c>
      <c r="D2878">
        <v>0</v>
      </c>
      <c r="E2878">
        <v>11</v>
      </c>
      <c r="F2878">
        <v>1</v>
      </c>
      <c r="G2878">
        <v>3.3513850000000001</v>
      </c>
      <c r="H2878">
        <v>0.96257899999999996</v>
      </c>
      <c r="I2878">
        <v>0.72885599999999995</v>
      </c>
      <c r="J2878">
        <v>7.2886000000000006E-2</v>
      </c>
      <c r="K2878" t="str">
        <f>MID(M2878,22,1)</f>
        <v>2</v>
      </c>
      <c r="L2878" t="s">
        <v>51</v>
      </c>
      <c r="M2878" t="s">
        <v>52</v>
      </c>
      <c r="N2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878" t="e">
        <f>VLOOKUP(TableOMP[[#This Row],[Label]],TableAvg[],2,FALSE)</f>
        <v>#N/A</v>
      </c>
      <c r="P2878" t="e">
        <f>VLOOKUP(TableOMP[[#This Row],[Label]],TableAvg[],3,FALSE)</f>
        <v>#N/A</v>
      </c>
      <c r="Q2878" t="e">
        <f>TableOMP[[#This Row],[Avg]]-$U$2*TableOMP[[#This Row],[StdDev]]</f>
        <v>#N/A</v>
      </c>
      <c r="R2878" t="e">
        <f>TableOMP[[#This Row],[Avg]]+$U$2*TableOMP[[#This Row],[StdDev]]</f>
        <v>#N/A</v>
      </c>
      <c r="S2878" t="e">
        <f>IF(AND(TableOMP[[#This Row],[total_time]]&gt;=TableOMP[[#This Row],[Low]], TableOMP[[#This Row],[total_time]]&lt;=TableOMP[[#This Row],[High]]),1,0)</f>
        <v>#N/A</v>
      </c>
    </row>
    <row r="2879" spans="1:19" hidden="1" x14ac:dyDescent="0.25">
      <c r="A2879" t="s">
        <v>17</v>
      </c>
      <c r="B2879">
        <v>30000</v>
      </c>
      <c r="C2879">
        <v>0</v>
      </c>
      <c r="D2879">
        <v>0</v>
      </c>
      <c r="E2879">
        <v>10</v>
      </c>
      <c r="F2879">
        <v>1</v>
      </c>
      <c r="G2879">
        <v>3.49796</v>
      </c>
      <c r="H2879">
        <v>0.97268900000000003</v>
      </c>
      <c r="I2879">
        <v>0.69107600000000002</v>
      </c>
      <c r="J2879">
        <v>7.6785999999999993E-2</v>
      </c>
      <c r="K2879" t="str">
        <f>MID(M2879,22,1)</f>
        <v>2</v>
      </c>
      <c r="L2879" t="s">
        <v>51</v>
      </c>
      <c r="M2879" t="s">
        <v>52</v>
      </c>
      <c r="N2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879" t="e">
        <f>VLOOKUP(TableOMP[[#This Row],[Label]],TableAvg[],2,FALSE)</f>
        <v>#N/A</v>
      </c>
      <c r="P2879" t="e">
        <f>VLOOKUP(TableOMP[[#This Row],[Label]],TableAvg[],3,FALSE)</f>
        <v>#N/A</v>
      </c>
      <c r="Q2879" t="e">
        <f>TableOMP[[#This Row],[Avg]]-$U$2*TableOMP[[#This Row],[StdDev]]</f>
        <v>#N/A</v>
      </c>
      <c r="R2879" t="e">
        <f>TableOMP[[#This Row],[Avg]]+$U$2*TableOMP[[#This Row],[StdDev]]</f>
        <v>#N/A</v>
      </c>
      <c r="S2879" t="e">
        <f>IF(AND(TableOMP[[#This Row],[total_time]]&gt;=TableOMP[[#This Row],[Low]], TableOMP[[#This Row],[total_time]]&lt;=TableOMP[[#This Row],[High]]),1,0)</f>
        <v>#N/A</v>
      </c>
    </row>
    <row r="2880" spans="1:19" hidden="1" x14ac:dyDescent="0.25">
      <c r="A2880" t="s">
        <v>17</v>
      </c>
      <c r="B2880">
        <v>30000</v>
      </c>
      <c r="C2880">
        <v>0</v>
      </c>
      <c r="D2880">
        <v>0</v>
      </c>
      <c r="E2880">
        <v>9</v>
      </c>
      <c r="F2880">
        <v>1</v>
      </c>
      <c r="G2880">
        <v>3.8755890000000002</v>
      </c>
      <c r="H2880">
        <v>0.98699999999999999</v>
      </c>
      <c r="I2880">
        <v>0.81967000000000001</v>
      </c>
      <c r="J2880">
        <v>0.10245899999999999</v>
      </c>
      <c r="K2880" t="str">
        <f>MID(M2880,22,1)</f>
        <v>2</v>
      </c>
      <c r="L2880" t="s">
        <v>51</v>
      </c>
      <c r="M2880" t="s">
        <v>52</v>
      </c>
      <c r="N2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880" t="e">
        <f>VLOOKUP(TableOMP[[#This Row],[Label]],TableAvg[],2,FALSE)</f>
        <v>#N/A</v>
      </c>
      <c r="P2880" t="e">
        <f>VLOOKUP(TableOMP[[#This Row],[Label]],TableAvg[],3,FALSE)</f>
        <v>#N/A</v>
      </c>
      <c r="Q2880" t="e">
        <f>TableOMP[[#This Row],[Avg]]-$U$2*TableOMP[[#This Row],[StdDev]]</f>
        <v>#N/A</v>
      </c>
      <c r="R2880" t="e">
        <f>TableOMP[[#This Row],[Avg]]+$U$2*TableOMP[[#This Row],[StdDev]]</f>
        <v>#N/A</v>
      </c>
      <c r="S2880" t="e">
        <f>IF(AND(TableOMP[[#This Row],[total_time]]&gt;=TableOMP[[#This Row],[Low]], TableOMP[[#This Row],[total_time]]&lt;=TableOMP[[#This Row],[High]]),1,0)</f>
        <v>#N/A</v>
      </c>
    </row>
    <row r="2881" spans="1:19" hidden="1" x14ac:dyDescent="0.25">
      <c r="A2881" t="s">
        <v>17</v>
      </c>
      <c r="B2881">
        <v>30000</v>
      </c>
      <c r="C2881">
        <v>0</v>
      </c>
      <c r="D2881">
        <v>0</v>
      </c>
      <c r="E2881">
        <v>8</v>
      </c>
      <c r="F2881">
        <v>1</v>
      </c>
      <c r="G2881">
        <v>3.9307840000000001</v>
      </c>
      <c r="H2881">
        <v>1.044718</v>
      </c>
      <c r="I2881">
        <v>0.63442299999999996</v>
      </c>
      <c r="J2881">
        <v>9.0632000000000004E-2</v>
      </c>
      <c r="K2881" t="str">
        <f>MID(M2881,22,1)</f>
        <v>2</v>
      </c>
      <c r="L2881" t="s">
        <v>51</v>
      </c>
      <c r="M2881" t="s">
        <v>52</v>
      </c>
      <c r="N2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881" t="e">
        <f>VLOOKUP(TableOMP[[#This Row],[Label]],TableAvg[],2,FALSE)</f>
        <v>#N/A</v>
      </c>
      <c r="P2881" t="e">
        <f>VLOOKUP(TableOMP[[#This Row],[Label]],TableAvg[],3,FALSE)</f>
        <v>#N/A</v>
      </c>
      <c r="Q2881" t="e">
        <f>TableOMP[[#This Row],[Avg]]-$U$2*TableOMP[[#This Row],[StdDev]]</f>
        <v>#N/A</v>
      </c>
      <c r="R2881" t="e">
        <f>TableOMP[[#This Row],[Avg]]+$U$2*TableOMP[[#This Row],[StdDev]]</f>
        <v>#N/A</v>
      </c>
      <c r="S2881" t="e">
        <f>IF(AND(TableOMP[[#This Row],[total_time]]&gt;=TableOMP[[#This Row],[Low]], TableOMP[[#This Row],[total_time]]&lt;=TableOMP[[#This Row],[High]]),1,0)</f>
        <v>#N/A</v>
      </c>
    </row>
    <row r="2882" spans="1:19" hidden="1" x14ac:dyDescent="0.25">
      <c r="A2882" t="s">
        <v>17</v>
      </c>
      <c r="B2882">
        <v>30000</v>
      </c>
      <c r="C2882">
        <v>0</v>
      </c>
      <c r="D2882">
        <v>0</v>
      </c>
      <c r="E2882">
        <v>7</v>
      </c>
      <c r="F2882">
        <v>1</v>
      </c>
      <c r="G2882">
        <v>4.1494450000000001</v>
      </c>
      <c r="H2882">
        <v>1.0109090000000001</v>
      </c>
      <c r="I2882">
        <v>0.54756199999999999</v>
      </c>
      <c r="J2882">
        <v>9.1259999999999994E-2</v>
      </c>
      <c r="K2882" t="str">
        <f>MID(M2882,22,1)</f>
        <v>2</v>
      </c>
      <c r="L2882" t="s">
        <v>51</v>
      </c>
      <c r="M2882" t="s">
        <v>52</v>
      </c>
      <c r="N2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882" t="e">
        <f>VLOOKUP(TableOMP[[#This Row],[Label]],TableAvg[],2,FALSE)</f>
        <v>#N/A</v>
      </c>
      <c r="P2882" t="e">
        <f>VLOOKUP(TableOMP[[#This Row],[Label]],TableAvg[],3,FALSE)</f>
        <v>#N/A</v>
      </c>
      <c r="Q2882" t="e">
        <f>TableOMP[[#This Row],[Avg]]-$U$2*TableOMP[[#This Row],[StdDev]]</f>
        <v>#N/A</v>
      </c>
      <c r="R2882" t="e">
        <f>TableOMP[[#This Row],[Avg]]+$U$2*TableOMP[[#This Row],[StdDev]]</f>
        <v>#N/A</v>
      </c>
      <c r="S2882" t="e">
        <f>IF(AND(TableOMP[[#This Row],[total_time]]&gt;=TableOMP[[#This Row],[Low]], TableOMP[[#This Row],[total_time]]&lt;=TableOMP[[#This Row],[High]]),1,0)</f>
        <v>#N/A</v>
      </c>
    </row>
    <row r="2883" spans="1:19" hidden="1" x14ac:dyDescent="0.25">
      <c r="A2883" t="s">
        <v>17</v>
      </c>
      <c r="B2883">
        <v>30000</v>
      </c>
      <c r="C2883">
        <v>0</v>
      </c>
      <c r="D2883">
        <v>0</v>
      </c>
      <c r="E2883">
        <v>6</v>
      </c>
      <c r="F2883">
        <v>1</v>
      </c>
      <c r="G2883">
        <v>4.4164940000000001</v>
      </c>
      <c r="H2883">
        <v>0.97861799999999999</v>
      </c>
      <c r="I2883">
        <v>0.53033399999999997</v>
      </c>
      <c r="J2883">
        <v>0.10606699999999999</v>
      </c>
      <c r="K2883" t="str">
        <f>MID(M2883,22,1)</f>
        <v>2</v>
      </c>
      <c r="L2883" t="s">
        <v>51</v>
      </c>
      <c r="M2883" t="s">
        <v>52</v>
      </c>
      <c r="N2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883" t="e">
        <f>VLOOKUP(TableOMP[[#This Row],[Label]],TableAvg[],2,FALSE)</f>
        <v>#N/A</v>
      </c>
      <c r="P2883" t="e">
        <f>VLOOKUP(TableOMP[[#This Row],[Label]],TableAvg[],3,FALSE)</f>
        <v>#N/A</v>
      </c>
      <c r="Q2883" t="e">
        <f>TableOMP[[#This Row],[Avg]]-$U$2*TableOMP[[#This Row],[StdDev]]</f>
        <v>#N/A</v>
      </c>
      <c r="R2883" t="e">
        <f>TableOMP[[#This Row],[Avg]]+$U$2*TableOMP[[#This Row],[StdDev]]</f>
        <v>#N/A</v>
      </c>
      <c r="S2883" t="e">
        <f>IF(AND(TableOMP[[#This Row],[total_time]]&gt;=TableOMP[[#This Row],[Low]], TableOMP[[#This Row],[total_time]]&lt;=TableOMP[[#This Row],[High]]),1,0)</f>
        <v>#N/A</v>
      </c>
    </row>
    <row r="2884" spans="1:19" hidden="1" x14ac:dyDescent="0.25">
      <c r="A2884" t="s">
        <v>17</v>
      </c>
      <c r="B2884">
        <v>30000</v>
      </c>
      <c r="C2884">
        <v>0</v>
      </c>
      <c r="D2884">
        <v>0</v>
      </c>
      <c r="E2884">
        <v>5</v>
      </c>
      <c r="F2884">
        <v>1</v>
      </c>
      <c r="G2884">
        <v>4.8829950000000002</v>
      </c>
      <c r="H2884">
        <v>0.989819</v>
      </c>
      <c r="I2884">
        <v>0.49297000000000002</v>
      </c>
      <c r="J2884">
        <v>0.12324300000000001</v>
      </c>
      <c r="K2884" t="str">
        <f>MID(M2884,22,1)</f>
        <v>2</v>
      </c>
      <c r="L2884" t="s">
        <v>51</v>
      </c>
      <c r="M2884" t="s">
        <v>52</v>
      </c>
      <c r="N2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884" t="e">
        <f>VLOOKUP(TableOMP[[#This Row],[Label]],TableAvg[],2,FALSE)</f>
        <v>#N/A</v>
      </c>
      <c r="P2884" t="e">
        <f>VLOOKUP(TableOMP[[#This Row],[Label]],TableAvg[],3,FALSE)</f>
        <v>#N/A</v>
      </c>
      <c r="Q2884" t="e">
        <f>TableOMP[[#This Row],[Avg]]-$U$2*TableOMP[[#This Row],[StdDev]]</f>
        <v>#N/A</v>
      </c>
      <c r="R2884" t="e">
        <f>TableOMP[[#This Row],[Avg]]+$U$2*TableOMP[[#This Row],[StdDev]]</f>
        <v>#N/A</v>
      </c>
      <c r="S2884" t="e">
        <f>IF(AND(TableOMP[[#This Row],[total_time]]&gt;=TableOMP[[#This Row],[Low]], TableOMP[[#This Row],[total_time]]&lt;=TableOMP[[#This Row],[High]]),1,0)</f>
        <v>#N/A</v>
      </c>
    </row>
    <row r="2885" spans="1:19" hidden="1" x14ac:dyDescent="0.25">
      <c r="A2885" t="s">
        <v>17</v>
      </c>
      <c r="B2885">
        <v>30000</v>
      </c>
      <c r="C2885">
        <v>0</v>
      </c>
      <c r="D2885">
        <v>0</v>
      </c>
      <c r="E2885">
        <v>4</v>
      </c>
      <c r="F2885">
        <v>1</v>
      </c>
      <c r="G2885">
        <v>5.6057689999999996</v>
      </c>
      <c r="H2885">
        <v>1.0177160000000001</v>
      </c>
      <c r="I2885">
        <v>0.45902399999999999</v>
      </c>
      <c r="J2885">
        <v>0.15300800000000001</v>
      </c>
      <c r="K2885" t="str">
        <f>MID(M2885,22,1)</f>
        <v>2</v>
      </c>
      <c r="L2885" t="s">
        <v>51</v>
      </c>
      <c r="M2885" t="s">
        <v>52</v>
      </c>
      <c r="N2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885" t="e">
        <f>VLOOKUP(TableOMP[[#This Row],[Label]],TableAvg[],2,FALSE)</f>
        <v>#N/A</v>
      </c>
      <c r="P2885" t="e">
        <f>VLOOKUP(TableOMP[[#This Row],[Label]],TableAvg[],3,FALSE)</f>
        <v>#N/A</v>
      </c>
      <c r="Q2885" t="e">
        <f>TableOMP[[#This Row],[Avg]]-$U$2*TableOMP[[#This Row],[StdDev]]</f>
        <v>#N/A</v>
      </c>
      <c r="R2885" t="e">
        <f>TableOMP[[#This Row],[Avg]]+$U$2*TableOMP[[#This Row],[StdDev]]</f>
        <v>#N/A</v>
      </c>
      <c r="S2885" t="e">
        <f>IF(AND(TableOMP[[#This Row],[total_time]]&gt;=TableOMP[[#This Row],[Low]], TableOMP[[#This Row],[total_time]]&lt;=TableOMP[[#This Row],[High]]),1,0)</f>
        <v>#N/A</v>
      </c>
    </row>
    <row r="2886" spans="1:19" hidden="1" x14ac:dyDescent="0.25">
      <c r="A2886" t="s">
        <v>17</v>
      </c>
      <c r="B2886">
        <v>30000</v>
      </c>
      <c r="C2886">
        <v>0</v>
      </c>
      <c r="D2886">
        <v>0</v>
      </c>
      <c r="E2886">
        <v>3</v>
      </c>
      <c r="F2886">
        <v>1</v>
      </c>
      <c r="G2886">
        <v>6.9907459999999997</v>
      </c>
      <c r="H2886">
        <v>1.1575679999999999</v>
      </c>
      <c r="I2886">
        <v>0.3881</v>
      </c>
      <c r="J2886">
        <v>0.19405</v>
      </c>
      <c r="K2886" t="str">
        <f>MID(M2886,22,1)</f>
        <v>2</v>
      </c>
      <c r="L2886" t="s">
        <v>51</v>
      </c>
      <c r="M2886" t="s">
        <v>52</v>
      </c>
      <c r="N2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886" t="e">
        <f>VLOOKUP(TableOMP[[#This Row],[Label]],TableAvg[],2,FALSE)</f>
        <v>#N/A</v>
      </c>
      <c r="P2886" t="e">
        <f>VLOOKUP(TableOMP[[#This Row],[Label]],TableAvg[],3,FALSE)</f>
        <v>#N/A</v>
      </c>
      <c r="Q2886" t="e">
        <f>TableOMP[[#This Row],[Avg]]-$U$2*TableOMP[[#This Row],[StdDev]]</f>
        <v>#N/A</v>
      </c>
      <c r="R2886" t="e">
        <f>TableOMP[[#This Row],[Avg]]+$U$2*TableOMP[[#This Row],[StdDev]]</f>
        <v>#N/A</v>
      </c>
      <c r="S2886" t="e">
        <f>IF(AND(TableOMP[[#This Row],[total_time]]&gt;=TableOMP[[#This Row],[Low]], TableOMP[[#This Row],[total_time]]&lt;=TableOMP[[#This Row],[High]]),1,0)</f>
        <v>#N/A</v>
      </c>
    </row>
    <row r="2887" spans="1:19" hidden="1" x14ac:dyDescent="0.25">
      <c r="A2887" t="s">
        <v>17</v>
      </c>
      <c r="B2887">
        <v>30000</v>
      </c>
      <c r="C2887">
        <v>0</v>
      </c>
      <c r="D2887">
        <v>0</v>
      </c>
      <c r="E2887">
        <v>2</v>
      </c>
      <c r="F2887">
        <v>1</v>
      </c>
      <c r="G2887">
        <v>9.4103429999999992</v>
      </c>
      <c r="H2887">
        <v>1.302875</v>
      </c>
      <c r="I2887">
        <v>0.28481699999999999</v>
      </c>
      <c r="J2887">
        <v>0.28481699999999999</v>
      </c>
      <c r="K2887" t="str">
        <f>MID(M2887,22,1)</f>
        <v>2</v>
      </c>
      <c r="L2887" t="s">
        <v>51</v>
      </c>
      <c r="M2887" t="s">
        <v>52</v>
      </c>
      <c r="N2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887" t="e">
        <f>VLOOKUP(TableOMP[[#This Row],[Label]],TableAvg[],2,FALSE)</f>
        <v>#N/A</v>
      </c>
      <c r="P2887" t="e">
        <f>VLOOKUP(TableOMP[[#This Row],[Label]],TableAvg[],3,FALSE)</f>
        <v>#N/A</v>
      </c>
      <c r="Q2887" t="e">
        <f>TableOMP[[#This Row],[Avg]]-$U$2*TableOMP[[#This Row],[StdDev]]</f>
        <v>#N/A</v>
      </c>
      <c r="R2887" t="e">
        <f>TableOMP[[#This Row],[Avg]]+$U$2*TableOMP[[#This Row],[StdDev]]</f>
        <v>#N/A</v>
      </c>
      <c r="S2887" t="e">
        <f>IF(AND(TableOMP[[#This Row],[total_time]]&gt;=TableOMP[[#This Row],[Low]], TableOMP[[#This Row],[total_time]]&lt;=TableOMP[[#This Row],[High]]),1,0)</f>
        <v>#N/A</v>
      </c>
    </row>
    <row r="2888" spans="1:19" hidden="1" x14ac:dyDescent="0.25">
      <c r="A2888" t="s">
        <v>17</v>
      </c>
      <c r="B2888">
        <v>30000</v>
      </c>
      <c r="C2888">
        <v>0</v>
      </c>
      <c r="D2888">
        <v>0</v>
      </c>
      <c r="E2888">
        <v>1</v>
      </c>
      <c r="F2888">
        <v>1</v>
      </c>
      <c r="G2888">
        <v>15.895916</v>
      </c>
      <c r="H2888">
        <v>0.68748900000000002</v>
      </c>
      <c r="I2888">
        <v>0</v>
      </c>
      <c r="J2888">
        <v>0</v>
      </c>
      <c r="K2888" t="str">
        <f>MID(M2888,22,1)</f>
        <v>2</v>
      </c>
      <c r="L2888" t="s">
        <v>51</v>
      </c>
      <c r="M2888" t="s">
        <v>52</v>
      </c>
      <c r="N2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888" t="e">
        <f>VLOOKUP(TableOMP[[#This Row],[Label]],TableAvg[],2,FALSE)</f>
        <v>#N/A</v>
      </c>
      <c r="P2888" t="e">
        <f>VLOOKUP(TableOMP[[#This Row],[Label]],TableAvg[],3,FALSE)</f>
        <v>#N/A</v>
      </c>
      <c r="Q2888" t="e">
        <f>TableOMP[[#This Row],[Avg]]-$U$2*TableOMP[[#This Row],[StdDev]]</f>
        <v>#N/A</v>
      </c>
      <c r="R2888" t="e">
        <f>TableOMP[[#This Row],[Avg]]+$U$2*TableOMP[[#This Row],[StdDev]]</f>
        <v>#N/A</v>
      </c>
      <c r="S2888" t="e">
        <f>IF(AND(TableOMP[[#This Row],[total_time]]&gt;=TableOMP[[#This Row],[Low]], TableOMP[[#This Row],[total_time]]&lt;=TableOMP[[#This Row],[High]]),1,0)</f>
        <v>#N/A</v>
      </c>
    </row>
    <row r="2889" spans="1:19" hidden="1" x14ac:dyDescent="0.25">
      <c r="A2889" t="s">
        <v>17</v>
      </c>
      <c r="B2889">
        <v>30000</v>
      </c>
      <c r="C2889">
        <v>0</v>
      </c>
      <c r="D2889">
        <v>0</v>
      </c>
      <c r="E2889">
        <v>64</v>
      </c>
      <c r="F2889">
        <v>1</v>
      </c>
      <c r="G2889">
        <v>2.8478880000000002</v>
      </c>
      <c r="H2889">
        <v>1.0039370000000001</v>
      </c>
      <c r="I2889">
        <v>3.0131250000000001</v>
      </c>
      <c r="J2889">
        <v>4.7827000000000001E-2</v>
      </c>
      <c r="K2889" t="str">
        <f>MID(M2889,22,1)</f>
        <v>2</v>
      </c>
      <c r="L2889" t="s">
        <v>51</v>
      </c>
      <c r="M2889" t="s">
        <v>52</v>
      </c>
      <c r="N2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889" t="e">
        <f>VLOOKUP(TableOMP[[#This Row],[Label]],TableAvg[],2,FALSE)</f>
        <v>#N/A</v>
      </c>
      <c r="P2889" t="e">
        <f>VLOOKUP(TableOMP[[#This Row],[Label]],TableAvg[],3,FALSE)</f>
        <v>#N/A</v>
      </c>
      <c r="Q2889" t="e">
        <f>TableOMP[[#This Row],[Avg]]-$U$2*TableOMP[[#This Row],[StdDev]]</f>
        <v>#N/A</v>
      </c>
      <c r="R2889" t="e">
        <f>TableOMP[[#This Row],[Avg]]+$U$2*TableOMP[[#This Row],[StdDev]]</f>
        <v>#N/A</v>
      </c>
      <c r="S2889" t="e">
        <f>IF(AND(TableOMP[[#This Row],[total_time]]&gt;=TableOMP[[#This Row],[Low]], TableOMP[[#This Row],[total_time]]&lt;=TableOMP[[#This Row],[High]]),1,0)</f>
        <v>#N/A</v>
      </c>
    </row>
    <row r="2890" spans="1:19" hidden="1" x14ac:dyDescent="0.25">
      <c r="A2890" t="s">
        <v>17</v>
      </c>
      <c r="B2890">
        <v>30000</v>
      </c>
      <c r="C2890">
        <v>0</v>
      </c>
      <c r="D2890">
        <v>0</v>
      </c>
      <c r="E2890">
        <v>63</v>
      </c>
      <c r="F2890">
        <v>1</v>
      </c>
      <c r="G2890">
        <v>2.4896440000000002</v>
      </c>
      <c r="H2890">
        <v>0.94354499999999997</v>
      </c>
      <c r="I2890">
        <v>1.388639</v>
      </c>
      <c r="J2890">
        <v>2.2397E-2</v>
      </c>
      <c r="K2890" t="str">
        <f>MID(M2890,22,1)</f>
        <v>2</v>
      </c>
      <c r="L2890" t="s">
        <v>51</v>
      </c>
      <c r="M2890" t="s">
        <v>52</v>
      </c>
      <c r="N2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890" t="e">
        <f>VLOOKUP(TableOMP[[#This Row],[Label]],TableAvg[],2,FALSE)</f>
        <v>#N/A</v>
      </c>
      <c r="P2890" t="e">
        <f>VLOOKUP(TableOMP[[#This Row],[Label]],TableAvg[],3,FALSE)</f>
        <v>#N/A</v>
      </c>
      <c r="Q2890" t="e">
        <f>TableOMP[[#This Row],[Avg]]-$U$2*TableOMP[[#This Row],[StdDev]]</f>
        <v>#N/A</v>
      </c>
      <c r="R2890" t="e">
        <f>TableOMP[[#This Row],[Avg]]+$U$2*TableOMP[[#This Row],[StdDev]]</f>
        <v>#N/A</v>
      </c>
      <c r="S2890" t="e">
        <f>IF(AND(TableOMP[[#This Row],[total_time]]&gt;=TableOMP[[#This Row],[Low]], TableOMP[[#This Row],[total_time]]&lt;=TableOMP[[#This Row],[High]]),1,0)</f>
        <v>#N/A</v>
      </c>
    </row>
    <row r="2891" spans="1:19" hidden="1" x14ac:dyDescent="0.25">
      <c r="A2891" t="s">
        <v>17</v>
      </c>
      <c r="B2891">
        <v>30000</v>
      </c>
      <c r="C2891">
        <v>0</v>
      </c>
      <c r="D2891">
        <v>0</v>
      </c>
      <c r="E2891">
        <v>62</v>
      </c>
      <c r="F2891">
        <v>1</v>
      </c>
      <c r="G2891">
        <v>2.4949119999999998</v>
      </c>
      <c r="H2891">
        <v>0.92902099999999999</v>
      </c>
      <c r="I2891">
        <v>1.414687</v>
      </c>
      <c r="J2891">
        <v>2.3192000000000001E-2</v>
      </c>
      <c r="K2891" t="str">
        <f>MID(M2891,22,1)</f>
        <v>2</v>
      </c>
      <c r="L2891" t="s">
        <v>51</v>
      </c>
      <c r="M2891" t="s">
        <v>52</v>
      </c>
      <c r="N2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891" t="e">
        <f>VLOOKUP(TableOMP[[#This Row],[Label]],TableAvg[],2,FALSE)</f>
        <v>#N/A</v>
      </c>
      <c r="P2891" t="e">
        <f>VLOOKUP(TableOMP[[#This Row],[Label]],TableAvg[],3,FALSE)</f>
        <v>#N/A</v>
      </c>
      <c r="Q2891" t="e">
        <f>TableOMP[[#This Row],[Avg]]-$U$2*TableOMP[[#This Row],[StdDev]]</f>
        <v>#N/A</v>
      </c>
      <c r="R2891" t="e">
        <f>TableOMP[[#This Row],[Avg]]+$U$2*TableOMP[[#This Row],[StdDev]]</f>
        <v>#N/A</v>
      </c>
      <c r="S2891" t="e">
        <f>IF(AND(TableOMP[[#This Row],[total_time]]&gt;=TableOMP[[#This Row],[Low]], TableOMP[[#This Row],[total_time]]&lt;=TableOMP[[#This Row],[High]]),1,0)</f>
        <v>#N/A</v>
      </c>
    </row>
    <row r="2892" spans="1:19" hidden="1" x14ac:dyDescent="0.25">
      <c r="A2892" t="s">
        <v>17</v>
      </c>
      <c r="B2892">
        <v>30000</v>
      </c>
      <c r="C2892">
        <v>0</v>
      </c>
      <c r="D2892">
        <v>0</v>
      </c>
      <c r="E2892">
        <v>61</v>
      </c>
      <c r="F2892">
        <v>1</v>
      </c>
      <c r="G2892">
        <v>2.6669800000000001</v>
      </c>
      <c r="H2892">
        <v>1.103715</v>
      </c>
      <c r="I2892">
        <v>1.5015210000000001</v>
      </c>
      <c r="J2892">
        <v>2.5024999999999999E-2</v>
      </c>
      <c r="K2892" t="str">
        <f>MID(M2892,22,1)</f>
        <v>2</v>
      </c>
      <c r="L2892" t="s">
        <v>51</v>
      </c>
      <c r="M2892" t="s">
        <v>52</v>
      </c>
      <c r="N2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892" t="e">
        <f>VLOOKUP(TableOMP[[#This Row],[Label]],TableAvg[],2,FALSE)</f>
        <v>#N/A</v>
      </c>
      <c r="P2892" t="e">
        <f>VLOOKUP(TableOMP[[#This Row],[Label]],TableAvg[],3,FALSE)</f>
        <v>#N/A</v>
      </c>
      <c r="Q2892" t="e">
        <f>TableOMP[[#This Row],[Avg]]-$U$2*TableOMP[[#This Row],[StdDev]]</f>
        <v>#N/A</v>
      </c>
      <c r="R2892" t="e">
        <f>TableOMP[[#This Row],[Avg]]+$U$2*TableOMP[[#This Row],[StdDev]]</f>
        <v>#N/A</v>
      </c>
      <c r="S2892" t="e">
        <f>IF(AND(TableOMP[[#This Row],[total_time]]&gt;=TableOMP[[#This Row],[Low]], TableOMP[[#This Row],[total_time]]&lt;=TableOMP[[#This Row],[High]]),1,0)</f>
        <v>#N/A</v>
      </c>
    </row>
    <row r="2893" spans="1:19" hidden="1" x14ac:dyDescent="0.25">
      <c r="A2893" t="s">
        <v>17</v>
      </c>
      <c r="B2893">
        <v>30000</v>
      </c>
      <c r="C2893">
        <v>0</v>
      </c>
      <c r="D2893">
        <v>0</v>
      </c>
      <c r="E2893">
        <v>60</v>
      </c>
      <c r="F2893">
        <v>1</v>
      </c>
      <c r="G2893">
        <v>2.5117620000000001</v>
      </c>
      <c r="H2893">
        <v>0.96819999999999995</v>
      </c>
      <c r="I2893">
        <v>1.418798</v>
      </c>
      <c r="J2893">
        <v>2.4046999999999999E-2</v>
      </c>
      <c r="K2893" t="str">
        <f>MID(M2893,22,1)</f>
        <v>2</v>
      </c>
      <c r="L2893" t="s">
        <v>51</v>
      </c>
      <c r="M2893" t="s">
        <v>52</v>
      </c>
      <c r="N2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893" t="e">
        <f>VLOOKUP(TableOMP[[#This Row],[Label]],TableAvg[],2,FALSE)</f>
        <v>#N/A</v>
      </c>
      <c r="P2893" t="e">
        <f>VLOOKUP(TableOMP[[#This Row],[Label]],TableAvg[],3,FALSE)</f>
        <v>#N/A</v>
      </c>
      <c r="Q2893" t="e">
        <f>TableOMP[[#This Row],[Avg]]-$U$2*TableOMP[[#This Row],[StdDev]]</f>
        <v>#N/A</v>
      </c>
      <c r="R2893" t="e">
        <f>TableOMP[[#This Row],[Avg]]+$U$2*TableOMP[[#This Row],[StdDev]]</f>
        <v>#N/A</v>
      </c>
      <c r="S2893" t="e">
        <f>IF(AND(TableOMP[[#This Row],[total_time]]&gt;=TableOMP[[#This Row],[Low]], TableOMP[[#This Row],[total_time]]&lt;=TableOMP[[#This Row],[High]]),1,0)</f>
        <v>#N/A</v>
      </c>
    </row>
    <row r="2894" spans="1:19" hidden="1" x14ac:dyDescent="0.25">
      <c r="A2894" t="s">
        <v>17</v>
      </c>
      <c r="B2894">
        <v>30000</v>
      </c>
      <c r="C2894">
        <v>0</v>
      </c>
      <c r="D2894">
        <v>0</v>
      </c>
      <c r="E2894">
        <v>59</v>
      </c>
      <c r="F2894">
        <v>1</v>
      </c>
      <c r="G2894">
        <v>2.7038129999999998</v>
      </c>
      <c r="H2894">
        <v>0.90138799999999997</v>
      </c>
      <c r="I2894">
        <v>1.676002</v>
      </c>
      <c r="J2894">
        <v>2.8896999999999999E-2</v>
      </c>
      <c r="K2894" t="str">
        <f>MID(M2894,22,1)</f>
        <v>2</v>
      </c>
      <c r="L2894" t="s">
        <v>51</v>
      </c>
      <c r="M2894" t="s">
        <v>52</v>
      </c>
      <c r="N2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894" t="e">
        <f>VLOOKUP(TableOMP[[#This Row],[Label]],TableAvg[],2,FALSE)</f>
        <v>#N/A</v>
      </c>
      <c r="P2894" t="e">
        <f>VLOOKUP(TableOMP[[#This Row],[Label]],TableAvg[],3,FALSE)</f>
        <v>#N/A</v>
      </c>
      <c r="Q2894" t="e">
        <f>TableOMP[[#This Row],[Avg]]-$U$2*TableOMP[[#This Row],[StdDev]]</f>
        <v>#N/A</v>
      </c>
      <c r="R2894" t="e">
        <f>TableOMP[[#This Row],[Avg]]+$U$2*TableOMP[[#This Row],[StdDev]]</f>
        <v>#N/A</v>
      </c>
      <c r="S2894" t="e">
        <f>IF(AND(TableOMP[[#This Row],[total_time]]&gt;=TableOMP[[#This Row],[Low]], TableOMP[[#This Row],[total_time]]&lt;=TableOMP[[#This Row],[High]]),1,0)</f>
        <v>#N/A</v>
      </c>
    </row>
    <row r="2895" spans="1:19" hidden="1" x14ac:dyDescent="0.25">
      <c r="A2895" t="s">
        <v>17</v>
      </c>
      <c r="B2895">
        <v>30000</v>
      </c>
      <c r="C2895">
        <v>0</v>
      </c>
      <c r="D2895">
        <v>0</v>
      </c>
      <c r="E2895">
        <v>58</v>
      </c>
      <c r="F2895">
        <v>1</v>
      </c>
      <c r="G2895">
        <v>3.3966479999999999</v>
      </c>
      <c r="H2895">
        <v>0.90700099999999995</v>
      </c>
      <c r="I2895">
        <v>2.5440399999999999</v>
      </c>
      <c r="J2895">
        <v>4.4631999999999998E-2</v>
      </c>
      <c r="K2895" t="str">
        <f>MID(M2895,22,1)</f>
        <v>2</v>
      </c>
      <c r="L2895" t="s">
        <v>51</v>
      </c>
      <c r="M2895" t="s">
        <v>52</v>
      </c>
      <c r="N2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895" t="e">
        <f>VLOOKUP(TableOMP[[#This Row],[Label]],TableAvg[],2,FALSE)</f>
        <v>#N/A</v>
      </c>
      <c r="P2895" t="e">
        <f>VLOOKUP(TableOMP[[#This Row],[Label]],TableAvg[],3,FALSE)</f>
        <v>#N/A</v>
      </c>
      <c r="Q2895" t="e">
        <f>TableOMP[[#This Row],[Avg]]-$U$2*TableOMP[[#This Row],[StdDev]]</f>
        <v>#N/A</v>
      </c>
      <c r="R2895" t="e">
        <f>TableOMP[[#This Row],[Avg]]+$U$2*TableOMP[[#This Row],[StdDev]]</f>
        <v>#N/A</v>
      </c>
      <c r="S2895" t="e">
        <f>IF(AND(TableOMP[[#This Row],[total_time]]&gt;=TableOMP[[#This Row],[Low]], TableOMP[[#This Row],[total_time]]&lt;=TableOMP[[#This Row],[High]]),1,0)</f>
        <v>#N/A</v>
      </c>
    </row>
    <row r="2896" spans="1:19" hidden="1" x14ac:dyDescent="0.25">
      <c r="A2896" t="s">
        <v>17</v>
      </c>
      <c r="B2896">
        <v>30000</v>
      </c>
      <c r="C2896">
        <v>0</v>
      </c>
      <c r="D2896">
        <v>0</v>
      </c>
      <c r="E2896">
        <v>57</v>
      </c>
      <c r="F2896">
        <v>1</v>
      </c>
      <c r="G2896">
        <v>3.6207020000000001</v>
      </c>
      <c r="H2896">
        <v>1.3162050000000001</v>
      </c>
      <c r="I2896">
        <v>6.111923</v>
      </c>
      <c r="J2896">
        <v>0.109141</v>
      </c>
      <c r="K2896" t="str">
        <f>MID(M2896,22,1)</f>
        <v>2</v>
      </c>
      <c r="L2896" t="s">
        <v>51</v>
      </c>
      <c r="M2896" t="s">
        <v>52</v>
      </c>
      <c r="N2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896" t="e">
        <f>VLOOKUP(TableOMP[[#This Row],[Label]],TableAvg[],2,FALSE)</f>
        <v>#N/A</v>
      </c>
      <c r="P2896" t="e">
        <f>VLOOKUP(TableOMP[[#This Row],[Label]],TableAvg[],3,FALSE)</f>
        <v>#N/A</v>
      </c>
      <c r="Q2896" t="e">
        <f>TableOMP[[#This Row],[Avg]]-$U$2*TableOMP[[#This Row],[StdDev]]</f>
        <v>#N/A</v>
      </c>
      <c r="R2896" t="e">
        <f>TableOMP[[#This Row],[Avg]]+$U$2*TableOMP[[#This Row],[StdDev]]</f>
        <v>#N/A</v>
      </c>
      <c r="S2896" t="e">
        <f>IF(AND(TableOMP[[#This Row],[total_time]]&gt;=TableOMP[[#This Row],[Low]], TableOMP[[#This Row],[total_time]]&lt;=TableOMP[[#This Row],[High]]),1,0)</f>
        <v>#N/A</v>
      </c>
    </row>
    <row r="2897" spans="1:19" hidden="1" x14ac:dyDescent="0.25">
      <c r="A2897" t="s">
        <v>17</v>
      </c>
      <c r="B2897">
        <v>30000</v>
      </c>
      <c r="C2897">
        <v>0</v>
      </c>
      <c r="D2897">
        <v>0</v>
      </c>
      <c r="E2897">
        <v>56</v>
      </c>
      <c r="F2897">
        <v>1</v>
      </c>
      <c r="G2897">
        <v>3.1096970000000002</v>
      </c>
      <c r="H2897">
        <v>1.0425310000000001</v>
      </c>
      <c r="I2897">
        <v>2.1623600000000001</v>
      </c>
      <c r="J2897">
        <v>3.9315999999999997E-2</v>
      </c>
      <c r="K2897" t="str">
        <f>MID(M2897,22,1)</f>
        <v>2</v>
      </c>
      <c r="L2897" t="s">
        <v>51</v>
      </c>
      <c r="M2897" t="s">
        <v>52</v>
      </c>
      <c r="N2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897" t="e">
        <f>VLOOKUP(TableOMP[[#This Row],[Label]],TableAvg[],2,FALSE)</f>
        <v>#N/A</v>
      </c>
      <c r="P2897" t="e">
        <f>VLOOKUP(TableOMP[[#This Row],[Label]],TableAvg[],3,FALSE)</f>
        <v>#N/A</v>
      </c>
      <c r="Q2897" t="e">
        <f>TableOMP[[#This Row],[Avg]]-$U$2*TableOMP[[#This Row],[StdDev]]</f>
        <v>#N/A</v>
      </c>
      <c r="R2897" t="e">
        <f>TableOMP[[#This Row],[Avg]]+$U$2*TableOMP[[#This Row],[StdDev]]</f>
        <v>#N/A</v>
      </c>
      <c r="S2897" t="e">
        <f>IF(AND(TableOMP[[#This Row],[total_time]]&gt;=TableOMP[[#This Row],[Low]], TableOMP[[#This Row],[total_time]]&lt;=TableOMP[[#This Row],[High]]),1,0)</f>
        <v>#N/A</v>
      </c>
    </row>
    <row r="2898" spans="1:19" hidden="1" x14ac:dyDescent="0.25">
      <c r="A2898" t="s">
        <v>17</v>
      </c>
      <c r="B2898">
        <v>30000</v>
      </c>
      <c r="C2898">
        <v>0</v>
      </c>
      <c r="D2898">
        <v>0</v>
      </c>
      <c r="E2898">
        <v>55</v>
      </c>
      <c r="F2898">
        <v>1</v>
      </c>
      <c r="G2898">
        <v>2.9390999999999998</v>
      </c>
      <c r="H2898">
        <v>0.88920500000000002</v>
      </c>
      <c r="I2898">
        <v>1.8847750000000001</v>
      </c>
      <c r="J2898">
        <v>3.4903000000000003E-2</v>
      </c>
      <c r="K2898" t="str">
        <f>MID(M2898,22,1)</f>
        <v>2</v>
      </c>
      <c r="L2898" t="s">
        <v>51</v>
      </c>
      <c r="M2898" t="s">
        <v>52</v>
      </c>
      <c r="N2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898" t="e">
        <f>VLOOKUP(TableOMP[[#This Row],[Label]],TableAvg[],2,FALSE)</f>
        <v>#N/A</v>
      </c>
      <c r="P2898" t="e">
        <f>VLOOKUP(TableOMP[[#This Row],[Label]],TableAvg[],3,FALSE)</f>
        <v>#N/A</v>
      </c>
      <c r="Q2898" t="e">
        <f>TableOMP[[#This Row],[Avg]]-$U$2*TableOMP[[#This Row],[StdDev]]</f>
        <v>#N/A</v>
      </c>
      <c r="R2898" t="e">
        <f>TableOMP[[#This Row],[Avg]]+$U$2*TableOMP[[#This Row],[StdDev]]</f>
        <v>#N/A</v>
      </c>
      <c r="S2898" t="e">
        <f>IF(AND(TableOMP[[#This Row],[total_time]]&gt;=TableOMP[[#This Row],[Low]], TableOMP[[#This Row],[total_time]]&lt;=TableOMP[[#This Row],[High]]),1,0)</f>
        <v>#N/A</v>
      </c>
    </row>
    <row r="2899" spans="1:19" hidden="1" x14ac:dyDescent="0.25">
      <c r="A2899" t="s">
        <v>17</v>
      </c>
      <c r="B2899">
        <v>30000</v>
      </c>
      <c r="C2899">
        <v>0</v>
      </c>
      <c r="D2899">
        <v>0</v>
      </c>
      <c r="E2899">
        <v>54</v>
      </c>
      <c r="F2899">
        <v>1</v>
      </c>
      <c r="G2899">
        <v>3.4850919999999999</v>
      </c>
      <c r="H2899">
        <v>1.1908369999999999</v>
      </c>
      <c r="I2899">
        <v>1.7728680000000001</v>
      </c>
      <c r="J2899">
        <v>3.3450000000000001E-2</v>
      </c>
      <c r="K2899" t="str">
        <f>MID(M2899,22,1)</f>
        <v>2</v>
      </c>
      <c r="L2899" t="s">
        <v>51</v>
      </c>
      <c r="M2899" t="s">
        <v>52</v>
      </c>
      <c r="N2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899" t="e">
        <f>VLOOKUP(TableOMP[[#This Row],[Label]],TableAvg[],2,FALSE)</f>
        <v>#N/A</v>
      </c>
      <c r="P2899" t="e">
        <f>VLOOKUP(TableOMP[[#This Row],[Label]],TableAvg[],3,FALSE)</f>
        <v>#N/A</v>
      </c>
      <c r="Q2899" t="e">
        <f>TableOMP[[#This Row],[Avg]]-$U$2*TableOMP[[#This Row],[StdDev]]</f>
        <v>#N/A</v>
      </c>
      <c r="R2899" t="e">
        <f>TableOMP[[#This Row],[Avg]]+$U$2*TableOMP[[#This Row],[StdDev]]</f>
        <v>#N/A</v>
      </c>
      <c r="S2899" t="e">
        <f>IF(AND(TableOMP[[#This Row],[total_time]]&gt;=TableOMP[[#This Row],[Low]], TableOMP[[#This Row],[total_time]]&lt;=TableOMP[[#This Row],[High]]),1,0)</f>
        <v>#N/A</v>
      </c>
    </row>
    <row r="2900" spans="1:19" hidden="1" x14ac:dyDescent="0.25">
      <c r="A2900" t="s">
        <v>17</v>
      </c>
      <c r="B2900">
        <v>30000</v>
      </c>
      <c r="C2900">
        <v>0</v>
      </c>
      <c r="D2900">
        <v>0</v>
      </c>
      <c r="E2900">
        <v>53</v>
      </c>
      <c r="F2900">
        <v>1</v>
      </c>
      <c r="G2900">
        <v>3.0626389999999999</v>
      </c>
      <c r="H2900">
        <v>0.93384699999999998</v>
      </c>
      <c r="I2900">
        <v>2.075259</v>
      </c>
      <c r="J2900">
        <v>3.9909E-2</v>
      </c>
      <c r="K2900" t="str">
        <f>MID(M2900,22,1)</f>
        <v>2</v>
      </c>
      <c r="L2900" t="s">
        <v>51</v>
      </c>
      <c r="M2900" t="s">
        <v>52</v>
      </c>
      <c r="N2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00" t="e">
        <f>VLOOKUP(TableOMP[[#This Row],[Label]],TableAvg[],2,FALSE)</f>
        <v>#N/A</v>
      </c>
      <c r="P2900" t="e">
        <f>VLOOKUP(TableOMP[[#This Row],[Label]],TableAvg[],3,FALSE)</f>
        <v>#N/A</v>
      </c>
      <c r="Q2900" t="e">
        <f>TableOMP[[#This Row],[Avg]]-$U$2*TableOMP[[#This Row],[StdDev]]</f>
        <v>#N/A</v>
      </c>
      <c r="R2900" t="e">
        <f>TableOMP[[#This Row],[Avg]]+$U$2*TableOMP[[#This Row],[StdDev]]</f>
        <v>#N/A</v>
      </c>
      <c r="S2900" t="e">
        <f>IF(AND(TableOMP[[#This Row],[total_time]]&gt;=TableOMP[[#This Row],[Low]], TableOMP[[#This Row],[total_time]]&lt;=TableOMP[[#This Row],[High]]),1,0)</f>
        <v>#N/A</v>
      </c>
    </row>
    <row r="2901" spans="1:19" hidden="1" x14ac:dyDescent="0.25">
      <c r="A2901" t="s">
        <v>17</v>
      </c>
      <c r="B2901">
        <v>30000</v>
      </c>
      <c r="C2901">
        <v>0</v>
      </c>
      <c r="D2901">
        <v>0</v>
      </c>
      <c r="E2901">
        <v>52</v>
      </c>
      <c r="F2901">
        <v>1</v>
      </c>
      <c r="G2901">
        <v>3.1277059999999999</v>
      </c>
      <c r="H2901">
        <v>0.96213700000000002</v>
      </c>
      <c r="I2901">
        <v>2.2083879999999998</v>
      </c>
      <c r="J2901">
        <v>4.3302E-2</v>
      </c>
      <c r="K2901" t="str">
        <f>MID(M2901,22,1)</f>
        <v>2</v>
      </c>
      <c r="L2901" t="s">
        <v>51</v>
      </c>
      <c r="M2901" t="s">
        <v>52</v>
      </c>
      <c r="N2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01" t="e">
        <f>VLOOKUP(TableOMP[[#This Row],[Label]],TableAvg[],2,FALSE)</f>
        <v>#N/A</v>
      </c>
      <c r="P2901" t="e">
        <f>VLOOKUP(TableOMP[[#This Row],[Label]],TableAvg[],3,FALSE)</f>
        <v>#N/A</v>
      </c>
      <c r="Q2901" t="e">
        <f>TableOMP[[#This Row],[Avg]]-$U$2*TableOMP[[#This Row],[StdDev]]</f>
        <v>#N/A</v>
      </c>
      <c r="R2901" t="e">
        <f>TableOMP[[#This Row],[Avg]]+$U$2*TableOMP[[#This Row],[StdDev]]</f>
        <v>#N/A</v>
      </c>
      <c r="S2901" t="e">
        <f>IF(AND(TableOMP[[#This Row],[total_time]]&gt;=TableOMP[[#This Row],[Low]], TableOMP[[#This Row],[total_time]]&lt;=TableOMP[[#This Row],[High]]),1,0)</f>
        <v>#N/A</v>
      </c>
    </row>
    <row r="2902" spans="1:19" hidden="1" x14ac:dyDescent="0.25">
      <c r="A2902" t="s">
        <v>17</v>
      </c>
      <c r="B2902">
        <v>30000</v>
      </c>
      <c r="C2902">
        <v>0</v>
      </c>
      <c r="D2902">
        <v>0</v>
      </c>
      <c r="E2902">
        <v>51</v>
      </c>
      <c r="F2902">
        <v>1</v>
      </c>
      <c r="G2902">
        <v>3.3499789999999998</v>
      </c>
      <c r="H2902">
        <v>1.1883840000000001</v>
      </c>
      <c r="I2902">
        <v>1.6264590000000001</v>
      </c>
      <c r="J2902">
        <v>3.2529000000000002E-2</v>
      </c>
      <c r="K2902" t="str">
        <f>MID(M2902,22,1)</f>
        <v>2</v>
      </c>
      <c r="L2902" t="s">
        <v>51</v>
      </c>
      <c r="M2902" t="s">
        <v>52</v>
      </c>
      <c r="N2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02" t="e">
        <f>VLOOKUP(TableOMP[[#This Row],[Label]],TableAvg[],2,FALSE)</f>
        <v>#N/A</v>
      </c>
      <c r="P2902" t="e">
        <f>VLOOKUP(TableOMP[[#This Row],[Label]],TableAvg[],3,FALSE)</f>
        <v>#N/A</v>
      </c>
      <c r="Q2902" t="e">
        <f>TableOMP[[#This Row],[Avg]]-$U$2*TableOMP[[#This Row],[StdDev]]</f>
        <v>#N/A</v>
      </c>
      <c r="R2902" t="e">
        <f>TableOMP[[#This Row],[Avg]]+$U$2*TableOMP[[#This Row],[StdDev]]</f>
        <v>#N/A</v>
      </c>
      <c r="S2902" t="e">
        <f>IF(AND(TableOMP[[#This Row],[total_time]]&gt;=TableOMP[[#This Row],[Low]], TableOMP[[#This Row],[total_time]]&lt;=TableOMP[[#This Row],[High]]),1,0)</f>
        <v>#N/A</v>
      </c>
    </row>
    <row r="2903" spans="1:19" hidden="1" x14ac:dyDescent="0.25">
      <c r="A2903" t="s">
        <v>17</v>
      </c>
      <c r="B2903">
        <v>30000</v>
      </c>
      <c r="C2903">
        <v>0</v>
      </c>
      <c r="D2903">
        <v>0</v>
      </c>
      <c r="E2903">
        <v>50</v>
      </c>
      <c r="F2903">
        <v>1</v>
      </c>
      <c r="G2903">
        <v>3.1804929999999998</v>
      </c>
      <c r="H2903">
        <v>0.97975199999999996</v>
      </c>
      <c r="I2903">
        <v>2.432985</v>
      </c>
      <c r="J2903">
        <v>4.9653000000000003E-2</v>
      </c>
      <c r="K2903" t="str">
        <f>MID(M2903,22,1)</f>
        <v>2</v>
      </c>
      <c r="L2903" t="s">
        <v>51</v>
      </c>
      <c r="M2903" t="s">
        <v>52</v>
      </c>
      <c r="N2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03" t="e">
        <f>VLOOKUP(TableOMP[[#This Row],[Label]],TableAvg[],2,FALSE)</f>
        <v>#N/A</v>
      </c>
      <c r="P2903" t="e">
        <f>VLOOKUP(TableOMP[[#This Row],[Label]],TableAvg[],3,FALSE)</f>
        <v>#N/A</v>
      </c>
      <c r="Q2903" t="e">
        <f>TableOMP[[#This Row],[Avg]]-$U$2*TableOMP[[#This Row],[StdDev]]</f>
        <v>#N/A</v>
      </c>
      <c r="R2903" t="e">
        <f>TableOMP[[#This Row],[Avg]]+$U$2*TableOMP[[#This Row],[StdDev]]</f>
        <v>#N/A</v>
      </c>
      <c r="S2903" t="e">
        <f>IF(AND(TableOMP[[#This Row],[total_time]]&gt;=TableOMP[[#This Row],[Low]], TableOMP[[#This Row],[total_time]]&lt;=TableOMP[[#This Row],[High]]),1,0)</f>
        <v>#N/A</v>
      </c>
    </row>
    <row r="2904" spans="1:19" hidden="1" x14ac:dyDescent="0.25">
      <c r="A2904" t="s">
        <v>17</v>
      </c>
      <c r="B2904">
        <v>30000</v>
      </c>
      <c r="C2904">
        <v>0</v>
      </c>
      <c r="D2904">
        <v>0</v>
      </c>
      <c r="E2904">
        <v>49</v>
      </c>
      <c r="F2904">
        <v>1</v>
      </c>
      <c r="G2904">
        <v>2.9458259999999998</v>
      </c>
      <c r="H2904">
        <v>1.168733</v>
      </c>
      <c r="I2904">
        <v>5.4486949999999998</v>
      </c>
      <c r="J2904">
        <v>0.113514</v>
      </c>
      <c r="K2904" t="str">
        <f>MID(M2904,22,1)</f>
        <v>2</v>
      </c>
      <c r="L2904" t="s">
        <v>51</v>
      </c>
      <c r="M2904" t="s">
        <v>52</v>
      </c>
      <c r="N2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04" t="e">
        <f>VLOOKUP(TableOMP[[#This Row],[Label]],TableAvg[],2,FALSE)</f>
        <v>#N/A</v>
      </c>
      <c r="P2904" t="e">
        <f>VLOOKUP(TableOMP[[#This Row],[Label]],TableAvg[],3,FALSE)</f>
        <v>#N/A</v>
      </c>
      <c r="Q2904" t="e">
        <f>TableOMP[[#This Row],[Avg]]-$U$2*TableOMP[[#This Row],[StdDev]]</f>
        <v>#N/A</v>
      </c>
      <c r="R2904" t="e">
        <f>TableOMP[[#This Row],[Avg]]+$U$2*TableOMP[[#This Row],[StdDev]]</f>
        <v>#N/A</v>
      </c>
      <c r="S2904" t="e">
        <f>IF(AND(TableOMP[[#This Row],[total_time]]&gt;=TableOMP[[#This Row],[Low]], TableOMP[[#This Row],[total_time]]&lt;=TableOMP[[#This Row],[High]]),1,0)</f>
        <v>#N/A</v>
      </c>
    </row>
    <row r="2905" spans="1:19" hidden="1" x14ac:dyDescent="0.25">
      <c r="A2905" t="s">
        <v>17</v>
      </c>
      <c r="B2905">
        <v>30000</v>
      </c>
      <c r="C2905">
        <v>0</v>
      </c>
      <c r="D2905">
        <v>0</v>
      </c>
      <c r="E2905">
        <v>48</v>
      </c>
      <c r="F2905">
        <v>1</v>
      </c>
      <c r="G2905">
        <v>3.5180189999999998</v>
      </c>
      <c r="H2905">
        <v>0.92656700000000003</v>
      </c>
      <c r="I2905">
        <v>1.5805819999999999</v>
      </c>
      <c r="J2905">
        <v>3.3628999999999999E-2</v>
      </c>
      <c r="K2905" t="str">
        <f>MID(M2905,22,1)</f>
        <v>2</v>
      </c>
      <c r="L2905" t="s">
        <v>51</v>
      </c>
      <c r="M2905" t="s">
        <v>52</v>
      </c>
      <c r="N2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05" t="e">
        <f>VLOOKUP(TableOMP[[#This Row],[Label]],TableAvg[],2,FALSE)</f>
        <v>#N/A</v>
      </c>
      <c r="P2905" t="e">
        <f>VLOOKUP(TableOMP[[#This Row],[Label]],TableAvg[],3,FALSE)</f>
        <v>#N/A</v>
      </c>
      <c r="Q2905" t="e">
        <f>TableOMP[[#This Row],[Avg]]-$U$2*TableOMP[[#This Row],[StdDev]]</f>
        <v>#N/A</v>
      </c>
      <c r="R2905" t="e">
        <f>TableOMP[[#This Row],[Avg]]+$U$2*TableOMP[[#This Row],[StdDev]]</f>
        <v>#N/A</v>
      </c>
      <c r="S2905" t="e">
        <f>IF(AND(TableOMP[[#This Row],[total_time]]&gt;=TableOMP[[#This Row],[Low]], TableOMP[[#This Row],[total_time]]&lt;=TableOMP[[#This Row],[High]]),1,0)</f>
        <v>#N/A</v>
      </c>
    </row>
    <row r="2906" spans="1:19" hidden="1" x14ac:dyDescent="0.25">
      <c r="A2906" t="s">
        <v>17</v>
      </c>
      <c r="B2906">
        <v>30000</v>
      </c>
      <c r="C2906">
        <v>0</v>
      </c>
      <c r="D2906">
        <v>0</v>
      </c>
      <c r="E2906">
        <v>46</v>
      </c>
      <c r="F2906">
        <v>1</v>
      </c>
      <c r="G2906">
        <v>3.4767800000000002</v>
      </c>
      <c r="H2906">
        <v>1.0094110000000001</v>
      </c>
      <c r="I2906">
        <v>1.4841219999999999</v>
      </c>
      <c r="J2906">
        <v>3.2980000000000002E-2</v>
      </c>
      <c r="K2906" t="str">
        <f>MID(M2906,22,1)</f>
        <v>2</v>
      </c>
      <c r="L2906" t="s">
        <v>51</v>
      </c>
      <c r="M2906" t="s">
        <v>52</v>
      </c>
      <c r="N2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06" t="e">
        <f>VLOOKUP(TableOMP[[#This Row],[Label]],TableAvg[],2,FALSE)</f>
        <v>#N/A</v>
      </c>
      <c r="P2906" t="e">
        <f>VLOOKUP(TableOMP[[#This Row],[Label]],TableAvg[],3,FALSE)</f>
        <v>#N/A</v>
      </c>
      <c r="Q2906" t="e">
        <f>TableOMP[[#This Row],[Avg]]-$U$2*TableOMP[[#This Row],[StdDev]]</f>
        <v>#N/A</v>
      </c>
      <c r="R2906" t="e">
        <f>TableOMP[[#This Row],[Avg]]+$U$2*TableOMP[[#This Row],[StdDev]]</f>
        <v>#N/A</v>
      </c>
      <c r="S2906" t="e">
        <f>IF(AND(TableOMP[[#This Row],[total_time]]&gt;=TableOMP[[#This Row],[Low]], TableOMP[[#This Row],[total_time]]&lt;=TableOMP[[#This Row],[High]]),1,0)</f>
        <v>#N/A</v>
      </c>
    </row>
    <row r="2907" spans="1:19" hidden="1" x14ac:dyDescent="0.25">
      <c r="A2907" t="s">
        <v>17</v>
      </c>
      <c r="B2907">
        <v>30000</v>
      </c>
      <c r="C2907">
        <v>0</v>
      </c>
      <c r="D2907">
        <v>0</v>
      </c>
      <c r="E2907">
        <v>45</v>
      </c>
      <c r="F2907">
        <v>1</v>
      </c>
      <c r="G2907">
        <v>3.53362</v>
      </c>
      <c r="H2907">
        <v>1.031582</v>
      </c>
      <c r="I2907">
        <v>3.8940899999999998</v>
      </c>
      <c r="J2907">
        <v>8.8501999999999997E-2</v>
      </c>
      <c r="K2907" t="str">
        <f>MID(M2907,22,1)</f>
        <v>2</v>
      </c>
      <c r="L2907" t="s">
        <v>51</v>
      </c>
      <c r="M2907" t="s">
        <v>52</v>
      </c>
      <c r="N2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07" t="e">
        <f>VLOOKUP(TableOMP[[#This Row],[Label]],TableAvg[],2,FALSE)</f>
        <v>#N/A</v>
      </c>
      <c r="P2907" t="e">
        <f>VLOOKUP(TableOMP[[#This Row],[Label]],TableAvg[],3,FALSE)</f>
        <v>#N/A</v>
      </c>
      <c r="Q2907" t="e">
        <f>TableOMP[[#This Row],[Avg]]-$U$2*TableOMP[[#This Row],[StdDev]]</f>
        <v>#N/A</v>
      </c>
      <c r="R2907" t="e">
        <f>TableOMP[[#This Row],[Avg]]+$U$2*TableOMP[[#This Row],[StdDev]]</f>
        <v>#N/A</v>
      </c>
      <c r="S2907" t="e">
        <f>IF(AND(TableOMP[[#This Row],[total_time]]&gt;=TableOMP[[#This Row],[Low]], TableOMP[[#This Row],[total_time]]&lt;=TableOMP[[#This Row],[High]]),1,0)</f>
        <v>#N/A</v>
      </c>
    </row>
    <row r="2908" spans="1:19" hidden="1" x14ac:dyDescent="0.25">
      <c r="A2908" t="s">
        <v>17</v>
      </c>
      <c r="B2908">
        <v>30000</v>
      </c>
      <c r="C2908">
        <v>0</v>
      </c>
      <c r="D2908">
        <v>0</v>
      </c>
      <c r="E2908">
        <v>44</v>
      </c>
      <c r="F2908">
        <v>1</v>
      </c>
      <c r="G2908">
        <v>3.168936</v>
      </c>
      <c r="H2908">
        <v>0.941581</v>
      </c>
      <c r="I2908">
        <v>2.0882719999999999</v>
      </c>
      <c r="J2908">
        <v>4.8564000000000003E-2</v>
      </c>
      <c r="K2908" t="str">
        <f>MID(M2908,22,1)</f>
        <v>2</v>
      </c>
      <c r="L2908" t="s">
        <v>51</v>
      </c>
      <c r="M2908" t="s">
        <v>52</v>
      </c>
      <c r="N2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08" t="e">
        <f>VLOOKUP(TableOMP[[#This Row],[Label]],TableAvg[],2,FALSE)</f>
        <v>#N/A</v>
      </c>
      <c r="P2908" t="e">
        <f>VLOOKUP(TableOMP[[#This Row],[Label]],TableAvg[],3,FALSE)</f>
        <v>#N/A</v>
      </c>
      <c r="Q2908" t="e">
        <f>TableOMP[[#This Row],[Avg]]-$U$2*TableOMP[[#This Row],[StdDev]]</f>
        <v>#N/A</v>
      </c>
      <c r="R2908" t="e">
        <f>TableOMP[[#This Row],[Avg]]+$U$2*TableOMP[[#This Row],[StdDev]]</f>
        <v>#N/A</v>
      </c>
      <c r="S2908" t="e">
        <f>IF(AND(TableOMP[[#This Row],[total_time]]&gt;=TableOMP[[#This Row],[Low]], TableOMP[[#This Row],[total_time]]&lt;=TableOMP[[#This Row],[High]]),1,0)</f>
        <v>#N/A</v>
      </c>
    </row>
    <row r="2909" spans="1:19" hidden="1" x14ac:dyDescent="0.25">
      <c r="A2909" t="s">
        <v>17</v>
      </c>
      <c r="B2909">
        <v>30000</v>
      </c>
      <c r="C2909">
        <v>0</v>
      </c>
      <c r="D2909">
        <v>0</v>
      </c>
      <c r="E2909">
        <v>43</v>
      </c>
      <c r="F2909">
        <v>1</v>
      </c>
      <c r="G2909">
        <v>3.065429</v>
      </c>
      <c r="H2909">
        <v>1.3621220000000001</v>
      </c>
      <c r="I2909">
        <v>4.8811980000000004</v>
      </c>
      <c r="J2909">
        <v>0.116219</v>
      </c>
      <c r="K2909" t="str">
        <f>MID(M2909,22,1)</f>
        <v>2</v>
      </c>
      <c r="L2909" t="s">
        <v>51</v>
      </c>
      <c r="M2909" t="s">
        <v>52</v>
      </c>
      <c r="N2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09" t="e">
        <f>VLOOKUP(TableOMP[[#This Row],[Label]],TableAvg[],2,FALSE)</f>
        <v>#N/A</v>
      </c>
      <c r="P2909" t="e">
        <f>VLOOKUP(TableOMP[[#This Row],[Label]],TableAvg[],3,FALSE)</f>
        <v>#N/A</v>
      </c>
      <c r="Q2909" t="e">
        <f>TableOMP[[#This Row],[Avg]]-$U$2*TableOMP[[#This Row],[StdDev]]</f>
        <v>#N/A</v>
      </c>
      <c r="R2909" t="e">
        <f>TableOMP[[#This Row],[Avg]]+$U$2*TableOMP[[#This Row],[StdDev]]</f>
        <v>#N/A</v>
      </c>
      <c r="S2909" t="e">
        <f>IF(AND(TableOMP[[#This Row],[total_time]]&gt;=TableOMP[[#This Row],[Low]], TableOMP[[#This Row],[total_time]]&lt;=TableOMP[[#This Row],[High]]),1,0)</f>
        <v>#N/A</v>
      </c>
    </row>
    <row r="2910" spans="1:19" hidden="1" x14ac:dyDescent="0.25">
      <c r="A2910" t="s">
        <v>17</v>
      </c>
      <c r="B2910">
        <v>30000</v>
      </c>
      <c r="C2910">
        <v>0</v>
      </c>
      <c r="D2910">
        <v>0</v>
      </c>
      <c r="E2910">
        <v>42</v>
      </c>
      <c r="F2910">
        <v>1</v>
      </c>
      <c r="G2910">
        <v>3.0494340000000002</v>
      </c>
      <c r="H2910">
        <v>0.917292</v>
      </c>
      <c r="I2910">
        <v>2.4308459999999998</v>
      </c>
      <c r="J2910">
        <v>5.9289000000000001E-2</v>
      </c>
      <c r="K2910" t="str">
        <f>MID(M2910,22,1)</f>
        <v>2</v>
      </c>
      <c r="L2910" t="s">
        <v>51</v>
      </c>
      <c r="M2910" t="s">
        <v>52</v>
      </c>
      <c r="N2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10" t="e">
        <f>VLOOKUP(TableOMP[[#This Row],[Label]],TableAvg[],2,FALSE)</f>
        <v>#N/A</v>
      </c>
      <c r="P2910" t="e">
        <f>VLOOKUP(TableOMP[[#This Row],[Label]],TableAvg[],3,FALSE)</f>
        <v>#N/A</v>
      </c>
      <c r="Q2910" t="e">
        <f>TableOMP[[#This Row],[Avg]]-$U$2*TableOMP[[#This Row],[StdDev]]</f>
        <v>#N/A</v>
      </c>
      <c r="R2910" t="e">
        <f>TableOMP[[#This Row],[Avg]]+$U$2*TableOMP[[#This Row],[StdDev]]</f>
        <v>#N/A</v>
      </c>
      <c r="S2910" t="e">
        <f>IF(AND(TableOMP[[#This Row],[total_time]]&gt;=TableOMP[[#This Row],[Low]], TableOMP[[#This Row],[total_time]]&lt;=TableOMP[[#This Row],[High]]),1,0)</f>
        <v>#N/A</v>
      </c>
    </row>
    <row r="2911" spans="1:19" hidden="1" x14ac:dyDescent="0.25">
      <c r="A2911" t="s">
        <v>17</v>
      </c>
      <c r="B2911">
        <v>30000</v>
      </c>
      <c r="C2911">
        <v>0</v>
      </c>
      <c r="D2911">
        <v>0</v>
      </c>
      <c r="E2911">
        <v>41</v>
      </c>
      <c r="F2911">
        <v>1</v>
      </c>
      <c r="G2911">
        <v>3.4554909999999999</v>
      </c>
      <c r="H2911">
        <v>0.97022900000000001</v>
      </c>
      <c r="I2911">
        <v>2.1652999999999998</v>
      </c>
      <c r="J2911">
        <v>5.4132E-2</v>
      </c>
      <c r="K2911" t="str">
        <f>MID(M2911,22,1)</f>
        <v>2</v>
      </c>
      <c r="L2911" t="s">
        <v>51</v>
      </c>
      <c r="M2911" t="s">
        <v>52</v>
      </c>
      <c r="N2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11" t="e">
        <f>VLOOKUP(TableOMP[[#This Row],[Label]],TableAvg[],2,FALSE)</f>
        <v>#N/A</v>
      </c>
      <c r="P2911" t="e">
        <f>VLOOKUP(TableOMP[[#This Row],[Label]],TableAvg[],3,FALSE)</f>
        <v>#N/A</v>
      </c>
      <c r="Q2911" t="e">
        <f>TableOMP[[#This Row],[Avg]]-$U$2*TableOMP[[#This Row],[StdDev]]</f>
        <v>#N/A</v>
      </c>
      <c r="R2911" t="e">
        <f>TableOMP[[#This Row],[Avg]]+$U$2*TableOMP[[#This Row],[StdDev]]</f>
        <v>#N/A</v>
      </c>
      <c r="S2911" t="e">
        <f>IF(AND(TableOMP[[#This Row],[total_time]]&gt;=TableOMP[[#This Row],[Low]], TableOMP[[#This Row],[total_time]]&lt;=TableOMP[[#This Row],[High]]),1,0)</f>
        <v>#N/A</v>
      </c>
    </row>
    <row r="2912" spans="1:19" hidden="1" x14ac:dyDescent="0.25">
      <c r="A2912" t="s">
        <v>17</v>
      </c>
      <c r="B2912">
        <v>30000</v>
      </c>
      <c r="C2912">
        <v>0</v>
      </c>
      <c r="D2912">
        <v>0</v>
      </c>
      <c r="E2912">
        <v>40</v>
      </c>
      <c r="F2912">
        <v>1</v>
      </c>
      <c r="G2912">
        <v>2.9447109999999999</v>
      </c>
      <c r="H2912">
        <v>0.88065000000000004</v>
      </c>
      <c r="I2912">
        <v>1.8387640000000001</v>
      </c>
      <c r="J2912">
        <v>4.7148000000000002E-2</v>
      </c>
      <c r="K2912" t="str">
        <f>MID(M2912,22,1)</f>
        <v>2</v>
      </c>
      <c r="L2912" t="s">
        <v>51</v>
      </c>
      <c r="M2912" t="s">
        <v>52</v>
      </c>
      <c r="N2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12" t="e">
        <f>VLOOKUP(TableOMP[[#This Row],[Label]],TableAvg[],2,FALSE)</f>
        <v>#N/A</v>
      </c>
      <c r="P2912" t="e">
        <f>VLOOKUP(TableOMP[[#This Row],[Label]],TableAvg[],3,FALSE)</f>
        <v>#N/A</v>
      </c>
      <c r="Q2912" t="e">
        <f>TableOMP[[#This Row],[Avg]]-$U$2*TableOMP[[#This Row],[StdDev]]</f>
        <v>#N/A</v>
      </c>
      <c r="R2912" t="e">
        <f>TableOMP[[#This Row],[Avg]]+$U$2*TableOMP[[#This Row],[StdDev]]</f>
        <v>#N/A</v>
      </c>
      <c r="S2912" t="e">
        <f>IF(AND(TableOMP[[#This Row],[total_time]]&gt;=TableOMP[[#This Row],[Low]], TableOMP[[#This Row],[total_time]]&lt;=TableOMP[[#This Row],[High]]),1,0)</f>
        <v>#N/A</v>
      </c>
    </row>
    <row r="2913" spans="1:19" hidden="1" x14ac:dyDescent="0.25">
      <c r="A2913" t="s">
        <v>17</v>
      </c>
      <c r="B2913">
        <v>30000</v>
      </c>
      <c r="C2913">
        <v>0</v>
      </c>
      <c r="D2913">
        <v>0</v>
      </c>
      <c r="E2913">
        <v>39</v>
      </c>
      <c r="F2913">
        <v>1</v>
      </c>
      <c r="G2913">
        <v>3.035536</v>
      </c>
      <c r="H2913">
        <v>0.89090000000000003</v>
      </c>
      <c r="I2913">
        <v>1.6353470000000001</v>
      </c>
      <c r="J2913">
        <v>4.3034999999999997E-2</v>
      </c>
      <c r="K2913" t="str">
        <f>MID(M2913,22,1)</f>
        <v>2</v>
      </c>
      <c r="L2913" t="s">
        <v>51</v>
      </c>
      <c r="M2913" t="s">
        <v>52</v>
      </c>
      <c r="N2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13" t="e">
        <f>VLOOKUP(TableOMP[[#This Row],[Label]],TableAvg[],2,FALSE)</f>
        <v>#N/A</v>
      </c>
      <c r="P2913" t="e">
        <f>VLOOKUP(TableOMP[[#This Row],[Label]],TableAvg[],3,FALSE)</f>
        <v>#N/A</v>
      </c>
      <c r="Q2913" t="e">
        <f>TableOMP[[#This Row],[Avg]]-$U$2*TableOMP[[#This Row],[StdDev]]</f>
        <v>#N/A</v>
      </c>
      <c r="R2913" t="e">
        <f>TableOMP[[#This Row],[Avg]]+$U$2*TableOMP[[#This Row],[StdDev]]</f>
        <v>#N/A</v>
      </c>
      <c r="S2913" t="e">
        <f>IF(AND(TableOMP[[#This Row],[total_time]]&gt;=TableOMP[[#This Row],[Low]], TableOMP[[#This Row],[total_time]]&lt;=TableOMP[[#This Row],[High]]),1,0)</f>
        <v>#N/A</v>
      </c>
    </row>
    <row r="2914" spans="1:19" hidden="1" x14ac:dyDescent="0.25">
      <c r="A2914" t="s">
        <v>17</v>
      </c>
      <c r="B2914">
        <v>30000</v>
      </c>
      <c r="C2914">
        <v>0</v>
      </c>
      <c r="D2914">
        <v>0</v>
      </c>
      <c r="E2914">
        <v>38</v>
      </c>
      <c r="F2914">
        <v>1</v>
      </c>
      <c r="G2914">
        <v>3.261136</v>
      </c>
      <c r="H2914">
        <v>1.004659</v>
      </c>
      <c r="I2914">
        <v>2.6751209999999999</v>
      </c>
      <c r="J2914">
        <v>7.2301000000000004E-2</v>
      </c>
      <c r="K2914" t="str">
        <f>MID(M2914,22,1)</f>
        <v>2</v>
      </c>
      <c r="L2914" t="s">
        <v>51</v>
      </c>
      <c r="M2914" t="s">
        <v>52</v>
      </c>
      <c r="N2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14" t="e">
        <f>VLOOKUP(TableOMP[[#This Row],[Label]],TableAvg[],2,FALSE)</f>
        <v>#N/A</v>
      </c>
      <c r="P2914" t="e">
        <f>VLOOKUP(TableOMP[[#This Row],[Label]],TableAvg[],3,FALSE)</f>
        <v>#N/A</v>
      </c>
      <c r="Q2914" t="e">
        <f>TableOMP[[#This Row],[Avg]]-$U$2*TableOMP[[#This Row],[StdDev]]</f>
        <v>#N/A</v>
      </c>
      <c r="R2914" t="e">
        <f>TableOMP[[#This Row],[Avg]]+$U$2*TableOMP[[#This Row],[StdDev]]</f>
        <v>#N/A</v>
      </c>
      <c r="S2914" t="e">
        <f>IF(AND(TableOMP[[#This Row],[total_time]]&gt;=TableOMP[[#This Row],[Low]], TableOMP[[#This Row],[total_time]]&lt;=TableOMP[[#This Row],[High]]),1,0)</f>
        <v>#N/A</v>
      </c>
    </row>
    <row r="2915" spans="1:19" hidden="1" x14ac:dyDescent="0.25">
      <c r="A2915" t="s">
        <v>17</v>
      </c>
      <c r="B2915">
        <v>30000</v>
      </c>
      <c r="C2915">
        <v>0</v>
      </c>
      <c r="D2915">
        <v>0</v>
      </c>
      <c r="E2915">
        <v>37</v>
      </c>
      <c r="F2915">
        <v>1</v>
      </c>
      <c r="G2915">
        <v>2.9400360000000001</v>
      </c>
      <c r="H2915">
        <v>0.91371500000000005</v>
      </c>
      <c r="I2915">
        <v>2.131332</v>
      </c>
      <c r="J2915">
        <v>5.9204E-2</v>
      </c>
      <c r="K2915" t="str">
        <f>MID(M2915,22,1)</f>
        <v>2</v>
      </c>
      <c r="L2915" t="s">
        <v>51</v>
      </c>
      <c r="M2915" t="s">
        <v>52</v>
      </c>
      <c r="N2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15" t="e">
        <f>VLOOKUP(TableOMP[[#This Row],[Label]],TableAvg[],2,FALSE)</f>
        <v>#N/A</v>
      </c>
      <c r="P2915" t="e">
        <f>VLOOKUP(TableOMP[[#This Row],[Label]],TableAvg[],3,FALSE)</f>
        <v>#N/A</v>
      </c>
      <c r="Q2915" t="e">
        <f>TableOMP[[#This Row],[Avg]]-$U$2*TableOMP[[#This Row],[StdDev]]</f>
        <v>#N/A</v>
      </c>
      <c r="R2915" t="e">
        <f>TableOMP[[#This Row],[Avg]]+$U$2*TableOMP[[#This Row],[StdDev]]</f>
        <v>#N/A</v>
      </c>
      <c r="S2915" t="e">
        <f>IF(AND(TableOMP[[#This Row],[total_time]]&gt;=TableOMP[[#This Row],[Low]], TableOMP[[#This Row],[total_time]]&lt;=TableOMP[[#This Row],[High]]),1,0)</f>
        <v>#N/A</v>
      </c>
    </row>
    <row r="2916" spans="1:19" hidden="1" x14ac:dyDescent="0.25">
      <c r="A2916" t="s">
        <v>17</v>
      </c>
      <c r="B2916">
        <v>30000</v>
      </c>
      <c r="C2916">
        <v>0</v>
      </c>
      <c r="D2916">
        <v>0</v>
      </c>
      <c r="E2916">
        <v>36</v>
      </c>
      <c r="F2916">
        <v>1</v>
      </c>
      <c r="G2916">
        <v>3.0390269999999999</v>
      </c>
      <c r="H2916">
        <v>0.87117800000000001</v>
      </c>
      <c r="I2916">
        <v>2.183799</v>
      </c>
      <c r="J2916">
        <v>6.2393999999999998E-2</v>
      </c>
      <c r="K2916" t="str">
        <f>MID(M2916,22,1)</f>
        <v>2</v>
      </c>
      <c r="L2916" t="s">
        <v>51</v>
      </c>
      <c r="M2916" t="s">
        <v>52</v>
      </c>
      <c r="N2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16" t="e">
        <f>VLOOKUP(TableOMP[[#This Row],[Label]],TableAvg[],2,FALSE)</f>
        <v>#N/A</v>
      </c>
      <c r="P2916" t="e">
        <f>VLOOKUP(TableOMP[[#This Row],[Label]],TableAvg[],3,FALSE)</f>
        <v>#N/A</v>
      </c>
      <c r="Q2916" t="e">
        <f>TableOMP[[#This Row],[Avg]]-$U$2*TableOMP[[#This Row],[StdDev]]</f>
        <v>#N/A</v>
      </c>
      <c r="R2916" t="e">
        <f>TableOMP[[#This Row],[Avg]]+$U$2*TableOMP[[#This Row],[StdDev]]</f>
        <v>#N/A</v>
      </c>
      <c r="S2916" t="e">
        <f>IF(AND(TableOMP[[#This Row],[total_time]]&gt;=TableOMP[[#This Row],[Low]], TableOMP[[#This Row],[total_time]]&lt;=TableOMP[[#This Row],[High]]),1,0)</f>
        <v>#N/A</v>
      </c>
    </row>
    <row r="2917" spans="1:19" hidden="1" x14ac:dyDescent="0.25">
      <c r="A2917" t="s">
        <v>17</v>
      </c>
      <c r="B2917">
        <v>30000</v>
      </c>
      <c r="C2917">
        <v>0</v>
      </c>
      <c r="D2917">
        <v>0</v>
      </c>
      <c r="E2917">
        <v>35</v>
      </c>
      <c r="F2917">
        <v>1</v>
      </c>
      <c r="G2917">
        <v>2.7874059999999998</v>
      </c>
      <c r="H2917">
        <v>0.94986400000000004</v>
      </c>
      <c r="I2917">
        <v>1.467285</v>
      </c>
      <c r="J2917">
        <v>4.3154999999999999E-2</v>
      </c>
      <c r="K2917" t="str">
        <f>MID(M2917,22,1)</f>
        <v>2</v>
      </c>
      <c r="L2917" t="s">
        <v>51</v>
      </c>
      <c r="M2917" t="s">
        <v>52</v>
      </c>
      <c r="N2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17" t="e">
        <f>VLOOKUP(TableOMP[[#This Row],[Label]],TableAvg[],2,FALSE)</f>
        <v>#N/A</v>
      </c>
      <c r="P2917" t="e">
        <f>VLOOKUP(TableOMP[[#This Row],[Label]],TableAvg[],3,FALSE)</f>
        <v>#N/A</v>
      </c>
      <c r="Q2917" t="e">
        <f>TableOMP[[#This Row],[Avg]]-$U$2*TableOMP[[#This Row],[StdDev]]</f>
        <v>#N/A</v>
      </c>
      <c r="R2917" t="e">
        <f>TableOMP[[#This Row],[Avg]]+$U$2*TableOMP[[#This Row],[StdDev]]</f>
        <v>#N/A</v>
      </c>
      <c r="S2917" t="e">
        <f>IF(AND(TableOMP[[#This Row],[total_time]]&gt;=TableOMP[[#This Row],[Low]], TableOMP[[#This Row],[total_time]]&lt;=TableOMP[[#This Row],[High]]),1,0)</f>
        <v>#N/A</v>
      </c>
    </row>
    <row r="2918" spans="1:19" hidden="1" x14ac:dyDescent="0.25">
      <c r="A2918" t="s">
        <v>17</v>
      </c>
      <c r="B2918">
        <v>30000</v>
      </c>
      <c r="C2918">
        <v>0</v>
      </c>
      <c r="D2918">
        <v>0</v>
      </c>
      <c r="E2918">
        <v>34</v>
      </c>
      <c r="F2918">
        <v>1</v>
      </c>
      <c r="G2918">
        <v>3.0715729999999999</v>
      </c>
      <c r="H2918">
        <v>0.86321000000000003</v>
      </c>
      <c r="I2918">
        <v>1.5295209999999999</v>
      </c>
      <c r="J2918">
        <v>4.6349000000000001E-2</v>
      </c>
      <c r="K2918" t="str">
        <f>MID(M2918,22,1)</f>
        <v>2</v>
      </c>
      <c r="L2918" t="s">
        <v>51</v>
      </c>
      <c r="M2918" t="s">
        <v>52</v>
      </c>
      <c r="N2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18" t="e">
        <f>VLOOKUP(TableOMP[[#This Row],[Label]],TableAvg[],2,FALSE)</f>
        <v>#N/A</v>
      </c>
      <c r="P2918" t="e">
        <f>VLOOKUP(TableOMP[[#This Row],[Label]],TableAvg[],3,FALSE)</f>
        <v>#N/A</v>
      </c>
      <c r="Q2918" t="e">
        <f>TableOMP[[#This Row],[Avg]]-$U$2*TableOMP[[#This Row],[StdDev]]</f>
        <v>#N/A</v>
      </c>
      <c r="R2918" t="e">
        <f>TableOMP[[#This Row],[Avg]]+$U$2*TableOMP[[#This Row],[StdDev]]</f>
        <v>#N/A</v>
      </c>
      <c r="S2918" t="e">
        <f>IF(AND(TableOMP[[#This Row],[total_time]]&gt;=TableOMP[[#This Row],[Low]], TableOMP[[#This Row],[total_time]]&lt;=TableOMP[[#This Row],[High]]),1,0)</f>
        <v>#N/A</v>
      </c>
    </row>
    <row r="2919" spans="1:19" hidden="1" x14ac:dyDescent="0.25">
      <c r="A2919" t="s">
        <v>17</v>
      </c>
      <c r="B2919">
        <v>30000</v>
      </c>
      <c r="C2919">
        <v>0</v>
      </c>
      <c r="D2919">
        <v>0</v>
      </c>
      <c r="E2919">
        <v>33</v>
      </c>
      <c r="F2919">
        <v>1</v>
      </c>
      <c r="G2919">
        <v>3.124037</v>
      </c>
      <c r="H2919">
        <v>1.01999</v>
      </c>
      <c r="I2919">
        <v>1.607353</v>
      </c>
      <c r="J2919">
        <v>5.0229999999999997E-2</v>
      </c>
      <c r="K2919" t="str">
        <f>MID(M2919,22,1)</f>
        <v>2</v>
      </c>
      <c r="L2919" t="s">
        <v>51</v>
      </c>
      <c r="M2919" t="s">
        <v>52</v>
      </c>
      <c r="N2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19" t="e">
        <f>VLOOKUP(TableOMP[[#This Row],[Label]],TableAvg[],2,FALSE)</f>
        <v>#N/A</v>
      </c>
      <c r="P2919" t="e">
        <f>VLOOKUP(TableOMP[[#This Row],[Label]],TableAvg[],3,FALSE)</f>
        <v>#N/A</v>
      </c>
      <c r="Q2919" t="e">
        <f>TableOMP[[#This Row],[Avg]]-$U$2*TableOMP[[#This Row],[StdDev]]</f>
        <v>#N/A</v>
      </c>
      <c r="R2919" t="e">
        <f>TableOMP[[#This Row],[Avg]]+$U$2*TableOMP[[#This Row],[StdDev]]</f>
        <v>#N/A</v>
      </c>
      <c r="S2919" t="e">
        <f>IF(AND(TableOMP[[#This Row],[total_time]]&gt;=TableOMP[[#This Row],[Low]], TableOMP[[#This Row],[total_time]]&lt;=TableOMP[[#This Row],[High]]),1,0)</f>
        <v>#N/A</v>
      </c>
    </row>
    <row r="2920" spans="1:19" hidden="1" x14ac:dyDescent="0.25">
      <c r="A2920" t="s">
        <v>17</v>
      </c>
      <c r="B2920">
        <v>30000</v>
      </c>
      <c r="C2920">
        <v>0</v>
      </c>
      <c r="D2920">
        <v>0</v>
      </c>
      <c r="E2920">
        <v>32</v>
      </c>
      <c r="F2920">
        <v>1</v>
      </c>
      <c r="G2920">
        <v>3.047409</v>
      </c>
      <c r="H2920">
        <v>0.92625599999999997</v>
      </c>
      <c r="I2920">
        <v>1.595553</v>
      </c>
      <c r="J2920">
        <v>5.1469000000000001E-2</v>
      </c>
      <c r="K2920" t="str">
        <f>MID(M2920,22,1)</f>
        <v>2</v>
      </c>
      <c r="L2920" t="s">
        <v>51</v>
      </c>
      <c r="M2920" t="s">
        <v>52</v>
      </c>
      <c r="N2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20" t="e">
        <f>VLOOKUP(TableOMP[[#This Row],[Label]],TableAvg[],2,FALSE)</f>
        <v>#N/A</v>
      </c>
      <c r="P2920" t="e">
        <f>VLOOKUP(TableOMP[[#This Row],[Label]],TableAvg[],3,FALSE)</f>
        <v>#N/A</v>
      </c>
      <c r="Q2920" t="e">
        <f>TableOMP[[#This Row],[Avg]]-$U$2*TableOMP[[#This Row],[StdDev]]</f>
        <v>#N/A</v>
      </c>
      <c r="R2920" t="e">
        <f>TableOMP[[#This Row],[Avg]]+$U$2*TableOMP[[#This Row],[StdDev]]</f>
        <v>#N/A</v>
      </c>
      <c r="S2920" t="e">
        <f>IF(AND(TableOMP[[#This Row],[total_time]]&gt;=TableOMP[[#This Row],[Low]], TableOMP[[#This Row],[total_time]]&lt;=TableOMP[[#This Row],[High]]),1,0)</f>
        <v>#N/A</v>
      </c>
    </row>
    <row r="2921" spans="1:19" hidden="1" x14ac:dyDescent="0.25">
      <c r="A2921" t="s">
        <v>17</v>
      </c>
      <c r="B2921">
        <v>30000</v>
      </c>
      <c r="C2921">
        <v>0</v>
      </c>
      <c r="D2921">
        <v>0</v>
      </c>
      <c r="E2921">
        <v>31</v>
      </c>
      <c r="F2921">
        <v>1</v>
      </c>
      <c r="G2921">
        <v>3.5044040000000001</v>
      </c>
      <c r="H2921">
        <v>0.94821699999999998</v>
      </c>
      <c r="I2921">
        <v>2.1515110000000002</v>
      </c>
      <c r="J2921">
        <v>7.1717000000000003E-2</v>
      </c>
      <c r="K2921" t="str">
        <f>MID(M2921,22,1)</f>
        <v>2</v>
      </c>
      <c r="L2921" t="s">
        <v>51</v>
      </c>
      <c r="M2921" t="s">
        <v>52</v>
      </c>
      <c r="N2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921" t="e">
        <f>VLOOKUP(TableOMP[[#This Row],[Label]],TableAvg[],2,FALSE)</f>
        <v>#N/A</v>
      </c>
      <c r="P2921" t="e">
        <f>VLOOKUP(TableOMP[[#This Row],[Label]],TableAvg[],3,FALSE)</f>
        <v>#N/A</v>
      </c>
      <c r="Q2921" t="e">
        <f>TableOMP[[#This Row],[Avg]]-$U$2*TableOMP[[#This Row],[StdDev]]</f>
        <v>#N/A</v>
      </c>
      <c r="R2921" t="e">
        <f>TableOMP[[#This Row],[Avg]]+$U$2*TableOMP[[#This Row],[StdDev]]</f>
        <v>#N/A</v>
      </c>
      <c r="S2921" t="e">
        <f>IF(AND(TableOMP[[#This Row],[total_time]]&gt;=TableOMP[[#This Row],[Low]], TableOMP[[#This Row],[total_time]]&lt;=TableOMP[[#This Row],[High]]),1,0)</f>
        <v>#N/A</v>
      </c>
    </row>
    <row r="2922" spans="1:19" hidden="1" x14ac:dyDescent="0.25">
      <c r="A2922" t="s">
        <v>17</v>
      </c>
      <c r="B2922">
        <v>30000</v>
      </c>
      <c r="C2922">
        <v>0</v>
      </c>
      <c r="D2922">
        <v>0</v>
      </c>
      <c r="E2922">
        <v>30</v>
      </c>
      <c r="F2922">
        <v>1</v>
      </c>
      <c r="G2922">
        <v>2.9482870000000001</v>
      </c>
      <c r="H2922">
        <v>0.94986599999999999</v>
      </c>
      <c r="I2922">
        <v>1.9816609999999999</v>
      </c>
      <c r="J2922">
        <v>6.8333000000000005E-2</v>
      </c>
      <c r="K2922" t="str">
        <f>MID(M2922,22,1)</f>
        <v>2</v>
      </c>
      <c r="L2922" t="s">
        <v>51</v>
      </c>
      <c r="M2922" t="s">
        <v>52</v>
      </c>
      <c r="N2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922" t="e">
        <f>VLOOKUP(TableOMP[[#This Row],[Label]],TableAvg[],2,FALSE)</f>
        <v>#N/A</v>
      </c>
      <c r="P2922" t="e">
        <f>VLOOKUP(TableOMP[[#This Row],[Label]],TableAvg[],3,FALSE)</f>
        <v>#N/A</v>
      </c>
      <c r="Q2922" t="e">
        <f>TableOMP[[#This Row],[Avg]]-$U$2*TableOMP[[#This Row],[StdDev]]</f>
        <v>#N/A</v>
      </c>
      <c r="R2922" t="e">
        <f>TableOMP[[#This Row],[Avg]]+$U$2*TableOMP[[#This Row],[StdDev]]</f>
        <v>#N/A</v>
      </c>
      <c r="S2922" t="e">
        <f>IF(AND(TableOMP[[#This Row],[total_time]]&gt;=TableOMP[[#This Row],[Low]], TableOMP[[#This Row],[total_time]]&lt;=TableOMP[[#This Row],[High]]),1,0)</f>
        <v>#N/A</v>
      </c>
    </row>
    <row r="2923" spans="1:19" hidden="1" x14ac:dyDescent="0.25">
      <c r="A2923" t="s">
        <v>17</v>
      </c>
      <c r="B2923">
        <v>30000</v>
      </c>
      <c r="C2923">
        <v>0</v>
      </c>
      <c r="D2923">
        <v>0</v>
      </c>
      <c r="E2923">
        <v>29</v>
      </c>
      <c r="F2923">
        <v>1</v>
      </c>
      <c r="G2923">
        <v>3.1796799999999998</v>
      </c>
      <c r="H2923">
        <v>1.0703469999999999</v>
      </c>
      <c r="I2923">
        <v>1.7501310000000001</v>
      </c>
      <c r="J2923">
        <v>6.2505000000000005E-2</v>
      </c>
      <c r="K2923" t="str">
        <f>MID(M2923,22,1)</f>
        <v>2</v>
      </c>
      <c r="L2923" t="s">
        <v>51</v>
      </c>
      <c r="M2923" t="s">
        <v>52</v>
      </c>
      <c r="N2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923" t="e">
        <f>VLOOKUP(TableOMP[[#This Row],[Label]],TableAvg[],2,FALSE)</f>
        <v>#N/A</v>
      </c>
      <c r="P2923" t="e">
        <f>VLOOKUP(TableOMP[[#This Row],[Label]],TableAvg[],3,FALSE)</f>
        <v>#N/A</v>
      </c>
      <c r="Q2923" t="e">
        <f>TableOMP[[#This Row],[Avg]]-$U$2*TableOMP[[#This Row],[StdDev]]</f>
        <v>#N/A</v>
      </c>
      <c r="R2923" t="e">
        <f>TableOMP[[#This Row],[Avg]]+$U$2*TableOMP[[#This Row],[StdDev]]</f>
        <v>#N/A</v>
      </c>
      <c r="S2923" t="e">
        <f>IF(AND(TableOMP[[#This Row],[total_time]]&gt;=TableOMP[[#This Row],[Low]], TableOMP[[#This Row],[total_time]]&lt;=TableOMP[[#This Row],[High]]),1,0)</f>
        <v>#N/A</v>
      </c>
    </row>
    <row r="2924" spans="1:19" hidden="1" x14ac:dyDescent="0.25">
      <c r="A2924" t="s">
        <v>17</v>
      </c>
      <c r="B2924">
        <v>30000</v>
      </c>
      <c r="C2924">
        <v>0</v>
      </c>
      <c r="D2924">
        <v>0</v>
      </c>
      <c r="E2924">
        <v>28</v>
      </c>
      <c r="F2924">
        <v>1</v>
      </c>
      <c r="G2924">
        <v>2.7719999999999998</v>
      </c>
      <c r="H2924">
        <v>0.949241</v>
      </c>
      <c r="I2924">
        <v>1.282421</v>
      </c>
      <c r="J2924">
        <v>4.7496999999999998E-2</v>
      </c>
      <c r="K2924" t="str">
        <f>MID(M2924,22,1)</f>
        <v>2</v>
      </c>
      <c r="L2924" t="s">
        <v>51</v>
      </c>
      <c r="M2924" t="s">
        <v>52</v>
      </c>
      <c r="N2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924" t="e">
        <f>VLOOKUP(TableOMP[[#This Row],[Label]],TableAvg[],2,FALSE)</f>
        <v>#N/A</v>
      </c>
      <c r="P2924" t="e">
        <f>VLOOKUP(TableOMP[[#This Row],[Label]],TableAvg[],3,FALSE)</f>
        <v>#N/A</v>
      </c>
      <c r="Q2924" t="e">
        <f>TableOMP[[#This Row],[Avg]]-$U$2*TableOMP[[#This Row],[StdDev]]</f>
        <v>#N/A</v>
      </c>
      <c r="R2924" t="e">
        <f>TableOMP[[#This Row],[Avg]]+$U$2*TableOMP[[#This Row],[StdDev]]</f>
        <v>#N/A</v>
      </c>
      <c r="S2924" t="e">
        <f>IF(AND(TableOMP[[#This Row],[total_time]]&gt;=TableOMP[[#This Row],[Low]], TableOMP[[#This Row],[total_time]]&lt;=TableOMP[[#This Row],[High]]),1,0)</f>
        <v>#N/A</v>
      </c>
    </row>
    <row r="2925" spans="1:19" hidden="1" x14ac:dyDescent="0.25">
      <c r="A2925" t="s">
        <v>17</v>
      </c>
      <c r="B2925">
        <v>30000</v>
      </c>
      <c r="C2925">
        <v>0</v>
      </c>
      <c r="D2925">
        <v>0</v>
      </c>
      <c r="E2925">
        <v>27</v>
      </c>
      <c r="F2925">
        <v>1</v>
      </c>
      <c r="G2925">
        <v>2.6796340000000001</v>
      </c>
      <c r="H2925">
        <v>0.92110099999999995</v>
      </c>
      <c r="I2925">
        <v>1.202582</v>
      </c>
      <c r="J2925">
        <v>4.6253000000000002E-2</v>
      </c>
      <c r="K2925" t="str">
        <f>MID(M2925,22,1)</f>
        <v>2</v>
      </c>
      <c r="L2925" t="s">
        <v>51</v>
      </c>
      <c r="M2925" t="s">
        <v>52</v>
      </c>
      <c r="N2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925" t="e">
        <f>VLOOKUP(TableOMP[[#This Row],[Label]],TableAvg[],2,FALSE)</f>
        <v>#N/A</v>
      </c>
      <c r="P2925" t="e">
        <f>VLOOKUP(TableOMP[[#This Row],[Label]],TableAvg[],3,FALSE)</f>
        <v>#N/A</v>
      </c>
      <c r="Q2925" t="e">
        <f>TableOMP[[#This Row],[Avg]]-$U$2*TableOMP[[#This Row],[StdDev]]</f>
        <v>#N/A</v>
      </c>
      <c r="R2925" t="e">
        <f>TableOMP[[#This Row],[Avg]]+$U$2*TableOMP[[#This Row],[StdDev]]</f>
        <v>#N/A</v>
      </c>
      <c r="S2925" t="e">
        <f>IF(AND(TableOMP[[#This Row],[total_time]]&gt;=TableOMP[[#This Row],[Low]], TableOMP[[#This Row],[total_time]]&lt;=TableOMP[[#This Row],[High]]),1,0)</f>
        <v>#N/A</v>
      </c>
    </row>
    <row r="2926" spans="1:19" hidden="1" x14ac:dyDescent="0.25">
      <c r="A2926" t="s">
        <v>17</v>
      </c>
      <c r="B2926">
        <v>30000</v>
      </c>
      <c r="C2926">
        <v>0</v>
      </c>
      <c r="D2926">
        <v>0</v>
      </c>
      <c r="E2926">
        <v>26</v>
      </c>
      <c r="F2926">
        <v>1</v>
      </c>
      <c r="G2926">
        <v>2.6840329999999999</v>
      </c>
      <c r="H2926">
        <v>0.91582600000000003</v>
      </c>
      <c r="I2926">
        <v>1.330141</v>
      </c>
      <c r="J2926">
        <v>5.3206000000000003E-2</v>
      </c>
      <c r="K2926" t="str">
        <f>MID(M2926,22,1)</f>
        <v>2</v>
      </c>
      <c r="L2926" t="s">
        <v>51</v>
      </c>
      <c r="M2926" t="s">
        <v>52</v>
      </c>
      <c r="N2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926" t="e">
        <f>VLOOKUP(TableOMP[[#This Row],[Label]],TableAvg[],2,FALSE)</f>
        <v>#N/A</v>
      </c>
      <c r="P2926" t="e">
        <f>VLOOKUP(TableOMP[[#This Row],[Label]],TableAvg[],3,FALSE)</f>
        <v>#N/A</v>
      </c>
      <c r="Q2926" t="e">
        <f>TableOMP[[#This Row],[Avg]]-$U$2*TableOMP[[#This Row],[StdDev]]</f>
        <v>#N/A</v>
      </c>
      <c r="R2926" t="e">
        <f>TableOMP[[#This Row],[Avg]]+$U$2*TableOMP[[#This Row],[StdDev]]</f>
        <v>#N/A</v>
      </c>
      <c r="S2926" t="e">
        <f>IF(AND(TableOMP[[#This Row],[total_time]]&gt;=TableOMP[[#This Row],[Low]], TableOMP[[#This Row],[total_time]]&lt;=TableOMP[[#This Row],[High]]),1,0)</f>
        <v>#N/A</v>
      </c>
    </row>
    <row r="2927" spans="1:19" hidden="1" x14ac:dyDescent="0.25">
      <c r="A2927" t="s">
        <v>17</v>
      </c>
      <c r="B2927">
        <v>30000</v>
      </c>
      <c r="C2927">
        <v>0</v>
      </c>
      <c r="D2927">
        <v>0</v>
      </c>
      <c r="E2927">
        <v>25</v>
      </c>
      <c r="F2927">
        <v>1</v>
      </c>
      <c r="G2927">
        <v>2.7895430000000001</v>
      </c>
      <c r="H2927">
        <v>0.97597500000000004</v>
      </c>
      <c r="I2927">
        <v>1.178976</v>
      </c>
      <c r="J2927">
        <v>4.9124000000000001E-2</v>
      </c>
      <c r="K2927" t="str">
        <f>MID(M2927,22,1)</f>
        <v>2</v>
      </c>
      <c r="L2927" t="s">
        <v>51</v>
      </c>
      <c r="M2927" t="s">
        <v>52</v>
      </c>
      <c r="N2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927" t="e">
        <f>VLOOKUP(TableOMP[[#This Row],[Label]],TableAvg[],2,FALSE)</f>
        <v>#N/A</v>
      </c>
      <c r="P2927" t="e">
        <f>VLOOKUP(TableOMP[[#This Row],[Label]],TableAvg[],3,FALSE)</f>
        <v>#N/A</v>
      </c>
      <c r="Q2927" t="e">
        <f>TableOMP[[#This Row],[Avg]]-$U$2*TableOMP[[#This Row],[StdDev]]</f>
        <v>#N/A</v>
      </c>
      <c r="R2927" t="e">
        <f>TableOMP[[#This Row],[Avg]]+$U$2*TableOMP[[#This Row],[StdDev]]</f>
        <v>#N/A</v>
      </c>
      <c r="S2927" t="e">
        <f>IF(AND(TableOMP[[#This Row],[total_time]]&gt;=TableOMP[[#This Row],[Low]], TableOMP[[#This Row],[total_time]]&lt;=TableOMP[[#This Row],[High]]),1,0)</f>
        <v>#N/A</v>
      </c>
    </row>
    <row r="2928" spans="1:19" hidden="1" x14ac:dyDescent="0.25">
      <c r="A2928" t="s">
        <v>17</v>
      </c>
      <c r="B2928">
        <v>30000</v>
      </c>
      <c r="C2928">
        <v>0</v>
      </c>
      <c r="D2928">
        <v>0</v>
      </c>
      <c r="E2928">
        <v>24</v>
      </c>
      <c r="F2928">
        <v>1</v>
      </c>
      <c r="G2928">
        <v>2.8120240000000001</v>
      </c>
      <c r="H2928">
        <v>0.97241900000000003</v>
      </c>
      <c r="I2928">
        <v>1.217271</v>
      </c>
      <c r="J2928">
        <v>5.2925E-2</v>
      </c>
      <c r="K2928" t="str">
        <f>MID(M2928,22,1)</f>
        <v>2</v>
      </c>
      <c r="L2928" t="s">
        <v>51</v>
      </c>
      <c r="M2928" t="s">
        <v>52</v>
      </c>
      <c r="N2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928" t="e">
        <f>VLOOKUP(TableOMP[[#This Row],[Label]],TableAvg[],2,FALSE)</f>
        <v>#N/A</v>
      </c>
      <c r="P2928" t="e">
        <f>VLOOKUP(TableOMP[[#This Row],[Label]],TableAvg[],3,FALSE)</f>
        <v>#N/A</v>
      </c>
      <c r="Q2928" t="e">
        <f>TableOMP[[#This Row],[Avg]]-$U$2*TableOMP[[#This Row],[StdDev]]</f>
        <v>#N/A</v>
      </c>
      <c r="R2928" t="e">
        <f>TableOMP[[#This Row],[Avg]]+$U$2*TableOMP[[#This Row],[StdDev]]</f>
        <v>#N/A</v>
      </c>
      <c r="S2928" t="e">
        <f>IF(AND(TableOMP[[#This Row],[total_time]]&gt;=TableOMP[[#This Row],[Low]], TableOMP[[#This Row],[total_time]]&lt;=TableOMP[[#This Row],[High]]),1,0)</f>
        <v>#N/A</v>
      </c>
    </row>
    <row r="2929" spans="1:19" hidden="1" x14ac:dyDescent="0.25">
      <c r="A2929" t="s">
        <v>17</v>
      </c>
      <c r="B2929">
        <v>30000</v>
      </c>
      <c r="C2929">
        <v>0</v>
      </c>
      <c r="D2929">
        <v>0</v>
      </c>
      <c r="E2929">
        <v>23</v>
      </c>
      <c r="F2929">
        <v>1</v>
      </c>
      <c r="G2929">
        <v>3.2774779999999999</v>
      </c>
      <c r="H2929">
        <v>1.0158670000000001</v>
      </c>
      <c r="I2929">
        <v>1.4684569999999999</v>
      </c>
      <c r="J2929">
        <v>6.6748000000000002E-2</v>
      </c>
      <c r="K2929" t="str">
        <f>MID(M2929,22,1)</f>
        <v>2</v>
      </c>
      <c r="L2929" t="s">
        <v>51</v>
      </c>
      <c r="M2929" t="s">
        <v>52</v>
      </c>
      <c r="N2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t="e">
        <f>TableOMP[[#This Row],[Avg]]-$U$2*TableOMP[[#This Row],[StdDev]]</f>
        <v>#N/A</v>
      </c>
      <c r="R2929" t="e">
        <f>TableOMP[[#This Row],[Avg]]+$U$2*TableOMP[[#This Row],[StdDev]]</f>
        <v>#N/A</v>
      </c>
      <c r="S2929" t="e">
        <f>IF(AND(TableOMP[[#This Row],[total_time]]&gt;=TableOMP[[#This Row],[Low]], TableOMP[[#This Row],[total_time]]&lt;=TableOMP[[#This Row],[High]]),1,0)</f>
        <v>#N/A</v>
      </c>
    </row>
    <row r="2930" spans="1:19" hidden="1" x14ac:dyDescent="0.25">
      <c r="A2930" t="s">
        <v>17</v>
      </c>
      <c r="B2930">
        <v>30000</v>
      </c>
      <c r="C2930">
        <v>0</v>
      </c>
      <c r="D2930">
        <v>0</v>
      </c>
      <c r="E2930">
        <v>22</v>
      </c>
      <c r="F2930">
        <v>1</v>
      </c>
      <c r="G2930">
        <v>3.2116950000000002</v>
      </c>
      <c r="H2930">
        <v>0.94567699999999999</v>
      </c>
      <c r="I2930">
        <v>1.3414900000000001</v>
      </c>
      <c r="J2930">
        <v>6.3880000000000006E-2</v>
      </c>
      <c r="K2930" t="str">
        <f>MID(M2930,22,1)</f>
        <v>2</v>
      </c>
      <c r="L2930" t="s">
        <v>51</v>
      </c>
      <c r="M2930" t="s">
        <v>52</v>
      </c>
      <c r="N2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t="e">
        <f>TableOMP[[#This Row],[Avg]]-$U$2*TableOMP[[#This Row],[StdDev]]</f>
        <v>#N/A</v>
      </c>
      <c r="R2930" t="e">
        <f>TableOMP[[#This Row],[Avg]]+$U$2*TableOMP[[#This Row],[StdDev]]</f>
        <v>#N/A</v>
      </c>
      <c r="S2930" t="e">
        <f>IF(AND(TableOMP[[#This Row],[total_time]]&gt;=TableOMP[[#This Row],[Low]], TableOMP[[#This Row],[total_time]]&lt;=TableOMP[[#This Row],[High]]),1,0)</f>
        <v>#N/A</v>
      </c>
    </row>
    <row r="2931" spans="1:19" hidden="1" x14ac:dyDescent="0.25">
      <c r="A2931" t="s">
        <v>17</v>
      </c>
      <c r="B2931">
        <v>30000</v>
      </c>
      <c r="C2931">
        <v>0</v>
      </c>
      <c r="D2931">
        <v>0</v>
      </c>
      <c r="E2931">
        <v>21</v>
      </c>
      <c r="F2931">
        <v>1</v>
      </c>
      <c r="G2931">
        <v>2.980003</v>
      </c>
      <c r="H2931">
        <v>1.09615</v>
      </c>
      <c r="I2931">
        <v>0.96441299999999996</v>
      </c>
      <c r="J2931">
        <v>4.8221E-2</v>
      </c>
      <c r="K2931" t="str">
        <f>MID(M2931,22,1)</f>
        <v>2</v>
      </c>
      <c r="L2931" t="s">
        <v>51</v>
      </c>
      <c r="M2931" t="s">
        <v>52</v>
      </c>
      <c r="N2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t="e">
        <f>TableOMP[[#This Row],[Avg]]-$U$2*TableOMP[[#This Row],[StdDev]]</f>
        <v>#N/A</v>
      </c>
      <c r="R2931" t="e">
        <f>TableOMP[[#This Row],[Avg]]+$U$2*TableOMP[[#This Row],[StdDev]]</f>
        <v>#N/A</v>
      </c>
      <c r="S2931" t="e">
        <f>IF(AND(TableOMP[[#This Row],[total_time]]&gt;=TableOMP[[#This Row],[Low]], TableOMP[[#This Row],[total_time]]&lt;=TableOMP[[#This Row],[High]]),1,0)</f>
        <v>#N/A</v>
      </c>
    </row>
    <row r="2932" spans="1:19" hidden="1" x14ac:dyDescent="0.25">
      <c r="A2932" t="s">
        <v>17</v>
      </c>
      <c r="B2932">
        <v>30000</v>
      </c>
      <c r="C2932">
        <v>0</v>
      </c>
      <c r="D2932">
        <v>0</v>
      </c>
      <c r="E2932">
        <v>20</v>
      </c>
      <c r="F2932">
        <v>1</v>
      </c>
      <c r="G2932">
        <v>3.1504560000000001</v>
      </c>
      <c r="H2932">
        <v>0.98043599999999997</v>
      </c>
      <c r="I2932">
        <v>1.176771</v>
      </c>
      <c r="J2932">
        <v>6.1934999999999997E-2</v>
      </c>
      <c r="K2932" t="str">
        <f>MID(M2932,22,1)</f>
        <v>2</v>
      </c>
      <c r="L2932" t="s">
        <v>51</v>
      </c>
      <c r="M2932" t="s">
        <v>52</v>
      </c>
      <c r="N2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t="e">
        <f>TableOMP[[#This Row],[Avg]]-$U$2*TableOMP[[#This Row],[StdDev]]</f>
        <v>#N/A</v>
      </c>
      <c r="R2932" t="e">
        <f>TableOMP[[#This Row],[Avg]]+$U$2*TableOMP[[#This Row],[StdDev]]</f>
        <v>#N/A</v>
      </c>
      <c r="S2932" t="e">
        <f>IF(AND(TableOMP[[#This Row],[total_time]]&gt;=TableOMP[[#This Row],[Low]], TableOMP[[#This Row],[total_time]]&lt;=TableOMP[[#This Row],[High]]),1,0)</f>
        <v>#N/A</v>
      </c>
    </row>
    <row r="2933" spans="1:19" hidden="1" x14ac:dyDescent="0.25">
      <c r="A2933" t="s">
        <v>17</v>
      </c>
      <c r="B2933">
        <v>30000</v>
      </c>
      <c r="C2933">
        <v>0</v>
      </c>
      <c r="D2933">
        <v>0</v>
      </c>
      <c r="E2933">
        <v>19</v>
      </c>
      <c r="F2933">
        <v>1</v>
      </c>
      <c r="G2933">
        <v>3.6085379999999998</v>
      </c>
      <c r="H2933">
        <v>0.97508099999999998</v>
      </c>
      <c r="I2933">
        <v>1.4709490000000001</v>
      </c>
      <c r="J2933">
        <v>8.1719E-2</v>
      </c>
      <c r="K2933" t="str">
        <f>MID(M2933,22,1)</f>
        <v>2</v>
      </c>
      <c r="L2933" t="s">
        <v>51</v>
      </c>
      <c r="M2933" t="s">
        <v>52</v>
      </c>
      <c r="N2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t="e">
        <f>TableOMP[[#This Row],[Avg]]-$U$2*TableOMP[[#This Row],[StdDev]]</f>
        <v>#N/A</v>
      </c>
      <c r="R2933" t="e">
        <f>TableOMP[[#This Row],[Avg]]+$U$2*TableOMP[[#This Row],[StdDev]]</f>
        <v>#N/A</v>
      </c>
      <c r="S2933" t="e">
        <f>IF(AND(TableOMP[[#This Row],[total_time]]&gt;=TableOMP[[#This Row],[Low]], TableOMP[[#This Row],[total_time]]&lt;=TableOMP[[#This Row],[High]]),1,0)</f>
        <v>#N/A</v>
      </c>
    </row>
    <row r="2934" spans="1:19" hidden="1" x14ac:dyDescent="0.25">
      <c r="A2934" t="s">
        <v>17</v>
      </c>
      <c r="B2934">
        <v>30000</v>
      </c>
      <c r="C2934">
        <v>0</v>
      </c>
      <c r="D2934">
        <v>0</v>
      </c>
      <c r="E2934">
        <v>18</v>
      </c>
      <c r="F2934">
        <v>1</v>
      </c>
      <c r="G2934">
        <v>3.3824329999999998</v>
      </c>
      <c r="H2934">
        <v>1.0500320000000001</v>
      </c>
      <c r="I2934">
        <v>1.219959</v>
      </c>
      <c r="J2934">
        <v>7.1762000000000006E-2</v>
      </c>
      <c r="K2934" t="str">
        <f>MID(M2934,22,1)</f>
        <v>2</v>
      </c>
      <c r="L2934" t="s">
        <v>51</v>
      </c>
      <c r="M2934" t="s">
        <v>52</v>
      </c>
      <c r="N2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t="e">
        <f>TableOMP[[#This Row],[Avg]]-$U$2*TableOMP[[#This Row],[StdDev]]</f>
        <v>#N/A</v>
      </c>
      <c r="R2934" t="e">
        <f>TableOMP[[#This Row],[Avg]]+$U$2*TableOMP[[#This Row],[StdDev]]</f>
        <v>#N/A</v>
      </c>
      <c r="S2934" t="e">
        <f>IF(AND(TableOMP[[#This Row],[total_time]]&gt;=TableOMP[[#This Row],[Low]], TableOMP[[#This Row],[total_time]]&lt;=TableOMP[[#This Row],[High]]),1,0)</f>
        <v>#N/A</v>
      </c>
    </row>
    <row r="2935" spans="1:19" hidden="1" x14ac:dyDescent="0.25">
      <c r="A2935" t="s">
        <v>17</v>
      </c>
      <c r="B2935">
        <v>30000</v>
      </c>
      <c r="C2935">
        <v>0</v>
      </c>
      <c r="D2935">
        <v>0</v>
      </c>
      <c r="E2935">
        <v>17</v>
      </c>
      <c r="F2935">
        <v>1</v>
      </c>
      <c r="G2935">
        <v>3.730979</v>
      </c>
      <c r="H2935">
        <v>0.95661099999999999</v>
      </c>
      <c r="I2935">
        <v>1.408587</v>
      </c>
      <c r="J2935">
        <v>8.8037000000000004E-2</v>
      </c>
      <c r="K2935" t="str">
        <f>MID(M2935,22,1)</f>
        <v>2</v>
      </c>
      <c r="L2935" t="s">
        <v>51</v>
      </c>
      <c r="M2935" t="s">
        <v>52</v>
      </c>
      <c r="N2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t="e">
        <f>TableOMP[[#This Row],[Avg]]-$U$2*TableOMP[[#This Row],[StdDev]]</f>
        <v>#N/A</v>
      </c>
      <c r="R2935" t="e">
        <f>TableOMP[[#This Row],[Avg]]+$U$2*TableOMP[[#This Row],[StdDev]]</f>
        <v>#N/A</v>
      </c>
      <c r="S2935" t="e">
        <f>IF(AND(TableOMP[[#This Row],[total_time]]&gt;=TableOMP[[#This Row],[Low]], TableOMP[[#This Row],[total_time]]&lt;=TableOMP[[#This Row],[High]]),1,0)</f>
        <v>#N/A</v>
      </c>
    </row>
    <row r="2936" spans="1:19" hidden="1" x14ac:dyDescent="0.25">
      <c r="A2936" t="s">
        <v>17</v>
      </c>
      <c r="B2936">
        <v>30000</v>
      </c>
      <c r="C2936">
        <v>0</v>
      </c>
      <c r="D2936">
        <v>0</v>
      </c>
      <c r="E2936">
        <v>16</v>
      </c>
      <c r="F2936">
        <v>1</v>
      </c>
      <c r="G2936">
        <v>3.3663479999999999</v>
      </c>
      <c r="H2936">
        <v>0.95374800000000004</v>
      </c>
      <c r="I2936">
        <v>1.2872110000000001</v>
      </c>
      <c r="J2936">
        <v>8.5814000000000001E-2</v>
      </c>
      <c r="K2936" t="str">
        <f>MID(M2936,22,1)</f>
        <v>2</v>
      </c>
      <c r="L2936" t="s">
        <v>51</v>
      </c>
      <c r="M2936" t="s">
        <v>52</v>
      </c>
      <c r="N2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t="e">
        <f>TableOMP[[#This Row],[Avg]]-$U$2*TableOMP[[#This Row],[StdDev]]</f>
        <v>#N/A</v>
      </c>
      <c r="R2936" t="e">
        <f>TableOMP[[#This Row],[Avg]]+$U$2*TableOMP[[#This Row],[StdDev]]</f>
        <v>#N/A</v>
      </c>
      <c r="S2936" t="e">
        <f>IF(AND(TableOMP[[#This Row],[total_time]]&gt;=TableOMP[[#This Row],[Low]], TableOMP[[#This Row],[total_time]]&lt;=TableOMP[[#This Row],[High]]),1,0)</f>
        <v>#N/A</v>
      </c>
    </row>
    <row r="2937" spans="1:19" hidden="1" x14ac:dyDescent="0.25">
      <c r="A2937" t="s">
        <v>17</v>
      </c>
      <c r="B2937">
        <v>30000</v>
      </c>
      <c r="C2937">
        <v>0</v>
      </c>
      <c r="D2937">
        <v>0</v>
      </c>
      <c r="E2937">
        <v>15</v>
      </c>
      <c r="F2937">
        <v>1</v>
      </c>
      <c r="G2937">
        <v>3.1323979999999998</v>
      </c>
      <c r="H2937">
        <v>1.0332920000000001</v>
      </c>
      <c r="I2937">
        <v>0.83383099999999999</v>
      </c>
      <c r="J2937">
        <v>5.9559000000000001E-2</v>
      </c>
      <c r="K2937" t="str">
        <f>MID(M2937,22,1)</f>
        <v>2</v>
      </c>
      <c r="L2937" t="s">
        <v>51</v>
      </c>
      <c r="M2937" t="s">
        <v>52</v>
      </c>
      <c r="N2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t="e">
        <f>TableOMP[[#This Row],[Avg]]-$U$2*TableOMP[[#This Row],[StdDev]]</f>
        <v>#N/A</v>
      </c>
      <c r="R2937" t="e">
        <f>TableOMP[[#This Row],[Avg]]+$U$2*TableOMP[[#This Row],[StdDev]]</f>
        <v>#N/A</v>
      </c>
      <c r="S2937" t="e">
        <f>IF(AND(TableOMP[[#This Row],[total_time]]&gt;=TableOMP[[#This Row],[Low]], TableOMP[[#This Row],[total_time]]&lt;=TableOMP[[#This Row],[High]]),1,0)</f>
        <v>#N/A</v>
      </c>
    </row>
    <row r="2938" spans="1:19" hidden="1" x14ac:dyDescent="0.25">
      <c r="A2938" t="s">
        <v>17</v>
      </c>
      <c r="B2938">
        <v>30000</v>
      </c>
      <c r="C2938">
        <v>0</v>
      </c>
      <c r="D2938">
        <v>0</v>
      </c>
      <c r="E2938">
        <v>14</v>
      </c>
      <c r="F2938">
        <v>1</v>
      </c>
      <c r="G2938">
        <v>3.1925569999999999</v>
      </c>
      <c r="H2938">
        <v>1.064071</v>
      </c>
      <c r="I2938">
        <v>0.78062500000000001</v>
      </c>
      <c r="J2938">
        <v>6.0047999999999997E-2</v>
      </c>
      <c r="K2938" t="str">
        <f>MID(M2938,22,1)</f>
        <v>2</v>
      </c>
      <c r="L2938" t="s">
        <v>51</v>
      </c>
      <c r="M2938" t="s">
        <v>52</v>
      </c>
      <c r="N2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t="e">
        <f>TableOMP[[#This Row],[Avg]]-$U$2*TableOMP[[#This Row],[StdDev]]</f>
        <v>#N/A</v>
      </c>
      <c r="R2938" t="e">
        <f>TableOMP[[#This Row],[Avg]]+$U$2*TableOMP[[#This Row],[StdDev]]</f>
        <v>#N/A</v>
      </c>
      <c r="S2938" t="e">
        <f>IF(AND(TableOMP[[#This Row],[total_time]]&gt;=TableOMP[[#This Row],[Low]], TableOMP[[#This Row],[total_time]]&lt;=TableOMP[[#This Row],[High]]),1,0)</f>
        <v>#N/A</v>
      </c>
    </row>
    <row r="2939" spans="1:19" hidden="1" x14ac:dyDescent="0.25">
      <c r="A2939" t="s">
        <v>17</v>
      </c>
      <c r="B2939">
        <v>30000</v>
      </c>
      <c r="C2939">
        <v>0</v>
      </c>
      <c r="D2939">
        <v>0</v>
      </c>
      <c r="E2939">
        <v>13</v>
      </c>
      <c r="F2939">
        <v>1</v>
      </c>
      <c r="G2939">
        <v>3.2633179999999999</v>
      </c>
      <c r="H2939">
        <v>1.0453809999999999</v>
      </c>
      <c r="I2939">
        <v>0.72000900000000001</v>
      </c>
      <c r="J2939">
        <v>6.0000999999999999E-2</v>
      </c>
      <c r="K2939" t="str">
        <f>MID(M2939,22,1)</f>
        <v>2</v>
      </c>
      <c r="L2939" t="s">
        <v>51</v>
      </c>
      <c r="M2939" t="s">
        <v>52</v>
      </c>
      <c r="N2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t="e">
        <f>TableOMP[[#This Row],[Avg]]-$U$2*TableOMP[[#This Row],[StdDev]]</f>
        <v>#N/A</v>
      </c>
      <c r="R2939" t="e">
        <f>TableOMP[[#This Row],[Avg]]+$U$2*TableOMP[[#This Row],[StdDev]]</f>
        <v>#N/A</v>
      </c>
      <c r="S2939" t="e">
        <f>IF(AND(TableOMP[[#This Row],[total_time]]&gt;=TableOMP[[#This Row],[Low]], TableOMP[[#This Row],[total_time]]&lt;=TableOMP[[#This Row],[High]]),1,0)</f>
        <v>#N/A</v>
      </c>
    </row>
    <row r="2940" spans="1:19" hidden="1" x14ac:dyDescent="0.25">
      <c r="A2940" t="s">
        <v>17</v>
      </c>
      <c r="B2940">
        <v>30000</v>
      </c>
      <c r="C2940">
        <v>0</v>
      </c>
      <c r="D2940">
        <v>0</v>
      </c>
      <c r="E2940">
        <v>12</v>
      </c>
      <c r="F2940">
        <v>1</v>
      </c>
      <c r="G2940">
        <v>3.277568</v>
      </c>
      <c r="H2940">
        <v>0.96484099999999995</v>
      </c>
      <c r="I2940">
        <v>0.76609799999999995</v>
      </c>
      <c r="J2940">
        <v>6.9644999999999999E-2</v>
      </c>
      <c r="K2940" t="str">
        <f>MID(M2940,22,1)</f>
        <v>2</v>
      </c>
      <c r="L2940" t="s">
        <v>51</v>
      </c>
      <c r="M2940" t="s">
        <v>52</v>
      </c>
      <c r="N2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t="e">
        <f>TableOMP[[#This Row],[Avg]]-$U$2*TableOMP[[#This Row],[StdDev]]</f>
        <v>#N/A</v>
      </c>
      <c r="R2940" t="e">
        <f>TableOMP[[#This Row],[Avg]]+$U$2*TableOMP[[#This Row],[StdDev]]</f>
        <v>#N/A</v>
      </c>
      <c r="S2940" t="e">
        <f>IF(AND(TableOMP[[#This Row],[total_time]]&gt;=TableOMP[[#This Row],[Low]], TableOMP[[#This Row],[total_time]]&lt;=TableOMP[[#This Row],[High]]),1,0)</f>
        <v>#N/A</v>
      </c>
    </row>
    <row r="2941" spans="1:19" hidden="1" x14ac:dyDescent="0.25">
      <c r="A2941" t="s">
        <v>17</v>
      </c>
      <c r="B2941">
        <v>30000</v>
      </c>
      <c r="C2941">
        <v>0</v>
      </c>
      <c r="D2941">
        <v>0</v>
      </c>
      <c r="E2941">
        <v>11</v>
      </c>
      <c r="F2941">
        <v>1</v>
      </c>
      <c r="G2941">
        <v>3.389033</v>
      </c>
      <c r="H2941">
        <v>0.92250399999999999</v>
      </c>
      <c r="I2941">
        <v>0.65313299999999996</v>
      </c>
      <c r="J2941">
        <v>6.5312999999999996E-2</v>
      </c>
      <c r="K2941" t="str">
        <f>MID(M2941,22,1)</f>
        <v>2</v>
      </c>
      <c r="L2941" t="s">
        <v>51</v>
      </c>
      <c r="M2941" t="s">
        <v>52</v>
      </c>
      <c r="N2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t="e">
        <f>TableOMP[[#This Row],[Avg]]-$U$2*TableOMP[[#This Row],[StdDev]]</f>
        <v>#N/A</v>
      </c>
      <c r="R2941" t="e">
        <f>TableOMP[[#This Row],[Avg]]+$U$2*TableOMP[[#This Row],[StdDev]]</f>
        <v>#N/A</v>
      </c>
      <c r="S2941" t="e">
        <f>IF(AND(TableOMP[[#This Row],[total_time]]&gt;=TableOMP[[#This Row],[Low]], TableOMP[[#This Row],[total_time]]&lt;=TableOMP[[#This Row],[High]]),1,0)</f>
        <v>#N/A</v>
      </c>
    </row>
    <row r="2942" spans="1:19" hidden="1" x14ac:dyDescent="0.25">
      <c r="A2942" t="s">
        <v>17</v>
      </c>
      <c r="B2942">
        <v>30000</v>
      </c>
      <c r="C2942">
        <v>0</v>
      </c>
      <c r="D2942">
        <v>0</v>
      </c>
      <c r="E2942">
        <v>10</v>
      </c>
      <c r="F2942">
        <v>1</v>
      </c>
      <c r="G2942">
        <v>3.6272060000000002</v>
      </c>
      <c r="H2942">
        <v>1.023393</v>
      </c>
      <c r="I2942">
        <v>0.592302</v>
      </c>
      <c r="J2942">
        <v>6.5810999999999995E-2</v>
      </c>
      <c r="K2942" t="str">
        <f>MID(M2942,22,1)</f>
        <v>2</v>
      </c>
      <c r="L2942" t="s">
        <v>51</v>
      </c>
      <c r="M2942" t="s">
        <v>52</v>
      </c>
      <c r="N2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t="e">
        <f>TableOMP[[#This Row],[Avg]]-$U$2*TableOMP[[#This Row],[StdDev]]</f>
        <v>#N/A</v>
      </c>
      <c r="R2942" t="e">
        <f>TableOMP[[#This Row],[Avg]]+$U$2*TableOMP[[#This Row],[StdDev]]</f>
        <v>#N/A</v>
      </c>
      <c r="S2942" t="e">
        <f>IF(AND(TableOMP[[#This Row],[total_time]]&gt;=TableOMP[[#This Row],[Low]], TableOMP[[#This Row],[total_time]]&lt;=TableOMP[[#This Row],[High]]),1,0)</f>
        <v>#N/A</v>
      </c>
    </row>
    <row r="2943" spans="1:19" hidden="1" x14ac:dyDescent="0.25">
      <c r="A2943" t="s">
        <v>17</v>
      </c>
      <c r="B2943">
        <v>30000</v>
      </c>
      <c r="C2943">
        <v>0</v>
      </c>
      <c r="D2943">
        <v>0</v>
      </c>
      <c r="E2943">
        <v>9</v>
      </c>
      <c r="F2943">
        <v>1</v>
      </c>
      <c r="G2943">
        <v>3.6639590000000002</v>
      </c>
      <c r="H2943">
        <v>0.98126899999999995</v>
      </c>
      <c r="I2943">
        <v>0.62882199999999999</v>
      </c>
      <c r="J2943">
        <v>7.8603000000000006E-2</v>
      </c>
      <c r="K2943" t="str">
        <f>MID(M2943,22,1)</f>
        <v>2</v>
      </c>
      <c r="L2943" t="s">
        <v>51</v>
      </c>
      <c r="M2943" t="s">
        <v>52</v>
      </c>
      <c r="N2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t="e">
        <f>TableOMP[[#This Row],[Avg]]-$U$2*TableOMP[[#This Row],[StdDev]]</f>
        <v>#N/A</v>
      </c>
      <c r="R2943" t="e">
        <f>TableOMP[[#This Row],[Avg]]+$U$2*TableOMP[[#This Row],[StdDev]]</f>
        <v>#N/A</v>
      </c>
      <c r="S2943" t="e">
        <f>IF(AND(TableOMP[[#This Row],[total_time]]&gt;=TableOMP[[#This Row],[Low]], TableOMP[[#This Row],[total_time]]&lt;=TableOMP[[#This Row],[High]]),1,0)</f>
        <v>#N/A</v>
      </c>
    </row>
    <row r="2944" spans="1:19" hidden="1" x14ac:dyDescent="0.25">
      <c r="A2944" t="s">
        <v>17</v>
      </c>
      <c r="B2944">
        <v>30000</v>
      </c>
      <c r="C2944">
        <v>0</v>
      </c>
      <c r="D2944">
        <v>0</v>
      </c>
      <c r="E2944">
        <v>8</v>
      </c>
      <c r="F2944">
        <v>1</v>
      </c>
      <c r="G2944">
        <v>3.867308</v>
      </c>
      <c r="H2944">
        <v>0.98632200000000003</v>
      </c>
      <c r="I2944">
        <v>0.64621799999999996</v>
      </c>
      <c r="J2944">
        <v>9.2316999999999996E-2</v>
      </c>
      <c r="K2944" t="str">
        <f>MID(M2944,22,1)</f>
        <v>2</v>
      </c>
      <c r="L2944" t="s">
        <v>51</v>
      </c>
      <c r="M2944" t="s">
        <v>52</v>
      </c>
      <c r="N2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t="e">
        <f>TableOMP[[#This Row],[Avg]]-$U$2*TableOMP[[#This Row],[StdDev]]</f>
        <v>#N/A</v>
      </c>
      <c r="R2944" t="e">
        <f>TableOMP[[#This Row],[Avg]]+$U$2*TableOMP[[#This Row],[StdDev]]</f>
        <v>#N/A</v>
      </c>
      <c r="S2944" t="e">
        <f>IF(AND(TableOMP[[#This Row],[total_time]]&gt;=TableOMP[[#This Row],[Low]], TableOMP[[#This Row],[total_time]]&lt;=TableOMP[[#This Row],[High]]),1,0)</f>
        <v>#N/A</v>
      </c>
    </row>
    <row r="2945" spans="1:19" hidden="1" x14ac:dyDescent="0.25">
      <c r="A2945" t="s">
        <v>17</v>
      </c>
      <c r="B2945">
        <v>30000</v>
      </c>
      <c r="C2945">
        <v>0</v>
      </c>
      <c r="D2945">
        <v>0</v>
      </c>
      <c r="E2945">
        <v>7</v>
      </c>
      <c r="F2945">
        <v>1</v>
      </c>
      <c r="G2945">
        <v>4.2957190000000001</v>
      </c>
      <c r="H2945">
        <v>1.0568839999999999</v>
      </c>
      <c r="I2945">
        <v>0.52703599999999995</v>
      </c>
      <c r="J2945">
        <v>8.7839E-2</v>
      </c>
      <c r="K2945" t="str">
        <f>MID(M2945,22,1)</f>
        <v>2</v>
      </c>
      <c r="L2945" t="s">
        <v>51</v>
      </c>
      <c r="M2945" t="s">
        <v>52</v>
      </c>
      <c r="N2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t="e">
        <f>TableOMP[[#This Row],[Avg]]-$U$2*TableOMP[[#This Row],[StdDev]]</f>
        <v>#N/A</v>
      </c>
      <c r="R2945" t="e">
        <f>TableOMP[[#This Row],[Avg]]+$U$2*TableOMP[[#This Row],[StdDev]]</f>
        <v>#N/A</v>
      </c>
      <c r="S2945" t="e">
        <f>IF(AND(TableOMP[[#This Row],[total_time]]&gt;=TableOMP[[#This Row],[Low]], TableOMP[[#This Row],[total_time]]&lt;=TableOMP[[#This Row],[High]]),1,0)</f>
        <v>#N/A</v>
      </c>
    </row>
    <row r="2946" spans="1:19" hidden="1" x14ac:dyDescent="0.25">
      <c r="A2946" t="s">
        <v>17</v>
      </c>
      <c r="B2946">
        <v>30000</v>
      </c>
      <c r="C2946">
        <v>0</v>
      </c>
      <c r="D2946">
        <v>0</v>
      </c>
      <c r="E2946">
        <v>6</v>
      </c>
      <c r="F2946">
        <v>1</v>
      </c>
      <c r="G2946">
        <v>4.4461409999999999</v>
      </c>
      <c r="H2946">
        <v>1.0153110000000001</v>
      </c>
      <c r="I2946">
        <v>0.54636600000000002</v>
      </c>
      <c r="J2946">
        <v>0.109273</v>
      </c>
      <c r="K2946" t="str">
        <f>MID(M2946,22,1)</f>
        <v>2</v>
      </c>
      <c r="L2946" t="s">
        <v>51</v>
      </c>
      <c r="M2946" t="s">
        <v>52</v>
      </c>
      <c r="N2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t="e">
        <f>TableOMP[[#This Row],[Avg]]-$U$2*TableOMP[[#This Row],[StdDev]]</f>
        <v>#N/A</v>
      </c>
      <c r="R2946" t="e">
        <f>TableOMP[[#This Row],[Avg]]+$U$2*TableOMP[[#This Row],[StdDev]]</f>
        <v>#N/A</v>
      </c>
      <c r="S2946" t="e">
        <f>IF(AND(TableOMP[[#This Row],[total_time]]&gt;=TableOMP[[#This Row],[Low]], TableOMP[[#This Row],[total_time]]&lt;=TableOMP[[#This Row],[High]]),1,0)</f>
        <v>#N/A</v>
      </c>
    </row>
    <row r="2947" spans="1:19" hidden="1" x14ac:dyDescent="0.25">
      <c r="A2947" t="s">
        <v>17</v>
      </c>
      <c r="B2947">
        <v>30000</v>
      </c>
      <c r="C2947">
        <v>0</v>
      </c>
      <c r="D2947">
        <v>0</v>
      </c>
      <c r="E2947">
        <v>5</v>
      </c>
      <c r="F2947">
        <v>1</v>
      </c>
      <c r="G2947">
        <v>4.878876</v>
      </c>
      <c r="H2947">
        <v>0.991151</v>
      </c>
      <c r="I2947">
        <v>0.517513</v>
      </c>
      <c r="J2947">
        <v>0.12937799999999999</v>
      </c>
      <c r="K2947" t="str">
        <f>MID(M2947,22,1)</f>
        <v>2</v>
      </c>
      <c r="L2947" t="s">
        <v>51</v>
      </c>
      <c r="M2947" t="s">
        <v>52</v>
      </c>
      <c r="N2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t="e">
        <f>TableOMP[[#This Row],[Avg]]-$U$2*TableOMP[[#This Row],[StdDev]]</f>
        <v>#N/A</v>
      </c>
      <c r="R2947" t="e">
        <f>TableOMP[[#This Row],[Avg]]+$U$2*TableOMP[[#This Row],[StdDev]]</f>
        <v>#N/A</v>
      </c>
      <c r="S2947" t="e">
        <f>IF(AND(TableOMP[[#This Row],[total_time]]&gt;=TableOMP[[#This Row],[Low]], TableOMP[[#This Row],[total_time]]&lt;=TableOMP[[#This Row],[High]]),1,0)</f>
        <v>#N/A</v>
      </c>
    </row>
    <row r="2948" spans="1:19" hidden="1" x14ac:dyDescent="0.25">
      <c r="A2948" t="s">
        <v>17</v>
      </c>
      <c r="B2948">
        <v>30000</v>
      </c>
      <c r="C2948">
        <v>0</v>
      </c>
      <c r="D2948">
        <v>0</v>
      </c>
      <c r="E2948">
        <v>4</v>
      </c>
      <c r="F2948">
        <v>1</v>
      </c>
      <c r="G2948">
        <v>5.5883510000000003</v>
      </c>
      <c r="H2948">
        <v>1.0507219999999999</v>
      </c>
      <c r="I2948">
        <v>0.55572999999999995</v>
      </c>
      <c r="J2948">
        <v>0.18524299999999999</v>
      </c>
      <c r="K2948" t="str">
        <f>MID(M2948,22,1)</f>
        <v>2</v>
      </c>
      <c r="L2948" t="s">
        <v>51</v>
      </c>
      <c r="M2948" t="s">
        <v>52</v>
      </c>
      <c r="N2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t="e">
        <f>TableOMP[[#This Row],[Avg]]-$U$2*TableOMP[[#This Row],[StdDev]]</f>
        <v>#N/A</v>
      </c>
      <c r="R2948" t="e">
        <f>TableOMP[[#This Row],[Avg]]+$U$2*TableOMP[[#This Row],[StdDev]]</f>
        <v>#N/A</v>
      </c>
      <c r="S2948" t="e">
        <f>IF(AND(TableOMP[[#This Row],[total_time]]&gt;=TableOMP[[#This Row],[Low]], TableOMP[[#This Row],[total_time]]&lt;=TableOMP[[#This Row],[High]]),1,0)</f>
        <v>#N/A</v>
      </c>
    </row>
    <row r="2949" spans="1:19" hidden="1" x14ac:dyDescent="0.25">
      <c r="A2949" t="s">
        <v>17</v>
      </c>
      <c r="B2949">
        <v>30000</v>
      </c>
      <c r="C2949">
        <v>0</v>
      </c>
      <c r="D2949">
        <v>0</v>
      </c>
      <c r="E2949">
        <v>3</v>
      </c>
      <c r="F2949">
        <v>1</v>
      </c>
      <c r="G2949">
        <v>6.8490070000000003</v>
      </c>
      <c r="H2949">
        <v>1.1095489999999999</v>
      </c>
      <c r="I2949">
        <v>0.38533400000000001</v>
      </c>
      <c r="J2949">
        <v>0.192667</v>
      </c>
      <c r="K2949" t="str">
        <f>MID(M2949,22,1)</f>
        <v>2</v>
      </c>
      <c r="L2949" t="s">
        <v>51</v>
      </c>
      <c r="M2949" t="s">
        <v>52</v>
      </c>
      <c r="N2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t="e">
        <f>TableOMP[[#This Row],[Avg]]-$U$2*TableOMP[[#This Row],[StdDev]]</f>
        <v>#N/A</v>
      </c>
      <c r="R2949" t="e">
        <f>TableOMP[[#This Row],[Avg]]+$U$2*TableOMP[[#This Row],[StdDev]]</f>
        <v>#N/A</v>
      </c>
      <c r="S2949" t="e">
        <f>IF(AND(TableOMP[[#This Row],[total_time]]&gt;=TableOMP[[#This Row],[Low]], TableOMP[[#This Row],[total_time]]&lt;=TableOMP[[#This Row],[High]]),1,0)</f>
        <v>#N/A</v>
      </c>
    </row>
    <row r="2950" spans="1:19" hidden="1" x14ac:dyDescent="0.25">
      <c r="A2950" t="s">
        <v>17</v>
      </c>
      <c r="B2950">
        <v>30000</v>
      </c>
      <c r="C2950">
        <v>0</v>
      </c>
      <c r="D2950">
        <v>0</v>
      </c>
      <c r="E2950">
        <v>2</v>
      </c>
      <c r="F2950">
        <v>1</v>
      </c>
      <c r="G2950">
        <v>9.2034280000000006</v>
      </c>
      <c r="H2950">
        <v>1.118339</v>
      </c>
      <c r="I2950">
        <v>0.27437600000000001</v>
      </c>
      <c r="J2950">
        <v>0.27437600000000001</v>
      </c>
      <c r="K2950" t="str">
        <f>MID(M2950,22,1)</f>
        <v>2</v>
      </c>
      <c r="L2950" t="s">
        <v>51</v>
      </c>
      <c r="M2950" t="s">
        <v>52</v>
      </c>
      <c r="N2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t="e">
        <f>TableOMP[[#This Row],[Avg]]-$U$2*TableOMP[[#This Row],[StdDev]]</f>
        <v>#N/A</v>
      </c>
      <c r="R2950" t="e">
        <f>TableOMP[[#This Row],[Avg]]+$U$2*TableOMP[[#This Row],[StdDev]]</f>
        <v>#N/A</v>
      </c>
      <c r="S2950" t="e">
        <f>IF(AND(TableOMP[[#This Row],[total_time]]&gt;=TableOMP[[#This Row],[Low]], TableOMP[[#This Row],[total_time]]&lt;=TableOMP[[#This Row],[High]]),1,0)</f>
        <v>#N/A</v>
      </c>
    </row>
    <row r="2951" spans="1:19" hidden="1" x14ac:dyDescent="0.25">
      <c r="A2951" t="s">
        <v>17</v>
      </c>
      <c r="B2951">
        <v>30000</v>
      </c>
      <c r="C2951">
        <v>0</v>
      </c>
      <c r="D2951">
        <v>0</v>
      </c>
      <c r="E2951">
        <v>1</v>
      </c>
      <c r="F2951">
        <v>1</v>
      </c>
      <c r="G2951">
        <v>15.898683999999999</v>
      </c>
      <c r="H2951">
        <v>0.63575199999999998</v>
      </c>
      <c r="I2951">
        <v>0</v>
      </c>
      <c r="J2951">
        <v>0</v>
      </c>
      <c r="K2951" t="str">
        <f>MID(M2951,22,1)</f>
        <v>2</v>
      </c>
      <c r="L2951" t="s">
        <v>51</v>
      </c>
      <c r="M2951" t="s">
        <v>52</v>
      </c>
      <c r="N2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t="e">
        <f>TableOMP[[#This Row],[Avg]]-$U$2*TableOMP[[#This Row],[StdDev]]</f>
        <v>#N/A</v>
      </c>
      <c r="R2951" t="e">
        <f>TableOMP[[#This Row],[Avg]]+$U$2*TableOMP[[#This Row],[StdDev]]</f>
        <v>#N/A</v>
      </c>
      <c r="S2951" t="e">
        <f>IF(AND(TableOMP[[#This Row],[total_time]]&gt;=TableOMP[[#This Row],[Low]], TableOMP[[#This Row],[total_time]]&lt;=TableOMP[[#This Row],[High]]),1,0)</f>
        <v>#N/A</v>
      </c>
    </row>
    <row r="2952" spans="1:19" hidden="1" x14ac:dyDescent="0.25">
      <c r="A2952" t="s">
        <v>17</v>
      </c>
      <c r="B2952">
        <v>30000</v>
      </c>
      <c r="C2952">
        <v>0</v>
      </c>
      <c r="D2952">
        <v>0</v>
      </c>
      <c r="E2952">
        <v>64</v>
      </c>
      <c r="F2952">
        <v>1</v>
      </c>
      <c r="G2952">
        <v>2.8106529999999998</v>
      </c>
      <c r="H2952">
        <v>1.230442</v>
      </c>
      <c r="I2952">
        <v>1.6225480000000001</v>
      </c>
      <c r="J2952">
        <v>2.5755E-2</v>
      </c>
      <c r="K2952" t="str">
        <f>MID(M2952,22,1)</f>
        <v>2</v>
      </c>
      <c r="L2952" t="s">
        <v>51</v>
      </c>
      <c r="M2952" t="s">
        <v>52</v>
      </c>
      <c r="N2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t="e">
        <f>TableOMP[[#This Row],[Avg]]-$U$2*TableOMP[[#This Row],[StdDev]]</f>
        <v>#N/A</v>
      </c>
      <c r="R2952" t="e">
        <f>TableOMP[[#This Row],[Avg]]+$U$2*TableOMP[[#This Row],[StdDev]]</f>
        <v>#N/A</v>
      </c>
      <c r="S2952" t="e">
        <f>IF(AND(TableOMP[[#This Row],[total_time]]&gt;=TableOMP[[#This Row],[Low]], TableOMP[[#This Row],[total_time]]&lt;=TableOMP[[#This Row],[High]]),1,0)</f>
        <v>#N/A</v>
      </c>
    </row>
    <row r="2953" spans="1:19" hidden="1" x14ac:dyDescent="0.25">
      <c r="A2953" t="s">
        <v>17</v>
      </c>
      <c r="B2953">
        <v>30000</v>
      </c>
      <c r="C2953">
        <v>0</v>
      </c>
      <c r="D2953">
        <v>0</v>
      </c>
      <c r="E2953">
        <v>63</v>
      </c>
      <c r="F2953">
        <v>1</v>
      </c>
      <c r="G2953">
        <v>2.5428570000000001</v>
      </c>
      <c r="H2953">
        <v>0.94498800000000005</v>
      </c>
      <c r="I2953">
        <v>1.521055</v>
      </c>
      <c r="J2953">
        <v>2.4532999999999999E-2</v>
      </c>
      <c r="K2953" t="str">
        <f>MID(M2953,22,1)</f>
        <v>2</v>
      </c>
      <c r="L2953" t="s">
        <v>51</v>
      </c>
      <c r="M2953" t="s">
        <v>52</v>
      </c>
      <c r="N2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t="e">
        <f>TableOMP[[#This Row],[Avg]]-$U$2*TableOMP[[#This Row],[StdDev]]</f>
        <v>#N/A</v>
      </c>
      <c r="R2953" t="e">
        <f>TableOMP[[#This Row],[Avg]]+$U$2*TableOMP[[#This Row],[StdDev]]</f>
        <v>#N/A</v>
      </c>
      <c r="S2953" t="e">
        <f>IF(AND(TableOMP[[#This Row],[total_time]]&gt;=TableOMP[[#This Row],[Low]], TableOMP[[#This Row],[total_time]]&lt;=TableOMP[[#This Row],[High]]),1,0)</f>
        <v>#N/A</v>
      </c>
    </row>
    <row r="2954" spans="1:19" hidden="1" x14ac:dyDescent="0.25">
      <c r="A2954" t="s">
        <v>17</v>
      </c>
      <c r="B2954">
        <v>30000</v>
      </c>
      <c r="C2954">
        <v>0</v>
      </c>
      <c r="D2954">
        <v>0</v>
      </c>
      <c r="E2954">
        <v>62</v>
      </c>
      <c r="F2954">
        <v>1</v>
      </c>
      <c r="G2954">
        <v>2.5694819999999998</v>
      </c>
      <c r="H2954">
        <v>0.99446900000000005</v>
      </c>
      <c r="I2954">
        <v>0.96753</v>
      </c>
      <c r="J2954">
        <v>1.5861E-2</v>
      </c>
      <c r="K2954" t="str">
        <f>MID(M2954,22,1)</f>
        <v>2</v>
      </c>
      <c r="L2954" t="s">
        <v>51</v>
      </c>
      <c r="M2954" t="s">
        <v>52</v>
      </c>
      <c r="N2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t="e">
        <f>TableOMP[[#This Row],[Avg]]-$U$2*TableOMP[[#This Row],[StdDev]]</f>
        <v>#N/A</v>
      </c>
      <c r="R2954" t="e">
        <f>TableOMP[[#This Row],[Avg]]+$U$2*TableOMP[[#This Row],[StdDev]]</f>
        <v>#N/A</v>
      </c>
      <c r="S2954" t="e">
        <f>IF(AND(TableOMP[[#This Row],[total_time]]&gt;=TableOMP[[#This Row],[Low]], TableOMP[[#This Row],[total_time]]&lt;=TableOMP[[#This Row],[High]]),1,0)</f>
        <v>#N/A</v>
      </c>
    </row>
    <row r="2955" spans="1:19" hidden="1" x14ac:dyDescent="0.25">
      <c r="A2955" t="s">
        <v>17</v>
      </c>
      <c r="B2955">
        <v>30000</v>
      </c>
      <c r="C2955">
        <v>0</v>
      </c>
      <c r="D2955">
        <v>0</v>
      </c>
      <c r="E2955">
        <v>61</v>
      </c>
      <c r="F2955">
        <v>1</v>
      </c>
      <c r="G2955">
        <v>2.5297139999999998</v>
      </c>
      <c r="H2955">
        <v>0.98438400000000004</v>
      </c>
      <c r="I2955">
        <v>1.2307920000000001</v>
      </c>
      <c r="J2955">
        <v>2.0513E-2</v>
      </c>
      <c r="K2955" t="str">
        <f>MID(M2955,22,1)</f>
        <v>2</v>
      </c>
      <c r="L2955" t="s">
        <v>51</v>
      </c>
      <c r="M2955" t="s">
        <v>52</v>
      </c>
      <c r="N2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t="e">
        <f>TableOMP[[#This Row],[Avg]]-$U$2*TableOMP[[#This Row],[StdDev]]</f>
        <v>#N/A</v>
      </c>
      <c r="R2955" t="e">
        <f>TableOMP[[#This Row],[Avg]]+$U$2*TableOMP[[#This Row],[StdDev]]</f>
        <v>#N/A</v>
      </c>
      <c r="S2955" t="e">
        <f>IF(AND(TableOMP[[#This Row],[total_time]]&gt;=TableOMP[[#This Row],[Low]], TableOMP[[#This Row],[total_time]]&lt;=TableOMP[[#This Row],[High]]),1,0)</f>
        <v>#N/A</v>
      </c>
    </row>
    <row r="2956" spans="1:19" hidden="1" x14ac:dyDescent="0.25">
      <c r="A2956" t="s">
        <v>17</v>
      </c>
      <c r="B2956">
        <v>30000</v>
      </c>
      <c r="C2956">
        <v>0</v>
      </c>
      <c r="D2956">
        <v>0</v>
      </c>
      <c r="E2956">
        <v>60</v>
      </c>
      <c r="F2956">
        <v>1</v>
      </c>
      <c r="G2956">
        <v>2.483768</v>
      </c>
      <c r="H2956">
        <v>0.98061399999999999</v>
      </c>
      <c r="I2956">
        <v>1.0272920000000001</v>
      </c>
      <c r="J2956">
        <v>1.7412E-2</v>
      </c>
      <c r="K2956" t="str">
        <f>MID(M2956,22,1)</f>
        <v>2</v>
      </c>
      <c r="L2956" t="s">
        <v>51</v>
      </c>
      <c r="M2956" t="s">
        <v>52</v>
      </c>
      <c r="N2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t="e">
        <f>TableOMP[[#This Row],[Avg]]-$U$2*TableOMP[[#This Row],[StdDev]]</f>
        <v>#N/A</v>
      </c>
      <c r="R2956" t="e">
        <f>TableOMP[[#This Row],[Avg]]+$U$2*TableOMP[[#This Row],[StdDev]]</f>
        <v>#N/A</v>
      </c>
      <c r="S2956" t="e">
        <f>IF(AND(TableOMP[[#This Row],[total_time]]&gt;=TableOMP[[#This Row],[Low]], TableOMP[[#This Row],[total_time]]&lt;=TableOMP[[#This Row],[High]]),1,0)</f>
        <v>#N/A</v>
      </c>
    </row>
    <row r="2957" spans="1:19" hidden="1" x14ac:dyDescent="0.25">
      <c r="A2957" t="s">
        <v>17</v>
      </c>
      <c r="B2957">
        <v>30000</v>
      </c>
      <c r="C2957">
        <v>0</v>
      </c>
      <c r="D2957">
        <v>0</v>
      </c>
      <c r="E2957">
        <v>59</v>
      </c>
      <c r="F2957">
        <v>1</v>
      </c>
      <c r="G2957">
        <v>2.6937829999999998</v>
      </c>
      <c r="H2957">
        <v>0.93389100000000003</v>
      </c>
      <c r="I2957">
        <v>3.4494020000000001</v>
      </c>
      <c r="J2957">
        <v>5.9471999999999997E-2</v>
      </c>
      <c r="K2957" t="str">
        <f>MID(M2957,22,1)</f>
        <v>2</v>
      </c>
      <c r="L2957" t="s">
        <v>51</v>
      </c>
      <c r="M2957" t="s">
        <v>52</v>
      </c>
      <c r="N2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t="e">
        <f>TableOMP[[#This Row],[Avg]]-$U$2*TableOMP[[#This Row],[StdDev]]</f>
        <v>#N/A</v>
      </c>
      <c r="R2957" t="e">
        <f>TableOMP[[#This Row],[Avg]]+$U$2*TableOMP[[#This Row],[StdDev]]</f>
        <v>#N/A</v>
      </c>
      <c r="S2957" t="e">
        <f>IF(AND(TableOMP[[#This Row],[total_time]]&gt;=TableOMP[[#This Row],[Low]], TableOMP[[#This Row],[total_time]]&lt;=TableOMP[[#This Row],[High]]),1,0)</f>
        <v>#N/A</v>
      </c>
    </row>
    <row r="2958" spans="1:19" hidden="1" x14ac:dyDescent="0.25">
      <c r="A2958" t="s">
        <v>17</v>
      </c>
      <c r="B2958">
        <v>30000</v>
      </c>
      <c r="C2958">
        <v>0</v>
      </c>
      <c r="D2958">
        <v>0</v>
      </c>
      <c r="E2958">
        <v>58</v>
      </c>
      <c r="F2958">
        <v>1</v>
      </c>
      <c r="G2958">
        <v>3.0036849999999999</v>
      </c>
      <c r="H2958">
        <v>1.4045129999999999</v>
      </c>
      <c r="I2958">
        <v>1.0226980000000001</v>
      </c>
      <c r="J2958">
        <v>1.7942E-2</v>
      </c>
      <c r="K2958" t="str">
        <f>MID(M2958,22,1)</f>
        <v>2</v>
      </c>
      <c r="L2958" t="s">
        <v>51</v>
      </c>
      <c r="M2958" t="s">
        <v>52</v>
      </c>
      <c r="N2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t="e">
        <f>TableOMP[[#This Row],[Avg]]-$U$2*TableOMP[[#This Row],[StdDev]]</f>
        <v>#N/A</v>
      </c>
      <c r="R2958" t="e">
        <f>TableOMP[[#This Row],[Avg]]+$U$2*TableOMP[[#This Row],[StdDev]]</f>
        <v>#N/A</v>
      </c>
      <c r="S2958" t="e">
        <f>IF(AND(TableOMP[[#This Row],[total_time]]&gt;=TableOMP[[#This Row],[Low]], TableOMP[[#This Row],[total_time]]&lt;=TableOMP[[#This Row],[High]]),1,0)</f>
        <v>#N/A</v>
      </c>
    </row>
    <row r="2959" spans="1:19" hidden="1" x14ac:dyDescent="0.25">
      <c r="A2959" t="s">
        <v>17</v>
      </c>
      <c r="B2959">
        <v>30000</v>
      </c>
      <c r="C2959">
        <v>0</v>
      </c>
      <c r="D2959">
        <v>0</v>
      </c>
      <c r="E2959">
        <v>57</v>
      </c>
      <c r="F2959">
        <v>1</v>
      </c>
      <c r="G2959">
        <v>4.0886849999999999</v>
      </c>
      <c r="H2959">
        <v>1.150102</v>
      </c>
      <c r="I2959">
        <v>2.557172</v>
      </c>
      <c r="J2959">
        <v>4.5664000000000003E-2</v>
      </c>
      <c r="K2959" t="str">
        <f>MID(M2959,22,1)</f>
        <v>2</v>
      </c>
      <c r="L2959" t="s">
        <v>51</v>
      </c>
      <c r="M2959" t="s">
        <v>52</v>
      </c>
      <c r="N2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t="e">
        <f>TableOMP[[#This Row],[Avg]]-$U$2*TableOMP[[#This Row],[StdDev]]</f>
        <v>#N/A</v>
      </c>
      <c r="R2959" t="e">
        <f>TableOMP[[#This Row],[Avg]]+$U$2*TableOMP[[#This Row],[StdDev]]</f>
        <v>#N/A</v>
      </c>
      <c r="S2959" t="e">
        <f>IF(AND(TableOMP[[#This Row],[total_time]]&gt;=TableOMP[[#This Row],[Low]], TableOMP[[#This Row],[total_time]]&lt;=TableOMP[[#This Row],[High]]),1,0)</f>
        <v>#N/A</v>
      </c>
    </row>
    <row r="2960" spans="1:19" hidden="1" x14ac:dyDescent="0.25">
      <c r="A2960" t="s">
        <v>17</v>
      </c>
      <c r="B2960">
        <v>30000</v>
      </c>
      <c r="C2960">
        <v>0</v>
      </c>
      <c r="D2960">
        <v>0</v>
      </c>
      <c r="E2960">
        <v>56</v>
      </c>
      <c r="F2960">
        <v>1</v>
      </c>
      <c r="G2960">
        <v>2.9182899999999998</v>
      </c>
      <c r="H2960">
        <v>0.99546500000000004</v>
      </c>
      <c r="I2960">
        <v>2.232898</v>
      </c>
      <c r="J2960">
        <v>4.0598000000000002E-2</v>
      </c>
      <c r="K2960" t="str">
        <f>MID(M2960,22,1)</f>
        <v>2</v>
      </c>
      <c r="L2960" t="s">
        <v>51</v>
      </c>
      <c r="M2960" t="s">
        <v>52</v>
      </c>
      <c r="N2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t="e">
        <f>TableOMP[[#This Row],[Avg]]-$U$2*TableOMP[[#This Row],[StdDev]]</f>
        <v>#N/A</v>
      </c>
      <c r="R2960" t="e">
        <f>TableOMP[[#This Row],[Avg]]+$U$2*TableOMP[[#This Row],[StdDev]]</f>
        <v>#N/A</v>
      </c>
      <c r="S2960" t="e">
        <f>IF(AND(TableOMP[[#This Row],[total_time]]&gt;=TableOMP[[#This Row],[Low]], TableOMP[[#This Row],[total_time]]&lt;=TableOMP[[#This Row],[High]]),1,0)</f>
        <v>#N/A</v>
      </c>
    </row>
    <row r="2961" spans="1:19" hidden="1" x14ac:dyDescent="0.25">
      <c r="A2961" t="s">
        <v>17</v>
      </c>
      <c r="B2961">
        <v>30000</v>
      </c>
      <c r="C2961">
        <v>0</v>
      </c>
      <c r="D2961">
        <v>0</v>
      </c>
      <c r="E2961">
        <v>55</v>
      </c>
      <c r="F2961">
        <v>1</v>
      </c>
      <c r="G2961">
        <v>2.9377149999999999</v>
      </c>
      <c r="H2961">
        <v>1.0580210000000001</v>
      </c>
      <c r="I2961">
        <v>1.2210559999999999</v>
      </c>
      <c r="J2961">
        <v>2.2612E-2</v>
      </c>
      <c r="K2961" t="str">
        <f>MID(M2961,22,1)</f>
        <v>2</v>
      </c>
      <c r="L2961" t="s">
        <v>51</v>
      </c>
      <c r="M2961" t="s">
        <v>52</v>
      </c>
      <c r="N2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t="e">
        <f>TableOMP[[#This Row],[Avg]]-$U$2*TableOMP[[#This Row],[StdDev]]</f>
        <v>#N/A</v>
      </c>
      <c r="R2961" t="e">
        <f>TableOMP[[#This Row],[Avg]]+$U$2*TableOMP[[#This Row],[StdDev]]</f>
        <v>#N/A</v>
      </c>
      <c r="S2961" t="e">
        <f>IF(AND(TableOMP[[#This Row],[total_time]]&gt;=TableOMP[[#This Row],[Low]], TableOMP[[#This Row],[total_time]]&lt;=TableOMP[[#This Row],[High]]),1,0)</f>
        <v>#N/A</v>
      </c>
    </row>
    <row r="2962" spans="1:19" hidden="1" x14ac:dyDescent="0.25">
      <c r="A2962" t="s">
        <v>17</v>
      </c>
      <c r="B2962">
        <v>30000</v>
      </c>
      <c r="C2962">
        <v>0</v>
      </c>
      <c r="D2962">
        <v>0</v>
      </c>
      <c r="E2962">
        <v>54</v>
      </c>
      <c r="F2962">
        <v>1</v>
      </c>
      <c r="G2962">
        <v>2.7732250000000001</v>
      </c>
      <c r="H2962">
        <v>0.88560399999999995</v>
      </c>
      <c r="I2962">
        <v>2.153184</v>
      </c>
      <c r="J2962">
        <v>4.0626000000000002E-2</v>
      </c>
      <c r="K2962" t="str">
        <f>MID(M2962,22,1)</f>
        <v>2</v>
      </c>
      <c r="L2962" t="s">
        <v>51</v>
      </c>
      <c r="M2962" t="s">
        <v>52</v>
      </c>
      <c r="N2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t="e">
        <f>TableOMP[[#This Row],[Avg]]-$U$2*TableOMP[[#This Row],[StdDev]]</f>
        <v>#N/A</v>
      </c>
      <c r="R2962" t="e">
        <f>TableOMP[[#This Row],[Avg]]+$U$2*TableOMP[[#This Row],[StdDev]]</f>
        <v>#N/A</v>
      </c>
      <c r="S2962" t="e">
        <f>IF(AND(TableOMP[[#This Row],[total_time]]&gt;=TableOMP[[#This Row],[Low]], TableOMP[[#This Row],[total_time]]&lt;=TableOMP[[#This Row],[High]]),1,0)</f>
        <v>#N/A</v>
      </c>
    </row>
    <row r="2963" spans="1:19" hidden="1" x14ac:dyDescent="0.25">
      <c r="A2963" t="s">
        <v>17</v>
      </c>
      <c r="B2963">
        <v>30000</v>
      </c>
      <c r="C2963">
        <v>0</v>
      </c>
      <c r="D2963">
        <v>0</v>
      </c>
      <c r="E2963">
        <v>53</v>
      </c>
      <c r="F2963">
        <v>1</v>
      </c>
      <c r="G2963">
        <v>4.0521310000000001</v>
      </c>
      <c r="H2963">
        <v>1.0644750000000001</v>
      </c>
      <c r="I2963">
        <v>2.1602969999999999</v>
      </c>
      <c r="J2963">
        <v>4.1543999999999998E-2</v>
      </c>
      <c r="K2963" t="str">
        <f>MID(M2963,22,1)</f>
        <v>2</v>
      </c>
      <c r="L2963" t="s">
        <v>51</v>
      </c>
      <c r="M2963" t="s">
        <v>52</v>
      </c>
      <c r="N2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t="e">
        <f>TableOMP[[#This Row],[Avg]]-$U$2*TableOMP[[#This Row],[StdDev]]</f>
        <v>#N/A</v>
      </c>
      <c r="R2963" t="e">
        <f>TableOMP[[#This Row],[Avg]]+$U$2*TableOMP[[#This Row],[StdDev]]</f>
        <v>#N/A</v>
      </c>
      <c r="S2963" t="e">
        <f>IF(AND(TableOMP[[#This Row],[total_time]]&gt;=TableOMP[[#This Row],[Low]], TableOMP[[#This Row],[total_time]]&lt;=TableOMP[[#This Row],[High]]),1,0)</f>
        <v>#N/A</v>
      </c>
    </row>
    <row r="2964" spans="1:19" hidden="1" x14ac:dyDescent="0.25">
      <c r="A2964" t="s">
        <v>17</v>
      </c>
      <c r="B2964">
        <v>30000</v>
      </c>
      <c r="C2964">
        <v>0</v>
      </c>
      <c r="D2964">
        <v>0</v>
      </c>
      <c r="E2964">
        <v>52</v>
      </c>
      <c r="F2964">
        <v>1</v>
      </c>
      <c r="G2964">
        <v>3.0443370000000001</v>
      </c>
      <c r="H2964">
        <v>0.96870500000000004</v>
      </c>
      <c r="I2964">
        <v>1.66486</v>
      </c>
      <c r="J2964">
        <v>3.2643999999999999E-2</v>
      </c>
      <c r="K2964" t="str">
        <f>MID(M2964,22,1)</f>
        <v>2</v>
      </c>
      <c r="L2964" t="s">
        <v>51</v>
      </c>
      <c r="M2964" t="s">
        <v>52</v>
      </c>
      <c r="N2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t="e">
        <f>TableOMP[[#This Row],[Avg]]-$U$2*TableOMP[[#This Row],[StdDev]]</f>
        <v>#N/A</v>
      </c>
      <c r="R2964" t="e">
        <f>TableOMP[[#This Row],[Avg]]+$U$2*TableOMP[[#This Row],[StdDev]]</f>
        <v>#N/A</v>
      </c>
      <c r="S2964" t="e">
        <f>IF(AND(TableOMP[[#This Row],[total_time]]&gt;=TableOMP[[#This Row],[Low]], TableOMP[[#This Row],[total_time]]&lt;=TableOMP[[#This Row],[High]]),1,0)</f>
        <v>#N/A</v>
      </c>
    </row>
    <row r="2965" spans="1:19" hidden="1" x14ac:dyDescent="0.25">
      <c r="A2965" t="s">
        <v>17</v>
      </c>
      <c r="B2965">
        <v>30000</v>
      </c>
      <c r="C2965">
        <v>0</v>
      </c>
      <c r="D2965">
        <v>0</v>
      </c>
      <c r="E2965">
        <v>51</v>
      </c>
      <c r="F2965">
        <v>1</v>
      </c>
      <c r="G2965">
        <v>3.5056259999999999</v>
      </c>
      <c r="H2965">
        <v>0.93446700000000005</v>
      </c>
      <c r="I2965">
        <v>2.3151120000000001</v>
      </c>
      <c r="J2965">
        <v>4.6302000000000003E-2</v>
      </c>
      <c r="K2965" t="str">
        <f>MID(M2965,22,1)</f>
        <v>2</v>
      </c>
      <c r="L2965" t="s">
        <v>51</v>
      </c>
      <c r="M2965" t="s">
        <v>52</v>
      </c>
      <c r="N2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t="e">
        <f>TableOMP[[#This Row],[Avg]]-$U$2*TableOMP[[#This Row],[StdDev]]</f>
        <v>#N/A</v>
      </c>
      <c r="R2965" t="e">
        <f>TableOMP[[#This Row],[Avg]]+$U$2*TableOMP[[#This Row],[StdDev]]</f>
        <v>#N/A</v>
      </c>
      <c r="S2965" t="e">
        <f>IF(AND(TableOMP[[#This Row],[total_time]]&gt;=TableOMP[[#This Row],[Low]], TableOMP[[#This Row],[total_time]]&lt;=TableOMP[[#This Row],[High]]),1,0)</f>
        <v>#N/A</v>
      </c>
    </row>
    <row r="2966" spans="1:19" hidden="1" x14ac:dyDescent="0.25">
      <c r="A2966" t="s">
        <v>17</v>
      </c>
      <c r="B2966">
        <v>30000</v>
      </c>
      <c r="C2966">
        <v>0</v>
      </c>
      <c r="D2966">
        <v>0</v>
      </c>
      <c r="E2966">
        <v>50</v>
      </c>
      <c r="F2966">
        <v>1</v>
      </c>
      <c r="G2966">
        <v>3.281291</v>
      </c>
      <c r="H2966">
        <v>1.126309</v>
      </c>
      <c r="I2966">
        <v>2.4120759999999999</v>
      </c>
      <c r="J2966">
        <v>4.9225999999999999E-2</v>
      </c>
      <c r="K2966" t="str">
        <f>MID(M2966,22,1)</f>
        <v>2</v>
      </c>
      <c r="L2966" t="s">
        <v>51</v>
      </c>
      <c r="M2966" t="s">
        <v>52</v>
      </c>
      <c r="N2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t="e">
        <f>TableOMP[[#This Row],[Avg]]-$U$2*TableOMP[[#This Row],[StdDev]]</f>
        <v>#N/A</v>
      </c>
      <c r="R2966" t="e">
        <f>TableOMP[[#This Row],[Avg]]+$U$2*TableOMP[[#This Row],[StdDev]]</f>
        <v>#N/A</v>
      </c>
      <c r="S2966" t="e">
        <f>IF(AND(TableOMP[[#This Row],[total_time]]&gt;=TableOMP[[#This Row],[Low]], TableOMP[[#This Row],[total_time]]&lt;=TableOMP[[#This Row],[High]]),1,0)</f>
        <v>#N/A</v>
      </c>
    </row>
    <row r="2967" spans="1:19" hidden="1" x14ac:dyDescent="0.25">
      <c r="A2967" t="s">
        <v>17</v>
      </c>
      <c r="B2967">
        <v>30000</v>
      </c>
      <c r="C2967">
        <v>0</v>
      </c>
      <c r="D2967">
        <v>0</v>
      </c>
      <c r="E2967">
        <v>49</v>
      </c>
      <c r="F2967">
        <v>1</v>
      </c>
      <c r="G2967">
        <v>3.6216219999999999</v>
      </c>
      <c r="H2967">
        <v>1.428256</v>
      </c>
      <c r="I2967">
        <v>1.7110939999999999</v>
      </c>
      <c r="J2967">
        <v>3.5647999999999999E-2</v>
      </c>
      <c r="K2967" t="str">
        <f>MID(M2967,22,1)</f>
        <v>2</v>
      </c>
      <c r="L2967" t="s">
        <v>51</v>
      </c>
      <c r="M2967" t="s">
        <v>52</v>
      </c>
      <c r="N2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t="e">
        <f>TableOMP[[#This Row],[Avg]]-$U$2*TableOMP[[#This Row],[StdDev]]</f>
        <v>#N/A</v>
      </c>
      <c r="R2967" t="e">
        <f>TableOMP[[#This Row],[Avg]]+$U$2*TableOMP[[#This Row],[StdDev]]</f>
        <v>#N/A</v>
      </c>
      <c r="S2967" t="e">
        <f>IF(AND(TableOMP[[#This Row],[total_time]]&gt;=TableOMP[[#This Row],[Low]], TableOMP[[#This Row],[total_time]]&lt;=TableOMP[[#This Row],[High]]),1,0)</f>
        <v>#N/A</v>
      </c>
    </row>
    <row r="2968" spans="1:19" hidden="1" x14ac:dyDescent="0.25">
      <c r="A2968" t="s">
        <v>17</v>
      </c>
      <c r="B2968">
        <v>30000</v>
      </c>
      <c r="C2968">
        <v>0</v>
      </c>
      <c r="D2968">
        <v>0</v>
      </c>
      <c r="E2968">
        <v>48</v>
      </c>
      <c r="F2968">
        <v>1</v>
      </c>
      <c r="G2968">
        <v>3.366476</v>
      </c>
      <c r="H2968">
        <v>1.1854199999999999</v>
      </c>
      <c r="I2968">
        <v>1.6901390000000001</v>
      </c>
      <c r="J2968">
        <v>3.5959999999999999E-2</v>
      </c>
      <c r="K2968" t="str">
        <f>MID(M2968,22,1)</f>
        <v>2</v>
      </c>
      <c r="L2968" t="s">
        <v>51</v>
      </c>
      <c r="M2968" t="s">
        <v>52</v>
      </c>
      <c r="N2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t="e">
        <f>TableOMP[[#This Row],[Avg]]-$U$2*TableOMP[[#This Row],[StdDev]]</f>
        <v>#N/A</v>
      </c>
      <c r="R2968" t="e">
        <f>TableOMP[[#This Row],[Avg]]+$U$2*TableOMP[[#This Row],[StdDev]]</f>
        <v>#N/A</v>
      </c>
      <c r="S2968" t="e">
        <f>IF(AND(TableOMP[[#This Row],[total_time]]&gt;=TableOMP[[#This Row],[Low]], TableOMP[[#This Row],[total_time]]&lt;=TableOMP[[#This Row],[High]]),1,0)</f>
        <v>#N/A</v>
      </c>
    </row>
    <row r="2969" spans="1:19" hidden="1" x14ac:dyDescent="0.25">
      <c r="A2969" t="s">
        <v>17</v>
      </c>
      <c r="B2969">
        <v>30000</v>
      </c>
      <c r="C2969">
        <v>0</v>
      </c>
      <c r="D2969">
        <v>0</v>
      </c>
      <c r="E2969">
        <v>47</v>
      </c>
      <c r="F2969">
        <v>1</v>
      </c>
      <c r="G2969">
        <v>3.279941</v>
      </c>
      <c r="H2969">
        <v>1.1030869999999999</v>
      </c>
      <c r="I2969">
        <v>2.655367</v>
      </c>
      <c r="J2969">
        <v>5.7724999999999999E-2</v>
      </c>
      <c r="K2969" t="str">
        <f>MID(M2969,22,1)</f>
        <v>2</v>
      </c>
      <c r="L2969" t="s">
        <v>51</v>
      </c>
      <c r="M2969" t="s">
        <v>52</v>
      </c>
      <c r="N2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t="e">
        <f>TableOMP[[#This Row],[Avg]]-$U$2*TableOMP[[#This Row],[StdDev]]</f>
        <v>#N/A</v>
      </c>
      <c r="R2969" t="e">
        <f>TableOMP[[#This Row],[Avg]]+$U$2*TableOMP[[#This Row],[StdDev]]</f>
        <v>#N/A</v>
      </c>
      <c r="S2969" t="e">
        <f>IF(AND(TableOMP[[#This Row],[total_time]]&gt;=TableOMP[[#This Row],[Low]], TableOMP[[#This Row],[total_time]]&lt;=TableOMP[[#This Row],[High]]),1,0)</f>
        <v>#N/A</v>
      </c>
    </row>
    <row r="2970" spans="1:19" hidden="1" x14ac:dyDescent="0.25">
      <c r="A2970" t="s">
        <v>17</v>
      </c>
      <c r="B2970">
        <v>30000</v>
      </c>
      <c r="C2970">
        <v>0</v>
      </c>
      <c r="D2970">
        <v>0</v>
      </c>
      <c r="E2970">
        <v>46</v>
      </c>
      <c r="F2970">
        <v>1</v>
      </c>
      <c r="G2970">
        <v>3.4519009999999999</v>
      </c>
      <c r="H2970">
        <v>1.0392269999999999</v>
      </c>
      <c r="I2970">
        <v>2.4142510000000001</v>
      </c>
      <c r="J2970">
        <v>5.3650000000000003E-2</v>
      </c>
      <c r="K2970" t="str">
        <f>MID(M2970,22,1)</f>
        <v>2</v>
      </c>
      <c r="L2970" t="s">
        <v>51</v>
      </c>
      <c r="M2970" t="s">
        <v>52</v>
      </c>
      <c r="N2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t="e">
        <f>TableOMP[[#This Row],[Avg]]-$U$2*TableOMP[[#This Row],[StdDev]]</f>
        <v>#N/A</v>
      </c>
      <c r="R2970" t="e">
        <f>TableOMP[[#This Row],[Avg]]+$U$2*TableOMP[[#This Row],[StdDev]]</f>
        <v>#N/A</v>
      </c>
      <c r="S2970" t="e">
        <f>IF(AND(TableOMP[[#This Row],[total_time]]&gt;=TableOMP[[#This Row],[Low]], TableOMP[[#This Row],[total_time]]&lt;=TableOMP[[#This Row],[High]]),1,0)</f>
        <v>#N/A</v>
      </c>
    </row>
    <row r="2971" spans="1:19" hidden="1" x14ac:dyDescent="0.25">
      <c r="A2971" t="s">
        <v>17</v>
      </c>
      <c r="B2971">
        <v>30000</v>
      </c>
      <c r="C2971">
        <v>0</v>
      </c>
      <c r="D2971">
        <v>0</v>
      </c>
      <c r="E2971">
        <v>45</v>
      </c>
      <c r="F2971">
        <v>1</v>
      </c>
      <c r="G2971">
        <v>2.8032729999999999</v>
      </c>
      <c r="H2971">
        <v>0.90660200000000002</v>
      </c>
      <c r="I2971">
        <v>1.378412</v>
      </c>
      <c r="J2971">
        <v>3.1328000000000002E-2</v>
      </c>
      <c r="K2971" t="str">
        <f>MID(M2971,22,1)</f>
        <v>2</v>
      </c>
      <c r="L2971" t="s">
        <v>51</v>
      </c>
      <c r="M2971" t="s">
        <v>52</v>
      </c>
      <c r="N2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t="e">
        <f>TableOMP[[#This Row],[Avg]]-$U$2*TableOMP[[#This Row],[StdDev]]</f>
        <v>#N/A</v>
      </c>
      <c r="R2971" t="e">
        <f>TableOMP[[#This Row],[Avg]]+$U$2*TableOMP[[#This Row],[StdDev]]</f>
        <v>#N/A</v>
      </c>
      <c r="S2971" t="e">
        <f>IF(AND(TableOMP[[#This Row],[total_time]]&gt;=TableOMP[[#This Row],[Low]], TableOMP[[#This Row],[total_time]]&lt;=TableOMP[[#This Row],[High]]),1,0)</f>
        <v>#N/A</v>
      </c>
    </row>
    <row r="2972" spans="1:19" hidden="1" x14ac:dyDescent="0.25">
      <c r="A2972" t="s">
        <v>17</v>
      </c>
      <c r="B2972">
        <v>30000</v>
      </c>
      <c r="C2972">
        <v>0</v>
      </c>
      <c r="D2972">
        <v>0</v>
      </c>
      <c r="E2972">
        <v>44</v>
      </c>
      <c r="F2972">
        <v>1</v>
      </c>
      <c r="G2972">
        <v>3.1927810000000001</v>
      </c>
      <c r="H2972">
        <v>1.043722</v>
      </c>
      <c r="I2972">
        <v>2.0355150000000002</v>
      </c>
      <c r="J2972">
        <v>4.7337999999999998E-2</v>
      </c>
      <c r="K2972" t="str">
        <f>MID(M2972,22,1)</f>
        <v>2</v>
      </c>
      <c r="L2972" t="s">
        <v>51</v>
      </c>
      <c r="M2972" t="s">
        <v>52</v>
      </c>
      <c r="N2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t="e">
        <f>TableOMP[[#This Row],[Avg]]-$U$2*TableOMP[[#This Row],[StdDev]]</f>
        <v>#N/A</v>
      </c>
      <c r="R2972" t="e">
        <f>TableOMP[[#This Row],[Avg]]+$U$2*TableOMP[[#This Row],[StdDev]]</f>
        <v>#N/A</v>
      </c>
      <c r="S2972" t="e">
        <f>IF(AND(TableOMP[[#This Row],[total_time]]&gt;=TableOMP[[#This Row],[Low]], TableOMP[[#This Row],[total_time]]&lt;=TableOMP[[#This Row],[High]]),1,0)</f>
        <v>#N/A</v>
      </c>
    </row>
    <row r="2973" spans="1:19" hidden="1" x14ac:dyDescent="0.25">
      <c r="A2973" t="s">
        <v>17</v>
      </c>
      <c r="B2973">
        <v>30000</v>
      </c>
      <c r="C2973">
        <v>0</v>
      </c>
      <c r="D2973">
        <v>0</v>
      </c>
      <c r="E2973">
        <v>43</v>
      </c>
      <c r="F2973">
        <v>1</v>
      </c>
      <c r="G2973">
        <v>2.819283</v>
      </c>
      <c r="H2973">
        <v>0.911215</v>
      </c>
      <c r="I2973">
        <v>1.6507289999999999</v>
      </c>
      <c r="J2973">
        <v>3.9302999999999998E-2</v>
      </c>
      <c r="K2973" t="str">
        <f>MID(M2973,22,1)</f>
        <v>2</v>
      </c>
      <c r="L2973" t="s">
        <v>51</v>
      </c>
      <c r="M2973" t="s">
        <v>52</v>
      </c>
      <c r="N2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t="e">
        <f>TableOMP[[#This Row],[Avg]]-$U$2*TableOMP[[#This Row],[StdDev]]</f>
        <v>#N/A</v>
      </c>
      <c r="R2973" t="e">
        <f>TableOMP[[#This Row],[Avg]]+$U$2*TableOMP[[#This Row],[StdDev]]</f>
        <v>#N/A</v>
      </c>
      <c r="S2973" t="e">
        <f>IF(AND(TableOMP[[#This Row],[total_time]]&gt;=TableOMP[[#This Row],[Low]], TableOMP[[#This Row],[total_time]]&lt;=TableOMP[[#This Row],[High]]),1,0)</f>
        <v>#N/A</v>
      </c>
    </row>
    <row r="2974" spans="1:19" hidden="1" x14ac:dyDescent="0.25">
      <c r="A2974" t="s">
        <v>17</v>
      </c>
      <c r="B2974">
        <v>30000</v>
      </c>
      <c r="C2974">
        <v>0</v>
      </c>
      <c r="D2974">
        <v>0</v>
      </c>
      <c r="E2974">
        <v>42</v>
      </c>
      <c r="F2974">
        <v>1</v>
      </c>
      <c r="G2974">
        <v>2.6937000000000002</v>
      </c>
      <c r="H2974">
        <v>0.93725099999999995</v>
      </c>
      <c r="I2974">
        <v>1.504535</v>
      </c>
      <c r="J2974">
        <v>3.6695999999999999E-2</v>
      </c>
      <c r="K2974" t="str">
        <f>MID(M2974,22,1)</f>
        <v>2</v>
      </c>
      <c r="L2974" t="s">
        <v>51</v>
      </c>
      <c r="M2974" t="s">
        <v>52</v>
      </c>
      <c r="N2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t="e">
        <f>TableOMP[[#This Row],[Avg]]-$U$2*TableOMP[[#This Row],[StdDev]]</f>
        <v>#N/A</v>
      </c>
      <c r="R2974" t="e">
        <f>TableOMP[[#This Row],[Avg]]+$U$2*TableOMP[[#This Row],[StdDev]]</f>
        <v>#N/A</v>
      </c>
      <c r="S2974" t="e">
        <f>IF(AND(TableOMP[[#This Row],[total_time]]&gt;=TableOMP[[#This Row],[Low]], TableOMP[[#This Row],[total_time]]&lt;=TableOMP[[#This Row],[High]]),1,0)</f>
        <v>#N/A</v>
      </c>
    </row>
    <row r="2975" spans="1:19" hidden="1" x14ac:dyDescent="0.25">
      <c r="A2975" t="s">
        <v>17</v>
      </c>
      <c r="B2975">
        <v>30000</v>
      </c>
      <c r="C2975">
        <v>0</v>
      </c>
      <c r="D2975">
        <v>0</v>
      </c>
      <c r="E2975">
        <v>41</v>
      </c>
      <c r="F2975">
        <v>1</v>
      </c>
      <c r="G2975">
        <v>2.7096680000000002</v>
      </c>
      <c r="H2975">
        <v>0.88170300000000001</v>
      </c>
      <c r="I2975">
        <v>1.4934160000000001</v>
      </c>
      <c r="J2975">
        <v>3.7335E-2</v>
      </c>
      <c r="K2975" t="str">
        <f>MID(M2975,22,1)</f>
        <v>2</v>
      </c>
      <c r="L2975" t="s">
        <v>51</v>
      </c>
      <c r="M2975" t="s">
        <v>52</v>
      </c>
      <c r="N2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t="e">
        <f>TableOMP[[#This Row],[Avg]]-$U$2*TableOMP[[#This Row],[StdDev]]</f>
        <v>#N/A</v>
      </c>
      <c r="R2975" t="e">
        <f>TableOMP[[#This Row],[Avg]]+$U$2*TableOMP[[#This Row],[StdDev]]</f>
        <v>#N/A</v>
      </c>
      <c r="S2975" t="e">
        <f>IF(AND(TableOMP[[#This Row],[total_time]]&gt;=TableOMP[[#This Row],[Low]], TableOMP[[#This Row],[total_time]]&lt;=TableOMP[[#This Row],[High]]),1,0)</f>
        <v>#N/A</v>
      </c>
    </row>
    <row r="2976" spans="1:19" hidden="1" x14ac:dyDescent="0.25">
      <c r="A2976" t="s">
        <v>17</v>
      </c>
      <c r="B2976">
        <v>30000</v>
      </c>
      <c r="C2976">
        <v>0</v>
      </c>
      <c r="D2976">
        <v>0</v>
      </c>
      <c r="E2976">
        <v>40</v>
      </c>
      <c r="F2976">
        <v>1</v>
      </c>
      <c r="G2976">
        <v>3.33169</v>
      </c>
      <c r="H2976">
        <v>1.6313580000000001</v>
      </c>
      <c r="I2976">
        <v>1.8456319999999999</v>
      </c>
      <c r="J2976">
        <v>4.7323999999999998E-2</v>
      </c>
      <c r="K2976" t="str">
        <f>MID(M2976,22,1)</f>
        <v>2</v>
      </c>
      <c r="L2976" t="s">
        <v>51</v>
      </c>
      <c r="M2976" t="s">
        <v>52</v>
      </c>
      <c r="N2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t="e">
        <f>TableOMP[[#This Row],[Avg]]-$U$2*TableOMP[[#This Row],[StdDev]]</f>
        <v>#N/A</v>
      </c>
      <c r="R2976" t="e">
        <f>TableOMP[[#This Row],[Avg]]+$U$2*TableOMP[[#This Row],[StdDev]]</f>
        <v>#N/A</v>
      </c>
      <c r="S2976" t="e">
        <f>IF(AND(TableOMP[[#This Row],[total_time]]&gt;=TableOMP[[#This Row],[Low]], TableOMP[[#This Row],[total_time]]&lt;=TableOMP[[#This Row],[High]]),1,0)</f>
        <v>#N/A</v>
      </c>
    </row>
    <row r="2977" spans="1:19" hidden="1" x14ac:dyDescent="0.25">
      <c r="A2977" t="s">
        <v>17</v>
      </c>
      <c r="B2977">
        <v>30000</v>
      </c>
      <c r="C2977">
        <v>0</v>
      </c>
      <c r="D2977">
        <v>0</v>
      </c>
      <c r="E2977">
        <v>39</v>
      </c>
      <c r="F2977">
        <v>1</v>
      </c>
      <c r="G2977">
        <v>3.2051029999999998</v>
      </c>
      <c r="H2977">
        <v>1.044289</v>
      </c>
      <c r="I2977">
        <v>1.9529730000000001</v>
      </c>
      <c r="J2977">
        <v>5.1394000000000002E-2</v>
      </c>
      <c r="K2977" t="str">
        <f>MID(M2977,22,1)</f>
        <v>2</v>
      </c>
      <c r="L2977" t="s">
        <v>51</v>
      </c>
      <c r="M2977" t="s">
        <v>52</v>
      </c>
      <c r="N2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t="e">
        <f>TableOMP[[#This Row],[Avg]]-$U$2*TableOMP[[#This Row],[StdDev]]</f>
        <v>#N/A</v>
      </c>
      <c r="R2977" t="e">
        <f>TableOMP[[#This Row],[Avg]]+$U$2*TableOMP[[#This Row],[StdDev]]</f>
        <v>#N/A</v>
      </c>
      <c r="S2977" t="e">
        <f>IF(AND(TableOMP[[#This Row],[total_time]]&gt;=TableOMP[[#This Row],[Low]], TableOMP[[#This Row],[total_time]]&lt;=TableOMP[[#This Row],[High]]),1,0)</f>
        <v>#N/A</v>
      </c>
    </row>
    <row r="2978" spans="1:19" hidden="1" x14ac:dyDescent="0.25">
      <c r="A2978" t="s">
        <v>17</v>
      </c>
      <c r="B2978">
        <v>30000</v>
      </c>
      <c r="C2978">
        <v>0</v>
      </c>
      <c r="D2978">
        <v>0</v>
      </c>
      <c r="E2978">
        <v>38</v>
      </c>
      <c r="F2978">
        <v>1</v>
      </c>
      <c r="G2978">
        <v>2.8673009999999999</v>
      </c>
      <c r="H2978">
        <v>1.0122899999999999</v>
      </c>
      <c r="I2978">
        <v>1.910768</v>
      </c>
      <c r="J2978">
        <v>5.1642E-2</v>
      </c>
      <c r="K2978" t="str">
        <f>MID(M2978,22,1)</f>
        <v>2</v>
      </c>
      <c r="L2978" t="s">
        <v>51</v>
      </c>
      <c r="M2978" t="s">
        <v>52</v>
      </c>
      <c r="N2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t="e">
        <f>TableOMP[[#This Row],[Avg]]-$U$2*TableOMP[[#This Row],[StdDev]]</f>
        <v>#N/A</v>
      </c>
      <c r="R2978" t="e">
        <f>TableOMP[[#This Row],[Avg]]+$U$2*TableOMP[[#This Row],[StdDev]]</f>
        <v>#N/A</v>
      </c>
      <c r="S2978" t="e">
        <f>IF(AND(TableOMP[[#This Row],[total_time]]&gt;=TableOMP[[#This Row],[Low]], TableOMP[[#This Row],[total_time]]&lt;=TableOMP[[#This Row],[High]]),1,0)</f>
        <v>#N/A</v>
      </c>
    </row>
    <row r="2979" spans="1:19" hidden="1" x14ac:dyDescent="0.25">
      <c r="A2979" t="s">
        <v>17</v>
      </c>
      <c r="B2979">
        <v>30000</v>
      </c>
      <c r="C2979">
        <v>0</v>
      </c>
      <c r="D2979">
        <v>0</v>
      </c>
      <c r="E2979">
        <v>37</v>
      </c>
      <c r="F2979">
        <v>1</v>
      </c>
      <c r="G2979">
        <v>3.1375410000000001</v>
      </c>
      <c r="H2979">
        <v>0.98748599999999997</v>
      </c>
      <c r="I2979">
        <v>2.0596489999999998</v>
      </c>
      <c r="J2979">
        <v>5.7211999999999999E-2</v>
      </c>
      <c r="K2979" t="str">
        <f>MID(M2979,22,1)</f>
        <v>2</v>
      </c>
      <c r="L2979" t="s">
        <v>51</v>
      </c>
      <c r="M2979" t="s">
        <v>52</v>
      </c>
      <c r="N2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t="e">
        <f>TableOMP[[#This Row],[Avg]]-$U$2*TableOMP[[#This Row],[StdDev]]</f>
        <v>#N/A</v>
      </c>
      <c r="R2979" t="e">
        <f>TableOMP[[#This Row],[Avg]]+$U$2*TableOMP[[#This Row],[StdDev]]</f>
        <v>#N/A</v>
      </c>
      <c r="S2979" t="e">
        <f>IF(AND(TableOMP[[#This Row],[total_time]]&gt;=TableOMP[[#This Row],[Low]], TableOMP[[#This Row],[total_time]]&lt;=TableOMP[[#This Row],[High]]),1,0)</f>
        <v>#N/A</v>
      </c>
    </row>
    <row r="2980" spans="1:19" hidden="1" x14ac:dyDescent="0.25">
      <c r="A2980" t="s">
        <v>17</v>
      </c>
      <c r="B2980">
        <v>30000</v>
      </c>
      <c r="C2980">
        <v>0</v>
      </c>
      <c r="D2980">
        <v>0</v>
      </c>
      <c r="E2980">
        <v>36</v>
      </c>
      <c r="F2980">
        <v>1</v>
      </c>
      <c r="G2980">
        <v>3.5129359999999998</v>
      </c>
      <c r="H2980">
        <v>1.282324</v>
      </c>
      <c r="I2980">
        <v>1.6587670000000001</v>
      </c>
      <c r="J2980">
        <v>4.7392999999999998E-2</v>
      </c>
      <c r="K2980" t="str">
        <f>MID(M2980,22,1)</f>
        <v>2</v>
      </c>
      <c r="L2980" t="s">
        <v>51</v>
      </c>
      <c r="M2980" t="s">
        <v>52</v>
      </c>
      <c r="N2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t="e">
        <f>TableOMP[[#This Row],[Avg]]-$U$2*TableOMP[[#This Row],[StdDev]]</f>
        <v>#N/A</v>
      </c>
      <c r="R2980" t="e">
        <f>TableOMP[[#This Row],[Avg]]+$U$2*TableOMP[[#This Row],[StdDev]]</f>
        <v>#N/A</v>
      </c>
      <c r="S2980" t="e">
        <f>IF(AND(TableOMP[[#This Row],[total_time]]&gt;=TableOMP[[#This Row],[Low]], TableOMP[[#This Row],[total_time]]&lt;=TableOMP[[#This Row],[High]]),1,0)</f>
        <v>#N/A</v>
      </c>
    </row>
    <row r="2981" spans="1:19" hidden="1" x14ac:dyDescent="0.25">
      <c r="A2981" t="s">
        <v>17</v>
      </c>
      <c r="B2981">
        <v>30000</v>
      </c>
      <c r="C2981">
        <v>0</v>
      </c>
      <c r="D2981">
        <v>0</v>
      </c>
      <c r="E2981">
        <v>35</v>
      </c>
      <c r="F2981">
        <v>1</v>
      </c>
      <c r="G2981">
        <v>2.8747729999999998</v>
      </c>
      <c r="H2981">
        <v>0.97494000000000003</v>
      </c>
      <c r="I2981">
        <v>1.7300549999999999</v>
      </c>
      <c r="J2981">
        <v>5.0883999999999999E-2</v>
      </c>
      <c r="K2981" t="str">
        <f>MID(M2981,22,1)</f>
        <v>2</v>
      </c>
      <c r="L2981" t="s">
        <v>51</v>
      </c>
      <c r="M2981" t="s">
        <v>52</v>
      </c>
      <c r="N2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t="e">
        <f>TableOMP[[#This Row],[Avg]]-$U$2*TableOMP[[#This Row],[StdDev]]</f>
        <v>#N/A</v>
      </c>
      <c r="R2981" t="e">
        <f>TableOMP[[#This Row],[Avg]]+$U$2*TableOMP[[#This Row],[StdDev]]</f>
        <v>#N/A</v>
      </c>
      <c r="S2981" t="e">
        <f>IF(AND(TableOMP[[#This Row],[total_time]]&gt;=TableOMP[[#This Row],[Low]], TableOMP[[#This Row],[total_time]]&lt;=TableOMP[[#This Row],[High]]),1,0)</f>
        <v>#N/A</v>
      </c>
    </row>
    <row r="2982" spans="1:19" hidden="1" x14ac:dyDescent="0.25">
      <c r="A2982" t="s">
        <v>17</v>
      </c>
      <c r="B2982">
        <v>30000</v>
      </c>
      <c r="C2982">
        <v>0</v>
      </c>
      <c r="D2982">
        <v>0</v>
      </c>
      <c r="E2982">
        <v>34</v>
      </c>
      <c r="F2982">
        <v>1</v>
      </c>
      <c r="G2982">
        <v>3.0894059999999999</v>
      </c>
      <c r="H2982">
        <v>0.97818799999999995</v>
      </c>
      <c r="I2982">
        <v>1.7914289999999999</v>
      </c>
      <c r="J2982">
        <v>5.4286000000000001E-2</v>
      </c>
      <c r="K2982" t="str">
        <f>MID(M2982,22,1)</f>
        <v>2</v>
      </c>
      <c r="L2982" t="s">
        <v>51</v>
      </c>
      <c r="M2982" t="s">
        <v>52</v>
      </c>
      <c r="N2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t="e">
        <f>TableOMP[[#This Row],[Avg]]-$U$2*TableOMP[[#This Row],[StdDev]]</f>
        <v>#N/A</v>
      </c>
      <c r="R2982" t="e">
        <f>TableOMP[[#This Row],[Avg]]+$U$2*TableOMP[[#This Row],[StdDev]]</f>
        <v>#N/A</v>
      </c>
      <c r="S2982" t="e">
        <f>IF(AND(TableOMP[[#This Row],[total_time]]&gt;=TableOMP[[#This Row],[Low]], TableOMP[[#This Row],[total_time]]&lt;=TableOMP[[#This Row],[High]]),1,0)</f>
        <v>#N/A</v>
      </c>
    </row>
    <row r="2983" spans="1:19" hidden="1" x14ac:dyDescent="0.25">
      <c r="A2983" t="s">
        <v>17</v>
      </c>
      <c r="B2983">
        <v>30000</v>
      </c>
      <c r="C2983">
        <v>0</v>
      </c>
      <c r="D2983">
        <v>0</v>
      </c>
      <c r="E2983">
        <v>33</v>
      </c>
      <c r="F2983">
        <v>1</v>
      </c>
      <c r="G2983">
        <v>3.2617430000000001</v>
      </c>
      <c r="H2983">
        <v>0.95116299999999998</v>
      </c>
      <c r="I2983">
        <v>1.5828089999999999</v>
      </c>
      <c r="J2983">
        <v>4.9463E-2</v>
      </c>
      <c r="K2983" t="str">
        <f>MID(M2983,22,1)</f>
        <v>2</v>
      </c>
      <c r="L2983" t="s">
        <v>51</v>
      </c>
      <c r="M2983" t="s">
        <v>52</v>
      </c>
      <c r="N2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t="e">
        <f>TableOMP[[#This Row],[Avg]]-$U$2*TableOMP[[#This Row],[StdDev]]</f>
        <v>#N/A</v>
      </c>
      <c r="R2983" t="e">
        <f>TableOMP[[#This Row],[Avg]]+$U$2*TableOMP[[#This Row],[StdDev]]</f>
        <v>#N/A</v>
      </c>
      <c r="S2983" t="e">
        <f>IF(AND(TableOMP[[#This Row],[total_time]]&gt;=TableOMP[[#This Row],[Low]], TableOMP[[#This Row],[total_time]]&lt;=TableOMP[[#This Row],[High]]),1,0)</f>
        <v>#N/A</v>
      </c>
    </row>
    <row r="2984" spans="1:19" hidden="1" x14ac:dyDescent="0.25">
      <c r="A2984" t="s">
        <v>17</v>
      </c>
      <c r="B2984">
        <v>30000</v>
      </c>
      <c r="C2984">
        <v>0</v>
      </c>
      <c r="D2984">
        <v>0</v>
      </c>
      <c r="E2984">
        <v>32</v>
      </c>
      <c r="F2984">
        <v>1</v>
      </c>
      <c r="G2984">
        <v>3.0361090000000002</v>
      </c>
      <c r="H2984">
        <v>0.97410399999999997</v>
      </c>
      <c r="I2984">
        <v>4.3230240000000002</v>
      </c>
      <c r="J2984">
        <v>0.13945199999999999</v>
      </c>
      <c r="K2984" t="str">
        <f>MID(M2984,22,1)</f>
        <v>2</v>
      </c>
      <c r="L2984" t="s">
        <v>51</v>
      </c>
      <c r="M2984" t="s">
        <v>52</v>
      </c>
      <c r="N2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t="e">
        <f>TableOMP[[#This Row],[Avg]]-$U$2*TableOMP[[#This Row],[StdDev]]</f>
        <v>#N/A</v>
      </c>
      <c r="R2984" t="e">
        <f>TableOMP[[#This Row],[Avg]]+$U$2*TableOMP[[#This Row],[StdDev]]</f>
        <v>#N/A</v>
      </c>
      <c r="S2984" t="e">
        <f>IF(AND(TableOMP[[#This Row],[total_time]]&gt;=TableOMP[[#This Row],[Low]], TableOMP[[#This Row],[total_time]]&lt;=TableOMP[[#This Row],[High]]),1,0)</f>
        <v>#N/A</v>
      </c>
    </row>
    <row r="2985" spans="1:19" hidden="1" x14ac:dyDescent="0.25">
      <c r="A2985" t="s">
        <v>17</v>
      </c>
      <c r="B2985">
        <v>30000</v>
      </c>
      <c r="C2985">
        <v>0</v>
      </c>
      <c r="D2985">
        <v>0</v>
      </c>
      <c r="E2985">
        <v>31</v>
      </c>
      <c r="F2985">
        <v>1</v>
      </c>
      <c r="G2985">
        <v>3.148593</v>
      </c>
      <c r="H2985">
        <v>0.93971199999999999</v>
      </c>
      <c r="I2985">
        <v>1.405532</v>
      </c>
      <c r="J2985">
        <v>4.6850999999999997E-2</v>
      </c>
      <c r="K2985" t="str">
        <f>MID(M2985,22,1)</f>
        <v>2</v>
      </c>
      <c r="L2985" t="s">
        <v>51</v>
      </c>
      <c r="M2985" t="s">
        <v>52</v>
      </c>
      <c r="N2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t="e">
        <f>TableOMP[[#This Row],[Avg]]-$U$2*TableOMP[[#This Row],[StdDev]]</f>
        <v>#N/A</v>
      </c>
      <c r="R2985" t="e">
        <f>TableOMP[[#This Row],[Avg]]+$U$2*TableOMP[[#This Row],[StdDev]]</f>
        <v>#N/A</v>
      </c>
      <c r="S2985" t="e">
        <f>IF(AND(TableOMP[[#This Row],[total_time]]&gt;=TableOMP[[#This Row],[Low]], TableOMP[[#This Row],[total_time]]&lt;=TableOMP[[#This Row],[High]]),1,0)</f>
        <v>#N/A</v>
      </c>
    </row>
    <row r="2986" spans="1:19" hidden="1" x14ac:dyDescent="0.25">
      <c r="A2986" t="s">
        <v>17</v>
      </c>
      <c r="B2986">
        <v>30000</v>
      </c>
      <c r="C2986">
        <v>0</v>
      </c>
      <c r="D2986">
        <v>0</v>
      </c>
      <c r="E2986">
        <v>30</v>
      </c>
      <c r="F2986">
        <v>1</v>
      </c>
      <c r="G2986">
        <v>2.9736509999999998</v>
      </c>
      <c r="H2986">
        <v>1.0435430000000001</v>
      </c>
      <c r="I2986">
        <v>1.266777</v>
      </c>
      <c r="J2986">
        <v>4.3681999999999999E-2</v>
      </c>
      <c r="K2986" t="str">
        <f>MID(M2986,22,1)</f>
        <v>2</v>
      </c>
      <c r="L2986" t="s">
        <v>51</v>
      </c>
      <c r="M2986" t="s">
        <v>52</v>
      </c>
      <c r="N2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t="e">
        <f>TableOMP[[#This Row],[Avg]]-$U$2*TableOMP[[#This Row],[StdDev]]</f>
        <v>#N/A</v>
      </c>
      <c r="R2986" t="e">
        <f>TableOMP[[#This Row],[Avg]]+$U$2*TableOMP[[#This Row],[StdDev]]</f>
        <v>#N/A</v>
      </c>
      <c r="S2986" t="e">
        <f>IF(AND(TableOMP[[#This Row],[total_time]]&gt;=TableOMP[[#This Row],[Low]], TableOMP[[#This Row],[total_time]]&lt;=TableOMP[[#This Row],[High]]),1,0)</f>
        <v>#N/A</v>
      </c>
    </row>
    <row r="2987" spans="1:19" hidden="1" x14ac:dyDescent="0.25">
      <c r="A2987" t="s">
        <v>17</v>
      </c>
      <c r="B2987">
        <v>30000</v>
      </c>
      <c r="C2987">
        <v>0</v>
      </c>
      <c r="D2987">
        <v>0</v>
      </c>
      <c r="E2987">
        <v>29</v>
      </c>
      <c r="F2987">
        <v>1</v>
      </c>
      <c r="G2987">
        <v>2.768745</v>
      </c>
      <c r="H2987">
        <v>1.0204</v>
      </c>
      <c r="I2987">
        <v>1.31613</v>
      </c>
      <c r="J2987">
        <v>4.7004999999999998E-2</v>
      </c>
      <c r="K2987" t="str">
        <f>MID(M2987,22,1)</f>
        <v>2</v>
      </c>
      <c r="L2987" t="s">
        <v>51</v>
      </c>
      <c r="M2987" t="s">
        <v>52</v>
      </c>
      <c r="N2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t="e">
        <f>TableOMP[[#This Row],[Avg]]-$U$2*TableOMP[[#This Row],[StdDev]]</f>
        <v>#N/A</v>
      </c>
      <c r="R2987" t="e">
        <f>TableOMP[[#This Row],[Avg]]+$U$2*TableOMP[[#This Row],[StdDev]]</f>
        <v>#N/A</v>
      </c>
      <c r="S2987" t="e">
        <f>IF(AND(TableOMP[[#This Row],[total_time]]&gt;=TableOMP[[#This Row],[Low]], TableOMP[[#This Row],[total_time]]&lt;=TableOMP[[#This Row],[High]]),1,0)</f>
        <v>#N/A</v>
      </c>
    </row>
    <row r="2988" spans="1:19" hidden="1" x14ac:dyDescent="0.25">
      <c r="A2988" t="s">
        <v>17</v>
      </c>
      <c r="B2988">
        <v>30000</v>
      </c>
      <c r="C2988">
        <v>0</v>
      </c>
      <c r="D2988">
        <v>0</v>
      </c>
      <c r="E2988">
        <v>28</v>
      </c>
      <c r="F2988">
        <v>1</v>
      </c>
      <c r="G2988">
        <v>2.8207309999999999</v>
      </c>
      <c r="H2988">
        <v>0.99720699999999995</v>
      </c>
      <c r="I2988">
        <v>1.1335</v>
      </c>
      <c r="J2988">
        <v>4.1980999999999997E-2</v>
      </c>
      <c r="K2988" t="str">
        <f>MID(M2988,22,1)</f>
        <v>2</v>
      </c>
      <c r="L2988" t="s">
        <v>51</v>
      </c>
      <c r="M2988" t="s">
        <v>52</v>
      </c>
      <c r="N2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t="e">
        <f>TableOMP[[#This Row],[Avg]]-$U$2*TableOMP[[#This Row],[StdDev]]</f>
        <v>#N/A</v>
      </c>
      <c r="R2988" t="e">
        <f>TableOMP[[#This Row],[Avg]]+$U$2*TableOMP[[#This Row],[StdDev]]</f>
        <v>#N/A</v>
      </c>
      <c r="S2988" t="e">
        <f>IF(AND(TableOMP[[#This Row],[total_time]]&gt;=TableOMP[[#This Row],[Low]], TableOMP[[#This Row],[total_time]]&lt;=TableOMP[[#This Row],[High]]),1,0)</f>
        <v>#N/A</v>
      </c>
    </row>
    <row r="2989" spans="1:19" hidden="1" x14ac:dyDescent="0.25">
      <c r="A2989" t="s">
        <v>17</v>
      </c>
      <c r="B2989">
        <v>30000</v>
      </c>
      <c r="C2989">
        <v>0</v>
      </c>
      <c r="D2989">
        <v>0</v>
      </c>
      <c r="E2989">
        <v>27</v>
      </c>
      <c r="F2989">
        <v>1</v>
      </c>
      <c r="G2989">
        <v>3.189994</v>
      </c>
      <c r="H2989">
        <v>1.0749759999999999</v>
      </c>
      <c r="I2989">
        <v>1.430936</v>
      </c>
      <c r="J2989">
        <v>5.5036000000000002E-2</v>
      </c>
      <c r="K2989" t="str">
        <f>MID(M2989,22,1)</f>
        <v>2</v>
      </c>
      <c r="L2989" t="s">
        <v>51</v>
      </c>
      <c r="M2989" t="s">
        <v>52</v>
      </c>
      <c r="N2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t="e">
        <f>TableOMP[[#This Row],[Avg]]-$U$2*TableOMP[[#This Row],[StdDev]]</f>
        <v>#N/A</v>
      </c>
      <c r="R2989" t="e">
        <f>TableOMP[[#This Row],[Avg]]+$U$2*TableOMP[[#This Row],[StdDev]]</f>
        <v>#N/A</v>
      </c>
      <c r="S2989" t="e">
        <f>IF(AND(TableOMP[[#This Row],[total_time]]&gt;=TableOMP[[#This Row],[Low]], TableOMP[[#This Row],[total_time]]&lt;=TableOMP[[#This Row],[High]]),1,0)</f>
        <v>#N/A</v>
      </c>
    </row>
    <row r="2990" spans="1:19" hidden="1" x14ac:dyDescent="0.25">
      <c r="A2990" t="s">
        <v>17</v>
      </c>
      <c r="B2990">
        <v>30000</v>
      </c>
      <c r="C2990">
        <v>0</v>
      </c>
      <c r="D2990">
        <v>0</v>
      </c>
      <c r="E2990">
        <v>26</v>
      </c>
      <c r="F2990">
        <v>1</v>
      </c>
      <c r="G2990">
        <v>3.3002639999999999</v>
      </c>
      <c r="H2990">
        <v>1.0974250000000001</v>
      </c>
      <c r="I2990">
        <v>1.591742</v>
      </c>
      <c r="J2990">
        <v>6.3670000000000004E-2</v>
      </c>
      <c r="K2990" t="str">
        <f>MID(M2990,22,1)</f>
        <v>2</v>
      </c>
      <c r="L2990" t="s">
        <v>51</v>
      </c>
      <c r="M2990" t="s">
        <v>52</v>
      </c>
      <c r="N2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t="e">
        <f>TableOMP[[#This Row],[Avg]]-$U$2*TableOMP[[#This Row],[StdDev]]</f>
        <v>#N/A</v>
      </c>
      <c r="R2990" t="e">
        <f>TableOMP[[#This Row],[Avg]]+$U$2*TableOMP[[#This Row],[StdDev]]</f>
        <v>#N/A</v>
      </c>
      <c r="S2990" t="e">
        <f>IF(AND(TableOMP[[#This Row],[total_time]]&gt;=TableOMP[[#This Row],[Low]], TableOMP[[#This Row],[total_time]]&lt;=TableOMP[[#This Row],[High]]),1,0)</f>
        <v>#N/A</v>
      </c>
    </row>
    <row r="2991" spans="1:19" hidden="1" x14ac:dyDescent="0.25">
      <c r="A2991" t="s">
        <v>17</v>
      </c>
      <c r="B2991">
        <v>30000</v>
      </c>
      <c r="C2991">
        <v>0</v>
      </c>
      <c r="D2991">
        <v>0</v>
      </c>
      <c r="E2991">
        <v>25</v>
      </c>
      <c r="F2991">
        <v>1</v>
      </c>
      <c r="G2991">
        <v>3.060603</v>
      </c>
      <c r="H2991">
        <v>0.91808299999999998</v>
      </c>
      <c r="I2991">
        <v>1.5087569999999999</v>
      </c>
      <c r="J2991">
        <v>6.2865000000000004E-2</v>
      </c>
      <c r="K2991" t="str">
        <f>MID(M2991,22,1)</f>
        <v>2</v>
      </c>
      <c r="L2991" t="s">
        <v>51</v>
      </c>
      <c r="M2991" t="s">
        <v>52</v>
      </c>
      <c r="N2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t="e">
        <f>TableOMP[[#This Row],[Avg]]-$U$2*TableOMP[[#This Row],[StdDev]]</f>
        <v>#N/A</v>
      </c>
      <c r="R2991" t="e">
        <f>TableOMP[[#This Row],[Avg]]+$U$2*TableOMP[[#This Row],[StdDev]]</f>
        <v>#N/A</v>
      </c>
      <c r="S2991" t="e">
        <f>IF(AND(TableOMP[[#This Row],[total_time]]&gt;=TableOMP[[#This Row],[Low]], TableOMP[[#This Row],[total_time]]&lt;=TableOMP[[#This Row],[High]]),1,0)</f>
        <v>#N/A</v>
      </c>
    </row>
    <row r="2992" spans="1:19" hidden="1" x14ac:dyDescent="0.25">
      <c r="A2992" t="s">
        <v>17</v>
      </c>
      <c r="B2992">
        <v>30000</v>
      </c>
      <c r="C2992">
        <v>0</v>
      </c>
      <c r="D2992">
        <v>0</v>
      </c>
      <c r="E2992">
        <v>24</v>
      </c>
      <c r="F2992">
        <v>1</v>
      </c>
      <c r="G2992">
        <v>2.951597</v>
      </c>
      <c r="H2992">
        <v>0.90396799999999999</v>
      </c>
      <c r="I2992">
        <v>1.498982</v>
      </c>
      <c r="J2992">
        <v>6.5172999999999995E-2</v>
      </c>
      <c r="K2992" t="str">
        <f>MID(M2992,22,1)</f>
        <v>2</v>
      </c>
      <c r="L2992" t="s">
        <v>51</v>
      </c>
      <c r="M2992" t="s">
        <v>52</v>
      </c>
      <c r="N2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t="e">
        <f>TableOMP[[#This Row],[Avg]]-$U$2*TableOMP[[#This Row],[StdDev]]</f>
        <v>#N/A</v>
      </c>
      <c r="R2992" t="e">
        <f>TableOMP[[#This Row],[Avg]]+$U$2*TableOMP[[#This Row],[StdDev]]</f>
        <v>#N/A</v>
      </c>
      <c r="S2992" t="e">
        <f>IF(AND(TableOMP[[#This Row],[total_time]]&gt;=TableOMP[[#This Row],[Low]], TableOMP[[#This Row],[total_time]]&lt;=TableOMP[[#This Row],[High]]),1,0)</f>
        <v>#N/A</v>
      </c>
    </row>
    <row r="2993" spans="1:19" hidden="1" x14ac:dyDescent="0.25">
      <c r="A2993" t="s">
        <v>17</v>
      </c>
      <c r="B2993">
        <v>30000</v>
      </c>
      <c r="C2993">
        <v>0</v>
      </c>
      <c r="D2993">
        <v>0</v>
      </c>
      <c r="E2993">
        <v>23</v>
      </c>
      <c r="F2993">
        <v>1</v>
      </c>
      <c r="G2993">
        <v>3.5243910000000001</v>
      </c>
      <c r="H2993">
        <v>1.4809619999999999</v>
      </c>
      <c r="I2993">
        <v>0.97141599999999995</v>
      </c>
      <c r="J2993">
        <v>4.4155E-2</v>
      </c>
      <c r="K2993" t="str">
        <f>MID(M2993,22,1)</f>
        <v>2</v>
      </c>
      <c r="L2993" t="s">
        <v>51</v>
      </c>
      <c r="M2993" t="s">
        <v>52</v>
      </c>
      <c r="N2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t="e">
        <f>TableOMP[[#This Row],[Avg]]-$U$2*TableOMP[[#This Row],[StdDev]]</f>
        <v>#N/A</v>
      </c>
      <c r="R2993" t="e">
        <f>TableOMP[[#This Row],[Avg]]+$U$2*TableOMP[[#This Row],[StdDev]]</f>
        <v>#N/A</v>
      </c>
      <c r="S2993" t="e">
        <f>IF(AND(TableOMP[[#This Row],[total_time]]&gt;=TableOMP[[#This Row],[Low]], TableOMP[[#This Row],[total_time]]&lt;=TableOMP[[#This Row],[High]]),1,0)</f>
        <v>#N/A</v>
      </c>
    </row>
    <row r="2994" spans="1:19" hidden="1" x14ac:dyDescent="0.25">
      <c r="A2994" t="s">
        <v>17</v>
      </c>
      <c r="B2994">
        <v>30000</v>
      </c>
      <c r="C2994">
        <v>0</v>
      </c>
      <c r="D2994">
        <v>0</v>
      </c>
      <c r="E2994">
        <v>22</v>
      </c>
      <c r="F2994">
        <v>1</v>
      </c>
      <c r="G2994">
        <v>3.0425680000000002</v>
      </c>
      <c r="H2994">
        <v>0.90030200000000005</v>
      </c>
      <c r="I2994">
        <v>1.1979379999999999</v>
      </c>
      <c r="J2994">
        <v>5.7044999999999998E-2</v>
      </c>
      <c r="K2994" t="str">
        <f>MID(M2994,22,1)</f>
        <v>2</v>
      </c>
      <c r="L2994" t="s">
        <v>51</v>
      </c>
      <c r="M2994" t="s">
        <v>52</v>
      </c>
      <c r="N2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t="e">
        <f>TableOMP[[#This Row],[Avg]]-$U$2*TableOMP[[#This Row],[StdDev]]</f>
        <v>#N/A</v>
      </c>
      <c r="R2994" t="e">
        <f>TableOMP[[#This Row],[Avg]]+$U$2*TableOMP[[#This Row],[StdDev]]</f>
        <v>#N/A</v>
      </c>
      <c r="S2994" t="e">
        <f>IF(AND(TableOMP[[#This Row],[total_time]]&gt;=TableOMP[[#This Row],[Low]], TableOMP[[#This Row],[total_time]]&lt;=TableOMP[[#This Row],[High]]),1,0)</f>
        <v>#N/A</v>
      </c>
    </row>
    <row r="2995" spans="1:19" hidden="1" x14ac:dyDescent="0.25">
      <c r="A2995" t="s">
        <v>17</v>
      </c>
      <c r="B2995">
        <v>30000</v>
      </c>
      <c r="C2995">
        <v>0</v>
      </c>
      <c r="D2995">
        <v>0</v>
      </c>
      <c r="E2995">
        <v>21</v>
      </c>
      <c r="F2995">
        <v>1</v>
      </c>
      <c r="G2995">
        <v>2.8526410000000002</v>
      </c>
      <c r="H2995">
        <v>0.99725399999999997</v>
      </c>
      <c r="I2995">
        <v>0.88504000000000005</v>
      </c>
      <c r="J2995">
        <v>4.4252E-2</v>
      </c>
      <c r="K2995" t="str">
        <f>MID(M2995,22,1)</f>
        <v>2</v>
      </c>
      <c r="L2995" t="s">
        <v>51</v>
      </c>
      <c r="M2995" t="s">
        <v>52</v>
      </c>
      <c r="N2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t="e">
        <f>TableOMP[[#This Row],[Avg]]-$U$2*TableOMP[[#This Row],[StdDev]]</f>
        <v>#N/A</v>
      </c>
      <c r="R2995" t="e">
        <f>TableOMP[[#This Row],[Avg]]+$U$2*TableOMP[[#This Row],[StdDev]]</f>
        <v>#N/A</v>
      </c>
      <c r="S2995" t="e">
        <f>IF(AND(TableOMP[[#This Row],[total_time]]&gt;=TableOMP[[#This Row],[Low]], TableOMP[[#This Row],[total_time]]&lt;=TableOMP[[#This Row],[High]]),1,0)</f>
        <v>#N/A</v>
      </c>
    </row>
    <row r="2996" spans="1:19" hidden="1" x14ac:dyDescent="0.25">
      <c r="A2996" t="s">
        <v>17</v>
      </c>
      <c r="B2996">
        <v>30000</v>
      </c>
      <c r="C2996">
        <v>0</v>
      </c>
      <c r="D2996">
        <v>0</v>
      </c>
      <c r="E2996">
        <v>20</v>
      </c>
      <c r="F2996">
        <v>1</v>
      </c>
      <c r="G2996">
        <v>2.952477</v>
      </c>
      <c r="H2996">
        <v>1.0323439999999999</v>
      </c>
      <c r="I2996">
        <v>0.98441000000000001</v>
      </c>
      <c r="J2996">
        <v>5.1811000000000003E-2</v>
      </c>
      <c r="K2996" t="str">
        <f>MID(M2996,22,1)</f>
        <v>2</v>
      </c>
      <c r="L2996" t="s">
        <v>51</v>
      </c>
      <c r="M2996" t="s">
        <v>52</v>
      </c>
      <c r="N2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t="e">
        <f>TableOMP[[#This Row],[Avg]]-$U$2*TableOMP[[#This Row],[StdDev]]</f>
        <v>#N/A</v>
      </c>
      <c r="R2996" t="e">
        <f>TableOMP[[#This Row],[Avg]]+$U$2*TableOMP[[#This Row],[StdDev]]</f>
        <v>#N/A</v>
      </c>
      <c r="S2996" t="e">
        <f>IF(AND(TableOMP[[#This Row],[total_time]]&gt;=TableOMP[[#This Row],[Low]], TableOMP[[#This Row],[total_time]]&lt;=TableOMP[[#This Row],[High]]),1,0)</f>
        <v>#N/A</v>
      </c>
    </row>
    <row r="2997" spans="1:19" hidden="1" x14ac:dyDescent="0.25">
      <c r="A2997" t="s">
        <v>17</v>
      </c>
      <c r="B2997">
        <v>30000</v>
      </c>
      <c r="C2997">
        <v>0</v>
      </c>
      <c r="D2997">
        <v>0</v>
      </c>
      <c r="E2997">
        <v>19</v>
      </c>
      <c r="F2997">
        <v>1</v>
      </c>
      <c r="G2997">
        <v>3.1491349999999998</v>
      </c>
      <c r="H2997">
        <v>1.010508</v>
      </c>
      <c r="I2997">
        <v>1.0764860000000001</v>
      </c>
      <c r="J2997">
        <v>5.9804999999999997E-2</v>
      </c>
      <c r="K2997" t="str">
        <f>MID(M2997,22,1)</f>
        <v>2</v>
      </c>
      <c r="L2997" t="s">
        <v>51</v>
      </c>
      <c r="M2997" t="s">
        <v>52</v>
      </c>
      <c r="N2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t="e">
        <f>TableOMP[[#This Row],[Avg]]-$U$2*TableOMP[[#This Row],[StdDev]]</f>
        <v>#N/A</v>
      </c>
      <c r="R2997" t="e">
        <f>TableOMP[[#This Row],[Avg]]+$U$2*TableOMP[[#This Row],[StdDev]]</f>
        <v>#N/A</v>
      </c>
      <c r="S2997" t="e">
        <f>IF(AND(TableOMP[[#This Row],[total_time]]&gt;=TableOMP[[#This Row],[Low]], TableOMP[[#This Row],[total_time]]&lt;=TableOMP[[#This Row],[High]]),1,0)</f>
        <v>#N/A</v>
      </c>
    </row>
    <row r="2998" spans="1:19" hidden="1" x14ac:dyDescent="0.25">
      <c r="A2998" t="s">
        <v>17</v>
      </c>
      <c r="B2998">
        <v>30000</v>
      </c>
      <c r="C2998">
        <v>0</v>
      </c>
      <c r="D2998">
        <v>0</v>
      </c>
      <c r="E2998">
        <v>18</v>
      </c>
      <c r="F2998">
        <v>1</v>
      </c>
      <c r="G2998">
        <v>3.917462</v>
      </c>
      <c r="H2998">
        <v>1.9175960000000001</v>
      </c>
      <c r="I2998">
        <v>0.89059299999999997</v>
      </c>
      <c r="J2998">
        <v>5.2387999999999997E-2</v>
      </c>
      <c r="K2998" t="str">
        <f>MID(M2998,22,1)</f>
        <v>2</v>
      </c>
      <c r="L2998" t="s">
        <v>51</v>
      </c>
      <c r="M2998" t="s">
        <v>52</v>
      </c>
      <c r="N2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t="e">
        <f>TableOMP[[#This Row],[Avg]]-$U$2*TableOMP[[#This Row],[StdDev]]</f>
        <v>#N/A</v>
      </c>
      <c r="R2998" t="e">
        <f>TableOMP[[#This Row],[Avg]]+$U$2*TableOMP[[#This Row],[StdDev]]</f>
        <v>#N/A</v>
      </c>
      <c r="S2998" t="e">
        <f>IF(AND(TableOMP[[#This Row],[total_time]]&gt;=TableOMP[[#This Row],[Low]], TableOMP[[#This Row],[total_time]]&lt;=TableOMP[[#This Row],[High]]),1,0)</f>
        <v>#N/A</v>
      </c>
    </row>
    <row r="2999" spans="1:19" hidden="1" x14ac:dyDescent="0.25">
      <c r="A2999" t="s">
        <v>17</v>
      </c>
      <c r="B2999">
        <v>30000</v>
      </c>
      <c r="C2999">
        <v>0</v>
      </c>
      <c r="D2999">
        <v>0</v>
      </c>
      <c r="E2999">
        <v>17</v>
      </c>
      <c r="F2999">
        <v>1</v>
      </c>
      <c r="G2999">
        <v>3.2004190000000001</v>
      </c>
      <c r="H2999">
        <v>0.95616800000000002</v>
      </c>
      <c r="I2999">
        <v>0.99400200000000005</v>
      </c>
      <c r="J2999">
        <v>6.2125E-2</v>
      </c>
      <c r="K2999" t="str">
        <f>MID(M2999,22,1)</f>
        <v>2</v>
      </c>
      <c r="L2999" t="s">
        <v>51</v>
      </c>
      <c r="M2999" t="s">
        <v>52</v>
      </c>
      <c r="N2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t="e">
        <f>TableOMP[[#This Row],[Avg]]-$U$2*TableOMP[[#This Row],[StdDev]]</f>
        <v>#N/A</v>
      </c>
      <c r="R2999" t="e">
        <f>TableOMP[[#This Row],[Avg]]+$U$2*TableOMP[[#This Row],[StdDev]]</f>
        <v>#N/A</v>
      </c>
      <c r="S2999" t="e">
        <f>IF(AND(TableOMP[[#This Row],[total_time]]&gt;=TableOMP[[#This Row],[Low]], TableOMP[[#This Row],[total_time]]&lt;=TableOMP[[#This Row],[High]]),1,0)</f>
        <v>#N/A</v>
      </c>
    </row>
    <row r="3000" spans="1:19" hidden="1" x14ac:dyDescent="0.25">
      <c r="A3000" t="s">
        <v>17</v>
      </c>
      <c r="B3000">
        <v>30000</v>
      </c>
      <c r="C3000">
        <v>0</v>
      </c>
      <c r="D3000">
        <v>0</v>
      </c>
      <c r="E3000">
        <v>16</v>
      </c>
      <c r="F3000">
        <v>1</v>
      </c>
      <c r="G3000">
        <v>3.6171720000000001</v>
      </c>
      <c r="H3000">
        <v>1.2256279999999999</v>
      </c>
      <c r="I3000">
        <v>1.2599050000000001</v>
      </c>
      <c r="J3000">
        <v>8.3993999999999999E-2</v>
      </c>
      <c r="K3000" t="str">
        <f>MID(M3000,22,1)</f>
        <v>2</v>
      </c>
      <c r="L3000" t="s">
        <v>51</v>
      </c>
      <c r="M3000" t="s">
        <v>52</v>
      </c>
      <c r="N3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t="e">
        <f>TableOMP[[#This Row],[Avg]]-$U$2*TableOMP[[#This Row],[StdDev]]</f>
        <v>#N/A</v>
      </c>
      <c r="R3000" t="e">
        <f>TableOMP[[#This Row],[Avg]]+$U$2*TableOMP[[#This Row],[StdDev]]</f>
        <v>#N/A</v>
      </c>
      <c r="S3000" t="e">
        <f>IF(AND(TableOMP[[#This Row],[total_time]]&gt;=TableOMP[[#This Row],[Low]], TableOMP[[#This Row],[total_time]]&lt;=TableOMP[[#This Row],[High]]),1,0)</f>
        <v>#N/A</v>
      </c>
    </row>
    <row r="3001" spans="1:19" hidden="1" x14ac:dyDescent="0.25">
      <c r="A3001" t="s">
        <v>17</v>
      </c>
      <c r="B3001">
        <v>30000</v>
      </c>
      <c r="C3001">
        <v>0</v>
      </c>
      <c r="D3001">
        <v>0</v>
      </c>
      <c r="E3001">
        <v>15</v>
      </c>
      <c r="F3001">
        <v>1</v>
      </c>
      <c r="G3001">
        <v>3.0388440000000001</v>
      </c>
      <c r="H3001">
        <v>0.91207499999999997</v>
      </c>
      <c r="I3001">
        <v>0.79072900000000002</v>
      </c>
      <c r="J3001">
        <v>5.6481000000000003E-2</v>
      </c>
      <c r="K3001" t="str">
        <f>MID(M3001,22,1)</f>
        <v>2</v>
      </c>
      <c r="L3001" t="s">
        <v>51</v>
      </c>
      <c r="M3001" t="s">
        <v>52</v>
      </c>
      <c r="N3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t="e">
        <f>TableOMP[[#This Row],[Avg]]-$U$2*TableOMP[[#This Row],[StdDev]]</f>
        <v>#N/A</v>
      </c>
      <c r="R3001" t="e">
        <f>TableOMP[[#This Row],[Avg]]+$U$2*TableOMP[[#This Row],[StdDev]]</f>
        <v>#N/A</v>
      </c>
      <c r="S3001" t="e">
        <f>IF(AND(TableOMP[[#This Row],[total_time]]&gt;=TableOMP[[#This Row],[Low]], TableOMP[[#This Row],[total_time]]&lt;=TableOMP[[#This Row],[High]]),1,0)</f>
        <v>#N/A</v>
      </c>
    </row>
    <row r="3002" spans="1:19" hidden="1" x14ac:dyDescent="0.25">
      <c r="A3002" t="s">
        <v>17</v>
      </c>
      <c r="B3002">
        <v>30000</v>
      </c>
      <c r="C3002">
        <v>0</v>
      </c>
      <c r="D3002">
        <v>0</v>
      </c>
      <c r="E3002">
        <v>14</v>
      </c>
      <c r="F3002">
        <v>1</v>
      </c>
      <c r="G3002">
        <v>3.2033839999999998</v>
      </c>
      <c r="H3002">
        <v>1.041917</v>
      </c>
      <c r="I3002">
        <v>0.76724700000000001</v>
      </c>
      <c r="J3002">
        <v>5.9019000000000002E-2</v>
      </c>
      <c r="K3002" t="str">
        <f>MID(M3002,22,1)</f>
        <v>2</v>
      </c>
      <c r="L3002" t="s">
        <v>51</v>
      </c>
      <c r="M3002" t="s">
        <v>52</v>
      </c>
      <c r="N3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t="e">
        <f>TableOMP[[#This Row],[Avg]]-$U$2*TableOMP[[#This Row],[StdDev]]</f>
        <v>#N/A</v>
      </c>
      <c r="R3002" t="e">
        <f>TableOMP[[#This Row],[Avg]]+$U$2*TableOMP[[#This Row],[StdDev]]</f>
        <v>#N/A</v>
      </c>
      <c r="S3002" t="e">
        <f>IF(AND(TableOMP[[#This Row],[total_time]]&gt;=TableOMP[[#This Row],[Low]], TableOMP[[#This Row],[total_time]]&lt;=TableOMP[[#This Row],[High]]),1,0)</f>
        <v>#N/A</v>
      </c>
    </row>
    <row r="3003" spans="1:19" hidden="1" x14ac:dyDescent="0.25">
      <c r="A3003" t="s">
        <v>17</v>
      </c>
      <c r="B3003">
        <v>30000</v>
      </c>
      <c r="C3003">
        <v>0</v>
      </c>
      <c r="D3003">
        <v>0</v>
      </c>
      <c r="E3003">
        <v>13</v>
      </c>
      <c r="F3003">
        <v>1</v>
      </c>
      <c r="G3003">
        <v>3.2577159999999998</v>
      </c>
      <c r="H3003">
        <v>1.040251</v>
      </c>
      <c r="I3003">
        <v>0.78352900000000003</v>
      </c>
      <c r="J3003">
        <v>6.5294000000000005E-2</v>
      </c>
      <c r="K3003" t="str">
        <f>MID(M3003,22,1)</f>
        <v>2</v>
      </c>
      <c r="L3003" t="s">
        <v>51</v>
      </c>
      <c r="M3003" t="s">
        <v>52</v>
      </c>
      <c r="N3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t="e">
        <f>TableOMP[[#This Row],[Avg]]-$U$2*TableOMP[[#This Row],[StdDev]]</f>
        <v>#N/A</v>
      </c>
      <c r="R3003" t="e">
        <f>TableOMP[[#This Row],[Avg]]+$U$2*TableOMP[[#This Row],[StdDev]]</f>
        <v>#N/A</v>
      </c>
      <c r="S3003" t="e">
        <f>IF(AND(TableOMP[[#This Row],[total_time]]&gt;=TableOMP[[#This Row],[Low]], TableOMP[[#This Row],[total_time]]&lt;=TableOMP[[#This Row],[High]]),1,0)</f>
        <v>#N/A</v>
      </c>
    </row>
    <row r="3004" spans="1:19" hidden="1" x14ac:dyDescent="0.25">
      <c r="A3004" t="s">
        <v>17</v>
      </c>
      <c r="B3004">
        <v>30000</v>
      </c>
      <c r="C3004">
        <v>0</v>
      </c>
      <c r="D3004">
        <v>0</v>
      </c>
      <c r="E3004">
        <v>12</v>
      </c>
      <c r="F3004">
        <v>1</v>
      </c>
      <c r="G3004">
        <v>3.7812809999999999</v>
      </c>
      <c r="H3004">
        <v>1.021379</v>
      </c>
      <c r="I3004">
        <v>0.68829700000000005</v>
      </c>
      <c r="J3004">
        <v>6.2572000000000003E-2</v>
      </c>
      <c r="K3004" t="str">
        <f>MID(M3004,22,1)</f>
        <v>2</v>
      </c>
      <c r="L3004" t="s">
        <v>51</v>
      </c>
      <c r="M3004" t="s">
        <v>52</v>
      </c>
      <c r="N3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t="e">
        <f>TableOMP[[#This Row],[Avg]]-$U$2*TableOMP[[#This Row],[StdDev]]</f>
        <v>#N/A</v>
      </c>
      <c r="R3004" t="e">
        <f>TableOMP[[#This Row],[Avg]]+$U$2*TableOMP[[#This Row],[StdDev]]</f>
        <v>#N/A</v>
      </c>
      <c r="S3004" t="e">
        <f>IF(AND(TableOMP[[#This Row],[total_time]]&gt;=TableOMP[[#This Row],[Low]], TableOMP[[#This Row],[total_time]]&lt;=TableOMP[[#This Row],[High]]),1,0)</f>
        <v>#N/A</v>
      </c>
    </row>
    <row r="3005" spans="1:19" hidden="1" x14ac:dyDescent="0.25">
      <c r="A3005" t="s">
        <v>17</v>
      </c>
      <c r="B3005">
        <v>30000</v>
      </c>
      <c r="C3005">
        <v>0</v>
      </c>
      <c r="D3005">
        <v>0</v>
      </c>
      <c r="E3005">
        <v>11</v>
      </c>
      <c r="F3005">
        <v>1</v>
      </c>
      <c r="G3005">
        <v>3.4050210000000001</v>
      </c>
      <c r="H3005">
        <v>0.95535899999999996</v>
      </c>
      <c r="I3005">
        <v>0.676817</v>
      </c>
      <c r="J3005">
        <v>6.7682000000000006E-2</v>
      </c>
      <c r="K3005" t="str">
        <f>MID(M3005,22,1)</f>
        <v>2</v>
      </c>
      <c r="L3005" t="s">
        <v>51</v>
      </c>
      <c r="M3005" t="s">
        <v>52</v>
      </c>
      <c r="N3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t="e">
        <f>TableOMP[[#This Row],[Avg]]-$U$2*TableOMP[[#This Row],[StdDev]]</f>
        <v>#N/A</v>
      </c>
      <c r="R3005" t="e">
        <f>TableOMP[[#This Row],[Avg]]+$U$2*TableOMP[[#This Row],[StdDev]]</f>
        <v>#N/A</v>
      </c>
      <c r="S3005" t="e">
        <f>IF(AND(TableOMP[[#This Row],[total_time]]&gt;=TableOMP[[#This Row],[Low]], TableOMP[[#This Row],[total_time]]&lt;=TableOMP[[#This Row],[High]]),1,0)</f>
        <v>#N/A</v>
      </c>
    </row>
    <row r="3006" spans="1:19" hidden="1" x14ac:dyDescent="0.25">
      <c r="A3006" t="s">
        <v>17</v>
      </c>
      <c r="B3006">
        <v>30000</v>
      </c>
      <c r="C3006">
        <v>0</v>
      </c>
      <c r="D3006">
        <v>0</v>
      </c>
      <c r="E3006">
        <v>10</v>
      </c>
      <c r="F3006">
        <v>1</v>
      </c>
      <c r="G3006">
        <v>3.5441690000000001</v>
      </c>
      <c r="H3006">
        <v>0.9133</v>
      </c>
      <c r="I3006">
        <v>0.62270400000000004</v>
      </c>
      <c r="J3006">
        <v>6.9189000000000001E-2</v>
      </c>
      <c r="K3006" t="str">
        <f>MID(M3006,22,1)</f>
        <v>2</v>
      </c>
      <c r="L3006" t="s">
        <v>51</v>
      </c>
      <c r="M3006" t="s">
        <v>52</v>
      </c>
      <c r="N3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t="e">
        <f>TableOMP[[#This Row],[Avg]]-$U$2*TableOMP[[#This Row],[StdDev]]</f>
        <v>#N/A</v>
      </c>
      <c r="R3006" t="e">
        <f>TableOMP[[#This Row],[Avg]]+$U$2*TableOMP[[#This Row],[StdDev]]</f>
        <v>#N/A</v>
      </c>
      <c r="S3006" t="e">
        <f>IF(AND(TableOMP[[#This Row],[total_time]]&gt;=TableOMP[[#This Row],[Low]], TableOMP[[#This Row],[total_time]]&lt;=TableOMP[[#This Row],[High]]),1,0)</f>
        <v>#N/A</v>
      </c>
    </row>
    <row r="3007" spans="1:19" hidden="1" x14ac:dyDescent="0.25">
      <c r="A3007" t="s">
        <v>17</v>
      </c>
      <c r="B3007">
        <v>30000</v>
      </c>
      <c r="C3007">
        <v>0</v>
      </c>
      <c r="D3007">
        <v>0</v>
      </c>
      <c r="E3007">
        <v>9</v>
      </c>
      <c r="F3007">
        <v>1</v>
      </c>
      <c r="G3007">
        <v>3.9889019999999999</v>
      </c>
      <c r="H3007">
        <v>1.227868</v>
      </c>
      <c r="I3007">
        <v>0.66936399999999996</v>
      </c>
      <c r="J3007">
        <v>8.3669999999999994E-2</v>
      </c>
      <c r="K3007" t="str">
        <f>MID(M3007,22,1)</f>
        <v>2</v>
      </c>
      <c r="L3007" t="s">
        <v>51</v>
      </c>
      <c r="M3007" t="s">
        <v>52</v>
      </c>
      <c r="N3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t="e">
        <f>TableOMP[[#This Row],[Avg]]-$U$2*TableOMP[[#This Row],[StdDev]]</f>
        <v>#N/A</v>
      </c>
      <c r="R3007" t="e">
        <f>TableOMP[[#This Row],[Avg]]+$U$2*TableOMP[[#This Row],[StdDev]]</f>
        <v>#N/A</v>
      </c>
      <c r="S3007" t="e">
        <f>IF(AND(TableOMP[[#This Row],[total_time]]&gt;=TableOMP[[#This Row],[Low]], TableOMP[[#This Row],[total_time]]&lt;=TableOMP[[#This Row],[High]]),1,0)</f>
        <v>#N/A</v>
      </c>
    </row>
    <row r="3008" spans="1:19" hidden="1" x14ac:dyDescent="0.25">
      <c r="A3008" t="s">
        <v>17</v>
      </c>
      <c r="B3008">
        <v>30000</v>
      </c>
      <c r="C3008">
        <v>0</v>
      </c>
      <c r="D3008">
        <v>0</v>
      </c>
      <c r="E3008">
        <v>8</v>
      </c>
      <c r="F3008">
        <v>1</v>
      </c>
      <c r="G3008">
        <v>3.8409710000000001</v>
      </c>
      <c r="H3008">
        <v>0.95853600000000005</v>
      </c>
      <c r="I3008">
        <v>0.629695</v>
      </c>
      <c r="J3008">
        <v>8.9955999999999994E-2</v>
      </c>
      <c r="K3008" t="str">
        <f>MID(M3008,22,1)</f>
        <v>2</v>
      </c>
      <c r="L3008" t="s">
        <v>51</v>
      </c>
      <c r="M3008" t="s">
        <v>52</v>
      </c>
      <c r="N3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t="e">
        <f>TableOMP[[#This Row],[Avg]]-$U$2*TableOMP[[#This Row],[StdDev]]</f>
        <v>#N/A</v>
      </c>
      <c r="R3008" t="e">
        <f>TableOMP[[#This Row],[Avg]]+$U$2*TableOMP[[#This Row],[StdDev]]</f>
        <v>#N/A</v>
      </c>
      <c r="S3008" t="e">
        <f>IF(AND(TableOMP[[#This Row],[total_time]]&gt;=TableOMP[[#This Row],[Low]], TableOMP[[#This Row],[total_time]]&lt;=TableOMP[[#This Row],[High]]),1,0)</f>
        <v>#N/A</v>
      </c>
    </row>
    <row r="3009" spans="1:19" hidden="1" x14ac:dyDescent="0.25">
      <c r="A3009" t="s">
        <v>17</v>
      </c>
      <c r="B3009">
        <v>30000</v>
      </c>
      <c r="C3009">
        <v>0</v>
      </c>
      <c r="D3009">
        <v>0</v>
      </c>
      <c r="E3009">
        <v>7</v>
      </c>
      <c r="F3009">
        <v>1</v>
      </c>
      <c r="G3009">
        <v>4.1149089999999999</v>
      </c>
      <c r="H3009">
        <v>1.003336</v>
      </c>
      <c r="I3009">
        <v>0.653057</v>
      </c>
      <c r="J3009">
        <v>0.108843</v>
      </c>
      <c r="K3009" t="str">
        <f>MID(M3009,22,1)</f>
        <v>2</v>
      </c>
      <c r="L3009" t="s">
        <v>51</v>
      </c>
      <c r="M3009" t="s">
        <v>52</v>
      </c>
      <c r="N3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t="e">
        <f>TableOMP[[#This Row],[Avg]]-$U$2*TableOMP[[#This Row],[StdDev]]</f>
        <v>#N/A</v>
      </c>
      <c r="R3009" t="e">
        <f>TableOMP[[#This Row],[Avg]]+$U$2*TableOMP[[#This Row],[StdDev]]</f>
        <v>#N/A</v>
      </c>
      <c r="S3009" t="e">
        <f>IF(AND(TableOMP[[#This Row],[total_time]]&gt;=TableOMP[[#This Row],[Low]], TableOMP[[#This Row],[total_time]]&lt;=TableOMP[[#This Row],[High]]),1,0)</f>
        <v>#N/A</v>
      </c>
    </row>
    <row r="3010" spans="1:19" hidden="1" x14ac:dyDescent="0.25">
      <c r="A3010" t="s">
        <v>17</v>
      </c>
      <c r="B3010">
        <v>30000</v>
      </c>
      <c r="C3010">
        <v>0</v>
      </c>
      <c r="D3010">
        <v>0</v>
      </c>
      <c r="E3010">
        <v>6</v>
      </c>
      <c r="F3010">
        <v>1</v>
      </c>
      <c r="G3010">
        <v>4.4231379999999998</v>
      </c>
      <c r="H3010">
        <v>0.984321</v>
      </c>
      <c r="I3010">
        <v>0.53280499999999997</v>
      </c>
      <c r="J3010">
        <v>0.106561</v>
      </c>
      <c r="K3010" t="str">
        <f>MID(M3010,22,1)</f>
        <v>2</v>
      </c>
      <c r="L3010" t="s">
        <v>51</v>
      </c>
      <c r="M3010" t="s">
        <v>52</v>
      </c>
      <c r="N3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t="e">
        <f>TableOMP[[#This Row],[Avg]]-$U$2*TableOMP[[#This Row],[StdDev]]</f>
        <v>#N/A</v>
      </c>
      <c r="R3010" t="e">
        <f>TableOMP[[#This Row],[Avg]]+$U$2*TableOMP[[#This Row],[StdDev]]</f>
        <v>#N/A</v>
      </c>
      <c r="S3010" t="e">
        <f>IF(AND(TableOMP[[#This Row],[total_time]]&gt;=TableOMP[[#This Row],[Low]], TableOMP[[#This Row],[total_time]]&lt;=TableOMP[[#This Row],[High]]),1,0)</f>
        <v>#N/A</v>
      </c>
    </row>
    <row r="3011" spans="1:19" hidden="1" x14ac:dyDescent="0.25">
      <c r="A3011" t="s">
        <v>17</v>
      </c>
      <c r="B3011">
        <v>30000</v>
      </c>
      <c r="C3011">
        <v>0</v>
      </c>
      <c r="D3011">
        <v>0</v>
      </c>
      <c r="E3011">
        <v>5</v>
      </c>
      <c r="F3011">
        <v>1</v>
      </c>
      <c r="G3011">
        <v>4.988766</v>
      </c>
      <c r="H3011">
        <v>1.1105020000000001</v>
      </c>
      <c r="I3011">
        <v>0.63345499999999999</v>
      </c>
      <c r="J3011">
        <v>0.158364</v>
      </c>
      <c r="K3011" t="str">
        <f>MID(M3011,22,1)</f>
        <v>2</v>
      </c>
      <c r="L3011" t="s">
        <v>51</v>
      </c>
      <c r="M3011" t="s">
        <v>52</v>
      </c>
      <c r="N3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t="e">
        <f>TableOMP[[#This Row],[Avg]]-$U$2*TableOMP[[#This Row],[StdDev]]</f>
        <v>#N/A</v>
      </c>
      <c r="R3011" t="e">
        <f>TableOMP[[#This Row],[Avg]]+$U$2*TableOMP[[#This Row],[StdDev]]</f>
        <v>#N/A</v>
      </c>
      <c r="S3011" t="e">
        <f>IF(AND(TableOMP[[#This Row],[total_time]]&gt;=TableOMP[[#This Row],[Low]], TableOMP[[#This Row],[total_time]]&lt;=TableOMP[[#This Row],[High]]),1,0)</f>
        <v>#N/A</v>
      </c>
    </row>
    <row r="3012" spans="1:19" hidden="1" x14ac:dyDescent="0.25">
      <c r="A3012" t="s">
        <v>17</v>
      </c>
      <c r="B3012">
        <v>30000</v>
      </c>
      <c r="C3012">
        <v>0</v>
      </c>
      <c r="D3012">
        <v>0</v>
      </c>
      <c r="E3012">
        <v>4</v>
      </c>
      <c r="F3012">
        <v>1</v>
      </c>
      <c r="G3012">
        <v>5.6040089999999996</v>
      </c>
      <c r="H3012">
        <v>1.0141549999999999</v>
      </c>
      <c r="I3012">
        <v>0.471636</v>
      </c>
      <c r="J3012">
        <v>0.15721199999999999</v>
      </c>
      <c r="K3012" t="str">
        <f>MID(M3012,22,1)</f>
        <v>2</v>
      </c>
      <c r="L3012" t="s">
        <v>51</v>
      </c>
      <c r="M3012" t="s">
        <v>52</v>
      </c>
      <c r="N3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t="e">
        <f>TableOMP[[#This Row],[Avg]]-$U$2*TableOMP[[#This Row],[StdDev]]</f>
        <v>#N/A</v>
      </c>
      <c r="R3012" t="e">
        <f>TableOMP[[#This Row],[Avg]]+$U$2*TableOMP[[#This Row],[StdDev]]</f>
        <v>#N/A</v>
      </c>
      <c r="S3012" t="e">
        <f>IF(AND(TableOMP[[#This Row],[total_time]]&gt;=TableOMP[[#This Row],[Low]], TableOMP[[#This Row],[total_time]]&lt;=TableOMP[[#This Row],[High]]),1,0)</f>
        <v>#N/A</v>
      </c>
    </row>
    <row r="3013" spans="1:19" hidden="1" x14ac:dyDescent="0.25">
      <c r="A3013" t="s">
        <v>17</v>
      </c>
      <c r="B3013">
        <v>30000</v>
      </c>
      <c r="C3013">
        <v>0</v>
      </c>
      <c r="D3013">
        <v>0</v>
      </c>
      <c r="E3013">
        <v>3</v>
      </c>
      <c r="F3013">
        <v>1</v>
      </c>
      <c r="G3013">
        <v>7.1467689999999999</v>
      </c>
      <c r="H3013">
        <v>1.0608470000000001</v>
      </c>
      <c r="I3013">
        <v>0.37847700000000001</v>
      </c>
      <c r="J3013">
        <v>0.18923899999999999</v>
      </c>
      <c r="K3013" t="str">
        <f>MID(M3013,22,1)</f>
        <v>2</v>
      </c>
      <c r="L3013" t="s">
        <v>51</v>
      </c>
      <c r="M3013" t="s">
        <v>52</v>
      </c>
      <c r="N3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t="e">
        <f>TableOMP[[#This Row],[Avg]]-$U$2*TableOMP[[#This Row],[StdDev]]</f>
        <v>#N/A</v>
      </c>
      <c r="R3013" t="e">
        <f>TableOMP[[#This Row],[Avg]]+$U$2*TableOMP[[#This Row],[StdDev]]</f>
        <v>#N/A</v>
      </c>
      <c r="S3013" t="e">
        <f>IF(AND(TableOMP[[#This Row],[total_time]]&gt;=TableOMP[[#This Row],[Low]], TableOMP[[#This Row],[total_time]]&lt;=TableOMP[[#This Row],[High]]),1,0)</f>
        <v>#N/A</v>
      </c>
    </row>
    <row r="3014" spans="1:19" hidden="1" x14ac:dyDescent="0.25">
      <c r="A3014" t="s">
        <v>17</v>
      </c>
      <c r="B3014">
        <v>30000</v>
      </c>
      <c r="C3014">
        <v>0</v>
      </c>
      <c r="D3014">
        <v>0</v>
      </c>
      <c r="E3014">
        <v>2</v>
      </c>
      <c r="F3014">
        <v>1</v>
      </c>
      <c r="G3014">
        <v>9.3707829999999994</v>
      </c>
      <c r="H3014">
        <v>1.2234689999999999</v>
      </c>
      <c r="I3014">
        <v>0.33540700000000001</v>
      </c>
      <c r="J3014">
        <v>0.33540700000000001</v>
      </c>
      <c r="K3014" t="str">
        <f>MID(M3014,22,1)</f>
        <v>2</v>
      </c>
      <c r="L3014" t="s">
        <v>51</v>
      </c>
      <c r="M3014" t="s">
        <v>52</v>
      </c>
      <c r="N3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t="e">
        <f>TableOMP[[#This Row],[Avg]]-$U$2*TableOMP[[#This Row],[StdDev]]</f>
        <v>#N/A</v>
      </c>
      <c r="R3014" t="e">
        <f>TableOMP[[#This Row],[Avg]]+$U$2*TableOMP[[#This Row],[StdDev]]</f>
        <v>#N/A</v>
      </c>
      <c r="S3014" t="e">
        <f>IF(AND(TableOMP[[#This Row],[total_time]]&gt;=TableOMP[[#This Row],[Low]], TableOMP[[#This Row],[total_time]]&lt;=TableOMP[[#This Row],[High]]),1,0)</f>
        <v>#N/A</v>
      </c>
    </row>
    <row r="3015" spans="1:19" hidden="1" x14ac:dyDescent="0.25">
      <c r="A3015" t="s">
        <v>17</v>
      </c>
      <c r="B3015">
        <v>30000</v>
      </c>
      <c r="C3015">
        <v>0</v>
      </c>
      <c r="D3015">
        <v>0</v>
      </c>
      <c r="E3015">
        <v>1</v>
      </c>
      <c r="F3015">
        <v>1</v>
      </c>
      <c r="G3015">
        <v>15.904828999999999</v>
      </c>
      <c r="H3015">
        <v>0.639602</v>
      </c>
      <c r="I3015">
        <v>0</v>
      </c>
      <c r="J3015">
        <v>0</v>
      </c>
      <c r="K3015" t="str">
        <f>MID(M3015,22,1)</f>
        <v>2</v>
      </c>
      <c r="L3015" t="s">
        <v>51</v>
      </c>
      <c r="M3015" t="s">
        <v>52</v>
      </c>
      <c r="N3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t="e">
        <f>TableOMP[[#This Row],[Avg]]-$U$2*TableOMP[[#This Row],[StdDev]]</f>
        <v>#N/A</v>
      </c>
      <c r="R3015" t="e">
        <f>TableOMP[[#This Row],[Avg]]+$U$2*TableOMP[[#This Row],[StdDev]]</f>
        <v>#N/A</v>
      </c>
      <c r="S3015" t="e">
        <f>IF(AND(TableOMP[[#This Row],[total_time]]&gt;=TableOMP[[#This Row],[Low]], TableOMP[[#This Row],[total_time]]&lt;=TableOMP[[#This Row],[High]]),1,0)</f>
        <v>#N/A</v>
      </c>
    </row>
    <row r="3016" spans="1:19" hidden="1" x14ac:dyDescent="0.25">
      <c r="A3016" t="s">
        <v>17</v>
      </c>
      <c r="B3016">
        <v>30000</v>
      </c>
      <c r="C3016">
        <v>0</v>
      </c>
      <c r="D3016">
        <v>0</v>
      </c>
      <c r="E3016">
        <v>64</v>
      </c>
      <c r="F3016">
        <v>1</v>
      </c>
      <c r="G3016">
        <v>3.0448900000000001</v>
      </c>
      <c r="H3016">
        <v>1.16614</v>
      </c>
      <c r="I3016">
        <v>1.5848679999999999</v>
      </c>
      <c r="J3016">
        <v>2.5156999999999999E-2</v>
      </c>
      <c r="K3016" t="str">
        <f>MID(M3016,22,1)</f>
        <v>2</v>
      </c>
      <c r="L3016" t="s">
        <v>51</v>
      </c>
      <c r="M3016" t="s">
        <v>52</v>
      </c>
      <c r="N3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t="e">
        <f>TableOMP[[#This Row],[Avg]]-$U$2*TableOMP[[#This Row],[StdDev]]</f>
        <v>#N/A</v>
      </c>
      <c r="R3016" t="e">
        <f>TableOMP[[#This Row],[Avg]]+$U$2*TableOMP[[#This Row],[StdDev]]</f>
        <v>#N/A</v>
      </c>
      <c r="S3016" t="e">
        <f>IF(AND(TableOMP[[#This Row],[total_time]]&gt;=TableOMP[[#This Row],[Low]], TableOMP[[#This Row],[total_time]]&lt;=TableOMP[[#This Row],[High]]),1,0)</f>
        <v>#N/A</v>
      </c>
    </row>
    <row r="3017" spans="1:19" hidden="1" x14ac:dyDescent="0.25">
      <c r="A3017" t="s">
        <v>17</v>
      </c>
      <c r="B3017">
        <v>30000</v>
      </c>
      <c r="C3017">
        <v>0</v>
      </c>
      <c r="D3017">
        <v>0</v>
      </c>
      <c r="E3017">
        <v>63</v>
      </c>
      <c r="F3017">
        <v>1</v>
      </c>
      <c r="G3017">
        <v>2.7356220000000002</v>
      </c>
      <c r="H3017">
        <v>1.0132540000000001</v>
      </c>
      <c r="I3017">
        <v>1.382819</v>
      </c>
      <c r="J3017">
        <v>2.2304000000000001E-2</v>
      </c>
      <c r="K3017" t="str">
        <f>MID(M3017,22,1)</f>
        <v>2</v>
      </c>
      <c r="L3017" t="s">
        <v>51</v>
      </c>
      <c r="M3017" t="s">
        <v>52</v>
      </c>
      <c r="N3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t="e">
        <f>TableOMP[[#This Row],[Avg]]-$U$2*TableOMP[[#This Row],[StdDev]]</f>
        <v>#N/A</v>
      </c>
      <c r="R3017" t="e">
        <f>TableOMP[[#This Row],[Avg]]+$U$2*TableOMP[[#This Row],[StdDev]]</f>
        <v>#N/A</v>
      </c>
      <c r="S3017" t="e">
        <f>IF(AND(TableOMP[[#This Row],[total_time]]&gt;=TableOMP[[#This Row],[Low]], TableOMP[[#This Row],[total_time]]&lt;=TableOMP[[#This Row],[High]]),1,0)</f>
        <v>#N/A</v>
      </c>
    </row>
    <row r="3018" spans="1:19" hidden="1" x14ac:dyDescent="0.25">
      <c r="A3018" t="s">
        <v>17</v>
      </c>
      <c r="B3018">
        <v>30000</v>
      </c>
      <c r="C3018">
        <v>0</v>
      </c>
      <c r="D3018">
        <v>0</v>
      </c>
      <c r="E3018">
        <v>62</v>
      </c>
      <c r="F3018">
        <v>1</v>
      </c>
      <c r="G3018">
        <v>2.4197959999999998</v>
      </c>
      <c r="H3018">
        <v>0.87256</v>
      </c>
      <c r="I3018">
        <v>1.5326900000000001</v>
      </c>
      <c r="J3018">
        <v>2.5125999999999999E-2</v>
      </c>
      <c r="K3018" t="str">
        <f>MID(M3018,22,1)</f>
        <v>2</v>
      </c>
      <c r="L3018" t="s">
        <v>51</v>
      </c>
      <c r="M3018" t="s">
        <v>52</v>
      </c>
      <c r="N3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t="e">
        <f>TableOMP[[#This Row],[Avg]]-$U$2*TableOMP[[#This Row],[StdDev]]</f>
        <v>#N/A</v>
      </c>
      <c r="R3018" t="e">
        <f>TableOMP[[#This Row],[Avg]]+$U$2*TableOMP[[#This Row],[StdDev]]</f>
        <v>#N/A</v>
      </c>
      <c r="S3018" t="e">
        <f>IF(AND(TableOMP[[#This Row],[total_time]]&gt;=TableOMP[[#This Row],[Low]], TableOMP[[#This Row],[total_time]]&lt;=TableOMP[[#This Row],[High]]),1,0)</f>
        <v>#N/A</v>
      </c>
    </row>
    <row r="3019" spans="1:19" hidden="1" x14ac:dyDescent="0.25">
      <c r="A3019" t="s">
        <v>17</v>
      </c>
      <c r="B3019">
        <v>30000</v>
      </c>
      <c r="C3019">
        <v>0</v>
      </c>
      <c r="D3019">
        <v>0</v>
      </c>
      <c r="E3019">
        <v>61</v>
      </c>
      <c r="F3019">
        <v>1</v>
      </c>
      <c r="G3019">
        <v>3.0239020000000001</v>
      </c>
      <c r="H3019">
        <v>0.92005099999999995</v>
      </c>
      <c r="I3019">
        <v>1.5679240000000001</v>
      </c>
      <c r="J3019">
        <v>2.6131999999999999E-2</v>
      </c>
      <c r="K3019" t="str">
        <f>MID(M3019,22,1)</f>
        <v>2</v>
      </c>
      <c r="L3019" t="s">
        <v>51</v>
      </c>
      <c r="M3019" t="s">
        <v>52</v>
      </c>
      <c r="N3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t="e">
        <f>TableOMP[[#This Row],[Avg]]-$U$2*TableOMP[[#This Row],[StdDev]]</f>
        <v>#N/A</v>
      </c>
      <c r="R3019" t="e">
        <f>TableOMP[[#This Row],[Avg]]+$U$2*TableOMP[[#This Row],[StdDev]]</f>
        <v>#N/A</v>
      </c>
      <c r="S3019" t="e">
        <f>IF(AND(TableOMP[[#This Row],[total_time]]&gt;=TableOMP[[#This Row],[Low]], TableOMP[[#This Row],[total_time]]&lt;=TableOMP[[#This Row],[High]]),1,0)</f>
        <v>#N/A</v>
      </c>
    </row>
    <row r="3020" spans="1:19" hidden="1" x14ac:dyDescent="0.25">
      <c r="A3020" t="s">
        <v>17</v>
      </c>
      <c r="B3020">
        <v>30000</v>
      </c>
      <c r="C3020">
        <v>0</v>
      </c>
      <c r="D3020">
        <v>0</v>
      </c>
      <c r="E3020">
        <v>60</v>
      </c>
      <c r="F3020">
        <v>1</v>
      </c>
      <c r="G3020">
        <v>2.6090179999999998</v>
      </c>
      <c r="H3020">
        <v>1.114816</v>
      </c>
      <c r="I3020">
        <v>0.98064300000000004</v>
      </c>
      <c r="J3020">
        <v>1.6621E-2</v>
      </c>
      <c r="K3020" t="str">
        <f>MID(M3020,22,1)</f>
        <v>2</v>
      </c>
      <c r="L3020" t="s">
        <v>51</v>
      </c>
      <c r="M3020" t="s">
        <v>52</v>
      </c>
      <c r="N3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t="e">
        <f>TableOMP[[#This Row],[Avg]]-$U$2*TableOMP[[#This Row],[StdDev]]</f>
        <v>#N/A</v>
      </c>
      <c r="R3020" t="e">
        <f>TableOMP[[#This Row],[Avg]]+$U$2*TableOMP[[#This Row],[StdDev]]</f>
        <v>#N/A</v>
      </c>
      <c r="S3020" t="e">
        <f>IF(AND(TableOMP[[#This Row],[total_time]]&gt;=TableOMP[[#This Row],[Low]], TableOMP[[#This Row],[total_time]]&lt;=TableOMP[[#This Row],[High]]),1,0)</f>
        <v>#N/A</v>
      </c>
    </row>
    <row r="3021" spans="1:19" hidden="1" x14ac:dyDescent="0.25">
      <c r="A3021" t="s">
        <v>17</v>
      </c>
      <c r="B3021">
        <v>30000</v>
      </c>
      <c r="C3021">
        <v>0</v>
      </c>
      <c r="D3021">
        <v>0</v>
      </c>
      <c r="E3021">
        <v>59</v>
      </c>
      <c r="F3021">
        <v>1</v>
      </c>
      <c r="G3021">
        <v>2.914523</v>
      </c>
      <c r="H3021">
        <v>1.1410309999999999</v>
      </c>
      <c r="I3021">
        <v>1.5857060000000001</v>
      </c>
      <c r="J3021">
        <v>2.734E-2</v>
      </c>
      <c r="K3021" t="str">
        <f>MID(M3021,22,1)</f>
        <v>2</v>
      </c>
      <c r="L3021" t="s">
        <v>51</v>
      </c>
      <c r="M3021" t="s">
        <v>52</v>
      </c>
      <c r="N3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t="e">
        <f>TableOMP[[#This Row],[Avg]]-$U$2*TableOMP[[#This Row],[StdDev]]</f>
        <v>#N/A</v>
      </c>
      <c r="R3021" t="e">
        <f>TableOMP[[#This Row],[Avg]]+$U$2*TableOMP[[#This Row],[StdDev]]</f>
        <v>#N/A</v>
      </c>
      <c r="S3021" t="e">
        <f>IF(AND(TableOMP[[#This Row],[total_time]]&gt;=TableOMP[[#This Row],[Low]], TableOMP[[#This Row],[total_time]]&lt;=TableOMP[[#This Row],[High]]),1,0)</f>
        <v>#N/A</v>
      </c>
    </row>
    <row r="3022" spans="1:19" hidden="1" x14ac:dyDescent="0.25">
      <c r="A3022" t="s">
        <v>17</v>
      </c>
      <c r="B3022">
        <v>30000</v>
      </c>
      <c r="C3022">
        <v>0</v>
      </c>
      <c r="D3022">
        <v>0</v>
      </c>
      <c r="E3022">
        <v>58</v>
      </c>
      <c r="F3022">
        <v>1</v>
      </c>
      <c r="G3022">
        <v>2.5889850000000001</v>
      </c>
      <c r="H3022">
        <v>1.005387</v>
      </c>
      <c r="I3022">
        <v>1.146741</v>
      </c>
      <c r="J3022">
        <v>2.0118E-2</v>
      </c>
      <c r="K3022" t="str">
        <f>MID(M3022,22,1)</f>
        <v>2</v>
      </c>
      <c r="L3022" t="s">
        <v>51</v>
      </c>
      <c r="M3022" t="s">
        <v>52</v>
      </c>
      <c r="N3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t="e">
        <f>TableOMP[[#This Row],[Avg]]-$U$2*TableOMP[[#This Row],[StdDev]]</f>
        <v>#N/A</v>
      </c>
      <c r="R3022" t="e">
        <f>TableOMP[[#This Row],[Avg]]+$U$2*TableOMP[[#This Row],[StdDev]]</f>
        <v>#N/A</v>
      </c>
      <c r="S3022" t="e">
        <f>IF(AND(TableOMP[[#This Row],[total_time]]&gt;=TableOMP[[#This Row],[Low]], TableOMP[[#This Row],[total_time]]&lt;=TableOMP[[#This Row],[High]]),1,0)</f>
        <v>#N/A</v>
      </c>
    </row>
    <row r="3023" spans="1:19" hidden="1" x14ac:dyDescent="0.25">
      <c r="A3023" t="s">
        <v>17</v>
      </c>
      <c r="B3023">
        <v>30000</v>
      </c>
      <c r="C3023">
        <v>0</v>
      </c>
      <c r="D3023">
        <v>0</v>
      </c>
      <c r="E3023">
        <v>57</v>
      </c>
      <c r="F3023">
        <v>1</v>
      </c>
      <c r="G3023">
        <v>3.3723299999999998</v>
      </c>
      <c r="H3023">
        <v>1.0322100000000001</v>
      </c>
      <c r="I3023">
        <v>2.3339430000000001</v>
      </c>
      <c r="J3023">
        <v>4.1678E-2</v>
      </c>
      <c r="K3023" t="str">
        <f>MID(M3023,22,1)</f>
        <v>2</v>
      </c>
      <c r="L3023" t="s">
        <v>51</v>
      </c>
      <c r="M3023" t="s">
        <v>52</v>
      </c>
      <c r="N3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t="e">
        <f>TableOMP[[#This Row],[Avg]]-$U$2*TableOMP[[#This Row],[StdDev]]</f>
        <v>#N/A</v>
      </c>
      <c r="R3023" t="e">
        <f>TableOMP[[#This Row],[Avg]]+$U$2*TableOMP[[#This Row],[StdDev]]</f>
        <v>#N/A</v>
      </c>
      <c r="S3023" t="e">
        <f>IF(AND(TableOMP[[#This Row],[total_time]]&gt;=TableOMP[[#This Row],[Low]], TableOMP[[#This Row],[total_time]]&lt;=TableOMP[[#This Row],[High]]),1,0)</f>
        <v>#N/A</v>
      </c>
    </row>
    <row r="3024" spans="1:19" hidden="1" x14ac:dyDescent="0.25">
      <c r="A3024" t="s">
        <v>17</v>
      </c>
      <c r="B3024">
        <v>30000</v>
      </c>
      <c r="C3024">
        <v>0</v>
      </c>
      <c r="D3024">
        <v>0</v>
      </c>
      <c r="E3024">
        <v>56</v>
      </c>
      <c r="F3024">
        <v>1</v>
      </c>
      <c r="G3024">
        <v>3.1539419999999998</v>
      </c>
      <c r="H3024">
        <v>0.95849700000000004</v>
      </c>
      <c r="I3024">
        <v>2.4174009999999999</v>
      </c>
      <c r="J3024">
        <v>4.3952999999999999E-2</v>
      </c>
      <c r="K3024" t="str">
        <f>MID(M3024,22,1)</f>
        <v>2</v>
      </c>
      <c r="L3024" t="s">
        <v>51</v>
      </c>
      <c r="M3024" t="s">
        <v>52</v>
      </c>
      <c r="N3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t="e">
        <f>TableOMP[[#This Row],[Avg]]-$U$2*TableOMP[[#This Row],[StdDev]]</f>
        <v>#N/A</v>
      </c>
      <c r="R3024" t="e">
        <f>TableOMP[[#This Row],[Avg]]+$U$2*TableOMP[[#This Row],[StdDev]]</f>
        <v>#N/A</v>
      </c>
      <c r="S3024" t="e">
        <f>IF(AND(TableOMP[[#This Row],[total_time]]&gt;=TableOMP[[#This Row],[Low]], TableOMP[[#This Row],[total_time]]&lt;=TableOMP[[#This Row],[High]]),1,0)</f>
        <v>#N/A</v>
      </c>
    </row>
    <row r="3025" spans="1:19" hidden="1" x14ac:dyDescent="0.25">
      <c r="A3025" t="s">
        <v>17</v>
      </c>
      <c r="B3025">
        <v>30000</v>
      </c>
      <c r="C3025">
        <v>0</v>
      </c>
      <c r="D3025">
        <v>0</v>
      </c>
      <c r="E3025">
        <v>55</v>
      </c>
      <c r="F3025">
        <v>1</v>
      </c>
      <c r="G3025">
        <v>3.669143</v>
      </c>
      <c r="H3025">
        <v>1.819231</v>
      </c>
      <c r="I3025">
        <v>4.8608180000000001</v>
      </c>
      <c r="J3025">
        <v>9.0014999999999998E-2</v>
      </c>
      <c r="K3025" t="str">
        <f>MID(M3025,22,1)</f>
        <v>2</v>
      </c>
      <c r="L3025" t="s">
        <v>51</v>
      </c>
      <c r="M3025" t="s">
        <v>52</v>
      </c>
      <c r="N3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t="e">
        <f>TableOMP[[#This Row],[Avg]]-$U$2*TableOMP[[#This Row],[StdDev]]</f>
        <v>#N/A</v>
      </c>
      <c r="R3025" t="e">
        <f>TableOMP[[#This Row],[Avg]]+$U$2*TableOMP[[#This Row],[StdDev]]</f>
        <v>#N/A</v>
      </c>
      <c r="S3025" t="e">
        <f>IF(AND(TableOMP[[#This Row],[total_time]]&gt;=TableOMP[[#This Row],[Low]], TableOMP[[#This Row],[total_time]]&lt;=TableOMP[[#This Row],[High]]),1,0)</f>
        <v>#N/A</v>
      </c>
    </row>
    <row r="3026" spans="1:19" hidden="1" x14ac:dyDescent="0.25">
      <c r="A3026" t="s">
        <v>17</v>
      </c>
      <c r="B3026">
        <v>30000</v>
      </c>
      <c r="C3026">
        <v>0</v>
      </c>
      <c r="D3026">
        <v>0</v>
      </c>
      <c r="E3026">
        <v>54</v>
      </c>
      <c r="F3026">
        <v>1</v>
      </c>
      <c r="G3026">
        <v>2.8681519999999998</v>
      </c>
      <c r="H3026">
        <v>1.006</v>
      </c>
      <c r="I3026">
        <v>1.951511</v>
      </c>
      <c r="J3026">
        <v>3.6821E-2</v>
      </c>
      <c r="K3026" t="str">
        <f>MID(M3026,22,1)</f>
        <v>2</v>
      </c>
      <c r="L3026" t="s">
        <v>51</v>
      </c>
      <c r="M3026" t="s">
        <v>52</v>
      </c>
      <c r="N3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t="e">
        <f>TableOMP[[#This Row],[Avg]]-$U$2*TableOMP[[#This Row],[StdDev]]</f>
        <v>#N/A</v>
      </c>
      <c r="R3026" t="e">
        <f>TableOMP[[#This Row],[Avg]]+$U$2*TableOMP[[#This Row],[StdDev]]</f>
        <v>#N/A</v>
      </c>
      <c r="S3026" t="e">
        <f>IF(AND(TableOMP[[#This Row],[total_time]]&gt;=TableOMP[[#This Row],[Low]], TableOMP[[#This Row],[total_time]]&lt;=TableOMP[[#This Row],[High]]),1,0)</f>
        <v>#N/A</v>
      </c>
    </row>
    <row r="3027" spans="1:19" hidden="1" x14ac:dyDescent="0.25">
      <c r="A3027" t="s">
        <v>17</v>
      </c>
      <c r="B3027">
        <v>30000</v>
      </c>
      <c r="C3027">
        <v>0</v>
      </c>
      <c r="D3027">
        <v>0</v>
      </c>
      <c r="E3027">
        <v>53</v>
      </c>
      <c r="F3027">
        <v>1</v>
      </c>
      <c r="G3027">
        <v>3.455606</v>
      </c>
      <c r="H3027">
        <v>0.88880499999999996</v>
      </c>
      <c r="I3027">
        <v>2.5952440000000001</v>
      </c>
      <c r="J3027">
        <v>4.9909000000000002E-2</v>
      </c>
      <c r="K3027" t="str">
        <f>MID(M3027,22,1)</f>
        <v>2</v>
      </c>
      <c r="L3027" t="s">
        <v>51</v>
      </c>
      <c r="M3027" t="s">
        <v>52</v>
      </c>
      <c r="N3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t="e">
        <f>TableOMP[[#This Row],[Avg]]-$U$2*TableOMP[[#This Row],[StdDev]]</f>
        <v>#N/A</v>
      </c>
      <c r="R3027" t="e">
        <f>TableOMP[[#This Row],[Avg]]+$U$2*TableOMP[[#This Row],[StdDev]]</f>
        <v>#N/A</v>
      </c>
      <c r="S3027" t="e">
        <f>IF(AND(TableOMP[[#This Row],[total_time]]&gt;=TableOMP[[#This Row],[Low]], TableOMP[[#This Row],[total_time]]&lt;=TableOMP[[#This Row],[High]]),1,0)</f>
        <v>#N/A</v>
      </c>
    </row>
    <row r="3028" spans="1:19" hidden="1" x14ac:dyDescent="0.25">
      <c r="A3028" t="s">
        <v>17</v>
      </c>
      <c r="B3028">
        <v>30000</v>
      </c>
      <c r="C3028">
        <v>0</v>
      </c>
      <c r="D3028">
        <v>0</v>
      </c>
      <c r="E3028">
        <v>52</v>
      </c>
      <c r="F3028">
        <v>1</v>
      </c>
      <c r="G3028">
        <v>3.7819910000000001</v>
      </c>
      <c r="H3028">
        <v>1.0996900000000001</v>
      </c>
      <c r="I3028">
        <v>3.0163549999999999</v>
      </c>
      <c r="J3028">
        <v>5.9144000000000002E-2</v>
      </c>
      <c r="K3028" t="str">
        <f>MID(M3028,22,1)</f>
        <v>2</v>
      </c>
      <c r="L3028" t="s">
        <v>51</v>
      </c>
      <c r="M3028" t="s">
        <v>52</v>
      </c>
      <c r="N3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t="e">
        <f>TableOMP[[#This Row],[Avg]]-$U$2*TableOMP[[#This Row],[StdDev]]</f>
        <v>#N/A</v>
      </c>
      <c r="R3028" t="e">
        <f>TableOMP[[#This Row],[Avg]]+$U$2*TableOMP[[#This Row],[StdDev]]</f>
        <v>#N/A</v>
      </c>
      <c r="S3028" t="e">
        <f>IF(AND(TableOMP[[#This Row],[total_time]]&gt;=TableOMP[[#This Row],[Low]], TableOMP[[#This Row],[total_time]]&lt;=TableOMP[[#This Row],[High]]),1,0)</f>
        <v>#N/A</v>
      </c>
    </row>
    <row r="3029" spans="1:19" hidden="1" x14ac:dyDescent="0.25">
      <c r="A3029" t="s">
        <v>17</v>
      </c>
      <c r="B3029">
        <v>30000</v>
      </c>
      <c r="C3029">
        <v>0</v>
      </c>
      <c r="D3029">
        <v>0</v>
      </c>
      <c r="E3029">
        <v>51</v>
      </c>
      <c r="F3029">
        <v>1</v>
      </c>
      <c r="G3029">
        <v>3.1253860000000002</v>
      </c>
      <c r="H3029">
        <v>0.912435</v>
      </c>
      <c r="I3029">
        <v>1.523531</v>
      </c>
      <c r="J3029">
        <v>3.0471000000000002E-2</v>
      </c>
      <c r="K3029" t="str">
        <f>MID(M3029,22,1)</f>
        <v>2</v>
      </c>
      <c r="L3029" t="s">
        <v>51</v>
      </c>
      <c r="M3029" t="s">
        <v>52</v>
      </c>
      <c r="N3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t="e">
        <f>TableOMP[[#This Row],[Avg]]-$U$2*TableOMP[[#This Row],[StdDev]]</f>
        <v>#N/A</v>
      </c>
      <c r="R3029" t="e">
        <f>TableOMP[[#This Row],[Avg]]+$U$2*TableOMP[[#This Row],[StdDev]]</f>
        <v>#N/A</v>
      </c>
      <c r="S3029" t="e">
        <f>IF(AND(TableOMP[[#This Row],[total_time]]&gt;=TableOMP[[#This Row],[Low]], TableOMP[[#This Row],[total_time]]&lt;=TableOMP[[#This Row],[High]]),1,0)</f>
        <v>#N/A</v>
      </c>
    </row>
    <row r="3030" spans="1:19" hidden="1" x14ac:dyDescent="0.25">
      <c r="A3030" t="s">
        <v>17</v>
      </c>
      <c r="B3030">
        <v>30000</v>
      </c>
      <c r="C3030">
        <v>0</v>
      </c>
      <c r="D3030">
        <v>0</v>
      </c>
      <c r="E3030">
        <v>50</v>
      </c>
      <c r="F3030">
        <v>1</v>
      </c>
      <c r="G3030">
        <v>3.3807839999999998</v>
      </c>
      <c r="H3030">
        <v>1.248443</v>
      </c>
      <c r="I3030">
        <v>6.1111800000000001</v>
      </c>
      <c r="J3030">
        <v>0.124718</v>
      </c>
      <c r="K3030" t="str">
        <f>MID(M3030,22,1)</f>
        <v>2</v>
      </c>
      <c r="L3030" t="s">
        <v>51</v>
      </c>
      <c r="M3030" t="s">
        <v>52</v>
      </c>
      <c r="N3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t="e">
        <f>TableOMP[[#This Row],[Avg]]-$U$2*TableOMP[[#This Row],[StdDev]]</f>
        <v>#N/A</v>
      </c>
      <c r="R3030" t="e">
        <f>TableOMP[[#This Row],[Avg]]+$U$2*TableOMP[[#This Row],[StdDev]]</f>
        <v>#N/A</v>
      </c>
      <c r="S3030" t="e">
        <f>IF(AND(TableOMP[[#This Row],[total_time]]&gt;=TableOMP[[#This Row],[Low]], TableOMP[[#This Row],[total_time]]&lt;=TableOMP[[#This Row],[High]]),1,0)</f>
        <v>#N/A</v>
      </c>
    </row>
    <row r="3031" spans="1:19" hidden="1" x14ac:dyDescent="0.25">
      <c r="A3031" t="s">
        <v>17</v>
      </c>
      <c r="B3031">
        <v>30000</v>
      </c>
      <c r="C3031">
        <v>0</v>
      </c>
      <c r="D3031">
        <v>0</v>
      </c>
      <c r="E3031">
        <v>49</v>
      </c>
      <c r="F3031">
        <v>1</v>
      </c>
      <c r="G3031">
        <v>4.1506889999999999</v>
      </c>
      <c r="H3031">
        <v>1.3466750000000001</v>
      </c>
      <c r="I3031">
        <v>2.795868</v>
      </c>
      <c r="J3031">
        <v>5.8247E-2</v>
      </c>
      <c r="K3031" t="str">
        <f>MID(M3031,22,1)</f>
        <v>2</v>
      </c>
      <c r="L3031" t="s">
        <v>51</v>
      </c>
      <c r="M3031" t="s">
        <v>52</v>
      </c>
      <c r="N3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t="e">
        <f>TableOMP[[#This Row],[Avg]]-$U$2*TableOMP[[#This Row],[StdDev]]</f>
        <v>#N/A</v>
      </c>
      <c r="R3031" t="e">
        <f>TableOMP[[#This Row],[Avg]]+$U$2*TableOMP[[#This Row],[StdDev]]</f>
        <v>#N/A</v>
      </c>
      <c r="S3031" t="e">
        <f>IF(AND(TableOMP[[#This Row],[total_time]]&gt;=TableOMP[[#This Row],[Low]], TableOMP[[#This Row],[total_time]]&lt;=TableOMP[[#This Row],[High]]),1,0)</f>
        <v>#N/A</v>
      </c>
    </row>
    <row r="3032" spans="1:19" hidden="1" x14ac:dyDescent="0.25">
      <c r="A3032" t="s">
        <v>17</v>
      </c>
      <c r="B3032">
        <v>30000</v>
      </c>
      <c r="C3032">
        <v>0</v>
      </c>
      <c r="D3032">
        <v>0</v>
      </c>
      <c r="E3032">
        <v>48</v>
      </c>
      <c r="F3032">
        <v>1</v>
      </c>
      <c r="G3032">
        <v>3.3278620000000001</v>
      </c>
      <c r="H3032">
        <v>1.0472459999999999</v>
      </c>
      <c r="I3032">
        <v>3.0567530000000001</v>
      </c>
      <c r="J3032">
        <v>6.5036999999999998E-2</v>
      </c>
      <c r="K3032" t="str">
        <f>MID(M3032,22,1)</f>
        <v>2</v>
      </c>
      <c r="L3032" t="s">
        <v>51</v>
      </c>
      <c r="M3032" t="s">
        <v>52</v>
      </c>
      <c r="N3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t="e">
        <f>TableOMP[[#This Row],[Avg]]-$U$2*TableOMP[[#This Row],[StdDev]]</f>
        <v>#N/A</v>
      </c>
      <c r="R3032" t="e">
        <f>TableOMP[[#This Row],[Avg]]+$U$2*TableOMP[[#This Row],[StdDev]]</f>
        <v>#N/A</v>
      </c>
      <c r="S3032" t="e">
        <f>IF(AND(TableOMP[[#This Row],[total_time]]&gt;=TableOMP[[#This Row],[Low]], TableOMP[[#This Row],[total_time]]&lt;=TableOMP[[#This Row],[High]]),1,0)</f>
        <v>#N/A</v>
      </c>
    </row>
    <row r="3033" spans="1:19" hidden="1" x14ac:dyDescent="0.25">
      <c r="A3033" t="s">
        <v>17</v>
      </c>
      <c r="B3033">
        <v>30000</v>
      </c>
      <c r="C3033">
        <v>0</v>
      </c>
      <c r="D3033">
        <v>0</v>
      </c>
      <c r="E3033">
        <v>47</v>
      </c>
      <c r="F3033">
        <v>1</v>
      </c>
      <c r="G3033">
        <v>3.1174789999999999</v>
      </c>
      <c r="H3033">
        <v>0.973001</v>
      </c>
      <c r="I3033">
        <v>2.443978</v>
      </c>
      <c r="J3033">
        <v>5.3129999999999997E-2</v>
      </c>
      <c r="K3033" t="str">
        <f>MID(M3033,22,1)</f>
        <v>2</v>
      </c>
      <c r="L3033" t="s">
        <v>51</v>
      </c>
      <c r="M3033" t="s">
        <v>52</v>
      </c>
      <c r="N3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t="e">
        <f>TableOMP[[#This Row],[Avg]]-$U$2*TableOMP[[#This Row],[StdDev]]</f>
        <v>#N/A</v>
      </c>
      <c r="R3033" t="e">
        <f>TableOMP[[#This Row],[Avg]]+$U$2*TableOMP[[#This Row],[StdDev]]</f>
        <v>#N/A</v>
      </c>
      <c r="S3033" t="e">
        <f>IF(AND(TableOMP[[#This Row],[total_time]]&gt;=TableOMP[[#This Row],[Low]], TableOMP[[#This Row],[total_time]]&lt;=TableOMP[[#This Row],[High]]),1,0)</f>
        <v>#N/A</v>
      </c>
    </row>
    <row r="3034" spans="1:19" hidden="1" x14ac:dyDescent="0.25">
      <c r="A3034" t="s">
        <v>17</v>
      </c>
      <c r="B3034">
        <v>30000</v>
      </c>
      <c r="C3034">
        <v>0</v>
      </c>
      <c r="D3034">
        <v>0</v>
      </c>
      <c r="E3034">
        <v>46</v>
      </c>
      <c r="F3034">
        <v>1</v>
      </c>
      <c r="G3034">
        <v>3.0473020000000002</v>
      </c>
      <c r="H3034">
        <v>0.94795399999999996</v>
      </c>
      <c r="I3034">
        <v>2.5696340000000002</v>
      </c>
      <c r="J3034">
        <v>5.7103000000000001E-2</v>
      </c>
      <c r="K3034" t="str">
        <f>MID(M3034,22,1)</f>
        <v>2</v>
      </c>
      <c r="L3034" t="s">
        <v>51</v>
      </c>
      <c r="M3034" t="s">
        <v>52</v>
      </c>
      <c r="N3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t="e">
        <f>TableOMP[[#This Row],[Avg]]-$U$2*TableOMP[[#This Row],[StdDev]]</f>
        <v>#N/A</v>
      </c>
      <c r="R3034" t="e">
        <f>TableOMP[[#This Row],[Avg]]+$U$2*TableOMP[[#This Row],[StdDev]]</f>
        <v>#N/A</v>
      </c>
      <c r="S3034" t="e">
        <f>IF(AND(TableOMP[[#This Row],[total_time]]&gt;=TableOMP[[#This Row],[Low]], TableOMP[[#This Row],[total_time]]&lt;=TableOMP[[#This Row],[High]]),1,0)</f>
        <v>#N/A</v>
      </c>
    </row>
    <row r="3035" spans="1:19" hidden="1" x14ac:dyDescent="0.25">
      <c r="A3035" t="s">
        <v>17</v>
      </c>
      <c r="B3035">
        <v>30000</v>
      </c>
      <c r="C3035">
        <v>0</v>
      </c>
      <c r="D3035">
        <v>0</v>
      </c>
      <c r="E3035">
        <v>45</v>
      </c>
      <c r="F3035">
        <v>1</v>
      </c>
      <c r="G3035">
        <v>3.077474</v>
      </c>
      <c r="H3035">
        <v>1.0488249999999999</v>
      </c>
      <c r="I3035">
        <v>6.4526380000000003</v>
      </c>
      <c r="J3035">
        <v>0.146651</v>
      </c>
      <c r="K3035" t="str">
        <f>MID(M3035,22,1)</f>
        <v>2</v>
      </c>
      <c r="L3035" t="s">
        <v>51</v>
      </c>
      <c r="M3035" t="s">
        <v>52</v>
      </c>
      <c r="N3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t="e">
        <f>TableOMP[[#This Row],[Avg]]-$U$2*TableOMP[[#This Row],[StdDev]]</f>
        <v>#N/A</v>
      </c>
      <c r="R3035" t="e">
        <f>TableOMP[[#This Row],[Avg]]+$U$2*TableOMP[[#This Row],[StdDev]]</f>
        <v>#N/A</v>
      </c>
      <c r="S3035" t="e">
        <f>IF(AND(TableOMP[[#This Row],[total_time]]&gt;=TableOMP[[#This Row],[Low]], TableOMP[[#This Row],[total_time]]&lt;=TableOMP[[#This Row],[High]]),1,0)</f>
        <v>#N/A</v>
      </c>
    </row>
    <row r="3036" spans="1:19" hidden="1" x14ac:dyDescent="0.25">
      <c r="A3036" t="s">
        <v>17</v>
      </c>
      <c r="B3036">
        <v>30000</v>
      </c>
      <c r="C3036">
        <v>0</v>
      </c>
      <c r="D3036">
        <v>0</v>
      </c>
      <c r="E3036">
        <v>44</v>
      </c>
      <c r="F3036">
        <v>1</v>
      </c>
      <c r="G3036">
        <v>3.3874</v>
      </c>
      <c r="H3036">
        <v>1.0951409999999999</v>
      </c>
      <c r="I3036">
        <v>2.2677900000000002</v>
      </c>
      <c r="J3036">
        <v>5.2739000000000001E-2</v>
      </c>
      <c r="K3036" t="str">
        <f>MID(M3036,22,1)</f>
        <v>2</v>
      </c>
      <c r="L3036" t="s">
        <v>51</v>
      </c>
      <c r="M3036" t="s">
        <v>52</v>
      </c>
      <c r="N3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t="e">
        <f>TableOMP[[#This Row],[Avg]]-$U$2*TableOMP[[#This Row],[StdDev]]</f>
        <v>#N/A</v>
      </c>
      <c r="R3036" t="e">
        <f>TableOMP[[#This Row],[Avg]]+$U$2*TableOMP[[#This Row],[StdDev]]</f>
        <v>#N/A</v>
      </c>
      <c r="S3036" t="e">
        <f>IF(AND(TableOMP[[#This Row],[total_time]]&gt;=TableOMP[[#This Row],[Low]], TableOMP[[#This Row],[total_time]]&lt;=TableOMP[[#This Row],[High]]),1,0)</f>
        <v>#N/A</v>
      </c>
    </row>
    <row r="3037" spans="1:19" hidden="1" x14ac:dyDescent="0.25">
      <c r="A3037" t="s">
        <v>17</v>
      </c>
      <c r="B3037">
        <v>30000</v>
      </c>
      <c r="C3037">
        <v>0</v>
      </c>
      <c r="D3037">
        <v>0</v>
      </c>
      <c r="E3037">
        <v>43</v>
      </c>
      <c r="F3037">
        <v>1</v>
      </c>
      <c r="G3037">
        <v>3.3659729999999999</v>
      </c>
      <c r="H3037">
        <v>1.2659229999999999</v>
      </c>
      <c r="I3037">
        <v>1.76345</v>
      </c>
      <c r="J3037">
        <v>4.1986999999999997E-2</v>
      </c>
      <c r="K3037" t="str">
        <f>MID(M3037,22,1)</f>
        <v>2</v>
      </c>
      <c r="L3037" t="s">
        <v>51</v>
      </c>
      <c r="M3037" t="s">
        <v>52</v>
      </c>
      <c r="N3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t="e">
        <f>TableOMP[[#This Row],[Avg]]-$U$2*TableOMP[[#This Row],[StdDev]]</f>
        <v>#N/A</v>
      </c>
      <c r="R3037" t="e">
        <f>TableOMP[[#This Row],[Avg]]+$U$2*TableOMP[[#This Row],[StdDev]]</f>
        <v>#N/A</v>
      </c>
      <c r="S3037" t="e">
        <f>IF(AND(TableOMP[[#This Row],[total_time]]&gt;=TableOMP[[#This Row],[Low]], TableOMP[[#This Row],[total_time]]&lt;=TableOMP[[#This Row],[High]]),1,0)</f>
        <v>#N/A</v>
      </c>
    </row>
    <row r="3038" spans="1:19" hidden="1" x14ac:dyDescent="0.25">
      <c r="A3038" t="s">
        <v>17</v>
      </c>
      <c r="B3038">
        <v>30000</v>
      </c>
      <c r="C3038">
        <v>0</v>
      </c>
      <c r="D3038">
        <v>0</v>
      </c>
      <c r="E3038">
        <v>42</v>
      </c>
      <c r="F3038">
        <v>1</v>
      </c>
      <c r="G3038">
        <v>3.2883810000000002</v>
      </c>
      <c r="H3038">
        <v>0.94674499999999995</v>
      </c>
      <c r="I3038">
        <v>2.1285180000000001</v>
      </c>
      <c r="J3038">
        <v>5.1915000000000003E-2</v>
      </c>
      <c r="K3038" t="str">
        <f>MID(M3038,22,1)</f>
        <v>2</v>
      </c>
      <c r="L3038" t="s">
        <v>51</v>
      </c>
      <c r="M3038" t="s">
        <v>52</v>
      </c>
      <c r="N3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t="e">
        <f>TableOMP[[#This Row],[Avg]]-$U$2*TableOMP[[#This Row],[StdDev]]</f>
        <v>#N/A</v>
      </c>
      <c r="R3038" t="e">
        <f>TableOMP[[#This Row],[Avg]]+$U$2*TableOMP[[#This Row],[StdDev]]</f>
        <v>#N/A</v>
      </c>
      <c r="S3038" t="e">
        <f>IF(AND(TableOMP[[#This Row],[total_time]]&gt;=TableOMP[[#This Row],[Low]], TableOMP[[#This Row],[total_time]]&lt;=TableOMP[[#This Row],[High]]),1,0)</f>
        <v>#N/A</v>
      </c>
    </row>
    <row r="3039" spans="1:19" hidden="1" x14ac:dyDescent="0.25">
      <c r="A3039" t="s">
        <v>17</v>
      </c>
      <c r="B3039">
        <v>30000</v>
      </c>
      <c r="C3039">
        <v>0</v>
      </c>
      <c r="D3039">
        <v>0</v>
      </c>
      <c r="E3039">
        <v>41</v>
      </c>
      <c r="F3039">
        <v>1</v>
      </c>
      <c r="G3039">
        <v>2.723913</v>
      </c>
      <c r="H3039">
        <v>0.90484600000000004</v>
      </c>
      <c r="I3039">
        <v>1.382544</v>
      </c>
      <c r="J3039">
        <v>3.4563999999999998E-2</v>
      </c>
      <c r="K3039" t="str">
        <f>MID(M3039,22,1)</f>
        <v>2</v>
      </c>
      <c r="L3039" t="s">
        <v>51</v>
      </c>
      <c r="M3039" t="s">
        <v>52</v>
      </c>
      <c r="N3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t="e">
        <f>TableOMP[[#This Row],[Avg]]-$U$2*TableOMP[[#This Row],[StdDev]]</f>
        <v>#N/A</v>
      </c>
      <c r="R3039" t="e">
        <f>TableOMP[[#This Row],[Avg]]+$U$2*TableOMP[[#This Row],[StdDev]]</f>
        <v>#N/A</v>
      </c>
      <c r="S3039" t="e">
        <f>IF(AND(TableOMP[[#This Row],[total_time]]&gt;=TableOMP[[#This Row],[Low]], TableOMP[[#This Row],[total_time]]&lt;=TableOMP[[#This Row],[High]]),1,0)</f>
        <v>#N/A</v>
      </c>
    </row>
    <row r="3040" spans="1:19" hidden="1" x14ac:dyDescent="0.25">
      <c r="A3040" t="s">
        <v>17</v>
      </c>
      <c r="B3040">
        <v>30000</v>
      </c>
      <c r="C3040">
        <v>0</v>
      </c>
      <c r="D3040">
        <v>0</v>
      </c>
      <c r="E3040">
        <v>40</v>
      </c>
      <c r="F3040">
        <v>1</v>
      </c>
      <c r="G3040">
        <v>3.2016140000000002</v>
      </c>
      <c r="H3040">
        <v>0.948519</v>
      </c>
      <c r="I3040">
        <v>2.1058460000000001</v>
      </c>
      <c r="J3040">
        <v>5.3996000000000002E-2</v>
      </c>
      <c r="K3040" t="str">
        <f>MID(M3040,22,1)</f>
        <v>2</v>
      </c>
      <c r="L3040" t="s">
        <v>51</v>
      </c>
      <c r="M3040" t="s">
        <v>52</v>
      </c>
      <c r="N3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t="e">
        <f>TableOMP[[#This Row],[Avg]]-$U$2*TableOMP[[#This Row],[StdDev]]</f>
        <v>#N/A</v>
      </c>
      <c r="R3040" t="e">
        <f>TableOMP[[#This Row],[Avg]]+$U$2*TableOMP[[#This Row],[StdDev]]</f>
        <v>#N/A</v>
      </c>
      <c r="S3040" t="e">
        <f>IF(AND(TableOMP[[#This Row],[total_time]]&gt;=TableOMP[[#This Row],[Low]], TableOMP[[#This Row],[total_time]]&lt;=TableOMP[[#This Row],[High]]),1,0)</f>
        <v>#N/A</v>
      </c>
    </row>
    <row r="3041" spans="1:19" hidden="1" x14ac:dyDescent="0.25">
      <c r="A3041" t="s">
        <v>17</v>
      </c>
      <c r="B3041">
        <v>30000</v>
      </c>
      <c r="C3041">
        <v>0</v>
      </c>
      <c r="D3041">
        <v>0</v>
      </c>
      <c r="E3041">
        <v>39</v>
      </c>
      <c r="F3041">
        <v>1</v>
      </c>
      <c r="G3041">
        <v>3.2917200000000002</v>
      </c>
      <c r="H3041">
        <v>1.003954</v>
      </c>
      <c r="I3041">
        <v>1.986262</v>
      </c>
      <c r="J3041">
        <v>5.2269999999999997E-2</v>
      </c>
      <c r="K3041" t="str">
        <f>MID(M3041,22,1)</f>
        <v>2</v>
      </c>
      <c r="L3041" t="s">
        <v>51</v>
      </c>
      <c r="M3041" t="s">
        <v>52</v>
      </c>
      <c r="N3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t="e">
        <f>TableOMP[[#This Row],[Avg]]-$U$2*TableOMP[[#This Row],[StdDev]]</f>
        <v>#N/A</v>
      </c>
      <c r="R3041" t="e">
        <f>TableOMP[[#This Row],[Avg]]+$U$2*TableOMP[[#This Row],[StdDev]]</f>
        <v>#N/A</v>
      </c>
      <c r="S3041" t="e">
        <f>IF(AND(TableOMP[[#This Row],[total_time]]&gt;=TableOMP[[#This Row],[Low]], TableOMP[[#This Row],[total_time]]&lt;=TableOMP[[#This Row],[High]]),1,0)</f>
        <v>#N/A</v>
      </c>
    </row>
    <row r="3042" spans="1:19" hidden="1" x14ac:dyDescent="0.25">
      <c r="A3042" t="s">
        <v>17</v>
      </c>
      <c r="B3042">
        <v>30000</v>
      </c>
      <c r="C3042">
        <v>0</v>
      </c>
      <c r="D3042">
        <v>0</v>
      </c>
      <c r="E3042">
        <v>38</v>
      </c>
      <c r="F3042">
        <v>1</v>
      </c>
      <c r="G3042">
        <v>2.9602010000000001</v>
      </c>
      <c r="H3042">
        <v>0.89212599999999997</v>
      </c>
      <c r="I3042">
        <v>1.8766389999999999</v>
      </c>
      <c r="J3042">
        <v>5.0720000000000001E-2</v>
      </c>
      <c r="K3042" t="str">
        <f>MID(M3042,22,1)</f>
        <v>2</v>
      </c>
      <c r="L3042" t="s">
        <v>51</v>
      </c>
      <c r="M3042" t="s">
        <v>52</v>
      </c>
      <c r="N3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t="e">
        <f>TableOMP[[#This Row],[Avg]]-$U$2*TableOMP[[#This Row],[StdDev]]</f>
        <v>#N/A</v>
      </c>
      <c r="R3042" t="e">
        <f>TableOMP[[#This Row],[Avg]]+$U$2*TableOMP[[#This Row],[StdDev]]</f>
        <v>#N/A</v>
      </c>
      <c r="S3042" t="e">
        <f>IF(AND(TableOMP[[#This Row],[total_time]]&gt;=TableOMP[[#This Row],[Low]], TableOMP[[#This Row],[total_time]]&lt;=TableOMP[[#This Row],[High]]),1,0)</f>
        <v>#N/A</v>
      </c>
    </row>
    <row r="3043" spans="1:19" hidden="1" x14ac:dyDescent="0.25">
      <c r="A3043" t="s">
        <v>17</v>
      </c>
      <c r="B3043">
        <v>30000</v>
      </c>
      <c r="C3043">
        <v>0</v>
      </c>
      <c r="D3043">
        <v>0</v>
      </c>
      <c r="E3043">
        <v>37</v>
      </c>
      <c r="F3043">
        <v>1</v>
      </c>
      <c r="G3043">
        <v>3.002078</v>
      </c>
      <c r="H3043">
        <v>1.014227</v>
      </c>
      <c r="I3043">
        <v>1.995039</v>
      </c>
      <c r="J3043">
        <v>5.5418000000000002E-2</v>
      </c>
      <c r="K3043" t="str">
        <f>MID(M3043,22,1)</f>
        <v>2</v>
      </c>
      <c r="L3043" t="s">
        <v>51</v>
      </c>
      <c r="M3043" t="s">
        <v>52</v>
      </c>
      <c r="N3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t="e">
        <f>TableOMP[[#This Row],[Avg]]-$U$2*TableOMP[[#This Row],[StdDev]]</f>
        <v>#N/A</v>
      </c>
      <c r="R3043" t="e">
        <f>TableOMP[[#This Row],[Avg]]+$U$2*TableOMP[[#This Row],[StdDev]]</f>
        <v>#N/A</v>
      </c>
      <c r="S3043" t="e">
        <f>IF(AND(TableOMP[[#This Row],[total_time]]&gt;=TableOMP[[#This Row],[Low]], TableOMP[[#This Row],[total_time]]&lt;=TableOMP[[#This Row],[High]]),1,0)</f>
        <v>#N/A</v>
      </c>
    </row>
    <row r="3044" spans="1:19" hidden="1" x14ac:dyDescent="0.25">
      <c r="A3044" t="s">
        <v>17</v>
      </c>
      <c r="B3044">
        <v>30000</v>
      </c>
      <c r="C3044">
        <v>0</v>
      </c>
      <c r="D3044">
        <v>0</v>
      </c>
      <c r="E3044">
        <v>36</v>
      </c>
      <c r="F3044">
        <v>1</v>
      </c>
      <c r="G3044">
        <v>3.0002559999999998</v>
      </c>
      <c r="H3044">
        <v>0.94816999999999996</v>
      </c>
      <c r="I3044">
        <v>5.8022080000000003</v>
      </c>
      <c r="J3044">
        <v>0.16577700000000001</v>
      </c>
      <c r="K3044" t="str">
        <f>MID(M3044,22,1)</f>
        <v>2</v>
      </c>
      <c r="L3044" t="s">
        <v>51</v>
      </c>
      <c r="M3044" t="s">
        <v>52</v>
      </c>
      <c r="N3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t="e">
        <f>TableOMP[[#This Row],[Avg]]-$U$2*TableOMP[[#This Row],[StdDev]]</f>
        <v>#N/A</v>
      </c>
      <c r="R3044" t="e">
        <f>TableOMP[[#This Row],[Avg]]+$U$2*TableOMP[[#This Row],[StdDev]]</f>
        <v>#N/A</v>
      </c>
      <c r="S3044" t="e">
        <f>IF(AND(TableOMP[[#This Row],[total_time]]&gt;=TableOMP[[#This Row],[Low]], TableOMP[[#This Row],[total_time]]&lt;=TableOMP[[#This Row],[High]]),1,0)</f>
        <v>#N/A</v>
      </c>
    </row>
    <row r="3045" spans="1:19" hidden="1" x14ac:dyDescent="0.25">
      <c r="A3045" t="s">
        <v>17</v>
      </c>
      <c r="B3045">
        <v>30000</v>
      </c>
      <c r="C3045">
        <v>0</v>
      </c>
      <c r="D3045">
        <v>0</v>
      </c>
      <c r="E3045">
        <v>35</v>
      </c>
      <c r="F3045">
        <v>1</v>
      </c>
      <c r="G3045">
        <v>3.3553190000000002</v>
      </c>
      <c r="H3045">
        <v>0.93535800000000002</v>
      </c>
      <c r="I3045">
        <v>1.6989570000000001</v>
      </c>
      <c r="J3045">
        <v>4.9969E-2</v>
      </c>
      <c r="K3045" t="str">
        <f>MID(M3045,22,1)</f>
        <v>2</v>
      </c>
      <c r="L3045" t="s">
        <v>51</v>
      </c>
      <c r="M3045" t="s">
        <v>52</v>
      </c>
      <c r="N3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t="e">
        <f>TableOMP[[#This Row],[Avg]]-$U$2*TableOMP[[#This Row],[StdDev]]</f>
        <v>#N/A</v>
      </c>
      <c r="R3045" t="e">
        <f>TableOMP[[#This Row],[Avg]]+$U$2*TableOMP[[#This Row],[StdDev]]</f>
        <v>#N/A</v>
      </c>
      <c r="S3045" t="e">
        <f>IF(AND(TableOMP[[#This Row],[total_time]]&gt;=TableOMP[[#This Row],[Low]], TableOMP[[#This Row],[total_time]]&lt;=TableOMP[[#This Row],[High]]),1,0)</f>
        <v>#N/A</v>
      </c>
    </row>
    <row r="3046" spans="1:19" hidden="1" x14ac:dyDescent="0.25">
      <c r="A3046" t="s">
        <v>17</v>
      </c>
      <c r="B3046">
        <v>30000</v>
      </c>
      <c r="C3046">
        <v>0</v>
      </c>
      <c r="D3046">
        <v>0</v>
      </c>
      <c r="E3046">
        <v>34</v>
      </c>
      <c r="F3046">
        <v>1</v>
      </c>
      <c r="G3046">
        <v>3.1246360000000002</v>
      </c>
      <c r="H3046">
        <v>0.99018099999999998</v>
      </c>
      <c r="I3046">
        <v>1.8950260000000001</v>
      </c>
      <c r="J3046">
        <v>5.7424999999999997E-2</v>
      </c>
      <c r="K3046" t="str">
        <f>MID(M3046,22,1)</f>
        <v>2</v>
      </c>
      <c r="L3046" t="s">
        <v>51</v>
      </c>
      <c r="M3046" t="s">
        <v>52</v>
      </c>
      <c r="N3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t="e">
        <f>TableOMP[[#This Row],[Avg]]-$U$2*TableOMP[[#This Row],[StdDev]]</f>
        <v>#N/A</v>
      </c>
      <c r="R3046" t="e">
        <f>TableOMP[[#This Row],[Avg]]+$U$2*TableOMP[[#This Row],[StdDev]]</f>
        <v>#N/A</v>
      </c>
      <c r="S3046" t="e">
        <f>IF(AND(TableOMP[[#This Row],[total_time]]&gt;=TableOMP[[#This Row],[Low]], TableOMP[[#This Row],[total_time]]&lt;=TableOMP[[#This Row],[High]]),1,0)</f>
        <v>#N/A</v>
      </c>
    </row>
    <row r="3047" spans="1:19" hidden="1" x14ac:dyDescent="0.25">
      <c r="A3047" t="s">
        <v>17</v>
      </c>
      <c r="B3047">
        <v>30000</v>
      </c>
      <c r="C3047">
        <v>0</v>
      </c>
      <c r="D3047">
        <v>0</v>
      </c>
      <c r="E3047">
        <v>33</v>
      </c>
      <c r="F3047">
        <v>1</v>
      </c>
      <c r="G3047">
        <v>3.1275460000000002</v>
      </c>
      <c r="H3047">
        <v>1.0338799999999999</v>
      </c>
      <c r="I3047">
        <v>1.260068</v>
      </c>
      <c r="J3047">
        <v>3.9377000000000002E-2</v>
      </c>
      <c r="K3047" t="str">
        <f>MID(M3047,22,1)</f>
        <v>2</v>
      </c>
      <c r="L3047" t="s">
        <v>51</v>
      </c>
      <c r="M3047" t="s">
        <v>52</v>
      </c>
      <c r="N3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t="e">
        <f>TableOMP[[#This Row],[Avg]]-$U$2*TableOMP[[#This Row],[StdDev]]</f>
        <v>#N/A</v>
      </c>
      <c r="R3047" t="e">
        <f>TableOMP[[#This Row],[Avg]]+$U$2*TableOMP[[#This Row],[StdDev]]</f>
        <v>#N/A</v>
      </c>
      <c r="S3047" t="e">
        <f>IF(AND(TableOMP[[#This Row],[total_time]]&gt;=TableOMP[[#This Row],[Low]], TableOMP[[#This Row],[total_time]]&lt;=TableOMP[[#This Row],[High]]),1,0)</f>
        <v>#N/A</v>
      </c>
    </row>
    <row r="3048" spans="1:19" hidden="1" x14ac:dyDescent="0.25">
      <c r="A3048" t="s">
        <v>17</v>
      </c>
      <c r="B3048">
        <v>30000</v>
      </c>
      <c r="C3048">
        <v>0</v>
      </c>
      <c r="D3048">
        <v>0</v>
      </c>
      <c r="E3048">
        <v>32</v>
      </c>
      <c r="F3048">
        <v>1</v>
      </c>
      <c r="G3048">
        <v>3.6489739999999999</v>
      </c>
      <c r="H3048">
        <v>1.367424</v>
      </c>
      <c r="I3048">
        <v>1.7982750000000001</v>
      </c>
      <c r="J3048">
        <v>5.8008999999999998E-2</v>
      </c>
      <c r="K3048" t="str">
        <f>MID(M3048,22,1)</f>
        <v>2</v>
      </c>
      <c r="L3048" t="s">
        <v>51</v>
      </c>
      <c r="M3048" t="s">
        <v>52</v>
      </c>
      <c r="N3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t="e">
        <f>TableOMP[[#This Row],[Avg]]-$U$2*TableOMP[[#This Row],[StdDev]]</f>
        <v>#N/A</v>
      </c>
      <c r="R3048" t="e">
        <f>TableOMP[[#This Row],[Avg]]+$U$2*TableOMP[[#This Row],[StdDev]]</f>
        <v>#N/A</v>
      </c>
      <c r="S3048" t="e">
        <f>IF(AND(TableOMP[[#This Row],[total_time]]&gt;=TableOMP[[#This Row],[Low]], TableOMP[[#This Row],[total_time]]&lt;=TableOMP[[#This Row],[High]]),1,0)</f>
        <v>#N/A</v>
      </c>
    </row>
    <row r="3049" spans="1:19" hidden="1" x14ac:dyDescent="0.25">
      <c r="A3049" t="s">
        <v>17</v>
      </c>
      <c r="B3049">
        <v>30000</v>
      </c>
      <c r="C3049">
        <v>0</v>
      </c>
      <c r="D3049">
        <v>0</v>
      </c>
      <c r="E3049">
        <v>31</v>
      </c>
      <c r="F3049">
        <v>1</v>
      </c>
      <c r="G3049">
        <v>3.5329139999999999</v>
      </c>
      <c r="H3049">
        <v>1.0792219999999999</v>
      </c>
      <c r="I3049">
        <v>1.90645</v>
      </c>
      <c r="J3049">
        <v>6.3547999999999993E-2</v>
      </c>
      <c r="K3049" t="str">
        <f>MID(M3049,22,1)</f>
        <v>2</v>
      </c>
      <c r="L3049" t="s">
        <v>51</v>
      </c>
      <c r="M3049" t="s">
        <v>52</v>
      </c>
      <c r="N3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t="e">
        <f>TableOMP[[#This Row],[Avg]]-$U$2*TableOMP[[#This Row],[StdDev]]</f>
        <v>#N/A</v>
      </c>
      <c r="R3049" t="e">
        <f>TableOMP[[#This Row],[Avg]]+$U$2*TableOMP[[#This Row],[StdDev]]</f>
        <v>#N/A</v>
      </c>
      <c r="S3049" t="e">
        <f>IF(AND(TableOMP[[#This Row],[total_time]]&gt;=TableOMP[[#This Row],[Low]], TableOMP[[#This Row],[total_time]]&lt;=TableOMP[[#This Row],[High]]),1,0)</f>
        <v>#N/A</v>
      </c>
    </row>
    <row r="3050" spans="1:19" hidden="1" x14ac:dyDescent="0.25">
      <c r="A3050" t="s">
        <v>17</v>
      </c>
      <c r="B3050">
        <v>30000</v>
      </c>
      <c r="C3050">
        <v>0</v>
      </c>
      <c r="D3050">
        <v>0</v>
      </c>
      <c r="E3050">
        <v>30</v>
      </c>
      <c r="F3050">
        <v>1</v>
      </c>
      <c r="G3050">
        <v>2.8783509999999999</v>
      </c>
      <c r="H3050">
        <v>0.949685</v>
      </c>
      <c r="I3050">
        <v>1.2492369999999999</v>
      </c>
      <c r="J3050">
        <v>4.3076999999999997E-2</v>
      </c>
      <c r="K3050" t="str">
        <f>MID(M3050,22,1)</f>
        <v>2</v>
      </c>
      <c r="L3050" t="s">
        <v>51</v>
      </c>
      <c r="M3050" t="s">
        <v>52</v>
      </c>
      <c r="N3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t="e">
        <f>TableOMP[[#This Row],[Avg]]-$U$2*TableOMP[[#This Row],[StdDev]]</f>
        <v>#N/A</v>
      </c>
      <c r="R3050" t="e">
        <f>TableOMP[[#This Row],[Avg]]+$U$2*TableOMP[[#This Row],[StdDev]]</f>
        <v>#N/A</v>
      </c>
      <c r="S3050" t="e">
        <f>IF(AND(TableOMP[[#This Row],[total_time]]&gt;=TableOMP[[#This Row],[Low]], TableOMP[[#This Row],[total_time]]&lt;=TableOMP[[#This Row],[High]]),1,0)</f>
        <v>#N/A</v>
      </c>
    </row>
    <row r="3051" spans="1:19" hidden="1" x14ac:dyDescent="0.25">
      <c r="A3051" t="s">
        <v>17</v>
      </c>
      <c r="B3051">
        <v>30000</v>
      </c>
      <c r="C3051">
        <v>0</v>
      </c>
      <c r="D3051">
        <v>0</v>
      </c>
      <c r="E3051">
        <v>29</v>
      </c>
      <c r="F3051">
        <v>1</v>
      </c>
      <c r="G3051">
        <v>2.9270320000000001</v>
      </c>
      <c r="H3051">
        <v>0.93330999999999997</v>
      </c>
      <c r="I3051">
        <v>1.507134</v>
      </c>
      <c r="J3051">
        <v>5.3825999999999999E-2</v>
      </c>
      <c r="K3051" t="str">
        <f>MID(M3051,22,1)</f>
        <v>2</v>
      </c>
      <c r="L3051" t="s">
        <v>51</v>
      </c>
      <c r="M3051" t="s">
        <v>52</v>
      </c>
      <c r="N3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t="e">
        <f>TableOMP[[#This Row],[Avg]]-$U$2*TableOMP[[#This Row],[StdDev]]</f>
        <v>#N/A</v>
      </c>
      <c r="R3051" t="e">
        <f>TableOMP[[#This Row],[Avg]]+$U$2*TableOMP[[#This Row],[StdDev]]</f>
        <v>#N/A</v>
      </c>
      <c r="S3051" t="e">
        <f>IF(AND(TableOMP[[#This Row],[total_time]]&gt;=TableOMP[[#This Row],[Low]], TableOMP[[#This Row],[total_time]]&lt;=TableOMP[[#This Row],[High]]),1,0)</f>
        <v>#N/A</v>
      </c>
    </row>
    <row r="3052" spans="1:19" hidden="1" x14ac:dyDescent="0.25">
      <c r="A3052" t="s">
        <v>17</v>
      </c>
      <c r="B3052">
        <v>30000</v>
      </c>
      <c r="C3052">
        <v>0</v>
      </c>
      <c r="D3052">
        <v>0</v>
      </c>
      <c r="E3052">
        <v>28</v>
      </c>
      <c r="F3052">
        <v>1</v>
      </c>
      <c r="G3052">
        <v>3.79766</v>
      </c>
      <c r="H3052">
        <v>1.1009139999999999</v>
      </c>
      <c r="I3052">
        <v>2.0797270000000001</v>
      </c>
      <c r="J3052">
        <v>7.7026999999999998E-2</v>
      </c>
      <c r="K3052" t="str">
        <f>MID(M3052,22,1)</f>
        <v>2</v>
      </c>
      <c r="L3052" t="s">
        <v>51</v>
      </c>
      <c r="M3052" t="s">
        <v>52</v>
      </c>
      <c r="N3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t="e">
        <f>TableOMP[[#This Row],[Avg]]-$U$2*TableOMP[[#This Row],[StdDev]]</f>
        <v>#N/A</v>
      </c>
      <c r="R3052" t="e">
        <f>TableOMP[[#This Row],[Avg]]+$U$2*TableOMP[[#This Row],[StdDev]]</f>
        <v>#N/A</v>
      </c>
      <c r="S3052" t="e">
        <f>IF(AND(TableOMP[[#This Row],[total_time]]&gt;=TableOMP[[#This Row],[Low]], TableOMP[[#This Row],[total_time]]&lt;=TableOMP[[#This Row],[High]]),1,0)</f>
        <v>#N/A</v>
      </c>
    </row>
    <row r="3053" spans="1:19" hidden="1" x14ac:dyDescent="0.25">
      <c r="A3053" t="s">
        <v>17</v>
      </c>
      <c r="B3053">
        <v>30000</v>
      </c>
      <c r="C3053">
        <v>0</v>
      </c>
      <c r="D3053">
        <v>0</v>
      </c>
      <c r="E3053">
        <v>27</v>
      </c>
      <c r="F3053">
        <v>1</v>
      </c>
      <c r="G3053">
        <v>2.7799510000000001</v>
      </c>
      <c r="H3053">
        <v>0.97159200000000001</v>
      </c>
      <c r="I3053">
        <v>1.1828160000000001</v>
      </c>
      <c r="J3053">
        <v>4.5492999999999999E-2</v>
      </c>
      <c r="K3053" t="str">
        <f>MID(M3053,22,1)</f>
        <v>2</v>
      </c>
      <c r="L3053" t="s">
        <v>51</v>
      </c>
      <c r="M3053" t="s">
        <v>52</v>
      </c>
      <c r="N3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t="e">
        <f>TableOMP[[#This Row],[Avg]]-$U$2*TableOMP[[#This Row],[StdDev]]</f>
        <v>#N/A</v>
      </c>
      <c r="R3053" t="e">
        <f>TableOMP[[#This Row],[Avg]]+$U$2*TableOMP[[#This Row],[StdDev]]</f>
        <v>#N/A</v>
      </c>
      <c r="S3053" t="e">
        <f>IF(AND(TableOMP[[#This Row],[total_time]]&gt;=TableOMP[[#This Row],[Low]], TableOMP[[#This Row],[total_time]]&lt;=TableOMP[[#This Row],[High]]),1,0)</f>
        <v>#N/A</v>
      </c>
    </row>
    <row r="3054" spans="1:19" hidden="1" x14ac:dyDescent="0.25">
      <c r="A3054" t="s">
        <v>17</v>
      </c>
      <c r="B3054">
        <v>30000</v>
      </c>
      <c r="C3054">
        <v>0</v>
      </c>
      <c r="D3054">
        <v>0</v>
      </c>
      <c r="E3054">
        <v>26</v>
      </c>
      <c r="F3054">
        <v>1</v>
      </c>
      <c r="G3054">
        <v>3.2375720000000001</v>
      </c>
      <c r="H3054">
        <v>1.1372500000000001</v>
      </c>
      <c r="I3054">
        <v>1.351359</v>
      </c>
      <c r="J3054">
        <v>5.4053999999999998E-2</v>
      </c>
      <c r="K3054" t="str">
        <f>MID(M3054,22,1)</f>
        <v>2</v>
      </c>
      <c r="L3054" t="s">
        <v>51</v>
      </c>
      <c r="M3054" t="s">
        <v>52</v>
      </c>
      <c r="N3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t="e">
        <f>TableOMP[[#This Row],[Avg]]-$U$2*TableOMP[[#This Row],[StdDev]]</f>
        <v>#N/A</v>
      </c>
      <c r="R3054" t="e">
        <f>TableOMP[[#This Row],[Avg]]+$U$2*TableOMP[[#This Row],[StdDev]]</f>
        <v>#N/A</v>
      </c>
      <c r="S3054" t="e">
        <f>IF(AND(TableOMP[[#This Row],[total_time]]&gt;=TableOMP[[#This Row],[Low]], TableOMP[[#This Row],[total_time]]&lt;=TableOMP[[#This Row],[High]]),1,0)</f>
        <v>#N/A</v>
      </c>
    </row>
    <row r="3055" spans="1:19" hidden="1" x14ac:dyDescent="0.25">
      <c r="A3055" t="s">
        <v>17</v>
      </c>
      <c r="B3055">
        <v>30000</v>
      </c>
      <c r="C3055">
        <v>0</v>
      </c>
      <c r="D3055">
        <v>0</v>
      </c>
      <c r="E3055">
        <v>25</v>
      </c>
      <c r="F3055">
        <v>1</v>
      </c>
      <c r="G3055">
        <v>2.7949799999999998</v>
      </c>
      <c r="H3055">
        <v>1.0240640000000001</v>
      </c>
      <c r="I3055">
        <v>1.180485</v>
      </c>
      <c r="J3055">
        <v>4.9187000000000002E-2</v>
      </c>
      <c r="K3055" t="str">
        <f>MID(M3055,22,1)</f>
        <v>2</v>
      </c>
      <c r="L3055" t="s">
        <v>51</v>
      </c>
      <c r="M3055" t="s">
        <v>52</v>
      </c>
      <c r="N3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t="e">
        <f>TableOMP[[#This Row],[Avg]]-$U$2*TableOMP[[#This Row],[StdDev]]</f>
        <v>#N/A</v>
      </c>
      <c r="R3055" t="e">
        <f>TableOMP[[#This Row],[Avg]]+$U$2*TableOMP[[#This Row],[StdDev]]</f>
        <v>#N/A</v>
      </c>
      <c r="S3055" t="e">
        <f>IF(AND(TableOMP[[#This Row],[total_time]]&gt;=TableOMP[[#This Row],[Low]], TableOMP[[#This Row],[total_time]]&lt;=TableOMP[[#This Row],[High]]),1,0)</f>
        <v>#N/A</v>
      </c>
    </row>
    <row r="3056" spans="1:19" hidden="1" x14ac:dyDescent="0.25">
      <c r="A3056" t="s">
        <v>17</v>
      </c>
      <c r="B3056">
        <v>30000</v>
      </c>
      <c r="C3056">
        <v>0</v>
      </c>
      <c r="D3056">
        <v>0</v>
      </c>
      <c r="E3056">
        <v>24</v>
      </c>
      <c r="F3056">
        <v>1</v>
      </c>
      <c r="G3056">
        <v>3.1138870000000001</v>
      </c>
      <c r="H3056">
        <v>0.95052000000000003</v>
      </c>
      <c r="I3056">
        <v>1.378107</v>
      </c>
      <c r="J3056">
        <v>5.9917999999999999E-2</v>
      </c>
      <c r="K3056" t="str">
        <f>MID(M3056,22,1)</f>
        <v>2</v>
      </c>
      <c r="L3056" t="s">
        <v>51</v>
      </c>
      <c r="M3056" t="s">
        <v>52</v>
      </c>
      <c r="N3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t="e">
        <f>TableOMP[[#This Row],[Avg]]-$U$2*TableOMP[[#This Row],[StdDev]]</f>
        <v>#N/A</v>
      </c>
      <c r="R3056" t="e">
        <f>TableOMP[[#This Row],[Avg]]+$U$2*TableOMP[[#This Row],[StdDev]]</f>
        <v>#N/A</v>
      </c>
      <c r="S3056" t="e">
        <f>IF(AND(TableOMP[[#This Row],[total_time]]&gt;=TableOMP[[#This Row],[Low]], TableOMP[[#This Row],[total_time]]&lt;=TableOMP[[#This Row],[High]]),1,0)</f>
        <v>#N/A</v>
      </c>
    </row>
    <row r="3057" spans="1:19" hidden="1" x14ac:dyDescent="0.25">
      <c r="A3057" t="s">
        <v>17</v>
      </c>
      <c r="B3057">
        <v>30000</v>
      </c>
      <c r="C3057">
        <v>0</v>
      </c>
      <c r="D3057">
        <v>0</v>
      </c>
      <c r="E3057">
        <v>23</v>
      </c>
      <c r="F3057">
        <v>1</v>
      </c>
      <c r="G3057">
        <v>2.8050440000000001</v>
      </c>
      <c r="H3057">
        <v>0.97582800000000003</v>
      </c>
      <c r="I3057">
        <v>1.059137</v>
      </c>
      <c r="J3057">
        <v>4.8142999999999998E-2</v>
      </c>
      <c r="K3057" t="str">
        <f>MID(M3057,22,1)</f>
        <v>2</v>
      </c>
      <c r="L3057" t="s">
        <v>51</v>
      </c>
      <c r="M3057" t="s">
        <v>52</v>
      </c>
      <c r="N3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57" t="e">
        <f>VLOOKUP(TableOMP[[#This Row],[Label]],TableAvg[],2,FALSE)</f>
        <v>#N/A</v>
      </c>
      <c r="P3057" t="e">
        <f>VLOOKUP(TableOMP[[#This Row],[Label]],TableAvg[],3,FALSE)</f>
        <v>#N/A</v>
      </c>
      <c r="Q3057" t="e">
        <f>TableOMP[[#This Row],[Avg]]-$U$2*TableOMP[[#This Row],[StdDev]]</f>
        <v>#N/A</v>
      </c>
      <c r="R3057" t="e">
        <f>TableOMP[[#This Row],[Avg]]+$U$2*TableOMP[[#This Row],[StdDev]]</f>
        <v>#N/A</v>
      </c>
      <c r="S3057" t="e">
        <f>IF(AND(TableOMP[[#This Row],[total_time]]&gt;=TableOMP[[#This Row],[Low]], TableOMP[[#This Row],[total_time]]&lt;=TableOMP[[#This Row],[High]]),1,0)</f>
        <v>#N/A</v>
      </c>
    </row>
    <row r="3058" spans="1:19" hidden="1" x14ac:dyDescent="0.25">
      <c r="A3058" t="s">
        <v>17</v>
      </c>
      <c r="B3058">
        <v>30000</v>
      </c>
      <c r="C3058">
        <v>0</v>
      </c>
      <c r="D3058">
        <v>0</v>
      </c>
      <c r="E3058">
        <v>22</v>
      </c>
      <c r="F3058">
        <v>1</v>
      </c>
      <c r="G3058">
        <v>2.8760919999999999</v>
      </c>
      <c r="H3058">
        <v>0.92317300000000002</v>
      </c>
      <c r="I3058">
        <v>1.0888169999999999</v>
      </c>
      <c r="J3058">
        <v>5.1847999999999998E-2</v>
      </c>
      <c r="K3058" t="str">
        <f>MID(M3058,22,1)</f>
        <v>2</v>
      </c>
      <c r="L3058" t="s">
        <v>51</v>
      </c>
      <c r="M3058" t="s">
        <v>52</v>
      </c>
      <c r="N3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58" t="e">
        <f>VLOOKUP(TableOMP[[#This Row],[Label]],TableAvg[],2,FALSE)</f>
        <v>#N/A</v>
      </c>
      <c r="P3058" t="e">
        <f>VLOOKUP(TableOMP[[#This Row],[Label]],TableAvg[],3,FALSE)</f>
        <v>#N/A</v>
      </c>
      <c r="Q3058" t="e">
        <f>TableOMP[[#This Row],[Avg]]-$U$2*TableOMP[[#This Row],[StdDev]]</f>
        <v>#N/A</v>
      </c>
      <c r="R3058" t="e">
        <f>TableOMP[[#This Row],[Avg]]+$U$2*TableOMP[[#This Row],[StdDev]]</f>
        <v>#N/A</v>
      </c>
      <c r="S3058" t="e">
        <f>IF(AND(TableOMP[[#This Row],[total_time]]&gt;=TableOMP[[#This Row],[Low]], TableOMP[[#This Row],[total_time]]&lt;=TableOMP[[#This Row],[High]]),1,0)</f>
        <v>#N/A</v>
      </c>
    </row>
    <row r="3059" spans="1:19" hidden="1" x14ac:dyDescent="0.25">
      <c r="A3059" t="s">
        <v>17</v>
      </c>
      <c r="B3059">
        <v>30000</v>
      </c>
      <c r="C3059">
        <v>0</v>
      </c>
      <c r="D3059">
        <v>0</v>
      </c>
      <c r="E3059">
        <v>21</v>
      </c>
      <c r="F3059">
        <v>1</v>
      </c>
      <c r="G3059">
        <v>2.9314070000000001</v>
      </c>
      <c r="H3059">
        <v>0.95914999999999995</v>
      </c>
      <c r="I3059">
        <v>0.92227800000000004</v>
      </c>
      <c r="J3059">
        <v>4.6114000000000002E-2</v>
      </c>
      <c r="K3059" t="str">
        <f>MID(M3059,22,1)</f>
        <v>2</v>
      </c>
      <c r="L3059" t="s">
        <v>51</v>
      </c>
      <c r="M3059" t="s">
        <v>52</v>
      </c>
      <c r="N3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59" t="e">
        <f>VLOOKUP(TableOMP[[#This Row],[Label]],TableAvg[],2,FALSE)</f>
        <v>#N/A</v>
      </c>
      <c r="P3059" t="e">
        <f>VLOOKUP(TableOMP[[#This Row],[Label]],TableAvg[],3,FALSE)</f>
        <v>#N/A</v>
      </c>
      <c r="Q3059" t="e">
        <f>TableOMP[[#This Row],[Avg]]-$U$2*TableOMP[[#This Row],[StdDev]]</f>
        <v>#N/A</v>
      </c>
      <c r="R3059" t="e">
        <f>TableOMP[[#This Row],[Avg]]+$U$2*TableOMP[[#This Row],[StdDev]]</f>
        <v>#N/A</v>
      </c>
      <c r="S3059" t="e">
        <f>IF(AND(TableOMP[[#This Row],[total_time]]&gt;=TableOMP[[#This Row],[Low]], TableOMP[[#This Row],[total_time]]&lt;=TableOMP[[#This Row],[High]]),1,0)</f>
        <v>#N/A</v>
      </c>
    </row>
    <row r="3060" spans="1:19" hidden="1" x14ac:dyDescent="0.25">
      <c r="A3060" t="s">
        <v>17</v>
      </c>
      <c r="B3060">
        <v>30000</v>
      </c>
      <c r="C3060">
        <v>0</v>
      </c>
      <c r="D3060">
        <v>0</v>
      </c>
      <c r="E3060">
        <v>20</v>
      </c>
      <c r="F3060">
        <v>1</v>
      </c>
      <c r="G3060">
        <v>3.1345719999999999</v>
      </c>
      <c r="H3060">
        <v>0.91438200000000003</v>
      </c>
      <c r="I3060">
        <v>1.2194830000000001</v>
      </c>
      <c r="J3060">
        <v>6.4183000000000004E-2</v>
      </c>
      <c r="K3060" t="str">
        <f>MID(M3060,22,1)</f>
        <v>2</v>
      </c>
      <c r="L3060" t="s">
        <v>51</v>
      </c>
      <c r="M3060" t="s">
        <v>52</v>
      </c>
      <c r="N3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60" t="e">
        <f>VLOOKUP(TableOMP[[#This Row],[Label]],TableAvg[],2,FALSE)</f>
        <v>#N/A</v>
      </c>
      <c r="P3060" t="e">
        <f>VLOOKUP(TableOMP[[#This Row],[Label]],TableAvg[],3,FALSE)</f>
        <v>#N/A</v>
      </c>
      <c r="Q3060" t="e">
        <f>TableOMP[[#This Row],[Avg]]-$U$2*TableOMP[[#This Row],[StdDev]]</f>
        <v>#N/A</v>
      </c>
      <c r="R3060" t="e">
        <f>TableOMP[[#This Row],[Avg]]+$U$2*TableOMP[[#This Row],[StdDev]]</f>
        <v>#N/A</v>
      </c>
      <c r="S3060" t="e">
        <f>IF(AND(TableOMP[[#This Row],[total_time]]&gt;=TableOMP[[#This Row],[Low]], TableOMP[[#This Row],[total_time]]&lt;=TableOMP[[#This Row],[High]]),1,0)</f>
        <v>#N/A</v>
      </c>
    </row>
    <row r="3061" spans="1:19" hidden="1" x14ac:dyDescent="0.25">
      <c r="A3061" t="s">
        <v>17</v>
      </c>
      <c r="B3061">
        <v>30000</v>
      </c>
      <c r="C3061">
        <v>0</v>
      </c>
      <c r="D3061">
        <v>0</v>
      </c>
      <c r="E3061">
        <v>19</v>
      </c>
      <c r="F3061">
        <v>1</v>
      </c>
      <c r="G3061">
        <v>2.9030969999999998</v>
      </c>
      <c r="H3061">
        <v>0.97343199999999996</v>
      </c>
      <c r="I3061">
        <v>0.94469000000000003</v>
      </c>
      <c r="J3061">
        <v>5.2483000000000002E-2</v>
      </c>
      <c r="K3061" t="str">
        <f>MID(M3061,22,1)</f>
        <v>2</v>
      </c>
      <c r="L3061" t="s">
        <v>51</v>
      </c>
      <c r="M3061" t="s">
        <v>52</v>
      </c>
      <c r="N3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61" t="e">
        <f>VLOOKUP(TableOMP[[#This Row],[Label]],TableAvg[],2,FALSE)</f>
        <v>#N/A</v>
      </c>
      <c r="P3061" t="e">
        <f>VLOOKUP(TableOMP[[#This Row],[Label]],TableAvg[],3,FALSE)</f>
        <v>#N/A</v>
      </c>
      <c r="Q3061" t="e">
        <f>TableOMP[[#This Row],[Avg]]-$U$2*TableOMP[[#This Row],[StdDev]]</f>
        <v>#N/A</v>
      </c>
      <c r="R3061" t="e">
        <f>TableOMP[[#This Row],[Avg]]+$U$2*TableOMP[[#This Row],[StdDev]]</f>
        <v>#N/A</v>
      </c>
      <c r="S3061" t="e">
        <f>IF(AND(TableOMP[[#This Row],[total_time]]&gt;=TableOMP[[#This Row],[Low]], TableOMP[[#This Row],[total_time]]&lt;=TableOMP[[#This Row],[High]]),1,0)</f>
        <v>#N/A</v>
      </c>
    </row>
    <row r="3062" spans="1:19" hidden="1" x14ac:dyDescent="0.25">
      <c r="A3062" t="s">
        <v>17</v>
      </c>
      <c r="B3062">
        <v>30000</v>
      </c>
      <c r="C3062">
        <v>0</v>
      </c>
      <c r="D3062">
        <v>0</v>
      </c>
      <c r="E3062">
        <v>18</v>
      </c>
      <c r="F3062">
        <v>1</v>
      </c>
      <c r="G3062">
        <v>3.275433</v>
      </c>
      <c r="H3062">
        <v>0.91748099999999999</v>
      </c>
      <c r="I3062">
        <v>1.3420859999999999</v>
      </c>
      <c r="J3062">
        <v>7.8946000000000002E-2</v>
      </c>
      <c r="K3062" t="str">
        <f>MID(M3062,22,1)</f>
        <v>2</v>
      </c>
      <c r="L3062" t="s">
        <v>51</v>
      </c>
      <c r="M3062" t="s">
        <v>52</v>
      </c>
      <c r="N3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62" t="e">
        <f>VLOOKUP(TableOMP[[#This Row],[Label]],TableAvg[],2,FALSE)</f>
        <v>#N/A</v>
      </c>
      <c r="P3062" t="e">
        <f>VLOOKUP(TableOMP[[#This Row],[Label]],TableAvg[],3,FALSE)</f>
        <v>#N/A</v>
      </c>
      <c r="Q3062" t="e">
        <f>TableOMP[[#This Row],[Avg]]-$U$2*TableOMP[[#This Row],[StdDev]]</f>
        <v>#N/A</v>
      </c>
      <c r="R3062" t="e">
        <f>TableOMP[[#This Row],[Avg]]+$U$2*TableOMP[[#This Row],[StdDev]]</f>
        <v>#N/A</v>
      </c>
      <c r="S3062" t="e">
        <f>IF(AND(TableOMP[[#This Row],[total_time]]&gt;=TableOMP[[#This Row],[Low]], TableOMP[[#This Row],[total_time]]&lt;=TableOMP[[#This Row],[High]]),1,0)</f>
        <v>#N/A</v>
      </c>
    </row>
    <row r="3063" spans="1:19" hidden="1" x14ac:dyDescent="0.25">
      <c r="A3063" t="s">
        <v>17</v>
      </c>
      <c r="B3063">
        <v>30000</v>
      </c>
      <c r="C3063">
        <v>0</v>
      </c>
      <c r="D3063">
        <v>0</v>
      </c>
      <c r="E3063">
        <v>17</v>
      </c>
      <c r="F3063">
        <v>1</v>
      </c>
      <c r="G3063">
        <v>3.2840660000000002</v>
      </c>
      <c r="H3063">
        <v>0.89972700000000005</v>
      </c>
      <c r="I3063">
        <v>1.3538870000000001</v>
      </c>
      <c r="J3063">
        <v>8.4617999999999999E-2</v>
      </c>
      <c r="K3063" t="str">
        <f>MID(M3063,22,1)</f>
        <v>2</v>
      </c>
      <c r="L3063" t="s">
        <v>51</v>
      </c>
      <c r="M3063" t="s">
        <v>52</v>
      </c>
      <c r="N3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63" t="e">
        <f>VLOOKUP(TableOMP[[#This Row],[Label]],TableAvg[],2,FALSE)</f>
        <v>#N/A</v>
      </c>
      <c r="P3063" t="e">
        <f>VLOOKUP(TableOMP[[#This Row],[Label]],TableAvg[],3,FALSE)</f>
        <v>#N/A</v>
      </c>
      <c r="Q3063" t="e">
        <f>TableOMP[[#This Row],[Avg]]-$U$2*TableOMP[[#This Row],[StdDev]]</f>
        <v>#N/A</v>
      </c>
      <c r="R3063" t="e">
        <f>TableOMP[[#This Row],[Avg]]+$U$2*TableOMP[[#This Row],[StdDev]]</f>
        <v>#N/A</v>
      </c>
      <c r="S3063" t="e">
        <f>IF(AND(TableOMP[[#This Row],[total_time]]&gt;=TableOMP[[#This Row],[Low]], TableOMP[[#This Row],[total_time]]&lt;=TableOMP[[#This Row],[High]]),1,0)</f>
        <v>#N/A</v>
      </c>
    </row>
    <row r="3064" spans="1:19" hidden="1" x14ac:dyDescent="0.25">
      <c r="A3064" t="s">
        <v>17</v>
      </c>
      <c r="B3064">
        <v>30000</v>
      </c>
      <c r="C3064">
        <v>0</v>
      </c>
      <c r="D3064">
        <v>0</v>
      </c>
      <c r="E3064">
        <v>16</v>
      </c>
      <c r="F3064">
        <v>1</v>
      </c>
      <c r="G3064">
        <v>3.5448400000000002</v>
      </c>
      <c r="H3064">
        <v>1.165821</v>
      </c>
      <c r="I3064">
        <v>1.372028</v>
      </c>
      <c r="J3064">
        <v>9.1468999999999995E-2</v>
      </c>
      <c r="K3064" t="str">
        <f>MID(M3064,22,1)</f>
        <v>2</v>
      </c>
      <c r="L3064" t="s">
        <v>51</v>
      </c>
      <c r="M3064" t="s">
        <v>52</v>
      </c>
      <c r="N3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64" t="e">
        <f>VLOOKUP(TableOMP[[#This Row],[Label]],TableAvg[],2,FALSE)</f>
        <v>#N/A</v>
      </c>
      <c r="P3064" t="e">
        <f>VLOOKUP(TableOMP[[#This Row],[Label]],TableAvg[],3,FALSE)</f>
        <v>#N/A</v>
      </c>
      <c r="Q3064" t="e">
        <f>TableOMP[[#This Row],[Avg]]-$U$2*TableOMP[[#This Row],[StdDev]]</f>
        <v>#N/A</v>
      </c>
      <c r="R3064" t="e">
        <f>TableOMP[[#This Row],[Avg]]+$U$2*TableOMP[[#This Row],[StdDev]]</f>
        <v>#N/A</v>
      </c>
      <c r="S3064" t="e">
        <f>IF(AND(TableOMP[[#This Row],[total_time]]&gt;=TableOMP[[#This Row],[Low]], TableOMP[[#This Row],[total_time]]&lt;=TableOMP[[#This Row],[High]]),1,0)</f>
        <v>#N/A</v>
      </c>
    </row>
    <row r="3065" spans="1:19" hidden="1" x14ac:dyDescent="0.25">
      <c r="A3065" t="s">
        <v>17</v>
      </c>
      <c r="B3065">
        <v>30000</v>
      </c>
      <c r="C3065">
        <v>0</v>
      </c>
      <c r="D3065">
        <v>0</v>
      </c>
      <c r="E3065">
        <v>15</v>
      </c>
      <c r="F3065">
        <v>1</v>
      </c>
      <c r="G3065">
        <v>3.0818590000000001</v>
      </c>
      <c r="H3065">
        <v>0.97433199999999998</v>
      </c>
      <c r="I3065">
        <v>0.96819500000000003</v>
      </c>
      <c r="J3065">
        <v>6.9156999999999996E-2</v>
      </c>
      <c r="K3065" t="str">
        <f>MID(M3065,22,1)</f>
        <v>2</v>
      </c>
      <c r="L3065" t="s">
        <v>51</v>
      </c>
      <c r="M3065" t="s">
        <v>52</v>
      </c>
      <c r="N3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65" t="e">
        <f>VLOOKUP(TableOMP[[#This Row],[Label]],TableAvg[],2,FALSE)</f>
        <v>#N/A</v>
      </c>
      <c r="P3065" t="e">
        <f>VLOOKUP(TableOMP[[#This Row],[Label]],TableAvg[],3,FALSE)</f>
        <v>#N/A</v>
      </c>
      <c r="Q3065" t="e">
        <f>TableOMP[[#This Row],[Avg]]-$U$2*TableOMP[[#This Row],[StdDev]]</f>
        <v>#N/A</v>
      </c>
      <c r="R3065" t="e">
        <f>TableOMP[[#This Row],[Avg]]+$U$2*TableOMP[[#This Row],[StdDev]]</f>
        <v>#N/A</v>
      </c>
      <c r="S3065" t="e">
        <f>IF(AND(TableOMP[[#This Row],[total_time]]&gt;=TableOMP[[#This Row],[Low]], TableOMP[[#This Row],[total_time]]&lt;=TableOMP[[#This Row],[High]]),1,0)</f>
        <v>#N/A</v>
      </c>
    </row>
    <row r="3066" spans="1:19" hidden="1" x14ac:dyDescent="0.25">
      <c r="A3066" t="s">
        <v>17</v>
      </c>
      <c r="B3066">
        <v>30000</v>
      </c>
      <c r="C3066">
        <v>0</v>
      </c>
      <c r="D3066">
        <v>0</v>
      </c>
      <c r="E3066">
        <v>14</v>
      </c>
      <c r="F3066">
        <v>1</v>
      </c>
      <c r="G3066">
        <v>3.10731</v>
      </c>
      <c r="H3066">
        <v>0.91490199999999999</v>
      </c>
      <c r="I3066">
        <v>0.84658999999999995</v>
      </c>
      <c r="J3066">
        <v>6.5121999999999999E-2</v>
      </c>
      <c r="K3066" t="str">
        <f>MID(M3066,22,1)</f>
        <v>2</v>
      </c>
      <c r="L3066" t="s">
        <v>51</v>
      </c>
      <c r="M3066" t="s">
        <v>52</v>
      </c>
      <c r="N3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66" t="e">
        <f>VLOOKUP(TableOMP[[#This Row],[Label]],TableAvg[],2,FALSE)</f>
        <v>#N/A</v>
      </c>
      <c r="P3066" t="e">
        <f>VLOOKUP(TableOMP[[#This Row],[Label]],TableAvg[],3,FALSE)</f>
        <v>#N/A</v>
      </c>
      <c r="Q3066" t="e">
        <f>TableOMP[[#This Row],[Avg]]-$U$2*TableOMP[[#This Row],[StdDev]]</f>
        <v>#N/A</v>
      </c>
      <c r="R3066" t="e">
        <f>TableOMP[[#This Row],[Avg]]+$U$2*TableOMP[[#This Row],[StdDev]]</f>
        <v>#N/A</v>
      </c>
      <c r="S3066" t="e">
        <f>IF(AND(TableOMP[[#This Row],[total_time]]&gt;=TableOMP[[#This Row],[Low]], TableOMP[[#This Row],[total_time]]&lt;=TableOMP[[#This Row],[High]]),1,0)</f>
        <v>#N/A</v>
      </c>
    </row>
    <row r="3067" spans="1:19" hidden="1" x14ac:dyDescent="0.25">
      <c r="A3067" t="s">
        <v>17</v>
      </c>
      <c r="B3067">
        <v>30000</v>
      </c>
      <c r="C3067">
        <v>0</v>
      </c>
      <c r="D3067">
        <v>0</v>
      </c>
      <c r="E3067">
        <v>13</v>
      </c>
      <c r="F3067">
        <v>1</v>
      </c>
      <c r="G3067">
        <v>3.0992959999999998</v>
      </c>
      <c r="H3067">
        <v>0.891455</v>
      </c>
      <c r="I3067">
        <v>0.87667499999999998</v>
      </c>
      <c r="J3067">
        <v>7.3055999999999996E-2</v>
      </c>
      <c r="K3067" t="str">
        <f>MID(M3067,22,1)</f>
        <v>2</v>
      </c>
      <c r="L3067" t="s">
        <v>51</v>
      </c>
      <c r="M3067" t="s">
        <v>52</v>
      </c>
      <c r="N3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67" t="e">
        <f>VLOOKUP(TableOMP[[#This Row],[Label]],TableAvg[],2,FALSE)</f>
        <v>#N/A</v>
      </c>
      <c r="P3067" t="e">
        <f>VLOOKUP(TableOMP[[#This Row],[Label]],TableAvg[],3,FALSE)</f>
        <v>#N/A</v>
      </c>
      <c r="Q3067" t="e">
        <f>TableOMP[[#This Row],[Avg]]-$U$2*TableOMP[[#This Row],[StdDev]]</f>
        <v>#N/A</v>
      </c>
      <c r="R3067" t="e">
        <f>TableOMP[[#This Row],[Avg]]+$U$2*TableOMP[[#This Row],[StdDev]]</f>
        <v>#N/A</v>
      </c>
      <c r="S3067" t="e">
        <f>IF(AND(TableOMP[[#This Row],[total_time]]&gt;=TableOMP[[#This Row],[Low]], TableOMP[[#This Row],[total_time]]&lt;=TableOMP[[#This Row],[High]]),1,0)</f>
        <v>#N/A</v>
      </c>
    </row>
    <row r="3068" spans="1:19" hidden="1" x14ac:dyDescent="0.25">
      <c r="A3068" t="s">
        <v>17</v>
      </c>
      <c r="B3068">
        <v>30000</v>
      </c>
      <c r="C3068">
        <v>0</v>
      </c>
      <c r="D3068">
        <v>0</v>
      </c>
      <c r="E3068">
        <v>12</v>
      </c>
      <c r="F3068">
        <v>1</v>
      </c>
      <c r="G3068">
        <v>3.3930579999999999</v>
      </c>
      <c r="H3068">
        <v>1.1028249999999999</v>
      </c>
      <c r="I3068">
        <v>0.79371499999999995</v>
      </c>
      <c r="J3068">
        <v>7.2155999999999998E-2</v>
      </c>
      <c r="K3068" t="str">
        <f>MID(M3068,22,1)</f>
        <v>2</v>
      </c>
      <c r="L3068" t="s">
        <v>51</v>
      </c>
      <c r="M3068" t="s">
        <v>52</v>
      </c>
      <c r="N3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68" t="e">
        <f>VLOOKUP(TableOMP[[#This Row],[Label]],TableAvg[],2,FALSE)</f>
        <v>#N/A</v>
      </c>
      <c r="P3068" t="e">
        <f>VLOOKUP(TableOMP[[#This Row],[Label]],TableAvg[],3,FALSE)</f>
        <v>#N/A</v>
      </c>
      <c r="Q3068" t="e">
        <f>TableOMP[[#This Row],[Avg]]-$U$2*TableOMP[[#This Row],[StdDev]]</f>
        <v>#N/A</v>
      </c>
      <c r="R3068" t="e">
        <f>TableOMP[[#This Row],[Avg]]+$U$2*TableOMP[[#This Row],[StdDev]]</f>
        <v>#N/A</v>
      </c>
      <c r="S3068" t="e">
        <f>IF(AND(TableOMP[[#This Row],[total_time]]&gt;=TableOMP[[#This Row],[Low]], TableOMP[[#This Row],[total_time]]&lt;=TableOMP[[#This Row],[High]]),1,0)</f>
        <v>#N/A</v>
      </c>
    </row>
    <row r="3069" spans="1:19" hidden="1" x14ac:dyDescent="0.25">
      <c r="A3069" t="s">
        <v>17</v>
      </c>
      <c r="B3069">
        <v>30000</v>
      </c>
      <c r="C3069">
        <v>0</v>
      </c>
      <c r="D3069">
        <v>0</v>
      </c>
      <c r="E3069">
        <v>11</v>
      </c>
      <c r="F3069">
        <v>1</v>
      </c>
      <c r="G3069">
        <v>3.3272200000000001</v>
      </c>
      <c r="H3069">
        <v>0.94243100000000002</v>
      </c>
      <c r="I3069">
        <v>0.74092000000000002</v>
      </c>
      <c r="J3069">
        <v>7.4092000000000005E-2</v>
      </c>
      <c r="K3069" t="str">
        <f>MID(M3069,22,1)</f>
        <v>2</v>
      </c>
      <c r="L3069" t="s">
        <v>51</v>
      </c>
      <c r="M3069" t="s">
        <v>52</v>
      </c>
      <c r="N3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69" t="e">
        <f>VLOOKUP(TableOMP[[#This Row],[Label]],TableAvg[],2,FALSE)</f>
        <v>#N/A</v>
      </c>
      <c r="P3069" t="e">
        <f>VLOOKUP(TableOMP[[#This Row],[Label]],TableAvg[],3,FALSE)</f>
        <v>#N/A</v>
      </c>
      <c r="Q3069" t="e">
        <f>TableOMP[[#This Row],[Avg]]-$U$2*TableOMP[[#This Row],[StdDev]]</f>
        <v>#N/A</v>
      </c>
      <c r="R3069" t="e">
        <f>TableOMP[[#This Row],[Avg]]+$U$2*TableOMP[[#This Row],[StdDev]]</f>
        <v>#N/A</v>
      </c>
      <c r="S3069" t="e">
        <f>IF(AND(TableOMP[[#This Row],[total_time]]&gt;=TableOMP[[#This Row],[Low]], TableOMP[[#This Row],[total_time]]&lt;=TableOMP[[#This Row],[High]]),1,0)</f>
        <v>#N/A</v>
      </c>
    </row>
    <row r="3070" spans="1:19" hidden="1" x14ac:dyDescent="0.25">
      <c r="A3070" t="s">
        <v>17</v>
      </c>
      <c r="B3070">
        <v>30000</v>
      </c>
      <c r="C3070">
        <v>0</v>
      </c>
      <c r="D3070">
        <v>0</v>
      </c>
      <c r="E3070">
        <v>10</v>
      </c>
      <c r="F3070">
        <v>1</v>
      </c>
      <c r="G3070">
        <v>3.5475560000000002</v>
      </c>
      <c r="H3070">
        <v>1.041758</v>
      </c>
      <c r="I3070">
        <v>0.79252</v>
      </c>
      <c r="J3070">
        <v>8.8057999999999997E-2</v>
      </c>
      <c r="K3070" t="str">
        <f>MID(M3070,22,1)</f>
        <v>2</v>
      </c>
      <c r="L3070" t="s">
        <v>51</v>
      </c>
      <c r="M3070" t="s">
        <v>52</v>
      </c>
      <c r="N3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70" t="e">
        <f>VLOOKUP(TableOMP[[#This Row],[Label]],TableAvg[],2,FALSE)</f>
        <v>#N/A</v>
      </c>
      <c r="P3070" t="e">
        <f>VLOOKUP(TableOMP[[#This Row],[Label]],TableAvg[],3,FALSE)</f>
        <v>#N/A</v>
      </c>
      <c r="Q3070" t="e">
        <f>TableOMP[[#This Row],[Avg]]-$U$2*TableOMP[[#This Row],[StdDev]]</f>
        <v>#N/A</v>
      </c>
      <c r="R3070" t="e">
        <f>TableOMP[[#This Row],[Avg]]+$U$2*TableOMP[[#This Row],[StdDev]]</f>
        <v>#N/A</v>
      </c>
      <c r="S3070" t="e">
        <f>IF(AND(TableOMP[[#This Row],[total_time]]&gt;=TableOMP[[#This Row],[Low]], TableOMP[[#This Row],[total_time]]&lt;=TableOMP[[#This Row],[High]]),1,0)</f>
        <v>#N/A</v>
      </c>
    </row>
    <row r="3071" spans="1:19" hidden="1" x14ac:dyDescent="0.25">
      <c r="A3071" t="s">
        <v>17</v>
      </c>
      <c r="B3071">
        <v>30000</v>
      </c>
      <c r="C3071">
        <v>0</v>
      </c>
      <c r="D3071">
        <v>0</v>
      </c>
      <c r="E3071">
        <v>9</v>
      </c>
      <c r="F3071">
        <v>1</v>
      </c>
      <c r="G3071">
        <v>3.6906639999999999</v>
      </c>
      <c r="H3071">
        <v>1.041231</v>
      </c>
      <c r="I3071">
        <v>0.68744099999999997</v>
      </c>
      <c r="J3071">
        <v>8.5930000000000006E-2</v>
      </c>
      <c r="K3071" t="str">
        <f>MID(M3071,22,1)</f>
        <v>2</v>
      </c>
      <c r="L3071" t="s">
        <v>51</v>
      </c>
      <c r="M3071" t="s">
        <v>52</v>
      </c>
      <c r="N3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71" t="e">
        <f>VLOOKUP(TableOMP[[#This Row],[Label]],TableAvg[],2,FALSE)</f>
        <v>#N/A</v>
      </c>
      <c r="P3071" t="e">
        <f>VLOOKUP(TableOMP[[#This Row],[Label]],TableAvg[],3,FALSE)</f>
        <v>#N/A</v>
      </c>
      <c r="Q3071" t="e">
        <f>TableOMP[[#This Row],[Avg]]-$U$2*TableOMP[[#This Row],[StdDev]]</f>
        <v>#N/A</v>
      </c>
      <c r="R3071" t="e">
        <f>TableOMP[[#This Row],[Avg]]+$U$2*TableOMP[[#This Row],[StdDev]]</f>
        <v>#N/A</v>
      </c>
      <c r="S3071" t="e">
        <f>IF(AND(TableOMP[[#This Row],[total_time]]&gt;=TableOMP[[#This Row],[Low]], TableOMP[[#This Row],[total_time]]&lt;=TableOMP[[#This Row],[High]]),1,0)</f>
        <v>#N/A</v>
      </c>
    </row>
    <row r="3072" spans="1:19" hidden="1" x14ac:dyDescent="0.25">
      <c r="A3072" t="s">
        <v>17</v>
      </c>
      <c r="B3072">
        <v>30000</v>
      </c>
      <c r="C3072">
        <v>0</v>
      </c>
      <c r="D3072">
        <v>0</v>
      </c>
      <c r="E3072">
        <v>8</v>
      </c>
      <c r="F3072">
        <v>1</v>
      </c>
      <c r="G3072">
        <v>3.8647879999999999</v>
      </c>
      <c r="H3072">
        <v>0.99339599999999995</v>
      </c>
      <c r="I3072">
        <v>0.70385699999999995</v>
      </c>
      <c r="J3072">
        <v>0.100551</v>
      </c>
      <c r="K3072" t="str">
        <f>MID(M3072,22,1)</f>
        <v>2</v>
      </c>
      <c r="L3072" t="s">
        <v>51</v>
      </c>
      <c r="M3072" t="s">
        <v>52</v>
      </c>
      <c r="N3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72" t="e">
        <f>VLOOKUP(TableOMP[[#This Row],[Label]],TableAvg[],2,FALSE)</f>
        <v>#N/A</v>
      </c>
      <c r="P3072" t="e">
        <f>VLOOKUP(TableOMP[[#This Row],[Label]],TableAvg[],3,FALSE)</f>
        <v>#N/A</v>
      </c>
      <c r="Q3072" t="e">
        <f>TableOMP[[#This Row],[Avg]]-$U$2*TableOMP[[#This Row],[StdDev]]</f>
        <v>#N/A</v>
      </c>
      <c r="R3072" t="e">
        <f>TableOMP[[#This Row],[Avg]]+$U$2*TableOMP[[#This Row],[StdDev]]</f>
        <v>#N/A</v>
      </c>
      <c r="S3072" t="e">
        <f>IF(AND(TableOMP[[#This Row],[total_time]]&gt;=TableOMP[[#This Row],[Low]], TableOMP[[#This Row],[total_time]]&lt;=TableOMP[[#This Row],[High]]),1,0)</f>
        <v>#N/A</v>
      </c>
    </row>
    <row r="3073" spans="1:19" hidden="1" x14ac:dyDescent="0.25">
      <c r="A3073" t="s">
        <v>17</v>
      </c>
      <c r="B3073">
        <v>30000</v>
      </c>
      <c r="C3073">
        <v>0</v>
      </c>
      <c r="D3073">
        <v>0</v>
      </c>
      <c r="E3073">
        <v>7</v>
      </c>
      <c r="F3073">
        <v>1</v>
      </c>
      <c r="G3073">
        <v>4.3960119999999998</v>
      </c>
      <c r="H3073">
        <v>0.93321100000000001</v>
      </c>
      <c r="I3073">
        <v>0.61482899999999996</v>
      </c>
      <c r="J3073">
        <v>0.10247199999999999</v>
      </c>
      <c r="K3073" t="str">
        <f>MID(M3073,22,1)</f>
        <v>2</v>
      </c>
      <c r="L3073" t="s">
        <v>51</v>
      </c>
      <c r="M3073" t="s">
        <v>52</v>
      </c>
      <c r="N3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73" t="e">
        <f>VLOOKUP(TableOMP[[#This Row],[Label]],TableAvg[],2,FALSE)</f>
        <v>#N/A</v>
      </c>
      <c r="P3073" t="e">
        <f>VLOOKUP(TableOMP[[#This Row],[Label]],TableAvg[],3,FALSE)</f>
        <v>#N/A</v>
      </c>
      <c r="Q3073" t="e">
        <f>TableOMP[[#This Row],[Avg]]-$U$2*TableOMP[[#This Row],[StdDev]]</f>
        <v>#N/A</v>
      </c>
      <c r="R3073" t="e">
        <f>TableOMP[[#This Row],[Avg]]+$U$2*TableOMP[[#This Row],[StdDev]]</f>
        <v>#N/A</v>
      </c>
      <c r="S3073" t="e">
        <f>IF(AND(TableOMP[[#This Row],[total_time]]&gt;=TableOMP[[#This Row],[Low]], TableOMP[[#This Row],[total_time]]&lt;=TableOMP[[#This Row],[High]]),1,0)</f>
        <v>#N/A</v>
      </c>
    </row>
    <row r="3074" spans="1:19" hidden="1" x14ac:dyDescent="0.25">
      <c r="A3074" t="s">
        <v>17</v>
      </c>
      <c r="B3074">
        <v>30000</v>
      </c>
      <c r="C3074">
        <v>0</v>
      </c>
      <c r="D3074">
        <v>0</v>
      </c>
      <c r="E3074">
        <v>6</v>
      </c>
      <c r="F3074">
        <v>1</v>
      </c>
      <c r="G3074">
        <v>4.46997</v>
      </c>
      <c r="H3074">
        <v>1.042888</v>
      </c>
      <c r="I3074">
        <v>0.52975300000000003</v>
      </c>
      <c r="J3074">
        <v>0.105951</v>
      </c>
      <c r="K3074" t="str">
        <f>MID(M3074,22,1)</f>
        <v>2</v>
      </c>
      <c r="L3074" t="s">
        <v>51</v>
      </c>
      <c r="M3074" t="s">
        <v>52</v>
      </c>
      <c r="N3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74" t="e">
        <f>VLOOKUP(TableOMP[[#This Row],[Label]],TableAvg[],2,FALSE)</f>
        <v>#N/A</v>
      </c>
      <c r="P3074" t="e">
        <f>VLOOKUP(TableOMP[[#This Row],[Label]],TableAvg[],3,FALSE)</f>
        <v>#N/A</v>
      </c>
      <c r="Q3074" t="e">
        <f>TableOMP[[#This Row],[Avg]]-$U$2*TableOMP[[#This Row],[StdDev]]</f>
        <v>#N/A</v>
      </c>
      <c r="R3074" t="e">
        <f>TableOMP[[#This Row],[Avg]]+$U$2*TableOMP[[#This Row],[StdDev]]</f>
        <v>#N/A</v>
      </c>
      <c r="S3074" t="e">
        <f>IF(AND(TableOMP[[#This Row],[total_time]]&gt;=TableOMP[[#This Row],[Low]], TableOMP[[#This Row],[total_time]]&lt;=TableOMP[[#This Row],[High]]),1,0)</f>
        <v>#N/A</v>
      </c>
    </row>
    <row r="3075" spans="1:19" hidden="1" x14ac:dyDescent="0.25">
      <c r="A3075" t="s">
        <v>17</v>
      </c>
      <c r="B3075">
        <v>30000</v>
      </c>
      <c r="C3075">
        <v>0</v>
      </c>
      <c r="D3075">
        <v>0</v>
      </c>
      <c r="E3075">
        <v>5</v>
      </c>
      <c r="F3075">
        <v>1</v>
      </c>
      <c r="G3075">
        <v>4.8435170000000003</v>
      </c>
      <c r="H3075">
        <v>0.92534000000000005</v>
      </c>
      <c r="I3075">
        <v>0.47896899999999998</v>
      </c>
      <c r="J3075">
        <v>0.119742</v>
      </c>
      <c r="K3075" t="str">
        <f>MID(M3075,22,1)</f>
        <v>2</v>
      </c>
      <c r="L3075" t="s">
        <v>51</v>
      </c>
      <c r="M3075" t="s">
        <v>52</v>
      </c>
      <c r="N3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75" t="e">
        <f>VLOOKUP(TableOMP[[#This Row],[Label]],TableAvg[],2,FALSE)</f>
        <v>#N/A</v>
      </c>
      <c r="P3075" t="e">
        <f>VLOOKUP(TableOMP[[#This Row],[Label]],TableAvg[],3,FALSE)</f>
        <v>#N/A</v>
      </c>
      <c r="Q3075" t="e">
        <f>TableOMP[[#This Row],[Avg]]-$U$2*TableOMP[[#This Row],[StdDev]]</f>
        <v>#N/A</v>
      </c>
      <c r="R3075" t="e">
        <f>TableOMP[[#This Row],[Avg]]+$U$2*TableOMP[[#This Row],[StdDev]]</f>
        <v>#N/A</v>
      </c>
      <c r="S3075" t="e">
        <f>IF(AND(TableOMP[[#This Row],[total_time]]&gt;=TableOMP[[#This Row],[Low]], TableOMP[[#This Row],[total_time]]&lt;=TableOMP[[#This Row],[High]]),1,0)</f>
        <v>#N/A</v>
      </c>
    </row>
    <row r="3076" spans="1:19" hidden="1" x14ac:dyDescent="0.25">
      <c r="A3076" t="s">
        <v>17</v>
      </c>
      <c r="B3076">
        <v>30000</v>
      </c>
      <c r="C3076">
        <v>0</v>
      </c>
      <c r="D3076">
        <v>0</v>
      </c>
      <c r="E3076">
        <v>4</v>
      </c>
      <c r="F3076">
        <v>1</v>
      </c>
      <c r="G3076">
        <v>5.9161320000000002</v>
      </c>
      <c r="H3076">
        <v>0.95597799999999999</v>
      </c>
      <c r="I3076">
        <v>0.41963899999999998</v>
      </c>
      <c r="J3076">
        <v>0.13988</v>
      </c>
      <c r="K3076" t="str">
        <f>MID(M3076,22,1)</f>
        <v>2</v>
      </c>
      <c r="L3076" t="s">
        <v>51</v>
      </c>
      <c r="M3076" t="s">
        <v>52</v>
      </c>
      <c r="N3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76" t="e">
        <f>VLOOKUP(TableOMP[[#This Row],[Label]],TableAvg[],2,FALSE)</f>
        <v>#N/A</v>
      </c>
      <c r="P3076" t="e">
        <f>VLOOKUP(TableOMP[[#This Row],[Label]],TableAvg[],3,FALSE)</f>
        <v>#N/A</v>
      </c>
      <c r="Q3076" t="e">
        <f>TableOMP[[#This Row],[Avg]]-$U$2*TableOMP[[#This Row],[StdDev]]</f>
        <v>#N/A</v>
      </c>
      <c r="R3076" t="e">
        <f>TableOMP[[#This Row],[Avg]]+$U$2*TableOMP[[#This Row],[StdDev]]</f>
        <v>#N/A</v>
      </c>
      <c r="S3076" t="e">
        <f>IF(AND(TableOMP[[#This Row],[total_time]]&gt;=TableOMP[[#This Row],[Low]], TableOMP[[#This Row],[total_time]]&lt;=TableOMP[[#This Row],[High]]),1,0)</f>
        <v>#N/A</v>
      </c>
    </row>
    <row r="3077" spans="1:19" hidden="1" x14ac:dyDescent="0.25">
      <c r="A3077" t="s">
        <v>17</v>
      </c>
      <c r="B3077">
        <v>30000</v>
      </c>
      <c r="C3077">
        <v>0</v>
      </c>
      <c r="D3077">
        <v>0</v>
      </c>
      <c r="E3077">
        <v>3</v>
      </c>
      <c r="F3077">
        <v>1</v>
      </c>
      <c r="G3077">
        <v>6.7358159999999998</v>
      </c>
      <c r="H3077">
        <v>0.99061600000000005</v>
      </c>
      <c r="I3077">
        <v>0.362844</v>
      </c>
      <c r="J3077">
        <v>0.181422</v>
      </c>
      <c r="K3077" t="str">
        <f>MID(M3077,22,1)</f>
        <v>2</v>
      </c>
      <c r="L3077" t="s">
        <v>51</v>
      </c>
      <c r="M3077" t="s">
        <v>52</v>
      </c>
      <c r="N3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77" t="e">
        <f>VLOOKUP(TableOMP[[#This Row],[Label]],TableAvg[],2,FALSE)</f>
        <v>#N/A</v>
      </c>
      <c r="P3077" t="e">
        <f>VLOOKUP(TableOMP[[#This Row],[Label]],TableAvg[],3,FALSE)</f>
        <v>#N/A</v>
      </c>
      <c r="Q3077" t="e">
        <f>TableOMP[[#This Row],[Avg]]-$U$2*TableOMP[[#This Row],[StdDev]]</f>
        <v>#N/A</v>
      </c>
      <c r="R3077" t="e">
        <f>TableOMP[[#This Row],[Avg]]+$U$2*TableOMP[[#This Row],[StdDev]]</f>
        <v>#N/A</v>
      </c>
      <c r="S3077" t="e">
        <f>IF(AND(TableOMP[[#This Row],[total_time]]&gt;=TableOMP[[#This Row],[Low]], TableOMP[[#This Row],[total_time]]&lt;=TableOMP[[#This Row],[High]]),1,0)</f>
        <v>#N/A</v>
      </c>
    </row>
    <row r="3078" spans="1:19" hidden="1" x14ac:dyDescent="0.25">
      <c r="A3078" t="s">
        <v>17</v>
      </c>
      <c r="B3078">
        <v>30000</v>
      </c>
      <c r="C3078">
        <v>0</v>
      </c>
      <c r="D3078">
        <v>0</v>
      </c>
      <c r="E3078">
        <v>2</v>
      </c>
      <c r="F3078">
        <v>1</v>
      </c>
      <c r="G3078">
        <v>9.2058610000000005</v>
      </c>
      <c r="H3078">
        <v>1.0750120000000001</v>
      </c>
      <c r="I3078">
        <v>0.28512599999999999</v>
      </c>
      <c r="J3078">
        <v>0.28512599999999999</v>
      </c>
      <c r="K3078" t="str">
        <f>MID(M3078,22,1)</f>
        <v>2</v>
      </c>
      <c r="L3078" t="s">
        <v>51</v>
      </c>
      <c r="M3078" t="s">
        <v>52</v>
      </c>
      <c r="N3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78" t="e">
        <f>VLOOKUP(TableOMP[[#This Row],[Label]],TableAvg[],2,FALSE)</f>
        <v>#N/A</v>
      </c>
      <c r="P3078" t="e">
        <f>VLOOKUP(TableOMP[[#This Row],[Label]],TableAvg[],3,FALSE)</f>
        <v>#N/A</v>
      </c>
      <c r="Q3078" t="e">
        <f>TableOMP[[#This Row],[Avg]]-$U$2*TableOMP[[#This Row],[StdDev]]</f>
        <v>#N/A</v>
      </c>
      <c r="R3078" t="e">
        <f>TableOMP[[#This Row],[Avg]]+$U$2*TableOMP[[#This Row],[StdDev]]</f>
        <v>#N/A</v>
      </c>
      <c r="S3078" t="e">
        <f>IF(AND(TableOMP[[#This Row],[total_time]]&gt;=TableOMP[[#This Row],[Low]], TableOMP[[#This Row],[total_time]]&lt;=TableOMP[[#This Row],[High]]),1,0)</f>
        <v>#N/A</v>
      </c>
    </row>
    <row r="3079" spans="1:19" hidden="1" x14ac:dyDescent="0.25">
      <c r="A3079" t="s">
        <v>17</v>
      </c>
      <c r="B3079">
        <v>30000</v>
      </c>
      <c r="C3079">
        <v>0</v>
      </c>
      <c r="D3079">
        <v>0</v>
      </c>
      <c r="E3079">
        <v>1</v>
      </c>
      <c r="F3079">
        <v>1</v>
      </c>
      <c r="G3079">
        <v>15.844518000000001</v>
      </c>
      <c r="H3079">
        <v>0.63489200000000001</v>
      </c>
      <c r="I3079">
        <v>0</v>
      </c>
      <c r="J3079">
        <v>0</v>
      </c>
      <c r="K3079" t="str">
        <f>MID(M3079,22,1)</f>
        <v>2</v>
      </c>
      <c r="L3079" t="s">
        <v>51</v>
      </c>
      <c r="M3079" t="s">
        <v>52</v>
      </c>
      <c r="N3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79" t="e">
        <f>VLOOKUP(TableOMP[[#This Row],[Label]],TableAvg[],2,FALSE)</f>
        <v>#N/A</v>
      </c>
      <c r="P3079" t="e">
        <f>VLOOKUP(TableOMP[[#This Row],[Label]],TableAvg[],3,FALSE)</f>
        <v>#N/A</v>
      </c>
      <c r="Q3079" t="e">
        <f>TableOMP[[#This Row],[Avg]]-$U$2*TableOMP[[#This Row],[StdDev]]</f>
        <v>#N/A</v>
      </c>
      <c r="R3079" t="e">
        <f>TableOMP[[#This Row],[Avg]]+$U$2*TableOMP[[#This Row],[StdDev]]</f>
        <v>#N/A</v>
      </c>
      <c r="S3079" t="e">
        <f>IF(AND(TableOMP[[#This Row],[total_time]]&gt;=TableOMP[[#This Row],[Low]], TableOMP[[#This Row],[total_time]]&lt;=TableOMP[[#This Row],[High]]),1,0)</f>
        <v>#N/A</v>
      </c>
    </row>
    <row r="3080" spans="1:19" hidden="1" x14ac:dyDescent="0.25">
      <c r="A3080" t="s">
        <v>17</v>
      </c>
      <c r="B3080">
        <v>30000</v>
      </c>
      <c r="C3080">
        <v>0</v>
      </c>
      <c r="D3080">
        <v>0</v>
      </c>
      <c r="E3080">
        <v>64</v>
      </c>
      <c r="F3080">
        <v>1</v>
      </c>
      <c r="G3080">
        <v>2.8607480000000001</v>
      </c>
      <c r="H3080">
        <v>1.005131</v>
      </c>
      <c r="I3080">
        <v>1.313709</v>
      </c>
      <c r="J3080">
        <v>2.0853E-2</v>
      </c>
      <c r="K3080" t="str">
        <f>MID(M3080,22,1)</f>
        <v>2</v>
      </c>
      <c r="L3080" t="s">
        <v>51</v>
      </c>
      <c r="M3080" t="s">
        <v>52</v>
      </c>
      <c r="N3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80" t="e">
        <f>VLOOKUP(TableOMP[[#This Row],[Label]],TableAvg[],2,FALSE)</f>
        <v>#N/A</v>
      </c>
      <c r="P3080" t="e">
        <f>VLOOKUP(TableOMP[[#This Row],[Label]],TableAvg[],3,FALSE)</f>
        <v>#N/A</v>
      </c>
      <c r="Q3080" t="e">
        <f>TableOMP[[#This Row],[Avg]]-$U$2*TableOMP[[#This Row],[StdDev]]</f>
        <v>#N/A</v>
      </c>
      <c r="R3080" t="e">
        <f>TableOMP[[#This Row],[Avg]]+$U$2*TableOMP[[#This Row],[StdDev]]</f>
        <v>#N/A</v>
      </c>
      <c r="S3080" t="e">
        <f>IF(AND(TableOMP[[#This Row],[total_time]]&gt;=TableOMP[[#This Row],[Low]], TableOMP[[#This Row],[total_time]]&lt;=TableOMP[[#This Row],[High]]),1,0)</f>
        <v>#N/A</v>
      </c>
    </row>
    <row r="3081" spans="1:19" hidden="1" x14ac:dyDescent="0.25">
      <c r="A3081" t="s">
        <v>17</v>
      </c>
      <c r="B3081">
        <v>30000</v>
      </c>
      <c r="C3081">
        <v>0</v>
      </c>
      <c r="D3081">
        <v>0</v>
      </c>
      <c r="E3081">
        <v>63</v>
      </c>
      <c r="F3081">
        <v>1</v>
      </c>
      <c r="G3081">
        <v>2.4508580000000002</v>
      </c>
      <c r="H3081">
        <v>0.960171</v>
      </c>
      <c r="I3081">
        <v>1.7220569999999999</v>
      </c>
      <c r="J3081">
        <v>2.7775000000000001E-2</v>
      </c>
      <c r="K3081" t="str">
        <f>MID(M3081,22,1)</f>
        <v>2</v>
      </c>
      <c r="L3081" t="s">
        <v>51</v>
      </c>
      <c r="M3081" t="s">
        <v>52</v>
      </c>
      <c r="N3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81" t="e">
        <f>VLOOKUP(TableOMP[[#This Row],[Label]],TableAvg[],2,FALSE)</f>
        <v>#N/A</v>
      </c>
      <c r="P3081" t="e">
        <f>VLOOKUP(TableOMP[[#This Row],[Label]],TableAvg[],3,FALSE)</f>
        <v>#N/A</v>
      </c>
      <c r="Q3081" t="e">
        <f>TableOMP[[#This Row],[Avg]]-$U$2*TableOMP[[#This Row],[StdDev]]</f>
        <v>#N/A</v>
      </c>
      <c r="R3081" t="e">
        <f>TableOMP[[#This Row],[Avg]]+$U$2*TableOMP[[#This Row],[StdDev]]</f>
        <v>#N/A</v>
      </c>
      <c r="S3081" t="e">
        <f>IF(AND(TableOMP[[#This Row],[total_time]]&gt;=TableOMP[[#This Row],[Low]], TableOMP[[#This Row],[total_time]]&lt;=TableOMP[[#This Row],[High]]),1,0)</f>
        <v>#N/A</v>
      </c>
    </row>
    <row r="3082" spans="1:19" hidden="1" x14ac:dyDescent="0.25">
      <c r="A3082" t="s">
        <v>17</v>
      </c>
      <c r="B3082">
        <v>30000</v>
      </c>
      <c r="C3082">
        <v>0</v>
      </c>
      <c r="D3082">
        <v>0</v>
      </c>
      <c r="E3082">
        <v>62</v>
      </c>
      <c r="F3082">
        <v>1</v>
      </c>
      <c r="G3082">
        <v>2.6036130000000002</v>
      </c>
      <c r="H3082">
        <v>0.96595399999999998</v>
      </c>
      <c r="I3082">
        <v>1.7134940000000001</v>
      </c>
      <c r="J3082">
        <v>2.809E-2</v>
      </c>
      <c r="K3082" t="str">
        <f>MID(M3082,22,1)</f>
        <v>2</v>
      </c>
      <c r="L3082" t="s">
        <v>51</v>
      </c>
      <c r="M3082" t="s">
        <v>52</v>
      </c>
      <c r="N3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82" t="e">
        <f>VLOOKUP(TableOMP[[#This Row],[Label]],TableAvg[],2,FALSE)</f>
        <v>#N/A</v>
      </c>
      <c r="P3082" t="e">
        <f>VLOOKUP(TableOMP[[#This Row],[Label]],TableAvg[],3,FALSE)</f>
        <v>#N/A</v>
      </c>
      <c r="Q3082" t="e">
        <f>TableOMP[[#This Row],[Avg]]-$U$2*TableOMP[[#This Row],[StdDev]]</f>
        <v>#N/A</v>
      </c>
      <c r="R3082" t="e">
        <f>TableOMP[[#This Row],[Avg]]+$U$2*TableOMP[[#This Row],[StdDev]]</f>
        <v>#N/A</v>
      </c>
      <c r="S3082" t="e">
        <f>IF(AND(TableOMP[[#This Row],[total_time]]&gt;=TableOMP[[#This Row],[Low]], TableOMP[[#This Row],[total_time]]&lt;=TableOMP[[#This Row],[High]]),1,0)</f>
        <v>#N/A</v>
      </c>
    </row>
    <row r="3083" spans="1:19" hidden="1" x14ac:dyDescent="0.25">
      <c r="A3083" t="s">
        <v>17</v>
      </c>
      <c r="B3083">
        <v>30000</v>
      </c>
      <c r="C3083">
        <v>0</v>
      </c>
      <c r="D3083">
        <v>0</v>
      </c>
      <c r="E3083">
        <v>61</v>
      </c>
      <c r="F3083">
        <v>1</v>
      </c>
      <c r="G3083">
        <v>2.9446379999999999</v>
      </c>
      <c r="H3083">
        <v>1.186326</v>
      </c>
      <c r="I3083">
        <v>1.5371900000000001</v>
      </c>
      <c r="J3083">
        <v>2.562E-2</v>
      </c>
      <c r="K3083" t="str">
        <f>MID(M3083,22,1)</f>
        <v>2</v>
      </c>
      <c r="L3083" t="s">
        <v>51</v>
      </c>
      <c r="M3083" t="s">
        <v>52</v>
      </c>
      <c r="N3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83" t="e">
        <f>VLOOKUP(TableOMP[[#This Row],[Label]],TableAvg[],2,FALSE)</f>
        <v>#N/A</v>
      </c>
      <c r="P3083" t="e">
        <f>VLOOKUP(TableOMP[[#This Row],[Label]],TableAvg[],3,FALSE)</f>
        <v>#N/A</v>
      </c>
      <c r="Q3083" t="e">
        <f>TableOMP[[#This Row],[Avg]]-$U$2*TableOMP[[#This Row],[StdDev]]</f>
        <v>#N/A</v>
      </c>
      <c r="R3083" t="e">
        <f>TableOMP[[#This Row],[Avg]]+$U$2*TableOMP[[#This Row],[StdDev]]</f>
        <v>#N/A</v>
      </c>
      <c r="S3083" t="e">
        <f>IF(AND(TableOMP[[#This Row],[total_time]]&gt;=TableOMP[[#This Row],[Low]], TableOMP[[#This Row],[total_time]]&lt;=TableOMP[[#This Row],[High]]),1,0)</f>
        <v>#N/A</v>
      </c>
    </row>
    <row r="3084" spans="1:19" hidden="1" x14ac:dyDescent="0.25">
      <c r="A3084" t="s">
        <v>17</v>
      </c>
      <c r="B3084">
        <v>30000</v>
      </c>
      <c r="C3084">
        <v>0</v>
      </c>
      <c r="D3084">
        <v>0</v>
      </c>
      <c r="E3084">
        <v>60</v>
      </c>
      <c r="F3084">
        <v>1</v>
      </c>
      <c r="G3084">
        <v>2.6473040000000001</v>
      </c>
      <c r="H3084">
        <v>0.90318799999999999</v>
      </c>
      <c r="I3084">
        <v>2.0437880000000002</v>
      </c>
      <c r="J3084">
        <v>3.4639999999999997E-2</v>
      </c>
      <c r="K3084" t="str">
        <f>MID(M3084,22,1)</f>
        <v>2</v>
      </c>
      <c r="L3084" t="s">
        <v>51</v>
      </c>
      <c r="M3084" t="s">
        <v>52</v>
      </c>
      <c r="N3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84" t="e">
        <f>VLOOKUP(TableOMP[[#This Row],[Label]],TableAvg[],2,FALSE)</f>
        <v>#N/A</v>
      </c>
      <c r="P3084" t="e">
        <f>VLOOKUP(TableOMP[[#This Row],[Label]],TableAvg[],3,FALSE)</f>
        <v>#N/A</v>
      </c>
      <c r="Q3084" t="e">
        <f>TableOMP[[#This Row],[Avg]]-$U$2*TableOMP[[#This Row],[StdDev]]</f>
        <v>#N/A</v>
      </c>
      <c r="R3084" t="e">
        <f>TableOMP[[#This Row],[Avg]]+$U$2*TableOMP[[#This Row],[StdDev]]</f>
        <v>#N/A</v>
      </c>
      <c r="S3084" t="e">
        <f>IF(AND(TableOMP[[#This Row],[total_time]]&gt;=TableOMP[[#This Row],[Low]], TableOMP[[#This Row],[total_time]]&lt;=TableOMP[[#This Row],[High]]),1,0)</f>
        <v>#N/A</v>
      </c>
    </row>
    <row r="3085" spans="1:19" hidden="1" x14ac:dyDescent="0.25">
      <c r="A3085" t="s">
        <v>17</v>
      </c>
      <c r="B3085">
        <v>30000</v>
      </c>
      <c r="C3085">
        <v>0</v>
      </c>
      <c r="D3085">
        <v>0</v>
      </c>
      <c r="E3085">
        <v>59</v>
      </c>
      <c r="F3085">
        <v>1</v>
      </c>
      <c r="G3085">
        <v>2.969773</v>
      </c>
      <c r="H3085">
        <v>1.0621510000000001</v>
      </c>
      <c r="I3085">
        <v>1.442674</v>
      </c>
      <c r="J3085">
        <v>2.4874E-2</v>
      </c>
      <c r="K3085" t="str">
        <f>MID(M3085,22,1)</f>
        <v>2</v>
      </c>
      <c r="L3085" t="s">
        <v>51</v>
      </c>
      <c r="M3085" t="s">
        <v>52</v>
      </c>
      <c r="N3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085" t="e">
        <f>VLOOKUP(TableOMP[[#This Row],[Label]],TableAvg[],2,FALSE)</f>
        <v>#N/A</v>
      </c>
      <c r="P3085" t="e">
        <f>VLOOKUP(TableOMP[[#This Row],[Label]],TableAvg[],3,FALSE)</f>
        <v>#N/A</v>
      </c>
      <c r="Q3085" t="e">
        <f>TableOMP[[#This Row],[Avg]]-$U$2*TableOMP[[#This Row],[StdDev]]</f>
        <v>#N/A</v>
      </c>
      <c r="R3085" t="e">
        <f>TableOMP[[#This Row],[Avg]]+$U$2*TableOMP[[#This Row],[StdDev]]</f>
        <v>#N/A</v>
      </c>
      <c r="S3085" t="e">
        <f>IF(AND(TableOMP[[#This Row],[total_time]]&gt;=TableOMP[[#This Row],[Low]], TableOMP[[#This Row],[total_time]]&lt;=TableOMP[[#This Row],[High]]),1,0)</f>
        <v>#N/A</v>
      </c>
    </row>
    <row r="3086" spans="1:19" hidden="1" x14ac:dyDescent="0.25">
      <c r="A3086" t="s">
        <v>17</v>
      </c>
      <c r="B3086">
        <v>30000</v>
      </c>
      <c r="C3086">
        <v>0</v>
      </c>
      <c r="D3086">
        <v>0</v>
      </c>
      <c r="E3086">
        <v>58</v>
      </c>
      <c r="F3086">
        <v>1</v>
      </c>
      <c r="G3086">
        <v>2.88639</v>
      </c>
      <c r="H3086">
        <v>0.94137899999999997</v>
      </c>
      <c r="I3086">
        <v>1.210286</v>
      </c>
      <c r="J3086">
        <v>2.1232999999999998E-2</v>
      </c>
      <c r="K3086" t="str">
        <f>MID(M3086,22,1)</f>
        <v>2</v>
      </c>
      <c r="L3086" t="s">
        <v>51</v>
      </c>
      <c r="M3086" t="s">
        <v>52</v>
      </c>
      <c r="N3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086" t="e">
        <f>VLOOKUP(TableOMP[[#This Row],[Label]],TableAvg[],2,FALSE)</f>
        <v>#N/A</v>
      </c>
      <c r="P3086" t="e">
        <f>VLOOKUP(TableOMP[[#This Row],[Label]],TableAvg[],3,FALSE)</f>
        <v>#N/A</v>
      </c>
      <c r="Q3086" t="e">
        <f>TableOMP[[#This Row],[Avg]]-$U$2*TableOMP[[#This Row],[StdDev]]</f>
        <v>#N/A</v>
      </c>
      <c r="R3086" t="e">
        <f>TableOMP[[#This Row],[Avg]]+$U$2*TableOMP[[#This Row],[StdDev]]</f>
        <v>#N/A</v>
      </c>
      <c r="S3086" t="e">
        <f>IF(AND(TableOMP[[#This Row],[total_time]]&gt;=TableOMP[[#This Row],[Low]], TableOMP[[#This Row],[total_time]]&lt;=TableOMP[[#This Row],[High]]),1,0)</f>
        <v>#N/A</v>
      </c>
    </row>
    <row r="3087" spans="1:19" hidden="1" x14ac:dyDescent="0.25">
      <c r="A3087" t="s">
        <v>17</v>
      </c>
      <c r="B3087">
        <v>30000</v>
      </c>
      <c r="C3087">
        <v>0</v>
      </c>
      <c r="D3087">
        <v>0</v>
      </c>
      <c r="E3087">
        <v>57</v>
      </c>
      <c r="F3087">
        <v>1</v>
      </c>
      <c r="G3087">
        <v>3.3198210000000001</v>
      </c>
      <c r="H3087">
        <v>1.0894900000000001</v>
      </c>
      <c r="I3087">
        <v>2.522529</v>
      </c>
      <c r="J3087">
        <v>4.5045000000000002E-2</v>
      </c>
      <c r="K3087" t="str">
        <f>MID(M3087,22,1)</f>
        <v>2</v>
      </c>
      <c r="L3087" t="s">
        <v>51</v>
      </c>
      <c r="M3087" t="s">
        <v>52</v>
      </c>
      <c r="N3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087" t="e">
        <f>VLOOKUP(TableOMP[[#This Row],[Label]],TableAvg[],2,FALSE)</f>
        <v>#N/A</v>
      </c>
      <c r="P3087" t="e">
        <f>VLOOKUP(TableOMP[[#This Row],[Label]],TableAvg[],3,FALSE)</f>
        <v>#N/A</v>
      </c>
      <c r="Q3087" t="e">
        <f>TableOMP[[#This Row],[Avg]]-$U$2*TableOMP[[#This Row],[StdDev]]</f>
        <v>#N/A</v>
      </c>
      <c r="R3087" t="e">
        <f>TableOMP[[#This Row],[Avg]]+$U$2*TableOMP[[#This Row],[StdDev]]</f>
        <v>#N/A</v>
      </c>
      <c r="S3087" t="e">
        <f>IF(AND(TableOMP[[#This Row],[total_time]]&gt;=TableOMP[[#This Row],[Low]], TableOMP[[#This Row],[total_time]]&lt;=TableOMP[[#This Row],[High]]),1,0)</f>
        <v>#N/A</v>
      </c>
    </row>
    <row r="3088" spans="1:19" hidden="1" x14ac:dyDescent="0.25">
      <c r="A3088" t="s">
        <v>17</v>
      </c>
      <c r="B3088">
        <v>30000</v>
      </c>
      <c r="C3088">
        <v>0</v>
      </c>
      <c r="D3088">
        <v>0</v>
      </c>
      <c r="E3088">
        <v>56</v>
      </c>
      <c r="F3088">
        <v>1</v>
      </c>
      <c r="G3088">
        <v>3.3766280000000002</v>
      </c>
      <c r="H3088">
        <v>1.1629510000000001</v>
      </c>
      <c r="I3088">
        <v>2.3867400000000001</v>
      </c>
      <c r="J3088">
        <v>4.3395000000000003E-2</v>
      </c>
      <c r="K3088" t="str">
        <f>MID(M3088,22,1)</f>
        <v>2</v>
      </c>
      <c r="L3088" t="s">
        <v>51</v>
      </c>
      <c r="M3088" t="s">
        <v>52</v>
      </c>
      <c r="N3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088" t="e">
        <f>VLOOKUP(TableOMP[[#This Row],[Label]],TableAvg[],2,FALSE)</f>
        <v>#N/A</v>
      </c>
      <c r="P3088" t="e">
        <f>VLOOKUP(TableOMP[[#This Row],[Label]],TableAvg[],3,FALSE)</f>
        <v>#N/A</v>
      </c>
      <c r="Q3088" t="e">
        <f>TableOMP[[#This Row],[Avg]]-$U$2*TableOMP[[#This Row],[StdDev]]</f>
        <v>#N/A</v>
      </c>
      <c r="R3088" t="e">
        <f>TableOMP[[#This Row],[Avg]]+$U$2*TableOMP[[#This Row],[StdDev]]</f>
        <v>#N/A</v>
      </c>
      <c r="S3088" t="e">
        <f>IF(AND(TableOMP[[#This Row],[total_time]]&gt;=TableOMP[[#This Row],[Low]], TableOMP[[#This Row],[total_time]]&lt;=TableOMP[[#This Row],[High]]),1,0)</f>
        <v>#N/A</v>
      </c>
    </row>
    <row r="3089" spans="1:19" hidden="1" x14ac:dyDescent="0.25">
      <c r="A3089" t="s">
        <v>17</v>
      </c>
      <c r="B3089">
        <v>30000</v>
      </c>
      <c r="C3089">
        <v>0</v>
      </c>
      <c r="D3089">
        <v>0</v>
      </c>
      <c r="E3089">
        <v>55</v>
      </c>
      <c r="F3089">
        <v>1</v>
      </c>
      <c r="G3089">
        <v>3.4358650000000002</v>
      </c>
      <c r="H3089">
        <v>1.1215820000000001</v>
      </c>
      <c r="I3089">
        <v>2.9321429999999999</v>
      </c>
      <c r="J3089">
        <v>5.4299E-2</v>
      </c>
      <c r="K3089" t="str">
        <f>MID(M3089,22,1)</f>
        <v>2</v>
      </c>
      <c r="L3089" t="s">
        <v>51</v>
      </c>
      <c r="M3089" t="s">
        <v>52</v>
      </c>
      <c r="N3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089" t="e">
        <f>VLOOKUP(TableOMP[[#This Row],[Label]],TableAvg[],2,FALSE)</f>
        <v>#N/A</v>
      </c>
      <c r="P3089" t="e">
        <f>VLOOKUP(TableOMP[[#This Row],[Label]],TableAvg[],3,FALSE)</f>
        <v>#N/A</v>
      </c>
      <c r="Q3089" t="e">
        <f>TableOMP[[#This Row],[Avg]]-$U$2*TableOMP[[#This Row],[StdDev]]</f>
        <v>#N/A</v>
      </c>
      <c r="R3089" t="e">
        <f>TableOMP[[#This Row],[Avg]]+$U$2*TableOMP[[#This Row],[StdDev]]</f>
        <v>#N/A</v>
      </c>
      <c r="S3089" t="e">
        <f>IF(AND(TableOMP[[#This Row],[total_time]]&gt;=TableOMP[[#This Row],[Low]], TableOMP[[#This Row],[total_time]]&lt;=TableOMP[[#This Row],[High]]),1,0)</f>
        <v>#N/A</v>
      </c>
    </row>
    <row r="3090" spans="1:19" hidden="1" x14ac:dyDescent="0.25">
      <c r="A3090" t="s">
        <v>17</v>
      </c>
      <c r="B3090">
        <v>30000</v>
      </c>
      <c r="C3090">
        <v>0</v>
      </c>
      <c r="D3090">
        <v>0</v>
      </c>
      <c r="E3090">
        <v>54</v>
      </c>
      <c r="F3090">
        <v>1</v>
      </c>
      <c r="G3090">
        <v>2.992105</v>
      </c>
      <c r="H3090">
        <v>0.93255500000000002</v>
      </c>
      <c r="I3090">
        <v>1.9289369999999999</v>
      </c>
      <c r="J3090">
        <v>3.6394999999999997E-2</v>
      </c>
      <c r="K3090" t="str">
        <f>MID(M3090,22,1)</f>
        <v>2</v>
      </c>
      <c r="L3090" t="s">
        <v>51</v>
      </c>
      <c r="M3090" t="s">
        <v>52</v>
      </c>
      <c r="N3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090" t="e">
        <f>VLOOKUP(TableOMP[[#This Row],[Label]],TableAvg[],2,FALSE)</f>
        <v>#N/A</v>
      </c>
      <c r="P3090" t="e">
        <f>VLOOKUP(TableOMP[[#This Row],[Label]],TableAvg[],3,FALSE)</f>
        <v>#N/A</v>
      </c>
      <c r="Q3090" t="e">
        <f>TableOMP[[#This Row],[Avg]]-$U$2*TableOMP[[#This Row],[StdDev]]</f>
        <v>#N/A</v>
      </c>
      <c r="R3090" t="e">
        <f>TableOMP[[#This Row],[Avg]]+$U$2*TableOMP[[#This Row],[StdDev]]</f>
        <v>#N/A</v>
      </c>
      <c r="S3090" t="e">
        <f>IF(AND(TableOMP[[#This Row],[total_time]]&gt;=TableOMP[[#This Row],[Low]], TableOMP[[#This Row],[total_time]]&lt;=TableOMP[[#This Row],[High]]),1,0)</f>
        <v>#N/A</v>
      </c>
    </row>
    <row r="3091" spans="1:19" hidden="1" x14ac:dyDescent="0.25">
      <c r="A3091" t="s">
        <v>17</v>
      </c>
      <c r="B3091">
        <v>30000</v>
      </c>
      <c r="C3091">
        <v>0</v>
      </c>
      <c r="D3091">
        <v>0</v>
      </c>
      <c r="E3091">
        <v>53</v>
      </c>
      <c r="F3091">
        <v>1</v>
      </c>
      <c r="G3091">
        <v>2.7900990000000001</v>
      </c>
      <c r="H3091">
        <v>0.91756300000000002</v>
      </c>
      <c r="I3091">
        <v>1.634174</v>
      </c>
      <c r="J3091">
        <v>3.1426000000000003E-2</v>
      </c>
      <c r="K3091" t="str">
        <f>MID(M3091,22,1)</f>
        <v>2</v>
      </c>
      <c r="L3091" t="s">
        <v>51</v>
      </c>
      <c r="M3091" t="s">
        <v>52</v>
      </c>
      <c r="N3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091" t="e">
        <f>VLOOKUP(TableOMP[[#This Row],[Label]],TableAvg[],2,FALSE)</f>
        <v>#N/A</v>
      </c>
      <c r="P3091" t="e">
        <f>VLOOKUP(TableOMP[[#This Row],[Label]],TableAvg[],3,FALSE)</f>
        <v>#N/A</v>
      </c>
      <c r="Q3091" t="e">
        <f>TableOMP[[#This Row],[Avg]]-$U$2*TableOMP[[#This Row],[StdDev]]</f>
        <v>#N/A</v>
      </c>
      <c r="R3091" t="e">
        <f>TableOMP[[#This Row],[Avg]]+$U$2*TableOMP[[#This Row],[StdDev]]</f>
        <v>#N/A</v>
      </c>
      <c r="S3091" t="e">
        <f>IF(AND(TableOMP[[#This Row],[total_time]]&gt;=TableOMP[[#This Row],[Low]], TableOMP[[#This Row],[total_time]]&lt;=TableOMP[[#This Row],[High]]),1,0)</f>
        <v>#N/A</v>
      </c>
    </row>
    <row r="3092" spans="1:19" hidden="1" x14ac:dyDescent="0.25">
      <c r="A3092" t="s">
        <v>17</v>
      </c>
      <c r="B3092">
        <v>30000</v>
      </c>
      <c r="C3092">
        <v>0</v>
      </c>
      <c r="D3092">
        <v>0</v>
      </c>
      <c r="E3092">
        <v>52</v>
      </c>
      <c r="F3092">
        <v>1</v>
      </c>
      <c r="G3092">
        <v>3.158992</v>
      </c>
      <c r="H3092">
        <v>0.98623000000000005</v>
      </c>
      <c r="I3092">
        <v>7.8848789999999997</v>
      </c>
      <c r="J3092">
        <v>0.15460499999999999</v>
      </c>
      <c r="K3092" t="str">
        <f>MID(M3092,22,1)</f>
        <v>2</v>
      </c>
      <c r="L3092" t="s">
        <v>51</v>
      </c>
      <c r="M3092" t="s">
        <v>52</v>
      </c>
      <c r="N3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092" t="e">
        <f>VLOOKUP(TableOMP[[#This Row],[Label]],TableAvg[],2,FALSE)</f>
        <v>#N/A</v>
      </c>
      <c r="P3092" t="e">
        <f>VLOOKUP(TableOMP[[#This Row],[Label]],TableAvg[],3,FALSE)</f>
        <v>#N/A</v>
      </c>
      <c r="Q3092" t="e">
        <f>TableOMP[[#This Row],[Avg]]-$U$2*TableOMP[[#This Row],[StdDev]]</f>
        <v>#N/A</v>
      </c>
      <c r="R3092" t="e">
        <f>TableOMP[[#This Row],[Avg]]+$U$2*TableOMP[[#This Row],[StdDev]]</f>
        <v>#N/A</v>
      </c>
      <c r="S3092" t="e">
        <f>IF(AND(TableOMP[[#This Row],[total_time]]&gt;=TableOMP[[#This Row],[Low]], TableOMP[[#This Row],[total_time]]&lt;=TableOMP[[#This Row],[High]]),1,0)</f>
        <v>#N/A</v>
      </c>
    </row>
    <row r="3093" spans="1:19" hidden="1" x14ac:dyDescent="0.25">
      <c r="A3093" t="s">
        <v>17</v>
      </c>
      <c r="B3093">
        <v>30000</v>
      </c>
      <c r="C3093">
        <v>0</v>
      </c>
      <c r="D3093">
        <v>0</v>
      </c>
      <c r="E3093">
        <v>51</v>
      </c>
      <c r="F3093">
        <v>1</v>
      </c>
      <c r="G3093">
        <v>3.580352</v>
      </c>
      <c r="H3093">
        <v>0.93406</v>
      </c>
      <c r="I3093">
        <v>7.4405469999999996</v>
      </c>
      <c r="J3093">
        <v>0.148811</v>
      </c>
      <c r="K3093" t="str">
        <f>MID(M3093,22,1)</f>
        <v>2</v>
      </c>
      <c r="L3093" t="s">
        <v>51</v>
      </c>
      <c r="M3093" t="s">
        <v>52</v>
      </c>
      <c r="N3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093" t="e">
        <f>VLOOKUP(TableOMP[[#This Row],[Label]],TableAvg[],2,FALSE)</f>
        <v>#N/A</v>
      </c>
      <c r="P3093" t="e">
        <f>VLOOKUP(TableOMP[[#This Row],[Label]],TableAvg[],3,FALSE)</f>
        <v>#N/A</v>
      </c>
      <c r="Q3093" t="e">
        <f>TableOMP[[#This Row],[Avg]]-$U$2*TableOMP[[#This Row],[StdDev]]</f>
        <v>#N/A</v>
      </c>
      <c r="R3093" t="e">
        <f>TableOMP[[#This Row],[Avg]]+$U$2*TableOMP[[#This Row],[StdDev]]</f>
        <v>#N/A</v>
      </c>
      <c r="S3093" t="e">
        <f>IF(AND(TableOMP[[#This Row],[total_time]]&gt;=TableOMP[[#This Row],[Low]], TableOMP[[#This Row],[total_time]]&lt;=TableOMP[[#This Row],[High]]),1,0)</f>
        <v>#N/A</v>
      </c>
    </row>
    <row r="3094" spans="1:19" hidden="1" x14ac:dyDescent="0.25">
      <c r="A3094" t="s">
        <v>17</v>
      </c>
      <c r="B3094">
        <v>30000</v>
      </c>
      <c r="C3094">
        <v>0</v>
      </c>
      <c r="D3094">
        <v>0</v>
      </c>
      <c r="E3094">
        <v>50</v>
      </c>
      <c r="F3094">
        <v>1</v>
      </c>
      <c r="G3094">
        <v>3.036775</v>
      </c>
      <c r="H3094">
        <v>1.023007</v>
      </c>
      <c r="I3094">
        <v>2.6875019999999998</v>
      </c>
      <c r="J3094">
        <v>5.4847E-2</v>
      </c>
      <c r="K3094" t="str">
        <f>MID(M3094,22,1)</f>
        <v>2</v>
      </c>
      <c r="L3094" t="s">
        <v>51</v>
      </c>
      <c r="M3094" t="s">
        <v>52</v>
      </c>
      <c r="N3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094" t="e">
        <f>VLOOKUP(TableOMP[[#This Row],[Label]],TableAvg[],2,FALSE)</f>
        <v>#N/A</v>
      </c>
      <c r="P3094" t="e">
        <f>VLOOKUP(TableOMP[[#This Row],[Label]],TableAvg[],3,FALSE)</f>
        <v>#N/A</v>
      </c>
      <c r="Q3094" t="e">
        <f>TableOMP[[#This Row],[Avg]]-$U$2*TableOMP[[#This Row],[StdDev]]</f>
        <v>#N/A</v>
      </c>
      <c r="R3094" t="e">
        <f>TableOMP[[#This Row],[Avg]]+$U$2*TableOMP[[#This Row],[StdDev]]</f>
        <v>#N/A</v>
      </c>
      <c r="S3094" t="e">
        <f>IF(AND(TableOMP[[#This Row],[total_time]]&gt;=TableOMP[[#This Row],[Low]], TableOMP[[#This Row],[total_time]]&lt;=TableOMP[[#This Row],[High]]),1,0)</f>
        <v>#N/A</v>
      </c>
    </row>
    <row r="3095" spans="1:19" hidden="1" x14ac:dyDescent="0.25">
      <c r="A3095" t="s">
        <v>17</v>
      </c>
      <c r="B3095">
        <v>30000</v>
      </c>
      <c r="C3095">
        <v>0</v>
      </c>
      <c r="D3095">
        <v>0</v>
      </c>
      <c r="E3095">
        <v>49</v>
      </c>
      <c r="F3095">
        <v>1</v>
      </c>
      <c r="G3095">
        <v>3.277622</v>
      </c>
      <c r="H3095">
        <v>0.94694800000000001</v>
      </c>
      <c r="I3095">
        <v>2.2343039999999998</v>
      </c>
      <c r="J3095">
        <v>4.6547999999999999E-2</v>
      </c>
      <c r="K3095" t="str">
        <f>MID(M3095,22,1)</f>
        <v>2</v>
      </c>
      <c r="L3095" t="s">
        <v>51</v>
      </c>
      <c r="M3095" t="s">
        <v>52</v>
      </c>
      <c r="N3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095" t="e">
        <f>VLOOKUP(TableOMP[[#This Row],[Label]],TableAvg[],2,FALSE)</f>
        <v>#N/A</v>
      </c>
      <c r="P3095" t="e">
        <f>VLOOKUP(TableOMP[[#This Row],[Label]],TableAvg[],3,FALSE)</f>
        <v>#N/A</v>
      </c>
      <c r="Q3095" t="e">
        <f>TableOMP[[#This Row],[Avg]]-$U$2*TableOMP[[#This Row],[StdDev]]</f>
        <v>#N/A</v>
      </c>
      <c r="R3095" t="e">
        <f>TableOMP[[#This Row],[Avg]]+$U$2*TableOMP[[#This Row],[StdDev]]</f>
        <v>#N/A</v>
      </c>
      <c r="S3095" t="e">
        <f>IF(AND(TableOMP[[#This Row],[total_time]]&gt;=TableOMP[[#This Row],[Low]], TableOMP[[#This Row],[total_time]]&lt;=TableOMP[[#This Row],[High]]),1,0)</f>
        <v>#N/A</v>
      </c>
    </row>
    <row r="3096" spans="1:19" hidden="1" x14ac:dyDescent="0.25">
      <c r="A3096" t="s">
        <v>17</v>
      </c>
      <c r="B3096">
        <v>30000</v>
      </c>
      <c r="C3096">
        <v>0</v>
      </c>
      <c r="D3096">
        <v>0</v>
      </c>
      <c r="E3096">
        <v>48</v>
      </c>
      <c r="F3096">
        <v>1</v>
      </c>
      <c r="G3096">
        <v>3.0826549999999999</v>
      </c>
      <c r="H3096">
        <v>0.93538500000000002</v>
      </c>
      <c r="I3096">
        <v>2.4687000000000001</v>
      </c>
      <c r="J3096">
        <v>5.2526000000000003E-2</v>
      </c>
      <c r="K3096" t="str">
        <f>MID(M3096,22,1)</f>
        <v>2</v>
      </c>
      <c r="L3096" t="s">
        <v>51</v>
      </c>
      <c r="M3096" t="s">
        <v>52</v>
      </c>
      <c r="N3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096" t="e">
        <f>VLOOKUP(TableOMP[[#This Row],[Label]],TableAvg[],2,FALSE)</f>
        <v>#N/A</v>
      </c>
      <c r="P3096" t="e">
        <f>VLOOKUP(TableOMP[[#This Row],[Label]],TableAvg[],3,FALSE)</f>
        <v>#N/A</v>
      </c>
      <c r="Q3096" t="e">
        <f>TableOMP[[#This Row],[Avg]]-$U$2*TableOMP[[#This Row],[StdDev]]</f>
        <v>#N/A</v>
      </c>
      <c r="R3096" t="e">
        <f>TableOMP[[#This Row],[Avg]]+$U$2*TableOMP[[#This Row],[StdDev]]</f>
        <v>#N/A</v>
      </c>
      <c r="S3096" t="e">
        <f>IF(AND(TableOMP[[#This Row],[total_time]]&gt;=TableOMP[[#This Row],[Low]], TableOMP[[#This Row],[total_time]]&lt;=TableOMP[[#This Row],[High]]),1,0)</f>
        <v>#N/A</v>
      </c>
    </row>
    <row r="3097" spans="1:19" hidden="1" x14ac:dyDescent="0.25">
      <c r="A3097" t="s">
        <v>17</v>
      </c>
      <c r="B3097">
        <v>30000</v>
      </c>
      <c r="C3097">
        <v>0</v>
      </c>
      <c r="D3097">
        <v>0</v>
      </c>
      <c r="E3097">
        <v>47</v>
      </c>
      <c r="F3097">
        <v>1</v>
      </c>
      <c r="G3097">
        <v>2.9570750000000001</v>
      </c>
      <c r="H3097">
        <v>1.0014689999999999</v>
      </c>
      <c r="I3097">
        <v>1.933171</v>
      </c>
      <c r="J3097">
        <v>4.2025E-2</v>
      </c>
      <c r="K3097" t="str">
        <f>MID(M3097,22,1)</f>
        <v>2</v>
      </c>
      <c r="L3097" t="s">
        <v>51</v>
      </c>
      <c r="M3097" t="s">
        <v>52</v>
      </c>
      <c r="N3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097" t="e">
        <f>VLOOKUP(TableOMP[[#This Row],[Label]],TableAvg[],2,FALSE)</f>
        <v>#N/A</v>
      </c>
      <c r="P3097" t="e">
        <f>VLOOKUP(TableOMP[[#This Row],[Label]],TableAvg[],3,FALSE)</f>
        <v>#N/A</v>
      </c>
      <c r="Q3097" t="e">
        <f>TableOMP[[#This Row],[Avg]]-$U$2*TableOMP[[#This Row],[StdDev]]</f>
        <v>#N/A</v>
      </c>
      <c r="R3097" t="e">
        <f>TableOMP[[#This Row],[Avg]]+$U$2*TableOMP[[#This Row],[StdDev]]</f>
        <v>#N/A</v>
      </c>
      <c r="S3097" t="e">
        <f>IF(AND(TableOMP[[#This Row],[total_time]]&gt;=TableOMP[[#This Row],[Low]], TableOMP[[#This Row],[total_time]]&lt;=TableOMP[[#This Row],[High]]),1,0)</f>
        <v>#N/A</v>
      </c>
    </row>
    <row r="3098" spans="1:19" hidden="1" x14ac:dyDescent="0.25">
      <c r="A3098" t="s">
        <v>17</v>
      </c>
      <c r="B3098">
        <v>30000</v>
      </c>
      <c r="C3098">
        <v>0</v>
      </c>
      <c r="D3098">
        <v>0</v>
      </c>
      <c r="E3098">
        <v>46</v>
      </c>
      <c r="F3098">
        <v>1</v>
      </c>
      <c r="G3098">
        <v>3.2492779999999999</v>
      </c>
      <c r="H3098">
        <v>1.115397</v>
      </c>
      <c r="I3098">
        <v>2.327458</v>
      </c>
      <c r="J3098">
        <v>5.1721000000000003E-2</v>
      </c>
      <c r="K3098" t="str">
        <f>MID(M3098,22,1)</f>
        <v>2</v>
      </c>
      <c r="L3098" t="s">
        <v>51</v>
      </c>
      <c r="M3098" t="s">
        <v>52</v>
      </c>
      <c r="N3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098" t="e">
        <f>VLOOKUP(TableOMP[[#This Row],[Label]],TableAvg[],2,FALSE)</f>
        <v>#N/A</v>
      </c>
      <c r="P3098" t="e">
        <f>VLOOKUP(TableOMP[[#This Row],[Label]],TableAvg[],3,FALSE)</f>
        <v>#N/A</v>
      </c>
      <c r="Q3098" t="e">
        <f>TableOMP[[#This Row],[Avg]]-$U$2*TableOMP[[#This Row],[StdDev]]</f>
        <v>#N/A</v>
      </c>
      <c r="R3098" t="e">
        <f>TableOMP[[#This Row],[Avg]]+$U$2*TableOMP[[#This Row],[StdDev]]</f>
        <v>#N/A</v>
      </c>
      <c r="S3098" t="e">
        <f>IF(AND(TableOMP[[#This Row],[total_time]]&gt;=TableOMP[[#This Row],[Low]], TableOMP[[#This Row],[total_time]]&lt;=TableOMP[[#This Row],[High]]),1,0)</f>
        <v>#N/A</v>
      </c>
    </row>
    <row r="3099" spans="1:19" hidden="1" x14ac:dyDescent="0.25">
      <c r="A3099" t="s">
        <v>17</v>
      </c>
      <c r="B3099">
        <v>30000</v>
      </c>
      <c r="C3099">
        <v>0</v>
      </c>
      <c r="D3099">
        <v>0</v>
      </c>
      <c r="E3099">
        <v>45</v>
      </c>
      <c r="F3099">
        <v>1</v>
      </c>
      <c r="G3099">
        <v>3.1902189999999999</v>
      </c>
      <c r="H3099">
        <v>1.1336710000000001</v>
      </c>
      <c r="I3099">
        <v>2.0343460000000002</v>
      </c>
      <c r="J3099">
        <v>4.6234999999999998E-2</v>
      </c>
      <c r="K3099" t="str">
        <f>MID(M3099,22,1)</f>
        <v>2</v>
      </c>
      <c r="L3099" t="s">
        <v>51</v>
      </c>
      <c r="M3099" t="s">
        <v>52</v>
      </c>
      <c r="N3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099" t="e">
        <f>VLOOKUP(TableOMP[[#This Row],[Label]],TableAvg[],2,FALSE)</f>
        <v>#N/A</v>
      </c>
      <c r="P3099" t="e">
        <f>VLOOKUP(TableOMP[[#This Row],[Label]],TableAvg[],3,FALSE)</f>
        <v>#N/A</v>
      </c>
      <c r="Q3099" t="e">
        <f>TableOMP[[#This Row],[Avg]]-$U$2*TableOMP[[#This Row],[StdDev]]</f>
        <v>#N/A</v>
      </c>
      <c r="R3099" t="e">
        <f>TableOMP[[#This Row],[Avg]]+$U$2*TableOMP[[#This Row],[StdDev]]</f>
        <v>#N/A</v>
      </c>
      <c r="S3099" t="e">
        <f>IF(AND(TableOMP[[#This Row],[total_time]]&gt;=TableOMP[[#This Row],[Low]], TableOMP[[#This Row],[total_time]]&lt;=TableOMP[[#This Row],[High]]),1,0)</f>
        <v>#N/A</v>
      </c>
    </row>
    <row r="3100" spans="1:19" hidden="1" x14ac:dyDescent="0.25">
      <c r="A3100" t="s">
        <v>17</v>
      </c>
      <c r="B3100">
        <v>30000</v>
      </c>
      <c r="C3100">
        <v>0</v>
      </c>
      <c r="D3100">
        <v>0</v>
      </c>
      <c r="E3100">
        <v>44</v>
      </c>
      <c r="F3100">
        <v>1</v>
      </c>
      <c r="G3100">
        <v>3.622528</v>
      </c>
      <c r="H3100">
        <v>0.91767500000000002</v>
      </c>
      <c r="I3100">
        <v>5.9357449999999998</v>
      </c>
      <c r="J3100">
        <v>0.138041</v>
      </c>
      <c r="K3100" t="str">
        <f>MID(M3100,22,1)</f>
        <v>2</v>
      </c>
      <c r="L3100" t="s">
        <v>51</v>
      </c>
      <c r="M3100" t="s">
        <v>52</v>
      </c>
      <c r="N3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100" t="e">
        <f>VLOOKUP(TableOMP[[#This Row],[Label]],TableAvg[],2,FALSE)</f>
        <v>#N/A</v>
      </c>
      <c r="P3100" t="e">
        <f>VLOOKUP(TableOMP[[#This Row],[Label]],TableAvg[],3,FALSE)</f>
        <v>#N/A</v>
      </c>
      <c r="Q3100" t="e">
        <f>TableOMP[[#This Row],[Avg]]-$U$2*TableOMP[[#This Row],[StdDev]]</f>
        <v>#N/A</v>
      </c>
      <c r="R3100" t="e">
        <f>TableOMP[[#This Row],[Avg]]+$U$2*TableOMP[[#This Row],[StdDev]]</f>
        <v>#N/A</v>
      </c>
      <c r="S3100" t="e">
        <f>IF(AND(TableOMP[[#This Row],[total_time]]&gt;=TableOMP[[#This Row],[Low]], TableOMP[[#This Row],[total_time]]&lt;=TableOMP[[#This Row],[High]]),1,0)</f>
        <v>#N/A</v>
      </c>
    </row>
    <row r="3101" spans="1:19" hidden="1" x14ac:dyDescent="0.25">
      <c r="A3101" t="s">
        <v>17</v>
      </c>
      <c r="B3101">
        <v>30000</v>
      </c>
      <c r="C3101">
        <v>0</v>
      </c>
      <c r="D3101">
        <v>0</v>
      </c>
      <c r="E3101">
        <v>43</v>
      </c>
      <c r="F3101">
        <v>1</v>
      </c>
      <c r="G3101">
        <v>2.775458</v>
      </c>
      <c r="H3101">
        <v>0.98724599999999996</v>
      </c>
      <c r="I3101">
        <v>1.749892</v>
      </c>
      <c r="J3101">
        <v>4.1664E-2</v>
      </c>
      <c r="K3101" t="str">
        <f>MID(M3101,22,1)</f>
        <v>2</v>
      </c>
      <c r="L3101" t="s">
        <v>51</v>
      </c>
      <c r="M3101" t="s">
        <v>52</v>
      </c>
      <c r="N3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101" t="e">
        <f>VLOOKUP(TableOMP[[#This Row],[Label]],TableAvg[],2,FALSE)</f>
        <v>#N/A</v>
      </c>
      <c r="P3101" t="e">
        <f>VLOOKUP(TableOMP[[#This Row],[Label]],TableAvg[],3,FALSE)</f>
        <v>#N/A</v>
      </c>
      <c r="Q3101" t="e">
        <f>TableOMP[[#This Row],[Avg]]-$U$2*TableOMP[[#This Row],[StdDev]]</f>
        <v>#N/A</v>
      </c>
      <c r="R3101" t="e">
        <f>TableOMP[[#This Row],[Avg]]+$U$2*TableOMP[[#This Row],[StdDev]]</f>
        <v>#N/A</v>
      </c>
      <c r="S3101" t="e">
        <f>IF(AND(TableOMP[[#This Row],[total_time]]&gt;=TableOMP[[#This Row],[Low]], TableOMP[[#This Row],[total_time]]&lt;=TableOMP[[#This Row],[High]]),1,0)</f>
        <v>#N/A</v>
      </c>
    </row>
    <row r="3102" spans="1:19" hidden="1" x14ac:dyDescent="0.25">
      <c r="A3102" t="s">
        <v>17</v>
      </c>
      <c r="B3102">
        <v>30000</v>
      </c>
      <c r="C3102">
        <v>0</v>
      </c>
      <c r="D3102">
        <v>0</v>
      </c>
      <c r="E3102">
        <v>42</v>
      </c>
      <c r="F3102">
        <v>1</v>
      </c>
      <c r="G3102">
        <v>2.7497660000000002</v>
      </c>
      <c r="H3102">
        <v>1.044556</v>
      </c>
      <c r="I3102">
        <v>1.9088769999999999</v>
      </c>
      <c r="J3102">
        <v>4.6558000000000002E-2</v>
      </c>
      <c r="K3102" t="str">
        <f>MID(M3102,22,1)</f>
        <v>2</v>
      </c>
      <c r="L3102" t="s">
        <v>51</v>
      </c>
      <c r="M3102" t="s">
        <v>52</v>
      </c>
      <c r="N3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102" t="e">
        <f>VLOOKUP(TableOMP[[#This Row],[Label]],TableAvg[],2,FALSE)</f>
        <v>#N/A</v>
      </c>
      <c r="P3102" t="e">
        <f>VLOOKUP(TableOMP[[#This Row],[Label]],TableAvg[],3,FALSE)</f>
        <v>#N/A</v>
      </c>
      <c r="Q3102" t="e">
        <f>TableOMP[[#This Row],[Avg]]-$U$2*TableOMP[[#This Row],[StdDev]]</f>
        <v>#N/A</v>
      </c>
      <c r="R3102" t="e">
        <f>TableOMP[[#This Row],[Avg]]+$U$2*TableOMP[[#This Row],[StdDev]]</f>
        <v>#N/A</v>
      </c>
      <c r="S3102" t="e">
        <f>IF(AND(TableOMP[[#This Row],[total_time]]&gt;=TableOMP[[#This Row],[Low]], TableOMP[[#This Row],[total_time]]&lt;=TableOMP[[#This Row],[High]]),1,0)</f>
        <v>#N/A</v>
      </c>
    </row>
    <row r="3103" spans="1:19" hidden="1" x14ac:dyDescent="0.25">
      <c r="A3103" t="s">
        <v>17</v>
      </c>
      <c r="B3103">
        <v>30000</v>
      </c>
      <c r="C3103">
        <v>0</v>
      </c>
      <c r="D3103">
        <v>0</v>
      </c>
      <c r="E3103">
        <v>41</v>
      </c>
      <c r="F3103">
        <v>1</v>
      </c>
      <c r="G3103">
        <v>2.8953139999999999</v>
      </c>
      <c r="H3103">
        <v>0.90864900000000004</v>
      </c>
      <c r="I3103">
        <v>2.1328930000000001</v>
      </c>
      <c r="J3103">
        <v>5.3322000000000001E-2</v>
      </c>
      <c r="K3103" t="str">
        <f>MID(M3103,22,1)</f>
        <v>2</v>
      </c>
      <c r="L3103" t="s">
        <v>51</v>
      </c>
      <c r="M3103" t="s">
        <v>52</v>
      </c>
      <c r="N3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103" t="e">
        <f>VLOOKUP(TableOMP[[#This Row],[Label]],TableAvg[],2,FALSE)</f>
        <v>#N/A</v>
      </c>
      <c r="P3103" t="e">
        <f>VLOOKUP(TableOMP[[#This Row],[Label]],TableAvg[],3,FALSE)</f>
        <v>#N/A</v>
      </c>
      <c r="Q3103" t="e">
        <f>TableOMP[[#This Row],[Avg]]-$U$2*TableOMP[[#This Row],[StdDev]]</f>
        <v>#N/A</v>
      </c>
      <c r="R3103" t="e">
        <f>TableOMP[[#This Row],[Avg]]+$U$2*TableOMP[[#This Row],[StdDev]]</f>
        <v>#N/A</v>
      </c>
      <c r="S3103" t="e">
        <f>IF(AND(TableOMP[[#This Row],[total_time]]&gt;=TableOMP[[#This Row],[Low]], TableOMP[[#This Row],[total_time]]&lt;=TableOMP[[#This Row],[High]]),1,0)</f>
        <v>#N/A</v>
      </c>
    </row>
    <row r="3104" spans="1:19" hidden="1" x14ac:dyDescent="0.25">
      <c r="A3104" t="s">
        <v>17</v>
      </c>
      <c r="B3104">
        <v>30000</v>
      </c>
      <c r="C3104">
        <v>0</v>
      </c>
      <c r="D3104">
        <v>0</v>
      </c>
      <c r="E3104">
        <v>40</v>
      </c>
      <c r="F3104">
        <v>1</v>
      </c>
      <c r="G3104">
        <v>2.9933420000000002</v>
      </c>
      <c r="H3104">
        <v>1.2245619999999999</v>
      </c>
      <c r="I3104">
        <v>4.2549239999999999</v>
      </c>
      <c r="J3104">
        <v>0.109101</v>
      </c>
      <c r="K3104" t="str">
        <f>MID(M3104,22,1)</f>
        <v>2</v>
      </c>
      <c r="L3104" t="s">
        <v>51</v>
      </c>
      <c r="M3104" t="s">
        <v>52</v>
      </c>
      <c r="N3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104" t="e">
        <f>VLOOKUP(TableOMP[[#This Row],[Label]],TableAvg[],2,FALSE)</f>
        <v>#N/A</v>
      </c>
      <c r="P3104" t="e">
        <f>VLOOKUP(TableOMP[[#This Row],[Label]],TableAvg[],3,FALSE)</f>
        <v>#N/A</v>
      </c>
      <c r="Q3104" t="e">
        <f>TableOMP[[#This Row],[Avg]]-$U$2*TableOMP[[#This Row],[StdDev]]</f>
        <v>#N/A</v>
      </c>
      <c r="R3104" t="e">
        <f>TableOMP[[#This Row],[Avg]]+$U$2*TableOMP[[#This Row],[StdDev]]</f>
        <v>#N/A</v>
      </c>
      <c r="S3104" t="e">
        <f>IF(AND(TableOMP[[#This Row],[total_time]]&gt;=TableOMP[[#This Row],[Low]], TableOMP[[#This Row],[total_time]]&lt;=TableOMP[[#This Row],[High]]),1,0)</f>
        <v>#N/A</v>
      </c>
    </row>
    <row r="3105" spans="1:19" hidden="1" x14ac:dyDescent="0.25">
      <c r="A3105" t="s">
        <v>17</v>
      </c>
      <c r="B3105">
        <v>30000</v>
      </c>
      <c r="C3105">
        <v>0</v>
      </c>
      <c r="D3105">
        <v>0</v>
      </c>
      <c r="E3105">
        <v>39</v>
      </c>
      <c r="F3105">
        <v>1</v>
      </c>
      <c r="G3105">
        <v>2.8011919999999999</v>
      </c>
      <c r="H3105">
        <v>0.91899900000000001</v>
      </c>
      <c r="I3105">
        <v>1.6463890000000001</v>
      </c>
      <c r="J3105">
        <v>4.3326000000000003E-2</v>
      </c>
      <c r="K3105" t="str">
        <f>MID(M3105,22,1)</f>
        <v>2</v>
      </c>
      <c r="L3105" t="s">
        <v>51</v>
      </c>
      <c r="M3105" t="s">
        <v>52</v>
      </c>
      <c r="N3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105" t="e">
        <f>VLOOKUP(TableOMP[[#This Row],[Label]],TableAvg[],2,FALSE)</f>
        <v>#N/A</v>
      </c>
      <c r="P3105" t="e">
        <f>VLOOKUP(TableOMP[[#This Row],[Label]],TableAvg[],3,FALSE)</f>
        <v>#N/A</v>
      </c>
      <c r="Q3105" t="e">
        <f>TableOMP[[#This Row],[Avg]]-$U$2*TableOMP[[#This Row],[StdDev]]</f>
        <v>#N/A</v>
      </c>
      <c r="R3105" t="e">
        <f>TableOMP[[#This Row],[Avg]]+$U$2*TableOMP[[#This Row],[StdDev]]</f>
        <v>#N/A</v>
      </c>
      <c r="S3105" t="e">
        <f>IF(AND(TableOMP[[#This Row],[total_time]]&gt;=TableOMP[[#This Row],[Low]], TableOMP[[#This Row],[total_time]]&lt;=TableOMP[[#This Row],[High]]),1,0)</f>
        <v>#N/A</v>
      </c>
    </row>
    <row r="3106" spans="1:19" hidden="1" x14ac:dyDescent="0.25">
      <c r="A3106" t="s">
        <v>17</v>
      </c>
      <c r="B3106">
        <v>30000</v>
      </c>
      <c r="C3106">
        <v>0</v>
      </c>
      <c r="D3106">
        <v>0</v>
      </c>
      <c r="E3106">
        <v>38</v>
      </c>
      <c r="F3106">
        <v>1</v>
      </c>
      <c r="G3106">
        <v>3.4400979999999999</v>
      </c>
      <c r="H3106">
        <v>1.116231</v>
      </c>
      <c r="I3106">
        <v>2.3944559999999999</v>
      </c>
      <c r="J3106">
        <v>6.4714999999999995E-2</v>
      </c>
      <c r="K3106" t="str">
        <f>MID(M3106,22,1)</f>
        <v>2</v>
      </c>
      <c r="L3106" t="s">
        <v>51</v>
      </c>
      <c r="M3106" t="s">
        <v>52</v>
      </c>
      <c r="N3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106" t="e">
        <f>VLOOKUP(TableOMP[[#This Row],[Label]],TableAvg[],2,FALSE)</f>
        <v>#N/A</v>
      </c>
      <c r="P3106" t="e">
        <f>VLOOKUP(TableOMP[[#This Row],[Label]],TableAvg[],3,FALSE)</f>
        <v>#N/A</v>
      </c>
      <c r="Q3106" t="e">
        <f>TableOMP[[#This Row],[Avg]]-$U$2*TableOMP[[#This Row],[StdDev]]</f>
        <v>#N/A</v>
      </c>
      <c r="R3106" t="e">
        <f>TableOMP[[#This Row],[Avg]]+$U$2*TableOMP[[#This Row],[StdDev]]</f>
        <v>#N/A</v>
      </c>
      <c r="S3106" t="e">
        <f>IF(AND(TableOMP[[#This Row],[total_time]]&gt;=TableOMP[[#This Row],[Low]], TableOMP[[#This Row],[total_time]]&lt;=TableOMP[[#This Row],[High]]),1,0)</f>
        <v>#N/A</v>
      </c>
    </row>
    <row r="3107" spans="1:19" hidden="1" x14ac:dyDescent="0.25">
      <c r="A3107" t="s">
        <v>17</v>
      </c>
      <c r="B3107">
        <v>30000</v>
      </c>
      <c r="C3107">
        <v>0</v>
      </c>
      <c r="D3107">
        <v>0</v>
      </c>
      <c r="E3107">
        <v>37</v>
      </c>
      <c r="F3107">
        <v>1</v>
      </c>
      <c r="G3107">
        <v>3.0594290000000002</v>
      </c>
      <c r="H3107">
        <v>1.291391</v>
      </c>
      <c r="I3107">
        <v>1.6057170000000001</v>
      </c>
      <c r="J3107">
        <v>4.4602999999999997E-2</v>
      </c>
      <c r="K3107" t="str">
        <f>MID(M3107,22,1)</f>
        <v>2</v>
      </c>
      <c r="L3107" t="s">
        <v>51</v>
      </c>
      <c r="M3107" t="s">
        <v>52</v>
      </c>
      <c r="N3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107" t="e">
        <f>VLOOKUP(TableOMP[[#This Row],[Label]],TableAvg[],2,FALSE)</f>
        <v>#N/A</v>
      </c>
      <c r="P3107" t="e">
        <f>VLOOKUP(TableOMP[[#This Row],[Label]],TableAvg[],3,FALSE)</f>
        <v>#N/A</v>
      </c>
      <c r="Q3107" t="e">
        <f>TableOMP[[#This Row],[Avg]]-$U$2*TableOMP[[#This Row],[StdDev]]</f>
        <v>#N/A</v>
      </c>
      <c r="R3107" t="e">
        <f>TableOMP[[#This Row],[Avg]]+$U$2*TableOMP[[#This Row],[StdDev]]</f>
        <v>#N/A</v>
      </c>
      <c r="S3107" t="e">
        <f>IF(AND(TableOMP[[#This Row],[total_time]]&gt;=TableOMP[[#This Row],[Low]], TableOMP[[#This Row],[total_time]]&lt;=TableOMP[[#This Row],[High]]),1,0)</f>
        <v>#N/A</v>
      </c>
    </row>
    <row r="3108" spans="1:19" hidden="1" x14ac:dyDescent="0.25">
      <c r="A3108" t="s">
        <v>17</v>
      </c>
      <c r="B3108">
        <v>30000</v>
      </c>
      <c r="C3108">
        <v>0</v>
      </c>
      <c r="D3108">
        <v>0</v>
      </c>
      <c r="E3108">
        <v>36</v>
      </c>
      <c r="F3108">
        <v>1</v>
      </c>
      <c r="G3108">
        <v>3.0319759999999998</v>
      </c>
      <c r="H3108">
        <v>0.97653800000000002</v>
      </c>
      <c r="I3108">
        <v>1.587472</v>
      </c>
      <c r="J3108">
        <v>4.5356E-2</v>
      </c>
      <c r="K3108" t="str">
        <f>MID(M3108,22,1)</f>
        <v>2</v>
      </c>
      <c r="L3108" t="s">
        <v>51</v>
      </c>
      <c r="M3108" t="s">
        <v>52</v>
      </c>
      <c r="N3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108" t="e">
        <f>VLOOKUP(TableOMP[[#This Row],[Label]],TableAvg[],2,FALSE)</f>
        <v>#N/A</v>
      </c>
      <c r="P3108" t="e">
        <f>VLOOKUP(TableOMP[[#This Row],[Label]],TableAvg[],3,FALSE)</f>
        <v>#N/A</v>
      </c>
      <c r="Q3108" t="e">
        <f>TableOMP[[#This Row],[Avg]]-$U$2*TableOMP[[#This Row],[StdDev]]</f>
        <v>#N/A</v>
      </c>
      <c r="R3108" t="e">
        <f>TableOMP[[#This Row],[Avg]]+$U$2*TableOMP[[#This Row],[StdDev]]</f>
        <v>#N/A</v>
      </c>
      <c r="S3108" t="e">
        <f>IF(AND(TableOMP[[#This Row],[total_time]]&gt;=TableOMP[[#This Row],[Low]], TableOMP[[#This Row],[total_time]]&lt;=TableOMP[[#This Row],[High]]),1,0)</f>
        <v>#N/A</v>
      </c>
    </row>
    <row r="3109" spans="1:19" hidden="1" x14ac:dyDescent="0.25">
      <c r="A3109" t="s">
        <v>17</v>
      </c>
      <c r="B3109">
        <v>30000</v>
      </c>
      <c r="C3109">
        <v>0</v>
      </c>
      <c r="D3109">
        <v>0</v>
      </c>
      <c r="E3109">
        <v>35</v>
      </c>
      <c r="F3109">
        <v>1</v>
      </c>
      <c r="G3109">
        <v>2.970253</v>
      </c>
      <c r="H3109">
        <v>1.1298269999999999</v>
      </c>
      <c r="I3109">
        <v>1.7768379999999999</v>
      </c>
      <c r="J3109">
        <v>5.2260000000000001E-2</v>
      </c>
      <c r="K3109" t="str">
        <f>MID(M3109,22,1)</f>
        <v>2</v>
      </c>
      <c r="L3109" t="s">
        <v>51</v>
      </c>
      <c r="M3109" t="s">
        <v>52</v>
      </c>
      <c r="N3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109" t="e">
        <f>VLOOKUP(TableOMP[[#This Row],[Label]],TableAvg[],2,FALSE)</f>
        <v>#N/A</v>
      </c>
      <c r="P3109" t="e">
        <f>VLOOKUP(TableOMP[[#This Row],[Label]],TableAvg[],3,FALSE)</f>
        <v>#N/A</v>
      </c>
      <c r="Q3109" t="e">
        <f>TableOMP[[#This Row],[Avg]]-$U$2*TableOMP[[#This Row],[StdDev]]</f>
        <v>#N/A</v>
      </c>
      <c r="R3109" t="e">
        <f>TableOMP[[#This Row],[Avg]]+$U$2*TableOMP[[#This Row],[StdDev]]</f>
        <v>#N/A</v>
      </c>
      <c r="S3109" t="e">
        <f>IF(AND(TableOMP[[#This Row],[total_time]]&gt;=TableOMP[[#This Row],[Low]], TableOMP[[#This Row],[total_time]]&lt;=TableOMP[[#This Row],[High]]),1,0)</f>
        <v>#N/A</v>
      </c>
    </row>
    <row r="3110" spans="1:19" hidden="1" x14ac:dyDescent="0.25">
      <c r="A3110" t="s">
        <v>17</v>
      </c>
      <c r="B3110">
        <v>30000</v>
      </c>
      <c r="C3110">
        <v>0</v>
      </c>
      <c r="D3110">
        <v>0</v>
      </c>
      <c r="E3110">
        <v>34</v>
      </c>
      <c r="F3110">
        <v>1</v>
      </c>
      <c r="G3110">
        <v>3.1046819999999999</v>
      </c>
      <c r="H3110">
        <v>1.0365219999999999</v>
      </c>
      <c r="I3110">
        <v>1.631224</v>
      </c>
      <c r="J3110">
        <v>4.9431000000000003E-2</v>
      </c>
      <c r="K3110" t="str">
        <f>MID(M3110,22,1)</f>
        <v>2</v>
      </c>
      <c r="L3110" t="s">
        <v>51</v>
      </c>
      <c r="M3110" t="s">
        <v>52</v>
      </c>
      <c r="N3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110" t="e">
        <f>VLOOKUP(TableOMP[[#This Row],[Label]],TableAvg[],2,FALSE)</f>
        <v>#N/A</v>
      </c>
      <c r="P3110" t="e">
        <f>VLOOKUP(TableOMP[[#This Row],[Label]],TableAvg[],3,FALSE)</f>
        <v>#N/A</v>
      </c>
      <c r="Q3110" t="e">
        <f>TableOMP[[#This Row],[Avg]]-$U$2*TableOMP[[#This Row],[StdDev]]</f>
        <v>#N/A</v>
      </c>
      <c r="R3110" t="e">
        <f>TableOMP[[#This Row],[Avg]]+$U$2*TableOMP[[#This Row],[StdDev]]</f>
        <v>#N/A</v>
      </c>
      <c r="S3110" t="e">
        <f>IF(AND(TableOMP[[#This Row],[total_time]]&gt;=TableOMP[[#This Row],[Low]], TableOMP[[#This Row],[total_time]]&lt;=TableOMP[[#This Row],[High]]),1,0)</f>
        <v>#N/A</v>
      </c>
    </row>
    <row r="3111" spans="1:19" hidden="1" x14ac:dyDescent="0.25">
      <c r="A3111" t="s">
        <v>17</v>
      </c>
      <c r="B3111">
        <v>30000</v>
      </c>
      <c r="C3111">
        <v>0</v>
      </c>
      <c r="D3111">
        <v>0</v>
      </c>
      <c r="E3111">
        <v>33</v>
      </c>
      <c r="F3111">
        <v>1</v>
      </c>
      <c r="G3111">
        <v>3.1665939999999999</v>
      </c>
      <c r="H3111">
        <v>1.2420359999999999</v>
      </c>
      <c r="I3111">
        <v>1.5410630000000001</v>
      </c>
      <c r="J3111">
        <v>4.8157999999999999E-2</v>
      </c>
      <c r="K3111" t="str">
        <f>MID(M3111,22,1)</f>
        <v>2</v>
      </c>
      <c r="L3111" t="s">
        <v>51</v>
      </c>
      <c r="M3111" t="s">
        <v>52</v>
      </c>
      <c r="N3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111" t="e">
        <f>VLOOKUP(TableOMP[[#This Row],[Label]],TableAvg[],2,FALSE)</f>
        <v>#N/A</v>
      </c>
      <c r="P3111" t="e">
        <f>VLOOKUP(TableOMP[[#This Row],[Label]],TableAvg[],3,FALSE)</f>
        <v>#N/A</v>
      </c>
      <c r="Q3111" t="e">
        <f>TableOMP[[#This Row],[Avg]]-$U$2*TableOMP[[#This Row],[StdDev]]</f>
        <v>#N/A</v>
      </c>
      <c r="R3111" t="e">
        <f>TableOMP[[#This Row],[Avg]]+$U$2*TableOMP[[#This Row],[StdDev]]</f>
        <v>#N/A</v>
      </c>
      <c r="S3111" t="e">
        <f>IF(AND(TableOMP[[#This Row],[total_time]]&gt;=TableOMP[[#This Row],[Low]], TableOMP[[#This Row],[total_time]]&lt;=TableOMP[[#This Row],[High]]),1,0)</f>
        <v>#N/A</v>
      </c>
    </row>
    <row r="3112" spans="1:19" hidden="1" x14ac:dyDescent="0.25">
      <c r="A3112" t="s">
        <v>17</v>
      </c>
      <c r="B3112">
        <v>30000</v>
      </c>
      <c r="C3112">
        <v>0</v>
      </c>
      <c r="D3112">
        <v>0</v>
      </c>
      <c r="E3112">
        <v>32</v>
      </c>
      <c r="F3112">
        <v>1</v>
      </c>
      <c r="G3112">
        <v>3.1337190000000001</v>
      </c>
      <c r="H3112">
        <v>1.0750999999999999</v>
      </c>
      <c r="I3112">
        <v>1.539347</v>
      </c>
      <c r="J3112">
        <v>4.9655999999999999E-2</v>
      </c>
      <c r="K3112" t="str">
        <f>MID(M3112,22,1)</f>
        <v>2</v>
      </c>
      <c r="L3112" t="s">
        <v>51</v>
      </c>
      <c r="M3112" t="s">
        <v>52</v>
      </c>
      <c r="N3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112" t="e">
        <f>VLOOKUP(TableOMP[[#This Row],[Label]],TableAvg[],2,FALSE)</f>
        <v>#N/A</v>
      </c>
      <c r="P3112" t="e">
        <f>VLOOKUP(TableOMP[[#This Row],[Label]],TableAvg[],3,FALSE)</f>
        <v>#N/A</v>
      </c>
      <c r="Q3112" t="e">
        <f>TableOMP[[#This Row],[Avg]]-$U$2*TableOMP[[#This Row],[StdDev]]</f>
        <v>#N/A</v>
      </c>
      <c r="R3112" t="e">
        <f>TableOMP[[#This Row],[Avg]]+$U$2*TableOMP[[#This Row],[StdDev]]</f>
        <v>#N/A</v>
      </c>
      <c r="S3112" t="e">
        <f>IF(AND(TableOMP[[#This Row],[total_time]]&gt;=TableOMP[[#This Row],[Low]], TableOMP[[#This Row],[total_time]]&lt;=TableOMP[[#This Row],[High]]),1,0)</f>
        <v>#N/A</v>
      </c>
    </row>
    <row r="3113" spans="1:19" hidden="1" x14ac:dyDescent="0.25">
      <c r="A3113" t="s">
        <v>17</v>
      </c>
      <c r="B3113">
        <v>30000</v>
      </c>
      <c r="C3113">
        <v>0</v>
      </c>
      <c r="D3113">
        <v>0</v>
      </c>
      <c r="E3113">
        <v>31</v>
      </c>
      <c r="F3113">
        <v>1</v>
      </c>
      <c r="G3113">
        <v>3.0675129999999999</v>
      </c>
      <c r="H3113">
        <v>0.93467900000000004</v>
      </c>
      <c r="I3113">
        <v>1.708132</v>
      </c>
      <c r="J3113">
        <v>5.6938000000000002E-2</v>
      </c>
      <c r="K3113" t="str">
        <f>MID(M3113,22,1)</f>
        <v>2</v>
      </c>
      <c r="L3113" t="s">
        <v>51</v>
      </c>
      <c r="M3113" t="s">
        <v>52</v>
      </c>
      <c r="N3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113" t="e">
        <f>VLOOKUP(TableOMP[[#This Row],[Label]],TableAvg[],2,FALSE)</f>
        <v>#N/A</v>
      </c>
      <c r="P3113" t="e">
        <f>VLOOKUP(TableOMP[[#This Row],[Label]],TableAvg[],3,FALSE)</f>
        <v>#N/A</v>
      </c>
      <c r="Q3113" t="e">
        <f>TableOMP[[#This Row],[Avg]]-$U$2*TableOMP[[#This Row],[StdDev]]</f>
        <v>#N/A</v>
      </c>
      <c r="R3113" t="e">
        <f>TableOMP[[#This Row],[Avg]]+$U$2*TableOMP[[#This Row],[StdDev]]</f>
        <v>#N/A</v>
      </c>
      <c r="S3113" t="e">
        <f>IF(AND(TableOMP[[#This Row],[total_time]]&gt;=TableOMP[[#This Row],[Low]], TableOMP[[#This Row],[total_time]]&lt;=TableOMP[[#This Row],[High]]),1,0)</f>
        <v>#N/A</v>
      </c>
    </row>
    <row r="3114" spans="1:19" hidden="1" x14ac:dyDescent="0.25">
      <c r="A3114" t="s">
        <v>17</v>
      </c>
      <c r="B3114">
        <v>30000</v>
      </c>
      <c r="C3114">
        <v>0</v>
      </c>
      <c r="D3114">
        <v>0</v>
      </c>
      <c r="E3114">
        <v>30</v>
      </c>
      <c r="F3114">
        <v>1</v>
      </c>
      <c r="G3114">
        <v>3.0513650000000001</v>
      </c>
      <c r="H3114">
        <v>0.94843699999999997</v>
      </c>
      <c r="I3114">
        <v>1.767058</v>
      </c>
      <c r="J3114">
        <v>6.0933000000000001E-2</v>
      </c>
      <c r="K3114" t="str">
        <f>MID(M3114,22,1)</f>
        <v>2</v>
      </c>
      <c r="L3114" t="s">
        <v>51</v>
      </c>
      <c r="M3114" t="s">
        <v>52</v>
      </c>
      <c r="N3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114" t="e">
        <f>VLOOKUP(TableOMP[[#This Row],[Label]],TableAvg[],2,FALSE)</f>
        <v>#N/A</v>
      </c>
      <c r="P3114" t="e">
        <f>VLOOKUP(TableOMP[[#This Row],[Label]],TableAvg[],3,FALSE)</f>
        <v>#N/A</v>
      </c>
      <c r="Q3114" t="e">
        <f>TableOMP[[#This Row],[Avg]]-$U$2*TableOMP[[#This Row],[StdDev]]</f>
        <v>#N/A</v>
      </c>
      <c r="R3114" t="e">
        <f>TableOMP[[#This Row],[Avg]]+$U$2*TableOMP[[#This Row],[StdDev]]</f>
        <v>#N/A</v>
      </c>
      <c r="S3114" t="e">
        <f>IF(AND(TableOMP[[#This Row],[total_time]]&gt;=TableOMP[[#This Row],[Low]], TableOMP[[#This Row],[total_time]]&lt;=TableOMP[[#This Row],[High]]),1,0)</f>
        <v>#N/A</v>
      </c>
    </row>
    <row r="3115" spans="1:19" hidden="1" x14ac:dyDescent="0.25">
      <c r="A3115" t="s">
        <v>17</v>
      </c>
      <c r="B3115">
        <v>30000</v>
      </c>
      <c r="C3115">
        <v>0</v>
      </c>
      <c r="D3115">
        <v>0</v>
      </c>
      <c r="E3115">
        <v>29</v>
      </c>
      <c r="F3115">
        <v>1</v>
      </c>
      <c r="G3115">
        <v>3.1238090000000001</v>
      </c>
      <c r="H3115">
        <v>0.89367200000000002</v>
      </c>
      <c r="I3115">
        <v>1.4192579999999999</v>
      </c>
      <c r="J3115">
        <v>5.0687999999999997E-2</v>
      </c>
      <c r="K3115" t="str">
        <f>MID(M3115,22,1)</f>
        <v>2</v>
      </c>
      <c r="L3115" t="s">
        <v>51</v>
      </c>
      <c r="M3115" t="s">
        <v>52</v>
      </c>
      <c r="N3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115" t="e">
        <f>VLOOKUP(TableOMP[[#This Row],[Label]],TableAvg[],2,FALSE)</f>
        <v>#N/A</v>
      </c>
      <c r="P3115" t="e">
        <f>VLOOKUP(TableOMP[[#This Row],[Label]],TableAvg[],3,FALSE)</f>
        <v>#N/A</v>
      </c>
      <c r="Q3115" t="e">
        <f>TableOMP[[#This Row],[Avg]]-$U$2*TableOMP[[#This Row],[StdDev]]</f>
        <v>#N/A</v>
      </c>
      <c r="R3115" t="e">
        <f>TableOMP[[#This Row],[Avg]]+$U$2*TableOMP[[#This Row],[StdDev]]</f>
        <v>#N/A</v>
      </c>
      <c r="S3115" t="e">
        <f>IF(AND(TableOMP[[#This Row],[total_time]]&gt;=TableOMP[[#This Row],[Low]], TableOMP[[#This Row],[total_time]]&lt;=TableOMP[[#This Row],[High]]),1,0)</f>
        <v>#N/A</v>
      </c>
    </row>
    <row r="3116" spans="1:19" hidden="1" x14ac:dyDescent="0.25">
      <c r="A3116" t="s">
        <v>17</v>
      </c>
      <c r="B3116">
        <v>30000</v>
      </c>
      <c r="C3116">
        <v>0</v>
      </c>
      <c r="D3116">
        <v>0</v>
      </c>
      <c r="E3116">
        <v>28</v>
      </c>
      <c r="F3116">
        <v>1</v>
      </c>
      <c r="G3116">
        <v>3.1990669999999999</v>
      </c>
      <c r="H3116">
        <v>1.1755690000000001</v>
      </c>
      <c r="I3116">
        <v>1.151832</v>
      </c>
      <c r="J3116">
        <v>4.2659999999999997E-2</v>
      </c>
      <c r="K3116" t="str">
        <f>MID(M3116,22,1)</f>
        <v>2</v>
      </c>
      <c r="L3116" t="s">
        <v>51</v>
      </c>
      <c r="M3116" t="s">
        <v>52</v>
      </c>
      <c r="N3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116" t="e">
        <f>VLOOKUP(TableOMP[[#This Row],[Label]],TableAvg[],2,FALSE)</f>
        <v>#N/A</v>
      </c>
      <c r="P3116" t="e">
        <f>VLOOKUP(TableOMP[[#This Row],[Label]],TableAvg[],3,FALSE)</f>
        <v>#N/A</v>
      </c>
      <c r="Q3116" t="e">
        <f>TableOMP[[#This Row],[Avg]]-$U$2*TableOMP[[#This Row],[StdDev]]</f>
        <v>#N/A</v>
      </c>
      <c r="R3116" t="e">
        <f>TableOMP[[#This Row],[Avg]]+$U$2*TableOMP[[#This Row],[StdDev]]</f>
        <v>#N/A</v>
      </c>
      <c r="S3116" t="e">
        <f>IF(AND(TableOMP[[#This Row],[total_time]]&gt;=TableOMP[[#This Row],[Low]], TableOMP[[#This Row],[total_time]]&lt;=TableOMP[[#This Row],[High]]),1,0)</f>
        <v>#N/A</v>
      </c>
    </row>
    <row r="3117" spans="1:19" hidden="1" x14ac:dyDescent="0.25">
      <c r="A3117" t="s">
        <v>17</v>
      </c>
      <c r="B3117">
        <v>30000</v>
      </c>
      <c r="C3117">
        <v>0</v>
      </c>
      <c r="D3117">
        <v>0</v>
      </c>
      <c r="E3117">
        <v>27</v>
      </c>
      <c r="F3117">
        <v>1</v>
      </c>
      <c r="G3117">
        <v>3.1310060000000002</v>
      </c>
      <c r="H3117">
        <v>0.93761099999999997</v>
      </c>
      <c r="I3117">
        <v>1.6660680000000001</v>
      </c>
      <c r="J3117">
        <v>6.4079999999999998E-2</v>
      </c>
      <c r="K3117" t="str">
        <f>MID(M3117,22,1)</f>
        <v>2</v>
      </c>
      <c r="L3117" t="s">
        <v>51</v>
      </c>
      <c r="M3117" t="s">
        <v>52</v>
      </c>
      <c r="N3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117" t="e">
        <f>VLOOKUP(TableOMP[[#This Row],[Label]],TableAvg[],2,FALSE)</f>
        <v>#N/A</v>
      </c>
      <c r="P3117" t="e">
        <f>VLOOKUP(TableOMP[[#This Row],[Label]],TableAvg[],3,FALSE)</f>
        <v>#N/A</v>
      </c>
      <c r="Q3117" t="e">
        <f>TableOMP[[#This Row],[Avg]]-$U$2*TableOMP[[#This Row],[StdDev]]</f>
        <v>#N/A</v>
      </c>
      <c r="R3117" t="e">
        <f>TableOMP[[#This Row],[Avg]]+$U$2*TableOMP[[#This Row],[StdDev]]</f>
        <v>#N/A</v>
      </c>
      <c r="S3117" t="e">
        <f>IF(AND(TableOMP[[#This Row],[total_time]]&gt;=TableOMP[[#This Row],[Low]], TableOMP[[#This Row],[total_time]]&lt;=TableOMP[[#This Row],[High]]),1,0)</f>
        <v>#N/A</v>
      </c>
    </row>
    <row r="3118" spans="1:19" hidden="1" x14ac:dyDescent="0.25">
      <c r="A3118" t="s">
        <v>17</v>
      </c>
      <c r="B3118">
        <v>30000</v>
      </c>
      <c r="C3118">
        <v>0</v>
      </c>
      <c r="D3118">
        <v>0</v>
      </c>
      <c r="E3118">
        <v>26</v>
      </c>
      <c r="F3118">
        <v>1</v>
      </c>
      <c r="G3118">
        <v>2.855556</v>
      </c>
      <c r="H3118">
        <v>0.88578000000000001</v>
      </c>
      <c r="I3118">
        <v>1.1103050000000001</v>
      </c>
      <c r="J3118">
        <v>4.4412E-2</v>
      </c>
      <c r="K3118" t="str">
        <f>MID(M3118,22,1)</f>
        <v>2</v>
      </c>
      <c r="L3118" t="s">
        <v>51</v>
      </c>
      <c r="M3118" t="s">
        <v>52</v>
      </c>
      <c r="N3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118" t="e">
        <f>VLOOKUP(TableOMP[[#This Row],[Label]],TableAvg[],2,FALSE)</f>
        <v>#N/A</v>
      </c>
      <c r="P3118" t="e">
        <f>VLOOKUP(TableOMP[[#This Row],[Label]],TableAvg[],3,FALSE)</f>
        <v>#N/A</v>
      </c>
      <c r="Q3118" t="e">
        <f>TableOMP[[#This Row],[Avg]]-$U$2*TableOMP[[#This Row],[StdDev]]</f>
        <v>#N/A</v>
      </c>
      <c r="R3118" t="e">
        <f>TableOMP[[#This Row],[Avg]]+$U$2*TableOMP[[#This Row],[StdDev]]</f>
        <v>#N/A</v>
      </c>
      <c r="S3118" t="e">
        <f>IF(AND(TableOMP[[#This Row],[total_time]]&gt;=TableOMP[[#This Row],[Low]], TableOMP[[#This Row],[total_time]]&lt;=TableOMP[[#This Row],[High]]),1,0)</f>
        <v>#N/A</v>
      </c>
    </row>
    <row r="3119" spans="1:19" hidden="1" x14ac:dyDescent="0.25">
      <c r="A3119" t="s">
        <v>17</v>
      </c>
      <c r="B3119">
        <v>30000</v>
      </c>
      <c r="C3119">
        <v>0</v>
      </c>
      <c r="D3119">
        <v>0</v>
      </c>
      <c r="E3119">
        <v>25</v>
      </c>
      <c r="F3119">
        <v>1</v>
      </c>
      <c r="G3119">
        <v>2.823496</v>
      </c>
      <c r="H3119">
        <v>1.016178</v>
      </c>
      <c r="I3119">
        <v>1.045374</v>
      </c>
      <c r="J3119">
        <v>4.3556999999999998E-2</v>
      </c>
      <c r="K3119" t="str">
        <f>MID(M3119,22,1)</f>
        <v>2</v>
      </c>
      <c r="L3119" t="s">
        <v>51</v>
      </c>
      <c r="M3119" t="s">
        <v>52</v>
      </c>
      <c r="N3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119" t="e">
        <f>VLOOKUP(TableOMP[[#This Row],[Label]],TableAvg[],2,FALSE)</f>
        <v>#N/A</v>
      </c>
      <c r="P3119" t="e">
        <f>VLOOKUP(TableOMP[[#This Row],[Label]],TableAvg[],3,FALSE)</f>
        <v>#N/A</v>
      </c>
      <c r="Q3119" t="e">
        <f>TableOMP[[#This Row],[Avg]]-$U$2*TableOMP[[#This Row],[StdDev]]</f>
        <v>#N/A</v>
      </c>
      <c r="R3119" t="e">
        <f>TableOMP[[#This Row],[Avg]]+$U$2*TableOMP[[#This Row],[StdDev]]</f>
        <v>#N/A</v>
      </c>
      <c r="S3119" t="e">
        <f>IF(AND(TableOMP[[#This Row],[total_time]]&gt;=TableOMP[[#This Row],[Low]], TableOMP[[#This Row],[total_time]]&lt;=TableOMP[[#This Row],[High]]),1,0)</f>
        <v>#N/A</v>
      </c>
    </row>
    <row r="3120" spans="1:19" hidden="1" x14ac:dyDescent="0.25">
      <c r="A3120" t="s">
        <v>17</v>
      </c>
      <c r="B3120">
        <v>30000</v>
      </c>
      <c r="C3120">
        <v>0</v>
      </c>
      <c r="D3120">
        <v>0</v>
      </c>
      <c r="E3120">
        <v>24</v>
      </c>
      <c r="F3120">
        <v>1</v>
      </c>
      <c r="G3120">
        <v>3.425767</v>
      </c>
      <c r="H3120">
        <v>1.0573729999999999</v>
      </c>
      <c r="I3120">
        <v>1.8449279999999999</v>
      </c>
      <c r="J3120">
        <v>8.0213999999999994E-2</v>
      </c>
      <c r="K3120" t="str">
        <f>MID(M3120,22,1)</f>
        <v>2</v>
      </c>
      <c r="L3120" t="s">
        <v>51</v>
      </c>
      <c r="M3120" t="s">
        <v>52</v>
      </c>
      <c r="N3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120" t="e">
        <f>VLOOKUP(TableOMP[[#This Row],[Label]],TableAvg[],2,FALSE)</f>
        <v>#N/A</v>
      </c>
      <c r="P3120" t="e">
        <f>VLOOKUP(TableOMP[[#This Row],[Label]],TableAvg[],3,FALSE)</f>
        <v>#N/A</v>
      </c>
      <c r="Q3120" t="e">
        <f>TableOMP[[#This Row],[Avg]]-$U$2*TableOMP[[#This Row],[StdDev]]</f>
        <v>#N/A</v>
      </c>
      <c r="R3120" t="e">
        <f>TableOMP[[#This Row],[Avg]]+$U$2*TableOMP[[#This Row],[StdDev]]</f>
        <v>#N/A</v>
      </c>
      <c r="S3120" t="e">
        <f>IF(AND(TableOMP[[#This Row],[total_time]]&gt;=TableOMP[[#This Row],[Low]], TableOMP[[#This Row],[total_time]]&lt;=TableOMP[[#This Row],[High]]),1,0)</f>
        <v>#N/A</v>
      </c>
    </row>
    <row r="3121" spans="1:19" hidden="1" x14ac:dyDescent="0.25">
      <c r="A3121" t="s">
        <v>17</v>
      </c>
      <c r="B3121">
        <v>30000</v>
      </c>
      <c r="C3121">
        <v>0</v>
      </c>
      <c r="D3121">
        <v>0</v>
      </c>
      <c r="E3121">
        <v>23</v>
      </c>
      <c r="F3121">
        <v>1</v>
      </c>
      <c r="G3121">
        <v>2.875667</v>
      </c>
      <c r="H3121">
        <v>1.026915</v>
      </c>
      <c r="I3121">
        <v>1.0487919999999999</v>
      </c>
      <c r="J3121">
        <v>4.7671999999999999E-2</v>
      </c>
      <c r="K3121" t="str">
        <f>MID(M3121,22,1)</f>
        <v>2</v>
      </c>
      <c r="L3121" t="s">
        <v>51</v>
      </c>
      <c r="M3121" t="s">
        <v>52</v>
      </c>
      <c r="N3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t="e">
        <f>TableOMP[[#This Row],[Avg]]-$U$2*TableOMP[[#This Row],[StdDev]]</f>
        <v>#N/A</v>
      </c>
      <c r="R3121" t="e">
        <f>TableOMP[[#This Row],[Avg]]+$U$2*TableOMP[[#This Row],[StdDev]]</f>
        <v>#N/A</v>
      </c>
      <c r="S3121" t="e">
        <f>IF(AND(TableOMP[[#This Row],[total_time]]&gt;=TableOMP[[#This Row],[Low]], TableOMP[[#This Row],[total_time]]&lt;=TableOMP[[#This Row],[High]]),1,0)</f>
        <v>#N/A</v>
      </c>
    </row>
    <row r="3122" spans="1:19" hidden="1" x14ac:dyDescent="0.25">
      <c r="A3122" t="s">
        <v>17</v>
      </c>
      <c r="B3122">
        <v>30000</v>
      </c>
      <c r="C3122">
        <v>0</v>
      </c>
      <c r="D3122">
        <v>0</v>
      </c>
      <c r="E3122">
        <v>22</v>
      </c>
      <c r="F3122">
        <v>1</v>
      </c>
      <c r="G3122">
        <v>3.2430690000000002</v>
      </c>
      <c r="H3122">
        <v>1.1056589999999999</v>
      </c>
      <c r="I3122">
        <v>1.17344</v>
      </c>
      <c r="J3122">
        <v>5.5877999999999997E-2</v>
      </c>
      <c r="K3122" t="str">
        <f>MID(M3122,22,1)</f>
        <v>2</v>
      </c>
      <c r="L3122" t="s">
        <v>51</v>
      </c>
      <c r="M3122" t="s">
        <v>52</v>
      </c>
      <c r="N3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t="e">
        <f>TableOMP[[#This Row],[Avg]]-$U$2*TableOMP[[#This Row],[StdDev]]</f>
        <v>#N/A</v>
      </c>
      <c r="R3122" t="e">
        <f>TableOMP[[#This Row],[Avg]]+$U$2*TableOMP[[#This Row],[StdDev]]</f>
        <v>#N/A</v>
      </c>
      <c r="S3122" t="e">
        <f>IF(AND(TableOMP[[#This Row],[total_time]]&gt;=TableOMP[[#This Row],[Low]], TableOMP[[#This Row],[total_time]]&lt;=TableOMP[[#This Row],[High]]),1,0)</f>
        <v>#N/A</v>
      </c>
    </row>
    <row r="3123" spans="1:19" hidden="1" x14ac:dyDescent="0.25">
      <c r="A3123" t="s">
        <v>17</v>
      </c>
      <c r="B3123">
        <v>30000</v>
      </c>
      <c r="C3123">
        <v>0</v>
      </c>
      <c r="D3123">
        <v>0</v>
      </c>
      <c r="E3123">
        <v>21</v>
      </c>
      <c r="F3123">
        <v>1</v>
      </c>
      <c r="G3123">
        <v>3.5393919999999999</v>
      </c>
      <c r="H3123">
        <v>1.521776</v>
      </c>
      <c r="I3123">
        <v>1.219535</v>
      </c>
      <c r="J3123">
        <v>6.0977000000000003E-2</v>
      </c>
      <c r="K3123" t="str">
        <f>MID(M3123,22,1)</f>
        <v>2</v>
      </c>
      <c r="L3123" t="s">
        <v>51</v>
      </c>
      <c r="M3123" t="s">
        <v>52</v>
      </c>
      <c r="N3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t="e">
        <f>TableOMP[[#This Row],[Avg]]-$U$2*TableOMP[[#This Row],[StdDev]]</f>
        <v>#N/A</v>
      </c>
      <c r="R3123" t="e">
        <f>TableOMP[[#This Row],[Avg]]+$U$2*TableOMP[[#This Row],[StdDev]]</f>
        <v>#N/A</v>
      </c>
      <c r="S3123" t="e">
        <f>IF(AND(TableOMP[[#This Row],[total_time]]&gt;=TableOMP[[#This Row],[Low]], TableOMP[[#This Row],[total_time]]&lt;=TableOMP[[#This Row],[High]]),1,0)</f>
        <v>#N/A</v>
      </c>
    </row>
    <row r="3124" spans="1:19" hidden="1" x14ac:dyDescent="0.25">
      <c r="A3124" t="s">
        <v>17</v>
      </c>
      <c r="B3124">
        <v>30000</v>
      </c>
      <c r="C3124">
        <v>0</v>
      </c>
      <c r="D3124">
        <v>0</v>
      </c>
      <c r="E3124">
        <v>20</v>
      </c>
      <c r="F3124">
        <v>1</v>
      </c>
      <c r="G3124">
        <v>3.1695600000000002</v>
      </c>
      <c r="H3124">
        <v>0.90652900000000003</v>
      </c>
      <c r="I3124">
        <v>1.298332</v>
      </c>
      <c r="J3124">
        <v>6.8333000000000005E-2</v>
      </c>
      <c r="K3124" t="str">
        <f>MID(M3124,22,1)</f>
        <v>2</v>
      </c>
      <c r="L3124" t="s">
        <v>51</v>
      </c>
      <c r="M3124" t="s">
        <v>52</v>
      </c>
      <c r="N3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t="e">
        <f>TableOMP[[#This Row],[Avg]]-$U$2*TableOMP[[#This Row],[StdDev]]</f>
        <v>#N/A</v>
      </c>
      <c r="R3124" t="e">
        <f>TableOMP[[#This Row],[Avg]]+$U$2*TableOMP[[#This Row],[StdDev]]</f>
        <v>#N/A</v>
      </c>
      <c r="S3124" t="e">
        <f>IF(AND(TableOMP[[#This Row],[total_time]]&gt;=TableOMP[[#This Row],[Low]], TableOMP[[#This Row],[total_time]]&lt;=TableOMP[[#This Row],[High]]),1,0)</f>
        <v>#N/A</v>
      </c>
    </row>
    <row r="3125" spans="1:19" hidden="1" x14ac:dyDescent="0.25">
      <c r="A3125" t="s">
        <v>17</v>
      </c>
      <c r="B3125">
        <v>30000</v>
      </c>
      <c r="C3125">
        <v>0</v>
      </c>
      <c r="D3125">
        <v>0</v>
      </c>
      <c r="E3125">
        <v>19</v>
      </c>
      <c r="F3125">
        <v>1</v>
      </c>
      <c r="G3125">
        <v>3.0915279999999998</v>
      </c>
      <c r="H3125">
        <v>0.92557500000000004</v>
      </c>
      <c r="I3125">
        <v>1.0850839999999999</v>
      </c>
      <c r="J3125">
        <v>6.0282000000000002E-2</v>
      </c>
      <c r="K3125" t="str">
        <f>MID(M3125,22,1)</f>
        <v>2</v>
      </c>
      <c r="L3125" t="s">
        <v>51</v>
      </c>
      <c r="M3125" t="s">
        <v>52</v>
      </c>
      <c r="N3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t="e">
        <f>TableOMP[[#This Row],[Avg]]-$U$2*TableOMP[[#This Row],[StdDev]]</f>
        <v>#N/A</v>
      </c>
      <c r="R3125" t="e">
        <f>TableOMP[[#This Row],[Avg]]+$U$2*TableOMP[[#This Row],[StdDev]]</f>
        <v>#N/A</v>
      </c>
      <c r="S3125" t="e">
        <f>IF(AND(TableOMP[[#This Row],[total_time]]&gt;=TableOMP[[#This Row],[Low]], TableOMP[[#This Row],[total_time]]&lt;=TableOMP[[#This Row],[High]]),1,0)</f>
        <v>#N/A</v>
      </c>
    </row>
    <row r="3126" spans="1:19" hidden="1" x14ac:dyDescent="0.25">
      <c r="A3126" t="s">
        <v>17</v>
      </c>
      <c r="B3126">
        <v>30000</v>
      </c>
      <c r="C3126">
        <v>0</v>
      </c>
      <c r="D3126">
        <v>0</v>
      </c>
      <c r="E3126">
        <v>18</v>
      </c>
      <c r="F3126">
        <v>1</v>
      </c>
      <c r="G3126">
        <v>3.3862950000000001</v>
      </c>
      <c r="H3126">
        <v>1.170685</v>
      </c>
      <c r="I3126">
        <v>1.2126330000000001</v>
      </c>
      <c r="J3126">
        <v>7.1331000000000006E-2</v>
      </c>
      <c r="K3126" t="str">
        <f>MID(M3126,22,1)</f>
        <v>2</v>
      </c>
      <c r="L3126" t="s">
        <v>51</v>
      </c>
      <c r="M3126" t="s">
        <v>52</v>
      </c>
      <c r="N3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t="e">
        <f>TableOMP[[#This Row],[Avg]]-$U$2*TableOMP[[#This Row],[StdDev]]</f>
        <v>#N/A</v>
      </c>
      <c r="R3126" t="e">
        <f>TableOMP[[#This Row],[Avg]]+$U$2*TableOMP[[#This Row],[StdDev]]</f>
        <v>#N/A</v>
      </c>
      <c r="S3126" t="e">
        <f>IF(AND(TableOMP[[#This Row],[total_time]]&gt;=TableOMP[[#This Row],[Low]], TableOMP[[#This Row],[total_time]]&lt;=TableOMP[[#This Row],[High]]),1,0)</f>
        <v>#N/A</v>
      </c>
    </row>
    <row r="3127" spans="1:19" hidden="1" x14ac:dyDescent="0.25">
      <c r="A3127" t="s">
        <v>17</v>
      </c>
      <c r="B3127">
        <v>30000</v>
      </c>
      <c r="C3127">
        <v>0</v>
      </c>
      <c r="D3127">
        <v>0</v>
      </c>
      <c r="E3127">
        <v>17</v>
      </c>
      <c r="F3127">
        <v>1</v>
      </c>
      <c r="G3127">
        <v>3.7376079999999998</v>
      </c>
      <c r="H3127">
        <v>0.96709000000000001</v>
      </c>
      <c r="I3127">
        <v>2.3164709999999999</v>
      </c>
      <c r="J3127">
        <v>0.14477899999999999</v>
      </c>
      <c r="K3127" t="str">
        <f>MID(M3127,22,1)</f>
        <v>2</v>
      </c>
      <c r="L3127" t="s">
        <v>51</v>
      </c>
      <c r="M3127" t="s">
        <v>52</v>
      </c>
      <c r="N3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t="e">
        <f>TableOMP[[#This Row],[Avg]]-$U$2*TableOMP[[#This Row],[StdDev]]</f>
        <v>#N/A</v>
      </c>
      <c r="R3127" t="e">
        <f>TableOMP[[#This Row],[Avg]]+$U$2*TableOMP[[#This Row],[StdDev]]</f>
        <v>#N/A</v>
      </c>
      <c r="S3127" t="e">
        <f>IF(AND(TableOMP[[#This Row],[total_time]]&gt;=TableOMP[[#This Row],[Low]], TableOMP[[#This Row],[total_time]]&lt;=TableOMP[[#This Row],[High]]),1,0)</f>
        <v>#N/A</v>
      </c>
    </row>
    <row r="3128" spans="1:19" hidden="1" x14ac:dyDescent="0.25">
      <c r="A3128" t="s">
        <v>17</v>
      </c>
      <c r="B3128">
        <v>30000</v>
      </c>
      <c r="C3128">
        <v>0</v>
      </c>
      <c r="D3128">
        <v>0</v>
      </c>
      <c r="E3128">
        <v>16</v>
      </c>
      <c r="F3128">
        <v>1</v>
      </c>
      <c r="G3128">
        <v>3.4494050000000001</v>
      </c>
      <c r="H3128">
        <v>1.0610470000000001</v>
      </c>
      <c r="I3128">
        <v>1.368884</v>
      </c>
      <c r="J3128">
        <v>9.1259000000000007E-2</v>
      </c>
      <c r="K3128" t="str">
        <f>MID(M3128,22,1)</f>
        <v>2</v>
      </c>
      <c r="L3128" t="s">
        <v>51</v>
      </c>
      <c r="M3128" t="s">
        <v>52</v>
      </c>
      <c r="N3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t="e">
        <f>TableOMP[[#This Row],[Avg]]-$U$2*TableOMP[[#This Row],[StdDev]]</f>
        <v>#N/A</v>
      </c>
      <c r="R3128" t="e">
        <f>TableOMP[[#This Row],[Avg]]+$U$2*TableOMP[[#This Row],[StdDev]]</f>
        <v>#N/A</v>
      </c>
      <c r="S3128" t="e">
        <f>IF(AND(TableOMP[[#This Row],[total_time]]&gt;=TableOMP[[#This Row],[Low]], TableOMP[[#This Row],[total_time]]&lt;=TableOMP[[#This Row],[High]]),1,0)</f>
        <v>#N/A</v>
      </c>
    </row>
    <row r="3129" spans="1:19" hidden="1" x14ac:dyDescent="0.25">
      <c r="A3129" t="s">
        <v>17</v>
      </c>
      <c r="B3129">
        <v>30000</v>
      </c>
      <c r="C3129">
        <v>0</v>
      </c>
      <c r="D3129">
        <v>0</v>
      </c>
      <c r="E3129">
        <v>15</v>
      </c>
      <c r="F3129">
        <v>1</v>
      </c>
      <c r="G3129">
        <v>3.1451470000000001</v>
      </c>
      <c r="H3129">
        <v>1.0618989999999999</v>
      </c>
      <c r="I3129">
        <v>0.97507299999999997</v>
      </c>
      <c r="J3129">
        <v>6.9648000000000002E-2</v>
      </c>
      <c r="K3129" t="str">
        <f>MID(M3129,22,1)</f>
        <v>2</v>
      </c>
      <c r="L3129" t="s">
        <v>51</v>
      </c>
      <c r="M3129" t="s">
        <v>52</v>
      </c>
      <c r="N3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t="e">
        <f>TableOMP[[#This Row],[Avg]]-$U$2*TableOMP[[#This Row],[StdDev]]</f>
        <v>#N/A</v>
      </c>
      <c r="R3129" t="e">
        <f>TableOMP[[#This Row],[Avg]]+$U$2*TableOMP[[#This Row],[StdDev]]</f>
        <v>#N/A</v>
      </c>
      <c r="S3129" t="e">
        <f>IF(AND(TableOMP[[#This Row],[total_time]]&gt;=TableOMP[[#This Row],[Low]], TableOMP[[#This Row],[total_time]]&lt;=TableOMP[[#This Row],[High]]),1,0)</f>
        <v>#N/A</v>
      </c>
    </row>
    <row r="3130" spans="1:19" hidden="1" x14ac:dyDescent="0.25">
      <c r="A3130" t="s">
        <v>17</v>
      </c>
      <c r="B3130">
        <v>30000</v>
      </c>
      <c r="C3130">
        <v>0</v>
      </c>
      <c r="D3130">
        <v>0</v>
      </c>
      <c r="E3130">
        <v>14</v>
      </c>
      <c r="F3130">
        <v>1</v>
      </c>
      <c r="G3130">
        <v>3.1974969999999998</v>
      </c>
      <c r="H3130">
        <v>0.95986199999999999</v>
      </c>
      <c r="I3130">
        <v>0.87800299999999998</v>
      </c>
      <c r="J3130">
        <v>6.7539000000000002E-2</v>
      </c>
      <c r="K3130" t="str">
        <f>MID(M3130,22,1)</f>
        <v>2</v>
      </c>
      <c r="L3130" t="s">
        <v>51</v>
      </c>
      <c r="M3130" t="s">
        <v>52</v>
      </c>
      <c r="N3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t="e">
        <f>TableOMP[[#This Row],[Avg]]-$U$2*TableOMP[[#This Row],[StdDev]]</f>
        <v>#N/A</v>
      </c>
      <c r="R3130" t="e">
        <f>TableOMP[[#This Row],[Avg]]+$U$2*TableOMP[[#This Row],[StdDev]]</f>
        <v>#N/A</v>
      </c>
      <c r="S3130" t="e">
        <f>IF(AND(TableOMP[[#This Row],[total_time]]&gt;=TableOMP[[#This Row],[Low]], TableOMP[[#This Row],[total_time]]&lt;=TableOMP[[#This Row],[High]]),1,0)</f>
        <v>#N/A</v>
      </c>
    </row>
    <row r="3131" spans="1:19" hidden="1" x14ac:dyDescent="0.25">
      <c r="A3131" t="s">
        <v>17</v>
      </c>
      <c r="B3131">
        <v>30000</v>
      </c>
      <c r="C3131">
        <v>0</v>
      </c>
      <c r="D3131">
        <v>0</v>
      </c>
      <c r="E3131">
        <v>13</v>
      </c>
      <c r="F3131">
        <v>1</v>
      </c>
      <c r="G3131">
        <v>3.3403350000000001</v>
      </c>
      <c r="H3131">
        <v>1.117631</v>
      </c>
      <c r="I3131">
        <v>0.938886</v>
      </c>
      <c r="J3131">
        <v>7.8241000000000005E-2</v>
      </c>
      <c r="K3131" t="str">
        <f>MID(M3131,22,1)</f>
        <v>2</v>
      </c>
      <c r="L3131" t="s">
        <v>51</v>
      </c>
      <c r="M3131" t="s">
        <v>52</v>
      </c>
      <c r="N3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t="e">
        <f>TableOMP[[#This Row],[Avg]]-$U$2*TableOMP[[#This Row],[StdDev]]</f>
        <v>#N/A</v>
      </c>
      <c r="R3131" t="e">
        <f>TableOMP[[#This Row],[Avg]]+$U$2*TableOMP[[#This Row],[StdDev]]</f>
        <v>#N/A</v>
      </c>
      <c r="S3131" t="e">
        <f>IF(AND(TableOMP[[#This Row],[total_time]]&gt;=TableOMP[[#This Row],[Low]], TableOMP[[#This Row],[total_time]]&lt;=TableOMP[[#This Row],[High]]),1,0)</f>
        <v>#N/A</v>
      </c>
    </row>
    <row r="3132" spans="1:19" hidden="1" x14ac:dyDescent="0.25">
      <c r="A3132" t="s">
        <v>17</v>
      </c>
      <c r="B3132">
        <v>30000</v>
      </c>
      <c r="C3132">
        <v>0</v>
      </c>
      <c r="D3132">
        <v>0</v>
      </c>
      <c r="E3132">
        <v>12</v>
      </c>
      <c r="F3132">
        <v>1</v>
      </c>
      <c r="G3132">
        <v>3.353097</v>
      </c>
      <c r="H3132">
        <v>1.015547</v>
      </c>
      <c r="I3132">
        <v>0.68379299999999998</v>
      </c>
      <c r="J3132">
        <v>6.2163000000000003E-2</v>
      </c>
      <c r="K3132" t="str">
        <f>MID(M3132,22,1)</f>
        <v>2</v>
      </c>
      <c r="L3132" t="s">
        <v>51</v>
      </c>
      <c r="M3132" t="s">
        <v>52</v>
      </c>
      <c r="N3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t="e">
        <f>TableOMP[[#This Row],[Avg]]-$U$2*TableOMP[[#This Row],[StdDev]]</f>
        <v>#N/A</v>
      </c>
      <c r="R3132" t="e">
        <f>TableOMP[[#This Row],[Avg]]+$U$2*TableOMP[[#This Row],[StdDev]]</f>
        <v>#N/A</v>
      </c>
      <c r="S3132" t="e">
        <f>IF(AND(TableOMP[[#This Row],[total_time]]&gt;=TableOMP[[#This Row],[Low]], TableOMP[[#This Row],[total_time]]&lt;=TableOMP[[#This Row],[High]]),1,0)</f>
        <v>#N/A</v>
      </c>
    </row>
    <row r="3133" spans="1:19" hidden="1" x14ac:dyDescent="0.25">
      <c r="A3133" t="s">
        <v>17</v>
      </c>
      <c r="B3133">
        <v>30000</v>
      </c>
      <c r="C3133">
        <v>0</v>
      </c>
      <c r="D3133">
        <v>0</v>
      </c>
      <c r="E3133">
        <v>11</v>
      </c>
      <c r="F3133">
        <v>1</v>
      </c>
      <c r="G3133">
        <v>3.407489</v>
      </c>
      <c r="H3133">
        <v>1.021555</v>
      </c>
      <c r="I3133">
        <v>0.72814299999999998</v>
      </c>
      <c r="J3133">
        <v>7.2814000000000004E-2</v>
      </c>
      <c r="K3133" t="str">
        <f>MID(M3133,22,1)</f>
        <v>2</v>
      </c>
      <c r="L3133" t="s">
        <v>51</v>
      </c>
      <c r="M3133" t="s">
        <v>52</v>
      </c>
      <c r="N3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t="e">
        <f>TableOMP[[#This Row],[Avg]]-$U$2*TableOMP[[#This Row],[StdDev]]</f>
        <v>#N/A</v>
      </c>
      <c r="R3133" t="e">
        <f>TableOMP[[#This Row],[Avg]]+$U$2*TableOMP[[#This Row],[StdDev]]</f>
        <v>#N/A</v>
      </c>
      <c r="S3133" t="e">
        <f>IF(AND(TableOMP[[#This Row],[total_time]]&gt;=TableOMP[[#This Row],[Low]], TableOMP[[#This Row],[total_time]]&lt;=TableOMP[[#This Row],[High]]),1,0)</f>
        <v>#N/A</v>
      </c>
    </row>
    <row r="3134" spans="1:19" hidden="1" x14ac:dyDescent="0.25">
      <c r="A3134" t="s">
        <v>17</v>
      </c>
      <c r="B3134">
        <v>30000</v>
      </c>
      <c r="C3134">
        <v>0</v>
      </c>
      <c r="D3134">
        <v>0</v>
      </c>
      <c r="E3134">
        <v>10</v>
      </c>
      <c r="F3134">
        <v>1</v>
      </c>
      <c r="G3134">
        <v>3.547971</v>
      </c>
      <c r="H3134">
        <v>0.94062400000000002</v>
      </c>
      <c r="I3134">
        <v>0.61426899999999995</v>
      </c>
      <c r="J3134">
        <v>6.8251999999999993E-2</v>
      </c>
      <c r="K3134" t="str">
        <f>MID(M3134,22,1)</f>
        <v>2</v>
      </c>
      <c r="L3134" t="s">
        <v>51</v>
      </c>
      <c r="M3134" t="s">
        <v>52</v>
      </c>
      <c r="N3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t="e">
        <f>TableOMP[[#This Row],[Avg]]-$U$2*TableOMP[[#This Row],[StdDev]]</f>
        <v>#N/A</v>
      </c>
      <c r="R3134" t="e">
        <f>TableOMP[[#This Row],[Avg]]+$U$2*TableOMP[[#This Row],[StdDev]]</f>
        <v>#N/A</v>
      </c>
      <c r="S3134" t="e">
        <f>IF(AND(TableOMP[[#This Row],[total_time]]&gt;=TableOMP[[#This Row],[Low]], TableOMP[[#This Row],[total_time]]&lt;=TableOMP[[#This Row],[High]]),1,0)</f>
        <v>#N/A</v>
      </c>
    </row>
    <row r="3135" spans="1:19" hidden="1" x14ac:dyDescent="0.25">
      <c r="A3135" t="s">
        <v>17</v>
      </c>
      <c r="B3135">
        <v>30000</v>
      </c>
      <c r="C3135">
        <v>0</v>
      </c>
      <c r="D3135">
        <v>0</v>
      </c>
      <c r="E3135">
        <v>9</v>
      </c>
      <c r="F3135">
        <v>1</v>
      </c>
      <c r="G3135">
        <v>3.780878</v>
      </c>
      <c r="H3135">
        <v>0.94752599999999998</v>
      </c>
      <c r="I3135">
        <v>0.61787499999999995</v>
      </c>
      <c r="J3135">
        <v>7.7233999999999997E-2</v>
      </c>
      <c r="K3135" t="str">
        <f>MID(M3135,22,1)</f>
        <v>2</v>
      </c>
      <c r="L3135" t="s">
        <v>51</v>
      </c>
      <c r="M3135" t="s">
        <v>52</v>
      </c>
      <c r="N3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t="e">
        <f>TableOMP[[#This Row],[Avg]]-$U$2*TableOMP[[#This Row],[StdDev]]</f>
        <v>#N/A</v>
      </c>
      <c r="R3135" t="e">
        <f>TableOMP[[#This Row],[Avg]]+$U$2*TableOMP[[#This Row],[StdDev]]</f>
        <v>#N/A</v>
      </c>
      <c r="S3135" t="e">
        <f>IF(AND(TableOMP[[#This Row],[total_time]]&gt;=TableOMP[[#This Row],[Low]], TableOMP[[#This Row],[total_time]]&lt;=TableOMP[[#This Row],[High]]),1,0)</f>
        <v>#N/A</v>
      </c>
    </row>
    <row r="3136" spans="1:19" hidden="1" x14ac:dyDescent="0.25">
      <c r="A3136" t="s">
        <v>17</v>
      </c>
      <c r="B3136">
        <v>30000</v>
      </c>
      <c r="C3136">
        <v>0</v>
      </c>
      <c r="D3136">
        <v>0</v>
      </c>
      <c r="E3136">
        <v>8</v>
      </c>
      <c r="F3136">
        <v>1</v>
      </c>
      <c r="G3136">
        <v>3.9443790000000001</v>
      </c>
      <c r="H3136">
        <v>1.0794010000000001</v>
      </c>
      <c r="I3136">
        <v>0.646312</v>
      </c>
      <c r="J3136">
        <v>9.2329999999999995E-2</v>
      </c>
      <c r="K3136" t="str">
        <f>MID(M3136,22,1)</f>
        <v>2</v>
      </c>
      <c r="L3136" t="s">
        <v>51</v>
      </c>
      <c r="M3136" t="s">
        <v>52</v>
      </c>
      <c r="N3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t="e">
        <f>TableOMP[[#This Row],[Avg]]-$U$2*TableOMP[[#This Row],[StdDev]]</f>
        <v>#N/A</v>
      </c>
      <c r="R3136" t="e">
        <f>TableOMP[[#This Row],[Avg]]+$U$2*TableOMP[[#This Row],[StdDev]]</f>
        <v>#N/A</v>
      </c>
      <c r="S3136" t="e">
        <f>IF(AND(TableOMP[[#This Row],[total_time]]&gt;=TableOMP[[#This Row],[Low]], TableOMP[[#This Row],[total_time]]&lt;=TableOMP[[#This Row],[High]]),1,0)</f>
        <v>#N/A</v>
      </c>
    </row>
    <row r="3137" spans="1:19" hidden="1" x14ac:dyDescent="0.25">
      <c r="A3137" t="s">
        <v>17</v>
      </c>
      <c r="B3137">
        <v>30000</v>
      </c>
      <c r="C3137">
        <v>0</v>
      </c>
      <c r="D3137">
        <v>0</v>
      </c>
      <c r="E3137">
        <v>7</v>
      </c>
      <c r="F3137">
        <v>1</v>
      </c>
      <c r="G3137">
        <v>4.1695500000000001</v>
      </c>
      <c r="H3137">
        <v>1.041555</v>
      </c>
      <c r="I3137">
        <v>0.61963699999999999</v>
      </c>
      <c r="J3137">
        <v>0.103273</v>
      </c>
      <c r="K3137" t="str">
        <f>MID(M3137,22,1)</f>
        <v>2</v>
      </c>
      <c r="L3137" t="s">
        <v>51</v>
      </c>
      <c r="M3137" t="s">
        <v>52</v>
      </c>
      <c r="N3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t="e">
        <f>TableOMP[[#This Row],[Avg]]-$U$2*TableOMP[[#This Row],[StdDev]]</f>
        <v>#N/A</v>
      </c>
      <c r="R3137" t="e">
        <f>TableOMP[[#This Row],[Avg]]+$U$2*TableOMP[[#This Row],[StdDev]]</f>
        <v>#N/A</v>
      </c>
      <c r="S3137" t="e">
        <f>IF(AND(TableOMP[[#This Row],[total_time]]&gt;=TableOMP[[#This Row],[Low]], TableOMP[[#This Row],[total_time]]&lt;=TableOMP[[#This Row],[High]]),1,0)</f>
        <v>#N/A</v>
      </c>
    </row>
    <row r="3138" spans="1:19" hidden="1" x14ac:dyDescent="0.25">
      <c r="A3138" t="s">
        <v>17</v>
      </c>
      <c r="B3138">
        <v>30000</v>
      </c>
      <c r="C3138">
        <v>0</v>
      </c>
      <c r="D3138">
        <v>0</v>
      </c>
      <c r="E3138">
        <v>6</v>
      </c>
      <c r="F3138">
        <v>1</v>
      </c>
      <c r="G3138">
        <v>4.7213390000000004</v>
      </c>
      <c r="H3138">
        <v>1.0284120000000001</v>
      </c>
      <c r="I3138">
        <v>0.49913400000000002</v>
      </c>
      <c r="J3138">
        <v>9.9826999999999999E-2</v>
      </c>
      <c r="K3138" t="str">
        <f>MID(M3138,22,1)</f>
        <v>2</v>
      </c>
      <c r="L3138" t="s">
        <v>51</v>
      </c>
      <c r="M3138" t="s">
        <v>52</v>
      </c>
      <c r="N3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t="e">
        <f>TableOMP[[#This Row],[Avg]]-$U$2*TableOMP[[#This Row],[StdDev]]</f>
        <v>#N/A</v>
      </c>
      <c r="R3138" t="e">
        <f>TableOMP[[#This Row],[Avg]]+$U$2*TableOMP[[#This Row],[StdDev]]</f>
        <v>#N/A</v>
      </c>
      <c r="S3138" t="e">
        <f>IF(AND(TableOMP[[#This Row],[total_time]]&gt;=TableOMP[[#This Row],[Low]], TableOMP[[#This Row],[total_time]]&lt;=TableOMP[[#This Row],[High]]),1,0)</f>
        <v>#N/A</v>
      </c>
    </row>
    <row r="3139" spans="1:19" hidden="1" x14ac:dyDescent="0.25">
      <c r="A3139" t="s">
        <v>17</v>
      </c>
      <c r="B3139">
        <v>30000</v>
      </c>
      <c r="C3139">
        <v>0</v>
      </c>
      <c r="D3139">
        <v>0</v>
      </c>
      <c r="E3139">
        <v>5</v>
      </c>
      <c r="F3139">
        <v>1</v>
      </c>
      <c r="G3139">
        <v>4.8499840000000001</v>
      </c>
      <c r="H3139">
        <v>0.95758900000000002</v>
      </c>
      <c r="I3139">
        <v>0.50312599999999996</v>
      </c>
      <c r="J3139">
        <v>0.125781</v>
      </c>
      <c r="K3139" t="str">
        <f>MID(M3139,22,1)</f>
        <v>2</v>
      </c>
      <c r="L3139" t="s">
        <v>51</v>
      </c>
      <c r="M3139" t="s">
        <v>52</v>
      </c>
      <c r="N3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t="e">
        <f>TableOMP[[#This Row],[Avg]]-$U$2*TableOMP[[#This Row],[StdDev]]</f>
        <v>#N/A</v>
      </c>
      <c r="R3139" t="e">
        <f>TableOMP[[#This Row],[Avg]]+$U$2*TableOMP[[#This Row],[StdDev]]</f>
        <v>#N/A</v>
      </c>
      <c r="S3139" t="e">
        <f>IF(AND(TableOMP[[#This Row],[total_time]]&gt;=TableOMP[[#This Row],[Low]], TableOMP[[#This Row],[total_time]]&lt;=TableOMP[[#This Row],[High]]),1,0)</f>
        <v>#N/A</v>
      </c>
    </row>
    <row r="3140" spans="1:19" hidden="1" x14ac:dyDescent="0.25">
      <c r="A3140" t="s">
        <v>17</v>
      </c>
      <c r="B3140">
        <v>30000</v>
      </c>
      <c r="C3140">
        <v>0</v>
      </c>
      <c r="D3140">
        <v>0</v>
      </c>
      <c r="E3140">
        <v>4</v>
      </c>
      <c r="F3140">
        <v>1</v>
      </c>
      <c r="G3140">
        <v>5.6181140000000003</v>
      </c>
      <c r="H3140">
        <v>1.0142409999999999</v>
      </c>
      <c r="I3140">
        <v>0.44191900000000001</v>
      </c>
      <c r="J3140">
        <v>0.14730599999999999</v>
      </c>
      <c r="K3140" t="str">
        <f>MID(M3140,22,1)</f>
        <v>2</v>
      </c>
      <c r="L3140" t="s">
        <v>51</v>
      </c>
      <c r="M3140" t="s">
        <v>52</v>
      </c>
      <c r="N3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t="e">
        <f>TableOMP[[#This Row],[Avg]]-$U$2*TableOMP[[#This Row],[StdDev]]</f>
        <v>#N/A</v>
      </c>
      <c r="R3140" t="e">
        <f>TableOMP[[#This Row],[Avg]]+$U$2*TableOMP[[#This Row],[StdDev]]</f>
        <v>#N/A</v>
      </c>
      <c r="S3140" t="e">
        <f>IF(AND(TableOMP[[#This Row],[total_time]]&gt;=TableOMP[[#This Row],[Low]], TableOMP[[#This Row],[total_time]]&lt;=TableOMP[[#This Row],[High]]),1,0)</f>
        <v>#N/A</v>
      </c>
    </row>
    <row r="3141" spans="1:19" hidden="1" x14ac:dyDescent="0.25">
      <c r="A3141" t="s">
        <v>17</v>
      </c>
      <c r="B3141">
        <v>30000</v>
      </c>
      <c r="C3141">
        <v>0</v>
      </c>
      <c r="D3141">
        <v>0</v>
      </c>
      <c r="E3141">
        <v>3</v>
      </c>
      <c r="F3141">
        <v>1</v>
      </c>
      <c r="G3141">
        <v>7.0869220000000004</v>
      </c>
      <c r="H3141">
        <v>1.3301890000000001</v>
      </c>
      <c r="I3141">
        <v>0.38120399999999999</v>
      </c>
      <c r="J3141">
        <v>0.19060199999999999</v>
      </c>
      <c r="K3141" t="str">
        <f>MID(M3141,22,1)</f>
        <v>2</v>
      </c>
      <c r="L3141" t="s">
        <v>51</v>
      </c>
      <c r="M3141" t="s">
        <v>52</v>
      </c>
      <c r="N3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t="e">
        <f>TableOMP[[#This Row],[Avg]]-$U$2*TableOMP[[#This Row],[StdDev]]</f>
        <v>#N/A</v>
      </c>
      <c r="R3141" t="e">
        <f>TableOMP[[#This Row],[Avg]]+$U$2*TableOMP[[#This Row],[StdDev]]</f>
        <v>#N/A</v>
      </c>
      <c r="S3141" t="e">
        <f>IF(AND(TableOMP[[#This Row],[total_time]]&gt;=TableOMP[[#This Row],[Low]], TableOMP[[#This Row],[total_time]]&lt;=TableOMP[[#This Row],[High]]),1,0)</f>
        <v>#N/A</v>
      </c>
    </row>
    <row r="3142" spans="1:19" hidden="1" x14ac:dyDescent="0.25">
      <c r="A3142" t="s">
        <v>17</v>
      </c>
      <c r="B3142">
        <v>30000</v>
      </c>
      <c r="C3142">
        <v>0</v>
      </c>
      <c r="D3142">
        <v>0</v>
      </c>
      <c r="E3142">
        <v>2</v>
      </c>
      <c r="F3142">
        <v>1</v>
      </c>
      <c r="G3142">
        <v>9.2974639999999997</v>
      </c>
      <c r="H3142">
        <v>1.1575420000000001</v>
      </c>
      <c r="I3142">
        <v>0.27049000000000001</v>
      </c>
      <c r="J3142">
        <v>0.27049000000000001</v>
      </c>
      <c r="K3142" t="str">
        <f>MID(M3142,22,1)</f>
        <v>2</v>
      </c>
      <c r="L3142" t="s">
        <v>51</v>
      </c>
      <c r="M3142" t="s">
        <v>52</v>
      </c>
      <c r="N3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t="e">
        <f>TableOMP[[#This Row],[Avg]]-$U$2*TableOMP[[#This Row],[StdDev]]</f>
        <v>#N/A</v>
      </c>
      <c r="R3142" t="e">
        <f>TableOMP[[#This Row],[Avg]]+$U$2*TableOMP[[#This Row],[StdDev]]</f>
        <v>#N/A</v>
      </c>
      <c r="S3142" t="e">
        <f>IF(AND(TableOMP[[#This Row],[total_time]]&gt;=TableOMP[[#This Row],[Low]], TableOMP[[#This Row],[total_time]]&lt;=TableOMP[[#This Row],[High]]),1,0)</f>
        <v>#N/A</v>
      </c>
    </row>
    <row r="3143" spans="1:19" hidden="1" x14ac:dyDescent="0.25">
      <c r="A3143" t="s">
        <v>17</v>
      </c>
      <c r="B3143">
        <v>30000</v>
      </c>
      <c r="C3143">
        <v>0</v>
      </c>
      <c r="D3143">
        <v>0</v>
      </c>
      <c r="E3143">
        <v>1</v>
      </c>
      <c r="F3143">
        <v>1</v>
      </c>
      <c r="G3143">
        <v>15.847935</v>
      </c>
      <c r="H3143">
        <v>0.63597300000000001</v>
      </c>
      <c r="I3143">
        <v>0</v>
      </c>
      <c r="J3143">
        <v>0</v>
      </c>
      <c r="K3143" t="str">
        <f>MID(M3143,22,1)</f>
        <v>2</v>
      </c>
      <c r="L3143" t="s">
        <v>51</v>
      </c>
      <c r="M3143" t="s">
        <v>52</v>
      </c>
      <c r="N3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t="e">
        <f>TableOMP[[#This Row],[Avg]]-$U$2*TableOMP[[#This Row],[StdDev]]</f>
        <v>#N/A</v>
      </c>
      <c r="R3143" t="e">
        <f>TableOMP[[#This Row],[Avg]]+$U$2*TableOMP[[#This Row],[StdDev]]</f>
        <v>#N/A</v>
      </c>
      <c r="S3143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10</v>
      </c>
      <c r="B3144">
        <v>10000</v>
      </c>
      <c r="C3144">
        <v>100</v>
      </c>
      <c r="D3144">
        <v>1</v>
      </c>
      <c r="E3144">
        <v>55</v>
      </c>
      <c r="F3144">
        <v>1</v>
      </c>
      <c r="G3144">
        <v>252.19262599999999</v>
      </c>
      <c r="H3144">
        <v>13.851782</v>
      </c>
      <c r="I3144">
        <v>54.726677000000002</v>
      </c>
      <c r="J3144">
        <v>1.0134570000000001</v>
      </c>
      <c r="K3144" t="str">
        <f>MID(M3144,22,1)</f>
        <v>5</v>
      </c>
      <c r="L3144" t="s">
        <v>67</v>
      </c>
      <c r="M3144" t="s">
        <v>68</v>
      </c>
      <c r="N3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3144">
        <f>VLOOKUP(TableOMP[[#This Row],[Label]],TableAvg[],2,FALSE)</f>
        <v>258.98534485714288</v>
      </c>
      <c r="P3144">
        <f>VLOOKUP(TableOMP[[#This Row],[Label]],TableAvg[],3,FALSE)</f>
        <v>13.387566629977639</v>
      </c>
      <c r="Q3144">
        <f>TableOMP[[#This Row],[Avg]]-$U$2*TableOMP[[#This Row],[StdDev]]</f>
        <v>232.21021159718759</v>
      </c>
      <c r="R3144">
        <f>TableOMP[[#This Row],[Avg]]+$U$2*TableOMP[[#This Row],[StdDev]]</f>
        <v>285.76047811709816</v>
      </c>
      <c r="S3144">
        <f>IF(AND(TableOMP[[#This Row],[total_time]]&gt;=TableOMP[[#This Row],[Low]], TableOMP[[#This Row],[total_time]]&lt;=TableOMP[[#This Row],[High]]),1,0)</f>
        <v>1</v>
      </c>
    </row>
    <row r="3145" spans="1:19" hidden="1" x14ac:dyDescent="0.25">
      <c r="A3145" t="s">
        <v>10</v>
      </c>
      <c r="B3145">
        <v>10000</v>
      </c>
      <c r="C3145">
        <v>100</v>
      </c>
      <c r="D3145">
        <v>100000</v>
      </c>
      <c r="E3145">
        <v>58</v>
      </c>
      <c r="F3145">
        <v>1</v>
      </c>
      <c r="G3145">
        <v>279.92141400000003</v>
      </c>
      <c r="H3145">
        <v>0.27901300000000001</v>
      </c>
      <c r="I3145">
        <v>8.946332</v>
      </c>
      <c r="J3145">
        <v>0.15695300000000001</v>
      </c>
      <c r="K3145" t="str">
        <f>MID(M3145,22,1)</f>
        <v>4</v>
      </c>
      <c r="L3145" t="s">
        <v>53</v>
      </c>
      <c r="M3145" t="s">
        <v>54</v>
      </c>
      <c r="N3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45">
        <f>VLOOKUP(TableOMP[[#This Row],[Label]],TableAvg[],2,FALSE)</f>
        <v>259.11065680000002</v>
      </c>
      <c r="P3145">
        <f>VLOOKUP(TableOMP[[#This Row],[Label]],TableAvg[],3,FALSE)</f>
        <v>19.866769414154188</v>
      </c>
      <c r="Q3145">
        <f>TableOMP[[#This Row],[Avg]]-$U$2*TableOMP[[#This Row],[StdDev]]</f>
        <v>219.37711797169163</v>
      </c>
      <c r="R3145">
        <f>TableOMP[[#This Row],[Avg]]+$U$2*TableOMP[[#This Row],[StdDev]]</f>
        <v>298.8441956283084</v>
      </c>
      <c r="S3145">
        <v>0</v>
      </c>
    </row>
    <row r="3146" spans="1:19" hidden="1" x14ac:dyDescent="0.25">
      <c r="A3146" t="s">
        <v>10</v>
      </c>
      <c r="B3146">
        <v>10000</v>
      </c>
      <c r="C3146">
        <v>100</v>
      </c>
      <c r="D3146">
        <v>100000</v>
      </c>
      <c r="E3146">
        <v>58</v>
      </c>
      <c r="F3146">
        <v>1</v>
      </c>
      <c r="G3146">
        <v>279.286832</v>
      </c>
      <c r="H3146">
        <v>0.38236799999999999</v>
      </c>
      <c r="I3146">
        <v>14.833174</v>
      </c>
      <c r="J3146">
        <v>0.26023099999999999</v>
      </c>
      <c r="K3146" t="str">
        <f>MID(M3146,22,1)</f>
        <v>4</v>
      </c>
      <c r="L3146" t="s">
        <v>75</v>
      </c>
      <c r="M3146" t="s">
        <v>76</v>
      </c>
      <c r="N3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46">
        <f>VLOOKUP(TableOMP[[#This Row],[Label]],TableAvg[],2,FALSE)</f>
        <v>259.11065680000002</v>
      </c>
      <c r="P3146">
        <f>VLOOKUP(TableOMP[[#This Row],[Label]],TableAvg[],3,FALSE)</f>
        <v>19.866769414154188</v>
      </c>
      <c r="Q3146">
        <f>TableOMP[[#This Row],[Avg]]-$U$2*TableOMP[[#This Row],[StdDev]]</f>
        <v>219.37711797169163</v>
      </c>
      <c r="R3146">
        <f>TableOMP[[#This Row],[Avg]]+$U$2*TableOMP[[#This Row],[StdDev]]</f>
        <v>298.8441956283084</v>
      </c>
      <c r="S3146">
        <v>0</v>
      </c>
    </row>
    <row r="3147" spans="1:19" hidden="1" x14ac:dyDescent="0.25">
      <c r="A3147" t="s">
        <v>10</v>
      </c>
      <c r="B3147">
        <v>10000</v>
      </c>
      <c r="C3147">
        <v>100</v>
      </c>
      <c r="D3147">
        <v>100000</v>
      </c>
      <c r="E3147">
        <v>58</v>
      </c>
      <c r="F3147">
        <v>1</v>
      </c>
      <c r="G3147">
        <v>279.32703099999998</v>
      </c>
      <c r="H3147">
        <v>0.30087900000000001</v>
      </c>
      <c r="I3147">
        <v>9.3268789999999999</v>
      </c>
      <c r="J3147">
        <v>0.163629</v>
      </c>
      <c r="K3147" t="str">
        <f>MID(M3147,22,1)</f>
        <v>4</v>
      </c>
      <c r="L3147" t="s">
        <v>105</v>
      </c>
      <c r="M3147" t="s">
        <v>106</v>
      </c>
      <c r="N3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47">
        <f>VLOOKUP(TableOMP[[#This Row],[Label]],TableAvg[],2,FALSE)</f>
        <v>259.11065680000002</v>
      </c>
      <c r="P3147">
        <f>VLOOKUP(TableOMP[[#This Row],[Label]],TableAvg[],3,FALSE)</f>
        <v>19.866769414154188</v>
      </c>
      <c r="Q3147">
        <f>TableOMP[[#This Row],[Avg]]-$U$2*TableOMP[[#This Row],[StdDev]]</f>
        <v>219.37711797169163</v>
      </c>
      <c r="R3147">
        <f>TableOMP[[#This Row],[Avg]]+$U$2*TableOMP[[#This Row],[StdDev]]</f>
        <v>298.8441956283084</v>
      </c>
      <c r="S3147">
        <v>0</v>
      </c>
    </row>
    <row r="3148" spans="1:19" hidden="1" x14ac:dyDescent="0.25">
      <c r="A3148" t="s">
        <v>10</v>
      </c>
      <c r="B3148">
        <v>10000</v>
      </c>
      <c r="C3148">
        <v>100</v>
      </c>
      <c r="D3148">
        <v>100000</v>
      </c>
      <c r="E3148">
        <v>58</v>
      </c>
      <c r="F3148">
        <v>1</v>
      </c>
      <c r="G3148">
        <v>278.43544200000002</v>
      </c>
      <c r="H3148">
        <v>0.27405299999999999</v>
      </c>
      <c r="I3148">
        <v>8.7822259999999996</v>
      </c>
      <c r="J3148">
        <v>0.15407399999999999</v>
      </c>
      <c r="K3148" t="str">
        <f>MID(M3148,22,1)</f>
        <v>4</v>
      </c>
      <c r="L3148" t="s">
        <v>143</v>
      </c>
      <c r="M3148" t="s">
        <v>144</v>
      </c>
      <c r="N3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48">
        <f>VLOOKUP(TableOMP[[#This Row],[Label]],TableAvg[],2,FALSE)</f>
        <v>259.11065680000002</v>
      </c>
      <c r="P3148">
        <f>VLOOKUP(TableOMP[[#This Row],[Label]],TableAvg[],3,FALSE)</f>
        <v>19.866769414154188</v>
      </c>
      <c r="Q3148">
        <f>TableOMP[[#This Row],[Avg]]-$U$2*TableOMP[[#This Row],[StdDev]]</f>
        <v>219.37711797169163</v>
      </c>
      <c r="R3148">
        <f>TableOMP[[#This Row],[Avg]]+$U$2*TableOMP[[#This Row],[StdDev]]</f>
        <v>298.8441956283084</v>
      </c>
      <c r="S3148">
        <v>0</v>
      </c>
    </row>
    <row r="3149" spans="1:19" x14ac:dyDescent="0.25">
      <c r="A3149" t="s">
        <v>10</v>
      </c>
      <c r="B3149">
        <v>10000</v>
      </c>
      <c r="C3149">
        <v>100</v>
      </c>
      <c r="D3149">
        <v>1</v>
      </c>
      <c r="E3149">
        <v>55</v>
      </c>
      <c r="F3149">
        <v>1</v>
      </c>
      <c r="G3149">
        <v>252.06453300000001</v>
      </c>
      <c r="H3149">
        <v>13.146115</v>
      </c>
      <c r="I3149">
        <v>73.197811999999999</v>
      </c>
      <c r="J3149">
        <v>1.355515</v>
      </c>
      <c r="K3149" t="str">
        <f>MID(M3149,22,1)</f>
        <v>1</v>
      </c>
      <c r="L3149" t="s">
        <v>141</v>
      </c>
      <c r="M3149" t="s">
        <v>142</v>
      </c>
      <c r="N3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3149">
        <f>VLOOKUP(TableOMP[[#This Row],[Label]],TableAvg[],2,FALSE)</f>
        <v>258.98534485714288</v>
      </c>
      <c r="P3149">
        <f>VLOOKUP(TableOMP[[#This Row],[Label]],TableAvg[],3,FALSE)</f>
        <v>13.387566629977639</v>
      </c>
      <c r="Q3149">
        <f>TableOMP[[#This Row],[Avg]]-$U$2*TableOMP[[#This Row],[StdDev]]</f>
        <v>232.21021159718759</v>
      </c>
      <c r="R3149">
        <f>TableOMP[[#This Row],[Avg]]+$U$2*TableOMP[[#This Row],[StdDev]]</f>
        <v>285.76047811709816</v>
      </c>
      <c r="S3149">
        <f>IF(AND(TableOMP[[#This Row],[total_time]]&gt;=TableOMP[[#This Row],[Low]], TableOMP[[#This Row],[total_time]]&lt;=TableOMP[[#This Row],[High]]),1,0)</f>
        <v>1</v>
      </c>
    </row>
    <row r="3150" spans="1:19" hidden="1" x14ac:dyDescent="0.25">
      <c r="A3150" t="s">
        <v>12</v>
      </c>
      <c r="B3150">
        <v>10000</v>
      </c>
      <c r="C3150">
        <v>100</v>
      </c>
      <c r="D3150">
        <v>100000</v>
      </c>
      <c r="E3150">
        <v>3</v>
      </c>
      <c r="F3150">
        <v>1</v>
      </c>
      <c r="G3150">
        <v>237.06591399999999</v>
      </c>
      <c r="H3150">
        <v>0.30356300000000003</v>
      </c>
      <c r="I3150">
        <v>0.34619699999999998</v>
      </c>
      <c r="J3150">
        <v>0.173098</v>
      </c>
      <c r="K3150" t="str">
        <f>MID(M3150,22,1)</f>
        <v>4</v>
      </c>
      <c r="L3150" t="s">
        <v>153</v>
      </c>
      <c r="M3150" t="s">
        <v>154</v>
      </c>
      <c r="N3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3150">
        <f>VLOOKUP(TableOMP[[#This Row],[Label]],TableAvg[],2,FALSE)</f>
        <v>236.4038757142857</v>
      </c>
      <c r="P3150">
        <f>VLOOKUP(TableOMP[[#This Row],[Label]],TableAvg[],3,FALSE)</f>
        <v>1.3993534307242188</v>
      </c>
      <c r="Q3150">
        <f>TableOMP[[#This Row],[Avg]]-$U$2*TableOMP[[#This Row],[StdDev]]</f>
        <v>233.60516885283727</v>
      </c>
      <c r="R3150">
        <f>TableOMP[[#This Row],[Avg]]+$U$2*TableOMP[[#This Row],[StdDev]]</f>
        <v>239.20258257573414</v>
      </c>
      <c r="S3150">
        <f>IF(AND(TableOMP[[#This Row],[total_time]]&gt;=TableOMP[[#This Row],[Low]], TableOMP[[#This Row],[total_time]]&lt;=TableOMP[[#This Row],[High]]),1,0)</f>
        <v>1</v>
      </c>
    </row>
    <row r="3151" spans="1:19" x14ac:dyDescent="0.25">
      <c r="A3151" t="s">
        <v>10</v>
      </c>
      <c r="B3151">
        <v>10000</v>
      </c>
      <c r="C3151">
        <v>100</v>
      </c>
      <c r="D3151">
        <v>1</v>
      </c>
      <c r="E3151">
        <v>55</v>
      </c>
      <c r="F3151">
        <v>1</v>
      </c>
      <c r="G3151">
        <v>248.932571</v>
      </c>
      <c r="H3151">
        <v>13.391695</v>
      </c>
      <c r="I3151">
        <v>50.621012</v>
      </c>
      <c r="J3151">
        <v>0.93742599999999998</v>
      </c>
      <c r="K3151" t="str">
        <f>MID(M3151,22,1)</f>
        <v>5</v>
      </c>
      <c r="L3151" t="s">
        <v>183</v>
      </c>
      <c r="M3151" t="s">
        <v>184</v>
      </c>
      <c r="N3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3151">
        <f>VLOOKUP(TableOMP[[#This Row],[Label]],TableAvg[],2,FALSE)</f>
        <v>258.98534485714288</v>
      </c>
      <c r="P3151">
        <f>VLOOKUP(TableOMP[[#This Row],[Label]],TableAvg[],3,FALSE)</f>
        <v>13.387566629977639</v>
      </c>
      <c r="Q3151">
        <f>TableOMP[[#This Row],[Avg]]-$U$2*TableOMP[[#This Row],[StdDev]]</f>
        <v>232.21021159718759</v>
      </c>
      <c r="R3151">
        <f>TableOMP[[#This Row],[Avg]]+$U$2*TableOMP[[#This Row],[StdDev]]</f>
        <v>285.76047811709816</v>
      </c>
      <c r="S3151">
        <f>IF(AND(TableOMP[[#This Row],[total_time]]&gt;=TableOMP[[#This Row],[Low]], TableOMP[[#This Row],[total_time]]&lt;=TableOMP[[#This Row],[High]]),1,0)</f>
        <v>1</v>
      </c>
    </row>
    <row r="3152" spans="1:19" x14ac:dyDescent="0.25">
      <c r="A3152" t="s">
        <v>10</v>
      </c>
      <c r="B3152">
        <v>10000</v>
      </c>
      <c r="C3152">
        <v>100</v>
      </c>
      <c r="D3152">
        <v>1</v>
      </c>
      <c r="E3152">
        <v>56</v>
      </c>
      <c r="F3152">
        <v>1</v>
      </c>
      <c r="G3152">
        <v>291.820447</v>
      </c>
      <c r="H3152">
        <v>11.997825000000001</v>
      </c>
      <c r="I3152">
        <v>47.894880000000001</v>
      </c>
      <c r="J3152">
        <v>0.87081600000000003</v>
      </c>
      <c r="K3152" t="str">
        <f>MID(M3152,22,1)</f>
        <v>4</v>
      </c>
      <c r="L3152" t="s">
        <v>191</v>
      </c>
      <c r="M3152" t="s">
        <v>192</v>
      </c>
      <c r="N3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3152">
        <f>VLOOKUP(TableOMP[[#This Row],[Label]],TableAvg[],2,FALSE)</f>
        <v>261.63138771428567</v>
      </c>
      <c r="P3152">
        <f>VLOOKUP(TableOMP[[#This Row],[Label]],TableAvg[],3,FALSE)</f>
        <v>13.034399697938889</v>
      </c>
      <c r="Q3152">
        <f>TableOMP[[#This Row],[Avg]]-$U$2*TableOMP[[#This Row],[StdDev]]</f>
        <v>235.56258831840788</v>
      </c>
      <c r="R3152">
        <f>TableOMP[[#This Row],[Avg]]+$U$2*TableOMP[[#This Row],[StdDev]]</f>
        <v>287.70018711016343</v>
      </c>
      <c r="S3152">
        <f>IF(AND(TableOMP[[#This Row],[total_time]]&gt;=TableOMP[[#This Row],[Low]], TableOMP[[#This Row],[total_time]]&lt;=TableOMP[[#This Row],[High]]),1,0)</f>
        <v>0</v>
      </c>
    </row>
    <row r="3153" spans="1:19" hidden="1" x14ac:dyDescent="0.25">
      <c r="A3153" t="s">
        <v>10</v>
      </c>
      <c r="B3153">
        <v>10000</v>
      </c>
      <c r="C3153">
        <v>100</v>
      </c>
      <c r="D3153">
        <v>100000</v>
      </c>
      <c r="E3153">
        <v>61</v>
      </c>
      <c r="F3153">
        <v>1</v>
      </c>
      <c r="G3153">
        <v>283.72531099999998</v>
      </c>
      <c r="H3153">
        <v>0.27133299999999999</v>
      </c>
      <c r="I3153">
        <v>8.9001640000000002</v>
      </c>
      <c r="J3153">
        <v>0.148336</v>
      </c>
      <c r="K3153" t="str">
        <f>MID(M3153,22,1)</f>
        <v>4</v>
      </c>
      <c r="L3153" t="s">
        <v>53</v>
      </c>
      <c r="M3153" t="s">
        <v>54</v>
      </c>
      <c r="N3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53">
        <f>VLOOKUP(TableOMP[[#This Row],[Label]],TableAvg[],2,FALSE)</f>
        <v>263.97109419999998</v>
      </c>
      <c r="P3153">
        <f>VLOOKUP(TableOMP[[#This Row],[Label]],TableAvg[],3,FALSE)</f>
        <v>19.280478254358826</v>
      </c>
      <c r="Q3153">
        <f>TableOMP[[#This Row],[Avg]]-$U$2*TableOMP[[#This Row],[StdDev]]</f>
        <v>225.41013769128233</v>
      </c>
      <c r="R3153">
        <f>TableOMP[[#This Row],[Avg]]+$U$2*TableOMP[[#This Row],[StdDev]]</f>
        <v>302.53205070871763</v>
      </c>
      <c r="S3153">
        <v>0</v>
      </c>
    </row>
    <row r="3154" spans="1:19" hidden="1" x14ac:dyDescent="0.25">
      <c r="A3154" t="s">
        <v>10</v>
      </c>
      <c r="B3154">
        <v>10000</v>
      </c>
      <c r="C3154">
        <v>100</v>
      </c>
      <c r="D3154">
        <v>100000</v>
      </c>
      <c r="E3154">
        <v>61</v>
      </c>
      <c r="F3154">
        <v>1</v>
      </c>
      <c r="G3154">
        <v>283.65174999999999</v>
      </c>
      <c r="H3154">
        <v>0.265737</v>
      </c>
      <c r="I3154">
        <v>7.9140779999999999</v>
      </c>
      <c r="J3154">
        <v>0.13190099999999999</v>
      </c>
      <c r="K3154" t="str">
        <f>MID(M3154,22,1)</f>
        <v>4</v>
      </c>
      <c r="L3154" t="s">
        <v>75</v>
      </c>
      <c r="M3154" t="s">
        <v>76</v>
      </c>
      <c r="N3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54">
        <f>VLOOKUP(TableOMP[[#This Row],[Label]],TableAvg[],2,FALSE)</f>
        <v>263.97109419999998</v>
      </c>
      <c r="P3154">
        <f>VLOOKUP(TableOMP[[#This Row],[Label]],TableAvg[],3,FALSE)</f>
        <v>19.280478254358826</v>
      </c>
      <c r="Q3154">
        <f>TableOMP[[#This Row],[Avg]]-$U$2*TableOMP[[#This Row],[StdDev]]</f>
        <v>225.41013769128233</v>
      </c>
      <c r="R3154">
        <f>TableOMP[[#This Row],[Avg]]+$U$2*TableOMP[[#This Row],[StdDev]]</f>
        <v>302.53205070871763</v>
      </c>
      <c r="S3154">
        <v>0</v>
      </c>
    </row>
    <row r="3155" spans="1:19" hidden="1" x14ac:dyDescent="0.25">
      <c r="A3155" t="s">
        <v>10</v>
      </c>
      <c r="B3155">
        <v>10000</v>
      </c>
      <c r="C3155">
        <v>100</v>
      </c>
      <c r="D3155">
        <v>100000</v>
      </c>
      <c r="E3155">
        <v>61</v>
      </c>
      <c r="F3155">
        <v>1</v>
      </c>
      <c r="G3155">
        <v>282.89991900000001</v>
      </c>
      <c r="H3155">
        <v>0.28553899999999999</v>
      </c>
      <c r="I3155">
        <v>8.8535389999999996</v>
      </c>
      <c r="J3155">
        <v>0.147559</v>
      </c>
      <c r="K3155" t="str">
        <f>MID(M3155,22,1)</f>
        <v>4</v>
      </c>
      <c r="L3155" t="s">
        <v>105</v>
      </c>
      <c r="M3155" t="s">
        <v>106</v>
      </c>
      <c r="N3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55">
        <f>VLOOKUP(TableOMP[[#This Row],[Label]],TableAvg[],2,FALSE)</f>
        <v>263.97109419999998</v>
      </c>
      <c r="P3155">
        <f>VLOOKUP(TableOMP[[#This Row],[Label]],TableAvg[],3,FALSE)</f>
        <v>19.280478254358826</v>
      </c>
      <c r="Q3155">
        <f>TableOMP[[#This Row],[Avg]]-$U$2*TableOMP[[#This Row],[StdDev]]</f>
        <v>225.41013769128233</v>
      </c>
      <c r="R3155">
        <f>TableOMP[[#This Row],[Avg]]+$U$2*TableOMP[[#This Row],[StdDev]]</f>
        <v>302.53205070871763</v>
      </c>
      <c r="S3155">
        <v>0</v>
      </c>
    </row>
    <row r="3156" spans="1:19" hidden="1" x14ac:dyDescent="0.25">
      <c r="A3156" t="s">
        <v>10</v>
      </c>
      <c r="B3156">
        <v>10000</v>
      </c>
      <c r="C3156">
        <v>100</v>
      </c>
      <c r="D3156">
        <v>100000</v>
      </c>
      <c r="E3156">
        <v>61</v>
      </c>
      <c r="F3156">
        <v>1</v>
      </c>
      <c r="G3156">
        <v>282.67562700000002</v>
      </c>
      <c r="H3156">
        <v>0.26441500000000001</v>
      </c>
      <c r="I3156">
        <v>8.327458</v>
      </c>
      <c r="J3156">
        <v>0.138791</v>
      </c>
      <c r="K3156" t="str">
        <f>MID(M3156,22,1)</f>
        <v>4</v>
      </c>
      <c r="L3156" t="s">
        <v>143</v>
      </c>
      <c r="M3156" t="s">
        <v>144</v>
      </c>
      <c r="N3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56">
        <f>VLOOKUP(TableOMP[[#This Row],[Label]],TableAvg[],2,FALSE)</f>
        <v>263.97109419999998</v>
      </c>
      <c r="P3156">
        <f>VLOOKUP(TableOMP[[#This Row],[Label]],TableAvg[],3,FALSE)</f>
        <v>19.280478254358826</v>
      </c>
      <c r="Q3156">
        <f>TableOMP[[#This Row],[Avg]]-$U$2*TableOMP[[#This Row],[StdDev]]</f>
        <v>225.41013769128233</v>
      </c>
      <c r="R3156">
        <f>TableOMP[[#This Row],[Avg]]+$U$2*TableOMP[[#This Row],[StdDev]]</f>
        <v>302.53205070871763</v>
      </c>
      <c r="S3156">
        <v>0</v>
      </c>
    </row>
    <row r="3157" spans="1:19" x14ac:dyDescent="0.25">
      <c r="A3157" t="s">
        <v>10</v>
      </c>
      <c r="B3157">
        <v>10000</v>
      </c>
      <c r="C3157">
        <v>100</v>
      </c>
      <c r="D3157">
        <v>1</v>
      </c>
      <c r="E3157">
        <v>56</v>
      </c>
      <c r="F3157">
        <v>1</v>
      </c>
      <c r="G3157">
        <v>264.06512600000002</v>
      </c>
      <c r="H3157">
        <v>13.059435000000001</v>
      </c>
      <c r="I3157">
        <v>45.510071000000003</v>
      </c>
      <c r="J3157">
        <v>0.82745599999999997</v>
      </c>
      <c r="K3157" t="str">
        <f>MID(M3157,22,1)</f>
        <v>1</v>
      </c>
      <c r="L3157" t="s">
        <v>246</v>
      </c>
      <c r="M3157" t="s">
        <v>247</v>
      </c>
      <c r="N3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3157" s="10">
        <f>VLOOKUP(TableOMP[[#This Row],[Label]],TableAvg[],2,FALSE)</f>
        <v>261.63138771428567</v>
      </c>
      <c r="P3157" s="10">
        <f>VLOOKUP(TableOMP[[#This Row],[Label]],TableAvg[],3,FALSE)</f>
        <v>13.034399697938889</v>
      </c>
      <c r="Q3157" s="10">
        <f>TableOMP[[#This Row],[Avg]]-$U$2*TableOMP[[#This Row],[StdDev]]</f>
        <v>235.56258831840788</v>
      </c>
      <c r="R3157" s="10">
        <f>TableOMP[[#This Row],[Avg]]+$U$2*TableOMP[[#This Row],[StdDev]]</f>
        <v>287.70018711016343</v>
      </c>
      <c r="S3157" s="10">
        <f>IF(AND(TableOMP[[#This Row],[total_time]]&gt;=TableOMP[[#This Row],[Low]], TableOMP[[#This Row],[total_time]]&lt;=TableOMP[[#This Row],[High]]),1,0)</f>
        <v>1</v>
      </c>
    </row>
    <row r="3158" spans="1:19" x14ac:dyDescent="0.25">
      <c r="A3158" t="s">
        <v>10</v>
      </c>
      <c r="B3158">
        <v>10000</v>
      </c>
      <c r="C3158">
        <v>100</v>
      </c>
      <c r="D3158">
        <v>1</v>
      </c>
      <c r="E3158">
        <v>56</v>
      </c>
      <c r="F3158">
        <v>1</v>
      </c>
      <c r="G3158">
        <v>259.91310499999997</v>
      </c>
      <c r="H3158">
        <v>15.364350999999999</v>
      </c>
      <c r="I3158">
        <v>93.713132000000002</v>
      </c>
      <c r="J3158">
        <v>1.703875</v>
      </c>
      <c r="K3158" t="str">
        <f>MID(M3158,22,1)</f>
        <v>8</v>
      </c>
      <c r="L3158" t="s">
        <v>137</v>
      </c>
      <c r="M3158" t="s">
        <v>138</v>
      </c>
      <c r="N3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3158">
        <f>VLOOKUP(TableOMP[[#This Row],[Label]],TableAvg[],2,FALSE)</f>
        <v>261.63138771428567</v>
      </c>
      <c r="P3158">
        <f>VLOOKUP(TableOMP[[#This Row],[Label]],TableAvg[],3,FALSE)</f>
        <v>13.034399697938889</v>
      </c>
      <c r="Q3158">
        <f>TableOMP[[#This Row],[Avg]]-$U$2*TableOMP[[#This Row],[StdDev]]</f>
        <v>235.56258831840788</v>
      </c>
      <c r="R3158">
        <f>TableOMP[[#This Row],[Avg]]+$U$2*TableOMP[[#This Row],[StdDev]]</f>
        <v>287.70018711016343</v>
      </c>
      <c r="S3158">
        <f>IF(AND(TableOMP[[#This Row],[total_time]]&gt;=TableOMP[[#This Row],[Low]], TableOMP[[#This Row],[total_time]]&lt;=TableOMP[[#This Row],[High]]),1,0)</f>
        <v>1</v>
      </c>
    </row>
    <row r="3159" spans="1:19" x14ac:dyDescent="0.25">
      <c r="A3159" t="s">
        <v>10</v>
      </c>
      <c r="B3159">
        <v>10000</v>
      </c>
      <c r="C3159">
        <v>100</v>
      </c>
      <c r="D3159">
        <v>1</v>
      </c>
      <c r="E3159">
        <v>56</v>
      </c>
      <c r="F3159">
        <v>1</v>
      </c>
      <c r="G3159">
        <v>257.78788200000002</v>
      </c>
      <c r="H3159">
        <v>16.616907000000001</v>
      </c>
      <c r="I3159">
        <v>99.393443000000005</v>
      </c>
      <c r="J3159">
        <v>1.8071539999999999</v>
      </c>
      <c r="K3159" t="str">
        <f>MID(M3159,22,1)</f>
        <v>2</v>
      </c>
      <c r="L3159" t="s">
        <v>107</v>
      </c>
      <c r="M3159" t="s">
        <v>108</v>
      </c>
      <c r="N3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3159">
        <f>VLOOKUP(TableOMP[[#This Row],[Label]],TableAvg[],2,FALSE)</f>
        <v>261.63138771428567</v>
      </c>
      <c r="P3159">
        <f>VLOOKUP(TableOMP[[#This Row],[Label]],TableAvg[],3,FALSE)</f>
        <v>13.034399697938889</v>
      </c>
      <c r="Q3159">
        <f>TableOMP[[#This Row],[Avg]]-$U$2*TableOMP[[#This Row],[StdDev]]</f>
        <v>235.56258831840788</v>
      </c>
      <c r="R3159">
        <f>TableOMP[[#This Row],[Avg]]+$U$2*TableOMP[[#This Row],[StdDev]]</f>
        <v>287.70018711016343</v>
      </c>
      <c r="S3159">
        <f>IF(AND(TableOMP[[#This Row],[total_time]]&gt;=TableOMP[[#This Row],[Low]], TableOMP[[#This Row],[total_time]]&lt;=TableOMP[[#This Row],[High]]),1,0)</f>
        <v>1</v>
      </c>
    </row>
    <row r="3160" spans="1:19" hidden="1" x14ac:dyDescent="0.25">
      <c r="A3160" t="s">
        <v>12</v>
      </c>
      <c r="B3160">
        <v>10000</v>
      </c>
      <c r="C3160">
        <v>100</v>
      </c>
      <c r="D3160">
        <v>100000</v>
      </c>
      <c r="E3160">
        <v>46</v>
      </c>
      <c r="F3160">
        <v>1</v>
      </c>
      <c r="G3160">
        <v>236.83019200000001</v>
      </c>
      <c r="H3160">
        <v>0.264735</v>
      </c>
      <c r="I3160">
        <v>5.7590880000000002</v>
      </c>
      <c r="J3160">
        <v>0.12798000000000001</v>
      </c>
      <c r="K3160" t="str">
        <f>MID(M3160,22,1)</f>
        <v>6</v>
      </c>
      <c r="L3160" t="s">
        <v>109</v>
      </c>
      <c r="M3160" t="s">
        <v>110</v>
      </c>
      <c r="N3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3160">
        <f>VLOOKUP(TableOMP[[#This Row],[Label]],TableAvg[],2,FALSE)</f>
        <v>251.00351827272723</v>
      </c>
      <c r="P3160">
        <f>VLOOKUP(TableOMP[[#This Row],[Label]],TableAvg[],3,FALSE)</f>
        <v>12.170784861962527</v>
      </c>
      <c r="Q3160">
        <f>TableOMP[[#This Row],[Avg]]-$U$2*TableOMP[[#This Row],[StdDev]]</f>
        <v>226.66194854880217</v>
      </c>
      <c r="R3160">
        <f>TableOMP[[#This Row],[Avg]]+$U$2*TableOMP[[#This Row],[StdDev]]</f>
        <v>275.3450879966523</v>
      </c>
      <c r="S3160">
        <f>IF(AND(TableOMP[[#This Row],[total_time]]&gt;=TableOMP[[#This Row],[Low]], TableOMP[[#This Row],[total_time]]&lt;=TableOMP[[#This Row],[High]]),1,0)</f>
        <v>1</v>
      </c>
    </row>
    <row r="3161" spans="1:19" hidden="1" x14ac:dyDescent="0.25">
      <c r="A3161" t="s">
        <v>10</v>
      </c>
      <c r="B3161">
        <v>10000</v>
      </c>
      <c r="C3161">
        <v>100</v>
      </c>
      <c r="D3161">
        <v>100000</v>
      </c>
      <c r="E3161">
        <v>57</v>
      </c>
      <c r="F3161">
        <v>1</v>
      </c>
      <c r="G3161">
        <v>281.33996999999999</v>
      </c>
      <c r="H3161">
        <v>0.301705</v>
      </c>
      <c r="I3161">
        <v>7.6940549999999996</v>
      </c>
      <c r="J3161">
        <v>0.13739399999999999</v>
      </c>
      <c r="K3161" t="str">
        <f>MID(M3161,22,1)</f>
        <v>4</v>
      </c>
      <c r="L3161" t="s">
        <v>53</v>
      </c>
      <c r="M3161" t="s">
        <v>54</v>
      </c>
      <c r="N3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1">
        <f>VLOOKUP(TableOMP[[#This Row],[Label]],TableAvg[],2,FALSE)</f>
        <v>260.40353390000001</v>
      </c>
      <c r="P3161">
        <f>VLOOKUP(TableOMP[[#This Row],[Label]],TableAvg[],3,FALSE)</f>
        <v>19.897484520914109</v>
      </c>
      <c r="Q3161">
        <f>TableOMP[[#This Row],[Avg]]-$U$2*TableOMP[[#This Row],[StdDev]]</f>
        <v>220.6085648581718</v>
      </c>
      <c r="R3161">
        <f>TableOMP[[#This Row],[Avg]]+$U$2*TableOMP[[#This Row],[StdDev]]</f>
        <v>300.19850294182822</v>
      </c>
      <c r="S3161">
        <v>0</v>
      </c>
    </row>
    <row r="3162" spans="1:19" hidden="1" x14ac:dyDescent="0.25">
      <c r="A3162" t="s">
        <v>10</v>
      </c>
      <c r="B3162">
        <v>10000</v>
      </c>
      <c r="C3162">
        <v>100</v>
      </c>
      <c r="D3162">
        <v>100000</v>
      </c>
      <c r="E3162">
        <v>57</v>
      </c>
      <c r="F3162">
        <v>1</v>
      </c>
      <c r="G3162">
        <v>279.97205600000001</v>
      </c>
      <c r="H3162">
        <v>0.28972300000000001</v>
      </c>
      <c r="I3162">
        <v>8.2017849999999992</v>
      </c>
      <c r="J3162">
        <v>0.14646000000000001</v>
      </c>
      <c r="K3162" t="str">
        <f>MID(M3162,22,1)</f>
        <v>4</v>
      </c>
      <c r="L3162" t="s">
        <v>75</v>
      </c>
      <c r="M3162" t="s">
        <v>76</v>
      </c>
      <c r="N3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2">
        <f>VLOOKUP(TableOMP[[#This Row],[Label]],TableAvg[],2,FALSE)</f>
        <v>260.40353390000001</v>
      </c>
      <c r="P3162">
        <f>VLOOKUP(TableOMP[[#This Row],[Label]],TableAvg[],3,FALSE)</f>
        <v>19.897484520914109</v>
      </c>
      <c r="Q3162">
        <f>TableOMP[[#This Row],[Avg]]-$U$2*TableOMP[[#This Row],[StdDev]]</f>
        <v>220.6085648581718</v>
      </c>
      <c r="R3162">
        <f>TableOMP[[#This Row],[Avg]]+$U$2*TableOMP[[#This Row],[StdDev]]</f>
        <v>300.19850294182822</v>
      </c>
      <c r="S3162">
        <v>0</v>
      </c>
    </row>
    <row r="3163" spans="1:19" hidden="1" x14ac:dyDescent="0.25">
      <c r="A3163" t="s">
        <v>10</v>
      </c>
      <c r="B3163">
        <v>10000</v>
      </c>
      <c r="C3163">
        <v>100</v>
      </c>
      <c r="D3163">
        <v>100000</v>
      </c>
      <c r="E3163">
        <v>57</v>
      </c>
      <c r="F3163">
        <v>1</v>
      </c>
      <c r="G3163">
        <v>280.49505499999998</v>
      </c>
      <c r="H3163">
        <v>0.31341599999999997</v>
      </c>
      <c r="I3163">
        <v>6.683916</v>
      </c>
      <c r="J3163">
        <v>0.119356</v>
      </c>
      <c r="K3163" t="str">
        <f>MID(M3163,22,1)</f>
        <v>4</v>
      </c>
      <c r="L3163" t="s">
        <v>105</v>
      </c>
      <c r="M3163" t="s">
        <v>106</v>
      </c>
      <c r="N3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3">
        <f>VLOOKUP(TableOMP[[#This Row],[Label]],TableAvg[],2,FALSE)</f>
        <v>260.40353390000001</v>
      </c>
      <c r="P3163">
        <f>VLOOKUP(TableOMP[[#This Row],[Label]],TableAvg[],3,FALSE)</f>
        <v>19.897484520914109</v>
      </c>
      <c r="Q3163">
        <f>TableOMP[[#This Row],[Avg]]-$U$2*TableOMP[[#This Row],[StdDev]]</f>
        <v>220.6085648581718</v>
      </c>
      <c r="R3163">
        <f>TableOMP[[#This Row],[Avg]]+$U$2*TableOMP[[#This Row],[StdDev]]</f>
        <v>300.19850294182822</v>
      </c>
      <c r="S3163">
        <v>0</v>
      </c>
    </row>
    <row r="3164" spans="1:19" hidden="1" x14ac:dyDescent="0.25">
      <c r="A3164" t="s">
        <v>10</v>
      </c>
      <c r="B3164">
        <v>10000</v>
      </c>
      <c r="C3164">
        <v>100</v>
      </c>
      <c r="D3164">
        <v>100000</v>
      </c>
      <c r="E3164">
        <v>57</v>
      </c>
      <c r="F3164">
        <v>1</v>
      </c>
      <c r="G3164">
        <v>279.64507800000001</v>
      </c>
      <c r="H3164">
        <v>0.35292000000000001</v>
      </c>
      <c r="I3164">
        <v>8.6708429999999996</v>
      </c>
      <c r="J3164">
        <v>0.154836</v>
      </c>
      <c r="K3164" t="str">
        <f>MID(M3164,22,1)</f>
        <v>4</v>
      </c>
      <c r="L3164" t="s">
        <v>143</v>
      </c>
      <c r="M3164" t="s">
        <v>144</v>
      </c>
      <c r="N3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4">
        <f>VLOOKUP(TableOMP[[#This Row],[Label]],TableAvg[],2,FALSE)</f>
        <v>260.40353390000001</v>
      </c>
      <c r="P3164">
        <f>VLOOKUP(TableOMP[[#This Row],[Label]],TableAvg[],3,FALSE)</f>
        <v>19.897484520914109</v>
      </c>
      <c r="Q3164">
        <f>TableOMP[[#This Row],[Avg]]-$U$2*TableOMP[[#This Row],[StdDev]]</f>
        <v>220.6085648581718</v>
      </c>
      <c r="R3164">
        <f>TableOMP[[#This Row],[Avg]]+$U$2*TableOMP[[#This Row],[StdDev]]</f>
        <v>300.19850294182822</v>
      </c>
      <c r="S3164">
        <v>0</v>
      </c>
    </row>
    <row r="3165" spans="1:19" x14ac:dyDescent="0.25">
      <c r="A3165" t="s">
        <v>10</v>
      </c>
      <c r="B3165">
        <v>10000</v>
      </c>
      <c r="C3165">
        <v>100</v>
      </c>
      <c r="D3165">
        <v>1</v>
      </c>
      <c r="E3165">
        <v>56</v>
      </c>
      <c r="F3165">
        <v>1</v>
      </c>
      <c r="G3165">
        <v>254.724908</v>
      </c>
      <c r="H3165">
        <v>13.522883999999999</v>
      </c>
      <c r="I3165">
        <v>43.490898999999999</v>
      </c>
      <c r="J3165">
        <v>0.790744</v>
      </c>
      <c r="K3165" t="str">
        <f>MID(M3165,22,1)</f>
        <v>5</v>
      </c>
      <c r="L3165" t="s">
        <v>67</v>
      </c>
      <c r="M3165" t="s">
        <v>68</v>
      </c>
      <c r="N3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3165">
        <f>VLOOKUP(TableOMP[[#This Row],[Label]],TableAvg[],2,FALSE)</f>
        <v>261.63138771428567</v>
      </c>
      <c r="P3165">
        <f>VLOOKUP(TableOMP[[#This Row],[Label]],TableAvg[],3,FALSE)</f>
        <v>13.034399697938889</v>
      </c>
      <c r="Q3165">
        <f>TableOMP[[#This Row],[Avg]]-$U$2*TableOMP[[#This Row],[StdDev]]</f>
        <v>235.56258831840788</v>
      </c>
      <c r="R3165">
        <f>TableOMP[[#This Row],[Avg]]+$U$2*TableOMP[[#This Row],[StdDev]]</f>
        <v>287.70018711016343</v>
      </c>
      <c r="S3165">
        <f>IF(AND(TableOMP[[#This Row],[total_time]]&gt;=TableOMP[[#This Row],[Low]], TableOMP[[#This Row],[total_time]]&lt;=TableOMP[[#This Row],[High]]),1,0)</f>
        <v>1</v>
      </c>
    </row>
    <row r="3166" spans="1:19" hidden="1" x14ac:dyDescent="0.25">
      <c r="A3166" t="s">
        <v>12</v>
      </c>
      <c r="B3166">
        <v>10000</v>
      </c>
      <c r="C3166">
        <v>100</v>
      </c>
      <c r="D3166">
        <v>100000</v>
      </c>
      <c r="E3166">
        <v>4</v>
      </c>
      <c r="F3166">
        <v>1</v>
      </c>
      <c r="G3166">
        <v>236.64559</v>
      </c>
      <c r="H3166">
        <v>0.32444499999999998</v>
      </c>
      <c r="I3166">
        <v>0.62106899999999998</v>
      </c>
      <c r="J3166">
        <v>0.20702300000000001</v>
      </c>
      <c r="K3166" t="str">
        <f>MID(M3166,22,1)</f>
        <v>5</v>
      </c>
      <c r="L3166" t="s">
        <v>89</v>
      </c>
      <c r="M3166" t="s">
        <v>90</v>
      </c>
      <c r="N3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3166">
        <f>VLOOKUP(TableOMP[[#This Row],[Label]],TableAvg[],2,FALSE)</f>
        <v>235.68481742857142</v>
      </c>
      <c r="P3166">
        <f>VLOOKUP(TableOMP[[#This Row],[Label]],TableAvg[],3,FALSE)</f>
        <v>1.0101731356179433</v>
      </c>
      <c r="Q3166">
        <f>TableOMP[[#This Row],[Avg]]-$U$2*TableOMP[[#This Row],[StdDev]]</f>
        <v>233.66447115733553</v>
      </c>
      <c r="R3166">
        <f>TableOMP[[#This Row],[Avg]]+$U$2*TableOMP[[#This Row],[StdDev]]</f>
        <v>237.70516369980731</v>
      </c>
      <c r="S3166">
        <f>IF(AND(TableOMP[[#This Row],[total_time]]&gt;=TableOMP[[#This Row],[Low]], TableOMP[[#This Row],[total_time]]&lt;=TableOMP[[#This Row],[High]]),1,0)</f>
        <v>1</v>
      </c>
    </row>
    <row r="3167" spans="1:19" x14ac:dyDescent="0.25">
      <c r="A3167" t="s">
        <v>10</v>
      </c>
      <c r="B3167">
        <v>10000</v>
      </c>
      <c r="C3167">
        <v>100</v>
      </c>
      <c r="D3167">
        <v>1</v>
      </c>
      <c r="E3167">
        <v>56</v>
      </c>
      <c r="F3167">
        <v>1</v>
      </c>
      <c r="G3167">
        <v>252.86553900000001</v>
      </c>
      <c r="H3167">
        <v>13.674749</v>
      </c>
      <c r="I3167">
        <v>79.854476000000005</v>
      </c>
      <c r="J3167">
        <v>1.4519</v>
      </c>
      <c r="K3167" t="str">
        <f>MID(M3167,22,1)</f>
        <v>1</v>
      </c>
      <c r="L3167" t="s">
        <v>141</v>
      </c>
      <c r="M3167" t="s">
        <v>142</v>
      </c>
      <c r="N3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3167">
        <f>VLOOKUP(TableOMP[[#This Row],[Label]],TableAvg[],2,FALSE)</f>
        <v>261.63138771428567</v>
      </c>
      <c r="P3167">
        <f>VLOOKUP(TableOMP[[#This Row],[Label]],TableAvg[],3,FALSE)</f>
        <v>13.034399697938889</v>
      </c>
      <c r="Q3167">
        <f>TableOMP[[#This Row],[Avg]]-$U$2*TableOMP[[#This Row],[StdDev]]</f>
        <v>235.56258831840788</v>
      </c>
      <c r="R3167">
        <f>TableOMP[[#This Row],[Avg]]+$U$2*TableOMP[[#This Row],[StdDev]]</f>
        <v>287.70018711016343</v>
      </c>
      <c r="S3167">
        <f>IF(AND(TableOMP[[#This Row],[total_time]]&gt;=TableOMP[[#This Row],[Low]], TableOMP[[#This Row],[total_time]]&lt;=TableOMP[[#This Row],[High]]),1,0)</f>
        <v>1</v>
      </c>
    </row>
    <row r="3168" spans="1:19" hidden="1" x14ac:dyDescent="0.25">
      <c r="A3168" t="s">
        <v>10</v>
      </c>
      <c r="B3168">
        <v>10000</v>
      </c>
      <c r="C3168">
        <v>100</v>
      </c>
      <c r="D3168">
        <v>100000</v>
      </c>
      <c r="E3168">
        <v>56</v>
      </c>
      <c r="F3168">
        <v>1</v>
      </c>
      <c r="G3168">
        <v>236.513994</v>
      </c>
      <c r="H3168">
        <v>0.30354100000000001</v>
      </c>
      <c r="I3168">
        <v>7.579294</v>
      </c>
      <c r="J3168">
        <v>0.13780500000000001</v>
      </c>
      <c r="K3168" t="str">
        <f>MID(M3168,22,1)</f>
        <v>5</v>
      </c>
      <c r="L3168" t="s">
        <v>193</v>
      </c>
      <c r="M3168" t="s">
        <v>194</v>
      </c>
      <c r="N3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3168">
        <f>VLOOKUP(TableOMP[[#This Row],[Label]],TableAvg[],2,FALSE)</f>
        <v>259.06839350000001</v>
      </c>
      <c r="P3168">
        <f>VLOOKUP(TableOMP[[#This Row],[Label]],TableAvg[],3,FALSE)</f>
        <v>19.557995922565869</v>
      </c>
      <c r="Q3168">
        <f>TableOMP[[#This Row],[Avg]]-$U$2*TableOMP[[#This Row],[StdDev]]</f>
        <v>219.95240165486828</v>
      </c>
      <c r="R3168">
        <f>TableOMP[[#This Row],[Avg]]+$U$2*TableOMP[[#This Row],[StdDev]]</f>
        <v>298.18438534513177</v>
      </c>
      <c r="S3168">
        <f>IF(AND(TableOMP[[#This Row],[total_time]]&gt;=TableOMP[[#This Row],[Low]], TableOMP[[#This Row],[total_time]]&lt;=TableOMP[[#This Row],[High]]),1,0)</f>
        <v>1</v>
      </c>
    </row>
    <row r="3169" spans="1:19" hidden="1" x14ac:dyDescent="0.25">
      <c r="A3169" t="s">
        <v>10</v>
      </c>
      <c r="B3169">
        <v>10000</v>
      </c>
      <c r="C3169">
        <v>100</v>
      </c>
      <c r="D3169">
        <v>100000</v>
      </c>
      <c r="E3169">
        <v>56</v>
      </c>
      <c r="F3169">
        <v>1</v>
      </c>
      <c r="G3169">
        <v>279.941484</v>
      </c>
      <c r="H3169">
        <v>0.28506100000000001</v>
      </c>
      <c r="I3169">
        <v>7.6282209999999999</v>
      </c>
      <c r="J3169">
        <v>0.13869500000000001</v>
      </c>
      <c r="K3169" t="str">
        <f>MID(M3169,22,1)</f>
        <v>4</v>
      </c>
      <c r="L3169" t="s">
        <v>53</v>
      </c>
      <c r="M3169" t="s">
        <v>54</v>
      </c>
      <c r="N3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3169">
        <f>VLOOKUP(TableOMP[[#This Row],[Label]],TableAvg[],2,FALSE)</f>
        <v>259.06839350000001</v>
      </c>
      <c r="P3169">
        <f>VLOOKUP(TableOMP[[#This Row],[Label]],TableAvg[],3,FALSE)</f>
        <v>19.557995922565869</v>
      </c>
      <c r="Q3169">
        <f>TableOMP[[#This Row],[Avg]]-$U$2*TableOMP[[#This Row],[StdDev]]</f>
        <v>219.95240165486828</v>
      </c>
      <c r="R3169">
        <f>TableOMP[[#This Row],[Avg]]+$U$2*TableOMP[[#This Row],[StdDev]]</f>
        <v>298.18438534513177</v>
      </c>
      <c r="S3169">
        <v>0</v>
      </c>
    </row>
    <row r="3170" spans="1:19" x14ac:dyDescent="0.25">
      <c r="A3170" t="s">
        <v>10</v>
      </c>
      <c r="B3170">
        <v>10000</v>
      </c>
      <c r="C3170">
        <v>100</v>
      </c>
      <c r="D3170">
        <v>1</v>
      </c>
      <c r="E3170">
        <v>56</v>
      </c>
      <c r="F3170">
        <v>1</v>
      </c>
      <c r="G3170">
        <v>250.242707</v>
      </c>
      <c r="H3170">
        <v>13.524525000000001</v>
      </c>
      <c r="I3170">
        <v>45.596997000000002</v>
      </c>
      <c r="J3170">
        <v>0.829036</v>
      </c>
      <c r="K3170" t="str">
        <f>MID(M3170,22,1)</f>
        <v>5</v>
      </c>
      <c r="L3170" t="s">
        <v>183</v>
      </c>
      <c r="M3170" t="s">
        <v>184</v>
      </c>
      <c r="N3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3170">
        <f>VLOOKUP(TableOMP[[#This Row],[Label]],TableAvg[],2,FALSE)</f>
        <v>261.63138771428567</v>
      </c>
      <c r="P3170">
        <f>VLOOKUP(TableOMP[[#This Row],[Label]],TableAvg[],3,FALSE)</f>
        <v>13.034399697938889</v>
      </c>
      <c r="Q3170">
        <f>TableOMP[[#This Row],[Avg]]-$U$2*TableOMP[[#This Row],[StdDev]]</f>
        <v>235.56258831840788</v>
      </c>
      <c r="R3170">
        <f>TableOMP[[#This Row],[Avg]]+$U$2*TableOMP[[#This Row],[StdDev]]</f>
        <v>287.70018711016343</v>
      </c>
      <c r="S3170">
        <f>IF(AND(TableOMP[[#This Row],[total_time]]&gt;=TableOMP[[#This Row],[Low]], TableOMP[[#This Row],[total_time]]&lt;=TableOMP[[#This Row],[High]]),1,0)</f>
        <v>1</v>
      </c>
    </row>
    <row r="3171" spans="1:19" x14ac:dyDescent="0.25">
      <c r="A3171" t="s">
        <v>10</v>
      </c>
      <c r="B3171">
        <v>10000</v>
      </c>
      <c r="C3171">
        <v>100</v>
      </c>
      <c r="D3171">
        <v>1</v>
      </c>
      <c r="E3171">
        <v>57</v>
      </c>
      <c r="F3171">
        <v>1</v>
      </c>
      <c r="G3171">
        <v>401.84180400000002</v>
      </c>
      <c r="H3171">
        <v>157.58601999999999</v>
      </c>
      <c r="I3171">
        <v>50.120268000000003</v>
      </c>
      <c r="J3171">
        <v>0.89500500000000005</v>
      </c>
      <c r="K3171" t="str">
        <f>MID(M3171,22,1)</f>
        <v>5</v>
      </c>
      <c r="L3171" t="s">
        <v>67</v>
      </c>
      <c r="M3171" t="s">
        <v>68</v>
      </c>
      <c r="N3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3171">
        <f>VLOOKUP(TableOMP[[#This Row],[Label]],TableAvg[],2,FALSE)</f>
        <v>281.88212228571427</v>
      </c>
      <c r="P3171">
        <f>VLOOKUP(TableOMP[[#This Row],[Label]],TableAvg[],3,FALSE)</f>
        <v>50.945855475609562</v>
      </c>
      <c r="Q3171">
        <f>TableOMP[[#This Row],[Avg]]-$U$2*TableOMP[[#This Row],[StdDev]]</f>
        <v>179.99041133449515</v>
      </c>
      <c r="R3171">
        <f>TableOMP[[#This Row],[Avg]]+$U$2*TableOMP[[#This Row],[StdDev]]</f>
        <v>383.7738332369334</v>
      </c>
      <c r="S3171">
        <f>IF(AND(TableOMP[[#This Row],[total_time]]&gt;=TableOMP[[#This Row],[Low]], TableOMP[[#This Row],[total_time]]&lt;=TableOMP[[#This Row],[High]]),1,0)</f>
        <v>0</v>
      </c>
    </row>
    <row r="3172" spans="1:19" x14ac:dyDescent="0.25">
      <c r="A3172" t="s">
        <v>10</v>
      </c>
      <c r="B3172">
        <v>10000</v>
      </c>
      <c r="C3172">
        <v>100</v>
      </c>
      <c r="D3172">
        <v>1</v>
      </c>
      <c r="E3172">
        <v>57</v>
      </c>
      <c r="F3172">
        <v>1</v>
      </c>
      <c r="G3172">
        <v>295.29942299999999</v>
      </c>
      <c r="H3172">
        <v>12.268166000000001</v>
      </c>
      <c r="I3172">
        <v>43.333277000000002</v>
      </c>
      <c r="J3172">
        <v>0.77380899999999997</v>
      </c>
      <c r="K3172" t="str">
        <f>MID(M3172,22,1)</f>
        <v>4</v>
      </c>
      <c r="L3172" t="s">
        <v>191</v>
      </c>
      <c r="M3172" t="s">
        <v>192</v>
      </c>
      <c r="N3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3172">
        <f>VLOOKUP(TableOMP[[#This Row],[Label]],TableAvg[],2,FALSE)</f>
        <v>281.88212228571427</v>
      </c>
      <c r="P3172">
        <f>VLOOKUP(TableOMP[[#This Row],[Label]],TableAvg[],3,FALSE)</f>
        <v>50.945855475609562</v>
      </c>
      <c r="Q3172">
        <f>TableOMP[[#This Row],[Avg]]-$U$2*TableOMP[[#This Row],[StdDev]]</f>
        <v>179.99041133449515</v>
      </c>
      <c r="R3172">
        <f>TableOMP[[#This Row],[Avg]]+$U$2*TableOMP[[#This Row],[StdDev]]</f>
        <v>383.7738332369334</v>
      </c>
      <c r="S3172">
        <v>0</v>
      </c>
    </row>
    <row r="3173" spans="1:19" x14ac:dyDescent="0.25">
      <c r="A3173" t="s">
        <v>10</v>
      </c>
      <c r="B3173">
        <v>10000</v>
      </c>
      <c r="C3173">
        <v>100</v>
      </c>
      <c r="D3173">
        <v>1</v>
      </c>
      <c r="E3173">
        <v>57</v>
      </c>
      <c r="F3173">
        <v>1</v>
      </c>
      <c r="G3173">
        <v>258.87809099999998</v>
      </c>
      <c r="H3173">
        <v>14.318066</v>
      </c>
      <c r="I3173">
        <v>128.44967299999999</v>
      </c>
      <c r="J3173">
        <v>2.2937439999999998</v>
      </c>
      <c r="K3173" t="str">
        <f>MID(M3173,22,1)</f>
        <v>8</v>
      </c>
      <c r="L3173" t="s">
        <v>137</v>
      </c>
      <c r="M3173" t="s">
        <v>138</v>
      </c>
      <c r="N3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3173">
        <f>VLOOKUP(TableOMP[[#This Row],[Label]],TableAvg[],2,FALSE)</f>
        <v>281.88212228571427</v>
      </c>
      <c r="P3173">
        <f>VLOOKUP(TableOMP[[#This Row],[Label]],TableAvg[],3,FALSE)</f>
        <v>50.945855475609562</v>
      </c>
      <c r="Q3173">
        <f>TableOMP[[#This Row],[Avg]]-$U$2*TableOMP[[#This Row],[StdDev]]</f>
        <v>179.99041133449515</v>
      </c>
      <c r="R3173">
        <f>TableOMP[[#This Row],[Avg]]+$U$2*TableOMP[[#This Row],[StdDev]]</f>
        <v>383.7738332369334</v>
      </c>
      <c r="S3173">
        <f>IF(AND(TableOMP[[#This Row],[total_time]]&gt;=TableOMP[[#This Row],[Low]], TableOMP[[#This Row],[total_time]]&lt;=TableOMP[[#This Row],[High]]),1,0)</f>
        <v>1</v>
      </c>
    </row>
    <row r="3174" spans="1:19" x14ac:dyDescent="0.25">
      <c r="A3174" t="s">
        <v>10</v>
      </c>
      <c r="B3174">
        <v>10000</v>
      </c>
      <c r="C3174">
        <v>100</v>
      </c>
      <c r="D3174">
        <v>1</v>
      </c>
      <c r="E3174">
        <v>57</v>
      </c>
      <c r="F3174">
        <v>1</v>
      </c>
      <c r="G3174">
        <v>257.65737200000001</v>
      </c>
      <c r="H3174">
        <v>16.763921</v>
      </c>
      <c r="I3174">
        <v>126.931642</v>
      </c>
      <c r="J3174">
        <v>2.2666360000000001</v>
      </c>
      <c r="K3174" t="str">
        <f>MID(M3174,22,1)</f>
        <v>2</v>
      </c>
      <c r="L3174" t="s">
        <v>107</v>
      </c>
      <c r="M3174" t="s">
        <v>108</v>
      </c>
      <c r="N3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3174">
        <f>VLOOKUP(TableOMP[[#This Row],[Label]],TableAvg[],2,FALSE)</f>
        <v>281.88212228571427</v>
      </c>
      <c r="P3174">
        <f>VLOOKUP(TableOMP[[#This Row],[Label]],TableAvg[],3,FALSE)</f>
        <v>50.945855475609562</v>
      </c>
      <c r="Q3174">
        <f>TableOMP[[#This Row],[Avg]]-$U$2*TableOMP[[#This Row],[StdDev]]</f>
        <v>179.99041133449515</v>
      </c>
      <c r="R3174">
        <f>TableOMP[[#This Row],[Avg]]+$U$2*TableOMP[[#This Row],[StdDev]]</f>
        <v>383.7738332369334</v>
      </c>
      <c r="S3174">
        <f>IF(AND(TableOMP[[#This Row],[total_time]]&gt;=TableOMP[[#This Row],[Low]], TableOMP[[#This Row],[total_time]]&lt;=TableOMP[[#This Row],[High]]),1,0)</f>
        <v>1</v>
      </c>
    </row>
    <row r="3175" spans="1:19" x14ac:dyDescent="0.25">
      <c r="A3175" t="s">
        <v>10</v>
      </c>
      <c r="B3175">
        <v>10000</v>
      </c>
      <c r="C3175">
        <v>100</v>
      </c>
      <c r="D3175">
        <v>1</v>
      </c>
      <c r="E3175">
        <v>57</v>
      </c>
      <c r="F3175">
        <v>1</v>
      </c>
      <c r="G3175">
        <v>254.5121</v>
      </c>
      <c r="H3175">
        <v>12.49968</v>
      </c>
      <c r="I3175">
        <v>46.009776000000002</v>
      </c>
      <c r="J3175">
        <v>0.82160299999999997</v>
      </c>
      <c r="K3175" t="str">
        <f>MID(M3175,22,1)</f>
        <v>1</v>
      </c>
      <c r="L3175" t="s">
        <v>246</v>
      </c>
      <c r="M3175" t="s">
        <v>247</v>
      </c>
      <c r="N3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3175" s="10">
        <f>VLOOKUP(TableOMP[[#This Row],[Label]],TableAvg[],2,FALSE)</f>
        <v>281.88212228571427</v>
      </c>
      <c r="P3175" s="10">
        <f>VLOOKUP(TableOMP[[#This Row],[Label]],TableAvg[],3,FALSE)</f>
        <v>50.945855475609562</v>
      </c>
      <c r="Q3175" s="10">
        <f>TableOMP[[#This Row],[Avg]]-$U$2*TableOMP[[#This Row],[StdDev]]</f>
        <v>179.99041133449515</v>
      </c>
      <c r="R3175" s="10">
        <f>TableOMP[[#This Row],[Avg]]+$U$2*TableOMP[[#This Row],[StdDev]]</f>
        <v>383.7738332369334</v>
      </c>
      <c r="S3175" s="10">
        <f>IF(AND(TableOMP[[#This Row],[total_time]]&gt;=TableOMP[[#This Row],[Low]], TableOMP[[#This Row],[total_time]]&lt;=TableOMP[[#This Row],[High]]),1,0)</f>
        <v>1</v>
      </c>
    </row>
    <row r="3176" spans="1:19" hidden="1" x14ac:dyDescent="0.25">
      <c r="A3176" t="s">
        <v>12</v>
      </c>
      <c r="B3176">
        <v>10000</v>
      </c>
      <c r="C3176">
        <v>100</v>
      </c>
      <c r="D3176">
        <v>100000</v>
      </c>
      <c r="E3176">
        <v>48</v>
      </c>
      <c r="F3176">
        <v>1</v>
      </c>
      <c r="G3176">
        <v>236.382488</v>
      </c>
      <c r="H3176">
        <v>0.28810400000000003</v>
      </c>
      <c r="I3176">
        <v>7.594074</v>
      </c>
      <c r="J3176">
        <v>0.161576</v>
      </c>
      <c r="K3176" t="str">
        <f>MID(M3176,22,1)</f>
        <v>5</v>
      </c>
      <c r="L3176" t="s">
        <v>173</v>
      </c>
      <c r="M3176" t="s">
        <v>174</v>
      </c>
      <c r="N3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176">
        <f>VLOOKUP(TableOMP[[#This Row],[Label]],TableAvg[],2,FALSE)</f>
        <v>254.21799445454545</v>
      </c>
      <c r="P3176">
        <f>VLOOKUP(TableOMP[[#This Row],[Label]],TableAvg[],3,FALSE)</f>
        <v>14.73081011335664</v>
      </c>
      <c r="Q3176">
        <f>TableOMP[[#This Row],[Avg]]-$U$2*TableOMP[[#This Row],[StdDev]]</f>
        <v>224.75637422783217</v>
      </c>
      <c r="R3176">
        <f>TableOMP[[#This Row],[Avg]]+$U$2*TableOMP[[#This Row],[StdDev]]</f>
        <v>283.67961468125873</v>
      </c>
      <c r="S3176">
        <f>IF(AND(TableOMP[[#This Row],[total_time]]&gt;=TableOMP[[#This Row],[Low]], TableOMP[[#This Row],[total_time]]&lt;=TableOMP[[#This Row],[High]]),1,0)</f>
        <v>1</v>
      </c>
    </row>
    <row r="3177" spans="1:19" hidden="1" x14ac:dyDescent="0.25">
      <c r="A3177" t="s">
        <v>12</v>
      </c>
      <c r="B3177">
        <v>10000</v>
      </c>
      <c r="C3177">
        <v>100</v>
      </c>
      <c r="D3177">
        <v>100000</v>
      </c>
      <c r="E3177">
        <v>4</v>
      </c>
      <c r="F3177">
        <v>1</v>
      </c>
      <c r="G3177">
        <v>236.370407</v>
      </c>
      <c r="H3177">
        <v>0.202546</v>
      </c>
      <c r="I3177">
        <v>0.28784599999999999</v>
      </c>
      <c r="J3177">
        <v>9.5949000000000007E-2</v>
      </c>
      <c r="K3177" t="str">
        <f>MID(M3177,22,1)</f>
        <v>2</v>
      </c>
      <c r="L3177" t="s">
        <v>235</v>
      </c>
      <c r="M3177" t="s">
        <v>236</v>
      </c>
      <c r="N3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3177">
        <f>VLOOKUP(TableOMP[[#This Row],[Label]],TableAvg[],2,FALSE)</f>
        <v>235.68481742857142</v>
      </c>
      <c r="P3177">
        <f>VLOOKUP(TableOMP[[#This Row],[Label]],TableAvg[],3,FALSE)</f>
        <v>1.0101731356179433</v>
      </c>
      <c r="Q3177">
        <f>TableOMP[[#This Row],[Avg]]-$U$2*TableOMP[[#This Row],[StdDev]]</f>
        <v>233.66447115733553</v>
      </c>
      <c r="R3177">
        <f>TableOMP[[#This Row],[Avg]]+$U$2*TableOMP[[#This Row],[StdDev]]</f>
        <v>237.70516369980731</v>
      </c>
      <c r="S3177">
        <f>IF(AND(TableOMP[[#This Row],[total_time]]&gt;=TableOMP[[#This Row],[Low]], TableOMP[[#This Row],[total_time]]&lt;=TableOMP[[#This Row],[High]]),1,0)</f>
        <v>1</v>
      </c>
    </row>
    <row r="3178" spans="1:19" hidden="1" x14ac:dyDescent="0.25">
      <c r="A3178" t="s">
        <v>10</v>
      </c>
      <c r="B3178">
        <v>10000</v>
      </c>
      <c r="C3178">
        <v>100</v>
      </c>
      <c r="D3178">
        <v>100000</v>
      </c>
      <c r="E3178">
        <v>58</v>
      </c>
      <c r="F3178">
        <v>1</v>
      </c>
      <c r="G3178">
        <v>236.29006999999999</v>
      </c>
      <c r="H3178">
        <v>0.26061099999999998</v>
      </c>
      <c r="I3178">
        <v>7.8710969999999998</v>
      </c>
      <c r="J3178">
        <v>0.13808899999999999</v>
      </c>
      <c r="K3178" t="str">
        <f>MID(M3178,22,1)</f>
        <v>5</v>
      </c>
      <c r="L3178" t="s">
        <v>193</v>
      </c>
      <c r="M3178" t="s">
        <v>194</v>
      </c>
      <c r="N3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78">
        <f>VLOOKUP(TableOMP[[#This Row],[Label]],TableAvg[],2,FALSE)</f>
        <v>259.11065680000002</v>
      </c>
      <c r="P3178">
        <f>VLOOKUP(TableOMP[[#This Row],[Label]],TableAvg[],3,FALSE)</f>
        <v>19.866769414154188</v>
      </c>
      <c r="Q3178">
        <f>TableOMP[[#This Row],[Avg]]-$U$2*TableOMP[[#This Row],[StdDev]]</f>
        <v>219.37711797169163</v>
      </c>
      <c r="R3178">
        <f>TableOMP[[#This Row],[Avg]]+$U$2*TableOMP[[#This Row],[StdDev]]</f>
        <v>298.8441956283084</v>
      </c>
      <c r="S3178">
        <f>IF(AND(TableOMP[[#This Row],[total_time]]&gt;=TableOMP[[#This Row],[Low]], TableOMP[[#This Row],[total_time]]&lt;=TableOMP[[#This Row],[High]]),1,0)</f>
        <v>1</v>
      </c>
    </row>
    <row r="3179" spans="1:19" hidden="1" x14ac:dyDescent="0.25">
      <c r="A3179" t="s">
        <v>12</v>
      </c>
      <c r="B3179">
        <v>10000</v>
      </c>
      <c r="C3179">
        <v>100</v>
      </c>
      <c r="D3179">
        <v>100000</v>
      </c>
      <c r="E3179">
        <v>4</v>
      </c>
      <c r="F3179">
        <v>1</v>
      </c>
      <c r="G3179">
        <v>236.26881299999999</v>
      </c>
      <c r="H3179">
        <v>0.236288</v>
      </c>
      <c r="I3179">
        <v>0.362763</v>
      </c>
      <c r="J3179">
        <v>0.120921</v>
      </c>
      <c r="K3179" t="str">
        <f>MID(M3179,22,1)</f>
        <v>6</v>
      </c>
      <c r="L3179" t="s">
        <v>47</v>
      </c>
      <c r="M3179" t="s">
        <v>48</v>
      </c>
      <c r="N3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3179">
        <f>VLOOKUP(TableOMP[[#This Row],[Label]],TableAvg[],2,FALSE)</f>
        <v>235.68481742857142</v>
      </c>
      <c r="P3179">
        <f>VLOOKUP(TableOMP[[#This Row],[Label]],TableAvg[],3,FALSE)</f>
        <v>1.0101731356179433</v>
      </c>
      <c r="Q3179">
        <f>TableOMP[[#This Row],[Avg]]-$U$2*TableOMP[[#This Row],[StdDev]]</f>
        <v>233.66447115733553</v>
      </c>
      <c r="R3179">
        <f>TableOMP[[#This Row],[Avg]]+$U$2*TableOMP[[#This Row],[StdDev]]</f>
        <v>237.70516369980731</v>
      </c>
      <c r="S3179">
        <f>IF(AND(TableOMP[[#This Row],[total_time]]&gt;=TableOMP[[#This Row],[Low]], TableOMP[[#This Row],[total_time]]&lt;=TableOMP[[#This Row],[High]]),1,0)</f>
        <v>1</v>
      </c>
    </row>
    <row r="3180" spans="1:19" x14ac:dyDescent="0.25">
      <c r="A3180" t="s">
        <v>10</v>
      </c>
      <c r="B3180">
        <v>10000</v>
      </c>
      <c r="C3180">
        <v>100</v>
      </c>
      <c r="D3180">
        <v>1</v>
      </c>
      <c r="E3180">
        <v>57</v>
      </c>
      <c r="F3180">
        <v>1</v>
      </c>
      <c r="G3180">
        <v>254.141198</v>
      </c>
      <c r="H3180">
        <v>13.031872999999999</v>
      </c>
      <c r="I3180">
        <v>106.067638</v>
      </c>
      <c r="J3180">
        <v>1.8940650000000001</v>
      </c>
      <c r="K3180" t="str">
        <f>MID(M3180,22,1)</f>
        <v>1</v>
      </c>
      <c r="L3180" t="s">
        <v>141</v>
      </c>
      <c r="M3180" t="s">
        <v>142</v>
      </c>
      <c r="N3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3180">
        <f>VLOOKUP(TableOMP[[#This Row],[Label]],TableAvg[],2,FALSE)</f>
        <v>281.88212228571427</v>
      </c>
      <c r="P3180">
        <f>VLOOKUP(TableOMP[[#This Row],[Label]],TableAvg[],3,FALSE)</f>
        <v>50.945855475609562</v>
      </c>
      <c r="Q3180">
        <f>TableOMP[[#This Row],[Avg]]-$U$2*TableOMP[[#This Row],[StdDev]]</f>
        <v>179.99041133449515</v>
      </c>
      <c r="R3180">
        <f>TableOMP[[#This Row],[Avg]]+$U$2*TableOMP[[#This Row],[StdDev]]</f>
        <v>383.7738332369334</v>
      </c>
      <c r="S3180">
        <f>IF(AND(TableOMP[[#This Row],[total_time]]&gt;=TableOMP[[#This Row],[Low]], TableOMP[[#This Row],[total_time]]&lt;=TableOMP[[#This Row],[High]]),1,0)</f>
        <v>1</v>
      </c>
    </row>
    <row r="3181" spans="1:19" hidden="1" x14ac:dyDescent="0.25">
      <c r="A3181" t="s">
        <v>10</v>
      </c>
      <c r="B3181">
        <v>10000</v>
      </c>
      <c r="C3181">
        <v>100</v>
      </c>
      <c r="D3181">
        <v>100000</v>
      </c>
      <c r="E3181">
        <v>54</v>
      </c>
      <c r="F3181">
        <v>1</v>
      </c>
      <c r="G3181">
        <v>236.18693500000001</v>
      </c>
      <c r="H3181">
        <v>0.296682</v>
      </c>
      <c r="I3181">
        <v>7.5914000000000001</v>
      </c>
      <c r="J3181">
        <v>0.143234</v>
      </c>
      <c r="K3181" t="str">
        <f>MID(M3181,22,1)</f>
        <v>6</v>
      </c>
      <c r="L3181" t="s">
        <v>169</v>
      </c>
      <c r="M3181" t="s">
        <v>170</v>
      </c>
      <c r="N3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3181">
        <f>VLOOKUP(TableOMP[[#This Row],[Label]],TableAvg[],2,FALSE)</f>
        <v>256.64305450000001</v>
      </c>
      <c r="P3181">
        <f>VLOOKUP(TableOMP[[#This Row],[Label]],TableAvg[],3,FALSE)</f>
        <v>18.993108843559558</v>
      </c>
      <c r="Q3181">
        <f>TableOMP[[#This Row],[Avg]]-$U$2*TableOMP[[#This Row],[StdDev]]</f>
        <v>218.6568368128809</v>
      </c>
      <c r="R3181">
        <f>TableOMP[[#This Row],[Avg]]+$U$2*TableOMP[[#This Row],[StdDev]]</f>
        <v>294.62927218711911</v>
      </c>
      <c r="S3181">
        <f>IF(AND(TableOMP[[#This Row],[total_time]]&gt;=TableOMP[[#This Row],[Low]], TableOMP[[#This Row],[total_time]]&lt;=TableOMP[[#This Row],[High]]),1,0)</f>
        <v>1</v>
      </c>
    </row>
    <row r="3182" spans="1:19" hidden="1" x14ac:dyDescent="0.25">
      <c r="A3182" t="s">
        <v>12</v>
      </c>
      <c r="B3182">
        <v>10000</v>
      </c>
      <c r="C3182">
        <v>100</v>
      </c>
      <c r="D3182">
        <v>100000</v>
      </c>
      <c r="E3182">
        <v>4</v>
      </c>
      <c r="F3182">
        <v>1</v>
      </c>
      <c r="G3182">
        <v>236.16711000000001</v>
      </c>
      <c r="H3182">
        <v>0.229995</v>
      </c>
      <c r="I3182">
        <v>0.35684399999999999</v>
      </c>
      <c r="J3182">
        <v>0.118948</v>
      </c>
      <c r="K3182" t="str">
        <f>MID(M3182,22,1)</f>
        <v>5</v>
      </c>
      <c r="L3182" t="s">
        <v>229</v>
      </c>
      <c r="M3182" t="s">
        <v>230</v>
      </c>
      <c r="N3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3182">
        <f>VLOOKUP(TableOMP[[#This Row],[Label]],TableAvg[],2,FALSE)</f>
        <v>235.68481742857142</v>
      </c>
      <c r="P3182">
        <f>VLOOKUP(TableOMP[[#This Row],[Label]],TableAvg[],3,FALSE)</f>
        <v>1.0101731356179433</v>
      </c>
      <c r="Q3182">
        <f>TableOMP[[#This Row],[Avg]]-$U$2*TableOMP[[#This Row],[StdDev]]</f>
        <v>233.66447115733553</v>
      </c>
      <c r="R3182">
        <f>TableOMP[[#This Row],[Avg]]+$U$2*TableOMP[[#This Row],[StdDev]]</f>
        <v>237.70516369980731</v>
      </c>
      <c r="S3182">
        <f>IF(AND(TableOMP[[#This Row],[total_time]]&gt;=TableOMP[[#This Row],[Low]], TableOMP[[#This Row],[total_time]]&lt;=TableOMP[[#This Row],[High]]),1,0)</f>
        <v>1</v>
      </c>
    </row>
    <row r="3183" spans="1:19" hidden="1" x14ac:dyDescent="0.25">
      <c r="A3183" t="s">
        <v>10</v>
      </c>
      <c r="B3183">
        <v>10000</v>
      </c>
      <c r="C3183">
        <v>100</v>
      </c>
      <c r="D3183">
        <v>100000</v>
      </c>
      <c r="E3183">
        <v>54</v>
      </c>
      <c r="F3183">
        <v>1</v>
      </c>
      <c r="G3183">
        <v>236.15960799999999</v>
      </c>
      <c r="H3183">
        <v>0.25867800000000002</v>
      </c>
      <c r="I3183">
        <v>7.4321229999999998</v>
      </c>
      <c r="J3183">
        <v>0.14022899999999999</v>
      </c>
      <c r="K3183" t="str">
        <f>MID(M3183,22,1)</f>
        <v>1</v>
      </c>
      <c r="L3183" t="s">
        <v>165</v>
      </c>
      <c r="M3183" t="s">
        <v>166</v>
      </c>
      <c r="N3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3183">
        <f>VLOOKUP(TableOMP[[#This Row],[Label]],TableAvg[],2,FALSE)</f>
        <v>256.64305450000001</v>
      </c>
      <c r="P3183">
        <f>VLOOKUP(TableOMP[[#This Row],[Label]],TableAvg[],3,FALSE)</f>
        <v>18.993108843559558</v>
      </c>
      <c r="Q3183">
        <f>TableOMP[[#This Row],[Avg]]-$U$2*TableOMP[[#This Row],[StdDev]]</f>
        <v>218.6568368128809</v>
      </c>
      <c r="R3183">
        <f>TableOMP[[#This Row],[Avg]]+$U$2*TableOMP[[#This Row],[StdDev]]</f>
        <v>294.62927218711911</v>
      </c>
      <c r="S3183">
        <f>IF(AND(TableOMP[[#This Row],[total_time]]&gt;=TableOMP[[#This Row],[Low]], TableOMP[[#This Row],[total_time]]&lt;=TableOMP[[#This Row],[High]]),1,0)</f>
        <v>1</v>
      </c>
    </row>
    <row r="3184" spans="1:19" x14ac:dyDescent="0.25">
      <c r="A3184" t="s">
        <v>10</v>
      </c>
      <c r="B3184">
        <v>10000</v>
      </c>
      <c r="C3184">
        <v>100</v>
      </c>
      <c r="D3184">
        <v>1</v>
      </c>
      <c r="E3184">
        <v>57</v>
      </c>
      <c r="F3184">
        <v>1</v>
      </c>
      <c r="G3184">
        <v>250.84486799999999</v>
      </c>
      <c r="H3184">
        <v>13.037755000000001</v>
      </c>
      <c r="I3184">
        <v>45.552601000000003</v>
      </c>
      <c r="J3184">
        <v>0.81343900000000002</v>
      </c>
      <c r="K3184" t="str">
        <f>MID(M3184,22,1)</f>
        <v>5</v>
      </c>
      <c r="L3184" t="s">
        <v>183</v>
      </c>
      <c r="M3184" t="s">
        <v>184</v>
      </c>
      <c r="N3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3184">
        <f>VLOOKUP(TableOMP[[#This Row],[Label]],TableAvg[],2,FALSE)</f>
        <v>281.88212228571427</v>
      </c>
      <c r="P3184">
        <f>VLOOKUP(TableOMP[[#This Row],[Label]],TableAvg[],3,FALSE)</f>
        <v>50.945855475609562</v>
      </c>
      <c r="Q3184">
        <f>TableOMP[[#This Row],[Avg]]-$U$2*TableOMP[[#This Row],[StdDev]]</f>
        <v>179.99041133449515</v>
      </c>
      <c r="R3184">
        <f>TableOMP[[#This Row],[Avg]]+$U$2*TableOMP[[#This Row],[StdDev]]</f>
        <v>383.7738332369334</v>
      </c>
      <c r="S3184">
        <f>IF(AND(TableOMP[[#This Row],[total_time]]&gt;=TableOMP[[#This Row],[Low]], TableOMP[[#This Row],[total_time]]&lt;=TableOMP[[#This Row],[High]]),1,0)</f>
        <v>1</v>
      </c>
    </row>
    <row r="3185" spans="1:19" x14ac:dyDescent="0.25">
      <c r="A3185" t="s">
        <v>10</v>
      </c>
      <c r="B3185">
        <v>10000</v>
      </c>
      <c r="C3185">
        <v>100</v>
      </c>
      <c r="D3185">
        <v>1</v>
      </c>
      <c r="E3185">
        <v>58</v>
      </c>
      <c r="F3185">
        <v>1</v>
      </c>
      <c r="G3185">
        <v>293.09407199999998</v>
      </c>
      <c r="H3185">
        <v>12.039403999999999</v>
      </c>
      <c r="I3185">
        <v>53.308211999999997</v>
      </c>
      <c r="J3185">
        <v>0.93523199999999995</v>
      </c>
      <c r="K3185" t="str">
        <f>MID(M3185,22,1)</f>
        <v>4</v>
      </c>
      <c r="L3185" t="s">
        <v>191</v>
      </c>
      <c r="M3185" t="s">
        <v>192</v>
      </c>
      <c r="N3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3185">
        <f>VLOOKUP(TableOMP[[#This Row],[Label]],TableAvg[],2,FALSE)</f>
        <v>264.0629252857143</v>
      </c>
      <c r="P3185">
        <f>VLOOKUP(TableOMP[[#This Row],[Label]],TableAvg[],3,FALSE)</f>
        <v>15.153366122850841</v>
      </c>
      <c r="Q3185">
        <f>TableOMP[[#This Row],[Avg]]-$U$2*TableOMP[[#This Row],[StdDev]]</f>
        <v>233.75619304001262</v>
      </c>
      <c r="R3185">
        <f>TableOMP[[#This Row],[Avg]]+$U$2*TableOMP[[#This Row],[StdDev]]</f>
        <v>294.36965753141601</v>
      </c>
      <c r="S3185">
        <v>0</v>
      </c>
    </row>
    <row r="3186" spans="1:19" hidden="1" x14ac:dyDescent="0.25">
      <c r="A3186" t="s">
        <v>12</v>
      </c>
      <c r="B3186">
        <v>10000</v>
      </c>
      <c r="C3186">
        <v>100</v>
      </c>
      <c r="D3186">
        <v>100000</v>
      </c>
      <c r="E3186">
        <v>4</v>
      </c>
      <c r="F3186">
        <v>1</v>
      </c>
      <c r="G3186">
        <v>236.111009</v>
      </c>
      <c r="H3186">
        <v>0.21388799999999999</v>
      </c>
      <c r="I3186">
        <v>0.32611400000000001</v>
      </c>
      <c r="J3186">
        <v>0.108705</v>
      </c>
      <c r="K3186" t="str">
        <f>MID(M3186,22,1)</f>
        <v>6</v>
      </c>
      <c r="L3186" t="s">
        <v>101</v>
      </c>
      <c r="M3186" t="s">
        <v>102</v>
      </c>
      <c r="N3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3186">
        <f>VLOOKUP(TableOMP[[#This Row],[Label]],TableAvg[],2,FALSE)</f>
        <v>235.68481742857142</v>
      </c>
      <c r="P3186">
        <f>VLOOKUP(TableOMP[[#This Row],[Label]],TableAvg[],3,FALSE)</f>
        <v>1.0101731356179433</v>
      </c>
      <c r="Q3186">
        <f>TableOMP[[#This Row],[Avg]]-$U$2*TableOMP[[#This Row],[StdDev]]</f>
        <v>233.66447115733553</v>
      </c>
      <c r="R3186">
        <f>TableOMP[[#This Row],[Avg]]+$U$2*TableOMP[[#This Row],[StdDev]]</f>
        <v>237.70516369980731</v>
      </c>
      <c r="S3186">
        <f>IF(AND(TableOMP[[#This Row],[total_time]]&gt;=TableOMP[[#This Row],[Low]], TableOMP[[#This Row],[total_time]]&lt;=TableOMP[[#This Row],[High]]),1,0)</f>
        <v>1</v>
      </c>
    </row>
    <row r="3187" spans="1:19" x14ac:dyDescent="0.25">
      <c r="A3187" t="s">
        <v>10</v>
      </c>
      <c r="B3187">
        <v>10000</v>
      </c>
      <c r="C3187">
        <v>100</v>
      </c>
      <c r="D3187">
        <v>1</v>
      </c>
      <c r="E3187">
        <v>58</v>
      </c>
      <c r="F3187">
        <v>1</v>
      </c>
      <c r="G3187">
        <v>280.76156600000002</v>
      </c>
      <c r="H3187">
        <v>40.612723000000003</v>
      </c>
      <c r="I3187">
        <v>102.805449</v>
      </c>
      <c r="J3187">
        <v>1.803604</v>
      </c>
      <c r="K3187" t="str">
        <f>MID(M3187,22,1)</f>
        <v>2</v>
      </c>
      <c r="L3187" t="s">
        <v>107</v>
      </c>
      <c r="M3187" t="s">
        <v>108</v>
      </c>
      <c r="N3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3187">
        <f>VLOOKUP(TableOMP[[#This Row],[Label]],TableAvg[],2,FALSE)</f>
        <v>264.0629252857143</v>
      </c>
      <c r="P3187">
        <f>VLOOKUP(TableOMP[[#This Row],[Label]],TableAvg[],3,FALSE)</f>
        <v>15.153366122850841</v>
      </c>
      <c r="Q3187">
        <f>TableOMP[[#This Row],[Avg]]-$U$2*TableOMP[[#This Row],[StdDev]]</f>
        <v>233.75619304001262</v>
      </c>
      <c r="R3187">
        <f>TableOMP[[#This Row],[Avg]]+$U$2*TableOMP[[#This Row],[StdDev]]</f>
        <v>294.36965753141601</v>
      </c>
      <c r="S3187">
        <f>IF(AND(TableOMP[[#This Row],[total_time]]&gt;=TableOMP[[#This Row],[Low]], TableOMP[[#This Row],[total_time]]&lt;=TableOMP[[#This Row],[High]]),1,0)</f>
        <v>1</v>
      </c>
    </row>
    <row r="3188" spans="1:19" hidden="1" x14ac:dyDescent="0.25">
      <c r="A3188" t="s">
        <v>10</v>
      </c>
      <c r="B3188">
        <v>10000</v>
      </c>
      <c r="C3188">
        <v>100</v>
      </c>
      <c r="D3188">
        <v>100000</v>
      </c>
      <c r="E3188">
        <v>49</v>
      </c>
      <c r="F3188">
        <v>1</v>
      </c>
      <c r="G3188">
        <v>235.83169799999999</v>
      </c>
      <c r="H3188">
        <v>0.263187</v>
      </c>
      <c r="I3188">
        <v>5.6627070000000002</v>
      </c>
      <c r="J3188">
        <v>0.11797299999999999</v>
      </c>
      <c r="K3188" t="str">
        <f>MID(M3188,22,1)</f>
        <v>8</v>
      </c>
      <c r="L3188" t="s">
        <v>179</v>
      </c>
      <c r="M3188" t="s">
        <v>180</v>
      </c>
      <c r="N3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3188">
        <f>VLOOKUP(TableOMP[[#This Row],[Label]],TableAvg[],2,FALSE)</f>
        <v>249.5860208</v>
      </c>
      <c r="P3188">
        <f>VLOOKUP(TableOMP[[#This Row],[Label]],TableAvg[],3,FALSE)</f>
        <v>18.058267713599292</v>
      </c>
      <c r="Q3188">
        <f>TableOMP[[#This Row],[Avg]]-$U$2*TableOMP[[#This Row],[StdDev]]</f>
        <v>213.46948537280142</v>
      </c>
      <c r="R3188">
        <f>TableOMP[[#This Row],[Avg]]+$U$2*TableOMP[[#This Row],[StdDev]]</f>
        <v>285.70255622719856</v>
      </c>
      <c r="S3188">
        <f>IF(AND(TableOMP[[#This Row],[total_time]]&gt;=TableOMP[[#This Row],[Low]], TableOMP[[#This Row],[total_time]]&lt;=TableOMP[[#This Row],[High]]),1,0)</f>
        <v>1</v>
      </c>
    </row>
    <row r="3189" spans="1:19" x14ac:dyDescent="0.25">
      <c r="A3189" t="s">
        <v>10</v>
      </c>
      <c r="B3189">
        <v>10000</v>
      </c>
      <c r="C3189">
        <v>100</v>
      </c>
      <c r="D3189">
        <v>1</v>
      </c>
      <c r="E3189">
        <v>58</v>
      </c>
      <c r="F3189">
        <v>1</v>
      </c>
      <c r="G3189">
        <v>259.24757899999997</v>
      </c>
      <c r="H3189">
        <v>13.545847999999999</v>
      </c>
      <c r="I3189">
        <v>49.316780000000001</v>
      </c>
      <c r="J3189">
        <v>0.86520699999999995</v>
      </c>
      <c r="K3189" t="str">
        <f>MID(M3189,22,1)</f>
        <v>5</v>
      </c>
      <c r="L3189" t="s">
        <v>67</v>
      </c>
      <c r="M3189" t="s">
        <v>68</v>
      </c>
      <c r="N3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3189">
        <f>VLOOKUP(TableOMP[[#This Row],[Label]],TableAvg[],2,FALSE)</f>
        <v>264.0629252857143</v>
      </c>
      <c r="P3189">
        <f>VLOOKUP(TableOMP[[#This Row],[Label]],TableAvg[],3,FALSE)</f>
        <v>15.153366122850841</v>
      </c>
      <c r="Q3189">
        <f>TableOMP[[#This Row],[Avg]]-$U$2*TableOMP[[#This Row],[StdDev]]</f>
        <v>233.75619304001262</v>
      </c>
      <c r="R3189">
        <f>TableOMP[[#This Row],[Avg]]+$U$2*TableOMP[[#This Row],[StdDev]]</f>
        <v>294.36965753141601</v>
      </c>
      <c r="S3189">
        <f>IF(AND(TableOMP[[#This Row],[total_time]]&gt;=TableOMP[[#This Row],[Low]], TableOMP[[#This Row],[total_time]]&lt;=TableOMP[[#This Row],[High]]),1,0)</f>
        <v>1</v>
      </c>
    </row>
    <row r="3190" spans="1:19" hidden="1" x14ac:dyDescent="0.25">
      <c r="A3190" t="s">
        <v>10</v>
      </c>
      <c r="B3190">
        <v>10000</v>
      </c>
      <c r="C3190">
        <v>100</v>
      </c>
      <c r="D3190">
        <v>100000</v>
      </c>
      <c r="E3190">
        <v>53</v>
      </c>
      <c r="F3190">
        <v>1</v>
      </c>
      <c r="G3190">
        <v>235.542879</v>
      </c>
      <c r="H3190">
        <v>0.295682</v>
      </c>
      <c r="I3190">
        <v>8.0504339999999992</v>
      </c>
      <c r="J3190">
        <v>0.15481600000000001</v>
      </c>
      <c r="K3190" t="str">
        <f>MID(M3190,22,1)</f>
        <v>6</v>
      </c>
      <c r="L3190" t="s">
        <v>169</v>
      </c>
      <c r="M3190" t="s">
        <v>170</v>
      </c>
      <c r="N3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3190">
        <f>VLOOKUP(TableOMP[[#This Row],[Label]],TableAvg[],2,FALSE)</f>
        <v>255.25081369999998</v>
      </c>
      <c r="P3190">
        <f>VLOOKUP(TableOMP[[#This Row],[Label]],TableAvg[],3,FALSE)</f>
        <v>18.86496107733662</v>
      </c>
      <c r="Q3190">
        <f>TableOMP[[#This Row],[Avg]]-$U$2*TableOMP[[#This Row],[StdDev]]</f>
        <v>217.52089154532675</v>
      </c>
      <c r="R3190">
        <f>TableOMP[[#This Row],[Avg]]+$U$2*TableOMP[[#This Row],[StdDev]]</f>
        <v>292.98073585467324</v>
      </c>
      <c r="S3190">
        <f>IF(AND(TableOMP[[#This Row],[total_time]]&gt;=TableOMP[[#This Row],[Low]], TableOMP[[#This Row],[total_time]]&lt;=TableOMP[[#This Row],[High]]),1,0)</f>
        <v>1</v>
      </c>
    </row>
    <row r="3191" spans="1:19" hidden="1" x14ac:dyDescent="0.25">
      <c r="A3191" t="s">
        <v>10</v>
      </c>
      <c r="B3191">
        <v>10000</v>
      </c>
      <c r="C3191">
        <v>100</v>
      </c>
      <c r="D3191">
        <v>100000</v>
      </c>
      <c r="E3191">
        <v>55</v>
      </c>
      <c r="F3191">
        <v>1</v>
      </c>
      <c r="G3191">
        <v>235.40263100000001</v>
      </c>
      <c r="H3191">
        <v>0.28095300000000001</v>
      </c>
      <c r="I3191">
        <v>7.8853970000000002</v>
      </c>
      <c r="J3191">
        <v>0.14602599999999999</v>
      </c>
      <c r="K3191" t="str">
        <f>MID(M3191,22,1)</f>
        <v>5</v>
      </c>
      <c r="L3191" t="s">
        <v>193</v>
      </c>
      <c r="M3191" t="s">
        <v>194</v>
      </c>
      <c r="N3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3191">
        <f>VLOOKUP(TableOMP[[#This Row],[Label]],TableAvg[],2,FALSE)</f>
        <v>257.90727150000004</v>
      </c>
      <c r="P3191">
        <f>VLOOKUP(TableOMP[[#This Row],[Label]],TableAvg[],3,FALSE)</f>
        <v>19.309905820809597</v>
      </c>
      <c r="Q3191">
        <f>TableOMP[[#This Row],[Avg]]-$U$2*TableOMP[[#This Row],[StdDev]]</f>
        <v>219.28745985838083</v>
      </c>
      <c r="R3191">
        <f>TableOMP[[#This Row],[Avg]]+$U$2*TableOMP[[#This Row],[StdDev]]</f>
        <v>296.52708314161924</v>
      </c>
      <c r="S3191">
        <f>IF(AND(TableOMP[[#This Row],[total_time]]&gt;=TableOMP[[#This Row],[Low]], TableOMP[[#This Row],[total_time]]&lt;=TableOMP[[#This Row],[High]]),1,0)</f>
        <v>1</v>
      </c>
    </row>
    <row r="3192" spans="1:19" hidden="1" x14ac:dyDescent="0.25">
      <c r="A3192" t="s">
        <v>10</v>
      </c>
      <c r="B3192">
        <v>10000</v>
      </c>
      <c r="C3192">
        <v>100</v>
      </c>
      <c r="D3192">
        <v>100000</v>
      </c>
      <c r="E3192">
        <v>53</v>
      </c>
      <c r="F3192">
        <v>1</v>
      </c>
      <c r="G3192">
        <v>235.33769100000001</v>
      </c>
      <c r="H3192">
        <v>0.345827</v>
      </c>
      <c r="I3192">
        <v>9.4038199999999996</v>
      </c>
      <c r="J3192">
        <v>0.180843</v>
      </c>
      <c r="K3192" t="str">
        <f>MID(M3192,22,1)</f>
        <v>1</v>
      </c>
      <c r="L3192" t="s">
        <v>165</v>
      </c>
      <c r="M3192" t="s">
        <v>166</v>
      </c>
      <c r="N3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3192">
        <f>VLOOKUP(TableOMP[[#This Row],[Label]],TableAvg[],2,FALSE)</f>
        <v>255.25081369999998</v>
      </c>
      <c r="P3192">
        <f>VLOOKUP(TableOMP[[#This Row],[Label]],TableAvg[],3,FALSE)</f>
        <v>18.86496107733662</v>
      </c>
      <c r="Q3192">
        <f>TableOMP[[#This Row],[Avg]]-$U$2*TableOMP[[#This Row],[StdDev]]</f>
        <v>217.52089154532675</v>
      </c>
      <c r="R3192">
        <f>TableOMP[[#This Row],[Avg]]+$U$2*TableOMP[[#This Row],[StdDev]]</f>
        <v>292.98073585467324</v>
      </c>
      <c r="S3192">
        <f>IF(AND(TableOMP[[#This Row],[total_time]]&gt;=TableOMP[[#This Row],[Low]], TableOMP[[#This Row],[total_time]]&lt;=TableOMP[[#This Row],[High]]),1,0)</f>
        <v>1</v>
      </c>
    </row>
    <row r="3193" spans="1:19" hidden="1" x14ac:dyDescent="0.25">
      <c r="A3193" t="s">
        <v>10</v>
      </c>
      <c r="B3193">
        <v>10000</v>
      </c>
      <c r="C3193">
        <v>100</v>
      </c>
      <c r="D3193">
        <v>100000</v>
      </c>
      <c r="E3193">
        <v>46</v>
      </c>
      <c r="F3193">
        <v>1</v>
      </c>
      <c r="G3193">
        <v>235.32125500000001</v>
      </c>
      <c r="H3193">
        <v>0.248</v>
      </c>
      <c r="I3193">
        <v>5.800745</v>
      </c>
      <c r="J3193">
        <v>0.12890499999999999</v>
      </c>
      <c r="K3193" t="str">
        <f>MID(M3193,22,1)</f>
        <v>8</v>
      </c>
      <c r="L3193" t="s">
        <v>179</v>
      </c>
      <c r="M3193" t="s">
        <v>180</v>
      </c>
      <c r="N3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3193">
        <f>VLOOKUP(TableOMP[[#This Row],[Label]],TableAvg[],2,FALSE)</f>
        <v>245.83531139999999</v>
      </c>
      <c r="P3193">
        <f>VLOOKUP(TableOMP[[#This Row],[Label]],TableAvg[],3,FALSE)</f>
        <v>17.082123415068828</v>
      </c>
      <c r="Q3193">
        <f>TableOMP[[#This Row],[Avg]]-$U$2*TableOMP[[#This Row],[StdDev]]</f>
        <v>211.67106456986232</v>
      </c>
      <c r="R3193">
        <f>TableOMP[[#This Row],[Avg]]+$U$2*TableOMP[[#This Row],[StdDev]]</f>
        <v>279.99955823013767</v>
      </c>
      <c r="S3193">
        <f>IF(AND(TableOMP[[#This Row],[total_time]]&gt;=TableOMP[[#This Row],[Low]], TableOMP[[#This Row],[total_time]]&lt;=TableOMP[[#This Row],[High]]),1,0)</f>
        <v>1</v>
      </c>
    </row>
    <row r="3194" spans="1:19" x14ac:dyDescent="0.25">
      <c r="A3194" t="s">
        <v>10</v>
      </c>
      <c r="B3194">
        <v>10000</v>
      </c>
      <c r="C3194">
        <v>100</v>
      </c>
      <c r="D3194">
        <v>1</v>
      </c>
      <c r="E3194">
        <v>58</v>
      </c>
      <c r="F3194">
        <v>1</v>
      </c>
      <c r="G3194">
        <v>259.10201499999999</v>
      </c>
      <c r="H3194">
        <v>15.194293999999999</v>
      </c>
      <c r="I3194">
        <v>113.26517800000001</v>
      </c>
      <c r="J3194">
        <v>1.9871080000000001</v>
      </c>
      <c r="K3194" t="str">
        <f>MID(M3194,22,1)</f>
        <v>8</v>
      </c>
      <c r="L3194" t="s">
        <v>137</v>
      </c>
      <c r="M3194" t="s">
        <v>138</v>
      </c>
      <c r="N3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3194">
        <f>VLOOKUP(TableOMP[[#This Row],[Label]],TableAvg[],2,FALSE)</f>
        <v>264.0629252857143</v>
      </c>
      <c r="P3194">
        <f>VLOOKUP(TableOMP[[#This Row],[Label]],TableAvg[],3,FALSE)</f>
        <v>15.153366122850841</v>
      </c>
      <c r="Q3194">
        <f>TableOMP[[#This Row],[Avg]]-$U$2*TableOMP[[#This Row],[StdDev]]</f>
        <v>233.75619304001262</v>
      </c>
      <c r="R3194">
        <f>TableOMP[[#This Row],[Avg]]+$U$2*TableOMP[[#This Row],[StdDev]]</f>
        <v>294.36965753141601</v>
      </c>
      <c r="S3194">
        <f>IF(AND(TableOMP[[#This Row],[total_time]]&gt;=TableOMP[[#This Row],[Low]], TableOMP[[#This Row],[total_time]]&lt;=TableOMP[[#This Row],[High]]),1,0)</f>
        <v>1</v>
      </c>
    </row>
    <row r="3195" spans="1:19" hidden="1" x14ac:dyDescent="0.25">
      <c r="A3195" t="s">
        <v>10</v>
      </c>
      <c r="B3195">
        <v>10000</v>
      </c>
      <c r="C3195">
        <v>100</v>
      </c>
      <c r="D3195">
        <v>100000</v>
      </c>
      <c r="E3195">
        <v>2</v>
      </c>
      <c r="F3195">
        <v>1</v>
      </c>
      <c r="G3195">
        <v>235.122052</v>
      </c>
      <c r="H3195">
        <v>0.27240199999999998</v>
      </c>
      <c r="I3195">
        <v>0.12973299999999999</v>
      </c>
      <c r="J3195">
        <v>0.12973299999999999</v>
      </c>
      <c r="K3195" t="str">
        <f>MID(M3195,22,1)</f>
        <v>2</v>
      </c>
      <c r="L3195" t="s">
        <v>121</v>
      </c>
      <c r="M3195" t="s">
        <v>122</v>
      </c>
      <c r="N3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3195">
        <f>VLOOKUP(TableOMP[[#This Row],[Label]],TableAvg[],2,FALSE)</f>
        <v>234.8893612</v>
      </c>
      <c r="P3195">
        <f>VLOOKUP(TableOMP[[#This Row],[Label]],TableAvg[],3,FALSE)</f>
        <v>0.16206836661459914</v>
      </c>
      <c r="Q3195">
        <f>TableOMP[[#This Row],[Avg]]-$U$2*TableOMP[[#This Row],[StdDev]]</f>
        <v>234.56522446677079</v>
      </c>
      <c r="R3195">
        <f>TableOMP[[#This Row],[Avg]]+$U$2*TableOMP[[#This Row],[StdDev]]</f>
        <v>235.21349793322921</v>
      </c>
      <c r="S3195">
        <f>IF(AND(TableOMP[[#This Row],[total_time]]&gt;=TableOMP[[#This Row],[Low]], TableOMP[[#This Row],[total_time]]&lt;=TableOMP[[#This Row],[High]]),1,0)</f>
        <v>1</v>
      </c>
    </row>
    <row r="3196" spans="1:19" hidden="1" x14ac:dyDescent="0.25">
      <c r="A3196" t="s">
        <v>10</v>
      </c>
      <c r="B3196">
        <v>10000</v>
      </c>
      <c r="C3196">
        <v>100</v>
      </c>
      <c r="D3196">
        <v>100000</v>
      </c>
      <c r="E3196">
        <v>2</v>
      </c>
      <c r="F3196">
        <v>1</v>
      </c>
      <c r="G3196">
        <v>234.97987699999999</v>
      </c>
      <c r="H3196">
        <v>0.27890999999999999</v>
      </c>
      <c r="I3196">
        <v>0.158996</v>
      </c>
      <c r="J3196">
        <v>0.158996</v>
      </c>
      <c r="K3196" t="str">
        <f>MID(M3196,22,1)</f>
        <v>2</v>
      </c>
      <c r="L3196" t="s">
        <v>225</v>
      </c>
      <c r="M3196" t="s">
        <v>226</v>
      </c>
      <c r="N3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3196">
        <f>VLOOKUP(TableOMP[[#This Row],[Label]],TableAvg[],2,FALSE)</f>
        <v>234.8893612</v>
      </c>
      <c r="P3196">
        <f>VLOOKUP(TableOMP[[#This Row],[Label]],TableAvg[],3,FALSE)</f>
        <v>0.16206836661459914</v>
      </c>
      <c r="Q3196">
        <f>TableOMP[[#This Row],[Avg]]-$U$2*TableOMP[[#This Row],[StdDev]]</f>
        <v>234.56522446677079</v>
      </c>
      <c r="R3196">
        <f>TableOMP[[#This Row],[Avg]]+$U$2*TableOMP[[#This Row],[StdDev]]</f>
        <v>235.21349793322921</v>
      </c>
      <c r="S3196">
        <f>IF(AND(TableOMP[[#This Row],[total_time]]&gt;=TableOMP[[#This Row],[Low]], TableOMP[[#This Row],[total_time]]&lt;=TableOMP[[#This Row],[High]]),1,0)</f>
        <v>1</v>
      </c>
    </row>
    <row r="3197" spans="1:19" hidden="1" x14ac:dyDescent="0.25">
      <c r="A3197" t="s">
        <v>10</v>
      </c>
      <c r="B3197">
        <v>10000</v>
      </c>
      <c r="C3197">
        <v>100</v>
      </c>
      <c r="D3197">
        <v>100000</v>
      </c>
      <c r="E3197">
        <v>2</v>
      </c>
      <c r="F3197">
        <v>1</v>
      </c>
      <c r="G3197">
        <v>234.901083</v>
      </c>
      <c r="H3197">
        <v>0.24302000000000001</v>
      </c>
      <c r="I3197">
        <v>0.141259</v>
      </c>
      <c r="J3197">
        <v>0.141259</v>
      </c>
      <c r="K3197" t="str">
        <f>MID(M3197,22,1)</f>
        <v>2</v>
      </c>
      <c r="L3197" t="s">
        <v>83</v>
      </c>
      <c r="M3197" t="s">
        <v>84</v>
      </c>
      <c r="N3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3197">
        <f>VLOOKUP(TableOMP[[#This Row],[Label]],TableAvg[],2,FALSE)</f>
        <v>234.8893612</v>
      </c>
      <c r="P3197">
        <f>VLOOKUP(TableOMP[[#This Row],[Label]],TableAvg[],3,FALSE)</f>
        <v>0.16206836661459914</v>
      </c>
      <c r="Q3197">
        <f>TableOMP[[#This Row],[Avg]]-$U$2*TableOMP[[#This Row],[StdDev]]</f>
        <v>234.56522446677079</v>
      </c>
      <c r="R3197">
        <f>TableOMP[[#This Row],[Avg]]+$U$2*TableOMP[[#This Row],[StdDev]]</f>
        <v>235.21349793322921</v>
      </c>
      <c r="S3197">
        <f>IF(AND(TableOMP[[#This Row],[total_time]]&gt;=TableOMP[[#This Row],[Low]], TableOMP[[#This Row],[total_time]]&lt;=TableOMP[[#This Row],[High]]),1,0)</f>
        <v>1</v>
      </c>
    </row>
    <row r="3198" spans="1:19" hidden="1" x14ac:dyDescent="0.25">
      <c r="A3198" t="s">
        <v>12</v>
      </c>
      <c r="B3198">
        <v>10000</v>
      </c>
      <c r="C3198">
        <v>100</v>
      </c>
      <c r="D3198">
        <v>100000</v>
      </c>
      <c r="E3198">
        <v>47</v>
      </c>
      <c r="F3198">
        <v>1</v>
      </c>
      <c r="G3198">
        <v>234.87904</v>
      </c>
      <c r="H3198">
        <v>0.26243499999999997</v>
      </c>
      <c r="I3198">
        <v>6.7146049999999997</v>
      </c>
      <c r="J3198">
        <v>0.14596999999999999</v>
      </c>
      <c r="K3198" t="str">
        <f>MID(M3198,22,1)</f>
        <v>5</v>
      </c>
      <c r="L3198" t="s">
        <v>173</v>
      </c>
      <c r="M3198" t="s">
        <v>174</v>
      </c>
      <c r="N3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3198">
        <f>VLOOKUP(TableOMP[[#This Row],[Label]],TableAvg[],2,FALSE)</f>
        <v>252.92605636363641</v>
      </c>
      <c r="P3198">
        <f>VLOOKUP(TableOMP[[#This Row],[Label]],TableAvg[],3,FALSE)</f>
        <v>14.732667882507682</v>
      </c>
      <c r="Q3198">
        <f>TableOMP[[#This Row],[Avg]]-$U$2*TableOMP[[#This Row],[StdDev]]</f>
        <v>223.46072059862104</v>
      </c>
      <c r="R3198">
        <f>TableOMP[[#This Row],[Avg]]+$U$2*TableOMP[[#This Row],[StdDev]]</f>
        <v>282.39139212865177</v>
      </c>
      <c r="S3198">
        <f>IF(AND(TableOMP[[#This Row],[total_time]]&gt;=TableOMP[[#This Row],[Low]], TableOMP[[#This Row],[total_time]]&lt;=TableOMP[[#This Row],[High]]),1,0)</f>
        <v>1</v>
      </c>
    </row>
    <row r="3199" spans="1:19" hidden="1" x14ac:dyDescent="0.25">
      <c r="A3199" t="s">
        <v>10</v>
      </c>
      <c r="B3199">
        <v>10000</v>
      </c>
      <c r="C3199">
        <v>100</v>
      </c>
      <c r="D3199">
        <v>100000</v>
      </c>
      <c r="E3199">
        <v>2</v>
      </c>
      <c r="F3199">
        <v>1</v>
      </c>
      <c r="G3199">
        <v>234.801793</v>
      </c>
      <c r="H3199">
        <v>0.27123000000000003</v>
      </c>
      <c r="I3199">
        <v>0.16312499999999999</v>
      </c>
      <c r="J3199">
        <v>0.16312499999999999</v>
      </c>
      <c r="K3199" t="str">
        <f>MID(M3199,22,1)</f>
        <v>5</v>
      </c>
      <c r="L3199" t="s">
        <v>103</v>
      </c>
      <c r="M3199" t="s">
        <v>104</v>
      </c>
      <c r="N3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3199">
        <f>VLOOKUP(TableOMP[[#This Row],[Label]],TableAvg[],2,FALSE)</f>
        <v>234.8893612</v>
      </c>
      <c r="P3199">
        <f>VLOOKUP(TableOMP[[#This Row],[Label]],TableAvg[],3,FALSE)</f>
        <v>0.16206836661459914</v>
      </c>
      <c r="Q3199">
        <f>TableOMP[[#This Row],[Avg]]-$U$2*TableOMP[[#This Row],[StdDev]]</f>
        <v>234.56522446677079</v>
      </c>
      <c r="R3199">
        <f>TableOMP[[#This Row],[Avg]]+$U$2*TableOMP[[#This Row],[StdDev]]</f>
        <v>235.21349793322921</v>
      </c>
      <c r="S3199">
        <f>IF(AND(TableOMP[[#This Row],[total_time]]&gt;=TableOMP[[#This Row],[Low]], TableOMP[[#This Row],[total_time]]&lt;=TableOMP[[#This Row],[High]]),1,0)</f>
        <v>1</v>
      </c>
    </row>
    <row r="3200" spans="1:19" hidden="1" x14ac:dyDescent="0.25">
      <c r="A3200" t="s">
        <v>10</v>
      </c>
      <c r="B3200">
        <v>10000</v>
      </c>
      <c r="C3200">
        <v>100</v>
      </c>
      <c r="D3200">
        <v>100000</v>
      </c>
      <c r="E3200">
        <v>2</v>
      </c>
      <c r="F3200">
        <v>1</v>
      </c>
      <c r="G3200">
        <v>234.64200099999999</v>
      </c>
      <c r="H3200">
        <v>0.24825900000000001</v>
      </c>
      <c r="I3200">
        <v>0.14654400000000001</v>
      </c>
      <c r="J3200">
        <v>0.14654400000000001</v>
      </c>
      <c r="K3200" t="str">
        <f>MID(M3200,22,1)</f>
        <v>5</v>
      </c>
      <c r="L3200" t="s">
        <v>45</v>
      </c>
      <c r="M3200" t="s">
        <v>46</v>
      </c>
      <c r="N3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3200">
        <f>VLOOKUP(TableOMP[[#This Row],[Label]],TableAvg[],2,FALSE)</f>
        <v>234.8893612</v>
      </c>
      <c r="P3200">
        <f>VLOOKUP(TableOMP[[#This Row],[Label]],TableAvg[],3,FALSE)</f>
        <v>0.16206836661459914</v>
      </c>
      <c r="Q3200">
        <f>TableOMP[[#This Row],[Avg]]-$U$2*TableOMP[[#This Row],[StdDev]]</f>
        <v>234.56522446677079</v>
      </c>
      <c r="R3200">
        <f>TableOMP[[#This Row],[Avg]]+$U$2*TableOMP[[#This Row],[StdDev]]</f>
        <v>235.21349793322921</v>
      </c>
      <c r="S3200">
        <f>IF(AND(TableOMP[[#This Row],[total_time]]&gt;=TableOMP[[#This Row],[Low]], TableOMP[[#This Row],[total_time]]&lt;=TableOMP[[#This Row],[High]]),1,0)</f>
        <v>1</v>
      </c>
    </row>
    <row r="3201" spans="1:19" hidden="1" x14ac:dyDescent="0.25">
      <c r="A3201" t="s">
        <v>10</v>
      </c>
      <c r="B3201">
        <v>10000</v>
      </c>
      <c r="C3201">
        <v>100</v>
      </c>
      <c r="D3201">
        <v>100000</v>
      </c>
      <c r="E3201">
        <v>48</v>
      </c>
      <c r="F3201">
        <v>1</v>
      </c>
      <c r="G3201">
        <v>234.48491100000001</v>
      </c>
      <c r="H3201">
        <v>0.23372200000000001</v>
      </c>
      <c r="I3201">
        <v>5.4323329999999999</v>
      </c>
      <c r="J3201">
        <v>0.115582</v>
      </c>
      <c r="K3201" t="str">
        <f>MID(M3201,22,1)</f>
        <v>8</v>
      </c>
      <c r="L3201" t="s">
        <v>179</v>
      </c>
      <c r="M3201" t="s">
        <v>180</v>
      </c>
      <c r="N3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3201">
        <f>VLOOKUP(TableOMP[[#This Row],[Label]],TableAvg[],2,FALSE)</f>
        <v>248.30696959999995</v>
      </c>
      <c r="P3201">
        <f>VLOOKUP(TableOMP[[#This Row],[Label]],TableAvg[],3,FALSE)</f>
        <v>17.669669295784313</v>
      </c>
      <c r="Q3201">
        <f>TableOMP[[#This Row],[Avg]]-$U$2*TableOMP[[#This Row],[StdDev]]</f>
        <v>212.96763100843131</v>
      </c>
      <c r="R3201">
        <f>TableOMP[[#This Row],[Avg]]+$U$2*TableOMP[[#This Row],[StdDev]]</f>
        <v>283.64630819156855</v>
      </c>
      <c r="S3201">
        <f>IF(AND(TableOMP[[#This Row],[total_time]]&gt;=TableOMP[[#This Row],[Low]], TableOMP[[#This Row],[total_time]]&lt;=TableOMP[[#This Row],[High]]),1,0)</f>
        <v>1</v>
      </c>
    </row>
    <row r="3202" spans="1:19" hidden="1" x14ac:dyDescent="0.25">
      <c r="A3202" t="s">
        <v>10</v>
      </c>
      <c r="B3202">
        <v>10000</v>
      </c>
      <c r="C3202">
        <v>100</v>
      </c>
      <c r="D3202">
        <v>100000</v>
      </c>
      <c r="E3202">
        <v>54</v>
      </c>
      <c r="F3202">
        <v>1</v>
      </c>
      <c r="G3202">
        <v>234.471611</v>
      </c>
      <c r="H3202">
        <v>0.35739399999999999</v>
      </c>
      <c r="I3202">
        <v>12.219302000000001</v>
      </c>
      <c r="J3202">
        <v>0.23055300000000001</v>
      </c>
      <c r="K3202" t="str">
        <f>MID(M3202,22,1)</f>
        <v>5</v>
      </c>
      <c r="L3202" t="s">
        <v>193</v>
      </c>
      <c r="M3202" t="s">
        <v>194</v>
      </c>
      <c r="N3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3202">
        <f>VLOOKUP(TableOMP[[#This Row],[Label]],TableAvg[],2,FALSE)</f>
        <v>256.64305450000001</v>
      </c>
      <c r="P3202">
        <f>VLOOKUP(TableOMP[[#This Row],[Label]],TableAvg[],3,FALSE)</f>
        <v>18.993108843559558</v>
      </c>
      <c r="Q3202">
        <f>TableOMP[[#This Row],[Avg]]-$U$2*TableOMP[[#This Row],[StdDev]]</f>
        <v>218.6568368128809</v>
      </c>
      <c r="R3202">
        <f>TableOMP[[#This Row],[Avg]]+$U$2*TableOMP[[#This Row],[StdDev]]</f>
        <v>294.62927218711911</v>
      </c>
      <c r="S3202">
        <f>IF(AND(TableOMP[[#This Row],[total_time]]&gt;=TableOMP[[#This Row],[Low]], TableOMP[[#This Row],[total_time]]&lt;=TableOMP[[#This Row],[High]]),1,0)</f>
        <v>1</v>
      </c>
    </row>
    <row r="3203" spans="1:19" hidden="1" x14ac:dyDescent="0.25">
      <c r="A3203" t="s">
        <v>12</v>
      </c>
      <c r="B3203">
        <v>10000</v>
      </c>
      <c r="C3203">
        <v>100</v>
      </c>
      <c r="D3203">
        <v>100000</v>
      </c>
      <c r="E3203">
        <v>44</v>
      </c>
      <c r="F3203">
        <v>1</v>
      </c>
      <c r="G3203">
        <v>234.425533</v>
      </c>
      <c r="H3203">
        <v>0.74631000000000003</v>
      </c>
      <c r="I3203">
        <v>5.3389119999999997</v>
      </c>
      <c r="J3203">
        <v>0.12416099999999999</v>
      </c>
      <c r="K3203" t="str">
        <f>MID(M3203,22,1)</f>
        <v>6</v>
      </c>
      <c r="L3203" t="s">
        <v>109</v>
      </c>
      <c r="M3203" t="s">
        <v>110</v>
      </c>
      <c r="N3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3203">
        <f>VLOOKUP(TableOMP[[#This Row],[Label]],TableAvg[],2,FALSE)</f>
        <v>247.74258081818186</v>
      </c>
      <c r="P3203">
        <f>VLOOKUP(TableOMP[[#This Row],[Label]],TableAvg[],3,FALSE)</f>
        <v>13.700936040332358</v>
      </c>
      <c r="Q3203">
        <f>TableOMP[[#This Row],[Avg]]-$U$2*TableOMP[[#This Row],[StdDev]]</f>
        <v>220.34070873751716</v>
      </c>
      <c r="R3203">
        <f>TableOMP[[#This Row],[Avg]]+$U$2*TableOMP[[#This Row],[StdDev]]</f>
        <v>275.14445289884657</v>
      </c>
      <c r="S3203">
        <f>IF(AND(TableOMP[[#This Row],[total_time]]&gt;=TableOMP[[#This Row],[Low]], TableOMP[[#This Row],[total_time]]&lt;=TableOMP[[#This Row],[High]]),1,0)</f>
        <v>1</v>
      </c>
    </row>
    <row r="3204" spans="1:19" hidden="1" x14ac:dyDescent="0.25">
      <c r="A3204" t="s">
        <v>12</v>
      </c>
      <c r="B3204">
        <v>10000</v>
      </c>
      <c r="C3204">
        <v>100</v>
      </c>
      <c r="D3204">
        <v>100000</v>
      </c>
      <c r="E3204">
        <v>3</v>
      </c>
      <c r="F3204">
        <v>1</v>
      </c>
      <c r="G3204">
        <v>234.37159199999999</v>
      </c>
      <c r="H3204">
        <v>0.19794700000000001</v>
      </c>
      <c r="I3204">
        <v>0.18790799999999999</v>
      </c>
      <c r="J3204">
        <v>9.3953999999999996E-2</v>
      </c>
      <c r="K3204" t="str">
        <f>MID(M3204,22,1)</f>
        <v>2</v>
      </c>
      <c r="L3204" t="s">
        <v>235</v>
      </c>
      <c r="M3204" t="s">
        <v>236</v>
      </c>
      <c r="N3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3204">
        <f>VLOOKUP(TableOMP[[#This Row],[Label]],TableAvg[],2,FALSE)</f>
        <v>236.4038757142857</v>
      </c>
      <c r="P3204">
        <f>VLOOKUP(TableOMP[[#This Row],[Label]],TableAvg[],3,FALSE)</f>
        <v>1.3993534307242188</v>
      </c>
      <c r="Q3204">
        <f>TableOMP[[#This Row],[Avg]]-$U$2*TableOMP[[#This Row],[StdDev]]</f>
        <v>233.60516885283727</v>
      </c>
      <c r="R3204">
        <f>TableOMP[[#This Row],[Avg]]+$U$2*TableOMP[[#This Row],[StdDev]]</f>
        <v>239.20258257573414</v>
      </c>
      <c r="S3204">
        <f>IF(AND(TableOMP[[#This Row],[total_time]]&gt;=TableOMP[[#This Row],[Low]], TableOMP[[#This Row],[total_time]]&lt;=TableOMP[[#This Row],[High]]),1,0)</f>
        <v>1</v>
      </c>
    </row>
    <row r="3205" spans="1:19" hidden="1" x14ac:dyDescent="0.25">
      <c r="A3205" t="s">
        <v>12</v>
      </c>
      <c r="B3205">
        <v>10000</v>
      </c>
      <c r="C3205">
        <v>100</v>
      </c>
      <c r="D3205">
        <v>100000</v>
      </c>
      <c r="E3205">
        <v>4</v>
      </c>
      <c r="F3205">
        <v>1</v>
      </c>
      <c r="G3205">
        <v>234.30055999999999</v>
      </c>
      <c r="H3205">
        <v>0.21248500000000001</v>
      </c>
      <c r="I3205">
        <v>0.318185</v>
      </c>
      <c r="J3205">
        <v>0.106062</v>
      </c>
      <c r="K3205" t="str">
        <f>MID(M3205,22,1)</f>
        <v>2</v>
      </c>
      <c r="L3205" t="s">
        <v>91</v>
      </c>
      <c r="M3205" t="s">
        <v>92</v>
      </c>
      <c r="N3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3205">
        <f>VLOOKUP(TableOMP[[#This Row],[Label]],TableAvg[],2,FALSE)</f>
        <v>235.68481742857142</v>
      </c>
      <c r="P3205">
        <f>VLOOKUP(TableOMP[[#This Row],[Label]],TableAvg[],3,FALSE)</f>
        <v>1.0101731356179433</v>
      </c>
      <c r="Q3205">
        <f>TableOMP[[#This Row],[Avg]]-$U$2*TableOMP[[#This Row],[StdDev]]</f>
        <v>233.66447115733553</v>
      </c>
      <c r="R3205">
        <f>TableOMP[[#This Row],[Avg]]+$U$2*TableOMP[[#This Row],[StdDev]]</f>
        <v>237.70516369980731</v>
      </c>
      <c r="S3205">
        <f>IF(AND(TableOMP[[#This Row],[total_time]]&gt;=TableOMP[[#This Row],[Low]], TableOMP[[#This Row],[total_time]]&lt;=TableOMP[[#This Row],[High]]),1,0)</f>
        <v>1</v>
      </c>
    </row>
    <row r="3206" spans="1:19" hidden="1" x14ac:dyDescent="0.25">
      <c r="A3206" t="s">
        <v>12</v>
      </c>
      <c r="B3206">
        <v>10000</v>
      </c>
      <c r="C3206">
        <v>100</v>
      </c>
      <c r="D3206">
        <v>100000</v>
      </c>
      <c r="E3206">
        <v>25</v>
      </c>
      <c r="F3206">
        <v>1</v>
      </c>
      <c r="G3206">
        <v>234.29390599999999</v>
      </c>
      <c r="H3206">
        <v>0.21845899999999999</v>
      </c>
      <c r="I3206">
        <v>2.3889840000000002</v>
      </c>
      <c r="J3206">
        <v>9.9541000000000004E-2</v>
      </c>
      <c r="K3206" t="str">
        <f>MID(M3206,22,1)</f>
        <v>4</v>
      </c>
      <c r="L3206" t="s">
        <v>153</v>
      </c>
      <c r="M3206" t="s">
        <v>154</v>
      </c>
      <c r="N3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3206">
        <f>VLOOKUP(TableOMP[[#This Row],[Label]],TableAvg[],2,FALSE)</f>
        <v>236.03428628571427</v>
      </c>
      <c r="P3206">
        <f>VLOOKUP(TableOMP[[#This Row],[Label]],TableAvg[],3,FALSE)</f>
        <v>3.7588135579410058</v>
      </c>
      <c r="Q3206">
        <f>TableOMP[[#This Row],[Avg]]-$U$2*TableOMP[[#This Row],[StdDev]]</f>
        <v>228.51665916983225</v>
      </c>
      <c r="R3206">
        <f>TableOMP[[#This Row],[Avg]]+$U$2*TableOMP[[#This Row],[StdDev]]</f>
        <v>243.55191340159629</v>
      </c>
      <c r="S3206">
        <f>IF(AND(TableOMP[[#This Row],[total_time]]&gt;=TableOMP[[#This Row],[Low]], TableOMP[[#This Row],[total_time]]&lt;=TableOMP[[#This Row],[High]]),1,0)</f>
        <v>1</v>
      </c>
    </row>
    <row r="3207" spans="1:19" hidden="1" x14ac:dyDescent="0.25">
      <c r="A3207" t="s">
        <v>10</v>
      </c>
      <c r="B3207">
        <v>10000</v>
      </c>
      <c r="C3207">
        <v>100</v>
      </c>
      <c r="D3207">
        <v>100000</v>
      </c>
      <c r="E3207">
        <v>47</v>
      </c>
      <c r="F3207">
        <v>1</v>
      </c>
      <c r="G3207">
        <v>234.23117400000001</v>
      </c>
      <c r="H3207">
        <v>0.262957</v>
      </c>
      <c r="I3207">
        <v>6.7498050000000003</v>
      </c>
      <c r="J3207">
        <v>0.146735</v>
      </c>
      <c r="K3207" t="str">
        <f>MID(M3207,22,1)</f>
        <v>8</v>
      </c>
      <c r="L3207" t="s">
        <v>179</v>
      </c>
      <c r="M3207" t="s">
        <v>180</v>
      </c>
      <c r="N3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3207">
        <f>VLOOKUP(TableOMP[[#This Row],[Label]],TableAvg[],2,FALSE)</f>
        <v>247.11827460000001</v>
      </c>
      <c r="P3207">
        <f>VLOOKUP(TableOMP[[#This Row],[Label]],TableAvg[],3,FALSE)</f>
        <v>17.087986928852608</v>
      </c>
      <c r="Q3207">
        <f>TableOMP[[#This Row],[Avg]]-$U$2*TableOMP[[#This Row],[StdDev]]</f>
        <v>212.94230074229478</v>
      </c>
      <c r="R3207">
        <f>TableOMP[[#This Row],[Avg]]+$U$2*TableOMP[[#This Row],[StdDev]]</f>
        <v>281.29424845770524</v>
      </c>
      <c r="S3207">
        <f>IF(AND(TableOMP[[#This Row],[total_time]]&gt;=TableOMP[[#This Row],[Low]], TableOMP[[#This Row],[total_time]]&lt;=TableOMP[[#This Row],[High]]),1,0)</f>
        <v>1</v>
      </c>
    </row>
    <row r="3208" spans="1:19" hidden="1" x14ac:dyDescent="0.25">
      <c r="A3208" t="s">
        <v>12</v>
      </c>
      <c r="B3208">
        <v>10000</v>
      </c>
      <c r="C3208">
        <v>100</v>
      </c>
      <c r="D3208">
        <v>100000</v>
      </c>
      <c r="E3208">
        <v>44</v>
      </c>
      <c r="F3208">
        <v>1</v>
      </c>
      <c r="G3208">
        <v>234.22878800000001</v>
      </c>
      <c r="H3208">
        <v>0.28916799999999998</v>
      </c>
      <c r="I3208">
        <v>7.4951220000000003</v>
      </c>
      <c r="J3208">
        <v>0.17430499999999999</v>
      </c>
      <c r="K3208" t="str">
        <f>MID(M3208,22,1)</f>
        <v>6</v>
      </c>
      <c r="L3208" t="s">
        <v>195</v>
      </c>
      <c r="M3208" t="s">
        <v>196</v>
      </c>
      <c r="N3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3208">
        <f>VLOOKUP(TableOMP[[#This Row],[Label]],TableAvg[],2,FALSE)</f>
        <v>247.74258081818186</v>
      </c>
      <c r="P3208">
        <f>VLOOKUP(TableOMP[[#This Row],[Label]],TableAvg[],3,FALSE)</f>
        <v>13.700936040332358</v>
      </c>
      <c r="Q3208">
        <f>TableOMP[[#This Row],[Avg]]-$U$2*TableOMP[[#This Row],[StdDev]]</f>
        <v>220.34070873751716</v>
      </c>
      <c r="R3208">
        <f>TableOMP[[#This Row],[Avg]]+$U$2*TableOMP[[#This Row],[StdDev]]</f>
        <v>275.14445289884657</v>
      </c>
      <c r="S3208">
        <f>IF(AND(TableOMP[[#This Row],[total_time]]&gt;=TableOMP[[#This Row],[Low]], TableOMP[[#This Row],[total_time]]&lt;=TableOMP[[#This Row],[High]]),1,0)</f>
        <v>1</v>
      </c>
    </row>
    <row r="3209" spans="1:19" hidden="1" x14ac:dyDescent="0.25">
      <c r="A3209" t="s">
        <v>12</v>
      </c>
      <c r="B3209">
        <v>10000</v>
      </c>
      <c r="C3209">
        <v>100</v>
      </c>
      <c r="D3209">
        <v>100000</v>
      </c>
      <c r="E3209">
        <v>46</v>
      </c>
      <c r="F3209">
        <v>1</v>
      </c>
      <c r="G3209">
        <v>234.137632</v>
      </c>
      <c r="H3209">
        <v>0.26197500000000001</v>
      </c>
      <c r="I3209">
        <v>5.4019729999999999</v>
      </c>
      <c r="J3209">
        <v>0.120044</v>
      </c>
      <c r="K3209" t="str">
        <f>MID(M3209,22,1)</f>
        <v>5</v>
      </c>
      <c r="L3209" t="s">
        <v>173</v>
      </c>
      <c r="M3209" t="s">
        <v>174</v>
      </c>
      <c r="N3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3209">
        <f>VLOOKUP(TableOMP[[#This Row],[Label]],TableAvg[],2,FALSE)</f>
        <v>251.00351827272723</v>
      </c>
      <c r="P3209">
        <f>VLOOKUP(TableOMP[[#This Row],[Label]],TableAvg[],3,FALSE)</f>
        <v>12.170784861962527</v>
      </c>
      <c r="Q3209">
        <f>TableOMP[[#This Row],[Avg]]-$U$2*TableOMP[[#This Row],[StdDev]]</f>
        <v>226.66194854880217</v>
      </c>
      <c r="R3209">
        <f>TableOMP[[#This Row],[Avg]]+$U$2*TableOMP[[#This Row],[StdDev]]</f>
        <v>275.3450879966523</v>
      </c>
      <c r="S3209">
        <f>IF(AND(TableOMP[[#This Row],[total_time]]&gt;=TableOMP[[#This Row],[Low]], TableOMP[[#This Row],[total_time]]&lt;=TableOMP[[#This Row],[High]]),1,0)</f>
        <v>1</v>
      </c>
    </row>
    <row r="3210" spans="1:19" hidden="1" x14ac:dyDescent="0.25">
      <c r="A3210" t="s">
        <v>12</v>
      </c>
      <c r="B3210">
        <v>10000</v>
      </c>
      <c r="C3210">
        <v>100</v>
      </c>
      <c r="D3210">
        <v>100000</v>
      </c>
      <c r="E3210">
        <v>3</v>
      </c>
      <c r="F3210">
        <v>1</v>
      </c>
      <c r="G3210">
        <v>234.03654499999999</v>
      </c>
      <c r="H3210">
        <v>0.21537899999999999</v>
      </c>
      <c r="I3210">
        <v>0.22284699999999999</v>
      </c>
      <c r="J3210">
        <v>0.11142299999999999</v>
      </c>
      <c r="K3210" t="str">
        <f>MID(M3210,22,1)</f>
        <v>2</v>
      </c>
      <c r="L3210" t="s">
        <v>91</v>
      </c>
      <c r="M3210" t="s">
        <v>92</v>
      </c>
      <c r="N3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3210">
        <f>VLOOKUP(TableOMP[[#This Row],[Label]],TableAvg[],2,FALSE)</f>
        <v>236.4038757142857</v>
      </c>
      <c r="P3210">
        <f>VLOOKUP(TableOMP[[#This Row],[Label]],TableAvg[],3,FALSE)</f>
        <v>1.3993534307242188</v>
      </c>
      <c r="Q3210">
        <f>TableOMP[[#This Row],[Avg]]-$U$2*TableOMP[[#This Row],[StdDev]]</f>
        <v>233.60516885283727</v>
      </c>
      <c r="R3210">
        <f>TableOMP[[#This Row],[Avg]]+$U$2*TableOMP[[#This Row],[StdDev]]</f>
        <v>239.20258257573414</v>
      </c>
      <c r="S3210">
        <f>IF(AND(TableOMP[[#This Row],[total_time]]&gt;=TableOMP[[#This Row],[Low]], TableOMP[[#This Row],[total_time]]&lt;=TableOMP[[#This Row],[High]]),1,0)</f>
        <v>1</v>
      </c>
    </row>
    <row r="3211" spans="1:19" hidden="1" x14ac:dyDescent="0.25">
      <c r="A3211" t="s">
        <v>12</v>
      </c>
      <c r="B3211">
        <v>10000</v>
      </c>
      <c r="C3211">
        <v>100</v>
      </c>
      <c r="D3211">
        <v>100000</v>
      </c>
      <c r="E3211">
        <v>4</v>
      </c>
      <c r="F3211">
        <v>1</v>
      </c>
      <c r="G3211">
        <v>233.93023299999999</v>
      </c>
      <c r="H3211">
        <v>0.25901400000000002</v>
      </c>
      <c r="I3211">
        <v>0.420186</v>
      </c>
      <c r="J3211">
        <v>0.14006199999999999</v>
      </c>
      <c r="K3211" t="str">
        <f>MID(M3211,22,1)</f>
        <v>4</v>
      </c>
      <c r="L3211" t="s">
        <v>153</v>
      </c>
      <c r="M3211" t="s">
        <v>154</v>
      </c>
      <c r="N3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3211">
        <f>VLOOKUP(TableOMP[[#This Row],[Label]],TableAvg[],2,FALSE)</f>
        <v>235.68481742857142</v>
      </c>
      <c r="P3211">
        <f>VLOOKUP(TableOMP[[#This Row],[Label]],TableAvg[],3,FALSE)</f>
        <v>1.0101731356179433</v>
      </c>
      <c r="Q3211">
        <f>TableOMP[[#This Row],[Avg]]-$U$2*TableOMP[[#This Row],[StdDev]]</f>
        <v>233.66447115733553</v>
      </c>
      <c r="R3211">
        <f>TableOMP[[#This Row],[Avg]]+$U$2*TableOMP[[#This Row],[StdDev]]</f>
        <v>237.70516369980731</v>
      </c>
      <c r="S3211">
        <f>IF(AND(TableOMP[[#This Row],[total_time]]&gt;=TableOMP[[#This Row],[Low]], TableOMP[[#This Row],[total_time]]&lt;=TableOMP[[#This Row],[High]]),1,0)</f>
        <v>1</v>
      </c>
    </row>
    <row r="3212" spans="1:19" hidden="1" x14ac:dyDescent="0.25">
      <c r="A3212" t="s">
        <v>10</v>
      </c>
      <c r="B3212">
        <v>10000</v>
      </c>
      <c r="C3212">
        <v>100</v>
      </c>
      <c r="D3212">
        <v>100000</v>
      </c>
      <c r="E3212">
        <v>52</v>
      </c>
      <c r="F3212">
        <v>1</v>
      </c>
      <c r="G3212">
        <v>233.83241799999999</v>
      </c>
      <c r="H3212">
        <v>0.25732100000000002</v>
      </c>
      <c r="I3212">
        <v>6.56236</v>
      </c>
      <c r="J3212">
        <v>0.12867400000000001</v>
      </c>
      <c r="K3212" t="str">
        <f>MID(M3212,22,1)</f>
        <v>6</v>
      </c>
      <c r="L3212" t="s">
        <v>169</v>
      </c>
      <c r="M3212" t="s">
        <v>170</v>
      </c>
      <c r="N3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3212">
        <f>VLOOKUP(TableOMP[[#This Row],[Label]],TableAvg[],2,FALSE)</f>
        <v>253.87016269999998</v>
      </c>
      <c r="P3212">
        <f>VLOOKUP(TableOMP[[#This Row],[Label]],TableAvg[],3,FALSE)</f>
        <v>18.76344565526151</v>
      </c>
      <c r="Q3212">
        <f>TableOMP[[#This Row],[Avg]]-$U$2*TableOMP[[#This Row],[StdDev]]</f>
        <v>216.34327138947697</v>
      </c>
      <c r="R3212">
        <f>TableOMP[[#This Row],[Avg]]+$U$2*TableOMP[[#This Row],[StdDev]]</f>
        <v>291.39705401052299</v>
      </c>
      <c r="S3212">
        <f>IF(AND(TableOMP[[#This Row],[total_time]]&gt;=TableOMP[[#This Row],[Low]], TableOMP[[#This Row],[total_time]]&lt;=TableOMP[[#This Row],[High]]),1,0)</f>
        <v>1</v>
      </c>
    </row>
    <row r="3213" spans="1:19" hidden="1" x14ac:dyDescent="0.25">
      <c r="A3213" t="s">
        <v>10</v>
      </c>
      <c r="B3213">
        <v>10000</v>
      </c>
      <c r="C3213">
        <v>100</v>
      </c>
      <c r="D3213">
        <v>100000</v>
      </c>
      <c r="E3213">
        <v>52</v>
      </c>
      <c r="F3213">
        <v>1</v>
      </c>
      <c r="G3213">
        <v>233.77668600000001</v>
      </c>
      <c r="H3213">
        <v>0.29707899999999998</v>
      </c>
      <c r="I3213">
        <v>5.9891290000000001</v>
      </c>
      <c r="J3213">
        <v>0.117434</v>
      </c>
      <c r="K3213" t="str">
        <f>MID(M3213,22,1)</f>
        <v>1</v>
      </c>
      <c r="L3213" t="s">
        <v>165</v>
      </c>
      <c r="M3213" t="s">
        <v>166</v>
      </c>
      <c r="N3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3213">
        <f>VLOOKUP(TableOMP[[#This Row],[Label]],TableAvg[],2,FALSE)</f>
        <v>253.87016269999998</v>
      </c>
      <c r="P3213">
        <f>VLOOKUP(TableOMP[[#This Row],[Label]],TableAvg[],3,FALSE)</f>
        <v>18.76344565526151</v>
      </c>
      <c r="Q3213">
        <f>TableOMP[[#This Row],[Avg]]-$U$2*TableOMP[[#This Row],[StdDev]]</f>
        <v>216.34327138947697</v>
      </c>
      <c r="R3213">
        <f>TableOMP[[#This Row],[Avg]]+$U$2*TableOMP[[#This Row],[StdDev]]</f>
        <v>291.39705401052299</v>
      </c>
      <c r="S3213">
        <f>IF(AND(TableOMP[[#This Row],[total_time]]&gt;=TableOMP[[#This Row],[Low]], TableOMP[[#This Row],[total_time]]&lt;=TableOMP[[#This Row],[High]]),1,0)</f>
        <v>1</v>
      </c>
    </row>
    <row r="3214" spans="1:19" hidden="1" x14ac:dyDescent="0.25">
      <c r="A3214" t="s">
        <v>10</v>
      </c>
      <c r="B3214">
        <v>10000</v>
      </c>
      <c r="C3214">
        <v>100</v>
      </c>
      <c r="D3214">
        <v>100000</v>
      </c>
      <c r="E3214">
        <v>45</v>
      </c>
      <c r="F3214">
        <v>1</v>
      </c>
      <c r="G3214">
        <v>233.43902199999999</v>
      </c>
      <c r="H3214">
        <v>0.23120599999999999</v>
      </c>
      <c r="I3214">
        <v>5.0326950000000004</v>
      </c>
      <c r="J3214">
        <v>0.11437899999999999</v>
      </c>
      <c r="K3214" t="str">
        <f>MID(M3214,22,1)</f>
        <v>8</v>
      </c>
      <c r="L3214" t="s">
        <v>179</v>
      </c>
      <c r="M3214" t="s">
        <v>180</v>
      </c>
      <c r="N3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3214">
        <f>VLOOKUP(TableOMP[[#This Row],[Label]],TableAvg[],2,FALSE)</f>
        <v>244.32383650000003</v>
      </c>
      <c r="P3214">
        <f>VLOOKUP(TableOMP[[#This Row],[Label]],TableAvg[],3,FALSE)</f>
        <v>16.831544259515535</v>
      </c>
      <c r="Q3214">
        <f>TableOMP[[#This Row],[Avg]]-$U$2*TableOMP[[#This Row],[StdDev]]</f>
        <v>210.66074798096895</v>
      </c>
      <c r="R3214">
        <f>TableOMP[[#This Row],[Avg]]+$U$2*TableOMP[[#This Row],[StdDev]]</f>
        <v>277.9869250190311</v>
      </c>
      <c r="S3214">
        <f>IF(AND(TableOMP[[#This Row],[total_time]]&gt;=TableOMP[[#This Row],[Low]], TableOMP[[#This Row],[total_time]]&lt;=TableOMP[[#This Row],[High]]),1,0)</f>
        <v>1</v>
      </c>
    </row>
    <row r="3215" spans="1:19" hidden="1" x14ac:dyDescent="0.25">
      <c r="A3215" t="s">
        <v>10</v>
      </c>
      <c r="B3215">
        <v>10000</v>
      </c>
      <c r="C3215">
        <v>100</v>
      </c>
      <c r="D3215">
        <v>100000</v>
      </c>
      <c r="E3215">
        <v>53</v>
      </c>
      <c r="F3215">
        <v>1</v>
      </c>
      <c r="G3215">
        <v>233.21299999999999</v>
      </c>
      <c r="H3215">
        <v>0.29158600000000001</v>
      </c>
      <c r="I3215">
        <v>7.8525609999999997</v>
      </c>
      <c r="J3215">
        <v>0.15101100000000001</v>
      </c>
      <c r="K3215" t="str">
        <f>MID(M3215,22,1)</f>
        <v>5</v>
      </c>
      <c r="L3215" t="s">
        <v>193</v>
      </c>
      <c r="M3215" t="s">
        <v>194</v>
      </c>
      <c r="N3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3215">
        <f>VLOOKUP(TableOMP[[#This Row],[Label]],TableAvg[],2,FALSE)</f>
        <v>255.25081369999998</v>
      </c>
      <c r="P3215">
        <f>VLOOKUP(TableOMP[[#This Row],[Label]],TableAvg[],3,FALSE)</f>
        <v>18.86496107733662</v>
      </c>
      <c r="Q3215">
        <f>TableOMP[[#This Row],[Avg]]-$U$2*TableOMP[[#This Row],[StdDev]]</f>
        <v>217.52089154532675</v>
      </c>
      <c r="R3215">
        <f>TableOMP[[#This Row],[Avg]]+$U$2*TableOMP[[#This Row],[StdDev]]</f>
        <v>292.98073585467324</v>
      </c>
      <c r="S3215">
        <f>IF(AND(TableOMP[[#This Row],[total_time]]&gt;=TableOMP[[#This Row],[Low]], TableOMP[[#This Row],[total_time]]&lt;=TableOMP[[#This Row],[High]]),1,0)</f>
        <v>1</v>
      </c>
    </row>
    <row r="3216" spans="1:19" hidden="1" x14ac:dyDescent="0.25">
      <c r="A3216" t="s">
        <v>12</v>
      </c>
      <c r="B3216">
        <v>10000</v>
      </c>
      <c r="C3216">
        <v>100</v>
      </c>
      <c r="D3216">
        <v>100000</v>
      </c>
      <c r="E3216">
        <v>34</v>
      </c>
      <c r="F3216">
        <v>1</v>
      </c>
      <c r="G3216">
        <v>233.045784</v>
      </c>
      <c r="H3216">
        <v>0.26380300000000001</v>
      </c>
      <c r="I3216">
        <v>4.618303</v>
      </c>
      <c r="J3216">
        <v>0.13994899999999999</v>
      </c>
      <c r="K3216" t="str">
        <f>MID(M3216,22,1)</f>
        <v>8</v>
      </c>
      <c r="L3216" t="s">
        <v>119</v>
      </c>
      <c r="M3216" t="s">
        <v>120</v>
      </c>
      <c r="N3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3216">
        <f>VLOOKUP(TableOMP[[#This Row],[Label]],TableAvg[],2,FALSE)</f>
        <v>236.93559300000001</v>
      </c>
      <c r="P3216">
        <f>VLOOKUP(TableOMP[[#This Row],[Label]],TableAvg[],3,FALSE)</f>
        <v>4.4613177661479035</v>
      </c>
      <c r="Q3216">
        <f>TableOMP[[#This Row],[Avg]]-$U$2*TableOMP[[#This Row],[StdDev]]</f>
        <v>228.01295746770421</v>
      </c>
      <c r="R3216">
        <f>TableOMP[[#This Row],[Avg]]+$U$2*TableOMP[[#This Row],[StdDev]]</f>
        <v>245.85822853229581</v>
      </c>
      <c r="S3216">
        <f>IF(AND(TableOMP[[#This Row],[total_time]]&gt;=TableOMP[[#This Row],[Low]], TableOMP[[#This Row],[total_time]]&lt;=TableOMP[[#This Row],[High]]),1,0)</f>
        <v>1</v>
      </c>
    </row>
    <row r="3217" spans="1:19" hidden="1" x14ac:dyDescent="0.25">
      <c r="A3217" t="s">
        <v>12</v>
      </c>
      <c r="B3217">
        <v>10000</v>
      </c>
      <c r="C3217">
        <v>100</v>
      </c>
      <c r="D3217">
        <v>100000</v>
      </c>
      <c r="E3217">
        <v>40</v>
      </c>
      <c r="F3217">
        <v>1</v>
      </c>
      <c r="G3217">
        <v>232.851417</v>
      </c>
      <c r="H3217">
        <v>0.26104699999999997</v>
      </c>
      <c r="I3217">
        <v>5.2450190000000001</v>
      </c>
      <c r="J3217">
        <v>0.134488</v>
      </c>
      <c r="K3217" t="str">
        <f>MID(M3217,22,1)</f>
        <v>6</v>
      </c>
      <c r="L3217" t="s">
        <v>195</v>
      </c>
      <c r="M3217" t="s">
        <v>196</v>
      </c>
      <c r="N3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3217">
        <f>VLOOKUP(TableOMP[[#This Row],[Label]],TableAvg[],2,FALSE)</f>
        <v>240.0304137777778</v>
      </c>
      <c r="P3217">
        <f>VLOOKUP(TableOMP[[#This Row],[Label]],TableAvg[],3,FALSE)</f>
        <v>3.8355439672196003</v>
      </c>
      <c r="Q3217">
        <f>TableOMP[[#This Row],[Avg]]-$U$2*TableOMP[[#This Row],[StdDev]]</f>
        <v>232.35932584333858</v>
      </c>
      <c r="R3217">
        <f>TableOMP[[#This Row],[Avg]]+$U$2*TableOMP[[#This Row],[StdDev]]</f>
        <v>247.70150171221701</v>
      </c>
      <c r="S3217">
        <f>IF(AND(TableOMP[[#This Row],[total_time]]&gt;=TableOMP[[#This Row],[Low]], TableOMP[[#This Row],[total_time]]&lt;=TableOMP[[#This Row],[High]]),1,0)</f>
        <v>1</v>
      </c>
    </row>
    <row r="3218" spans="1:19" hidden="1" x14ac:dyDescent="0.25">
      <c r="A3218" t="s">
        <v>12</v>
      </c>
      <c r="B3218">
        <v>10000</v>
      </c>
      <c r="C3218">
        <v>100</v>
      </c>
      <c r="D3218">
        <v>100000</v>
      </c>
      <c r="E3218">
        <v>45</v>
      </c>
      <c r="F3218">
        <v>1</v>
      </c>
      <c r="G3218">
        <v>232.79435100000001</v>
      </c>
      <c r="H3218">
        <v>0.260934</v>
      </c>
      <c r="I3218">
        <v>6.1278009999999998</v>
      </c>
      <c r="J3218">
        <v>0.139268</v>
      </c>
      <c r="K3218" t="str">
        <f>MID(M3218,22,1)</f>
        <v>5</v>
      </c>
      <c r="L3218" t="s">
        <v>173</v>
      </c>
      <c r="M3218" t="s">
        <v>174</v>
      </c>
      <c r="N3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3218">
        <f>VLOOKUP(TableOMP[[#This Row],[Label]],TableAvg[],2,FALSE)</f>
        <v>249.26928381818186</v>
      </c>
      <c r="P3218">
        <f>VLOOKUP(TableOMP[[#This Row],[Label]],TableAvg[],3,FALSE)</f>
        <v>12.25470786093611</v>
      </c>
      <c r="Q3218">
        <f>TableOMP[[#This Row],[Avg]]-$U$2*TableOMP[[#This Row],[StdDev]]</f>
        <v>224.75986809630965</v>
      </c>
      <c r="R3218">
        <f>TableOMP[[#This Row],[Avg]]+$U$2*TableOMP[[#This Row],[StdDev]]</f>
        <v>273.77869954005411</v>
      </c>
      <c r="S3218">
        <f>IF(AND(TableOMP[[#This Row],[total_time]]&gt;=TableOMP[[#This Row],[Low]], TableOMP[[#This Row],[total_time]]&lt;=TableOMP[[#This Row],[High]]),1,0)</f>
        <v>1</v>
      </c>
    </row>
    <row r="3219" spans="1:19" hidden="1" x14ac:dyDescent="0.25">
      <c r="A3219" t="s">
        <v>12</v>
      </c>
      <c r="B3219">
        <v>10000</v>
      </c>
      <c r="C3219">
        <v>100</v>
      </c>
      <c r="D3219">
        <v>100000</v>
      </c>
      <c r="E3219">
        <v>32</v>
      </c>
      <c r="F3219">
        <v>1</v>
      </c>
      <c r="G3219">
        <v>232.79209499999999</v>
      </c>
      <c r="H3219">
        <v>0.237958</v>
      </c>
      <c r="I3219">
        <v>3.7833800000000002</v>
      </c>
      <c r="J3219">
        <v>0.122045</v>
      </c>
      <c r="K3219" t="str">
        <f>MID(M3219,22,1)</f>
        <v>8</v>
      </c>
      <c r="L3219" t="s">
        <v>119</v>
      </c>
      <c r="M3219" t="s">
        <v>120</v>
      </c>
      <c r="N3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3219">
        <f>VLOOKUP(TableOMP[[#This Row],[Label]],TableAvg[],2,FALSE)</f>
        <v>239.3281418</v>
      </c>
      <c r="P3219">
        <f>VLOOKUP(TableOMP[[#This Row],[Label]],TableAvg[],3,FALSE)</f>
        <v>3.9015043141874295</v>
      </c>
      <c r="Q3219">
        <f>TableOMP[[#This Row],[Avg]]-$U$2*TableOMP[[#This Row],[StdDev]]</f>
        <v>231.52513317162513</v>
      </c>
      <c r="R3219">
        <f>TableOMP[[#This Row],[Avg]]+$U$2*TableOMP[[#This Row],[StdDev]]</f>
        <v>247.13115042837487</v>
      </c>
      <c r="S3219">
        <f>IF(AND(TableOMP[[#This Row],[total_time]]&gt;=TableOMP[[#This Row],[Low]], TableOMP[[#This Row],[total_time]]&lt;=TableOMP[[#This Row],[High]]),1,0)</f>
        <v>1</v>
      </c>
    </row>
    <row r="3220" spans="1:19" hidden="1" x14ac:dyDescent="0.25">
      <c r="A3220" t="s">
        <v>12</v>
      </c>
      <c r="B3220">
        <v>10000</v>
      </c>
      <c r="C3220">
        <v>100</v>
      </c>
      <c r="D3220">
        <v>100000</v>
      </c>
      <c r="E3220">
        <v>34</v>
      </c>
      <c r="F3220">
        <v>1</v>
      </c>
      <c r="G3220">
        <v>232.78485699999999</v>
      </c>
      <c r="H3220">
        <v>0.24412600000000001</v>
      </c>
      <c r="I3220">
        <v>4.1525420000000004</v>
      </c>
      <c r="J3220">
        <v>0.125835</v>
      </c>
      <c r="K3220" t="str">
        <f>MID(M3220,22,1)</f>
        <v>8</v>
      </c>
      <c r="L3220" t="s">
        <v>119</v>
      </c>
      <c r="M3220" t="s">
        <v>120</v>
      </c>
      <c r="N3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3220">
        <f>VLOOKUP(TableOMP[[#This Row],[Label]],TableAvg[],2,FALSE)</f>
        <v>236.93559300000001</v>
      </c>
      <c r="P3220">
        <f>VLOOKUP(TableOMP[[#This Row],[Label]],TableAvg[],3,FALSE)</f>
        <v>4.4613177661479035</v>
      </c>
      <c r="Q3220">
        <f>TableOMP[[#This Row],[Avg]]-$U$2*TableOMP[[#This Row],[StdDev]]</f>
        <v>228.01295746770421</v>
      </c>
      <c r="R3220">
        <f>TableOMP[[#This Row],[Avg]]+$U$2*TableOMP[[#This Row],[StdDev]]</f>
        <v>245.85822853229581</v>
      </c>
      <c r="S3220">
        <f>IF(AND(TableOMP[[#This Row],[total_time]]&gt;=TableOMP[[#This Row],[Low]], TableOMP[[#This Row],[total_time]]&lt;=TableOMP[[#This Row],[High]]),1,0)</f>
        <v>1</v>
      </c>
    </row>
    <row r="3221" spans="1:19" hidden="1" x14ac:dyDescent="0.25">
      <c r="A3221" t="s">
        <v>10</v>
      </c>
      <c r="B3221">
        <v>10000</v>
      </c>
      <c r="C3221">
        <v>100</v>
      </c>
      <c r="D3221">
        <v>100000</v>
      </c>
      <c r="E3221">
        <v>51</v>
      </c>
      <c r="F3221">
        <v>1</v>
      </c>
      <c r="G3221">
        <v>232.78042099999999</v>
      </c>
      <c r="H3221">
        <v>0.27465400000000001</v>
      </c>
      <c r="I3221">
        <v>6.865367</v>
      </c>
      <c r="J3221">
        <v>0.13730700000000001</v>
      </c>
      <c r="K3221" t="str">
        <f>MID(M3221,22,1)</f>
        <v>6</v>
      </c>
      <c r="L3221" t="s">
        <v>169</v>
      </c>
      <c r="M3221" t="s">
        <v>170</v>
      </c>
      <c r="N3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3221">
        <f>VLOOKUP(TableOMP[[#This Row],[Label]],TableAvg[],2,FALSE)</f>
        <v>252.67038259999998</v>
      </c>
      <c r="P3221">
        <f>VLOOKUP(TableOMP[[#This Row],[Label]],TableAvg[],3,FALSE)</f>
        <v>18.409559963942421</v>
      </c>
      <c r="Q3221">
        <f>TableOMP[[#This Row],[Avg]]-$U$2*TableOMP[[#This Row],[StdDev]]</f>
        <v>215.85126267211513</v>
      </c>
      <c r="R3221">
        <f>TableOMP[[#This Row],[Avg]]+$U$2*TableOMP[[#This Row],[StdDev]]</f>
        <v>289.48950252788484</v>
      </c>
      <c r="S3221">
        <f>IF(AND(TableOMP[[#This Row],[total_time]]&gt;=TableOMP[[#This Row],[Low]], TableOMP[[#This Row],[total_time]]&lt;=TableOMP[[#This Row],[High]]),1,0)</f>
        <v>1</v>
      </c>
    </row>
    <row r="3222" spans="1:19" hidden="1" x14ac:dyDescent="0.25">
      <c r="A3222" t="s">
        <v>12</v>
      </c>
      <c r="B3222">
        <v>10000</v>
      </c>
      <c r="C3222">
        <v>100</v>
      </c>
      <c r="D3222">
        <v>100000</v>
      </c>
      <c r="E3222">
        <v>35</v>
      </c>
      <c r="F3222">
        <v>1</v>
      </c>
      <c r="G3222">
        <v>232.75171499999999</v>
      </c>
      <c r="H3222">
        <v>0.23630799999999999</v>
      </c>
      <c r="I3222">
        <v>3.7893970000000001</v>
      </c>
      <c r="J3222">
        <v>0.111453</v>
      </c>
      <c r="K3222" t="str">
        <f>MID(M3222,22,1)</f>
        <v>8</v>
      </c>
      <c r="L3222" t="s">
        <v>119</v>
      </c>
      <c r="M3222" t="s">
        <v>120</v>
      </c>
      <c r="N3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3222">
        <f>VLOOKUP(TableOMP[[#This Row],[Label]],TableAvg[],2,FALSE)</f>
        <v>239.53129749999999</v>
      </c>
      <c r="P3222">
        <f>VLOOKUP(TableOMP[[#This Row],[Label]],TableAvg[],3,FALSE)</f>
        <v>4.2892620897603972</v>
      </c>
      <c r="Q3222">
        <f>TableOMP[[#This Row],[Avg]]-$U$2*TableOMP[[#This Row],[StdDev]]</f>
        <v>230.9527733204792</v>
      </c>
      <c r="R3222">
        <f>TableOMP[[#This Row],[Avg]]+$U$2*TableOMP[[#This Row],[StdDev]]</f>
        <v>248.10982167952079</v>
      </c>
      <c r="S3222">
        <f>IF(AND(TableOMP[[#This Row],[total_time]]&gt;=TableOMP[[#This Row],[Low]], TableOMP[[#This Row],[total_time]]&lt;=TableOMP[[#This Row],[High]]),1,0)</f>
        <v>1</v>
      </c>
    </row>
    <row r="3223" spans="1:19" hidden="1" x14ac:dyDescent="0.25">
      <c r="A3223" t="s">
        <v>10</v>
      </c>
      <c r="B3223">
        <v>10000</v>
      </c>
      <c r="C3223">
        <v>100</v>
      </c>
      <c r="D3223">
        <v>100000</v>
      </c>
      <c r="E3223">
        <v>51</v>
      </c>
      <c r="F3223">
        <v>1</v>
      </c>
      <c r="G3223">
        <v>232.650643</v>
      </c>
      <c r="H3223">
        <v>0.27172299999999999</v>
      </c>
      <c r="I3223">
        <v>7.8831449999999998</v>
      </c>
      <c r="J3223">
        <v>0.157663</v>
      </c>
      <c r="K3223" t="str">
        <f>MID(M3223,22,1)</f>
        <v>1</v>
      </c>
      <c r="L3223" t="s">
        <v>165</v>
      </c>
      <c r="M3223" t="s">
        <v>166</v>
      </c>
      <c r="N3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3223">
        <f>VLOOKUP(TableOMP[[#This Row],[Label]],TableAvg[],2,FALSE)</f>
        <v>252.67038259999998</v>
      </c>
      <c r="P3223">
        <f>VLOOKUP(TableOMP[[#This Row],[Label]],TableAvg[],3,FALSE)</f>
        <v>18.409559963942421</v>
      </c>
      <c r="Q3223">
        <f>TableOMP[[#This Row],[Avg]]-$U$2*TableOMP[[#This Row],[StdDev]]</f>
        <v>215.85126267211513</v>
      </c>
      <c r="R3223">
        <f>TableOMP[[#This Row],[Avg]]+$U$2*TableOMP[[#This Row],[StdDev]]</f>
        <v>289.48950252788484</v>
      </c>
      <c r="S3223">
        <f>IF(AND(TableOMP[[#This Row],[total_time]]&gt;=TableOMP[[#This Row],[Low]], TableOMP[[#This Row],[total_time]]&lt;=TableOMP[[#This Row],[High]]),1,0)</f>
        <v>1</v>
      </c>
    </row>
    <row r="3224" spans="1:19" hidden="1" x14ac:dyDescent="0.25">
      <c r="A3224" t="s">
        <v>12</v>
      </c>
      <c r="B3224">
        <v>10000</v>
      </c>
      <c r="C3224">
        <v>100</v>
      </c>
      <c r="D3224">
        <v>100000</v>
      </c>
      <c r="E3224">
        <v>29</v>
      </c>
      <c r="F3224">
        <v>1</v>
      </c>
      <c r="G3224">
        <v>232.347005</v>
      </c>
      <c r="H3224">
        <v>0.36477399999999999</v>
      </c>
      <c r="I3224">
        <v>6.9108369999999999</v>
      </c>
      <c r="J3224">
        <v>0.24681600000000001</v>
      </c>
      <c r="K3224" t="str">
        <f>MID(M3224,22,1)</f>
        <v>2</v>
      </c>
      <c r="L3224" t="s">
        <v>91</v>
      </c>
      <c r="M3224" t="s">
        <v>92</v>
      </c>
      <c r="N3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3224">
        <f>VLOOKUP(TableOMP[[#This Row],[Label]],TableAvg[],2,FALSE)</f>
        <v>237.74156857142859</v>
      </c>
      <c r="P3224">
        <f>VLOOKUP(TableOMP[[#This Row],[Label]],TableAvg[],3,FALSE)</f>
        <v>6.8525500394106498</v>
      </c>
      <c r="Q3224">
        <f>TableOMP[[#This Row],[Avg]]-$U$2*TableOMP[[#This Row],[StdDev]]</f>
        <v>224.0364684926073</v>
      </c>
      <c r="R3224">
        <f>TableOMP[[#This Row],[Avg]]+$U$2*TableOMP[[#This Row],[StdDev]]</f>
        <v>251.44666865024988</v>
      </c>
      <c r="S3224">
        <f>IF(AND(TableOMP[[#This Row],[total_time]]&gt;=TableOMP[[#This Row],[Low]], TableOMP[[#This Row],[total_time]]&lt;=TableOMP[[#This Row],[High]]),1,0)</f>
        <v>1</v>
      </c>
    </row>
    <row r="3225" spans="1:19" hidden="1" x14ac:dyDescent="0.25">
      <c r="A3225" t="s">
        <v>10</v>
      </c>
      <c r="B3225">
        <v>10000</v>
      </c>
      <c r="C3225">
        <v>100</v>
      </c>
      <c r="D3225">
        <v>100000</v>
      </c>
      <c r="E3225">
        <v>3</v>
      </c>
      <c r="F3225">
        <v>1</v>
      </c>
      <c r="G3225">
        <v>232.30552</v>
      </c>
      <c r="H3225">
        <v>0.25935999999999998</v>
      </c>
      <c r="I3225">
        <v>0.28383000000000003</v>
      </c>
      <c r="J3225">
        <v>0.14191500000000001</v>
      </c>
      <c r="K3225" t="str">
        <f>MID(M3225,22,1)</f>
        <v>2</v>
      </c>
      <c r="L3225" t="s">
        <v>121</v>
      </c>
      <c r="M3225" t="s">
        <v>122</v>
      </c>
      <c r="N3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3225">
        <f>VLOOKUP(TableOMP[[#This Row],[Label]],TableAvg[],2,FALSE)</f>
        <v>232.25537199999999</v>
      </c>
      <c r="P3225">
        <f>VLOOKUP(TableOMP[[#This Row],[Label]],TableAvg[],3,FALSE)</f>
        <v>3.3561569702674203E-2</v>
      </c>
      <c r="Q3225">
        <f>TableOMP[[#This Row],[Avg]]-$U$2*TableOMP[[#This Row],[StdDev]]</f>
        <v>232.18824886059465</v>
      </c>
      <c r="R3225">
        <f>TableOMP[[#This Row],[Avg]]+$U$2*TableOMP[[#This Row],[StdDev]]</f>
        <v>232.32249513940533</v>
      </c>
      <c r="S3225">
        <f>IF(AND(TableOMP[[#This Row],[total_time]]&gt;=TableOMP[[#This Row],[Low]], TableOMP[[#This Row],[total_time]]&lt;=TableOMP[[#This Row],[High]]),1,0)</f>
        <v>1</v>
      </c>
    </row>
    <row r="3226" spans="1:19" hidden="1" x14ac:dyDescent="0.25">
      <c r="A3226" t="s">
        <v>10</v>
      </c>
      <c r="B3226">
        <v>10000</v>
      </c>
      <c r="C3226">
        <v>100</v>
      </c>
      <c r="D3226">
        <v>100000</v>
      </c>
      <c r="E3226">
        <v>3</v>
      </c>
      <c r="F3226">
        <v>1</v>
      </c>
      <c r="G3226">
        <v>232.28125299999999</v>
      </c>
      <c r="H3226">
        <v>0.21201</v>
      </c>
      <c r="I3226">
        <v>0.19767899999999999</v>
      </c>
      <c r="J3226">
        <v>9.8838999999999996E-2</v>
      </c>
      <c r="K3226" t="str">
        <f>MID(M3226,22,1)</f>
        <v>2</v>
      </c>
      <c r="L3226" t="s">
        <v>225</v>
      </c>
      <c r="M3226" t="s">
        <v>226</v>
      </c>
      <c r="N3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3226">
        <f>VLOOKUP(TableOMP[[#This Row],[Label]],TableAvg[],2,FALSE)</f>
        <v>232.25537199999999</v>
      </c>
      <c r="P3226">
        <f>VLOOKUP(TableOMP[[#This Row],[Label]],TableAvg[],3,FALSE)</f>
        <v>3.3561569702674203E-2</v>
      </c>
      <c r="Q3226">
        <f>TableOMP[[#This Row],[Avg]]-$U$2*TableOMP[[#This Row],[StdDev]]</f>
        <v>232.18824886059465</v>
      </c>
      <c r="R3226">
        <f>TableOMP[[#This Row],[Avg]]+$U$2*TableOMP[[#This Row],[StdDev]]</f>
        <v>232.32249513940533</v>
      </c>
      <c r="S3226">
        <f>IF(AND(TableOMP[[#This Row],[total_time]]&gt;=TableOMP[[#This Row],[Low]], TableOMP[[#This Row],[total_time]]&lt;=TableOMP[[#This Row],[High]]),1,0)</f>
        <v>1</v>
      </c>
    </row>
    <row r="3227" spans="1:19" hidden="1" x14ac:dyDescent="0.25">
      <c r="A3227" t="s">
        <v>10</v>
      </c>
      <c r="B3227">
        <v>10000</v>
      </c>
      <c r="C3227">
        <v>100</v>
      </c>
      <c r="D3227">
        <v>100000</v>
      </c>
      <c r="E3227">
        <v>3</v>
      </c>
      <c r="F3227">
        <v>1</v>
      </c>
      <c r="G3227">
        <v>232.24785900000001</v>
      </c>
      <c r="H3227">
        <v>0.214918</v>
      </c>
      <c r="I3227">
        <v>0.21065500000000001</v>
      </c>
      <c r="J3227">
        <v>0.105327</v>
      </c>
      <c r="K3227" t="str">
        <f>MID(M3227,22,1)</f>
        <v>5</v>
      </c>
      <c r="L3227" t="s">
        <v>103</v>
      </c>
      <c r="M3227" t="s">
        <v>104</v>
      </c>
      <c r="N3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3227">
        <f>VLOOKUP(TableOMP[[#This Row],[Label]],TableAvg[],2,FALSE)</f>
        <v>232.25537199999999</v>
      </c>
      <c r="P3227">
        <f>VLOOKUP(TableOMP[[#This Row],[Label]],TableAvg[],3,FALSE)</f>
        <v>3.3561569702674203E-2</v>
      </c>
      <c r="Q3227">
        <f>TableOMP[[#This Row],[Avg]]-$U$2*TableOMP[[#This Row],[StdDev]]</f>
        <v>232.18824886059465</v>
      </c>
      <c r="R3227">
        <f>TableOMP[[#This Row],[Avg]]+$U$2*TableOMP[[#This Row],[StdDev]]</f>
        <v>232.32249513940533</v>
      </c>
      <c r="S3227">
        <f>IF(AND(TableOMP[[#This Row],[total_time]]&gt;=TableOMP[[#This Row],[Low]], TableOMP[[#This Row],[total_time]]&lt;=TableOMP[[#This Row],[High]]),1,0)</f>
        <v>1</v>
      </c>
    </row>
    <row r="3228" spans="1:19" hidden="1" x14ac:dyDescent="0.25">
      <c r="A3228" t="s">
        <v>12</v>
      </c>
      <c r="B3228">
        <v>10000</v>
      </c>
      <c r="C3228">
        <v>100</v>
      </c>
      <c r="D3228">
        <v>100000</v>
      </c>
      <c r="E3228">
        <v>37</v>
      </c>
      <c r="F3228">
        <v>1</v>
      </c>
      <c r="G3228">
        <v>232.23497</v>
      </c>
      <c r="H3228">
        <v>0.250218</v>
      </c>
      <c r="I3228">
        <v>4.4476829999999996</v>
      </c>
      <c r="J3228">
        <v>0.123547</v>
      </c>
      <c r="K3228" t="str">
        <f>MID(M3228,22,1)</f>
        <v>8</v>
      </c>
      <c r="L3228" t="s">
        <v>119</v>
      </c>
      <c r="M3228" t="s">
        <v>120</v>
      </c>
      <c r="N3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3228">
        <f>VLOOKUP(TableOMP[[#This Row],[Label]],TableAvg[],2,FALSE)</f>
        <v>236.54481939999999</v>
      </c>
      <c r="P3228">
        <f>VLOOKUP(TableOMP[[#This Row],[Label]],TableAvg[],3,FALSE)</f>
        <v>5.5800266878104274</v>
      </c>
      <c r="Q3228">
        <f>TableOMP[[#This Row],[Avg]]-$U$2*TableOMP[[#This Row],[StdDev]]</f>
        <v>225.38476602437913</v>
      </c>
      <c r="R3228">
        <f>TableOMP[[#This Row],[Avg]]+$U$2*TableOMP[[#This Row],[StdDev]]</f>
        <v>247.70487277562086</v>
      </c>
      <c r="S3228">
        <f>IF(AND(TableOMP[[#This Row],[total_time]]&gt;=TableOMP[[#This Row],[Low]], TableOMP[[#This Row],[total_time]]&lt;=TableOMP[[#This Row],[High]]),1,0)</f>
        <v>1</v>
      </c>
    </row>
    <row r="3229" spans="1:19" hidden="1" x14ac:dyDescent="0.25">
      <c r="A3229" t="s">
        <v>10</v>
      </c>
      <c r="B3229">
        <v>10000</v>
      </c>
      <c r="C3229">
        <v>100</v>
      </c>
      <c r="D3229">
        <v>100000</v>
      </c>
      <c r="E3229">
        <v>3</v>
      </c>
      <c r="F3229">
        <v>1</v>
      </c>
      <c r="G3229">
        <v>232.22578200000001</v>
      </c>
      <c r="H3229">
        <v>0.20685500000000001</v>
      </c>
      <c r="I3229">
        <v>0.20727400000000001</v>
      </c>
      <c r="J3229">
        <v>0.10363700000000001</v>
      </c>
      <c r="K3229" t="str">
        <f>MID(M3229,22,1)</f>
        <v>2</v>
      </c>
      <c r="L3229" t="s">
        <v>83</v>
      </c>
      <c r="M3229" t="s">
        <v>84</v>
      </c>
      <c r="N3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3229">
        <f>VLOOKUP(TableOMP[[#This Row],[Label]],TableAvg[],2,FALSE)</f>
        <v>232.25537199999999</v>
      </c>
      <c r="P3229">
        <f>VLOOKUP(TableOMP[[#This Row],[Label]],TableAvg[],3,FALSE)</f>
        <v>3.3561569702674203E-2</v>
      </c>
      <c r="Q3229">
        <f>TableOMP[[#This Row],[Avg]]-$U$2*TableOMP[[#This Row],[StdDev]]</f>
        <v>232.18824886059465</v>
      </c>
      <c r="R3229">
        <f>TableOMP[[#This Row],[Avg]]+$U$2*TableOMP[[#This Row],[StdDev]]</f>
        <v>232.32249513940533</v>
      </c>
      <c r="S3229">
        <f>IF(AND(TableOMP[[#This Row],[total_time]]&gt;=TableOMP[[#This Row],[Low]], TableOMP[[#This Row],[total_time]]&lt;=TableOMP[[#This Row],[High]]),1,0)</f>
        <v>1</v>
      </c>
    </row>
    <row r="3230" spans="1:19" hidden="1" x14ac:dyDescent="0.25">
      <c r="A3230" t="s">
        <v>10</v>
      </c>
      <c r="B3230">
        <v>10000</v>
      </c>
      <c r="C3230">
        <v>100</v>
      </c>
      <c r="D3230">
        <v>100000</v>
      </c>
      <c r="E3230">
        <v>3</v>
      </c>
      <c r="F3230">
        <v>1</v>
      </c>
      <c r="G3230">
        <v>232.21644599999999</v>
      </c>
      <c r="H3230">
        <v>0.22819900000000001</v>
      </c>
      <c r="I3230">
        <v>0.24818499999999999</v>
      </c>
      <c r="J3230">
        <v>0.12409199999999999</v>
      </c>
      <c r="K3230" t="str">
        <f>MID(M3230,22,1)</f>
        <v>5</v>
      </c>
      <c r="L3230" t="s">
        <v>45</v>
      </c>
      <c r="M3230" t="s">
        <v>46</v>
      </c>
      <c r="N3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3230">
        <f>VLOOKUP(TableOMP[[#This Row],[Label]],TableAvg[],2,FALSE)</f>
        <v>232.25537199999999</v>
      </c>
      <c r="P3230">
        <f>VLOOKUP(TableOMP[[#This Row],[Label]],TableAvg[],3,FALSE)</f>
        <v>3.3561569702674203E-2</v>
      </c>
      <c r="Q3230">
        <f>TableOMP[[#This Row],[Avg]]-$U$2*TableOMP[[#This Row],[StdDev]]</f>
        <v>232.18824886059465</v>
      </c>
      <c r="R3230">
        <f>TableOMP[[#This Row],[Avg]]+$U$2*TableOMP[[#This Row],[StdDev]]</f>
        <v>232.32249513940533</v>
      </c>
      <c r="S3230">
        <f>IF(AND(TableOMP[[#This Row],[total_time]]&gt;=TableOMP[[#This Row],[Low]], TableOMP[[#This Row],[total_time]]&lt;=TableOMP[[#This Row],[High]]),1,0)</f>
        <v>1</v>
      </c>
    </row>
    <row r="3231" spans="1:19" hidden="1" x14ac:dyDescent="0.25">
      <c r="A3231" t="s">
        <v>12</v>
      </c>
      <c r="B3231">
        <v>10000</v>
      </c>
      <c r="C3231">
        <v>100</v>
      </c>
      <c r="D3231">
        <v>100000</v>
      </c>
      <c r="E3231">
        <v>31</v>
      </c>
      <c r="F3231">
        <v>1</v>
      </c>
      <c r="G3231">
        <v>232.12141</v>
      </c>
      <c r="H3231">
        <v>0.27291599999999999</v>
      </c>
      <c r="I3231">
        <v>4.3947659999999997</v>
      </c>
      <c r="J3231">
        <v>0.14649200000000001</v>
      </c>
      <c r="K3231" t="str">
        <f>MID(M3231,22,1)</f>
        <v>8</v>
      </c>
      <c r="L3231" t="s">
        <v>119</v>
      </c>
      <c r="M3231" t="s">
        <v>120</v>
      </c>
      <c r="N3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3231">
        <f>VLOOKUP(TableOMP[[#This Row],[Label]],TableAvg[],2,FALSE)</f>
        <v>236.19315925000001</v>
      </c>
      <c r="P3231">
        <f>VLOOKUP(TableOMP[[#This Row],[Label]],TableAvg[],3,FALSE)</f>
        <v>4.6664801517272441</v>
      </c>
      <c r="Q3231">
        <f>TableOMP[[#This Row],[Avg]]-$U$2*TableOMP[[#This Row],[StdDev]]</f>
        <v>226.86019894654552</v>
      </c>
      <c r="R3231">
        <f>TableOMP[[#This Row],[Avg]]+$U$2*TableOMP[[#This Row],[StdDev]]</f>
        <v>245.52611955345449</v>
      </c>
      <c r="S3231">
        <f>IF(AND(TableOMP[[#This Row],[total_time]]&gt;=TableOMP[[#This Row],[Low]], TableOMP[[#This Row],[total_time]]&lt;=TableOMP[[#This Row],[High]]),1,0)</f>
        <v>1</v>
      </c>
    </row>
    <row r="3232" spans="1:19" hidden="1" x14ac:dyDescent="0.25">
      <c r="A3232" t="s">
        <v>10</v>
      </c>
      <c r="B3232">
        <v>10000</v>
      </c>
      <c r="C3232">
        <v>100</v>
      </c>
      <c r="D3232">
        <v>100000</v>
      </c>
      <c r="E3232">
        <v>52</v>
      </c>
      <c r="F3232">
        <v>1</v>
      </c>
      <c r="G3232">
        <v>231.916481</v>
      </c>
      <c r="H3232">
        <v>0.239813</v>
      </c>
      <c r="I3232">
        <v>6.0271090000000003</v>
      </c>
      <c r="J3232">
        <v>0.11817900000000001</v>
      </c>
      <c r="K3232" t="str">
        <f>MID(M3232,22,1)</f>
        <v>5</v>
      </c>
      <c r="L3232" t="s">
        <v>193</v>
      </c>
      <c r="M3232" t="s">
        <v>194</v>
      </c>
      <c r="N3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3232">
        <f>VLOOKUP(TableOMP[[#This Row],[Label]],TableAvg[],2,FALSE)</f>
        <v>253.87016269999998</v>
      </c>
      <c r="P3232">
        <f>VLOOKUP(TableOMP[[#This Row],[Label]],TableAvg[],3,FALSE)</f>
        <v>18.76344565526151</v>
      </c>
      <c r="Q3232">
        <f>TableOMP[[#This Row],[Avg]]-$U$2*TableOMP[[#This Row],[StdDev]]</f>
        <v>216.34327138947697</v>
      </c>
      <c r="R3232">
        <f>TableOMP[[#This Row],[Avg]]+$U$2*TableOMP[[#This Row],[StdDev]]</f>
        <v>291.39705401052299</v>
      </c>
      <c r="S3232">
        <f>IF(AND(TableOMP[[#This Row],[total_time]]&gt;=TableOMP[[#This Row],[Low]], TableOMP[[#This Row],[total_time]]&lt;=TableOMP[[#This Row],[High]]),1,0)</f>
        <v>1</v>
      </c>
    </row>
    <row r="3233" spans="1:19" hidden="1" x14ac:dyDescent="0.25">
      <c r="A3233" t="s">
        <v>10</v>
      </c>
      <c r="B3233">
        <v>10000</v>
      </c>
      <c r="C3233">
        <v>100</v>
      </c>
      <c r="D3233">
        <v>100000</v>
      </c>
      <c r="E3233">
        <v>4</v>
      </c>
      <c r="F3233">
        <v>1</v>
      </c>
      <c r="G3233">
        <v>231.83996999999999</v>
      </c>
      <c r="H3233">
        <v>0.21198400000000001</v>
      </c>
      <c r="I3233">
        <v>0.31893500000000002</v>
      </c>
      <c r="J3233">
        <v>0.106312</v>
      </c>
      <c r="K3233" t="str">
        <f>MID(M3233,22,1)</f>
        <v>2</v>
      </c>
      <c r="L3233" t="s">
        <v>83</v>
      </c>
      <c r="M3233" t="s">
        <v>84</v>
      </c>
      <c r="N3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3233">
        <f>VLOOKUP(TableOMP[[#This Row],[Label]],TableAvg[],2,FALSE)</f>
        <v>231.73192359999999</v>
      </c>
      <c r="P3233">
        <f>VLOOKUP(TableOMP[[#This Row],[Label]],TableAvg[],3,FALSE)</f>
        <v>0.1249273362779075</v>
      </c>
      <c r="Q3233">
        <f>TableOMP[[#This Row],[Avg]]-$U$2*TableOMP[[#This Row],[StdDev]]</f>
        <v>231.48206892744417</v>
      </c>
      <c r="R3233">
        <f>TableOMP[[#This Row],[Avg]]+$U$2*TableOMP[[#This Row],[StdDev]]</f>
        <v>231.9817782725558</v>
      </c>
      <c r="S3233">
        <f>IF(AND(TableOMP[[#This Row],[total_time]]&gt;=TableOMP[[#This Row],[Low]], TableOMP[[#This Row],[total_time]]&lt;=TableOMP[[#This Row],[High]]),1,0)</f>
        <v>1</v>
      </c>
    </row>
    <row r="3234" spans="1:19" hidden="1" x14ac:dyDescent="0.25">
      <c r="A3234" t="s">
        <v>10</v>
      </c>
      <c r="B3234">
        <v>10000</v>
      </c>
      <c r="C3234">
        <v>100</v>
      </c>
      <c r="D3234">
        <v>100000</v>
      </c>
      <c r="E3234">
        <v>4</v>
      </c>
      <c r="F3234">
        <v>1</v>
      </c>
      <c r="G3234">
        <v>231.82478900000001</v>
      </c>
      <c r="H3234">
        <v>0.25414999999999999</v>
      </c>
      <c r="I3234">
        <v>0.40545599999999998</v>
      </c>
      <c r="J3234">
        <v>0.13515199999999999</v>
      </c>
      <c r="K3234" t="str">
        <f>MID(M3234,22,1)</f>
        <v>2</v>
      </c>
      <c r="L3234" t="s">
        <v>225</v>
      </c>
      <c r="M3234" t="s">
        <v>226</v>
      </c>
      <c r="N3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3234">
        <f>VLOOKUP(TableOMP[[#This Row],[Label]],TableAvg[],2,FALSE)</f>
        <v>231.73192359999999</v>
      </c>
      <c r="P3234">
        <f>VLOOKUP(TableOMP[[#This Row],[Label]],TableAvg[],3,FALSE)</f>
        <v>0.1249273362779075</v>
      </c>
      <c r="Q3234">
        <f>TableOMP[[#This Row],[Avg]]-$U$2*TableOMP[[#This Row],[StdDev]]</f>
        <v>231.48206892744417</v>
      </c>
      <c r="R3234">
        <f>TableOMP[[#This Row],[Avg]]+$U$2*TableOMP[[#This Row],[StdDev]]</f>
        <v>231.9817782725558</v>
      </c>
      <c r="S3234">
        <f>IF(AND(TableOMP[[#This Row],[total_time]]&gt;=TableOMP[[#This Row],[Low]], TableOMP[[#This Row],[total_time]]&lt;=TableOMP[[#This Row],[High]]),1,0)</f>
        <v>1</v>
      </c>
    </row>
    <row r="3235" spans="1:19" hidden="1" x14ac:dyDescent="0.25">
      <c r="A3235" t="s">
        <v>10</v>
      </c>
      <c r="B3235">
        <v>10000</v>
      </c>
      <c r="C3235">
        <v>100</v>
      </c>
      <c r="D3235">
        <v>100000</v>
      </c>
      <c r="E3235">
        <v>4</v>
      </c>
      <c r="F3235">
        <v>1</v>
      </c>
      <c r="G3235">
        <v>231.79977600000001</v>
      </c>
      <c r="H3235">
        <v>0.21866099999999999</v>
      </c>
      <c r="I3235">
        <v>0.30726999999999999</v>
      </c>
      <c r="J3235">
        <v>0.102423</v>
      </c>
      <c r="K3235" t="str">
        <f>MID(M3235,22,1)</f>
        <v>2</v>
      </c>
      <c r="L3235" t="s">
        <v>121</v>
      </c>
      <c r="M3235" t="s">
        <v>122</v>
      </c>
      <c r="N3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3235">
        <f>VLOOKUP(TableOMP[[#This Row],[Label]],TableAvg[],2,FALSE)</f>
        <v>231.73192359999999</v>
      </c>
      <c r="P3235">
        <f>VLOOKUP(TableOMP[[#This Row],[Label]],TableAvg[],3,FALSE)</f>
        <v>0.1249273362779075</v>
      </c>
      <c r="Q3235">
        <f>TableOMP[[#This Row],[Avg]]-$U$2*TableOMP[[#This Row],[StdDev]]</f>
        <v>231.48206892744417</v>
      </c>
      <c r="R3235">
        <f>TableOMP[[#This Row],[Avg]]+$U$2*TableOMP[[#This Row],[StdDev]]</f>
        <v>231.9817782725558</v>
      </c>
      <c r="S3235">
        <f>IF(AND(TableOMP[[#This Row],[total_time]]&gt;=TableOMP[[#This Row],[Low]], TableOMP[[#This Row],[total_time]]&lt;=TableOMP[[#This Row],[High]]),1,0)</f>
        <v>1</v>
      </c>
    </row>
    <row r="3236" spans="1:19" hidden="1" x14ac:dyDescent="0.25">
      <c r="A3236" t="s">
        <v>10</v>
      </c>
      <c r="B3236">
        <v>10000</v>
      </c>
      <c r="C3236">
        <v>100</v>
      </c>
      <c r="D3236">
        <v>100000</v>
      </c>
      <c r="E3236">
        <v>50</v>
      </c>
      <c r="F3236">
        <v>1</v>
      </c>
      <c r="G3236">
        <v>231.76251999999999</v>
      </c>
      <c r="H3236">
        <v>0.24149499999999999</v>
      </c>
      <c r="I3236">
        <v>6.1162159999999997</v>
      </c>
      <c r="J3236">
        <v>0.124821</v>
      </c>
      <c r="K3236" t="str">
        <f>MID(M3236,22,1)</f>
        <v>6</v>
      </c>
      <c r="L3236" t="s">
        <v>169</v>
      </c>
      <c r="M3236" t="s">
        <v>170</v>
      </c>
      <c r="N3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3236">
        <f>VLOOKUP(TableOMP[[#This Row],[Label]],TableAvg[],2,FALSE)</f>
        <v>251.1809992</v>
      </c>
      <c r="P3236">
        <f>VLOOKUP(TableOMP[[#This Row],[Label]],TableAvg[],3,FALSE)</f>
        <v>18.178770560513392</v>
      </c>
      <c r="Q3236">
        <f>TableOMP[[#This Row],[Avg]]-$U$2*TableOMP[[#This Row],[StdDev]]</f>
        <v>214.8234580789732</v>
      </c>
      <c r="R3236">
        <f>TableOMP[[#This Row],[Avg]]+$U$2*TableOMP[[#This Row],[StdDev]]</f>
        <v>287.5385403210268</v>
      </c>
      <c r="S3236">
        <f>IF(AND(TableOMP[[#This Row],[total_time]]&gt;=TableOMP[[#This Row],[Low]], TableOMP[[#This Row],[total_time]]&lt;=TableOMP[[#This Row],[High]]),1,0)</f>
        <v>1</v>
      </c>
    </row>
    <row r="3237" spans="1:19" hidden="1" x14ac:dyDescent="0.25">
      <c r="A3237" t="s">
        <v>10</v>
      </c>
      <c r="B3237">
        <v>10000</v>
      </c>
      <c r="C3237">
        <v>100</v>
      </c>
      <c r="D3237">
        <v>100000</v>
      </c>
      <c r="E3237">
        <v>50</v>
      </c>
      <c r="F3237">
        <v>1</v>
      </c>
      <c r="G3237">
        <v>231.733679</v>
      </c>
      <c r="H3237">
        <v>0.23247100000000001</v>
      </c>
      <c r="I3237">
        <v>5.6190239999999996</v>
      </c>
      <c r="J3237">
        <v>0.114674</v>
      </c>
      <c r="K3237" t="str">
        <f>MID(M3237,22,1)</f>
        <v>1</v>
      </c>
      <c r="L3237" t="s">
        <v>165</v>
      </c>
      <c r="M3237" t="s">
        <v>166</v>
      </c>
      <c r="N3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3237">
        <f>VLOOKUP(TableOMP[[#This Row],[Label]],TableAvg[],2,FALSE)</f>
        <v>251.1809992</v>
      </c>
      <c r="P3237">
        <f>VLOOKUP(TableOMP[[#This Row],[Label]],TableAvg[],3,FALSE)</f>
        <v>18.178770560513392</v>
      </c>
      <c r="Q3237">
        <f>TableOMP[[#This Row],[Avg]]-$U$2*TableOMP[[#This Row],[StdDev]]</f>
        <v>214.8234580789732</v>
      </c>
      <c r="R3237">
        <f>TableOMP[[#This Row],[Avg]]+$U$2*TableOMP[[#This Row],[StdDev]]</f>
        <v>287.5385403210268</v>
      </c>
      <c r="S3237">
        <f>IF(AND(TableOMP[[#This Row],[total_time]]&gt;=TableOMP[[#This Row],[Low]], TableOMP[[#This Row],[total_time]]&lt;=TableOMP[[#This Row],[High]]),1,0)</f>
        <v>1</v>
      </c>
    </row>
    <row r="3238" spans="1:19" hidden="1" x14ac:dyDescent="0.25">
      <c r="A3238" t="s">
        <v>10</v>
      </c>
      <c r="B3238">
        <v>10000</v>
      </c>
      <c r="C3238">
        <v>100</v>
      </c>
      <c r="D3238">
        <v>100000</v>
      </c>
      <c r="E3238">
        <v>4</v>
      </c>
      <c r="F3238">
        <v>1</v>
      </c>
      <c r="G3238">
        <v>231.68977799999999</v>
      </c>
      <c r="H3238">
        <v>0.217389</v>
      </c>
      <c r="I3238">
        <v>0.312726</v>
      </c>
      <c r="J3238">
        <v>0.104242</v>
      </c>
      <c r="K3238" t="str">
        <f>MID(M3238,22,1)</f>
        <v>5</v>
      </c>
      <c r="L3238" t="s">
        <v>45</v>
      </c>
      <c r="M3238" t="s">
        <v>46</v>
      </c>
      <c r="N3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3238">
        <f>VLOOKUP(TableOMP[[#This Row],[Label]],TableAvg[],2,FALSE)</f>
        <v>231.73192359999999</v>
      </c>
      <c r="P3238">
        <f>VLOOKUP(TableOMP[[#This Row],[Label]],TableAvg[],3,FALSE)</f>
        <v>0.1249273362779075</v>
      </c>
      <c r="Q3238">
        <f>TableOMP[[#This Row],[Avg]]-$U$2*TableOMP[[#This Row],[StdDev]]</f>
        <v>231.48206892744417</v>
      </c>
      <c r="R3238">
        <f>TableOMP[[#This Row],[Avg]]+$U$2*TableOMP[[#This Row],[StdDev]]</f>
        <v>231.9817782725558</v>
      </c>
      <c r="S3238">
        <f>IF(AND(TableOMP[[#This Row],[total_time]]&gt;=TableOMP[[#This Row],[Low]], TableOMP[[#This Row],[total_time]]&lt;=TableOMP[[#This Row],[High]]),1,0)</f>
        <v>1</v>
      </c>
    </row>
    <row r="3239" spans="1:19" hidden="1" x14ac:dyDescent="0.25">
      <c r="A3239" t="s">
        <v>12</v>
      </c>
      <c r="B3239">
        <v>10000</v>
      </c>
      <c r="C3239">
        <v>100</v>
      </c>
      <c r="D3239">
        <v>100000</v>
      </c>
      <c r="E3239">
        <v>31</v>
      </c>
      <c r="F3239">
        <v>1</v>
      </c>
      <c r="G3239">
        <v>231.681591</v>
      </c>
      <c r="H3239">
        <v>0.25465599999999999</v>
      </c>
      <c r="I3239">
        <v>4.0968929999999997</v>
      </c>
      <c r="J3239">
        <v>0.13656299999999999</v>
      </c>
      <c r="K3239" t="str">
        <f>MID(M3239,22,1)</f>
        <v>8</v>
      </c>
      <c r="L3239" t="s">
        <v>119</v>
      </c>
      <c r="M3239" t="s">
        <v>120</v>
      </c>
      <c r="N3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3239">
        <f>VLOOKUP(TableOMP[[#This Row],[Label]],TableAvg[],2,FALSE)</f>
        <v>236.19315925000001</v>
      </c>
      <c r="P3239">
        <f>VLOOKUP(TableOMP[[#This Row],[Label]],TableAvg[],3,FALSE)</f>
        <v>4.6664801517272441</v>
      </c>
      <c r="Q3239">
        <f>TableOMP[[#This Row],[Avg]]-$U$2*TableOMP[[#This Row],[StdDev]]</f>
        <v>226.86019894654552</v>
      </c>
      <c r="R3239">
        <f>TableOMP[[#This Row],[Avg]]+$U$2*TableOMP[[#This Row],[StdDev]]</f>
        <v>245.52611955345449</v>
      </c>
      <c r="S3239">
        <f>IF(AND(TableOMP[[#This Row],[total_time]]&gt;=TableOMP[[#This Row],[Low]], TableOMP[[#This Row],[total_time]]&lt;=TableOMP[[#This Row],[High]]),1,0)</f>
        <v>1</v>
      </c>
    </row>
    <row r="3240" spans="1:19" hidden="1" x14ac:dyDescent="0.25">
      <c r="A3240" t="s">
        <v>10</v>
      </c>
      <c r="B3240">
        <v>10000</v>
      </c>
      <c r="C3240">
        <v>100</v>
      </c>
      <c r="D3240">
        <v>100000</v>
      </c>
      <c r="E3240">
        <v>4</v>
      </c>
      <c r="F3240">
        <v>1</v>
      </c>
      <c r="G3240">
        <v>231.50530499999999</v>
      </c>
      <c r="H3240">
        <v>0.20801600000000001</v>
      </c>
      <c r="I3240">
        <v>0.30670399999999998</v>
      </c>
      <c r="J3240">
        <v>0.10223500000000001</v>
      </c>
      <c r="K3240" t="str">
        <f>MID(M3240,22,1)</f>
        <v>5</v>
      </c>
      <c r="L3240" t="s">
        <v>103</v>
      </c>
      <c r="M3240" t="s">
        <v>104</v>
      </c>
      <c r="N3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3240">
        <f>VLOOKUP(TableOMP[[#This Row],[Label]],TableAvg[],2,FALSE)</f>
        <v>231.73192359999999</v>
      </c>
      <c r="P3240">
        <f>VLOOKUP(TableOMP[[#This Row],[Label]],TableAvg[],3,FALSE)</f>
        <v>0.1249273362779075</v>
      </c>
      <c r="Q3240">
        <f>TableOMP[[#This Row],[Avg]]-$U$2*TableOMP[[#This Row],[StdDev]]</f>
        <v>231.48206892744417</v>
      </c>
      <c r="R3240">
        <f>TableOMP[[#This Row],[Avg]]+$U$2*TableOMP[[#This Row],[StdDev]]</f>
        <v>231.9817782725558</v>
      </c>
      <c r="S3240">
        <f>IF(AND(TableOMP[[#This Row],[total_time]]&gt;=TableOMP[[#This Row],[Low]], TableOMP[[#This Row],[total_time]]&lt;=TableOMP[[#This Row],[High]]),1,0)</f>
        <v>1</v>
      </c>
    </row>
    <row r="3241" spans="1:19" hidden="1" x14ac:dyDescent="0.25">
      <c r="A3241" t="s">
        <v>10</v>
      </c>
      <c r="B3241">
        <v>10000</v>
      </c>
      <c r="C3241">
        <v>100</v>
      </c>
      <c r="D3241">
        <v>100000</v>
      </c>
      <c r="E3241">
        <v>44</v>
      </c>
      <c r="F3241">
        <v>1</v>
      </c>
      <c r="G3241">
        <v>231.459395</v>
      </c>
      <c r="H3241">
        <v>0.29858000000000001</v>
      </c>
      <c r="I3241">
        <v>7.4772210000000001</v>
      </c>
      <c r="J3241">
        <v>0.17388899999999999</v>
      </c>
      <c r="K3241" t="str">
        <f>MID(M3241,22,1)</f>
        <v>8</v>
      </c>
      <c r="L3241" t="s">
        <v>179</v>
      </c>
      <c r="M3241" t="s">
        <v>180</v>
      </c>
      <c r="N3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3241">
        <f>VLOOKUP(TableOMP[[#This Row],[Label]],TableAvg[],2,FALSE)</f>
        <v>242.88008559999997</v>
      </c>
      <c r="P3241">
        <f>VLOOKUP(TableOMP[[#This Row],[Label]],TableAvg[],3,FALSE)</f>
        <v>16.574435767197215</v>
      </c>
      <c r="Q3241">
        <f>TableOMP[[#This Row],[Avg]]-$U$2*TableOMP[[#This Row],[StdDev]]</f>
        <v>209.73121406560554</v>
      </c>
      <c r="R3241">
        <f>TableOMP[[#This Row],[Avg]]+$U$2*TableOMP[[#This Row],[StdDev]]</f>
        <v>276.02895713439443</v>
      </c>
      <c r="S3241">
        <f>IF(AND(TableOMP[[#This Row],[total_time]]&gt;=TableOMP[[#This Row],[Low]], TableOMP[[#This Row],[total_time]]&lt;=TableOMP[[#This Row],[High]]),1,0)</f>
        <v>1</v>
      </c>
    </row>
    <row r="3242" spans="1:19" hidden="1" x14ac:dyDescent="0.25">
      <c r="A3242" t="s">
        <v>10</v>
      </c>
      <c r="B3242">
        <v>10000</v>
      </c>
      <c r="C3242">
        <v>100</v>
      </c>
      <c r="D3242">
        <v>100000</v>
      </c>
      <c r="E3242">
        <v>47</v>
      </c>
      <c r="F3242">
        <v>1</v>
      </c>
      <c r="G3242">
        <v>231.360637</v>
      </c>
      <c r="H3242">
        <v>0.301124</v>
      </c>
      <c r="I3242">
        <v>7.4994550000000002</v>
      </c>
      <c r="J3242">
        <v>0.16303200000000001</v>
      </c>
      <c r="K3242" t="str">
        <f>MID(M3242,22,1)</f>
        <v>6</v>
      </c>
      <c r="L3242" t="s">
        <v>169</v>
      </c>
      <c r="M3242" t="s">
        <v>170</v>
      </c>
      <c r="N3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3242">
        <f>VLOOKUP(TableOMP[[#This Row],[Label]],TableAvg[],2,FALSE)</f>
        <v>247.11827460000001</v>
      </c>
      <c r="P3242">
        <f>VLOOKUP(TableOMP[[#This Row],[Label]],TableAvg[],3,FALSE)</f>
        <v>17.087986928852608</v>
      </c>
      <c r="Q3242">
        <f>TableOMP[[#This Row],[Avg]]-$U$2*TableOMP[[#This Row],[StdDev]]</f>
        <v>212.94230074229478</v>
      </c>
      <c r="R3242">
        <f>TableOMP[[#This Row],[Avg]]+$U$2*TableOMP[[#This Row],[StdDev]]</f>
        <v>281.29424845770524</v>
      </c>
      <c r="S3242">
        <f>IF(AND(TableOMP[[#This Row],[total_time]]&gt;=TableOMP[[#This Row],[Low]], TableOMP[[#This Row],[total_time]]&lt;=TableOMP[[#This Row],[High]]),1,0)</f>
        <v>1</v>
      </c>
    </row>
    <row r="3243" spans="1:19" hidden="1" x14ac:dyDescent="0.25">
      <c r="A3243" t="s">
        <v>10</v>
      </c>
      <c r="B3243">
        <v>10000</v>
      </c>
      <c r="C3243">
        <v>100</v>
      </c>
      <c r="D3243">
        <v>100000</v>
      </c>
      <c r="E3243">
        <v>5</v>
      </c>
      <c r="F3243">
        <v>1</v>
      </c>
      <c r="G3243">
        <v>231.19681600000001</v>
      </c>
      <c r="H3243">
        <v>0.21837200000000001</v>
      </c>
      <c r="I3243">
        <v>0.44886500000000001</v>
      </c>
      <c r="J3243">
        <v>0.112216</v>
      </c>
      <c r="K3243" t="str">
        <f>MID(M3243,22,1)</f>
        <v>2</v>
      </c>
      <c r="L3243" t="s">
        <v>83</v>
      </c>
      <c r="M3243" t="s">
        <v>84</v>
      </c>
      <c r="N3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3243">
        <f>VLOOKUP(TableOMP[[#This Row],[Label]],TableAvg[],2,FALSE)</f>
        <v>231.02931660000004</v>
      </c>
      <c r="P3243">
        <f>VLOOKUP(TableOMP[[#This Row],[Label]],TableAvg[],3,FALSE)</f>
        <v>0.10708918360983775</v>
      </c>
      <c r="Q3243">
        <f>TableOMP[[#This Row],[Avg]]-$U$2*TableOMP[[#This Row],[StdDev]]</f>
        <v>230.81513823278036</v>
      </c>
      <c r="R3243">
        <f>TableOMP[[#This Row],[Avg]]+$U$2*TableOMP[[#This Row],[StdDev]]</f>
        <v>231.24349496721973</v>
      </c>
      <c r="S3243">
        <f>IF(AND(TableOMP[[#This Row],[total_time]]&gt;=TableOMP[[#This Row],[Low]], TableOMP[[#This Row],[total_time]]&lt;=TableOMP[[#This Row],[High]]),1,0)</f>
        <v>1</v>
      </c>
    </row>
    <row r="3244" spans="1:19" hidden="1" x14ac:dyDescent="0.25">
      <c r="A3244" t="s">
        <v>10</v>
      </c>
      <c r="B3244">
        <v>10000</v>
      </c>
      <c r="C3244">
        <v>100</v>
      </c>
      <c r="D3244">
        <v>100000</v>
      </c>
      <c r="E3244">
        <v>51</v>
      </c>
      <c r="F3244">
        <v>1</v>
      </c>
      <c r="G3244">
        <v>231.08849900000001</v>
      </c>
      <c r="H3244">
        <v>0.30547600000000003</v>
      </c>
      <c r="I3244">
        <v>8.9929740000000002</v>
      </c>
      <c r="J3244">
        <v>0.17985899999999999</v>
      </c>
      <c r="K3244" t="str">
        <f>MID(M3244,22,1)</f>
        <v>5</v>
      </c>
      <c r="L3244" t="s">
        <v>193</v>
      </c>
      <c r="M3244" t="s">
        <v>194</v>
      </c>
      <c r="N3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3244">
        <f>VLOOKUP(TableOMP[[#This Row],[Label]],TableAvg[],2,FALSE)</f>
        <v>252.67038259999998</v>
      </c>
      <c r="P3244">
        <f>VLOOKUP(TableOMP[[#This Row],[Label]],TableAvg[],3,FALSE)</f>
        <v>18.409559963942421</v>
      </c>
      <c r="Q3244">
        <f>TableOMP[[#This Row],[Avg]]-$U$2*TableOMP[[#This Row],[StdDev]]</f>
        <v>215.85126267211513</v>
      </c>
      <c r="R3244">
        <f>TableOMP[[#This Row],[Avg]]+$U$2*TableOMP[[#This Row],[StdDev]]</f>
        <v>289.48950252788484</v>
      </c>
      <c r="S3244">
        <f>IF(AND(TableOMP[[#This Row],[total_time]]&gt;=TableOMP[[#This Row],[Low]], TableOMP[[#This Row],[total_time]]&lt;=TableOMP[[#This Row],[High]]),1,0)</f>
        <v>1</v>
      </c>
    </row>
    <row r="3245" spans="1:19" hidden="1" x14ac:dyDescent="0.25">
      <c r="A3245" t="s">
        <v>10</v>
      </c>
      <c r="B3245">
        <v>10000</v>
      </c>
      <c r="C3245">
        <v>100</v>
      </c>
      <c r="D3245">
        <v>100000</v>
      </c>
      <c r="E3245">
        <v>5</v>
      </c>
      <c r="F3245">
        <v>1</v>
      </c>
      <c r="G3245">
        <v>231.05367100000001</v>
      </c>
      <c r="H3245">
        <v>0.224602</v>
      </c>
      <c r="I3245">
        <v>0.42180400000000001</v>
      </c>
      <c r="J3245">
        <v>0.105451</v>
      </c>
      <c r="K3245" t="str">
        <f>MID(M3245,22,1)</f>
        <v>2</v>
      </c>
      <c r="L3245" t="s">
        <v>121</v>
      </c>
      <c r="M3245" t="s">
        <v>122</v>
      </c>
      <c r="N3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3245">
        <f>VLOOKUP(TableOMP[[#This Row],[Label]],TableAvg[],2,FALSE)</f>
        <v>231.02931660000004</v>
      </c>
      <c r="P3245">
        <f>VLOOKUP(TableOMP[[#This Row],[Label]],TableAvg[],3,FALSE)</f>
        <v>0.10708918360983775</v>
      </c>
      <c r="Q3245">
        <f>TableOMP[[#This Row],[Avg]]-$U$2*TableOMP[[#This Row],[StdDev]]</f>
        <v>230.81513823278036</v>
      </c>
      <c r="R3245">
        <f>TableOMP[[#This Row],[Avg]]+$U$2*TableOMP[[#This Row],[StdDev]]</f>
        <v>231.24349496721973</v>
      </c>
      <c r="S3245">
        <f>IF(AND(TableOMP[[#This Row],[total_time]]&gt;=TableOMP[[#This Row],[Low]], TableOMP[[#This Row],[total_time]]&lt;=TableOMP[[#This Row],[High]]),1,0)</f>
        <v>1</v>
      </c>
    </row>
    <row r="3246" spans="1:19" hidden="1" x14ac:dyDescent="0.25">
      <c r="A3246" t="s">
        <v>10</v>
      </c>
      <c r="B3246">
        <v>10000</v>
      </c>
      <c r="C3246">
        <v>100</v>
      </c>
      <c r="D3246">
        <v>100000</v>
      </c>
      <c r="E3246">
        <v>5</v>
      </c>
      <c r="F3246">
        <v>1</v>
      </c>
      <c r="G3246">
        <v>231.04873900000001</v>
      </c>
      <c r="H3246">
        <v>0.21768499999999999</v>
      </c>
      <c r="I3246">
        <v>0.406196</v>
      </c>
      <c r="J3246">
        <v>0.101549</v>
      </c>
      <c r="K3246" t="str">
        <f>MID(M3246,22,1)</f>
        <v>5</v>
      </c>
      <c r="L3246" t="s">
        <v>45</v>
      </c>
      <c r="M3246" t="s">
        <v>46</v>
      </c>
      <c r="N3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3246">
        <f>VLOOKUP(TableOMP[[#This Row],[Label]],TableAvg[],2,FALSE)</f>
        <v>231.02931660000004</v>
      </c>
      <c r="P3246">
        <f>VLOOKUP(TableOMP[[#This Row],[Label]],TableAvg[],3,FALSE)</f>
        <v>0.10708918360983775</v>
      </c>
      <c r="Q3246">
        <f>TableOMP[[#This Row],[Avg]]-$U$2*TableOMP[[#This Row],[StdDev]]</f>
        <v>230.81513823278036</v>
      </c>
      <c r="R3246">
        <f>TableOMP[[#This Row],[Avg]]+$U$2*TableOMP[[#This Row],[StdDev]]</f>
        <v>231.24349496721973</v>
      </c>
      <c r="S3246">
        <f>IF(AND(TableOMP[[#This Row],[total_time]]&gt;=TableOMP[[#This Row],[Low]], TableOMP[[#This Row],[total_time]]&lt;=TableOMP[[#This Row],[High]]),1,0)</f>
        <v>1</v>
      </c>
    </row>
    <row r="3247" spans="1:19" hidden="1" x14ac:dyDescent="0.25">
      <c r="A3247" t="s">
        <v>10</v>
      </c>
      <c r="B3247">
        <v>10000</v>
      </c>
      <c r="C3247">
        <v>100</v>
      </c>
      <c r="D3247">
        <v>100000</v>
      </c>
      <c r="E3247">
        <v>5</v>
      </c>
      <c r="F3247">
        <v>1</v>
      </c>
      <c r="G3247">
        <v>230.97842900000001</v>
      </c>
      <c r="H3247">
        <v>0.20519299999999999</v>
      </c>
      <c r="I3247">
        <v>0.38878000000000001</v>
      </c>
      <c r="J3247">
        <v>9.7195000000000004E-2</v>
      </c>
      <c r="K3247" t="str">
        <f>MID(M3247,22,1)</f>
        <v>5</v>
      </c>
      <c r="L3247" t="s">
        <v>103</v>
      </c>
      <c r="M3247" t="s">
        <v>104</v>
      </c>
      <c r="N3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3247">
        <f>VLOOKUP(TableOMP[[#This Row],[Label]],TableAvg[],2,FALSE)</f>
        <v>231.02931660000004</v>
      </c>
      <c r="P3247">
        <f>VLOOKUP(TableOMP[[#This Row],[Label]],TableAvg[],3,FALSE)</f>
        <v>0.10708918360983775</v>
      </c>
      <c r="Q3247">
        <f>TableOMP[[#This Row],[Avg]]-$U$2*TableOMP[[#This Row],[StdDev]]</f>
        <v>230.81513823278036</v>
      </c>
      <c r="R3247">
        <f>TableOMP[[#This Row],[Avg]]+$U$2*TableOMP[[#This Row],[StdDev]]</f>
        <v>231.24349496721973</v>
      </c>
      <c r="S3247">
        <f>IF(AND(TableOMP[[#This Row],[total_time]]&gt;=TableOMP[[#This Row],[Low]], TableOMP[[#This Row],[total_time]]&lt;=TableOMP[[#This Row],[High]]),1,0)</f>
        <v>1</v>
      </c>
    </row>
    <row r="3248" spans="1:19" hidden="1" x14ac:dyDescent="0.25">
      <c r="A3248" t="s">
        <v>10</v>
      </c>
      <c r="B3248">
        <v>10000</v>
      </c>
      <c r="C3248">
        <v>100</v>
      </c>
      <c r="D3248">
        <v>100000</v>
      </c>
      <c r="E3248">
        <v>5</v>
      </c>
      <c r="F3248">
        <v>1</v>
      </c>
      <c r="G3248">
        <v>230.86892800000001</v>
      </c>
      <c r="H3248">
        <v>0.22701199999999999</v>
      </c>
      <c r="I3248">
        <v>0.45541700000000002</v>
      </c>
      <c r="J3248">
        <v>0.113854</v>
      </c>
      <c r="K3248" t="str">
        <f>MID(M3248,22,1)</f>
        <v>2</v>
      </c>
      <c r="L3248" t="s">
        <v>225</v>
      </c>
      <c r="M3248" t="s">
        <v>226</v>
      </c>
      <c r="N3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3248">
        <f>VLOOKUP(TableOMP[[#This Row],[Label]],TableAvg[],2,FALSE)</f>
        <v>231.02931660000004</v>
      </c>
      <c r="P3248">
        <f>VLOOKUP(TableOMP[[#This Row],[Label]],TableAvg[],3,FALSE)</f>
        <v>0.10708918360983775</v>
      </c>
      <c r="Q3248">
        <f>TableOMP[[#This Row],[Avg]]-$U$2*TableOMP[[#This Row],[StdDev]]</f>
        <v>230.81513823278036</v>
      </c>
      <c r="R3248">
        <f>TableOMP[[#This Row],[Avg]]+$U$2*TableOMP[[#This Row],[StdDev]]</f>
        <v>231.24349496721973</v>
      </c>
      <c r="S3248">
        <f>IF(AND(TableOMP[[#This Row],[total_time]]&gt;=TableOMP[[#This Row],[Low]], TableOMP[[#This Row],[total_time]]&lt;=TableOMP[[#This Row],[High]]),1,0)</f>
        <v>1</v>
      </c>
    </row>
    <row r="3249" spans="1:19" hidden="1" x14ac:dyDescent="0.25">
      <c r="A3249" t="s">
        <v>12</v>
      </c>
      <c r="B3249">
        <v>10000</v>
      </c>
      <c r="C3249">
        <v>100</v>
      </c>
      <c r="D3249">
        <v>100000</v>
      </c>
      <c r="E3249">
        <v>24</v>
      </c>
      <c r="F3249">
        <v>1</v>
      </c>
      <c r="G3249">
        <v>230.79736600000001</v>
      </c>
      <c r="H3249">
        <v>0.229019</v>
      </c>
      <c r="I3249">
        <v>2.5409030000000001</v>
      </c>
      <c r="J3249">
        <v>0.110474</v>
      </c>
      <c r="K3249" t="str">
        <f>MID(M3249,22,1)</f>
        <v>2</v>
      </c>
      <c r="L3249" t="s">
        <v>91</v>
      </c>
      <c r="M3249" t="s">
        <v>92</v>
      </c>
      <c r="N3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3249">
        <f>VLOOKUP(TableOMP[[#This Row],[Label]],TableAvg[],2,FALSE)</f>
        <v>237.89930371428571</v>
      </c>
      <c r="P3249">
        <f>VLOOKUP(TableOMP[[#This Row],[Label]],TableAvg[],3,FALSE)</f>
        <v>3.553249345453243</v>
      </c>
      <c r="Q3249">
        <f>TableOMP[[#This Row],[Avg]]-$U$2*TableOMP[[#This Row],[StdDev]]</f>
        <v>230.79280502337923</v>
      </c>
      <c r="R3249">
        <f>TableOMP[[#This Row],[Avg]]+$U$2*TableOMP[[#This Row],[StdDev]]</f>
        <v>245.00580240519218</v>
      </c>
      <c r="S3249">
        <f>IF(AND(TableOMP[[#This Row],[total_time]]&gt;=TableOMP[[#This Row],[Low]], TableOMP[[#This Row],[total_time]]&lt;=TableOMP[[#This Row],[High]]),1,0)</f>
        <v>1</v>
      </c>
    </row>
    <row r="3250" spans="1:19" hidden="1" x14ac:dyDescent="0.25">
      <c r="A3250" t="s">
        <v>10</v>
      </c>
      <c r="B3250">
        <v>10000</v>
      </c>
      <c r="C3250">
        <v>100</v>
      </c>
      <c r="D3250">
        <v>100000</v>
      </c>
      <c r="E3250">
        <v>6</v>
      </c>
      <c r="F3250">
        <v>1</v>
      </c>
      <c r="G3250">
        <v>230.65029799999999</v>
      </c>
      <c r="H3250">
        <v>0.65206500000000001</v>
      </c>
      <c r="I3250">
        <v>2.659186</v>
      </c>
      <c r="J3250">
        <v>0.531837</v>
      </c>
      <c r="K3250" t="str">
        <f>MID(M3250,22,1)</f>
        <v>5</v>
      </c>
      <c r="L3250" t="s">
        <v>45</v>
      </c>
      <c r="M3250" t="s">
        <v>46</v>
      </c>
      <c r="N3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3250">
        <f>VLOOKUP(TableOMP[[#This Row],[Label]],TableAvg[],2,FALSE)</f>
        <v>230.52990140000003</v>
      </c>
      <c r="P3250">
        <f>VLOOKUP(TableOMP[[#This Row],[Label]],TableAvg[],3,FALSE)</f>
        <v>8.7436218197277468E-2</v>
      </c>
      <c r="Q3250">
        <f>TableOMP[[#This Row],[Avg]]-$U$2*TableOMP[[#This Row],[StdDev]]</f>
        <v>230.35502896360546</v>
      </c>
      <c r="R3250">
        <f>TableOMP[[#This Row],[Avg]]+$U$2*TableOMP[[#This Row],[StdDev]]</f>
        <v>230.70477383639459</v>
      </c>
      <c r="S3250">
        <f>IF(AND(TableOMP[[#This Row],[total_time]]&gt;=TableOMP[[#This Row],[Low]], TableOMP[[#This Row],[total_time]]&lt;=TableOMP[[#This Row],[High]]),1,0)</f>
        <v>1</v>
      </c>
    </row>
    <row r="3251" spans="1:19" hidden="1" x14ac:dyDescent="0.25">
      <c r="A3251" t="s">
        <v>10</v>
      </c>
      <c r="B3251">
        <v>10000</v>
      </c>
      <c r="C3251">
        <v>100</v>
      </c>
      <c r="D3251">
        <v>100000</v>
      </c>
      <c r="E3251">
        <v>6</v>
      </c>
      <c r="F3251">
        <v>1</v>
      </c>
      <c r="G3251">
        <v>230.62248700000001</v>
      </c>
      <c r="H3251">
        <v>0.24951599999999999</v>
      </c>
      <c r="I3251">
        <v>0.68552400000000002</v>
      </c>
      <c r="J3251">
        <v>0.137105</v>
      </c>
      <c r="K3251" t="str">
        <f>MID(M3251,22,1)</f>
        <v>2</v>
      </c>
      <c r="L3251" t="s">
        <v>225</v>
      </c>
      <c r="M3251" t="s">
        <v>226</v>
      </c>
      <c r="N3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3251">
        <f>VLOOKUP(TableOMP[[#This Row],[Label]],TableAvg[],2,FALSE)</f>
        <v>230.52990140000003</v>
      </c>
      <c r="P3251">
        <f>VLOOKUP(TableOMP[[#This Row],[Label]],TableAvg[],3,FALSE)</f>
        <v>8.7436218197277468E-2</v>
      </c>
      <c r="Q3251">
        <f>TableOMP[[#This Row],[Avg]]-$U$2*TableOMP[[#This Row],[StdDev]]</f>
        <v>230.35502896360546</v>
      </c>
      <c r="R3251">
        <f>TableOMP[[#This Row],[Avg]]+$U$2*TableOMP[[#This Row],[StdDev]]</f>
        <v>230.70477383639459</v>
      </c>
      <c r="S3251">
        <f>IF(AND(TableOMP[[#This Row],[total_time]]&gt;=TableOMP[[#This Row],[Low]], TableOMP[[#This Row],[total_time]]&lt;=TableOMP[[#This Row],[High]]),1,0)</f>
        <v>1</v>
      </c>
    </row>
    <row r="3252" spans="1:19" hidden="1" x14ac:dyDescent="0.25">
      <c r="A3252" t="s">
        <v>10</v>
      </c>
      <c r="B3252">
        <v>10000</v>
      </c>
      <c r="C3252">
        <v>100</v>
      </c>
      <c r="D3252">
        <v>100000</v>
      </c>
      <c r="E3252">
        <v>8</v>
      </c>
      <c r="F3252">
        <v>1</v>
      </c>
      <c r="G3252">
        <v>230.570382</v>
      </c>
      <c r="H3252">
        <v>0.22962099999999999</v>
      </c>
      <c r="I3252">
        <v>0.79486999999999997</v>
      </c>
      <c r="J3252">
        <v>0.113553</v>
      </c>
      <c r="K3252" t="str">
        <f>MID(M3252,22,1)</f>
        <v>2</v>
      </c>
      <c r="L3252" t="s">
        <v>225</v>
      </c>
      <c r="M3252" t="s">
        <v>226</v>
      </c>
      <c r="N3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3252">
        <f>VLOOKUP(TableOMP[[#This Row],[Label]],TableAvg[],2,FALSE)</f>
        <v>230.09433439999998</v>
      </c>
      <c r="P3252">
        <f>VLOOKUP(TableOMP[[#This Row],[Label]],TableAvg[],3,FALSE)</f>
        <v>0.29217815239190231</v>
      </c>
      <c r="Q3252">
        <f>TableOMP[[#This Row],[Avg]]-$U$2*TableOMP[[#This Row],[StdDev]]</f>
        <v>229.50997809521618</v>
      </c>
      <c r="R3252">
        <f>TableOMP[[#This Row],[Avg]]+$U$2*TableOMP[[#This Row],[StdDev]]</f>
        <v>230.67869070478378</v>
      </c>
      <c r="S3252">
        <f>IF(AND(TableOMP[[#This Row],[total_time]]&gt;=TableOMP[[#This Row],[Low]], TableOMP[[#This Row],[total_time]]&lt;=TableOMP[[#This Row],[High]]),1,0)</f>
        <v>1</v>
      </c>
    </row>
    <row r="3253" spans="1:19" hidden="1" x14ac:dyDescent="0.25">
      <c r="A3253" t="s">
        <v>10</v>
      </c>
      <c r="B3253">
        <v>10000</v>
      </c>
      <c r="C3253">
        <v>100</v>
      </c>
      <c r="D3253">
        <v>100000</v>
      </c>
      <c r="E3253">
        <v>6</v>
      </c>
      <c r="F3253">
        <v>1</v>
      </c>
      <c r="G3253">
        <v>230.46390199999999</v>
      </c>
      <c r="H3253">
        <v>0.21723100000000001</v>
      </c>
      <c r="I3253">
        <v>0.55257000000000001</v>
      </c>
      <c r="J3253">
        <v>0.110514</v>
      </c>
      <c r="K3253" t="str">
        <f>MID(M3253,22,1)</f>
        <v>2</v>
      </c>
      <c r="L3253" t="s">
        <v>83</v>
      </c>
      <c r="M3253" t="s">
        <v>84</v>
      </c>
      <c r="N3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3253">
        <f>VLOOKUP(TableOMP[[#This Row],[Label]],TableAvg[],2,FALSE)</f>
        <v>230.52990140000003</v>
      </c>
      <c r="P3253">
        <f>VLOOKUP(TableOMP[[#This Row],[Label]],TableAvg[],3,FALSE)</f>
        <v>8.7436218197277468E-2</v>
      </c>
      <c r="Q3253">
        <f>TableOMP[[#This Row],[Avg]]-$U$2*TableOMP[[#This Row],[StdDev]]</f>
        <v>230.35502896360546</v>
      </c>
      <c r="R3253">
        <f>TableOMP[[#This Row],[Avg]]+$U$2*TableOMP[[#This Row],[StdDev]]</f>
        <v>230.70477383639459</v>
      </c>
      <c r="S3253">
        <f>IF(AND(TableOMP[[#This Row],[total_time]]&gt;=TableOMP[[#This Row],[Low]], TableOMP[[#This Row],[total_time]]&lt;=TableOMP[[#This Row],[High]]),1,0)</f>
        <v>1</v>
      </c>
    </row>
    <row r="3254" spans="1:19" hidden="1" x14ac:dyDescent="0.25">
      <c r="A3254" t="s">
        <v>10</v>
      </c>
      <c r="B3254">
        <v>10000</v>
      </c>
      <c r="C3254">
        <v>100</v>
      </c>
      <c r="D3254">
        <v>100000</v>
      </c>
      <c r="E3254">
        <v>6</v>
      </c>
      <c r="F3254">
        <v>1</v>
      </c>
      <c r="G3254">
        <v>230.45666900000001</v>
      </c>
      <c r="H3254">
        <v>0.23463800000000001</v>
      </c>
      <c r="I3254">
        <v>0.61212500000000003</v>
      </c>
      <c r="J3254">
        <v>0.12242500000000001</v>
      </c>
      <c r="K3254" t="str">
        <f>MID(M3254,22,1)</f>
        <v>2</v>
      </c>
      <c r="L3254" t="s">
        <v>121</v>
      </c>
      <c r="M3254" t="s">
        <v>122</v>
      </c>
      <c r="N3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3254">
        <f>VLOOKUP(TableOMP[[#This Row],[Label]],TableAvg[],2,FALSE)</f>
        <v>230.52990140000003</v>
      </c>
      <c r="P3254">
        <f>VLOOKUP(TableOMP[[#This Row],[Label]],TableAvg[],3,FALSE)</f>
        <v>8.7436218197277468E-2</v>
      </c>
      <c r="Q3254">
        <f>TableOMP[[#This Row],[Avg]]-$U$2*TableOMP[[#This Row],[StdDev]]</f>
        <v>230.35502896360546</v>
      </c>
      <c r="R3254">
        <f>TableOMP[[#This Row],[Avg]]+$U$2*TableOMP[[#This Row],[StdDev]]</f>
        <v>230.70477383639459</v>
      </c>
      <c r="S3254">
        <f>IF(AND(TableOMP[[#This Row],[total_time]]&gt;=TableOMP[[#This Row],[Low]], TableOMP[[#This Row],[total_time]]&lt;=TableOMP[[#This Row],[High]]),1,0)</f>
        <v>1</v>
      </c>
    </row>
    <row r="3255" spans="1:19" hidden="1" x14ac:dyDescent="0.25">
      <c r="A3255" t="s">
        <v>10</v>
      </c>
      <c r="B3255">
        <v>10000</v>
      </c>
      <c r="C3255">
        <v>100</v>
      </c>
      <c r="D3255">
        <v>100000</v>
      </c>
      <c r="E3255">
        <v>6</v>
      </c>
      <c r="F3255">
        <v>1</v>
      </c>
      <c r="G3255">
        <v>230.45615100000001</v>
      </c>
      <c r="H3255">
        <v>0.26159199999999999</v>
      </c>
      <c r="I3255">
        <v>0.76516399999999996</v>
      </c>
      <c r="J3255">
        <v>0.153033</v>
      </c>
      <c r="K3255" t="str">
        <f>MID(M3255,22,1)</f>
        <v>5</v>
      </c>
      <c r="L3255" t="s">
        <v>103</v>
      </c>
      <c r="M3255" t="s">
        <v>104</v>
      </c>
      <c r="N3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3255">
        <f>VLOOKUP(TableOMP[[#This Row],[Label]],TableAvg[],2,FALSE)</f>
        <v>230.52990140000003</v>
      </c>
      <c r="P3255">
        <f>VLOOKUP(TableOMP[[#This Row],[Label]],TableAvg[],3,FALSE)</f>
        <v>8.7436218197277468E-2</v>
      </c>
      <c r="Q3255">
        <f>TableOMP[[#This Row],[Avg]]-$U$2*TableOMP[[#This Row],[StdDev]]</f>
        <v>230.35502896360546</v>
      </c>
      <c r="R3255">
        <f>TableOMP[[#This Row],[Avg]]+$U$2*TableOMP[[#This Row],[StdDev]]</f>
        <v>230.70477383639459</v>
      </c>
      <c r="S3255">
        <f>IF(AND(TableOMP[[#This Row],[total_time]]&gt;=TableOMP[[#This Row],[Low]], TableOMP[[#This Row],[total_time]]&lt;=TableOMP[[#This Row],[High]]),1,0)</f>
        <v>1</v>
      </c>
    </row>
    <row r="3256" spans="1:19" hidden="1" x14ac:dyDescent="0.25">
      <c r="A3256" t="s">
        <v>10</v>
      </c>
      <c r="B3256">
        <v>10000</v>
      </c>
      <c r="C3256">
        <v>100</v>
      </c>
      <c r="D3256">
        <v>100000</v>
      </c>
      <c r="E3256">
        <v>48</v>
      </c>
      <c r="F3256">
        <v>1</v>
      </c>
      <c r="G3256">
        <v>230.362188</v>
      </c>
      <c r="H3256">
        <v>0.28882000000000002</v>
      </c>
      <c r="I3256">
        <v>6.7605639999999996</v>
      </c>
      <c r="J3256">
        <v>0.143842</v>
      </c>
      <c r="K3256" t="str">
        <f>MID(M3256,22,1)</f>
        <v>6</v>
      </c>
      <c r="L3256" t="s">
        <v>169</v>
      </c>
      <c r="M3256" t="s">
        <v>170</v>
      </c>
      <c r="N3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3256">
        <f>VLOOKUP(TableOMP[[#This Row],[Label]],TableAvg[],2,FALSE)</f>
        <v>248.30696959999995</v>
      </c>
      <c r="P3256">
        <f>VLOOKUP(TableOMP[[#This Row],[Label]],TableAvg[],3,FALSE)</f>
        <v>17.669669295784313</v>
      </c>
      <c r="Q3256">
        <f>TableOMP[[#This Row],[Avg]]-$U$2*TableOMP[[#This Row],[StdDev]]</f>
        <v>212.96763100843131</v>
      </c>
      <c r="R3256">
        <f>TableOMP[[#This Row],[Avg]]+$U$2*TableOMP[[#This Row],[StdDev]]</f>
        <v>283.64630819156855</v>
      </c>
      <c r="S3256">
        <f>IF(AND(TableOMP[[#This Row],[total_time]]&gt;=TableOMP[[#This Row],[Low]], TableOMP[[#This Row],[total_time]]&lt;=TableOMP[[#This Row],[High]]),1,0)</f>
        <v>1</v>
      </c>
    </row>
    <row r="3257" spans="1:19" hidden="1" x14ac:dyDescent="0.25">
      <c r="A3257" t="s">
        <v>10</v>
      </c>
      <c r="B3257">
        <v>10000</v>
      </c>
      <c r="C3257">
        <v>100</v>
      </c>
      <c r="D3257">
        <v>100000</v>
      </c>
      <c r="E3257">
        <v>49</v>
      </c>
      <c r="F3257">
        <v>1</v>
      </c>
      <c r="G3257">
        <v>230.294859</v>
      </c>
      <c r="H3257">
        <v>0.25132500000000002</v>
      </c>
      <c r="I3257">
        <v>6.1371500000000001</v>
      </c>
      <c r="J3257">
        <v>0.127857</v>
      </c>
      <c r="K3257" t="str">
        <f>MID(M3257,22,1)</f>
        <v>6</v>
      </c>
      <c r="L3257" t="s">
        <v>169</v>
      </c>
      <c r="M3257" t="s">
        <v>170</v>
      </c>
      <c r="N3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3257">
        <f>VLOOKUP(TableOMP[[#This Row],[Label]],TableAvg[],2,FALSE)</f>
        <v>249.5860208</v>
      </c>
      <c r="P3257">
        <f>VLOOKUP(TableOMP[[#This Row],[Label]],TableAvg[],3,FALSE)</f>
        <v>18.058267713599292</v>
      </c>
      <c r="Q3257">
        <f>TableOMP[[#This Row],[Avg]]-$U$2*TableOMP[[#This Row],[StdDev]]</f>
        <v>213.46948537280142</v>
      </c>
      <c r="R3257">
        <f>TableOMP[[#This Row],[Avg]]+$U$2*TableOMP[[#This Row],[StdDev]]</f>
        <v>285.70255622719856</v>
      </c>
      <c r="S3257">
        <f>IF(AND(TableOMP[[#This Row],[total_time]]&gt;=TableOMP[[#This Row],[Low]], TableOMP[[#This Row],[total_time]]&lt;=TableOMP[[#This Row],[High]]),1,0)</f>
        <v>1</v>
      </c>
    </row>
    <row r="3258" spans="1:19" hidden="1" x14ac:dyDescent="0.25">
      <c r="A3258" t="s">
        <v>10</v>
      </c>
      <c r="B3258">
        <v>10000</v>
      </c>
      <c r="C3258">
        <v>100</v>
      </c>
      <c r="D3258">
        <v>100000</v>
      </c>
      <c r="E3258">
        <v>49</v>
      </c>
      <c r="F3258">
        <v>1</v>
      </c>
      <c r="G3258">
        <v>230.292473</v>
      </c>
      <c r="H3258">
        <v>0.30653799999999998</v>
      </c>
      <c r="I3258">
        <v>8.3955939999999991</v>
      </c>
      <c r="J3258">
        <v>0.17490800000000001</v>
      </c>
      <c r="K3258" t="str">
        <f>MID(M3258,22,1)</f>
        <v>1</v>
      </c>
      <c r="L3258" t="s">
        <v>165</v>
      </c>
      <c r="M3258" t="s">
        <v>166</v>
      </c>
      <c r="N3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3258">
        <f>VLOOKUP(TableOMP[[#This Row],[Label]],TableAvg[],2,FALSE)</f>
        <v>249.5860208</v>
      </c>
      <c r="P3258">
        <f>VLOOKUP(TableOMP[[#This Row],[Label]],TableAvg[],3,FALSE)</f>
        <v>18.058267713599292</v>
      </c>
      <c r="Q3258">
        <f>TableOMP[[#This Row],[Avg]]-$U$2*TableOMP[[#This Row],[StdDev]]</f>
        <v>213.46948537280142</v>
      </c>
      <c r="R3258">
        <f>TableOMP[[#This Row],[Avg]]+$U$2*TableOMP[[#This Row],[StdDev]]</f>
        <v>285.70255622719856</v>
      </c>
      <c r="S3258">
        <f>IF(AND(TableOMP[[#This Row],[total_time]]&gt;=TableOMP[[#This Row],[Low]], TableOMP[[#This Row],[total_time]]&lt;=TableOMP[[#This Row],[High]]),1,0)</f>
        <v>1</v>
      </c>
    </row>
    <row r="3259" spans="1:19" hidden="1" x14ac:dyDescent="0.25">
      <c r="A3259" t="s">
        <v>10</v>
      </c>
      <c r="B3259">
        <v>10000</v>
      </c>
      <c r="C3259">
        <v>100</v>
      </c>
      <c r="D3259">
        <v>100000</v>
      </c>
      <c r="E3259">
        <v>43</v>
      </c>
      <c r="F3259">
        <v>1</v>
      </c>
      <c r="G3259">
        <v>230.227338</v>
      </c>
      <c r="H3259">
        <v>0.24871099999999999</v>
      </c>
      <c r="I3259">
        <v>4.8806430000000001</v>
      </c>
      <c r="J3259">
        <v>0.116206</v>
      </c>
      <c r="K3259" t="str">
        <f>MID(M3259,22,1)</f>
        <v>8</v>
      </c>
      <c r="L3259" t="s">
        <v>179</v>
      </c>
      <c r="M3259" t="s">
        <v>180</v>
      </c>
      <c r="N3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3259">
        <f>VLOOKUP(TableOMP[[#This Row],[Label]],TableAvg[],2,FALSE)</f>
        <v>241.3620617</v>
      </c>
      <c r="P3259">
        <f>VLOOKUP(TableOMP[[#This Row],[Label]],TableAvg[],3,FALSE)</f>
        <v>16.381890626484051</v>
      </c>
      <c r="Q3259">
        <f>TableOMP[[#This Row],[Avg]]-$U$2*TableOMP[[#This Row],[StdDev]]</f>
        <v>208.5982804470319</v>
      </c>
      <c r="R3259">
        <f>TableOMP[[#This Row],[Avg]]+$U$2*TableOMP[[#This Row],[StdDev]]</f>
        <v>274.12584295296813</v>
      </c>
      <c r="S3259">
        <f>IF(AND(TableOMP[[#This Row],[total_time]]&gt;=TableOMP[[#This Row],[Low]], TableOMP[[#This Row],[total_time]]&lt;=TableOMP[[#This Row],[High]]),1,0)</f>
        <v>1</v>
      </c>
    </row>
    <row r="3260" spans="1:19" hidden="1" x14ac:dyDescent="0.25">
      <c r="A3260" t="s">
        <v>10</v>
      </c>
      <c r="B3260">
        <v>10000</v>
      </c>
      <c r="C3260">
        <v>100</v>
      </c>
      <c r="D3260">
        <v>100000</v>
      </c>
      <c r="E3260">
        <v>8</v>
      </c>
      <c r="F3260">
        <v>1</v>
      </c>
      <c r="G3260">
        <v>230.16135</v>
      </c>
      <c r="H3260">
        <v>0.24295600000000001</v>
      </c>
      <c r="I3260">
        <v>0.82356399999999996</v>
      </c>
      <c r="J3260">
        <v>0.11765200000000001</v>
      </c>
      <c r="K3260" t="str">
        <f>MID(M3260,22,1)</f>
        <v>5</v>
      </c>
      <c r="L3260" t="s">
        <v>45</v>
      </c>
      <c r="M3260" t="s">
        <v>46</v>
      </c>
      <c r="N3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3260">
        <f>VLOOKUP(TableOMP[[#This Row],[Label]],TableAvg[],2,FALSE)</f>
        <v>230.09433439999998</v>
      </c>
      <c r="P3260">
        <f>VLOOKUP(TableOMP[[#This Row],[Label]],TableAvg[],3,FALSE)</f>
        <v>0.29217815239190231</v>
      </c>
      <c r="Q3260">
        <f>TableOMP[[#This Row],[Avg]]-$U$2*TableOMP[[#This Row],[StdDev]]</f>
        <v>229.50997809521618</v>
      </c>
      <c r="R3260">
        <f>TableOMP[[#This Row],[Avg]]+$U$2*TableOMP[[#This Row],[StdDev]]</f>
        <v>230.67869070478378</v>
      </c>
      <c r="S3260">
        <f>IF(AND(TableOMP[[#This Row],[total_time]]&gt;=TableOMP[[#This Row],[Low]], TableOMP[[#This Row],[total_time]]&lt;=TableOMP[[#This Row],[High]]),1,0)</f>
        <v>1</v>
      </c>
    </row>
    <row r="3261" spans="1:19" hidden="1" x14ac:dyDescent="0.25">
      <c r="A3261" t="s">
        <v>10</v>
      </c>
      <c r="B3261">
        <v>10000</v>
      </c>
      <c r="C3261">
        <v>100</v>
      </c>
      <c r="D3261">
        <v>100000</v>
      </c>
      <c r="E3261">
        <v>8</v>
      </c>
      <c r="F3261">
        <v>1</v>
      </c>
      <c r="G3261">
        <v>230.146917</v>
      </c>
      <c r="H3261">
        <v>0.233849</v>
      </c>
      <c r="I3261">
        <v>0.86072000000000004</v>
      </c>
      <c r="J3261">
        <v>0.12296</v>
      </c>
      <c r="K3261" t="str">
        <f>MID(M3261,22,1)</f>
        <v>5</v>
      </c>
      <c r="L3261" t="s">
        <v>103</v>
      </c>
      <c r="M3261" t="s">
        <v>104</v>
      </c>
      <c r="N3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3261">
        <f>VLOOKUP(TableOMP[[#This Row],[Label]],TableAvg[],2,FALSE)</f>
        <v>230.09433439999998</v>
      </c>
      <c r="P3261">
        <f>VLOOKUP(TableOMP[[#This Row],[Label]],TableAvg[],3,FALSE)</f>
        <v>0.29217815239190231</v>
      </c>
      <c r="Q3261">
        <f>TableOMP[[#This Row],[Avg]]-$U$2*TableOMP[[#This Row],[StdDev]]</f>
        <v>229.50997809521618</v>
      </c>
      <c r="R3261">
        <f>TableOMP[[#This Row],[Avg]]+$U$2*TableOMP[[#This Row],[StdDev]]</f>
        <v>230.67869070478378</v>
      </c>
      <c r="S3261">
        <f>IF(AND(TableOMP[[#This Row],[total_time]]&gt;=TableOMP[[#This Row],[Low]], TableOMP[[#This Row],[total_time]]&lt;=TableOMP[[#This Row],[High]]),1,0)</f>
        <v>1</v>
      </c>
    </row>
    <row r="3262" spans="1:19" hidden="1" x14ac:dyDescent="0.25">
      <c r="A3262" t="s">
        <v>10</v>
      </c>
      <c r="B3262">
        <v>10000</v>
      </c>
      <c r="C3262">
        <v>100</v>
      </c>
      <c r="D3262">
        <v>100000</v>
      </c>
      <c r="E3262">
        <v>7</v>
      </c>
      <c r="F3262">
        <v>1</v>
      </c>
      <c r="G3262">
        <v>230.13187099999999</v>
      </c>
      <c r="H3262">
        <v>0.203432</v>
      </c>
      <c r="I3262">
        <v>0.54274</v>
      </c>
      <c r="J3262">
        <v>9.0456999999999996E-2</v>
      </c>
      <c r="K3262" t="str">
        <f>MID(M3262,22,1)</f>
        <v>2</v>
      </c>
      <c r="L3262" t="s">
        <v>225</v>
      </c>
      <c r="M3262" t="s">
        <v>226</v>
      </c>
      <c r="N3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3262">
        <f>VLOOKUP(TableOMP[[#This Row],[Label]],TableAvg[],2,FALSE)</f>
        <v>229.93141540000002</v>
      </c>
      <c r="P3262">
        <f>VLOOKUP(TableOMP[[#This Row],[Label]],TableAvg[],3,FALSE)</f>
        <v>0.11179648213514107</v>
      </c>
      <c r="Q3262">
        <f>TableOMP[[#This Row],[Avg]]-$U$2*TableOMP[[#This Row],[StdDev]]</f>
        <v>229.70782243572972</v>
      </c>
      <c r="R3262">
        <f>TableOMP[[#This Row],[Avg]]+$U$2*TableOMP[[#This Row],[StdDev]]</f>
        <v>230.15500836427032</v>
      </c>
      <c r="S3262">
        <f>IF(AND(TableOMP[[#This Row],[total_time]]&gt;=TableOMP[[#This Row],[Low]], TableOMP[[#This Row],[total_time]]&lt;=TableOMP[[#This Row],[High]]),1,0)</f>
        <v>1</v>
      </c>
    </row>
    <row r="3263" spans="1:19" hidden="1" x14ac:dyDescent="0.25">
      <c r="A3263" t="s">
        <v>10</v>
      </c>
      <c r="B3263">
        <v>10000</v>
      </c>
      <c r="C3263">
        <v>100</v>
      </c>
      <c r="D3263">
        <v>100000</v>
      </c>
      <c r="E3263">
        <v>50</v>
      </c>
      <c r="F3263">
        <v>1</v>
      </c>
      <c r="G3263">
        <v>229.98457500000001</v>
      </c>
      <c r="H3263">
        <v>0.263513</v>
      </c>
      <c r="I3263">
        <v>5.4687390000000002</v>
      </c>
      <c r="J3263">
        <v>0.111607</v>
      </c>
      <c r="K3263" t="str">
        <f>MID(M3263,22,1)</f>
        <v>5</v>
      </c>
      <c r="L3263" t="s">
        <v>193</v>
      </c>
      <c r="M3263" t="s">
        <v>194</v>
      </c>
      <c r="N3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3263">
        <f>VLOOKUP(TableOMP[[#This Row],[Label]],TableAvg[],2,FALSE)</f>
        <v>251.1809992</v>
      </c>
      <c r="P3263">
        <f>VLOOKUP(TableOMP[[#This Row],[Label]],TableAvg[],3,FALSE)</f>
        <v>18.178770560513392</v>
      </c>
      <c r="Q3263">
        <f>TableOMP[[#This Row],[Avg]]-$U$2*TableOMP[[#This Row],[StdDev]]</f>
        <v>214.8234580789732</v>
      </c>
      <c r="R3263">
        <f>TableOMP[[#This Row],[Avg]]+$U$2*TableOMP[[#This Row],[StdDev]]</f>
        <v>287.5385403210268</v>
      </c>
      <c r="S3263">
        <f>IF(AND(TableOMP[[#This Row],[total_time]]&gt;=TableOMP[[#This Row],[Low]], TableOMP[[#This Row],[total_time]]&lt;=TableOMP[[#This Row],[High]]),1,0)</f>
        <v>1</v>
      </c>
    </row>
    <row r="3264" spans="1:19" hidden="1" x14ac:dyDescent="0.25">
      <c r="A3264" t="s">
        <v>10</v>
      </c>
      <c r="B3264">
        <v>10000</v>
      </c>
      <c r="C3264">
        <v>100</v>
      </c>
      <c r="D3264">
        <v>100000</v>
      </c>
      <c r="E3264">
        <v>7</v>
      </c>
      <c r="F3264">
        <v>1</v>
      </c>
      <c r="G3264">
        <v>229.93588199999999</v>
      </c>
      <c r="H3264">
        <v>0.243814</v>
      </c>
      <c r="I3264">
        <v>0.60303099999999998</v>
      </c>
      <c r="J3264">
        <v>0.100505</v>
      </c>
      <c r="K3264" t="str">
        <f>MID(M3264,22,1)</f>
        <v>2</v>
      </c>
      <c r="L3264" t="s">
        <v>121</v>
      </c>
      <c r="M3264" t="s">
        <v>122</v>
      </c>
      <c r="N3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3264">
        <f>VLOOKUP(TableOMP[[#This Row],[Label]],TableAvg[],2,FALSE)</f>
        <v>229.93141540000002</v>
      </c>
      <c r="P3264">
        <f>VLOOKUP(TableOMP[[#This Row],[Label]],TableAvg[],3,FALSE)</f>
        <v>0.11179648213514107</v>
      </c>
      <c r="Q3264">
        <f>TableOMP[[#This Row],[Avg]]-$U$2*TableOMP[[#This Row],[StdDev]]</f>
        <v>229.70782243572972</v>
      </c>
      <c r="R3264">
        <f>TableOMP[[#This Row],[Avg]]+$U$2*TableOMP[[#This Row],[StdDev]]</f>
        <v>230.15500836427032</v>
      </c>
      <c r="S3264">
        <f>IF(AND(TableOMP[[#This Row],[total_time]]&gt;=TableOMP[[#This Row],[Low]], TableOMP[[#This Row],[total_time]]&lt;=TableOMP[[#This Row],[High]]),1,0)</f>
        <v>1</v>
      </c>
    </row>
    <row r="3265" spans="1:19" hidden="1" x14ac:dyDescent="0.25">
      <c r="A3265" t="s">
        <v>10</v>
      </c>
      <c r="B3265">
        <v>10000</v>
      </c>
      <c r="C3265">
        <v>100</v>
      </c>
      <c r="D3265">
        <v>100000</v>
      </c>
      <c r="E3265">
        <v>7</v>
      </c>
      <c r="F3265">
        <v>1</v>
      </c>
      <c r="G3265">
        <v>229.909773</v>
      </c>
      <c r="H3265">
        <v>0.20666699999999999</v>
      </c>
      <c r="I3265">
        <v>0.59457700000000002</v>
      </c>
      <c r="J3265">
        <v>9.9096000000000004E-2</v>
      </c>
      <c r="K3265" t="str">
        <f>MID(M3265,22,1)</f>
        <v>2</v>
      </c>
      <c r="L3265" t="s">
        <v>83</v>
      </c>
      <c r="M3265" t="s">
        <v>84</v>
      </c>
      <c r="N3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3265">
        <f>VLOOKUP(TableOMP[[#This Row],[Label]],TableAvg[],2,FALSE)</f>
        <v>229.93141540000002</v>
      </c>
      <c r="P3265">
        <f>VLOOKUP(TableOMP[[#This Row],[Label]],TableAvg[],3,FALSE)</f>
        <v>0.11179648213514107</v>
      </c>
      <c r="Q3265">
        <f>TableOMP[[#This Row],[Avg]]-$U$2*TableOMP[[#This Row],[StdDev]]</f>
        <v>229.70782243572972</v>
      </c>
      <c r="R3265">
        <f>TableOMP[[#This Row],[Avg]]+$U$2*TableOMP[[#This Row],[StdDev]]</f>
        <v>230.15500836427032</v>
      </c>
      <c r="S3265">
        <f>IF(AND(TableOMP[[#This Row],[total_time]]&gt;=TableOMP[[#This Row],[Low]], TableOMP[[#This Row],[total_time]]&lt;=TableOMP[[#This Row],[High]]),1,0)</f>
        <v>1</v>
      </c>
    </row>
    <row r="3266" spans="1:19" hidden="1" x14ac:dyDescent="0.25">
      <c r="A3266" t="s">
        <v>10</v>
      </c>
      <c r="B3266">
        <v>10000</v>
      </c>
      <c r="C3266">
        <v>100</v>
      </c>
      <c r="D3266">
        <v>100000</v>
      </c>
      <c r="E3266">
        <v>7</v>
      </c>
      <c r="F3266">
        <v>1</v>
      </c>
      <c r="G3266">
        <v>229.889904</v>
      </c>
      <c r="H3266">
        <v>0.216414</v>
      </c>
      <c r="I3266">
        <v>0.618085</v>
      </c>
      <c r="J3266">
        <v>0.10301399999999999</v>
      </c>
      <c r="K3266" t="str">
        <f>MID(M3266,22,1)</f>
        <v>5</v>
      </c>
      <c r="L3266" t="s">
        <v>103</v>
      </c>
      <c r="M3266" t="s">
        <v>104</v>
      </c>
      <c r="N3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3266">
        <f>VLOOKUP(TableOMP[[#This Row],[Label]],TableAvg[],2,FALSE)</f>
        <v>229.93141540000002</v>
      </c>
      <c r="P3266">
        <f>VLOOKUP(TableOMP[[#This Row],[Label]],TableAvg[],3,FALSE)</f>
        <v>0.11179648213514107</v>
      </c>
      <c r="Q3266">
        <f>TableOMP[[#This Row],[Avg]]-$U$2*TableOMP[[#This Row],[StdDev]]</f>
        <v>229.70782243572972</v>
      </c>
      <c r="R3266">
        <f>TableOMP[[#This Row],[Avg]]+$U$2*TableOMP[[#This Row],[StdDev]]</f>
        <v>230.15500836427032</v>
      </c>
      <c r="S3266">
        <f>IF(AND(TableOMP[[#This Row],[total_time]]&gt;=TableOMP[[#This Row],[Low]], TableOMP[[#This Row],[total_time]]&lt;=TableOMP[[#This Row],[High]]),1,0)</f>
        <v>1</v>
      </c>
    </row>
    <row r="3267" spans="1:19" hidden="1" x14ac:dyDescent="0.25">
      <c r="A3267" t="s">
        <v>10</v>
      </c>
      <c r="B3267">
        <v>10000</v>
      </c>
      <c r="C3267">
        <v>100</v>
      </c>
      <c r="D3267">
        <v>100000</v>
      </c>
      <c r="E3267">
        <v>8</v>
      </c>
      <c r="F3267">
        <v>1</v>
      </c>
      <c r="G3267">
        <v>229.88473300000001</v>
      </c>
      <c r="H3267">
        <v>0.23672499999999999</v>
      </c>
      <c r="I3267">
        <v>0.88338499999999998</v>
      </c>
      <c r="J3267">
        <v>0.126198</v>
      </c>
      <c r="K3267" t="str">
        <f>MID(M3267,22,1)</f>
        <v>2</v>
      </c>
      <c r="L3267" t="s">
        <v>83</v>
      </c>
      <c r="M3267" t="s">
        <v>84</v>
      </c>
      <c r="N3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3267">
        <f>VLOOKUP(TableOMP[[#This Row],[Label]],TableAvg[],2,FALSE)</f>
        <v>230.09433439999998</v>
      </c>
      <c r="P3267">
        <f>VLOOKUP(TableOMP[[#This Row],[Label]],TableAvg[],3,FALSE)</f>
        <v>0.29217815239190231</v>
      </c>
      <c r="Q3267">
        <f>TableOMP[[#This Row],[Avg]]-$U$2*TableOMP[[#This Row],[StdDev]]</f>
        <v>229.50997809521618</v>
      </c>
      <c r="R3267">
        <f>TableOMP[[#This Row],[Avg]]+$U$2*TableOMP[[#This Row],[StdDev]]</f>
        <v>230.67869070478378</v>
      </c>
      <c r="S3267">
        <f>IF(AND(TableOMP[[#This Row],[total_time]]&gt;=TableOMP[[#This Row],[Low]], TableOMP[[#This Row],[total_time]]&lt;=TableOMP[[#This Row],[High]]),1,0)</f>
        <v>1</v>
      </c>
    </row>
    <row r="3268" spans="1:19" hidden="1" x14ac:dyDescent="0.25">
      <c r="A3268" t="s">
        <v>12</v>
      </c>
      <c r="B3268">
        <v>10000</v>
      </c>
      <c r="C3268">
        <v>100</v>
      </c>
      <c r="D3268">
        <v>100000</v>
      </c>
      <c r="E3268">
        <v>7</v>
      </c>
      <c r="F3268">
        <v>1</v>
      </c>
      <c r="G3268">
        <v>229.86402699999999</v>
      </c>
      <c r="H3268">
        <v>0.298871</v>
      </c>
      <c r="I3268">
        <v>1.1366320000000001</v>
      </c>
      <c r="J3268">
        <v>0.189439</v>
      </c>
      <c r="K3268" t="str">
        <f>MID(M3268,22,1)</f>
        <v>6</v>
      </c>
      <c r="L3268" t="s">
        <v>101</v>
      </c>
      <c r="M3268" t="s">
        <v>102</v>
      </c>
      <c r="N3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3268">
        <f>VLOOKUP(TableOMP[[#This Row],[Label]],TableAvg[],2,FALSE)</f>
        <v>235.96449000000001</v>
      </c>
      <c r="P3268">
        <f>VLOOKUP(TableOMP[[#This Row],[Label]],TableAvg[],3,FALSE)</f>
        <v>3.8934758848949254</v>
      </c>
      <c r="Q3268">
        <f>TableOMP[[#This Row],[Avg]]-$U$2*TableOMP[[#This Row],[StdDev]]</f>
        <v>228.17753823021016</v>
      </c>
      <c r="R3268">
        <f>TableOMP[[#This Row],[Avg]]+$U$2*TableOMP[[#This Row],[StdDev]]</f>
        <v>243.75144176978986</v>
      </c>
      <c r="S3268">
        <f>IF(AND(TableOMP[[#This Row],[total_time]]&gt;=TableOMP[[#This Row],[Low]], TableOMP[[#This Row],[total_time]]&lt;=TableOMP[[#This Row],[High]]),1,0)</f>
        <v>1</v>
      </c>
    </row>
    <row r="3269" spans="1:19" hidden="1" x14ac:dyDescent="0.25">
      <c r="A3269" t="s">
        <v>10</v>
      </c>
      <c r="B3269">
        <v>10000</v>
      </c>
      <c r="C3269">
        <v>100</v>
      </c>
      <c r="D3269">
        <v>100000</v>
      </c>
      <c r="E3269">
        <v>7</v>
      </c>
      <c r="F3269">
        <v>1</v>
      </c>
      <c r="G3269">
        <v>229.789647</v>
      </c>
      <c r="H3269">
        <v>0.37331300000000001</v>
      </c>
      <c r="I3269">
        <v>1.0412920000000001</v>
      </c>
      <c r="J3269">
        <v>0.17354900000000001</v>
      </c>
      <c r="K3269" t="str">
        <f>MID(M3269,22,1)</f>
        <v>5</v>
      </c>
      <c r="L3269" t="s">
        <v>45</v>
      </c>
      <c r="M3269" t="s">
        <v>46</v>
      </c>
      <c r="N3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3269">
        <f>VLOOKUP(TableOMP[[#This Row],[Label]],TableAvg[],2,FALSE)</f>
        <v>229.93141540000002</v>
      </c>
      <c r="P3269">
        <f>VLOOKUP(TableOMP[[#This Row],[Label]],TableAvg[],3,FALSE)</f>
        <v>0.11179648213514107</v>
      </c>
      <c r="Q3269">
        <f>TableOMP[[#This Row],[Avg]]-$U$2*TableOMP[[#This Row],[StdDev]]</f>
        <v>229.70782243572972</v>
      </c>
      <c r="R3269">
        <f>TableOMP[[#This Row],[Avg]]+$U$2*TableOMP[[#This Row],[StdDev]]</f>
        <v>230.15500836427032</v>
      </c>
      <c r="S3269">
        <f>IF(AND(TableOMP[[#This Row],[total_time]]&gt;=TableOMP[[#This Row],[Low]], TableOMP[[#This Row],[total_time]]&lt;=TableOMP[[#This Row],[High]]),1,0)</f>
        <v>1</v>
      </c>
    </row>
    <row r="3270" spans="1:19" hidden="1" x14ac:dyDescent="0.25">
      <c r="A3270" t="s">
        <v>12</v>
      </c>
      <c r="B3270">
        <v>10000</v>
      </c>
      <c r="C3270">
        <v>100</v>
      </c>
      <c r="D3270">
        <v>100000</v>
      </c>
      <c r="E3270">
        <v>7</v>
      </c>
      <c r="F3270">
        <v>1</v>
      </c>
      <c r="G3270">
        <v>229.75588200000001</v>
      </c>
      <c r="H3270">
        <v>0.24421399999999999</v>
      </c>
      <c r="I3270">
        <v>0.78276400000000002</v>
      </c>
      <c r="J3270">
        <v>0.13046099999999999</v>
      </c>
      <c r="K3270" t="str">
        <f>MID(M3270,22,1)</f>
        <v>5</v>
      </c>
      <c r="L3270" t="s">
        <v>229</v>
      </c>
      <c r="M3270" t="s">
        <v>230</v>
      </c>
      <c r="N3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3270">
        <f>VLOOKUP(TableOMP[[#This Row],[Label]],TableAvg[],2,FALSE)</f>
        <v>235.96449000000001</v>
      </c>
      <c r="P3270">
        <f>VLOOKUP(TableOMP[[#This Row],[Label]],TableAvg[],3,FALSE)</f>
        <v>3.8934758848949254</v>
      </c>
      <c r="Q3270">
        <f>TableOMP[[#This Row],[Avg]]-$U$2*TableOMP[[#This Row],[StdDev]]</f>
        <v>228.17753823021016</v>
      </c>
      <c r="R3270">
        <f>TableOMP[[#This Row],[Avg]]+$U$2*TableOMP[[#This Row],[StdDev]]</f>
        <v>243.75144176978986</v>
      </c>
      <c r="S3270">
        <f>IF(AND(TableOMP[[#This Row],[total_time]]&gt;=TableOMP[[#This Row],[Low]], TableOMP[[#This Row],[total_time]]&lt;=TableOMP[[#This Row],[High]]),1,0)</f>
        <v>1</v>
      </c>
    </row>
    <row r="3271" spans="1:19" hidden="1" x14ac:dyDescent="0.25">
      <c r="A3271" t="s">
        <v>10</v>
      </c>
      <c r="B3271">
        <v>10000</v>
      </c>
      <c r="C3271">
        <v>100</v>
      </c>
      <c r="D3271">
        <v>100000</v>
      </c>
      <c r="E3271">
        <v>8</v>
      </c>
      <c r="F3271">
        <v>1</v>
      </c>
      <c r="G3271">
        <v>229.70829000000001</v>
      </c>
      <c r="H3271">
        <v>0.23536199999999999</v>
      </c>
      <c r="I3271">
        <v>0.80321200000000004</v>
      </c>
      <c r="J3271">
        <v>0.114745</v>
      </c>
      <c r="K3271" t="str">
        <f>MID(M3271,22,1)</f>
        <v>2</v>
      </c>
      <c r="L3271" t="s">
        <v>121</v>
      </c>
      <c r="M3271" t="s">
        <v>122</v>
      </c>
      <c r="N3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3271">
        <f>VLOOKUP(TableOMP[[#This Row],[Label]],TableAvg[],2,FALSE)</f>
        <v>230.09433439999998</v>
      </c>
      <c r="P3271">
        <f>VLOOKUP(TableOMP[[#This Row],[Label]],TableAvg[],3,FALSE)</f>
        <v>0.29217815239190231</v>
      </c>
      <c r="Q3271">
        <f>TableOMP[[#This Row],[Avg]]-$U$2*TableOMP[[#This Row],[StdDev]]</f>
        <v>229.50997809521618</v>
      </c>
      <c r="R3271">
        <f>TableOMP[[#This Row],[Avg]]+$U$2*TableOMP[[#This Row],[StdDev]]</f>
        <v>230.67869070478378</v>
      </c>
      <c r="S3271">
        <f>IF(AND(TableOMP[[#This Row],[total_time]]&gt;=TableOMP[[#This Row],[Low]], TableOMP[[#This Row],[total_time]]&lt;=TableOMP[[#This Row],[High]]),1,0)</f>
        <v>1</v>
      </c>
    </row>
    <row r="3272" spans="1:19" hidden="1" x14ac:dyDescent="0.25">
      <c r="A3272" t="s">
        <v>12</v>
      </c>
      <c r="B3272">
        <v>10000</v>
      </c>
      <c r="C3272">
        <v>100</v>
      </c>
      <c r="D3272">
        <v>100000</v>
      </c>
      <c r="E3272">
        <v>33</v>
      </c>
      <c r="F3272">
        <v>1</v>
      </c>
      <c r="G3272">
        <v>229.62767600000001</v>
      </c>
      <c r="H3272">
        <v>0.26008500000000001</v>
      </c>
      <c r="I3272">
        <v>4.2531319999999999</v>
      </c>
      <c r="J3272">
        <v>0.13291</v>
      </c>
      <c r="K3272" t="str">
        <f>MID(M3272,22,1)</f>
        <v>1</v>
      </c>
      <c r="L3272" t="s">
        <v>157</v>
      </c>
      <c r="M3272" t="s">
        <v>158</v>
      </c>
      <c r="N3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3272">
        <f>VLOOKUP(TableOMP[[#This Row],[Label]],TableAvg[],2,FALSE)</f>
        <v>240.00515300000001</v>
      </c>
      <c r="P3272">
        <f>VLOOKUP(TableOMP[[#This Row],[Label]],TableAvg[],3,FALSE)</f>
        <v>5.9929821767133795</v>
      </c>
      <c r="Q3272">
        <f>TableOMP[[#This Row],[Avg]]-$U$2*TableOMP[[#This Row],[StdDev]]</f>
        <v>228.01918864657324</v>
      </c>
      <c r="R3272">
        <f>TableOMP[[#This Row],[Avg]]+$U$2*TableOMP[[#This Row],[StdDev]]</f>
        <v>251.99111735342677</v>
      </c>
      <c r="S3272">
        <f>IF(AND(TableOMP[[#This Row],[total_time]]&gt;=TableOMP[[#This Row],[Low]], TableOMP[[#This Row],[total_time]]&lt;=TableOMP[[#This Row],[High]]),1,0)</f>
        <v>1</v>
      </c>
    </row>
    <row r="3273" spans="1:19" hidden="1" x14ac:dyDescent="0.25">
      <c r="A3273" t="s">
        <v>12</v>
      </c>
      <c r="B3273">
        <v>10000</v>
      </c>
      <c r="C3273">
        <v>100</v>
      </c>
      <c r="D3273">
        <v>100000</v>
      </c>
      <c r="E3273">
        <v>41</v>
      </c>
      <c r="F3273">
        <v>1</v>
      </c>
      <c r="G3273">
        <v>229.524719</v>
      </c>
      <c r="H3273">
        <v>0.26243100000000003</v>
      </c>
      <c r="I3273">
        <v>5.8214699999999997</v>
      </c>
      <c r="J3273">
        <v>0.145537</v>
      </c>
      <c r="K3273" t="str">
        <f>MID(M3273,22,1)</f>
        <v>6</v>
      </c>
      <c r="L3273" t="s">
        <v>109</v>
      </c>
      <c r="M3273" t="s">
        <v>110</v>
      </c>
      <c r="N3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3273">
        <f>VLOOKUP(TableOMP[[#This Row],[Label]],TableAvg[],2,FALSE)</f>
        <v>243.58805563636361</v>
      </c>
      <c r="P3273">
        <f>VLOOKUP(TableOMP[[#This Row],[Label]],TableAvg[],3,FALSE)</f>
        <v>13.10794784598248</v>
      </c>
      <c r="Q3273">
        <f>TableOMP[[#This Row],[Avg]]-$U$2*TableOMP[[#This Row],[StdDev]]</f>
        <v>217.37215994439865</v>
      </c>
      <c r="R3273">
        <f>TableOMP[[#This Row],[Avg]]+$U$2*TableOMP[[#This Row],[StdDev]]</f>
        <v>269.80395132832859</v>
      </c>
      <c r="S3273">
        <f>IF(AND(TableOMP[[#This Row],[total_time]]&gt;=TableOMP[[#This Row],[Low]], TableOMP[[#This Row],[total_time]]&lt;=TableOMP[[#This Row],[High]]),1,0)</f>
        <v>1</v>
      </c>
    </row>
    <row r="3274" spans="1:19" hidden="1" x14ac:dyDescent="0.25">
      <c r="A3274" t="s">
        <v>10</v>
      </c>
      <c r="B3274">
        <v>10000</v>
      </c>
      <c r="C3274">
        <v>100</v>
      </c>
      <c r="D3274">
        <v>100000</v>
      </c>
      <c r="E3274">
        <v>48</v>
      </c>
      <c r="F3274">
        <v>1</v>
      </c>
      <c r="G3274">
        <v>229.37973099999999</v>
      </c>
      <c r="H3274">
        <v>0.23036000000000001</v>
      </c>
      <c r="I3274">
        <v>4.9377659999999999</v>
      </c>
      <c r="J3274">
        <v>0.105059</v>
      </c>
      <c r="K3274" t="str">
        <f>MID(M3274,22,1)</f>
        <v>1</v>
      </c>
      <c r="L3274" t="s">
        <v>165</v>
      </c>
      <c r="M3274" t="s">
        <v>166</v>
      </c>
      <c r="N3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3274">
        <f>VLOOKUP(TableOMP[[#This Row],[Label]],TableAvg[],2,FALSE)</f>
        <v>248.30696959999995</v>
      </c>
      <c r="P3274">
        <f>VLOOKUP(TableOMP[[#This Row],[Label]],TableAvg[],3,FALSE)</f>
        <v>17.669669295784313</v>
      </c>
      <c r="Q3274">
        <f>TableOMP[[#This Row],[Avg]]-$U$2*TableOMP[[#This Row],[StdDev]]</f>
        <v>212.96763100843131</v>
      </c>
      <c r="R3274">
        <f>TableOMP[[#This Row],[Avg]]+$U$2*TableOMP[[#This Row],[StdDev]]</f>
        <v>283.64630819156855</v>
      </c>
      <c r="S3274">
        <f>IF(AND(TableOMP[[#This Row],[total_time]]&gt;=TableOMP[[#This Row],[Low]], TableOMP[[#This Row],[total_time]]&lt;=TableOMP[[#This Row],[High]]),1,0)</f>
        <v>1</v>
      </c>
    </row>
    <row r="3275" spans="1:19" hidden="1" x14ac:dyDescent="0.25">
      <c r="A3275" t="s">
        <v>10</v>
      </c>
      <c r="B3275">
        <v>10000</v>
      </c>
      <c r="C3275">
        <v>100</v>
      </c>
      <c r="D3275">
        <v>100000</v>
      </c>
      <c r="E3275">
        <v>42</v>
      </c>
      <c r="F3275">
        <v>1</v>
      </c>
      <c r="G3275">
        <v>229.12213399999999</v>
      </c>
      <c r="H3275">
        <v>0.23625399999999999</v>
      </c>
      <c r="I3275">
        <v>5.129804</v>
      </c>
      <c r="J3275">
        <v>0.12511700000000001</v>
      </c>
      <c r="K3275" t="str">
        <f>MID(M3275,22,1)</f>
        <v>8</v>
      </c>
      <c r="L3275" t="s">
        <v>179</v>
      </c>
      <c r="M3275" t="s">
        <v>180</v>
      </c>
      <c r="N3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3275">
        <f>VLOOKUP(TableOMP[[#This Row],[Label]],TableAvg[],2,FALSE)</f>
        <v>240.35090790000004</v>
      </c>
      <c r="P3275">
        <f>VLOOKUP(TableOMP[[#This Row],[Label]],TableAvg[],3,FALSE)</f>
        <v>16.077708572347099</v>
      </c>
      <c r="Q3275">
        <f>TableOMP[[#This Row],[Avg]]-$U$2*TableOMP[[#This Row],[StdDev]]</f>
        <v>208.19549075530585</v>
      </c>
      <c r="R3275">
        <f>TableOMP[[#This Row],[Avg]]+$U$2*TableOMP[[#This Row],[StdDev]]</f>
        <v>272.50632504469422</v>
      </c>
      <c r="S3275">
        <f>IF(AND(TableOMP[[#This Row],[total_time]]&gt;=TableOMP[[#This Row],[Low]], TableOMP[[#This Row],[total_time]]&lt;=TableOMP[[#This Row],[High]]),1,0)</f>
        <v>1</v>
      </c>
    </row>
    <row r="3276" spans="1:19" hidden="1" x14ac:dyDescent="0.25">
      <c r="A3276" t="s">
        <v>12</v>
      </c>
      <c r="B3276">
        <v>10000</v>
      </c>
      <c r="C3276">
        <v>100</v>
      </c>
      <c r="D3276">
        <v>100000</v>
      </c>
      <c r="E3276">
        <v>22</v>
      </c>
      <c r="F3276">
        <v>1</v>
      </c>
      <c r="G3276">
        <v>229.111099</v>
      </c>
      <c r="H3276">
        <v>0.21801699999999999</v>
      </c>
      <c r="I3276">
        <v>2.083059</v>
      </c>
      <c r="J3276">
        <v>9.9193000000000003E-2</v>
      </c>
      <c r="K3276" t="str">
        <f>MID(M3276,22,1)</f>
        <v>5</v>
      </c>
      <c r="L3276" t="s">
        <v>229</v>
      </c>
      <c r="M3276" t="s">
        <v>230</v>
      </c>
      <c r="N3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3276">
        <f>VLOOKUP(TableOMP[[#This Row],[Label]],TableAvg[],2,FALSE)</f>
        <v>234.20987785714283</v>
      </c>
      <c r="P3276">
        <f>VLOOKUP(TableOMP[[#This Row],[Label]],TableAvg[],3,FALSE)</f>
        <v>5.6842470451810634</v>
      </c>
      <c r="Q3276">
        <f>TableOMP[[#This Row],[Avg]]-$U$2*TableOMP[[#This Row],[StdDev]]</f>
        <v>222.84138376678069</v>
      </c>
      <c r="R3276">
        <f>TableOMP[[#This Row],[Avg]]+$U$2*TableOMP[[#This Row],[StdDev]]</f>
        <v>245.57837194750496</v>
      </c>
      <c r="S3276">
        <f>IF(AND(TableOMP[[#This Row],[total_time]]&gt;=TableOMP[[#This Row],[Low]], TableOMP[[#This Row],[total_time]]&lt;=TableOMP[[#This Row],[High]]),1,0)</f>
        <v>1</v>
      </c>
    </row>
    <row r="3277" spans="1:19" hidden="1" x14ac:dyDescent="0.25">
      <c r="A3277" t="s">
        <v>12</v>
      </c>
      <c r="B3277">
        <v>10000</v>
      </c>
      <c r="C3277">
        <v>100</v>
      </c>
      <c r="D3277">
        <v>100000</v>
      </c>
      <c r="E3277">
        <v>41</v>
      </c>
      <c r="F3277">
        <v>1</v>
      </c>
      <c r="G3277">
        <v>228.81914399999999</v>
      </c>
      <c r="H3277">
        <v>0.355605</v>
      </c>
      <c r="I3277">
        <v>4.4308339999999999</v>
      </c>
      <c r="J3277">
        <v>0.11077099999999999</v>
      </c>
      <c r="K3277" t="str">
        <f>MID(M3277,22,1)</f>
        <v>5</v>
      </c>
      <c r="L3277" t="s">
        <v>173</v>
      </c>
      <c r="M3277" t="s">
        <v>174</v>
      </c>
      <c r="N3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3277">
        <f>VLOOKUP(TableOMP[[#This Row],[Label]],TableAvg[],2,FALSE)</f>
        <v>243.58805563636361</v>
      </c>
      <c r="P3277">
        <f>VLOOKUP(TableOMP[[#This Row],[Label]],TableAvg[],3,FALSE)</f>
        <v>13.10794784598248</v>
      </c>
      <c r="Q3277">
        <f>TableOMP[[#This Row],[Avg]]-$U$2*TableOMP[[#This Row],[StdDev]]</f>
        <v>217.37215994439865</v>
      </c>
      <c r="R3277">
        <f>TableOMP[[#This Row],[Avg]]+$U$2*TableOMP[[#This Row],[StdDev]]</f>
        <v>269.80395132832859</v>
      </c>
      <c r="S3277">
        <f>IF(AND(TableOMP[[#This Row],[total_time]]&gt;=TableOMP[[#This Row],[Low]], TableOMP[[#This Row],[total_time]]&lt;=TableOMP[[#This Row],[High]]),1,0)</f>
        <v>1</v>
      </c>
    </row>
    <row r="3278" spans="1:19" hidden="1" x14ac:dyDescent="0.25">
      <c r="A3278" t="s">
        <v>10</v>
      </c>
      <c r="B3278">
        <v>10000</v>
      </c>
      <c r="C3278">
        <v>100</v>
      </c>
      <c r="D3278">
        <v>100000</v>
      </c>
      <c r="E3278">
        <v>9</v>
      </c>
      <c r="F3278">
        <v>1</v>
      </c>
      <c r="G3278">
        <v>228.437568</v>
      </c>
      <c r="H3278">
        <v>0.24573500000000001</v>
      </c>
      <c r="I3278">
        <v>1.0749219999999999</v>
      </c>
      <c r="J3278">
        <v>0.13436500000000001</v>
      </c>
      <c r="K3278" t="str">
        <f>MID(M3278,22,1)</f>
        <v>2</v>
      </c>
      <c r="L3278" t="s">
        <v>83</v>
      </c>
      <c r="M3278" t="s">
        <v>84</v>
      </c>
      <c r="N3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3278">
        <f>VLOOKUP(TableOMP[[#This Row],[Label]],TableAvg[],2,FALSE)</f>
        <v>228.35700600000001</v>
      </c>
      <c r="P3278">
        <f>VLOOKUP(TableOMP[[#This Row],[Label]],TableAvg[],3,FALSE)</f>
        <v>6.6871719786822478E-2</v>
      </c>
      <c r="Q3278">
        <f>TableOMP[[#This Row],[Avg]]-$U$2*TableOMP[[#This Row],[StdDev]]</f>
        <v>228.22326256042638</v>
      </c>
      <c r="R3278">
        <f>TableOMP[[#This Row],[Avg]]+$U$2*TableOMP[[#This Row],[StdDev]]</f>
        <v>228.49074943957365</v>
      </c>
      <c r="S3278">
        <f>IF(AND(TableOMP[[#This Row],[total_time]]&gt;=TableOMP[[#This Row],[Low]], TableOMP[[#This Row],[total_time]]&lt;=TableOMP[[#This Row],[High]]),1,0)</f>
        <v>1</v>
      </c>
    </row>
    <row r="3279" spans="1:19" hidden="1" x14ac:dyDescent="0.25">
      <c r="A3279" t="s">
        <v>10</v>
      </c>
      <c r="B3279">
        <v>10000</v>
      </c>
      <c r="C3279">
        <v>100</v>
      </c>
      <c r="D3279">
        <v>100000</v>
      </c>
      <c r="E3279">
        <v>9</v>
      </c>
      <c r="F3279">
        <v>1</v>
      </c>
      <c r="G3279">
        <v>228.421933</v>
      </c>
      <c r="H3279">
        <v>0.315419</v>
      </c>
      <c r="I3279">
        <v>1.496294</v>
      </c>
      <c r="J3279">
        <v>0.18703700000000001</v>
      </c>
      <c r="K3279" t="str">
        <f>MID(M3279,22,1)</f>
        <v>2</v>
      </c>
      <c r="L3279" t="s">
        <v>225</v>
      </c>
      <c r="M3279" t="s">
        <v>226</v>
      </c>
      <c r="N3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3279">
        <f>VLOOKUP(TableOMP[[#This Row],[Label]],TableAvg[],2,FALSE)</f>
        <v>228.35700600000001</v>
      </c>
      <c r="P3279">
        <f>VLOOKUP(TableOMP[[#This Row],[Label]],TableAvg[],3,FALSE)</f>
        <v>6.6871719786822478E-2</v>
      </c>
      <c r="Q3279">
        <f>TableOMP[[#This Row],[Avg]]-$U$2*TableOMP[[#This Row],[StdDev]]</f>
        <v>228.22326256042638</v>
      </c>
      <c r="R3279">
        <f>TableOMP[[#This Row],[Avg]]+$U$2*TableOMP[[#This Row],[StdDev]]</f>
        <v>228.49074943957365</v>
      </c>
      <c r="S3279">
        <f>IF(AND(TableOMP[[#This Row],[total_time]]&gt;=TableOMP[[#This Row],[Low]], TableOMP[[#This Row],[total_time]]&lt;=TableOMP[[#This Row],[High]]),1,0)</f>
        <v>1</v>
      </c>
    </row>
    <row r="3280" spans="1:19" hidden="1" x14ac:dyDescent="0.25">
      <c r="A3280" t="s">
        <v>10</v>
      </c>
      <c r="B3280">
        <v>10000</v>
      </c>
      <c r="C3280">
        <v>100</v>
      </c>
      <c r="D3280">
        <v>100000</v>
      </c>
      <c r="E3280">
        <v>9</v>
      </c>
      <c r="F3280">
        <v>1</v>
      </c>
      <c r="G3280">
        <v>228.347904</v>
      </c>
      <c r="H3280">
        <v>0.251079</v>
      </c>
      <c r="I3280">
        <v>1.103613</v>
      </c>
      <c r="J3280">
        <v>0.13795199999999999</v>
      </c>
      <c r="K3280" t="str">
        <f>MID(M3280,22,1)</f>
        <v>2</v>
      </c>
      <c r="L3280" t="s">
        <v>121</v>
      </c>
      <c r="M3280" t="s">
        <v>122</v>
      </c>
      <c r="N3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3280">
        <f>VLOOKUP(TableOMP[[#This Row],[Label]],TableAvg[],2,FALSE)</f>
        <v>228.35700600000001</v>
      </c>
      <c r="P3280">
        <f>VLOOKUP(TableOMP[[#This Row],[Label]],TableAvg[],3,FALSE)</f>
        <v>6.6871719786822478E-2</v>
      </c>
      <c r="Q3280">
        <f>TableOMP[[#This Row],[Avg]]-$U$2*TableOMP[[#This Row],[StdDev]]</f>
        <v>228.22326256042638</v>
      </c>
      <c r="R3280">
        <f>TableOMP[[#This Row],[Avg]]+$U$2*TableOMP[[#This Row],[StdDev]]</f>
        <v>228.49074943957365</v>
      </c>
      <c r="S3280">
        <f>IF(AND(TableOMP[[#This Row],[total_time]]&gt;=TableOMP[[#This Row],[Low]], TableOMP[[#This Row],[total_time]]&lt;=TableOMP[[#This Row],[High]]),1,0)</f>
        <v>1</v>
      </c>
    </row>
    <row r="3281" spans="1:19" hidden="1" x14ac:dyDescent="0.25">
      <c r="A3281" t="s">
        <v>10</v>
      </c>
      <c r="B3281">
        <v>10000</v>
      </c>
      <c r="C3281">
        <v>100</v>
      </c>
      <c r="D3281">
        <v>100000</v>
      </c>
      <c r="E3281">
        <v>49</v>
      </c>
      <c r="F3281">
        <v>1</v>
      </c>
      <c r="G3281">
        <v>228.330308</v>
      </c>
      <c r="H3281">
        <v>0.26395000000000002</v>
      </c>
      <c r="I3281">
        <v>6.6593809999999998</v>
      </c>
      <c r="J3281">
        <v>0.138737</v>
      </c>
      <c r="K3281" t="str">
        <f>MID(M3281,22,1)</f>
        <v>5</v>
      </c>
      <c r="L3281" t="s">
        <v>193</v>
      </c>
      <c r="M3281" t="s">
        <v>194</v>
      </c>
      <c r="N3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3281">
        <f>VLOOKUP(TableOMP[[#This Row],[Label]],TableAvg[],2,FALSE)</f>
        <v>249.5860208</v>
      </c>
      <c r="P3281">
        <f>VLOOKUP(TableOMP[[#This Row],[Label]],TableAvg[],3,FALSE)</f>
        <v>18.058267713599292</v>
      </c>
      <c r="Q3281">
        <f>TableOMP[[#This Row],[Avg]]-$U$2*TableOMP[[#This Row],[StdDev]]</f>
        <v>213.46948537280142</v>
      </c>
      <c r="R3281">
        <f>TableOMP[[#This Row],[Avg]]+$U$2*TableOMP[[#This Row],[StdDev]]</f>
        <v>285.70255622719856</v>
      </c>
      <c r="S3281">
        <f>IF(AND(TableOMP[[#This Row],[total_time]]&gt;=TableOMP[[#This Row],[Low]], TableOMP[[#This Row],[total_time]]&lt;=TableOMP[[#This Row],[High]]),1,0)</f>
        <v>1</v>
      </c>
    </row>
    <row r="3282" spans="1:19" hidden="1" x14ac:dyDescent="0.25">
      <c r="A3282" t="s">
        <v>10</v>
      </c>
      <c r="B3282">
        <v>10000</v>
      </c>
      <c r="C3282">
        <v>100</v>
      </c>
      <c r="D3282">
        <v>100000</v>
      </c>
      <c r="E3282">
        <v>9</v>
      </c>
      <c r="F3282">
        <v>1</v>
      </c>
      <c r="G3282">
        <v>228.32250099999999</v>
      </c>
      <c r="H3282">
        <v>0.27236700000000003</v>
      </c>
      <c r="I3282">
        <v>1.2040329999999999</v>
      </c>
      <c r="J3282">
        <v>0.150504</v>
      </c>
      <c r="K3282" t="str">
        <f>MID(M3282,22,1)</f>
        <v>5</v>
      </c>
      <c r="L3282" t="s">
        <v>45</v>
      </c>
      <c r="M3282" t="s">
        <v>46</v>
      </c>
      <c r="N3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3282">
        <f>VLOOKUP(TableOMP[[#This Row],[Label]],TableAvg[],2,FALSE)</f>
        <v>228.35700600000001</v>
      </c>
      <c r="P3282">
        <f>VLOOKUP(TableOMP[[#This Row],[Label]],TableAvg[],3,FALSE)</f>
        <v>6.6871719786822478E-2</v>
      </c>
      <c r="Q3282">
        <f>TableOMP[[#This Row],[Avg]]-$U$2*TableOMP[[#This Row],[StdDev]]</f>
        <v>228.22326256042638</v>
      </c>
      <c r="R3282">
        <f>TableOMP[[#This Row],[Avg]]+$U$2*TableOMP[[#This Row],[StdDev]]</f>
        <v>228.49074943957365</v>
      </c>
      <c r="S3282">
        <f>IF(AND(TableOMP[[#This Row],[total_time]]&gt;=TableOMP[[#This Row],[Low]], TableOMP[[#This Row],[total_time]]&lt;=TableOMP[[#This Row],[High]]),1,0)</f>
        <v>1</v>
      </c>
    </row>
    <row r="3283" spans="1:19" hidden="1" x14ac:dyDescent="0.25">
      <c r="A3283" t="s">
        <v>10</v>
      </c>
      <c r="B3283">
        <v>10000</v>
      </c>
      <c r="C3283">
        <v>100</v>
      </c>
      <c r="D3283">
        <v>100000</v>
      </c>
      <c r="E3283">
        <v>9</v>
      </c>
      <c r="F3283">
        <v>1</v>
      </c>
      <c r="G3283">
        <v>228.255124</v>
      </c>
      <c r="H3283">
        <v>0.22222600000000001</v>
      </c>
      <c r="I3283">
        <v>0.88589099999999998</v>
      </c>
      <c r="J3283">
        <v>0.110736</v>
      </c>
      <c r="K3283" t="str">
        <f>MID(M3283,22,1)</f>
        <v>5</v>
      </c>
      <c r="L3283" t="s">
        <v>103</v>
      </c>
      <c r="M3283" t="s">
        <v>104</v>
      </c>
      <c r="N3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3283">
        <f>VLOOKUP(TableOMP[[#This Row],[Label]],TableAvg[],2,FALSE)</f>
        <v>228.35700600000001</v>
      </c>
      <c r="P3283">
        <f>VLOOKUP(TableOMP[[#This Row],[Label]],TableAvg[],3,FALSE)</f>
        <v>6.6871719786822478E-2</v>
      </c>
      <c r="Q3283">
        <f>TableOMP[[#This Row],[Avg]]-$U$2*TableOMP[[#This Row],[StdDev]]</f>
        <v>228.22326256042638</v>
      </c>
      <c r="R3283">
        <f>TableOMP[[#This Row],[Avg]]+$U$2*TableOMP[[#This Row],[StdDev]]</f>
        <v>228.49074943957365</v>
      </c>
      <c r="S3283">
        <f>IF(AND(TableOMP[[#This Row],[total_time]]&gt;=TableOMP[[#This Row],[Low]], TableOMP[[#This Row],[total_time]]&lt;=TableOMP[[#This Row],[High]]),1,0)</f>
        <v>1</v>
      </c>
    </row>
    <row r="3284" spans="1:19" hidden="1" x14ac:dyDescent="0.25">
      <c r="A3284" t="s">
        <v>12</v>
      </c>
      <c r="B3284">
        <v>10000</v>
      </c>
      <c r="C3284">
        <v>100</v>
      </c>
      <c r="D3284">
        <v>100000</v>
      </c>
      <c r="E3284">
        <v>37</v>
      </c>
      <c r="F3284">
        <v>1</v>
      </c>
      <c r="G3284">
        <v>228.25049999999999</v>
      </c>
      <c r="H3284">
        <v>0.24882000000000001</v>
      </c>
      <c r="I3284">
        <v>4.2474920000000003</v>
      </c>
      <c r="J3284">
        <v>0.11798599999999999</v>
      </c>
      <c r="K3284" t="str">
        <f>MID(M3284,22,1)</f>
        <v>6</v>
      </c>
      <c r="L3284" t="s">
        <v>195</v>
      </c>
      <c r="M3284" t="s">
        <v>196</v>
      </c>
      <c r="N3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3284">
        <f>VLOOKUP(TableOMP[[#This Row],[Label]],TableAvg[],2,FALSE)</f>
        <v>236.54481939999999</v>
      </c>
      <c r="P3284">
        <f>VLOOKUP(TableOMP[[#This Row],[Label]],TableAvg[],3,FALSE)</f>
        <v>5.5800266878104274</v>
      </c>
      <c r="Q3284">
        <f>TableOMP[[#This Row],[Avg]]-$U$2*TableOMP[[#This Row],[StdDev]]</f>
        <v>225.38476602437913</v>
      </c>
      <c r="R3284">
        <f>TableOMP[[#This Row],[Avg]]+$U$2*TableOMP[[#This Row],[StdDev]]</f>
        <v>247.70487277562086</v>
      </c>
      <c r="S3284">
        <f>IF(AND(TableOMP[[#This Row],[total_time]]&gt;=TableOMP[[#This Row],[Low]], TableOMP[[#This Row],[total_time]]&lt;=TableOMP[[#This Row],[High]]),1,0)</f>
        <v>1</v>
      </c>
    </row>
    <row r="3285" spans="1:19" hidden="1" x14ac:dyDescent="0.25">
      <c r="A3285" t="s">
        <v>10</v>
      </c>
      <c r="B3285">
        <v>10000</v>
      </c>
      <c r="C3285">
        <v>100</v>
      </c>
      <c r="D3285">
        <v>100000</v>
      </c>
      <c r="E3285">
        <v>47</v>
      </c>
      <c r="F3285">
        <v>1</v>
      </c>
      <c r="G3285">
        <v>228.247277</v>
      </c>
      <c r="H3285">
        <v>0.24709700000000001</v>
      </c>
      <c r="I3285">
        <v>5.7466249999999999</v>
      </c>
      <c r="J3285">
        <v>0.124927</v>
      </c>
      <c r="K3285" t="str">
        <f>MID(M3285,22,1)</f>
        <v>1</v>
      </c>
      <c r="L3285" t="s">
        <v>165</v>
      </c>
      <c r="M3285" t="s">
        <v>166</v>
      </c>
      <c r="N3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3285">
        <f>VLOOKUP(TableOMP[[#This Row],[Label]],TableAvg[],2,FALSE)</f>
        <v>247.11827460000001</v>
      </c>
      <c r="P3285">
        <f>VLOOKUP(TableOMP[[#This Row],[Label]],TableAvg[],3,FALSE)</f>
        <v>17.087986928852608</v>
      </c>
      <c r="Q3285">
        <f>TableOMP[[#This Row],[Avg]]-$U$2*TableOMP[[#This Row],[StdDev]]</f>
        <v>212.94230074229478</v>
      </c>
      <c r="R3285">
        <f>TableOMP[[#This Row],[Avg]]+$U$2*TableOMP[[#This Row],[StdDev]]</f>
        <v>281.29424845770524</v>
      </c>
      <c r="S3285">
        <f>IF(AND(TableOMP[[#This Row],[total_time]]&gt;=TableOMP[[#This Row],[Low]], TableOMP[[#This Row],[total_time]]&lt;=TableOMP[[#This Row],[High]]),1,0)</f>
        <v>1</v>
      </c>
    </row>
    <row r="3286" spans="1:19" hidden="1" x14ac:dyDescent="0.25">
      <c r="A3286" t="s">
        <v>10</v>
      </c>
      <c r="B3286">
        <v>10000</v>
      </c>
      <c r="C3286">
        <v>100</v>
      </c>
      <c r="D3286">
        <v>100000</v>
      </c>
      <c r="E3286">
        <v>46</v>
      </c>
      <c r="F3286">
        <v>1</v>
      </c>
      <c r="G3286">
        <v>227.979062</v>
      </c>
      <c r="H3286">
        <v>0.252855</v>
      </c>
      <c r="I3286">
        <v>6.0586710000000004</v>
      </c>
      <c r="J3286">
        <v>0.13463700000000001</v>
      </c>
      <c r="K3286" t="str">
        <f>MID(M3286,22,1)</f>
        <v>6</v>
      </c>
      <c r="L3286" t="s">
        <v>169</v>
      </c>
      <c r="M3286" t="s">
        <v>170</v>
      </c>
      <c r="N3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3286">
        <f>VLOOKUP(TableOMP[[#This Row],[Label]],TableAvg[],2,FALSE)</f>
        <v>245.83531139999999</v>
      </c>
      <c r="P3286">
        <f>VLOOKUP(TableOMP[[#This Row],[Label]],TableAvg[],3,FALSE)</f>
        <v>17.082123415068828</v>
      </c>
      <c r="Q3286">
        <f>TableOMP[[#This Row],[Avg]]-$U$2*TableOMP[[#This Row],[StdDev]]</f>
        <v>211.67106456986232</v>
      </c>
      <c r="R3286">
        <f>TableOMP[[#This Row],[Avg]]+$U$2*TableOMP[[#This Row],[StdDev]]</f>
        <v>279.99955823013767</v>
      </c>
      <c r="S3286">
        <f>IF(AND(TableOMP[[#This Row],[total_time]]&gt;=TableOMP[[#This Row],[Low]], TableOMP[[#This Row],[total_time]]&lt;=TableOMP[[#This Row],[High]]),1,0)</f>
        <v>1</v>
      </c>
    </row>
    <row r="3287" spans="1:19" hidden="1" x14ac:dyDescent="0.25">
      <c r="A3287" t="s">
        <v>12</v>
      </c>
      <c r="B3287">
        <v>10000</v>
      </c>
      <c r="C3287">
        <v>100</v>
      </c>
      <c r="D3287">
        <v>100000</v>
      </c>
      <c r="E3287">
        <v>36</v>
      </c>
      <c r="F3287">
        <v>1</v>
      </c>
      <c r="G3287">
        <v>227.91278800000001</v>
      </c>
      <c r="H3287">
        <v>0.24726699999999999</v>
      </c>
      <c r="I3287">
        <v>4.6188500000000001</v>
      </c>
      <c r="J3287">
        <v>0.131967</v>
      </c>
      <c r="K3287" t="str">
        <f>MID(M3287,22,1)</f>
        <v>1</v>
      </c>
      <c r="L3287" t="s">
        <v>157</v>
      </c>
      <c r="M3287" t="s">
        <v>158</v>
      </c>
      <c r="N3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3287">
        <f>VLOOKUP(TableOMP[[#This Row],[Label]],TableAvg[],2,FALSE)</f>
        <v>238.158208</v>
      </c>
      <c r="P3287">
        <f>VLOOKUP(TableOMP[[#This Row],[Label]],TableAvg[],3,FALSE)</f>
        <v>6.2674383074777786</v>
      </c>
      <c r="Q3287">
        <f>TableOMP[[#This Row],[Avg]]-$U$2*TableOMP[[#This Row],[StdDev]]</f>
        <v>225.62333138504445</v>
      </c>
      <c r="R3287">
        <f>TableOMP[[#This Row],[Avg]]+$U$2*TableOMP[[#This Row],[StdDev]]</f>
        <v>250.69308461495555</v>
      </c>
      <c r="S3287">
        <f>IF(AND(TableOMP[[#This Row],[total_time]]&gt;=TableOMP[[#This Row],[Low]], TableOMP[[#This Row],[total_time]]&lt;=TableOMP[[#This Row],[High]]),1,0)</f>
        <v>1</v>
      </c>
    </row>
    <row r="3288" spans="1:19" hidden="1" x14ac:dyDescent="0.25">
      <c r="A3288" t="s">
        <v>10</v>
      </c>
      <c r="B3288">
        <v>10000</v>
      </c>
      <c r="C3288">
        <v>100</v>
      </c>
      <c r="D3288">
        <v>100000</v>
      </c>
      <c r="E3288">
        <v>41</v>
      </c>
      <c r="F3288">
        <v>1</v>
      </c>
      <c r="G3288">
        <v>227.87940399999999</v>
      </c>
      <c r="H3288">
        <v>0.236789</v>
      </c>
      <c r="I3288">
        <v>4.532464</v>
      </c>
      <c r="J3288">
        <v>0.113312</v>
      </c>
      <c r="K3288" t="str">
        <f>MID(M3288,22,1)</f>
        <v>8</v>
      </c>
      <c r="L3288" t="s">
        <v>179</v>
      </c>
      <c r="M3288" t="s">
        <v>180</v>
      </c>
      <c r="N3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3288">
        <f>VLOOKUP(TableOMP[[#This Row],[Label]],TableAvg[],2,FALSE)</f>
        <v>239.16124179999997</v>
      </c>
      <c r="P3288">
        <f>VLOOKUP(TableOMP[[#This Row],[Label]],TableAvg[],3,FALSE)</f>
        <v>15.576138156078578</v>
      </c>
      <c r="Q3288">
        <f>TableOMP[[#This Row],[Avg]]-$U$2*TableOMP[[#This Row],[StdDev]]</f>
        <v>208.00896548784283</v>
      </c>
      <c r="R3288">
        <f>TableOMP[[#This Row],[Avg]]+$U$2*TableOMP[[#This Row],[StdDev]]</f>
        <v>270.31351811215711</v>
      </c>
      <c r="S3288">
        <f>IF(AND(TableOMP[[#This Row],[total_time]]&gt;=TableOMP[[#This Row],[Low]], TableOMP[[#This Row],[total_time]]&lt;=TableOMP[[#This Row],[High]]),1,0)</f>
        <v>1</v>
      </c>
    </row>
    <row r="3289" spans="1:19" hidden="1" x14ac:dyDescent="0.25">
      <c r="A3289" t="s">
        <v>12</v>
      </c>
      <c r="B3289">
        <v>10000</v>
      </c>
      <c r="C3289">
        <v>100</v>
      </c>
      <c r="D3289">
        <v>100000</v>
      </c>
      <c r="E3289">
        <v>15</v>
      </c>
      <c r="F3289">
        <v>1</v>
      </c>
      <c r="G3289">
        <v>227.778504</v>
      </c>
      <c r="H3289">
        <v>0.20635700000000001</v>
      </c>
      <c r="I3289">
        <v>1.348465</v>
      </c>
      <c r="J3289">
        <v>9.6319000000000002E-2</v>
      </c>
      <c r="K3289" t="str">
        <f>MID(M3289,22,1)</f>
        <v>4</v>
      </c>
      <c r="L3289" t="s">
        <v>153</v>
      </c>
      <c r="M3289" t="s">
        <v>154</v>
      </c>
      <c r="N3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3289">
        <f>VLOOKUP(TableOMP[[#This Row],[Label]],TableAvg[],2,FALSE)</f>
        <v>232.02545014285715</v>
      </c>
      <c r="P3289">
        <f>VLOOKUP(TableOMP[[#This Row],[Label]],TableAvg[],3,FALSE)</f>
        <v>5.3102850694325667</v>
      </c>
      <c r="Q3289">
        <f>TableOMP[[#This Row],[Avg]]-$U$2*TableOMP[[#This Row],[StdDev]]</f>
        <v>221.40488000399202</v>
      </c>
      <c r="R3289">
        <f>TableOMP[[#This Row],[Avg]]+$U$2*TableOMP[[#This Row],[StdDev]]</f>
        <v>242.64602028172229</v>
      </c>
      <c r="S3289">
        <f>IF(AND(TableOMP[[#This Row],[total_time]]&gt;=TableOMP[[#This Row],[Low]], TableOMP[[#This Row],[total_time]]&lt;=TableOMP[[#This Row],[High]]),1,0)</f>
        <v>1</v>
      </c>
    </row>
    <row r="3290" spans="1:19" hidden="1" x14ac:dyDescent="0.25">
      <c r="A3290" t="s">
        <v>12</v>
      </c>
      <c r="B3290">
        <v>10000</v>
      </c>
      <c r="C3290">
        <v>100</v>
      </c>
      <c r="D3290">
        <v>100000</v>
      </c>
      <c r="E3290">
        <v>16</v>
      </c>
      <c r="F3290">
        <v>1</v>
      </c>
      <c r="G3290">
        <v>227.68607499999999</v>
      </c>
      <c r="H3290">
        <v>0.20399800000000001</v>
      </c>
      <c r="I3290">
        <v>1.4363919999999999</v>
      </c>
      <c r="J3290">
        <v>9.5758999999999997E-2</v>
      </c>
      <c r="K3290" t="str">
        <f>MID(M3290,22,1)</f>
        <v>4</v>
      </c>
      <c r="L3290" t="s">
        <v>153</v>
      </c>
      <c r="M3290" t="s">
        <v>154</v>
      </c>
      <c r="N3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3290">
        <f>VLOOKUP(TableOMP[[#This Row],[Label]],TableAvg[],2,FALSE)</f>
        <v>235.10298128571429</v>
      </c>
      <c r="P3290">
        <f>VLOOKUP(TableOMP[[#This Row],[Label]],TableAvg[],3,FALSE)</f>
        <v>4.7869422913836344</v>
      </c>
      <c r="Q3290">
        <f>TableOMP[[#This Row],[Avg]]-$U$2*TableOMP[[#This Row],[StdDev]]</f>
        <v>225.52909670294702</v>
      </c>
      <c r="R3290">
        <f>TableOMP[[#This Row],[Avg]]+$U$2*TableOMP[[#This Row],[StdDev]]</f>
        <v>244.67686586848157</v>
      </c>
      <c r="S3290">
        <f>IF(AND(TableOMP[[#This Row],[total_time]]&gt;=TableOMP[[#This Row],[Low]], TableOMP[[#This Row],[total_time]]&lt;=TableOMP[[#This Row],[High]]),1,0)</f>
        <v>1</v>
      </c>
    </row>
    <row r="3291" spans="1:19" hidden="1" x14ac:dyDescent="0.25">
      <c r="A3291" t="s">
        <v>10</v>
      </c>
      <c r="B3291">
        <v>10000</v>
      </c>
      <c r="C3291">
        <v>100</v>
      </c>
      <c r="D3291">
        <v>100000</v>
      </c>
      <c r="E3291">
        <v>10</v>
      </c>
      <c r="F3291">
        <v>1</v>
      </c>
      <c r="G3291">
        <v>227.66931199999999</v>
      </c>
      <c r="H3291">
        <v>0.359518</v>
      </c>
      <c r="I3291">
        <v>1.461622</v>
      </c>
      <c r="J3291">
        <v>0.16240199999999999</v>
      </c>
      <c r="K3291" t="str">
        <f>MID(M3291,22,1)</f>
        <v>5</v>
      </c>
      <c r="L3291" t="s">
        <v>45</v>
      </c>
      <c r="M3291" t="s">
        <v>46</v>
      </c>
      <c r="N3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3291">
        <f>VLOOKUP(TableOMP[[#This Row],[Label]],TableAvg[],2,FALSE)</f>
        <v>227.58826839999998</v>
      </c>
      <c r="P3291">
        <f>VLOOKUP(TableOMP[[#This Row],[Label]],TableAvg[],3,FALSE)</f>
        <v>4.8340143145009749E-2</v>
      </c>
      <c r="Q3291">
        <f>TableOMP[[#This Row],[Avg]]-$U$2*TableOMP[[#This Row],[StdDev]]</f>
        <v>227.49158811370995</v>
      </c>
      <c r="R3291">
        <f>TableOMP[[#This Row],[Avg]]+$U$2*TableOMP[[#This Row],[StdDev]]</f>
        <v>227.68494868629</v>
      </c>
      <c r="S3291">
        <f>IF(AND(TableOMP[[#This Row],[total_time]]&gt;=TableOMP[[#This Row],[Low]], TableOMP[[#This Row],[total_time]]&lt;=TableOMP[[#This Row],[High]]),1,0)</f>
        <v>1</v>
      </c>
    </row>
    <row r="3292" spans="1:19" hidden="1" x14ac:dyDescent="0.25">
      <c r="A3292" t="s">
        <v>12</v>
      </c>
      <c r="B3292">
        <v>10000</v>
      </c>
      <c r="C3292">
        <v>100</v>
      </c>
      <c r="D3292">
        <v>100000</v>
      </c>
      <c r="E3292">
        <v>17</v>
      </c>
      <c r="F3292">
        <v>1</v>
      </c>
      <c r="G3292">
        <v>227.66742300000001</v>
      </c>
      <c r="H3292">
        <v>0.21349000000000001</v>
      </c>
      <c r="I3292">
        <v>1.6021559999999999</v>
      </c>
      <c r="J3292">
        <v>0.100135</v>
      </c>
      <c r="K3292" t="str">
        <f>MID(M3292,22,1)</f>
        <v>4</v>
      </c>
      <c r="L3292" t="s">
        <v>153</v>
      </c>
      <c r="M3292" t="s">
        <v>154</v>
      </c>
      <c r="N3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3292">
        <f>VLOOKUP(TableOMP[[#This Row],[Label]],TableAvg[],2,FALSE)</f>
        <v>235.07831899999999</v>
      </c>
      <c r="P3292">
        <f>VLOOKUP(TableOMP[[#This Row],[Label]],TableAvg[],3,FALSE)</f>
        <v>4.7677177919600471</v>
      </c>
      <c r="Q3292">
        <f>TableOMP[[#This Row],[Avg]]-$U$2*TableOMP[[#This Row],[StdDev]]</f>
        <v>225.54288341607989</v>
      </c>
      <c r="R3292">
        <f>TableOMP[[#This Row],[Avg]]+$U$2*TableOMP[[#This Row],[StdDev]]</f>
        <v>244.6137545839201</v>
      </c>
      <c r="S3292">
        <f>IF(AND(TableOMP[[#This Row],[total_time]]&gt;=TableOMP[[#This Row],[Low]], TableOMP[[#This Row],[total_time]]&lt;=TableOMP[[#This Row],[High]]),1,0)</f>
        <v>1</v>
      </c>
    </row>
    <row r="3293" spans="1:19" hidden="1" x14ac:dyDescent="0.25">
      <c r="A3293" t="s">
        <v>12</v>
      </c>
      <c r="B3293">
        <v>10000</v>
      </c>
      <c r="C3293">
        <v>100</v>
      </c>
      <c r="D3293">
        <v>100000</v>
      </c>
      <c r="E3293">
        <v>30</v>
      </c>
      <c r="F3293">
        <v>1</v>
      </c>
      <c r="G3293">
        <v>227.655494</v>
      </c>
      <c r="H3293">
        <v>0.229382</v>
      </c>
      <c r="I3293">
        <v>3.380096</v>
      </c>
      <c r="J3293">
        <v>0.11655500000000001</v>
      </c>
      <c r="K3293" t="str">
        <f>MID(M3293,22,1)</f>
        <v>6</v>
      </c>
      <c r="L3293" t="s">
        <v>101</v>
      </c>
      <c r="M3293" t="s">
        <v>102</v>
      </c>
      <c r="N3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3293">
        <f>VLOOKUP(TableOMP[[#This Row],[Label]],TableAvg[],2,FALSE)</f>
        <v>233.83410620000001</v>
      </c>
      <c r="P3293">
        <f>VLOOKUP(TableOMP[[#This Row],[Label]],TableAvg[],3,FALSE)</f>
        <v>5.242614357273073</v>
      </c>
      <c r="Q3293">
        <f>TableOMP[[#This Row],[Avg]]-$U$2*TableOMP[[#This Row],[StdDev]]</f>
        <v>223.34887748545387</v>
      </c>
      <c r="R3293">
        <f>TableOMP[[#This Row],[Avg]]+$U$2*TableOMP[[#This Row],[StdDev]]</f>
        <v>244.31933491454615</v>
      </c>
      <c r="S3293">
        <f>IF(AND(TableOMP[[#This Row],[total_time]]&gt;=TableOMP[[#This Row],[Low]], TableOMP[[#This Row],[total_time]]&lt;=TableOMP[[#This Row],[High]]),1,0)</f>
        <v>1</v>
      </c>
    </row>
    <row r="3294" spans="1:19" hidden="1" x14ac:dyDescent="0.25">
      <c r="A3294" t="s">
        <v>10</v>
      </c>
      <c r="B3294">
        <v>10000</v>
      </c>
      <c r="C3294">
        <v>100</v>
      </c>
      <c r="D3294">
        <v>100000</v>
      </c>
      <c r="E3294">
        <v>10</v>
      </c>
      <c r="F3294">
        <v>1</v>
      </c>
      <c r="G3294">
        <v>227.61598900000001</v>
      </c>
      <c r="H3294">
        <v>0.242728</v>
      </c>
      <c r="I3294">
        <v>1.1980679999999999</v>
      </c>
      <c r="J3294">
        <v>0.13311899999999999</v>
      </c>
      <c r="K3294" t="str">
        <f>MID(M3294,22,1)</f>
        <v>5</v>
      </c>
      <c r="L3294" t="s">
        <v>103</v>
      </c>
      <c r="M3294" t="s">
        <v>104</v>
      </c>
      <c r="N3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3294">
        <f>VLOOKUP(TableOMP[[#This Row],[Label]],TableAvg[],2,FALSE)</f>
        <v>227.58826839999998</v>
      </c>
      <c r="P3294">
        <f>VLOOKUP(TableOMP[[#This Row],[Label]],TableAvg[],3,FALSE)</f>
        <v>4.8340143145009749E-2</v>
      </c>
      <c r="Q3294">
        <f>TableOMP[[#This Row],[Avg]]-$U$2*TableOMP[[#This Row],[StdDev]]</f>
        <v>227.49158811370995</v>
      </c>
      <c r="R3294">
        <f>TableOMP[[#This Row],[Avg]]+$U$2*TableOMP[[#This Row],[StdDev]]</f>
        <v>227.68494868629</v>
      </c>
      <c r="S3294">
        <f>IF(AND(TableOMP[[#This Row],[total_time]]&gt;=TableOMP[[#This Row],[Low]], TableOMP[[#This Row],[total_time]]&lt;=TableOMP[[#This Row],[High]]),1,0)</f>
        <v>1</v>
      </c>
    </row>
    <row r="3295" spans="1:19" hidden="1" x14ac:dyDescent="0.25">
      <c r="A3295" t="s">
        <v>10</v>
      </c>
      <c r="B3295">
        <v>10000</v>
      </c>
      <c r="C3295">
        <v>100</v>
      </c>
      <c r="D3295">
        <v>100000</v>
      </c>
      <c r="E3295">
        <v>38</v>
      </c>
      <c r="F3295">
        <v>1</v>
      </c>
      <c r="G3295">
        <v>227.57134300000001</v>
      </c>
      <c r="H3295">
        <v>0.228412</v>
      </c>
      <c r="I3295">
        <v>4.220275</v>
      </c>
      <c r="J3295">
        <v>0.114061</v>
      </c>
      <c r="K3295" t="str">
        <f>MID(M3295,22,1)</f>
        <v>8</v>
      </c>
      <c r="L3295" t="s">
        <v>179</v>
      </c>
      <c r="M3295" t="s">
        <v>180</v>
      </c>
      <c r="N3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3295">
        <f>VLOOKUP(TableOMP[[#This Row],[Label]],TableAvg[],2,FALSE)</f>
        <v>233.82563910000005</v>
      </c>
      <c r="P3295">
        <f>VLOOKUP(TableOMP[[#This Row],[Label]],TableAvg[],3,FALSE)</f>
        <v>12.595413984126372</v>
      </c>
      <c r="Q3295">
        <f>TableOMP[[#This Row],[Avg]]-$U$2*TableOMP[[#This Row],[StdDev]]</f>
        <v>208.63481113174731</v>
      </c>
      <c r="R3295">
        <f>TableOMP[[#This Row],[Avg]]+$U$2*TableOMP[[#This Row],[StdDev]]</f>
        <v>259.01646706825278</v>
      </c>
      <c r="S3295">
        <f>IF(AND(TableOMP[[#This Row],[total_time]]&gt;=TableOMP[[#This Row],[Low]], TableOMP[[#This Row],[total_time]]&lt;=TableOMP[[#This Row],[High]]),1,0)</f>
        <v>1</v>
      </c>
    </row>
    <row r="3296" spans="1:19" hidden="1" x14ac:dyDescent="0.25">
      <c r="A3296" t="s">
        <v>10</v>
      </c>
      <c r="B3296">
        <v>10000</v>
      </c>
      <c r="C3296">
        <v>100</v>
      </c>
      <c r="D3296">
        <v>100000</v>
      </c>
      <c r="E3296">
        <v>10</v>
      </c>
      <c r="F3296">
        <v>1</v>
      </c>
      <c r="G3296">
        <v>227.567027</v>
      </c>
      <c r="H3296">
        <v>0.242482</v>
      </c>
      <c r="I3296">
        <v>1.1703650000000001</v>
      </c>
      <c r="J3296">
        <v>0.13004099999999999</v>
      </c>
      <c r="K3296" t="str">
        <f>MID(M3296,22,1)</f>
        <v>2</v>
      </c>
      <c r="L3296" t="s">
        <v>225</v>
      </c>
      <c r="M3296" t="s">
        <v>226</v>
      </c>
      <c r="N3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3296">
        <f>VLOOKUP(TableOMP[[#This Row],[Label]],TableAvg[],2,FALSE)</f>
        <v>227.58826839999998</v>
      </c>
      <c r="P3296">
        <f>VLOOKUP(TableOMP[[#This Row],[Label]],TableAvg[],3,FALSE)</f>
        <v>4.8340143145009749E-2</v>
      </c>
      <c r="Q3296">
        <f>TableOMP[[#This Row],[Avg]]-$U$2*TableOMP[[#This Row],[StdDev]]</f>
        <v>227.49158811370995</v>
      </c>
      <c r="R3296">
        <f>TableOMP[[#This Row],[Avg]]+$U$2*TableOMP[[#This Row],[StdDev]]</f>
        <v>227.68494868629</v>
      </c>
      <c r="S3296">
        <f>IF(AND(TableOMP[[#This Row],[total_time]]&gt;=TableOMP[[#This Row],[Low]], TableOMP[[#This Row],[total_time]]&lt;=TableOMP[[#This Row],[High]]),1,0)</f>
        <v>1</v>
      </c>
    </row>
    <row r="3297" spans="1:19" hidden="1" x14ac:dyDescent="0.25">
      <c r="A3297" t="s">
        <v>10</v>
      </c>
      <c r="B3297">
        <v>10000</v>
      </c>
      <c r="C3297">
        <v>100</v>
      </c>
      <c r="D3297">
        <v>100000</v>
      </c>
      <c r="E3297">
        <v>10</v>
      </c>
      <c r="F3297">
        <v>1</v>
      </c>
      <c r="G3297">
        <v>227.550253</v>
      </c>
      <c r="H3297">
        <v>0.20732600000000001</v>
      </c>
      <c r="I3297">
        <v>0.85790900000000003</v>
      </c>
      <c r="J3297">
        <v>9.5323000000000005E-2</v>
      </c>
      <c r="K3297" t="str">
        <f>MID(M3297,22,1)</f>
        <v>2</v>
      </c>
      <c r="L3297" t="s">
        <v>121</v>
      </c>
      <c r="M3297" t="s">
        <v>122</v>
      </c>
      <c r="N3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3297">
        <f>VLOOKUP(TableOMP[[#This Row],[Label]],TableAvg[],2,FALSE)</f>
        <v>227.58826839999998</v>
      </c>
      <c r="P3297">
        <f>VLOOKUP(TableOMP[[#This Row],[Label]],TableAvg[],3,FALSE)</f>
        <v>4.8340143145009749E-2</v>
      </c>
      <c r="Q3297">
        <f>TableOMP[[#This Row],[Avg]]-$U$2*TableOMP[[#This Row],[StdDev]]</f>
        <v>227.49158811370995</v>
      </c>
      <c r="R3297">
        <f>TableOMP[[#This Row],[Avg]]+$U$2*TableOMP[[#This Row],[StdDev]]</f>
        <v>227.68494868629</v>
      </c>
      <c r="S3297">
        <f>IF(AND(TableOMP[[#This Row],[total_time]]&gt;=TableOMP[[#This Row],[Low]], TableOMP[[#This Row],[total_time]]&lt;=TableOMP[[#This Row],[High]]),1,0)</f>
        <v>1</v>
      </c>
    </row>
    <row r="3298" spans="1:19" hidden="1" x14ac:dyDescent="0.25">
      <c r="A3298" t="s">
        <v>10</v>
      </c>
      <c r="B3298">
        <v>10000</v>
      </c>
      <c r="C3298">
        <v>100</v>
      </c>
      <c r="D3298">
        <v>100000</v>
      </c>
      <c r="E3298">
        <v>10</v>
      </c>
      <c r="F3298">
        <v>1</v>
      </c>
      <c r="G3298">
        <v>227.53876099999999</v>
      </c>
      <c r="H3298">
        <v>0.21171000000000001</v>
      </c>
      <c r="I3298">
        <v>0.92917000000000005</v>
      </c>
      <c r="J3298">
        <v>0.103241</v>
      </c>
      <c r="K3298" t="str">
        <f>MID(M3298,22,1)</f>
        <v>2</v>
      </c>
      <c r="L3298" t="s">
        <v>83</v>
      </c>
      <c r="M3298" t="s">
        <v>84</v>
      </c>
      <c r="N3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3298">
        <f>VLOOKUP(TableOMP[[#This Row],[Label]],TableAvg[],2,FALSE)</f>
        <v>227.58826839999998</v>
      </c>
      <c r="P3298">
        <f>VLOOKUP(TableOMP[[#This Row],[Label]],TableAvg[],3,FALSE)</f>
        <v>4.8340143145009749E-2</v>
      </c>
      <c r="Q3298">
        <f>TableOMP[[#This Row],[Avg]]-$U$2*TableOMP[[#This Row],[StdDev]]</f>
        <v>227.49158811370995</v>
      </c>
      <c r="R3298">
        <f>TableOMP[[#This Row],[Avg]]+$U$2*TableOMP[[#This Row],[StdDev]]</f>
        <v>227.68494868629</v>
      </c>
      <c r="S3298">
        <f>IF(AND(TableOMP[[#This Row],[total_time]]&gt;=TableOMP[[#This Row],[Low]], TableOMP[[#This Row],[total_time]]&lt;=TableOMP[[#This Row],[High]]),1,0)</f>
        <v>1</v>
      </c>
    </row>
    <row r="3299" spans="1:19" hidden="1" x14ac:dyDescent="0.25">
      <c r="A3299" t="s">
        <v>12</v>
      </c>
      <c r="B3299">
        <v>10000</v>
      </c>
      <c r="C3299">
        <v>100</v>
      </c>
      <c r="D3299">
        <v>100000</v>
      </c>
      <c r="E3299">
        <v>20</v>
      </c>
      <c r="F3299">
        <v>1</v>
      </c>
      <c r="G3299">
        <v>227.47143399999999</v>
      </c>
      <c r="H3299">
        <v>0.21885499999999999</v>
      </c>
      <c r="I3299">
        <v>2.0457139999999998</v>
      </c>
      <c r="J3299">
        <v>0.107669</v>
      </c>
      <c r="K3299" t="str">
        <f>MID(M3299,22,1)</f>
        <v>5</v>
      </c>
      <c r="L3299" t="s">
        <v>89</v>
      </c>
      <c r="M3299" t="s">
        <v>90</v>
      </c>
      <c r="N3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3299">
        <f>VLOOKUP(TableOMP[[#This Row],[Label]],TableAvg[],2,FALSE)</f>
        <v>233.75301171428569</v>
      </c>
      <c r="P3299">
        <f>VLOOKUP(TableOMP[[#This Row],[Label]],TableAvg[],3,FALSE)</f>
        <v>5.5420579622373412</v>
      </c>
      <c r="Q3299">
        <f>TableOMP[[#This Row],[Avg]]-$U$2*TableOMP[[#This Row],[StdDev]]</f>
        <v>222.66889578981102</v>
      </c>
      <c r="R3299">
        <f>TableOMP[[#This Row],[Avg]]+$U$2*TableOMP[[#This Row],[StdDev]]</f>
        <v>244.83712763876036</v>
      </c>
      <c r="S3299">
        <f>IF(AND(TableOMP[[#This Row],[total_time]]&gt;=TableOMP[[#This Row],[Low]], TableOMP[[#This Row],[total_time]]&lt;=TableOMP[[#This Row],[High]]),1,0)</f>
        <v>1</v>
      </c>
    </row>
    <row r="3300" spans="1:19" hidden="1" x14ac:dyDescent="0.25">
      <c r="A3300" t="s">
        <v>12</v>
      </c>
      <c r="B3300">
        <v>10000</v>
      </c>
      <c r="C3300">
        <v>100</v>
      </c>
      <c r="D3300">
        <v>100000</v>
      </c>
      <c r="E3300">
        <v>29</v>
      </c>
      <c r="F3300">
        <v>1</v>
      </c>
      <c r="G3300">
        <v>227.45877100000001</v>
      </c>
      <c r="H3300">
        <v>0.22881899999999999</v>
      </c>
      <c r="I3300">
        <v>2.9982030000000002</v>
      </c>
      <c r="J3300">
        <v>0.10707899999999999</v>
      </c>
      <c r="K3300" t="str">
        <f>MID(M3300,22,1)</f>
        <v>6</v>
      </c>
      <c r="L3300" t="s">
        <v>101</v>
      </c>
      <c r="M3300" t="s">
        <v>102</v>
      </c>
      <c r="N3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3300">
        <f>VLOOKUP(TableOMP[[#This Row],[Label]],TableAvg[],2,FALSE)</f>
        <v>237.74156857142859</v>
      </c>
      <c r="P3300">
        <f>VLOOKUP(TableOMP[[#This Row],[Label]],TableAvg[],3,FALSE)</f>
        <v>6.8525500394106498</v>
      </c>
      <c r="Q3300">
        <f>TableOMP[[#This Row],[Avg]]-$U$2*TableOMP[[#This Row],[StdDev]]</f>
        <v>224.0364684926073</v>
      </c>
      <c r="R3300">
        <f>TableOMP[[#This Row],[Avg]]+$U$2*TableOMP[[#This Row],[StdDev]]</f>
        <v>251.44666865024988</v>
      </c>
      <c r="S3300">
        <f>IF(AND(TableOMP[[#This Row],[total_time]]&gt;=TableOMP[[#This Row],[Low]], TableOMP[[#This Row],[total_time]]&lt;=TableOMP[[#This Row],[High]]),1,0)</f>
        <v>1</v>
      </c>
    </row>
    <row r="3301" spans="1:19" hidden="1" x14ac:dyDescent="0.25">
      <c r="A3301" t="s">
        <v>12</v>
      </c>
      <c r="B3301">
        <v>10000</v>
      </c>
      <c r="C3301">
        <v>100</v>
      </c>
      <c r="D3301">
        <v>100000</v>
      </c>
      <c r="E3301">
        <v>11</v>
      </c>
      <c r="F3301">
        <v>1</v>
      </c>
      <c r="G3301">
        <v>227.45545200000001</v>
      </c>
      <c r="H3301">
        <v>0.21063599999999999</v>
      </c>
      <c r="I3301">
        <v>1.0019469999999999</v>
      </c>
      <c r="J3301">
        <v>0.10019500000000001</v>
      </c>
      <c r="K3301" t="str">
        <f>MID(M3301,22,1)</f>
        <v>2</v>
      </c>
      <c r="L3301" t="s">
        <v>91</v>
      </c>
      <c r="M3301" t="s">
        <v>92</v>
      </c>
      <c r="N3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3301">
        <f>VLOOKUP(TableOMP[[#This Row],[Label]],TableAvg[],2,FALSE)</f>
        <v>233.4059515714286</v>
      </c>
      <c r="P3301">
        <f>VLOOKUP(TableOMP[[#This Row],[Label]],TableAvg[],3,FALSE)</f>
        <v>5.1829033791919965</v>
      </c>
      <c r="Q3301">
        <f>TableOMP[[#This Row],[Avg]]-$U$2*TableOMP[[#This Row],[StdDev]]</f>
        <v>223.04014481304461</v>
      </c>
      <c r="R3301">
        <f>TableOMP[[#This Row],[Avg]]+$U$2*TableOMP[[#This Row],[StdDev]]</f>
        <v>243.7717583298126</v>
      </c>
      <c r="S3301">
        <f>IF(AND(TableOMP[[#This Row],[total_time]]&gt;=TableOMP[[#This Row],[Low]], TableOMP[[#This Row],[total_time]]&lt;=TableOMP[[#This Row],[High]]),1,0)</f>
        <v>1</v>
      </c>
    </row>
    <row r="3302" spans="1:19" hidden="1" x14ac:dyDescent="0.25">
      <c r="A3302" t="s">
        <v>12</v>
      </c>
      <c r="B3302">
        <v>10000</v>
      </c>
      <c r="C3302">
        <v>100</v>
      </c>
      <c r="D3302">
        <v>100000</v>
      </c>
      <c r="E3302">
        <v>11</v>
      </c>
      <c r="F3302">
        <v>1</v>
      </c>
      <c r="G3302">
        <v>227.455003</v>
      </c>
      <c r="H3302">
        <v>0.22511200000000001</v>
      </c>
      <c r="I3302">
        <v>1.1437759999999999</v>
      </c>
      <c r="J3302">
        <v>0.11437799999999999</v>
      </c>
      <c r="K3302" t="str">
        <f>MID(M3302,22,1)</f>
        <v>4</v>
      </c>
      <c r="L3302" t="s">
        <v>153</v>
      </c>
      <c r="M3302" t="s">
        <v>154</v>
      </c>
      <c r="N3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3302">
        <f>VLOOKUP(TableOMP[[#This Row],[Label]],TableAvg[],2,FALSE)</f>
        <v>233.4059515714286</v>
      </c>
      <c r="P3302">
        <f>VLOOKUP(TableOMP[[#This Row],[Label]],TableAvg[],3,FALSE)</f>
        <v>5.1829033791919965</v>
      </c>
      <c r="Q3302">
        <f>TableOMP[[#This Row],[Avg]]-$U$2*TableOMP[[#This Row],[StdDev]]</f>
        <v>223.04014481304461</v>
      </c>
      <c r="R3302">
        <f>TableOMP[[#This Row],[Avg]]+$U$2*TableOMP[[#This Row],[StdDev]]</f>
        <v>243.7717583298126</v>
      </c>
      <c r="S3302">
        <f>IF(AND(TableOMP[[#This Row],[total_time]]&gt;=TableOMP[[#This Row],[Low]], TableOMP[[#This Row],[total_time]]&lt;=TableOMP[[#This Row],[High]]),1,0)</f>
        <v>1</v>
      </c>
    </row>
    <row r="3303" spans="1:19" hidden="1" x14ac:dyDescent="0.25">
      <c r="A3303" t="s">
        <v>12</v>
      </c>
      <c r="B3303">
        <v>10000</v>
      </c>
      <c r="C3303">
        <v>100</v>
      </c>
      <c r="D3303">
        <v>100000</v>
      </c>
      <c r="E3303">
        <v>27</v>
      </c>
      <c r="F3303">
        <v>1</v>
      </c>
      <c r="G3303">
        <v>227.41945100000001</v>
      </c>
      <c r="H3303">
        <v>0.21079200000000001</v>
      </c>
      <c r="I3303">
        <v>2.6005280000000002</v>
      </c>
      <c r="J3303">
        <v>0.10002</v>
      </c>
      <c r="K3303" t="str">
        <f>MID(M3303,22,1)</f>
        <v>5</v>
      </c>
      <c r="L3303" t="s">
        <v>89</v>
      </c>
      <c r="M3303" t="s">
        <v>90</v>
      </c>
      <c r="N3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3303">
        <f>VLOOKUP(TableOMP[[#This Row],[Label]],TableAvg[],2,FALSE)</f>
        <v>234.84960300000003</v>
      </c>
      <c r="P3303">
        <f>VLOOKUP(TableOMP[[#This Row],[Label]],TableAvg[],3,FALSE)</f>
        <v>7.3835239163083157</v>
      </c>
      <c r="Q3303">
        <f>TableOMP[[#This Row],[Avg]]-$U$2*TableOMP[[#This Row],[StdDev]]</f>
        <v>220.08255516738339</v>
      </c>
      <c r="R3303">
        <f>TableOMP[[#This Row],[Avg]]+$U$2*TableOMP[[#This Row],[StdDev]]</f>
        <v>249.61665083261667</v>
      </c>
      <c r="S3303">
        <f>IF(AND(TableOMP[[#This Row],[total_time]]&gt;=TableOMP[[#This Row],[Low]], TableOMP[[#This Row],[total_time]]&lt;=TableOMP[[#This Row],[High]]),1,0)</f>
        <v>1</v>
      </c>
    </row>
    <row r="3304" spans="1:19" hidden="1" x14ac:dyDescent="0.25">
      <c r="A3304" t="s">
        <v>12</v>
      </c>
      <c r="B3304">
        <v>10000</v>
      </c>
      <c r="C3304">
        <v>100</v>
      </c>
      <c r="D3304">
        <v>100000</v>
      </c>
      <c r="E3304">
        <v>17</v>
      </c>
      <c r="F3304">
        <v>1</v>
      </c>
      <c r="G3304">
        <v>227.41434100000001</v>
      </c>
      <c r="H3304">
        <v>0.21449699999999999</v>
      </c>
      <c r="I3304">
        <v>1.612641</v>
      </c>
      <c r="J3304">
        <v>0.10079</v>
      </c>
      <c r="K3304" t="str">
        <f>MID(M3304,22,1)</f>
        <v>2</v>
      </c>
      <c r="L3304" t="s">
        <v>91</v>
      </c>
      <c r="M3304" t="s">
        <v>92</v>
      </c>
      <c r="N3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3304">
        <f>VLOOKUP(TableOMP[[#This Row],[Label]],TableAvg[],2,FALSE)</f>
        <v>235.07831899999999</v>
      </c>
      <c r="P3304">
        <f>VLOOKUP(TableOMP[[#This Row],[Label]],TableAvg[],3,FALSE)</f>
        <v>4.7677177919600471</v>
      </c>
      <c r="Q3304">
        <f>TableOMP[[#This Row],[Avg]]-$U$2*TableOMP[[#This Row],[StdDev]]</f>
        <v>225.54288341607989</v>
      </c>
      <c r="R3304">
        <f>TableOMP[[#This Row],[Avg]]+$U$2*TableOMP[[#This Row],[StdDev]]</f>
        <v>244.6137545839201</v>
      </c>
      <c r="S3304">
        <f>IF(AND(TableOMP[[#This Row],[total_time]]&gt;=TableOMP[[#This Row],[Low]], TableOMP[[#This Row],[total_time]]&lt;=TableOMP[[#This Row],[High]]),1,0)</f>
        <v>1</v>
      </c>
    </row>
    <row r="3305" spans="1:19" hidden="1" x14ac:dyDescent="0.25">
      <c r="A3305" t="s">
        <v>12</v>
      </c>
      <c r="B3305">
        <v>10000</v>
      </c>
      <c r="C3305">
        <v>100</v>
      </c>
      <c r="D3305">
        <v>100000</v>
      </c>
      <c r="E3305">
        <v>16</v>
      </c>
      <c r="F3305">
        <v>1</v>
      </c>
      <c r="G3305">
        <v>227.38605100000001</v>
      </c>
      <c r="H3305">
        <v>0.214223</v>
      </c>
      <c r="I3305">
        <v>1.5003979999999999</v>
      </c>
      <c r="J3305">
        <v>0.100027</v>
      </c>
      <c r="K3305" t="str">
        <f>MID(M3305,22,1)</f>
        <v>2</v>
      </c>
      <c r="L3305" t="s">
        <v>235</v>
      </c>
      <c r="M3305" t="s">
        <v>236</v>
      </c>
      <c r="N3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3305">
        <f>VLOOKUP(TableOMP[[#This Row],[Label]],TableAvg[],2,FALSE)</f>
        <v>235.10298128571429</v>
      </c>
      <c r="P3305">
        <f>VLOOKUP(TableOMP[[#This Row],[Label]],TableAvg[],3,FALSE)</f>
        <v>4.7869422913836344</v>
      </c>
      <c r="Q3305">
        <f>TableOMP[[#This Row],[Avg]]-$U$2*TableOMP[[#This Row],[StdDev]]</f>
        <v>225.52909670294702</v>
      </c>
      <c r="R3305">
        <f>TableOMP[[#This Row],[Avg]]+$U$2*TableOMP[[#This Row],[StdDev]]</f>
        <v>244.67686586848157</v>
      </c>
      <c r="S3305">
        <f>IF(AND(TableOMP[[#This Row],[total_time]]&gt;=TableOMP[[#This Row],[Low]], TableOMP[[#This Row],[total_time]]&lt;=TableOMP[[#This Row],[High]]),1,0)</f>
        <v>1</v>
      </c>
    </row>
    <row r="3306" spans="1:19" hidden="1" x14ac:dyDescent="0.25">
      <c r="A3306" t="s">
        <v>12</v>
      </c>
      <c r="B3306">
        <v>10000</v>
      </c>
      <c r="C3306">
        <v>100</v>
      </c>
      <c r="D3306">
        <v>100000</v>
      </c>
      <c r="E3306">
        <v>20</v>
      </c>
      <c r="F3306">
        <v>1</v>
      </c>
      <c r="G3306">
        <v>227.38467399999999</v>
      </c>
      <c r="H3306">
        <v>0.237842</v>
      </c>
      <c r="I3306">
        <v>2.2576109999999998</v>
      </c>
      <c r="J3306">
        <v>0.118822</v>
      </c>
      <c r="K3306" t="str">
        <f>MID(M3306,22,1)</f>
        <v>5</v>
      </c>
      <c r="L3306" t="s">
        <v>229</v>
      </c>
      <c r="M3306" t="s">
        <v>230</v>
      </c>
      <c r="N3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3306">
        <f>VLOOKUP(TableOMP[[#This Row],[Label]],TableAvg[],2,FALSE)</f>
        <v>233.75301171428569</v>
      </c>
      <c r="P3306">
        <f>VLOOKUP(TableOMP[[#This Row],[Label]],TableAvg[],3,FALSE)</f>
        <v>5.5420579622373412</v>
      </c>
      <c r="Q3306">
        <f>TableOMP[[#This Row],[Avg]]-$U$2*TableOMP[[#This Row],[StdDev]]</f>
        <v>222.66889578981102</v>
      </c>
      <c r="R3306">
        <f>TableOMP[[#This Row],[Avg]]+$U$2*TableOMP[[#This Row],[StdDev]]</f>
        <v>244.83712763876036</v>
      </c>
      <c r="S3306">
        <f>IF(AND(TableOMP[[#This Row],[total_time]]&gt;=TableOMP[[#This Row],[Low]], TableOMP[[#This Row],[total_time]]&lt;=TableOMP[[#This Row],[High]]),1,0)</f>
        <v>1</v>
      </c>
    </row>
    <row r="3307" spans="1:19" hidden="1" x14ac:dyDescent="0.25">
      <c r="A3307" t="s">
        <v>12</v>
      </c>
      <c r="B3307">
        <v>10000</v>
      </c>
      <c r="C3307">
        <v>100</v>
      </c>
      <c r="D3307">
        <v>100000</v>
      </c>
      <c r="E3307">
        <v>11</v>
      </c>
      <c r="F3307">
        <v>1</v>
      </c>
      <c r="G3307">
        <v>227.371106</v>
      </c>
      <c r="H3307">
        <v>0.27887899999999999</v>
      </c>
      <c r="I3307">
        <v>1.343458</v>
      </c>
      <c r="J3307">
        <v>0.13434599999999999</v>
      </c>
      <c r="K3307" t="str">
        <f>MID(M3307,22,1)</f>
        <v>5</v>
      </c>
      <c r="L3307" t="s">
        <v>229</v>
      </c>
      <c r="M3307" t="s">
        <v>230</v>
      </c>
      <c r="N3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3307">
        <f>VLOOKUP(TableOMP[[#This Row],[Label]],TableAvg[],2,FALSE)</f>
        <v>233.4059515714286</v>
      </c>
      <c r="P3307">
        <f>VLOOKUP(TableOMP[[#This Row],[Label]],TableAvg[],3,FALSE)</f>
        <v>5.1829033791919965</v>
      </c>
      <c r="Q3307">
        <f>TableOMP[[#This Row],[Avg]]-$U$2*TableOMP[[#This Row],[StdDev]]</f>
        <v>223.04014481304461</v>
      </c>
      <c r="R3307">
        <f>TableOMP[[#This Row],[Avg]]+$U$2*TableOMP[[#This Row],[StdDev]]</f>
        <v>243.7717583298126</v>
      </c>
      <c r="S3307">
        <f>IF(AND(TableOMP[[#This Row],[total_time]]&gt;=TableOMP[[#This Row],[Low]], TableOMP[[#This Row],[total_time]]&lt;=TableOMP[[#This Row],[High]]),1,0)</f>
        <v>1</v>
      </c>
    </row>
    <row r="3308" spans="1:19" hidden="1" x14ac:dyDescent="0.25">
      <c r="A3308" t="s">
        <v>10</v>
      </c>
      <c r="B3308">
        <v>10000</v>
      </c>
      <c r="C3308">
        <v>100</v>
      </c>
      <c r="D3308">
        <v>100000</v>
      </c>
      <c r="E3308">
        <v>36</v>
      </c>
      <c r="F3308">
        <v>1</v>
      </c>
      <c r="G3308">
        <v>227.351922</v>
      </c>
      <c r="H3308">
        <v>0.23557</v>
      </c>
      <c r="I3308">
        <v>4.1944369999999997</v>
      </c>
      <c r="J3308">
        <v>0.119841</v>
      </c>
      <c r="K3308" t="str">
        <f>MID(M3308,22,1)</f>
        <v>8</v>
      </c>
      <c r="L3308" t="s">
        <v>179</v>
      </c>
      <c r="M3308" t="s">
        <v>180</v>
      </c>
      <c r="N3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3308">
        <f>VLOOKUP(TableOMP[[#This Row],[Label]],TableAvg[],2,FALSE)</f>
        <v>232.92260930000003</v>
      </c>
      <c r="P3308">
        <f>VLOOKUP(TableOMP[[#This Row],[Label]],TableAvg[],3,FALSE)</f>
        <v>11.277495542047843</v>
      </c>
      <c r="Q3308">
        <f>TableOMP[[#This Row],[Avg]]-$U$2*TableOMP[[#This Row],[StdDev]]</f>
        <v>210.36761821590434</v>
      </c>
      <c r="R3308">
        <f>TableOMP[[#This Row],[Avg]]+$U$2*TableOMP[[#This Row],[StdDev]]</f>
        <v>255.47760038409572</v>
      </c>
      <c r="S3308">
        <f>IF(AND(TableOMP[[#This Row],[total_time]]&gt;=TableOMP[[#This Row],[Low]], TableOMP[[#This Row],[total_time]]&lt;=TableOMP[[#This Row],[High]]),1,0)</f>
        <v>1</v>
      </c>
    </row>
    <row r="3309" spans="1:19" hidden="1" x14ac:dyDescent="0.25">
      <c r="A3309" t="s">
        <v>12</v>
      </c>
      <c r="B3309">
        <v>10000</v>
      </c>
      <c r="C3309">
        <v>100</v>
      </c>
      <c r="D3309">
        <v>100000</v>
      </c>
      <c r="E3309">
        <v>15</v>
      </c>
      <c r="F3309">
        <v>1</v>
      </c>
      <c r="G3309">
        <v>227.351213</v>
      </c>
      <c r="H3309">
        <v>0.206288</v>
      </c>
      <c r="I3309">
        <v>1.3504449999999999</v>
      </c>
      <c r="J3309">
        <v>9.6460000000000004E-2</v>
      </c>
      <c r="K3309" t="str">
        <f>MID(M3309,22,1)</f>
        <v>2</v>
      </c>
      <c r="L3309" t="s">
        <v>235</v>
      </c>
      <c r="M3309" t="s">
        <v>236</v>
      </c>
      <c r="N3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3309">
        <f>VLOOKUP(TableOMP[[#This Row],[Label]],TableAvg[],2,FALSE)</f>
        <v>232.02545014285715</v>
      </c>
      <c r="P3309">
        <f>VLOOKUP(TableOMP[[#This Row],[Label]],TableAvg[],3,FALSE)</f>
        <v>5.3102850694325667</v>
      </c>
      <c r="Q3309">
        <f>TableOMP[[#This Row],[Avg]]-$U$2*TableOMP[[#This Row],[StdDev]]</f>
        <v>221.40488000399202</v>
      </c>
      <c r="R3309">
        <f>TableOMP[[#This Row],[Avg]]+$U$2*TableOMP[[#This Row],[StdDev]]</f>
        <v>242.64602028172229</v>
      </c>
      <c r="S3309">
        <f>IF(AND(TableOMP[[#This Row],[total_time]]&gt;=TableOMP[[#This Row],[Low]], TableOMP[[#This Row],[total_time]]&lt;=TableOMP[[#This Row],[High]]),1,0)</f>
        <v>1</v>
      </c>
    </row>
    <row r="3310" spans="1:19" hidden="1" x14ac:dyDescent="0.25">
      <c r="A3310" t="s">
        <v>12</v>
      </c>
      <c r="B3310">
        <v>10000</v>
      </c>
      <c r="C3310">
        <v>100</v>
      </c>
      <c r="D3310">
        <v>100000</v>
      </c>
      <c r="E3310">
        <v>15</v>
      </c>
      <c r="F3310">
        <v>1</v>
      </c>
      <c r="G3310">
        <v>227.31977000000001</v>
      </c>
      <c r="H3310">
        <v>0.24235599999999999</v>
      </c>
      <c r="I3310">
        <v>1.8342400000000001</v>
      </c>
      <c r="J3310">
        <v>0.13101699999999999</v>
      </c>
      <c r="K3310" t="str">
        <f>MID(M3310,22,1)</f>
        <v>5</v>
      </c>
      <c r="L3310" t="s">
        <v>89</v>
      </c>
      <c r="M3310" t="s">
        <v>90</v>
      </c>
      <c r="N3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3310">
        <f>VLOOKUP(TableOMP[[#This Row],[Label]],TableAvg[],2,FALSE)</f>
        <v>232.02545014285715</v>
      </c>
      <c r="P3310">
        <f>VLOOKUP(TableOMP[[#This Row],[Label]],TableAvg[],3,FALSE)</f>
        <v>5.3102850694325667</v>
      </c>
      <c r="Q3310">
        <f>TableOMP[[#This Row],[Avg]]-$U$2*TableOMP[[#This Row],[StdDev]]</f>
        <v>221.40488000399202</v>
      </c>
      <c r="R3310">
        <f>TableOMP[[#This Row],[Avg]]+$U$2*TableOMP[[#This Row],[StdDev]]</f>
        <v>242.64602028172229</v>
      </c>
      <c r="S3310">
        <f>IF(AND(TableOMP[[#This Row],[total_time]]&gt;=TableOMP[[#This Row],[Low]], TableOMP[[#This Row],[total_time]]&lt;=TableOMP[[#This Row],[High]]),1,0)</f>
        <v>1</v>
      </c>
    </row>
    <row r="3311" spans="1:19" hidden="1" x14ac:dyDescent="0.25">
      <c r="A3311" t="s">
        <v>12</v>
      </c>
      <c r="B3311">
        <v>10000</v>
      </c>
      <c r="C3311">
        <v>100</v>
      </c>
      <c r="D3311">
        <v>100000</v>
      </c>
      <c r="E3311">
        <v>22</v>
      </c>
      <c r="F3311">
        <v>1</v>
      </c>
      <c r="G3311">
        <v>227.29999599999999</v>
      </c>
      <c r="H3311">
        <v>0.237068</v>
      </c>
      <c r="I3311">
        <v>2.4771100000000001</v>
      </c>
      <c r="J3311">
        <v>0.11795799999999999</v>
      </c>
      <c r="K3311" t="str">
        <f>MID(M3311,22,1)</f>
        <v>5</v>
      </c>
      <c r="L3311" t="s">
        <v>89</v>
      </c>
      <c r="M3311" t="s">
        <v>90</v>
      </c>
      <c r="N3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3311">
        <f>VLOOKUP(TableOMP[[#This Row],[Label]],TableAvg[],2,FALSE)</f>
        <v>234.20987785714283</v>
      </c>
      <c r="P3311">
        <f>VLOOKUP(TableOMP[[#This Row],[Label]],TableAvg[],3,FALSE)</f>
        <v>5.6842470451810634</v>
      </c>
      <c r="Q3311">
        <f>TableOMP[[#This Row],[Avg]]-$U$2*TableOMP[[#This Row],[StdDev]]</f>
        <v>222.84138376678069</v>
      </c>
      <c r="R3311">
        <f>TableOMP[[#This Row],[Avg]]+$U$2*TableOMP[[#This Row],[StdDev]]</f>
        <v>245.57837194750496</v>
      </c>
      <c r="S3311">
        <f>IF(AND(TableOMP[[#This Row],[total_time]]&gt;=TableOMP[[#This Row],[Low]], TableOMP[[#This Row],[total_time]]&lt;=TableOMP[[#This Row],[High]]),1,0)</f>
        <v>1</v>
      </c>
    </row>
    <row r="3312" spans="1:19" hidden="1" x14ac:dyDescent="0.25">
      <c r="A3312" t="s">
        <v>12</v>
      </c>
      <c r="B3312">
        <v>10000</v>
      </c>
      <c r="C3312">
        <v>100</v>
      </c>
      <c r="D3312">
        <v>100000</v>
      </c>
      <c r="E3312">
        <v>20</v>
      </c>
      <c r="F3312">
        <v>1</v>
      </c>
      <c r="G3312">
        <v>227.28537700000001</v>
      </c>
      <c r="H3312">
        <v>0.245168</v>
      </c>
      <c r="I3312">
        <v>2.4533680000000002</v>
      </c>
      <c r="J3312">
        <v>0.12912499999999999</v>
      </c>
      <c r="K3312" t="str">
        <f>MID(M3312,22,1)</f>
        <v>2</v>
      </c>
      <c r="L3312" t="s">
        <v>235</v>
      </c>
      <c r="M3312" t="s">
        <v>236</v>
      </c>
      <c r="N3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3312">
        <f>VLOOKUP(TableOMP[[#This Row],[Label]],TableAvg[],2,FALSE)</f>
        <v>233.75301171428569</v>
      </c>
      <c r="P3312">
        <f>VLOOKUP(TableOMP[[#This Row],[Label]],TableAvg[],3,FALSE)</f>
        <v>5.5420579622373412</v>
      </c>
      <c r="Q3312">
        <f>TableOMP[[#This Row],[Avg]]-$U$2*TableOMP[[#This Row],[StdDev]]</f>
        <v>222.66889578981102</v>
      </c>
      <c r="R3312">
        <f>TableOMP[[#This Row],[Avg]]+$U$2*TableOMP[[#This Row],[StdDev]]</f>
        <v>244.83712763876036</v>
      </c>
      <c r="S3312">
        <f>IF(AND(TableOMP[[#This Row],[total_time]]&gt;=TableOMP[[#This Row],[Low]], TableOMP[[#This Row],[total_time]]&lt;=TableOMP[[#This Row],[High]]),1,0)</f>
        <v>1</v>
      </c>
    </row>
    <row r="3313" spans="1:19" hidden="1" x14ac:dyDescent="0.25">
      <c r="A3313" t="s">
        <v>12</v>
      </c>
      <c r="B3313">
        <v>10000</v>
      </c>
      <c r="C3313">
        <v>100</v>
      </c>
      <c r="D3313">
        <v>100000</v>
      </c>
      <c r="E3313">
        <v>15</v>
      </c>
      <c r="F3313">
        <v>1</v>
      </c>
      <c r="G3313">
        <v>227.26518999999999</v>
      </c>
      <c r="H3313">
        <v>0.22502800000000001</v>
      </c>
      <c r="I3313">
        <v>1.4863679999999999</v>
      </c>
      <c r="J3313">
        <v>0.106169</v>
      </c>
      <c r="K3313" t="str">
        <f>MID(M3313,22,1)</f>
        <v>6</v>
      </c>
      <c r="L3313" t="s">
        <v>101</v>
      </c>
      <c r="M3313" t="s">
        <v>102</v>
      </c>
      <c r="N3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3313">
        <f>VLOOKUP(TableOMP[[#This Row],[Label]],TableAvg[],2,FALSE)</f>
        <v>232.02545014285715</v>
      </c>
      <c r="P3313">
        <f>VLOOKUP(TableOMP[[#This Row],[Label]],TableAvg[],3,FALSE)</f>
        <v>5.3102850694325667</v>
      </c>
      <c r="Q3313">
        <f>TableOMP[[#This Row],[Avg]]-$U$2*TableOMP[[#This Row],[StdDev]]</f>
        <v>221.40488000399202</v>
      </c>
      <c r="R3313">
        <f>TableOMP[[#This Row],[Avg]]+$U$2*TableOMP[[#This Row],[StdDev]]</f>
        <v>242.64602028172229</v>
      </c>
      <c r="S3313">
        <f>IF(AND(TableOMP[[#This Row],[total_time]]&gt;=TableOMP[[#This Row],[Low]], TableOMP[[#This Row],[total_time]]&lt;=TableOMP[[#This Row],[High]]),1,0)</f>
        <v>1</v>
      </c>
    </row>
    <row r="3314" spans="1:19" hidden="1" x14ac:dyDescent="0.25">
      <c r="A3314" t="s">
        <v>10</v>
      </c>
      <c r="B3314">
        <v>10000</v>
      </c>
      <c r="C3314">
        <v>100</v>
      </c>
      <c r="D3314">
        <v>100000</v>
      </c>
      <c r="E3314">
        <v>48</v>
      </c>
      <c r="F3314">
        <v>1</v>
      </c>
      <c r="G3314">
        <v>227.22688299999999</v>
      </c>
      <c r="H3314">
        <v>0.27110400000000001</v>
      </c>
      <c r="I3314">
        <v>6.2666630000000003</v>
      </c>
      <c r="J3314">
        <v>0.13333300000000001</v>
      </c>
      <c r="K3314" t="str">
        <f>MID(M3314,22,1)</f>
        <v>5</v>
      </c>
      <c r="L3314" t="s">
        <v>193</v>
      </c>
      <c r="M3314" t="s">
        <v>194</v>
      </c>
      <c r="N3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3314">
        <f>VLOOKUP(TableOMP[[#This Row],[Label]],TableAvg[],2,FALSE)</f>
        <v>248.30696959999995</v>
      </c>
      <c r="P3314">
        <f>VLOOKUP(TableOMP[[#This Row],[Label]],TableAvg[],3,FALSE)</f>
        <v>17.669669295784313</v>
      </c>
      <c r="Q3314">
        <f>TableOMP[[#This Row],[Avg]]-$U$2*TableOMP[[#This Row],[StdDev]]</f>
        <v>212.96763100843131</v>
      </c>
      <c r="R3314">
        <f>TableOMP[[#This Row],[Avg]]+$U$2*TableOMP[[#This Row],[StdDev]]</f>
        <v>283.64630819156855</v>
      </c>
      <c r="S3314">
        <f>IF(AND(TableOMP[[#This Row],[total_time]]&gt;=TableOMP[[#This Row],[Low]], TableOMP[[#This Row],[total_time]]&lt;=TableOMP[[#This Row],[High]]),1,0)</f>
        <v>1</v>
      </c>
    </row>
    <row r="3315" spans="1:19" hidden="1" x14ac:dyDescent="0.25">
      <c r="A3315" t="s">
        <v>12</v>
      </c>
      <c r="B3315">
        <v>10000</v>
      </c>
      <c r="C3315">
        <v>100</v>
      </c>
      <c r="D3315">
        <v>100000</v>
      </c>
      <c r="E3315">
        <v>27</v>
      </c>
      <c r="F3315">
        <v>1</v>
      </c>
      <c r="G3315">
        <v>227.22613799999999</v>
      </c>
      <c r="H3315">
        <v>0.24762899999999999</v>
      </c>
      <c r="I3315">
        <v>3.216205</v>
      </c>
      <c r="J3315">
        <v>0.1237</v>
      </c>
      <c r="K3315" t="str">
        <f>MID(M3315,22,1)</f>
        <v>2</v>
      </c>
      <c r="L3315" t="s">
        <v>235</v>
      </c>
      <c r="M3315" t="s">
        <v>236</v>
      </c>
      <c r="N3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3315">
        <f>VLOOKUP(TableOMP[[#This Row],[Label]],TableAvg[],2,FALSE)</f>
        <v>234.84960300000003</v>
      </c>
      <c r="P3315">
        <f>VLOOKUP(TableOMP[[#This Row],[Label]],TableAvg[],3,FALSE)</f>
        <v>7.3835239163083157</v>
      </c>
      <c r="Q3315">
        <f>TableOMP[[#This Row],[Avg]]-$U$2*TableOMP[[#This Row],[StdDev]]</f>
        <v>220.08255516738339</v>
      </c>
      <c r="R3315">
        <f>TableOMP[[#This Row],[Avg]]+$U$2*TableOMP[[#This Row],[StdDev]]</f>
        <v>249.61665083261667</v>
      </c>
      <c r="S3315">
        <f>IF(AND(TableOMP[[#This Row],[total_time]]&gt;=TableOMP[[#This Row],[Low]], TableOMP[[#This Row],[total_time]]&lt;=TableOMP[[#This Row],[High]]),1,0)</f>
        <v>1</v>
      </c>
    </row>
    <row r="3316" spans="1:19" hidden="1" x14ac:dyDescent="0.25">
      <c r="A3316" t="s">
        <v>12</v>
      </c>
      <c r="B3316">
        <v>10000</v>
      </c>
      <c r="C3316">
        <v>100</v>
      </c>
      <c r="D3316">
        <v>100000</v>
      </c>
      <c r="E3316">
        <v>30</v>
      </c>
      <c r="F3316">
        <v>1</v>
      </c>
      <c r="G3316">
        <v>227.180521</v>
      </c>
      <c r="H3316">
        <v>0.23502799999999999</v>
      </c>
      <c r="I3316">
        <v>3.2439680000000002</v>
      </c>
      <c r="J3316">
        <v>0.111861</v>
      </c>
      <c r="K3316" t="str">
        <f>MID(M3316,22,1)</f>
        <v>2</v>
      </c>
      <c r="L3316" t="s">
        <v>235</v>
      </c>
      <c r="M3316" t="s">
        <v>236</v>
      </c>
      <c r="N3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3316">
        <f>VLOOKUP(TableOMP[[#This Row],[Label]],TableAvg[],2,FALSE)</f>
        <v>233.83410620000001</v>
      </c>
      <c r="P3316">
        <f>VLOOKUP(TableOMP[[#This Row],[Label]],TableAvg[],3,FALSE)</f>
        <v>5.242614357273073</v>
      </c>
      <c r="Q3316">
        <f>TableOMP[[#This Row],[Avg]]-$U$2*TableOMP[[#This Row],[StdDev]]</f>
        <v>223.34887748545387</v>
      </c>
      <c r="R3316">
        <f>TableOMP[[#This Row],[Avg]]+$U$2*TableOMP[[#This Row],[StdDev]]</f>
        <v>244.31933491454615</v>
      </c>
      <c r="S3316">
        <f>IF(AND(TableOMP[[#This Row],[total_time]]&gt;=TableOMP[[#This Row],[Low]], TableOMP[[#This Row],[total_time]]&lt;=TableOMP[[#This Row],[High]]),1,0)</f>
        <v>1</v>
      </c>
    </row>
    <row r="3317" spans="1:19" hidden="1" x14ac:dyDescent="0.25">
      <c r="A3317" t="s">
        <v>15</v>
      </c>
      <c r="B3317">
        <v>10000</v>
      </c>
      <c r="C3317">
        <v>100</v>
      </c>
      <c r="D3317">
        <v>100000</v>
      </c>
      <c r="E3317">
        <v>45</v>
      </c>
      <c r="F3317">
        <v>1</v>
      </c>
      <c r="G3317">
        <v>5.4169409999999996</v>
      </c>
      <c r="H3317">
        <v>0.20555899999999999</v>
      </c>
      <c r="I3317">
        <v>3.0730460000000002</v>
      </c>
      <c r="J3317">
        <v>6.9842000000000001E-2</v>
      </c>
      <c r="K3317" t="str">
        <f>MID(M3317,22,1)</f>
        <v>5</v>
      </c>
      <c r="L3317" t="s">
        <v>55</v>
      </c>
      <c r="M3317" t="s">
        <v>56</v>
      </c>
      <c r="N3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17">
        <f>VLOOKUP(TableOMP[[#This Row],[Label]],TableAvg[],2,FALSE)</f>
        <v>5.7405707857142847</v>
      </c>
      <c r="P3317">
        <f>VLOOKUP(TableOMP[[#This Row],[Label]],TableAvg[],3,FALSE)</f>
        <v>0.12330791384416398</v>
      </c>
      <c r="Q3317">
        <f>TableOMP[[#This Row],[Avg]]-$U$2*TableOMP[[#This Row],[StdDev]]</f>
        <v>5.4939549580259568</v>
      </c>
      <c r="R3317">
        <f>TableOMP[[#This Row],[Avg]]+$U$2*TableOMP[[#This Row],[StdDev]]</f>
        <v>5.9871866134026126</v>
      </c>
      <c r="S3317">
        <f>IF(AND(TableOMP[[#This Row],[total_time]]&gt;=TableOMP[[#This Row],[Low]], TableOMP[[#This Row],[total_time]]&lt;=TableOMP[[#This Row],[High]]),1,0)</f>
        <v>0</v>
      </c>
    </row>
    <row r="3318" spans="1:19" hidden="1" x14ac:dyDescent="0.25">
      <c r="A3318" t="s">
        <v>10</v>
      </c>
      <c r="B3318">
        <v>10000</v>
      </c>
      <c r="C3318">
        <v>100</v>
      </c>
      <c r="D3318">
        <v>100000</v>
      </c>
      <c r="E3318">
        <v>11</v>
      </c>
      <c r="F3318">
        <v>1</v>
      </c>
      <c r="G3318">
        <v>227.127295</v>
      </c>
      <c r="H3318">
        <v>0.410744</v>
      </c>
      <c r="I3318">
        <v>2.4169309999999999</v>
      </c>
      <c r="J3318">
        <v>0.24169299999999999</v>
      </c>
      <c r="K3318" t="str">
        <f>MID(M3318,22,1)</f>
        <v>5</v>
      </c>
      <c r="L3318" t="s">
        <v>45</v>
      </c>
      <c r="M3318" t="s">
        <v>46</v>
      </c>
      <c r="N3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3318">
        <f>VLOOKUP(TableOMP[[#This Row],[Label]],TableAvg[],2,FALSE)</f>
        <v>226.95141419999999</v>
      </c>
      <c r="P3318">
        <f>VLOOKUP(TableOMP[[#This Row],[Label]],TableAvg[],3,FALSE)</f>
        <v>9.8664089286094353E-2</v>
      </c>
      <c r="Q3318">
        <f>TableOMP[[#This Row],[Avg]]-$U$2*TableOMP[[#This Row],[StdDev]]</f>
        <v>226.75408602142781</v>
      </c>
      <c r="R3318">
        <f>TableOMP[[#This Row],[Avg]]+$U$2*TableOMP[[#This Row],[StdDev]]</f>
        <v>227.14874237857217</v>
      </c>
      <c r="S3318">
        <f>IF(AND(TableOMP[[#This Row],[total_time]]&gt;=TableOMP[[#This Row],[Low]], TableOMP[[#This Row],[total_time]]&lt;=TableOMP[[#This Row],[High]]),1,0)</f>
        <v>1</v>
      </c>
    </row>
    <row r="3319" spans="1:19" hidden="1" x14ac:dyDescent="0.25">
      <c r="A3319" t="s">
        <v>10</v>
      </c>
      <c r="B3319">
        <v>10000</v>
      </c>
      <c r="C3319">
        <v>100</v>
      </c>
      <c r="D3319">
        <v>100000</v>
      </c>
      <c r="E3319">
        <v>35</v>
      </c>
      <c r="F3319">
        <v>1</v>
      </c>
      <c r="G3319">
        <v>227.12226000000001</v>
      </c>
      <c r="H3319">
        <v>0.238783</v>
      </c>
      <c r="I3319">
        <v>4.3238719999999997</v>
      </c>
      <c r="J3319">
        <v>0.12717300000000001</v>
      </c>
      <c r="K3319" t="str">
        <f>MID(M3319,22,1)</f>
        <v>8</v>
      </c>
      <c r="L3319" t="s">
        <v>179</v>
      </c>
      <c r="M3319" t="s">
        <v>180</v>
      </c>
      <c r="N3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3319">
        <f>VLOOKUP(TableOMP[[#This Row],[Label]],TableAvg[],2,FALSE)</f>
        <v>232.4876558</v>
      </c>
      <c r="P3319">
        <f>VLOOKUP(TableOMP[[#This Row],[Label]],TableAvg[],3,FALSE)</f>
        <v>10.675251725440003</v>
      </c>
      <c r="Q3319">
        <f>TableOMP[[#This Row],[Avg]]-$U$2*TableOMP[[#This Row],[StdDev]]</f>
        <v>211.13715234911999</v>
      </c>
      <c r="R3319">
        <f>TableOMP[[#This Row],[Avg]]+$U$2*TableOMP[[#This Row],[StdDev]]</f>
        <v>253.83815925088001</v>
      </c>
      <c r="S3319">
        <f>IF(AND(TableOMP[[#This Row],[total_time]]&gt;=TableOMP[[#This Row],[Low]], TableOMP[[#This Row],[total_time]]&lt;=TableOMP[[#This Row],[High]]),1,0)</f>
        <v>1</v>
      </c>
    </row>
    <row r="3320" spans="1:19" hidden="1" x14ac:dyDescent="0.25">
      <c r="A3320" t="s">
        <v>12</v>
      </c>
      <c r="B3320">
        <v>10000</v>
      </c>
      <c r="C3320">
        <v>100</v>
      </c>
      <c r="D3320">
        <v>100000</v>
      </c>
      <c r="E3320">
        <v>22</v>
      </c>
      <c r="F3320">
        <v>1</v>
      </c>
      <c r="G3320">
        <v>227.12093100000001</v>
      </c>
      <c r="H3320">
        <v>0.24344099999999999</v>
      </c>
      <c r="I3320">
        <v>2.3015479999999999</v>
      </c>
      <c r="J3320">
        <v>0.109598</v>
      </c>
      <c r="K3320" t="str">
        <f>MID(M3320,22,1)</f>
        <v>6</v>
      </c>
      <c r="L3320" t="s">
        <v>101</v>
      </c>
      <c r="M3320" t="s">
        <v>102</v>
      </c>
      <c r="N3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3320">
        <f>VLOOKUP(TableOMP[[#This Row],[Label]],TableAvg[],2,FALSE)</f>
        <v>234.20987785714283</v>
      </c>
      <c r="P3320">
        <f>VLOOKUP(TableOMP[[#This Row],[Label]],TableAvg[],3,FALSE)</f>
        <v>5.6842470451810634</v>
      </c>
      <c r="Q3320">
        <f>TableOMP[[#This Row],[Avg]]-$U$2*TableOMP[[#This Row],[StdDev]]</f>
        <v>222.84138376678069</v>
      </c>
      <c r="R3320">
        <f>TableOMP[[#This Row],[Avg]]+$U$2*TableOMP[[#This Row],[StdDev]]</f>
        <v>245.57837194750496</v>
      </c>
      <c r="S3320">
        <f>IF(AND(TableOMP[[#This Row],[total_time]]&gt;=TableOMP[[#This Row],[Low]], TableOMP[[#This Row],[total_time]]&lt;=TableOMP[[#This Row],[High]]),1,0)</f>
        <v>1</v>
      </c>
    </row>
    <row r="3321" spans="1:19" hidden="1" x14ac:dyDescent="0.25">
      <c r="A3321" t="s">
        <v>12</v>
      </c>
      <c r="B3321">
        <v>10000</v>
      </c>
      <c r="C3321">
        <v>100</v>
      </c>
      <c r="D3321">
        <v>100000</v>
      </c>
      <c r="E3321">
        <v>27</v>
      </c>
      <c r="F3321">
        <v>1</v>
      </c>
      <c r="G3321">
        <v>227.10739899999999</v>
      </c>
      <c r="H3321">
        <v>0.20563100000000001</v>
      </c>
      <c r="I3321">
        <v>2.4700340000000001</v>
      </c>
      <c r="J3321">
        <v>9.5001000000000002E-2</v>
      </c>
      <c r="K3321" t="str">
        <f>MID(M3321,22,1)</f>
        <v>6</v>
      </c>
      <c r="L3321" t="s">
        <v>101</v>
      </c>
      <c r="M3321" t="s">
        <v>102</v>
      </c>
      <c r="N3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3321">
        <f>VLOOKUP(TableOMP[[#This Row],[Label]],TableAvg[],2,FALSE)</f>
        <v>234.84960300000003</v>
      </c>
      <c r="P3321">
        <f>VLOOKUP(TableOMP[[#This Row],[Label]],TableAvg[],3,FALSE)</f>
        <v>7.3835239163083157</v>
      </c>
      <c r="Q3321">
        <f>TableOMP[[#This Row],[Avg]]-$U$2*TableOMP[[#This Row],[StdDev]]</f>
        <v>220.08255516738339</v>
      </c>
      <c r="R3321">
        <f>TableOMP[[#This Row],[Avg]]+$U$2*TableOMP[[#This Row],[StdDev]]</f>
        <v>249.61665083261667</v>
      </c>
      <c r="S3321">
        <f>IF(AND(TableOMP[[#This Row],[total_time]]&gt;=TableOMP[[#This Row],[Low]], TableOMP[[#This Row],[total_time]]&lt;=TableOMP[[#This Row],[High]]),1,0)</f>
        <v>1</v>
      </c>
    </row>
    <row r="3322" spans="1:19" hidden="1" x14ac:dyDescent="0.25">
      <c r="A3322" t="s">
        <v>10</v>
      </c>
      <c r="B3322">
        <v>10000</v>
      </c>
      <c r="C3322">
        <v>100</v>
      </c>
      <c r="D3322">
        <v>100000</v>
      </c>
      <c r="E3322">
        <v>11</v>
      </c>
      <c r="F3322">
        <v>1</v>
      </c>
      <c r="G3322">
        <v>226.99083300000001</v>
      </c>
      <c r="H3322">
        <v>0.25427</v>
      </c>
      <c r="I3322">
        <v>1.3965339999999999</v>
      </c>
      <c r="J3322">
        <v>0.139653</v>
      </c>
      <c r="K3322" t="str">
        <f>MID(M3322,22,1)</f>
        <v>2</v>
      </c>
      <c r="L3322" t="s">
        <v>121</v>
      </c>
      <c r="M3322" t="s">
        <v>122</v>
      </c>
      <c r="N3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3322">
        <f>VLOOKUP(TableOMP[[#This Row],[Label]],TableAvg[],2,FALSE)</f>
        <v>226.95141419999999</v>
      </c>
      <c r="P3322">
        <f>VLOOKUP(TableOMP[[#This Row],[Label]],TableAvg[],3,FALSE)</f>
        <v>9.8664089286094353E-2</v>
      </c>
      <c r="Q3322">
        <f>TableOMP[[#This Row],[Avg]]-$U$2*TableOMP[[#This Row],[StdDev]]</f>
        <v>226.75408602142781</v>
      </c>
      <c r="R3322">
        <f>TableOMP[[#This Row],[Avg]]+$U$2*TableOMP[[#This Row],[StdDev]]</f>
        <v>227.14874237857217</v>
      </c>
      <c r="S3322">
        <f>IF(AND(TableOMP[[#This Row],[total_time]]&gt;=TableOMP[[#This Row],[Low]], TableOMP[[#This Row],[total_time]]&lt;=TableOMP[[#This Row],[High]]),1,0)</f>
        <v>1</v>
      </c>
    </row>
    <row r="3323" spans="1:19" hidden="1" x14ac:dyDescent="0.25">
      <c r="A3323" t="s">
        <v>10</v>
      </c>
      <c r="B3323">
        <v>10000</v>
      </c>
      <c r="C3323">
        <v>100</v>
      </c>
      <c r="D3323">
        <v>100000</v>
      </c>
      <c r="E3323">
        <v>46</v>
      </c>
      <c r="F3323">
        <v>1</v>
      </c>
      <c r="G3323">
        <v>226.91874100000001</v>
      </c>
      <c r="H3323">
        <v>0.213336</v>
      </c>
      <c r="I3323">
        <v>4.3851560000000003</v>
      </c>
      <c r="J3323">
        <v>9.7448000000000007E-2</v>
      </c>
      <c r="K3323" t="str">
        <f>MID(M3323,22,1)</f>
        <v>1</v>
      </c>
      <c r="L3323" t="s">
        <v>165</v>
      </c>
      <c r="M3323" t="s">
        <v>166</v>
      </c>
      <c r="N3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3323">
        <f>VLOOKUP(TableOMP[[#This Row],[Label]],TableAvg[],2,FALSE)</f>
        <v>245.83531139999999</v>
      </c>
      <c r="P3323">
        <f>VLOOKUP(TableOMP[[#This Row],[Label]],TableAvg[],3,FALSE)</f>
        <v>17.082123415068828</v>
      </c>
      <c r="Q3323">
        <f>TableOMP[[#This Row],[Avg]]-$U$2*TableOMP[[#This Row],[StdDev]]</f>
        <v>211.67106456986232</v>
      </c>
      <c r="R3323">
        <f>TableOMP[[#This Row],[Avg]]+$U$2*TableOMP[[#This Row],[StdDev]]</f>
        <v>279.99955823013767</v>
      </c>
      <c r="S3323">
        <f>IF(AND(TableOMP[[#This Row],[total_time]]&gt;=TableOMP[[#This Row],[Low]], TableOMP[[#This Row],[total_time]]&lt;=TableOMP[[#This Row],[High]]),1,0)</f>
        <v>1</v>
      </c>
    </row>
    <row r="3324" spans="1:19" hidden="1" x14ac:dyDescent="0.25">
      <c r="A3324" t="s">
        <v>10</v>
      </c>
      <c r="B3324">
        <v>10000</v>
      </c>
      <c r="C3324">
        <v>100</v>
      </c>
      <c r="D3324">
        <v>100000</v>
      </c>
      <c r="E3324">
        <v>11</v>
      </c>
      <c r="F3324">
        <v>1</v>
      </c>
      <c r="G3324">
        <v>226.899767</v>
      </c>
      <c r="H3324">
        <v>0.20619899999999999</v>
      </c>
      <c r="I3324">
        <v>0.93754300000000002</v>
      </c>
      <c r="J3324">
        <v>9.3754000000000004E-2</v>
      </c>
      <c r="K3324" t="str">
        <f>MID(M3324,22,1)</f>
        <v>2</v>
      </c>
      <c r="L3324" t="s">
        <v>225</v>
      </c>
      <c r="M3324" t="s">
        <v>226</v>
      </c>
      <c r="N3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3324">
        <f>VLOOKUP(TableOMP[[#This Row],[Label]],TableAvg[],2,FALSE)</f>
        <v>226.95141419999999</v>
      </c>
      <c r="P3324">
        <f>VLOOKUP(TableOMP[[#This Row],[Label]],TableAvg[],3,FALSE)</f>
        <v>9.8664089286094353E-2</v>
      </c>
      <c r="Q3324">
        <f>TableOMP[[#This Row],[Avg]]-$U$2*TableOMP[[#This Row],[StdDev]]</f>
        <v>226.75408602142781</v>
      </c>
      <c r="R3324">
        <f>TableOMP[[#This Row],[Avg]]+$U$2*TableOMP[[#This Row],[StdDev]]</f>
        <v>227.14874237857217</v>
      </c>
      <c r="S3324">
        <f>IF(AND(TableOMP[[#This Row],[total_time]]&gt;=TableOMP[[#This Row],[Low]], TableOMP[[#This Row],[total_time]]&lt;=TableOMP[[#This Row],[High]]),1,0)</f>
        <v>1</v>
      </c>
    </row>
    <row r="3325" spans="1:19" hidden="1" x14ac:dyDescent="0.25">
      <c r="A3325" t="s">
        <v>10</v>
      </c>
      <c r="B3325">
        <v>10000</v>
      </c>
      <c r="C3325">
        <v>100</v>
      </c>
      <c r="D3325">
        <v>100000</v>
      </c>
      <c r="E3325">
        <v>11</v>
      </c>
      <c r="F3325">
        <v>1</v>
      </c>
      <c r="G3325">
        <v>226.877545</v>
      </c>
      <c r="H3325">
        <v>0.22652800000000001</v>
      </c>
      <c r="I3325">
        <v>1.1832659999999999</v>
      </c>
      <c r="J3325">
        <v>0.118327</v>
      </c>
      <c r="K3325" t="str">
        <f>MID(M3325,22,1)</f>
        <v>2</v>
      </c>
      <c r="L3325" t="s">
        <v>83</v>
      </c>
      <c r="M3325" t="s">
        <v>84</v>
      </c>
      <c r="N3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3325">
        <f>VLOOKUP(TableOMP[[#This Row],[Label]],TableAvg[],2,FALSE)</f>
        <v>226.95141419999999</v>
      </c>
      <c r="P3325">
        <f>VLOOKUP(TableOMP[[#This Row],[Label]],TableAvg[],3,FALSE)</f>
        <v>9.8664089286094353E-2</v>
      </c>
      <c r="Q3325">
        <f>TableOMP[[#This Row],[Avg]]-$U$2*TableOMP[[#This Row],[StdDev]]</f>
        <v>226.75408602142781</v>
      </c>
      <c r="R3325">
        <f>TableOMP[[#This Row],[Avg]]+$U$2*TableOMP[[#This Row],[StdDev]]</f>
        <v>227.14874237857217</v>
      </c>
      <c r="S3325">
        <f>IF(AND(TableOMP[[#This Row],[total_time]]&gt;=TableOMP[[#This Row],[Low]], TableOMP[[#This Row],[total_time]]&lt;=TableOMP[[#This Row],[High]]),1,0)</f>
        <v>1</v>
      </c>
    </row>
    <row r="3326" spans="1:19" hidden="1" x14ac:dyDescent="0.25">
      <c r="A3326" t="s">
        <v>10</v>
      </c>
      <c r="B3326">
        <v>10000</v>
      </c>
      <c r="C3326">
        <v>100</v>
      </c>
      <c r="D3326">
        <v>100000</v>
      </c>
      <c r="E3326">
        <v>11</v>
      </c>
      <c r="F3326">
        <v>1</v>
      </c>
      <c r="G3326">
        <v>226.86163099999999</v>
      </c>
      <c r="H3326">
        <v>0.233351</v>
      </c>
      <c r="I3326">
        <v>1.228656</v>
      </c>
      <c r="J3326">
        <v>0.122866</v>
      </c>
      <c r="K3326" t="str">
        <f>MID(M3326,22,1)</f>
        <v>5</v>
      </c>
      <c r="L3326" t="s">
        <v>103</v>
      </c>
      <c r="M3326" t="s">
        <v>104</v>
      </c>
      <c r="N3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3326">
        <f>VLOOKUP(TableOMP[[#This Row],[Label]],TableAvg[],2,FALSE)</f>
        <v>226.95141419999999</v>
      </c>
      <c r="P3326">
        <f>VLOOKUP(TableOMP[[#This Row],[Label]],TableAvg[],3,FALSE)</f>
        <v>9.8664089286094353E-2</v>
      </c>
      <c r="Q3326">
        <f>TableOMP[[#This Row],[Avg]]-$U$2*TableOMP[[#This Row],[StdDev]]</f>
        <v>226.75408602142781</v>
      </c>
      <c r="R3326">
        <f>TableOMP[[#This Row],[Avg]]+$U$2*TableOMP[[#This Row],[StdDev]]</f>
        <v>227.14874237857217</v>
      </c>
      <c r="S3326">
        <f>IF(AND(TableOMP[[#This Row],[total_time]]&gt;=TableOMP[[#This Row],[Low]], TableOMP[[#This Row],[total_time]]&lt;=TableOMP[[#This Row],[High]]),1,0)</f>
        <v>1</v>
      </c>
    </row>
    <row r="3327" spans="1:19" hidden="1" x14ac:dyDescent="0.25">
      <c r="A3327" t="s">
        <v>10</v>
      </c>
      <c r="B3327">
        <v>10000</v>
      </c>
      <c r="C3327">
        <v>100</v>
      </c>
      <c r="D3327">
        <v>100000</v>
      </c>
      <c r="E3327">
        <v>45</v>
      </c>
      <c r="F3327">
        <v>1</v>
      </c>
      <c r="G3327">
        <v>226.79229699999999</v>
      </c>
      <c r="H3327">
        <v>0.28346399999999999</v>
      </c>
      <c r="I3327">
        <v>6.2672739999999996</v>
      </c>
      <c r="J3327">
        <v>0.14243800000000001</v>
      </c>
      <c r="K3327" t="str">
        <f>MID(M3327,22,1)</f>
        <v>6</v>
      </c>
      <c r="L3327" t="s">
        <v>169</v>
      </c>
      <c r="M3327" t="s">
        <v>170</v>
      </c>
      <c r="N3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3327">
        <f>VLOOKUP(TableOMP[[#This Row],[Label]],TableAvg[],2,FALSE)</f>
        <v>244.32383650000003</v>
      </c>
      <c r="P3327">
        <f>VLOOKUP(TableOMP[[#This Row],[Label]],TableAvg[],3,FALSE)</f>
        <v>16.831544259515535</v>
      </c>
      <c r="Q3327">
        <f>TableOMP[[#This Row],[Avg]]-$U$2*TableOMP[[#This Row],[StdDev]]</f>
        <v>210.66074798096895</v>
      </c>
      <c r="R3327">
        <f>TableOMP[[#This Row],[Avg]]+$U$2*TableOMP[[#This Row],[StdDev]]</f>
        <v>277.9869250190311</v>
      </c>
      <c r="S3327">
        <f>IF(AND(TableOMP[[#This Row],[total_time]]&gt;=TableOMP[[#This Row],[Low]], TableOMP[[#This Row],[total_time]]&lt;=TableOMP[[#This Row],[High]]),1,0)</f>
        <v>1</v>
      </c>
    </row>
    <row r="3328" spans="1:19" hidden="1" x14ac:dyDescent="0.25">
      <c r="A3328" t="s">
        <v>10</v>
      </c>
      <c r="B3328">
        <v>10000</v>
      </c>
      <c r="C3328">
        <v>100</v>
      </c>
      <c r="D3328">
        <v>100000</v>
      </c>
      <c r="E3328">
        <v>12</v>
      </c>
      <c r="F3328">
        <v>1</v>
      </c>
      <c r="G3328">
        <v>226.36678699999999</v>
      </c>
      <c r="H3328">
        <v>0.26192199999999999</v>
      </c>
      <c r="I3328">
        <v>1.658787</v>
      </c>
      <c r="J3328">
        <v>0.15079899999999999</v>
      </c>
      <c r="K3328" t="str">
        <f>MID(M3328,22,1)</f>
        <v>2</v>
      </c>
      <c r="L3328" t="s">
        <v>83</v>
      </c>
      <c r="M3328" t="s">
        <v>84</v>
      </c>
      <c r="N3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3328">
        <f>VLOOKUP(TableOMP[[#This Row],[Label]],TableAvg[],2,FALSE)</f>
        <v>226.36254049999999</v>
      </c>
      <c r="P3328">
        <f>VLOOKUP(TableOMP[[#This Row],[Label]],TableAvg[],3,FALSE)</f>
        <v>0.1691338841753294</v>
      </c>
      <c r="Q3328">
        <f>TableOMP[[#This Row],[Avg]]-$U$2*TableOMP[[#This Row],[StdDev]]</f>
        <v>226.02427273164935</v>
      </c>
      <c r="R3328">
        <f>TableOMP[[#This Row],[Avg]]+$U$2*TableOMP[[#This Row],[StdDev]]</f>
        <v>226.70080826835064</v>
      </c>
      <c r="S3328">
        <f>IF(AND(TableOMP[[#This Row],[total_time]]&gt;=TableOMP[[#This Row],[Low]], TableOMP[[#This Row],[total_time]]&lt;=TableOMP[[#This Row],[High]]),1,0)</f>
        <v>1</v>
      </c>
    </row>
    <row r="3329" spans="1:19" hidden="1" x14ac:dyDescent="0.25">
      <c r="A3329" t="s">
        <v>10</v>
      </c>
      <c r="B3329">
        <v>10000</v>
      </c>
      <c r="C3329">
        <v>100</v>
      </c>
      <c r="D3329">
        <v>100000</v>
      </c>
      <c r="E3329">
        <v>12</v>
      </c>
      <c r="F3329">
        <v>1</v>
      </c>
      <c r="G3329">
        <v>226.320437</v>
      </c>
      <c r="H3329">
        <v>0.21205099999999999</v>
      </c>
      <c r="I3329">
        <v>1.1155489999999999</v>
      </c>
      <c r="J3329">
        <v>0.101414</v>
      </c>
      <c r="K3329" t="str">
        <f>MID(M3329,22,1)</f>
        <v>2</v>
      </c>
      <c r="L3329" t="s">
        <v>225</v>
      </c>
      <c r="M3329" t="s">
        <v>226</v>
      </c>
      <c r="N3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3329">
        <f>VLOOKUP(TableOMP[[#This Row],[Label]],TableAvg[],2,FALSE)</f>
        <v>226.36254049999999</v>
      </c>
      <c r="P3329">
        <f>VLOOKUP(TableOMP[[#This Row],[Label]],TableAvg[],3,FALSE)</f>
        <v>0.1691338841753294</v>
      </c>
      <c r="Q3329">
        <f>TableOMP[[#This Row],[Avg]]-$U$2*TableOMP[[#This Row],[StdDev]]</f>
        <v>226.02427273164935</v>
      </c>
      <c r="R3329">
        <f>TableOMP[[#This Row],[Avg]]+$U$2*TableOMP[[#This Row],[StdDev]]</f>
        <v>226.70080826835064</v>
      </c>
      <c r="S3329">
        <f>IF(AND(TableOMP[[#This Row],[total_time]]&gt;=TableOMP[[#This Row],[Low]], TableOMP[[#This Row],[total_time]]&lt;=TableOMP[[#This Row],[High]]),1,0)</f>
        <v>1</v>
      </c>
    </row>
    <row r="3330" spans="1:19" hidden="1" x14ac:dyDescent="0.25">
      <c r="A3330" t="s">
        <v>10</v>
      </c>
      <c r="B3330">
        <v>10000</v>
      </c>
      <c r="C3330">
        <v>100</v>
      </c>
      <c r="D3330">
        <v>100000</v>
      </c>
      <c r="E3330">
        <v>12</v>
      </c>
      <c r="F3330">
        <v>1</v>
      </c>
      <c r="G3330">
        <v>226.28928500000001</v>
      </c>
      <c r="H3330">
        <v>0.21179899999999999</v>
      </c>
      <c r="I3330">
        <v>1.0302929999999999</v>
      </c>
      <c r="J3330">
        <v>9.3662999999999996E-2</v>
      </c>
      <c r="K3330" t="str">
        <f>MID(M3330,22,1)</f>
        <v>2</v>
      </c>
      <c r="L3330" t="s">
        <v>121</v>
      </c>
      <c r="M3330" t="s">
        <v>122</v>
      </c>
      <c r="N3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3330">
        <f>VLOOKUP(TableOMP[[#This Row],[Label]],TableAvg[],2,FALSE)</f>
        <v>226.36254049999999</v>
      </c>
      <c r="P3330">
        <f>VLOOKUP(TableOMP[[#This Row],[Label]],TableAvg[],3,FALSE)</f>
        <v>0.1691338841753294</v>
      </c>
      <c r="Q3330">
        <f>TableOMP[[#This Row],[Avg]]-$U$2*TableOMP[[#This Row],[StdDev]]</f>
        <v>226.02427273164935</v>
      </c>
      <c r="R3330">
        <f>TableOMP[[#This Row],[Avg]]+$U$2*TableOMP[[#This Row],[StdDev]]</f>
        <v>226.70080826835064</v>
      </c>
      <c r="S3330">
        <f>IF(AND(TableOMP[[#This Row],[total_time]]&gt;=TableOMP[[#This Row],[Low]], TableOMP[[#This Row],[total_time]]&lt;=TableOMP[[#This Row],[High]]),1,0)</f>
        <v>1</v>
      </c>
    </row>
    <row r="3331" spans="1:19" hidden="1" x14ac:dyDescent="0.25">
      <c r="A3331" t="s">
        <v>10</v>
      </c>
      <c r="B3331">
        <v>10000</v>
      </c>
      <c r="C3331">
        <v>100</v>
      </c>
      <c r="D3331">
        <v>100000</v>
      </c>
      <c r="E3331">
        <v>12</v>
      </c>
      <c r="F3331">
        <v>1</v>
      </c>
      <c r="G3331">
        <v>226.27855500000001</v>
      </c>
      <c r="H3331">
        <v>0.21271999999999999</v>
      </c>
      <c r="I3331">
        <v>1.1316740000000001</v>
      </c>
      <c r="J3331">
        <v>0.102879</v>
      </c>
      <c r="K3331" t="str">
        <f>MID(M3331,22,1)</f>
        <v>5</v>
      </c>
      <c r="L3331" t="s">
        <v>103</v>
      </c>
      <c r="M3331" t="s">
        <v>104</v>
      </c>
      <c r="N3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3331">
        <f>VLOOKUP(TableOMP[[#This Row],[Label]],TableAvg[],2,FALSE)</f>
        <v>226.36254049999999</v>
      </c>
      <c r="P3331">
        <f>VLOOKUP(TableOMP[[#This Row],[Label]],TableAvg[],3,FALSE)</f>
        <v>0.1691338841753294</v>
      </c>
      <c r="Q3331">
        <f>TableOMP[[#This Row],[Avg]]-$U$2*TableOMP[[#This Row],[StdDev]]</f>
        <v>226.02427273164935</v>
      </c>
      <c r="R3331">
        <f>TableOMP[[#This Row],[Avg]]+$U$2*TableOMP[[#This Row],[StdDev]]</f>
        <v>226.70080826835064</v>
      </c>
      <c r="S3331">
        <f>IF(AND(TableOMP[[#This Row],[total_time]]&gt;=TableOMP[[#This Row],[Low]], TableOMP[[#This Row],[total_time]]&lt;=TableOMP[[#This Row],[High]]),1,0)</f>
        <v>1</v>
      </c>
    </row>
    <row r="3332" spans="1:19" hidden="1" x14ac:dyDescent="0.25">
      <c r="A3332" t="s">
        <v>10</v>
      </c>
      <c r="B3332">
        <v>10000</v>
      </c>
      <c r="C3332">
        <v>100</v>
      </c>
      <c r="D3332">
        <v>100000</v>
      </c>
      <c r="E3332">
        <v>12</v>
      </c>
      <c r="F3332">
        <v>1</v>
      </c>
      <c r="G3332">
        <v>226.197035</v>
      </c>
      <c r="H3332">
        <v>0.20744599999999999</v>
      </c>
      <c r="I3332">
        <v>1.0000450000000001</v>
      </c>
      <c r="J3332">
        <v>9.0912999999999994E-2</v>
      </c>
      <c r="K3332" t="str">
        <f>MID(M3332,22,1)</f>
        <v>5</v>
      </c>
      <c r="L3332" t="s">
        <v>45</v>
      </c>
      <c r="M3332" t="s">
        <v>46</v>
      </c>
      <c r="N3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3332">
        <f>VLOOKUP(TableOMP[[#This Row],[Label]],TableAvg[],2,FALSE)</f>
        <v>226.36254049999999</v>
      </c>
      <c r="P3332">
        <f>VLOOKUP(TableOMP[[#This Row],[Label]],TableAvg[],3,FALSE)</f>
        <v>0.1691338841753294</v>
      </c>
      <c r="Q3332">
        <f>TableOMP[[#This Row],[Avg]]-$U$2*TableOMP[[#This Row],[StdDev]]</f>
        <v>226.02427273164935</v>
      </c>
      <c r="R3332">
        <f>TableOMP[[#This Row],[Avg]]+$U$2*TableOMP[[#This Row],[StdDev]]</f>
        <v>226.70080826835064</v>
      </c>
      <c r="S3332">
        <f>IF(AND(TableOMP[[#This Row],[total_time]]&gt;=TableOMP[[#This Row],[Low]], TableOMP[[#This Row],[total_time]]&lt;=TableOMP[[#This Row],[High]]),1,0)</f>
        <v>1</v>
      </c>
    </row>
    <row r="3333" spans="1:19" hidden="1" x14ac:dyDescent="0.25">
      <c r="A3333" t="s">
        <v>10</v>
      </c>
      <c r="B3333">
        <v>10000</v>
      </c>
      <c r="C3333">
        <v>100</v>
      </c>
      <c r="D3333">
        <v>100000</v>
      </c>
      <c r="E3333">
        <v>13</v>
      </c>
      <c r="F3333">
        <v>1</v>
      </c>
      <c r="G3333">
        <v>226.15733900000001</v>
      </c>
      <c r="H3333">
        <v>0.21778600000000001</v>
      </c>
      <c r="I3333">
        <v>1.2783640000000001</v>
      </c>
      <c r="J3333">
        <v>0.10653</v>
      </c>
      <c r="K3333" t="str">
        <f>MID(M3333,22,1)</f>
        <v>2</v>
      </c>
      <c r="L3333" t="s">
        <v>83</v>
      </c>
      <c r="M3333" t="s">
        <v>84</v>
      </c>
      <c r="N3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3333">
        <f>VLOOKUP(TableOMP[[#This Row],[Label]],TableAvg[],2,FALSE)</f>
        <v>226.37342450000003</v>
      </c>
      <c r="P3333">
        <f>VLOOKUP(TableOMP[[#This Row],[Label]],TableAvg[],3,FALSE)</f>
        <v>0.56879339368067217</v>
      </c>
      <c r="Q3333">
        <f>TableOMP[[#This Row],[Avg]]-$U$2*TableOMP[[#This Row],[StdDev]]</f>
        <v>225.23583771263867</v>
      </c>
      <c r="R3333">
        <f>TableOMP[[#This Row],[Avg]]+$U$2*TableOMP[[#This Row],[StdDev]]</f>
        <v>227.51101128736138</v>
      </c>
      <c r="S3333">
        <f>IF(AND(TableOMP[[#This Row],[total_time]]&gt;=TableOMP[[#This Row],[Low]], TableOMP[[#This Row],[total_time]]&lt;=TableOMP[[#This Row],[High]]),1,0)</f>
        <v>1</v>
      </c>
    </row>
    <row r="3334" spans="1:19" hidden="1" x14ac:dyDescent="0.25">
      <c r="A3334" t="s">
        <v>10</v>
      </c>
      <c r="B3334">
        <v>10000</v>
      </c>
      <c r="C3334">
        <v>100</v>
      </c>
      <c r="D3334">
        <v>100000</v>
      </c>
      <c r="E3334">
        <v>13</v>
      </c>
      <c r="F3334">
        <v>1</v>
      </c>
      <c r="G3334">
        <v>226.156496</v>
      </c>
      <c r="H3334">
        <v>0.21216399999999999</v>
      </c>
      <c r="I3334">
        <v>1.1722600000000001</v>
      </c>
      <c r="J3334">
        <v>9.7687999999999997E-2</v>
      </c>
      <c r="K3334" t="str">
        <f>MID(M3334,22,1)</f>
        <v>2</v>
      </c>
      <c r="L3334" t="s">
        <v>121</v>
      </c>
      <c r="M3334" t="s">
        <v>122</v>
      </c>
      <c r="N3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3334">
        <f>VLOOKUP(TableOMP[[#This Row],[Label]],TableAvg[],2,FALSE)</f>
        <v>226.37342450000003</v>
      </c>
      <c r="P3334">
        <f>VLOOKUP(TableOMP[[#This Row],[Label]],TableAvg[],3,FALSE)</f>
        <v>0.56879339368067217</v>
      </c>
      <c r="Q3334">
        <f>TableOMP[[#This Row],[Avg]]-$U$2*TableOMP[[#This Row],[StdDev]]</f>
        <v>225.23583771263867</v>
      </c>
      <c r="R3334">
        <f>TableOMP[[#This Row],[Avg]]+$U$2*TableOMP[[#This Row],[StdDev]]</f>
        <v>227.51101128736138</v>
      </c>
      <c r="S3334">
        <f>IF(AND(TableOMP[[#This Row],[total_time]]&gt;=TableOMP[[#This Row],[Low]], TableOMP[[#This Row],[total_time]]&lt;=TableOMP[[#This Row],[High]]),1,0)</f>
        <v>1</v>
      </c>
    </row>
    <row r="3335" spans="1:19" hidden="1" x14ac:dyDescent="0.25">
      <c r="A3335" t="s">
        <v>10</v>
      </c>
      <c r="B3335">
        <v>10000</v>
      </c>
      <c r="C3335">
        <v>100</v>
      </c>
      <c r="D3335">
        <v>100000</v>
      </c>
      <c r="E3335">
        <v>13</v>
      </c>
      <c r="F3335">
        <v>1</v>
      </c>
      <c r="G3335">
        <v>226.11980700000001</v>
      </c>
      <c r="H3335">
        <v>0.21582699999999999</v>
      </c>
      <c r="I3335">
        <v>1.2100740000000001</v>
      </c>
      <c r="J3335">
        <v>0.10084</v>
      </c>
      <c r="K3335" t="str">
        <f>MID(M3335,22,1)</f>
        <v>2</v>
      </c>
      <c r="L3335" t="s">
        <v>225</v>
      </c>
      <c r="M3335" t="s">
        <v>226</v>
      </c>
      <c r="N3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3335">
        <f>VLOOKUP(TableOMP[[#This Row],[Label]],TableAvg[],2,FALSE)</f>
        <v>226.37342450000003</v>
      </c>
      <c r="P3335">
        <f>VLOOKUP(TableOMP[[#This Row],[Label]],TableAvg[],3,FALSE)</f>
        <v>0.56879339368067217</v>
      </c>
      <c r="Q3335">
        <f>TableOMP[[#This Row],[Avg]]-$U$2*TableOMP[[#This Row],[StdDev]]</f>
        <v>225.23583771263867</v>
      </c>
      <c r="R3335">
        <f>TableOMP[[#This Row],[Avg]]+$U$2*TableOMP[[#This Row],[StdDev]]</f>
        <v>227.51101128736138</v>
      </c>
      <c r="S3335">
        <f>IF(AND(TableOMP[[#This Row],[total_time]]&gt;=TableOMP[[#This Row],[Low]], TableOMP[[#This Row],[total_time]]&lt;=TableOMP[[#This Row],[High]]),1,0)</f>
        <v>1</v>
      </c>
    </row>
    <row r="3336" spans="1:19" hidden="1" x14ac:dyDescent="0.25">
      <c r="A3336" t="s">
        <v>10</v>
      </c>
      <c r="B3336">
        <v>10000</v>
      </c>
      <c r="C3336">
        <v>100</v>
      </c>
      <c r="D3336">
        <v>100000</v>
      </c>
      <c r="E3336">
        <v>45</v>
      </c>
      <c r="F3336">
        <v>1</v>
      </c>
      <c r="G3336">
        <v>226.09843000000001</v>
      </c>
      <c r="H3336">
        <v>0.233907</v>
      </c>
      <c r="I3336">
        <v>5.1842090000000001</v>
      </c>
      <c r="J3336">
        <v>0.117823</v>
      </c>
      <c r="K3336" t="str">
        <f>MID(M3336,22,1)</f>
        <v>1</v>
      </c>
      <c r="L3336" t="s">
        <v>165</v>
      </c>
      <c r="M3336" t="s">
        <v>166</v>
      </c>
      <c r="N3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3336">
        <f>VLOOKUP(TableOMP[[#This Row],[Label]],TableAvg[],2,FALSE)</f>
        <v>244.32383650000003</v>
      </c>
      <c r="P3336">
        <f>VLOOKUP(TableOMP[[#This Row],[Label]],TableAvg[],3,FALSE)</f>
        <v>16.831544259515535</v>
      </c>
      <c r="Q3336">
        <f>TableOMP[[#This Row],[Avg]]-$U$2*TableOMP[[#This Row],[StdDev]]</f>
        <v>210.66074798096895</v>
      </c>
      <c r="R3336">
        <f>TableOMP[[#This Row],[Avg]]+$U$2*TableOMP[[#This Row],[StdDev]]</f>
        <v>277.9869250190311</v>
      </c>
      <c r="S3336">
        <f>IF(AND(TableOMP[[#This Row],[total_time]]&gt;=TableOMP[[#This Row],[Low]], TableOMP[[#This Row],[total_time]]&lt;=TableOMP[[#This Row],[High]]),1,0)</f>
        <v>1</v>
      </c>
    </row>
    <row r="3337" spans="1:19" hidden="1" x14ac:dyDescent="0.25">
      <c r="A3337" t="s">
        <v>15</v>
      </c>
      <c r="B3337">
        <v>10000</v>
      </c>
      <c r="C3337">
        <v>100</v>
      </c>
      <c r="D3337">
        <v>100000</v>
      </c>
      <c r="E3337">
        <v>25</v>
      </c>
      <c r="F3337">
        <v>1</v>
      </c>
      <c r="G3337">
        <v>8.7318990000000003</v>
      </c>
      <c r="H3337">
        <v>0.17305899999999999</v>
      </c>
      <c r="I3337">
        <v>1.1022430000000001</v>
      </c>
      <c r="J3337">
        <v>4.5927000000000003E-2</v>
      </c>
      <c r="K3337" t="str">
        <f>MID(M3337,22,1)</f>
        <v>5</v>
      </c>
      <c r="L3337" t="s">
        <v>55</v>
      </c>
      <c r="M3337" t="s">
        <v>56</v>
      </c>
      <c r="N3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337">
        <f>VLOOKUP(TableOMP[[#This Row],[Label]],TableAvg[],2,FALSE)</f>
        <v>8.404983545454547</v>
      </c>
      <c r="P3337">
        <f>VLOOKUP(TableOMP[[#This Row],[Label]],TableAvg[],3,FALSE)</f>
        <v>0.16160226816657439</v>
      </c>
      <c r="Q3337">
        <f>TableOMP[[#This Row],[Avg]]-$U$2*TableOMP[[#This Row],[StdDev]]</f>
        <v>8.0817790091213979</v>
      </c>
      <c r="R3337">
        <f>TableOMP[[#This Row],[Avg]]+$U$2*TableOMP[[#This Row],[StdDev]]</f>
        <v>8.728188081787696</v>
      </c>
      <c r="S3337">
        <f>IF(AND(TableOMP[[#This Row],[total_time]]&gt;=TableOMP[[#This Row],[Low]], TableOMP[[#This Row],[total_time]]&lt;=TableOMP[[#This Row],[High]]),1,0)</f>
        <v>0</v>
      </c>
    </row>
    <row r="3338" spans="1:19" hidden="1" x14ac:dyDescent="0.25">
      <c r="A3338" t="s">
        <v>10</v>
      </c>
      <c r="B3338">
        <v>10000</v>
      </c>
      <c r="C3338">
        <v>100</v>
      </c>
      <c r="D3338">
        <v>100000</v>
      </c>
      <c r="E3338">
        <v>13</v>
      </c>
      <c r="F3338">
        <v>1</v>
      </c>
      <c r="G3338">
        <v>226.09168600000001</v>
      </c>
      <c r="H3338">
        <v>0.212758</v>
      </c>
      <c r="I3338">
        <v>1.216107</v>
      </c>
      <c r="J3338">
        <v>0.101342</v>
      </c>
      <c r="K3338" t="str">
        <f>MID(M3338,22,1)</f>
        <v>5</v>
      </c>
      <c r="L3338" t="s">
        <v>103</v>
      </c>
      <c r="M3338" t="s">
        <v>104</v>
      </c>
      <c r="N3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3338">
        <f>VLOOKUP(TableOMP[[#This Row],[Label]],TableAvg[],2,FALSE)</f>
        <v>226.37342450000003</v>
      </c>
      <c r="P3338">
        <f>VLOOKUP(TableOMP[[#This Row],[Label]],TableAvg[],3,FALSE)</f>
        <v>0.56879339368067217</v>
      </c>
      <c r="Q3338">
        <f>TableOMP[[#This Row],[Avg]]-$U$2*TableOMP[[#This Row],[StdDev]]</f>
        <v>225.23583771263867</v>
      </c>
      <c r="R3338">
        <f>TableOMP[[#This Row],[Avg]]+$U$2*TableOMP[[#This Row],[StdDev]]</f>
        <v>227.51101128736138</v>
      </c>
      <c r="S3338">
        <f>IF(AND(TableOMP[[#This Row],[total_time]]&gt;=TableOMP[[#This Row],[Low]], TableOMP[[#This Row],[total_time]]&lt;=TableOMP[[#This Row],[High]]),1,0)</f>
        <v>1</v>
      </c>
    </row>
    <row r="3339" spans="1:19" hidden="1" x14ac:dyDescent="0.25">
      <c r="A3339" t="s">
        <v>10</v>
      </c>
      <c r="B3339">
        <v>10000</v>
      </c>
      <c r="C3339">
        <v>100</v>
      </c>
      <c r="D3339">
        <v>100000</v>
      </c>
      <c r="E3339">
        <v>13</v>
      </c>
      <c r="F3339">
        <v>1</v>
      </c>
      <c r="G3339">
        <v>226.07185000000001</v>
      </c>
      <c r="H3339">
        <v>0.24745200000000001</v>
      </c>
      <c r="I3339">
        <v>1.544694</v>
      </c>
      <c r="J3339">
        <v>0.12872500000000001</v>
      </c>
      <c r="K3339" t="str">
        <f>MID(M3339,22,1)</f>
        <v>5</v>
      </c>
      <c r="L3339" t="s">
        <v>45</v>
      </c>
      <c r="M3339" t="s">
        <v>46</v>
      </c>
      <c r="N3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3339">
        <f>VLOOKUP(TableOMP[[#This Row],[Label]],TableAvg[],2,FALSE)</f>
        <v>226.37342450000003</v>
      </c>
      <c r="P3339">
        <f>VLOOKUP(TableOMP[[#This Row],[Label]],TableAvg[],3,FALSE)</f>
        <v>0.56879339368067217</v>
      </c>
      <c r="Q3339">
        <f>TableOMP[[#This Row],[Avg]]-$U$2*TableOMP[[#This Row],[StdDev]]</f>
        <v>225.23583771263867</v>
      </c>
      <c r="R3339">
        <f>TableOMP[[#This Row],[Avg]]+$U$2*TableOMP[[#This Row],[StdDev]]</f>
        <v>227.51101128736138</v>
      </c>
      <c r="S3339">
        <f>IF(AND(TableOMP[[#This Row],[total_time]]&gt;=TableOMP[[#This Row],[Low]], TableOMP[[#This Row],[total_time]]&lt;=TableOMP[[#This Row],[High]]),1,0)</f>
        <v>1</v>
      </c>
    </row>
    <row r="3340" spans="1:19" hidden="1" x14ac:dyDescent="0.25">
      <c r="A3340" t="s">
        <v>10</v>
      </c>
      <c r="B3340">
        <v>10000</v>
      </c>
      <c r="C3340">
        <v>100</v>
      </c>
      <c r="D3340">
        <v>100000</v>
      </c>
      <c r="E3340">
        <v>14</v>
      </c>
      <c r="F3340">
        <v>1</v>
      </c>
      <c r="G3340">
        <v>226.011731</v>
      </c>
      <c r="H3340">
        <v>0.23586099999999999</v>
      </c>
      <c r="I3340">
        <v>1.594695</v>
      </c>
      <c r="J3340">
        <v>0.122669</v>
      </c>
      <c r="K3340" t="str">
        <f>MID(M3340,22,1)</f>
        <v>2</v>
      </c>
      <c r="L3340" t="s">
        <v>121</v>
      </c>
      <c r="M3340" t="s">
        <v>122</v>
      </c>
      <c r="N3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3340">
        <f>VLOOKUP(TableOMP[[#This Row],[Label]],TableAvg[],2,FALSE)</f>
        <v>226.25896833333331</v>
      </c>
      <c r="P3340">
        <f>VLOOKUP(TableOMP[[#This Row],[Label]],TableAvg[],3,FALSE)</f>
        <v>0.65691653176044518</v>
      </c>
      <c r="Q3340">
        <f>TableOMP[[#This Row],[Avg]]-$U$2*TableOMP[[#This Row],[StdDev]]</f>
        <v>224.94513526981243</v>
      </c>
      <c r="R3340">
        <f>TableOMP[[#This Row],[Avg]]+$U$2*TableOMP[[#This Row],[StdDev]]</f>
        <v>227.5728013968542</v>
      </c>
      <c r="S3340">
        <f>IF(AND(TableOMP[[#This Row],[total_time]]&gt;=TableOMP[[#This Row],[Low]], TableOMP[[#This Row],[total_time]]&lt;=TableOMP[[#This Row],[High]]),1,0)</f>
        <v>1</v>
      </c>
    </row>
    <row r="3341" spans="1:19" hidden="1" x14ac:dyDescent="0.25">
      <c r="A3341" t="s">
        <v>10</v>
      </c>
      <c r="B3341">
        <v>10000</v>
      </c>
      <c r="C3341">
        <v>100</v>
      </c>
      <c r="D3341">
        <v>100000</v>
      </c>
      <c r="E3341">
        <v>14</v>
      </c>
      <c r="F3341">
        <v>1</v>
      </c>
      <c r="G3341">
        <v>225.995791</v>
      </c>
      <c r="H3341">
        <v>0.23341200000000001</v>
      </c>
      <c r="I3341">
        <v>1.50434</v>
      </c>
      <c r="J3341">
        <v>0.115718</v>
      </c>
      <c r="K3341" t="str">
        <f>MID(M3341,22,1)</f>
        <v>2</v>
      </c>
      <c r="L3341" t="s">
        <v>83</v>
      </c>
      <c r="M3341" t="s">
        <v>84</v>
      </c>
      <c r="N3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3341">
        <f>VLOOKUP(TableOMP[[#This Row],[Label]],TableAvg[],2,FALSE)</f>
        <v>226.25896833333331</v>
      </c>
      <c r="P3341">
        <f>VLOOKUP(TableOMP[[#This Row],[Label]],TableAvg[],3,FALSE)</f>
        <v>0.65691653176044518</v>
      </c>
      <c r="Q3341">
        <f>TableOMP[[#This Row],[Avg]]-$U$2*TableOMP[[#This Row],[StdDev]]</f>
        <v>224.94513526981243</v>
      </c>
      <c r="R3341">
        <f>TableOMP[[#This Row],[Avg]]+$U$2*TableOMP[[#This Row],[StdDev]]</f>
        <v>227.5728013968542</v>
      </c>
      <c r="S3341">
        <f>IF(AND(TableOMP[[#This Row],[total_time]]&gt;=TableOMP[[#This Row],[Low]], TableOMP[[#This Row],[total_time]]&lt;=TableOMP[[#This Row],[High]]),1,0)</f>
        <v>1</v>
      </c>
    </row>
    <row r="3342" spans="1:19" hidden="1" x14ac:dyDescent="0.25">
      <c r="A3342" t="s">
        <v>10</v>
      </c>
      <c r="B3342">
        <v>10000</v>
      </c>
      <c r="C3342">
        <v>100</v>
      </c>
      <c r="D3342">
        <v>100000</v>
      </c>
      <c r="E3342">
        <v>14</v>
      </c>
      <c r="F3342">
        <v>1</v>
      </c>
      <c r="G3342">
        <v>225.99206599999999</v>
      </c>
      <c r="H3342">
        <v>0.20375599999999999</v>
      </c>
      <c r="I3342">
        <v>1.194151</v>
      </c>
      <c r="J3342">
        <v>9.1857999999999995E-2</v>
      </c>
      <c r="K3342" t="str">
        <f>MID(M3342,22,1)</f>
        <v>2</v>
      </c>
      <c r="L3342" t="s">
        <v>225</v>
      </c>
      <c r="M3342" t="s">
        <v>226</v>
      </c>
      <c r="N3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3342">
        <f>VLOOKUP(TableOMP[[#This Row],[Label]],TableAvg[],2,FALSE)</f>
        <v>226.25896833333331</v>
      </c>
      <c r="P3342">
        <f>VLOOKUP(TableOMP[[#This Row],[Label]],TableAvg[],3,FALSE)</f>
        <v>0.65691653176044518</v>
      </c>
      <c r="Q3342">
        <f>TableOMP[[#This Row],[Avg]]-$U$2*TableOMP[[#This Row],[StdDev]]</f>
        <v>224.94513526981243</v>
      </c>
      <c r="R3342">
        <f>TableOMP[[#This Row],[Avg]]+$U$2*TableOMP[[#This Row],[StdDev]]</f>
        <v>227.5728013968542</v>
      </c>
      <c r="S3342">
        <f>IF(AND(TableOMP[[#This Row],[total_time]]&gt;=TableOMP[[#This Row],[Low]], TableOMP[[#This Row],[total_time]]&lt;=TableOMP[[#This Row],[High]]),1,0)</f>
        <v>1</v>
      </c>
    </row>
    <row r="3343" spans="1:19" hidden="1" x14ac:dyDescent="0.25">
      <c r="A3343" t="s">
        <v>10</v>
      </c>
      <c r="B3343">
        <v>10000</v>
      </c>
      <c r="C3343">
        <v>100</v>
      </c>
      <c r="D3343">
        <v>100000</v>
      </c>
      <c r="E3343">
        <v>47</v>
      </c>
      <c r="F3343">
        <v>1</v>
      </c>
      <c r="G3343">
        <v>225.989679</v>
      </c>
      <c r="H3343">
        <v>0.22944000000000001</v>
      </c>
      <c r="I3343">
        <v>5.5503090000000004</v>
      </c>
      <c r="J3343">
        <v>0.120659</v>
      </c>
      <c r="K3343" t="str">
        <f>MID(M3343,22,1)</f>
        <v>5</v>
      </c>
      <c r="L3343" t="s">
        <v>193</v>
      </c>
      <c r="M3343" t="s">
        <v>194</v>
      </c>
      <c r="N3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3343">
        <f>VLOOKUP(TableOMP[[#This Row],[Label]],TableAvg[],2,FALSE)</f>
        <v>247.11827460000001</v>
      </c>
      <c r="P3343">
        <f>VLOOKUP(TableOMP[[#This Row],[Label]],TableAvg[],3,FALSE)</f>
        <v>17.087986928852608</v>
      </c>
      <c r="Q3343">
        <f>TableOMP[[#This Row],[Avg]]-$U$2*TableOMP[[#This Row],[StdDev]]</f>
        <v>212.94230074229478</v>
      </c>
      <c r="R3343">
        <f>TableOMP[[#This Row],[Avg]]+$U$2*TableOMP[[#This Row],[StdDev]]</f>
        <v>281.29424845770524</v>
      </c>
      <c r="S3343">
        <f>IF(AND(TableOMP[[#This Row],[total_time]]&gt;=TableOMP[[#This Row],[Low]], TableOMP[[#This Row],[total_time]]&lt;=TableOMP[[#This Row],[High]]),1,0)</f>
        <v>1</v>
      </c>
    </row>
    <row r="3344" spans="1:19" hidden="1" x14ac:dyDescent="0.25">
      <c r="A3344" t="s">
        <v>10</v>
      </c>
      <c r="B3344">
        <v>10000</v>
      </c>
      <c r="C3344">
        <v>100</v>
      </c>
      <c r="D3344">
        <v>100000</v>
      </c>
      <c r="E3344">
        <v>14</v>
      </c>
      <c r="F3344">
        <v>1</v>
      </c>
      <c r="G3344">
        <v>225.96505099999999</v>
      </c>
      <c r="H3344">
        <v>0.23630200000000001</v>
      </c>
      <c r="I3344">
        <v>1.5099659999999999</v>
      </c>
      <c r="J3344">
        <v>0.116151</v>
      </c>
      <c r="K3344" t="str">
        <f>MID(M3344,22,1)</f>
        <v>5</v>
      </c>
      <c r="L3344" t="s">
        <v>45</v>
      </c>
      <c r="M3344" t="s">
        <v>46</v>
      </c>
      <c r="N3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3344">
        <f>VLOOKUP(TableOMP[[#This Row],[Label]],TableAvg[],2,FALSE)</f>
        <v>226.25896833333331</v>
      </c>
      <c r="P3344">
        <f>VLOOKUP(TableOMP[[#This Row],[Label]],TableAvg[],3,FALSE)</f>
        <v>0.65691653176044518</v>
      </c>
      <c r="Q3344">
        <f>TableOMP[[#This Row],[Avg]]-$U$2*TableOMP[[#This Row],[StdDev]]</f>
        <v>224.94513526981243</v>
      </c>
      <c r="R3344">
        <f>TableOMP[[#This Row],[Avg]]+$U$2*TableOMP[[#This Row],[StdDev]]</f>
        <v>227.5728013968542</v>
      </c>
      <c r="S3344">
        <f>IF(AND(TableOMP[[#This Row],[total_time]]&gt;=TableOMP[[#This Row],[Low]], TableOMP[[#This Row],[total_time]]&lt;=TableOMP[[#This Row],[High]]),1,0)</f>
        <v>1</v>
      </c>
    </row>
    <row r="3345" spans="1:19" hidden="1" x14ac:dyDescent="0.25">
      <c r="A3345" t="s">
        <v>10</v>
      </c>
      <c r="B3345">
        <v>10000</v>
      </c>
      <c r="C3345">
        <v>100</v>
      </c>
      <c r="D3345">
        <v>100000</v>
      </c>
      <c r="E3345">
        <v>14</v>
      </c>
      <c r="F3345">
        <v>1</v>
      </c>
      <c r="G3345">
        <v>225.865217</v>
      </c>
      <c r="H3345">
        <v>0.22268499999999999</v>
      </c>
      <c r="I3345">
        <v>1.4125259999999999</v>
      </c>
      <c r="J3345">
        <v>0.108656</v>
      </c>
      <c r="K3345" t="str">
        <f>MID(M3345,22,1)</f>
        <v>5</v>
      </c>
      <c r="L3345" t="s">
        <v>103</v>
      </c>
      <c r="M3345" t="s">
        <v>104</v>
      </c>
      <c r="N3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3345">
        <f>VLOOKUP(TableOMP[[#This Row],[Label]],TableAvg[],2,FALSE)</f>
        <v>226.25896833333331</v>
      </c>
      <c r="P3345">
        <f>VLOOKUP(TableOMP[[#This Row],[Label]],TableAvg[],3,FALSE)</f>
        <v>0.65691653176044518</v>
      </c>
      <c r="Q3345">
        <f>TableOMP[[#This Row],[Avg]]-$U$2*TableOMP[[#This Row],[StdDev]]</f>
        <v>224.94513526981243</v>
      </c>
      <c r="R3345">
        <f>TableOMP[[#This Row],[Avg]]+$U$2*TableOMP[[#This Row],[StdDev]]</f>
        <v>227.5728013968542</v>
      </c>
      <c r="S3345">
        <f>IF(AND(TableOMP[[#This Row],[total_time]]&gt;=TableOMP[[#This Row],[Low]], TableOMP[[#This Row],[total_time]]&lt;=TableOMP[[#This Row],[High]]),1,0)</f>
        <v>1</v>
      </c>
    </row>
    <row r="3346" spans="1:19" hidden="1" x14ac:dyDescent="0.25">
      <c r="A3346" t="s">
        <v>10</v>
      </c>
      <c r="B3346">
        <v>10000</v>
      </c>
      <c r="C3346">
        <v>100</v>
      </c>
      <c r="D3346">
        <v>100000</v>
      </c>
      <c r="E3346">
        <v>15</v>
      </c>
      <c r="F3346">
        <v>1</v>
      </c>
      <c r="G3346">
        <v>225.82541000000001</v>
      </c>
      <c r="H3346">
        <v>0.211289</v>
      </c>
      <c r="I3346">
        <v>1.4046129999999999</v>
      </c>
      <c r="J3346">
        <v>0.10033</v>
      </c>
      <c r="K3346" t="str">
        <f>MID(M3346,22,1)</f>
        <v>2</v>
      </c>
      <c r="L3346" t="s">
        <v>121</v>
      </c>
      <c r="M3346" t="s">
        <v>122</v>
      </c>
      <c r="N3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3346">
        <f>VLOOKUP(TableOMP[[#This Row],[Label]],TableAvg[],2,FALSE)</f>
        <v>226.33905849999999</v>
      </c>
      <c r="P3346">
        <f>VLOOKUP(TableOMP[[#This Row],[Label]],TableAvg[],3,FALSE)</f>
        <v>1.1953515257583951</v>
      </c>
      <c r="Q3346">
        <f>TableOMP[[#This Row],[Avg]]-$U$2*TableOMP[[#This Row],[StdDev]]</f>
        <v>223.9483554484832</v>
      </c>
      <c r="R3346">
        <f>TableOMP[[#This Row],[Avg]]+$U$2*TableOMP[[#This Row],[StdDev]]</f>
        <v>228.72976155151679</v>
      </c>
      <c r="S3346">
        <f>IF(AND(TableOMP[[#This Row],[total_time]]&gt;=TableOMP[[#This Row],[Low]], TableOMP[[#This Row],[total_time]]&lt;=TableOMP[[#This Row],[High]]),1,0)</f>
        <v>1</v>
      </c>
    </row>
    <row r="3347" spans="1:19" hidden="1" x14ac:dyDescent="0.25">
      <c r="A3347" t="s">
        <v>10</v>
      </c>
      <c r="B3347">
        <v>10000</v>
      </c>
      <c r="C3347">
        <v>100</v>
      </c>
      <c r="D3347">
        <v>100000</v>
      </c>
      <c r="E3347">
        <v>15</v>
      </c>
      <c r="F3347">
        <v>1</v>
      </c>
      <c r="G3347">
        <v>225.818465</v>
      </c>
      <c r="H3347">
        <v>0.212787</v>
      </c>
      <c r="I3347">
        <v>1.400369</v>
      </c>
      <c r="J3347">
        <v>0.100026</v>
      </c>
      <c r="K3347" t="str">
        <f>MID(M3347,22,1)</f>
        <v>2</v>
      </c>
      <c r="L3347" t="s">
        <v>83</v>
      </c>
      <c r="M3347" t="s">
        <v>84</v>
      </c>
      <c r="N3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3347">
        <f>VLOOKUP(TableOMP[[#This Row],[Label]],TableAvg[],2,FALSE)</f>
        <v>226.33905849999999</v>
      </c>
      <c r="P3347">
        <f>VLOOKUP(TableOMP[[#This Row],[Label]],TableAvg[],3,FALSE)</f>
        <v>1.1953515257583951</v>
      </c>
      <c r="Q3347">
        <f>TableOMP[[#This Row],[Avg]]-$U$2*TableOMP[[#This Row],[StdDev]]</f>
        <v>223.9483554484832</v>
      </c>
      <c r="R3347">
        <f>TableOMP[[#This Row],[Avg]]+$U$2*TableOMP[[#This Row],[StdDev]]</f>
        <v>228.72976155151679</v>
      </c>
      <c r="S3347">
        <f>IF(AND(TableOMP[[#This Row],[total_time]]&gt;=TableOMP[[#This Row],[Low]], TableOMP[[#This Row],[total_time]]&lt;=TableOMP[[#This Row],[High]]),1,0)</f>
        <v>1</v>
      </c>
    </row>
    <row r="3348" spans="1:19" hidden="1" x14ac:dyDescent="0.25">
      <c r="A3348" t="s">
        <v>10</v>
      </c>
      <c r="B3348">
        <v>10000</v>
      </c>
      <c r="C3348">
        <v>100</v>
      </c>
      <c r="D3348">
        <v>100000</v>
      </c>
      <c r="E3348">
        <v>15</v>
      </c>
      <c r="F3348">
        <v>1</v>
      </c>
      <c r="G3348">
        <v>225.810789</v>
      </c>
      <c r="H3348">
        <v>0.23998</v>
      </c>
      <c r="I3348">
        <v>1.648658</v>
      </c>
      <c r="J3348">
        <v>0.117761</v>
      </c>
      <c r="K3348" t="str">
        <f>MID(M3348,22,1)</f>
        <v>5</v>
      </c>
      <c r="L3348" t="s">
        <v>45</v>
      </c>
      <c r="M3348" t="s">
        <v>46</v>
      </c>
      <c r="N3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3348">
        <f>VLOOKUP(TableOMP[[#This Row],[Label]],TableAvg[],2,FALSE)</f>
        <v>226.33905849999999</v>
      </c>
      <c r="P3348">
        <f>VLOOKUP(TableOMP[[#This Row],[Label]],TableAvg[],3,FALSE)</f>
        <v>1.1953515257583951</v>
      </c>
      <c r="Q3348">
        <f>TableOMP[[#This Row],[Avg]]-$U$2*TableOMP[[#This Row],[StdDev]]</f>
        <v>223.9483554484832</v>
      </c>
      <c r="R3348">
        <f>TableOMP[[#This Row],[Avg]]+$U$2*TableOMP[[#This Row],[StdDev]]</f>
        <v>228.72976155151679</v>
      </c>
      <c r="S3348">
        <f>IF(AND(TableOMP[[#This Row],[total_time]]&gt;=TableOMP[[#This Row],[Low]], TableOMP[[#This Row],[total_time]]&lt;=TableOMP[[#This Row],[High]]),1,0)</f>
        <v>1</v>
      </c>
    </row>
    <row r="3349" spans="1:19" hidden="1" x14ac:dyDescent="0.25">
      <c r="A3349" t="s">
        <v>10</v>
      </c>
      <c r="B3349">
        <v>10000</v>
      </c>
      <c r="C3349">
        <v>100</v>
      </c>
      <c r="D3349">
        <v>100000</v>
      </c>
      <c r="E3349">
        <v>15</v>
      </c>
      <c r="F3349">
        <v>1</v>
      </c>
      <c r="G3349">
        <v>225.80460600000001</v>
      </c>
      <c r="H3349">
        <v>0.230658</v>
      </c>
      <c r="I3349">
        <v>1.6088309999999999</v>
      </c>
      <c r="J3349">
        <v>0.11491700000000001</v>
      </c>
      <c r="K3349" t="str">
        <f>MID(M3349,22,1)</f>
        <v>2</v>
      </c>
      <c r="L3349" t="s">
        <v>225</v>
      </c>
      <c r="M3349" t="s">
        <v>226</v>
      </c>
      <c r="N3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3349">
        <f>VLOOKUP(TableOMP[[#This Row],[Label]],TableAvg[],2,FALSE)</f>
        <v>226.33905849999999</v>
      </c>
      <c r="P3349">
        <f>VLOOKUP(TableOMP[[#This Row],[Label]],TableAvg[],3,FALSE)</f>
        <v>1.1953515257583951</v>
      </c>
      <c r="Q3349">
        <f>TableOMP[[#This Row],[Avg]]-$U$2*TableOMP[[#This Row],[StdDev]]</f>
        <v>223.9483554484832</v>
      </c>
      <c r="R3349">
        <f>TableOMP[[#This Row],[Avg]]+$U$2*TableOMP[[#This Row],[StdDev]]</f>
        <v>228.72976155151679</v>
      </c>
      <c r="S3349">
        <f>IF(AND(TableOMP[[#This Row],[total_time]]&gt;=TableOMP[[#This Row],[Low]], TableOMP[[#This Row],[total_time]]&lt;=TableOMP[[#This Row],[High]]),1,0)</f>
        <v>1</v>
      </c>
    </row>
    <row r="3350" spans="1:19" hidden="1" x14ac:dyDescent="0.25">
      <c r="A3350" t="s">
        <v>10</v>
      </c>
      <c r="B3350">
        <v>10000</v>
      </c>
      <c r="C3350">
        <v>100</v>
      </c>
      <c r="D3350">
        <v>100000</v>
      </c>
      <c r="E3350">
        <v>15</v>
      </c>
      <c r="F3350">
        <v>1</v>
      </c>
      <c r="G3350">
        <v>225.76350199999999</v>
      </c>
      <c r="H3350">
        <v>0.209677</v>
      </c>
      <c r="I3350">
        <v>1.2969059999999999</v>
      </c>
      <c r="J3350">
        <v>9.2635999999999996E-2</v>
      </c>
      <c r="K3350" t="str">
        <f>MID(M3350,22,1)</f>
        <v>5</v>
      </c>
      <c r="L3350" t="s">
        <v>103</v>
      </c>
      <c r="M3350" t="s">
        <v>104</v>
      </c>
      <c r="N3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3350">
        <f>VLOOKUP(TableOMP[[#This Row],[Label]],TableAvg[],2,FALSE)</f>
        <v>226.33905849999999</v>
      </c>
      <c r="P3350">
        <f>VLOOKUP(TableOMP[[#This Row],[Label]],TableAvg[],3,FALSE)</f>
        <v>1.1953515257583951</v>
      </c>
      <c r="Q3350">
        <f>TableOMP[[#This Row],[Avg]]-$U$2*TableOMP[[#This Row],[StdDev]]</f>
        <v>223.9483554484832</v>
      </c>
      <c r="R3350">
        <f>TableOMP[[#This Row],[Avg]]+$U$2*TableOMP[[#This Row],[StdDev]]</f>
        <v>228.72976155151679</v>
      </c>
      <c r="S3350">
        <f>IF(AND(TableOMP[[#This Row],[total_time]]&gt;=TableOMP[[#This Row],[Low]], TableOMP[[#This Row],[total_time]]&lt;=TableOMP[[#This Row],[High]]),1,0)</f>
        <v>1</v>
      </c>
    </row>
    <row r="3351" spans="1:19" hidden="1" x14ac:dyDescent="0.25">
      <c r="A3351" t="s">
        <v>10</v>
      </c>
      <c r="B3351">
        <v>10000</v>
      </c>
      <c r="C3351">
        <v>100</v>
      </c>
      <c r="D3351">
        <v>100000</v>
      </c>
      <c r="E3351">
        <v>16</v>
      </c>
      <c r="F3351">
        <v>1</v>
      </c>
      <c r="G3351">
        <v>225.73082400000001</v>
      </c>
      <c r="H3351">
        <v>0.22733600000000001</v>
      </c>
      <c r="I3351">
        <v>1.6750910000000001</v>
      </c>
      <c r="J3351">
        <v>0.11167299999999999</v>
      </c>
      <c r="K3351" t="str">
        <f>MID(M3351,22,1)</f>
        <v>2</v>
      </c>
      <c r="L3351" t="s">
        <v>121</v>
      </c>
      <c r="M3351" t="s">
        <v>122</v>
      </c>
      <c r="N3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3351">
        <f>VLOOKUP(TableOMP[[#This Row],[Label]],TableAvg[],2,FALSE)</f>
        <v>226.28677216666668</v>
      </c>
      <c r="P3351">
        <f>VLOOKUP(TableOMP[[#This Row],[Label]],TableAvg[],3,FALSE)</f>
        <v>1.3085374014419617</v>
      </c>
      <c r="Q3351">
        <f>TableOMP[[#This Row],[Avg]]-$U$2*TableOMP[[#This Row],[StdDev]]</f>
        <v>223.66969736378275</v>
      </c>
      <c r="R3351">
        <f>TableOMP[[#This Row],[Avg]]+$U$2*TableOMP[[#This Row],[StdDev]]</f>
        <v>228.90384696955061</v>
      </c>
      <c r="S3351">
        <f>IF(AND(TableOMP[[#This Row],[total_time]]&gt;=TableOMP[[#This Row],[Low]], TableOMP[[#This Row],[total_time]]&lt;=TableOMP[[#This Row],[High]]),1,0)</f>
        <v>1</v>
      </c>
    </row>
    <row r="3352" spans="1:19" hidden="1" x14ac:dyDescent="0.25">
      <c r="A3352" t="s">
        <v>10</v>
      </c>
      <c r="B3352">
        <v>10000</v>
      </c>
      <c r="C3352">
        <v>100</v>
      </c>
      <c r="D3352">
        <v>100000</v>
      </c>
      <c r="E3352">
        <v>16</v>
      </c>
      <c r="F3352">
        <v>1</v>
      </c>
      <c r="G3352">
        <v>225.728047</v>
      </c>
      <c r="H3352">
        <v>0.23757700000000001</v>
      </c>
      <c r="I3352">
        <v>1.8712230000000001</v>
      </c>
      <c r="J3352">
        <v>0.124748</v>
      </c>
      <c r="K3352" t="str">
        <f>MID(M3352,22,1)</f>
        <v>5</v>
      </c>
      <c r="L3352" t="s">
        <v>103</v>
      </c>
      <c r="M3352" t="s">
        <v>104</v>
      </c>
      <c r="N3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3352">
        <f>VLOOKUP(TableOMP[[#This Row],[Label]],TableAvg[],2,FALSE)</f>
        <v>226.28677216666668</v>
      </c>
      <c r="P3352">
        <f>VLOOKUP(TableOMP[[#This Row],[Label]],TableAvg[],3,FALSE)</f>
        <v>1.3085374014419617</v>
      </c>
      <c r="Q3352">
        <f>TableOMP[[#This Row],[Avg]]-$U$2*TableOMP[[#This Row],[StdDev]]</f>
        <v>223.66969736378275</v>
      </c>
      <c r="R3352">
        <f>TableOMP[[#This Row],[Avg]]+$U$2*TableOMP[[#This Row],[StdDev]]</f>
        <v>228.90384696955061</v>
      </c>
      <c r="S3352">
        <f>IF(AND(TableOMP[[#This Row],[total_time]]&gt;=TableOMP[[#This Row],[Low]], TableOMP[[#This Row],[total_time]]&lt;=TableOMP[[#This Row],[High]]),1,0)</f>
        <v>1</v>
      </c>
    </row>
    <row r="3353" spans="1:19" hidden="1" x14ac:dyDescent="0.25">
      <c r="A3353" t="s">
        <v>10</v>
      </c>
      <c r="B3353">
        <v>10000</v>
      </c>
      <c r="C3353">
        <v>100</v>
      </c>
      <c r="D3353">
        <v>100000</v>
      </c>
      <c r="E3353">
        <v>16</v>
      </c>
      <c r="F3353">
        <v>1</v>
      </c>
      <c r="G3353">
        <v>225.71905100000001</v>
      </c>
      <c r="H3353">
        <v>0.21593599999999999</v>
      </c>
      <c r="I3353">
        <v>1.5175620000000001</v>
      </c>
      <c r="J3353">
        <v>0.101171</v>
      </c>
      <c r="K3353" t="str">
        <f>MID(M3353,22,1)</f>
        <v>2</v>
      </c>
      <c r="L3353" t="s">
        <v>83</v>
      </c>
      <c r="M3353" t="s">
        <v>84</v>
      </c>
      <c r="N3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3353">
        <f>VLOOKUP(TableOMP[[#This Row],[Label]],TableAvg[],2,FALSE)</f>
        <v>226.28677216666668</v>
      </c>
      <c r="P3353">
        <f>VLOOKUP(TableOMP[[#This Row],[Label]],TableAvg[],3,FALSE)</f>
        <v>1.3085374014419617</v>
      </c>
      <c r="Q3353">
        <f>TableOMP[[#This Row],[Avg]]-$U$2*TableOMP[[#This Row],[StdDev]]</f>
        <v>223.66969736378275</v>
      </c>
      <c r="R3353">
        <f>TableOMP[[#This Row],[Avg]]+$U$2*TableOMP[[#This Row],[StdDev]]</f>
        <v>228.90384696955061</v>
      </c>
      <c r="S3353">
        <f>IF(AND(TableOMP[[#This Row],[total_time]]&gt;=TableOMP[[#This Row],[Low]], TableOMP[[#This Row],[total_time]]&lt;=TableOMP[[#This Row],[High]]),1,0)</f>
        <v>1</v>
      </c>
    </row>
    <row r="3354" spans="1:19" hidden="1" x14ac:dyDescent="0.25">
      <c r="A3354" t="s">
        <v>10</v>
      </c>
      <c r="B3354">
        <v>10000</v>
      </c>
      <c r="C3354">
        <v>100</v>
      </c>
      <c r="D3354">
        <v>100000</v>
      </c>
      <c r="E3354">
        <v>16</v>
      </c>
      <c r="F3354">
        <v>1</v>
      </c>
      <c r="G3354">
        <v>225.67149900000001</v>
      </c>
      <c r="H3354">
        <v>0.23049800000000001</v>
      </c>
      <c r="I3354">
        <v>1.7731060000000001</v>
      </c>
      <c r="J3354">
        <v>0.11820700000000001</v>
      </c>
      <c r="K3354" t="str">
        <f>MID(M3354,22,1)</f>
        <v>2</v>
      </c>
      <c r="L3354" t="s">
        <v>225</v>
      </c>
      <c r="M3354" t="s">
        <v>226</v>
      </c>
      <c r="N3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3354">
        <f>VLOOKUP(TableOMP[[#This Row],[Label]],TableAvg[],2,FALSE)</f>
        <v>226.28677216666668</v>
      </c>
      <c r="P3354">
        <f>VLOOKUP(TableOMP[[#This Row],[Label]],TableAvg[],3,FALSE)</f>
        <v>1.3085374014419617</v>
      </c>
      <c r="Q3354">
        <f>TableOMP[[#This Row],[Avg]]-$U$2*TableOMP[[#This Row],[StdDev]]</f>
        <v>223.66969736378275</v>
      </c>
      <c r="R3354">
        <f>TableOMP[[#This Row],[Avg]]+$U$2*TableOMP[[#This Row],[StdDev]]</f>
        <v>228.90384696955061</v>
      </c>
      <c r="S3354">
        <f>IF(AND(TableOMP[[#This Row],[total_time]]&gt;=TableOMP[[#This Row],[Low]], TableOMP[[#This Row],[total_time]]&lt;=TableOMP[[#This Row],[High]]),1,0)</f>
        <v>1</v>
      </c>
    </row>
    <row r="3355" spans="1:19" hidden="1" x14ac:dyDescent="0.25">
      <c r="A3355" t="s">
        <v>10</v>
      </c>
      <c r="B3355">
        <v>10000</v>
      </c>
      <c r="C3355">
        <v>100</v>
      </c>
      <c r="D3355">
        <v>100000</v>
      </c>
      <c r="E3355">
        <v>16</v>
      </c>
      <c r="F3355">
        <v>1</v>
      </c>
      <c r="G3355">
        <v>225.65911199999999</v>
      </c>
      <c r="H3355">
        <v>0.216447</v>
      </c>
      <c r="I3355">
        <v>1.369939</v>
      </c>
      <c r="J3355">
        <v>9.1328999999999994E-2</v>
      </c>
      <c r="K3355" t="str">
        <f>MID(M3355,22,1)</f>
        <v>5</v>
      </c>
      <c r="L3355" t="s">
        <v>45</v>
      </c>
      <c r="M3355" t="s">
        <v>46</v>
      </c>
      <c r="N3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3355">
        <f>VLOOKUP(TableOMP[[#This Row],[Label]],TableAvg[],2,FALSE)</f>
        <v>226.28677216666668</v>
      </c>
      <c r="P3355">
        <f>VLOOKUP(TableOMP[[#This Row],[Label]],TableAvg[],3,FALSE)</f>
        <v>1.3085374014419617</v>
      </c>
      <c r="Q3355">
        <f>TableOMP[[#This Row],[Avg]]-$U$2*TableOMP[[#This Row],[StdDev]]</f>
        <v>223.66969736378275</v>
      </c>
      <c r="R3355">
        <f>TableOMP[[#This Row],[Avg]]+$U$2*TableOMP[[#This Row],[StdDev]]</f>
        <v>228.90384696955061</v>
      </c>
      <c r="S3355">
        <f>IF(AND(TableOMP[[#This Row],[total_time]]&gt;=TableOMP[[#This Row],[Low]], TableOMP[[#This Row],[total_time]]&lt;=TableOMP[[#This Row],[High]]),1,0)</f>
        <v>1</v>
      </c>
    </row>
    <row r="3356" spans="1:19" hidden="1" x14ac:dyDescent="0.25">
      <c r="A3356" t="s">
        <v>10</v>
      </c>
      <c r="B3356">
        <v>10000</v>
      </c>
      <c r="C3356">
        <v>100</v>
      </c>
      <c r="D3356">
        <v>100000</v>
      </c>
      <c r="E3356">
        <v>17</v>
      </c>
      <c r="F3356">
        <v>1</v>
      </c>
      <c r="G3356">
        <v>225.652762</v>
      </c>
      <c r="H3356">
        <v>0.251052</v>
      </c>
      <c r="I3356">
        <v>1.785155</v>
      </c>
      <c r="J3356">
        <v>0.111572</v>
      </c>
      <c r="K3356" t="str">
        <f>MID(M3356,22,1)</f>
        <v>2</v>
      </c>
      <c r="L3356" t="s">
        <v>83</v>
      </c>
      <c r="M3356" t="s">
        <v>84</v>
      </c>
      <c r="N3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3356">
        <f>VLOOKUP(TableOMP[[#This Row],[Label]],TableAvg[],2,FALSE)</f>
        <v>226.17541916666664</v>
      </c>
      <c r="P3356">
        <f>VLOOKUP(TableOMP[[#This Row],[Label]],TableAvg[],3,FALSE)</f>
        <v>1.3825488994740478</v>
      </c>
      <c r="Q3356">
        <f>TableOMP[[#This Row],[Avg]]-$U$2*TableOMP[[#This Row],[StdDev]]</f>
        <v>223.41032136771855</v>
      </c>
      <c r="R3356">
        <f>TableOMP[[#This Row],[Avg]]+$U$2*TableOMP[[#This Row],[StdDev]]</f>
        <v>228.94051696561473</v>
      </c>
      <c r="S3356">
        <f>IF(AND(TableOMP[[#This Row],[total_time]]&gt;=TableOMP[[#This Row],[Low]], TableOMP[[#This Row],[total_time]]&lt;=TableOMP[[#This Row],[High]]),1,0)</f>
        <v>1</v>
      </c>
    </row>
    <row r="3357" spans="1:19" hidden="1" x14ac:dyDescent="0.25">
      <c r="A3357" t="s">
        <v>10</v>
      </c>
      <c r="B3357">
        <v>10000</v>
      </c>
      <c r="C3357">
        <v>100</v>
      </c>
      <c r="D3357">
        <v>100000</v>
      </c>
      <c r="E3357">
        <v>17</v>
      </c>
      <c r="F3357">
        <v>1</v>
      </c>
      <c r="G3357">
        <v>225.62381199999999</v>
      </c>
      <c r="H3357">
        <v>0.28046399999999999</v>
      </c>
      <c r="I3357">
        <v>1.6806270000000001</v>
      </c>
      <c r="J3357">
        <v>0.10503899999999999</v>
      </c>
      <c r="K3357" t="str">
        <f>MID(M3357,22,1)</f>
        <v>5</v>
      </c>
      <c r="L3357" t="s">
        <v>45</v>
      </c>
      <c r="M3357" t="s">
        <v>46</v>
      </c>
      <c r="N3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3357">
        <f>VLOOKUP(TableOMP[[#This Row],[Label]],TableAvg[],2,FALSE)</f>
        <v>226.17541916666664</v>
      </c>
      <c r="P3357">
        <f>VLOOKUP(TableOMP[[#This Row],[Label]],TableAvg[],3,FALSE)</f>
        <v>1.3825488994740478</v>
      </c>
      <c r="Q3357">
        <f>TableOMP[[#This Row],[Avg]]-$U$2*TableOMP[[#This Row],[StdDev]]</f>
        <v>223.41032136771855</v>
      </c>
      <c r="R3357">
        <f>TableOMP[[#This Row],[Avg]]+$U$2*TableOMP[[#This Row],[StdDev]]</f>
        <v>228.94051696561473</v>
      </c>
      <c r="S3357">
        <f>IF(AND(TableOMP[[#This Row],[total_time]]&gt;=TableOMP[[#This Row],[Low]], TableOMP[[#This Row],[total_time]]&lt;=TableOMP[[#This Row],[High]]),1,0)</f>
        <v>1</v>
      </c>
    </row>
    <row r="3358" spans="1:19" hidden="1" x14ac:dyDescent="0.25">
      <c r="A3358" t="s">
        <v>10</v>
      </c>
      <c r="B3358">
        <v>10000</v>
      </c>
      <c r="C3358">
        <v>100</v>
      </c>
      <c r="D3358">
        <v>100000</v>
      </c>
      <c r="E3358">
        <v>17</v>
      </c>
      <c r="F3358">
        <v>1</v>
      </c>
      <c r="G3358">
        <v>225.599917</v>
      </c>
      <c r="H3358">
        <v>0.22572400000000001</v>
      </c>
      <c r="I3358">
        <v>1.735428</v>
      </c>
      <c r="J3358">
        <v>0.108464</v>
      </c>
      <c r="K3358" t="str">
        <f>MID(M3358,22,1)</f>
        <v>2</v>
      </c>
      <c r="L3358" t="s">
        <v>121</v>
      </c>
      <c r="M3358" t="s">
        <v>122</v>
      </c>
      <c r="N3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3358">
        <f>VLOOKUP(TableOMP[[#This Row],[Label]],TableAvg[],2,FALSE)</f>
        <v>226.17541916666664</v>
      </c>
      <c r="P3358">
        <f>VLOOKUP(TableOMP[[#This Row],[Label]],TableAvg[],3,FALSE)</f>
        <v>1.3825488994740478</v>
      </c>
      <c r="Q3358">
        <f>TableOMP[[#This Row],[Avg]]-$U$2*TableOMP[[#This Row],[StdDev]]</f>
        <v>223.41032136771855</v>
      </c>
      <c r="R3358">
        <f>TableOMP[[#This Row],[Avg]]+$U$2*TableOMP[[#This Row],[StdDev]]</f>
        <v>228.94051696561473</v>
      </c>
      <c r="S3358">
        <f>IF(AND(TableOMP[[#This Row],[total_time]]&gt;=TableOMP[[#This Row],[Low]], TableOMP[[#This Row],[total_time]]&lt;=TableOMP[[#This Row],[High]]),1,0)</f>
        <v>1</v>
      </c>
    </row>
    <row r="3359" spans="1:19" hidden="1" x14ac:dyDescent="0.25">
      <c r="A3359" t="s">
        <v>10</v>
      </c>
      <c r="B3359">
        <v>10000</v>
      </c>
      <c r="C3359">
        <v>100</v>
      </c>
      <c r="D3359">
        <v>100000</v>
      </c>
      <c r="E3359">
        <v>17</v>
      </c>
      <c r="F3359">
        <v>1</v>
      </c>
      <c r="G3359">
        <v>225.52399600000001</v>
      </c>
      <c r="H3359">
        <v>0.225772</v>
      </c>
      <c r="I3359">
        <v>1.7483519999999999</v>
      </c>
      <c r="J3359">
        <v>0.10927199999999999</v>
      </c>
      <c r="K3359" t="str">
        <f>MID(M3359,22,1)</f>
        <v>5</v>
      </c>
      <c r="L3359" t="s">
        <v>103</v>
      </c>
      <c r="M3359" t="s">
        <v>104</v>
      </c>
      <c r="N3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3359">
        <f>VLOOKUP(TableOMP[[#This Row],[Label]],TableAvg[],2,FALSE)</f>
        <v>226.17541916666664</v>
      </c>
      <c r="P3359">
        <f>VLOOKUP(TableOMP[[#This Row],[Label]],TableAvg[],3,FALSE)</f>
        <v>1.3825488994740478</v>
      </c>
      <c r="Q3359">
        <f>TableOMP[[#This Row],[Avg]]-$U$2*TableOMP[[#This Row],[StdDev]]</f>
        <v>223.41032136771855</v>
      </c>
      <c r="R3359">
        <f>TableOMP[[#This Row],[Avg]]+$U$2*TableOMP[[#This Row],[StdDev]]</f>
        <v>228.94051696561473</v>
      </c>
      <c r="S3359">
        <f>IF(AND(TableOMP[[#This Row],[total_time]]&gt;=TableOMP[[#This Row],[Low]], TableOMP[[#This Row],[total_time]]&lt;=TableOMP[[#This Row],[High]]),1,0)</f>
        <v>1</v>
      </c>
    </row>
    <row r="3360" spans="1:19" hidden="1" x14ac:dyDescent="0.25">
      <c r="A3360" t="s">
        <v>10</v>
      </c>
      <c r="B3360">
        <v>10000</v>
      </c>
      <c r="C3360">
        <v>100</v>
      </c>
      <c r="D3360">
        <v>100000</v>
      </c>
      <c r="E3360">
        <v>18</v>
      </c>
      <c r="F3360">
        <v>1</v>
      </c>
      <c r="G3360">
        <v>225.43333000000001</v>
      </c>
      <c r="H3360">
        <v>0.25912099999999999</v>
      </c>
      <c r="I3360">
        <v>2.3102879999999999</v>
      </c>
      <c r="J3360">
        <v>0.13589899999999999</v>
      </c>
      <c r="K3360" t="str">
        <f>MID(M3360,22,1)</f>
        <v>5</v>
      </c>
      <c r="L3360" t="s">
        <v>45</v>
      </c>
      <c r="M3360" t="s">
        <v>46</v>
      </c>
      <c r="N3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3360">
        <f>VLOOKUP(TableOMP[[#This Row],[Label]],TableAvg[],2,FALSE)</f>
        <v>226.29282666666666</v>
      </c>
      <c r="P3360">
        <f>VLOOKUP(TableOMP[[#This Row],[Label]],TableAvg[],3,FALSE)</f>
        <v>1.978071729865915</v>
      </c>
      <c r="Q3360">
        <f>TableOMP[[#This Row],[Avg]]-$U$2*TableOMP[[#This Row],[StdDev]]</f>
        <v>222.33668320693482</v>
      </c>
      <c r="R3360">
        <f>TableOMP[[#This Row],[Avg]]+$U$2*TableOMP[[#This Row],[StdDev]]</f>
        <v>230.24897012639849</v>
      </c>
      <c r="S3360">
        <f>IF(AND(TableOMP[[#This Row],[total_time]]&gt;=TableOMP[[#This Row],[Low]], TableOMP[[#This Row],[total_time]]&lt;=TableOMP[[#This Row],[High]]),1,0)</f>
        <v>1</v>
      </c>
    </row>
    <row r="3361" spans="1:19" hidden="1" x14ac:dyDescent="0.25">
      <c r="A3361" t="s">
        <v>10</v>
      </c>
      <c r="B3361">
        <v>10000</v>
      </c>
      <c r="C3361">
        <v>100</v>
      </c>
      <c r="D3361">
        <v>100000</v>
      </c>
      <c r="E3361">
        <v>18</v>
      </c>
      <c r="F3361">
        <v>1</v>
      </c>
      <c r="G3361">
        <v>225.42479499999999</v>
      </c>
      <c r="H3361">
        <v>0.26432099999999997</v>
      </c>
      <c r="I3361">
        <v>2.4867949999999999</v>
      </c>
      <c r="J3361">
        <v>0.146282</v>
      </c>
      <c r="K3361" t="str">
        <f>MID(M3361,22,1)</f>
        <v>2</v>
      </c>
      <c r="L3361" t="s">
        <v>121</v>
      </c>
      <c r="M3361" t="s">
        <v>122</v>
      </c>
      <c r="N3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3361">
        <f>VLOOKUP(TableOMP[[#This Row],[Label]],TableAvg[],2,FALSE)</f>
        <v>226.29282666666666</v>
      </c>
      <c r="P3361">
        <f>VLOOKUP(TableOMP[[#This Row],[Label]],TableAvg[],3,FALSE)</f>
        <v>1.978071729865915</v>
      </c>
      <c r="Q3361">
        <f>TableOMP[[#This Row],[Avg]]-$U$2*TableOMP[[#This Row],[StdDev]]</f>
        <v>222.33668320693482</v>
      </c>
      <c r="R3361">
        <f>TableOMP[[#This Row],[Avg]]+$U$2*TableOMP[[#This Row],[StdDev]]</f>
        <v>230.24897012639849</v>
      </c>
      <c r="S3361">
        <f>IF(AND(TableOMP[[#This Row],[total_time]]&gt;=TableOMP[[#This Row],[Low]], TableOMP[[#This Row],[total_time]]&lt;=TableOMP[[#This Row],[High]]),1,0)</f>
        <v>1</v>
      </c>
    </row>
    <row r="3362" spans="1:19" hidden="1" x14ac:dyDescent="0.25">
      <c r="A3362" t="s">
        <v>10</v>
      </c>
      <c r="B3362">
        <v>10000</v>
      </c>
      <c r="C3362">
        <v>100</v>
      </c>
      <c r="D3362">
        <v>100000</v>
      </c>
      <c r="E3362">
        <v>18</v>
      </c>
      <c r="F3362">
        <v>1</v>
      </c>
      <c r="G3362">
        <v>225.420796</v>
      </c>
      <c r="H3362">
        <v>0.25933299999999998</v>
      </c>
      <c r="I3362">
        <v>2.2158340000000001</v>
      </c>
      <c r="J3362">
        <v>0.13034299999999999</v>
      </c>
      <c r="K3362" t="str">
        <f>MID(M3362,22,1)</f>
        <v>2</v>
      </c>
      <c r="L3362" t="s">
        <v>225</v>
      </c>
      <c r="M3362" t="s">
        <v>226</v>
      </c>
      <c r="N3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3362">
        <f>VLOOKUP(TableOMP[[#This Row],[Label]],TableAvg[],2,FALSE)</f>
        <v>226.29282666666666</v>
      </c>
      <c r="P3362">
        <f>VLOOKUP(TableOMP[[#This Row],[Label]],TableAvg[],3,FALSE)</f>
        <v>1.978071729865915</v>
      </c>
      <c r="Q3362">
        <f>TableOMP[[#This Row],[Avg]]-$U$2*TableOMP[[#This Row],[StdDev]]</f>
        <v>222.33668320693482</v>
      </c>
      <c r="R3362">
        <f>TableOMP[[#This Row],[Avg]]+$U$2*TableOMP[[#This Row],[StdDev]]</f>
        <v>230.24897012639849</v>
      </c>
      <c r="S3362">
        <f>IF(AND(TableOMP[[#This Row],[total_time]]&gt;=TableOMP[[#This Row],[Low]], TableOMP[[#This Row],[total_time]]&lt;=TableOMP[[#This Row],[High]]),1,0)</f>
        <v>1</v>
      </c>
    </row>
    <row r="3363" spans="1:19" hidden="1" x14ac:dyDescent="0.25">
      <c r="A3363" t="s">
        <v>10</v>
      </c>
      <c r="B3363">
        <v>10000</v>
      </c>
      <c r="C3363">
        <v>100</v>
      </c>
      <c r="D3363">
        <v>100000</v>
      </c>
      <c r="E3363">
        <v>18</v>
      </c>
      <c r="F3363">
        <v>1</v>
      </c>
      <c r="G3363">
        <v>225.41696300000001</v>
      </c>
      <c r="H3363">
        <v>0.210926</v>
      </c>
      <c r="I3363">
        <v>1.622099</v>
      </c>
      <c r="J3363">
        <v>9.5418000000000003E-2</v>
      </c>
      <c r="K3363" t="str">
        <f>MID(M3363,22,1)</f>
        <v>2</v>
      </c>
      <c r="L3363" t="s">
        <v>83</v>
      </c>
      <c r="M3363" t="s">
        <v>84</v>
      </c>
      <c r="N3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3363">
        <f>VLOOKUP(TableOMP[[#This Row],[Label]],TableAvg[],2,FALSE)</f>
        <v>226.29282666666666</v>
      </c>
      <c r="P3363">
        <f>VLOOKUP(TableOMP[[#This Row],[Label]],TableAvg[],3,FALSE)</f>
        <v>1.978071729865915</v>
      </c>
      <c r="Q3363">
        <f>TableOMP[[#This Row],[Avg]]-$U$2*TableOMP[[#This Row],[StdDev]]</f>
        <v>222.33668320693482</v>
      </c>
      <c r="R3363">
        <f>TableOMP[[#This Row],[Avg]]+$U$2*TableOMP[[#This Row],[StdDev]]</f>
        <v>230.24897012639849</v>
      </c>
      <c r="S3363">
        <f>IF(AND(TableOMP[[#This Row],[total_time]]&gt;=TableOMP[[#This Row],[Low]], TableOMP[[#This Row],[total_time]]&lt;=TableOMP[[#This Row],[High]]),1,0)</f>
        <v>1</v>
      </c>
    </row>
    <row r="3364" spans="1:19" hidden="1" x14ac:dyDescent="0.25">
      <c r="A3364" t="s">
        <v>10</v>
      </c>
      <c r="B3364">
        <v>10000</v>
      </c>
      <c r="C3364">
        <v>100</v>
      </c>
      <c r="D3364">
        <v>100000</v>
      </c>
      <c r="E3364">
        <v>17</v>
      </c>
      <c r="F3364">
        <v>1</v>
      </c>
      <c r="G3364">
        <v>225.39108300000001</v>
      </c>
      <c r="H3364">
        <v>0.235766</v>
      </c>
      <c r="I3364">
        <v>1.8818029999999999</v>
      </c>
      <c r="J3364">
        <v>0.117613</v>
      </c>
      <c r="K3364" t="str">
        <f>MID(M3364,22,1)</f>
        <v>2</v>
      </c>
      <c r="L3364" t="s">
        <v>225</v>
      </c>
      <c r="M3364" t="s">
        <v>226</v>
      </c>
      <c r="N3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3364">
        <f>VLOOKUP(TableOMP[[#This Row],[Label]],TableAvg[],2,FALSE)</f>
        <v>226.17541916666664</v>
      </c>
      <c r="P3364">
        <f>VLOOKUP(TableOMP[[#This Row],[Label]],TableAvg[],3,FALSE)</f>
        <v>1.3825488994740478</v>
      </c>
      <c r="Q3364">
        <f>TableOMP[[#This Row],[Avg]]-$U$2*TableOMP[[#This Row],[StdDev]]</f>
        <v>223.41032136771855</v>
      </c>
      <c r="R3364">
        <f>TableOMP[[#This Row],[Avg]]+$U$2*TableOMP[[#This Row],[StdDev]]</f>
        <v>228.94051696561473</v>
      </c>
      <c r="S3364">
        <f>IF(AND(TableOMP[[#This Row],[total_time]]&gt;=TableOMP[[#This Row],[Low]], TableOMP[[#This Row],[total_time]]&lt;=TableOMP[[#This Row],[High]]),1,0)</f>
        <v>1</v>
      </c>
    </row>
    <row r="3365" spans="1:19" hidden="1" x14ac:dyDescent="0.25">
      <c r="A3365" t="s">
        <v>10</v>
      </c>
      <c r="B3365">
        <v>10000</v>
      </c>
      <c r="C3365">
        <v>100</v>
      </c>
      <c r="D3365">
        <v>100000</v>
      </c>
      <c r="E3365">
        <v>44</v>
      </c>
      <c r="F3365">
        <v>1</v>
      </c>
      <c r="G3365">
        <v>225.348319</v>
      </c>
      <c r="H3365">
        <v>0.23882100000000001</v>
      </c>
      <c r="I3365">
        <v>5.3661060000000003</v>
      </c>
      <c r="J3365">
        <v>0.124793</v>
      </c>
      <c r="K3365" t="str">
        <f>MID(M3365,22,1)</f>
        <v>1</v>
      </c>
      <c r="L3365" t="s">
        <v>165</v>
      </c>
      <c r="M3365" t="s">
        <v>166</v>
      </c>
      <c r="N3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3365">
        <f>VLOOKUP(TableOMP[[#This Row],[Label]],TableAvg[],2,FALSE)</f>
        <v>242.88008559999997</v>
      </c>
      <c r="P3365">
        <f>VLOOKUP(TableOMP[[#This Row],[Label]],TableAvg[],3,FALSE)</f>
        <v>16.574435767197215</v>
      </c>
      <c r="Q3365">
        <f>TableOMP[[#This Row],[Avg]]-$U$2*TableOMP[[#This Row],[StdDev]]</f>
        <v>209.73121406560554</v>
      </c>
      <c r="R3365">
        <f>TableOMP[[#This Row],[Avg]]+$U$2*TableOMP[[#This Row],[StdDev]]</f>
        <v>276.02895713439443</v>
      </c>
      <c r="S3365">
        <f>IF(AND(TableOMP[[#This Row],[total_time]]&gt;=TableOMP[[#This Row],[Low]], TableOMP[[#This Row],[total_time]]&lt;=TableOMP[[#This Row],[High]]),1,0)</f>
        <v>1</v>
      </c>
    </row>
    <row r="3366" spans="1:19" hidden="1" x14ac:dyDescent="0.25">
      <c r="A3366" t="s">
        <v>10</v>
      </c>
      <c r="B3366">
        <v>10000</v>
      </c>
      <c r="C3366">
        <v>100</v>
      </c>
      <c r="D3366">
        <v>100000</v>
      </c>
      <c r="E3366">
        <v>18</v>
      </c>
      <c r="F3366">
        <v>1</v>
      </c>
      <c r="G3366">
        <v>225.34562299999999</v>
      </c>
      <c r="H3366">
        <v>0.21664600000000001</v>
      </c>
      <c r="I3366">
        <v>1.6270579999999999</v>
      </c>
      <c r="J3366">
        <v>9.5709000000000002E-2</v>
      </c>
      <c r="K3366" t="str">
        <f>MID(M3366,22,1)</f>
        <v>5</v>
      </c>
      <c r="L3366" t="s">
        <v>103</v>
      </c>
      <c r="M3366" t="s">
        <v>104</v>
      </c>
      <c r="N3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3366">
        <f>VLOOKUP(TableOMP[[#This Row],[Label]],TableAvg[],2,FALSE)</f>
        <v>226.29282666666666</v>
      </c>
      <c r="P3366">
        <f>VLOOKUP(TableOMP[[#This Row],[Label]],TableAvg[],3,FALSE)</f>
        <v>1.978071729865915</v>
      </c>
      <c r="Q3366">
        <f>TableOMP[[#This Row],[Avg]]-$U$2*TableOMP[[#This Row],[StdDev]]</f>
        <v>222.33668320693482</v>
      </c>
      <c r="R3366">
        <f>TableOMP[[#This Row],[Avg]]+$U$2*TableOMP[[#This Row],[StdDev]]</f>
        <v>230.24897012639849</v>
      </c>
      <c r="S3366">
        <f>IF(AND(TableOMP[[#This Row],[total_time]]&gt;=TableOMP[[#This Row],[Low]], TableOMP[[#This Row],[total_time]]&lt;=TableOMP[[#This Row],[High]]),1,0)</f>
        <v>1</v>
      </c>
    </row>
    <row r="3367" spans="1:19" hidden="1" x14ac:dyDescent="0.25">
      <c r="A3367" t="s">
        <v>10</v>
      </c>
      <c r="B3367">
        <v>10000</v>
      </c>
      <c r="C3367">
        <v>100</v>
      </c>
      <c r="D3367">
        <v>100000</v>
      </c>
      <c r="E3367">
        <v>19</v>
      </c>
      <c r="F3367">
        <v>1</v>
      </c>
      <c r="G3367">
        <v>225.29665499999999</v>
      </c>
      <c r="H3367">
        <v>0.24788399999999999</v>
      </c>
      <c r="I3367">
        <v>2.1153200000000001</v>
      </c>
      <c r="J3367">
        <v>0.117518</v>
      </c>
      <c r="K3367" t="str">
        <f>MID(M3367,22,1)</f>
        <v>5</v>
      </c>
      <c r="L3367" t="s">
        <v>45</v>
      </c>
      <c r="M3367" t="s">
        <v>46</v>
      </c>
      <c r="N3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3367">
        <f>VLOOKUP(TableOMP[[#This Row],[Label]],TableAvg[],2,FALSE)</f>
        <v>226.39713083333334</v>
      </c>
      <c r="P3367">
        <f>VLOOKUP(TableOMP[[#This Row],[Label]],TableAvg[],3,FALSE)</f>
        <v>2.5703112848140433</v>
      </c>
      <c r="Q3367">
        <f>TableOMP[[#This Row],[Avg]]-$U$2*TableOMP[[#This Row],[StdDev]]</f>
        <v>221.25650826370526</v>
      </c>
      <c r="R3367">
        <f>TableOMP[[#This Row],[Avg]]+$U$2*TableOMP[[#This Row],[StdDev]]</f>
        <v>231.53775340296141</v>
      </c>
      <c r="S3367">
        <f>IF(AND(TableOMP[[#This Row],[total_time]]&gt;=TableOMP[[#This Row],[Low]], TableOMP[[#This Row],[total_time]]&lt;=TableOMP[[#This Row],[High]]),1,0)</f>
        <v>1</v>
      </c>
    </row>
    <row r="3368" spans="1:19" hidden="1" x14ac:dyDescent="0.25">
      <c r="A3368" t="s">
        <v>10</v>
      </c>
      <c r="B3368">
        <v>10000</v>
      </c>
      <c r="C3368">
        <v>100</v>
      </c>
      <c r="D3368">
        <v>100000</v>
      </c>
      <c r="E3368">
        <v>19</v>
      </c>
      <c r="F3368">
        <v>1</v>
      </c>
      <c r="G3368">
        <v>225.285629</v>
      </c>
      <c r="H3368">
        <v>0.25479000000000002</v>
      </c>
      <c r="I3368">
        <v>2.594595</v>
      </c>
      <c r="J3368">
        <v>0.14414399999999999</v>
      </c>
      <c r="K3368" t="str">
        <f>MID(M3368,22,1)</f>
        <v>2</v>
      </c>
      <c r="L3368" t="s">
        <v>83</v>
      </c>
      <c r="M3368" t="s">
        <v>84</v>
      </c>
      <c r="N3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3368">
        <f>VLOOKUP(TableOMP[[#This Row],[Label]],TableAvg[],2,FALSE)</f>
        <v>226.39713083333334</v>
      </c>
      <c r="P3368">
        <f>VLOOKUP(TableOMP[[#This Row],[Label]],TableAvg[],3,FALSE)</f>
        <v>2.5703112848140433</v>
      </c>
      <c r="Q3368">
        <f>TableOMP[[#This Row],[Avg]]-$U$2*TableOMP[[#This Row],[StdDev]]</f>
        <v>221.25650826370526</v>
      </c>
      <c r="R3368">
        <f>TableOMP[[#This Row],[Avg]]+$U$2*TableOMP[[#This Row],[StdDev]]</f>
        <v>231.53775340296141</v>
      </c>
      <c r="S3368">
        <f>IF(AND(TableOMP[[#This Row],[total_time]]&gt;=TableOMP[[#This Row],[Low]], TableOMP[[#This Row],[total_time]]&lt;=TableOMP[[#This Row],[High]]),1,0)</f>
        <v>1</v>
      </c>
    </row>
    <row r="3369" spans="1:19" hidden="1" x14ac:dyDescent="0.25">
      <c r="A3369" t="s">
        <v>10</v>
      </c>
      <c r="B3369">
        <v>10000</v>
      </c>
      <c r="C3369">
        <v>100</v>
      </c>
      <c r="D3369">
        <v>100000</v>
      </c>
      <c r="E3369">
        <v>19</v>
      </c>
      <c r="F3369">
        <v>1</v>
      </c>
      <c r="G3369">
        <v>225.28462200000001</v>
      </c>
      <c r="H3369">
        <v>0.24712400000000001</v>
      </c>
      <c r="I3369">
        <v>2.4200539999999999</v>
      </c>
      <c r="J3369">
        <v>0.13444700000000001</v>
      </c>
      <c r="K3369" t="str">
        <f>MID(M3369,22,1)</f>
        <v>2</v>
      </c>
      <c r="L3369" t="s">
        <v>225</v>
      </c>
      <c r="M3369" t="s">
        <v>226</v>
      </c>
      <c r="N3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3369">
        <f>VLOOKUP(TableOMP[[#This Row],[Label]],TableAvg[],2,FALSE)</f>
        <v>226.39713083333334</v>
      </c>
      <c r="P3369">
        <f>VLOOKUP(TableOMP[[#This Row],[Label]],TableAvg[],3,FALSE)</f>
        <v>2.5703112848140433</v>
      </c>
      <c r="Q3369">
        <f>TableOMP[[#This Row],[Avg]]-$U$2*TableOMP[[#This Row],[StdDev]]</f>
        <v>221.25650826370526</v>
      </c>
      <c r="R3369">
        <f>TableOMP[[#This Row],[Avg]]+$U$2*TableOMP[[#This Row],[StdDev]]</f>
        <v>231.53775340296141</v>
      </c>
      <c r="S3369">
        <f>IF(AND(TableOMP[[#This Row],[total_time]]&gt;=TableOMP[[#This Row],[Low]], TableOMP[[#This Row],[total_time]]&lt;=TableOMP[[#This Row],[High]]),1,0)</f>
        <v>1</v>
      </c>
    </row>
    <row r="3370" spans="1:19" hidden="1" x14ac:dyDescent="0.25">
      <c r="A3370" t="s">
        <v>10</v>
      </c>
      <c r="B3370">
        <v>10000</v>
      </c>
      <c r="C3370">
        <v>100</v>
      </c>
      <c r="D3370">
        <v>100000</v>
      </c>
      <c r="E3370">
        <v>19</v>
      </c>
      <c r="F3370">
        <v>1</v>
      </c>
      <c r="G3370">
        <v>225.21832800000001</v>
      </c>
      <c r="H3370">
        <v>0.24774199999999999</v>
      </c>
      <c r="I3370">
        <v>2.1870509999999999</v>
      </c>
      <c r="J3370">
        <v>0.121503</v>
      </c>
      <c r="K3370" t="str">
        <f>MID(M3370,22,1)</f>
        <v>5</v>
      </c>
      <c r="L3370" t="s">
        <v>103</v>
      </c>
      <c r="M3370" t="s">
        <v>104</v>
      </c>
      <c r="N3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3370">
        <f>VLOOKUP(TableOMP[[#This Row],[Label]],TableAvg[],2,FALSE)</f>
        <v>226.39713083333334</v>
      </c>
      <c r="P3370">
        <f>VLOOKUP(TableOMP[[#This Row],[Label]],TableAvg[],3,FALSE)</f>
        <v>2.5703112848140433</v>
      </c>
      <c r="Q3370">
        <f>TableOMP[[#This Row],[Avg]]-$U$2*TableOMP[[#This Row],[StdDev]]</f>
        <v>221.25650826370526</v>
      </c>
      <c r="R3370">
        <f>TableOMP[[#This Row],[Avg]]+$U$2*TableOMP[[#This Row],[StdDev]]</f>
        <v>231.53775340296141</v>
      </c>
      <c r="S3370">
        <f>IF(AND(TableOMP[[#This Row],[total_time]]&gt;=TableOMP[[#This Row],[Low]], TableOMP[[#This Row],[total_time]]&lt;=TableOMP[[#This Row],[High]]),1,0)</f>
        <v>1</v>
      </c>
    </row>
    <row r="3371" spans="1:19" hidden="1" x14ac:dyDescent="0.25">
      <c r="A3371" t="s">
        <v>10</v>
      </c>
      <c r="B3371">
        <v>10000</v>
      </c>
      <c r="C3371">
        <v>100</v>
      </c>
      <c r="D3371">
        <v>100000</v>
      </c>
      <c r="E3371">
        <v>20</v>
      </c>
      <c r="F3371">
        <v>1</v>
      </c>
      <c r="G3371">
        <v>225.20770300000001</v>
      </c>
      <c r="H3371">
        <v>0.21884600000000001</v>
      </c>
      <c r="I3371">
        <v>2.0116839999999998</v>
      </c>
      <c r="J3371">
        <v>0.105878</v>
      </c>
      <c r="K3371" t="str">
        <f>MID(M3371,22,1)</f>
        <v>2</v>
      </c>
      <c r="L3371" t="s">
        <v>83</v>
      </c>
      <c r="M3371" t="s">
        <v>84</v>
      </c>
      <c r="N3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3371">
        <f>VLOOKUP(TableOMP[[#This Row],[Label]],TableAvg[],2,FALSE)</f>
        <v>226.50327549999997</v>
      </c>
      <c r="P3371">
        <f>VLOOKUP(TableOMP[[#This Row],[Label]],TableAvg[],3,FALSE)</f>
        <v>2.9980675308613227</v>
      </c>
      <c r="Q3371">
        <f>TableOMP[[#This Row],[Avg]]-$U$2*TableOMP[[#This Row],[StdDev]]</f>
        <v>220.50714043827733</v>
      </c>
      <c r="R3371">
        <f>TableOMP[[#This Row],[Avg]]+$U$2*TableOMP[[#This Row],[StdDev]]</f>
        <v>232.49941056172261</v>
      </c>
      <c r="S3371">
        <f>IF(AND(TableOMP[[#This Row],[total_time]]&gt;=TableOMP[[#This Row],[Low]], TableOMP[[#This Row],[total_time]]&lt;=TableOMP[[#This Row],[High]]),1,0)</f>
        <v>1</v>
      </c>
    </row>
    <row r="3372" spans="1:19" hidden="1" x14ac:dyDescent="0.25">
      <c r="A3372" t="s">
        <v>10</v>
      </c>
      <c r="B3372">
        <v>10000</v>
      </c>
      <c r="C3372">
        <v>100</v>
      </c>
      <c r="D3372">
        <v>100000</v>
      </c>
      <c r="E3372">
        <v>20</v>
      </c>
      <c r="F3372">
        <v>1</v>
      </c>
      <c r="G3372">
        <v>225.17598599999999</v>
      </c>
      <c r="H3372">
        <v>0.27924700000000002</v>
      </c>
      <c r="I3372">
        <v>2.439705</v>
      </c>
      <c r="J3372">
        <v>0.12840599999999999</v>
      </c>
      <c r="K3372" t="str">
        <f>MID(M3372,22,1)</f>
        <v>5</v>
      </c>
      <c r="L3372" t="s">
        <v>103</v>
      </c>
      <c r="M3372" t="s">
        <v>104</v>
      </c>
      <c r="N3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3372">
        <f>VLOOKUP(TableOMP[[#This Row],[Label]],TableAvg[],2,FALSE)</f>
        <v>226.50327549999997</v>
      </c>
      <c r="P3372">
        <f>VLOOKUP(TableOMP[[#This Row],[Label]],TableAvg[],3,FALSE)</f>
        <v>2.9980675308613227</v>
      </c>
      <c r="Q3372">
        <f>TableOMP[[#This Row],[Avg]]-$U$2*TableOMP[[#This Row],[StdDev]]</f>
        <v>220.50714043827733</v>
      </c>
      <c r="R3372">
        <f>TableOMP[[#This Row],[Avg]]+$U$2*TableOMP[[#This Row],[StdDev]]</f>
        <v>232.49941056172261</v>
      </c>
      <c r="S3372">
        <f>IF(AND(TableOMP[[#This Row],[total_time]]&gt;=TableOMP[[#This Row],[Low]], TableOMP[[#This Row],[total_time]]&lt;=TableOMP[[#This Row],[High]]),1,0)</f>
        <v>1</v>
      </c>
    </row>
    <row r="3373" spans="1:19" hidden="1" x14ac:dyDescent="0.25">
      <c r="A3373" t="s">
        <v>10</v>
      </c>
      <c r="B3373">
        <v>10000</v>
      </c>
      <c r="C3373">
        <v>100</v>
      </c>
      <c r="D3373">
        <v>100000</v>
      </c>
      <c r="E3373">
        <v>20</v>
      </c>
      <c r="F3373">
        <v>1</v>
      </c>
      <c r="G3373">
        <v>225.15873999999999</v>
      </c>
      <c r="H3373">
        <v>0.294682</v>
      </c>
      <c r="I3373">
        <v>2.0759080000000001</v>
      </c>
      <c r="J3373">
        <v>0.10925799999999999</v>
      </c>
      <c r="K3373" t="str">
        <f>MID(M3373,22,1)</f>
        <v>2</v>
      </c>
      <c r="L3373" t="s">
        <v>121</v>
      </c>
      <c r="M3373" t="s">
        <v>122</v>
      </c>
      <c r="N3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3373">
        <f>VLOOKUP(TableOMP[[#This Row],[Label]],TableAvg[],2,FALSE)</f>
        <v>226.50327549999997</v>
      </c>
      <c r="P3373">
        <f>VLOOKUP(TableOMP[[#This Row],[Label]],TableAvg[],3,FALSE)</f>
        <v>2.9980675308613227</v>
      </c>
      <c r="Q3373">
        <f>TableOMP[[#This Row],[Avg]]-$U$2*TableOMP[[#This Row],[StdDev]]</f>
        <v>220.50714043827733</v>
      </c>
      <c r="R3373">
        <f>TableOMP[[#This Row],[Avg]]+$U$2*TableOMP[[#This Row],[StdDev]]</f>
        <v>232.49941056172261</v>
      </c>
      <c r="S3373">
        <f>IF(AND(TableOMP[[#This Row],[total_time]]&gt;=TableOMP[[#This Row],[Low]], TableOMP[[#This Row],[total_time]]&lt;=TableOMP[[#This Row],[High]]),1,0)</f>
        <v>1</v>
      </c>
    </row>
    <row r="3374" spans="1:19" hidden="1" x14ac:dyDescent="0.25">
      <c r="A3374" t="s">
        <v>10</v>
      </c>
      <c r="B3374">
        <v>10000</v>
      </c>
      <c r="C3374">
        <v>100</v>
      </c>
      <c r="D3374">
        <v>100000</v>
      </c>
      <c r="E3374">
        <v>19</v>
      </c>
      <c r="F3374">
        <v>1</v>
      </c>
      <c r="G3374">
        <v>225.15410399999999</v>
      </c>
      <c r="H3374">
        <v>0.207126</v>
      </c>
      <c r="I3374">
        <v>1.643626</v>
      </c>
      <c r="J3374">
        <v>9.1313000000000005E-2</v>
      </c>
      <c r="K3374" t="str">
        <f>MID(M3374,22,1)</f>
        <v>2</v>
      </c>
      <c r="L3374" t="s">
        <v>121</v>
      </c>
      <c r="M3374" t="s">
        <v>122</v>
      </c>
      <c r="N3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3374">
        <f>VLOOKUP(TableOMP[[#This Row],[Label]],TableAvg[],2,FALSE)</f>
        <v>226.39713083333334</v>
      </c>
      <c r="P3374">
        <f>VLOOKUP(TableOMP[[#This Row],[Label]],TableAvg[],3,FALSE)</f>
        <v>2.5703112848140433</v>
      </c>
      <c r="Q3374">
        <f>TableOMP[[#This Row],[Avg]]-$U$2*TableOMP[[#This Row],[StdDev]]</f>
        <v>221.25650826370526</v>
      </c>
      <c r="R3374">
        <f>TableOMP[[#This Row],[Avg]]+$U$2*TableOMP[[#This Row],[StdDev]]</f>
        <v>231.53775340296141</v>
      </c>
      <c r="S3374">
        <f>IF(AND(TableOMP[[#This Row],[total_time]]&gt;=TableOMP[[#This Row],[Low]], TableOMP[[#This Row],[total_time]]&lt;=TableOMP[[#This Row],[High]]),1,0)</f>
        <v>1</v>
      </c>
    </row>
    <row r="3375" spans="1:19" hidden="1" x14ac:dyDescent="0.25">
      <c r="A3375" t="s">
        <v>15</v>
      </c>
      <c r="B3375">
        <v>10000</v>
      </c>
      <c r="C3375">
        <v>100</v>
      </c>
      <c r="D3375">
        <v>100000</v>
      </c>
      <c r="E3375">
        <v>51</v>
      </c>
      <c r="F3375">
        <v>1</v>
      </c>
      <c r="G3375">
        <v>5.1014910000000002</v>
      </c>
      <c r="H3375">
        <v>0.17255200000000001</v>
      </c>
      <c r="I3375">
        <v>2.9967320000000002</v>
      </c>
      <c r="J3375">
        <v>5.9935000000000002E-2</v>
      </c>
      <c r="K3375" t="str">
        <f>MID(M3375,22,1)</f>
        <v>5</v>
      </c>
      <c r="L3375" t="s">
        <v>55</v>
      </c>
      <c r="M3375" t="s">
        <v>56</v>
      </c>
      <c r="N3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75">
        <f>VLOOKUP(TableOMP[[#This Row],[Label]],TableAvg[],2,FALSE)</f>
        <v>5.5038507857142864</v>
      </c>
      <c r="P3375">
        <f>VLOOKUP(TableOMP[[#This Row],[Label]],TableAvg[],3,FALSE)</f>
        <v>0.16882503840287788</v>
      </c>
      <c r="Q3375">
        <f>TableOMP[[#This Row],[Avg]]-$U$2*TableOMP[[#This Row],[StdDev]]</f>
        <v>5.1662007089085309</v>
      </c>
      <c r="R3375">
        <f>TableOMP[[#This Row],[Avg]]+$U$2*TableOMP[[#This Row],[StdDev]]</f>
        <v>5.841500862520042</v>
      </c>
      <c r="S3375">
        <f>IF(AND(TableOMP[[#This Row],[total_time]]&gt;=TableOMP[[#This Row],[Low]], TableOMP[[#This Row],[total_time]]&lt;=TableOMP[[#This Row],[High]]),1,0)</f>
        <v>0</v>
      </c>
    </row>
    <row r="3376" spans="1:19" hidden="1" x14ac:dyDescent="0.25">
      <c r="A3376" t="s">
        <v>10</v>
      </c>
      <c r="B3376">
        <v>10000</v>
      </c>
      <c r="C3376">
        <v>100</v>
      </c>
      <c r="D3376">
        <v>100000</v>
      </c>
      <c r="E3376">
        <v>20</v>
      </c>
      <c r="F3376">
        <v>1</v>
      </c>
      <c r="G3376">
        <v>225.15126799999999</v>
      </c>
      <c r="H3376">
        <v>0.22809199999999999</v>
      </c>
      <c r="I3376">
        <v>2.18573</v>
      </c>
      <c r="J3376">
        <v>0.115038</v>
      </c>
      <c r="K3376" t="str">
        <f>MID(M3376,22,1)</f>
        <v>2</v>
      </c>
      <c r="L3376" t="s">
        <v>225</v>
      </c>
      <c r="M3376" t="s">
        <v>226</v>
      </c>
      <c r="N3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3376">
        <f>VLOOKUP(TableOMP[[#This Row],[Label]],TableAvg[],2,FALSE)</f>
        <v>226.50327549999997</v>
      </c>
      <c r="P3376">
        <f>VLOOKUP(TableOMP[[#This Row],[Label]],TableAvg[],3,FALSE)</f>
        <v>2.9980675308613227</v>
      </c>
      <c r="Q3376">
        <f>TableOMP[[#This Row],[Avg]]-$U$2*TableOMP[[#This Row],[StdDev]]</f>
        <v>220.50714043827733</v>
      </c>
      <c r="R3376">
        <f>TableOMP[[#This Row],[Avg]]+$U$2*TableOMP[[#This Row],[StdDev]]</f>
        <v>232.49941056172261</v>
      </c>
      <c r="S3376">
        <f>IF(AND(TableOMP[[#This Row],[total_time]]&gt;=TableOMP[[#This Row],[Low]], TableOMP[[#This Row],[total_time]]&lt;=TableOMP[[#This Row],[High]]),1,0)</f>
        <v>1</v>
      </c>
    </row>
    <row r="3377" spans="1:19" hidden="1" x14ac:dyDescent="0.25">
      <c r="A3377" t="s">
        <v>10</v>
      </c>
      <c r="B3377">
        <v>10000</v>
      </c>
      <c r="C3377">
        <v>100</v>
      </c>
      <c r="D3377">
        <v>100000</v>
      </c>
      <c r="E3377">
        <v>20</v>
      </c>
      <c r="F3377">
        <v>1</v>
      </c>
      <c r="G3377">
        <v>225.11906200000001</v>
      </c>
      <c r="H3377">
        <v>0.22248799999999999</v>
      </c>
      <c r="I3377">
        <v>2.011647</v>
      </c>
      <c r="J3377">
        <v>0.105876</v>
      </c>
      <c r="K3377" t="str">
        <f>MID(M3377,22,1)</f>
        <v>5</v>
      </c>
      <c r="L3377" t="s">
        <v>45</v>
      </c>
      <c r="M3377" t="s">
        <v>46</v>
      </c>
      <c r="N3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3377">
        <f>VLOOKUP(TableOMP[[#This Row],[Label]],TableAvg[],2,FALSE)</f>
        <v>226.50327549999997</v>
      </c>
      <c r="P3377">
        <f>VLOOKUP(TableOMP[[#This Row],[Label]],TableAvg[],3,FALSE)</f>
        <v>2.9980675308613227</v>
      </c>
      <c r="Q3377">
        <f>TableOMP[[#This Row],[Avg]]-$U$2*TableOMP[[#This Row],[StdDev]]</f>
        <v>220.50714043827733</v>
      </c>
      <c r="R3377">
        <f>TableOMP[[#This Row],[Avg]]+$U$2*TableOMP[[#This Row],[StdDev]]</f>
        <v>232.49941056172261</v>
      </c>
      <c r="S3377">
        <f>IF(AND(TableOMP[[#This Row],[total_time]]&gt;=TableOMP[[#This Row],[Low]], TableOMP[[#This Row],[total_time]]&lt;=TableOMP[[#This Row],[High]]),1,0)</f>
        <v>1</v>
      </c>
    </row>
    <row r="3378" spans="1:19" hidden="1" x14ac:dyDescent="0.25">
      <c r="A3378" t="s">
        <v>10</v>
      </c>
      <c r="B3378">
        <v>10000</v>
      </c>
      <c r="C3378">
        <v>100</v>
      </c>
      <c r="D3378">
        <v>100000</v>
      </c>
      <c r="E3378">
        <v>21</v>
      </c>
      <c r="F3378">
        <v>1</v>
      </c>
      <c r="G3378">
        <v>225.109533</v>
      </c>
      <c r="H3378">
        <v>0.314689</v>
      </c>
      <c r="I3378">
        <v>3.9723389999999998</v>
      </c>
      <c r="J3378">
        <v>0.19861699999999999</v>
      </c>
      <c r="K3378" t="str">
        <f>MID(M3378,22,1)</f>
        <v>2</v>
      </c>
      <c r="L3378" t="s">
        <v>83</v>
      </c>
      <c r="M3378" t="s">
        <v>84</v>
      </c>
      <c r="N3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3378">
        <f>VLOOKUP(TableOMP[[#This Row],[Label]],TableAvg[],2,FALSE)</f>
        <v>226.63828983333335</v>
      </c>
      <c r="P3378">
        <f>VLOOKUP(TableOMP[[#This Row],[Label]],TableAvg[],3,FALSE)</f>
        <v>3.5139709634785783</v>
      </c>
      <c r="Q3378">
        <f>TableOMP[[#This Row],[Avg]]-$U$2*TableOMP[[#This Row],[StdDev]]</f>
        <v>219.61034790637618</v>
      </c>
      <c r="R3378">
        <f>TableOMP[[#This Row],[Avg]]+$U$2*TableOMP[[#This Row],[StdDev]]</f>
        <v>233.66623176029051</v>
      </c>
      <c r="S3378">
        <f>IF(AND(TableOMP[[#This Row],[total_time]]&gt;=TableOMP[[#This Row],[Low]], TableOMP[[#This Row],[total_time]]&lt;=TableOMP[[#This Row],[High]]),1,0)</f>
        <v>1</v>
      </c>
    </row>
    <row r="3379" spans="1:19" hidden="1" x14ac:dyDescent="0.25">
      <c r="A3379" t="s">
        <v>10</v>
      </c>
      <c r="B3379">
        <v>10000</v>
      </c>
      <c r="C3379">
        <v>100</v>
      </c>
      <c r="D3379">
        <v>100000</v>
      </c>
      <c r="E3379">
        <v>21</v>
      </c>
      <c r="F3379">
        <v>1</v>
      </c>
      <c r="G3379">
        <v>225.087817</v>
      </c>
      <c r="H3379">
        <v>0.234655</v>
      </c>
      <c r="I3379">
        <v>2.3261349999999998</v>
      </c>
      <c r="J3379">
        <v>0.11630699999999999</v>
      </c>
      <c r="K3379" t="str">
        <f>MID(M3379,22,1)</f>
        <v>2</v>
      </c>
      <c r="L3379" t="s">
        <v>121</v>
      </c>
      <c r="M3379" t="s">
        <v>122</v>
      </c>
      <c r="N3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3379">
        <f>VLOOKUP(TableOMP[[#This Row],[Label]],TableAvg[],2,FALSE)</f>
        <v>226.63828983333335</v>
      </c>
      <c r="P3379">
        <f>VLOOKUP(TableOMP[[#This Row],[Label]],TableAvg[],3,FALSE)</f>
        <v>3.5139709634785783</v>
      </c>
      <c r="Q3379">
        <f>TableOMP[[#This Row],[Avg]]-$U$2*TableOMP[[#This Row],[StdDev]]</f>
        <v>219.61034790637618</v>
      </c>
      <c r="R3379">
        <f>TableOMP[[#This Row],[Avg]]+$U$2*TableOMP[[#This Row],[StdDev]]</f>
        <v>233.66623176029051</v>
      </c>
      <c r="S3379">
        <f>IF(AND(TableOMP[[#This Row],[total_time]]&gt;=TableOMP[[#This Row],[Low]], TableOMP[[#This Row],[total_time]]&lt;=TableOMP[[#This Row],[High]]),1,0)</f>
        <v>1</v>
      </c>
    </row>
    <row r="3380" spans="1:19" hidden="1" x14ac:dyDescent="0.25">
      <c r="A3380" t="s">
        <v>10</v>
      </c>
      <c r="B3380">
        <v>10000</v>
      </c>
      <c r="C3380">
        <v>100</v>
      </c>
      <c r="D3380">
        <v>100000</v>
      </c>
      <c r="E3380">
        <v>21</v>
      </c>
      <c r="F3380">
        <v>1</v>
      </c>
      <c r="G3380">
        <v>225.08215200000001</v>
      </c>
      <c r="H3380">
        <v>0.28612300000000002</v>
      </c>
      <c r="I3380">
        <v>3.3582519999999998</v>
      </c>
      <c r="J3380">
        <v>0.16791300000000001</v>
      </c>
      <c r="K3380" t="str">
        <f>MID(M3380,22,1)</f>
        <v>5</v>
      </c>
      <c r="L3380" t="s">
        <v>45</v>
      </c>
      <c r="M3380" t="s">
        <v>46</v>
      </c>
      <c r="N3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3380">
        <f>VLOOKUP(TableOMP[[#This Row],[Label]],TableAvg[],2,FALSE)</f>
        <v>226.63828983333335</v>
      </c>
      <c r="P3380">
        <f>VLOOKUP(TableOMP[[#This Row],[Label]],TableAvg[],3,FALSE)</f>
        <v>3.5139709634785783</v>
      </c>
      <c r="Q3380">
        <f>TableOMP[[#This Row],[Avg]]-$U$2*TableOMP[[#This Row],[StdDev]]</f>
        <v>219.61034790637618</v>
      </c>
      <c r="R3380">
        <f>TableOMP[[#This Row],[Avg]]+$U$2*TableOMP[[#This Row],[StdDev]]</f>
        <v>233.66623176029051</v>
      </c>
      <c r="S3380">
        <f>IF(AND(TableOMP[[#This Row],[total_time]]&gt;=TableOMP[[#This Row],[Low]], TableOMP[[#This Row],[total_time]]&lt;=TableOMP[[#This Row],[High]]),1,0)</f>
        <v>1</v>
      </c>
    </row>
    <row r="3381" spans="1:19" hidden="1" x14ac:dyDescent="0.25">
      <c r="A3381" t="s">
        <v>10</v>
      </c>
      <c r="B3381">
        <v>10000</v>
      </c>
      <c r="C3381">
        <v>100</v>
      </c>
      <c r="D3381">
        <v>100000</v>
      </c>
      <c r="E3381">
        <v>44</v>
      </c>
      <c r="F3381">
        <v>1</v>
      </c>
      <c r="G3381">
        <v>225.07380699999999</v>
      </c>
      <c r="H3381">
        <v>0.24778900000000001</v>
      </c>
      <c r="I3381">
        <v>5.8641569999999996</v>
      </c>
      <c r="J3381">
        <v>0.136376</v>
      </c>
      <c r="K3381" t="str">
        <f>MID(M3381,22,1)</f>
        <v>6</v>
      </c>
      <c r="L3381" t="s">
        <v>169</v>
      </c>
      <c r="M3381" t="s">
        <v>170</v>
      </c>
      <c r="N3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3381">
        <f>VLOOKUP(TableOMP[[#This Row],[Label]],TableAvg[],2,FALSE)</f>
        <v>242.88008559999997</v>
      </c>
      <c r="P3381">
        <f>VLOOKUP(TableOMP[[#This Row],[Label]],TableAvg[],3,FALSE)</f>
        <v>16.574435767197215</v>
      </c>
      <c r="Q3381">
        <f>TableOMP[[#This Row],[Avg]]-$U$2*TableOMP[[#This Row],[StdDev]]</f>
        <v>209.73121406560554</v>
      </c>
      <c r="R3381">
        <f>TableOMP[[#This Row],[Avg]]+$U$2*TableOMP[[#This Row],[StdDev]]</f>
        <v>276.02895713439443</v>
      </c>
      <c r="S3381">
        <f>IF(AND(TableOMP[[#This Row],[total_time]]&gt;=TableOMP[[#This Row],[Low]], TableOMP[[#This Row],[total_time]]&lt;=TableOMP[[#This Row],[High]]),1,0)</f>
        <v>1</v>
      </c>
    </row>
    <row r="3382" spans="1:19" hidden="1" x14ac:dyDescent="0.25">
      <c r="A3382" t="s">
        <v>10</v>
      </c>
      <c r="B3382">
        <v>10000</v>
      </c>
      <c r="C3382">
        <v>100</v>
      </c>
      <c r="D3382">
        <v>100000</v>
      </c>
      <c r="E3382">
        <v>21</v>
      </c>
      <c r="F3382">
        <v>1</v>
      </c>
      <c r="G3382">
        <v>225.043159</v>
      </c>
      <c r="H3382">
        <v>0.22537399999999999</v>
      </c>
      <c r="I3382">
        <v>2.0774650000000001</v>
      </c>
      <c r="J3382">
        <v>0.10387299999999999</v>
      </c>
      <c r="K3382" t="str">
        <f>MID(M3382,22,1)</f>
        <v>5</v>
      </c>
      <c r="L3382" t="s">
        <v>103</v>
      </c>
      <c r="M3382" t="s">
        <v>104</v>
      </c>
      <c r="N3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3382">
        <f>VLOOKUP(TableOMP[[#This Row],[Label]],TableAvg[],2,FALSE)</f>
        <v>226.63828983333335</v>
      </c>
      <c r="P3382">
        <f>VLOOKUP(TableOMP[[#This Row],[Label]],TableAvg[],3,FALSE)</f>
        <v>3.5139709634785783</v>
      </c>
      <c r="Q3382">
        <f>TableOMP[[#This Row],[Avg]]-$U$2*TableOMP[[#This Row],[StdDev]]</f>
        <v>219.61034790637618</v>
      </c>
      <c r="R3382">
        <f>TableOMP[[#This Row],[Avg]]+$U$2*TableOMP[[#This Row],[StdDev]]</f>
        <v>233.66623176029051</v>
      </c>
      <c r="S3382">
        <f>IF(AND(TableOMP[[#This Row],[total_time]]&gt;=TableOMP[[#This Row],[Low]], TableOMP[[#This Row],[total_time]]&lt;=TableOMP[[#This Row],[High]]),1,0)</f>
        <v>1</v>
      </c>
    </row>
    <row r="3383" spans="1:19" hidden="1" x14ac:dyDescent="0.25">
      <c r="A3383" t="s">
        <v>10</v>
      </c>
      <c r="B3383">
        <v>10000</v>
      </c>
      <c r="C3383">
        <v>100</v>
      </c>
      <c r="D3383">
        <v>100000</v>
      </c>
      <c r="E3383">
        <v>21</v>
      </c>
      <c r="F3383">
        <v>1</v>
      </c>
      <c r="G3383">
        <v>225.01163399999999</v>
      </c>
      <c r="H3383">
        <v>0.21190100000000001</v>
      </c>
      <c r="I3383">
        <v>1.8548389999999999</v>
      </c>
      <c r="J3383">
        <v>9.2742000000000005E-2</v>
      </c>
      <c r="K3383" t="str">
        <f>MID(M3383,22,1)</f>
        <v>2</v>
      </c>
      <c r="L3383" t="s">
        <v>225</v>
      </c>
      <c r="M3383" t="s">
        <v>226</v>
      </c>
      <c r="N3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3383">
        <f>VLOOKUP(TableOMP[[#This Row],[Label]],TableAvg[],2,FALSE)</f>
        <v>226.63828983333335</v>
      </c>
      <c r="P3383">
        <f>VLOOKUP(TableOMP[[#This Row],[Label]],TableAvg[],3,FALSE)</f>
        <v>3.5139709634785783</v>
      </c>
      <c r="Q3383">
        <f>TableOMP[[#This Row],[Avg]]-$U$2*TableOMP[[#This Row],[StdDev]]</f>
        <v>219.61034790637618</v>
      </c>
      <c r="R3383">
        <f>TableOMP[[#This Row],[Avg]]+$U$2*TableOMP[[#This Row],[StdDev]]</f>
        <v>233.66623176029051</v>
      </c>
      <c r="S3383">
        <f>IF(AND(TableOMP[[#This Row],[total_time]]&gt;=TableOMP[[#This Row],[Low]], TableOMP[[#This Row],[total_time]]&lt;=TableOMP[[#This Row],[High]]),1,0)</f>
        <v>1</v>
      </c>
    </row>
    <row r="3384" spans="1:19" hidden="1" x14ac:dyDescent="0.25">
      <c r="A3384" t="s">
        <v>10</v>
      </c>
      <c r="B3384">
        <v>10000</v>
      </c>
      <c r="C3384">
        <v>100</v>
      </c>
      <c r="D3384">
        <v>100000</v>
      </c>
      <c r="E3384">
        <v>23</v>
      </c>
      <c r="F3384">
        <v>1</v>
      </c>
      <c r="G3384">
        <v>224.97874300000001</v>
      </c>
      <c r="H3384">
        <v>0.440942</v>
      </c>
      <c r="I3384">
        <v>5.1773259999999999</v>
      </c>
      <c r="J3384">
        <v>0.23533299999999999</v>
      </c>
      <c r="K3384" t="str">
        <f>MID(M3384,22,1)</f>
        <v>5</v>
      </c>
      <c r="L3384" t="s">
        <v>45</v>
      </c>
      <c r="M3384" t="s">
        <v>46</v>
      </c>
      <c r="N3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3384">
        <f>VLOOKUP(TableOMP[[#This Row],[Label]],TableAvg[],2,FALSE)</f>
        <v>226.79646933333333</v>
      </c>
      <c r="P3384">
        <f>VLOOKUP(TableOMP[[#This Row],[Label]],TableAvg[],3,FALSE)</f>
        <v>4.496189202798818</v>
      </c>
      <c r="Q3384">
        <f>TableOMP[[#This Row],[Avg]]-$U$2*TableOMP[[#This Row],[StdDev]]</f>
        <v>217.8040909277357</v>
      </c>
      <c r="R3384">
        <f>TableOMP[[#This Row],[Avg]]+$U$2*TableOMP[[#This Row],[StdDev]]</f>
        <v>235.78884773893097</v>
      </c>
      <c r="S3384">
        <f>IF(AND(TableOMP[[#This Row],[total_time]]&gt;=TableOMP[[#This Row],[Low]], TableOMP[[#This Row],[total_time]]&lt;=TableOMP[[#This Row],[High]]),1,0)</f>
        <v>1</v>
      </c>
    </row>
    <row r="3385" spans="1:19" hidden="1" x14ac:dyDescent="0.25">
      <c r="A3385" t="s">
        <v>10</v>
      </c>
      <c r="B3385">
        <v>10000</v>
      </c>
      <c r="C3385">
        <v>100</v>
      </c>
      <c r="D3385">
        <v>100000</v>
      </c>
      <c r="E3385">
        <v>22</v>
      </c>
      <c r="F3385">
        <v>1</v>
      </c>
      <c r="G3385">
        <v>224.915536</v>
      </c>
      <c r="H3385">
        <v>0.270764</v>
      </c>
      <c r="I3385">
        <v>2.771039</v>
      </c>
      <c r="J3385">
        <v>0.13195399999999999</v>
      </c>
      <c r="K3385" t="str">
        <f>MID(M3385,22,1)</f>
        <v>2</v>
      </c>
      <c r="L3385" t="s">
        <v>83</v>
      </c>
      <c r="M3385" t="s">
        <v>84</v>
      </c>
      <c r="N3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3385">
        <f>VLOOKUP(TableOMP[[#This Row],[Label]],TableAvg[],2,FALSE)</f>
        <v>226.64736000000002</v>
      </c>
      <c r="P3385">
        <f>VLOOKUP(TableOMP[[#This Row],[Label]],TableAvg[],3,FALSE)</f>
        <v>4.0398412000356725</v>
      </c>
      <c r="Q3385">
        <f>TableOMP[[#This Row],[Avg]]-$U$2*TableOMP[[#This Row],[StdDev]]</f>
        <v>218.56767759992869</v>
      </c>
      <c r="R3385">
        <f>TableOMP[[#This Row],[Avg]]+$U$2*TableOMP[[#This Row],[StdDev]]</f>
        <v>234.72704240007135</v>
      </c>
      <c r="S3385">
        <f>IF(AND(TableOMP[[#This Row],[total_time]]&gt;=TableOMP[[#This Row],[Low]], TableOMP[[#This Row],[total_time]]&lt;=TableOMP[[#This Row],[High]]),1,0)</f>
        <v>1</v>
      </c>
    </row>
    <row r="3386" spans="1:19" hidden="1" x14ac:dyDescent="0.25">
      <c r="A3386" t="s">
        <v>10</v>
      </c>
      <c r="B3386">
        <v>10000</v>
      </c>
      <c r="C3386">
        <v>100</v>
      </c>
      <c r="D3386">
        <v>100000</v>
      </c>
      <c r="E3386">
        <v>22</v>
      </c>
      <c r="F3386">
        <v>1</v>
      </c>
      <c r="G3386">
        <v>224.85330200000001</v>
      </c>
      <c r="H3386">
        <v>0.225665</v>
      </c>
      <c r="I3386">
        <v>2.3286259999999999</v>
      </c>
      <c r="J3386">
        <v>0.110887</v>
      </c>
      <c r="K3386" t="str">
        <f>MID(M3386,22,1)</f>
        <v>2</v>
      </c>
      <c r="L3386" t="s">
        <v>121</v>
      </c>
      <c r="M3386" t="s">
        <v>122</v>
      </c>
      <c r="N3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3386">
        <f>VLOOKUP(TableOMP[[#This Row],[Label]],TableAvg[],2,FALSE)</f>
        <v>226.64736000000002</v>
      </c>
      <c r="P3386">
        <f>VLOOKUP(TableOMP[[#This Row],[Label]],TableAvg[],3,FALSE)</f>
        <v>4.0398412000356725</v>
      </c>
      <c r="Q3386">
        <f>TableOMP[[#This Row],[Avg]]-$U$2*TableOMP[[#This Row],[StdDev]]</f>
        <v>218.56767759992869</v>
      </c>
      <c r="R3386">
        <f>TableOMP[[#This Row],[Avg]]+$U$2*TableOMP[[#This Row],[StdDev]]</f>
        <v>234.72704240007135</v>
      </c>
      <c r="S3386">
        <f>IF(AND(TableOMP[[#This Row],[total_time]]&gt;=TableOMP[[#This Row],[Low]], TableOMP[[#This Row],[total_time]]&lt;=TableOMP[[#This Row],[High]]),1,0)</f>
        <v>1</v>
      </c>
    </row>
    <row r="3387" spans="1:19" hidden="1" x14ac:dyDescent="0.25">
      <c r="A3387" t="s">
        <v>10</v>
      </c>
      <c r="B3387">
        <v>10000</v>
      </c>
      <c r="C3387">
        <v>100</v>
      </c>
      <c r="D3387">
        <v>100000</v>
      </c>
      <c r="E3387">
        <v>23</v>
      </c>
      <c r="F3387">
        <v>1</v>
      </c>
      <c r="G3387">
        <v>224.85280900000001</v>
      </c>
      <c r="H3387">
        <v>0.42932300000000001</v>
      </c>
      <c r="I3387">
        <v>6.1207729999999998</v>
      </c>
      <c r="J3387">
        <v>0.27821699999999999</v>
      </c>
      <c r="K3387" t="str">
        <f>MID(M3387,22,1)</f>
        <v>2</v>
      </c>
      <c r="L3387" t="s">
        <v>83</v>
      </c>
      <c r="M3387" t="s">
        <v>84</v>
      </c>
      <c r="N3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3387">
        <f>VLOOKUP(TableOMP[[#This Row],[Label]],TableAvg[],2,FALSE)</f>
        <v>226.79646933333333</v>
      </c>
      <c r="P3387">
        <f>VLOOKUP(TableOMP[[#This Row],[Label]],TableAvg[],3,FALSE)</f>
        <v>4.496189202798818</v>
      </c>
      <c r="Q3387">
        <f>TableOMP[[#This Row],[Avg]]-$U$2*TableOMP[[#This Row],[StdDev]]</f>
        <v>217.8040909277357</v>
      </c>
      <c r="R3387">
        <f>TableOMP[[#This Row],[Avg]]+$U$2*TableOMP[[#This Row],[StdDev]]</f>
        <v>235.78884773893097</v>
      </c>
      <c r="S3387">
        <f>IF(AND(TableOMP[[#This Row],[total_time]]&gt;=TableOMP[[#This Row],[Low]], TableOMP[[#This Row],[total_time]]&lt;=TableOMP[[#This Row],[High]]),1,0)</f>
        <v>1</v>
      </c>
    </row>
    <row r="3388" spans="1:19" hidden="1" x14ac:dyDescent="0.25">
      <c r="A3388" t="s">
        <v>10</v>
      </c>
      <c r="B3388">
        <v>10000</v>
      </c>
      <c r="C3388">
        <v>100</v>
      </c>
      <c r="D3388">
        <v>100000</v>
      </c>
      <c r="E3388">
        <v>22</v>
      </c>
      <c r="F3388">
        <v>1</v>
      </c>
      <c r="G3388">
        <v>224.826042</v>
      </c>
      <c r="H3388">
        <v>0.23228499999999999</v>
      </c>
      <c r="I3388">
        <v>2.3413819999999999</v>
      </c>
      <c r="J3388">
        <v>0.111494</v>
      </c>
      <c r="K3388" t="str">
        <f>MID(M3388,22,1)</f>
        <v>5</v>
      </c>
      <c r="L3388" t="s">
        <v>45</v>
      </c>
      <c r="M3388" t="s">
        <v>46</v>
      </c>
      <c r="N3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3388">
        <f>VLOOKUP(TableOMP[[#This Row],[Label]],TableAvg[],2,FALSE)</f>
        <v>226.64736000000002</v>
      </c>
      <c r="P3388">
        <f>VLOOKUP(TableOMP[[#This Row],[Label]],TableAvg[],3,FALSE)</f>
        <v>4.0398412000356725</v>
      </c>
      <c r="Q3388">
        <f>TableOMP[[#This Row],[Avg]]-$U$2*TableOMP[[#This Row],[StdDev]]</f>
        <v>218.56767759992869</v>
      </c>
      <c r="R3388">
        <f>TableOMP[[#This Row],[Avg]]+$U$2*TableOMP[[#This Row],[StdDev]]</f>
        <v>234.72704240007135</v>
      </c>
      <c r="S3388">
        <f>IF(AND(TableOMP[[#This Row],[total_time]]&gt;=TableOMP[[#This Row],[Low]], TableOMP[[#This Row],[total_time]]&lt;=TableOMP[[#This Row],[High]]),1,0)</f>
        <v>1</v>
      </c>
    </row>
    <row r="3389" spans="1:19" hidden="1" x14ac:dyDescent="0.25">
      <c r="A3389" t="s">
        <v>10</v>
      </c>
      <c r="B3389">
        <v>10000</v>
      </c>
      <c r="C3389">
        <v>100</v>
      </c>
      <c r="D3389">
        <v>100000</v>
      </c>
      <c r="E3389">
        <v>22</v>
      </c>
      <c r="F3389">
        <v>1</v>
      </c>
      <c r="G3389">
        <v>224.817655</v>
      </c>
      <c r="H3389">
        <v>0.210869</v>
      </c>
      <c r="I3389">
        <v>2.0495260000000002</v>
      </c>
      <c r="J3389">
        <v>9.7596000000000002E-2</v>
      </c>
      <c r="K3389" t="str">
        <f>MID(M3389,22,1)</f>
        <v>2</v>
      </c>
      <c r="L3389" t="s">
        <v>225</v>
      </c>
      <c r="M3389" t="s">
        <v>226</v>
      </c>
      <c r="N3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3389">
        <f>VLOOKUP(TableOMP[[#This Row],[Label]],TableAvg[],2,FALSE)</f>
        <v>226.64736000000002</v>
      </c>
      <c r="P3389">
        <f>VLOOKUP(TableOMP[[#This Row],[Label]],TableAvg[],3,FALSE)</f>
        <v>4.0398412000356725</v>
      </c>
      <c r="Q3389">
        <f>TableOMP[[#This Row],[Avg]]-$U$2*TableOMP[[#This Row],[StdDev]]</f>
        <v>218.56767759992869</v>
      </c>
      <c r="R3389">
        <f>TableOMP[[#This Row],[Avg]]+$U$2*TableOMP[[#This Row],[StdDev]]</f>
        <v>234.72704240007135</v>
      </c>
      <c r="S3389">
        <f>IF(AND(TableOMP[[#This Row],[total_time]]&gt;=TableOMP[[#This Row],[Low]], TableOMP[[#This Row],[total_time]]&lt;=TableOMP[[#This Row],[High]]),1,0)</f>
        <v>1</v>
      </c>
    </row>
    <row r="3390" spans="1:19" hidden="1" x14ac:dyDescent="0.25">
      <c r="A3390" t="s">
        <v>10</v>
      </c>
      <c r="B3390">
        <v>10000</v>
      </c>
      <c r="C3390">
        <v>100</v>
      </c>
      <c r="D3390">
        <v>100000</v>
      </c>
      <c r="E3390">
        <v>46</v>
      </c>
      <c r="F3390">
        <v>1</v>
      </c>
      <c r="G3390">
        <v>224.81720200000001</v>
      </c>
      <c r="H3390">
        <v>0.231626</v>
      </c>
      <c r="I3390">
        <v>5.5156049999999999</v>
      </c>
      <c r="J3390">
        <v>0.122569</v>
      </c>
      <c r="K3390" t="str">
        <f>MID(M3390,22,1)</f>
        <v>5</v>
      </c>
      <c r="L3390" t="s">
        <v>193</v>
      </c>
      <c r="M3390" t="s">
        <v>194</v>
      </c>
      <c r="N3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3390">
        <f>VLOOKUP(TableOMP[[#This Row],[Label]],TableAvg[],2,FALSE)</f>
        <v>245.83531139999999</v>
      </c>
      <c r="P3390">
        <f>VLOOKUP(TableOMP[[#This Row],[Label]],TableAvg[],3,FALSE)</f>
        <v>17.082123415068828</v>
      </c>
      <c r="Q3390">
        <f>TableOMP[[#This Row],[Avg]]-$U$2*TableOMP[[#This Row],[StdDev]]</f>
        <v>211.67106456986232</v>
      </c>
      <c r="R3390">
        <f>TableOMP[[#This Row],[Avg]]+$U$2*TableOMP[[#This Row],[StdDev]]</f>
        <v>279.99955823013767</v>
      </c>
      <c r="S3390">
        <f>IF(AND(TableOMP[[#This Row],[total_time]]&gt;=TableOMP[[#This Row],[Low]], TableOMP[[#This Row],[total_time]]&lt;=TableOMP[[#This Row],[High]]),1,0)</f>
        <v>1</v>
      </c>
    </row>
    <row r="3391" spans="1:19" hidden="1" x14ac:dyDescent="0.25">
      <c r="A3391" t="s">
        <v>10</v>
      </c>
      <c r="B3391">
        <v>10000</v>
      </c>
      <c r="C3391">
        <v>100</v>
      </c>
      <c r="D3391">
        <v>100000</v>
      </c>
      <c r="E3391">
        <v>22</v>
      </c>
      <c r="F3391">
        <v>1</v>
      </c>
      <c r="G3391">
        <v>224.79131799999999</v>
      </c>
      <c r="H3391">
        <v>0.24406</v>
      </c>
      <c r="I3391">
        <v>2.610805</v>
      </c>
      <c r="J3391">
        <v>0.124324</v>
      </c>
      <c r="K3391" t="str">
        <f>MID(M3391,22,1)</f>
        <v>5</v>
      </c>
      <c r="L3391" t="s">
        <v>103</v>
      </c>
      <c r="M3391" t="s">
        <v>104</v>
      </c>
      <c r="N3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3391">
        <f>VLOOKUP(TableOMP[[#This Row],[Label]],TableAvg[],2,FALSE)</f>
        <v>226.64736000000002</v>
      </c>
      <c r="P3391">
        <f>VLOOKUP(TableOMP[[#This Row],[Label]],TableAvg[],3,FALSE)</f>
        <v>4.0398412000356725</v>
      </c>
      <c r="Q3391">
        <f>TableOMP[[#This Row],[Avg]]-$U$2*TableOMP[[#This Row],[StdDev]]</f>
        <v>218.56767759992869</v>
      </c>
      <c r="R3391">
        <f>TableOMP[[#This Row],[Avg]]+$U$2*TableOMP[[#This Row],[StdDev]]</f>
        <v>234.72704240007135</v>
      </c>
      <c r="S3391">
        <f>IF(AND(TableOMP[[#This Row],[total_time]]&gt;=TableOMP[[#This Row],[Low]], TableOMP[[#This Row],[total_time]]&lt;=TableOMP[[#This Row],[High]]),1,0)</f>
        <v>1</v>
      </c>
    </row>
    <row r="3392" spans="1:19" hidden="1" x14ac:dyDescent="0.25">
      <c r="A3392" t="s">
        <v>10</v>
      </c>
      <c r="B3392">
        <v>10000</v>
      </c>
      <c r="C3392">
        <v>100</v>
      </c>
      <c r="D3392">
        <v>100000</v>
      </c>
      <c r="E3392">
        <v>24</v>
      </c>
      <c r="F3392">
        <v>1</v>
      </c>
      <c r="G3392">
        <v>224.758692</v>
      </c>
      <c r="H3392">
        <v>0.42510599999999998</v>
      </c>
      <c r="I3392">
        <v>7.0911799999999996</v>
      </c>
      <c r="J3392">
        <v>0.30831199999999997</v>
      </c>
      <c r="K3392" t="str">
        <f>MID(M3392,22,1)</f>
        <v>5</v>
      </c>
      <c r="L3392" t="s">
        <v>103</v>
      </c>
      <c r="M3392" t="s">
        <v>104</v>
      </c>
      <c r="N3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3392">
        <f>VLOOKUP(TableOMP[[#This Row],[Label]],TableAvg[],2,FALSE)</f>
        <v>226.85916366666663</v>
      </c>
      <c r="P3392">
        <f>VLOOKUP(TableOMP[[#This Row],[Label]],TableAvg[],3,FALSE)</f>
        <v>4.987614829616235</v>
      </c>
      <c r="Q3392">
        <f>TableOMP[[#This Row],[Avg]]-$U$2*TableOMP[[#This Row],[StdDev]]</f>
        <v>216.88393400743416</v>
      </c>
      <c r="R3392">
        <f>TableOMP[[#This Row],[Avg]]+$U$2*TableOMP[[#This Row],[StdDev]]</f>
        <v>236.8343933258991</v>
      </c>
      <c r="S3392">
        <f>IF(AND(TableOMP[[#This Row],[total_time]]&gt;=TableOMP[[#This Row],[Low]], TableOMP[[#This Row],[total_time]]&lt;=TableOMP[[#This Row],[High]]),1,0)</f>
        <v>1</v>
      </c>
    </row>
    <row r="3393" spans="1:19" hidden="1" x14ac:dyDescent="0.25">
      <c r="A3393" t="s">
        <v>10</v>
      </c>
      <c r="B3393">
        <v>10000</v>
      </c>
      <c r="C3393">
        <v>100</v>
      </c>
      <c r="D3393">
        <v>100000</v>
      </c>
      <c r="E3393">
        <v>23</v>
      </c>
      <c r="F3393">
        <v>1</v>
      </c>
      <c r="G3393">
        <v>224.71460400000001</v>
      </c>
      <c r="H3393">
        <v>0.229708</v>
      </c>
      <c r="I3393">
        <v>2.4847169999999998</v>
      </c>
      <c r="J3393">
        <v>0.112942</v>
      </c>
      <c r="K3393" t="str">
        <f>MID(M3393,22,1)</f>
        <v>2</v>
      </c>
      <c r="L3393" t="s">
        <v>121</v>
      </c>
      <c r="M3393" t="s">
        <v>122</v>
      </c>
      <c r="N3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3393">
        <f>VLOOKUP(TableOMP[[#This Row],[Label]],TableAvg[],2,FALSE)</f>
        <v>226.79646933333333</v>
      </c>
      <c r="P3393">
        <f>VLOOKUP(TableOMP[[#This Row],[Label]],TableAvg[],3,FALSE)</f>
        <v>4.496189202798818</v>
      </c>
      <c r="Q3393">
        <f>TableOMP[[#This Row],[Avg]]-$U$2*TableOMP[[#This Row],[StdDev]]</f>
        <v>217.8040909277357</v>
      </c>
      <c r="R3393">
        <f>TableOMP[[#This Row],[Avg]]+$U$2*TableOMP[[#This Row],[StdDev]]</f>
        <v>235.78884773893097</v>
      </c>
      <c r="S3393">
        <f>IF(AND(TableOMP[[#This Row],[total_time]]&gt;=TableOMP[[#This Row],[Low]], TableOMP[[#This Row],[total_time]]&lt;=TableOMP[[#This Row],[High]]),1,0)</f>
        <v>1</v>
      </c>
    </row>
    <row r="3394" spans="1:19" hidden="1" x14ac:dyDescent="0.25">
      <c r="A3394" t="s">
        <v>10</v>
      </c>
      <c r="B3394">
        <v>10000</v>
      </c>
      <c r="C3394">
        <v>100</v>
      </c>
      <c r="D3394">
        <v>100000</v>
      </c>
      <c r="E3394">
        <v>23</v>
      </c>
      <c r="F3394">
        <v>1</v>
      </c>
      <c r="G3394">
        <v>224.70591400000001</v>
      </c>
      <c r="H3394">
        <v>0.281142</v>
      </c>
      <c r="I3394">
        <v>3.5335510000000001</v>
      </c>
      <c r="J3394">
        <v>0.16061600000000001</v>
      </c>
      <c r="K3394" t="str">
        <f>MID(M3394,22,1)</f>
        <v>5</v>
      </c>
      <c r="L3394" t="s">
        <v>103</v>
      </c>
      <c r="M3394" t="s">
        <v>104</v>
      </c>
      <c r="N3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3394">
        <f>VLOOKUP(TableOMP[[#This Row],[Label]],TableAvg[],2,FALSE)</f>
        <v>226.79646933333333</v>
      </c>
      <c r="P3394">
        <f>VLOOKUP(TableOMP[[#This Row],[Label]],TableAvg[],3,FALSE)</f>
        <v>4.496189202798818</v>
      </c>
      <c r="Q3394">
        <f>TableOMP[[#This Row],[Avg]]-$U$2*TableOMP[[#This Row],[StdDev]]</f>
        <v>217.8040909277357</v>
      </c>
      <c r="R3394">
        <f>TableOMP[[#This Row],[Avg]]+$U$2*TableOMP[[#This Row],[StdDev]]</f>
        <v>235.78884773893097</v>
      </c>
      <c r="S3394">
        <f>IF(AND(TableOMP[[#This Row],[total_time]]&gt;=TableOMP[[#This Row],[Low]], TableOMP[[#This Row],[total_time]]&lt;=TableOMP[[#This Row],[High]]),1,0)</f>
        <v>1</v>
      </c>
    </row>
    <row r="3395" spans="1:19" hidden="1" x14ac:dyDescent="0.25">
      <c r="A3395" t="s">
        <v>10</v>
      </c>
      <c r="B3395">
        <v>10000</v>
      </c>
      <c r="C3395">
        <v>100</v>
      </c>
      <c r="D3395">
        <v>100000</v>
      </c>
      <c r="E3395">
        <v>23</v>
      </c>
      <c r="F3395">
        <v>1</v>
      </c>
      <c r="G3395">
        <v>224.67916700000001</v>
      </c>
      <c r="H3395">
        <v>0.22792999999999999</v>
      </c>
      <c r="I3395">
        <v>2.5238930000000002</v>
      </c>
      <c r="J3395">
        <v>0.114722</v>
      </c>
      <c r="K3395" t="str">
        <f>MID(M3395,22,1)</f>
        <v>2</v>
      </c>
      <c r="L3395" t="s">
        <v>225</v>
      </c>
      <c r="M3395" t="s">
        <v>226</v>
      </c>
      <c r="N3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3395">
        <f>VLOOKUP(TableOMP[[#This Row],[Label]],TableAvg[],2,FALSE)</f>
        <v>226.79646933333333</v>
      </c>
      <c r="P3395">
        <f>VLOOKUP(TableOMP[[#This Row],[Label]],TableAvg[],3,FALSE)</f>
        <v>4.496189202798818</v>
      </c>
      <c r="Q3395">
        <f>TableOMP[[#This Row],[Avg]]-$U$2*TableOMP[[#This Row],[StdDev]]</f>
        <v>217.8040909277357</v>
      </c>
      <c r="R3395">
        <f>TableOMP[[#This Row],[Avg]]+$U$2*TableOMP[[#This Row],[StdDev]]</f>
        <v>235.78884773893097</v>
      </c>
      <c r="S3395">
        <f>IF(AND(TableOMP[[#This Row],[total_time]]&gt;=TableOMP[[#This Row],[Low]], TableOMP[[#This Row],[total_time]]&lt;=TableOMP[[#This Row],[High]]),1,0)</f>
        <v>1</v>
      </c>
    </row>
    <row r="3396" spans="1:19" hidden="1" x14ac:dyDescent="0.25">
      <c r="A3396" t="s">
        <v>10</v>
      </c>
      <c r="B3396">
        <v>10000</v>
      </c>
      <c r="C3396">
        <v>100</v>
      </c>
      <c r="D3396">
        <v>100000</v>
      </c>
      <c r="E3396">
        <v>24</v>
      </c>
      <c r="F3396">
        <v>1</v>
      </c>
      <c r="G3396">
        <v>224.64216999999999</v>
      </c>
      <c r="H3396">
        <v>0.32773600000000003</v>
      </c>
      <c r="I3396">
        <v>3.3393769999999998</v>
      </c>
      <c r="J3396">
        <v>0.14519000000000001</v>
      </c>
      <c r="K3396" t="str">
        <f>MID(M3396,22,1)</f>
        <v>2</v>
      </c>
      <c r="L3396" t="s">
        <v>83</v>
      </c>
      <c r="M3396" t="s">
        <v>84</v>
      </c>
      <c r="N3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3396">
        <f>VLOOKUP(TableOMP[[#This Row],[Label]],TableAvg[],2,FALSE)</f>
        <v>226.85916366666663</v>
      </c>
      <c r="P3396">
        <f>VLOOKUP(TableOMP[[#This Row],[Label]],TableAvg[],3,FALSE)</f>
        <v>4.987614829616235</v>
      </c>
      <c r="Q3396">
        <f>TableOMP[[#This Row],[Avg]]-$U$2*TableOMP[[#This Row],[StdDev]]</f>
        <v>216.88393400743416</v>
      </c>
      <c r="R3396">
        <f>TableOMP[[#This Row],[Avg]]+$U$2*TableOMP[[#This Row],[StdDev]]</f>
        <v>236.8343933258991</v>
      </c>
      <c r="S3396">
        <f>IF(AND(TableOMP[[#This Row],[total_time]]&gt;=TableOMP[[#This Row],[Low]], TableOMP[[#This Row],[total_time]]&lt;=TableOMP[[#This Row],[High]]),1,0)</f>
        <v>1</v>
      </c>
    </row>
    <row r="3397" spans="1:19" hidden="1" x14ac:dyDescent="0.25">
      <c r="A3397" t="s">
        <v>10</v>
      </c>
      <c r="B3397">
        <v>10000</v>
      </c>
      <c r="C3397">
        <v>100</v>
      </c>
      <c r="D3397">
        <v>100000</v>
      </c>
      <c r="E3397">
        <v>24</v>
      </c>
      <c r="F3397">
        <v>1</v>
      </c>
      <c r="G3397">
        <v>224.60791</v>
      </c>
      <c r="H3397">
        <v>0.29371199999999997</v>
      </c>
      <c r="I3397">
        <v>2.4265409999999998</v>
      </c>
      <c r="J3397">
        <v>0.105502</v>
      </c>
      <c r="K3397" t="str">
        <f>MID(M3397,22,1)</f>
        <v>5</v>
      </c>
      <c r="L3397" t="s">
        <v>45</v>
      </c>
      <c r="M3397" t="s">
        <v>46</v>
      </c>
      <c r="N3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3397">
        <f>VLOOKUP(TableOMP[[#This Row],[Label]],TableAvg[],2,FALSE)</f>
        <v>226.85916366666663</v>
      </c>
      <c r="P3397">
        <f>VLOOKUP(TableOMP[[#This Row],[Label]],TableAvg[],3,FALSE)</f>
        <v>4.987614829616235</v>
      </c>
      <c r="Q3397">
        <f>TableOMP[[#This Row],[Avg]]-$U$2*TableOMP[[#This Row],[StdDev]]</f>
        <v>216.88393400743416</v>
      </c>
      <c r="R3397">
        <f>TableOMP[[#This Row],[Avg]]+$U$2*TableOMP[[#This Row],[StdDev]]</f>
        <v>236.8343933258991</v>
      </c>
      <c r="S3397">
        <f>IF(AND(TableOMP[[#This Row],[total_time]]&gt;=TableOMP[[#This Row],[Low]], TableOMP[[#This Row],[total_time]]&lt;=TableOMP[[#This Row],[High]]),1,0)</f>
        <v>1</v>
      </c>
    </row>
    <row r="3398" spans="1:19" hidden="1" x14ac:dyDescent="0.25">
      <c r="A3398" t="s">
        <v>10</v>
      </c>
      <c r="B3398">
        <v>10000</v>
      </c>
      <c r="C3398">
        <v>100</v>
      </c>
      <c r="D3398">
        <v>100000</v>
      </c>
      <c r="E3398">
        <v>24</v>
      </c>
      <c r="F3398">
        <v>1</v>
      </c>
      <c r="G3398">
        <v>224.600471</v>
      </c>
      <c r="H3398">
        <v>0.23277700000000001</v>
      </c>
      <c r="I3398">
        <v>2.6686429999999999</v>
      </c>
      <c r="J3398">
        <v>0.11602800000000001</v>
      </c>
      <c r="K3398" t="str">
        <f>MID(M3398,22,1)</f>
        <v>2</v>
      </c>
      <c r="L3398" t="s">
        <v>225</v>
      </c>
      <c r="M3398" t="s">
        <v>226</v>
      </c>
      <c r="N3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3398">
        <f>VLOOKUP(TableOMP[[#This Row],[Label]],TableAvg[],2,FALSE)</f>
        <v>226.85916366666663</v>
      </c>
      <c r="P3398">
        <f>VLOOKUP(TableOMP[[#This Row],[Label]],TableAvg[],3,FALSE)</f>
        <v>4.987614829616235</v>
      </c>
      <c r="Q3398">
        <f>TableOMP[[#This Row],[Avg]]-$U$2*TableOMP[[#This Row],[StdDev]]</f>
        <v>216.88393400743416</v>
      </c>
      <c r="R3398">
        <f>TableOMP[[#This Row],[Avg]]+$U$2*TableOMP[[#This Row],[StdDev]]</f>
        <v>236.8343933258991</v>
      </c>
      <c r="S3398">
        <f>IF(AND(TableOMP[[#This Row],[total_time]]&gt;=TableOMP[[#This Row],[Low]], TableOMP[[#This Row],[total_time]]&lt;=TableOMP[[#This Row],[High]]),1,0)</f>
        <v>1</v>
      </c>
    </row>
    <row r="3399" spans="1:19" hidden="1" x14ac:dyDescent="0.25">
      <c r="A3399" t="s">
        <v>10</v>
      </c>
      <c r="B3399">
        <v>10000</v>
      </c>
      <c r="C3399">
        <v>100</v>
      </c>
      <c r="D3399">
        <v>100000</v>
      </c>
      <c r="E3399">
        <v>26</v>
      </c>
      <c r="F3399">
        <v>1</v>
      </c>
      <c r="G3399">
        <v>224.58278000000001</v>
      </c>
      <c r="H3399">
        <v>0.62374399999999997</v>
      </c>
      <c r="I3399">
        <v>2.8934319999999998</v>
      </c>
      <c r="J3399">
        <v>0.11573700000000001</v>
      </c>
      <c r="K3399" t="str">
        <f>MID(M3399,22,1)</f>
        <v>5</v>
      </c>
      <c r="L3399" t="s">
        <v>45</v>
      </c>
      <c r="M3399" t="s">
        <v>46</v>
      </c>
      <c r="N3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3399">
        <f>VLOOKUP(TableOMP[[#This Row],[Label]],TableAvg[],2,FALSE)</f>
        <v>226.95393983333335</v>
      </c>
      <c r="P3399">
        <f>VLOOKUP(TableOMP[[#This Row],[Label]],TableAvg[],3,FALSE)</f>
        <v>5.8276123508797477</v>
      </c>
      <c r="Q3399">
        <f>TableOMP[[#This Row],[Avg]]-$U$2*TableOMP[[#This Row],[StdDev]]</f>
        <v>215.29871513157386</v>
      </c>
      <c r="R3399">
        <f>TableOMP[[#This Row],[Avg]]+$U$2*TableOMP[[#This Row],[StdDev]]</f>
        <v>238.60916453509284</v>
      </c>
      <c r="S3399">
        <f>IF(AND(TableOMP[[#This Row],[total_time]]&gt;=TableOMP[[#This Row],[Low]], TableOMP[[#This Row],[total_time]]&lt;=TableOMP[[#This Row],[High]]),1,0)</f>
        <v>1</v>
      </c>
    </row>
    <row r="3400" spans="1:19" hidden="1" x14ac:dyDescent="0.25">
      <c r="A3400" t="s">
        <v>10</v>
      </c>
      <c r="B3400">
        <v>10000</v>
      </c>
      <c r="C3400">
        <v>100</v>
      </c>
      <c r="D3400">
        <v>100000</v>
      </c>
      <c r="E3400">
        <v>25</v>
      </c>
      <c r="F3400">
        <v>1</v>
      </c>
      <c r="G3400">
        <v>224.54190299999999</v>
      </c>
      <c r="H3400">
        <v>0.36372500000000002</v>
      </c>
      <c r="I3400">
        <v>3.4316279999999999</v>
      </c>
      <c r="J3400">
        <v>0.142984</v>
      </c>
      <c r="K3400" t="str">
        <f>MID(M3400,22,1)</f>
        <v>2</v>
      </c>
      <c r="L3400" t="s">
        <v>83</v>
      </c>
      <c r="M3400" t="s">
        <v>84</v>
      </c>
      <c r="N3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3400">
        <f>VLOOKUP(TableOMP[[#This Row],[Label]],TableAvg[],2,FALSE)</f>
        <v>226.88149133333334</v>
      </c>
      <c r="P3400">
        <f>VLOOKUP(TableOMP[[#This Row],[Label]],TableAvg[],3,FALSE)</f>
        <v>5.4148569215912659</v>
      </c>
      <c r="Q3400">
        <f>TableOMP[[#This Row],[Avg]]-$U$2*TableOMP[[#This Row],[StdDev]]</f>
        <v>216.05177749015081</v>
      </c>
      <c r="R3400">
        <f>TableOMP[[#This Row],[Avg]]+$U$2*TableOMP[[#This Row],[StdDev]]</f>
        <v>237.71120517651588</v>
      </c>
      <c r="S3400">
        <f>IF(AND(TableOMP[[#This Row],[total_time]]&gt;=TableOMP[[#This Row],[Low]], TableOMP[[#This Row],[total_time]]&lt;=TableOMP[[#This Row],[High]]),1,0)</f>
        <v>1</v>
      </c>
    </row>
    <row r="3401" spans="1:19" hidden="1" x14ac:dyDescent="0.25">
      <c r="A3401" t="s">
        <v>10</v>
      </c>
      <c r="B3401">
        <v>10000</v>
      </c>
      <c r="C3401">
        <v>100</v>
      </c>
      <c r="D3401">
        <v>100000</v>
      </c>
      <c r="E3401">
        <v>27</v>
      </c>
      <c r="F3401">
        <v>1</v>
      </c>
      <c r="G3401">
        <v>224.53608700000001</v>
      </c>
      <c r="H3401">
        <v>0.66683800000000004</v>
      </c>
      <c r="I3401">
        <v>11.632517</v>
      </c>
      <c r="J3401">
        <v>0.447405</v>
      </c>
      <c r="K3401" t="str">
        <f>MID(M3401,22,1)</f>
        <v>5</v>
      </c>
      <c r="L3401" t="s">
        <v>45</v>
      </c>
      <c r="M3401" t="s">
        <v>46</v>
      </c>
      <c r="N3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3401">
        <f>VLOOKUP(TableOMP[[#This Row],[Label]],TableAvg[],2,FALSE)</f>
        <v>226.95645883333336</v>
      </c>
      <c r="P3401">
        <f>VLOOKUP(TableOMP[[#This Row],[Label]],TableAvg[],3,FALSE)</f>
        <v>6.1478873289216418</v>
      </c>
      <c r="Q3401">
        <f>TableOMP[[#This Row],[Avg]]-$U$2*TableOMP[[#This Row],[StdDev]]</f>
        <v>214.66068417549008</v>
      </c>
      <c r="R3401">
        <f>TableOMP[[#This Row],[Avg]]+$U$2*TableOMP[[#This Row],[StdDev]]</f>
        <v>239.25223349117664</v>
      </c>
      <c r="S3401">
        <f>IF(AND(TableOMP[[#This Row],[total_time]]&gt;=TableOMP[[#This Row],[Low]], TableOMP[[#This Row],[total_time]]&lt;=TableOMP[[#This Row],[High]]),1,0)</f>
        <v>1</v>
      </c>
    </row>
    <row r="3402" spans="1:19" hidden="1" x14ac:dyDescent="0.25">
      <c r="A3402" t="s">
        <v>10</v>
      </c>
      <c r="B3402">
        <v>10000</v>
      </c>
      <c r="C3402">
        <v>100</v>
      </c>
      <c r="D3402">
        <v>100000</v>
      </c>
      <c r="E3402">
        <v>24</v>
      </c>
      <c r="F3402">
        <v>1</v>
      </c>
      <c r="G3402">
        <v>224.534942</v>
      </c>
      <c r="H3402">
        <v>0.22170100000000001</v>
      </c>
      <c r="I3402">
        <v>2.4117760000000001</v>
      </c>
      <c r="J3402">
        <v>0.10485999999999999</v>
      </c>
      <c r="K3402" t="str">
        <f>MID(M3402,22,1)</f>
        <v>2</v>
      </c>
      <c r="L3402" t="s">
        <v>121</v>
      </c>
      <c r="M3402" t="s">
        <v>122</v>
      </c>
      <c r="N3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3402">
        <f>VLOOKUP(TableOMP[[#This Row],[Label]],TableAvg[],2,FALSE)</f>
        <v>226.85916366666663</v>
      </c>
      <c r="P3402">
        <f>VLOOKUP(TableOMP[[#This Row],[Label]],TableAvg[],3,FALSE)</f>
        <v>4.987614829616235</v>
      </c>
      <c r="Q3402">
        <f>TableOMP[[#This Row],[Avg]]-$U$2*TableOMP[[#This Row],[StdDev]]</f>
        <v>216.88393400743416</v>
      </c>
      <c r="R3402">
        <f>TableOMP[[#This Row],[Avg]]+$U$2*TableOMP[[#This Row],[StdDev]]</f>
        <v>236.8343933258991</v>
      </c>
      <c r="S3402">
        <f>IF(AND(TableOMP[[#This Row],[total_time]]&gt;=TableOMP[[#This Row],[Low]], TableOMP[[#This Row],[total_time]]&lt;=TableOMP[[#This Row],[High]]),1,0)</f>
        <v>1</v>
      </c>
    </row>
    <row r="3403" spans="1:19" hidden="1" x14ac:dyDescent="0.25">
      <c r="A3403" t="s">
        <v>10</v>
      </c>
      <c r="B3403">
        <v>10000</v>
      </c>
      <c r="C3403">
        <v>100</v>
      </c>
      <c r="D3403">
        <v>100000</v>
      </c>
      <c r="E3403">
        <v>25</v>
      </c>
      <c r="F3403">
        <v>1</v>
      </c>
      <c r="G3403">
        <v>224.47360900000001</v>
      </c>
      <c r="H3403">
        <v>0.251112</v>
      </c>
      <c r="I3403">
        <v>3.0032770000000002</v>
      </c>
      <c r="J3403">
        <v>0.125137</v>
      </c>
      <c r="K3403" t="str">
        <f>MID(M3403,22,1)</f>
        <v>2</v>
      </c>
      <c r="L3403" t="s">
        <v>225</v>
      </c>
      <c r="M3403" t="s">
        <v>226</v>
      </c>
      <c r="N3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3403">
        <f>VLOOKUP(TableOMP[[#This Row],[Label]],TableAvg[],2,FALSE)</f>
        <v>226.88149133333334</v>
      </c>
      <c r="P3403">
        <f>VLOOKUP(TableOMP[[#This Row],[Label]],TableAvg[],3,FALSE)</f>
        <v>5.4148569215912659</v>
      </c>
      <c r="Q3403">
        <f>TableOMP[[#This Row],[Avg]]-$U$2*TableOMP[[#This Row],[StdDev]]</f>
        <v>216.05177749015081</v>
      </c>
      <c r="R3403">
        <f>TableOMP[[#This Row],[Avg]]+$U$2*TableOMP[[#This Row],[StdDev]]</f>
        <v>237.71120517651588</v>
      </c>
      <c r="S3403">
        <f>IF(AND(TableOMP[[#This Row],[total_time]]&gt;=TableOMP[[#This Row],[Low]], TableOMP[[#This Row],[total_time]]&lt;=TableOMP[[#This Row],[High]]),1,0)</f>
        <v>1</v>
      </c>
    </row>
    <row r="3404" spans="1:19" hidden="1" x14ac:dyDescent="0.25">
      <c r="A3404" t="s">
        <v>10</v>
      </c>
      <c r="B3404">
        <v>10000</v>
      </c>
      <c r="C3404">
        <v>100</v>
      </c>
      <c r="D3404">
        <v>100000</v>
      </c>
      <c r="E3404">
        <v>26</v>
      </c>
      <c r="F3404">
        <v>1</v>
      </c>
      <c r="G3404">
        <v>224.43721400000001</v>
      </c>
      <c r="H3404">
        <v>0.35584300000000002</v>
      </c>
      <c r="I3404">
        <v>3.5210080000000001</v>
      </c>
      <c r="J3404">
        <v>0.14083999999999999</v>
      </c>
      <c r="K3404" t="str">
        <f>MID(M3404,22,1)</f>
        <v>2</v>
      </c>
      <c r="L3404" t="s">
        <v>83</v>
      </c>
      <c r="M3404" t="s">
        <v>84</v>
      </c>
      <c r="N3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3404">
        <f>VLOOKUP(TableOMP[[#This Row],[Label]],TableAvg[],2,FALSE)</f>
        <v>226.95393983333335</v>
      </c>
      <c r="P3404">
        <f>VLOOKUP(TableOMP[[#This Row],[Label]],TableAvg[],3,FALSE)</f>
        <v>5.8276123508797477</v>
      </c>
      <c r="Q3404">
        <f>TableOMP[[#This Row],[Avg]]-$U$2*TableOMP[[#This Row],[StdDev]]</f>
        <v>215.29871513157386</v>
      </c>
      <c r="R3404">
        <f>TableOMP[[#This Row],[Avg]]+$U$2*TableOMP[[#This Row],[StdDev]]</f>
        <v>238.60916453509284</v>
      </c>
      <c r="S3404">
        <f>IF(AND(TableOMP[[#This Row],[total_time]]&gt;=TableOMP[[#This Row],[Low]], TableOMP[[#This Row],[total_time]]&lt;=TableOMP[[#This Row],[High]]),1,0)</f>
        <v>1</v>
      </c>
    </row>
    <row r="3405" spans="1:19" hidden="1" x14ac:dyDescent="0.25">
      <c r="A3405" t="s">
        <v>10</v>
      </c>
      <c r="B3405">
        <v>10000</v>
      </c>
      <c r="C3405">
        <v>100</v>
      </c>
      <c r="D3405">
        <v>100000</v>
      </c>
      <c r="E3405">
        <v>25</v>
      </c>
      <c r="F3405">
        <v>1</v>
      </c>
      <c r="G3405">
        <v>224.43707000000001</v>
      </c>
      <c r="H3405">
        <v>0.32049299999999997</v>
      </c>
      <c r="I3405">
        <v>2.5404680000000002</v>
      </c>
      <c r="J3405">
        <v>0.105853</v>
      </c>
      <c r="K3405" t="str">
        <f>MID(M3405,22,1)</f>
        <v>5</v>
      </c>
      <c r="L3405" t="s">
        <v>45</v>
      </c>
      <c r="M3405" t="s">
        <v>46</v>
      </c>
      <c r="N3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3405">
        <f>VLOOKUP(TableOMP[[#This Row],[Label]],TableAvg[],2,FALSE)</f>
        <v>226.88149133333334</v>
      </c>
      <c r="P3405">
        <f>VLOOKUP(TableOMP[[#This Row],[Label]],TableAvg[],3,FALSE)</f>
        <v>5.4148569215912659</v>
      </c>
      <c r="Q3405">
        <f>TableOMP[[#This Row],[Avg]]-$U$2*TableOMP[[#This Row],[StdDev]]</f>
        <v>216.05177749015081</v>
      </c>
      <c r="R3405">
        <f>TableOMP[[#This Row],[Avg]]+$U$2*TableOMP[[#This Row],[StdDev]]</f>
        <v>237.71120517651588</v>
      </c>
      <c r="S3405">
        <f>IF(AND(TableOMP[[#This Row],[total_time]]&gt;=TableOMP[[#This Row],[Low]], TableOMP[[#This Row],[total_time]]&lt;=TableOMP[[#This Row],[High]]),1,0)</f>
        <v>1</v>
      </c>
    </row>
    <row r="3406" spans="1:19" hidden="1" x14ac:dyDescent="0.25">
      <c r="A3406" t="s">
        <v>10</v>
      </c>
      <c r="B3406">
        <v>10000</v>
      </c>
      <c r="C3406">
        <v>100</v>
      </c>
      <c r="D3406">
        <v>100000</v>
      </c>
      <c r="E3406">
        <v>25</v>
      </c>
      <c r="F3406">
        <v>1</v>
      </c>
      <c r="G3406">
        <v>224.424668</v>
      </c>
      <c r="H3406">
        <v>0.22933500000000001</v>
      </c>
      <c r="I3406">
        <v>2.5002140000000002</v>
      </c>
      <c r="J3406">
        <v>0.104176</v>
      </c>
      <c r="K3406" t="str">
        <f>MID(M3406,22,1)</f>
        <v>5</v>
      </c>
      <c r="L3406" t="s">
        <v>103</v>
      </c>
      <c r="M3406" t="s">
        <v>104</v>
      </c>
      <c r="N3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3406">
        <f>VLOOKUP(TableOMP[[#This Row],[Label]],TableAvg[],2,FALSE)</f>
        <v>226.88149133333334</v>
      </c>
      <c r="P3406">
        <f>VLOOKUP(TableOMP[[#This Row],[Label]],TableAvg[],3,FALSE)</f>
        <v>5.4148569215912659</v>
      </c>
      <c r="Q3406">
        <f>TableOMP[[#This Row],[Avg]]-$U$2*TableOMP[[#This Row],[StdDev]]</f>
        <v>216.05177749015081</v>
      </c>
      <c r="R3406">
        <f>TableOMP[[#This Row],[Avg]]+$U$2*TableOMP[[#This Row],[StdDev]]</f>
        <v>237.71120517651588</v>
      </c>
      <c r="S3406">
        <f>IF(AND(TableOMP[[#This Row],[total_time]]&gt;=TableOMP[[#This Row],[Low]], TableOMP[[#This Row],[total_time]]&lt;=TableOMP[[#This Row],[High]]),1,0)</f>
        <v>1</v>
      </c>
    </row>
    <row r="3407" spans="1:19" hidden="1" x14ac:dyDescent="0.25">
      <c r="A3407" t="s">
        <v>10</v>
      </c>
      <c r="B3407">
        <v>10000</v>
      </c>
      <c r="C3407">
        <v>100</v>
      </c>
      <c r="D3407">
        <v>100000</v>
      </c>
      <c r="E3407">
        <v>25</v>
      </c>
      <c r="F3407">
        <v>1</v>
      </c>
      <c r="G3407">
        <v>224.42256499999999</v>
      </c>
      <c r="H3407">
        <v>0.22661500000000001</v>
      </c>
      <c r="I3407">
        <v>2.5566970000000002</v>
      </c>
      <c r="J3407">
        <v>0.106529</v>
      </c>
      <c r="K3407" t="str">
        <f>MID(M3407,22,1)</f>
        <v>2</v>
      </c>
      <c r="L3407" t="s">
        <v>121</v>
      </c>
      <c r="M3407" t="s">
        <v>122</v>
      </c>
      <c r="N3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3407">
        <f>VLOOKUP(TableOMP[[#This Row],[Label]],TableAvg[],2,FALSE)</f>
        <v>226.88149133333334</v>
      </c>
      <c r="P3407">
        <f>VLOOKUP(TableOMP[[#This Row],[Label]],TableAvg[],3,FALSE)</f>
        <v>5.4148569215912659</v>
      </c>
      <c r="Q3407">
        <f>TableOMP[[#This Row],[Avg]]-$U$2*TableOMP[[#This Row],[StdDev]]</f>
        <v>216.05177749015081</v>
      </c>
      <c r="R3407">
        <f>TableOMP[[#This Row],[Avg]]+$U$2*TableOMP[[#This Row],[StdDev]]</f>
        <v>237.71120517651588</v>
      </c>
      <c r="S3407">
        <f>IF(AND(TableOMP[[#This Row],[total_time]]&gt;=TableOMP[[#This Row],[Low]], TableOMP[[#This Row],[total_time]]&lt;=TableOMP[[#This Row],[High]]),1,0)</f>
        <v>1</v>
      </c>
    </row>
    <row r="3408" spans="1:19" hidden="1" x14ac:dyDescent="0.25">
      <c r="A3408" t="s">
        <v>10</v>
      </c>
      <c r="B3408">
        <v>10000</v>
      </c>
      <c r="C3408">
        <v>100</v>
      </c>
      <c r="D3408">
        <v>100000</v>
      </c>
      <c r="E3408">
        <v>26</v>
      </c>
      <c r="F3408">
        <v>1</v>
      </c>
      <c r="G3408">
        <v>224.284605</v>
      </c>
      <c r="H3408">
        <v>0.25973600000000002</v>
      </c>
      <c r="I3408">
        <v>3.7031860000000001</v>
      </c>
      <c r="J3408">
        <v>0.14812700000000001</v>
      </c>
      <c r="K3408" t="str">
        <f>MID(M3408,22,1)</f>
        <v>2</v>
      </c>
      <c r="L3408" t="s">
        <v>121</v>
      </c>
      <c r="M3408" t="s">
        <v>122</v>
      </c>
      <c r="N3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3408">
        <f>VLOOKUP(TableOMP[[#This Row],[Label]],TableAvg[],2,FALSE)</f>
        <v>226.95393983333335</v>
      </c>
      <c r="P3408">
        <f>VLOOKUP(TableOMP[[#This Row],[Label]],TableAvg[],3,FALSE)</f>
        <v>5.8276123508797477</v>
      </c>
      <c r="Q3408">
        <f>TableOMP[[#This Row],[Avg]]-$U$2*TableOMP[[#This Row],[StdDev]]</f>
        <v>215.29871513157386</v>
      </c>
      <c r="R3408">
        <f>TableOMP[[#This Row],[Avg]]+$U$2*TableOMP[[#This Row],[StdDev]]</f>
        <v>238.60916453509284</v>
      </c>
      <c r="S3408">
        <f>IF(AND(TableOMP[[#This Row],[total_time]]&gt;=TableOMP[[#This Row],[Low]], TableOMP[[#This Row],[total_time]]&lt;=TableOMP[[#This Row],[High]]),1,0)</f>
        <v>1</v>
      </c>
    </row>
    <row r="3409" spans="1:19" hidden="1" x14ac:dyDescent="0.25">
      <c r="A3409" t="s">
        <v>10</v>
      </c>
      <c r="B3409">
        <v>10000</v>
      </c>
      <c r="C3409">
        <v>100</v>
      </c>
      <c r="D3409">
        <v>100000</v>
      </c>
      <c r="E3409">
        <v>26</v>
      </c>
      <c r="F3409">
        <v>1</v>
      </c>
      <c r="G3409">
        <v>224.24841799999999</v>
      </c>
      <c r="H3409">
        <v>0.23019200000000001</v>
      </c>
      <c r="I3409">
        <v>2.7177539999999998</v>
      </c>
      <c r="J3409">
        <v>0.10871</v>
      </c>
      <c r="K3409" t="str">
        <f>MID(M3409,22,1)</f>
        <v>2</v>
      </c>
      <c r="L3409" t="s">
        <v>225</v>
      </c>
      <c r="M3409" t="s">
        <v>226</v>
      </c>
      <c r="N3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3409">
        <f>VLOOKUP(TableOMP[[#This Row],[Label]],TableAvg[],2,FALSE)</f>
        <v>226.95393983333335</v>
      </c>
      <c r="P3409">
        <f>VLOOKUP(TableOMP[[#This Row],[Label]],TableAvg[],3,FALSE)</f>
        <v>5.8276123508797477</v>
      </c>
      <c r="Q3409">
        <f>TableOMP[[#This Row],[Avg]]-$U$2*TableOMP[[#This Row],[StdDev]]</f>
        <v>215.29871513157386</v>
      </c>
      <c r="R3409">
        <f>TableOMP[[#This Row],[Avg]]+$U$2*TableOMP[[#This Row],[StdDev]]</f>
        <v>238.60916453509284</v>
      </c>
      <c r="S3409">
        <f>IF(AND(TableOMP[[#This Row],[total_time]]&gt;=TableOMP[[#This Row],[Low]], TableOMP[[#This Row],[total_time]]&lt;=TableOMP[[#This Row],[High]]),1,0)</f>
        <v>1</v>
      </c>
    </row>
    <row r="3410" spans="1:19" hidden="1" x14ac:dyDescent="0.25">
      <c r="A3410" t="s">
        <v>10</v>
      </c>
      <c r="B3410">
        <v>10000</v>
      </c>
      <c r="C3410">
        <v>100</v>
      </c>
      <c r="D3410">
        <v>100000</v>
      </c>
      <c r="E3410">
        <v>26</v>
      </c>
      <c r="F3410">
        <v>1</v>
      </c>
      <c r="G3410">
        <v>224.18901600000001</v>
      </c>
      <c r="H3410">
        <v>0.223273</v>
      </c>
      <c r="I3410">
        <v>2.7919679999999998</v>
      </c>
      <c r="J3410">
        <v>0.111679</v>
      </c>
      <c r="K3410" t="str">
        <f>MID(M3410,22,1)</f>
        <v>5</v>
      </c>
      <c r="L3410" t="s">
        <v>103</v>
      </c>
      <c r="M3410" t="s">
        <v>104</v>
      </c>
      <c r="N3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3410">
        <f>VLOOKUP(TableOMP[[#This Row],[Label]],TableAvg[],2,FALSE)</f>
        <v>226.95393983333335</v>
      </c>
      <c r="P3410">
        <f>VLOOKUP(TableOMP[[#This Row],[Label]],TableAvg[],3,FALSE)</f>
        <v>5.8276123508797477</v>
      </c>
      <c r="Q3410">
        <f>TableOMP[[#This Row],[Avg]]-$U$2*TableOMP[[#This Row],[StdDev]]</f>
        <v>215.29871513157386</v>
      </c>
      <c r="R3410">
        <f>TableOMP[[#This Row],[Avg]]+$U$2*TableOMP[[#This Row],[StdDev]]</f>
        <v>238.60916453509284</v>
      </c>
      <c r="S3410">
        <f>IF(AND(TableOMP[[#This Row],[total_time]]&gt;=TableOMP[[#This Row],[Low]], TableOMP[[#This Row],[total_time]]&lt;=TableOMP[[#This Row],[High]]),1,0)</f>
        <v>1</v>
      </c>
    </row>
    <row r="3411" spans="1:19" hidden="1" x14ac:dyDescent="0.25">
      <c r="A3411" t="s">
        <v>10</v>
      </c>
      <c r="B3411">
        <v>10000</v>
      </c>
      <c r="C3411">
        <v>100</v>
      </c>
      <c r="D3411">
        <v>100000</v>
      </c>
      <c r="E3411">
        <v>27</v>
      </c>
      <c r="F3411">
        <v>1</v>
      </c>
      <c r="G3411">
        <v>224.186984</v>
      </c>
      <c r="H3411">
        <v>0.26558199999999998</v>
      </c>
      <c r="I3411">
        <v>3.9055240000000002</v>
      </c>
      <c r="J3411">
        <v>0.15021200000000001</v>
      </c>
      <c r="K3411" t="str">
        <f>MID(M3411,22,1)</f>
        <v>2</v>
      </c>
      <c r="L3411" t="s">
        <v>225</v>
      </c>
      <c r="M3411" t="s">
        <v>226</v>
      </c>
      <c r="N3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3411">
        <f>VLOOKUP(TableOMP[[#This Row],[Label]],TableAvg[],2,FALSE)</f>
        <v>226.95645883333336</v>
      </c>
      <c r="P3411">
        <f>VLOOKUP(TableOMP[[#This Row],[Label]],TableAvg[],3,FALSE)</f>
        <v>6.1478873289216418</v>
      </c>
      <c r="Q3411">
        <f>TableOMP[[#This Row],[Avg]]-$U$2*TableOMP[[#This Row],[StdDev]]</f>
        <v>214.66068417549008</v>
      </c>
      <c r="R3411">
        <f>TableOMP[[#This Row],[Avg]]+$U$2*TableOMP[[#This Row],[StdDev]]</f>
        <v>239.25223349117664</v>
      </c>
      <c r="S3411">
        <f>IF(AND(TableOMP[[#This Row],[total_time]]&gt;=TableOMP[[#This Row],[Low]], TableOMP[[#This Row],[total_time]]&lt;=TableOMP[[#This Row],[High]]),1,0)</f>
        <v>1</v>
      </c>
    </row>
    <row r="3412" spans="1:19" hidden="1" x14ac:dyDescent="0.25">
      <c r="A3412" t="s">
        <v>10</v>
      </c>
      <c r="B3412">
        <v>10000</v>
      </c>
      <c r="C3412">
        <v>100</v>
      </c>
      <c r="D3412">
        <v>100000</v>
      </c>
      <c r="E3412">
        <v>27</v>
      </c>
      <c r="F3412">
        <v>1</v>
      </c>
      <c r="G3412">
        <v>224.140445</v>
      </c>
      <c r="H3412">
        <v>0.228686</v>
      </c>
      <c r="I3412">
        <v>3.1006040000000001</v>
      </c>
      <c r="J3412">
        <v>0.119254</v>
      </c>
      <c r="K3412" t="str">
        <f>MID(M3412,22,1)</f>
        <v>2</v>
      </c>
      <c r="L3412" t="s">
        <v>83</v>
      </c>
      <c r="M3412" t="s">
        <v>84</v>
      </c>
      <c r="N3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3412">
        <f>VLOOKUP(TableOMP[[#This Row],[Label]],TableAvg[],2,FALSE)</f>
        <v>226.95645883333336</v>
      </c>
      <c r="P3412">
        <f>VLOOKUP(TableOMP[[#This Row],[Label]],TableAvg[],3,FALSE)</f>
        <v>6.1478873289216418</v>
      </c>
      <c r="Q3412">
        <f>TableOMP[[#This Row],[Avg]]-$U$2*TableOMP[[#This Row],[StdDev]]</f>
        <v>214.66068417549008</v>
      </c>
      <c r="R3412">
        <f>TableOMP[[#This Row],[Avg]]+$U$2*TableOMP[[#This Row],[StdDev]]</f>
        <v>239.25223349117664</v>
      </c>
      <c r="S3412">
        <f>IF(AND(TableOMP[[#This Row],[total_time]]&gt;=TableOMP[[#This Row],[Low]], TableOMP[[#This Row],[total_time]]&lt;=TableOMP[[#This Row],[High]]),1,0)</f>
        <v>1</v>
      </c>
    </row>
    <row r="3413" spans="1:19" hidden="1" x14ac:dyDescent="0.25">
      <c r="A3413" t="s">
        <v>10</v>
      </c>
      <c r="B3413">
        <v>10000</v>
      </c>
      <c r="C3413">
        <v>100</v>
      </c>
      <c r="D3413">
        <v>100000</v>
      </c>
      <c r="E3413">
        <v>28</v>
      </c>
      <c r="F3413">
        <v>1</v>
      </c>
      <c r="G3413">
        <v>224.12914799999999</v>
      </c>
      <c r="H3413">
        <v>0.27641100000000002</v>
      </c>
      <c r="I3413">
        <v>4.3184250000000004</v>
      </c>
      <c r="J3413">
        <v>0.159942</v>
      </c>
      <c r="K3413" t="str">
        <f>MID(M3413,22,1)</f>
        <v>2</v>
      </c>
      <c r="L3413" t="s">
        <v>83</v>
      </c>
      <c r="M3413" t="s">
        <v>84</v>
      </c>
      <c r="N3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3413">
        <f>VLOOKUP(TableOMP[[#This Row],[Label]],TableAvg[],2,FALSE)</f>
        <v>227.00327166666668</v>
      </c>
      <c r="P3413">
        <f>VLOOKUP(TableOMP[[#This Row],[Label]],TableAvg[],3,FALSE)</f>
        <v>6.6390277515478644</v>
      </c>
      <c r="Q3413">
        <f>TableOMP[[#This Row],[Avg]]-$U$2*TableOMP[[#This Row],[StdDev]]</f>
        <v>213.72521616357096</v>
      </c>
      <c r="R3413">
        <f>TableOMP[[#This Row],[Avg]]+$U$2*TableOMP[[#This Row],[StdDev]]</f>
        <v>240.28132716976239</v>
      </c>
      <c r="S3413">
        <f>IF(AND(TableOMP[[#This Row],[total_time]]&gt;=TableOMP[[#This Row],[Low]], TableOMP[[#This Row],[total_time]]&lt;=TableOMP[[#This Row],[High]]),1,0)</f>
        <v>1</v>
      </c>
    </row>
    <row r="3414" spans="1:19" hidden="1" x14ac:dyDescent="0.25">
      <c r="A3414" t="s">
        <v>10</v>
      </c>
      <c r="B3414">
        <v>10000</v>
      </c>
      <c r="C3414">
        <v>100</v>
      </c>
      <c r="D3414">
        <v>100000</v>
      </c>
      <c r="E3414">
        <v>27</v>
      </c>
      <c r="F3414">
        <v>1</v>
      </c>
      <c r="G3414">
        <v>224.09936400000001</v>
      </c>
      <c r="H3414">
        <v>0.22897999999999999</v>
      </c>
      <c r="I3414">
        <v>3.00393</v>
      </c>
      <c r="J3414">
        <v>0.115536</v>
      </c>
      <c r="K3414" t="str">
        <f>MID(M3414,22,1)</f>
        <v>5</v>
      </c>
      <c r="L3414" t="s">
        <v>103</v>
      </c>
      <c r="M3414" t="s">
        <v>104</v>
      </c>
      <c r="N3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3414">
        <f>VLOOKUP(TableOMP[[#This Row],[Label]],TableAvg[],2,FALSE)</f>
        <v>226.95645883333336</v>
      </c>
      <c r="P3414">
        <f>VLOOKUP(TableOMP[[#This Row],[Label]],TableAvg[],3,FALSE)</f>
        <v>6.1478873289216418</v>
      </c>
      <c r="Q3414">
        <f>TableOMP[[#This Row],[Avg]]-$U$2*TableOMP[[#This Row],[StdDev]]</f>
        <v>214.66068417549008</v>
      </c>
      <c r="R3414">
        <f>TableOMP[[#This Row],[Avg]]+$U$2*TableOMP[[#This Row],[StdDev]]</f>
        <v>239.25223349117664</v>
      </c>
      <c r="S3414">
        <f>IF(AND(TableOMP[[#This Row],[total_time]]&gt;=TableOMP[[#This Row],[Low]], TableOMP[[#This Row],[total_time]]&lt;=TableOMP[[#This Row],[High]]),1,0)</f>
        <v>1</v>
      </c>
    </row>
    <row r="3415" spans="1:19" hidden="1" x14ac:dyDescent="0.25">
      <c r="A3415" t="s">
        <v>10</v>
      </c>
      <c r="B3415">
        <v>10000</v>
      </c>
      <c r="C3415">
        <v>100</v>
      </c>
      <c r="D3415">
        <v>100000</v>
      </c>
      <c r="E3415">
        <v>28</v>
      </c>
      <c r="F3415">
        <v>1</v>
      </c>
      <c r="G3415">
        <v>224.080433</v>
      </c>
      <c r="H3415">
        <v>0.242675</v>
      </c>
      <c r="I3415">
        <v>3.5284149999999999</v>
      </c>
      <c r="J3415">
        <v>0.13068199999999999</v>
      </c>
      <c r="K3415" t="str">
        <f>MID(M3415,22,1)</f>
        <v>2</v>
      </c>
      <c r="L3415" t="s">
        <v>225</v>
      </c>
      <c r="M3415" t="s">
        <v>226</v>
      </c>
      <c r="N3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3415">
        <f>VLOOKUP(TableOMP[[#This Row],[Label]],TableAvg[],2,FALSE)</f>
        <v>227.00327166666668</v>
      </c>
      <c r="P3415">
        <f>VLOOKUP(TableOMP[[#This Row],[Label]],TableAvg[],3,FALSE)</f>
        <v>6.6390277515478644</v>
      </c>
      <c r="Q3415">
        <f>TableOMP[[#This Row],[Avg]]-$U$2*TableOMP[[#This Row],[StdDev]]</f>
        <v>213.72521616357096</v>
      </c>
      <c r="R3415">
        <f>TableOMP[[#This Row],[Avg]]+$U$2*TableOMP[[#This Row],[StdDev]]</f>
        <v>240.28132716976239</v>
      </c>
      <c r="S3415">
        <f>IF(AND(TableOMP[[#This Row],[total_time]]&gt;=TableOMP[[#This Row],[Low]], TableOMP[[#This Row],[total_time]]&lt;=TableOMP[[#This Row],[High]]),1,0)</f>
        <v>1</v>
      </c>
    </row>
    <row r="3416" spans="1:19" hidden="1" x14ac:dyDescent="0.25">
      <c r="A3416" t="s">
        <v>10</v>
      </c>
      <c r="B3416">
        <v>10000</v>
      </c>
      <c r="C3416">
        <v>100</v>
      </c>
      <c r="D3416">
        <v>100000</v>
      </c>
      <c r="E3416">
        <v>27</v>
      </c>
      <c r="F3416">
        <v>1</v>
      </c>
      <c r="G3416">
        <v>224.076616</v>
      </c>
      <c r="H3416">
        <v>0.22587099999999999</v>
      </c>
      <c r="I3416">
        <v>2.753676</v>
      </c>
      <c r="J3416">
        <v>0.10591100000000001</v>
      </c>
      <c r="K3416" t="str">
        <f>MID(M3416,22,1)</f>
        <v>2</v>
      </c>
      <c r="L3416" t="s">
        <v>121</v>
      </c>
      <c r="M3416" t="s">
        <v>122</v>
      </c>
      <c r="N3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3416">
        <f>VLOOKUP(TableOMP[[#This Row],[Label]],TableAvg[],2,FALSE)</f>
        <v>226.95645883333336</v>
      </c>
      <c r="P3416">
        <f>VLOOKUP(TableOMP[[#This Row],[Label]],TableAvg[],3,FALSE)</f>
        <v>6.1478873289216418</v>
      </c>
      <c r="Q3416">
        <f>TableOMP[[#This Row],[Avg]]-$U$2*TableOMP[[#This Row],[StdDev]]</f>
        <v>214.66068417549008</v>
      </c>
      <c r="R3416">
        <f>TableOMP[[#This Row],[Avg]]+$U$2*TableOMP[[#This Row],[StdDev]]</f>
        <v>239.25223349117664</v>
      </c>
      <c r="S3416">
        <f>IF(AND(TableOMP[[#This Row],[total_time]]&gt;=TableOMP[[#This Row],[Low]], TableOMP[[#This Row],[total_time]]&lt;=TableOMP[[#This Row],[High]]),1,0)</f>
        <v>1</v>
      </c>
    </row>
    <row r="3417" spans="1:19" hidden="1" x14ac:dyDescent="0.25">
      <c r="A3417" t="s">
        <v>10</v>
      </c>
      <c r="B3417">
        <v>10000</v>
      </c>
      <c r="C3417">
        <v>100</v>
      </c>
      <c r="D3417">
        <v>100000</v>
      </c>
      <c r="E3417">
        <v>28</v>
      </c>
      <c r="F3417">
        <v>1</v>
      </c>
      <c r="G3417">
        <v>224.04373200000001</v>
      </c>
      <c r="H3417">
        <v>0.276252</v>
      </c>
      <c r="I3417">
        <v>4.3167949999999999</v>
      </c>
      <c r="J3417">
        <v>0.159881</v>
      </c>
      <c r="K3417" t="str">
        <f>MID(M3417,22,1)</f>
        <v>2</v>
      </c>
      <c r="L3417" t="s">
        <v>121</v>
      </c>
      <c r="M3417" t="s">
        <v>122</v>
      </c>
      <c r="N3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3417">
        <f>VLOOKUP(TableOMP[[#This Row],[Label]],TableAvg[],2,FALSE)</f>
        <v>227.00327166666668</v>
      </c>
      <c r="P3417">
        <f>VLOOKUP(TableOMP[[#This Row],[Label]],TableAvg[],3,FALSE)</f>
        <v>6.6390277515478644</v>
      </c>
      <c r="Q3417">
        <f>TableOMP[[#This Row],[Avg]]-$U$2*TableOMP[[#This Row],[StdDev]]</f>
        <v>213.72521616357096</v>
      </c>
      <c r="R3417">
        <f>TableOMP[[#This Row],[Avg]]+$U$2*TableOMP[[#This Row],[StdDev]]</f>
        <v>240.28132716976239</v>
      </c>
      <c r="S3417">
        <f>IF(AND(TableOMP[[#This Row],[total_time]]&gt;=TableOMP[[#This Row],[Low]], TableOMP[[#This Row],[total_time]]&lt;=TableOMP[[#This Row],[High]]),1,0)</f>
        <v>1</v>
      </c>
    </row>
    <row r="3418" spans="1:19" hidden="1" x14ac:dyDescent="0.25">
      <c r="A3418" t="s">
        <v>10</v>
      </c>
      <c r="B3418">
        <v>10000</v>
      </c>
      <c r="C3418">
        <v>100</v>
      </c>
      <c r="D3418">
        <v>100000</v>
      </c>
      <c r="E3418">
        <v>43</v>
      </c>
      <c r="F3418">
        <v>1</v>
      </c>
      <c r="G3418">
        <v>224.00088199999999</v>
      </c>
      <c r="H3418">
        <v>0.232185</v>
      </c>
      <c r="I3418">
        <v>5.0004030000000004</v>
      </c>
      <c r="J3418">
        <v>0.119057</v>
      </c>
      <c r="K3418" t="str">
        <f>MID(M3418,22,1)</f>
        <v>6</v>
      </c>
      <c r="L3418" t="s">
        <v>169</v>
      </c>
      <c r="M3418" t="s">
        <v>170</v>
      </c>
      <c r="N3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3418">
        <f>VLOOKUP(TableOMP[[#This Row],[Label]],TableAvg[],2,FALSE)</f>
        <v>241.3620617</v>
      </c>
      <c r="P3418">
        <f>VLOOKUP(TableOMP[[#This Row],[Label]],TableAvg[],3,FALSE)</f>
        <v>16.381890626484051</v>
      </c>
      <c r="Q3418">
        <f>TableOMP[[#This Row],[Avg]]-$U$2*TableOMP[[#This Row],[StdDev]]</f>
        <v>208.5982804470319</v>
      </c>
      <c r="R3418">
        <f>TableOMP[[#This Row],[Avg]]+$U$2*TableOMP[[#This Row],[StdDev]]</f>
        <v>274.12584295296813</v>
      </c>
      <c r="S3418">
        <f>IF(AND(TableOMP[[#This Row],[total_time]]&gt;=TableOMP[[#This Row],[Low]], TableOMP[[#This Row],[total_time]]&lt;=TableOMP[[#This Row],[High]]),1,0)</f>
        <v>1</v>
      </c>
    </row>
    <row r="3419" spans="1:19" hidden="1" x14ac:dyDescent="0.25">
      <c r="A3419" t="s">
        <v>10</v>
      </c>
      <c r="B3419">
        <v>10000</v>
      </c>
      <c r="C3419">
        <v>100</v>
      </c>
      <c r="D3419">
        <v>100000</v>
      </c>
      <c r="E3419">
        <v>28</v>
      </c>
      <c r="F3419">
        <v>1</v>
      </c>
      <c r="G3419">
        <v>223.96710899999999</v>
      </c>
      <c r="H3419">
        <v>0.26277</v>
      </c>
      <c r="I3419">
        <v>4.0633189999999999</v>
      </c>
      <c r="J3419">
        <v>0.15049299999999999</v>
      </c>
      <c r="K3419" t="str">
        <f>MID(M3419,22,1)</f>
        <v>5</v>
      </c>
      <c r="L3419" t="s">
        <v>103</v>
      </c>
      <c r="M3419" t="s">
        <v>104</v>
      </c>
      <c r="N3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3419">
        <f>VLOOKUP(TableOMP[[#This Row],[Label]],TableAvg[],2,FALSE)</f>
        <v>227.00327166666668</v>
      </c>
      <c r="P3419">
        <f>VLOOKUP(TableOMP[[#This Row],[Label]],TableAvg[],3,FALSE)</f>
        <v>6.6390277515478644</v>
      </c>
      <c r="Q3419">
        <f>TableOMP[[#This Row],[Avg]]-$U$2*TableOMP[[#This Row],[StdDev]]</f>
        <v>213.72521616357096</v>
      </c>
      <c r="R3419">
        <f>TableOMP[[#This Row],[Avg]]+$U$2*TableOMP[[#This Row],[StdDev]]</f>
        <v>240.28132716976239</v>
      </c>
      <c r="S3419">
        <f>IF(AND(TableOMP[[#This Row],[total_time]]&gt;=TableOMP[[#This Row],[Low]], TableOMP[[#This Row],[total_time]]&lt;=TableOMP[[#This Row],[High]]),1,0)</f>
        <v>1</v>
      </c>
    </row>
    <row r="3420" spans="1:19" hidden="1" x14ac:dyDescent="0.25">
      <c r="A3420" t="s">
        <v>10</v>
      </c>
      <c r="B3420">
        <v>10000</v>
      </c>
      <c r="C3420">
        <v>100</v>
      </c>
      <c r="D3420">
        <v>100000</v>
      </c>
      <c r="E3420">
        <v>28</v>
      </c>
      <c r="F3420">
        <v>1</v>
      </c>
      <c r="G3420">
        <v>223.95125400000001</v>
      </c>
      <c r="H3420">
        <v>0.229631</v>
      </c>
      <c r="I3420">
        <v>3.099723</v>
      </c>
      <c r="J3420">
        <v>0.114805</v>
      </c>
      <c r="K3420" t="str">
        <f>MID(M3420,22,1)</f>
        <v>5</v>
      </c>
      <c r="L3420" t="s">
        <v>45</v>
      </c>
      <c r="M3420" t="s">
        <v>46</v>
      </c>
      <c r="N3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3420">
        <f>VLOOKUP(TableOMP[[#This Row],[Label]],TableAvg[],2,FALSE)</f>
        <v>227.00327166666668</v>
      </c>
      <c r="P3420">
        <f>VLOOKUP(TableOMP[[#This Row],[Label]],TableAvg[],3,FALSE)</f>
        <v>6.6390277515478644</v>
      </c>
      <c r="Q3420">
        <f>TableOMP[[#This Row],[Avg]]-$U$2*TableOMP[[#This Row],[StdDev]]</f>
        <v>213.72521616357096</v>
      </c>
      <c r="R3420">
        <f>TableOMP[[#This Row],[Avg]]+$U$2*TableOMP[[#This Row],[StdDev]]</f>
        <v>240.28132716976239</v>
      </c>
      <c r="S3420">
        <f>IF(AND(TableOMP[[#This Row],[total_time]]&gt;=TableOMP[[#This Row],[Low]], TableOMP[[#This Row],[total_time]]&lt;=TableOMP[[#This Row],[High]]),1,0)</f>
        <v>1</v>
      </c>
    </row>
    <row r="3421" spans="1:19" hidden="1" x14ac:dyDescent="0.25">
      <c r="A3421" t="s">
        <v>10</v>
      </c>
      <c r="B3421">
        <v>10000</v>
      </c>
      <c r="C3421">
        <v>100</v>
      </c>
      <c r="D3421">
        <v>100000</v>
      </c>
      <c r="E3421">
        <v>29</v>
      </c>
      <c r="F3421">
        <v>1</v>
      </c>
      <c r="G3421">
        <v>223.91665</v>
      </c>
      <c r="H3421">
        <v>0.25431599999999999</v>
      </c>
      <c r="I3421">
        <v>3.8519109999999999</v>
      </c>
      <c r="J3421">
        <v>0.137568</v>
      </c>
      <c r="K3421" t="str">
        <f>MID(M3421,22,1)</f>
        <v>5</v>
      </c>
      <c r="L3421" t="s">
        <v>45</v>
      </c>
      <c r="M3421" t="s">
        <v>46</v>
      </c>
      <c r="N3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3421">
        <f>VLOOKUP(TableOMP[[#This Row],[Label]],TableAvg[],2,FALSE)</f>
        <v>227.051299</v>
      </c>
      <c r="P3421">
        <f>VLOOKUP(TableOMP[[#This Row],[Label]],TableAvg[],3,FALSE)</f>
        <v>7.1255487638541162</v>
      </c>
      <c r="Q3421">
        <f>TableOMP[[#This Row],[Avg]]-$U$2*TableOMP[[#This Row],[StdDev]]</f>
        <v>212.80020147229177</v>
      </c>
      <c r="R3421">
        <f>TableOMP[[#This Row],[Avg]]+$U$2*TableOMP[[#This Row],[StdDev]]</f>
        <v>241.30239652770823</v>
      </c>
      <c r="S3421">
        <f>IF(AND(TableOMP[[#This Row],[total_time]]&gt;=TableOMP[[#This Row],[Low]], TableOMP[[#This Row],[total_time]]&lt;=TableOMP[[#This Row],[High]]),1,0)</f>
        <v>1</v>
      </c>
    </row>
    <row r="3422" spans="1:19" hidden="1" x14ac:dyDescent="0.25">
      <c r="A3422" t="s">
        <v>10</v>
      </c>
      <c r="B3422">
        <v>10000</v>
      </c>
      <c r="C3422">
        <v>100</v>
      </c>
      <c r="D3422">
        <v>100000</v>
      </c>
      <c r="E3422">
        <v>29</v>
      </c>
      <c r="F3422">
        <v>1</v>
      </c>
      <c r="G3422">
        <v>223.886033</v>
      </c>
      <c r="H3422">
        <v>0.21953400000000001</v>
      </c>
      <c r="I3422">
        <v>3.0397750000000001</v>
      </c>
      <c r="J3422">
        <v>0.10856300000000001</v>
      </c>
      <c r="K3422" t="str">
        <f>MID(M3422,22,1)</f>
        <v>2</v>
      </c>
      <c r="L3422" t="s">
        <v>83</v>
      </c>
      <c r="M3422" t="s">
        <v>84</v>
      </c>
      <c r="N3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3422">
        <f>VLOOKUP(TableOMP[[#This Row],[Label]],TableAvg[],2,FALSE)</f>
        <v>227.051299</v>
      </c>
      <c r="P3422">
        <f>VLOOKUP(TableOMP[[#This Row],[Label]],TableAvg[],3,FALSE)</f>
        <v>7.1255487638541162</v>
      </c>
      <c r="Q3422">
        <f>TableOMP[[#This Row],[Avg]]-$U$2*TableOMP[[#This Row],[StdDev]]</f>
        <v>212.80020147229177</v>
      </c>
      <c r="R3422">
        <f>TableOMP[[#This Row],[Avg]]+$U$2*TableOMP[[#This Row],[StdDev]]</f>
        <v>241.30239652770823</v>
      </c>
      <c r="S3422">
        <f>IF(AND(TableOMP[[#This Row],[total_time]]&gt;=TableOMP[[#This Row],[Low]], TableOMP[[#This Row],[total_time]]&lt;=TableOMP[[#This Row],[High]]),1,0)</f>
        <v>1</v>
      </c>
    </row>
    <row r="3423" spans="1:19" hidden="1" x14ac:dyDescent="0.25">
      <c r="A3423" t="s">
        <v>10</v>
      </c>
      <c r="B3423">
        <v>10000</v>
      </c>
      <c r="C3423">
        <v>100</v>
      </c>
      <c r="D3423">
        <v>100000</v>
      </c>
      <c r="E3423">
        <v>29</v>
      </c>
      <c r="F3423">
        <v>1</v>
      </c>
      <c r="G3423">
        <v>223.88497899999999</v>
      </c>
      <c r="H3423">
        <v>0.28035100000000002</v>
      </c>
      <c r="I3423">
        <v>4.5033469999999998</v>
      </c>
      <c r="J3423">
        <v>0.160834</v>
      </c>
      <c r="K3423" t="str">
        <f>MID(M3423,22,1)</f>
        <v>2</v>
      </c>
      <c r="L3423" t="s">
        <v>121</v>
      </c>
      <c r="M3423" t="s">
        <v>122</v>
      </c>
      <c r="N3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3423">
        <f>VLOOKUP(TableOMP[[#This Row],[Label]],TableAvg[],2,FALSE)</f>
        <v>227.051299</v>
      </c>
      <c r="P3423">
        <f>VLOOKUP(TableOMP[[#This Row],[Label]],TableAvg[],3,FALSE)</f>
        <v>7.1255487638541162</v>
      </c>
      <c r="Q3423">
        <f>TableOMP[[#This Row],[Avg]]-$U$2*TableOMP[[#This Row],[StdDev]]</f>
        <v>212.80020147229177</v>
      </c>
      <c r="R3423">
        <f>TableOMP[[#This Row],[Avg]]+$U$2*TableOMP[[#This Row],[StdDev]]</f>
        <v>241.30239652770823</v>
      </c>
      <c r="S3423">
        <f>IF(AND(TableOMP[[#This Row],[total_time]]&gt;=TableOMP[[#This Row],[Low]], TableOMP[[#This Row],[total_time]]&lt;=TableOMP[[#This Row],[High]]),1,0)</f>
        <v>1</v>
      </c>
    </row>
    <row r="3424" spans="1:19" hidden="1" x14ac:dyDescent="0.25">
      <c r="A3424" t="s">
        <v>10</v>
      </c>
      <c r="B3424">
        <v>10000</v>
      </c>
      <c r="C3424">
        <v>100</v>
      </c>
      <c r="D3424">
        <v>100000</v>
      </c>
      <c r="E3424">
        <v>43</v>
      </c>
      <c r="F3424">
        <v>1</v>
      </c>
      <c r="G3424">
        <v>223.866478</v>
      </c>
      <c r="H3424">
        <v>0.220722</v>
      </c>
      <c r="I3424">
        <v>4.5615509999999997</v>
      </c>
      <c r="J3424">
        <v>0.108608</v>
      </c>
      <c r="K3424" t="str">
        <f>MID(M3424,22,1)</f>
        <v>1</v>
      </c>
      <c r="L3424" t="s">
        <v>165</v>
      </c>
      <c r="M3424" t="s">
        <v>166</v>
      </c>
      <c r="N3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3424">
        <f>VLOOKUP(TableOMP[[#This Row],[Label]],TableAvg[],2,FALSE)</f>
        <v>241.3620617</v>
      </c>
      <c r="P3424">
        <f>VLOOKUP(TableOMP[[#This Row],[Label]],TableAvg[],3,FALSE)</f>
        <v>16.381890626484051</v>
      </c>
      <c r="Q3424">
        <f>TableOMP[[#This Row],[Avg]]-$U$2*TableOMP[[#This Row],[StdDev]]</f>
        <v>208.5982804470319</v>
      </c>
      <c r="R3424">
        <f>TableOMP[[#This Row],[Avg]]+$U$2*TableOMP[[#This Row],[StdDev]]</f>
        <v>274.12584295296813</v>
      </c>
      <c r="S3424">
        <f>IF(AND(TableOMP[[#This Row],[total_time]]&gt;=TableOMP[[#This Row],[Low]], TableOMP[[#This Row],[total_time]]&lt;=TableOMP[[#This Row],[High]]),1,0)</f>
        <v>1</v>
      </c>
    </row>
    <row r="3425" spans="1:19" hidden="1" x14ac:dyDescent="0.25">
      <c r="A3425" t="s">
        <v>10</v>
      </c>
      <c r="B3425">
        <v>10000</v>
      </c>
      <c r="C3425">
        <v>100</v>
      </c>
      <c r="D3425">
        <v>100000</v>
      </c>
      <c r="E3425">
        <v>30</v>
      </c>
      <c r="F3425">
        <v>1</v>
      </c>
      <c r="G3425">
        <v>223.85165000000001</v>
      </c>
      <c r="H3425">
        <v>0.26975700000000002</v>
      </c>
      <c r="I3425">
        <v>4.5170490000000001</v>
      </c>
      <c r="J3425">
        <v>0.15576000000000001</v>
      </c>
      <c r="K3425" t="str">
        <f>MID(M3425,22,1)</f>
        <v>2</v>
      </c>
      <c r="L3425" t="s">
        <v>225</v>
      </c>
      <c r="M3425" t="s">
        <v>226</v>
      </c>
      <c r="N3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3425">
        <f>VLOOKUP(TableOMP[[#This Row],[Label]],TableAvg[],2,FALSE)</f>
        <v>227.07735200000002</v>
      </c>
      <c r="P3425">
        <f>VLOOKUP(TableOMP[[#This Row],[Label]],TableAvg[],3,FALSE)</f>
        <v>7.4747587679862155</v>
      </c>
      <c r="Q3425">
        <f>TableOMP[[#This Row],[Avg]]-$U$2*TableOMP[[#This Row],[StdDev]]</f>
        <v>212.12783446402759</v>
      </c>
      <c r="R3425">
        <f>TableOMP[[#This Row],[Avg]]+$U$2*TableOMP[[#This Row],[StdDev]]</f>
        <v>242.02686953597245</v>
      </c>
      <c r="S3425">
        <f>IF(AND(TableOMP[[#This Row],[total_time]]&gt;=TableOMP[[#This Row],[Low]], TableOMP[[#This Row],[total_time]]&lt;=TableOMP[[#This Row],[High]]),1,0)</f>
        <v>1</v>
      </c>
    </row>
    <row r="3426" spans="1:19" hidden="1" x14ac:dyDescent="0.25">
      <c r="A3426" t="s">
        <v>10</v>
      </c>
      <c r="B3426">
        <v>10000</v>
      </c>
      <c r="C3426">
        <v>100</v>
      </c>
      <c r="D3426">
        <v>100000</v>
      </c>
      <c r="E3426">
        <v>29</v>
      </c>
      <c r="F3426">
        <v>1</v>
      </c>
      <c r="G3426">
        <v>223.82740699999999</v>
      </c>
      <c r="H3426">
        <v>0.21684500000000001</v>
      </c>
      <c r="I3426">
        <v>2.628952</v>
      </c>
      <c r="J3426">
        <v>9.3891000000000002E-2</v>
      </c>
      <c r="K3426" t="str">
        <f>MID(M3426,22,1)</f>
        <v>2</v>
      </c>
      <c r="L3426" t="s">
        <v>225</v>
      </c>
      <c r="M3426" t="s">
        <v>226</v>
      </c>
      <c r="N3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3426">
        <f>VLOOKUP(TableOMP[[#This Row],[Label]],TableAvg[],2,FALSE)</f>
        <v>227.051299</v>
      </c>
      <c r="P3426">
        <f>VLOOKUP(TableOMP[[#This Row],[Label]],TableAvg[],3,FALSE)</f>
        <v>7.1255487638541162</v>
      </c>
      <c r="Q3426">
        <f>TableOMP[[#This Row],[Avg]]-$U$2*TableOMP[[#This Row],[StdDev]]</f>
        <v>212.80020147229177</v>
      </c>
      <c r="R3426">
        <f>TableOMP[[#This Row],[Avg]]+$U$2*TableOMP[[#This Row],[StdDev]]</f>
        <v>241.30239652770823</v>
      </c>
      <c r="S3426">
        <f>IF(AND(TableOMP[[#This Row],[total_time]]&gt;=TableOMP[[#This Row],[Low]], TableOMP[[#This Row],[total_time]]&lt;=TableOMP[[#This Row],[High]]),1,0)</f>
        <v>1</v>
      </c>
    </row>
    <row r="3427" spans="1:19" hidden="1" x14ac:dyDescent="0.25">
      <c r="A3427" t="s">
        <v>10</v>
      </c>
      <c r="B3427">
        <v>10000</v>
      </c>
      <c r="C3427">
        <v>100</v>
      </c>
      <c r="D3427">
        <v>100000</v>
      </c>
      <c r="E3427">
        <v>29</v>
      </c>
      <c r="F3427">
        <v>1</v>
      </c>
      <c r="G3427">
        <v>223.80842699999999</v>
      </c>
      <c r="H3427">
        <v>0.24351300000000001</v>
      </c>
      <c r="I3427">
        <v>3.481468</v>
      </c>
      <c r="J3427">
        <v>0.124338</v>
      </c>
      <c r="K3427" t="str">
        <f>MID(M3427,22,1)</f>
        <v>5</v>
      </c>
      <c r="L3427" t="s">
        <v>103</v>
      </c>
      <c r="M3427" t="s">
        <v>104</v>
      </c>
      <c r="N3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3427">
        <f>VLOOKUP(TableOMP[[#This Row],[Label]],TableAvg[],2,FALSE)</f>
        <v>227.051299</v>
      </c>
      <c r="P3427">
        <f>VLOOKUP(TableOMP[[#This Row],[Label]],TableAvg[],3,FALSE)</f>
        <v>7.1255487638541162</v>
      </c>
      <c r="Q3427">
        <f>TableOMP[[#This Row],[Avg]]-$U$2*TableOMP[[#This Row],[StdDev]]</f>
        <v>212.80020147229177</v>
      </c>
      <c r="R3427">
        <f>TableOMP[[#This Row],[Avg]]+$U$2*TableOMP[[#This Row],[StdDev]]</f>
        <v>241.30239652770823</v>
      </c>
      <c r="S3427">
        <f>IF(AND(TableOMP[[#This Row],[total_time]]&gt;=TableOMP[[#This Row],[Low]], TableOMP[[#This Row],[total_time]]&lt;=TableOMP[[#This Row],[High]]),1,0)</f>
        <v>1</v>
      </c>
    </row>
    <row r="3428" spans="1:19" hidden="1" x14ac:dyDescent="0.25">
      <c r="A3428" t="s">
        <v>10</v>
      </c>
      <c r="B3428">
        <v>10000</v>
      </c>
      <c r="C3428">
        <v>100</v>
      </c>
      <c r="D3428">
        <v>100000</v>
      </c>
      <c r="E3428">
        <v>30</v>
      </c>
      <c r="F3428">
        <v>1</v>
      </c>
      <c r="G3428">
        <v>223.778674</v>
      </c>
      <c r="H3428">
        <v>0.23181399999999999</v>
      </c>
      <c r="I3428">
        <v>3.3951449999999999</v>
      </c>
      <c r="J3428">
        <v>0.117074</v>
      </c>
      <c r="K3428" t="str">
        <f>MID(M3428,22,1)</f>
        <v>2</v>
      </c>
      <c r="L3428" t="s">
        <v>121</v>
      </c>
      <c r="M3428" t="s">
        <v>122</v>
      </c>
      <c r="N3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3428">
        <f>VLOOKUP(TableOMP[[#This Row],[Label]],TableAvg[],2,FALSE)</f>
        <v>227.07735200000002</v>
      </c>
      <c r="P3428">
        <f>VLOOKUP(TableOMP[[#This Row],[Label]],TableAvg[],3,FALSE)</f>
        <v>7.4747587679862155</v>
      </c>
      <c r="Q3428">
        <f>TableOMP[[#This Row],[Avg]]-$U$2*TableOMP[[#This Row],[StdDev]]</f>
        <v>212.12783446402759</v>
      </c>
      <c r="R3428">
        <f>TableOMP[[#This Row],[Avg]]+$U$2*TableOMP[[#This Row],[StdDev]]</f>
        <v>242.02686953597245</v>
      </c>
      <c r="S3428">
        <f>IF(AND(TableOMP[[#This Row],[total_time]]&gt;=TableOMP[[#This Row],[Low]], TableOMP[[#This Row],[total_time]]&lt;=TableOMP[[#This Row],[High]]),1,0)</f>
        <v>1</v>
      </c>
    </row>
    <row r="3429" spans="1:19" hidden="1" x14ac:dyDescent="0.25">
      <c r="A3429" t="s">
        <v>10</v>
      </c>
      <c r="B3429">
        <v>10000</v>
      </c>
      <c r="C3429">
        <v>100</v>
      </c>
      <c r="D3429">
        <v>100000</v>
      </c>
      <c r="E3429">
        <v>32</v>
      </c>
      <c r="F3429">
        <v>1</v>
      </c>
      <c r="G3429">
        <v>223.756212</v>
      </c>
      <c r="H3429">
        <v>0.51729099999999995</v>
      </c>
      <c r="I3429">
        <v>11.907379000000001</v>
      </c>
      <c r="J3429">
        <v>0.38410899999999998</v>
      </c>
      <c r="K3429" t="str">
        <f>MID(M3429,22,1)</f>
        <v>2</v>
      </c>
      <c r="L3429" t="s">
        <v>225</v>
      </c>
      <c r="M3429" t="s">
        <v>226</v>
      </c>
      <c r="N3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3429">
        <f>VLOOKUP(TableOMP[[#This Row],[Label]],TableAvg[],2,FALSE)</f>
        <v>234.31604033333329</v>
      </c>
      <c r="P3429">
        <f>VLOOKUP(TableOMP[[#This Row],[Label]],TableAvg[],3,FALSE)</f>
        <v>9.7105472769439949</v>
      </c>
      <c r="Q3429">
        <f>TableOMP[[#This Row],[Avg]]-$U$2*TableOMP[[#This Row],[StdDev]]</f>
        <v>214.89494577944529</v>
      </c>
      <c r="R3429">
        <f>TableOMP[[#This Row],[Avg]]+$U$2*TableOMP[[#This Row],[StdDev]]</f>
        <v>253.73713488722129</v>
      </c>
      <c r="S3429">
        <f>IF(AND(TableOMP[[#This Row],[total_time]]&gt;=TableOMP[[#This Row],[Low]], TableOMP[[#This Row],[total_time]]&lt;=TableOMP[[#This Row],[High]]),1,0)</f>
        <v>1</v>
      </c>
    </row>
    <row r="3430" spans="1:19" hidden="1" x14ac:dyDescent="0.25">
      <c r="A3430" t="s">
        <v>10</v>
      </c>
      <c r="B3430">
        <v>10000</v>
      </c>
      <c r="C3430">
        <v>100</v>
      </c>
      <c r="D3430">
        <v>100000</v>
      </c>
      <c r="E3430">
        <v>30</v>
      </c>
      <c r="F3430">
        <v>1</v>
      </c>
      <c r="G3430">
        <v>223.71567400000001</v>
      </c>
      <c r="H3430">
        <v>0.21862500000000001</v>
      </c>
      <c r="I3430">
        <v>3.1039059999999998</v>
      </c>
      <c r="J3430">
        <v>0.107031</v>
      </c>
      <c r="K3430" t="str">
        <f>MID(M3430,22,1)</f>
        <v>5</v>
      </c>
      <c r="L3430" t="s">
        <v>103</v>
      </c>
      <c r="M3430" t="s">
        <v>104</v>
      </c>
      <c r="N3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3430">
        <f>VLOOKUP(TableOMP[[#This Row],[Label]],TableAvg[],2,FALSE)</f>
        <v>227.07735200000002</v>
      </c>
      <c r="P3430">
        <f>VLOOKUP(TableOMP[[#This Row],[Label]],TableAvg[],3,FALSE)</f>
        <v>7.4747587679862155</v>
      </c>
      <c r="Q3430">
        <f>TableOMP[[#This Row],[Avg]]-$U$2*TableOMP[[#This Row],[StdDev]]</f>
        <v>212.12783446402759</v>
      </c>
      <c r="R3430">
        <f>TableOMP[[#This Row],[Avg]]+$U$2*TableOMP[[#This Row],[StdDev]]</f>
        <v>242.02686953597245</v>
      </c>
      <c r="S3430">
        <f>IF(AND(TableOMP[[#This Row],[total_time]]&gt;=TableOMP[[#This Row],[Low]], TableOMP[[#This Row],[total_time]]&lt;=TableOMP[[#This Row],[High]]),1,0)</f>
        <v>1</v>
      </c>
    </row>
    <row r="3431" spans="1:19" hidden="1" x14ac:dyDescent="0.25">
      <c r="A3431" t="s">
        <v>10</v>
      </c>
      <c r="B3431">
        <v>10000</v>
      </c>
      <c r="C3431">
        <v>100</v>
      </c>
      <c r="D3431">
        <v>100000</v>
      </c>
      <c r="E3431">
        <v>30</v>
      </c>
      <c r="F3431">
        <v>1</v>
      </c>
      <c r="G3431">
        <v>223.70721</v>
      </c>
      <c r="H3431">
        <v>0.235212</v>
      </c>
      <c r="I3431">
        <v>3.2765080000000002</v>
      </c>
      <c r="J3431">
        <v>0.112983</v>
      </c>
      <c r="K3431" t="str">
        <f>MID(M3431,22,1)</f>
        <v>2</v>
      </c>
      <c r="L3431" t="s">
        <v>83</v>
      </c>
      <c r="M3431" t="s">
        <v>84</v>
      </c>
      <c r="N3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3431">
        <f>VLOOKUP(TableOMP[[#This Row],[Label]],TableAvg[],2,FALSE)</f>
        <v>227.07735200000002</v>
      </c>
      <c r="P3431">
        <f>VLOOKUP(TableOMP[[#This Row],[Label]],TableAvg[],3,FALSE)</f>
        <v>7.4747587679862155</v>
      </c>
      <c r="Q3431">
        <f>TableOMP[[#This Row],[Avg]]-$U$2*TableOMP[[#This Row],[StdDev]]</f>
        <v>212.12783446402759</v>
      </c>
      <c r="R3431">
        <f>TableOMP[[#This Row],[Avg]]+$U$2*TableOMP[[#This Row],[StdDev]]</f>
        <v>242.02686953597245</v>
      </c>
      <c r="S3431">
        <f>IF(AND(TableOMP[[#This Row],[total_time]]&gt;=TableOMP[[#This Row],[Low]], TableOMP[[#This Row],[total_time]]&lt;=TableOMP[[#This Row],[High]]),1,0)</f>
        <v>1</v>
      </c>
    </row>
    <row r="3432" spans="1:19" hidden="1" x14ac:dyDescent="0.25">
      <c r="A3432" t="s">
        <v>10</v>
      </c>
      <c r="B3432">
        <v>10000</v>
      </c>
      <c r="C3432">
        <v>100</v>
      </c>
      <c r="D3432">
        <v>100000</v>
      </c>
      <c r="E3432">
        <v>45</v>
      </c>
      <c r="F3432">
        <v>1</v>
      </c>
      <c r="G3432">
        <v>223.70540199999999</v>
      </c>
      <c r="H3432">
        <v>0.26510699999999998</v>
      </c>
      <c r="I3432">
        <v>6.1533709999999999</v>
      </c>
      <c r="J3432">
        <v>0.139849</v>
      </c>
      <c r="K3432" t="str">
        <f>MID(M3432,22,1)</f>
        <v>5</v>
      </c>
      <c r="L3432" t="s">
        <v>193</v>
      </c>
      <c r="M3432" t="s">
        <v>194</v>
      </c>
      <c r="N3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3432">
        <f>VLOOKUP(TableOMP[[#This Row],[Label]],TableAvg[],2,FALSE)</f>
        <v>244.32383650000003</v>
      </c>
      <c r="P3432">
        <f>VLOOKUP(TableOMP[[#This Row],[Label]],TableAvg[],3,FALSE)</f>
        <v>16.831544259515535</v>
      </c>
      <c r="Q3432">
        <f>TableOMP[[#This Row],[Avg]]-$U$2*TableOMP[[#This Row],[StdDev]]</f>
        <v>210.66074798096895</v>
      </c>
      <c r="R3432">
        <f>TableOMP[[#This Row],[Avg]]+$U$2*TableOMP[[#This Row],[StdDev]]</f>
        <v>277.9869250190311</v>
      </c>
      <c r="S3432">
        <f>IF(AND(TableOMP[[#This Row],[total_time]]&gt;=TableOMP[[#This Row],[Low]], TableOMP[[#This Row],[total_time]]&lt;=TableOMP[[#This Row],[High]]),1,0)</f>
        <v>1</v>
      </c>
    </row>
    <row r="3433" spans="1:19" hidden="1" x14ac:dyDescent="0.25">
      <c r="A3433" t="s">
        <v>10</v>
      </c>
      <c r="B3433">
        <v>10000</v>
      </c>
      <c r="C3433">
        <v>100</v>
      </c>
      <c r="D3433">
        <v>100000</v>
      </c>
      <c r="E3433">
        <v>31</v>
      </c>
      <c r="F3433">
        <v>1</v>
      </c>
      <c r="G3433">
        <v>223.688569</v>
      </c>
      <c r="H3433">
        <v>0.25578400000000001</v>
      </c>
      <c r="I3433">
        <v>4.262384</v>
      </c>
      <c r="J3433">
        <v>0.14207900000000001</v>
      </c>
      <c r="K3433" t="str">
        <f>MID(M3433,22,1)</f>
        <v>2</v>
      </c>
      <c r="L3433" t="s">
        <v>225</v>
      </c>
      <c r="M3433" t="s">
        <v>226</v>
      </c>
      <c r="N3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3433">
        <f>VLOOKUP(TableOMP[[#This Row],[Label]],TableAvg[],2,FALSE)</f>
        <v>227.22338266666665</v>
      </c>
      <c r="P3433">
        <f>VLOOKUP(TableOMP[[#This Row],[Label]],TableAvg[],3,FALSE)</f>
        <v>8.1277001557496522</v>
      </c>
      <c r="Q3433">
        <f>TableOMP[[#This Row],[Avg]]-$U$2*TableOMP[[#This Row],[StdDev]]</f>
        <v>210.96798235516735</v>
      </c>
      <c r="R3433">
        <f>TableOMP[[#This Row],[Avg]]+$U$2*TableOMP[[#This Row],[StdDev]]</f>
        <v>243.47878297816595</v>
      </c>
      <c r="S3433">
        <f>IF(AND(TableOMP[[#This Row],[total_time]]&gt;=TableOMP[[#This Row],[Low]], TableOMP[[#This Row],[total_time]]&lt;=TableOMP[[#This Row],[High]]),1,0)</f>
        <v>1</v>
      </c>
    </row>
    <row r="3434" spans="1:19" hidden="1" x14ac:dyDescent="0.25">
      <c r="A3434" t="s">
        <v>10</v>
      </c>
      <c r="B3434">
        <v>10000</v>
      </c>
      <c r="C3434">
        <v>100</v>
      </c>
      <c r="D3434">
        <v>100000</v>
      </c>
      <c r="E3434">
        <v>31</v>
      </c>
      <c r="F3434">
        <v>1</v>
      </c>
      <c r="G3434">
        <v>223.66264100000001</v>
      </c>
      <c r="H3434">
        <v>0.244118</v>
      </c>
      <c r="I3434">
        <v>3.953481</v>
      </c>
      <c r="J3434">
        <v>0.13178300000000001</v>
      </c>
      <c r="K3434" t="str">
        <f>MID(M3434,22,1)</f>
        <v>2</v>
      </c>
      <c r="L3434" t="s">
        <v>121</v>
      </c>
      <c r="M3434" t="s">
        <v>122</v>
      </c>
      <c r="N3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3434">
        <f>VLOOKUP(TableOMP[[#This Row],[Label]],TableAvg[],2,FALSE)</f>
        <v>227.22338266666665</v>
      </c>
      <c r="P3434">
        <f>VLOOKUP(TableOMP[[#This Row],[Label]],TableAvg[],3,FALSE)</f>
        <v>8.1277001557496522</v>
      </c>
      <c r="Q3434">
        <f>TableOMP[[#This Row],[Avg]]-$U$2*TableOMP[[#This Row],[StdDev]]</f>
        <v>210.96798235516735</v>
      </c>
      <c r="R3434">
        <f>TableOMP[[#This Row],[Avg]]+$U$2*TableOMP[[#This Row],[StdDev]]</f>
        <v>243.47878297816595</v>
      </c>
      <c r="S3434">
        <f>IF(AND(TableOMP[[#This Row],[total_time]]&gt;=TableOMP[[#This Row],[Low]], TableOMP[[#This Row],[total_time]]&lt;=TableOMP[[#This Row],[High]]),1,0)</f>
        <v>1</v>
      </c>
    </row>
    <row r="3435" spans="1:19" hidden="1" x14ac:dyDescent="0.25">
      <c r="A3435" t="s">
        <v>10</v>
      </c>
      <c r="B3435">
        <v>10000</v>
      </c>
      <c r="C3435">
        <v>100</v>
      </c>
      <c r="D3435">
        <v>100000</v>
      </c>
      <c r="E3435">
        <v>30</v>
      </c>
      <c r="F3435">
        <v>1</v>
      </c>
      <c r="G3435">
        <v>223.620227</v>
      </c>
      <c r="H3435">
        <v>0.23080400000000001</v>
      </c>
      <c r="I3435">
        <v>3.364233</v>
      </c>
      <c r="J3435">
        <v>0.116008</v>
      </c>
      <c r="K3435" t="str">
        <f>MID(M3435,22,1)</f>
        <v>5</v>
      </c>
      <c r="L3435" t="s">
        <v>45</v>
      </c>
      <c r="M3435" t="s">
        <v>46</v>
      </c>
      <c r="N3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3435">
        <f>VLOOKUP(TableOMP[[#This Row],[Label]],TableAvg[],2,FALSE)</f>
        <v>227.07735200000002</v>
      </c>
      <c r="P3435">
        <f>VLOOKUP(TableOMP[[#This Row],[Label]],TableAvg[],3,FALSE)</f>
        <v>7.4747587679862155</v>
      </c>
      <c r="Q3435">
        <f>TableOMP[[#This Row],[Avg]]-$U$2*TableOMP[[#This Row],[StdDev]]</f>
        <v>212.12783446402759</v>
      </c>
      <c r="R3435">
        <f>TableOMP[[#This Row],[Avg]]+$U$2*TableOMP[[#This Row],[StdDev]]</f>
        <v>242.02686953597245</v>
      </c>
      <c r="S3435">
        <f>IF(AND(TableOMP[[#This Row],[total_time]]&gt;=TableOMP[[#This Row],[Low]], TableOMP[[#This Row],[total_time]]&lt;=TableOMP[[#This Row],[High]]),1,0)</f>
        <v>1</v>
      </c>
    </row>
    <row r="3436" spans="1:19" hidden="1" x14ac:dyDescent="0.25">
      <c r="A3436" t="s">
        <v>10</v>
      </c>
      <c r="B3436">
        <v>10000</v>
      </c>
      <c r="C3436">
        <v>100</v>
      </c>
      <c r="D3436">
        <v>100000</v>
      </c>
      <c r="E3436">
        <v>31</v>
      </c>
      <c r="F3436">
        <v>1</v>
      </c>
      <c r="G3436">
        <v>223.55946</v>
      </c>
      <c r="H3436">
        <v>0.227519</v>
      </c>
      <c r="I3436">
        <v>3.4644509999999999</v>
      </c>
      <c r="J3436">
        <v>0.115482</v>
      </c>
      <c r="K3436" t="str">
        <f>MID(M3436,22,1)</f>
        <v>2</v>
      </c>
      <c r="L3436" t="s">
        <v>83</v>
      </c>
      <c r="M3436" t="s">
        <v>84</v>
      </c>
      <c r="N3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3436">
        <f>VLOOKUP(TableOMP[[#This Row],[Label]],TableAvg[],2,FALSE)</f>
        <v>227.22338266666665</v>
      </c>
      <c r="P3436">
        <f>VLOOKUP(TableOMP[[#This Row],[Label]],TableAvg[],3,FALSE)</f>
        <v>8.1277001557496522</v>
      </c>
      <c r="Q3436">
        <f>TableOMP[[#This Row],[Avg]]-$U$2*TableOMP[[#This Row],[StdDev]]</f>
        <v>210.96798235516735</v>
      </c>
      <c r="R3436">
        <f>TableOMP[[#This Row],[Avg]]+$U$2*TableOMP[[#This Row],[StdDev]]</f>
        <v>243.47878297816595</v>
      </c>
      <c r="S3436">
        <f>IF(AND(TableOMP[[#This Row],[total_time]]&gt;=TableOMP[[#This Row],[Low]], TableOMP[[#This Row],[total_time]]&lt;=TableOMP[[#This Row],[High]]),1,0)</f>
        <v>1</v>
      </c>
    </row>
    <row r="3437" spans="1:19" hidden="1" x14ac:dyDescent="0.25">
      <c r="A3437" t="s">
        <v>10</v>
      </c>
      <c r="B3437">
        <v>10000</v>
      </c>
      <c r="C3437">
        <v>100</v>
      </c>
      <c r="D3437">
        <v>100000</v>
      </c>
      <c r="E3437">
        <v>31</v>
      </c>
      <c r="F3437">
        <v>1</v>
      </c>
      <c r="G3437">
        <v>223.55507499999999</v>
      </c>
      <c r="H3437">
        <v>0.24490799999999999</v>
      </c>
      <c r="I3437">
        <v>3.9403730000000001</v>
      </c>
      <c r="J3437">
        <v>0.13134599999999999</v>
      </c>
      <c r="K3437" t="str">
        <f>MID(M3437,22,1)</f>
        <v>5</v>
      </c>
      <c r="L3437" t="s">
        <v>103</v>
      </c>
      <c r="M3437" t="s">
        <v>104</v>
      </c>
      <c r="N3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3437">
        <f>VLOOKUP(TableOMP[[#This Row],[Label]],TableAvg[],2,FALSE)</f>
        <v>227.22338266666665</v>
      </c>
      <c r="P3437">
        <f>VLOOKUP(TableOMP[[#This Row],[Label]],TableAvg[],3,FALSE)</f>
        <v>8.1277001557496522</v>
      </c>
      <c r="Q3437">
        <f>TableOMP[[#This Row],[Avg]]-$U$2*TableOMP[[#This Row],[StdDev]]</f>
        <v>210.96798235516735</v>
      </c>
      <c r="R3437">
        <f>TableOMP[[#This Row],[Avg]]+$U$2*TableOMP[[#This Row],[StdDev]]</f>
        <v>243.47878297816595</v>
      </c>
      <c r="S3437">
        <f>IF(AND(TableOMP[[#This Row],[total_time]]&gt;=TableOMP[[#This Row],[Low]], TableOMP[[#This Row],[total_time]]&lt;=TableOMP[[#This Row],[High]]),1,0)</f>
        <v>1</v>
      </c>
    </row>
    <row r="3438" spans="1:19" hidden="1" x14ac:dyDescent="0.25">
      <c r="A3438" t="s">
        <v>10</v>
      </c>
      <c r="B3438">
        <v>10000</v>
      </c>
      <c r="C3438">
        <v>100</v>
      </c>
      <c r="D3438">
        <v>100000</v>
      </c>
      <c r="E3438">
        <v>31</v>
      </c>
      <c r="F3438">
        <v>1</v>
      </c>
      <c r="G3438">
        <v>223.47775999999999</v>
      </c>
      <c r="H3438">
        <v>0.24601799999999999</v>
      </c>
      <c r="I3438">
        <v>3.9235530000000001</v>
      </c>
      <c r="J3438">
        <v>0.13078500000000001</v>
      </c>
      <c r="K3438" t="str">
        <f>MID(M3438,22,1)</f>
        <v>5</v>
      </c>
      <c r="L3438" t="s">
        <v>45</v>
      </c>
      <c r="M3438" t="s">
        <v>46</v>
      </c>
      <c r="N3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3438">
        <f>VLOOKUP(TableOMP[[#This Row],[Label]],TableAvg[],2,FALSE)</f>
        <v>227.22338266666665</v>
      </c>
      <c r="P3438">
        <f>VLOOKUP(TableOMP[[#This Row],[Label]],TableAvg[],3,FALSE)</f>
        <v>8.1277001557496522</v>
      </c>
      <c r="Q3438">
        <f>TableOMP[[#This Row],[Avg]]-$U$2*TableOMP[[#This Row],[StdDev]]</f>
        <v>210.96798235516735</v>
      </c>
      <c r="R3438">
        <f>TableOMP[[#This Row],[Avg]]+$U$2*TableOMP[[#This Row],[StdDev]]</f>
        <v>243.47878297816595</v>
      </c>
      <c r="S3438">
        <f>IF(AND(TableOMP[[#This Row],[total_time]]&gt;=TableOMP[[#This Row],[Low]], TableOMP[[#This Row],[total_time]]&lt;=TableOMP[[#This Row],[High]]),1,0)</f>
        <v>1</v>
      </c>
    </row>
    <row r="3439" spans="1:19" hidden="1" x14ac:dyDescent="0.25">
      <c r="A3439" t="s">
        <v>10</v>
      </c>
      <c r="B3439">
        <v>10000</v>
      </c>
      <c r="C3439">
        <v>100</v>
      </c>
      <c r="D3439">
        <v>100000</v>
      </c>
      <c r="E3439">
        <v>32</v>
      </c>
      <c r="F3439">
        <v>1</v>
      </c>
      <c r="G3439">
        <v>223.434372</v>
      </c>
      <c r="H3439">
        <v>0.249913</v>
      </c>
      <c r="I3439">
        <v>3.8857940000000002</v>
      </c>
      <c r="J3439">
        <v>0.12534799999999999</v>
      </c>
      <c r="K3439" t="str">
        <f>MID(M3439,22,1)</f>
        <v>5</v>
      </c>
      <c r="L3439" t="s">
        <v>155</v>
      </c>
      <c r="M3439" t="s">
        <v>156</v>
      </c>
      <c r="N3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3439">
        <f>VLOOKUP(TableOMP[[#This Row],[Label]],TableAvg[],2,FALSE)</f>
        <v>234.31604033333329</v>
      </c>
      <c r="P3439">
        <f>VLOOKUP(TableOMP[[#This Row],[Label]],TableAvg[],3,FALSE)</f>
        <v>9.7105472769439949</v>
      </c>
      <c r="Q3439">
        <f>TableOMP[[#This Row],[Avg]]-$U$2*TableOMP[[#This Row],[StdDev]]</f>
        <v>214.89494577944529</v>
      </c>
      <c r="R3439">
        <f>TableOMP[[#This Row],[Avg]]+$U$2*TableOMP[[#This Row],[StdDev]]</f>
        <v>253.73713488722129</v>
      </c>
      <c r="S3439">
        <f>IF(AND(TableOMP[[#This Row],[total_time]]&gt;=TableOMP[[#This Row],[Low]], TableOMP[[#This Row],[total_time]]&lt;=TableOMP[[#This Row],[High]]),1,0)</f>
        <v>1</v>
      </c>
    </row>
    <row r="3440" spans="1:19" hidden="1" x14ac:dyDescent="0.25">
      <c r="A3440" t="s">
        <v>10</v>
      </c>
      <c r="B3440">
        <v>10000</v>
      </c>
      <c r="C3440">
        <v>100</v>
      </c>
      <c r="D3440">
        <v>100000</v>
      </c>
      <c r="E3440">
        <v>34</v>
      </c>
      <c r="F3440">
        <v>1</v>
      </c>
      <c r="G3440">
        <v>223.31370999999999</v>
      </c>
      <c r="H3440">
        <v>0.33780199999999999</v>
      </c>
      <c r="I3440">
        <v>7.3839480000000002</v>
      </c>
      <c r="J3440">
        <v>0.22375600000000001</v>
      </c>
      <c r="K3440" t="str">
        <f>MID(M3440,22,1)</f>
        <v>5</v>
      </c>
      <c r="L3440" t="s">
        <v>155</v>
      </c>
      <c r="M3440" t="s">
        <v>156</v>
      </c>
      <c r="N3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3440">
        <f>VLOOKUP(TableOMP[[#This Row],[Label]],TableAvg[],2,FALSE)</f>
        <v>237.21247650000001</v>
      </c>
      <c r="P3440">
        <f>VLOOKUP(TableOMP[[#This Row],[Label]],TableAvg[],3,FALSE)</f>
        <v>10.097659047552519</v>
      </c>
      <c r="Q3440">
        <f>TableOMP[[#This Row],[Avg]]-$U$2*TableOMP[[#This Row],[StdDev]]</f>
        <v>217.01715840489499</v>
      </c>
      <c r="R3440">
        <f>TableOMP[[#This Row],[Avg]]+$U$2*TableOMP[[#This Row],[StdDev]]</f>
        <v>257.40779459510503</v>
      </c>
      <c r="S3440">
        <f>IF(AND(TableOMP[[#This Row],[total_time]]&gt;=TableOMP[[#This Row],[Low]], TableOMP[[#This Row],[total_time]]&lt;=TableOMP[[#This Row],[High]]),1,0)</f>
        <v>1</v>
      </c>
    </row>
    <row r="3441" spans="1:19" hidden="1" x14ac:dyDescent="0.25">
      <c r="A3441" t="s">
        <v>10</v>
      </c>
      <c r="B3441">
        <v>10000</v>
      </c>
      <c r="C3441">
        <v>100</v>
      </c>
      <c r="D3441">
        <v>100000</v>
      </c>
      <c r="E3441">
        <v>33</v>
      </c>
      <c r="F3441">
        <v>1</v>
      </c>
      <c r="G3441">
        <v>223.26590999999999</v>
      </c>
      <c r="H3441">
        <v>0.24099300000000001</v>
      </c>
      <c r="I3441">
        <v>3.809809</v>
      </c>
      <c r="J3441">
        <v>0.119057</v>
      </c>
      <c r="K3441" t="str">
        <f>MID(M3441,22,1)</f>
        <v>5</v>
      </c>
      <c r="L3441" t="s">
        <v>155</v>
      </c>
      <c r="M3441" t="s">
        <v>156</v>
      </c>
      <c r="N3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3441">
        <f>VLOOKUP(TableOMP[[#This Row],[Label]],TableAvg[],2,FALSE)</f>
        <v>239.1409438</v>
      </c>
      <c r="P3441">
        <f>VLOOKUP(TableOMP[[#This Row],[Label]],TableAvg[],3,FALSE)</f>
        <v>8.2859210083832178</v>
      </c>
      <c r="Q3441">
        <f>TableOMP[[#This Row],[Avg]]-$U$2*TableOMP[[#This Row],[StdDev]]</f>
        <v>222.56910178323358</v>
      </c>
      <c r="R3441">
        <f>TableOMP[[#This Row],[Avg]]+$U$2*TableOMP[[#This Row],[StdDev]]</f>
        <v>255.71278581676643</v>
      </c>
      <c r="S3441">
        <f>IF(AND(TableOMP[[#This Row],[total_time]]&gt;=TableOMP[[#This Row],[Low]], TableOMP[[#This Row],[total_time]]&lt;=TableOMP[[#This Row],[High]]),1,0)</f>
        <v>1</v>
      </c>
    </row>
    <row r="3442" spans="1:19" hidden="1" x14ac:dyDescent="0.25">
      <c r="A3442" t="s">
        <v>10</v>
      </c>
      <c r="B3442">
        <v>10000</v>
      </c>
      <c r="C3442">
        <v>100</v>
      </c>
      <c r="D3442">
        <v>100000</v>
      </c>
      <c r="E3442">
        <v>42</v>
      </c>
      <c r="F3442">
        <v>1</v>
      </c>
      <c r="G3442">
        <v>223.20586599999999</v>
      </c>
      <c r="H3442">
        <v>0.25084499999999998</v>
      </c>
      <c r="I3442">
        <v>5.5094209999999997</v>
      </c>
      <c r="J3442">
        <v>0.134376</v>
      </c>
      <c r="K3442" t="str">
        <f>MID(M3442,22,1)</f>
        <v>6</v>
      </c>
      <c r="L3442" t="s">
        <v>169</v>
      </c>
      <c r="M3442" t="s">
        <v>170</v>
      </c>
      <c r="N3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3442">
        <f>VLOOKUP(TableOMP[[#This Row],[Label]],TableAvg[],2,FALSE)</f>
        <v>240.35090790000004</v>
      </c>
      <c r="P3442">
        <f>VLOOKUP(TableOMP[[#This Row],[Label]],TableAvg[],3,FALSE)</f>
        <v>16.077708572347099</v>
      </c>
      <c r="Q3442">
        <f>TableOMP[[#This Row],[Avg]]-$U$2*TableOMP[[#This Row],[StdDev]]</f>
        <v>208.19549075530585</v>
      </c>
      <c r="R3442">
        <f>TableOMP[[#This Row],[Avg]]+$U$2*TableOMP[[#This Row],[StdDev]]</f>
        <v>272.50632504469422</v>
      </c>
      <c r="S3442">
        <f>IF(AND(TableOMP[[#This Row],[total_time]]&gt;=TableOMP[[#This Row],[Low]], TableOMP[[#This Row],[total_time]]&lt;=TableOMP[[#This Row],[High]]),1,0)</f>
        <v>1</v>
      </c>
    </row>
    <row r="3443" spans="1:19" hidden="1" x14ac:dyDescent="0.25">
      <c r="A3443" t="s">
        <v>10</v>
      </c>
      <c r="B3443">
        <v>10000</v>
      </c>
      <c r="C3443">
        <v>100</v>
      </c>
      <c r="D3443">
        <v>100000</v>
      </c>
      <c r="E3443">
        <v>34</v>
      </c>
      <c r="F3443">
        <v>1</v>
      </c>
      <c r="G3443">
        <v>223.17803499999999</v>
      </c>
      <c r="H3443">
        <v>0.21983</v>
      </c>
      <c r="I3443">
        <v>3.519952</v>
      </c>
      <c r="J3443">
        <v>0.106665</v>
      </c>
      <c r="K3443" t="str">
        <f>MID(M3443,22,1)</f>
        <v>5</v>
      </c>
      <c r="L3443" t="s">
        <v>193</v>
      </c>
      <c r="M3443" t="s">
        <v>194</v>
      </c>
      <c r="N3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3443">
        <f>VLOOKUP(TableOMP[[#This Row],[Label]],TableAvg[],2,FALSE)</f>
        <v>237.21247650000001</v>
      </c>
      <c r="P3443">
        <f>VLOOKUP(TableOMP[[#This Row],[Label]],TableAvg[],3,FALSE)</f>
        <v>10.097659047552519</v>
      </c>
      <c r="Q3443">
        <f>TableOMP[[#This Row],[Avg]]-$U$2*TableOMP[[#This Row],[StdDev]]</f>
        <v>217.01715840489499</v>
      </c>
      <c r="R3443">
        <f>TableOMP[[#This Row],[Avg]]+$U$2*TableOMP[[#This Row],[StdDev]]</f>
        <v>257.40779459510503</v>
      </c>
      <c r="S3443">
        <f>IF(AND(TableOMP[[#This Row],[total_time]]&gt;=TableOMP[[#This Row],[Low]], TableOMP[[#This Row],[total_time]]&lt;=TableOMP[[#This Row],[High]]),1,0)</f>
        <v>1</v>
      </c>
    </row>
    <row r="3444" spans="1:19" hidden="1" x14ac:dyDescent="0.25">
      <c r="A3444" t="s">
        <v>10</v>
      </c>
      <c r="B3444">
        <v>10000</v>
      </c>
      <c r="C3444">
        <v>100</v>
      </c>
      <c r="D3444">
        <v>100000</v>
      </c>
      <c r="E3444">
        <v>35</v>
      </c>
      <c r="F3444">
        <v>1</v>
      </c>
      <c r="G3444">
        <v>223.09876700000001</v>
      </c>
      <c r="H3444">
        <v>0.25355</v>
      </c>
      <c r="I3444">
        <v>4.1733849999999997</v>
      </c>
      <c r="J3444">
        <v>0.122747</v>
      </c>
      <c r="K3444" t="str">
        <f>MID(M3444,22,1)</f>
        <v>6</v>
      </c>
      <c r="L3444" t="s">
        <v>169</v>
      </c>
      <c r="M3444" t="s">
        <v>170</v>
      </c>
      <c r="N3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3444">
        <f>VLOOKUP(TableOMP[[#This Row],[Label]],TableAvg[],2,FALSE)</f>
        <v>232.4876558</v>
      </c>
      <c r="P3444">
        <f>VLOOKUP(TableOMP[[#This Row],[Label]],TableAvg[],3,FALSE)</f>
        <v>10.675251725440003</v>
      </c>
      <c r="Q3444">
        <f>TableOMP[[#This Row],[Avg]]-$U$2*TableOMP[[#This Row],[StdDev]]</f>
        <v>211.13715234911999</v>
      </c>
      <c r="R3444">
        <f>TableOMP[[#This Row],[Avg]]+$U$2*TableOMP[[#This Row],[StdDev]]</f>
        <v>253.83815925088001</v>
      </c>
      <c r="S3444">
        <f>IF(AND(TableOMP[[#This Row],[total_time]]&gt;=TableOMP[[#This Row],[Low]], TableOMP[[#This Row],[total_time]]&lt;=TableOMP[[#This Row],[High]]),1,0)</f>
        <v>1</v>
      </c>
    </row>
    <row r="3445" spans="1:19" hidden="1" x14ac:dyDescent="0.25">
      <c r="A3445" t="s">
        <v>10</v>
      </c>
      <c r="B3445">
        <v>10000</v>
      </c>
      <c r="C3445">
        <v>100</v>
      </c>
      <c r="D3445">
        <v>100000</v>
      </c>
      <c r="E3445">
        <v>42</v>
      </c>
      <c r="F3445">
        <v>1</v>
      </c>
      <c r="G3445">
        <v>223.05552</v>
      </c>
      <c r="H3445">
        <v>0.37195699999999998</v>
      </c>
      <c r="I3445">
        <v>10.665236</v>
      </c>
      <c r="J3445">
        <v>0.26012800000000003</v>
      </c>
      <c r="K3445" t="str">
        <f>MID(M3445,22,1)</f>
        <v>1</v>
      </c>
      <c r="L3445" t="s">
        <v>165</v>
      </c>
      <c r="M3445" t="s">
        <v>166</v>
      </c>
      <c r="N3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3445">
        <f>VLOOKUP(TableOMP[[#This Row],[Label]],TableAvg[],2,FALSE)</f>
        <v>240.35090790000004</v>
      </c>
      <c r="P3445">
        <f>VLOOKUP(TableOMP[[#This Row],[Label]],TableAvg[],3,FALSE)</f>
        <v>16.077708572347099</v>
      </c>
      <c r="Q3445">
        <f>TableOMP[[#This Row],[Avg]]-$U$2*TableOMP[[#This Row],[StdDev]]</f>
        <v>208.19549075530585</v>
      </c>
      <c r="R3445">
        <f>TableOMP[[#This Row],[Avg]]+$U$2*TableOMP[[#This Row],[StdDev]]</f>
        <v>272.50632504469422</v>
      </c>
      <c r="S3445">
        <f>IF(AND(TableOMP[[#This Row],[total_time]]&gt;=TableOMP[[#This Row],[Low]], TableOMP[[#This Row],[total_time]]&lt;=TableOMP[[#This Row],[High]]),1,0)</f>
        <v>1</v>
      </c>
    </row>
    <row r="3446" spans="1:19" hidden="1" x14ac:dyDescent="0.25">
      <c r="A3446" t="s">
        <v>10</v>
      </c>
      <c r="B3446">
        <v>10000</v>
      </c>
      <c r="C3446">
        <v>100</v>
      </c>
      <c r="D3446">
        <v>100000</v>
      </c>
      <c r="E3446">
        <v>35</v>
      </c>
      <c r="F3446">
        <v>1</v>
      </c>
      <c r="G3446">
        <v>223.04018099999999</v>
      </c>
      <c r="H3446">
        <v>0.21595900000000001</v>
      </c>
      <c r="I3446">
        <v>3.4205480000000001</v>
      </c>
      <c r="J3446">
        <v>0.100604</v>
      </c>
      <c r="K3446" t="str">
        <f>MID(M3446,22,1)</f>
        <v>5</v>
      </c>
      <c r="L3446" t="s">
        <v>155</v>
      </c>
      <c r="M3446" t="s">
        <v>156</v>
      </c>
      <c r="N3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3446">
        <f>VLOOKUP(TableOMP[[#This Row],[Label]],TableAvg[],2,FALSE)</f>
        <v>232.4876558</v>
      </c>
      <c r="P3446">
        <f>VLOOKUP(TableOMP[[#This Row],[Label]],TableAvg[],3,FALSE)</f>
        <v>10.675251725440003</v>
      </c>
      <c r="Q3446">
        <f>TableOMP[[#This Row],[Avg]]-$U$2*TableOMP[[#This Row],[StdDev]]</f>
        <v>211.13715234911999</v>
      </c>
      <c r="R3446">
        <f>TableOMP[[#This Row],[Avg]]+$U$2*TableOMP[[#This Row],[StdDev]]</f>
        <v>253.83815925088001</v>
      </c>
      <c r="S3446">
        <f>IF(AND(TableOMP[[#This Row],[total_time]]&gt;=TableOMP[[#This Row],[Low]], TableOMP[[#This Row],[total_time]]&lt;=TableOMP[[#This Row],[High]]),1,0)</f>
        <v>1</v>
      </c>
    </row>
    <row r="3447" spans="1:19" hidden="1" x14ac:dyDescent="0.25">
      <c r="A3447" t="s">
        <v>10</v>
      </c>
      <c r="B3447">
        <v>10000</v>
      </c>
      <c r="C3447">
        <v>100</v>
      </c>
      <c r="D3447">
        <v>100000</v>
      </c>
      <c r="E3447">
        <v>36</v>
      </c>
      <c r="F3447">
        <v>1</v>
      </c>
      <c r="G3447">
        <v>223.012888</v>
      </c>
      <c r="H3447">
        <v>0.23142599999999999</v>
      </c>
      <c r="I3447">
        <v>3.9387650000000001</v>
      </c>
      <c r="J3447">
        <v>0.112536</v>
      </c>
      <c r="K3447" t="str">
        <f>MID(M3447,22,1)</f>
        <v>1</v>
      </c>
      <c r="L3447" t="s">
        <v>165</v>
      </c>
      <c r="M3447" t="s">
        <v>166</v>
      </c>
      <c r="N3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3447">
        <f>VLOOKUP(TableOMP[[#This Row],[Label]],TableAvg[],2,FALSE)</f>
        <v>232.92260930000003</v>
      </c>
      <c r="P3447">
        <f>VLOOKUP(TableOMP[[#This Row],[Label]],TableAvg[],3,FALSE)</f>
        <v>11.277495542047843</v>
      </c>
      <c r="Q3447">
        <f>TableOMP[[#This Row],[Avg]]-$U$2*TableOMP[[#This Row],[StdDev]]</f>
        <v>210.36761821590434</v>
      </c>
      <c r="R3447">
        <f>TableOMP[[#This Row],[Avg]]+$U$2*TableOMP[[#This Row],[StdDev]]</f>
        <v>255.47760038409572</v>
      </c>
      <c r="S3447">
        <f>IF(AND(TableOMP[[#This Row],[total_time]]&gt;=TableOMP[[#This Row],[Low]], TableOMP[[#This Row],[total_time]]&lt;=TableOMP[[#This Row],[High]]),1,0)</f>
        <v>1</v>
      </c>
    </row>
    <row r="3448" spans="1:19" hidden="1" x14ac:dyDescent="0.25">
      <c r="A3448" t="s">
        <v>10</v>
      </c>
      <c r="B3448">
        <v>10000</v>
      </c>
      <c r="C3448">
        <v>100</v>
      </c>
      <c r="D3448">
        <v>100000</v>
      </c>
      <c r="E3448">
        <v>35</v>
      </c>
      <c r="F3448">
        <v>1</v>
      </c>
      <c r="G3448">
        <v>222.97547299999999</v>
      </c>
      <c r="H3448">
        <v>0.25472499999999998</v>
      </c>
      <c r="I3448">
        <v>4.8854040000000003</v>
      </c>
      <c r="J3448">
        <v>0.14368800000000001</v>
      </c>
      <c r="K3448" t="str">
        <f>MID(M3448,22,1)</f>
        <v>1</v>
      </c>
      <c r="L3448" t="s">
        <v>165</v>
      </c>
      <c r="M3448" t="s">
        <v>166</v>
      </c>
      <c r="N3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3448">
        <f>VLOOKUP(TableOMP[[#This Row],[Label]],TableAvg[],2,FALSE)</f>
        <v>232.4876558</v>
      </c>
      <c r="P3448">
        <f>VLOOKUP(TableOMP[[#This Row],[Label]],TableAvg[],3,FALSE)</f>
        <v>10.675251725440003</v>
      </c>
      <c r="Q3448">
        <f>TableOMP[[#This Row],[Avg]]-$U$2*TableOMP[[#This Row],[StdDev]]</f>
        <v>211.13715234911999</v>
      </c>
      <c r="R3448">
        <f>TableOMP[[#This Row],[Avg]]+$U$2*TableOMP[[#This Row],[StdDev]]</f>
        <v>253.83815925088001</v>
      </c>
      <c r="S3448">
        <f>IF(AND(TableOMP[[#This Row],[total_time]]&gt;=TableOMP[[#This Row],[Low]], TableOMP[[#This Row],[total_time]]&lt;=TableOMP[[#This Row],[High]]),1,0)</f>
        <v>1</v>
      </c>
    </row>
    <row r="3449" spans="1:19" hidden="1" x14ac:dyDescent="0.25">
      <c r="A3449" t="s">
        <v>10</v>
      </c>
      <c r="B3449">
        <v>10000</v>
      </c>
      <c r="C3449">
        <v>100</v>
      </c>
      <c r="D3449">
        <v>100000</v>
      </c>
      <c r="E3449">
        <v>35</v>
      </c>
      <c r="F3449">
        <v>1</v>
      </c>
      <c r="G3449">
        <v>222.96192099999999</v>
      </c>
      <c r="H3449">
        <v>0.21406500000000001</v>
      </c>
      <c r="I3449">
        <v>3.3995090000000001</v>
      </c>
      <c r="J3449">
        <v>9.9986000000000005E-2</v>
      </c>
      <c r="K3449" t="str">
        <f>MID(M3449,22,1)</f>
        <v>5</v>
      </c>
      <c r="L3449" t="s">
        <v>193</v>
      </c>
      <c r="M3449" t="s">
        <v>194</v>
      </c>
      <c r="N3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3449">
        <f>VLOOKUP(TableOMP[[#This Row],[Label]],TableAvg[],2,FALSE)</f>
        <v>232.4876558</v>
      </c>
      <c r="P3449">
        <f>VLOOKUP(TableOMP[[#This Row],[Label]],TableAvg[],3,FALSE)</f>
        <v>10.675251725440003</v>
      </c>
      <c r="Q3449">
        <f>TableOMP[[#This Row],[Avg]]-$U$2*TableOMP[[#This Row],[StdDev]]</f>
        <v>211.13715234911999</v>
      </c>
      <c r="R3449">
        <f>TableOMP[[#This Row],[Avg]]+$U$2*TableOMP[[#This Row],[StdDev]]</f>
        <v>253.83815925088001</v>
      </c>
      <c r="S3449">
        <f>IF(AND(TableOMP[[#This Row],[total_time]]&gt;=TableOMP[[#This Row],[Low]], TableOMP[[#This Row],[total_time]]&lt;=TableOMP[[#This Row],[High]]),1,0)</f>
        <v>1</v>
      </c>
    </row>
    <row r="3450" spans="1:19" hidden="1" x14ac:dyDescent="0.25">
      <c r="A3450" t="s">
        <v>10</v>
      </c>
      <c r="B3450">
        <v>10000</v>
      </c>
      <c r="C3450">
        <v>100</v>
      </c>
      <c r="D3450">
        <v>100000</v>
      </c>
      <c r="E3450">
        <v>44</v>
      </c>
      <c r="F3450">
        <v>1</v>
      </c>
      <c r="G3450">
        <v>222.94009199999999</v>
      </c>
      <c r="H3450">
        <v>0.22997699999999999</v>
      </c>
      <c r="I3450">
        <v>4.9640370000000003</v>
      </c>
      <c r="J3450">
        <v>0.115443</v>
      </c>
      <c r="K3450" t="str">
        <f>MID(M3450,22,1)</f>
        <v>5</v>
      </c>
      <c r="L3450" t="s">
        <v>193</v>
      </c>
      <c r="M3450" t="s">
        <v>194</v>
      </c>
      <c r="N3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3450">
        <f>VLOOKUP(TableOMP[[#This Row],[Label]],TableAvg[],2,FALSE)</f>
        <v>242.88008559999997</v>
      </c>
      <c r="P3450">
        <f>VLOOKUP(TableOMP[[#This Row],[Label]],TableAvg[],3,FALSE)</f>
        <v>16.574435767197215</v>
      </c>
      <c r="Q3450">
        <f>TableOMP[[#This Row],[Avg]]-$U$2*TableOMP[[#This Row],[StdDev]]</f>
        <v>209.73121406560554</v>
      </c>
      <c r="R3450">
        <f>TableOMP[[#This Row],[Avg]]+$U$2*TableOMP[[#This Row],[StdDev]]</f>
        <v>276.02895713439443</v>
      </c>
      <c r="S3450">
        <f>IF(AND(TableOMP[[#This Row],[total_time]]&gt;=TableOMP[[#This Row],[Low]], TableOMP[[#This Row],[total_time]]&lt;=TableOMP[[#This Row],[High]]),1,0)</f>
        <v>1</v>
      </c>
    </row>
    <row r="3451" spans="1:19" hidden="1" x14ac:dyDescent="0.25">
      <c r="A3451" t="s">
        <v>10</v>
      </c>
      <c r="B3451">
        <v>10000</v>
      </c>
      <c r="C3451">
        <v>100</v>
      </c>
      <c r="D3451">
        <v>100000</v>
      </c>
      <c r="E3451">
        <v>36</v>
      </c>
      <c r="F3451">
        <v>1</v>
      </c>
      <c r="G3451">
        <v>222.917317</v>
      </c>
      <c r="H3451">
        <v>0.26009900000000002</v>
      </c>
      <c r="I3451">
        <v>4.7415019999999997</v>
      </c>
      <c r="J3451">
        <v>0.13547100000000001</v>
      </c>
      <c r="K3451" t="str">
        <f>MID(M3451,22,1)</f>
        <v>6</v>
      </c>
      <c r="L3451" t="s">
        <v>169</v>
      </c>
      <c r="M3451" t="s">
        <v>170</v>
      </c>
      <c r="N3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3451">
        <f>VLOOKUP(TableOMP[[#This Row],[Label]],TableAvg[],2,FALSE)</f>
        <v>232.92260930000003</v>
      </c>
      <c r="P3451">
        <f>VLOOKUP(TableOMP[[#This Row],[Label]],TableAvg[],3,FALSE)</f>
        <v>11.277495542047843</v>
      </c>
      <c r="Q3451">
        <f>TableOMP[[#This Row],[Avg]]-$U$2*TableOMP[[#This Row],[StdDev]]</f>
        <v>210.36761821590434</v>
      </c>
      <c r="R3451">
        <f>TableOMP[[#This Row],[Avg]]+$U$2*TableOMP[[#This Row],[StdDev]]</f>
        <v>255.47760038409572</v>
      </c>
      <c r="S3451">
        <f>IF(AND(TableOMP[[#This Row],[total_time]]&gt;=TableOMP[[#This Row],[Low]], TableOMP[[#This Row],[total_time]]&lt;=TableOMP[[#This Row],[High]]),1,0)</f>
        <v>1</v>
      </c>
    </row>
    <row r="3452" spans="1:19" hidden="1" x14ac:dyDescent="0.25">
      <c r="A3452" t="s">
        <v>10</v>
      </c>
      <c r="B3452">
        <v>10000</v>
      </c>
      <c r="C3452">
        <v>100</v>
      </c>
      <c r="D3452">
        <v>100000</v>
      </c>
      <c r="E3452">
        <v>36</v>
      </c>
      <c r="F3452">
        <v>1</v>
      </c>
      <c r="G3452">
        <v>222.85251099999999</v>
      </c>
      <c r="H3452">
        <v>0.23517099999999999</v>
      </c>
      <c r="I3452">
        <v>4.1861980000000001</v>
      </c>
      <c r="J3452">
        <v>0.119606</v>
      </c>
      <c r="K3452" t="str">
        <f>MID(M3452,22,1)</f>
        <v>5</v>
      </c>
      <c r="L3452" t="s">
        <v>193</v>
      </c>
      <c r="M3452" t="s">
        <v>194</v>
      </c>
      <c r="N3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3452">
        <f>VLOOKUP(TableOMP[[#This Row],[Label]],TableAvg[],2,FALSE)</f>
        <v>232.92260930000003</v>
      </c>
      <c r="P3452">
        <f>VLOOKUP(TableOMP[[#This Row],[Label]],TableAvg[],3,FALSE)</f>
        <v>11.277495542047843</v>
      </c>
      <c r="Q3452">
        <f>TableOMP[[#This Row],[Avg]]-$U$2*TableOMP[[#This Row],[StdDev]]</f>
        <v>210.36761821590434</v>
      </c>
      <c r="R3452">
        <f>TableOMP[[#This Row],[Avg]]+$U$2*TableOMP[[#This Row],[StdDev]]</f>
        <v>255.47760038409572</v>
      </c>
      <c r="S3452">
        <f>IF(AND(TableOMP[[#This Row],[total_time]]&gt;=TableOMP[[#This Row],[Low]], TableOMP[[#This Row],[total_time]]&lt;=TableOMP[[#This Row],[High]]),1,0)</f>
        <v>1</v>
      </c>
    </row>
    <row r="3453" spans="1:19" hidden="1" x14ac:dyDescent="0.25">
      <c r="A3453" t="s">
        <v>10</v>
      </c>
      <c r="B3453">
        <v>10000</v>
      </c>
      <c r="C3453">
        <v>100</v>
      </c>
      <c r="D3453">
        <v>100000</v>
      </c>
      <c r="E3453">
        <v>37</v>
      </c>
      <c r="F3453">
        <v>1</v>
      </c>
      <c r="G3453">
        <v>222.828611</v>
      </c>
      <c r="H3453">
        <v>0.25732500000000003</v>
      </c>
      <c r="I3453">
        <v>4.955508</v>
      </c>
      <c r="J3453">
        <v>0.137653</v>
      </c>
      <c r="K3453" t="str">
        <f>MID(M3453,22,1)</f>
        <v>5</v>
      </c>
      <c r="L3453" t="s">
        <v>193</v>
      </c>
      <c r="M3453" t="s">
        <v>194</v>
      </c>
      <c r="N3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3453">
        <f>VLOOKUP(TableOMP[[#This Row],[Label]],TableAvg[],2,FALSE)</f>
        <v>233.37431809999998</v>
      </c>
      <c r="P3453">
        <f>VLOOKUP(TableOMP[[#This Row],[Label]],TableAvg[],3,FALSE)</f>
        <v>11.968334383123173</v>
      </c>
      <c r="Q3453">
        <f>TableOMP[[#This Row],[Avg]]-$U$2*TableOMP[[#This Row],[StdDev]]</f>
        <v>209.43764933375363</v>
      </c>
      <c r="R3453">
        <f>TableOMP[[#This Row],[Avg]]+$U$2*TableOMP[[#This Row],[StdDev]]</f>
        <v>257.31098686624631</v>
      </c>
      <c r="S3453">
        <f>IF(AND(TableOMP[[#This Row],[total_time]]&gt;=TableOMP[[#This Row],[Low]], TableOMP[[#This Row],[total_time]]&lt;=TableOMP[[#This Row],[High]]),1,0)</f>
        <v>1</v>
      </c>
    </row>
    <row r="3454" spans="1:19" hidden="1" x14ac:dyDescent="0.25">
      <c r="A3454" t="s">
        <v>10</v>
      </c>
      <c r="B3454">
        <v>10000</v>
      </c>
      <c r="C3454">
        <v>100</v>
      </c>
      <c r="D3454">
        <v>100000</v>
      </c>
      <c r="E3454">
        <v>37</v>
      </c>
      <c r="F3454">
        <v>1</v>
      </c>
      <c r="G3454">
        <v>222.78343000000001</v>
      </c>
      <c r="H3454">
        <v>0.23682600000000001</v>
      </c>
      <c r="I3454">
        <v>4.3224609999999997</v>
      </c>
      <c r="J3454">
        <v>0.12006799999999999</v>
      </c>
      <c r="K3454" t="str">
        <f>MID(M3454,22,1)</f>
        <v>6</v>
      </c>
      <c r="L3454" t="s">
        <v>169</v>
      </c>
      <c r="M3454" t="s">
        <v>170</v>
      </c>
      <c r="N3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3454">
        <f>VLOOKUP(TableOMP[[#This Row],[Label]],TableAvg[],2,FALSE)</f>
        <v>233.37431809999998</v>
      </c>
      <c r="P3454">
        <f>VLOOKUP(TableOMP[[#This Row],[Label]],TableAvg[],3,FALSE)</f>
        <v>11.968334383123173</v>
      </c>
      <c r="Q3454">
        <f>TableOMP[[#This Row],[Avg]]-$U$2*TableOMP[[#This Row],[StdDev]]</f>
        <v>209.43764933375363</v>
      </c>
      <c r="R3454">
        <f>TableOMP[[#This Row],[Avg]]+$U$2*TableOMP[[#This Row],[StdDev]]</f>
        <v>257.31098686624631</v>
      </c>
      <c r="S3454">
        <f>IF(AND(TableOMP[[#This Row],[total_time]]&gt;=TableOMP[[#This Row],[Low]], TableOMP[[#This Row],[total_time]]&lt;=TableOMP[[#This Row],[High]]),1,0)</f>
        <v>1</v>
      </c>
    </row>
    <row r="3455" spans="1:19" hidden="1" x14ac:dyDescent="0.25">
      <c r="A3455" t="s">
        <v>10</v>
      </c>
      <c r="B3455">
        <v>10000</v>
      </c>
      <c r="C3455">
        <v>100</v>
      </c>
      <c r="D3455">
        <v>100000</v>
      </c>
      <c r="E3455">
        <v>37</v>
      </c>
      <c r="F3455">
        <v>1</v>
      </c>
      <c r="G3455">
        <v>222.742898</v>
      </c>
      <c r="H3455">
        <v>0.22836400000000001</v>
      </c>
      <c r="I3455">
        <v>3.8482240000000001</v>
      </c>
      <c r="J3455">
        <v>0.106895</v>
      </c>
      <c r="K3455" t="str">
        <f>MID(M3455,22,1)</f>
        <v>1</v>
      </c>
      <c r="L3455" t="s">
        <v>165</v>
      </c>
      <c r="M3455" t="s">
        <v>166</v>
      </c>
      <c r="N3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3455">
        <f>VLOOKUP(TableOMP[[#This Row],[Label]],TableAvg[],2,FALSE)</f>
        <v>233.37431809999998</v>
      </c>
      <c r="P3455">
        <f>VLOOKUP(TableOMP[[#This Row],[Label]],TableAvg[],3,FALSE)</f>
        <v>11.968334383123173</v>
      </c>
      <c r="Q3455">
        <f>TableOMP[[#This Row],[Avg]]-$U$2*TableOMP[[#This Row],[StdDev]]</f>
        <v>209.43764933375363</v>
      </c>
      <c r="R3455">
        <f>TableOMP[[#This Row],[Avg]]+$U$2*TableOMP[[#This Row],[StdDev]]</f>
        <v>257.31098686624631</v>
      </c>
      <c r="S3455">
        <f>IF(AND(TableOMP[[#This Row],[total_time]]&gt;=TableOMP[[#This Row],[Low]], TableOMP[[#This Row],[total_time]]&lt;=TableOMP[[#This Row],[High]]),1,0)</f>
        <v>1</v>
      </c>
    </row>
    <row r="3456" spans="1:19" hidden="1" x14ac:dyDescent="0.25">
      <c r="A3456" t="s">
        <v>10</v>
      </c>
      <c r="B3456">
        <v>10000</v>
      </c>
      <c r="C3456">
        <v>100</v>
      </c>
      <c r="D3456">
        <v>100000</v>
      </c>
      <c r="E3456">
        <v>37</v>
      </c>
      <c r="F3456">
        <v>1</v>
      </c>
      <c r="G3456">
        <v>222.69927799999999</v>
      </c>
      <c r="H3456">
        <v>0.23388400000000001</v>
      </c>
      <c r="I3456">
        <v>3.898593</v>
      </c>
      <c r="J3456">
        <v>0.108294</v>
      </c>
      <c r="K3456" t="str">
        <f>MID(M3456,22,1)</f>
        <v>5</v>
      </c>
      <c r="L3456" t="s">
        <v>155</v>
      </c>
      <c r="M3456" t="s">
        <v>156</v>
      </c>
      <c r="N3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3456">
        <f>VLOOKUP(TableOMP[[#This Row],[Label]],TableAvg[],2,FALSE)</f>
        <v>233.37431809999998</v>
      </c>
      <c r="P3456">
        <f>VLOOKUP(TableOMP[[#This Row],[Label]],TableAvg[],3,FALSE)</f>
        <v>11.968334383123173</v>
      </c>
      <c r="Q3456">
        <f>TableOMP[[#This Row],[Avg]]-$U$2*TableOMP[[#This Row],[StdDev]]</f>
        <v>209.43764933375363</v>
      </c>
      <c r="R3456">
        <f>TableOMP[[#This Row],[Avg]]+$U$2*TableOMP[[#This Row],[StdDev]]</f>
        <v>257.31098686624631</v>
      </c>
      <c r="S3456">
        <f>IF(AND(TableOMP[[#This Row],[total_time]]&gt;=TableOMP[[#This Row],[Low]], TableOMP[[#This Row],[total_time]]&lt;=TableOMP[[#This Row],[High]]),1,0)</f>
        <v>1</v>
      </c>
    </row>
    <row r="3457" spans="1:19" hidden="1" x14ac:dyDescent="0.25">
      <c r="A3457" t="s">
        <v>10</v>
      </c>
      <c r="B3457">
        <v>10000</v>
      </c>
      <c r="C3457">
        <v>100</v>
      </c>
      <c r="D3457">
        <v>100000</v>
      </c>
      <c r="E3457">
        <v>38</v>
      </c>
      <c r="F3457">
        <v>1</v>
      </c>
      <c r="G3457">
        <v>222.69905800000001</v>
      </c>
      <c r="H3457">
        <v>0.26114100000000001</v>
      </c>
      <c r="I3457">
        <v>4.8673570000000002</v>
      </c>
      <c r="J3457">
        <v>0.13155</v>
      </c>
      <c r="K3457" t="str">
        <f>MID(M3457,22,1)</f>
        <v>6</v>
      </c>
      <c r="L3457" t="s">
        <v>169</v>
      </c>
      <c r="M3457" t="s">
        <v>170</v>
      </c>
      <c r="N3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3457">
        <f>VLOOKUP(TableOMP[[#This Row],[Label]],TableAvg[],2,FALSE)</f>
        <v>233.82563910000005</v>
      </c>
      <c r="P3457">
        <f>VLOOKUP(TableOMP[[#This Row],[Label]],TableAvg[],3,FALSE)</f>
        <v>12.595413984126372</v>
      </c>
      <c r="Q3457">
        <f>TableOMP[[#This Row],[Avg]]-$U$2*TableOMP[[#This Row],[StdDev]]</f>
        <v>208.63481113174731</v>
      </c>
      <c r="R3457">
        <f>TableOMP[[#This Row],[Avg]]+$U$2*TableOMP[[#This Row],[StdDev]]</f>
        <v>259.01646706825278</v>
      </c>
      <c r="S3457">
        <f>IF(AND(TableOMP[[#This Row],[total_time]]&gt;=TableOMP[[#This Row],[Low]], TableOMP[[#This Row],[total_time]]&lt;=TableOMP[[#This Row],[High]]),1,0)</f>
        <v>1</v>
      </c>
    </row>
    <row r="3458" spans="1:19" hidden="1" x14ac:dyDescent="0.25">
      <c r="A3458" t="s">
        <v>10</v>
      </c>
      <c r="B3458">
        <v>10000</v>
      </c>
      <c r="C3458">
        <v>100</v>
      </c>
      <c r="D3458">
        <v>100000</v>
      </c>
      <c r="E3458">
        <v>38</v>
      </c>
      <c r="F3458">
        <v>1</v>
      </c>
      <c r="G3458">
        <v>222.69703899999999</v>
      </c>
      <c r="H3458">
        <v>0.26938200000000001</v>
      </c>
      <c r="I3458">
        <v>5.5834510000000002</v>
      </c>
      <c r="J3458">
        <v>0.15090400000000001</v>
      </c>
      <c r="K3458" t="str">
        <f>MID(M3458,22,1)</f>
        <v>1</v>
      </c>
      <c r="L3458" t="s">
        <v>165</v>
      </c>
      <c r="M3458" t="s">
        <v>166</v>
      </c>
      <c r="N3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3458">
        <f>VLOOKUP(TableOMP[[#This Row],[Label]],TableAvg[],2,FALSE)</f>
        <v>233.82563910000005</v>
      </c>
      <c r="P3458">
        <f>VLOOKUP(TableOMP[[#This Row],[Label]],TableAvg[],3,FALSE)</f>
        <v>12.595413984126372</v>
      </c>
      <c r="Q3458">
        <f>TableOMP[[#This Row],[Avg]]-$U$2*TableOMP[[#This Row],[StdDev]]</f>
        <v>208.63481113174731</v>
      </c>
      <c r="R3458">
        <f>TableOMP[[#This Row],[Avg]]+$U$2*TableOMP[[#This Row],[StdDev]]</f>
        <v>259.01646706825278</v>
      </c>
      <c r="S3458">
        <f>IF(AND(TableOMP[[#This Row],[total_time]]&gt;=TableOMP[[#This Row],[Low]], TableOMP[[#This Row],[total_time]]&lt;=TableOMP[[#This Row],[High]]),1,0)</f>
        <v>1</v>
      </c>
    </row>
    <row r="3459" spans="1:19" hidden="1" x14ac:dyDescent="0.25">
      <c r="A3459" t="s">
        <v>10</v>
      </c>
      <c r="B3459">
        <v>10000</v>
      </c>
      <c r="C3459">
        <v>100</v>
      </c>
      <c r="D3459">
        <v>100000</v>
      </c>
      <c r="E3459">
        <v>36</v>
      </c>
      <c r="F3459">
        <v>1</v>
      </c>
      <c r="G3459">
        <v>222.67423600000001</v>
      </c>
      <c r="H3459">
        <v>0.23108600000000001</v>
      </c>
      <c r="I3459">
        <v>3.8012410000000001</v>
      </c>
      <c r="J3459">
        <v>0.108607</v>
      </c>
      <c r="K3459" t="str">
        <f>MID(M3459,22,1)</f>
        <v>5</v>
      </c>
      <c r="L3459" t="s">
        <v>155</v>
      </c>
      <c r="M3459" t="s">
        <v>156</v>
      </c>
      <c r="N3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3459">
        <f>VLOOKUP(TableOMP[[#This Row],[Label]],TableAvg[],2,FALSE)</f>
        <v>232.92260930000003</v>
      </c>
      <c r="P3459">
        <f>VLOOKUP(TableOMP[[#This Row],[Label]],TableAvg[],3,FALSE)</f>
        <v>11.277495542047843</v>
      </c>
      <c r="Q3459">
        <f>TableOMP[[#This Row],[Avg]]-$U$2*TableOMP[[#This Row],[StdDev]]</f>
        <v>210.36761821590434</v>
      </c>
      <c r="R3459">
        <f>TableOMP[[#This Row],[Avg]]+$U$2*TableOMP[[#This Row],[StdDev]]</f>
        <v>255.47760038409572</v>
      </c>
      <c r="S3459">
        <f>IF(AND(TableOMP[[#This Row],[total_time]]&gt;=TableOMP[[#This Row],[Low]], TableOMP[[#This Row],[total_time]]&lt;=TableOMP[[#This Row],[High]]),1,0)</f>
        <v>1</v>
      </c>
    </row>
    <row r="3460" spans="1:19" hidden="1" x14ac:dyDescent="0.25">
      <c r="A3460" t="s">
        <v>10</v>
      </c>
      <c r="B3460">
        <v>10000</v>
      </c>
      <c r="C3460">
        <v>100</v>
      </c>
      <c r="D3460">
        <v>100000</v>
      </c>
      <c r="E3460">
        <v>38</v>
      </c>
      <c r="F3460">
        <v>1</v>
      </c>
      <c r="G3460">
        <v>222.656702</v>
      </c>
      <c r="H3460">
        <v>0.24591499999999999</v>
      </c>
      <c r="I3460">
        <v>4.7057960000000003</v>
      </c>
      <c r="J3460">
        <v>0.12718399999999999</v>
      </c>
      <c r="K3460" t="str">
        <f>MID(M3460,22,1)</f>
        <v>5</v>
      </c>
      <c r="L3460" t="s">
        <v>155</v>
      </c>
      <c r="M3460" t="s">
        <v>156</v>
      </c>
      <c r="N3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3460">
        <f>VLOOKUP(TableOMP[[#This Row],[Label]],TableAvg[],2,FALSE)</f>
        <v>233.82563910000005</v>
      </c>
      <c r="P3460">
        <f>VLOOKUP(TableOMP[[#This Row],[Label]],TableAvg[],3,FALSE)</f>
        <v>12.595413984126372</v>
      </c>
      <c r="Q3460">
        <f>TableOMP[[#This Row],[Avg]]-$U$2*TableOMP[[#This Row],[StdDev]]</f>
        <v>208.63481113174731</v>
      </c>
      <c r="R3460">
        <f>TableOMP[[#This Row],[Avg]]+$U$2*TableOMP[[#This Row],[StdDev]]</f>
        <v>259.01646706825278</v>
      </c>
      <c r="S3460">
        <f>IF(AND(TableOMP[[#This Row],[total_time]]&gt;=TableOMP[[#This Row],[Low]], TableOMP[[#This Row],[total_time]]&lt;=TableOMP[[#This Row],[High]]),1,0)</f>
        <v>1</v>
      </c>
    </row>
    <row r="3461" spans="1:19" hidden="1" x14ac:dyDescent="0.25">
      <c r="A3461" t="s">
        <v>10</v>
      </c>
      <c r="B3461">
        <v>10000</v>
      </c>
      <c r="C3461">
        <v>100</v>
      </c>
      <c r="D3461">
        <v>100000</v>
      </c>
      <c r="E3461">
        <v>39</v>
      </c>
      <c r="F3461">
        <v>1</v>
      </c>
      <c r="G3461">
        <v>222.60869500000001</v>
      </c>
      <c r="H3461">
        <v>0.23816200000000001</v>
      </c>
      <c r="I3461">
        <v>4.671011</v>
      </c>
      <c r="J3461">
        <v>0.122921</v>
      </c>
      <c r="K3461" t="str">
        <f>MID(M3461,22,1)</f>
        <v>1</v>
      </c>
      <c r="L3461" t="s">
        <v>165</v>
      </c>
      <c r="M3461" t="s">
        <v>166</v>
      </c>
      <c r="N3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3461">
        <f>VLOOKUP(TableOMP[[#This Row],[Label]],TableAvg[],2,FALSE)</f>
        <v>238.96068827272728</v>
      </c>
      <c r="P3461">
        <f>VLOOKUP(TableOMP[[#This Row],[Label]],TableAvg[],3,FALSE)</f>
        <v>13.811706042044795</v>
      </c>
      <c r="Q3461">
        <f>TableOMP[[#This Row],[Avg]]-$U$2*TableOMP[[#This Row],[StdDev]]</f>
        <v>211.3372761886377</v>
      </c>
      <c r="R3461">
        <f>TableOMP[[#This Row],[Avg]]+$U$2*TableOMP[[#This Row],[StdDev]]</f>
        <v>266.58410035681686</v>
      </c>
      <c r="S3461">
        <f>IF(AND(TableOMP[[#This Row],[total_time]]&gt;=TableOMP[[#This Row],[Low]], TableOMP[[#This Row],[total_time]]&lt;=TableOMP[[#This Row],[High]]),1,0)</f>
        <v>1</v>
      </c>
    </row>
    <row r="3462" spans="1:19" hidden="1" x14ac:dyDescent="0.25">
      <c r="A3462" t="s">
        <v>10</v>
      </c>
      <c r="B3462">
        <v>10000</v>
      </c>
      <c r="C3462">
        <v>100</v>
      </c>
      <c r="D3462">
        <v>100000</v>
      </c>
      <c r="E3462">
        <v>40</v>
      </c>
      <c r="F3462">
        <v>1</v>
      </c>
      <c r="G3462">
        <v>222.57216600000001</v>
      </c>
      <c r="H3462">
        <v>0.24224300000000001</v>
      </c>
      <c r="I3462">
        <v>5.1732139999999998</v>
      </c>
      <c r="J3462">
        <v>0.13264699999999999</v>
      </c>
      <c r="K3462" t="str">
        <f>MID(M3462,22,1)</f>
        <v>1</v>
      </c>
      <c r="L3462" t="s">
        <v>165</v>
      </c>
      <c r="M3462" t="s">
        <v>166</v>
      </c>
      <c r="N3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3462">
        <f>VLOOKUP(TableOMP[[#This Row],[Label]],TableAvg[],2,FALSE)</f>
        <v>238.74393563636366</v>
      </c>
      <c r="P3462">
        <f>VLOOKUP(TableOMP[[#This Row],[Label]],TableAvg[],3,FALSE)</f>
        <v>14.203245752270952</v>
      </c>
      <c r="Q3462">
        <f>TableOMP[[#This Row],[Avg]]-$U$2*TableOMP[[#This Row],[StdDev]]</f>
        <v>210.33744413182177</v>
      </c>
      <c r="R3462">
        <f>TableOMP[[#This Row],[Avg]]+$U$2*TableOMP[[#This Row],[StdDev]]</f>
        <v>267.15042714090555</v>
      </c>
      <c r="S3462">
        <f>IF(AND(TableOMP[[#This Row],[total_time]]&gt;=TableOMP[[#This Row],[Low]], TableOMP[[#This Row],[total_time]]&lt;=TableOMP[[#This Row],[High]]),1,0)</f>
        <v>1</v>
      </c>
    </row>
    <row r="3463" spans="1:19" hidden="1" x14ac:dyDescent="0.25">
      <c r="A3463" t="s">
        <v>10</v>
      </c>
      <c r="B3463">
        <v>10000</v>
      </c>
      <c r="C3463">
        <v>100</v>
      </c>
      <c r="D3463">
        <v>100000</v>
      </c>
      <c r="E3463">
        <v>38</v>
      </c>
      <c r="F3463">
        <v>1</v>
      </c>
      <c r="G3463">
        <v>222.560745</v>
      </c>
      <c r="H3463">
        <v>0.23739499999999999</v>
      </c>
      <c r="I3463">
        <v>4.5831419999999996</v>
      </c>
      <c r="J3463">
        <v>0.12386900000000001</v>
      </c>
      <c r="K3463" t="str">
        <f>MID(M3463,22,1)</f>
        <v>5</v>
      </c>
      <c r="L3463" t="s">
        <v>193</v>
      </c>
      <c r="M3463" t="s">
        <v>194</v>
      </c>
      <c r="N3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3463">
        <f>VLOOKUP(TableOMP[[#This Row],[Label]],TableAvg[],2,FALSE)</f>
        <v>233.82563910000005</v>
      </c>
      <c r="P3463">
        <f>VLOOKUP(TableOMP[[#This Row],[Label]],TableAvg[],3,FALSE)</f>
        <v>12.595413984126372</v>
      </c>
      <c r="Q3463">
        <f>TableOMP[[#This Row],[Avg]]-$U$2*TableOMP[[#This Row],[StdDev]]</f>
        <v>208.63481113174731</v>
      </c>
      <c r="R3463">
        <f>TableOMP[[#This Row],[Avg]]+$U$2*TableOMP[[#This Row],[StdDev]]</f>
        <v>259.01646706825278</v>
      </c>
      <c r="S3463">
        <f>IF(AND(TableOMP[[#This Row],[total_time]]&gt;=TableOMP[[#This Row],[Low]], TableOMP[[#This Row],[total_time]]&lt;=TableOMP[[#This Row],[High]]),1,0)</f>
        <v>1</v>
      </c>
    </row>
    <row r="3464" spans="1:19" hidden="1" x14ac:dyDescent="0.25">
      <c r="A3464" t="s">
        <v>10</v>
      </c>
      <c r="B3464">
        <v>10000</v>
      </c>
      <c r="C3464">
        <v>100</v>
      </c>
      <c r="D3464">
        <v>100000</v>
      </c>
      <c r="E3464">
        <v>41</v>
      </c>
      <c r="F3464">
        <v>1</v>
      </c>
      <c r="G3464">
        <v>222.51315700000001</v>
      </c>
      <c r="H3464">
        <v>0.23976</v>
      </c>
      <c r="I3464">
        <v>4.6408829999999996</v>
      </c>
      <c r="J3464">
        <v>0.116022</v>
      </c>
      <c r="K3464" t="str">
        <f>MID(M3464,22,1)</f>
        <v>1</v>
      </c>
      <c r="L3464" t="s">
        <v>165</v>
      </c>
      <c r="M3464" t="s">
        <v>166</v>
      </c>
      <c r="N3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3464">
        <f>VLOOKUP(TableOMP[[#This Row],[Label]],TableAvg[],2,FALSE)</f>
        <v>239.16124179999997</v>
      </c>
      <c r="P3464">
        <f>VLOOKUP(TableOMP[[#This Row],[Label]],TableAvg[],3,FALSE)</f>
        <v>15.576138156078578</v>
      </c>
      <c r="Q3464">
        <f>TableOMP[[#This Row],[Avg]]-$U$2*TableOMP[[#This Row],[StdDev]]</f>
        <v>208.00896548784283</v>
      </c>
      <c r="R3464">
        <f>TableOMP[[#This Row],[Avg]]+$U$2*TableOMP[[#This Row],[StdDev]]</f>
        <v>270.31351811215711</v>
      </c>
      <c r="S3464">
        <f>IF(AND(TableOMP[[#This Row],[total_time]]&gt;=TableOMP[[#This Row],[Low]], TableOMP[[#This Row],[total_time]]&lt;=TableOMP[[#This Row],[High]]),1,0)</f>
        <v>1</v>
      </c>
    </row>
    <row r="3465" spans="1:19" hidden="1" x14ac:dyDescent="0.25">
      <c r="A3465" t="s">
        <v>10</v>
      </c>
      <c r="B3465">
        <v>10000</v>
      </c>
      <c r="C3465">
        <v>100</v>
      </c>
      <c r="D3465">
        <v>100000</v>
      </c>
      <c r="E3465">
        <v>41</v>
      </c>
      <c r="F3465">
        <v>1</v>
      </c>
      <c r="G3465">
        <v>222.48134899999999</v>
      </c>
      <c r="H3465">
        <v>0.224109</v>
      </c>
      <c r="I3465">
        <v>4.2240950000000002</v>
      </c>
      <c r="J3465">
        <v>0.105602</v>
      </c>
      <c r="K3465" t="str">
        <f>MID(M3465,22,1)</f>
        <v>6</v>
      </c>
      <c r="L3465" t="s">
        <v>169</v>
      </c>
      <c r="M3465" t="s">
        <v>170</v>
      </c>
      <c r="N3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3465">
        <f>VLOOKUP(TableOMP[[#This Row],[Label]],TableAvg[],2,FALSE)</f>
        <v>239.16124179999997</v>
      </c>
      <c r="P3465">
        <f>VLOOKUP(TableOMP[[#This Row],[Label]],TableAvg[],3,FALSE)</f>
        <v>15.576138156078578</v>
      </c>
      <c r="Q3465">
        <f>TableOMP[[#This Row],[Avg]]-$U$2*TableOMP[[#This Row],[StdDev]]</f>
        <v>208.00896548784283</v>
      </c>
      <c r="R3465">
        <f>TableOMP[[#This Row],[Avg]]+$U$2*TableOMP[[#This Row],[StdDev]]</f>
        <v>270.31351811215711</v>
      </c>
      <c r="S3465">
        <f>IF(AND(TableOMP[[#This Row],[total_time]]&gt;=TableOMP[[#This Row],[Low]], TableOMP[[#This Row],[total_time]]&lt;=TableOMP[[#This Row],[High]]),1,0)</f>
        <v>1</v>
      </c>
    </row>
    <row r="3466" spans="1:19" hidden="1" x14ac:dyDescent="0.25">
      <c r="A3466" t="s">
        <v>10</v>
      </c>
      <c r="B3466">
        <v>10000</v>
      </c>
      <c r="C3466">
        <v>100</v>
      </c>
      <c r="D3466">
        <v>100000</v>
      </c>
      <c r="E3466">
        <v>39</v>
      </c>
      <c r="F3466">
        <v>1</v>
      </c>
      <c r="G3466">
        <v>222.46181799999999</v>
      </c>
      <c r="H3466">
        <v>0.225634</v>
      </c>
      <c r="I3466">
        <v>4.2551519999999998</v>
      </c>
      <c r="J3466">
        <v>0.11197799999999999</v>
      </c>
      <c r="K3466" t="str">
        <f>MID(M3466,22,1)</f>
        <v>6</v>
      </c>
      <c r="L3466" t="s">
        <v>169</v>
      </c>
      <c r="M3466" t="s">
        <v>170</v>
      </c>
      <c r="N3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3466">
        <f>VLOOKUP(TableOMP[[#This Row],[Label]],TableAvg[],2,FALSE)</f>
        <v>238.96068827272728</v>
      </c>
      <c r="P3466">
        <f>VLOOKUP(TableOMP[[#This Row],[Label]],TableAvg[],3,FALSE)</f>
        <v>13.811706042044795</v>
      </c>
      <c r="Q3466">
        <f>TableOMP[[#This Row],[Avg]]-$U$2*TableOMP[[#This Row],[StdDev]]</f>
        <v>211.3372761886377</v>
      </c>
      <c r="R3466">
        <f>TableOMP[[#This Row],[Avg]]+$U$2*TableOMP[[#This Row],[StdDev]]</f>
        <v>266.58410035681686</v>
      </c>
      <c r="S3466">
        <f>IF(AND(TableOMP[[#This Row],[total_time]]&gt;=TableOMP[[#This Row],[Low]], TableOMP[[#This Row],[total_time]]&lt;=TableOMP[[#This Row],[High]]),1,0)</f>
        <v>1</v>
      </c>
    </row>
    <row r="3467" spans="1:19" hidden="1" x14ac:dyDescent="0.25">
      <c r="A3467" t="s">
        <v>10</v>
      </c>
      <c r="B3467">
        <v>10000</v>
      </c>
      <c r="C3467">
        <v>100</v>
      </c>
      <c r="D3467">
        <v>100000</v>
      </c>
      <c r="E3467">
        <v>39</v>
      </c>
      <c r="F3467">
        <v>1</v>
      </c>
      <c r="G3467">
        <v>222.43067500000001</v>
      </c>
      <c r="H3467">
        <v>0.237706</v>
      </c>
      <c r="I3467">
        <v>4.3702569999999996</v>
      </c>
      <c r="J3467">
        <v>0.115007</v>
      </c>
      <c r="K3467" t="str">
        <f>MID(M3467,22,1)</f>
        <v>5</v>
      </c>
      <c r="L3467" t="s">
        <v>193</v>
      </c>
      <c r="M3467" t="s">
        <v>194</v>
      </c>
      <c r="N3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3467">
        <f>VLOOKUP(TableOMP[[#This Row],[Label]],TableAvg[],2,FALSE)</f>
        <v>238.96068827272728</v>
      </c>
      <c r="P3467">
        <f>VLOOKUP(TableOMP[[#This Row],[Label]],TableAvg[],3,FALSE)</f>
        <v>13.811706042044795</v>
      </c>
      <c r="Q3467">
        <f>TableOMP[[#This Row],[Avg]]-$U$2*TableOMP[[#This Row],[StdDev]]</f>
        <v>211.3372761886377</v>
      </c>
      <c r="R3467">
        <f>TableOMP[[#This Row],[Avg]]+$U$2*TableOMP[[#This Row],[StdDev]]</f>
        <v>266.58410035681686</v>
      </c>
      <c r="S3467">
        <f>IF(AND(TableOMP[[#This Row],[total_time]]&gt;=TableOMP[[#This Row],[Low]], TableOMP[[#This Row],[total_time]]&lt;=TableOMP[[#This Row],[High]]),1,0)</f>
        <v>1</v>
      </c>
    </row>
    <row r="3468" spans="1:19" hidden="1" x14ac:dyDescent="0.25">
      <c r="A3468" t="s">
        <v>10</v>
      </c>
      <c r="B3468">
        <v>10000</v>
      </c>
      <c r="C3468">
        <v>100</v>
      </c>
      <c r="D3468">
        <v>100000</v>
      </c>
      <c r="E3468">
        <v>40</v>
      </c>
      <c r="F3468">
        <v>1</v>
      </c>
      <c r="G3468">
        <v>222.42666</v>
      </c>
      <c r="H3468">
        <v>0.25856600000000002</v>
      </c>
      <c r="I3468">
        <v>4.9671149999999997</v>
      </c>
      <c r="J3468">
        <v>0.127362</v>
      </c>
      <c r="K3468" t="str">
        <f>MID(M3468,22,1)</f>
        <v>5</v>
      </c>
      <c r="L3468" t="s">
        <v>193</v>
      </c>
      <c r="M3468" t="s">
        <v>194</v>
      </c>
      <c r="N3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3468">
        <f>VLOOKUP(TableOMP[[#This Row],[Label]],TableAvg[],2,FALSE)</f>
        <v>238.74393563636366</v>
      </c>
      <c r="P3468">
        <f>VLOOKUP(TableOMP[[#This Row],[Label]],TableAvg[],3,FALSE)</f>
        <v>14.203245752270952</v>
      </c>
      <c r="Q3468">
        <f>TableOMP[[#This Row],[Avg]]-$U$2*TableOMP[[#This Row],[StdDev]]</f>
        <v>210.33744413182177</v>
      </c>
      <c r="R3468">
        <f>TableOMP[[#This Row],[Avg]]+$U$2*TableOMP[[#This Row],[StdDev]]</f>
        <v>267.15042714090555</v>
      </c>
      <c r="S3468">
        <f>IF(AND(TableOMP[[#This Row],[total_time]]&gt;=TableOMP[[#This Row],[Low]], TableOMP[[#This Row],[total_time]]&lt;=TableOMP[[#This Row],[High]]),1,0)</f>
        <v>1</v>
      </c>
    </row>
    <row r="3469" spans="1:19" hidden="1" x14ac:dyDescent="0.25">
      <c r="A3469" t="s">
        <v>10</v>
      </c>
      <c r="B3469">
        <v>10000</v>
      </c>
      <c r="C3469">
        <v>100</v>
      </c>
      <c r="D3469">
        <v>100000</v>
      </c>
      <c r="E3469">
        <v>40</v>
      </c>
      <c r="F3469">
        <v>1</v>
      </c>
      <c r="G3469">
        <v>222.36685299999999</v>
      </c>
      <c r="H3469">
        <v>0.22780500000000001</v>
      </c>
      <c r="I3469">
        <v>4.536378</v>
      </c>
      <c r="J3469">
        <v>0.116317</v>
      </c>
      <c r="K3469" t="str">
        <f>MID(M3469,22,1)</f>
        <v>6</v>
      </c>
      <c r="L3469" t="s">
        <v>169</v>
      </c>
      <c r="M3469" t="s">
        <v>170</v>
      </c>
      <c r="N3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3469">
        <f>VLOOKUP(TableOMP[[#This Row],[Label]],TableAvg[],2,FALSE)</f>
        <v>238.74393563636366</v>
      </c>
      <c r="P3469">
        <f>VLOOKUP(TableOMP[[#This Row],[Label]],TableAvg[],3,FALSE)</f>
        <v>14.203245752270952</v>
      </c>
      <c r="Q3469">
        <f>TableOMP[[#This Row],[Avg]]-$U$2*TableOMP[[#This Row],[StdDev]]</f>
        <v>210.33744413182177</v>
      </c>
      <c r="R3469">
        <f>TableOMP[[#This Row],[Avg]]+$U$2*TableOMP[[#This Row],[StdDev]]</f>
        <v>267.15042714090555</v>
      </c>
      <c r="S3469">
        <f>IF(AND(TableOMP[[#This Row],[total_time]]&gt;=TableOMP[[#This Row],[Low]], TableOMP[[#This Row],[total_time]]&lt;=TableOMP[[#This Row],[High]]),1,0)</f>
        <v>1</v>
      </c>
    </row>
    <row r="3470" spans="1:19" hidden="1" x14ac:dyDescent="0.25">
      <c r="A3470" t="s">
        <v>10</v>
      </c>
      <c r="B3470">
        <v>10000</v>
      </c>
      <c r="C3470">
        <v>100</v>
      </c>
      <c r="D3470">
        <v>100000</v>
      </c>
      <c r="E3470">
        <v>41</v>
      </c>
      <c r="F3470">
        <v>1</v>
      </c>
      <c r="G3470">
        <v>222.152975</v>
      </c>
      <c r="H3470">
        <v>0.23832</v>
      </c>
      <c r="I3470">
        <v>4.5095219999999996</v>
      </c>
      <c r="J3470">
        <v>0.112738</v>
      </c>
      <c r="K3470" t="str">
        <f>MID(M3470,22,1)</f>
        <v>5</v>
      </c>
      <c r="L3470" t="s">
        <v>193</v>
      </c>
      <c r="M3470" t="s">
        <v>194</v>
      </c>
      <c r="N3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3470">
        <f>VLOOKUP(TableOMP[[#This Row],[Label]],TableAvg[],2,FALSE)</f>
        <v>239.16124179999997</v>
      </c>
      <c r="P3470">
        <f>VLOOKUP(TableOMP[[#This Row],[Label]],TableAvg[],3,FALSE)</f>
        <v>15.576138156078578</v>
      </c>
      <c r="Q3470">
        <f>TableOMP[[#This Row],[Avg]]-$U$2*TableOMP[[#This Row],[StdDev]]</f>
        <v>208.00896548784283</v>
      </c>
      <c r="R3470">
        <f>TableOMP[[#This Row],[Avg]]+$U$2*TableOMP[[#This Row],[StdDev]]</f>
        <v>270.31351811215711</v>
      </c>
      <c r="S3470">
        <f>IF(AND(TableOMP[[#This Row],[total_time]]&gt;=TableOMP[[#This Row],[Low]], TableOMP[[#This Row],[total_time]]&lt;=TableOMP[[#This Row],[High]]),1,0)</f>
        <v>1</v>
      </c>
    </row>
    <row r="3471" spans="1:19" hidden="1" x14ac:dyDescent="0.25">
      <c r="A3471" t="s">
        <v>10</v>
      </c>
      <c r="B3471">
        <v>10000</v>
      </c>
      <c r="C3471">
        <v>100</v>
      </c>
      <c r="D3471">
        <v>100000</v>
      </c>
      <c r="E3471">
        <v>42</v>
      </c>
      <c r="F3471">
        <v>1</v>
      </c>
      <c r="G3471">
        <v>222.078293</v>
      </c>
      <c r="H3471">
        <v>0.240786</v>
      </c>
      <c r="I3471">
        <v>4.8087960000000001</v>
      </c>
      <c r="J3471">
        <v>0.117288</v>
      </c>
      <c r="K3471" t="str">
        <f>MID(M3471,22,1)</f>
        <v>5</v>
      </c>
      <c r="L3471" t="s">
        <v>193</v>
      </c>
      <c r="M3471" t="s">
        <v>194</v>
      </c>
      <c r="N3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3471">
        <f>VLOOKUP(TableOMP[[#This Row],[Label]],TableAvg[],2,FALSE)</f>
        <v>240.35090790000004</v>
      </c>
      <c r="P3471">
        <f>VLOOKUP(TableOMP[[#This Row],[Label]],TableAvg[],3,FALSE)</f>
        <v>16.077708572347099</v>
      </c>
      <c r="Q3471">
        <f>TableOMP[[#This Row],[Avg]]-$U$2*TableOMP[[#This Row],[StdDev]]</f>
        <v>208.19549075530585</v>
      </c>
      <c r="R3471">
        <f>TableOMP[[#This Row],[Avg]]+$U$2*TableOMP[[#This Row],[StdDev]]</f>
        <v>272.50632504469422</v>
      </c>
      <c r="S3471">
        <f>IF(AND(TableOMP[[#This Row],[total_time]]&gt;=TableOMP[[#This Row],[Low]], TableOMP[[#This Row],[total_time]]&lt;=TableOMP[[#This Row],[High]]),1,0)</f>
        <v>1</v>
      </c>
    </row>
    <row r="3472" spans="1:19" hidden="1" x14ac:dyDescent="0.25">
      <c r="A3472" t="s">
        <v>10</v>
      </c>
      <c r="B3472">
        <v>10000</v>
      </c>
      <c r="C3472">
        <v>100</v>
      </c>
      <c r="D3472">
        <v>100000</v>
      </c>
      <c r="E3472">
        <v>43</v>
      </c>
      <c r="F3472">
        <v>1</v>
      </c>
      <c r="G3472">
        <v>222.052412</v>
      </c>
      <c r="H3472">
        <v>0.24340200000000001</v>
      </c>
      <c r="I3472">
        <v>5.4013920000000004</v>
      </c>
      <c r="J3472">
        <v>0.128605</v>
      </c>
      <c r="K3472" t="str">
        <f>MID(M3472,22,1)</f>
        <v>5</v>
      </c>
      <c r="L3472" t="s">
        <v>193</v>
      </c>
      <c r="M3472" t="s">
        <v>194</v>
      </c>
      <c r="N3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3472">
        <f>VLOOKUP(TableOMP[[#This Row],[Label]],TableAvg[],2,FALSE)</f>
        <v>241.3620617</v>
      </c>
      <c r="P3472">
        <f>VLOOKUP(TableOMP[[#This Row],[Label]],TableAvg[],3,FALSE)</f>
        <v>16.381890626484051</v>
      </c>
      <c r="Q3472">
        <f>TableOMP[[#This Row],[Avg]]-$U$2*TableOMP[[#This Row],[StdDev]]</f>
        <v>208.5982804470319</v>
      </c>
      <c r="R3472">
        <f>TableOMP[[#This Row],[Avg]]+$U$2*TableOMP[[#This Row],[StdDev]]</f>
        <v>274.12584295296813</v>
      </c>
      <c r="S3472">
        <f>IF(AND(TableOMP[[#This Row],[total_time]]&gt;=TableOMP[[#This Row],[Low]], TableOMP[[#This Row],[total_time]]&lt;=TableOMP[[#This Row],[High]]),1,0)</f>
        <v>1</v>
      </c>
    </row>
    <row r="3473" spans="1:19" hidden="1" x14ac:dyDescent="0.25">
      <c r="A3473" t="s">
        <v>15</v>
      </c>
      <c r="B3473">
        <v>10000</v>
      </c>
      <c r="C3473">
        <v>100</v>
      </c>
      <c r="D3473">
        <v>1</v>
      </c>
      <c r="E3473">
        <v>1</v>
      </c>
      <c r="F3473">
        <v>1</v>
      </c>
      <c r="G3473">
        <v>192.86773600000001</v>
      </c>
      <c r="H3473">
        <v>5.9951160000000003</v>
      </c>
      <c r="I3473">
        <v>0</v>
      </c>
      <c r="J3473">
        <v>0</v>
      </c>
      <c r="K3473" t="str">
        <f>MID(M3473,22,1)</f>
        <v>4</v>
      </c>
      <c r="L3473" t="s">
        <v>209</v>
      </c>
      <c r="M3473" t="s">
        <v>210</v>
      </c>
      <c r="N3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73">
        <f>VLOOKUP(TableOMP[[#This Row],[Label]],TableAvg[],2,FALSE)</f>
        <v>191.97639806666669</v>
      </c>
      <c r="P3473">
        <f>VLOOKUP(TableOMP[[#This Row],[Label]],TableAvg[],3,FALSE)</f>
        <v>0.4625448836189473</v>
      </c>
      <c r="Q3473">
        <f>TableOMP[[#This Row],[Avg]]-$U$2*TableOMP[[#This Row],[StdDev]]</f>
        <v>191.0513082994288</v>
      </c>
      <c r="R3473">
        <f>TableOMP[[#This Row],[Avg]]+$U$2*TableOMP[[#This Row],[StdDev]]</f>
        <v>192.90148783390458</v>
      </c>
      <c r="S3473">
        <f>IF(AND(TableOMP[[#This Row],[total_time]]&gt;=TableOMP[[#This Row],[Low]], TableOMP[[#This Row],[total_time]]&lt;=TableOMP[[#This Row],[High]]),1,0)</f>
        <v>1</v>
      </c>
    </row>
    <row r="3474" spans="1:19" hidden="1" x14ac:dyDescent="0.25">
      <c r="A3474" t="s">
        <v>15</v>
      </c>
      <c r="B3474">
        <v>10000</v>
      </c>
      <c r="C3474">
        <v>100</v>
      </c>
      <c r="D3474">
        <v>1</v>
      </c>
      <c r="E3474">
        <v>1</v>
      </c>
      <c r="F3474">
        <v>1</v>
      </c>
      <c r="G3474">
        <v>192.608643</v>
      </c>
      <c r="H3474">
        <v>5.6281759999999998</v>
      </c>
      <c r="I3474">
        <v>0</v>
      </c>
      <c r="J3474">
        <v>0</v>
      </c>
      <c r="K3474" t="str">
        <f>MID(M3474,22,1)</f>
        <v>4</v>
      </c>
      <c r="L3474" t="s">
        <v>209</v>
      </c>
      <c r="M3474" t="s">
        <v>210</v>
      </c>
      <c r="N3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74">
        <f>VLOOKUP(TableOMP[[#This Row],[Label]],TableAvg[],2,FALSE)</f>
        <v>191.97639806666669</v>
      </c>
      <c r="P3474">
        <f>VLOOKUP(TableOMP[[#This Row],[Label]],TableAvg[],3,FALSE)</f>
        <v>0.4625448836189473</v>
      </c>
      <c r="Q3474">
        <f>TableOMP[[#This Row],[Avg]]-$U$2*TableOMP[[#This Row],[StdDev]]</f>
        <v>191.0513082994288</v>
      </c>
      <c r="R3474">
        <f>TableOMP[[#This Row],[Avg]]+$U$2*TableOMP[[#This Row],[StdDev]]</f>
        <v>192.90148783390458</v>
      </c>
      <c r="S3474">
        <f>IF(AND(TableOMP[[#This Row],[total_time]]&gt;=TableOMP[[#This Row],[Low]], TableOMP[[#This Row],[total_time]]&lt;=TableOMP[[#This Row],[High]]),1,0)</f>
        <v>1</v>
      </c>
    </row>
    <row r="3475" spans="1:19" hidden="1" x14ac:dyDescent="0.25">
      <c r="A3475" t="s">
        <v>15</v>
      </c>
      <c r="B3475">
        <v>10000</v>
      </c>
      <c r="C3475">
        <v>100</v>
      </c>
      <c r="D3475">
        <v>1</v>
      </c>
      <c r="E3475">
        <v>1</v>
      </c>
      <c r="F3475">
        <v>1</v>
      </c>
      <c r="G3475">
        <v>192.38565700000001</v>
      </c>
      <c r="H3475">
        <v>6.1162520000000002</v>
      </c>
      <c r="I3475">
        <v>0</v>
      </c>
      <c r="J3475">
        <v>0</v>
      </c>
      <c r="K3475" t="str">
        <f>MID(M3475,22,1)</f>
        <v>2</v>
      </c>
      <c r="L3475" t="s">
        <v>127</v>
      </c>
      <c r="M3475" t="s">
        <v>128</v>
      </c>
      <c r="N3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75">
        <f>VLOOKUP(TableOMP[[#This Row],[Label]],TableAvg[],2,FALSE)</f>
        <v>191.97639806666669</v>
      </c>
      <c r="P3475">
        <f>VLOOKUP(TableOMP[[#This Row],[Label]],TableAvg[],3,FALSE)</f>
        <v>0.4625448836189473</v>
      </c>
      <c r="Q3475">
        <f>TableOMP[[#This Row],[Avg]]-$U$2*TableOMP[[#This Row],[StdDev]]</f>
        <v>191.0513082994288</v>
      </c>
      <c r="R3475">
        <f>TableOMP[[#This Row],[Avg]]+$U$2*TableOMP[[#This Row],[StdDev]]</f>
        <v>192.90148783390458</v>
      </c>
      <c r="S3475">
        <f>IF(AND(TableOMP[[#This Row],[total_time]]&gt;=TableOMP[[#This Row],[Low]], TableOMP[[#This Row],[total_time]]&lt;=TableOMP[[#This Row],[High]]),1,0)</f>
        <v>1</v>
      </c>
    </row>
    <row r="3476" spans="1:19" hidden="1" x14ac:dyDescent="0.25">
      <c r="A3476" t="s">
        <v>15</v>
      </c>
      <c r="B3476">
        <v>10000</v>
      </c>
      <c r="C3476">
        <v>100</v>
      </c>
      <c r="D3476">
        <v>1</v>
      </c>
      <c r="E3476">
        <v>1</v>
      </c>
      <c r="F3476">
        <v>1</v>
      </c>
      <c r="G3476">
        <v>192.34482499999999</v>
      </c>
      <c r="H3476">
        <v>6.0897269999999999</v>
      </c>
      <c r="I3476">
        <v>0</v>
      </c>
      <c r="J3476">
        <v>0</v>
      </c>
      <c r="K3476" t="str">
        <f>MID(M3476,22,1)</f>
        <v>4</v>
      </c>
      <c r="L3476" t="s">
        <v>135</v>
      </c>
      <c r="M3476" t="s">
        <v>136</v>
      </c>
      <c r="N3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76">
        <f>VLOOKUP(TableOMP[[#This Row],[Label]],TableAvg[],2,FALSE)</f>
        <v>191.97639806666669</v>
      </c>
      <c r="P3476">
        <f>VLOOKUP(TableOMP[[#This Row],[Label]],TableAvg[],3,FALSE)</f>
        <v>0.4625448836189473</v>
      </c>
      <c r="Q3476">
        <f>TableOMP[[#This Row],[Avg]]-$U$2*TableOMP[[#This Row],[StdDev]]</f>
        <v>191.0513082994288</v>
      </c>
      <c r="R3476">
        <f>TableOMP[[#This Row],[Avg]]+$U$2*TableOMP[[#This Row],[StdDev]]</f>
        <v>192.90148783390458</v>
      </c>
      <c r="S3476">
        <f>IF(AND(TableOMP[[#This Row],[total_time]]&gt;=TableOMP[[#This Row],[Low]], TableOMP[[#This Row],[total_time]]&lt;=TableOMP[[#This Row],[High]]),1,0)</f>
        <v>1</v>
      </c>
    </row>
    <row r="3477" spans="1:19" hidden="1" x14ac:dyDescent="0.25">
      <c r="A3477" t="s">
        <v>15</v>
      </c>
      <c r="B3477">
        <v>10000</v>
      </c>
      <c r="C3477">
        <v>100</v>
      </c>
      <c r="D3477">
        <v>1</v>
      </c>
      <c r="E3477">
        <v>1</v>
      </c>
      <c r="F3477">
        <v>1</v>
      </c>
      <c r="G3477">
        <v>192.32776799999999</v>
      </c>
      <c r="H3477">
        <v>5.9726889999999999</v>
      </c>
      <c r="I3477">
        <v>0</v>
      </c>
      <c r="J3477">
        <v>0</v>
      </c>
      <c r="K3477" t="str">
        <f>MID(M3477,22,1)</f>
        <v>1</v>
      </c>
      <c r="L3477" t="s">
        <v>221</v>
      </c>
      <c r="M3477" t="s">
        <v>222</v>
      </c>
      <c r="N3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77">
        <f>VLOOKUP(TableOMP[[#This Row],[Label]],TableAvg[],2,FALSE)</f>
        <v>191.97639806666669</v>
      </c>
      <c r="P3477">
        <f>VLOOKUP(TableOMP[[#This Row],[Label]],TableAvg[],3,FALSE)</f>
        <v>0.4625448836189473</v>
      </c>
      <c r="Q3477">
        <f>TableOMP[[#This Row],[Avg]]-$U$2*TableOMP[[#This Row],[StdDev]]</f>
        <v>191.0513082994288</v>
      </c>
      <c r="R3477">
        <f>TableOMP[[#This Row],[Avg]]+$U$2*TableOMP[[#This Row],[StdDev]]</f>
        <v>192.90148783390458</v>
      </c>
      <c r="S3477">
        <f>IF(AND(TableOMP[[#This Row],[total_time]]&gt;=TableOMP[[#This Row],[Low]], TableOMP[[#This Row],[total_time]]&lt;=TableOMP[[#This Row],[High]]),1,0)</f>
        <v>1</v>
      </c>
    </row>
    <row r="3478" spans="1:19" hidden="1" x14ac:dyDescent="0.25">
      <c r="A3478" t="s">
        <v>15</v>
      </c>
      <c r="B3478">
        <v>10000</v>
      </c>
      <c r="C3478">
        <v>100</v>
      </c>
      <c r="D3478">
        <v>1</v>
      </c>
      <c r="E3478">
        <v>1</v>
      </c>
      <c r="F3478">
        <v>1</v>
      </c>
      <c r="G3478">
        <v>192.14174700000001</v>
      </c>
      <c r="H3478">
        <v>5.1290889999999996</v>
      </c>
      <c r="I3478">
        <v>0</v>
      </c>
      <c r="J3478">
        <v>0</v>
      </c>
      <c r="K3478" t="str">
        <f>MID(M3478,22,1)</f>
        <v>4</v>
      </c>
      <c r="L3478" t="s">
        <v>209</v>
      </c>
      <c r="M3478" t="s">
        <v>210</v>
      </c>
      <c r="N3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78">
        <f>VLOOKUP(TableOMP[[#This Row],[Label]],TableAvg[],2,FALSE)</f>
        <v>191.97639806666669</v>
      </c>
      <c r="P3478">
        <f>VLOOKUP(TableOMP[[#This Row],[Label]],TableAvg[],3,FALSE)</f>
        <v>0.4625448836189473</v>
      </c>
      <c r="Q3478">
        <f>TableOMP[[#This Row],[Avg]]-$U$2*TableOMP[[#This Row],[StdDev]]</f>
        <v>191.0513082994288</v>
      </c>
      <c r="R3478">
        <f>TableOMP[[#This Row],[Avg]]+$U$2*TableOMP[[#This Row],[StdDev]]</f>
        <v>192.90148783390458</v>
      </c>
      <c r="S3478">
        <f>IF(AND(TableOMP[[#This Row],[total_time]]&gt;=TableOMP[[#This Row],[Low]], TableOMP[[#This Row],[total_time]]&lt;=TableOMP[[#This Row],[High]]),1,0)</f>
        <v>1</v>
      </c>
    </row>
    <row r="3479" spans="1:19" hidden="1" x14ac:dyDescent="0.25">
      <c r="A3479" t="s">
        <v>15</v>
      </c>
      <c r="B3479">
        <v>10000</v>
      </c>
      <c r="C3479">
        <v>100</v>
      </c>
      <c r="D3479">
        <v>1</v>
      </c>
      <c r="E3479">
        <v>1</v>
      </c>
      <c r="F3479">
        <v>1</v>
      </c>
      <c r="G3479">
        <v>192.046031</v>
      </c>
      <c r="H3479">
        <v>5.6850630000000004</v>
      </c>
      <c r="I3479">
        <v>0</v>
      </c>
      <c r="J3479">
        <v>0</v>
      </c>
      <c r="K3479" t="str">
        <f>MID(M3479,22,1)</f>
        <v>6</v>
      </c>
      <c r="L3479" t="s">
        <v>63</v>
      </c>
      <c r="M3479" t="s">
        <v>64</v>
      </c>
      <c r="N3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79">
        <f>VLOOKUP(TableOMP[[#This Row],[Label]],TableAvg[],2,FALSE)</f>
        <v>191.97639806666669</v>
      </c>
      <c r="P3479">
        <f>VLOOKUP(TableOMP[[#This Row],[Label]],TableAvg[],3,FALSE)</f>
        <v>0.4625448836189473</v>
      </c>
      <c r="Q3479">
        <f>TableOMP[[#This Row],[Avg]]-$U$2*TableOMP[[#This Row],[StdDev]]</f>
        <v>191.0513082994288</v>
      </c>
      <c r="R3479">
        <f>TableOMP[[#This Row],[Avg]]+$U$2*TableOMP[[#This Row],[StdDev]]</f>
        <v>192.90148783390458</v>
      </c>
      <c r="S3479">
        <f>IF(AND(TableOMP[[#This Row],[total_time]]&gt;=TableOMP[[#This Row],[Low]], TableOMP[[#This Row],[total_time]]&lt;=TableOMP[[#This Row],[High]]),1,0)</f>
        <v>1</v>
      </c>
    </row>
    <row r="3480" spans="1:19" hidden="1" x14ac:dyDescent="0.25">
      <c r="A3480" t="s">
        <v>15</v>
      </c>
      <c r="B3480">
        <v>10000</v>
      </c>
      <c r="C3480">
        <v>100</v>
      </c>
      <c r="D3480">
        <v>1</v>
      </c>
      <c r="E3480">
        <v>1</v>
      </c>
      <c r="F3480">
        <v>1</v>
      </c>
      <c r="G3480">
        <v>191.91881799999999</v>
      </c>
      <c r="H3480">
        <v>5.7331269999999996</v>
      </c>
      <c r="I3480">
        <v>0</v>
      </c>
      <c r="J3480">
        <v>0</v>
      </c>
      <c r="K3480" t="str">
        <f>MID(M3480,22,1)</f>
        <v>5</v>
      </c>
      <c r="L3480" t="s">
        <v>205</v>
      </c>
      <c r="M3480" t="s">
        <v>206</v>
      </c>
      <c r="N3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80">
        <f>VLOOKUP(TableOMP[[#This Row],[Label]],TableAvg[],2,FALSE)</f>
        <v>191.97639806666669</v>
      </c>
      <c r="P3480">
        <f>VLOOKUP(TableOMP[[#This Row],[Label]],TableAvg[],3,FALSE)</f>
        <v>0.4625448836189473</v>
      </c>
      <c r="Q3480">
        <f>TableOMP[[#This Row],[Avg]]-$U$2*TableOMP[[#This Row],[StdDev]]</f>
        <v>191.0513082994288</v>
      </c>
      <c r="R3480">
        <f>TableOMP[[#This Row],[Avg]]+$U$2*TableOMP[[#This Row],[StdDev]]</f>
        <v>192.90148783390458</v>
      </c>
      <c r="S3480">
        <f>IF(AND(TableOMP[[#This Row],[total_time]]&gt;=TableOMP[[#This Row],[Low]], TableOMP[[#This Row],[total_time]]&lt;=TableOMP[[#This Row],[High]]),1,0)</f>
        <v>1</v>
      </c>
    </row>
    <row r="3481" spans="1:19" hidden="1" x14ac:dyDescent="0.25">
      <c r="A3481" t="s">
        <v>15</v>
      </c>
      <c r="B3481">
        <v>10000</v>
      </c>
      <c r="C3481">
        <v>100</v>
      </c>
      <c r="D3481">
        <v>1</v>
      </c>
      <c r="E3481">
        <v>1</v>
      </c>
      <c r="F3481">
        <v>1</v>
      </c>
      <c r="G3481">
        <v>191.81899799999999</v>
      </c>
      <c r="H3481">
        <v>5.6878339999999996</v>
      </c>
      <c r="I3481">
        <v>0</v>
      </c>
      <c r="J3481">
        <v>0</v>
      </c>
      <c r="K3481" t="str">
        <f>MID(M3481,22,1)</f>
        <v>5</v>
      </c>
      <c r="L3481" t="s">
        <v>205</v>
      </c>
      <c r="M3481" t="s">
        <v>206</v>
      </c>
      <c r="N3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81">
        <f>VLOOKUP(TableOMP[[#This Row],[Label]],TableAvg[],2,FALSE)</f>
        <v>191.97639806666669</v>
      </c>
      <c r="P3481">
        <f>VLOOKUP(TableOMP[[#This Row],[Label]],TableAvg[],3,FALSE)</f>
        <v>0.4625448836189473</v>
      </c>
      <c r="Q3481">
        <f>TableOMP[[#This Row],[Avg]]-$U$2*TableOMP[[#This Row],[StdDev]]</f>
        <v>191.0513082994288</v>
      </c>
      <c r="R3481">
        <f>TableOMP[[#This Row],[Avg]]+$U$2*TableOMP[[#This Row],[StdDev]]</f>
        <v>192.90148783390458</v>
      </c>
      <c r="S3481">
        <f>IF(AND(TableOMP[[#This Row],[total_time]]&gt;=TableOMP[[#This Row],[Low]], TableOMP[[#This Row],[total_time]]&lt;=TableOMP[[#This Row],[High]]),1,0)</f>
        <v>1</v>
      </c>
    </row>
    <row r="3482" spans="1:19" hidden="1" x14ac:dyDescent="0.25">
      <c r="A3482" t="s">
        <v>15</v>
      </c>
      <c r="B3482">
        <v>10000</v>
      </c>
      <c r="C3482">
        <v>100</v>
      </c>
      <c r="D3482">
        <v>1</v>
      </c>
      <c r="E3482">
        <v>1</v>
      </c>
      <c r="F3482">
        <v>1</v>
      </c>
      <c r="G3482">
        <v>191.79433499999999</v>
      </c>
      <c r="H3482">
        <v>5.5862119999999997</v>
      </c>
      <c r="I3482">
        <v>0</v>
      </c>
      <c r="J3482">
        <v>0</v>
      </c>
      <c r="K3482" t="str">
        <f>MID(M3482,22,1)</f>
        <v>1</v>
      </c>
      <c r="L3482" t="s">
        <v>221</v>
      </c>
      <c r="M3482" t="s">
        <v>222</v>
      </c>
      <c r="N3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82">
        <f>VLOOKUP(TableOMP[[#This Row],[Label]],TableAvg[],2,FALSE)</f>
        <v>191.97639806666669</v>
      </c>
      <c r="P3482">
        <f>VLOOKUP(TableOMP[[#This Row],[Label]],TableAvg[],3,FALSE)</f>
        <v>0.4625448836189473</v>
      </c>
      <c r="Q3482">
        <f>TableOMP[[#This Row],[Avg]]-$U$2*TableOMP[[#This Row],[StdDev]]</f>
        <v>191.0513082994288</v>
      </c>
      <c r="R3482">
        <f>TableOMP[[#This Row],[Avg]]+$U$2*TableOMP[[#This Row],[StdDev]]</f>
        <v>192.90148783390458</v>
      </c>
      <c r="S3482">
        <f>IF(AND(TableOMP[[#This Row],[total_time]]&gt;=TableOMP[[#This Row],[Low]], TableOMP[[#This Row],[total_time]]&lt;=TableOMP[[#This Row],[High]]),1,0)</f>
        <v>1</v>
      </c>
    </row>
    <row r="3483" spans="1:19" hidden="1" x14ac:dyDescent="0.25">
      <c r="A3483" t="s">
        <v>15</v>
      </c>
      <c r="B3483">
        <v>10000</v>
      </c>
      <c r="C3483">
        <v>100</v>
      </c>
      <c r="D3483">
        <v>1</v>
      </c>
      <c r="E3483">
        <v>1</v>
      </c>
      <c r="F3483">
        <v>1</v>
      </c>
      <c r="G3483">
        <v>191.71656300000001</v>
      </c>
      <c r="H3483">
        <v>5.5200310000000004</v>
      </c>
      <c r="I3483">
        <v>0</v>
      </c>
      <c r="J3483">
        <v>0</v>
      </c>
      <c r="K3483" t="str">
        <f>MID(M3483,22,1)</f>
        <v>4</v>
      </c>
      <c r="L3483" t="s">
        <v>43</v>
      </c>
      <c r="M3483" t="s">
        <v>44</v>
      </c>
      <c r="N3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83">
        <f>VLOOKUP(TableOMP[[#This Row],[Label]],TableAvg[],2,FALSE)</f>
        <v>191.97639806666669</v>
      </c>
      <c r="P3483">
        <f>VLOOKUP(TableOMP[[#This Row],[Label]],TableAvg[],3,FALSE)</f>
        <v>0.4625448836189473</v>
      </c>
      <c r="Q3483">
        <f>TableOMP[[#This Row],[Avg]]-$U$2*TableOMP[[#This Row],[StdDev]]</f>
        <v>191.0513082994288</v>
      </c>
      <c r="R3483">
        <f>TableOMP[[#This Row],[Avg]]+$U$2*TableOMP[[#This Row],[StdDev]]</f>
        <v>192.90148783390458</v>
      </c>
      <c r="S3483">
        <f>IF(AND(TableOMP[[#This Row],[total_time]]&gt;=TableOMP[[#This Row],[Low]], TableOMP[[#This Row],[total_time]]&lt;=TableOMP[[#This Row],[High]]),1,0)</f>
        <v>1</v>
      </c>
    </row>
    <row r="3484" spans="1:19" hidden="1" x14ac:dyDescent="0.25">
      <c r="A3484" t="s">
        <v>15</v>
      </c>
      <c r="B3484">
        <v>10000</v>
      </c>
      <c r="C3484">
        <v>100</v>
      </c>
      <c r="D3484">
        <v>1</v>
      </c>
      <c r="E3484">
        <v>1</v>
      </c>
      <c r="F3484">
        <v>1</v>
      </c>
      <c r="G3484">
        <v>191.61070900000001</v>
      </c>
      <c r="H3484">
        <v>5.4214349999999998</v>
      </c>
      <c r="I3484">
        <v>0</v>
      </c>
      <c r="J3484">
        <v>0</v>
      </c>
      <c r="K3484" t="str">
        <f>MID(M3484,22,1)</f>
        <v>5</v>
      </c>
      <c r="L3484" t="s">
        <v>205</v>
      </c>
      <c r="M3484" t="s">
        <v>206</v>
      </c>
      <c r="N3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84">
        <f>VLOOKUP(TableOMP[[#This Row],[Label]],TableAvg[],2,FALSE)</f>
        <v>191.97639806666669</v>
      </c>
      <c r="P3484">
        <f>VLOOKUP(TableOMP[[#This Row],[Label]],TableAvg[],3,FALSE)</f>
        <v>0.4625448836189473</v>
      </c>
      <c r="Q3484">
        <f>TableOMP[[#This Row],[Avg]]-$U$2*TableOMP[[#This Row],[StdDev]]</f>
        <v>191.0513082994288</v>
      </c>
      <c r="R3484">
        <f>TableOMP[[#This Row],[Avg]]+$U$2*TableOMP[[#This Row],[StdDev]]</f>
        <v>192.90148783390458</v>
      </c>
      <c r="S3484">
        <f>IF(AND(TableOMP[[#This Row],[total_time]]&gt;=TableOMP[[#This Row],[Low]], TableOMP[[#This Row],[total_time]]&lt;=TableOMP[[#This Row],[High]]),1,0)</f>
        <v>1</v>
      </c>
    </row>
    <row r="3485" spans="1:19" hidden="1" x14ac:dyDescent="0.25">
      <c r="A3485" t="s">
        <v>15</v>
      </c>
      <c r="B3485">
        <v>10000</v>
      </c>
      <c r="C3485">
        <v>100</v>
      </c>
      <c r="D3485">
        <v>1</v>
      </c>
      <c r="E3485">
        <v>1</v>
      </c>
      <c r="F3485">
        <v>1</v>
      </c>
      <c r="G3485">
        <v>191.59657799999999</v>
      </c>
      <c r="H3485">
        <v>5.3227270000000004</v>
      </c>
      <c r="I3485">
        <v>0</v>
      </c>
      <c r="J3485">
        <v>0</v>
      </c>
      <c r="K3485" t="str">
        <f>MID(M3485,22,1)</f>
        <v>4</v>
      </c>
      <c r="L3485" t="s">
        <v>43</v>
      </c>
      <c r="M3485" t="s">
        <v>44</v>
      </c>
      <c r="N3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85">
        <f>VLOOKUP(TableOMP[[#This Row],[Label]],TableAvg[],2,FALSE)</f>
        <v>191.97639806666669</v>
      </c>
      <c r="P3485">
        <f>VLOOKUP(TableOMP[[#This Row],[Label]],TableAvg[],3,FALSE)</f>
        <v>0.4625448836189473</v>
      </c>
      <c r="Q3485">
        <f>TableOMP[[#This Row],[Avg]]-$U$2*TableOMP[[#This Row],[StdDev]]</f>
        <v>191.0513082994288</v>
      </c>
      <c r="R3485">
        <f>TableOMP[[#This Row],[Avg]]+$U$2*TableOMP[[#This Row],[StdDev]]</f>
        <v>192.90148783390458</v>
      </c>
      <c r="S3485">
        <f>IF(AND(TableOMP[[#This Row],[total_time]]&gt;=TableOMP[[#This Row],[Low]], TableOMP[[#This Row],[total_time]]&lt;=TableOMP[[#This Row],[High]]),1,0)</f>
        <v>1</v>
      </c>
    </row>
    <row r="3486" spans="1:19" hidden="1" x14ac:dyDescent="0.25">
      <c r="A3486" t="s">
        <v>15</v>
      </c>
      <c r="B3486">
        <v>10000</v>
      </c>
      <c r="C3486">
        <v>100</v>
      </c>
      <c r="D3486">
        <v>1</v>
      </c>
      <c r="E3486">
        <v>1</v>
      </c>
      <c r="F3486">
        <v>1</v>
      </c>
      <c r="G3486">
        <v>191.386124</v>
      </c>
      <c r="H3486">
        <v>5.1541220000000001</v>
      </c>
      <c r="I3486">
        <v>0</v>
      </c>
      <c r="J3486">
        <v>0</v>
      </c>
      <c r="K3486" t="str">
        <f>MID(M3486,22,1)</f>
        <v>1</v>
      </c>
      <c r="L3486" t="s">
        <v>221</v>
      </c>
      <c r="M3486" t="s">
        <v>222</v>
      </c>
      <c r="N3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86">
        <f>VLOOKUP(TableOMP[[#This Row],[Label]],TableAvg[],2,FALSE)</f>
        <v>191.97639806666669</v>
      </c>
      <c r="P3486">
        <f>VLOOKUP(TableOMP[[#This Row],[Label]],TableAvg[],3,FALSE)</f>
        <v>0.4625448836189473</v>
      </c>
      <c r="Q3486">
        <f>TableOMP[[#This Row],[Avg]]-$U$2*TableOMP[[#This Row],[StdDev]]</f>
        <v>191.0513082994288</v>
      </c>
      <c r="R3486">
        <f>TableOMP[[#This Row],[Avg]]+$U$2*TableOMP[[#This Row],[StdDev]]</f>
        <v>192.90148783390458</v>
      </c>
      <c r="S3486">
        <f>IF(AND(TableOMP[[#This Row],[total_time]]&gt;=TableOMP[[#This Row],[Low]], TableOMP[[#This Row],[total_time]]&lt;=TableOMP[[#This Row],[High]]),1,0)</f>
        <v>1</v>
      </c>
    </row>
    <row r="3487" spans="1:19" hidden="1" x14ac:dyDescent="0.25">
      <c r="A3487" t="s">
        <v>15</v>
      </c>
      <c r="B3487">
        <v>10000</v>
      </c>
      <c r="C3487">
        <v>100</v>
      </c>
      <c r="D3487">
        <v>1</v>
      </c>
      <c r="E3487">
        <v>1</v>
      </c>
      <c r="F3487">
        <v>1</v>
      </c>
      <c r="G3487">
        <v>191.08143899999999</v>
      </c>
      <c r="H3487">
        <v>4.8931389999999997</v>
      </c>
      <c r="I3487">
        <v>0</v>
      </c>
      <c r="J3487">
        <v>0</v>
      </c>
      <c r="K3487" t="str">
        <f>MID(M3487,22,1)</f>
        <v>4</v>
      </c>
      <c r="L3487" t="s">
        <v>43</v>
      </c>
      <c r="M3487" t="s">
        <v>44</v>
      </c>
      <c r="N3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3487">
        <f>VLOOKUP(TableOMP[[#This Row],[Label]],TableAvg[],2,FALSE)</f>
        <v>191.97639806666669</v>
      </c>
      <c r="P3487">
        <f>VLOOKUP(TableOMP[[#This Row],[Label]],TableAvg[],3,FALSE)</f>
        <v>0.4625448836189473</v>
      </c>
      <c r="Q3487">
        <f>TableOMP[[#This Row],[Avg]]-$U$2*TableOMP[[#This Row],[StdDev]]</f>
        <v>191.0513082994288</v>
      </c>
      <c r="R3487">
        <f>TableOMP[[#This Row],[Avg]]+$U$2*TableOMP[[#This Row],[StdDev]]</f>
        <v>192.90148783390458</v>
      </c>
      <c r="S3487">
        <f>IF(AND(TableOMP[[#This Row],[total_time]]&gt;=TableOMP[[#This Row],[Low]], TableOMP[[#This Row],[total_time]]&lt;=TableOMP[[#This Row],[High]]),1,0)</f>
        <v>1</v>
      </c>
    </row>
    <row r="3488" spans="1:19" hidden="1" x14ac:dyDescent="0.25">
      <c r="A3488" t="s">
        <v>15</v>
      </c>
      <c r="B3488">
        <v>10000</v>
      </c>
      <c r="C3488">
        <v>100</v>
      </c>
      <c r="D3488">
        <v>100000</v>
      </c>
      <c r="E3488">
        <v>1</v>
      </c>
      <c r="F3488">
        <v>1</v>
      </c>
      <c r="G3488">
        <v>186.767594</v>
      </c>
      <c r="H3488">
        <v>0.37106</v>
      </c>
      <c r="I3488">
        <v>0</v>
      </c>
      <c r="J3488">
        <v>0</v>
      </c>
      <c r="K3488" t="str">
        <f>MID(M3488,22,1)</f>
        <v>5</v>
      </c>
      <c r="L3488" t="s">
        <v>55</v>
      </c>
      <c r="M3488" t="s">
        <v>56</v>
      </c>
      <c r="N3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88">
        <f>VLOOKUP(TableOMP[[#This Row],[Label]],TableAvg[],2,FALSE)</f>
        <v>186.54209166666666</v>
      </c>
      <c r="P3488">
        <f>VLOOKUP(TableOMP[[#This Row],[Label]],TableAvg[],3,FALSE)</f>
        <v>0.34441681484655423</v>
      </c>
      <c r="Q3488">
        <f>TableOMP[[#This Row],[Avg]]-$U$2*TableOMP[[#This Row],[StdDev]]</f>
        <v>185.85325803697356</v>
      </c>
      <c r="R3488">
        <f>TableOMP[[#This Row],[Avg]]+$U$2*TableOMP[[#This Row],[StdDev]]</f>
        <v>187.23092529635977</v>
      </c>
      <c r="S3488">
        <f>IF(AND(TableOMP[[#This Row],[total_time]]&gt;=TableOMP[[#This Row],[Low]], TableOMP[[#This Row],[total_time]]&lt;=TableOMP[[#This Row],[High]]),1,0)</f>
        <v>1</v>
      </c>
    </row>
    <row r="3489" spans="1:19" hidden="1" x14ac:dyDescent="0.25">
      <c r="A3489" t="s">
        <v>15</v>
      </c>
      <c r="B3489">
        <v>10000</v>
      </c>
      <c r="C3489">
        <v>100</v>
      </c>
      <c r="D3489">
        <v>100000</v>
      </c>
      <c r="E3489">
        <v>1</v>
      </c>
      <c r="F3489">
        <v>1</v>
      </c>
      <c r="G3489">
        <v>186.509231</v>
      </c>
      <c r="H3489">
        <v>0.339171</v>
      </c>
      <c r="I3489">
        <v>0</v>
      </c>
      <c r="J3489">
        <v>0</v>
      </c>
      <c r="K3489" t="str">
        <f>MID(M3489,22,1)</f>
        <v>6</v>
      </c>
      <c r="L3489" t="s">
        <v>41</v>
      </c>
      <c r="M3489" t="s">
        <v>42</v>
      </c>
      <c r="N3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89">
        <f>VLOOKUP(TableOMP[[#This Row],[Label]],TableAvg[],2,FALSE)</f>
        <v>186.54209166666666</v>
      </c>
      <c r="P3489">
        <f>VLOOKUP(TableOMP[[#This Row],[Label]],TableAvg[],3,FALSE)</f>
        <v>0.34441681484655423</v>
      </c>
      <c r="Q3489">
        <f>TableOMP[[#This Row],[Avg]]-$U$2*TableOMP[[#This Row],[StdDev]]</f>
        <v>185.85325803697356</v>
      </c>
      <c r="R3489">
        <f>TableOMP[[#This Row],[Avg]]+$U$2*TableOMP[[#This Row],[StdDev]]</f>
        <v>187.23092529635977</v>
      </c>
      <c r="S3489">
        <f>IF(AND(TableOMP[[#This Row],[total_time]]&gt;=TableOMP[[#This Row],[Low]], TableOMP[[#This Row],[total_time]]&lt;=TableOMP[[#This Row],[High]]),1,0)</f>
        <v>1</v>
      </c>
    </row>
    <row r="3490" spans="1:19" hidden="1" x14ac:dyDescent="0.25">
      <c r="A3490" t="s">
        <v>15</v>
      </c>
      <c r="B3490">
        <v>10000</v>
      </c>
      <c r="C3490">
        <v>100</v>
      </c>
      <c r="D3490">
        <v>100000</v>
      </c>
      <c r="E3490">
        <v>1</v>
      </c>
      <c r="F3490">
        <v>1</v>
      </c>
      <c r="G3490">
        <v>186.50780900000001</v>
      </c>
      <c r="H3490">
        <v>0.20014199999999999</v>
      </c>
      <c r="I3490">
        <v>0</v>
      </c>
      <c r="J3490">
        <v>0</v>
      </c>
      <c r="K3490" t="str">
        <f>MID(M3490,22,1)</f>
        <v>2</v>
      </c>
      <c r="L3490" t="s">
        <v>219</v>
      </c>
      <c r="M3490" t="s">
        <v>220</v>
      </c>
      <c r="N3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90">
        <f>VLOOKUP(TableOMP[[#This Row],[Label]],TableAvg[],2,FALSE)</f>
        <v>186.54209166666666</v>
      </c>
      <c r="P3490">
        <f>VLOOKUP(TableOMP[[#This Row],[Label]],TableAvg[],3,FALSE)</f>
        <v>0.34441681484655423</v>
      </c>
      <c r="Q3490">
        <f>TableOMP[[#This Row],[Avg]]-$U$2*TableOMP[[#This Row],[StdDev]]</f>
        <v>185.85325803697356</v>
      </c>
      <c r="R3490">
        <f>TableOMP[[#This Row],[Avg]]+$U$2*TableOMP[[#This Row],[StdDev]]</f>
        <v>187.23092529635977</v>
      </c>
      <c r="S3490">
        <f>IF(AND(TableOMP[[#This Row],[total_time]]&gt;=TableOMP[[#This Row],[Low]], TableOMP[[#This Row],[total_time]]&lt;=TableOMP[[#This Row],[High]]),1,0)</f>
        <v>1</v>
      </c>
    </row>
    <row r="3491" spans="1:19" hidden="1" x14ac:dyDescent="0.25">
      <c r="A3491" t="s">
        <v>12</v>
      </c>
      <c r="B3491">
        <v>10000</v>
      </c>
      <c r="C3491">
        <v>100</v>
      </c>
      <c r="D3491">
        <v>100000</v>
      </c>
      <c r="E3491">
        <v>62</v>
      </c>
      <c r="F3491">
        <v>1</v>
      </c>
      <c r="G3491">
        <v>302.91110400000002</v>
      </c>
      <c r="H3491">
        <v>0.27319300000000002</v>
      </c>
      <c r="I3491">
        <v>8.4438089999999999</v>
      </c>
      <c r="J3491">
        <v>0.13842299999999999</v>
      </c>
      <c r="K3491" t="str">
        <f>MID(M3491,22,1)</f>
        <v>4</v>
      </c>
      <c r="L3491" t="s">
        <v>181</v>
      </c>
      <c r="M3491" t="s">
        <v>182</v>
      </c>
      <c r="N3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3491">
        <f>VLOOKUP(TableOMP[[#This Row],[Label]],TableAvg[],2,FALSE)</f>
        <v>270.70950772727269</v>
      </c>
      <c r="P3491">
        <f>VLOOKUP(TableOMP[[#This Row],[Label]],TableAvg[],3,FALSE)</f>
        <v>15.593971525851446</v>
      </c>
      <c r="Q3491">
        <f>TableOMP[[#This Row],[Avg]]-$U$2*TableOMP[[#This Row],[StdDev]]</f>
        <v>239.52156467556981</v>
      </c>
      <c r="R3491">
        <f>TableOMP[[#This Row],[Avg]]+$U$2*TableOMP[[#This Row],[StdDev]]</f>
        <v>301.89745077897561</v>
      </c>
      <c r="S3491">
        <v>0</v>
      </c>
    </row>
    <row r="3492" spans="1:19" hidden="1" x14ac:dyDescent="0.25">
      <c r="A3492" t="s">
        <v>15</v>
      </c>
      <c r="B3492">
        <v>10000</v>
      </c>
      <c r="C3492">
        <v>100</v>
      </c>
      <c r="D3492">
        <v>100000</v>
      </c>
      <c r="E3492">
        <v>1</v>
      </c>
      <c r="F3492">
        <v>1</v>
      </c>
      <c r="G3492">
        <v>186.48354900000001</v>
      </c>
      <c r="H3492">
        <v>0.24998000000000001</v>
      </c>
      <c r="I3492">
        <v>0</v>
      </c>
      <c r="J3492">
        <v>0</v>
      </c>
      <c r="K3492" t="str">
        <f>MID(M3492,22,1)</f>
        <v>1</v>
      </c>
      <c r="L3492" t="s">
        <v>215</v>
      </c>
      <c r="M3492" t="s">
        <v>216</v>
      </c>
      <c r="N3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92">
        <f>VLOOKUP(TableOMP[[#This Row],[Label]],TableAvg[],2,FALSE)</f>
        <v>186.54209166666666</v>
      </c>
      <c r="P3492">
        <f>VLOOKUP(TableOMP[[#This Row],[Label]],TableAvg[],3,FALSE)</f>
        <v>0.34441681484655423</v>
      </c>
      <c r="Q3492">
        <f>TableOMP[[#This Row],[Avg]]-$U$2*TableOMP[[#This Row],[StdDev]]</f>
        <v>185.85325803697356</v>
      </c>
      <c r="R3492">
        <f>TableOMP[[#This Row],[Avg]]+$U$2*TableOMP[[#This Row],[StdDev]]</f>
        <v>187.23092529635977</v>
      </c>
      <c r="S3492">
        <f>IF(AND(TableOMP[[#This Row],[total_time]]&gt;=TableOMP[[#This Row],[Low]], TableOMP[[#This Row],[total_time]]&lt;=TableOMP[[#This Row],[High]]),1,0)</f>
        <v>1</v>
      </c>
    </row>
    <row r="3493" spans="1:19" hidden="1" x14ac:dyDescent="0.25">
      <c r="A3493" t="s">
        <v>15</v>
      </c>
      <c r="B3493">
        <v>10000</v>
      </c>
      <c r="C3493">
        <v>100</v>
      </c>
      <c r="D3493">
        <v>100000</v>
      </c>
      <c r="E3493">
        <v>1</v>
      </c>
      <c r="F3493">
        <v>1</v>
      </c>
      <c r="G3493">
        <v>186.46656300000001</v>
      </c>
      <c r="H3493">
        <v>0.224299</v>
      </c>
      <c r="I3493">
        <v>0</v>
      </c>
      <c r="J3493">
        <v>0</v>
      </c>
      <c r="K3493" t="str">
        <f>MID(M3493,22,1)</f>
        <v>6</v>
      </c>
      <c r="L3493" t="s">
        <v>61</v>
      </c>
      <c r="M3493" t="s">
        <v>62</v>
      </c>
      <c r="N3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93">
        <f>VLOOKUP(TableOMP[[#This Row],[Label]],TableAvg[],2,FALSE)</f>
        <v>186.54209166666666</v>
      </c>
      <c r="P3493">
        <f>VLOOKUP(TableOMP[[#This Row],[Label]],TableAvg[],3,FALSE)</f>
        <v>0.34441681484655423</v>
      </c>
      <c r="Q3493">
        <f>TableOMP[[#This Row],[Avg]]-$U$2*TableOMP[[#This Row],[StdDev]]</f>
        <v>185.85325803697356</v>
      </c>
      <c r="R3493">
        <f>TableOMP[[#This Row],[Avg]]+$U$2*TableOMP[[#This Row],[StdDev]]</f>
        <v>187.23092529635977</v>
      </c>
      <c r="S3493">
        <f>IF(AND(TableOMP[[#This Row],[total_time]]&gt;=TableOMP[[#This Row],[Low]], TableOMP[[#This Row],[total_time]]&lt;=TableOMP[[#This Row],[High]]),1,0)</f>
        <v>1</v>
      </c>
    </row>
    <row r="3494" spans="1:19" hidden="1" x14ac:dyDescent="0.25">
      <c r="A3494" t="s">
        <v>15</v>
      </c>
      <c r="B3494">
        <v>10000</v>
      </c>
      <c r="C3494">
        <v>100</v>
      </c>
      <c r="D3494">
        <v>100000</v>
      </c>
      <c r="E3494">
        <v>1</v>
      </c>
      <c r="F3494">
        <v>1</v>
      </c>
      <c r="G3494">
        <v>186.45929799999999</v>
      </c>
      <c r="H3494">
        <v>0.26813900000000002</v>
      </c>
      <c r="I3494">
        <v>0</v>
      </c>
      <c r="J3494">
        <v>0</v>
      </c>
      <c r="K3494" t="str">
        <f>MID(M3494,22,1)</f>
        <v>5</v>
      </c>
      <c r="L3494" t="s">
        <v>163</v>
      </c>
      <c r="M3494" t="s">
        <v>164</v>
      </c>
      <c r="N3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94">
        <f>VLOOKUP(TableOMP[[#This Row],[Label]],TableAvg[],2,FALSE)</f>
        <v>186.54209166666666</v>
      </c>
      <c r="P3494">
        <f>VLOOKUP(TableOMP[[#This Row],[Label]],TableAvg[],3,FALSE)</f>
        <v>0.34441681484655423</v>
      </c>
      <c r="Q3494">
        <f>TableOMP[[#This Row],[Avg]]-$U$2*TableOMP[[#This Row],[StdDev]]</f>
        <v>185.85325803697356</v>
      </c>
      <c r="R3494">
        <f>TableOMP[[#This Row],[Avg]]+$U$2*TableOMP[[#This Row],[StdDev]]</f>
        <v>187.23092529635977</v>
      </c>
      <c r="S3494">
        <f>IF(AND(TableOMP[[#This Row],[total_time]]&gt;=TableOMP[[#This Row],[Low]], TableOMP[[#This Row],[total_time]]&lt;=TableOMP[[#This Row],[High]]),1,0)</f>
        <v>1</v>
      </c>
    </row>
    <row r="3495" spans="1:19" hidden="1" x14ac:dyDescent="0.25">
      <c r="A3495" t="s">
        <v>15</v>
      </c>
      <c r="B3495">
        <v>10000</v>
      </c>
      <c r="C3495">
        <v>100</v>
      </c>
      <c r="D3495">
        <v>100000</v>
      </c>
      <c r="E3495">
        <v>1</v>
      </c>
      <c r="F3495">
        <v>1</v>
      </c>
      <c r="G3495">
        <v>186.44558799999999</v>
      </c>
      <c r="H3495">
        <v>0.25866699999999998</v>
      </c>
      <c r="I3495">
        <v>0</v>
      </c>
      <c r="J3495">
        <v>0</v>
      </c>
      <c r="K3495" t="str">
        <f>MID(M3495,22,1)</f>
        <v>6</v>
      </c>
      <c r="L3495" t="s">
        <v>41</v>
      </c>
      <c r="M3495" t="s">
        <v>42</v>
      </c>
      <c r="N3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95">
        <f>VLOOKUP(TableOMP[[#This Row],[Label]],TableAvg[],2,FALSE)</f>
        <v>186.54209166666666</v>
      </c>
      <c r="P3495">
        <f>VLOOKUP(TableOMP[[#This Row],[Label]],TableAvg[],3,FALSE)</f>
        <v>0.34441681484655423</v>
      </c>
      <c r="Q3495">
        <f>TableOMP[[#This Row],[Avg]]-$U$2*TableOMP[[#This Row],[StdDev]]</f>
        <v>185.85325803697356</v>
      </c>
      <c r="R3495">
        <f>TableOMP[[#This Row],[Avg]]+$U$2*TableOMP[[#This Row],[StdDev]]</f>
        <v>187.23092529635977</v>
      </c>
      <c r="S3495">
        <f>IF(AND(TableOMP[[#This Row],[total_time]]&gt;=TableOMP[[#This Row],[Low]], TableOMP[[#This Row],[total_time]]&lt;=TableOMP[[#This Row],[High]]),1,0)</f>
        <v>1</v>
      </c>
    </row>
    <row r="3496" spans="1:19" hidden="1" x14ac:dyDescent="0.25">
      <c r="A3496" t="s">
        <v>15</v>
      </c>
      <c r="B3496">
        <v>10000</v>
      </c>
      <c r="C3496">
        <v>100</v>
      </c>
      <c r="D3496">
        <v>100000</v>
      </c>
      <c r="E3496">
        <v>1</v>
      </c>
      <c r="F3496">
        <v>1</v>
      </c>
      <c r="G3496">
        <v>186.44052400000001</v>
      </c>
      <c r="H3496">
        <v>0.18910299999999999</v>
      </c>
      <c r="I3496">
        <v>0</v>
      </c>
      <c r="J3496">
        <v>0</v>
      </c>
      <c r="K3496" t="str">
        <f>MID(M3496,22,1)</f>
        <v>2</v>
      </c>
      <c r="L3496" t="s">
        <v>219</v>
      </c>
      <c r="M3496" t="s">
        <v>220</v>
      </c>
      <c r="N3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96">
        <f>VLOOKUP(TableOMP[[#This Row],[Label]],TableAvg[],2,FALSE)</f>
        <v>186.54209166666666</v>
      </c>
      <c r="P3496">
        <f>VLOOKUP(TableOMP[[#This Row],[Label]],TableAvg[],3,FALSE)</f>
        <v>0.34441681484655423</v>
      </c>
      <c r="Q3496">
        <f>TableOMP[[#This Row],[Avg]]-$U$2*TableOMP[[#This Row],[StdDev]]</f>
        <v>185.85325803697356</v>
      </c>
      <c r="R3496">
        <f>TableOMP[[#This Row],[Avg]]+$U$2*TableOMP[[#This Row],[StdDev]]</f>
        <v>187.23092529635977</v>
      </c>
      <c r="S3496">
        <f>IF(AND(TableOMP[[#This Row],[total_time]]&gt;=TableOMP[[#This Row],[Low]], TableOMP[[#This Row],[total_time]]&lt;=TableOMP[[#This Row],[High]]),1,0)</f>
        <v>1</v>
      </c>
    </row>
    <row r="3497" spans="1:19" hidden="1" x14ac:dyDescent="0.25">
      <c r="A3497" t="s">
        <v>12</v>
      </c>
      <c r="B3497">
        <v>10000</v>
      </c>
      <c r="C3497">
        <v>100</v>
      </c>
      <c r="D3497">
        <v>100000</v>
      </c>
      <c r="E3497">
        <v>54</v>
      </c>
      <c r="F3497">
        <v>1</v>
      </c>
      <c r="G3497">
        <v>293.48086999999998</v>
      </c>
      <c r="H3497">
        <v>0.26708300000000001</v>
      </c>
      <c r="I3497">
        <v>7.2439689999999999</v>
      </c>
      <c r="J3497">
        <v>0.13667899999999999</v>
      </c>
      <c r="K3497" t="str">
        <f>MID(M3497,22,1)</f>
        <v>4</v>
      </c>
      <c r="L3497" t="s">
        <v>167</v>
      </c>
      <c r="M3497" t="s">
        <v>168</v>
      </c>
      <c r="N3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497">
        <f>VLOOKUP(TableOMP[[#This Row],[Label]],TableAvg[],2,FALSE)</f>
        <v>259.97654699999998</v>
      </c>
      <c r="P3497">
        <f>VLOOKUP(TableOMP[[#This Row],[Label]],TableAvg[],3,FALSE)</f>
        <v>16.458383413072017</v>
      </c>
      <c r="Q3497">
        <f>TableOMP[[#This Row],[Avg]]-$U$2*TableOMP[[#This Row],[StdDev]]</f>
        <v>227.05978017385596</v>
      </c>
      <c r="R3497">
        <f>TableOMP[[#This Row],[Avg]]+$U$2*TableOMP[[#This Row],[StdDev]]</f>
        <v>292.89331382614404</v>
      </c>
      <c r="S3497">
        <v>0</v>
      </c>
    </row>
    <row r="3498" spans="1:19" hidden="1" x14ac:dyDescent="0.25">
      <c r="A3498" t="s">
        <v>15</v>
      </c>
      <c r="B3498">
        <v>10000</v>
      </c>
      <c r="C3498">
        <v>100</v>
      </c>
      <c r="D3498">
        <v>100000</v>
      </c>
      <c r="E3498">
        <v>1</v>
      </c>
      <c r="F3498">
        <v>1</v>
      </c>
      <c r="G3498">
        <v>186.42411799999999</v>
      </c>
      <c r="H3498">
        <v>0.203821</v>
      </c>
      <c r="I3498">
        <v>0</v>
      </c>
      <c r="J3498">
        <v>0</v>
      </c>
      <c r="K3498" t="str">
        <f>MID(M3498,22,1)</f>
        <v>1</v>
      </c>
      <c r="L3498" t="s">
        <v>215</v>
      </c>
      <c r="M3498" t="s">
        <v>216</v>
      </c>
      <c r="N3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98">
        <f>VLOOKUP(TableOMP[[#This Row],[Label]],TableAvg[],2,FALSE)</f>
        <v>186.54209166666666</v>
      </c>
      <c r="P3498">
        <f>VLOOKUP(TableOMP[[#This Row],[Label]],TableAvg[],3,FALSE)</f>
        <v>0.34441681484655423</v>
      </c>
      <c r="Q3498">
        <f>TableOMP[[#This Row],[Avg]]-$U$2*TableOMP[[#This Row],[StdDev]]</f>
        <v>185.85325803697356</v>
      </c>
      <c r="R3498">
        <f>TableOMP[[#This Row],[Avg]]+$U$2*TableOMP[[#This Row],[StdDev]]</f>
        <v>187.23092529635977</v>
      </c>
      <c r="S3498">
        <f>IF(AND(TableOMP[[#This Row],[total_time]]&gt;=TableOMP[[#This Row],[Low]], TableOMP[[#This Row],[total_time]]&lt;=TableOMP[[#This Row],[High]]),1,0)</f>
        <v>1</v>
      </c>
    </row>
    <row r="3499" spans="1:19" hidden="1" x14ac:dyDescent="0.25">
      <c r="A3499" t="s">
        <v>12</v>
      </c>
      <c r="B3499">
        <v>10000</v>
      </c>
      <c r="C3499">
        <v>100</v>
      </c>
      <c r="D3499">
        <v>100000</v>
      </c>
      <c r="E3499">
        <v>54</v>
      </c>
      <c r="F3499">
        <v>1</v>
      </c>
      <c r="G3499">
        <v>292.25167099999999</v>
      </c>
      <c r="H3499">
        <v>0.28714800000000001</v>
      </c>
      <c r="I3499">
        <v>8.1462140000000005</v>
      </c>
      <c r="J3499">
        <v>0.15370200000000001</v>
      </c>
      <c r="K3499" t="str">
        <f>MID(M3499,22,1)</f>
        <v>4</v>
      </c>
      <c r="L3499" t="s">
        <v>181</v>
      </c>
      <c r="M3499" t="s">
        <v>182</v>
      </c>
      <c r="N3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499">
        <f>VLOOKUP(TableOMP[[#This Row],[Label]],TableAvg[],2,FALSE)</f>
        <v>259.97654699999998</v>
      </c>
      <c r="P3499">
        <f>VLOOKUP(TableOMP[[#This Row],[Label]],TableAvg[],3,FALSE)</f>
        <v>16.458383413072017</v>
      </c>
      <c r="Q3499">
        <f>TableOMP[[#This Row],[Avg]]-$U$2*TableOMP[[#This Row],[StdDev]]</f>
        <v>227.05978017385596</v>
      </c>
      <c r="R3499">
        <f>TableOMP[[#This Row],[Avg]]+$U$2*TableOMP[[#This Row],[StdDev]]</f>
        <v>292.89331382614404</v>
      </c>
      <c r="S3499">
        <v>0</v>
      </c>
    </row>
    <row r="3500" spans="1:19" hidden="1" x14ac:dyDescent="0.25">
      <c r="A3500" t="s">
        <v>12</v>
      </c>
      <c r="B3500">
        <v>10000</v>
      </c>
      <c r="C3500">
        <v>100</v>
      </c>
      <c r="D3500">
        <v>100000</v>
      </c>
      <c r="E3500">
        <v>53</v>
      </c>
      <c r="F3500">
        <v>1</v>
      </c>
      <c r="G3500">
        <v>263.19783200000001</v>
      </c>
      <c r="H3500">
        <v>0.30160100000000001</v>
      </c>
      <c r="I3500">
        <v>8.5707810000000002</v>
      </c>
      <c r="J3500">
        <v>0.164823</v>
      </c>
      <c r="K3500" t="str">
        <f>MID(M3500,22,1)</f>
        <v>8</v>
      </c>
      <c r="L3500" t="s">
        <v>145</v>
      </c>
      <c r="M3500" t="s">
        <v>146</v>
      </c>
      <c r="N3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3500">
        <f>VLOOKUP(TableOMP[[#This Row],[Label]],TableAvg[],2,FALSE)</f>
        <v>261.83987299999995</v>
      </c>
      <c r="P3500">
        <f>VLOOKUP(TableOMP[[#This Row],[Label]],TableAvg[],3,FALSE)</f>
        <v>11.40137113811091</v>
      </c>
      <c r="Q3500">
        <f>TableOMP[[#This Row],[Avg]]-$U$2*TableOMP[[#This Row],[StdDev]]</f>
        <v>239.03713072377815</v>
      </c>
      <c r="R3500">
        <f>TableOMP[[#This Row],[Avg]]+$U$2*TableOMP[[#This Row],[StdDev]]</f>
        <v>284.64261527622176</v>
      </c>
      <c r="S3500">
        <v>0</v>
      </c>
    </row>
    <row r="3501" spans="1:19" hidden="1" x14ac:dyDescent="0.25">
      <c r="A3501" t="s">
        <v>12</v>
      </c>
      <c r="B3501">
        <v>10000</v>
      </c>
      <c r="C3501">
        <v>100</v>
      </c>
      <c r="D3501">
        <v>100000</v>
      </c>
      <c r="E3501">
        <v>55</v>
      </c>
      <c r="F3501">
        <v>1</v>
      </c>
      <c r="G3501">
        <v>262.56985600000002</v>
      </c>
      <c r="H3501">
        <v>0.28359000000000001</v>
      </c>
      <c r="I3501">
        <v>7.5901540000000001</v>
      </c>
      <c r="J3501">
        <v>0.14055799999999999</v>
      </c>
      <c r="K3501" t="str">
        <f>MID(M3501,22,1)</f>
        <v>8</v>
      </c>
      <c r="L3501" t="s">
        <v>145</v>
      </c>
      <c r="M3501" t="s">
        <v>146</v>
      </c>
      <c r="N3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3501">
        <f>VLOOKUP(TableOMP[[#This Row],[Label]],TableAvg[],2,FALSE)</f>
        <v>259.70629363636363</v>
      </c>
      <c r="P3501">
        <f>VLOOKUP(TableOMP[[#This Row],[Label]],TableAvg[],3,FALSE)</f>
        <v>11.727274962474915</v>
      </c>
      <c r="Q3501">
        <f>TableOMP[[#This Row],[Avg]]-$U$2*TableOMP[[#This Row],[StdDev]]</f>
        <v>236.25174371141378</v>
      </c>
      <c r="R3501">
        <f>TableOMP[[#This Row],[Avg]]+$U$2*TableOMP[[#This Row],[StdDev]]</f>
        <v>283.16084356131347</v>
      </c>
      <c r="S3501">
        <v>0</v>
      </c>
    </row>
    <row r="3502" spans="1:19" hidden="1" x14ac:dyDescent="0.25">
      <c r="A3502" t="s">
        <v>15</v>
      </c>
      <c r="B3502">
        <v>10000</v>
      </c>
      <c r="C3502">
        <v>100</v>
      </c>
      <c r="D3502">
        <v>100000</v>
      </c>
      <c r="E3502">
        <v>1</v>
      </c>
      <c r="F3502">
        <v>1</v>
      </c>
      <c r="G3502">
        <v>186.42133100000001</v>
      </c>
      <c r="H3502">
        <v>0.26282800000000001</v>
      </c>
      <c r="I3502">
        <v>0</v>
      </c>
      <c r="J3502">
        <v>0</v>
      </c>
      <c r="K3502" t="str">
        <f>MID(M3502,22,1)</f>
        <v>6</v>
      </c>
      <c r="L3502" t="s">
        <v>199</v>
      </c>
      <c r="M3502" t="s">
        <v>200</v>
      </c>
      <c r="N3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2">
        <f>VLOOKUP(TableOMP[[#This Row],[Label]],TableAvg[],2,FALSE)</f>
        <v>186.54209166666666</v>
      </c>
      <c r="P3502">
        <f>VLOOKUP(TableOMP[[#This Row],[Label]],TableAvg[],3,FALSE)</f>
        <v>0.34441681484655423</v>
      </c>
      <c r="Q3502">
        <f>TableOMP[[#This Row],[Avg]]-$U$2*TableOMP[[#This Row],[StdDev]]</f>
        <v>185.85325803697356</v>
      </c>
      <c r="R3502">
        <f>TableOMP[[#This Row],[Avg]]+$U$2*TableOMP[[#This Row],[StdDev]]</f>
        <v>187.23092529635977</v>
      </c>
      <c r="S3502">
        <f>IF(AND(TableOMP[[#This Row],[total_time]]&gt;=TableOMP[[#This Row],[Low]], TableOMP[[#This Row],[total_time]]&lt;=TableOMP[[#This Row],[High]]),1,0)</f>
        <v>1</v>
      </c>
    </row>
    <row r="3503" spans="1:19" hidden="1" x14ac:dyDescent="0.25">
      <c r="A3503" t="s">
        <v>15</v>
      </c>
      <c r="B3503">
        <v>10000</v>
      </c>
      <c r="C3503">
        <v>100</v>
      </c>
      <c r="D3503">
        <v>100000</v>
      </c>
      <c r="E3503">
        <v>1</v>
      </c>
      <c r="F3503">
        <v>1</v>
      </c>
      <c r="G3503">
        <v>186.40680699999999</v>
      </c>
      <c r="H3503">
        <v>0.203177</v>
      </c>
      <c r="I3503">
        <v>0</v>
      </c>
      <c r="J3503">
        <v>0</v>
      </c>
      <c r="K3503" t="str">
        <f>MID(M3503,22,1)</f>
        <v>2</v>
      </c>
      <c r="L3503" t="s">
        <v>95</v>
      </c>
      <c r="M3503" t="s">
        <v>96</v>
      </c>
      <c r="N3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3">
        <f>VLOOKUP(TableOMP[[#This Row],[Label]],TableAvg[],2,FALSE)</f>
        <v>186.54209166666666</v>
      </c>
      <c r="P3503">
        <f>VLOOKUP(TableOMP[[#This Row],[Label]],TableAvg[],3,FALSE)</f>
        <v>0.34441681484655423</v>
      </c>
      <c r="Q3503">
        <f>TableOMP[[#This Row],[Avg]]-$U$2*TableOMP[[#This Row],[StdDev]]</f>
        <v>185.85325803697356</v>
      </c>
      <c r="R3503">
        <f>TableOMP[[#This Row],[Avg]]+$U$2*TableOMP[[#This Row],[StdDev]]</f>
        <v>187.23092529635977</v>
      </c>
      <c r="S3503">
        <f>IF(AND(TableOMP[[#This Row],[total_time]]&gt;=TableOMP[[#This Row],[Low]], TableOMP[[#This Row],[total_time]]&lt;=TableOMP[[#This Row],[High]]),1,0)</f>
        <v>1</v>
      </c>
    </row>
    <row r="3504" spans="1:19" hidden="1" x14ac:dyDescent="0.25">
      <c r="A3504" t="s">
        <v>15</v>
      </c>
      <c r="B3504">
        <v>10000</v>
      </c>
      <c r="C3504">
        <v>100</v>
      </c>
      <c r="D3504">
        <v>100000</v>
      </c>
      <c r="E3504">
        <v>1</v>
      </c>
      <c r="F3504">
        <v>1</v>
      </c>
      <c r="G3504">
        <v>186.390468</v>
      </c>
      <c r="H3504">
        <v>0.206122</v>
      </c>
      <c r="I3504">
        <v>0</v>
      </c>
      <c r="J3504">
        <v>0</v>
      </c>
      <c r="K3504" t="str">
        <f>MID(M3504,22,1)</f>
        <v>2</v>
      </c>
      <c r="L3504" t="s">
        <v>219</v>
      </c>
      <c r="M3504" t="s">
        <v>220</v>
      </c>
      <c r="N3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4">
        <f>VLOOKUP(TableOMP[[#This Row],[Label]],TableAvg[],2,FALSE)</f>
        <v>186.54209166666666</v>
      </c>
      <c r="P3504">
        <f>VLOOKUP(TableOMP[[#This Row],[Label]],TableAvg[],3,FALSE)</f>
        <v>0.34441681484655423</v>
      </c>
      <c r="Q3504">
        <f>TableOMP[[#This Row],[Avg]]-$U$2*TableOMP[[#This Row],[StdDev]]</f>
        <v>185.85325803697356</v>
      </c>
      <c r="R3504">
        <f>TableOMP[[#This Row],[Avg]]+$U$2*TableOMP[[#This Row],[StdDev]]</f>
        <v>187.23092529635977</v>
      </c>
      <c r="S3504">
        <f>IF(AND(TableOMP[[#This Row],[total_time]]&gt;=TableOMP[[#This Row],[Low]], TableOMP[[#This Row],[total_time]]&lt;=TableOMP[[#This Row],[High]]),1,0)</f>
        <v>1</v>
      </c>
    </row>
    <row r="3505" spans="1:19" hidden="1" x14ac:dyDescent="0.25">
      <c r="A3505" t="s">
        <v>12</v>
      </c>
      <c r="B3505">
        <v>10000</v>
      </c>
      <c r="C3505">
        <v>100</v>
      </c>
      <c r="D3505">
        <v>100000</v>
      </c>
      <c r="E3505">
        <v>63</v>
      </c>
      <c r="F3505">
        <v>1</v>
      </c>
      <c r="G3505">
        <v>301.51799999999997</v>
      </c>
      <c r="H3505">
        <v>0.30293999999999999</v>
      </c>
      <c r="I3505">
        <v>9.4897550000000006</v>
      </c>
      <c r="J3505">
        <v>0.153061</v>
      </c>
      <c r="K3505" t="str">
        <f>MID(M3505,22,1)</f>
        <v>4</v>
      </c>
      <c r="L3505" t="s">
        <v>167</v>
      </c>
      <c r="M3505" t="s">
        <v>168</v>
      </c>
      <c r="N3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505">
        <f>VLOOKUP(TableOMP[[#This Row],[Label]],TableAvg[],2,FALSE)</f>
        <v>271.08513709090909</v>
      </c>
      <c r="P3505">
        <f>VLOOKUP(TableOMP[[#This Row],[Label]],TableAvg[],3,FALSE)</f>
        <v>15.39650144301209</v>
      </c>
      <c r="Q3505">
        <f>TableOMP[[#This Row],[Avg]]-$U$2*TableOMP[[#This Row],[StdDev]]</f>
        <v>240.29213420488492</v>
      </c>
      <c r="R3505">
        <f>TableOMP[[#This Row],[Avg]]+$U$2*TableOMP[[#This Row],[StdDev]]</f>
        <v>301.87813997693326</v>
      </c>
      <c r="S3505">
        <v>0</v>
      </c>
    </row>
    <row r="3506" spans="1:19" hidden="1" x14ac:dyDescent="0.25">
      <c r="A3506" t="s">
        <v>15</v>
      </c>
      <c r="B3506">
        <v>10000</v>
      </c>
      <c r="C3506">
        <v>100</v>
      </c>
      <c r="D3506">
        <v>100000</v>
      </c>
      <c r="E3506">
        <v>1</v>
      </c>
      <c r="F3506">
        <v>1</v>
      </c>
      <c r="G3506">
        <v>186.386685</v>
      </c>
      <c r="H3506">
        <v>0.162213</v>
      </c>
      <c r="I3506">
        <v>0</v>
      </c>
      <c r="J3506">
        <v>0</v>
      </c>
      <c r="K3506" t="str">
        <f>MID(M3506,22,1)</f>
        <v>1</v>
      </c>
      <c r="L3506" t="s">
        <v>215</v>
      </c>
      <c r="M3506" t="s">
        <v>216</v>
      </c>
      <c r="N3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6">
        <f>VLOOKUP(TableOMP[[#This Row],[Label]],TableAvg[],2,FALSE)</f>
        <v>186.54209166666666</v>
      </c>
      <c r="P3506">
        <f>VLOOKUP(TableOMP[[#This Row],[Label]],TableAvg[],3,FALSE)</f>
        <v>0.34441681484655423</v>
      </c>
      <c r="Q3506">
        <f>TableOMP[[#This Row],[Avg]]-$U$2*TableOMP[[#This Row],[StdDev]]</f>
        <v>185.85325803697356</v>
      </c>
      <c r="R3506">
        <f>TableOMP[[#This Row],[Avg]]+$U$2*TableOMP[[#This Row],[StdDev]]</f>
        <v>187.23092529635977</v>
      </c>
      <c r="S3506">
        <f>IF(AND(TableOMP[[#This Row],[total_time]]&gt;=TableOMP[[#This Row],[Low]], TableOMP[[#This Row],[total_time]]&lt;=TableOMP[[#This Row],[High]]),1,0)</f>
        <v>1</v>
      </c>
    </row>
    <row r="3507" spans="1:19" hidden="1" x14ac:dyDescent="0.25">
      <c r="A3507" t="s">
        <v>12</v>
      </c>
      <c r="B3507">
        <v>10000</v>
      </c>
      <c r="C3507">
        <v>100</v>
      </c>
      <c r="D3507">
        <v>100000</v>
      </c>
      <c r="E3507">
        <v>63</v>
      </c>
      <c r="F3507">
        <v>1</v>
      </c>
      <c r="G3507">
        <v>304.06475699999999</v>
      </c>
      <c r="H3507">
        <v>0.28871000000000002</v>
      </c>
      <c r="I3507">
        <v>9.5620030000000007</v>
      </c>
      <c r="J3507">
        <v>0.154226</v>
      </c>
      <c r="K3507" t="str">
        <f>MID(M3507,22,1)</f>
        <v>4</v>
      </c>
      <c r="L3507" t="s">
        <v>181</v>
      </c>
      <c r="M3507" t="s">
        <v>182</v>
      </c>
      <c r="N3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507">
        <f>VLOOKUP(TableOMP[[#This Row],[Label]],TableAvg[],2,FALSE)</f>
        <v>271.08513709090909</v>
      </c>
      <c r="P3507">
        <f>VLOOKUP(TableOMP[[#This Row],[Label]],TableAvg[],3,FALSE)</f>
        <v>15.39650144301209</v>
      </c>
      <c r="Q3507">
        <f>TableOMP[[#This Row],[Avg]]-$U$2*TableOMP[[#This Row],[StdDev]]</f>
        <v>240.29213420488492</v>
      </c>
      <c r="R3507">
        <f>TableOMP[[#This Row],[Avg]]+$U$2*TableOMP[[#This Row],[StdDev]]</f>
        <v>301.87813997693326</v>
      </c>
      <c r="S3507">
        <v>0</v>
      </c>
    </row>
    <row r="3508" spans="1:19" hidden="1" x14ac:dyDescent="0.25">
      <c r="A3508" t="s">
        <v>15</v>
      </c>
      <c r="B3508">
        <v>10000</v>
      </c>
      <c r="C3508">
        <v>100</v>
      </c>
      <c r="D3508">
        <v>100000</v>
      </c>
      <c r="E3508">
        <v>1</v>
      </c>
      <c r="F3508">
        <v>1</v>
      </c>
      <c r="G3508">
        <v>186.36162100000001</v>
      </c>
      <c r="H3508">
        <v>0.18883800000000001</v>
      </c>
      <c r="I3508">
        <v>0</v>
      </c>
      <c r="J3508">
        <v>0</v>
      </c>
      <c r="K3508" t="str">
        <f>MID(M3508,22,1)</f>
        <v>8</v>
      </c>
      <c r="L3508" t="s">
        <v>159</v>
      </c>
      <c r="M3508" t="s">
        <v>160</v>
      </c>
      <c r="N3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8">
        <f>VLOOKUP(TableOMP[[#This Row],[Label]],TableAvg[],2,FALSE)</f>
        <v>186.54209166666666</v>
      </c>
      <c r="P3508">
        <f>VLOOKUP(TableOMP[[#This Row],[Label]],TableAvg[],3,FALSE)</f>
        <v>0.34441681484655423</v>
      </c>
      <c r="Q3508">
        <f>TableOMP[[#This Row],[Avg]]-$U$2*TableOMP[[#This Row],[StdDev]]</f>
        <v>185.85325803697356</v>
      </c>
      <c r="R3508">
        <f>TableOMP[[#This Row],[Avg]]+$U$2*TableOMP[[#This Row],[StdDev]]</f>
        <v>187.23092529635977</v>
      </c>
      <c r="S3508">
        <f>IF(AND(TableOMP[[#This Row],[total_time]]&gt;=TableOMP[[#This Row],[Low]], TableOMP[[#This Row],[total_time]]&lt;=TableOMP[[#This Row],[High]]),1,0)</f>
        <v>1</v>
      </c>
    </row>
    <row r="3509" spans="1:19" hidden="1" x14ac:dyDescent="0.25">
      <c r="A3509" t="s">
        <v>15</v>
      </c>
      <c r="B3509">
        <v>10000</v>
      </c>
      <c r="C3509">
        <v>100</v>
      </c>
      <c r="D3509">
        <v>100000</v>
      </c>
      <c r="E3509">
        <v>1</v>
      </c>
      <c r="F3509">
        <v>1</v>
      </c>
      <c r="G3509">
        <v>186.352879</v>
      </c>
      <c r="H3509">
        <v>0.225855</v>
      </c>
      <c r="I3509">
        <v>0</v>
      </c>
      <c r="J3509">
        <v>0</v>
      </c>
      <c r="K3509" t="str">
        <f>MID(M3509,22,1)</f>
        <v>6</v>
      </c>
      <c r="L3509" t="s">
        <v>199</v>
      </c>
      <c r="M3509" t="s">
        <v>200</v>
      </c>
      <c r="N3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9">
        <f>VLOOKUP(TableOMP[[#This Row],[Label]],TableAvg[],2,FALSE)</f>
        <v>186.54209166666666</v>
      </c>
      <c r="P3509">
        <f>VLOOKUP(TableOMP[[#This Row],[Label]],TableAvg[],3,FALSE)</f>
        <v>0.34441681484655423</v>
      </c>
      <c r="Q3509">
        <f>TableOMP[[#This Row],[Avg]]-$U$2*TableOMP[[#This Row],[StdDev]]</f>
        <v>185.85325803697356</v>
      </c>
      <c r="R3509">
        <f>TableOMP[[#This Row],[Avg]]+$U$2*TableOMP[[#This Row],[StdDev]]</f>
        <v>187.23092529635977</v>
      </c>
      <c r="S3509">
        <f>IF(AND(TableOMP[[#This Row],[total_time]]&gt;=TableOMP[[#This Row],[Low]], TableOMP[[#This Row],[total_time]]&lt;=TableOMP[[#This Row],[High]]),1,0)</f>
        <v>1</v>
      </c>
    </row>
    <row r="3510" spans="1:19" hidden="1" x14ac:dyDescent="0.25">
      <c r="A3510" t="s">
        <v>15</v>
      </c>
      <c r="B3510">
        <v>10000</v>
      </c>
      <c r="C3510">
        <v>100</v>
      </c>
      <c r="D3510">
        <v>100000</v>
      </c>
      <c r="E3510">
        <v>1</v>
      </c>
      <c r="F3510">
        <v>1</v>
      </c>
      <c r="G3510">
        <v>186.35175599999999</v>
      </c>
      <c r="H3510">
        <v>0.194187</v>
      </c>
      <c r="I3510">
        <v>0</v>
      </c>
      <c r="J3510">
        <v>0</v>
      </c>
      <c r="K3510" t="str">
        <f>MID(M3510,22,1)</f>
        <v>5</v>
      </c>
      <c r="L3510" t="s">
        <v>55</v>
      </c>
      <c r="M3510" t="s">
        <v>56</v>
      </c>
      <c r="N3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10">
        <f>VLOOKUP(TableOMP[[#This Row],[Label]],TableAvg[],2,FALSE)</f>
        <v>186.54209166666666</v>
      </c>
      <c r="P3510">
        <f>VLOOKUP(TableOMP[[#This Row],[Label]],TableAvg[],3,FALSE)</f>
        <v>0.34441681484655423</v>
      </c>
      <c r="Q3510">
        <f>TableOMP[[#This Row],[Avg]]-$U$2*TableOMP[[#This Row],[StdDev]]</f>
        <v>185.85325803697356</v>
      </c>
      <c r="R3510">
        <f>TableOMP[[#This Row],[Avg]]+$U$2*TableOMP[[#This Row],[StdDev]]</f>
        <v>187.23092529635977</v>
      </c>
      <c r="S3510">
        <f>IF(AND(TableOMP[[#This Row],[total_time]]&gt;=TableOMP[[#This Row],[Low]], TableOMP[[#This Row],[total_time]]&lt;=TableOMP[[#This Row],[High]]),1,0)</f>
        <v>1</v>
      </c>
    </row>
    <row r="3511" spans="1:19" hidden="1" x14ac:dyDescent="0.25">
      <c r="A3511" t="s">
        <v>15</v>
      </c>
      <c r="B3511">
        <v>10000</v>
      </c>
      <c r="C3511">
        <v>100</v>
      </c>
      <c r="D3511">
        <v>100000</v>
      </c>
      <c r="E3511">
        <v>1</v>
      </c>
      <c r="F3511">
        <v>1</v>
      </c>
      <c r="G3511">
        <v>186.32611199999999</v>
      </c>
      <c r="H3511">
        <v>0.193686</v>
      </c>
      <c r="I3511">
        <v>0</v>
      </c>
      <c r="J3511">
        <v>0</v>
      </c>
      <c r="K3511" t="str">
        <f>MID(M3511,22,1)</f>
        <v>5</v>
      </c>
      <c r="L3511" t="s">
        <v>55</v>
      </c>
      <c r="M3511" t="s">
        <v>56</v>
      </c>
      <c r="N3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11">
        <f>VLOOKUP(TableOMP[[#This Row],[Label]],TableAvg[],2,FALSE)</f>
        <v>186.54209166666666</v>
      </c>
      <c r="P3511">
        <f>VLOOKUP(TableOMP[[#This Row],[Label]],TableAvg[],3,FALSE)</f>
        <v>0.34441681484655423</v>
      </c>
      <c r="Q3511">
        <f>TableOMP[[#This Row],[Avg]]-$U$2*TableOMP[[#This Row],[StdDev]]</f>
        <v>185.85325803697356</v>
      </c>
      <c r="R3511">
        <f>TableOMP[[#This Row],[Avg]]+$U$2*TableOMP[[#This Row],[StdDev]]</f>
        <v>187.23092529635977</v>
      </c>
      <c r="S3511">
        <f>IF(AND(TableOMP[[#This Row],[total_time]]&gt;=TableOMP[[#This Row],[Low]], TableOMP[[#This Row],[total_time]]&lt;=TableOMP[[#This Row],[High]]),1,0)</f>
        <v>1</v>
      </c>
    </row>
    <row r="3512" spans="1:19" hidden="1" x14ac:dyDescent="0.25">
      <c r="A3512" t="s">
        <v>15</v>
      </c>
      <c r="B3512">
        <v>10000</v>
      </c>
      <c r="C3512">
        <v>100</v>
      </c>
      <c r="D3512">
        <v>100000</v>
      </c>
      <c r="E3512">
        <v>1</v>
      </c>
      <c r="F3512">
        <v>1</v>
      </c>
      <c r="G3512">
        <v>186.324915</v>
      </c>
      <c r="H3512">
        <v>0.18531700000000001</v>
      </c>
      <c r="I3512">
        <v>0</v>
      </c>
      <c r="J3512">
        <v>0</v>
      </c>
      <c r="K3512" t="str">
        <f>MID(M3512,22,1)</f>
        <v>1</v>
      </c>
      <c r="L3512" t="s">
        <v>175</v>
      </c>
      <c r="M3512" t="s">
        <v>176</v>
      </c>
      <c r="N3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12">
        <f>VLOOKUP(TableOMP[[#This Row],[Label]],TableAvg[],2,FALSE)</f>
        <v>186.54209166666666</v>
      </c>
      <c r="P3512">
        <f>VLOOKUP(TableOMP[[#This Row],[Label]],TableAvg[],3,FALSE)</f>
        <v>0.34441681484655423</v>
      </c>
      <c r="Q3512">
        <f>TableOMP[[#This Row],[Avg]]-$U$2*TableOMP[[#This Row],[StdDev]]</f>
        <v>185.85325803697356</v>
      </c>
      <c r="R3512">
        <f>TableOMP[[#This Row],[Avg]]+$U$2*TableOMP[[#This Row],[StdDev]]</f>
        <v>187.23092529635977</v>
      </c>
      <c r="S3512">
        <f>IF(AND(TableOMP[[#This Row],[total_time]]&gt;=TableOMP[[#This Row],[Low]], TableOMP[[#This Row],[total_time]]&lt;=TableOMP[[#This Row],[High]]),1,0)</f>
        <v>1</v>
      </c>
    </row>
    <row r="3513" spans="1:19" hidden="1" x14ac:dyDescent="0.25">
      <c r="A3513" t="s">
        <v>12</v>
      </c>
      <c r="B3513">
        <v>10000</v>
      </c>
      <c r="C3513">
        <v>100</v>
      </c>
      <c r="D3513">
        <v>100000</v>
      </c>
      <c r="E3513">
        <v>48</v>
      </c>
      <c r="F3513">
        <v>1</v>
      </c>
      <c r="G3513">
        <v>283.49510099999998</v>
      </c>
      <c r="H3513">
        <v>0.37453799999999998</v>
      </c>
      <c r="I3513">
        <v>11.25445</v>
      </c>
      <c r="J3513">
        <v>0.239456</v>
      </c>
      <c r="K3513" t="str">
        <f>MID(M3513,22,1)</f>
        <v>4</v>
      </c>
      <c r="L3513" t="s">
        <v>167</v>
      </c>
      <c r="M3513" t="s">
        <v>168</v>
      </c>
      <c r="N3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513">
        <f>VLOOKUP(TableOMP[[#This Row],[Label]],TableAvg[],2,FALSE)</f>
        <v>254.21799445454545</v>
      </c>
      <c r="P3513">
        <f>VLOOKUP(TableOMP[[#This Row],[Label]],TableAvg[],3,FALSE)</f>
        <v>14.73081011335664</v>
      </c>
      <c r="Q3513">
        <f>TableOMP[[#This Row],[Avg]]-$U$2*TableOMP[[#This Row],[StdDev]]</f>
        <v>224.75637422783217</v>
      </c>
      <c r="R3513">
        <f>TableOMP[[#This Row],[Avg]]+$U$2*TableOMP[[#This Row],[StdDev]]</f>
        <v>283.67961468125873</v>
      </c>
      <c r="S3513">
        <v>0</v>
      </c>
    </row>
    <row r="3514" spans="1:19" hidden="1" x14ac:dyDescent="0.25">
      <c r="A3514" t="s">
        <v>15</v>
      </c>
      <c r="B3514">
        <v>10000</v>
      </c>
      <c r="C3514">
        <v>100</v>
      </c>
      <c r="D3514">
        <v>100000</v>
      </c>
      <c r="E3514">
        <v>1</v>
      </c>
      <c r="F3514">
        <v>1</v>
      </c>
      <c r="G3514">
        <v>186.31743599999999</v>
      </c>
      <c r="H3514">
        <v>0.196713</v>
      </c>
      <c r="I3514">
        <v>0</v>
      </c>
      <c r="J3514">
        <v>0</v>
      </c>
      <c r="K3514" t="str">
        <f>MID(M3514,22,1)</f>
        <v>6</v>
      </c>
      <c r="L3514" t="s">
        <v>199</v>
      </c>
      <c r="M3514" t="s">
        <v>200</v>
      </c>
      <c r="N3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14">
        <f>VLOOKUP(TableOMP[[#This Row],[Label]],TableAvg[],2,FALSE)</f>
        <v>186.54209166666666</v>
      </c>
      <c r="P3514">
        <f>VLOOKUP(TableOMP[[#This Row],[Label]],TableAvg[],3,FALSE)</f>
        <v>0.34441681484655423</v>
      </c>
      <c r="Q3514">
        <f>TableOMP[[#This Row],[Avg]]-$U$2*TableOMP[[#This Row],[StdDev]]</f>
        <v>185.85325803697356</v>
      </c>
      <c r="R3514">
        <f>TableOMP[[#This Row],[Avg]]+$U$2*TableOMP[[#This Row],[StdDev]]</f>
        <v>187.23092529635977</v>
      </c>
      <c r="S3514">
        <f>IF(AND(TableOMP[[#This Row],[total_time]]&gt;=TableOMP[[#This Row],[Low]], TableOMP[[#This Row],[total_time]]&lt;=TableOMP[[#This Row],[High]]),1,0)</f>
        <v>1</v>
      </c>
    </row>
    <row r="3515" spans="1:19" hidden="1" x14ac:dyDescent="0.25">
      <c r="A3515" t="s">
        <v>12</v>
      </c>
      <c r="B3515">
        <v>10000</v>
      </c>
      <c r="C3515">
        <v>100</v>
      </c>
      <c r="D3515">
        <v>100000</v>
      </c>
      <c r="E3515">
        <v>48</v>
      </c>
      <c r="F3515">
        <v>1</v>
      </c>
      <c r="G3515">
        <v>282.99269700000002</v>
      </c>
      <c r="H3515">
        <v>0.28179399999999999</v>
      </c>
      <c r="I3515">
        <v>6.4720259999999996</v>
      </c>
      <c r="J3515">
        <v>0.13770299999999999</v>
      </c>
      <c r="K3515" t="str">
        <f>MID(M3515,22,1)</f>
        <v>4</v>
      </c>
      <c r="L3515" t="s">
        <v>181</v>
      </c>
      <c r="M3515" t="s">
        <v>182</v>
      </c>
      <c r="N3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515">
        <f>VLOOKUP(TableOMP[[#This Row],[Label]],TableAvg[],2,FALSE)</f>
        <v>254.21799445454545</v>
      </c>
      <c r="P3515">
        <f>VLOOKUP(TableOMP[[#This Row],[Label]],TableAvg[],3,FALSE)</f>
        <v>14.73081011335664</v>
      </c>
      <c r="Q3515">
        <f>TableOMP[[#This Row],[Avg]]-$U$2*TableOMP[[#This Row],[StdDev]]</f>
        <v>224.75637422783217</v>
      </c>
      <c r="R3515">
        <f>TableOMP[[#This Row],[Avg]]+$U$2*TableOMP[[#This Row],[StdDev]]</f>
        <v>283.67961468125873</v>
      </c>
      <c r="S3515">
        <v>0</v>
      </c>
    </row>
    <row r="3516" spans="1:19" hidden="1" x14ac:dyDescent="0.25">
      <c r="A3516" t="s">
        <v>15</v>
      </c>
      <c r="B3516">
        <v>10000</v>
      </c>
      <c r="C3516">
        <v>100</v>
      </c>
      <c r="D3516">
        <v>100000</v>
      </c>
      <c r="E3516">
        <v>1</v>
      </c>
      <c r="F3516">
        <v>1</v>
      </c>
      <c r="G3516">
        <v>186.31012999999999</v>
      </c>
      <c r="H3516">
        <v>0.18997600000000001</v>
      </c>
      <c r="I3516">
        <v>0</v>
      </c>
      <c r="J3516">
        <v>0</v>
      </c>
      <c r="K3516" t="str">
        <f>MID(M3516,22,1)</f>
        <v>5</v>
      </c>
      <c r="L3516" t="s">
        <v>55</v>
      </c>
      <c r="M3516" t="s">
        <v>56</v>
      </c>
      <c r="N3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16">
        <f>VLOOKUP(TableOMP[[#This Row],[Label]],TableAvg[],2,FALSE)</f>
        <v>186.54209166666666</v>
      </c>
      <c r="P3516">
        <f>VLOOKUP(TableOMP[[#This Row],[Label]],TableAvg[],3,FALSE)</f>
        <v>0.34441681484655423</v>
      </c>
      <c r="Q3516">
        <f>TableOMP[[#This Row],[Avg]]-$U$2*TableOMP[[#This Row],[StdDev]]</f>
        <v>185.85325803697356</v>
      </c>
      <c r="R3516">
        <f>TableOMP[[#This Row],[Avg]]+$U$2*TableOMP[[#This Row],[StdDev]]</f>
        <v>187.23092529635977</v>
      </c>
      <c r="S3516">
        <f>IF(AND(TableOMP[[#This Row],[total_time]]&gt;=TableOMP[[#This Row],[Low]], TableOMP[[#This Row],[total_time]]&lt;=TableOMP[[#This Row],[High]]),1,0)</f>
        <v>1</v>
      </c>
    </row>
    <row r="3517" spans="1:19" hidden="1" x14ac:dyDescent="0.25">
      <c r="A3517" t="s">
        <v>15</v>
      </c>
      <c r="B3517">
        <v>10000</v>
      </c>
      <c r="C3517">
        <v>100</v>
      </c>
      <c r="D3517">
        <v>100000</v>
      </c>
      <c r="E3517">
        <v>1</v>
      </c>
      <c r="F3517">
        <v>1</v>
      </c>
      <c r="G3517">
        <v>186.30271500000001</v>
      </c>
      <c r="H3517">
        <v>0.23106699999999999</v>
      </c>
      <c r="I3517">
        <v>0</v>
      </c>
      <c r="J3517">
        <v>0</v>
      </c>
      <c r="K3517" t="str">
        <f>MID(M3517,22,1)</f>
        <v>5</v>
      </c>
      <c r="L3517" t="s">
        <v>55</v>
      </c>
      <c r="M3517" t="s">
        <v>56</v>
      </c>
      <c r="N3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17">
        <f>VLOOKUP(TableOMP[[#This Row],[Label]],TableAvg[],2,FALSE)</f>
        <v>186.54209166666666</v>
      </c>
      <c r="P3517">
        <f>VLOOKUP(TableOMP[[#This Row],[Label]],TableAvg[],3,FALSE)</f>
        <v>0.34441681484655423</v>
      </c>
      <c r="Q3517">
        <f>TableOMP[[#This Row],[Avg]]-$U$2*TableOMP[[#This Row],[StdDev]]</f>
        <v>185.85325803697356</v>
      </c>
      <c r="R3517">
        <f>TableOMP[[#This Row],[Avg]]+$U$2*TableOMP[[#This Row],[StdDev]]</f>
        <v>187.23092529635977</v>
      </c>
      <c r="S3517">
        <f>IF(AND(TableOMP[[#This Row],[total_time]]&gt;=TableOMP[[#This Row],[Low]], TableOMP[[#This Row],[total_time]]&lt;=TableOMP[[#This Row],[High]]),1,0)</f>
        <v>1</v>
      </c>
    </row>
    <row r="3518" spans="1:19" hidden="1" x14ac:dyDescent="0.25">
      <c r="A3518" t="s">
        <v>16</v>
      </c>
      <c r="B3518">
        <v>10000</v>
      </c>
      <c r="C3518">
        <v>100</v>
      </c>
      <c r="D3518">
        <v>1</v>
      </c>
      <c r="E3518">
        <v>2</v>
      </c>
      <c r="F3518">
        <v>1</v>
      </c>
      <c r="G3518">
        <v>143.20380299999999</v>
      </c>
      <c r="H3518">
        <v>15.409215</v>
      </c>
      <c r="I3518">
        <v>3.3173849999999998</v>
      </c>
      <c r="J3518">
        <v>3.3173849999999998</v>
      </c>
      <c r="K3518" t="str">
        <f>MID(M3518,22,1)</f>
        <v>2</v>
      </c>
      <c r="L3518" t="s">
        <v>129</v>
      </c>
      <c r="M3518" t="s">
        <v>130</v>
      </c>
      <c r="N3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3518">
        <f>VLOOKUP(TableOMP[[#This Row],[Label]],TableAvg[],2,FALSE)</f>
        <v>143.37170909090912</v>
      </c>
      <c r="P3518">
        <f>VLOOKUP(TableOMP[[#This Row],[Label]],TableAvg[],3,FALSE)</f>
        <v>4.0383837927699462</v>
      </c>
      <c r="Q3518">
        <f>TableOMP[[#This Row],[Avg]]-$U$2*TableOMP[[#This Row],[StdDev]]</f>
        <v>135.29494150536922</v>
      </c>
      <c r="R3518">
        <f>TableOMP[[#This Row],[Avg]]+$U$2*TableOMP[[#This Row],[StdDev]]</f>
        <v>151.44847667644902</v>
      </c>
      <c r="S3518">
        <f>IF(AND(TableOMP[[#This Row],[total_time]]&gt;=TableOMP[[#This Row],[Low]], TableOMP[[#This Row],[total_time]]&lt;=TableOMP[[#This Row],[High]]),1,0)</f>
        <v>1</v>
      </c>
    </row>
    <row r="3519" spans="1:19" hidden="1" x14ac:dyDescent="0.25">
      <c r="A3519" t="s">
        <v>16</v>
      </c>
      <c r="B3519">
        <v>10000</v>
      </c>
      <c r="C3519">
        <v>100</v>
      </c>
      <c r="D3519">
        <v>1</v>
      </c>
      <c r="E3519">
        <v>2</v>
      </c>
      <c r="F3519">
        <v>1</v>
      </c>
      <c r="G3519">
        <v>142.56964199999999</v>
      </c>
      <c r="H3519">
        <v>14.905167</v>
      </c>
      <c r="I3519">
        <v>2.967727</v>
      </c>
      <c r="J3519">
        <v>2.967727</v>
      </c>
      <c r="K3519" t="str">
        <f>MID(M3519,22,1)</f>
        <v>5</v>
      </c>
      <c r="L3519" t="s">
        <v>213</v>
      </c>
      <c r="M3519" t="s">
        <v>214</v>
      </c>
      <c r="N3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3519">
        <f>VLOOKUP(TableOMP[[#This Row],[Label]],TableAvg[],2,FALSE)</f>
        <v>143.37170909090912</v>
      </c>
      <c r="P3519">
        <f>VLOOKUP(TableOMP[[#This Row],[Label]],TableAvg[],3,FALSE)</f>
        <v>4.0383837927699462</v>
      </c>
      <c r="Q3519">
        <f>TableOMP[[#This Row],[Avg]]-$U$2*TableOMP[[#This Row],[StdDev]]</f>
        <v>135.29494150536922</v>
      </c>
      <c r="R3519">
        <f>TableOMP[[#This Row],[Avg]]+$U$2*TableOMP[[#This Row],[StdDev]]</f>
        <v>151.44847667644902</v>
      </c>
      <c r="S3519">
        <f>IF(AND(TableOMP[[#This Row],[total_time]]&gt;=TableOMP[[#This Row],[Low]], TableOMP[[#This Row],[total_time]]&lt;=TableOMP[[#This Row],[High]]),1,0)</f>
        <v>1</v>
      </c>
    </row>
    <row r="3520" spans="1:19" hidden="1" x14ac:dyDescent="0.25">
      <c r="A3520" t="s">
        <v>16</v>
      </c>
      <c r="B3520">
        <v>10000</v>
      </c>
      <c r="C3520">
        <v>100</v>
      </c>
      <c r="D3520">
        <v>1</v>
      </c>
      <c r="E3520">
        <v>2</v>
      </c>
      <c r="F3520">
        <v>1</v>
      </c>
      <c r="G3520">
        <v>142.27909399999999</v>
      </c>
      <c r="H3520">
        <v>14.500734</v>
      </c>
      <c r="I3520">
        <v>2.9916369999999999</v>
      </c>
      <c r="J3520">
        <v>2.9916369999999999</v>
      </c>
      <c r="K3520" t="str">
        <f>MID(M3520,22,1)</f>
        <v>2</v>
      </c>
      <c r="L3520" t="s">
        <v>211</v>
      </c>
      <c r="M3520" t="s">
        <v>212</v>
      </c>
      <c r="N3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3520">
        <f>VLOOKUP(TableOMP[[#This Row],[Label]],TableAvg[],2,FALSE)</f>
        <v>143.37170909090912</v>
      </c>
      <c r="P3520">
        <f>VLOOKUP(TableOMP[[#This Row],[Label]],TableAvg[],3,FALSE)</f>
        <v>4.0383837927699462</v>
      </c>
      <c r="Q3520">
        <f>TableOMP[[#This Row],[Avg]]-$U$2*TableOMP[[#This Row],[StdDev]]</f>
        <v>135.29494150536922</v>
      </c>
      <c r="R3520">
        <f>TableOMP[[#This Row],[Avg]]+$U$2*TableOMP[[#This Row],[StdDev]]</f>
        <v>151.44847667644902</v>
      </c>
      <c r="S3520">
        <f>IF(AND(TableOMP[[#This Row],[total_time]]&gt;=TableOMP[[#This Row],[Low]], TableOMP[[#This Row],[total_time]]&lt;=TableOMP[[#This Row],[High]]),1,0)</f>
        <v>1</v>
      </c>
    </row>
    <row r="3521" spans="1:19" hidden="1" x14ac:dyDescent="0.25">
      <c r="A3521" t="s">
        <v>16</v>
      </c>
      <c r="B3521">
        <v>10000</v>
      </c>
      <c r="C3521">
        <v>100</v>
      </c>
      <c r="D3521">
        <v>1</v>
      </c>
      <c r="E3521">
        <v>2</v>
      </c>
      <c r="F3521">
        <v>1</v>
      </c>
      <c r="G3521">
        <v>142.21106</v>
      </c>
      <c r="H3521">
        <v>14.421738</v>
      </c>
      <c r="I3521">
        <v>3.1220279999999998</v>
      </c>
      <c r="J3521">
        <v>3.1220279999999998</v>
      </c>
      <c r="K3521" t="str">
        <f>MID(M3521,22,1)</f>
        <v>8</v>
      </c>
      <c r="L3521" t="s">
        <v>125</v>
      </c>
      <c r="M3521" t="s">
        <v>126</v>
      </c>
      <c r="N3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3521">
        <f>VLOOKUP(TableOMP[[#This Row],[Label]],TableAvg[],2,FALSE)</f>
        <v>143.37170909090912</v>
      </c>
      <c r="P3521">
        <f>VLOOKUP(TableOMP[[#This Row],[Label]],TableAvg[],3,FALSE)</f>
        <v>4.0383837927699462</v>
      </c>
      <c r="Q3521">
        <f>TableOMP[[#This Row],[Avg]]-$U$2*TableOMP[[#This Row],[StdDev]]</f>
        <v>135.29494150536922</v>
      </c>
      <c r="R3521">
        <f>TableOMP[[#This Row],[Avg]]+$U$2*TableOMP[[#This Row],[StdDev]]</f>
        <v>151.44847667644902</v>
      </c>
      <c r="S3521">
        <f>IF(AND(TableOMP[[#This Row],[total_time]]&gt;=TableOMP[[#This Row],[Low]], TableOMP[[#This Row],[total_time]]&lt;=TableOMP[[#This Row],[High]]),1,0)</f>
        <v>1</v>
      </c>
    </row>
    <row r="3522" spans="1:19" hidden="1" x14ac:dyDescent="0.25">
      <c r="A3522" t="s">
        <v>16</v>
      </c>
      <c r="B3522">
        <v>10000</v>
      </c>
      <c r="C3522">
        <v>100</v>
      </c>
      <c r="D3522">
        <v>1</v>
      </c>
      <c r="E3522">
        <v>2</v>
      </c>
      <c r="F3522">
        <v>1</v>
      </c>
      <c r="G3522">
        <v>142.20917900000001</v>
      </c>
      <c r="H3522">
        <v>14.451611</v>
      </c>
      <c r="I3522">
        <v>3.1066009999999999</v>
      </c>
      <c r="J3522">
        <v>3.1066009999999999</v>
      </c>
      <c r="K3522" t="str">
        <f>MID(M3522,22,1)</f>
        <v>6</v>
      </c>
      <c r="L3522" t="s">
        <v>79</v>
      </c>
      <c r="M3522" t="s">
        <v>80</v>
      </c>
      <c r="N3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3522">
        <f>VLOOKUP(TableOMP[[#This Row],[Label]],TableAvg[],2,FALSE)</f>
        <v>143.37170909090912</v>
      </c>
      <c r="P3522">
        <f>VLOOKUP(TableOMP[[#This Row],[Label]],TableAvg[],3,FALSE)</f>
        <v>4.0383837927699462</v>
      </c>
      <c r="Q3522">
        <f>TableOMP[[#This Row],[Avg]]-$U$2*TableOMP[[#This Row],[StdDev]]</f>
        <v>135.29494150536922</v>
      </c>
      <c r="R3522">
        <f>TableOMP[[#This Row],[Avg]]+$U$2*TableOMP[[#This Row],[StdDev]]</f>
        <v>151.44847667644902</v>
      </c>
      <c r="S3522">
        <f>IF(AND(TableOMP[[#This Row],[total_time]]&gt;=TableOMP[[#This Row],[Low]], TableOMP[[#This Row],[total_time]]&lt;=TableOMP[[#This Row],[High]]),1,0)</f>
        <v>1</v>
      </c>
    </row>
    <row r="3523" spans="1:19" hidden="1" x14ac:dyDescent="0.25">
      <c r="A3523" t="s">
        <v>16</v>
      </c>
      <c r="B3523">
        <v>10000</v>
      </c>
      <c r="C3523">
        <v>100</v>
      </c>
      <c r="D3523">
        <v>100000</v>
      </c>
      <c r="E3523">
        <v>58</v>
      </c>
      <c r="F3523">
        <v>1</v>
      </c>
      <c r="G3523">
        <v>6.6099639999999997</v>
      </c>
      <c r="H3523">
        <v>0.17525399999999999</v>
      </c>
      <c r="I3523">
        <v>3.5566960000000001</v>
      </c>
      <c r="J3523">
        <v>6.2398000000000002E-2</v>
      </c>
      <c r="K3523" t="str">
        <f>MID(M3523,22,1)</f>
        <v>2</v>
      </c>
      <c r="L3523" t="s">
        <v>59</v>
      </c>
      <c r="M3523" t="s">
        <v>60</v>
      </c>
      <c r="N3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523">
        <f>VLOOKUP(TableOMP[[#This Row],[Label]],TableAvg[],2,FALSE)</f>
        <v>5.9981217142857144</v>
      </c>
      <c r="P3523">
        <f>VLOOKUP(TableOMP[[#This Row],[Label]],TableAvg[],3,FALSE)</f>
        <v>0.18811283961132422</v>
      </c>
      <c r="Q3523">
        <f>TableOMP[[#This Row],[Avg]]-$U$2*TableOMP[[#This Row],[StdDev]]</f>
        <v>5.6218960350630658</v>
      </c>
      <c r="R3523">
        <f>TableOMP[[#This Row],[Avg]]+$U$2*TableOMP[[#This Row],[StdDev]]</f>
        <v>6.374347393508363</v>
      </c>
      <c r="S3523">
        <f>IF(AND(TableOMP[[#This Row],[total_time]]&gt;=TableOMP[[#This Row],[Low]], TableOMP[[#This Row],[total_time]]&lt;=TableOMP[[#This Row],[High]]),1,0)</f>
        <v>0</v>
      </c>
    </row>
    <row r="3524" spans="1:19" hidden="1" x14ac:dyDescent="0.25">
      <c r="A3524" t="s">
        <v>16</v>
      </c>
      <c r="B3524">
        <v>10000</v>
      </c>
      <c r="C3524">
        <v>100</v>
      </c>
      <c r="D3524">
        <v>1</v>
      </c>
      <c r="E3524">
        <v>2</v>
      </c>
      <c r="F3524">
        <v>1</v>
      </c>
      <c r="G3524">
        <v>142.031183</v>
      </c>
      <c r="H3524">
        <v>14.373858999999999</v>
      </c>
      <c r="I3524">
        <v>2.9150239999999998</v>
      </c>
      <c r="J3524">
        <v>2.9150239999999998</v>
      </c>
      <c r="K3524" t="str">
        <f>MID(M3524,22,1)</f>
        <v>5</v>
      </c>
      <c r="L3524" t="s">
        <v>213</v>
      </c>
      <c r="M3524" t="s">
        <v>214</v>
      </c>
      <c r="N3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3524">
        <f>VLOOKUP(TableOMP[[#This Row],[Label]],TableAvg[],2,FALSE)</f>
        <v>143.37170909090912</v>
      </c>
      <c r="P3524">
        <f>VLOOKUP(TableOMP[[#This Row],[Label]],TableAvg[],3,FALSE)</f>
        <v>4.0383837927699462</v>
      </c>
      <c r="Q3524">
        <f>TableOMP[[#This Row],[Avg]]-$U$2*TableOMP[[#This Row],[StdDev]]</f>
        <v>135.29494150536922</v>
      </c>
      <c r="R3524">
        <f>TableOMP[[#This Row],[Avg]]+$U$2*TableOMP[[#This Row],[StdDev]]</f>
        <v>151.44847667644902</v>
      </c>
      <c r="S3524">
        <f>IF(AND(TableOMP[[#This Row],[total_time]]&gt;=TableOMP[[#This Row],[Low]], TableOMP[[#This Row],[total_time]]&lt;=TableOMP[[#This Row],[High]]),1,0)</f>
        <v>1</v>
      </c>
    </row>
    <row r="3525" spans="1:19" hidden="1" x14ac:dyDescent="0.25">
      <c r="A3525" t="s">
        <v>16</v>
      </c>
      <c r="B3525">
        <v>10000</v>
      </c>
      <c r="C3525">
        <v>100</v>
      </c>
      <c r="D3525">
        <v>1</v>
      </c>
      <c r="E3525">
        <v>2</v>
      </c>
      <c r="F3525">
        <v>1</v>
      </c>
      <c r="G3525">
        <v>142.024259</v>
      </c>
      <c r="H3525">
        <v>14.225668000000001</v>
      </c>
      <c r="I3525">
        <v>3.0906340000000001</v>
      </c>
      <c r="J3525">
        <v>3.0906340000000001</v>
      </c>
      <c r="K3525" t="str">
        <f>MID(M3525,22,1)</f>
        <v>6</v>
      </c>
      <c r="L3525" t="s">
        <v>187</v>
      </c>
      <c r="M3525" t="s">
        <v>188</v>
      </c>
      <c r="N3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3525">
        <f>VLOOKUP(TableOMP[[#This Row],[Label]],TableAvg[],2,FALSE)</f>
        <v>143.37170909090912</v>
      </c>
      <c r="P3525">
        <f>VLOOKUP(TableOMP[[#This Row],[Label]],TableAvg[],3,FALSE)</f>
        <v>4.0383837927699462</v>
      </c>
      <c r="Q3525">
        <f>TableOMP[[#This Row],[Avg]]-$U$2*TableOMP[[#This Row],[StdDev]]</f>
        <v>135.29494150536922</v>
      </c>
      <c r="R3525">
        <f>TableOMP[[#This Row],[Avg]]+$U$2*TableOMP[[#This Row],[StdDev]]</f>
        <v>151.44847667644902</v>
      </c>
      <c r="S3525">
        <f>IF(AND(TableOMP[[#This Row],[total_time]]&gt;=TableOMP[[#This Row],[Low]], TableOMP[[#This Row],[total_time]]&lt;=TableOMP[[#This Row],[High]]),1,0)</f>
        <v>1</v>
      </c>
    </row>
    <row r="3526" spans="1:19" hidden="1" x14ac:dyDescent="0.25">
      <c r="A3526" t="s">
        <v>16</v>
      </c>
      <c r="B3526">
        <v>10000</v>
      </c>
      <c r="C3526">
        <v>100</v>
      </c>
      <c r="D3526">
        <v>1</v>
      </c>
      <c r="E3526">
        <v>2</v>
      </c>
      <c r="F3526">
        <v>1</v>
      </c>
      <c r="G3526">
        <v>141.833552</v>
      </c>
      <c r="H3526">
        <v>14.061959999999999</v>
      </c>
      <c r="I3526">
        <v>2.7839849999999999</v>
      </c>
      <c r="J3526">
        <v>2.7839849999999999</v>
      </c>
      <c r="K3526" t="str">
        <f>MID(M3526,22,1)</f>
        <v>2</v>
      </c>
      <c r="L3526" t="s">
        <v>211</v>
      </c>
      <c r="M3526" t="s">
        <v>212</v>
      </c>
      <c r="N3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3526">
        <f>VLOOKUP(TableOMP[[#This Row],[Label]],TableAvg[],2,FALSE)</f>
        <v>143.37170909090912</v>
      </c>
      <c r="P3526">
        <f>VLOOKUP(TableOMP[[#This Row],[Label]],TableAvg[],3,FALSE)</f>
        <v>4.0383837927699462</v>
      </c>
      <c r="Q3526">
        <f>TableOMP[[#This Row],[Avg]]-$U$2*TableOMP[[#This Row],[StdDev]]</f>
        <v>135.29494150536922</v>
      </c>
      <c r="R3526">
        <f>TableOMP[[#This Row],[Avg]]+$U$2*TableOMP[[#This Row],[StdDev]]</f>
        <v>151.44847667644902</v>
      </c>
      <c r="S3526">
        <f>IF(AND(TableOMP[[#This Row],[total_time]]&gt;=TableOMP[[#This Row],[Low]], TableOMP[[#This Row],[total_time]]&lt;=TableOMP[[#This Row],[High]]),1,0)</f>
        <v>1</v>
      </c>
    </row>
    <row r="3527" spans="1:19" hidden="1" x14ac:dyDescent="0.25">
      <c r="A3527" t="s">
        <v>16</v>
      </c>
      <c r="B3527">
        <v>10000</v>
      </c>
      <c r="C3527">
        <v>100</v>
      </c>
      <c r="D3527">
        <v>1</v>
      </c>
      <c r="E3527">
        <v>2</v>
      </c>
      <c r="F3527">
        <v>1</v>
      </c>
      <c r="G3527">
        <v>141.40036000000001</v>
      </c>
      <c r="H3527">
        <v>13.633020999999999</v>
      </c>
      <c r="I3527">
        <v>2.834886</v>
      </c>
      <c r="J3527">
        <v>2.834886</v>
      </c>
      <c r="K3527" t="str">
        <f>MID(M3527,22,1)</f>
        <v>2</v>
      </c>
      <c r="L3527" t="s">
        <v>211</v>
      </c>
      <c r="M3527" t="s">
        <v>212</v>
      </c>
      <c r="N3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3527">
        <f>VLOOKUP(TableOMP[[#This Row],[Label]],TableAvg[],2,FALSE)</f>
        <v>143.37170909090912</v>
      </c>
      <c r="P3527">
        <f>VLOOKUP(TableOMP[[#This Row],[Label]],TableAvg[],3,FALSE)</f>
        <v>4.0383837927699462</v>
      </c>
      <c r="Q3527">
        <f>TableOMP[[#This Row],[Avg]]-$U$2*TableOMP[[#This Row],[StdDev]]</f>
        <v>135.29494150536922</v>
      </c>
      <c r="R3527">
        <f>TableOMP[[#This Row],[Avg]]+$U$2*TableOMP[[#This Row],[StdDev]]</f>
        <v>151.44847667644902</v>
      </c>
      <c r="S3527">
        <f>IF(AND(TableOMP[[#This Row],[total_time]]&gt;=TableOMP[[#This Row],[Low]], TableOMP[[#This Row],[total_time]]&lt;=TableOMP[[#This Row],[High]]),1,0)</f>
        <v>1</v>
      </c>
    </row>
    <row r="3528" spans="1:19" hidden="1" x14ac:dyDescent="0.25">
      <c r="A3528" t="s">
        <v>16</v>
      </c>
      <c r="B3528">
        <v>10000</v>
      </c>
      <c r="C3528">
        <v>100</v>
      </c>
      <c r="D3528">
        <v>100000</v>
      </c>
      <c r="E3528">
        <v>53</v>
      </c>
      <c r="F3528">
        <v>1</v>
      </c>
      <c r="G3528">
        <v>7.1676200000000003</v>
      </c>
      <c r="H3528">
        <v>0.22645000000000001</v>
      </c>
      <c r="I3528">
        <v>3.5477720000000001</v>
      </c>
      <c r="J3528">
        <v>6.8225999999999995E-2</v>
      </c>
      <c r="K3528" t="str">
        <f>MID(M3528,22,1)</f>
        <v>2</v>
      </c>
      <c r="L3528" t="s">
        <v>59</v>
      </c>
      <c r="M3528" t="s">
        <v>60</v>
      </c>
      <c r="N3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528">
        <f>VLOOKUP(TableOMP[[#This Row],[Label]],TableAvg[],2,FALSE)</f>
        <v>6.6903144285714289</v>
      </c>
      <c r="P3528">
        <f>VLOOKUP(TableOMP[[#This Row],[Label]],TableAvg[],3,FALSE)</f>
        <v>0.20364942578316872</v>
      </c>
      <c r="Q3528">
        <f>TableOMP[[#This Row],[Avg]]-$U$2*TableOMP[[#This Row],[StdDev]]</f>
        <v>6.2830155770050915</v>
      </c>
      <c r="R3528">
        <f>TableOMP[[#This Row],[Avg]]+$U$2*TableOMP[[#This Row],[StdDev]]</f>
        <v>7.0976132801377663</v>
      </c>
      <c r="S3528">
        <f>IF(AND(TableOMP[[#This Row],[total_time]]&gt;=TableOMP[[#This Row],[Low]], TableOMP[[#This Row],[total_time]]&lt;=TableOMP[[#This Row],[High]]),1,0)</f>
        <v>0</v>
      </c>
    </row>
    <row r="3529" spans="1:19" hidden="1" x14ac:dyDescent="0.25">
      <c r="A3529" t="s">
        <v>16</v>
      </c>
      <c r="B3529">
        <v>10000</v>
      </c>
      <c r="C3529">
        <v>100</v>
      </c>
      <c r="D3529">
        <v>1</v>
      </c>
      <c r="E3529">
        <v>2</v>
      </c>
      <c r="F3529">
        <v>1</v>
      </c>
      <c r="G3529">
        <v>141.282185</v>
      </c>
      <c r="H3529">
        <v>13.588679000000001</v>
      </c>
      <c r="I3529">
        <v>2.9527730000000001</v>
      </c>
      <c r="J3529">
        <v>2.9527730000000001</v>
      </c>
      <c r="K3529" t="str">
        <f>MID(M3529,22,1)</f>
        <v>5</v>
      </c>
      <c r="L3529" t="s">
        <v>213</v>
      </c>
      <c r="M3529" t="s">
        <v>214</v>
      </c>
      <c r="N3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3529">
        <f>VLOOKUP(TableOMP[[#This Row],[Label]],TableAvg[],2,FALSE)</f>
        <v>143.37170909090912</v>
      </c>
      <c r="P3529">
        <f>VLOOKUP(TableOMP[[#This Row],[Label]],TableAvg[],3,FALSE)</f>
        <v>4.0383837927699462</v>
      </c>
      <c r="Q3529">
        <f>TableOMP[[#This Row],[Avg]]-$U$2*TableOMP[[#This Row],[StdDev]]</f>
        <v>135.29494150536922</v>
      </c>
      <c r="R3529">
        <f>TableOMP[[#This Row],[Avg]]+$U$2*TableOMP[[#This Row],[StdDev]]</f>
        <v>151.44847667644902</v>
      </c>
      <c r="S3529">
        <f>IF(AND(TableOMP[[#This Row],[total_time]]&gt;=TableOMP[[#This Row],[Low]], TableOMP[[#This Row],[total_time]]&lt;=TableOMP[[#This Row],[High]]),1,0)</f>
        <v>1</v>
      </c>
    </row>
    <row r="3530" spans="1:19" hidden="1" x14ac:dyDescent="0.25">
      <c r="A3530" t="s">
        <v>16</v>
      </c>
      <c r="B3530">
        <v>10000</v>
      </c>
      <c r="C3530">
        <v>100</v>
      </c>
      <c r="D3530">
        <v>100000</v>
      </c>
      <c r="E3530">
        <v>2</v>
      </c>
      <c r="F3530">
        <v>1</v>
      </c>
      <c r="G3530">
        <v>128.13541699999999</v>
      </c>
      <c r="H3530">
        <v>0.18484400000000001</v>
      </c>
      <c r="I3530">
        <v>8.9297000000000001E-2</v>
      </c>
      <c r="J3530">
        <v>8.9297000000000001E-2</v>
      </c>
      <c r="K3530" t="str">
        <f>MID(M3530,22,1)</f>
        <v>1</v>
      </c>
      <c r="L3530" t="s">
        <v>207</v>
      </c>
      <c r="M3530" t="s">
        <v>208</v>
      </c>
      <c r="N3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30">
        <f>VLOOKUP(TableOMP[[#This Row],[Label]],TableAvg[],2,FALSE)</f>
        <v>127.95561930769229</v>
      </c>
      <c r="P3530">
        <f>VLOOKUP(TableOMP[[#This Row],[Label]],TableAvg[],3,FALSE)</f>
        <v>0.11317677691980549</v>
      </c>
      <c r="Q3530">
        <f>TableOMP[[#This Row],[Avg]]-$U$2*TableOMP[[#This Row],[StdDev]]</f>
        <v>127.72926575385267</v>
      </c>
      <c r="R3530">
        <f>TableOMP[[#This Row],[Avg]]+$U$2*TableOMP[[#This Row],[StdDev]]</f>
        <v>128.1819728615319</v>
      </c>
      <c r="S3530">
        <f>IF(AND(TableOMP[[#This Row],[total_time]]&gt;=TableOMP[[#This Row],[Low]], TableOMP[[#This Row],[total_time]]&lt;=TableOMP[[#This Row],[High]]),1,0)</f>
        <v>1</v>
      </c>
    </row>
    <row r="3531" spans="1:19" hidden="1" x14ac:dyDescent="0.25">
      <c r="A3531" t="s">
        <v>16</v>
      </c>
      <c r="B3531">
        <v>10000</v>
      </c>
      <c r="C3531">
        <v>100</v>
      </c>
      <c r="D3531">
        <v>100000</v>
      </c>
      <c r="E3531">
        <v>50</v>
      </c>
      <c r="F3531">
        <v>1</v>
      </c>
      <c r="G3531">
        <v>7.2392070000000004</v>
      </c>
      <c r="H3531">
        <v>0.18071400000000001</v>
      </c>
      <c r="I3531">
        <v>2.7575919999999998</v>
      </c>
      <c r="J3531">
        <v>5.6277000000000001E-2</v>
      </c>
      <c r="K3531" t="str">
        <f>MID(M3531,22,1)</f>
        <v>2</v>
      </c>
      <c r="L3531" t="s">
        <v>59</v>
      </c>
      <c r="M3531" t="s">
        <v>60</v>
      </c>
      <c r="N3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531">
        <f>VLOOKUP(TableOMP[[#This Row],[Label]],TableAvg[],2,FALSE)</f>
        <v>6.822647142857142</v>
      </c>
      <c r="P3531">
        <f>VLOOKUP(TableOMP[[#This Row],[Label]],TableAvg[],3,FALSE)</f>
        <v>0.17645380487941756</v>
      </c>
      <c r="Q3531">
        <f>TableOMP[[#This Row],[Avg]]-$U$2*TableOMP[[#This Row],[StdDev]]</f>
        <v>6.4697395330983065</v>
      </c>
      <c r="R3531">
        <f>TableOMP[[#This Row],[Avg]]+$U$2*TableOMP[[#This Row],[StdDev]]</f>
        <v>7.1755547526159775</v>
      </c>
      <c r="S3531">
        <f>IF(AND(TableOMP[[#This Row],[total_time]]&gt;=TableOMP[[#This Row],[Low]], TableOMP[[#This Row],[total_time]]&lt;=TableOMP[[#This Row],[High]]),1,0)</f>
        <v>0</v>
      </c>
    </row>
    <row r="3532" spans="1:19" hidden="1" x14ac:dyDescent="0.25">
      <c r="A3532" t="s">
        <v>16</v>
      </c>
      <c r="B3532">
        <v>10000</v>
      </c>
      <c r="C3532">
        <v>100</v>
      </c>
      <c r="D3532">
        <v>100000</v>
      </c>
      <c r="E3532">
        <v>2</v>
      </c>
      <c r="F3532">
        <v>1</v>
      </c>
      <c r="G3532">
        <v>128.121422</v>
      </c>
      <c r="H3532">
        <v>0.243341</v>
      </c>
      <c r="I3532">
        <v>0.132521</v>
      </c>
      <c r="J3532">
        <v>0.132521</v>
      </c>
      <c r="K3532" t="str">
        <f>MID(M3532,22,1)</f>
        <v>7</v>
      </c>
      <c r="L3532" t="s">
        <v>49</v>
      </c>
      <c r="M3532" t="s">
        <v>50</v>
      </c>
      <c r="N3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32">
        <f>VLOOKUP(TableOMP[[#This Row],[Label]],TableAvg[],2,FALSE)</f>
        <v>127.95561930769229</v>
      </c>
      <c r="P3532">
        <f>VLOOKUP(TableOMP[[#This Row],[Label]],TableAvg[],3,FALSE)</f>
        <v>0.11317677691980549</v>
      </c>
      <c r="Q3532">
        <f>TableOMP[[#This Row],[Avg]]-$U$2*TableOMP[[#This Row],[StdDev]]</f>
        <v>127.72926575385267</v>
      </c>
      <c r="R3532">
        <f>TableOMP[[#This Row],[Avg]]+$U$2*TableOMP[[#This Row],[StdDev]]</f>
        <v>128.1819728615319</v>
      </c>
      <c r="S3532">
        <f>IF(AND(TableOMP[[#This Row],[total_time]]&gt;=TableOMP[[#This Row],[Low]], TableOMP[[#This Row],[total_time]]&lt;=TableOMP[[#This Row],[High]]),1,0)</f>
        <v>1</v>
      </c>
    </row>
    <row r="3533" spans="1:19" hidden="1" x14ac:dyDescent="0.25">
      <c r="A3533" t="s">
        <v>16</v>
      </c>
      <c r="B3533">
        <v>10000</v>
      </c>
      <c r="C3533">
        <v>100</v>
      </c>
      <c r="D3533">
        <v>100000</v>
      </c>
      <c r="E3533">
        <v>2</v>
      </c>
      <c r="F3533">
        <v>1</v>
      </c>
      <c r="G3533">
        <v>128.09553500000001</v>
      </c>
      <c r="H3533">
        <v>0.24705299999999999</v>
      </c>
      <c r="I3533">
        <v>0.14838799999999999</v>
      </c>
      <c r="J3533">
        <v>0.14838799999999999</v>
      </c>
      <c r="K3533" t="str">
        <f>MID(M3533,22,1)</f>
        <v>4</v>
      </c>
      <c r="L3533" t="s">
        <v>217</v>
      </c>
      <c r="M3533" t="s">
        <v>218</v>
      </c>
      <c r="N3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33">
        <f>VLOOKUP(TableOMP[[#This Row],[Label]],TableAvg[],2,FALSE)</f>
        <v>127.95561930769229</v>
      </c>
      <c r="P3533">
        <f>VLOOKUP(TableOMP[[#This Row],[Label]],TableAvg[],3,FALSE)</f>
        <v>0.11317677691980549</v>
      </c>
      <c r="Q3533">
        <f>TableOMP[[#This Row],[Avg]]-$U$2*TableOMP[[#This Row],[StdDev]]</f>
        <v>127.72926575385267</v>
      </c>
      <c r="R3533">
        <f>TableOMP[[#This Row],[Avg]]+$U$2*TableOMP[[#This Row],[StdDev]]</f>
        <v>128.1819728615319</v>
      </c>
      <c r="S3533">
        <f>IF(AND(TableOMP[[#This Row],[total_time]]&gt;=TableOMP[[#This Row],[Low]], TableOMP[[#This Row],[total_time]]&lt;=TableOMP[[#This Row],[High]]),1,0)</f>
        <v>1</v>
      </c>
    </row>
    <row r="3534" spans="1:19" hidden="1" x14ac:dyDescent="0.25">
      <c r="A3534" t="s">
        <v>16</v>
      </c>
      <c r="B3534">
        <v>10000</v>
      </c>
      <c r="C3534">
        <v>100</v>
      </c>
      <c r="D3534">
        <v>100000</v>
      </c>
      <c r="E3534">
        <v>2</v>
      </c>
      <c r="F3534">
        <v>1</v>
      </c>
      <c r="G3534">
        <v>128.07666800000001</v>
      </c>
      <c r="H3534">
        <v>0.21956200000000001</v>
      </c>
      <c r="I3534">
        <v>0.11684799999999999</v>
      </c>
      <c r="J3534">
        <v>0.11684799999999999</v>
      </c>
      <c r="K3534" t="str">
        <f>MID(M3534,22,1)</f>
        <v>4</v>
      </c>
      <c r="L3534" t="s">
        <v>217</v>
      </c>
      <c r="M3534" t="s">
        <v>218</v>
      </c>
      <c r="N3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34">
        <f>VLOOKUP(TableOMP[[#This Row],[Label]],TableAvg[],2,FALSE)</f>
        <v>127.95561930769229</v>
      </c>
      <c r="P3534">
        <f>VLOOKUP(TableOMP[[#This Row],[Label]],TableAvg[],3,FALSE)</f>
        <v>0.11317677691980549</v>
      </c>
      <c r="Q3534">
        <f>TableOMP[[#This Row],[Avg]]-$U$2*TableOMP[[#This Row],[StdDev]]</f>
        <v>127.72926575385267</v>
      </c>
      <c r="R3534">
        <f>TableOMP[[#This Row],[Avg]]+$U$2*TableOMP[[#This Row],[StdDev]]</f>
        <v>128.1819728615319</v>
      </c>
      <c r="S3534">
        <f>IF(AND(TableOMP[[#This Row],[total_time]]&gt;=TableOMP[[#This Row],[Low]], TableOMP[[#This Row],[total_time]]&lt;=TableOMP[[#This Row],[High]]),1,0)</f>
        <v>1</v>
      </c>
    </row>
    <row r="3535" spans="1:19" hidden="1" x14ac:dyDescent="0.25">
      <c r="A3535" t="s">
        <v>16</v>
      </c>
      <c r="B3535">
        <v>10000</v>
      </c>
      <c r="C3535">
        <v>100</v>
      </c>
      <c r="D3535">
        <v>100000</v>
      </c>
      <c r="E3535">
        <v>2</v>
      </c>
      <c r="F3535">
        <v>1</v>
      </c>
      <c r="G3535">
        <v>128.058021</v>
      </c>
      <c r="H3535">
        <v>0.218107</v>
      </c>
      <c r="I3535">
        <v>0.11859699999999999</v>
      </c>
      <c r="J3535">
        <v>0.11859699999999999</v>
      </c>
      <c r="K3535" t="str">
        <f>MID(M3535,22,1)</f>
        <v>4</v>
      </c>
      <c r="L3535" t="s">
        <v>217</v>
      </c>
      <c r="M3535" t="s">
        <v>218</v>
      </c>
      <c r="N3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35">
        <f>VLOOKUP(TableOMP[[#This Row],[Label]],TableAvg[],2,FALSE)</f>
        <v>127.95561930769229</v>
      </c>
      <c r="P3535">
        <f>VLOOKUP(TableOMP[[#This Row],[Label]],TableAvg[],3,FALSE)</f>
        <v>0.11317677691980549</v>
      </c>
      <c r="Q3535">
        <f>TableOMP[[#This Row],[Avg]]-$U$2*TableOMP[[#This Row],[StdDev]]</f>
        <v>127.72926575385267</v>
      </c>
      <c r="R3535">
        <f>TableOMP[[#This Row],[Avg]]+$U$2*TableOMP[[#This Row],[StdDev]]</f>
        <v>128.1819728615319</v>
      </c>
      <c r="S3535">
        <f>IF(AND(TableOMP[[#This Row],[total_time]]&gt;=TableOMP[[#This Row],[Low]], TableOMP[[#This Row],[total_time]]&lt;=TableOMP[[#This Row],[High]]),1,0)</f>
        <v>1</v>
      </c>
    </row>
    <row r="3536" spans="1:19" hidden="1" x14ac:dyDescent="0.25">
      <c r="A3536" t="s">
        <v>16</v>
      </c>
      <c r="B3536">
        <v>10000</v>
      </c>
      <c r="C3536">
        <v>100</v>
      </c>
      <c r="D3536">
        <v>100000</v>
      </c>
      <c r="E3536">
        <v>2</v>
      </c>
      <c r="F3536">
        <v>1</v>
      </c>
      <c r="G3536">
        <v>128.040682</v>
      </c>
      <c r="H3536">
        <v>0.281837</v>
      </c>
      <c r="I3536">
        <v>0.16895399999999999</v>
      </c>
      <c r="J3536">
        <v>0.16895399999999999</v>
      </c>
      <c r="K3536" t="str">
        <f>MID(M3536,22,1)</f>
        <v>7</v>
      </c>
      <c r="L3536" t="s">
        <v>49</v>
      </c>
      <c r="M3536" t="s">
        <v>50</v>
      </c>
      <c r="N3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36">
        <f>VLOOKUP(TableOMP[[#This Row],[Label]],TableAvg[],2,FALSE)</f>
        <v>127.95561930769229</v>
      </c>
      <c r="P3536">
        <f>VLOOKUP(TableOMP[[#This Row],[Label]],TableAvg[],3,FALSE)</f>
        <v>0.11317677691980549</v>
      </c>
      <c r="Q3536">
        <f>TableOMP[[#This Row],[Avg]]-$U$2*TableOMP[[#This Row],[StdDev]]</f>
        <v>127.72926575385267</v>
      </c>
      <c r="R3536">
        <f>TableOMP[[#This Row],[Avg]]+$U$2*TableOMP[[#This Row],[StdDev]]</f>
        <v>128.1819728615319</v>
      </c>
      <c r="S3536">
        <f>IF(AND(TableOMP[[#This Row],[total_time]]&gt;=TableOMP[[#This Row],[Low]], TableOMP[[#This Row],[total_time]]&lt;=TableOMP[[#This Row],[High]]),1,0)</f>
        <v>1</v>
      </c>
    </row>
    <row r="3537" spans="1:19" hidden="1" x14ac:dyDescent="0.25">
      <c r="A3537" t="s">
        <v>16</v>
      </c>
      <c r="B3537">
        <v>10000</v>
      </c>
      <c r="C3537">
        <v>100</v>
      </c>
      <c r="D3537">
        <v>100000</v>
      </c>
      <c r="E3537">
        <v>2</v>
      </c>
      <c r="F3537">
        <v>1</v>
      </c>
      <c r="G3537">
        <v>127.986509</v>
      </c>
      <c r="H3537">
        <v>0.26972000000000002</v>
      </c>
      <c r="I3537">
        <v>0.15962899999999999</v>
      </c>
      <c r="J3537">
        <v>0.15962899999999999</v>
      </c>
      <c r="K3537" t="str">
        <f>MID(M3537,22,1)</f>
        <v>2</v>
      </c>
      <c r="L3537" t="s">
        <v>59</v>
      </c>
      <c r="M3537" t="s">
        <v>60</v>
      </c>
      <c r="N3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37">
        <f>VLOOKUP(TableOMP[[#This Row],[Label]],TableAvg[],2,FALSE)</f>
        <v>127.95561930769229</v>
      </c>
      <c r="P3537">
        <f>VLOOKUP(TableOMP[[#This Row],[Label]],TableAvg[],3,FALSE)</f>
        <v>0.11317677691980549</v>
      </c>
      <c r="Q3537">
        <f>TableOMP[[#This Row],[Avg]]-$U$2*TableOMP[[#This Row],[StdDev]]</f>
        <v>127.72926575385267</v>
      </c>
      <c r="R3537">
        <f>TableOMP[[#This Row],[Avg]]+$U$2*TableOMP[[#This Row],[StdDev]]</f>
        <v>128.1819728615319</v>
      </c>
      <c r="S3537">
        <f>IF(AND(TableOMP[[#This Row],[total_time]]&gt;=TableOMP[[#This Row],[Low]], TableOMP[[#This Row],[total_time]]&lt;=TableOMP[[#This Row],[High]]),1,0)</f>
        <v>1</v>
      </c>
    </row>
    <row r="3538" spans="1:19" hidden="1" x14ac:dyDescent="0.25">
      <c r="A3538" t="s">
        <v>16</v>
      </c>
      <c r="B3538">
        <v>10000</v>
      </c>
      <c r="C3538">
        <v>100</v>
      </c>
      <c r="D3538">
        <v>100000</v>
      </c>
      <c r="E3538">
        <v>2</v>
      </c>
      <c r="F3538">
        <v>1</v>
      </c>
      <c r="G3538">
        <v>127.98045500000001</v>
      </c>
      <c r="H3538">
        <v>0.23124</v>
      </c>
      <c r="I3538">
        <v>0.123403</v>
      </c>
      <c r="J3538">
        <v>0.123403</v>
      </c>
      <c r="K3538" t="str">
        <f>MID(M3538,22,1)</f>
        <v>5</v>
      </c>
      <c r="L3538" t="s">
        <v>161</v>
      </c>
      <c r="M3538" t="s">
        <v>162</v>
      </c>
      <c r="N3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38">
        <f>VLOOKUP(TableOMP[[#This Row],[Label]],TableAvg[],2,FALSE)</f>
        <v>127.95561930769229</v>
      </c>
      <c r="P3538">
        <f>VLOOKUP(TableOMP[[#This Row],[Label]],TableAvg[],3,FALSE)</f>
        <v>0.11317677691980549</v>
      </c>
      <c r="Q3538">
        <f>TableOMP[[#This Row],[Avg]]-$U$2*TableOMP[[#This Row],[StdDev]]</f>
        <v>127.72926575385267</v>
      </c>
      <c r="R3538">
        <f>TableOMP[[#This Row],[Avg]]+$U$2*TableOMP[[#This Row],[StdDev]]</f>
        <v>128.1819728615319</v>
      </c>
      <c r="S3538">
        <f>IF(AND(TableOMP[[#This Row],[total_time]]&gt;=TableOMP[[#This Row],[Low]], TableOMP[[#This Row],[total_time]]&lt;=TableOMP[[#This Row],[High]]),1,0)</f>
        <v>1</v>
      </c>
    </row>
    <row r="3539" spans="1:19" hidden="1" x14ac:dyDescent="0.25">
      <c r="A3539" t="s">
        <v>16</v>
      </c>
      <c r="B3539">
        <v>10000</v>
      </c>
      <c r="C3539">
        <v>100</v>
      </c>
      <c r="D3539">
        <v>100000</v>
      </c>
      <c r="E3539">
        <v>2</v>
      </c>
      <c r="F3539">
        <v>1</v>
      </c>
      <c r="G3539">
        <v>127.974993</v>
      </c>
      <c r="H3539">
        <v>0.29880099999999998</v>
      </c>
      <c r="I3539">
        <v>0.19091</v>
      </c>
      <c r="J3539">
        <v>0.19091</v>
      </c>
      <c r="K3539" t="str">
        <f>MID(M3539,22,1)</f>
        <v>6</v>
      </c>
      <c r="L3539" t="s">
        <v>223</v>
      </c>
      <c r="M3539" t="s">
        <v>224</v>
      </c>
      <c r="N3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39">
        <f>VLOOKUP(TableOMP[[#This Row],[Label]],TableAvg[],2,FALSE)</f>
        <v>127.95561930769229</v>
      </c>
      <c r="P3539">
        <f>VLOOKUP(TableOMP[[#This Row],[Label]],TableAvg[],3,FALSE)</f>
        <v>0.11317677691980549</v>
      </c>
      <c r="Q3539">
        <f>TableOMP[[#This Row],[Avg]]-$U$2*TableOMP[[#This Row],[StdDev]]</f>
        <v>127.72926575385267</v>
      </c>
      <c r="R3539">
        <f>TableOMP[[#This Row],[Avg]]+$U$2*TableOMP[[#This Row],[StdDev]]</f>
        <v>128.1819728615319</v>
      </c>
      <c r="S3539">
        <f>IF(AND(TableOMP[[#This Row],[total_time]]&gt;=TableOMP[[#This Row],[Low]], TableOMP[[#This Row],[total_time]]&lt;=TableOMP[[#This Row],[High]]),1,0)</f>
        <v>1</v>
      </c>
    </row>
    <row r="3540" spans="1:19" hidden="1" x14ac:dyDescent="0.25">
      <c r="A3540" t="s">
        <v>16</v>
      </c>
      <c r="B3540">
        <v>10000</v>
      </c>
      <c r="C3540">
        <v>100</v>
      </c>
      <c r="D3540">
        <v>100000</v>
      </c>
      <c r="E3540">
        <v>41</v>
      </c>
      <c r="F3540">
        <v>1</v>
      </c>
      <c r="G3540">
        <v>7.9258319999999998</v>
      </c>
      <c r="H3540">
        <v>0.16170399999999999</v>
      </c>
      <c r="I3540">
        <v>2.1117940000000002</v>
      </c>
      <c r="J3540">
        <v>5.2795000000000002E-2</v>
      </c>
      <c r="K3540" t="str">
        <f>MID(M3540,22,1)</f>
        <v>2</v>
      </c>
      <c r="L3540" t="s">
        <v>59</v>
      </c>
      <c r="M3540" t="s">
        <v>60</v>
      </c>
      <c r="N3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540">
        <f>VLOOKUP(TableOMP[[#This Row],[Label]],TableAvg[],2,FALSE)</f>
        <v>7.533937857142857</v>
      </c>
      <c r="P3540">
        <f>VLOOKUP(TableOMP[[#This Row],[Label]],TableAvg[],3,FALSE)</f>
        <v>0.12913017588179737</v>
      </c>
      <c r="Q3540">
        <f>TableOMP[[#This Row],[Avg]]-$U$2*TableOMP[[#This Row],[StdDev]]</f>
        <v>7.2756775053792619</v>
      </c>
      <c r="R3540">
        <f>TableOMP[[#This Row],[Avg]]+$U$2*TableOMP[[#This Row],[StdDev]]</f>
        <v>7.7921982089064521</v>
      </c>
      <c r="S3540">
        <f>IF(AND(TableOMP[[#This Row],[total_time]]&gt;=TableOMP[[#This Row],[Low]], TableOMP[[#This Row],[total_time]]&lt;=TableOMP[[#This Row],[High]]),1,0)</f>
        <v>0</v>
      </c>
    </row>
    <row r="3541" spans="1:19" hidden="1" x14ac:dyDescent="0.25">
      <c r="A3541" t="s">
        <v>16</v>
      </c>
      <c r="B3541">
        <v>10000</v>
      </c>
      <c r="C3541">
        <v>100</v>
      </c>
      <c r="D3541">
        <v>100000</v>
      </c>
      <c r="E3541">
        <v>2</v>
      </c>
      <c r="F3541">
        <v>1</v>
      </c>
      <c r="G3541">
        <v>127.9538</v>
      </c>
      <c r="H3541">
        <v>0.31128400000000001</v>
      </c>
      <c r="I3541">
        <v>0.20779900000000001</v>
      </c>
      <c r="J3541">
        <v>0.20779900000000001</v>
      </c>
      <c r="K3541" t="str">
        <f>MID(M3541,22,1)</f>
        <v>1</v>
      </c>
      <c r="L3541" t="s">
        <v>177</v>
      </c>
      <c r="M3541" t="s">
        <v>178</v>
      </c>
      <c r="N3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41">
        <f>VLOOKUP(TableOMP[[#This Row],[Label]],TableAvg[],2,FALSE)</f>
        <v>127.95561930769229</v>
      </c>
      <c r="P3541">
        <f>VLOOKUP(TableOMP[[#This Row],[Label]],TableAvg[],3,FALSE)</f>
        <v>0.11317677691980549</v>
      </c>
      <c r="Q3541">
        <f>TableOMP[[#This Row],[Avg]]-$U$2*TableOMP[[#This Row],[StdDev]]</f>
        <v>127.72926575385267</v>
      </c>
      <c r="R3541">
        <f>TableOMP[[#This Row],[Avg]]+$U$2*TableOMP[[#This Row],[StdDev]]</f>
        <v>128.1819728615319</v>
      </c>
      <c r="S3541">
        <f>IF(AND(TableOMP[[#This Row],[total_time]]&gt;=TableOMP[[#This Row],[Low]], TableOMP[[#This Row],[total_time]]&lt;=TableOMP[[#This Row],[High]]),1,0)</f>
        <v>1</v>
      </c>
    </row>
    <row r="3542" spans="1:19" hidden="1" x14ac:dyDescent="0.25">
      <c r="A3542" t="s">
        <v>16</v>
      </c>
      <c r="B3542">
        <v>10000</v>
      </c>
      <c r="C3542">
        <v>100</v>
      </c>
      <c r="D3542">
        <v>100000</v>
      </c>
      <c r="E3542">
        <v>2</v>
      </c>
      <c r="F3542">
        <v>1</v>
      </c>
      <c r="G3542">
        <v>127.936746</v>
      </c>
      <c r="H3542">
        <v>0.27155099999999999</v>
      </c>
      <c r="I3542">
        <v>0.158722</v>
      </c>
      <c r="J3542">
        <v>0.158722</v>
      </c>
      <c r="K3542" t="str">
        <f>MID(M3542,22,1)</f>
        <v>5</v>
      </c>
      <c r="L3542" t="s">
        <v>197</v>
      </c>
      <c r="M3542" t="s">
        <v>198</v>
      </c>
      <c r="N3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42">
        <f>VLOOKUP(TableOMP[[#This Row],[Label]],TableAvg[],2,FALSE)</f>
        <v>127.95561930769229</v>
      </c>
      <c r="P3542">
        <f>VLOOKUP(TableOMP[[#This Row],[Label]],TableAvg[],3,FALSE)</f>
        <v>0.11317677691980549</v>
      </c>
      <c r="Q3542">
        <f>TableOMP[[#This Row],[Avg]]-$U$2*TableOMP[[#This Row],[StdDev]]</f>
        <v>127.72926575385267</v>
      </c>
      <c r="R3542">
        <f>TableOMP[[#This Row],[Avg]]+$U$2*TableOMP[[#This Row],[StdDev]]</f>
        <v>128.1819728615319</v>
      </c>
      <c r="S3542">
        <f>IF(AND(TableOMP[[#This Row],[total_time]]&gt;=TableOMP[[#This Row],[Low]], TableOMP[[#This Row],[total_time]]&lt;=TableOMP[[#This Row],[High]]),1,0)</f>
        <v>1</v>
      </c>
    </row>
    <row r="3543" spans="1:19" hidden="1" x14ac:dyDescent="0.25">
      <c r="A3543" t="s">
        <v>16</v>
      </c>
      <c r="B3543">
        <v>10000</v>
      </c>
      <c r="C3543">
        <v>100</v>
      </c>
      <c r="D3543">
        <v>100000</v>
      </c>
      <c r="E3543">
        <v>2</v>
      </c>
      <c r="F3543">
        <v>1</v>
      </c>
      <c r="G3543">
        <v>127.92670699999999</v>
      </c>
      <c r="H3543">
        <v>0.28220200000000001</v>
      </c>
      <c r="I3543">
        <v>0.17580599999999999</v>
      </c>
      <c r="J3543">
        <v>0.17580599999999999</v>
      </c>
      <c r="K3543" t="str">
        <f>MID(M3543,22,1)</f>
        <v>7</v>
      </c>
      <c r="L3543" t="s">
        <v>189</v>
      </c>
      <c r="M3543" t="s">
        <v>190</v>
      </c>
      <c r="N3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43">
        <f>VLOOKUP(TableOMP[[#This Row],[Label]],TableAvg[],2,FALSE)</f>
        <v>127.95561930769229</v>
      </c>
      <c r="P3543">
        <f>VLOOKUP(TableOMP[[#This Row],[Label]],TableAvg[],3,FALSE)</f>
        <v>0.11317677691980549</v>
      </c>
      <c r="Q3543">
        <f>TableOMP[[#This Row],[Avg]]-$U$2*TableOMP[[#This Row],[StdDev]]</f>
        <v>127.72926575385267</v>
      </c>
      <c r="R3543">
        <f>TableOMP[[#This Row],[Avg]]+$U$2*TableOMP[[#This Row],[StdDev]]</f>
        <v>128.1819728615319</v>
      </c>
      <c r="S3543">
        <f>IF(AND(TableOMP[[#This Row],[total_time]]&gt;=TableOMP[[#This Row],[Low]], TableOMP[[#This Row],[total_time]]&lt;=TableOMP[[#This Row],[High]]),1,0)</f>
        <v>1</v>
      </c>
    </row>
    <row r="3544" spans="1:19" hidden="1" x14ac:dyDescent="0.25">
      <c r="A3544" t="s">
        <v>16</v>
      </c>
      <c r="B3544">
        <v>10000</v>
      </c>
      <c r="C3544">
        <v>100</v>
      </c>
      <c r="D3544">
        <v>100000</v>
      </c>
      <c r="E3544">
        <v>2</v>
      </c>
      <c r="F3544">
        <v>1</v>
      </c>
      <c r="G3544">
        <v>127.92420799999999</v>
      </c>
      <c r="H3544">
        <v>0.25778400000000001</v>
      </c>
      <c r="I3544">
        <v>0.14535100000000001</v>
      </c>
      <c r="J3544">
        <v>0.14535100000000001</v>
      </c>
      <c r="K3544" t="str">
        <f>MID(M3544,22,1)</f>
        <v>5</v>
      </c>
      <c r="L3544" t="s">
        <v>197</v>
      </c>
      <c r="M3544" t="s">
        <v>198</v>
      </c>
      <c r="N3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44">
        <f>VLOOKUP(TableOMP[[#This Row],[Label]],TableAvg[],2,FALSE)</f>
        <v>127.95561930769229</v>
      </c>
      <c r="P3544">
        <f>VLOOKUP(TableOMP[[#This Row],[Label]],TableAvg[],3,FALSE)</f>
        <v>0.11317677691980549</v>
      </c>
      <c r="Q3544">
        <f>TableOMP[[#This Row],[Avg]]-$U$2*TableOMP[[#This Row],[StdDev]]</f>
        <v>127.72926575385267</v>
      </c>
      <c r="R3544">
        <f>TableOMP[[#This Row],[Avg]]+$U$2*TableOMP[[#This Row],[StdDev]]</f>
        <v>128.1819728615319</v>
      </c>
      <c r="S3544">
        <f>IF(AND(TableOMP[[#This Row],[total_time]]&gt;=TableOMP[[#This Row],[Low]], TableOMP[[#This Row],[total_time]]&lt;=TableOMP[[#This Row],[High]]),1,0)</f>
        <v>1</v>
      </c>
    </row>
    <row r="3545" spans="1:19" hidden="1" x14ac:dyDescent="0.25">
      <c r="A3545" t="s">
        <v>16</v>
      </c>
      <c r="B3545">
        <v>10000</v>
      </c>
      <c r="C3545">
        <v>100</v>
      </c>
      <c r="D3545">
        <v>100000</v>
      </c>
      <c r="E3545">
        <v>2</v>
      </c>
      <c r="F3545">
        <v>1</v>
      </c>
      <c r="G3545">
        <v>127.899721</v>
      </c>
      <c r="H3545">
        <v>0.29418100000000003</v>
      </c>
      <c r="I3545">
        <v>0.17319599999999999</v>
      </c>
      <c r="J3545">
        <v>0.17319599999999999</v>
      </c>
      <c r="K3545" t="str">
        <f>MID(M3545,22,1)</f>
        <v>2</v>
      </c>
      <c r="L3545" t="s">
        <v>59</v>
      </c>
      <c r="M3545" t="s">
        <v>60</v>
      </c>
      <c r="N3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45">
        <f>VLOOKUP(TableOMP[[#This Row],[Label]],TableAvg[],2,FALSE)</f>
        <v>127.95561930769229</v>
      </c>
      <c r="P3545">
        <f>VLOOKUP(TableOMP[[#This Row],[Label]],TableAvg[],3,FALSE)</f>
        <v>0.11317677691980549</v>
      </c>
      <c r="Q3545">
        <f>TableOMP[[#This Row],[Avg]]-$U$2*TableOMP[[#This Row],[StdDev]]</f>
        <v>127.72926575385267</v>
      </c>
      <c r="R3545">
        <f>TableOMP[[#This Row],[Avg]]+$U$2*TableOMP[[#This Row],[StdDev]]</f>
        <v>128.1819728615319</v>
      </c>
      <c r="S3545">
        <f>IF(AND(TableOMP[[#This Row],[total_time]]&gt;=TableOMP[[#This Row],[Low]], TableOMP[[#This Row],[total_time]]&lt;=TableOMP[[#This Row],[High]]),1,0)</f>
        <v>1</v>
      </c>
    </row>
    <row r="3546" spans="1:19" hidden="1" x14ac:dyDescent="0.25">
      <c r="A3546" t="s">
        <v>16</v>
      </c>
      <c r="B3546">
        <v>10000</v>
      </c>
      <c r="C3546">
        <v>100</v>
      </c>
      <c r="D3546">
        <v>100000</v>
      </c>
      <c r="E3546">
        <v>35</v>
      </c>
      <c r="F3546">
        <v>1</v>
      </c>
      <c r="G3546">
        <v>8.9944260000000007</v>
      </c>
      <c r="H3546">
        <v>0.154915</v>
      </c>
      <c r="I3546">
        <v>2.091183</v>
      </c>
      <c r="J3546">
        <v>6.1504999999999997E-2</v>
      </c>
      <c r="K3546" t="str">
        <f>MID(M3546,22,1)</f>
        <v>2</v>
      </c>
      <c r="L3546" t="s">
        <v>59</v>
      </c>
      <c r="M3546" t="s">
        <v>60</v>
      </c>
      <c r="N3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546">
        <f>VLOOKUP(TableOMP[[#This Row],[Label]],TableAvg[],2,FALSE)</f>
        <v>8.5364762857142846</v>
      </c>
      <c r="P3546">
        <f>VLOOKUP(TableOMP[[#This Row],[Label]],TableAvg[],3,FALSE)</f>
        <v>0.17451456046439179</v>
      </c>
      <c r="Q3546">
        <f>TableOMP[[#This Row],[Avg]]-$U$2*TableOMP[[#This Row],[StdDev]]</f>
        <v>8.1874471647855014</v>
      </c>
      <c r="R3546">
        <f>TableOMP[[#This Row],[Avg]]+$U$2*TableOMP[[#This Row],[StdDev]]</f>
        <v>8.8855054066430679</v>
      </c>
      <c r="S3546">
        <f>IF(AND(TableOMP[[#This Row],[total_time]]&gt;=TableOMP[[#This Row],[Low]], TableOMP[[#This Row],[total_time]]&lt;=TableOMP[[#This Row],[High]]),1,0)</f>
        <v>0</v>
      </c>
    </row>
    <row r="3547" spans="1:19" hidden="1" x14ac:dyDescent="0.25">
      <c r="A3547" t="s">
        <v>16</v>
      </c>
      <c r="B3547">
        <v>10000</v>
      </c>
      <c r="C3547">
        <v>100</v>
      </c>
      <c r="D3547">
        <v>100000</v>
      </c>
      <c r="E3547">
        <v>2</v>
      </c>
      <c r="F3547">
        <v>1</v>
      </c>
      <c r="G3547">
        <v>127.882768</v>
      </c>
      <c r="H3547">
        <v>0.22015899999999999</v>
      </c>
      <c r="I3547">
        <v>0.118881</v>
      </c>
      <c r="J3547">
        <v>0.118881</v>
      </c>
      <c r="K3547" t="str">
        <f>MID(M3547,22,1)</f>
        <v>4</v>
      </c>
      <c r="L3547" t="s">
        <v>97</v>
      </c>
      <c r="M3547" t="s">
        <v>98</v>
      </c>
      <c r="N3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47">
        <f>VLOOKUP(TableOMP[[#This Row],[Label]],TableAvg[],2,FALSE)</f>
        <v>127.95561930769229</v>
      </c>
      <c r="P3547">
        <f>VLOOKUP(TableOMP[[#This Row],[Label]],TableAvg[],3,FALSE)</f>
        <v>0.11317677691980549</v>
      </c>
      <c r="Q3547">
        <f>TableOMP[[#This Row],[Avg]]-$U$2*TableOMP[[#This Row],[StdDev]]</f>
        <v>127.72926575385267</v>
      </c>
      <c r="R3547">
        <f>TableOMP[[#This Row],[Avg]]+$U$2*TableOMP[[#This Row],[StdDev]]</f>
        <v>128.1819728615319</v>
      </c>
      <c r="S3547">
        <f>IF(AND(TableOMP[[#This Row],[total_time]]&gt;=TableOMP[[#This Row],[Low]], TableOMP[[#This Row],[total_time]]&lt;=TableOMP[[#This Row],[High]]),1,0)</f>
        <v>1</v>
      </c>
    </row>
    <row r="3548" spans="1:19" hidden="1" x14ac:dyDescent="0.25">
      <c r="A3548" t="s">
        <v>16</v>
      </c>
      <c r="B3548">
        <v>10000</v>
      </c>
      <c r="C3548">
        <v>100</v>
      </c>
      <c r="D3548">
        <v>100000</v>
      </c>
      <c r="E3548">
        <v>2</v>
      </c>
      <c r="F3548">
        <v>1</v>
      </c>
      <c r="G3548">
        <v>127.882464</v>
      </c>
      <c r="H3548">
        <v>0.22556999999999999</v>
      </c>
      <c r="I3548">
        <v>0.120921</v>
      </c>
      <c r="J3548">
        <v>0.120921</v>
      </c>
      <c r="K3548" t="str">
        <f>MID(M3548,22,1)</f>
        <v>6</v>
      </c>
      <c r="L3548" t="s">
        <v>223</v>
      </c>
      <c r="M3548" t="s">
        <v>224</v>
      </c>
      <c r="N3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48">
        <f>VLOOKUP(TableOMP[[#This Row],[Label]],TableAvg[],2,FALSE)</f>
        <v>127.95561930769229</v>
      </c>
      <c r="P3548">
        <f>VLOOKUP(TableOMP[[#This Row],[Label]],TableAvg[],3,FALSE)</f>
        <v>0.11317677691980549</v>
      </c>
      <c r="Q3548">
        <f>TableOMP[[#This Row],[Avg]]-$U$2*TableOMP[[#This Row],[StdDev]]</f>
        <v>127.72926575385267</v>
      </c>
      <c r="R3548">
        <f>TableOMP[[#This Row],[Avg]]+$U$2*TableOMP[[#This Row],[StdDev]]</f>
        <v>128.1819728615319</v>
      </c>
      <c r="S3548">
        <f>IF(AND(TableOMP[[#This Row],[total_time]]&gt;=TableOMP[[#This Row],[Low]], TableOMP[[#This Row],[total_time]]&lt;=TableOMP[[#This Row],[High]]),1,0)</f>
        <v>1</v>
      </c>
    </row>
    <row r="3549" spans="1:19" hidden="1" x14ac:dyDescent="0.25">
      <c r="A3549" t="s">
        <v>16</v>
      </c>
      <c r="B3549">
        <v>10000</v>
      </c>
      <c r="C3549">
        <v>100</v>
      </c>
      <c r="D3549">
        <v>100000</v>
      </c>
      <c r="E3549">
        <v>2</v>
      </c>
      <c r="F3549">
        <v>1</v>
      </c>
      <c r="G3549">
        <v>127.880926</v>
      </c>
      <c r="H3549">
        <v>0.21706800000000001</v>
      </c>
      <c r="I3549">
        <v>0.11397400000000001</v>
      </c>
      <c r="J3549">
        <v>0.11397400000000001</v>
      </c>
      <c r="K3549" t="str">
        <f>MID(M3549,22,1)</f>
        <v>7</v>
      </c>
      <c r="L3549" t="s">
        <v>49</v>
      </c>
      <c r="M3549" t="s">
        <v>50</v>
      </c>
      <c r="N3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49">
        <f>VLOOKUP(TableOMP[[#This Row],[Label]],TableAvg[],2,FALSE)</f>
        <v>127.95561930769229</v>
      </c>
      <c r="P3549">
        <f>VLOOKUP(TableOMP[[#This Row],[Label]],TableAvg[],3,FALSE)</f>
        <v>0.11317677691980549</v>
      </c>
      <c r="Q3549">
        <f>TableOMP[[#This Row],[Avg]]-$U$2*TableOMP[[#This Row],[StdDev]]</f>
        <v>127.72926575385267</v>
      </c>
      <c r="R3549">
        <f>TableOMP[[#This Row],[Avg]]+$U$2*TableOMP[[#This Row],[StdDev]]</f>
        <v>128.1819728615319</v>
      </c>
      <c r="S3549">
        <f>IF(AND(TableOMP[[#This Row],[total_time]]&gt;=TableOMP[[#This Row],[Low]], TableOMP[[#This Row],[total_time]]&lt;=TableOMP[[#This Row],[High]]),1,0)</f>
        <v>1</v>
      </c>
    </row>
    <row r="3550" spans="1:19" hidden="1" x14ac:dyDescent="0.25">
      <c r="A3550" t="s">
        <v>16</v>
      </c>
      <c r="B3550">
        <v>10000</v>
      </c>
      <c r="C3550">
        <v>100</v>
      </c>
      <c r="D3550">
        <v>100000</v>
      </c>
      <c r="E3550">
        <v>2</v>
      </c>
      <c r="F3550">
        <v>1</v>
      </c>
      <c r="G3550">
        <v>127.879254</v>
      </c>
      <c r="H3550">
        <v>0.24365100000000001</v>
      </c>
      <c r="I3550">
        <v>0.13569899999999999</v>
      </c>
      <c r="J3550">
        <v>0.13569899999999999</v>
      </c>
      <c r="K3550" t="str">
        <f>MID(M3550,22,1)</f>
        <v>5</v>
      </c>
      <c r="L3550" t="s">
        <v>197</v>
      </c>
      <c r="M3550" t="s">
        <v>198</v>
      </c>
      <c r="N3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50">
        <f>VLOOKUP(TableOMP[[#This Row],[Label]],TableAvg[],2,FALSE)</f>
        <v>127.95561930769229</v>
      </c>
      <c r="P3550">
        <f>VLOOKUP(TableOMP[[#This Row],[Label]],TableAvg[],3,FALSE)</f>
        <v>0.11317677691980549</v>
      </c>
      <c r="Q3550">
        <f>TableOMP[[#This Row],[Avg]]-$U$2*TableOMP[[#This Row],[StdDev]]</f>
        <v>127.72926575385267</v>
      </c>
      <c r="R3550">
        <f>TableOMP[[#This Row],[Avg]]+$U$2*TableOMP[[#This Row],[StdDev]]</f>
        <v>128.1819728615319</v>
      </c>
      <c r="S3550">
        <f>IF(AND(TableOMP[[#This Row],[total_time]]&gt;=TableOMP[[#This Row],[Low]], TableOMP[[#This Row],[total_time]]&lt;=TableOMP[[#This Row],[High]]),1,0)</f>
        <v>1</v>
      </c>
    </row>
    <row r="3551" spans="1:19" hidden="1" x14ac:dyDescent="0.25">
      <c r="A3551" t="s">
        <v>16</v>
      </c>
      <c r="B3551">
        <v>10000</v>
      </c>
      <c r="C3551">
        <v>100</v>
      </c>
      <c r="D3551">
        <v>100000</v>
      </c>
      <c r="E3551">
        <v>2</v>
      </c>
      <c r="F3551">
        <v>1</v>
      </c>
      <c r="G3551">
        <v>127.87837399999999</v>
      </c>
      <c r="H3551">
        <v>0.20921200000000001</v>
      </c>
      <c r="I3551">
        <v>0.112104</v>
      </c>
      <c r="J3551">
        <v>0.112104</v>
      </c>
      <c r="K3551" t="str">
        <f>MID(M3551,22,1)</f>
        <v>1</v>
      </c>
      <c r="L3551" t="s">
        <v>207</v>
      </c>
      <c r="M3551" t="s">
        <v>208</v>
      </c>
      <c r="N3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51">
        <f>VLOOKUP(TableOMP[[#This Row],[Label]],TableAvg[],2,FALSE)</f>
        <v>127.95561930769229</v>
      </c>
      <c r="P3551">
        <f>VLOOKUP(TableOMP[[#This Row],[Label]],TableAvg[],3,FALSE)</f>
        <v>0.11317677691980549</v>
      </c>
      <c r="Q3551">
        <f>TableOMP[[#This Row],[Avg]]-$U$2*TableOMP[[#This Row],[StdDev]]</f>
        <v>127.72926575385267</v>
      </c>
      <c r="R3551">
        <f>TableOMP[[#This Row],[Avg]]+$U$2*TableOMP[[#This Row],[StdDev]]</f>
        <v>128.1819728615319</v>
      </c>
      <c r="S3551">
        <f>IF(AND(TableOMP[[#This Row],[total_time]]&gt;=TableOMP[[#This Row],[Low]], TableOMP[[#This Row],[total_time]]&lt;=TableOMP[[#This Row],[High]]),1,0)</f>
        <v>1</v>
      </c>
    </row>
    <row r="3552" spans="1:19" hidden="1" x14ac:dyDescent="0.25">
      <c r="A3552" t="s">
        <v>16</v>
      </c>
      <c r="B3552">
        <v>10000</v>
      </c>
      <c r="C3552">
        <v>100</v>
      </c>
      <c r="D3552">
        <v>100000</v>
      </c>
      <c r="E3552">
        <v>2</v>
      </c>
      <c r="F3552">
        <v>1</v>
      </c>
      <c r="G3552">
        <v>127.863862</v>
      </c>
      <c r="H3552">
        <v>0.27313599999999999</v>
      </c>
      <c r="I3552">
        <v>0.14653099999999999</v>
      </c>
      <c r="J3552">
        <v>0.14653099999999999</v>
      </c>
      <c r="K3552" t="str">
        <f>MID(M3552,22,1)</f>
        <v>1</v>
      </c>
      <c r="L3552" t="s">
        <v>171</v>
      </c>
      <c r="M3552" t="s">
        <v>172</v>
      </c>
      <c r="N3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52">
        <f>VLOOKUP(TableOMP[[#This Row],[Label]],TableAvg[],2,FALSE)</f>
        <v>127.95561930769229</v>
      </c>
      <c r="P3552">
        <f>VLOOKUP(TableOMP[[#This Row],[Label]],TableAvg[],3,FALSE)</f>
        <v>0.11317677691980549</v>
      </c>
      <c r="Q3552">
        <f>TableOMP[[#This Row],[Avg]]-$U$2*TableOMP[[#This Row],[StdDev]]</f>
        <v>127.72926575385267</v>
      </c>
      <c r="R3552">
        <f>TableOMP[[#This Row],[Avg]]+$U$2*TableOMP[[#This Row],[StdDev]]</f>
        <v>128.1819728615319</v>
      </c>
      <c r="S3552">
        <f>IF(AND(TableOMP[[#This Row],[total_time]]&gt;=TableOMP[[#This Row],[Low]], TableOMP[[#This Row],[total_time]]&lt;=TableOMP[[#This Row],[High]]),1,0)</f>
        <v>1</v>
      </c>
    </row>
    <row r="3553" spans="1:19" hidden="1" x14ac:dyDescent="0.25">
      <c r="A3553" t="s">
        <v>16</v>
      </c>
      <c r="B3553">
        <v>10000</v>
      </c>
      <c r="C3553">
        <v>100</v>
      </c>
      <c r="D3553">
        <v>100000</v>
      </c>
      <c r="E3553">
        <v>2</v>
      </c>
      <c r="F3553">
        <v>1</v>
      </c>
      <c r="G3553">
        <v>127.862167</v>
      </c>
      <c r="H3553">
        <v>0.24618499999999999</v>
      </c>
      <c r="I3553">
        <v>0.141405</v>
      </c>
      <c r="J3553">
        <v>0.141405</v>
      </c>
      <c r="K3553" t="str">
        <f>MID(M3553,22,1)</f>
        <v>7</v>
      </c>
      <c r="L3553" t="s">
        <v>49</v>
      </c>
      <c r="M3553" t="s">
        <v>50</v>
      </c>
      <c r="N3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53">
        <f>VLOOKUP(TableOMP[[#This Row],[Label]],TableAvg[],2,FALSE)</f>
        <v>127.95561930769229</v>
      </c>
      <c r="P3553">
        <f>VLOOKUP(TableOMP[[#This Row],[Label]],TableAvg[],3,FALSE)</f>
        <v>0.11317677691980549</v>
      </c>
      <c r="Q3553">
        <f>TableOMP[[#This Row],[Avg]]-$U$2*TableOMP[[#This Row],[StdDev]]</f>
        <v>127.72926575385267</v>
      </c>
      <c r="R3553">
        <f>TableOMP[[#This Row],[Avg]]+$U$2*TableOMP[[#This Row],[StdDev]]</f>
        <v>128.1819728615319</v>
      </c>
      <c r="S3553">
        <f>IF(AND(TableOMP[[#This Row],[total_time]]&gt;=TableOMP[[#This Row],[Low]], TableOMP[[#This Row],[total_time]]&lt;=TableOMP[[#This Row],[High]]),1,0)</f>
        <v>1</v>
      </c>
    </row>
    <row r="3554" spans="1:19" hidden="1" x14ac:dyDescent="0.25">
      <c r="A3554" t="s">
        <v>16</v>
      </c>
      <c r="B3554">
        <v>10000</v>
      </c>
      <c r="C3554">
        <v>100</v>
      </c>
      <c r="D3554">
        <v>100000</v>
      </c>
      <c r="E3554">
        <v>27</v>
      </c>
      <c r="F3554">
        <v>1</v>
      </c>
      <c r="G3554">
        <v>11.166147</v>
      </c>
      <c r="H3554">
        <v>0.15328900000000001</v>
      </c>
      <c r="I3554">
        <v>1.159753</v>
      </c>
      <c r="J3554">
        <v>4.4606E-2</v>
      </c>
      <c r="K3554" t="str">
        <f>MID(M3554,22,1)</f>
        <v>2</v>
      </c>
      <c r="L3554" t="s">
        <v>59</v>
      </c>
      <c r="M3554" t="s">
        <v>60</v>
      </c>
      <c r="N3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554">
        <f>VLOOKUP(TableOMP[[#This Row],[Label]],TableAvg[],2,FALSE)</f>
        <v>10.583970884615386</v>
      </c>
      <c r="P3554">
        <f>VLOOKUP(TableOMP[[#This Row],[Label]],TableAvg[],3,FALSE)</f>
        <v>0.17099758991071362</v>
      </c>
      <c r="Q3554">
        <f>TableOMP[[#This Row],[Avg]]-$U$2*TableOMP[[#This Row],[StdDev]]</f>
        <v>10.241975704793958</v>
      </c>
      <c r="R3554">
        <f>TableOMP[[#This Row],[Avg]]+$U$2*TableOMP[[#This Row],[StdDev]]</f>
        <v>10.925966064436814</v>
      </c>
      <c r="S3554">
        <f>IF(AND(TableOMP[[#This Row],[total_time]]&gt;=TableOMP[[#This Row],[Low]], TableOMP[[#This Row],[total_time]]&lt;=TableOMP[[#This Row],[High]]),1,0)</f>
        <v>0</v>
      </c>
    </row>
    <row r="3555" spans="1:19" hidden="1" x14ac:dyDescent="0.25">
      <c r="A3555" t="s">
        <v>16</v>
      </c>
      <c r="B3555">
        <v>10000</v>
      </c>
      <c r="C3555">
        <v>100</v>
      </c>
      <c r="D3555">
        <v>100000</v>
      </c>
      <c r="E3555">
        <v>2</v>
      </c>
      <c r="F3555">
        <v>1</v>
      </c>
      <c r="G3555">
        <v>127.84486099999999</v>
      </c>
      <c r="H3555">
        <v>0.243698</v>
      </c>
      <c r="I3555">
        <v>0.13266700000000001</v>
      </c>
      <c r="J3555">
        <v>0.13266700000000001</v>
      </c>
      <c r="K3555" t="str">
        <f>MID(M3555,22,1)</f>
        <v>6</v>
      </c>
      <c r="L3555" t="s">
        <v>223</v>
      </c>
      <c r="M3555" t="s">
        <v>224</v>
      </c>
      <c r="N3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55">
        <f>VLOOKUP(TableOMP[[#This Row],[Label]],TableAvg[],2,FALSE)</f>
        <v>127.95561930769229</v>
      </c>
      <c r="P3555">
        <f>VLOOKUP(TableOMP[[#This Row],[Label]],TableAvg[],3,FALSE)</f>
        <v>0.11317677691980549</v>
      </c>
      <c r="Q3555">
        <f>TableOMP[[#This Row],[Avg]]-$U$2*TableOMP[[#This Row],[StdDev]]</f>
        <v>127.72926575385267</v>
      </c>
      <c r="R3555">
        <f>TableOMP[[#This Row],[Avg]]+$U$2*TableOMP[[#This Row],[StdDev]]</f>
        <v>128.1819728615319</v>
      </c>
      <c r="S3555">
        <f>IF(AND(TableOMP[[#This Row],[total_time]]&gt;=TableOMP[[#This Row],[Low]], TableOMP[[#This Row],[total_time]]&lt;=TableOMP[[#This Row],[High]]),1,0)</f>
        <v>1</v>
      </c>
    </row>
    <row r="3556" spans="1:19" hidden="1" x14ac:dyDescent="0.25">
      <c r="A3556" t="s">
        <v>16</v>
      </c>
      <c r="B3556">
        <v>10000</v>
      </c>
      <c r="C3556">
        <v>100</v>
      </c>
      <c r="D3556">
        <v>100000</v>
      </c>
      <c r="E3556">
        <v>25</v>
      </c>
      <c r="F3556">
        <v>1</v>
      </c>
      <c r="G3556">
        <v>11.627546000000001</v>
      </c>
      <c r="H3556">
        <v>0.15382799999999999</v>
      </c>
      <c r="I3556">
        <v>1.165878</v>
      </c>
      <c r="J3556">
        <v>4.8578000000000003E-2</v>
      </c>
      <c r="K3556" t="str">
        <f>MID(M3556,22,1)</f>
        <v>2</v>
      </c>
      <c r="L3556" t="s">
        <v>59</v>
      </c>
      <c r="M3556" t="s">
        <v>60</v>
      </c>
      <c r="N3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556">
        <f>VLOOKUP(TableOMP[[#This Row],[Label]],TableAvg[],2,FALSE)</f>
        <v>11.29517465384615</v>
      </c>
      <c r="P3556">
        <f>VLOOKUP(TableOMP[[#This Row],[Label]],TableAvg[],3,FALSE)</f>
        <v>0.15140431292041434</v>
      </c>
      <c r="Q3556">
        <f>TableOMP[[#This Row],[Avg]]-$U$2*TableOMP[[#This Row],[StdDev]]</f>
        <v>10.992366028005321</v>
      </c>
      <c r="R3556">
        <f>TableOMP[[#This Row],[Avg]]+$U$2*TableOMP[[#This Row],[StdDev]]</f>
        <v>11.597983279686979</v>
      </c>
      <c r="S3556">
        <f>IF(AND(TableOMP[[#This Row],[total_time]]&gt;=TableOMP[[#This Row],[Low]], TableOMP[[#This Row],[total_time]]&lt;=TableOMP[[#This Row],[High]]),1,0)</f>
        <v>0</v>
      </c>
    </row>
    <row r="3557" spans="1:19" hidden="1" x14ac:dyDescent="0.25">
      <c r="A3557" t="s">
        <v>16</v>
      </c>
      <c r="B3557">
        <v>10000</v>
      </c>
      <c r="C3557">
        <v>100</v>
      </c>
      <c r="D3557">
        <v>100000</v>
      </c>
      <c r="E3557">
        <v>2</v>
      </c>
      <c r="F3557">
        <v>1</v>
      </c>
      <c r="G3557">
        <v>127.838652</v>
      </c>
      <c r="H3557">
        <v>0.18357999999999999</v>
      </c>
      <c r="I3557">
        <v>8.9940000000000006E-2</v>
      </c>
      <c r="J3557">
        <v>8.9940000000000006E-2</v>
      </c>
      <c r="K3557" t="str">
        <f>MID(M3557,22,1)</f>
        <v>1</v>
      </c>
      <c r="L3557" t="s">
        <v>207</v>
      </c>
      <c r="M3557" t="s">
        <v>208</v>
      </c>
      <c r="N3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57">
        <f>VLOOKUP(TableOMP[[#This Row],[Label]],TableAvg[],2,FALSE)</f>
        <v>127.95561930769229</v>
      </c>
      <c r="P3557">
        <f>VLOOKUP(TableOMP[[#This Row],[Label]],TableAvg[],3,FALSE)</f>
        <v>0.11317677691980549</v>
      </c>
      <c r="Q3557">
        <f>TableOMP[[#This Row],[Avg]]-$U$2*TableOMP[[#This Row],[StdDev]]</f>
        <v>127.72926575385267</v>
      </c>
      <c r="R3557">
        <f>TableOMP[[#This Row],[Avg]]+$U$2*TableOMP[[#This Row],[StdDev]]</f>
        <v>128.1819728615319</v>
      </c>
      <c r="S3557">
        <f>IF(AND(TableOMP[[#This Row],[total_time]]&gt;=TableOMP[[#This Row],[Low]], TableOMP[[#This Row],[total_time]]&lt;=TableOMP[[#This Row],[High]]),1,0)</f>
        <v>1</v>
      </c>
    </row>
    <row r="3558" spans="1:19" hidden="1" x14ac:dyDescent="0.25">
      <c r="A3558" t="s">
        <v>16</v>
      </c>
      <c r="B3558">
        <v>10000</v>
      </c>
      <c r="C3558">
        <v>100</v>
      </c>
      <c r="D3558">
        <v>100000</v>
      </c>
      <c r="E3558">
        <v>23</v>
      </c>
      <c r="F3558">
        <v>1</v>
      </c>
      <c r="G3558">
        <v>12.500147</v>
      </c>
      <c r="H3558">
        <v>0.13757</v>
      </c>
      <c r="I3558">
        <v>0.87793100000000002</v>
      </c>
      <c r="J3558">
        <v>3.9905999999999997E-2</v>
      </c>
      <c r="K3558" t="str">
        <f>MID(M3558,22,1)</f>
        <v>2</v>
      </c>
      <c r="L3558" t="s">
        <v>59</v>
      </c>
      <c r="M3558" t="s">
        <v>60</v>
      </c>
      <c r="N3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558">
        <f>VLOOKUP(TableOMP[[#This Row],[Label]],TableAvg[],2,FALSE)</f>
        <v>12.094215730769228</v>
      </c>
      <c r="P3558">
        <f>VLOOKUP(TableOMP[[#This Row],[Label]],TableAvg[],3,FALSE)</f>
        <v>0.11805646826482695</v>
      </c>
      <c r="Q3558">
        <f>TableOMP[[#This Row],[Avg]]-$U$2*TableOMP[[#This Row],[StdDev]]</f>
        <v>11.858102794239574</v>
      </c>
      <c r="R3558">
        <f>TableOMP[[#This Row],[Avg]]+$U$2*TableOMP[[#This Row],[StdDev]]</f>
        <v>12.330328667298883</v>
      </c>
      <c r="S3558">
        <f>IF(AND(TableOMP[[#This Row],[total_time]]&gt;=TableOMP[[#This Row],[Low]], TableOMP[[#This Row],[total_time]]&lt;=TableOMP[[#This Row],[High]]),1,0)</f>
        <v>0</v>
      </c>
    </row>
    <row r="3559" spans="1:19" hidden="1" x14ac:dyDescent="0.25">
      <c r="A3559" t="s">
        <v>16</v>
      </c>
      <c r="B3559">
        <v>10000</v>
      </c>
      <c r="C3559">
        <v>100</v>
      </c>
      <c r="D3559">
        <v>100000</v>
      </c>
      <c r="E3559">
        <v>2</v>
      </c>
      <c r="F3559">
        <v>1</v>
      </c>
      <c r="G3559">
        <v>127.822715</v>
      </c>
      <c r="H3559">
        <v>0.224828</v>
      </c>
      <c r="I3559">
        <v>0.12377199999999999</v>
      </c>
      <c r="J3559">
        <v>0.12377199999999999</v>
      </c>
      <c r="K3559" t="str">
        <f>MID(M3559,22,1)</f>
        <v>2</v>
      </c>
      <c r="L3559" t="s">
        <v>59</v>
      </c>
      <c r="M3559" t="s">
        <v>60</v>
      </c>
      <c r="N3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59">
        <f>VLOOKUP(TableOMP[[#This Row],[Label]],TableAvg[],2,FALSE)</f>
        <v>127.95561930769229</v>
      </c>
      <c r="P3559">
        <f>VLOOKUP(TableOMP[[#This Row],[Label]],TableAvg[],3,FALSE)</f>
        <v>0.11317677691980549</v>
      </c>
      <c r="Q3559">
        <f>TableOMP[[#This Row],[Avg]]-$U$2*TableOMP[[#This Row],[StdDev]]</f>
        <v>127.72926575385267</v>
      </c>
      <c r="R3559">
        <f>TableOMP[[#This Row],[Avg]]+$U$2*TableOMP[[#This Row],[StdDev]]</f>
        <v>128.1819728615319</v>
      </c>
      <c r="S3559">
        <f>IF(AND(TableOMP[[#This Row],[total_time]]&gt;=TableOMP[[#This Row],[Low]], TableOMP[[#This Row],[total_time]]&lt;=TableOMP[[#This Row],[High]]),1,0)</f>
        <v>1</v>
      </c>
    </row>
    <row r="3560" spans="1:19" hidden="1" x14ac:dyDescent="0.25">
      <c r="A3560" t="s">
        <v>16</v>
      </c>
      <c r="B3560">
        <v>10000</v>
      </c>
      <c r="C3560">
        <v>100</v>
      </c>
      <c r="D3560">
        <v>100000</v>
      </c>
      <c r="E3560">
        <v>21</v>
      </c>
      <c r="F3560">
        <v>1</v>
      </c>
      <c r="G3560">
        <v>13.605729</v>
      </c>
      <c r="H3560">
        <v>0.12909399999999999</v>
      </c>
      <c r="I3560">
        <v>0.740286</v>
      </c>
      <c r="J3560">
        <v>3.7013999999999998E-2</v>
      </c>
      <c r="K3560" t="str">
        <f>MID(M3560,22,1)</f>
        <v>2</v>
      </c>
      <c r="L3560" t="s">
        <v>59</v>
      </c>
      <c r="M3560" t="s">
        <v>60</v>
      </c>
      <c r="N3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560">
        <f>VLOOKUP(TableOMP[[#This Row],[Label]],TableAvg[],2,FALSE)</f>
        <v>13.096389884615384</v>
      </c>
      <c r="P3560">
        <f>VLOOKUP(TableOMP[[#This Row],[Label]],TableAvg[],3,FALSE)</f>
        <v>0.1596983413500761</v>
      </c>
      <c r="Q3560">
        <f>TableOMP[[#This Row],[Avg]]-$U$2*TableOMP[[#This Row],[StdDev]]</f>
        <v>12.776993201915232</v>
      </c>
      <c r="R3560">
        <f>TableOMP[[#This Row],[Avg]]+$U$2*TableOMP[[#This Row],[StdDev]]</f>
        <v>13.415786567315536</v>
      </c>
      <c r="S3560">
        <f>IF(AND(TableOMP[[#This Row],[total_time]]&gt;=TableOMP[[#This Row],[Low]], TableOMP[[#This Row],[total_time]]&lt;=TableOMP[[#This Row],[High]]),1,0)</f>
        <v>0</v>
      </c>
    </row>
    <row r="3561" spans="1:19" hidden="1" x14ac:dyDescent="0.25">
      <c r="A3561" t="s">
        <v>16</v>
      </c>
      <c r="B3561">
        <v>10000</v>
      </c>
      <c r="C3561">
        <v>100</v>
      </c>
      <c r="D3561">
        <v>100000</v>
      </c>
      <c r="E3561">
        <v>20</v>
      </c>
      <c r="F3561">
        <v>1</v>
      </c>
      <c r="G3561">
        <v>13.982711</v>
      </c>
      <c r="H3561">
        <v>0.14086000000000001</v>
      </c>
      <c r="I3561">
        <v>0.79056999999999999</v>
      </c>
      <c r="J3561">
        <v>4.1609E-2</v>
      </c>
      <c r="K3561" t="str">
        <f>MID(M3561,22,1)</f>
        <v>2</v>
      </c>
      <c r="L3561" t="s">
        <v>59</v>
      </c>
      <c r="M3561" t="s">
        <v>60</v>
      </c>
      <c r="N3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561">
        <f>VLOOKUP(TableOMP[[#This Row],[Label]],TableAvg[],2,FALSE)</f>
        <v>13.651308038461538</v>
      </c>
      <c r="P3561">
        <f>VLOOKUP(TableOMP[[#This Row],[Label]],TableAvg[],3,FALSE)</f>
        <v>0.11481910648562826</v>
      </c>
      <c r="Q3561">
        <f>TableOMP[[#This Row],[Avg]]-$U$2*TableOMP[[#This Row],[StdDev]]</f>
        <v>13.421669825490282</v>
      </c>
      <c r="R3561">
        <f>TableOMP[[#This Row],[Avg]]+$U$2*TableOMP[[#This Row],[StdDev]]</f>
        <v>13.880946251432794</v>
      </c>
      <c r="S3561">
        <f>IF(AND(TableOMP[[#This Row],[total_time]]&gt;=TableOMP[[#This Row],[Low]], TableOMP[[#This Row],[total_time]]&lt;=TableOMP[[#This Row],[High]]),1,0)</f>
        <v>0</v>
      </c>
    </row>
    <row r="3562" spans="1:19" hidden="1" x14ac:dyDescent="0.25">
      <c r="A3562" t="s">
        <v>16</v>
      </c>
      <c r="B3562">
        <v>10000</v>
      </c>
      <c r="C3562">
        <v>100</v>
      </c>
      <c r="D3562">
        <v>100000</v>
      </c>
      <c r="E3562">
        <v>19</v>
      </c>
      <c r="F3562">
        <v>1</v>
      </c>
      <c r="G3562">
        <v>14.645237</v>
      </c>
      <c r="H3562">
        <v>0.146229</v>
      </c>
      <c r="I3562">
        <v>0.84937099999999999</v>
      </c>
      <c r="J3562">
        <v>4.7187E-2</v>
      </c>
      <c r="K3562" t="str">
        <f>MID(M3562,22,1)</f>
        <v>2</v>
      </c>
      <c r="L3562" t="s">
        <v>59</v>
      </c>
      <c r="M3562" t="s">
        <v>60</v>
      </c>
      <c r="N3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562">
        <f>VLOOKUP(TableOMP[[#This Row],[Label]],TableAvg[],2,FALSE)</f>
        <v>14.32700723076923</v>
      </c>
      <c r="P3562">
        <f>VLOOKUP(TableOMP[[#This Row],[Label]],TableAvg[],3,FALSE)</f>
        <v>0.15283457974479744</v>
      </c>
      <c r="Q3562">
        <f>TableOMP[[#This Row],[Avg]]-$U$2*TableOMP[[#This Row],[StdDev]]</f>
        <v>14.021338071279635</v>
      </c>
      <c r="R3562">
        <f>TableOMP[[#This Row],[Avg]]+$U$2*TableOMP[[#This Row],[StdDev]]</f>
        <v>14.632676390258824</v>
      </c>
      <c r="S3562">
        <f>IF(AND(TableOMP[[#This Row],[total_time]]&gt;=TableOMP[[#This Row],[Low]], TableOMP[[#This Row],[total_time]]&lt;=TableOMP[[#This Row],[High]]),1,0)</f>
        <v>0</v>
      </c>
    </row>
    <row r="3563" spans="1:19" hidden="1" x14ac:dyDescent="0.25">
      <c r="A3563" t="s">
        <v>16</v>
      </c>
      <c r="B3563">
        <v>10000</v>
      </c>
      <c r="C3563">
        <v>100</v>
      </c>
      <c r="D3563">
        <v>100000</v>
      </c>
      <c r="E3563">
        <v>2</v>
      </c>
      <c r="F3563">
        <v>1</v>
      </c>
      <c r="G3563">
        <v>127.81769300000001</v>
      </c>
      <c r="H3563">
        <v>0.23431299999999999</v>
      </c>
      <c r="I3563">
        <v>0.132026</v>
      </c>
      <c r="J3563">
        <v>0.132026</v>
      </c>
      <c r="K3563" t="str">
        <f>MID(M3563,22,1)</f>
        <v>2</v>
      </c>
      <c r="L3563" t="s">
        <v>59</v>
      </c>
      <c r="M3563" t="s">
        <v>60</v>
      </c>
      <c r="N3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63">
        <f>VLOOKUP(TableOMP[[#This Row],[Label]],TableAvg[],2,FALSE)</f>
        <v>127.95561930769229</v>
      </c>
      <c r="P3563">
        <f>VLOOKUP(TableOMP[[#This Row],[Label]],TableAvg[],3,FALSE)</f>
        <v>0.11317677691980549</v>
      </c>
      <c r="Q3563">
        <f>TableOMP[[#This Row],[Avg]]-$U$2*TableOMP[[#This Row],[StdDev]]</f>
        <v>127.72926575385267</v>
      </c>
      <c r="R3563">
        <f>TableOMP[[#This Row],[Avg]]+$U$2*TableOMP[[#This Row],[StdDev]]</f>
        <v>128.1819728615319</v>
      </c>
      <c r="S3563">
        <f>IF(AND(TableOMP[[#This Row],[total_time]]&gt;=TableOMP[[#This Row],[Low]], TableOMP[[#This Row],[total_time]]&lt;=TableOMP[[#This Row],[High]]),1,0)</f>
        <v>1</v>
      </c>
    </row>
    <row r="3564" spans="1:19" hidden="1" x14ac:dyDescent="0.25">
      <c r="A3564" t="s">
        <v>16</v>
      </c>
      <c r="B3564">
        <v>10000</v>
      </c>
      <c r="C3564">
        <v>100</v>
      </c>
      <c r="D3564">
        <v>100000</v>
      </c>
      <c r="E3564">
        <v>17</v>
      </c>
      <c r="F3564">
        <v>1</v>
      </c>
      <c r="G3564">
        <v>16.216455</v>
      </c>
      <c r="H3564">
        <v>0.32890599999999998</v>
      </c>
      <c r="I3564">
        <v>0.78263099999999997</v>
      </c>
      <c r="J3564">
        <v>4.8913999999999999E-2</v>
      </c>
      <c r="K3564" t="str">
        <f>MID(M3564,22,1)</f>
        <v>2</v>
      </c>
      <c r="L3564" t="s">
        <v>59</v>
      </c>
      <c r="M3564" t="s">
        <v>60</v>
      </c>
      <c r="N3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564">
        <f>VLOOKUP(TableOMP[[#This Row],[Label]],TableAvg[],2,FALSE)</f>
        <v>15.859912115384621</v>
      </c>
      <c r="P3564">
        <f>VLOOKUP(TableOMP[[#This Row],[Label]],TableAvg[],3,FALSE)</f>
        <v>0.12658426369454764</v>
      </c>
      <c r="Q3564">
        <f>TableOMP[[#This Row],[Avg]]-$U$2*TableOMP[[#This Row],[StdDev]]</f>
        <v>15.606743587995526</v>
      </c>
      <c r="R3564">
        <f>TableOMP[[#This Row],[Avg]]+$U$2*TableOMP[[#This Row],[StdDev]]</f>
        <v>16.113080642773717</v>
      </c>
      <c r="S3564">
        <f>IF(AND(TableOMP[[#This Row],[total_time]]&gt;=TableOMP[[#This Row],[Low]], TableOMP[[#This Row],[total_time]]&lt;=TableOMP[[#This Row],[High]]),1,0)</f>
        <v>0</v>
      </c>
    </row>
    <row r="3565" spans="1:19" hidden="1" x14ac:dyDescent="0.25">
      <c r="A3565" t="s">
        <v>15</v>
      </c>
      <c r="B3565">
        <v>10000</v>
      </c>
      <c r="C3565">
        <v>100</v>
      </c>
      <c r="D3565">
        <v>1</v>
      </c>
      <c r="E3565">
        <v>2</v>
      </c>
      <c r="F3565">
        <v>1</v>
      </c>
      <c r="G3565">
        <v>110.101493</v>
      </c>
      <c r="H3565">
        <v>17.702392</v>
      </c>
      <c r="I3565">
        <v>2.8134049999999999</v>
      </c>
      <c r="J3565">
        <v>2.8134049999999999</v>
      </c>
      <c r="K3565" t="str">
        <f>MID(M3565,22,1)</f>
        <v>4</v>
      </c>
      <c r="L3565" t="s">
        <v>43</v>
      </c>
      <c r="M3565" t="s">
        <v>44</v>
      </c>
      <c r="N3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65">
        <f>VLOOKUP(TableOMP[[#This Row],[Label]],TableAvg[],2,FALSE)</f>
        <v>107.00836806666666</v>
      </c>
      <c r="P3565">
        <f>VLOOKUP(TableOMP[[#This Row],[Label]],TableAvg[],3,FALSE)</f>
        <v>1.8709204402430926</v>
      </c>
      <c r="Q3565">
        <f>TableOMP[[#This Row],[Avg]]-$U$2*TableOMP[[#This Row],[StdDev]]</f>
        <v>103.26652718618048</v>
      </c>
      <c r="R3565">
        <f>TableOMP[[#This Row],[Avg]]+$U$2*TableOMP[[#This Row],[StdDev]]</f>
        <v>110.75020894715284</v>
      </c>
      <c r="S3565">
        <f>IF(AND(TableOMP[[#This Row],[total_time]]&gt;=TableOMP[[#This Row],[Low]], TableOMP[[#This Row],[total_time]]&lt;=TableOMP[[#This Row],[High]]),1,0)</f>
        <v>1</v>
      </c>
    </row>
    <row r="3566" spans="1:19" hidden="1" x14ac:dyDescent="0.25">
      <c r="A3566" t="s">
        <v>15</v>
      </c>
      <c r="B3566">
        <v>10000</v>
      </c>
      <c r="C3566">
        <v>100</v>
      </c>
      <c r="D3566">
        <v>1</v>
      </c>
      <c r="E3566">
        <v>2</v>
      </c>
      <c r="F3566">
        <v>1</v>
      </c>
      <c r="G3566">
        <v>108.849912</v>
      </c>
      <c r="H3566">
        <v>16.453469999999999</v>
      </c>
      <c r="I3566">
        <v>2.9866459999999999</v>
      </c>
      <c r="J3566">
        <v>2.9866459999999999</v>
      </c>
      <c r="K3566" t="str">
        <f>MID(M3566,22,1)</f>
        <v>5</v>
      </c>
      <c r="L3566" t="s">
        <v>205</v>
      </c>
      <c r="M3566" t="s">
        <v>206</v>
      </c>
      <c r="N3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66">
        <f>VLOOKUP(TableOMP[[#This Row],[Label]],TableAvg[],2,FALSE)</f>
        <v>107.00836806666666</v>
      </c>
      <c r="P3566">
        <f>VLOOKUP(TableOMP[[#This Row],[Label]],TableAvg[],3,FALSE)</f>
        <v>1.8709204402430926</v>
      </c>
      <c r="Q3566">
        <f>TableOMP[[#This Row],[Avg]]-$U$2*TableOMP[[#This Row],[StdDev]]</f>
        <v>103.26652718618048</v>
      </c>
      <c r="R3566">
        <f>TableOMP[[#This Row],[Avg]]+$U$2*TableOMP[[#This Row],[StdDev]]</f>
        <v>110.75020894715284</v>
      </c>
      <c r="S3566">
        <f>IF(AND(TableOMP[[#This Row],[total_time]]&gt;=TableOMP[[#This Row],[Low]], TableOMP[[#This Row],[total_time]]&lt;=TableOMP[[#This Row],[High]]),1,0)</f>
        <v>1</v>
      </c>
    </row>
    <row r="3567" spans="1:19" hidden="1" x14ac:dyDescent="0.25">
      <c r="A3567" t="s">
        <v>15</v>
      </c>
      <c r="B3567">
        <v>10000</v>
      </c>
      <c r="C3567">
        <v>100</v>
      </c>
      <c r="D3567">
        <v>1</v>
      </c>
      <c r="E3567">
        <v>2</v>
      </c>
      <c r="F3567">
        <v>1</v>
      </c>
      <c r="G3567">
        <v>107.45122000000001</v>
      </c>
      <c r="H3567">
        <v>14.925034999999999</v>
      </c>
      <c r="I3567">
        <v>3.1565319999999999</v>
      </c>
      <c r="J3567">
        <v>3.1565319999999999</v>
      </c>
      <c r="K3567" t="str">
        <f>MID(M3567,22,1)</f>
        <v>6</v>
      </c>
      <c r="L3567" t="s">
        <v>63</v>
      </c>
      <c r="M3567" t="s">
        <v>64</v>
      </c>
      <c r="N3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67">
        <f>VLOOKUP(TableOMP[[#This Row],[Label]],TableAvg[],2,FALSE)</f>
        <v>107.00836806666666</v>
      </c>
      <c r="P3567">
        <f>VLOOKUP(TableOMP[[#This Row],[Label]],TableAvg[],3,FALSE)</f>
        <v>1.8709204402430926</v>
      </c>
      <c r="Q3567">
        <f>TableOMP[[#This Row],[Avg]]-$U$2*TableOMP[[#This Row],[StdDev]]</f>
        <v>103.26652718618048</v>
      </c>
      <c r="R3567">
        <f>TableOMP[[#This Row],[Avg]]+$U$2*TableOMP[[#This Row],[StdDev]]</f>
        <v>110.75020894715284</v>
      </c>
      <c r="S3567">
        <f>IF(AND(TableOMP[[#This Row],[total_time]]&gt;=TableOMP[[#This Row],[Low]], TableOMP[[#This Row],[total_time]]&lt;=TableOMP[[#This Row],[High]]),1,0)</f>
        <v>1</v>
      </c>
    </row>
    <row r="3568" spans="1:19" hidden="1" x14ac:dyDescent="0.25">
      <c r="A3568" t="s">
        <v>15</v>
      </c>
      <c r="B3568">
        <v>10000</v>
      </c>
      <c r="C3568">
        <v>100</v>
      </c>
      <c r="D3568">
        <v>1</v>
      </c>
      <c r="E3568">
        <v>2</v>
      </c>
      <c r="F3568">
        <v>1</v>
      </c>
      <c r="G3568">
        <v>107.146376</v>
      </c>
      <c r="H3568">
        <v>14.753506</v>
      </c>
      <c r="I3568">
        <v>3.1190799999999999</v>
      </c>
      <c r="J3568">
        <v>3.1190799999999999</v>
      </c>
      <c r="K3568" t="str">
        <f>MID(M3568,22,1)</f>
        <v>5</v>
      </c>
      <c r="L3568" t="s">
        <v>205</v>
      </c>
      <c r="M3568" t="s">
        <v>206</v>
      </c>
      <c r="N3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68">
        <f>VLOOKUP(TableOMP[[#This Row],[Label]],TableAvg[],2,FALSE)</f>
        <v>107.00836806666666</v>
      </c>
      <c r="P3568">
        <f>VLOOKUP(TableOMP[[#This Row],[Label]],TableAvg[],3,FALSE)</f>
        <v>1.8709204402430926</v>
      </c>
      <c r="Q3568">
        <f>TableOMP[[#This Row],[Avg]]-$U$2*TableOMP[[#This Row],[StdDev]]</f>
        <v>103.26652718618048</v>
      </c>
      <c r="R3568">
        <f>TableOMP[[#This Row],[Avg]]+$U$2*TableOMP[[#This Row],[StdDev]]</f>
        <v>110.75020894715284</v>
      </c>
      <c r="S3568">
        <f>IF(AND(TableOMP[[#This Row],[total_time]]&gt;=TableOMP[[#This Row],[Low]], TableOMP[[#This Row],[total_time]]&lt;=TableOMP[[#This Row],[High]]),1,0)</f>
        <v>1</v>
      </c>
    </row>
    <row r="3569" spans="1:19" hidden="1" x14ac:dyDescent="0.25">
      <c r="A3569" t="s">
        <v>15</v>
      </c>
      <c r="B3569">
        <v>10000</v>
      </c>
      <c r="C3569">
        <v>100</v>
      </c>
      <c r="D3569">
        <v>1</v>
      </c>
      <c r="E3569">
        <v>2</v>
      </c>
      <c r="F3569">
        <v>1</v>
      </c>
      <c r="G3569">
        <v>107.055278</v>
      </c>
      <c r="H3569">
        <v>14.613251</v>
      </c>
      <c r="I3569">
        <v>3.4102990000000002</v>
      </c>
      <c r="J3569">
        <v>3.4102990000000002</v>
      </c>
      <c r="K3569" t="str">
        <f>MID(M3569,22,1)</f>
        <v>4</v>
      </c>
      <c r="L3569" t="s">
        <v>209</v>
      </c>
      <c r="M3569" t="s">
        <v>210</v>
      </c>
      <c r="N3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69">
        <f>VLOOKUP(TableOMP[[#This Row],[Label]],TableAvg[],2,FALSE)</f>
        <v>107.00836806666666</v>
      </c>
      <c r="P3569">
        <f>VLOOKUP(TableOMP[[#This Row],[Label]],TableAvg[],3,FALSE)</f>
        <v>1.8709204402430926</v>
      </c>
      <c r="Q3569">
        <f>TableOMP[[#This Row],[Avg]]-$U$2*TableOMP[[#This Row],[StdDev]]</f>
        <v>103.26652718618048</v>
      </c>
      <c r="R3569">
        <f>TableOMP[[#This Row],[Avg]]+$U$2*TableOMP[[#This Row],[StdDev]]</f>
        <v>110.75020894715284</v>
      </c>
      <c r="S3569">
        <f>IF(AND(TableOMP[[#This Row],[total_time]]&gt;=TableOMP[[#This Row],[Low]], TableOMP[[#This Row],[total_time]]&lt;=TableOMP[[#This Row],[High]]),1,0)</f>
        <v>1</v>
      </c>
    </row>
    <row r="3570" spans="1:19" hidden="1" x14ac:dyDescent="0.25">
      <c r="A3570" t="s">
        <v>15</v>
      </c>
      <c r="B3570">
        <v>10000</v>
      </c>
      <c r="C3570">
        <v>100</v>
      </c>
      <c r="D3570">
        <v>1</v>
      </c>
      <c r="E3570">
        <v>2</v>
      </c>
      <c r="F3570">
        <v>1</v>
      </c>
      <c r="G3570">
        <v>106.95844099999999</v>
      </c>
      <c r="H3570">
        <v>14.551076999999999</v>
      </c>
      <c r="I3570">
        <v>3.38687</v>
      </c>
      <c r="J3570">
        <v>3.38687</v>
      </c>
      <c r="K3570" t="str">
        <f>MID(M3570,22,1)</f>
        <v>4</v>
      </c>
      <c r="L3570" t="s">
        <v>135</v>
      </c>
      <c r="M3570" t="s">
        <v>136</v>
      </c>
      <c r="N3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70">
        <f>VLOOKUP(TableOMP[[#This Row],[Label]],TableAvg[],2,FALSE)</f>
        <v>107.00836806666666</v>
      </c>
      <c r="P3570">
        <f>VLOOKUP(TableOMP[[#This Row],[Label]],TableAvg[],3,FALSE)</f>
        <v>1.8709204402430926</v>
      </c>
      <c r="Q3570">
        <f>TableOMP[[#This Row],[Avg]]-$U$2*TableOMP[[#This Row],[StdDev]]</f>
        <v>103.26652718618048</v>
      </c>
      <c r="R3570">
        <f>TableOMP[[#This Row],[Avg]]+$U$2*TableOMP[[#This Row],[StdDev]]</f>
        <v>110.75020894715284</v>
      </c>
      <c r="S3570">
        <f>IF(AND(TableOMP[[#This Row],[total_time]]&gt;=TableOMP[[#This Row],[Low]], TableOMP[[#This Row],[total_time]]&lt;=TableOMP[[#This Row],[High]]),1,0)</f>
        <v>1</v>
      </c>
    </row>
    <row r="3571" spans="1:19" hidden="1" x14ac:dyDescent="0.25">
      <c r="A3571" t="s">
        <v>15</v>
      </c>
      <c r="B3571">
        <v>10000</v>
      </c>
      <c r="C3571">
        <v>100</v>
      </c>
      <c r="D3571">
        <v>1</v>
      </c>
      <c r="E3571">
        <v>2</v>
      </c>
      <c r="F3571">
        <v>1</v>
      </c>
      <c r="G3571">
        <v>106.794079</v>
      </c>
      <c r="H3571">
        <v>14.347645</v>
      </c>
      <c r="I3571">
        <v>3.2557140000000002</v>
      </c>
      <c r="J3571">
        <v>3.2557140000000002</v>
      </c>
      <c r="K3571" t="str">
        <f>MID(M3571,22,1)</f>
        <v>2</v>
      </c>
      <c r="L3571" t="s">
        <v>127</v>
      </c>
      <c r="M3571" t="s">
        <v>128</v>
      </c>
      <c r="N3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71">
        <f>VLOOKUP(TableOMP[[#This Row],[Label]],TableAvg[],2,FALSE)</f>
        <v>107.00836806666666</v>
      </c>
      <c r="P3571">
        <f>VLOOKUP(TableOMP[[#This Row],[Label]],TableAvg[],3,FALSE)</f>
        <v>1.8709204402430926</v>
      </c>
      <c r="Q3571">
        <f>TableOMP[[#This Row],[Avg]]-$U$2*TableOMP[[#This Row],[StdDev]]</f>
        <v>103.26652718618048</v>
      </c>
      <c r="R3571">
        <f>TableOMP[[#This Row],[Avg]]+$U$2*TableOMP[[#This Row],[StdDev]]</f>
        <v>110.75020894715284</v>
      </c>
      <c r="S3571">
        <f>IF(AND(TableOMP[[#This Row],[total_time]]&gt;=TableOMP[[#This Row],[Low]], TableOMP[[#This Row],[total_time]]&lt;=TableOMP[[#This Row],[High]]),1,0)</f>
        <v>1</v>
      </c>
    </row>
    <row r="3572" spans="1:19" hidden="1" x14ac:dyDescent="0.25">
      <c r="A3572" t="s">
        <v>15</v>
      </c>
      <c r="B3572">
        <v>10000</v>
      </c>
      <c r="C3572">
        <v>100</v>
      </c>
      <c r="D3572">
        <v>1</v>
      </c>
      <c r="E3572">
        <v>2</v>
      </c>
      <c r="F3572">
        <v>1</v>
      </c>
      <c r="G3572">
        <v>106.42455699999999</v>
      </c>
      <c r="H3572">
        <v>14.07771</v>
      </c>
      <c r="I3572">
        <v>3.0058400000000001</v>
      </c>
      <c r="J3572">
        <v>3.0058400000000001</v>
      </c>
      <c r="K3572" t="str">
        <f>MID(M3572,22,1)</f>
        <v>1</v>
      </c>
      <c r="L3572" t="s">
        <v>221</v>
      </c>
      <c r="M3572" t="s">
        <v>222</v>
      </c>
      <c r="N3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72">
        <f>VLOOKUP(TableOMP[[#This Row],[Label]],TableAvg[],2,FALSE)</f>
        <v>107.00836806666666</v>
      </c>
      <c r="P3572">
        <f>VLOOKUP(TableOMP[[#This Row],[Label]],TableAvg[],3,FALSE)</f>
        <v>1.8709204402430926</v>
      </c>
      <c r="Q3572">
        <f>TableOMP[[#This Row],[Avg]]-$U$2*TableOMP[[#This Row],[StdDev]]</f>
        <v>103.26652718618048</v>
      </c>
      <c r="R3572">
        <f>TableOMP[[#This Row],[Avg]]+$U$2*TableOMP[[#This Row],[StdDev]]</f>
        <v>110.75020894715284</v>
      </c>
      <c r="S3572">
        <f>IF(AND(TableOMP[[#This Row],[total_time]]&gt;=TableOMP[[#This Row],[Low]], TableOMP[[#This Row],[total_time]]&lt;=TableOMP[[#This Row],[High]]),1,0)</f>
        <v>1</v>
      </c>
    </row>
    <row r="3573" spans="1:19" hidden="1" x14ac:dyDescent="0.25">
      <c r="A3573" t="s">
        <v>15</v>
      </c>
      <c r="B3573">
        <v>10000</v>
      </c>
      <c r="C3573">
        <v>100</v>
      </c>
      <c r="D3573">
        <v>1</v>
      </c>
      <c r="E3573">
        <v>2</v>
      </c>
      <c r="F3573">
        <v>1</v>
      </c>
      <c r="G3573">
        <v>106.254446</v>
      </c>
      <c r="H3573">
        <v>13.816056</v>
      </c>
      <c r="I3573">
        <v>3.0122450000000001</v>
      </c>
      <c r="J3573">
        <v>3.0122450000000001</v>
      </c>
      <c r="K3573" t="str">
        <f>MID(M3573,22,1)</f>
        <v>4</v>
      </c>
      <c r="L3573" t="s">
        <v>209</v>
      </c>
      <c r="M3573" t="s">
        <v>210</v>
      </c>
      <c r="N3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73">
        <f>VLOOKUP(TableOMP[[#This Row],[Label]],TableAvg[],2,FALSE)</f>
        <v>107.00836806666666</v>
      </c>
      <c r="P3573">
        <f>VLOOKUP(TableOMP[[#This Row],[Label]],TableAvg[],3,FALSE)</f>
        <v>1.8709204402430926</v>
      </c>
      <c r="Q3573">
        <f>TableOMP[[#This Row],[Avg]]-$U$2*TableOMP[[#This Row],[StdDev]]</f>
        <v>103.26652718618048</v>
      </c>
      <c r="R3573">
        <f>TableOMP[[#This Row],[Avg]]+$U$2*TableOMP[[#This Row],[StdDev]]</f>
        <v>110.75020894715284</v>
      </c>
      <c r="S3573">
        <f>IF(AND(TableOMP[[#This Row],[total_time]]&gt;=TableOMP[[#This Row],[Low]], TableOMP[[#This Row],[total_time]]&lt;=TableOMP[[#This Row],[High]]),1,0)</f>
        <v>1</v>
      </c>
    </row>
    <row r="3574" spans="1:19" hidden="1" x14ac:dyDescent="0.25">
      <c r="A3574" t="s">
        <v>15</v>
      </c>
      <c r="B3574">
        <v>10000</v>
      </c>
      <c r="C3574">
        <v>100</v>
      </c>
      <c r="D3574">
        <v>1</v>
      </c>
      <c r="E3574">
        <v>2</v>
      </c>
      <c r="F3574">
        <v>1</v>
      </c>
      <c r="G3574">
        <v>105.882178</v>
      </c>
      <c r="H3574">
        <v>13.460812000000001</v>
      </c>
      <c r="I3574">
        <v>2.8890180000000001</v>
      </c>
      <c r="J3574">
        <v>2.8890180000000001</v>
      </c>
      <c r="K3574" t="str">
        <f>MID(M3574,22,1)</f>
        <v>4</v>
      </c>
      <c r="L3574" t="s">
        <v>209</v>
      </c>
      <c r="M3574" t="s">
        <v>210</v>
      </c>
      <c r="N3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74">
        <f>VLOOKUP(TableOMP[[#This Row],[Label]],TableAvg[],2,FALSE)</f>
        <v>107.00836806666666</v>
      </c>
      <c r="P3574">
        <f>VLOOKUP(TableOMP[[#This Row],[Label]],TableAvg[],3,FALSE)</f>
        <v>1.8709204402430926</v>
      </c>
      <c r="Q3574">
        <f>TableOMP[[#This Row],[Avg]]-$U$2*TableOMP[[#This Row],[StdDev]]</f>
        <v>103.26652718618048</v>
      </c>
      <c r="R3574">
        <f>TableOMP[[#This Row],[Avg]]+$U$2*TableOMP[[#This Row],[StdDev]]</f>
        <v>110.75020894715284</v>
      </c>
      <c r="S3574">
        <f>IF(AND(TableOMP[[#This Row],[total_time]]&gt;=TableOMP[[#This Row],[Low]], TableOMP[[#This Row],[total_time]]&lt;=TableOMP[[#This Row],[High]]),1,0)</f>
        <v>1</v>
      </c>
    </row>
    <row r="3575" spans="1:19" hidden="1" x14ac:dyDescent="0.25">
      <c r="A3575" t="s">
        <v>15</v>
      </c>
      <c r="B3575">
        <v>10000</v>
      </c>
      <c r="C3575">
        <v>100</v>
      </c>
      <c r="D3575">
        <v>1</v>
      </c>
      <c r="E3575">
        <v>2</v>
      </c>
      <c r="F3575">
        <v>1</v>
      </c>
      <c r="G3575">
        <v>105.764928</v>
      </c>
      <c r="H3575">
        <v>13.445663</v>
      </c>
      <c r="I3575">
        <v>2.9000789999999999</v>
      </c>
      <c r="J3575">
        <v>2.9000789999999999</v>
      </c>
      <c r="K3575" t="str">
        <f>MID(M3575,22,1)</f>
        <v>1</v>
      </c>
      <c r="L3575" t="s">
        <v>221</v>
      </c>
      <c r="M3575" t="s">
        <v>222</v>
      </c>
      <c r="N3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75">
        <f>VLOOKUP(TableOMP[[#This Row],[Label]],TableAvg[],2,FALSE)</f>
        <v>107.00836806666666</v>
      </c>
      <c r="P3575">
        <f>VLOOKUP(TableOMP[[#This Row],[Label]],TableAvg[],3,FALSE)</f>
        <v>1.8709204402430926</v>
      </c>
      <c r="Q3575">
        <f>TableOMP[[#This Row],[Avg]]-$U$2*TableOMP[[#This Row],[StdDev]]</f>
        <v>103.26652718618048</v>
      </c>
      <c r="R3575">
        <f>TableOMP[[#This Row],[Avg]]+$U$2*TableOMP[[#This Row],[StdDev]]</f>
        <v>110.75020894715284</v>
      </c>
      <c r="S3575">
        <f>IF(AND(TableOMP[[#This Row],[total_time]]&gt;=TableOMP[[#This Row],[Low]], TableOMP[[#This Row],[total_time]]&lt;=TableOMP[[#This Row],[High]]),1,0)</f>
        <v>1</v>
      </c>
    </row>
    <row r="3576" spans="1:19" hidden="1" x14ac:dyDescent="0.25">
      <c r="A3576" t="s">
        <v>15</v>
      </c>
      <c r="B3576">
        <v>10000</v>
      </c>
      <c r="C3576">
        <v>100</v>
      </c>
      <c r="D3576">
        <v>1</v>
      </c>
      <c r="E3576">
        <v>2</v>
      </c>
      <c r="F3576">
        <v>1</v>
      </c>
      <c r="G3576">
        <v>105.680066</v>
      </c>
      <c r="H3576">
        <v>13.307895</v>
      </c>
      <c r="I3576">
        <v>2.9324210000000002</v>
      </c>
      <c r="J3576">
        <v>2.9324210000000002</v>
      </c>
      <c r="K3576" t="str">
        <f>MID(M3576,22,1)</f>
        <v>1</v>
      </c>
      <c r="L3576" t="s">
        <v>221</v>
      </c>
      <c r="M3576" t="s">
        <v>222</v>
      </c>
      <c r="N3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76">
        <f>VLOOKUP(TableOMP[[#This Row],[Label]],TableAvg[],2,FALSE)</f>
        <v>107.00836806666666</v>
      </c>
      <c r="P3576">
        <f>VLOOKUP(TableOMP[[#This Row],[Label]],TableAvg[],3,FALSE)</f>
        <v>1.8709204402430926</v>
      </c>
      <c r="Q3576">
        <f>TableOMP[[#This Row],[Avg]]-$U$2*TableOMP[[#This Row],[StdDev]]</f>
        <v>103.26652718618048</v>
      </c>
      <c r="R3576">
        <f>TableOMP[[#This Row],[Avg]]+$U$2*TableOMP[[#This Row],[StdDev]]</f>
        <v>110.75020894715284</v>
      </c>
      <c r="S3576">
        <f>IF(AND(TableOMP[[#This Row],[total_time]]&gt;=TableOMP[[#This Row],[Low]], TableOMP[[#This Row],[total_time]]&lt;=TableOMP[[#This Row],[High]]),1,0)</f>
        <v>1</v>
      </c>
    </row>
    <row r="3577" spans="1:19" hidden="1" x14ac:dyDescent="0.25">
      <c r="A3577" t="s">
        <v>15</v>
      </c>
      <c r="B3577">
        <v>10000</v>
      </c>
      <c r="C3577">
        <v>100</v>
      </c>
      <c r="D3577">
        <v>1</v>
      </c>
      <c r="E3577">
        <v>2</v>
      </c>
      <c r="F3577">
        <v>1</v>
      </c>
      <c r="G3577">
        <v>105.602244</v>
      </c>
      <c r="H3577">
        <v>13.242233000000001</v>
      </c>
      <c r="I3577">
        <v>2.7303730000000002</v>
      </c>
      <c r="J3577">
        <v>2.7303730000000002</v>
      </c>
      <c r="K3577" t="str">
        <f>MID(M3577,22,1)</f>
        <v>5</v>
      </c>
      <c r="L3577" t="s">
        <v>205</v>
      </c>
      <c r="M3577" t="s">
        <v>206</v>
      </c>
      <c r="N3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77">
        <f>VLOOKUP(TableOMP[[#This Row],[Label]],TableAvg[],2,FALSE)</f>
        <v>107.00836806666666</v>
      </c>
      <c r="P3577">
        <f>VLOOKUP(TableOMP[[#This Row],[Label]],TableAvg[],3,FALSE)</f>
        <v>1.8709204402430926</v>
      </c>
      <c r="Q3577">
        <f>TableOMP[[#This Row],[Avg]]-$U$2*TableOMP[[#This Row],[StdDev]]</f>
        <v>103.26652718618048</v>
      </c>
      <c r="R3577">
        <f>TableOMP[[#This Row],[Avg]]+$U$2*TableOMP[[#This Row],[StdDev]]</f>
        <v>110.75020894715284</v>
      </c>
      <c r="S3577">
        <f>IF(AND(TableOMP[[#This Row],[total_time]]&gt;=TableOMP[[#This Row],[Low]], TableOMP[[#This Row],[total_time]]&lt;=TableOMP[[#This Row],[High]]),1,0)</f>
        <v>1</v>
      </c>
    </row>
    <row r="3578" spans="1:19" hidden="1" x14ac:dyDescent="0.25">
      <c r="A3578" t="s">
        <v>15</v>
      </c>
      <c r="B3578">
        <v>10000</v>
      </c>
      <c r="C3578">
        <v>100</v>
      </c>
      <c r="D3578">
        <v>1</v>
      </c>
      <c r="E3578">
        <v>2</v>
      </c>
      <c r="F3578">
        <v>1</v>
      </c>
      <c r="G3578">
        <v>103.632903</v>
      </c>
      <c r="H3578">
        <v>11.322175</v>
      </c>
      <c r="I3578">
        <v>2.5473659999999998</v>
      </c>
      <c r="J3578">
        <v>2.5473659999999998</v>
      </c>
      <c r="K3578" t="str">
        <f>MID(M3578,22,1)</f>
        <v>4</v>
      </c>
      <c r="L3578" t="s">
        <v>43</v>
      </c>
      <c r="M3578" t="s">
        <v>44</v>
      </c>
      <c r="N3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3578">
        <f>VLOOKUP(TableOMP[[#This Row],[Label]],TableAvg[],2,FALSE)</f>
        <v>107.00836806666666</v>
      </c>
      <c r="P3578">
        <f>VLOOKUP(TableOMP[[#This Row],[Label]],TableAvg[],3,FALSE)</f>
        <v>1.8709204402430926</v>
      </c>
      <c r="Q3578">
        <f>TableOMP[[#This Row],[Avg]]-$U$2*TableOMP[[#This Row],[StdDev]]</f>
        <v>103.26652718618048</v>
      </c>
      <c r="R3578">
        <f>TableOMP[[#This Row],[Avg]]+$U$2*TableOMP[[#This Row],[StdDev]]</f>
        <v>110.75020894715284</v>
      </c>
      <c r="S3578">
        <f>IF(AND(TableOMP[[#This Row],[total_time]]&gt;=TableOMP[[#This Row],[Low]], TableOMP[[#This Row],[total_time]]&lt;=TableOMP[[#This Row],[High]]),1,0)</f>
        <v>1</v>
      </c>
    </row>
    <row r="3579" spans="1:19" hidden="1" x14ac:dyDescent="0.25">
      <c r="A3579" t="s">
        <v>16</v>
      </c>
      <c r="B3579">
        <v>10000</v>
      </c>
      <c r="C3579">
        <v>100</v>
      </c>
      <c r="D3579">
        <v>100000</v>
      </c>
      <c r="E3579">
        <v>2</v>
      </c>
      <c r="F3579">
        <v>1</v>
      </c>
      <c r="G3579">
        <v>128.28148200000001</v>
      </c>
      <c r="H3579">
        <v>0.23749899999999999</v>
      </c>
      <c r="I3579">
        <v>0.12490800000000001</v>
      </c>
      <c r="J3579">
        <v>0.12490800000000001</v>
      </c>
      <c r="K3579" t="str">
        <f>MID(M3579,22,1)</f>
        <v>2</v>
      </c>
      <c r="L3579" t="s">
        <v>59</v>
      </c>
      <c r="M3579" t="s">
        <v>60</v>
      </c>
      <c r="N3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79">
        <f>VLOOKUP(TableOMP[[#This Row],[Label]],TableAvg[],2,FALSE)</f>
        <v>127.95561930769229</v>
      </c>
      <c r="P3579">
        <f>VLOOKUP(TableOMP[[#This Row],[Label]],TableAvg[],3,FALSE)</f>
        <v>0.11317677691980549</v>
      </c>
      <c r="Q3579">
        <f>TableOMP[[#This Row],[Avg]]-$U$2*TableOMP[[#This Row],[StdDev]]</f>
        <v>127.72926575385267</v>
      </c>
      <c r="R3579">
        <f>TableOMP[[#This Row],[Avg]]+$U$2*TableOMP[[#This Row],[StdDev]]</f>
        <v>128.1819728615319</v>
      </c>
      <c r="S3579">
        <f>IF(AND(TableOMP[[#This Row],[total_time]]&gt;=TableOMP[[#This Row],[Low]], TableOMP[[#This Row],[total_time]]&lt;=TableOMP[[#This Row],[High]]),1,0)</f>
        <v>0</v>
      </c>
    </row>
    <row r="3580" spans="1:19" hidden="1" x14ac:dyDescent="0.25">
      <c r="A3580" t="s">
        <v>16</v>
      </c>
      <c r="B3580">
        <v>10000</v>
      </c>
      <c r="C3580">
        <v>100</v>
      </c>
      <c r="D3580">
        <v>1</v>
      </c>
      <c r="E3580">
        <v>3</v>
      </c>
      <c r="F3580">
        <v>1</v>
      </c>
      <c r="G3580">
        <v>99.180071999999996</v>
      </c>
      <c r="H3580">
        <v>14.488894999999999</v>
      </c>
      <c r="I3580">
        <v>5.4156500000000003</v>
      </c>
      <c r="J3580">
        <v>2.7078250000000001</v>
      </c>
      <c r="K3580" t="str">
        <f>MID(M3580,22,1)</f>
        <v>2</v>
      </c>
      <c r="L3580" t="s">
        <v>129</v>
      </c>
      <c r="M3580" t="s">
        <v>130</v>
      </c>
      <c r="N3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3580">
        <f>VLOOKUP(TableOMP[[#This Row],[Label]],TableAvg[],2,FALSE)</f>
        <v>98.141300181818167</v>
      </c>
      <c r="P3580">
        <f>VLOOKUP(TableOMP[[#This Row],[Label]],TableAvg[],3,FALSE)</f>
        <v>0.80067476773364998</v>
      </c>
      <c r="Q3580">
        <f>TableOMP[[#This Row],[Avg]]-$U$2*TableOMP[[#This Row],[StdDev]]</f>
        <v>96.53995064635086</v>
      </c>
      <c r="R3580">
        <f>TableOMP[[#This Row],[Avg]]+$U$2*TableOMP[[#This Row],[StdDev]]</f>
        <v>99.742649717285474</v>
      </c>
      <c r="S3580">
        <f>IF(AND(TableOMP[[#This Row],[total_time]]&gt;=TableOMP[[#This Row],[Low]], TableOMP[[#This Row],[total_time]]&lt;=TableOMP[[#This Row],[High]]),1,0)</f>
        <v>1</v>
      </c>
    </row>
    <row r="3581" spans="1:19" hidden="1" x14ac:dyDescent="0.25">
      <c r="A3581" t="s">
        <v>16</v>
      </c>
      <c r="B3581">
        <v>10000</v>
      </c>
      <c r="C3581">
        <v>100</v>
      </c>
      <c r="D3581">
        <v>1</v>
      </c>
      <c r="E3581">
        <v>3</v>
      </c>
      <c r="F3581">
        <v>1</v>
      </c>
      <c r="G3581">
        <v>98.809963999999994</v>
      </c>
      <c r="H3581">
        <v>14.043908999999999</v>
      </c>
      <c r="I3581">
        <v>4.7379179999999996</v>
      </c>
      <c r="J3581">
        <v>2.3689589999999998</v>
      </c>
      <c r="K3581" t="str">
        <f>MID(M3581,22,1)</f>
        <v>6</v>
      </c>
      <c r="L3581" t="s">
        <v>79</v>
      </c>
      <c r="M3581" t="s">
        <v>80</v>
      </c>
      <c r="N3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3581">
        <f>VLOOKUP(TableOMP[[#This Row],[Label]],TableAvg[],2,FALSE)</f>
        <v>98.141300181818167</v>
      </c>
      <c r="P3581">
        <f>VLOOKUP(TableOMP[[#This Row],[Label]],TableAvg[],3,FALSE)</f>
        <v>0.80067476773364998</v>
      </c>
      <c r="Q3581">
        <f>TableOMP[[#This Row],[Avg]]-$U$2*TableOMP[[#This Row],[StdDev]]</f>
        <v>96.53995064635086</v>
      </c>
      <c r="R3581">
        <f>TableOMP[[#This Row],[Avg]]+$U$2*TableOMP[[#This Row],[StdDev]]</f>
        <v>99.742649717285474</v>
      </c>
      <c r="S3581">
        <f>IF(AND(TableOMP[[#This Row],[total_time]]&gt;=TableOMP[[#This Row],[Low]], TableOMP[[#This Row],[total_time]]&lt;=TableOMP[[#This Row],[High]]),1,0)</f>
        <v>1</v>
      </c>
    </row>
    <row r="3582" spans="1:19" hidden="1" x14ac:dyDescent="0.25">
      <c r="A3582" t="s">
        <v>16</v>
      </c>
      <c r="B3582">
        <v>10000</v>
      </c>
      <c r="C3582">
        <v>100</v>
      </c>
      <c r="D3582">
        <v>1</v>
      </c>
      <c r="E3582">
        <v>3</v>
      </c>
      <c r="F3582">
        <v>1</v>
      </c>
      <c r="G3582">
        <v>98.758450999999994</v>
      </c>
      <c r="H3582">
        <v>14.067909</v>
      </c>
      <c r="I3582">
        <v>4.4568209999999997</v>
      </c>
      <c r="J3582">
        <v>2.2284109999999999</v>
      </c>
      <c r="K3582" t="str">
        <f>MID(M3582,22,1)</f>
        <v>8</v>
      </c>
      <c r="L3582" t="s">
        <v>125</v>
      </c>
      <c r="M3582" t="s">
        <v>126</v>
      </c>
      <c r="N3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3582">
        <f>VLOOKUP(TableOMP[[#This Row],[Label]],TableAvg[],2,FALSE)</f>
        <v>98.141300181818167</v>
      </c>
      <c r="P3582">
        <f>VLOOKUP(TableOMP[[#This Row],[Label]],TableAvg[],3,FALSE)</f>
        <v>0.80067476773364998</v>
      </c>
      <c r="Q3582">
        <f>TableOMP[[#This Row],[Avg]]-$U$2*TableOMP[[#This Row],[StdDev]]</f>
        <v>96.53995064635086</v>
      </c>
      <c r="R3582">
        <f>TableOMP[[#This Row],[Avg]]+$U$2*TableOMP[[#This Row],[StdDev]]</f>
        <v>99.742649717285474</v>
      </c>
      <c r="S3582">
        <f>IF(AND(TableOMP[[#This Row],[total_time]]&gt;=TableOMP[[#This Row],[Low]], TableOMP[[#This Row],[total_time]]&lt;=TableOMP[[#This Row],[High]]),1,0)</f>
        <v>1</v>
      </c>
    </row>
    <row r="3583" spans="1:19" hidden="1" x14ac:dyDescent="0.25">
      <c r="A3583" t="s">
        <v>16</v>
      </c>
      <c r="B3583">
        <v>10000</v>
      </c>
      <c r="C3583">
        <v>100</v>
      </c>
      <c r="D3583">
        <v>1</v>
      </c>
      <c r="E3583">
        <v>3</v>
      </c>
      <c r="F3583">
        <v>1</v>
      </c>
      <c r="G3583">
        <v>98.638160999999997</v>
      </c>
      <c r="H3583">
        <v>14.035263</v>
      </c>
      <c r="I3583">
        <v>4.1540549999999996</v>
      </c>
      <c r="J3583">
        <v>2.0770270000000002</v>
      </c>
      <c r="K3583" t="str">
        <f>MID(M3583,22,1)</f>
        <v>5</v>
      </c>
      <c r="L3583" t="s">
        <v>213</v>
      </c>
      <c r="M3583" t="s">
        <v>214</v>
      </c>
      <c r="N3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3583">
        <f>VLOOKUP(TableOMP[[#This Row],[Label]],TableAvg[],2,FALSE)</f>
        <v>98.141300181818167</v>
      </c>
      <c r="P3583">
        <f>VLOOKUP(TableOMP[[#This Row],[Label]],TableAvg[],3,FALSE)</f>
        <v>0.80067476773364998</v>
      </c>
      <c r="Q3583">
        <f>TableOMP[[#This Row],[Avg]]-$U$2*TableOMP[[#This Row],[StdDev]]</f>
        <v>96.53995064635086</v>
      </c>
      <c r="R3583">
        <f>TableOMP[[#This Row],[Avg]]+$U$2*TableOMP[[#This Row],[StdDev]]</f>
        <v>99.742649717285474</v>
      </c>
      <c r="S3583">
        <f>IF(AND(TableOMP[[#This Row],[total_time]]&gt;=TableOMP[[#This Row],[Low]], TableOMP[[#This Row],[total_time]]&lt;=TableOMP[[#This Row],[High]]),1,0)</f>
        <v>1</v>
      </c>
    </row>
    <row r="3584" spans="1:19" hidden="1" x14ac:dyDescent="0.25">
      <c r="A3584" t="s">
        <v>16</v>
      </c>
      <c r="B3584">
        <v>10000</v>
      </c>
      <c r="C3584">
        <v>100</v>
      </c>
      <c r="D3584">
        <v>1</v>
      </c>
      <c r="E3584">
        <v>3</v>
      </c>
      <c r="F3584">
        <v>1</v>
      </c>
      <c r="G3584">
        <v>98.301580000000001</v>
      </c>
      <c r="H3584">
        <v>13.607540999999999</v>
      </c>
      <c r="I3584">
        <v>4.3057970000000001</v>
      </c>
      <c r="J3584">
        <v>2.152898</v>
      </c>
      <c r="K3584" t="str">
        <f>MID(M3584,22,1)</f>
        <v>2</v>
      </c>
      <c r="L3584" t="s">
        <v>211</v>
      </c>
      <c r="M3584" t="s">
        <v>212</v>
      </c>
      <c r="N3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3584">
        <f>VLOOKUP(TableOMP[[#This Row],[Label]],TableAvg[],2,FALSE)</f>
        <v>98.141300181818167</v>
      </c>
      <c r="P3584">
        <f>VLOOKUP(TableOMP[[#This Row],[Label]],TableAvg[],3,FALSE)</f>
        <v>0.80067476773364998</v>
      </c>
      <c r="Q3584">
        <f>TableOMP[[#This Row],[Avg]]-$U$2*TableOMP[[#This Row],[StdDev]]</f>
        <v>96.53995064635086</v>
      </c>
      <c r="R3584">
        <f>TableOMP[[#This Row],[Avg]]+$U$2*TableOMP[[#This Row],[StdDev]]</f>
        <v>99.742649717285474</v>
      </c>
      <c r="S3584">
        <f>IF(AND(TableOMP[[#This Row],[total_time]]&gt;=TableOMP[[#This Row],[Low]], TableOMP[[#This Row],[total_time]]&lt;=TableOMP[[#This Row],[High]]),1,0)</f>
        <v>1</v>
      </c>
    </row>
    <row r="3585" spans="1:19" hidden="1" x14ac:dyDescent="0.25">
      <c r="A3585" t="s">
        <v>16</v>
      </c>
      <c r="B3585">
        <v>10000</v>
      </c>
      <c r="C3585">
        <v>100</v>
      </c>
      <c r="D3585">
        <v>1</v>
      </c>
      <c r="E3585">
        <v>3</v>
      </c>
      <c r="F3585">
        <v>1</v>
      </c>
      <c r="G3585">
        <v>98.116828999999996</v>
      </c>
      <c r="H3585">
        <v>13.434324</v>
      </c>
      <c r="I3585">
        <v>4.1942750000000002</v>
      </c>
      <c r="J3585">
        <v>2.0971380000000002</v>
      </c>
      <c r="K3585" t="str">
        <f>MID(M3585,22,1)</f>
        <v>2</v>
      </c>
      <c r="L3585" t="s">
        <v>211</v>
      </c>
      <c r="M3585" t="s">
        <v>212</v>
      </c>
      <c r="N3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3585">
        <f>VLOOKUP(TableOMP[[#This Row],[Label]],TableAvg[],2,FALSE)</f>
        <v>98.141300181818167</v>
      </c>
      <c r="P3585">
        <f>VLOOKUP(TableOMP[[#This Row],[Label]],TableAvg[],3,FALSE)</f>
        <v>0.80067476773364998</v>
      </c>
      <c r="Q3585">
        <f>TableOMP[[#This Row],[Avg]]-$U$2*TableOMP[[#This Row],[StdDev]]</f>
        <v>96.53995064635086</v>
      </c>
      <c r="R3585">
        <f>TableOMP[[#This Row],[Avg]]+$U$2*TableOMP[[#This Row],[StdDev]]</f>
        <v>99.742649717285474</v>
      </c>
      <c r="S3585">
        <f>IF(AND(TableOMP[[#This Row],[total_time]]&gt;=TableOMP[[#This Row],[Low]], TableOMP[[#This Row],[total_time]]&lt;=TableOMP[[#This Row],[High]]),1,0)</f>
        <v>1</v>
      </c>
    </row>
    <row r="3586" spans="1:19" hidden="1" x14ac:dyDescent="0.25">
      <c r="A3586" t="s">
        <v>16</v>
      </c>
      <c r="B3586">
        <v>10000</v>
      </c>
      <c r="C3586">
        <v>100</v>
      </c>
      <c r="D3586">
        <v>100000</v>
      </c>
      <c r="E3586">
        <v>59</v>
      </c>
      <c r="F3586">
        <v>1</v>
      </c>
      <c r="G3586">
        <v>6.4188260000000001</v>
      </c>
      <c r="H3586">
        <v>0.16517899999999999</v>
      </c>
      <c r="I3586">
        <v>3.4275470000000001</v>
      </c>
      <c r="J3586">
        <v>5.9096000000000003E-2</v>
      </c>
      <c r="K3586" t="str">
        <f>MID(M3586,22,1)</f>
        <v>2</v>
      </c>
      <c r="L3586" t="s">
        <v>59</v>
      </c>
      <c r="M3586" t="s">
        <v>60</v>
      </c>
      <c r="N3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586">
        <f>VLOOKUP(TableOMP[[#This Row],[Label]],TableAvg[],2,FALSE)</f>
        <v>5.9375166428571422</v>
      </c>
      <c r="P3586">
        <f>VLOOKUP(TableOMP[[#This Row],[Label]],TableAvg[],3,FALSE)</f>
        <v>0.19544216246122964</v>
      </c>
      <c r="Q3586">
        <f>TableOMP[[#This Row],[Avg]]-$U$2*TableOMP[[#This Row],[StdDev]]</f>
        <v>5.5466323179346828</v>
      </c>
      <c r="R3586">
        <f>TableOMP[[#This Row],[Avg]]+$U$2*TableOMP[[#This Row],[StdDev]]</f>
        <v>6.3284009677796016</v>
      </c>
      <c r="S3586">
        <f>IF(AND(TableOMP[[#This Row],[total_time]]&gt;=TableOMP[[#This Row],[Low]], TableOMP[[#This Row],[total_time]]&lt;=TableOMP[[#This Row],[High]]),1,0)</f>
        <v>0</v>
      </c>
    </row>
    <row r="3587" spans="1:19" hidden="1" x14ac:dyDescent="0.25">
      <c r="A3587" t="s">
        <v>16</v>
      </c>
      <c r="B3587">
        <v>10000</v>
      </c>
      <c r="C3587">
        <v>100</v>
      </c>
      <c r="D3587">
        <v>1</v>
      </c>
      <c r="E3587">
        <v>3</v>
      </c>
      <c r="F3587">
        <v>1</v>
      </c>
      <c r="G3587">
        <v>98.009051999999997</v>
      </c>
      <c r="H3587">
        <v>13.278366</v>
      </c>
      <c r="I3587">
        <v>4.5431730000000003</v>
      </c>
      <c r="J3587">
        <v>2.2715869999999998</v>
      </c>
      <c r="K3587" t="str">
        <f>MID(M3587,22,1)</f>
        <v>6</v>
      </c>
      <c r="L3587" t="s">
        <v>187</v>
      </c>
      <c r="M3587" t="s">
        <v>188</v>
      </c>
      <c r="N3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3587">
        <f>VLOOKUP(TableOMP[[#This Row],[Label]],TableAvg[],2,FALSE)</f>
        <v>98.141300181818167</v>
      </c>
      <c r="P3587">
        <f>VLOOKUP(TableOMP[[#This Row],[Label]],TableAvg[],3,FALSE)</f>
        <v>0.80067476773364998</v>
      </c>
      <c r="Q3587">
        <f>TableOMP[[#This Row],[Avg]]-$U$2*TableOMP[[#This Row],[StdDev]]</f>
        <v>96.53995064635086</v>
      </c>
      <c r="R3587">
        <f>TableOMP[[#This Row],[Avg]]+$U$2*TableOMP[[#This Row],[StdDev]]</f>
        <v>99.742649717285474</v>
      </c>
      <c r="S3587">
        <f>IF(AND(TableOMP[[#This Row],[total_time]]&gt;=TableOMP[[#This Row],[Low]], TableOMP[[#This Row],[total_time]]&lt;=TableOMP[[#This Row],[High]]),1,0)</f>
        <v>1</v>
      </c>
    </row>
    <row r="3588" spans="1:19" hidden="1" x14ac:dyDescent="0.25">
      <c r="A3588" t="s">
        <v>16</v>
      </c>
      <c r="B3588">
        <v>10000</v>
      </c>
      <c r="C3588">
        <v>100</v>
      </c>
      <c r="D3588">
        <v>1</v>
      </c>
      <c r="E3588">
        <v>3</v>
      </c>
      <c r="F3588">
        <v>1</v>
      </c>
      <c r="G3588">
        <v>97.98921</v>
      </c>
      <c r="H3588">
        <v>13.246324</v>
      </c>
      <c r="I3588">
        <v>4.4451770000000002</v>
      </c>
      <c r="J3588">
        <v>2.222588</v>
      </c>
      <c r="K3588" t="str">
        <f>MID(M3588,22,1)</f>
        <v>2</v>
      </c>
      <c r="L3588" t="s">
        <v>211</v>
      </c>
      <c r="M3588" t="s">
        <v>212</v>
      </c>
      <c r="N3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3588">
        <f>VLOOKUP(TableOMP[[#This Row],[Label]],TableAvg[],2,FALSE)</f>
        <v>98.141300181818167</v>
      </c>
      <c r="P3588">
        <f>VLOOKUP(TableOMP[[#This Row],[Label]],TableAvg[],3,FALSE)</f>
        <v>0.80067476773364998</v>
      </c>
      <c r="Q3588">
        <f>TableOMP[[#This Row],[Avg]]-$U$2*TableOMP[[#This Row],[StdDev]]</f>
        <v>96.53995064635086</v>
      </c>
      <c r="R3588">
        <f>TableOMP[[#This Row],[Avg]]+$U$2*TableOMP[[#This Row],[StdDev]]</f>
        <v>99.742649717285474</v>
      </c>
      <c r="S3588">
        <f>IF(AND(TableOMP[[#This Row],[total_time]]&gt;=TableOMP[[#This Row],[Low]], TableOMP[[#This Row],[total_time]]&lt;=TableOMP[[#This Row],[High]]),1,0)</f>
        <v>1</v>
      </c>
    </row>
    <row r="3589" spans="1:19" hidden="1" x14ac:dyDescent="0.25">
      <c r="A3589" t="s">
        <v>16</v>
      </c>
      <c r="B3589">
        <v>10000</v>
      </c>
      <c r="C3589">
        <v>100</v>
      </c>
      <c r="D3589">
        <v>1</v>
      </c>
      <c r="E3589">
        <v>3</v>
      </c>
      <c r="F3589">
        <v>1</v>
      </c>
      <c r="G3589">
        <v>97.942151999999993</v>
      </c>
      <c r="H3589">
        <v>13.288824</v>
      </c>
      <c r="I3589">
        <v>4.2977670000000003</v>
      </c>
      <c r="J3589">
        <v>2.1488839999999998</v>
      </c>
      <c r="K3589" t="str">
        <f>MID(M3589,22,1)</f>
        <v>5</v>
      </c>
      <c r="L3589" t="s">
        <v>213</v>
      </c>
      <c r="M3589" t="s">
        <v>214</v>
      </c>
      <c r="N3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3589">
        <f>VLOOKUP(TableOMP[[#This Row],[Label]],TableAvg[],2,FALSE)</f>
        <v>98.141300181818167</v>
      </c>
      <c r="P3589">
        <f>VLOOKUP(TableOMP[[#This Row],[Label]],TableAvg[],3,FALSE)</f>
        <v>0.80067476773364998</v>
      </c>
      <c r="Q3589">
        <f>TableOMP[[#This Row],[Avg]]-$U$2*TableOMP[[#This Row],[StdDev]]</f>
        <v>96.53995064635086</v>
      </c>
      <c r="R3589">
        <f>TableOMP[[#This Row],[Avg]]+$U$2*TableOMP[[#This Row],[StdDev]]</f>
        <v>99.742649717285474</v>
      </c>
      <c r="S3589">
        <f>IF(AND(TableOMP[[#This Row],[total_time]]&gt;=TableOMP[[#This Row],[Low]], TableOMP[[#This Row],[total_time]]&lt;=TableOMP[[#This Row],[High]]),1,0)</f>
        <v>1</v>
      </c>
    </row>
    <row r="3590" spans="1:19" hidden="1" x14ac:dyDescent="0.25">
      <c r="A3590" t="s">
        <v>16</v>
      </c>
      <c r="B3590">
        <v>10000</v>
      </c>
      <c r="C3590">
        <v>100</v>
      </c>
      <c r="D3590">
        <v>1</v>
      </c>
      <c r="E3590">
        <v>3</v>
      </c>
      <c r="F3590">
        <v>1</v>
      </c>
      <c r="G3590">
        <v>97.834909999999994</v>
      </c>
      <c r="H3590">
        <v>13.17456</v>
      </c>
      <c r="I3590">
        <v>4.1942139999999997</v>
      </c>
      <c r="J3590">
        <v>2.0971069999999998</v>
      </c>
      <c r="K3590" t="str">
        <f>MID(M3590,22,1)</f>
        <v>5</v>
      </c>
      <c r="L3590" t="s">
        <v>213</v>
      </c>
      <c r="M3590" t="s">
        <v>214</v>
      </c>
      <c r="N3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3590">
        <f>VLOOKUP(TableOMP[[#This Row],[Label]],TableAvg[],2,FALSE)</f>
        <v>98.141300181818167</v>
      </c>
      <c r="P3590">
        <f>VLOOKUP(TableOMP[[#This Row],[Label]],TableAvg[],3,FALSE)</f>
        <v>0.80067476773364998</v>
      </c>
      <c r="Q3590">
        <f>TableOMP[[#This Row],[Avg]]-$U$2*TableOMP[[#This Row],[StdDev]]</f>
        <v>96.53995064635086</v>
      </c>
      <c r="R3590">
        <f>TableOMP[[#This Row],[Avg]]+$U$2*TableOMP[[#This Row],[StdDev]]</f>
        <v>99.742649717285474</v>
      </c>
      <c r="S3590">
        <f>IF(AND(TableOMP[[#This Row],[total_time]]&gt;=TableOMP[[#This Row],[Low]], TableOMP[[#This Row],[total_time]]&lt;=TableOMP[[#This Row],[High]]),1,0)</f>
        <v>1</v>
      </c>
    </row>
    <row r="3591" spans="1:19" hidden="1" x14ac:dyDescent="0.25">
      <c r="A3591" t="s">
        <v>15</v>
      </c>
      <c r="B3591">
        <v>10000</v>
      </c>
      <c r="C3591">
        <v>100</v>
      </c>
      <c r="D3591">
        <v>100000</v>
      </c>
      <c r="E3591">
        <v>2</v>
      </c>
      <c r="F3591">
        <v>1</v>
      </c>
      <c r="G3591">
        <v>93.265465000000006</v>
      </c>
      <c r="H3591">
        <v>0.98140300000000003</v>
      </c>
      <c r="I3591">
        <v>0.62882700000000002</v>
      </c>
      <c r="J3591">
        <v>0.62882700000000002</v>
      </c>
      <c r="K3591" t="str">
        <f>MID(M3591,22,1)</f>
        <v>6</v>
      </c>
      <c r="L3591" t="s">
        <v>41</v>
      </c>
      <c r="M3591" t="s">
        <v>42</v>
      </c>
      <c r="N3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91">
        <f>VLOOKUP(TableOMP[[#This Row],[Label]],TableAvg[],2,FALSE)</f>
        <v>92.953807416666677</v>
      </c>
      <c r="P3591">
        <f>VLOOKUP(TableOMP[[#This Row],[Label]],TableAvg[],3,FALSE)</f>
        <v>0.94240087551448881</v>
      </c>
      <c r="Q3591">
        <f>TableOMP[[#This Row],[Avg]]-$U$2*TableOMP[[#This Row],[StdDev]]</f>
        <v>91.069005665637704</v>
      </c>
      <c r="R3591">
        <f>TableOMP[[#This Row],[Avg]]+$U$2*TableOMP[[#This Row],[StdDev]]</f>
        <v>94.838609167695651</v>
      </c>
      <c r="S3591">
        <f>IF(AND(TableOMP[[#This Row],[total_time]]&gt;=TableOMP[[#This Row],[Low]], TableOMP[[#This Row],[total_time]]&lt;=TableOMP[[#This Row],[High]]),1,0)</f>
        <v>1</v>
      </c>
    </row>
    <row r="3592" spans="1:19" hidden="1" x14ac:dyDescent="0.25">
      <c r="A3592" t="s">
        <v>15</v>
      </c>
      <c r="B3592">
        <v>10000</v>
      </c>
      <c r="C3592">
        <v>100</v>
      </c>
      <c r="D3592">
        <v>100000</v>
      </c>
      <c r="E3592">
        <v>2</v>
      </c>
      <c r="F3592">
        <v>1</v>
      </c>
      <c r="G3592">
        <v>92.868458000000004</v>
      </c>
      <c r="H3592">
        <v>0.40100999999999998</v>
      </c>
      <c r="I3592">
        <v>0.20180300000000001</v>
      </c>
      <c r="J3592">
        <v>0.20180300000000001</v>
      </c>
      <c r="K3592" t="str">
        <f>MID(M3592,22,1)</f>
        <v>6</v>
      </c>
      <c r="L3592" t="s">
        <v>41</v>
      </c>
      <c r="M3592" t="s">
        <v>42</v>
      </c>
      <c r="N3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92">
        <f>VLOOKUP(TableOMP[[#This Row],[Label]],TableAvg[],2,FALSE)</f>
        <v>92.953807416666677</v>
      </c>
      <c r="P3592">
        <f>VLOOKUP(TableOMP[[#This Row],[Label]],TableAvg[],3,FALSE)</f>
        <v>0.94240087551448881</v>
      </c>
      <c r="Q3592">
        <f>TableOMP[[#This Row],[Avg]]-$U$2*TableOMP[[#This Row],[StdDev]]</f>
        <v>91.069005665637704</v>
      </c>
      <c r="R3592">
        <f>TableOMP[[#This Row],[Avg]]+$U$2*TableOMP[[#This Row],[StdDev]]</f>
        <v>94.838609167695651</v>
      </c>
      <c r="S3592">
        <f>IF(AND(TableOMP[[#This Row],[total_time]]&gt;=TableOMP[[#This Row],[Low]], TableOMP[[#This Row],[total_time]]&lt;=TableOMP[[#This Row],[High]]),1,0)</f>
        <v>1</v>
      </c>
    </row>
    <row r="3593" spans="1:19" hidden="1" x14ac:dyDescent="0.25">
      <c r="A3593" t="s">
        <v>15</v>
      </c>
      <c r="B3593">
        <v>10000</v>
      </c>
      <c r="C3593">
        <v>100</v>
      </c>
      <c r="D3593">
        <v>100000</v>
      </c>
      <c r="E3593">
        <v>2</v>
      </c>
      <c r="F3593">
        <v>1</v>
      </c>
      <c r="G3593">
        <v>92.755897000000004</v>
      </c>
      <c r="H3593">
        <v>0.23829500000000001</v>
      </c>
      <c r="I3593">
        <v>0.13570299999999999</v>
      </c>
      <c r="J3593">
        <v>0.13570299999999999</v>
      </c>
      <c r="K3593" t="str">
        <f>MID(M3593,22,1)</f>
        <v>5</v>
      </c>
      <c r="L3593" t="s">
        <v>55</v>
      </c>
      <c r="M3593" t="s">
        <v>56</v>
      </c>
      <c r="N3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93">
        <f>VLOOKUP(TableOMP[[#This Row],[Label]],TableAvg[],2,FALSE)</f>
        <v>92.953807416666677</v>
      </c>
      <c r="P3593">
        <f>VLOOKUP(TableOMP[[#This Row],[Label]],TableAvg[],3,FALSE)</f>
        <v>0.94240087551448881</v>
      </c>
      <c r="Q3593">
        <f>TableOMP[[#This Row],[Avg]]-$U$2*TableOMP[[#This Row],[StdDev]]</f>
        <v>91.069005665637704</v>
      </c>
      <c r="R3593">
        <f>TableOMP[[#This Row],[Avg]]+$U$2*TableOMP[[#This Row],[StdDev]]</f>
        <v>94.838609167695651</v>
      </c>
      <c r="S3593">
        <f>IF(AND(TableOMP[[#This Row],[total_time]]&gt;=TableOMP[[#This Row],[Low]], TableOMP[[#This Row],[total_time]]&lt;=TableOMP[[#This Row],[High]]),1,0)</f>
        <v>1</v>
      </c>
    </row>
    <row r="3594" spans="1:19" hidden="1" x14ac:dyDescent="0.25">
      <c r="A3594" t="s">
        <v>15</v>
      </c>
      <c r="B3594">
        <v>10000</v>
      </c>
      <c r="C3594">
        <v>100</v>
      </c>
      <c r="D3594">
        <v>100000</v>
      </c>
      <c r="E3594">
        <v>2</v>
      </c>
      <c r="F3594">
        <v>1</v>
      </c>
      <c r="G3594">
        <v>92.755476999999999</v>
      </c>
      <c r="H3594">
        <v>0.24826000000000001</v>
      </c>
      <c r="I3594">
        <v>0.137686</v>
      </c>
      <c r="J3594">
        <v>0.137686</v>
      </c>
      <c r="K3594" t="str">
        <f>MID(M3594,22,1)</f>
        <v>5</v>
      </c>
      <c r="L3594" t="s">
        <v>55</v>
      </c>
      <c r="M3594" t="s">
        <v>56</v>
      </c>
      <c r="N3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94">
        <f>VLOOKUP(TableOMP[[#This Row],[Label]],TableAvg[],2,FALSE)</f>
        <v>92.953807416666677</v>
      </c>
      <c r="P3594">
        <f>VLOOKUP(TableOMP[[#This Row],[Label]],TableAvg[],3,FALSE)</f>
        <v>0.94240087551448881</v>
      </c>
      <c r="Q3594">
        <f>TableOMP[[#This Row],[Avg]]-$U$2*TableOMP[[#This Row],[StdDev]]</f>
        <v>91.069005665637704</v>
      </c>
      <c r="R3594">
        <f>TableOMP[[#This Row],[Avg]]+$U$2*TableOMP[[#This Row],[StdDev]]</f>
        <v>94.838609167695651</v>
      </c>
      <c r="S3594">
        <f>IF(AND(TableOMP[[#This Row],[total_time]]&gt;=TableOMP[[#This Row],[Low]], TableOMP[[#This Row],[total_time]]&lt;=TableOMP[[#This Row],[High]]),1,0)</f>
        <v>1</v>
      </c>
    </row>
    <row r="3595" spans="1:19" hidden="1" x14ac:dyDescent="0.25">
      <c r="A3595" t="s">
        <v>15</v>
      </c>
      <c r="B3595">
        <v>10000</v>
      </c>
      <c r="C3595">
        <v>100</v>
      </c>
      <c r="D3595">
        <v>100000</v>
      </c>
      <c r="E3595">
        <v>2</v>
      </c>
      <c r="F3595">
        <v>1</v>
      </c>
      <c r="G3595">
        <v>92.702800999999994</v>
      </c>
      <c r="H3595">
        <v>0.31487900000000002</v>
      </c>
      <c r="I3595">
        <v>0.213029</v>
      </c>
      <c r="J3595">
        <v>0.213029</v>
      </c>
      <c r="K3595" t="str">
        <f>MID(M3595,22,1)</f>
        <v>2</v>
      </c>
      <c r="L3595" t="s">
        <v>95</v>
      </c>
      <c r="M3595" t="s">
        <v>96</v>
      </c>
      <c r="N3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95">
        <f>VLOOKUP(TableOMP[[#This Row],[Label]],TableAvg[],2,FALSE)</f>
        <v>92.953807416666677</v>
      </c>
      <c r="P3595">
        <f>VLOOKUP(TableOMP[[#This Row],[Label]],TableAvg[],3,FALSE)</f>
        <v>0.94240087551448881</v>
      </c>
      <c r="Q3595">
        <f>TableOMP[[#This Row],[Avg]]-$U$2*TableOMP[[#This Row],[StdDev]]</f>
        <v>91.069005665637704</v>
      </c>
      <c r="R3595">
        <f>TableOMP[[#This Row],[Avg]]+$U$2*TableOMP[[#This Row],[StdDev]]</f>
        <v>94.838609167695651</v>
      </c>
      <c r="S3595">
        <f>IF(AND(TableOMP[[#This Row],[total_time]]&gt;=TableOMP[[#This Row],[Low]], TableOMP[[#This Row],[total_time]]&lt;=TableOMP[[#This Row],[High]]),1,0)</f>
        <v>1</v>
      </c>
    </row>
    <row r="3596" spans="1:19" hidden="1" x14ac:dyDescent="0.25">
      <c r="A3596" t="s">
        <v>15</v>
      </c>
      <c r="B3596">
        <v>10000</v>
      </c>
      <c r="C3596">
        <v>100</v>
      </c>
      <c r="D3596">
        <v>100000</v>
      </c>
      <c r="E3596">
        <v>2</v>
      </c>
      <c r="F3596">
        <v>1</v>
      </c>
      <c r="G3596">
        <v>92.693113999999994</v>
      </c>
      <c r="H3596">
        <v>0.24543100000000001</v>
      </c>
      <c r="I3596">
        <v>0.128804</v>
      </c>
      <c r="J3596">
        <v>0.128804</v>
      </c>
      <c r="K3596" t="str">
        <f>MID(M3596,22,1)</f>
        <v>6</v>
      </c>
      <c r="L3596" t="s">
        <v>61</v>
      </c>
      <c r="M3596" t="s">
        <v>62</v>
      </c>
      <c r="N3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96">
        <f>VLOOKUP(TableOMP[[#This Row],[Label]],TableAvg[],2,FALSE)</f>
        <v>92.953807416666677</v>
      </c>
      <c r="P3596">
        <f>VLOOKUP(TableOMP[[#This Row],[Label]],TableAvg[],3,FALSE)</f>
        <v>0.94240087551448881</v>
      </c>
      <c r="Q3596">
        <f>TableOMP[[#This Row],[Avg]]-$U$2*TableOMP[[#This Row],[StdDev]]</f>
        <v>91.069005665637704</v>
      </c>
      <c r="R3596">
        <f>TableOMP[[#This Row],[Avg]]+$U$2*TableOMP[[#This Row],[StdDev]]</f>
        <v>94.838609167695651</v>
      </c>
      <c r="S3596">
        <f>IF(AND(TableOMP[[#This Row],[total_time]]&gt;=TableOMP[[#This Row],[Low]], TableOMP[[#This Row],[total_time]]&lt;=TableOMP[[#This Row],[High]]),1,0)</f>
        <v>1</v>
      </c>
    </row>
    <row r="3597" spans="1:19" hidden="1" x14ac:dyDescent="0.25">
      <c r="A3597" t="s">
        <v>15</v>
      </c>
      <c r="B3597">
        <v>10000</v>
      </c>
      <c r="C3597">
        <v>100</v>
      </c>
      <c r="D3597">
        <v>100000</v>
      </c>
      <c r="E3597">
        <v>2</v>
      </c>
      <c r="F3597">
        <v>1</v>
      </c>
      <c r="G3597">
        <v>92.669282999999993</v>
      </c>
      <c r="H3597">
        <v>0.25306099999999998</v>
      </c>
      <c r="I3597">
        <v>0.147871</v>
      </c>
      <c r="J3597">
        <v>0.147871</v>
      </c>
      <c r="K3597" t="str">
        <f>MID(M3597,22,1)</f>
        <v>6</v>
      </c>
      <c r="L3597" t="s">
        <v>199</v>
      </c>
      <c r="M3597" t="s">
        <v>200</v>
      </c>
      <c r="N3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97">
        <f>VLOOKUP(TableOMP[[#This Row],[Label]],TableAvg[],2,FALSE)</f>
        <v>92.953807416666677</v>
      </c>
      <c r="P3597">
        <f>VLOOKUP(TableOMP[[#This Row],[Label]],TableAvg[],3,FALSE)</f>
        <v>0.94240087551448881</v>
      </c>
      <c r="Q3597">
        <f>TableOMP[[#This Row],[Avg]]-$U$2*TableOMP[[#This Row],[StdDev]]</f>
        <v>91.069005665637704</v>
      </c>
      <c r="R3597">
        <f>TableOMP[[#This Row],[Avg]]+$U$2*TableOMP[[#This Row],[StdDev]]</f>
        <v>94.838609167695651</v>
      </c>
      <c r="S3597">
        <f>IF(AND(TableOMP[[#This Row],[total_time]]&gt;=TableOMP[[#This Row],[Low]], TableOMP[[#This Row],[total_time]]&lt;=TableOMP[[#This Row],[High]]),1,0)</f>
        <v>1</v>
      </c>
    </row>
    <row r="3598" spans="1:19" hidden="1" x14ac:dyDescent="0.25">
      <c r="A3598" t="s">
        <v>15</v>
      </c>
      <c r="B3598">
        <v>10000</v>
      </c>
      <c r="C3598">
        <v>100</v>
      </c>
      <c r="D3598">
        <v>100000</v>
      </c>
      <c r="E3598">
        <v>2</v>
      </c>
      <c r="F3598">
        <v>1</v>
      </c>
      <c r="G3598">
        <v>92.669150000000002</v>
      </c>
      <c r="H3598">
        <v>0.25794400000000001</v>
      </c>
      <c r="I3598">
        <v>0.14541299999999999</v>
      </c>
      <c r="J3598">
        <v>0.14541299999999999</v>
      </c>
      <c r="K3598" t="str">
        <f>MID(M3598,22,1)</f>
        <v>6</v>
      </c>
      <c r="L3598" t="s">
        <v>41</v>
      </c>
      <c r="M3598" t="s">
        <v>42</v>
      </c>
      <c r="N3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98">
        <f>VLOOKUP(TableOMP[[#This Row],[Label]],TableAvg[],2,FALSE)</f>
        <v>92.953807416666677</v>
      </c>
      <c r="P3598">
        <f>VLOOKUP(TableOMP[[#This Row],[Label]],TableAvg[],3,FALSE)</f>
        <v>0.94240087551448881</v>
      </c>
      <c r="Q3598">
        <f>TableOMP[[#This Row],[Avg]]-$U$2*TableOMP[[#This Row],[StdDev]]</f>
        <v>91.069005665637704</v>
      </c>
      <c r="R3598">
        <f>TableOMP[[#This Row],[Avg]]+$U$2*TableOMP[[#This Row],[StdDev]]</f>
        <v>94.838609167695651</v>
      </c>
      <c r="S3598">
        <f>IF(AND(TableOMP[[#This Row],[total_time]]&gt;=TableOMP[[#This Row],[Low]], TableOMP[[#This Row],[total_time]]&lt;=TableOMP[[#This Row],[High]]),1,0)</f>
        <v>1</v>
      </c>
    </row>
    <row r="3599" spans="1:19" hidden="1" x14ac:dyDescent="0.25">
      <c r="A3599" t="s">
        <v>15</v>
      </c>
      <c r="B3599">
        <v>10000</v>
      </c>
      <c r="C3599">
        <v>100</v>
      </c>
      <c r="D3599">
        <v>100000</v>
      </c>
      <c r="E3599">
        <v>2</v>
      </c>
      <c r="F3599">
        <v>1</v>
      </c>
      <c r="G3599">
        <v>92.660787999999997</v>
      </c>
      <c r="H3599">
        <v>0.26747399999999999</v>
      </c>
      <c r="I3599">
        <v>0.15826799999999999</v>
      </c>
      <c r="J3599">
        <v>0.15826799999999999</v>
      </c>
      <c r="K3599" t="str">
        <f>MID(M3599,22,1)</f>
        <v>2</v>
      </c>
      <c r="L3599" t="s">
        <v>219</v>
      </c>
      <c r="M3599" t="s">
        <v>220</v>
      </c>
      <c r="N3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99">
        <f>VLOOKUP(TableOMP[[#This Row],[Label]],TableAvg[],2,FALSE)</f>
        <v>92.953807416666677</v>
      </c>
      <c r="P3599">
        <f>VLOOKUP(TableOMP[[#This Row],[Label]],TableAvg[],3,FALSE)</f>
        <v>0.94240087551448881</v>
      </c>
      <c r="Q3599">
        <f>TableOMP[[#This Row],[Avg]]-$U$2*TableOMP[[#This Row],[StdDev]]</f>
        <v>91.069005665637704</v>
      </c>
      <c r="R3599">
        <f>TableOMP[[#This Row],[Avg]]+$U$2*TableOMP[[#This Row],[StdDev]]</f>
        <v>94.838609167695651</v>
      </c>
      <c r="S3599">
        <f>IF(AND(TableOMP[[#This Row],[total_time]]&gt;=TableOMP[[#This Row],[Low]], TableOMP[[#This Row],[total_time]]&lt;=TableOMP[[#This Row],[High]]),1,0)</f>
        <v>1</v>
      </c>
    </row>
    <row r="3600" spans="1:19" hidden="1" x14ac:dyDescent="0.25">
      <c r="A3600" t="s">
        <v>15</v>
      </c>
      <c r="B3600">
        <v>10000</v>
      </c>
      <c r="C3600">
        <v>100</v>
      </c>
      <c r="D3600">
        <v>100000</v>
      </c>
      <c r="E3600">
        <v>2</v>
      </c>
      <c r="F3600">
        <v>1</v>
      </c>
      <c r="G3600">
        <v>92.638133999999994</v>
      </c>
      <c r="H3600">
        <v>0.26912399999999997</v>
      </c>
      <c r="I3600">
        <v>0.13734399999999999</v>
      </c>
      <c r="J3600">
        <v>0.13734399999999999</v>
      </c>
      <c r="K3600" t="str">
        <f>MID(M3600,22,1)</f>
        <v>5</v>
      </c>
      <c r="L3600" t="s">
        <v>55</v>
      </c>
      <c r="M3600" t="s">
        <v>56</v>
      </c>
      <c r="N3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00">
        <f>VLOOKUP(TableOMP[[#This Row],[Label]],TableAvg[],2,FALSE)</f>
        <v>92.953807416666677</v>
      </c>
      <c r="P3600">
        <f>VLOOKUP(TableOMP[[#This Row],[Label]],TableAvg[],3,FALSE)</f>
        <v>0.94240087551448881</v>
      </c>
      <c r="Q3600">
        <f>TableOMP[[#This Row],[Avg]]-$U$2*TableOMP[[#This Row],[StdDev]]</f>
        <v>91.069005665637704</v>
      </c>
      <c r="R3600">
        <f>TableOMP[[#This Row],[Avg]]+$U$2*TableOMP[[#This Row],[StdDev]]</f>
        <v>94.838609167695651</v>
      </c>
      <c r="S3600">
        <f>IF(AND(TableOMP[[#This Row],[total_time]]&gt;=TableOMP[[#This Row],[Low]], TableOMP[[#This Row],[total_time]]&lt;=TableOMP[[#This Row],[High]]),1,0)</f>
        <v>1</v>
      </c>
    </row>
    <row r="3601" spans="1:19" hidden="1" x14ac:dyDescent="0.25">
      <c r="A3601" t="s">
        <v>15</v>
      </c>
      <c r="B3601">
        <v>10000</v>
      </c>
      <c r="C3601">
        <v>100</v>
      </c>
      <c r="D3601">
        <v>100000</v>
      </c>
      <c r="E3601">
        <v>2</v>
      </c>
      <c r="F3601">
        <v>1</v>
      </c>
      <c r="G3601">
        <v>92.632039000000006</v>
      </c>
      <c r="H3601">
        <v>0.24929599999999999</v>
      </c>
      <c r="I3601">
        <v>0.14305399999999999</v>
      </c>
      <c r="J3601">
        <v>0.14305399999999999</v>
      </c>
      <c r="K3601" t="str">
        <f>MID(M3601,22,1)</f>
        <v>5</v>
      </c>
      <c r="L3601" t="s">
        <v>163</v>
      </c>
      <c r="M3601" t="s">
        <v>164</v>
      </c>
      <c r="N3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01">
        <f>VLOOKUP(TableOMP[[#This Row],[Label]],TableAvg[],2,FALSE)</f>
        <v>92.953807416666677</v>
      </c>
      <c r="P3601">
        <f>VLOOKUP(TableOMP[[#This Row],[Label]],TableAvg[],3,FALSE)</f>
        <v>0.94240087551448881</v>
      </c>
      <c r="Q3601">
        <f>TableOMP[[#This Row],[Avg]]-$U$2*TableOMP[[#This Row],[StdDev]]</f>
        <v>91.069005665637704</v>
      </c>
      <c r="R3601">
        <f>TableOMP[[#This Row],[Avg]]+$U$2*TableOMP[[#This Row],[StdDev]]</f>
        <v>94.838609167695651</v>
      </c>
      <c r="S3601">
        <f>IF(AND(TableOMP[[#This Row],[total_time]]&gt;=TableOMP[[#This Row],[Low]], TableOMP[[#This Row],[total_time]]&lt;=TableOMP[[#This Row],[High]]),1,0)</f>
        <v>1</v>
      </c>
    </row>
    <row r="3602" spans="1:19" hidden="1" x14ac:dyDescent="0.25">
      <c r="A3602" t="s">
        <v>15</v>
      </c>
      <c r="B3602">
        <v>10000</v>
      </c>
      <c r="C3602">
        <v>100</v>
      </c>
      <c r="D3602">
        <v>100000</v>
      </c>
      <c r="E3602">
        <v>2</v>
      </c>
      <c r="F3602">
        <v>1</v>
      </c>
      <c r="G3602">
        <v>92.627129999999994</v>
      </c>
      <c r="H3602">
        <v>0.25124299999999999</v>
      </c>
      <c r="I3602">
        <v>0.13852</v>
      </c>
      <c r="J3602">
        <v>0.13852</v>
      </c>
      <c r="K3602" t="str">
        <f>MID(M3602,22,1)</f>
        <v>2</v>
      </c>
      <c r="L3602" t="s">
        <v>219</v>
      </c>
      <c r="M3602" t="s">
        <v>220</v>
      </c>
      <c r="N3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02">
        <f>VLOOKUP(TableOMP[[#This Row],[Label]],TableAvg[],2,FALSE)</f>
        <v>92.953807416666677</v>
      </c>
      <c r="P3602">
        <f>VLOOKUP(TableOMP[[#This Row],[Label]],TableAvg[],3,FALSE)</f>
        <v>0.94240087551448881</v>
      </c>
      <c r="Q3602">
        <f>TableOMP[[#This Row],[Avg]]-$U$2*TableOMP[[#This Row],[StdDev]]</f>
        <v>91.069005665637704</v>
      </c>
      <c r="R3602">
        <f>TableOMP[[#This Row],[Avg]]+$U$2*TableOMP[[#This Row],[StdDev]]</f>
        <v>94.838609167695651</v>
      </c>
      <c r="S3602">
        <f>IF(AND(TableOMP[[#This Row],[total_time]]&gt;=TableOMP[[#This Row],[Low]], TableOMP[[#This Row],[total_time]]&lt;=TableOMP[[#This Row],[High]]),1,0)</f>
        <v>1</v>
      </c>
    </row>
    <row r="3603" spans="1:19" hidden="1" x14ac:dyDescent="0.25">
      <c r="A3603" t="s">
        <v>15</v>
      </c>
      <c r="B3603">
        <v>10000</v>
      </c>
      <c r="C3603">
        <v>100</v>
      </c>
      <c r="D3603">
        <v>100000</v>
      </c>
      <c r="E3603">
        <v>2</v>
      </c>
      <c r="F3603">
        <v>1</v>
      </c>
      <c r="G3603">
        <v>92.620090000000005</v>
      </c>
      <c r="H3603">
        <v>0.25986799999999999</v>
      </c>
      <c r="I3603">
        <v>0.15584000000000001</v>
      </c>
      <c r="J3603">
        <v>0.15584000000000001</v>
      </c>
      <c r="K3603" t="str">
        <f>MID(M3603,22,1)</f>
        <v>2</v>
      </c>
      <c r="L3603" t="s">
        <v>219</v>
      </c>
      <c r="M3603" t="s">
        <v>220</v>
      </c>
      <c r="N3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03">
        <f>VLOOKUP(TableOMP[[#This Row],[Label]],TableAvg[],2,FALSE)</f>
        <v>92.953807416666677</v>
      </c>
      <c r="P3603">
        <f>VLOOKUP(TableOMP[[#This Row],[Label]],TableAvg[],3,FALSE)</f>
        <v>0.94240087551448881</v>
      </c>
      <c r="Q3603">
        <f>TableOMP[[#This Row],[Avg]]-$U$2*TableOMP[[#This Row],[StdDev]]</f>
        <v>91.069005665637704</v>
      </c>
      <c r="R3603">
        <f>TableOMP[[#This Row],[Avg]]+$U$2*TableOMP[[#This Row],[StdDev]]</f>
        <v>94.838609167695651</v>
      </c>
      <c r="S3603">
        <f>IF(AND(TableOMP[[#This Row],[total_time]]&gt;=TableOMP[[#This Row],[Low]], TableOMP[[#This Row],[total_time]]&lt;=TableOMP[[#This Row],[High]]),1,0)</f>
        <v>1</v>
      </c>
    </row>
    <row r="3604" spans="1:19" hidden="1" x14ac:dyDescent="0.25">
      <c r="A3604" t="s">
        <v>15</v>
      </c>
      <c r="B3604">
        <v>10000</v>
      </c>
      <c r="C3604">
        <v>100</v>
      </c>
      <c r="D3604">
        <v>100000</v>
      </c>
      <c r="E3604">
        <v>2</v>
      </c>
      <c r="F3604">
        <v>1</v>
      </c>
      <c r="G3604">
        <v>92.615799999999993</v>
      </c>
      <c r="H3604">
        <v>0.24432499999999999</v>
      </c>
      <c r="I3604">
        <v>0.13339500000000001</v>
      </c>
      <c r="J3604">
        <v>0.13339500000000001</v>
      </c>
      <c r="K3604" t="str">
        <f>MID(M3604,22,1)</f>
        <v>5</v>
      </c>
      <c r="L3604" t="s">
        <v>55</v>
      </c>
      <c r="M3604" t="s">
        <v>56</v>
      </c>
      <c r="N3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04">
        <f>VLOOKUP(TableOMP[[#This Row],[Label]],TableAvg[],2,FALSE)</f>
        <v>92.953807416666677</v>
      </c>
      <c r="P3604">
        <f>VLOOKUP(TableOMP[[#This Row],[Label]],TableAvg[],3,FALSE)</f>
        <v>0.94240087551448881</v>
      </c>
      <c r="Q3604">
        <f>TableOMP[[#This Row],[Avg]]-$U$2*TableOMP[[#This Row],[StdDev]]</f>
        <v>91.069005665637704</v>
      </c>
      <c r="R3604">
        <f>TableOMP[[#This Row],[Avg]]+$U$2*TableOMP[[#This Row],[StdDev]]</f>
        <v>94.838609167695651</v>
      </c>
      <c r="S3604">
        <f>IF(AND(TableOMP[[#This Row],[total_time]]&gt;=TableOMP[[#This Row],[Low]], TableOMP[[#This Row],[total_time]]&lt;=TableOMP[[#This Row],[High]]),1,0)</f>
        <v>1</v>
      </c>
    </row>
    <row r="3605" spans="1:19" hidden="1" x14ac:dyDescent="0.25">
      <c r="A3605" t="s">
        <v>15</v>
      </c>
      <c r="B3605">
        <v>10000</v>
      </c>
      <c r="C3605">
        <v>100</v>
      </c>
      <c r="D3605">
        <v>100000</v>
      </c>
      <c r="E3605">
        <v>2</v>
      </c>
      <c r="F3605">
        <v>1</v>
      </c>
      <c r="G3605">
        <v>92.610005000000001</v>
      </c>
      <c r="H3605">
        <v>0.24379700000000001</v>
      </c>
      <c r="I3605">
        <v>0.132913</v>
      </c>
      <c r="J3605">
        <v>0.132913</v>
      </c>
      <c r="K3605" t="str">
        <f>MID(M3605,22,1)</f>
        <v>8</v>
      </c>
      <c r="L3605" t="s">
        <v>159</v>
      </c>
      <c r="M3605" t="s">
        <v>160</v>
      </c>
      <c r="N3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05">
        <f>VLOOKUP(TableOMP[[#This Row],[Label]],TableAvg[],2,FALSE)</f>
        <v>92.953807416666677</v>
      </c>
      <c r="P3605">
        <f>VLOOKUP(TableOMP[[#This Row],[Label]],TableAvg[],3,FALSE)</f>
        <v>0.94240087551448881</v>
      </c>
      <c r="Q3605">
        <f>TableOMP[[#This Row],[Avg]]-$U$2*TableOMP[[#This Row],[StdDev]]</f>
        <v>91.069005665637704</v>
      </c>
      <c r="R3605">
        <f>TableOMP[[#This Row],[Avg]]+$U$2*TableOMP[[#This Row],[StdDev]]</f>
        <v>94.838609167695651</v>
      </c>
      <c r="S3605">
        <f>IF(AND(TableOMP[[#This Row],[total_time]]&gt;=TableOMP[[#This Row],[Low]], TableOMP[[#This Row],[total_time]]&lt;=TableOMP[[#This Row],[High]]),1,0)</f>
        <v>1</v>
      </c>
    </row>
    <row r="3606" spans="1:19" hidden="1" x14ac:dyDescent="0.25">
      <c r="A3606" t="s">
        <v>15</v>
      </c>
      <c r="B3606">
        <v>10000</v>
      </c>
      <c r="C3606">
        <v>100</v>
      </c>
      <c r="D3606">
        <v>100000</v>
      </c>
      <c r="E3606">
        <v>2</v>
      </c>
      <c r="F3606">
        <v>1</v>
      </c>
      <c r="G3606">
        <v>92.603206999999998</v>
      </c>
      <c r="H3606">
        <v>0.228995</v>
      </c>
      <c r="I3606">
        <v>0.12478300000000001</v>
      </c>
      <c r="J3606">
        <v>0.12478300000000001</v>
      </c>
      <c r="K3606" t="str">
        <f>MID(M3606,22,1)</f>
        <v>6</v>
      </c>
      <c r="L3606" t="s">
        <v>199</v>
      </c>
      <c r="M3606" t="s">
        <v>200</v>
      </c>
      <c r="N3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06">
        <f>VLOOKUP(TableOMP[[#This Row],[Label]],TableAvg[],2,FALSE)</f>
        <v>92.953807416666677</v>
      </c>
      <c r="P3606">
        <f>VLOOKUP(TableOMP[[#This Row],[Label]],TableAvg[],3,FALSE)</f>
        <v>0.94240087551448881</v>
      </c>
      <c r="Q3606">
        <f>TableOMP[[#This Row],[Avg]]-$U$2*TableOMP[[#This Row],[StdDev]]</f>
        <v>91.069005665637704</v>
      </c>
      <c r="R3606">
        <f>TableOMP[[#This Row],[Avg]]+$U$2*TableOMP[[#This Row],[StdDev]]</f>
        <v>94.838609167695651</v>
      </c>
      <c r="S3606">
        <f>IF(AND(TableOMP[[#This Row],[total_time]]&gt;=TableOMP[[#This Row],[Low]], TableOMP[[#This Row],[total_time]]&lt;=TableOMP[[#This Row],[High]]),1,0)</f>
        <v>1</v>
      </c>
    </row>
    <row r="3607" spans="1:19" hidden="1" x14ac:dyDescent="0.25">
      <c r="A3607" t="s">
        <v>15</v>
      </c>
      <c r="B3607">
        <v>10000</v>
      </c>
      <c r="C3607">
        <v>100</v>
      </c>
      <c r="D3607">
        <v>100000</v>
      </c>
      <c r="E3607">
        <v>2</v>
      </c>
      <c r="F3607">
        <v>1</v>
      </c>
      <c r="G3607">
        <v>92.597652999999994</v>
      </c>
      <c r="H3607">
        <v>0.22004399999999999</v>
      </c>
      <c r="I3607">
        <v>0.117172</v>
      </c>
      <c r="J3607">
        <v>0.117172</v>
      </c>
      <c r="K3607" t="str">
        <f>MID(M3607,22,1)</f>
        <v>6</v>
      </c>
      <c r="L3607" t="s">
        <v>199</v>
      </c>
      <c r="M3607" t="s">
        <v>200</v>
      </c>
      <c r="N3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07">
        <f>VLOOKUP(TableOMP[[#This Row],[Label]],TableAvg[],2,FALSE)</f>
        <v>92.953807416666677</v>
      </c>
      <c r="P3607">
        <f>VLOOKUP(TableOMP[[#This Row],[Label]],TableAvg[],3,FALSE)</f>
        <v>0.94240087551448881</v>
      </c>
      <c r="Q3607">
        <f>TableOMP[[#This Row],[Avg]]-$U$2*TableOMP[[#This Row],[StdDev]]</f>
        <v>91.069005665637704</v>
      </c>
      <c r="R3607">
        <f>TableOMP[[#This Row],[Avg]]+$U$2*TableOMP[[#This Row],[StdDev]]</f>
        <v>94.838609167695651</v>
      </c>
      <c r="S3607">
        <f>IF(AND(TableOMP[[#This Row],[total_time]]&gt;=TableOMP[[#This Row],[Low]], TableOMP[[#This Row],[total_time]]&lt;=TableOMP[[#This Row],[High]]),1,0)</f>
        <v>1</v>
      </c>
    </row>
    <row r="3608" spans="1:19" hidden="1" x14ac:dyDescent="0.25">
      <c r="A3608" t="s">
        <v>15</v>
      </c>
      <c r="B3608">
        <v>10000</v>
      </c>
      <c r="C3608">
        <v>100</v>
      </c>
      <c r="D3608">
        <v>100000</v>
      </c>
      <c r="E3608">
        <v>2</v>
      </c>
      <c r="F3608">
        <v>1</v>
      </c>
      <c r="G3608">
        <v>92.594488999999996</v>
      </c>
      <c r="H3608">
        <v>0.22628100000000001</v>
      </c>
      <c r="I3608">
        <v>0.122846</v>
      </c>
      <c r="J3608">
        <v>0.122846</v>
      </c>
      <c r="K3608" t="str">
        <f>MID(M3608,22,1)</f>
        <v>5</v>
      </c>
      <c r="L3608" t="s">
        <v>55</v>
      </c>
      <c r="M3608" t="s">
        <v>56</v>
      </c>
      <c r="N3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08">
        <f>VLOOKUP(TableOMP[[#This Row],[Label]],TableAvg[],2,FALSE)</f>
        <v>92.953807416666677</v>
      </c>
      <c r="P3608">
        <f>VLOOKUP(TableOMP[[#This Row],[Label]],TableAvg[],3,FALSE)</f>
        <v>0.94240087551448881</v>
      </c>
      <c r="Q3608">
        <f>TableOMP[[#This Row],[Avg]]-$U$2*TableOMP[[#This Row],[StdDev]]</f>
        <v>91.069005665637704</v>
      </c>
      <c r="R3608">
        <f>TableOMP[[#This Row],[Avg]]+$U$2*TableOMP[[#This Row],[StdDev]]</f>
        <v>94.838609167695651</v>
      </c>
      <c r="S3608">
        <f>IF(AND(TableOMP[[#This Row],[total_time]]&gt;=TableOMP[[#This Row],[Low]], TableOMP[[#This Row],[total_time]]&lt;=TableOMP[[#This Row],[High]]),1,0)</f>
        <v>1</v>
      </c>
    </row>
    <row r="3609" spans="1:19" hidden="1" x14ac:dyDescent="0.25">
      <c r="A3609" t="s">
        <v>15</v>
      </c>
      <c r="B3609">
        <v>10000</v>
      </c>
      <c r="C3609">
        <v>100</v>
      </c>
      <c r="D3609">
        <v>100000</v>
      </c>
      <c r="E3609">
        <v>2</v>
      </c>
      <c r="F3609">
        <v>1</v>
      </c>
      <c r="G3609">
        <v>92.578344000000001</v>
      </c>
      <c r="H3609">
        <v>0.230737</v>
      </c>
      <c r="I3609">
        <v>0.12823100000000001</v>
      </c>
      <c r="J3609">
        <v>0.12823100000000001</v>
      </c>
      <c r="K3609" t="str">
        <f>MID(M3609,22,1)</f>
        <v>1</v>
      </c>
      <c r="L3609" t="s">
        <v>175</v>
      </c>
      <c r="M3609" t="s">
        <v>176</v>
      </c>
      <c r="N3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09">
        <f>VLOOKUP(TableOMP[[#This Row],[Label]],TableAvg[],2,FALSE)</f>
        <v>92.953807416666677</v>
      </c>
      <c r="P3609">
        <f>VLOOKUP(TableOMP[[#This Row],[Label]],TableAvg[],3,FALSE)</f>
        <v>0.94240087551448881</v>
      </c>
      <c r="Q3609">
        <f>TableOMP[[#This Row],[Avg]]-$U$2*TableOMP[[#This Row],[StdDev]]</f>
        <v>91.069005665637704</v>
      </c>
      <c r="R3609">
        <f>TableOMP[[#This Row],[Avg]]+$U$2*TableOMP[[#This Row],[StdDev]]</f>
        <v>94.838609167695651</v>
      </c>
      <c r="S3609">
        <f>IF(AND(TableOMP[[#This Row],[total_time]]&gt;=TableOMP[[#This Row],[Low]], TableOMP[[#This Row],[total_time]]&lt;=TableOMP[[#This Row],[High]]),1,0)</f>
        <v>1</v>
      </c>
    </row>
    <row r="3610" spans="1:19" hidden="1" x14ac:dyDescent="0.25">
      <c r="A3610" t="s">
        <v>15</v>
      </c>
      <c r="B3610">
        <v>10000</v>
      </c>
      <c r="C3610">
        <v>100</v>
      </c>
      <c r="D3610">
        <v>100000</v>
      </c>
      <c r="E3610">
        <v>2</v>
      </c>
      <c r="F3610">
        <v>1</v>
      </c>
      <c r="G3610">
        <v>92.567948999999999</v>
      </c>
      <c r="H3610">
        <v>0.26676899999999998</v>
      </c>
      <c r="I3610">
        <v>0.169353</v>
      </c>
      <c r="J3610">
        <v>0.169353</v>
      </c>
      <c r="K3610" t="str">
        <f>MID(M3610,22,1)</f>
        <v>1</v>
      </c>
      <c r="L3610" t="s">
        <v>215</v>
      </c>
      <c r="M3610" t="s">
        <v>216</v>
      </c>
      <c r="N3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10">
        <f>VLOOKUP(TableOMP[[#This Row],[Label]],TableAvg[],2,FALSE)</f>
        <v>92.953807416666677</v>
      </c>
      <c r="P3610">
        <f>VLOOKUP(TableOMP[[#This Row],[Label]],TableAvg[],3,FALSE)</f>
        <v>0.94240087551448881</v>
      </c>
      <c r="Q3610">
        <f>TableOMP[[#This Row],[Avg]]-$U$2*TableOMP[[#This Row],[StdDev]]</f>
        <v>91.069005665637704</v>
      </c>
      <c r="R3610">
        <f>TableOMP[[#This Row],[Avg]]+$U$2*TableOMP[[#This Row],[StdDev]]</f>
        <v>94.838609167695651</v>
      </c>
      <c r="S3610">
        <f>IF(AND(TableOMP[[#This Row],[total_time]]&gt;=TableOMP[[#This Row],[Low]], TableOMP[[#This Row],[total_time]]&lt;=TableOMP[[#This Row],[High]]),1,0)</f>
        <v>1</v>
      </c>
    </row>
    <row r="3611" spans="1:19" hidden="1" x14ac:dyDescent="0.25">
      <c r="A3611" t="s">
        <v>15</v>
      </c>
      <c r="B3611">
        <v>10000</v>
      </c>
      <c r="C3611">
        <v>100</v>
      </c>
      <c r="D3611">
        <v>100000</v>
      </c>
      <c r="E3611">
        <v>2</v>
      </c>
      <c r="F3611">
        <v>1</v>
      </c>
      <c r="G3611">
        <v>92.564038999999994</v>
      </c>
      <c r="H3611">
        <v>0.25714199999999998</v>
      </c>
      <c r="I3611">
        <v>0.15912200000000001</v>
      </c>
      <c r="J3611">
        <v>0.15912200000000001</v>
      </c>
      <c r="K3611" t="str">
        <f>MID(M3611,22,1)</f>
        <v>1</v>
      </c>
      <c r="L3611" t="s">
        <v>215</v>
      </c>
      <c r="M3611" t="s">
        <v>216</v>
      </c>
      <c r="N3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11">
        <f>VLOOKUP(TableOMP[[#This Row],[Label]],TableAvg[],2,FALSE)</f>
        <v>92.953807416666677</v>
      </c>
      <c r="P3611">
        <f>VLOOKUP(TableOMP[[#This Row],[Label]],TableAvg[],3,FALSE)</f>
        <v>0.94240087551448881</v>
      </c>
      <c r="Q3611">
        <f>TableOMP[[#This Row],[Avg]]-$U$2*TableOMP[[#This Row],[StdDev]]</f>
        <v>91.069005665637704</v>
      </c>
      <c r="R3611">
        <f>TableOMP[[#This Row],[Avg]]+$U$2*TableOMP[[#This Row],[StdDev]]</f>
        <v>94.838609167695651</v>
      </c>
      <c r="S3611">
        <f>IF(AND(TableOMP[[#This Row],[total_time]]&gt;=TableOMP[[#This Row],[Low]], TableOMP[[#This Row],[total_time]]&lt;=TableOMP[[#This Row],[High]]),1,0)</f>
        <v>1</v>
      </c>
    </row>
    <row r="3612" spans="1:19" hidden="1" x14ac:dyDescent="0.25">
      <c r="A3612" t="s">
        <v>15</v>
      </c>
      <c r="B3612">
        <v>10000</v>
      </c>
      <c r="C3612">
        <v>100</v>
      </c>
      <c r="D3612">
        <v>100000</v>
      </c>
      <c r="E3612">
        <v>2</v>
      </c>
      <c r="F3612">
        <v>1</v>
      </c>
      <c r="G3612">
        <v>92.517517999999995</v>
      </c>
      <c r="H3612">
        <v>0.21024200000000001</v>
      </c>
      <c r="I3612">
        <v>0.113189</v>
      </c>
      <c r="J3612">
        <v>0.113189</v>
      </c>
      <c r="K3612" t="str">
        <f>MID(M3612,22,1)</f>
        <v>1</v>
      </c>
      <c r="L3612" t="s">
        <v>215</v>
      </c>
      <c r="M3612" t="s">
        <v>216</v>
      </c>
      <c r="N3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612">
        <f>VLOOKUP(TableOMP[[#This Row],[Label]],TableAvg[],2,FALSE)</f>
        <v>92.953807416666677</v>
      </c>
      <c r="P3612">
        <f>VLOOKUP(TableOMP[[#This Row],[Label]],TableAvg[],3,FALSE)</f>
        <v>0.94240087551448881</v>
      </c>
      <c r="Q3612">
        <f>TableOMP[[#This Row],[Avg]]-$U$2*TableOMP[[#This Row],[StdDev]]</f>
        <v>91.069005665637704</v>
      </c>
      <c r="R3612">
        <f>TableOMP[[#This Row],[Avg]]+$U$2*TableOMP[[#This Row],[StdDev]]</f>
        <v>94.838609167695651</v>
      </c>
      <c r="S3612">
        <f>IF(AND(TableOMP[[#This Row],[total_time]]&gt;=TableOMP[[#This Row],[Low]], TableOMP[[#This Row],[total_time]]&lt;=TableOMP[[#This Row],[High]]),1,0)</f>
        <v>1</v>
      </c>
    </row>
    <row r="3613" spans="1:19" hidden="1" x14ac:dyDescent="0.25">
      <c r="A3613" t="s">
        <v>16</v>
      </c>
      <c r="B3613">
        <v>10000</v>
      </c>
      <c r="C3613">
        <v>100</v>
      </c>
      <c r="D3613">
        <v>100000</v>
      </c>
      <c r="E3613">
        <v>3</v>
      </c>
      <c r="F3613">
        <v>1</v>
      </c>
      <c r="G3613">
        <v>84.973321999999996</v>
      </c>
      <c r="H3613">
        <v>0.21299799999999999</v>
      </c>
      <c r="I3613">
        <v>0.229074</v>
      </c>
      <c r="J3613">
        <v>0.114537</v>
      </c>
      <c r="K3613" t="str">
        <f>MID(M3613,22,1)</f>
        <v>4</v>
      </c>
      <c r="L3613" t="s">
        <v>217</v>
      </c>
      <c r="M3613" t="s">
        <v>218</v>
      </c>
      <c r="N3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13">
        <f>VLOOKUP(TableOMP[[#This Row],[Label]],TableAvg[],2,FALSE)</f>
        <v>84.849168230769237</v>
      </c>
      <c r="P3613">
        <f>VLOOKUP(TableOMP[[#This Row],[Label]],TableAvg[],3,FALSE)</f>
        <v>6.2340339845301546E-2</v>
      </c>
      <c r="Q3613">
        <f>TableOMP[[#This Row],[Avg]]-$U$2*TableOMP[[#This Row],[StdDev]]</f>
        <v>84.724487551078639</v>
      </c>
      <c r="R3613">
        <f>TableOMP[[#This Row],[Avg]]+$U$2*TableOMP[[#This Row],[StdDev]]</f>
        <v>84.973848910459836</v>
      </c>
      <c r="S3613">
        <f>IF(AND(TableOMP[[#This Row],[total_time]]&gt;=TableOMP[[#This Row],[Low]], TableOMP[[#This Row],[total_time]]&lt;=TableOMP[[#This Row],[High]]),1,0)</f>
        <v>1</v>
      </c>
    </row>
    <row r="3614" spans="1:19" hidden="1" x14ac:dyDescent="0.25">
      <c r="A3614" t="s">
        <v>16</v>
      </c>
      <c r="B3614">
        <v>10000</v>
      </c>
      <c r="C3614">
        <v>100</v>
      </c>
      <c r="D3614">
        <v>100000</v>
      </c>
      <c r="E3614">
        <v>3</v>
      </c>
      <c r="F3614">
        <v>1</v>
      </c>
      <c r="G3614">
        <v>84.961314999999999</v>
      </c>
      <c r="H3614">
        <v>0.18995200000000001</v>
      </c>
      <c r="I3614">
        <v>0.18384800000000001</v>
      </c>
      <c r="J3614">
        <v>9.1924000000000006E-2</v>
      </c>
      <c r="K3614" t="str">
        <f>MID(M3614,22,1)</f>
        <v>1</v>
      </c>
      <c r="L3614" t="s">
        <v>207</v>
      </c>
      <c r="M3614" t="s">
        <v>208</v>
      </c>
      <c r="N3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14">
        <f>VLOOKUP(TableOMP[[#This Row],[Label]],TableAvg[],2,FALSE)</f>
        <v>84.849168230769237</v>
      </c>
      <c r="P3614">
        <f>VLOOKUP(TableOMP[[#This Row],[Label]],TableAvg[],3,FALSE)</f>
        <v>6.2340339845301546E-2</v>
      </c>
      <c r="Q3614">
        <f>TableOMP[[#This Row],[Avg]]-$U$2*TableOMP[[#This Row],[StdDev]]</f>
        <v>84.724487551078639</v>
      </c>
      <c r="R3614">
        <f>TableOMP[[#This Row],[Avg]]+$U$2*TableOMP[[#This Row],[StdDev]]</f>
        <v>84.973848910459836</v>
      </c>
      <c r="S3614">
        <f>IF(AND(TableOMP[[#This Row],[total_time]]&gt;=TableOMP[[#This Row],[Low]], TableOMP[[#This Row],[total_time]]&lt;=TableOMP[[#This Row],[High]]),1,0)</f>
        <v>1</v>
      </c>
    </row>
    <row r="3615" spans="1:19" hidden="1" x14ac:dyDescent="0.25">
      <c r="A3615" t="s">
        <v>16</v>
      </c>
      <c r="B3615">
        <v>10000</v>
      </c>
      <c r="C3615">
        <v>100</v>
      </c>
      <c r="D3615">
        <v>100000</v>
      </c>
      <c r="E3615">
        <v>3</v>
      </c>
      <c r="F3615">
        <v>1</v>
      </c>
      <c r="G3615">
        <v>84.916493000000003</v>
      </c>
      <c r="H3615">
        <v>0.219527</v>
      </c>
      <c r="I3615">
        <v>0.21840599999999999</v>
      </c>
      <c r="J3615">
        <v>0.10920299999999999</v>
      </c>
      <c r="K3615" t="str">
        <f>MID(M3615,22,1)</f>
        <v>6</v>
      </c>
      <c r="L3615" t="s">
        <v>223</v>
      </c>
      <c r="M3615" t="s">
        <v>224</v>
      </c>
      <c r="N3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15">
        <f>VLOOKUP(TableOMP[[#This Row],[Label]],TableAvg[],2,FALSE)</f>
        <v>84.849168230769237</v>
      </c>
      <c r="P3615">
        <f>VLOOKUP(TableOMP[[#This Row],[Label]],TableAvg[],3,FALSE)</f>
        <v>6.2340339845301546E-2</v>
      </c>
      <c r="Q3615">
        <f>TableOMP[[#This Row],[Avg]]-$U$2*TableOMP[[#This Row],[StdDev]]</f>
        <v>84.724487551078639</v>
      </c>
      <c r="R3615">
        <f>TableOMP[[#This Row],[Avg]]+$U$2*TableOMP[[#This Row],[StdDev]]</f>
        <v>84.973848910459836</v>
      </c>
      <c r="S3615">
        <f>IF(AND(TableOMP[[#This Row],[total_time]]&gt;=TableOMP[[#This Row],[Low]], TableOMP[[#This Row],[total_time]]&lt;=TableOMP[[#This Row],[High]]),1,0)</f>
        <v>1</v>
      </c>
    </row>
    <row r="3616" spans="1:19" hidden="1" x14ac:dyDescent="0.25">
      <c r="A3616" t="s">
        <v>16</v>
      </c>
      <c r="B3616">
        <v>10000</v>
      </c>
      <c r="C3616">
        <v>100</v>
      </c>
      <c r="D3616">
        <v>100000</v>
      </c>
      <c r="E3616">
        <v>3</v>
      </c>
      <c r="F3616">
        <v>1</v>
      </c>
      <c r="G3616">
        <v>84.910247999999996</v>
      </c>
      <c r="H3616">
        <v>0.23510900000000001</v>
      </c>
      <c r="I3616">
        <v>0.249831</v>
      </c>
      <c r="J3616">
        <v>0.124915</v>
      </c>
      <c r="K3616" t="str">
        <f>MID(M3616,22,1)</f>
        <v>2</v>
      </c>
      <c r="L3616" t="s">
        <v>59</v>
      </c>
      <c r="M3616" t="s">
        <v>60</v>
      </c>
      <c r="N3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16">
        <f>VLOOKUP(TableOMP[[#This Row],[Label]],TableAvg[],2,FALSE)</f>
        <v>84.849168230769237</v>
      </c>
      <c r="P3616">
        <f>VLOOKUP(TableOMP[[#This Row],[Label]],TableAvg[],3,FALSE)</f>
        <v>6.2340339845301546E-2</v>
      </c>
      <c r="Q3616">
        <f>TableOMP[[#This Row],[Avg]]-$U$2*TableOMP[[#This Row],[StdDev]]</f>
        <v>84.724487551078639</v>
      </c>
      <c r="R3616">
        <f>TableOMP[[#This Row],[Avg]]+$U$2*TableOMP[[#This Row],[StdDev]]</f>
        <v>84.973848910459836</v>
      </c>
      <c r="S3616">
        <f>IF(AND(TableOMP[[#This Row],[total_time]]&gt;=TableOMP[[#This Row],[Low]], TableOMP[[#This Row],[total_time]]&lt;=TableOMP[[#This Row],[High]]),1,0)</f>
        <v>1</v>
      </c>
    </row>
    <row r="3617" spans="1:19" hidden="1" x14ac:dyDescent="0.25">
      <c r="A3617" t="s">
        <v>16</v>
      </c>
      <c r="B3617">
        <v>10000</v>
      </c>
      <c r="C3617">
        <v>100</v>
      </c>
      <c r="D3617">
        <v>100000</v>
      </c>
      <c r="E3617">
        <v>3</v>
      </c>
      <c r="F3617">
        <v>1</v>
      </c>
      <c r="G3617">
        <v>84.888373000000001</v>
      </c>
      <c r="H3617">
        <v>0.180918</v>
      </c>
      <c r="I3617">
        <v>0.153057</v>
      </c>
      <c r="J3617">
        <v>7.6527999999999999E-2</v>
      </c>
      <c r="K3617" t="str">
        <f>MID(M3617,22,1)</f>
        <v>1</v>
      </c>
      <c r="L3617" t="s">
        <v>207</v>
      </c>
      <c r="M3617" t="s">
        <v>208</v>
      </c>
      <c r="N3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17">
        <f>VLOOKUP(TableOMP[[#This Row],[Label]],TableAvg[],2,FALSE)</f>
        <v>84.849168230769237</v>
      </c>
      <c r="P3617">
        <f>VLOOKUP(TableOMP[[#This Row],[Label]],TableAvg[],3,FALSE)</f>
        <v>6.2340339845301546E-2</v>
      </c>
      <c r="Q3617">
        <f>TableOMP[[#This Row],[Avg]]-$U$2*TableOMP[[#This Row],[StdDev]]</f>
        <v>84.724487551078639</v>
      </c>
      <c r="R3617">
        <f>TableOMP[[#This Row],[Avg]]+$U$2*TableOMP[[#This Row],[StdDev]]</f>
        <v>84.973848910459836</v>
      </c>
      <c r="S3617">
        <f>IF(AND(TableOMP[[#This Row],[total_time]]&gt;=TableOMP[[#This Row],[Low]], TableOMP[[#This Row],[total_time]]&lt;=TableOMP[[#This Row],[High]]),1,0)</f>
        <v>1</v>
      </c>
    </row>
    <row r="3618" spans="1:19" hidden="1" x14ac:dyDescent="0.25">
      <c r="A3618" t="s">
        <v>16</v>
      </c>
      <c r="B3618">
        <v>10000</v>
      </c>
      <c r="C3618">
        <v>100</v>
      </c>
      <c r="D3618">
        <v>100000</v>
      </c>
      <c r="E3618">
        <v>3</v>
      </c>
      <c r="F3618">
        <v>1</v>
      </c>
      <c r="G3618">
        <v>84.885625000000005</v>
      </c>
      <c r="H3618">
        <v>0.22656299999999999</v>
      </c>
      <c r="I3618">
        <v>0.240949</v>
      </c>
      <c r="J3618">
        <v>0.120475</v>
      </c>
      <c r="K3618" t="str">
        <f>MID(M3618,22,1)</f>
        <v>6</v>
      </c>
      <c r="L3618" t="s">
        <v>223</v>
      </c>
      <c r="M3618" t="s">
        <v>224</v>
      </c>
      <c r="N3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18">
        <f>VLOOKUP(TableOMP[[#This Row],[Label]],TableAvg[],2,FALSE)</f>
        <v>84.849168230769237</v>
      </c>
      <c r="P3618">
        <f>VLOOKUP(TableOMP[[#This Row],[Label]],TableAvg[],3,FALSE)</f>
        <v>6.2340339845301546E-2</v>
      </c>
      <c r="Q3618">
        <f>TableOMP[[#This Row],[Avg]]-$U$2*TableOMP[[#This Row],[StdDev]]</f>
        <v>84.724487551078639</v>
      </c>
      <c r="R3618">
        <f>TableOMP[[#This Row],[Avg]]+$U$2*TableOMP[[#This Row],[StdDev]]</f>
        <v>84.973848910459836</v>
      </c>
      <c r="S3618">
        <f>IF(AND(TableOMP[[#This Row],[total_time]]&gt;=TableOMP[[#This Row],[Low]], TableOMP[[#This Row],[total_time]]&lt;=TableOMP[[#This Row],[High]]),1,0)</f>
        <v>1</v>
      </c>
    </row>
    <row r="3619" spans="1:19" hidden="1" x14ac:dyDescent="0.25">
      <c r="A3619" t="s">
        <v>16</v>
      </c>
      <c r="B3619">
        <v>10000</v>
      </c>
      <c r="C3619">
        <v>100</v>
      </c>
      <c r="D3619">
        <v>100000</v>
      </c>
      <c r="E3619">
        <v>3</v>
      </c>
      <c r="F3619">
        <v>1</v>
      </c>
      <c r="G3619">
        <v>84.869911000000002</v>
      </c>
      <c r="H3619">
        <v>0.20297999999999999</v>
      </c>
      <c r="I3619">
        <v>0.194992</v>
      </c>
      <c r="J3619">
        <v>9.7495999999999999E-2</v>
      </c>
      <c r="K3619" t="str">
        <f>MID(M3619,22,1)</f>
        <v>4</v>
      </c>
      <c r="L3619" t="s">
        <v>97</v>
      </c>
      <c r="M3619" t="s">
        <v>98</v>
      </c>
      <c r="N3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19">
        <f>VLOOKUP(TableOMP[[#This Row],[Label]],TableAvg[],2,FALSE)</f>
        <v>84.849168230769237</v>
      </c>
      <c r="P3619">
        <f>VLOOKUP(TableOMP[[#This Row],[Label]],TableAvg[],3,FALSE)</f>
        <v>6.2340339845301546E-2</v>
      </c>
      <c r="Q3619">
        <f>TableOMP[[#This Row],[Avg]]-$U$2*TableOMP[[#This Row],[StdDev]]</f>
        <v>84.724487551078639</v>
      </c>
      <c r="R3619">
        <f>TableOMP[[#This Row],[Avg]]+$U$2*TableOMP[[#This Row],[StdDev]]</f>
        <v>84.973848910459836</v>
      </c>
      <c r="S3619">
        <f>IF(AND(TableOMP[[#This Row],[total_time]]&gt;=TableOMP[[#This Row],[Low]], TableOMP[[#This Row],[total_time]]&lt;=TableOMP[[#This Row],[High]]),1,0)</f>
        <v>1</v>
      </c>
    </row>
    <row r="3620" spans="1:19" hidden="1" x14ac:dyDescent="0.25">
      <c r="A3620" t="s">
        <v>16</v>
      </c>
      <c r="B3620">
        <v>10000</v>
      </c>
      <c r="C3620">
        <v>100</v>
      </c>
      <c r="D3620">
        <v>100000</v>
      </c>
      <c r="E3620">
        <v>3</v>
      </c>
      <c r="F3620">
        <v>1</v>
      </c>
      <c r="G3620">
        <v>84.869823999999994</v>
      </c>
      <c r="H3620">
        <v>0.22858600000000001</v>
      </c>
      <c r="I3620">
        <v>0.24285999999999999</v>
      </c>
      <c r="J3620">
        <v>0.12143</v>
      </c>
      <c r="K3620" t="str">
        <f>MID(M3620,22,1)</f>
        <v>7</v>
      </c>
      <c r="L3620" t="s">
        <v>49</v>
      </c>
      <c r="M3620" t="s">
        <v>50</v>
      </c>
      <c r="N3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20">
        <f>VLOOKUP(TableOMP[[#This Row],[Label]],TableAvg[],2,FALSE)</f>
        <v>84.849168230769237</v>
      </c>
      <c r="P3620">
        <f>VLOOKUP(TableOMP[[#This Row],[Label]],TableAvg[],3,FALSE)</f>
        <v>6.2340339845301546E-2</v>
      </c>
      <c r="Q3620">
        <f>TableOMP[[#This Row],[Avg]]-$U$2*TableOMP[[#This Row],[StdDev]]</f>
        <v>84.724487551078639</v>
      </c>
      <c r="R3620">
        <f>TableOMP[[#This Row],[Avg]]+$U$2*TableOMP[[#This Row],[StdDev]]</f>
        <v>84.973848910459836</v>
      </c>
      <c r="S3620">
        <f>IF(AND(TableOMP[[#This Row],[total_time]]&gt;=TableOMP[[#This Row],[Low]], TableOMP[[#This Row],[total_time]]&lt;=TableOMP[[#This Row],[High]]),1,0)</f>
        <v>1</v>
      </c>
    </row>
    <row r="3621" spans="1:19" hidden="1" x14ac:dyDescent="0.25">
      <c r="A3621" t="s">
        <v>16</v>
      </c>
      <c r="B3621">
        <v>10000</v>
      </c>
      <c r="C3621">
        <v>100</v>
      </c>
      <c r="D3621">
        <v>100000</v>
      </c>
      <c r="E3621">
        <v>3</v>
      </c>
      <c r="F3621">
        <v>1</v>
      </c>
      <c r="G3621">
        <v>84.855147000000002</v>
      </c>
      <c r="H3621">
        <v>0.26576</v>
      </c>
      <c r="I3621">
        <v>0.260569</v>
      </c>
      <c r="J3621">
        <v>0.13028500000000001</v>
      </c>
      <c r="K3621" t="str">
        <f>MID(M3621,22,1)</f>
        <v>7</v>
      </c>
      <c r="L3621" t="s">
        <v>49</v>
      </c>
      <c r="M3621" t="s">
        <v>50</v>
      </c>
      <c r="N3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21">
        <f>VLOOKUP(TableOMP[[#This Row],[Label]],TableAvg[],2,FALSE)</f>
        <v>84.849168230769237</v>
      </c>
      <c r="P3621">
        <f>VLOOKUP(TableOMP[[#This Row],[Label]],TableAvg[],3,FALSE)</f>
        <v>6.2340339845301546E-2</v>
      </c>
      <c r="Q3621">
        <f>TableOMP[[#This Row],[Avg]]-$U$2*TableOMP[[#This Row],[StdDev]]</f>
        <v>84.724487551078639</v>
      </c>
      <c r="R3621">
        <f>TableOMP[[#This Row],[Avg]]+$U$2*TableOMP[[#This Row],[StdDev]]</f>
        <v>84.973848910459836</v>
      </c>
      <c r="S3621">
        <f>IF(AND(TableOMP[[#This Row],[total_time]]&gt;=TableOMP[[#This Row],[Low]], TableOMP[[#This Row],[total_time]]&lt;=TableOMP[[#This Row],[High]]),1,0)</f>
        <v>1</v>
      </c>
    </row>
    <row r="3622" spans="1:19" hidden="1" x14ac:dyDescent="0.25">
      <c r="A3622" t="s">
        <v>16</v>
      </c>
      <c r="B3622">
        <v>10000</v>
      </c>
      <c r="C3622">
        <v>100</v>
      </c>
      <c r="D3622">
        <v>100000</v>
      </c>
      <c r="E3622">
        <v>3</v>
      </c>
      <c r="F3622">
        <v>1</v>
      </c>
      <c r="G3622">
        <v>84.854089999999999</v>
      </c>
      <c r="H3622">
        <v>0.18904000000000001</v>
      </c>
      <c r="I3622">
        <v>0.17627599999999999</v>
      </c>
      <c r="J3622">
        <v>8.8137999999999994E-2</v>
      </c>
      <c r="K3622" t="str">
        <f>MID(M3622,22,1)</f>
        <v>4</v>
      </c>
      <c r="L3622" t="s">
        <v>217</v>
      </c>
      <c r="M3622" t="s">
        <v>218</v>
      </c>
      <c r="N3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22">
        <f>VLOOKUP(TableOMP[[#This Row],[Label]],TableAvg[],2,FALSE)</f>
        <v>84.849168230769237</v>
      </c>
      <c r="P3622">
        <f>VLOOKUP(TableOMP[[#This Row],[Label]],TableAvg[],3,FALSE)</f>
        <v>6.2340339845301546E-2</v>
      </c>
      <c r="Q3622">
        <f>TableOMP[[#This Row],[Avg]]-$U$2*TableOMP[[#This Row],[StdDev]]</f>
        <v>84.724487551078639</v>
      </c>
      <c r="R3622">
        <f>TableOMP[[#This Row],[Avg]]+$U$2*TableOMP[[#This Row],[StdDev]]</f>
        <v>84.973848910459836</v>
      </c>
      <c r="S3622">
        <f>IF(AND(TableOMP[[#This Row],[total_time]]&gt;=TableOMP[[#This Row],[Low]], TableOMP[[#This Row],[total_time]]&lt;=TableOMP[[#This Row],[High]]),1,0)</f>
        <v>1</v>
      </c>
    </row>
    <row r="3623" spans="1:19" hidden="1" x14ac:dyDescent="0.25">
      <c r="A3623" t="s">
        <v>16</v>
      </c>
      <c r="B3623">
        <v>10000</v>
      </c>
      <c r="C3623">
        <v>100</v>
      </c>
      <c r="D3623">
        <v>100000</v>
      </c>
      <c r="E3623">
        <v>3</v>
      </c>
      <c r="F3623">
        <v>1</v>
      </c>
      <c r="G3623">
        <v>84.847093000000001</v>
      </c>
      <c r="H3623">
        <v>0.22148000000000001</v>
      </c>
      <c r="I3623">
        <v>0.235539</v>
      </c>
      <c r="J3623">
        <v>0.11777</v>
      </c>
      <c r="K3623" t="str">
        <f>MID(M3623,22,1)</f>
        <v>6</v>
      </c>
      <c r="L3623" t="s">
        <v>223</v>
      </c>
      <c r="M3623" t="s">
        <v>224</v>
      </c>
      <c r="N3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23">
        <f>VLOOKUP(TableOMP[[#This Row],[Label]],TableAvg[],2,FALSE)</f>
        <v>84.849168230769237</v>
      </c>
      <c r="P3623">
        <f>VLOOKUP(TableOMP[[#This Row],[Label]],TableAvg[],3,FALSE)</f>
        <v>6.2340339845301546E-2</v>
      </c>
      <c r="Q3623">
        <f>TableOMP[[#This Row],[Avg]]-$U$2*TableOMP[[#This Row],[StdDev]]</f>
        <v>84.724487551078639</v>
      </c>
      <c r="R3623">
        <f>TableOMP[[#This Row],[Avg]]+$U$2*TableOMP[[#This Row],[StdDev]]</f>
        <v>84.973848910459836</v>
      </c>
      <c r="S3623">
        <f>IF(AND(TableOMP[[#This Row],[total_time]]&gt;=TableOMP[[#This Row],[Low]], TableOMP[[#This Row],[total_time]]&lt;=TableOMP[[#This Row],[High]]),1,0)</f>
        <v>1</v>
      </c>
    </row>
    <row r="3624" spans="1:19" hidden="1" x14ac:dyDescent="0.25">
      <c r="A3624" t="s">
        <v>16</v>
      </c>
      <c r="B3624">
        <v>10000</v>
      </c>
      <c r="C3624">
        <v>100</v>
      </c>
      <c r="D3624">
        <v>100000</v>
      </c>
      <c r="E3624">
        <v>3</v>
      </c>
      <c r="F3624">
        <v>1</v>
      </c>
      <c r="G3624">
        <v>84.843586999999999</v>
      </c>
      <c r="H3624">
        <v>0.21890399999999999</v>
      </c>
      <c r="I3624">
        <v>0.23028299999999999</v>
      </c>
      <c r="J3624">
        <v>0.11514199999999999</v>
      </c>
      <c r="K3624" t="str">
        <f>MID(M3624,22,1)</f>
        <v>2</v>
      </c>
      <c r="L3624" t="s">
        <v>59</v>
      </c>
      <c r="M3624" t="s">
        <v>60</v>
      </c>
      <c r="N3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24">
        <f>VLOOKUP(TableOMP[[#This Row],[Label]],TableAvg[],2,FALSE)</f>
        <v>84.849168230769237</v>
      </c>
      <c r="P3624">
        <f>VLOOKUP(TableOMP[[#This Row],[Label]],TableAvg[],3,FALSE)</f>
        <v>6.2340339845301546E-2</v>
      </c>
      <c r="Q3624">
        <f>TableOMP[[#This Row],[Avg]]-$U$2*TableOMP[[#This Row],[StdDev]]</f>
        <v>84.724487551078639</v>
      </c>
      <c r="R3624">
        <f>TableOMP[[#This Row],[Avg]]+$U$2*TableOMP[[#This Row],[StdDev]]</f>
        <v>84.973848910459836</v>
      </c>
      <c r="S3624">
        <f>IF(AND(TableOMP[[#This Row],[total_time]]&gt;=TableOMP[[#This Row],[Low]], TableOMP[[#This Row],[total_time]]&lt;=TableOMP[[#This Row],[High]]),1,0)</f>
        <v>1</v>
      </c>
    </row>
    <row r="3625" spans="1:19" hidden="1" x14ac:dyDescent="0.25">
      <c r="A3625" t="s">
        <v>16</v>
      </c>
      <c r="B3625">
        <v>10000</v>
      </c>
      <c r="C3625">
        <v>100</v>
      </c>
      <c r="D3625">
        <v>100000</v>
      </c>
      <c r="E3625">
        <v>3</v>
      </c>
      <c r="F3625">
        <v>1</v>
      </c>
      <c r="G3625">
        <v>84.84066</v>
      </c>
      <c r="H3625">
        <v>0.21901300000000001</v>
      </c>
      <c r="I3625">
        <v>0.226773</v>
      </c>
      <c r="J3625">
        <v>0.113387</v>
      </c>
      <c r="K3625" t="str">
        <f>MID(M3625,22,1)</f>
        <v>2</v>
      </c>
      <c r="L3625" t="s">
        <v>59</v>
      </c>
      <c r="M3625" t="s">
        <v>60</v>
      </c>
      <c r="N3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25">
        <f>VLOOKUP(TableOMP[[#This Row],[Label]],TableAvg[],2,FALSE)</f>
        <v>84.849168230769237</v>
      </c>
      <c r="P3625">
        <f>VLOOKUP(TableOMP[[#This Row],[Label]],TableAvg[],3,FALSE)</f>
        <v>6.2340339845301546E-2</v>
      </c>
      <c r="Q3625">
        <f>TableOMP[[#This Row],[Avg]]-$U$2*TableOMP[[#This Row],[StdDev]]</f>
        <v>84.724487551078639</v>
      </c>
      <c r="R3625">
        <f>TableOMP[[#This Row],[Avg]]+$U$2*TableOMP[[#This Row],[StdDev]]</f>
        <v>84.973848910459836</v>
      </c>
      <c r="S3625">
        <f>IF(AND(TableOMP[[#This Row],[total_time]]&gt;=TableOMP[[#This Row],[Low]], TableOMP[[#This Row],[total_time]]&lt;=TableOMP[[#This Row],[High]]),1,0)</f>
        <v>1</v>
      </c>
    </row>
    <row r="3626" spans="1:19" hidden="1" x14ac:dyDescent="0.25">
      <c r="A3626" t="s">
        <v>16</v>
      </c>
      <c r="B3626">
        <v>10000</v>
      </c>
      <c r="C3626">
        <v>100</v>
      </c>
      <c r="D3626">
        <v>100000</v>
      </c>
      <c r="E3626">
        <v>3</v>
      </c>
      <c r="F3626">
        <v>1</v>
      </c>
      <c r="G3626">
        <v>84.837253000000004</v>
      </c>
      <c r="H3626">
        <v>0.213447</v>
      </c>
      <c r="I3626">
        <v>0.200381</v>
      </c>
      <c r="J3626">
        <v>0.10019</v>
      </c>
      <c r="K3626" t="str">
        <f>MID(M3626,22,1)</f>
        <v>2</v>
      </c>
      <c r="L3626" t="s">
        <v>59</v>
      </c>
      <c r="M3626" t="s">
        <v>60</v>
      </c>
      <c r="N3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26">
        <f>VLOOKUP(TableOMP[[#This Row],[Label]],TableAvg[],2,FALSE)</f>
        <v>84.849168230769237</v>
      </c>
      <c r="P3626">
        <f>VLOOKUP(TableOMP[[#This Row],[Label]],TableAvg[],3,FALSE)</f>
        <v>6.2340339845301546E-2</v>
      </c>
      <c r="Q3626">
        <f>TableOMP[[#This Row],[Avg]]-$U$2*TableOMP[[#This Row],[StdDev]]</f>
        <v>84.724487551078639</v>
      </c>
      <c r="R3626">
        <f>TableOMP[[#This Row],[Avg]]+$U$2*TableOMP[[#This Row],[StdDev]]</f>
        <v>84.973848910459836</v>
      </c>
      <c r="S3626">
        <f>IF(AND(TableOMP[[#This Row],[total_time]]&gt;=TableOMP[[#This Row],[Low]], TableOMP[[#This Row],[total_time]]&lt;=TableOMP[[#This Row],[High]]),1,0)</f>
        <v>1</v>
      </c>
    </row>
    <row r="3627" spans="1:19" hidden="1" x14ac:dyDescent="0.25">
      <c r="A3627" t="s">
        <v>16</v>
      </c>
      <c r="B3627">
        <v>10000</v>
      </c>
      <c r="C3627">
        <v>100</v>
      </c>
      <c r="D3627">
        <v>100000</v>
      </c>
      <c r="E3627">
        <v>3</v>
      </c>
      <c r="F3627">
        <v>1</v>
      </c>
      <c r="G3627">
        <v>84.835606999999996</v>
      </c>
      <c r="H3627">
        <v>0.215031</v>
      </c>
      <c r="I3627">
        <v>0.21598300000000001</v>
      </c>
      <c r="J3627">
        <v>0.107992</v>
      </c>
      <c r="K3627" t="str">
        <f>MID(M3627,22,1)</f>
        <v>7</v>
      </c>
      <c r="L3627" t="s">
        <v>189</v>
      </c>
      <c r="M3627" t="s">
        <v>190</v>
      </c>
      <c r="N3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27">
        <f>VLOOKUP(TableOMP[[#This Row],[Label]],TableAvg[],2,FALSE)</f>
        <v>84.849168230769237</v>
      </c>
      <c r="P3627">
        <f>VLOOKUP(TableOMP[[#This Row],[Label]],TableAvg[],3,FALSE)</f>
        <v>6.2340339845301546E-2</v>
      </c>
      <c r="Q3627">
        <f>TableOMP[[#This Row],[Avg]]-$U$2*TableOMP[[#This Row],[StdDev]]</f>
        <v>84.724487551078639</v>
      </c>
      <c r="R3627">
        <f>TableOMP[[#This Row],[Avg]]+$U$2*TableOMP[[#This Row],[StdDev]]</f>
        <v>84.973848910459836</v>
      </c>
      <c r="S3627">
        <f>IF(AND(TableOMP[[#This Row],[total_time]]&gt;=TableOMP[[#This Row],[Low]], TableOMP[[#This Row],[total_time]]&lt;=TableOMP[[#This Row],[High]]),1,0)</f>
        <v>1</v>
      </c>
    </row>
    <row r="3628" spans="1:19" hidden="1" x14ac:dyDescent="0.25">
      <c r="A3628" t="s">
        <v>16</v>
      </c>
      <c r="B3628">
        <v>10000</v>
      </c>
      <c r="C3628">
        <v>100</v>
      </c>
      <c r="D3628">
        <v>100000</v>
      </c>
      <c r="E3628">
        <v>3</v>
      </c>
      <c r="F3628">
        <v>1</v>
      </c>
      <c r="G3628">
        <v>84.831061000000005</v>
      </c>
      <c r="H3628">
        <v>0.18715300000000001</v>
      </c>
      <c r="I3628">
        <v>0.17022999999999999</v>
      </c>
      <c r="J3628">
        <v>8.5114999999999996E-2</v>
      </c>
      <c r="K3628" t="str">
        <f>MID(M3628,22,1)</f>
        <v>4</v>
      </c>
      <c r="L3628" t="s">
        <v>217</v>
      </c>
      <c r="M3628" t="s">
        <v>218</v>
      </c>
      <c r="N3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28">
        <f>VLOOKUP(TableOMP[[#This Row],[Label]],TableAvg[],2,FALSE)</f>
        <v>84.849168230769237</v>
      </c>
      <c r="P3628">
        <f>VLOOKUP(TableOMP[[#This Row],[Label]],TableAvg[],3,FALSE)</f>
        <v>6.2340339845301546E-2</v>
      </c>
      <c r="Q3628">
        <f>TableOMP[[#This Row],[Avg]]-$U$2*TableOMP[[#This Row],[StdDev]]</f>
        <v>84.724487551078639</v>
      </c>
      <c r="R3628">
        <f>TableOMP[[#This Row],[Avg]]+$U$2*TableOMP[[#This Row],[StdDev]]</f>
        <v>84.973848910459836</v>
      </c>
      <c r="S3628">
        <f>IF(AND(TableOMP[[#This Row],[total_time]]&gt;=TableOMP[[#This Row],[Low]], TableOMP[[#This Row],[total_time]]&lt;=TableOMP[[#This Row],[High]]),1,0)</f>
        <v>1</v>
      </c>
    </row>
    <row r="3629" spans="1:19" hidden="1" x14ac:dyDescent="0.25">
      <c r="A3629" t="s">
        <v>16</v>
      </c>
      <c r="B3629">
        <v>10000</v>
      </c>
      <c r="C3629">
        <v>100</v>
      </c>
      <c r="D3629">
        <v>100000</v>
      </c>
      <c r="E3629">
        <v>3</v>
      </c>
      <c r="F3629">
        <v>1</v>
      </c>
      <c r="G3629">
        <v>84.816367</v>
      </c>
      <c r="H3629">
        <v>0.237235</v>
      </c>
      <c r="I3629">
        <v>0.25408500000000001</v>
      </c>
      <c r="J3629">
        <v>0.12704299999999999</v>
      </c>
      <c r="K3629" t="str">
        <f>MID(M3629,22,1)</f>
        <v>2</v>
      </c>
      <c r="L3629" t="s">
        <v>59</v>
      </c>
      <c r="M3629" t="s">
        <v>60</v>
      </c>
      <c r="N3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29">
        <f>VLOOKUP(TableOMP[[#This Row],[Label]],TableAvg[],2,FALSE)</f>
        <v>84.849168230769237</v>
      </c>
      <c r="P3629">
        <f>VLOOKUP(TableOMP[[#This Row],[Label]],TableAvg[],3,FALSE)</f>
        <v>6.2340339845301546E-2</v>
      </c>
      <c r="Q3629">
        <f>TableOMP[[#This Row],[Avg]]-$U$2*TableOMP[[#This Row],[StdDev]]</f>
        <v>84.724487551078639</v>
      </c>
      <c r="R3629">
        <f>TableOMP[[#This Row],[Avg]]+$U$2*TableOMP[[#This Row],[StdDev]]</f>
        <v>84.973848910459836</v>
      </c>
      <c r="S3629">
        <f>IF(AND(TableOMP[[#This Row],[total_time]]&gt;=TableOMP[[#This Row],[Low]], TableOMP[[#This Row],[total_time]]&lt;=TableOMP[[#This Row],[High]]),1,0)</f>
        <v>1</v>
      </c>
    </row>
    <row r="3630" spans="1:19" hidden="1" x14ac:dyDescent="0.25">
      <c r="A3630" t="s">
        <v>16</v>
      </c>
      <c r="B3630">
        <v>10000</v>
      </c>
      <c r="C3630">
        <v>100</v>
      </c>
      <c r="D3630">
        <v>100000</v>
      </c>
      <c r="E3630">
        <v>3</v>
      </c>
      <c r="F3630">
        <v>1</v>
      </c>
      <c r="G3630">
        <v>84.813443000000007</v>
      </c>
      <c r="H3630">
        <v>0.175345</v>
      </c>
      <c r="I3630">
        <v>0.15422</v>
      </c>
      <c r="J3630">
        <v>7.7109999999999998E-2</v>
      </c>
      <c r="K3630" t="str">
        <f>MID(M3630,22,1)</f>
        <v>1</v>
      </c>
      <c r="L3630" t="s">
        <v>207</v>
      </c>
      <c r="M3630" t="s">
        <v>208</v>
      </c>
      <c r="N3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30">
        <f>VLOOKUP(TableOMP[[#This Row],[Label]],TableAvg[],2,FALSE)</f>
        <v>84.849168230769237</v>
      </c>
      <c r="P3630">
        <f>VLOOKUP(TableOMP[[#This Row],[Label]],TableAvg[],3,FALSE)</f>
        <v>6.2340339845301546E-2</v>
      </c>
      <c r="Q3630">
        <f>TableOMP[[#This Row],[Avg]]-$U$2*TableOMP[[#This Row],[StdDev]]</f>
        <v>84.724487551078639</v>
      </c>
      <c r="R3630">
        <f>TableOMP[[#This Row],[Avg]]+$U$2*TableOMP[[#This Row],[StdDev]]</f>
        <v>84.973848910459836</v>
      </c>
      <c r="S3630">
        <f>IF(AND(TableOMP[[#This Row],[total_time]]&gt;=TableOMP[[#This Row],[Low]], TableOMP[[#This Row],[total_time]]&lt;=TableOMP[[#This Row],[High]]),1,0)</f>
        <v>1</v>
      </c>
    </row>
    <row r="3631" spans="1:19" hidden="1" x14ac:dyDescent="0.25">
      <c r="A3631" t="s">
        <v>16</v>
      </c>
      <c r="B3631">
        <v>10000</v>
      </c>
      <c r="C3631">
        <v>100</v>
      </c>
      <c r="D3631">
        <v>100000</v>
      </c>
      <c r="E3631">
        <v>3</v>
      </c>
      <c r="F3631">
        <v>1</v>
      </c>
      <c r="G3631">
        <v>84.811947000000004</v>
      </c>
      <c r="H3631">
        <v>0.22817499999999999</v>
      </c>
      <c r="I3631">
        <v>0.241011</v>
      </c>
      <c r="J3631">
        <v>0.120506</v>
      </c>
      <c r="K3631" t="str">
        <f>MID(M3631,22,1)</f>
        <v>5</v>
      </c>
      <c r="L3631" t="s">
        <v>197</v>
      </c>
      <c r="M3631" t="s">
        <v>198</v>
      </c>
      <c r="N3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31">
        <f>VLOOKUP(TableOMP[[#This Row],[Label]],TableAvg[],2,FALSE)</f>
        <v>84.849168230769237</v>
      </c>
      <c r="P3631">
        <f>VLOOKUP(TableOMP[[#This Row],[Label]],TableAvg[],3,FALSE)</f>
        <v>6.2340339845301546E-2</v>
      </c>
      <c r="Q3631">
        <f>TableOMP[[#This Row],[Avg]]-$U$2*TableOMP[[#This Row],[StdDev]]</f>
        <v>84.724487551078639</v>
      </c>
      <c r="R3631">
        <f>TableOMP[[#This Row],[Avg]]+$U$2*TableOMP[[#This Row],[StdDev]]</f>
        <v>84.973848910459836</v>
      </c>
      <c r="S3631">
        <f>IF(AND(TableOMP[[#This Row],[total_time]]&gt;=TableOMP[[#This Row],[Low]], TableOMP[[#This Row],[total_time]]&lt;=TableOMP[[#This Row],[High]]),1,0)</f>
        <v>1</v>
      </c>
    </row>
    <row r="3632" spans="1:19" hidden="1" x14ac:dyDescent="0.25">
      <c r="A3632" t="s">
        <v>16</v>
      </c>
      <c r="B3632">
        <v>10000</v>
      </c>
      <c r="C3632">
        <v>100</v>
      </c>
      <c r="D3632">
        <v>100000</v>
      </c>
      <c r="E3632">
        <v>3</v>
      </c>
      <c r="F3632">
        <v>1</v>
      </c>
      <c r="G3632">
        <v>84.810974999999999</v>
      </c>
      <c r="H3632">
        <v>0.2442</v>
      </c>
      <c r="I3632">
        <v>0.27821299999999999</v>
      </c>
      <c r="J3632">
        <v>0.13910600000000001</v>
      </c>
      <c r="K3632" t="str">
        <f>MID(M3632,22,1)</f>
        <v>5</v>
      </c>
      <c r="L3632" t="s">
        <v>197</v>
      </c>
      <c r="M3632" t="s">
        <v>198</v>
      </c>
      <c r="N3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32">
        <f>VLOOKUP(TableOMP[[#This Row],[Label]],TableAvg[],2,FALSE)</f>
        <v>84.849168230769237</v>
      </c>
      <c r="P3632">
        <f>VLOOKUP(TableOMP[[#This Row],[Label]],TableAvg[],3,FALSE)</f>
        <v>6.2340339845301546E-2</v>
      </c>
      <c r="Q3632">
        <f>TableOMP[[#This Row],[Avg]]-$U$2*TableOMP[[#This Row],[StdDev]]</f>
        <v>84.724487551078639</v>
      </c>
      <c r="R3632">
        <f>TableOMP[[#This Row],[Avg]]+$U$2*TableOMP[[#This Row],[StdDev]]</f>
        <v>84.973848910459836</v>
      </c>
      <c r="S3632">
        <f>IF(AND(TableOMP[[#This Row],[total_time]]&gt;=TableOMP[[#This Row],[Low]], TableOMP[[#This Row],[total_time]]&lt;=TableOMP[[#This Row],[High]]),1,0)</f>
        <v>1</v>
      </c>
    </row>
    <row r="3633" spans="1:19" hidden="1" x14ac:dyDescent="0.25">
      <c r="A3633" t="s">
        <v>16</v>
      </c>
      <c r="B3633">
        <v>10000</v>
      </c>
      <c r="C3633">
        <v>100</v>
      </c>
      <c r="D3633">
        <v>100000</v>
      </c>
      <c r="E3633">
        <v>3</v>
      </c>
      <c r="F3633">
        <v>1</v>
      </c>
      <c r="G3633">
        <v>84.809567000000001</v>
      </c>
      <c r="H3633">
        <v>0.27579100000000001</v>
      </c>
      <c r="I3633">
        <v>0.26389200000000002</v>
      </c>
      <c r="J3633">
        <v>0.13194600000000001</v>
      </c>
      <c r="K3633" t="str">
        <f>MID(M3633,22,1)</f>
        <v>1</v>
      </c>
      <c r="L3633" t="s">
        <v>171</v>
      </c>
      <c r="M3633" t="s">
        <v>172</v>
      </c>
      <c r="N3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33">
        <f>VLOOKUP(TableOMP[[#This Row],[Label]],TableAvg[],2,FALSE)</f>
        <v>84.849168230769237</v>
      </c>
      <c r="P3633">
        <f>VLOOKUP(TableOMP[[#This Row],[Label]],TableAvg[],3,FALSE)</f>
        <v>6.2340339845301546E-2</v>
      </c>
      <c r="Q3633">
        <f>TableOMP[[#This Row],[Avg]]-$U$2*TableOMP[[#This Row],[StdDev]]</f>
        <v>84.724487551078639</v>
      </c>
      <c r="R3633">
        <f>TableOMP[[#This Row],[Avg]]+$U$2*TableOMP[[#This Row],[StdDev]]</f>
        <v>84.973848910459836</v>
      </c>
      <c r="S3633">
        <f>IF(AND(TableOMP[[#This Row],[total_time]]&gt;=TableOMP[[#This Row],[Low]], TableOMP[[#This Row],[total_time]]&lt;=TableOMP[[#This Row],[High]]),1,0)</f>
        <v>1</v>
      </c>
    </row>
    <row r="3634" spans="1:19" hidden="1" x14ac:dyDescent="0.25">
      <c r="A3634" t="s">
        <v>16</v>
      </c>
      <c r="B3634">
        <v>10000</v>
      </c>
      <c r="C3634">
        <v>100</v>
      </c>
      <c r="D3634">
        <v>100000</v>
      </c>
      <c r="E3634">
        <v>3</v>
      </c>
      <c r="F3634">
        <v>1</v>
      </c>
      <c r="G3634">
        <v>84.796783000000005</v>
      </c>
      <c r="H3634">
        <v>0.221277</v>
      </c>
      <c r="I3634">
        <v>0.21069599999999999</v>
      </c>
      <c r="J3634">
        <v>0.105348</v>
      </c>
      <c r="K3634" t="str">
        <f>MID(M3634,22,1)</f>
        <v>7</v>
      </c>
      <c r="L3634" t="s">
        <v>49</v>
      </c>
      <c r="M3634" t="s">
        <v>50</v>
      </c>
      <c r="N3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34">
        <f>VLOOKUP(TableOMP[[#This Row],[Label]],TableAvg[],2,FALSE)</f>
        <v>84.849168230769237</v>
      </c>
      <c r="P3634">
        <f>VLOOKUP(TableOMP[[#This Row],[Label]],TableAvg[],3,FALSE)</f>
        <v>6.2340339845301546E-2</v>
      </c>
      <c r="Q3634">
        <f>TableOMP[[#This Row],[Avg]]-$U$2*TableOMP[[#This Row],[StdDev]]</f>
        <v>84.724487551078639</v>
      </c>
      <c r="R3634">
        <f>TableOMP[[#This Row],[Avg]]+$U$2*TableOMP[[#This Row],[StdDev]]</f>
        <v>84.973848910459836</v>
      </c>
      <c r="S3634">
        <f>IF(AND(TableOMP[[#This Row],[total_time]]&gt;=TableOMP[[#This Row],[Low]], TableOMP[[#This Row],[total_time]]&lt;=TableOMP[[#This Row],[High]]),1,0)</f>
        <v>1</v>
      </c>
    </row>
    <row r="3635" spans="1:19" hidden="1" x14ac:dyDescent="0.25">
      <c r="A3635" t="s">
        <v>16</v>
      </c>
      <c r="B3635">
        <v>10000</v>
      </c>
      <c r="C3635">
        <v>100</v>
      </c>
      <c r="D3635">
        <v>100000</v>
      </c>
      <c r="E3635">
        <v>3</v>
      </c>
      <c r="F3635">
        <v>1</v>
      </c>
      <c r="G3635">
        <v>84.754125999999999</v>
      </c>
      <c r="H3635">
        <v>0.20750399999999999</v>
      </c>
      <c r="I3635">
        <v>0.206284</v>
      </c>
      <c r="J3635">
        <v>0.103142</v>
      </c>
      <c r="K3635" t="str">
        <f>MID(M3635,22,1)</f>
        <v>1</v>
      </c>
      <c r="L3635" t="s">
        <v>177</v>
      </c>
      <c r="M3635" t="s">
        <v>178</v>
      </c>
      <c r="N3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35">
        <f>VLOOKUP(TableOMP[[#This Row],[Label]],TableAvg[],2,FALSE)</f>
        <v>84.849168230769237</v>
      </c>
      <c r="P3635">
        <f>VLOOKUP(TableOMP[[#This Row],[Label]],TableAvg[],3,FALSE)</f>
        <v>6.2340339845301546E-2</v>
      </c>
      <c r="Q3635">
        <f>TableOMP[[#This Row],[Avg]]-$U$2*TableOMP[[#This Row],[StdDev]]</f>
        <v>84.724487551078639</v>
      </c>
      <c r="R3635">
        <f>TableOMP[[#This Row],[Avg]]+$U$2*TableOMP[[#This Row],[StdDev]]</f>
        <v>84.973848910459836</v>
      </c>
      <c r="S3635">
        <f>IF(AND(TableOMP[[#This Row],[total_time]]&gt;=TableOMP[[#This Row],[Low]], TableOMP[[#This Row],[total_time]]&lt;=TableOMP[[#This Row],[High]]),1,0)</f>
        <v>1</v>
      </c>
    </row>
    <row r="3636" spans="1:19" hidden="1" x14ac:dyDescent="0.25">
      <c r="A3636" t="s">
        <v>16</v>
      </c>
      <c r="B3636">
        <v>10000</v>
      </c>
      <c r="C3636">
        <v>100</v>
      </c>
      <c r="D3636">
        <v>100000</v>
      </c>
      <c r="E3636">
        <v>3</v>
      </c>
      <c r="F3636">
        <v>1</v>
      </c>
      <c r="G3636">
        <v>84.746994999999998</v>
      </c>
      <c r="H3636">
        <v>0.22339999999999999</v>
      </c>
      <c r="I3636">
        <v>0.22969600000000001</v>
      </c>
      <c r="J3636">
        <v>0.11484800000000001</v>
      </c>
      <c r="K3636" t="str">
        <f>MID(M3636,22,1)</f>
        <v>5</v>
      </c>
      <c r="L3636" t="s">
        <v>161</v>
      </c>
      <c r="M3636" t="s">
        <v>162</v>
      </c>
      <c r="N3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36">
        <f>VLOOKUP(TableOMP[[#This Row],[Label]],TableAvg[],2,FALSE)</f>
        <v>84.849168230769237</v>
      </c>
      <c r="P3636">
        <f>VLOOKUP(TableOMP[[#This Row],[Label]],TableAvg[],3,FALSE)</f>
        <v>6.2340339845301546E-2</v>
      </c>
      <c r="Q3636">
        <f>TableOMP[[#This Row],[Avg]]-$U$2*TableOMP[[#This Row],[StdDev]]</f>
        <v>84.724487551078639</v>
      </c>
      <c r="R3636">
        <f>TableOMP[[#This Row],[Avg]]+$U$2*TableOMP[[#This Row],[StdDev]]</f>
        <v>84.973848910459836</v>
      </c>
      <c r="S3636">
        <f>IF(AND(TableOMP[[#This Row],[total_time]]&gt;=TableOMP[[#This Row],[Low]], TableOMP[[#This Row],[total_time]]&lt;=TableOMP[[#This Row],[High]]),1,0)</f>
        <v>1</v>
      </c>
    </row>
    <row r="3637" spans="1:19" hidden="1" x14ac:dyDescent="0.25">
      <c r="A3637" t="s">
        <v>16</v>
      </c>
      <c r="B3637">
        <v>10000</v>
      </c>
      <c r="C3637">
        <v>100</v>
      </c>
      <c r="D3637">
        <v>1</v>
      </c>
      <c r="E3637">
        <v>4</v>
      </c>
      <c r="F3637">
        <v>1</v>
      </c>
      <c r="G3637">
        <v>77.970904000000004</v>
      </c>
      <c r="H3637">
        <v>14.176126</v>
      </c>
      <c r="I3637">
        <v>5.4824659999999996</v>
      </c>
      <c r="J3637">
        <v>1.8274889999999999</v>
      </c>
      <c r="K3637" t="str">
        <f>MID(M3637,22,1)</f>
        <v>8</v>
      </c>
      <c r="L3637" t="s">
        <v>125</v>
      </c>
      <c r="M3637" t="s">
        <v>126</v>
      </c>
      <c r="N3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3637">
        <f>VLOOKUP(TableOMP[[#This Row],[Label]],TableAvg[],2,FALSE)</f>
        <v>76.960016909090896</v>
      </c>
      <c r="P3637">
        <f>VLOOKUP(TableOMP[[#This Row],[Label]],TableAvg[],3,FALSE)</f>
        <v>0.95290523912283975</v>
      </c>
      <c r="Q3637">
        <f>TableOMP[[#This Row],[Avg]]-$U$2*TableOMP[[#This Row],[StdDev]]</f>
        <v>75.054206430845213</v>
      </c>
      <c r="R3637">
        <f>TableOMP[[#This Row],[Avg]]+$U$2*TableOMP[[#This Row],[StdDev]]</f>
        <v>78.86582738733658</v>
      </c>
      <c r="S3637">
        <f>IF(AND(TableOMP[[#This Row],[total_time]]&gt;=TableOMP[[#This Row],[Low]], TableOMP[[#This Row],[total_time]]&lt;=TableOMP[[#This Row],[High]]),1,0)</f>
        <v>1</v>
      </c>
    </row>
    <row r="3638" spans="1:19" hidden="1" x14ac:dyDescent="0.25">
      <c r="A3638" t="s">
        <v>16</v>
      </c>
      <c r="B3638">
        <v>10000</v>
      </c>
      <c r="C3638">
        <v>100</v>
      </c>
      <c r="D3638">
        <v>1</v>
      </c>
      <c r="E3638">
        <v>4</v>
      </c>
      <c r="F3638">
        <v>1</v>
      </c>
      <c r="G3638">
        <v>77.759451999999996</v>
      </c>
      <c r="H3638">
        <v>14.112361999999999</v>
      </c>
      <c r="I3638">
        <v>5.2325299999999997</v>
      </c>
      <c r="J3638">
        <v>1.7441770000000001</v>
      </c>
      <c r="K3638" t="str">
        <f>MID(M3638,22,1)</f>
        <v>2</v>
      </c>
      <c r="L3638" t="s">
        <v>211</v>
      </c>
      <c r="M3638" t="s">
        <v>212</v>
      </c>
      <c r="N3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3638">
        <f>VLOOKUP(TableOMP[[#This Row],[Label]],TableAvg[],2,FALSE)</f>
        <v>76.960016909090896</v>
      </c>
      <c r="P3638">
        <f>VLOOKUP(TableOMP[[#This Row],[Label]],TableAvg[],3,FALSE)</f>
        <v>0.95290523912283975</v>
      </c>
      <c r="Q3638">
        <f>TableOMP[[#This Row],[Avg]]-$U$2*TableOMP[[#This Row],[StdDev]]</f>
        <v>75.054206430845213</v>
      </c>
      <c r="R3638">
        <f>TableOMP[[#This Row],[Avg]]+$U$2*TableOMP[[#This Row],[StdDev]]</f>
        <v>78.86582738733658</v>
      </c>
      <c r="S3638">
        <f>IF(AND(TableOMP[[#This Row],[total_time]]&gt;=TableOMP[[#This Row],[Low]], TableOMP[[#This Row],[total_time]]&lt;=TableOMP[[#This Row],[High]]),1,0)</f>
        <v>1</v>
      </c>
    </row>
    <row r="3639" spans="1:19" hidden="1" x14ac:dyDescent="0.25">
      <c r="A3639" t="s">
        <v>16</v>
      </c>
      <c r="B3639">
        <v>10000</v>
      </c>
      <c r="C3639">
        <v>100</v>
      </c>
      <c r="D3639">
        <v>1</v>
      </c>
      <c r="E3639">
        <v>4</v>
      </c>
      <c r="F3639">
        <v>1</v>
      </c>
      <c r="G3639">
        <v>77.717187999999993</v>
      </c>
      <c r="H3639">
        <v>13.900668</v>
      </c>
      <c r="I3639">
        <v>5.9945409999999999</v>
      </c>
      <c r="J3639">
        <v>1.9981800000000001</v>
      </c>
      <c r="K3639" t="str">
        <f>MID(M3639,22,1)</f>
        <v>6</v>
      </c>
      <c r="L3639" t="s">
        <v>79</v>
      </c>
      <c r="M3639" t="s">
        <v>80</v>
      </c>
      <c r="N3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3639">
        <f>VLOOKUP(TableOMP[[#This Row],[Label]],TableAvg[],2,FALSE)</f>
        <v>76.960016909090896</v>
      </c>
      <c r="P3639">
        <f>VLOOKUP(TableOMP[[#This Row],[Label]],TableAvg[],3,FALSE)</f>
        <v>0.95290523912283975</v>
      </c>
      <c r="Q3639">
        <f>TableOMP[[#This Row],[Avg]]-$U$2*TableOMP[[#This Row],[StdDev]]</f>
        <v>75.054206430845213</v>
      </c>
      <c r="R3639">
        <f>TableOMP[[#This Row],[Avg]]+$U$2*TableOMP[[#This Row],[StdDev]]</f>
        <v>78.86582738733658</v>
      </c>
      <c r="S3639">
        <f>IF(AND(TableOMP[[#This Row],[total_time]]&gt;=TableOMP[[#This Row],[Low]], TableOMP[[#This Row],[total_time]]&lt;=TableOMP[[#This Row],[High]]),1,0)</f>
        <v>1</v>
      </c>
    </row>
    <row r="3640" spans="1:19" hidden="1" x14ac:dyDescent="0.25">
      <c r="A3640" t="s">
        <v>16</v>
      </c>
      <c r="B3640">
        <v>10000</v>
      </c>
      <c r="C3640">
        <v>100</v>
      </c>
      <c r="D3640">
        <v>1</v>
      </c>
      <c r="E3640">
        <v>4</v>
      </c>
      <c r="F3640">
        <v>1</v>
      </c>
      <c r="G3640">
        <v>77.496503000000004</v>
      </c>
      <c r="H3640">
        <v>13.800935000000001</v>
      </c>
      <c r="I3640">
        <v>5.7504850000000003</v>
      </c>
      <c r="J3640">
        <v>1.916828</v>
      </c>
      <c r="K3640" t="str">
        <f>MID(M3640,22,1)</f>
        <v>6</v>
      </c>
      <c r="L3640" t="s">
        <v>187</v>
      </c>
      <c r="M3640" t="s">
        <v>188</v>
      </c>
      <c r="N3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3640">
        <f>VLOOKUP(TableOMP[[#This Row],[Label]],TableAvg[],2,FALSE)</f>
        <v>76.960016909090896</v>
      </c>
      <c r="P3640">
        <f>VLOOKUP(TableOMP[[#This Row],[Label]],TableAvg[],3,FALSE)</f>
        <v>0.95290523912283975</v>
      </c>
      <c r="Q3640">
        <f>TableOMP[[#This Row],[Avg]]-$U$2*TableOMP[[#This Row],[StdDev]]</f>
        <v>75.054206430845213</v>
      </c>
      <c r="R3640">
        <f>TableOMP[[#This Row],[Avg]]+$U$2*TableOMP[[#This Row],[StdDev]]</f>
        <v>78.86582738733658</v>
      </c>
      <c r="S3640">
        <f>IF(AND(TableOMP[[#This Row],[total_time]]&gt;=TableOMP[[#This Row],[Low]], TableOMP[[#This Row],[total_time]]&lt;=TableOMP[[#This Row],[High]]),1,0)</f>
        <v>1</v>
      </c>
    </row>
    <row r="3641" spans="1:19" hidden="1" x14ac:dyDescent="0.25">
      <c r="A3641" t="s">
        <v>16</v>
      </c>
      <c r="B3641">
        <v>10000</v>
      </c>
      <c r="C3641">
        <v>100</v>
      </c>
      <c r="D3641">
        <v>1</v>
      </c>
      <c r="E3641">
        <v>4</v>
      </c>
      <c r="F3641">
        <v>1</v>
      </c>
      <c r="G3641">
        <v>77.440443000000002</v>
      </c>
      <c r="H3641">
        <v>13.790129</v>
      </c>
      <c r="I3641">
        <v>5.521388</v>
      </c>
      <c r="J3641">
        <v>1.840463</v>
      </c>
      <c r="K3641" t="str">
        <f>MID(M3641,22,1)</f>
        <v>5</v>
      </c>
      <c r="L3641" t="s">
        <v>213</v>
      </c>
      <c r="M3641" t="s">
        <v>214</v>
      </c>
      <c r="N3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3641">
        <f>VLOOKUP(TableOMP[[#This Row],[Label]],TableAvg[],2,FALSE)</f>
        <v>76.960016909090896</v>
      </c>
      <c r="P3641">
        <f>VLOOKUP(TableOMP[[#This Row],[Label]],TableAvg[],3,FALSE)</f>
        <v>0.95290523912283975</v>
      </c>
      <c r="Q3641">
        <f>TableOMP[[#This Row],[Avg]]-$U$2*TableOMP[[#This Row],[StdDev]]</f>
        <v>75.054206430845213</v>
      </c>
      <c r="R3641">
        <f>TableOMP[[#This Row],[Avg]]+$U$2*TableOMP[[#This Row],[StdDev]]</f>
        <v>78.86582738733658</v>
      </c>
      <c r="S3641">
        <f>IF(AND(TableOMP[[#This Row],[total_time]]&gt;=TableOMP[[#This Row],[Low]], TableOMP[[#This Row],[total_time]]&lt;=TableOMP[[#This Row],[High]]),1,0)</f>
        <v>1</v>
      </c>
    </row>
    <row r="3642" spans="1:19" hidden="1" x14ac:dyDescent="0.25">
      <c r="A3642" t="s">
        <v>16</v>
      </c>
      <c r="B3642">
        <v>10000</v>
      </c>
      <c r="C3642">
        <v>100</v>
      </c>
      <c r="D3642">
        <v>1</v>
      </c>
      <c r="E3642">
        <v>4</v>
      </c>
      <c r="F3642">
        <v>1</v>
      </c>
      <c r="G3642">
        <v>77.352636000000004</v>
      </c>
      <c r="H3642">
        <v>13.627027999999999</v>
      </c>
      <c r="I3642">
        <v>5.841412</v>
      </c>
      <c r="J3642">
        <v>1.9471369999999999</v>
      </c>
      <c r="K3642" t="str">
        <f>MID(M3642,22,1)</f>
        <v>2</v>
      </c>
      <c r="L3642" t="s">
        <v>129</v>
      </c>
      <c r="M3642" t="s">
        <v>130</v>
      </c>
      <c r="N3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3642">
        <f>VLOOKUP(TableOMP[[#This Row],[Label]],TableAvg[],2,FALSE)</f>
        <v>76.960016909090896</v>
      </c>
      <c r="P3642">
        <f>VLOOKUP(TableOMP[[#This Row],[Label]],TableAvg[],3,FALSE)</f>
        <v>0.95290523912283975</v>
      </c>
      <c r="Q3642">
        <f>TableOMP[[#This Row],[Avg]]-$U$2*TableOMP[[#This Row],[StdDev]]</f>
        <v>75.054206430845213</v>
      </c>
      <c r="R3642">
        <f>TableOMP[[#This Row],[Avg]]+$U$2*TableOMP[[#This Row],[StdDev]]</f>
        <v>78.86582738733658</v>
      </c>
      <c r="S3642">
        <f>IF(AND(TableOMP[[#This Row],[total_time]]&gt;=TableOMP[[#This Row],[Low]], TableOMP[[#This Row],[total_time]]&lt;=TableOMP[[#This Row],[High]]),1,0)</f>
        <v>1</v>
      </c>
    </row>
    <row r="3643" spans="1:19" hidden="1" x14ac:dyDescent="0.25">
      <c r="A3643" t="s">
        <v>16</v>
      </c>
      <c r="B3643">
        <v>10000</v>
      </c>
      <c r="C3643">
        <v>100</v>
      </c>
      <c r="D3643">
        <v>1</v>
      </c>
      <c r="E3643">
        <v>4</v>
      </c>
      <c r="F3643">
        <v>1</v>
      </c>
      <c r="G3643">
        <v>76.895459000000002</v>
      </c>
      <c r="H3643">
        <v>13.177576</v>
      </c>
      <c r="I3643">
        <v>5.35487</v>
      </c>
      <c r="J3643">
        <v>1.7849569999999999</v>
      </c>
      <c r="K3643" t="str">
        <f>MID(M3643,22,1)</f>
        <v>5</v>
      </c>
      <c r="L3643" t="s">
        <v>213</v>
      </c>
      <c r="M3643" t="s">
        <v>214</v>
      </c>
      <c r="N3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3643">
        <f>VLOOKUP(TableOMP[[#This Row],[Label]],TableAvg[],2,FALSE)</f>
        <v>76.960016909090896</v>
      </c>
      <c r="P3643">
        <f>VLOOKUP(TableOMP[[#This Row],[Label]],TableAvg[],3,FALSE)</f>
        <v>0.95290523912283975</v>
      </c>
      <c r="Q3643">
        <f>TableOMP[[#This Row],[Avg]]-$U$2*TableOMP[[#This Row],[StdDev]]</f>
        <v>75.054206430845213</v>
      </c>
      <c r="R3643">
        <f>TableOMP[[#This Row],[Avg]]+$U$2*TableOMP[[#This Row],[StdDev]]</f>
        <v>78.86582738733658</v>
      </c>
      <c r="S3643">
        <f>IF(AND(TableOMP[[#This Row],[total_time]]&gt;=TableOMP[[#This Row],[Low]], TableOMP[[#This Row],[total_time]]&lt;=TableOMP[[#This Row],[High]]),1,0)</f>
        <v>1</v>
      </c>
    </row>
    <row r="3644" spans="1:19" hidden="1" x14ac:dyDescent="0.25">
      <c r="A3644" t="s">
        <v>16</v>
      </c>
      <c r="B3644">
        <v>10000</v>
      </c>
      <c r="C3644">
        <v>100</v>
      </c>
      <c r="D3644">
        <v>1</v>
      </c>
      <c r="E3644">
        <v>4</v>
      </c>
      <c r="F3644">
        <v>1</v>
      </c>
      <c r="G3644">
        <v>76.861461000000006</v>
      </c>
      <c r="H3644">
        <v>13.087785999999999</v>
      </c>
      <c r="I3644">
        <v>5.324948</v>
      </c>
      <c r="J3644">
        <v>1.774983</v>
      </c>
      <c r="K3644" t="str">
        <f>MID(M3644,22,1)</f>
        <v>2</v>
      </c>
      <c r="L3644" t="s">
        <v>211</v>
      </c>
      <c r="M3644" t="s">
        <v>212</v>
      </c>
      <c r="N3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3644">
        <f>VLOOKUP(TableOMP[[#This Row],[Label]],TableAvg[],2,FALSE)</f>
        <v>76.960016909090896</v>
      </c>
      <c r="P3644">
        <f>VLOOKUP(TableOMP[[#This Row],[Label]],TableAvg[],3,FALSE)</f>
        <v>0.95290523912283975</v>
      </c>
      <c r="Q3644">
        <f>TableOMP[[#This Row],[Avg]]-$U$2*TableOMP[[#This Row],[StdDev]]</f>
        <v>75.054206430845213</v>
      </c>
      <c r="R3644">
        <f>TableOMP[[#This Row],[Avg]]+$U$2*TableOMP[[#This Row],[StdDev]]</f>
        <v>78.86582738733658</v>
      </c>
      <c r="S3644">
        <f>IF(AND(TableOMP[[#This Row],[total_time]]&gt;=TableOMP[[#This Row],[Low]], TableOMP[[#This Row],[total_time]]&lt;=TableOMP[[#This Row],[High]]),1,0)</f>
        <v>1</v>
      </c>
    </row>
    <row r="3645" spans="1:19" hidden="1" x14ac:dyDescent="0.25">
      <c r="A3645" t="s">
        <v>16</v>
      </c>
      <c r="B3645">
        <v>10000</v>
      </c>
      <c r="C3645">
        <v>100</v>
      </c>
      <c r="D3645">
        <v>1</v>
      </c>
      <c r="E3645">
        <v>4</v>
      </c>
      <c r="F3645">
        <v>1</v>
      </c>
      <c r="G3645">
        <v>76.816824999999994</v>
      </c>
      <c r="H3645">
        <v>13.085829</v>
      </c>
      <c r="I3645">
        <v>4.9668489999999998</v>
      </c>
      <c r="J3645">
        <v>1.655616</v>
      </c>
      <c r="K3645" t="str">
        <f>MID(M3645,22,1)</f>
        <v>5</v>
      </c>
      <c r="L3645" t="s">
        <v>213</v>
      </c>
      <c r="M3645" t="s">
        <v>214</v>
      </c>
      <c r="N3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3645">
        <f>VLOOKUP(TableOMP[[#This Row],[Label]],TableAvg[],2,FALSE)</f>
        <v>76.960016909090896</v>
      </c>
      <c r="P3645">
        <f>VLOOKUP(TableOMP[[#This Row],[Label]],TableAvg[],3,FALSE)</f>
        <v>0.95290523912283975</v>
      </c>
      <c r="Q3645">
        <f>TableOMP[[#This Row],[Avg]]-$U$2*TableOMP[[#This Row],[StdDev]]</f>
        <v>75.054206430845213</v>
      </c>
      <c r="R3645">
        <f>TableOMP[[#This Row],[Avg]]+$U$2*TableOMP[[#This Row],[StdDev]]</f>
        <v>78.86582738733658</v>
      </c>
      <c r="S3645">
        <f>IF(AND(TableOMP[[#This Row],[total_time]]&gt;=TableOMP[[#This Row],[Low]], TableOMP[[#This Row],[total_time]]&lt;=TableOMP[[#This Row],[High]]),1,0)</f>
        <v>1</v>
      </c>
    </row>
    <row r="3646" spans="1:19" hidden="1" x14ac:dyDescent="0.25">
      <c r="A3646" t="s">
        <v>16</v>
      </c>
      <c r="B3646">
        <v>10000</v>
      </c>
      <c r="C3646">
        <v>100</v>
      </c>
      <c r="D3646">
        <v>1</v>
      </c>
      <c r="E3646">
        <v>4</v>
      </c>
      <c r="F3646">
        <v>1</v>
      </c>
      <c r="G3646">
        <v>75.518208999999999</v>
      </c>
      <c r="H3646">
        <v>11.803234</v>
      </c>
      <c r="I3646">
        <v>5.0900020000000001</v>
      </c>
      <c r="J3646">
        <v>1.6966669999999999</v>
      </c>
      <c r="K3646" t="str">
        <f>MID(M3646,22,1)</f>
        <v>2</v>
      </c>
      <c r="L3646" t="s">
        <v>211</v>
      </c>
      <c r="M3646" t="s">
        <v>212</v>
      </c>
      <c r="N3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3646">
        <f>VLOOKUP(TableOMP[[#This Row],[Label]],TableAvg[],2,FALSE)</f>
        <v>76.960016909090896</v>
      </c>
      <c r="P3646">
        <f>VLOOKUP(TableOMP[[#This Row],[Label]],TableAvg[],3,FALSE)</f>
        <v>0.95290523912283975</v>
      </c>
      <c r="Q3646">
        <f>TableOMP[[#This Row],[Avg]]-$U$2*TableOMP[[#This Row],[StdDev]]</f>
        <v>75.054206430845213</v>
      </c>
      <c r="R3646">
        <f>TableOMP[[#This Row],[Avg]]+$U$2*TableOMP[[#This Row],[StdDev]]</f>
        <v>78.86582738733658</v>
      </c>
      <c r="S3646">
        <f>IF(AND(TableOMP[[#This Row],[total_time]]&gt;=TableOMP[[#This Row],[Low]], TableOMP[[#This Row],[total_time]]&lt;=TableOMP[[#This Row],[High]]),1,0)</f>
        <v>1</v>
      </c>
    </row>
    <row r="3647" spans="1:19" hidden="1" x14ac:dyDescent="0.25">
      <c r="A3647" t="s">
        <v>15</v>
      </c>
      <c r="B3647">
        <v>10000</v>
      </c>
      <c r="C3647">
        <v>100</v>
      </c>
      <c r="D3647">
        <v>1</v>
      </c>
      <c r="E3647">
        <v>3</v>
      </c>
      <c r="F3647">
        <v>1</v>
      </c>
      <c r="G3647">
        <v>75.317407000000003</v>
      </c>
      <c r="H3647">
        <v>14.201504</v>
      </c>
      <c r="I3647">
        <v>4.4675140000000004</v>
      </c>
      <c r="J3647">
        <v>2.2337570000000002</v>
      </c>
      <c r="K3647" t="str">
        <f>MID(M3647,22,1)</f>
        <v>6</v>
      </c>
      <c r="L3647" t="s">
        <v>63</v>
      </c>
      <c r="M3647" t="s">
        <v>64</v>
      </c>
      <c r="N3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47">
        <f>VLOOKUP(TableOMP[[#This Row],[Label]],TableAvg[],2,FALSE)</f>
        <v>74.226060000000004</v>
      </c>
      <c r="P3647">
        <f>VLOOKUP(TableOMP[[#This Row],[Label]],TableAvg[],3,FALSE)</f>
        <v>1.0185848912430864</v>
      </c>
      <c r="Q3647">
        <f>TableOMP[[#This Row],[Avg]]-$U$2*TableOMP[[#This Row],[StdDev]]</f>
        <v>72.18889021751383</v>
      </c>
      <c r="R3647">
        <f>TableOMP[[#This Row],[Avg]]+$U$2*TableOMP[[#This Row],[StdDev]]</f>
        <v>76.263229782486178</v>
      </c>
      <c r="S3647">
        <f>IF(AND(TableOMP[[#This Row],[total_time]]&gt;=TableOMP[[#This Row],[Low]], TableOMP[[#This Row],[total_time]]&lt;=TableOMP[[#This Row],[High]]),1,0)</f>
        <v>1</v>
      </c>
    </row>
    <row r="3648" spans="1:19" hidden="1" x14ac:dyDescent="0.25">
      <c r="A3648" t="s">
        <v>15</v>
      </c>
      <c r="B3648">
        <v>10000</v>
      </c>
      <c r="C3648">
        <v>100</v>
      </c>
      <c r="D3648">
        <v>1</v>
      </c>
      <c r="E3648">
        <v>3</v>
      </c>
      <c r="F3648">
        <v>1</v>
      </c>
      <c r="G3648">
        <v>75.085965999999999</v>
      </c>
      <c r="H3648">
        <v>13.95504</v>
      </c>
      <c r="I3648">
        <v>6.1823269999999999</v>
      </c>
      <c r="J3648">
        <v>3.091164</v>
      </c>
      <c r="K3648" t="str">
        <f>MID(M3648,22,1)</f>
        <v>4</v>
      </c>
      <c r="L3648" t="s">
        <v>43</v>
      </c>
      <c r="M3648" t="s">
        <v>44</v>
      </c>
      <c r="N3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48">
        <f>VLOOKUP(TableOMP[[#This Row],[Label]],TableAvg[],2,FALSE)</f>
        <v>74.226060000000004</v>
      </c>
      <c r="P3648">
        <f>VLOOKUP(TableOMP[[#This Row],[Label]],TableAvg[],3,FALSE)</f>
        <v>1.0185848912430864</v>
      </c>
      <c r="Q3648">
        <f>TableOMP[[#This Row],[Avg]]-$U$2*TableOMP[[#This Row],[StdDev]]</f>
        <v>72.18889021751383</v>
      </c>
      <c r="R3648">
        <f>TableOMP[[#This Row],[Avg]]+$U$2*TableOMP[[#This Row],[StdDev]]</f>
        <v>76.263229782486178</v>
      </c>
      <c r="S3648">
        <f>IF(AND(TableOMP[[#This Row],[total_time]]&gt;=TableOMP[[#This Row],[Low]], TableOMP[[#This Row],[total_time]]&lt;=TableOMP[[#This Row],[High]]),1,0)</f>
        <v>1</v>
      </c>
    </row>
    <row r="3649" spans="1:19" hidden="1" x14ac:dyDescent="0.25">
      <c r="A3649" t="s">
        <v>15</v>
      </c>
      <c r="B3649">
        <v>10000</v>
      </c>
      <c r="C3649">
        <v>100</v>
      </c>
      <c r="D3649">
        <v>1</v>
      </c>
      <c r="E3649">
        <v>3</v>
      </c>
      <c r="F3649">
        <v>1</v>
      </c>
      <c r="G3649">
        <v>75.013067000000007</v>
      </c>
      <c r="H3649">
        <v>13.927237</v>
      </c>
      <c r="I3649">
        <v>4.7138119999999999</v>
      </c>
      <c r="J3649">
        <v>2.3569059999999999</v>
      </c>
      <c r="K3649" t="str">
        <f>MID(M3649,22,1)</f>
        <v>4</v>
      </c>
      <c r="L3649" t="s">
        <v>209</v>
      </c>
      <c r="M3649" t="s">
        <v>210</v>
      </c>
      <c r="N3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49">
        <f>VLOOKUP(TableOMP[[#This Row],[Label]],TableAvg[],2,FALSE)</f>
        <v>74.226060000000004</v>
      </c>
      <c r="P3649">
        <f>VLOOKUP(TableOMP[[#This Row],[Label]],TableAvg[],3,FALSE)</f>
        <v>1.0185848912430864</v>
      </c>
      <c r="Q3649">
        <f>TableOMP[[#This Row],[Avg]]-$U$2*TableOMP[[#This Row],[StdDev]]</f>
        <v>72.18889021751383</v>
      </c>
      <c r="R3649">
        <f>TableOMP[[#This Row],[Avg]]+$U$2*TableOMP[[#This Row],[StdDev]]</f>
        <v>76.263229782486178</v>
      </c>
      <c r="S3649">
        <f>IF(AND(TableOMP[[#This Row],[total_time]]&gt;=TableOMP[[#This Row],[Low]], TableOMP[[#This Row],[total_time]]&lt;=TableOMP[[#This Row],[High]]),1,0)</f>
        <v>1</v>
      </c>
    </row>
    <row r="3650" spans="1:19" hidden="1" x14ac:dyDescent="0.25">
      <c r="A3650" t="s">
        <v>15</v>
      </c>
      <c r="B3650">
        <v>10000</v>
      </c>
      <c r="C3650">
        <v>100</v>
      </c>
      <c r="D3650">
        <v>1</v>
      </c>
      <c r="E3650">
        <v>3</v>
      </c>
      <c r="F3650">
        <v>1</v>
      </c>
      <c r="G3650">
        <v>74.675656000000004</v>
      </c>
      <c r="H3650">
        <v>13.491471000000001</v>
      </c>
      <c r="I3650">
        <v>4.5411469999999996</v>
      </c>
      <c r="J3650">
        <v>2.2705730000000002</v>
      </c>
      <c r="K3650" t="str">
        <f>MID(M3650,22,1)</f>
        <v>2</v>
      </c>
      <c r="L3650" t="s">
        <v>127</v>
      </c>
      <c r="M3650" t="s">
        <v>128</v>
      </c>
      <c r="N3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50">
        <f>VLOOKUP(TableOMP[[#This Row],[Label]],TableAvg[],2,FALSE)</f>
        <v>74.226060000000004</v>
      </c>
      <c r="P3650">
        <f>VLOOKUP(TableOMP[[#This Row],[Label]],TableAvg[],3,FALSE)</f>
        <v>1.0185848912430864</v>
      </c>
      <c r="Q3650">
        <f>TableOMP[[#This Row],[Avg]]-$U$2*TableOMP[[#This Row],[StdDev]]</f>
        <v>72.18889021751383</v>
      </c>
      <c r="R3650">
        <f>TableOMP[[#This Row],[Avg]]+$U$2*TableOMP[[#This Row],[StdDev]]</f>
        <v>76.263229782486178</v>
      </c>
      <c r="S3650">
        <f>IF(AND(TableOMP[[#This Row],[total_time]]&gt;=TableOMP[[#This Row],[Low]], TableOMP[[#This Row],[total_time]]&lt;=TableOMP[[#This Row],[High]]),1,0)</f>
        <v>1</v>
      </c>
    </row>
    <row r="3651" spans="1:19" hidden="1" x14ac:dyDescent="0.25">
      <c r="A3651" t="s">
        <v>15</v>
      </c>
      <c r="B3651">
        <v>10000</v>
      </c>
      <c r="C3651">
        <v>100</v>
      </c>
      <c r="D3651">
        <v>1</v>
      </c>
      <c r="E3651">
        <v>3</v>
      </c>
      <c r="F3651">
        <v>1</v>
      </c>
      <c r="G3651">
        <v>74.297165000000007</v>
      </c>
      <c r="H3651">
        <v>13.122858000000001</v>
      </c>
      <c r="I3651">
        <v>4.1721630000000003</v>
      </c>
      <c r="J3651">
        <v>2.0860810000000001</v>
      </c>
      <c r="K3651" t="str">
        <f>MID(M3651,22,1)</f>
        <v>5</v>
      </c>
      <c r="L3651" t="s">
        <v>205</v>
      </c>
      <c r="M3651" t="s">
        <v>206</v>
      </c>
      <c r="N3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51">
        <f>VLOOKUP(TableOMP[[#This Row],[Label]],TableAvg[],2,FALSE)</f>
        <v>74.226060000000004</v>
      </c>
      <c r="P3651">
        <f>VLOOKUP(TableOMP[[#This Row],[Label]],TableAvg[],3,FALSE)</f>
        <v>1.0185848912430864</v>
      </c>
      <c r="Q3651">
        <f>TableOMP[[#This Row],[Avg]]-$U$2*TableOMP[[#This Row],[StdDev]]</f>
        <v>72.18889021751383</v>
      </c>
      <c r="R3651">
        <f>TableOMP[[#This Row],[Avg]]+$U$2*TableOMP[[#This Row],[StdDev]]</f>
        <v>76.263229782486178</v>
      </c>
      <c r="S3651">
        <f>IF(AND(TableOMP[[#This Row],[total_time]]&gt;=TableOMP[[#This Row],[Low]], TableOMP[[#This Row],[total_time]]&lt;=TableOMP[[#This Row],[High]]),1,0)</f>
        <v>1</v>
      </c>
    </row>
    <row r="3652" spans="1:19" hidden="1" x14ac:dyDescent="0.25">
      <c r="A3652" t="s">
        <v>15</v>
      </c>
      <c r="B3652">
        <v>10000</v>
      </c>
      <c r="C3652">
        <v>100</v>
      </c>
      <c r="D3652">
        <v>1</v>
      </c>
      <c r="E3652">
        <v>3</v>
      </c>
      <c r="F3652">
        <v>1</v>
      </c>
      <c r="G3652">
        <v>74.246104000000003</v>
      </c>
      <c r="H3652">
        <v>13.090138</v>
      </c>
      <c r="I3652">
        <v>6.0713249999999999</v>
      </c>
      <c r="J3652">
        <v>3.0356619999999999</v>
      </c>
      <c r="K3652" t="str">
        <f>MID(M3652,22,1)</f>
        <v>4</v>
      </c>
      <c r="L3652" t="s">
        <v>43</v>
      </c>
      <c r="M3652" t="s">
        <v>44</v>
      </c>
      <c r="N3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52">
        <f>VLOOKUP(TableOMP[[#This Row],[Label]],TableAvg[],2,FALSE)</f>
        <v>74.226060000000004</v>
      </c>
      <c r="P3652">
        <f>VLOOKUP(TableOMP[[#This Row],[Label]],TableAvg[],3,FALSE)</f>
        <v>1.0185848912430864</v>
      </c>
      <c r="Q3652">
        <f>TableOMP[[#This Row],[Avg]]-$U$2*TableOMP[[#This Row],[StdDev]]</f>
        <v>72.18889021751383</v>
      </c>
      <c r="R3652">
        <f>TableOMP[[#This Row],[Avg]]+$U$2*TableOMP[[#This Row],[StdDev]]</f>
        <v>76.263229782486178</v>
      </c>
      <c r="S3652">
        <f>IF(AND(TableOMP[[#This Row],[total_time]]&gt;=TableOMP[[#This Row],[Low]], TableOMP[[#This Row],[total_time]]&lt;=TableOMP[[#This Row],[High]]),1,0)</f>
        <v>1</v>
      </c>
    </row>
    <row r="3653" spans="1:19" hidden="1" x14ac:dyDescent="0.25">
      <c r="A3653" t="s">
        <v>15</v>
      </c>
      <c r="B3653">
        <v>10000</v>
      </c>
      <c r="C3653">
        <v>100</v>
      </c>
      <c r="D3653">
        <v>1</v>
      </c>
      <c r="E3653">
        <v>3</v>
      </c>
      <c r="F3653">
        <v>1</v>
      </c>
      <c r="G3653">
        <v>74.183795000000003</v>
      </c>
      <c r="H3653">
        <v>13.117559</v>
      </c>
      <c r="I3653">
        <v>4.2771869999999996</v>
      </c>
      <c r="J3653">
        <v>2.1385939999999999</v>
      </c>
      <c r="K3653" t="str">
        <f>MID(M3653,22,1)</f>
        <v>4</v>
      </c>
      <c r="L3653" t="s">
        <v>209</v>
      </c>
      <c r="M3653" t="s">
        <v>210</v>
      </c>
      <c r="N3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53">
        <f>VLOOKUP(TableOMP[[#This Row],[Label]],TableAvg[],2,FALSE)</f>
        <v>74.226060000000004</v>
      </c>
      <c r="P3653">
        <f>VLOOKUP(TableOMP[[#This Row],[Label]],TableAvg[],3,FALSE)</f>
        <v>1.0185848912430864</v>
      </c>
      <c r="Q3653">
        <f>TableOMP[[#This Row],[Avg]]-$U$2*TableOMP[[#This Row],[StdDev]]</f>
        <v>72.18889021751383</v>
      </c>
      <c r="R3653">
        <f>TableOMP[[#This Row],[Avg]]+$U$2*TableOMP[[#This Row],[StdDev]]</f>
        <v>76.263229782486178</v>
      </c>
      <c r="S3653">
        <f>IF(AND(TableOMP[[#This Row],[total_time]]&gt;=TableOMP[[#This Row],[Low]], TableOMP[[#This Row],[total_time]]&lt;=TableOMP[[#This Row],[High]]),1,0)</f>
        <v>1</v>
      </c>
    </row>
    <row r="3654" spans="1:19" hidden="1" x14ac:dyDescent="0.25">
      <c r="A3654" t="s">
        <v>15</v>
      </c>
      <c r="B3654">
        <v>10000</v>
      </c>
      <c r="C3654">
        <v>100</v>
      </c>
      <c r="D3654">
        <v>1</v>
      </c>
      <c r="E3654">
        <v>3</v>
      </c>
      <c r="F3654">
        <v>1</v>
      </c>
      <c r="G3654">
        <v>74.169341000000003</v>
      </c>
      <c r="H3654">
        <v>13.086244000000001</v>
      </c>
      <c r="I3654">
        <v>4.3304530000000003</v>
      </c>
      <c r="J3654">
        <v>2.1652260000000001</v>
      </c>
      <c r="K3654" t="str">
        <f>MID(M3654,22,1)</f>
        <v>1</v>
      </c>
      <c r="L3654" t="s">
        <v>221</v>
      </c>
      <c r="M3654" t="s">
        <v>222</v>
      </c>
      <c r="N3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54">
        <f>VLOOKUP(TableOMP[[#This Row],[Label]],TableAvg[],2,FALSE)</f>
        <v>74.226060000000004</v>
      </c>
      <c r="P3654">
        <f>VLOOKUP(TableOMP[[#This Row],[Label]],TableAvg[],3,FALSE)</f>
        <v>1.0185848912430864</v>
      </c>
      <c r="Q3654">
        <f>TableOMP[[#This Row],[Avg]]-$U$2*TableOMP[[#This Row],[StdDev]]</f>
        <v>72.18889021751383</v>
      </c>
      <c r="R3654">
        <f>TableOMP[[#This Row],[Avg]]+$U$2*TableOMP[[#This Row],[StdDev]]</f>
        <v>76.263229782486178</v>
      </c>
      <c r="S3654">
        <f>IF(AND(TableOMP[[#This Row],[total_time]]&gt;=TableOMP[[#This Row],[Low]], TableOMP[[#This Row],[total_time]]&lt;=TableOMP[[#This Row],[High]]),1,0)</f>
        <v>1</v>
      </c>
    </row>
    <row r="3655" spans="1:19" hidden="1" x14ac:dyDescent="0.25">
      <c r="A3655" t="s">
        <v>15</v>
      </c>
      <c r="B3655">
        <v>10000</v>
      </c>
      <c r="C3655">
        <v>100</v>
      </c>
      <c r="D3655">
        <v>1</v>
      </c>
      <c r="E3655">
        <v>3</v>
      </c>
      <c r="F3655">
        <v>1</v>
      </c>
      <c r="G3655">
        <v>73.923987999999994</v>
      </c>
      <c r="H3655">
        <v>12.776108000000001</v>
      </c>
      <c r="I3655">
        <v>4.1616530000000003</v>
      </c>
      <c r="J3655">
        <v>2.0808270000000002</v>
      </c>
      <c r="K3655" t="str">
        <f>MID(M3655,22,1)</f>
        <v>5</v>
      </c>
      <c r="L3655" t="s">
        <v>205</v>
      </c>
      <c r="M3655" t="s">
        <v>206</v>
      </c>
      <c r="N3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55">
        <f>VLOOKUP(TableOMP[[#This Row],[Label]],TableAvg[],2,FALSE)</f>
        <v>74.226060000000004</v>
      </c>
      <c r="P3655">
        <f>VLOOKUP(TableOMP[[#This Row],[Label]],TableAvg[],3,FALSE)</f>
        <v>1.0185848912430864</v>
      </c>
      <c r="Q3655">
        <f>TableOMP[[#This Row],[Avg]]-$U$2*TableOMP[[#This Row],[StdDev]]</f>
        <v>72.18889021751383</v>
      </c>
      <c r="R3655">
        <f>TableOMP[[#This Row],[Avg]]+$U$2*TableOMP[[#This Row],[StdDev]]</f>
        <v>76.263229782486178</v>
      </c>
      <c r="S3655">
        <f>IF(AND(TableOMP[[#This Row],[total_time]]&gt;=TableOMP[[#This Row],[Low]], TableOMP[[#This Row],[total_time]]&lt;=TableOMP[[#This Row],[High]]),1,0)</f>
        <v>1</v>
      </c>
    </row>
    <row r="3656" spans="1:19" hidden="1" x14ac:dyDescent="0.25">
      <c r="A3656" t="s">
        <v>15</v>
      </c>
      <c r="B3656">
        <v>10000</v>
      </c>
      <c r="C3656">
        <v>100</v>
      </c>
      <c r="D3656">
        <v>1</v>
      </c>
      <c r="E3656">
        <v>3</v>
      </c>
      <c r="F3656">
        <v>1</v>
      </c>
      <c r="G3656">
        <v>73.867828000000003</v>
      </c>
      <c r="H3656">
        <v>12.775232000000001</v>
      </c>
      <c r="I3656">
        <v>4.1649070000000004</v>
      </c>
      <c r="J3656">
        <v>2.0824539999999998</v>
      </c>
      <c r="K3656" t="str">
        <f>MID(M3656,22,1)</f>
        <v>1</v>
      </c>
      <c r="L3656" t="s">
        <v>221</v>
      </c>
      <c r="M3656" t="s">
        <v>222</v>
      </c>
      <c r="N3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56">
        <f>VLOOKUP(TableOMP[[#This Row],[Label]],TableAvg[],2,FALSE)</f>
        <v>74.226060000000004</v>
      </c>
      <c r="P3656">
        <f>VLOOKUP(TableOMP[[#This Row],[Label]],TableAvg[],3,FALSE)</f>
        <v>1.0185848912430864</v>
      </c>
      <c r="Q3656">
        <f>TableOMP[[#This Row],[Avg]]-$U$2*TableOMP[[#This Row],[StdDev]]</f>
        <v>72.18889021751383</v>
      </c>
      <c r="R3656">
        <f>TableOMP[[#This Row],[Avg]]+$U$2*TableOMP[[#This Row],[StdDev]]</f>
        <v>76.263229782486178</v>
      </c>
      <c r="S3656">
        <f>IF(AND(TableOMP[[#This Row],[total_time]]&gt;=TableOMP[[#This Row],[Low]], TableOMP[[#This Row],[total_time]]&lt;=TableOMP[[#This Row],[High]]),1,0)</f>
        <v>1</v>
      </c>
    </row>
    <row r="3657" spans="1:19" hidden="1" x14ac:dyDescent="0.25">
      <c r="A3657" t="s">
        <v>15</v>
      </c>
      <c r="B3657">
        <v>10000</v>
      </c>
      <c r="C3657">
        <v>100</v>
      </c>
      <c r="D3657">
        <v>1</v>
      </c>
      <c r="E3657">
        <v>3</v>
      </c>
      <c r="F3657">
        <v>1</v>
      </c>
      <c r="G3657">
        <v>73.677864</v>
      </c>
      <c r="H3657">
        <v>12.49841</v>
      </c>
      <c r="I3657">
        <v>4.2781450000000003</v>
      </c>
      <c r="J3657">
        <v>2.1390729999999998</v>
      </c>
      <c r="K3657" t="str">
        <f>MID(M3657,22,1)</f>
        <v>5</v>
      </c>
      <c r="L3657" t="s">
        <v>205</v>
      </c>
      <c r="M3657" t="s">
        <v>206</v>
      </c>
      <c r="N3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57">
        <f>VLOOKUP(TableOMP[[#This Row],[Label]],TableAvg[],2,FALSE)</f>
        <v>74.226060000000004</v>
      </c>
      <c r="P3657">
        <f>VLOOKUP(TableOMP[[#This Row],[Label]],TableAvg[],3,FALSE)</f>
        <v>1.0185848912430864</v>
      </c>
      <c r="Q3657">
        <f>TableOMP[[#This Row],[Avg]]-$U$2*TableOMP[[#This Row],[StdDev]]</f>
        <v>72.18889021751383</v>
      </c>
      <c r="R3657">
        <f>TableOMP[[#This Row],[Avg]]+$U$2*TableOMP[[#This Row],[StdDev]]</f>
        <v>76.263229782486178</v>
      </c>
      <c r="S3657">
        <f>IF(AND(TableOMP[[#This Row],[total_time]]&gt;=TableOMP[[#This Row],[Low]], TableOMP[[#This Row],[total_time]]&lt;=TableOMP[[#This Row],[High]]),1,0)</f>
        <v>1</v>
      </c>
    </row>
    <row r="3658" spans="1:19" hidden="1" x14ac:dyDescent="0.25">
      <c r="A3658" t="s">
        <v>16</v>
      </c>
      <c r="B3658">
        <v>10000</v>
      </c>
      <c r="C3658">
        <v>100</v>
      </c>
      <c r="D3658">
        <v>100000</v>
      </c>
      <c r="E3658">
        <v>51</v>
      </c>
      <c r="F3658">
        <v>1</v>
      </c>
      <c r="G3658">
        <v>7.0167419999999998</v>
      </c>
      <c r="H3658">
        <v>0.153947</v>
      </c>
      <c r="I3658">
        <v>2.5263990000000001</v>
      </c>
      <c r="J3658">
        <v>5.0528000000000003E-2</v>
      </c>
      <c r="K3658" t="str">
        <f>MID(M3658,22,1)</f>
        <v>2</v>
      </c>
      <c r="L3658" t="s">
        <v>59</v>
      </c>
      <c r="M3658" t="s">
        <v>60</v>
      </c>
      <c r="N3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58">
        <f>VLOOKUP(TableOMP[[#This Row],[Label]],TableAvg[],2,FALSE)</f>
        <v>6.7202737857142845</v>
      </c>
      <c r="P3658">
        <f>VLOOKUP(TableOMP[[#This Row],[Label]],TableAvg[],3,FALSE)</f>
        <v>0.13862212291553458</v>
      </c>
      <c r="Q3658">
        <f>TableOMP[[#This Row],[Avg]]-$U$2*TableOMP[[#This Row],[StdDev]]</f>
        <v>6.4430295398832156</v>
      </c>
      <c r="R3658">
        <f>TableOMP[[#This Row],[Avg]]+$U$2*TableOMP[[#This Row],[StdDev]]</f>
        <v>6.9975180315453533</v>
      </c>
      <c r="S3658">
        <f>IF(AND(TableOMP[[#This Row],[total_time]]&gt;=TableOMP[[#This Row],[Low]], TableOMP[[#This Row],[total_time]]&lt;=TableOMP[[#This Row],[High]]),1,0)</f>
        <v>0</v>
      </c>
    </row>
    <row r="3659" spans="1:19" hidden="1" x14ac:dyDescent="0.25">
      <c r="A3659" t="s">
        <v>15</v>
      </c>
      <c r="B3659">
        <v>10000</v>
      </c>
      <c r="C3659">
        <v>100</v>
      </c>
      <c r="D3659">
        <v>1</v>
      </c>
      <c r="E3659">
        <v>3</v>
      </c>
      <c r="F3659">
        <v>1</v>
      </c>
      <c r="G3659">
        <v>73.247260999999995</v>
      </c>
      <c r="H3659">
        <v>12.081497000000001</v>
      </c>
      <c r="I3659">
        <v>4.0294429999999997</v>
      </c>
      <c r="J3659">
        <v>2.0147210000000002</v>
      </c>
      <c r="K3659" t="str">
        <f>MID(M3659,22,1)</f>
        <v>1</v>
      </c>
      <c r="L3659" t="s">
        <v>221</v>
      </c>
      <c r="M3659" t="s">
        <v>222</v>
      </c>
      <c r="N3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59">
        <f>VLOOKUP(TableOMP[[#This Row],[Label]],TableAvg[],2,FALSE)</f>
        <v>74.226060000000004</v>
      </c>
      <c r="P3659">
        <f>VLOOKUP(TableOMP[[#This Row],[Label]],TableAvg[],3,FALSE)</f>
        <v>1.0185848912430864</v>
      </c>
      <c r="Q3659">
        <f>TableOMP[[#This Row],[Avg]]-$U$2*TableOMP[[#This Row],[StdDev]]</f>
        <v>72.18889021751383</v>
      </c>
      <c r="R3659">
        <f>TableOMP[[#This Row],[Avg]]+$U$2*TableOMP[[#This Row],[StdDev]]</f>
        <v>76.263229782486178</v>
      </c>
      <c r="S3659">
        <f>IF(AND(TableOMP[[#This Row],[total_time]]&gt;=TableOMP[[#This Row],[Low]], TableOMP[[#This Row],[total_time]]&lt;=TableOMP[[#This Row],[High]]),1,0)</f>
        <v>1</v>
      </c>
    </row>
    <row r="3660" spans="1:19" hidden="1" x14ac:dyDescent="0.25">
      <c r="A3660" t="s">
        <v>15</v>
      </c>
      <c r="B3660">
        <v>10000</v>
      </c>
      <c r="C3660">
        <v>100</v>
      </c>
      <c r="D3660">
        <v>1</v>
      </c>
      <c r="E3660">
        <v>3</v>
      </c>
      <c r="F3660">
        <v>1</v>
      </c>
      <c r="G3660">
        <v>73.228230999999994</v>
      </c>
      <c r="H3660">
        <v>12.169423</v>
      </c>
      <c r="I3660">
        <v>4.0097509999999996</v>
      </c>
      <c r="J3660">
        <v>2.0048750000000002</v>
      </c>
      <c r="K3660" t="str">
        <f>MID(M3660,22,1)</f>
        <v>4</v>
      </c>
      <c r="L3660" t="s">
        <v>209</v>
      </c>
      <c r="M3660" t="s">
        <v>210</v>
      </c>
      <c r="N3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3660">
        <f>VLOOKUP(TableOMP[[#This Row],[Label]],TableAvg[],2,FALSE)</f>
        <v>74.226060000000004</v>
      </c>
      <c r="P3660">
        <f>VLOOKUP(TableOMP[[#This Row],[Label]],TableAvg[],3,FALSE)</f>
        <v>1.0185848912430864</v>
      </c>
      <c r="Q3660">
        <f>TableOMP[[#This Row],[Avg]]-$U$2*TableOMP[[#This Row],[StdDev]]</f>
        <v>72.18889021751383</v>
      </c>
      <c r="R3660">
        <f>TableOMP[[#This Row],[Avg]]+$U$2*TableOMP[[#This Row],[StdDev]]</f>
        <v>76.263229782486178</v>
      </c>
      <c r="S3660">
        <f>IF(AND(TableOMP[[#This Row],[total_time]]&gt;=TableOMP[[#This Row],[Low]], TableOMP[[#This Row],[total_time]]&lt;=TableOMP[[#This Row],[High]]),1,0)</f>
        <v>1</v>
      </c>
    </row>
    <row r="3661" spans="1:19" hidden="1" x14ac:dyDescent="0.25">
      <c r="A3661" t="s">
        <v>16</v>
      </c>
      <c r="B3661">
        <v>10000</v>
      </c>
      <c r="C3661">
        <v>100</v>
      </c>
      <c r="D3661">
        <v>1</v>
      </c>
      <c r="E3661">
        <v>5</v>
      </c>
      <c r="F3661">
        <v>1</v>
      </c>
      <c r="G3661">
        <v>65.196089000000001</v>
      </c>
      <c r="H3661">
        <v>14.032012999999999</v>
      </c>
      <c r="I3661">
        <v>7.31602</v>
      </c>
      <c r="J3661">
        <v>1.829005</v>
      </c>
      <c r="K3661" t="str">
        <f>MID(M3661,22,1)</f>
        <v>8</v>
      </c>
      <c r="L3661" t="s">
        <v>125</v>
      </c>
      <c r="M3661" t="s">
        <v>126</v>
      </c>
      <c r="N3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3661">
        <f>VLOOKUP(TableOMP[[#This Row],[Label]],TableAvg[],2,FALSE)</f>
        <v>64.105800181818168</v>
      </c>
      <c r="P3661">
        <f>VLOOKUP(TableOMP[[#This Row],[Label]],TableAvg[],3,FALSE)</f>
        <v>0.62900611665860306</v>
      </c>
      <c r="Q3661">
        <f>TableOMP[[#This Row],[Avg]]-$U$2*TableOMP[[#This Row],[StdDev]]</f>
        <v>62.847787948500965</v>
      </c>
      <c r="R3661">
        <f>TableOMP[[#This Row],[Avg]]+$U$2*TableOMP[[#This Row],[StdDev]]</f>
        <v>65.363812415135371</v>
      </c>
      <c r="S3661">
        <f>IF(AND(TableOMP[[#This Row],[total_time]]&gt;=TableOMP[[#This Row],[Low]], TableOMP[[#This Row],[total_time]]&lt;=TableOMP[[#This Row],[High]]),1,0)</f>
        <v>1</v>
      </c>
    </row>
    <row r="3662" spans="1:19" hidden="1" x14ac:dyDescent="0.25">
      <c r="A3662" t="s">
        <v>16</v>
      </c>
      <c r="B3662">
        <v>10000</v>
      </c>
      <c r="C3662">
        <v>100</v>
      </c>
      <c r="D3662">
        <v>1</v>
      </c>
      <c r="E3662">
        <v>5</v>
      </c>
      <c r="F3662">
        <v>1</v>
      </c>
      <c r="G3662">
        <v>65.097739000000004</v>
      </c>
      <c r="H3662">
        <v>13.933531</v>
      </c>
      <c r="I3662">
        <v>8.1536989999999996</v>
      </c>
      <c r="J3662">
        <v>2.0384250000000002</v>
      </c>
      <c r="K3662" t="str">
        <f>MID(M3662,22,1)</f>
        <v>2</v>
      </c>
      <c r="L3662" t="s">
        <v>129</v>
      </c>
      <c r="M3662" t="s">
        <v>130</v>
      </c>
      <c r="N3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3662">
        <f>VLOOKUP(TableOMP[[#This Row],[Label]],TableAvg[],2,FALSE)</f>
        <v>64.105800181818168</v>
      </c>
      <c r="P3662">
        <f>VLOOKUP(TableOMP[[#This Row],[Label]],TableAvg[],3,FALSE)</f>
        <v>0.62900611665860306</v>
      </c>
      <c r="Q3662">
        <f>TableOMP[[#This Row],[Avg]]-$U$2*TableOMP[[#This Row],[StdDev]]</f>
        <v>62.847787948500965</v>
      </c>
      <c r="R3662">
        <f>TableOMP[[#This Row],[Avg]]+$U$2*TableOMP[[#This Row],[StdDev]]</f>
        <v>65.363812415135371</v>
      </c>
      <c r="S3662">
        <f>IF(AND(TableOMP[[#This Row],[total_time]]&gt;=TableOMP[[#This Row],[Low]], TableOMP[[#This Row],[total_time]]&lt;=TableOMP[[#This Row],[High]]),1,0)</f>
        <v>1</v>
      </c>
    </row>
    <row r="3663" spans="1:19" hidden="1" x14ac:dyDescent="0.25">
      <c r="A3663" t="s">
        <v>16</v>
      </c>
      <c r="B3663">
        <v>10000</v>
      </c>
      <c r="C3663">
        <v>100</v>
      </c>
      <c r="D3663">
        <v>1</v>
      </c>
      <c r="E3663">
        <v>5</v>
      </c>
      <c r="F3663">
        <v>1</v>
      </c>
      <c r="G3663">
        <v>64.500917999999999</v>
      </c>
      <c r="H3663">
        <v>12.986974</v>
      </c>
      <c r="I3663">
        <v>5.9068719999999999</v>
      </c>
      <c r="J3663">
        <v>1.476718</v>
      </c>
      <c r="K3663" t="str">
        <f>MID(M3663,22,1)</f>
        <v>5</v>
      </c>
      <c r="L3663" t="s">
        <v>213</v>
      </c>
      <c r="M3663" t="s">
        <v>214</v>
      </c>
      <c r="N3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3663">
        <f>VLOOKUP(TableOMP[[#This Row],[Label]],TableAvg[],2,FALSE)</f>
        <v>64.105800181818168</v>
      </c>
      <c r="P3663">
        <f>VLOOKUP(TableOMP[[#This Row],[Label]],TableAvg[],3,FALSE)</f>
        <v>0.62900611665860306</v>
      </c>
      <c r="Q3663">
        <f>TableOMP[[#This Row],[Avg]]-$U$2*TableOMP[[#This Row],[StdDev]]</f>
        <v>62.847787948500965</v>
      </c>
      <c r="R3663">
        <f>TableOMP[[#This Row],[Avg]]+$U$2*TableOMP[[#This Row],[StdDev]]</f>
        <v>65.363812415135371</v>
      </c>
      <c r="S3663">
        <f>IF(AND(TableOMP[[#This Row],[total_time]]&gt;=TableOMP[[#This Row],[Low]], TableOMP[[#This Row],[total_time]]&lt;=TableOMP[[#This Row],[High]]),1,0)</f>
        <v>1</v>
      </c>
    </row>
    <row r="3664" spans="1:19" hidden="1" x14ac:dyDescent="0.25">
      <c r="A3664" t="s">
        <v>16</v>
      </c>
      <c r="B3664">
        <v>10000</v>
      </c>
      <c r="C3664">
        <v>100</v>
      </c>
      <c r="D3664">
        <v>1</v>
      </c>
      <c r="E3664">
        <v>5</v>
      </c>
      <c r="F3664">
        <v>1</v>
      </c>
      <c r="G3664">
        <v>64.403854999999993</v>
      </c>
      <c r="H3664">
        <v>13.139853</v>
      </c>
      <c r="I3664">
        <v>7.634525</v>
      </c>
      <c r="J3664">
        <v>1.908631</v>
      </c>
      <c r="K3664" t="str">
        <f>MID(M3664,22,1)</f>
        <v>6</v>
      </c>
      <c r="L3664" t="s">
        <v>79</v>
      </c>
      <c r="M3664" t="s">
        <v>80</v>
      </c>
      <c r="N3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3664">
        <f>VLOOKUP(TableOMP[[#This Row],[Label]],TableAvg[],2,FALSE)</f>
        <v>64.105800181818168</v>
      </c>
      <c r="P3664">
        <f>VLOOKUP(TableOMP[[#This Row],[Label]],TableAvg[],3,FALSE)</f>
        <v>0.62900611665860306</v>
      </c>
      <c r="Q3664">
        <f>TableOMP[[#This Row],[Avg]]-$U$2*TableOMP[[#This Row],[StdDev]]</f>
        <v>62.847787948500965</v>
      </c>
      <c r="R3664">
        <f>TableOMP[[#This Row],[Avg]]+$U$2*TableOMP[[#This Row],[StdDev]]</f>
        <v>65.363812415135371</v>
      </c>
      <c r="S3664">
        <f>IF(AND(TableOMP[[#This Row],[total_time]]&gt;=TableOMP[[#This Row],[Low]], TableOMP[[#This Row],[total_time]]&lt;=TableOMP[[#This Row],[High]]),1,0)</f>
        <v>1</v>
      </c>
    </row>
    <row r="3665" spans="1:19" hidden="1" x14ac:dyDescent="0.25">
      <c r="A3665" t="s">
        <v>16</v>
      </c>
      <c r="B3665">
        <v>10000</v>
      </c>
      <c r="C3665">
        <v>100</v>
      </c>
      <c r="D3665">
        <v>1</v>
      </c>
      <c r="E3665">
        <v>5</v>
      </c>
      <c r="F3665">
        <v>1</v>
      </c>
      <c r="G3665">
        <v>64.350819000000001</v>
      </c>
      <c r="H3665">
        <v>13.235613000000001</v>
      </c>
      <c r="I3665">
        <v>6.5851680000000004</v>
      </c>
      <c r="J3665">
        <v>1.6462920000000001</v>
      </c>
      <c r="K3665" t="str">
        <f>MID(M3665,22,1)</f>
        <v>5</v>
      </c>
      <c r="L3665" t="s">
        <v>213</v>
      </c>
      <c r="M3665" t="s">
        <v>214</v>
      </c>
      <c r="N3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3665">
        <f>VLOOKUP(TableOMP[[#This Row],[Label]],TableAvg[],2,FALSE)</f>
        <v>64.105800181818168</v>
      </c>
      <c r="P3665">
        <f>VLOOKUP(TableOMP[[#This Row],[Label]],TableAvg[],3,FALSE)</f>
        <v>0.62900611665860306</v>
      </c>
      <c r="Q3665">
        <f>TableOMP[[#This Row],[Avg]]-$U$2*TableOMP[[#This Row],[StdDev]]</f>
        <v>62.847787948500965</v>
      </c>
      <c r="R3665">
        <f>TableOMP[[#This Row],[Avg]]+$U$2*TableOMP[[#This Row],[StdDev]]</f>
        <v>65.363812415135371</v>
      </c>
      <c r="S3665">
        <f>IF(AND(TableOMP[[#This Row],[total_time]]&gt;=TableOMP[[#This Row],[Low]], TableOMP[[#This Row],[total_time]]&lt;=TableOMP[[#This Row],[High]]),1,0)</f>
        <v>1</v>
      </c>
    </row>
    <row r="3666" spans="1:19" hidden="1" x14ac:dyDescent="0.25">
      <c r="A3666" t="s">
        <v>16</v>
      </c>
      <c r="B3666">
        <v>10000</v>
      </c>
      <c r="C3666">
        <v>100</v>
      </c>
      <c r="D3666">
        <v>100000</v>
      </c>
      <c r="E3666">
        <v>4</v>
      </c>
      <c r="F3666">
        <v>1</v>
      </c>
      <c r="G3666">
        <v>63.982520999999998</v>
      </c>
      <c r="H3666">
        <v>0.20593500000000001</v>
      </c>
      <c r="I3666">
        <v>0.31717499999999998</v>
      </c>
      <c r="J3666">
        <v>0.105725</v>
      </c>
      <c r="K3666" t="str">
        <f>MID(M3666,22,1)</f>
        <v>4</v>
      </c>
      <c r="L3666" t="s">
        <v>217</v>
      </c>
      <c r="M3666" t="s">
        <v>218</v>
      </c>
      <c r="N3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66">
        <f>VLOOKUP(TableOMP[[#This Row],[Label]],TableAvg[],2,FALSE)</f>
        <v>63.869455692307696</v>
      </c>
      <c r="P3666">
        <f>VLOOKUP(TableOMP[[#This Row],[Label]],TableAvg[],3,FALSE)</f>
        <v>8.9465568912789076E-2</v>
      </c>
      <c r="Q3666">
        <f>TableOMP[[#This Row],[Avg]]-$U$2*TableOMP[[#This Row],[StdDev]]</f>
        <v>63.690524554482117</v>
      </c>
      <c r="R3666">
        <f>TableOMP[[#This Row],[Avg]]+$U$2*TableOMP[[#This Row],[StdDev]]</f>
        <v>64.048386830133268</v>
      </c>
      <c r="S3666">
        <f>IF(AND(TableOMP[[#This Row],[total_time]]&gt;=TableOMP[[#This Row],[Low]], TableOMP[[#This Row],[total_time]]&lt;=TableOMP[[#This Row],[High]]),1,0)</f>
        <v>1</v>
      </c>
    </row>
    <row r="3667" spans="1:19" hidden="1" x14ac:dyDescent="0.25">
      <c r="A3667" t="s">
        <v>16</v>
      </c>
      <c r="B3667">
        <v>10000</v>
      </c>
      <c r="C3667">
        <v>100</v>
      </c>
      <c r="D3667">
        <v>100000</v>
      </c>
      <c r="E3667">
        <v>4</v>
      </c>
      <c r="F3667">
        <v>1</v>
      </c>
      <c r="G3667">
        <v>63.946347000000003</v>
      </c>
      <c r="H3667">
        <v>0.33559699999999998</v>
      </c>
      <c r="I3667">
        <v>0.65074699999999996</v>
      </c>
      <c r="J3667">
        <v>0.216916</v>
      </c>
      <c r="K3667" t="str">
        <f>MID(M3667,22,1)</f>
        <v>7</v>
      </c>
      <c r="L3667" t="s">
        <v>49</v>
      </c>
      <c r="M3667" t="s">
        <v>50</v>
      </c>
      <c r="N3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67">
        <f>VLOOKUP(TableOMP[[#This Row],[Label]],TableAvg[],2,FALSE)</f>
        <v>63.869455692307696</v>
      </c>
      <c r="P3667">
        <f>VLOOKUP(TableOMP[[#This Row],[Label]],TableAvg[],3,FALSE)</f>
        <v>8.9465568912789076E-2</v>
      </c>
      <c r="Q3667">
        <f>TableOMP[[#This Row],[Avg]]-$U$2*TableOMP[[#This Row],[StdDev]]</f>
        <v>63.690524554482117</v>
      </c>
      <c r="R3667">
        <f>TableOMP[[#This Row],[Avg]]+$U$2*TableOMP[[#This Row],[StdDev]]</f>
        <v>64.048386830133268</v>
      </c>
      <c r="S3667">
        <f>IF(AND(TableOMP[[#This Row],[total_time]]&gt;=TableOMP[[#This Row],[Low]], TableOMP[[#This Row],[total_time]]&lt;=TableOMP[[#This Row],[High]]),1,0)</f>
        <v>1</v>
      </c>
    </row>
    <row r="3668" spans="1:19" hidden="1" x14ac:dyDescent="0.25">
      <c r="A3668" t="s">
        <v>16</v>
      </c>
      <c r="B3668">
        <v>10000</v>
      </c>
      <c r="C3668">
        <v>100</v>
      </c>
      <c r="D3668">
        <v>100000</v>
      </c>
      <c r="E3668">
        <v>4</v>
      </c>
      <c r="F3668">
        <v>1</v>
      </c>
      <c r="G3668">
        <v>63.92803</v>
      </c>
      <c r="H3668">
        <v>0.26742700000000003</v>
      </c>
      <c r="I3668">
        <v>0.35870000000000002</v>
      </c>
      <c r="J3668">
        <v>0.11956700000000001</v>
      </c>
      <c r="K3668" t="str">
        <f>MID(M3668,22,1)</f>
        <v>5</v>
      </c>
      <c r="L3668" t="s">
        <v>197</v>
      </c>
      <c r="M3668" t="s">
        <v>198</v>
      </c>
      <c r="N3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68">
        <f>VLOOKUP(TableOMP[[#This Row],[Label]],TableAvg[],2,FALSE)</f>
        <v>63.869455692307696</v>
      </c>
      <c r="P3668">
        <f>VLOOKUP(TableOMP[[#This Row],[Label]],TableAvg[],3,FALSE)</f>
        <v>8.9465568912789076E-2</v>
      </c>
      <c r="Q3668">
        <f>TableOMP[[#This Row],[Avg]]-$U$2*TableOMP[[#This Row],[StdDev]]</f>
        <v>63.690524554482117</v>
      </c>
      <c r="R3668">
        <f>TableOMP[[#This Row],[Avg]]+$U$2*TableOMP[[#This Row],[StdDev]]</f>
        <v>64.048386830133268</v>
      </c>
      <c r="S3668">
        <f>IF(AND(TableOMP[[#This Row],[total_time]]&gt;=TableOMP[[#This Row],[Low]], TableOMP[[#This Row],[total_time]]&lt;=TableOMP[[#This Row],[High]]),1,0)</f>
        <v>1</v>
      </c>
    </row>
    <row r="3669" spans="1:19" hidden="1" x14ac:dyDescent="0.25">
      <c r="A3669" t="s">
        <v>16</v>
      </c>
      <c r="B3669">
        <v>10000</v>
      </c>
      <c r="C3669">
        <v>100</v>
      </c>
      <c r="D3669">
        <v>100000</v>
      </c>
      <c r="E3669">
        <v>4</v>
      </c>
      <c r="F3669">
        <v>1</v>
      </c>
      <c r="G3669">
        <v>63.912109999999998</v>
      </c>
      <c r="H3669">
        <v>0.230573</v>
      </c>
      <c r="I3669">
        <v>0.371612</v>
      </c>
      <c r="J3669">
        <v>0.123871</v>
      </c>
      <c r="K3669" t="str">
        <f>MID(M3669,22,1)</f>
        <v>2</v>
      </c>
      <c r="L3669" t="s">
        <v>59</v>
      </c>
      <c r="M3669" t="s">
        <v>60</v>
      </c>
      <c r="N3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69">
        <f>VLOOKUP(TableOMP[[#This Row],[Label]],TableAvg[],2,FALSE)</f>
        <v>63.869455692307696</v>
      </c>
      <c r="P3669">
        <f>VLOOKUP(TableOMP[[#This Row],[Label]],TableAvg[],3,FALSE)</f>
        <v>8.9465568912789076E-2</v>
      </c>
      <c r="Q3669">
        <f>TableOMP[[#This Row],[Avg]]-$U$2*TableOMP[[#This Row],[StdDev]]</f>
        <v>63.690524554482117</v>
      </c>
      <c r="R3669">
        <f>TableOMP[[#This Row],[Avg]]+$U$2*TableOMP[[#This Row],[StdDev]]</f>
        <v>64.048386830133268</v>
      </c>
      <c r="S3669">
        <f>IF(AND(TableOMP[[#This Row],[total_time]]&gt;=TableOMP[[#This Row],[Low]], TableOMP[[#This Row],[total_time]]&lt;=TableOMP[[#This Row],[High]]),1,0)</f>
        <v>1</v>
      </c>
    </row>
    <row r="3670" spans="1:19" hidden="1" x14ac:dyDescent="0.25">
      <c r="A3670" t="s">
        <v>16</v>
      </c>
      <c r="B3670">
        <v>10000</v>
      </c>
      <c r="C3670">
        <v>100</v>
      </c>
      <c r="D3670">
        <v>100000</v>
      </c>
      <c r="E3670">
        <v>4</v>
      </c>
      <c r="F3670">
        <v>1</v>
      </c>
      <c r="G3670">
        <v>63.907541999999999</v>
      </c>
      <c r="H3670">
        <v>0.22956099999999999</v>
      </c>
      <c r="I3670">
        <v>0.357016</v>
      </c>
      <c r="J3670">
        <v>0.119005</v>
      </c>
      <c r="K3670" t="str">
        <f>MID(M3670,22,1)</f>
        <v>6</v>
      </c>
      <c r="L3670" t="s">
        <v>223</v>
      </c>
      <c r="M3670" t="s">
        <v>224</v>
      </c>
      <c r="N3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70">
        <f>VLOOKUP(TableOMP[[#This Row],[Label]],TableAvg[],2,FALSE)</f>
        <v>63.869455692307696</v>
      </c>
      <c r="P3670">
        <f>VLOOKUP(TableOMP[[#This Row],[Label]],TableAvg[],3,FALSE)</f>
        <v>8.9465568912789076E-2</v>
      </c>
      <c r="Q3670">
        <f>TableOMP[[#This Row],[Avg]]-$U$2*TableOMP[[#This Row],[StdDev]]</f>
        <v>63.690524554482117</v>
      </c>
      <c r="R3670">
        <f>TableOMP[[#This Row],[Avg]]+$U$2*TableOMP[[#This Row],[StdDev]]</f>
        <v>64.048386830133268</v>
      </c>
      <c r="S3670">
        <f>IF(AND(TableOMP[[#This Row],[total_time]]&gt;=TableOMP[[#This Row],[Low]], TableOMP[[#This Row],[total_time]]&lt;=TableOMP[[#This Row],[High]]),1,0)</f>
        <v>1</v>
      </c>
    </row>
    <row r="3671" spans="1:19" hidden="1" x14ac:dyDescent="0.25">
      <c r="A3671" t="s">
        <v>16</v>
      </c>
      <c r="B3671">
        <v>10000</v>
      </c>
      <c r="C3671">
        <v>100</v>
      </c>
      <c r="D3671">
        <v>100000</v>
      </c>
      <c r="E3671">
        <v>4</v>
      </c>
      <c r="F3671">
        <v>1</v>
      </c>
      <c r="G3671">
        <v>63.905329000000002</v>
      </c>
      <c r="H3671">
        <v>0.22408700000000001</v>
      </c>
      <c r="I3671">
        <v>0.32631300000000002</v>
      </c>
      <c r="J3671">
        <v>0.10877100000000001</v>
      </c>
      <c r="K3671" t="str">
        <f>MID(M3671,22,1)</f>
        <v>7</v>
      </c>
      <c r="L3671" t="s">
        <v>49</v>
      </c>
      <c r="M3671" t="s">
        <v>50</v>
      </c>
      <c r="N3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71">
        <f>VLOOKUP(TableOMP[[#This Row],[Label]],TableAvg[],2,FALSE)</f>
        <v>63.869455692307696</v>
      </c>
      <c r="P3671">
        <f>VLOOKUP(TableOMP[[#This Row],[Label]],TableAvg[],3,FALSE)</f>
        <v>8.9465568912789076E-2</v>
      </c>
      <c r="Q3671">
        <f>TableOMP[[#This Row],[Avg]]-$U$2*TableOMP[[#This Row],[StdDev]]</f>
        <v>63.690524554482117</v>
      </c>
      <c r="R3671">
        <f>TableOMP[[#This Row],[Avg]]+$U$2*TableOMP[[#This Row],[StdDev]]</f>
        <v>64.048386830133268</v>
      </c>
      <c r="S3671">
        <f>IF(AND(TableOMP[[#This Row],[total_time]]&gt;=TableOMP[[#This Row],[Low]], TableOMP[[#This Row],[total_time]]&lt;=TableOMP[[#This Row],[High]]),1,0)</f>
        <v>1</v>
      </c>
    </row>
    <row r="3672" spans="1:19" hidden="1" x14ac:dyDescent="0.25">
      <c r="A3672" t="s">
        <v>16</v>
      </c>
      <c r="B3672">
        <v>10000</v>
      </c>
      <c r="C3672">
        <v>100</v>
      </c>
      <c r="D3672">
        <v>100000</v>
      </c>
      <c r="E3672">
        <v>4</v>
      </c>
      <c r="F3672">
        <v>1</v>
      </c>
      <c r="G3672">
        <v>63.900817000000004</v>
      </c>
      <c r="H3672">
        <v>0.25181900000000002</v>
      </c>
      <c r="I3672">
        <v>0.36598199999999997</v>
      </c>
      <c r="J3672">
        <v>0.12199400000000001</v>
      </c>
      <c r="K3672" t="str">
        <f>MID(M3672,22,1)</f>
        <v>7</v>
      </c>
      <c r="L3672" t="s">
        <v>49</v>
      </c>
      <c r="M3672" t="s">
        <v>50</v>
      </c>
      <c r="N3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72">
        <f>VLOOKUP(TableOMP[[#This Row],[Label]],TableAvg[],2,FALSE)</f>
        <v>63.869455692307696</v>
      </c>
      <c r="P3672">
        <f>VLOOKUP(TableOMP[[#This Row],[Label]],TableAvg[],3,FALSE)</f>
        <v>8.9465568912789076E-2</v>
      </c>
      <c r="Q3672">
        <f>TableOMP[[#This Row],[Avg]]-$U$2*TableOMP[[#This Row],[StdDev]]</f>
        <v>63.690524554482117</v>
      </c>
      <c r="R3672">
        <f>TableOMP[[#This Row],[Avg]]+$U$2*TableOMP[[#This Row],[StdDev]]</f>
        <v>64.048386830133268</v>
      </c>
      <c r="S3672">
        <f>IF(AND(TableOMP[[#This Row],[total_time]]&gt;=TableOMP[[#This Row],[Low]], TableOMP[[#This Row],[total_time]]&lt;=TableOMP[[#This Row],[High]]),1,0)</f>
        <v>1</v>
      </c>
    </row>
    <row r="3673" spans="1:19" hidden="1" x14ac:dyDescent="0.25">
      <c r="A3673" t="s">
        <v>16</v>
      </c>
      <c r="B3673">
        <v>10000</v>
      </c>
      <c r="C3673">
        <v>100</v>
      </c>
      <c r="D3673">
        <v>100000</v>
      </c>
      <c r="E3673">
        <v>4</v>
      </c>
      <c r="F3673">
        <v>1</v>
      </c>
      <c r="G3673">
        <v>63.900576999999998</v>
      </c>
      <c r="H3673">
        <v>0.21878600000000001</v>
      </c>
      <c r="I3673">
        <v>0.34053600000000001</v>
      </c>
      <c r="J3673">
        <v>0.113512</v>
      </c>
      <c r="K3673" t="str">
        <f>MID(M3673,22,1)</f>
        <v>2</v>
      </c>
      <c r="L3673" t="s">
        <v>59</v>
      </c>
      <c r="M3673" t="s">
        <v>60</v>
      </c>
      <c r="N3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73">
        <f>VLOOKUP(TableOMP[[#This Row],[Label]],TableAvg[],2,FALSE)</f>
        <v>63.869455692307696</v>
      </c>
      <c r="P3673">
        <f>VLOOKUP(TableOMP[[#This Row],[Label]],TableAvg[],3,FALSE)</f>
        <v>8.9465568912789076E-2</v>
      </c>
      <c r="Q3673">
        <f>TableOMP[[#This Row],[Avg]]-$U$2*TableOMP[[#This Row],[StdDev]]</f>
        <v>63.690524554482117</v>
      </c>
      <c r="R3673">
        <f>TableOMP[[#This Row],[Avg]]+$U$2*TableOMP[[#This Row],[StdDev]]</f>
        <v>64.048386830133268</v>
      </c>
      <c r="S3673">
        <f>IF(AND(TableOMP[[#This Row],[total_time]]&gt;=TableOMP[[#This Row],[Low]], TableOMP[[#This Row],[total_time]]&lt;=TableOMP[[#This Row],[High]]),1,0)</f>
        <v>1</v>
      </c>
    </row>
    <row r="3674" spans="1:19" hidden="1" x14ac:dyDescent="0.25">
      <c r="A3674" t="s">
        <v>16</v>
      </c>
      <c r="B3674">
        <v>10000</v>
      </c>
      <c r="C3674">
        <v>100</v>
      </c>
      <c r="D3674">
        <v>100000</v>
      </c>
      <c r="E3674">
        <v>4</v>
      </c>
      <c r="F3674">
        <v>1</v>
      </c>
      <c r="G3674">
        <v>63.891376999999999</v>
      </c>
      <c r="H3674">
        <v>0.20594599999999999</v>
      </c>
      <c r="I3674">
        <v>0.300701</v>
      </c>
      <c r="J3674">
        <v>0.100234</v>
      </c>
      <c r="K3674" t="str">
        <f>MID(M3674,22,1)</f>
        <v>7</v>
      </c>
      <c r="L3674" t="s">
        <v>189</v>
      </c>
      <c r="M3674" t="s">
        <v>190</v>
      </c>
      <c r="N3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74">
        <f>VLOOKUP(TableOMP[[#This Row],[Label]],TableAvg[],2,FALSE)</f>
        <v>63.869455692307696</v>
      </c>
      <c r="P3674">
        <f>VLOOKUP(TableOMP[[#This Row],[Label]],TableAvg[],3,FALSE)</f>
        <v>8.9465568912789076E-2</v>
      </c>
      <c r="Q3674">
        <f>TableOMP[[#This Row],[Avg]]-$U$2*TableOMP[[#This Row],[StdDev]]</f>
        <v>63.690524554482117</v>
      </c>
      <c r="R3674">
        <f>TableOMP[[#This Row],[Avg]]+$U$2*TableOMP[[#This Row],[StdDev]]</f>
        <v>64.048386830133268</v>
      </c>
      <c r="S3674">
        <f>IF(AND(TableOMP[[#This Row],[total_time]]&gt;=TableOMP[[#This Row],[Low]], TableOMP[[#This Row],[total_time]]&lt;=TableOMP[[#This Row],[High]]),1,0)</f>
        <v>1</v>
      </c>
    </row>
    <row r="3675" spans="1:19" hidden="1" x14ac:dyDescent="0.25">
      <c r="A3675" t="s">
        <v>16</v>
      </c>
      <c r="B3675">
        <v>10000</v>
      </c>
      <c r="C3675">
        <v>100</v>
      </c>
      <c r="D3675">
        <v>100000</v>
      </c>
      <c r="E3675">
        <v>4</v>
      </c>
      <c r="F3675">
        <v>1</v>
      </c>
      <c r="G3675">
        <v>63.890739000000004</v>
      </c>
      <c r="H3675">
        <v>0.22828699999999999</v>
      </c>
      <c r="I3675">
        <v>0.31371700000000002</v>
      </c>
      <c r="J3675">
        <v>0.104572</v>
      </c>
      <c r="K3675" t="str">
        <f>MID(M3675,22,1)</f>
        <v>5</v>
      </c>
      <c r="L3675" t="s">
        <v>197</v>
      </c>
      <c r="M3675" t="s">
        <v>198</v>
      </c>
      <c r="N3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75">
        <f>VLOOKUP(TableOMP[[#This Row],[Label]],TableAvg[],2,FALSE)</f>
        <v>63.869455692307696</v>
      </c>
      <c r="P3675">
        <f>VLOOKUP(TableOMP[[#This Row],[Label]],TableAvg[],3,FALSE)</f>
        <v>8.9465568912789076E-2</v>
      </c>
      <c r="Q3675">
        <f>TableOMP[[#This Row],[Avg]]-$U$2*TableOMP[[#This Row],[StdDev]]</f>
        <v>63.690524554482117</v>
      </c>
      <c r="R3675">
        <f>TableOMP[[#This Row],[Avg]]+$U$2*TableOMP[[#This Row],[StdDev]]</f>
        <v>64.048386830133268</v>
      </c>
      <c r="S3675">
        <f>IF(AND(TableOMP[[#This Row],[total_time]]&gt;=TableOMP[[#This Row],[Low]], TableOMP[[#This Row],[total_time]]&lt;=TableOMP[[#This Row],[High]]),1,0)</f>
        <v>1</v>
      </c>
    </row>
    <row r="3676" spans="1:19" hidden="1" x14ac:dyDescent="0.25">
      <c r="A3676" t="s">
        <v>16</v>
      </c>
      <c r="B3676">
        <v>10000</v>
      </c>
      <c r="C3676">
        <v>100</v>
      </c>
      <c r="D3676">
        <v>100000</v>
      </c>
      <c r="E3676">
        <v>4</v>
      </c>
      <c r="F3676">
        <v>1</v>
      </c>
      <c r="G3676">
        <v>63.885061</v>
      </c>
      <c r="H3676">
        <v>0.246752</v>
      </c>
      <c r="I3676">
        <v>0.38621899999999998</v>
      </c>
      <c r="J3676">
        <v>0.12873999999999999</v>
      </c>
      <c r="K3676" t="str">
        <f>MID(M3676,22,1)</f>
        <v>1</v>
      </c>
      <c r="L3676" t="s">
        <v>171</v>
      </c>
      <c r="M3676" t="s">
        <v>172</v>
      </c>
      <c r="N3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76">
        <f>VLOOKUP(TableOMP[[#This Row],[Label]],TableAvg[],2,FALSE)</f>
        <v>63.869455692307696</v>
      </c>
      <c r="P3676">
        <f>VLOOKUP(TableOMP[[#This Row],[Label]],TableAvg[],3,FALSE)</f>
        <v>8.9465568912789076E-2</v>
      </c>
      <c r="Q3676">
        <f>TableOMP[[#This Row],[Avg]]-$U$2*TableOMP[[#This Row],[StdDev]]</f>
        <v>63.690524554482117</v>
      </c>
      <c r="R3676">
        <f>TableOMP[[#This Row],[Avg]]+$U$2*TableOMP[[#This Row],[StdDev]]</f>
        <v>64.048386830133268</v>
      </c>
      <c r="S3676">
        <f>IF(AND(TableOMP[[#This Row],[total_time]]&gt;=TableOMP[[#This Row],[Low]], TableOMP[[#This Row],[total_time]]&lt;=TableOMP[[#This Row],[High]]),1,0)</f>
        <v>1</v>
      </c>
    </row>
    <row r="3677" spans="1:19" hidden="1" x14ac:dyDescent="0.25">
      <c r="A3677" t="s">
        <v>16</v>
      </c>
      <c r="B3677">
        <v>10000</v>
      </c>
      <c r="C3677">
        <v>100</v>
      </c>
      <c r="D3677">
        <v>100000</v>
      </c>
      <c r="E3677">
        <v>4</v>
      </c>
      <c r="F3677">
        <v>1</v>
      </c>
      <c r="G3677">
        <v>63.874957000000002</v>
      </c>
      <c r="H3677">
        <v>0.169796</v>
      </c>
      <c r="I3677">
        <v>0.21287800000000001</v>
      </c>
      <c r="J3677">
        <v>7.0958999999999994E-2</v>
      </c>
      <c r="K3677" t="str">
        <f>MID(M3677,22,1)</f>
        <v>1</v>
      </c>
      <c r="L3677" t="s">
        <v>207</v>
      </c>
      <c r="M3677" t="s">
        <v>208</v>
      </c>
      <c r="N3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77">
        <f>VLOOKUP(TableOMP[[#This Row],[Label]],TableAvg[],2,FALSE)</f>
        <v>63.869455692307696</v>
      </c>
      <c r="P3677">
        <f>VLOOKUP(TableOMP[[#This Row],[Label]],TableAvg[],3,FALSE)</f>
        <v>8.9465568912789076E-2</v>
      </c>
      <c r="Q3677">
        <f>TableOMP[[#This Row],[Avg]]-$U$2*TableOMP[[#This Row],[StdDev]]</f>
        <v>63.690524554482117</v>
      </c>
      <c r="R3677">
        <f>TableOMP[[#This Row],[Avg]]+$U$2*TableOMP[[#This Row],[StdDev]]</f>
        <v>64.048386830133268</v>
      </c>
      <c r="S3677">
        <f>IF(AND(TableOMP[[#This Row],[total_time]]&gt;=TableOMP[[#This Row],[Low]], TableOMP[[#This Row],[total_time]]&lt;=TableOMP[[#This Row],[High]]),1,0)</f>
        <v>1</v>
      </c>
    </row>
    <row r="3678" spans="1:19" hidden="1" x14ac:dyDescent="0.25">
      <c r="A3678" t="s">
        <v>16</v>
      </c>
      <c r="B3678">
        <v>10000</v>
      </c>
      <c r="C3678">
        <v>100</v>
      </c>
      <c r="D3678">
        <v>1</v>
      </c>
      <c r="E3678">
        <v>5</v>
      </c>
      <c r="F3678">
        <v>1</v>
      </c>
      <c r="G3678">
        <v>63.857852000000001</v>
      </c>
      <c r="H3678">
        <v>12.656959000000001</v>
      </c>
      <c r="I3678">
        <v>6.9175620000000002</v>
      </c>
      <c r="J3678">
        <v>1.7293909999999999</v>
      </c>
      <c r="K3678" t="str">
        <f>MID(M3678,22,1)</f>
        <v>2</v>
      </c>
      <c r="L3678" t="s">
        <v>211</v>
      </c>
      <c r="M3678" t="s">
        <v>212</v>
      </c>
      <c r="N3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3678">
        <f>VLOOKUP(TableOMP[[#This Row],[Label]],TableAvg[],2,FALSE)</f>
        <v>64.105800181818168</v>
      </c>
      <c r="P3678">
        <f>VLOOKUP(TableOMP[[#This Row],[Label]],TableAvg[],3,FALSE)</f>
        <v>0.62900611665860306</v>
      </c>
      <c r="Q3678">
        <f>TableOMP[[#This Row],[Avg]]-$U$2*TableOMP[[#This Row],[StdDev]]</f>
        <v>62.847787948500965</v>
      </c>
      <c r="R3678">
        <f>TableOMP[[#This Row],[Avg]]+$U$2*TableOMP[[#This Row],[StdDev]]</f>
        <v>65.363812415135371</v>
      </c>
      <c r="S3678">
        <f>IF(AND(TableOMP[[#This Row],[total_time]]&gt;=TableOMP[[#This Row],[Low]], TableOMP[[#This Row],[total_time]]&lt;=TableOMP[[#This Row],[High]]),1,0)</f>
        <v>1</v>
      </c>
    </row>
    <row r="3679" spans="1:19" hidden="1" x14ac:dyDescent="0.25">
      <c r="A3679" t="s">
        <v>16</v>
      </c>
      <c r="B3679">
        <v>10000</v>
      </c>
      <c r="C3679">
        <v>100</v>
      </c>
      <c r="D3679">
        <v>100000</v>
      </c>
      <c r="E3679">
        <v>4</v>
      </c>
      <c r="F3679">
        <v>1</v>
      </c>
      <c r="G3679">
        <v>63.853830000000002</v>
      </c>
      <c r="H3679">
        <v>0.19334699999999999</v>
      </c>
      <c r="I3679">
        <v>0.22131500000000001</v>
      </c>
      <c r="J3679">
        <v>7.3772000000000004E-2</v>
      </c>
      <c r="K3679" t="str">
        <f>MID(M3679,22,1)</f>
        <v>4</v>
      </c>
      <c r="L3679" t="s">
        <v>217</v>
      </c>
      <c r="M3679" t="s">
        <v>218</v>
      </c>
      <c r="N3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79">
        <f>VLOOKUP(TableOMP[[#This Row],[Label]],TableAvg[],2,FALSE)</f>
        <v>63.869455692307696</v>
      </c>
      <c r="P3679">
        <f>VLOOKUP(TableOMP[[#This Row],[Label]],TableAvg[],3,FALSE)</f>
        <v>8.9465568912789076E-2</v>
      </c>
      <c r="Q3679">
        <f>TableOMP[[#This Row],[Avg]]-$U$2*TableOMP[[#This Row],[StdDev]]</f>
        <v>63.690524554482117</v>
      </c>
      <c r="R3679">
        <f>TableOMP[[#This Row],[Avg]]+$U$2*TableOMP[[#This Row],[StdDev]]</f>
        <v>64.048386830133268</v>
      </c>
      <c r="S3679">
        <f>IF(AND(TableOMP[[#This Row],[total_time]]&gt;=TableOMP[[#This Row],[Low]], TableOMP[[#This Row],[total_time]]&lt;=TableOMP[[#This Row],[High]]),1,0)</f>
        <v>1</v>
      </c>
    </row>
    <row r="3680" spans="1:19" hidden="1" x14ac:dyDescent="0.25">
      <c r="A3680" t="s">
        <v>16</v>
      </c>
      <c r="B3680">
        <v>10000</v>
      </c>
      <c r="C3680">
        <v>100</v>
      </c>
      <c r="D3680">
        <v>100000</v>
      </c>
      <c r="E3680">
        <v>4</v>
      </c>
      <c r="F3680">
        <v>1</v>
      </c>
      <c r="G3680">
        <v>63.847704</v>
      </c>
      <c r="H3680">
        <v>0.22378000000000001</v>
      </c>
      <c r="I3680">
        <v>0.34143099999999998</v>
      </c>
      <c r="J3680">
        <v>0.11380999999999999</v>
      </c>
      <c r="K3680" t="str">
        <f>MID(M3680,22,1)</f>
        <v>2</v>
      </c>
      <c r="L3680" t="s">
        <v>59</v>
      </c>
      <c r="M3680" t="s">
        <v>60</v>
      </c>
      <c r="N3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80">
        <f>VLOOKUP(TableOMP[[#This Row],[Label]],TableAvg[],2,FALSE)</f>
        <v>63.869455692307696</v>
      </c>
      <c r="P3680">
        <f>VLOOKUP(TableOMP[[#This Row],[Label]],TableAvg[],3,FALSE)</f>
        <v>8.9465568912789076E-2</v>
      </c>
      <c r="Q3680">
        <f>TableOMP[[#This Row],[Avg]]-$U$2*TableOMP[[#This Row],[StdDev]]</f>
        <v>63.690524554482117</v>
      </c>
      <c r="R3680">
        <f>TableOMP[[#This Row],[Avg]]+$U$2*TableOMP[[#This Row],[StdDev]]</f>
        <v>64.048386830133268</v>
      </c>
      <c r="S3680">
        <f>IF(AND(TableOMP[[#This Row],[total_time]]&gt;=TableOMP[[#This Row],[Low]], TableOMP[[#This Row],[total_time]]&lt;=TableOMP[[#This Row],[High]]),1,0)</f>
        <v>1</v>
      </c>
    </row>
    <row r="3681" spans="1:19" hidden="1" x14ac:dyDescent="0.25">
      <c r="A3681" t="s">
        <v>16</v>
      </c>
      <c r="B3681">
        <v>10000</v>
      </c>
      <c r="C3681">
        <v>100</v>
      </c>
      <c r="D3681">
        <v>100000</v>
      </c>
      <c r="E3681">
        <v>4</v>
      </c>
      <c r="F3681">
        <v>1</v>
      </c>
      <c r="G3681">
        <v>63.846905999999997</v>
      </c>
      <c r="H3681">
        <v>0.20521700000000001</v>
      </c>
      <c r="I3681">
        <v>0.29943900000000001</v>
      </c>
      <c r="J3681">
        <v>9.9812999999999999E-2</v>
      </c>
      <c r="K3681" t="str">
        <f>MID(M3681,22,1)</f>
        <v>4</v>
      </c>
      <c r="L3681" t="s">
        <v>97</v>
      </c>
      <c r="M3681" t="s">
        <v>98</v>
      </c>
      <c r="N3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81">
        <f>VLOOKUP(TableOMP[[#This Row],[Label]],TableAvg[],2,FALSE)</f>
        <v>63.869455692307696</v>
      </c>
      <c r="P3681">
        <f>VLOOKUP(TableOMP[[#This Row],[Label]],TableAvg[],3,FALSE)</f>
        <v>8.9465568912789076E-2</v>
      </c>
      <c r="Q3681">
        <f>TableOMP[[#This Row],[Avg]]-$U$2*TableOMP[[#This Row],[StdDev]]</f>
        <v>63.690524554482117</v>
      </c>
      <c r="R3681">
        <f>TableOMP[[#This Row],[Avg]]+$U$2*TableOMP[[#This Row],[StdDev]]</f>
        <v>64.048386830133268</v>
      </c>
      <c r="S3681">
        <f>IF(AND(TableOMP[[#This Row],[total_time]]&gt;=TableOMP[[#This Row],[Low]], TableOMP[[#This Row],[total_time]]&lt;=TableOMP[[#This Row],[High]]),1,0)</f>
        <v>1</v>
      </c>
    </row>
    <row r="3682" spans="1:19" hidden="1" x14ac:dyDescent="0.25">
      <c r="A3682" t="s">
        <v>16</v>
      </c>
      <c r="B3682">
        <v>10000</v>
      </c>
      <c r="C3682">
        <v>100</v>
      </c>
      <c r="D3682">
        <v>100000</v>
      </c>
      <c r="E3682">
        <v>4</v>
      </c>
      <c r="F3682">
        <v>1</v>
      </c>
      <c r="G3682">
        <v>63.838678000000002</v>
      </c>
      <c r="H3682">
        <v>0.19509000000000001</v>
      </c>
      <c r="I3682">
        <v>0.26382499999999998</v>
      </c>
      <c r="J3682">
        <v>8.7942000000000006E-2</v>
      </c>
      <c r="K3682" t="str">
        <f>MID(M3682,22,1)</f>
        <v>7</v>
      </c>
      <c r="L3682" t="s">
        <v>49</v>
      </c>
      <c r="M3682" t="s">
        <v>50</v>
      </c>
      <c r="N3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82">
        <f>VLOOKUP(TableOMP[[#This Row],[Label]],TableAvg[],2,FALSE)</f>
        <v>63.869455692307696</v>
      </c>
      <c r="P3682">
        <f>VLOOKUP(TableOMP[[#This Row],[Label]],TableAvg[],3,FALSE)</f>
        <v>8.9465568912789076E-2</v>
      </c>
      <c r="Q3682">
        <f>TableOMP[[#This Row],[Avg]]-$U$2*TableOMP[[#This Row],[StdDev]]</f>
        <v>63.690524554482117</v>
      </c>
      <c r="R3682">
        <f>TableOMP[[#This Row],[Avg]]+$U$2*TableOMP[[#This Row],[StdDev]]</f>
        <v>64.048386830133268</v>
      </c>
      <c r="S3682">
        <f>IF(AND(TableOMP[[#This Row],[total_time]]&gt;=TableOMP[[#This Row],[Low]], TableOMP[[#This Row],[total_time]]&lt;=TableOMP[[#This Row],[High]]),1,0)</f>
        <v>1</v>
      </c>
    </row>
    <row r="3683" spans="1:19" hidden="1" x14ac:dyDescent="0.25">
      <c r="A3683" t="s">
        <v>16</v>
      </c>
      <c r="B3683">
        <v>10000</v>
      </c>
      <c r="C3683">
        <v>100</v>
      </c>
      <c r="D3683">
        <v>100000</v>
      </c>
      <c r="E3683">
        <v>4</v>
      </c>
      <c r="F3683">
        <v>1</v>
      </c>
      <c r="G3683">
        <v>63.823501</v>
      </c>
      <c r="H3683">
        <v>0.20424300000000001</v>
      </c>
      <c r="I3683">
        <v>0.32054500000000002</v>
      </c>
      <c r="J3683">
        <v>0.106848</v>
      </c>
      <c r="K3683" t="str">
        <f>MID(M3683,22,1)</f>
        <v>1</v>
      </c>
      <c r="L3683" t="s">
        <v>207</v>
      </c>
      <c r="M3683" t="s">
        <v>208</v>
      </c>
      <c r="N3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83">
        <f>VLOOKUP(TableOMP[[#This Row],[Label]],TableAvg[],2,FALSE)</f>
        <v>63.869455692307696</v>
      </c>
      <c r="P3683">
        <f>VLOOKUP(TableOMP[[#This Row],[Label]],TableAvg[],3,FALSE)</f>
        <v>8.9465568912789076E-2</v>
      </c>
      <c r="Q3683">
        <f>TableOMP[[#This Row],[Avg]]-$U$2*TableOMP[[#This Row],[StdDev]]</f>
        <v>63.690524554482117</v>
      </c>
      <c r="R3683">
        <f>TableOMP[[#This Row],[Avg]]+$U$2*TableOMP[[#This Row],[StdDev]]</f>
        <v>64.048386830133268</v>
      </c>
      <c r="S3683">
        <f>IF(AND(TableOMP[[#This Row],[total_time]]&gt;=TableOMP[[#This Row],[Low]], TableOMP[[#This Row],[total_time]]&lt;=TableOMP[[#This Row],[High]]),1,0)</f>
        <v>1</v>
      </c>
    </row>
    <row r="3684" spans="1:19" hidden="1" x14ac:dyDescent="0.25">
      <c r="A3684" t="s">
        <v>16</v>
      </c>
      <c r="B3684">
        <v>10000</v>
      </c>
      <c r="C3684">
        <v>100</v>
      </c>
      <c r="D3684">
        <v>100000</v>
      </c>
      <c r="E3684">
        <v>4</v>
      </c>
      <c r="F3684">
        <v>1</v>
      </c>
      <c r="G3684">
        <v>63.822367999999997</v>
      </c>
      <c r="H3684">
        <v>0.208034</v>
      </c>
      <c r="I3684">
        <v>0.31184899999999999</v>
      </c>
      <c r="J3684">
        <v>0.10395</v>
      </c>
      <c r="K3684" t="str">
        <f>MID(M3684,22,1)</f>
        <v>2</v>
      </c>
      <c r="L3684" t="s">
        <v>59</v>
      </c>
      <c r="M3684" t="s">
        <v>60</v>
      </c>
      <c r="N3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84">
        <f>VLOOKUP(TableOMP[[#This Row],[Label]],TableAvg[],2,FALSE)</f>
        <v>63.869455692307696</v>
      </c>
      <c r="P3684">
        <f>VLOOKUP(TableOMP[[#This Row],[Label]],TableAvg[],3,FALSE)</f>
        <v>8.9465568912789076E-2</v>
      </c>
      <c r="Q3684">
        <f>TableOMP[[#This Row],[Avg]]-$U$2*TableOMP[[#This Row],[StdDev]]</f>
        <v>63.690524554482117</v>
      </c>
      <c r="R3684">
        <f>TableOMP[[#This Row],[Avg]]+$U$2*TableOMP[[#This Row],[StdDev]]</f>
        <v>64.048386830133268</v>
      </c>
      <c r="S3684">
        <f>IF(AND(TableOMP[[#This Row],[total_time]]&gt;=TableOMP[[#This Row],[Low]], TableOMP[[#This Row],[total_time]]&lt;=TableOMP[[#This Row],[High]]),1,0)</f>
        <v>1</v>
      </c>
    </row>
    <row r="3685" spans="1:19" hidden="1" x14ac:dyDescent="0.25">
      <c r="A3685" t="s">
        <v>16</v>
      </c>
      <c r="B3685">
        <v>10000</v>
      </c>
      <c r="C3685">
        <v>100</v>
      </c>
      <c r="D3685">
        <v>1</v>
      </c>
      <c r="E3685">
        <v>5</v>
      </c>
      <c r="F3685">
        <v>1</v>
      </c>
      <c r="G3685">
        <v>63.814366999999997</v>
      </c>
      <c r="H3685">
        <v>12.601773</v>
      </c>
      <c r="I3685">
        <v>6.9100830000000002</v>
      </c>
      <c r="J3685">
        <v>1.7275210000000001</v>
      </c>
      <c r="K3685" t="str">
        <f>MID(M3685,22,1)</f>
        <v>5</v>
      </c>
      <c r="L3685" t="s">
        <v>213</v>
      </c>
      <c r="M3685" t="s">
        <v>214</v>
      </c>
      <c r="N3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3685">
        <f>VLOOKUP(TableOMP[[#This Row],[Label]],TableAvg[],2,FALSE)</f>
        <v>64.105800181818168</v>
      </c>
      <c r="P3685">
        <f>VLOOKUP(TableOMP[[#This Row],[Label]],TableAvg[],3,FALSE)</f>
        <v>0.62900611665860306</v>
      </c>
      <c r="Q3685">
        <f>TableOMP[[#This Row],[Avg]]-$U$2*TableOMP[[#This Row],[StdDev]]</f>
        <v>62.847787948500965</v>
      </c>
      <c r="R3685">
        <f>TableOMP[[#This Row],[Avg]]+$U$2*TableOMP[[#This Row],[StdDev]]</f>
        <v>65.363812415135371</v>
      </c>
      <c r="S3685">
        <f>IF(AND(TableOMP[[#This Row],[total_time]]&gt;=TableOMP[[#This Row],[Low]], TableOMP[[#This Row],[total_time]]&lt;=TableOMP[[#This Row],[High]]),1,0)</f>
        <v>1</v>
      </c>
    </row>
    <row r="3686" spans="1:19" hidden="1" x14ac:dyDescent="0.25">
      <c r="A3686" t="s">
        <v>16</v>
      </c>
      <c r="B3686">
        <v>10000</v>
      </c>
      <c r="C3686">
        <v>100</v>
      </c>
      <c r="D3686">
        <v>100000</v>
      </c>
      <c r="E3686">
        <v>4</v>
      </c>
      <c r="F3686">
        <v>1</v>
      </c>
      <c r="G3686">
        <v>63.809925999999997</v>
      </c>
      <c r="H3686">
        <v>0.19112299999999999</v>
      </c>
      <c r="I3686">
        <v>0.28156900000000001</v>
      </c>
      <c r="J3686">
        <v>9.3855999999999995E-2</v>
      </c>
      <c r="K3686" t="str">
        <f>MID(M3686,22,1)</f>
        <v>4</v>
      </c>
      <c r="L3686" t="s">
        <v>217</v>
      </c>
      <c r="M3686" t="s">
        <v>218</v>
      </c>
      <c r="N3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86">
        <f>VLOOKUP(TableOMP[[#This Row],[Label]],TableAvg[],2,FALSE)</f>
        <v>63.869455692307696</v>
      </c>
      <c r="P3686">
        <f>VLOOKUP(TableOMP[[#This Row],[Label]],TableAvg[],3,FALSE)</f>
        <v>8.9465568912789076E-2</v>
      </c>
      <c r="Q3686">
        <f>TableOMP[[#This Row],[Avg]]-$U$2*TableOMP[[#This Row],[StdDev]]</f>
        <v>63.690524554482117</v>
      </c>
      <c r="R3686">
        <f>TableOMP[[#This Row],[Avg]]+$U$2*TableOMP[[#This Row],[StdDev]]</f>
        <v>64.048386830133268</v>
      </c>
      <c r="S3686">
        <f>IF(AND(TableOMP[[#This Row],[total_time]]&gt;=TableOMP[[#This Row],[Low]], TableOMP[[#This Row],[total_time]]&lt;=TableOMP[[#This Row],[High]]),1,0)</f>
        <v>1</v>
      </c>
    </row>
    <row r="3687" spans="1:19" hidden="1" x14ac:dyDescent="0.25">
      <c r="A3687" t="s">
        <v>16</v>
      </c>
      <c r="B3687">
        <v>10000</v>
      </c>
      <c r="C3687">
        <v>100</v>
      </c>
      <c r="D3687">
        <v>100000</v>
      </c>
      <c r="E3687">
        <v>4</v>
      </c>
      <c r="F3687">
        <v>1</v>
      </c>
      <c r="G3687">
        <v>63.796557</v>
      </c>
      <c r="H3687">
        <v>0.20353399999999999</v>
      </c>
      <c r="I3687">
        <v>0.30164000000000002</v>
      </c>
      <c r="J3687">
        <v>0.100547</v>
      </c>
      <c r="K3687" t="str">
        <f>MID(M3687,22,1)</f>
        <v>1</v>
      </c>
      <c r="L3687" t="s">
        <v>177</v>
      </c>
      <c r="M3687" t="s">
        <v>178</v>
      </c>
      <c r="N3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87">
        <f>VLOOKUP(TableOMP[[#This Row],[Label]],TableAvg[],2,FALSE)</f>
        <v>63.869455692307696</v>
      </c>
      <c r="P3687">
        <f>VLOOKUP(TableOMP[[#This Row],[Label]],TableAvg[],3,FALSE)</f>
        <v>8.9465568912789076E-2</v>
      </c>
      <c r="Q3687">
        <f>TableOMP[[#This Row],[Avg]]-$U$2*TableOMP[[#This Row],[StdDev]]</f>
        <v>63.690524554482117</v>
      </c>
      <c r="R3687">
        <f>TableOMP[[#This Row],[Avg]]+$U$2*TableOMP[[#This Row],[StdDev]]</f>
        <v>64.048386830133268</v>
      </c>
      <c r="S3687">
        <f>IF(AND(TableOMP[[#This Row],[total_time]]&gt;=TableOMP[[#This Row],[Low]], TableOMP[[#This Row],[total_time]]&lt;=TableOMP[[#This Row],[High]]),1,0)</f>
        <v>1</v>
      </c>
    </row>
    <row r="3688" spans="1:19" hidden="1" x14ac:dyDescent="0.25">
      <c r="A3688" t="s">
        <v>16</v>
      </c>
      <c r="B3688">
        <v>10000</v>
      </c>
      <c r="C3688">
        <v>100</v>
      </c>
      <c r="D3688">
        <v>100000</v>
      </c>
      <c r="E3688">
        <v>4</v>
      </c>
      <c r="F3688">
        <v>1</v>
      </c>
      <c r="G3688">
        <v>63.792656000000001</v>
      </c>
      <c r="H3688">
        <v>0.22431100000000001</v>
      </c>
      <c r="I3688">
        <v>0.33906399999999998</v>
      </c>
      <c r="J3688">
        <v>0.113021</v>
      </c>
      <c r="K3688" t="str">
        <f>MID(M3688,22,1)</f>
        <v>5</v>
      </c>
      <c r="L3688" t="s">
        <v>161</v>
      </c>
      <c r="M3688" t="s">
        <v>162</v>
      </c>
      <c r="N3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88">
        <f>VLOOKUP(TableOMP[[#This Row],[Label]],TableAvg[],2,FALSE)</f>
        <v>63.869455692307696</v>
      </c>
      <c r="P3688">
        <f>VLOOKUP(TableOMP[[#This Row],[Label]],TableAvg[],3,FALSE)</f>
        <v>8.9465568912789076E-2</v>
      </c>
      <c r="Q3688">
        <f>TableOMP[[#This Row],[Avg]]-$U$2*TableOMP[[#This Row],[StdDev]]</f>
        <v>63.690524554482117</v>
      </c>
      <c r="R3688">
        <f>TableOMP[[#This Row],[Avg]]+$U$2*TableOMP[[#This Row],[StdDev]]</f>
        <v>64.048386830133268</v>
      </c>
      <c r="S3688">
        <f>IF(AND(TableOMP[[#This Row],[total_time]]&gt;=TableOMP[[#This Row],[Low]], TableOMP[[#This Row],[total_time]]&lt;=TableOMP[[#This Row],[High]]),1,0)</f>
        <v>1</v>
      </c>
    </row>
    <row r="3689" spans="1:19" hidden="1" x14ac:dyDescent="0.25">
      <c r="A3689" t="s">
        <v>16</v>
      </c>
      <c r="B3689">
        <v>10000</v>
      </c>
      <c r="C3689">
        <v>100</v>
      </c>
      <c r="D3689">
        <v>100000</v>
      </c>
      <c r="E3689">
        <v>4</v>
      </c>
      <c r="F3689">
        <v>1</v>
      </c>
      <c r="G3689">
        <v>63.770879000000001</v>
      </c>
      <c r="H3689">
        <v>0.217002</v>
      </c>
      <c r="I3689">
        <v>0.31751699999999999</v>
      </c>
      <c r="J3689">
        <v>0.105839</v>
      </c>
      <c r="K3689" t="str">
        <f>MID(M3689,22,1)</f>
        <v>5</v>
      </c>
      <c r="L3689" t="s">
        <v>197</v>
      </c>
      <c r="M3689" t="s">
        <v>198</v>
      </c>
      <c r="N3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89">
        <f>VLOOKUP(TableOMP[[#This Row],[Label]],TableAvg[],2,FALSE)</f>
        <v>63.869455692307696</v>
      </c>
      <c r="P3689">
        <f>VLOOKUP(TableOMP[[#This Row],[Label]],TableAvg[],3,FALSE)</f>
        <v>8.9465568912789076E-2</v>
      </c>
      <c r="Q3689">
        <f>TableOMP[[#This Row],[Avg]]-$U$2*TableOMP[[#This Row],[StdDev]]</f>
        <v>63.690524554482117</v>
      </c>
      <c r="R3689">
        <f>TableOMP[[#This Row],[Avg]]+$U$2*TableOMP[[#This Row],[StdDev]]</f>
        <v>64.048386830133268</v>
      </c>
      <c r="S3689">
        <f>IF(AND(TableOMP[[#This Row],[total_time]]&gt;=TableOMP[[#This Row],[Low]], TableOMP[[#This Row],[total_time]]&lt;=TableOMP[[#This Row],[High]]),1,0)</f>
        <v>1</v>
      </c>
    </row>
    <row r="3690" spans="1:19" hidden="1" x14ac:dyDescent="0.25">
      <c r="A3690" t="s">
        <v>16</v>
      </c>
      <c r="B3690">
        <v>10000</v>
      </c>
      <c r="C3690">
        <v>100</v>
      </c>
      <c r="D3690">
        <v>100000</v>
      </c>
      <c r="E3690">
        <v>4</v>
      </c>
      <c r="F3690">
        <v>1</v>
      </c>
      <c r="G3690">
        <v>63.768158</v>
      </c>
      <c r="H3690">
        <v>0.21482699999999999</v>
      </c>
      <c r="I3690">
        <v>0.331426</v>
      </c>
      <c r="J3690">
        <v>0.110475</v>
      </c>
      <c r="K3690" t="str">
        <f>MID(M3690,22,1)</f>
        <v>2</v>
      </c>
      <c r="L3690" t="s">
        <v>59</v>
      </c>
      <c r="M3690" t="s">
        <v>60</v>
      </c>
      <c r="N3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90">
        <f>VLOOKUP(TableOMP[[#This Row],[Label]],TableAvg[],2,FALSE)</f>
        <v>63.869455692307696</v>
      </c>
      <c r="P3690">
        <f>VLOOKUP(TableOMP[[#This Row],[Label]],TableAvg[],3,FALSE)</f>
        <v>8.9465568912789076E-2</v>
      </c>
      <c r="Q3690">
        <f>TableOMP[[#This Row],[Avg]]-$U$2*TableOMP[[#This Row],[StdDev]]</f>
        <v>63.690524554482117</v>
      </c>
      <c r="R3690">
        <f>TableOMP[[#This Row],[Avg]]+$U$2*TableOMP[[#This Row],[StdDev]]</f>
        <v>64.048386830133268</v>
      </c>
      <c r="S3690">
        <f>IF(AND(TableOMP[[#This Row],[total_time]]&gt;=TableOMP[[#This Row],[Low]], TableOMP[[#This Row],[total_time]]&lt;=TableOMP[[#This Row],[High]]),1,0)</f>
        <v>1</v>
      </c>
    </row>
    <row r="3691" spans="1:19" hidden="1" x14ac:dyDescent="0.25">
      <c r="A3691" t="s">
        <v>16</v>
      </c>
      <c r="B3691">
        <v>10000</v>
      </c>
      <c r="C3691">
        <v>100</v>
      </c>
      <c r="D3691">
        <v>100000</v>
      </c>
      <c r="E3691">
        <v>4</v>
      </c>
      <c r="F3691">
        <v>1</v>
      </c>
      <c r="G3691">
        <v>63.754931999999997</v>
      </c>
      <c r="H3691">
        <v>0.167181</v>
      </c>
      <c r="I3691">
        <v>0.211039</v>
      </c>
      <c r="J3691">
        <v>7.0346000000000006E-2</v>
      </c>
      <c r="K3691" t="str">
        <f>MID(M3691,22,1)</f>
        <v>1</v>
      </c>
      <c r="L3691" t="s">
        <v>207</v>
      </c>
      <c r="M3691" t="s">
        <v>208</v>
      </c>
      <c r="N3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91">
        <f>VLOOKUP(TableOMP[[#This Row],[Label]],TableAvg[],2,FALSE)</f>
        <v>63.869455692307696</v>
      </c>
      <c r="P3691">
        <f>VLOOKUP(TableOMP[[#This Row],[Label]],TableAvg[],3,FALSE)</f>
        <v>8.9465568912789076E-2</v>
      </c>
      <c r="Q3691">
        <f>TableOMP[[#This Row],[Avg]]-$U$2*TableOMP[[#This Row],[StdDev]]</f>
        <v>63.690524554482117</v>
      </c>
      <c r="R3691">
        <f>TableOMP[[#This Row],[Avg]]+$U$2*TableOMP[[#This Row],[StdDev]]</f>
        <v>64.048386830133268</v>
      </c>
      <c r="S3691">
        <f>IF(AND(TableOMP[[#This Row],[total_time]]&gt;=TableOMP[[#This Row],[Low]], TableOMP[[#This Row],[total_time]]&lt;=TableOMP[[#This Row],[High]]),1,0)</f>
        <v>1</v>
      </c>
    </row>
    <row r="3692" spans="1:19" hidden="1" x14ac:dyDescent="0.25">
      <c r="A3692" t="s">
        <v>16</v>
      </c>
      <c r="B3692">
        <v>10000</v>
      </c>
      <c r="C3692">
        <v>100</v>
      </c>
      <c r="D3692">
        <v>100000</v>
      </c>
      <c r="E3692">
        <v>4</v>
      </c>
      <c r="F3692">
        <v>1</v>
      </c>
      <c r="G3692">
        <v>63.752780000000001</v>
      </c>
      <c r="H3692">
        <v>0.21682799999999999</v>
      </c>
      <c r="I3692">
        <v>0.337812</v>
      </c>
      <c r="J3692">
        <v>0.112604</v>
      </c>
      <c r="K3692" t="str">
        <f>MID(M3692,22,1)</f>
        <v>6</v>
      </c>
      <c r="L3692" t="s">
        <v>223</v>
      </c>
      <c r="M3692" t="s">
        <v>224</v>
      </c>
      <c r="N3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92">
        <f>VLOOKUP(TableOMP[[#This Row],[Label]],TableAvg[],2,FALSE)</f>
        <v>63.869455692307696</v>
      </c>
      <c r="P3692">
        <f>VLOOKUP(TableOMP[[#This Row],[Label]],TableAvg[],3,FALSE)</f>
        <v>8.9465568912789076E-2</v>
      </c>
      <c r="Q3692">
        <f>TableOMP[[#This Row],[Avg]]-$U$2*TableOMP[[#This Row],[StdDev]]</f>
        <v>63.690524554482117</v>
      </c>
      <c r="R3692">
        <f>TableOMP[[#This Row],[Avg]]+$U$2*TableOMP[[#This Row],[StdDev]]</f>
        <v>64.048386830133268</v>
      </c>
      <c r="S3692">
        <f>IF(AND(TableOMP[[#This Row],[total_time]]&gt;=TableOMP[[#This Row],[Low]], TableOMP[[#This Row],[total_time]]&lt;=TableOMP[[#This Row],[High]]),1,0)</f>
        <v>1</v>
      </c>
    </row>
    <row r="3693" spans="1:19" hidden="1" x14ac:dyDescent="0.25">
      <c r="A3693" t="s">
        <v>16</v>
      </c>
      <c r="B3693">
        <v>10000</v>
      </c>
      <c r="C3693">
        <v>100</v>
      </c>
      <c r="D3693">
        <v>1</v>
      </c>
      <c r="E3693">
        <v>5</v>
      </c>
      <c r="F3693">
        <v>1</v>
      </c>
      <c r="G3693">
        <v>63.664794999999998</v>
      </c>
      <c r="H3693">
        <v>12.494324000000001</v>
      </c>
      <c r="I3693">
        <v>6.7392830000000004</v>
      </c>
      <c r="J3693">
        <v>1.6848209999999999</v>
      </c>
      <c r="K3693" t="str">
        <f>MID(M3693,22,1)</f>
        <v>2</v>
      </c>
      <c r="L3693" t="s">
        <v>211</v>
      </c>
      <c r="M3693" t="s">
        <v>212</v>
      </c>
      <c r="N3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3693">
        <f>VLOOKUP(TableOMP[[#This Row],[Label]],TableAvg[],2,FALSE)</f>
        <v>64.105800181818168</v>
      </c>
      <c r="P3693">
        <f>VLOOKUP(TableOMP[[#This Row],[Label]],TableAvg[],3,FALSE)</f>
        <v>0.62900611665860306</v>
      </c>
      <c r="Q3693">
        <f>TableOMP[[#This Row],[Avg]]-$U$2*TableOMP[[#This Row],[StdDev]]</f>
        <v>62.847787948500965</v>
      </c>
      <c r="R3693">
        <f>TableOMP[[#This Row],[Avg]]+$U$2*TableOMP[[#This Row],[StdDev]]</f>
        <v>65.363812415135371</v>
      </c>
      <c r="S3693">
        <f>IF(AND(TableOMP[[#This Row],[total_time]]&gt;=TableOMP[[#This Row],[Low]], TableOMP[[#This Row],[total_time]]&lt;=TableOMP[[#This Row],[High]]),1,0)</f>
        <v>1</v>
      </c>
    </row>
    <row r="3694" spans="1:19" hidden="1" x14ac:dyDescent="0.25">
      <c r="A3694" t="s">
        <v>16</v>
      </c>
      <c r="B3694">
        <v>10000</v>
      </c>
      <c r="C3694">
        <v>100</v>
      </c>
      <c r="D3694">
        <v>1</v>
      </c>
      <c r="E3694">
        <v>5</v>
      </c>
      <c r="F3694">
        <v>1</v>
      </c>
      <c r="G3694">
        <v>63.648162999999997</v>
      </c>
      <c r="H3694">
        <v>12.375361</v>
      </c>
      <c r="I3694">
        <v>7.7360259999999998</v>
      </c>
      <c r="J3694">
        <v>1.934007</v>
      </c>
      <c r="K3694" t="str">
        <f>MID(M3694,22,1)</f>
        <v>6</v>
      </c>
      <c r="L3694" t="s">
        <v>187</v>
      </c>
      <c r="M3694" t="s">
        <v>188</v>
      </c>
      <c r="N3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3694">
        <f>VLOOKUP(TableOMP[[#This Row],[Label]],TableAvg[],2,FALSE)</f>
        <v>64.105800181818168</v>
      </c>
      <c r="P3694">
        <f>VLOOKUP(TableOMP[[#This Row],[Label]],TableAvg[],3,FALSE)</f>
        <v>0.62900611665860306</v>
      </c>
      <c r="Q3694">
        <f>TableOMP[[#This Row],[Avg]]-$U$2*TableOMP[[#This Row],[StdDev]]</f>
        <v>62.847787948500965</v>
      </c>
      <c r="R3694">
        <f>TableOMP[[#This Row],[Avg]]+$U$2*TableOMP[[#This Row],[StdDev]]</f>
        <v>65.363812415135371</v>
      </c>
      <c r="S3694">
        <f>IF(AND(TableOMP[[#This Row],[total_time]]&gt;=TableOMP[[#This Row],[Low]], TableOMP[[#This Row],[total_time]]&lt;=TableOMP[[#This Row],[High]]),1,0)</f>
        <v>1</v>
      </c>
    </row>
    <row r="3695" spans="1:19" hidden="1" x14ac:dyDescent="0.25">
      <c r="A3695" t="s">
        <v>16</v>
      </c>
      <c r="B3695">
        <v>10000</v>
      </c>
      <c r="C3695">
        <v>100</v>
      </c>
      <c r="D3695">
        <v>1</v>
      </c>
      <c r="E3695">
        <v>5</v>
      </c>
      <c r="F3695">
        <v>1</v>
      </c>
      <c r="G3695">
        <v>63.504547000000002</v>
      </c>
      <c r="H3695">
        <v>12.369028999999999</v>
      </c>
      <c r="I3695">
        <v>6.2811919999999999</v>
      </c>
      <c r="J3695">
        <v>1.570298</v>
      </c>
      <c r="K3695" t="str">
        <f>MID(M3695,22,1)</f>
        <v>2</v>
      </c>
      <c r="L3695" t="s">
        <v>211</v>
      </c>
      <c r="M3695" t="s">
        <v>212</v>
      </c>
      <c r="N3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3695">
        <f>VLOOKUP(TableOMP[[#This Row],[Label]],TableAvg[],2,FALSE)</f>
        <v>64.105800181818168</v>
      </c>
      <c r="P3695">
        <f>VLOOKUP(TableOMP[[#This Row],[Label]],TableAvg[],3,FALSE)</f>
        <v>0.62900611665860306</v>
      </c>
      <c r="Q3695">
        <f>TableOMP[[#This Row],[Avg]]-$U$2*TableOMP[[#This Row],[StdDev]]</f>
        <v>62.847787948500965</v>
      </c>
      <c r="R3695">
        <f>TableOMP[[#This Row],[Avg]]+$U$2*TableOMP[[#This Row],[StdDev]]</f>
        <v>65.363812415135371</v>
      </c>
      <c r="S3695">
        <f>IF(AND(TableOMP[[#This Row],[total_time]]&gt;=TableOMP[[#This Row],[Low]], TableOMP[[#This Row],[total_time]]&lt;=TableOMP[[#This Row],[High]]),1,0)</f>
        <v>1</v>
      </c>
    </row>
    <row r="3696" spans="1:19" hidden="1" x14ac:dyDescent="0.25">
      <c r="A3696" t="s">
        <v>16</v>
      </c>
      <c r="B3696">
        <v>10000</v>
      </c>
      <c r="C3696">
        <v>100</v>
      </c>
      <c r="D3696">
        <v>1</v>
      </c>
      <c r="E3696">
        <v>5</v>
      </c>
      <c r="F3696">
        <v>1</v>
      </c>
      <c r="G3696">
        <v>63.124657999999997</v>
      </c>
      <c r="H3696">
        <v>12.120028</v>
      </c>
      <c r="I3696">
        <v>7.2875889999999997</v>
      </c>
      <c r="J3696">
        <v>1.8218970000000001</v>
      </c>
      <c r="K3696" t="str">
        <f>MID(M3696,22,1)</f>
        <v>2</v>
      </c>
      <c r="L3696" t="s">
        <v>99</v>
      </c>
      <c r="M3696" t="s">
        <v>100</v>
      </c>
      <c r="N3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3696">
        <f>VLOOKUP(TableOMP[[#This Row],[Label]],TableAvg[],2,FALSE)</f>
        <v>64.105800181818168</v>
      </c>
      <c r="P3696">
        <f>VLOOKUP(TableOMP[[#This Row],[Label]],TableAvg[],3,FALSE)</f>
        <v>0.62900611665860306</v>
      </c>
      <c r="Q3696">
        <f>TableOMP[[#This Row],[Avg]]-$U$2*TableOMP[[#This Row],[StdDev]]</f>
        <v>62.847787948500965</v>
      </c>
      <c r="R3696">
        <f>TableOMP[[#This Row],[Avg]]+$U$2*TableOMP[[#This Row],[StdDev]]</f>
        <v>65.363812415135371</v>
      </c>
      <c r="S3696">
        <f>IF(AND(TableOMP[[#This Row],[total_time]]&gt;=TableOMP[[#This Row],[Low]], TableOMP[[#This Row],[total_time]]&lt;=TableOMP[[#This Row],[High]]),1,0)</f>
        <v>1</v>
      </c>
    </row>
    <row r="3697" spans="1:19" hidden="1" x14ac:dyDescent="0.25">
      <c r="A3697" t="s">
        <v>15</v>
      </c>
      <c r="B3697">
        <v>10000</v>
      </c>
      <c r="C3697">
        <v>100</v>
      </c>
      <c r="D3697">
        <v>100000</v>
      </c>
      <c r="E3697">
        <v>3</v>
      </c>
      <c r="F3697">
        <v>1</v>
      </c>
      <c r="G3697">
        <v>61.994624000000002</v>
      </c>
      <c r="H3697">
        <v>0.84071899999999999</v>
      </c>
      <c r="I3697">
        <v>0.77173999999999998</v>
      </c>
      <c r="J3697">
        <v>0.38586999999999999</v>
      </c>
      <c r="K3697" t="str">
        <f>MID(M3697,22,1)</f>
        <v>6</v>
      </c>
      <c r="L3697" t="s">
        <v>41</v>
      </c>
      <c r="M3697" t="s">
        <v>42</v>
      </c>
      <c r="N3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697">
        <f>VLOOKUP(TableOMP[[#This Row],[Label]],TableAvg[],2,FALSE)</f>
        <v>61.441858208333322</v>
      </c>
      <c r="P3697">
        <f>VLOOKUP(TableOMP[[#This Row],[Label]],TableAvg[],3,FALSE)</f>
        <v>0.42468092275204994</v>
      </c>
      <c r="Q3697">
        <f>TableOMP[[#This Row],[Avg]]-$U$2*TableOMP[[#This Row],[StdDev]]</f>
        <v>60.592496362829223</v>
      </c>
      <c r="R3697">
        <f>TableOMP[[#This Row],[Avg]]+$U$2*TableOMP[[#This Row],[StdDev]]</f>
        <v>62.291220053837421</v>
      </c>
      <c r="S3697">
        <f>IF(AND(TableOMP[[#This Row],[total_time]]&gt;=TableOMP[[#This Row],[Low]], TableOMP[[#This Row],[total_time]]&lt;=TableOMP[[#This Row],[High]]),1,0)</f>
        <v>1</v>
      </c>
    </row>
    <row r="3698" spans="1:19" hidden="1" x14ac:dyDescent="0.25">
      <c r="A3698" t="s">
        <v>16</v>
      </c>
      <c r="B3698">
        <v>10000</v>
      </c>
      <c r="C3698">
        <v>100</v>
      </c>
      <c r="D3698">
        <v>100000</v>
      </c>
      <c r="E3698">
        <v>11</v>
      </c>
      <c r="F3698">
        <v>1</v>
      </c>
      <c r="G3698">
        <v>23.546330999999999</v>
      </c>
      <c r="H3698">
        <v>0.119647</v>
      </c>
      <c r="I3698">
        <v>0.30118499999999998</v>
      </c>
      <c r="J3698">
        <v>3.0117999999999999E-2</v>
      </c>
      <c r="K3698" t="str">
        <f>MID(M3698,22,1)</f>
        <v>2</v>
      </c>
      <c r="L3698" t="s">
        <v>59</v>
      </c>
      <c r="M3698" t="s">
        <v>60</v>
      </c>
      <c r="N3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698">
        <f>VLOOKUP(TableOMP[[#This Row],[Label]],TableAvg[],2,FALSE)</f>
        <v>23.587429615384618</v>
      </c>
      <c r="P3698">
        <f>VLOOKUP(TableOMP[[#This Row],[Label]],TableAvg[],3,FALSE)</f>
        <v>1.9178630571810032E-2</v>
      </c>
      <c r="Q3698">
        <f>TableOMP[[#This Row],[Avg]]-$U$2*TableOMP[[#This Row],[StdDev]]</f>
        <v>23.549072354240998</v>
      </c>
      <c r="R3698">
        <f>TableOMP[[#This Row],[Avg]]+$U$2*TableOMP[[#This Row],[StdDev]]</f>
        <v>23.625786876528238</v>
      </c>
      <c r="S3698">
        <f>IF(AND(TableOMP[[#This Row],[total_time]]&gt;=TableOMP[[#This Row],[Low]], TableOMP[[#This Row],[total_time]]&lt;=TableOMP[[#This Row],[High]]),1,0)</f>
        <v>0</v>
      </c>
    </row>
    <row r="3699" spans="1:19" hidden="1" x14ac:dyDescent="0.25">
      <c r="A3699" t="s">
        <v>15</v>
      </c>
      <c r="B3699">
        <v>10000</v>
      </c>
      <c r="C3699">
        <v>100</v>
      </c>
      <c r="D3699">
        <v>100000</v>
      </c>
      <c r="E3699">
        <v>3</v>
      </c>
      <c r="F3699">
        <v>1</v>
      </c>
      <c r="G3699">
        <v>61.792701999999998</v>
      </c>
      <c r="H3699">
        <v>0.71553199999999995</v>
      </c>
      <c r="I3699">
        <v>0.86666600000000005</v>
      </c>
      <c r="J3699">
        <v>0.43333300000000002</v>
      </c>
      <c r="K3699" t="str">
        <f>MID(M3699,22,1)</f>
        <v>6</v>
      </c>
      <c r="L3699" t="s">
        <v>41</v>
      </c>
      <c r="M3699" t="s">
        <v>42</v>
      </c>
      <c r="N3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699">
        <f>VLOOKUP(TableOMP[[#This Row],[Label]],TableAvg[],2,FALSE)</f>
        <v>61.441858208333322</v>
      </c>
      <c r="P3699">
        <f>VLOOKUP(TableOMP[[#This Row],[Label]],TableAvg[],3,FALSE)</f>
        <v>0.42468092275204994</v>
      </c>
      <c r="Q3699">
        <f>TableOMP[[#This Row],[Avg]]-$U$2*TableOMP[[#This Row],[StdDev]]</f>
        <v>60.592496362829223</v>
      </c>
      <c r="R3699">
        <f>TableOMP[[#This Row],[Avg]]+$U$2*TableOMP[[#This Row],[StdDev]]</f>
        <v>62.291220053837421</v>
      </c>
      <c r="S3699">
        <f>IF(AND(TableOMP[[#This Row],[total_time]]&gt;=TableOMP[[#This Row],[Low]], TableOMP[[#This Row],[total_time]]&lt;=TableOMP[[#This Row],[High]]),1,0)</f>
        <v>1</v>
      </c>
    </row>
    <row r="3700" spans="1:19" hidden="1" x14ac:dyDescent="0.25">
      <c r="A3700" t="s">
        <v>15</v>
      </c>
      <c r="B3700">
        <v>10000</v>
      </c>
      <c r="C3700">
        <v>100</v>
      </c>
      <c r="D3700">
        <v>100000</v>
      </c>
      <c r="E3700">
        <v>3</v>
      </c>
      <c r="F3700">
        <v>1</v>
      </c>
      <c r="G3700">
        <v>61.415622999999997</v>
      </c>
      <c r="H3700">
        <v>0.217033</v>
      </c>
      <c r="I3700">
        <v>0.22317200000000001</v>
      </c>
      <c r="J3700">
        <v>0.111586</v>
      </c>
      <c r="K3700" t="str">
        <f>MID(M3700,22,1)</f>
        <v>6</v>
      </c>
      <c r="L3700" t="s">
        <v>199</v>
      </c>
      <c r="M3700" t="s">
        <v>200</v>
      </c>
      <c r="N3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00">
        <f>VLOOKUP(TableOMP[[#This Row],[Label]],TableAvg[],2,FALSE)</f>
        <v>61.441858208333322</v>
      </c>
      <c r="P3700">
        <f>VLOOKUP(TableOMP[[#This Row],[Label]],TableAvg[],3,FALSE)</f>
        <v>0.42468092275204994</v>
      </c>
      <c r="Q3700">
        <f>TableOMP[[#This Row],[Avg]]-$U$2*TableOMP[[#This Row],[StdDev]]</f>
        <v>60.592496362829223</v>
      </c>
      <c r="R3700">
        <f>TableOMP[[#This Row],[Avg]]+$U$2*TableOMP[[#This Row],[StdDev]]</f>
        <v>62.291220053837421</v>
      </c>
      <c r="S3700">
        <f>IF(AND(TableOMP[[#This Row],[total_time]]&gt;=TableOMP[[#This Row],[Low]], TableOMP[[#This Row],[total_time]]&lt;=TableOMP[[#This Row],[High]]),1,0)</f>
        <v>1</v>
      </c>
    </row>
    <row r="3701" spans="1:19" hidden="1" x14ac:dyDescent="0.25">
      <c r="A3701" t="s">
        <v>15</v>
      </c>
      <c r="B3701">
        <v>10000</v>
      </c>
      <c r="C3701">
        <v>100</v>
      </c>
      <c r="D3701">
        <v>100000</v>
      </c>
      <c r="E3701">
        <v>3</v>
      </c>
      <c r="F3701">
        <v>1</v>
      </c>
      <c r="G3701">
        <v>61.377602000000003</v>
      </c>
      <c r="H3701">
        <v>0.27112000000000003</v>
      </c>
      <c r="I3701">
        <v>0.336204</v>
      </c>
      <c r="J3701">
        <v>0.168102</v>
      </c>
      <c r="K3701" t="str">
        <f>MID(M3701,22,1)</f>
        <v>5</v>
      </c>
      <c r="L3701" t="s">
        <v>55</v>
      </c>
      <c r="M3701" t="s">
        <v>56</v>
      </c>
      <c r="N3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01">
        <f>VLOOKUP(TableOMP[[#This Row],[Label]],TableAvg[],2,FALSE)</f>
        <v>61.441858208333322</v>
      </c>
      <c r="P3701">
        <f>VLOOKUP(TableOMP[[#This Row],[Label]],TableAvg[],3,FALSE)</f>
        <v>0.42468092275204994</v>
      </c>
      <c r="Q3701">
        <f>TableOMP[[#This Row],[Avg]]-$U$2*TableOMP[[#This Row],[StdDev]]</f>
        <v>60.592496362829223</v>
      </c>
      <c r="R3701">
        <f>TableOMP[[#This Row],[Avg]]+$U$2*TableOMP[[#This Row],[StdDev]]</f>
        <v>62.291220053837421</v>
      </c>
      <c r="S3701">
        <f>IF(AND(TableOMP[[#This Row],[total_time]]&gt;=TableOMP[[#This Row],[Low]], TableOMP[[#This Row],[total_time]]&lt;=TableOMP[[#This Row],[High]]),1,0)</f>
        <v>1</v>
      </c>
    </row>
    <row r="3702" spans="1:19" hidden="1" x14ac:dyDescent="0.25">
      <c r="A3702" t="s">
        <v>15</v>
      </c>
      <c r="B3702">
        <v>10000</v>
      </c>
      <c r="C3702">
        <v>100</v>
      </c>
      <c r="D3702">
        <v>100000</v>
      </c>
      <c r="E3702">
        <v>3</v>
      </c>
      <c r="F3702">
        <v>1</v>
      </c>
      <c r="G3702">
        <v>61.369869999999999</v>
      </c>
      <c r="H3702">
        <v>0.205734</v>
      </c>
      <c r="I3702">
        <v>0.20411199999999999</v>
      </c>
      <c r="J3702">
        <v>0.10205599999999999</v>
      </c>
      <c r="K3702" t="str">
        <f>MID(M3702,22,1)</f>
        <v>6</v>
      </c>
      <c r="L3702" t="s">
        <v>199</v>
      </c>
      <c r="M3702" t="s">
        <v>200</v>
      </c>
      <c r="N3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02">
        <f>VLOOKUP(TableOMP[[#This Row],[Label]],TableAvg[],2,FALSE)</f>
        <v>61.441858208333322</v>
      </c>
      <c r="P3702">
        <f>VLOOKUP(TableOMP[[#This Row],[Label]],TableAvg[],3,FALSE)</f>
        <v>0.42468092275204994</v>
      </c>
      <c r="Q3702">
        <f>TableOMP[[#This Row],[Avg]]-$U$2*TableOMP[[#This Row],[StdDev]]</f>
        <v>60.592496362829223</v>
      </c>
      <c r="R3702">
        <f>TableOMP[[#This Row],[Avg]]+$U$2*TableOMP[[#This Row],[StdDev]]</f>
        <v>62.291220053837421</v>
      </c>
      <c r="S3702">
        <f>IF(AND(TableOMP[[#This Row],[total_time]]&gt;=TableOMP[[#This Row],[Low]], TableOMP[[#This Row],[total_time]]&lt;=TableOMP[[#This Row],[High]]),1,0)</f>
        <v>1</v>
      </c>
    </row>
    <row r="3703" spans="1:19" hidden="1" x14ac:dyDescent="0.25">
      <c r="A3703" t="s">
        <v>15</v>
      </c>
      <c r="B3703">
        <v>10000</v>
      </c>
      <c r="C3703">
        <v>100</v>
      </c>
      <c r="D3703">
        <v>100000</v>
      </c>
      <c r="E3703">
        <v>3</v>
      </c>
      <c r="F3703">
        <v>1</v>
      </c>
      <c r="G3703">
        <v>61.354272999999999</v>
      </c>
      <c r="H3703">
        <v>0.21173</v>
      </c>
      <c r="I3703">
        <v>0.20824300000000001</v>
      </c>
      <c r="J3703">
        <v>0.10412100000000001</v>
      </c>
      <c r="K3703" t="str">
        <f>MID(M3703,22,1)</f>
        <v>6</v>
      </c>
      <c r="L3703" t="s">
        <v>41</v>
      </c>
      <c r="M3703" t="s">
        <v>42</v>
      </c>
      <c r="N3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03">
        <f>VLOOKUP(TableOMP[[#This Row],[Label]],TableAvg[],2,FALSE)</f>
        <v>61.441858208333322</v>
      </c>
      <c r="P3703">
        <f>VLOOKUP(TableOMP[[#This Row],[Label]],TableAvg[],3,FALSE)</f>
        <v>0.42468092275204994</v>
      </c>
      <c r="Q3703">
        <f>TableOMP[[#This Row],[Avg]]-$U$2*TableOMP[[#This Row],[StdDev]]</f>
        <v>60.592496362829223</v>
      </c>
      <c r="R3703">
        <f>TableOMP[[#This Row],[Avg]]+$U$2*TableOMP[[#This Row],[StdDev]]</f>
        <v>62.291220053837421</v>
      </c>
      <c r="S3703">
        <f>IF(AND(TableOMP[[#This Row],[total_time]]&gt;=TableOMP[[#This Row],[Low]], TableOMP[[#This Row],[total_time]]&lt;=TableOMP[[#This Row],[High]]),1,0)</f>
        <v>1</v>
      </c>
    </row>
    <row r="3704" spans="1:19" hidden="1" x14ac:dyDescent="0.25">
      <c r="A3704" t="s">
        <v>15</v>
      </c>
      <c r="B3704">
        <v>10000</v>
      </c>
      <c r="C3704">
        <v>100</v>
      </c>
      <c r="D3704">
        <v>100000</v>
      </c>
      <c r="E3704">
        <v>3</v>
      </c>
      <c r="F3704">
        <v>1</v>
      </c>
      <c r="G3704">
        <v>61.333665000000003</v>
      </c>
      <c r="H3704">
        <v>0.24198900000000001</v>
      </c>
      <c r="I3704">
        <v>0.24213399999999999</v>
      </c>
      <c r="J3704">
        <v>0.12106699999999999</v>
      </c>
      <c r="K3704" t="str">
        <f>MID(M3704,22,1)</f>
        <v>6</v>
      </c>
      <c r="L3704" t="s">
        <v>61</v>
      </c>
      <c r="M3704" t="s">
        <v>62</v>
      </c>
      <c r="N3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04">
        <f>VLOOKUP(TableOMP[[#This Row],[Label]],TableAvg[],2,FALSE)</f>
        <v>61.441858208333322</v>
      </c>
      <c r="P3704">
        <f>VLOOKUP(TableOMP[[#This Row],[Label]],TableAvg[],3,FALSE)</f>
        <v>0.42468092275204994</v>
      </c>
      <c r="Q3704">
        <f>TableOMP[[#This Row],[Avg]]-$U$2*TableOMP[[#This Row],[StdDev]]</f>
        <v>60.592496362829223</v>
      </c>
      <c r="R3704">
        <f>TableOMP[[#This Row],[Avg]]+$U$2*TableOMP[[#This Row],[StdDev]]</f>
        <v>62.291220053837421</v>
      </c>
      <c r="S3704">
        <f>IF(AND(TableOMP[[#This Row],[total_time]]&gt;=TableOMP[[#This Row],[Low]], TableOMP[[#This Row],[total_time]]&lt;=TableOMP[[#This Row],[High]]),1,0)</f>
        <v>1</v>
      </c>
    </row>
    <row r="3705" spans="1:19" hidden="1" x14ac:dyDescent="0.25">
      <c r="A3705" t="s">
        <v>15</v>
      </c>
      <c r="B3705">
        <v>10000</v>
      </c>
      <c r="C3705">
        <v>100</v>
      </c>
      <c r="D3705">
        <v>100000</v>
      </c>
      <c r="E3705">
        <v>3</v>
      </c>
      <c r="F3705">
        <v>1</v>
      </c>
      <c r="G3705">
        <v>61.328319999999998</v>
      </c>
      <c r="H3705">
        <v>0.236064</v>
      </c>
      <c r="I3705">
        <v>0.26138</v>
      </c>
      <c r="J3705">
        <v>0.13069</v>
      </c>
      <c r="K3705" t="str">
        <f>MID(M3705,22,1)</f>
        <v>1</v>
      </c>
      <c r="L3705" t="s">
        <v>175</v>
      </c>
      <c r="M3705" t="s">
        <v>176</v>
      </c>
      <c r="N3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05">
        <f>VLOOKUP(TableOMP[[#This Row],[Label]],TableAvg[],2,FALSE)</f>
        <v>61.441858208333322</v>
      </c>
      <c r="P3705">
        <f>VLOOKUP(TableOMP[[#This Row],[Label]],TableAvg[],3,FALSE)</f>
        <v>0.42468092275204994</v>
      </c>
      <c r="Q3705">
        <f>TableOMP[[#This Row],[Avg]]-$U$2*TableOMP[[#This Row],[StdDev]]</f>
        <v>60.592496362829223</v>
      </c>
      <c r="R3705">
        <f>TableOMP[[#This Row],[Avg]]+$U$2*TableOMP[[#This Row],[StdDev]]</f>
        <v>62.291220053837421</v>
      </c>
      <c r="S3705">
        <f>IF(AND(TableOMP[[#This Row],[total_time]]&gt;=TableOMP[[#This Row],[Low]], TableOMP[[#This Row],[total_time]]&lt;=TableOMP[[#This Row],[High]]),1,0)</f>
        <v>1</v>
      </c>
    </row>
    <row r="3706" spans="1:19" hidden="1" x14ac:dyDescent="0.25">
      <c r="A3706" t="s">
        <v>15</v>
      </c>
      <c r="B3706">
        <v>10000</v>
      </c>
      <c r="C3706">
        <v>100</v>
      </c>
      <c r="D3706">
        <v>100000</v>
      </c>
      <c r="E3706">
        <v>3</v>
      </c>
      <c r="F3706">
        <v>1</v>
      </c>
      <c r="G3706">
        <v>61.325265000000002</v>
      </c>
      <c r="H3706">
        <v>0.19431999999999999</v>
      </c>
      <c r="I3706">
        <v>0.170574</v>
      </c>
      <c r="J3706">
        <v>8.5287000000000002E-2</v>
      </c>
      <c r="K3706" t="str">
        <f>MID(M3706,22,1)</f>
        <v>1</v>
      </c>
      <c r="L3706" t="s">
        <v>215</v>
      </c>
      <c r="M3706" t="s">
        <v>216</v>
      </c>
      <c r="N3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06">
        <f>VLOOKUP(TableOMP[[#This Row],[Label]],TableAvg[],2,FALSE)</f>
        <v>61.441858208333322</v>
      </c>
      <c r="P3706">
        <f>VLOOKUP(TableOMP[[#This Row],[Label]],TableAvg[],3,FALSE)</f>
        <v>0.42468092275204994</v>
      </c>
      <c r="Q3706">
        <f>TableOMP[[#This Row],[Avg]]-$U$2*TableOMP[[#This Row],[StdDev]]</f>
        <v>60.592496362829223</v>
      </c>
      <c r="R3706">
        <f>TableOMP[[#This Row],[Avg]]+$U$2*TableOMP[[#This Row],[StdDev]]</f>
        <v>62.291220053837421</v>
      </c>
      <c r="S3706">
        <f>IF(AND(TableOMP[[#This Row],[total_time]]&gt;=TableOMP[[#This Row],[Low]], TableOMP[[#This Row],[total_time]]&lt;=TableOMP[[#This Row],[High]]),1,0)</f>
        <v>1</v>
      </c>
    </row>
    <row r="3707" spans="1:19" hidden="1" x14ac:dyDescent="0.25">
      <c r="A3707" t="s">
        <v>15</v>
      </c>
      <c r="B3707">
        <v>10000</v>
      </c>
      <c r="C3707">
        <v>100</v>
      </c>
      <c r="D3707">
        <v>100000</v>
      </c>
      <c r="E3707">
        <v>3</v>
      </c>
      <c r="F3707">
        <v>1</v>
      </c>
      <c r="G3707">
        <v>61.319184999999997</v>
      </c>
      <c r="H3707">
        <v>0.21402299999999999</v>
      </c>
      <c r="I3707">
        <v>0.22130900000000001</v>
      </c>
      <c r="J3707">
        <v>0.110655</v>
      </c>
      <c r="K3707" t="str">
        <f>MID(M3707,22,1)</f>
        <v>2</v>
      </c>
      <c r="L3707" t="s">
        <v>95</v>
      </c>
      <c r="M3707" t="s">
        <v>96</v>
      </c>
      <c r="N3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07">
        <f>VLOOKUP(TableOMP[[#This Row],[Label]],TableAvg[],2,FALSE)</f>
        <v>61.441858208333322</v>
      </c>
      <c r="P3707">
        <f>VLOOKUP(TableOMP[[#This Row],[Label]],TableAvg[],3,FALSE)</f>
        <v>0.42468092275204994</v>
      </c>
      <c r="Q3707">
        <f>TableOMP[[#This Row],[Avg]]-$U$2*TableOMP[[#This Row],[StdDev]]</f>
        <v>60.592496362829223</v>
      </c>
      <c r="R3707">
        <f>TableOMP[[#This Row],[Avg]]+$U$2*TableOMP[[#This Row],[StdDev]]</f>
        <v>62.291220053837421</v>
      </c>
      <c r="S3707">
        <f>IF(AND(TableOMP[[#This Row],[total_time]]&gt;=TableOMP[[#This Row],[Low]], TableOMP[[#This Row],[total_time]]&lt;=TableOMP[[#This Row],[High]]),1,0)</f>
        <v>1</v>
      </c>
    </row>
    <row r="3708" spans="1:19" hidden="1" x14ac:dyDescent="0.25">
      <c r="A3708" t="s">
        <v>15</v>
      </c>
      <c r="B3708">
        <v>10000</v>
      </c>
      <c r="C3708">
        <v>100</v>
      </c>
      <c r="D3708">
        <v>100000</v>
      </c>
      <c r="E3708">
        <v>3</v>
      </c>
      <c r="F3708">
        <v>1</v>
      </c>
      <c r="G3708">
        <v>61.316795999999997</v>
      </c>
      <c r="H3708">
        <v>0.246589</v>
      </c>
      <c r="I3708">
        <v>0.28096599999999999</v>
      </c>
      <c r="J3708">
        <v>0.140483</v>
      </c>
      <c r="K3708" t="str">
        <f>MID(M3708,22,1)</f>
        <v>2</v>
      </c>
      <c r="L3708" t="s">
        <v>219</v>
      </c>
      <c r="M3708" t="s">
        <v>220</v>
      </c>
      <c r="N3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08">
        <f>VLOOKUP(TableOMP[[#This Row],[Label]],TableAvg[],2,FALSE)</f>
        <v>61.441858208333322</v>
      </c>
      <c r="P3708">
        <f>VLOOKUP(TableOMP[[#This Row],[Label]],TableAvg[],3,FALSE)</f>
        <v>0.42468092275204994</v>
      </c>
      <c r="Q3708">
        <f>TableOMP[[#This Row],[Avg]]-$U$2*TableOMP[[#This Row],[StdDev]]</f>
        <v>60.592496362829223</v>
      </c>
      <c r="R3708">
        <f>TableOMP[[#This Row],[Avg]]+$U$2*TableOMP[[#This Row],[StdDev]]</f>
        <v>62.291220053837421</v>
      </c>
      <c r="S3708">
        <f>IF(AND(TableOMP[[#This Row],[total_time]]&gt;=TableOMP[[#This Row],[Low]], TableOMP[[#This Row],[total_time]]&lt;=TableOMP[[#This Row],[High]]),1,0)</f>
        <v>1</v>
      </c>
    </row>
    <row r="3709" spans="1:19" hidden="1" x14ac:dyDescent="0.25">
      <c r="A3709" t="s">
        <v>15</v>
      </c>
      <c r="B3709">
        <v>10000</v>
      </c>
      <c r="C3709">
        <v>100</v>
      </c>
      <c r="D3709">
        <v>100000</v>
      </c>
      <c r="E3709">
        <v>3</v>
      </c>
      <c r="F3709">
        <v>1</v>
      </c>
      <c r="G3709">
        <v>61.315308999999999</v>
      </c>
      <c r="H3709">
        <v>0.252307</v>
      </c>
      <c r="I3709">
        <v>0.26991999999999999</v>
      </c>
      <c r="J3709">
        <v>0.13496</v>
      </c>
      <c r="K3709" t="str">
        <f>MID(M3709,22,1)</f>
        <v>6</v>
      </c>
      <c r="L3709" t="s">
        <v>41</v>
      </c>
      <c r="M3709" t="s">
        <v>42</v>
      </c>
      <c r="N3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09">
        <f>VLOOKUP(TableOMP[[#This Row],[Label]],TableAvg[],2,FALSE)</f>
        <v>61.441858208333322</v>
      </c>
      <c r="P3709">
        <f>VLOOKUP(TableOMP[[#This Row],[Label]],TableAvg[],3,FALSE)</f>
        <v>0.42468092275204994</v>
      </c>
      <c r="Q3709">
        <f>TableOMP[[#This Row],[Avg]]-$U$2*TableOMP[[#This Row],[StdDev]]</f>
        <v>60.592496362829223</v>
      </c>
      <c r="R3709">
        <f>TableOMP[[#This Row],[Avg]]+$U$2*TableOMP[[#This Row],[StdDev]]</f>
        <v>62.291220053837421</v>
      </c>
      <c r="S3709">
        <f>IF(AND(TableOMP[[#This Row],[total_time]]&gt;=TableOMP[[#This Row],[Low]], TableOMP[[#This Row],[total_time]]&lt;=TableOMP[[#This Row],[High]]),1,0)</f>
        <v>1</v>
      </c>
    </row>
    <row r="3710" spans="1:19" hidden="1" x14ac:dyDescent="0.25">
      <c r="A3710" t="s">
        <v>15</v>
      </c>
      <c r="B3710">
        <v>10000</v>
      </c>
      <c r="C3710">
        <v>100</v>
      </c>
      <c r="D3710">
        <v>100000</v>
      </c>
      <c r="E3710">
        <v>3</v>
      </c>
      <c r="F3710">
        <v>1</v>
      </c>
      <c r="G3710">
        <v>61.313450000000003</v>
      </c>
      <c r="H3710">
        <v>0.22569900000000001</v>
      </c>
      <c r="I3710">
        <v>0.24612200000000001</v>
      </c>
      <c r="J3710">
        <v>0.123061</v>
      </c>
      <c r="K3710" t="str">
        <f>MID(M3710,22,1)</f>
        <v>5</v>
      </c>
      <c r="L3710" t="s">
        <v>55</v>
      </c>
      <c r="M3710" t="s">
        <v>56</v>
      </c>
      <c r="N3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10">
        <f>VLOOKUP(TableOMP[[#This Row],[Label]],TableAvg[],2,FALSE)</f>
        <v>61.441858208333322</v>
      </c>
      <c r="P3710">
        <f>VLOOKUP(TableOMP[[#This Row],[Label]],TableAvg[],3,FALSE)</f>
        <v>0.42468092275204994</v>
      </c>
      <c r="Q3710">
        <f>TableOMP[[#This Row],[Avg]]-$U$2*TableOMP[[#This Row],[StdDev]]</f>
        <v>60.592496362829223</v>
      </c>
      <c r="R3710">
        <f>TableOMP[[#This Row],[Avg]]+$U$2*TableOMP[[#This Row],[StdDev]]</f>
        <v>62.291220053837421</v>
      </c>
      <c r="S3710">
        <f>IF(AND(TableOMP[[#This Row],[total_time]]&gt;=TableOMP[[#This Row],[Low]], TableOMP[[#This Row],[total_time]]&lt;=TableOMP[[#This Row],[High]]),1,0)</f>
        <v>1</v>
      </c>
    </row>
    <row r="3711" spans="1:19" hidden="1" x14ac:dyDescent="0.25">
      <c r="A3711" t="s">
        <v>15</v>
      </c>
      <c r="B3711">
        <v>10000</v>
      </c>
      <c r="C3711">
        <v>100</v>
      </c>
      <c r="D3711">
        <v>100000</v>
      </c>
      <c r="E3711">
        <v>3</v>
      </c>
      <c r="F3711">
        <v>1</v>
      </c>
      <c r="G3711">
        <v>61.309134999999998</v>
      </c>
      <c r="H3711">
        <v>0.220501</v>
      </c>
      <c r="I3711">
        <v>0.21030799999999999</v>
      </c>
      <c r="J3711">
        <v>0.105154</v>
      </c>
      <c r="K3711" t="str">
        <f>MID(M3711,22,1)</f>
        <v>5</v>
      </c>
      <c r="L3711" t="s">
        <v>55</v>
      </c>
      <c r="M3711" t="s">
        <v>56</v>
      </c>
      <c r="N3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11">
        <f>VLOOKUP(TableOMP[[#This Row],[Label]],TableAvg[],2,FALSE)</f>
        <v>61.441858208333322</v>
      </c>
      <c r="P3711">
        <f>VLOOKUP(TableOMP[[#This Row],[Label]],TableAvg[],3,FALSE)</f>
        <v>0.42468092275204994</v>
      </c>
      <c r="Q3711">
        <f>TableOMP[[#This Row],[Avg]]-$U$2*TableOMP[[#This Row],[StdDev]]</f>
        <v>60.592496362829223</v>
      </c>
      <c r="R3711">
        <f>TableOMP[[#This Row],[Avg]]+$U$2*TableOMP[[#This Row],[StdDev]]</f>
        <v>62.291220053837421</v>
      </c>
      <c r="S3711">
        <f>IF(AND(TableOMP[[#This Row],[total_time]]&gt;=TableOMP[[#This Row],[Low]], TableOMP[[#This Row],[total_time]]&lt;=TableOMP[[#This Row],[High]]),1,0)</f>
        <v>1</v>
      </c>
    </row>
    <row r="3712" spans="1:19" hidden="1" x14ac:dyDescent="0.25">
      <c r="A3712" t="s">
        <v>15</v>
      </c>
      <c r="B3712">
        <v>10000</v>
      </c>
      <c r="C3712">
        <v>100</v>
      </c>
      <c r="D3712">
        <v>100000</v>
      </c>
      <c r="E3712">
        <v>3</v>
      </c>
      <c r="F3712">
        <v>1</v>
      </c>
      <c r="G3712">
        <v>61.301377000000002</v>
      </c>
      <c r="H3712">
        <v>0.24107600000000001</v>
      </c>
      <c r="I3712">
        <v>0.25791700000000001</v>
      </c>
      <c r="J3712">
        <v>0.12895899999999999</v>
      </c>
      <c r="K3712" t="str">
        <f>MID(M3712,22,1)</f>
        <v>5</v>
      </c>
      <c r="L3712" t="s">
        <v>55</v>
      </c>
      <c r="M3712" t="s">
        <v>56</v>
      </c>
      <c r="N3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12">
        <f>VLOOKUP(TableOMP[[#This Row],[Label]],TableAvg[],2,FALSE)</f>
        <v>61.441858208333322</v>
      </c>
      <c r="P3712">
        <f>VLOOKUP(TableOMP[[#This Row],[Label]],TableAvg[],3,FALSE)</f>
        <v>0.42468092275204994</v>
      </c>
      <c r="Q3712">
        <f>TableOMP[[#This Row],[Avg]]-$U$2*TableOMP[[#This Row],[StdDev]]</f>
        <v>60.592496362829223</v>
      </c>
      <c r="R3712">
        <f>TableOMP[[#This Row],[Avg]]+$U$2*TableOMP[[#This Row],[StdDev]]</f>
        <v>62.291220053837421</v>
      </c>
      <c r="S3712">
        <f>IF(AND(TableOMP[[#This Row],[total_time]]&gt;=TableOMP[[#This Row],[Low]], TableOMP[[#This Row],[total_time]]&lt;=TableOMP[[#This Row],[High]]),1,0)</f>
        <v>1</v>
      </c>
    </row>
    <row r="3713" spans="1:19" hidden="1" x14ac:dyDescent="0.25">
      <c r="A3713" t="s">
        <v>15</v>
      </c>
      <c r="B3713">
        <v>10000</v>
      </c>
      <c r="C3713">
        <v>100</v>
      </c>
      <c r="D3713">
        <v>100000</v>
      </c>
      <c r="E3713">
        <v>3</v>
      </c>
      <c r="F3713">
        <v>1</v>
      </c>
      <c r="G3713">
        <v>61.296326999999998</v>
      </c>
      <c r="H3713">
        <v>0.19413800000000001</v>
      </c>
      <c r="I3713">
        <v>0.191327</v>
      </c>
      <c r="J3713">
        <v>9.5663999999999999E-2</v>
      </c>
      <c r="K3713" t="str">
        <f>MID(M3713,22,1)</f>
        <v>1</v>
      </c>
      <c r="L3713" t="s">
        <v>215</v>
      </c>
      <c r="M3713" t="s">
        <v>216</v>
      </c>
      <c r="N3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13">
        <f>VLOOKUP(TableOMP[[#This Row],[Label]],TableAvg[],2,FALSE)</f>
        <v>61.441858208333322</v>
      </c>
      <c r="P3713">
        <f>VLOOKUP(TableOMP[[#This Row],[Label]],TableAvg[],3,FALSE)</f>
        <v>0.42468092275204994</v>
      </c>
      <c r="Q3713">
        <f>TableOMP[[#This Row],[Avg]]-$U$2*TableOMP[[#This Row],[StdDev]]</f>
        <v>60.592496362829223</v>
      </c>
      <c r="R3713">
        <f>TableOMP[[#This Row],[Avg]]+$U$2*TableOMP[[#This Row],[StdDev]]</f>
        <v>62.291220053837421</v>
      </c>
      <c r="S3713">
        <f>IF(AND(TableOMP[[#This Row],[total_time]]&gt;=TableOMP[[#This Row],[Low]], TableOMP[[#This Row],[total_time]]&lt;=TableOMP[[#This Row],[High]]),1,0)</f>
        <v>1</v>
      </c>
    </row>
    <row r="3714" spans="1:19" hidden="1" x14ac:dyDescent="0.25">
      <c r="A3714" t="s">
        <v>15</v>
      </c>
      <c r="B3714">
        <v>10000</v>
      </c>
      <c r="C3714">
        <v>100</v>
      </c>
      <c r="D3714">
        <v>100000</v>
      </c>
      <c r="E3714">
        <v>3</v>
      </c>
      <c r="F3714">
        <v>1</v>
      </c>
      <c r="G3714">
        <v>61.285988000000003</v>
      </c>
      <c r="H3714">
        <v>0.25612800000000002</v>
      </c>
      <c r="I3714">
        <v>0.30124600000000001</v>
      </c>
      <c r="J3714">
        <v>0.15062300000000001</v>
      </c>
      <c r="K3714" t="str">
        <f>MID(M3714,22,1)</f>
        <v>6</v>
      </c>
      <c r="L3714" t="s">
        <v>199</v>
      </c>
      <c r="M3714" t="s">
        <v>200</v>
      </c>
      <c r="N3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14">
        <f>VLOOKUP(TableOMP[[#This Row],[Label]],TableAvg[],2,FALSE)</f>
        <v>61.441858208333322</v>
      </c>
      <c r="P3714">
        <f>VLOOKUP(TableOMP[[#This Row],[Label]],TableAvg[],3,FALSE)</f>
        <v>0.42468092275204994</v>
      </c>
      <c r="Q3714">
        <f>TableOMP[[#This Row],[Avg]]-$U$2*TableOMP[[#This Row],[StdDev]]</f>
        <v>60.592496362829223</v>
      </c>
      <c r="R3714">
        <f>TableOMP[[#This Row],[Avg]]+$U$2*TableOMP[[#This Row],[StdDev]]</f>
        <v>62.291220053837421</v>
      </c>
      <c r="S3714">
        <f>IF(AND(TableOMP[[#This Row],[total_time]]&gt;=TableOMP[[#This Row],[Low]], TableOMP[[#This Row],[total_time]]&lt;=TableOMP[[#This Row],[High]]),1,0)</f>
        <v>1</v>
      </c>
    </row>
    <row r="3715" spans="1:19" hidden="1" x14ac:dyDescent="0.25">
      <c r="A3715" t="s">
        <v>15</v>
      </c>
      <c r="B3715">
        <v>10000</v>
      </c>
      <c r="C3715">
        <v>100</v>
      </c>
      <c r="D3715">
        <v>100000</v>
      </c>
      <c r="E3715">
        <v>3</v>
      </c>
      <c r="F3715">
        <v>1</v>
      </c>
      <c r="G3715">
        <v>61.282065000000003</v>
      </c>
      <c r="H3715">
        <v>0.18567800000000001</v>
      </c>
      <c r="I3715">
        <v>0.17799400000000001</v>
      </c>
      <c r="J3715">
        <v>8.8997000000000007E-2</v>
      </c>
      <c r="K3715" t="str">
        <f>MID(M3715,22,1)</f>
        <v>1</v>
      </c>
      <c r="L3715" t="s">
        <v>215</v>
      </c>
      <c r="M3715" t="s">
        <v>216</v>
      </c>
      <c r="N3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15">
        <f>VLOOKUP(TableOMP[[#This Row],[Label]],TableAvg[],2,FALSE)</f>
        <v>61.441858208333322</v>
      </c>
      <c r="P3715">
        <f>VLOOKUP(TableOMP[[#This Row],[Label]],TableAvg[],3,FALSE)</f>
        <v>0.42468092275204994</v>
      </c>
      <c r="Q3715">
        <f>TableOMP[[#This Row],[Avg]]-$U$2*TableOMP[[#This Row],[StdDev]]</f>
        <v>60.592496362829223</v>
      </c>
      <c r="R3715">
        <f>TableOMP[[#This Row],[Avg]]+$U$2*TableOMP[[#This Row],[StdDev]]</f>
        <v>62.291220053837421</v>
      </c>
      <c r="S3715">
        <f>IF(AND(TableOMP[[#This Row],[total_time]]&gt;=TableOMP[[#This Row],[Low]], TableOMP[[#This Row],[total_time]]&lt;=TableOMP[[#This Row],[High]]),1,0)</f>
        <v>1</v>
      </c>
    </row>
    <row r="3716" spans="1:19" hidden="1" x14ac:dyDescent="0.25">
      <c r="A3716" t="s">
        <v>15</v>
      </c>
      <c r="B3716">
        <v>10000</v>
      </c>
      <c r="C3716">
        <v>100</v>
      </c>
      <c r="D3716">
        <v>100000</v>
      </c>
      <c r="E3716">
        <v>3</v>
      </c>
      <c r="F3716">
        <v>1</v>
      </c>
      <c r="G3716">
        <v>61.275449000000002</v>
      </c>
      <c r="H3716">
        <v>0.22410099999999999</v>
      </c>
      <c r="I3716">
        <v>0.224823</v>
      </c>
      <c r="J3716">
        <v>0.112411</v>
      </c>
      <c r="K3716" t="str">
        <f>MID(M3716,22,1)</f>
        <v>2</v>
      </c>
      <c r="L3716" t="s">
        <v>219</v>
      </c>
      <c r="M3716" t="s">
        <v>220</v>
      </c>
      <c r="N3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16">
        <f>VLOOKUP(TableOMP[[#This Row],[Label]],TableAvg[],2,FALSE)</f>
        <v>61.441858208333322</v>
      </c>
      <c r="P3716">
        <f>VLOOKUP(TableOMP[[#This Row],[Label]],TableAvg[],3,FALSE)</f>
        <v>0.42468092275204994</v>
      </c>
      <c r="Q3716">
        <f>TableOMP[[#This Row],[Avg]]-$U$2*TableOMP[[#This Row],[StdDev]]</f>
        <v>60.592496362829223</v>
      </c>
      <c r="R3716">
        <f>TableOMP[[#This Row],[Avg]]+$U$2*TableOMP[[#This Row],[StdDev]]</f>
        <v>62.291220053837421</v>
      </c>
      <c r="S3716">
        <f>IF(AND(TableOMP[[#This Row],[total_time]]&gt;=TableOMP[[#This Row],[Low]], TableOMP[[#This Row],[total_time]]&lt;=TableOMP[[#This Row],[High]]),1,0)</f>
        <v>1</v>
      </c>
    </row>
    <row r="3717" spans="1:19" hidden="1" x14ac:dyDescent="0.25">
      <c r="A3717" t="s">
        <v>15</v>
      </c>
      <c r="B3717">
        <v>10000</v>
      </c>
      <c r="C3717">
        <v>100</v>
      </c>
      <c r="D3717">
        <v>100000</v>
      </c>
      <c r="E3717">
        <v>3</v>
      </c>
      <c r="F3717">
        <v>1</v>
      </c>
      <c r="G3717">
        <v>61.268906999999999</v>
      </c>
      <c r="H3717">
        <v>0.23019899999999999</v>
      </c>
      <c r="I3717">
        <v>0.23370099999999999</v>
      </c>
      <c r="J3717">
        <v>0.116851</v>
      </c>
      <c r="K3717" t="str">
        <f>MID(M3717,22,1)</f>
        <v>8</v>
      </c>
      <c r="L3717" t="s">
        <v>159</v>
      </c>
      <c r="M3717" t="s">
        <v>160</v>
      </c>
      <c r="N3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17">
        <f>VLOOKUP(TableOMP[[#This Row],[Label]],TableAvg[],2,FALSE)</f>
        <v>61.441858208333322</v>
      </c>
      <c r="P3717">
        <f>VLOOKUP(TableOMP[[#This Row],[Label]],TableAvg[],3,FALSE)</f>
        <v>0.42468092275204994</v>
      </c>
      <c r="Q3717">
        <f>TableOMP[[#This Row],[Avg]]-$U$2*TableOMP[[#This Row],[StdDev]]</f>
        <v>60.592496362829223</v>
      </c>
      <c r="R3717">
        <f>TableOMP[[#This Row],[Avg]]+$U$2*TableOMP[[#This Row],[StdDev]]</f>
        <v>62.291220053837421</v>
      </c>
      <c r="S3717">
        <f>IF(AND(TableOMP[[#This Row],[total_time]]&gt;=TableOMP[[#This Row],[Low]], TableOMP[[#This Row],[total_time]]&lt;=TableOMP[[#This Row],[High]]),1,0)</f>
        <v>1</v>
      </c>
    </row>
    <row r="3718" spans="1:19" hidden="1" x14ac:dyDescent="0.25">
      <c r="A3718" t="s">
        <v>15</v>
      </c>
      <c r="B3718">
        <v>10000</v>
      </c>
      <c r="C3718">
        <v>100</v>
      </c>
      <c r="D3718">
        <v>100000</v>
      </c>
      <c r="E3718">
        <v>3</v>
      </c>
      <c r="F3718">
        <v>1</v>
      </c>
      <c r="G3718">
        <v>61.264229</v>
      </c>
      <c r="H3718">
        <v>0.23358100000000001</v>
      </c>
      <c r="I3718">
        <v>0.25617899999999999</v>
      </c>
      <c r="J3718">
        <v>0.12809000000000001</v>
      </c>
      <c r="K3718" t="str">
        <f>MID(M3718,22,1)</f>
        <v>2</v>
      </c>
      <c r="L3718" t="s">
        <v>219</v>
      </c>
      <c r="M3718" t="s">
        <v>220</v>
      </c>
      <c r="N3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18">
        <f>VLOOKUP(TableOMP[[#This Row],[Label]],TableAvg[],2,FALSE)</f>
        <v>61.441858208333322</v>
      </c>
      <c r="P3718">
        <f>VLOOKUP(TableOMP[[#This Row],[Label]],TableAvg[],3,FALSE)</f>
        <v>0.42468092275204994</v>
      </c>
      <c r="Q3718">
        <f>TableOMP[[#This Row],[Avg]]-$U$2*TableOMP[[#This Row],[StdDev]]</f>
        <v>60.592496362829223</v>
      </c>
      <c r="R3718">
        <f>TableOMP[[#This Row],[Avg]]+$U$2*TableOMP[[#This Row],[StdDev]]</f>
        <v>62.291220053837421</v>
      </c>
      <c r="S3718">
        <f>IF(AND(TableOMP[[#This Row],[total_time]]&gt;=TableOMP[[#This Row],[Low]], TableOMP[[#This Row],[total_time]]&lt;=TableOMP[[#This Row],[High]]),1,0)</f>
        <v>1</v>
      </c>
    </row>
    <row r="3719" spans="1:19" hidden="1" x14ac:dyDescent="0.25">
      <c r="A3719" t="s">
        <v>15</v>
      </c>
      <c r="B3719">
        <v>10000</v>
      </c>
      <c r="C3719">
        <v>100</v>
      </c>
      <c r="D3719">
        <v>100000</v>
      </c>
      <c r="E3719">
        <v>3</v>
      </c>
      <c r="F3719">
        <v>1</v>
      </c>
      <c r="G3719">
        <v>61.229193000000002</v>
      </c>
      <c r="H3719">
        <v>0.20921600000000001</v>
      </c>
      <c r="I3719">
        <v>0.21362500000000001</v>
      </c>
      <c r="J3719">
        <v>0.10681300000000001</v>
      </c>
      <c r="K3719" t="str">
        <f>MID(M3719,22,1)</f>
        <v>5</v>
      </c>
      <c r="L3719" t="s">
        <v>55</v>
      </c>
      <c r="M3719" t="s">
        <v>56</v>
      </c>
      <c r="N3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19">
        <f>VLOOKUP(TableOMP[[#This Row],[Label]],TableAvg[],2,FALSE)</f>
        <v>61.441858208333322</v>
      </c>
      <c r="P3719">
        <f>VLOOKUP(TableOMP[[#This Row],[Label]],TableAvg[],3,FALSE)</f>
        <v>0.42468092275204994</v>
      </c>
      <c r="Q3719">
        <f>TableOMP[[#This Row],[Avg]]-$U$2*TableOMP[[#This Row],[StdDev]]</f>
        <v>60.592496362829223</v>
      </c>
      <c r="R3719">
        <f>TableOMP[[#This Row],[Avg]]+$U$2*TableOMP[[#This Row],[StdDev]]</f>
        <v>62.291220053837421</v>
      </c>
      <c r="S3719">
        <f>IF(AND(TableOMP[[#This Row],[total_time]]&gt;=TableOMP[[#This Row],[Low]], TableOMP[[#This Row],[total_time]]&lt;=TableOMP[[#This Row],[High]]),1,0)</f>
        <v>1</v>
      </c>
    </row>
    <row r="3720" spans="1:19" hidden="1" x14ac:dyDescent="0.25">
      <c r="A3720" t="s">
        <v>15</v>
      </c>
      <c r="B3720">
        <v>10000</v>
      </c>
      <c r="C3720">
        <v>100</v>
      </c>
      <c r="D3720">
        <v>100000</v>
      </c>
      <c r="E3720">
        <v>3</v>
      </c>
      <c r="F3720">
        <v>1</v>
      </c>
      <c r="G3720">
        <v>61.224960000000003</v>
      </c>
      <c r="H3720">
        <v>0.220889</v>
      </c>
      <c r="I3720">
        <v>0.23091500000000001</v>
      </c>
      <c r="J3720">
        <v>0.11545800000000001</v>
      </c>
      <c r="K3720" t="str">
        <f>MID(M3720,22,1)</f>
        <v>5</v>
      </c>
      <c r="L3720" t="s">
        <v>163</v>
      </c>
      <c r="M3720" t="s">
        <v>164</v>
      </c>
      <c r="N3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720">
        <f>VLOOKUP(TableOMP[[#This Row],[Label]],TableAvg[],2,FALSE)</f>
        <v>61.441858208333322</v>
      </c>
      <c r="P3720">
        <f>VLOOKUP(TableOMP[[#This Row],[Label]],TableAvg[],3,FALSE)</f>
        <v>0.42468092275204994</v>
      </c>
      <c r="Q3720">
        <f>TableOMP[[#This Row],[Avg]]-$U$2*TableOMP[[#This Row],[StdDev]]</f>
        <v>60.592496362829223</v>
      </c>
      <c r="R3720">
        <f>TableOMP[[#This Row],[Avg]]+$U$2*TableOMP[[#This Row],[StdDev]]</f>
        <v>62.291220053837421</v>
      </c>
      <c r="S3720">
        <f>IF(AND(TableOMP[[#This Row],[total_time]]&gt;=TableOMP[[#This Row],[Low]], TableOMP[[#This Row],[total_time]]&lt;=TableOMP[[#This Row],[High]]),1,0)</f>
        <v>1</v>
      </c>
    </row>
    <row r="3721" spans="1:19" hidden="1" x14ac:dyDescent="0.25">
      <c r="A3721" t="s">
        <v>15</v>
      </c>
      <c r="B3721">
        <v>10000</v>
      </c>
      <c r="C3721">
        <v>100</v>
      </c>
      <c r="D3721">
        <v>1</v>
      </c>
      <c r="E3721">
        <v>4</v>
      </c>
      <c r="F3721">
        <v>1</v>
      </c>
      <c r="G3721">
        <v>60.594833000000001</v>
      </c>
      <c r="H3721">
        <v>14.577229000000001</v>
      </c>
      <c r="I3721">
        <v>5.8427879999999996</v>
      </c>
      <c r="J3721">
        <v>1.9475960000000001</v>
      </c>
      <c r="K3721" t="str">
        <f>MID(M3721,22,1)</f>
        <v>4</v>
      </c>
      <c r="L3721" t="s">
        <v>135</v>
      </c>
      <c r="M3721" t="s">
        <v>136</v>
      </c>
      <c r="N3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21">
        <f>VLOOKUP(TableOMP[[#This Row],[Label]],TableAvg[],2,FALSE)</f>
        <v>58.923033266666678</v>
      </c>
      <c r="P3721">
        <f>VLOOKUP(TableOMP[[#This Row],[Label]],TableAvg[],3,FALSE)</f>
        <v>0.84851202291295247</v>
      </c>
      <c r="Q3721">
        <f>TableOMP[[#This Row],[Avg]]-$U$2*TableOMP[[#This Row],[StdDev]]</f>
        <v>57.226009220840773</v>
      </c>
      <c r="R3721">
        <f>TableOMP[[#This Row],[Avg]]+$U$2*TableOMP[[#This Row],[StdDev]]</f>
        <v>60.620057312492584</v>
      </c>
      <c r="S3721">
        <f>IF(AND(TableOMP[[#This Row],[total_time]]&gt;=TableOMP[[#This Row],[Low]], TableOMP[[#This Row],[total_time]]&lt;=TableOMP[[#This Row],[High]]),1,0)</f>
        <v>1</v>
      </c>
    </row>
    <row r="3722" spans="1:19" hidden="1" x14ac:dyDescent="0.25">
      <c r="A3722" t="s">
        <v>15</v>
      </c>
      <c r="B3722">
        <v>10000</v>
      </c>
      <c r="C3722">
        <v>100</v>
      </c>
      <c r="D3722">
        <v>1</v>
      </c>
      <c r="E3722">
        <v>4</v>
      </c>
      <c r="F3722">
        <v>1</v>
      </c>
      <c r="G3722">
        <v>59.942954</v>
      </c>
      <c r="H3722">
        <v>13.961665999999999</v>
      </c>
      <c r="I3722">
        <v>7.0072219999999996</v>
      </c>
      <c r="J3722">
        <v>2.3357410000000001</v>
      </c>
      <c r="K3722" t="str">
        <f>MID(M3722,22,1)</f>
        <v>4</v>
      </c>
      <c r="L3722" t="s">
        <v>43</v>
      </c>
      <c r="M3722" t="s">
        <v>44</v>
      </c>
      <c r="N3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22">
        <f>VLOOKUP(TableOMP[[#This Row],[Label]],TableAvg[],2,FALSE)</f>
        <v>58.923033266666678</v>
      </c>
      <c r="P3722">
        <f>VLOOKUP(TableOMP[[#This Row],[Label]],TableAvg[],3,FALSE)</f>
        <v>0.84851202291295247</v>
      </c>
      <c r="Q3722">
        <f>TableOMP[[#This Row],[Avg]]-$U$2*TableOMP[[#This Row],[StdDev]]</f>
        <v>57.226009220840773</v>
      </c>
      <c r="R3722">
        <f>TableOMP[[#This Row],[Avg]]+$U$2*TableOMP[[#This Row],[StdDev]]</f>
        <v>60.620057312492584</v>
      </c>
      <c r="S3722">
        <f>IF(AND(TableOMP[[#This Row],[total_time]]&gt;=TableOMP[[#This Row],[Low]], TableOMP[[#This Row],[total_time]]&lt;=TableOMP[[#This Row],[High]]),1,0)</f>
        <v>1</v>
      </c>
    </row>
    <row r="3723" spans="1:19" hidden="1" x14ac:dyDescent="0.25">
      <c r="A3723" t="s">
        <v>15</v>
      </c>
      <c r="B3723">
        <v>10000</v>
      </c>
      <c r="C3723">
        <v>100</v>
      </c>
      <c r="D3723">
        <v>1</v>
      </c>
      <c r="E3723">
        <v>4</v>
      </c>
      <c r="F3723">
        <v>1</v>
      </c>
      <c r="G3723">
        <v>59.437587999999998</v>
      </c>
      <c r="H3723">
        <v>13.496627</v>
      </c>
      <c r="I3723">
        <v>5.6119310000000002</v>
      </c>
      <c r="J3723">
        <v>1.870644</v>
      </c>
      <c r="K3723" t="str">
        <f>MID(M3723,22,1)</f>
        <v>4</v>
      </c>
      <c r="L3723" t="s">
        <v>209</v>
      </c>
      <c r="M3723" t="s">
        <v>210</v>
      </c>
      <c r="N3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23">
        <f>VLOOKUP(TableOMP[[#This Row],[Label]],TableAvg[],2,FALSE)</f>
        <v>58.923033266666678</v>
      </c>
      <c r="P3723">
        <f>VLOOKUP(TableOMP[[#This Row],[Label]],TableAvg[],3,FALSE)</f>
        <v>0.84851202291295247</v>
      </c>
      <c r="Q3723">
        <f>TableOMP[[#This Row],[Avg]]-$U$2*TableOMP[[#This Row],[StdDev]]</f>
        <v>57.226009220840773</v>
      </c>
      <c r="R3723">
        <f>TableOMP[[#This Row],[Avg]]+$U$2*TableOMP[[#This Row],[StdDev]]</f>
        <v>60.620057312492584</v>
      </c>
      <c r="S3723">
        <f>IF(AND(TableOMP[[#This Row],[total_time]]&gt;=TableOMP[[#This Row],[Low]], TableOMP[[#This Row],[total_time]]&lt;=TableOMP[[#This Row],[High]]),1,0)</f>
        <v>1</v>
      </c>
    </row>
    <row r="3724" spans="1:19" hidden="1" x14ac:dyDescent="0.25">
      <c r="A3724" t="s">
        <v>15</v>
      </c>
      <c r="B3724">
        <v>10000</v>
      </c>
      <c r="C3724">
        <v>100</v>
      </c>
      <c r="D3724">
        <v>1</v>
      </c>
      <c r="E3724">
        <v>4</v>
      </c>
      <c r="F3724">
        <v>1</v>
      </c>
      <c r="G3724">
        <v>59.427602</v>
      </c>
      <c r="H3724">
        <v>13.473478999999999</v>
      </c>
      <c r="I3724">
        <v>5.688104</v>
      </c>
      <c r="J3724">
        <v>1.8960349999999999</v>
      </c>
      <c r="K3724" t="str">
        <f>MID(M3724,22,1)</f>
        <v>5</v>
      </c>
      <c r="L3724" t="s">
        <v>205</v>
      </c>
      <c r="M3724" t="s">
        <v>206</v>
      </c>
      <c r="N3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24">
        <f>VLOOKUP(TableOMP[[#This Row],[Label]],TableAvg[],2,FALSE)</f>
        <v>58.923033266666678</v>
      </c>
      <c r="P3724">
        <f>VLOOKUP(TableOMP[[#This Row],[Label]],TableAvg[],3,FALSE)</f>
        <v>0.84851202291295247</v>
      </c>
      <c r="Q3724">
        <f>TableOMP[[#This Row],[Avg]]-$U$2*TableOMP[[#This Row],[StdDev]]</f>
        <v>57.226009220840773</v>
      </c>
      <c r="R3724">
        <f>TableOMP[[#This Row],[Avg]]+$U$2*TableOMP[[#This Row],[StdDev]]</f>
        <v>60.620057312492584</v>
      </c>
      <c r="S3724">
        <f>IF(AND(TableOMP[[#This Row],[total_time]]&gt;=TableOMP[[#This Row],[Low]], TableOMP[[#This Row],[total_time]]&lt;=TableOMP[[#This Row],[High]]),1,0)</f>
        <v>1</v>
      </c>
    </row>
    <row r="3725" spans="1:19" hidden="1" x14ac:dyDescent="0.25">
      <c r="A3725" t="s">
        <v>15</v>
      </c>
      <c r="B3725">
        <v>10000</v>
      </c>
      <c r="C3725">
        <v>100</v>
      </c>
      <c r="D3725">
        <v>1</v>
      </c>
      <c r="E3725">
        <v>4</v>
      </c>
      <c r="F3725">
        <v>1</v>
      </c>
      <c r="G3725">
        <v>59.344949</v>
      </c>
      <c r="H3725">
        <v>13.365515</v>
      </c>
      <c r="I3725">
        <v>5.8640400000000001</v>
      </c>
      <c r="J3725">
        <v>1.95468</v>
      </c>
      <c r="K3725" t="str">
        <f>MID(M3725,22,1)</f>
        <v>2</v>
      </c>
      <c r="L3725" t="s">
        <v>127</v>
      </c>
      <c r="M3725" t="s">
        <v>128</v>
      </c>
      <c r="N3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25">
        <f>VLOOKUP(TableOMP[[#This Row],[Label]],TableAvg[],2,FALSE)</f>
        <v>58.923033266666678</v>
      </c>
      <c r="P3725">
        <f>VLOOKUP(TableOMP[[#This Row],[Label]],TableAvg[],3,FALSE)</f>
        <v>0.84851202291295247</v>
      </c>
      <c r="Q3725">
        <f>TableOMP[[#This Row],[Avg]]-$U$2*TableOMP[[#This Row],[StdDev]]</f>
        <v>57.226009220840773</v>
      </c>
      <c r="R3725">
        <f>TableOMP[[#This Row],[Avg]]+$U$2*TableOMP[[#This Row],[StdDev]]</f>
        <v>60.620057312492584</v>
      </c>
      <c r="S3725">
        <f>IF(AND(TableOMP[[#This Row],[total_time]]&gt;=TableOMP[[#This Row],[Low]], TableOMP[[#This Row],[total_time]]&lt;=TableOMP[[#This Row],[High]]),1,0)</f>
        <v>1</v>
      </c>
    </row>
    <row r="3726" spans="1:19" hidden="1" x14ac:dyDescent="0.25">
      <c r="A3726" t="s">
        <v>15</v>
      </c>
      <c r="B3726">
        <v>10000</v>
      </c>
      <c r="C3726">
        <v>100</v>
      </c>
      <c r="D3726">
        <v>1</v>
      </c>
      <c r="E3726">
        <v>4</v>
      </c>
      <c r="F3726">
        <v>1</v>
      </c>
      <c r="G3726">
        <v>59.190018999999999</v>
      </c>
      <c r="H3726">
        <v>13.236941</v>
      </c>
      <c r="I3726">
        <v>6.4224160000000001</v>
      </c>
      <c r="J3726">
        <v>2.1408049999999998</v>
      </c>
      <c r="K3726" t="str">
        <f>MID(M3726,22,1)</f>
        <v>4</v>
      </c>
      <c r="L3726" t="s">
        <v>43</v>
      </c>
      <c r="M3726" t="s">
        <v>44</v>
      </c>
      <c r="N3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26">
        <f>VLOOKUP(TableOMP[[#This Row],[Label]],TableAvg[],2,FALSE)</f>
        <v>58.923033266666678</v>
      </c>
      <c r="P3726">
        <f>VLOOKUP(TableOMP[[#This Row],[Label]],TableAvg[],3,FALSE)</f>
        <v>0.84851202291295247</v>
      </c>
      <c r="Q3726">
        <f>TableOMP[[#This Row],[Avg]]-$U$2*TableOMP[[#This Row],[StdDev]]</f>
        <v>57.226009220840773</v>
      </c>
      <c r="R3726">
        <f>TableOMP[[#This Row],[Avg]]+$U$2*TableOMP[[#This Row],[StdDev]]</f>
        <v>60.620057312492584</v>
      </c>
      <c r="S3726">
        <f>IF(AND(TableOMP[[#This Row],[total_time]]&gt;=TableOMP[[#This Row],[Low]], TableOMP[[#This Row],[total_time]]&lt;=TableOMP[[#This Row],[High]]),1,0)</f>
        <v>1</v>
      </c>
    </row>
    <row r="3727" spans="1:19" hidden="1" x14ac:dyDescent="0.25">
      <c r="A3727" t="s">
        <v>15</v>
      </c>
      <c r="B3727">
        <v>10000</v>
      </c>
      <c r="C3727">
        <v>100</v>
      </c>
      <c r="D3727">
        <v>1</v>
      </c>
      <c r="E3727">
        <v>4</v>
      </c>
      <c r="F3727">
        <v>1</v>
      </c>
      <c r="G3727">
        <v>59.132471000000002</v>
      </c>
      <c r="H3727">
        <v>13.125755</v>
      </c>
      <c r="I3727">
        <v>5.2708250000000003</v>
      </c>
      <c r="J3727">
        <v>1.756942</v>
      </c>
      <c r="K3727" t="str">
        <f>MID(M3727,22,1)</f>
        <v>5</v>
      </c>
      <c r="L3727" t="s">
        <v>205</v>
      </c>
      <c r="M3727" t="s">
        <v>206</v>
      </c>
      <c r="N3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27">
        <f>VLOOKUP(TableOMP[[#This Row],[Label]],TableAvg[],2,FALSE)</f>
        <v>58.923033266666678</v>
      </c>
      <c r="P3727">
        <f>VLOOKUP(TableOMP[[#This Row],[Label]],TableAvg[],3,FALSE)</f>
        <v>0.84851202291295247</v>
      </c>
      <c r="Q3727">
        <f>TableOMP[[#This Row],[Avg]]-$U$2*TableOMP[[#This Row],[StdDev]]</f>
        <v>57.226009220840773</v>
      </c>
      <c r="R3727">
        <f>TableOMP[[#This Row],[Avg]]+$U$2*TableOMP[[#This Row],[StdDev]]</f>
        <v>60.620057312492584</v>
      </c>
      <c r="S3727">
        <f>IF(AND(TableOMP[[#This Row],[total_time]]&gt;=TableOMP[[#This Row],[Low]], TableOMP[[#This Row],[total_time]]&lt;=TableOMP[[#This Row],[High]]),1,0)</f>
        <v>1</v>
      </c>
    </row>
    <row r="3728" spans="1:19" hidden="1" x14ac:dyDescent="0.25">
      <c r="A3728" t="s">
        <v>15</v>
      </c>
      <c r="B3728">
        <v>10000</v>
      </c>
      <c r="C3728">
        <v>100</v>
      </c>
      <c r="D3728">
        <v>1</v>
      </c>
      <c r="E3728">
        <v>4</v>
      </c>
      <c r="F3728">
        <v>1</v>
      </c>
      <c r="G3728">
        <v>59.027509000000002</v>
      </c>
      <c r="H3728">
        <v>13.083294</v>
      </c>
      <c r="I3728">
        <v>5.9044350000000003</v>
      </c>
      <c r="J3728">
        <v>1.968145</v>
      </c>
      <c r="K3728" t="str">
        <f>MID(M3728,22,1)</f>
        <v>4</v>
      </c>
      <c r="L3728" t="s">
        <v>209</v>
      </c>
      <c r="M3728" t="s">
        <v>210</v>
      </c>
      <c r="N3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28">
        <f>VLOOKUP(TableOMP[[#This Row],[Label]],TableAvg[],2,FALSE)</f>
        <v>58.923033266666678</v>
      </c>
      <c r="P3728">
        <f>VLOOKUP(TableOMP[[#This Row],[Label]],TableAvg[],3,FALSE)</f>
        <v>0.84851202291295247</v>
      </c>
      <c r="Q3728">
        <f>TableOMP[[#This Row],[Avg]]-$U$2*TableOMP[[#This Row],[StdDev]]</f>
        <v>57.226009220840773</v>
      </c>
      <c r="R3728">
        <f>TableOMP[[#This Row],[Avg]]+$U$2*TableOMP[[#This Row],[StdDev]]</f>
        <v>60.620057312492584</v>
      </c>
      <c r="S3728">
        <f>IF(AND(TableOMP[[#This Row],[total_time]]&gt;=TableOMP[[#This Row],[Low]], TableOMP[[#This Row],[total_time]]&lt;=TableOMP[[#This Row],[High]]),1,0)</f>
        <v>1</v>
      </c>
    </row>
    <row r="3729" spans="1:19" hidden="1" x14ac:dyDescent="0.25">
      <c r="A3729" t="s">
        <v>15</v>
      </c>
      <c r="B3729">
        <v>10000</v>
      </c>
      <c r="C3729">
        <v>100</v>
      </c>
      <c r="D3729">
        <v>1</v>
      </c>
      <c r="E3729">
        <v>4</v>
      </c>
      <c r="F3729">
        <v>1</v>
      </c>
      <c r="G3729">
        <v>58.963281000000002</v>
      </c>
      <c r="H3729">
        <v>12.874533</v>
      </c>
      <c r="I3729">
        <v>5.6054729999999999</v>
      </c>
      <c r="J3729">
        <v>1.8684909999999999</v>
      </c>
      <c r="K3729" t="str">
        <f>MID(M3729,22,1)</f>
        <v>6</v>
      </c>
      <c r="L3729" t="s">
        <v>63</v>
      </c>
      <c r="M3729" t="s">
        <v>64</v>
      </c>
      <c r="N3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29">
        <f>VLOOKUP(TableOMP[[#This Row],[Label]],TableAvg[],2,FALSE)</f>
        <v>58.923033266666678</v>
      </c>
      <c r="P3729">
        <f>VLOOKUP(TableOMP[[#This Row],[Label]],TableAvg[],3,FALSE)</f>
        <v>0.84851202291295247</v>
      </c>
      <c r="Q3729">
        <f>TableOMP[[#This Row],[Avg]]-$U$2*TableOMP[[#This Row],[StdDev]]</f>
        <v>57.226009220840773</v>
      </c>
      <c r="R3729">
        <f>TableOMP[[#This Row],[Avg]]+$U$2*TableOMP[[#This Row],[StdDev]]</f>
        <v>60.620057312492584</v>
      </c>
      <c r="S3729">
        <f>IF(AND(TableOMP[[#This Row],[total_time]]&gt;=TableOMP[[#This Row],[Low]], TableOMP[[#This Row],[total_time]]&lt;=TableOMP[[#This Row],[High]]),1,0)</f>
        <v>1</v>
      </c>
    </row>
    <row r="3730" spans="1:19" hidden="1" x14ac:dyDescent="0.25">
      <c r="A3730" t="s">
        <v>15</v>
      </c>
      <c r="B3730">
        <v>10000</v>
      </c>
      <c r="C3730">
        <v>100</v>
      </c>
      <c r="D3730">
        <v>1</v>
      </c>
      <c r="E3730">
        <v>4</v>
      </c>
      <c r="F3730">
        <v>1</v>
      </c>
      <c r="G3730">
        <v>58.911084000000002</v>
      </c>
      <c r="H3730">
        <v>12.716811999999999</v>
      </c>
      <c r="I3730">
        <v>5.0052940000000001</v>
      </c>
      <c r="J3730">
        <v>1.668431</v>
      </c>
      <c r="K3730" t="str">
        <f>MID(M3730,22,1)</f>
        <v>1</v>
      </c>
      <c r="L3730" t="s">
        <v>221</v>
      </c>
      <c r="M3730" t="s">
        <v>222</v>
      </c>
      <c r="N3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30">
        <f>VLOOKUP(TableOMP[[#This Row],[Label]],TableAvg[],2,FALSE)</f>
        <v>58.923033266666678</v>
      </c>
      <c r="P3730">
        <f>VLOOKUP(TableOMP[[#This Row],[Label]],TableAvg[],3,FALSE)</f>
        <v>0.84851202291295247</v>
      </c>
      <c r="Q3730">
        <f>TableOMP[[#This Row],[Avg]]-$U$2*TableOMP[[#This Row],[StdDev]]</f>
        <v>57.226009220840773</v>
      </c>
      <c r="R3730">
        <f>TableOMP[[#This Row],[Avg]]+$U$2*TableOMP[[#This Row],[StdDev]]</f>
        <v>60.620057312492584</v>
      </c>
      <c r="S3730">
        <f>IF(AND(TableOMP[[#This Row],[total_time]]&gt;=TableOMP[[#This Row],[Low]], TableOMP[[#This Row],[total_time]]&lt;=TableOMP[[#This Row],[High]]),1,0)</f>
        <v>1</v>
      </c>
    </row>
    <row r="3731" spans="1:19" hidden="1" x14ac:dyDescent="0.25">
      <c r="A3731" t="s">
        <v>15</v>
      </c>
      <c r="B3731">
        <v>10000</v>
      </c>
      <c r="C3731">
        <v>100</v>
      </c>
      <c r="D3731">
        <v>1</v>
      </c>
      <c r="E3731">
        <v>4</v>
      </c>
      <c r="F3731">
        <v>1</v>
      </c>
      <c r="G3731">
        <v>58.423475000000003</v>
      </c>
      <c r="H3731">
        <v>12.51458</v>
      </c>
      <c r="I3731">
        <v>5.2106649999999997</v>
      </c>
      <c r="J3731">
        <v>1.736888</v>
      </c>
      <c r="K3731" t="str">
        <f>MID(M3731,22,1)</f>
        <v>1</v>
      </c>
      <c r="L3731" t="s">
        <v>221</v>
      </c>
      <c r="M3731" t="s">
        <v>222</v>
      </c>
      <c r="N3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31">
        <f>VLOOKUP(TableOMP[[#This Row],[Label]],TableAvg[],2,FALSE)</f>
        <v>58.923033266666678</v>
      </c>
      <c r="P3731">
        <f>VLOOKUP(TableOMP[[#This Row],[Label]],TableAvg[],3,FALSE)</f>
        <v>0.84851202291295247</v>
      </c>
      <c r="Q3731">
        <f>TableOMP[[#This Row],[Avg]]-$U$2*TableOMP[[#This Row],[StdDev]]</f>
        <v>57.226009220840773</v>
      </c>
      <c r="R3731">
        <f>TableOMP[[#This Row],[Avg]]+$U$2*TableOMP[[#This Row],[StdDev]]</f>
        <v>60.620057312492584</v>
      </c>
      <c r="S3731">
        <f>IF(AND(TableOMP[[#This Row],[total_time]]&gt;=TableOMP[[#This Row],[Low]], TableOMP[[#This Row],[total_time]]&lt;=TableOMP[[#This Row],[High]]),1,0)</f>
        <v>1</v>
      </c>
    </row>
    <row r="3732" spans="1:19" hidden="1" x14ac:dyDescent="0.25">
      <c r="A3732" t="s">
        <v>15</v>
      </c>
      <c r="B3732">
        <v>10000</v>
      </c>
      <c r="C3732">
        <v>100</v>
      </c>
      <c r="D3732">
        <v>1</v>
      </c>
      <c r="E3732">
        <v>4</v>
      </c>
      <c r="F3732">
        <v>1</v>
      </c>
      <c r="G3732">
        <v>58.420290999999999</v>
      </c>
      <c r="H3732">
        <v>12.398699000000001</v>
      </c>
      <c r="I3732">
        <v>5.1562910000000004</v>
      </c>
      <c r="J3732">
        <v>1.718764</v>
      </c>
      <c r="K3732" t="str">
        <f>MID(M3732,22,1)</f>
        <v>4</v>
      </c>
      <c r="L3732" t="s">
        <v>209</v>
      </c>
      <c r="M3732" t="s">
        <v>210</v>
      </c>
      <c r="N3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32">
        <f>VLOOKUP(TableOMP[[#This Row],[Label]],TableAvg[],2,FALSE)</f>
        <v>58.923033266666678</v>
      </c>
      <c r="P3732">
        <f>VLOOKUP(TableOMP[[#This Row],[Label]],TableAvg[],3,FALSE)</f>
        <v>0.84851202291295247</v>
      </c>
      <c r="Q3732">
        <f>TableOMP[[#This Row],[Avg]]-$U$2*TableOMP[[#This Row],[StdDev]]</f>
        <v>57.226009220840773</v>
      </c>
      <c r="R3732">
        <f>TableOMP[[#This Row],[Avg]]+$U$2*TableOMP[[#This Row],[StdDev]]</f>
        <v>60.620057312492584</v>
      </c>
      <c r="S3732">
        <f>IF(AND(TableOMP[[#This Row],[total_time]]&gt;=TableOMP[[#This Row],[Low]], TableOMP[[#This Row],[total_time]]&lt;=TableOMP[[#This Row],[High]]),1,0)</f>
        <v>1</v>
      </c>
    </row>
    <row r="3733" spans="1:19" hidden="1" x14ac:dyDescent="0.25">
      <c r="A3733" t="s">
        <v>15</v>
      </c>
      <c r="B3733">
        <v>10000</v>
      </c>
      <c r="C3733">
        <v>100</v>
      </c>
      <c r="D3733">
        <v>1</v>
      </c>
      <c r="E3733">
        <v>4</v>
      </c>
      <c r="F3733">
        <v>1</v>
      </c>
      <c r="G3733">
        <v>58.162497000000002</v>
      </c>
      <c r="H3733">
        <v>12.194635999999999</v>
      </c>
      <c r="I3733">
        <v>5.2677259999999997</v>
      </c>
      <c r="J3733">
        <v>1.7559089999999999</v>
      </c>
      <c r="K3733" t="str">
        <f>MID(M3733,22,1)</f>
        <v>5</v>
      </c>
      <c r="L3733" t="s">
        <v>205</v>
      </c>
      <c r="M3733" t="s">
        <v>206</v>
      </c>
      <c r="N3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33">
        <f>VLOOKUP(TableOMP[[#This Row],[Label]],TableAvg[],2,FALSE)</f>
        <v>58.923033266666678</v>
      </c>
      <c r="P3733">
        <f>VLOOKUP(TableOMP[[#This Row],[Label]],TableAvg[],3,FALSE)</f>
        <v>0.84851202291295247</v>
      </c>
      <c r="Q3733">
        <f>TableOMP[[#This Row],[Avg]]-$U$2*TableOMP[[#This Row],[StdDev]]</f>
        <v>57.226009220840773</v>
      </c>
      <c r="R3733">
        <f>TableOMP[[#This Row],[Avg]]+$U$2*TableOMP[[#This Row],[StdDev]]</f>
        <v>60.620057312492584</v>
      </c>
      <c r="S3733">
        <f>IF(AND(TableOMP[[#This Row],[total_time]]&gt;=TableOMP[[#This Row],[Low]], TableOMP[[#This Row],[total_time]]&lt;=TableOMP[[#This Row],[High]]),1,0)</f>
        <v>1</v>
      </c>
    </row>
    <row r="3734" spans="1:19" hidden="1" x14ac:dyDescent="0.25">
      <c r="A3734" t="s">
        <v>15</v>
      </c>
      <c r="B3734">
        <v>10000</v>
      </c>
      <c r="C3734">
        <v>100</v>
      </c>
      <c r="D3734">
        <v>1</v>
      </c>
      <c r="E3734">
        <v>4</v>
      </c>
      <c r="F3734">
        <v>1</v>
      </c>
      <c r="G3734">
        <v>57.990672000000004</v>
      </c>
      <c r="H3734">
        <v>12.01768</v>
      </c>
      <c r="I3734">
        <v>5.4354930000000001</v>
      </c>
      <c r="J3734">
        <v>1.811831</v>
      </c>
      <c r="K3734" t="str">
        <f>MID(M3734,22,1)</f>
        <v>1</v>
      </c>
      <c r="L3734" t="s">
        <v>221</v>
      </c>
      <c r="M3734" t="s">
        <v>222</v>
      </c>
      <c r="N3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3734">
        <f>VLOOKUP(TableOMP[[#This Row],[Label]],TableAvg[],2,FALSE)</f>
        <v>58.923033266666678</v>
      </c>
      <c r="P3734">
        <f>VLOOKUP(TableOMP[[#This Row],[Label]],TableAvg[],3,FALSE)</f>
        <v>0.84851202291295247</v>
      </c>
      <c r="Q3734">
        <f>TableOMP[[#This Row],[Avg]]-$U$2*TableOMP[[#This Row],[StdDev]]</f>
        <v>57.226009220840773</v>
      </c>
      <c r="R3734">
        <f>TableOMP[[#This Row],[Avg]]+$U$2*TableOMP[[#This Row],[StdDev]]</f>
        <v>60.620057312492584</v>
      </c>
      <c r="S3734">
        <f>IF(AND(TableOMP[[#This Row],[total_time]]&gt;=TableOMP[[#This Row],[Low]], TableOMP[[#This Row],[total_time]]&lt;=TableOMP[[#This Row],[High]]),1,0)</f>
        <v>1</v>
      </c>
    </row>
    <row r="3735" spans="1:19" hidden="1" x14ac:dyDescent="0.25">
      <c r="A3735" t="s">
        <v>16</v>
      </c>
      <c r="B3735">
        <v>10000</v>
      </c>
      <c r="C3735">
        <v>100</v>
      </c>
      <c r="D3735">
        <v>1</v>
      </c>
      <c r="E3735">
        <v>6</v>
      </c>
      <c r="F3735">
        <v>1</v>
      </c>
      <c r="G3735">
        <v>56.521472000000003</v>
      </c>
      <c r="H3735">
        <v>13.872289</v>
      </c>
      <c r="I3735">
        <v>9.8362750000000005</v>
      </c>
      <c r="J3735">
        <v>1.967255</v>
      </c>
      <c r="K3735" t="str">
        <f>MID(M3735,22,1)</f>
        <v>2</v>
      </c>
      <c r="L3735" t="s">
        <v>129</v>
      </c>
      <c r="M3735" t="s">
        <v>130</v>
      </c>
      <c r="N3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3735">
        <f>VLOOKUP(TableOMP[[#This Row],[Label]],TableAvg[],2,FALSE)</f>
        <v>55.111271090909092</v>
      </c>
      <c r="P3735">
        <f>VLOOKUP(TableOMP[[#This Row],[Label]],TableAvg[],3,FALSE)</f>
        <v>0.75540303145061194</v>
      </c>
      <c r="Q3735">
        <f>TableOMP[[#This Row],[Avg]]-$U$2*TableOMP[[#This Row],[StdDev]]</f>
        <v>53.600465028007868</v>
      </c>
      <c r="R3735">
        <f>TableOMP[[#This Row],[Avg]]+$U$2*TableOMP[[#This Row],[StdDev]]</f>
        <v>56.622077153810316</v>
      </c>
      <c r="S3735">
        <f>IF(AND(TableOMP[[#This Row],[total_time]]&gt;=TableOMP[[#This Row],[Low]], TableOMP[[#This Row],[total_time]]&lt;=TableOMP[[#This Row],[High]]),1,0)</f>
        <v>1</v>
      </c>
    </row>
    <row r="3736" spans="1:19" hidden="1" x14ac:dyDescent="0.25">
      <c r="A3736" t="s">
        <v>16</v>
      </c>
      <c r="B3736">
        <v>10000</v>
      </c>
      <c r="C3736">
        <v>100</v>
      </c>
      <c r="D3736">
        <v>1</v>
      </c>
      <c r="E3736">
        <v>6</v>
      </c>
      <c r="F3736">
        <v>1</v>
      </c>
      <c r="G3736">
        <v>56.323639</v>
      </c>
      <c r="H3736">
        <v>13.699346999999999</v>
      </c>
      <c r="I3736">
        <v>10.115771000000001</v>
      </c>
      <c r="J3736">
        <v>2.0231539999999999</v>
      </c>
      <c r="K3736" t="str">
        <f>MID(M3736,22,1)</f>
        <v>8</v>
      </c>
      <c r="L3736" t="s">
        <v>125</v>
      </c>
      <c r="M3736" t="s">
        <v>126</v>
      </c>
      <c r="N3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3736">
        <f>VLOOKUP(TableOMP[[#This Row],[Label]],TableAvg[],2,FALSE)</f>
        <v>55.111271090909092</v>
      </c>
      <c r="P3736">
        <f>VLOOKUP(TableOMP[[#This Row],[Label]],TableAvg[],3,FALSE)</f>
        <v>0.75540303145061194</v>
      </c>
      <c r="Q3736">
        <f>TableOMP[[#This Row],[Avg]]-$U$2*TableOMP[[#This Row],[StdDev]]</f>
        <v>53.600465028007868</v>
      </c>
      <c r="R3736">
        <f>TableOMP[[#This Row],[Avg]]+$U$2*TableOMP[[#This Row],[StdDev]]</f>
        <v>56.622077153810316</v>
      </c>
      <c r="S3736">
        <f>IF(AND(TableOMP[[#This Row],[total_time]]&gt;=TableOMP[[#This Row],[Low]], TableOMP[[#This Row],[total_time]]&lt;=TableOMP[[#This Row],[High]]),1,0)</f>
        <v>1</v>
      </c>
    </row>
    <row r="3737" spans="1:19" hidden="1" x14ac:dyDescent="0.25">
      <c r="A3737" t="s">
        <v>16</v>
      </c>
      <c r="B3737">
        <v>10000</v>
      </c>
      <c r="C3737">
        <v>100</v>
      </c>
      <c r="D3737">
        <v>1</v>
      </c>
      <c r="E3737">
        <v>6</v>
      </c>
      <c r="F3737">
        <v>1</v>
      </c>
      <c r="G3737">
        <v>55.737291999999997</v>
      </c>
      <c r="H3737">
        <v>13.146156</v>
      </c>
      <c r="I3737">
        <v>8.4009280000000004</v>
      </c>
      <c r="J3737">
        <v>1.680186</v>
      </c>
      <c r="K3737" t="str">
        <f>MID(M3737,22,1)</f>
        <v>2</v>
      </c>
      <c r="L3737" t="s">
        <v>99</v>
      </c>
      <c r="M3737" t="s">
        <v>100</v>
      </c>
      <c r="N3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3737">
        <f>VLOOKUP(TableOMP[[#This Row],[Label]],TableAvg[],2,FALSE)</f>
        <v>55.111271090909092</v>
      </c>
      <c r="P3737">
        <f>VLOOKUP(TableOMP[[#This Row],[Label]],TableAvg[],3,FALSE)</f>
        <v>0.75540303145061194</v>
      </c>
      <c r="Q3737">
        <f>TableOMP[[#This Row],[Avg]]-$U$2*TableOMP[[#This Row],[StdDev]]</f>
        <v>53.600465028007868</v>
      </c>
      <c r="R3737">
        <f>TableOMP[[#This Row],[Avg]]+$U$2*TableOMP[[#This Row],[StdDev]]</f>
        <v>56.622077153810316</v>
      </c>
      <c r="S3737">
        <f>IF(AND(TableOMP[[#This Row],[total_time]]&gt;=TableOMP[[#This Row],[Low]], TableOMP[[#This Row],[total_time]]&lt;=TableOMP[[#This Row],[High]]),1,0)</f>
        <v>1</v>
      </c>
    </row>
    <row r="3738" spans="1:19" hidden="1" x14ac:dyDescent="0.25">
      <c r="A3738" t="s">
        <v>16</v>
      </c>
      <c r="B3738">
        <v>10000</v>
      </c>
      <c r="C3738">
        <v>100</v>
      </c>
      <c r="D3738">
        <v>1</v>
      </c>
      <c r="E3738">
        <v>6</v>
      </c>
      <c r="F3738">
        <v>1</v>
      </c>
      <c r="G3738">
        <v>55.443401999999999</v>
      </c>
      <c r="H3738">
        <v>12.725414000000001</v>
      </c>
      <c r="I3738">
        <v>8.4720980000000008</v>
      </c>
      <c r="J3738">
        <v>1.69442</v>
      </c>
      <c r="K3738" t="str">
        <f>MID(M3738,22,1)</f>
        <v>6</v>
      </c>
      <c r="L3738" t="s">
        <v>79</v>
      </c>
      <c r="M3738" t="s">
        <v>80</v>
      </c>
      <c r="N3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3738">
        <f>VLOOKUP(TableOMP[[#This Row],[Label]],TableAvg[],2,FALSE)</f>
        <v>55.111271090909092</v>
      </c>
      <c r="P3738">
        <f>VLOOKUP(TableOMP[[#This Row],[Label]],TableAvg[],3,FALSE)</f>
        <v>0.75540303145061194</v>
      </c>
      <c r="Q3738">
        <f>TableOMP[[#This Row],[Avg]]-$U$2*TableOMP[[#This Row],[StdDev]]</f>
        <v>53.600465028007868</v>
      </c>
      <c r="R3738">
        <f>TableOMP[[#This Row],[Avg]]+$U$2*TableOMP[[#This Row],[StdDev]]</f>
        <v>56.622077153810316</v>
      </c>
      <c r="S3738">
        <f>IF(AND(TableOMP[[#This Row],[total_time]]&gt;=TableOMP[[#This Row],[Low]], TableOMP[[#This Row],[total_time]]&lt;=TableOMP[[#This Row],[High]]),1,0)</f>
        <v>1</v>
      </c>
    </row>
    <row r="3739" spans="1:19" hidden="1" x14ac:dyDescent="0.25">
      <c r="A3739" t="s">
        <v>16</v>
      </c>
      <c r="B3739">
        <v>10000</v>
      </c>
      <c r="C3739">
        <v>100</v>
      </c>
      <c r="D3739">
        <v>1</v>
      </c>
      <c r="E3739">
        <v>6</v>
      </c>
      <c r="F3739">
        <v>1</v>
      </c>
      <c r="G3739">
        <v>54.913144000000003</v>
      </c>
      <c r="H3739">
        <v>12.109413</v>
      </c>
      <c r="I3739">
        <v>7.9292749999999996</v>
      </c>
      <c r="J3739">
        <v>1.585855</v>
      </c>
      <c r="K3739" t="str">
        <f>MID(M3739,22,1)</f>
        <v>6</v>
      </c>
      <c r="L3739" t="s">
        <v>187</v>
      </c>
      <c r="M3739" t="s">
        <v>188</v>
      </c>
      <c r="N3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3739">
        <f>VLOOKUP(TableOMP[[#This Row],[Label]],TableAvg[],2,FALSE)</f>
        <v>55.111271090909092</v>
      </c>
      <c r="P3739">
        <f>VLOOKUP(TableOMP[[#This Row],[Label]],TableAvg[],3,FALSE)</f>
        <v>0.75540303145061194</v>
      </c>
      <c r="Q3739">
        <f>TableOMP[[#This Row],[Avg]]-$U$2*TableOMP[[#This Row],[StdDev]]</f>
        <v>53.600465028007868</v>
      </c>
      <c r="R3739">
        <f>TableOMP[[#This Row],[Avg]]+$U$2*TableOMP[[#This Row],[StdDev]]</f>
        <v>56.622077153810316</v>
      </c>
      <c r="S3739">
        <f>IF(AND(TableOMP[[#This Row],[total_time]]&gt;=TableOMP[[#This Row],[Low]], TableOMP[[#This Row],[total_time]]&lt;=TableOMP[[#This Row],[High]]),1,0)</f>
        <v>1</v>
      </c>
    </row>
    <row r="3740" spans="1:19" hidden="1" x14ac:dyDescent="0.25">
      <c r="A3740" t="s">
        <v>16</v>
      </c>
      <c r="B3740">
        <v>10000</v>
      </c>
      <c r="C3740">
        <v>100</v>
      </c>
      <c r="D3740">
        <v>1</v>
      </c>
      <c r="E3740">
        <v>6</v>
      </c>
      <c r="F3740">
        <v>1</v>
      </c>
      <c r="G3740">
        <v>54.870716999999999</v>
      </c>
      <c r="H3740">
        <v>12.187697</v>
      </c>
      <c r="I3740">
        <v>7.8980110000000003</v>
      </c>
      <c r="J3740">
        <v>1.579602</v>
      </c>
      <c r="K3740" t="str">
        <f>MID(M3740,22,1)</f>
        <v>2</v>
      </c>
      <c r="L3740" t="s">
        <v>211</v>
      </c>
      <c r="M3740" t="s">
        <v>212</v>
      </c>
      <c r="N3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3740">
        <f>VLOOKUP(TableOMP[[#This Row],[Label]],TableAvg[],2,FALSE)</f>
        <v>55.111271090909092</v>
      </c>
      <c r="P3740">
        <f>VLOOKUP(TableOMP[[#This Row],[Label]],TableAvg[],3,FALSE)</f>
        <v>0.75540303145061194</v>
      </c>
      <c r="Q3740">
        <f>TableOMP[[#This Row],[Avg]]-$U$2*TableOMP[[#This Row],[StdDev]]</f>
        <v>53.600465028007868</v>
      </c>
      <c r="R3740">
        <f>TableOMP[[#This Row],[Avg]]+$U$2*TableOMP[[#This Row],[StdDev]]</f>
        <v>56.622077153810316</v>
      </c>
      <c r="S3740">
        <f>IF(AND(TableOMP[[#This Row],[total_time]]&gt;=TableOMP[[#This Row],[Low]], TableOMP[[#This Row],[total_time]]&lt;=TableOMP[[#This Row],[High]]),1,0)</f>
        <v>1</v>
      </c>
    </row>
    <row r="3741" spans="1:19" hidden="1" x14ac:dyDescent="0.25">
      <c r="A3741" t="s">
        <v>16</v>
      </c>
      <c r="B3741">
        <v>10000</v>
      </c>
      <c r="C3741">
        <v>100</v>
      </c>
      <c r="D3741">
        <v>1</v>
      </c>
      <c r="E3741">
        <v>6</v>
      </c>
      <c r="F3741">
        <v>1</v>
      </c>
      <c r="G3741">
        <v>54.796835000000002</v>
      </c>
      <c r="H3741">
        <v>12.137174999999999</v>
      </c>
      <c r="I3741">
        <v>7.4393310000000001</v>
      </c>
      <c r="J3741">
        <v>1.4878659999999999</v>
      </c>
      <c r="K3741" t="str">
        <f>MID(M3741,22,1)</f>
        <v>2</v>
      </c>
      <c r="L3741" t="s">
        <v>211</v>
      </c>
      <c r="M3741" t="s">
        <v>212</v>
      </c>
      <c r="N3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3741">
        <f>VLOOKUP(TableOMP[[#This Row],[Label]],TableAvg[],2,FALSE)</f>
        <v>55.111271090909092</v>
      </c>
      <c r="P3741">
        <f>VLOOKUP(TableOMP[[#This Row],[Label]],TableAvg[],3,FALSE)</f>
        <v>0.75540303145061194</v>
      </c>
      <c r="Q3741">
        <f>TableOMP[[#This Row],[Avg]]-$U$2*TableOMP[[#This Row],[StdDev]]</f>
        <v>53.600465028007868</v>
      </c>
      <c r="R3741">
        <f>TableOMP[[#This Row],[Avg]]+$U$2*TableOMP[[#This Row],[StdDev]]</f>
        <v>56.622077153810316</v>
      </c>
      <c r="S3741">
        <f>IF(AND(TableOMP[[#This Row],[total_time]]&gt;=TableOMP[[#This Row],[Low]], TableOMP[[#This Row],[total_time]]&lt;=TableOMP[[#This Row],[High]]),1,0)</f>
        <v>1</v>
      </c>
    </row>
    <row r="3742" spans="1:19" hidden="1" x14ac:dyDescent="0.25">
      <c r="A3742" t="s">
        <v>16</v>
      </c>
      <c r="B3742">
        <v>10000</v>
      </c>
      <c r="C3742">
        <v>100</v>
      </c>
      <c r="D3742">
        <v>1</v>
      </c>
      <c r="E3742">
        <v>6</v>
      </c>
      <c r="F3742">
        <v>1</v>
      </c>
      <c r="G3742">
        <v>54.643313999999997</v>
      </c>
      <c r="H3742">
        <v>12.032520999999999</v>
      </c>
      <c r="I3742">
        <v>7.4140309999999996</v>
      </c>
      <c r="J3742">
        <v>1.4828060000000001</v>
      </c>
      <c r="K3742" t="str">
        <f>MID(M3742,22,1)</f>
        <v>5</v>
      </c>
      <c r="L3742" t="s">
        <v>213</v>
      </c>
      <c r="M3742" t="s">
        <v>214</v>
      </c>
      <c r="N3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3742">
        <f>VLOOKUP(TableOMP[[#This Row],[Label]],TableAvg[],2,FALSE)</f>
        <v>55.111271090909092</v>
      </c>
      <c r="P3742">
        <f>VLOOKUP(TableOMP[[#This Row],[Label]],TableAvg[],3,FALSE)</f>
        <v>0.75540303145061194</v>
      </c>
      <c r="Q3742">
        <f>TableOMP[[#This Row],[Avg]]-$U$2*TableOMP[[#This Row],[StdDev]]</f>
        <v>53.600465028007868</v>
      </c>
      <c r="R3742">
        <f>TableOMP[[#This Row],[Avg]]+$U$2*TableOMP[[#This Row],[StdDev]]</f>
        <v>56.622077153810316</v>
      </c>
      <c r="S3742">
        <f>IF(AND(TableOMP[[#This Row],[total_time]]&gt;=TableOMP[[#This Row],[Low]], TableOMP[[#This Row],[total_time]]&lt;=TableOMP[[#This Row],[High]]),1,0)</f>
        <v>1</v>
      </c>
    </row>
    <row r="3743" spans="1:19" hidden="1" x14ac:dyDescent="0.25">
      <c r="A3743" t="s">
        <v>16</v>
      </c>
      <c r="B3743">
        <v>10000</v>
      </c>
      <c r="C3743">
        <v>100</v>
      </c>
      <c r="D3743">
        <v>1</v>
      </c>
      <c r="E3743">
        <v>6</v>
      </c>
      <c r="F3743">
        <v>1</v>
      </c>
      <c r="G3743">
        <v>54.458564000000003</v>
      </c>
      <c r="H3743">
        <v>11.78664</v>
      </c>
      <c r="I3743">
        <v>6.8492959999999998</v>
      </c>
      <c r="J3743">
        <v>1.3698589999999999</v>
      </c>
      <c r="K3743" t="str">
        <f>MID(M3743,22,1)</f>
        <v>2</v>
      </c>
      <c r="L3743" t="s">
        <v>211</v>
      </c>
      <c r="M3743" t="s">
        <v>212</v>
      </c>
      <c r="N3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3743">
        <f>VLOOKUP(TableOMP[[#This Row],[Label]],TableAvg[],2,FALSE)</f>
        <v>55.111271090909092</v>
      </c>
      <c r="P3743">
        <f>VLOOKUP(TableOMP[[#This Row],[Label]],TableAvg[],3,FALSE)</f>
        <v>0.75540303145061194</v>
      </c>
      <c r="Q3743">
        <f>TableOMP[[#This Row],[Avg]]-$U$2*TableOMP[[#This Row],[StdDev]]</f>
        <v>53.600465028007868</v>
      </c>
      <c r="R3743">
        <f>TableOMP[[#This Row],[Avg]]+$U$2*TableOMP[[#This Row],[StdDev]]</f>
        <v>56.622077153810316</v>
      </c>
      <c r="S3743">
        <f>IF(AND(TableOMP[[#This Row],[total_time]]&gt;=TableOMP[[#This Row],[Low]], TableOMP[[#This Row],[total_time]]&lt;=TableOMP[[#This Row],[High]]),1,0)</f>
        <v>1</v>
      </c>
    </row>
    <row r="3744" spans="1:19" hidden="1" x14ac:dyDescent="0.25">
      <c r="A3744" t="s">
        <v>16</v>
      </c>
      <c r="B3744">
        <v>10000</v>
      </c>
      <c r="C3744">
        <v>100</v>
      </c>
      <c r="D3744">
        <v>1</v>
      </c>
      <c r="E3744">
        <v>6</v>
      </c>
      <c r="F3744">
        <v>1</v>
      </c>
      <c r="G3744">
        <v>54.353805999999999</v>
      </c>
      <c r="H3744">
        <v>11.690075</v>
      </c>
      <c r="I3744">
        <v>6.7174779999999998</v>
      </c>
      <c r="J3744">
        <v>1.343496</v>
      </c>
      <c r="K3744" t="str">
        <f>MID(M3744,22,1)</f>
        <v>5</v>
      </c>
      <c r="L3744" t="s">
        <v>213</v>
      </c>
      <c r="M3744" t="s">
        <v>214</v>
      </c>
      <c r="N3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3744">
        <f>VLOOKUP(TableOMP[[#This Row],[Label]],TableAvg[],2,FALSE)</f>
        <v>55.111271090909092</v>
      </c>
      <c r="P3744">
        <f>VLOOKUP(TableOMP[[#This Row],[Label]],TableAvg[],3,FALSE)</f>
        <v>0.75540303145061194</v>
      </c>
      <c r="Q3744">
        <f>TableOMP[[#This Row],[Avg]]-$U$2*TableOMP[[#This Row],[StdDev]]</f>
        <v>53.600465028007868</v>
      </c>
      <c r="R3744">
        <f>TableOMP[[#This Row],[Avg]]+$U$2*TableOMP[[#This Row],[StdDev]]</f>
        <v>56.622077153810316</v>
      </c>
      <c r="S3744">
        <f>IF(AND(TableOMP[[#This Row],[total_time]]&gt;=TableOMP[[#This Row],[Low]], TableOMP[[#This Row],[total_time]]&lt;=TableOMP[[#This Row],[High]]),1,0)</f>
        <v>1</v>
      </c>
    </row>
    <row r="3745" spans="1:19" hidden="1" x14ac:dyDescent="0.25">
      <c r="A3745" t="s">
        <v>16</v>
      </c>
      <c r="B3745">
        <v>10000</v>
      </c>
      <c r="C3745">
        <v>100</v>
      </c>
      <c r="D3745">
        <v>1</v>
      </c>
      <c r="E3745">
        <v>6</v>
      </c>
      <c r="F3745">
        <v>1</v>
      </c>
      <c r="G3745">
        <v>54.161797</v>
      </c>
      <c r="H3745">
        <v>11.530176000000001</v>
      </c>
      <c r="I3745">
        <v>7.3363889999999996</v>
      </c>
      <c r="J3745">
        <v>1.4672780000000001</v>
      </c>
      <c r="K3745" t="str">
        <f>MID(M3745,22,1)</f>
        <v>5</v>
      </c>
      <c r="L3745" t="s">
        <v>213</v>
      </c>
      <c r="M3745" t="s">
        <v>214</v>
      </c>
      <c r="N3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3745">
        <f>VLOOKUP(TableOMP[[#This Row],[Label]],TableAvg[],2,FALSE)</f>
        <v>55.111271090909092</v>
      </c>
      <c r="P3745">
        <f>VLOOKUP(TableOMP[[#This Row],[Label]],TableAvg[],3,FALSE)</f>
        <v>0.75540303145061194</v>
      </c>
      <c r="Q3745">
        <f>TableOMP[[#This Row],[Avg]]-$U$2*TableOMP[[#This Row],[StdDev]]</f>
        <v>53.600465028007868</v>
      </c>
      <c r="R3745">
        <f>TableOMP[[#This Row],[Avg]]+$U$2*TableOMP[[#This Row],[StdDev]]</f>
        <v>56.622077153810316</v>
      </c>
      <c r="S3745">
        <f>IF(AND(TableOMP[[#This Row],[total_time]]&gt;=TableOMP[[#This Row],[Low]], TableOMP[[#This Row],[total_time]]&lt;=TableOMP[[#This Row],[High]]),1,0)</f>
        <v>1</v>
      </c>
    </row>
    <row r="3746" spans="1:19" hidden="1" x14ac:dyDescent="0.25">
      <c r="A3746" t="s">
        <v>16</v>
      </c>
      <c r="B3746">
        <v>10000</v>
      </c>
      <c r="C3746">
        <v>100</v>
      </c>
      <c r="D3746">
        <v>100000</v>
      </c>
      <c r="E3746">
        <v>5</v>
      </c>
      <c r="F3746">
        <v>1</v>
      </c>
      <c r="G3746">
        <v>51.387863000000003</v>
      </c>
      <c r="H3746">
        <v>0.27855999999999997</v>
      </c>
      <c r="I3746">
        <v>0.71526900000000004</v>
      </c>
      <c r="J3746">
        <v>0.178817</v>
      </c>
      <c r="K3746" t="str">
        <f>MID(M3746,22,1)</f>
        <v>1</v>
      </c>
      <c r="L3746" t="s">
        <v>207</v>
      </c>
      <c r="M3746" t="s">
        <v>208</v>
      </c>
      <c r="N3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46">
        <f>VLOOKUP(TableOMP[[#This Row],[Label]],TableAvg[],2,FALSE)</f>
        <v>51.310618769230764</v>
      </c>
      <c r="P3746">
        <f>VLOOKUP(TableOMP[[#This Row],[Label]],TableAvg[],3,FALSE)</f>
        <v>4.3597463587045207E-2</v>
      </c>
      <c r="Q3746">
        <f>TableOMP[[#This Row],[Avg]]-$U$2*TableOMP[[#This Row],[StdDev]]</f>
        <v>51.223423842056675</v>
      </c>
      <c r="R3746">
        <f>TableOMP[[#This Row],[Avg]]+$U$2*TableOMP[[#This Row],[StdDev]]</f>
        <v>51.397813696404853</v>
      </c>
      <c r="S3746">
        <f>IF(AND(TableOMP[[#This Row],[total_time]]&gt;=TableOMP[[#This Row],[Low]], TableOMP[[#This Row],[total_time]]&lt;=TableOMP[[#This Row],[High]]),1,0)</f>
        <v>1</v>
      </c>
    </row>
    <row r="3747" spans="1:19" hidden="1" x14ac:dyDescent="0.25">
      <c r="A3747" t="s">
        <v>16</v>
      </c>
      <c r="B3747">
        <v>10000</v>
      </c>
      <c r="C3747">
        <v>100</v>
      </c>
      <c r="D3747">
        <v>100000</v>
      </c>
      <c r="E3747">
        <v>5</v>
      </c>
      <c r="F3747">
        <v>1</v>
      </c>
      <c r="G3747">
        <v>51.377918999999999</v>
      </c>
      <c r="H3747">
        <v>0.21232699999999999</v>
      </c>
      <c r="I3747">
        <v>0.42984699999999998</v>
      </c>
      <c r="J3747">
        <v>0.107462</v>
      </c>
      <c r="K3747" t="str">
        <f>MID(M3747,22,1)</f>
        <v>7</v>
      </c>
      <c r="L3747" t="s">
        <v>49</v>
      </c>
      <c r="M3747" t="s">
        <v>50</v>
      </c>
      <c r="N3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47">
        <f>VLOOKUP(TableOMP[[#This Row],[Label]],TableAvg[],2,FALSE)</f>
        <v>51.310618769230764</v>
      </c>
      <c r="P3747">
        <f>VLOOKUP(TableOMP[[#This Row],[Label]],TableAvg[],3,FALSE)</f>
        <v>4.3597463587045207E-2</v>
      </c>
      <c r="Q3747">
        <f>TableOMP[[#This Row],[Avg]]-$U$2*TableOMP[[#This Row],[StdDev]]</f>
        <v>51.223423842056675</v>
      </c>
      <c r="R3747">
        <f>TableOMP[[#This Row],[Avg]]+$U$2*TableOMP[[#This Row],[StdDev]]</f>
        <v>51.397813696404853</v>
      </c>
      <c r="S3747">
        <f>IF(AND(TableOMP[[#This Row],[total_time]]&gt;=TableOMP[[#This Row],[Low]], TableOMP[[#This Row],[total_time]]&lt;=TableOMP[[#This Row],[High]]),1,0)</f>
        <v>1</v>
      </c>
    </row>
    <row r="3748" spans="1:19" hidden="1" x14ac:dyDescent="0.25">
      <c r="A3748" t="s">
        <v>16</v>
      </c>
      <c r="B3748">
        <v>10000</v>
      </c>
      <c r="C3748">
        <v>100</v>
      </c>
      <c r="D3748">
        <v>100000</v>
      </c>
      <c r="E3748">
        <v>5</v>
      </c>
      <c r="F3748">
        <v>1</v>
      </c>
      <c r="G3748">
        <v>51.376192000000003</v>
      </c>
      <c r="H3748">
        <v>0.26333499999999999</v>
      </c>
      <c r="I3748">
        <v>0.61805299999999996</v>
      </c>
      <c r="J3748">
        <v>0.15451300000000001</v>
      </c>
      <c r="K3748" t="str">
        <f>MID(M3748,22,1)</f>
        <v>2</v>
      </c>
      <c r="L3748" t="s">
        <v>59</v>
      </c>
      <c r="M3748" t="s">
        <v>60</v>
      </c>
      <c r="N3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48">
        <f>VLOOKUP(TableOMP[[#This Row],[Label]],TableAvg[],2,FALSE)</f>
        <v>51.310618769230764</v>
      </c>
      <c r="P3748">
        <f>VLOOKUP(TableOMP[[#This Row],[Label]],TableAvg[],3,FALSE)</f>
        <v>4.3597463587045207E-2</v>
      </c>
      <c r="Q3748">
        <f>TableOMP[[#This Row],[Avg]]-$U$2*TableOMP[[#This Row],[StdDev]]</f>
        <v>51.223423842056675</v>
      </c>
      <c r="R3748">
        <f>TableOMP[[#This Row],[Avg]]+$U$2*TableOMP[[#This Row],[StdDev]]</f>
        <v>51.397813696404853</v>
      </c>
      <c r="S3748">
        <f>IF(AND(TableOMP[[#This Row],[total_time]]&gt;=TableOMP[[#This Row],[Low]], TableOMP[[#This Row],[total_time]]&lt;=TableOMP[[#This Row],[High]]),1,0)</f>
        <v>1</v>
      </c>
    </row>
    <row r="3749" spans="1:19" hidden="1" x14ac:dyDescent="0.25">
      <c r="A3749" t="s">
        <v>16</v>
      </c>
      <c r="B3749">
        <v>10000</v>
      </c>
      <c r="C3749">
        <v>100</v>
      </c>
      <c r="D3749">
        <v>100000</v>
      </c>
      <c r="E3749">
        <v>5</v>
      </c>
      <c r="F3749">
        <v>1</v>
      </c>
      <c r="G3749">
        <v>51.369731000000002</v>
      </c>
      <c r="H3749">
        <v>0.27502900000000002</v>
      </c>
      <c r="I3749">
        <v>0.498193</v>
      </c>
      <c r="J3749">
        <v>0.12454800000000001</v>
      </c>
      <c r="K3749" t="str">
        <f>MID(M3749,22,1)</f>
        <v>5</v>
      </c>
      <c r="L3749" t="s">
        <v>197</v>
      </c>
      <c r="M3749" t="s">
        <v>198</v>
      </c>
      <c r="N3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49">
        <f>VLOOKUP(TableOMP[[#This Row],[Label]],TableAvg[],2,FALSE)</f>
        <v>51.310618769230764</v>
      </c>
      <c r="P3749">
        <f>VLOOKUP(TableOMP[[#This Row],[Label]],TableAvg[],3,FALSE)</f>
        <v>4.3597463587045207E-2</v>
      </c>
      <c r="Q3749">
        <f>TableOMP[[#This Row],[Avg]]-$U$2*TableOMP[[#This Row],[StdDev]]</f>
        <v>51.223423842056675</v>
      </c>
      <c r="R3749">
        <f>TableOMP[[#This Row],[Avg]]+$U$2*TableOMP[[#This Row],[StdDev]]</f>
        <v>51.397813696404853</v>
      </c>
      <c r="S3749">
        <f>IF(AND(TableOMP[[#This Row],[total_time]]&gt;=TableOMP[[#This Row],[Low]], TableOMP[[#This Row],[total_time]]&lt;=TableOMP[[#This Row],[High]]),1,0)</f>
        <v>1</v>
      </c>
    </row>
    <row r="3750" spans="1:19" hidden="1" x14ac:dyDescent="0.25">
      <c r="A3750" t="s">
        <v>16</v>
      </c>
      <c r="B3750">
        <v>10000</v>
      </c>
      <c r="C3750">
        <v>100</v>
      </c>
      <c r="D3750">
        <v>100000</v>
      </c>
      <c r="E3750">
        <v>5</v>
      </c>
      <c r="F3750">
        <v>1</v>
      </c>
      <c r="G3750">
        <v>51.350154000000003</v>
      </c>
      <c r="H3750">
        <v>0.21294199999999999</v>
      </c>
      <c r="I3750">
        <v>0.40470600000000001</v>
      </c>
      <c r="J3750">
        <v>0.101176</v>
      </c>
      <c r="K3750" t="str">
        <f>MID(M3750,22,1)</f>
        <v>7</v>
      </c>
      <c r="L3750" t="s">
        <v>189</v>
      </c>
      <c r="M3750" t="s">
        <v>190</v>
      </c>
      <c r="N3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50">
        <f>VLOOKUP(TableOMP[[#This Row],[Label]],TableAvg[],2,FALSE)</f>
        <v>51.310618769230764</v>
      </c>
      <c r="P3750">
        <f>VLOOKUP(TableOMP[[#This Row],[Label]],TableAvg[],3,FALSE)</f>
        <v>4.3597463587045207E-2</v>
      </c>
      <c r="Q3750">
        <f>TableOMP[[#This Row],[Avg]]-$U$2*TableOMP[[#This Row],[StdDev]]</f>
        <v>51.223423842056675</v>
      </c>
      <c r="R3750">
        <f>TableOMP[[#This Row],[Avg]]+$U$2*TableOMP[[#This Row],[StdDev]]</f>
        <v>51.397813696404853</v>
      </c>
      <c r="S3750">
        <f>IF(AND(TableOMP[[#This Row],[total_time]]&gt;=TableOMP[[#This Row],[Low]], TableOMP[[#This Row],[total_time]]&lt;=TableOMP[[#This Row],[High]]),1,0)</f>
        <v>1</v>
      </c>
    </row>
    <row r="3751" spans="1:19" hidden="1" x14ac:dyDescent="0.25">
      <c r="A3751" t="s">
        <v>16</v>
      </c>
      <c r="B3751">
        <v>10000</v>
      </c>
      <c r="C3751">
        <v>100</v>
      </c>
      <c r="D3751">
        <v>100000</v>
      </c>
      <c r="E3751">
        <v>5</v>
      </c>
      <c r="F3751">
        <v>1</v>
      </c>
      <c r="G3751">
        <v>51.349930000000001</v>
      </c>
      <c r="H3751">
        <v>0.20341100000000001</v>
      </c>
      <c r="I3751">
        <v>0.39939200000000002</v>
      </c>
      <c r="J3751">
        <v>9.9848000000000006E-2</v>
      </c>
      <c r="K3751" t="str">
        <f>MID(M3751,22,1)</f>
        <v>4</v>
      </c>
      <c r="L3751" t="s">
        <v>217</v>
      </c>
      <c r="M3751" t="s">
        <v>218</v>
      </c>
      <c r="N3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51">
        <f>VLOOKUP(TableOMP[[#This Row],[Label]],TableAvg[],2,FALSE)</f>
        <v>51.310618769230764</v>
      </c>
      <c r="P3751">
        <f>VLOOKUP(TableOMP[[#This Row],[Label]],TableAvg[],3,FALSE)</f>
        <v>4.3597463587045207E-2</v>
      </c>
      <c r="Q3751">
        <f>TableOMP[[#This Row],[Avg]]-$U$2*TableOMP[[#This Row],[StdDev]]</f>
        <v>51.223423842056675</v>
      </c>
      <c r="R3751">
        <f>TableOMP[[#This Row],[Avg]]+$U$2*TableOMP[[#This Row],[StdDev]]</f>
        <v>51.397813696404853</v>
      </c>
      <c r="S3751">
        <f>IF(AND(TableOMP[[#This Row],[total_time]]&gt;=TableOMP[[#This Row],[Low]], TableOMP[[#This Row],[total_time]]&lt;=TableOMP[[#This Row],[High]]),1,0)</f>
        <v>1</v>
      </c>
    </row>
    <row r="3752" spans="1:19" hidden="1" x14ac:dyDescent="0.25">
      <c r="A3752" t="s">
        <v>16</v>
      </c>
      <c r="B3752">
        <v>10000</v>
      </c>
      <c r="C3752">
        <v>100</v>
      </c>
      <c r="D3752">
        <v>100000</v>
      </c>
      <c r="E3752">
        <v>5</v>
      </c>
      <c r="F3752">
        <v>1</v>
      </c>
      <c r="G3752">
        <v>51.339272000000001</v>
      </c>
      <c r="H3752">
        <v>0.21932499999999999</v>
      </c>
      <c r="I3752">
        <v>0.42915599999999998</v>
      </c>
      <c r="J3752">
        <v>0.107289</v>
      </c>
      <c r="K3752" t="str">
        <f>MID(M3752,22,1)</f>
        <v>2</v>
      </c>
      <c r="L3752" t="s">
        <v>59</v>
      </c>
      <c r="M3752" t="s">
        <v>60</v>
      </c>
      <c r="N3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52">
        <f>VLOOKUP(TableOMP[[#This Row],[Label]],TableAvg[],2,FALSE)</f>
        <v>51.310618769230764</v>
      </c>
      <c r="P3752">
        <f>VLOOKUP(TableOMP[[#This Row],[Label]],TableAvg[],3,FALSE)</f>
        <v>4.3597463587045207E-2</v>
      </c>
      <c r="Q3752">
        <f>TableOMP[[#This Row],[Avg]]-$U$2*TableOMP[[#This Row],[StdDev]]</f>
        <v>51.223423842056675</v>
      </c>
      <c r="R3752">
        <f>TableOMP[[#This Row],[Avg]]+$U$2*TableOMP[[#This Row],[StdDev]]</f>
        <v>51.397813696404853</v>
      </c>
      <c r="S3752">
        <f>IF(AND(TableOMP[[#This Row],[total_time]]&gt;=TableOMP[[#This Row],[Low]], TableOMP[[#This Row],[total_time]]&lt;=TableOMP[[#This Row],[High]]),1,0)</f>
        <v>1</v>
      </c>
    </row>
    <row r="3753" spans="1:19" hidden="1" x14ac:dyDescent="0.25">
      <c r="A3753" t="s">
        <v>16</v>
      </c>
      <c r="B3753">
        <v>10000</v>
      </c>
      <c r="C3753">
        <v>100</v>
      </c>
      <c r="D3753">
        <v>100000</v>
      </c>
      <c r="E3753">
        <v>5</v>
      </c>
      <c r="F3753">
        <v>1</v>
      </c>
      <c r="G3753">
        <v>51.337603999999999</v>
      </c>
      <c r="H3753">
        <v>0.30031200000000002</v>
      </c>
      <c r="I3753">
        <v>0.57073300000000005</v>
      </c>
      <c r="J3753">
        <v>0.142683</v>
      </c>
      <c r="K3753" t="str">
        <f>MID(M3753,22,1)</f>
        <v>7</v>
      </c>
      <c r="L3753" t="s">
        <v>49</v>
      </c>
      <c r="M3753" t="s">
        <v>50</v>
      </c>
      <c r="N3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53">
        <f>VLOOKUP(TableOMP[[#This Row],[Label]],TableAvg[],2,FALSE)</f>
        <v>51.310618769230764</v>
      </c>
      <c r="P3753">
        <f>VLOOKUP(TableOMP[[#This Row],[Label]],TableAvg[],3,FALSE)</f>
        <v>4.3597463587045207E-2</v>
      </c>
      <c r="Q3753">
        <f>TableOMP[[#This Row],[Avg]]-$U$2*TableOMP[[#This Row],[StdDev]]</f>
        <v>51.223423842056675</v>
      </c>
      <c r="R3753">
        <f>TableOMP[[#This Row],[Avg]]+$U$2*TableOMP[[#This Row],[StdDev]]</f>
        <v>51.397813696404853</v>
      </c>
      <c r="S3753">
        <f>IF(AND(TableOMP[[#This Row],[total_time]]&gt;=TableOMP[[#This Row],[Low]], TableOMP[[#This Row],[total_time]]&lt;=TableOMP[[#This Row],[High]]),1,0)</f>
        <v>1</v>
      </c>
    </row>
    <row r="3754" spans="1:19" hidden="1" x14ac:dyDescent="0.25">
      <c r="A3754" t="s">
        <v>16</v>
      </c>
      <c r="B3754">
        <v>10000</v>
      </c>
      <c r="C3754">
        <v>100</v>
      </c>
      <c r="D3754">
        <v>100000</v>
      </c>
      <c r="E3754">
        <v>5</v>
      </c>
      <c r="F3754">
        <v>1</v>
      </c>
      <c r="G3754">
        <v>51.333241000000001</v>
      </c>
      <c r="H3754">
        <v>0.21685699999999999</v>
      </c>
      <c r="I3754">
        <v>0.40832200000000002</v>
      </c>
      <c r="J3754">
        <v>0.10208</v>
      </c>
      <c r="K3754" t="str">
        <f>MID(M3754,22,1)</f>
        <v>7</v>
      </c>
      <c r="L3754" t="s">
        <v>49</v>
      </c>
      <c r="M3754" t="s">
        <v>50</v>
      </c>
      <c r="N3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54">
        <f>VLOOKUP(TableOMP[[#This Row],[Label]],TableAvg[],2,FALSE)</f>
        <v>51.310618769230764</v>
      </c>
      <c r="P3754">
        <f>VLOOKUP(TableOMP[[#This Row],[Label]],TableAvg[],3,FALSE)</f>
        <v>4.3597463587045207E-2</v>
      </c>
      <c r="Q3754">
        <f>TableOMP[[#This Row],[Avg]]-$U$2*TableOMP[[#This Row],[StdDev]]</f>
        <v>51.223423842056675</v>
      </c>
      <c r="R3754">
        <f>TableOMP[[#This Row],[Avg]]+$U$2*TableOMP[[#This Row],[StdDev]]</f>
        <v>51.397813696404853</v>
      </c>
      <c r="S3754">
        <f>IF(AND(TableOMP[[#This Row],[total_time]]&gt;=TableOMP[[#This Row],[Low]], TableOMP[[#This Row],[total_time]]&lt;=TableOMP[[#This Row],[High]]),1,0)</f>
        <v>1</v>
      </c>
    </row>
    <row r="3755" spans="1:19" hidden="1" x14ac:dyDescent="0.25">
      <c r="A3755" t="s">
        <v>16</v>
      </c>
      <c r="B3755">
        <v>10000</v>
      </c>
      <c r="C3755">
        <v>100</v>
      </c>
      <c r="D3755">
        <v>100000</v>
      </c>
      <c r="E3755">
        <v>5</v>
      </c>
      <c r="F3755">
        <v>1</v>
      </c>
      <c r="G3755">
        <v>51.328919999999997</v>
      </c>
      <c r="H3755">
        <v>0.23585100000000001</v>
      </c>
      <c r="I3755">
        <v>0.51184700000000005</v>
      </c>
      <c r="J3755">
        <v>0.12796199999999999</v>
      </c>
      <c r="K3755" t="str">
        <f>MID(M3755,22,1)</f>
        <v>2</v>
      </c>
      <c r="L3755" t="s">
        <v>59</v>
      </c>
      <c r="M3755" t="s">
        <v>60</v>
      </c>
      <c r="N3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55">
        <f>VLOOKUP(TableOMP[[#This Row],[Label]],TableAvg[],2,FALSE)</f>
        <v>51.310618769230764</v>
      </c>
      <c r="P3755">
        <f>VLOOKUP(TableOMP[[#This Row],[Label]],TableAvg[],3,FALSE)</f>
        <v>4.3597463587045207E-2</v>
      </c>
      <c r="Q3755">
        <f>TableOMP[[#This Row],[Avg]]-$U$2*TableOMP[[#This Row],[StdDev]]</f>
        <v>51.223423842056675</v>
      </c>
      <c r="R3755">
        <f>TableOMP[[#This Row],[Avg]]+$U$2*TableOMP[[#This Row],[StdDev]]</f>
        <v>51.397813696404853</v>
      </c>
      <c r="S3755">
        <f>IF(AND(TableOMP[[#This Row],[total_time]]&gt;=TableOMP[[#This Row],[Low]], TableOMP[[#This Row],[total_time]]&lt;=TableOMP[[#This Row],[High]]),1,0)</f>
        <v>1</v>
      </c>
    </row>
    <row r="3756" spans="1:19" hidden="1" x14ac:dyDescent="0.25">
      <c r="A3756" t="s">
        <v>16</v>
      </c>
      <c r="B3756">
        <v>10000</v>
      </c>
      <c r="C3756">
        <v>100</v>
      </c>
      <c r="D3756">
        <v>100000</v>
      </c>
      <c r="E3756">
        <v>5</v>
      </c>
      <c r="F3756">
        <v>1</v>
      </c>
      <c r="G3756">
        <v>51.325149000000003</v>
      </c>
      <c r="H3756">
        <v>0.20324500000000001</v>
      </c>
      <c r="I3756">
        <v>0.39517600000000003</v>
      </c>
      <c r="J3756">
        <v>9.8794000000000007E-2</v>
      </c>
      <c r="K3756" t="str">
        <f>MID(M3756,22,1)</f>
        <v>4</v>
      </c>
      <c r="L3756" t="s">
        <v>97</v>
      </c>
      <c r="M3756" t="s">
        <v>98</v>
      </c>
      <c r="N3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56">
        <f>VLOOKUP(TableOMP[[#This Row],[Label]],TableAvg[],2,FALSE)</f>
        <v>51.310618769230764</v>
      </c>
      <c r="P3756">
        <f>VLOOKUP(TableOMP[[#This Row],[Label]],TableAvg[],3,FALSE)</f>
        <v>4.3597463587045207E-2</v>
      </c>
      <c r="Q3756">
        <f>TableOMP[[#This Row],[Avg]]-$U$2*TableOMP[[#This Row],[StdDev]]</f>
        <v>51.223423842056675</v>
      </c>
      <c r="R3756">
        <f>TableOMP[[#This Row],[Avg]]+$U$2*TableOMP[[#This Row],[StdDev]]</f>
        <v>51.397813696404853</v>
      </c>
      <c r="S3756">
        <f>IF(AND(TableOMP[[#This Row],[total_time]]&gt;=TableOMP[[#This Row],[Low]], TableOMP[[#This Row],[total_time]]&lt;=TableOMP[[#This Row],[High]]),1,0)</f>
        <v>1</v>
      </c>
    </row>
    <row r="3757" spans="1:19" hidden="1" x14ac:dyDescent="0.25">
      <c r="A3757" t="s">
        <v>16</v>
      </c>
      <c r="B3757">
        <v>10000</v>
      </c>
      <c r="C3757">
        <v>100</v>
      </c>
      <c r="D3757">
        <v>100000</v>
      </c>
      <c r="E3757">
        <v>5</v>
      </c>
      <c r="F3757">
        <v>1</v>
      </c>
      <c r="G3757">
        <v>51.321049000000002</v>
      </c>
      <c r="H3757">
        <v>0.25081199999999998</v>
      </c>
      <c r="I3757">
        <v>0.46682299999999999</v>
      </c>
      <c r="J3757">
        <v>0.116706</v>
      </c>
      <c r="K3757" t="str">
        <f>MID(M3757,22,1)</f>
        <v>1</v>
      </c>
      <c r="L3757" t="s">
        <v>171</v>
      </c>
      <c r="M3757" t="s">
        <v>172</v>
      </c>
      <c r="N3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57">
        <f>VLOOKUP(TableOMP[[#This Row],[Label]],TableAvg[],2,FALSE)</f>
        <v>51.310618769230764</v>
      </c>
      <c r="P3757">
        <f>VLOOKUP(TableOMP[[#This Row],[Label]],TableAvg[],3,FALSE)</f>
        <v>4.3597463587045207E-2</v>
      </c>
      <c r="Q3757">
        <f>TableOMP[[#This Row],[Avg]]-$U$2*TableOMP[[#This Row],[StdDev]]</f>
        <v>51.223423842056675</v>
      </c>
      <c r="R3757">
        <f>TableOMP[[#This Row],[Avg]]+$U$2*TableOMP[[#This Row],[StdDev]]</f>
        <v>51.397813696404853</v>
      </c>
      <c r="S3757">
        <f>IF(AND(TableOMP[[#This Row],[total_time]]&gt;=TableOMP[[#This Row],[Low]], TableOMP[[#This Row],[total_time]]&lt;=TableOMP[[#This Row],[High]]),1,0)</f>
        <v>1</v>
      </c>
    </row>
    <row r="3758" spans="1:19" hidden="1" x14ac:dyDescent="0.25">
      <c r="A3758" t="s">
        <v>16</v>
      </c>
      <c r="B3758">
        <v>10000</v>
      </c>
      <c r="C3758">
        <v>100</v>
      </c>
      <c r="D3758">
        <v>100000</v>
      </c>
      <c r="E3758">
        <v>5</v>
      </c>
      <c r="F3758">
        <v>1</v>
      </c>
      <c r="G3758">
        <v>51.315894</v>
      </c>
      <c r="H3758">
        <v>0.241844</v>
      </c>
      <c r="I3758">
        <v>0.53100599999999998</v>
      </c>
      <c r="J3758">
        <v>0.13275200000000001</v>
      </c>
      <c r="K3758" t="str">
        <f>MID(M3758,22,1)</f>
        <v>7</v>
      </c>
      <c r="L3758" t="s">
        <v>49</v>
      </c>
      <c r="M3758" t="s">
        <v>50</v>
      </c>
      <c r="N3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58">
        <f>VLOOKUP(TableOMP[[#This Row],[Label]],TableAvg[],2,FALSE)</f>
        <v>51.310618769230764</v>
      </c>
      <c r="P3758">
        <f>VLOOKUP(TableOMP[[#This Row],[Label]],TableAvg[],3,FALSE)</f>
        <v>4.3597463587045207E-2</v>
      </c>
      <c r="Q3758">
        <f>TableOMP[[#This Row],[Avg]]-$U$2*TableOMP[[#This Row],[StdDev]]</f>
        <v>51.223423842056675</v>
      </c>
      <c r="R3758">
        <f>TableOMP[[#This Row],[Avg]]+$U$2*TableOMP[[#This Row],[StdDev]]</f>
        <v>51.397813696404853</v>
      </c>
      <c r="S3758">
        <f>IF(AND(TableOMP[[#This Row],[total_time]]&gt;=TableOMP[[#This Row],[Low]], TableOMP[[#This Row],[total_time]]&lt;=TableOMP[[#This Row],[High]]),1,0)</f>
        <v>1</v>
      </c>
    </row>
    <row r="3759" spans="1:19" hidden="1" x14ac:dyDescent="0.25">
      <c r="A3759" t="s">
        <v>16</v>
      </c>
      <c r="B3759">
        <v>10000</v>
      </c>
      <c r="C3759">
        <v>100</v>
      </c>
      <c r="D3759">
        <v>100000</v>
      </c>
      <c r="E3759">
        <v>5</v>
      </c>
      <c r="F3759">
        <v>1</v>
      </c>
      <c r="G3759">
        <v>51.310882999999997</v>
      </c>
      <c r="H3759">
        <v>0.23703199999999999</v>
      </c>
      <c r="I3759">
        <v>0.51748499999999997</v>
      </c>
      <c r="J3759">
        <v>0.12937100000000001</v>
      </c>
      <c r="K3759" t="str">
        <f>MID(M3759,22,1)</f>
        <v>6</v>
      </c>
      <c r="L3759" t="s">
        <v>223</v>
      </c>
      <c r="M3759" t="s">
        <v>224</v>
      </c>
      <c r="N3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59">
        <f>VLOOKUP(TableOMP[[#This Row],[Label]],TableAvg[],2,FALSE)</f>
        <v>51.310618769230764</v>
      </c>
      <c r="P3759">
        <f>VLOOKUP(TableOMP[[#This Row],[Label]],TableAvg[],3,FALSE)</f>
        <v>4.3597463587045207E-2</v>
      </c>
      <c r="Q3759">
        <f>TableOMP[[#This Row],[Avg]]-$U$2*TableOMP[[#This Row],[StdDev]]</f>
        <v>51.223423842056675</v>
      </c>
      <c r="R3759">
        <f>TableOMP[[#This Row],[Avg]]+$U$2*TableOMP[[#This Row],[StdDev]]</f>
        <v>51.397813696404853</v>
      </c>
      <c r="S3759">
        <f>IF(AND(TableOMP[[#This Row],[total_time]]&gt;=TableOMP[[#This Row],[Low]], TableOMP[[#This Row],[total_time]]&lt;=TableOMP[[#This Row],[High]]),1,0)</f>
        <v>1</v>
      </c>
    </row>
    <row r="3760" spans="1:19" hidden="1" x14ac:dyDescent="0.25">
      <c r="A3760" t="s">
        <v>16</v>
      </c>
      <c r="B3760">
        <v>10000</v>
      </c>
      <c r="C3760">
        <v>100</v>
      </c>
      <c r="D3760">
        <v>100000</v>
      </c>
      <c r="E3760">
        <v>5</v>
      </c>
      <c r="F3760">
        <v>1</v>
      </c>
      <c r="G3760">
        <v>51.306969000000002</v>
      </c>
      <c r="H3760">
        <v>0.210257</v>
      </c>
      <c r="I3760">
        <v>0.41500999999999999</v>
      </c>
      <c r="J3760">
        <v>0.103753</v>
      </c>
      <c r="K3760" t="str">
        <f>MID(M3760,22,1)</f>
        <v>5</v>
      </c>
      <c r="L3760" t="s">
        <v>197</v>
      </c>
      <c r="M3760" t="s">
        <v>198</v>
      </c>
      <c r="N3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60">
        <f>VLOOKUP(TableOMP[[#This Row],[Label]],TableAvg[],2,FALSE)</f>
        <v>51.310618769230764</v>
      </c>
      <c r="P3760">
        <f>VLOOKUP(TableOMP[[#This Row],[Label]],TableAvg[],3,FALSE)</f>
        <v>4.3597463587045207E-2</v>
      </c>
      <c r="Q3760">
        <f>TableOMP[[#This Row],[Avg]]-$U$2*TableOMP[[#This Row],[StdDev]]</f>
        <v>51.223423842056675</v>
      </c>
      <c r="R3760">
        <f>TableOMP[[#This Row],[Avg]]+$U$2*TableOMP[[#This Row],[StdDev]]</f>
        <v>51.397813696404853</v>
      </c>
      <c r="S3760">
        <f>IF(AND(TableOMP[[#This Row],[total_time]]&gt;=TableOMP[[#This Row],[Low]], TableOMP[[#This Row],[total_time]]&lt;=TableOMP[[#This Row],[High]]),1,0)</f>
        <v>1</v>
      </c>
    </row>
    <row r="3761" spans="1:19" hidden="1" x14ac:dyDescent="0.25">
      <c r="A3761" t="s">
        <v>16</v>
      </c>
      <c r="B3761">
        <v>10000</v>
      </c>
      <c r="C3761">
        <v>100</v>
      </c>
      <c r="D3761">
        <v>100000</v>
      </c>
      <c r="E3761">
        <v>5</v>
      </c>
      <c r="F3761">
        <v>1</v>
      </c>
      <c r="G3761">
        <v>51.292555999999998</v>
      </c>
      <c r="H3761">
        <v>0.21702399999999999</v>
      </c>
      <c r="I3761">
        <v>0.45494200000000001</v>
      </c>
      <c r="J3761">
        <v>0.113735</v>
      </c>
      <c r="K3761" t="str">
        <f>MID(M3761,22,1)</f>
        <v>1</v>
      </c>
      <c r="L3761" t="s">
        <v>177</v>
      </c>
      <c r="M3761" t="s">
        <v>178</v>
      </c>
      <c r="N3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61">
        <f>VLOOKUP(TableOMP[[#This Row],[Label]],TableAvg[],2,FALSE)</f>
        <v>51.310618769230764</v>
      </c>
      <c r="P3761">
        <f>VLOOKUP(TableOMP[[#This Row],[Label]],TableAvg[],3,FALSE)</f>
        <v>4.3597463587045207E-2</v>
      </c>
      <c r="Q3761">
        <f>TableOMP[[#This Row],[Avg]]-$U$2*TableOMP[[#This Row],[StdDev]]</f>
        <v>51.223423842056675</v>
      </c>
      <c r="R3761">
        <f>TableOMP[[#This Row],[Avg]]+$U$2*TableOMP[[#This Row],[StdDev]]</f>
        <v>51.397813696404853</v>
      </c>
      <c r="S3761">
        <f>IF(AND(TableOMP[[#This Row],[total_time]]&gt;=TableOMP[[#This Row],[Low]], TableOMP[[#This Row],[total_time]]&lt;=TableOMP[[#This Row],[High]]),1,0)</f>
        <v>1</v>
      </c>
    </row>
    <row r="3762" spans="1:19" hidden="1" x14ac:dyDescent="0.25">
      <c r="A3762" t="s">
        <v>16</v>
      </c>
      <c r="B3762">
        <v>10000</v>
      </c>
      <c r="C3762">
        <v>100</v>
      </c>
      <c r="D3762">
        <v>100000</v>
      </c>
      <c r="E3762">
        <v>5</v>
      </c>
      <c r="F3762">
        <v>1</v>
      </c>
      <c r="G3762">
        <v>51.289541</v>
      </c>
      <c r="H3762">
        <v>0.21748999999999999</v>
      </c>
      <c r="I3762">
        <v>0.433508</v>
      </c>
      <c r="J3762">
        <v>0.108377</v>
      </c>
      <c r="K3762" t="str">
        <f>MID(M3762,22,1)</f>
        <v>5</v>
      </c>
      <c r="L3762" t="s">
        <v>197</v>
      </c>
      <c r="M3762" t="s">
        <v>198</v>
      </c>
      <c r="N3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62">
        <f>VLOOKUP(TableOMP[[#This Row],[Label]],TableAvg[],2,FALSE)</f>
        <v>51.310618769230764</v>
      </c>
      <c r="P3762">
        <f>VLOOKUP(TableOMP[[#This Row],[Label]],TableAvg[],3,FALSE)</f>
        <v>4.3597463587045207E-2</v>
      </c>
      <c r="Q3762">
        <f>TableOMP[[#This Row],[Avg]]-$U$2*TableOMP[[#This Row],[StdDev]]</f>
        <v>51.223423842056675</v>
      </c>
      <c r="R3762">
        <f>TableOMP[[#This Row],[Avg]]+$U$2*TableOMP[[#This Row],[StdDev]]</f>
        <v>51.397813696404853</v>
      </c>
      <c r="S3762">
        <f>IF(AND(TableOMP[[#This Row],[total_time]]&gt;=TableOMP[[#This Row],[Low]], TableOMP[[#This Row],[total_time]]&lt;=TableOMP[[#This Row],[High]]),1,0)</f>
        <v>1</v>
      </c>
    </row>
    <row r="3763" spans="1:19" hidden="1" x14ac:dyDescent="0.25">
      <c r="A3763" t="s">
        <v>16</v>
      </c>
      <c r="B3763">
        <v>10000</v>
      </c>
      <c r="C3763">
        <v>100</v>
      </c>
      <c r="D3763">
        <v>100000</v>
      </c>
      <c r="E3763">
        <v>5</v>
      </c>
      <c r="F3763">
        <v>1</v>
      </c>
      <c r="G3763">
        <v>51.283504000000001</v>
      </c>
      <c r="H3763">
        <v>0.24920999999999999</v>
      </c>
      <c r="I3763">
        <v>0.564141</v>
      </c>
      <c r="J3763">
        <v>0.14103499999999999</v>
      </c>
      <c r="K3763" t="str">
        <f>MID(M3763,22,1)</f>
        <v>6</v>
      </c>
      <c r="L3763" t="s">
        <v>223</v>
      </c>
      <c r="M3763" t="s">
        <v>224</v>
      </c>
      <c r="N3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63">
        <f>VLOOKUP(TableOMP[[#This Row],[Label]],TableAvg[],2,FALSE)</f>
        <v>51.310618769230764</v>
      </c>
      <c r="P3763">
        <f>VLOOKUP(TableOMP[[#This Row],[Label]],TableAvg[],3,FALSE)</f>
        <v>4.3597463587045207E-2</v>
      </c>
      <c r="Q3763">
        <f>TableOMP[[#This Row],[Avg]]-$U$2*TableOMP[[#This Row],[StdDev]]</f>
        <v>51.223423842056675</v>
      </c>
      <c r="R3763">
        <f>TableOMP[[#This Row],[Avg]]+$U$2*TableOMP[[#This Row],[StdDev]]</f>
        <v>51.397813696404853</v>
      </c>
      <c r="S3763">
        <f>IF(AND(TableOMP[[#This Row],[total_time]]&gt;=TableOMP[[#This Row],[Low]], TableOMP[[#This Row],[total_time]]&lt;=TableOMP[[#This Row],[High]]),1,0)</f>
        <v>1</v>
      </c>
    </row>
    <row r="3764" spans="1:19" hidden="1" x14ac:dyDescent="0.25">
      <c r="A3764" t="s">
        <v>16</v>
      </c>
      <c r="B3764">
        <v>10000</v>
      </c>
      <c r="C3764">
        <v>100</v>
      </c>
      <c r="D3764">
        <v>100000</v>
      </c>
      <c r="E3764">
        <v>5</v>
      </c>
      <c r="F3764">
        <v>1</v>
      </c>
      <c r="G3764">
        <v>51.282617000000002</v>
      </c>
      <c r="H3764">
        <v>0.21625900000000001</v>
      </c>
      <c r="I3764">
        <v>0.43903999999999999</v>
      </c>
      <c r="J3764">
        <v>0.10976</v>
      </c>
      <c r="K3764" t="str">
        <f>MID(M3764,22,1)</f>
        <v>2</v>
      </c>
      <c r="L3764" t="s">
        <v>59</v>
      </c>
      <c r="M3764" t="s">
        <v>60</v>
      </c>
      <c r="N3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64">
        <f>VLOOKUP(TableOMP[[#This Row],[Label]],TableAvg[],2,FALSE)</f>
        <v>51.310618769230764</v>
      </c>
      <c r="P3764">
        <f>VLOOKUP(TableOMP[[#This Row],[Label]],TableAvg[],3,FALSE)</f>
        <v>4.3597463587045207E-2</v>
      </c>
      <c r="Q3764">
        <f>TableOMP[[#This Row],[Avg]]-$U$2*TableOMP[[#This Row],[StdDev]]</f>
        <v>51.223423842056675</v>
      </c>
      <c r="R3764">
        <f>TableOMP[[#This Row],[Avg]]+$U$2*TableOMP[[#This Row],[StdDev]]</f>
        <v>51.397813696404853</v>
      </c>
      <c r="S3764">
        <f>IF(AND(TableOMP[[#This Row],[total_time]]&gt;=TableOMP[[#This Row],[Low]], TableOMP[[#This Row],[total_time]]&lt;=TableOMP[[#This Row],[High]]),1,0)</f>
        <v>1</v>
      </c>
    </row>
    <row r="3765" spans="1:19" hidden="1" x14ac:dyDescent="0.25">
      <c r="A3765" t="s">
        <v>16</v>
      </c>
      <c r="B3765">
        <v>10000</v>
      </c>
      <c r="C3765">
        <v>100</v>
      </c>
      <c r="D3765">
        <v>100000</v>
      </c>
      <c r="E3765">
        <v>5</v>
      </c>
      <c r="F3765">
        <v>1</v>
      </c>
      <c r="G3765">
        <v>51.278198000000003</v>
      </c>
      <c r="H3765">
        <v>0.20422699999999999</v>
      </c>
      <c r="I3765">
        <v>0.41043099999999999</v>
      </c>
      <c r="J3765">
        <v>0.102608</v>
      </c>
      <c r="K3765" t="str">
        <f>MID(M3765,22,1)</f>
        <v>4</v>
      </c>
      <c r="L3765" t="s">
        <v>217</v>
      </c>
      <c r="M3765" t="s">
        <v>218</v>
      </c>
      <c r="N3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65">
        <f>VLOOKUP(TableOMP[[#This Row],[Label]],TableAvg[],2,FALSE)</f>
        <v>51.310618769230764</v>
      </c>
      <c r="P3765">
        <f>VLOOKUP(TableOMP[[#This Row],[Label]],TableAvg[],3,FALSE)</f>
        <v>4.3597463587045207E-2</v>
      </c>
      <c r="Q3765">
        <f>TableOMP[[#This Row],[Avg]]-$U$2*TableOMP[[#This Row],[StdDev]]</f>
        <v>51.223423842056675</v>
      </c>
      <c r="R3765">
        <f>TableOMP[[#This Row],[Avg]]+$U$2*TableOMP[[#This Row],[StdDev]]</f>
        <v>51.397813696404853</v>
      </c>
      <c r="S3765">
        <f>IF(AND(TableOMP[[#This Row],[total_time]]&gt;=TableOMP[[#This Row],[Low]], TableOMP[[#This Row],[total_time]]&lt;=TableOMP[[#This Row],[High]]),1,0)</f>
        <v>1</v>
      </c>
    </row>
    <row r="3766" spans="1:19" hidden="1" x14ac:dyDescent="0.25">
      <c r="A3766" t="s">
        <v>16</v>
      </c>
      <c r="B3766">
        <v>10000</v>
      </c>
      <c r="C3766">
        <v>100</v>
      </c>
      <c r="D3766">
        <v>100000</v>
      </c>
      <c r="E3766">
        <v>5</v>
      </c>
      <c r="F3766">
        <v>1</v>
      </c>
      <c r="G3766">
        <v>51.277192999999997</v>
      </c>
      <c r="H3766">
        <v>0.186837</v>
      </c>
      <c r="I3766">
        <v>0.35157300000000002</v>
      </c>
      <c r="J3766">
        <v>8.7892999999999999E-2</v>
      </c>
      <c r="K3766" t="str">
        <f>MID(M3766,22,1)</f>
        <v>4</v>
      </c>
      <c r="L3766" t="s">
        <v>217</v>
      </c>
      <c r="M3766" t="s">
        <v>218</v>
      </c>
      <c r="N3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66">
        <f>VLOOKUP(TableOMP[[#This Row],[Label]],TableAvg[],2,FALSE)</f>
        <v>51.310618769230764</v>
      </c>
      <c r="P3766">
        <f>VLOOKUP(TableOMP[[#This Row],[Label]],TableAvg[],3,FALSE)</f>
        <v>4.3597463587045207E-2</v>
      </c>
      <c r="Q3766">
        <f>TableOMP[[#This Row],[Avg]]-$U$2*TableOMP[[#This Row],[StdDev]]</f>
        <v>51.223423842056675</v>
      </c>
      <c r="R3766">
        <f>TableOMP[[#This Row],[Avg]]+$U$2*TableOMP[[#This Row],[StdDev]]</f>
        <v>51.397813696404853</v>
      </c>
      <c r="S3766">
        <f>IF(AND(TableOMP[[#This Row],[total_time]]&gt;=TableOMP[[#This Row],[Low]], TableOMP[[#This Row],[total_time]]&lt;=TableOMP[[#This Row],[High]]),1,0)</f>
        <v>1</v>
      </c>
    </row>
    <row r="3767" spans="1:19" hidden="1" x14ac:dyDescent="0.25">
      <c r="A3767" t="s">
        <v>16</v>
      </c>
      <c r="B3767">
        <v>10000</v>
      </c>
      <c r="C3767">
        <v>100</v>
      </c>
      <c r="D3767">
        <v>100000</v>
      </c>
      <c r="E3767">
        <v>5</v>
      </c>
      <c r="F3767">
        <v>1</v>
      </c>
      <c r="G3767">
        <v>51.268568000000002</v>
      </c>
      <c r="H3767">
        <v>0.20074600000000001</v>
      </c>
      <c r="I3767">
        <v>0.38261899999999999</v>
      </c>
      <c r="J3767">
        <v>9.5655000000000004E-2</v>
      </c>
      <c r="K3767" t="str">
        <f>MID(M3767,22,1)</f>
        <v>6</v>
      </c>
      <c r="L3767" t="s">
        <v>223</v>
      </c>
      <c r="M3767" t="s">
        <v>224</v>
      </c>
      <c r="N3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67">
        <f>VLOOKUP(TableOMP[[#This Row],[Label]],TableAvg[],2,FALSE)</f>
        <v>51.310618769230764</v>
      </c>
      <c r="P3767">
        <f>VLOOKUP(TableOMP[[#This Row],[Label]],TableAvg[],3,FALSE)</f>
        <v>4.3597463587045207E-2</v>
      </c>
      <c r="Q3767">
        <f>TableOMP[[#This Row],[Avg]]-$U$2*TableOMP[[#This Row],[StdDev]]</f>
        <v>51.223423842056675</v>
      </c>
      <c r="R3767">
        <f>TableOMP[[#This Row],[Avg]]+$U$2*TableOMP[[#This Row],[StdDev]]</f>
        <v>51.397813696404853</v>
      </c>
      <c r="S3767">
        <f>IF(AND(TableOMP[[#This Row],[total_time]]&gt;=TableOMP[[#This Row],[Low]], TableOMP[[#This Row],[total_time]]&lt;=TableOMP[[#This Row],[High]]),1,0)</f>
        <v>1</v>
      </c>
    </row>
    <row r="3768" spans="1:19" hidden="1" x14ac:dyDescent="0.25">
      <c r="A3768" t="s">
        <v>16</v>
      </c>
      <c r="B3768">
        <v>10000</v>
      </c>
      <c r="C3768">
        <v>100</v>
      </c>
      <c r="D3768">
        <v>100000</v>
      </c>
      <c r="E3768">
        <v>5</v>
      </c>
      <c r="F3768">
        <v>1</v>
      </c>
      <c r="G3768">
        <v>51.261318000000003</v>
      </c>
      <c r="H3768">
        <v>0.205035</v>
      </c>
      <c r="I3768">
        <v>0.39467000000000002</v>
      </c>
      <c r="J3768">
        <v>9.8667000000000005E-2</v>
      </c>
      <c r="K3768" t="str">
        <f>MID(M3768,22,1)</f>
        <v>2</v>
      </c>
      <c r="L3768" t="s">
        <v>59</v>
      </c>
      <c r="M3768" t="s">
        <v>60</v>
      </c>
      <c r="N3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68">
        <f>VLOOKUP(TableOMP[[#This Row],[Label]],TableAvg[],2,FALSE)</f>
        <v>51.310618769230764</v>
      </c>
      <c r="P3768">
        <f>VLOOKUP(TableOMP[[#This Row],[Label]],TableAvg[],3,FALSE)</f>
        <v>4.3597463587045207E-2</v>
      </c>
      <c r="Q3768">
        <f>TableOMP[[#This Row],[Avg]]-$U$2*TableOMP[[#This Row],[StdDev]]</f>
        <v>51.223423842056675</v>
      </c>
      <c r="R3768">
        <f>TableOMP[[#This Row],[Avg]]+$U$2*TableOMP[[#This Row],[StdDev]]</f>
        <v>51.397813696404853</v>
      </c>
      <c r="S3768">
        <f>IF(AND(TableOMP[[#This Row],[total_time]]&gt;=TableOMP[[#This Row],[Low]], TableOMP[[#This Row],[total_time]]&lt;=TableOMP[[#This Row],[High]]),1,0)</f>
        <v>1</v>
      </c>
    </row>
    <row r="3769" spans="1:19" hidden="1" x14ac:dyDescent="0.25">
      <c r="A3769" t="s">
        <v>16</v>
      </c>
      <c r="B3769">
        <v>10000</v>
      </c>
      <c r="C3769">
        <v>100</v>
      </c>
      <c r="D3769">
        <v>100000</v>
      </c>
      <c r="E3769">
        <v>5</v>
      </c>
      <c r="F3769">
        <v>1</v>
      </c>
      <c r="G3769">
        <v>51.250191000000001</v>
      </c>
      <c r="H3769">
        <v>0.17938499999999999</v>
      </c>
      <c r="I3769">
        <v>0.293846</v>
      </c>
      <c r="J3769">
        <v>7.3460999999999999E-2</v>
      </c>
      <c r="K3769" t="str">
        <f>MID(M3769,22,1)</f>
        <v>1</v>
      </c>
      <c r="L3769" t="s">
        <v>207</v>
      </c>
      <c r="M3769" t="s">
        <v>208</v>
      </c>
      <c r="N3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69">
        <f>VLOOKUP(TableOMP[[#This Row],[Label]],TableAvg[],2,FALSE)</f>
        <v>51.310618769230764</v>
      </c>
      <c r="P3769">
        <f>VLOOKUP(TableOMP[[#This Row],[Label]],TableAvg[],3,FALSE)</f>
        <v>4.3597463587045207E-2</v>
      </c>
      <c r="Q3769">
        <f>TableOMP[[#This Row],[Avg]]-$U$2*TableOMP[[#This Row],[StdDev]]</f>
        <v>51.223423842056675</v>
      </c>
      <c r="R3769">
        <f>TableOMP[[#This Row],[Avg]]+$U$2*TableOMP[[#This Row],[StdDev]]</f>
        <v>51.397813696404853</v>
      </c>
      <c r="S3769">
        <f>IF(AND(TableOMP[[#This Row],[total_time]]&gt;=TableOMP[[#This Row],[Low]], TableOMP[[#This Row],[total_time]]&lt;=TableOMP[[#This Row],[High]]),1,0)</f>
        <v>1</v>
      </c>
    </row>
    <row r="3770" spans="1:19" hidden="1" x14ac:dyDescent="0.25">
      <c r="A3770" t="s">
        <v>16</v>
      </c>
      <c r="B3770">
        <v>10000</v>
      </c>
      <c r="C3770">
        <v>100</v>
      </c>
      <c r="D3770">
        <v>100000</v>
      </c>
      <c r="E3770">
        <v>5</v>
      </c>
      <c r="F3770">
        <v>1</v>
      </c>
      <c r="G3770">
        <v>51.241258999999999</v>
      </c>
      <c r="H3770">
        <v>0.22171199999999999</v>
      </c>
      <c r="I3770">
        <v>0.43881100000000001</v>
      </c>
      <c r="J3770">
        <v>0.10970299999999999</v>
      </c>
      <c r="K3770" t="str">
        <f>MID(M3770,22,1)</f>
        <v>5</v>
      </c>
      <c r="L3770" t="s">
        <v>161</v>
      </c>
      <c r="M3770" t="s">
        <v>162</v>
      </c>
      <c r="N3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70">
        <f>VLOOKUP(TableOMP[[#This Row],[Label]],TableAvg[],2,FALSE)</f>
        <v>51.310618769230764</v>
      </c>
      <c r="P3770">
        <f>VLOOKUP(TableOMP[[#This Row],[Label]],TableAvg[],3,FALSE)</f>
        <v>4.3597463587045207E-2</v>
      </c>
      <c r="Q3770">
        <f>TableOMP[[#This Row],[Avg]]-$U$2*TableOMP[[#This Row],[StdDev]]</f>
        <v>51.223423842056675</v>
      </c>
      <c r="R3770">
        <f>TableOMP[[#This Row],[Avg]]+$U$2*TableOMP[[#This Row],[StdDev]]</f>
        <v>51.397813696404853</v>
      </c>
      <c r="S3770">
        <f>IF(AND(TableOMP[[#This Row],[total_time]]&gt;=TableOMP[[#This Row],[Low]], TableOMP[[#This Row],[total_time]]&lt;=TableOMP[[#This Row],[High]]),1,0)</f>
        <v>1</v>
      </c>
    </row>
    <row r="3771" spans="1:19" hidden="1" x14ac:dyDescent="0.25">
      <c r="A3771" t="s">
        <v>16</v>
      </c>
      <c r="B3771">
        <v>10000</v>
      </c>
      <c r="C3771">
        <v>100</v>
      </c>
      <c r="D3771">
        <v>1</v>
      </c>
      <c r="E3771">
        <v>7</v>
      </c>
      <c r="F3771">
        <v>1</v>
      </c>
      <c r="G3771">
        <v>50.222085</v>
      </c>
      <c r="H3771">
        <v>13.497926</v>
      </c>
      <c r="I3771">
        <v>10.434744999999999</v>
      </c>
      <c r="J3771">
        <v>1.7391239999999999</v>
      </c>
      <c r="K3771" t="str">
        <f>MID(M3771,22,1)</f>
        <v>8</v>
      </c>
      <c r="L3771" t="s">
        <v>125</v>
      </c>
      <c r="M3771" t="s">
        <v>126</v>
      </c>
      <c r="N3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3771">
        <f>VLOOKUP(TableOMP[[#This Row],[Label]],TableAvg[],2,FALSE)</f>
        <v>49.10000481818183</v>
      </c>
      <c r="P3771">
        <f>VLOOKUP(TableOMP[[#This Row],[Label]],TableAvg[],3,FALSE)</f>
        <v>0.6707562864497808</v>
      </c>
      <c r="Q3771">
        <f>TableOMP[[#This Row],[Avg]]-$U$2*TableOMP[[#This Row],[StdDev]]</f>
        <v>47.75849224528227</v>
      </c>
      <c r="R3771">
        <f>TableOMP[[#This Row],[Avg]]+$U$2*TableOMP[[#This Row],[StdDev]]</f>
        <v>50.441517391081391</v>
      </c>
      <c r="S3771">
        <f>IF(AND(TableOMP[[#This Row],[total_time]]&gt;=TableOMP[[#This Row],[Low]], TableOMP[[#This Row],[total_time]]&lt;=TableOMP[[#This Row],[High]]),1,0)</f>
        <v>1</v>
      </c>
    </row>
    <row r="3772" spans="1:19" hidden="1" x14ac:dyDescent="0.25">
      <c r="A3772" t="s">
        <v>15</v>
      </c>
      <c r="B3772">
        <v>10000</v>
      </c>
      <c r="C3772">
        <v>100</v>
      </c>
      <c r="D3772">
        <v>1</v>
      </c>
      <c r="E3772">
        <v>5</v>
      </c>
      <c r="F3772">
        <v>1</v>
      </c>
      <c r="G3772">
        <v>49.972149999999999</v>
      </c>
      <c r="H3772">
        <v>12.950739</v>
      </c>
      <c r="I3772">
        <v>9.6139460000000003</v>
      </c>
      <c r="J3772">
        <v>2.4034870000000002</v>
      </c>
      <c r="K3772" t="str">
        <f>MID(M3772,22,1)</f>
        <v>2</v>
      </c>
      <c r="L3772" t="s">
        <v>127</v>
      </c>
      <c r="M3772" t="s">
        <v>128</v>
      </c>
      <c r="N3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72">
        <f>VLOOKUP(TableOMP[[#This Row],[Label]],TableAvg[],2,FALSE)</f>
        <v>49.282806000000001</v>
      </c>
      <c r="P3772">
        <f>VLOOKUP(TableOMP[[#This Row],[Label]],TableAvg[],3,FALSE)</f>
        <v>0.74370203175404348</v>
      </c>
      <c r="Q3772">
        <f>TableOMP[[#This Row],[Avg]]-$U$2*TableOMP[[#This Row],[StdDev]]</f>
        <v>47.795401936491913</v>
      </c>
      <c r="R3772">
        <f>TableOMP[[#This Row],[Avg]]+$U$2*TableOMP[[#This Row],[StdDev]]</f>
        <v>50.770210063508088</v>
      </c>
      <c r="S3772">
        <f>IF(AND(TableOMP[[#This Row],[total_time]]&gt;=TableOMP[[#This Row],[Low]], TableOMP[[#This Row],[total_time]]&lt;=TableOMP[[#This Row],[High]]),1,0)</f>
        <v>1</v>
      </c>
    </row>
    <row r="3773" spans="1:19" hidden="1" x14ac:dyDescent="0.25">
      <c r="A3773" t="s">
        <v>15</v>
      </c>
      <c r="B3773">
        <v>10000</v>
      </c>
      <c r="C3773">
        <v>100</v>
      </c>
      <c r="D3773">
        <v>1</v>
      </c>
      <c r="E3773">
        <v>5</v>
      </c>
      <c r="F3773">
        <v>1</v>
      </c>
      <c r="G3773">
        <v>49.854595000000003</v>
      </c>
      <c r="H3773">
        <v>12.897040000000001</v>
      </c>
      <c r="I3773">
        <v>8.424213</v>
      </c>
      <c r="J3773">
        <v>2.1060530000000002</v>
      </c>
      <c r="K3773" t="str">
        <f>MID(M3773,22,1)</f>
        <v>4</v>
      </c>
      <c r="L3773" t="s">
        <v>135</v>
      </c>
      <c r="M3773" t="s">
        <v>136</v>
      </c>
      <c r="N3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73">
        <f>VLOOKUP(TableOMP[[#This Row],[Label]],TableAvg[],2,FALSE)</f>
        <v>49.282806000000001</v>
      </c>
      <c r="P3773">
        <f>VLOOKUP(TableOMP[[#This Row],[Label]],TableAvg[],3,FALSE)</f>
        <v>0.74370203175404348</v>
      </c>
      <c r="Q3773">
        <f>TableOMP[[#This Row],[Avg]]-$U$2*TableOMP[[#This Row],[StdDev]]</f>
        <v>47.795401936491913</v>
      </c>
      <c r="R3773">
        <f>TableOMP[[#This Row],[Avg]]+$U$2*TableOMP[[#This Row],[StdDev]]</f>
        <v>50.770210063508088</v>
      </c>
      <c r="S3773">
        <f>IF(AND(TableOMP[[#This Row],[total_time]]&gt;=TableOMP[[#This Row],[Low]], TableOMP[[#This Row],[total_time]]&lt;=TableOMP[[#This Row],[High]]),1,0)</f>
        <v>1</v>
      </c>
    </row>
    <row r="3774" spans="1:19" hidden="1" x14ac:dyDescent="0.25">
      <c r="A3774" t="s">
        <v>15</v>
      </c>
      <c r="B3774">
        <v>10000</v>
      </c>
      <c r="C3774">
        <v>100</v>
      </c>
      <c r="D3774">
        <v>1</v>
      </c>
      <c r="E3774">
        <v>5</v>
      </c>
      <c r="F3774">
        <v>1</v>
      </c>
      <c r="G3774">
        <v>49.756374999999998</v>
      </c>
      <c r="H3774">
        <v>12.841753000000001</v>
      </c>
      <c r="I3774">
        <v>6.6689889999999998</v>
      </c>
      <c r="J3774">
        <v>1.6672469999999999</v>
      </c>
      <c r="K3774" t="str">
        <f>MID(M3774,22,1)</f>
        <v>4</v>
      </c>
      <c r="L3774" t="s">
        <v>209</v>
      </c>
      <c r="M3774" t="s">
        <v>210</v>
      </c>
      <c r="N3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74">
        <f>VLOOKUP(TableOMP[[#This Row],[Label]],TableAvg[],2,FALSE)</f>
        <v>49.282806000000001</v>
      </c>
      <c r="P3774">
        <f>VLOOKUP(TableOMP[[#This Row],[Label]],TableAvg[],3,FALSE)</f>
        <v>0.74370203175404348</v>
      </c>
      <c r="Q3774">
        <f>TableOMP[[#This Row],[Avg]]-$U$2*TableOMP[[#This Row],[StdDev]]</f>
        <v>47.795401936491913</v>
      </c>
      <c r="R3774">
        <f>TableOMP[[#This Row],[Avg]]+$U$2*TableOMP[[#This Row],[StdDev]]</f>
        <v>50.770210063508088</v>
      </c>
      <c r="S3774">
        <f>IF(AND(TableOMP[[#This Row],[total_time]]&gt;=TableOMP[[#This Row],[Low]], TableOMP[[#This Row],[total_time]]&lt;=TableOMP[[#This Row],[High]]),1,0)</f>
        <v>1</v>
      </c>
    </row>
    <row r="3775" spans="1:19" hidden="1" x14ac:dyDescent="0.25">
      <c r="A3775" t="s">
        <v>15</v>
      </c>
      <c r="B3775">
        <v>10000</v>
      </c>
      <c r="C3775">
        <v>100</v>
      </c>
      <c r="D3775">
        <v>1</v>
      </c>
      <c r="E3775">
        <v>5</v>
      </c>
      <c r="F3775">
        <v>1</v>
      </c>
      <c r="G3775">
        <v>49.652399000000003</v>
      </c>
      <c r="H3775">
        <v>12.692513999999999</v>
      </c>
      <c r="I3775">
        <v>7.9485919999999997</v>
      </c>
      <c r="J3775">
        <v>1.9871479999999999</v>
      </c>
      <c r="K3775" t="str">
        <f>MID(M3775,22,1)</f>
        <v>4</v>
      </c>
      <c r="L3775" t="s">
        <v>43</v>
      </c>
      <c r="M3775" t="s">
        <v>44</v>
      </c>
      <c r="N3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75">
        <f>VLOOKUP(TableOMP[[#This Row],[Label]],TableAvg[],2,FALSE)</f>
        <v>49.282806000000001</v>
      </c>
      <c r="P3775">
        <f>VLOOKUP(TableOMP[[#This Row],[Label]],TableAvg[],3,FALSE)</f>
        <v>0.74370203175404348</v>
      </c>
      <c r="Q3775">
        <f>TableOMP[[#This Row],[Avg]]-$U$2*TableOMP[[#This Row],[StdDev]]</f>
        <v>47.795401936491913</v>
      </c>
      <c r="R3775">
        <f>TableOMP[[#This Row],[Avg]]+$U$2*TableOMP[[#This Row],[StdDev]]</f>
        <v>50.770210063508088</v>
      </c>
      <c r="S3775">
        <f>IF(AND(TableOMP[[#This Row],[total_time]]&gt;=TableOMP[[#This Row],[Low]], TableOMP[[#This Row],[total_time]]&lt;=TableOMP[[#This Row],[High]]),1,0)</f>
        <v>1</v>
      </c>
    </row>
    <row r="3776" spans="1:19" hidden="1" x14ac:dyDescent="0.25">
      <c r="A3776" t="s">
        <v>16</v>
      </c>
      <c r="B3776">
        <v>10000</v>
      </c>
      <c r="C3776">
        <v>100</v>
      </c>
      <c r="D3776">
        <v>1</v>
      </c>
      <c r="E3776">
        <v>7</v>
      </c>
      <c r="F3776">
        <v>1</v>
      </c>
      <c r="G3776">
        <v>49.604340000000001</v>
      </c>
      <c r="H3776">
        <v>12.964738000000001</v>
      </c>
      <c r="I3776">
        <v>8.4141980000000007</v>
      </c>
      <c r="J3776">
        <v>1.402366</v>
      </c>
      <c r="K3776" t="str">
        <f>MID(M3776,22,1)</f>
        <v>5</v>
      </c>
      <c r="L3776" t="s">
        <v>213</v>
      </c>
      <c r="M3776" t="s">
        <v>214</v>
      </c>
      <c r="N3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3776">
        <f>VLOOKUP(TableOMP[[#This Row],[Label]],TableAvg[],2,FALSE)</f>
        <v>49.10000481818183</v>
      </c>
      <c r="P3776">
        <f>VLOOKUP(TableOMP[[#This Row],[Label]],TableAvg[],3,FALSE)</f>
        <v>0.6707562864497808</v>
      </c>
      <c r="Q3776">
        <f>TableOMP[[#This Row],[Avg]]-$U$2*TableOMP[[#This Row],[StdDev]]</f>
        <v>47.75849224528227</v>
      </c>
      <c r="R3776">
        <f>TableOMP[[#This Row],[Avg]]+$U$2*TableOMP[[#This Row],[StdDev]]</f>
        <v>50.441517391081391</v>
      </c>
      <c r="S3776">
        <f>IF(AND(TableOMP[[#This Row],[total_time]]&gt;=TableOMP[[#This Row],[Low]], TableOMP[[#This Row],[total_time]]&lt;=TableOMP[[#This Row],[High]]),1,0)</f>
        <v>1</v>
      </c>
    </row>
    <row r="3777" spans="1:19" hidden="1" x14ac:dyDescent="0.25">
      <c r="A3777" t="s">
        <v>16</v>
      </c>
      <c r="B3777">
        <v>10000</v>
      </c>
      <c r="C3777">
        <v>100</v>
      </c>
      <c r="D3777">
        <v>1</v>
      </c>
      <c r="E3777">
        <v>7</v>
      </c>
      <c r="F3777">
        <v>1</v>
      </c>
      <c r="G3777">
        <v>49.586812000000002</v>
      </c>
      <c r="H3777">
        <v>12.862451999999999</v>
      </c>
      <c r="I3777">
        <v>9.6168019999999999</v>
      </c>
      <c r="J3777">
        <v>1.6028</v>
      </c>
      <c r="K3777" t="str">
        <f>MID(M3777,22,1)</f>
        <v>6</v>
      </c>
      <c r="L3777" t="s">
        <v>79</v>
      </c>
      <c r="M3777" t="s">
        <v>80</v>
      </c>
      <c r="N3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3777">
        <f>VLOOKUP(TableOMP[[#This Row],[Label]],TableAvg[],2,FALSE)</f>
        <v>49.10000481818183</v>
      </c>
      <c r="P3777">
        <f>VLOOKUP(TableOMP[[#This Row],[Label]],TableAvg[],3,FALSE)</f>
        <v>0.6707562864497808</v>
      </c>
      <c r="Q3777">
        <f>TableOMP[[#This Row],[Avg]]-$U$2*TableOMP[[#This Row],[StdDev]]</f>
        <v>47.75849224528227</v>
      </c>
      <c r="R3777">
        <f>TableOMP[[#This Row],[Avg]]+$U$2*TableOMP[[#This Row],[StdDev]]</f>
        <v>50.441517391081391</v>
      </c>
      <c r="S3777">
        <f>IF(AND(TableOMP[[#This Row],[total_time]]&gt;=TableOMP[[#This Row],[Low]], TableOMP[[#This Row],[total_time]]&lt;=TableOMP[[#This Row],[High]]),1,0)</f>
        <v>1</v>
      </c>
    </row>
    <row r="3778" spans="1:19" hidden="1" x14ac:dyDescent="0.25">
      <c r="A3778" t="s">
        <v>16</v>
      </c>
      <c r="B3778">
        <v>10000</v>
      </c>
      <c r="C3778">
        <v>100</v>
      </c>
      <c r="D3778">
        <v>1</v>
      </c>
      <c r="E3778">
        <v>7</v>
      </c>
      <c r="F3778">
        <v>1</v>
      </c>
      <c r="G3778">
        <v>49.457146999999999</v>
      </c>
      <c r="H3778">
        <v>12.823658</v>
      </c>
      <c r="I3778">
        <v>9.0431600000000003</v>
      </c>
      <c r="J3778">
        <v>1.507193</v>
      </c>
      <c r="K3778" t="str">
        <f>MID(M3778,22,1)</f>
        <v>2</v>
      </c>
      <c r="L3778" t="s">
        <v>211</v>
      </c>
      <c r="M3778" t="s">
        <v>212</v>
      </c>
      <c r="N3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3778">
        <f>VLOOKUP(TableOMP[[#This Row],[Label]],TableAvg[],2,FALSE)</f>
        <v>49.10000481818183</v>
      </c>
      <c r="P3778">
        <f>VLOOKUP(TableOMP[[#This Row],[Label]],TableAvg[],3,FALSE)</f>
        <v>0.6707562864497808</v>
      </c>
      <c r="Q3778">
        <f>TableOMP[[#This Row],[Avg]]-$U$2*TableOMP[[#This Row],[StdDev]]</f>
        <v>47.75849224528227</v>
      </c>
      <c r="R3778">
        <f>TableOMP[[#This Row],[Avg]]+$U$2*TableOMP[[#This Row],[StdDev]]</f>
        <v>50.441517391081391</v>
      </c>
      <c r="S3778">
        <f>IF(AND(TableOMP[[#This Row],[total_time]]&gt;=TableOMP[[#This Row],[Low]], TableOMP[[#This Row],[total_time]]&lt;=TableOMP[[#This Row],[High]]),1,0)</f>
        <v>1</v>
      </c>
    </row>
    <row r="3779" spans="1:19" hidden="1" x14ac:dyDescent="0.25">
      <c r="A3779" t="s">
        <v>16</v>
      </c>
      <c r="B3779">
        <v>10000</v>
      </c>
      <c r="C3779">
        <v>100</v>
      </c>
      <c r="D3779">
        <v>1</v>
      </c>
      <c r="E3779">
        <v>7</v>
      </c>
      <c r="F3779">
        <v>1</v>
      </c>
      <c r="G3779">
        <v>49.449196999999998</v>
      </c>
      <c r="H3779">
        <v>12.751110000000001</v>
      </c>
      <c r="I3779">
        <v>10.896224</v>
      </c>
      <c r="J3779">
        <v>1.8160369999999999</v>
      </c>
      <c r="K3779" t="str">
        <f>MID(M3779,22,1)</f>
        <v>2</v>
      </c>
      <c r="L3779" t="s">
        <v>129</v>
      </c>
      <c r="M3779" t="s">
        <v>130</v>
      </c>
      <c r="N3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3779">
        <f>VLOOKUP(TableOMP[[#This Row],[Label]],TableAvg[],2,FALSE)</f>
        <v>49.10000481818183</v>
      </c>
      <c r="P3779">
        <f>VLOOKUP(TableOMP[[#This Row],[Label]],TableAvg[],3,FALSE)</f>
        <v>0.6707562864497808</v>
      </c>
      <c r="Q3779">
        <f>TableOMP[[#This Row],[Avg]]-$U$2*TableOMP[[#This Row],[StdDev]]</f>
        <v>47.75849224528227</v>
      </c>
      <c r="R3779">
        <f>TableOMP[[#This Row],[Avg]]+$U$2*TableOMP[[#This Row],[StdDev]]</f>
        <v>50.441517391081391</v>
      </c>
      <c r="S3779">
        <f>IF(AND(TableOMP[[#This Row],[total_time]]&gt;=TableOMP[[#This Row],[Low]], TableOMP[[#This Row],[total_time]]&lt;=TableOMP[[#This Row],[High]]),1,0)</f>
        <v>1</v>
      </c>
    </row>
    <row r="3780" spans="1:19" hidden="1" x14ac:dyDescent="0.25">
      <c r="A3780" t="s">
        <v>15</v>
      </c>
      <c r="B3780">
        <v>10000</v>
      </c>
      <c r="C3780">
        <v>100</v>
      </c>
      <c r="D3780">
        <v>1</v>
      </c>
      <c r="E3780">
        <v>5</v>
      </c>
      <c r="F3780">
        <v>1</v>
      </c>
      <c r="G3780">
        <v>49.411760999999998</v>
      </c>
      <c r="H3780">
        <v>12.463998</v>
      </c>
      <c r="I3780">
        <v>7.1646049999999999</v>
      </c>
      <c r="J3780">
        <v>1.7911509999999999</v>
      </c>
      <c r="K3780" t="str">
        <f>MID(M3780,22,1)</f>
        <v>4</v>
      </c>
      <c r="L3780" t="s">
        <v>209</v>
      </c>
      <c r="M3780" t="s">
        <v>210</v>
      </c>
      <c r="N3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80">
        <f>VLOOKUP(TableOMP[[#This Row],[Label]],TableAvg[],2,FALSE)</f>
        <v>49.282806000000001</v>
      </c>
      <c r="P3780">
        <f>VLOOKUP(TableOMP[[#This Row],[Label]],TableAvg[],3,FALSE)</f>
        <v>0.74370203175404348</v>
      </c>
      <c r="Q3780">
        <f>TableOMP[[#This Row],[Avg]]-$U$2*TableOMP[[#This Row],[StdDev]]</f>
        <v>47.795401936491913</v>
      </c>
      <c r="R3780">
        <f>TableOMP[[#This Row],[Avg]]+$U$2*TableOMP[[#This Row],[StdDev]]</f>
        <v>50.770210063508088</v>
      </c>
      <c r="S3780">
        <f>IF(AND(TableOMP[[#This Row],[total_time]]&gt;=TableOMP[[#This Row],[Low]], TableOMP[[#This Row],[total_time]]&lt;=TableOMP[[#This Row],[High]]),1,0)</f>
        <v>1</v>
      </c>
    </row>
    <row r="3781" spans="1:19" hidden="1" x14ac:dyDescent="0.25">
      <c r="A3781" t="s">
        <v>15</v>
      </c>
      <c r="B3781">
        <v>10000</v>
      </c>
      <c r="C3781">
        <v>100</v>
      </c>
      <c r="D3781">
        <v>100000</v>
      </c>
      <c r="E3781">
        <v>4</v>
      </c>
      <c r="F3781">
        <v>1</v>
      </c>
      <c r="G3781">
        <v>49.399473999999998</v>
      </c>
      <c r="H3781">
        <v>3.4633310000000002</v>
      </c>
      <c r="I3781">
        <v>0.46304200000000001</v>
      </c>
      <c r="J3781">
        <v>0.15434700000000001</v>
      </c>
      <c r="K3781" t="str">
        <f>MID(M3781,22,1)</f>
        <v>6</v>
      </c>
      <c r="L3781" t="s">
        <v>41</v>
      </c>
      <c r="M3781" t="s">
        <v>42</v>
      </c>
      <c r="N3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781">
        <f>VLOOKUP(TableOMP[[#This Row],[Label]],TableAvg[],2,FALSE)</f>
        <v>46.906570625000001</v>
      </c>
      <c r="P3781">
        <f>VLOOKUP(TableOMP[[#This Row],[Label]],TableAvg[],3,FALSE)</f>
        <v>2.4208416639962937</v>
      </c>
      <c r="Q3781">
        <f>TableOMP[[#This Row],[Avg]]-$U$2*TableOMP[[#This Row],[StdDev]]</f>
        <v>42.064887297007417</v>
      </c>
      <c r="R3781">
        <f>TableOMP[[#This Row],[Avg]]+$U$2*TableOMP[[#This Row],[StdDev]]</f>
        <v>51.748253952992584</v>
      </c>
      <c r="S3781">
        <f>IF(AND(TableOMP[[#This Row],[total_time]]&gt;=TableOMP[[#This Row],[Low]], TableOMP[[#This Row],[total_time]]&lt;=TableOMP[[#This Row],[High]]),1,0)</f>
        <v>1</v>
      </c>
    </row>
    <row r="3782" spans="1:19" hidden="1" x14ac:dyDescent="0.25">
      <c r="A3782" t="s">
        <v>15</v>
      </c>
      <c r="B3782">
        <v>10000</v>
      </c>
      <c r="C3782">
        <v>100</v>
      </c>
      <c r="D3782">
        <v>1</v>
      </c>
      <c r="E3782">
        <v>5</v>
      </c>
      <c r="F3782">
        <v>1</v>
      </c>
      <c r="G3782">
        <v>49.394922999999999</v>
      </c>
      <c r="H3782">
        <v>12.398607999999999</v>
      </c>
      <c r="I3782">
        <v>6.5750409999999997</v>
      </c>
      <c r="J3782">
        <v>1.6437600000000001</v>
      </c>
      <c r="K3782" t="str">
        <f>MID(M3782,22,1)</f>
        <v>5</v>
      </c>
      <c r="L3782" t="s">
        <v>205</v>
      </c>
      <c r="M3782" t="s">
        <v>206</v>
      </c>
      <c r="N3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82">
        <f>VLOOKUP(TableOMP[[#This Row],[Label]],TableAvg[],2,FALSE)</f>
        <v>49.282806000000001</v>
      </c>
      <c r="P3782">
        <f>VLOOKUP(TableOMP[[#This Row],[Label]],TableAvg[],3,FALSE)</f>
        <v>0.74370203175404348</v>
      </c>
      <c r="Q3782">
        <f>TableOMP[[#This Row],[Avg]]-$U$2*TableOMP[[#This Row],[StdDev]]</f>
        <v>47.795401936491913</v>
      </c>
      <c r="R3782">
        <f>TableOMP[[#This Row],[Avg]]+$U$2*TableOMP[[#This Row],[StdDev]]</f>
        <v>50.770210063508088</v>
      </c>
      <c r="S3782">
        <f>IF(AND(TableOMP[[#This Row],[total_time]]&gt;=TableOMP[[#This Row],[Low]], TableOMP[[#This Row],[total_time]]&lt;=TableOMP[[#This Row],[High]]),1,0)</f>
        <v>1</v>
      </c>
    </row>
    <row r="3783" spans="1:19" hidden="1" x14ac:dyDescent="0.25">
      <c r="A3783" t="s">
        <v>16</v>
      </c>
      <c r="B3783">
        <v>10000</v>
      </c>
      <c r="C3783">
        <v>100</v>
      </c>
      <c r="D3783">
        <v>1</v>
      </c>
      <c r="E3783">
        <v>7</v>
      </c>
      <c r="F3783">
        <v>1</v>
      </c>
      <c r="G3783">
        <v>49.377555000000001</v>
      </c>
      <c r="H3783">
        <v>12.718734</v>
      </c>
      <c r="I3783">
        <v>8.7876460000000005</v>
      </c>
      <c r="J3783">
        <v>1.4646079999999999</v>
      </c>
      <c r="K3783" t="str">
        <f>MID(M3783,22,1)</f>
        <v>5</v>
      </c>
      <c r="L3783" t="s">
        <v>213</v>
      </c>
      <c r="M3783" t="s">
        <v>214</v>
      </c>
      <c r="N3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3783">
        <f>VLOOKUP(TableOMP[[#This Row],[Label]],TableAvg[],2,FALSE)</f>
        <v>49.10000481818183</v>
      </c>
      <c r="P3783">
        <f>VLOOKUP(TableOMP[[#This Row],[Label]],TableAvg[],3,FALSE)</f>
        <v>0.6707562864497808</v>
      </c>
      <c r="Q3783">
        <f>TableOMP[[#This Row],[Avg]]-$U$2*TableOMP[[#This Row],[StdDev]]</f>
        <v>47.75849224528227</v>
      </c>
      <c r="R3783">
        <f>TableOMP[[#This Row],[Avg]]+$U$2*TableOMP[[#This Row],[StdDev]]</f>
        <v>50.441517391081391</v>
      </c>
      <c r="S3783">
        <f>IF(AND(TableOMP[[#This Row],[total_time]]&gt;=TableOMP[[#This Row],[Low]], TableOMP[[#This Row],[total_time]]&lt;=TableOMP[[#This Row],[High]]),1,0)</f>
        <v>1</v>
      </c>
    </row>
    <row r="3784" spans="1:19" hidden="1" x14ac:dyDescent="0.25">
      <c r="A3784" t="s">
        <v>15</v>
      </c>
      <c r="B3784">
        <v>10000</v>
      </c>
      <c r="C3784">
        <v>100</v>
      </c>
      <c r="D3784">
        <v>1</v>
      </c>
      <c r="E3784">
        <v>5</v>
      </c>
      <c r="F3784">
        <v>1</v>
      </c>
      <c r="G3784">
        <v>49.376243000000002</v>
      </c>
      <c r="H3784">
        <v>12.368831999999999</v>
      </c>
      <c r="I3784">
        <v>6.6970359999999998</v>
      </c>
      <c r="J3784">
        <v>1.6742589999999999</v>
      </c>
      <c r="K3784" t="str">
        <f>MID(M3784,22,1)</f>
        <v>6</v>
      </c>
      <c r="L3784" t="s">
        <v>63</v>
      </c>
      <c r="M3784" t="s">
        <v>64</v>
      </c>
      <c r="N3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84">
        <f>VLOOKUP(TableOMP[[#This Row],[Label]],TableAvg[],2,FALSE)</f>
        <v>49.282806000000001</v>
      </c>
      <c r="P3784">
        <f>VLOOKUP(TableOMP[[#This Row],[Label]],TableAvg[],3,FALSE)</f>
        <v>0.74370203175404348</v>
      </c>
      <c r="Q3784">
        <f>TableOMP[[#This Row],[Avg]]-$U$2*TableOMP[[#This Row],[StdDev]]</f>
        <v>47.795401936491913</v>
      </c>
      <c r="R3784">
        <f>TableOMP[[#This Row],[Avg]]+$U$2*TableOMP[[#This Row],[StdDev]]</f>
        <v>50.770210063508088</v>
      </c>
      <c r="S3784">
        <f>IF(AND(TableOMP[[#This Row],[total_time]]&gt;=TableOMP[[#This Row],[Low]], TableOMP[[#This Row],[total_time]]&lt;=TableOMP[[#This Row],[High]]),1,0)</f>
        <v>1</v>
      </c>
    </row>
    <row r="3785" spans="1:19" hidden="1" x14ac:dyDescent="0.25">
      <c r="A3785" t="s">
        <v>15</v>
      </c>
      <c r="B3785">
        <v>10000</v>
      </c>
      <c r="C3785">
        <v>100</v>
      </c>
      <c r="D3785">
        <v>1</v>
      </c>
      <c r="E3785">
        <v>5</v>
      </c>
      <c r="F3785">
        <v>1</v>
      </c>
      <c r="G3785">
        <v>49.011705999999997</v>
      </c>
      <c r="H3785">
        <v>12.090937</v>
      </c>
      <c r="I3785">
        <v>6.4712589999999999</v>
      </c>
      <c r="J3785">
        <v>1.617815</v>
      </c>
      <c r="K3785" t="str">
        <f>MID(M3785,22,1)</f>
        <v>1</v>
      </c>
      <c r="L3785" t="s">
        <v>221</v>
      </c>
      <c r="M3785" t="s">
        <v>222</v>
      </c>
      <c r="N3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85">
        <f>VLOOKUP(TableOMP[[#This Row],[Label]],TableAvg[],2,FALSE)</f>
        <v>49.282806000000001</v>
      </c>
      <c r="P3785">
        <f>VLOOKUP(TableOMP[[#This Row],[Label]],TableAvg[],3,FALSE)</f>
        <v>0.74370203175404348</v>
      </c>
      <c r="Q3785">
        <f>TableOMP[[#This Row],[Avg]]-$U$2*TableOMP[[#This Row],[StdDev]]</f>
        <v>47.795401936491913</v>
      </c>
      <c r="R3785">
        <f>TableOMP[[#This Row],[Avg]]+$U$2*TableOMP[[#This Row],[StdDev]]</f>
        <v>50.770210063508088</v>
      </c>
      <c r="S3785">
        <f>IF(AND(TableOMP[[#This Row],[total_time]]&gt;=TableOMP[[#This Row],[Low]], TableOMP[[#This Row],[total_time]]&lt;=TableOMP[[#This Row],[High]]),1,0)</f>
        <v>1</v>
      </c>
    </row>
    <row r="3786" spans="1:19" hidden="1" x14ac:dyDescent="0.25">
      <c r="A3786" t="s">
        <v>15</v>
      </c>
      <c r="B3786">
        <v>10000</v>
      </c>
      <c r="C3786">
        <v>100</v>
      </c>
      <c r="D3786">
        <v>1</v>
      </c>
      <c r="E3786">
        <v>5</v>
      </c>
      <c r="F3786">
        <v>1</v>
      </c>
      <c r="G3786">
        <v>49.006084000000001</v>
      </c>
      <c r="H3786">
        <v>12.057344000000001</v>
      </c>
      <c r="I3786">
        <v>6.589925</v>
      </c>
      <c r="J3786">
        <v>1.647481</v>
      </c>
      <c r="K3786" t="str">
        <f>MID(M3786,22,1)</f>
        <v>5</v>
      </c>
      <c r="L3786" t="s">
        <v>205</v>
      </c>
      <c r="M3786" t="s">
        <v>206</v>
      </c>
      <c r="N3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86">
        <f>VLOOKUP(TableOMP[[#This Row],[Label]],TableAvg[],2,FALSE)</f>
        <v>49.282806000000001</v>
      </c>
      <c r="P3786">
        <f>VLOOKUP(TableOMP[[#This Row],[Label]],TableAvg[],3,FALSE)</f>
        <v>0.74370203175404348</v>
      </c>
      <c r="Q3786">
        <f>TableOMP[[#This Row],[Avg]]-$U$2*TableOMP[[#This Row],[StdDev]]</f>
        <v>47.795401936491913</v>
      </c>
      <c r="R3786">
        <f>TableOMP[[#This Row],[Avg]]+$U$2*TableOMP[[#This Row],[StdDev]]</f>
        <v>50.770210063508088</v>
      </c>
      <c r="S3786">
        <f>IF(AND(TableOMP[[#This Row],[total_time]]&gt;=TableOMP[[#This Row],[Low]], TableOMP[[#This Row],[total_time]]&lt;=TableOMP[[#This Row],[High]]),1,0)</f>
        <v>1</v>
      </c>
    </row>
    <row r="3787" spans="1:19" hidden="1" x14ac:dyDescent="0.25">
      <c r="A3787" t="s">
        <v>16</v>
      </c>
      <c r="B3787">
        <v>10000</v>
      </c>
      <c r="C3787">
        <v>100</v>
      </c>
      <c r="D3787">
        <v>1</v>
      </c>
      <c r="E3787">
        <v>7</v>
      </c>
      <c r="F3787">
        <v>1</v>
      </c>
      <c r="G3787">
        <v>49.003323000000002</v>
      </c>
      <c r="H3787">
        <v>12.345094</v>
      </c>
      <c r="I3787">
        <v>8.7166530000000009</v>
      </c>
      <c r="J3787">
        <v>1.4527749999999999</v>
      </c>
      <c r="K3787" t="str">
        <f>MID(M3787,22,1)</f>
        <v>2</v>
      </c>
      <c r="L3787" t="s">
        <v>211</v>
      </c>
      <c r="M3787" t="s">
        <v>212</v>
      </c>
      <c r="N3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3787">
        <f>VLOOKUP(TableOMP[[#This Row],[Label]],TableAvg[],2,FALSE)</f>
        <v>49.10000481818183</v>
      </c>
      <c r="P3787">
        <f>VLOOKUP(TableOMP[[#This Row],[Label]],TableAvg[],3,FALSE)</f>
        <v>0.6707562864497808</v>
      </c>
      <c r="Q3787">
        <f>TableOMP[[#This Row],[Avg]]-$U$2*TableOMP[[#This Row],[StdDev]]</f>
        <v>47.75849224528227</v>
      </c>
      <c r="R3787">
        <f>TableOMP[[#This Row],[Avg]]+$U$2*TableOMP[[#This Row],[StdDev]]</f>
        <v>50.441517391081391</v>
      </c>
      <c r="S3787">
        <f>IF(AND(TableOMP[[#This Row],[total_time]]&gt;=TableOMP[[#This Row],[Low]], TableOMP[[#This Row],[total_time]]&lt;=TableOMP[[#This Row],[High]]),1,0)</f>
        <v>1</v>
      </c>
    </row>
    <row r="3788" spans="1:19" hidden="1" x14ac:dyDescent="0.25">
      <c r="A3788" t="s">
        <v>15</v>
      </c>
      <c r="B3788">
        <v>10000</v>
      </c>
      <c r="C3788">
        <v>100</v>
      </c>
      <c r="D3788">
        <v>1</v>
      </c>
      <c r="E3788">
        <v>5</v>
      </c>
      <c r="F3788">
        <v>1</v>
      </c>
      <c r="G3788">
        <v>48.953209000000001</v>
      </c>
      <c r="H3788">
        <v>12.066932</v>
      </c>
      <c r="I3788">
        <v>7.062538</v>
      </c>
      <c r="J3788">
        <v>1.7656350000000001</v>
      </c>
      <c r="K3788" t="str">
        <f>MID(M3788,22,1)</f>
        <v>1</v>
      </c>
      <c r="L3788" t="s">
        <v>221</v>
      </c>
      <c r="M3788" t="s">
        <v>222</v>
      </c>
      <c r="N3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88">
        <f>VLOOKUP(TableOMP[[#This Row],[Label]],TableAvg[],2,FALSE)</f>
        <v>49.282806000000001</v>
      </c>
      <c r="P3788">
        <f>VLOOKUP(TableOMP[[#This Row],[Label]],TableAvg[],3,FALSE)</f>
        <v>0.74370203175404348</v>
      </c>
      <c r="Q3788">
        <f>TableOMP[[#This Row],[Avg]]-$U$2*TableOMP[[#This Row],[StdDev]]</f>
        <v>47.795401936491913</v>
      </c>
      <c r="R3788">
        <f>TableOMP[[#This Row],[Avg]]+$U$2*TableOMP[[#This Row],[StdDev]]</f>
        <v>50.770210063508088</v>
      </c>
      <c r="S3788">
        <f>IF(AND(TableOMP[[#This Row],[total_time]]&gt;=TableOMP[[#This Row],[Low]], TableOMP[[#This Row],[total_time]]&lt;=TableOMP[[#This Row],[High]]),1,0)</f>
        <v>1</v>
      </c>
    </row>
    <row r="3789" spans="1:19" hidden="1" x14ac:dyDescent="0.25">
      <c r="A3789" t="s">
        <v>15</v>
      </c>
      <c r="B3789">
        <v>10000</v>
      </c>
      <c r="C3789">
        <v>100</v>
      </c>
      <c r="D3789">
        <v>100000</v>
      </c>
      <c r="E3789">
        <v>4</v>
      </c>
      <c r="F3789">
        <v>1</v>
      </c>
      <c r="G3789">
        <v>48.768076000000001</v>
      </c>
      <c r="H3789">
        <v>2.8253689999999998</v>
      </c>
      <c r="I3789">
        <v>0.55816500000000002</v>
      </c>
      <c r="J3789">
        <v>0.186055</v>
      </c>
      <c r="K3789" t="str">
        <f>MID(M3789,22,1)</f>
        <v>6</v>
      </c>
      <c r="L3789" t="s">
        <v>41</v>
      </c>
      <c r="M3789" t="s">
        <v>42</v>
      </c>
      <c r="N3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789">
        <f>VLOOKUP(TableOMP[[#This Row],[Label]],TableAvg[],2,FALSE)</f>
        <v>46.906570625000001</v>
      </c>
      <c r="P3789">
        <f>VLOOKUP(TableOMP[[#This Row],[Label]],TableAvg[],3,FALSE)</f>
        <v>2.4208416639962937</v>
      </c>
      <c r="Q3789">
        <f>TableOMP[[#This Row],[Avg]]-$U$2*TableOMP[[#This Row],[StdDev]]</f>
        <v>42.064887297007417</v>
      </c>
      <c r="R3789">
        <f>TableOMP[[#This Row],[Avg]]+$U$2*TableOMP[[#This Row],[StdDev]]</f>
        <v>51.748253952992584</v>
      </c>
      <c r="S3789">
        <f>IF(AND(TableOMP[[#This Row],[total_time]]&gt;=TableOMP[[#This Row],[Low]], TableOMP[[#This Row],[total_time]]&lt;=TableOMP[[#This Row],[High]]),1,0)</f>
        <v>1</v>
      </c>
    </row>
    <row r="3790" spans="1:19" hidden="1" x14ac:dyDescent="0.25">
      <c r="A3790" t="s">
        <v>16</v>
      </c>
      <c r="B3790">
        <v>10000</v>
      </c>
      <c r="C3790">
        <v>100</v>
      </c>
      <c r="D3790">
        <v>1</v>
      </c>
      <c r="E3790">
        <v>7</v>
      </c>
      <c r="F3790">
        <v>1</v>
      </c>
      <c r="G3790">
        <v>48.712626999999998</v>
      </c>
      <c r="H3790">
        <v>12.068908</v>
      </c>
      <c r="I3790">
        <v>7.7155329999999998</v>
      </c>
      <c r="J3790">
        <v>1.285922</v>
      </c>
      <c r="K3790" t="str">
        <f>MID(M3790,22,1)</f>
        <v>2</v>
      </c>
      <c r="L3790" t="s">
        <v>211</v>
      </c>
      <c r="M3790" t="s">
        <v>212</v>
      </c>
      <c r="N3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3790">
        <f>VLOOKUP(TableOMP[[#This Row],[Label]],TableAvg[],2,FALSE)</f>
        <v>49.10000481818183</v>
      </c>
      <c r="P3790">
        <f>VLOOKUP(TableOMP[[#This Row],[Label]],TableAvg[],3,FALSE)</f>
        <v>0.6707562864497808</v>
      </c>
      <c r="Q3790">
        <f>TableOMP[[#This Row],[Avg]]-$U$2*TableOMP[[#This Row],[StdDev]]</f>
        <v>47.75849224528227</v>
      </c>
      <c r="R3790">
        <f>TableOMP[[#This Row],[Avg]]+$U$2*TableOMP[[#This Row],[StdDev]]</f>
        <v>50.441517391081391</v>
      </c>
      <c r="S3790">
        <f>IF(AND(TableOMP[[#This Row],[total_time]]&gt;=TableOMP[[#This Row],[Low]], TableOMP[[#This Row],[total_time]]&lt;=TableOMP[[#This Row],[High]]),1,0)</f>
        <v>1</v>
      </c>
    </row>
    <row r="3791" spans="1:19" hidden="1" x14ac:dyDescent="0.25">
      <c r="A3791" t="s">
        <v>15</v>
      </c>
      <c r="B3791">
        <v>10000</v>
      </c>
      <c r="C3791">
        <v>100</v>
      </c>
      <c r="D3791">
        <v>1</v>
      </c>
      <c r="E3791">
        <v>5</v>
      </c>
      <c r="F3791">
        <v>1</v>
      </c>
      <c r="G3791">
        <v>48.679713</v>
      </c>
      <c r="H3791">
        <v>11.802667</v>
      </c>
      <c r="I3791">
        <v>6.5458080000000001</v>
      </c>
      <c r="J3791">
        <v>1.636452</v>
      </c>
      <c r="K3791" t="str">
        <f>MID(M3791,22,1)</f>
        <v>1</v>
      </c>
      <c r="L3791" t="s">
        <v>221</v>
      </c>
      <c r="M3791" t="s">
        <v>222</v>
      </c>
      <c r="N3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91">
        <f>VLOOKUP(TableOMP[[#This Row],[Label]],TableAvg[],2,FALSE)</f>
        <v>49.282806000000001</v>
      </c>
      <c r="P3791">
        <f>VLOOKUP(TableOMP[[#This Row],[Label]],TableAvg[],3,FALSE)</f>
        <v>0.74370203175404348</v>
      </c>
      <c r="Q3791">
        <f>TableOMP[[#This Row],[Avg]]-$U$2*TableOMP[[#This Row],[StdDev]]</f>
        <v>47.795401936491913</v>
      </c>
      <c r="R3791">
        <f>TableOMP[[#This Row],[Avg]]+$U$2*TableOMP[[#This Row],[StdDev]]</f>
        <v>50.770210063508088</v>
      </c>
      <c r="S3791">
        <f>IF(AND(TableOMP[[#This Row],[total_time]]&gt;=TableOMP[[#This Row],[Low]], TableOMP[[#This Row],[total_time]]&lt;=TableOMP[[#This Row],[High]]),1,0)</f>
        <v>1</v>
      </c>
    </row>
    <row r="3792" spans="1:19" hidden="1" x14ac:dyDescent="0.25">
      <c r="A3792" t="s">
        <v>16</v>
      </c>
      <c r="B3792">
        <v>10000</v>
      </c>
      <c r="C3792">
        <v>100</v>
      </c>
      <c r="D3792">
        <v>1</v>
      </c>
      <c r="E3792">
        <v>7</v>
      </c>
      <c r="F3792">
        <v>1</v>
      </c>
      <c r="G3792">
        <v>48.610627000000001</v>
      </c>
      <c r="H3792">
        <v>11.884582</v>
      </c>
      <c r="I3792">
        <v>8.9346940000000004</v>
      </c>
      <c r="J3792">
        <v>1.4891160000000001</v>
      </c>
      <c r="K3792" t="str">
        <f>MID(M3792,22,1)</f>
        <v>6</v>
      </c>
      <c r="L3792" t="s">
        <v>187</v>
      </c>
      <c r="M3792" t="s">
        <v>188</v>
      </c>
      <c r="N3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3792">
        <f>VLOOKUP(TableOMP[[#This Row],[Label]],TableAvg[],2,FALSE)</f>
        <v>49.10000481818183</v>
      </c>
      <c r="P3792">
        <f>VLOOKUP(TableOMP[[#This Row],[Label]],TableAvg[],3,FALSE)</f>
        <v>0.6707562864497808</v>
      </c>
      <c r="Q3792">
        <f>TableOMP[[#This Row],[Avg]]-$U$2*TableOMP[[#This Row],[StdDev]]</f>
        <v>47.75849224528227</v>
      </c>
      <c r="R3792">
        <f>TableOMP[[#This Row],[Avg]]+$U$2*TableOMP[[#This Row],[StdDev]]</f>
        <v>50.441517391081391</v>
      </c>
      <c r="S3792">
        <f>IF(AND(TableOMP[[#This Row],[total_time]]&gt;=TableOMP[[#This Row],[Low]], TableOMP[[#This Row],[total_time]]&lt;=TableOMP[[#This Row],[High]]),1,0)</f>
        <v>1</v>
      </c>
    </row>
    <row r="3793" spans="1:19" hidden="1" x14ac:dyDescent="0.25">
      <c r="A3793" t="s">
        <v>15</v>
      </c>
      <c r="B3793">
        <v>10000</v>
      </c>
      <c r="C3793">
        <v>100</v>
      </c>
      <c r="D3793">
        <v>1</v>
      </c>
      <c r="E3793">
        <v>5</v>
      </c>
      <c r="F3793">
        <v>1</v>
      </c>
      <c r="G3793">
        <v>48.478656999999998</v>
      </c>
      <c r="H3793">
        <v>11.570437</v>
      </c>
      <c r="I3793">
        <v>5.885993</v>
      </c>
      <c r="J3793">
        <v>1.471498</v>
      </c>
      <c r="K3793" t="str">
        <f>MID(M3793,22,1)</f>
        <v>4</v>
      </c>
      <c r="L3793" t="s">
        <v>209</v>
      </c>
      <c r="M3793" t="s">
        <v>210</v>
      </c>
      <c r="N3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93">
        <f>VLOOKUP(TableOMP[[#This Row],[Label]],TableAvg[],2,FALSE)</f>
        <v>49.282806000000001</v>
      </c>
      <c r="P3793">
        <f>VLOOKUP(TableOMP[[#This Row],[Label]],TableAvg[],3,FALSE)</f>
        <v>0.74370203175404348</v>
      </c>
      <c r="Q3793">
        <f>TableOMP[[#This Row],[Avg]]-$U$2*TableOMP[[#This Row],[StdDev]]</f>
        <v>47.795401936491913</v>
      </c>
      <c r="R3793">
        <f>TableOMP[[#This Row],[Avg]]+$U$2*TableOMP[[#This Row],[StdDev]]</f>
        <v>50.770210063508088</v>
      </c>
      <c r="S3793">
        <f>IF(AND(TableOMP[[#This Row],[total_time]]&gt;=TableOMP[[#This Row],[Low]], TableOMP[[#This Row],[total_time]]&lt;=TableOMP[[#This Row],[High]]),1,0)</f>
        <v>1</v>
      </c>
    </row>
    <row r="3794" spans="1:19" hidden="1" x14ac:dyDescent="0.25">
      <c r="A3794" t="s">
        <v>16</v>
      </c>
      <c r="B3794">
        <v>10000</v>
      </c>
      <c r="C3794">
        <v>100</v>
      </c>
      <c r="D3794">
        <v>1</v>
      </c>
      <c r="E3794">
        <v>7</v>
      </c>
      <c r="F3794">
        <v>1</v>
      </c>
      <c r="G3794">
        <v>48.368510000000001</v>
      </c>
      <c r="H3794">
        <v>11.727492</v>
      </c>
      <c r="I3794">
        <v>7.5268269999999999</v>
      </c>
      <c r="J3794">
        <v>1.2544709999999999</v>
      </c>
      <c r="K3794" t="str">
        <f>MID(M3794,22,1)</f>
        <v>5</v>
      </c>
      <c r="L3794" t="s">
        <v>213</v>
      </c>
      <c r="M3794" t="s">
        <v>214</v>
      </c>
      <c r="N3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3794">
        <f>VLOOKUP(TableOMP[[#This Row],[Label]],TableAvg[],2,FALSE)</f>
        <v>49.10000481818183</v>
      </c>
      <c r="P3794">
        <f>VLOOKUP(TableOMP[[#This Row],[Label]],TableAvg[],3,FALSE)</f>
        <v>0.6707562864497808</v>
      </c>
      <c r="Q3794">
        <f>TableOMP[[#This Row],[Avg]]-$U$2*TableOMP[[#This Row],[StdDev]]</f>
        <v>47.75849224528227</v>
      </c>
      <c r="R3794">
        <f>TableOMP[[#This Row],[Avg]]+$U$2*TableOMP[[#This Row],[StdDev]]</f>
        <v>50.441517391081391</v>
      </c>
      <c r="S3794">
        <f>IF(AND(TableOMP[[#This Row],[total_time]]&gt;=TableOMP[[#This Row],[Low]], TableOMP[[#This Row],[total_time]]&lt;=TableOMP[[#This Row],[High]]),1,0)</f>
        <v>1</v>
      </c>
    </row>
    <row r="3795" spans="1:19" hidden="1" x14ac:dyDescent="0.25">
      <c r="A3795" t="s">
        <v>15</v>
      </c>
      <c r="B3795">
        <v>10000</v>
      </c>
      <c r="C3795">
        <v>100</v>
      </c>
      <c r="D3795">
        <v>1</v>
      </c>
      <c r="E3795">
        <v>5</v>
      </c>
      <c r="F3795">
        <v>1</v>
      </c>
      <c r="G3795">
        <v>48.265084999999999</v>
      </c>
      <c r="H3795">
        <v>11.355961000000001</v>
      </c>
      <c r="I3795">
        <v>6.1235220000000004</v>
      </c>
      <c r="J3795">
        <v>1.53088</v>
      </c>
      <c r="K3795" t="str">
        <f>MID(M3795,22,1)</f>
        <v>4</v>
      </c>
      <c r="L3795" t="s">
        <v>43</v>
      </c>
      <c r="M3795" t="s">
        <v>44</v>
      </c>
      <c r="N3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95">
        <f>VLOOKUP(TableOMP[[#This Row],[Label]],TableAvg[],2,FALSE)</f>
        <v>49.282806000000001</v>
      </c>
      <c r="P3795">
        <f>VLOOKUP(TableOMP[[#This Row],[Label]],TableAvg[],3,FALSE)</f>
        <v>0.74370203175404348</v>
      </c>
      <c r="Q3795">
        <f>TableOMP[[#This Row],[Avg]]-$U$2*TableOMP[[#This Row],[StdDev]]</f>
        <v>47.795401936491913</v>
      </c>
      <c r="R3795">
        <f>TableOMP[[#This Row],[Avg]]+$U$2*TableOMP[[#This Row],[StdDev]]</f>
        <v>50.770210063508088</v>
      </c>
      <c r="S3795">
        <f>IF(AND(TableOMP[[#This Row],[total_time]]&gt;=TableOMP[[#This Row],[Low]], TableOMP[[#This Row],[total_time]]&lt;=TableOMP[[#This Row],[High]]),1,0)</f>
        <v>1</v>
      </c>
    </row>
    <row r="3796" spans="1:19" hidden="1" x14ac:dyDescent="0.25">
      <c r="A3796" t="s">
        <v>15</v>
      </c>
      <c r="B3796">
        <v>10000</v>
      </c>
      <c r="C3796">
        <v>100</v>
      </c>
      <c r="D3796">
        <v>1</v>
      </c>
      <c r="E3796">
        <v>5</v>
      </c>
      <c r="F3796">
        <v>1</v>
      </c>
      <c r="G3796">
        <v>48.228369000000001</v>
      </c>
      <c r="H3796">
        <v>11.279597000000001</v>
      </c>
      <c r="I3796">
        <v>6.2127850000000002</v>
      </c>
      <c r="J3796">
        <v>1.553196</v>
      </c>
      <c r="K3796" t="str">
        <f>MID(M3796,22,1)</f>
        <v>5</v>
      </c>
      <c r="L3796" t="s">
        <v>205</v>
      </c>
      <c r="M3796" t="s">
        <v>206</v>
      </c>
      <c r="N3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3796">
        <f>VLOOKUP(TableOMP[[#This Row],[Label]],TableAvg[],2,FALSE)</f>
        <v>49.282806000000001</v>
      </c>
      <c r="P3796">
        <f>VLOOKUP(TableOMP[[#This Row],[Label]],TableAvg[],3,FALSE)</f>
        <v>0.74370203175404348</v>
      </c>
      <c r="Q3796">
        <f>TableOMP[[#This Row],[Avg]]-$U$2*TableOMP[[#This Row],[StdDev]]</f>
        <v>47.795401936491913</v>
      </c>
      <c r="R3796">
        <f>TableOMP[[#This Row],[Avg]]+$U$2*TableOMP[[#This Row],[StdDev]]</f>
        <v>50.770210063508088</v>
      </c>
      <c r="S3796">
        <f>IF(AND(TableOMP[[#This Row],[total_time]]&gt;=TableOMP[[#This Row],[Low]], TableOMP[[#This Row],[total_time]]&lt;=TableOMP[[#This Row],[High]]),1,0)</f>
        <v>1</v>
      </c>
    </row>
    <row r="3797" spans="1:19" hidden="1" x14ac:dyDescent="0.25">
      <c r="A3797" t="s">
        <v>15</v>
      </c>
      <c r="B3797">
        <v>10000</v>
      </c>
      <c r="C3797">
        <v>100</v>
      </c>
      <c r="D3797">
        <v>100000</v>
      </c>
      <c r="E3797">
        <v>4</v>
      </c>
      <c r="F3797">
        <v>1</v>
      </c>
      <c r="G3797">
        <v>46.434370000000001</v>
      </c>
      <c r="H3797">
        <v>0.43547200000000003</v>
      </c>
      <c r="I3797">
        <v>0.27497100000000002</v>
      </c>
      <c r="J3797">
        <v>9.1657000000000002E-2</v>
      </c>
      <c r="K3797" t="str">
        <f>MID(M3797,22,1)</f>
        <v>6</v>
      </c>
      <c r="L3797" t="s">
        <v>199</v>
      </c>
      <c r="M3797" t="s">
        <v>200</v>
      </c>
      <c r="N3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797">
        <f>VLOOKUP(TableOMP[[#This Row],[Label]],TableAvg[],2,FALSE)</f>
        <v>46.906570625000001</v>
      </c>
      <c r="P3797">
        <f>VLOOKUP(TableOMP[[#This Row],[Label]],TableAvg[],3,FALSE)</f>
        <v>2.4208416639962937</v>
      </c>
      <c r="Q3797">
        <f>TableOMP[[#This Row],[Avg]]-$U$2*TableOMP[[#This Row],[StdDev]]</f>
        <v>42.064887297007417</v>
      </c>
      <c r="R3797">
        <f>TableOMP[[#This Row],[Avg]]+$U$2*TableOMP[[#This Row],[StdDev]]</f>
        <v>51.748253952992584</v>
      </c>
      <c r="S3797">
        <f>IF(AND(TableOMP[[#This Row],[total_time]]&gt;=TableOMP[[#This Row],[Low]], TableOMP[[#This Row],[total_time]]&lt;=TableOMP[[#This Row],[High]]),1,0)</f>
        <v>1</v>
      </c>
    </row>
    <row r="3798" spans="1:19" hidden="1" x14ac:dyDescent="0.25">
      <c r="A3798" t="s">
        <v>15</v>
      </c>
      <c r="B3798">
        <v>10000</v>
      </c>
      <c r="C3798">
        <v>100</v>
      </c>
      <c r="D3798">
        <v>100000</v>
      </c>
      <c r="E3798">
        <v>4</v>
      </c>
      <c r="F3798">
        <v>1</v>
      </c>
      <c r="G3798">
        <v>46.310718999999999</v>
      </c>
      <c r="H3798">
        <v>0.22550100000000001</v>
      </c>
      <c r="I3798">
        <v>0.33546100000000001</v>
      </c>
      <c r="J3798">
        <v>0.11182</v>
      </c>
      <c r="K3798" t="str">
        <f>MID(M3798,22,1)</f>
        <v>5</v>
      </c>
      <c r="L3798" t="s">
        <v>55</v>
      </c>
      <c r="M3798" t="s">
        <v>56</v>
      </c>
      <c r="N3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798">
        <f>VLOOKUP(TableOMP[[#This Row],[Label]],TableAvg[],2,FALSE)</f>
        <v>46.906570625000001</v>
      </c>
      <c r="P3798">
        <f>VLOOKUP(TableOMP[[#This Row],[Label]],TableAvg[],3,FALSE)</f>
        <v>2.4208416639962937</v>
      </c>
      <c r="Q3798">
        <f>TableOMP[[#This Row],[Avg]]-$U$2*TableOMP[[#This Row],[StdDev]]</f>
        <v>42.064887297007417</v>
      </c>
      <c r="R3798">
        <f>TableOMP[[#This Row],[Avg]]+$U$2*TableOMP[[#This Row],[StdDev]]</f>
        <v>51.748253952992584</v>
      </c>
      <c r="S3798">
        <f>IF(AND(TableOMP[[#This Row],[total_time]]&gt;=TableOMP[[#This Row],[Low]], TableOMP[[#This Row],[total_time]]&lt;=TableOMP[[#This Row],[High]]),1,0)</f>
        <v>1</v>
      </c>
    </row>
    <row r="3799" spans="1:19" hidden="1" x14ac:dyDescent="0.25">
      <c r="A3799" t="s">
        <v>15</v>
      </c>
      <c r="B3799">
        <v>10000</v>
      </c>
      <c r="C3799">
        <v>100</v>
      </c>
      <c r="D3799">
        <v>100000</v>
      </c>
      <c r="E3799">
        <v>4</v>
      </c>
      <c r="F3799">
        <v>1</v>
      </c>
      <c r="G3799">
        <v>46.230573</v>
      </c>
      <c r="H3799">
        <v>0.218416</v>
      </c>
      <c r="I3799">
        <v>0.31488500000000003</v>
      </c>
      <c r="J3799">
        <v>0.104962</v>
      </c>
      <c r="K3799" t="str">
        <f>MID(M3799,22,1)</f>
        <v>8</v>
      </c>
      <c r="L3799" t="s">
        <v>159</v>
      </c>
      <c r="M3799" t="s">
        <v>160</v>
      </c>
      <c r="N3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799">
        <f>VLOOKUP(TableOMP[[#This Row],[Label]],TableAvg[],2,FALSE)</f>
        <v>46.906570625000001</v>
      </c>
      <c r="P3799">
        <f>VLOOKUP(TableOMP[[#This Row],[Label]],TableAvg[],3,FALSE)</f>
        <v>2.4208416639962937</v>
      </c>
      <c r="Q3799">
        <f>TableOMP[[#This Row],[Avg]]-$U$2*TableOMP[[#This Row],[StdDev]]</f>
        <v>42.064887297007417</v>
      </c>
      <c r="R3799">
        <f>TableOMP[[#This Row],[Avg]]+$U$2*TableOMP[[#This Row],[StdDev]]</f>
        <v>51.748253952992584</v>
      </c>
      <c r="S3799">
        <f>IF(AND(TableOMP[[#This Row],[total_time]]&gt;=TableOMP[[#This Row],[Low]], TableOMP[[#This Row],[total_time]]&lt;=TableOMP[[#This Row],[High]]),1,0)</f>
        <v>1</v>
      </c>
    </row>
    <row r="3800" spans="1:19" hidden="1" x14ac:dyDescent="0.25">
      <c r="A3800" t="s">
        <v>15</v>
      </c>
      <c r="B3800">
        <v>10000</v>
      </c>
      <c r="C3800">
        <v>100</v>
      </c>
      <c r="D3800">
        <v>100000</v>
      </c>
      <c r="E3800">
        <v>4</v>
      </c>
      <c r="F3800">
        <v>1</v>
      </c>
      <c r="G3800">
        <v>46.226154000000001</v>
      </c>
      <c r="H3800">
        <v>0.27223700000000001</v>
      </c>
      <c r="I3800">
        <v>0.46553299999999997</v>
      </c>
      <c r="J3800">
        <v>0.15517800000000001</v>
      </c>
      <c r="K3800" t="str">
        <f>MID(M3800,22,1)</f>
        <v>6</v>
      </c>
      <c r="L3800" t="s">
        <v>41</v>
      </c>
      <c r="M3800" t="s">
        <v>42</v>
      </c>
      <c r="N3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00">
        <f>VLOOKUP(TableOMP[[#This Row],[Label]],TableAvg[],2,FALSE)</f>
        <v>46.906570625000001</v>
      </c>
      <c r="P3800">
        <f>VLOOKUP(TableOMP[[#This Row],[Label]],TableAvg[],3,FALSE)</f>
        <v>2.4208416639962937</v>
      </c>
      <c r="Q3800">
        <f>TableOMP[[#This Row],[Avg]]-$U$2*TableOMP[[#This Row],[StdDev]]</f>
        <v>42.064887297007417</v>
      </c>
      <c r="R3800">
        <f>TableOMP[[#This Row],[Avg]]+$U$2*TableOMP[[#This Row],[StdDev]]</f>
        <v>51.748253952992584</v>
      </c>
      <c r="S3800">
        <f>IF(AND(TableOMP[[#This Row],[total_time]]&gt;=TableOMP[[#This Row],[Low]], TableOMP[[#This Row],[total_time]]&lt;=TableOMP[[#This Row],[High]]),1,0)</f>
        <v>1</v>
      </c>
    </row>
    <row r="3801" spans="1:19" hidden="1" x14ac:dyDescent="0.25">
      <c r="A3801" t="s">
        <v>15</v>
      </c>
      <c r="B3801">
        <v>10000</v>
      </c>
      <c r="C3801">
        <v>100</v>
      </c>
      <c r="D3801">
        <v>100000</v>
      </c>
      <c r="E3801">
        <v>4</v>
      </c>
      <c r="F3801">
        <v>1</v>
      </c>
      <c r="G3801">
        <v>46.207410000000003</v>
      </c>
      <c r="H3801">
        <v>0.26395299999999999</v>
      </c>
      <c r="I3801">
        <v>0.22759799999999999</v>
      </c>
      <c r="J3801">
        <v>7.5866000000000003E-2</v>
      </c>
      <c r="K3801" t="str">
        <f>MID(M3801,22,1)</f>
        <v>1</v>
      </c>
      <c r="L3801" t="s">
        <v>215</v>
      </c>
      <c r="M3801" t="s">
        <v>216</v>
      </c>
      <c r="N3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01">
        <f>VLOOKUP(TableOMP[[#This Row],[Label]],TableAvg[],2,FALSE)</f>
        <v>46.906570625000001</v>
      </c>
      <c r="P3801">
        <f>VLOOKUP(TableOMP[[#This Row],[Label]],TableAvg[],3,FALSE)</f>
        <v>2.4208416639962937</v>
      </c>
      <c r="Q3801">
        <f>TableOMP[[#This Row],[Avg]]-$U$2*TableOMP[[#This Row],[StdDev]]</f>
        <v>42.064887297007417</v>
      </c>
      <c r="R3801">
        <f>TableOMP[[#This Row],[Avg]]+$U$2*TableOMP[[#This Row],[StdDev]]</f>
        <v>51.748253952992584</v>
      </c>
      <c r="S3801">
        <f>IF(AND(TableOMP[[#This Row],[total_time]]&gt;=TableOMP[[#This Row],[Low]], TableOMP[[#This Row],[total_time]]&lt;=TableOMP[[#This Row],[High]]),1,0)</f>
        <v>1</v>
      </c>
    </row>
    <row r="3802" spans="1:19" hidden="1" x14ac:dyDescent="0.25">
      <c r="A3802" t="s">
        <v>15</v>
      </c>
      <c r="B3802">
        <v>10000</v>
      </c>
      <c r="C3802">
        <v>100</v>
      </c>
      <c r="D3802">
        <v>100000</v>
      </c>
      <c r="E3802">
        <v>4</v>
      </c>
      <c r="F3802">
        <v>1</v>
      </c>
      <c r="G3802">
        <v>46.195585999999999</v>
      </c>
      <c r="H3802">
        <v>0.225269</v>
      </c>
      <c r="I3802">
        <v>0.36425800000000003</v>
      </c>
      <c r="J3802">
        <v>0.121419</v>
      </c>
      <c r="K3802" t="str">
        <f>MID(M3802,22,1)</f>
        <v>2</v>
      </c>
      <c r="L3802" t="s">
        <v>219</v>
      </c>
      <c r="M3802" t="s">
        <v>220</v>
      </c>
      <c r="N3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02">
        <f>VLOOKUP(TableOMP[[#This Row],[Label]],TableAvg[],2,FALSE)</f>
        <v>46.906570625000001</v>
      </c>
      <c r="P3802">
        <f>VLOOKUP(TableOMP[[#This Row],[Label]],TableAvg[],3,FALSE)</f>
        <v>2.4208416639962937</v>
      </c>
      <c r="Q3802">
        <f>TableOMP[[#This Row],[Avg]]-$U$2*TableOMP[[#This Row],[StdDev]]</f>
        <v>42.064887297007417</v>
      </c>
      <c r="R3802">
        <f>TableOMP[[#This Row],[Avg]]+$U$2*TableOMP[[#This Row],[StdDev]]</f>
        <v>51.748253952992584</v>
      </c>
      <c r="S3802">
        <f>IF(AND(TableOMP[[#This Row],[total_time]]&gt;=TableOMP[[#This Row],[Low]], TableOMP[[#This Row],[total_time]]&lt;=TableOMP[[#This Row],[High]]),1,0)</f>
        <v>1</v>
      </c>
    </row>
    <row r="3803" spans="1:19" hidden="1" x14ac:dyDescent="0.25">
      <c r="A3803" t="s">
        <v>15</v>
      </c>
      <c r="B3803">
        <v>10000</v>
      </c>
      <c r="C3803">
        <v>100</v>
      </c>
      <c r="D3803">
        <v>100000</v>
      </c>
      <c r="E3803">
        <v>4</v>
      </c>
      <c r="F3803">
        <v>1</v>
      </c>
      <c r="G3803">
        <v>46.195006999999997</v>
      </c>
      <c r="H3803">
        <v>0.21126500000000001</v>
      </c>
      <c r="I3803">
        <v>0.315249</v>
      </c>
      <c r="J3803">
        <v>0.105083</v>
      </c>
      <c r="K3803" t="str">
        <f>MID(M3803,22,1)</f>
        <v>6</v>
      </c>
      <c r="L3803" t="s">
        <v>199</v>
      </c>
      <c r="M3803" t="s">
        <v>200</v>
      </c>
      <c r="N3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03">
        <f>VLOOKUP(TableOMP[[#This Row],[Label]],TableAvg[],2,FALSE)</f>
        <v>46.906570625000001</v>
      </c>
      <c r="P3803">
        <f>VLOOKUP(TableOMP[[#This Row],[Label]],TableAvg[],3,FALSE)</f>
        <v>2.4208416639962937</v>
      </c>
      <c r="Q3803">
        <f>TableOMP[[#This Row],[Avg]]-$U$2*TableOMP[[#This Row],[StdDev]]</f>
        <v>42.064887297007417</v>
      </c>
      <c r="R3803">
        <f>TableOMP[[#This Row],[Avg]]+$U$2*TableOMP[[#This Row],[StdDev]]</f>
        <v>51.748253952992584</v>
      </c>
      <c r="S3803">
        <f>IF(AND(TableOMP[[#This Row],[total_time]]&gt;=TableOMP[[#This Row],[Low]], TableOMP[[#This Row],[total_time]]&lt;=TableOMP[[#This Row],[High]]),1,0)</f>
        <v>1</v>
      </c>
    </row>
    <row r="3804" spans="1:19" hidden="1" x14ac:dyDescent="0.25">
      <c r="A3804" t="s">
        <v>15</v>
      </c>
      <c r="B3804">
        <v>10000</v>
      </c>
      <c r="C3804">
        <v>100</v>
      </c>
      <c r="D3804">
        <v>100000</v>
      </c>
      <c r="E3804">
        <v>4</v>
      </c>
      <c r="F3804">
        <v>1</v>
      </c>
      <c r="G3804">
        <v>46.180787000000002</v>
      </c>
      <c r="H3804">
        <v>0.245586</v>
      </c>
      <c r="I3804">
        <v>0.42426399999999997</v>
      </c>
      <c r="J3804">
        <v>0.14142099999999999</v>
      </c>
      <c r="K3804" t="str">
        <f>MID(M3804,22,1)</f>
        <v>5</v>
      </c>
      <c r="L3804" t="s">
        <v>55</v>
      </c>
      <c r="M3804" t="s">
        <v>56</v>
      </c>
      <c r="N3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04">
        <f>VLOOKUP(TableOMP[[#This Row],[Label]],TableAvg[],2,FALSE)</f>
        <v>46.906570625000001</v>
      </c>
      <c r="P3804">
        <f>VLOOKUP(TableOMP[[#This Row],[Label]],TableAvg[],3,FALSE)</f>
        <v>2.4208416639962937</v>
      </c>
      <c r="Q3804">
        <f>TableOMP[[#This Row],[Avg]]-$U$2*TableOMP[[#This Row],[StdDev]]</f>
        <v>42.064887297007417</v>
      </c>
      <c r="R3804">
        <f>TableOMP[[#This Row],[Avg]]+$U$2*TableOMP[[#This Row],[StdDev]]</f>
        <v>51.748253952992584</v>
      </c>
      <c r="S3804">
        <f>IF(AND(TableOMP[[#This Row],[total_time]]&gt;=TableOMP[[#This Row],[Low]], TableOMP[[#This Row],[total_time]]&lt;=TableOMP[[#This Row],[High]]),1,0)</f>
        <v>1</v>
      </c>
    </row>
    <row r="3805" spans="1:19" hidden="1" x14ac:dyDescent="0.25">
      <c r="A3805" t="s">
        <v>15</v>
      </c>
      <c r="B3805">
        <v>10000</v>
      </c>
      <c r="C3805">
        <v>100</v>
      </c>
      <c r="D3805">
        <v>100000</v>
      </c>
      <c r="E3805">
        <v>4</v>
      </c>
      <c r="F3805">
        <v>1</v>
      </c>
      <c r="G3805">
        <v>46.180486999999999</v>
      </c>
      <c r="H3805">
        <v>0.216033</v>
      </c>
      <c r="I3805">
        <v>0.297213</v>
      </c>
      <c r="J3805">
        <v>9.9071000000000006E-2</v>
      </c>
      <c r="K3805" t="str">
        <f>MID(M3805,22,1)</f>
        <v>6</v>
      </c>
      <c r="L3805" t="s">
        <v>61</v>
      </c>
      <c r="M3805" t="s">
        <v>62</v>
      </c>
      <c r="N3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05">
        <f>VLOOKUP(TableOMP[[#This Row],[Label]],TableAvg[],2,FALSE)</f>
        <v>46.906570625000001</v>
      </c>
      <c r="P3805">
        <f>VLOOKUP(TableOMP[[#This Row],[Label]],TableAvg[],3,FALSE)</f>
        <v>2.4208416639962937</v>
      </c>
      <c r="Q3805">
        <f>TableOMP[[#This Row],[Avg]]-$U$2*TableOMP[[#This Row],[StdDev]]</f>
        <v>42.064887297007417</v>
      </c>
      <c r="R3805">
        <f>TableOMP[[#This Row],[Avg]]+$U$2*TableOMP[[#This Row],[StdDev]]</f>
        <v>51.748253952992584</v>
      </c>
      <c r="S3805">
        <f>IF(AND(TableOMP[[#This Row],[total_time]]&gt;=TableOMP[[#This Row],[Low]], TableOMP[[#This Row],[total_time]]&lt;=TableOMP[[#This Row],[High]]),1,0)</f>
        <v>1</v>
      </c>
    </row>
    <row r="3806" spans="1:19" hidden="1" x14ac:dyDescent="0.25">
      <c r="A3806" t="s">
        <v>15</v>
      </c>
      <c r="B3806">
        <v>10000</v>
      </c>
      <c r="C3806">
        <v>100</v>
      </c>
      <c r="D3806">
        <v>100000</v>
      </c>
      <c r="E3806">
        <v>4</v>
      </c>
      <c r="F3806">
        <v>1</v>
      </c>
      <c r="G3806">
        <v>46.180323000000001</v>
      </c>
      <c r="H3806">
        <v>0.25733</v>
      </c>
      <c r="I3806">
        <v>0.47195199999999998</v>
      </c>
      <c r="J3806">
        <v>0.15731700000000001</v>
      </c>
      <c r="K3806" t="str">
        <f>MID(M3806,22,1)</f>
        <v>1</v>
      </c>
      <c r="L3806" t="s">
        <v>215</v>
      </c>
      <c r="M3806" t="s">
        <v>216</v>
      </c>
      <c r="N3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06">
        <f>VLOOKUP(TableOMP[[#This Row],[Label]],TableAvg[],2,FALSE)</f>
        <v>46.906570625000001</v>
      </c>
      <c r="P3806">
        <f>VLOOKUP(TableOMP[[#This Row],[Label]],TableAvg[],3,FALSE)</f>
        <v>2.4208416639962937</v>
      </c>
      <c r="Q3806">
        <f>TableOMP[[#This Row],[Avg]]-$U$2*TableOMP[[#This Row],[StdDev]]</f>
        <v>42.064887297007417</v>
      </c>
      <c r="R3806">
        <f>TableOMP[[#This Row],[Avg]]+$U$2*TableOMP[[#This Row],[StdDev]]</f>
        <v>51.748253952992584</v>
      </c>
      <c r="S3806">
        <f>IF(AND(TableOMP[[#This Row],[total_time]]&gt;=TableOMP[[#This Row],[Low]], TableOMP[[#This Row],[total_time]]&lt;=TableOMP[[#This Row],[High]]),1,0)</f>
        <v>1</v>
      </c>
    </row>
    <row r="3807" spans="1:19" hidden="1" x14ac:dyDescent="0.25">
      <c r="A3807" t="s">
        <v>15</v>
      </c>
      <c r="B3807">
        <v>10000</v>
      </c>
      <c r="C3807">
        <v>100</v>
      </c>
      <c r="D3807">
        <v>100000</v>
      </c>
      <c r="E3807">
        <v>4</v>
      </c>
      <c r="F3807">
        <v>1</v>
      </c>
      <c r="G3807">
        <v>46.154246999999998</v>
      </c>
      <c r="H3807">
        <v>0.19986200000000001</v>
      </c>
      <c r="I3807">
        <v>0.290632</v>
      </c>
      <c r="J3807">
        <v>9.6877000000000005E-2</v>
      </c>
      <c r="K3807" t="str">
        <f>MID(M3807,22,1)</f>
        <v>1</v>
      </c>
      <c r="L3807" t="s">
        <v>175</v>
      </c>
      <c r="M3807" t="s">
        <v>176</v>
      </c>
      <c r="N3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07">
        <f>VLOOKUP(TableOMP[[#This Row],[Label]],TableAvg[],2,FALSE)</f>
        <v>46.906570625000001</v>
      </c>
      <c r="P3807">
        <f>VLOOKUP(TableOMP[[#This Row],[Label]],TableAvg[],3,FALSE)</f>
        <v>2.4208416639962937</v>
      </c>
      <c r="Q3807">
        <f>TableOMP[[#This Row],[Avg]]-$U$2*TableOMP[[#This Row],[StdDev]]</f>
        <v>42.064887297007417</v>
      </c>
      <c r="R3807">
        <f>TableOMP[[#This Row],[Avg]]+$U$2*TableOMP[[#This Row],[StdDev]]</f>
        <v>51.748253952992584</v>
      </c>
      <c r="S3807">
        <f>IF(AND(TableOMP[[#This Row],[total_time]]&gt;=TableOMP[[#This Row],[Low]], TableOMP[[#This Row],[total_time]]&lt;=TableOMP[[#This Row],[High]]),1,0)</f>
        <v>1</v>
      </c>
    </row>
    <row r="3808" spans="1:19" hidden="1" x14ac:dyDescent="0.25">
      <c r="A3808" t="s">
        <v>15</v>
      </c>
      <c r="B3808">
        <v>10000</v>
      </c>
      <c r="C3808">
        <v>100</v>
      </c>
      <c r="D3808">
        <v>100000</v>
      </c>
      <c r="E3808">
        <v>4</v>
      </c>
      <c r="F3808">
        <v>1</v>
      </c>
      <c r="G3808">
        <v>46.147427999999998</v>
      </c>
      <c r="H3808">
        <v>0.243258</v>
      </c>
      <c r="I3808">
        <v>0.38420700000000002</v>
      </c>
      <c r="J3808">
        <v>0.12806899999999999</v>
      </c>
      <c r="K3808" t="str">
        <f>MID(M3808,22,1)</f>
        <v>5</v>
      </c>
      <c r="L3808" t="s">
        <v>55</v>
      </c>
      <c r="M3808" t="s">
        <v>56</v>
      </c>
      <c r="N3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08">
        <f>VLOOKUP(TableOMP[[#This Row],[Label]],TableAvg[],2,FALSE)</f>
        <v>46.906570625000001</v>
      </c>
      <c r="P3808">
        <f>VLOOKUP(TableOMP[[#This Row],[Label]],TableAvg[],3,FALSE)</f>
        <v>2.4208416639962937</v>
      </c>
      <c r="Q3808">
        <f>TableOMP[[#This Row],[Avg]]-$U$2*TableOMP[[#This Row],[StdDev]]</f>
        <v>42.064887297007417</v>
      </c>
      <c r="R3808">
        <f>TableOMP[[#This Row],[Avg]]+$U$2*TableOMP[[#This Row],[StdDev]]</f>
        <v>51.748253952992584</v>
      </c>
      <c r="S3808">
        <f>IF(AND(TableOMP[[#This Row],[total_time]]&gt;=TableOMP[[#This Row],[Low]], TableOMP[[#This Row],[total_time]]&lt;=TableOMP[[#This Row],[High]]),1,0)</f>
        <v>1</v>
      </c>
    </row>
    <row r="3809" spans="1:19" hidden="1" x14ac:dyDescent="0.25">
      <c r="A3809" t="s">
        <v>15</v>
      </c>
      <c r="B3809">
        <v>10000</v>
      </c>
      <c r="C3809">
        <v>100</v>
      </c>
      <c r="D3809">
        <v>100000</v>
      </c>
      <c r="E3809">
        <v>4</v>
      </c>
      <c r="F3809">
        <v>1</v>
      </c>
      <c r="G3809">
        <v>46.147047000000001</v>
      </c>
      <c r="H3809">
        <v>0.24024300000000001</v>
      </c>
      <c r="I3809">
        <v>0.39876600000000001</v>
      </c>
      <c r="J3809">
        <v>0.13292200000000001</v>
      </c>
      <c r="K3809" t="str">
        <f>MID(M3809,22,1)</f>
        <v>6</v>
      </c>
      <c r="L3809" t="s">
        <v>199</v>
      </c>
      <c r="M3809" t="s">
        <v>200</v>
      </c>
      <c r="N3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09">
        <f>VLOOKUP(TableOMP[[#This Row],[Label]],TableAvg[],2,FALSE)</f>
        <v>46.906570625000001</v>
      </c>
      <c r="P3809">
        <f>VLOOKUP(TableOMP[[#This Row],[Label]],TableAvg[],3,FALSE)</f>
        <v>2.4208416639962937</v>
      </c>
      <c r="Q3809">
        <f>TableOMP[[#This Row],[Avg]]-$U$2*TableOMP[[#This Row],[StdDev]]</f>
        <v>42.064887297007417</v>
      </c>
      <c r="R3809">
        <f>TableOMP[[#This Row],[Avg]]+$U$2*TableOMP[[#This Row],[StdDev]]</f>
        <v>51.748253952992584</v>
      </c>
      <c r="S3809">
        <f>IF(AND(TableOMP[[#This Row],[total_time]]&gt;=TableOMP[[#This Row],[Low]], TableOMP[[#This Row],[total_time]]&lt;=TableOMP[[#This Row],[High]]),1,0)</f>
        <v>1</v>
      </c>
    </row>
    <row r="3810" spans="1:19" hidden="1" x14ac:dyDescent="0.25">
      <c r="A3810" t="s">
        <v>15</v>
      </c>
      <c r="B3810">
        <v>10000</v>
      </c>
      <c r="C3810">
        <v>100</v>
      </c>
      <c r="D3810">
        <v>100000</v>
      </c>
      <c r="E3810">
        <v>4</v>
      </c>
      <c r="F3810">
        <v>1</v>
      </c>
      <c r="G3810">
        <v>46.137832000000003</v>
      </c>
      <c r="H3810">
        <v>0.21202199999999999</v>
      </c>
      <c r="I3810">
        <v>0.30814799999999998</v>
      </c>
      <c r="J3810">
        <v>0.102716</v>
      </c>
      <c r="K3810" t="str">
        <f>MID(M3810,22,1)</f>
        <v>2</v>
      </c>
      <c r="L3810" t="s">
        <v>219</v>
      </c>
      <c r="M3810" t="s">
        <v>220</v>
      </c>
      <c r="N3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10">
        <f>VLOOKUP(TableOMP[[#This Row],[Label]],TableAvg[],2,FALSE)</f>
        <v>46.906570625000001</v>
      </c>
      <c r="P3810">
        <f>VLOOKUP(TableOMP[[#This Row],[Label]],TableAvg[],3,FALSE)</f>
        <v>2.4208416639962937</v>
      </c>
      <c r="Q3810">
        <f>TableOMP[[#This Row],[Avg]]-$U$2*TableOMP[[#This Row],[StdDev]]</f>
        <v>42.064887297007417</v>
      </c>
      <c r="R3810">
        <f>TableOMP[[#This Row],[Avg]]+$U$2*TableOMP[[#This Row],[StdDev]]</f>
        <v>51.748253952992584</v>
      </c>
      <c r="S3810">
        <f>IF(AND(TableOMP[[#This Row],[total_time]]&gt;=TableOMP[[#This Row],[Low]], TableOMP[[#This Row],[total_time]]&lt;=TableOMP[[#This Row],[High]]),1,0)</f>
        <v>1</v>
      </c>
    </row>
    <row r="3811" spans="1:19" hidden="1" x14ac:dyDescent="0.25">
      <c r="A3811" t="s">
        <v>15</v>
      </c>
      <c r="B3811">
        <v>10000</v>
      </c>
      <c r="C3811">
        <v>100</v>
      </c>
      <c r="D3811">
        <v>100000</v>
      </c>
      <c r="E3811">
        <v>4</v>
      </c>
      <c r="F3811">
        <v>1</v>
      </c>
      <c r="G3811">
        <v>46.135356999999999</v>
      </c>
      <c r="H3811">
        <v>0.22089800000000001</v>
      </c>
      <c r="I3811">
        <v>0.34590700000000002</v>
      </c>
      <c r="J3811">
        <v>0.115302</v>
      </c>
      <c r="K3811" t="str">
        <f>MID(M3811,22,1)</f>
        <v>2</v>
      </c>
      <c r="L3811" t="s">
        <v>219</v>
      </c>
      <c r="M3811" t="s">
        <v>220</v>
      </c>
      <c r="N3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11">
        <f>VLOOKUP(TableOMP[[#This Row],[Label]],TableAvg[],2,FALSE)</f>
        <v>46.906570625000001</v>
      </c>
      <c r="P3811">
        <f>VLOOKUP(TableOMP[[#This Row],[Label]],TableAvg[],3,FALSE)</f>
        <v>2.4208416639962937</v>
      </c>
      <c r="Q3811">
        <f>TableOMP[[#This Row],[Avg]]-$U$2*TableOMP[[#This Row],[StdDev]]</f>
        <v>42.064887297007417</v>
      </c>
      <c r="R3811">
        <f>TableOMP[[#This Row],[Avg]]+$U$2*TableOMP[[#This Row],[StdDev]]</f>
        <v>51.748253952992584</v>
      </c>
      <c r="S3811">
        <f>IF(AND(TableOMP[[#This Row],[total_time]]&gt;=TableOMP[[#This Row],[Low]], TableOMP[[#This Row],[total_time]]&lt;=TableOMP[[#This Row],[High]]),1,0)</f>
        <v>1</v>
      </c>
    </row>
    <row r="3812" spans="1:19" hidden="1" x14ac:dyDescent="0.25">
      <c r="A3812" t="s">
        <v>15</v>
      </c>
      <c r="B3812">
        <v>10000</v>
      </c>
      <c r="C3812">
        <v>100</v>
      </c>
      <c r="D3812">
        <v>100000</v>
      </c>
      <c r="E3812">
        <v>4</v>
      </c>
      <c r="F3812">
        <v>1</v>
      </c>
      <c r="G3812">
        <v>46.132142999999999</v>
      </c>
      <c r="H3812">
        <v>0.21649099999999999</v>
      </c>
      <c r="I3812">
        <v>0.32776</v>
      </c>
      <c r="J3812">
        <v>0.109253</v>
      </c>
      <c r="K3812" t="str">
        <f>MID(M3812,22,1)</f>
        <v>2</v>
      </c>
      <c r="L3812" t="s">
        <v>95</v>
      </c>
      <c r="M3812" t="s">
        <v>96</v>
      </c>
      <c r="N3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12">
        <f>VLOOKUP(TableOMP[[#This Row],[Label]],TableAvg[],2,FALSE)</f>
        <v>46.906570625000001</v>
      </c>
      <c r="P3812">
        <f>VLOOKUP(TableOMP[[#This Row],[Label]],TableAvg[],3,FALSE)</f>
        <v>2.4208416639962937</v>
      </c>
      <c r="Q3812">
        <f>TableOMP[[#This Row],[Avg]]-$U$2*TableOMP[[#This Row],[StdDev]]</f>
        <v>42.064887297007417</v>
      </c>
      <c r="R3812">
        <f>TableOMP[[#This Row],[Avg]]+$U$2*TableOMP[[#This Row],[StdDev]]</f>
        <v>51.748253952992584</v>
      </c>
      <c r="S3812">
        <f>IF(AND(TableOMP[[#This Row],[total_time]]&gt;=TableOMP[[#This Row],[Low]], TableOMP[[#This Row],[total_time]]&lt;=TableOMP[[#This Row],[High]]),1,0)</f>
        <v>1</v>
      </c>
    </row>
    <row r="3813" spans="1:19" hidden="1" x14ac:dyDescent="0.25">
      <c r="A3813" t="s">
        <v>15</v>
      </c>
      <c r="B3813">
        <v>10000</v>
      </c>
      <c r="C3813">
        <v>100</v>
      </c>
      <c r="D3813">
        <v>100000</v>
      </c>
      <c r="E3813">
        <v>4</v>
      </c>
      <c r="F3813">
        <v>1</v>
      </c>
      <c r="G3813">
        <v>46.124197000000002</v>
      </c>
      <c r="H3813">
        <v>0.21207899999999999</v>
      </c>
      <c r="I3813">
        <v>0.326403</v>
      </c>
      <c r="J3813">
        <v>0.10880099999999999</v>
      </c>
      <c r="K3813" t="str">
        <f>MID(M3813,22,1)</f>
        <v>5</v>
      </c>
      <c r="L3813" t="s">
        <v>55</v>
      </c>
      <c r="M3813" t="s">
        <v>56</v>
      </c>
      <c r="N3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13">
        <f>VLOOKUP(TableOMP[[#This Row],[Label]],TableAvg[],2,FALSE)</f>
        <v>46.906570625000001</v>
      </c>
      <c r="P3813">
        <f>VLOOKUP(TableOMP[[#This Row],[Label]],TableAvg[],3,FALSE)</f>
        <v>2.4208416639962937</v>
      </c>
      <c r="Q3813">
        <f>TableOMP[[#This Row],[Avg]]-$U$2*TableOMP[[#This Row],[StdDev]]</f>
        <v>42.064887297007417</v>
      </c>
      <c r="R3813">
        <f>TableOMP[[#This Row],[Avg]]+$U$2*TableOMP[[#This Row],[StdDev]]</f>
        <v>51.748253952992584</v>
      </c>
      <c r="S3813">
        <f>IF(AND(TableOMP[[#This Row],[total_time]]&gt;=TableOMP[[#This Row],[Low]], TableOMP[[#This Row],[total_time]]&lt;=TableOMP[[#This Row],[High]]),1,0)</f>
        <v>1</v>
      </c>
    </row>
    <row r="3814" spans="1:19" hidden="1" x14ac:dyDescent="0.25">
      <c r="A3814" t="s">
        <v>15</v>
      </c>
      <c r="B3814">
        <v>10000</v>
      </c>
      <c r="C3814">
        <v>100</v>
      </c>
      <c r="D3814">
        <v>100000</v>
      </c>
      <c r="E3814">
        <v>4</v>
      </c>
      <c r="F3814">
        <v>1</v>
      </c>
      <c r="G3814">
        <v>46.122638000000002</v>
      </c>
      <c r="H3814">
        <v>0.21253</v>
      </c>
      <c r="I3814">
        <v>0.27804899999999999</v>
      </c>
      <c r="J3814">
        <v>9.2683000000000001E-2</v>
      </c>
      <c r="K3814" t="str">
        <f>MID(M3814,22,1)</f>
        <v>6</v>
      </c>
      <c r="L3814" t="s">
        <v>41</v>
      </c>
      <c r="M3814" t="s">
        <v>42</v>
      </c>
      <c r="N3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14">
        <f>VLOOKUP(TableOMP[[#This Row],[Label]],TableAvg[],2,FALSE)</f>
        <v>46.906570625000001</v>
      </c>
      <c r="P3814">
        <f>VLOOKUP(TableOMP[[#This Row],[Label]],TableAvg[],3,FALSE)</f>
        <v>2.4208416639962937</v>
      </c>
      <c r="Q3814">
        <f>TableOMP[[#This Row],[Avg]]-$U$2*TableOMP[[#This Row],[StdDev]]</f>
        <v>42.064887297007417</v>
      </c>
      <c r="R3814">
        <f>TableOMP[[#This Row],[Avg]]+$U$2*TableOMP[[#This Row],[StdDev]]</f>
        <v>51.748253952992584</v>
      </c>
      <c r="S3814">
        <f>IF(AND(TableOMP[[#This Row],[total_time]]&gt;=TableOMP[[#This Row],[Low]], TableOMP[[#This Row],[total_time]]&lt;=TableOMP[[#This Row],[High]]),1,0)</f>
        <v>1</v>
      </c>
    </row>
    <row r="3815" spans="1:19" hidden="1" x14ac:dyDescent="0.25">
      <c r="A3815" t="s">
        <v>15</v>
      </c>
      <c r="B3815">
        <v>10000</v>
      </c>
      <c r="C3815">
        <v>100</v>
      </c>
      <c r="D3815">
        <v>100000</v>
      </c>
      <c r="E3815">
        <v>4</v>
      </c>
      <c r="F3815">
        <v>1</v>
      </c>
      <c r="G3815">
        <v>46.109744999999997</v>
      </c>
      <c r="H3815">
        <v>0.22480900000000001</v>
      </c>
      <c r="I3815">
        <v>0.350526</v>
      </c>
      <c r="J3815">
        <v>0.116842</v>
      </c>
      <c r="K3815" t="str">
        <f>MID(M3815,22,1)</f>
        <v>5</v>
      </c>
      <c r="L3815" t="s">
        <v>163</v>
      </c>
      <c r="M3815" t="s">
        <v>164</v>
      </c>
      <c r="N3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15">
        <f>VLOOKUP(TableOMP[[#This Row],[Label]],TableAvg[],2,FALSE)</f>
        <v>46.906570625000001</v>
      </c>
      <c r="P3815">
        <f>VLOOKUP(TableOMP[[#This Row],[Label]],TableAvg[],3,FALSE)</f>
        <v>2.4208416639962937</v>
      </c>
      <c r="Q3815">
        <f>TableOMP[[#This Row],[Avg]]-$U$2*TableOMP[[#This Row],[StdDev]]</f>
        <v>42.064887297007417</v>
      </c>
      <c r="R3815">
        <f>TableOMP[[#This Row],[Avg]]+$U$2*TableOMP[[#This Row],[StdDev]]</f>
        <v>51.748253952992584</v>
      </c>
      <c r="S3815">
        <f>IF(AND(TableOMP[[#This Row],[total_time]]&gt;=TableOMP[[#This Row],[Low]], TableOMP[[#This Row],[total_time]]&lt;=TableOMP[[#This Row],[High]]),1,0)</f>
        <v>1</v>
      </c>
    </row>
    <row r="3816" spans="1:19" hidden="1" x14ac:dyDescent="0.25">
      <c r="A3816" t="s">
        <v>15</v>
      </c>
      <c r="B3816">
        <v>10000</v>
      </c>
      <c r="C3816">
        <v>100</v>
      </c>
      <c r="D3816">
        <v>100000</v>
      </c>
      <c r="E3816">
        <v>4</v>
      </c>
      <c r="F3816">
        <v>1</v>
      </c>
      <c r="G3816">
        <v>46.104553000000003</v>
      </c>
      <c r="H3816">
        <v>0.200493</v>
      </c>
      <c r="I3816">
        <v>0.29184100000000002</v>
      </c>
      <c r="J3816">
        <v>9.7280000000000005E-2</v>
      </c>
      <c r="K3816" t="str">
        <f>MID(M3816,22,1)</f>
        <v>5</v>
      </c>
      <c r="L3816" t="s">
        <v>55</v>
      </c>
      <c r="M3816" t="s">
        <v>56</v>
      </c>
      <c r="N3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16">
        <f>VLOOKUP(TableOMP[[#This Row],[Label]],TableAvg[],2,FALSE)</f>
        <v>46.906570625000001</v>
      </c>
      <c r="P3816">
        <f>VLOOKUP(TableOMP[[#This Row],[Label]],TableAvg[],3,FALSE)</f>
        <v>2.4208416639962937</v>
      </c>
      <c r="Q3816">
        <f>TableOMP[[#This Row],[Avg]]-$U$2*TableOMP[[#This Row],[StdDev]]</f>
        <v>42.064887297007417</v>
      </c>
      <c r="R3816">
        <f>TableOMP[[#This Row],[Avg]]+$U$2*TableOMP[[#This Row],[StdDev]]</f>
        <v>51.748253952992584</v>
      </c>
      <c r="S3816">
        <f>IF(AND(TableOMP[[#This Row],[total_time]]&gt;=TableOMP[[#This Row],[Low]], TableOMP[[#This Row],[total_time]]&lt;=TableOMP[[#This Row],[High]]),1,0)</f>
        <v>1</v>
      </c>
    </row>
    <row r="3817" spans="1:19" hidden="1" x14ac:dyDescent="0.25">
      <c r="A3817" t="s">
        <v>15</v>
      </c>
      <c r="B3817">
        <v>10000</v>
      </c>
      <c r="C3817">
        <v>100</v>
      </c>
      <c r="D3817">
        <v>100000</v>
      </c>
      <c r="E3817">
        <v>4</v>
      </c>
      <c r="F3817">
        <v>1</v>
      </c>
      <c r="G3817">
        <v>46.085830999999999</v>
      </c>
      <c r="H3817">
        <v>0.186921</v>
      </c>
      <c r="I3817">
        <v>0.265098</v>
      </c>
      <c r="J3817">
        <v>8.8366E-2</v>
      </c>
      <c r="K3817" t="str">
        <f>MID(M3817,22,1)</f>
        <v>1</v>
      </c>
      <c r="L3817" t="s">
        <v>215</v>
      </c>
      <c r="M3817" t="s">
        <v>216</v>
      </c>
      <c r="N3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17">
        <f>VLOOKUP(TableOMP[[#This Row],[Label]],TableAvg[],2,FALSE)</f>
        <v>46.906570625000001</v>
      </c>
      <c r="P3817">
        <f>VLOOKUP(TableOMP[[#This Row],[Label]],TableAvg[],3,FALSE)</f>
        <v>2.4208416639962937</v>
      </c>
      <c r="Q3817">
        <f>TableOMP[[#This Row],[Avg]]-$U$2*TableOMP[[#This Row],[StdDev]]</f>
        <v>42.064887297007417</v>
      </c>
      <c r="R3817">
        <f>TableOMP[[#This Row],[Avg]]+$U$2*TableOMP[[#This Row],[StdDev]]</f>
        <v>51.748253952992584</v>
      </c>
      <c r="S3817">
        <f>IF(AND(TableOMP[[#This Row],[total_time]]&gt;=TableOMP[[#This Row],[Low]], TableOMP[[#This Row],[total_time]]&lt;=TableOMP[[#This Row],[High]]),1,0)</f>
        <v>1</v>
      </c>
    </row>
    <row r="3818" spans="1:19" hidden="1" x14ac:dyDescent="0.25">
      <c r="A3818" t="s">
        <v>16</v>
      </c>
      <c r="B3818">
        <v>10000</v>
      </c>
      <c r="C3818">
        <v>100</v>
      </c>
      <c r="D3818">
        <v>1</v>
      </c>
      <c r="E3818">
        <v>8</v>
      </c>
      <c r="F3818">
        <v>1</v>
      </c>
      <c r="G3818">
        <v>45.039712000000002</v>
      </c>
      <c r="H3818">
        <v>12.797860999999999</v>
      </c>
      <c r="I3818">
        <v>11.538143</v>
      </c>
      <c r="J3818">
        <v>1.648306</v>
      </c>
      <c r="K3818" t="str">
        <f>MID(M3818,22,1)</f>
        <v>8</v>
      </c>
      <c r="L3818" t="s">
        <v>125</v>
      </c>
      <c r="M3818" t="s">
        <v>126</v>
      </c>
      <c r="N3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3818">
        <f>VLOOKUP(TableOMP[[#This Row],[Label]],TableAvg[],2,FALSE)</f>
        <v>44.6600389090909</v>
      </c>
      <c r="P3818">
        <f>VLOOKUP(TableOMP[[#This Row],[Label]],TableAvg[],3,FALSE)</f>
        <v>0.28323245950338016</v>
      </c>
      <c r="Q3818">
        <f>TableOMP[[#This Row],[Avg]]-$U$2*TableOMP[[#This Row],[StdDev]]</f>
        <v>44.093573990084138</v>
      </c>
      <c r="R3818">
        <f>TableOMP[[#This Row],[Avg]]+$U$2*TableOMP[[#This Row],[StdDev]]</f>
        <v>45.226503828097663</v>
      </c>
      <c r="S3818">
        <f>IF(AND(TableOMP[[#This Row],[total_time]]&gt;=TableOMP[[#This Row],[Low]], TableOMP[[#This Row],[total_time]]&lt;=TableOMP[[#This Row],[High]]),1,0)</f>
        <v>1</v>
      </c>
    </row>
    <row r="3819" spans="1:19" hidden="1" x14ac:dyDescent="0.25">
      <c r="A3819" t="s">
        <v>16</v>
      </c>
      <c r="B3819">
        <v>10000</v>
      </c>
      <c r="C3819">
        <v>100</v>
      </c>
      <c r="D3819">
        <v>1</v>
      </c>
      <c r="E3819">
        <v>8</v>
      </c>
      <c r="F3819">
        <v>1</v>
      </c>
      <c r="G3819">
        <v>44.987287999999999</v>
      </c>
      <c r="H3819">
        <v>12.761975</v>
      </c>
      <c r="I3819">
        <v>8.9442360000000001</v>
      </c>
      <c r="J3819">
        <v>1.2777480000000001</v>
      </c>
      <c r="K3819" t="str">
        <f>MID(M3819,22,1)</f>
        <v>2</v>
      </c>
      <c r="L3819" t="s">
        <v>99</v>
      </c>
      <c r="M3819" t="s">
        <v>100</v>
      </c>
      <c r="N3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3819">
        <f>VLOOKUP(TableOMP[[#This Row],[Label]],TableAvg[],2,FALSE)</f>
        <v>44.6600389090909</v>
      </c>
      <c r="P3819">
        <f>VLOOKUP(TableOMP[[#This Row],[Label]],TableAvg[],3,FALSE)</f>
        <v>0.28323245950338016</v>
      </c>
      <c r="Q3819">
        <f>TableOMP[[#This Row],[Avg]]-$U$2*TableOMP[[#This Row],[StdDev]]</f>
        <v>44.093573990084138</v>
      </c>
      <c r="R3819">
        <f>TableOMP[[#This Row],[Avg]]+$U$2*TableOMP[[#This Row],[StdDev]]</f>
        <v>45.226503828097663</v>
      </c>
      <c r="S3819">
        <f>IF(AND(TableOMP[[#This Row],[total_time]]&gt;=TableOMP[[#This Row],[Low]], TableOMP[[#This Row],[total_time]]&lt;=TableOMP[[#This Row],[High]]),1,0)</f>
        <v>1</v>
      </c>
    </row>
    <row r="3820" spans="1:19" hidden="1" x14ac:dyDescent="0.25">
      <c r="A3820" t="s">
        <v>16</v>
      </c>
      <c r="B3820">
        <v>10000</v>
      </c>
      <c r="C3820">
        <v>100</v>
      </c>
      <c r="D3820">
        <v>1</v>
      </c>
      <c r="E3820">
        <v>8</v>
      </c>
      <c r="F3820">
        <v>1</v>
      </c>
      <c r="G3820">
        <v>44.924253</v>
      </c>
      <c r="H3820">
        <v>12.722894</v>
      </c>
      <c r="I3820">
        <v>9.9048510000000007</v>
      </c>
      <c r="J3820">
        <v>1.414979</v>
      </c>
      <c r="K3820" t="str">
        <f>MID(M3820,22,1)</f>
        <v>2</v>
      </c>
      <c r="L3820" t="s">
        <v>211</v>
      </c>
      <c r="M3820" t="s">
        <v>212</v>
      </c>
      <c r="N3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3820">
        <f>VLOOKUP(TableOMP[[#This Row],[Label]],TableAvg[],2,FALSE)</f>
        <v>44.6600389090909</v>
      </c>
      <c r="P3820">
        <f>VLOOKUP(TableOMP[[#This Row],[Label]],TableAvg[],3,FALSE)</f>
        <v>0.28323245950338016</v>
      </c>
      <c r="Q3820">
        <f>TableOMP[[#This Row],[Avg]]-$U$2*TableOMP[[#This Row],[StdDev]]</f>
        <v>44.093573990084138</v>
      </c>
      <c r="R3820">
        <f>TableOMP[[#This Row],[Avg]]+$U$2*TableOMP[[#This Row],[StdDev]]</f>
        <v>45.226503828097663</v>
      </c>
      <c r="S3820">
        <f>IF(AND(TableOMP[[#This Row],[total_time]]&gt;=TableOMP[[#This Row],[Low]], TableOMP[[#This Row],[total_time]]&lt;=TableOMP[[#This Row],[High]]),1,0)</f>
        <v>1</v>
      </c>
    </row>
    <row r="3821" spans="1:19" hidden="1" x14ac:dyDescent="0.25">
      <c r="A3821" t="s">
        <v>16</v>
      </c>
      <c r="B3821">
        <v>10000</v>
      </c>
      <c r="C3821">
        <v>100</v>
      </c>
      <c r="D3821">
        <v>1</v>
      </c>
      <c r="E3821">
        <v>8</v>
      </c>
      <c r="F3821">
        <v>1</v>
      </c>
      <c r="G3821">
        <v>44.904451999999999</v>
      </c>
      <c r="H3821">
        <v>12.611060999999999</v>
      </c>
      <c r="I3821">
        <v>10.221042000000001</v>
      </c>
      <c r="J3821">
        <v>1.4601489999999999</v>
      </c>
      <c r="K3821" t="str">
        <f>MID(M3821,22,1)</f>
        <v>6</v>
      </c>
      <c r="L3821" t="s">
        <v>79</v>
      </c>
      <c r="M3821" t="s">
        <v>80</v>
      </c>
      <c r="N3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3821">
        <f>VLOOKUP(TableOMP[[#This Row],[Label]],TableAvg[],2,FALSE)</f>
        <v>44.6600389090909</v>
      </c>
      <c r="P3821">
        <f>VLOOKUP(TableOMP[[#This Row],[Label]],TableAvg[],3,FALSE)</f>
        <v>0.28323245950338016</v>
      </c>
      <c r="Q3821">
        <f>TableOMP[[#This Row],[Avg]]-$U$2*TableOMP[[#This Row],[StdDev]]</f>
        <v>44.093573990084138</v>
      </c>
      <c r="R3821">
        <f>TableOMP[[#This Row],[Avg]]+$U$2*TableOMP[[#This Row],[StdDev]]</f>
        <v>45.226503828097663</v>
      </c>
      <c r="S3821">
        <f>IF(AND(TableOMP[[#This Row],[total_time]]&gt;=TableOMP[[#This Row],[Low]], TableOMP[[#This Row],[total_time]]&lt;=TableOMP[[#This Row],[High]]),1,0)</f>
        <v>1</v>
      </c>
    </row>
    <row r="3822" spans="1:19" hidden="1" x14ac:dyDescent="0.25">
      <c r="A3822" t="s">
        <v>16</v>
      </c>
      <c r="B3822">
        <v>10000</v>
      </c>
      <c r="C3822">
        <v>100</v>
      </c>
      <c r="D3822">
        <v>1</v>
      </c>
      <c r="E3822">
        <v>8</v>
      </c>
      <c r="F3822">
        <v>1</v>
      </c>
      <c r="G3822">
        <v>44.813763999999999</v>
      </c>
      <c r="H3822">
        <v>12.538454</v>
      </c>
      <c r="I3822">
        <v>9.7947199999999999</v>
      </c>
      <c r="J3822">
        <v>1.399246</v>
      </c>
      <c r="K3822" t="str">
        <f>MID(M3822,22,1)</f>
        <v>5</v>
      </c>
      <c r="L3822" t="s">
        <v>213</v>
      </c>
      <c r="M3822" t="s">
        <v>214</v>
      </c>
      <c r="N3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3822">
        <f>VLOOKUP(TableOMP[[#This Row],[Label]],TableAvg[],2,FALSE)</f>
        <v>44.6600389090909</v>
      </c>
      <c r="P3822">
        <f>VLOOKUP(TableOMP[[#This Row],[Label]],TableAvg[],3,FALSE)</f>
        <v>0.28323245950338016</v>
      </c>
      <c r="Q3822">
        <f>TableOMP[[#This Row],[Avg]]-$U$2*TableOMP[[#This Row],[StdDev]]</f>
        <v>44.093573990084138</v>
      </c>
      <c r="R3822">
        <f>TableOMP[[#This Row],[Avg]]+$U$2*TableOMP[[#This Row],[StdDev]]</f>
        <v>45.226503828097663</v>
      </c>
      <c r="S3822">
        <f>IF(AND(TableOMP[[#This Row],[total_time]]&gt;=TableOMP[[#This Row],[Low]], TableOMP[[#This Row],[total_time]]&lt;=TableOMP[[#This Row],[High]]),1,0)</f>
        <v>1</v>
      </c>
    </row>
    <row r="3823" spans="1:19" hidden="1" x14ac:dyDescent="0.25">
      <c r="A3823" t="s">
        <v>16</v>
      </c>
      <c r="B3823">
        <v>10000</v>
      </c>
      <c r="C3823">
        <v>100</v>
      </c>
      <c r="D3823">
        <v>1</v>
      </c>
      <c r="E3823">
        <v>8</v>
      </c>
      <c r="F3823">
        <v>1</v>
      </c>
      <c r="G3823">
        <v>44.683684999999997</v>
      </c>
      <c r="H3823">
        <v>12.41229</v>
      </c>
      <c r="I3823">
        <v>10.727081999999999</v>
      </c>
      <c r="J3823">
        <v>1.53244</v>
      </c>
      <c r="K3823" t="str">
        <f>MID(M3823,22,1)</f>
        <v>6</v>
      </c>
      <c r="L3823" t="s">
        <v>187</v>
      </c>
      <c r="M3823" t="s">
        <v>188</v>
      </c>
      <c r="N3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3823">
        <f>VLOOKUP(TableOMP[[#This Row],[Label]],TableAvg[],2,FALSE)</f>
        <v>44.6600389090909</v>
      </c>
      <c r="P3823">
        <f>VLOOKUP(TableOMP[[#This Row],[Label]],TableAvg[],3,FALSE)</f>
        <v>0.28323245950338016</v>
      </c>
      <c r="Q3823">
        <f>TableOMP[[#This Row],[Avg]]-$U$2*TableOMP[[#This Row],[StdDev]]</f>
        <v>44.093573990084138</v>
      </c>
      <c r="R3823">
        <f>TableOMP[[#This Row],[Avg]]+$U$2*TableOMP[[#This Row],[StdDev]]</f>
        <v>45.226503828097663</v>
      </c>
      <c r="S3823">
        <f>IF(AND(TableOMP[[#This Row],[total_time]]&gt;=TableOMP[[#This Row],[Low]], TableOMP[[#This Row],[total_time]]&lt;=TableOMP[[#This Row],[High]]),1,0)</f>
        <v>1</v>
      </c>
    </row>
    <row r="3824" spans="1:19" hidden="1" x14ac:dyDescent="0.25">
      <c r="A3824" t="s">
        <v>16</v>
      </c>
      <c r="B3824">
        <v>10000</v>
      </c>
      <c r="C3824">
        <v>100</v>
      </c>
      <c r="D3824">
        <v>1</v>
      </c>
      <c r="E3824">
        <v>8</v>
      </c>
      <c r="F3824">
        <v>1</v>
      </c>
      <c r="G3824">
        <v>44.525467999999996</v>
      </c>
      <c r="H3824">
        <v>12.285519000000001</v>
      </c>
      <c r="I3824">
        <v>10.101815</v>
      </c>
      <c r="J3824">
        <v>1.4431160000000001</v>
      </c>
      <c r="K3824" t="str">
        <f>MID(M3824,22,1)</f>
        <v>2</v>
      </c>
      <c r="L3824" t="s">
        <v>129</v>
      </c>
      <c r="M3824" t="s">
        <v>130</v>
      </c>
      <c r="N3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3824">
        <f>VLOOKUP(TableOMP[[#This Row],[Label]],TableAvg[],2,FALSE)</f>
        <v>44.6600389090909</v>
      </c>
      <c r="P3824">
        <f>VLOOKUP(TableOMP[[#This Row],[Label]],TableAvg[],3,FALSE)</f>
        <v>0.28323245950338016</v>
      </c>
      <c r="Q3824">
        <f>TableOMP[[#This Row],[Avg]]-$U$2*TableOMP[[#This Row],[StdDev]]</f>
        <v>44.093573990084138</v>
      </c>
      <c r="R3824">
        <f>TableOMP[[#This Row],[Avg]]+$U$2*TableOMP[[#This Row],[StdDev]]</f>
        <v>45.226503828097663</v>
      </c>
      <c r="S3824">
        <f>IF(AND(TableOMP[[#This Row],[total_time]]&gt;=TableOMP[[#This Row],[Low]], TableOMP[[#This Row],[total_time]]&lt;=TableOMP[[#This Row],[High]]),1,0)</f>
        <v>1</v>
      </c>
    </row>
    <row r="3825" spans="1:19" hidden="1" x14ac:dyDescent="0.25">
      <c r="A3825" t="s">
        <v>15</v>
      </c>
      <c r="B3825">
        <v>10000</v>
      </c>
      <c r="C3825">
        <v>100</v>
      </c>
      <c r="D3825">
        <v>1</v>
      </c>
      <c r="E3825">
        <v>6</v>
      </c>
      <c r="F3825">
        <v>1</v>
      </c>
      <c r="G3825">
        <v>44.510499000000003</v>
      </c>
      <c r="H3825">
        <v>13.645395000000001</v>
      </c>
      <c r="I3825">
        <v>10.129681</v>
      </c>
      <c r="J3825">
        <v>2.0259360000000002</v>
      </c>
      <c r="K3825" t="str">
        <f>MID(M3825,22,1)</f>
        <v>4</v>
      </c>
      <c r="L3825" t="s">
        <v>43</v>
      </c>
      <c r="M3825" t="s">
        <v>44</v>
      </c>
      <c r="N3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25">
        <f>VLOOKUP(TableOMP[[#This Row],[Label]],TableAvg[],2,FALSE)</f>
        <v>43.240172199999996</v>
      </c>
      <c r="P3825">
        <f>VLOOKUP(TableOMP[[#This Row],[Label]],TableAvg[],3,FALSE)</f>
        <v>0.69800222102747256</v>
      </c>
      <c r="Q3825">
        <f>TableOMP[[#This Row],[Avg]]-$U$2*TableOMP[[#This Row],[StdDev]]</f>
        <v>41.844167757945051</v>
      </c>
      <c r="R3825">
        <f>TableOMP[[#This Row],[Avg]]+$U$2*TableOMP[[#This Row],[StdDev]]</f>
        <v>44.636176642054942</v>
      </c>
      <c r="S3825">
        <f>IF(AND(TableOMP[[#This Row],[total_time]]&gt;=TableOMP[[#This Row],[Low]], TableOMP[[#This Row],[total_time]]&lt;=TableOMP[[#This Row],[High]]),1,0)</f>
        <v>1</v>
      </c>
    </row>
    <row r="3826" spans="1:19" hidden="1" x14ac:dyDescent="0.25">
      <c r="A3826" t="s">
        <v>16</v>
      </c>
      <c r="B3826">
        <v>10000</v>
      </c>
      <c r="C3826">
        <v>100</v>
      </c>
      <c r="D3826">
        <v>1</v>
      </c>
      <c r="E3826">
        <v>8</v>
      </c>
      <c r="F3826">
        <v>1</v>
      </c>
      <c r="G3826">
        <v>44.504646000000001</v>
      </c>
      <c r="H3826">
        <v>12.263603</v>
      </c>
      <c r="I3826">
        <v>9.1107239999999994</v>
      </c>
      <c r="J3826">
        <v>1.3015319999999999</v>
      </c>
      <c r="K3826" t="str">
        <f>MID(M3826,22,1)</f>
        <v>2</v>
      </c>
      <c r="L3826" t="s">
        <v>211</v>
      </c>
      <c r="M3826" t="s">
        <v>212</v>
      </c>
      <c r="N3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3826">
        <f>VLOOKUP(TableOMP[[#This Row],[Label]],TableAvg[],2,FALSE)</f>
        <v>44.6600389090909</v>
      </c>
      <c r="P3826">
        <f>VLOOKUP(TableOMP[[#This Row],[Label]],TableAvg[],3,FALSE)</f>
        <v>0.28323245950338016</v>
      </c>
      <c r="Q3826">
        <f>TableOMP[[#This Row],[Avg]]-$U$2*TableOMP[[#This Row],[StdDev]]</f>
        <v>44.093573990084138</v>
      </c>
      <c r="R3826">
        <f>TableOMP[[#This Row],[Avg]]+$U$2*TableOMP[[#This Row],[StdDev]]</f>
        <v>45.226503828097663</v>
      </c>
      <c r="S3826">
        <f>IF(AND(TableOMP[[#This Row],[total_time]]&gt;=TableOMP[[#This Row],[Low]], TableOMP[[#This Row],[total_time]]&lt;=TableOMP[[#This Row],[High]]),1,0)</f>
        <v>1</v>
      </c>
    </row>
    <row r="3827" spans="1:19" hidden="1" x14ac:dyDescent="0.25">
      <c r="A3827" t="s">
        <v>16</v>
      </c>
      <c r="B3827">
        <v>10000</v>
      </c>
      <c r="C3827">
        <v>100</v>
      </c>
      <c r="D3827">
        <v>1</v>
      </c>
      <c r="E3827">
        <v>8</v>
      </c>
      <c r="F3827">
        <v>1</v>
      </c>
      <c r="G3827">
        <v>44.431744000000002</v>
      </c>
      <c r="H3827">
        <v>12.145292</v>
      </c>
      <c r="I3827">
        <v>8.3303060000000002</v>
      </c>
      <c r="J3827">
        <v>1.1900440000000001</v>
      </c>
      <c r="K3827" t="str">
        <f>MID(M3827,22,1)</f>
        <v>2</v>
      </c>
      <c r="L3827" t="s">
        <v>211</v>
      </c>
      <c r="M3827" t="s">
        <v>212</v>
      </c>
      <c r="N3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3827">
        <f>VLOOKUP(TableOMP[[#This Row],[Label]],TableAvg[],2,FALSE)</f>
        <v>44.6600389090909</v>
      </c>
      <c r="P3827">
        <f>VLOOKUP(TableOMP[[#This Row],[Label]],TableAvg[],3,FALSE)</f>
        <v>0.28323245950338016</v>
      </c>
      <c r="Q3827">
        <f>TableOMP[[#This Row],[Avg]]-$U$2*TableOMP[[#This Row],[StdDev]]</f>
        <v>44.093573990084138</v>
      </c>
      <c r="R3827">
        <f>TableOMP[[#This Row],[Avg]]+$U$2*TableOMP[[#This Row],[StdDev]]</f>
        <v>45.226503828097663</v>
      </c>
      <c r="S3827">
        <f>IF(AND(TableOMP[[#This Row],[total_time]]&gt;=TableOMP[[#This Row],[Low]], TableOMP[[#This Row],[total_time]]&lt;=TableOMP[[#This Row],[High]]),1,0)</f>
        <v>1</v>
      </c>
    </row>
    <row r="3828" spans="1:19" hidden="1" x14ac:dyDescent="0.25">
      <c r="A3828" t="s">
        <v>16</v>
      </c>
      <c r="B3828">
        <v>10000</v>
      </c>
      <c r="C3828">
        <v>100</v>
      </c>
      <c r="D3828">
        <v>1</v>
      </c>
      <c r="E3828">
        <v>8</v>
      </c>
      <c r="F3828">
        <v>1</v>
      </c>
      <c r="G3828">
        <v>44.239356999999998</v>
      </c>
      <c r="H3828">
        <v>12.022109</v>
      </c>
      <c r="I3828">
        <v>9.9001669999999997</v>
      </c>
      <c r="J3828">
        <v>1.41431</v>
      </c>
      <c r="K3828" t="str">
        <f>MID(M3828,22,1)</f>
        <v>5</v>
      </c>
      <c r="L3828" t="s">
        <v>213</v>
      </c>
      <c r="M3828" t="s">
        <v>214</v>
      </c>
      <c r="N3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3828">
        <f>VLOOKUP(TableOMP[[#This Row],[Label]],TableAvg[],2,FALSE)</f>
        <v>44.6600389090909</v>
      </c>
      <c r="P3828">
        <f>VLOOKUP(TableOMP[[#This Row],[Label]],TableAvg[],3,FALSE)</f>
        <v>0.28323245950338016</v>
      </c>
      <c r="Q3828">
        <f>TableOMP[[#This Row],[Avg]]-$U$2*TableOMP[[#This Row],[StdDev]]</f>
        <v>44.093573990084138</v>
      </c>
      <c r="R3828">
        <f>TableOMP[[#This Row],[Avg]]+$U$2*TableOMP[[#This Row],[StdDev]]</f>
        <v>45.226503828097663</v>
      </c>
      <c r="S3828">
        <f>IF(AND(TableOMP[[#This Row],[total_time]]&gt;=TableOMP[[#This Row],[Low]], TableOMP[[#This Row],[total_time]]&lt;=TableOMP[[#This Row],[High]]),1,0)</f>
        <v>1</v>
      </c>
    </row>
    <row r="3829" spans="1:19" hidden="1" x14ac:dyDescent="0.25">
      <c r="A3829" t="s">
        <v>16</v>
      </c>
      <c r="B3829">
        <v>10000</v>
      </c>
      <c r="C3829">
        <v>100</v>
      </c>
      <c r="D3829">
        <v>1</v>
      </c>
      <c r="E3829">
        <v>8</v>
      </c>
      <c r="F3829">
        <v>1</v>
      </c>
      <c r="G3829">
        <v>44.206059000000003</v>
      </c>
      <c r="H3829">
        <v>11.796103</v>
      </c>
      <c r="I3829">
        <v>9.3640100000000004</v>
      </c>
      <c r="J3829">
        <v>1.3377159999999999</v>
      </c>
      <c r="K3829" t="str">
        <f>MID(M3829,22,1)</f>
        <v>5</v>
      </c>
      <c r="L3829" t="s">
        <v>213</v>
      </c>
      <c r="M3829" t="s">
        <v>214</v>
      </c>
      <c r="N3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3829">
        <f>VLOOKUP(TableOMP[[#This Row],[Label]],TableAvg[],2,FALSE)</f>
        <v>44.6600389090909</v>
      </c>
      <c r="P3829">
        <f>VLOOKUP(TableOMP[[#This Row],[Label]],TableAvg[],3,FALSE)</f>
        <v>0.28323245950338016</v>
      </c>
      <c r="Q3829">
        <f>TableOMP[[#This Row],[Avg]]-$U$2*TableOMP[[#This Row],[StdDev]]</f>
        <v>44.093573990084138</v>
      </c>
      <c r="R3829">
        <f>TableOMP[[#This Row],[Avg]]+$U$2*TableOMP[[#This Row],[StdDev]]</f>
        <v>45.226503828097663</v>
      </c>
      <c r="S3829">
        <f>IF(AND(TableOMP[[#This Row],[total_time]]&gt;=TableOMP[[#This Row],[Low]], TableOMP[[#This Row],[total_time]]&lt;=TableOMP[[#This Row],[High]]),1,0)</f>
        <v>1</v>
      </c>
    </row>
    <row r="3830" spans="1:19" hidden="1" x14ac:dyDescent="0.25">
      <c r="A3830" t="s">
        <v>15</v>
      </c>
      <c r="B3830">
        <v>10000</v>
      </c>
      <c r="C3830">
        <v>100</v>
      </c>
      <c r="D3830">
        <v>1</v>
      </c>
      <c r="E3830">
        <v>6</v>
      </c>
      <c r="F3830">
        <v>1</v>
      </c>
      <c r="G3830">
        <v>43.831270000000004</v>
      </c>
      <c r="H3830">
        <v>13.005877999999999</v>
      </c>
      <c r="I3830">
        <v>8.0802099999999992</v>
      </c>
      <c r="J3830">
        <v>1.616042</v>
      </c>
      <c r="K3830" t="str">
        <f>MID(M3830,22,1)</f>
        <v>1</v>
      </c>
      <c r="L3830" t="s">
        <v>221</v>
      </c>
      <c r="M3830" t="s">
        <v>222</v>
      </c>
      <c r="N3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30">
        <f>VLOOKUP(TableOMP[[#This Row],[Label]],TableAvg[],2,FALSE)</f>
        <v>43.240172199999996</v>
      </c>
      <c r="P3830">
        <f>VLOOKUP(TableOMP[[#This Row],[Label]],TableAvg[],3,FALSE)</f>
        <v>0.69800222102747256</v>
      </c>
      <c r="Q3830">
        <f>TableOMP[[#This Row],[Avg]]-$U$2*TableOMP[[#This Row],[StdDev]]</f>
        <v>41.844167757945051</v>
      </c>
      <c r="R3830">
        <f>TableOMP[[#This Row],[Avg]]+$U$2*TableOMP[[#This Row],[StdDev]]</f>
        <v>44.636176642054942</v>
      </c>
      <c r="S3830">
        <f>IF(AND(TableOMP[[#This Row],[total_time]]&gt;=TableOMP[[#This Row],[Low]], TableOMP[[#This Row],[total_time]]&lt;=TableOMP[[#This Row],[High]]),1,0)</f>
        <v>1</v>
      </c>
    </row>
    <row r="3831" spans="1:19" hidden="1" x14ac:dyDescent="0.25">
      <c r="A3831" t="s">
        <v>15</v>
      </c>
      <c r="B3831">
        <v>10000</v>
      </c>
      <c r="C3831">
        <v>100</v>
      </c>
      <c r="D3831">
        <v>1</v>
      </c>
      <c r="E3831">
        <v>6</v>
      </c>
      <c r="F3831">
        <v>1</v>
      </c>
      <c r="G3831">
        <v>43.750864999999997</v>
      </c>
      <c r="H3831">
        <v>12.947578</v>
      </c>
      <c r="I3831">
        <v>7.6727230000000004</v>
      </c>
      <c r="J3831">
        <v>1.534545</v>
      </c>
      <c r="K3831" t="str">
        <f>MID(M3831,22,1)</f>
        <v>4</v>
      </c>
      <c r="L3831" t="s">
        <v>209</v>
      </c>
      <c r="M3831" t="s">
        <v>210</v>
      </c>
      <c r="N3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31">
        <f>VLOOKUP(TableOMP[[#This Row],[Label]],TableAvg[],2,FALSE)</f>
        <v>43.240172199999996</v>
      </c>
      <c r="P3831">
        <f>VLOOKUP(TableOMP[[#This Row],[Label]],TableAvg[],3,FALSE)</f>
        <v>0.69800222102747256</v>
      </c>
      <c r="Q3831">
        <f>TableOMP[[#This Row],[Avg]]-$U$2*TableOMP[[#This Row],[StdDev]]</f>
        <v>41.844167757945051</v>
      </c>
      <c r="R3831">
        <f>TableOMP[[#This Row],[Avg]]+$U$2*TableOMP[[#This Row],[StdDev]]</f>
        <v>44.636176642054942</v>
      </c>
      <c r="S3831">
        <f>IF(AND(TableOMP[[#This Row],[total_time]]&gt;=TableOMP[[#This Row],[Low]], TableOMP[[#This Row],[total_time]]&lt;=TableOMP[[#This Row],[High]]),1,0)</f>
        <v>1</v>
      </c>
    </row>
    <row r="3832" spans="1:19" hidden="1" x14ac:dyDescent="0.25">
      <c r="A3832" t="s">
        <v>15</v>
      </c>
      <c r="B3832">
        <v>10000</v>
      </c>
      <c r="C3832">
        <v>100</v>
      </c>
      <c r="D3832">
        <v>1</v>
      </c>
      <c r="E3832">
        <v>6</v>
      </c>
      <c r="F3832">
        <v>1</v>
      </c>
      <c r="G3832">
        <v>43.723070999999997</v>
      </c>
      <c r="H3832">
        <v>12.870683</v>
      </c>
      <c r="I3832">
        <v>7.7245359999999996</v>
      </c>
      <c r="J3832">
        <v>1.544907</v>
      </c>
      <c r="K3832" t="str">
        <f>MID(M3832,22,1)</f>
        <v>4</v>
      </c>
      <c r="L3832" t="s">
        <v>135</v>
      </c>
      <c r="M3832" t="s">
        <v>136</v>
      </c>
      <c r="N3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32">
        <f>VLOOKUP(TableOMP[[#This Row],[Label]],TableAvg[],2,FALSE)</f>
        <v>43.240172199999996</v>
      </c>
      <c r="P3832">
        <f>VLOOKUP(TableOMP[[#This Row],[Label]],TableAvg[],3,FALSE)</f>
        <v>0.69800222102747256</v>
      </c>
      <c r="Q3832">
        <f>TableOMP[[#This Row],[Avg]]-$U$2*TableOMP[[#This Row],[StdDev]]</f>
        <v>41.844167757945051</v>
      </c>
      <c r="R3832">
        <f>TableOMP[[#This Row],[Avg]]+$U$2*TableOMP[[#This Row],[StdDev]]</f>
        <v>44.636176642054942</v>
      </c>
      <c r="S3832">
        <f>IF(AND(TableOMP[[#This Row],[total_time]]&gt;=TableOMP[[#This Row],[Low]], TableOMP[[#This Row],[total_time]]&lt;=TableOMP[[#This Row],[High]]),1,0)</f>
        <v>1</v>
      </c>
    </row>
    <row r="3833" spans="1:19" hidden="1" x14ac:dyDescent="0.25">
      <c r="A3833" t="s">
        <v>15</v>
      </c>
      <c r="B3833">
        <v>10000</v>
      </c>
      <c r="C3833">
        <v>100</v>
      </c>
      <c r="D3833">
        <v>1</v>
      </c>
      <c r="E3833">
        <v>6</v>
      </c>
      <c r="F3833">
        <v>1</v>
      </c>
      <c r="G3833">
        <v>43.693058999999998</v>
      </c>
      <c r="H3833">
        <v>12.77459</v>
      </c>
      <c r="I3833">
        <v>8.4965019999999996</v>
      </c>
      <c r="J3833">
        <v>1.6993</v>
      </c>
      <c r="K3833" t="str">
        <f>MID(M3833,22,1)</f>
        <v>4</v>
      </c>
      <c r="L3833" t="s">
        <v>209</v>
      </c>
      <c r="M3833" t="s">
        <v>210</v>
      </c>
      <c r="N3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33">
        <f>VLOOKUP(TableOMP[[#This Row],[Label]],TableAvg[],2,FALSE)</f>
        <v>43.240172199999996</v>
      </c>
      <c r="P3833">
        <f>VLOOKUP(TableOMP[[#This Row],[Label]],TableAvg[],3,FALSE)</f>
        <v>0.69800222102747256</v>
      </c>
      <c r="Q3833">
        <f>TableOMP[[#This Row],[Avg]]-$U$2*TableOMP[[#This Row],[StdDev]]</f>
        <v>41.844167757945051</v>
      </c>
      <c r="R3833">
        <f>TableOMP[[#This Row],[Avg]]+$U$2*TableOMP[[#This Row],[StdDev]]</f>
        <v>44.636176642054942</v>
      </c>
      <c r="S3833">
        <f>IF(AND(TableOMP[[#This Row],[total_time]]&gt;=TableOMP[[#This Row],[Low]], TableOMP[[#This Row],[total_time]]&lt;=TableOMP[[#This Row],[High]]),1,0)</f>
        <v>1</v>
      </c>
    </row>
    <row r="3834" spans="1:19" hidden="1" x14ac:dyDescent="0.25">
      <c r="A3834" t="s">
        <v>15</v>
      </c>
      <c r="B3834">
        <v>10000</v>
      </c>
      <c r="C3834">
        <v>100</v>
      </c>
      <c r="D3834">
        <v>1</v>
      </c>
      <c r="E3834">
        <v>6</v>
      </c>
      <c r="F3834">
        <v>1</v>
      </c>
      <c r="G3834">
        <v>43.628751000000001</v>
      </c>
      <c r="H3834">
        <v>12.777521</v>
      </c>
      <c r="I3834">
        <v>7.3280450000000004</v>
      </c>
      <c r="J3834">
        <v>1.4656089999999999</v>
      </c>
      <c r="K3834" t="str">
        <f>MID(M3834,22,1)</f>
        <v>4</v>
      </c>
      <c r="L3834" t="s">
        <v>43</v>
      </c>
      <c r="M3834" t="s">
        <v>44</v>
      </c>
      <c r="N3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34">
        <f>VLOOKUP(TableOMP[[#This Row],[Label]],TableAvg[],2,FALSE)</f>
        <v>43.240172199999996</v>
      </c>
      <c r="P3834">
        <f>VLOOKUP(TableOMP[[#This Row],[Label]],TableAvg[],3,FALSE)</f>
        <v>0.69800222102747256</v>
      </c>
      <c r="Q3834">
        <f>TableOMP[[#This Row],[Avg]]-$U$2*TableOMP[[#This Row],[StdDev]]</f>
        <v>41.844167757945051</v>
      </c>
      <c r="R3834">
        <f>TableOMP[[#This Row],[Avg]]+$U$2*TableOMP[[#This Row],[StdDev]]</f>
        <v>44.636176642054942</v>
      </c>
      <c r="S3834">
        <f>IF(AND(TableOMP[[#This Row],[total_time]]&gt;=TableOMP[[#This Row],[Low]], TableOMP[[#This Row],[total_time]]&lt;=TableOMP[[#This Row],[High]]),1,0)</f>
        <v>1</v>
      </c>
    </row>
    <row r="3835" spans="1:19" hidden="1" x14ac:dyDescent="0.25">
      <c r="A3835" t="s">
        <v>15</v>
      </c>
      <c r="B3835">
        <v>10000</v>
      </c>
      <c r="C3835">
        <v>100</v>
      </c>
      <c r="D3835">
        <v>1</v>
      </c>
      <c r="E3835">
        <v>6</v>
      </c>
      <c r="F3835">
        <v>1</v>
      </c>
      <c r="G3835">
        <v>43.563076000000002</v>
      </c>
      <c r="H3835">
        <v>12.706811</v>
      </c>
      <c r="I3835">
        <v>8.3422640000000001</v>
      </c>
      <c r="J3835">
        <v>1.668453</v>
      </c>
      <c r="K3835" t="str">
        <f>MID(M3835,22,1)</f>
        <v>2</v>
      </c>
      <c r="L3835" t="s">
        <v>127</v>
      </c>
      <c r="M3835" t="s">
        <v>128</v>
      </c>
      <c r="N3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35">
        <f>VLOOKUP(TableOMP[[#This Row],[Label]],TableAvg[],2,FALSE)</f>
        <v>43.240172199999996</v>
      </c>
      <c r="P3835">
        <f>VLOOKUP(TableOMP[[#This Row],[Label]],TableAvg[],3,FALSE)</f>
        <v>0.69800222102747256</v>
      </c>
      <c r="Q3835">
        <f>TableOMP[[#This Row],[Avg]]-$U$2*TableOMP[[#This Row],[StdDev]]</f>
        <v>41.844167757945051</v>
      </c>
      <c r="R3835">
        <f>TableOMP[[#This Row],[Avg]]+$U$2*TableOMP[[#This Row],[StdDev]]</f>
        <v>44.636176642054942</v>
      </c>
      <c r="S3835">
        <f>IF(AND(TableOMP[[#This Row],[total_time]]&gt;=TableOMP[[#This Row],[Low]], TableOMP[[#This Row],[total_time]]&lt;=TableOMP[[#This Row],[High]]),1,0)</f>
        <v>1</v>
      </c>
    </row>
    <row r="3836" spans="1:19" hidden="1" x14ac:dyDescent="0.25">
      <c r="A3836" t="s">
        <v>15</v>
      </c>
      <c r="B3836">
        <v>10000</v>
      </c>
      <c r="C3836">
        <v>100</v>
      </c>
      <c r="D3836">
        <v>1</v>
      </c>
      <c r="E3836">
        <v>6</v>
      </c>
      <c r="F3836">
        <v>1</v>
      </c>
      <c r="G3836">
        <v>43.388565999999997</v>
      </c>
      <c r="H3836">
        <v>12.455831</v>
      </c>
      <c r="I3836">
        <v>8.3736529999999991</v>
      </c>
      <c r="J3836">
        <v>1.674731</v>
      </c>
      <c r="K3836" t="str">
        <f>MID(M3836,22,1)</f>
        <v>6</v>
      </c>
      <c r="L3836" t="s">
        <v>63</v>
      </c>
      <c r="M3836" t="s">
        <v>64</v>
      </c>
      <c r="N3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36">
        <f>VLOOKUP(TableOMP[[#This Row],[Label]],TableAvg[],2,FALSE)</f>
        <v>43.240172199999996</v>
      </c>
      <c r="P3836">
        <f>VLOOKUP(TableOMP[[#This Row],[Label]],TableAvg[],3,FALSE)</f>
        <v>0.69800222102747256</v>
      </c>
      <c r="Q3836">
        <f>TableOMP[[#This Row],[Avg]]-$U$2*TableOMP[[#This Row],[StdDev]]</f>
        <v>41.844167757945051</v>
      </c>
      <c r="R3836">
        <f>TableOMP[[#This Row],[Avg]]+$U$2*TableOMP[[#This Row],[StdDev]]</f>
        <v>44.636176642054942</v>
      </c>
      <c r="S3836">
        <f>IF(AND(TableOMP[[#This Row],[total_time]]&gt;=TableOMP[[#This Row],[Low]], TableOMP[[#This Row],[total_time]]&lt;=TableOMP[[#This Row],[High]]),1,0)</f>
        <v>1</v>
      </c>
    </row>
    <row r="3837" spans="1:19" hidden="1" x14ac:dyDescent="0.25">
      <c r="A3837" t="s">
        <v>15</v>
      </c>
      <c r="B3837">
        <v>10000</v>
      </c>
      <c r="C3837">
        <v>100</v>
      </c>
      <c r="D3837">
        <v>1</v>
      </c>
      <c r="E3837">
        <v>6</v>
      </c>
      <c r="F3837">
        <v>1</v>
      </c>
      <c r="G3837">
        <v>43.348004000000003</v>
      </c>
      <c r="H3837">
        <v>12.512131</v>
      </c>
      <c r="I3837">
        <v>8.6254670000000004</v>
      </c>
      <c r="J3837">
        <v>1.725093</v>
      </c>
      <c r="K3837" t="str">
        <f>MID(M3837,22,1)</f>
        <v>4</v>
      </c>
      <c r="L3837" t="s">
        <v>43</v>
      </c>
      <c r="M3837" t="s">
        <v>44</v>
      </c>
      <c r="N3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37">
        <f>VLOOKUP(TableOMP[[#This Row],[Label]],TableAvg[],2,FALSE)</f>
        <v>43.240172199999996</v>
      </c>
      <c r="P3837">
        <f>VLOOKUP(TableOMP[[#This Row],[Label]],TableAvg[],3,FALSE)</f>
        <v>0.69800222102747256</v>
      </c>
      <c r="Q3837">
        <f>TableOMP[[#This Row],[Avg]]-$U$2*TableOMP[[#This Row],[StdDev]]</f>
        <v>41.844167757945051</v>
      </c>
      <c r="R3837">
        <f>TableOMP[[#This Row],[Avg]]+$U$2*TableOMP[[#This Row],[StdDev]]</f>
        <v>44.636176642054942</v>
      </c>
      <c r="S3837">
        <f>IF(AND(TableOMP[[#This Row],[total_time]]&gt;=TableOMP[[#This Row],[Low]], TableOMP[[#This Row],[total_time]]&lt;=TableOMP[[#This Row],[High]]),1,0)</f>
        <v>1</v>
      </c>
    </row>
    <row r="3838" spans="1:19" hidden="1" x14ac:dyDescent="0.25">
      <c r="A3838" t="s">
        <v>15</v>
      </c>
      <c r="B3838">
        <v>10000</v>
      </c>
      <c r="C3838">
        <v>100</v>
      </c>
      <c r="D3838">
        <v>1</v>
      </c>
      <c r="E3838">
        <v>6</v>
      </c>
      <c r="F3838">
        <v>1</v>
      </c>
      <c r="G3838">
        <v>43.183864</v>
      </c>
      <c r="H3838">
        <v>12.27703</v>
      </c>
      <c r="I3838">
        <v>9.0808529999999994</v>
      </c>
      <c r="J3838">
        <v>1.816171</v>
      </c>
      <c r="K3838" t="str">
        <f>MID(M3838,22,1)</f>
        <v>5</v>
      </c>
      <c r="L3838" t="s">
        <v>205</v>
      </c>
      <c r="M3838" t="s">
        <v>206</v>
      </c>
      <c r="N3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38">
        <f>VLOOKUP(TableOMP[[#This Row],[Label]],TableAvg[],2,FALSE)</f>
        <v>43.240172199999996</v>
      </c>
      <c r="P3838">
        <f>VLOOKUP(TableOMP[[#This Row],[Label]],TableAvg[],3,FALSE)</f>
        <v>0.69800222102747256</v>
      </c>
      <c r="Q3838">
        <f>TableOMP[[#This Row],[Avg]]-$U$2*TableOMP[[#This Row],[StdDev]]</f>
        <v>41.844167757945051</v>
      </c>
      <c r="R3838">
        <f>TableOMP[[#This Row],[Avg]]+$U$2*TableOMP[[#This Row],[StdDev]]</f>
        <v>44.636176642054942</v>
      </c>
      <c r="S3838">
        <f>IF(AND(TableOMP[[#This Row],[total_time]]&gt;=TableOMP[[#This Row],[Low]], TableOMP[[#This Row],[total_time]]&lt;=TableOMP[[#This Row],[High]]),1,0)</f>
        <v>1</v>
      </c>
    </row>
    <row r="3839" spans="1:19" hidden="1" x14ac:dyDescent="0.25">
      <c r="A3839" t="s">
        <v>15</v>
      </c>
      <c r="B3839">
        <v>10000</v>
      </c>
      <c r="C3839">
        <v>100</v>
      </c>
      <c r="D3839">
        <v>1</v>
      </c>
      <c r="E3839">
        <v>6</v>
      </c>
      <c r="F3839">
        <v>1</v>
      </c>
      <c r="G3839">
        <v>43.177368000000001</v>
      </c>
      <c r="H3839">
        <v>12.302412</v>
      </c>
      <c r="I3839">
        <v>7.4308389999999997</v>
      </c>
      <c r="J3839">
        <v>1.4861679999999999</v>
      </c>
      <c r="K3839" t="str">
        <f>MID(M3839,22,1)</f>
        <v>5</v>
      </c>
      <c r="L3839" t="s">
        <v>205</v>
      </c>
      <c r="M3839" t="s">
        <v>206</v>
      </c>
      <c r="N3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39">
        <f>VLOOKUP(TableOMP[[#This Row],[Label]],TableAvg[],2,FALSE)</f>
        <v>43.240172199999996</v>
      </c>
      <c r="P3839">
        <f>VLOOKUP(TableOMP[[#This Row],[Label]],TableAvg[],3,FALSE)</f>
        <v>0.69800222102747256</v>
      </c>
      <c r="Q3839">
        <f>TableOMP[[#This Row],[Avg]]-$U$2*TableOMP[[#This Row],[StdDev]]</f>
        <v>41.844167757945051</v>
      </c>
      <c r="R3839">
        <f>TableOMP[[#This Row],[Avg]]+$U$2*TableOMP[[#This Row],[StdDev]]</f>
        <v>44.636176642054942</v>
      </c>
      <c r="S3839">
        <f>IF(AND(TableOMP[[#This Row],[total_time]]&gt;=TableOMP[[#This Row],[Low]], TableOMP[[#This Row],[total_time]]&lt;=TableOMP[[#This Row],[High]]),1,0)</f>
        <v>1</v>
      </c>
    </row>
    <row r="3840" spans="1:19" hidden="1" x14ac:dyDescent="0.25">
      <c r="A3840" t="s">
        <v>16</v>
      </c>
      <c r="B3840">
        <v>10000</v>
      </c>
      <c r="C3840">
        <v>100</v>
      </c>
      <c r="D3840">
        <v>100000</v>
      </c>
      <c r="E3840">
        <v>6</v>
      </c>
      <c r="F3840">
        <v>1</v>
      </c>
      <c r="G3840">
        <v>42.850099</v>
      </c>
      <c r="H3840">
        <v>0.29174600000000001</v>
      </c>
      <c r="I3840">
        <v>0.92579699999999998</v>
      </c>
      <c r="J3840">
        <v>0.18515899999999999</v>
      </c>
      <c r="K3840" t="str">
        <f>MID(M3840,22,1)</f>
        <v>4</v>
      </c>
      <c r="L3840" t="s">
        <v>97</v>
      </c>
      <c r="M3840" t="s">
        <v>98</v>
      </c>
      <c r="N3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0">
        <f>VLOOKUP(TableOMP[[#This Row],[Label]],TableAvg[],2,FALSE)</f>
        <v>42.800457730769232</v>
      </c>
      <c r="P3840">
        <f>VLOOKUP(TableOMP[[#This Row],[Label]],TableAvg[],3,FALSE)</f>
        <v>7.699122272059436E-2</v>
      </c>
      <c r="Q3840">
        <f>TableOMP[[#This Row],[Avg]]-$U$2*TableOMP[[#This Row],[StdDev]]</f>
        <v>42.646475285328044</v>
      </c>
      <c r="R3840">
        <f>TableOMP[[#This Row],[Avg]]+$U$2*TableOMP[[#This Row],[StdDev]]</f>
        <v>42.954440176210419</v>
      </c>
      <c r="S3840">
        <f>IF(AND(TableOMP[[#This Row],[total_time]]&gt;=TableOMP[[#This Row],[Low]], TableOMP[[#This Row],[total_time]]&lt;=TableOMP[[#This Row],[High]]),1,0)</f>
        <v>1</v>
      </c>
    </row>
    <row r="3841" spans="1:19" hidden="1" x14ac:dyDescent="0.25">
      <c r="A3841" t="s">
        <v>16</v>
      </c>
      <c r="B3841">
        <v>10000</v>
      </c>
      <c r="C3841">
        <v>100</v>
      </c>
      <c r="D3841">
        <v>100000</v>
      </c>
      <c r="E3841">
        <v>6</v>
      </c>
      <c r="F3841">
        <v>1</v>
      </c>
      <c r="G3841">
        <v>42.836162999999999</v>
      </c>
      <c r="H3841">
        <v>0.21842400000000001</v>
      </c>
      <c r="I3841">
        <v>0.50721000000000005</v>
      </c>
      <c r="J3841">
        <v>0.101442</v>
      </c>
      <c r="K3841" t="str">
        <f>MID(M3841,22,1)</f>
        <v>5</v>
      </c>
      <c r="L3841" t="s">
        <v>197</v>
      </c>
      <c r="M3841" t="s">
        <v>198</v>
      </c>
      <c r="N3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1">
        <f>VLOOKUP(TableOMP[[#This Row],[Label]],TableAvg[],2,FALSE)</f>
        <v>42.800457730769232</v>
      </c>
      <c r="P3841">
        <f>VLOOKUP(TableOMP[[#This Row],[Label]],TableAvg[],3,FALSE)</f>
        <v>7.699122272059436E-2</v>
      </c>
      <c r="Q3841">
        <f>TableOMP[[#This Row],[Avg]]-$U$2*TableOMP[[#This Row],[StdDev]]</f>
        <v>42.646475285328044</v>
      </c>
      <c r="R3841">
        <f>TableOMP[[#This Row],[Avg]]+$U$2*TableOMP[[#This Row],[StdDev]]</f>
        <v>42.954440176210419</v>
      </c>
      <c r="S3841">
        <f>IF(AND(TableOMP[[#This Row],[total_time]]&gt;=TableOMP[[#This Row],[Low]], TableOMP[[#This Row],[total_time]]&lt;=TableOMP[[#This Row],[High]]),1,0)</f>
        <v>1</v>
      </c>
    </row>
    <row r="3842" spans="1:19" hidden="1" x14ac:dyDescent="0.25">
      <c r="A3842" t="s">
        <v>16</v>
      </c>
      <c r="B3842">
        <v>10000</v>
      </c>
      <c r="C3842">
        <v>100</v>
      </c>
      <c r="D3842">
        <v>100000</v>
      </c>
      <c r="E3842">
        <v>6</v>
      </c>
      <c r="F3842">
        <v>1</v>
      </c>
      <c r="G3842">
        <v>42.833148999999999</v>
      </c>
      <c r="H3842">
        <v>0.24413299999999999</v>
      </c>
      <c r="I3842">
        <v>0.59892599999999996</v>
      </c>
      <c r="J3842">
        <v>0.119785</v>
      </c>
      <c r="K3842" t="str">
        <f>MID(M3842,22,1)</f>
        <v>5</v>
      </c>
      <c r="L3842" t="s">
        <v>197</v>
      </c>
      <c r="M3842" t="s">
        <v>198</v>
      </c>
      <c r="N3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2">
        <f>VLOOKUP(TableOMP[[#This Row],[Label]],TableAvg[],2,FALSE)</f>
        <v>42.800457730769232</v>
      </c>
      <c r="P3842">
        <f>VLOOKUP(TableOMP[[#This Row],[Label]],TableAvg[],3,FALSE)</f>
        <v>7.699122272059436E-2</v>
      </c>
      <c r="Q3842">
        <f>TableOMP[[#This Row],[Avg]]-$U$2*TableOMP[[#This Row],[StdDev]]</f>
        <v>42.646475285328044</v>
      </c>
      <c r="R3842">
        <f>TableOMP[[#This Row],[Avg]]+$U$2*TableOMP[[#This Row],[StdDev]]</f>
        <v>42.954440176210419</v>
      </c>
      <c r="S3842">
        <f>IF(AND(TableOMP[[#This Row],[total_time]]&gt;=TableOMP[[#This Row],[Low]], TableOMP[[#This Row],[total_time]]&lt;=TableOMP[[#This Row],[High]]),1,0)</f>
        <v>1</v>
      </c>
    </row>
    <row r="3843" spans="1:19" hidden="1" x14ac:dyDescent="0.25">
      <c r="A3843" t="s">
        <v>16</v>
      </c>
      <c r="B3843">
        <v>10000</v>
      </c>
      <c r="C3843">
        <v>100</v>
      </c>
      <c r="D3843">
        <v>100000</v>
      </c>
      <c r="E3843">
        <v>6</v>
      </c>
      <c r="F3843">
        <v>1</v>
      </c>
      <c r="G3843">
        <v>42.828645000000002</v>
      </c>
      <c r="H3843">
        <v>0.22595599999999999</v>
      </c>
      <c r="I3843">
        <v>0.57747599999999999</v>
      </c>
      <c r="J3843">
        <v>0.115495</v>
      </c>
      <c r="K3843" t="str">
        <f>MID(M3843,22,1)</f>
        <v>6</v>
      </c>
      <c r="L3843" t="s">
        <v>223</v>
      </c>
      <c r="M3843" t="s">
        <v>224</v>
      </c>
      <c r="N3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3">
        <f>VLOOKUP(TableOMP[[#This Row],[Label]],TableAvg[],2,FALSE)</f>
        <v>42.800457730769232</v>
      </c>
      <c r="P3843">
        <f>VLOOKUP(TableOMP[[#This Row],[Label]],TableAvg[],3,FALSE)</f>
        <v>7.699122272059436E-2</v>
      </c>
      <c r="Q3843">
        <f>TableOMP[[#This Row],[Avg]]-$U$2*TableOMP[[#This Row],[StdDev]]</f>
        <v>42.646475285328044</v>
      </c>
      <c r="R3843">
        <f>TableOMP[[#This Row],[Avg]]+$U$2*TableOMP[[#This Row],[StdDev]]</f>
        <v>42.954440176210419</v>
      </c>
      <c r="S3843">
        <f>IF(AND(TableOMP[[#This Row],[total_time]]&gt;=TableOMP[[#This Row],[Low]], TableOMP[[#This Row],[total_time]]&lt;=TableOMP[[#This Row],[High]]),1,0)</f>
        <v>1</v>
      </c>
    </row>
    <row r="3844" spans="1:19" hidden="1" x14ac:dyDescent="0.25">
      <c r="A3844" t="s">
        <v>16</v>
      </c>
      <c r="B3844">
        <v>10000</v>
      </c>
      <c r="C3844">
        <v>100</v>
      </c>
      <c r="D3844">
        <v>100000</v>
      </c>
      <c r="E3844">
        <v>6</v>
      </c>
      <c r="F3844">
        <v>1</v>
      </c>
      <c r="G3844">
        <v>42.809700999999997</v>
      </c>
      <c r="H3844">
        <v>0.24807299999999999</v>
      </c>
      <c r="I3844">
        <v>0.73009100000000005</v>
      </c>
      <c r="J3844">
        <v>0.14601800000000001</v>
      </c>
      <c r="K3844" t="str">
        <f>MID(M3844,22,1)</f>
        <v>4</v>
      </c>
      <c r="L3844" t="s">
        <v>217</v>
      </c>
      <c r="M3844" t="s">
        <v>218</v>
      </c>
      <c r="N3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4">
        <f>VLOOKUP(TableOMP[[#This Row],[Label]],TableAvg[],2,FALSE)</f>
        <v>42.800457730769232</v>
      </c>
      <c r="P3844">
        <f>VLOOKUP(TableOMP[[#This Row],[Label]],TableAvg[],3,FALSE)</f>
        <v>7.699122272059436E-2</v>
      </c>
      <c r="Q3844">
        <f>TableOMP[[#This Row],[Avg]]-$U$2*TableOMP[[#This Row],[StdDev]]</f>
        <v>42.646475285328044</v>
      </c>
      <c r="R3844">
        <f>TableOMP[[#This Row],[Avg]]+$U$2*TableOMP[[#This Row],[StdDev]]</f>
        <v>42.954440176210419</v>
      </c>
      <c r="S3844">
        <f>IF(AND(TableOMP[[#This Row],[total_time]]&gt;=TableOMP[[#This Row],[Low]], TableOMP[[#This Row],[total_time]]&lt;=TableOMP[[#This Row],[High]]),1,0)</f>
        <v>1</v>
      </c>
    </row>
    <row r="3845" spans="1:19" hidden="1" x14ac:dyDescent="0.25">
      <c r="A3845" t="s">
        <v>16</v>
      </c>
      <c r="B3845">
        <v>10000</v>
      </c>
      <c r="C3845">
        <v>100</v>
      </c>
      <c r="D3845">
        <v>100000</v>
      </c>
      <c r="E3845">
        <v>6</v>
      </c>
      <c r="F3845">
        <v>1</v>
      </c>
      <c r="G3845">
        <v>42.808351999999999</v>
      </c>
      <c r="H3845">
        <v>0.235793</v>
      </c>
      <c r="I3845">
        <v>0.62303699999999995</v>
      </c>
      <c r="J3845">
        <v>0.124607</v>
      </c>
      <c r="K3845" t="str">
        <f>MID(M3845,22,1)</f>
        <v>2</v>
      </c>
      <c r="L3845" t="s">
        <v>59</v>
      </c>
      <c r="M3845" t="s">
        <v>60</v>
      </c>
      <c r="N3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5">
        <f>VLOOKUP(TableOMP[[#This Row],[Label]],TableAvg[],2,FALSE)</f>
        <v>42.800457730769232</v>
      </c>
      <c r="P3845">
        <f>VLOOKUP(TableOMP[[#This Row],[Label]],TableAvg[],3,FALSE)</f>
        <v>7.699122272059436E-2</v>
      </c>
      <c r="Q3845">
        <f>TableOMP[[#This Row],[Avg]]-$U$2*TableOMP[[#This Row],[StdDev]]</f>
        <v>42.646475285328044</v>
      </c>
      <c r="R3845">
        <f>TableOMP[[#This Row],[Avg]]+$U$2*TableOMP[[#This Row],[StdDev]]</f>
        <v>42.954440176210419</v>
      </c>
      <c r="S3845">
        <f>IF(AND(TableOMP[[#This Row],[total_time]]&gt;=TableOMP[[#This Row],[Low]], TableOMP[[#This Row],[total_time]]&lt;=TableOMP[[#This Row],[High]]),1,0)</f>
        <v>1</v>
      </c>
    </row>
    <row r="3846" spans="1:19" hidden="1" x14ac:dyDescent="0.25">
      <c r="A3846" t="s">
        <v>16</v>
      </c>
      <c r="B3846">
        <v>10000</v>
      </c>
      <c r="C3846">
        <v>100</v>
      </c>
      <c r="D3846">
        <v>100000</v>
      </c>
      <c r="E3846">
        <v>6</v>
      </c>
      <c r="F3846">
        <v>1</v>
      </c>
      <c r="G3846">
        <v>42.804017000000002</v>
      </c>
      <c r="H3846">
        <v>0.211534</v>
      </c>
      <c r="I3846">
        <v>0.50871299999999997</v>
      </c>
      <c r="J3846">
        <v>0.101743</v>
      </c>
      <c r="K3846" t="str">
        <f>MID(M3846,22,1)</f>
        <v>5</v>
      </c>
      <c r="L3846" t="s">
        <v>197</v>
      </c>
      <c r="M3846" t="s">
        <v>198</v>
      </c>
      <c r="N3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6">
        <f>VLOOKUP(TableOMP[[#This Row],[Label]],TableAvg[],2,FALSE)</f>
        <v>42.800457730769232</v>
      </c>
      <c r="P3846">
        <f>VLOOKUP(TableOMP[[#This Row],[Label]],TableAvg[],3,FALSE)</f>
        <v>7.699122272059436E-2</v>
      </c>
      <c r="Q3846">
        <f>TableOMP[[#This Row],[Avg]]-$U$2*TableOMP[[#This Row],[StdDev]]</f>
        <v>42.646475285328044</v>
      </c>
      <c r="R3846">
        <f>TableOMP[[#This Row],[Avg]]+$U$2*TableOMP[[#This Row],[StdDev]]</f>
        <v>42.954440176210419</v>
      </c>
      <c r="S3846">
        <f>IF(AND(TableOMP[[#This Row],[total_time]]&gt;=TableOMP[[#This Row],[Low]], TableOMP[[#This Row],[total_time]]&lt;=TableOMP[[#This Row],[High]]),1,0)</f>
        <v>1</v>
      </c>
    </row>
    <row r="3847" spans="1:19" hidden="1" x14ac:dyDescent="0.25">
      <c r="A3847" t="s">
        <v>16</v>
      </c>
      <c r="B3847">
        <v>10000</v>
      </c>
      <c r="C3847">
        <v>100</v>
      </c>
      <c r="D3847">
        <v>100000</v>
      </c>
      <c r="E3847">
        <v>6</v>
      </c>
      <c r="F3847">
        <v>1</v>
      </c>
      <c r="G3847">
        <v>42.795681999999999</v>
      </c>
      <c r="H3847">
        <v>0.225776</v>
      </c>
      <c r="I3847">
        <v>0.58455000000000001</v>
      </c>
      <c r="J3847">
        <v>0.11691</v>
      </c>
      <c r="K3847" t="str">
        <f>MID(M3847,22,1)</f>
        <v>6</v>
      </c>
      <c r="L3847" t="s">
        <v>223</v>
      </c>
      <c r="M3847" t="s">
        <v>224</v>
      </c>
      <c r="N3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7">
        <f>VLOOKUP(TableOMP[[#This Row],[Label]],TableAvg[],2,FALSE)</f>
        <v>42.800457730769232</v>
      </c>
      <c r="P3847">
        <f>VLOOKUP(TableOMP[[#This Row],[Label]],TableAvg[],3,FALSE)</f>
        <v>7.699122272059436E-2</v>
      </c>
      <c r="Q3847">
        <f>TableOMP[[#This Row],[Avg]]-$U$2*TableOMP[[#This Row],[StdDev]]</f>
        <v>42.646475285328044</v>
      </c>
      <c r="R3847">
        <f>TableOMP[[#This Row],[Avg]]+$U$2*TableOMP[[#This Row],[StdDev]]</f>
        <v>42.954440176210419</v>
      </c>
      <c r="S3847">
        <f>IF(AND(TableOMP[[#This Row],[total_time]]&gt;=TableOMP[[#This Row],[Low]], TableOMP[[#This Row],[total_time]]&lt;=TableOMP[[#This Row],[High]]),1,0)</f>
        <v>1</v>
      </c>
    </row>
    <row r="3848" spans="1:19" hidden="1" x14ac:dyDescent="0.25">
      <c r="A3848" t="s">
        <v>16</v>
      </c>
      <c r="B3848">
        <v>10000</v>
      </c>
      <c r="C3848">
        <v>100</v>
      </c>
      <c r="D3848">
        <v>100000</v>
      </c>
      <c r="E3848">
        <v>6</v>
      </c>
      <c r="F3848">
        <v>1</v>
      </c>
      <c r="G3848">
        <v>42.786808999999998</v>
      </c>
      <c r="H3848">
        <v>0.239791</v>
      </c>
      <c r="I3848">
        <v>0.59422900000000001</v>
      </c>
      <c r="J3848">
        <v>0.11884599999999999</v>
      </c>
      <c r="K3848" t="str">
        <f>MID(M3848,22,1)</f>
        <v>1</v>
      </c>
      <c r="L3848" t="s">
        <v>171</v>
      </c>
      <c r="M3848" t="s">
        <v>172</v>
      </c>
      <c r="N3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8">
        <f>VLOOKUP(TableOMP[[#This Row],[Label]],TableAvg[],2,FALSE)</f>
        <v>42.800457730769232</v>
      </c>
      <c r="P3848">
        <f>VLOOKUP(TableOMP[[#This Row],[Label]],TableAvg[],3,FALSE)</f>
        <v>7.699122272059436E-2</v>
      </c>
      <c r="Q3848">
        <f>TableOMP[[#This Row],[Avg]]-$U$2*TableOMP[[#This Row],[StdDev]]</f>
        <v>42.646475285328044</v>
      </c>
      <c r="R3848">
        <f>TableOMP[[#This Row],[Avg]]+$U$2*TableOMP[[#This Row],[StdDev]]</f>
        <v>42.954440176210419</v>
      </c>
      <c r="S3848">
        <f>IF(AND(TableOMP[[#This Row],[total_time]]&gt;=TableOMP[[#This Row],[Low]], TableOMP[[#This Row],[total_time]]&lt;=TableOMP[[#This Row],[High]]),1,0)</f>
        <v>1</v>
      </c>
    </row>
    <row r="3849" spans="1:19" hidden="1" x14ac:dyDescent="0.25">
      <c r="A3849" t="s">
        <v>16</v>
      </c>
      <c r="B3849">
        <v>10000</v>
      </c>
      <c r="C3849">
        <v>100</v>
      </c>
      <c r="D3849">
        <v>100000</v>
      </c>
      <c r="E3849">
        <v>6</v>
      </c>
      <c r="F3849">
        <v>1</v>
      </c>
      <c r="G3849">
        <v>42.781781000000002</v>
      </c>
      <c r="H3849">
        <v>0.237896</v>
      </c>
      <c r="I3849">
        <v>0.67966499999999996</v>
      </c>
      <c r="J3849">
        <v>0.135933</v>
      </c>
      <c r="K3849" t="str">
        <f>MID(M3849,22,1)</f>
        <v>4</v>
      </c>
      <c r="L3849" t="s">
        <v>217</v>
      </c>
      <c r="M3849" t="s">
        <v>218</v>
      </c>
      <c r="N3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9">
        <f>VLOOKUP(TableOMP[[#This Row],[Label]],TableAvg[],2,FALSE)</f>
        <v>42.800457730769232</v>
      </c>
      <c r="P3849">
        <f>VLOOKUP(TableOMP[[#This Row],[Label]],TableAvg[],3,FALSE)</f>
        <v>7.699122272059436E-2</v>
      </c>
      <c r="Q3849">
        <f>TableOMP[[#This Row],[Avg]]-$U$2*TableOMP[[#This Row],[StdDev]]</f>
        <v>42.646475285328044</v>
      </c>
      <c r="R3849">
        <f>TableOMP[[#This Row],[Avg]]+$U$2*TableOMP[[#This Row],[StdDev]]</f>
        <v>42.954440176210419</v>
      </c>
      <c r="S3849">
        <f>IF(AND(TableOMP[[#This Row],[total_time]]&gt;=TableOMP[[#This Row],[Low]], TableOMP[[#This Row],[total_time]]&lt;=TableOMP[[#This Row],[High]]),1,0)</f>
        <v>1</v>
      </c>
    </row>
    <row r="3850" spans="1:19" hidden="1" x14ac:dyDescent="0.25">
      <c r="A3850" t="s">
        <v>16</v>
      </c>
      <c r="B3850">
        <v>10000</v>
      </c>
      <c r="C3850">
        <v>100</v>
      </c>
      <c r="D3850">
        <v>100000</v>
      </c>
      <c r="E3850">
        <v>6</v>
      </c>
      <c r="F3850">
        <v>1</v>
      </c>
      <c r="G3850">
        <v>42.773569999999999</v>
      </c>
      <c r="H3850">
        <v>0.22830300000000001</v>
      </c>
      <c r="I3850">
        <v>0.57612099999999999</v>
      </c>
      <c r="J3850">
        <v>0.11522399999999999</v>
      </c>
      <c r="K3850" t="str">
        <f>MID(M3850,22,1)</f>
        <v>2</v>
      </c>
      <c r="L3850" t="s">
        <v>59</v>
      </c>
      <c r="M3850" t="s">
        <v>60</v>
      </c>
      <c r="N3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50">
        <f>VLOOKUP(TableOMP[[#This Row],[Label]],TableAvg[],2,FALSE)</f>
        <v>42.800457730769232</v>
      </c>
      <c r="P3850">
        <f>VLOOKUP(TableOMP[[#This Row],[Label]],TableAvg[],3,FALSE)</f>
        <v>7.699122272059436E-2</v>
      </c>
      <c r="Q3850">
        <f>TableOMP[[#This Row],[Avg]]-$U$2*TableOMP[[#This Row],[StdDev]]</f>
        <v>42.646475285328044</v>
      </c>
      <c r="R3850">
        <f>TableOMP[[#This Row],[Avg]]+$U$2*TableOMP[[#This Row],[StdDev]]</f>
        <v>42.954440176210419</v>
      </c>
      <c r="S3850">
        <f>IF(AND(TableOMP[[#This Row],[total_time]]&gt;=TableOMP[[#This Row],[Low]], TableOMP[[#This Row],[total_time]]&lt;=TableOMP[[#This Row],[High]]),1,0)</f>
        <v>1</v>
      </c>
    </row>
    <row r="3851" spans="1:19" hidden="1" x14ac:dyDescent="0.25">
      <c r="A3851" t="s">
        <v>16</v>
      </c>
      <c r="B3851">
        <v>10000</v>
      </c>
      <c r="C3851">
        <v>100</v>
      </c>
      <c r="D3851">
        <v>100000</v>
      </c>
      <c r="E3851">
        <v>6</v>
      </c>
      <c r="F3851">
        <v>1</v>
      </c>
      <c r="G3851">
        <v>42.773240000000001</v>
      </c>
      <c r="H3851">
        <v>0.22142800000000001</v>
      </c>
      <c r="I3851">
        <v>0.55506100000000003</v>
      </c>
      <c r="J3851">
        <v>0.111012</v>
      </c>
      <c r="K3851" t="str">
        <f>MID(M3851,22,1)</f>
        <v>7</v>
      </c>
      <c r="L3851" t="s">
        <v>49</v>
      </c>
      <c r="M3851" t="s">
        <v>50</v>
      </c>
      <c r="N3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51">
        <f>VLOOKUP(TableOMP[[#This Row],[Label]],TableAvg[],2,FALSE)</f>
        <v>42.800457730769232</v>
      </c>
      <c r="P3851">
        <f>VLOOKUP(TableOMP[[#This Row],[Label]],TableAvg[],3,FALSE)</f>
        <v>7.699122272059436E-2</v>
      </c>
      <c r="Q3851">
        <f>TableOMP[[#This Row],[Avg]]-$U$2*TableOMP[[#This Row],[StdDev]]</f>
        <v>42.646475285328044</v>
      </c>
      <c r="R3851">
        <f>TableOMP[[#This Row],[Avg]]+$U$2*TableOMP[[#This Row],[StdDev]]</f>
        <v>42.954440176210419</v>
      </c>
      <c r="S3851">
        <f>IF(AND(TableOMP[[#This Row],[total_time]]&gt;=TableOMP[[#This Row],[Low]], TableOMP[[#This Row],[total_time]]&lt;=TableOMP[[#This Row],[High]]),1,0)</f>
        <v>1</v>
      </c>
    </row>
    <row r="3852" spans="1:19" hidden="1" x14ac:dyDescent="0.25">
      <c r="A3852" t="s">
        <v>16</v>
      </c>
      <c r="B3852">
        <v>10000</v>
      </c>
      <c r="C3852">
        <v>100</v>
      </c>
      <c r="D3852">
        <v>100000</v>
      </c>
      <c r="E3852">
        <v>6</v>
      </c>
      <c r="F3852">
        <v>1</v>
      </c>
      <c r="G3852">
        <v>42.772511000000002</v>
      </c>
      <c r="H3852">
        <v>0.26275999999999999</v>
      </c>
      <c r="I3852">
        <v>0.805786</v>
      </c>
      <c r="J3852">
        <v>0.16115699999999999</v>
      </c>
      <c r="K3852" t="str">
        <f>MID(M3852,22,1)</f>
        <v>1</v>
      </c>
      <c r="L3852" t="s">
        <v>207</v>
      </c>
      <c r="M3852" t="s">
        <v>208</v>
      </c>
      <c r="N3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52">
        <f>VLOOKUP(TableOMP[[#This Row],[Label]],TableAvg[],2,FALSE)</f>
        <v>42.800457730769232</v>
      </c>
      <c r="P3852">
        <f>VLOOKUP(TableOMP[[#This Row],[Label]],TableAvg[],3,FALSE)</f>
        <v>7.699122272059436E-2</v>
      </c>
      <c r="Q3852">
        <f>TableOMP[[#This Row],[Avg]]-$U$2*TableOMP[[#This Row],[StdDev]]</f>
        <v>42.646475285328044</v>
      </c>
      <c r="R3852">
        <f>TableOMP[[#This Row],[Avg]]+$U$2*TableOMP[[#This Row],[StdDev]]</f>
        <v>42.954440176210419</v>
      </c>
      <c r="S3852">
        <f>IF(AND(TableOMP[[#This Row],[total_time]]&gt;=TableOMP[[#This Row],[Low]], TableOMP[[#This Row],[total_time]]&lt;=TableOMP[[#This Row],[High]]),1,0)</f>
        <v>1</v>
      </c>
    </row>
    <row r="3853" spans="1:19" hidden="1" x14ac:dyDescent="0.25">
      <c r="A3853" t="s">
        <v>16</v>
      </c>
      <c r="B3853">
        <v>10000</v>
      </c>
      <c r="C3853">
        <v>100</v>
      </c>
      <c r="D3853">
        <v>100000</v>
      </c>
      <c r="E3853">
        <v>6</v>
      </c>
      <c r="F3853">
        <v>1</v>
      </c>
      <c r="G3853">
        <v>42.770333000000001</v>
      </c>
      <c r="H3853">
        <v>0.18224399999999999</v>
      </c>
      <c r="I3853">
        <v>0.35669699999999999</v>
      </c>
      <c r="J3853">
        <v>7.1339E-2</v>
      </c>
      <c r="K3853" t="str">
        <f>MID(M3853,22,1)</f>
        <v>1</v>
      </c>
      <c r="L3853" t="s">
        <v>207</v>
      </c>
      <c r="M3853" t="s">
        <v>208</v>
      </c>
      <c r="N3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53">
        <f>VLOOKUP(TableOMP[[#This Row],[Label]],TableAvg[],2,FALSE)</f>
        <v>42.800457730769232</v>
      </c>
      <c r="P3853">
        <f>VLOOKUP(TableOMP[[#This Row],[Label]],TableAvg[],3,FALSE)</f>
        <v>7.699122272059436E-2</v>
      </c>
      <c r="Q3853">
        <f>TableOMP[[#This Row],[Avg]]-$U$2*TableOMP[[#This Row],[StdDev]]</f>
        <v>42.646475285328044</v>
      </c>
      <c r="R3853">
        <f>TableOMP[[#This Row],[Avg]]+$U$2*TableOMP[[#This Row],[StdDev]]</f>
        <v>42.954440176210419</v>
      </c>
      <c r="S3853">
        <f>IF(AND(TableOMP[[#This Row],[total_time]]&gt;=TableOMP[[#This Row],[Low]], TableOMP[[#This Row],[total_time]]&lt;=TableOMP[[#This Row],[High]]),1,0)</f>
        <v>1</v>
      </c>
    </row>
    <row r="3854" spans="1:19" hidden="1" x14ac:dyDescent="0.25">
      <c r="A3854" t="s">
        <v>16</v>
      </c>
      <c r="B3854">
        <v>10000</v>
      </c>
      <c r="C3854">
        <v>100</v>
      </c>
      <c r="D3854">
        <v>100000</v>
      </c>
      <c r="E3854">
        <v>6</v>
      </c>
      <c r="F3854">
        <v>1</v>
      </c>
      <c r="G3854">
        <v>42.770128</v>
      </c>
      <c r="H3854">
        <v>0.21293699999999999</v>
      </c>
      <c r="I3854">
        <v>0.52043399999999995</v>
      </c>
      <c r="J3854">
        <v>0.104087</v>
      </c>
      <c r="K3854" t="str">
        <f>MID(M3854,22,1)</f>
        <v>7</v>
      </c>
      <c r="L3854" t="s">
        <v>189</v>
      </c>
      <c r="M3854" t="s">
        <v>190</v>
      </c>
      <c r="N3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54">
        <f>VLOOKUP(TableOMP[[#This Row],[Label]],TableAvg[],2,FALSE)</f>
        <v>42.800457730769232</v>
      </c>
      <c r="P3854">
        <f>VLOOKUP(TableOMP[[#This Row],[Label]],TableAvg[],3,FALSE)</f>
        <v>7.699122272059436E-2</v>
      </c>
      <c r="Q3854">
        <f>TableOMP[[#This Row],[Avg]]-$U$2*TableOMP[[#This Row],[StdDev]]</f>
        <v>42.646475285328044</v>
      </c>
      <c r="R3854">
        <f>TableOMP[[#This Row],[Avg]]+$U$2*TableOMP[[#This Row],[StdDev]]</f>
        <v>42.954440176210419</v>
      </c>
      <c r="S3854">
        <f>IF(AND(TableOMP[[#This Row],[total_time]]&gt;=TableOMP[[#This Row],[Low]], TableOMP[[#This Row],[total_time]]&lt;=TableOMP[[#This Row],[High]]),1,0)</f>
        <v>1</v>
      </c>
    </row>
    <row r="3855" spans="1:19" hidden="1" x14ac:dyDescent="0.25">
      <c r="A3855" t="s">
        <v>16</v>
      </c>
      <c r="B3855">
        <v>10000</v>
      </c>
      <c r="C3855">
        <v>100</v>
      </c>
      <c r="D3855">
        <v>100000</v>
      </c>
      <c r="E3855">
        <v>6</v>
      </c>
      <c r="F3855">
        <v>1</v>
      </c>
      <c r="G3855">
        <v>42.765405000000001</v>
      </c>
      <c r="H3855">
        <v>0.20172399999999999</v>
      </c>
      <c r="I3855">
        <v>0.47553699999999999</v>
      </c>
      <c r="J3855">
        <v>9.5106999999999997E-2</v>
      </c>
      <c r="K3855" t="str">
        <f>MID(M3855,22,1)</f>
        <v>6</v>
      </c>
      <c r="L3855" t="s">
        <v>223</v>
      </c>
      <c r="M3855" t="s">
        <v>224</v>
      </c>
      <c r="N3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55">
        <f>VLOOKUP(TableOMP[[#This Row],[Label]],TableAvg[],2,FALSE)</f>
        <v>42.800457730769232</v>
      </c>
      <c r="P3855">
        <f>VLOOKUP(TableOMP[[#This Row],[Label]],TableAvg[],3,FALSE)</f>
        <v>7.699122272059436E-2</v>
      </c>
      <c r="Q3855">
        <f>TableOMP[[#This Row],[Avg]]-$U$2*TableOMP[[#This Row],[StdDev]]</f>
        <v>42.646475285328044</v>
      </c>
      <c r="R3855">
        <f>TableOMP[[#This Row],[Avg]]+$U$2*TableOMP[[#This Row],[StdDev]]</f>
        <v>42.954440176210419</v>
      </c>
      <c r="S3855">
        <f>IF(AND(TableOMP[[#This Row],[total_time]]&gt;=TableOMP[[#This Row],[Low]], TableOMP[[#This Row],[total_time]]&lt;=TableOMP[[#This Row],[High]]),1,0)</f>
        <v>1</v>
      </c>
    </row>
    <row r="3856" spans="1:19" hidden="1" x14ac:dyDescent="0.25">
      <c r="A3856" t="s">
        <v>16</v>
      </c>
      <c r="B3856">
        <v>10000</v>
      </c>
      <c r="C3856">
        <v>100</v>
      </c>
      <c r="D3856">
        <v>100000</v>
      </c>
      <c r="E3856">
        <v>6</v>
      </c>
      <c r="F3856">
        <v>1</v>
      </c>
      <c r="G3856">
        <v>42.761875000000003</v>
      </c>
      <c r="H3856">
        <v>0.22192400000000001</v>
      </c>
      <c r="I3856">
        <v>0.54165300000000005</v>
      </c>
      <c r="J3856">
        <v>0.108331</v>
      </c>
      <c r="K3856" t="str">
        <f>MID(M3856,22,1)</f>
        <v>5</v>
      </c>
      <c r="L3856" t="s">
        <v>161</v>
      </c>
      <c r="M3856" t="s">
        <v>162</v>
      </c>
      <c r="N3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56">
        <f>VLOOKUP(TableOMP[[#This Row],[Label]],TableAvg[],2,FALSE)</f>
        <v>42.800457730769232</v>
      </c>
      <c r="P3856">
        <f>VLOOKUP(TableOMP[[#This Row],[Label]],TableAvg[],3,FALSE)</f>
        <v>7.699122272059436E-2</v>
      </c>
      <c r="Q3856">
        <f>TableOMP[[#This Row],[Avg]]-$U$2*TableOMP[[#This Row],[StdDev]]</f>
        <v>42.646475285328044</v>
      </c>
      <c r="R3856">
        <f>TableOMP[[#This Row],[Avg]]+$U$2*TableOMP[[#This Row],[StdDev]]</f>
        <v>42.954440176210419</v>
      </c>
      <c r="S3856">
        <f>IF(AND(TableOMP[[#This Row],[total_time]]&gt;=TableOMP[[#This Row],[Low]], TableOMP[[#This Row],[total_time]]&lt;=TableOMP[[#This Row],[High]]),1,0)</f>
        <v>1</v>
      </c>
    </row>
    <row r="3857" spans="1:19" hidden="1" x14ac:dyDescent="0.25">
      <c r="A3857" t="s">
        <v>16</v>
      </c>
      <c r="B3857">
        <v>10000</v>
      </c>
      <c r="C3857">
        <v>100</v>
      </c>
      <c r="D3857">
        <v>100000</v>
      </c>
      <c r="E3857">
        <v>6</v>
      </c>
      <c r="F3857">
        <v>1</v>
      </c>
      <c r="G3857">
        <v>42.758114999999997</v>
      </c>
      <c r="H3857">
        <v>0.20798</v>
      </c>
      <c r="I3857">
        <v>0.51318399999999997</v>
      </c>
      <c r="J3857">
        <v>0.10263700000000001</v>
      </c>
      <c r="K3857" t="str">
        <f>MID(M3857,22,1)</f>
        <v>4</v>
      </c>
      <c r="L3857" t="s">
        <v>217</v>
      </c>
      <c r="M3857" t="s">
        <v>218</v>
      </c>
      <c r="N3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57">
        <f>VLOOKUP(TableOMP[[#This Row],[Label]],TableAvg[],2,FALSE)</f>
        <v>42.800457730769232</v>
      </c>
      <c r="P3857">
        <f>VLOOKUP(TableOMP[[#This Row],[Label]],TableAvg[],3,FALSE)</f>
        <v>7.699122272059436E-2</v>
      </c>
      <c r="Q3857">
        <f>TableOMP[[#This Row],[Avg]]-$U$2*TableOMP[[#This Row],[StdDev]]</f>
        <v>42.646475285328044</v>
      </c>
      <c r="R3857">
        <f>TableOMP[[#This Row],[Avg]]+$U$2*TableOMP[[#This Row],[StdDev]]</f>
        <v>42.954440176210419</v>
      </c>
      <c r="S3857">
        <f>IF(AND(TableOMP[[#This Row],[total_time]]&gt;=TableOMP[[#This Row],[Low]], TableOMP[[#This Row],[total_time]]&lt;=TableOMP[[#This Row],[High]]),1,0)</f>
        <v>1</v>
      </c>
    </row>
    <row r="3858" spans="1:19" hidden="1" x14ac:dyDescent="0.25">
      <c r="A3858" t="s">
        <v>16</v>
      </c>
      <c r="B3858">
        <v>10000</v>
      </c>
      <c r="C3858">
        <v>100</v>
      </c>
      <c r="D3858">
        <v>100000</v>
      </c>
      <c r="E3858">
        <v>6</v>
      </c>
      <c r="F3858">
        <v>1</v>
      </c>
      <c r="G3858">
        <v>42.752873000000001</v>
      </c>
      <c r="H3858">
        <v>0.22082299999999999</v>
      </c>
      <c r="I3858">
        <v>0.51916600000000002</v>
      </c>
      <c r="J3858">
        <v>0.10383299999999999</v>
      </c>
      <c r="K3858" t="str">
        <f>MID(M3858,22,1)</f>
        <v>7</v>
      </c>
      <c r="L3858" t="s">
        <v>49</v>
      </c>
      <c r="M3858" t="s">
        <v>50</v>
      </c>
      <c r="N3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58">
        <f>VLOOKUP(TableOMP[[#This Row],[Label]],TableAvg[],2,FALSE)</f>
        <v>42.800457730769232</v>
      </c>
      <c r="P3858">
        <f>VLOOKUP(TableOMP[[#This Row],[Label]],TableAvg[],3,FALSE)</f>
        <v>7.699122272059436E-2</v>
      </c>
      <c r="Q3858">
        <f>TableOMP[[#This Row],[Avg]]-$U$2*TableOMP[[#This Row],[StdDev]]</f>
        <v>42.646475285328044</v>
      </c>
      <c r="R3858">
        <f>TableOMP[[#This Row],[Avg]]+$U$2*TableOMP[[#This Row],[StdDev]]</f>
        <v>42.954440176210419</v>
      </c>
      <c r="S3858">
        <f>IF(AND(TableOMP[[#This Row],[total_time]]&gt;=TableOMP[[#This Row],[Low]], TableOMP[[#This Row],[total_time]]&lt;=TableOMP[[#This Row],[High]]),1,0)</f>
        <v>1</v>
      </c>
    </row>
    <row r="3859" spans="1:19" hidden="1" x14ac:dyDescent="0.25">
      <c r="A3859" t="s">
        <v>16</v>
      </c>
      <c r="B3859">
        <v>10000</v>
      </c>
      <c r="C3859">
        <v>100</v>
      </c>
      <c r="D3859">
        <v>100000</v>
      </c>
      <c r="E3859">
        <v>6</v>
      </c>
      <c r="F3859">
        <v>1</v>
      </c>
      <c r="G3859">
        <v>42.751539999999999</v>
      </c>
      <c r="H3859">
        <v>0.20058799999999999</v>
      </c>
      <c r="I3859">
        <v>0.48062700000000003</v>
      </c>
      <c r="J3859">
        <v>9.6125000000000002E-2</v>
      </c>
      <c r="K3859" t="str">
        <f>MID(M3859,22,1)</f>
        <v>7</v>
      </c>
      <c r="L3859" t="s">
        <v>49</v>
      </c>
      <c r="M3859" t="s">
        <v>50</v>
      </c>
      <c r="N3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59">
        <f>VLOOKUP(TableOMP[[#This Row],[Label]],TableAvg[],2,FALSE)</f>
        <v>42.800457730769232</v>
      </c>
      <c r="P3859">
        <f>VLOOKUP(TableOMP[[#This Row],[Label]],TableAvg[],3,FALSE)</f>
        <v>7.699122272059436E-2</v>
      </c>
      <c r="Q3859">
        <f>TableOMP[[#This Row],[Avg]]-$U$2*TableOMP[[#This Row],[StdDev]]</f>
        <v>42.646475285328044</v>
      </c>
      <c r="R3859">
        <f>TableOMP[[#This Row],[Avg]]+$U$2*TableOMP[[#This Row],[StdDev]]</f>
        <v>42.954440176210419</v>
      </c>
      <c r="S3859">
        <f>IF(AND(TableOMP[[#This Row],[total_time]]&gt;=TableOMP[[#This Row],[Low]], TableOMP[[#This Row],[total_time]]&lt;=TableOMP[[#This Row],[High]]),1,0)</f>
        <v>1</v>
      </c>
    </row>
    <row r="3860" spans="1:19" hidden="1" x14ac:dyDescent="0.25">
      <c r="A3860" t="s">
        <v>16</v>
      </c>
      <c r="B3860">
        <v>10000</v>
      </c>
      <c r="C3860">
        <v>100</v>
      </c>
      <c r="D3860">
        <v>100000</v>
      </c>
      <c r="E3860">
        <v>6</v>
      </c>
      <c r="F3860">
        <v>1</v>
      </c>
      <c r="G3860">
        <v>42.748311000000001</v>
      </c>
      <c r="H3860">
        <v>0.21728600000000001</v>
      </c>
      <c r="I3860">
        <v>0.52817899999999995</v>
      </c>
      <c r="J3860">
        <v>0.10563599999999999</v>
      </c>
      <c r="K3860" t="str">
        <f>MID(M3860,22,1)</f>
        <v>2</v>
      </c>
      <c r="L3860" t="s">
        <v>59</v>
      </c>
      <c r="M3860" t="s">
        <v>60</v>
      </c>
      <c r="N3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60">
        <f>VLOOKUP(TableOMP[[#This Row],[Label]],TableAvg[],2,FALSE)</f>
        <v>42.800457730769232</v>
      </c>
      <c r="P3860">
        <f>VLOOKUP(TableOMP[[#This Row],[Label]],TableAvg[],3,FALSE)</f>
        <v>7.699122272059436E-2</v>
      </c>
      <c r="Q3860">
        <f>TableOMP[[#This Row],[Avg]]-$U$2*TableOMP[[#This Row],[StdDev]]</f>
        <v>42.646475285328044</v>
      </c>
      <c r="R3860">
        <f>TableOMP[[#This Row],[Avg]]+$U$2*TableOMP[[#This Row],[StdDev]]</f>
        <v>42.954440176210419</v>
      </c>
      <c r="S3860">
        <f>IF(AND(TableOMP[[#This Row],[total_time]]&gt;=TableOMP[[#This Row],[Low]], TableOMP[[#This Row],[total_time]]&lt;=TableOMP[[#This Row],[High]]),1,0)</f>
        <v>1</v>
      </c>
    </row>
    <row r="3861" spans="1:19" hidden="1" x14ac:dyDescent="0.25">
      <c r="A3861" t="s">
        <v>16</v>
      </c>
      <c r="B3861">
        <v>10000</v>
      </c>
      <c r="C3861">
        <v>100</v>
      </c>
      <c r="D3861">
        <v>100000</v>
      </c>
      <c r="E3861">
        <v>6</v>
      </c>
      <c r="F3861">
        <v>1</v>
      </c>
      <c r="G3861">
        <v>42.744506000000001</v>
      </c>
      <c r="H3861">
        <v>0.23553199999999999</v>
      </c>
      <c r="I3861">
        <v>0.58953999999999995</v>
      </c>
      <c r="J3861">
        <v>0.117908</v>
      </c>
      <c r="K3861" t="str">
        <f>MID(M3861,22,1)</f>
        <v>2</v>
      </c>
      <c r="L3861" t="s">
        <v>59</v>
      </c>
      <c r="M3861" t="s">
        <v>60</v>
      </c>
      <c r="N3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61">
        <f>VLOOKUP(TableOMP[[#This Row],[Label]],TableAvg[],2,FALSE)</f>
        <v>42.800457730769232</v>
      </c>
      <c r="P3861">
        <f>VLOOKUP(TableOMP[[#This Row],[Label]],TableAvg[],3,FALSE)</f>
        <v>7.699122272059436E-2</v>
      </c>
      <c r="Q3861">
        <f>TableOMP[[#This Row],[Avg]]-$U$2*TableOMP[[#This Row],[StdDev]]</f>
        <v>42.646475285328044</v>
      </c>
      <c r="R3861">
        <f>TableOMP[[#This Row],[Avg]]+$U$2*TableOMP[[#This Row],[StdDev]]</f>
        <v>42.954440176210419</v>
      </c>
      <c r="S3861">
        <f>IF(AND(TableOMP[[#This Row],[total_time]]&gt;=TableOMP[[#This Row],[Low]], TableOMP[[#This Row],[total_time]]&lt;=TableOMP[[#This Row],[High]]),1,0)</f>
        <v>1</v>
      </c>
    </row>
    <row r="3862" spans="1:19" hidden="1" x14ac:dyDescent="0.25">
      <c r="A3862" t="s">
        <v>16</v>
      </c>
      <c r="B3862">
        <v>10000</v>
      </c>
      <c r="C3862">
        <v>100</v>
      </c>
      <c r="D3862">
        <v>100000</v>
      </c>
      <c r="E3862">
        <v>6</v>
      </c>
      <c r="F3862">
        <v>1</v>
      </c>
      <c r="G3862">
        <v>42.733611000000003</v>
      </c>
      <c r="H3862">
        <v>0.201159</v>
      </c>
      <c r="I3862">
        <v>0.47154400000000002</v>
      </c>
      <c r="J3862">
        <v>9.4309000000000004E-2</v>
      </c>
      <c r="K3862" t="str">
        <f>MID(M3862,22,1)</f>
        <v>1</v>
      </c>
      <c r="L3862" t="s">
        <v>177</v>
      </c>
      <c r="M3862" t="s">
        <v>178</v>
      </c>
      <c r="N3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62">
        <f>VLOOKUP(TableOMP[[#This Row],[Label]],TableAvg[],2,FALSE)</f>
        <v>42.800457730769232</v>
      </c>
      <c r="P3862">
        <f>VLOOKUP(TableOMP[[#This Row],[Label]],TableAvg[],3,FALSE)</f>
        <v>7.699122272059436E-2</v>
      </c>
      <c r="Q3862">
        <f>TableOMP[[#This Row],[Avg]]-$U$2*TableOMP[[#This Row],[StdDev]]</f>
        <v>42.646475285328044</v>
      </c>
      <c r="R3862">
        <f>TableOMP[[#This Row],[Avg]]+$U$2*TableOMP[[#This Row],[StdDev]]</f>
        <v>42.954440176210419</v>
      </c>
      <c r="S3862">
        <f>IF(AND(TableOMP[[#This Row],[total_time]]&gt;=TableOMP[[#This Row],[Low]], TableOMP[[#This Row],[total_time]]&lt;=TableOMP[[#This Row],[High]]),1,0)</f>
        <v>1</v>
      </c>
    </row>
    <row r="3863" spans="1:19" hidden="1" x14ac:dyDescent="0.25">
      <c r="A3863" t="s">
        <v>16</v>
      </c>
      <c r="B3863">
        <v>10000</v>
      </c>
      <c r="C3863">
        <v>100</v>
      </c>
      <c r="D3863">
        <v>100000</v>
      </c>
      <c r="E3863">
        <v>6</v>
      </c>
      <c r="F3863">
        <v>1</v>
      </c>
      <c r="G3863">
        <v>42.719178999999997</v>
      </c>
      <c r="H3863">
        <v>0.20189399999999999</v>
      </c>
      <c r="I3863">
        <v>0.47706700000000002</v>
      </c>
      <c r="J3863">
        <v>9.5412999999999998E-2</v>
      </c>
      <c r="K3863" t="str">
        <f>MID(M3863,22,1)</f>
        <v>2</v>
      </c>
      <c r="L3863" t="s">
        <v>59</v>
      </c>
      <c r="M3863" t="s">
        <v>60</v>
      </c>
      <c r="N3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63">
        <f>VLOOKUP(TableOMP[[#This Row],[Label]],TableAvg[],2,FALSE)</f>
        <v>42.800457730769232</v>
      </c>
      <c r="P3863">
        <f>VLOOKUP(TableOMP[[#This Row],[Label]],TableAvg[],3,FALSE)</f>
        <v>7.699122272059436E-2</v>
      </c>
      <c r="Q3863">
        <f>TableOMP[[#This Row],[Avg]]-$U$2*TableOMP[[#This Row],[StdDev]]</f>
        <v>42.646475285328044</v>
      </c>
      <c r="R3863">
        <f>TableOMP[[#This Row],[Avg]]+$U$2*TableOMP[[#This Row],[StdDev]]</f>
        <v>42.954440176210419</v>
      </c>
      <c r="S3863">
        <f>IF(AND(TableOMP[[#This Row],[total_time]]&gt;=TableOMP[[#This Row],[Low]], TableOMP[[#This Row],[total_time]]&lt;=TableOMP[[#This Row],[High]]),1,0)</f>
        <v>1</v>
      </c>
    </row>
    <row r="3864" spans="1:19" hidden="1" x14ac:dyDescent="0.25">
      <c r="A3864" t="s">
        <v>15</v>
      </c>
      <c r="B3864">
        <v>10000</v>
      </c>
      <c r="C3864">
        <v>100</v>
      </c>
      <c r="D3864">
        <v>1</v>
      </c>
      <c r="E3864">
        <v>6</v>
      </c>
      <c r="F3864">
        <v>1</v>
      </c>
      <c r="G3864">
        <v>42.310032999999997</v>
      </c>
      <c r="H3864">
        <v>11.486013</v>
      </c>
      <c r="I3864">
        <v>6.8060989999999997</v>
      </c>
      <c r="J3864">
        <v>1.3612200000000001</v>
      </c>
      <c r="K3864" t="str">
        <f>MID(M3864,22,1)</f>
        <v>4</v>
      </c>
      <c r="L3864" t="s">
        <v>209</v>
      </c>
      <c r="M3864" t="s">
        <v>210</v>
      </c>
      <c r="N3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64">
        <f>VLOOKUP(TableOMP[[#This Row],[Label]],TableAvg[],2,FALSE)</f>
        <v>43.240172199999996</v>
      </c>
      <c r="P3864">
        <f>VLOOKUP(TableOMP[[#This Row],[Label]],TableAvg[],3,FALSE)</f>
        <v>0.69800222102747256</v>
      </c>
      <c r="Q3864">
        <f>TableOMP[[#This Row],[Avg]]-$U$2*TableOMP[[#This Row],[StdDev]]</f>
        <v>41.844167757945051</v>
      </c>
      <c r="R3864">
        <f>TableOMP[[#This Row],[Avg]]+$U$2*TableOMP[[#This Row],[StdDev]]</f>
        <v>44.636176642054942</v>
      </c>
      <c r="S3864">
        <f>IF(AND(TableOMP[[#This Row],[total_time]]&gt;=TableOMP[[#This Row],[Low]], TableOMP[[#This Row],[total_time]]&lt;=TableOMP[[#This Row],[High]]),1,0)</f>
        <v>1</v>
      </c>
    </row>
    <row r="3865" spans="1:19" hidden="1" x14ac:dyDescent="0.25">
      <c r="A3865" t="s">
        <v>15</v>
      </c>
      <c r="B3865">
        <v>10000</v>
      </c>
      <c r="C3865">
        <v>100</v>
      </c>
      <c r="D3865">
        <v>1</v>
      </c>
      <c r="E3865">
        <v>6</v>
      </c>
      <c r="F3865">
        <v>1</v>
      </c>
      <c r="G3865">
        <v>42.250681</v>
      </c>
      <c r="H3865">
        <v>11.430272</v>
      </c>
      <c r="I3865">
        <v>7.661759</v>
      </c>
      <c r="J3865">
        <v>1.5323519999999999</v>
      </c>
      <c r="K3865" t="str">
        <f>MID(M3865,22,1)</f>
        <v>1</v>
      </c>
      <c r="L3865" t="s">
        <v>221</v>
      </c>
      <c r="M3865" t="s">
        <v>222</v>
      </c>
      <c r="N3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65">
        <f>VLOOKUP(TableOMP[[#This Row],[Label]],TableAvg[],2,FALSE)</f>
        <v>43.240172199999996</v>
      </c>
      <c r="P3865">
        <f>VLOOKUP(TableOMP[[#This Row],[Label]],TableAvg[],3,FALSE)</f>
        <v>0.69800222102747256</v>
      </c>
      <c r="Q3865">
        <f>TableOMP[[#This Row],[Avg]]-$U$2*TableOMP[[#This Row],[StdDev]]</f>
        <v>41.844167757945051</v>
      </c>
      <c r="R3865">
        <f>TableOMP[[#This Row],[Avg]]+$U$2*TableOMP[[#This Row],[StdDev]]</f>
        <v>44.636176642054942</v>
      </c>
      <c r="S3865">
        <f>IF(AND(TableOMP[[#This Row],[total_time]]&gt;=TableOMP[[#This Row],[Low]], TableOMP[[#This Row],[total_time]]&lt;=TableOMP[[#This Row],[High]]),1,0)</f>
        <v>1</v>
      </c>
    </row>
    <row r="3866" spans="1:19" hidden="1" x14ac:dyDescent="0.25">
      <c r="A3866" t="s">
        <v>15</v>
      </c>
      <c r="B3866">
        <v>10000</v>
      </c>
      <c r="C3866">
        <v>100</v>
      </c>
      <c r="D3866">
        <v>1</v>
      </c>
      <c r="E3866">
        <v>6</v>
      </c>
      <c r="F3866">
        <v>1</v>
      </c>
      <c r="G3866">
        <v>42.165379999999999</v>
      </c>
      <c r="H3866">
        <v>11.326957</v>
      </c>
      <c r="I3866">
        <v>7.1947299999999998</v>
      </c>
      <c r="J3866">
        <v>1.4389460000000001</v>
      </c>
      <c r="K3866" t="str">
        <f>MID(M3866,22,1)</f>
        <v>5</v>
      </c>
      <c r="L3866" t="s">
        <v>205</v>
      </c>
      <c r="M3866" t="s">
        <v>206</v>
      </c>
      <c r="N3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66">
        <f>VLOOKUP(TableOMP[[#This Row],[Label]],TableAvg[],2,FALSE)</f>
        <v>43.240172199999996</v>
      </c>
      <c r="P3866">
        <f>VLOOKUP(TableOMP[[#This Row],[Label]],TableAvg[],3,FALSE)</f>
        <v>0.69800222102747256</v>
      </c>
      <c r="Q3866">
        <f>TableOMP[[#This Row],[Avg]]-$U$2*TableOMP[[#This Row],[StdDev]]</f>
        <v>41.844167757945051</v>
      </c>
      <c r="R3866">
        <f>TableOMP[[#This Row],[Avg]]+$U$2*TableOMP[[#This Row],[StdDev]]</f>
        <v>44.636176642054942</v>
      </c>
      <c r="S3866">
        <f>IF(AND(TableOMP[[#This Row],[total_time]]&gt;=TableOMP[[#This Row],[Low]], TableOMP[[#This Row],[total_time]]&lt;=TableOMP[[#This Row],[High]]),1,0)</f>
        <v>1</v>
      </c>
    </row>
    <row r="3867" spans="1:19" hidden="1" x14ac:dyDescent="0.25">
      <c r="A3867" t="s">
        <v>15</v>
      </c>
      <c r="B3867">
        <v>10000</v>
      </c>
      <c r="C3867">
        <v>100</v>
      </c>
      <c r="D3867">
        <v>1</v>
      </c>
      <c r="E3867">
        <v>6</v>
      </c>
      <c r="F3867">
        <v>1</v>
      </c>
      <c r="G3867">
        <v>42.078096000000002</v>
      </c>
      <c r="H3867">
        <v>11.258931</v>
      </c>
      <c r="I3867">
        <v>7.1776989999999996</v>
      </c>
      <c r="J3867">
        <v>1.43554</v>
      </c>
      <c r="K3867" t="str">
        <f>MID(M3867,22,1)</f>
        <v>1</v>
      </c>
      <c r="L3867" t="s">
        <v>221</v>
      </c>
      <c r="M3867" t="s">
        <v>222</v>
      </c>
      <c r="N3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3867">
        <f>VLOOKUP(TableOMP[[#This Row],[Label]],TableAvg[],2,FALSE)</f>
        <v>43.240172199999996</v>
      </c>
      <c r="P3867">
        <f>VLOOKUP(TableOMP[[#This Row],[Label]],TableAvg[],3,FALSE)</f>
        <v>0.69800222102747256</v>
      </c>
      <c r="Q3867">
        <f>TableOMP[[#This Row],[Avg]]-$U$2*TableOMP[[#This Row],[StdDev]]</f>
        <v>41.844167757945051</v>
      </c>
      <c r="R3867">
        <f>TableOMP[[#This Row],[Avg]]+$U$2*TableOMP[[#This Row],[StdDev]]</f>
        <v>44.636176642054942</v>
      </c>
      <c r="S3867">
        <f>IF(AND(TableOMP[[#This Row],[total_time]]&gt;=TableOMP[[#This Row],[Low]], TableOMP[[#This Row],[total_time]]&lt;=TableOMP[[#This Row],[High]]),1,0)</f>
        <v>1</v>
      </c>
    </row>
    <row r="3868" spans="1:19" hidden="1" x14ac:dyDescent="0.25">
      <c r="A3868" t="s">
        <v>16</v>
      </c>
      <c r="B3868">
        <v>10000</v>
      </c>
      <c r="C3868">
        <v>100</v>
      </c>
      <c r="D3868">
        <v>1</v>
      </c>
      <c r="E3868">
        <v>9</v>
      </c>
      <c r="F3868">
        <v>1</v>
      </c>
      <c r="G3868">
        <v>41.333969000000003</v>
      </c>
      <c r="H3868">
        <v>12.718567</v>
      </c>
      <c r="I3868">
        <v>12.746362</v>
      </c>
      <c r="J3868">
        <v>1.5932949999999999</v>
      </c>
      <c r="K3868" t="str">
        <f>MID(M3868,22,1)</f>
        <v>8</v>
      </c>
      <c r="L3868" t="s">
        <v>125</v>
      </c>
      <c r="M3868" t="s">
        <v>126</v>
      </c>
      <c r="N3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3868">
        <f>VLOOKUP(TableOMP[[#This Row],[Label]],TableAvg[],2,FALSE)</f>
        <v>40.784883090909084</v>
      </c>
      <c r="P3868">
        <f>VLOOKUP(TableOMP[[#This Row],[Label]],TableAvg[],3,FALSE)</f>
        <v>0.60798373847749987</v>
      </c>
      <c r="Q3868">
        <f>TableOMP[[#This Row],[Avg]]-$U$2*TableOMP[[#This Row],[StdDev]]</f>
        <v>39.568915613954083</v>
      </c>
      <c r="R3868">
        <f>TableOMP[[#This Row],[Avg]]+$U$2*TableOMP[[#This Row],[StdDev]]</f>
        <v>42.000850567864084</v>
      </c>
      <c r="S3868">
        <f>IF(AND(TableOMP[[#This Row],[total_time]]&gt;=TableOMP[[#This Row],[Low]], TableOMP[[#This Row],[total_time]]&lt;=TableOMP[[#This Row],[High]]),1,0)</f>
        <v>1</v>
      </c>
    </row>
    <row r="3869" spans="1:19" hidden="1" x14ac:dyDescent="0.25">
      <c r="A3869" t="s">
        <v>16</v>
      </c>
      <c r="B3869">
        <v>10000</v>
      </c>
      <c r="C3869">
        <v>100</v>
      </c>
      <c r="D3869">
        <v>1</v>
      </c>
      <c r="E3869">
        <v>9</v>
      </c>
      <c r="F3869">
        <v>1</v>
      </c>
      <c r="G3869">
        <v>40.944132000000003</v>
      </c>
      <c r="H3869">
        <v>12.269835</v>
      </c>
      <c r="I3869">
        <v>9.5022719999999996</v>
      </c>
      <c r="J3869">
        <v>1.187784</v>
      </c>
      <c r="K3869" t="str">
        <f>MID(M3869,22,1)</f>
        <v>2</v>
      </c>
      <c r="L3869" t="s">
        <v>211</v>
      </c>
      <c r="M3869" t="s">
        <v>212</v>
      </c>
      <c r="N3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3869">
        <f>VLOOKUP(TableOMP[[#This Row],[Label]],TableAvg[],2,FALSE)</f>
        <v>40.784883090909084</v>
      </c>
      <c r="P3869">
        <f>VLOOKUP(TableOMP[[#This Row],[Label]],TableAvg[],3,FALSE)</f>
        <v>0.60798373847749987</v>
      </c>
      <c r="Q3869">
        <f>TableOMP[[#This Row],[Avg]]-$U$2*TableOMP[[#This Row],[StdDev]]</f>
        <v>39.568915613954083</v>
      </c>
      <c r="R3869">
        <f>TableOMP[[#This Row],[Avg]]+$U$2*TableOMP[[#This Row],[StdDev]]</f>
        <v>42.000850567864084</v>
      </c>
      <c r="S3869">
        <f>IF(AND(TableOMP[[#This Row],[total_time]]&gt;=TableOMP[[#This Row],[Low]], TableOMP[[#This Row],[total_time]]&lt;=TableOMP[[#This Row],[High]]),1,0)</f>
        <v>1</v>
      </c>
    </row>
    <row r="3870" spans="1:19" hidden="1" x14ac:dyDescent="0.25">
      <c r="A3870" t="s">
        <v>16</v>
      </c>
      <c r="B3870">
        <v>10000</v>
      </c>
      <c r="C3870">
        <v>100</v>
      </c>
      <c r="D3870">
        <v>1</v>
      </c>
      <c r="E3870">
        <v>9</v>
      </c>
      <c r="F3870">
        <v>1</v>
      </c>
      <c r="G3870">
        <v>40.911358</v>
      </c>
      <c r="H3870">
        <v>12.073060999999999</v>
      </c>
      <c r="I3870">
        <v>8.7491319999999995</v>
      </c>
      <c r="J3870">
        <v>1.0936410000000001</v>
      </c>
      <c r="K3870" t="str">
        <f>MID(M3870,22,1)</f>
        <v>5</v>
      </c>
      <c r="L3870" t="s">
        <v>213</v>
      </c>
      <c r="M3870" t="s">
        <v>214</v>
      </c>
      <c r="N3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3870">
        <f>VLOOKUP(TableOMP[[#This Row],[Label]],TableAvg[],2,FALSE)</f>
        <v>40.784883090909084</v>
      </c>
      <c r="P3870">
        <f>VLOOKUP(TableOMP[[#This Row],[Label]],TableAvg[],3,FALSE)</f>
        <v>0.60798373847749987</v>
      </c>
      <c r="Q3870">
        <f>TableOMP[[#This Row],[Avg]]-$U$2*TableOMP[[#This Row],[StdDev]]</f>
        <v>39.568915613954083</v>
      </c>
      <c r="R3870">
        <f>TableOMP[[#This Row],[Avg]]+$U$2*TableOMP[[#This Row],[StdDev]]</f>
        <v>42.000850567864084</v>
      </c>
      <c r="S3870">
        <f>IF(AND(TableOMP[[#This Row],[total_time]]&gt;=TableOMP[[#This Row],[Low]], TableOMP[[#This Row],[total_time]]&lt;=TableOMP[[#This Row],[High]]),1,0)</f>
        <v>1</v>
      </c>
    </row>
    <row r="3871" spans="1:19" hidden="1" x14ac:dyDescent="0.25">
      <c r="A3871" t="s">
        <v>16</v>
      </c>
      <c r="B3871">
        <v>10000</v>
      </c>
      <c r="C3871">
        <v>100</v>
      </c>
      <c r="D3871">
        <v>1</v>
      </c>
      <c r="E3871">
        <v>9</v>
      </c>
      <c r="F3871">
        <v>1</v>
      </c>
      <c r="G3871">
        <v>40.830457000000003</v>
      </c>
      <c r="H3871">
        <v>12.171237</v>
      </c>
      <c r="I3871">
        <v>11.723583</v>
      </c>
      <c r="J3871">
        <v>1.4654480000000001</v>
      </c>
      <c r="K3871" t="str">
        <f>MID(M3871,22,1)</f>
        <v>5</v>
      </c>
      <c r="L3871" t="s">
        <v>213</v>
      </c>
      <c r="M3871" t="s">
        <v>214</v>
      </c>
      <c r="N3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3871">
        <f>VLOOKUP(TableOMP[[#This Row],[Label]],TableAvg[],2,FALSE)</f>
        <v>40.784883090909084</v>
      </c>
      <c r="P3871">
        <f>VLOOKUP(TableOMP[[#This Row],[Label]],TableAvg[],3,FALSE)</f>
        <v>0.60798373847749987</v>
      </c>
      <c r="Q3871">
        <f>TableOMP[[#This Row],[Avg]]-$U$2*TableOMP[[#This Row],[StdDev]]</f>
        <v>39.568915613954083</v>
      </c>
      <c r="R3871">
        <f>TableOMP[[#This Row],[Avg]]+$U$2*TableOMP[[#This Row],[StdDev]]</f>
        <v>42.000850567864084</v>
      </c>
      <c r="S3871">
        <f>IF(AND(TableOMP[[#This Row],[total_time]]&gt;=TableOMP[[#This Row],[Low]], TableOMP[[#This Row],[total_time]]&lt;=TableOMP[[#This Row],[High]]),1,0)</f>
        <v>1</v>
      </c>
    </row>
    <row r="3872" spans="1:19" hidden="1" x14ac:dyDescent="0.25">
      <c r="A3872" t="s">
        <v>16</v>
      </c>
      <c r="B3872">
        <v>10000</v>
      </c>
      <c r="C3872">
        <v>100</v>
      </c>
      <c r="D3872">
        <v>1</v>
      </c>
      <c r="E3872">
        <v>9</v>
      </c>
      <c r="F3872">
        <v>1</v>
      </c>
      <c r="G3872">
        <v>40.817490999999997</v>
      </c>
      <c r="H3872">
        <v>12.176647000000001</v>
      </c>
      <c r="I3872">
        <v>10.281314</v>
      </c>
      <c r="J3872">
        <v>1.285164</v>
      </c>
      <c r="K3872" t="str">
        <f>MID(M3872,22,1)</f>
        <v>2</v>
      </c>
      <c r="L3872" t="s">
        <v>129</v>
      </c>
      <c r="M3872" t="s">
        <v>130</v>
      </c>
      <c r="N3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3872">
        <f>VLOOKUP(TableOMP[[#This Row],[Label]],TableAvg[],2,FALSE)</f>
        <v>40.784883090909084</v>
      </c>
      <c r="P3872">
        <f>VLOOKUP(TableOMP[[#This Row],[Label]],TableAvg[],3,FALSE)</f>
        <v>0.60798373847749987</v>
      </c>
      <c r="Q3872">
        <f>TableOMP[[#This Row],[Avg]]-$U$2*TableOMP[[#This Row],[StdDev]]</f>
        <v>39.568915613954083</v>
      </c>
      <c r="R3872">
        <f>TableOMP[[#This Row],[Avg]]+$U$2*TableOMP[[#This Row],[StdDev]]</f>
        <v>42.000850567864084</v>
      </c>
      <c r="S3872">
        <f>IF(AND(TableOMP[[#This Row],[total_time]]&gt;=TableOMP[[#This Row],[Low]], TableOMP[[#This Row],[total_time]]&lt;=TableOMP[[#This Row],[High]]),1,0)</f>
        <v>1</v>
      </c>
    </row>
    <row r="3873" spans="1:19" hidden="1" x14ac:dyDescent="0.25">
      <c r="A3873" t="s">
        <v>16</v>
      </c>
      <c r="B3873">
        <v>10000</v>
      </c>
      <c r="C3873">
        <v>100</v>
      </c>
      <c r="D3873">
        <v>1</v>
      </c>
      <c r="E3873">
        <v>9</v>
      </c>
      <c r="F3873">
        <v>1</v>
      </c>
      <c r="G3873">
        <v>40.746299999999998</v>
      </c>
      <c r="H3873">
        <v>12.095749</v>
      </c>
      <c r="I3873">
        <v>10.239212999999999</v>
      </c>
      <c r="J3873">
        <v>1.2799020000000001</v>
      </c>
      <c r="K3873" t="str">
        <f>MID(M3873,22,1)</f>
        <v>2</v>
      </c>
      <c r="L3873" t="s">
        <v>211</v>
      </c>
      <c r="M3873" t="s">
        <v>212</v>
      </c>
      <c r="N3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3873">
        <f>VLOOKUP(TableOMP[[#This Row],[Label]],TableAvg[],2,FALSE)</f>
        <v>40.784883090909084</v>
      </c>
      <c r="P3873">
        <f>VLOOKUP(TableOMP[[#This Row],[Label]],TableAvg[],3,FALSE)</f>
        <v>0.60798373847749987</v>
      </c>
      <c r="Q3873">
        <f>TableOMP[[#This Row],[Avg]]-$U$2*TableOMP[[#This Row],[StdDev]]</f>
        <v>39.568915613954083</v>
      </c>
      <c r="R3873">
        <f>TableOMP[[#This Row],[Avg]]+$U$2*TableOMP[[#This Row],[StdDev]]</f>
        <v>42.000850567864084</v>
      </c>
      <c r="S3873">
        <f>IF(AND(TableOMP[[#This Row],[total_time]]&gt;=TableOMP[[#This Row],[Low]], TableOMP[[#This Row],[total_time]]&lt;=TableOMP[[#This Row],[High]]),1,0)</f>
        <v>1</v>
      </c>
    </row>
    <row r="3874" spans="1:19" hidden="1" x14ac:dyDescent="0.25">
      <c r="A3874" t="s">
        <v>16</v>
      </c>
      <c r="B3874">
        <v>10000</v>
      </c>
      <c r="C3874">
        <v>100</v>
      </c>
      <c r="D3874">
        <v>1</v>
      </c>
      <c r="E3874">
        <v>9</v>
      </c>
      <c r="F3874">
        <v>1</v>
      </c>
      <c r="G3874">
        <v>40.551166000000002</v>
      </c>
      <c r="H3874">
        <v>11.920586</v>
      </c>
      <c r="I3874">
        <v>12.978579999999999</v>
      </c>
      <c r="J3874">
        <v>1.622322</v>
      </c>
      <c r="K3874" t="str">
        <f>MID(M3874,22,1)</f>
        <v>6</v>
      </c>
      <c r="L3874" t="s">
        <v>187</v>
      </c>
      <c r="M3874" t="s">
        <v>188</v>
      </c>
      <c r="N3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3874">
        <f>VLOOKUP(TableOMP[[#This Row],[Label]],TableAvg[],2,FALSE)</f>
        <v>40.784883090909084</v>
      </c>
      <c r="P3874">
        <f>VLOOKUP(TableOMP[[#This Row],[Label]],TableAvg[],3,FALSE)</f>
        <v>0.60798373847749987</v>
      </c>
      <c r="Q3874">
        <f>TableOMP[[#This Row],[Avg]]-$U$2*TableOMP[[#This Row],[StdDev]]</f>
        <v>39.568915613954083</v>
      </c>
      <c r="R3874">
        <f>TableOMP[[#This Row],[Avg]]+$U$2*TableOMP[[#This Row],[StdDev]]</f>
        <v>42.000850567864084</v>
      </c>
      <c r="S3874">
        <f>IF(AND(TableOMP[[#This Row],[total_time]]&gt;=TableOMP[[#This Row],[Low]], TableOMP[[#This Row],[total_time]]&lt;=TableOMP[[#This Row],[High]]),1,0)</f>
        <v>1</v>
      </c>
    </row>
    <row r="3875" spans="1:19" hidden="1" x14ac:dyDescent="0.25">
      <c r="A3875" t="s">
        <v>16</v>
      </c>
      <c r="B3875">
        <v>10000</v>
      </c>
      <c r="C3875">
        <v>100</v>
      </c>
      <c r="D3875">
        <v>1</v>
      </c>
      <c r="E3875">
        <v>9</v>
      </c>
      <c r="F3875">
        <v>1</v>
      </c>
      <c r="G3875">
        <v>40.263247</v>
      </c>
      <c r="H3875">
        <v>11.631482999999999</v>
      </c>
      <c r="I3875">
        <v>9.8990550000000006</v>
      </c>
      <c r="J3875">
        <v>1.237382</v>
      </c>
      <c r="K3875" t="str">
        <f>MID(M3875,22,1)</f>
        <v>5</v>
      </c>
      <c r="L3875" t="s">
        <v>213</v>
      </c>
      <c r="M3875" t="s">
        <v>214</v>
      </c>
      <c r="N3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3875">
        <f>VLOOKUP(TableOMP[[#This Row],[Label]],TableAvg[],2,FALSE)</f>
        <v>40.784883090909084</v>
      </c>
      <c r="P3875">
        <f>VLOOKUP(TableOMP[[#This Row],[Label]],TableAvg[],3,FALSE)</f>
        <v>0.60798373847749987</v>
      </c>
      <c r="Q3875">
        <f>TableOMP[[#This Row],[Avg]]-$U$2*TableOMP[[#This Row],[StdDev]]</f>
        <v>39.568915613954083</v>
      </c>
      <c r="R3875">
        <f>TableOMP[[#This Row],[Avg]]+$U$2*TableOMP[[#This Row],[StdDev]]</f>
        <v>42.000850567864084</v>
      </c>
      <c r="S3875">
        <f>IF(AND(TableOMP[[#This Row],[total_time]]&gt;=TableOMP[[#This Row],[Low]], TableOMP[[#This Row],[total_time]]&lt;=TableOMP[[#This Row],[High]]),1,0)</f>
        <v>1</v>
      </c>
    </row>
    <row r="3876" spans="1:19" hidden="1" x14ac:dyDescent="0.25">
      <c r="A3876" t="s">
        <v>16</v>
      </c>
      <c r="B3876">
        <v>10000</v>
      </c>
      <c r="C3876">
        <v>100</v>
      </c>
      <c r="D3876">
        <v>1</v>
      </c>
      <c r="E3876">
        <v>9</v>
      </c>
      <c r="F3876">
        <v>1</v>
      </c>
      <c r="G3876">
        <v>40.128261999999999</v>
      </c>
      <c r="H3876">
        <v>11.499492</v>
      </c>
      <c r="I3876">
        <v>9.4114159999999991</v>
      </c>
      <c r="J3876">
        <v>1.1764269999999999</v>
      </c>
      <c r="K3876" t="str">
        <f>MID(M3876,22,1)</f>
        <v>2</v>
      </c>
      <c r="L3876" t="s">
        <v>99</v>
      </c>
      <c r="M3876" t="s">
        <v>100</v>
      </c>
      <c r="N3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3876">
        <f>VLOOKUP(TableOMP[[#This Row],[Label]],TableAvg[],2,FALSE)</f>
        <v>40.784883090909084</v>
      </c>
      <c r="P3876">
        <f>VLOOKUP(TableOMP[[#This Row],[Label]],TableAvg[],3,FALSE)</f>
        <v>0.60798373847749987</v>
      </c>
      <c r="Q3876">
        <f>TableOMP[[#This Row],[Avg]]-$U$2*TableOMP[[#This Row],[StdDev]]</f>
        <v>39.568915613954083</v>
      </c>
      <c r="R3876">
        <f>TableOMP[[#This Row],[Avg]]+$U$2*TableOMP[[#This Row],[StdDev]]</f>
        <v>42.000850567864084</v>
      </c>
      <c r="S3876">
        <f>IF(AND(TableOMP[[#This Row],[total_time]]&gt;=TableOMP[[#This Row],[Low]], TableOMP[[#This Row],[total_time]]&lt;=TableOMP[[#This Row],[High]]),1,0)</f>
        <v>1</v>
      </c>
    </row>
    <row r="3877" spans="1:19" hidden="1" x14ac:dyDescent="0.25">
      <c r="A3877" t="s">
        <v>16</v>
      </c>
      <c r="B3877">
        <v>10000</v>
      </c>
      <c r="C3877">
        <v>100</v>
      </c>
      <c r="D3877">
        <v>1</v>
      </c>
      <c r="E3877">
        <v>9</v>
      </c>
      <c r="F3877">
        <v>1</v>
      </c>
      <c r="G3877">
        <v>39.867024000000001</v>
      </c>
      <c r="H3877">
        <v>11.236908</v>
      </c>
      <c r="I3877">
        <v>10.081950000000001</v>
      </c>
      <c r="J3877">
        <v>1.2602439999999999</v>
      </c>
      <c r="K3877" t="str">
        <f>MID(M3877,22,1)</f>
        <v>2</v>
      </c>
      <c r="L3877" t="s">
        <v>211</v>
      </c>
      <c r="M3877" t="s">
        <v>212</v>
      </c>
      <c r="N3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3877">
        <f>VLOOKUP(TableOMP[[#This Row],[Label]],TableAvg[],2,FALSE)</f>
        <v>40.784883090909084</v>
      </c>
      <c r="P3877">
        <f>VLOOKUP(TableOMP[[#This Row],[Label]],TableAvg[],3,FALSE)</f>
        <v>0.60798373847749987</v>
      </c>
      <c r="Q3877">
        <f>TableOMP[[#This Row],[Avg]]-$U$2*TableOMP[[#This Row],[StdDev]]</f>
        <v>39.568915613954083</v>
      </c>
      <c r="R3877">
        <f>TableOMP[[#This Row],[Avg]]+$U$2*TableOMP[[#This Row],[StdDev]]</f>
        <v>42.000850567864084</v>
      </c>
      <c r="S3877">
        <f>IF(AND(TableOMP[[#This Row],[total_time]]&gt;=TableOMP[[#This Row],[Low]], TableOMP[[#This Row],[total_time]]&lt;=TableOMP[[#This Row],[High]]),1,0)</f>
        <v>1</v>
      </c>
    </row>
    <row r="3878" spans="1:19" hidden="1" x14ac:dyDescent="0.25">
      <c r="A3878" t="s">
        <v>15</v>
      </c>
      <c r="B3878">
        <v>10000</v>
      </c>
      <c r="C3878">
        <v>100</v>
      </c>
      <c r="D3878">
        <v>1</v>
      </c>
      <c r="E3878">
        <v>7</v>
      </c>
      <c r="F3878">
        <v>1</v>
      </c>
      <c r="G3878">
        <v>39.836753000000002</v>
      </c>
      <c r="H3878">
        <v>13.235908999999999</v>
      </c>
      <c r="I3878">
        <v>9.9166100000000004</v>
      </c>
      <c r="J3878">
        <v>1.652768</v>
      </c>
      <c r="K3878" t="str">
        <f>MID(M3878,22,1)</f>
        <v>4</v>
      </c>
      <c r="L3878" t="s">
        <v>209</v>
      </c>
      <c r="M3878" t="s">
        <v>210</v>
      </c>
      <c r="N3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78">
        <f>VLOOKUP(TableOMP[[#This Row],[Label]],TableAvg[],2,FALSE)</f>
        <v>38.721189333333335</v>
      </c>
      <c r="P3878">
        <f>VLOOKUP(TableOMP[[#This Row],[Label]],TableAvg[],3,FALSE)</f>
        <v>0.65179271488205404</v>
      </c>
      <c r="Q3878">
        <f>TableOMP[[#This Row],[Avg]]-$U$2*TableOMP[[#This Row],[StdDev]]</f>
        <v>37.41760390356923</v>
      </c>
      <c r="R3878">
        <f>TableOMP[[#This Row],[Avg]]+$U$2*TableOMP[[#This Row],[StdDev]]</f>
        <v>40.02477476309744</v>
      </c>
      <c r="S3878">
        <f>IF(AND(TableOMP[[#This Row],[total_time]]&gt;=TableOMP[[#This Row],[Low]], TableOMP[[#This Row],[total_time]]&lt;=TableOMP[[#This Row],[High]]),1,0)</f>
        <v>1</v>
      </c>
    </row>
    <row r="3879" spans="1:19" hidden="1" x14ac:dyDescent="0.25">
      <c r="A3879" t="s">
        <v>15</v>
      </c>
      <c r="B3879">
        <v>10000</v>
      </c>
      <c r="C3879">
        <v>100</v>
      </c>
      <c r="D3879">
        <v>1</v>
      </c>
      <c r="E3879">
        <v>7</v>
      </c>
      <c r="F3879">
        <v>1</v>
      </c>
      <c r="G3879">
        <v>39.604339000000003</v>
      </c>
      <c r="H3879">
        <v>13.002794</v>
      </c>
      <c r="I3879">
        <v>8.8588590000000007</v>
      </c>
      <c r="J3879">
        <v>1.476477</v>
      </c>
      <c r="K3879" t="str">
        <f>MID(M3879,22,1)</f>
        <v>6</v>
      </c>
      <c r="L3879" t="s">
        <v>63</v>
      </c>
      <c r="M3879" t="s">
        <v>64</v>
      </c>
      <c r="N3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79">
        <f>VLOOKUP(TableOMP[[#This Row],[Label]],TableAvg[],2,FALSE)</f>
        <v>38.721189333333335</v>
      </c>
      <c r="P3879">
        <f>VLOOKUP(TableOMP[[#This Row],[Label]],TableAvg[],3,FALSE)</f>
        <v>0.65179271488205404</v>
      </c>
      <c r="Q3879">
        <f>TableOMP[[#This Row],[Avg]]-$U$2*TableOMP[[#This Row],[StdDev]]</f>
        <v>37.41760390356923</v>
      </c>
      <c r="R3879">
        <f>TableOMP[[#This Row],[Avg]]+$U$2*TableOMP[[#This Row],[StdDev]]</f>
        <v>40.02477476309744</v>
      </c>
      <c r="S3879">
        <f>IF(AND(TableOMP[[#This Row],[total_time]]&gt;=TableOMP[[#This Row],[Low]], TableOMP[[#This Row],[total_time]]&lt;=TableOMP[[#This Row],[High]]),1,0)</f>
        <v>1</v>
      </c>
    </row>
    <row r="3880" spans="1:19" hidden="1" x14ac:dyDescent="0.25">
      <c r="A3880" t="s">
        <v>15</v>
      </c>
      <c r="B3880">
        <v>10000</v>
      </c>
      <c r="C3880">
        <v>100</v>
      </c>
      <c r="D3880">
        <v>1</v>
      </c>
      <c r="E3880">
        <v>7</v>
      </c>
      <c r="F3880">
        <v>1</v>
      </c>
      <c r="G3880">
        <v>39.540405</v>
      </c>
      <c r="H3880">
        <v>13.004156999999999</v>
      </c>
      <c r="I3880">
        <v>8.5516640000000006</v>
      </c>
      <c r="J3880">
        <v>1.4252769999999999</v>
      </c>
      <c r="K3880" t="str">
        <f>MID(M3880,22,1)</f>
        <v>2</v>
      </c>
      <c r="L3880" t="s">
        <v>127</v>
      </c>
      <c r="M3880" t="s">
        <v>128</v>
      </c>
      <c r="N3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80">
        <f>VLOOKUP(TableOMP[[#This Row],[Label]],TableAvg[],2,FALSE)</f>
        <v>38.721189333333335</v>
      </c>
      <c r="P3880">
        <f>VLOOKUP(TableOMP[[#This Row],[Label]],TableAvg[],3,FALSE)</f>
        <v>0.65179271488205404</v>
      </c>
      <c r="Q3880">
        <f>TableOMP[[#This Row],[Avg]]-$U$2*TableOMP[[#This Row],[StdDev]]</f>
        <v>37.41760390356923</v>
      </c>
      <c r="R3880">
        <f>TableOMP[[#This Row],[Avg]]+$U$2*TableOMP[[#This Row],[StdDev]]</f>
        <v>40.02477476309744</v>
      </c>
      <c r="S3880">
        <f>IF(AND(TableOMP[[#This Row],[total_time]]&gt;=TableOMP[[#This Row],[Low]], TableOMP[[#This Row],[total_time]]&lt;=TableOMP[[#This Row],[High]]),1,0)</f>
        <v>1</v>
      </c>
    </row>
    <row r="3881" spans="1:19" hidden="1" x14ac:dyDescent="0.25">
      <c r="A3881" t="s">
        <v>15</v>
      </c>
      <c r="B3881">
        <v>10000</v>
      </c>
      <c r="C3881">
        <v>100</v>
      </c>
      <c r="D3881">
        <v>1</v>
      </c>
      <c r="E3881">
        <v>7</v>
      </c>
      <c r="F3881">
        <v>1</v>
      </c>
      <c r="G3881">
        <v>39.222307999999998</v>
      </c>
      <c r="H3881">
        <v>12.667605</v>
      </c>
      <c r="I3881">
        <v>10.063169</v>
      </c>
      <c r="J3881">
        <v>1.677195</v>
      </c>
      <c r="K3881" t="str">
        <f>MID(M3881,22,1)</f>
        <v>4</v>
      </c>
      <c r="L3881" t="s">
        <v>43</v>
      </c>
      <c r="M3881" t="s">
        <v>44</v>
      </c>
      <c r="N3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81">
        <f>VLOOKUP(TableOMP[[#This Row],[Label]],TableAvg[],2,FALSE)</f>
        <v>38.721189333333335</v>
      </c>
      <c r="P3881">
        <f>VLOOKUP(TableOMP[[#This Row],[Label]],TableAvg[],3,FALSE)</f>
        <v>0.65179271488205404</v>
      </c>
      <c r="Q3881">
        <f>TableOMP[[#This Row],[Avg]]-$U$2*TableOMP[[#This Row],[StdDev]]</f>
        <v>37.41760390356923</v>
      </c>
      <c r="R3881">
        <f>TableOMP[[#This Row],[Avg]]+$U$2*TableOMP[[#This Row],[StdDev]]</f>
        <v>40.02477476309744</v>
      </c>
      <c r="S3881">
        <f>IF(AND(TableOMP[[#This Row],[total_time]]&gt;=TableOMP[[#This Row],[Low]], TableOMP[[#This Row],[total_time]]&lt;=TableOMP[[#This Row],[High]]),1,0)</f>
        <v>1</v>
      </c>
    </row>
    <row r="3882" spans="1:19" hidden="1" x14ac:dyDescent="0.25">
      <c r="A3882" t="s">
        <v>15</v>
      </c>
      <c r="B3882">
        <v>10000</v>
      </c>
      <c r="C3882">
        <v>100</v>
      </c>
      <c r="D3882">
        <v>1</v>
      </c>
      <c r="E3882">
        <v>7</v>
      </c>
      <c r="F3882">
        <v>1</v>
      </c>
      <c r="G3882">
        <v>39.101942999999999</v>
      </c>
      <c r="H3882">
        <v>12.567154</v>
      </c>
      <c r="I3882">
        <v>8.8845419999999997</v>
      </c>
      <c r="J3882">
        <v>1.4807570000000001</v>
      </c>
      <c r="K3882" t="str">
        <f>MID(M3882,22,1)</f>
        <v>4</v>
      </c>
      <c r="L3882" t="s">
        <v>43</v>
      </c>
      <c r="M3882" t="s">
        <v>44</v>
      </c>
      <c r="N3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82">
        <f>VLOOKUP(TableOMP[[#This Row],[Label]],TableAvg[],2,FALSE)</f>
        <v>38.721189333333335</v>
      </c>
      <c r="P3882">
        <f>VLOOKUP(TableOMP[[#This Row],[Label]],TableAvg[],3,FALSE)</f>
        <v>0.65179271488205404</v>
      </c>
      <c r="Q3882">
        <f>TableOMP[[#This Row],[Avg]]-$U$2*TableOMP[[#This Row],[StdDev]]</f>
        <v>37.41760390356923</v>
      </c>
      <c r="R3882">
        <f>TableOMP[[#This Row],[Avg]]+$U$2*TableOMP[[#This Row],[StdDev]]</f>
        <v>40.02477476309744</v>
      </c>
      <c r="S3882">
        <f>IF(AND(TableOMP[[#This Row],[total_time]]&gt;=TableOMP[[#This Row],[Low]], TableOMP[[#This Row],[total_time]]&lt;=TableOMP[[#This Row],[High]]),1,0)</f>
        <v>1</v>
      </c>
    </row>
    <row r="3883" spans="1:19" hidden="1" x14ac:dyDescent="0.25">
      <c r="A3883" t="s">
        <v>15</v>
      </c>
      <c r="B3883">
        <v>10000</v>
      </c>
      <c r="C3883">
        <v>100</v>
      </c>
      <c r="D3883">
        <v>1</v>
      </c>
      <c r="E3883">
        <v>7</v>
      </c>
      <c r="F3883">
        <v>1</v>
      </c>
      <c r="G3883">
        <v>38.951118999999998</v>
      </c>
      <c r="H3883">
        <v>12.398263</v>
      </c>
      <c r="I3883">
        <v>8.0239539999999998</v>
      </c>
      <c r="J3883">
        <v>1.337326</v>
      </c>
      <c r="K3883" t="str">
        <f>MID(M3883,22,1)</f>
        <v>5</v>
      </c>
      <c r="L3883" t="s">
        <v>205</v>
      </c>
      <c r="M3883" t="s">
        <v>206</v>
      </c>
      <c r="N3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83">
        <f>VLOOKUP(TableOMP[[#This Row],[Label]],TableAvg[],2,FALSE)</f>
        <v>38.721189333333335</v>
      </c>
      <c r="P3883">
        <f>VLOOKUP(TableOMP[[#This Row],[Label]],TableAvg[],3,FALSE)</f>
        <v>0.65179271488205404</v>
      </c>
      <c r="Q3883">
        <f>TableOMP[[#This Row],[Avg]]-$U$2*TableOMP[[#This Row],[StdDev]]</f>
        <v>37.41760390356923</v>
      </c>
      <c r="R3883">
        <f>TableOMP[[#This Row],[Avg]]+$U$2*TableOMP[[#This Row],[StdDev]]</f>
        <v>40.02477476309744</v>
      </c>
      <c r="S3883">
        <f>IF(AND(TableOMP[[#This Row],[total_time]]&gt;=TableOMP[[#This Row],[Low]], TableOMP[[#This Row],[total_time]]&lt;=TableOMP[[#This Row],[High]]),1,0)</f>
        <v>1</v>
      </c>
    </row>
    <row r="3884" spans="1:19" hidden="1" x14ac:dyDescent="0.25">
      <c r="A3884" t="s">
        <v>15</v>
      </c>
      <c r="B3884">
        <v>10000</v>
      </c>
      <c r="C3884">
        <v>100</v>
      </c>
      <c r="D3884">
        <v>1</v>
      </c>
      <c r="E3884">
        <v>7</v>
      </c>
      <c r="F3884">
        <v>1</v>
      </c>
      <c r="G3884">
        <v>38.89311</v>
      </c>
      <c r="H3884">
        <v>12.382960000000001</v>
      </c>
      <c r="I3884">
        <v>8.3897080000000006</v>
      </c>
      <c r="J3884">
        <v>1.398285</v>
      </c>
      <c r="K3884" t="str">
        <f>MID(M3884,22,1)</f>
        <v>5</v>
      </c>
      <c r="L3884" t="s">
        <v>205</v>
      </c>
      <c r="M3884" t="s">
        <v>206</v>
      </c>
      <c r="N3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84">
        <f>VLOOKUP(TableOMP[[#This Row],[Label]],TableAvg[],2,FALSE)</f>
        <v>38.721189333333335</v>
      </c>
      <c r="P3884">
        <f>VLOOKUP(TableOMP[[#This Row],[Label]],TableAvg[],3,FALSE)</f>
        <v>0.65179271488205404</v>
      </c>
      <c r="Q3884">
        <f>TableOMP[[#This Row],[Avg]]-$U$2*TableOMP[[#This Row],[StdDev]]</f>
        <v>37.41760390356923</v>
      </c>
      <c r="R3884">
        <f>TableOMP[[#This Row],[Avg]]+$U$2*TableOMP[[#This Row],[StdDev]]</f>
        <v>40.02477476309744</v>
      </c>
      <c r="S3884">
        <f>IF(AND(TableOMP[[#This Row],[total_time]]&gt;=TableOMP[[#This Row],[Low]], TableOMP[[#This Row],[total_time]]&lt;=TableOMP[[#This Row],[High]]),1,0)</f>
        <v>1</v>
      </c>
    </row>
    <row r="3885" spans="1:19" hidden="1" x14ac:dyDescent="0.25">
      <c r="A3885" t="s">
        <v>15</v>
      </c>
      <c r="B3885">
        <v>10000</v>
      </c>
      <c r="C3885">
        <v>100</v>
      </c>
      <c r="D3885">
        <v>1</v>
      </c>
      <c r="E3885">
        <v>7</v>
      </c>
      <c r="F3885">
        <v>1</v>
      </c>
      <c r="G3885">
        <v>38.834701000000003</v>
      </c>
      <c r="H3885">
        <v>12.281428999999999</v>
      </c>
      <c r="I3885">
        <v>9.2551850000000009</v>
      </c>
      <c r="J3885">
        <v>1.5425310000000001</v>
      </c>
      <c r="K3885" t="str">
        <f>MID(M3885,22,1)</f>
        <v>4</v>
      </c>
      <c r="L3885" t="s">
        <v>135</v>
      </c>
      <c r="M3885" t="s">
        <v>136</v>
      </c>
      <c r="N3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85">
        <f>VLOOKUP(TableOMP[[#This Row],[Label]],TableAvg[],2,FALSE)</f>
        <v>38.721189333333335</v>
      </c>
      <c r="P3885">
        <f>VLOOKUP(TableOMP[[#This Row],[Label]],TableAvg[],3,FALSE)</f>
        <v>0.65179271488205404</v>
      </c>
      <c r="Q3885">
        <f>TableOMP[[#This Row],[Avg]]-$U$2*TableOMP[[#This Row],[StdDev]]</f>
        <v>37.41760390356923</v>
      </c>
      <c r="R3885">
        <f>TableOMP[[#This Row],[Avg]]+$U$2*TableOMP[[#This Row],[StdDev]]</f>
        <v>40.02477476309744</v>
      </c>
      <c r="S3885">
        <f>IF(AND(TableOMP[[#This Row],[total_time]]&gt;=TableOMP[[#This Row],[Low]], TableOMP[[#This Row],[total_time]]&lt;=TableOMP[[#This Row],[High]]),1,0)</f>
        <v>1</v>
      </c>
    </row>
    <row r="3886" spans="1:19" hidden="1" x14ac:dyDescent="0.25">
      <c r="A3886" t="s">
        <v>16</v>
      </c>
      <c r="B3886">
        <v>10000</v>
      </c>
      <c r="C3886">
        <v>100</v>
      </c>
      <c r="D3886">
        <v>1</v>
      </c>
      <c r="E3886">
        <v>16</v>
      </c>
      <c r="F3886">
        <v>1</v>
      </c>
      <c r="G3886">
        <v>38.815237000000003</v>
      </c>
      <c r="H3886">
        <v>12.761343999999999</v>
      </c>
      <c r="I3886">
        <v>27.014323999999998</v>
      </c>
      <c r="J3886">
        <v>1.8009550000000001</v>
      </c>
      <c r="K3886" t="str">
        <f>MID(M3886,22,1)</f>
        <v>2</v>
      </c>
      <c r="L3886" t="s">
        <v>129</v>
      </c>
      <c r="M3886" t="s">
        <v>130</v>
      </c>
      <c r="N3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3886">
        <f>VLOOKUP(TableOMP[[#This Row],[Label]],TableAvg[],2,FALSE)</f>
        <v>37.986182636363637</v>
      </c>
      <c r="P3886">
        <f>VLOOKUP(TableOMP[[#This Row],[Label]],TableAvg[],3,FALSE)</f>
        <v>0.77675278234611489</v>
      </c>
      <c r="Q3886">
        <f>TableOMP[[#This Row],[Avg]]-$U$2*TableOMP[[#This Row],[StdDev]]</f>
        <v>36.432677071671407</v>
      </c>
      <c r="R3886">
        <f>TableOMP[[#This Row],[Avg]]+$U$2*TableOMP[[#This Row],[StdDev]]</f>
        <v>39.539688201055867</v>
      </c>
      <c r="S3886">
        <f>IF(AND(TableOMP[[#This Row],[total_time]]&gt;=TableOMP[[#This Row],[Low]], TableOMP[[#This Row],[total_time]]&lt;=TableOMP[[#This Row],[High]]),1,0)</f>
        <v>1</v>
      </c>
    </row>
    <row r="3887" spans="1:19" hidden="1" x14ac:dyDescent="0.25">
      <c r="A3887" t="s">
        <v>16</v>
      </c>
      <c r="B3887">
        <v>10000</v>
      </c>
      <c r="C3887">
        <v>100</v>
      </c>
      <c r="D3887">
        <v>1</v>
      </c>
      <c r="E3887">
        <v>10</v>
      </c>
      <c r="F3887">
        <v>1</v>
      </c>
      <c r="G3887">
        <v>38.717663999999999</v>
      </c>
      <c r="H3887">
        <v>12.910855</v>
      </c>
      <c r="I3887">
        <v>15.939213000000001</v>
      </c>
      <c r="J3887">
        <v>1.7710239999999999</v>
      </c>
      <c r="K3887" t="str">
        <f>MID(M3887,22,1)</f>
        <v>8</v>
      </c>
      <c r="L3887" t="s">
        <v>125</v>
      </c>
      <c r="M3887" t="s">
        <v>126</v>
      </c>
      <c r="N3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3887">
        <f>VLOOKUP(TableOMP[[#This Row],[Label]],TableAvg[],2,FALSE)</f>
        <v>38.05554345454545</v>
      </c>
      <c r="P3887">
        <f>VLOOKUP(TableOMP[[#This Row],[Label]],TableAvg[],3,FALSE)</f>
        <v>0.49471280833018283</v>
      </c>
      <c r="Q3887">
        <f>TableOMP[[#This Row],[Avg]]-$U$2*TableOMP[[#This Row],[StdDev]]</f>
        <v>37.066117837885088</v>
      </c>
      <c r="R3887">
        <f>TableOMP[[#This Row],[Avg]]+$U$2*TableOMP[[#This Row],[StdDev]]</f>
        <v>39.044969071205813</v>
      </c>
      <c r="S3887">
        <f>IF(AND(TableOMP[[#This Row],[total_time]]&gt;=TableOMP[[#This Row],[Low]], TableOMP[[#This Row],[total_time]]&lt;=TableOMP[[#This Row],[High]]),1,0)</f>
        <v>1</v>
      </c>
    </row>
    <row r="3888" spans="1:19" hidden="1" x14ac:dyDescent="0.25">
      <c r="A3888" t="s">
        <v>16</v>
      </c>
      <c r="B3888">
        <v>10000</v>
      </c>
      <c r="C3888">
        <v>100</v>
      </c>
      <c r="D3888">
        <v>1</v>
      </c>
      <c r="E3888">
        <v>10</v>
      </c>
      <c r="F3888">
        <v>1</v>
      </c>
      <c r="G3888">
        <v>38.558425</v>
      </c>
      <c r="H3888">
        <v>12.687441</v>
      </c>
      <c r="I3888">
        <v>11.710988</v>
      </c>
      <c r="J3888">
        <v>1.301221</v>
      </c>
      <c r="K3888" t="str">
        <f>MID(M3888,22,1)</f>
        <v>5</v>
      </c>
      <c r="L3888" t="s">
        <v>213</v>
      </c>
      <c r="M3888" t="s">
        <v>214</v>
      </c>
      <c r="N3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3888">
        <f>VLOOKUP(TableOMP[[#This Row],[Label]],TableAvg[],2,FALSE)</f>
        <v>38.05554345454545</v>
      </c>
      <c r="P3888">
        <f>VLOOKUP(TableOMP[[#This Row],[Label]],TableAvg[],3,FALSE)</f>
        <v>0.49471280833018283</v>
      </c>
      <c r="Q3888">
        <f>TableOMP[[#This Row],[Avg]]-$U$2*TableOMP[[#This Row],[StdDev]]</f>
        <v>37.066117837885088</v>
      </c>
      <c r="R3888">
        <f>TableOMP[[#This Row],[Avg]]+$U$2*TableOMP[[#This Row],[StdDev]]</f>
        <v>39.044969071205813</v>
      </c>
      <c r="S3888">
        <f>IF(AND(TableOMP[[#This Row],[total_time]]&gt;=TableOMP[[#This Row],[Low]], TableOMP[[#This Row],[total_time]]&lt;=TableOMP[[#This Row],[High]]),1,0)</f>
        <v>1</v>
      </c>
    </row>
    <row r="3889" spans="1:19" hidden="1" x14ac:dyDescent="0.25">
      <c r="A3889" t="s">
        <v>16</v>
      </c>
      <c r="B3889">
        <v>10000</v>
      </c>
      <c r="C3889">
        <v>100</v>
      </c>
      <c r="D3889">
        <v>1</v>
      </c>
      <c r="E3889">
        <v>16</v>
      </c>
      <c r="F3889">
        <v>1</v>
      </c>
      <c r="G3889">
        <v>38.540691000000002</v>
      </c>
      <c r="H3889">
        <v>12.805292</v>
      </c>
      <c r="I3889">
        <v>15.632458</v>
      </c>
      <c r="J3889">
        <v>1.0421640000000001</v>
      </c>
      <c r="K3889" t="str">
        <f>MID(M3889,22,1)</f>
        <v>5</v>
      </c>
      <c r="L3889" t="s">
        <v>213</v>
      </c>
      <c r="M3889" t="s">
        <v>214</v>
      </c>
      <c r="N3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3889">
        <f>VLOOKUP(TableOMP[[#This Row],[Label]],TableAvg[],2,FALSE)</f>
        <v>37.986182636363637</v>
      </c>
      <c r="P3889">
        <f>VLOOKUP(TableOMP[[#This Row],[Label]],TableAvg[],3,FALSE)</f>
        <v>0.77675278234611489</v>
      </c>
      <c r="Q3889">
        <f>TableOMP[[#This Row],[Avg]]-$U$2*TableOMP[[#This Row],[StdDev]]</f>
        <v>36.432677071671407</v>
      </c>
      <c r="R3889">
        <f>TableOMP[[#This Row],[Avg]]+$U$2*TableOMP[[#This Row],[StdDev]]</f>
        <v>39.539688201055867</v>
      </c>
      <c r="S3889">
        <f>IF(AND(TableOMP[[#This Row],[total_time]]&gt;=TableOMP[[#This Row],[Low]], TableOMP[[#This Row],[total_time]]&lt;=TableOMP[[#This Row],[High]]),1,0)</f>
        <v>1</v>
      </c>
    </row>
    <row r="3890" spans="1:19" hidden="1" x14ac:dyDescent="0.25">
      <c r="A3890" t="s">
        <v>16</v>
      </c>
      <c r="B3890">
        <v>10000</v>
      </c>
      <c r="C3890">
        <v>100</v>
      </c>
      <c r="D3890">
        <v>1</v>
      </c>
      <c r="E3890">
        <v>10</v>
      </c>
      <c r="F3890">
        <v>1</v>
      </c>
      <c r="G3890">
        <v>38.528345999999999</v>
      </c>
      <c r="H3890">
        <v>12.685029</v>
      </c>
      <c r="I3890">
        <v>14.106263999999999</v>
      </c>
      <c r="J3890">
        <v>1.5673630000000001</v>
      </c>
      <c r="K3890" t="str">
        <f>MID(M3890,22,1)</f>
        <v>6</v>
      </c>
      <c r="L3890" t="s">
        <v>79</v>
      </c>
      <c r="M3890" t="s">
        <v>80</v>
      </c>
      <c r="N3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3890">
        <f>VLOOKUP(TableOMP[[#This Row],[Label]],TableAvg[],2,FALSE)</f>
        <v>38.05554345454545</v>
      </c>
      <c r="P3890">
        <f>VLOOKUP(TableOMP[[#This Row],[Label]],TableAvg[],3,FALSE)</f>
        <v>0.49471280833018283</v>
      </c>
      <c r="Q3890">
        <f>TableOMP[[#This Row],[Avg]]-$U$2*TableOMP[[#This Row],[StdDev]]</f>
        <v>37.066117837885088</v>
      </c>
      <c r="R3890">
        <f>TableOMP[[#This Row],[Avg]]+$U$2*TableOMP[[#This Row],[StdDev]]</f>
        <v>39.044969071205813</v>
      </c>
      <c r="S3890">
        <f>IF(AND(TableOMP[[#This Row],[total_time]]&gt;=TableOMP[[#This Row],[Low]], TableOMP[[#This Row],[total_time]]&lt;=TableOMP[[#This Row],[High]]),1,0)</f>
        <v>1</v>
      </c>
    </row>
    <row r="3891" spans="1:19" hidden="1" x14ac:dyDescent="0.25">
      <c r="A3891" t="s">
        <v>16</v>
      </c>
      <c r="B3891">
        <v>10000</v>
      </c>
      <c r="C3891">
        <v>100</v>
      </c>
      <c r="D3891">
        <v>1</v>
      </c>
      <c r="E3891">
        <v>10</v>
      </c>
      <c r="F3891">
        <v>1</v>
      </c>
      <c r="G3891">
        <v>38.495475999999996</v>
      </c>
      <c r="H3891">
        <v>12.477010999999999</v>
      </c>
      <c r="I3891">
        <v>10.324887</v>
      </c>
      <c r="J3891">
        <v>1.1472100000000001</v>
      </c>
      <c r="K3891" t="str">
        <f>MID(M3891,22,1)</f>
        <v>2</v>
      </c>
      <c r="L3891" t="s">
        <v>129</v>
      </c>
      <c r="M3891" t="s">
        <v>130</v>
      </c>
      <c r="N3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3891">
        <f>VLOOKUP(TableOMP[[#This Row],[Label]],TableAvg[],2,FALSE)</f>
        <v>38.05554345454545</v>
      </c>
      <c r="P3891">
        <f>VLOOKUP(TableOMP[[#This Row],[Label]],TableAvg[],3,FALSE)</f>
        <v>0.49471280833018283</v>
      </c>
      <c r="Q3891">
        <f>TableOMP[[#This Row],[Avg]]-$U$2*TableOMP[[#This Row],[StdDev]]</f>
        <v>37.066117837885088</v>
      </c>
      <c r="R3891">
        <f>TableOMP[[#This Row],[Avg]]+$U$2*TableOMP[[#This Row],[StdDev]]</f>
        <v>39.044969071205813</v>
      </c>
      <c r="S3891">
        <f>IF(AND(TableOMP[[#This Row],[total_time]]&gt;=TableOMP[[#This Row],[Low]], TableOMP[[#This Row],[total_time]]&lt;=TableOMP[[#This Row],[High]]),1,0)</f>
        <v>1</v>
      </c>
    </row>
    <row r="3892" spans="1:19" hidden="1" x14ac:dyDescent="0.25">
      <c r="A3892" t="s">
        <v>15</v>
      </c>
      <c r="B3892">
        <v>10000</v>
      </c>
      <c r="C3892">
        <v>100</v>
      </c>
      <c r="D3892">
        <v>1</v>
      </c>
      <c r="E3892">
        <v>7</v>
      </c>
      <c r="F3892">
        <v>1</v>
      </c>
      <c r="G3892">
        <v>38.482796</v>
      </c>
      <c r="H3892">
        <v>11.963481</v>
      </c>
      <c r="I3892">
        <v>8.6436899999999994</v>
      </c>
      <c r="J3892">
        <v>1.440615</v>
      </c>
      <c r="K3892" t="str">
        <f>MID(M3892,22,1)</f>
        <v>4</v>
      </c>
      <c r="L3892" t="s">
        <v>209</v>
      </c>
      <c r="M3892" t="s">
        <v>210</v>
      </c>
      <c r="N3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92">
        <f>VLOOKUP(TableOMP[[#This Row],[Label]],TableAvg[],2,FALSE)</f>
        <v>38.721189333333335</v>
      </c>
      <c r="P3892">
        <f>VLOOKUP(TableOMP[[#This Row],[Label]],TableAvg[],3,FALSE)</f>
        <v>0.65179271488205404</v>
      </c>
      <c r="Q3892">
        <f>TableOMP[[#This Row],[Avg]]-$U$2*TableOMP[[#This Row],[StdDev]]</f>
        <v>37.41760390356923</v>
      </c>
      <c r="R3892">
        <f>TableOMP[[#This Row],[Avg]]+$U$2*TableOMP[[#This Row],[StdDev]]</f>
        <v>40.02477476309744</v>
      </c>
      <c r="S3892">
        <f>IF(AND(TableOMP[[#This Row],[total_time]]&gt;=TableOMP[[#This Row],[Low]], TableOMP[[#This Row],[total_time]]&lt;=TableOMP[[#This Row],[High]]),1,0)</f>
        <v>1</v>
      </c>
    </row>
    <row r="3893" spans="1:19" hidden="1" x14ac:dyDescent="0.25">
      <c r="A3893" t="s">
        <v>15</v>
      </c>
      <c r="B3893">
        <v>10000</v>
      </c>
      <c r="C3893">
        <v>100</v>
      </c>
      <c r="D3893">
        <v>1</v>
      </c>
      <c r="E3893">
        <v>7</v>
      </c>
      <c r="F3893">
        <v>1</v>
      </c>
      <c r="G3893">
        <v>38.436293999999997</v>
      </c>
      <c r="H3893">
        <v>11.81268</v>
      </c>
      <c r="I3893">
        <v>8.5850539999999995</v>
      </c>
      <c r="J3893">
        <v>1.4308419999999999</v>
      </c>
      <c r="K3893" t="str">
        <f>MID(M3893,22,1)</f>
        <v>5</v>
      </c>
      <c r="L3893" t="s">
        <v>205</v>
      </c>
      <c r="M3893" t="s">
        <v>206</v>
      </c>
      <c r="N3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93">
        <f>VLOOKUP(TableOMP[[#This Row],[Label]],TableAvg[],2,FALSE)</f>
        <v>38.721189333333335</v>
      </c>
      <c r="P3893">
        <f>VLOOKUP(TableOMP[[#This Row],[Label]],TableAvg[],3,FALSE)</f>
        <v>0.65179271488205404</v>
      </c>
      <c r="Q3893">
        <f>TableOMP[[#This Row],[Avg]]-$U$2*TableOMP[[#This Row],[StdDev]]</f>
        <v>37.41760390356923</v>
      </c>
      <c r="R3893">
        <f>TableOMP[[#This Row],[Avg]]+$U$2*TableOMP[[#This Row],[StdDev]]</f>
        <v>40.02477476309744</v>
      </c>
      <c r="S3893">
        <f>IF(AND(TableOMP[[#This Row],[total_time]]&gt;=TableOMP[[#This Row],[Low]], TableOMP[[#This Row],[total_time]]&lt;=TableOMP[[#This Row],[High]]),1,0)</f>
        <v>1</v>
      </c>
    </row>
    <row r="3894" spans="1:19" hidden="1" x14ac:dyDescent="0.25">
      <c r="A3894" t="s">
        <v>16</v>
      </c>
      <c r="B3894">
        <v>10000</v>
      </c>
      <c r="C3894">
        <v>100</v>
      </c>
      <c r="D3894">
        <v>1</v>
      </c>
      <c r="E3894">
        <v>10</v>
      </c>
      <c r="F3894">
        <v>1</v>
      </c>
      <c r="G3894">
        <v>38.349522999999998</v>
      </c>
      <c r="H3894">
        <v>12.498858999999999</v>
      </c>
      <c r="I3894">
        <v>10.828192</v>
      </c>
      <c r="J3894">
        <v>1.2031320000000001</v>
      </c>
      <c r="K3894" t="str">
        <f>MID(M3894,22,1)</f>
        <v>2</v>
      </c>
      <c r="L3894" t="s">
        <v>211</v>
      </c>
      <c r="M3894" t="s">
        <v>212</v>
      </c>
      <c r="N3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3894">
        <f>VLOOKUP(TableOMP[[#This Row],[Label]],TableAvg[],2,FALSE)</f>
        <v>38.05554345454545</v>
      </c>
      <c r="P3894">
        <f>VLOOKUP(TableOMP[[#This Row],[Label]],TableAvg[],3,FALSE)</f>
        <v>0.49471280833018283</v>
      </c>
      <c r="Q3894">
        <f>TableOMP[[#This Row],[Avg]]-$U$2*TableOMP[[#This Row],[StdDev]]</f>
        <v>37.066117837885088</v>
      </c>
      <c r="R3894">
        <f>TableOMP[[#This Row],[Avg]]+$U$2*TableOMP[[#This Row],[StdDev]]</f>
        <v>39.044969071205813</v>
      </c>
      <c r="S3894">
        <f>IF(AND(TableOMP[[#This Row],[total_time]]&gt;=TableOMP[[#This Row],[Low]], TableOMP[[#This Row],[total_time]]&lt;=TableOMP[[#This Row],[High]]),1,0)</f>
        <v>1</v>
      </c>
    </row>
    <row r="3895" spans="1:19" hidden="1" x14ac:dyDescent="0.25">
      <c r="A3895" t="s">
        <v>15</v>
      </c>
      <c r="B3895">
        <v>10000</v>
      </c>
      <c r="C3895">
        <v>100</v>
      </c>
      <c r="D3895">
        <v>1</v>
      </c>
      <c r="E3895">
        <v>7</v>
      </c>
      <c r="F3895">
        <v>1</v>
      </c>
      <c r="G3895">
        <v>38.273266</v>
      </c>
      <c r="H3895">
        <v>11.770011999999999</v>
      </c>
      <c r="I3895">
        <v>7.426666</v>
      </c>
      <c r="J3895">
        <v>1.237778</v>
      </c>
      <c r="K3895" t="str">
        <f>MID(M3895,22,1)</f>
        <v>4</v>
      </c>
      <c r="L3895" t="s">
        <v>209</v>
      </c>
      <c r="M3895" t="s">
        <v>210</v>
      </c>
      <c r="N3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95">
        <f>VLOOKUP(TableOMP[[#This Row],[Label]],TableAvg[],2,FALSE)</f>
        <v>38.721189333333335</v>
      </c>
      <c r="P3895">
        <f>VLOOKUP(TableOMP[[#This Row],[Label]],TableAvg[],3,FALSE)</f>
        <v>0.65179271488205404</v>
      </c>
      <c r="Q3895">
        <f>TableOMP[[#This Row],[Avg]]-$U$2*TableOMP[[#This Row],[StdDev]]</f>
        <v>37.41760390356923</v>
      </c>
      <c r="R3895">
        <f>TableOMP[[#This Row],[Avg]]+$U$2*TableOMP[[#This Row],[StdDev]]</f>
        <v>40.02477476309744</v>
      </c>
      <c r="S3895">
        <f>IF(AND(TableOMP[[#This Row],[total_time]]&gt;=TableOMP[[#This Row],[Low]], TableOMP[[#This Row],[total_time]]&lt;=TableOMP[[#This Row],[High]]),1,0)</f>
        <v>1</v>
      </c>
    </row>
    <row r="3896" spans="1:19" hidden="1" x14ac:dyDescent="0.25">
      <c r="A3896" t="s">
        <v>15</v>
      </c>
      <c r="B3896">
        <v>10000</v>
      </c>
      <c r="C3896">
        <v>100</v>
      </c>
      <c r="D3896">
        <v>1</v>
      </c>
      <c r="E3896">
        <v>7</v>
      </c>
      <c r="F3896">
        <v>1</v>
      </c>
      <c r="G3896">
        <v>38.142619000000003</v>
      </c>
      <c r="H3896">
        <v>11.63946</v>
      </c>
      <c r="I3896">
        <v>8.1283879999999993</v>
      </c>
      <c r="J3896">
        <v>1.3547309999999999</v>
      </c>
      <c r="K3896" t="str">
        <f>MID(M3896,22,1)</f>
        <v>1</v>
      </c>
      <c r="L3896" t="s">
        <v>221</v>
      </c>
      <c r="M3896" t="s">
        <v>222</v>
      </c>
      <c r="N3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96">
        <f>VLOOKUP(TableOMP[[#This Row],[Label]],TableAvg[],2,FALSE)</f>
        <v>38.721189333333335</v>
      </c>
      <c r="P3896">
        <f>VLOOKUP(TableOMP[[#This Row],[Label]],TableAvg[],3,FALSE)</f>
        <v>0.65179271488205404</v>
      </c>
      <c r="Q3896">
        <f>TableOMP[[#This Row],[Avg]]-$U$2*TableOMP[[#This Row],[StdDev]]</f>
        <v>37.41760390356923</v>
      </c>
      <c r="R3896">
        <f>TableOMP[[#This Row],[Avg]]+$U$2*TableOMP[[#This Row],[StdDev]]</f>
        <v>40.02477476309744</v>
      </c>
      <c r="S3896">
        <f>IF(AND(TableOMP[[#This Row],[total_time]]&gt;=TableOMP[[#This Row],[Low]], TableOMP[[#This Row],[total_time]]&lt;=TableOMP[[#This Row],[High]]),1,0)</f>
        <v>1</v>
      </c>
    </row>
    <row r="3897" spans="1:19" hidden="1" x14ac:dyDescent="0.25">
      <c r="A3897" t="s">
        <v>15</v>
      </c>
      <c r="B3897">
        <v>10000</v>
      </c>
      <c r="C3897">
        <v>100</v>
      </c>
      <c r="D3897">
        <v>1</v>
      </c>
      <c r="E3897">
        <v>7</v>
      </c>
      <c r="F3897">
        <v>1</v>
      </c>
      <c r="G3897">
        <v>38.139400999999999</v>
      </c>
      <c r="H3897">
        <v>11.612365</v>
      </c>
      <c r="I3897">
        <v>8.0577380000000005</v>
      </c>
      <c r="J3897">
        <v>1.342956</v>
      </c>
      <c r="K3897" t="str">
        <f>MID(M3897,22,1)</f>
        <v>4</v>
      </c>
      <c r="L3897" t="s">
        <v>43</v>
      </c>
      <c r="M3897" t="s">
        <v>44</v>
      </c>
      <c r="N3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897">
        <f>VLOOKUP(TableOMP[[#This Row],[Label]],TableAvg[],2,FALSE)</f>
        <v>38.721189333333335</v>
      </c>
      <c r="P3897">
        <f>VLOOKUP(TableOMP[[#This Row],[Label]],TableAvg[],3,FALSE)</f>
        <v>0.65179271488205404</v>
      </c>
      <c r="Q3897">
        <f>TableOMP[[#This Row],[Avg]]-$U$2*TableOMP[[#This Row],[StdDev]]</f>
        <v>37.41760390356923</v>
      </c>
      <c r="R3897">
        <f>TableOMP[[#This Row],[Avg]]+$U$2*TableOMP[[#This Row],[StdDev]]</f>
        <v>40.02477476309744</v>
      </c>
      <c r="S3897">
        <f>IF(AND(TableOMP[[#This Row],[total_time]]&gt;=TableOMP[[#This Row],[Low]], TableOMP[[#This Row],[total_time]]&lt;=TableOMP[[#This Row],[High]]),1,0)</f>
        <v>1</v>
      </c>
    </row>
    <row r="3898" spans="1:19" hidden="1" x14ac:dyDescent="0.25">
      <c r="A3898" t="s">
        <v>16</v>
      </c>
      <c r="B3898">
        <v>10000</v>
      </c>
      <c r="C3898">
        <v>100</v>
      </c>
      <c r="D3898">
        <v>1</v>
      </c>
      <c r="E3898">
        <v>16</v>
      </c>
      <c r="F3898">
        <v>1</v>
      </c>
      <c r="G3898">
        <v>38.081578999999998</v>
      </c>
      <c r="H3898">
        <v>12.203035</v>
      </c>
      <c r="I3898">
        <v>21.322851</v>
      </c>
      <c r="J3898">
        <v>1.4215230000000001</v>
      </c>
      <c r="K3898" t="str">
        <f>MID(M3898,22,1)</f>
        <v>6</v>
      </c>
      <c r="L3898" t="s">
        <v>187</v>
      </c>
      <c r="M3898" t="s">
        <v>188</v>
      </c>
      <c r="N3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3898">
        <f>VLOOKUP(TableOMP[[#This Row],[Label]],TableAvg[],2,FALSE)</f>
        <v>37.986182636363637</v>
      </c>
      <c r="P3898">
        <f>VLOOKUP(TableOMP[[#This Row],[Label]],TableAvg[],3,FALSE)</f>
        <v>0.77675278234611489</v>
      </c>
      <c r="Q3898">
        <f>TableOMP[[#This Row],[Avg]]-$U$2*TableOMP[[#This Row],[StdDev]]</f>
        <v>36.432677071671407</v>
      </c>
      <c r="R3898">
        <f>TableOMP[[#This Row],[Avg]]+$U$2*TableOMP[[#This Row],[StdDev]]</f>
        <v>39.539688201055867</v>
      </c>
      <c r="S3898">
        <f>IF(AND(TableOMP[[#This Row],[total_time]]&gt;=TableOMP[[#This Row],[Low]], TableOMP[[#This Row],[total_time]]&lt;=TableOMP[[#This Row],[High]]),1,0)</f>
        <v>1</v>
      </c>
    </row>
    <row r="3899" spans="1:19" hidden="1" x14ac:dyDescent="0.25">
      <c r="A3899" t="s">
        <v>16</v>
      </c>
      <c r="B3899">
        <v>10000</v>
      </c>
      <c r="C3899">
        <v>100</v>
      </c>
      <c r="D3899">
        <v>1</v>
      </c>
      <c r="E3899">
        <v>16</v>
      </c>
      <c r="F3899">
        <v>1</v>
      </c>
      <c r="G3899">
        <v>38.073045999999998</v>
      </c>
      <c r="H3899">
        <v>12.17699</v>
      </c>
      <c r="I3899">
        <v>15.743190999999999</v>
      </c>
      <c r="J3899">
        <v>1.0495460000000001</v>
      </c>
      <c r="K3899" t="str">
        <f>MID(M3899,22,1)</f>
        <v>2</v>
      </c>
      <c r="L3899" t="s">
        <v>211</v>
      </c>
      <c r="M3899" t="s">
        <v>212</v>
      </c>
      <c r="N3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3899">
        <f>VLOOKUP(TableOMP[[#This Row],[Label]],TableAvg[],2,FALSE)</f>
        <v>37.986182636363637</v>
      </c>
      <c r="P3899">
        <f>VLOOKUP(TableOMP[[#This Row],[Label]],TableAvg[],3,FALSE)</f>
        <v>0.77675278234611489</v>
      </c>
      <c r="Q3899">
        <f>TableOMP[[#This Row],[Avg]]-$U$2*TableOMP[[#This Row],[StdDev]]</f>
        <v>36.432677071671407</v>
      </c>
      <c r="R3899">
        <f>TableOMP[[#This Row],[Avg]]+$U$2*TableOMP[[#This Row],[StdDev]]</f>
        <v>39.539688201055867</v>
      </c>
      <c r="S3899">
        <f>IF(AND(TableOMP[[#This Row],[total_time]]&gt;=TableOMP[[#This Row],[Low]], TableOMP[[#This Row],[total_time]]&lt;=TableOMP[[#This Row],[High]]),1,0)</f>
        <v>1</v>
      </c>
    </row>
    <row r="3900" spans="1:19" hidden="1" x14ac:dyDescent="0.25">
      <c r="A3900" t="s">
        <v>16</v>
      </c>
      <c r="B3900">
        <v>10000</v>
      </c>
      <c r="C3900">
        <v>100</v>
      </c>
      <c r="D3900">
        <v>1</v>
      </c>
      <c r="E3900">
        <v>10</v>
      </c>
      <c r="F3900">
        <v>1</v>
      </c>
      <c r="G3900">
        <v>38.039318999999999</v>
      </c>
      <c r="H3900">
        <v>12.209714999999999</v>
      </c>
      <c r="I3900">
        <v>12.847161</v>
      </c>
      <c r="J3900">
        <v>1.427462</v>
      </c>
      <c r="K3900" t="str">
        <f>MID(M3900,22,1)</f>
        <v>2</v>
      </c>
      <c r="L3900" t="s">
        <v>211</v>
      </c>
      <c r="M3900" t="s">
        <v>212</v>
      </c>
      <c r="N3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3900">
        <f>VLOOKUP(TableOMP[[#This Row],[Label]],TableAvg[],2,FALSE)</f>
        <v>38.05554345454545</v>
      </c>
      <c r="P3900">
        <f>VLOOKUP(TableOMP[[#This Row],[Label]],TableAvg[],3,FALSE)</f>
        <v>0.49471280833018283</v>
      </c>
      <c r="Q3900">
        <f>TableOMP[[#This Row],[Avg]]-$U$2*TableOMP[[#This Row],[StdDev]]</f>
        <v>37.066117837885088</v>
      </c>
      <c r="R3900">
        <f>TableOMP[[#This Row],[Avg]]+$U$2*TableOMP[[#This Row],[StdDev]]</f>
        <v>39.044969071205813</v>
      </c>
      <c r="S3900">
        <f>IF(AND(TableOMP[[#This Row],[total_time]]&gt;=TableOMP[[#This Row],[Low]], TableOMP[[#This Row],[total_time]]&lt;=TableOMP[[#This Row],[High]]),1,0)</f>
        <v>1</v>
      </c>
    </row>
    <row r="3901" spans="1:19" hidden="1" x14ac:dyDescent="0.25">
      <c r="A3901" t="s">
        <v>15</v>
      </c>
      <c r="B3901">
        <v>100</v>
      </c>
      <c r="C3901">
        <v>100</v>
      </c>
      <c r="D3901">
        <v>100000</v>
      </c>
      <c r="E3901">
        <v>64</v>
      </c>
      <c r="F3901">
        <v>1</v>
      </c>
      <c r="G3901">
        <v>1.3936820000000001</v>
      </c>
      <c r="H3901">
        <v>0.125834</v>
      </c>
      <c r="I3901">
        <v>3.6446320000000001</v>
      </c>
      <c r="J3901">
        <v>5.7851E-2</v>
      </c>
      <c r="K3901" t="str">
        <f>MID(M3901,22,1)</f>
        <v>6</v>
      </c>
      <c r="L3901" t="s">
        <v>61</v>
      </c>
      <c r="M3901" t="s">
        <v>62</v>
      </c>
      <c r="N3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3901" t="e">
        <f>VLOOKUP(TableOMP[[#This Row],[Label]],TableAvg[],2,FALSE)</f>
        <v>#N/A</v>
      </c>
      <c r="P3901" t="e">
        <f>VLOOKUP(TableOMP[[#This Row],[Label]],TableAvg[],3,FALSE)</f>
        <v>#N/A</v>
      </c>
      <c r="Q3901" t="e">
        <f>TableOMP[[#This Row],[Avg]]-$U$2*TableOMP[[#This Row],[StdDev]]</f>
        <v>#N/A</v>
      </c>
      <c r="R3901" t="e">
        <f>TableOMP[[#This Row],[Avg]]+$U$2*TableOMP[[#This Row],[StdDev]]</f>
        <v>#N/A</v>
      </c>
      <c r="S3901" t="e">
        <f>IF(AND(TableOMP[[#This Row],[total_time]]&gt;=TableOMP[[#This Row],[Low]], TableOMP[[#This Row],[total_time]]&lt;=TableOMP[[#This Row],[High]]),1,0)</f>
        <v>#N/A</v>
      </c>
    </row>
    <row r="3902" spans="1:19" hidden="1" x14ac:dyDescent="0.25">
      <c r="A3902" t="s">
        <v>15</v>
      </c>
      <c r="B3902">
        <v>100</v>
      </c>
      <c r="C3902">
        <v>100</v>
      </c>
      <c r="D3902">
        <v>100000</v>
      </c>
      <c r="E3902">
        <v>63</v>
      </c>
      <c r="F3902">
        <v>1</v>
      </c>
      <c r="G3902">
        <v>1.3606020000000001</v>
      </c>
      <c r="H3902">
        <v>7.4166999999999997E-2</v>
      </c>
      <c r="I3902">
        <v>3.8999389999999998</v>
      </c>
      <c r="J3902">
        <v>6.2902E-2</v>
      </c>
      <c r="K3902" t="str">
        <f>MID(M3902,22,1)</f>
        <v>6</v>
      </c>
      <c r="L3902" t="s">
        <v>61</v>
      </c>
      <c r="M3902" t="s">
        <v>62</v>
      </c>
      <c r="N3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3902" t="e">
        <f>VLOOKUP(TableOMP[[#This Row],[Label]],TableAvg[],2,FALSE)</f>
        <v>#N/A</v>
      </c>
      <c r="P3902" t="e">
        <f>VLOOKUP(TableOMP[[#This Row],[Label]],TableAvg[],3,FALSE)</f>
        <v>#N/A</v>
      </c>
      <c r="Q3902" t="e">
        <f>TableOMP[[#This Row],[Avg]]-$U$2*TableOMP[[#This Row],[StdDev]]</f>
        <v>#N/A</v>
      </c>
      <c r="R3902" t="e">
        <f>TableOMP[[#This Row],[Avg]]+$U$2*TableOMP[[#This Row],[StdDev]]</f>
        <v>#N/A</v>
      </c>
      <c r="S3902" t="e">
        <f>IF(AND(TableOMP[[#This Row],[total_time]]&gt;=TableOMP[[#This Row],[Low]], TableOMP[[#This Row],[total_time]]&lt;=TableOMP[[#This Row],[High]]),1,0)</f>
        <v>#N/A</v>
      </c>
    </row>
    <row r="3903" spans="1:19" hidden="1" x14ac:dyDescent="0.25">
      <c r="A3903" t="s">
        <v>15</v>
      </c>
      <c r="B3903">
        <v>100</v>
      </c>
      <c r="C3903">
        <v>100</v>
      </c>
      <c r="D3903">
        <v>100000</v>
      </c>
      <c r="E3903">
        <v>62</v>
      </c>
      <c r="F3903">
        <v>1</v>
      </c>
      <c r="G3903">
        <v>1.275112</v>
      </c>
      <c r="H3903">
        <v>6.9015999999999994E-2</v>
      </c>
      <c r="I3903">
        <v>3.6453289999999998</v>
      </c>
      <c r="J3903">
        <v>5.9759E-2</v>
      </c>
      <c r="K3903" t="str">
        <f>MID(M3903,22,1)</f>
        <v>6</v>
      </c>
      <c r="L3903" t="s">
        <v>61</v>
      </c>
      <c r="M3903" t="s">
        <v>62</v>
      </c>
      <c r="N3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3903" t="e">
        <f>VLOOKUP(TableOMP[[#This Row],[Label]],TableAvg[],2,FALSE)</f>
        <v>#N/A</v>
      </c>
      <c r="P3903" t="e">
        <f>VLOOKUP(TableOMP[[#This Row],[Label]],TableAvg[],3,FALSE)</f>
        <v>#N/A</v>
      </c>
      <c r="Q3903" t="e">
        <f>TableOMP[[#This Row],[Avg]]-$U$2*TableOMP[[#This Row],[StdDev]]</f>
        <v>#N/A</v>
      </c>
      <c r="R3903" t="e">
        <f>TableOMP[[#This Row],[Avg]]+$U$2*TableOMP[[#This Row],[StdDev]]</f>
        <v>#N/A</v>
      </c>
      <c r="S3903" t="e">
        <f>IF(AND(TableOMP[[#This Row],[total_time]]&gt;=TableOMP[[#This Row],[Low]], TableOMP[[#This Row],[total_time]]&lt;=TableOMP[[#This Row],[High]]),1,0)</f>
        <v>#N/A</v>
      </c>
    </row>
    <row r="3904" spans="1:19" hidden="1" x14ac:dyDescent="0.25">
      <c r="A3904" t="s">
        <v>15</v>
      </c>
      <c r="B3904">
        <v>100</v>
      </c>
      <c r="C3904">
        <v>100</v>
      </c>
      <c r="D3904">
        <v>100000</v>
      </c>
      <c r="E3904">
        <v>61</v>
      </c>
      <c r="F3904">
        <v>1</v>
      </c>
      <c r="G3904">
        <v>1.293037</v>
      </c>
      <c r="H3904">
        <v>6.3319E-2</v>
      </c>
      <c r="I3904">
        <v>3.3398829999999999</v>
      </c>
      <c r="J3904">
        <v>5.5664999999999999E-2</v>
      </c>
      <c r="K3904" t="str">
        <f>MID(M3904,22,1)</f>
        <v>6</v>
      </c>
      <c r="L3904" t="s">
        <v>61</v>
      </c>
      <c r="M3904" t="s">
        <v>62</v>
      </c>
      <c r="N3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3904" t="e">
        <f>VLOOKUP(TableOMP[[#This Row],[Label]],TableAvg[],2,FALSE)</f>
        <v>#N/A</v>
      </c>
      <c r="P3904" t="e">
        <f>VLOOKUP(TableOMP[[#This Row],[Label]],TableAvg[],3,FALSE)</f>
        <v>#N/A</v>
      </c>
      <c r="Q3904" t="e">
        <f>TableOMP[[#This Row],[Avg]]-$U$2*TableOMP[[#This Row],[StdDev]]</f>
        <v>#N/A</v>
      </c>
      <c r="R3904" t="e">
        <f>TableOMP[[#This Row],[Avg]]+$U$2*TableOMP[[#This Row],[StdDev]]</f>
        <v>#N/A</v>
      </c>
      <c r="S3904" t="e">
        <f>IF(AND(TableOMP[[#This Row],[total_time]]&gt;=TableOMP[[#This Row],[Low]], TableOMP[[#This Row],[total_time]]&lt;=TableOMP[[#This Row],[High]]),1,0)</f>
        <v>#N/A</v>
      </c>
    </row>
    <row r="3905" spans="1:19" hidden="1" x14ac:dyDescent="0.25">
      <c r="A3905" t="s">
        <v>15</v>
      </c>
      <c r="B3905">
        <v>100</v>
      </c>
      <c r="C3905">
        <v>100</v>
      </c>
      <c r="D3905">
        <v>100000</v>
      </c>
      <c r="E3905">
        <v>60</v>
      </c>
      <c r="F3905">
        <v>1</v>
      </c>
      <c r="G3905">
        <v>1.3480810000000001</v>
      </c>
      <c r="H3905">
        <v>6.4350000000000004E-2</v>
      </c>
      <c r="I3905">
        <v>3.3512330000000001</v>
      </c>
      <c r="J3905">
        <v>5.6800999999999997E-2</v>
      </c>
      <c r="K3905" t="str">
        <f>MID(M3905,22,1)</f>
        <v>6</v>
      </c>
      <c r="L3905" t="s">
        <v>61</v>
      </c>
      <c r="M3905" t="s">
        <v>62</v>
      </c>
      <c r="N3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3905" t="e">
        <f>VLOOKUP(TableOMP[[#This Row],[Label]],TableAvg[],2,FALSE)</f>
        <v>#N/A</v>
      </c>
      <c r="P3905" t="e">
        <f>VLOOKUP(TableOMP[[#This Row],[Label]],TableAvg[],3,FALSE)</f>
        <v>#N/A</v>
      </c>
      <c r="Q3905" t="e">
        <f>TableOMP[[#This Row],[Avg]]-$U$2*TableOMP[[#This Row],[StdDev]]</f>
        <v>#N/A</v>
      </c>
      <c r="R3905" t="e">
        <f>TableOMP[[#This Row],[Avg]]+$U$2*TableOMP[[#This Row],[StdDev]]</f>
        <v>#N/A</v>
      </c>
      <c r="S3905" t="e">
        <f>IF(AND(TableOMP[[#This Row],[total_time]]&gt;=TableOMP[[#This Row],[Low]], TableOMP[[#This Row],[total_time]]&lt;=TableOMP[[#This Row],[High]]),1,0)</f>
        <v>#N/A</v>
      </c>
    </row>
    <row r="3906" spans="1:19" hidden="1" x14ac:dyDescent="0.25">
      <c r="A3906" t="s">
        <v>15</v>
      </c>
      <c r="B3906">
        <v>100</v>
      </c>
      <c r="C3906">
        <v>100</v>
      </c>
      <c r="D3906">
        <v>100000</v>
      </c>
      <c r="E3906">
        <v>59</v>
      </c>
      <c r="F3906">
        <v>1</v>
      </c>
      <c r="G3906">
        <v>1.2633289999999999</v>
      </c>
      <c r="H3906">
        <v>6.0748999999999997E-2</v>
      </c>
      <c r="I3906">
        <v>3.0661580000000002</v>
      </c>
      <c r="J3906">
        <v>5.2865000000000002E-2</v>
      </c>
      <c r="K3906" t="str">
        <f>MID(M3906,22,1)</f>
        <v>6</v>
      </c>
      <c r="L3906" t="s">
        <v>61</v>
      </c>
      <c r="M3906" t="s">
        <v>62</v>
      </c>
      <c r="N3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3906" t="e">
        <f>VLOOKUP(TableOMP[[#This Row],[Label]],TableAvg[],2,FALSE)</f>
        <v>#N/A</v>
      </c>
      <c r="P3906" t="e">
        <f>VLOOKUP(TableOMP[[#This Row],[Label]],TableAvg[],3,FALSE)</f>
        <v>#N/A</v>
      </c>
      <c r="Q3906" t="e">
        <f>TableOMP[[#This Row],[Avg]]-$U$2*TableOMP[[#This Row],[StdDev]]</f>
        <v>#N/A</v>
      </c>
      <c r="R3906" t="e">
        <f>TableOMP[[#This Row],[Avg]]+$U$2*TableOMP[[#This Row],[StdDev]]</f>
        <v>#N/A</v>
      </c>
      <c r="S3906" t="e">
        <f>IF(AND(TableOMP[[#This Row],[total_time]]&gt;=TableOMP[[#This Row],[Low]], TableOMP[[#This Row],[total_time]]&lt;=TableOMP[[#This Row],[High]]),1,0)</f>
        <v>#N/A</v>
      </c>
    </row>
    <row r="3907" spans="1:19" hidden="1" x14ac:dyDescent="0.25">
      <c r="A3907" t="s">
        <v>15</v>
      </c>
      <c r="B3907">
        <v>100</v>
      </c>
      <c r="C3907">
        <v>100</v>
      </c>
      <c r="D3907">
        <v>100000</v>
      </c>
      <c r="E3907">
        <v>58</v>
      </c>
      <c r="F3907">
        <v>1</v>
      </c>
      <c r="G3907">
        <v>1.323056</v>
      </c>
      <c r="H3907">
        <v>6.3423999999999994E-2</v>
      </c>
      <c r="I3907">
        <v>3.0575589999999999</v>
      </c>
      <c r="J3907">
        <v>5.3641000000000001E-2</v>
      </c>
      <c r="K3907" t="str">
        <f>MID(M3907,22,1)</f>
        <v>6</v>
      </c>
      <c r="L3907" t="s">
        <v>61</v>
      </c>
      <c r="M3907" t="s">
        <v>62</v>
      </c>
      <c r="N3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3907" t="e">
        <f>VLOOKUP(TableOMP[[#This Row],[Label]],TableAvg[],2,FALSE)</f>
        <v>#N/A</v>
      </c>
      <c r="P3907" t="e">
        <f>VLOOKUP(TableOMP[[#This Row],[Label]],TableAvg[],3,FALSE)</f>
        <v>#N/A</v>
      </c>
      <c r="Q3907" t="e">
        <f>TableOMP[[#This Row],[Avg]]-$U$2*TableOMP[[#This Row],[StdDev]]</f>
        <v>#N/A</v>
      </c>
      <c r="R3907" t="e">
        <f>TableOMP[[#This Row],[Avg]]+$U$2*TableOMP[[#This Row],[StdDev]]</f>
        <v>#N/A</v>
      </c>
      <c r="S3907" t="e">
        <f>IF(AND(TableOMP[[#This Row],[total_time]]&gt;=TableOMP[[#This Row],[Low]], TableOMP[[#This Row],[total_time]]&lt;=TableOMP[[#This Row],[High]]),1,0)</f>
        <v>#N/A</v>
      </c>
    </row>
    <row r="3908" spans="1:19" hidden="1" x14ac:dyDescent="0.25">
      <c r="A3908" t="s">
        <v>15</v>
      </c>
      <c r="B3908">
        <v>100</v>
      </c>
      <c r="C3908">
        <v>100</v>
      </c>
      <c r="D3908">
        <v>100000</v>
      </c>
      <c r="E3908">
        <v>57</v>
      </c>
      <c r="F3908">
        <v>1</v>
      </c>
      <c r="G3908">
        <v>1.6468149999999999</v>
      </c>
      <c r="H3908">
        <v>5.5372999999999999E-2</v>
      </c>
      <c r="I3908">
        <v>2.6708660000000002</v>
      </c>
      <c r="J3908">
        <v>4.7694E-2</v>
      </c>
      <c r="K3908" t="str">
        <f>MID(M3908,22,1)</f>
        <v>6</v>
      </c>
      <c r="L3908" t="s">
        <v>61</v>
      </c>
      <c r="M3908" t="s">
        <v>62</v>
      </c>
      <c r="N3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3908" t="e">
        <f>VLOOKUP(TableOMP[[#This Row],[Label]],TableAvg[],2,FALSE)</f>
        <v>#N/A</v>
      </c>
      <c r="P3908" t="e">
        <f>VLOOKUP(TableOMP[[#This Row],[Label]],TableAvg[],3,FALSE)</f>
        <v>#N/A</v>
      </c>
      <c r="Q3908" t="e">
        <f>TableOMP[[#This Row],[Avg]]-$U$2*TableOMP[[#This Row],[StdDev]]</f>
        <v>#N/A</v>
      </c>
      <c r="R3908" t="e">
        <f>TableOMP[[#This Row],[Avg]]+$U$2*TableOMP[[#This Row],[StdDev]]</f>
        <v>#N/A</v>
      </c>
      <c r="S3908" t="e">
        <f>IF(AND(TableOMP[[#This Row],[total_time]]&gt;=TableOMP[[#This Row],[Low]], TableOMP[[#This Row],[total_time]]&lt;=TableOMP[[#This Row],[High]]),1,0)</f>
        <v>#N/A</v>
      </c>
    </row>
    <row r="3909" spans="1:19" hidden="1" x14ac:dyDescent="0.25">
      <c r="A3909" t="s">
        <v>15</v>
      </c>
      <c r="B3909">
        <v>100</v>
      </c>
      <c r="C3909">
        <v>100</v>
      </c>
      <c r="D3909">
        <v>100000</v>
      </c>
      <c r="E3909">
        <v>56</v>
      </c>
      <c r="F3909">
        <v>1</v>
      </c>
      <c r="G3909">
        <v>1.83473</v>
      </c>
      <c r="H3909">
        <v>7.5943999999999998E-2</v>
      </c>
      <c r="I3909">
        <v>2.5470190000000001</v>
      </c>
      <c r="J3909">
        <v>4.6309000000000003E-2</v>
      </c>
      <c r="K3909" t="str">
        <f>MID(M3909,22,1)</f>
        <v>6</v>
      </c>
      <c r="L3909" t="s">
        <v>61</v>
      </c>
      <c r="M3909" t="s">
        <v>62</v>
      </c>
      <c r="N3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3909" t="e">
        <f>VLOOKUP(TableOMP[[#This Row],[Label]],TableAvg[],2,FALSE)</f>
        <v>#N/A</v>
      </c>
      <c r="P3909" t="e">
        <f>VLOOKUP(TableOMP[[#This Row],[Label]],TableAvg[],3,FALSE)</f>
        <v>#N/A</v>
      </c>
      <c r="Q3909" t="e">
        <f>TableOMP[[#This Row],[Avg]]-$U$2*TableOMP[[#This Row],[StdDev]]</f>
        <v>#N/A</v>
      </c>
      <c r="R3909" t="e">
        <f>TableOMP[[#This Row],[Avg]]+$U$2*TableOMP[[#This Row],[StdDev]]</f>
        <v>#N/A</v>
      </c>
      <c r="S3909" t="e">
        <f>IF(AND(TableOMP[[#This Row],[total_time]]&gt;=TableOMP[[#This Row],[Low]], TableOMP[[#This Row],[total_time]]&lt;=TableOMP[[#This Row],[High]]),1,0)</f>
        <v>#N/A</v>
      </c>
    </row>
    <row r="3910" spans="1:19" hidden="1" x14ac:dyDescent="0.25">
      <c r="A3910" t="s">
        <v>15</v>
      </c>
      <c r="B3910">
        <v>100</v>
      </c>
      <c r="C3910">
        <v>100</v>
      </c>
      <c r="D3910">
        <v>100000</v>
      </c>
      <c r="E3910">
        <v>55</v>
      </c>
      <c r="F3910">
        <v>1</v>
      </c>
      <c r="G3910">
        <v>1.7520990000000001</v>
      </c>
      <c r="H3910">
        <v>5.3582999999999999E-2</v>
      </c>
      <c r="I3910">
        <v>2.5297529999999999</v>
      </c>
      <c r="J3910">
        <v>4.6847E-2</v>
      </c>
      <c r="K3910" t="str">
        <f>MID(M3910,22,1)</f>
        <v>6</v>
      </c>
      <c r="L3910" t="s">
        <v>61</v>
      </c>
      <c r="M3910" t="s">
        <v>62</v>
      </c>
      <c r="N3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3910" t="e">
        <f>VLOOKUP(TableOMP[[#This Row],[Label]],TableAvg[],2,FALSE)</f>
        <v>#N/A</v>
      </c>
      <c r="P3910" t="e">
        <f>VLOOKUP(TableOMP[[#This Row],[Label]],TableAvg[],3,FALSE)</f>
        <v>#N/A</v>
      </c>
      <c r="Q3910" t="e">
        <f>TableOMP[[#This Row],[Avg]]-$U$2*TableOMP[[#This Row],[StdDev]]</f>
        <v>#N/A</v>
      </c>
      <c r="R3910" t="e">
        <f>TableOMP[[#This Row],[Avg]]+$U$2*TableOMP[[#This Row],[StdDev]]</f>
        <v>#N/A</v>
      </c>
      <c r="S3910" t="e">
        <f>IF(AND(TableOMP[[#This Row],[total_time]]&gt;=TableOMP[[#This Row],[Low]], TableOMP[[#This Row],[total_time]]&lt;=TableOMP[[#This Row],[High]]),1,0)</f>
        <v>#N/A</v>
      </c>
    </row>
    <row r="3911" spans="1:19" hidden="1" x14ac:dyDescent="0.25">
      <c r="A3911" t="s">
        <v>15</v>
      </c>
      <c r="B3911">
        <v>100</v>
      </c>
      <c r="C3911">
        <v>100</v>
      </c>
      <c r="D3911">
        <v>100000</v>
      </c>
      <c r="E3911">
        <v>54</v>
      </c>
      <c r="F3911">
        <v>1</v>
      </c>
      <c r="G3911">
        <v>1.8398939999999999</v>
      </c>
      <c r="H3911">
        <v>8.5115999999999997E-2</v>
      </c>
      <c r="I3911">
        <v>3.0672000000000001</v>
      </c>
      <c r="J3911">
        <v>5.7872E-2</v>
      </c>
      <c r="K3911" t="str">
        <f>MID(M3911,22,1)</f>
        <v>6</v>
      </c>
      <c r="L3911" t="s">
        <v>61</v>
      </c>
      <c r="M3911" t="s">
        <v>62</v>
      </c>
      <c r="N3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3911" t="e">
        <f>VLOOKUP(TableOMP[[#This Row],[Label]],TableAvg[],2,FALSE)</f>
        <v>#N/A</v>
      </c>
      <c r="P3911" t="e">
        <f>VLOOKUP(TableOMP[[#This Row],[Label]],TableAvg[],3,FALSE)</f>
        <v>#N/A</v>
      </c>
      <c r="Q3911" t="e">
        <f>TableOMP[[#This Row],[Avg]]-$U$2*TableOMP[[#This Row],[StdDev]]</f>
        <v>#N/A</v>
      </c>
      <c r="R3911" t="e">
        <f>TableOMP[[#This Row],[Avg]]+$U$2*TableOMP[[#This Row],[StdDev]]</f>
        <v>#N/A</v>
      </c>
      <c r="S3911" t="e">
        <f>IF(AND(TableOMP[[#This Row],[total_time]]&gt;=TableOMP[[#This Row],[Low]], TableOMP[[#This Row],[total_time]]&lt;=TableOMP[[#This Row],[High]]),1,0)</f>
        <v>#N/A</v>
      </c>
    </row>
    <row r="3912" spans="1:19" hidden="1" x14ac:dyDescent="0.25">
      <c r="A3912" t="s">
        <v>15</v>
      </c>
      <c r="B3912">
        <v>100</v>
      </c>
      <c r="C3912">
        <v>100</v>
      </c>
      <c r="D3912">
        <v>100000</v>
      </c>
      <c r="E3912">
        <v>53</v>
      </c>
      <c r="F3912">
        <v>1</v>
      </c>
      <c r="G3912">
        <v>1.6260380000000001</v>
      </c>
      <c r="H3912">
        <v>8.7508000000000002E-2</v>
      </c>
      <c r="I3912">
        <v>2.6392699999999998</v>
      </c>
      <c r="J3912">
        <v>5.0755000000000002E-2</v>
      </c>
      <c r="K3912" t="str">
        <f>MID(M3912,22,1)</f>
        <v>6</v>
      </c>
      <c r="L3912" t="s">
        <v>61</v>
      </c>
      <c r="M3912" t="s">
        <v>62</v>
      </c>
      <c r="N3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3912" t="e">
        <f>VLOOKUP(TableOMP[[#This Row],[Label]],TableAvg[],2,FALSE)</f>
        <v>#N/A</v>
      </c>
      <c r="P3912" t="e">
        <f>VLOOKUP(TableOMP[[#This Row],[Label]],TableAvg[],3,FALSE)</f>
        <v>#N/A</v>
      </c>
      <c r="Q3912" t="e">
        <f>TableOMP[[#This Row],[Avg]]-$U$2*TableOMP[[#This Row],[StdDev]]</f>
        <v>#N/A</v>
      </c>
      <c r="R3912" t="e">
        <f>TableOMP[[#This Row],[Avg]]+$U$2*TableOMP[[#This Row],[StdDev]]</f>
        <v>#N/A</v>
      </c>
      <c r="S3912" t="e">
        <f>IF(AND(TableOMP[[#This Row],[total_time]]&gt;=TableOMP[[#This Row],[Low]], TableOMP[[#This Row],[total_time]]&lt;=TableOMP[[#This Row],[High]]),1,0)</f>
        <v>#N/A</v>
      </c>
    </row>
    <row r="3913" spans="1:19" hidden="1" x14ac:dyDescent="0.25">
      <c r="A3913" t="s">
        <v>15</v>
      </c>
      <c r="B3913">
        <v>100</v>
      </c>
      <c r="C3913">
        <v>100</v>
      </c>
      <c r="D3913">
        <v>100000</v>
      </c>
      <c r="E3913">
        <v>52</v>
      </c>
      <c r="F3913">
        <v>1</v>
      </c>
      <c r="G3913">
        <v>1.744335</v>
      </c>
      <c r="H3913">
        <v>6.2674999999999995E-2</v>
      </c>
      <c r="I3913">
        <v>2.7520210000000001</v>
      </c>
      <c r="J3913">
        <v>5.3961000000000002E-2</v>
      </c>
      <c r="K3913" t="str">
        <f>MID(M3913,22,1)</f>
        <v>6</v>
      </c>
      <c r="L3913" t="s">
        <v>61</v>
      </c>
      <c r="M3913" t="s">
        <v>62</v>
      </c>
      <c r="N3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3913" t="e">
        <f>VLOOKUP(TableOMP[[#This Row],[Label]],TableAvg[],2,FALSE)</f>
        <v>#N/A</v>
      </c>
      <c r="P3913" t="e">
        <f>VLOOKUP(TableOMP[[#This Row],[Label]],TableAvg[],3,FALSE)</f>
        <v>#N/A</v>
      </c>
      <c r="Q3913" t="e">
        <f>TableOMP[[#This Row],[Avg]]-$U$2*TableOMP[[#This Row],[StdDev]]</f>
        <v>#N/A</v>
      </c>
      <c r="R3913" t="e">
        <f>TableOMP[[#This Row],[Avg]]+$U$2*TableOMP[[#This Row],[StdDev]]</f>
        <v>#N/A</v>
      </c>
      <c r="S3913" t="e">
        <f>IF(AND(TableOMP[[#This Row],[total_time]]&gt;=TableOMP[[#This Row],[Low]], TableOMP[[#This Row],[total_time]]&lt;=TableOMP[[#This Row],[High]]),1,0)</f>
        <v>#N/A</v>
      </c>
    </row>
    <row r="3914" spans="1:19" hidden="1" x14ac:dyDescent="0.25">
      <c r="A3914" t="s">
        <v>15</v>
      </c>
      <c r="B3914">
        <v>100</v>
      </c>
      <c r="C3914">
        <v>100</v>
      </c>
      <c r="D3914">
        <v>100000</v>
      </c>
      <c r="E3914">
        <v>51</v>
      </c>
      <c r="F3914">
        <v>1</v>
      </c>
      <c r="G3914">
        <v>1.543831</v>
      </c>
      <c r="H3914">
        <v>7.8524999999999998E-2</v>
      </c>
      <c r="I3914">
        <v>2.4271780000000001</v>
      </c>
      <c r="J3914">
        <v>4.8543999999999997E-2</v>
      </c>
      <c r="K3914" t="str">
        <f>MID(M3914,22,1)</f>
        <v>6</v>
      </c>
      <c r="L3914" t="s">
        <v>61</v>
      </c>
      <c r="M3914" t="s">
        <v>62</v>
      </c>
      <c r="N3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3914" t="e">
        <f>VLOOKUP(TableOMP[[#This Row],[Label]],TableAvg[],2,FALSE)</f>
        <v>#N/A</v>
      </c>
      <c r="P3914" t="e">
        <f>VLOOKUP(TableOMP[[#This Row],[Label]],TableAvg[],3,FALSE)</f>
        <v>#N/A</v>
      </c>
      <c r="Q3914" t="e">
        <f>TableOMP[[#This Row],[Avg]]-$U$2*TableOMP[[#This Row],[StdDev]]</f>
        <v>#N/A</v>
      </c>
      <c r="R3914" t="e">
        <f>TableOMP[[#This Row],[Avg]]+$U$2*TableOMP[[#This Row],[StdDev]]</f>
        <v>#N/A</v>
      </c>
      <c r="S3914" t="e">
        <f>IF(AND(TableOMP[[#This Row],[total_time]]&gt;=TableOMP[[#This Row],[Low]], TableOMP[[#This Row],[total_time]]&lt;=TableOMP[[#This Row],[High]]),1,0)</f>
        <v>#N/A</v>
      </c>
    </row>
    <row r="3915" spans="1:19" hidden="1" x14ac:dyDescent="0.25">
      <c r="A3915" t="s">
        <v>15</v>
      </c>
      <c r="B3915">
        <v>100</v>
      </c>
      <c r="C3915">
        <v>100</v>
      </c>
      <c r="D3915">
        <v>100000</v>
      </c>
      <c r="E3915">
        <v>50</v>
      </c>
      <c r="F3915">
        <v>1</v>
      </c>
      <c r="G3915">
        <v>1.713519</v>
      </c>
      <c r="H3915">
        <v>4.9048000000000001E-2</v>
      </c>
      <c r="I3915">
        <v>2.1170749999999998</v>
      </c>
      <c r="J3915">
        <v>4.3206000000000001E-2</v>
      </c>
      <c r="K3915" t="str">
        <f>MID(M3915,22,1)</f>
        <v>6</v>
      </c>
      <c r="L3915" t="s">
        <v>61</v>
      </c>
      <c r="M3915" t="s">
        <v>62</v>
      </c>
      <c r="N3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3915" t="e">
        <f>VLOOKUP(TableOMP[[#This Row],[Label]],TableAvg[],2,FALSE)</f>
        <v>#N/A</v>
      </c>
      <c r="P3915" t="e">
        <f>VLOOKUP(TableOMP[[#This Row],[Label]],TableAvg[],3,FALSE)</f>
        <v>#N/A</v>
      </c>
      <c r="Q3915" t="e">
        <f>TableOMP[[#This Row],[Avg]]-$U$2*TableOMP[[#This Row],[StdDev]]</f>
        <v>#N/A</v>
      </c>
      <c r="R3915" t="e">
        <f>TableOMP[[#This Row],[Avg]]+$U$2*TableOMP[[#This Row],[StdDev]]</f>
        <v>#N/A</v>
      </c>
      <c r="S3915" t="e">
        <f>IF(AND(TableOMP[[#This Row],[total_time]]&gt;=TableOMP[[#This Row],[Low]], TableOMP[[#This Row],[total_time]]&lt;=TableOMP[[#This Row],[High]]),1,0)</f>
        <v>#N/A</v>
      </c>
    </row>
    <row r="3916" spans="1:19" hidden="1" x14ac:dyDescent="0.25">
      <c r="A3916" t="s">
        <v>15</v>
      </c>
      <c r="B3916">
        <v>100</v>
      </c>
      <c r="C3916">
        <v>100</v>
      </c>
      <c r="D3916">
        <v>100000</v>
      </c>
      <c r="E3916">
        <v>49</v>
      </c>
      <c r="F3916">
        <v>1</v>
      </c>
      <c r="G3916">
        <v>1.612128</v>
      </c>
      <c r="H3916">
        <v>7.0243E-2</v>
      </c>
      <c r="I3916">
        <v>1.966893</v>
      </c>
      <c r="J3916">
        <v>4.0977E-2</v>
      </c>
      <c r="K3916" t="str">
        <f>MID(M3916,22,1)</f>
        <v>6</v>
      </c>
      <c r="L3916" t="s">
        <v>61</v>
      </c>
      <c r="M3916" t="s">
        <v>62</v>
      </c>
      <c r="N3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3916" t="e">
        <f>VLOOKUP(TableOMP[[#This Row],[Label]],TableAvg[],2,FALSE)</f>
        <v>#N/A</v>
      </c>
      <c r="P3916" t="e">
        <f>VLOOKUP(TableOMP[[#This Row],[Label]],TableAvg[],3,FALSE)</f>
        <v>#N/A</v>
      </c>
      <c r="Q3916" t="e">
        <f>TableOMP[[#This Row],[Avg]]-$U$2*TableOMP[[#This Row],[StdDev]]</f>
        <v>#N/A</v>
      </c>
      <c r="R3916" t="e">
        <f>TableOMP[[#This Row],[Avg]]+$U$2*TableOMP[[#This Row],[StdDev]]</f>
        <v>#N/A</v>
      </c>
      <c r="S3916" t="e">
        <f>IF(AND(TableOMP[[#This Row],[total_time]]&gt;=TableOMP[[#This Row],[Low]], TableOMP[[#This Row],[total_time]]&lt;=TableOMP[[#This Row],[High]]),1,0)</f>
        <v>#N/A</v>
      </c>
    </row>
    <row r="3917" spans="1:19" hidden="1" x14ac:dyDescent="0.25">
      <c r="A3917" t="s">
        <v>15</v>
      </c>
      <c r="B3917">
        <v>100</v>
      </c>
      <c r="C3917">
        <v>100</v>
      </c>
      <c r="D3917">
        <v>100000</v>
      </c>
      <c r="E3917">
        <v>48</v>
      </c>
      <c r="F3917">
        <v>1</v>
      </c>
      <c r="G3917">
        <v>1.5556719999999999</v>
      </c>
      <c r="H3917">
        <v>0.100804</v>
      </c>
      <c r="I3917">
        <v>3.1900879999999998</v>
      </c>
      <c r="J3917">
        <v>6.7874000000000004E-2</v>
      </c>
      <c r="K3917" t="str">
        <f>MID(M3917,22,1)</f>
        <v>6</v>
      </c>
      <c r="L3917" t="s">
        <v>61</v>
      </c>
      <c r="M3917" t="s">
        <v>62</v>
      </c>
      <c r="N3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3917" t="e">
        <f>VLOOKUP(TableOMP[[#This Row],[Label]],TableAvg[],2,FALSE)</f>
        <v>#N/A</v>
      </c>
      <c r="P3917" t="e">
        <f>VLOOKUP(TableOMP[[#This Row],[Label]],TableAvg[],3,FALSE)</f>
        <v>#N/A</v>
      </c>
      <c r="Q3917" t="e">
        <f>TableOMP[[#This Row],[Avg]]-$U$2*TableOMP[[#This Row],[StdDev]]</f>
        <v>#N/A</v>
      </c>
      <c r="R3917" t="e">
        <f>TableOMP[[#This Row],[Avg]]+$U$2*TableOMP[[#This Row],[StdDev]]</f>
        <v>#N/A</v>
      </c>
      <c r="S3917" t="e">
        <f>IF(AND(TableOMP[[#This Row],[total_time]]&gt;=TableOMP[[#This Row],[Low]], TableOMP[[#This Row],[total_time]]&lt;=TableOMP[[#This Row],[High]]),1,0)</f>
        <v>#N/A</v>
      </c>
    </row>
    <row r="3918" spans="1:19" hidden="1" x14ac:dyDescent="0.25">
      <c r="A3918" t="s">
        <v>15</v>
      </c>
      <c r="B3918">
        <v>100</v>
      </c>
      <c r="C3918">
        <v>100</v>
      </c>
      <c r="D3918">
        <v>100000</v>
      </c>
      <c r="E3918">
        <v>47</v>
      </c>
      <c r="F3918">
        <v>1</v>
      </c>
      <c r="G3918">
        <v>1.493716</v>
      </c>
      <c r="H3918">
        <v>6.8633E-2</v>
      </c>
      <c r="I3918">
        <v>2.174248</v>
      </c>
      <c r="J3918">
        <v>4.7266000000000002E-2</v>
      </c>
      <c r="K3918" t="str">
        <f>MID(M3918,22,1)</f>
        <v>6</v>
      </c>
      <c r="L3918" t="s">
        <v>61</v>
      </c>
      <c r="M3918" t="s">
        <v>62</v>
      </c>
      <c r="N3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3918" t="e">
        <f>VLOOKUP(TableOMP[[#This Row],[Label]],TableAvg[],2,FALSE)</f>
        <v>#N/A</v>
      </c>
      <c r="P3918" t="e">
        <f>VLOOKUP(TableOMP[[#This Row],[Label]],TableAvg[],3,FALSE)</f>
        <v>#N/A</v>
      </c>
      <c r="Q3918" t="e">
        <f>TableOMP[[#This Row],[Avg]]-$U$2*TableOMP[[#This Row],[StdDev]]</f>
        <v>#N/A</v>
      </c>
      <c r="R3918" t="e">
        <f>TableOMP[[#This Row],[Avg]]+$U$2*TableOMP[[#This Row],[StdDev]]</f>
        <v>#N/A</v>
      </c>
      <c r="S3918" t="e">
        <f>IF(AND(TableOMP[[#This Row],[total_time]]&gt;=TableOMP[[#This Row],[Low]], TableOMP[[#This Row],[total_time]]&lt;=TableOMP[[#This Row],[High]]),1,0)</f>
        <v>#N/A</v>
      </c>
    </row>
    <row r="3919" spans="1:19" hidden="1" x14ac:dyDescent="0.25">
      <c r="A3919" t="s">
        <v>15</v>
      </c>
      <c r="B3919">
        <v>100</v>
      </c>
      <c r="C3919">
        <v>100</v>
      </c>
      <c r="D3919">
        <v>100000</v>
      </c>
      <c r="E3919">
        <v>46</v>
      </c>
      <c r="F3919">
        <v>1</v>
      </c>
      <c r="G3919">
        <v>1.665484</v>
      </c>
      <c r="H3919">
        <v>6.4488000000000004E-2</v>
      </c>
      <c r="I3919">
        <v>2.0311599999999999</v>
      </c>
      <c r="J3919">
        <v>4.5136999999999997E-2</v>
      </c>
      <c r="K3919" t="str">
        <f>MID(M3919,22,1)</f>
        <v>6</v>
      </c>
      <c r="L3919" t="s">
        <v>61</v>
      </c>
      <c r="M3919" t="s">
        <v>62</v>
      </c>
      <c r="N3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3919" t="e">
        <f>VLOOKUP(TableOMP[[#This Row],[Label]],TableAvg[],2,FALSE)</f>
        <v>#N/A</v>
      </c>
      <c r="P3919" t="e">
        <f>VLOOKUP(TableOMP[[#This Row],[Label]],TableAvg[],3,FALSE)</f>
        <v>#N/A</v>
      </c>
      <c r="Q3919" t="e">
        <f>TableOMP[[#This Row],[Avg]]-$U$2*TableOMP[[#This Row],[StdDev]]</f>
        <v>#N/A</v>
      </c>
      <c r="R3919" t="e">
        <f>TableOMP[[#This Row],[Avg]]+$U$2*TableOMP[[#This Row],[StdDev]]</f>
        <v>#N/A</v>
      </c>
      <c r="S3919" t="e">
        <f>IF(AND(TableOMP[[#This Row],[total_time]]&gt;=TableOMP[[#This Row],[Low]], TableOMP[[#This Row],[total_time]]&lt;=TableOMP[[#This Row],[High]]),1,0)</f>
        <v>#N/A</v>
      </c>
    </row>
    <row r="3920" spans="1:19" hidden="1" x14ac:dyDescent="0.25">
      <c r="A3920" t="s">
        <v>15</v>
      </c>
      <c r="B3920">
        <v>100</v>
      </c>
      <c r="C3920">
        <v>100</v>
      </c>
      <c r="D3920">
        <v>100000</v>
      </c>
      <c r="E3920">
        <v>45</v>
      </c>
      <c r="F3920">
        <v>1</v>
      </c>
      <c r="G3920">
        <v>1.4365680000000001</v>
      </c>
      <c r="H3920">
        <v>4.3833999999999998E-2</v>
      </c>
      <c r="I3920">
        <v>1.6193280000000001</v>
      </c>
      <c r="J3920">
        <v>3.6803000000000002E-2</v>
      </c>
      <c r="K3920" t="str">
        <f>MID(M3920,22,1)</f>
        <v>6</v>
      </c>
      <c r="L3920" t="s">
        <v>61</v>
      </c>
      <c r="M3920" t="s">
        <v>62</v>
      </c>
      <c r="N3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3920" t="e">
        <f>VLOOKUP(TableOMP[[#This Row],[Label]],TableAvg[],2,FALSE)</f>
        <v>#N/A</v>
      </c>
      <c r="P3920" t="e">
        <f>VLOOKUP(TableOMP[[#This Row],[Label]],TableAvg[],3,FALSE)</f>
        <v>#N/A</v>
      </c>
      <c r="Q3920" t="e">
        <f>TableOMP[[#This Row],[Avg]]-$U$2*TableOMP[[#This Row],[StdDev]]</f>
        <v>#N/A</v>
      </c>
      <c r="R3920" t="e">
        <f>TableOMP[[#This Row],[Avg]]+$U$2*TableOMP[[#This Row],[StdDev]]</f>
        <v>#N/A</v>
      </c>
      <c r="S3920" t="e">
        <f>IF(AND(TableOMP[[#This Row],[total_time]]&gt;=TableOMP[[#This Row],[Low]], TableOMP[[#This Row],[total_time]]&lt;=TableOMP[[#This Row],[High]]),1,0)</f>
        <v>#N/A</v>
      </c>
    </row>
    <row r="3921" spans="1:19" hidden="1" x14ac:dyDescent="0.25">
      <c r="A3921" t="s">
        <v>15</v>
      </c>
      <c r="B3921">
        <v>100</v>
      </c>
      <c r="C3921">
        <v>100</v>
      </c>
      <c r="D3921">
        <v>100000</v>
      </c>
      <c r="E3921">
        <v>44</v>
      </c>
      <c r="F3921">
        <v>1</v>
      </c>
      <c r="G3921">
        <v>1.6263110000000001</v>
      </c>
      <c r="H3921">
        <v>6.7242999999999997E-2</v>
      </c>
      <c r="I3921">
        <v>1.7395449999999999</v>
      </c>
      <c r="J3921">
        <v>4.0454999999999998E-2</v>
      </c>
      <c r="K3921" t="str">
        <f>MID(M3921,22,1)</f>
        <v>6</v>
      </c>
      <c r="L3921" t="s">
        <v>61</v>
      </c>
      <c r="M3921" t="s">
        <v>62</v>
      </c>
      <c r="N3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3921" t="e">
        <f>VLOOKUP(TableOMP[[#This Row],[Label]],TableAvg[],2,FALSE)</f>
        <v>#N/A</v>
      </c>
      <c r="P3921" t="e">
        <f>VLOOKUP(TableOMP[[#This Row],[Label]],TableAvg[],3,FALSE)</f>
        <v>#N/A</v>
      </c>
      <c r="Q3921" t="e">
        <f>TableOMP[[#This Row],[Avg]]-$U$2*TableOMP[[#This Row],[StdDev]]</f>
        <v>#N/A</v>
      </c>
      <c r="R3921" t="e">
        <f>TableOMP[[#This Row],[Avg]]+$U$2*TableOMP[[#This Row],[StdDev]]</f>
        <v>#N/A</v>
      </c>
      <c r="S3921" t="e">
        <f>IF(AND(TableOMP[[#This Row],[total_time]]&gt;=TableOMP[[#This Row],[Low]], TableOMP[[#This Row],[total_time]]&lt;=TableOMP[[#This Row],[High]]),1,0)</f>
        <v>#N/A</v>
      </c>
    </row>
    <row r="3922" spans="1:19" hidden="1" x14ac:dyDescent="0.25">
      <c r="A3922" t="s">
        <v>15</v>
      </c>
      <c r="B3922">
        <v>100</v>
      </c>
      <c r="C3922">
        <v>100</v>
      </c>
      <c r="D3922">
        <v>100000</v>
      </c>
      <c r="E3922">
        <v>43</v>
      </c>
      <c r="F3922">
        <v>1</v>
      </c>
      <c r="G3922">
        <v>1.465338</v>
      </c>
      <c r="H3922">
        <v>8.8705000000000006E-2</v>
      </c>
      <c r="I3922">
        <v>2.4267880000000002</v>
      </c>
      <c r="J3922">
        <v>5.7780999999999999E-2</v>
      </c>
      <c r="K3922" t="str">
        <f>MID(M3922,22,1)</f>
        <v>6</v>
      </c>
      <c r="L3922" t="s">
        <v>61</v>
      </c>
      <c r="M3922" t="s">
        <v>62</v>
      </c>
      <c r="N3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3922" t="e">
        <f>VLOOKUP(TableOMP[[#This Row],[Label]],TableAvg[],2,FALSE)</f>
        <v>#N/A</v>
      </c>
      <c r="P3922" t="e">
        <f>VLOOKUP(TableOMP[[#This Row],[Label]],TableAvg[],3,FALSE)</f>
        <v>#N/A</v>
      </c>
      <c r="Q3922" t="e">
        <f>TableOMP[[#This Row],[Avg]]-$U$2*TableOMP[[#This Row],[StdDev]]</f>
        <v>#N/A</v>
      </c>
      <c r="R3922" t="e">
        <f>TableOMP[[#This Row],[Avg]]+$U$2*TableOMP[[#This Row],[StdDev]]</f>
        <v>#N/A</v>
      </c>
      <c r="S3922" t="e">
        <f>IF(AND(TableOMP[[#This Row],[total_time]]&gt;=TableOMP[[#This Row],[Low]], TableOMP[[#This Row],[total_time]]&lt;=TableOMP[[#This Row],[High]]),1,0)</f>
        <v>#N/A</v>
      </c>
    </row>
    <row r="3923" spans="1:19" hidden="1" x14ac:dyDescent="0.25">
      <c r="A3923" t="s">
        <v>15</v>
      </c>
      <c r="B3923">
        <v>100</v>
      </c>
      <c r="C3923">
        <v>100</v>
      </c>
      <c r="D3923">
        <v>100000</v>
      </c>
      <c r="E3923">
        <v>42</v>
      </c>
      <c r="F3923">
        <v>1</v>
      </c>
      <c r="G3923">
        <v>1.418377</v>
      </c>
      <c r="H3923">
        <v>6.9821999999999995E-2</v>
      </c>
      <c r="I3923">
        <v>2.0582500000000001</v>
      </c>
      <c r="J3923">
        <v>5.0201000000000003E-2</v>
      </c>
      <c r="K3923" t="str">
        <f>MID(M3923,22,1)</f>
        <v>6</v>
      </c>
      <c r="L3923" t="s">
        <v>61</v>
      </c>
      <c r="M3923" t="s">
        <v>62</v>
      </c>
      <c r="N3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3923" t="e">
        <f>VLOOKUP(TableOMP[[#This Row],[Label]],TableAvg[],2,FALSE)</f>
        <v>#N/A</v>
      </c>
      <c r="P3923" t="e">
        <f>VLOOKUP(TableOMP[[#This Row],[Label]],TableAvg[],3,FALSE)</f>
        <v>#N/A</v>
      </c>
      <c r="Q3923" t="e">
        <f>TableOMP[[#This Row],[Avg]]-$U$2*TableOMP[[#This Row],[StdDev]]</f>
        <v>#N/A</v>
      </c>
      <c r="R3923" t="e">
        <f>TableOMP[[#This Row],[Avg]]+$U$2*TableOMP[[#This Row],[StdDev]]</f>
        <v>#N/A</v>
      </c>
      <c r="S3923" t="e">
        <f>IF(AND(TableOMP[[#This Row],[total_time]]&gt;=TableOMP[[#This Row],[Low]], TableOMP[[#This Row],[total_time]]&lt;=TableOMP[[#This Row],[High]]),1,0)</f>
        <v>#N/A</v>
      </c>
    </row>
    <row r="3924" spans="1:19" hidden="1" x14ac:dyDescent="0.25">
      <c r="A3924" t="s">
        <v>15</v>
      </c>
      <c r="B3924">
        <v>100</v>
      </c>
      <c r="C3924">
        <v>100</v>
      </c>
      <c r="D3924">
        <v>100000</v>
      </c>
      <c r="E3924">
        <v>41</v>
      </c>
      <c r="F3924">
        <v>1</v>
      </c>
      <c r="G3924">
        <v>1.528049</v>
      </c>
      <c r="H3924">
        <v>5.2641E-2</v>
      </c>
      <c r="I3924">
        <v>1.8799360000000001</v>
      </c>
      <c r="J3924">
        <v>4.6997999999999998E-2</v>
      </c>
      <c r="K3924" t="str">
        <f>MID(M3924,22,1)</f>
        <v>6</v>
      </c>
      <c r="L3924" t="s">
        <v>61</v>
      </c>
      <c r="M3924" t="s">
        <v>62</v>
      </c>
      <c r="N3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3924" t="e">
        <f>VLOOKUP(TableOMP[[#This Row],[Label]],TableAvg[],2,FALSE)</f>
        <v>#N/A</v>
      </c>
      <c r="P3924" t="e">
        <f>VLOOKUP(TableOMP[[#This Row],[Label]],TableAvg[],3,FALSE)</f>
        <v>#N/A</v>
      </c>
      <c r="Q3924" t="e">
        <f>TableOMP[[#This Row],[Avg]]-$U$2*TableOMP[[#This Row],[StdDev]]</f>
        <v>#N/A</v>
      </c>
      <c r="R3924" t="e">
        <f>TableOMP[[#This Row],[Avg]]+$U$2*TableOMP[[#This Row],[StdDev]]</f>
        <v>#N/A</v>
      </c>
      <c r="S3924" t="e">
        <f>IF(AND(TableOMP[[#This Row],[total_time]]&gt;=TableOMP[[#This Row],[Low]], TableOMP[[#This Row],[total_time]]&lt;=TableOMP[[#This Row],[High]]),1,0)</f>
        <v>#N/A</v>
      </c>
    </row>
    <row r="3925" spans="1:19" hidden="1" x14ac:dyDescent="0.25">
      <c r="A3925" t="s">
        <v>15</v>
      </c>
      <c r="B3925">
        <v>100</v>
      </c>
      <c r="C3925">
        <v>100</v>
      </c>
      <c r="D3925">
        <v>100000</v>
      </c>
      <c r="E3925">
        <v>40</v>
      </c>
      <c r="F3925">
        <v>1</v>
      </c>
      <c r="G3925">
        <v>1.399805</v>
      </c>
      <c r="H3925">
        <v>6.0519000000000003E-2</v>
      </c>
      <c r="I3925">
        <v>1.991819</v>
      </c>
      <c r="J3925">
        <v>5.1071999999999999E-2</v>
      </c>
      <c r="K3925" t="str">
        <f>MID(M3925,22,1)</f>
        <v>6</v>
      </c>
      <c r="L3925" t="s">
        <v>61</v>
      </c>
      <c r="M3925" t="s">
        <v>62</v>
      </c>
      <c r="N3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3925" t="e">
        <f>VLOOKUP(TableOMP[[#This Row],[Label]],TableAvg[],2,FALSE)</f>
        <v>#N/A</v>
      </c>
      <c r="P3925" t="e">
        <f>VLOOKUP(TableOMP[[#This Row],[Label]],TableAvg[],3,FALSE)</f>
        <v>#N/A</v>
      </c>
      <c r="Q3925" t="e">
        <f>TableOMP[[#This Row],[Avg]]-$U$2*TableOMP[[#This Row],[StdDev]]</f>
        <v>#N/A</v>
      </c>
      <c r="R3925" t="e">
        <f>TableOMP[[#This Row],[Avg]]+$U$2*TableOMP[[#This Row],[StdDev]]</f>
        <v>#N/A</v>
      </c>
      <c r="S3925" t="e">
        <f>IF(AND(TableOMP[[#This Row],[total_time]]&gt;=TableOMP[[#This Row],[Low]], TableOMP[[#This Row],[total_time]]&lt;=TableOMP[[#This Row],[High]]),1,0)</f>
        <v>#N/A</v>
      </c>
    </row>
    <row r="3926" spans="1:19" hidden="1" x14ac:dyDescent="0.25">
      <c r="A3926" t="s">
        <v>15</v>
      </c>
      <c r="B3926">
        <v>100</v>
      </c>
      <c r="C3926">
        <v>100</v>
      </c>
      <c r="D3926">
        <v>100000</v>
      </c>
      <c r="E3926">
        <v>39</v>
      </c>
      <c r="F3926">
        <v>1</v>
      </c>
      <c r="G3926">
        <v>1.5174840000000001</v>
      </c>
      <c r="H3926">
        <v>6.7696000000000006E-2</v>
      </c>
      <c r="I3926">
        <v>1.792538</v>
      </c>
      <c r="J3926">
        <v>4.7171999999999999E-2</v>
      </c>
      <c r="K3926" t="str">
        <f>MID(M3926,22,1)</f>
        <v>6</v>
      </c>
      <c r="L3926" t="s">
        <v>61</v>
      </c>
      <c r="M3926" t="s">
        <v>62</v>
      </c>
      <c r="N3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3926" t="e">
        <f>VLOOKUP(TableOMP[[#This Row],[Label]],TableAvg[],2,FALSE)</f>
        <v>#N/A</v>
      </c>
      <c r="P3926" t="e">
        <f>VLOOKUP(TableOMP[[#This Row],[Label]],TableAvg[],3,FALSE)</f>
        <v>#N/A</v>
      </c>
      <c r="Q3926" t="e">
        <f>TableOMP[[#This Row],[Avg]]-$U$2*TableOMP[[#This Row],[StdDev]]</f>
        <v>#N/A</v>
      </c>
      <c r="R3926" t="e">
        <f>TableOMP[[#This Row],[Avg]]+$U$2*TableOMP[[#This Row],[StdDev]]</f>
        <v>#N/A</v>
      </c>
      <c r="S3926" t="e">
        <f>IF(AND(TableOMP[[#This Row],[total_time]]&gt;=TableOMP[[#This Row],[Low]], TableOMP[[#This Row],[total_time]]&lt;=TableOMP[[#This Row],[High]]),1,0)</f>
        <v>#N/A</v>
      </c>
    </row>
    <row r="3927" spans="1:19" hidden="1" x14ac:dyDescent="0.25">
      <c r="A3927" t="s">
        <v>15</v>
      </c>
      <c r="B3927">
        <v>100</v>
      </c>
      <c r="C3927">
        <v>100</v>
      </c>
      <c r="D3927">
        <v>100000</v>
      </c>
      <c r="E3927">
        <v>38</v>
      </c>
      <c r="F3927">
        <v>1</v>
      </c>
      <c r="G3927">
        <v>1.4197390000000001</v>
      </c>
      <c r="H3927">
        <v>6.5483E-2</v>
      </c>
      <c r="I3927">
        <v>1.710569</v>
      </c>
      <c r="J3927">
        <v>4.6232000000000002E-2</v>
      </c>
      <c r="K3927" t="str">
        <f>MID(M3927,22,1)</f>
        <v>6</v>
      </c>
      <c r="L3927" t="s">
        <v>61</v>
      </c>
      <c r="M3927" t="s">
        <v>62</v>
      </c>
      <c r="N3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3927" t="e">
        <f>VLOOKUP(TableOMP[[#This Row],[Label]],TableAvg[],2,FALSE)</f>
        <v>#N/A</v>
      </c>
      <c r="P3927" t="e">
        <f>VLOOKUP(TableOMP[[#This Row],[Label]],TableAvg[],3,FALSE)</f>
        <v>#N/A</v>
      </c>
      <c r="Q3927" t="e">
        <f>TableOMP[[#This Row],[Avg]]-$U$2*TableOMP[[#This Row],[StdDev]]</f>
        <v>#N/A</v>
      </c>
      <c r="R3927" t="e">
        <f>TableOMP[[#This Row],[Avg]]+$U$2*TableOMP[[#This Row],[StdDev]]</f>
        <v>#N/A</v>
      </c>
      <c r="S3927" t="e">
        <f>IF(AND(TableOMP[[#This Row],[total_time]]&gt;=TableOMP[[#This Row],[Low]], TableOMP[[#This Row],[total_time]]&lt;=TableOMP[[#This Row],[High]]),1,0)</f>
        <v>#N/A</v>
      </c>
    </row>
    <row r="3928" spans="1:19" hidden="1" x14ac:dyDescent="0.25">
      <c r="A3928" t="s">
        <v>15</v>
      </c>
      <c r="B3928">
        <v>100</v>
      </c>
      <c r="C3928">
        <v>100</v>
      </c>
      <c r="D3928">
        <v>100000</v>
      </c>
      <c r="E3928">
        <v>37</v>
      </c>
      <c r="F3928">
        <v>1</v>
      </c>
      <c r="G3928">
        <v>1.3457790000000001</v>
      </c>
      <c r="H3928">
        <v>4.8215000000000001E-2</v>
      </c>
      <c r="I3928">
        <v>1.370287</v>
      </c>
      <c r="J3928">
        <v>3.8064000000000001E-2</v>
      </c>
      <c r="K3928" t="str">
        <f>MID(M3928,22,1)</f>
        <v>6</v>
      </c>
      <c r="L3928" t="s">
        <v>61</v>
      </c>
      <c r="M3928" t="s">
        <v>62</v>
      </c>
      <c r="N3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3928" t="e">
        <f>VLOOKUP(TableOMP[[#This Row],[Label]],TableAvg[],2,FALSE)</f>
        <v>#N/A</v>
      </c>
      <c r="P3928" t="e">
        <f>VLOOKUP(TableOMP[[#This Row],[Label]],TableAvg[],3,FALSE)</f>
        <v>#N/A</v>
      </c>
      <c r="Q3928" t="e">
        <f>TableOMP[[#This Row],[Avg]]-$U$2*TableOMP[[#This Row],[StdDev]]</f>
        <v>#N/A</v>
      </c>
      <c r="R3928" t="e">
        <f>TableOMP[[#This Row],[Avg]]+$U$2*TableOMP[[#This Row],[StdDev]]</f>
        <v>#N/A</v>
      </c>
      <c r="S3928" t="e">
        <f>IF(AND(TableOMP[[#This Row],[total_time]]&gt;=TableOMP[[#This Row],[Low]], TableOMP[[#This Row],[total_time]]&lt;=TableOMP[[#This Row],[High]]),1,0)</f>
        <v>#N/A</v>
      </c>
    </row>
    <row r="3929" spans="1:19" hidden="1" x14ac:dyDescent="0.25">
      <c r="A3929" t="s">
        <v>15</v>
      </c>
      <c r="B3929">
        <v>100</v>
      </c>
      <c r="C3929">
        <v>100</v>
      </c>
      <c r="D3929">
        <v>100000</v>
      </c>
      <c r="E3929">
        <v>36</v>
      </c>
      <c r="F3929">
        <v>1</v>
      </c>
      <c r="G3929">
        <v>1.3929199999999999</v>
      </c>
      <c r="H3929">
        <v>7.3865E-2</v>
      </c>
      <c r="I3929">
        <v>1.702305</v>
      </c>
      <c r="J3929">
        <v>4.8637E-2</v>
      </c>
      <c r="K3929" t="str">
        <f>MID(M3929,22,1)</f>
        <v>6</v>
      </c>
      <c r="L3929" t="s">
        <v>61</v>
      </c>
      <c r="M3929" t="s">
        <v>62</v>
      </c>
      <c r="N3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3929" t="e">
        <f>VLOOKUP(TableOMP[[#This Row],[Label]],TableAvg[],2,FALSE)</f>
        <v>#N/A</v>
      </c>
      <c r="P3929" t="e">
        <f>VLOOKUP(TableOMP[[#This Row],[Label]],TableAvg[],3,FALSE)</f>
        <v>#N/A</v>
      </c>
      <c r="Q3929" t="e">
        <f>TableOMP[[#This Row],[Avg]]-$U$2*TableOMP[[#This Row],[StdDev]]</f>
        <v>#N/A</v>
      </c>
      <c r="R3929" t="e">
        <f>TableOMP[[#This Row],[Avg]]+$U$2*TableOMP[[#This Row],[StdDev]]</f>
        <v>#N/A</v>
      </c>
      <c r="S3929" t="e">
        <f>IF(AND(TableOMP[[#This Row],[total_time]]&gt;=TableOMP[[#This Row],[Low]], TableOMP[[#This Row],[total_time]]&lt;=TableOMP[[#This Row],[High]]),1,0)</f>
        <v>#N/A</v>
      </c>
    </row>
    <row r="3930" spans="1:19" hidden="1" x14ac:dyDescent="0.25">
      <c r="A3930" t="s">
        <v>15</v>
      </c>
      <c r="B3930">
        <v>100</v>
      </c>
      <c r="C3930">
        <v>100</v>
      </c>
      <c r="D3930">
        <v>100000</v>
      </c>
      <c r="E3930">
        <v>35</v>
      </c>
      <c r="F3930">
        <v>1</v>
      </c>
      <c r="G3930">
        <v>1.3352329999999999</v>
      </c>
      <c r="H3930">
        <v>5.7079999999999999E-2</v>
      </c>
      <c r="I3930">
        <v>1.4540550000000001</v>
      </c>
      <c r="J3930">
        <v>4.2765999999999998E-2</v>
      </c>
      <c r="K3930" t="str">
        <f>MID(M3930,22,1)</f>
        <v>6</v>
      </c>
      <c r="L3930" t="s">
        <v>61</v>
      </c>
      <c r="M3930" t="s">
        <v>62</v>
      </c>
      <c r="N3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3930" t="e">
        <f>VLOOKUP(TableOMP[[#This Row],[Label]],TableAvg[],2,FALSE)</f>
        <v>#N/A</v>
      </c>
      <c r="P3930" t="e">
        <f>VLOOKUP(TableOMP[[#This Row],[Label]],TableAvg[],3,FALSE)</f>
        <v>#N/A</v>
      </c>
      <c r="Q3930" t="e">
        <f>TableOMP[[#This Row],[Avg]]-$U$2*TableOMP[[#This Row],[StdDev]]</f>
        <v>#N/A</v>
      </c>
      <c r="R3930" t="e">
        <f>TableOMP[[#This Row],[Avg]]+$U$2*TableOMP[[#This Row],[StdDev]]</f>
        <v>#N/A</v>
      </c>
      <c r="S3930" t="e">
        <f>IF(AND(TableOMP[[#This Row],[total_time]]&gt;=TableOMP[[#This Row],[Low]], TableOMP[[#This Row],[total_time]]&lt;=TableOMP[[#This Row],[High]]),1,0)</f>
        <v>#N/A</v>
      </c>
    </row>
    <row r="3931" spans="1:19" hidden="1" x14ac:dyDescent="0.25">
      <c r="A3931" t="s">
        <v>15</v>
      </c>
      <c r="B3931">
        <v>100</v>
      </c>
      <c r="C3931">
        <v>100</v>
      </c>
      <c r="D3931">
        <v>100000</v>
      </c>
      <c r="E3931">
        <v>34</v>
      </c>
      <c r="F3931">
        <v>1</v>
      </c>
      <c r="G3931">
        <v>1.367804</v>
      </c>
      <c r="H3931">
        <v>5.9957999999999997E-2</v>
      </c>
      <c r="I3931">
        <v>1.540759</v>
      </c>
      <c r="J3931">
        <v>4.6690000000000002E-2</v>
      </c>
      <c r="K3931" t="str">
        <f>MID(M3931,22,1)</f>
        <v>6</v>
      </c>
      <c r="L3931" t="s">
        <v>61</v>
      </c>
      <c r="M3931" t="s">
        <v>62</v>
      </c>
      <c r="N3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3931" t="e">
        <f>VLOOKUP(TableOMP[[#This Row],[Label]],TableAvg[],2,FALSE)</f>
        <v>#N/A</v>
      </c>
      <c r="P3931" t="e">
        <f>VLOOKUP(TableOMP[[#This Row],[Label]],TableAvg[],3,FALSE)</f>
        <v>#N/A</v>
      </c>
      <c r="Q3931" t="e">
        <f>TableOMP[[#This Row],[Avg]]-$U$2*TableOMP[[#This Row],[StdDev]]</f>
        <v>#N/A</v>
      </c>
      <c r="R3931" t="e">
        <f>TableOMP[[#This Row],[Avg]]+$U$2*TableOMP[[#This Row],[StdDev]]</f>
        <v>#N/A</v>
      </c>
      <c r="S3931" t="e">
        <f>IF(AND(TableOMP[[#This Row],[total_time]]&gt;=TableOMP[[#This Row],[Low]], TableOMP[[#This Row],[total_time]]&lt;=TableOMP[[#This Row],[High]]),1,0)</f>
        <v>#N/A</v>
      </c>
    </row>
    <row r="3932" spans="1:19" hidden="1" x14ac:dyDescent="0.25">
      <c r="A3932" t="s">
        <v>15</v>
      </c>
      <c r="B3932">
        <v>100</v>
      </c>
      <c r="C3932">
        <v>100</v>
      </c>
      <c r="D3932">
        <v>100000</v>
      </c>
      <c r="E3932">
        <v>33</v>
      </c>
      <c r="F3932">
        <v>1</v>
      </c>
      <c r="G3932">
        <v>1.40777</v>
      </c>
      <c r="H3932">
        <v>5.5929E-2</v>
      </c>
      <c r="I3932">
        <v>1.5481309999999999</v>
      </c>
      <c r="J3932">
        <v>4.8378999999999998E-2</v>
      </c>
      <c r="K3932" t="str">
        <f>MID(M3932,22,1)</f>
        <v>6</v>
      </c>
      <c r="L3932" t="s">
        <v>61</v>
      </c>
      <c r="M3932" t="s">
        <v>62</v>
      </c>
      <c r="N3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3932" t="e">
        <f>VLOOKUP(TableOMP[[#This Row],[Label]],TableAvg[],2,FALSE)</f>
        <v>#N/A</v>
      </c>
      <c r="P3932" t="e">
        <f>VLOOKUP(TableOMP[[#This Row],[Label]],TableAvg[],3,FALSE)</f>
        <v>#N/A</v>
      </c>
      <c r="Q3932" t="e">
        <f>TableOMP[[#This Row],[Avg]]-$U$2*TableOMP[[#This Row],[StdDev]]</f>
        <v>#N/A</v>
      </c>
      <c r="R3932" t="e">
        <f>TableOMP[[#This Row],[Avg]]+$U$2*TableOMP[[#This Row],[StdDev]]</f>
        <v>#N/A</v>
      </c>
      <c r="S3932" t="e">
        <f>IF(AND(TableOMP[[#This Row],[total_time]]&gt;=TableOMP[[#This Row],[Low]], TableOMP[[#This Row],[total_time]]&lt;=TableOMP[[#This Row],[High]]),1,0)</f>
        <v>#N/A</v>
      </c>
    </row>
    <row r="3933" spans="1:19" hidden="1" x14ac:dyDescent="0.25">
      <c r="A3933" t="s">
        <v>15</v>
      </c>
      <c r="B3933">
        <v>100</v>
      </c>
      <c r="C3933">
        <v>100</v>
      </c>
      <c r="D3933">
        <v>100000</v>
      </c>
      <c r="E3933">
        <v>32</v>
      </c>
      <c r="F3933">
        <v>1</v>
      </c>
      <c r="G3933">
        <v>1.2952999999999999</v>
      </c>
      <c r="H3933">
        <v>6.4721000000000001E-2</v>
      </c>
      <c r="I3933">
        <v>1.5143439999999999</v>
      </c>
      <c r="J3933">
        <v>4.8849999999999998E-2</v>
      </c>
      <c r="K3933" t="str">
        <f>MID(M3933,22,1)</f>
        <v>6</v>
      </c>
      <c r="L3933" t="s">
        <v>61</v>
      </c>
      <c r="M3933" t="s">
        <v>62</v>
      </c>
      <c r="N3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3933" t="e">
        <f>VLOOKUP(TableOMP[[#This Row],[Label]],TableAvg[],2,FALSE)</f>
        <v>#N/A</v>
      </c>
      <c r="P3933" t="e">
        <f>VLOOKUP(TableOMP[[#This Row],[Label]],TableAvg[],3,FALSE)</f>
        <v>#N/A</v>
      </c>
      <c r="Q3933" t="e">
        <f>TableOMP[[#This Row],[Avg]]-$U$2*TableOMP[[#This Row],[StdDev]]</f>
        <v>#N/A</v>
      </c>
      <c r="R3933" t="e">
        <f>TableOMP[[#This Row],[Avg]]+$U$2*TableOMP[[#This Row],[StdDev]]</f>
        <v>#N/A</v>
      </c>
      <c r="S3933" t="e">
        <f>IF(AND(TableOMP[[#This Row],[total_time]]&gt;=TableOMP[[#This Row],[Low]], TableOMP[[#This Row],[total_time]]&lt;=TableOMP[[#This Row],[High]]),1,0)</f>
        <v>#N/A</v>
      </c>
    </row>
    <row r="3934" spans="1:19" hidden="1" x14ac:dyDescent="0.25">
      <c r="A3934" t="s">
        <v>15</v>
      </c>
      <c r="B3934">
        <v>100</v>
      </c>
      <c r="C3934">
        <v>100</v>
      </c>
      <c r="D3934">
        <v>100000</v>
      </c>
      <c r="E3934">
        <v>31</v>
      </c>
      <c r="F3934">
        <v>1</v>
      </c>
      <c r="G3934">
        <v>1.256005</v>
      </c>
      <c r="H3934">
        <v>3.7178000000000003E-2</v>
      </c>
      <c r="I3934">
        <v>0.918659</v>
      </c>
      <c r="J3934">
        <v>3.0622E-2</v>
      </c>
      <c r="K3934" t="str">
        <f>MID(M3934,22,1)</f>
        <v>6</v>
      </c>
      <c r="L3934" t="s">
        <v>61</v>
      </c>
      <c r="M3934" t="s">
        <v>62</v>
      </c>
      <c r="N3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3934" t="e">
        <f>VLOOKUP(TableOMP[[#This Row],[Label]],TableAvg[],2,FALSE)</f>
        <v>#N/A</v>
      </c>
      <c r="P3934" t="e">
        <f>VLOOKUP(TableOMP[[#This Row],[Label]],TableAvg[],3,FALSE)</f>
        <v>#N/A</v>
      </c>
      <c r="Q3934" t="e">
        <f>TableOMP[[#This Row],[Avg]]-$U$2*TableOMP[[#This Row],[StdDev]]</f>
        <v>#N/A</v>
      </c>
      <c r="R3934" t="e">
        <f>TableOMP[[#This Row],[Avg]]+$U$2*TableOMP[[#This Row],[StdDev]]</f>
        <v>#N/A</v>
      </c>
      <c r="S3934" t="e">
        <f>IF(AND(TableOMP[[#This Row],[total_time]]&gt;=TableOMP[[#This Row],[Low]], TableOMP[[#This Row],[total_time]]&lt;=TableOMP[[#This Row],[High]]),1,0)</f>
        <v>#N/A</v>
      </c>
    </row>
    <row r="3935" spans="1:19" hidden="1" x14ac:dyDescent="0.25">
      <c r="A3935" t="s">
        <v>15</v>
      </c>
      <c r="B3935">
        <v>100</v>
      </c>
      <c r="C3935">
        <v>100</v>
      </c>
      <c r="D3935">
        <v>100000</v>
      </c>
      <c r="E3935">
        <v>30</v>
      </c>
      <c r="F3935">
        <v>1</v>
      </c>
      <c r="G3935">
        <v>1.3470120000000001</v>
      </c>
      <c r="H3935">
        <v>4.4637000000000003E-2</v>
      </c>
      <c r="I3935">
        <v>1.104468</v>
      </c>
      <c r="J3935">
        <v>3.8085000000000001E-2</v>
      </c>
      <c r="K3935" t="str">
        <f>MID(M3935,22,1)</f>
        <v>6</v>
      </c>
      <c r="L3935" t="s">
        <v>61</v>
      </c>
      <c r="M3935" t="s">
        <v>62</v>
      </c>
      <c r="N3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3935" t="e">
        <f>VLOOKUP(TableOMP[[#This Row],[Label]],TableAvg[],2,FALSE)</f>
        <v>#N/A</v>
      </c>
      <c r="P3935" t="e">
        <f>VLOOKUP(TableOMP[[#This Row],[Label]],TableAvg[],3,FALSE)</f>
        <v>#N/A</v>
      </c>
      <c r="Q3935" t="e">
        <f>TableOMP[[#This Row],[Avg]]-$U$2*TableOMP[[#This Row],[StdDev]]</f>
        <v>#N/A</v>
      </c>
      <c r="R3935" t="e">
        <f>TableOMP[[#This Row],[Avg]]+$U$2*TableOMP[[#This Row],[StdDev]]</f>
        <v>#N/A</v>
      </c>
      <c r="S3935" t="e">
        <f>IF(AND(TableOMP[[#This Row],[total_time]]&gt;=TableOMP[[#This Row],[Low]], TableOMP[[#This Row],[total_time]]&lt;=TableOMP[[#This Row],[High]]),1,0)</f>
        <v>#N/A</v>
      </c>
    </row>
    <row r="3936" spans="1:19" hidden="1" x14ac:dyDescent="0.25">
      <c r="A3936" t="s">
        <v>15</v>
      </c>
      <c r="B3936">
        <v>100</v>
      </c>
      <c r="C3936">
        <v>100</v>
      </c>
      <c r="D3936">
        <v>100000</v>
      </c>
      <c r="E3936">
        <v>29</v>
      </c>
      <c r="F3936">
        <v>1</v>
      </c>
      <c r="G3936">
        <v>1.3065850000000001</v>
      </c>
      <c r="H3936">
        <v>6.5224000000000004E-2</v>
      </c>
      <c r="I3936">
        <v>1.303542</v>
      </c>
      <c r="J3936">
        <v>4.6554999999999999E-2</v>
      </c>
      <c r="K3936" t="str">
        <f>MID(M3936,22,1)</f>
        <v>6</v>
      </c>
      <c r="L3936" t="s">
        <v>61</v>
      </c>
      <c r="M3936" t="s">
        <v>62</v>
      </c>
      <c r="N3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3936" t="e">
        <f>VLOOKUP(TableOMP[[#This Row],[Label]],TableAvg[],2,FALSE)</f>
        <v>#N/A</v>
      </c>
      <c r="P3936" t="e">
        <f>VLOOKUP(TableOMP[[#This Row],[Label]],TableAvg[],3,FALSE)</f>
        <v>#N/A</v>
      </c>
      <c r="Q3936" t="e">
        <f>TableOMP[[#This Row],[Avg]]-$U$2*TableOMP[[#This Row],[StdDev]]</f>
        <v>#N/A</v>
      </c>
      <c r="R3936" t="e">
        <f>TableOMP[[#This Row],[Avg]]+$U$2*TableOMP[[#This Row],[StdDev]]</f>
        <v>#N/A</v>
      </c>
      <c r="S3936" t="e">
        <f>IF(AND(TableOMP[[#This Row],[total_time]]&gt;=TableOMP[[#This Row],[Low]], TableOMP[[#This Row],[total_time]]&lt;=TableOMP[[#This Row],[High]]),1,0)</f>
        <v>#N/A</v>
      </c>
    </row>
    <row r="3937" spans="1:19" hidden="1" x14ac:dyDescent="0.25">
      <c r="A3937" t="s">
        <v>15</v>
      </c>
      <c r="B3937">
        <v>100</v>
      </c>
      <c r="C3937">
        <v>100</v>
      </c>
      <c r="D3937">
        <v>100000</v>
      </c>
      <c r="E3937">
        <v>28</v>
      </c>
      <c r="F3937">
        <v>1</v>
      </c>
      <c r="G3937">
        <v>1.3173859999999999</v>
      </c>
      <c r="H3937">
        <v>6.0987E-2</v>
      </c>
      <c r="I3937">
        <v>1.232923</v>
      </c>
      <c r="J3937">
        <v>4.5664000000000003E-2</v>
      </c>
      <c r="K3937" t="str">
        <f>MID(M3937,22,1)</f>
        <v>6</v>
      </c>
      <c r="L3937" t="s">
        <v>61</v>
      </c>
      <c r="M3937" t="s">
        <v>62</v>
      </c>
      <c r="N3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3937" t="e">
        <f>VLOOKUP(TableOMP[[#This Row],[Label]],TableAvg[],2,FALSE)</f>
        <v>#N/A</v>
      </c>
      <c r="P3937" t="e">
        <f>VLOOKUP(TableOMP[[#This Row],[Label]],TableAvg[],3,FALSE)</f>
        <v>#N/A</v>
      </c>
      <c r="Q3937" t="e">
        <f>TableOMP[[#This Row],[Avg]]-$U$2*TableOMP[[#This Row],[StdDev]]</f>
        <v>#N/A</v>
      </c>
      <c r="R3937" t="e">
        <f>TableOMP[[#This Row],[Avg]]+$U$2*TableOMP[[#This Row],[StdDev]]</f>
        <v>#N/A</v>
      </c>
      <c r="S3937" t="e">
        <f>IF(AND(TableOMP[[#This Row],[total_time]]&gt;=TableOMP[[#This Row],[Low]], TableOMP[[#This Row],[total_time]]&lt;=TableOMP[[#This Row],[High]]),1,0)</f>
        <v>#N/A</v>
      </c>
    </row>
    <row r="3938" spans="1:19" hidden="1" x14ac:dyDescent="0.25">
      <c r="A3938" t="s">
        <v>15</v>
      </c>
      <c r="B3938">
        <v>100</v>
      </c>
      <c r="C3938">
        <v>100</v>
      </c>
      <c r="D3938">
        <v>100000</v>
      </c>
      <c r="E3938">
        <v>27</v>
      </c>
      <c r="F3938">
        <v>1</v>
      </c>
      <c r="G3938">
        <v>1.2396780000000001</v>
      </c>
      <c r="H3938">
        <v>5.3294000000000001E-2</v>
      </c>
      <c r="I3938">
        <v>0.95665199999999995</v>
      </c>
      <c r="J3938">
        <v>3.6794E-2</v>
      </c>
      <c r="K3938" t="str">
        <f>MID(M3938,22,1)</f>
        <v>6</v>
      </c>
      <c r="L3938" t="s">
        <v>61</v>
      </c>
      <c r="M3938" t="s">
        <v>62</v>
      </c>
      <c r="N3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3938" t="e">
        <f>VLOOKUP(TableOMP[[#This Row],[Label]],TableAvg[],2,FALSE)</f>
        <v>#N/A</v>
      </c>
      <c r="P3938" t="e">
        <f>VLOOKUP(TableOMP[[#This Row],[Label]],TableAvg[],3,FALSE)</f>
        <v>#N/A</v>
      </c>
      <c r="Q3938" t="e">
        <f>TableOMP[[#This Row],[Avg]]-$U$2*TableOMP[[#This Row],[StdDev]]</f>
        <v>#N/A</v>
      </c>
      <c r="R3938" t="e">
        <f>TableOMP[[#This Row],[Avg]]+$U$2*TableOMP[[#This Row],[StdDev]]</f>
        <v>#N/A</v>
      </c>
      <c r="S3938" t="e">
        <f>IF(AND(TableOMP[[#This Row],[total_time]]&gt;=TableOMP[[#This Row],[Low]], TableOMP[[#This Row],[total_time]]&lt;=TableOMP[[#This Row],[High]]),1,0)</f>
        <v>#N/A</v>
      </c>
    </row>
    <row r="3939" spans="1:19" hidden="1" x14ac:dyDescent="0.25">
      <c r="A3939" t="s">
        <v>15</v>
      </c>
      <c r="B3939">
        <v>100</v>
      </c>
      <c r="C3939">
        <v>100</v>
      </c>
      <c r="D3939">
        <v>100000</v>
      </c>
      <c r="E3939">
        <v>26</v>
      </c>
      <c r="F3939">
        <v>1</v>
      </c>
      <c r="G3939">
        <v>1.2895220000000001</v>
      </c>
      <c r="H3939">
        <v>5.1063999999999998E-2</v>
      </c>
      <c r="I3939">
        <v>0.77006699999999995</v>
      </c>
      <c r="J3939">
        <v>3.0803000000000001E-2</v>
      </c>
      <c r="K3939" t="str">
        <f>MID(M3939,22,1)</f>
        <v>6</v>
      </c>
      <c r="L3939" t="s">
        <v>61</v>
      </c>
      <c r="M3939" t="s">
        <v>62</v>
      </c>
      <c r="N3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t="e">
        <f>TableOMP[[#This Row],[Avg]]-$U$2*TableOMP[[#This Row],[StdDev]]</f>
        <v>#N/A</v>
      </c>
      <c r="R3939" t="e">
        <f>TableOMP[[#This Row],[Avg]]+$U$2*TableOMP[[#This Row],[StdDev]]</f>
        <v>#N/A</v>
      </c>
      <c r="S3939" t="e">
        <f>IF(AND(TableOMP[[#This Row],[total_time]]&gt;=TableOMP[[#This Row],[Low]], TableOMP[[#This Row],[total_time]]&lt;=TableOMP[[#This Row],[High]]),1,0)</f>
        <v>#N/A</v>
      </c>
    </row>
    <row r="3940" spans="1:19" hidden="1" x14ac:dyDescent="0.25">
      <c r="A3940" t="s">
        <v>15</v>
      </c>
      <c r="B3940">
        <v>100</v>
      </c>
      <c r="C3940">
        <v>100</v>
      </c>
      <c r="D3940">
        <v>100000</v>
      </c>
      <c r="E3940">
        <v>25</v>
      </c>
      <c r="F3940">
        <v>1</v>
      </c>
      <c r="G3940">
        <v>1.2663869999999999</v>
      </c>
      <c r="H3940">
        <v>5.4739999999999997E-2</v>
      </c>
      <c r="I3940">
        <v>0.86680900000000005</v>
      </c>
      <c r="J3940">
        <v>3.6117000000000003E-2</v>
      </c>
      <c r="K3940" t="str">
        <f>MID(M3940,22,1)</f>
        <v>6</v>
      </c>
      <c r="L3940" t="s">
        <v>61</v>
      </c>
      <c r="M3940" t="s">
        <v>62</v>
      </c>
      <c r="N3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t="e">
        <f>TableOMP[[#This Row],[Avg]]-$U$2*TableOMP[[#This Row],[StdDev]]</f>
        <v>#N/A</v>
      </c>
      <c r="R3940" t="e">
        <f>TableOMP[[#This Row],[Avg]]+$U$2*TableOMP[[#This Row],[StdDev]]</f>
        <v>#N/A</v>
      </c>
      <c r="S3940" t="e">
        <f>IF(AND(TableOMP[[#This Row],[total_time]]&gt;=TableOMP[[#This Row],[Low]], TableOMP[[#This Row],[total_time]]&lt;=TableOMP[[#This Row],[High]]),1,0)</f>
        <v>#N/A</v>
      </c>
    </row>
    <row r="3941" spans="1:19" hidden="1" x14ac:dyDescent="0.25">
      <c r="A3941" t="s">
        <v>15</v>
      </c>
      <c r="B3941">
        <v>100</v>
      </c>
      <c r="C3941">
        <v>100</v>
      </c>
      <c r="D3941">
        <v>100000</v>
      </c>
      <c r="E3941">
        <v>24</v>
      </c>
      <c r="F3941">
        <v>1</v>
      </c>
      <c r="G3941">
        <v>1.2141960000000001</v>
      </c>
      <c r="H3941">
        <v>4.1001999999999997E-2</v>
      </c>
      <c r="I3941">
        <v>0.67476400000000003</v>
      </c>
      <c r="J3941">
        <v>2.9337999999999999E-2</v>
      </c>
      <c r="K3941" t="str">
        <f>MID(M3941,22,1)</f>
        <v>6</v>
      </c>
      <c r="L3941" t="s">
        <v>61</v>
      </c>
      <c r="M3941" t="s">
        <v>62</v>
      </c>
      <c r="N3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t="e">
        <f>TableOMP[[#This Row],[Avg]]-$U$2*TableOMP[[#This Row],[StdDev]]</f>
        <v>#N/A</v>
      </c>
      <c r="R3941" t="e">
        <f>TableOMP[[#This Row],[Avg]]+$U$2*TableOMP[[#This Row],[StdDev]]</f>
        <v>#N/A</v>
      </c>
      <c r="S3941" t="e">
        <f>IF(AND(TableOMP[[#This Row],[total_time]]&gt;=TableOMP[[#This Row],[Low]], TableOMP[[#This Row],[total_time]]&lt;=TableOMP[[#This Row],[High]]),1,0)</f>
        <v>#N/A</v>
      </c>
    </row>
    <row r="3942" spans="1:19" hidden="1" x14ac:dyDescent="0.25">
      <c r="A3942" t="s">
        <v>15</v>
      </c>
      <c r="B3942">
        <v>100</v>
      </c>
      <c r="C3942">
        <v>100</v>
      </c>
      <c r="D3942">
        <v>100000</v>
      </c>
      <c r="E3942">
        <v>23</v>
      </c>
      <c r="F3942">
        <v>1</v>
      </c>
      <c r="G3942">
        <v>1.2480869999999999</v>
      </c>
      <c r="H3942">
        <v>4.5754000000000003E-2</v>
      </c>
      <c r="I3942">
        <v>0.70487299999999997</v>
      </c>
      <c r="J3942">
        <v>3.2039999999999999E-2</v>
      </c>
      <c r="K3942" t="str">
        <f>MID(M3942,22,1)</f>
        <v>6</v>
      </c>
      <c r="L3942" t="s">
        <v>61</v>
      </c>
      <c r="M3942" t="s">
        <v>62</v>
      </c>
      <c r="N3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t="e">
        <f>TableOMP[[#This Row],[Avg]]-$U$2*TableOMP[[#This Row],[StdDev]]</f>
        <v>#N/A</v>
      </c>
      <c r="R3942" t="e">
        <f>TableOMP[[#This Row],[Avg]]+$U$2*TableOMP[[#This Row],[StdDev]]</f>
        <v>#N/A</v>
      </c>
      <c r="S3942" t="e">
        <f>IF(AND(TableOMP[[#This Row],[total_time]]&gt;=TableOMP[[#This Row],[Low]], TableOMP[[#This Row],[total_time]]&lt;=TableOMP[[#This Row],[High]]),1,0)</f>
        <v>#N/A</v>
      </c>
    </row>
    <row r="3943" spans="1:19" hidden="1" x14ac:dyDescent="0.25">
      <c r="A3943" t="s">
        <v>15</v>
      </c>
      <c r="B3943">
        <v>100</v>
      </c>
      <c r="C3943">
        <v>100</v>
      </c>
      <c r="D3943">
        <v>100000</v>
      </c>
      <c r="E3943">
        <v>22</v>
      </c>
      <c r="F3943">
        <v>1</v>
      </c>
      <c r="G3943">
        <v>1.228529</v>
      </c>
      <c r="H3943">
        <v>5.2194999999999998E-2</v>
      </c>
      <c r="I3943">
        <v>0.89360099999999998</v>
      </c>
      <c r="J3943">
        <v>4.2552E-2</v>
      </c>
      <c r="K3943" t="str">
        <f>MID(M3943,22,1)</f>
        <v>6</v>
      </c>
      <c r="L3943" t="s">
        <v>61</v>
      </c>
      <c r="M3943" t="s">
        <v>62</v>
      </c>
      <c r="N3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t="e">
        <f>TableOMP[[#This Row],[Avg]]-$U$2*TableOMP[[#This Row],[StdDev]]</f>
        <v>#N/A</v>
      </c>
      <c r="R3943" t="e">
        <f>TableOMP[[#This Row],[Avg]]+$U$2*TableOMP[[#This Row],[StdDev]]</f>
        <v>#N/A</v>
      </c>
      <c r="S3943" t="e">
        <f>IF(AND(TableOMP[[#This Row],[total_time]]&gt;=TableOMP[[#This Row],[Low]], TableOMP[[#This Row],[total_time]]&lt;=TableOMP[[#This Row],[High]]),1,0)</f>
        <v>#N/A</v>
      </c>
    </row>
    <row r="3944" spans="1:19" hidden="1" x14ac:dyDescent="0.25">
      <c r="A3944" t="s">
        <v>15</v>
      </c>
      <c r="B3944">
        <v>100</v>
      </c>
      <c r="C3944">
        <v>100</v>
      </c>
      <c r="D3944">
        <v>100000</v>
      </c>
      <c r="E3944">
        <v>21</v>
      </c>
      <c r="F3944">
        <v>1</v>
      </c>
      <c r="G3944">
        <v>1.223382</v>
      </c>
      <c r="H3944">
        <v>4.3775000000000001E-2</v>
      </c>
      <c r="I3944">
        <v>0.66093999999999997</v>
      </c>
      <c r="J3944">
        <v>3.3047E-2</v>
      </c>
      <c r="K3944" t="str">
        <f>MID(M3944,22,1)</f>
        <v>6</v>
      </c>
      <c r="L3944" t="s">
        <v>61</v>
      </c>
      <c r="M3944" t="s">
        <v>62</v>
      </c>
      <c r="N3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t="e">
        <f>TableOMP[[#This Row],[Avg]]-$U$2*TableOMP[[#This Row],[StdDev]]</f>
        <v>#N/A</v>
      </c>
      <c r="R3944" t="e">
        <f>TableOMP[[#This Row],[Avg]]+$U$2*TableOMP[[#This Row],[StdDev]]</f>
        <v>#N/A</v>
      </c>
      <c r="S3944" t="e">
        <f>IF(AND(TableOMP[[#This Row],[total_time]]&gt;=TableOMP[[#This Row],[Low]], TableOMP[[#This Row],[total_time]]&lt;=TableOMP[[#This Row],[High]]),1,0)</f>
        <v>#N/A</v>
      </c>
    </row>
    <row r="3945" spans="1:19" hidden="1" x14ac:dyDescent="0.25">
      <c r="A3945" t="s">
        <v>15</v>
      </c>
      <c r="B3945">
        <v>100</v>
      </c>
      <c r="C3945">
        <v>100</v>
      </c>
      <c r="D3945">
        <v>100000</v>
      </c>
      <c r="E3945">
        <v>20</v>
      </c>
      <c r="F3945">
        <v>1</v>
      </c>
      <c r="G3945">
        <v>1.2071270000000001</v>
      </c>
      <c r="H3945">
        <v>3.8217000000000001E-2</v>
      </c>
      <c r="I3945">
        <v>0.55296100000000004</v>
      </c>
      <c r="J3945">
        <v>2.9103E-2</v>
      </c>
      <c r="K3945" t="str">
        <f>MID(M3945,22,1)</f>
        <v>6</v>
      </c>
      <c r="L3945" t="s">
        <v>61</v>
      </c>
      <c r="M3945" t="s">
        <v>62</v>
      </c>
      <c r="N3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t="e">
        <f>TableOMP[[#This Row],[Avg]]-$U$2*TableOMP[[#This Row],[StdDev]]</f>
        <v>#N/A</v>
      </c>
      <c r="R3945" t="e">
        <f>TableOMP[[#This Row],[Avg]]+$U$2*TableOMP[[#This Row],[StdDev]]</f>
        <v>#N/A</v>
      </c>
      <c r="S3945" t="e">
        <f>IF(AND(TableOMP[[#This Row],[total_time]]&gt;=TableOMP[[#This Row],[Low]], TableOMP[[#This Row],[total_time]]&lt;=TableOMP[[#This Row],[High]]),1,0)</f>
        <v>#N/A</v>
      </c>
    </row>
    <row r="3946" spans="1:19" hidden="1" x14ac:dyDescent="0.25">
      <c r="A3946" t="s">
        <v>15</v>
      </c>
      <c r="B3946">
        <v>100</v>
      </c>
      <c r="C3946">
        <v>100</v>
      </c>
      <c r="D3946">
        <v>100000</v>
      </c>
      <c r="E3946">
        <v>19</v>
      </c>
      <c r="F3946">
        <v>1</v>
      </c>
      <c r="G3946">
        <v>1.1701589999999999</v>
      </c>
      <c r="H3946">
        <v>2.2433000000000002E-2</v>
      </c>
      <c r="I3946">
        <v>0.34672599999999998</v>
      </c>
      <c r="J3946">
        <v>1.9262999999999999E-2</v>
      </c>
      <c r="K3946" t="str">
        <f>MID(M3946,22,1)</f>
        <v>6</v>
      </c>
      <c r="L3946" t="s">
        <v>61</v>
      </c>
      <c r="M3946" t="s">
        <v>62</v>
      </c>
      <c r="N3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t="e">
        <f>TableOMP[[#This Row],[Avg]]-$U$2*TableOMP[[#This Row],[StdDev]]</f>
        <v>#N/A</v>
      </c>
      <c r="R3946" t="e">
        <f>TableOMP[[#This Row],[Avg]]+$U$2*TableOMP[[#This Row],[StdDev]]</f>
        <v>#N/A</v>
      </c>
      <c r="S3946" t="e">
        <f>IF(AND(TableOMP[[#This Row],[total_time]]&gt;=TableOMP[[#This Row],[Low]], TableOMP[[#This Row],[total_time]]&lt;=TableOMP[[#This Row],[High]]),1,0)</f>
        <v>#N/A</v>
      </c>
    </row>
    <row r="3947" spans="1:19" hidden="1" x14ac:dyDescent="0.25">
      <c r="A3947" t="s">
        <v>15</v>
      </c>
      <c r="B3947">
        <v>100</v>
      </c>
      <c r="C3947">
        <v>100</v>
      </c>
      <c r="D3947">
        <v>100000</v>
      </c>
      <c r="E3947">
        <v>18</v>
      </c>
      <c r="F3947">
        <v>1</v>
      </c>
      <c r="G3947">
        <v>1.166906</v>
      </c>
      <c r="H3947">
        <v>2.1956E-2</v>
      </c>
      <c r="I3947">
        <v>0.32830199999999998</v>
      </c>
      <c r="J3947">
        <v>1.9311999999999999E-2</v>
      </c>
      <c r="K3947" t="str">
        <f>MID(M3947,22,1)</f>
        <v>6</v>
      </c>
      <c r="L3947" t="s">
        <v>61</v>
      </c>
      <c r="M3947" t="s">
        <v>62</v>
      </c>
      <c r="N3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t="e">
        <f>TableOMP[[#This Row],[Avg]]-$U$2*TableOMP[[#This Row],[StdDev]]</f>
        <v>#N/A</v>
      </c>
      <c r="R3947" t="e">
        <f>TableOMP[[#This Row],[Avg]]+$U$2*TableOMP[[#This Row],[StdDev]]</f>
        <v>#N/A</v>
      </c>
      <c r="S3947" t="e">
        <f>IF(AND(TableOMP[[#This Row],[total_time]]&gt;=TableOMP[[#This Row],[Low]], TableOMP[[#This Row],[total_time]]&lt;=TableOMP[[#This Row],[High]]),1,0)</f>
        <v>#N/A</v>
      </c>
    </row>
    <row r="3948" spans="1:19" hidden="1" x14ac:dyDescent="0.25">
      <c r="A3948" t="s">
        <v>15</v>
      </c>
      <c r="B3948">
        <v>100</v>
      </c>
      <c r="C3948">
        <v>100</v>
      </c>
      <c r="D3948">
        <v>100000</v>
      </c>
      <c r="E3948">
        <v>17</v>
      </c>
      <c r="F3948">
        <v>1</v>
      </c>
      <c r="G3948">
        <v>1.1659029999999999</v>
      </c>
      <c r="H3948">
        <v>2.9274000000000001E-2</v>
      </c>
      <c r="I3948">
        <v>0.35095900000000002</v>
      </c>
      <c r="J3948">
        <v>2.1935E-2</v>
      </c>
      <c r="K3948" t="str">
        <f>MID(M3948,22,1)</f>
        <v>6</v>
      </c>
      <c r="L3948" t="s">
        <v>61</v>
      </c>
      <c r="M3948" t="s">
        <v>62</v>
      </c>
      <c r="N3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t="e">
        <f>TableOMP[[#This Row],[Avg]]-$U$2*TableOMP[[#This Row],[StdDev]]</f>
        <v>#N/A</v>
      </c>
      <c r="R3948" t="e">
        <f>TableOMP[[#This Row],[Avg]]+$U$2*TableOMP[[#This Row],[StdDev]]</f>
        <v>#N/A</v>
      </c>
      <c r="S3948" t="e">
        <f>IF(AND(TableOMP[[#This Row],[total_time]]&gt;=TableOMP[[#This Row],[Low]], TableOMP[[#This Row],[total_time]]&lt;=TableOMP[[#This Row],[High]]),1,0)</f>
        <v>#N/A</v>
      </c>
    </row>
    <row r="3949" spans="1:19" hidden="1" x14ac:dyDescent="0.25">
      <c r="A3949" t="s">
        <v>15</v>
      </c>
      <c r="B3949">
        <v>100</v>
      </c>
      <c r="C3949">
        <v>100</v>
      </c>
      <c r="D3949">
        <v>100000</v>
      </c>
      <c r="E3949">
        <v>16</v>
      </c>
      <c r="F3949">
        <v>1</v>
      </c>
      <c r="G3949">
        <v>1.178188</v>
      </c>
      <c r="H3949">
        <v>3.8295999999999997E-2</v>
      </c>
      <c r="I3949">
        <v>0.36299500000000001</v>
      </c>
      <c r="J3949">
        <v>2.4199999999999999E-2</v>
      </c>
      <c r="K3949" t="str">
        <f>MID(M3949,22,1)</f>
        <v>6</v>
      </c>
      <c r="L3949" t="s">
        <v>61</v>
      </c>
      <c r="M3949" t="s">
        <v>62</v>
      </c>
      <c r="N3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t="e">
        <f>TableOMP[[#This Row],[Avg]]-$U$2*TableOMP[[#This Row],[StdDev]]</f>
        <v>#N/A</v>
      </c>
      <c r="R3949" t="e">
        <f>TableOMP[[#This Row],[Avg]]+$U$2*TableOMP[[#This Row],[StdDev]]</f>
        <v>#N/A</v>
      </c>
      <c r="S3949" t="e">
        <f>IF(AND(TableOMP[[#This Row],[total_time]]&gt;=TableOMP[[#This Row],[Low]], TableOMP[[#This Row],[total_time]]&lt;=TableOMP[[#This Row],[High]]),1,0)</f>
        <v>#N/A</v>
      </c>
    </row>
    <row r="3950" spans="1:19" hidden="1" x14ac:dyDescent="0.25">
      <c r="A3950" t="s">
        <v>15</v>
      </c>
      <c r="B3950">
        <v>100</v>
      </c>
      <c r="C3950">
        <v>100</v>
      </c>
      <c r="D3950">
        <v>100000</v>
      </c>
      <c r="E3950">
        <v>15</v>
      </c>
      <c r="F3950">
        <v>1</v>
      </c>
      <c r="G3950">
        <v>1.1607670000000001</v>
      </c>
      <c r="H3950">
        <v>3.5050999999999999E-2</v>
      </c>
      <c r="I3950">
        <v>0.30707699999999999</v>
      </c>
      <c r="J3950">
        <v>2.1933999999999999E-2</v>
      </c>
      <c r="K3950" t="str">
        <f>MID(M3950,22,1)</f>
        <v>6</v>
      </c>
      <c r="L3950" t="s">
        <v>61</v>
      </c>
      <c r="M3950" t="s">
        <v>62</v>
      </c>
      <c r="N3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t="e">
        <f>TableOMP[[#This Row],[Avg]]-$U$2*TableOMP[[#This Row],[StdDev]]</f>
        <v>#N/A</v>
      </c>
      <c r="R3950" t="e">
        <f>TableOMP[[#This Row],[Avg]]+$U$2*TableOMP[[#This Row],[StdDev]]</f>
        <v>#N/A</v>
      </c>
      <c r="S3950" t="e">
        <f>IF(AND(TableOMP[[#This Row],[total_time]]&gt;=TableOMP[[#This Row],[Low]], TableOMP[[#This Row],[total_time]]&lt;=TableOMP[[#This Row],[High]]),1,0)</f>
        <v>#N/A</v>
      </c>
    </row>
    <row r="3951" spans="1:19" hidden="1" x14ac:dyDescent="0.25">
      <c r="A3951" t="s">
        <v>15</v>
      </c>
      <c r="B3951">
        <v>100</v>
      </c>
      <c r="C3951">
        <v>100</v>
      </c>
      <c r="D3951">
        <v>100000</v>
      </c>
      <c r="E3951">
        <v>14</v>
      </c>
      <c r="F3951">
        <v>1</v>
      </c>
      <c r="G3951">
        <v>1.1567270000000001</v>
      </c>
      <c r="H3951">
        <v>3.7906000000000002E-2</v>
      </c>
      <c r="I3951">
        <v>0.20382</v>
      </c>
      <c r="J3951">
        <v>1.5678000000000001E-2</v>
      </c>
      <c r="K3951" t="str">
        <f>MID(M3951,22,1)</f>
        <v>6</v>
      </c>
      <c r="L3951" t="s">
        <v>61</v>
      </c>
      <c r="M3951" t="s">
        <v>62</v>
      </c>
      <c r="N3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t="e">
        <f>TableOMP[[#This Row],[Avg]]-$U$2*TableOMP[[#This Row],[StdDev]]</f>
        <v>#N/A</v>
      </c>
      <c r="R3951" t="e">
        <f>TableOMP[[#This Row],[Avg]]+$U$2*TableOMP[[#This Row],[StdDev]]</f>
        <v>#N/A</v>
      </c>
      <c r="S3951" t="e">
        <f>IF(AND(TableOMP[[#This Row],[total_time]]&gt;=TableOMP[[#This Row],[Low]], TableOMP[[#This Row],[total_time]]&lt;=TableOMP[[#This Row],[High]]),1,0)</f>
        <v>#N/A</v>
      </c>
    </row>
    <row r="3952" spans="1:19" hidden="1" x14ac:dyDescent="0.25">
      <c r="A3952" t="s">
        <v>15</v>
      </c>
      <c r="B3952">
        <v>100</v>
      </c>
      <c r="C3952">
        <v>100</v>
      </c>
      <c r="D3952">
        <v>100000</v>
      </c>
      <c r="E3952">
        <v>13</v>
      </c>
      <c r="F3952">
        <v>1</v>
      </c>
      <c r="G3952">
        <v>1.143278</v>
      </c>
      <c r="H3952">
        <v>3.4960999999999999E-2</v>
      </c>
      <c r="I3952">
        <v>0.31998199999999999</v>
      </c>
      <c r="J3952">
        <v>2.6665000000000001E-2</v>
      </c>
      <c r="K3952" t="str">
        <f>MID(M3952,22,1)</f>
        <v>6</v>
      </c>
      <c r="L3952" t="s">
        <v>61</v>
      </c>
      <c r="M3952" t="s">
        <v>62</v>
      </c>
      <c r="N3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t="e">
        <f>TableOMP[[#This Row],[Avg]]-$U$2*TableOMP[[#This Row],[StdDev]]</f>
        <v>#N/A</v>
      </c>
      <c r="R3952" t="e">
        <f>TableOMP[[#This Row],[Avg]]+$U$2*TableOMP[[#This Row],[StdDev]]</f>
        <v>#N/A</v>
      </c>
      <c r="S3952" t="e">
        <f>IF(AND(TableOMP[[#This Row],[total_time]]&gt;=TableOMP[[#This Row],[Low]], TableOMP[[#This Row],[total_time]]&lt;=TableOMP[[#This Row],[High]]),1,0)</f>
        <v>#N/A</v>
      </c>
    </row>
    <row r="3953" spans="1:19" hidden="1" x14ac:dyDescent="0.25">
      <c r="A3953" t="s">
        <v>15</v>
      </c>
      <c r="B3953">
        <v>100</v>
      </c>
      <c r="C3953">
        <v>100</v>
      </c>
      <c r="D3953">
        <v>100000</v>
      </c>
      <c r="E3953">
        <v>12</v>
      </c>
      <c r="F3953">
        <v>1</v>
      </c>
      <c r="G3953">
        <v>1.108498</v>
      </c>
      <c r="H3953">
        <v>1.5699000000000001E-2</v>
      </c>
      <c r="I3953">
        <v>0.13278200000000001</v>
      </c>
      <c r="J3953">
        <v>1.2071E-2</v>
      </c>
      <c r="K3953" t="str">
        <f>MID(M3953,22,1)</f>
        <v>6</v>
      </c>
      <c r="L3953" t="s">
        <v>61</v>
      </c>
      <c r="M3953" t="s">
        <v>62</v>
      </c>
      <c r="N3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t="e">
        <f>TableOMP[[#This Row],[Avg]]-$U$2*TableOMP[[#This Row],[StdDev]]</f>
        <v>#N/A</v>
      </c>
      <c r="R3953" t="e">
        <f>TableOMP[[#This Row],[Avg]]+$U$2*TableOMP[[#This Row],[StdDev]]</f>
        <v>#N/A</v>
      </c>
      <c r="S3953" t="e">
        <f>IF(AND(TableOMP[[#This Row],[total_time]]&gt;=TableOMP[[#This Row],[Low]], TableOMP[[#This Row],[total_time]]&lt;=TableOMP[[#This Row],[High]]),1,0)</f>
        <v>#N/A</v>
      </c>
    </row>
    <row r="3954" spans="1:19" hidden="1" x14ac:dyDescent="0.25">
      <c r="A3954" t="s">
        <v>15</v>
      </c>
      <c r="B3954">
        <v>100</v>
      </c>
      <c r="C3954">
        <v>100</v>
      </c>
      <c r="D3954">
        <v>100000</v>
      </c>
      <c r="E3954">
        <v>11</v>
      </c>
      <c r="F3954">
        <v>1</v>
      </c>
      <c r="G3954">
        <v>1.120274</v>
      </c>
      <c r="H3954">
        <v>2.0466999999999999E-2</v>
      </c>
      <c r="I3954">
        <v>0.14245099999999999</v>
      </c>
      <c r="J3954">
        <v>1.4245000000000001E-2</v>
      </c>
      <c r="K3954" t="str">
        <f>MID(M3954,22,1)</f>
        <v>6</v>
      </c>
      <c r="L3954" t="s">
        <v>61</v>
      </c>
      <c r="M3954" t="s">
        <v>62</v>
      </c>
      <c r="N3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t="e">
        <f>TableOMP[[#This Row],[Avg]]-$U$2*TableOMP[[#This Row],[StdDev]]</f>
        <v>#N/A</v>
      </c>
      <c r="R3954" t="e">
        <f>TableOMP[[#This Row],[Avg]]+$U$2*TableOMP[[#This Row],[StdDev]]</f>
        <v>#N/A</v>
      </c>
      <c r="S3954" t="e">
        <f>IF(AND(TableOMP[[#This Row],[total_time]]&gt;=TableOMP[[#This Row],[Low]], TableOMP[[#This Row],[total_time]]&lt;=TableOMP[[#This Row],[High]]),1,0)</f>
        <v>#N/A</v>
      </c>
    </row>
    <row r="3955" spans="1:19" hidden="1" x14ac:dyDescent="0.25">
      <c r="A3955" t="s">
        <v>15</v>
      </c>
      <c r="B3955">
        <v>100</v>
      </c>
      <c r="C3955">
        <v>100</v>
      </c>
      <c r="D3955">
        <v>100000</v>
      </c>
      <c r="E3955">
        <v>10</v>
      </c>
      <c r="F3955">
        <v>1</v>
      </c>
      <c r="G3955">
        <v>1.0938680000000001</v>
      </c>
      <c r="H3955">
        <v>1.5407000000000001E-2</v>
      </c>
      <c r="I3955">
        <v>0.110774</v>
      </c>
      <c r="J3955">
        <v>1.2307999999999999E-2</v>
      </c>
      <c r="K3955" t="str">
        <f>MID(M3955,22,1)</f>
        <v>6</v>
      </c>
      <c r="L3955" t="s">
        <v>61</v>
      </c>
      <c r="M3955" t="s">
        <v>62</v>
      </c>
      <c r="N3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t="e">
        <f>TableOMP[[#This Row],[Avg]]-$U$2*TableOMP[[#This Row],[StdDev]]</f>
        <v>#N/A</v>
      </c>
      <c r="R3955" t="e">
        <f>TableOMP[[#This Row],[Avg]]+$U$2*TableOMP[[#This Row],[StdDev]]</f>
        <v>#N/A</v>
      </c>
      <c r="S3955" t="e">
        <f>IF(AND(TableOMP[[#This Row],[total_time]]&gt;=TableOMP[[#This Row],[Low]], TableOMP[[#This Row],[total_time]]&lt;=TableOMP[[#This Row],[High]]),1,0)</f>
        <v>#N/A</v>
      </c>
    </row>
    <row r="3956" spans="1:19" hidden="1" x14ac:dyDescent="0.25">
      <c r="A3956" t="s">
        <v>15</v>
      </c>
      <c r="B3956">
        <v>100</v>
      </c>
      <c r="C3956">
        <v>100</v>
      </c>
      <c r="D3956">
        <v>100000</v>
      </c>
      <c r="E3956">
        <v>9</v>
      </c>
      <c r="F3956">
        <v>1</v>
      </c>
      <c r="G3956">
        <v>1.1085700000000001</v>
      </c>
      <c r="H3956">
        <v>2.3605000000000001E-2</v>
      </c>
      <c r="I3956">
        <v>0.14230799999999999</v>
      </c>
      <c r="J3956">
        <v>1.7788000000000002E-2</v>
      </c>
      <c r="K3956" t="str">
        <f>MID(M3956,22,1)</f>
        <v>6</v>
      </c>
      <c r="L3956" t="s">
        <v>61</v>
      </c>
      <c r="M3956" t="s">
        <v>62</v>
      </c>
      <c r="N3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t="e">
        <f>TableOMP[[#This Row],[Avg]]-$U$2*TableOMP[[#This Row],[StdDev]]</f>
        <v>#N/A</v>
      </c>
      <c r="R3956" t="e">
        <f>TableOMP[[#This Row],[Avg]]+$U$2*TableOMP[[#This Row],[StdDev]]</f>
        <v>#N/A</v>
      </c>
      <c r="S3956" t="e">
        <f>IF(AND(TableOMP[[#This Row],[total_time]]&gt;=TableOMP[[#This Row],[Low]], TableOMP[[#This Row],[total_time]]&lt;=TableOMP[[#This Row],[High]]),1,0)</f>
        <v>#N/A</v>
      </c>
    </row>
    <row r="3957" spans="1:19" hidden="1" x14ac:dyDescent="0.25">
      <c r="A3957" t="s">
        <v>15</v>
      </c>
      <c r="B3957">
        <v>100</v>
      </c>
      <c r="C3957">
        <v>100</v>
      </c>
      <c r="D3957">
        <v>100000</v>
      </c>
      <c r="E3957">
        <v>8</v>
      </c>
      <c r="F3957">
        <v>1</v>
      </c>
      <c r="G3957">
        <v>1.101235</v>
      </c>
      <c r="H3957">
        <v>2.3994000000000001E-2</v>
      </c>
      <c r="I3957">
        <v>9.3121999999999996E-2</v>
      </c>
      <c r="J3957">
        <v>1.3303000000000001E-2</v>
      </c>
      <c r="K3957" t="str">
        <f>MID(M3957,22,1)</f>
        <v>6</v>
      </c>
      <c r="L3957" t="s">
        <v>61</v>
      </c>
      <c r="M3957" t="s">
        <v>62</v>
      </c>
      <c r="N3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t="e">
        <f>TableOMP[[#This Row],[Avg]]-$U$2*TableOMP[[#This Row],[StdDev]]</f>
        <v>#N/A</v>
      </c>
      <c r="R3957" t="e">
        <f>TableOMP[[#This Row],[Avg]]+$U$2*TableOMP[[#This Row],[StdDev]]</f>
        <v>#N/A</v>
      </c>
      <c r="S3957" t="e">
        <f>IF(AND(TableOMP[[#This Row],[total_time]]&gt;=TableOMP[[#This Row],[Low]], TableOMP[[#This Row],[total_time]]&lt;=TableOMP[[#This Row],[High]]),1,0)</f>
        <v>#N/A</v>
      </c>
    </row>
    <row r="3958" spans="1:19" hidden="1" x14ac:dyDescent="0.25">
      <c r="A3958" t="s">
        <v>15</v>
      </c>
      <c r="B3958">
        <v>100</v>
      </c>
      <c r="C3958">
        <v>100</v>
      </c>
      <c r="D3958">
        <v>100000</v>
      </c>
      <c r="E3958">
        <v>7</v>
      </c>
      <c r="F3958">
        <v>1</v>
      </c>
      <c r="G3958">
        <v>1.095013</v>
      </c>
      <c r="H3958">
        <v>2.2370000000000001E-2</v>
      </c>
      <c r="I3958">
        <v>8.8417999999999997E-2</v>
      </c>
      <c r="J3958">
        <v>1.4736000000000001E-2</v>
      </c>
      <c r="K3958" t="str">
        <f>MID(M3958,22,1)</f>
        <v>6</v>
      </c>
      <c r="L3958" t="s">
        <v>61</v>
      </c>
      <c r="M3958" t="s">
        <v>62</v>
      </c>
      <c r="N3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t="e">
        <f>TableOMP[[#This Row],[Avg]]-$U$2*TableOMP[[#This Row],[StdDev]]</f>
        <v>#N/A</v>
      </c>
      <c r="R3958" t="e">
        <f>TableOMP[[#This Row],[Avg]]+$U$2*TableOMP[[#This Row],[StdDev]]</f>
        <v>#N/A</v>
      </c>
      <c r="S3958" t="e">
        <f>IF(AND(TableOMP[[#This Row],[total_time]]&gt;=TableOMP[[#This Row],[Low]], TableOMP[[#This Row],[total_time]]&lt;=TableOMP[[#This Row],[High]]),1,0)</f>
        <v>#N/A</v>
      </c>
    </row>
    <row r="3959" spans="1:19" hidden="1" x14ac:dyDescent="0.25">
      <c r="A3959" t="s">
        <v>15</v>
      </c>
      <c r="B3959">
        <v>100</v>
      </c>
      <c r="C3959">
        <v>100</v>
      </c>
      <c r="D3959">
        <v>100000</v>
      </c>
      <c r="E3959">
        <v>6</v>
      </c>
      <c r="F3959">
        <v>1</v>
      </c>
      <c r="G3959">
        <v>1.0729949999999999</v>
      </c>
      <c r="H3959">
        <v>1.1821999999999999E-2</v>
      </c>
      <c r="I3959">
        <v>4.7183999999999997E-2</v>
      </c>
      <c r="J3959">
        <v>9.4369999999999992E-3</v>
      </c>
      <c r="K3959" t="str">
        <f>MID(M3959,22,1)</f>
        <v>6</v>
      </c>
      <c r="L3959" t="s">
        <v>61</v>
      </c>
      <c r="M3959" t="s">
        <v>62</v>
      </c>
      <c r="N3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t="e">
        <f>TableOMP[[#This Row],[Avg]]-$U$2*TableOMP[[#This Row],[StdDev]]</f>
        <v>#N/A</v>
      </c>
      <c r="R3959" t="e">
        <f>TableOMP[[#This Row],[Avg]]+$U$2*TableOMP[[#This Row],[StdDev]]</f>
        <v>#N/A</v>
      </c>
      <c r="S3959" t="e">
        <f>IF(AND(TableOMP[[#This Row],[total_time]]&gt;=TableOMP[[#This Row],[Low]], TableOMP[[#This Row],[total_time]]&lt;=TableOMP[[#This Row],[High]]),1,0)</f>
        <v>#N/A</v>
      </c>
    </row>
    <row r="3960" spans="1:19" hidden="1" x14ac:dyDescent="0.25">
      <c r="A3960" t="s">
        <v>15</v>
      </c>
      <c r="B3960">
        <v>100</v>
      </c>
      <c r="C3960">
        <v>100</v>
      </c>
      <c r="D3960">
        <v>100000</v>
      </c>
      <c r="E3960">
        <v>5</v>
      </c>
      <c r="F3960">
        <v>1</v>
      </c>
      <c r="G3960">
        <v>1.068668</v>
      </c>
      <c r="H3960">
        <v>1.0926E-2</v>
      </c>
      <c r="I3960">
        <v>3.6073000000000001E-2</v>
      </c>
      <c r="J3960">
        <v>9.018E-3</v>
      </c>
      <c r="K3960" t="str">
        <f>MID(M3960,22,1)</f>
        <v>6</v>
      </c>
      <c r="L3960" t="s">
        <v>61</v>
      </c>
      <c r="M3960" t="s">
        <v>62</v>
      </c>
      <c r="N3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t="e">
        <f>TableOMP[[#This Row],[Avg]]-$U$2*TableOMP[[#This Row],[StdDev]]</f>
        <v>#N/A</v>
      </c>
      <c r="R3960" t="e">
        <f>TableOMP[[#This Row],[Avg]]+$U$2*TableOMP[[#This Row],[StdDev]]</f>
        <v>#N/A</v>
      </c>
      <c r="S3960" t="e">
        <f>IF(AND(TableOMP[[#This Row],[total_time]]&gt;=TableOMP[[#This Row],[Low]], TableOMP[[#This Row],[total_time]]&lt;=TableOMP[[#This Row],[High]]),1,0)</f>
        <v>#N/A</v>
      </c>
    </row>
    <row r="3961" spans="1:19" hidden="1" x14ac:dyDescent="0.25">
      <c r="A3961" t="s">
        <v>15</v>
      </c>
      <c r="B3961">
        <v>100</v>
      </c>
      <c r="C3961">
        <v>100</v>
      </c>
      <c r="D3961">
        <v>100000</v>
      </c>
      <c r="E3961">
        <v>4</v>
      </c>
      <c r="F3961">
        <v>1</v>
      </c>
      <c r="G3961">
        <v>1.0588169999999999</v>
      </c>
      <c r="H3961">
        <v>8.3689999999999997E-3</v>
      </c>
      <c r="I3961">
        <v>2.0947E-2</v>
      </c>
      <c r="J3961">
        <v>6.9820000000000004E-3</v>
      </c>
      <c r="K3961" t="str">
        <f>MID(M3961,22,1)</f>
        <v>6</v>
      </c>
      <c r="L3961" t="s">
        <v>61</v>
      </c>
      <c r="M3961" t="s">
        <v>62</v>
      </c>
      <c r="N3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t="e">
        <f>TableOMP[[#This Row],[Avg]]-$U$2*TableOMP[[#This Row],[StdDev]]</f>
        <v>#N/A</v>
      </c>
      <c r="R3961" t="e">
        <f>TableOMP[[#This Row],[Avg]]+$U$2*TableOMP[[#This Row],[StdDev]]</f>
        <v>#N/A</v>
      </c>
      <c r="S3961" t="e">
        <f>IF(AND(TableOMP[[#This Row],[total_time]]&gt;=TableOMP[[#This Row],[Low]], TableOMP[[#This Row],[total_time]]&lt;=TableOMP[[#This Row],[High]]),1,0)</f>
        <v>#N/A</v>
      </c>
    </row>
    <row r="3962" spans="1:19" hidden="1" x14ac:dyDescent="0.25">
      <c r="A3962" t="s">
        <v>15</v>
      </c>
      <c r="B3962">
        <v>100</v>
      </c>
      <c r="C3962">
        <v>100</v>
      </c>
      <c r="D3962">
        <v>100000</v>
      </c>
      <c r="E3962">
        <v>3</v>
      </c>
      <c r="F3962">
        <v>1</v>
      </c>
      <c r="G3962">
        <v>1.0593399999999999</v>
      </c>
      <c r="H3962">
        <v>7.4349999999999998E-3</v>
      </c>
      <c r="I3962">
        <v>1.1734E-2</v>
      </c>
      <c r="J3962">
        <v>5.8669999999999998E-3</v>
      </c>
      <c r="K3962" t="str">
        <f>MID(M3962,22,1)</f>
        <v>6</v>
      </c>
      <c r="L3962" t="s">
        <v>61</v>
      </c>
      <c r="M3962" t="s">
        <v>62</v>
      </c>
      <c r="N3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t="e">
        <f>TableOMP[[#This Row],[Avg]]-$U$2*TableOMP[[#This Row],[StdDev]]</f>
        <v>#N/A</v>
      </c>
      <c r="R3962" t="e">
        <f>TableOMP[[#This Row],[Avg]]+$U$2*TableOMP[[#This Row],[StdDev]]</f>
        <v>#N/A</v>
      </c>
      <c r="S3962" t="e">
        <f>IF(AND(TableOMP[[#This Row],[total_time]]&gt;=TableOMP[[#This Row],[Low]], TableOMP[[#This Row],[total_time]]&lt;=TableOMP[[#This Row],[High]]),1,0)</f>
        <v>#N/A</v>
      </c>
    </row>
    <row r="3963" spans="1:19" hidden="1" x14ac:dyDescent="0.25">
      <c r="A3963" t="s">
        <v>15</v>
      </c>
      <c r="B3963">
        <v>100</v>
      </c>
      <c r="C3963">
        <v>100</v>
      </c>
      <c r="D3963">
        <v>100000</v>
      </c>
      <c r="E3963">
        <v>2</v>
      </c>
      <c r="F3963">
        <v>1</v>
      </c>
      <c r="G3963">
        <v>1.057763</v>
      </c>
      <c r="H3963">
        <v>7.8740000000000008E-3</v>
      </c>
      <c r="I3963">
        <v>6.4440000000000001E-3</v>
      </c>
      <c r="J3963">
        <v>6.4440000000000001E-3</v>
      </c>
      <c r="K3963" t="str">
        <f>MID(M3963,22,1)</f>
        <v>6</v>
      </c>
      <c r="L3963" t="s">
        <v>61</v>
      </c>
      <c r="M3963" t="s">
        <v>62</v>
      </c>
      <c r="N3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t="e">
        <f>TableOMP[[#This Row],[Avg]]-$U$2*TableOMP[[#This Row],[StdDev]]</f>
        <v>#N/A</v>
      </c>
      <c r="R3963" t="e">
        <f>TableOMP[[#This Row],[Avg]]+$U$2*TableOMP[[#This Row],[StdDev]]</f>
        <v>#N/A</v>
      </c>
      <c r="S3963" t="e">
        <f>IF(AND(TableOMP[[#This Row],[total_time]]&gt;=TableOMP[[#This Row],[Low]], TableOMP[[#This Row],[total_time]]&lt;=TableOMP[[#This Row],[High]]),1,0)</f>
        <v>#N/A</v>
      </c>
    </row>
    <row r="3964" spans="1:19" hidden="1" x14ac:dyDescent="0.25">
      <c r="A3964" t="s">
        <v>15</v>
      </c>
      <c r="B3964">
        <v>100</v>
      </c>
      <c r="C3964">
        <v>100</v>
      </c>
      <c r="D3964">
        <v>100000</v>
      </c>
      <c r="E3964">
        <v>1</v>
      </c>
      <c r="F3964">
        <v>1</v>
      </c>
      <c r="G3964">
        <v>1.066087</v>
      </c>
      <c r="H3964">
        <v>5.8300000000000001E-3</v>
      </c>
      <c r="I3964">
        <v>0</v>
      </c>
      <c r="J3964">
        <v>0</v>
      </c>
      <c r="K3964" t="str">
        <f>MID(M3964,22,1)</f>
        <v>6</v>
      </c>
      <c r="L3964" t="s">
        <v>61</v>
      </c>
      <c r="M3964" t="s">
        <v>62</v>
      </c>
      <c r="N3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t="e">
        <f>TableOMP[[#This Row],[Avg]]-$U$2*TableOMP[[#This Row],[StdDev]]</f>
        <v>#N/A</v>
      </c>
      <c r="R3964" t="e">
        <f>TableOMP[[#This Row],[Avg]]+$U$2*TableOMP[[#This Row],[StdDev]]</f>
        <v>#N/A</v>
      </c>
      <c r="S3964" t="e">
        <f>IF(AND(TableOMP[[#This Row],[total_time]]&gt;=TableOMP[[#This Row],[Low]], TableOMP[[#This Row],[total_time]]&lt;=TableOMP[[#This Row],[High]]),1,0)</f>
        <v>#N/A</v>
      </c>
    </row>
    <row r="3965" spans="1:19" hidden="1" x14ac:dyDescent="0.25">
      <c r="A3965" t="s">
        <v>16</v>
      </c>
      <c r="B3965">
        <v>10000</v>
      </c>
      <c r="C3965">
        <v>100</v>
      </c>
      <c r="D3965">
        <v>1</v>
      </c>
      <c r="E3965">
        <v>10</v>
      </c>
      <c r="F3965">
        <v>1</v>
      </c>
      <c r="G3965">
        <v>38.000222000000001</v>
      </c>
      <c r="H3965">
        <v>12.164716</v>
      </c>
      <c r="I3965">
        <v>9.8943729999999999</v>
      </c>
      <c r="J3965">
        <v>1.099375</v>
      </c>
      <c r="K3965" t="str">
        <f>MID(M3965,22,1)</f>
        <v>2</v>
      </c>
      <c r="L3965" t="s">
        <v>211</v>
      </c>
      <c r="M3965" t="s">
        <v>212</v>
      </c>
      <c r="N3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3965">
        <f>VLOOKUP(TableOMP[[#This Row],[Label]],TableAvg[],2,FALSE)</f>
        <v>38.05554345454545</v>
      </c>
      <c r="P3965">
        <f>VLOOKUP(TableOMP[[#This Row],[Label]],TableAvg[],3,FALSE)</f>
        <v>0.49471280833018283</v>
      </c>
      <c r="Q3965">
        <f>TableOMP[[#This Row],[Avg]]-$U$2*TableOMP[[#This Row],[StdDev]]</f>
        <v>37.066117837885088</v>
      </c>
      <c r="R3965">
        <f>TableOMP[[#This Row],[Avg]]+$U$2*TableOMP[[#This Row],[StdDev]]</f>
        <v>39.044969071205813</v>
      </c>
      <c r="S3965">
        <f>IF(AND(TableOMP[[#This Row],[total_time]]&gt;=TableOMP[[#This Row],[Low]], TableOMP[[#This Row],[total_time]]&lt;=TableOMP[[#This Row],[High]]),1,0)</f>
        <v>1</v>
      </c>
    </row>
    <row r="3966" spans="1:19" hidden="1" x14ac:dyDescent="0.25">
      <c r="A3966" t="s">
        <v>16</v>
      </c>
      <c r="B3966">
        <v>10000</v>
      </c>
      <c r="C3966">
        <v>100</v>
      </c>
      <c r="D3966">
        <v>1</v>
      </c>
      <c r="E3966">
        <v>16</v>
      </c>
      <c r="F3966">
        <v>1</v>
      </c>
      <c r="G3966">
        <v>37.988894000000002</v>
      </c>
      <c r="H3966">
        <v>12.325666</v>
      </c>
      <c r="I3966">
        <v>23.675986000000002</v>
      </c>
      <c r="J3966">
        <v>1.5783990000000001</v>
      </c>
      <c r="K3966" t="str">
        <f>MID(M3966,22,1)</f>
        <v>6</v>
      </c>
      <c r="L3966" t="s">
        <v>79</v>
      </c>
      <c r="M3966" t="s">
        <v>80</v>
      </c>
      <c r="N3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3966">
        <f>VLOOKUP(TableOMP[[#This Row],[Label]],TableAvg[],2,FALSE)</f>
        <v>37.986182636363637</v>
      </c>
      <c r="P3966">
        <f>VLOOKUP(TableOMP[[#This Row],[Label]],TableAvg[],3,FALSE)</f>
        <v>0.77675278234611489</v>
      </c>
      <c r="Q3966">
        <f>TableOMP[[#This Row],[Avg]]-$U$2*TableOMP[[#This Row],[StdDev]]</f>
        <v>36.432677071671407</v>
      </c>
      <c r="R3966">
        <f>TableOMP[[#This Row],[Avg]]+$U$2*TableOMP[[#This Row],[StdDev]]</f>
        <v>39.539688201055867</v>
      </c>
      <c r="S3966">
        <f>IF(AND(TableOMP[[#This Row],[total_time]]&gt;=TableOMP[[#This Row],[Low]], TableOMP[[#This Row],[total_time]]&lt;=TableOMP[[#This Row],[High]]),1,0)</f>
        <v>1</v>
      </c>
    </row>
    <row r="3967" spans="1:19" hidden="1" x14ac:dyDescent="0.25">
      <c r="A3967" t="s">
        <v>16</v>
      </c>
      <c r="B3967">
        <v>10000</v>
      </c>
      <c r="C3967">
        <v>100</v>
      </c>
      <c r="D3967">
        <v>1</v>
      </c>
      <c r="E3967">
        <v>16</v>
      </c>
      <c r="F3967">
        <v>1</v>
      </c>
      <c r="G3967">
        <v>37.856665</v>
      </c>
      <c r="H3967">
        <v>12.607217</v>
      </c>
      <c r="I3967">
        <v>18.441814999999998</v>
      </c>
      <c r="J3967">
        <v>1.229454</v>
      </c>
      <c r="K3967" t="str">
        <f>MID(M3967,22,1)</f>
        <v>2</v>
      </c>
      <c r="L3967" t="s">
        <v>211</v>
      </c>
      <c r="M3967" t="s">
        <v>212</v>
      </c>
      <c r="N3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3967">
        <f>VLOOKUP(TableOMP[[#This Row],[Label]],TableAvg[],2,FALSE)</f>
        <v>37.986182636363637</v>
      </c>
      <c r="P3967">
        <f>VLOOKUP(TableOMP[[#This Row],[Label]],TableAvg[],3,FALSE)</f>
        <v>0.77675278234611489</v>
      </c>
      <c r="Q3967">
        <f>TableOMP[[#This Row],[Avg]]-$U$2*TableOMP[[#This Row],[StdDev]]</f>
        <v>36.432677071671407</v>
      </c>
      <c r="R3967">
        <f>TableOMP[[#This Row],[Avg]]+$U$2*TableOMP[[#This Row],[StdDev]]</f>
        <v>39.539688201055867</v>
      </c>
      <c r="S3967">
        <f>IF(AND(TableOMP[[#This Row],[total_time]]&gt;=TableOMP[[#This Row],[Low]], TableOMP[[#This Row],[total_time]]&lt;=TableOMP[[#This Row],[High]]),1,0)</f>
        <v>1</v>
      </c>
    </row>
    <row r="3968" spans="1:19" hidden="1" x14ac:dyDescent="0.25">
      <c r="A3968" t="s">
        <v>15</v>
      </c>
      <c r="B3968">
        <v>10000</v>
      </c>
      <c r="C3968">
        <v>100</v>
      </c>
      <c r="D3968">
        <v>1</v>
      </c>
      <c r="E3968">
        <v>7</v>
      </c>
      <c r="F3968">
        <v>1</v>
      </c>
      <c r="G3968">
        <v>37.718259000000003</v>
      </c>
      <c r="H3968">
        <v>11.151785</v>
      </c>
      <c r="I3968">
        <v>8.7330740000000002</v>
      </c>
      <c r="J3968">
        <v>1.4555119999999999</v>
      </c>
      <c r="K3968" t="str">
        <f>MID(M3968,22,1)</f>
        <v>1</v>
      </c>
      <c r="L3968" t="s">
        <v>221</v>
      </c>
      <c r="M3968" t="s">
        <v>222</v>
      </c>
      <c r="N3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968">
        <f>VLOOKUP(TableOMP[[#This Row],[Label]],TableAvg[],2,FALSE)</f>
        <v>38.721189333333335</v>
      </c>
      <c r="P3968">
        <f>VLOOKUP(TableOMP[[#This Row],[Label]],TableAvg[],3,FALSE)</f>
        <v>0.65179271488205404</v>
      </c>
      <c r="Q3968">
        <f>TableOMP[[#This Row],[Avg]]-$U$2*TableOMP[[#This Row],[StdDev]]</f>
        <v>37.41760390356923</v>
      </c>
      <c r="R3968">
        <f>TableOMP[[#This Row],[Avg]]+$U$2*TableOMP[[#This Row],[StdDev]]</f>
        <v>40.02477476309744</v>
      </c>
      <c r="S3968">
        <f>IF(AND(TableOMP[[#This Row],[total_time]]&gt;=TableOMP[[#This Row],[Low]], TableOMP[[#This Row],[total_time]]&lt;=TableOMP[[#This Row],[High]]),1,0)</f>
        <v>1</v>
      </c>
    </row>
    <row r="3969" spans="1:19" hidden="1" x14ac:dyDescent="0.25">
      <c r="A3969" t="s">
        <v>16</v>
      </c>
      <c r="B3969">
        <v>10000</v>
      </c>
      <c r="C3969">
        <v>100</v>
      </c>
      <c r="D3969">
        <v>1</v>
      </c>
      <c r="E3969">
        <v>16</v>
      </c>
      <c r="F3969">
        <v>1</v>
      </c>
      <c r="G3969">
        <v>37.657843999999997</v>
      </c>
      <c r="H3969">
        <v>11.972365</v>
      </c>
      <c r="I3969">
        <v>20.134989999999998</v>
      </c>
      <c r="J3969">
        <v>1.342333</v>
      </c>
      <c r="K3969" t="str">
        <f>MID(M3969,22,1)</f>
        <v>2</v>
      </c>
      <c r="L3969" t="s">
        <v>211</v>
      </c>
      <c r="M3969" t="s">
        <v>212</v>
      </c>
      <c r="N3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3969">
        <f>VLOOKUP(TableOMP[[#This Row],[Label]],TableAvg[],2,FALSE)</f>
        <v>37.986182636363637</v>
      </c>
      <c r="P3969">
        <f>VLOOKUP(TableOMP[[#This Row],[Label]],TableAvg[],3,FALSE)</f>
        <v>0.77675278234611489</v>
      </c>
      <c r="Q3969">
        <f>TableOMP[[#This Row],[Avg]]-$U$2*TableOMP[[#This Row],[StdDev]]</f>
        <v>36.432677071671407</v>
      </c>
      <c r="R3969">
        <f>TableOMP[[#This Row],[Avg]]+$U$2*TableOMP[[#This Row],[StdDev]]</f>
        <v>39.539688201055867</v>
      </c>
      <c r="S3969">
        <f>IF(AND(TableOMP[[#This Row],[total_time]]&gt;=TableOMP[[#This Row],[Low]], TableOMP[[#This Row],[total_time]]&lt;=TableOMP[[#This Row],[High]]),1,0)</f>
        <v>1</v>
      </c>
    </row>
    <row r="3970" spans="1:19" hidden="1" x14ac:dyDescent="0.25">
      <c r="A3970" t="s">
        <v>16</v>
      </c>
      <c r="B3970">
        <v>10000</v>
      </c>
      <c r="C3970">
        <v>100</v>
      </c>
      <c r="D3970">
        <v>1</v>
      </c>
      <c r="E3970">
        <v>10</v>
      </c>
      <c r="F3970">
        <v>1</v>
      </c>
      <c r="G3970">
        <v>37.643113</v>
      </c>
      <c r="H3970">
        <v>11.671533</v>
      </c>
      <c r="I3970">
        <v>9.4345689999999998</v>
      </c>
      <c r="J3970">
        <v>1.0482849999999999</v>
      </c>
      <c r="K3970" t="str">
        <f>MID(M3970,22,1)</f>
        <v>5</v>
      </c>
      <c r="L3970" t="s">
        <v>213</v>
      </c>
      <c r="M3970" t="s">
        <v>214</v>
      </c>
      <c r="N3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3970">
        <f>VLOOKUP(TableOMP[[#This Row],[Label]],TableAvg[],2,FALSE)</f>
        <v>38.05554345454545</v>
      </c>
      <c r="P3970">
        <f>VLOOKUP(TableOMP[[#This Row],[Label]],TableAvg[],3,FALSE)</f>
        <v>0.49471280833018283</v>
      </c>
      <c r="Q3970">
        <f>TableOMP[[#This Row],[Avg]]-$U$2*TableOMP[[#This Row],[StdDev]]</f>
        <v>37.066117837885088</v>
      </c>
      <c r="R3970">
        <f>TableOMP[[#This Row],[Avg]]+$U$2*TableOMP[[#This Row],[StdDev]]</f>
        <v>39.044969071205813</v>
      </c>
      <c r="S3970">
        <f>IF(AND(TableOMP[[#This Row],[total_time]]&gt;=TableOMP[[#This Row],[Low]], TableOMP[[#This Row],[total_time]]&lt;=TableOMP[[#This Row],[High]]),1,0)</f>
        <v>1</v>
      </c>
    </row>
    <row r="3971" spans="1:19" hidden="1" x14ac:dyDescent="0.25">
      <c r="A3971" t="s">
        <v>15</v>
      </c>
      <c r="B3971">
        <v>10000</v>
      </c>
      <c r="C3971">
        <v>100</v>
      </c>
      <c r="D3971">
        <v>1</v>
      </c>
      <c r="E3971">
        <v>7</v>
      </c>
      <c r="F3971">
        <v>1</v>
      </c>
      <c r="G3971">
        <v>37.640526999999999</v>
      </c>
      <c r="H3971">
        <v>11.156682</v>
      </c>
      <c r="I3971">
        <v>7.779388</v>
      </c>
      <c r="J3971">
        <v>1.296565</v>
      </c>
      <c r="K3971" t="str">
        <f>MID(M3971,22,1)</f>
        <v>1</v>
      </c>
      <c r="L3971" t="s">
        <v>221</v>
      </c>
      <c r="M3971" t="s">
        <v>222</v>
      </c>
      <c r="N3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3971">
        <f>VLOOKUP(TableOMP[[#This Row],[Label]],TableAvg[],2,FALSE)</f>
        <v>38.721189333333335</v>
      </c>
      <c r="P3971">
        <f>VLOOKUP(TableOMP[[#This Row],[Label]],TableAvg[],3,FALSE)</f>
        <v>0.65179271488205404</v>
      </c>
      <c r="Q3971">
        <f>TableOMP[[#This Row],[Avg]]-$U$2*TableOMP[[#This Row],[StdDev]]</f>
        <v>37.41760390356923</v>
      </c>
      <c r="R3971">
        <f>TableOMP[[#This Row],[Avg]]+$U$2*TableOMP[[#This Row],[StdDev]]</f>
        <v>40.02477476309744</v>
      </c>
      <c r="S3971">
        <f>IF(AND(TableOMP[[#This Row],[total_time]]&gt;=TableOMP[[#This Row],[Low]], TableOMP[[#This Row],[total_time]]&lt;=TableOMP[[#This Row],[High]]),1,0)</f>
        <v>1</v>
      </c>
    </row>
    <row r="3972" spans="1:19" hidden="1" x14ac:dyDescent="0.25">
      <c r="A3972" t="s">
        <v>16</v>
      </c>
      <c r="B3972">
        <v>10000</v>
      </c>
      <c r="C3972">
        <v>100</v>
      </c>
      <c r="D3972">
        <v>1</v>
      </c>
      <c r="E3972">
        <v>17</v>
      </c>
      <c r="F3972">
        <v>1</v>
      </c>
      <c r="G3972">
        <v>37.633110000000002</v>
      </c>
      <c r="H3972">
        <v>12.499292000000001</v>
      </c>
      <c r="I3972">
        <v>20.700949000000001</v>
      </c>
      <c r="J3972">
        <v>1.293809</v>
      </c>
      <c r="K3972" t="str">
        <f>MID(M3972,22,1)</f>
        <v>6</v>
      </c>
      <c r="L3972" t="s">
        <v>187</v>
      </c>
      <c r="M3972" t="s">
        <v>188</v>
      </c>
      <c r="N3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3972">
        <f>VLOOKUP(TableOMP[[#This Row],[Label]],TableAvg[],2,FALSE)</f>
        <v>36.482004272727274</v>
      </c>
      <c r="P3972">
        <f>VLOOKUP(TableOMP[[#This Row],[Label]],TableAvg[],3,FALSE)</f>
        <v>0.78074141509561845</v>
      </c>
      <c r="Q3972">
        <f>TableOMP[[#This Row],[Avg]]-$U$2*TableOMP[[#This Row],[StdDev]]</f>
        <v>34.920521442536035</v>
      </c>
      <c r="R3972">
        <f>TableOMP[[#This Row],[Avg]]+$U$2*TableOMP[[#This Row],[StdDev]]</f>
        <v>38.043487102918512</v>
      </c>
      <c r="S3972">
        <f>IF(AND(TableOMP[[#This Row],[total_time]]&gt;=TableOMP[[#This Row],[Low]], TableOMP[[#This Row],[total_time]]&lt;=TableOMP[[#This Row],[High]]),1,0)</f>
        <v>1</v>
      </c>
    </row>
    <row r="3973" spans="1:19" hidden="1" x14ac:dyDescent="0.25">
      <c r="A3973" t="s">
        <v>16</v>
      </c>
      <c r="B3973">
        <v>10000</v>
      </c>
      <c r="C3973">
        <v>100</v>
      </c>
      <c r="D3973">
        <v>1</v>
      </c>
      <c r="E3973">
        <v>10</v>
      </c>
      <c r="F3973">
        <v>1</v>
      </c>
      <c r="G3973">
        <v>37.617019999999997</v>
      </c>
      <c r="H3973">
        <v>11.769551999999999</v>
      </c>
      <c r="I3973">
        <v>10.63753</v>
      </c>
      <c r="J3973">
        <v>1.181948</v>
      </c>
      <c r="K3973" t="str">
        <f>MID(M3973,22,1)</f>
        <v>5</v>
      </c>
      <c r="L3973" t="s">
        <v>213</v>
      </c>
      <c r="M3973" t="s">
        <v>214</v>
      </c>
      <c r="N3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3973">
        <f>VLOOKUP(TableOMP[[#This Row],[Label]],TableAvg[],2,FALSE)</f>
        <v>38.05554345454545</v>
      </c>
      <c r="P3973">
        <f>VLOOKUP(TableOMP[[#This Row],[Label]],TableAvg[],3,FALSE)</f>
        <v>0.49471280833018283</v>
      </c>
      <c r="Q3973">
        <f>TableOMP[[#This Row],[Avg]]-$U$2*TableOMP[[#This Row],[StdDev]]</f>
        <v>37.066117837885088</v>
      </c>
      <c r="R3973">
        <f>TableOMP[[#This Row],[Avg]]+$U$2*TableOMP[[#This Row],[StdDev]]</f>
        <v>39.044969071205813</v>
      </c>
      <c r="S3973">
        <f>IF(AND(TableOMP[[#This Row],[total_time]]&gt;=TableOMP[[#This Row],[Low]], TableOMP[[#This Row],[total_time]]&lt;=TableOMP[[#This Row],[High]]),1,0)</f>
        <v>1</v>
      </c>
    </row>
    <row r="3974" spans="1:19" hidden="1" x14ac:dyDescent="0.25">
      <c r="A3974" t="s">
        <v>16</v>
      </c>
      <c r="B3974">
        <v>10000</v>
      </c>
      <c r="C3974">
        <v>100</v>
      </c>
      <c r="D3974">
        <v>1</v>
      </c>
      <c r="E3974">
        <v>10</v>
      </c>
      <c r="F3974">
        <v>1</v>
      </c>
      <c r="G3974">
        <v>37.532811000000002</v>
      </c>
      <c r="H3974">
        <v>11.736654</v>
      </c>
      <c r="I3974">
        <v>11.034946</v>
      </c>
      <c r="J3974">
        <v>1.226105</v>
      </c>
      <c r="K3974" t="str">
        <f>MID(M3974,22,1)</f>
        <v>6</v>
      </c>
      <c r="L3974" t="s">
        <v>187</v>
      </c>
      <c r="M3974" t="s">
        <v>188</v>
      </c>
      <c r="N3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3974">
        <f>VLOOKUP(TableOMP[[#This Row],[Label]],TableAvg[],2,FALSE)</f>
        <v>38.05554345454545</v>
      </c>
      <c r="P3974">
        <f>VLOOKUP(TableOMP[[#This Row],[Label]],TableAvg[],3,FALSE)</f>
        <v>0.49471280833018283</v>
      </c>
      <c r="Q3974">
        <f>TableOMP[[#This Row],[Avg]]-$U$2*TableOMP[[#This Row],[StdDev]]</f>
        <v>37.066117837885088</v>
      </c>
      <c r="R3974">
        <f>TableOMP[[#This Row],[Avg]]+$U$2*TableOMP[[#This Row],[StdDev]]</f>
        <v>39.044969071205813</v>
      </c>
      <c r="S3974">
        <f>IF(AND(TableOMP[[#This Row],[total_time]]&gt;=TableOMP[[#This Row],[Low]], TableOMP[[#This Row],[total_time]]&lt;=TableOMP[[#This Row],[High]]),1,0)</f>
        <v>1</v>
      </c>
    </row>
    <row r="3975" spans="1:19" hidden="1" x14ac:dyDescent="0.25">
      <c r="A3975" t="s">
        <v>16</v>
      </c>
      <c r="B3975">
        <v>10000</v>
      </c>
      <c r="C3975">
        <v>100</v>
      </c>
      <c r="D3975">
        <v>1</v>
      </c>
      <c r="E3975">
        <v>16</v>
      </c>
      <c r="F3975">
        <v>1</v>
      </c>
      <c r="G3975">
        <v>37.42407</v>
      </c>
      <c r="H3975">
        <v>11.837358999999999</v>
      </c>
      <c r="I3975">
        <v>21.522531000000001</v>
      </c>
      <c r="J3975">
        <v>1.4348350000000001</v>
      </c>
      <c r="K3975" t="str">
        <f>MID(M3975,22,1)</f>
        <v>5</v>
      </c>
      <c r="L3975" t="s">
        <v>213</v>
      </c>
      <c r="M3975" t="s">
        <v>214</v>
      </c>
      <c r="N3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3975">
        <f>VLOOKUP(TableOMP[[#This Row],[Label]],TableAvg[],2,FALSE)</f>
        <v>37.986182636363637</v>
      </c>
      <c r="P3975">
        <f>VLOOKUP(TableOMP[[#This Row],[Label]],TableAvg[],3,FALSE)</f>
        <v>0.77675278234611489</v>
      </c>
      <c r="Q3975">
        <f>TableOMP[[#This Row],[Avg]]-$U$2*TableOMP[[#This Row],[StdDev]]</f>
        <v>36.432677071671407</v>
      </c>
      <c r="R3975">
        <f>TableOMP[[#This Row],[Avg]]+$U$2*TableOMP[[#This Row],[StdDev]]</f>
        <v>39.539688201055867</v>
      </c>
      <c r="S3975">
        <f>IF(AND(TableOMP[[#This Row],[total_time]]&gt;=TableOMP[[#This Row],[Low]], TableOMP[[#This Row],[total_time]]&lt;=TableOMP[[#This Row],[High]]),1,0)</f>
        <v>1</v>
      </c>
    </row>
    <row r="3976" spans="1:19" hidden="1" x14ac:dyDescent="0.25">
      <c r="A3976" t="s">
        <v>15</v>
      </c>
      <c r="B3976">
        <v>10000</v>
      </c>
      <c r="C3976">
        <v>100</v>
      </c>
      <c r="D3976">
        <v>100000</v>
      </c>
      <c r="E3976">
        <v>5</v>
      </c>
      <c r="F3976">
        <v>1</v>
      </c>
      <c r="G3976">
        <v>37.418154000000001</v>
      </c>
      <c r="H3976">
        <v>0.52046099999999995</v>
      </c>
      <c r="I3976">
        <v>0.92462500000000003</v>
      </c>
      <c r="J3976">
        <v>0.231156</v>
      </c>
      <c r="K3976" t="str">
        <f>MID(M3976,22,1)</f>
        <v>6</v>
      </c>
      <c r="L3976" t="s">
        <v>41</v>
      </c>
      <c r="M3976" t="s">
        <v>42</v>
      </c>
      <c r="N3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76">
        <f>VLOOKUP(TableOMP[[#This Row],[Label]],TableAvg[],2,FALSE)</f>
        <v>37.131555291666672</v>
      </c>
      <c r="P3976">
        <f>VLOOKUP(TableOMP[[#This Row],[Label]],TableAvg[],3,FALSE)</f>
        <v>0.22261257788867511</v>
      </c>
      <c r="Q3976">
        <f>TableOMP[[#This Row],[Avg]]-$U$2*TableOMP[[#This Row],[StdDev]]</f>
        <v>36.686330135889321</v>
      </c>
      <c r="R3976">
        <f>TableOMP[[#This Row],[Avg]]+$U$2*TableOMP[[#This Row],[StdDev]]</f>
        <v>37.576780447444023</v>
      </c>
      <c r="S3976">
        <f>IF(AND(TableOMP[[#This Row],[total_time]]&gt;=TableOMP[[#This Row],[Low]], TableOMP[[#This Row],[total_time]]&lt;=TableOMP[[#This Row],[High]]),1,0)</f>
        <v>1</v>
      </c>
    </row>
    <row r="3977" spans="1:19" hidden="1" x14ac:dyDescent="0.25">
      <c r="A3977" t="s">
        <v>16</v>
      </c>
      <c r="B3977">
        <v>10000</v>
      </c>
      <c r="C3977">
        <v>100</v>
      </c>
      <c r="D3977">
        <v>1</v>
      </c>
      <c r="E3977">
        <v>17</v>
      </c>
      <c r="F3977">
        <v>1</v>
      </c>
      <c r="G3977">
        <v>37.414492000000003</v>
      </c>
      <c r="H3977">
        <v>12.919957999999999</v>
      </c>
      <c r="I3977">
        <v>25.060689</v>
      </c>
      <c r="J3977">
        <v>1.5662929999999999</v>
      </c>
      <c r="K3977" t="str">
        <f>MID(M3977,22,1)</f>
        <v>8</v>
      </c>
      <c r="L3977" t="s">
        <v>125</v>
      </c>
      <c r="M3977" t="s">
        <v>126</v>
      </c>
      <c r="N3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3977">
        <f>VLOOKUP(TableOMP[[#This Row],[Label]],TableAvg[],2,FALSE)</f>
        <v>36.482004272727274</v>
      </c>
      <c r="P3977">
        <f>VLOOKUP(TableOMP[[#This Row],[Label]],TableAvg[],3,FALSE)</f>
        <v>0.78074141509561845</v>
      </c>
      <c r="Q3977">
        <f>TableOMP[[#This Row],[Avg]]-$U$2*TableOMP[[#This Row],[StdDev]]</f>
        <v>34.920521442536035</v>
      </c>
      <c r="R3977">
        <f>TableOMP[[#This Row],[Avg]]+$U$2*TableOMP[[#This Row],[StdDev]]</f>
        <v>38.043487102918512</v>
      </c>
      <c r="S3977">
        <f>IF(AND(TableOMP[[#This Row],[total_time]]&gt;=TableOMP[[#This Row],[Low]], TableOMP[[#This Row],[total_time]]&lt;=TableOMP[[#This Row],[High]]),1,0)</f>
        <v>1</v>
      </c>
    </row>
    <row r="3978" spans="1:19" hidden="1" x14ac:dyDescent="0.25">
      <c r="A3978" t="s">
        <v>15</v>
      </c>
      <c r="B3978">
        <v>10000</v>
      </c>
      <c r="C3978">
        <v>100</v>
      </c>
      <c r="D3978">
        <v>100000</v>
      </c>
      <c r="E3978">
        <v>5</v>
      </c>
      <c r="F3978">
        <v>1</v>
      </c>
      <c r="G3978">
        <v>37.254821</v>
      </c>
      <c r="H3978">
        <v>0.34481099999999998</v>
      </c>
      <c r="I3978">
        <v>0.81292600000000004</v>
      </c>
      <c r="J3978">
        <v>0.20323099999999999</v>
      </c>
      <c r="K3978" t="str">
        <f>MID(M3978,22,1)</f>
        <v>6</v>
      </c>
      <c r="L3978" t="s">
        <v>41</v>
      </c>
      <c r="M3978" t="s">
        <v>42</v>
      </c>
      <c r="N3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78">
        <f>VLOOKUP(TableOMP[[#This Row],[Label]],TableAvg[],2,FALSE)</f>
        <v>37.131555291666672</v>
      </c>
      <c r="P3978">
        <f>VLOOKUP(TableOMP[[#This Row],[Label]],TableAvg[],3,FALSE)</f>
        <v>0.22261257788867511</v>
      </c>
      <c r="Q3978">
        <f>TableOMP[[#This Row],[Avg]]-$U$2*TableOMP[[#This Row],[StdDev]]</f>
        <v>36.686330135889321</v>
      </c>
      <c r="R3978">
        <f>TableOMP[[#This Row],[Avg]]+$U$2*TableOMP[[#This Row],[StdDev]]</f>
        <v>37.576780447444023</v>
      </c>
      <c r="S3978">
        <f>IF(AND(TableOMP[[#This Row],[total_time]]&gt;=TableOMP[[#This Row],[Low]], TableOMP[[#This Row],[total_time]]&lt;=TableOMP[[#This Row],[High]]),1,0)</f>
        <v>1</v>
      </c>
    </row>
    <row r="3979" spans="1:19" hidden="1" x14ac:dyDescent="0.25">
      <c r="A3979" t="s">
        <v>15</v>
      </c>
      <c r="B3979">
        <v>10000</v>
      </c>
      <c r="C3979">
        <v>100</v>
      </c>
      <c r="D3979">
        <v>100000</v>
      </c>
      <c r="E3979">
        <v>5</v>
      </c>
      <c r="F3979">
        <v>1</v>
      </c>
      <c r="G3979">
        <v>37.250669000000002</v>
      </c>
      <c r="H3979">
        <v>0.396596</v>
      </c>
      <c r="I3979">
        <v>0.97126000000000001</v>
      </c>
      <c r="J3979">
        <v>0.242815</v>
      </c>
      <c r="K3979" t="str">
        <f>MID(M3979,22,1)</f>
        <v>6</v>
      </c>
      <c r="L3979" t="s">
        <v>41</v>
      </c>
      <c r="M3979" t="s">
        <v>42</v>
      </c>
      <c r="N3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79">
        <f>VLOOKUP(TableOMP[[#This Row],[Label]],TableAvg[],2,FALSE)</f>
        <v>37.131555291666672</v>
      </c>
      <c r="P3979">
        <f>VLOOKUP(TableOMP[[#This Row],[Label]],TableAvg[],3,FALSE)</f>
        <v>0.22261257788867511</v>
      </c>
      <c r="Q3979">
        <f>TableOMP[[#This Row],[Avg]]-$U$2*TableOMP[[#This Row],[StdDev]]</f>
        <v>36.686330135889321</v>
      </c>
      <c r="R3979">
        <f>TableOMP[[#This Row],[Avg]]+$U$2*TableOMP[[#This Row],[StdDev]]</f>
        <v>37.576780447444023</v>
      </c>
      <c r="S3979">
        <f>IF(AND(TableOMP[[#This Row],[total_time]]&gt;=TableOMP[[#This Row],[Low]], TableOMP[[#This Row],[total_time]]&lt;=TableOMP[[#This Row],[High]]),1,0)</f>
        <v>1</v>
      </c>
    </row>
    <row r="3980" spans="1:19" hidden="1" x14ac:dyDescent="0.25">
      <c r="A3980" t="s">
        <v>15</v>
      </c>
      <c r="B3980">
        <v>10000</v>
      </c>
      <c r="C3980">
        <v>100</v>
      </c>
      <c r="D3980">
        <v>100000</v>
      </c>
      <c r="E3980">
        <v>5</v>
      </c>
      <c r="F3980">
        <v>1</v>
      </c>
      <c r="G3980">
        <v>37.231090999999999</v>
      </c>
      <c r="H3980">
        <v>0.37369599999999997</v>
      </c>
      <c r="I3980">
        <v>0.53133600000000003</v>
      </c>
      <c r="J3980">
        <v>0.13283400000000001</v>
      </c>
      <c r="K3980" t="str">
        <f>MID(M3980,22,1)</f>
        <v>1</v>
      </c>
      <c r="L3980" t="s">
        <v>215</v>
      </c>
      <c r="M3980" t="s">
        <v>216</v>
      </c>
      <c r="N3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80">
        <f>VLOOKUP(TableOMP[[#This Row],[Label]],TableAvg[],2,FALSE)</f>
        <v>37.131555291666672</v>
      </c>
      <c r="P3980">
        <f>VLOOKUP(TableOMP[[#This Row],[Label]],TableAvg[],3,FALSE)</f>
        <v>0.22261257788867511</v>
      </c>
      <c r="Q3980">
        <f>TableOMP[[#This Row],[Avg]]-$U$2*TableOMP[[#This Row],[StdDev]]</f>
        <v>36.686330135889321</v>
      </c>
      <c r="R3980">
        <f>TableOMP[[#This Row],[Avg]]+$U$2*TableOMP[[#This Row],[StdDev]]</f>
        <v>37.576780447444023</v>
      </c>
      <c r="S3980">
        <f>IF(AND(TableOMP[[#This Row],[total_time]]&gt;=TableOMP[[#This Row],[Low]], TableOMP[[#This Row],[total_time]]&lt;=TableOMP[[#This Row],[High]]),1,0)</f>
        <v>1</v>
      </c>
    </row>
    <row r="3981" spans="1:19" hidden="1" x14ac:dyDescent="0.25">
      <c r="A3981" t="s">
        <v>15</v>
      </c>
      <c r="B3981">
        <v>10000</v>
      </c>
      <c r="C3981">
        <v>100</v>
      </c>
      <c r="D3981">
        <v>100000</v>
      </c>
      <c r="E3981">
        <v>5</v>
      </c>
      <c r="F3981">
        <v>1</v>
      </c>
      <c r="G3981">
        <v>37.136606</v>
      </c>
      <c r="H3981">
        <v>0.27183600000000002</v>
      </c>
      <c r="I3981">
        <v>0.52248700000000003</v>
      </c>
      <c r="J3981">
        <v>0.13062199999999999</v>
      </c>
      <c r="K3981" t="str">
        <f>MID(M3981,22,1)</f>
        <v>6</v>
      </c>
      <c r="L3981" t="s">
        <v>41</v>
      </c>
      <c r="M3981" t="s">
        <v>42</v>
      </c>
      <c r="N3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81">
        <f>VLOOKUP(TableOMP[[#This Row],[Label]],TableAvg[],2,FALSE)</f>
        <v>37.131555291666672</v>
      </c>
      <c r="P3981">
        <f>VLOOKUP(TableOMP[[#This Row],[Label]],TableAvg[],3,FALSE)</f>
        <v>0.22261257788867511</v>
      </c>
      <c r="Q3981">
        <f>TableOMP[[#This Row],[Avg]]-$U$2*TableOMP[[#This Row],[StdDev]]</f>
        <v>36.686330135889321</v>
      </c>
      <c r="R3981">
        <f>TableOMP[[#This Row],[Avg]]+$U$2*TableOMP[[#This Row],[StdDev]]</f>
        <v>37.576780447444023</v>
      </c>
      <c r="S3981">
        <f>IF(AND(TableOMP[[#This Row],[total_time]]&gt;=TableOMP[[#This Row],[Low]], TableOMP[[#This Row],[total_time]]&lt;=TableOMP[[#This Row],[High]]),1,0)</f>
        <v>1</v>
      </c>
    </row>
    <row r="3982" spans="1:19" hidden="1" x14ac:dyDescent="0.25">
      <c r="A3982" t="s">
        <v>16</v>
      </c>
      <c r="B3982">
        <v>10000</v>
      </c>
      <c r="C3982">
        <v>100</v>
      </c>
      <c r="D3982">
        <v>1</v>
      </c>
      <c r="E3982">
        <v>16</v>
      </c>
      <c r="F3982">
        <v>1</v>
      </c>
      <c r="G3982">
        <v>37.131419000000001</v>
      </c>
      <c r="H3982">
        <v>12.539871</v>
      </c>
      <c r="I3982">
        <v>17.046658999999998</v>
      </c>
      <c r="J3982">
        <v>1.136444</v>
      </c>
      <c r="K3982" t="str">
        <f>MID(M3982,22,1)</f>
        <v>2</v>
      </c>
      <c r="L3982" t="s">
        <v>99</v>
      </c>
      <c r="M3982" t="s">
        <v>100</v>
      </c>
      <c r="N3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3982">
        <f>VLOOKUP(TableOMP[[#This Row],[Label]],TableAvg[],2,FALSE)</f>
        <v>37.986182636363637</v>
      </c>
      <c r="P3982">
        <f>VLOOKUP(TableOMP[[#This Row],[Label]],TableAvg[],3,FALSE)</f>
        <v>0.77675278234611489</v>
      </c>
      <c r="Q3982">
        <f>TableOMP[[#This Row],[Avg]]-$U$2*TableOMP[[#This Row],[StdDev]]</f>
        <v>36.432677071671407</v>
      </c>
      <c r="R3982">
        <f>TableOMP[[#This Row],[Avg]]+$U$2*TableOMP[[#This Row],[StdDev]]</f>
        <v>39.539688201055867</v>
      </c>
      <c r="S3982">
        <f>IF(AND(TableOMP[[#This Row],[total_time]]&gt;=TableOMP[[#This Row],[Low]], TableOMP[[#This Row],[total_time]]&lt;=TableOMP[[#This Row],[High]]),1,0)</f>
        <v>1</v>
      </c>
    </row>
    <row r="3983" spans="1:19" hidden="1" x14ac:dyDescent="0.25">
      <c r="A3983" t="s">
        <v>16</v>
      </c>
      <c r="B3983">
        <v>10000</v>
      </c>
      <c r="C3983">
        <v>100</v>
      </c>
      <c r="D3983">
        <v>1</v>
      </c>
      <c r="E3983">
        <v>10</v>
      </c>
      <c r="F3983">
        <v>1</v>
      </c>
      <c r="G3983">
        <v>37.129058999999998</v>
      </c>
      <c r="H3983">
        <v>11.332326</v>
      </c>
      <c r="I3983">
        <v>11.067031</v>
      </c>
      <c r="J3983">
        <v>1.22967</v>
      </c>
      <c r="K3983" t="str">
        <f>MID(M3983,22,1)</f>
        <v>2</v>
      </c>
      <c r="L3983" t="s">
        <v>99</v>
      </c>
      <c r="M3983" t="s">
        <v>100</v>
      </c>
      <c r="N3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3983">
        <f>VLOOKUP(TableOMP[[#This Row],[Label]],TableAvg[],2,FALSE)</f>
        <v>38.05554345454545</v>
      </c>
      <c r="P3983">
        <f>VLOOKUP(TableOMP[[#This Row],[Label]],TableAvg[],3,FALSE)</f>
        <v>0.49471280833018283</v>
      </c>
      <c r="Q3983">
        <f>TableOMP[[#This Row],[Avg]]-$U$2*TableOMP[[#This Row],[StdDev]]</f>
        <v>37.066117837885088</v>
      </c>
      <c r="R3983">
        <f>TableOMP[[#This Row],[Avg]]+$U$2*TableOMP[[#This Row],[StdDev]]</f>
        <v>39.044969071205813</v>
      </c>
      <c r="S3983">
        <f>IF(AND(TableOMP[[#This Row],[total_time]]&gt;=TableOMP[[#This Row],[Low]], TableOMP[[#This Row],[total_time]]&lt;=TableOMP[[#This Row],[High]]),1,0)</f>
        <v>1</v>
      </c>
    </row>
    <row r="3984" spans="1:19" hidden="1" x14ac:dyDescent="0.25">
      <c r="A3984" t="s">
        <v>15</v>
      </c>
      <c r="B3984">
        <v>10000</v>
      </c>
      <c r="C3984">
        <v>100</v>
      </c>
      <c r="D3984">
        <v>100000</v>
      </c>
      <c r="E3984">
        <v>5</v>
      </c>
      <c r="F3984">
        <v>1</v>
      </c>
      <c r="G3984">
        <v>37.119549999999997</v>
      </c>
      <c r="H3984">
        <v>0.25105300000000003</v>
      </c>
      <c r="I3984">
        <v>0.5827</v>
      </c>
      <c r="J3984">
        <v>0.145675</v>
      </c>
      <c r="K3984" t="str">
        <f>MID(M3984,22,1)</f>
        <v>5</v>
      </c>
      <c r="L3984" t="s">
        <v>163</v>
      </c>
      <c r="M3984" t="s">
        <v>164</v>
      </c>
      <c r="N3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84">
        <f>VLOOKUP(TableOMP[[#This Row],[Label]],TableAvg[],2,FALSE)</f>
        <v>37.131555291666672</v>
      </c>
      <c r="P3984">
        <f>VLOOKUP(TableOMP[[#This Row],[Label]],TableAvg[],3,FALSE)</f>
        <v>0.22261257788867511</v>
      </c>
      <c r="Q3984">
        <f>TableOMP[[#This Row],[Avg]]-$U$2*TableOMP[[#This Row],[StdDev]]</f>
        <v>36.686330135889321</v>
      </c>
      <c r="R3984">
        <f>TableOMP[[#This Row],[Avg]]+$U$2*TableOMP[[#This Row],[StdDev]]</f>
        <v>37.576780447444023</v>
      </c>
      <c r="S3984">
        <f>IF(AND(TableOMP[[#This Row],[total_time]]&gt;=TableOMP[[#This Row],[Low]], TableOMP[[#This Row],[total_time]]&lt;=TableOMP[[#This Row],[High]]),1,0)</f>
        <v>1</v>
      </c>
    </row>
    <row r="3985" spans="1:19" hidden="1" x14ac:dyDescent="0.25">
      <c r="A3985" t="s">
        <v>16</v>
      </c>
      <c r="B3985">
        <v>10000</v>
      </c>
      <c r="C3985">
        <v>100</v>
      </c>
      <c r="D3985">
        <v>1</v>
      </c>
      <c r="E3985">
        <v>11</v>
      </c>
      <c r="F3985">
        <v>1</v>
      </c>
      <c r="G3985">
        <v>37.114503999999997</v>
      </c>
      <c r="H3985">
        <v>13.534673</v>
      </c>
      <c r="I3985">
        <v>11.601603000000001</v>
      </c>
      <c r="J3985">
        <v>1.1601600000000001</v>
      </c>
      <c r="K3985" t="str">
        <f>MID(M3985,22,1)</f>
        <v>2</v>
      </c>
      <c r="L3985" t="s">
        <v>211</v>
      </c>
      <c r="M3985" t="s">
        <v>212</v>
      </c>
      <c r="N3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3985">
        <f>VLOOKUP(TableOMP[[#This Row],[Label]],TableAvg[],2,FALSE)</f>
        <v>35.974690454545453</v>
      </c>
      <c r="P3985">
        <f>VLOOKUP(TableOMP[[#This Row],[Label]],TableAvg[],3,FALSE)</f>
        <v>0.63008700186600619</v>
      </c>
      <c r="Q3985">
        <f>TableOMP[[#This Row],[Avg]]-$U$2*TableOMP[[#This Row],[StdDev]]</f>
        <v>34.714516450813441</v>
      </c>
      <c r="R3985">
        <f>TableOMP[[#This Row],[Avg]]+$U$2*TableOMP[[#This Row],[StdDev]]</f>
        <v>37.234864458277464</v>
      </c>
      <c r="S3985">
        <f>IF(AND(TableOMP[[#This Row],[total_time]]&gt;=TableOMP[[#This Row],[Low]], TableOMP[[#This Row],[total_time]]&lt;=TableOMP[[#This Row],[High]]),1,0)</f>
        <v>1</v>
      </c>
    </row>
    <row r="3986" spans="1:19" hidden="1" x14ac:dyDescent="0.25">
      <c r="A3986" t="s">
        <v>15</v>
      </c>
      <c r="B3986">
        <v>10000</v>
      </c>
      <c r="C3986">
        <v>100</v>
      </c>
      <c r="D3986">
        <v>100000</v>
      </c>
      <c r="E3986">
        <v>5</v>
      </c>
      <c r="F3986">
        <v>1</v>
      </c>
      <c r="G3986">
        <v>37.098964000000002</v>
      </c>
      <c r="H3986">
        <v>0.14616399999999999</v>
      </c>
      <c r="I3986">
        <v>0.189246</v>
      </c>
      <c r="J3986">
        <v>4.7310999999999999E-2</v>
      </c>
      <c r="K3986" t="str">
        <f>MID(M3986,22,1)</f>
        <v>6</v>
      </c>
      <c r="L3986" t="s">
        <v>61</v>
      </c>
      <c r="M3986" t="s">
        <v>62</v>
      </c>
      <c r="N3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86">
        <f>VLOOKUP(TableOMP[[#This Row],[Label]],TableAvg[],2,FALSE)</f>
        <v>37.131555291666672</v>
      </c>
      <c r="P3986">
        <f>VLOOKUP(TableOMP[[#This Row],[Label]],TableAvg[],3,FALSE)</f>
        <v>0.22261257788867511</v>
      </c>
      <c r="Q3986">
        <f>TableOMP[[#This Row],[Avg]]-$U$2*TableOMP[[#This Row],[StdDev]]</f>
        <v>36.686330135889321</v>
      </c>
      <c r="R3986">
        <f>TableOMP[[#This Row],[Avg]]+$U$2*TableOMP[[#This Row],[StdDev]]</f>
        <v>37.576780447444023</v>
      </c>
      <c r="S3986">
        <f>IF(AND(TableOMP[[#This Row],[total_time]]&gt;=TableOMP[[#This Row],[Low]], TableOMP[[#This Row],[total_time]]&lt;=TableOMP[[#This Row],[High]]),1,0)</f>
        <v>1</v>
      </c>
    </row>
    <row r="3987" spans="1:19" hidden="1" x14ac:dyDescent="0.25">
      <c r="A3987" t="s">
        <v>15</v>
      </c>
      <c r="B3987">
        <v>10000</v>
      </c>
      <c r="C3987">
        <v>100</v>
      </c>
      <c r="D3987">
        <v>100000</v>
      </c>
      <c r="E3987">
        <v>5</v>
      </c>
      <c r="F3987">
        <v>1</v>
      </c>
      <c r="G3987">
        <v>37.095480999999999</v>
      </c>
      <c r="H3987">
        <v>0.215972</v>
      </c>
      <c r="I3987">
        <v>0.40672599999999998</v>
      </c>
      <c r="J3987">
        <v>0.10168099999999999</v>
      </c>
      <c r="K3987" t="str">
        <f>MID(M3987,22,1)</f>
        <v>2</v>
      </c>
      <c r="L3987" t="s">
        <v>219</v>
      </c>
      <c r="M3987" t="s">
        <v>220</v>
      </c>
      <c r="N3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87">
        <f>VLOOKUP(TableOMP[[#This Row],[Label]],TableAvg[],2,FALSE)</f>
        <v>37.131555291666672</v>
      </c>
      <c r="P3987">
        <f>VLOOKUP(TableOMP[[#This Row],[Label]],TableAvg[],3,FALSE)</f>
        <v>0.22261257788867511</v>
      </c>
      <c r="Q3987">
        <f>TableOMP[[#This Row],[Avg]]-$U$2*TableOMP[[#This Row],[StdDev]]</f>
        <v>36.686330135889321</v>
      </c>
      <c r="R3987">
        <f>TableOMP[[#This Row],[Avg]]+$U$2*TableOMP[[#This Row],[StdDev]]</f>
        <v>37.576780447444023</v>
      </c>
      <c r="S3987">
        <f>IF(AND(TableOMP[[#This Row],[total_time]]&gt;=TableOMP[[#This Row],[Low]], TableOMP[[#This Row],[total_time]]&lt;=TableOMP[[#This Row],[High]]),1,0)</f>
        <v>1</v>
      </c>
    </row>
    <row r="3988" spans="1:19" hidden="1" x14ac:dyDescent="0.25">
      <c r="A3988" t="s">
        <v>15</v>
      </c>
      <c r="B3988">
        <v>10000</v>
      </c>
      <c r="C3988">
        <v>100</v>
      </c>
      <c r="D3988">
        <v>100000</v>
      </c>
      <c r="E3988">
        <v>5</v>
      </c>
      <c r="F3988">
        <v>1</v>
      </c>
      <c r="G3988">
        <v>37.090780000000002</v>
      </c>
      <c r="H3988">
        <v>0.22265399999999999</v>
      </c>
      <c r="I3988">
        <v>0.46730699999999997</v>
      </c>
      <c r="J3988">
        <v>0.116827</v>
      </c>
      <c r="K3988" t="str">
        <f>MID(M3988,22,1)</f>
        <v>2</v>
      </c>
      <c r="L3988" t="s">
        <v>219</v>
      </c>
      <c r="M3988" t="s">
        <v>220</v>
      </c>
      <c r="N3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88">
        <f>VLOOKUP(TableOMP[[#This Row],[Label]],TableAvg[],2,FALSE)</f>
        <v>37.131555291666672</v>
      </c>
      <c r="P3988">
        <f>VLOOKUP(TableOMP[[#This Row],[Label]],TableAvg[],3,FALSE)</f>
        <v>0.22261257788867511</v>
      </c>
      <c r="Q3988">
        <f>TableOMP[[#This Row],[Avg]]-$U$2*TableOMP[[#This Row],[StdDev]]</f>
        <v>36.686330135889321</v>
      </c>
      <c r="R3988">
        <f>TableOMP[[#This Row],[Avg]]+$U$2*TableOMP[[#This Row],[StdDev]]</f>
        <v>37.576780447444023</v>
      </c>
      <c r="S3988">
        <f>IF(AND(TableOMP[[#This Row],[total_time]]&gt;=TableOMP[[#This Row],[Low]], TableOMP[[#This Row],[total_time]]&lt;=TableOMP[[#This Row],[High]]),1,0)</f>
        <v>1</v>
      </c>
    </row>
    <row r="3989" spans="1:19" hidden="1" x14ac:dyDescent="0.25">
      <c r="A3989" t="s">
        <v>15</v>
      </c>
      <c r="B3989">
        <v>10000</v>
      </c>
      <c r="C3989">
        <v>100</v>
      </c>
      <c r="D3989">
        <v>100000</v>
      </c>
      <c r="E3989">
        <v>5</v>
      </c>
      <c r="F3989">
        <v>1</v>
      </c>
      <c r="G3989">
        <v>37.090440999999998</v>
      </c>
      <c r="H3989">
        <v>0.235738</v>
      </c>
      <c r="I3989">
        <v>0.49875599999999998</v>
      </c>
      <c r="J3989">
        <v>0.12468899999999999</v>
      </c>
      <c r="K3989" t="str">
        <f>MID(M3989,22,1)</f>
        <v>5</v>
      </c>
      <c r="L3989" t="s">
        <v>55</v>
      </c>
      <c r="M3989" t="s">
        <v>56</v>
      </c>
      <c r="N3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89">
        <f>VLOOKUP(TableOMP[[#This Row],[Label]],TableAvg[],2,FALSE)</f>
        <v>37.131555291666672</v>
      </c>
      <c r="P3989">
        <f>VLOOKUP(TableOMP[[#This Row],[Label]],TableAvg[],3,FALSE)</f>
        <v>0.22261257788867511</v>
      </c>
      <c r="Q3989">
        <f>TableOMP[[#This Row],[Avg]]-$U$2*TableOMP[[#This Row],[StdDev]]</f>
        <v>36.686330135889321</v>
      </c>
      <c r="R3989">
        <f>TableOMP[[#This Row],[Avg]]+$U$2*TableOMP[[#This Row],[StdDev]]</f>
        <v>37.576780447444023</v>
      </c>
      <c r="S3989">
        <f>IF(AND(TableOMP[[#This Row],[total_time]]&gt;=TableOMP[[#This Row],[Low]], TableOMP[[#This Row],[total_time]]&lt;=TableOMP[[#This Row],[High]]),1,0)</f>
        <v>1</v>
      </c>
    </row>
    <row r="3990" spans="1:19" hidden="1" x14ac:dyDescent="0.25">
      <c r="A3990" t="s">
        <v>15</v>
      </c>
      <c r="B3990">
        <v>10000</v>
      </c>
      <c r="C3990">
        <v>100</v>
      </c>
      <c r="D3990">
        <v>100000</v>
      </c>
      <c r="E3990">
        <v>5</v>
      </c>
      <c r="F3990">
        <v>1</v>
      </c>
      <c r="G3990">
        <v>37.076428</v>
      </c>
      <c r="H3990">
        <v>0.213756</v>
      </c>
      <c r="I3990">
        <v>0.43464900000000001</v>
      </c>
      <c r="J3990">
        <v>0.10866199999999999</v>
      </c>
      <c r="K3990" t="str">
        <f>MID(M3990,22,1)</f>
        <v>1</v>
      </c>
      <c r="L3990" t="s">
        <v>175</v>
      </c>
      <c r="M3990" t="s">
        <v>176</v>
      </c>
      <c r="N3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90">
        <f>VLOOKUP(TableOMP[[#This Row],[Label]],TableAvg[],2,FALSE)</f>
        <v>37.131555291666672</v>
      </c>
      <c r="P3990">
        <f>VLOOKUP(TableOMP[[#This Row],[Label]],TableAvg[],3,FALSE)</f>
        <v>0.22261257788867511</v>
      </c>
      <c r="Q3990">
        <f>TableOMP[[#This Row],[Avg]]-$U$2*TableOMP[[#This Row],[StdDev]]</f>
        <v>36.686330135889321</v>
      </c>
      <c r="R3990">
        <f>TableOMP[[#This Row],[Avg]]+$U$2*TableOMP[[#This Row],[StdDev]]</f>
        <v>37.576780447444023</v>
      </c>
      <c r="S3990">
        <f>IF(AND(TableOMP[[#This Row],[total_time]]&gt;=TableOMP[[#This Row],[Low]], TableOMP[[#This Row],[total_time]]&lt;=TableOMP[[#This Row],[High]]),1,0)</f>
        <v>1</v>
      </c>
    </row>
    <row r="3991" spans="1:19" hidden="1" x14ac:dyDescent="0.25">
      <c r="A3991" t="s">
        <v>15</v>
      </c>
      <c r="B3991">
        <v>10000</v>
      </c>
      <c r="C3991">
        <v>100</v>
      </c>
      <c r="D3991">
        <v>100000</v>
      </c>
      <c r="E3991">
        <v>5</v>
      </c>
      <c r="F3991">
        <v>1</v>
      </c>
      <c r="G3991">
        <v>37.070684999999997</v>
      </c>
      <c r="H3991">
        <v>0.20730799999999999</v>
      </c>
      <c r="I3991">
        <v>0.41349999999999998</v>
      </c>
      <c r="J3991">
        <v>0.10337499999999999</v>
      </c>
      <c r="K3991" t="str">
        <f>MID(M3991,22,1)</f>
        <v>5</v>
      </c>
      <c r="L3991" t="s">
        <v>55</v>
      </c>
      <c r="M3991" t="s">
        <v>56</v>
      </c>
      <c r="N3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91">
        <f>VLOOKUP(TableOMP[[#This Row],[Label]],TableAvg[],2,FALSE)</f>
        <v>37.131555291666672</v>
      </c>
      <c r="P3991">
        <f>VLOOKUP(TableOMP[[#This Row],[Label]],TableAvg[],3,FALSE)</f>
        <v>0.22261257788867511</v>
      </c>
      <c r="Q3991">
        <f>TableOMP[[#This Row],[Avg]]-$U$2*TableOMP[[#This Row],[StdDev]]</f>
        <v>36.686330135889321</v>
      </c>
      <c r="R3991">
        <f>TableOMP[[#This Row],[Avg]]+$U$2*TableOMP[[#This Row],[StdDev]]</f>
        <v>37.576780447444023</v>
      </c>
      <c r="S3991">
        <f>IF(AND(TableOMP[[#This Row],[total_time]]&gt;=TableOMP[[#This Row],[Low]], TableOMP[[#This Row],[total_time]]&lt;=TableOMP[[#This Row],[High]]),1,0)</f>
        <v>1</v>
      </c>
    </row>
    <row r="3992" spans="1:19" hidden="1" x14ac:dyDescent="0.25">
      <c r="A3992" t="s">
        <v>16</v>
      </c>
      <c r="B3992">
        <v>10000</v>
      </c>
      <c r="C3992">
        <v>100</v>
      </c>
      <c r="D3992">
        <v>1</v>
      </c>
      <c r="E3992">
        <v>17</v>
      </c>
      <c r="F3992">
        <v>1</v>
      </c>
      <c r="G3992">
        <v>37.070523000000001</v>
      </c>
      <c r="H3992">
        <v>13.08648</v>
      </c>
      <c r="I3992">
        <v>26.432304999999999</v>
      </c>
      <c r="J3992">
        <v>1.6520189999999999</v>
      </c>
      <c r="K3992" t="str">
        <f>MID(M3992,22,1)</f>
        <v>2</v>
      </c>
      <c r="L3992" t="s">
        <v>211</v>
      </c>
      <c r="M3992" t="s">
        <v>212</v>
      </c>
      <c r="N3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3992">
        <f>VLOOKUP(TableOMP[[#This Row],[Label]],TableAvg[],2,FALSE)</f>
        <v>36.482004272727274</v>
      </c>
      <c r="P3992">
        <f>VLOOKUP(TableOMP[[#This Row],[Label]],TableAvg[],3,FALSE)</f>
        <v>0.78074141509561845</v>
      </c>
      <c r="Q3992">
        <f>TableOMP[[#This Row],[Avg]]-$U$2*TableOMP[[#This Row],[StdDev]]</f>
        <v>34.920521442536035</v>
      </c>
      <c r="R3992">
        <f>TableOMP[[#This Row],[Avg]]+$U$2*TableOMP[[#This Row],[StdDev]]</f>
        <v>38.043487102918512</v>
      </c>
      <c r="S3992">
        <f>IF(AND(TableOMP[[#This Row],[total_time]]&gt;=TableOMP[[#This Row],[Low]], TableOMP[[#This Row],[total_time]]&lt;=TableOMP[[#This Row],[High]]),1,0)</f>
        <v>1</v>
      </c>
    </row>
    <row r="3993" spans="1:19" hidden="1" x14ac:dyDescent="0.25">
      <c r="A3993" t="s">
        <v>15</v>
      </c>
      <c r="B3993">
        <v>10000</v>
      </c>
      <c r="C3993">
        <v>100</v>
      </c>
      <c r="D3993">
        <v>100000</v>
      </c>
      <c r="E3993">
        <v>5</v>
      </c>
      <c r="F3993">
        <v>1</v>
      </c>
      <c r="G3993">
        <v>37.066197000000003</v>
      </c>
      <c r="H3993">
        <v>0.21526000000000001</v>
      </c>
      <c r="I3993">
        <v>0.42867499999999997</v>
      </c>
      <c r="J3993">
        <v>0.107169</v>
      </c>
      <c r="K3993" t="str">
        <f>MID(M3993,22,1)</f>
        <v>6</v>
      </c>
      <c r="L3993" t="s">
        <v>199</v>
      </c>
      <c r="M3993" t="s">
        <v>200</v>
      </c>
      <c r="N3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93">
        <f>VLOOKUP(TableOMP[[#This Row],[Label]],TableAvg[],2,FALSE)</f>
        <v>37.131555291666672</v>
      </c>
      <c r="P3993">
        <f>VLOOKUP(TableOMP[[#This Row],[Label]],TableAvg[],3,FALSE)</f>
        <v>0.22261257788867511</v>
      </c>
      <c r="Q3993">
        <f>TableOMP[[#This Row],[Avg]]-$U$2*TableOMP[[#This Row],[StdDev]]</f>
        <v>36.686330135889321</v>
      </c>
      <c r="R3993">
        <f>TableOMP[[#This Row],[Avg]]+$U$2*TableOMP[[#This Row],[StdDev]]</f>
        <v>37.576780447444023</v>
      </c>
      <c r="S3993">
        <f>IF(AND(TableOMP[[#This Row],[total_time]]&gt;=TableOMP[[#This Row],[Low]], TableOMP[[#This Row],[total_time]]&lt;=TableOMP[[#This Row],[High]]),1,0)</f>
        <v>1</v>
      </c>
    </row>
    <row r="3994" spans="1:19" hidden="1" x14ac:dyDescent="0.25">
      <c r="A3994" t="s">
        <v>15</v>
      </c>
      <c r="B3994">
        <v>10000</v>
      </c>
      <c r="C3994">
        <v>100</v>
      </c>
      <c r="D3994">
        <v>100000</v>
      </c>
      <c r="E3994">
        <v>5</v>
      </c>
      <c r="F3994">
        <v>1</v>
      </c>
      <c r="G3994">
        <v>37.063808999999999</v>
      </c>
      <c r="H3994">
        <v>0.12163400000000001</v>
      </c>
      <c r="I3994">
        <v>0.142925</v>
      </c>
      <c r="J3994">
        <v>3.5730999999999999E-2</v>
      </c>
      <c r="K3994" t="str">
        <f>MID(M3994,22,1)</f>
        <v>5</v>
      </c>
      <c r="L3994" t="s">
        <v>55</v>
      </c>
      <c r="M3994" t="s">
        <v>56</v>
      </c>
      <c r="N3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94">
        <f>VLOOKUP(TableOMP[[#This Row],[Label]],TableAvg[],2,FALSE)</f>
        <v>37.131555291666672</v>
      </c>
      <c r="P3994">
        <f>VLOOKUP(TableOMP[[#This Row],[Label]],TableAvg[],3,FALSE)</f>
        <v>0.22261257788867511</v>
      </c>
      <c r="Q3994">
        <f>TableOMP[[#This Row],[Avg]]-$U$2*TableOMP[[#This Row],[StdDev]]</f>
        <v>36.686330135889321</v>
      </c>
      <c r="R3994">
        <f>TableOMP[[#This Row],[Avg]]+$U$2*TableOMP[[#This Row],[StdDev]]</f>
        <v>37.576780447444023</v>
      </c>
      <c r="S3994">
        <f>IF(AND(TableOMP[[#This Row],[total_time]]&gt;=TableOMP[[#This Row],[Low]], TableOMP[[#This Row],[total_time]]&lt;=TableOMP[[#This Row],[High]]),1,0)</f>
        <v>1</v>
      </c>
    </row>
    <row r="3995" spans="1:19" hidden="1" x14ac:dyDescent="0.25">
      <c r="A3995" t="s">
        <v>15</v>
      </c>
      <c r="B3995">
        <v>10000</v>
      </c>
      <c r="C3995">
        <v>100</v>
      </c>
      <c r="D3995">
        <v>100000</v>
      </c>
      <c r="E3995">
        <v>5</v>
      </c>
      <c r="F3995">
        <v>1</v>
      </c>
      <c r="G3995">
        <v>37.050297</v>
      </c>
      <c r="H3995">
        <v>0.20927299999999999</v>
      </c>
      <c r="I3995">
        <v>0.419213</v>
      </c>
      <c r="J3995">
        <v>0.10480299999999999</v>
      </c>
      <c r="K3995" t="str">
        <f>MID(M3995,22,1)</f>
        <v>5</v>
      </c>
      <c r="L3995" t="s">
        <v>55</v>
      </c>
      <c r="M3995" t="s">
        <v>56</v>
      </c>
      <c r="N3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95">
        <f>VLOOKUP(TableOMP[[#This Row],[Label]],TableAvg[],2,FALSE)</f>
        <v>37.131555291666672</v>
      </c>
      <c r="P3995">
        <f>VLOOKUP(TableOMP[[#This Row],[Label]],TableAvg[],3,FALSE)</f>
        <v>0.22261257788867511</v>
      </c>
      <c r="Q3995">
        <f>TableOMP[[#This Row],[Avg]]-$U$2*TableOMP[[#This Row],[StdDev]]</f>
        <v>36.686330135889321</v>
      </c>
      <c r="R3995">
        <f>TableOMP[[#This Row],[Avg]]+$U$2*TableOMP[[#This Row],[StdDev]]</f>
        <v>37.576780447444023</v>
      </c>
      <c r="S3995">
        <f>IF(AND(TableOMP[[#This Row],[total_time]]&gt;=TableOMP[[#This Row],[Low]], TableOMP[[#This Row],[total_time]]&lt;=TableOMP[[#This Row],[High]]),1,0)</f>
        <v>1</v>
      </c>
    </row>
    <row r="3996" spans="1:19" hidden="1" x14ac:dyDescent="0.25">
      <c r="A3996" t="s">
        <v>15</v>
      </c>
      <c r="B3996">
        <v>10000</v>
      </c>
      <c r="C3996">
        <v>100</v>
      </c>
      <c r="D3996">
        <v>100000</v>
      </c>
      <c r="E3996">
        <v>5</v>
      </c>
      <c r="F3996">
        <v>1</v>
      </c>
      <c r="G3996">
        <v>37.045217000000001</v>
      </c>
      <c r="H3996">
        <v>0.172406</v>
      </c>
      <c r="I3996">
        <v>0.29708000000000001</v>
      </c>
      <c r="J3996">
        <v>7.4270000000000003E-2</v>
      </c>
      <c r="K3996" t="str">
        <f>MID(M3996,22,1)</f>
        <v>1</v>
      </c>
      <c r="L3996" t="s">
        <v>215</v>
      </c>
      <c r="M3996" t="s">
        <v>216</v>
      </c>
      <c r="N3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96">
        <f>VLOOKUP(TableOMP[[#This Row],[Label]],TableAvg[],2,FALSE)</f>
        <v>37.131555291666672</v>
      </c>
      <c r="P3996">
        <f>VLOOKUP(TableOMP[[#This Row],[Label]],TableAvg[],3,FALSE)</f>
        <v>0.22261257788867511</v>
      </c>
      <c r="Q3996">
        <f>TableOMP[[#This Row],[Avg]]-$U$2*TableOMP[[#This Row],[StdDev]]</f>
        <v>36.686330135889321</v>
      </c>
      <c r="R3996">
        <f>TableOMP[[#This Row],[Avg]]+$U$2*TableOMP[[#This Row],[StdDev]]</f>
        <v>37.576780447444023</v>
      </c>
      <c r="S3996">
        <f>IF(AND(TableOMP[[#This Row],[total_time]]&gt;=TableOMP[[#This Row],[Low]], TableOMP[[#This Row],[total_time]]&lt;=TableOMP[[#This Row],[High]]),1,0)</f>
        <v>1</v>
      </c>
    </row>
    <row r="3997" spans="1:19" hidden="1" x14ac:dyDescent="0.25">
      <c r="A3997" t="s">
        <v>15</v>
      </c>
      <c r="B3997">
        <v>10000</v>
      </c>
      <c r="C3997">
        <v>100</v>
      </c>
      <c r="D3997">
        <v>100000</v>
      </c>
      <c r="E3997">
        <v>5</v>
      </c>
      <c r="F3997">
        <v>1</v>
      </c>
      <c r="G3997">
        <v>37.034804999999999</v>
      </c>
      <c r="H3997">
        <v>0.21068400000000001</v>
      </c>
      <c r="I3997">
        <v>0.42192000000000002</v>
      </c>
      <c r="J3997">
        <v>0.10548</v>
      </c>
      <c r="K3997" t="str">
        <f>MID(M3997,22,1)</f>
        <v>2</v>
      </c>
      <c r="L3997" t="s">
        <v>95</v>
      </c>
      <c r="M3997" t="s">
        <v>96</v>
      </c>
      <c r="N3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97">
        <f>VLOOKUP(TableOMP[[#This Row],[Label]],TableAvg[],2,FALSE)</f>
        <v>37.131555291666672</v>
      </c>
      <c r="P3997">
        <f>VLOOKUP(TableOMP[[#This Row],[Label]],TableAvg[],3,FALSE)</f>
        <v>0.22261257788867511</v>
      </c>
      <c r="Q3997">
        <f>TableOMP[[#This Row],[Avg]]-$U$2*TableOMP[[#This Row],[StdDev]]</f>
        <v>36.686330135889321</v>
      </c>
      <c r="R3997">
        <f>TableOMP[[#This Row],[Avg]]+$U$2*TableOMP[[#This Row],[StdDev]]</f>
        <v>37.576780447444023</v>
      </c>
      <c r="S3997">
        <f>IF(AND(TableOMP[[#This Row],[total_time]]&gt;=TableOMP[[#This Row],[Low]], TableOMP[[#This Row],[total_time]]&lt;=TableOMP[[#This Row],[High]]),1,0)</f>
        <v>1</v>
      </c>
    </row>
    <row r="3998" spans="1:19" hidden="1" x14ac:dyDescent="0.25">
      <c r="A3998" t="s">
        <v>15</v>
      </c>
      <c r="B3998">
        <v>10000</v>
      </c>
      <c r="C3998">
        <v>100</v>
      </c>
      <c r="D3998">
        <v>100000</v>
      </c>
      <c r="E3998">
        <v>5</v>
      </c>
      <c r="F3998">
        <v>1</v>
      </c>
      <c r="G3998">
        <v>37.028232000000003</v>
      </c>
      <c r="H3998">
        <v>0.22139500000000001</v>
      </c>
      <c r="I3998">
        <v>0.45659699999999998</v>
      </c>
      <c r="J3998">
        <v>0.114149</v>
      </c>
      <c r="K3998" t="str">
        <f>MID(M3998,22,1)</f>
        <v>6</v>
      </c>
      <c r="L3998" t="s">
        <v>199</v>
      </c>
      <c r="M3998" t="s">
        <v>200</v>
      </c>
      <c r="N3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98">
        <f>VLOOKUP(TableOMP[[#This Row],[Label]],TableAvg[],2,FALSE)</f>
        <v>37.131555291666672</v>
      </c>
      <c r="P3998">
        <f>VLOOKUP(TableOMP[[#This Row],[Label]],TableAvg[],3,FALSE)</f>
        <v>0.22261257788867511</v>
      </c>
      <c r="Q3998">
        <f>TableOMP[[#This Row],[Avg]]-$U$2*TableOMP[[#This Row],[StdDev]]</f>
        <v>36.686330135889321</v>
      </c>
      <c r="R3998">
        <f>TableOMP[[#This Row],[Avg]]+$U$2*TableOMP[[#This Row],[StdDev]]</f>
        <v>37.576780447444023</v>
      </c>
      <c r="S3998">
        <f>IF(AND(TableOMP[[#This Row],[total_time]]&gt;=TableOMP[[#This Row],[Low]], TableOMP[[#This Row],[total_time]]&lt;=TableOMP[[#This Row],[High]]),1,0)</f>
        <v>1</v>
      </c>
    </row>
    <row r="3999" spans="1:19" hidden="1" x14ac:dyDescent="0.25">
      <c r="A3999" t="s">
        <v>15</v>
      </c>
      <c r="B3999">
        <v>10000</v>
      </c>
      <c r="C3999">
        <v>100</v>
      </c>
      <c r="D3999">
        <v>100000</v>
      </c>
      <c r="E3999">
        <v>5</v>
      </c>
      <c r="F3999">
        <v>1</v>
      </c>
      <c r="G3999">
        <v>37.006889999999999</v>
      </c>
      <c r="H3999">
        <v>0.13376299999999999</v>
      </c>
      <c r="I3999">
        <v>0.17118800000000001</v>
      </c>
      <c r="J3999">
        <v>4.2797000000000002E-2</v>
      </c>
      <c r="K3999" t="str">
        <f>MID(M3999,22,1)</f>
        <v>5</v>
      </c>
      <c r="L3999" t="s">
        <v>55</v>
      </c>
      <c r="M3999" t="s">
        <v>56</v>
      </c>
      <c r="N3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99">
        <f>VLOOKUP(TableOMP[[#This Row],[Label]],TableAvg[],2,FALSE)</f>
        <v>37.131555291666672</v>
      </c>
      <c r="P3999">
        <f>VLOOKUP(TableOMP[[#This Row],[Label]],TableAvg[],3,FALSE)</f>
        <v>0.22261257788867511</v>
      </c>
      <c r="Q3999">
        <f>TableOMP[[#This Row],[Avg]]-$U$2*TableOMP[[#This Row],[StdDev]]</f>
        <v>36.686330135889321</v>
      </c>
      <c r="R3999">
        <f>TableOMP[[#This Row],[Avg]]+$U$2*TableOMP[[#This Row],[StdDev]]</f>
        <v>37.576780447444023</v>
      </c>
      <c r="S3999">
        <f>IF(AND(TableOMP[[#This Row],[total_time]]&gt;=TableOMP[[#This Row],[Low]], TableOMP[[#This Row],[total_time]]&lt;=TableOMP[[#This Row],[High]]),1,0)</f>
        <v>1</v>
      </c>
    </row>
    <row r="4000" spans="1:19" hidden="1" x14ac:dyDescent="0.25">
      <c r="A4000" t="s">
        <v>15</v>
      </c>
      <c r="B4000">
        <v>10000</v>
      </c>
      <c r="C4000">
        <v>100</v>
      </c>
      <c r="D4000">
        <v>100000</v>
      </c>
      <c r="E4000">
        <v>5</v>
      </c>
      <c r="F4000">
        <v>1</v>
      </c>
      <c r="G4000">
        <v>36.987012</v>
      </c>
      <c r="H4000">
        <v>0.12606200000000001</v>
      </c>
      <c r="I4000">
        <v>0.14717</v>
      </c>
      <c r="J4000">
        <v>3.6792999999999999E-2</v>
      </c>
      <c r="K4000" t="str">
        <f>MID(M4000,22,1)</f>
        <v>1</v>
      </c>
      <c r="L4000" t="s">
        <v>215</v>
      </c>
      <c r="M4000" t="s">
        <v>216</v>
      </c>
      <c r="N4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4000">
        <f>VLOOKUP(TableOMP[[#This Row],[Label]],TableAvg[],2,FALSE)</f>
        <v>37.131555291666672</v>
      </c>
      <c r="P4000">
        <f>VLOOKUP(TableOMP[[#This Row],[Label]],TableAvg[],3,FALSE)</f>
        <v>0.22261257788867511</v>
      </c>
      <c r="Q4000">
        <f>TableOMP[[#This Row],[Avg]]-$U$2*TableOMP[[#This Row],[StdDev]]</f>
        <v>36.686330135889321</v>
      </c>
      <c r="R4000">
        <f>TableOMP[[#This Row],[Avg]]+$U$2*TableOMP[[#This Row],[StdDev]]</f>
        <v>37.576780447444023</v>
      </c>
      <c r="S4000">
        <f>IF(AND(TableOMP[[#This Row],[total_time]]&gt;=TableOMP[[#This Row],[Low]], TableOMP[[#This Row],[total_time]]&lt;=TableOMP[[#This Row],[High]]),1,0)</f>
        <v>1</v>
      </c>
    </row>
    <row r="4001" spans="1:19" hidden="1" x14ac:dyDescent="0.25">
      <c r="A4001" t="s">
        <v>15</v>
      </c>
      <c r="B4001">
        <v>10000</v>
      </c>
      <c r="C4001">
        <v>100</v>
      </c>
      <c r="D4001">
        <v>100000</v>
      </c>
      <c r="E4001">
        <v>5</v>
      </c>
      <c r="F4001">
        <v>1</v>
      </c>
      <c r="G4001">
        <v>36.976283000000002</v>
      </c>
      <c r="H4001">
        <v>0.123373</v>
      </c>
      <c r="I4001">
        <v>0.14835899999999999</v>
      </c>
      <c r="J4001">
        <v>3.7089999999999998E-2</v>
      </c>
      <c r="K4001" t="str">
        <f>MID(M4001,22,1)</f>
        <v>6</v>
      </c>
      <c r="L4001" t="s">
        <v>199</v>
      </c>
      <c r="M4001" t="s">
        <v>200</v>
      </c>
      <c r="N4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4001">
        <f>VLOOKUP(TableOMP[[#This Row],[Label]],TableAvg[],2,FALSE)</f>
        <v>37.131555291666672</v>
      </c>
      <c r="P4001">
        <f>VLOOKUP(TableOMP[[#This Row],[Label]],TableAvg[],3,FALSE)</f>
        <v>0.22261257788867511</v>
      </c>
      <c r="Q4001">
        <f>TableOMP[[#This Row],[Avg]]-$U$2*TableOMP[[#This Row],[StdDev]]</f>
        <v>36.686330135889321</v>
      </c>
      <c r="R4001">
        <f>TableOMP[[#This Row],[Avg]]+$U$2*TableOMP[[#This Row],[StdDev]]</f>
        <v>37.576780447444023</v>
      </c>
      <c r="S4001">
        <f>IF(AND(TableOMP[[#This Row],[total_time]]&gt;=TableOMP[[#This Row],[Low]], TableOMP[[#This Row],[total_time]]&lt;=TableOMP[[#This Row],[High]]),1,0)</f>
        <v>1</v>
      </c>
    </row>
    <row r="4002" spans="1:19" hidden="1" x14ac:dyDescent="0.25">
      <c r="A4002" t="s">
        <v>15</v>
      </c>
      <c r="B4002">
        <v>10000</v>
      </c>
      <c r="C4002">
        <v>100</v>
      </c>
      <c r="D4002">
        <v>100000</v>
      </c>
      <c r="E4002">
        <v>5</v>
      </c>
      <c r="F4002">
        <v>1</v>
      </c>
      <c r="G4002">
        <v>36.968013999999997</v>
      </c>
      <c r="H4002">
        <v>0.141185</v>
      </c>
      <c r="I4002">
        <v>0.16864100000000001</v>
      </c>
      <c r="J4002">
        <v>4.2160000000000003E-2</v>
      </c>
      <c r="K4002" t="str">
        <f>MID(M4002,22,1)</f>
        <v>8</v>
      </c>
      <c r="L4002" t="s">
        <v>159</v>
      </c>
      <c r="M4002" t="s">
        <v>160</v>
      </c>
      <c r="N4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4002">
        <f>VLOOKUP(TableOMP[[#This Row],[Label]],TableAvg[],2,FALSE)</f>
        <v>37.131555291666672</v>
      </c>
      <c r="P4002">
        <f>VLOOKUP(TableOMP[[#This Row],[Label]],TableAvg[],3,FALSE)</f>
        <v>0.22261257788867511</v>
      </c>
      <c r="Q4002">
        <f>TableOMP[[#This Row],[Avg]]-$U$2*TableOMP[[#This Row],[StdDev]]</f>
        <v>36.686330135889321</v>
      </c>
      <c r="R4002">
        <f>TableOMP[[#This Row],[Avg]]+$U$2*TableOMP[[#This Row],[StdDev]]</f>
        <v>37.576780447444023</v>
      </c>
      <c r="S4002">
        <f>IF(AND(TableOMP[[#This Row],[total_time]]&gt;=TableOMP[[#This Row],[Low]], TableOMP[[#This Row],[total_time]]&lt;=TableOMP[[#This Row],[High]]),1,0)</f>
        <v>1</v>
      </c>
    </row>
    <row r="4003" spans="1:19" hidden="1" x14ac:dyDescent="0.25">
      <c r="A4003" t="s">
        <v>16</v>
      </c>
      <c r="B4003">
        <v>10000</v>
      </c>
      <c r="C4003">
        <v>100</v>
      </c>
      <c r="D4003">
        <v>1</v>
      </c>
      <c r="E4003">
        <v>17</v>
      </c>
      <c r="F4003">
        <v>1</v>
      </c>
      <c r="G4003">
        <v>36.941817999999998</v>
      </c>
      <c r="H4003">
        <v>12.639945000000001</v>
      </c>
      <c r="I4003">
        <v>24.053597</v>
      </c>
      <c r="J4003">
        <v>1.50335</v>
      </c>
      <c r="K4003" t="str">
        <f>MID(M4003,22,1)</f>
        <v>6</v>
      </c>
      <c r="L4003" t="s">
        <v>79</v>
      </c>
      <c r="M4003" t="s">
        <v>80</v>
      </c>
      <c r="N4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003">
        <f>VLOOKUP(TableOMP[[#This Row],[Label]],TableAvg[],2,FALSE)</f>
        <v>36.482004272727274</v>
      </c>
      <c r="P4003">
        <f>VLOOKUP(TableOMP[[#This Row],[Label]],TableAvg[],3,FALSE)</f>
        <v>0.78074141509561845</v>
      </c>
      <c r="Q4003">
        <f>TableOMP[[#This Row],[Avg]]-$U$2*TableOMP[[#This Row],[StdDev]]</f>
        <v>34.920521442536035</v>
      </c>
      <c r="R4003">
        <f>TableOMP[[#This Row],[Avg]]+$U$2*TableOMP[[#This Row],[StdDev]]</f>
        <v>38.043487102918512</v>
      </c>
      <c r="S4003">
        <f>IF(AND(TableOMP[[#This Row],[total_time]]&gt;=TableOMP[[#This Row],[Low]], TableOMP[[#This Row],[total_time]]&lt;=TableOMP[[#This Row],[High]]),1,0)</f>
        <v>1</v>
      </c>
    </row>
    <row r="4004" spans="1:19" hidden="1" x14ac:dyDescent="0.25">
      <c r="A4004" t="s">
        <v>16</v>
      </c>
      <c r="B4004">
        <v>10000</v>
      </c>
      <c r="C4004">
        <v>100</v>
      </c>
      <c r="D4004">
        <v>100000</v>
      </c>
      <c r="E4004">
        <v>7</v>
      </c>
      <c r="F4004">
        <v>1</v>
      </c>
      <c r="G4004">
        <v>36.934263999999999</v>
      </c>
      <c r="H4004">
        <v>0.35422799999999999</v>
      </c>
      <c r="I4004">
        <v>1.495115</v>
      </c>
      <c r="J4004">
        <v>0.24918599999999999</v>
      </c>
      <c r="K4004" t="str">
        <f>MID(M4004,22,1)</f>
        <v>7</v>
      </c>
      <c r="L4004" t="s">
        <v>49</v>
      </c>
      <c r="M4004" t="s">
        <v>50</v>
      </c>
      <c r="N4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04">
        <f>VLOOKUP(TableOMP[[#This Row],[Label]],TableAvg[],2,FALSE)</f>
        <v>36.790685423076916</v>
      </c>
      <c r="P4004">
        <f>VLOOKUP(TableOMP[[#This Row],[Label]],TableAvg[],3,FALSE)</f>
        <v>8.6728327663819868E-2</v>
      </c>
      <c r="Q4004">
        <f>TableOMP[[#This Row],[Avg]]-$U$2*TableOMP[[#This Row],[StdDev]]</f>
        <v>36.617228767749275</v>
      </c>
      <c r="R4004">
        <f>TableOMP[[#This Row],[Avg]]+$U$2*TableOMP[[#This Row],[StdDev]]</f>
        <v>36.964142078404556</v>
      </c>
      <c r="S4004">
        <f>IF(AND(TableOMP[[#This Row],[total_time]]&gt;=TableOMP[[#This Row],[Low]], TableOMP[[#This Row],[total_time]]&lt;=TableOMP[[#This Row],[High]]),1,0)</f>
        <v>1</v>
      </c>
    </row>
    <row r="4005" spans="1:19" hidden="1" x14ac:dyDescent="0.25">
      <c r="A4005" t="s">
        <v>15</v>
      </c>
      <c r="B4005">
        <v>10000</v>
      </c>
      <c r="C4005">
        <v>100</v>
      </c>
      <c r="D4005">
        <v>100000</v>
      </c>
      <c r="E4005">
        <v>5</v>
      </c>
      <c r="F4005">
        <v>1</v>
      </c>
      <c r="G4005">
        <v>36.925814000000003</v>
      </c>
      <c r="H4005">
        <v>0.130083</v>
      </c>
      <c r="I4005">
        <v>0.15775400000000001</v>
      </c>
      <c r="J4005">
        <v>3.9438000000000001E-2</v>
      </c>
      <c r="K4005" t="str">
        <f>MID(M4005,22,1)</f>
        <v>2</v>
      </c>
      <c r="L4005" t="s">
        <v>219</v>
      </c>
      <c r="M4005" t="s">
        <v>220</v>
      </c>
      <c r="N4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4005">
        <f>VLOOKUP(TableOMP[[#This Row],[Label]],TableAvg[],2,FALSE)</f>
        <v>37.131555291666672</v>
      </c>
      <c r="P4005">
        <f>VLOOKUP(TableOMP[[#This Row],[Label]],TableAvg[],3,FALSE)</f>
        <v>0.22261257788867511</v>
      </c>
      <c r="Q4005">
        <f>TableOMP[[#This Row],[Avg]]-$U$2*TableOMP[[#This Row],[StdDev]]</f>
        <v>36.686330135889321</v>
      </c>
      <c r="R4005">
        <f>TableOMP[[#This Row],[Avg]]+$U$2*TableOMP[[#This Row],[StdDev]]</f>
        <v>37.576780447444023</v>
      </c>
      <c r="S4005">
        <f>IF(AND(TableOMP[[#This Row],[total_time]]&gt;=TableOMP[[#This Row],[Low]], TableOMP[[#This Row],[total_time]]&lt;=TableOMP[[#This Row],[High]]),1,0)</f>
        <v>1</v>
      </c>
    </row>
    <row r="4006" spans="1:19" hidden="1" x14ac:dyDescent="0.25">
      <c r="A4006" t="s">
        <v>16</v>
      </c>
      <c r="B4006">
        <v>10000</v>
      </c>
      <c r="C4006">
        <v>100</v>
      </c>
      <c r="D4006">
        <v>100000</v>
      </c>
      <c r="E4006">
        <v>7</v>
      </c>
      <c r="F4006">
        <v>1</v>
      </c>
      <c r="G4006">
        <v>36.877960999999999</v>
      </c>
      <c r="H4006">
        <v>0.23247799999999999</v>
      </c>
      <c r="I4006">
        <v>0.72557700000000003</v>
      </c>
      <c r="J4006">
        <v>0.12093</v>
      </c>
      <c r="K4006" t="str">
        <f>MID(M4006,22,1)</f>
        <v>6</v>
      </c>
      <c r="L4006" t="s">
        <v>223</v>
      </c>
      <c r="M4006" t="s">
        <v>224</v>
      </c>
      <c r="N4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06">
        <f>VLOOKUP(TableOMP[[#This Row],[Label]],TableAvg[],2,FALSE)</f>
        <v>36.790685423076916</v>
      </c>
      <c r="P4006">
        <f>VLOOKUP(TableOMP[[#This Row],[Label]],TableAvg[],3,FALSE)</f>
        <v>8.6728327663819868E-2</v>
      </c>
      <c r="Q4006">
        <f>TableOMP[[#This Row],[Avg]]-$U$2*TableOMP[[#This Row],[StdDev]]</f>
        <v>36.617228767749275</v>
      </c>
      <c r="R4006">
        <f>TableOMP[[#This Row],[Avg]]+$U$2*TableOMP[[#This Row],[StdDev]]</f>
        <v>36.964142078404556</v>
      </c>
      <c r="S4006">
        <f>IF(AND(TableOMP[[#This Row],[total_time]]&gt;=TableOMP[[#This Row],[Low]], TableOMP[[#This Row],[total_time]]&lt;=TableOMP[[#This Row],[High]]),1,0)</f>
        <v>1</v>
      </c>
    </row>
    <row r="4007" spans="1:19" hidden="1" x14ac:dyDescent="0.25">
      <c r="A4007" t="s">
        <v>16</v>
      </c>
      <c r="B4007">
        <v>10000</v>
      </c>
      <c r="C4007">
        <v>100</v>
      </c>
      <c r="D4007">
        <v>100000</v>
      </c>
      <c r="E4007">
        <v>7</v>
      </c>
      <c r="F4007">
        <v>1</v>
      </c>
      <c r="G4007">
        <v>36.862067000000003</v>
      </c>
      <c r="H4007">
        <v>0.26356000000000002</v>
      </c>
      <c r="I4007">
        <v>0.71114699999999997</v>
      </c>
      <c r="J4007">
        <v>0.11852500000000001</v>
      </c>
      <c r="K4007" t="str">
        <f>MID(M4007,22,1)</f>
        <v>5</v>
      </c>
      <c r="L4007" t="s">
        <v>197</v>
      </c>
      <c r="M4007" t="s">
        <v>198</v>
      </c>
      <c r="N4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07">
        <f>VLOOKUP(TableOMP[[#This Row],[Label]],TableAvg[],2,FALSE)</f>
        <v>36.790685423076916</v>
      </c>
      <c r="P4007">
        <f>VLOOKUP(TableOMP[[#This Row],[Label]],TableAvg[],3,FALSE)</f>
        <v>8.6728327663819868E-2</v>
      </c>
      <c r="Q4007">
        <f>TableOMP[[#This Row],[Avg]]-$U$2*TableOMP[[#This Row],[StdDev]]</f>
        <v>36.617228767749275</v>
      </c>
      <c r="R4007">
        <f>TableOMP[[#This Row],[Avg]]+$U$2*TableOMP[[#This Row],[StdDev]]</f>
        <v>36.964142078404556</v>
      </c>
      <c r="S4007">
        <f>IF(AND(TableOMP[[#This Row],[total_time]]&gt;=TableOMP[[#This Row],[Low]], TableOMP[[#This Row],[total_time]]&lt;=TableOMP[[#This Row],[High]]),1,0)</f>
        <v>1</v>
      </c>
    </row>
    <row r="4008" spans="1:19" hidden="1" x14ac:dyDescent="0.25">
      <c r="A4008" t="s">
        <v>16</v>
      </c>
      <c r="B4008">
        <v>10000</v>
      </c>
      <c r="C4008">
        <v>100</v>
      </c>
      <c r="D4008">
        <v>100000</v>
      </c>
      <c r="E4008">
        <v>7</v>
      </c>
      <c r="F4008">
        <v>1</v>
      </c>
      <c r="G4008">
        <v>36.851891999999999</v>
      </c>
      <c r="H4008">
        <v>0.29309000000000002</v>
      </c>
      <c r="I4008">
        <v>1.1131340000000001</v>
      </c>
      <c r="J4008">
        <v>0.18552199999999999</v>
      </c>
      <c r="K4008" t="str">
        <f>MID(M4008,22,1)</f>
        <v>7</v>
      </c>
      <c r="L4008" t="s">
        <v>49</v>
      </c>
      <c r="M4008" t="s">
        <v>50</v>
      </c>
      <c r="N4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08">
        <f>VLOOKUP(TableOMP[[#This Row],[Label]],TableAvg[],2,FALSE)</f>
        <v>36.790685423076916</v>
      </c>
      <c r="P4008">
        <f>VLOOKUP(TableOMP[[#This Row],[Label]],TableAvg[],3,FALSE)</f>
        <v>8.6728327663819868E-2</v>
      </c>
      <c r="Q4008">
        <f>TableOMP[[#This Row],[Avg]]-$U$2*TableOMP[[#This Row],[StdDev]]</f>
        <v>36.617228767749275</v>
      </c>
      <c r="R4008">
        <f>TableOMP[[#This Row],[Avg]]+$U$2*TableOMP[[#This Row],[StdDev]]</f>
        <v>36.964142078404556</v>
      </c>
      <c r="S4008">
        <f>IF(AND(TableOMP[[#This Row],[total_time]]&gt;=TableOMP[[#This Row],[Low]], TableOMP[[#This Row],[total_time]]&lt;=TableOMP[[#This Row],[High]]),1,0)</f>
        <v>1</v>
      </c>
    </row>
    <row r="4009" spans="1:19" hidden="1" x14ac:dyDescent="0.25">
      <c r="A4009" t="s">
        <v>16</v>
      </c>
      <c r="B4009">
        <v>10000</v>
      </c>
      <c r="C4009">
        <v>100</v>
      </c>
      <c r="D4009">
        <v>100000</v>
      </c>
      <c r="E4009">
        <v>7</v>
      </c>
      <c r="F4009">
        <v>1</v>
      </c>
      <c r="G4009">
        <v>36.851644999999998</v>
      </c>
      <c r="H4009">
        <v>0.279304</v>
      </c>
      <c r="I4009">
        <v>0.85034799999999999</v>
      </c>
      <c r="J4009">
        <v>0.14172499999999999</v>
      </c>
      <c r="K4009" t="str">
        <f>MID(M4009,22,1)</f>
        <v>1</v>
      </c>
      <c r="L4009" t="s">
        <v>171</v>
      </c>
      <c r="M4009" t="s">
        <v>172</v>
      </c>
      <c r="N4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09">
        <f>VLOOKUP(TableOMP[[#This Row],[Label]],TableAvg[],2,FALSE)</f>
        <v>36.790685423076916</v>
      </c>
      <c r="P4009">
        <f>VLOOKUP(TableOMP[[#This Row],[Label]],TableAvg[],3,FALSE)</f>
        <v>8.6728327663819868E-2</v>
      </c>
      <c r="Q4009">
        <f>TableOMP[[#This Row],[Avg]]-$U$2*TableOMP[[#This Row],[StdDev]]</f>
        <v>36.617228767749275</v>
      </c>
      <c r="R4009">
        <f>TableOMP[[#This Row],[Avg]]+$U$2*TableOMP[[#This Row],[StdDev]]</f>
        <v>36.964142078404556</v>
      </c>
      <c r="S4009">
        <f>IF(AND(TableOMP[[#This Row],[total_time]]&gt;=TableOMP[[#This Row],[Low]], TableOMP[[#This Row],[total_time]]&lt;=TableOMP[[#This Row],[High]]),1,0)</f>
        <v>1</v>
      </c>
    </row>
    <row r="4010" spans="1:19" hidden="1" x14ac:dyDescent="0.25">
      <c r="A4010" t="s">
        <v>16</v>
      </c>
      <c r="B4010">
        <v>10000</v>
      </c>
      <c r="C4010">
        <v>100</v>
      </c>
      <c r="D4010">
        <v>100000</v>
      </c>
      <c r="E4010">
        <v>7</v>
      </c>
      <c r="F4010">
        <v>1</v>
      </c>
      <c r="G4010">
        <v>36.845860999999999</v>
      </c>
      <c r="H4010">
        <v>0.236378</v>
      </c>
      <c r="I4010">
        <v>0.71558500000000003</v>
      </c>
      <c r="J4010">
        <v>0.119264</v>
      </c>
      <c r="K4010" t="str">
        <f>MID(M4010,22,1)</f>
        <v>2</v>
      </c>
      <c r="L4010" t="s">
        <v>59</v>
      </c>
      <c r="M4010" t="s">
        <v>60</v>
      </c>
      <c r="N4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10">
        <f>VLOOKUP(TableOMP[[#This Row],[Label]],TableAvg[],2,FALSE)</f>
        <v>36.790685423076916</v>
      </c>
      <c r="P4010">
        <f>VLOOKUP(TableOMP[[#This Row],[Label]],TableAvg[],3,FALSE)</f>
        <v>8.6728327663819868E-2</v>
      </c>
      <c r="Q4010">
        <f>TableOMP[[#This Row],[Avg]]-$U$2*TableOMP[[#This Row],[StdDev]]</f>
        <v>36.617228767749275</v>
      </c>
      <c r="R4010">
        <f>TableOMP[[#This Row],[Avg]]+$U$2*TableOMP[[#This Row],[StdDev]]</f>
        <v>36.964142078404556</v>
      </c>
      <c r="S4010">
        <f>IF(AND(TableOMP[[#This Row],[total_time]]&gt;=TableOMP[[#This Row],[Low]], TableOMP[[#This Row],[total_time]]&lt;=TableOMP[[#This Row],[High]]),1,0)</f>
        <v>1</v>
      </c>
    </row>
    <row r="4011" spans="1:19" hidden="1" x14ac:dyDescent="0.25">
      <c r="A4011" t="s">
        <v>16</v>
      </c>
      <c r="B4011">
        <v>10000</v>
      </c>
      <c r="C4011">
        <v>100</v>
      </c>
      <c r="D4011">
        <v>100000</v>
      </c>
      <c r="E4011">
        <v>7</v>
      </c>
      <c r="F4011">
        <v>1</v>
      </c>
      <c r="G4011">
        <v>36.842328999999999</v>
      </c>
      <c r="H4011">
        <v>0.21726000000000001</v>
      </c>
      <c r="I4011">
        <v>0.63179300000000005</v>
      </c>
      <c r="J4011">
        <v>0.105299</v>
      </c>
      <c r="K4011" t="str">
        <f>MID(M4011,22,1)</f>
        <v>2</v>
      </c>
      <c r="L4011" t="s">
        <v>59</v>
      </c>
      <c r="M4011" t="s">
        <v>60</v>
      </c>
      <c r="N4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11">
        <f>VLOOKUP(TableOMP[[#This Row],[Label]],TableAvg[],2,FALSE)</f>
        <v>36.790685423076916</v>
      </c>
      <c r="P4011">
        <f>VLOOKUP(TableOMP[[#This Row],[Label]],TableAvg[],3,FALSE)</f>
        <v>8.6728327663819868E-2</v>
      </c>
      <c r="Q4011">
        <f>TableOMP[[#This Row],[Avg]]-$U$2*TableOMP[[#This Row],[StdDev]]</f>
        <v>36.617228767749275</v>
      </c>
      <c r="R4011">
        <f>TableOMP[[#This Row],[Avg]]+$U$2*TableOMP[[#This Row],[StdDev]]</f>
        <v>36.964142078404556</v>
      </c>
      <c r="S4011">
        <f>IF(AND(TableOMP[[#This Row],[total_time]]&gt;=TableOMP[[#This Row],[Low]], TableOMP[[#This Row],[total_time]]&lt;=TableOMP[[#This Row],[High]]),1,0)</f>
        <v>1</v>
      </c>
    </row>
    <row r="4012" spans="1:19" hidden="1" x14ac:dyDescent="0.25">
      <c r="A4012" t="s">
        <v>16</v>
      </c>
      <c r="B4012">
        <v>10000</v>
      </c>
      <c r="C4012">
        <v>100</v>
      </c>
      <c r="D4012">
        <v>100000</v>
      </c>
      <c r="E4012">
        <v>7</v>
      </c>
      <c r="F4012">
        <v>1</v>
      </c>
      <c r="G4012">
        <v>36.833699000000003</v>
      </c>
      <c r="H4012">
        <v>0.222889</v>
      </c>
      <c r="I4012">
        <v>0.67214499999999999</v>
      </c>
      <c r="J4012">
        <v>0.112024</v>
      </c>
      <c r="K4012" t="str">
        <f>MID(M4012,22,1)</f>
        <v>6</v>
      </c>
      <c r="L4012" t="s">
        <v>223</v>
      </c>
      <c r="M4012" t="s">
        <v>224</v>
      </c>
      <c r="N4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12">
        <f>VLOOKUP(TableOMP[[#This Row],[Label]],TableAvg[],2,FALSE)</f>
        <v>36.790685423076916</v>
      </c>
      <c r="P4012">
        <f>VLOOKUP(TableOMP[[#This Row],[Label]],TableAvg[],3,FALSE)</f>
        <v>8.6728327663819868E-2</v>
      </c>
      <c r="Q4012">
        <f>TableOMP[[#This Row],[Avg]]-$U$2*TableOMP[[#This Row],[StdDev]]</f>
        <v>36.617228767749275</v>
      </c>
      <c r="R4012">
        <f>TableOMP[[#This Row],[Avg]]+$U$2*TableOMP[[#This Row],[StdDev]]</f>
        <v>36.964142078404556</v>
      </c>
      <c r="S4012">
        <f>IF(AND(TableOMP[[#This Row],[total_time]]&gt;=TableOMP[[#This Row],[Low]], TableOMP[[#This Row],[total_time]]&lt;=TableOMP[[#This Row],[High]]),1,0)</f>
        <v>1</v>
      </c>
    </row>
    <row r="4013" spans="1:19" hidden="1" x14ac:dyDescent="0.25">
      <c r="A4013" t="s">
        <v>15</v>
      </c>
      <c r="B4013">
        <v>10000</v>
      </c>
      <c r="C4013">
        <v>100</v>
      </c>
      <c r="D4013">
        <v>1</v>
      </c>
      <c r="E4013">
        <v>16</v>
      </c>
      <c r="F4013">
        <v>1</v>
      </c>
      <c r="G4013">
        <v>32.647213000000001</v>
      </c>
      <c r="H4013">
        <v>14.253757999999999</v>
      </c>
      <c r="I4013">
        <v>34.503363</v>
      </c>
      <c r="J4013">
        <v>2.300224</v>
      </c>
      <c r="K4013" t="str">
        <f>MID(M4013,22,1)</f>
        <v>6</v>
      </c>
      <c r="L4013" t="s">
        <v>63</v>
      </c>
      <c r="M4013" t="s">
        <v>64</v>
      </c>
      <c r="N4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013">
        <f>VLOOKUP(TableOMP[[#This Row],[Label]],TableAvg[],2,FALSE)</f>
        <v>30.654017133333337</v>
      </c>
      <c r="P4013">
        <f>VLOOKUP(TableOMP[[#This Row],[Label]],TableAvg[],3,FALSE)</f>
        <v>0.98892203942372325</v>
      </c>
      <c r="Q4013">
        <f>TableOMP[[#This Row],[Avg]]-$U$2*TableOMP[[#This Row],[StdDev]]</f>
        <v>28.67617305448589</v>
      </c>
      <c r="R4013">
        <f>TableOMP[[#This Row],[Avg]]+$U$2*TableOMP[[#This Row],[StdDev]]</f>
        <v>32.63186121218078</v>
      </c>
      <c r="S4013">
        <f>IF(AND(TableOMP[[#This Row],[total_time]]&gt;=TableOMP[[#This Row],[Low]], TableOMP[[#This Row],[total_time]]&lt;=TableOMP[[#This Row],[High]]),1,0)</f>
        <v>0</v>
      </c>
    </row>
    <row r="4014" spans="1:19" hidden="1" x14ac:dyDescent="0.25">
      <c r="A4014" t="s">
        <v>16</v>
      </c>
      <c r="B4014">
        <v>10000</v>
      </c>
      <c r="C4014">
        <v>100</v>
      </c>
      <c r="D4014">
        <v>100000</v>
      </c>
      <c r="E4014">
        <v>7</v>
      </c>
      <c r="F4014">
        <v>1</v>
      </c>
      <c r="G4014">
        <v>36.823248999999997</v>
      </c>
      <c r="H4014">
        <v>0.208951</v>
      </c>
      <c r="I4014">
        <v>0.61097100000000004</v>
      </c>
      <c r="J4014">
        <v>0.101828</v>
      </c>
      <c r="K4014" t="str">
        <f>MID(M4014,22,1)</f>
        <v>4</v>
      </c>
      <c r="L4014" t="s">
        <v>97</v>
      </c>
      <c r="M4014" t="s">
        <v>98</v>
      </c>
      <c r="N4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14">
        <f>VLOOKUP(TableOMP[[#This Row],[Label]],TableAvg[],2,FALSE)</f>
        <v>36.790685423076916</v>
      </c>
      <c r="P4014">
        <f>VLOOKUP(TableOMP[[#This Row],[Label]],TableAvg[],3,FALSE)</f>
        <v>8.6728327663819868E-2</v>
      </c>
      <c r="Q4014">
        <f>TableOMP[[#This Row],[Avg]]-$U$2*TableOMP[[#This Row],[StdDev]]</f>
        <v>36.617228767749275</v>
      </c>
      <c r="R4014">
        <f>TableOMP[[#This Row],[Avg]]+$U$2*TableOMP[[#This Row],[StdDev]]</f>
        <v>36.964142078404556</v>
      </c>
      <c r="S4014">
        <f>IF(AND(TableOMP[[#This Row],[total_time]]&gt;=TableOMP[[#This Row],[Low]], TableOMP[[#This Row],[total_time]]&lt;=TableOMP[[#This Row],[High]]),1,0)</f>
        <v>1</v>
      </c>
    </row>
    <row r="4015" spans="1:19" hidden="1" x14ac:dyDescent="0.25">
      <c r="A4015" t="s">
        <v>16</v>
      </c>
      <c r="B4015">
        <v>10000</v>
      </c>
      <c r="C4015">
        <v>100</v>
      </c>
      <c r="D4015">
        <v>100000</v>
      </c>
      <c r="E4015">
        <v>7</v>
      </c>
      <c r="F4015">
        <v>1</v>
      </c>
      <c r="G4015">
        <v>36.814501999999997</v>
      </c>
      <c r="H4015">
        <v>0.229325</v>
      </c>
      <c r="I4015">
        <v>0.71165999999999996</v>
      </c>
      <c r="J4015">
        <v>0.11860999999999999</v>
      </c>
      <c r="K4015" t="str">
        <f>MID(M4015,22,1)</f>
        <v>2</v>
      </c>
      <c r="L4015" t="s">
        <v>59</v>
      </c>
      <c r="M4015" t="s">
        <v>60</v>
      </c>
      <c r="N4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15">
        <f>VLOOKUP(TableOMP[[#This Row],[Label]],TableAvg[],2,FALSE)</f>
        <v>36.790685423076916</v>
      </c>
      <c r="P4015">
        <f>VLOOKUP(TableOMP[[#This Row],[Label]],TableAvg[],3,FALSE)</f>
        <v>8.6728327663819868E-2</v>
      </c>
      <c r="Q4015">
        <f>TableOMP[[#This Row],[Avg]]-$U$2*TableOMP[[#This Row],[StdDev]]</f>
        <v>36.617228767749275</v>
      </c>
      <c r="R4015">
        <f>TableOMP[[#This Row],[Avg]]+$U$2*TableOMP[[#This Row],[StdDev]]</f>
        <v>36.964142078404556</v>
      </c>
      <c r="S4015">
        <f>IF(AND(TableOMP[[#This Row],[total_time]]&gt;=TableOMP[[#This Row],[Low]], TableOMP[[#This Row],[total_time]]&lt;=TableOMP[[#This Row],[High]]),1,0)</f>
        <v>1</v>
      </c>
    </row>
    <row r="4016" spans="1:19" hidden="1" x14ac:dyDescent="0.25">
      <c r="A4016" t="s">
        <v>16</v>
      </c>
      <c r="B4016">
        <v>10000</v>
      </c>
      <c r="C4016">
        <v>100</v>
      </c>
      <c r="D4016">
        <v>100000</v>
      </c>
      <c r="E4016">
        <v>7</v>
      </c>
      <c r="F4016">
        <v>1</v>
      </c>
      <c r="G4016">
        <v>36.806767000000001</v>
      </c>
      <c r="H4016">
        <v>0.220523</v>
      </c>
      <c r="I4016">
        <v>0.66430500000000003</v>
      </c>
      <c r="J4016">
        <v>0.110717</v>
      </c>
      <c r="K4016" t="str">
        <f>MID(M4016,22,1)</f>
        <v>5</v>
      </c>
      <c r="L4016" t="s">
        <v>197</v>
      </c>
      <c r="M4016" t="s">
        <v>198</v>
      </c>
      <c r="N4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16">
        <f>VLOOKUP(TableOMP[[#This Row],[Label]],TableAvg[],2,FALSE)</f>
        <v>36.790685423076916</v>
      </c>
      <c r="P4016">
        <f>VLOOKUP(TableOMP[[#This Row],[Label]],TableAvg[],3,FALSE)</f>
        <v>8.6728327663819868E-2</v>
      </c>
      <c r="Q4016">
        <f>TableOMP[[#This Row],[Avg]]-$U$2*TableOMP[[#This Row],[StdDev]]</f>
        <v>36.617228767749275</v>
      </c>
      <c r="R4016">
        <f>TableOMP[[#This Row],[Avg]]+$U$2*TableOMP[[#This Row],[StdDev]]</f>
        <v>36.964142078404556</v>
      </c>
      <c r="S4016">
        <f>IF(AND(TableOMP[[#This Row],[total_time]]&gt;=TableOMP[[#This Row],[Low]], TableOMP[[#This Row],[total_time]]&lt;=TableOMP[[#This Row],[High]]),1,0)</f>
        <v>1</v>
      </c>
    </row>
    <row r="4017" spans="1:19" hidden="1" x14ac:dyDescent="0.25">
      <c r="A4017" t="s">
        <v>16</v>
      </c>
      <c r="B4017">
        <v>10000</v>
      </c>
      <c r="C4017">
        <v>100</v>
      </c>
      <c r="D4017">
        <v>100000</v>
      </c>
      <c r="E4017">
        <v>7</v>
      </c>
      <c r="F4017">
        <v>1</v>
      </c>
      <c r="G4017">
        <v>36.793436999999997</v>
      </c>
      <c r="H4017">
        <v>0.20710500000000001</v>
      </c>
      <c r="I4017">
        <v>0.58955199999999996</v>
      </c>
      <c r="J4017">
        <v>9.8258999999999999E-2</v>
      </c>
      <c r="K4017" t="str">
        <f>MID(M4017,22,1)</f>
        <v>7</v>
      </c>
      <c r="L4017" t="s">
        <v>189</v>
      </c>
      <c r="M4017" t="s">
        <v>190</v>
      </c>
      <c r="N4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17">
        <f>VLOOKUP(TableOMP[[#This Row],[Label]],TableAvg[],2,FALSE)</f>
        <v>36.790685423076916</v>
      </c>
      <c r="P4017">
        <f>VLOOKUP(TableOMP[[#This Row],[Label]],TableAvg[],3,FALSE)</f>
        <v>8.6728327663819868E-2</v>
      </c>
      <c r="Q4017">
        <f>TableOMP[[#This Row],[Avg]]-$U$2*TableOMP[[#This Row],[StdDev]]</f>
        <v>36.617228767749275</v>
      </c>
      <c r="R4017">
        <f>TableOMP[[#This Row],[Avg]]+$U$2*TableOMP[[#This Row],[StdDev]]</f>
        <v>36.964142078404556</v>
      </c>
      <c r="S4017">
        <f>IF(AND(TableOMP[[#This Row],[total_time]]&gt;=TableOMP[[#This Row],[Low]], TableOMP[[#This Row],[total_time]]&lt;=TableOMP[[#This Row],[High]]),1,0)</f>
        <v>1</v>
      </c>
    </row>
    <row r="4018" spans="1:19" hidden="1" x14ac:dyDescent="0.25">
      <c r="A4018" t="s">
        <v>16</v>
      </c>
      <c r="B4018">
        <v>10000</v>
      </c>
      <c r="C4018">
        <v>100</v>
      </c>
      <c r="D4018">
        <v>100000</v>
      </c>
      <c r="E4018">
        <v>7</v>
      </c>
      <c r="F4018">
        <v>1</v>
      </c>
      <c r="G4018">
        <v>36.789788999999999</v>
      </c>
      <c r="H4018">
        <v>0.20937500000000001</v>
      </c>
      <c r="I4018">
        <v>0.60221599999999997</v>
      </c>
      <c r="J4018">
        <v>0.100369</v>
      </c>
      <c r="K4018" t="str">
        <f>MID(M4018,22,1)</f>
        <v>2</v>
      </c>
      <c r="L4018" t="s">
        <v>59</v>
      </c>
      <c r="M4018" t="s">
        <v>60</v>
      </c>
      <c r="N4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18">
        <f>VLOOKUP(TableOMP[[#This Row],[Label]],TableAvg[],2,FALSE)</f>
        <v>36.790685423076916</v>
      </c>
      <c r="P4018">
        <f>VLOOKUP(TableOMP[[#This Row],[Label]],TableAvg[],3,FALSE)</f>
        <v>8.6728327663819868E-2</v>
      </c>
      <c r="Q4018">
        <f>TableOMP[[#This Row],[Avg]]-$U$2*TableOMP[[#This Row],[StdDev]]</f>
        <v>36.617228767749275</v>
      </c>
      <c r="R4018">
        <f>TableOMP[[#This Row],[Avg]]+$U$2*TableOMP[[#This Row],[StdDev]]</f>
        <v>36.964142078404556</v>
      </c>
      <c r="S4018">
        <f>IF(AND(TableOMP[[#This Row],[total_time]]&gt;=TableOMP[[#This Row],[Low]], TableOMP[[#This Row],[total_time]]&lt;=TableOMP[[#This Row],[High]]),1,0)</f>
        <v>1</v>
      </c>
    </row>
    <row r="4019" spans="1:19" hidden="1" x14ac:dyDescent="0.25">
      <c r="A4019" t="s">
        <v>16</v>
      </c>
      <c r="B4019">
        <v>10000</v>
      </c>
      <c r="C4019">
        <v>100</v>
      </c>
      <c r="D4019">
        <v>1</v>
      </c>
      <c r="E4019">
        <v>17</v>
      </c>
      <c r="F4019">
        <v>1</v>
      </c>
      <c r="G4019">
        <v>36.788285000000002</v>
      </c>
      <c r="H4019">
        <v>12.161122000000001</v>
      </c>
      <c r="I4019">
        <v>19.466429000000002</v>
      </c>
      <c r="J4019">
        <v>1.2166520000000001</v>
      </c>
      <c r="K4019" t="str">
        <f>MID(M4019,22,1)</f>
        <v>2</v>
      </c>
      <c r="L4019" t="s">
        <v>211</v>
      </c>
      <c r="M4019" t="s">
        <v>212</v>
      </c>
      <c r="N4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019">
        <f>VLOOKUP(TableOMP[[#This Row],[Label]],TableAvg[],2,FALSE)</f>
        <v>36.482004272727274</v>
      </c>
      <c r="P4019">
        <f>VLOOKUP(TableOMP[[#This Row],[Label]],TableAvg[],3,FALSE)</f>
        <v>0.78074141509561845</v>
      </c>
      <c r="Q4019">
        <f>TableOMP[[#This Row],[Avg]]-$U$2*TableOMP[[#This Row],[StdDev]]</f>
        <v>34.920521442536035</v>
      </c>
      <c r="R4019">
        <f>TableOMP[[#This Row],[Avg]]+$U$2*TableOMP[[#This Row],[StdDev]]</f>
        <v>38.043487102918512</v>
      </c>
      <c r="S4019">
        <f>IF(AND(TableOMP[[#This Row],[total_time]]&gt;=TableOMP[[#This Row],[Low]], TableOMP[[#This Row],[total_time]]&lt;=TableOMP[[#This Row],[High]]),1,0)</f>
        <v>1</v>
      </c>
    </row>
    <row r="4020" spans="1:19" hidden="1" x14ac:dyDescent="0.25">
      <c r="A4020" t="s">
        <v>16</v>
      </c>
      <c r="B4020">
        <v>10000</v>
      </c>
      <c r="C4020">
        <v>100</v>
      </c>
      <c r="D4020">
        <v>100000</v>
      </c>
      <c r="E4020">
        <v>7</v>
      </c>
      <c r="F4020">
        <v>1</v>
      </c>
      <c r="G4020">
        <v>36.775553000000002</v>
      </c>
      <c r="H4020">
        <v>0.20541200000000001</v>
      </c>
      <c r="I4020">
        <v>0.59255500000000005</v>
      </c>
      <c r="J4020">
        <v>9.8759E-2</v>
      </c>
      <c r="K4020" t="str">
        <f>MID(M4020,22,1)</f>
        <v>5</v>
      </c>
      <c r="L4020" t="s">
        <v>197</v>
      </c>
      <c r="M4020" t="s">
        <v>198</v>
      </c>
      <c r="N4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20">
        <f>VLOOKUP(TableOMP[[#This Row],[Label]],TableAvg[],2,FALSE)</f>
        <v>36.790685423076916</v>
      </c>
      <c r="P4020">
        <f>VLOOKUP(TableOMP[[#This Row],[Label]],TableAvg[],3,FALSE)</f>
        <v>8.6728327663819868E-2</v>
      </c>
      <c r="Q4020">
        <f>TableOMP[[#This Row],[Avg]]-$U$2*TableOMP[[#This Row],[StdDev]]</f>
        <v>36.617228767749275</v>
      </c>
      <c r="R4020">
        <f>TableOMP[[#This Row],[Avg]]+$U$2*TableOMP[[#This Row],[StdDev]]</f>
        <v>36.964142078404556</v>
      </c>
      <c r="S4020">
        <f>IF(AND(TableOMP[[#This Row],[total_time]]&gt;=TableOMP[[#This Row],[Low]], TableOMP[[#This Row],[total_time]]&lt;=TableOMP[[#This Row],[High]]),1,0)</f>
        <v>1</v>
      </c>
    </row>
    <row r="4021" spans="1:19" hidden="1" x14ac:dyDescent="0.25">
      <c r="A4021" t="s">
        <v>16</v>
      </c>
      <c r="B4021">
        <v>10000</v>
      </c>
      <c r="C4021">
        <v>100</v>
      </c>
      <c r="D4021">
        <v>100000</v>
      </c>
      <c r="E4021">
        <v>7</v>
      </c>
      <c r="F4021">
        <v>1</v>
      </c>
      <c r="G4021">
        <v>36.765810999999999</v>
      </c>
      <c r="H4021">
        <v>0.21320500000000001</v>
      </c>
      <c r="I4021">
        <v>0.58128500000000005</v>
      </c>
      <c r="J4021">
        <v>9.6880999999999995E-2</v>
      </c>
      <c r="K4021" t="str">
        <f>MID(M4021,22,1)</f>
        <v>7</v>
      </c>
      <c r="L4021" t="s">
        <v>49</v>
      </c>
      <c r="M4021" t="s">
        <v>50</v>
      </c>
      <c r="N4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21">
        <f>VLOOKUP(TableOMP[[#This Row],[Label]],TableAvg[],2,FALSE)</f>
        <v>36.790685423076916</v>
      </c>
      <c r="P4021">
        <f>VLOOKUP(TableOMP[[#This Row],[Label]],TableAvg[],3,FALSE)</f>
        <v>8.6728327663819868E-2</v>
      </c>
      <c r="Q4021">
        <f>TableOMP[[#This Row],[Avg]]-$U$2*TableOMP[[#This Row],[StdDev]]</f>
        <v>36.617228767749275</v>
      </c>
      <c r="R4021">
        <f>TableOMP[[#This Row],[Avg]]+$U$2*TableOMP[[#This Row],[StdDev]]</f>
        <v>36.964142078404556</v>
      </c>
      <c r="S4021">
        <f>IF(AND(TableOMP[[#This Row],[total_time]]&gt;=TableOMP[[#This Row],[Low]], TableOMP[[#This Row],[total_time]]&lt;=TableOMP[[#This Row],[High]]),1,0)</f>
        <v>1</v>
      </c>
    </row>
    <row r="4022" spans="1:19" hidden="1" x14ac:dyDescent="0.25">
      <c r="A4022" t="s">
        <v>16</v>
      </c>
      <c r="B4022">
        <v>10000</v>
      </c>
      <c r="C4022">
        <v>100</v>
      </c>
      <c r="D4022">
        <v>100000</v>
      </c>
      <c r="E4022">
        <v>7</v>
      </c>
      <c r="F4022">
        <v>1</v>
      </c>
      <c r="G4022">
        <v>36.765037</v>
      </c>
      <c r="H4022">
        <v>0.22392400000000001</v>
      </c>
      <c r="I4022">
        <v>0.66118200000000005</v>
      </c>
      <c r="J4022">
        <v>0.110197</v>
      </c>
      <c r="K4022" t="str">
        <f>MID(M4022,22,1)</f>
        <v>5</v>
      </c>
      <c r="L4022" t="s">
        <v>161</v>
      </c>
      <c r="M4022" t="s">
        <v>162</v>
      </c>
      <c r="N4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22">
        <f>VLOOKUP(TableOMP[[#This Row],[Label]],TableAvg[],2,FALSE)</f>
        <v>36.790685423076916</v>
      </c>
      <c r="P4022">
        <f>VLOOKUP(TableOMP[[#This Row],[Label]],TableAvg[],3,FALSE)</f>
        <v>8.6728327663819868E-2</v>
      </c>
      <c r="Q4022">
        <f>TableOMP[[#This Row],[Avg]]-$U$2*TableOMP[[#This Row],[StdDev]]</f>
        <v>36.617228767749275</v>
      </c>
      <c r="R4022">
        <f>TableOMP[[#This Row],[Avg]]+$U$2*TableOMP[[#This Row],[StdDev]]</f>
        <v>36.964142078404556</v>
      </c>
      <c r="S4022">
        <f>IF(AND(TableOMP[[#This Row],[total_time]]&gt;=TableOMP[[#This Row],[Low]], TableOMP[[#This Row],[total_time]]&lt;=TableOMP[[#This Row],[High]]),1,0)</f>
        <v>1</v>
      </c>
    </row>
    <row r="4023" spans="1:19" hidden="1" x14ac:dyDescent="0.25">
      <c r="A4023" t="s">
        <v>16</v>
      </c>
      <c r="B4023">
        <v>10000</v>
      </c>
      <c r="C4023">
        <v>100</v>
      </c>
      <c r="D4023">
        <v>100000</v>
      </c>
      <c r="E4023">
        <v>7</v>
      </c>
      <c r="F4023">
        <v>1</v>
      </c>
      <c r="G4023">
        <v>36.748196</v>
      </c>
      <c r="H4023">
        <v>0.25592999999999999</v>
      </c>
      <c r="I4023">
        <v>0.58344499999999999</v>
      </c>
      <c r="J4023">
        <v>9.7240999999999994E-2</v>
      </c>
      <c r="K4023" t="str">
        <f>MID(M4023,22,1)</f>
        <v>4</v>
      </c>
      <c r="L4023" t="s">
        <v>217</v>
      </c>
      <c r="M4023" t="s">
        <v>218</v>
      </c>
      <c r="N4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23">
        <f>VLOOKUP(TableOMP[[#This Row],[Label]],TableAvg[],2,FALSE)</f>
        <v>36.790685423076916</v>
      </c>
      <c r="P4023">
        <f>VLOOKUP(TableOMP[[#This Row],[Label]],TableAvg[],3,FALSE)</f>
        <v>8.6728327663819868E-2</v>
      </c>
      <c r="Q4023">
        <f>TableOMP[[#This Row],[Avg]]-$U$2*TableOMP[[#This Row],[StdDev]]</f>
        <v>36.617228767749275</v>
      </c>
      <c r="R4023">
        <f>TableOMP[[#This Row],[Avg]]+$U$2*TableOMP[[#This Row],[StdDev]]</f>
        <v>36.964142078404556</v>
      </c>
      <c r="S4023">
        <f>IF(AND(TableOMP[[#This Row],[total_time]]&gt;=TableOMP[[#This Row],[Low]], TableOMP[[#This Row],[total_time]]&lt;=TableOMP[[#This Row],[High]]),1,0)</f>
        <v>1</v>
      </c>
    </row>
    <row r="4024" spans="1:19" hidden="1" x14ac:dyDescent="0.25">
      <c r="A4024" t="s">
        <v>16</v>
      </c>
      <c r="B4024">
        <v>10000</v>
      </c>
      <c r="C4024">
        <v>100</v>
      </c>
      <c r="D4024">
        <v>100000</v>
      </c>
      <c r="E4024">
        <v>7</v>
      </c>
      <c r="F4024">
        <v>1</v>
      </c>
      <c r="G4024">
        <v>36.744567000000004</v>
      </c>
      <c r="H4024">
        <v>0.21859200000000001</v>
      </c>
      <c r="I4024">
        <v>0.69092600000000004</v>
      </c>
      <c r="J4024">
        <v>0.11515400000000001</v>
      </c>
      <c r="K4024" t="str">
        <f>MID(M4024,22,1)</f>
        <v>4</v>
      </c>
      <c r="L4024" t="s">
        <v>217</v>
      </c>
      <c r="M4024" t="s">
        <v>218</v>
      </c>
      <c r="N4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24">
        <f>VLOOKUP(TableOMP[[#This Row],[Label]],TableAvg[],2,FALSE)</f>
        <v>36.790685423076916</v>
      </c>
      <c r="P4024">
        <f>VLOOKUP(TableOMP[[#This Row],[Label]],TableAvg[],3,FALSE)</f>
        <v>8.6728327663819868E-2</v>
      </c>
      <c r="Q4024">
        <f>TableOMP[[#This Row],[Avg]]-$U$2*TableOMP[[#This Row],[StdDev]]</f>
        <v>36.617228767749275</v>
      </c>
      <c r="R4024">
        <f>TableOMP[[#This Row],[Avg]]+$U$2*TableOMP[[#This Row],[StdDev]]</f>
        <v>36.964142078404556</v>
      </c>
      <c r="S4024">
        <f>IF(AND(TableOMP[[#This Row],[total_time]]&gt;=TableOMP[[#This Row],[Low]], TableOMP[[#This Row],[total_time]]&lt;=TableOMP[[#This Row],[High]]),1,0)</f>
        <v>1</v>
      </c>
    </row>
    <row r="4025" spans="1:19" hidden="1" x14ac:dyDescent="0.25">
      <c r="A4025" t="s">
        <v>16</v>
      </c>
      <c r="B4025">
        <v>10000</v>
      </c>
      <c r="C4025">
        <v>100</v>
      </c>
      <c r="D4025">
        <v>100000</v>
      </c>
      <c r="E4025">
        <v>7</v>
      </c>
      <c r="F4025">
        <v>1</v>
      </c>
      <c r="G4025">
        <v>36.730786999999999</v>
      </c>
      <c r="H4025">
        <v>0.12979599999999999</v>
      </c>
      <c r="I4025">
        <v>0.23818900000000001</v>
      </c>
      <c r="J4025">
        <v>3.9697999999999997E-2</v>
      </c>
      <c r="K4025" t="str">
        <f>MID(M4025,22,1)</f>
        <v>6</v>
      </c>
      <c r="L4025" t="s">
        <v>223</v>
      </c>
      <c r="M4025" t="s">
        <v>224</v>
      </c>
      <c r="N4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25">
        <f>VLOOKUP(TableOMP[[#This Row],[Label]],TableAvg[],2,FALSE)</f>
        <v>36.790685423076916</v>
      </c>
      <c r="P4025">
        <f>VLOOKUP(TableOMP[[#This Row],[Label]],TableAvg[],3,FALSE)</f>
        <v>8.6728327663819868E-2</v>
      </c>
      <c r="Q4025">
        <f>TableOMP[[#This Row],[Avg]]-$U$2*TableOMP[[#This Row],[StdDev]]</f>
        <v>36.617228767749275</v>
      </c>
      <c r="R4025">
        <f>TableOMP[[#This Row],[Avg]]+$U$2*TableOMP[[#This Row],[StdDev]]</f>
        <v>36.964142078404556</v>
      </c>
      <c r="S4025">
        <f>IF(AND(TableOMP[[#This Row],[total_time]]&gt;=TableOMP[[#This Row],[Low]], TableOMP[[#This Row],[total_time]]&lt;=TableOMP[[#This Row],[High]]),1,0)</f>
        <v>1</v>
      </c>
    </row>
    <row r="4026" spans="1:19" hidden="1" x14ac:dyDescent="0.25">
      <c r="A4026" t="s">
        <v>16</v>
      </c>
      <c r="B4026">
        <v>10000</v>
      </c>
      <c r="C4026">
        <v>100</v>
      </c>
      <c r="D4026">
        <v>100000</v>
      </c>
      <c r="E4026">
        <v>7</v>
      </c>
      <c r="F4026">
        <v>1</v>
      </c>
      <c r="G4026">
        <v>36.728434</v>
      </c>
      <c r="H4026">
        <v>0.18845500000000001</v>
      </c>
      <c r="I4026">
        <v>0.43365399999999998</v>
      </c>
      <c r="J4026">
        <v>7.2276000000000007E-2</v>
      </c>
      <c r="K4026" t="str">
        <f>MID(M4026,22,1)</f>
        <v>1</v>
      </c>
      <c r="L4026" t="s">
        <v>207</v>
      </c>
      <c r="M4026" t="s">
        <v>208</v>
      </c>
      <c r="N4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26">
        <f>VLOOKUP(TableOMP[[#This Row],[Label]],TableAvg[],2,FALSE)</f>
        <v>36.790685423076916</v>
      </c>
      <c r="P4026">
        <f>VLOOKUP(TableOMP[[#This Row],[Label]],TableAvg[],3,FALSE)</f>
        <v>8.6728327663819868E-2</v>
      </c>
      <c r="Q4026">
        <f>TableOMP[[#This Row],[Avg]]-$U$2*TableOMP[[#This Row],[StdDev]]</f>
        <v>36.617228767749275</v>
      </c>
      <c r="R4026">
        <f>TableOMP[[#This Row],[Avg]]+$U$2*TableOMP[[#This Row],[StdDev]]</f>
        <v>36.964142078404556</v>
      </c>
      <c r="S4026">
        <f>IF(AND(TableOMP[[#This Row],[total_time]]&gt;=TableOMP[[#This Row],[Low]], TableOMP[[#This Row],[total_time]]&lt;=TableOMP[[#This Row],[High]]),1,0)</f>
        <v>1</v>
      </c>
    </row>
    <row r="4027" spans="1:19" hidden="1" x14ac:dyDescent="0.25">
      <c r="A4027" t="s">
        <v>16</v>
      </c>
      <c r="B4027">
        <v>10000</v>
      </c>
      <c r="C4027">
        <v>100</v>
      </c>
      <c r="D4027">
        <v>100000</v>
      </c>
      <c r="E4027">
        <v>7</v>
      </c>
      <c r="F4027">
        <v>1</v>
      </c>
      <c r="G4027">
        <v>36.693683999999998</v>
      </c>
      <c r="H4027">
        <v>0.13412199999999999</v>
      </c>
      <c r="I4027">
        <v>0.24346400000000001</v>
      </c>
      <c r="J4027">
        <v>4.0577000000000002E-2</v>
      </c>
      <c r="K4027" t="str">
        <f>MID(M4027,22,1)</f>
        <v>2</v>
      </c>
      <c r="L4027" t="s">
        <v>59</v>
      </c>
      <c r="M4027" t="s">
        <v>60</v>
      </c>
      <c r="N4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27">
        <f>VLOOKUP(TableOMP[[#This Row],[Label]],TableAvg[],2,FALSE)</f>
        <v>36.790685423076916</v>
      </c>
      <c r="P4027">
        <f>VLOOKUP(TableOMP[[#This Row],[Label]],TableAvg[],3,FALSE)</f>
        <v>8.6728327663819868E-2</v>
      </c>
      <c r="Q4027">
        <f>TableOMP[[#This Row],[Avg]]-$U$2*TableOMP[[#This Row],[StdDev]]</f>
        <v>36.617228767749275</v>
      </c>
      <c r="R4027">
        <f>TableOMP[[#This Row],[Avg]]+$U$2*TableOMP[[#This Row],[StdDev]]</f>
        <v>36.964142078404556</v>
      </c>
      <c r="S4027">
        <f>IF(AND(TableOMP[[#This Row],[total_time]]&gt;=TableOMP[[#This Row],[Low]], TableOMP[[#This Row],[total_time]]&lt;=TableOMP[[#This Row],[High]]),1,0)</f>
        <v>1</v>
      </c>
    </row>
    <row r="4028" spans="1:19" hidden="1" x14ac:dyDescent="0.25">
      <c r="A4028" t="s">
        <v>16</v>
      </c>
      <c r="B4028">
        <v>10000</v>
      </c>
      <c r="C4028">
        <v>100</v>
      </c>
      <c r="D4028">
        <v>100000</v>
      </c>
      <c r="E4028">
        <v>7</v>
      </c>
      <c r="F4028">
        <v>1</v>
      </c>
      <c r="G4028">
        <v>36.682544999999998</v>
      </c>
      <c r="H4028">
        <v>0.13173399999999999</v>
      </c>
      <c r="I4028">
        <v>0.26374300000000001</v>
      </c>
      <c r="J4028">
        <v>4.3957000000000003E-2</v>
      </c>
      <c r="K4028" t="str">
        <f>MID(M4028,22,1)</f>
        <v>1</v>
      </c>
      <c r="L4028" t="s">
        <v>177</v>
      </c>
      <c r="M4028" t="s">
        <v>178</v>
      </c>
      <c r="N4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028">
        <f>VLOOKUP(TableOMP[[#This Row],[Label]],TableAvg[],2,FALSE)</f>
        <v>36.790685423076916</v>
      </c>
      <c r="P4028">
        <f>VLOOKUP(TableOMP[[#This Row],[Label]],TableAvg[],3,FALSE)</f>
        <v>8.6728327663819868E-2</v>
      </c>
      <c r="Q4028">
        <f>TableOMP[[#This Row],[Avg]]-$U$2*TableOMP[[#This Row],[StdDev]]</f>
        <v>36.617228767749275</v>
      </c>
      <c r="R4028">
        <f>TableOMP[[#This Row],[Avg]]+$U$2*TableOMP[[#This Row],[StdDev]]</f>
        <v>36.964142078404556</v>
      </c>
      <c r="S4028">
        <f>IF(AND(TableOMP[[#This Row],[total_time]]&gt;=TableOMP[[#This Row],[Low]], TableOMP[[#This Row],[total_time]]&lt;=TableOMP[[#This Row],[High]]),1,0)</f>
        <v>1</v>
      </c>
    </row>
    <row r="4029" spans="1:19" hidden="1" x14ac:dyDescent="0.25">
      <c r="A4029" t="s">
        <v>15</v>
      </c>
      <c r="B4029">
        <v>100</v>
      </c>
      <c r="C4029">
        <v>100</v>
      </c>
      <c r="D4029">
        <v>1</v>
      </c>
      <c r="E4029">
        <v>64</v>
      </c>
      <c r="F4029">
        <v>1</v>
      </c>
      <c r="G4029">
        <v>5.2204860000000002</v>
      </c>
      <c r="H4029">
        <v>3.77705</v>
      </c>
      <c r="I4029">
        <v>134.603286</v>
      </c>
      <c r="J4029">
        <v>2.1365599999999998</v>
      </c>
      <c r="K4029" t="str">
        <f>MID(M4029,22,1)</f>
        <v>6</v>
      </c>
      <c r="L4029" t="s">
        <v>63</v>
      </c>
      <c r="M4029" t="s">
        <v>64</v>
      </c>
      <c r="N4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4029" t="e">
        <f>VLOOKUP(TableOMP[[#This Row],[Label]],TableAvg[],2,FALSE)</f>
        <v>#N/A</v>
      </c>
      <c r="P4029" t="e">
        <f>VLOOKUP(TableOMP[[#This Row],[Label]],TableAvg[],3,FALSE)</f>
        <v>#N/A</v>
      </c>
      <c r="Q4029" t="e">
        <f>TableOMP[[#This Row],[Avg]]-$U$2*TableOMP[[#This Row],[StdDev]]</f>
        <v>#N/A</v>
      </c>
      <c r="R4029" t="e">
        <f>TableOMP[[#This Row],[Avg]]+$U$2*TableOMP[[#This Row],[StdDev]]</f>
        <v>#N/A</v>
      </c>
      <c r="S4029" t="e">
        <f>IF(AND(TableOMP[[#This Row],[total_time]]&gt;=TableOMP[[#This Row],[Low]], TableOMP[[#This Row],[total_time]]&lt;=TableOMP[[#This Row],[High]]),1,0)</f>
        <v>#N/A</v>
      </c>
    </row>
    <row r="4030" spans="1:19" hidden="1" x14ac:dyDescent="0.25">
      <c r="A4030" t="s">
        <v>15</v>
      </c>
      <c r="B4030">
        <v>100</v>
      </c>
      <c r="C4030">
        <v>100</v>
      </c>
      <c r="D4030">
        <v>1</v>
      </c>
      <c r="E4030">
        <v>63</v>
      </c>
      <c r="F4030">
        <v>1</v>
      </c>
      <c r="G4030">
        <v>5.0366960000000001</v>
      </c>
      <c r="H4030">
        <v>3.691487</v>
      </c>
      <c r="I4030">
        <v>116.738281</v>
      </c>
      <c r="J4030">
        <v>1.882876</v>
      </c>
      <c r="K4030" t="str">
        <f>MID(M4030,22,1)</f>
        <v>6</v>
      </c>
      <c r="L4030" t="s">
        <v>63</v>
      </c>
      <c r="M4030" t="s">
        <v>64</v>
      </c>
      <c r="N4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4030" t="e">
        <f>VLOOKUP(TableOMP[[#This Row],[Label]],TableAvg[],2,FALSE)</f>
        <v>#N/A</v>
      </c>
      <c r="P4030" t="e">
        <f>VLOOKUP(TableOMP[[#This Row],[Label]],TableAvg[],3,FALSE)</f>
        <v>#N/A</v>
      </c>
      <c r="Q4030" t="e">
        <f>TableOMP[[#This Row],[Avg]]-$U$2*TableOMP[[#This Row],[StdDev]]</f>
        <v>#N/A</v>
      </c>
      <c r="R4030" t="e">
        <f>TableOMP[[#This Row],[Avg]]+$U$2*TableOMP[[#This Row],[StdDev]]</f>
        <v>#N/A</v>
      </c>
      <c r="S4030" t="e">
        <f>IF(AND(TableOMP[[#This Row],[total_time]]&gt;=TableOMP[[#This Row],[Low]], TableOMP[[#This Row],[total_time]]&lt;=TableOMP[[#This Row],[High]]),1,0)</f>
        <v>#N/A</v>
      </c>
    </row>
    <row r="4031" spans="1:19" hidden="1" x14ac:dyDescent="0.25">
      <c r="A4031" t="s">
        <v>15</v>
      </c>
      <c r="B4031">
        <v>100</v>
      </c>
      <c r="C4031">
        <v>100</v>
      </c>
      <c r="D4031">
        <v>1</v>
      </c>
      <c r="E4031">
        <v>62</v>
      </c>
      <c r="F4031">
        <v>1</v>
      </c>
      <c r="G4031">
        <v>5.1069610000000001</v>
      </c>
      <c r="H4031">
        <v>3.7157689999999999</v>
      </c>
      <c r="I4031">
        <v>125.091922</v>
      </c>
      <c r="J4031">
        <v>2.0506869999999999</v>
      </c>
      <c r="K4031" t="str">
        <f>MID(M4031,22,1)</f>
        <v>6</v>
      </c>
      <c r="L4031" t="s">
        <v>63</v>
      </c>
      <c r="M4031" t="s">
        <v>64</v>
      </c>
      <c r="N4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4031" t="e">
        <f>VLOOKUP(TableOMP[[#This Row],[Label]],TableAvg[],2,FALSE)</f>
        <v>#N/A</v>
      </c>
      <c r="P4031" t="e">
        <f>VLOOKUP(TableOMP[[#This Row],[Label]],TableAvg[],3,FALSE)</f>
        <v>#N/A</v>
      </c>
      <c r="Q4031" t="e">
        <f>TableOMP[[#This Row],[Avg]]-$U$2*TableOMP[[#This Row],[StdDev]]</f>
        <v>#N/A</v>
      </c>
      <c r="R4031" t="e">
        <f>TableOMP[[#This Row],[Avg]]+$U$2*TableOMP[[#This Row],[StdDev]]</f>
        <v>#N/A</v>
      </c>
      <c r="S4031" t="e">
        <f>IF(AND(TableOMP[[#This Row],[total_time]]&gt;=TableOMP[[#This Row],[Low]], TableOMP[[#This Row],[total_time]]&lt;=TableOMP[[#This Row],[High]]),1,0)</f>
        <v>#N/A</v>
      </c>
    </row>
    <row r="4032" spans="1:19" hidden="1" x14ac:dyDescent="0.25">
      <c r="A4032" t="s">
        <v>15</v>
      </c>
      <c r="B4032">
        <v>100</v>
      </c>
      <c r="C4032">
        <v>100</v>
      </c>
      <c r="D4032">
        <v>1</v>
      </c>
      <c r="E4032">
        <v>61</v>
      </c>
      <c r="F4032">
        <v>1</v>
      </c>
      <c r="G4032">
        <v>4.9054529999999996</v>
      </c>
      <c r="H4032">
        <v>3.4965769999999998</v>
      </c>
      <c r="I4032">
        <v>112.76733299999999</v>
      </c>
      <c r="J4032">
        <v>1.879456</v>
      </c>
      <c r="K4032" t="str">
        <f>MID(M4032,22,1)</f>
        <v>6</v>
      </c>
      <c r="L4032" t="s">
        <v>63</v>
      </c>
      <c r="M4032" t="s">
        <v>64</v>
      </c>
      <c r="N4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4032" t="e">
        <f>VLOOKUP(TableOMP[[#This Row],[Label]],TableAvg[],2,FALSE)</f>
        <v>#N/A</v>
      </c>
      <c r="P4032" t="e">
        <f>VLOOKUP(TableOMP[[#This Row],[Label]],TableAvg[],3,FALSE)</f>
        <v>#N/A</v>
      </c>
      <c r="Q4032" t="e">
        <f>TableOMP[[#This Row],[Avg]]-$U$2*TableOMP[[#This Row],[StdDev]]</f>
        <v>#N/A</v>
      </c>
      <c r="R4032" t="e">
        <f>TableOMP[[#This Row],[Avg]]+$U$2*TableOMP[[#This Row],[StdDev]]</f>
        <v>#N/A</v>
      </c>
      <c r="S4032" t="e">
        <f>IF(AND(TableOMP[[#This Row],[total_time]]&gt;=TableOMP[[#This Row],[Low]], TableOMP[[#This Row],[total_time]]&lt;=TableOMP[[#This Row],[High]]),1,0)</f>
        <v>#N/A</v>
      </c>
    </row>
    <row r="4033" spans="1:19" hidden="1" x14ac:dyDescent="0.25">
      <c r="A4033" t="s">
        <v>15</v>
      </c>
      <c r="B4033">
        <v>100</v>
      </c>
      <c r="C4033">
        <v>100</v>
      </c>
      <c r="D4033">
        <v>1</v>
      </c>
      <c r="E4033">
        <v>60</v>
      </c>
      <c r="F4033">
        <v>1</v>
      </c>
      <c r="G4033">
        <v>4.9055799999999996</v>
      </c>
      <c r="H4033">
        <v>3.5993029999999999</v>
      </c>
      <c r="I4033">
        <v>96.981972999999996</v>
      </c>
      <c r="J4033">
        <v>1.6437619999999999</v>
      </c>
      <c r="K4033" t="str">
        <f>MID(M4033,22,1)</f>
        <v>6</v>
      </c>
      <c r="L4033" t="s">
        <v>63</v>
      </c>
      <c r="M4033" t="s">
        <v>64</v>
      </c>
      <c r="N4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4033" t="e">
        <f>VLOOKUP(TableOMP[[#This Row],[Label]],TableAvg[],2,FALSE)</f>
        <v>#N/A</v>
      </c>
      <c r="P4033" t="e">
        <f>VLOOKUP(TableOMP[[#This Row],[Label]],TableAvg[],3,FALSE)</f>
        <v>#N/A</v>
      </c>
      <c r="Q4033" t="e">
        <f>TableOMP[[#This Row],[Avg]]-$U$2*TableOMP[[#This Row],[StdDev]]</f>
        <v>#N/A</v>
      </c>
      <c r="R4033" t="e">
        <f>TableOMP[[#This Row],[Avg]]+$U$2*TableOMP[[#This Row],[StdDev]]</f>
        <v>#N/A</v>
      </c>
      <c r="S4033" t="e">
        <f>IF(AND(TableOMP[[#This Row],[total_time]]&gt;=TableOMP[[#This Row],[Low]], TableOMP[[#This Row],[total_time]]&lt;=TableOMP[[#This Row],[High]]),1,0)</f>
        <v>#N/A</v>
      </c>
    </row>
    <row r="4034" spans="1:19" hidden="1" x14ac:dyDescent="0.25">
      <c r="A4034" t="s">
        <v>15</v>
      </c>
      <c r="B4034">
        <v>100</v>
      </c>
      <c r="C4034">
        <v>100</v>
      </c>
      <c r="D4034">
        <v>1</v>
      </c>
      <c r="E4034">
        <v>59</v>
      </c>
      <c r="F4034">
        <v>1</v>
      </c>
      <c r="G4034">
        <v>4.4947819999999998</v>
      </c>
      <c r="H4034">
        <v>3.1650710000000002</v>
      </c>
      <c r="I4034">
        <v>88.551067000000003</v>
      </c>
      <c r="J4034">
        <v>1.526743</v>
      </c>
      <c r="K4034" t="str">
        <f>MID(M4034,22,1)</f>
        <v>6</v>
      </c>
      <c r="L4034" t="s">
        <v>63</v>
      </c>
      <c r="M4034" t="s">
        <v>64</v>
      </c>
      <c r="N4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4034" t="e">
        <f>VLOOKUP(TableOMP[[#This Row],[Label]],TableAvg[],2,FALSE)</f>
        <v>#N/A</v>
      </c>
      <c r="P4034" t="e">
        <f>VLOOKUP(TableOMP[[#This Row],[Label]],TableAvg[],3,FALSE)</f>
        <v>#N/A</v>
      </c>
      <c r="Q4034" t="e">
        <f>TableOMP[[#This Row],[Avg]]-$U$2*TableOMP[[#This Row],[StdDev]]</f>
        <v>#N/A</v>
      </c>
      <c r="R4034" t="e">
        <f>TableOMP[[#This Row],[Avg]]+$U$2*TableOMP[[#This Row],[StdDev]]</f>
        <v>#N/A</v>
      </c>
      <c r="S4034" t="e">
        <f>IF(AND(TableOMP[[#This Row],[total_time]]&gt;=TableOMP[[#This Row],[Low]], TableOMP[[#This Row],[total_time]]&lt;=TableOMP[[#This Row],[High]]),1,0)</f>
        <v>#N/A</v>
      </c>
    </row>
    <row r="4035" spans="1:19" hidden="1" x14ac:dyDescent="0.25">
      <c r="A4035" t="s">
        <v>15</v>
      </c>
      <c r="B4035">
        <v>100</v>
      </c>
      <c r="C4035">
        <v>100</v>
      </c>
      <c r="D4035">
        <v>1</v>
      </c>
      <c r="E4035">
        <v>58</v>
      </c>
      <c r="F4035">
        <v>1</v>
      </c>
      <c r="G4035">
        <v>4.930612</v>
      </c>
      <c r="H4035">
        <v>3.5344500000000001</v>
      </c>
      <c r="I4035">
        <v>113.01533000000001</v>
      </c>
      <c r="J4035">
        <v>1.9827250000000001</v>
      </c>
      <c r="K4035" t="str">
        <f>MID(M4035,22,1)</f>
        <v>6</v>
      </c>
      <c r="L4035" t="s">
        <v>63</v>
      </c>
      <c r="M4035" t="s">
        <v>64</v>
      </c>
      <c r="N4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4035" t="e">
        <f>VLOOKUP(TableOMP[[#This Row],[Label]],TableAvg[],2,FALSE)</f>
        <v>#N/A</v>
      </c>
      <c r="P4035" t="e">
        <f>VLOOKUP(TableOMP[[#This Row],[Label]],TableAvg[],3,FALSE)</f>
        <v>#N/A</v>
      </c>
      <c r="Q4035" t="e">
        <f>TableOMP[[#This Row],[Avg]]-$U$2*TableOMP[[#This Row],[StdDev]]</f>
        <v>#N/A</v>
      </c>
      <c r="R4035" t="e">
        <f>TableOMP[[#This Row],[Avg]]+$U$2*TableOMP[[#This Row],[StdDev]]</f>
        <v>#N/A</v>
      </c>
      <c r="S4035" t="e">
        <f>IF(AND(TableOMP[[#This Row],[total_time]]&gt;=TableOMP[[#This Row],[Low]], TableOMP[[#This Row],[total_time]]&lt;=TableOMP[[#This Row],[High]]),1,0)</f>
        <v>#N/A</v>
      </c>
    </row>
    <row r="4036" spans="1:19" hidden="1" x14ac:dyDescent="0.25">
      <c r="A4036" t="s">
        <v>15</v>
      </c>
      <c r="B4036">
        <v>100</v>
      </c>
      <c r="C4036">
        <v>100</v>
      </c>
      <c r="D4036">
        <v>1</v>
      </c>
      <c r="E4036">
        <v>57</v>
      </c>
      <c r="F4036">
        <v>1</v>
      </c>
      <c r="G4036">
        <v>5.8458500000000004</v>
      </c>
      <c r="H4036">
        <v>3.896239</v>
      </c>
      <c r="I4036">
        <v>102.623758</v>
      </c>
      <c r="J4036">
        <v>1.8325670000000001</v>
      </c>
      <c r="K4036" t="str">
        <f>MID(M4036,22,1)</f>
        <v>6</v>
      </c>
      <c r="L4036" t="s">
        <v>63</v>
      </c>
      <c r="M4036" t="s">
        <v>64</v>
      </c>
      <c r="N4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4036" t="e">
        <f>VLOOKUP(TableOMP[[#This Row],[Label]],TableAvg[],2,FALSE)</f>
        <v>#N/A</v>
      </c>
      <c r="P4036" t="e">
        <f>VLOOKUP(TableOMP[[#This Row],[Label]],TableAvg[],3,FALSE)</f>
        <v>#N/A</v>
      </c>
      <c r="Q4036" t="e">
        <f>TableOMP[[#This Row],[Avg]]-$U$2*TableOMP[[#This Row],[StdDev]]</f>
        <v>#N/A</v>
      </c>
      <c r="R4036" t="e">
        <f>TableOMP[[#This Row],[Avg]]+$U$2*TableOMP[[#This Row],[StdDev]]</f>
        <v>#N/A</v>
      </c>
      <c r="S4036" t="e">
        <f>IF(AND(TableOMP[[#This Row],[total_time]]&gt;=TableOMP[[#This Row],[Low]], TableOMP[[#This Row],[total_time]]&lt;=TableOMP[[#This Row],[High]]),1,0)</f>
        <v>#N/A</v>
      </c>
    </row>
    <row r="4037" spans="1:19" hidden="1" x14ac:dyDescent="0.25">
      <c r="A4037" t="s">
        <v>15</v>
      </c>
      <c r="B4037">
        <v>100</v>
      </c>
      <c r="C4037">
        <v>100</v>
      </c>
      <c r="D4037">
        <v>1</v>
      </c>
      <c r="E4037">
        <v>56</v>
      </c>
      <c r="F4037">
        <v>1</v>
      </c>
      <c r="G4037">
        <v>4.6705680000000003</v>
      </c>
      <c r="H4037">
        <v>3.1355140000000001</v>
      </c>
      <c r="I4037">
        <v>86.294709999999995</v>
      </c>
      <c r="J4037">
        <v>1.5689949999999999</v>
      </c>
      <c r="K4037" t="str">
        <f>MID(M4037,22,1)</f>
        <v>6</v>
      </c>
      <c r="L4037" t="s">
        <v>63</v>
      </c>
      <c r="M4037" t="s">
        <v>64</v>
      </c>
      <c r="N4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4037" t="e">
        <f>VLOOKUP(TableOMP[[#This Row],[Label]],TableAvg[],2,FALSE)</f>
        <v>#N/A</v>
      </c>
      <c r="P4037" t="e">
        <f>VLOOKUP(TableOMP[[#This Row],[Label]],TableAvg[],3,FALSE)</f>
        <v>#N/A</v>
      </c>
      <c r="Q4037" t="e">
        <f>TableOMP[[#This Row],[Avg]]-$U$2*TableOMP[[#This Row],[StdDev]]</f>
        <v>#N/A</v>
      </c>
      <c r="R4037" t="e">
        <f>TableOMP[[#This Row],[Avg]]+$U$2*TableOMP[[#This Row],[StdDev]]</f>
        <v>#N/A</v>
      </c>
      <c r="S4037" t="e">
        <f>IF(AND(TableOMP[[#This Row],[total_time]]&gt;=TableOMP[[#This Row],[Low]], TableOMP[[#This Row],[total_time]]&lt;=TableOMP[[#This Row],[High]]),1,0)</f>
        <v>#N/A</v>
      </c>
    </row>
    <row r="4038" spans="1:19" hidden="1" x14ac:dyDescent="0.25">
      <c r="A4038" t="s">
        <v>15</v>
      </c>
      <c r="B4038">
        <v>100</v>
      </c>
      <c r="C4038">
        <v>100</v>
      </c>
      <c r="D4038">
        <v>1</v>
      </c>
      <c r="E4038">
        <v>55</v>
      </c>
      <c r="F4038">
        <v>1</v>
      </c>
      <c r="G4038">
        <v>4.7368389999999998</v>
      </c>
      <c r="H4038">
        <v>3.0454889999999999</v>
      </c>
      <c r="I4038">
        <v>95.447640000000007</v>
      </c>
      <c r="J4038">
        <v>1.767549</v>
      </c>
      <c r="K4038" t="str">
        <f>MID(M4038,22,1)</f>
        <v>6</v>
      </c>
      <c r="L4038" t="s">
        <v>63</v>
      </c>
      <c r="M4038" t="s">
        <v>64</v>
      </c>
      <c r="N4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4038" t="e">
        <f>VLOOKUP(TableOMP[[#This Row],[Label]],TableAvg[],2,FALSE)</f>
        <v>#N/A</v>
      </c>
      <c r="P4038" t="e">
        <f>VLOOKUP(TableOMP[[#This Row],[Label]],TableAvg[],3,FALSE)</f>
        <v>#N/A</v>
      </c>
      <c r="Q4038" t="e">
        <f>TableOMP[[#This Row],[Avg]]-$U$2*TableOMP[[#This Row],[StdDev]]</f>
        <v>#N/A</v>
      </c>
      <c r="R4038" t="e">
        <f>TableOMP[[#This Row],[Avg]]+$U$2*TableOMP[[#This Row],[StdDev]]</f>
        <v>#N/A</v>
      </c>
      <c r="S4038" t="e">
        <f>IF(AND(TableOMP[[#This Row],[total_time]]&gt;=TableOMP[[#This Row],[Low]], TableOMP[[#This Row],[total_time]]&lt;=TableOMP[[#This Row],[High]]),1,0)</f>
        <v>#N/A</v>
      </c>
    </row>
    <row r="4039" spans="1:19" hidden="1" x14ac:dyDescent="0.25">
      <c r="A4039" t="s">
        <v>15</v>
      </c>
      <c r="B4039">
        <v>100</v>
      </c>
      <c r="C4039">
        <v>100</v>
      </c>
      <c r="D4039">
        <v>1</v>
      </c>
      <c r="E4039">
        <v>54</v>
      </c>
      <c r="F4039">
        <v>1</v>
      </c>
      <c r="G4039">
        <v>4.8229379999999997</v>
      </c>
      <c r="H4039">
        <v>3.0167760000000001</v>
      </c>
      <c r="I4039">
        <v>86.945233000000002</v>
      </c>
      <c r="J4039">
        <v>1.640476</v>
      </c>
      <c r="K4039" t="str">
        <f>MID(M4039,22,1)</f>
        <v>6</v>
      </c>
      <c r="L4039" t="s">
        <v>63</v>
      </c>
      <c r="M4039" t="s">
        <v>64</v>
      </c>
      <c r="N4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4039" t="e">
        <f>VLOOKUP(TableOMP[[#This Row],[Label]],TableAvg[],2,FALSE)</f>
        <v>#N/A</v>
      </c>
      <c r="P4039" t="e">
        <f>VLOOKUP(TableOMP[[#This Row],[Label]],TableAvg[],3,FALSE)</f>
        <v>#N/A</v>
      </c>
      <c r="Q4039" t="e">
        <f>TableOMP[[#This Row],[Avg]]-$U$2*TableOMP[[#This Row],[StdDev]]</f>
        <v>#N/A</v>
      </c>
      <c r="R4039" t="e">
        <f>TableOMP[[#This Row],[Avg]]+$U$2*TableOMP[[#This Row],[StdDev]]</f>
        <v>#N/A</v>
      </c>
      <c r="S4039" t="e">
        <f>IF(AND(TableOMP[[#This Row],[total_time]]&gt;=TableOMP[[#This Row],[Low]], TableOMP[[#This Row],[total_time]]&lt;=TableOMP[[#This Row],[High]]),1,0)</f>
        <v>#N/A</v>
      </c>
    </row>
    <row r="4040" spans="1:19" hidden="1" x14ac:dyDescent="0.25">
      <c r="A4040" t="s">
        <v>15</v>
      </c>
      <c r="B4040">
        <v>100</v>
      </c>
      <c r="C4040">
        <v>100</v>
      </c>
      <c r="D4040">
        <v>1</v>
      </c>
      <c r="E4040">
        <v>53</v>
      </c>
      <c r="F4040">
        <v>1</v>
      </c>
      <c r="G4040">
        <v>4.6432989999999998</v>
      </c>
      <c r="H4040">
        <v>3.0729280000000001</v>
      </c>
      <c r="I4040">
        <v>75.097262000000001</v>
      </c>
      <c r="J4040">
        <v>1.444178</v>
      </c>
      <c r="K4040" t="str">
        <f>MID(M4040,22,1)</f>
        <v>6</v>
      </c>
      <c r="L4040" t="s">
        <v>63</v>
      </c>
      <c r="M4040" t="s">
        <v>64</v>
      </c>
      <c r="N4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4040" t="e">
        <f>VLOOKUP(TableOMP[[#This Row],[Label]],TableAvg[],2,FALSE)</f>
        <v>#N/A</v>
      </c>
      <c r="P4040" t="e">
        <f>VLOOKUP(TableOMP[[#This Row],[Label]],TableAvg[],3,FALSE)</f>
        <v>#N/A</v>
      </c>
      <c r="Q4040" t="e">
        <f>TableOMP[[#This Row],[Avg]]-$U$2*TableOMP[[#This Row],[StdDev]]</f>
        <v>#N/A</v>
      </c>
      <c r="R4040" t="e">
        <f>TableOMP[[#This Row],[Avg]]+$U$2*TableOMP[[#This Row],[StdDev]]</f>
        <v>#N/A</v>
      </c>
      <c r="S4040" t="e">
        <f>IF(AND(TableOMP[[#This Row],[total_time]]&gt;=TableOMP[[#This Row],[Low]], TableOMP[[#This Row],[total_time]]&lt;=TableOMP[[#This Row],[High]]),1,0)</f>
        <v>#N/A</v>
      </c>
    </row>
    <row r="4041" spans="1:19" hidden="1" x14ac:dyDescent="0.25">
      <c r="A4041" t="s">
        <v>15</v>
      </c>
      <c r="B4041">
        <v>100</v>
      </c>
      <c r="C4041">
        <v>100</v>
      </c>
      <c r="D4041">
        <v>1</v>
      </c>
      <c r="E4041">
        <v>52</v>
      </c>
      <c r="F4041">
        <v>1</v>
      </c>
      <c r="G4041">
        <v>4.5784320000000003</v>
      </c>
      <c r="H4041">
        <v>2.8303199999999999</v>
      </c>
      <c r="I4041">
        <v>74.613401999999994</v>
      </c>
      <c r="J4041">
        <v>1.4630080000000001</v>
      </c>
      <c r="K4041" t="str">
        <f>MID(M4041,22,1)</f>
        <v>6</v>
      </c>
      <c r="L4041" t="s">
        <v>63</v>
      </c>
      <c r="M4041" t="s">
        <v>64</v>
      </c>
      <c r="N4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4041" t="e">
        <f>VLOOKUP(TableOMP[[#This Row],[Label]],TableAvg[],2,FALSE)</f>
        <v>#N/A</v>
      </c>
      <c r="P4041" t="e">
        <f>VLOOKUP(TableOMP[[#This Row],[Label]],TableAvg[],3,FALSE)</f>
        <v>#N/A</v>
      </c>
      <c r="Q4041" t="e">
        <f>TableOMP[[#This Row],[Avg]]-$U$2*TableOMP[[#This Row],[StdDev]]</f>
        <v>#N/A</v>
      </c>
      <c r="R4041" t="e">
        <f>TableOMP[[#This Row],[Avg]]+$U$2*TableOMP[[#This Row],[StdDev]]</f>
        <v>#N/A</v>
      </c>
      <c r="S4041" t="e">
        <f>IF(AND(TableOMP[[#This Row],[total_time]]&gt;=TableOMP[[#This Row],[Low]], TableOMP[[#This Row],[total_time]]&lt;=TableOMP[[#This Row],[High]]),1,0)</f>
        <v>#N/A</v>
      </c>
    </row>
    <row r="4042" spans="1:19" hidden="1" x14ac:dyDescent="0.25">
      <c r="A4042" t="s">
        <v>15</v>
      </c>
      <c r="B4042">
        <v>100</v>
      </c>
      <c r="C4042">
        <v>100</v>
      </c>
      <c r="D4042">
        <v>1</v>
      </c>
      <c r="E4042">
        <v>51</v>
      </c>
      <c r="F4042">
        <v>1</v>
      </c>
      <c r="G4042">
        <v>5.163996</v>
      </c>
      <c r="H4042">
        <v>3.4064100000000002</v>
      </c>
      <c r="I4042">
        <v>103.256771</v>
      </c>
      <c r="J4042">
        <v>2.0651350000000002</v>
      </c>
      <c r="K4042" t="str">
        <f>MID(M4042,22,1)</f>
        <v>6</v>
      </c>
      <c r="L4042" t="s">
        <v>63</v>
      </c>
      <c r="M4042" t="s">
        <v>64</v>
      </c>
      <c r="N4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4042" t="e">
        <f>VLOOKUP(TableOMP[[#This Row],[Label]],TableAvg[],2,FALSE)</f>
        <v>#N/A</v>
      </c>
      <c r="P4042" t="e">
        <f>VLOOKUP(TableOMP[[#This Row],[Label]],TableAvg[],3,FALSE)</f>
        <v>#N/A</v>
      </c>
      <c r="Q4042" t="e">
        <f>TableOMP[[#This Row],[Avg]]-$U$2*TableOMP[[#This Row],[StdDev]]</f>
        <v>#N/A</v>
      </c>
      <c r="R4042" t="e">
        <f>TableOMP[[#This Row],[Avg]]+$U$2*TableOMP[[#This Row],[StdDev]]</f>
        <v>#N/A</v>
      </c>
      <c r="S4042" t="e">
        <f>IF(AND(TableOMP[[#This Row],[total_time]]&gt;=TableOMP[[#This Row],[Low]], TableOMP[[#This Row],[total_time]]&lt;=TableOMP[[#This Row],[High]]),1,0)</f>
        <v>#N/A</v>
      </c>
    </row>
    <row r="4043" spans="1:19" hidden="1" x14ac:dyDescent="0.25">
      <c r="A4043" t="s">
        <v>15</v>
      </c>
      <c r="B4043">
        <v>100</v>
      </c>
      <c r="C4043">
        <v>100</v>
      </c>
      <c r="D4043">
        <v>1</v>
      </c>
      <c r="E4043">
        <v>50</v>
      </c>
      <c r="F4043">
        <v>1</v>
      </c>
      <c r="G4043">
        <v>5.110188</v>
      </c>
      <c r="H4043">
        <v>3.3571390000000001</v>
      </c>
      <c r="I4043">
        <v>72.390275000000003</v>
      </c>
      <c r="J4043">
        <v>1.4773529999999999</v>
      </c>
      <c r="K4043" t="str">
        <f>MID(M4043,22,1)</f>
        <v>6</v>
      </c>
      <c r="L4043" t="s">
        <v>63</v>
      </c>
      <c r="M4043" t="s">
        <v>64</v>
      </c>
      <c r="N4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4043" t="e">
        <f>VLOOKUP(TableOMP[[#This Row],[Label]],TableAvg[],2,FALSE)</f>
        <v>#N/A</v>
      </c>
      <c r="P4043" t="e">
        <f>VLOOKUP(TableOMP[[#This Row],[Label]],TableAvg[],3,FALSE)</f>
        <v>#N/A</v>
      </c>
      <c r="Q4043" t="e">
        <f>TableOMP[[#This Row],[Avg]]-$U$2*TableOMP[[#This Row],[StdDev]]</f>
        <v>#N/A</v>
      </c>
      <c r="R4043" t="e">
        <f>TableOMP[[#This Row],[Avg]]+$U$2*TableOMP[[#This Row],[StdDev]]</f>
        <v>#N/A</v>
      </c>
      <c r="S4043" t="e">
        <f>IF(AND(TableOMP[[#This Row],[total_time]]&gt;=TableOMP[[#This Row],[Low]], TableOMP[[#This Row],[total_time]]&lt;=TableOMP[[#This Row],[High]]),1,0)</f>
        <v>#N/A</v>
      </c>
    </row>
    <row r="4044" spans="1:19" hidden="1" x14ac:dyDescent="0.25">
      <c r="A4044" t="s">
        <v>15</v>
      </c>
      <c r="B4044">
        <v>100</v>
      </c>
      <c r="C4044">
        <v>100</v>
      </c>
      <c r="D4044">
        <v>1</v>
      </c>
      <c r="E4044">
        <v>49</v>
      </c>
      <c r="F4044">
        <v>1</v>
      </c>
      <c r="G4044">
        <v>4.1982239999999997</v>
      </c>
      <c r="H4044">
        <v>2.6294499999999998</v>
      </c>
      <c r="I4044">
        <v>60.908909999999999</v>
      </c>
      <c r="J4044">
        <v>1.2689360000000001</v>
      </c>
      <c r="K4044" t="str">
        <f>MID(M4044,22,1)</f>
        <v>6</v>
      </c>
      <c r="L4044" t="s">
        <v>63</v>
      </c>
      <c r="M4044" t="s">
        <v>64</v>
      </c>
      <c r="N4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t="e">
        <f>TableOMP[[#This Row],[Avg]]-$U$2*TableOMP[[#This Row],[StdDev]]</f>
        <v>#N/A</v>
      </c>
      <c r="R4044" t="e">
        <f>TableOMP[[#This Row],[Avg]]+$U$2*TableOMP[[#This Row],[StdDev]]</f>
        <v>#N/A</v>
      </c>
      <c r="S4044" t="e">
        <f>IF(AND(TableOMP[[#This Row],[total_time]]&gt;=TableOMP[[#This Row],[Low]], TableOMP[[#This Row],[total_time]]&lt;=TableOMP[[#This Row],[High]]),1,0)</f>
        <v>#N/A</v>
      </c>
    </row>
    <row r="4045" spans="1:19" hidden="1" x14ac:dyDescent="0.25">
      <c r="A4045" t="s">
        <v>15</v>
      </c>
      <c r="B4045">
        <v>100</v>
      </c>
      <c r="C4045">
        <v>100</v>
      </c>
      <c r="D4045">
        <v>1</v>
      </c>
      <c r="E4045">
        <v>48</v>
      </c>
      <c r="F4045">
        <v>1</v>
      </c>
      <c r="G4045">
        <v>4.742235</v>
      </c>
      <c r="H4045">
        <v>2.9559639999999998</v>
      </c>
      <c r="I4045">
        <v>81.786315000000002</v>
      </c>
      <c r="J4045">
        <v>1.7401340000000001</v>
      </c>
      <c r="K4045" t="str">
        <f>MID(M4045,22,1)</f>
        <v>6</v>
      </c>
      <c r="L4045" t="s">
        <v>63</v>
      </c>
      <c r="M4045" t="s">
        <v>64</v>
      </c>
      <c r="N4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t="e">
        <f>TableOMP[[#This Row],[Avg]]-$U$2*TableOMP[[#This Row],[StdDev]]</f>
        <v>#N/A</v>
      </c>
      <c r="R4045" t="e">
        <f>TableOMP[[#This Row],[Avg]]+$U$2*TableOMP[[#This Row],[StdDev]]</f>
        <v>#N/A</v>
      </c>
      <c r="S4045" t="e">
        <f>IF(AND(TableOMP[[#This Row],[total_time]]&gt;=TableOMP[[#This Row],[Low]], TableOMP[[#This Row],[total_time]]&lt;=TableOMP[[#This Row],[High]]),1,0)</f>
        <v>#N/A</v>
      </c>
    </row>
    <row r="4046" spans="1:19" hidden="1" x14ac:dyDescent="0.25">
      <c r="A4046" t="s">
        <v>15</v>
      </c>
      <c r="B4046">
        <v>100</v>
      </c>
      <c r="C4046">
        <v>100</v>
      </c>
      <c r="D4046">
        <v>1</v>
      </c>
      <c r="E4046">
        <v>47</v>
      </c>
      <c r="F4046">
        <v>1</v>
      </c>
      <c r="G4046">
        <v>4.3728759999999998</v>
      </c>
      <c r="H4046">
        <v>2.8073950000000001</v>
      </c>
      <c r="I4046">
        <v>66.462382000000005</v>
      </c>
      <c r="J4046">
        <v>1.444834</v>
      </c>
      <c r="K4046" t="str">
        <f>MID(M4046,22,1)</f>
        <v>6</v>
      </c>
      <c r="L4046" t="s">
        <v>63</v>
      </c>
      <c r="M4046" t="s">
        <v>64</v>
      </c>
      <c r="N4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t="e">
        <f>TableOMP[[#This Row],[Avg]]-$U$2*TableOMP[[#This Row],[StdDev]]</f>
        <v>#N/A</v>
      </c>
      <c r="R4046" t="e">
        <f>TableOMP[[#This Row],[Avg]]+$U$2*TableOMP[[#This Row],[StdDev]]</f>
        <v>#N/A</v>
      </c>
      <c r="S4046" t="e">
        <f>IF(AND(TableOMP[[#This Row],[total_time]]&gt;=TableOMP[[#This Row],[Low]], TableOMP[[#This Row],[total_time]]&lt;=TableOMP[[#This Row],[High]]),1,0)</f>
        <v>#N/A</v>
      </c>
    </row>
    <row r="4047" spans="1:19" hidden="1" x14ac:dyDescent="0.25">
      <c r="A4047" t="s">
        <v>15</v>
      </c>
      <c r="B4047">
        <v>100</v>
      </c>
      <c r="C4047">
        <v>100</v>
      </c>
      <c r="D4047">
        <v>1</v>
      </c>
      <c r="E4047">
        <v>46</v>
      </c>
      <c r="F4047">
        <v>1</v>
      </c>
      <c r="G4047">
        <v>4.4367869999999998</v>
      </c>
      <c r="H4047">
        <v>2.8403550000000002</v>
      </c>
      <c r="I4047">
        <v>74.986120999999997</v>
      </c>
      <c r="J4047">
        <v>1.666358</v>
      </c>
      <c r="K4047" t="str">
        <f>MID(M4047,22,1)</f>
        <v>6</v>
      </c>
      <c r="L4047" t="s">
        <v>63</v>
      </c>
      <c r="M4047" t="s">
        <v>64</v>
      </c>
      <c r="N4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t="e">
        <f>TableOMP[[#This Row],[Avg]]-$U$2*TableOMP[[#This Row],[StdDev]]</f>
        <v>#N/A</v>
      </c>
      <c r="R4047" t="e">
        <f>TableOMP[[#This Row],[Avg]]+$U$2*TableOMP[[#This Row],[StdDev]]</f>
        <v>#N/A</v>
      </c>
      <c r="S4047" t="e">
        <f>IF(AND(TableOMP[[#This Row],[total_time]]&gt;=TableOMP[[#This Row],[Low]], TableOMP[[#This Row],[total_time]]&lt;=TableOMP[[#This Row],[High]]),1,0)</f>
        <v>#N/A</v>
      </c>
    </row>
    <row r="4048" spans="1:19" hidden="1" x14ac:dyDescent="0.25">
      <c r="A4048" t="s">
        <v>15</v>
      </c>
      <c r="B4048">
        <v>100</v>
      </c>
      <c r="C4048">
        <v>100</v>
      </c>
      <c r="D4048">
        <v>1</v>
      </c>
      <c r="E4048">
        <v>45</v>
      </c>
      <c r="F4048">
        <v>1</v>
      </c>
      <c r="G4048">
        <v>3.8870279999999999</v>
      </c>
      <c r="H4048">
        <v>2.3899059999999999</v>
      </c>
      <c r="I4048">
        <v>50.742418000000001</v>
      </c>
      <c r="J4048">
        <v>1.1532370000000001</v>
      </c>
      <c r="K4048" t="str">
        <f>MID(M4048,22,1)</f>
        <v>6</v>
      </c>
      <c r="L4048" t="s">
        <v>63</v>
      </c>
      <c r="M4048" t="s">
        <v>64</v>
      </c>
      <c r="N4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t="e">
        <f>TableOMP[[#This Row],[Avg]]-$U$2*TableOMP[[#This Row],[StdDev]]</f>
        <v>#N/A</v>
      </c>
      <c r="R4048" t="e">
        <f>TableOMP[[#This Row],[Avg]]+$U$2*TableOMP[[#This Row],[StdDev]]</f>
        <v>#N/A</v>
      </c>
      <c r="S4048" t="e">
        <f>IF(AND(TableOMP[[#This Row],[total_time]]&gt;=TableOMP[[#This Row],[Low]], TableOMP[[#This Row],[total_time]]&lt;=TableOMP[[#This Row],[High]]),1,0)</f>
        <v>#N/A</v>
      </c>
    </row>
    <row r="4049" spans="1:19" hidden="1" x14ac:dyDescent="0.25">
      <c r="A4049" t="s">
        <v>15</v>
      </c>
      <c r="B4049">
        <v>100</v>
      </c>
      <c r="C4049">
        <v>100</v>
      </c>
      <c r="D4049">
        <v>1</v>
      </c>
      <c r="E4049">
        <v>44</v>
      </c>
      <c r="F4049">
        <v>1</v>
      </c>
      <c r="G4049">
        <v>4.5051459999999999</v>
      </c>
      <c r="H4049">
        <v>3.0186999999999999</v>
      </c>
      <c r="I4049">
        <v>67.645606000000001</v>
      </c>
      <c r="J4049">
        <v>1.5731539999999999</v>
      </c>
      <c r="K4049" t="str">
        <f>MID(M4049,22,1)</f>
        <v>6</v>
      </c>
      <c r="L4049" t="s">
        <v>63</v>
      </c>
      <c r="M4049" t="s">
        <v>64</v>
      </c>
      <c r="N4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t="e">
        <f>TableOMP[[#This Row],[Avg]]-$U$2*TableOMP[[#This Row],[StdDev]]</f>
        <v>#N/A</v>
      </c>
      <c r="R4049" t="e">
        <f>TableOMP[[#This Row],[Avg]]+$U$2*TableOMP[[#This Row],[StdDev]]</f>
        <v>#N/A</v>
      </c>
      <c r="S4049" t="e">
        <f>IF(AND(TableOMP[[#This Row],[total_time]]&gt;=TableOMP[[#This Row],[Low]], TableOMP[[#This Row],[total_time]]&lt;=TableOMP[[#This Row],[High]]),1,0)</f>
        <v>#N/A</v>
      </c>
    </row>
    <row r="4050" spans="1:19" hidden="1" x14ac:dyDescent="0.25">
      <c r="A4050" t="s">
        <v>15</v>
      </c>
      <c r="B4050">
        <v>100</v>
      </c>
      <c r="C4050">
        <v>100</v>
      </c>
      <c r="D4050">
        <v>1</v>
      </c>
      <c r="E4050">
        <v>43</v>
      </c>
      <c r="F4050">
        <v>1</v>
      </c>
      <c r="G4050">
        <v>3.8249249999999999</v>
      </c>
      <c r="H4050">
        <v>2.3678439999999998</v>
      </c>
      <c r="I4050">
        <v>51.230980000000002</v>
      </c>
      <c r="J4050">
        <v>1.2197849999999999</v>
      </c>
      <c r="K4050" t="str">
        <f>MID(M4050,22,1)</f>
        <v>6</v>
      </c>
      <c r="L4050" t="s">
        <v>63</v>
      </c>
      <c r="M4050" t="s">
        <v>64</v>
      </c>
      <c r="N4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t="e">
        <f>TableOMP[[#This Row],[Avg]]-$U$2*TableOMP[[#This Row],[StdDev]]</f>
        <v>#N/A</v>
      </c>
      <c r="R4050" t="e">
        <f>TableOMP[[#This Row],[Avg]]+$U$2*TableOMP[[#This Row],[StdDev]]</f>
        <v>#N/A</v>
      </c>
      <c r="S4050" t="e">
        <f>IF(AND(TableOMP[[#This Row],[total_time]]&gt;=TableOMP[[#This Row],[Low]], TableOMP[[#This Row],[total_time]]&lt;=TableOMP[[#This Row],[High]]),1,0)</f>
        <v>#N/A</v>
      </c>
    </row>
    <row r="4051" spans="1:19" hidden="1" x14ac:dyDescent="0.25">
      <c r="A4051" t="s">
        <v>15</v>
      </c>
      <c r="B4051">
        <v>100</v>
      </c>
      <c r="C4051">
        <v>100</v>
      </c>
      <c r="D4051">
        <v>1</v>
      </c>
      <c r="E4051">
        <v>42</v>
      </c>
      <c r="F4051">
        <v>1</v>
      </c>
      <c r="G4051">
        <v>3.6014699999999999</v>
      </c>
      <c r="H4051">
        <v>2.1989589999999999</v>
      </c>
      <c r="I4051">
        <v>44.675440000000002</v>
      </c>
      <c r="J4051">
        <v>1.089645</v>
      </c>
      <c r="K4051" t="str">
        <f>MID(M4051,22,1)</f>
        <v>6</v>
      </c>
      <c r="L4051" t="s">
        <v>63</v>
      </c>
      <c r="M4051" t="s">
        <v>64</v>
      </c>
      <c r="N4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t="e">
        <f>TableOMP[[#This Row],[Avg]]-$U$2*TableOMP[[#This Row],[StdDev]]</f>
        <v>#N/A</v>
      </c>
      <c r="R4051" t="e">
        <f>TableOMP[[#This Row],[Avg]]+$U$2*TableOMP[[#This Row],[StdDev]]</f>
        <v>#N/A</v>
      </c>
      <c r="S4051" t="e">
        <f>IF(AND(TableOMP[[#This Row],[total_time]]&gt;=TableOMP[[#This Row],[Low]], TableOMP[[#This Row],[total_time]]&lt;=TableOMP[[#This Row],[High]]),1,0)</f>
        <v>#N/A</v>
      </c>
    </row>
    <row r="4052" spans="1:19" hidden="1" x14ac:dyDescent="0.25">
      <c r="A4052" t="s">
        <v>15</v>
      </c>
      <c r="B4052">
        <v>100</v>
      </c>
      <c r="C4052">
        <v>100</v>
      </c>
      <c r="D4052">
        <v>1</v>
      </c>
      <c r="E4052">
        <v>41</v>
      </c>
      <c r="F4052">
        <v>1</v>
      </c>
      <c r="G4052">
        <v>3.9381490000000001</v>
      </c>
      <c r="H4052">
        <v>2.5052020000000002</v>
      </c>
      <c r="I4052">
        <v>46.862952</v>
      </c>
      <c r="J4052">
        <v>1.1715739999999999</v>
      </c>
      <c r="K4052" t="str">
        <f>MID(M4052,22,1)</f>
        <v>6</v>
      </c>
      <c r="L4052" t="s">
        <v>63</v>
      </c>
      <c r="M4052" t="s">
        <v>64</v>
      </c>
      <c r="N4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t="e">
        <f>TableOMP[[#This Row],[Avg]]-$U$2*TableOMP[[#This Row],[StdDev]]</f>
        <v>#N/A</v>
      </c>
      <c r="R4052" t="e">
        <f>TableOMP[[#This Row],[Avg]]+$U$2*TableOMP[[#This Row],[StdDev]]</f>
        <v>#N/A</v>
      </c>
      <c r="S4052" t="e">
        <f>IF(AND(TableOMP[[#This Row],[total_time]]&gt;=TableOMP[[#This Row],[Low]], TableOMP[[#This Row],[total_time]]&lt;=TableOMP[[#This Row],[High]]),1,0)</f>
        <v>#N/A</v>
      </c>
    </row>
    <row r="4053" spans="1:19" hidden="1" x14ac:dyDescent="0.25">
      <c r="A4053" t="s">
        <v>15</v>
      </c>
      <c r="B4053">
        <v>100</v>
      </c>
      <c r="C4053">
        <v>100</v>
      </c>
      <c r="D4053">
        <v>1</v>
      </c>
      <c r="E4053">
        <v>40</v>
      </c>
      <c r="F4053">
        <v>1</v>
      </c>
      <c r="G4053">
        <v>3.9563730000000001</v>
      </c>
      <c r="H4053">
        <v>2.5853679999999999</v>
      </c>
      <c r="I4053">
        <v>53.801758999999997</v>
      </c>
      <c r="J4053">
        <v>1.379532</v>
      </c>
      <c r="K4053" t="str">
        <f>MID(M4053,22,1)</f>
        <v>6</v>
      </c>
      <c r="L4053" t="s">
        <v>63</v>
      </c>
      <c r="M4053" t="s">
        <v>64</v>
      </c>
      <c r="N4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t="e">
        <f>TableOMP[[#This Row],[Avg]]-$U$2*TableOMP[[#This Row],[StdDev]]</f>
        <v>#N/A</v>
      </c>
      <c r="R4053" t="e">
        <f>TableOMP[[#This Row],[Avg]]+$U$2*TableOMP[[#This Row],[StdDev]]</f>
        <v>#N/A</v>
      </c>
      <c r="S4053" t="e">
        <f>IF(AND(TableOMP[[#This Row],[total_time]]&gt;=TableOMP[[#This Row],[Low]], TableOMP[[#This Row],[total_time]]&lt;=TableOMP[[#This Row],[High]]),1,0)</f>
        <v>#N/A</v>
      </c>
    </row>
    <row r="4054" spans="1:19" hidden="1" x14ac:dyDescent="0.25">
      <c r="A4054" t="s">
        <v>15</v>
      </c>
      <c r="B4054">
        <v>100</v>
      </c>
      <c r="C4054">
        <v>100</v>
      </c>
      <c r="D4054">
        <v>1</v>
      </c>
      <c r="E4054">
        <v>39</v>
      </c>
      <c r="F4054">
        <v>1</v>
      </c>
      <c r="G4054">
        <v>3.511298</v>
      </c>
      <c r="H4054">
        <v>1.9783649999999999</v>
      </c>
      <c r="I4054">
        <v>35.579095000000002</v>
      </c>
      <c r="J4054">
        <v>0.93629200000000001</v>
      </c>
      <c r="K4054" t="str">
        <f>MID(M4054,22,1)</f>
        <v>6</v>
      </c>
      <c r="L4054" t="s">
        <v>63</v>
      </c>
      <c r="M4054" t="s">
        <v>64</v>
      </c>
      <c r="N4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t="e">
        <f>TableOMP[[#This Row],[Avg]]-$U$2*TableOMP[[#This Row],[StdDev]]</f>
        <v>#N/A</v>
      </c>
      <c r="R4054" t="e">
        <f>TableOMP[[#This Row],[Avg]]+$U$2*TableOMP[[#This Row],[StdDev]]</f>
        <v>#N/A</v>
      </c>
      <c r="S4054" t="e">
        <f>IF(AND(TableOMP[[#This Row],[total_time]]&gt;=TableOMP[[#This Row],[Low]], TableOMP[[#This Row],[total_time]]&lt;=TableOMP[[#This Row],[High]]),1,0)</f>
        <v>#N/A</v>
      </c>
    </row>
    <row r="4055" spans="1:19" hidden="1" x14ac:dyDescent="0.25">
      <c r="A4055" t="s">
        <v>15</v>
      </c>
      <c r="B4055">
        <v>100</v>
      </c>
      <c r="C4055">
        <v>100</v>
      </c>
      <c r="D4055">
        <v>1</v>
      </c>
      <c r="E4055">
        <v>38</v>
      </c>
      <c r="F4055">
        <v>1</v>
      </c>
      <c r="G4055">
        <v>3.9223870000000001</v>
      </c>
      <c r="H4055">
        <v>2.4989509999999999</v>
      </c>
      <c r="I4055">
        <v>46.217655999999998</v>
      </c>
      <c r="J4055">
        <v>1.249126</v>
      </c>
      <c r="K4055" t="str">
        <f>MID(M4055,22,1)</f>
        <v>6</v>
      </c>
      <c r="L4055" t="s">
        <v>63</v>
      </c>
      <c r="M4055" t="s">
        <v>64</v>
      </c>
      <c r="N4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t="e">
        <f>TableOMP[[#This Row],[Avg]]-$U$2*TableOMP[[#This Row],[StdDev]]</f>
        <v>#N/A</v>
      </c>
      <c r="R4055" t="e">
        <f>TableOMP[[#This Row],[Avg]]+$U$2*TableOMP[[#This Row],[StdDev]]</f>
        <v>#N/A</v>
      </c>
      <c r="S4055" t="e">
        <f>IF(AND(TableOMP[[#This Row],[total_time]]&gt;=TableOMP[[#This Row],[Low]], TableOMP[[#This Row],[total_time]]&lt;=TableOMP[[#This Row],[High]]),1,0)</f>
        <v>#N/A</v>
      </c>
    </row>
    <row r="4056" spans="1:19" hidden="1" x14ac:dyDescent="0.25">
      <c r="A4056" t="s">
        <v>15</v>
      </c>
      <c r="B4056">
        <v>100</v>
      </c>
      <c r="C4056">
        <v>100</v>
      </c>
      <c r="D4056">
        <v>1</v>
      </c>
      <c r="E4056">
        <v>37</v>
      </c>
      <c r="F4056">
        <v>1</v>
      </c>
      <c r="G4056">
        <v>3.6387930000000002</v>
      </c>
      <c r="H4056">
        <v>2.2890649999999999</v>
      </c>
      <c r="I4056">
        <v>39.570689999999999</v>
      </c>
      <c r="J4056">
        <v>1.099186</v>
      </c>
      <c r="K4056" t="str">
        <f>MID(M4056,22,1)</f>
        <v>6</v>
      </c>
      <c r="L4056" t="s">
        <v>63</v>
      </c>
      <c r="M4056" t="s">
        <v>64</v>
      </c>
      <c r="N4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t="e">
        <f>TableOMP[[#This Row],[Avg]]-$U$2*TableOMP[[#This Row],[StdDev]]</f>
        <v>#N/A</v>
      </c>
      <c r="R4056" t="e">
        <f>TableOMP[[#This Row],[Avg]]+$U$2*TableOMP[[#This Row],[StdDev]]</f>
        <v>#N/A</v>
      </c>
      <c r="S4056" t="e">
        <f>IF(AND(TableOMP[[#This Row],[total_time]]&gt;=TableOMP[[#This Row],[Low]], TableOMP[[#This Row],[total_time]]&lt;=TableOMP[[#This Row],[High]]),1,0)</f>
        <v>#N/A</v>
      </c>
    </row>
    <row r="4057" spans="1:19" hidden="1" x14ac:dyDescent="0.25">
      <c r="A4057" t="s">
        <v>15</v>
      </c>
      <c r="B4057">
        <v>100</v>
      </c>
      <c r="C4057">
        <v>100</v>
      </c>
      <c r="D4057">
        <v>1</v>
      </c>
      <c r="E4057">
        <v>36</v>
      </c>
      <c r="F4057">
        <v>1</v>
      </c>
      <c r="G4057">
        <v>3.453487</v>
      </c>
      <c r="H4057">
        <v>2.0033059999999998</v>
      </c>
      <c r="I4057">
        <v>32.233336000000001</v>
      </c>
      <c r="J4057">
        <v>0.92095199999999999</v>
      </c>
      <c r="K4057" t="str">
        <f>MID(M4057,22,1)</f>
        <v>6</v>
      </c>
      <c r="L4057" t="s">
        <v>63</v>
      </c>
      <c r="M4057" t="s">
        <v>64</v>
      </c>
      <c r="N4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t="e">
        <f>TableOMP[[#This Row],[Avg]]-$U$2*TableOMP[[#This Row],[StdDev]]</f>
        <v>#N/A</v>
      </c>
      <c r="R4057" t="e">
        <f>TableOMP[[#This Row],[Avg]]+$U$2*TableOMP[[#This Row],[StdDev]]</f>
        <v>#N/A</v>
      </c>
      <c r="S4057" t="e">
        <f>IF(AND(TableOMP[[#This Row],[total_time]]&gt;=TableOMP[[#This Row],[Low]], TableOMP[[#This Row],[total_time]]&lt;=TableOMP[[#This Row],[High]]),1,0)</f>
        <v>#N/A</v>
      </c>
    </row>
    <row r="4058" spans="1:19" hidden="1" x14ac:dyDescent="0.25">
      <c r="A4058" t="s">
        <v>15</v>
      </c>
      <c r="B4058">
        <v>100</v>
      </c>
      <c r="C4058">
        <v>100</v>
      </c>
      <c r="D4058">
        <v>1</v>
      </c>
      <c r="E4058">
        <v>35</v>
      </c>
      <c r="F4058">
        <v>1</v>
      </c>
      <c r="G4058">
        <v>3.2976930000000002</v>
      </c>
      <c r="H4058">
        <v>1.8734519999999999</v>
      </c>
      <c r="I4058">
        <v>30.464079000000002</v>
      </c>
      <c r="J4058">
        <v>0.89600199999999997</v>
      </c>
      <c r="K4058" t="str">
        <f>MID(M4058,22,1)</f>
        <v>6</v>
      </c>
      <c r="L4058" t="s">
        <v>63</v>
      </c>
      <c r="M4058" t="s">
        <v>64</v>
      </c>
      <c r="N4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t="e">
        <f>TableOMP[[#This Row],[Avg]]-$U$2*TableOMP[[#This Row],[StdDev]]</f>
        <v>#N/A</v>
      </c>
      <c r="R4058" t="e">
        <f>TableOMP[[#This Row],[Avg]]+$U$2*TableOMP[[#This Row],[StdDev]]</f>
        <v>#N/A</v>
      </c>
      <c r="S4058" t="e">
        <f>IF(AND(TableOMP[[#This Row],[total_time]]&gt;=TableOMP[[#This Row],[Low]], TableOMP[[#This Row],[total_time]]&lt;=TableOMP[[#This Row],[High]]),1,0)</f>
        <v>#N/A</v>
      </c>
    </row>
    <row r="4059" spans="1:19" hidden="1" x14ac:dyDescent="0.25">
      <c r="A4059" t="s">
        <v>15</v>
      </c>
      <c r="B4059">
        <v>100</v>
      </c>
      <c r="C4059">
        <v>100</v>
      </c>
      <c r="D4059">
        <v>1</v>
      </c>
      <c r="E4059">
        <v>34</v>
      </c>
      <c r="F4059">
        <v>1</v>
      </c>
      <c r="G4059">
        <v>2.9191549999999999</v>
      </c>
      <c r="H4059">
        <v>1.6011759999999999</v>
      </c>
      <c r="I4059">
        <v>23.756561000000001</v>
      </c>
      <c r="J4059">
        <v>0.71989599999999998</v>
      </c>
      <c r="K4059" t="str">
        <f>MID(M4059,22,1)</f>
        <v>6</v>
      </c>
      <c r="L4059" t="s">
        <v>63</v>
      </c>
      <c r="M4059" t="s">
        <v>64</v>
      </c>
      <c r="N4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t="e">
        <f>TableOMP[[#This Row],[Avg]]-$U$2*TableOMP[[#This Row],[StdDev]]</f>
        <v>#N/A</v>
      </c>
      <c r="R4059" t="e">
        <f>TableOMP[[#This Row],[Avg]]+$U$2*TableOMP[[#This Row],[StdDev]]</f>
        <v>#N/A</v>
      </c>
      <c r="S4059" t="e">
        <f>IF(AND(TableOMP[[#This Row],[total_time]]&gt;=TableOMP[[#This Row],[Low]], TableOMP[[#This Row],[total_time]]&lt;=TableOMP[[#This Row],[High]]),1,0)</f>
        <v>#N/A</v>
      </c>
    </row>
    <row r="4060" spans="1:19" hidden="1" x14ac:dyDescent="0.25">
      <c r="A4060" t="s">
        <v>15</v>
      </c>
      <c r="B4060">
        <v>100</v>
      </c>
      <c r="C4060">
        <v>100</v>
      </c>
      <c r="D4060">
        <v>1</v>
      </c>
      <c r="E4060">
        <v>33</v>
      </c>
      <c r="F4060">
        <v>1</v>
      </c>
      <c r="G4060">
        <v>3.2497189999999998</v>
      </c>
      <c r="H4060">
        <v>1.929122</v>
      </c>
      <c r="I4060">
        <v>31.60877</v>
      </c>
      <c r="J4060">
        <v>0.98777400000000004</v>
      </c>
      <c r="K4060" t="str">
        <f>MID(M4060,22,1)</f>
        <v>6</v>
      </c>
      <c r="L4060" t="s">
        <v>63</v>
      </c>
      <c r="M4060" t="s">
        <v>64</v>
      </c>
      <c r="N4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t="e">
        <f>TableOMP[[#This Row],[Avg]]-$U$2*TableOMP[[#This Row],[StdDev]]</f>
        <v>#N/A</v>
      </c>
      <c r="R4060" t="e">
        <f>TableOMP[[#This Row],[Avg]]+$U$2*TableOMP[[#This Row],[StdDev]]</f>
        <v>#N/A</v>
      </c>
      <c r="S4060" t="e">
        <f>IF(AND(TableOMP[[#This Row],[total_time]]&gt;=TableOMP[[#This Row],[Low]], TableOMP[[#This Row],[total_time]]&lt;=TableOMP[[#This Row],[High]]),1,0)</f>
        <v>#N/A</v>
      </c>
    </row>
    <row r="4061" spans="1:19" hidden="1" x14ac:dyDescent="0.25">
      <c r="A4061" t="s">
        <v>15</v>
      </c>
      <c r="B4061">
        <v>100</v>
      </c>
      <c r="C4061">
        <v>100</v>
      </c>
      <c r="D4061">
        <v>1</v>
      </c>
      <c r="E4061">
        <v>32</v>
      </c>
      <c r="F4061">
        <v>1</v>
      </c>
      <c r="G4061">
        <v>2.9612419999999999</v>
      </c>
      <c r="H4061">
        <v>1.681549</v>
      </c>
      <c r="I4061">
        <v>24.853275</v>
      </c>
      <c r="J4061">
        <v>0.80171899999999996</v>
      </c>
      <c r="K4061" t="str">
        <f>MID(M4061,22,1)</f>
        <v>6</v>
      </c>
      <c r="L4061" t="s">
        <v>63</v>
      </c>
      <c r="M4061" t="s">
        <v>64</v>
      </c>
      <c r="N4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t="e">
        <f>TableOMP[[#This Row],[Avg]]-$U$2*TableOMP[[#This Row],[StdDev]]</f>
        <v>#N/A</v>
      </c>
      <c r="R4061" t="e">
        <f>TableOMP[[#This Row],[Avg]]+$U$2*TableOMP[[#This Row],[StdDev]]</f>
        <v>#N/A</v>
      </c>
      <c r="S4061" t="e">
        <f>IF(AND(TableOMP[[#This Row],[total_time]]&gt;=TableOMP[[#This Row],[Low]], TableOMP[[#This Row],[total_time]]&lt;=TableOMP[[#This Row],[High]]),1,0)</f>
        <v>#N/A</v>
      </c>
    </row>
    <row r="4062" spans="1:19" hidden="1" x14ac:dyDescent="0.25">
      <c r="A4062" t="s">
        <v>15</v>
      </c>
      <c r="B4062">
        <v>100</v>
      </c>
      <c r="C4062">
        <v>100</v>
      </c>
      <c r="D4062">
        <v>1</v>
      </c>
      <c r="E4062">
        <v>31</v>
      </c>
      <c r="F4062">
        <v>1</v>
      </c>
      <c r="G4062">
        <v>2.8996390000000001</v>
      </c>
      <c r="H4062">
        <v>1.594597</v>
      </c>
      <c r="I4062">
        <v>22.424377</v>
      </c>
      <c r="J4062">
        <v>0.747479</v>
      </c>
      <c r="K4062" t="str">
        <f>MID(M4062,22,1)</f>
        <v>6</v>
      </c>
      <c r="L4062" t="s">
        <v>63</v>
      </c>
      <c r="M4062" t="s">
        <v>64</v>
      </c>
      <c r="N4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t="e">
        <f>TableOMP[[#This Row],[Avg]]-$U$2*TableOMP[[#This Row],[StdDev]]</f>
        <v>#N/A</v>
      </c>
      <c r="R4062" t="e">
        <f>TableOMP[[#This Row],[Avg]]+$U$2*TableOMP[[#This Row],[StdDev]]</f>
        <v>#N/A</v>
      </c>
      <c r="S4062" t="e">
        <f>IF(AND(TableOMP[[#This Row],[total_time]]&gt;=TableOMP[[#This Row],[Low]], TableOMP[[#This Row],[total_time]]&lt;=TableOMP[[#This Row],[High]]),1,0)</f>
        <v>#N/A</v>
      </c>
    </row>
    <row r="4063" spans="1:19" hidden="1" x14ac:dyDescent="0.25">
      <c r="A4063" t="s">
        <v>15</v>
      </c>
      <c r="B4063">
        <v>100</v>
      </c>
      <c r="C4063">
        <v>100</v>
      </c>
      <c r="D4063">
        <v>1</v>
      </c>
      <c r="E4063">
        <v>30</v>
      </c>
      <c r="F4063">
        <v>1</v>
      </c>
      <c r="G4063">
        <v>2.8114889999999999</v>
      </c>
      <c r="H4063">
        <v>1.5155879999999999</v>
      </c>
      <c r="I4063">
        <v>22.326885999999998</v>
      </c>
      <c r="J4063">
        <v>0.76989300000000005</v>
      </c>
      <c r="K4063" t="str">
        <f>MID(M4063,22,1)</f>
        <v>6</v>
      </c>
      <c r="L4063" t="s">
        <v>63</v>
      </c>
      <c r="M4063" t="s">
        <v>64</v>
      </c>
      <c r="N4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t="e">
        <f>TableOMP[[#This Row],[Avg]]-$U$2*TableOMP[[#This Row],[StdDev]]</f>
        <v>#N/A</v>
      </c>
      <c r="R4063" t="e">
        <f>TableOMP[[#This Row],[Avg]]+$U$2*TableOMP[[#This Row],[StdDev]]</f>
        <v>#N/A</v>
      </c>
      <c r="S4063" t="e">
        <f>IF(AND(TableOMP[[#This Row],[total_time]]&gt;=TableOMP[[#This Row],[Low]], TableOMP[[#This Row],[total_time]]&lt;=TableOMP[[#This Row],[High]]),1,0)</f>
        <v>#N/A</v>
      </c>
    </row>
    <row r="4064" spans="1:19" hidden="1" x14ac:dyDescent="0.25">
      <c r="A4064" t="s">
        <v>15</v>
      </c>
      <c r="B4064">
        <v>100</v>
      </c>
      <c r="C4064">
        <v>100</v>
      </c>
      <c r="D4064">
        <v>1</v>
      </c>
      <c r="E4064">
        <v>29</v>
      </c>
      <c r="F4064">
        <v>1</v>
      </c>
      <c r="G4064">
        <v>2.8447200000000001</v>
      </c>
      <c r="H4064">
        <v>1.495058</v>
      </c>
      <c r="I4064">
        <v>16.905246000000002</v>
      </c>
      <c r="J4064">
        <v>0.60375900000000005</v>
      </c>
      <c r="K4064" t="str">
        <f>MID(M4064,22,1)</f>
        <v>6</v>
      </c>
      <c r="L4064" t="s">
        <v>63</v>
      </c>
      <c r="M4064" t="s">
        <v>64</v>
      </c>
      <c r="N4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t="e">
        <f>TableOMP[[#This Row],[Avg]]-$U$2*TableOMP[[#This Row],[StdDev]]</f>
        <v>#N/A</v>
      </c>
      <c r="R4064" t="e">
        <f>TableOMP[[#This Row],[Avg]]+$U$2*TableOMP[[#This Row],[StdDev]]</f>
        <v>#N/A</v>
      </c>
      <c r="S4064" t="e">
        <f>IF(AND(TableOMP[[#This Row],[total_time]]&gt;=TableOMP[[#This Row],[Low]], TableOMP[[#This Row],[total_time]]&lt;=TableOMP[[#This Row],[High]]),1,0)</f>
        <v>#N/A</v>
      </c>
    </row>
    <row r="4065" spans="1:19" hidden="1" x14ac:dyDescent="0.25">
      <c r="A4065" t="s">
        <v>15</v>
      </c>
      <c r="B4065">
        <v>100</v>
      </c>
      <c r="C4065">
        <v>100</v>
      </c>
      <c r="D4065">
        <v>1</v>
      </c>
      <c r="E4065">
        <v>28</v>
      </c>
      <c r="F4065">
        <v>1</v>
      </c>
      <c r="G4065">
        <v>2.7027610000000002</v>
      </c>
      <c r="H4065">
        <v>1.4429019999999999</v>
      </c>
      <c r="I4065">
        <v>17.370387000000001</v>
      </c>
      <c r="J4065">
        <v>0.64334800000000003</v>
      </c>
      <c r="K4065" t="str">
        <f>MID(M4065,22,1)</f>
        <v>6</v>
      </c>
      <c r="L4065" t="s">
        <v>63</v>
      </c>
      <c r="M4065" t="s">
        <v>64</v>
      </c>
      <c r="N4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t="e">
        <f>TableOMP[[#This Row],[Avg]]-$U$2*TableOMP[[#This Row],[StdDev]]</f>
        <v>#N/A</v>
      </c>
      <c r="R4065" t="e">
        <f>TableOMP[[#This Row],[Avg]]+$U$2*TableOMP[[#This Row],[StdDev]]</f>
        <v>#N/A</v>
      </c>
      <c r="S4065" t="e">
        <f>IF(AND(TableOMP[[#This Row],[total_time]]&gt;=TableOMP[[#This Row],[Low]], TableOMP[[#This Row],[total_time]]&lt;=TableOMP[[#This Row],[High]]),1,0)</f>
        <v>#N/A</v>
      </c>
    </row>
    <row r="4066" spans="1:19" hidden="1" x14ac:dyDescent="0.25">
      <c r="A4066" t="s">
        <v>15</v>
      </c>
      <c r="B4066">
        <v>100</v>
      </c>
      <c r="C4066">
        <v>100</v>
      </c>
      <c r="D4066">
        <v>1</v>
      </c>
      <c r="E4066">
        <v>27</v>
      </c>
      <c r="F4066">
        <v>1</v>
      </c>
      <c r="G4066">
        <v>2.6563219999999998</v>
      </c>
      <c r="H4066">
        <v>1.3893150000000001</v>
      </c>
      <c r="I4066">
        <v>16.020043000000001</v>
      </c>
      <c r="J4066">
        <v>0.61615600000000004</v>
      </c>
      <c r="K4066" t="str">
        <f>MID(M4066,22,1)</f>
        <v>6</v>
      </c>
      <c r="L4066" t="s">
        <v>63</v>
      </c>
      <c r="M4066" t="s">
        <v>64</v>
      </c>
      <c r="N4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t="e">
        <f>TableOMP[[#This Row],[Avg]]-$U$2*TableOMP[[#This Row],[StdDev]]</f>
        <v>#N/A</v>
      </c>
      <c r="R4066" t="e">
        <f>TableOMP[[#This Row],[Avg]]+$U$2*TableOMP[[#This Row],[StdDev]]</f>
        <v>#N/A</v>
      </c>
      <c r="S4066" t="e">
        <f>IF(AND(TableOMP[[#This Row],[total_time]]&gt;=TableOMP[[#This Row],[Low]], TableOMP[[#This Row],[total_time]]&lt;=TableOMP[[#This Row],[High]]),1,0)</f>
        <v>#N/A</v>
      </c>
    </row>
    <row r="4067" spans="1:19" hidden="1" x14ac:dyDescent="0.25">
      <c r="A4067" t="s">
        <v>15</v>
      </c>
      <c r="B4067">
        <v>100</v>
      </c>
      <c r="C4067">
        <v>100</v>
      </c>
      <c r="D4067">
        <v>1</v>
      </c>
      <c r="E4067">
        <v>26</v>
      </c>
      <c r="F4067">
        <v>1</v>
      </c>
      <c r="G4067">
        <v>2.5920109999999998</v>
      </c>
      <c r="H4067">
        <v>1.300991</v>
      </c>
      <c r="I4067">
        <v>15.444151</v>
      </c>
      <c r="J4067">
        <v>0.61776600000000004</v>
      </c>
      <c r="K4067" t="str">
        <f>MID(M4067,22,1)</f>
        <v>6</v>
      </c>
      <c r="L4067" t="s">
        <v>63</v>
      </c>
      <c r="M4067" t="s">
        <v>64</v>
      </c>
      <c r="N4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4067" t="e">
        <f>VLOOKUP(TableOMP[[#This Row],[Label]],TableAvg[],2,FALSE)</f>
        <v>#N/A</v>
      </c>
      <c r="P4067" t="e">
        <f>VLOOKUP(TableOMP[[#This Row],[Label]],TableAvg[],3,FALSE)</f>
        <v>#N/A</v>
      </c>
      <c r="Q4067" t="e">
        <f>TableOMP[[#This Row],[Avg]]-$U$2*TableOMP[[#This Row],[StdDev]]</f>
        <v>#N/A</v>
      </c>
      <c r="R4067" t="e">
        <f>TableOMP[[#This Row],[Avg]]+$U$2*TableOMP[[#This Row],[StdDev]]</f>
        <v>#N/A</v>
      </c>
      <c r="S4067" t="e">
        <f>IF(AND(TableOMP[[#This Row],[total_time]]&gt;=TableOMP[[#This Row],[Low]], TableOMP[[#This Row],[total_time]]&lt;=TableOMP[[#This Row],[High]]),1,0)</f>
        <v>#N/A</v>
      </c>
    </row>
    <row r="4068" spans="1:19" hidden="1" x14ac:dyDescent="0.25">
      <c r="A4068" t="s">
        <v>15</v>
      </c>
      <c r="B4068">
        <v>100</v>
      </c>
      <c r="C4068">
        <v>100</v>
      </c>
      <c r="D4068">
        <v>1</v>
      </c>
      <c r="E4068">
        <v>25</v>
      </c>
      <c r="F4068">
        <v>1</v>
      </c>
      <c r="G4068">
        <v>2.5450910000000002</v>
      </c>
      <c r="H4068">
        <v>1.3078380000000001</v>
      </c>
      <c r="I4068">
        <v>14.589518999999999</v>
      </c>
      <c r="J4068">
        <v>0.60789700000000002</v>
      </c>
      <c r="K4068" t="str">
        <f>MID(M4068,22,1)</f>
        <v>6</v>
      </c>
      <c r="L4068" t="s">
        <v>63</v>
      </c>
      <c r="M4068" t="s">
        <v>64</v>
      </c>
      <c r="N4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4068" t="e">
        <f>VLOOKUP(TableOMP[[#This Row],[Label]],TableAvg[],2,FALSE)</f>
        <v>#N/A</v>
      </c>
      <c r="P4068" t="e">
        <f>VLOOKUP(TableOMP[[#This Row],[Label]],TableAvg[],3,FALSE)</f>
        <v>#N/A</v>
      </c>
      <c r="Q4068" t="e">
        <f>TableOMP[[#This Row],[Avg]]-$U$2*TableOMP[[#This Row],[StdDev]]</f>
        <v>#N/A</v>
      </c>
      <c r="R4068" t="e">
        <f>TableOMP[[#This Row],[Avg]]+$U$2*TableOMP[[#This Row],[StdDev]]</f>
        <v>#N/A</v>
      </c>
      <c r="S4068" t="e">
        <f>IF(AND(TableOMP[[#This Row],[total_time]]&gt;=TableOMP[[#This Row],[Low]], TableOMP[[#This Row],[total_time]]&lt;=TableOMP[[#This Row],[High]]),1,0)</f>
        <v>#N/A</v>
      </c>
    </row>
    <row r="4069" spans="1:19" hidden="1" x14ac:dyDescent="0.25">
      <c r="A4069" t="s">
        <v>15</v>
      </c>
      <c r="B4069">
        <v>100</v>
      </c>
      <c r="C4069">
        <v>100</v>
      </c>
      <c r="D4069">
        <v>1</v>
      </c>
      <c r="E4069">
        <v>24</v>
      </c>
      <c r="F4069">
        <v>1</v>
      </c>
      <c r="G4069">
        <v>2.5322239999999998</v>
      </c>
      <c r="H4069">
        <v>1.283881</v>
      </c>
      <c r="I4069">
        <v>13.638804</v>
      </c>
      <c r="J4069">
        <v>0.59299100000000005</v>
      </c>
      <c r="K4069" t="str">
        <f>MID(M4069,22,1)</f>
        <v>6</v>
      </c>
      <c r="L4069" t="s">
        <v>63</v>
      </c>
      <c r="M4069" t="s">
        <v>64</v>
      </c>
      <c r="N4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4069" t="e">
        <f>VLOOKUP(TableOMP[[#This Row],[Label]],TableAvg[],2,FALSE)</f>
        <v>#N/A</v>
      </c>
      <c r="P4069" t="e">
        <f>VLOOKUP(TableOMP[[#This Row],[Label]],TableAvg[],3,FALSE)</f>
        <v>#N/A</v>
      </c>
      <c r="Q4069" t="e">
        <f>TableOMP[[#This Row],[Avg]]-$U$2*TableOMP[[#This Row],[StdDev]]</f>
        <v>#N/A</v>
      </c>
      <c r="R4069" t="e">
        <f>TableOMP[[#This Row],[Avg]]+$U$2*TableOMP[[#This Row],[StdDev]]</f>
        <v>#N/A</v>
      </c>
      <c r="S4069" t="e">
        <f>IF(AND(TableOMP[[#This Row],[total_time]]&gt;=TableOMP[[#This Row],[Low]], TableOMP[[#This Row],[total_time]]&lt;=TableOMP[[#This Row],[High]]),1,0)</f>
        <v>#N/A</v>
      </c>
    </row>
    <row r="4070" spans="1:19" hidden="1" x14ac:dyDescent="0.25">
      <c r="A4070" t="s">
        <v>15</v>
      </c>
      <c r="B4070">
        <v>100</v>
      </c>
      <c r="C4070">
        <v>100</v>
      </c>
      <c r="D4070">
        <v>1</v>
      </c>
      <c r="E4070">
        <v>23</v>
      </c>
      <c r="F4070">
        <v>1</v>
      </c>
      <c r="G4070">
        <v>2.3297279999999998</v>
      </c>
      <c r="H4070">
        <v>1.1458969999999999</v>
      </c>
      <c r="I4070">
        <v>10.437768</v>
      </c>
      <c r="J4070">
        <v>0.47444399999999998</v>
      </c>
      <c r="K4070" t="str">
        <f>MID(M4070,22,1)</f>
        <v>6</v>
      </c>
      <c r="L4070" t="s">
        <v>63</v>
      </c>
      <c r="M4070" t="s">
        <v>64</v>
      </c>
      <c r="N4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4070" t="e">
        <f>VLOOKUP(TableOMP[[#This Row],[Label]],TableAvg[],2,FALSE)</f>
        <v>#N/A</v>
      </c>
      <c r="P4070" t="e">
        <f>VLOOKUP(TableOMP[[#This Row],[Label]],TableAvg[],3,FALSE)</f>
        <v>#N/A</v>
      </c>
      <c r="Q4070" t="e">
        <f>TableOMP[[#This Row],[Avg]]-$U$2*TableOMP[[#This Row],[StdDev]]</f>
        <v>#N/A</v>
      </c>
      <c r="R4070" t="e">
        <f>TableOMP[[#This Row],[Avg]]+$U$2*TableOMP[[#This Row],[StdDev]]</f>
        <v>#N/A</v>
      </c>
      <c r="S4070" t="e">
        <f>IF(AND(TableOMP[[#This Row],[total_time]]&gt;=TableOMP[[#This Row],[Low]], TableOMP[[#This Row],[total_time]]&lt;=TableOMP[[#This Row],[High]]),1,0)</f>
        <v>#N/A</v>
      </c>
    </row>
    <row r="4071" spans="1:19" hidden="1" x14ac:dyDescent="0.25">
      <c r="A4071" t="s">
        <v>15</v>
      </c>
      <c r="B4071">
        <v>100</v>
      </c>
      <c r="C4071">
        <v>100</v>
      </c>
      <c r="D4071">
        <v>1</v>
      </c>
      <c r="E4071">
        <v>22</v>
      </c>
      <c r="F4071">
        <v>1</v>
      </c>
      <c r="G4071">
        <v>2.3067419999999998</v>
      </c>
      <c r="H4071">
        <v>1.079278</v>
      </c>
      <c r="I4071">
        <v>9.8208959999999994</v>
      </c>
      <c r="J4071">
        <v>0.46766200000000002</v>
      </c>
      <c r="K4071" t="str">
        <f>MID(M4071,22,1)</f>
        <v>6</v>
      </c>
      <c r="L4071" t="s">
        <v>63</v>
      </c>
      <c r="M4071" t="s">
        <v>64</v>
      </c>
      <c r="N4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4071" t="e">
        <f>VLOOKUP(TableOMP[[#This Row],[Label]],TableAvg[],2,FALSE)</f>
        <v>#N/A</v>
      </c>
      <c r="P4071" t="e">
        <f>VLOOKUP(TableOMP[[#This Row],[Label]],TableAvg[],3,FALSE)</f>
        <v>#N/A</v>
      </c>
      <c r="Q4071" t="e">
        <f>TableOMP[[#This Row],[Avg]]-$U$2*TableOMP[[#This Row],[StdDev]]</f>
        <v>#N/A</v>
      </c>
      <c r="R4071" t="e">
        <f>TableOMP[[#This Row],[Avg]]+$U$2*TableOMP[[#This Row],[StdDev]]</f>
        <v>#N/A</v>
      </c>
      <c r="S4071" t="e">
        <f>IF(AND(TableOMP[[#This Row],[total_time]]&gt;=TableOMP[[#This Row],[Low]], TableOMP[[#This Row],[total_time]]&lt;=TableOMP[[#This Row],[High]]),1,0)</f>
        <v>#N/A</v>
      </c>
    </row>
    <row r="4072" spans="1:19" hidden="1" x14ac:dyDescent="0.25">
      <c r="A4072" t="s">
        <v>15</v>
      </c>
      <c r="B4072">
        <v>100</v>
      </c>
      <c r="C4072">
        <v>100</v>
      </c>
      <c r="D4072">
        <v>1</v>
      </c>
      <c r="E4072">
        <v>21</v>
      </c>
      <c r="F4072">
        <v>1</v>
      </c>
      <c r="G4072">
        <v>2.287004</v>
      </c>
      <c r="H4072">
        <v>1.0817049999999999</v>
      </c>
      <c r="I4072">
        <v>9.2690529999999995</v>
      </c>
      <c r="J4072">
        <v>0.463453</v>
      </c>
      <c r="K4072" t="str">
        <f>MID(M4072,22,1)</f>
        <v>6</v>
      </c>
      <c r="L4072" t="s">
        <v>63</v>
      </c>
      <c r="M4072" t="s">
        <v>64</v>
      </c>
      <c r="N4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4072" t="e">
        <f>VLOOKUP(TableOMP[[#This Row],[Label]],TableAvg[],2,FALSE)</f>
        <v>#N/A</v>
      </c>
      <c r="P4072" t="e">
        <f>VLOOKUP(TableOMP[[#This Row],[Label]],TableAvg[],3,FALSE)</f>
        <v>#N/A</v>
      </c>
      <c r="Q4072" t="e">
        <f>TableOMP[[#This Row],[Avg]]-$U$2*TableOMP[[#This Row],[StdDev]]</f>
        <v>#N/A</v>
      </c>
      <c r="R4072" t="e">
        <f>TableOMP[[#This Row],[Avg]]+$U$2*TableOMP[[#This Row],[StdDev]]</f>
        <v>#N/A</v>
      </c>
      <c r="S4072" t="e">
        <f>IF(AND(TableOMP[[#This Row],[total_time]]&gt;=TableOMP[[#This Row],[Low]], TableOMP[[#This Row],[total_time]]&lt;=TableOMP[[#This Row],[High]]),1,0)</f>
        <v>#N/A</v>
      </c>
    </row>
    <row r="4073" spans="1:19" hidden="1" x14ac:dyDescent="0.25">
      <c r="A4073" t="s">
        <v>15</v>
      </c>
      <c r="B4073">
        <v>100</v>
      </c>
      <c r="C4073">
        <v>100</v>
      </c>
      <c r="D4073">
        <v>1</v>
      </c>
      <c r="E4073">
        <v>20</v>
      </c>
      <c r="F4073">
        <v>1</v>
      </c>
      <c r="G4073">
        <v>2.4845969999999999</v>
      </c>
      <c r="H4073">
        <v>1.1962710000000001</v>
      </c>
      <c r="I4073">
        <v>10.370143000000001</v>
      </c>
      <c r="J4073">
        <v>0.54579699999999998</v>
      </c>
      <c r="K4073" t="str">
        <f>MID(M4073,22,1)</f>
        <v>6</v>
      </c>
      <c r="L4073" t="s">
        <v>63</v>
      </c>
      <c r="M4073" t="s">
        <v>64</v>
      </c>
      <c r="N4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4073" t="e">
        <f>VLOOKUP(TableOMP[[#This Row],[Label]],TableAvg[],2,FALSE)</f>
        <v>#N/A</v>
      </c>
      <c r="P4073" t="e">
        <f>VLOOKUP(TableOMP[[#This Row],[Label]],TableAvg[],3,FALSE)</f>
        <v>#N/A</v>
      </c>
      <c r="Q4073" t="e">
        <f>TableOMP[[#This Row],[Avg]]-$U$2*TableOMP[[#This Row],[StdDev]]</f>
        <v>#N/A</v>
      </c>
      <c r="R4073" t="e">
        <f>TableOMP[[#This Row],[Avg]]+$U$2*TableOMP[[#This Row],[StdDev]]</f>
        <v>#N/A</v>
      </c>
      <c r="S4073" t="e">
        <f>IF(AND(TableOMP[[#This Row],[total_time]]&gt;=TableOMP[[#This Row],[Low]], TableOMP[[#This Row],[total_time]]&lt;=TableOMP[[#This Row],[High]]),1,0)</f>
        <v>#N/A</v>
      </c>
    </row>
    <row r="4074" spans="1:19" hidden="1" x14ac:dyDescent="0.25">
      <c r="A4074" t="s">
        <v>15</v>
      </c>
      <c r="B4074">
        <v>100</v>
      </c>
      <c r="C4074">
        <v>100</v>
      </c>
      <c r="D4074">
        <v>1</v>
      </c>
      <c r="E4074">
        <v>19</v>
      </c>
      <c r="F4074">
        <v>1</v>
      </c>
      <c r="G4074">
        <v>2.5508510000000002</v>
      </c>
      <c r="H4074">
        <v>1.3220209999999999</v>
      </c>
      <c r="I4074">
        <v>7.3852570000000002</v>
      </c>
      <c r="J4074">
        <v>0.41029199999999999</v>
      </c>
      <c r="K4074" t="str">
        <f>MID(M4074,22,1)</f>
        <v>6</v>
      </c>
      <c r="L4074" t="s">
        <v>63</v>
      </c>
      <c r="M4074" t="s">
        <v>64</v>
      </c>
      <c r="N4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4074" t="e">
        <f>VLOOKUP(TableOMP[[#This Row],[Label]],TableAvg[],2,FALSE)</f>
        <v>#N/A</v>
      </c>
      <c r="P4074" t="e">
        <f>VLOOKUP(TableOMP[[#This Row],[Label]],TableAvg[],3,FALSE)</f>
        <v>#N/A</v>
      </c>
      <c r="Q4074" t="e">
        <f>TableOMP[[#This Row],[Avg]]-$U$2*TableOMP[[#This Row],[StdDev]]</f>
        <v>#N/A</v>
      </c>
      <c r="R4074" t="e">
        <f>TableOMP[[#This Row],[Avg]]+$U$2*TableOMP[[#This Row],[StdDev]]</f>
        <v>#N/A</v>
      </c>
      <c r="S4074" t="e">
        <f>IF(AND(TableOMP[[#This Row],[total_time]]&gt;=TableOMP[[#This Row],[Low]], TableOMP[[#This Row],[total_time]]&lt;=TableOMP[[#This Row],[High]]),1,0)</f>
        <v>#N/A</v>
      </c>
    </row>
    <row r="4075" spans="1:19" hidden="1" x14ac:dyDescent="0.25">
      <c r="A4075" t="s">
        <v>15</v>
      </c>
      <c r="B4075">
        <v>100</v>
      </c>
      <c r="C4075">
        <v>100</v>
      </c>
      <c r="D4075">
        <v>1</v>
      </c>
      <c r="E4075">
        <v>18</v>
      </c>
      <c r="F4075">
        <v>1</v>
      </c>
      <c r="G4075">
        <v>2.3199239999999999</v>
      </c>
      <c r="H4075">
        <v>1.1355820000000001</v>
      </c>
      <c r="I4075">
        <v>6.6215659999999996</v>
      </c>
      <c r="J4075">
        <v>0.38950400000000002</v>
      </c>
      <c r="K4075" t="str">
        <f>MID(M4075,22,1)</f>
        <v>6</v>
      </c>
      <c r="L4075" t="s">
        <v>63</v>
      </c>
      <c r="M4075" t="s">
        <v>64</v>
      </c>
      <c r="N4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4075" t="e">
        <f>VLOOKUP(TableOMP[[#This Row],[Label]],TableAvg[],2,FALSE)</f>
        <v>#N/A</v>
      </c>
      <c r="P4075" t="e">
        <f>VLOOKUP(TableOMP[[#This Row],[Label]],TableAvg[],3,FALSE)</f>
        <v>#N/A</v>
      </c>
      <c r="Q4075" t="e">
        <f>TableOMP[[#This Row],[Avg]]-$U$2*TableOMP[[#This Row],[StdDev]]</f>
        <v>#N/A</v>
      </c>
      <c r="R4075" t="e">
        <f>TableOMP[[#This Row],[Avg]]+$U$2*TableOMP[[#This Row],[StdDev]]</f>
        <v>#N/A</v>
      </c>
      <c r="S4075" t="e">
        <f>IF(AND(TableOMP[[#This Row],[total_time]]&gt;=TableOMP[[#This Row],[Low]], TableOMP[[#This Row],[total_time]]&lt;=TableOMP[[#This Row],[High]]),1,0)</f>
        <v>#N/A</v>
      </c>
    </row>
    <row r="4076" spans="1:19" hidden="1" x14ac:dyDescent="0.25">
      <c r="A4076" t="s">
        <v>15</v>
      </c>
      <c r="B4076">
        <v>100</v>
      </c>
      <c r="C4076">
        <v>100</v>
      </c>
      <c r="D4076">
        <v>1</v>
      </c>
      <c r="E4076">
        <v>17</v>
      </c>
      <c r="F4076">
        <v>1</v>
      </c>
      <c r="G4076">
        <v>2.0686960000000001</v>
      </c>
      <c r="H4076">
        <v>0.861958</v>
      </c>
      <c r="I4076">
        <v>5.9887519999999999</v>
      </c>
      <c r="J4076">
        <v>0.37429699999999999</v>
      </c>
      <c r="K4076" t="str">
        <f>MID(M4076,22,1)</f>
        <v>6</v>
      </c>
      <c r="L4076" t="s">
        <v>63</v>
      </c>
      <c r="M4076" t="s">
        <v>64</v>
      </c>
      <c r="N4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4076" t="e">
        <f>VLOOKUP(TableOMP[[#This Row],[Label]],TableAvg[],2,FALSE)</f>
        <v>#N/A</v>
      </c>
      <c r="P4076" t="e">
        <f>VLOOKUP(TableOMP[[#This Row],[Label]],TableAvg[],3,FALSE)</f>
        <v>#N/A</v>
      </c>
      <c r="Q4076" t="e">
        <f>TableOMP[[#This Row],[Avg]]-$U$2*TableOMP[[#This Row],[StdDev]]</f>
        <v>#N/A</v>
      </c>
      <c r="R4076" t="e">
        <f>TableOMP[[#This Row],[Avg]]+$U$2*TableOMP[[#This Row],[StdDev]]</f>
        <v>#N/A</v>
      </c>
      <c r="S4076" t="e">
        <f>IF(AND(TableOMP[[#This Row],[total_time]]&gt;=TableOMP[[#This Row],[Low]], TableOMP[[#This Row],[total_time]]&lt;=TableOMP[[#This Row],[High]]),1,0)</f>
        <v>#N/A</v>
      </c>
    </row>
    <row r="4077" spans="1:19" hidden="1" x14ac:dyDescent="0.25">
      <c r="A4077" t="s">
        <v>15</v>
      </c>
      <c r="B4077">
        <v>100</v>
      </c>
      <c r="C4077">
        <v>100</v>
      </c>
      <c r="D4077">
        <v>1</v>
      </c>
      <c r="E4077">
        <v>16</v>
      </c>
      <c r="F4077">
        <v>1</v>
      </c>
      <c r="G4077">
        <v>1.9048069999999999</v>
      </c>
      <c r="H4077">
        <v>0.72175699999999998</v>
      </c>
      <c r="I4077">
        <v>4.7905759999999997</v>
      </c>
      <c r="J4077">
        <v>0.31937199999999999</v>
      </c>
      <c r="K4077" t="str">
        <f>MID(M4077,22,1)</f>
        <v>6</v>
      </c>
      <c r="L4077" t="s">
        <v>63</v>
      </c>
      <c r="M4077" t="s">
        <v>64</v>
      </c>
      <c r="N4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4077" t="e">
        <f>VLOOKUP(TableOMP[[#This Row],[Label]],TableAvg[],2,FALSE)</f>
        <v>#N/A</v>
      </c>
      <c r="P4077" t="e">
        <f>VLOOKUP(TableOMP[[#This Row],[Label]],TableAvg[],3,FALSE)</f>
        <v>#N/A</v>
      </c>
      <c r="Q4077" t="e">
        <f>TableOMP[[#This Row],[Avg]]-$U$2*TableOMP[[#This Row],[StdDev]]</f>
        <v>#N/A</v>
      </c>
      <c r="R4077" t="e">
        <f>TableOMP[[#This Row],[Avg]]+$U$2*TableOMP[[#This Row],[StdDev]]</f>
        <v>#N/A</v>
      </c>
      <c r="S4077" t="e">
        <f>IF(AND(TableOMP[[#This Row],[total_time]]&gt;=TableOMP[[#This Row],[Low]], TableOMP[[#This Row],[total_time]]&lt;=TableOMP[[#This Row],[High]]),1,0)</f>
        <v>#N/A</v>
      </c>
    </row>
    <row r="4078" spans="1:19" hidden="1" x14ac:dyDescent="0.25">
      <c r="A4078" t="s">
        <v>15</v>
      </c>
      <c r="B4078">
        <v>100</v>
      </c>
      <c r="C4078">
        <v>100</v>
      </c>
      <c r="D4078">
        <v>1</v>
      </c>
      <c r="E4078">
        <v>15</v>
      </c>
      <c r="F4078">
        <v>1</v>
      </c>
      <c r="G4078">
        <v>1.9375789999999999</v>
      </c>
      <c r="H4078">
        <v>0.77746700000000002</v>
      </c>
      <c r="I4078">
        <v>4.909675</v>
      </c>
      <c r="J4078">
        <v>0.35069099999999997</v>
      </c>
      <c r="K4078" t="str">
        <f>MID(M4078,22,1)</f>
        <v>6</v>
      </c>
      <c r="L4078" t="s">
        <v>63</v>
      </c>
      <c r="M4078" t="s">
        <v>64</v>
      </c>
      <c r="N4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4078" t="e">
        <f>VLOOKUP(TableOMP[[#This Row],[Label]],TableAvg[],2,FALSE)</f>
        <v>#N/A</v>
      </c>
      <c r="P4078" t="e">
        <f>VLOOKUP(TableOMP[[#This Row],[Label]],TableAvg[],3,FALSE)</f>
        <v>#N/A</v>
      </c>
      <c r="Q4078" t="e">
        <f>TableOMP[[#This Row],[Avg]]-$U$2*TableOMP[[#This Row],[StdDev]]</f>
        <v>#N/A</v>
      </c>
      <c r="R4078" t="e">
        <f>TableOMP[[#This Row],[Avg]]+$U$2*TableOMP[[#This Row],[StdDev]]</f>
        <v>#N/A</v>
      </c>
      <c r="S4078" t="e">
        <f>IF(AND(TableOMP[[#This Row],[total_time]]&gt;=TableOMP[[#This Row],[Low]], TableOMP[[#This Row],[total_time]]&lt;=TableOMP[[#This Row],[High]]),1,0)</f>
        <v>#N/A</v>
      </c>
    </row>
    <row r="4079" spans="1:19" hidden="1" x14ac:dyDescent="0.25">
      <c r="A4079" t="s">
        <v>15</v>
      </c>
      <c r="B4079">
        <v>100</v>
      </c>
      <c r="C4079">
        <v>100</v>
      </c>
      <c r="D4079">
        <v>1</v>
      </c>
      <c r="E4079">
        <v>14</v>
      </c>
      <c r="F4079">
        <v>1</v>
      </c>
      <c r="G4079">
        <v>1.831993</v>
      </c>
      <c r="H4079">
        <v>0.68448200000000003</v>
      </c>
      <c r="I4079">
        <v>3.8760180000000002</v>
      </c>
      <c r="J4079">
        <v>0.298155</v>
      </c>
      <c r="K4079" t="str">
        <f>MID(M4079,22,1)</f>
        <v>6</v>
      </c>
      <c r="L4079" t="s">
        <v>63</v>
      </c>
      <c r="M4079" t="s">
        <v>64</v>
      </c>
      <c r="N4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4079" t="e">
        <f>VLOOKUP(TableOMP[[#This Row],[Label]],TableAvg[],2,FALSE)</f>
        <v>#N/A</v>
      </c>
      <c r="P4079" t="e">
        <f>VLOOKUP(TableOMP[[#This Row],[Label]],TableAvg[],3,FALSE)</f>
        <v>#N/A</v>
      </c>
      <c r="Q4079" t="e">
        <f>TableOMP[[#This Row],[Avg]]-$U$2*TableOMP[[#This Row],[StdDev]]</f>
        <v>#N/A</v>
      </c>
      <c r="R4079" t="e">
        <f>TableOMP[[#This Row],[Avg]]+$U$2*TableOMP[[#This Row],[StdDev]]</f>
        <v>#N/A</v>
      </c>
      <c r="S4079" t="e">
        <f>IF(AND(TableOMP[[#This Row],[total_time]]&gt;=TableOMP[[#This Row],[Low]], TableOMP[[#This Row],[total_time]]&lt;=TableOMP[[#This Row],[High]]),1,0)</f>
        <v>#N/A</v>
      </c>
    </row>
    <row r="4080" spans="1:19" hidden="1" x14ac:dyDescent="0.25">
      <c r="A4080" t="s">
        <v>15</v>
      </c>
      <c r="B4080">
        <v>100</v>
      </c>
      <c r="C4080">
        <v>100</v>
      </c>
      <c r="D4080">
        <v>1</v>
      </c>
      <c r="E4080">
        <v>13</v>
      </c>
      <c r="F4080">
        <v>1</v>
      </c>
      <c r="G4080">
        <v>1.8891869999999999</v>
      </c>
      <c r="H4080">
        <v>0.74588299999999996</v>
      </c>
      <c r="I4080">
        <v>3.4870990000000002</v>
      </c>
      <c r="J4080">
        <v>0.29059200000000002</v>
      </c>
      <c r="K4080" t="str">
        <f>MID(M4080,22,1)</f>
        <v>6</v>
      </c>
      <c r="L4080" t="s">
        <v>63</v>
      </c>
      <c r="M4080" t="s">
        <v>64</v>
      </c>
      <c r="N4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4080" t="e">
        <f>VLOOKUP(TableOMP[[#This Row],[Label]],TableAvg[],2,FALSE)</f>
        <v>#N/A</v>
      </c>
      <c r="P4080" t="e">
        <f>VLOOKUP(TableOMP[[#This Row],[Label]],TableAvg[],3,FALSE)</f>
        <v>#N/A</v>
      </c>
      <c r="Q4080" t="e">
        <f>TableOMP[[#This Row],[Avg]]-$U$2*TableOMP[[#This Row],[StdDev]]</f>
        <v>#N/A</v>
      </c>
      <c r="R4080" t="e">
        <f>TableOMP[[#This Row],[Avg]]+$U$2*TableOMP[[#This Row],[StdDev]]</f>
        <v>#N/A</v>
      </c>
      <c r="S4080" t="e">
        <f>IF(AND(TableOMP[[#This Row],[total_time]]&gt;=TableOMP[[#This Row],[Low]], TableOMP[[#This Row],[total_time]]&lt;=TableOMP[[#This Row],[High]]),1,0)</f>
        <v>#N/A</v>
      </c>
    </row>
    <row r="4081" spans="1:19" hidden="1" x14ac:dyDescent="0.25">
      <c r="A4081" t="s">
        <v>15</v>
      </c>
      <c r="B4081">
        <v>100</v>
      </c>
      <c r="C4081">
        <v>100</v>
      </c>
      <c r="D4081">
        <v>1</v>
      </c>
      <c r="E4081">
        <v>12</v>
      </c>
      <c r="F4081">
        <v>1</v>
      </c>
      <c r="G4081">
        <v>1.986389</v>
      </c>
      <c r="H4081">
        <v>0.84087299999999998</v>
      </c>
      <c r="I4081">
        <v>4.1744260000000004</v>
      </c>
      <c r="J4081">
        <v>0.37949300000000002</v>
      </c>
      <c r="K4081" t="str">
        <f>MID(M4081,22,1)</f>
        <v>6</v>
      </c>
      <c r="L4081" t="s">
        <v>63</v>
      </c>
      <c r="M4081" t="s">
        <v>64</v>
      </c>
      <c r="N4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4081" t="e">
        <f>VLOOKUP(TableOMP[[#This Row],[Label]],TableAvg[],2,FALSE)</f>
        <v>#N/A</v>
      </c>
      <c r="P4081" t="e">
        <f>VLOOKUP(TableOMP[[#This Row],[Label]],TableAvg[],3,FALSE)</f>
        <v>#N/A</v>
      </c>
      <c r="Q4081" t="e">
        <f>TableOMP[[#This Row],[Avg]]-$U$2*TableOMP[[#This Row],[StdDev]]</f>
        <v>#N/A</v>
      </c>
      <c r="R4081" t="e">
        <f>TableOMP[[#This Row],[Avg]]+$U$2*TableOMP[[#This Row],[StdDev]]</f>
        <v>#N/A</v>
      </c>
      <c r="S4081" t="e">
        <f>IF(AND(TableOMP[[#This Row],[total_time]]&gt;=TableOMP[[#This Row],[Low]], TableOMP[[#This Row],[total_time]]&lt;=TableOMP[[#This Row],[High]]),1,0)</f>
        <v>#N/A</v>
      </c>
    </row>
    <row r="4082" spans="1:19" hidden="1" x14ac:dyDescent="0.25">
      <c r="A4082" t="s">
        <v>15</v>
      </c>
      <c r="B4082">
        <v>100</v>
      </c>
      <c r="C4082">
        <v>100</v>
      </c>
      <c r="D4082">
        <v>1</v>
      </c>
      <c r="E4082">
        <v>11</v>
      </c>
      <c r="F4082">
        <v>1</v>
      </c>
      <c r="G4082">
        <v>1.64994</v>
      </c>
      <c r="H4082">
        <v>0.47067599999999998</v>
      </c>
      <c r="I4082">
        <v>2.3706659999999999</v>
      </c>
      <c r="J4082">
        <v>0.237067</v>
      </c>
      <c r="K4082" t="str">
        <f>MID(M4082,22,1)</f>
        <v>6</v>
      </c>
      <c r="L4082" t="s">
        <v>63</v>
      </c>
      <c r="M4082" t="s">
        <v>64</v>
      </c>
      <c r="N4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4082" t="e">
        <f>VLOOKUP(TableOMP[[#This Row],[Label]],TableAvg[],2,FALSE)</f>
        <v>#N/A</v>
      </c>
      <c r="P4082" t="e">
        <f>VLOOKUP(TableOMP[[#This Row],[Label]],TableAvg[],3,FALSE)</f>
        <v>#N/A</v>
      </c>
      <c r="Q4082" t="e">
        <f>TableOMP[[#This Row],[Avg]]-$U$2*TableOMP[[#This Row],[StdDev]]</f>
        <v>#N/A</v>
      </c>
      <c r="R4082" t="e">
        <f>TableOMP[[#This Row],[Avg]]+$U$2*TableOMP[[#This Row],[StdDev]]</f>
        <v>#N/A</v>
      </c>
      <c r="S4082" t="e">
        <f>IF(AND(TableOMP[[#This Row],[total_time]]&gt;=TableOMP[[#This Row],[Low]], TableOMP[[#This Row],[total_time]]&lt;=TableOMP[[#This Row],[High]]),1,0)</f>
        <v>#N/A</v>
      </c>
    </row>
    <row r="4083" spans="1:19" hidden="1" x14ac:dyDescent="0.25">
      <c r="A4083" t="s">
        <v>15</v>
      </c>
      <c r="B4083">
        <v>100</v>
      </c>
      <c r="C4083">
        <v>100</v>
      </c>
      <c r="D4083">
        <v>1</v>
      </c>
      <c r="E4083">
        <v>10</v>
      </c>
      <c r="F4083">
        <v>1</v>
      </c>
      <c r="G4083">
        <v>1.5601989999999999</v>
      </c>
      <c r="H4083">
        <v>0.37604799999999999</v>
      </c>
      <c r="I4083">
        <v>1.8009379999999999</v>
      </c>
      <c r="J4083">
        <v>0.200104</v>
      </c>
      <c r="K4083" t="str">
        <f>MID(M4083,22,1)</f>
        <v>6</v>
      </c>
      <c r="L4083" t="s">
        <v>63</v>
      </c>
      <c r="M4083" t="s">
        <v>64</v>
      </c>
      <c r="N4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4083" t="e">
        <f>VLOOKUP(TableOMP[[#This Row],[Label]],TableAvg[],2,FALSE)</f>
        <v>#N/A</v>
      </c>
      <c r="P4083" t="e">
        <f>VLOOKUP(TableOMP[[#This Row],[Label]],TableAvg[],3,FALSE)</f>
        <v>#N/A</v>
      </c>
      <c r="Q4083" t="e">
        <f>TableOMP[[#This Row],[Avg]]-$U$2*TableOMP[[#This Row],[StdDev]]</f>
        <v>#N/A</v>
      </c>
      <c r="R4083" t="e">
        <f>TableOMP[[#This Row],[Avg]]+$U$2*TableOMP[[#This Row],[StdDev]]</f>
        <v>#N/A</v>
      </c>
      <c r="S4083" t="e">
        <f>IF(AND(TableOMP[[#This Row],[total_time]]&gt;=TableOMP[[#This Row],[Low]], TableOMP[[#This Row],[total_time]]&lt;=TableOMP[[#This Row],[High]]),1,0)</f>
        <v>#N/A</v>
      </c>
    </row>
    <row r="4084" spans="1:19" hidden="1" x14ac:dyDescent="0.25">
      <c r="A4084" t="s">
        <v>15</v>
      </c>
      <c r="B4084">
        <v>100</v>
      </c>
      <c r="C4084">
        <v>100</v>
      </c>
      <c r="D4084">
        <v>1</v>
      </c>
      <c r="E4084">
        <v>9</v>
      </c>
      <c r="F4084">
        <v>1</v>
      </c>
      <c r="G4084">
        <v>1.5789800000000001</v>
      </c>
      <c r="H4084">
        <v>0.468914</v>
      </c>
      <c r="I4084">
        <v>1.4646589999999999</v>
      </c>
      <c r="J4084">
        <v>0.18308199999999999</v>
      </c>
      <c r="K4084" t="str">
        <f>MID(M4084,22,1)</f>
        <v>6</v>
      </c>
      <c r="L4084" t="s">
        <v>63</v>
      </c>
      <c r="M4084" t="s">
        <v>64</v>
      </c>
      <c r="N4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4084" t="e">
        <f>VLOOKUP(TableOMP[[#This Row],[Label]],TableAvg[],2,FALSE)</f>
        <v>#N/A</v>
      </c>
      <c r="P4084" t="e">
        <f>VLOOKUP(TableOMP[[#This Row],[Label]],TableAvg[],3,FALSE)</f>
        <v>#N/A</v>
      </c>
      <c r="Q4084" t="e">
        <f>TableOMP[[#This Row],[Avg]]-$U$2*TableOMP[[#This Row],[StdDev]]</f>
        <v>#N/A</v>
      </c>
      <c r="R4084" t="e">
        <f>TableOMP[[#This Row],[Avg]]+$U$2*TableOMP[[#This Row],[StdDev]]</f>
        <v>#N/A</v>
      </c>
      <c r="S4084" t="e">
        <f>IF(AND(TableOMP[[#This Row],[total_time]]&gt;=TableOMP[[#This Row],[Low]], TableOMP[[#This Row],[total_time]]&lt;=TableOMP[[#This Row],[High]]),1,0)</f>
        <v>#N/A</v>
      </c>
    </row>
    <row r="4085" spans="1:19" hidden="1" x14ac:dyDescent="0.25">
      <c r="A4085" t="s">
        <v>15</v>
      </c>
      <c r="B4085">
        <v>100</v>
      </c>
      <c r="C4085">
        <v>100</v>
      </c>
      <c r="D4085">
        <v>1</v>
      </c>
      <c r="E4085">
        <v>8</v>
      </c>
      <c r="F4085">
        <v>1</v>
      </c>
      <c r="G4085">
        <v>1.5116270000000001</v>
      </c>
      <c r="H4085">
        <v>0.419209</v>
      </c>
      <c r="I4085">
        <v>1.1359360000000001</v>
      </c>
      <c r="J4085">
        <v>0.162277</v>
      </c>
      <c r="K4085" t="str">
        <f>MID(M4085,22,1)</f>
        <v>6</v>
      </c>
      <c r="L4085" t="s">
        <v>63</v>
      </c>
      <c r="M4085" t="s">
        <v>64</v>
      </c>
      <c r="N4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4085" t="e">
        <f>VLOOKUP(TableOMP[[#This Row],[Label]],TableAvg[],2,FALSE)</f>
        <v>#N/A</v>
      </c>
      <c r="P4085" t="e">
        <f>VLOOKUP(TableOMP[[#This Row],[Label]],TableAvg[],3,FALSE)</f>
        <v>#N/A</v>
      </c>
      <c r="Q4085" t="e">
        <f>TableOMP[[#This Row],[Avg]]-$U$2*TableOMP[[#This Row],[StdDev]]</f>
        <v>#N/A</v>
      </c>
      <c r="R4085" t="e">
        <f>TableOMP[[#This Row],[Avg]]+$U$2*TableOMP[[#This Row],[StdDev]]</f>
        <v>#N/A</v>
      </c>
      <c r="S4085" t="e">
        <f>IF(AND(TableOMP[[#This Row],[total_time]]&gt;=TableOMP[[#This Row],[Low]], TableOMP[[#This Row],[total_time]]&lt;=TableOMP[[#This Row],[High]]),1,0)</f>
        <v>#N/A</v>
      </c>
    </row>
    <row r="4086" spans="1:19" hidden="1" x14ac:dyDescent="0.25">
      <c r="A4086" t="s">
        <v>15</v>
      </c>
      <c r="B4086">
        <v>100</v>
      </c>
      <c r="C4086">
        <v>100</v>
      </c>
      <c r="D4086">
        <v>1</v>
      </c>
      <c r="E4086">
        <v>7</v>
      </c>
      <c r="F4086">
        <v>1</v>
      </c>
      <c r="G4086">
        <v>1.425929</v>
      </c>
      <c r="H4086">
        <v>0.30455900000000002</v>
      </c>
      <c r="I4086">
        <v>0.76542500000000002</v>
      </c>
      <c r="J4086">
        <v>0.12757099999999999</v>
      </c>
      <c r="K4086" t="str">
        <f>MID(M4086,22,1)</f>
        <v>6</v>
      </c>
      <c r="L4086" t="s">
        <v>63</v>
      </c>
      <c r="M4086" t="s">
        <v>64</v>
      </c>
      <c r="N4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4086" t="e">
        <f>VLOOKUP(TableOMP[[#This Row],[Label]],TableAvg[],2,FALSE)</f>
        <v>#N/A</v>
      </c>
      <c r="P4086" t="e">
        <f>VLOOKUP(TableOMP[[#This Row],[Label]],TableAvg[],3,FALSE)</f>
        <v>#N/A</v>
      </c>
      <c r="Q4086" t="e">
        <f>TableOMP[[#This Row],[Avg]]-$U$2*TableOMP[[#This Row],[StdDev]]</f>
        <v>#N/A</v>
      </c>
      <c r="R4086" t="e">
        <f>TableOMP[[#This Row],[Avg]]+$U$2*TableOMP[[#This Row],[StdDev]]</f>
        <v>#N/A</v>
      </c>
      <c r="S4086" t="e">
        <f>IF(AND(TableOMP[[#This Row],[total_time]]&gt;=TableOMP[[#This Row],[Low]], TableOMP[[#This Row],[total_time]]&lt;=TableOMP[[#This Row],[High]]),1,0)</f>
        <v>#N/A</v>
      </c>
    </row>
    <row r="4087" spans="1:19" hidden="1" x14ac:dyDescent="0.25">
      <c r="A4087" t="s">
        <v>15</v>
      </c>
      <c r="B4087">
        <v>100</v>
      </c>
      <c r="C4087">
        <v>100</v>
      </c>
      <c r="D4087">
        <v>1</v>
      </c>
      <c r="E4087">
        <v>6</v>
      </c>
      <c r="F4087">
        <v>1</v>
      </c>
      <c r="G4087">
        <v>1.397351</v>
      </c>
      <c r="H4087">
        <v>0.27678199999999997</v>
      </c>
      <c r="I4087">
        <v>0.56784199999999996</v>
      </c>
      <c r="J4087">
        <v>0.113568</v>
      </c>
      <c r="K4087" t="str">
        <f>MID(M4087,22,1)</f>
        <v>6</v>
      </c>
      <c r="L4087" t="s">
        <v>63</v>
      </c>
      <c r="M4087" t="s">
        <v>64</v>
      </c>
      <c r="N4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4087" t="e">
        <f>VLOOKUP(TableOMP[[#This Row],[Label]],TableAvg[],2,FALSE)</f>
        <v>#N/A</v>
      </c>
      <c r="P4087" t="e">
        <f>VLOOKUP(TableOMP[[#This Row],[Label]],TableAvg[],3,FALSE)</f>
        <v>#N/A</v>
      </c>
      <c r="Q4087" t="e">
        <f>TableOMP[[#This Row],[Avg]]-$U$2*TableOMP[[#This Row],[StdDev]]</f>
        <v>#N/A</v>
      </c>
      <c r="R4087" t="e">
        <f>TableOMP[[#This Row],[Avg]]+$U$2*TableOMP[[#This Row],[StdDev]]</f>
        <v>#N/A</v>
      </c>
      <c r="S4087" t="e">
        <f>IF(AND(TableOMP[[#This Row],[total_time]]&gt;=TableOMP[[#This Row],[Low]], TableOMP[[#This Row],[total_time]]&lt;=TableOMP[[#This Row],[High]]),1,0)</f>
        <v>#N/A</v>
      </c>
    </row>
    <row r="4088" spans="1:19" hidden="1" x14ac:dyDescent="0.25">
      <c r="A4088" t="s">
        <v>15</v>
      </c>
      <c r="B4088">
        <v>100</v>
      </c>
      <c r="C4088">
        <v>100</v>
      </c>
      <c r="D4088">
        <v>1</v>
      </c>
      <c r="E4088">
        <v>5</v>
      </c>
      <c r="F4088">
        <v>1</v>
      </c>
      <c r="G4088">
        <v>1.420601</v>
      </c>
      <c r="H4088">
        <v>0.31286399999999998</v>
      </c>
      <c r="I4088">
        <v>0.44483800000000001</v>
      </c>
      <c r="J4088">
        <v>0.111209</v>
      </c>
      <c r="K4088" t="str">
        <f>MID(M4088,22,1)</f>
        <v>6</v>
      </c>
      <c r="L4088" t="s">
        <v>63</v>
      </c>
      <c r="M4088" t="s">
        <v>64</v>
      </c>
      <c r="N4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4088" t="e">
        <f>VLOOKUP(TableOMP[[#This Row],[Label]],TableAvg[],2,FALSE)</f>
        <v>#N/A</v>
      </c>
      <c r="P4088" t="e">
        <f>VLOOKUP(TableOMP[[#This Row],[Label]],TableAvg[],3,FALSE)</f>
        <v>#N/A</v>
      </c>
      <c r="Q4088" t="e">
        <f>TableOMP[[#This Row],[Avg]]-$U$2*TableOMP[[#This Row],[StdDev]]</f>
        <v>#N/A</v>
      </c>
      <c r="R4088" t="e">
        <f>TableOMP[[#This Row],[Avg]]+$U$2*TableOMP[[#This Row],[StdDev]]</f>
        <v>#N/A</v>
      </c>
      <c r="S4088" t="e">
        <f>IF(AND(TableOMP[[#This Row],[total_time]]&gt;=TableOMP[[#This Row],[Low]], TableOMP[[#This Row],[total_time]]&lt;=TableOMP[[#This Row],[High]]),1,0)</f>
        <v>#N/A</v>
      </c>
    </row>
    <row r="4089" spans="1:19" hidden="1" x14ac:dyDescent="0.25">
      <c r="A4089" t="s">
        <v>15</v>
      </c>
      <c r="B4089">
        <v>100</v>
      </c>
      <c r="C4089">
        <v>100</v>
      </c>
      <c r="D4089">
        <v>1</v>
      </c>
      <c r="E4089">
        <v>4</v>
      </c>
      <c r="F4089">
        <v>1</v>
      </c>
      <c r="G4089">
        <v>1.3820809999999999</v>
      </c>
      <c r="H4089">
        <v>0.29324299999999998</v>
      </c>
      <c r="I4089">
        <v>0.26992300000000002</v>
      </c>
      <c r="J4089">
        <v>8.9973999999999998E-2</v>
      </c>
      <c r="K4089" t="str">
        <f>MID(M4089,22,1)</f>
        <v>6</v>
      </c>
      <c r="L4089" t="s">
        <v>63</v>
      </c>
      <c r="M4089" t="s">
        <v>64</v>
      </c>
      <c r="N4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4089" t="e">
        <f>VLOOKUP(TableOMP[[#This Row],[Label]],TableAvg[],2,FALSE)</f>
        <v>#N/A</v>
      </c>
      <c r="P4089" t="e">
        <f>VLOOKUP(TableOMP[[#This Row],[Label]],TableAvg[],3,FALSE)</f>
        <v>#N/A</v>
      </c>
      <c r="Q4089" t="e">
        <f>TableOMP[[#This Row],[Avg]]-$U$2*TableOMP[[#This Row],[StdDev]]</f>
        <v>#N/A</v>
      </c>
      <c r="R4089" t="e">
        <f>TableOMP[[#This Row],[Avg]]+$U$2*TableOMP[[#This Row],[StdDev]]</f>
        <v>#N/A</v>
      </c>
      <c r="S4089" t="e">
        <f>IF(AND(TableOMP[[#This Row],[total_time]]&gt;=TableOMP[[#This Row],[Low]], TableOMP[[#This Row],[total_time]]&lt;=TableOMP[[#This Row],[High]]),1,0)</f>
        <v>#N/A</v>
      </c>
    </row>
    <row r="4090" spans="1:19" hidden="1" x14ac:dyDescent="0.25">
      <c r="A4090" t="s">
        <v>15</v>
      </c>
      <c r="B4090">
        <v>100</v>
      </c>
      <c r="C4090">
        <v>100</v>
      </c>
      <c r="D4090">
        <v>1</v>
      </c>
      <c r="E4090">
        <v>3</v>
      </c>
      <c r="F4090">
        <v>1</v>
      </c>
      <c r="G4090">
        <v>1.2270989999999999</v>
      </c>
      <c r="H4090">
        <v>0.16986699999999999</v>
      </c>
      <c r="I4090">
        <v>9.2476000000000003E-2</v>
      </c>
      <c r="J4090">
        <v>4.6238000000000001E-2</v>
      </c>
      <c r="K4090" t="str">
        <f>MID(M4090,22,1)</f>
        <v>6</v>
      </c>
      <c r="L4090" t="s">
        <v>63</v>
      </c>
      <c r="M4090" t="s">
        <v>64</v>
      </c>
      <c r="N4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4090" t="e">
        <f>VLOOKUP(TableOMP[[#This Row],[Label]],TableAvg[],2,FALSE)</f>
        <v>#N/A</v>
      </c>
      <c r="P4090" t="e">
        <f>VLOOKUP(TableOMP[[#This Row],[Label]],TableAvg[],3,FALSE)</f>
        <v>#N/A</v>
      </c>
      <c r="Q4090" t="e">
        <f>TableOMP[[#This Row],[Avg]]-$U$2*TableOMP[[#This Row],[StdDev]]</f>
        <v>#N/A</v>
      </c>
      <c r="R4090" t="e">
        <f>TableOMP[[#This Row],[Avg]]+$U$2*TableOMP[[#This Row],[StdDev]]</f>
        <v>#N/A</v>
      </c>
      <c r="S4090" t="e">
        <f>IF(AND(TableOMP[[#This Row],[total_time]]&gt;=TableOMP[[#This Row],[Low]], TableOMP[[#This Row],[total_time]]&lt;=TableOMP[[#This Row],[High]]),1,0)</f>
        <v>#N/A</v>
      </c>
    </row>
    <row r="4091" spans="1:19" hidden="1" x14ac:dyDescent="0.25">
      <c r="A4091" t="s">
        <v>15</v>
      </c>
      <c r="B4091">
        <v>100</v>
      </c>
      <c r="C4091">
        <v>100</v>
      </c>
      <c r="D4091">
        <v>1</v>
      </c>
      <c r="E4091">
        <v>2</v>
      </c>
      <c r="F4091">
        <v>1</v>
      </c>
      <c r="G4091">
        <v>1.1772290000000001</v>
      </c>
      <c r="H4091">
        <v>0.11695999999999999</v>
      </c>
      <c r="I4091">
        <v>3.3806000000000003E-2</v>
      </c>
      <c r="J4091">
        <v>3.3806000000000003E-2</v>
      </c>
      <c r="K4091" t="str">
        <f>MID(M4091,22,1)</f>
        <v>6</v>
      </c>
      <c r="L4091" t="s">
        <v>63</v>
      </c>
      <c r="M4091" t="s">
        <v>64</v>
      </c>
      <c r="N4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4091" t="e">
        <f>VLOOKUP(TableOMP[[#This Row],[Label]],TableAvg[],2,FALSE)</f>
        <v>#N/A</v>
      </c>
      <c r="P4091" t="e">
        <f>VLOOKUP(TableOMP[[#This Row],[Label]],TableAvg[],3,FALSE)</f>
        <v>#N/A</v>
      </c>
      <c r="Q4091" t="e">
        <f>TableOMP[[#This Row],[Avg]]-$U$2*TableOMP[[#This Row],[StdDev]]</f>
        <v>#N/A</v>
      </c>
      <c r="R4091" t="e">
        <f>TableOMP[[#This Row],[Avg]]+$U$2*TableOMP[[#This Row],[StdDev]]</f>
        <v>#N/A</v>
      </c>
      <c r="S4091" t="e">
        <f>IF(AND(TableOMP[[#This Row],[total_time]]&gt;=TableOMP[[#This Row],[Low]], TableOMP[[#This Row],[total_time]]&lt;=TableOMP[[#This Row],[High]]),1,0)</f>
        <v>#N/A</v>
      </c>
    </row>
    <row r="4092" spans="1:19" hidden="1" x14ac:dyDescent="0.25">
      <c r="A4092" t="s">
        <v>15</v>
      </c>
      <c r="B4092">
        <v>100</v>
      </c>
      <c r="C4092">
        <v>100</v>
      </c>
      <c r="D4092">
        <v>1</v>
      </c>
      <c r="E4092">
        <v>1</v>
      </c>
      <c r="F4092">
        <v>1</v>
      </c>
      <c r="G4092">
        <v>1.084767</v>
      </c>
      <c r="H4092">
        <v>2.6232999999999999E-2</v>
      </c>
      <c r="I4092">
        <v>0</v>
      </c>
      <c r="J4092">
        <v>0</v>
      </c>
      <c r="K4092" t="str">
        <f>MID(M4092,22,1)</f>
        <v>6</v>
      </c>
      <c r="L4092" t="s">
        <v>63</v>
      </c>
      <c r="M4092" t="s">
        <v>64</v>
      </c>
      <c r="N4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4092" t="e">
        <f>VLOOKUP(TableOMP[[#This Row],[Label]],TableAvg[],2,FALSE)</f>
        <v>#N/A</v>
      </c>
      <c r="P4092" t="e">
        <f>VLOOKUP(TableOMP[[#This Row],[Label]],TableAvg[],3,FALSE)</f>
        <v>#N/A</v>
      </c>
      <c r="Q4092" t="e">
        <f>TableOMP[[#This Row],[Avg]]-$U$2*TableOMP[[#This Row],[StdDev]]</f>
        <v>#N/A</v>
      </c>
      <c r="R4092" t="e">
        <f>TableOMP[[#This Row],[Avg]]+$U$2*TableOMP[[#This Row],[StdDev]]</f>
        <v>#N/A</v>
      </c>
      <c r="S4092" t="e">
        <f>IF(AND(TableOMP[[#This Row],[total_time]]&gt;=TableOMP[[#This Row],[Low]], TableOMP[[#This Row],[total_time]]&lt;=TableOMP[[#This Row],[High]]),1,0)</f>
        <v>#N/A</v>
      </c>
    </row>
    <row r="4093" spans="1:19" hidden="1" x14ac:dyDescent="0.25">
      <c r="A4093" t="s">
        <v>10</v>
      </c>
      <c r="B4093">
        <v>1000</v>
      </c>
      <c r="C4093">
        <v>100</v>
      </c>
      <c r="D4093">
        <v>100000</v>
      </c>
      <c r="E4093">
        <v>64</v>
      </c>
      <c r="F4093">
        <v>1</v>
      </c>
      <c r="G4093">
        <v>3.7551199999999998</v>
      </c>
      <c r="H4093">
        <v>0.138824</v>
      </c>
      <c r="I4093">
        <v>4.433954</v>
      </c>
      <c r="J4093">
        <v>7.0379999999999998E-2</v>
      </c>
      <c r="K4093" t="str">
        <f>MID(M4093,22,1)</f>
        <v>6</v>
      </c>
      <c r="L4093" t="s">
        <v>65</v>
      </c>
      <c r="M4093" t="s">
        <v>66</v>
      </c>
      <c r="N4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64</v>
      </c>
      <c r="O4093" t="e">
        <f>VLOOKUP(TableOMP[[#This Row],[Label]],TableAvg[],2,FALSE)</f>
        <v>#N/A</v>
      </c>
      <c r="P4093" t="e">
        <f>VLOOKUP(TableOMP[[#This Row],[Label]],TableAvg[],3,FALSE)</f>
        <v>#N/A</v>
      </c>
      <c r="Q4093" t="e">
        <f>TableOMP[[#This Row],[Avg]]-$U$2*TableOMP[[#This Row],[StdDev]]</f>
        <v>#N/A</v>
      </c>
      <c r="R4093" t="e">
        <f>TableOMP[[#This Row],[Avg]]+$U$2*TableOMP[[#This Row],[StdDev]]</f>
        <v>#N/A</v>
      </c>
      <c r="S4093" t="e">
        <f>IF(AND(TableOMP[[#This Row],[total_time]]&gt;=TableOMP[[#This Row],[Low]], TableOMP[[#This Row],[total_time]]&lt;=TableOMP[[#This Row],[High]]),1,0)</f>
        <v>#N/A</v>
      </c>
    </row>
    <row r="4094" spans="1:19" hidden="1" x14ac:dyDescent="0.25">
      <c r="A4094" t="s">
        <v>10</v>
      </c>
      <c r="B4094">
        <v>1000</v>
      </c>
      <c r="C4094">
        <v>100</v>
      </c>
      <c r="D4094">
        <v>100000</v>
      </c>
      <c r="E4094">
        <v>63</v>
      </c>
      <c r="F4094">
        <v>1</v>
      </c>
      <c r="G4094">
        <v>3.7688220000000001</v>
      </c>
      <c r="H4094">
        <v>7.7721999999999999E-2</v>
      </c>
      <c r="I4094">
        <v>6.3770210000000001</v>
      </c>
      <c r="J4094">
        <v>0.102855</v>
      </c>
      <c r="K4094" t="str">
        <f>MID(M4094,22,1)</f>
        <v>6</v>
      </c>
      <c r="L4094" t="s">
        <v>65</v>
      </c>
      <c r="M4094" t="s">
        <v>66</v>
      </c>
      <c r="N4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63</v>
      </c>
      <c r="O4094" t="e">
        <f>VLOOKUP(TableOMP[[#This Row],[Label]],TableAvg[],2,FALSE)</f>
        <v>#N/A</v>
      </c>
      <c r="P4094" t="e">
        <f>VLOOKUP(TableOMP[[#This Row],[Label]],TableAvg[],3,FALSE)</f>
        <v>#N/A</v>
      </c>
      <c r="Q4094" t="e">
        <f>TableOMP[[#This Row],[Avg]]-$U$2*TableOMP[[#This Row],[StdDev]]</f>
        <v>#N/A</v>
      </c>
      <c r="R4094" t="e">
        <f>TableOMP[[#This Row],[Avg]]+$U$2*TableOMP[[#This Row],[StdDev]]</f>
        <v>#N/A</v>
      </c>
      <c r="S4094" t="e">
        <f>IF(AND(TableOMP[[#This Row],[total_time]]&gt;=TableOMP[[#This Row],[Low]], TableOMP[[#This Row],[total_time]]&lt;=TableOMP[[#This Row],[High]]),1,0)</f>
        <v>#N/A</v>
      </c>
    </row>
    <row r="4095" spans="1:19" hidden="1" x14ac:dyDescent="0.25">
      <c r="A4095" t="s">
        <v>10</v>
      </c>
      <c r="B4095">
        <v>1000</v>
      </c>
      <c r="C4095">
        <v>100</v>
      </c>
      <c r="D4095">
        <v>100000</v>
      </c>
      <c r="E4095">
        <v>62</v>
      </c>
      <c r="F4095">
        <v>1</v>
      </c>
      <c r="G4095">
        <v>3.6445090000000002</v>
      </c>
      <c r="H4095">
        <v>6.1098E-2</v>
      </c>
      <c r="I4095">
        <v>3.2327759999999999</v>
      </c>
      <c r="J4095">
        <v>5.2996000000000001E-2</v>
      </c>
      <c r="K4095" t="str">
        <f>MID(M4095,22,1)</f>
        <v>6</v>
      </c>
      <c r="L4095" t="s">
        <v>65</v>
      </c>
      <c r="M4095" t="s">
        <v>66</v>
      </c>
      <c r="N4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62</v>
      </c>
      <c r="O4095" t="e">
        <f>VLOOKUP(TableOMP[[#This Row],[Label]],TableAvg[],2,FALSE)</f>
        <v>#N/A</v>
      </c>
      <c r="P4095" t="e">
        <f>VLOOKUP(TableOMP[[#This Row],[Label]],TableAvg[],3,FALSE)</f>
        <v>#N/A</v>
      </c>
      <c r="Q4095" t="e">
        <f>TableOMP[[#This Row],[Avg]]-$U$2*TableOMP[[#This Row],[StdDev]]</f>
        <v>#N/A</v>
      </c>
      <c r="R4095" t="e">
        <f>TableOMP[[#This Row],[Avg]]+$U$2*TableOMP[[#This Row],[StdDev]]</f>
        <v>#N/A</v>
      </c>
      <c r="S4095" t="e">
        <f>IF(AND(TableOMP[[#This Row],[total_time]]&gt;=TableOMP[[#This Row],[Low]], TableOMP[[#This Row],[total_time]]&lt;=TableOMP[[#This Row],[High]]),1,0)</f>
        <v>#N/A</v>
      </c>
    </row>
    <row r="4096" spans="1:19" hidden="1" x14ac:dyDescent="0.25">
      <c r="A4096" t="s">
        <v>10</v>
      </c>
      <c r="B4096">
        <v>1000</v>
      </c>
      <c r="C4096">
        <v>100</v>
      </c>
      <c r="D4096">
        <v>100000</v>
      </c>
      <c r="E4096">
        <v>61</v>
      </c>
      <c r="F4096">
        <v>1</v>
      </c>
      <c r="G4096">
        <v>3.7270859999999999</v>
      </c>
      <c r="H4096">
        <v>6.3152E-2</v>
      </c>
      <c r="I4096">
        <v>3.3236699999999999</v>
      </c>
      <c r="J4096">
        <v>5.5393999999999999E-2</v>
      </c>
      <c r="K4096" t="str">
        <f>MID(M4096,22,1)</f>
        <v>6</v>
      </c>
      <c r="L4096" t="s">
        <v>65</v>
      </c>
      <c r="M4096" t="s">
        <v>66</v>
      </c>
      <c r="N4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61</v>
      </c>
      <c r="O4096" t="e">
        <f>VLOOKUP(TableOMP[[#This Row],[Label]],TableAvg[],2,FALSE)</f>
        <v>#N/A</v>
      </c>
      <c r="P4096" t="e">
        <f>VLOOKUP(TableOMP[[#This Row],[Label]],TableAvg[],3,FALSE)</f>
        <v>#N/A</v>
      </c>
      <c r="Q4096" t="e">
        <f>TableOMP[[#This Row],[Avg]]-$U$2*TableOMP[[#This Row],[StdDev]]</f>
        <v>#N/A</v>
      </c>
      <c r="R4096" t="e">
        <f>TableOMP[[#This Row],[Avg]]+$U$2*TableOMP[[#This Row],[StdDev]]</f>
        <v>#N/A</v>
      </c>
      <c r="S4096" t="e">
        <f>IF(AND(TableOMP[[#This Row],[total_time]]&gt;=TableOMP[[#This Row],[Low]], TableOMP[[#This Row],[total_time]]&lt;=TableOMP[[#This Row],[High]]),1,0)</f>
        <v>#N/A</v>
      </c>
    </row>
    <row r="4097" spans="1:19" hidden="1" x14ac:dyDescent="0.25">
      <c r="A4097" t="s">
        <v>10</v>
      </c>
      <c r="B4097">
        <v>1000</v>
      </c>
      <c r="C4097">
        <v>100</v>
      </c>
      <c r="D4097">
        <v>100000</v>
      </c>
      <c r="E4097">
        <v>60</v>
      </c>
      <c r="F4097">
        <v>1</v>
      </c>
      <c r="G4097">
        <v>4.4958169999999997</v>
      </c>
      <c r="H4097">
        <v>6.3251000000000002E-2</v>
      </c>
      <c r="I4097">
        <v>3.1895250000000002</v>
      </c>
      <c r="J4097">
        <v>5.4059999999999997E-2</v>
      </c>
      <c r="K4097" t="str">
        <f>MID(M4097,22,1)</f>
        <v>6</v>
      </c>
      <c r="L4097" t="s">
        <v>65</v>
      </c>
      <c r="M4097" t="s">
        <v>66</v>
      </c>
      <c r="N4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60</v>
      </c>
      <c r="O4097" t="e">
        <f>VLOOKUP(TableOMP[[#This Row],[Label]],TableAvg[],2,FALSE)</f>
        <v>#N/A</v>
      </c>
      <c r="P4097" t="e">
        <f>VLOOKUP(TableOMP[[#This Row],[Label]],TableAvg[],3,FALSE)</f>
        <v>#N/A</v>
      </c>
      <c r="Q4097" t="e">
        <f>TableOMP[[#This Row],[Avg]]-$U$2*TableOMP[[#This Row],[StdDev]]</f>
        <v>#N/A</v>
      </c>
      <c r="R4097" t="e">
        <f>TableOMP[[#This Row],[Avg]]+$U$2*TableOMP[[#This Row],[StdDev]]</f>
        <v>#N/A</v>
      </c>
      <c r="S4097" t="e">
        <f>IF(AND(TableOMP[[#This Row],[total_time]]&gt;=TableOMP[[#This Row],[Low]], TableOMP[[#This Row],[total_time]]&lt;=TableOMP[[#This Row],[High]]),1,0)</f>
        <v>#N/A</v>
      </c>
    </row>
    <row r="4098" spans="1:19" hidden="1" x14ac:dyDescent="0.25">
      <c r="A4098" t="s">
        <v>10</v>
      </c>
      <c r="B4098">
        <v>1000</v>
      </c>
      <c r="C4098">
        <v>100</v>
      </c>
      <c r="D4098">
        <v>100000</v>
      </c>
      <c r="E4098">
        <v>59</v>
      </c>
      <c r="F4098">
        <v>1</v>
      </c>
      <c r="G4098">
        <v>3.6706650000000001</v>
      </c>
      <c r="H4098">
        <v>6.8178000000000002E-2</v>
      </c>
      <c r="I4098">
        <v>3.4108679999999998</v>
      </c>
      <c r="J4098">
        <v>5.8807999999999999E-2</v>
      </c>
      <c r="K4098" t="str">
        <f>MID(M4098,22,1)</f>
        <v>6</v>
      </c>
      <c r="L4098" t="s">
        <v>65</v>
      </c>
      <c r="M4098" t="s">
        <v>66</v>
      </c>
      <c r="N4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59</v>
      </c>
      <c r="O4098" t="e">
        <f>VLOOKUP(TableOMP[[#This Row],[Label]],TableAvg[],2,FALSE)</f>
        <v>#N/A</v>
      </c>
      <c r="P4098" t="e">
        <f>VLOOKUP(TableOMP[[#This Row],[Label]],TableAvg[],3,FALSE)</f>
        <v>#N/A</v>
      </c>
      <c r="Q4098" t="e">
        <f>TableOMP[[#This Row],[Avg]]-$U$2*TableOMP[[#This Row],[StdDev]]</f>
        <v>#N/A</v>
      </c>
      <c r="R4098" t="e">
        <f>TableOMP[[#This Row],[Avg]]+$U$2*TableOMP[[#This Row],[StdDev]]</f>
        <v>#N/A</v>
      </c>
      <c r="S4098" t="e">
        <f>IF(AND(TableOMP[[#This Row],[total_time]]&gt;=TableOMP[[#This Row],[Low]], TableOMP[[#This Row],[total_time]]&lt;=TableOMP[[#This Row],[High]]),1,0)</f>
        <v>#N/A</v>
      </c>
    </row>
    <row r="4099" spans="1:19" hidden="1" x14ac:dyDescent="0.25">
      <c r="A4099" t="s">
        <v>10</v>
      </c>
      <c r="B4099">
        <v>1000</v>
      </c>
      <c r="C4099">
        <v>100</v>
      </c>
      <c r="D4099">
        <v>100000</v>
      </c>
      <c r="E4099">
        <v>58</v>
      </c>
      <c r="F4099">
        <v>1</v>
      </c>
      <c r="G4099">
        <v>3.6319970000000001</v>
      </c>
      <c r="H4099">
        <v>6.2470999999999999E-2</v>
      </c>
      <c r="I4099">
        <v>3.180463</v>
      </c>
      <c r="J4099">
        <v>5.5798E-2</v>
      </c>
      <c r="K4099" t="str">
        <f>MID(M4099,22,1)</f>
        <v>6</v>
      </c>
      <c r="L4099" t="s">
        <v>65</v>
      </c>
      <c r="M4099" t="s">
        <v>66</v>
      </c>
      <c r="N4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58</v>
      </c>
      <c r="O4099" t="e">
        <f>VLOOKUP(TableOMP[[#This Row],[Label]],TableAvg[],2,FALSE)</f>
        <v>#N/A</v>
      </c>
      <c r="P4099" t="e">
        <f>VLOOKUP(TableOMP[[#This Row],[Label]],TableAvg[],3,FALSE)</f>
        <v>#N/A</v>
      </c>
      <c r="Q4099" t="e">
        <f>TableOMP[[#This Row],[Avg]]-$U$2*TableOMP[[#This Row],[StdDev]]</f>
        <v>#N/A</v>
      </c>
      <c r="R4099" t="e">
        <f>TableOMP[[#This Row],[Avg]]+$U$2*TableOMP[[#This Row],[StdDev]]</f>
        <v>#N/A</v>
      </c>
      <c r="S4099" t="e">
        <f>IF(AND(TableOMP[[#This Row],[total_time]]&gt;=TableOMP[[#This Row],[Low]], TableOMP[[#This Row],[total_time]]&lt;=TableOMP[[#This Row],[High]]),1,0)</f>
        <v>#N/A</v>
      </c>
    </row>
    <row r="4100" spans="1:19" hidden="1" x14ac:dyDescent="0.25">
      <c r="A4100" t="s">
        <v>10</v>
      </c>
      <c r="B4100">
        <v>1000</v>
      </c>
      <c r="C4100">
        <v>100</v>
      </c>
      <c r="D4100">
        <v>100000</v>
      </c>
      <c r="E4100">
        <v>57</v>
      </c>
      <c r="F4100">
        <v>1</v>
      </c>
      <c r="G4100">
        <v>4.2160669999999998</v>
      </c>
      <c r="H4100">
        <v>0.10220600000000001</v>
      </c>
      <c r="I4100">
        <v>3.800189</v>
      </c>
      <c r="J4100">
        <v>6.7861000000000005E-2</v>
      </c>
      <c r="K4100" t="str">
        <f>MID(M4100,22,1)</f>
        <v>6</v>
      </c>
      <c r="L4100" t="s">
        <v>65</v>
      </c>
      <c r="M4100" t="s">
        <v>66</v>
      </c>
      <c r="N4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57</v>
      </c>
      <c r="O4100" t="e">
        <f>VLOOKUP(TableOMP[[#This Row],[Label]],TableAvg[],2,FALSE)</f>
        <v>#N/A</v>
      </c>
      <c r="P4100" t="e">
        <f>VLOOKUP(TableOMP[[#This Row],[Label]],TableAvg[],3,FALSE)</f>
        <v>#N/A</v>
      </c>
      <c r="Q4100" t="e">
        <f>TableOMP[[#This Row],[Avg]]-$U$2*TableOMP[[#This Row],[StdDev]]</f>
        <v>#N/A</v>
      </c>
      <c r="R4100" t="e">
        <f>TableOMP[[#This Row],[Avg]]+$U$2*TableOMP[[#This Row],[StdDev]]</f>
        <v>#N/A</v>
      </c>
      <c r="S4100" t="e">
        <f>IF(AND(TableOMP[[#This Row],[total_time]]&gt;=TableOMP[[#This Row],[Low]], TableOMP[[#This Row],[total_time]]&lt;=TableOMP[[#This Row],[High]]),1,0)</f>
        <v>#N/A</v>
      </c>
    </row>
    <row r="4101" spans="1:19" hidden="1" x14ac:dyDescent="0.25">
      <c r="A4101" t="s">
        <v>10</v>
      </c>
      <c r="B4101">
        <v>1000</v>
      </c>
      <c r="C4101">
        <v>100</v>
      </c>
      <c r="D4101">
        <v>100000</v>
      </c>
      <c r="E4101">
        <v>56</v>
      </c>
      <c r="F4101">
        <v>1</v>
      </c>
      <c r="G4101">
        <v>4.4597009999999999</v>
      </c>
      <c r="H4101">
        <v>7.6336000000000001E-2</v>
      </c>
      <c r="I4101">
        <v>2.9281320000000002</v>
      </c>
      <c r="J4101">
        <v>5.3239000000000002E-2</v>
      </c>
      <c r="K4101" t="str">
        <f>MID(M4101,22,1)</f>
        <v>6</v>
      </c>
      <c r="L4101" t="s">
        <v>65</v>
      </c>
      <c r="M4101" t="s">
        <v>66</v>
      </c>
      <c r="N4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56</v>
      </c>
      <c r="O4101" t="e">
        <f>VLOOKUP(TableOMP[[#This Row],[Label]],TableAvg[],2,FALSE)</f>
        <v>#N/A</v>
      </c>
      <c r="P4101" t="e">
        <f>VLOOKUP(TableOMP[[#This Row],[Label]],TableAvg[],3,FALSE)</f>
        <v>#N/A</v>
      </c>
      <c r="Q4101" t="e">
        <f>TableOMP[[#This Row],[Avg]]-$U$2*TableOMP[[#This Row],[StdDev]]</f>
        <v>#N/A</v>
      </c>
      <c r="R4101" t="e">
        <f>TableOMP[[#This Row],[Avg]]+$U$2*TableOMP[[#This Row],[StdDev]]</f>
        <v>#N/A</v>
      </c>
      <c r="S4101" t="e">
        <f>IF(AND(TableOMP[[#This Row],[total_time]]&gt;=TableOMP[[#This Row],[Low]], TableOMP[[#This Row],[total_time]]&lt;=TableOMP[[#This Row],[High]]),1,0)</f>
        <v>#N/A</v>
      </c>
    </row>
    <row r="4102" spans="1:19" hidden="1" x14ac:dyDescent="0.25">
      <c r="A4102" t="s">
        <v>10</v>
      </c>
      <c r="B4102">
        <v>1000</v>
      </c>
      <c r="C4102">
        <v>100</v>
      </c>
      <c r="D4102">
        <v>100000</v>
      </c>
      <c r="E4102">
        <v>55</v>
      </c>
      <c r="F4102">
        <v>1</v>
      </c>
      <c r="G4102">
        <v>3.834362</v>
      </c>
      <c r="H4102">
        <v>9.5150999999999999E-2</v>
      </c>
      <c r="I4102">
        <v>3.307115</v>
      </c>
      <c r="J4102">
        <v>6.1242999999999999E-2</v>
      </c>
      <c r="K4102" t="str">
        <f>MID(M4102,22,1)</f>
        <v>6</v>
      </c>
      <c r="L4102" t="s">
        <v>65</v>
      </c>
      <c r="M4102" t="s">
        <v>66</v>
      </c>
      <c r="N4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55</v>
      </c>
      <c r="O4102" t="e">
        <f>VLOOKUP(TableOMP[[#This Row],[Label]],TableAvg[],2,FALSE)</f>
        <v>#N/A</v>
      </c>
      <c r="P4102" t="e">
        <f>VLOOKUP(TableOMP[[#This Row],[Label]],TableAvg[],3,FALSE)</f>
        <v>#N/A</v>
      </c>
      <c r="Q4102" t="e">
        <f>TableOMP[[#This Row],[Avg]]-$U$2*TableOMP[[#This Row],[StdDev]]</f>
        <v>#N/A</v>
      </c>
      <c r="R4102" t="e">
        <f>TableOMP[[#This Row],[Avg]]+$U$2*TableOMP[[#This Row],[StdDev]]</f>
        <v>#N/A</v>
      </c>
      <c r="S4102" t="e">
        <f>IF(AND(TableOMP[[#This Row],[total_time]]&gt;=TableOMP[[#This Row],[Low]], TableOMP[[#This Row],[total_time]]&lt;=TableOMP[[#This Row],[High]]),1,0)</f>
        <v>#N/A</v>
      </c>
    </row>
    <row r="4103" spans="1:19" hidden="1" x14ac:dyDescent="0.25">
      <c r="A4103" t="s">
        <v>10</v>
      </c>
      <c r="B4103">
        <v>1000</v>
      </c>
      <c r="C4103">
        <v>100</v>
      </c>
      <c r="D4103">
        <v>100000</v>
      </c>
      <c r="E4103">
        <v>54</v>
      </c>
      <c r="F4103">
        <v>1</v>
      </c>
      <c r="G4103">
        <v>3.9619399999999998</v>
      </c>
      <c r="H4103">
        <v>0.125278</v>
      </c>
      <c r="I4103">
        <v>3.0953629999999999</v>
      </c>
      <c r="J4103">
        <v>5.8402999999999997E-2</v>
      </c>
      <c r="K4103" t="str">
        <f>MID(M4103,22,1)</f>
        <v>6</v>
      </c>
      <c r="L4103" t="s">
        <v>65</v>
      </c>
      <c r="M4103" t="s">
        <v>66</v>
      </c>
      <c r="N4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54</v>
      </c>
      <c r="O4103" t="e">
        <f>VLOOKUP(TableOMP[[#This Row],[Label]],TableAvg[],2,FALSE)</f>
        <v>#N/A</v>
      </c>
      <c r="P4103" t="e">
        <f>VLOOKUP(TableOMP[[#This Row],[Label]],TableAvg[],3,FALSE)</f>
        <v>#N/A</v>
      </c>
      <c r="Q4103" t="e">
        <f>TableOMP[[#This Row],[Avg]]-$U$2*TableOMP[[#This Row],[StdDev]]</f>
        <v>#N/A</v>
      </c>
      <c r="R4103" t="e">
        <f>TableOMP[[#This Row],[Avg]]+$U$2*TableOMP[[#This Row],[StdDev]]</f>
        <v>#N/A</v>
      </c>
      <c r="S4103" t="e">
        <f>IF(AND(TableOMP[[#This Row],[total_time]]&gt;=TableOMP[[#This Row],[Low]], TableOMP[[#This Row],[total_time]]&lt;=TableOMP[[#This Row],[High]]),1,0)</f>
        <v>#N/A</v>
      </c>
    </row>
    <row r="4104" spans="1:19" hidden="1" x14ac:dyDescent="0.25">
      <c r="A4104" t="s">
        <v>10</v>
      </c>
      <c r="B4104">
        <v>1000</v>
      </c>
      <c r="C4104">
        <v>100</v>
      </c>
      <c r="D4104">
        <v>100000</v>
      </c>
      <c r="E4104">
        <v>53</v>
      </c>
      <c r="F4104">
        <v>1</v>
      </c>
      <c r="G4104">
        <v>3.9020869999999999</v>
      </c>
      <c r="H4104">
        <v>7.5082999999999997E-2</v>
      </c>
      <c r="I4104">
        <v>2.360665</v>
      </c>
      <c r="J4104">
        <v>4.5397E-2</v>
      </c>
      <c r="K4104" t="str">
        <f>MID(M4104,22,1)</f>
        <v>6</v>
      </c>
      <c r="L4104" t="s">
        <v>65</v>
      </c>
      <c r="M4104" t="s">
        <v>66</v>
      </c>
      <c r="N4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53</v>
      </c>
      <c r="O4104" t="e">
        <f>VLOOKUP(TableOMP[[#This Row],[Label]],TableAvg[],2,FALSE)</f>
        <v>#N/A</v>
      </c>
      <c r="P4104" t="e">
        <f>VLOOKUP(TableOMP[[#This Row],[Label]],TableAvg[],3,FALSE)</f>
        <v>#N/A</v>
      </c>
      <c r="Q4104" t="e">
        <f>TableOMP[[#This Row],[Avg]]-$U$2*TableOMP[[#This Row],[StdDev]]</f>
        <v>#N/A</v>
      </c>
      <c r="R4104" t="e">
        <f>TableOMP[[#This Row],[Avg]]+$U$2*TableOMP[[#This Row],[StdDev]]</f>
        <v>#N/A</v>
      </c>
      <c r="S4104" t="e">
        <f>IF(AND(TableOMP[[#This Row],[total_time]]&gt;=TableOMP[[#This Row],[Low]], TableOMP[[#This Row],[total_time]]&lt;=TableOMP[[#This Row],[High]]),1,0)</f>
        <v>#N/A</v>
      </c>
    </row>
    <row r="4105" spans="1:19" hidden="1" x14ac:dyDescent="0.25">
      <c r="A4105" t="s">
        <v>10</v>
      </c>
      <c r="B4105">
        <v>1000</v>
      </c>
      <c r="C4105">
        <v>100</v>
      </c>
      <c r="D4105">
        <v>100000</v>
      </c>
      <c r="E4105">
        <v>52</v>
      </c>
      <c r="F4105">
        <v>1</v>
      </c>
      <c r="G4105">
        <v>4.0272030000000001</v>
      </c>
      <c r="H4105">
        <v>6.3630999999999993E-2</v>
      </c>
      <c r="I4105">
        <v>2.5640990000000001</v>
      </c>
      <c r="J4105">
        <v>5.0276000000000001E-2</v>
      </c>
      <c r="K4105" t="str">
        <f>MID(M4105,22,1)</f>
        <v>6</v>
      </c>
      <c r="L4105" t="s">
        <v>65</v>
      </c>
      <c r="M4105" t="s">
        <v>66</v>
      </c>
      <c r="N4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52</v>
      </c>
      <c r="O4105" t="e">
        <f>VLOOKUP(TableOMP[[#This Row],[Label]],TableAvg[],2,FALSE)</f>
        <v>#N/A</v>
      </c>
      <c r="P4105" t="e">
        <f>VLOOKUP(TableOMP[[#This Row],[Label]],TableAvg[],3,FALSE)</f>
        <v>#N/A</v>
      </c>
      <c r="Q4105" t="e">
        <f>TableOMP[[#This Row],[Avg]]-$U$2*TableOMP[[#This Row],[StdDev]]</f>
        <v>#N/A</v>
      </c>
      <c r="R4105" t="e">
        <f>TableOMP[[#This Row],[Avg]]+$U$2*TableOMP[[#This Row],[StdDev]]</f>
        <v>#N/A</v>
      </c>
      <c r="S4105" t="e">
        <f>IF(AND(TableOMP[[#This Row],[total_time]]&gt;=TableOMP[[#This Row],[Low]], TableOMP[[#This Row],[total_time]]&lt;=TableOMP[[#This Row],[High]]),1,0)</f>
        <v>#N/A</v>
      </c>
    </row>
    <row r="4106" spans="1:19" hidden="1" x14ac:dyDescent="0.25">
      <c r="A4106" t="s">
        <v>10</v>
      </c>
      <c r="B4106">
        <v>1000</v>
      </c>
      <c r="C4106">
        <v>100</v>
      </c>
      <c r="D4106">
        <v>100000</v>
      </c>
      <c r="E4106">
        <v>51</v>
      </c>
      <c r="F4106">
        <v>1</v>
      </c>
      <c r="G4106">
        <v>4.0920899999999998</v>
      </c>
      <c r="H4106">
        <v>9.4743999999999995E-2</v>
      </c>
      <c r="I4106">
        <v>2.5357210000000001</v>
      </c>
      <c r="J4106">
        <v>5.0714000000000002E-2</v>
      </c>
      <c r="K4106" t="str">
        <f>MID(M4106,22,1)</f>
        <v>6</v>
      </c>
      <c r="L4106" t="s">
        <v>65</v>
      </c>
      <c r="M4106" t="s">
        <v>66</v>
      </c>
      <c r="N4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51</v>
      </c>
      <c r="O4106" t="e">
        <f>VLOOKUP(TableOMP[[#This Row],[Label]],TableAvg[],2,FALSE)</f>
        <v>#N/A</v>
      </c>
      <c r="P4106" t="e">
        <f>VLOOKUP(TableOMP[[#This Row],[Label]],TableAvg[],3,FALSE)</f>
        <v>#N/A</v>
      </c>
      <c r="Q4106" t="e">
        <f>TableOMP[[#This Row],[Avg]]-$U$2*TableOMP[[#This Row],[StdDev]]</f>
        <v>#N/A</v>
      </c>
      <c r="R4106" t="e">
        <f>TableOMP[[#This Row],[Avg]]+$U$2*TableOMP[[#This Row],[StdDev]]</f>
        <v>#N/A</v>
      </c>
      <c r="S4106" t="e">
        <f>IF(AND(TableOMP[[#This Row],[total_time]]&gt;=TableOMP[[#This Row],[Low]], TableOMP[[#This Row],[total_time]]&lt;=TableOMP[[#This Row],[High]]),1,0)</f>
        <v>#N/A</v>
      </c>
    </row>
    <row r="4107" spans="1:19" hidden="1" x14ac:dyDescent="0.25">
      <c r="A4107" t="s">
        <v>10</v>
      </c>
      <c r="B4107">
        <v>1000</v>
      </c>
      <c r="C4107">
        <v>100</v>
      </c>
      <c r="D4107">
        <v>100000</v>
      </c>
      <c r="E4107">
        <v>50</v>
      </c>
      <c r="F4107">
        <v>1</v>
      </c>
      <c r="G4107">
        <v>3.8187549999999999</v>
      </c>
      <c r="H4107">
        <v>6.7266999999999993E-2</v>
      </c>
      <c r="I4107">
        <v>1.929465</v>
      </c>
      <c r="J4107">
        <v>3.9377000000000002E-2</v>
      </c>
      <c r="K4107" t="str">
        <f>MID(M4107,22,1)</f>
        <v>6</v>
      </c>
      <c r="L4107" t="s">
        <v>65</v>
      </c>
      <c r="M4107" t="s">
        <v>66</v>
      </c>
      <c r="N4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50</v>
      </c>
      <c r="O4107" t="e">
        <f>VLOOKUP(TableOMP[[#This Row],[Label]],TableAvg[],2,FALSE)</f>
        <v>#N/A</v>
      </c>
      <c r="P4107" t="e">
        <f>VLOOKUP(TableOMP[[#This Row],[Label]],TableAvg[],3,FALSE)</f>
        <v>#N/A</v>
      </c>
      <c r="Q4107" t="e">
        <f>TableOMP[[#This Row],[Avg]]-$U$2*TableOMP[[#This Row],[StdDev]]</f>
        <v>#N/A</v>
      </c>
      <c r="R4107" t="e">
        <f>TableOMP[[#This Row],[Avg]]+$U$2*TableOMP[[#This Row],[StdDev]]</f>
        <v>#N/A</v>
      </c>
      <c r="S4107" t="e">
        <f>IF(AND(TableOMP[[#This Row],[total_time]]&gt;=TableOMP[[#This Row],[Low]], TableOMP[[#This Row],[total_time]]&lt;=TableOMP[[#This Row],[High]]),1,0)</f>
        <v>#N/A</v>
      </c>
    </row>
    <row r="4108" spans="1:19" hidden="1" x14ac:dyDescent="0.25">
      <c r="A4108" t="s">
        <v>10</v>
      </c>
      <c r="B4108">
        <v>1000</v>
      </c>
      <c r="C4108">
        <v>100</v>
      </c>
      <c r="D4108">
        <v>100000</v>
      </c>
      <c r="E4108">
        <v>49</v>
      </c>
      <c r="F4108">
        <v>1</v>
      </c>
      <c r="G4108">
        <v>4.0144479999999998</v>
      </c>
      <c r="H4108">
        <v>9.0291999999999997E-2</v>
      </c>
      <c r="I4108">
        <v>2.9571139999999998</v>
      </c>
      <c r="J4108">
        <v>6.1607000000000002E-2</v>
      </c>
      <c r="K4108" t="str">
        <f>MID(M4108,22,1)</f>
        <v>6</v>
      </c>
      <c r="L4108" t="s">
        <v>65</v>
      </c>
      <c r="M4108" t="s">
        <v>66</v>
      </c>
      <c r="N4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49</v>
      </c>
      <c r="O4108" t="e">
        <f>VLOOKUP(TableOMP[[#This Row],[Label]],TableAvg[],2,FALSE)</f>
        <v>#N/A</v>
      </c>
      <c r="P4108" t="e">
        <f>VLOOKUP(TableOMP[[#This Row],[Label]],TableAvg[],3,FALSE)</f>
        <v>#N/A</v>
      </c>
      <c r="Q4108" t="e">
        <f>TableOMP[[#This Row],[Avg]]-$U$2*TableOMP[[#This Row],[StdDev]]</f>
        <v>#N/A</v>
      </c>
      <c r="R4108" t="e">
        <f>TableOMP[[#This Row],[Avg]]+$U$2*TableOMP[[#This Row],[StdDev]]</f>
        <v>#N/A</v>
      </c>
      <c r="S4108" t="e">
        <f>IF(AND(TableOMP[[#This Row],[total_time]]&gt;=TableOMP[[#This Row],[Low]], TableOMP[[#This Row],[total_time]]&lt;=TableOMP[[#This Row],[High]]),1,0)</f>
        <v>#N/A</v>
      </c>
    </row>
    <row r="4109" spans="1:19" hidden="1" x14ac:dyDescent="0.25">
      <c r="A4109" t="s">
        <v>10</v>
      </c>
      <c r="B4109">
        <v>1000</v>
      </c>
      <c r="C4109">
        <v>100</v>
      </c>
      <c r="D4109">
        <v>100000</v>
      </c>
      <c r="E4109">
        <v>48</v>
      </c>
      <c r="F4109">
        <v>1</v>
      </c>
      <c r="G4109">
        <v>3.9397799999999998</v>
      </c>
      <c r="H4109">
        <v>7.6786999999999994E-2</v>
      </c>
      <c r="I4109">
        <v>2.3019150000000002</v>
      </c>
      <c r="J4109">
        <v>4.8977E-2</v>
      </c>
      <c r="K4109" t="str">
        <f>MID(M4109,22,1)</f>
        <v>6</v>
      </c>
      <c r="L4109" t="s">
        <v>65</v>
      </c>
      <c r="M4109" t="s">
        <v>66</v>
      </c>
      <c r="N4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48</v>
      </c>
      <c r="O4109" t="e">
        <f>VLOOKUP(TableOMP[[#This Row],[Label]],TableAvg[],2,FALSE)</f>
        <v>#N/A</v>
      </c>
      <c r="P4109" t="e">
        <f>VLOOKUP(TableOMP[[#This Row],[Label]],TableAvg[],3,FALSE)</f>
        <v>#N/A</v>
      </c>
      <c r="Q4109" t="e">
        <f>TableOMP[[#This Row],[Avg]]-$U$2*TableOMP[[#This Row],[StdDev]]</f>
        <v>#N/A</v>
      </c>
      <c r="R4109" t="e">
        <f>TableOMP[[#This Row],[Avg]]+$U$2*TableOMP[[#This Row],[StdDev]]</f>
        <v>#N/A</v>
      </c>
      <c r="S4109" t="e">
        <f>IF(AND(TableOMP[[#This Row],[total_time]]&gt;=TableOMP[[#This Row],[Low]], TableOMP[[#This Row],[total_time]]&lt;=TableOMP[[#This Row],[High]]),1,0)</f>
        <v>#N/A</v>
      </c>
    </row>
    <row r="4110" spans="1:19" hidden="1" x14ac:dyDescent="0.25">
      <c r="A4110" t="s">
        <v>10</v>
      </c>
      <c r="B4110">
        <v>1000</v>
      </c>
      <c r="C4110">
        <v>100</v>
      </c>
      <c r="D4110">
        <v>100000</v>
      </c>
      <c r="E4110">
        <v>47</v>
      </c>
      <c r="F4110">
        <v>1</v>
      </c>
      <c r="G4110">
        <v>4.193632</v>
      </c>
      <c r="H4110">
        <v>6.2838000000000005E-2</v>
      </c>
      <c r="I4110">
        <v>2.0250509999999999</v>
      </c>
      <c r="J4110">
        <v>4.4023E-2</v>
      </c>
      <c r="K4110" t="str">
        <f>MID(M4110,22,1)</f>
        <v>6</v>
      </c>
      <c r="L4110" t="s">
        <v>65</v>
      </c>
      <c r="M4110" t="s">
        <v>66</v>
      </c>
      <c r="N4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47</v>
      </c>
      <c r="O4110" t="e">
        <f>VLOOKUP(TableOMP[[#This Row],[Label]],TableAvg[],2,FALSE)</f>
        <v>#N/A</v>
      </c>
      <c r="P4110" t="e">
        <f>VLOOKUP(TableOMP[[#This Row],[Label]],TableAvg[],3,FALSE)</f>
        <v>#N/A</v>
      </c>
      <c r="Q4110" t="e">
        <f>TableOMP[[#This Row],[Avg]]-$U$2*TableOMP[[#This Row],[StdDev]]</f>
        <v>#N/A</v>
      </c>
      <c r="R4110" t="e">
        <f>TableOMP[[#This Row],[Avg]]+$U$2*TableOMP[[#This Row],[StdDev]]</f>
        <v>#N/A</v>
      </c>
      <c r="S4110" t="e">
        <f>IF(AND(TableOMP[[#This Row],[total_time]]&gt;=TableOMP[[#This Row],[Low]], TableOMP[[#This Row],[total_time]]&lt;=TableOMP[[#This Row],[High]]),1,0)</f>
        <v>#N/A</v>
      </c>
    </row>
    <row r="4111" spans="1:19" hidden="1" x14ac:dyDescent="0.25">
      <c r="A4111" t="s">
        <v>10</v>
      </c>
      <c r="B4111">
        <v>1000</v>
      </c>
      <c r="C4111">
        <v>100</v>
      </c>
      <c r="D4111">
        <v>100000</v>
      </c>
      <c r="E4111">
        <v>46</v>
      </c>
      <c r="F4111">
        <v>1</v>
      </c>
      <c r="G4111">
        <v>3.8966430000000001</v>
      </c>
      <c r="H4111">
        <v>7.9558000000000004E-2</v>
      </c>
      <c r="I4111">
        <v>2.6223040000000002</v>
      </c>
      <c r="J4111">
        <v>5.8272999999999998E-2</v>
      </c>
      <c r="K4111" t="str">
        <f>MID(M4111,22,1)</f>
        <v>6</v>
      </c>
      <c r="L4111" t="s">
        <v>65</v>
      </c>
      <c r="M4111" t="s">
        <v>66</v>
      </c>
      <c r="N4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46</v>
      </c>
      <c r="O4111" t="e">
        <f>VLOOKUP(TableOMP[[#This Row],[Label]],TableAvg[],2,FALSE)</f>
        <v>#N/A</v>
      </c>
      <c r="P4111" t="e">
        <f>VLOOKUP(TableOMP[[#This Row],[Label]],TableAvg[],3,FALSE)</f>
        <v>#N/A</v>
      </c>
      <c r="Q4111" t="e">
        <f>TableOMP[[#This Row],[Avg]]-$U$2*TableOMP[[#This Row],[StdDev]]</f>
        <v>#N/A</v>
      </c>
      <c r="R4111" t="e">
        <f>TableOMP[[#This Row],[Avg]]+$U$2*TableOMP[[#This Row],[StdDev]]</f>
        <v>#N/A</v>
      </c>
      <c r="S4111" t="e">
        <f>IF(AND(TableOMP[[#This Row],[total_time]]&gt;=TableOMP[[#This Row],[Low]], TableOMP[[#This Row],[total_time]]&lt;=TableOMP[[#This Row],[High]]),1,0)</f>
        <v>#N/A</v>
      </c>
    </row>
    <row r="4112" spans="1:19" hidden="1" x14ac:dyDescent="0.25">
      <c r="A4112" t="s">
        <v>10</v>
      </c>
      <c r="B4112">
        <v>1000</v>
      </c>
      <c r="C4112">
        <v>100</v>
      </c>
      <c r="D4112">
        <v>100000</v>
      </c>
      <c r="E4112">
        <v>45</v>
      </c>
      <c r="F4112">
        <v>1</v>
      </c>
      <c r="G4112">
        <v>3.7118380000000002</v>
      </c>
      <c r="H4112">
        <v>8.0655000000000004E-2</v>
      </c>
      <c r="I4112">
        <v>2.1919219999999999</v>
      </c>
      <c r="J4112">
        <v>4.9815999999999999E-2</v>
      </c>
      <c r="K4112" t="str">
        <f>MID(M4112,22,1)</f>
        <v>6</v>
      </c>
      <c r="L4112" t="s">
        <v>65</v>
      </c>
      <c r="M4112" t="s">
        <v>66</v>
      </c>
      <c r="N4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45</v>
      </c>
      <c r="O4112" t="e">
        <f>VLOOKUP(TableOMP[[#This Row],[Label]],TableAvg[],2,FALSE)</f>
        <v>#N/A</v>
      </c>
      <c r="P4112" t="e">
        <f>VLOOKUP(TableOMP[[#This Row],[Label]],TableAvg[],3,FALSE)</f>
        <v>#N/A</v>
      </c>
      <c r="Q4112" t="e">
        <f>TableOMP[[#This Row],[Avg]]-$U$2*TableOMP[[#This Row],[StdDev]]</f>
        <v>#N/A</v>
      </c>
      <c r="R4112" t="e">
        <f>TableOMP[[#This Row],[Avg]]+$U$2*TableOMP[[#This Row],[StdDev]]</f>
        <v>#N/A</v>
      </c>
      <c r="S4112" t="e">
        <f>IF(AND(TableOMP[[#This Row],[total_time]]&gt;=TableOMP[[#This Row],[Low]], TableOMP[[#This Row],[total_time]]&lt;=TableOMP[[#This Row],[High]]),1,0)</f>
        <v>#N/A</v>
      </c>
    </row>
    <row r="4113" spans="1:19" hidden="1" x14ac:dyDescent="0.25">
      <c r="A4113" t="s">
        <v>10</v>
      </c>
      <c r="B4113">
        <v>1000</v>
      </c>
      <c r="C4113">
        <v>100</v>
      </c>
      <c r="D4113">
        <v>100000</v>
      </c>
      <c r="E4113">
        <v>44</v>
      </c>
      <c r="F4113">
        <v>1</v>
      </c>
      <c r="G4113">
        <v>3.6687150000000002</v>
      </c>
      <c r="H4113">
        <v>7.3683999999999999E-2</v>
      </c>
      <c r="I4113">
        <v>1.9674700000000001</v>
      </c>
      <c r="J4113">
        <v>4.5754999999999997E-2</v>
      </c>
      <c r="K4113" t="str">
        <f>MID(M4113,22,1)</f>
        <v>6</v>
      </c>
      <c r="L4113" t="s">
        <v>65</v>
      </c>
      <c r="M4113" t="s">
        <v>66</v>
      </c>
      <c r="N4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44</v>
      </c>
      <c r="O4113" t="e">
        <f>VLOOKUP(TableOMP[[#This Row],[Label]],TableAvg[],2,FALSE)</f>
        <v>#N/A</v>
      </c>
      <c r="P4113" t="e">
        <f>VLOOKUP(TableOMP[[#This Row],[Label]],TableAvg[],3,FALSE)</f>
        <v>#N/A</v>
      </c>
      <c r="Q4113" t="e">
        <f>TableOMP[[#This Row],[Avg]]-$U$2*TableOMP[[#This Row],[StdDev]]</f>
        <v>#N/A</v>
      </c>
      <c r="R4113" t="e">
        <f>TableOMP[[#This Row],[Avg]]+$U$2*TableOMP[[#This Row],[StdDev]]</f>
        <v>#N/A</v>
      </c>
      <c r="S4113" t="e">
        <f>IF(AND(TableOMP[[#This Row],[total_time]]&gt;=TableOMP[[#This Row],[Low]], TableOMP[[#This Row],[total_time]]&lt;=TableOMP[[#This Row],[High]]),1,0)</f>
        <v>#N/A</v>
      </c>
    </row>
    <row r="4114" spans="1:19" hidden="1" x14ac:dyDescent="0.25">
      <c r="A4114" t="s">
        <v>10</v>
      </c>
      <c r="B4114">
        <v>1000</v>
      </c>
      <c r="C4114">
        <v>100</v>
      </c>
      <c r="D4114">
        <v>100000</v>
      </c>
      <c r="E4114">
        <v>43</v>
      </c>
      <c r="F4114">
        <v>1</v>
      </c>
      <c r="G4114">
        <v>3.7198370000000001</v>
      </c>
      <c r="H4114">
        <v>7.7476000000000003E-2</v>
      </c>
      <c r="I4114">
        <v>1.830084</v>
      </c>
      <c r="J4114">
        <v>4.3573000000000001E-2</v>
      </c>
      <c r="K4114" t="str">
        <f>MID(M4114,22,1)</f>
        <v>6</v>
      </c>
      <c r="L4114" t="s">
        <v>65</v>
      </c>
      <c r="M4114" t="s">
        <v>66</v>
      </c>
      <c r="N4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43</v>
      </c>
      <c r="O4114" t="e">
        <f>VLOOKUP(TableOMP[[#This Row],[Label]],TableAvg[],2,FALSE)</f>
        <v>#N/A</v>
      </c>
      <c r="P4114" t="e">
        <f>VLOOKUP(TableOMP[[#This Row],[Label]],TableAvg[],3,FALSE)</f>
        <v>#N/A</v>
      </c>
      <c r="Q4114" t="e">
        <f>TableOMP[[#This Row],[Avg]]-$U$2*TableOMP[[#This Row],[StdDev]]</f>
        <v>#N/A</v>
      </c>
      <c r="R4114" t="e">
        <f>TableOMP[[#This Row],[Avg]]+$U$2*TableOMP[[#This Row],[StdDev]]</f>
        <v>#N/A</v>
      </c>
      <c r="S4114" t="e">
        <f>IF(AND(TableOMP[[#This Row],[total_time]]&gt;=TableOMP[[#This Row],[Low]], TableOMP[[#This Row],[total_time]]&lt;=TableOMP[[#This Row],[High]]),1,0)</f>
        <v>#N/A</v>
      </c>
    </row>
    <row r="4115" spans="1:19" hidden="1" x14ac:dyDescent="0.25">
      <c r="A4115" t="s">
        <v>10</v>
      </c>
      <c r="B4115">
        <v>1000</v>
      </c>
      <c r="C4115">
        <v>100</v>
      </c>
      <c r="D4115">
        <v>100000</v>
      </c>
      <c r="E4115">
        <v>42</v>
      </c>
      <c r="F4115">
        <v>1</v>
      </c>
      <c r="G4115">
        <v>3.8039679999999998</v>
      </c>
      <c r="H4115">
        <v>7.1692000000000006E-2</v>
      </c>
      <c r="I4115">
        <v>2.0853860000000002</v>
      </c>
      <c r="J4115">
        <v>5.0862999999999998E-2</v>
      </c>
      <c r="K4115" t="str">
        <f>MID(M4115,22,1)</f>
        <v>6</v>
      </c>
      <c r="L4115" t="s">
        <v>65</v>
      </c>
      <c r="M4115" t="s">
        <v>66</v>
      </c>
      <c r="N4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42</v>
      </c>
      <c r="O4115" t="e">
        <f>VLOOKUP(TableOMP[[#This Row],[Label]],TableAvg[],2,FALSE)</f>
        <v>#N/A</v>
      </c>
      <c r="P4115" t="e">
        <f>VLOOKUP(TableOMP[[#This Row],[Label]],TableAvg[],3,FALSE)</f>
        <v>#N/A</v>
      </c>
      <c r="Q4115" t="e">
        <f>TableOMP[[#This Row],[Avg]]-$U$2*TableOMP[[#This Row],[StdDev]]</f>
        <v>#N/A</v>
      </c>
      <c r="R4115" t="e">
        <f>TableOMP[[#This Row],[Avg]]+$U$2*TableOMP[[#This Row],[StdDev]]</f>
        <v>#N/A</v>
      </c>
      <c r="S4115" t="e">
        <f>IF(AND(TableOMP[[#This Row],[total_time]]&gt;=TableOMP[[#This Row],[Low]], TableOMP[[#This Row],[total_time]]&lt;=TableOMP[[#This Row],[High]]),1,0)</f>
        <v>#N/A</v>
      </c>
    </row>
    <row r="4116" spans="1:19" hidden="1" x14ac:dyDescent="0.25">
      <c r="A4116" t="s">
        <v>10</v>
      </c>
      <c r="B4116">
        <v>1000</v>
      </c>
      <c r="C4116">
        <v>100</v>
      </c>
      <c r="D4116">
        <v>100000</v>
      </c>
      <c r="E4116">
        <v>41</v>
      </c>
      <c r="F4116">
        <v>1</v>
      </c>
      <c r="G4116">
        <v>3.7693210000000001</v>
      </c>
      <c r="H4116">
        <v>7.6367000000000004E-2</v>
      </c>
      <c r="I4116">
        <v>2.153661</v>
      </c>
      <c r="J4116">
        <v>5.3842000000000001E-2</v>
      </c>
      <c r="K4116" t="str">
        <f>MID(M4116,22,1)</f>
        <v>6</v>
      </c>
      <c r="L4116" t="s">
        <v>65</v>
      </c>
      <c r="M4116" t="s">
        <v>66</v>
      </c>
      <c r="N4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41</v>
      </c>
      <c r="O4116" t="e">
        <f>VLOOKUP(TableOMP[[#This Row],[Label]],TableAvg[],2,FALSE)</f>
        <v>#N/A</v>
      </c>
      <c r="P4116" t="e">
        <f>VLOOKUP(TableOMP[[#This Row],[Label]],TableAvg[],3,FALSE)</f>
        <v>#N/A</v>
      </c>
      <c r="Q4116" t="e">
        <f>TableOMP[[#This Row],[Avg]]-$U$2*TableOMP[[#This Row],[StdDev]]</f>
        <v>#N/A</v>
      </c>
      <c r="R4116" t="e">
        <f>TableOMP[[#This Row],[Avg]]+$U$2*TableOMP[[#This Row],[StdDev]]</f>
        <v>#N/A</v>
      </c>
      <c r="S4116" t="e">
        <f>IF(AND(TableOMP[[#This Row],[total_time]]&gt;=TableOMP[[#This Row],[Low]], TableOMP[[#This Row],[total_time]]&lt;=TableOMP[[#This Row],[High]]),1,0)</f>
        <v>#N/A</v>
      </c>
    </row>
    <row r="4117" spans="1:19" hidden="1" x14ac:dyDescent="0.25">
      <c r="A4117" t="s">
        <v>10</v>
      </c>
      <c r="B4117">
        <v>1000</v>
      </c>
      <c r="C4117">
        <v>100</v>
      </c>
      <c r="D4117">
        <v>100000</v>
      </c>
      <c r="E4117">
        <v>40</v>
      </c>
      <c r="F4117">
        <v>1</v>
      </c>
      <c r="G4117">
        <v>3.7140460000000002</v>
      </c>
      <c r="H4117">
        <v>6.8573999999999996E-2</v>
      </c>
      <c r="I4117">
        <v>1.901146</v>
      </c>
      <c r="J4117">
        <v>4.8746999999999999E-2</v>
      </c>
      <c r="K4117" t="str">
        <f>MID(M4117,22,1)</f>
        <v>6</v>
      </c>
      <c r="L4117" t="s">
        <v>65</v>
      </c>
      <c r="M4117" t="s">
        <v>66</v>
      </c>
      <c r="N4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40</v>
      </c>
      <c r="O4117" t="e">
        <f>VLOOKUP(TableOMP[[#This Row],[Label]],TableAvg[],2,FALSE)</f>
        <v>#N/A</v>
      </c>
      <c r="P4117" t="e">
        <f>VLOOKUP(TableOMP[[#This Row],[Label]],TableAvg[],3,FALSE)</f>
        <v>#N/A</v>
      </c>
      <c r="Q4117" t="e">
        <f>TableOMP[[#This Row],[Avg]]-$U$2*TableOMP[[#This Row],[StdDev]]</f>
        <v>#N/A</v>
      </c>
      <c r="R4117" t="e">
        <f>TableOMP[[#This Row],[Avg]]+$U$2*TableOMP[[#This Row],[StdDev]]</f>
        <v>#N/A</v>
      </c>
      <c r="S4117" t="e">
        <f>IF(AND(TableOMP[[#This Row],[total_time]]&gt;=TableOMP[[#This Row],[Low]], TableOMP[[#This Row],[total_time]]&lt;=TableOMP[[#This Row],[High]]),1,0)</f>
        <v>#N/A</v>
      </c>
    </row>
    <row r="4118" spans="1:19" hidden="1" x14ac:dyDescent="0.25">
      <c r="A4118" t="s">
        <v>10</v>
      </c>
      <c r="B4118">
        <v>1000</v>
      </c>
      <c r="C4118">
        <v>100</v>
      </c>
      <c r="D4118">
        <v>100000</v>
      </c>
      <c r="E4118">
        <v>39</v>
      </c>
      <c r="F4118">
        <v>1</v>
      </c>
      <c r="G4118">
        <v>3.6974300000000002</v>
      </c>
      <c r="H4118">
        <v>5.6821000000000003E-2</v>
      </c>
      <c r="I4118">
        <v>1.3222579999999999</v>
      </c>
      <c r="J4118">
        <v>3.4796000000000001E-2</v>
      </c>
      <c r="K4118" t="str">
        <f>MID(M4118,22,1)</f>
        <v>6</v>
      </c>
      <c r="L4118" t="s">
        <v>65</v>
      </c>
      <c r="M4118" t="s">
        <v>66</v>
      </c>
      <c r="N4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39</v>
      </c>
      <c r="O4118" t="e">
        <f>VLOOKUP(TableOMP[[#This Row],[Label]],TableAvg[],2,FALSE)</f>
        <v>#N/A</v>
      </c>
      <c r="P4118" t="e">
        <f>VLOOKUP(TableOMP[[#This Row],[Label]],TableAvg[],3,FALSE)</f>
        <v>#N/A</v>
      </c>
      <c r="Q4118" t="e">
        <f>TableOMP[[#This Row],[Avg]]-$U$2*TableOMP[[#This Row],[StdDev]]</f>
        <v>#N/A</v>
      </c>
      <c r="R4118" t="e">
        <f>TableOMP[[#This Row],[Avg]]+$U$2*TableOMP[[#This Row],[StdDev]]</f>
        <v>#N/A</v>
      </c>
      <c r="S4118" t="e">
        <f>IF(AND(TableOMP[[#This Row],[total_time]]&gt;=TableOMP[[#This Row],[Low]], TableOMP[[#This Row],[total_time]]&lt;=TableOMP[[#This Row],[High]]),1,0)</f>
        <v>#N/A</v>
      </c>
    </row>
    <row r="4119" spans="1:19" hidden="1" x14ac:dyDescent="0.25">
      <c r="A4119" t="s">
        <v>10</v>
      </c>
      <c r="B4119">
        <v>1000</v>
      </c>
      <c r="C4119">
        <v>100</v>
      </c>
      <c r="D4119">
        <v>100000</v>
      </c>
      <c r="E4119">
        <v>38</v>
      </c>
      <c r="F4119">
        <v>1</v>
      </c>
      <c r="G4119">
        <v>3.5269200000000001</v>
      </c>
      <c r="H4119">
        <v>6.4522999999999997E-2</v>
      </c>
      <c r="I4119">
        <v>1.6569160000000001</v>
      </c>
      <c r="J4119">
        <v>4.4782000000000002E-2</v>
      </c>
      <c r="K4119" t="str">
        <f>MID(M4119,22,1)</f>
        <v>6</v>
      </c>
      <c r="L4119" t="s">
        <v>65</v>
      </c>
      <c r="M4119" t="s">
        <v>66</v>
      </c>
      <c r="N4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38</v>
      </c>
      <c r="O4119" t="e">
        <f>VLOOKUP(TableOMP[[#This Row],[Label]],TableAvg[],2,FALSE)</f>
        <v>#N/A</v>
      </c>
      <c r="P4119" t="e">
        <f>VLOOKUP(TableOMP[[#This Row],[Label]],TableAvg[],3,FALSE)</f>
        <v>#N/A</v>
      </c>
      <c r="Q4119" t="e">
        <f>TableOMP[[#This Row],[Avg]]-$U$2*TableOMP[[#This Row],[StdDev]]</f>
        <v>#N/A</v>
      </c>
      <c r="R4119" t="e">
        <f>TableOMP[[#This Row],[Avg]]+$U$2*TableOMP[[#This Row],[StdDev]]</f>
        <v>#N/A</v>
      </c>
      <c r="S4119" t="e">
        <f>IF(AND(TableOMP[[#This Row],[total_time]]&gt;=TableOMP[[#This Row],[Low]], TableOMP[[#This Row],[total_time]]&lt;=TableOMP[[#This Row],[High]]),1,0)</f>
        <v>#N/A</v>
      </c>
    </row>
    <row r="4120" spans="1:19" hidden="1" x14ac:dyDescent="0.25">
      <c r="A4120" t="s">
        <v>10</v>
      </c>
      <c r="B4120">
        <v>1000</v>
      </c>
      <c r="C4120">
        <v>100</v>
      </c>
      <c r="D4120">
        <v>100000</v>
      </c>
      <c r="E4120">
        <v>37</v>
      </c>
      <c r="F4120">
        <v>1</v>
      </c>
      <c r="G4120">
        <v>4.0909420000000001</v>
      </c>
      <c r="H4120">
        <v>5.9769000000000003E-2</v>
      </c>
      <c r="I4120">
        <v>1.536233</v>
      </c>
      <c r="J4120">
        <v>4.2673000000000003E-2</v>
      </c>
      <c r="K4120" t="str">
        <f>MID(M4120,22,1)</f>
        <v>6</v>
      </c>
      <c r="L4120" t="s">
        <v>65</v>
      </c>
      <c r="M4120" t="s">
        <v>66</v>
      </c>
      <c r="N4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37</v>
      </c>
      <c r="O4120" t="e">
        <f>VLOOKUP(TableOMP[[#This Row],[Label]],TableAvg[],2,FALSE)</f>
        <v>#N/A</v>
      </c>
      <c r="P4120" t="e">
        <f>VLOOKUP(TableOMP[[#This Row],[Label]],TableAvg[],3,FALSE)</f>
        <v>#N/A</v>
      </c>
      <c r="Q4120" t="e">
        <f>TableOMP[[#This Row],[Avg]]-$U$2*TableOMP[[#This Row],[StdDev]]</f>
        <v>#N/A</v>
      </c>
      <c r="R4120" t="e">
        <f>TableOMP[[#This Row],[Avg]]+$U$2*TableOMP[[#This Row],[StdDev]]</f>
        <v>#N/A</v>
      </c>
      <c r="S4120" t="e">
        <f>IF(AND(TableOMP[[#This Row],[total_time]]&gt;=TableOMP[[#This Row],[Low]], TableOMP[[#This Row],[total_time]]&lt;=TableOMP[[#This Row],[High]]),1,0)</f>
        <v>#N/A</v>
      </c>
    </row>
    <row r="4121" spans="1:19" hidden="1" x14ac:dyDescent="0.25">
      <c r="A4121" t="s">
        <v>10</v>
      </c>
      <c r="B4121">
        <v>1000</v>
      </c>
      <c r="C4121">
        <v>100</v>
      </c>
      <c r="D4121">
        <v>100000</v>
      </c>
      <c r="E4121">
        <v>36</v>
      </c>
      <c r="F4121">
        <v>1</v>
      </c>
      <c r="G4121">
        <v>3.5983740000000002</v>
      </c>
      <c r="H4121">
        <v>6.6737000000000005E-2</v>
      </c>
      <c r="I4121">
        <v>1.4526490000000001</v>
      </c>
      <c r="J4121">
        <v>4.1503999999999999E-2</v>
      </c>
      <c r="K4121" t="str">
        <f>MID(M4121,22,1)</f>
        <v>6</v>
      </c>
      <c r="L4121" t="s">
        <v>65</v>
      </c>
      <c r="M4121" t="s">
        <v>66</v>
      </c>
      <c r="N4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36</v>
      </c>
      <c r="O4121" t="e">
        <f>VLOOKUP(TableOMP[[#This Row],[Label]],TableAvg[],2,FALSE)</f>
        <v>#N/A</v>
      </c>
      <c r="P4121" t="e">
        <f>VLOOKUP(TableOMP[[#This Row],[Label]],TableAvg[],3,FALSE)</f>
        <v>#N/A</v>
      </c>
      <c r="Q4121" t="e">
        <f>TableOMP[[#This Row],[Avg]]-$U$2*TableOMP[[#This Row],[StdDev]]</f>
        <v>#N/A</v>
      </c>
      <c r="R4121" t="e">
        <f>TableOMP[[#This Row],[Avg]]+$U$2*TableOMP[[#This Row],[StdDev]]</f>
        <v>#N/A</v>
      </c>
      <c r="S4121" t="e">
        <f>IF(AND(TableOMP[[#This Row],[total_time]]&gt;=TableOMP[[#This Row],[Low]], TableOMP[[#This Row],[total_time]]&lt;=TableOMP[[#This Row],[High]]),1,0)</f>
        <v>#N/A</v>
      </c>
    </row>
    <row r="4122" spans="1:19" hidden="1" x14ac:dyDescent="0.25">
      <c r="A4122" t="s">
        <v>10</v>
      </c>
      <c r="B4122">
        <v>1000</v>
      </c>
      <c r="C4122">
        <v>100</v>
      </c>
      <c r="D4122">
        <v>100000</v>
      </c>
      <c r="E4122">
        <v>35</v>
      </c>
      <c r="F4122">
        <v>1</v>
      </c>
      <c r="G4122">
        <v>3.555625</v>
      </c>
      <c r="H4122">
        <v>6.6254999999999994E-2</v>
      </c>
      <c r="I4122">
        <v>1.7847189999999999</v>
      </c>
      <c r="J4122">
        <v>5.2491999999999997E-2</v>
      </c>
      <c r="K4122" t="str">
        <f>MID(M4122,22,1)</f>
        <v>6</v>
      </c>
      <c r="L4122" t="s">
        <v>65</v>
      </c>
      <c r="M4122" t="s">
        <v>66</v>
      </c>
      <c r="N4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35</v>
      </c>
      <c r="O4122" t="e">
        <f>VLOOKUP(TableOMP[[#This Row],[Label]],TableAvg[],2,FALSE)</f>
        <v>#N/A</v>
      </c>
      <c r="P4122" t="e">
        <f>VLOOKUP(TableOMP[[#This Row],[Label]],TableAvg[],3,FALSE)</f>
        <v>#N/A</v>
      </c>
      <c r="Q4122" t="e">
        <f>TableOMP[[#This Row],[Avg]]-$U$2*TableOMP[[#This Row],[StdDev]]</f>
        <v>#N/A</v>
      </c>
      <c r="R4122" t="e">
        <f>TableOMP[[#This Row],[Avg]]+$U$2*TableOMP[[#This Row],[StdDev]]</f>
        <v>#N/A</v>
      </c>
      <c r="S4122" t="e">
        <f>IF(AND(TableOMP[[#This Row],[total_time]]&gt;=TableOMP[[#This Row],[Low]], TableOMP[[#This Row],[total_time]]&lt;=TableOMP[[#This Row],[High]]),1,0)</f>
        <v>#N/A</v>
      </c>
    </row>
    <row r="4123" spans="1:19" hidden="1" x14ac:dyDescent="0.25">
      <c r="A4123" t="s">
        <v>10</v>
      </c>
      <c r="B4123">
        <v>1000</v>
      </c>
      <c r="C4123">
        <v>100</v>
      </c>
      <c r="D4123">
        <v>100000</v>
      </c>
      <c r="E4123">
        <v>34</v>
      </c>
      <c r="F4123">
        <v>1</v>
      </c>
      <c r="G4123">
        <v>3.507244</v>
      </c>
      <c r="H4123">
        <v>6.4967999999999998E-2</v>
      </c>
      <c r="I4123">
        <v>1.5025409999999999</v>
      </c>
      <c r="J4123">
        <v>4.5532000000000003E-2</v>
      </c>
      <c r="K4123" t="str">
        <f>MID(M4123,22,1)</f>
        <v>6</v>
      </c>
      <c r="L4123" t="s">
        <v>65</v>
      </c>
      <c r="M4123" t="s">
        <v>66</v>
      </c>
      <c r="N4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34</v>
      </c>
      <c r="O4123" t="e">
        <f>VLOOKUP(TableOMP[[#This Row],[Label]],TableAvg[],2,FALSE)</f>
        <v>#N/A</v>
      </c>
      <c r="P4123" t="e">
        <f>VLOOKUP(TableOMP[[#This Row],[Label]],TableAvg[],3,FALSE)</f>
        <v>#N/A</v>
      </c>
      <c r="Q4123" t="e">
        <f>TableOMP[[#This Row],[Avg]]-$U$2*TableOMP[[#This Row],[StdDev]]</f>
        <v>#N/A</v>
      </c>
      <c r="R4123" t="e">
        <f>TableOMP[[#This Row],[Avg]]+$U$2*TableOMP[[#This Row],[StdDev]]</f>
        <v>#N/A</v>
      </c>
      <c r="S4123" t="e">
        <f>IF(AND(TableOMP[[#This Row],[total_time]]&gt;=TableOMP[[#This Row],[Low]], TableOMP[[#This Row],[total_time]]&lt;=TableOMP[[#This Row],[High]]),1,0)</f>
        <v>#N/A</v>
      </c>
    </row>
    <row r="4124" spans="1:19" hidden="1" x14ac:dyDescent="0.25">
      <c r="A4124" t="s">
        <v>10</v>
      </c>
      <c r="B4124">
        <v>1000</v>
      </c>
      <c r="C4124">
        <v>100</v>
      </c>
      <c r="D4124">
        <v>100000</v>
      </c>
      <c r="E4124">
        <v>33</v>
      </c>
      <c r="F4124">
        <v>1</v>
      </c>
      <c r="G4124">
        <v>3.4812319999999999</v>
      </c>
      <c r="H4124">
        <v>5.7458000000000002E-2</v>
      </c>
      <c r="I4124">
        <v>1.2518560000000001</v>
      </c>
      <c r="J4124">
        <v>3.9120000000000002E-2</v>
      </c>
      <c r="K4124" t="str">
        <f>MID(M4124,22,1)</f>
        <v>6</v>
      </c>
      <c r="L4124" t="s">
        <v>65</v>
      </c>
      <c r="M4124" t="s">
        <v>66</v>
      </c>
      <c r="N4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33</v>
      </c>
      <c r="O4124" t="e">
        <f>VLOOKUP(TableOMP[[#This Row],[Label]],TableAvg[],2,FALSE)</f>
        <v>#N/A</v>
      </c>
      <c r="P4124" t="e">
        <f>VLOOKUP(TableOMP[[#This Row],[Label]],TableAvg[],3,FALSE)</f>
        <v>#N/A</v>
      </c>
      <c r="Q4124" t="e">
        <f>TableOMP[[#This Row],[Avg]]-$U$2*TableOMP[[#This Row],[StdDev]]</f>
        <v>#N/A</v>
      </c>
      <c r="R4124" t="e">
        <f>TableOMP[[#This Row],[Avg]]+$U$2*TableOMP[[#This Row],[StdDev]]</f>
        <v>#N/A</v>
      </c>
      <c r="S4124" t="e">
        <f>IF(AND(TableOMP[[#This Row],[total_time]]&gt;=TableOMP[[#This Row],[Low]], TableOMP[[#This Row],[total_time]]&lt;=TableOMP[[#This Row],[High]]),1,0)</f>
        <v>#N/A</v>
      </c>
    </row>
    <row r="4125" spans="1:19" hidden="1" x14ac:dyDescent="0.25">
      <c r="A4125" t="s">
        <v>10</v>
      </c>
      <c r="B4125">
        <v>1000</v>
      </c>
      <c r="C4125">
        <v>100</v>
      </c>
      <c r="D4125">
        <v>100000</v>
      </c>
      <c r="E4125">
        <v>32</v>
      </c>
      <c r="F4125">
        <v>1</v>
      </c>
      <c r="G4125">
        <v>3.5950280000000001</v>
      </c>
      <c r="H4125">
        <v>6.5221000000000001E-2</v>
      </c>
      <c r="I4125">
        <v>1.4811780000000001</v>
      </c>
      <c r="J4125">
        <v>4.7780000000000003E-2</v>
      </c>
      <c r="K4125" t="str">
        <f>MID(M4125,22,1)</f>
        <v>6</v>
      </c>
      <c r="L4125" t="s">
        <v>65</v>
      </c>
      <c r="M4125" t="s">
        <v>66</v>
      </c>
      <c r="N4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32</v>
      </c>
      <c r="O4125" t="e">
        <f>VLOOKUP(TableOMP[[#This Row],[Label]],TableAvg[],2,FALSE)</f>
        <v>#N/A</v>
      </c>
      <c r="P4125" t="e">
        <f>VLOOKUP(TableOMP[[#This Row],[Label]],TableAvg[],3,FALSE)</f>
        <v>#N/A</v>
      </c>
      <c r="Q4125" t="e">
        <f>TableOMP[[#This Row],[Avg]]-$U$2*TableOMP[[#This Row],[StdDev]]</f>
        <v>#N/A</v>
      </c>
      <c r="R4125" t="e">
        <f>TableOMP[[#This Row],[Avg]]+$U$2*TableOMP[[#This Row],[StdDev]]</f>
        <v>#N/A</v>
      </c>
      <c r="S4125" t="e">
        <f>IF(AND(TableOMP[[#This Row],[total_time]]&gt;=TableOMP[[#This Row],[Low]], TableOMP[[#This Row],[total_time]]&lt;=TableOMP[[#This Row],[High]]),1,0)</f>
        <v>#N/A</v>
      </c>
    </row>
    <row r="4126" spans="1:19" hidden="1" x14ac:dyDescent="0.25">
      <c r="A4126" t="s">
        <v>10</v>
      </c>
      <c r="B4126">
        <v>1000</v>
      </c>
      <c r="C4126">
        <v>100</v>
      </c>
      <c r="D4126">
        <v>100000</v>
      </c>
      <c r="E4126">
        <v>31</v>
      </c>
      <c r="F4126">
        <v>1</v>
      </c>
      <c r="G4126">
        <v>3.463203</v>
      </c>
      <c r="H4126">
        <v>5.3574999999999998E-2</v>
      </c>
      <c r="I4126">
        <v>1.1290389999999999</v>
      </c>
      <c r="J4126">
        <v>3.7635000000000002E-2</v>
      </c>
      <c r="K4126" t="str">
        <f>MID(M4126,22,1)</f>
        <v>6</v>
      </c>
      <c r="L4126" t="s">
        <v>65</v>
      </c>
      <c r="M4126" t="s">
        <v>66</v>
      </c>
      <c r="N4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31</v>
      </c>
      <c r="O4126" t="e">
        <f>VLOOKUP(TableOMP[[#This Row],[Label]],TableAvg[],2,FALSE)</f>
        <v>#N/A</v>
      </c>
      <c r="P4126" t="e">
        <f>VLOOKUP(TableOMP[[#This Row],[Label]],TableAvg[],3,FALSE)</f>
        <v>#N/A</v>
      </c>
      <c r="Q4126" t="e">
        <f>TableOMP[[#This Row],[Avg]]-$U$2*TableOMP[[#This Row],[StdDev]]</f>
        <v>#N/A</v>
      </c>
      <c r="R4126" t="e">
        <f>TableOMP[[#This Row],[Avg]]+$U$2*TableOMP[[#This Row],[StdDev]]</f>
        <v>#N/A</v>
      </c>
      <c r="S4126" t="e">
        <f>IF(AND(TableOMP[[#This Row],[total_time]]&gt;=TableOMP[[#This Row],[Low]], TableOMP[[#This Row],[total_time]]&lt;=TableOMP[[#This Row],[High]]),1,0)</f>
        <v>#N/A</v>
      </c>
    </row>
    <row r="4127" spans="1:19" hidden="1" x14ac:dyDescent="0.25">
      <c r="A4127" t="s">
        <v>10</v>
      </c>
      <c r="B4127">
        <v>1000</v>
      </c>
      <c r="C4127">
        <v>100</v>
      </c>
      <c r="D4127">
        <v>100000</v>
      </c>
      <c r="E4127">
        <v>30</v>
      </c>
      <c r="F4127">
        <v>1</v>
      </c>
      <c r="G4127">
        <v>3.5400369999999999</v>
      </c>
      <c r="H4127">
        <v>6.5321000000000004E-2</v>
      </c>
      <c r="I4127">
        <v>1.325474</v>
      </c>
      <c r="J4127">
        <v>4.5705999999999997E-2</v>
      </c>
      <c r="K4127" t="str">
        <f>MID(M4127,22,1)</f>
        <v>6</v>
      </c>
      <c r="L4127" t="s">
        <v>65</v>
      </c>
      <c r="M4127" t="s">
        <v>66</v>
      </c>
      <c r="N4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30</v>
      </c>
      <c r="O4127" t="e">
        <f>VLOOKUP(TableOMP[[#This Row],[Label]],TableAvg[],2,FALSE)</f>
        <v>#N/A</v>
      </c>
      <c r="P4127" t="e">
        <f>VLOOKUP(TableOMP[[#This Row],[Label]],TableAvg[],3,FALSE)</f>
        <v>#N/A</v>
      </c>
      <c r="Q4127" t="e">
        <f>TableOMP[[#This Row],[Avg]]-$U$2*TableOMP[[#This Row],[StdDev]]</f>
        <v>#N/A</v>
      </c>
      <c r="R4127" t="e">
        <f>TableOMP[[#This Row],[Avg]]+$U$2*TableOMP[[#This Row],[StdDev]]</f>
        <v>#N/A</v>
      </c>
      <c r="S4127" t="e">
        <f>IF(AND(TableOMP[[#This Row],[total_time]]&gt;=TableOMP[[#This Row],[Low]], TableOMP[[#This Row],[total_time]]&lt;=TableOMP[[#This Row],[High]]),1,0)</f>
        <v>#N/A</v>
      </c>
    </row>
    <row r="4128" spans="1:19" hidden="1" x14ac:dyDescent="0.25">
      <c r="A4128" t="s">
        <v>10</v>
      </c>
      <c r="B4128">
        <v>1000</v>
      </c>
      <c r="C4128">
        <v>100</v>
      </c>
      <c r="D4128">
        <v>100000</v>
      </c>
      <c r="E4128">
        <v>29</v>
      </c>
      <c r="F4128">
        <v>1</v>
      </c>
      <c r="G4128">
        <v>3.5428679999999999</v>
      </c>
      <c r="H4128">
        <v>9.0945999999999999E-2</v>
      </c>
      <c r="I4128">
        <v>0.71972700000000001</v>
      </c>
      <c r="J4128">
        <v>2.5704999999999999E-2</v>
      </c>
      <c r="K4128" t="str">
        <f>MID(M4128,22,1)</f>
        <v>6</v>
      </c>
      <c r="L4128" t="s">
        <v>65</v>
      </c>
      <c r="M4128" t="s">
        <v>66</v>
      </c>
      <c r="N4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29</v>
      </c>
      <c r="O4128" t="e">
        <f>VLOOKUP(TableOMP[[#This Row],[Label]],TableAvg[],2,FALSE)</f>
        <v>#N/A</v>
      </c>
      <c r="P4128" t="e">
        <f>VLOOKUP(TableOMP[[#This Row],[Label]],TableAvg[],3,FALSE)</f>
        <v>#N/A</v>
      </c>
      <c r="Q4128" t="e">
        <f>TableOMP[[#This Row],[Avg]]-$U$2*TableOMP[[#This Row],[StdDev]]</f>
        <v>#N/A</v>
      </c>
      <c r="R4128" t="e">
        <f>TableOMP[[#This Row],[Avg]]+$U$2*TableOMP[[#This Row],[StdDev]]</f>
        <v>#N/A</v>
      </c>
      <c r="S4128" t="e">
        <f>IF(AND(TableOMP[[#This Row],[total_time]]&gt;=TableOMP[[#This Row],[Low]], TableOMP[[#This Row],[total_time]]&lt;=TableOMP[[#This Row],[High]]),1,0)</f>
        <v>#N/A</v>
      </c>
    </row>
    <row r="4129" spans="1:19" hidden="1" x14ac:dyDescent="0.25">
      <c r="A4129" t="s">
        <v>10</v>
      </c>
      <c r="B4129">
        <v>1000</v>
      </c>
      <c r="C4129">
        <v>100</v>
      </c>
      <c r="D4129">
        <v>100000</v>
      </c>
      <c r="E4129">
        <v>28</v>
      </c>
      <c r="F4129">
        <v>1</v>
      </c>
      <c r="G4129">
        <v>3.4673159999999998</v>
      </c>
      <c r="H4129">
        <v>4.5464999999999998E-2</v>
      </c>
      <c r="I4129">
        <v>0.99475599999999997</v>
      </c>
      <c r="J4129">
        <v>3.6843000000000001E-2</v>
      </c>
      <c r="K4129" t="str">
        <f>MID(M4129,22,1)</f>
        <v>6</v>
      </c>
      <c r="L4129" t="s">
        <v>65</v>
      </c>
      <c r="M4129" t="s">
        <v>66</v>
      </c>
      <c r="N4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28</v>
      </c>
      <c r="O4129" t="e">
        <f>VLOOKUP(TableOMP[[#This Row],[Label]],TableAvg[],2,FALSE)</f>
        <v>#N/A</v>
      </c>
      <c r="P4129" t="e">
        <f>VLOOKUP(TableOMP[[#This Row],[Label]],TableAvg[],3,FALSE)</f>
        <v>#N/A</v>
      </c>
      <c r="Q4129" t="e">
        <f>TableOMP[[#This Row],[Avg]]-$U$2*TableOMP[[#This Row],[StdDev]]</f>
        <v>#N/A</v>
      </c>
      <c r="R4129" t="e">
        <f>TableOMP[[#This Row],[Avg]]+$U$2*TableOMP[[#This Row],[StdDev]]</f>
        <v>#N/A</v>
      </c>
      <c r="S4129" t="e">
        <f>IF(AND(TableOMP[[#This Row],[total_time]]&gt;=TableOMP[[#This Row],[Low]], TableOMP[[#This Row],[total_time]]&lt;=TableOMP[[#This Row],[High]]),1,0)</f>
        <v>#N/A</v>
      </c>
    </row>
    <row r="4130" spans="1:19" hidden="1" x14ac:dyDescent="0.25">
      <c r="A4130" t="s">
        <v>10</v>
      </c>
      <c r="B4130">
        <v>1000</v>
      </c>
      <c r="C4130">
        <v>100</v>
      </c>
      <c r="D4130">
        <v>100000</v>
      </c>
      <c r="E4130">
        <v>27</v>
      </c>
      <c r="F4130">
        <v>1</v>
      </c>
      <c r="G4130">
        <v>3.413068</v>
      </c>
      <c r="H4130">
        <v>4.5678000000000003E-2</v>
      </c>
      <c r="I4130">
        <v>0.90179299999999996</v>
      </c>
      <c r="J4130">
        <v>3.4684E-2</v>
      </c>
      <c r="K4130" t="str">
        <f>MID(M4130,22,1)</f>
        <v>6</v>
      </c>
      <c r="L4130" t="s">
        <v>65</v>
      </c>
      <c r="M4130" t="s">
        <v>66</v>
      </c>
      <c r="N4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27</v>
      </c>
      <c r="O4130" t="e">
        <f>VLOOKUP(TableOMP[[#This Row],[Label]],TableAvg[],2,FALSE)</f>
        <v>#N/A</v>
      </c>
      <c r="P4130" t="e">
        <f>VLOOKUP(TableOMP[[#This Row],[Label]],TableAvg[],3,FALSE)</f>
        <v>#N/A</v>
      </c>
      <c r="Q4130" t="e">
        <f>TableOMP[[#This Row],[Avg]]-$U$2*TableOMP[[#This Row],[StdDev]]</f>
        <v>#N/A</v>
      </c>
      <c r="R4130" t="e">
        <f>TableOMP[[#This Row],[Avg]]+$U$2*TableOMP[[#This Row],[StdDev]]</f>
        <v>#N/A</v>
      </c>
      <c r="S4130" t="e">
        <f>IF(AND(TableOMP[[#This Row],[total_time]]&gt;=TableOMP[[#This Row],[Low]], TableOMP[[#This Row],[total_time]]&lt;=TableOMP[[#This Row],[High]]),1,0)</f>
        <v>#N/A</v>
      </c>
    </row>
    <row r="4131" spans="1:19" hidden="1" x14ac:dyDescent="0.25">
      <c r="A4131" t="s">
        <v>10</v>
      </c>
      <c r="B4131">
        <v>1000</v>
      </c>
      <c r="C4131">
        <v>100</v>
      </c>
      <c r="D4131">
        <v>100000</v>
      </c>
      <c r="E4131">
        <v>26</v>
      </c>
      <c r="F4131">
        <v>1</v>
      </c>
      <c r="G4131">
        <v>3.464496</v>
      </c>
      <c r="H4131">
        <v>4.9481999999999998E-2</v>
      </c>
      <c r="I4131">
        <v>0.97543899999999994</v>
      </c>
      <c r="J4131">
        <v>3.9017999999999997E-2</v>
      </c>
      <c r="K4131" t="str">
        <f>MID(M4131,22,1)</f>
        <v>6</v>
      </c>
      <c r="L4131" t="s">
        <v>65</v>
      </c>
      <c r="M4131" t="s">
        <v>66</v>
      </c>
      <c r="N4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26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t="e">
        <f>TableOMP[[#This Row],[Avg]]-$U$2*TableOMP[[#This Row],[StdDev]]</f>
        <v>#N/A</v>
      </c>
      <c r="R4131" t="e">
        <f>TableOMP[[#This Row],[Avg]]+$U$2*TableOMP[[#This Row],[StdDev]]</f>
        <v>#N/A</v>
      </c>
      <c r="S4131" t="e">
        <f>IF(AND(TableOMP[[#This Row],[total_time]]&gt;=TableOMP[[#This Row],[Low]], TableOMP[[#This Row],[total_time]]&lt;=TableOMP[[#This Row],[High]]),1,0)</f>
        <v>#N/A</v>
      </c>
    </row>
    <row r="4132" spans="1:19" hidden="1" x14ac:dyDescent="0.25">
      <c r="A4132" t="s">
        <v>10</v>
      </c>
      <c r="B4132">
        <v>1000</v>
      </c>
      <c r="C4132">
        <v>100</v>
      </c>
      <c r="D4132">
        <v>100000</v>
      </c>
      <c r="E4132">
        <v>25</v>
      </c>
      <c r="F4132">
        <v>1</v>
      </c>
      <c r="G4132">
        <v>3.459368</v>
      </c>
      <c r="H4132">
        <v>6.0295000000000001E-2</v>
      </c>
      <c r="I4132">
        <v>1.039882</v>
      </c>
      <c r="J4132">
        <v>4.3327999999999998E-2</v>
      </c>
      <c r="K4132" t="str">
        <f>MID(M4132,22,1)</f>
        <v>6</v>
      </c>
      <c r="L4132" t="s">
        <v>65</v>
      </c>
      <c r="M4132" t="s">
        <v>66</v>
      </c>
      <c r="N4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25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t="e">
        <f>TableOMP[[#This Row],[Avg]]-$U$2*TableOMP[[#This Row],[StdDev]]</f>
        <v>#N/A</v>
      </c>
      <c r="R4132" t="e">
        <f>TableOMP[[#This Row],[Avg]]+$U$2*TableOMP[[#This Row],[StdDev]]</f>
        <v>#N/A</v>
      </c>
      <c r="S4132" t="e">
        <f>IF(AND(TableOMP[[#This Row],[total_time]]&gt;=TableOMP[[#This Row],[Low]], TableOMP[[#This Row],[total_time]]&lt;=TableOMP[[#This Row],[High]]),1,0)</f>
        <v>#N/A</v>
      </c>
    </row>
    <row r="4133" spans="1:19" hidden="1" x14ac:dyDescent="0.25">
      <c r="A4133" t="s">
        <v>10</v>
      </c>
      <c r="B4133">
        <v>1000</v>
      </c>
      <c r="C4133">
        <v>100</v>
      </c>
      <c r="D4133">
        <v>100000</v>
      </c>
      <c r="E4133">
        <v>24</v>
      </c>
      <c r="F4133">
        <v>1</v>
      </c>
      <c r="G4133">
        <v>3.4210699999999998</v>
      </c>
      <c r="H4133">
        <v>2.5957999999999998E-2</v>
      </c>
      <c r="I4133">
        <v>0.50850899999999999</v>
      </c>
      <c r="J4133">
        <v>2.2109E-2</v>
      </c>
      <c r="K4133" t="str">
        <f>MID(M4133,22,1)</f>
        <v>6</v>
      </c>
      <c r="L4133" t="s">
        <v>65</v>
      </c>
      <c r="M4133" t="s">
        <v>66</v>
      </c>
      <c r="N4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24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t="e">
        <f>TableOMP[[#This Row],[Avg]]-$U$2*TableOMP[[#This Row],[StdDev]]</f>
        <v>#N/A</v>
      </c>
      <c r="R4133" t="e">
        <f>TableOMP[[#This Row],[Avg]]+$U$2*TableOMP[[#This Row],[StdDev]]</f>
        <v>#N/A</v>
      </c>
      <c r="S4133" t="e">
        <f>IF(AND(TableOMP[[#This Row],[total_time]]&gt;=TableOMP[[#This Row],[Low]], TableOMP[[#This Row],[total_time]]&lt;=TableOMP[[#This Row],[High]]),1,0)</f>
        <v>#N/A</v>
      </c>
    </row>
    <row r="4134" spans="1:19" hidden="1" x14ac:dyDescent="0.25">
      <c r="A4134" t="s">
        <v>10</v>
      </c>
      <c r="B4134">
        <v>1000</v>
      </c>
      <c r="C4134">
        <v>100</v>
      </c>
      <c r="D4134">
        <v>100000</v>
      </c>
      <c r="E4134">
        <v>23</v>
      </c>
      <c r="F4134">
        <v>1</v>
      </c>
      <c r="G4134">
        <v>3.4189069999999999</v>
      </c>
      <c r="H4134">
        <v>5.0860000000000002E-2</v>
      </c>
      <c r="I4134">
        <v>0.83866399999999997</v>
      </c>
      <c r="J4134">
        <v>3.8121000000000002E-2</v>
      </c>
      <c r="K4134" t="str">
        <f>MID(M4134,22,1)</f>
        <v>6</v>
      </c>
      <c r="L4134" t="s">
        <v>65</v>
      </c>
      <c r="M4134" t="s">
        <v>66</v>
      </c>
      <c r="N4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23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t="e">
        <f>TableOMP[[#This Row],[Avg]]-$U$2*TableOMP[[#This Row],[StdDev]]</f>
        <v>#N/A</v>
      </c>
      <c r="R4134" t="e">
        <f>TableOMP[[#This Row],[Avg]]+$U$2*TableOMP[[#This Row],[StdDev]]</f>
        <v>#N/A</v>
      </c>
      <c r="S4134" t="e">
        <f>IF(AND(TableOMP[[#This Row],[total_time]]&gt;=TableOMP[[#This Row],[Low]], TableOMP[[#This Row],[total_time]]&lt;=TableOMP[[#This Row],[High]]),1,0)</f>
        <v>#N/A</v>
      </c>
    </row>
    <row r="4135" spans="1:19" hidden="1" x14ac:dyDescent="0.25">
      <c r="A4135" t="s">
        <v>10</v>
      </c>
      <c r="B4135">
        <v>1000</v>
      </c>
      <c r="C4135">
        <v>100</v>
      </c>
      <c r="D4135">
        <v>100000</v>
      </c>
      <c r="E4135">
        <v>22</v>
      </c>
      <c r="F4135">
        <v>1</v>
      </c>
      <c r="G4135">
        <v>3.4151379999999998</v>
      </c>
      <c r="H4135">
        <v>5.0063000000000003E-2</v>
      </c>
      <c r="I4135">
        <v>0.76284399999999997</v>
      </c>
      <c r="J4135">
        <v>3.6325999999999997E-2</v>
      </c>
      <c r="K4135" t="str">
        <f>MID(M4135,22,1)</f>
        <v>6</v>
      </c>
      <c r="L4135" t="s">
        <v>65</v>
      </c>
      <c r="M4135" t="s">
        <v>66</v>
      </c>
      <c r="N4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22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t="e">
        <f>TableOMP[[#This Row],[Avg]]-$U$2*TableOMP[[#This Row],[StdDev]]</f>
        <v>#N/A</v>
      </c>
      <c r="R4135" t="e">
        <f>TableOMP[[#This Row],[Avg]]+$U$2*TableOMP[[#This Row],[StdDev]]</f>
        <v>#N/A</v>
      </c>
      <c r="S4135" t="e">
        <f>IF(AND(TableOMP[[#This Row],[total_time]]&gt;=TableOMP[[#This Row],[Low]], TableOMP[[#This Row],[total_time]]&lt;=TableOMP[[#This Row],[High]]),1,0)</f>
        <v>#N/A</v>
      </c>
    </row>
    <row r="4136" spans="1:19" hidden="1" x14ac:dyDescent="0.25">
      <c r="A4136" t="s">
        <v>10</v>
      </c>
      <c r="B4136">
        <v>1000</v>
      </c>
      <c r="C4136">
        <v>100</v>
      </c>
      <c r="D4136">
        <v>100000</v>
      </c>
      <c r="E4136">
        <v>21</v>
      </c>
      <c r="F4136">
        <v>1</v>
      </c>
      <c r="G4136">
        <v>3.3911069999999999</v>
      </c>
      <c r="H4136">
        <v>4.6435999999999998E-2</v>
      </c>
      <c r="I4136">
        <v>0.55516699999999997</v>
      </c>
      <c r="J4136">
        <v>2.7758000000000001E-2</v>
      </c>
      <c r="K4136" t="str">
        <f>MID(M4136,22,1)</f>
        <v>6</v>
      </c>
      <c r="L4136" t="s">
        <v>65</v>
      </c>
      <c r="M4136" t="s">
        <v>66</v>
      </c>
      <c r="N4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21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t="e">
        <f>TableOMP[[#This Row],[Avg]]-$U$2*TableOMP[[#This Row],[StdDev]]</f>
        <v>#N/A</v>
      </c>
      <c r="R4136" t="e">
        <f>TableOMP[[#This Row],[Avg]]+$U$2*TableOMP[[#This Row],[StdDev]]</f>
        <v>#N/A</v>
      </c>
      <c r="S4136" t="e">
        <f>IF(AND(TableOMP[[#This Row],[total_time]]&gt;=TableOMP[[#This Row],[Low]], TableOMP[[#This Row],[total_time]]&lt;=TableOMP[[#This Row],[High]]),1,0)</f>
        <v>#N/A</v>
      </c>
    </row>
    <row r="4137" spans="1:19" hidden="1" x14ac:dyDescent="0.25">
      <c r="A4137" t="s">
        <v>10</v>
      </c>
      <c r="B4137">
        <v>1000</v>
      </c>
      <c r="C4137">
        <v>100</v>
      </c>
      <c r="D4137">
        <v>100000</v>
      </c>
      <c r="E4137">
        <v>20</v>
      </c>
      <c r="F4137">
        <v>1</v>
      </c>
      <c r="G4137">
        <v>3.3690289999999998</v>
      </c>
      <c r="H4137">
        <v>3.7891000000000001E-2</v>
      </c>
      <c r="I4137">
        <v>0.47836400000000001</v>
      </c>
      <c r="J4137">
        <v>2.5177000000000001E-2</v>
      </c>
      <c r="K4137" t="str">
        <f>MID(M4137,22,1)</f>
        <v>6</v>
      </c>
      <c r="L4137" t="s">
        <v>65</v>
      </c>
      <c r="M4137" t="s">
        <v>66</v>
      </c>
      <c r="N4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20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t="e">
        <f>TableOMP[[#This Row],[Avg]]-$U$2*TableOMP[[#This Row],[StdDev]]</f>
        <v>#N/A</v>
      </c>
      <c r="R4137" t="e">
        <f>TableOMP[[#This Row],[Avg]]+$U$2*TableOMP[[#This Row],[StdDev]]</f>
        <v>#N/A</v>
      </c>
      <c r="S4137" t="e">
        <f>IF(AND(TableOMP[[#This Row],[total_time]]&gt;=TableOMP[[#This Row],[Low]], TableOMP[[#This Row],[total_time]]&lt;=TableOMP[[#This Row],[High]]),1,0)</f>
        <v>#N/A</v>
      </c>
    </row>
    <row r="4138" spans="1:19" hidden="1" x14ac:dyDescent="0.25">
      <c r="A4138" t="s">
        <v>10</v>
      </c>
      <c r="B4138">
        <v>1000</v>
      </c>
      <c r="C4138">
        <v>100</v>
      </c>
      <c r="D4138">
        <v>100000</v>
      </c>
      <c r="E4138">
        <v>19</v>
      </c>
      <c r="F4138">
        <v>1</v>
      </c>
      <c r="G4138">
        <v>3.8949400000000001</v>
      </c>
      <c r="H4138">
        <v>4.1225999999999999E-2</v>
      </c>
      <c r="I4138">
        <v>0.60166799999999998</v>
      </c>
      <c r="J4138">
        <v>3.3425999999999997E-2</v>
      </c>
      <c r="K4138" t="str">
        <f>MID(M4138,22,1)</f>
        <v>6</v>
      </c>
      <c r="L4138" t="s">
        <v>65</v>
      </c>
      <c r="M4138" t="s">
        <v>66</v>
      </c>
      <c r="N4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19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t="e">
        <f>TableOMP[[#This Row],[Avg]]-$U$2*TableOMP[[#This Row],[StdDev]]</f>
        <v>#N/A</v>
      </c>
      <c r="R4138" t="e">
        <f>TableOMP[[#This Row],[Avg]]+$U$2*TableOMP[[#This Row],[StdDev]]</f>
        <v>#N/A</v>
      </c>
      <c r="S4138" t="e">
        <f>IF(AND(TableOMP[[#This Row],[total_time]]&gt;=TableOMP[[#This Row],[Low]], TableOMP[[#This Row],[total_time]]&lt;=TableOMP[[#This Row],[High]]),1,0)</f>
        <v>#N/A</v>
      </c>
    </row>
    <row r="4139" spans="1:19" hidden="1" x14ac:dyDescent="0.25">
      <c r="A4139" t="s">
        <v>10</v>
      </c>
      <c r="B4139">
        <v>1000</v>
      </c>
      <c r="C4139">
        <v>100</v>
      </c>
      <c r="D4139">
        <v>100000</v>
      </c>
      <c r="E4139">
        <v>18</v>
      </c>
      <c r="F4139">
        <v>1</v>
      </c>
      <c r="G4139">
        <v>3.383626</v>
      </c>
      <c r="H4139">
        <v>4.2736999999999997E-2</v>
      </c>
      <c r="I4139">
        <v>0.53281900000000004</v>
      </c>
      <c r="J4139">
        <v>3.1342000000000002E-2</v>
      </c>
      <c r="K4139" t="str">
        <f>MID(M4139,22,1)</f>
        <v>6</v>
      </c>
      <c r="L4139" t="s">
        <v>65</v>
      </c>
      <c r="M4139" t="s">
        <v>66</v>
      </c>
      <c r="N4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18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t="e">
        <f>TableOMP[[#This Row],[Avg]]-$U$2*TableOMP[[#This Row],[StdDev]]</f>
        <v>#N/A</v>
      </c>
      <c r="R4139" t="e">
        <f>TableOMP[[#This Row],[Avg]]+$U$2*TableOMP[[#This Row],[StdDev]]</f>
        <v>#N/A</v>
      </c>
      <c r="S4139" t="e">
        <f>IF(AND(TableOMP[[#This Row],[total_time]]&gt;=TableOMP[[#This Row],[Low]], TableOMP[[#This Row],[total_time]]&lt;=TableOMP[[#This Row],[High]]),1,0)</f>
        <v>#N/A</v>
      </c>
    </row>
    <row r="4140" spans="1:19" hidden="1" x14ac:dyDescent="0.25">
      <c r="A4140" t="s">
        <v>10</v>
      </c>
      <c r="B4140">
        <v>1000</v>
      </c>
      <c r="C4140">
        <v>100</v>
      </c>
      <c r="D4140">
        <v>100000</v>
      </c>
      <c r="E4140">
        <v>17</v>
      </c>
      <c r="F4140">
        <v>1</v>
      </c>
      <c r="G4140">
        <v>3.3731309999999999</v>
      </c>
      <c r="H4140">
        <v>4.1796E-2</v>
      </c>
      <c r="I4140">
        <v>0.50863100000000006</v>
      </c>
      <c r="J4140">
        <v>3.1788999999999998E-2</v>
      </c>
      <c r="K4140" t="str">
        <f>MID(M4140,22,1)</f>
        <v>6</v>
      </c>
      <c r="L4140" t="s">
        <v>65</v>
      </c>
      <c r="M4140" t="s">
        <v>66</v>
      </c>
      <c r="N4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17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t="e">
        <f>TableOMP[[#This Row],[Avg]]-$U$2*TableOMP[[#This Row],[StdDev]]</f>
        <v>#N/A</v>
      </c>
      <c r="R4140" t="e">
        <f>TableOMP[[#This Row],[Avg]]+$U$2*TableOMP[[#This Row],[StdDev]]</f>
        <v>#N/A</v>
      </c>
      <c r="S4140" t="e">
        <f>IF(AND(TableOMP[[#This Row],[total_time]]&gt;=TableOMP[[#This Row],[Low]], TableOMP[[#This Row],[total_time]]&lt;=TableOMP[[#This Row],[High]]),1,0)</f>
        <v>#N/A</v>
      </c>
    </row>
    <row r="4141" spans="1:19" hidden="1" x14ac:dyDescent="0.25">
      <c r="A4141" t="s">
        <v>10</v>
      </c>
      <c r="B4141">
        <v>1000</v>
      </c>
      <c r="C4141">
        <v>100</v>
      </c>
      <c r="D4141">
        <v>100000</v>
      </c>
      <c r="E4141">
        <v>16</v>
      </c>
      <c r="F4141">
        <v>1</v>
      </c>
      <c r="G4141">
        <v>3.365081</v>
      </c>
      <c r="H4141">
        <v>4.1974999999999998E-2</v>
      </c>
      <c r="I4141">
        <v>0.41849700000000001</v>
      </c>
      <c r="J4141">
        <v>2.7900000000000001E-2</v>
      </c>
      <c r="K4141" t="str">
        <f>MID(M4141,22,1)</f>
        <v>6</v>
      </c>
      <c r="L4141" t="s">
        <v>65</v>
      </c>
      <c r="M4141" t="s">
        <v>66</v>
      </c>
      <c r="N4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16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t="e">
        <f>TableOMP[[#This Row],[Avg]]-$U$2*TableOMP[[#This Row],[StdDev]]</f>
        <v>#N/A</v>
      </c>
      <c r="R4141" t="e">
        <f>TableOMP[[#This Row],[Avg]]+$U$2*TableOMP[[#This Row],[StdDev]]</f>
        <v>#N/A</v>
      </c>
      <c r="S4141" t="e">
        <f>IF(AND(TableOMP[[#This Row],[total_time]]&gt;=TableOMP[[#This Row],[Low]], TableOMP[[#This Row],[total_time]]&lt;=TableOMP[[#This Row],[High]]),1,0)</f>
        <v>#N/A</v>
      </c>
    </row>
    <row r="4142" spans="1:19" hidden="1" x14ac:dyDescent="0.25">
      <c r="A4142" t="s">
        <v>10</v>
      </c>
      <c r="B4142">
        <v>1000</v>
      </c>
      <c r="C4142">
        <v>100</v>
      </c>
      <c r="D4142">
        <v>100000</v>
      </c>
      <c r="E4142">
        <v>15</v>
      </c>
      <c r="F4142">
        <v>1</v>
      </c>
      <c r="G4142">
        <v>3.3580009999999998</v>
      </c>
      <c r="H4142">
        <v>4.3189999999999999E-2</v>
      </c>
      <c r="I4142">
        <v>0.34570600000000001</v>
      </c>
      <c r="J4142">
        <v>2.4693E-2</v>
      </c>
      <c r="K4142" t="str">
        <f>MID(M4142,22,1)</f>
        <v>6</v>
      </c>
      <c r="L4142" t="s">
        <v>65</v>
      </c>
      <c r="M4142" t="s">
        <v>66</v>
      </c>
      <c r="N4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15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t="e">
        <f>TableOMP[[#This Row],[Avg]]-$U$2*TableOMP[[#This Row],[StdDev]]</f>
        <v>#N/A</v>
      </c>
      <c r="R4142" t="e">
        <f>TableOMP[[#This Row],[Avg]]+$U$2*TableOMP[[#This Row],[StdDev]]</f>
        <v>#N/A</v>
      </c>
      <c r="S4142" t="e">
        <f>IF(AND(TableOMP[[#This Row],[total_time]]&gt;=TableOMP[[#This Row],[Low]], TableOMP[[#This Row],[total_time]]&lt;=TableOMP[[#This Row],[High]]),1,0)</f>
        <v>#N/A</v>
      </c>
    </row>
    <row r="4143" spans="1:19" hidden="1" x14ac:dyDescent="0.25">
      <c r="A4143" t="s">
        <v>10</v>
      </c>
      <c r="B4143">
        <v>1000</v>
      </c>
      <c r="C4143">
        <v>100</v>
      </c>
      <c r="D4143">
        <v>100000</v>
      </c>
      <c r="E4143">
        <v>14</v>
      </c>
      <c r="F4143">
        <v>1</v>
      </c>
      <c r="G4143">
        <v>3.3507859999999998</v>
      </c>
      <c r="H4143">
        <v>3.3980000000000003E-2</v>
      </c>
      <c r="I4143">
        <v>0.21104600000000001</v>
      </c>
      <c r="J4143">
        <v>1.6233999999999998E-2</v>
      </c>
      <c r="K4143" t="str">
        <f>MID(M4143,22,1)</f>
        <v>6</v>
      </c>
      <c r="L4143" t="s">
        <v>65</v>
      </c>
      <c r="M4143" t="s">
        <v>66</v>
      </c>
      <c r="N4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14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t="e">
        <f>TableOMP[[#This Row],[Avg]]-$U$2*TableOMP[[#This Row],[StdDev]]</f>
        <v>#N/A</v>
      </c>
      <c r="R4143" t="e">
        <f>TableOMP[[#This Row],[Avg]]+$U$2*TableOMP[[#This Row],[StdDev]]</f>
        <v>#N/A</v>
      </c>
      <c r="S4143" t="e">
        <f>IF(AND(TableOMP[[#This Row],[total_time]]&gt;=TableOMP[[#This Row],[Low]], TableOMP[[#This Row],[total_time]]&lt;=TableOMP[[#This Row],[High]]),1,0)</f>
        <v>#N/A</v>
      </c>
    </row>
    <row r="4144" spans="1:19" hidden="1" x14ac:dyDescent="0.25">
      <c r="A4144" t="s">
        <v>10</v>
      </c>
      <c r="B4144">
        <v>1000</v>
      </c>
      <c r="C4144">
        <v>100</v>
      </c>
      <c r="D4144">
        <v>100000</v>
      </c>
      <c r="E4144">
        <v>13</v>
      </c>
      <c r="F4144">
        <v>1</v>
      </c>
      <c r="G4144">
        <v>3.3449990000000001</v>
      </c>
      <c r="H4144">
        <v>3.8504999999999998E-2</v>
      </c>
      <c r="I4144">
        <v>0.26099600000000001</v>
      </c>
      <c r="J4144">
        <v>2.1749999999999999E-2</v>
      </c>
      <c r="K4144" t="str">
        <f>MID(M4144,22,1)</f>
        <v>6</v>
      </c>
      <c r="L4144" t="s">
        <v>65</v>
      </c>
      <c r="M4144" t="s">
        <v>66</v>
      </c>
      <c r="N4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13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t="e">
        <f>TableOMP[[#This Row],[Avg]]-$U$2*TableOMP[[#This Row],[StdDev]]</f>
        <v>#N/A</v>
      </c>
      <c r="R4144" t="e">
        <f>TableOMP[[#This Row],[Avg]]+$U$2*TableOMP[[#This Row],[StdDev]]</f>
        <v>#N/A</v>
      </c>
      <c r="S4144" t="e">
        <f>IF(AND(TableOMP[[#This Row],[total_time]]&gt;=TableOMP[[#This Row],[Low]], TableOMP[[#This Row],[total_time]]&lt;=TableOMP[[#This Row],[High]]),1,0)</f>
        <v>#N/A</v>
      </c>
    </row>
    <row r="4145" spans="1:19" hidden="1" x14ac:dyDescent="0.25">
      <c r="A4145" t="s">
        <v>10</v>
      </c>
      <c r="B4145">
        <v>1000</v>
      </c>
      <c r="C4145">
        <v>100</v>
      </c>
      <c r="D4145">
        <v>100000</v>
      </c>
      <c r="E4145">
        <v>12</v>
      </c>
      <c r="F4145">
        <v>1</v>
      </c>
      <c r="G4145">
        <v>3.3368829999999998</v>
      </c>
      <c r="H4145">
        <v>1.8030000000000001E-2</v>
      </c>
      <c r="I4145">
        <v>0.16034999999999999</v>
      </c>
      <c r="J4145">
        <v>1.4577E-2</v>
      </c>
      <c r="K4145" t="str">
        <f>MID(M4145,22,1)</f>
        <v>6</v>
      </c>
      <c r="L4145" t="s">
        <v>65</v>
      </c>
      <c r="M4145" t="s">
        <v>66</v>
      </c>
      <c r="N4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12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t="e">
        <f>TableOMP[[#This Row],[Avg]]-$U$2*TableOMP[[#This Row],[StdDev]]</f>
        <v>#N/A</v>
      </c>
      <c r="R4145" t="e">
        <f>TableOMP[[#This Row],[Avg]]+$U$2*TableOMP[[#This Row],[StdDev]]</f>
        <v>#N/A</v>
      </c>
      <c r="S4145" t="e">
        <f>IF(AND(TableOMP[[#This Row],[total_time]]&gt;=TableOMP[[#This Row],[Low]], TableOMP[[#This Row],[total_time]]&lt;=TableOMP[[#This Row],[High]]),1,0)</f>
        <v>#N/A</v>
      </c>
    </row>
    <row r="4146" spans="1:19" hidden="1" x14ac:dyDescent="0.25">
      <c r="A4146" t="s">
        <v>10</v>
      </c>
      <c r="B4146">
        <v>1000</v>
      </c>
      <c r="C4146">
        <v>100</v>
      </c>
      <c r="D4146">
        <v>100000</v>
      </c>
      <c r="E4146">
        <v>11</v>
      </c>
      <c r="F4146">
        <v>1</v>
      </c>
      <c r="G4146">
        <v>3.312017</v>
      </c>
      <c r="H4146">
        <v>3.0783000000000001E-2</v>
      </c>
      <c r="I4146">
        <v>0.15082400000000001</v>
      </c>
      <c r="J4146">
        <v>1.5082E-2</v>
      </c>
      <c r="K4146" t="str">
        <f>MID(M4146,22,1)</f>
        <v>6</v>
      </c>
      <c r="L4146" t="s">
        <v>65</v>
      </c>
      <c r="M4146" t="s">
        <v>66</v>
      </c>
      <c r="N4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11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t="e">
        <f>TableOMP[[#This Row],[Avg]]-$U$2*TableOMP[[#This Row],[StdDev]]</f>
        <v>#N/A</v>
      </c>
      <c r="R4146" t="e">
        <f>TableOMP[[#This Row],[Avg]]+$U$2*TableOMP[[#This Row],[StdDev]]</f>
        <v>#N/A</v>
      </c>
      <c r="S4146" t="e">
        <f>IF(AND(TableOMP[[#This Row],[total_time]]&gt;=TableOMP[[#This Row],[Low]], TableOMP[[#This Row],[total_time]]&lt;=TableOMP[[#This Row],[High]]),1,0)</f>
        <v>#N/A</v>
      </c>
    </row>
    <row r="4147" spans="1:19" hidden="1" x14ac:dyDescent="0.25">
      <c r="A4147" t="s">
        <v>10</v>
      </c>
      <c r="B4147">
        <v>1000</v>
      </c>
      <c r="C4147">
        <v>100</v>
      </c>
      <c r="D4147">
        <v>100000</v>
      </c>
      <c r="E4147">
        <v>10</v>
      </c>
      <c r="F4147">
        <v>1</v>
      </c>
      <c r="G4147">
        <v>3.3158979999999998</v>
      </c>
      <c r="H4147">
        <v>2.6449E-2</v>
      </c>
      <c r="I4147">
        <v>0.14092499999999999</v>
      </c>
      <c r="J4147">
        <v>1.5657999999999998E-2</v>
      </c>
      <c r="K4147" t="str">
        <f>MID(M4147,22,1)</f>
        <v>6</v>
      </c>
      <c r="L4147" t="s">
        <v>65</v>
      </c>
      <c r="M4147" t="s">
        <v>66</v>
      </c>
      <c r="N4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10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t="e">
        <f>TableOMP[[#This Row],[Avg]]-$U$2*TableOMP[[#This Row],[StdDev]]</f>
        <v>#N/A</v>
      </c>
      <c r="R4147" t="e">
        <f>TableOMP[[#This Row],[Avg]]+$U$2*TableOMP[[#This Row],[StdDev]]</f>
        <v>#N/A</v>
      </c>
      <c r="S4147" t="e">
        <f>IF(AND(TableOMP[[#This Row],[total_time]]&gt;=TableOMP[[#This Row],[Low]], TableOMP[[#This Row],[total_time]]&lt;=TableOMP[[#This Row],[High]]),1,0)</f>
        <v>#N/A</v>
      </c>
    </row>
    <row r="4148" spans="1:19" hidden="1" x14ac:dyDescent="0.25">
      <c r="A4148" t="s">
        <v>10</v>
      </c>
      <c r="B4148">
        <v>1000</v>
      </c>
      <c r="C4148">
        <v>100</v>
      </c>
      <c r="D4148">
        <v>100000</v>
      </c>
      <c r="E4148">
        <v>9</v>
      </c>
      <c r="F4148">
        <v>1</v>
      </c>
      <c r="G4148">
        <v>3.3043659999999999</v>
      </c>
      <c r="H4148">
        <v>1.5391E-2</v>
      </c>
      <c r="I4148">
        <v>9.7947000000000006E-2</v>
      </c>
      <c r="J4148">
        <v>1.2243E-2</v>
      </c>
      <c r="K4148" t="str">
        <f>MID(M4148,22,1)</f>
        <v>6</v>
      </c>
      <c r="L4148" t="s">
        <v>65</v>
      </c>
      <c r="M4148" t="s">
        <v>66</v>
      </c>
      <c r="N4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9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t="e">
        <f>TableOMP[[#This Row],[Avg]]-$U$2*TableOMP[[#This Row],[StdDev]]</f>
        <v>#N/A</v>
      </c>
      <c r="R4148" t="e">
        <f>TableOMP[[#This Row],[Avg]]+$U$2*TableOMP[[#This Row],[StdDev]]</f>
        <v>#N/A</v>
      </c>
      <c r="S4148" t="e">
        <f>IF(AND(TableOMP[[#This Row],[total_time]]&gt;=TableOMP[[#This Row],[Low]], TableOMP[[#This Row],[total_time]]&lt;=TableOMP[[#This Row],[High]]),1,0)</f>
        <v>#N/A</v>
      </c>
    </row>
    <row r="4149" spans="1:19" hidden="1" x14ac:dyDescent="0.25">
      <c r="A4149" t="s">
        <v>10</v>
      </c>
      <c r="B4149">
        <v>1000</v>
      </c>
      <c r="C4149">
        <v>100</v>
      </c>
      <c r="D4149">
        <v>100000</v>
      </c>
      <c r="E4149">
        <v>8</v>
      </c>
      <c r="F4149">
        <v>1</v>
      </c>
      <c r="G4149">
        <v>3.3186170000000002</v>
      </c>
      <c r="H4149">
        <v>1.6740000000000001E-2</v>
      </c>
      <c r="I4149">
        <v>7.8740000000000004E-2</v>
      </c>
      <c r="J4149">
        <v>1.1249E-2</v>
      </c>
      <c r="K4149" t="str">
        <f>MID(M4149,22,1)</f>
        <v>6</v>
      </c>
      <c r="L4149" t="s">
        <v>65</v>
      </c>
      <c r="M4149" t="s">
        <v>66</v>
      </c>
      <c r="N4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8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t="e">
        <f>TableOMP[[#This Row],[Avg]]-$U$2*TableOMP[[#This Row],[StdDev]]</f>
        <v>#N/A</v>
      </c>
      <c r="R4149" t="e">
        <f>TableOMP[[#This Row],[Avg]]+$U$2*TableOMP[[#This Row],[StdDev]]</f>
        <v>#N/A</v>
      </c>
      <c r="S4149" t="e">
        <f>IF(AND(TableOMP[[#This Row],[total_time]]&gt;=TableOMP[[#This Row],[Low]], TableOMP[[#This Row],[total_time]]&lt;=TableOMP[[#This Row],[High]]),1,0)</f>
        <v>#N/A</v>
      </c>
    </row>
    <row r="4150" spans="1:19" hidden="1" x14ac:dyDescent="0.25">
      <c r="A4150" t="s">
        <v>10</v>
      </c>
      <c r="B4150">
        <v>1000</v>
      </c>
      <c r="C4150">
        <v>100</v>
      </c>
      <c r="D4150">
        <v>100000</v>
      </c>
      <c r="E4150">
        <v>7</v>
      </c>
      <c r="F4150">
        <v>1</v>
      </c>
      <c r="G4150">
        <v>3.3046340000000001</v>
      </c>
      <c r="H4150">
        <v>2.4178999999999999E-2</v>
      </c>
      <c r="I4150">
        <v>0.10308299999999999</v>
      </c>
      <c r="J4150">
        <v>1.7180999999999998E-2</v>
      </c>
      <c r="K4150" t="str">
        <f>MID(M4150,22,1)</f>
        <v>6</v>
      </c>
      <c r="L4150" t="s">
        <v>65</v>
      </c>
      <c r="M4150" t="s">
        <v>66</v>
      </c>
      <c r="N4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7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t="e">
        <f>TableOMP[[#This Row],[Avg]]-$U$2*TableOMP[[#This Row],[StdDev]]</f>
        <v>#N/A</v>
      </c>
      <c r="R4150" t="e">
        <f>TableOMP[[#This Row],[Avg]]+$U$2*TableOMP[[#This Row],[StdDev]]</f>
        <v>#N/A</v>
      </c>
      <c r="S4150" t="e">
        <f>IF(AND(TableOMP[[#This Row],[total_time]]&gt;=TableOMP[[#This Row],[Low]], TableOMP[[#This Row],[total_time]]&lt;=TableOMP[[#This Row],[High]]),1,0)</f>
        <v>#N/A</v>
      </c>
    </row>
    <row r="4151" spans="1:19" hidden="1" x14ac:dyDescent="0.25">
      <c r="A4151" t="s">
        <v>10</v>
      </c>
      <c r="B4151">
        <v>1000</v>
      </c>
      <c r="C4151">
        <v>100</v>
      </c>
      <c r="D4151">
        <v>100000</v>
      </c>
      <c r="E4151">
        <v>6</v>
      </c>
      <c r="F4151">
        <v>1</v>
      </c>
      <c r="G4151">
        <v>3.2988369999999998</v>
      </c>
      <c r="H4151">
        <v>1.2781000000000001E-2</v>
      </c>
      <c r="I4151">
        <v>4.8640000000000003E-2</v>
      </c>
      <c r="J4151">
        <v>9.7280000000000005E-3</v>
      </c>
      <c r="K4151" t="str">
        <f>MID(M4151,22,1)</f>
        <v>6</v>
      </c>
      <c r="L4151" t="s">
        <v>65</v>
      </c>
      <c r="M4151" t="s">
        <v>66</v>
      </c>
      <c r="N4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t="e">
        <f>TableOMP[[#This Row],[Avg]]-$U$2*TableOMP[[#This Row],[StdDev]]</f>
        <v>#N/A</v>
      </c>
      <c r="R4151" t="e">
        <f>TableOMP[[#This Row],[Avg]]+$U$2*TableOMP[[#This Row],[StdDev]]</f>
        <v>#N/A</v>
      </c>
      <c r="S4151" t="e">
        <f>IF(AND(TableOMP[[#This Row],[total_time]]&gt;=TableOMP[[#This Row],[Low]], TableOMP[[#This Row],[total_time]]&lt;=TableOMP[[#This Row],[High]]),1,0)</f>
        <v>#N/A</v>
      </c>
    </row>
    <row r="4152" spans="1:19" hidden="1" x14ac:dyDescent="0.25">
      <c r="A4152" t="s">
        <v>10</v>
      </c>
      <c r="B4152">
        <v>1000</v>
      </c>
      <c r="C4152">
        <v>100</v>
      </c>
      <c r="D4152">
        <v>100000</v>
      </c>
      <c r="E4152">
        <v>5</v>
      </c>
      <c r="F4152">
        <v>1</v>
      </c>
      <c r="G4152">
        <v>3.3067709999999999</v>
      </c>
      <c r="H4152">
        <v>2.0395E-2</v>
      </c>
      <c r="I4152">
        <v>5.9420000000000001E-2</v>
      </c>
      <c r="J4152">
        <v>1.4855E-2</v>
      </c>
      <c r="K4152" t="str">
        <f>MID(M4152,22,1)</f>
        <v>6</v>
      </c>
      <c r="L4152" t="s">
        <v>65</v>
      </c>
      <c r="M4152" t="s">
        <v>66</v>
      </c>
      <c r="N4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t="e">
        <f>TableOMP[[#This Row],[Avg]]-$U$2*TableOMP[[#This Row],[StdDev]]</f>
        <v>#N/A</v>
      </c>
      <c r="R4152" t="e">
        <f>TableOMP[[#This Row],[Avg]]+$U$2*TableOMP[[#This Row],[StdDev]]</f>
        <v>#N/A</v>
      </c>
      <c r="S4152" t="e">
        <f>IF(AND(TableOMP[[#This Row],[total_time]]&gt;=TableOMP[[#This Row],[Low]], TableOMP[[#This Row],[total_time]]&lt;=TableOMP[[#This Row],[High]]),1,0)</f>
        <v>#N/A</v>
      </c>
    </row>
    <row r="4153" spans="1:19" hidden="1" x14ac:dyDescent="0.25">
      <c r="A4153" t="s">
        <v>10</v>
      </c>
      <c r="B4153">
        <v>1000</v>
      </c>
      <c r="C4153">
        <v>100</v>
      </c>
      <c r="D4153">
        <v>100000</v>
      </c>
      <c r="E4153">
        <v>4</v>
      </c>
      <c r="F4153">
        <v>1</v>
      </c>
      <c r="G4153">
        <v>3.2948789999999999</v>
      </c>
      <c r="H4153">
        <v>1.0116E-2</v>
      </c>
      <c r="I4153">
        <v>2.2831000000000001E-2</v>
      </c>
      <c r="J4153">
        <v>7.6099999999999996E-3</v>
      </c>
      <c r="K4153" t="str">
        <f>MID(M4153,22,1)</f>
        <v>6</v>
      </c>
      <c r="L4153" t="s">
        <v>65</v>
      </c>
      <c r="M4153" t="s">
        <v>66</v>
      </c>
      <c r="N4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t="e">
        <f>TableOMP[[#This Row],[Avg]]-$U$2*TableOMP[[#This Row],[StdDev]]</f>
        <v>#N/A</v>
      </c>
      <c r="R4153" t="e">
        <f>TableOMP[[#This Row],[Avg]]+$U$2*TableOMP[[#This Row],[StdDev]]</f>
        <v>#N/A</v>
      </c>
      <c r="S4153" t="e">
        <f>IF(AND(TableOMP[[#This Row],[total_time]]&gt;=TableOMP[[#This Row],[Low]], TableOMP[[#This Row],[total_time]]&lt;=TableOMP[[#This Row],[High]]),1,0)</f>
        <v>#N/A</v>
      </c>
    </row>
    <row r="4154" spans="1:19" hidden="1" x14ac:dyDescent="0.25">
      <c r="A4154" t="s">
        <v>10</v>
      </c>
      <c r="B4154">
        <v>1000</v>
      </c>
      <c r="C4154">
        <v>100</v>
      </c>
      <c r="D4154">
        <v>100000</v>
      </c>
      <c r="E4154">
        <v>3</v>
      </c>
      <c r="F4154">
        <v>1</v>
      </c>
      <c r="G4154">
        <v>3.3034669999999999</v>
      </c>
      <c r="H4154">
        <v>1.0041E-2</v>
      </c>
      <c r="I4154">
        <v>1.4876E-2</v>
      </c>
      <c r="J4154">
        <v>7.4380000000000002E-3</v>
      </c>
      <c r="K4154" t="str">
        <f>MID(M4154,22,1)</f>
        <v>6</v>
      </c>
      <c r="L4154" t="s">
        <v>65</v>
      </c>
      <c r="M4154" t="s">
        <v>66</v>
      </c>
      <c r="N4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t="e">
        <f>TableOMP[[#This Row],[Avg]]-$U$2*TableOMP[[#This Row],[StdDev]]</f>
        <v>#N/A</v>
      </c>
      <c r="R4154" t="e">
        <f>TableOMP[[#This Row],[Avg]]+$U$2*TableOMP[[#This Row],[StdDev]]</f>
        <v>#N/A</v>
      </c>
      <c r="S4154" t="e">
        <f>IF(AND(TableOMP[[#This Row],[total_time]]&gt;=TableOMP[[#This Row],[Low]], TableOMP[[#This Row],[total_time]]&lt;=TableOMP[[#This Row],[High]]),1,0)</f>
        <v>#N/A</v>
      </c>
    </row>
    <row r="4155" spans="1:19" hidden="1" x14ac:dyDescent="0.25">
      <c r="A4155" t="s">
        <v>10</v>
      </c>
      <c r="B4155">
        <v>1000</v>
      </c>
      <c r="C4155">
        <v>100</v>
      </c>
      <c r="D4155">
        <v>100000</v>
      </c>
      <c r="E4155">
        <v>2</v>
      </c>
      <c r="F4155">
        <v>1</v>
      </c>
      <c r="G4155">
        <v>3.3019630000000002</v>
      </c>
      <c r="H4155">
        <v>8.1569999999999993E-3</v>
      </c>
      <c r="I4155">
        <v>5.7939999999999997E-3</v>
      </c>
      <c r="J4155">
        <v>5.7939999999999997E-3</v>
      </c>
      <c r="K4155" t="str">
        <f>MID(M4155,22,1)</f>
        <v>6</v>
      </c>
      <c r="L4155" t="s">
        <v>65</v>
      </c>
      <c r="M4155" t="s">
        <v>66</v>
      </c>
      <c r="N4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t="e">
        <f>TableOMP[[#This Row],[Avg]]-$U$2*TableOMP[[#This Row],[StdDev]]</f>
        <v>#N/A</v>
      </c>
      <c r="R4155" t="e">
        <f>TableOMP[[#This Row],[Avg]]+$U$2*TableOMP[[#This Row],[StdDev]]</f>
        <v>#N/A</v>
      </c>
      <c r="S4155" t="e">
        <f>IF(AND(TableOMP[[#This Row],[total_time]]&gt;=TableOMP[[#This Row],[Low]], TableOMP[[#This Row],[total_time]]&lt;=TableOMP[[#This Row],[High]]),1,0)</f>
        <v>#N/A</v>
      </c>
    </row>
    <row r="4156" spans="1:19" hidden="1" x14ac:dyDescent="0.25">
      <c r="A4156" t="s">
        <v>10</v>
      </c>
      <c r="B4156">
        <v>1000</v>
      </c>
      <c r="C4156">
        <v>100</v>
      </c>
      <c r="D4156">
        <v>100000</v>
      </c>
      <c r="E4156">
        <v>1</v>
      </c>
      <c r="F4156">
        <v>1</v>
      </c>
      <c r="G4156">
        <v>3.3818489999999999</v>
      </c>
      <c r="H4156">
        <v>7.2040000000000003E-3</v>
      </c>
      <c r="I4156">
        <v>0</v>
      </c>
      <c r="J4156">
        <v>0</v>
      </c>
      <c r="K4156" t="str">
        <f>MID(M4156,22,1)</f>
        <v>6</v>
      </c>
      <c r="L4156" t="s">
        <v>65</v>
      </c>
      <c r="M4156" t="s">
        <v>66</v>
      </c>
      <c r="N4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t="e">
        <f>TableOMP[[#This Row],[Avg]]-$U$2*TableOMP[[#This Row],[StdDev]]</f>
        <v>#N/A</v>
      </c>
      <c r="R4156" t="e">
        <f>TableOMP[[#This Row],[Avg]]+$U$2*TableOMP[[#This Row],[StdDev]]</f>
        <v>#N/A</v>
      </c>
      <c r="S4156" t="e">
        <f>IF(AND(TableOMP[[#This Row],[total_time]]&gt;=TableOMP[[#This Row],[Low]], TableOMP[[#This Row],[total_time]]&lt;=TableOMP[[#This Row],[High]]),1,0)</f>
        <v>#N/A</v>
      </c>
    </row>
    <row r="4157" spans="1:19" hidden="1" x14ac:dyDescent="0.25">
      <c r="A4157" t="s">
        <v>10</v>
      </c>
      <c r="B4157">
        <v>100</v>
      </c>
      <c r="C4157">
        <v>100</v>
      </c>
      <c r="D4157">
        <v>100000</v>
      </c>
      <c r="E4157">
        <v>64</v>
      </c>
      <c r="F4157">
        <v>1</v>
      </c>
      <c r="G4157">
        <v>1.5148459999999999</v>
      </c>
      <c r="H4157">
        <v>0.26066400000000001</v>
      </c>
      <c r="I4157">
        <v>15.640511999999999</v>
      </c>
      <c r="J4157">
        <v>0.24826200000000001</v>
      </c>
      <c r="K4157" t="str">
        <f>MID(M4157,22,1)</f>
        <v>6</v>
      </c>
      <c r="L4157" t="s">
        <v>65</v>
      </c>
      <c r="M4157" t="s">
        <v>66</v>
      </c>
      <c r="N4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64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t="e">
        <f>TableOMP[[#This Row],[Avg]]-$U$2*TableOMP[[#This Row],[StdDev]]</f>
        <v>#N/A</v>
      </c>
      <c r="R4157" t="e">
        <f>TableOMP[[#This Row],[Avg]]+$U$2*TableOMP[[#This Row],[StdDev]]</f>
        <v>#N/A</v>
      </c>
      <c r="S4157" t="e">
        <f>IF(AND(TableOMP[[#This Row],[total_time]]&gt;=TableOMP[[#This Row],[Low]], TableOMP[[#This Row],[total_time]]&lt;=TableOMP[[#This Row],[High]]),1,0)</f>
        <v>#N/A</v>
      </c>
    </row>
    <row r="4158" spans="1:19" hidden="1" x14ac:dyDescent="0.25">
      <c r="A4158" t="s">
        <v>10</v>
      </c>
      <c r="B4158">
        <v>100</v>
      </c>
      <c r="C4158">
        <v>100</v>
      </c>
      <c r="D4158">
        <v>100000</v>
      </c>
      <c r="E4158">
        <v>63</v>
      </c>
      <c r="F4158">
        <v>1</v>
      </c>
      <c r="G4158">
        <v>1.1875519999999999</v>
      </c>
      <c r="H4158">
        <v>6.3195000000000001E-2</v>
      </c>
      <c r="I4158">
        <v>3.4862839999999999</v>
      </c>
      <c r="J4158">
        <v>5.6230000000000002E-2</v>
      </c>
      <c r="K4158" t="str">
        <f>MID(M4158,22,1)</f>
        <v>6</v>
      </c>
      <c r="L4158" t="s">
        <v>65</v>
      </c>
      <c r="M4158" t="s">
        <v>66</v>
      </c>
      <c r="N4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63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t="e">
        <f>TableOMP[[#This Row],[Avg]]-$U$2*TableOMP[[#This Row],[StdDev]]</f>
        <v>#N/A</v>
      </c>
      <c r="R4158" t="e">
        <f>TableOMP[[#This Row],[Avg]]+$U$2*TableOMP[[#This Row],[StdDev]]</f>
        <v>#N/A</v>
      </c>
      <c r="S4158" t="e">
        <f>IF(AND(TableOMP[[#This Row],[total_time]]&gt;=TableOMP[[#This Row],[Low]], TableOMP[[#This Row],[total_time]]&lt;=TableOMP[[#This Row],[High]]),1,0)</f>
        <v>#N/A</v>
      </c>
    </row>
    <row r="4159" spans="1:19" hidden="1" x14ac:dyDescent="0.25">
      <c r="A4159" t="s">
        <v>10</v>
      </c>
      <c r="B4159">
        <v>100</v>
      </c>
      <c r="C4159">
        <v>100</v>
      </c>
      <c r="D4159">
        <v>100000</v>
      </c>
      <c r="E4159">
        <v>62</v>
      </c>
      <c r="F4159">
        <v>1</v>
      </c>
      <c r="G4159">
        <v>1.481514</v>
      </c>
      <c r="H4159">
        <v>0.218059</v>
      </c>
      <c r="I4159">
        <v>12.886409</v>
      </c>
      <c r="J4159">
        <v>0.211253</v>
      </c>
      <c r="K4159" t="str">
        <f>MID(M4159,22,1)</f>
        <v>6</v>
      </c>
      <c r="L4159" t="s">
        <v>65</v>
      </c>
      <c r="M4159" t="s">
        <v>66</v>
      </c>
      <c r="N4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62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t="e">
        <f>TableOMP[[#This Row],[Avg]]-$U$2*TableOMP[[#This Row],[StdDev]]</f>
        <v>#N/A</v>
      </c>
      <c r="R4159" t="e">
        <f>TableOMP[[#This Row],[Avg]]+$U$2*TableOMP[[#This Row],[StdDev]]</f>
        <v>#N/A</v>
      </c>
      <c r="S4159" t="e">
        <f>IF(AND(TableOMP[[#This Row],[total_time]]&gt;=TableOMP[[#This Row],[Low]], TableOMP[[#This Row],[total_time]]&lt;=TableOMP[[#This Row],[High]]),1,0)</f>
        <v>#N/A</v>
      </c>
    </row>
    <row r="4160" spans="1:19" hidden="1" x14ac:dyDescent="0.25">
      <c r="A4160" t="s">
        <v>10</v>
      </c>
      <c r="B4160">
        <v>100</v>
      </c>
      <c r="C4160">
        <v>100</v>
      </c>
      <c r="D4160">
        <v>100000</v>
      </c>
      <c r="E4160">
        <v>61</v>
      </c>
      <c r="F4160">
        <v>1</v>
      </c>
      <c r="G4160">
        <v>1.411597</v>
      </c>
      <c r="H4160">
        <v>6.6370999999999999E-2</v>
      </c>
      <c r="I4160">
        <v>3.163157</v>
      </c>
      <c r="J4160">
        <v>5.2719000000000002E-2</v>
      </c>
      <c r="K4160" t="str">
        <f>MID(M4160,22,1)</f>
        <v>6</v>
      </c>
      <c r="L4160" t="s">
        <v>65</v>
      </c>
      <c r="M4160" t="s">
        <v>66</v>
      </c>
      <c r="N4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61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t="e">
        <f>TableOMP[[#This Row],[Avg]]-$U$2*TableOMP[[#This Row],[StdDev]]</f>
        <v>#N/A</v>
      </c>
      <c r="R4160" t="e">
        <f>TableOMP[[#This Row],[Avg]]+$U$2*TableOMP[[#This Row],[StdDev]]</f>
        <v>#N/A</v>
      </c>
      <c r="S4160" t="e">
        <f>IF(AND(TableOMP[[#This Row],[total_time]]&gt;=TableOMP[[#This Row],[Low]], TableOMP[[#This Row],[total_time]]&lt;=TableOMP[[#This Row],[High]]),1,0)</f>
        <v>#N/A</v>
      </c>
    </row>
    <row r="4161" spans="1:19" hidden="1" x14ac:dyDescent="0.25">
      <c r="A4161" t="s">
        <v>10</v>
      </c>
      <c r="B4161">
        <v>100</v>
      </c>
      <c r="C4161">
        <v>100</v>
      </c>
      <c r="D4161">
        <v>100000</v>
      </c>
      <c r="E4161">
        <v>60</v>
      </c>
      <c r="F4161">
        <v>1</v>
      </c>
      <c r="G4161">
        <v>1.2160869999999999</v>
      </c>
      <c r="H4161">
        <v>6.6070000000000004E-2</v>
      </c>
      <c r="I4161">
        <v>3.4636680000000002</v>
      </c>
      <c r="J4161">
        <v>5.8706000000000001E-2</v>
      </c>
      <c r="K4161" t="str">
        <f>MID(M4161,22,1)</f>
        <v>6</v>
      </c>
      <c r="L4161" t="s">
        <v>65</v>
      </c>
      <c r="M4161" t="s">
        <v>66</v>
      </c>
      <c r="N4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60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t="e">
        <f>TableOMP[[#This Row],[Avg]]-$U$2*TableOMP[[#This Row],[StdDev]]</f>
        <v>#N/A</v>
      </c>
      <c r="R4161" t="e">
        <f>TableOMP[[#This Row],[Avg]]+$U$2*TableOMP[[#This Row],[StdDev]]</f>
        <v>#N/A</v>
      </c>
      <c r="S4161" t="e">
        <f>IF(AND(TableOMP[[#This Row],[total_time]]&gt;=TableOMP[[#This Row],[Low]], TableOMP[[#This Row],[total_time]]&lt;=TableOMP[[#This Row],[High]]),1,0)</f>
        <v>#N/A</v>
      </c>
    </row>
    <row r="4162" spans="1:19" hidden="1" x14ac:dyDescent="0.25">
      <c r="A4162" t="s">
        <v>10</v>
      </c>
      <c r="B4162">
        <v>100</v>
      </c>
      <c r="C4162">
        <v>100</v>
      </c>
      <c r="D4162">
        <v>100000</v>
      </c>
      <c r="E4162">
        <v>59</v>
      </c>
      <c r="F4162">
        <v>1</v>
      </c>
      <c r="G4162">
        <v>1.333704</v>
      </c>
      <c r="H4162">
        <v>6.5512000000000001E-2</v>
      </c>
      <c r="I4162">
        <v>3.1474479999999998</v>
      </c>
      <c r="J4162">
        <v>5.4266000000000002E-2</v>
      </c>
      <c r="K4162" t="str">
        <f>MID(M4162,22,1)</f>
        <v>6</v>
      </c>
      <c r="L4162" t="s">
        <v>65</v>
      </c>
      <c r="M4162" t="s">
        <v>66</v>
      </c>
      <c r="N4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59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t="e">
        <f>TableOMP[[#This Row],[Avg]]-$U$2*TableOMP[[#This Row],[StdDev]]</f>
        <v>#N/A</v>
      </c>
      <c r="R4162" t="e">
        <f>TableOMP[[#This Row],[Avg]]+$U$2*TableOMP[[#This Row],[StdDev]]</f>
        <v>#N/A</v>
      </c>
      <c r="S4162" t="e">
        <f>IF(AND(TableOMP[[#This Row],[total_time]]&gt;=TableOMP[[#This Row],[Low]], TableOMP[[#This Row],[total_time]]&lt;=TableOMP[[#This Row],[High]]),1,0)</f>
        <v>#N/A</v>
      </c>
    </row>
    <row r="4163" spans="1:19" hidden="1" x14ac:dyDescent="0.25">
      <c r="A4163" t="s">
        <v>10</v>
      </c>
      <c r="B4163">
        <v>100</v>
      </c>
      <c r="C4163">
        <v>100</v>
      </c>
      <c r="D4163">
        <v>100000</v>
      </c>
      <c r="E4163">
        <v>58</v>
      </c>
      <c r="F4163">
        <v>1</v>
      </c>
      <c r="G4163">
        <v>1.34534</v>
      </c>
      <c r="H4163">
        <v>8.0909999999999996E-2</v>
      </c>
      <c r="I4163">
        <v>4.0385710000000001</v>
      </c>
      <c r="J4163">
        <v>7.0851999999999998E-2</v>
      </c>
      <c r="K4163" t="str">
        <f>MID(M4163,22,1)</f>
        <v>6</v>
      </c>
      <c r="L4163" t="s">
        <v>65</v>
      </c>
      <c r="M4163" t="s">
        <v>66</v>
      </c>
      <c r="N4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58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t="e">
        <f>TableOMP[[#This Row],[Avg]]-$U$2*TableOMP[[#This Row],[StdDev]]</f>
        <v>#N/A</v>
      </c>
      <c r="R4163" t="e">
        <f>TableOMP[[#This Row],[Avg]]+$U$2*TableOMP[[#This Row],[StdDev]]</f>
        <v>#N/A</v>
      </c>
      <c r="S4163" t="e">
        <f>IF(AND(TableOMP[[#This Row],[total_time]]&gt;=TableOMP[[#This Row],[Low]], TableOMP[[#This Row],[total_time]]&lt;=TableOMP[[#This Row],[High]]),1,0)</f>
        <v>#N/A</v>
      </c>
    </row>
    <row r="4164" spans="1:19" hidden="1" x14ac:dyDescent="0.25">
      <c r="A4164" t="s">
        <v>10</v>
      </c>
      <c r="B4164">
        <v>100</v>
      </c>
      <c r="C4164">
        <v>100</v>
      </c>
      <c r="D4164">
        <v>100000</v>
      </c>
      <c r="E4164">
        <v>57</v>
      </c>
      <c r="F4164">
        <v>1</v>
      </c>
      <c r="G4164">
        <v>1.683924</v>
      </c>
      <c r="H4164">
        <v>6.9749000000000005E-2</v>
      </c>
      <c r="I4164">
        <v>3.3163369999999999</v>
      </c>
      <c r="J4164">
        <v>5.9220000000000002E-2</v>
      </c>
      <c r="K4164" t="str">
        <f>MID(M4164,22,1)</f>
        <v>6</v>
      </c>
      <c r="L4164" t="s">
        <v>65</v>
      </c>
      <c r="M4164" t="s">
        <v>66</v>
      </c>
      <c r="N4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57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t="e">
        <f>TableOMP[[#This Row],[Avg]]-$U$2*TableOMP[[#This Row],[StdDev]]</f>
        <v>#N/A</v>
      </c>
      <c r="R4164" t="e">
        <f>TableOMP[[#This Row],[Avg]]+$U$2*TableOMP[[#This Row],[StdDev]]</f>
        <v>#N/A</v>
      </c>
      <c r="S4164" t="e">
        <f>IF(AND(TableOMP[[#This Row],[total_time]]&gt;=TableOMP[[#This Row],[Low]], TableOMP[[#This Row],[total_time]]&lt;=TableOMP[[#This Row],[High]]),1,0)</f>
        <v>#N/A</v>
      </c>
    </row>
    <row r="4165" spans="1:19" hidden="1" x14ac:dyDescent="0.25">
      <c r="A4165" t="s">
        <v>10</v>
      </c>
      <c r="B4165">
        <v>100</v>
      </c>
      <c r="C4165">
        <v>100</v>
      </c>
      <c r="D4165">
        <v>100000</v>
      </c>
      <c r="E4165">
        <v>56</v>
      </c>
      <c r="F4165">
        <v>1</v>
      </c>
      <c r="G4165">
        <v>1.9506330000000001</v>
      </c>
      <c r="H4165">
        <v>0.106211</v>
      </c>
      <c r="I4165">
        <v>3.2759429999999998</v>
      </c>
      <c r="J4165">
        <v>5.9562999999999998E-2</v>
      </c>
      <c r="K4165" t="str">
        <f>MID(M4165,22,1)</f>
        <v>6</v>
      </c>
      <c r="L4165" t="s">
        <v>65</v>
      </c>
      <c r="M4165" t="s">
        <v>66</v>
      </c>
      <c r="N4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56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t="e">
        <f>TableOMP[[#This Row],[Avg]]-$U$2*TableOMP[[#This Row],[StdDev]]</f>
        <v>#N/A</v>
      </c>
      <c r="R4165" t="e">
        <f>TableOMP[[#This Row],[Avg]]+$U$2*TableOMP[[#This Row],[StdDev]]</f>
        <v>#N/A</v>
      </c>
      <c r="S4165" t="e">
        <f>IF(AND(TableOMP[[#This Row],[total_time]]&gt;=TableOMP[[#This Row],[Low]], TableOMP[[#This Row],[total_time]]&lt;=TableOMP[[#This Row],[High]]),1,0)</f>
        <v>#N/A</v>
      </c>
    </row>
    <row r="4166" spans="1:19" hidden="1" x14ac:dyDescent="0.25">
      <c r="A4166" t="s">
        <v>10</v>
      </c>
      <c r="B4166">
        <v>100</v>
      </c>
      <c r="C4166">
        <v>100</v>
      </c>
      <c r="D4166">
        <v>100000</v>
      </c>
      <c r="E4166">
        <v>55</v>
      </c>
      <c r="F4166">
        <v>1</v>
      </c>
      <c r="G4166">
        <v>1.6837120000000001</v>
      </c>
      <c r="H4166">
        <v>0.102842</v>
      </c>
      <c r="I4166">
        <v>3.718855</v>
      </c>
      <c r="J4166">
        <v>6.8867999999999999E-2</v>
      </c>
      <c r="K4166" t="str">
        <f>MID(M4166,22,1)</f>
        <v>6</v>
      </c>
      <c r="L4166" t="s">
        <v>65</v>
      </c>
      <c r="M4166" t="s">
        <v>66</v>
      </c>
      <c r="N4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55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t="e">
        <f>TableOMP[[#This Row],[Avg]]-$U$2*TableOMP[[#This Row],[StdDev]]</f>
        <v>#N/A</v>
      </c>
      <c r="R4166" t="e">
        <f>TableOMP[[#This Row],[Avg]]+$U$2*TableOMP[[#This Row],[StdDev]]</f>
        <v>#N/A</v>
      </c>
      <c r="S4166" t="e">
        <f>IF(AND(TableOMP[[#This Row],[total_time]]&gt;=TableOMP[[#This Row],[Low]], TableOMP[[#This Row],[total_time]]&lt;=TableOMP[[#This Row],[High]]),1,0)</f>
        <v>#N/A</v>
      </c>
    </row>
    <row r="4167" spans="1:19" hidden="1" x14ac:dyDescent="0.25">
      <c r="A4167" t="s">
        <v>10</v>
      </c>
      <c r="B4167">
        <v>100</v>
      </c>
      <c r="C4167">
        <v>100</v>
      </c>
      <c r="D4167">
        <v>100000</v>
      </c>
      <c r="E4167">
        <v>54</v>
      </c>
      <c r="F4167">
        <v>1</v>
      </c>
      <c r="G4167">
        <v>1.6610499999999999</v>
      </c>
      <c r="H4167">
        <v>8.7376999999999996E-2</v>
      </c>
      <c r="I4167">
        <v>3.0131070000000002</v>
      </c>
      <c r="J4167">
        <v>5.6850999999999999E-2</v>
      </c>
      <c r="K4167" t="str">
        <f>MID(M4167,22,1)</f>
        <v>6</v>
      </c>
      <c r="L4167" t="s">
        <v>65</v>
      </c>
      <c r="M4167" t="s">
        <v>66</v>
      </c>
      <c r="N4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54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t="e">
        <f>TableOMP[[#This Row],[Avg]]-$U$2*TableOMP[[#This Row],[StdDev]]</f>
        <v>#N/A</v>
      </c>
      <c r="R4167" t="e">
        <f>TableOMP[[#This Row],[Avg]]+$U$2*TableOMP[[#This Row],[StdDev]]</f>
        <v>#N/A</v>
      </c>
      <c r="S4167" t="e">
        <f>IF(AND(TableOMP[[#This Row],[total_time]]&gt;=TableOMP[[#This Row],[Low]], TableOMP[[#This Row],[total_time]]&lt;=TableOMP[[#This Row],[High]]),1,0)</f>
        <v>#N/A</v>
      </c>
    </row>
    <row r="4168" spans="1:19" hidden="1" x14ac:dyDescent="0.25">
      <c r="A4168" t="s">
        <v>10</v>
      </c>
      <c r="B4168">
        <v>100</v>
      </c>
      <c r="C4168">
        <v>100</v>
      </c>
      <c r="D4168">
        <v>100000</v>
      </c>
      <c r="E4168">
        <v>53</v>
      </c>
      <c r="F4168">
        <v>1</v>
      </c>
      <c r="G4168">
        <v>1.6418919999999999</v>
      </c>
      <c r="H4168">
        <v>8.1639000000000003E-2</v>
      </c>
      <c r="I4168">
        <v>2.9722879999999998</v>
      </c>
      <c r="J4168">
        <v>5.7159000000000001E-2</v>
      </c>
      <c r="K4168" t="str">
        <f>MID(M4168,22,1)</f>
        <v>6</v>
      </c>
      <c r="L4168" t="s">
        <v>65</v>
      </c>
      <c r="M4168" t="s">
        <v>66</v>
      </c>
      <c r="N4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53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t="e">
        <f>TableOMP[[#This Row],[Avg]]-$U$2*TableOMP[[#This Row],[StdDev]]</f>
        <v>#N/A</v>
      </c>
      <c r="R4168" t="e">
        <f>TableOMP[[#This Row],[Avg]]+$U$2*TableOMP[[#This Row],[StdDev]]</f>
        <v>#N/A</v>
      </c>
      <c r="S4168" t="e">
        <f>IF(AND(TableOMP[[#This Row],[total_time]]&gt;=TableOMP[[#This Row],[Low]], TableOMP[[#This Row],[total_time]]&lt;=TableOMP[[#This Row],[High]]),1,0)</f>
        <v>#N/A</v>
      </c>
    </row>
    <row r="4169" spans="1:19" hidden="1" x14ac:dyDescent="0.25">
      <c r="A4169" t="s">
        <v>10</v>
      </c>
      <c r="B4169">
        <v>100</v>
      </c>
      <c r="C4169">
        <v>100</v>
      </c>
      <c r="D4169">
        <v>100000</v>
      </c>
      <c r="E4169">
        <v>52</v>
      </c>
      <c r="F4169">
        <v>1</v>
      </c>
      <c r="G4169">
        <v>1.544414</v>
      </c>
      <c r="H4169">
        <v>7.8421000000000005E-2</v>
      </c>
      <c r="I4169">
        <v>2.354285</v>
      </c>
      <c r="J4169">
        <v>4.6162000000000002E-2</v>
      </c>
      <c r="K4169" t="str">
        <f>MID(M4169,22,1)</f>
        <v>6</v>
      </c>
      <c r="L4169" t="s">
        <v>65</v>
      </c>
      <c r="M4169" t="s">
        <v>66</v>
      </c>
      <c r="N4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52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t="e">
        <f>TableOMP[[#This Row],[Avg]]-$U$2*TableOMP[[#This Row],[StdDev]]</f>
        <v>#N/A</v>
      </c>
      <c r="R4169" t="e">
        <f>TableOMP[[#This Row],[Avg]]+$U$2*TableOMP[[#This Row],[StdDev]]</f>
        <v>#N/A</v>
      </c>
      <c r="S4169" t="e">
        <f>IF(AND(TableOMP[[#This Row],[total_time]]&gt;=TableOMP[[#This Row],[Low]], TableOMP[[#This Row],[total_time]]&lt;=TableOMP[[#This Row],[High]]),1,0)</f>
        <v>#N/A</v>
      </c>
    </row>
    <row r="4170" spans="1:19" hidden="1" x14ac:dyDescent="0.25">
      <c r="A4170" t="s">
        <v>10</v>
      </c>
      <c r="B4170">
        <v>100</v>
      </c>
      <c r="C4170">
        <v>100</v>
      </c>
      <c r="D4170">
        <v>100000</v>
      </c>
      <c r="E4170">
        <v>51</v>
      </c>
      <c r="F4170">
        <v>1</v>
      </c>
      <c r="G4170">
        <v>1.848816</v>
      </c>
      <c r="H4170">
        <v>8.0771999999999997E-2</v>
      </c>
      <c r="I4170">
        <v>2.206032</v>
      </c>
      <c r="J4170">
        <v>4.4121E-2</v>
      </c>
      <c r="K4170" t="str">
        <f>MID(M4170,22,1)</f>
        <v>6</v>
      </c>
      <c r="L4170" t="s">
        <v>65</v>
      </c>
      <c r="M4170" t="s">
        <v>66</v>
      </c>
      <c r="N4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51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t="e">
        <f>TableOMP[[#This Row],[Avg]]-$U$2*TableOMP[[#This Row],[StdDev]]</f>
        <v>#N/A</v>
      </c>
      <c r="R4170" t="e">
        <f>TableOMP[[#This Row],[Avg]]+$U$2*TableOMP[[#This Row],[StdDev]]</f>
        <v>#N/A</v>
      </c>
      <c r="S4170" t="e">
        <f>IF(AND(TableOMP[[#This Row],[total_time]]&gt;=TableOMP[[#This Row],[Low]], TableOMP[[#This Row],[total_time]]&lt;=TableOMP[[#This Row],[High]]),1,0)</f>
        <v>#N/A</v>
      </c>
    </row>
    <row r="4171" spans="1:19" hidden="1" x14ac:dyDescent="0.25">
      <c r="A4171" t="s">
        <v>10</v>
      </c>
      <c r="B4171">
        <v>100</v>
      </c>
      <c r="C4171">
        <v>100</v>
      </c>
      <c r="D4171">
        <v>100000</v>
      </c>
      <c r="E4171">
        <v>50</v>
      </c>
      <c r="F4171">
        <v>1</v>
      </c>
      <c r="G4171">
        <v>1.578128</v>
      </c>
      <c r="H4171">
        <v>7.6799000000000006E-2</v>
      </c>
      <c r="I4171">
        <v>2.0478209999999999</v>
      </c>
      <c r="J4171">
        <v>4.1792000000000003E-2</v>
      </c>
      <c r="K4171" t="str">
        <f>MID(M4171,22,1)</f>
        <v>6</v>
      </c>
      <c r="L4171" t="s">
        <v>65</v>
      </c>
      <c r="M4171" t="s">
        <v>66</v>
      </c>
      <c r="N4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50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t="e">
        <f>TableOMP[[#This Row],[Avg]]-$U$2*TableOMP[[#This Row],[StdDev]]</f>
        <v>#N/A</v>
      </c>
      <c r="R4171" t="e">
        <f>TableOMP[[#This Row],[Avg]]+$U$2*TableOMP[[#This Row],[StdDev]]</f>
        <v>#N/A</v>
      </c>
      <c r="S4171" t="e">
        <f>IF(AND(TableOMP[[#This Row],[total_time]]&gt;=TableOMP[[#This Row],[Low]], TableOMP[[#This Row],[total_time]]&lt;=TableOMP[[#This Row],[High]]),1,0)</f>
        <v>#N/A</v>
      </c>
    </row>
    <row r="4172" spans="1:19" hidden="1" x14ac:dyDescent="0.25">
      <c r="A4172" t="s">
        <v>10</v>
      </c>
      <c r="B4172">
        <v>100</v>
      </c>
      <c r="C4172">
        <v>100</v>
      </c>
      <c r="D4172">
        <v>100000</v>
      </c>
      <c r="E4172">
        <v>49</v>
      </c>
      <c r="F4172">
        <v>1</v>
      </c>
      <c r="G4172">
        <v>1.6286210000000001</v>
      </c>
      <c r="H4172">
        <v>7.4626999999999999E-2</v>
      </c>
      <c r="I4172">
        <v>2.1842220000000001</v>
      </c>
      <c r="J4172">
        <v>4.5504999999999997E-2</v>
      </c>
      <c r="K4172" t="str">
        <f>MID(M4172,22,1)</f>
        <v>6</v>
      </c>
      <c r="L4172" t="s">
        <v>65</v>
      </c>
      <c r="M4172" t="s">
        <v>66</v>
      </c>
      <c r="N4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49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t="e">
        <f>TableOMP[[#This Row],[Avg]]-$U$2*TableOMP[[#This Row],[StdDev]]</f>
        <v>#N/A</v>
      </c>
      <c r="R4172" t="e">
        <f>TableOMP[[#This Row],[Avg]]+$U$2*TableOMP[[#This Row],[StdDev]]</f>
        <v>#N/A</v>
      </c>
      <c r="S4172" t="e">
        <f>IF(AND(TableOMP[[#This Row],[total_time]]&gt;=TableOMP[[#This Row],[Low]], TableOMP[[#This Row],[total_time]]&lt;=TableOMP[[#This Row],[High]]),1,0)</f>
        <v>#N/A</v>
      </c>
    </row>
    <row r="4173" spans="1:19" hidden="1" x14ac:dyDescent="0.25">
      <c r="A4173" t="s">
        <v>10</v>
      </c>
      <c r="B4173">
        <v>100</v>
      </c>
      <c r="C4173">
        <v>100</v>
      </c>
      <c r="D4173">
        <v>100000</v>
      </c>
      <c r="E4173">
        <v>48</v>
      </c>
      <c r="F4173">
        <v>1</v>
      </c>
      <c r="G4173">
        <v>1.7550870000000001</v>
      </c>
      <c r="H4173">
        <v>8.6210999999999996E-2</v>
      </c>
      <c r="I4173">
        <v>2.8628960000000001</v>
      </c>
      <c r="J4173">
        <v>6.0913000000000002E-2</v>
      </c>
      <c r="K4173" t="str">
        <f>MID(M4173,22,1)</f>
        <v>6</v>
      </c>
      <c r="L4173" t="s">
        <v>65</v>
      </c>
      <c r="M4173" t="s">
        <v>66</v>
      </c>
      <c r="N4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48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t="e">
        <f>TableOMP[[#This Row],[Avg]]-$U$2*TableOMP[[#This Row],[StdDev]]</f>
        <v>#N/A</v>
      </c>
      <c r="R4173" t="e">
        <f>TableOMP[[#This Row],[Avg]]+$U$2*TableOMP[[#This Row],[StdDev]]</f>
        <v>#N/A</v>
      </c>
      <c r="S4173" t="e">
        <f>IF(AND(TableOMP[[#This Row],[total_time]]&gt;=TableOMP[[#This Row],[Low]], TableOMP[[#This Row],[total_time]]&lt;=TableOMP[[#This Row],[High]]),1,0)</f>
        <v>#N/A</v>
      </c>
    </row>
    <row r="4174" spans="1:19" hidden="1" x14ac:dyDescent="0.25">
      <c r="A4174" t="s">
        <v>10</v>
      </c>
      <c r="B4174">
        <v>100</v>
      </c>
      <c r="C4174">
        <v>100</v>
      </c>
      <c r="D4174">
        <v>100000</v>
      </c>
      <c r="E4174">
        <v>47</v>
      </c>
      <c r="F4174">
        <v>1</v>
      </c>
      <c r="G4174">
        <v>1.5722020000000001</v>
      </c>
      <c r="H4174">
        <v>8.8897000000000004E-2</v>
      </c>
      <c r="I4174">
        <v>1.951584</v>
      </c>
      <c r="J4174">
        <v>4.2425999999999998E-2</v>
      </c>
      <c r="K4174" t="str">
        <f>MID(M4174,22,1)</f>
        <v>6</v>
      </c>
      <c r="L4174" t="s">
        <v>65</v>
      </c>
      <c r="M4174" t="s">
        <v>66</v>
      </c>
      <c r="N4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47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t="e">
        <f>TableOMP[[#This Row],[Avg]]-$U$2*TableOMP[[#This Row],[StdDev]]</f>
        <v>#N/A</v>
      </c>
      <c r="R4174" t="e">
        <f>TableOMP[[#This Row],[Avg]]+$U$2*TableOMP[[#This Row],[StdDev]]</f>
        <v>#N/A</v>
      </c>
      <c r="S4174" t="e">
        <f>IF(AND(TableOMP[[#This Row],[total_time]]&gt;=TableOMP[[#This Row],[Low]], TableOMP[[#This Row],[total_time]]&lt;=TableOMP[[#This Row],[High]]),1,0)</f>
        <v>#N/A</v>
      </c>
    </row>
    <row r="4175" spans="1:19" hidden="1" x14ac:dyDescent="0.25">
      <c r="A4175" t="s">
        <v>10</v>
      </c>
      <c r="B4175">
        <v>100</v>
      </c>
      <c r="C4175">
        <v>100</v>
      </c>
      <c r="D4175">
        <v>100000</v>
      </c>
      <c r="E4175">
        <v>46</v>
      </c>
      <c r="F4175">
        <v>1</v>
      </c>
      <c r="G4175">
        <v>1.5739890000000001</v>
      </c>
      <c r="H4175">
        <v>5.0372E-2</v>
      </c>
      <c r="I4175">
        <v>1.8743030000000001</v>
      </c>
      <c r="J4175">
        <v>4.1651000000000001E-2</v>
      </c>
      <c r="K4175" t="str">
        <f>MID(M4175,22,1)</f>
        <v>6</v>
      </c>
      <c r="L4175" t="s">
        <v>65</v>
      </c>
      <c r="M4175" t="s">
        <v>66</v>
      </c>
      <c r="N4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46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t="e">
        <f>TableOMP[[#This Row],[Avg]]-$U$2*TableOMP[[#This Row],[StdDev]]</f>
        <v>#N/A</v>
      </c>
      <c r="R4175" t="e">
        <f>TableOMP[[#This Row],[Avg]]+$U$2*TableOMP[[#This Row],[StdDev]]</f>
        <v>#N/A</v>
      </c>
      <c r="S4175" t="e">
        <f>IF(AND(TableOMP[[#This Row],[total_time]]&gt;=TableOMP[[#This Row],[Low]], TableOMP[[#This Row],[total_time]]&lt;=TableOMP[[#This Row],[High]]),1,0)</f>
        <v>#N/A</v>
      </c>
    </row>
    <row r="4176" spans="1:19" hidden="1" x14ac:dyDescent="0.25">
      <c r="A4176" t="s">
        <v>10</v>
      </c>
      <c r="B4176">
        <v>100</v>
      </c>
      <c r="C4176">
        <v>100</v>
      </c>
      <c r="D4176">
        <v>100000</v>
      </c>
      <c r="E4176">
        <v>45</v>
      </c>
      <c r="F4176">
        <v>1</v>
      </c>
      <c r="G4176">
        <v>1.67004</v>
      </c>
      <c r="H4176">
        <v>6.7238999999999993E-2</v>
      </c>
      <c r="I4176">
        <v>2.0823209999999999</v>
      </c>
      <c r="J4176">
        <v>4.7324999999999999E-2</v>
      </c>
      <c r="K4176" t="str">
        <f>MID(M4176,22,1)</f>
        <v>6</v>
      </c>
      <c r="L4176" t="s">
        <v>65</v>
      </c>
      <c r="M4176" t="s">
        <v>66</v>
      </c>
      <c r="N4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45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t="e">
        <f>TableOMP[[#This Row],[Avg]]-$U$2*TableOMP[[#This Row],[StdDev]]</f>
        <v>#N/A</v>
      </c>
      <c r="R4176" t="e">
        <f>TableOMP[[#This Row],[Avg]]+$U$2*TableOMP[[#This Row],[StdDev]]</f>
        <v>#N/A</v>
      </c>
      <c r="S4176" t="e">
        <f>IF(AND(TableOMP[[#This Row],[total_time]]&gt;=TableOMP[[#This Row],[Low]], TableOMP[[#This Row],[total_time]]&lt;=TableOMP[[#This Row],[High]]),1,0)</f>
        <v>#N/A</v>
      </c>
    </row>
    <row r="4177" spans="1:19" hidden="1" x14ac:dyDescent="0.25">
      <c r="A4177" t="s">
        <v>10</v>
      </c>
      <c r="B4177">
        <v>100</v>
      </c>
      <c r="C4177">
        <v>100</v>
      </c>
      <c r="D4177">
        <v>100000</v>
      </c>
      <c r="E4177">
        <v>44</v>
      </c>
      <c r="F4177">
        <v>1</v>
      </c>
      <c r="G4177">
        <v>1.6255839999999999</v>
      </c>
      <c r="H4177">
        <v>6.9128999999999996E-2</v>
      </c>
      <c r="I4177">
        <v>1.997384</v>
      </c>
      <c r="J4177">
        <v>4.6450999999999999E-2</v>
      </c>
      <c r="K4177" t="str">
        <f>MID(M4177,22,1)</f>
        <v>6</v>
      </c>
      <c r="L4177" t="s">
        <v>65</v>
      </c>
      <c r="M4177" t="s">
        <v>66</v>
      </c>
      <c r="N4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44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t="e">
        <f>TableOMP[[#This Row],[Avg]]-$U$2*TableOMP[[#This Row],[StdDev]]</f>
        <v>#N/A</v>
      </c>
      <c r="R4177" t="e">
        <f>TableOMP[[#This Row],[Avg]]+$U$2*TableOMP[[#This Row],[StdDev]]</f>
        <v>#N/A</v>
      </c>
      <c r="S4177" t="e">
        <f>IF(AND(TableOMP[[#This Row],[total_time]]&gt;=TableOMP[[#This Row],[Low]], TableOMP[[#This Row],[total_time]]&lt;=TableOMP[[#This Row],[High]]),1,0)</f>
        <v>#N/A</v>
      </c>
    </row>
    <row r="4178" spans="1:19" hidden="1" x14ac:dyDescent="0.25">
      <c r="A4178" t="s">
        <v>10</v>
      </c>
      <c r="B4178">
        <v>100</v>
      </c>
      <c r="C4178">
        <v>100</v>
      </c>
      <c r="D4178">
        <v>100000</v>
      </c>
      <c r="E4178">
        <v>43</v>
      </c>
      <c r="F4178">
        <v>1</v>
      </c>
      <c r="G4178">
        <v>1.4858709999999999</v>
      </c>
      <c r="H4178">
        <v>7.7007999999999993E-2</v>
      </c>
      <c r="I4178">
        <v>2.4073310000000001</v>
      </c>
      <c r="J4178">
        <v>5.7317E-2</v>
      </c>
      <c r="K4178" t="str">
        <f>MID(M4178,22,1)</f>
        <v>6</v>
      </c>
      <c r="L4178" t="s">
        <v>65</v>
      </c>
      <c r="M4178" t="s">
        <v>66</v>
      </c>
      <c r="N4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43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t="e">
        <f>TableOMP[[#This Row],[Avg]]-$U$2*TableOMP[[#This Row],[StdDev]]</f>
        <v>#N/A</v>
      </c>
      <c r="R4178" t="e">
        <f>TableOMP[[#This Row],[Avg]]+$U$2*TableOMP[[#This Row],[StdDev]]</f>
        <v>#N/A</v>
      </c>
      <c r="S4178" t="e">
        <f>IF(AND(TableOMP[[#This Row],[total_time]]&gt;=TableOMP[[#This Row],[Low]], TableOMP[[#This Row],[total_time]]&lt;=TableOMP[[#This Row],[High]]),1,0)</f>
        <v>#N/A</v>
      </c>
    </row>
    <row r="4179" spans="1:19" hidden="1" x14ac:dyDescent="0.25">
      <c r="A4179" t="s">
        <v>10</v>
      </c>
      <c r="B4179">
        <v>100</v>
      </c>
      <c r="C4179">
        <v>100</v>
      </c>
      <c r="D4179">
        <v>100000</v>
      </c>
      <c r="E4179">
        <v>42</v>
      </c>
      <c r="F4179">
        <v>1</v>
      </c>
      <c r="G4179">
        <v>1.5232589999999999</v>
      </c>
      <c r="H4179">
        <v>8.9687000000000003E-2</v>
      </c>
      <c r="I4179">
        <v>2.1353610000000001</v>
      </c>
      <c r="J4179">
        <v>5.2082000000000003E-2</v>
      </c>
      <c r="K4179" t="str">
        <f>MID(M4179,22,1)</f>
        <v>6</v>
      </c>
      <c r="L4179" t="s">
        <v>65</v>
      </c>
      <c r="M4179" t="s">
        <v>66</v>
      </c>
      <c r="N4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42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t="e">
        <f>TableOMP[[#This Row],[Avg]]-$U$2*TableOMP[[#This Row],[StdDev]]</f>
        <v>#N/A</v>
      </c>
      <c r="R4179" t="e">
        <f>TableOMP[[#This Row],[Avg]]+$U$2*TableOMP[[#This Row],[StdDev]]</f>
        <v>#N/A</v>
      </c>
      <c r="S4179" t="e">
        <f>IF(AND(TableOMP[[#This Row],[total_time]]&gt;=TableOMP[[#This Row],[Low]], TableOMP[[#This Row],[total_time]]&lt;=TableOMP[[#This Row],[High]]),1,0)</f>
        <v>#N/A</v>
      </c>
    </row>
    <row r="4180" spans="1:19" hidden="1" x14ac:dyDescent="0.25">
      <c r="A4180" t="s">
        <v>10</v>
      </c>
      <c r="B4180">
        <v>100</v>
      </c>
      <c r="C4180">
        <v>100</v>
      </c>
      <c r="D4180">
        <v>100000</v>
      </c>
      <c r="E4180">
        <v>41</v>
      </c>
      <c r="F4180">
        <v>1</v>
      </c>
      <c r="G4180">
        <v>1.524111</v>
      </c>
      <c r="H4180">
        <v>0.136131</v>
      </c>
      <c r="I4180">
        <v>5.0044329999999997</v>
      </c>
      <c r="J4180">
        <v>0.125111</v>
      </c>
      <c r="K4180" t="str">
        <f>MID(M4180,22,1)</f>
        <v>6</v>
      </c>
      <c r="L4180" t="s">
        <v>65</v>
      </c>
      <c r="M4180" t="s">
        <v>66</v>
      </c>
      <c r="N4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41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t="e">
        <f>TableOMP[[#This Row],[Avg]]-$U$2*TableOMP[[#This Row],[StdDev]]</f>
        <v>#N/A</v>
      </c>
      <c r="R4180" t="e">
        <f>TableOMP[[#This Row],[Avg]]+$U$2*TableOMP[[#This Row],[StdDev]]</f>
        <v>#N/A</v>
      </c>
      <c r="S4180" t="e">
        <f>IF(AND(TableOMP[[#This Row],[total_time]]&gt;=TableOMP[[#This Row],[Low]], TableOMP[[#This Row],[total_time]]&lt;=TableOMP[[#This Row],[High]]),1,0)</f>
        <v>#N/A</v>
      </c>
    </row>
    <row r="4181" spans="1:19" hidden="1" x14ac:dyDescent="0.25">
      <c r="A4181" t="s">
        <v>10</v>
      </c>
      <c r="B4181">
        <v>100</v>
      </c>
      <c r="C4181">
        <v>100</v>
      </c>
      <c r="D4181">
        <v>100000</v>
      </c>
      <c r="E4181">
        <v>40</v>
      </c>
      <c r="F4181">
        <v>1</v>
      </c>
      <c r="G4181">
        <v>1.477417</v>
      </c>
      <c r="H4181">
        <v>6.1088000000000003E-2</v>
      </c>
      <c r="I4181">
        <v>1.7710619999999999</v>
      </c>
      <c r="J4181">
        <v>4.5412000000000001E-2</v>
      </c>
      <c r="K4181" t="str">
        <f>MID(M4181,22,1)</f>
        <v>6</v>
      </c>
      <c r="L4181" t="s">
        <v>65</v>
      </c>
      <c r="M4181" t="s">
        <v>66</v>
      </c>
      <c r="N4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40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t="e">
        <f>TableOMP[[#This Row],[Avg]]-$U$2*TableOMP[[#This Row],[StdDev]]</f>
        <v>#N/A</v>
      </c>
      <c r="R4181" t="e">
        <f>TableOMP[[#This Row],[Avg]]+$U$2*TableOMP[[#This Row],[StdDev]]</f>
        <v>#N/A</v>
      </c>
      <c r="S4181" t="e">
        <f>IF(AND(TableOMP[[#This Row],[total_time]]&gt;=TableOMP[[#This Row],[Low]], TableOMP[[#This Row],[total_time]]&lt;=TableOMP[[#This Row],[High]]),1,0)</f>
        <v>#N/A</v>
      </c>
    </row>
    <row r="4182" spans="1:19" hidden="1" x14ac:dyDescent="0.25">
      <c r="A4182" t="s">
        <v>10</v>
      </c>
      <c r="B4182">
        <v>100</v>
      </c>
      <c r="C4182">
        <v>100</v>
      </c>
      <c r="D4182">
        <v>100000</v>
      </c>
      <c r="E4182">
        <v>39</v>
      </c>
      <c r="F4182">
        <v>1</v>
      </c>
      <c r="G4182">
        <v>1.568028</v>
      </c>
      <c r="H4182">
        <v>7.6659000000000005E-2</v>
      </c>
      <c r="I4182">
        <v>1.566173</v>
      </c>
      <c r="J4182">
        <v>4.1215000000000002E-2</v>
      </c>
      <c r="K4182" t="str">
        <f>MID(M4182,22,1)</f>
        <v>6</v>
      </c>
      <c r="L4182" t="s">
        <v>65</v>
      </c>
      <c r="M4182" t="s">
        <v>66</v>
      </c>
      <c r="N4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39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t="e">
        <f>TableOMP[[#This Row],[Avg]]-$U$2*TableOMP[[#This Row],[StdDev]]</f>
        <v>#N/A</v>
      </c>
      <c r="R4182" t="e">
        <f>TableOMP[[#This Row],[Avg]]+$U$2*TableOMP[[#This Row],[StdDev]]</f>
        <v>#N/A</v>
      </c>
      <c r="S4182" t="e">
        <f>IF(AND(TableOMP[[#This Row],[total_time]]&gt;=TableOMP[[#This Row],[Low]], TableOMP[[#This Row],[total_time]]&lt;=TableOMP[[#This Row],[High]]),1,0)</f>
        <v>#N/A</v>
      </c>
    </row>
    <row r="4183" spans="1:19" hidden="1" x14ac:dyDescent="0.25">
      <c r="A4183" t="s">
        <v>10</v>
      </c>
      <c r="B4183">
        <v>100</v>
      </c>
      <c r="C4183">
        <v>100</v>
      </c>
      <c r="D4183">
        <v>100000</v>
      </c>
      <c r="E4183">
        <v>38</v>
      </c>
      <c r="F4183">
        <v>1</v>
      </c>
      <c r="G4183">
        <v>1.410067</v>
      </c>
      <c r="H4183">
        <v>7.6712000000000002E-2</v>
      </c>
      <c r="I4183">
        <v>2.0899239999999999</v>
      </c>
      <c r="J4183">
        <v>5.6483999999999999E-2</v>
      </c>
      <c r="K4183" t="str">
        <f>MID(M4183,22,1)</f>
        <v>6</v>
      </c>
      <c r="L4183" t="s">
        <v>65</v>
      </c>
      <c r="M4183" t="s">
        <v>66</v>
      </c>
      <c r="N4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38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t="e">
        <f>TableOMP[[#This Row],[Avg]]-$U$2*TableOMP[[#This Row],[StdDev]]</f>
        <v>#N/A</v>
      </c>
      <c r="R4183" t="e">
        <f>TableOMP[[#This Row],[Avg]]+$U$2*TableOMP[[#This Row],[StdDev]]</f>
        <v>#N/A</v>
      </c>
      <c r="S4183" t="e">
        <f>IF(AND(TableOMP[[#This Row],[total_time]]&gt;=TableOMP[[#This Row],[Low]], TableOMP[[#This Row],[total_time]]&lt;=TableOMP[[#This Row],[High]]),1,0)</f>
        <v>#N/A</v>
      </c>
    </row>
    <row r="4184" spans="1:19" hidden="1" x14ac:dyDescent="0.25">
      <c r="A4184" t="s">
        <v>10</v>
      </c>
      <c r="B4184">
        <v>100</v>
      </c>
      <c r="C4184">
        <v>100</v>
      </c>
      <c r="D4184">
        <v>100000</v>
      </c>
      <c r="E4184">
        <v>37</v>
      </c>
      <c r="F4184">
        <v>1</v>
      </c>
      <c r="G4184">
        <v>1.3664320000000001</v>
      </c>
      <c r="H4184">
        <v>4.1203999999999998E-2</v>
      </c>
      <c r="I4184">
        <v>1.199978</v>
      </c>
      <c r="J4184">
        <v>3.3333000000000002E-2</v>
      </c>
      <c r="K4184" t="str">
        <f>MID(M4184,22,1)</f>
        <v>6</v>
      </c>
      <c r="L4184" t="s">
        <v>65</v>
      </c>
      <c r="M4184" t="s">
        <v>66</v>
      </c>
      <c r="N4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37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t="e">
        <f>TableOMP[[#This Row],[Avg]]-$U$2*TableOMP[[#This Row],[StdDev]]</f>
        <v>#N/A</v>
      </c>
      <c r="R4184" t="e">
        <f>TableOMP[[#This Row],[Avg]]+$U$2*TableOMP[[#This Row],[StdDev]]</f>
        <v>#N/A</v>
      </c>
      <c r="S4184" t="e">
        <f>IF(AND(TableOMP[[#This Row],[total_time]]&gt;=TableOMP[[#This Row],[Low]], TableOMP[[#This Row],[total_time]]&lt;=TableOMP[[#This Row],[High]]),1,0)</f>
        <v>#N/A</v>
      </c>
    </row>
    <row r="4185" spans="1:19" hidden="1" x14ac:dyDescent="0.25">
      <c r="A4185" t="s">
        <v>10</v>
      </c>
      <c r="B4185">
        <v>100</v>
      </c>
      <c r="C4185">
        <v>100</v>
      </c>
      <c r="D4185">
        <v>100000</v>
      </c>
      <c r="E4185">
        <v>36</v>
      </c>
      <c r="F4185">
        <v>1</v>
      </c>
      <c r="G4185">
        <v>1.4516340000000001</v>
      </c>
      <c r="H4185">
        <v>3.7151999999999998E-2</v>
      </c>
      <c r="I4185">
        <v>1.0444150000000001</v>
      </c>
      <c r="J4185">
        <v>2.9839999999999998E-2</v>
      </c>
      <c r="K4185" t="str">
        <f>MID(M4185,22,1)</f>
        <v>6</v>
      </c>
      <c r="L4185" t="s">
        <v>65</v>
      </c>
      <c r="M4185" t="s">
        <v>66</v>
      </c>
      <c r="N4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36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t="e">
        <f>TableOMP[[#This Row],[Avg]]-$U$2*TableOMP[[#This Row],[StdDev]]</f>
        <v>#N/A</v>
      </c>
      <c r="R4185" t="e">
        <f>TableOMP[[#This Row],[Avg]]+$U$2*TableOMP[[#This Row],[StdDev]]</f>
        <v>#N/A</v>
      </c>
      <c r="S4185" t="e">
        <f>IF(AND(TableOMP[[#This Row],[total_time]]&gt;=TableOMP[[#This Row],[Low]], TableOMP[[#This Row],[total_time]]&lt;=TableOMP[[#This Row],[High]]),1,0)</f>
        <v>#N/A</v>
      </c>
    </row>
    <row r="4186" spans="1:19" hidden="1" x14ac:dyDescent="0.25">
      <c r="A4186" t="s">
        <v>10</v>
      </c>
      <c r="B4186">
        <v>100</v>
      </c>
      <c r="C4186">
        <v>100</v>
      </c>
      <c r="D4186">
        <v>100000</v>
      </c>
      <c r="E4186">
        <v>35</v>
      </c>
      <c r="F4186">
        <v>1</v>
      </c>
      <c r="G4186">
        <v>1.351523</v>
      </c>
      <c r="H4186">
        <v>5.5254999999999999E-2</v>
      </c>
      <c r="I4186">
        <v>1.4830749999999999</v>
      </c>
      <c r="J4186">
        <v>4.3619999999999999E-2</v>
      </c>
      <c r="K4186" t="str">
        <f>MID(M4186,22,1)</f>
        <v>6</v>
      </c>
      <c r="L4186" t="s">
        <v>65</v>
      </c>
      <c r="M4186" t="s">
        <v>66</v>
      </c>
      <c r="N4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35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t="e">
        <f>TableOMP[[#This Row],[Avg]]-$U$2*TableOMP[[#This Row],[StdDev]]</f>
        <v>#N/A</v>
      </c>
      <c r="R4186" t="e">
        <f>TableOMP[[#This Row],[Avg]]+$U$2*TableOMP[[#This Row],[StdDev]]</f>
        <v>#N/A</v>
      </c>
      <c r="S4186" t="e">
        <f>IF(AND(TableOMP[[#This Row],[total_time]]&gt;=TableOMP[[#This Row],[Low]], TableOMP[[#This Row],[total_time]]&lt;=TableOMP[[#This Row],[High]]),1,0)</f>
        <v>#N/A</v>
      </c>
    </row>
    <row r="4187" spans="1:19" hidden="1" x14ac:dyDescent="0.25">
      <c r="A4187" t="s">
        <v>10</v>
      </c>
      <c r="B4187">
        <v>100</v>
      </c>
      <c r="C4187">
        <v>100</v>
      </c>
      <c r="D4187">
        <v>100000</v>
      </c>
      <c r="E4187">
        <v>34</v>
      </c>
      <c r="F4187">
        <v>1</v>
      </c>
      <c r="G4187">
        <v>1.4378409999999999</v>
      </c>
      <c r="H4187">
        <v>6.3223000000000001E-2</v>
      </c>
      <c r="I4187">
        <v>1.732105</v>
      </c>
      <c r="J4187">
        <v>5.2488E-2</v>
      </c>
      <c r="K4187" t="str">
        <f>MID(M4187,22,1)</f>
        <v>6</v>
      </c>
      <c r="L4187" t="s">
        <v>65</v>
      </c>
      <c r="M4187" t="s">
        <v>66</v>
      </c>
      <c r="N4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34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t="e">
        <f>TableOMP[[#This Row],[Avg]]-$U$2*TableOMP[[#This Row],[StdDev]]</f>
        <v>#N/A</v>
      </c>
      <c r="R4187" t="e">
        <f>TableOMP[[#This Row],[Avg]]+$U$2*TableOMP[[#This Row],[StdDev]]</f>
        <v>#N/A</v>
      </c>
      <c r="S4187" t="e">
        <f>IF(AND(TableOMP[[#This Row],[total_time]]&gt;=TableOMP[[#This Row],[Low]], TableOMP[[#This Row],[total_time]]&lt;=TableOMP[[#This Row],[High]]),1,0)</f>
        <v>#N/A</v>
      </c>
    </row>
    <row r="4188" spans="1:19" hidden="1" x14ac:dyDescent="0.25">
      <c r="A4188" t="s">
        <v>10</v>
      </c>
      <c r="B4188">
        <v>100</v>
      </c>
      <c r="C4188">
        <v>100</v>
      </c>
      <c r="D4188">
        <v>100000</v>
      </c>
      <c r="E4188">
        <v>33</v>
      </c>
      <c r="F4188">
        <v>1</v>
      </c>
      <c r="G4188">
        <v>1.3387260000000001</v>
      </c>
      <c r="H4188">
        <v>6.4964999999999995E-2</v>
      </c>
      <c r="I4188">
        <v>1.5279739999999999</v>
      </c>
      <c r="J4188">
        <v>4.7749E-2</v>
      </c>
      <c r="K4188" t="str">
        <f>MID(M4188,22,1)</f>
        <v>6</v>
      </c>
      <c r="L4188" t="s">
        <v>65</v>
      </c>
      <c r="M4188" t="s">
        <v>66</v>
      </c>
      <c r="N4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33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t="e">
        <f>TableOMP[[#This Row],[Avg]]-$U$2*TableOMP[[#This Row],[StdDev]]</f>
        <v>#N/A</v>
      </c>
      <c r="R4188" t="e">
        <f>TableOMP[[#This Row],[Avg]]+$U$2*TableOMP[[#This Row],[StdDev]]</f>
        <v>#N/A</v>
      </c>
      <c r="S4188" t="e">
        <f>IF(AND(TableOMP[[#This Row],[total_time]]&gt;=TableOMP[[#This Row],[Low]], TableOMP[[#This Row],[total_time]]&lt;=TableOMP[[#This Row],[High]]),1,0)</f>
        <v>#N/A</v>
      </c>
    </row>
    <row r="4189" spans="1:19" hidden="1" x14ac:dyDescent="0.25">
      <c r="A4189" t="s">
        <v>10</v>
      </c>
      <c r="B4189">
        <v>100</v>
      </c>
      <c r="C4189">
        <v>100</v>
      </c>
      <c r="D4189">
        <v>100000</v>
      </c>
      <c r="E4189">
        <v>32</v>
      </c>
      <c r="F4189">
        <v>1</v>
      </c>
      <c r="G4189">
        <v>1.378398</v>
      </c>
      <c r="H4189">
        <v>9.5150999999999999E-2</v>
      </c>
      <c r="I4189">
        <v>1.094662</v>
      </c>
      <c r="J4189">
        <v>3.5312000000000003E-2</v>
      </c>
      <c r="K4189" t="str">
        <f>MID(M4189,22,1)</f>
        <v>6</v>
      </c>
      <c r="L4189" t="s">
        <v>65</v>
      </c>
      <c r="M4189" t="s">
        <v>66</v>
      </c>
      <c r="N4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32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t="e">
        <f>TableOMP[[#This Row],[Avg]]-$U$2*TableOMP[[#This Row],[StdDev]]</f>
        <v>#N/A</v>
      </c>
      <c r="R4189" t="e">
        <f>TableOMP[[#This Row],[Avg]]+$U$2*TableOMP[[#This Row],[StdDev]]</f>
        <v>#N/A</v>
      </c>
      <c r="S4189" t="e">
        <f>IF(AND(TableOMP[[#This Row],[total_time]]&gt;=TableOMP[[#This Row],[Low]], TableOMP[[#This Row],[total_time]]&lt;=TableOMP[[#This Row],[High]]),1,0)</f>
        <v>#N/A</v>
      </c>
    </row>
    <row r="4190" spans="1:19" hidden="1" x14ac:dyDescent="0.25">
      <c r="A4190" t="s">
        <v>10</v>
      </c>
      <c r="B4190">
        <v>100</v>
      </c>
      <c r="C4190">
        <v>100</v>
      </c>
      <c r="D4190">
        <v>100000</v>
      </c>
      <c r="E4190">
        <v>31</v>
      </c>
      <c r="F4190">
        <v>1</v>
      </c>
      <c r="G4190">
        <v>1.325563</v>
      </c>
      <c r="H4190">
        <v>6.3342999999999997E-2</v>
      </c>
      <c r="I4190">
        <v>1.389607</v>
      </c>
      <c r="J4190">
        <v>4.632E-2</v>
      </c>
      <c r="K4190" t="str">
        <f>MID(M4190,22,1)</f>
        <v>6</v>
      </c>
      <c r="L4190" t="s">
        <v>65</v>
      </c>
      <c r="M4190" t="s">
        <v>66</v>
      </c>
      <c r="N4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31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t="e">
        <f>TableOMP[[#This Row],[Avg]]-$U$2*TableOMP[[#This Row],[StdDev]]</f>
        <v>#N/A</v>
      </c>
      <c r="R4190" t="e">
        <f>TableOMP[[#This Row],[Avg]]+$U$2*TableOMP[[#This Row],[StdDev]]</f>
        <v>#N/A</v>
      </c>
      <c r="S4190" t="e">
        <f>IF(AND(TableOMP[[#This Row],[total_time]]&gt;=TableOMP[[#This Row],[Low]], TableOMP[[#This Row],[total_time]]&lt;=TableOMP[[#This Row],[High]]),1,0)</f>
        <v>#N/A</v>
      </c>
    </row>
    <row r="4191" spans="1:19" hidden="1" x14ac:dyDescent="0.25">
      <c r="A4191" t="s">
        <v>10</v>
      </c>
      <c r="B4191">
        <v>100</v>
      </c>
      <c r="C4191">
        <v>100</v>
      </c>
      <c r="D4191">
        <v>100000</v>
      </c>
      <c r="E4191">
        <v>30</v>
      </c>
      <c r="F4191">
        <v>1</v>
      </c>
      <c r="G4191">
        <v>1.370587</v>
      </c>
      <c r="H4191">
        <v>5.9952999999999999E-2</v>
      </c>
      <c r="I4191">
        <v>1.3238799999999999</v>
      </c>
      <c r="J4191">
        <v>4.5650999999999997E-2</v>
      </c>
      <c r="K4191" t="str">
        <f>MID(M4191,22,1)</f>
        <v>6</v>
      </c>
      <c r="L4191" t="s">
        <v>65</v>
      </c>
      <c r="M4191" t="s">
        <v>66</v>
      </c>
      <c r="N4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30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t="e">
        <f>TableOMP[[#This Row],[Avg]]-$U$2*TableOMP[[#This Row],[StdDev]]</f>
        <v>#N/A</v>
      </c>
      <c r="R4191" t="e">
        <f>TableOMP[[#This Row],[Avg]]+$U$2*TableOMP[[#This Row],[StdDev]]</f>
        <v>#N/A</v>
      </c>
      <c r="S4191" t="e">
        <f>IF(AND(TableOMP[[#This Row],[total_time]]&gt;=TableOMP[[#This Row],[Low]], TableOMP[[#This Row],[total_time]]&lt;=TableOMP[[#This Row],[High]]),1,0)</f>
        <v>#N/A</v>
      </c>
    </row>
    <row r="4192" spans="1:19" hidden="1" x14ac:dyDescent="0.25">
      <c r="A4192" t="s">
        <v>10</v>
      </c>
      <c r="B4192">
        <v>100</v>
      </c>
      <c r="C4192">
        <v>100</v>
      </c>
      <c r="D4192">
        <v>100000</v>
      </c>
      <c r="E4192">
        <v>29</v>
      </c>
      <c r="F4192">
        <v>1</v>
      </c>
      <c r="G4192">
        <v>1.3034079999999999</v>
      </c>
      <c r="H4192">
        <v>5.4663999999999997E-2</v>
      </c>
      <c r="I4192">
        <v>1.2106250000000001</v>
      </c>
      <c r="J4192">
        <v>4.3236999999999998E-2</v>
      </c>
      <c r="K4192" t="str">
        <f>MID(M4192,22,1)</f>
        <v>6</v>
      </c>
      <c r="L4192" t="s">
        <v>65</v>
      </c>
      <c r="M4192" t="s">
        <v>66</v>
      </c>
      <c r="N4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29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t="e">
        <f>TableOMP[[#This Row],[Avg]]-$U$2*TableOMP[[#This Row],[StdDev]]</f>
        <v>#N/A</v>
      </c>
      <c r="R4192" t="e">
        <f>TableOMP[[#This Row],[Avg]]+$U$2*TableOMP[[#This Row],[StdDev]]</f>
        <v>#N/A</v>
      </c>
      <c r="S4192" t="e">
        <f>IF(AND(TableOMP[[#This Row],[total_time]]&gt;=TableOMP[[#This Row],[Low]], TableOMP[[#This Row],[total_time]]&lt;=TableOMP[[#This Row],[High]]),1,0)</f>
        <v>#N/A</v>
      </c>
    </row>
    <row r="4193" spans="1:19" hidden="1" x14ac:dyDescent="0.25">
      <c r="A4193" t="s">
        <v>10</v>
      </c>
      <c r="B4193">
        <v>100</v>
      </c>
      <c r="C4193">
        <v>100</v>
      </c>
      <c r="D4193">
        <v>100000</v>
      </c>
      <c r="E4193">
        <v>28</v>
      </c>
      <c r="F4193">
        <v>1</v>
      </c>
      <c r="G4193">
        <v>1.352196</v>
      </c>
      <c r="H4193">
        <v>5.1450999999999997E-2</v>
      </c>
      <c r="I4193">
        <v>0.94437099999999996</v>
      </c>
      <c r="J4193">
        <v>3.4977000000000001E-2</v>
      </c>
      <c r="K4193" t="str">
        <f>MID(M4193,22,1)</f>
        <v>6</v>
      </c>
      <c r="L4193" t="s">
        <v>65</v>
      </c>
      <c r="M4193" t="s">
        <v>66</v>
      </c>
      <c r="N4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28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t="e">
        <f>TableOMP[[#This Row],[Avg]]-$U$2*TableOMP[[#This Row],[StdDev]]</f>
        <v>#N/A</v>
      </c>
      <c r="R4193" t="e">
        <f>TableOMP[[#This Row],[Avg]]+$U$2*TableOMP[[#This Row],[StdDev]]</f>
        <v>#N/A</v>
      </c>
      <c r="S4193" t="e">
        <f>IF(AND(TableOMP[[#This Row],[total_time]]&gt;=TableOMP[[#This Row],[Low]], TableOMP[[#This Row],[total_time]]&lt;=TableOMP[[#This Row],[High]]),1,0)</f>
        <v>#N/A</v>
      </c>
    </row>
    <row r="4194" spans="1:19" hidden="1" x14ac:dyDescent="0.25">
      <c r="A4194" t="s">
        <v>10</v>
      </c>
      <c r="B4194">
        <v>100</v>
      </c>
      <c r="C4194">
        <v>100</v>
      </c>
      <c r="D4194">
        <v>100000</v>
      </c>
      <c r="E4194">
        <v>27</v>
      </c>
      <c r="F4194">
        <v>1</v>
      </c>
      <c r="G4194">
        <v>1.275766</v>
      </c>
      <c r="H4194">
        <v>5.6156999999999999E-2</v>
      </c>
      <c r="I4194">
        <v>1.0625290000000001</v>
      </c>
      <c r="J4194">
        <v>4.0867000000000001E-2</v>
      </c>
      <c r="K4194" t="str">
        <f>MID(M4194,22,1)</f>
        <v>6</v>
      </c>
      <c r="L4194" t="s">
        <v>65</v>
      </c>
      <c r="M4194" t="s">
        <v>66</v>
      </c>
      <c r="N4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27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t="e">
        <f>TableOMP[[#This Row],[Avg]]-$U$2*TableOMP[[#This Row],[StdDev]]</f>
        <v>#N/A</v>
      </c>
      <c r="R4194" t="e">
        <f>TableOMP[[#This Row],[Avg]]+$U$2*TableOMP[[#This Row],[StdDev]]</f>
        <v>#N/A</v>
      </c>
      <c r="S4194" t="e">
        <f>IF(AND(TableOMP[[#This Row],[total_time]]&gt;=TableOMP[[#This Row],[Low]], TableOMP[[#This Row],[total_time]]&lt;=TableOMP[[#This Row],[High]]),1,0)</f>
        <v>#N/A</v>
      </c>
    </row>
    <row r="4195" spans="1:19" hidden="1" x14ac:dyDescent="0.25">
      <c r="A4195" t="s">
        <v>10</v>
      </c>
      <c r="B4195">
        <v>100</v>
      </c>
      <c r="C4195">
        <v>100</v>
      </c>
      <c r="D4195">
        <v>100000</v>
      </c>
      <c r="E4195">
        <v>26</v>
      </c>
      <c r="F4195">
        <v>1</v>
      </c>
      <c r="G4195">
        <v>1.3042050000000001</v>
      </c>
      <c r="H4195">
        <v>4.3853999999999997E-2</v>
      </c>
      <c r="I4195">
        <v>0.85463</v>
      </c>
      <c r="J4195">
        <v>3.4185E-2</v>
      </c>
      <c r="K4195" t="str">
        <f>MID(M4195,22,1)</f>
        <v>6</v>
      </c>
      <c r="L4195" t="s">
        <v>65</v>
      </c>
      <c r="M4195" t="s">
        <v>66</v>
      </c>
      <c r="N4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26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t="e">
        <f>TableOMP[[#This Row],[Avg]]-$U$2*TableOMP[[#This Row],[StdDev]]</f>
        <v>#N/A</v>
      </c>
      <c r="R4195" t="e">
        <f>TableOMP[[#This Row],[Avg]]+$U$2*TableOMP[[#This Row],[StdDev]]</f>
        <v>#N/A</v>
      </c>
      <c r="S4195" t="e">
        <f>IF(AND(TableOMP[[#This Row],[total_time]]&gt;=TableOMP[[#This Row],[Low]], TableOMP[[#This Row],[total_time]]&lt;=TableOMP[[#This Row],[High]]),1,0)</f>
        <v>#N/A</v>
      </c>
    </row>
    <row r="4196" spans="1:19" hidden="1" x14ac:dyDescent="0.25">
      <c r="A4196" t="s">
        <v>10</v>
      </c>
      <c r="B4196">
        <v>100</v>
      </c>
      <c r="C4196">
        <v>100</v>
      </c>
      <c r="D4196">
        <v>100000</v>
      </c>
      <c r="E4196">
        <v>25</v>
      </c>
      <c r="F4196">
        <v>1</v>
      </c>
      <c r="G4196">
        <v>1.263992</v>
      </c>
      <c r="H4196">
        <v>5.3848E-2</v>
      </c>
      <c r="I4196">
        <v>1.100344</v>
      </c>
      <c r="J4196">
        <v>4.5848E-2</v>
      </c>
      <c r="K4196" t="str">
        <f>MID(M4196,22,1)</f>
        <v>6</v>
      </c>
      <c r="L4196" t="s">
        <v>65</v>
      </c>
      <c r="M4196" t="s">
        <v>66</v>
      </c>
      <c r="N4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25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t="e">
        <f>TableOMP[[#This Row],[Avg]]-$U$2*TableOMP[[#This Row],[StdDev]]</f>
        <v>#N/A</v>
      </c>
      <c r="R4196" t="e">
        <f>TableOMP[[#This Row],[Avg]]+$U$2*TableOMP[[#This Row],[StdDev]]</f>
        <v>#N/A</v>
      </c>
      <c r="S4196" t="e">
        <f>IF(AND(TableOMP[[#This Row],[total_time]]&gt;=TableOMP[[#This Row],[Low]], TableOMP[[#This Row],[total_time]]&lt;=TableOMP[[#This Row],[High]]),1,0)</f>
        <v>#N/A</v>
      </c>
    </row>
    <row r="4197" spans="1:19" hidden="1" x14ac:dyDescent="0.25">
      <c r="A4197" t="s">
        <v>10</v>
      </c>
      <c r="B4197">
        <v>100</v>
      </c>
      <c r="C4197">
        <v>100</v>
      </c>
      <c r="D4197">
        <v>100000</v>
      </c>
      <c r="E4197">
        <v>24</v>
      </c>
      <c r="F4197">
        <v>1</v>
      </c>
      <c r="G4197">
        <v>1.273136</v>
      </c>
      <c r="H4197">
        <v>3.9524999999999998E-2</v>
      </c>
      <c r="I4197">
        <v>0.71595900000000001</v>
      </c>
      <c r="J4197">
        <v>3.1129E-2</v>
      </c>
      <c r="K4197" t="str">
        <f>MID(M4197,22,1)</f>
        <v>6</v>
      </c>
      <c r="L4197" t="s">
        <v>65</v>
      </c>
      <c r="M4197" t="s">
        <v>66</v>
      </c>
      <c r="N4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24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t="e">
        <f>TableOMP[[#This Row],[Avg]]-$U$2*TableOMP[[#This Row],[StdDev]]</f>
        <v>#N/A</v>
      </c>
      <c r="R4197" t="e">
        <f>TableOMP[[#This Row],[Avg]]+$U$2*TableOMP[[#This Row],[StdDev]]</f>
        <v>#N/A</v>
      </c>
      <c r="S4197" t="e">
        <f>IF(AND(TableOMP[[#This Row],[total_time]]&gt;=TableOMP[[#This Row],[Low]], TableOMP[[#This Row],[total_time]]&lt;=TableOMP[[#This Row],[High]]),1,0)</f>
        <v>#N/A</v>
      </c>
    </row>
    <row r="4198" spans="1:19" hidden="1" x14ac:dyDescent="0.25">
      <c r="A4198" t="s">
        <v>10</v>
      </c>
      <c r="B4198">
        <v>100</v>
      </c>
      <c r="C4198">
        <v>100</v>
      </c>
      <c r="D4198">
        <v>100000</v>
      </c>
      <c r="E4198">
        <v>23</v>
      </c>
      <c r="F4198">
        <v>1</v>
      </c>
      <c r="G4198">
        <v>1.28555</v>
      </c>
      <c r="H4198">
        <v>5.2028999999999999E-2</v>
      </c>
      <c r="I4198">
        <v>0.941998</v>
      </c>
      <c r="J4198">
        <v>4.2818000000000002E-2</v>
      </c>
      <c r="K4198" t="str">
        <f>MID(M4198,22,1)</f>
        <v>6</v>
      </c>
      <c r="L4198" t="s">
        <v>65</v>
      </c>
      <c r="M4198" t="s">
        <v>66</v>
      </c>
      <c r="N4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23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t="e">
        <f>TableOMP[[#This Row],[Avg]]-$U$2*TableOMP[[#This Row],[StdDev]]</f>
        <v>#N/A</v>
      </c>
      <c r="R4198" t="e">
        <f>TableOMP[[#This Row],[Avg]]+$U$2*TableOMP[[#This Row],[StdDev]]</f>
        <v>#N/A</v>
      </c>
      <c r="S4198" t="e">
        <f>IF(AND(TableOMP[[#This Row],[total_time]]&gt;=TableOMP[[#This Row],[Low]], TableOMP[[#This Row],[total_time]]&lt;=TableOMP[[#This Row],[High]]),1,0)</f>
        <v>#N/A</v>
      </c>
    </row>
    <row r="4199" spans="1:19" hidden="1" x14ac:dyDescent="0.25">
      <c r="A4199" t="s">
        <v>10</v>
      </c>
      <c r="B4199">
        <v>100</v>
      </c>
      <c r="C4199">
        <v>100</v>
      </c>
      <c r="D4199">
        <v>100000</v>
      </c>
      <c r="E4199">
        <v>22</v>
      </c>
      <c r="F4199">
        <v>1</v>
      </c>
      <c r="G4199">
        <v>1.6749620000000001</v>
      </c>
      <c r="H4199">
        <v>0.38192599999999999</v>
      </c>
      <c r="I4199">
        <v>7.8062889999999996</v>
      </c>
      <c r="J4199">
        <v>0.371728</v>
      </c>
      <c r="K4199" t="str">
        <f>MID(M4199,22,1)</f>
        <v>6</v>
      </c>
      <c r="L4199" t="s">
        <v>65</v>
      </c>
      <c r="M4199" t="s">
        <v>66</v>
      </c>
      <c r="N4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22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t="e">
        <f>TableOMP[[#This Row],[Avg]]-$U$2*TableOMP[[#This Row],[StdDev]]</f>
        <v>#N/A</v>
      </c>
      <c r="R4199" t="e">
        <f>TableOMP[[#This Row],[Avg]]+$U$2*TableOMP[[#This Row],[StdDev]]</f>
        <v>#N/A</v>
      </c>
      <c r="S4199" t="e">
        <f>IF(AND(TableOMP[[#This Row],[total_time]]&gt;=TableOMP[[#This Row],[Low]], TableOMP[[#This Row],[total_time]]&lt;=TableOMP[[#This Row],[High]]),1,0)</f>
        <v>#N/A</v>
      </c>
    </row>
    <row r="4200" spans="1:19" hidden="1" x14ac:dyDescent="0.25">
      <c r="A4200" t="s">
        <v>10</v>
      </c>
      <c r="B4200">
        <v>100</v>
      </c>
      <c r="C4200">
        <v>100</v>
      </c>
      <c r="D4200">
        <v>100000</v>
      </c>
      <c r="E4200">
        <v>21</v>
      </c>
      <c r="F4200">
        <v>1</v>
      </c>
      <c r="G4200">
        <v>1.230998</v>
      </c>
      <c r="H4200">
        <v>4.2713000000000001E-2</v>
      </c>
      <c r="I4200">
        <v>0.64896600000000004</v>
      </c>
      <c r="J4200">
        <v>3.2447999999999998E-2</v>
      </c>
      <c r="K4200" t="str">
        <f>MID(M4200,22,1)</f>
        <v>6</v>
      </c>
      <c r="L4200" t="s">
        <v>65</v>
      </c>
      <c r="M4200" t="s">
        <v>66</v>
      </c>
      <c r="N4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21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t="e">
        <f>TableOMP[[#This Row],[Avg]]-$U$2*TableOMP[[#This Row],[StdDev]]</f>
        <v>#N/A</v>
      </c>
      <c r="R4200" t="e">
        <f>TableOMP[[#This Row],[Avg]]+$U$2*TableOMP[[#This Row],[StdDev]]</f>
        <v>#N/A</v>
      </c>
      <c r="S4200" t="e">
        <f>IF(AND(TableOMP[[#This Row],[total_time]]&gt;=TableOMP[[#This Row],[Low]], TableOMP[[#This Row],[total_time]]&lt;=TableOMP[[#This Row],[High]]),1,0)</f>
        <v>#N/A</v>
      </c>
    </row>
    <row r="4201" spans="1:19" hidden="1" x14ac:dyDescent="0.25">
      <c r="A4201" t="s">
        <v>10</v>
      </c>
      <c r="B4201">
        <v>100</v>
      </c>
      <c r="C4201">
        <v>100</v>
      </c>
      <c r="D4201">
        <v>100000</v>
      </c>
      <c r="E4201">
        <v>20</v>
      </c>
      <c r="F4201">
        <v>1</v>
      </c>
      <c r="G4201">
        <v>1.237754</v>
      </c>
      <c r="H4201">
        <v>3.8667E-2</v>
      </c>
      <c r="I4201">
        <v>0.50280000000000002</v>
      </c>
      <c r="J4201">
        <v>2.6463E-2</v>
      </c>
      <c r="K4201" t="str">
        <f>MID(M4201,22,1)</f>
        <v>6</v>
      </c>
      <c r="L4201" t="s">
        <v>65</v>
      </c>
      <c r="M4201" t="s">
        <v>66</v>
      </c>
      <c r="N4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20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t="e">
        <f>TableOMP[[#This Row],[Avg]]-$U$2*TableOMP[[#This Row],[StdDev]]</f>
        <v>#N/A</v>
      </c>
      <c r="R4201" t="e">
        <f>TableOMP[[#This Row],[Avg]]+$U$2*TableOMP[[#This Row],[StdDev]]</f>
        <v>#N/A</v>
      </c>
      <c r="S4201" t="e">
        <f>IF(AND(TableOMP[[#This Row],[total_time]]&gt;=TableOMP[[#This Row],[Low]], TableOMP[[#This Row],[total_time]]&lt;=TableOMP[[#This Row],[High]]),1,0)</f>
        <v>#N/A</v>
      </c>
    </row>
    <row r="4202" spans="1:19" hidden="1" x14ac:dyDescent="0.25">
      <c r="A4202" t="s">
        <v>10</v>
      </c>
      <c r="B4202">
        <v>100</v>
      </c>
      <c r="C4202">
        <v>100</v>
      </c>
      <c r="D4202">
        <v>100000</v>
      </c>
      <c r="E4202">
        <v>19</v>
      </c>
      <c r="F4202">
        <v>1</v>
      </c>
      <c r="G4202">
        <v>1.219103</v>
      </c>
      <c r="H4202">
        <v>4.4554000000000003E-2</v>
      </c>
      <c r="I4202">
        <v>0.625058</v>
      </c>
      <c r="J4202">
        <v>3.4724999999999999E-2</v>
      </c>
      <c r="K4202" t="str">
        <f>MID(M4202,22,1)</f>
        <v>6</v>
      </c>
      <c r="L4202" t="s">
        <v>65</v>
      </c>
      <c r="M4202" t="s">
        <v>66</v>
      </c>
      <c r="N4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19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t="e">
        <f>TableOMP[[#This Row],[Avg]]-$U$2*TableOMP[[#This Row],[StdDev]]</f>
        <v>#N/A</v>
      </c>
      <c r="R4202" t="e">
        <f>TableOMP[[#This Row],[Avg]]+$U$2*TableOMP[[#This Row],[StdDev]]</f>
        <v>#N/A</v>
      </c>
      <c r="S4202" t="e">
        <f>IF(AND(TableOMP[[#This Row],[total_time]]&gt;=TableOMP[[#This Row],[Low]], TableOMP[[#This Row],[total_time]]&lt;=TableOMP[[#This Row],[High]]),1,0)</f>
        <v>#N/A</v>
      </c>
    </row>
    <row r="4203" spans="1:19" hidden="1" x14ac:dyDescent="0.25">
      <c r="A4203" t="s">
        <v>10</v>
      </c>
      <c r="B4203">
        <v>100</v>
      </c>
      <c r="C4203">
        <v>100</v>
      </c>
      <c r="D4203">
        <v>100000</v>
      </c>
      <c r="E4203">
        <v>18</v>
      </c>
      <c r="F4203">
        <v>1</v>
      </c>
      <c r="G4203">
        <v>1.2185109999999999</v>
      </c>
      <c r="H4203">
        <v>4.3006999999999997E-2</v>
      </c>
      <c r="I4203">
        <v>0.58253699999999997</v>
      </c>
      <c r="J4203">
        <v>3.4266999999999999E-2</v>
      </c>
      <c r="K4203" t="str">
        <f>MID(M4203,22,1)</f>
        <v>6</v>
      </c>
      <c r="L4203" t="s">
        <v>65</v>
      </c>
      <c r="M4203" t="s">
        <v>66</v>
      </c>
      <c r="N4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18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t="e">
        <f>TableOMP[[#This Row],[Avg]]-$U$2*TableOMP[[#This Row],[StdDev]]</f>
        <v>#N/A</v>
      </c>
      <c r="R4203" t="e">
        <f>TableOMP[[#This Row],[Avg]]+$U$2*TableOMP[[#This Row],[StdDev]]</f>
        <v>#N/A</v>
      </c>
      <c r="S4203" t="e">
        <f>IF(AND(TableOMP[[#This Row],[total_time]]&gt;=TableOMP[[#This Row],[Low]], TableOMP[[#This Row],[total_time]]&lt;=TableOMP[[#This Row],[High]]),1,0)</f>
        <v>#N/A</v>
      </c>
    </row>
    <row r="4204" spans="1:19" hidden="1" x14ac:dyDescent="0.25">
      <c r="A4204" t="s">
        <v>10</v>
      </c>
      <c r="B4204">
        <v>100</v>
      </c>
      <c r="C4204">
        <v>100</v>
      </c>
      <c r="D4204">
        <v>100000</v>
      </c>
      <c r="E4204">
        <v>17</v>
      </c>
      <c r="F4204">
        <v>1</v>
      </c>
      <c r="G4204">
        <v>1.2112879999999999</v>
      </c>
      <c r="H4204">
        <v>4.3861999999999998E-2</v>
      </c>
      <c r="I4204">
        <v>0.50470999999999999</v>
      </c>
      <c r="J4204">
        <v>3.1544000000000003E-2</v>
      </c>
      <c r="K4204" t="str">
        <f>MID(M4204,22,1)</f>
        <v>6</v>
      </c>
      <c r="L4204" t="s">
        <v>65</v>
      </c>
      <c r="M4204" t="s">
        <v>66</v>
      </c>
      <c r="N4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17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t="e">
        <f>TableOMP[[#This Row],[Avg]]-$U$2*TableOMP[[#This Row],[StdDev]]</f>
        <v>#N/A</v>
      </c>
      <c r="R4204" t="e">
        <f>TableOMP[[#This Row],[Avg]]+$U$2*TableOMP[[#This Row],[StdDev]]</f>
        <v>#N/A</v>
      </c>
      <c r="S4204" t="e">
        <f>IF(AND(TableOMP[[#This Row],[total_time]]&gt;=TableOMP[[#This Row],[Low]], TableOMP[[#This Row],[total_time]]&lt;=TableOMP[[#This Row],[High]]),1,0)</f>
        <v>#N/A</v>
      </c>
    </row>
    <row r="4205" spans="1:19" hidden="1" x14ac:dyDescent="0.25">
      <c r="A4205" t="s">
        <v>10</v>
      </c>
      <c r="B4205">
        <v>100</v>
      </c>
      <c r="C4205">
        <v>100</v>
      </c>
      <c r="D4205">
        <v>100000</v>
      </c>
      <c r="E4205">
        <v>16</v>
      </c>
      <c r="F4205">
        <v>1</v>
      </c>
      <c r="G4205">
        <v>1.202696</v>
      </c>
      <c r="H4205">
        <v>3.7622000000000003E-2</v>
      </c>
      <c r="I4205">
        <v>0.32876300000000003</v>
      </c>
      <c r="J4205">
        <v>2.1918E-2</v>
      </c>
      <c r="K4205" t="str">
        <f>MID(M4205,22,1)</f>
        <v>6</v>
      </c>
      <c r="L4205" t="s">
        <v>65</v>
      </c>
      <c r="M4205" t="s">
        <v>66</v>
      </c>
      <c r="N4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16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t="e">
        <f>TableOMP[[#This Row],[Avg]]-$U$2*TableOMP[[#This Row],[StdDev]]</f>
        <v>#N/A</v>
      </c>
      <c r="R4205" t="e">
        <f>TableOMP[[#This Row],[Avg]]+$U$2*TableOMP[[#This Row],[StdDev]]</f>
        <v>#N/A</v>
      </c>
      <c r="S4205" t="e">
        <f>IF(AND(TableOMP[[#This Row],[total_time]]&gt;=TableOMP[[#This Row],[Low]], TableOMP[[#This Row],[total_time]]&lt;=TableOMP[[#This Row],[High]]),1,0)</f>
        <v>#N/A</v>
      </c>
    </row>
    <row r="4206" spans="1:19" hidden="1" x14ac:dyDescent="0.25">
      <c r="A4206" t="s">
        <v>10</v>
      </c>
      <c r="B4206">
        <v>100</v>
      </c>
      <c r="C4206">
        <v>100</v>
      </c>
      <c r="D4206">
        <v>100000</v>
      </c>
      <c r="E4206">
        <v>15</v>
      </c>
      <c r="F4206">
        <v>1</v>
      </c>
      <c r="G4206">
        <v>1.170147</v>
      </c>
      <c r="H4206">
        <v>1.9382E-2</v>
      </c>
      <c r="I4206">
        <v>0.22581399999999999</v>
      </c>
      <c r="J4206">
        <v>1.6129999999999999E-2</v>
      </c>
      <c r="K4206" t="str">
        <f>MID(M4206,22,1)</f>
        <v>6</v>
      </c>
      <c r="L4206" t="s">
        <v>65</v>
      </c>
      <c r="M4206" t="s">
        <v>66</v>
      </c>
      <c r="N4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15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t="e">
        <f>TableOMP[[#This Row],[Avg]]-$U$2*TableOMP[[#This Row],[StdDev]]</f>
        <v>#N/A</v>
      </c>
      <c r="R4206" t="e">
        <f>TableOMP[[#This Row],[Avg]]+$U$2*TableOMP[[#This Row],[StdDev]]</f>
        <v>#N/A</v>
      </c>
      <c r="S4206" t="e">
        <f>IF(AND(TableOMP[[#This Row],[total_time]]&gt;=TableOMP[[#This Row],[Low]], TableOMP[[#This Row],[total_time]]&lt;=TableOMP[[#This Row],[High]]),1,0)</f>
        <v>#N/A</v>
      </c>
    </row>
    <row r="4207" spans="1:19" hidden="1" x14ac:dyDescent="0.25">
      <c r="A4207" t="s">
        <v>10</v>
      </c>
      <c r="B4207">
        <v>100</v>
      </c>
      <c r="C4207">
        <v>100</v>
      </c>
      <c r="D4207">
        <v>100000</v>
      </c>
      <c r="E4207">
        <v>14</v>
      </c>
      <c r="F4207">
        <v>1</v>
      </c>
      <c r="G4207">
        <v>1.190448</v>
      </c>
      <c r="H4207">
        <v>3.9892999999999998E-2</v>
      </c>
      <c r="I4207">
        <v>0.41799999999999998</v>
      </c>
      <c r="J4207">
        <v>3.2154000000000002E-2</v>
      </c>
      <c r="K4207" t="str">
        <f>MID(M4207,22,1)</f>
        <v>6</v>
      </c>
      <c r="L4207" t="s">
        <v>65</v>
      </c>
      <c r="M4207" t="s">
        <v>66</v>
      </c>
      <c r="N4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14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t="e">
        <f>TableOMP[[#This Row],[Avg]]-$U$2*TableOMP[[#This Row],[StdDev]]</f>
        <v>#N/A</v>
      </c>
      <c r="R4207" t="e">
        <f>TableOMP[[#This Row],[Avg]]+$U$2*TableOMP[[#This Row],[StdDev]]</f>
        <v>#N/A</v>
      </c>
      <c r="S4207" t="e">
        <f>IF(AND(TableOMP[[#This Row],[total_time]]&gt;=TableOMP[[#This Row],[Low]], TableOMP[[#This Row],[total_time]]&lt;=TableOMP[[#This Row],[High]]),1,0)</f>
        <v>#N/A</v>
      </c>
    </row>
    <row r="4208" spans="1:19" hidden="1" x14ac:dyDescent="0.25">
      <c r="A4208" t="s">
        <v>10</v>
      </c>
      <c r="B4208">
        <v>100</v>
      </c>
      <c r="C4208">
        <v>100</v>
      </c>
      <c r="D4208">
        <v>100000</v>
      </c>
      <c r="E4208">
        <v>13</v>
      </c>
      <c r="F4208">
        <v>1</v>
      </c>
      <c r="G4208">
        <v>1.145086</v>
      </c>
      <c r="H4208">
        <v>2.3108E-2</v>
      </c>
      <c r="I4208">
        <v>0.210867</v>
      </c>
      <c r="J4208">
        <v>1.7572000000000001E-2</v>
      </c>
      <c r="K4208" t="str">
        <f>MID(M4208,22,1)</f>
        <v>6</v>
      </c>
      <c r="L4208" t="s">
        <v>65</v>
      </c>
      <c r="M4208" t="s">
        <v>66</v>
      </c>
      <c r="N4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13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t="e">
        <f>TableOMP[[#This Row],[Avg]]-$U$2*TableOMP[[#This Row],[StdDev]]</f>
        <v>#N/A</v>
      </c>
      <c r="R4208" t="e">
        <f>TableOMP[[#This Row],[Avg]]+$U$2*TableOMP[[#This Row],[StdDev]]</f>
        <v>#N/A</v>
      </c>
      <c r="S4208" t="e">
        <f>IF(AND(TableOMP[[#This Row],[total_time]]&gt;=TableOMP[[#This Row],[Low]], TableOMP[[#This Row],[total_time]]&lt;=TableOMP[[#This Row],[High]]),1,0)</f>
        <v>#N/A</v>
      </c>
    </row>
    <row r="4209" spans="1:19" hidden="1" x14ac:dyDescent="0.25">
      <c r="A4209" t="s">
        <v>10</v>
      </c>
      <c r="B4209">
        <v>100</v>
      </c>
      <c r="C4209">
        <v>100</v>
      </c>
      <c r="D4209">
        <v>100000</v>
      </c>
      <c r="E4209">
        <v>12</v>
      </c>
      <c r="F4209">
        <v>1</v>
      </c>
      <c r="G4209">
        <v>1.149907</v>
      </c>
      <c r="H4209">
        <v>2.2408000000000001E-2</v>
      </c>
      <c r="I4209">
        <v>0.16070100000000001</v>
      </c>
      <c r="J4209">
        <v>1.4609E-2</v>
      </c>
      <c r="K4209" t="str">
        <f>MID(M4209,22,1)</f>
        <v>6</v>
      </c>
      <c r="L4209" t="s">
        <v>65</v>
      </c>
      <c r="M4209" t="s">
        <v>66</v>
      </c>
      <c r="N4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12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t="e">
        <f>TableOMP[[#This Row],[Avg]]-$U$2*TableOMP[[#This Row],[StdDev]]</f>
        <v>#N/A</v>
      </c>
      <c r="R4209" t="e">
        <f>TableOMP[[#This Row],[Avg]]+$U$2*TableOMP[[#This Row],[StdDev]]</f>
        <v>#N/A</v>
      </c>
      <c r="S4209" t="e">
        <f>IF(AND(TableOMP[[#This Row],[total_time]]&gt;=TableOMP[[#This Row],[Low]], TableOMP[[#This Row],[total_time]]&lt;=TableOMP[[#This Row],[High]]),1,0)</f>
        <v>#N/A</v>
      </c>
    </row>
    <row r="4210" spans="1:19" hidden="1" x14ac:dyDescent="0.25">
      <c r="A4210" t="s">
        <v>10</v>
      </c>
      <c r="B4210">
        <v>100</v>
      </c>
      <c r="C4210">
        <v>100</v>
      </c>
      <c r="D4210">
        <v>100000</v>
      </c>
      <c r="E4210">
        <v>11</v>
      </c>
      <c r="F4210">
        <v>1</v>
      </c>
      <c r="G4210">
        <v>1.150266</v>
      </c>
      <c r="H4210">
        <v>2.9013000000000001E-2</v>
      </c>
      <c r="I4210">
        <v>0.17836099999999999</v>
      </c>
      <c r="J4210">
        <v>1.7836000000000001E-2</v>
      </c>
      <c r="K4210" t="str">
        <f>MID(M4210,22,1)</f>
        <v>6</v>
      </c>
      <c r="L4210" t="s">
        <v>65</v>
      </c>
      <c r="M4210" t="s">
        <v>66</v>
      </c>
      <c r="N4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11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t="e">
        <f>TableOMP[[#This Row],[Avg]]-$U$2*TableOMP[[#This Row],[StdDev]]</f>
        <v>#N/A</v>
      </c>
      <c r="R4210" t="e">
        <f>TableOMP[[#This Row],[Avg]]+$U$2*TableOMP[[#This Row],[StdDev]]</f>
        <v>#N/A</v>
      </c>
      <c r="S4210" t="e">
        <f>IF(AND(TableOMP[[#This Row],[total_time]]&gt;=TableOMP[[#This Row],[Low]], TableOMP[[#This Row],[total_time]]&lt;=TableOMP[[#This Row],[High]]),1,0)</f>
        <v>#N/A</v>
      </c>
    </row>
    <row r="4211" spans="1:19" hidden="1" x14ac:dyDescent="0.25">
      <c r="A4211" t="s">
        <v>10</v>
      </c>
      <c r="B4211">
        <v>100</v>
      </c>
      <c r="C4211">
        <v>100</v>
      </c>
      <c r="D4211">
        <v>100000</v>
      </c>
      <c r="E4211">
        <v>10</v>
      </c>
      <c r="F4211">
        <v>1</v>
      </c>
      <c r="G4211">
        <v>1.1428799999999999</v>
      </c>
      <c r="H4211">
        <v>2.6806E-2</v>
      </c>
      <c r="I4211">
        <v>0.11966599999999999</v>
      </c>
      <c r="J4211">
        <v>1.3296000000000001E-2</v>
      </c>
      <c r="K4211" t="str">
        <f>MID(M4211,22,1)</f>
        <v>6</v>
      </c>
      <c r="L4211" t="s">
        <v>65</v>
      </c>
      <c r="M4211" t="s">
        <v>66</v>
      </c>
      <c r="N4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10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t="e">
        <f>TableOMP[[#This Row],[Avg]]-$U$2*TableOMP[[#This Row],[StdDev]]</f>
        <v>#N/A</v>
      </c>
      <c r="R4211" t="e">
        <f>TableOMP[[#This Row],[Avg]]+$U$2*TableOMP[[#This Row],[StdDev]]</f>
        <v>#N/A</v>
      </c>
      <c r="S4211" t="e">
        <f>IF(AND(TableOMP[[#This Row],[total_time]]&gt;=TableOMP[[#This Row],[Low]], TableOMP[[#This Row],[total_time]]&lt;=TableOMP[[#This Row],[High]]),1,0)</f>
        <v>#N/A</v>
      </c>
    </row>
    <row r="4212" spans="1:19" hidden="1" x14ac:dyDescent="0.25">
      <c r="A4212" t="s">
        <v>10</v>
      </c>
      <c r="B4212">
        <v>100</v>
      </c>
      <c r="C4212">
        <v>100</v>
      </c>
      <c r="D4212">
        <v>100000</v>
      </c>
      <c r="E4212">
        <v>9</v>
      </c>
      <c r="F4212">
        <v>1</v>
      </c>
      <c r="G4212">
        <v>1.127988</v>
      </c>
      <c r="H4212">
        <v>2.1354000000000001E-2</v>
      </c>
      <c r="I4212">
        <v>0.139873</v>
      </c>
      <c r="J4212">
        <v>1.7484E-2</v>
      </c>
      <c r="K4212" t="str">
        <f>MID(M4212,22,1)</f>
        <v>6</v>
      </c>
      <c r="L4212" t="s">
        <v>65</v>
      </c>
      <c r="M4212" t="s">
        <v>66</v>
      </c>
      <c r="N4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9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t="e">
        <f>TableOMP[[#This Row],[Avg]]-$U$2*TableOMP[[#This Row],[StdDev]]</f>
        <v>#N/A</v>
      </c>
      <c r="R4212" t="e">
        <f>TableOMP[[#This Row],[Avg]]+$U$2*TableOMP[[#This Row],[StdDev]]</f>
        <v>#N/A</v>
      </c>
      <c r="S4212" t="e">
        <f>IF(AND(TableOMP[[#This Row],[total_time]]&gt;=TableOMP[[#This Row],[Low]], TableOMP[[#This Row],[total_time]]&lt;=TableOMP[[#This Row],[High]]),1,0)</f>
        <v>#N/A</v>
      </c>
    </row>
    <row r="4213" spans="1:19" hidden="1" x14ac:dyDescent="0.25">
      <c r="A4213" t="s">
        <v>10</v>
      </c>
      <c r="B4213">
        <v>100</v>
      </c>
      <c r="C4213">
        <v>100</v>
      </c>
      <c r="D4213">
        <v>100000</v>
      </c>
      <c r="E4213">
        <v>8</v>
      </c>
      <c r="F4213">
        <v>1</v>
      </c>
      <c r="G4213">
        <v>1.132061</v>
      </c>
      <c r="H4213">
        <v>2.4615999999999999E-2</v>
      </c>
      <c r="I4213">
        <v>0.154805</v>
      </c>
      <c r="J4213">
        <v>2.2114999999999999E-2</v>
      </c>
      <c r="K4213" t="str">
        <f>MID(M4213,22,1)</f>
        <v>6</v>
      </c>
      <c r="L4213" t="s">
        <v>65</v>
      </c>
      <c r="M4213" t="s">
        <v>66</v>
      </c>
      <c r="N4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8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t="e">
        <f>TableOMP[[#This Row],[Avg]]-$U$2*TableOMP[[#This Row],[StdDev]]</f>
        <v>#N/A</v>
      </c>
      <c r="R4213" t="e">
        <f>TableOMP[[#This Row],[Avg]]+$U$2*TableOMP[[#This Row],[StdDev]]</f>
        <v>#N/A</v>
      </c>
      <c r="S4213" t="e">
        <f>IF(AND(TableOMP[[#This Row],[total_time]]&gt;=TableOMP[[#This Row],[Low]], TableOMP[[#This Row],[total_time]]&lt;=TableOMP[[#This Row],[High]]),1,0)</f>
        <v>#N/A</v>
      </c>
    </row>
    <row r="4214" spans="1:19" hidden="1" x14ac:dyDescent="0.25">
      <c r="A4214" t="s">
        <v>10</v>
      </c>
      <c r="B4214">
        <v>100</v>
      </c>
      <c r="C4214">
        <v>100</v>
      </c>
      <c r="D4214">
        <v>100000</v>
      </c>
      <c r="E4214">
        <v>7</v>
      </c>
      <c r="F4214">
        <v>1</v>
      </c>
      <c r="G4214">
        <v>1.111526</v>
      </c>
      <c r="H4214">
        <v>2.0569E-2</v>
      </c>
      <c r="I4214">
        <v>0.10169400000000001</v>
      </c>
      <c r="J4214">
        <v>1.6948999999999999E-2</v>
      </c>
      <c r="K4214" t="str">
        <f>MID(M4214,22,1)</f>
        <v>6</v>
      </c>
      <c r="L4214" t="s">
        <v>65</v>
      </c>
      <c r="M4214" t="s">
        <v>66</v>
      </c>
      <c r="N4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7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t="e">
        <f>TableOMP[[#This Row],[Avg]]-$U$2*TableOMP[[#This Row],[StdDev]]</f>
        <v>#N/A</v>
      </c>
      <c r="R4214" t="e">
        <f>TableOMP[[#This Row],[Avg]]+$U$2*TableOMP[[#This Row],[StdDev]]</f>
        <v>#N/A</v>
      </c>
      <c r="S4214" t="e">
        <f>IF(AND(TableOMP[[#This Row],[total_time]]&gt;=TableOMP[[#This Row],[Low]], TableOMP[[#This Row],[total_time]]&lt;=TableOMP[[#This Row],[High]]),1,0)</f>
        <v>#N/A</v>
      </c>
    </row>
    <row r="4215" spans="1:19" hidden="1" x14ac:dyDescent="0.25">
      <c r="A4215" t="s">
        <v>10</v>
      </c>
      <c r="B4215">
        <v>100</v>
      </c>
      <c r="C4215">
        <v>100</v>
      </c>
      <c r="D4215">
        <v>100000</v>
      </c>
      <c r="E4215">
        <v>6</v>
      </c>
      <c r="F4215">
        <v>1</v>
      </c>
      <c r="G4215">
        <v>1.0935950000000001</v>
      </c>
      <c r="H4215">
        <v>1.0597000000000001E-2</v>
      </c>
      <c r="I4215">
        <v>4.1154999999999997E-2</v>
      </c>
      <c r="J4215">
        <v>8.2310000000000005E-3</v>
      </c>
      <c r="K4215" t="str">
        <f>MID(M4215,22,1)</f>
        <v>6</v>
      </c>
      <c r="L4215" t="s">
        <v>65</v>
      </c>
      <c r="M4215" t="s">
        <v>66</v>
      </c>
      <c r="N4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t="e">
        <f>TableOMP[[#This Row],[Avg]]-$U$2*TableOMP[[#This Row],[StdDev]]</f>
        <v>#N/A</v>
      </c>
      <c r="R4215" t="e">
        <f>TableOMP[[#This Row],[Avg]]+$U$2*TableOMP[[#This Row],[StdDev]]</f>
        <v>#N/A</v>
      </c>
      <c r="S4215" t="e">
        <f>IF(AND(TableOMP[[#This Row],[total_time]]&gt;=TableOMP[[#This Row],[Low]], TableOMP[[#This Row],[total_time]]&lt;=TableOMP[[#This Row],[High]]),1,0)</f>
        <v>#N/A</v>
      </c>
    </row>
    <row r="4216" spans="1:19" hidden="1" x14ac:dyDescent="0.25">
      <c r="A4216" t="s">
        <v>10</v>
      </c>
      <c r="B4216">
        <v>100</v>
      </c>
      <c r="C4216">
        <v>100</v>
      </c>
      <c r="D4216">
        <v>100000</v>
      </c>
      <c r="E4216">
        <v>5</v>
      </c>
      <c r="F4216">
        <v>1</v>
      </c>
      <c r="G4216">
        <v>1.0937250000000001</v>
      </c>
      <c r="H4216">
        <v>1.0911000000000001E-2</v>
      </c>
      <c r="I4216">
        <v>3.7220999999999997E-2</v>
      </c>
      <c r="J4216">
        <v>9.3050000000000008E-3</v>
      </c>
      <c r="K4216" t="str">
        <f>MID(M4216,22,1)</f>
        <v>6</v>
      </c>
      <c r="L4216" t="s">
        <v>65</v>
      </c>
      <c r="M4216" t="s">
        <v>66</v>
      </c>
      <c r="N4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t="e">
        <f>TableOMP[[#This Row],[Avg]]-$U$2*TableOMP[[#This Row],[StdDev]]</f>
        <v>#N/A</v>
      </c>
      <c r="R4216" t="e">
        <f>TableOMP[[#This Row],[Avg]]+$U$2*TableOMP[[#This Row],[StdDev]]</f>
        <v>#N/A</v>
      </c>
      <c r="S4216" t="e">
        <f>IF(AND(TableOMP[[#This Row],[total_time]]&gt;=TableOMP[[#This Row],[Low]], TableOMP[[#This Row],[total_time]]&lt;=TableOMP[[#This Row],[High]]),1,0)</f>
        <v>#N/A</v>
      </c>
    </row>
    <row r="4217" spans="1:19" hidden="1" x14ac:dyDescent="0.25">
      <c r="A4217" t="s">
        <v>10</v>
      </c>
      <c r="B4217">
        <v>100</v>
      </c>
      <c r="C4217">
        <v>100</v>
      </c>
      <c r="D4217">
        <v>100000</v>
      </c>
      <c r="E4217">
        <v>4</v>
      </c>
      <c r="F4217">
        <v>1</v>
      </c>
      <c r="G4217">
        <v>1.0842480000000001</v>
      </c>
      <c r="H4217">
        <v>1.1049E-2</v>
      </c>
      <c r="I4217">
        <v>2.6398000000000001E-2</v>
      </c>
      <c r="J4217">
        <v>8.7989999999999995E-3</v>
      </c>
      <c r="K4217" t="str">
        <f>MID(M4217,22,1)</f>
        <v>6</v>
      </c>
      <c r="L4217" t="s">
        <v>65</v>
      </c>
      <c r="M4217" t="s">
        <v>66</v>
      </c>
      <c r="N4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t="e">
        <f>TableOMP[[#This Row],[Avg]]-$U$2*TableOMP[[#This Row],[StdDev]]</f>
        <v>#N/A</v>
      </c>
      <c r="R4217" t="e">
        <f>TableOMP[[#This Row],[Avg]]+$U$2*TableOMP[[#This Row],[StdDev]]</f>
        <v>#N/A</v>
      </c>
      <c r="S4217" t="e">
        <f>IF(AND(TableOMP[[#This Row],[total_time]]&gt;=TableOMP[[#This Row],[Low]], TableOMP[[#This Row],[total_time]]&lt;=TableOMP[[#This Row],[High]]),1,0)</f>
        <v>#N/A</v>
      </c>
    </row>
    <row r="4218" spans="1:19" hidden="1" x14ac:dyDescent="0.25">
      <c r="A4218" t="s">
        <v>10</v>
      </c>
      <c r="B4218">
        <v>100</v>
      </c>
      <c r="C4218">
        <v>100</v>
      </c>
      <c r="D4218">
        <v>100000</v>
      </c>
      <c r="E4218">
        <v>3</v>
      </c>
      <c r="F4218">
        <v>1</v>
      </c>
      <c r="G4218">
        <v>1.0772120000000001</v>
      </c>
      <c r="H4218">
        <v>7.8019999999999999E-3</v>
      </c>
      <c r="I4218">
        <v>1.2943E-2</v>
      </c>
      <c r="J4218">
        <v>6.4720000000000003E-3</v>
      </c>
      <c r="K4218" t="str">
        <f>MID(M4218,22,1)</f>
        <v>6</v>
      </c>
      <c r="L4218" t="s">
        <v>65</v>
      </c>
      <c r="M4218" t="s">
        <v>66</v>
      </c>
      <c r="N4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t="e">
        <f>TableOMP[[#This Row],[Avg]]-$U$2*TableOMP[[#This Row],[StdDev]]</f>
        <v>#N/A</v>
      </c>
      <c r="R4218" t="e">
        <f>TableOMP[[#This Row],[Avg]]+$U$2*TableOMP[[#This Row],[StdDev]]</f>
        <v>#N/A</v>
      </c>
      <c r="S4218" t="e">
        <f>IF(AND(TableOMP[[#This Row],[total_time]]&gt;=TableOMP[[#This Row],[Low]], TableOMP[[#This Row],[total_time]]&lt;=TableOMP[[#This Row],[High]]),1,0)</f>
        <v>#N/A</v>
      </c>
    </row>
    <row r="4219" spans="1:19" hidden="1" x14ac:dyDescent="0.25">
      <c r="A4219" t="s">
        <v>10</v>
      </c>
      <c r="B4219">
        <v>100</v>
      </c>
      <c r="C4219">
        <v>100</v>
      </c>
      <c r="D4219">
        <v>100000</v>
      </c>
      <c r="E4219">
        <v>2</v>
      </c>
      <c r="F4219">
        <v>1</v>
      </c>
      <c r="G4219">
        <v>1.0851660000000001</v>
      </c>
      <c r="H4219">
        <v>1.9195E-2</v>
      </c>
      <c r="I4219">
        <v>1.8159000000000002E-2</v>
      </c>
      <c r="J4219">
        <v>1.8159000000000002E-2</v>
      </c>
      <c r="K4219" t="str">
        <f>MID(M4219,22,1)</f>
        <v>6</v>
      </c>
      <c r="L4219" t="s">
        <v>65</v>
      </c>
      <c r="M4219" t="s">
        <v>66</v>
      </c>
      <c r="N4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t="e">
        <f>TableOMP[[#This Row],[Avg]]-$U$2*TableOMP[[#This Row],[StdDev]]</f>
        <v>#N/A</v>
      </c>
      <c r="R4219" t="e">
        <f>TableOMP[[#This Row],[Avg]]+$U$2*TableOMP[[#This Row],[StdDev]]</f>
        <v>#N/A</v>
      </c>
      <c r="S4219" t="e">
        <f>IF(AND(TableOMP[[#This Row],[total_time]]&gt;=TableOMP[[#This Row],[Low]], TableOMP[[#This Row],[total_time]]&lt;=TableOMP[[#This Row],[High]]),1,0)</f>
        <v>#N/A</v>
      </c>
    </row>
    <row r="4220" spans="1:19" hidden="1" x14ac:dyDescent="0.25">
      <c r="A4220" t="s">
        <v>10</v>
      </c>
      <c r="B4220">
        <v>100</v>
      </c>
      <c r="C4220">
        <v>100</v>
      </c>
      <c r="D4220">
        <v>100000</v>
      </c>
      <c r="E4220">
        <v>1</v>
      </c>
      <c r="F4220">
        <v>1</v>
      </c>
      <c r="G4220">
        <v>1.0697730000000001</v>
      </c>
      <c r="H4220">
        <v>5.7369999999999999E-3</v>
      </c>
      <c r="I4220">
        <v>0</v>
      </c>
      <c r="J4220">
        <v>0</v>
      </c>
      <c r="K4220" t="str">
        <f>MID(M4220,22,1)</f>
        <v>6</v>
      </c>
      <c r="L4220" t="s">
        <v>65</v>
      </c>
      <c r="M4220" t="s">
        <v>66</v>
      </c>
      <c r="N4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t="e">
        <f>TableOMP[[#This Row],[Avg]]-$U$2*TableOMP[[#This Row],[StdDev]]</f>
        <v>#N/A</v>
      </c>
      <c r="R4220" t="e">
        <f>TableOMP[[#This Row],[Avg]]+$U$2*TableOMP[[#This Row],[StdDev]]</f>
        <v>#N/A</v>
      </c>
      <c r="S4220" t="e">
        <f>IF(AND(TableOMP[[#This Row],[total_time]]&gt;=TableOMP[[#This Row],[Low]], TableOMP[[#This Row],[total_time]]&lt;=TableOMP[[#This Row],[High]]),1,0)</f>
        <v>#N/A</v>
      </c>
    </row>
    <row r="4221" spans="1:19" hidden="1" x14ac:dyDescent="0.25">
      <c r="A4221" t="s">
        <v>16</v>
      </c>
      <c r="B4221">
        <v>10000</v>
      </c>
      <c r="C4221">
        <v>100</v>
      </c>
      <c r="D4221">
        <v>100000</v>
      </c>
      <c r="E4221">
        <v>7</v>
      </c>
      <c r="F4221">
        <v>1</v>
      </c>
      <c r="G4221">
        <v>36.679991999999999</v>
      </c>
      <c r="H4221">
        <v>0.128299</v>
      </c>
      <c r="I4221">
        <v>0.18754399999999999</v>
      </c>
      <c r="J4221">
        <v>3.1257E-2</v>
      </c>
      <c r="K4221" t="str">
        <f>MID(M4221,22,1)</f>
        <v>4</v>
      </c>
      <c r="L4221" t="s">
        <v>217</v>
      </c>
      <c r="M4221" t="s">
        <v>218</v>
      </c>
      <c r="N4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221">
        <f>VLOOKUP(TableOMP[[#This Row],[Label]],TableAvg[],2,FALSE)</f>
        <v>36.790685423076916</v>
      </c>
      <c r="P4221">
        <f>VLOOKUP(TableOMP[[#This Row],[Label]],TableAvg[],3,FALSE)</f>
        <v>8.6728327663819868E-2</v>
      </c>
      <c r="Q4221">
        <f>TableOMP[[#This Row],[Avg]]-$U$2*TableOMP[[#This Row],[StdDev]]</f>
        <v>36.617228767749275</v>
      </c>
      <c r="R4221">
        <f>TableOMP[[#This Row],[Avg]]+$U$2*TableOMP[[#This Row],[StdDev]]</f>
        <v>36.964142078404556</v>
      </c>
      <c r="S4221">
        <f>IF(AND(TableOMP[[#This Row],[total_time]]&gt;=TableOMP[[#This Row],[Low]], TableOMP[[#This Row],[total_time]]&lt;=TableOMP[[#This Row],[High]]),1,0)</f>
        <v>1</v>
      </c>
    </row>
    <row r="4222" spans="1:19" hidden="1" x14ac:dyDescent="0.25">
      <c r="A4222" t="s">
        <v>16</v>
      </c>
      <c r="B4222">
        <v>10000</v>
      </c>
      <c r="C4222">
        <v>100</v>
      </c>
      <c r="D4222">
        <v>100000</v>
      </c>
      <c r="E4222">
        <v>7</v>
      </c>
      <c r="F4222">
        <v>1</v>
      </c>
      <c r="G4222">
        <v>36.667504000000001</v>
      </c>
      <c r="H4222">
        <v>0.12039</v>
      </c>
      <c r="I4222">
        <v>0.19341</v>
      </c>
      <c r="J4222">
        <v>3.2235E-2</v>
      </c>
      <c r="K4222" t="str">
        <f>MID(M4222,22,1)</f>
        <v>1</v>
      </c>
      <c r="L4222" t="s">
        <v>207</v>
      </c>
      <c r="M4222" t="s">
        <v>208</v>
      </c>
      <c r="N4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222">
        <f>VLOOKUP(TableOMP[[#This Row],[Label]],TableAvg[],2,FALSE)</f>
        <v>36.790685423076916</v>
      </c>
      <c r="P4222">
        <f>VLOOKUP(TableOMP[[#This Row],[Label]],TableAvg[],3,FALSE)</f>
        <v>8.6728327663819868E-2</v>
      </c>
      <c r="Q4222">
        <f>TableOMP[[#This Row],[Avg]]-$U$2*TableOMP[[#This Row],[StdDev]]</f>
        <v>36.617228767749275</v>
      </c>
      <c r="R4222">
        <f>TableOMP[[#This Row],[Avg]]+$U$2*TableOMP[[#This Row],[StdDev]]</f>
        <v>36.964142078404556</v>
      </c>
      <c r="S4222">
        <f>IF(AND(TableOMP[[#This Row],[total_time]]&gt;=TableOMP[[#This Row],[Low]], TableOMP[[#This Row],[total_time]]&lt;=TableOMP[[#This Row],[High]]),1,0)</f>
        <v>1</v>
      </c>
    </row>
    <row r="4223" spans="1:19" hidden="1" x14ac:dyDescent="0.25">
      <c r="A4223" t="s">
        <v>16</v>
      </c>
      <c r="B4223">
        <v>10000</v>
      </c>
      <c r="C4223">
        <v>100</v>
      </c>
      <c r="D4223">
        <v>1</v>
      </c>
      <c r="E4223">
        <v>16</v>
      </c>
      <c r="F4223">
        <v>1</v>
      </c>
      <c r="G4223">
        <v>36.654815999999997</v>
      </c>
      <c r="H4223">
        <v>11.851682</v>
      </c>
      <c r="I4223">
        <v>19.634795</v>
      </c>
      <c r="J4223">
        <v>1.308986</v>
      </c>
      <c r="K4223" t="str">
        <f>MID(M4223,22,1)</f>
        <v>5</v>
      </c>
      <c r="L4223" t="s">
        <v>213</v>
      </c>
      <c r="M4223" t="s">
        <v>214</v>
      </c>
      <c r="N4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4223">
        <f>VLOOKUP(TableOMP[[#This Row],[Label]],TableAvg[],2,FALSE)</f>
        <v>37.986182636363637</v>
      </c>
      <c r="P4223">
        <f>VLOOKUP(TableOMP[[#This Row],[Label]],TableAvg[],3,FALSE)</f>
        <v>0.77675278234611489</v>
      </c>
      <c r="Q4223">
        <f>TableOMP[[#This Row],[Avg]]-$U$2*TableOMP[[#This Row],[StdDev]]</f>
        <v>36.432677071671407</v>
      </c>
      <c r="R4223">
        <f>TableOMP[[#This Row],[Avg]]+$U$2*TableOMP[[#This Row],[StdDev]]</f>
        <v>39.539688201055867</v>
      </c>
      <c r="S4223">
        <f>IF(AND(TableOMP[[#This Row],[total_time]]&gt;=TableOMP[[#This Row],[Low]], TableOMP[[#This Row],[total_time]]&lt;=TableOMP[[#This Row],[High]]),1,0)</f>
        <v>1</v>
      </c>
    </row>
    <row r="4224" spans="1:19" hidden="1" x14ac:dyDescent="0.25">
      <c r="A4224" t="s">
        <v>16</v>
      </c>
      <c r="B4224">
        <v>10000</v>
      </c>
      <c r="C4224">
        <v>100</v>
      </c>
      <c r="D4224">
        <v>100000</v>
      </c>
      <c r="E4224">
        <v>7</v>
      </c>
      <c r="F4224">
        <v>1</v>
      </c>
      <c r="G4224">
        <v>36.622067999999999</v>
      </c>
      <c r="H4224">
        <v>0.12080100000000001</v>
      </c>
      <c r="I4224">
        <v>0.20052600000000001</v>
      </c>
      <c r="J4224">
        <v>3.3420999999999999E-2</v>
      </c>
      <c r="K4224" t="str">
        <f>MID(M4224,22,1)</f>
        <v>1</v>
      </c>
      <c r="L4224" t="s">
        <v>207</v>
      </c>
      <c r="M4224" t="s">
        <v>208</v>
      </c>
      <c r="N4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4224">
        <f>VLOOKUP(TableOMP[[#This Row],[Label]],TableAvg[],2,FALSE)</f>
        <v>36.790685423076916</v>
      </c>
      <c r="P4224">
        <f>VLOOKUP(TableOMP[[#This Row],[Label]],TableAvg[],3,FALSE)</f>
        <v>8.6728327663819868E-2</v>
      </c>
      <c r="Q4224">
        <f>TableOMP[[#This Row],[Avg]]-$U$2*TableOMP[[#This Row],[StdDev]]</f>
        <v>36.617228767749275</v>
      </c>
      <c r="R4224">
        <f>TableOMP[[#This Row],[Avg]]+$U$2*TableOMP[[#This Row],[StdDev]]</f>
        <v>36.964142078404556</v>
      </c>
      <c r="S4224">
        <f>IF(AND(TableOMP[[#This Row],[total_time]]&gt;=TableOMP[[#This Row],[Low]], TableOMP[[#This Row],[total_time]]&lt;=TableOMP[[#This Row],[High]]),1,0)</f>
        <v>1</v>
      </c>
    </row>
    <row r="4225" spans="1:19" hidden="1" x14ac:dyDescent="0.25">
      <c r="A4225" t="s">
        <v>16</v>
      </c>
      <c r="B4225">
        <v>10000</v>
      </c>
      <c r="C4225">
        <v>100</v>
      </c>
      <c r="D4225">
        <v>1</v>
      </c>
      <c r="E4225">
        <v>11</v>
      </c>
      <c r="F4225">
        <v>1</v>
      </c>
      <c r="G4225">
        <v>36.585866000000003</v>
      </c>
      <c r="H4225">
        <v>12.19791</v>
      </c>
      <c r="I4225">
        <v>11.750597000000001</v>
      </c>
      <c r="J4225">
        <v>1.17506</v>
      </c>
      <c r="K4225" t="str">
        <f>MID(M4225,22,1)</f>
        <v>5</v>
      </c>
      <c r="L4225" t="s">
        <v>213</v>
      </c>
      <c r="M4225" t="s">
        <v>214</v>
      </c>
      <c r="N4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225">
        <f>VLOOKUP(TableOMP[[#This Row],[Label]],TableAvg[],2,FALSE)</f>
        <v>35.974690454545453</v>
      </c>
      <c r="P4225">
        <f>VLOOKUP(TableOMP[[#This Row],[Label]],TableAvg[],3,FALSE)</f>
        <v>0.63008700186600619</v>
      </c>
      <c r="Q4225">
        <f>TableOMP[[#This Row],[Avg]]-$U$2*TableOMP[[#This Row],[StdDev]]</f>
        <v>34.714516450813441</v>
      </c>
      <c r="R4225">
        <f>TableOMP[[#This Row],[Avg]]+$U$2*TableOMP[[#This Row],[StdDev]]</f>
        <v>37.234864458277464</v>
      </c>
      <c r="S4225">
        <f>IF(AND(TableOMP[[#This Row],[total_time]]&gt;=TableOMP[[#This Row],[Low]], TableOMP[[#This Row],[total_time]]&lt;=TableOMP[[#This Row],[High]]),1,0)</f>
        <v>1</v>
      </c>
    </row>
    <row r="4226" spans="1:19" hidden="1" x14ac:dyDescent="0.25">
      <c r="A4226" t="s">
        <v>16</v>
      </c>
      <c r="B4226">
        <v>10000</v>
      </c>
      <c r="C4226">
        <v>100</v>
      </c>
      <c r="D4226">
        <v>1</v>
      </c>
      <c r="E4226">
        <v>11</v>
      </c>
      <c r="F4226">
        <v>1</v>
      </c>
      <c r="G4226">
        <v>36.580767000000002</v>
      </c>
      <c r="H4226">
        <v>12.989561</v>
      </c>
      <c r="I4226">
        <v>12.927932</v>
      </c>
      <c r="J4226">
        <v>1.2927930000000001</v>
      </c>
      <c r="K4226" t="str">
        <f>MID(M4226,22,1)</f>
        <v>8</v>
      </c>
      <c r="L4226" t="s">
        <v>125</v>
      </c>
      <c r="M4226" t="s">
        <v>126</v>
      </c>
      <c r="N4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226">
        <f>VLOOKUP(TableOMP[[#This Row],[Label]],TableAvg[],2,FALSE)</f>
        <v>35.974690454545453</v>
      </c>
      <c r="P4226">
        <f>VLOOKUP(TableOMP[[#This Row],[Label]],TableAvg[],3,FALSE)</f>
        <v>0.63008700186600619</v>
      </c>
      <c r="Q4226">
        <f>TableOMP[[#This Row],[Avg]]-$U$2*TableOMP[[#This Row],[StdDev]]</f>
        <v>34.714516450813441</v>
      </c>
      <c r="R4226">
        <f>TableOMP[[#This Row],[Avg]]+$U$2*TableOMP[[#This Row],[StdDev]]</f>
        <v>37.234864458277464</v>
      </c>
      <c r="S4226">
        <f>IF(AND(TableOMP[[#This Row],[total_time]]&gt;=TableOMP[[#This Row],[Low]], TableOMP[[#This Row],[total_time]]&lt;=TableOMP[[#This Row],[High]]),1,0)</f>
        <v>1</v>
      </c>
    </row>
    <row r="4227" spans="1:19" hidden="1" x14ac:dyDescent="0.25">
      <c r="A4227" t="s">
        <v>16</v>
      </c>
      <c r="B4227">
        <v>10000</v>
      </c>
      <c r="C4227">
        <v>100</v>
      </c>
      <c r="D4227">
        <v>1</v>
      </c>
      <c r="E4227">
        <v>17</v>
      </c>
      <c r="F4227">
        <v>1</v>
      </c>
      <c r="G4227">
        <v>36.481583999999998</v>
      </c>
      <c r="H4227">
        <v>13.23645</v>
      </c>
      <c r="I4227">
        <v>29.786481999999999</v>
      </c>
      <c r="J4227">
        <v>1.8616550000000001</v>
      </c>
      <c r="K4227" t="str">
        <f>MID(M4227,22,1)</f>
        <v>2</v>
      </c>
      <c r="L4227" t="s">
        <v>129</v>
      </c>
      <c r="M4227" t="s">
        <v>130</v>
      </c>
      <c r="N4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227">
        <f>VLOOKUP(TableOMP[[#This Row],[Label]],TableAvg[],2,FALSE)</f>
        <v>36.482004272727274</v>
      </c>
      <c r="P4227">
        <f>VLOOKUP(TableOMP[[#This Row],[Label]],TableAvg[],3,FALSE)</f>
        <v>0.78074141509561845</v>
      </c>
      <c r="Q4227">
        <f>TableOMP[[#This Row],[Avg]]-$U$2*TableOMP[[#This Row],[StdDev]]</f>
        <v>34.920521442536035</v>
      </c>
      <c r="R4227">
        <f>TableOMP[[#This Row],[Avg]]+$U$2*TableOMP[[#This Row],[StdDev]]</f>
        <v>38.043487102918512</v>
      </c>
      <c r="S4227">
        <f>IF(AND(TableOMP[[#This Row],[total_time]]&gt;=TableOMP[[#This Row],[Low]], TableOMP[[#This Row],[total_time]]&lt;=TableOMP[[#This Row],[High]]),1,0)</f>
        <v>1</v>
      </c>
    </row>
    <row r="4228" spans="1:19" x14ac:dyDescent="0.25">
      <c r="A4228" t="s">
        <v>10</v>
      </c>
      <c r="B4228">
        <v>10000</v>
      </c>
      <c r="C4228">
        <v>100</v>
      </c>
      <c r="D4228">
        <v>1</v>
      </c>
      <c r="E4228">
        <v>58</v>
      </c>
      <c r="F4228">
        <v>1</v>
      </c>
      <c r="G4228">
        <v>253.586196</v>
      </c>
      <c r="H4228">
        <v>12.006492</v>
      </c>
      <c r="I4228">
        <v>42.881433000000001</v>
      </c>
      <c r="J4228">
        <v>0.75230600000000003</v>
      </c>
      <c r="K4228" t="str">
        <f>MID(M4228,22,1)</f>
        <v>1</v>
      </c>
      <c r="L4228" t="s">
        <v>246</v>
      </c>
      <c r="M4228" t="s">
        <v>247</v>
      </c>
      <c r="N4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4228" s="10">
        <f>VLOOKUP(TableOMP[[#This Row],[Label]],TableAvg[],2,FALSE)</f>
        <v>264.0629252857143</v>
      </c>
      <c r="P4228" s="10">
        <f>VLOOKUP(TableOMP[[#This Row],[Label]],TableAvg[],3,FALSE)</f>
        <v>15.153366122850841</v>
      </c>
      <c r="Q4228" s="10">
        <f>TableOMP[[#This Row],[Avg]]-$U$2*TableOMP[[#This Row],[StdDev]]</f>
        <v>233.75619304001262</v>
      </c>
      <c r="R4228" s="10">
        <f>TableOMP[[#This Row],[Avg]]+$U$2*TableOMP[[#This Row],[StdDev]]</f>
        <v>294.36965753141601</v>
      </c>
      <c r="S4228" s="10">
        <f>IF(AND(TableOMP[[#This Row],[total_time]]&gt;=TableOMP[[#This Row],[Low]], TableOMP[[#This Row],[total_time]]&lt;=TableOMP[[#This Row],[High]]),1,0)</f>
        <v>1</v>
      </c>
    </row>
    <row r="4229" spans="1:19" hidden="1" x14ac:dyDescent="0.25">
      <c r="A4229" t="s">
        <v>16</v>
      </c>
      <c r="B4229">
        <v>10000</v>
      </c>
      <c r="C4229">
        <v>100</v>
      </c>
      <c r="D4229">
        <v>1</v>
      </c>
      <c r="E4229">
        <v>11</v>
      </c>
      <c r="F4229">
        <v>1</v>
      </c>
      <c r="G4229">
        <v>36.428759999999997</v>
      </c>
      <c r="H4229">
        <v>12.702753</v>
      </c>
      <c r="I4229">
        <v>11.124162</v>
      </c>
      <c r="J4229">
        <v>1.1124160000000001</v>
      </c>
      <c r="K4229" t="str">
        <f>MID(M4229,22,1)</f>
        <v>6</v>
      </c>
      <c r="L4229" t="s">
        <v>79</v>
      </c>
      <c r="M4229" t="s">
        <v>80</v>
      </c>
      <c r="N4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229">
        <f>VLOOKUP(TableOMP[[#This Row],[Label]],TableAvg[],2,FALSE)</f>
        <v>35.974690454545453</v>
      </c>
      <c r="P4229">
        <f>VLOOKUP(TableOMP[[#This Row],[Label]],TableAvg[],3,FALSE)</f>
        <v>0.63008700186600619</v>
      </c>
      <c r="Q4229">
        <f>TableOMP[[#This Row],[Avg]]-$U$2*TableOMP[[#This Row],[StdDev]]</f>
        <v>34.714516450813441</v>
      </c>
      <c r="R4229">
        <f>TableOMP[[#This Row],[Avg]]+$U$2*TableOMP[[#This Row],[StdDev]]</f>
        <v>37.234864458277464</v>
      </c>
      <c r="S4229">
        <f>IF(AND(TableOMP[[#This Row],[total_time]]&gt;=TableOMP[[#This Row],[Low]], TableOMP[[#This Row],[total_time]]&lt;=TableOMP[[#This Row],[High]]),1,0)</f>
        <v>1</v>
      </c>
    </row>
    <row r="4230" spans="1:19" hidden="1" x14ac:dyDescent="0.25">
      <c r="A4230" t="s">
        <v>16</v>
      </c>
      <c r="B4230">
        <v>10000</v>
      </c>
      <c r="C4230">
        <v>100</v>
      </c>
      <c r="D4230">
        <v>1</v>
      </c>
      <c r="E4230">
        <v>17</v>
      </c>
      <c r="F4230">
        <v>1</v>
      </c>
      <c r="G4230">
        <v>36.406101</v>
      </c>
      <c r="H4230">
        <v>12.078431</v>
      </c>
      <c r="I4230">
        <v>16.758963999999999</v>
      </c>
      <c r="J4230">
        <v>1.0474349999999999</v>
      </c>
      <c r="K4230" t="str">
        <f>MID(M4230,22,1)</f>
        <v>2</v>
      </c>
      <c r="L4230" t="s">
        <v>99</v>
      </c>
      <c r="M4230" t="s">
        <v>100</v>
      </c>
      <c r="N4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230">
        <f>VLOOKUP(TableOMP[[#This Row],[Label]],TableAvg[],2,FALSE)</f>
        <v>36.482004272727274</v>
      </c>
      <c r="P4230">
        <f>VLOOKUP(TableOMP[[#This Row],[Label]],TableAvg[],3,FALSE)</f>
        <v>0.78074141509561845</v>
      </c>
      <c r="Q4230">
        <f>TableOMP[[#This Row],[Avg]]-$U$2*TableOMP[[#This Row],[StdDev]]</f>
        <v>34.920521442536035</v>
      </c>
      <c r="R4230">
        <f>TableOMP[[#This Row],[Avg]]+$U$2*TableOMP[[#This Row],[StdDev]]</f>
        <v>38.043487102918512</v>
      </c>
      <c r="S4230">
        <f>IF(AND(TableOMP[[#This Row],[total_time]]&gt;=TableOMP[[#This Row],[Low]], TableOMP[[#This Row],[total_time]]&lt;=TableOMP[[#This Row],[High]]),1,0)</f>
        <v>1</v>
      </c>
    </row>
    <row r="4231" spans="1:19" hidden="1" x14ac:dyDescent="0.25">
      <c r="A4231" t="s">
        <v>16</v>
      </c>
      <c r="B4231">
        <v>10000</v>
      </c>
      <c r="C4231">
        <v>100</v>
      </c>
      <c r="D4231">
        <v>1</v>
      </c>
      <c r="E4231">
        <v>18</v>
      </c>
      <c r="F4231">
        <v>1</v>
      </c>
      <c r="G4231">
        <v>36.387591</v>
      </c>
      <c r="H4231">
        <v>12.926579</v>
      </c>
      <c r="I4231">
        <v>23.551511000000001</v>
      </c>
      <c r="J4231">
        <v>1.385383</v>
      </c>
      <c r="K4231" t="str">
        <f>MID(M4231,22,1)</f>
        <v>2</v>
      </c>
      <c r="L4231" t="s">
        <v>211</v>
      </c>
      <c r="M4231" t="s">
        <v>212</v>
      </c>
      <c r="N4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231">
        <f>VLOOKUP(TableOMP[[#This Row],[Label]],TableAvg[],2,FALSE)</f>
        <v>35.415514181818182</v>
      </c>
      <c r="P4231">
        <f>VLOOKUP(TableOMP[[#This Row],[Label]],TableAvg[],3,FALSE)</f>
        <v>0.62641157069740472</v>
      </c>
      <c r="Q4231">
        <f>TableOMP[[#This Row],[Avg]]-$U$2*TableOMP[[#This Row],[StdDev]]</f>
        <v>34.162691040423375</v>
      </c>
      <c r="R4231">
        <f>TableOMP[[#This Row],[Avg]]+$U$2*TableOMP[[#This Row],[StdDev]]</f>
        <v>36.668337323212988</v>
      </c>
      <c r="S4231">
        <f>IF(AND(TableOMP[[#This Row],[total_time]]&gt;=TableOMP[[#This Row],[Low]], TableOMP[[#This Row],[total_time]]&lt;=TableOMP[[#This Row],[High]]),1,0)</f>
        <v>1</v>
      </c>
    </row>
    <row r="4232" spans="1:19" hidden="1" x14ac:dyDescent="0.25">
      <c r="A4232" t="s">
        <v>16</v>
      </c>
      <c r="B4232">
        <v>10000</v>
      </c>
      <c r="C4232">
        <v>100</v>
      </c>
      <c r="D4232">
        <v>1</v>
      </c>
      <c r="E4232">
        <v>11</v>
      </c>
      <c r="F4232">
        <v>1</v>
      </c>
      <c r="G4232">
        <v>36.303342999999998</v>
      </c>
      <c r="H4232">
        <v>12.785788</v>
      </c>
      <c r="I4232">
        <v>12.539071</v>
      </c>
      <c r="J4232">
        <v>1.2539070000000001</v>
      </c>
      <c r="K4232" t="str">
        <f>MID(M4232,22,1)</f>
        <v>6</v>
      </c>
      <c r="L4232" t="s">
        <v>187</v>
      </c>
      <c r="M4232" t="s">
        <v>188</v>
      </c>
      <c r="N4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232">
        <f>VLOOKUP(TableOMP[[#This Row],[Label]],TableAvg[],2,FALSE)</f>
        <v>35.974690454545453</v>
      </c>
      <c r="P4232">
        <f>VLOOKUP(TableOMP[[#This Row],[Label]],TableAvg[],3,FALSE)</f>
        <v>0.63008700186600619</v>
      </c>
      <c r="Q4232">
        <f>TableOMP[[#This Row],[Avg]]-$U$2*TableOMP[[#This Row],[StdDev]]</f>
        <v>34.714516450813441</v>
      </c>
      <c r="R4232">
        <f>TableOMP[[#This Row],[Avg]]+$U$2*TableOMP[[#This Row],[StdDev]]</f>
        <v>37.234864458277464</v>
      </c>
      <c r="S4232">
        <f>IF(AND(TableOMP[[#This Row],[total_time]]&gt;=TableOMP[[#This Row],[Low]], TableOMP[[#This Row],[total_time]]&lt;=TableOMP[[#This Row],[High]]),1,0)</f>
        <v>1</v>
      </c>
    </row>
    <row r="4233" spans="1:19" x14ac:dyDescent="0.25">
      <c r="A4233" t="s">
        <v>10</v>
      </c>
      <c r="B4233">
        <v>10000</v>
      </c>
      <c r="C4233">
        <v>100</v>
      </c>
      <c r="D4233">
        <v>1</v>
      </c>
      <c r="E4233">
        <v>58</v>
      </c>
      <c r="F4233">
        <v>1</v>
      </c>
      <c r="G4233">
        <v>252.67094499999999</v>
      </c>
      <c r="H4233">
        <v>13.380808999999999</v>
      </c>
      <c r="I4233">
        <v>89.533705999999995</v>
      </c>
      <c r="J4233">
        <v>1.570767</v>
      </c>
      <c r="K4233" t="str">
        <f>MID(M4233,22,1)</f>
        <v>1</v>
      </c>
      <c r="L4233" t="s">
        <v>141</v>
      </c>
      <c r="M4233" t="s">
        <v>142</v>
      </c>
      <c r="N4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4233">
        <f>VLOOKUP(TableOMP[[#This Row],[Label]],TableAvg[],2,FALSE)</f>
        <v>264.0629252857143</v>
      </c>
      <c r="P4233">
        <f>VLOOKUP(TableOMP[[#This Row],[Label]],TableAvg[],3,FALSE)</f>
        <v>15.153366122850841</v>
      </c>
      <c r="Q4233">
        <f>TableOMP[[#This Row],[Avg]]-$U$2*TableOMP[[#This Row],[StdDev]]</f>
        <v>233.75619304001262</v>
      </c>
      <c r="R4233">
        <f>TableOMP[[#This Row],[Avg]]+$U$2*TableOMP[[#This Row],[StdDev]]</f>
        <v>294.36965753141601</v>
      </c>
      <c r="S4233">
        <f>IF(AND(TableOMP[[#This Row],[total_time]]&gt;=TableOMP[[#This Row],[Low]], TableOMP[[#This Row],[total_time]]&lt;=TableOMP[[#This Row],[High]]),1,0)</f>
        <v>1</v>
      </c>
    </row>
    <row r="4234" spans="1:19" hidden="1" x14ac:dyDescent="0.25">
      <c r="A4234" t="s">
        <v>15</v>
      </c>
      <c r="B4234">
        <v>10000</v>
      </c>
      <c r="C4234">
        <v>100</v>
      </c>
      <c r="D4234">
        <v>1</v>
      </c>
      <c r="E4234">
        <v>8</v>
      </c>
      <c r="F4234">
        <v>1</v>
      </c>
      <c r="G4234">
        <v>36.203577000000003</v>
      </c>
      <c r="H4234">
        <v>12.933712999999999</v>
      </c>
      <c r="I4234">
        <v>10.572779000000001</v>
      </c>
      <c r="J4234">
        <v>1.510397</v>
      </c>
      <c r="K4234" t="str">
        <f>MID(M4234,22,1)</f>
        <v>4</v>
      </c>
      <c r="L4234" t="s">
        <v>209</v>
      </c>
      <c r="M4234" t="s">
        <v>210</v>
      </c>
      <c r="N4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234">
        <f>VLOOKUP(TableOMP[[#This Row],[Label]],TableAvg[],2,FALSE)</f>
        <v>35.285584399999998</v>
      </c>
      <c r="P4234">
        <f>VLOOKUP(TableOMP[[#This Row],[Label]],TableAvg[],3,FALSE)</f>
        <v>0.5615621031841761</v>
      </c>
      <c r="Q4234">
        <f>TableOMP[[#This Row],[Avg]]-$U$2*TableOMP[[#This Row],[StdDev]]</f>
        <v>34.162460193631645</v>
      </c>
      <c r="R4234">
        <f>TableOMP[[#This Row],[Avg]]+$U$2*TableOMP[[#This Row],[StdDev]]</f>
        <v>36.40870860636835</v>
      </c>
      <c r="S4234">
        <f>IF(AND(TableOMP[[#This Row],[total_time]]&gt;=TableOMP[[#This Row],[Low]], TableOMP[[#This Row],[total_time]]&lt;=TableOMP[[#This Row],[High]]),1,0)</f>
        <v>1</v>
      </c>
    </row>
    <row r="4235" spans="1:19" hidden="1" x14ac:dyDescent="0.25">
      <c r="A4235" t="s">
        <v>16</v>
      </c>
      <c r="B4235">
        <v>10000</v>
      </c>
      <c r="C4235">
        <v>100</v>
      </c>
      <c r="D4235">
        <v>1</v>
      </c>
      <c r="E4235">
        <v>18</v>
      </c>
      <c r="F4235">
        <v>1</v>
      </c>
      <c r="G4235">
        <v>36.183455000000002</v>
      </c>
      <c r="H4235">
        <v>12.840957</v>
      </c>
      <c r="I4235">
        <v>29.222978000000001</v>
      </c>
      <c r="J4235">
        <v>1.7189989999999999</v>
      </c>
      <c r="K4235" t="str">
        <f>MID(M4235,22,1)</f>
        <v>6</v>
      </c>
      <c r="L4235" t="s">
        <v>79</v>
      </c>
      <c r="M4235" t="s">
        <v>80</v>
      </c>
      <c r="N4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235">
        <f>VLOOKUP(TableOMP[[#This Row],[Label]],TableAvg[],2,FALSE)</f>
        <v>35.415514181818182</v>
      </c>
      <c r="P4235">
        <f>VLOOKUP(TableOMP[[#This Row],[Label]],TableAvg[],3,FALSE)</f>
        <v>0.62641157069740472</v>
      </c>
      <c r="Q4235">
        <f>TableOMP[[#This Row],[Avg]]-$U$2*TableOMP[[#This Row],[StdDev]]</f>
        <v>34.162691040423375</v>
      </c>
      <c r="R4235">
        <f>TableOMP[[#This Row],[Avg]]+$U$2*TableOMP[[#This Row],[StdDev]]</f>
        <v>36.668337323212988</v>
      </c>
      <c r="S4235">
        <f>IF(AND(TableOMP[[#This Row],[total_time]]&gt;=TableOMP[[#This Row],[Low]], TableOMP[[#This Row],[total_time]]&lt;=TableOMP[[#This Row],[High]]),1,0)</f>
        <v>1</v>
      </c>
    </row>
    <row r="4236" spans="1:19" hidden="1" x14ac:dyDescent="0.25">
      <c r="A4236" t="s">
        <v>16</v>
      </c>
      <c r="B4236">
        <v>10000</v>
      </c>
      <c r="C4236">
        <v>100</v>
      </c>
      <c r="D4236">
        <v>1</v>
      </c>
      <c r="E4236">
        <v>17</v>
      </c>
      <c r="F4236">
        <v>1</v>
      </c>
      <c r="G4236">
        <v>36.123348</v>
      </c>
      <c r="H4236">
        <v>13.28023</v>
      </c>
      <c r="I4236">
        <v>21.454719000000001</v>
      </c>
      <c r="J4236">
        <v>1.3409199999999999</v>
      </c>
      <c r="K4236" t="str">
        <f>MID(M4236,22,1)</f>
        <v>2</v>
      </c>
      <c r="L4236" t="s">
        <v>211</v>
      </c>
      <c r="M4236" t="s">
        <v>212</v>
      </c>
      <c r="N4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236">
        <f>VLOOKUP(TableOMP[[#This Row],[Label]],TableAvg[],2,FALSE)</f>
        <v>36.482004272727274</v>
      </c>
      <c r="P4236">
        <f>VLOOKUP(TableOMP[[#This Row],[Label]],TableAvg[],3,FALSE)</f>
        <v>0.78074141509561845</v>
      </c>
      <c r="Q4236">
        <f>TableOMP[[#This Row],[Avg]]-$U$2*TableOMP[[#This Row],[StdDev]]</f>
        <v>34.920521442536035</v>
      </c>
      <c r="R4236">
        <f>TableOMP[[#This Row],[Avg]]+$U$2*TableOMP[[#This Row],[StdDev]]</f>
        <v>38.043487102918512</v>
      </c>
      <c r="S4236">
        <f>IF(AND(TableOMP[[#This Row],[total_time]]&gt;=TableOMP[[#This Row],[Low]], TableOMP[[#This Row],[total_time]]&lt;=TableOMP[[#This Row],[High]]),1,0)</f>
        <v>1</v>
      </c>
    </row>
    <row r="4237" spans="1:19" hidden="1" x14ac:dyDescent="0.25">
      <c r="A4237" t="s">
        <v>16</v>
      </c>
      <c r="B4237">
        <v>10000</v>
      </c>
      <c r="C4237">
        <v>100</v>
      </c>
      <c r="D4237">
        <v>1</v>
      </c>
      <c r="E4237">
        <v>17</v>
      </c>
      <c r="F4237">
        <v>1</v>
      </c>
      <c r="G4237">
        <v>36.022010000000002</v>
      </c>
      <c r="H4237">
        <v>12.837754</v>
      </c>
      <c r="I4237">
        <v>23.751861999999999</v>
      </c>
      <c r="J4237">
        <v>1.484491</v>
      </c>
      <c r="K4237" t="str">
        <f>MID(M4237,22,1)</f>
        <v>5</v>
      </c>
      <c r="L4237" t="s">
        <v>213</v>
      </c>
      <c r="M4237" t="s">
        <v>214</v>
      </c>
      <c r="N4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237">
        <f>VLOOKUP(TableOMP[[#This Row],[Label]],TableAvg[],2,FALSE)</f>
        <v>36.482004272727274</v>
      </c>
      <c r="P4237">
        <f>VLOOKUP(TableOMP[[#This Row],[Label]],TableAvg[],3,FALSE)</f>
        <v>0.78074141509561845</v>
      </c>
      <c r="Q4237">
        <f>TableOMP[[#This Row],[Avg]]-$U$2*TableOMP[[#This Row],[StdDev]]</f>
        <v>34.920521442536035</v>
      </c>
      <c r="R4237">
        <f>TableOMP[[#This Row],[Avg]]+$U$2*TableOMP[[#This Row],[StdDev]]</f>
        <v>38.043487102918512</v>
      </c>
      <c r="S4237">
        <f>IF(AND(TableOMP[[#This Row],[total_time]]&gt;=TableOMP[[#This Row],[Low]], TableOMP[[#This Row],[total_time]]&lt;=TableOMP[[#This Row],[High]]),1,0)</f>
        <v>1</v>
      </c>
    </row>
    <row r="4238" spans="1:19" hidden="1" x14ac:dyDescent="0.25">
      <c r="A4238" t="s">
        <v>16</v>
      </c>
      <c r="B4238">
        <v>10000</v>
      </c>
      <c r="C4238">
        <v>100</v>
      </c>
      <c r="D4238">
        <v>1</v>
      </c>
      <c r="E4238">
        <v>18</v>
      </c>
      <c r="F4238">
        <v>1</v>
      </c>
      <c r="G4238">
        <v>35.996873000000001</v>
      </c>
      <c r="H4238">
        <v>13.106128</v>
      </c>
      <c r="I4238">
        <v>26.338633000000002</v>
      </c>
      <c r="J4238">
        <v>1.549331</v>
      </c>
      <c r="K4238" t="str">
        <f>MID(M4238,22,1)</f>
        <v>2</v>
      </c>
      <c r="L4238" t="s">
        <v>211</v>
      </c>
      <c r="M4238" t="s">
        <v>212</v>
      </c>
      <c r="N4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238">
        <f>VLOOKUP(TableOMP[[#This Row],[Label]],TableAvg[],2,FALSE)</f>
        <v>35.415514181818182</v>
      </c>
      <c r="P4238">
        <f>VLOOKUP(TableOMP[[#This Row],[Label]],TableAvg[],3,FALSE)</f>
        <v>0.62641157069740472</v>
      </c>
      <c r="Q4238">
        <f>TableOMP[[#This Row],[Avg]]-$U$2*TableOMP[[#This Row],[StdDev]]</f>
        <v>34.162691040423375</v>
      </c>
      <c r="R4238">
        <f>TableOMP[[#This Row],[Avg]]+$U$2*TableOMP[[#This Row],[StdDev]]</f>
        <v>36.668337323212988</v>
      </c>
      <c r="S4238">
        <f>IF(AND(TableOMP[[#This Row],[total_time]]&gt;=TableOMP[[#This Row],[Low]], TableOMP[[#This Row],[total_time]]&lt;=TableOMP[[#This Row],[High]]),1,0)</f>
        <v>1</v>
      </c>
    </row>
    <row r="4239" spans="1:19" hidden="1" x14ac:dyDescent="0.25">
      <c r="A4239" t="s">
        <v>15</v>
      </c>
      <c r="B4239">
        <v>10000</v>
      </c>
      <c r="C4239">
        <v>100</v>
      </c>
      <c r="D4239">
        <v>1</v>
      </c>
      <c r="E4239">
        <v>8</v>
      </c>
      <c r="F4239">
        <v>1</v>
      </c>
      <c r="G4239">
        <v>35.953119999999998</v>
      </c>
      <c r="H4239">
        <v>12.562025</v>
      </c>
      <c r="I4239">
        <v>9.9283710000000003</v>
      </c>
      <c r="J4239">
        <v>1.418339</v>
      </c>
      <c r="K4239" t="str">
        <f>MID(M4239,22,1)</f>
        <v>5</v>
      </c>
      <c r="L4239" t="s">
        <v>205</v>
      </c>
      <c r="M4239" t="s">
        <v>206</v>
      </c>
      <c r="N4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239">
        <f>VLOOKUP(TableOMP[[#This Row],[Label]],TableAvg[],2,FALSE)</f>
        <v>35.285584399999998</v>
      </c>
      <c r="P4239">
        <f>VLOOKUP(TableOMP[[#This Row],[Label]],TableAvg[],3,FALSE)</f>
        <v>0.5615621031841761</v>
      </c>
      <c r="Q4239">
        <f>TableOMP[[#This Row],[Avg]]-$U$2*TableOMP[[#This Row],[StdDev]]</f>
        <v>34.162460193631645</v>
      </c>
      <c r="R4239">
        <f>TableOMP[[#This Row],[Avg]]+$U$2*TableOMP[[#This Row],[StdDev]]</f>
        <v>36.40870860636835</v>
      </c>
      <c r="S4239">
        <f>IF(AND(TableOMP[[#This Row],[total_time]]&gt;=TableOMP[[#This Row],[Low]], TableOMP[[#This Row],[total_time]]&lt;=TableOMP[[#This Row],[High]]),1,0)</f>
        <v>1</v>
      </c>
    </row>
    <row r="4240" spans="1:19" hidden="1" x14ac:dyDescent="0.25">
      <c r="A4240" t="s">
        <v>16</v>
      </c>
      <c r="B4240">
        <v>10000</v>
      </c>
      <c r="C4240">
        <v>100</v>
      </c>
      <c r="D4240">
        <v>1</v>
      </c>
      <c r="E4240">
        <v>11</v>
      </c>
      <c r="F4240">
        <v>1</v>
      </c>
      <c r="G4240">
        <v>35.908681999999999</v>
      </c>
      <c r="H4240">
        <v>11.912239</v>
      </c>
      <c r="I4240">
        <v>9.7187079999999995</v>
      </c>
      <c r="J4240">
        <v>0.97187100000000004</v>
      </c>
      <c r="K4240" t="str">
        <f>MID(M4240,22,1)</f>
        <v>2</v>
      </c>
      <c r="L4240" t="s">
        <v>99</v>
      </c>
      <c r="M4240" t="s">
        <v>100</v>
      </c>
      <c r="N4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240">
        <f>VLOOKUP(TableOMP[[#This Row],[Label]],TableAvg[],2,FALSE)</f>
        <v>35.974690454545453</v>
      </c>
      <c r="P4240">
        <f>VLOOKUP(TableOMP[[#This Row],[Label]],TableAvg[],3,FALSE)</f>
        <v>0.63008700186600619</v>
      </c>
      <c r="Q4240">
        <f>TableOMP[[#This Row],[Avg]]-$U$2*TableOMP[[#This Row],[StdDev]]</f>
        <v>34.714516450813441</v>
      </c>
      <c r="R4240">
        <f>TableOMP[[#This Row],[Avg]]+$U$2*TableOMP[[#This Row],[StdDev]]</f>
        <v>37.234864458277464</v>
      </c>
      <c r="S4240">
        <f>IF(AND(TableOMP[[#This Row],[total_time]]&gt;=TableOMP[[#This Row],[Low]], TableOMP[[#This Row],[total_time]]&lt;=TableOMP[[#This Row],[High]]),1,0)</f>
        <v>1</v>
      </c>
    </row>
    <row r="4241" spans="1:19" hidden="1" x14ac:dyDescent="0.25">
      <c r="A4241" t="s">
        <v>15</v>
      </c>
      <c r="B4241">
        <v>10000</v>
      </c>
      <c r="C4241">
        <v>100</v>
      </c>
      <c r="D4241">
        <v>1</v>
      </c>
      <c r="E4241">
        <v>8</v>
      </c>
      <c r="F4241">
        <v>1</v>
      </c>
      <c r="G4241">
        <v>35.908368000000003</v>
      </c>
      <c r="H4241">
        <v>12.56981</v>
      </c>
      <c r="I4241">
        <v>9.5411909999999995</v>
      </c>
      <c r="J4241">
        <v>1.363027</v>
      </c>
      <c r="K4241" t="str">
        <f>MID(M4241,22,1)</f>
        <v>5</v>
      </c>
      <c r="L4241" t="s">
        <v>205</v>
      </c>
      <c r="M4241" t="s">
        <v>206</v>
      </c>
      <c r="N4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241">
        <f>VLOOKUP(TableOMP[[#This Row],[Label]],TableAvg[],2,FALSE)</f>
        <v>35.285584399999998</v>
      </c>
      <c r="P4241">
        <f>VLOOKUP(TableOMP[[#This Row],[Label]],TableAvg[],3,FALSE)</f>
        <v>0.5615621031841761</v>
      </c>
      <c r="Q4241">
        <f>TableOMP[[#This Row],[Avg]]-$U$2*TableOMP[[#This Row],[StdDev]]</f>
        <v>34.162460193631645</v>
      </c>
      <c r="R4241">
        <f>TableOMP[[#This Row],[Avg]]+$U$2*TableOMP[[#This Row],[StdDev]]</f>
        <v>36.40870860636835</v>
      </c>
      <c r="S4241">
        <f>IF(AND(TableOMP[[#This Row],[total_time]]&gt;=TableOMP[[#This Row],[Low]], TableOMP[[#This Row],[total_time]]&lt;=TableOMP[[#This Row],[High]]),1,0)</f>
        <v>1</v>
      </c>
    </row>
    <row r="4242" spans="1:19" hidden="1" x14ac:dyDescent="0.25">
      <c r="A4242" t="s">
        <v>15</v>
      </c>
      <c r="B4242">
        <v>10000</v>
      </c>
      <c r="C4242">
        <v>100</v>
      </c>
      <c r="D4242">
        <v>1</v>
      </c>
      <c r="E4242">
        <v>8</v>
      </c>
      <c r="F4242">
        <v>1</v>
      </c>
      <c r="G4242">
        <v>35.782927999999998</v>
      </c>
      <c r="H4242">
        <v>12.442017999999999</v>
      </c>
      <c r="I4242">
        <v>10.359753</v>
      </c>
      <c r="J4242">
        <v>1.479965</v>
      </c>
      <c r="K4242" t="str">
        <f>MID(M4242,22,1)</f>
        <v>4</v>
      </c>
      <c r="L4242" t="s">
        <v>43</v>
      </c>
      <c r="M4242" t="s">
        <v>44</v>
      </c>
      <c r="N4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242">
        <f>VLOOKUP(TableOMP[[#This Row],[Label]],TableAvg[],2,FALSE)</f>
        <v>35.285584399999998</v>
      </c>
      <c r="P4242">
        <f>VLOOKUP(TableOMP[[#This Row],[Label]],TableAvg[],3,FALSE)</f>
        <v>0.5615621031841761</v>
      </c>
      <c r="Q4242">
        <f>TableOMP[[#This Row],[Avg]]-$U$2*TableOMP[[#This Row],[StdDev]]</f>
        <v>34.162460193631645</v>
      </c>
      <c r="R4242">
        <f>TableOMP[[#This Row],[Avg]]+$U$2*TableOMP[[#This Row],[StdDev]]</f>
        <v>36.40870860636835</v>
      </c>
      <c r="S4242">
        <f>IF(AND(TableOMP[[#This Row],[total_time]]&gt;=TableOMP[[#This Row],[Low]], TableOMP[[#This Row],[total_time]]&lt;=TableOMP[[#This Row],[High]]),1,0)</f>
        <v>1</v>
      </c>
    </row>
    <row r="4243" spans="1:19" hidden="1" x14ac:dyDescent="0.25">
      <c r="A4243" t="s">
        <v>15</v>
      </c>
      <c r="B4243">
        <v>10000</v>
      </c>
      <c r="C4243">
        <v>100</v>
      </c>
      <c r="D4243">
        <v>1</v>
      </c>
      <c r="E4243">
        <v>8</v>
      </c>
      <c r="F4243">
        <v>1</v>
      </c>
      <c r="G4243">
        <v>35.671934999999998</v>
      </c>
      <c r="H4243">
        <v>12.359904</v>
      </c>
      <c r="I4243">
        <v>10.280450999999999</v>
      </c>
      <c r="J4243">
        <v>1.4686360000000001</v>
      </c>
      <c r="K4243" t="str">
        <f>MID(M4243,22,1)</f>
        <v>4</v>
      </c>
      <c r="L4243" t="s">
        <v>135</v>
      </c>
      <c r="M4243" t="s">
        <v>136</v>
      </c>
      <c r="N4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243">
        <f>VLOOKUP(TableOMP[[#This Row],[Label]],TableAvg[],2,FALSE)</f>
        <v>35.285584399999998</v>
      </c>
      <c r="P4243">
        <f>VLOOKUP(TableOMP[[#This Row],[Label]],TableAvg[],3,FALSE)</f>
        <v>0.5615621031841761</v>
      </c>
      <c r="Q4243">
        <f>TableOMP[[#This Row],[Avg]]-$U$2*TableOMP[[#This Row],[StdDev]]</f>
        <v>34.162460193631645</v>
      </c>
      <c r="R4243">
        <f>TableOMP[[#This Row],[Avg]]+$U$2*TableOMP[[#This Row],[StdDev]]</f>
        <v>36.40870860636835</v>
      </c>
      <c r="S4243">
        <f>IF(AND(TableOMP[[#This Row],[total_time]]&gt;=TableOMP[[#This Row],[Low]], TableOMP[[#This Row],[total_time]]&lt;=TableOMP[[#This Row],[High]]),1,0)</f>
        <v>1</v>
      </c>
    </row>
    <row r="4244" spans="1:19" hidden="1" x14ac:dyDescent="0.25">
      <c r="A4244" t="s">
        <v>16</v>
      </c>
      <c r="B4244">
        <v>10000</v>
      </c>
      <c r="C4244">
        <v>100</v>
      </c>
      <c r="D4244">
        <v>1</v>
      </c>
      <c r="E4244">
        <v>18</v>
      </c>
      <c r="F4244">
        <v>1</v>
      </c>
      <c r="G4244">
        <v>35.662815000000002</v>
      </c>
      <c r="H4244">
        <v>13.921977999999999</v>
      </c>
      <c r="I4244">
        <v>33.097417</v>
      </c>
      <c r="J4244">
        <v>1.9469069999999999</v>
      </c>
      <c r="K4244" t="str">
        <f>MID(M4244,22,1)</f>
        <v>2</v>
      </c>
      <c r="L4244" t="s">
        <v>129</v>
      </c>
      <c r="M4244" t="s">
        <v>130</v>
      </c>
      <c r="N4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244">
        <f>VLOOKUP(TableOMP[[#This Row],[Label]],TableAvg[],2,FALSE)</f>
        <v>35.415514181818182</v>
      </c>
      <c r="P4244">
        <f>VLOOKUP(TableOMP[[#This Row],[Label]],TableAvg[],3,FALSE)</f>
        <v>0.62641157069740472</v>
      </c>
      <c r="Q4244">
        <f>TableOMP[[#This Row],[Avg]]-$U$2*TableOMP[[#This Row],[StdDev]]</f>
        <v>34.162691040423375</v>
      </c>
      <c r="R4244">
        <f>TableOMP[[#This Row],[Avg]]+$U$2*TableOMP[[#This Row],[StdDev]]</f>
        <v>36.668337323212988</v>
      </c>
      <c r="S4244">
        <f>IF(AND(TableOMP[[#This Row],[total_time]]&gt;=TableOMP[[#This Row],[Low]], TableOMP[[#This Row],[total_time]]&lt;=TableOMP[[#This Row],[High]]),1,0)</f>
        <v>1</v>
      </c>
    </row>
    <row r="4245" spans="1:19" hidden="1" x14ac:dyDescent="0.25">
      <c r="A4245" t="s">
        <v>16</v>
      </c>
      <c r="B4245">
        <v>10000</v>
      </c>
      <c r="C4245">
        <v>100</v>
      </c>
      <c r="D4245">
        <v>1</v>
      </c>
      <c r="E4245">
        <v>18</v>
      </c>
      <c r="F4245">
        <v>1</v>
      </c>
      <c r="G4245">
        <v>35.601163</v>
      </c>
      <c r="H4245">
        <v>12.686553999999999</v>
      </c>
      <c r="I4245">
        <v>24.525002000000001</v>
      </c>
      <c r="J4245">
        <v>1.442647</v>
      </c>
      <c r="K4245" t="str">
        <f>MID(M4245,22,1)</f>
        <v>8</v>
      </c>
      <c r="L4245" t="s">
        <v>125</v>
      </c>
      <c r="M4245" t="s">
        <v>126</v>
      </c>
      <c r="N4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245">
        <f>VLOOKUP(TableOMP[[#This Row],[Label]],TableAvg[],2,FALSE)</f>
        <v>35.415514181818182</v>
      </c>
      <c r="P4245">
        <f>VLOOKUP(TableOMP[[#This Row],[Label]],TableAvg[],3,FALSE)</f>
        <v>0.62641157069740472</v>
      </c>
      <c r="Q4245">
        <f>TableOMP[[#This Row],[Avg]]-$U$2*TableOMP[[#This Row],[StdDev]]</f>
        <v>34.162691040423375</v>
      </c>
      <c r="R4245">
        <f>TableOMP[[#This Row],[Avg]]+$U$2*TableOMP[[#This Row],[StdDev]]</f>
        <v>36.668337323212988</v>
      </c>
      <c r="S4245">
        <f>IF(AND(TableOMP[[#This Row],[total_time]]&gt;=TableOMP[[#This Row],[Low]], TableOMP[[#This Row],[total_time]]&lt;=TableOMP[[#This Row],[High]]),1,0)</f>
        <v>1</v>
      </c>
    </row>
    <row r="4246" spans="1:19" hidden="1" x14ac:dyDescent="0.25">
      <c r="A4246" t="s">
        <v>16</v>
      </c>
      <c r="B4246">
        <v>10000</v>
      </c>
      <c r="C4246">
        <v>100</v>
      </c>
      <c r="D4246">
        <v>1</v>
      </c>
      <c r="E4246">
        <v>11</v>
      </c>
      <c r="F4246">
        <v>1</v>
      </c>
      <c r="G4246">
        <v>35.592737999999997</v>
      </c>
      <c r="H4246">
        <v>12.056910999999999</v>
      </c>
      <c r="I4246">
        <v>11.446598</v>
      </c>
      <c r="J4246">
        <v>1.14466</v>
      </c>
      <c r="K4246" t="str">
        <f>MID(M4246,22,1)</f>
        <v>2</v>
      </c>
      <c r="L4246" t="s">
        <v>211</v>
      </c>
      <c r="M4246" t="s">
        <v>212</v>
      </c>
      <c r="N4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246">
        <f>VLOOKUP(TableOMP[[#This Row],[Label]],TableAvg[],2,FALSE)</f>
        <v>35.974690454545453</v>
      </c>
      <c r="P4246">
        <f>VLOOKUP(TableOMP[[#This Row],[Label]],TableAvg[],3,FALSE)</f>
        <v>0.63008700186600619</v>
      </c>
      <c r="Q4246">
        <f>TableOMP[[#This Row],[Avg]]-$U$2*TableOMP[[#This Row],[StdDev]]</f>
        <v>34.714516450813441</v>
      </c>
      <c r="R4246">
        <f>TableOMP[[#This Row],[Avg]]+$U$2*TableOMP[[#This Row],[StdDev]]</f>
        <v>37.234864458277464</v>
      </c>
      <c r="S4246">
        <f>IF(AND(TableOMP[[#This Row],[total_time]]&gt;=TableOMP[[#This Row],[Low]], TableOMP[[#This Row],[total_time]]&lt;=TableOMP[[#This Row],[High]]),1,0)</f>
        <v>1</v>
      </c>
    </row>
    <row r="4247" spans="1:19" hidden="1" x14ac:dyDescent="0.25">
      <c r="A4247" t="s">
        <v>16</v>
      </c>
      <c r="B4247">
        <v>10000</v>
      </c>
      <c r="C4247">
        <v>100</v>
      </c>
      <c r="D4247">
        <v>1</v>
      </c>
      <c r="E4247">
        <v>17</v>
      </c>
      <c r="F4247">
        <v>1</v>
      </c>
      <c r="G4247">
        <v>35.583854000000002</v>
      </c>
      <c r="H4247">
        <v>12.815994999999999</v>
      </c>
      <c r="I4247">
        <v>27.739231</v>
      </c>
      <c r="J4247">
        <v>1.7337020000000001</v>
      </c>
      <c r="K4247" t="str">
        <f>MID(M4247,22,1)</f>
        <v>5</v>
      </c>
      <c r="L4247" t="s">
        <v>213</v>
      </c>
      <c r="M4247" t="s">
        <v>214</v>
      </c>
      <c r="N4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247">
        <f>VLOOKUP(TableOMP[[#This Row],[Label]],TableAvg[],2,FALSE)</f>
        <v>36.482004272727274</v>
      </c>
      <c r="P4247">
        <f>VLOOKUP(TableOMP[[#This Row],[Label]],TableAvg[],3,FALSE)</f>
        <v>0.78074141509561845</v>
      </c>
      <c r="Q4247">
        <f>TableOMP[[#This Row],[Avg]]-$U$2*TableOMP[[#This Row],[StdDev]]</f>
        <v>34.920521442536035</v>
      </c>
      <c r="R4247">
        <f>TableOMP[[#This Row],[Avg]]+$U$2*TableOMP[[#This Row],[StdDev]]</f>
        <v>38.043487102918512</v>
      </c>
      <c r="S4247">
        <f>IF(AND(TableOMP[[#This Row],[total_time]]&gt;=TableOMP[[#This Row],[Low]], TableOMP[[#This Row],[total_time]]&lt;=TableOMP[[#This Row],[High]]),1,0)</f>
        <v>1</v>
      </c>
    </row>
    <row r="4248" spans="1:19" hidden="1" x14ac:dyDescent="0.25">
      <c r="A4248" t="s">
        <v>15</v>
      </c>
      <c r="B4248">
        <v>1000</v>
      </c>
      <c r="C4248">
        <v>100</v>
      </c>
      <c r="D4248">
        <v>100000</v>
      </c>
      <c r="E4248">
        <v>64</v>
      </c>
      <c r="F4248">
        <v>1</v>
      </c>
      <c r="G4248">
        <v>1.4002479999999999</v>
      </c>
      <c r="H4248">
        <v>7.4535000000000004E-2</v>
      </c>
      <c r="I4248">
        <v>3.734874</v>
      </c>
      <c r="J4248">
        <v>5.9284000000000003E-2</v>
      </c>
      <c r="K4248" t="str">
        <f>MID(M4248,22,1)</f>
        <v>6</v>
      </c>
      <c r="L4248" t="s">
        <v>69</v>
      </c>
      <c r="M4248" t="s">
        <v>70</v>
      </c>
      <c r="N4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4248" t="e">
        <f>VLOOKUP(TableOMP[[#This Row],[Label]],TableAvg[],2,FALSE)</f>
        <v>#N/A</v>
      </c>
      <c r="P4248" t="e">
        <f>VLOOKUP(TableOMP[[#This Row],[Label]],TableAvg[],3,FALSE)</f>
        <v>#N/A</v>
      </c>
      <c r="Q4248" t="e">
        <f>TableOMP[[#This Row],[Avg]]-$U$2*TableOMP[[#This Row],[StdDev]]</f>
        <v>#N/A</v>
      </c>
      <c r="R4248" t="e">
        <f>TableOMP[[#This Row],[Avg]]+$U$2*TableOMP[[#This Row],[StdDev]]</f>
        <v>#N/A</v>
      </c>
      <c r="S4248" t="e">
        <f>IF(AND(TableOMP[[#This Row],[total_time]]&gt;=TableOMP[[#This Row],[Low]], TableOMP[[#This Row],[total_time]]&lt;=TableOMP[[#This Row],[High]]),1,0)</f>
        <v>#N/A</v>
      </c>
    </row>
    <row r="4249" spans="1:19" hidden="1" x14ac:dyDescent="0.25">
      <c r="A4249" t="s">
        <v>15</v>
      </c>
      <c r="B4249">
        <v>1000</v>
      </c>
      <c r="C4249">
        <v>100</v>
      </c>
      <c r="D4249">
        <v>100000</v>
      </c>
      <c r="E4249">
        <v>63</v>
      </c>
      <c r="F4249">
        <v>1</v>
      </c>
      <c r="G4249">
        <v>1.7082360000000001</v>
      </c>
      <c r="H4249">
        <v>7.3111999999999996E-2</v>
      </c>
      <c r="I4249">
        <v>3.8903089999999998</v>
      </c>
      <c r="J4249">
        <v>6.2746999999999997E-2</v>
      </c>
      <c r="K4249" t="str">
        <f>MID(M4249,22,1)</f>
        <v>6</v>
      </c>
      <c r="L4249" t="s">
        <v>69</v>
      </c>
      <c r="M4249" t="s">
        <v>70</v>
      </c>
      <c r="N4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4249" t="e">
        <f>VLOOKUP(TableOMP[[#This Row],[Label]],TableAvg[],2,FALSE)</f>
        <v>#N/A</v>
      </c>
      <c r="P4249" t="e">
        <f>VLOOKUP(TableOMP[[#This Row],[Label]],TableAvg[],3,FALSE)</f>
        <v>#N/A</v>
      </c>
      <c r="Q4249" t="e">
        <f>TableOMP[[#This Row],[Avg]]-$U$2*TableOMP[[#This Row],[StdDev]]</f>
        <v>#N/A</v>
      </c>
      <c r="R4249" t="e">
        <f>TableOMP[[#This Row],[Avg]]+$U$2*TableOMP[[#This Row],[StdDev]]</f>
        <v>#N/A</v>
      </c>
      <c r="S4249" t="e">
        <f>IF(AND(TableOMP[[#This Row],[total_time]]&gt;=TableOMP[[#This Row],[Low]], TableOMP[[#This Row],[total_time]]&lt;=TableOMP[[#This Row],[High]]),1,0)</f>
        <v>#N/A</v>
      </c>
    </row>
    <row r="4250" spans="1:19" hidden="1" x14ac:dyDescent="0.25">
      <c r="A4250" t="s">
        <v>15</v>
      </c>
      <c r="B4250">
        <v>1000</v>
      </c>
      <c r="C4250">
        <v>100</v>
      </c>
      <c r="D4250">
        <v>100000</v>
      </c>
      <c r="E4250">
        <v>62</v>
      </c>
      <c r="F4250">
        <v>1</v>
      </c>
      <c r="G4250">
        <v>1.462793</v>
      </c>
      <c r="H4250">
        <v>6.5004999999999993E-2</v>
      </c>
      <c r="I4250">
        <v>3.8400940000000001</v>
      </c>
      <c r="J4250">
        <v>6.2951999999999994E-2</v>
      </c>
      <c r="K4250" t="str">
        <f>MID(M4250,22,1)</f>
        <v>6</v>
      </c>
      <c r="L4250" t="s">
        <v>69</v>
      </c>
      <c r="M4250" t="s">
        <v>70</v>
      </c>
      <c r="N4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4250" t="e">
        <f>VLOOKUP(TableOMP[[#This Row],[Label]],TableAvg[],2,FALSE)</f>
        <v>#N/A</v>
      </c>
      <c r="P4250" t="e">
        <f>VLOOKUP(TableOMP[[#This Row],[Label]],TableAvg[],3,FALSE)</f>
        <v>#N/A</v>
      </c>
      <c r="Q4250" t="e">
        <f>TableOMP[[#This Row],[Avg]]-$U$2*TableOMP[[#This Row],[StdDev]]</f>
        <v>#N/A</v>
      </c>
      <c r="R4250" t="e">
        <f>TableOMP[[#This Row],[Avg]]+$U$2*TableOMP[[#This Row],[StdDev]]</f>
        <v>#N/A</v>
      </c>
      <c r="S4250" t="e">
        <f>IF(AND(TableOMP[[#This Row],[total_time]]&gt;=TableOMP[[#This Row],[Low]], TableOMP[[#This Row],[total_time]]&lt;=TableOMP[[#This Row],[High]]),1,0)</f>
        <v>#N/A</v>
      </c>
    </row>
    <row r="4251" spans="1:19" hidden="1" x14ac:dyDescent="0.25">
      <c r="A4251" t="s">
        <v>15</v>
      </c>
      <c r="B4251">
        <v>1000</v>
      </c>
      <c r="C4251">
        <v>100</v>
      </c>
      <c r="D4251">
        <v>100000</v>
      </c>
      <c r="E4251">
        <v>61</v>
      </c>
      <c r="F4251">
        <v>1</v>
      </c>
      <c r="G4251">
        <v>1.37548</v>
      </c>
      <c r="H4251">
        <v>0.231708</v>
      </c>
      <c r="I4251">
        <v>13.394584999999999</v>
      </c>
      <c r="J4251">
        <v>0.223243</v>
      </c>
      <c r="K4251" t="str">
        <f>MID(M4251,22,1)</f>
        <v>6</v>
      </c>
      <c r="L4251" t="s">
        <v>69</v>
      </c>
      <c r="M4251" t="s">
        <v>70</v>
      </c>
      <c r="N4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4251" t="e">
        <f>VLOOKUP(TableOMP[[#This Row],[Label]],TableAvg[],2,FALSE)</f>
        <v>#N/A</v>
      </c>
      <c r="P4251" t="e">
        <f>VLOOKUP(TableOMP[[#This Row],[Label]],TableAvg[],3,FALSE)</f>
        <v>#N/A</v>
      </c>
      <c r="Q4251" t="e">
        <f>TableOMP[[#This Row],[Avg]]-$U$2*TableOMP[[#This Row],[StdDev]]</f>
        <v>#N/A</v>
      </c>
      <c r="R4251" t="e">
        <f>TableOMP[[#This Row],[Avg]]+$U$2*TableOMP[[#This Row],[StdDev]]</f>
        <v>#N/A</v>
      </c>
      <c r="S4251" t="e">
        <f>IF(AND(TableOMP[[#This Row],[total_time]]&gt;=TableOMP[[#This Row],[Low]], TableOMP[[#This Row],[total_time]]&lt;=TableOMP[[#This Row],[High]]),1,0)</f>
        <v>#N/A</v>
      </c>
    </row>
    <row r="4252" spans="1:19" hidden="1" x14ac:dyDescent="0.25">
      <c r="A4252" t="s">
        <v>15</v>
      </c>
      <c r="B4252">
        <v>1000</v>
      </c>
      <c r="C4252">
        <v>100</v>
      </c>
      <c r="D4252">
        <v>100000</v>
      </c>
      <c r="E4252">
        <v>60</v>
      </c>
      <c r="F4252">
        <v>1</v>
      </c>
      <c r="G4252">
        <v>1.447471</v>
      </c>
      <c r="H4252">
        <v>9.3976000000000004E-2</v>
      </c>
      <c r="I4252">
        <v>4.5956830000000002</v>
      </c>
      <c r="J4252">
        <v>7.7893000000000004E-2</v>
      </c>
      <c r="K4252" t="str">
        <f>MID(M4252,22,1)</f>
        <v>6</v>
      </c>
      <c r="L4252" t="s">
        <v>69</v>
      </c>
      <c r="M4252" t="s">
        <v>70</v>
      </c>
      <c r="N4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4252" t="e">
        <f>VLOOKUP(TableOMP[[#This Row],[Label]],TableAvg[],2,FALSE)</f>
        <v>#N/A</v>
      </c>
      <c r="P4252" t="e">
        <f>VLOOKUP(TableOMP[[#This Row],[Label]],TableAvg[],3,FALSE)</f>
        <v>#N/A</v>
      </c>
      <c r="Q4252" t="e">
        <f>TableOMP[[#This Row],[Avg]]-$U$2*TableOMP[[#This Row],[StdDev]]</f>
        <v>#N/A</v>
      </c>
      <c r="R4252" t="e">
        <f>TableOMP[[#This Row],[Avg]]+$U$2*TableOMP[[#This Row],[StdDev]]</f>
        <v>#N/A</v>
      </c>
      <c r="S4252" t="e">
        <f>IF(AND(TableOMP[[#This Row],[total_time]]&gt;=TableOMP[[#This Row],[Low]], TableOMP[[#This Row],[total_time]]&lt;=TableOMP[[#This Row],[High]]),1,0)</f>
        <v>#N/A</v>
      </c>
    </row>
    <row r="4253" spans="1:19" hidden="1" x14ac:dyDescent="0.25">
      <c r="A4253" t="s">
        <v>15</v>
      </c>
      <c r="B4253">
        <v>1000</v>
      </c>
      <c r="C4253">
        <v>100</v>
      </c>
      <c r="D4253">
        <v>100000</v>
      </c>
      <c r="E4253">
        <v>59</v>
      </c>
      <c r="F4253">
        <v>1</v>
      </c>
      <c r="G4253">
        <v>1.373842</v>
      </c>
      <c r="H4253">
        <v>6.6307000000000005E-2</v>
      </c>
      <c r="I4253">
        <v>3.133013</v>
      </c>
      <c r="J4253">
        <v>5.4017000000000003E-2</v>
      </c>
      <c r="K4253" t="str">
        <f>MID(M4253,22,1)</f>
        <v>6</v>
      </c>
      <c r="L4253" t="s">
        <v>69</v>
      </c>
      <c r="M4253" t="s">
        <v>70</v>
      </c>
      <c r="N4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4253" t="e">
        <f>VLOOKUP(TableOMP[[#This Row],[Label]],TableAvg[],2,FALSE)</f>
        <v>#N/A</v>
      </c>
      <c r="P4253" t="e">
        <f>VLOOKUP(TableOMP[[#This Row],[Label]],TableAvg[],3,FALSE)</f>
        <v>#N/A</v>
      </c>
      <c r="Q4253" t="e">
        <f>TableOMP[[#This Row],[Avg]]-$U$2*TableOMP[[#This Row],[StdDev]]</f>
        <v>#N/A</v>
      </c>
      <c r="R4253" t="e">
        <f>TableOMP[[#This Row],[Avg]]+$U$2*TableOMP[[#This Row],[StdDev]]</f>
        <v>#N/A</v>
      </c>
      <c r="S4253" t="e">
        <f>IF(AND(TableOMP[[#This Row],[total_time]]&gt;=TableOMP[[#This Row],[Low]], TableOMP[[#This Row],[total_time]]&lt;=TableOMP[[#This Row],[High]]),1,0)</f>
        <v>#N/A</v>
      </c>
    </row>
    <row r="4254" spans="1:19" hidden="1" x14ac:dyDescent="0.25">
      <c r="A4254" t="s">
        <v>15</v>
      </c>
      <c r="B4254">
        <v>1000</v>
      </c>
      <c r="C4254">
        <v>100</v>
      </c>
      <c r="D4254">
        <v>100000</v>
      </c>
      <c r="E4254">
        <v>58</v>
      </c>
      <c r="F4254">
        <v>1</v>
      </c>
      <c r="G4254">
        <v>1.341739</v>
      </c>
      <c r="H4254">
        <v>6.1928999999999998E-2</v>
      </c>
      <c r="I4254">
        <v>3.0972050000000002</v>
      </c>
      <c r="J4254">
        <v>5.4337000000000003E-2</v>
      </c>
      <c r="K4254" t="str">
        <f>MID(M4254,22,1)</f>
        <v>6</v>
      </c>
      <c r="L4254" t="s">
        <v>69</v>
      </c>
      <c r="M4254" t="s">
        <v>70</v>
      </c>
      <c r="N4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4254" t="e">
        <f>VLOOKUP(TableOMP[[#This Row],[Label]],TableAvg[],2,FALSE)</f>
        <v>#N/A</v>
      </c>
      <c r="P4254" t="e">
        <f>VLOOKUP(TableOMP[[#This Row],[Label]],TableAvg[],3,FALSE)</f>
        <v>#N/A</v>
      </c>
      <c r="Q4254" t="e">
        <f>TableOMP[[#This Row],[Avg]]-$U$2*TableOMP[[#This Row],[StdDev]]</f>
        <v>#N/A</v>
      </c>
      <c r="R4254" t="e">
        <f>TableOMP[[#This Row],[Avg]]+$U$2*TableOMP[[#This Row],[StdDev]]</f>
        <v>#N/A</v>
      </c>
      <c r="S4254" t="e">
        <f>IF(AND(TableOMP[[#This Row],[total_time]]&gt;=TableOMP[[#This Row],[Low]], TableOMP[[#This Row],[total_time]]&lt;=TableOMP[[#This Row],[High]]),1,0)</f>
        <v>#N/A</v>
      </c>
    </row>
    <row r="4255" spans="1:19" hidden="1" x14ac:dyDescent="0.25">
      <c r="A4255" t="s">
        <v>15</v>
      </c>
      <c r="B4255">
        <v>1000</v>
      </c>
      <c r="C4255">
        <v>100</v>
      </c>
      <c r="D4255">
        <v>100000</v>
      </c>
      <c r="E4255">
        <v>57</v>
      </c>
      <c r="F4255">
        <v>1</v>
      </c>
      <c r="G4255">
        <v>2.06697</v>
      </c>
      <c r="H4255">
        <v>0.107251</v>
      </c>
      <c r="I4255">
        <v>3.2092580000000002</v>
      </c>
      <c r="J4255">
        <v>5.7307999999999998E-2</v>
      </c>
      <c r="K4255" t="str">
        <f>MID(M4255,22,1)</f>
        <v>6</v>
      </c>
      <c r="L4255" t="s">
        <v>69</v>
      </c>
      <c r="M4255" t="s">
        <v>70</v>
      </c>
      <c r="N4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4255" t="e">
        <f>VLOOKUP(TableOMP[[#This Row],[Label]],TableAvg[],2,FALSE)</f>
        <v>#N/A</v>
      </c>
      <c r="P4255" t="e">
        <f>VLOOKUP(TableOMP[[#This Row],[Label]],TableAvg[],3,FALSE)</f>
        <v>#N/A</v>
      </c>
      <c r="Q4255" t="e">
        <f>TableOMP[[#This Row],[Avg]]-$U$2*TableOMP[[#This Row],[StdDev]]</f>
        <v>#N/A</v>
      </c>
      <c r="R4255" t="e">
        <f>TableOMP[[#This Row],[Avg]]+$U$2*TableOMP[[#This Row],[StdDev]]</f>
        <v>#N/A</v>
      </c>
      <c r="S4255" t="e">
        <f>IF(AND(TableOMP[[#This Row],[total_time]]&gt;=TableOMP[[#This Row],[Low]], TableOMP[[#This Row],[total_time]]&lt;=TableOMP[[#This Row],[High]]),1,0)</f>
        <v>#N/A</v>
      </c>
    </row>
    <row r="4256" spans="1:19" hidden="1" x14ac:dyDescent="0.25">
      <c r="A4256" t="s">
        <v>15</v>
      </c>
      <c r="B4256">
        <v>1000</v>
      </c>
      <c r="C4256">
        <v>100</v>
      </c>
      <c r="D4256">
        <v>100000</v>
      </c>
      <c r="E4256">
        <v>56</v>
      </c>
      <c r="F4256">
        <v>1</v>
      </c>
      <c r="G4256">
        <v>1.7075499999999999</v>
      </c>
      <c r="H4256">
        <v>0.101566</v>
      </c>
      <c r="I4256">
        <v>2.9305490000000001</v>
      </c>
      <c r="J4256">
        <v>5.3282999999999997E-2</v>
      </c>
      <c r="K4256" t="str">
        <f>MID(M4256,22,1)</f>
        <v>6</v>
      </c>
      <c r="L4256" t="s">
        <v>69</v>
      </c>
      <c r="M4256" t="s">
        <v>70</v>
      </c>
      <c r="N4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4256" t="e">
        <f>VLOOKUP(TableOMP[[#This Row],[Label]],TableAvg[],2,FALSE)</f>
        <v>#N/A</v>
      </c>
      <c r="P4256" t="e">
        <f>VLOOKUP(TableOMP[[#This Row],[Label]],TableAvg[],3,FALSE)</f>
        <v>#N/A</v>
      </c>
      <c r="Q4256" t="e">
        <f>TableOMP[[#This Row],[Avg]]-$U$2*TableOMP[[#This Row],[StdDev]]</f>
        <v>#N/A</v>
      </c>
      <c r="R4256" t="e">
        <f>TableOMP[[#This Row],[Avg]]+$U$2*TableOMP[[#This Row],[StdDev]]</f>
        <v>#N/A</v>
      </c>
      <c r="S4256" t="e">
        <f>IF(AND(TableOMP[[#This Row],[total_time]]&gt;=TableOMP[[#This Row],[Low]], TableOMP[[#This Row],[total_time]]&lt;=TableOMP[[#This Row],[High]]),1,0)</f>
        <v>#N/A</v>
      </c>
    </row>
    <row r="4257" spans="1:19" hidden="1" x14ac:dyDescent="0.25">
      <c r="A4257" t="s">
        <v>15</v>
      </c>
      <c r="B4257">
        <v>1000</v>
      </c>
      <c r="C4257">
        <v>100</v>
      </c>
      <c r="D4257">
        <v>100000</v>
      </c>
      <c r="E4257">
        <v>55</v>
      </c>
      <c r="F4257">
        <v>1</v>
      </c>
      <c r="G4257">
        <v>1.597672</v>
      </c>
      <c r="H4257">
        <v>8.9954000000000006E-2</v>
      </c>
      <c r="I4257">
        <v>3.4063300000000001</v>
      </c>
      <c r="J4257">
        <v>6.3079999999999997E-2</v>
      </c>
      <c r="K4257" t="str">
        <f>MID(M4257,22,1)</f>
        <v>6</v>
      </c>
      <c r="L4257" t="s">
        <v>69</v>
      </c>
      <c r="M4257" t="s">
        <v>70</v>
      </c>
      <c r="N4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4257" t="e">
        <f>VLOOKUP(TableOMP[[#This Row],[Label]],TableAvg[],2,FALSE)</f>
        <v>#N/A</v>
      </c>
      <c r="P4257" t="e">
        <f>VLOOKUP(TableOMP[[#This Row],[Label]],TableAvg[],3,FALSE)</f>
        <v>#N/A</v>
      </c>
      <c r="Q4257" t="e">
        <f>TableOMP[[#This Row],[Avg]]-$U$2*TableOMP[[#This Row],[StdDev]]</f>
        <v>#N/A</v>
      </c>
      <c r="R4257" t="e">
        <f>TableOMP[[#This Row],[Avg]]+$U$2*TableOMP[[#This Row],[StdDev]]</f>
        <v>#N/A</v>
      </c>
      <c r="S4257" t="e">
        <f>IF(AND(TableOMP[[#This Row],[total_time]]&gt;=TableOMP[[#This Row],[Low]], TableOMP[[#This Row],[total_time]]&lt;=TableOMP[[#This Row],[High]]),1,0)</f>
        <v>#N/A</v>
      </c>
    </row>
    <row r="4258" spans="1:19" hidden="1" x14ac:dyDescent="0.25">
      <c r="A4258" t="s">
        <v>15</v>
      </c>
      <c r="B4258">
        <v>1000</v>
      </c>
      <c r="C4258">
        <v>100</v>
      </c>
      <c r="D4258">
        <v>100000</v>
      </c>
      <c r="E4258">
        <v>54</v>
      </c>
      <c r="F4258">
        <v>1</v>
      </c>
      <c r="G4258">
        <v>1.9405110000000001</v>
      </c>
      <c r="H4258">
        <v>8.8954000000000005E-2</v>
      </c>
      <c r="I4258">
        <v>2.8183029999999998</v>
      </c>
      <c r="J4258">
        <v>5.3176000000000001E-2</v>
      </c>
      <c r="K4258" t="str">
        <f>MID(M4258,22,1)</f>
        <v>6</v>
      </c>
      <c r="L4258" t="s">
        <v>69</v>
      </c>
      <c r="M4258" t="s">
        <v>70</v>
      </c>
      <c r="N4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4258" t="e">
        <f>VLOOKUP(TableOMP[[#This Row],[Label]],TableAvg[],2,FALSE)</f>
        <v>#N/A</v>
      </c>
      <c r="P4258" t="e">
        <f>VLOOKUP(TableOMP[[#This Row],[Label]],TableAvg[],3,FALSE)</f>
        <v>#N/A</v>
      </c>
      <c r="Q4258" t="e">
        <f>TableOMP[[#This Row],[Avg]]-$U$2*TableOMP[[#This Row],[StdDev]]</f>
        <v>#N/A</v>
      </c>
      <c r="R4258" t="e">
        <f>TableOMP[[#This Row],[Avg]]+$U$2*TableOMP[[#This Row],[StdDev]]</f>
        <v>#N/A</v>
      </c>
      <c r="S4258" t="e">
        <f>IF(AND(TableOMP[[#This Row],[total_time]]&gt;=TableOMP[[#This Row],[Low]], TableOMP[[#This Row],[total_time]]&lt;=TableOMP[[#This Row],[High]]),1,0)</f>
        <v>#N/A</v>
      </c>
    </row>
    <row r="4259" spans="1:19" hidden="1" x14ac:dyDescent="0.25">
      <c r="A4259" t="s">
        <v>15</v>
      </c>
      <c r="B4259">
        <v>1000</v>
      </c>
      <c r="C4259">
        <v>100</v>
      </c>
      <c r="D4259">
        <v>100000</v>
      </c>
      <c r="E4259">
        <v>53</v>
      </c>
      <c r="F4259">
        <v>1</v>
      </c>
      <c r="G4259">
        <v>1.965184</v>
      </c>
      <c r="H4259">
        <v>9.9729999999999999E-2</v>
      </c>
      <c r="I4259">
        <v>3.4521850000000001</v>
      </c>
      <c r="J4259">
        <v>6.6388000000000003E-2</v>
      </c>
      <c r="K4259" t="str">
        <f>MID(M4259,22,1)</f>
        <v>6</v>
      </c>
      <c r="L4259" t="s">
        <v>69</v>
      </c>
      <c r="M4259" t="s">
        <v>70</v>
      </c>
      <c r="N4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4259" t="e">
        <f>VLOOKUP(TableOMP[[#This Row],[Label]],TableAvg[],2,FALSE)</f>
        <v>#N/A</v>
      </c>
      <c r="P4259" t="e">
        <f>VLOOKUP(TableOMP[[#This Row],[Label]],TableAvg[],3,FALSE)</f>
        <v>#N/A</v>
      </c>
      <c r="Q4259" t="e">
        <f>TableOMP[[#This Row],[Avg]]-$U$2*TableOMP[[#This Row],[StdDev]]</f>
        <v>#N/A</v>
      </c>
      <c r="R4259" t="e">
        <f>TableOMP[[#This Row],[Avg]]+$U$2*TableOMP[[#This Row],[StdDev]]</f>
        <v>#N/A</v>
      </c>
      <c r="S4259" t="e">
        <f>IF(AND(TableOMP[[#This Row],[total_time]]&gt;=TableOMP[[#This Row],[Low]], TableOMP[[#This Row],[total_time]]&lt;=TableOMP[[#This Row],[High]]),1,0)</f>
        <v>#N/A</v>
      </c>
    </row>
    <row r="4260" spans="1:19" hidden="1" x14ac:dyDescent="0.25">
      <c r="A4260" t="s">
        <v>15</v>
      </c>
      <c r="B4260">
        <v>1000</v>
      </c>
      <c r="C4260">
        <v>100</v>
      </c>
      <c r="D4260">
        <v>100000</v>
      </c>
      <c r="E4260">
        <v>52</v>
      </c>
      <c r="F4260">
        <v>1</v>
      </c>
      <c r="G4260">
        <v>1.654034</v>
      </c>
      <c r="H4260">
        <v>8.6824999999999999E-2</v>
      </c>
      <c r="I4260">
        <v>3.111173</v>
      </c>
      <c r="J4260">
        <v>6.1003000000000002E-2</v>
      </c>
      <c r="K4260" t="str">
        <f>MID(M4260,22,1)</f>
        <v>6</v>
      </c>
      <c r="L4260" t="s">
        <v>69</v>
      </c>
      <c r="M4260" t="s">
        <v>70</v>
      </c>
      <c r="N4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4260" t="e">
        <f>VLOOKUP(TableOMP[[#This Row],[Label]],TableAvg[],2,FALSE)</f>
        <v>#N/A</v>
      </c>
      <c r="P4260" t="e">
        <f>VLOOKUP(TableOMP[[#This Row],[Label]],TableAvg[],3,FALSE)</f>
        <v>#N/A</v>
      </c>
      <c r="Q4260" t="e">
        <f>TableOMP[[#This Row],[Avg]]-$U$2*TableOMP[[#This Row],[StdDev]]</f>
        <v>#N/A</v>
      </c>
      <c r="R4260" t="e">
        <f>TableOMP[[#This Row],[Avg]]+$U$2*TableOMP[[#This Row],[StdDev]]</f>
        <v>#N/A</v>
      </c>
      <c r="S4260" t="e">
        <f>IF(AND(TableOMP[[#This Row],[total_time]]&gt;=TableOMP[[#This Row],[Low]], TableOMP[[#This Row],[total_time]]&lt;=TableOMP[[#This Row],[High]]),1,0)</f>
        <v>#N/A</v>
      </c>
    </row>
    <row r="4261" spans="1:19" hidden="1" x14ac:dyDescent="0.25">
      <c r="A4261" t="s">
        <v>15</v>
      </c>
      <c r="B4261">
        <v>1000</v>
      </c>
      <c r="C4261">
        <v>100</v>
      </c>
      <c r="D4261">
        <v>100000</v>
      </c>
      <c r="E4261">
        <v>51</v>
      </c>
      <c r="F4261">
        <v>1</v>
      </c>
      <c r="G4261">
        <v>1.6540699999999999</v>
      </c>
      <c r="H4261">
        <v>9.8267999999999994E-2</v>
      </c>
      <c r="I4261">
        <v>2.843391</v>
      </c>
      <c r="J4261">
        <v>5.6868000000000002E-2</v>
      </c>
      <c r="K4261" t="str">
        <f>MID(M4261,22,1)</f>
        <v>6</v>
      </c>
      <c r="L4261" t="s">
        <v>69</v>
      </c>
      <c r="M4261" t="s">
        <v>70</v>
      </c>
      <c r="N4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4261" t="e">
        <f>VLOOKUP(TableOMP[[#This Row],[Label]],TableAvg[],2,FALSE)</f>
        <v>#N/A</v>
      </c>
      <c r="P4261" t="e">
        <f>VLOOKUP(TableOMP[[#This Row],[Label]],TableAvg[],3,FALSE)</f>
        <v>#N/A</v>
      </c>
      <c r="Q4261" t="e">
        <f>TableOMP[[#This Row],[Avg]]-$U$2*TableOMP[[#This Row],[StdDev]]</f>
        <v>#N/A</v>
      </c>
      <c r="R4261" t="e">
        <f>TableOMP[[#This Row],[Avg]]+$U$2*TableOMP[[#This Row],[StdDev]]</f>
        <v>#N/A</v>
      </c>
      <c r="S4261" t="e">
        <f>IF(AND(TableOMP[[#This Row],[total_time]]&gt;=TableOMP[[#This Row],[Low]], TableOMP[[#This Row],[total_time]]&lt;=TableOMP[[#This Row],[High]]),1,0)</f>
        <v>#N/A</v>
      </c>
    </row>
    <row r="4262" spans="1:19" hidden="1" x14ac:dyDescent="0.25">
      <c r="A4262" t="s">
        <v>15</v>
      </c>
      <c r="B4262">
        <v>1000</v>
      </c>
      <c r="C4262">
        <v>100</v>
      </c>
      <c r="D4262">
        <v>100000</v>
      </c>
      <c r="E4262">
        <v>50</v>
      </c>
      <c r="F4262">
        <v>1</v>
      </c>
      <c r="G4262">
        <v>1.684199</v>
      </c>
      <c r="H4262">
        <v>8.8452000000000003E-2</v>
      </c>
      <c r="I4262">
        <v>2.422234</v>
      </c>
      <c r="J4262">
        <v>4.9432999999999998E-2</v>
      </c>
      <c r="K4262" t="str">
        <f>MID(M4262,22,1)</f>
        <v>6</v>
      </c>
      <c r="L4262" t="s">
        <v>69</v>
      </c>
      <c r="M4262" t="s">
        <v>70</v>
      </c>
      <c r="N4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4262" t="e">
        <f>VLOOKUP(TableOMP[[#This Row],[Label]],TableAvg[],2,FALSE)</f>
        <v>#N/A</v>
      </c>
      <c r="P4262" t="e">
        <f>VLOOKUP(TableOMP[[#This Row],[Label]],TableAvg[],3,FALSE)</f>
        <v>#N/A</v>
      </c>
      <c r="Q4262" t="e">
        <f>TableOMP[[#This Row],[Avg]]-$U$2*TableOMP[[#This Row],[StdDev]]</f>
        <v>#N/A</v>
      </c>
      <c r="R4262" t="e">
        <f>TableOMP[[#This Row],[Avg]]+$U$2*TableOMP[[#This Row],[StdDev]]</f>
        <v>#N/A</v>
      </c>
      <c r="S4262" t="e">
        <f>IF(AND(TableOMP[[#This Row],[total_time]]&gt;=TableOMP[[#This Row],[Low]], TableOMP[[#This Row],[total_time]]&lt;=TableOMP[[#This Row],[High]]),1,0)</f>
        <v>#N/A</v>
      </c>
    </row>
    <row r="4263" spans="1:19" hidden="1" x14ac:dyDescent="0.25">
      <c r="A4263" t="s">
        <v>15</v>
      </c>
      <c r="B4263">
        <v>1000</v>
      </c>
      <c r="C4263">
        <v>100</v>
      </c>
      <c r="D4263">
        <v>100000</v>
      </c>
      <c r="E4263">
        <v>49</v>
      </c>
      <c r="F4263">
        <v>1</v>
      </c>
      <c r="G4263">
        <v>1.5786370000000001</v>
      </c>
      <c r="H4263">
        <v>9.0056999999999998E-2</v>
      </c>
      <c r="I4263">
        <v>2.813564</v>
      </c>
      <c r="J4263">
        <v>5.8616000000000001E-2</v>
      </c>
      <c r="K4263" t="str">
        <f>MID(M4263,22,1)</f>
        <v>6</v>
      </c>
      <c r="L4263" t="s">
        <v>69</v>
      </c>
      <c r="M4263" t="s">
        <v>70</v>
      </c>
      <c r="N4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4263" t="e">
        <f>VLOOKUP(TableOMP[[#This Row],[Label]],TableAvg[],2,FALSE)</f>
        <v>#N/A</v>
      </c>
      <c r="P4263" t="e">
        <f>VLOOKUP(TableOMP[[#This Row],[Label]],TableAvg[],3,FALSE)</f>
        <v>#N/A</v>
      </c>
      <c r="Q4263" t="e">
        <f>TableOMP[[#This Row],[Avg]]-$U$2*TableOMP[[#This Row],[StdDev]]</f>
        <v>#N/A</v>
      </c>
      <c r="R4263" t="e">
        <f>TableOMP[[#This Row],[Avg]]+$U$2*TableOMP[[#This Row],[StdDev]]</f>
        <v>#N/A</v>
      </c>
      <c r="S4263" t="e">
        <f>IF(AND(TableOMP[[#This Row],[total_time]]&gt;=TableOMP[[#This Row],[Low]], TableOMP[[#This Row],[total_time]]&lt;=TableOMP[[#This Row],[High]]),1,0)</f>
        <v>#N/A</v>
      </c>
    </row>
    <row r="4264" spans="1:19" hidden="1" x14ac:dyDescent="0.25">
      <c r="A4264" t="s">
        <v>15</v>
      </c>
      <c r="B4264">
        <v>1000</v>
      </c>
      <c r="C4264">
        <v>100</v>
      </c>
      <c r="D4264">
        <v>100000</v>
      </c>
      <c r="E4264">
        <v>48</v>
      </c>
      <c r="F4264">
        <v>1</v>
      </c>
      <c r="G4264">
        <v>1.68692</v>
      </c>
      <c r="H4264">
        <v>6.2722E-2</v>
      </c>
      <c r="I4264">
        <v>2.602668</v>
      </c>
      <c r="J4264">
        <v>5.5376000000000002E-2</v>
      </c>
      <c r="K4264" t="str">
        <f>MID(M4264,22,1)</f>
        <v>6</v>
      </c>
      <c r="L4264" t="s">
        <v>69</v>
      </c>
      <c r="M4264" t="s">
        <v>70</v>
      </c>
      <c r="N4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4264" t="e">
        <f>VLOOKUP(TableOMP[[#This Row],[Label]],TableAvg[],2,FALSE)</f>
        <v>#N/A</v>
      </c>
      <c r="P4264" t="e">
        <f>VLOOKUP(TableOMP[[#This Row],[Label]],TableAvg[],3,FALSE)</f>
        <v>#N/A</v>
      </c>
      <c r="Q4264" t="e">
        <f>TableOMP[[#This Row],[Avg]]-$U$2*TableOMP[[#This Row],[StdDev]]</f>
        <v>#N/A</v>
      </c>
      <c r="R4264" t="e">
        <f>TableOMP[[#This Row],[Avg]]+$U$2*TableOMP[[#This Row],[StdDev]]</f>
        <v>#N/A</v>
      </c>
      <c r="S4264" t="e">
        <f>IF(AND(TableOMP[[#This Row],[total_time]]&gt;=TableOMP[[#This Row],[Low]], TableOMP[[#This Row],[total_time]]&lt;=TableOMP[[#This Row],[High]]),1,0)</f>
        <v>#N/A</v>
      </c>
    </row>
    <row r="4265" spans="1:19" hidden="1" x14ac:dyDescent="0.25">
      <c r="A4265" t="s">
        <v>15</v>
      </c>
      <c r="B4265">
        <v>1000</v>
      </c>
      <c r="C4265">
        <v>100</v>
      </c>
      <c r="D4265">
        <v>100000</v>
      </c>
      <c r="E4265">
        <v>47</v>
      </c>
      <c r="F4265">
        <v>1</v>
      </c>
      <c r="G4265">
        <v>1.5606260000000001</v>
      </c>
      <c r="H4265">
        <v>7.0687E-2</v>
      </c>
      <c r="I4265">
        <v>2.3226909999999998</v>
      </c>
      <c r="J4265">
        <v>5.0493000000000003E-2</v>
      </c>
      <c r="K4265" t="str">
        <f>MID(M4265,22,1)</f>
        <v>6</v>
      </c>
      <c r="L4265" t="s">
        <v>69</v>
      </c>
      <c r="M4265" t="s">
        <v>70</v>
      </c>
      <c r="N4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4265" t="e">
        <f>VLOOKUP(TableOMP[[#This Row],[Label]],TableAvg[],2,FALSE)</f>
        <v>#N/A</v>
      </c>
      <c r="P4265" t="e">
        <f>VLOOKUP(TableOMP[[#This Row],[Label]],TableAvg[],3,FALSE)</f>
        <v>#N/A</v>
      </c>
      <c r="Q4265" t="e">
        <f>TableOMP[[#This Row],[Avg]]-$U$2*TableOMP[[#This Row],[StdDev]]</f>
        <v>#N/A</v>
      </c>
      <c r="R4265" t="e">
        <f>TableOMP[[#This Row],[Avg]]+$U$2*TableOMP[[#This Row],[StdDev]]</f>
        <v>#N/A</v>
      </c>
      <c r="S4265" t="e">
        <f>IF(AND(TableOMP[[#This Row],[total_time]]&gt;=TableOMP[[#This Row],[Low]], TableOMP[[#This Row],[total_time]]&lt;=TableOMP[[#This Row],[High]]),1,0)</f>
        <v>#N/A</v>
      </c>
    </row>
    <row r="4266" spans="1:19" hidden="1" x14ac:dyDescent="0.25">
      <c r="A4266" t="s">
        <v>15</v>
      </c>
      <c r="B4266">
        <v>1000</v>
      </c>
      <c r="C4266">
        <v>100</v>
      </c>
      <c r="D4266">
        <v>100000</v>
      </c>
      <c r="E4266">
        <v>46</v>
      </c>
      <c r="F4266">
        <v>1</v>
      </c>
      <c r="G4266">
        <v>1.6983239999999999</v>
      </c>
      <c r="H4266">
        <v>7.5337000000000001E-2</v>
      </c>
      <c r="I4266">
        <v>2.4381249999999999</v>
      </c>
      <c r="J4266">
        <v>5.4181E-2</v>
      </c>
      <c r="K4266" t="str">
        <f>MID(M4266,22,1)</f>
        <v>6</v>
      </c>
      <c r="L4266" t="s">
        <v>69</v>
      </c>
      <c r="M4266" t="s">
        <v>70</v>
      </c>
      <c r="N4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4266" t="e">
        <f>VLOOKUP(TableOMP[[#This Row],[Label]],TableAvg[],2,FALSE)</f>
        <v>#N/A</v>
      </c>
      <c r="P4266" t="e">
        <f>VLOOKUP(TableOMP[[#This Row],[Label]],TableAvg[],3,FALSE)</f>
        <v>#N/A</v>
      </c>
      <c r="Q4266" t="e">
        <f>TableOMP[[#This Row],[Avg]]-$U$2*TableOMP[[#This Row],[StdDev]]</f>
        <v>#N/A</v>
      </c>
      <c r="R4266" t="e">
        <f>TableOMP[[#This Row],[Avg]]+$U$2*TableOMP[[#This Row],[StdDev]]</f>
        <v>#N/A</v>
      </c>
      <c r="S4266" t="e">
        <f>IF(AND(TableOMP[[#This Row],[total_time]]&gt;=TableOMP[[#This Row],[Low]], TableOMP[[#This Row],[total_time]]&lt;=TableOMP[[#This Row],[High]]),1,0)</f>
        <v>#N/A</v>
      </c>
    </row>
    <row r="4267" spans="1:19" hidden="1" x14ac:dyDescent="0.25">
      <c r="A4267" t="s">
        <v>15</v>
      </c>
      <c r="B4267">
        <v>1000</v>
      </c>
      <c r="C4267">
        <v>100</v>
      </c>
      <c r="D4267">
        <v>100000</v>
      </c>
      <c r="E4267">
        <v>45</v>
      </c>
      <c r="F4267">
        <v>1</v>
      </c>
      <c r="G4267">
        <v>1.621537</v>
      </c>
      <c r="H4267">
        <v>0.10402699999999999</v>
      </c>
      <c r="I4267">
        <v>2.7914029999999999</v>
      </c>
      <c r="J4267">
        <v>6.3440999999999997E-2</v>
      </c>
      <c r="K4267" t="str">
        <f>MID(M4267,22,1)</f>
        <v>6</v>
      </c>
      <c r="L4267" t="s">
        <v>69</v>
      </c>
      <c r="M4267" t="s">
        <v>70</v>
      </c>
      <c r="N4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4267" t="e">
        <f>VLOOKUP(TableOMP[[#This Row],[Label]],TableAvg[],2,FALSE)</f>
        <v>#N/A</v>
      </c>
      <c r="P4267" t="e">
        <f>VLOOKUP(TableOMP[[#This Row],[Label]],TableAvg[],3,FALSE)</f>
        <v>#N/A</v>
      </c>
      <c r="Q4267" t="e">
        <f>TableOMP[[#This Row],[Avg]]-$U$2*TableOMP[[#This Row],[StdDev]]</f>
        <v>#N/A</v>
      </c>
      <c r="R4267" t="e">
        <f>TableOMP[[#This Row],[Avg]]+$U$2*TableOMP[[#This Row],[StdDev]]</f>
        <v>#N/A</v>
      </c>
      <c r="S4267" t="e">
        <f>IF(AND(TableOMP[[#This Row],[total_time]]&gt;=TableOMP[[#This Row],[Low]], TableOMP[[#This Row],[total_time]]&lt;=TableOMP[[#This Row],[High]]),1,0)</f>
        <v>#N/A</v>
      </c>
    </row>
    <row r="4268" spans="1:19" hidden="1" x14ac:dyDescent="0.25">
      <c r="A4268" t="s">
        <v>15</v>
      </c>
      <c r="B4268">
        <v>1000</v>
      </c>
      <c r="C4268">
        <v>100</v>
      </c>
      <c r="D4268">
        <v>100000</v>
      </c>
      <c r="E4268">
        <v>44</v>
      </c>
      <c r="F4268">
        <v>1</v>
      </c>
      <c r="G4268">
        <v>1.5553650000000001</v>
      </c>
      <c r="H4268">
        <v>0.10577499999999999</v>
      </c>
      <c r="I4268">
        <v>3.3120769999999999</v>
      </c>
      <c r="J4268">
        <v>7.7024999999999996E-2</v>
      </c>
      <c r="K4268" t="str">
        <f>MID(M4268,22,1)</f>
        <v>6</v>
      </c>
      <c r="L4268" t="s">
        <v>69</v>
      </c>
      <c r="M4268" t="s">
        <v>70</v>
      </c>
      <c r="N4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4268" t="e">
        <f>VLOOKUP(TableOMP[[#This Row],[Label]],TableAvg[],2,FALSE)</f>
        <v>#N/A</v>
      </c>
      <c r="P4268" t="e">
        <f>VLOOKUP(TableOMP[[#This Row],[Label]],TableAvg[],3,FALSE)</f>
        <v>#N/A</v>
      </c>
      <c r="Q4268" t="e">
        <f>TableOMP[[#This Row],[Avg]]-$U$2*TableOMP[[#This Row],[StdDev]]</f>
        <v>#N/A</v>
      </c>
      <c r="R4268" t="e">
        <f>TableOMP[[#This Row],[Avg]]+$U$2*TableOMP[[#This Row],[StdDev]]</f>
        <v>#N/A</v>
      </c>
      <c r="S4268" t="e">
        <f>IF(AND(TableOMP[[#This Row],[total_time]]&gt;=TableOMP[[#This Row],[Low]], TableOMP[[#This Row],[total_time]]&lt;=TableOMP[[#This Row],[High]]),1,0)</f>
        <v>#N/A</v>
      </c>
    </row>
    <row r="4269" spans="1:19" hidden="1" x14ac:dyDescent="0.25">
      <c r="A4269" t="s">
        <v>15</v>
      </c>
      <c r="B4269">
        <v>1000</v>
      </c>
      <c r="C4269">
        <v>100</v>
      </c>
      <c r="D4269">
        <v>100000</v>
      </c>
      <c r="E4269">
        <v>43</v>
      </c>
      <c r="F4269">
        <v>1</v>
      </c>
      <c r="G4269">
        <v>1.6721269999999999</v>
      </c>
      <c r="H4269">
        <v>6.4340999999999995E-2</v>
      </c>
      <c r="I4269">
        <v>1.7435780000000001</v>
      </c>
      <c r="J4269">
        <v>4.1514000000000002E-2</v>
      </c>
      <c r="K4269" t="str">
        <f>MID(M4269,22,1)</f>
        <v>6</v>
      </c>
      <c r="L4269" t="s">
        <v>69</v>
      </c>
      <c r="M4269" t="s">
        <v>70</v>
      </c>
      <c r="N4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4269" t="e">
        <f>VLOOKUP(TableOMP[[#This Row],[Label]],TableAvg[],2,FALSE)</f>
        <v>#N/A</v>
      </c>
      <c r="P4269" t="e">
        <f>VLOOKUP(TableOMP[[#This Row],[Label]],TableAvg[],3,FALSE)</f>
        <v>#N/A</v>
      </c>
      <c r="Q4269" t="e">
        <f>TableOMP[[#This Row],[Avg]]-$U$2*TableOMP[[#This Row],[StdDev]]</f>
        <v>#N/A</v>
      </c>
      <c r="R4269" t="e">
        <f>TableOMP[[#This Row],[Avg]]+$U$2*TableOMP[[#This Row],[StdDev]]</f>
        <v>#N/A</v>
      </c>
      <c r="S4269" t="e">
        <f>IF(AND(TableOMP[[#This Row],[total_time]]&gt;=TableOMP[[#This Row],[Low]], TableOMP[[#This Row],[total_time]]&lt;=TableOMP[[#This Row],[High]]),1,0)</f>
        <v>#N/A</v>
      </c>
    </row>
    <row r="4270" spans="1:19" hidden="1" x14ac:dyDescent="0.25">
      <c r="A4270" t="s">
        <v>15</v>
      </c>
      <c r="B4270">
        <v>1000</v>
      </c>
      <c r="C4270">
        <v>100</v>
      </c>
      <c r="D4270">
        <v>100000</v>
      </c>
      <c r="E4270">
        <v>42</v>
      </c>
      <c r="F4270">
        <v>1</v>
      </c>
      <c r="G4270">
        <v>1.493439</v>
      </c>
      <c r="H4270">
        <v>5.5913999999999998E-2</v>
      </c>
      <c r="I4270">
        <v>1.860851</v>
      </c>
      <c r="J4270">
        <v>4.5386999999999997E-2</v>
      </c>
      <c r="K4270" t="str">
        <f>MID(M4270,22,1)</f>
        <v>6</v>
      </c>
      <c r="L4270" t="s">
        <v>69</v>
      </c>
      <c r="M4270" t="s">
        <v>70</v>
      </c>
      <c r="N4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4270" t="e">
        <f>VLOOKUP(TableOMP[[#This Row],[Label]],TableAvg[],2,FALSE)</f>
        <v>#N/A</v>
      </c>
      <c r="P4270" t="e">
        <f>VLOOKUP(TableOMP[[#This Row],[Label]],TableAvg[],3,FALSE)</f>
        <v>#N/A</v>
      </c>
      <c r="Q4270" t="e">
        <f>TableOMP[[#This Row],[Avg]]-$U$2*TableOMP[[#This Row],[StdDev]]</f>
        <v>#N/A</v>
      </c>
      <c r="R4270" t="e">
        <f>TableOMP[[#This Row],[Avg]]+$U$2*TableOMP[[#This Row],[StdDev]]</f>
        <v>#N/A</v>
      </c>
      <c r="S4270" t="e">
        <f>IF(AND(TableOMP[[#This Row],[total_time]]&gt;=TableOMP[[#This Row],[Low]], TableOMP[[#This Row],[total_time]]&lt;=TableOMP[[#This Row],[High]]),1,0)</f>
        <v>#N/A</v>
      </c>
    </row>
    <row r="4271" spans="1:19" hidden="1" x14ac:dyDescent="0.25">
      <c r="A4271" t="s">
        <v>15</v>
      </c>
      <c r="B4271">
        <v>1000</v>
      </c>
      <c r="C4271">
        <v>100</v>
      </c>
      <c r="D4271">
        <v>100000</v>
      </c>
      <c r="E4271">
        <v>41</v>
      </c>
      <c r="F4271">
        <v>1</v>
      </c>
      <c r="G4271">
        <v>1.903932</v>
      </c>
      <c r="H4271">
        <v>9.2884999999999995E-2</v>
      </c>
      <c r="I4271">
        <v>2.9466060000000001</v>
      </c>
      <c r="J4271">
        <v>7.3664999999999994E-2</v>
      </c>
      <c r="K4271" t="str">
        <f>MID(M4271,22,1)</f>
        <v>6</v>
      </c>
      <c r="L4271" t="s">
        <v>69</v>
      </c>
      <c r="M4271" t="s">
        <v>70</v>
      </c>
      <c r="N4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4271" t="e">
        <f>VLOOKUP(TableOMP[[#This Row],[Label]],TableAvg[],2,FALSE)</f>
        <v>#N/A</v>
      </c>
      <c r="P4271" t="e">
        <f>VLOOKUP(TableOMP[[#This Row],[Label]],TableAvg[],3,FALSE)</f>
        <v>#N/A</v>
      </c>
      <c r="Q4271" t="e">
        <f>TableOMP[[#This Row],[Avg]]-$U$2*TableOMP[[#This Row],[StdDev]]</f>
        <v>#N/A</v>
      </c>
      <c r="R4271" t="e">
        <f>TableOMP[[#This Row],[Avg]]+$U$2*TableOMP[[#This Row],[StdDev]]</f>
        <v>#N/A</v>
      </c>
      <c r="S4271" t="e">
        <f>IF(AND(TableOMP[[#This Row],[total_time]]&gt;=TableOMP[[#This Row],[Low]], TableOMP[[#This Row],[total_time]]&lt;=TableOMP[[#This Row],[High]]),1,0)</f>
        <v>#N/A</v>
      </c>
    </row>
    <row r="4272" spans="1:19" hidden="1" x14ac:dyDescent="0.25">
      <c r="A4272" t="s">
        <v>15</v>
      </c>
      <c r="B4272">
        <v>1000</v>
      </c>
      <c r="C4272">
        <v>100</v>
      </c>
      <c r="D4272">
        <v>100000</v>
      </c>
      <c r="E4272">
        <v>40</v>
      </c>
      <c r="F4272">
        <v>1</v>
      </c>
      <c r="G4272">
        <v>1.4954730000000001</v>
      </c>
      <c r="H4272">
        <v>6.1482000000000002E-2</v>
      </c>
      <c r="I4272">
        <v>1.6586320000000001</v>
      </c>
      <c r="J4272">
        <v>4.2528999999999997E-2</v>
      </c>
      <c r="K4272" t="str">
        <f>MID(M4272,22,1)</f>
        <v>6</v>
      </c>
      <c r="L4272" t="s">
        <v>69</v>
      </c>
      <c r="M4272" t="s">
        <v>70</v>
      </c>
      <c r="N4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4272" t="e">
        <f>VLOOKUP(TableOMP[[#This Row],[Label]],TableAvg[],2,FALSE)</f>
        <v>#N/A</v>
      </c>
      <c r="P4272" t="e">
        <f>VLOOKUP(TableOMP[[#This Row],[Label]],TableAvg[],3,FALSE)</f>
        <v>#N/A</v>
      </c>
      <c r="Q4272" t="e">
        <f>TableOMP[[#This Row],[Avg]]-$U$2*TableOMP[[#This Row],[StdDev]]</f>
        <v>#N/A</v>
      </c>
      <c r="R4272" t="e">
        <f>TableOMP[[#This Row],[Avg]]+$U$2*TableOMP[[#This Row],[StdDev]]</f>
        <v>#N/A</v>
      </c>
      <c r="S4272" t="e">
        <f>IF(AND(TableOMP[[#This Row],[total_time]]&gt;=TableOMP[[#This Row],[Low]], TableOMP[[#This Row],[total_time]]&lt;=TableOMP[[#This Row],[High]]),1,0)</f>
        <v>#N/A</v>
      </c>
    </row>
    <row r="4273" spans="1:19" hidden="1" x14ac:dyDescent="0.25">
      <c r="A4273" t="s">
        <v>15</v>
      </c>
      <c r="B4273">
        <v>1000</v>
      </c>
      <c r="C4273">
        <v>100</v>
      </c>
      <c r="D4273">
        <v>100000</v>
      </c>
      <c r="E4273">
        <v>39</v>
      </c>
      <c r="F4273">
        <v>1</v>
      </c>
      <c r="G4273">
        <v>1.4667429999999999</v>
      </c>
      <c r="H4273">
        <v>4.7229E-2</v>
      </c>
      <c r="I4273">
        <v>1.358128</v>
      </c>
      <c r="J4273">
        <v>3.5740000000000001E-2</v>
      </c>
      <c r="K4273" t="str">
        <f>MID(M4273,22,1)</f>
        <v>6</v>
      </c>
      <c r="L4273" t="s">
        <v>69</v>
      </c>
      <c r="M4273" t="s">
        <v>70</v>
      </c>
      <c r="N4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4273" t="e">
        <f>VLOOKUP(TableOMP[[#This Row],[Label]],TableAvg[],2,FALSE)</f>
        <v>#N/A</v>
      </c>
      <c r="P4273" t="e">
        <f>VLOOKUP(TableOMP[[#This Row],[Label]],TableAvg[],3,FALSE)</f>
        <v>#N/A</v>
      </c>
      <c r="Q4273" t="e">
        <f>TableOMP[[#This Row],[Avg]]-$U$2*TableOMP[[#This Row],[StdDev]]</f>
        <v>#N/A</v>
      </c>
      <c r="R4273" t="e">
        <f>TableOMP[[#This Row],[Avg]]+$U$2*TableOMP[[#This Row],[StdDev]]</f>
        <v>#N/A</v>
      </c>
      <c r="S4273" t="e">
        <f>IF(AND(TableOMP[[#This Row],[total_time]]&gt;=TableOMP[[#This Row],[Low]], TableOMP[[#This Row],[total_time]]&lt;=TableOMP[[#This Row],[High]]),1,0)</f>
        <v>#N/A</v>
      </c>
    </row>
    <row r="4274" spans="1:19" hidden="1" x14ac:dyDescent="0.25">
      <c r="A4274" t="s">
        <v>15</v>
      </c>
      <c r="B4274">
        <v>1000</v>
      </c>
      <c r="C4274">
        <v>100</v>
      </c>
      <c r="D4274">
        <v>100000</v>
      </c>
      <c r="E4274">
        <v>38</v>
      </c>
      <c r="F4274">
        <v>1</v>
      </c>
      <c r="G4274">
        <v>1.478232</v>
      </c>
      <c r="H4274">
        <v>7.9319000000000001E-2</v>
      </c>
      <c r="I4274">
        <v>2.065928</v>
      </c>
      <c r="J4274">
        <v>5.5835999999999997E-2</v>
      </c>
      <c r="K4274" t="str">
        <f>MID(M4274,22,1)</f>
        <v>6</v>
      </c>
      <c r="L4274" t="s">
        <v>69</v>
      </c>
      <c r="M4274" t="s">
        <v>70</v>
      </c>
      <c r="N4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4274" t="e">
        <f>VLOOKUP(TableOMP[[#This Row],[Label]],TableAvg[],2,FALSE)</f>
        <v>#N/A</v>
      </c>
      <c r="P4274" t="e">
        <f>VLOOKUP(TableOMP[[#This Row],[Label]],TableAvg[],3,FALSE)</f>
        <v>#N/A</v>
      </c>
      <c r="Q4274" t="e">
        <f>TableOMP[[#This Row],[Avg]]-$U$2*TableOMP[[#This Row],[StdDev]]</f>
        <v>#N/A</v>
      </c>
      <c r="R4274" t="e">
        <f>TableOMP[[#This Row],[Avg]]+$U$2*TableOMP[[#This Row],[StdDev]]</f>
        <v>#N/A</v>
      </c>
      <c r="S4274" t="e">
        <f>IF(AND(TableOMP[[#This Row],[total_time]]&gt;=TableOMP[[#This Row],[Low]], TableOMP[[#This Row],[total_time]]&lt;=TableOMP[[#This Row],[High]]),1,0)</f>
        <v>#N/A</v>
      </c>
    </row>
    <row r="4275" spans="1:19" hidden="1" x14ac:dyDescent="0.25">
      <c r="A4275" t="s">
        <v>15</v>
      </c>
      <c r="B4275">
        <v>1000</v>
      </c>
      <c r="C4275">
        <v>100</v>
      </c>
      <c r="D4275">
        <v>100000</v>
      </c>
      <c r="E4275">
        <v>37</v>
      </c>
      <c r="F4275">
        <v>1</v>
      </c>
      <c r="G4275">
        <v>1.4126270000000001</v>
      </c>
      <c r="H4275">
        <v>6.5602999999999995E-2</v>
      </c>
      <c r="I4275">
        <v>1.7524820000000001</v>
      </c>
      <c r="J4275">
        <v>4.8680000000000001E-2</v>
      </c>
      <c r="K4275" t="str">
        <f>MID(M4275,22,1)</f>
        <v>6</v>
      </c>
      <c r="L4275" t="s">
        <v>69</v>
      </c>
      <c r="M4275" t="s">
        <v>70</v>
      </c>
      <c r="N4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4275" t="e">
        <f>VLOOKUP(TableOMP[[#This Row],[Label]],TableAvg[],2,FALSE)</f>
        <v>#N/A</v>
      </c>
      <c r="P4275" t="e">
        <f>VLOOKUP(TableOMP[[#This Row],[Label]],TableAvg[],3,FALSE)</f>
        <v>#N/A</v>
      </c>
      <c r="Q4275" t="e">
        <f>TableOMP[[#This Row],[Avg]]-$U$2*TableOMP[[#This Row],[StdDev]]</f>
        <v>#N/A</v>
      </c>
      <c r="R4275" t="e">
        <f>TableOMP[[#This Row],[Avg]]+$U$2*TableOMP[[#This Row],[StdDev]]</f>
        <v>#N/A</v>
      </c>
      <c r="S4275" t="e">
        <f>IF(AND(TableOMP[[#This Row],[total_time]]&gt;=TableOMP[[#This Row],[Low]], TableOMP[[#This Row],[total_time]]&lt;=TableOMP[[#This Row],[High]]),1,0)</f>
        <v>#N/A</v>
      </c>
    </row>
    <row r="4276" spans="1:19" hidden="1" x14ac:dyDescent="0.25">
      <c r="A4276" t="s">
        <v>15</v>
      </c>
      <c r="B4276">
        <v>1000</v>
      </c>
      <c r="C4276">
        <v>100</v>
      </c>
      <c r="D4276">
        <v>100000</v>
      </c>
      <c r="E4276">
        <v>36</v>
      </c>
      <c r="F4276">
        <v>1</v>
      </c>
      <c r="G4276">
        <v>1.393877</v>
      </c>
      <c r="H4276">
        <v>6.4831E-2</v>
      </c>
      <c r="I4276">
        <v>1.5062709999999999</v>
      </c>
      <c r="J4276">
        <v>4.3035999999999998E-2</v>
      </c>
      <c r="K4276" t="str">
        <f>MID(M4276,22,1)</f>
        <v>6</v>
      </c>
      <c r="L4276" t="s">
        <v>69</v>
      </c>
      <c r="M4276" t="s">
        <v>70</v>
      </c>
      <c r="N4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4276" t="e">
        <f>VLOOKUP(TableOMP[[#This Row],[Label]],TableAvg[],2,FALSE)</f>
        <v>#N/A</v>
      </c>
      <c r="P4276" t="e">
        <f>VLOOKUP(TableOMP[[#This Row],[Label]],TableAvg[],3,FALSE)</f>
        <v>#N/A</v>
      </c>
      <c r="Q4276" t="e">
        <f>TableOMP[[#This Row],[Avg]]-$U$2*TableOMP[[#This Row],[StdDev]]</f>
        <v>#N/A</v>
      </c>
      <c r="R4276" t="e">
        <f>TableOMP[[#This Row],[Avg]]+$U$2*TableOMP[[#This Row],[StdDev]]</f>
        <v>#N/A</v>
      </c>
      <c r="S4276" t="e">
        <f>IF(AND(TableOMP[[#This Row],[total_time]]&gt;=TableOMP[[#This Row],[Low]], TableOMP[[#This Row],[total_time]]&lt;=TableOMP[[#This Row],[High]]),1,0)</f>
        <v>#N/A</v>
      </c>
    </row>
    <row r="4277" spans="1:19" hidden="1" x14ac:dyDescent="0.25">
      <c r="A4277" t="s">
        <v>15</v>
      </c>
      <c r="B4277">
        <v>1000</v>
      </c>
      <c r="C4277">
        <v>100</v>
      </c>
      <c r="D4277">
        <v>100000</v>
      </c>
      <c r="E4277">
        <v>35</v>
      </c>
      <c r="F4277">
        <v>1</v>
      </c>
      <c r="G4277">
        <v>1.417119</v>
      </c>
      <c r="H4277">
        <v>7.3052000000000006E-2</v>
      </c>
      <c r="I4277">
        <v>1.672439</v>
      </c>
      <c r="J4277">
        <v>4.9188999999999997E-2</v>
      </c>
      <c r="K4277" t="str">
        <f>MID(M4277,22,1)</f>
        <v>6</v>
      </c>
      <c r="L4277" t="s">
        <v>69</v>
      </c>
      <c r="M4277" t="s">
        <v>70</v>
      </c>
      <c r="N4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4277" t="e">
        <f>VLOOKUP(TableOMP[[#This Row],[Label]],TableAvg[],2,FALSE)</f>
        <v>#N/A</v>
      </c>
      <c r="P4277" t="e">
        <f>VLOOKUP(TableOMP[[#This Row],[Label]],TableAvg[],3,FALSE)</f>
        <v>#N/A</v>
      </c>
      <c r="Q4277" t="e">
        <f>TableOMP[[#This Row],[Avg]]-$U$2*TableOMP[[#This Row],[StdDev]]</f>
        <v>#N/A</v>
      </c>
      <c r="R4277" t="e">
        <f>TableOMP[[#This Row],[Avg]]+$U$2*TableOMP[[#This Row],[StdDev]]</f>
        <v>#N/A</v>
      </c>
      <c r="S4277" t="e">
        <f>IF(AND(TableOMP[[#This Row],[total_time]]&gt;=TableOMP[[#This Row],[Low]], TableOMP[[#This Row],[total_time]]&lt;=TableOMP[[#This Row],[High]]),1,0)</f>
        <v>#N/A</v>
      </c>
    </row>
    <row r="4278" spans="1:19" hidden="1" x14ac:dyDescent="0.25">
      <c r="A4278" t="s">
        <v>15</v>
      </c>
      <c r="B4278">
        <v>1000</v>
      </c>
      <c r="C4278">
        <v>100</v>
      </c>
      <c r="D4278">
        <v>100000</v>
      </c>
      <c r="E4278">
        <v>34</v>
      </c>
      <c r="F4278">
        <v>1</v>
      </c>
      <c r="G4278">
        <v>1.382185</v>
      </c>
      <c r="H4278">
        <v>5.4573000000000003E-2</v>
      </c>
      <c r="I4278">
        <v>1.2382960000000001</v>
      </c>
      <c r="J4278">
        <v>3.7524000000000002E-2</v>
      </c>
      <c r="K4278" t="str">
        <f>MID(M4278,22,1)</f>
        <v>6</v>
      </c>
      <c r="L4278" t="s">
        <v>69</v>
      </c>
      <c r="M4278" t="s">
        <v>70</v>
      </c>
      <c r="N4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4278" t="e">
        <f>VLOOKUP(TableOMP[[#This Row],[Label]],TableAvg[],2,FALSE)</f>
        <v>#N/A</v>
      </c>
      <c r="P4278" t="e">
        <f>VLOOKUP(TableOMP[[#This Row],[Label]],TableAvg[],3,FALSE)</f>
        <v>#N/A</v>
      </c>
      <c r="Q4278" t="e">
        <f>TableOMP[[#This Row],[Avg]]-$U$2*TableOMP[[#This Row],[StdDev]]</f>
        <v>#N/A</v>
      </c>
      <c r="R4278" t="e">
        <f>TableOMP[[#This Row],[Avg]]+$U$2*TableOMP[[#This Row],[StdDev]]</f>
        <v>#N/A</v>
      </c>
      <c r="S4278" t="e">
        <f>IF(AND(TableOMP[[#This Row],[total_time]]&gt;=TableOMP[[#This Row],[Low]], TableOMP[[#This Row],[total_time]]&lt;=TableOMP[[#This Row],[High]]),1,0)</f>
        <v>#N/A</v>
      </c>
    </row>
    <row r="4279" spans="1:19" hidden="1" x14ac:dyDescent="0.25">
      <c r="A4279" t="s">
        <v>15</v>
      </c>
      <c r="B4279">
        <v>1000</v>
      </c>
      <c r="C4279">
        <v>100</v>
      </c>
      <c r="D4279">
        <v>100000</v>
      </c>
      <c r="E4279">
        <v>33</v>
      </c>
      <c r="F4279">
        <v>1</v>
      </c>
      <c r="G4279">
        <v>1.4739260000000001</v>
      </c>
      <c r="H4279">
        <v>6.2026999999999999E-2</v>
      </c>
      <c r="I4279">
        <v>1.516043</v>
      </c>
      <c r="J4279">
        <v>4.7376000000000001E-2</v>
      </c>
      <c r="K4279" t="str">
        <f>MID(M4279,22,1)</f>
        <v>6</v>
      </c>
      <c r="L4279" t="s">
        <v>69</v>
      </c>
      <c r="M4279" t="s">
        <v>70</v>
      </c>
      <c r="N4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4279" t="e">
        <f>VLOOKUP(TableOMP[[#This Row],[Label]],TableAvg[],2,FALSE)</f>
        <v>#N/A</v>
      </c>
      <c r="P4279" t="e">
        <f>VLOOKUP(TableOMP[[#This Row],[Label]],TableAvg[],3,FALSE)</f>
        <v>#N/A</v>
      </c>
      <c r="Q4279" t="e">
        <f>TableOMP[[#This Row],[Avg]]-$U$2*TableOMP[[#This Row],[StdDev]]</f>
        <v>#N/A</v>
      </c>
      <c r="R4279" t="e">
        <f>TableOMP[[#This Row],[Avg]]+$U$2*TableOMP[[#This Row],[StdDev]]</f>
        <v>#N/A</v>
      </c>
      <c r="S4279" t="e">
        <f>IF(AND(TableOMP[[#This Row],[total_time]]&gt;=TableOMP[[#This Row],[Low]], TableOMP[[#This Row],[total_time]]&lt;=TableOMP[[#This Row],[High]]),1,0)</f>
        <v>#N/A</v>
      </c>
    </row>
    <row r="4280" spans="1:19" hidden="1" x14ac:dyDescent="0.25">
      <c r="A4280" t="s">
        <v>15</v>
      </c>
      <c r="B4280">
        <v>1000</v>
      </c>
      <c r="C4280">
        <v>100</v>
      </c>
      <c r="D4280">
        <v>100000</v>
      </c>
      <c r="E4280">
        <v>32</v>
      </c>
      <c r="F4280">
        <v>1</v>
      </c>
      <c r="G4280">
        <v>1.8707849999999999</v>
      </c>
      <c r="H4280">
        <v>0.58279499999999995</v>
      </c>
      <c r="I4280">
        <v>17.39132</v>
      </c>
      <c r="J4280">
        <v>0.56101000000000001</v>
      </c>
      <c r="K4280" t="str">
        <f>MID(M4280,22,1)</f>
        <v>6</v>
      </c>
      <c r="L4280" t="s">
        <v>69</v>
      </c>
      <c r="M4280" t="s">
        <v>70</v>
      </c>
      <c r="N4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4280" t="e">
        <f>VLOOKUP(TableOMP[[#This Row],[Label]],TableAvg[],2,FALSE)</f>
        <v>#N/A</v>
      </c>
      <c r="P4280" t="e">
        <f>VLOOKUP(TableOMP[[#This Row],[Label]],TableAvg[],3,FALSE)</f>
        <v>#N/A</v>
      </c>
      <c r="Q4280" t="e">
        <f>TableOMP[[#This Row],[Avg]]-$U$2*TableOMP[[#This Row],[StdDev]]</f>
        <v>#N/A</v>
      </c>
      <c r="R4280" t="e">
        <f>TableOMP[[#This Row],[Avg]]+$U$2*TableOMP[[#This Row],[StdDev]]</f>
        <v>#N/A</v>
      </c>
      <c r="S4280" t="e">
        <f>IF(AND(TableOMP[[#This Row],[total_time]]&gt;=TableOMP[[#This Row],[Low]], TableOMP[[#This Row],[total_time]]&lt;=TableOMP[[#This Row],[High]]),1,0)</f>
        <v>#N/A</v>
      </c>
    </row>
    <row r="4281" spans="1:19" hidden="1" x14ac:dyDescent="0.25">
      <c r="A4281" t="s">
        <v>15</v>
      </c>
      <c r="B4281">
        <v>1000</v>
      </c>
      <c r="C4281">
        <v>100</v>
      </c>
      <c r="D4281">
        <v>100000</v>
      </c>
      <c r="E4281">
        <v>31</v>
      </c>
      <c r="F4281">
        <v>1</v>
      </c>
      <c r="G4281">
        <v>1.3723160000000001</v>
      </c>
      <c r="H4281">
        <v>6.5161999999999998E-2</v>
      </c>
      <c r="I4281">
        <v>1.4304140000000001</v>
      </c>
      <c r="J4281">
        <v>4.768E-2</v>
      </c>
      <c r="K4281" t="str">
        <f>MID(M4281,22,1)</f>
        <v>6</v>
      </c>
      <c r="L4281" t="s">
        <v>69</v>
      </c>
      <c r="M4281" t="s">
        <v>70</v>
      </c>
      <c r="N4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4281" t="e">
        <f>VLOOKUP(TableOMP[[#This Row],[Label]],TableAvg[],2,FALSE)</f>
        <v>#N/A</v>
      </c>
      <c r="P4281" t="e">
        <f>VLOOKUP(TableOMP[[#This Row],[Label]],TableAvg[],3,FALSE)</f>
        <v>#N/A</v>
      </c>
      <c r="Q4281" t="e">
        <f>TableOMP[[#This Row],[Avg]]-$U$2*TableOMP[[#This Row],[StdDev]]</f>
        <v>#N/A</v>
      </c>
      <c r="R4281" t="e">
        <f>TableOMP[[#This Row],[Avg]]+$U$2*TableOMP[[#This Row],[StdDev]]</f>
        <v>#N/A</v>
      </c>
      <c r="S4281" t="e">
        <f>IF(AND(TableOMP[[#This Row],[total_time]]&gt;=TableOMP[[#This Row],[Low]], TableOMP[[#This Row],[total_time]]&lt;=TableOMP[[#This Row],[High]]),1,0)</f>
        <v>#N/A</v>
      </c>
    </row>
    <row r="4282" spans="1:19" hidden="1" x14ac:dyDescent="0.25">
      <c r="A4282" t="s">
        <v>15</v>
      </c>
      <c r="B4282">
        <v>1000</v>
      </c>
      <c r="C4282">
        <v>100</v>
      </c>
      <c r="D4282">
        <v>100000</v>
      </c>
      <c r="E4282">
        <v>30</v>
      </c>
      <c r="F4282">
        <v>1</v>
      </c>
      <c r="G4282">
        <v>1.5401279999999999</v>
      </c>
      <c r="H4282">
        <v>0.25717800000000002</v>
      </c>
      <c r="I4282">
        <v>6.6599069999999996</v>
      </c>
      <c r="J4282">
        <v>0.229652</v>
      </c>
      <c r="K4282" t="str">
        <f>MID(M4282,22,1)</f>
        <v>6</v>
      </c>
      <c r="L4282" t="s">
        <v>69</v>
      </c>
      <c r="M4282" t="s">
        <v>70</v>
      </c>
      <c r="N4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4282" t="e">
        <f>VLOOKUP(TableOMP[[#This Row],[Label]],TableAvg[],2,FALSE)</f>
        <v>#N/A</v>
      </c>
      <c r="P4282" t="e">
        <f>VLOOKUP(TableOMP[[#This Row],[Label]],TableAvg[],3,FALSE)</f>
        <v>#N/A</v>
      </c>
      <c r="Q4282" t="e">
        <f>TableOMP[[#This Row],[Avg]]-$U$2*TableOMP[[#This Row],[StdDev]]</f>
        <v>#N/A</v>
      </c>
      <c r="R4282" t="e">
        <f>TableOMP[[#This Row],[Avg]]+$U$2*TableOMP[[#This Row],[StdDev]]</f>
        <v>#N/A</v>
      </c>
      <c r="S4282" t="e">
        <f>IF(AND(TableOMP[[#This Row],[total_time]]&gt;=TableOMP[[#This Row],[Low]], TableOMP[[#This Row],[total_time]]&lt;=TableOMP[[#This Row],[High]]),1,0)</f>
        <v>#N/A</v>
      </c>
    </row>
    <row r="4283" spans="1:19" hidden="1" x14ac:dyDescent="0.25">
      <c r="A4283" t="s">
        <v>15</v>
      </c>
      <c r="B4283">
        <v>1000</v>
      </c>
      <c r="C4283">
        <v>100</v>
      </c>
      <c r="D4283">
        <v>100000</v>
      </c>
      <c r="E4283">
        <v>29</v>
      </c>
      <c r="F4283">
        <v>1</v>
      </c>
      <c r="G4283">
        <v>1.421799</v>
      </c>
      <c r="H4283">
        <v>5.8946999999999999E-2</v>
      </c>
      <c r="I4283">
        <v>1.3114969999999999</v>
      </c>
      <c r="J4283">
        <v>4.6838999999999999E-2</v>
      </c>
      <c r="K4283" t="str">
        <f>MID(M4283,22,1)</f>
        <v>6</v>
      </c>
      <c r="L4283" t="s">
        <v>69</v>
      </c>
      <c r="M4283" t="s">
        <v>70</v>
      </c>
      <c r="N4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4283" t="e">
        <f>VLOOKUP(TableOMP[[#This Row],[Label]],TableAvg[],2,FALSE)</f>
        <v>#N/A</v>
      </c>
      <c r="P4283" t="e">
        <f>VLOOKUP(TableOMP[[#This Row],[Label]],TableAvg[],3,FALSE)</f>
        <v>#N/A</v>
      </c>
      <c r="Q4283" t="e">
        <f>TableOMP[[#This Row],[Avg]]-$U$2*TableOMP[[#This Row],[StdDev]]</f>
        <v>#N/A</v>
      </c>
      <c r="R4283" t="e">
        <f>TableOMP[[#This Row],[Avg]]+$U$2*TableOMP[[#This Row],[StdDev]]</f>
        <v>#N/A</v>
      </c>
      <c r="S4283" t="e">
        <f>IF(AND(TableOMP[[#This Row],[total_time]]&gt;=TableOMP[[#This Row],[Low]], TableOMP[[#This Row],[total_time]]&lt;=TableOMP[[#This Row],[High]]),1,0)</f>
        <v>#N/A</v>
      </c>
    </row>
    <row r="4284" spans="1:19" hidden="1" x14ac:dyDescent="0.25">
      <c r="A4284" t="s">
        <v>15</v>
      </c>
      <c r="B4284">
        <v>1000</v>
      </c>
      <c r="C4284">
        <v>100</v>
      </c>
      <c r="D4284">
        <v>100000</v>
      </c>
      <c r="E4284">
        <v>28</v>
      </c>
      <c r="F4284">
        <v>1</v>
      </c>
      <c r="G4284">
        <v>1.354419</v>
      </c>
      <c r="H4284">
        <v>5.0734000000000001E-2</v>
      </c>
      <c r="I4284">
        <v>1.074929</v>
      </c>
      <c r="J4284">
        <v>3.9812E-2</v>
      </c>
      <c r="K4284" t="str">
        <f>MID(M4284,22,1)</f>
        <v>6</v>
      </c>
      <c r="L4284" t="s">
        <v>69</v>
      </c>
      <c r="M4284" t="s">
        <v>70</v>
      </c>
      <c r="N4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4284" t="e">
        <f>VLOOKUP(TableOMP[[#This Row],[Label]],TableAvg[],2,FALSE)</f>
        <v>#N/A</v>
      </c>
      <c r="P4284" t="e">
        <f>VLOOKUP(TableOMP[[#This Row],[Label]],TableAvg[],3,FALSE)</f>
        <v>#N/A</v>
      </c>
      <c r="Q4284" t="e">
        <f>TableOMP[[#This Row],[Avg]]-$U$2*TableOMP[[#This Row],[StdDev]]</f>
        <v>#N/A</v>
      </c>
      <c r="R4284" t="e">
        <f>TableOMP[[#This Row],[Avg]]+$U$2*TableOMP[[#This Row],[StdDev]]</f>
        <v>#N/A</v>
      </c>
      <c r="S4284" t="e">
        <f>IF(AND(TableOMP[[#This Row],[total_time]]&gt;=TableOMP[[#This Row],[Low]], TableOMP[[#This Row],[total_time]]&lt;=TableOMP[[#This Row],[High]]),1,0)</f>
        <v>#N/A</v>
      </c>
    </row>
    <row r="4285" spans="1:19" hidden="1" x14ac:dyDescent="0.25">
      <c r="A4285" t="s">
        <v>15</v>
      </c>
      <c r="B4285">
        <v>1000</v>
      </c>
      <c r="C4285">
        <v>100</v>
      </c>
      <c r="D4285">
        <v>100000</v>
      </c>
      <c r="E4285">
        <v>27</v>
      </c>
      <c r="F4285">
        <v>1</v>
      </c>
      <c r="G4285">
        <v>1.331547</v>
      </c>
      <c r="H4285">
        <v>5.4129999999999998E-2</v>
      </c>
      <c r="I4285">
        <v>1.072872</v>
      </c>
      <c r="J4285">
        <v>4.1264000000000002E-2</v>
      </c>
      <c r="K4285" t="str">
        <f>MID(M4285,22,1)</f>
        <v>6</v>
      </c>
      <c r="L4285" t="s">
        <v>69</v>
      </c>
      <c r="M4285" t="s">
        <v>70</v>
      </c>
      <c r="N4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4285" t="e">
        <f>VLOOKUP(TableOMP[[#This Row],[Label]],TableAvg[],2,FALSE)</f>
        <v>#N/A</v>
      </c>
      <c r="P4285" t="e">
        <f>VLOOKUP(TableOMP[[#This Row],[Label]],TableAvg[],3,FALSE)</f>
        <v>#N/A</v>
      </c>
      <c r="Q4285" t="e">
        <f>TableOMP[[#This Row],[Avg]]-$U$2*TableOMP[[#This Row],[StdDev]]</f>
        <v>#N/A</v>
      </c>
      <c r="R4285" t="e">
        <f>TableOMP[[#This Row],[Avg]]+$U$2*TableOMP[[#This Row],[StdDev]]</f>
        <v>#N/A</v>
      </c>
      <c r="S4285" t="e">
        <f>IF(AND(TableOMP[[#This Row],[total_time]]&gt;=TableOMP[[#This Row],[Low]], TableOMP[[#This Row],[total_time]]&lt;=TableOMP[[#This Row],[High]]),1,0)</f>
        <v>#N/A</v>
      </c>
    </row>
    <row r="4286" spans="1:19" hidden="1" x14ac:dyDescent="0.25">
      <c r="A4286" t="s">
        <v>15</v>
      </c>
      <c r="B4286">
        <v>1000</v>
      </c>
      <c r="C4286">
        <v>100</v>
      </c>
      <c r="D4286">
        <v>100000</v>
      </c>
      <c r="E4286">
        <v>26</v>
      </c>
      <c r="F4286">
        <v>1</v>
      </c>
      <c r="G4286">
        <v>1.3793310000000001</v>
      </c>
      <c r="H4286">
        <v>5.4137999999999999E-2</v>
      </c>
      <c r="I4286">
        <v>1.0609390000000001</v>
      </c>
      <c r="J4286">
        <v>4.2437999999999997E-2</v>
      </c>
      <c r="K4286" t="str">
        <f>MID(M4286,22,1)</f>
        <v>6</v>
      </c>
      <c r="L4286" t="s">
        <v>69</v>
      </c>
      <c r="M4286" t="s">
        <v>70</v>
      </c>
      <c r="N4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4286" t="e">
        <f>VLOOKUP(TableOMP[[#This Row],[Label]],TableAvg[],2,FALSE)</f>
        <v>#N/A</v>
      </c>
      <c r="P4286" t="e">
        <f>VLOOKUP(TableOMP[[#This Row],[Label]],TableAvg[],3,FALSE)</f>
        <v>#N/A</v>
      </c>
      <c r="Q4286" t="e">
        <f>TableOMP[[#This Row],[Avg]]-$U$2*TableOMP[[#This Row],[StdDev]]</f>
        <v>#N/A</v>
      </c>
      <c r="R4286" t="e">
        <f>TableOMP[[#This Row],[Avg]]+$U$2*TableOMP[[#This Row],[StdDev]]</f>
        <v>#N/A</v>
      </c>
      <c r="S4286" t="e">
        <f>IF(AND(TableOMP[[#This Row],[total_time]]&gt;=TableOMP[[#This Row],[Low]], TableOMP[[#This Row],[total_time]]&lt;=TableOMP[[#This Row],[High]]),1,0)</f>
        <v>#N/A</v>
      </c>
    </row>
    <row r="4287" spans="1:19" hidden="1" x14ac:dyDescent="0.25">
      <c r="A4287" t="s">
        <v>15</v>
      </c>
      <c r="B4287">
        <v>1000</v>
      </c>
      <c r="C4287">
        <v>100</v>
      </c>
      <c r="D4287">
        <v>100000</v>
      </c>
      <c r="E4287">
        <v>25</v>
      </c>
      <c r="F4287">
        <v>1</v>
      </c>
      <c r="G4287">
        <v>1.3645659999999999</v>
      </c>
      <c r="H4287">
        <v>4.4491000000000003E-2</v>
      </c>
      <c r="I4287">
        <v>0.96030400000000005</v>
      </c>
      <c r="J4287">
        <v>4.0013E-2</v>
      </c>
      <c r="K4287" t="str">
        <f>MID(M4287,22,1)</f>
        <v>6</v>
      </c>
      <c r="L4287" t="s">
        <v>69</v>
      </c>
      <c r="M4287" t="s">
        <v>70</v>
      </c>
      <c r="N4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4287" t="e">
        <f>VLOOKUP(TableOMP[[#This Row],[Label]],TableAvg[],2,FALSE)</f>
        <v>#N/A</v>
      </c>
      <c r="P4287" t="e">
        <f>VLOOKUP(TableOMP[[#This Row],[Label]],TableAvg[],3,FALSE)</f>
        <v>#N/A</v>
      </c>
      <c r="Q4287" t="e">
        <f>TableOMP[[#This Row],[Avg]]-$U$2*TableOMP[[#This Row],[StdDev]]</f>
        <v>#N/A</v>
      </c>
      <c r="R4287" t="e">
        <f>TableOMP[[#This Row],[Avg]]+$U$2*TableOMP[[#This Row],[StdDev]]</f>
        <v>#N/A</v>
      </c>
      <c r="S4287" t="e">
        <f>IF(AND(TableOMP[[#This Row],[total_time]]&gt;=TableOMP[[#This Row],[Low]], TableOMP[[#This Row],[total_time]]&lt;=TableOMP[[#This Row],[High]]),1,0)</f>
        <v>#N/A</v>
      </c>
    </row>
    <row r="4288" spans="1:19" hidden="1" x14ac:dyDescent="0.25">
      <c r="A4288" t="s">
        <v>15</v>
      </c>
      <c r="B4288">
        <v>1000</v>
      </c>
      <c r="C4288">
        <v>100</v>
      </c>
      <c r="D4288">
        <v>100000</v>
      </c>
      <c r="E4288">
        <v>24</v>
      </c>
      <c r="F4288">
        <v>1</v>
      </c>
      <c r="G4288">
        <v>1.302378</v>
      </c>
      <c r="H4288">
        <v>3.2377999999999997E-2</v>
      </c>
      <c r="I4288">
        <v>0.61139500000000002</v>
      </c>
      <c r="J4288">
        <v>2.6582000000000001E-2</v>
      </c>
      <c r="K4288" t="str">
        <f>MID(M4288,22,1)</f>
        <v>6</v>
      </c>
      <c r="L4288" t="s">
        <v>69</v>
      </c>
      <c r="M4288" t="s">
        <v>70</v>
      </c>
      <c r="N4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4288" t="e">
        <f>VLOOKUP(TableOMP[[#This Row],[Label]],TableAvg[],2,FALSE)</f>
        <v>#N/A</v>
      </c>
      <c r="P4288" t="e">
        <f>VLOOKUP(TableOMP[[#This Row],[Label]],TableAvg[],3,FALSE)</f>
        <v>#N/A</v>
      </c>
      <c r="Q4288" t="e">
        <f>TableOMP[[#This Row],[Avg]]-$U$2*TableOMP[[#This Row],[StdDev]]</f>
        <v>#N/A</v>
      </c>
      <c r="R4288" t="e">
        <f>TableOMP[[#This Row],[Avg]]+$U$2*TableOMP[[#This Row],[StdDev]]</f>
        <v>#N/A</v>
      </c>
      <c r="S4288" t="e">
        <f>IF(AND(TableOMP[[#This Row],[total_time]]&gt;=TableOMP[[#This Row],[Low]], TableOMP[[#This Row],[total_time]]&lt;=TableOMP[[#This Row],[High]]),1,0)</f>
        <v>#N/A</v>
      </c>
    </row>
    <row r="4289" spans="1:19" hidden="1" x14ac:dyDescent="0.25">
      <c r="A4289" t="s">
        <v>15</v>
      </c>
      <c r="B4289">
        <v>1000</v>
      </c>
      <c r="C4289">
        <v>100</v>
      </c>
      <c r="D4289">
        <v>100000</v>
      </c>
      <c r="E4289">
        <v>23</v>
      </c>
      <c r="F4289">
        <v>1</v>
      </c>
      <c r="G4289">
        <v>1.328117</v>
      </c>
      <c r="H4289">
        <v>3.024E-2</v>
      </c>
      <c r="I4289">
        <v>0.54799799999999999</v>
      </c>
      <c r="J4289">
        <v>2.4909000000000001E-2</v>
      </c>
      <c r="K4289" t="str">
        <f>MID(M4289,22,1)</f>
        <v>6</v>
      </c>
      <c r="L4289" t="s">
        <v>69</v>
      </c>
      <c r="M4289" t="s">
        <v>70</v>
      </c>
      <c r="N4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4289" t="e">
        <f>VLOOKUP(TableOMP[[#This Row],[Label]],TableAvg[],2,FALSE)</f>
        <v>#N/A</v>
      </c>
      <c r="P4289" t="e">
        <f>VLOOKUP(TableOMP[[#This Row],[Label]],TableAvg[],3,FALSE)</f>
        <v>#N/A</v>
      </c>
      <c r="Q4289" t="e">
        <f>TableOMP[[#This Row],[Avg]]-$U$2*TableOMP[[#This Row],[StdDev]]</f>
        <v>#N/A</v>
      </c>
      <c r="R4289" t="e">
        <f>TableOMP[[#This Row],[Avg]]+$U$2*TableOMP[[#This Row],[StdDev]]</f>
        <v>#N/A</v>
      </c>
      <c r="S4289" t="e">
        <f>IF(AND(TableOMP[[#This Row],[total_time]]&gt;=TableOMP[[#This Row],[Low]], TableOMP[[#This Row],[total_time]]&lt;=TableOMP[[#This Row],[High]]),1,0)</f>
        <v>#N/A</v>
      </c>
    </row>
    <row r="4290" spans="1:19" hidden="1" x14ac:dyDescent="0.25">
      <c r="A4290" t="s">
        <v>15</v>
      </c>
      <c r="B4290">
        <v>1000</v>
      </c>
      <c r="C4290">
        <v>100</v>
      </c>
      <c r="D4290">
        <v>100000</v>
      </c>
      <c r="E4290">
        <v>22</v>
      </c>
      <c r="F4290">
        <v>1</v>
      </c>
      <c r="G4290">
        <v>1.343507</v>
      </c>
      <c r="H4290">
        <v>4.5430999999999999E-2</v>
      </c>
      <c r="I4290">
        <v>0.74074899999999999</v>
      </c>
      <c r="J4290">
        <v>3.5274E-2</v>
      </c>
      <c r="K4290" t="str">
        <f>MID(M4290,22,1)</f>
        <v>6</v>
      </c>
      <c r="L4290" t="s">
        <v>69</v>
      </c>
      <c r="M4290" t="s">
        <v>70</v>
      </c>
      <c r="N4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4290" t="e">
        <f>VLOOKUP(TableOMP[[#This Row],[Label]],TableAvg[],2,FALSE)</f>
        <v>#N/A</v>
      </c>
      <c r="P4290" t="e">
        <f>VLOOKUP(TableOMP[[#This Row],[Label]],TableAvg[],3,FALSE)</f>
        <v>#N/A</v>
      </c>
      <c r="Q4290" t="e">
        <f>TableOMP[[#This Row],[Avg]]-$U$2*TableOMP[[#This Row],[StdDev]]</f>
        <v>#N/A</v>
      </c>
      <c r="R4290" t="e">
        <f>TableOMP[[#This Row],[Avg]]+$U$2*TableOMP[[#This Row],[StdDev]]</f>
        <v>#N/A</v>
      </c>
      <c r="S4290" t="e">
        <f>IF(AND(TableOMP[[#This Row],[total_time]]&gt;=TableOMP[[#This Row],[Low]], TableOMP[[#This Row],[total_time]]&lt;=TableOMP[[#This Row],[High]]),1,0)</f>
        <v>#N/A</v>
      </c>
    </row>
    <row r="4291" spans="1:19" hidden="1" x14ac:dyDescent="0.25">
      <c r="A4291" t="s">
        <v>15</v>
      </c>
      <c r="B4291">
        <v>1000</v>
      </c>
      <c r="C4291">
        <v>100</v>
      </c>
      <c r="D4291">
        <v>100000</v>
      </c>
      <c r="E4291">
        <v>21</v>
      </c>
      <c r="F4291">
        <v>1</v>
      </c>
      <c r="G4291">
        <v>1.2881720000000001</v>
      </c>
      <c r="H4291">
        <v>3.6353000000000003E-2</v>
      </c>
      <c r="I4291">
        <v>0.57784199999999997</v>
      </c>
      <c r="J4291">
        <v>2.8892000000000001E-2</v>
      </c>
      <c r="K4291" t="str">
        <f>MID(M4291,22,1)</f>
        <v>6</v>
      </c>
      <c r="L4291" t="s">
        <v>69</v>
      </c>
      <c r="M4291" t="s">
        <v>70</v>
      </c>
      <c r="N4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4291" t="e">
        <f>VLOOKUP(TableOMP[[#This Row],[Label]],TableAvg[],2,FALSE)</f>
        <v>#N/A</v>
      </c>
      <c r="P4291" t="e">
        <f>VLOOKUP(TableOMP[[#This Row],[Label]],TableAvg[],3,FALSE)</f>
        <v>#N/A</v>
      </c>
      <c r="Q4291" t="e">
        <f>TableOMP[[#This Row],[Avg]]-$U$2*TableOMP[[#This Row],[StdDev]]</f>
        <v>#N/A</v>
      </c>
      <c r="R4291" t="e">
        <f>TableOMP[[#This Row],[Avg]]+$U$2*TableOMP[[#This Row],[StdDev]]</f>
        <v>#N/A</v>
      </c>
      <c r="S4291" t="e">
        <f>IF(AND(TableOMP[[#This Row],[total_time]]&gt;=TableOMP[[#This Row],[Low]], TableOMP[[#This Row],[total_time]]&lt;=TableOMP[[#This Row],[High]]),1,0)</f>
        <v>#N/A</v>
      </c>
    </row>
    <row r="4292" spans="1:19" hidden="1" x14ac:dyDescent="0.25">
      <c r="A4292" t="s">
        <v>15</v>
      </c>
      <c r="B4292">
        <v>1000</v>
      </c>
      <c r="C4292">
        <v>100</v>
      </c>
      <c r="D4292">
        <v>100000</v>
      </c>
      <c r="E4292">
        <v>20</v>
      </c>
      <c r="F4292">
        <v>1</v>
      </c>
      <c r="G4292">
        <v>1.320732</v>
      </c>
      <c r="H4292">
        <v>5.9195999999999999E-2</v>
      </c>
      <c r="I4292">
        <v>0.98363400000000001</v>
      </c>
      <c r="J4292">
        <v>5.1769999999999997E-2</v>
      </c>
      <c r="K4292" t="str">
        <f>MID(M4292,22,1)</f>
        <v>6</v>
      </c>
      <c r="L4292" t="s">
        <v>69</v>
      </c>
      <c r="M4292" t="s">
        <v>70</v>
      </c>
      <c r="N4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4292" t="e">
        <f>VLOOKUP(TableOMP[[#This Row],[Label]],TableAvg[],2,FALSE)</f>
        <v>#N/A</v>
      </c>
      <c r="P4292" t="e">
        <f>VLOOKUP(TableOMP[[#This Row],[Label]],TableAvg[],3,FALSE)</f>
        <v>#N/A</v>
      </c>
      <c r="Q4292" t="e">
        <f>TableOMP[[#This Row],[Avg]]-$U$2*TableOMP[[#This Row],[StdDev]]</f>
        <v>#N/A</v>
      </c>
      <c r="R4292" t="e">
        <f>TableOMP[[#This Row],[Avg]]+$U$2*TableOMP[[#This Row],[StdDev]]</f>
        <v>#N/A</v>
      </c>
      <c r="S4292" t="e">
        <f>IF(AND(TableOMP[[#This Row],[total_time]]&gt;=TableOMP[[#This Row],[Low]], TableOMP[[#This Row],[total_time]]&lt;=TableOMP[[#This Row],[High]]),1,0)</f>
        <v>#N/A</v>
      </c>
    </row>
    <row r="4293" spans="1:19" hidden="1" x14ac:dyDescent="0.25">
      <c r="A4293" t="s">
        <v>15</v>
      </c>
      <c r="B4293">
        <v>1000</v>
      </c>
      <c r="C4293">
        <v>100</v>
      </c>
      <c r="D4293">
        <v>100000</v>
      </c>
      <c r="E4293">
        <v>19</v>
      </c>
      <c r="F4293">
        <v>1</v>
      </c>
      <c r="G4293">
        <v>1.2975509999999999</v>
      </c>
      <c r="H4293">
        <v>4.3837000000000001E-2</v>
      </c>
      <c r="I4293">
        <v>0.50629100000000005</v>
      </c>
      <c r="J4293">
        <v>2.8126999999999999E-2</v>
      </c>
      <c r="K4293" t="str">
        <f>MID(M4293,22,1)</f>
        <v>6</v>
      </c>
      <c r="L4293" t="s">
        <v>69</v>
      </c>
      <c r="M4293" t="s">
        <v>70</v>
      </c>
      <c r="N4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4293" t="e">
        <f>VLOOKUP(TableOMP[[#This Row],[Label]],TableAvg[],2,FALSE)</f>
        <v>#N/A</v>
      </c>
      <c r="P4293" t="e">
        <f>VLOOKUP(TableOMP[[#This Row],[Label]],TableAvg[],3,FALSE)</f>
        <v>#N/A</v>
      </c>
      <c r="Q4293" t="e">
        <f>TableOMP[[#This Row],[Avg]]-$U$2*TableOMP[[#This Row],[StdDev]]</f>
        <v>#N/A</v>
      </c>
      <c r="R4293" t="e">
        <f>TableOMP[[#This Row],[Avg]]+$U$2*TableOMP[[#This Row],[StdDev]]</f>
        <v>#N/A</v>
      </c>
      <c r="S4293" t="e">
        <f>IF(AND(TableOMP[[#This Row],[total_time]]&gt;=TableOMP[[#This Row],[Low]], TableOMP[[#This Row],[total_time]]&lt;=TableOMP[[#This Row],[High]]),1,0)</f>
        <v>#N/A</v>
      </c>
    </row>
    <row r="4294" spans="1:19" hidden="1" x14ac:dyDescent="0.25">
      <c r="A4294" t="s">
        <v>15</v>
      </c>
      <c r="B4294">
        <v>1000</v>
      </c>
      <c r="C4294">
        <v>100</v>
      </c>
      <c r="D4294">
        <v>100000</v>
      </c>
      <c r="E4294">
        <v>18</v>
      </c>
      <c r="F4294">
        <v>1</v>
      </c>
      <c r="G4294">
        <v>1.29366</v>
      </c>
      <c r="H4294">
        <v>3.7849000000000001E-2</v>
      </c>
      <c r="I4294">
        <v>0.49836599999999998</v>
      </c>
      <c r="J4294">
        <v>2.9315999999999998E-2</v>
      </c>
      <c r="K4294" t="str">
        <f>MID(M4294,22,1)</f>
        <v>6</v>
      </c>
      <c r="L4294" t="s">
        <v>69</v>
      </c>
      <c r="M4294" t="s">
        <v>70</v>
      </c>
      <c r="N4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4294" t="e">
        <f>VLOOKUP(TableOMP[[#This Row],[Label]],TableAvg[],2,FALSE)</f>
        <v>#N/A</v>
      </c>
      <c r="P4294" t="e">
        <f>VLOOKUP(TableOMP[[#This Row],[Label]],TableAvg[],3,FALSE)</f>
        <v>#N/A</v>
      </c>
      <c r="Q4294" t="e">
        <f>TableOMP[[#This Row],[Avg]]-$U$2*TableOMP[[#This Row],[StdDev]]</f>
        <v>#N/A</v>
      </c>
      <c r="R4294" t="e">
        <f>TableOMP[[#This Row],[Avg]]+$U$2*TableOMP[[#This Row],[StdDev]]</f>
        <v>#N/A</v>
      </c>
      <c r="S4294" t="e">
        <f>IF(AND(TableOMP[[#This Row],[total_time]]&gt;=TableOMP[[#This Row],[Low]], TableOMP[[#This Row],[total_time]]&lt;=TableOMP[[#This Row],[High]]),1,0)</f>
        <v>#N/A</v>
      </c>
    </row>
    <row r="4295" spans="1:19" hidden="1" x14ac:dyDescent="0.25">
      <c r="A4295" t="s">
        <v>15</v>
      </c>
      <c r="B4295">
        <v>1000</v>
      </c>
      <c r="C4295">
        <v>100</v>
      </c>
      <c r="D4295">
        <v>100000</v>
      </c>
      <c r="E4295">
        <v>17</v>
      </c>
      <c r="F4295">
        <v>1</v>
      </c>
      <c r="G4295">
        <v>1.700205</v>
      </c>
      <c r="H4295">
        <v>2.2769999999999999E-2</v>
      </c>
      <c r="I4295">
        <v>0.31036900000000001</v>
      </c>
      <c r="J4295">
        <v>1.9397999999999999E-2</v>
      </c>
      <c r="K4295" t="str">
        <f>MID(M4295,22,1)</f>
        <v>6</v>
      </c>
      <c r="L4295" t="s">
        <v>69</v>
      </c>
      <c r="M4295" t="s">
        <v>70</v>
      </c>
      <c r="N4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4295" t="e">
        <f>VLOOKUP(TableOMP[[#This Row],[Label]],TableAvg[],2,FALSE)</f>
        <v>#N/A</v>
      </c>
      <c r="P4295" t="e">
        <f>VLOOKUP(TableOMP[[#This Row],[Label]],TableAvg[],3,FALSE)</f>
        <v>#N/A</v>
      </c>
      <c r="Q4295" t="e">
        <f>TableOMP[[#This Row],[Avg]]-$U$2*TableOMP[[#This Row],[StdDev]]</f>
        <v>#N/A</v>
      </c>
      <c r="R4295" t="e">
        <f>TableOMP[[#This Row],[Avg]]+$U$2*TableOMP[[#This Row],[StdDev]]</f>
        <v>#N/A</v>
      </c>
      <c r="S4295" t="e">
        <f>IF(AND(TableOMP[[#This Row],[total_time]]&gt;=TableOMP[[#This Row],[Low]], TableOMP[[#This Row],[total_time]]&lt;=TableOMP[[#This Row],[High]]),1,0)</f>
        <v>#N/A</v>
      </c>
    </row>
    <row r="4296" spans="1:19" hidden="1" x14ac:dyDescent="0.25">
      <c r="A4296" t="s">
        <v>15</v>
      </c>
      <c r="B4296">
        <v>1000</v>
      </c>
      <c r="C4296">
        <v>100</v>
      </c>
      <c r="D4296">
        <v>100000</v>
      </c>
      <c r="E4296">
        <v>16</v>
      </c>
      <c r="F4296">
        <v>1</v>
      </c>
      <c r="G4296">
        <v>1.3059289999999999</v>
      </c>
      <c r="H4296">
        <v>4.1349999999999998E-2</v>
      </c>
      <c r="I4296">
        <v>0.460395</v>
      </c>
      <c r="J4296">
        <v>3.0693000000000002E-2</v>
      </c>
      <c r="K4296" t="str">
        <f>MID(M4296,22,1)</f>
        <v>6</v>
      </c>
      <c r="L4296" t="s">
        <v>69</v>
      </c>
      <c r="M4296" t="s">
        <v>70</v>
      </c>
      <c r="N4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4296" t="e">
        <f>VLOOKUP(TableOMP[[#This Row],[Label]],TableAvg[],2,FALSE)</f>
        <v>#N/A</v>
      </c>
      <c r="P4296" t="e">
        <f>VLOOKUP(TableOMP[[#This Row],[Label]],TableAvg[],3,FALSE)</f>
        <v>#N/A</v>
      </c>
      <c r="Q4296" t="e">
        <f>TableOMP[[#This Row],[Avg]]-$U$2*TableOMP[[#This Row],[StdDev]]</f>
        <v>#N/A</v>
      </c>
      <c r="R4296" t="e">
        <f>TableOMP[[#This Row],[Avg]]+$U$2*TableOMP[[#This Row],[StdDev]]</f>
        <v>#N/A</v>
      </c>
      <c r="S4296" t="e">
        <f>IF(AND(TableOMP[[#This Row],[total_time]]&gt;=TableOMP[[#This Row],[Low]], TableOMP[[#This Row],[total_time]]&lt;=TableOMP[[#This Row],[High]]),1,0)</f>
        <v>#N/A</v>
      </c>
    </row>
    <row r="4297" spans="1:19" hidden="1" x14ac:dyDescent="0.25">
      <c r="A4297" t="s">
        <v>15</v>
      </c>
      <c r="B4297">
        <v>1000</v>
      </c>
      <c r="C4297">
        <v>100</v>
      </c>
      <c r="D4297">
        <v>100000</v>
      </c>
      <c r="E4297">
        <v>15</v>
      </c>
      <c r="F4297">
        <v>1</v>
      </c>
      <c r="G4297">
        <v>1.3041750000000001</v>
      </c>
      <c r="H4297">
        <v>4.8261999999999999E-2</v>
      </c>
      <c r="I4297">
        <v>0.37894299999999997</v>
      </c>
      <c r="J4297">
        <v>2.7067000000000001E-2</v>
      </c>
      <c r="K4297" t="str">
        <f>MID(M4297,22,1)</f>
        <v>6</v>
      </c>
      <c r="L4297" t="s">
        <v>69</v>
      </c>
      <c r="M4297" t="s">
        <v>70</v>
      </c>
      <c r="N4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4297" t="e">
        <f>VLOOKUP(TableOMP[[#This Row],[Label]],TableAvg[],2,FALSE)</f>
        <v>#N/A</v>
      </c>
      <c r="P4297" t="e">
        <f>VLOOKUP(TableOMP[[#This Row],[Label]],TableAvg[],3,FALSE)</f>
        <v>#N/A</v>
      </c>
      <c r="Q4297" t="e">
        <f>TableOMP[[#This Row],[Avg]]-$U$2*TableOMP[[#This Row],[StdDev]]</f>
        <v>#N/A</v>
      </c>
      <c r="R4297" t="e">
        <f>TableOMP[[#This Row],[Avg]]+$U$2*TableOMP[[#This Row],[StdDev]]</f>
        <v>#N/A</v>
      </c>
      <c r="S4297" t="e">
        <f>IF(AND(TableOMP[[#This Row],[total_time]]&gt;=TableOMP[[#This Row],[Low]], TableOMP[[#This Row],[total_time]]&lt;=TableOMP[[#This Row],[High]]),1,0)</f>
        <v>#N/A</v>
      </c>
    </row>
    <row r="4298" spans="1:19" hidden="1" x14ac:dyDescent="0.25">
      <c r="A4298" t="s">
        <v>15</v>
      </c>
      <c r="B4298">
        <v>1000</v>
      </c>
      <c r="C4298">
        <v>100</v>
      </c>
      <c r="D4298">
        <v>100000</v>
      </c>
      <c r="E4298">
        <v>14</v>
      </c>
      <c r="F4298">
        <v>1</v>
      </c>
      <c r="G4298">
        <v>1.303685</v>
      </c>
      <c r="H4298">
        <v>4.2431999999999997E-2</v>
      </c>
      <c r="I4298">
        <v>0.31334499999999998</v>
      </c>
      <c r="J4298">
        <v>2.4102999999999999E-2</v>
      </c>
      <c r="K4298" t="str">
        <f>MID(M4298,22,1)</f>
        <v>6</v>
      </c>
      <c r="L4298" t="s">
        <v>69</v>
      </c>
      <c r="M4298" t="s">
        <v>70</v>
      </c>
      <c r="N4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4298" t="e">
        <f>VLOOKUP(TableOMP[[#This Row],[Label]],TableAvg[],2,FALSE)</f>
        <v>#N/A</v>
      </c>
      <c r="P4298" t="e">
        <f>VLOOKUP(TableOMP[[#This Row],[Label]],TableAvg[],3,FALSE)</f>
        <v>#N/A</v>
      </c>
      <c r="Q4298" t="e">
        <f>TableOMP[[#This Row],[Avg]]-$U$2*TableOMP[[#This Row],[StdDev]]</f>
        <v>#N/A</v>
      </c>
      <c r="R4298" t="e">
        <f>TableOMP[[#This Row],[Avg]]+$U$2*TableOMP[[#This Row],[StdDev]]</f>
        <v>#N/A</v>
      </c>
      <c r="S4298" t="e">
        <f>IF(AND(TableOMP[[#This Row],[total_time]]&gt;=TableOMP[[#This Row],[Low]], TableOMP[[#This Row],[total_time]]&lt;=TableOMP[[#This Row],[High]]),1,0)</f>
        <v>#N/A</v>
      </c>
    </row>
    <row r="4299" spans="1:19" hidden="1" x14ac:dyDescent="0.25">
      <c r="A4299" t="s">
        <v>15</v>
      </c>
      <c r="B4299">
        <v>1000</v>
      </c>
      <c r="C4299">
        <v>100</v>
      </c>
      <c r="D4299">
        <v>100000</v>
      </c>
      <c r="E4299">
        <v>13</v>
      </c>
      <c r="F4299">
        <v>1</v>
      </c>
      <c r="G4299">
        <v>1.294926</v>
      </c>
      <c r="H4299">
        <v>3.6366000000000002E-2</v>
      </c>
      <c r="I4299">
        <v>0.34046599999999999</v>
      </c>
      <c r="J4299">
        <v>2.8372000000000001E-2</v>
      </c>
      <c r="K4299" t="str">
        <f>MID(M4299,22,1)</f>
        <v>6</v>
      </c>
      <c r="L4299" t="s">
        <v>69</v>
      </c>
      <c r="M4299" t="s">
        <v>70</v>
      </c>
      <c r="N4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4299" t="e">
        <f>VLOOKUP(TableOMP[[#This Row],[Label]],TableAvg[],2,FALSE)</f>
        <v>#N/A</v>
      </c>
      <c r="P4299" t="e">
        <f>VLOOKUP(TableOMP[[#This Row],[Label]],TableAvg[],3,FALSE)</f>
        <v>#N/A</v>
      </c>
      <c r="Q4299" t="e">
        <f>TableOMP[[#This Row],[Avg]]-$U$2*TableOMP[[#This Row],[StdDev]]</f>
        <v>#N/A</v>
      </c>
      <c r="R4299" t="e">
        <f>TableOMP[[#This Row],[Avg]]+$U$2*TableOMP[[#This Row],[StdDev]]</f>
        <v>#N/A</v>
      </c>
      <c r="S4299" t="e">
        <f>IF(AND(TableOMP[[#This Row],[total_time]]&gt;=TableOMP[[#This Row],[Low]], TableOMP[[#This Row],[total_time]]&lt;=TableOMP[[#This Row],[High]]),1,0)</f>
        <v>#N/A</v>
      </c>
    </row>
    <row r="4300" spans="1:19" hidden="1" x14ac:dyDescent="0.25">
      <c r="A4300" t="s">
        <v>15</v>
      </c>
      <c r="B4300">
        <v>1000</v>
      </c>
      <c r="C4300">
        <v>100</v>
      </c>
      <c r="D4300">
        <v>100000</v>
      </c>
      <c r="E4300">
        <v>12</v>
      </c>
      <c r="F4300">
        <v>1</v>
      </c>
      <c r="G4300">
        <v>1.281582</v>
      </c>
      <c r="H4300">
        <v>3.4139000000000003E-2</v>
      </c>
      <c r="I4300">
        <v>0.19525000000000001</v>
      </c>
      <c r="J4300">
        <v>1.7749999999999998E-2</v>
      </c>
      <c r="K4300" t="str">
        <f>MID(M4300,22,1)</f>
        <v>6</v>
      </c>
      <c r="L4300" t="s">
        <v>69</v>
      </c>
      <c r="M4300" t="s">
        <v>70</v>
      </c>
      <c r="N4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4300" t="e">
        <f>VLOOKUP(TableOMP[[#This Row],[Label]],TableAvg[],2,FALSE)</f>
        <v>#N/A</v>
      </c>
      <c r="P4300" t="e">
        <f>VLOOKUP(TableOMP[[#This Row],[Label]],TableAvg[],3,FALSE)</f>
        <v>#N/A</v>
      </c>
      <c r="Q4300" t="e">
        <f>TableOMP[[#This Row],[Avg]]-$U$2*TableOMP[[#This Row],[StdDev]]</f>
        <v>#N/A</v>
      </c>
      <c r="R4300" t="e">
        <f>TableOMP[[#This Row],[Avg]]+$U$2*TableOMP[[#This Row],[StdDev]]</f>
        <v>#N/A</v>
      </c>
      <c r="S4300" t="e">
        <f>IF(AND(TableOMP[[#This Row],[total_time]]&gt;=TableOMP[[#This Row],[Low]], TableOMP[[#This Row],[total_time]]&lt;=TableOMP[[#This Row],[High]]),1,0)</f>
        <v>#N/A</v>
      </c>
    </row>
    <row r="4301" spans="1:19" hidden="1" x14ac:dyDescent="0.25">
      <c r="A4301" t="s">
        <v>15</v>
      </c>
      <c r="B4301">
        <v>1000</v>
      </c>
      <c r="C4301">
        <v>100</v>
      </c>
      <c r="D4301">
        <v>100000</v>
      </c>
      <c r="E4301">
        <v>11</v>
      </c>
      <c r="F4301">
        <v>1</v>
      </c>
      <c r="G4301">
        <v>1.2761469999999999</v>
      </c>
      <c r="H4301">
        <v>2.7855000000000001E-2</v>
      </c>
      <c r="I4301">
        <v>0.17378399999999999</v>
      </c>
      <c r="J4301">
        <v>1.7378000000000001E-2</v>
      </c>
      <c r="K4301" t="str">
        <f>MID(M4301,22,1)</f>
        <v>6</v>
      </c>
      <c r="L4301" t="s">
        <v>69</v>
      </c>
      <c r="M4301" t="s">
        <v>70</v>
      </c>
      <c r="N4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4301" t="e">
        <f>VLOOKUP(TableOMP[[#This Row],[Label]],TableAvg[],2,FALSE)</f>
        <v>#N/A</v>
      </c>
      <c r="P4301" t="e">
        <f>VLOOKUP(TableOMP[[#This Row],[Label]],TableAvg[],3,FALSE)</f>
        <v>#N/A</v>
      </c>
      <c r="Q4301" t="e">
        <f>TableOMP[[#This Row],[Avg]]-$U$2*TableOMP[[#This Row],[StdDev]]</f>
        <v>#N/A</v>
      </c>
      <c r="R4301" t="e">
        <f>TableOMP[[#This Row],[Avg]]+$U$2*TableOMP[[#This Row],[StdDev]]</f>
        <v>#N/A</v>
      </c>
      <c r="S4301" t="e">
        <f>IF(AND(TableOMP[[#This Row],[total_time]]&gt;=TableOMP[[#This Row],[Low]], TableOMP[[#This Row],[total_time]]&lt;=TableOMP[[#This Row],[High]]),1,0)</f>
        <v>#N/A</v>
      </c>
    </row>
    <row r="4302" spans="1:19" hidden="1" x14ac:dyDescent="0.25">
      <c r="A4302" t="s">
        <v>15</v>
      </c>
      <c r="B4302">
        <v>1000</v>
      </c>
      <c r="C4302">
        <v>100</v>
      </c>
      <c r="D4302">
        <v>100000</v>
      </c>
      <c r="E4302">
        <v>10</v>
      </c>
      <c r="F4302">
        <v>1</v>
      </c>
      <c r="G4302">
        <v>1.290203</v>
      </c>
      <c r="H4302">
        <v>1.8969E-2</v>
      </c>
      <c r="I4302">
        <v>0.12762999999999999</v>
      </c>
      <c r="J4302">
        <v>1.4180999999999999E-2</v>
      </c>
      <c r="K4302" t="str">
        <f>MID(M4302,22,1)</f>
        <v>6</v>
      </c>
      <c r="L4302" t="s">
        <v>69</v>
      </c>
      <c r="M4302" t="s">
        <v>70</v>
      </c>
      <c r="N4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4302" t="e">
        <f>VLOOKUP(TableOMP[[#This Row],[Label]],TableAvg[],2,FALSE)</f>
        <v>#N/A</v>
      </c>
      <c r="P4302" t="e">
        <f>VLOOKUP(TableOMP[[#This Row],[Label]],TableAvg[],3,FALSE)</f>
        <v>#N/A</v>
      </c>
      <c r="Q4302" t="e">
        <f>TableOMP[[#This Row],[Avg]]-$U$2*TableOMP[[#This Row],[StdDev]]</f>
        <v>#N/A</v>
      </c>
      <c r="R4302" t="e">
        <f>TableOMP[[#This Row],[Avg]]+$U$2*TableOMP[[#This Row],[StdDev]]</f>
        <v>#N/A</v>
      </c>
      <c r="S4302" t="e">
        <f>IF(AND(TableOMP[[#This Row],[total_time]]&gt;=TableOMP[[#This Row],[Low]], TableOMP[[#This Row],[total_time]]&lt;=TableOMP[[#This Row],[High]]),1,0)</f>
        <v>#N/A</v>
      </c>
    </row>
    <row r="4303" spans="1:19" hidden="1" x14ac:dyDescent="0.25">
      <c r="A4303" t="s">
        <v>15</v>
      </c>
      <c r="B4303">
        <v>1000</v>
      </c>
      <c r="C4303">
        <v>100</v>
      </c>
      <c r="D4303">
        <v>100000</v>
      </c>
      <c r="E4303">
        <v>9</v>
      </c>
      <c r="F4303">
        <v>1</v>
      </c>
      <c r="G4303">
        <v>1.335896</v>
      </c>
      <c r="H4303">
        <v>2.5811000000000001E-2</v>
      </c>
      <c r="I4303">
        <v>0.136326</v>
      </c>
      <c r="J4303">
        <v>1.7041000000000001E-2</v>
      </c>
      <c r="K4303" t="str">
        <f>MID(M4303,22,1)</f>
        <v>6</v>
      </c>
      <c r="L4303" t="s">
        <v>69</v>
      </c>
      <c r="M4303" t="s">
        <v>70</v>
      </c>
      <c r="N4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4303" t="e">
        <f>VLOOKUP(TableOMP[[#This Row],[Label]],TableAvg[],2,FALSE)</f>
        <v>#N/A</v>
      </c>
      <c r="P4303" t="e">
        <f>VLOOKUP(TableOMP[[#This Row],[Label]],TableAvg[],3,FALSE)</f>
        <v>#N/A</v>
      </c>
      <c r="Q4303" t="e">
        <f>TableOMP[[#This Row],[Avg]]-$U$2*TableOMP[[#This Row],[StdDev]]</f>
        <v>#N/A</v>
      </c>
      <c r="R4303" t="e">
        <f>TableOMP[[#This Row],[Avg]]+$U$2*TableOMP[[#This Row],[StdDev]]</f>
        <v>#N/A</v>
      </c>
      <c r="S4303" t="e">
        <f>IF(AND(TableOMP[[#This Row],[total_time]]&gt;=TableOMP[[#This Row],[Low]], TableOMP[[#This Row],[total_time]]&lt;=TableOMP[[#This Row],[High]]),1,0)</f>
        <v>#N/A</v>
      </c>
    </row>
    <row r="4304" spans="1:19" hidden="1" x14ac:dyDescent="0.25">
      <c r="A4304" t="s">
        <v>15</v>
      </c>
      <c r="B4304">
        <v>1000</v>
      </c>
      <c r="C4304">
        <v>100</v>
      </c>
      <c r="D4304">
        <v>100000</v>
      </c>
      <c r="E4304">
        <v>8</v>
      </c>
      <c r="F4304">
        <v>1</v>
      </c>
      <c r="G4304">
        <v>1.2974509999999999</v>
      </c>
      <c r="H4304">
        <v>1.5668999999999999E-2</v>
      </c>
      <c r="I4304">
        <v>7.1756E-2</v>
      </c>
      <c r="J4304">
        <v>1.0251E-2</v>
      </c>
      <c r="K4304" t="str">
        <f>MID(M4304,22,1)</f>
        <v>6</v>
      </c>
      <c r="L4304" t="s">
        <v>69</v>
      </c>
      <c r="M4304" t="s">
        <v>70</v>
      </c>
      <c r="N4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4304" t="e">
        <f>VLOOKUP(TableOMP[[#This Row],[Label]],TableAvg[],2,FALSE)</f>
        <v>#N/A</v>
      </c>
      <c r="P4304" t="e">
        <f>VLOOKUP(TableOMP[[#This Row],[Label]],TableAvg[],3,FALSE)</f>
        <v>#N/A</v>
      </c>
      <c r="Q4304" t="e">
        <f>TableOMP[[#This Row],[Avg]]-$U$2*TableOMP[[#This Row],[StdDev]]</f>
        <v>#N/A</v>
      </c>
      <c r="R4304" t="e">
        <f>TableOMP[[#This Row],[Avg]]+$U$2*TableOMP[[#This Row],[StdDev]]</f>
        <v>#N/A</v>
      </c>
      <c r="S4304" t="e">
        <f>IF(AND(TableOMP[[#This Row],[total_time]]&gt;=TableOMP[[#This Row],[Low]], TableOMP[[#This Row],[total_time]]&lt;=TableOMP[[#This Row],[High]]),1,0)</f>
        <v>#N/A</v>
      </c>
    </row>
    <row r="4305" spans="1:19" hidden="1" x14ac:dyDescent="0.25">
      <c r="A4305" t="s">
        <v>15</v>
      </c>
      <c r="B4305">
        <v>1000</v>
      </c>
      <c r="C4305">
        <v>100</v>
      </c>
      <c r="D4305">
        <v>100000</v>
      </c>
      <c r="E4305">
        <v>7</v>
      </c>
      <c r="F4305">
        <v>1</v>
      </c>
      <c r="G4305">
        <v>1.3404400000000001</v>
      </c>
      <c r="H4305">
        <v>2.4070999999999999E-2</v>
      </c>
      <c r="I4305">
        <v>7.9867999999999995E-2</v>
      </c>
      <c r="J4305">
        <v>1.3311E-2</v>
      </c>
      <c r="K4305" t="str">
        <f>MID(M4305,22,1)</f>
        <v>6</v>
      </c>
      <c r="L4305" t="s">
        <v>69</v>
      </c>
      <c r="M4305" t="s">
        <v>70</v>
      </c>
      <c r="N4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4305" t="e">
        <f>VLOOKUP(TableOMP[[#This Row],[Label]],TableAvg[],2,FALSE)</f>
        <v>#N/A</v>
      </c>
      <c r="P4305" t="e">
        <f>VLOOKUP(TableOMP[[#This Row],[Label]],TableAvg[],3,FALSE)</f>
        <v>#N/A</v>
      </c>
      <c r="Q4305" t="e">
        <f>TableOMP[[#This Row],[Avg]]-$U$2*TableOMP[[#This Row],[StdDev]]</f>
        <v>#N/A</v>
      </c>
      <c r="R4305" t="e">
        <f>TableOMP[[#This Row],[Avg]]+$U$2*TableOMP[[#This Row],[StdDev]]</f>
        <v>#N/A</v>
      </c>
      <c r="S4305" t="e">
        <f>IF(AND(TableOMP[[#This Row],[total_time]]&gt;=TableOMP[[#This Row],[Low]], TableOMP[[#This Row],[total_time]]&lt;=TableOMP[[#This Row],[High]]),1,0)</f>
        <v>#N/A</v>
      </c>
    </row>
    <row r="4306" spans="1:19" hidden="1" x14ac:dyDescent="0.25">
      <c r="A4306" t="s">
        <v>15</v>
      </c>
      <c r="B4306">
        <v>1000</v>
      </c>
      <c r="C4306">
        <v>100</v>
      </c>
      <c r="D4306">
        <v>100000</v>
      </c>
      <c r="E4306">
        <v>6</v>
      </c>
      <c r="F4306">
        <v>1</v>
      </c>
      <c r="G4306">
        <v>1.3652770000000001</v>
      </c>
      <c r="H4306">
        <v>2.3372E-2</v>
      </c>
      <c r="I4306">
        <v>8.3689E-2</v>
      </c>
      <c r="J4306">
        <v>1.6737999999999999E-2</v>
      </c>
      <c r="K4306" t="str">
        <f>MID(M4306,22,1)</f>
        <v>6</v>
      </c>
      <c r="L4306" t="s">
        <v>69</v>
      </c>
      <c r="M4306" t="s">
        <v>70</v>
      </c>
      <c r="N4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4306" t="e">
        <f>VLOOKUP(TableOMP[[#This Row],[Label]],TableAvg[],2,FALSE)</f>
        <v>#N/A</v>
      </c>
      <c r="P4306" t="e">
        <f>VLOOKUP(TableOMP[[#This Row],[Label]],TableAvg[],3,FALSE)</f>
        <v>#N/A</v>
      </c>
      <c r="Q4306" t="e">
        <f>TableOMP[[#This Row],[Avg]]-$U$2*TableOMP[[#This Row],[StdDev]]</f>
        <v>#N/A</v>
      </c>
      <c r="R4306" t="e">
        <f>TableOMP[[#This Row],[Avg]]+$U$2*TableOMP[[#This Row],[StdDev]]</f>
        <v>#N/A</v>
      </c>
      <c r="S4306" t="e">
        <f>IF(AND(TableOMP[[#This Row],[total_time]]&gt;=TableOMP[[#This Row],[Low]], TableOMP[[#This Row],[total_time]]&lt;=TableOMP[[#This Row],[High]]),1,0)</f>
        <v>#N/A</v>
      </c>
    </row>
    <row r="4307" spans="1:19" hidden="1" x14ac:dyDescent="0.25">
      <c r="A4307" t="s">
        <v>15</v>
      </c>
      <c r="B4307">
        <v>1000</v>
      </c>
      <c r="C4307">
        <v>100</v>
      </c>
      <c r="D4307">
        <v>100000</v>
      </c>
      <c r="E4307">
        <v>5</v>
      </c>
      <c r="F4307">
        <v>1</v>
      </c>
      <c r="G4307">
        <v>1.436912</v>
      </c>
      <c r="H4307">
        <v>2.6415000000000001E-2</v>
      </c>
      <c r="I4307">
        <v>9.6435000000000007E-2</v>
      </c>
      <c r="J4307">
        <v>2.4108999999999998E-2</v>
      </c>
      <c r="K4307" t="str">
        <f>MID(M4307,22,1)</f>
        <v>6</v>
      </c>
      <c r="L4307" t="s">
        <v>69</v>
      </c>
      <c r="M4307" t="s">
        <v>70</v>
      </c>
      <c r="N4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4307" t="e">
        <f>VLOOKUP(TableOMP[[#This Row],[Label]],TableAvg[],2,FALSE)</f>
        <v>#N/A</v>
      </c>
      <c r="P4307" t="e">
        <f>VLOOKUP(TableOMP[[#This Row],[Label]],TableAvg[],3,FALSE)</f>
        <v>#N/A</v>
      </c>
      <c r="Q4307" t="e">
        <f>TableOMP[[#This Row],[Avg]]-$U$2*TableOMP[[#This Row],[StdDev]]</f>
        <v>#N/A</v>
      </c>
      <c r="R4307" t="e">
        <f>TableOMP[[#This Row],[Avg]]+$U$2*TableOMP[[#This Row],[StdDev]]</f>
        <v>#N/A</v>
      </c>
      <c r="S4307" t="e">
        <f>IF(AND(TableOMP[[#This Row],[total_time]]&gt;=TableOMP[[#This Row],[Low]], TableOMP[[#This Row],[total_time]]&lt;=TableOMP[[#This Row],[High]]),1,0)</f>
        <v>#N/A</v>
      </c>
    </row>
    <row r="4308" spans="1:19" hidden="1" x14ac:dyDescent="0.25">
      <c r="A4308" t="s">
        <v>15</v>
      </c>
      <c r="B4308">
        <v>1000</v>
      </c>
      <c r="C4308">
        <v>100</v>
      </c>
      <c r="D4308">
        <v>100000</v>
      </c>
      <c r="E4308">
        <v>4</v>
      </c>
      <c r="F4308">
        <v>1</v>
      </c>
      <c r="G4308">
        <v>1.484723</v>
      </c>
      <c r="H4308">
        <v>9.6329999999999992E-3</v>
      </c>
      <c r="I4308">
        <v>2.2211999999999999E-2</v>
      </c>
      <c r="J4308">
        <v>7.404E-3</v>
      </c>
      <c r="K4308" t="str">
        <f>MID(M4308,22,1)</f>
        <v>6</v>
      </c>
      <c r="L4308" t="s">
        <v>69</v>
      </c>
      <c r="M4308" t="s">
        <v>70</v>
      </c>
      <c r="N4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4308" t="e">
        <f>VLOOKUP(TableOMP[[#This Row],[Label]],TableAvg[],2,FALSE)</f>
        <v>#N/A</v>
      </c>
      <c r="P4308" t="e">
        <f>VLOOKUP(TableOMP[[#This Row],[Label]],TableAvg[],3,FALSE)</f>
        <v>#N/A</v>
      </c>
      <c r="Q4308" t="e">
        <f>TableOMP[[#This Row],[Avg]]-$U$2*TableOMP[[#This Row],[StdDev]]</f>
        <v>#N/A</v>
      </c>
      <c r="R4308" t="e">
        <f>TableOMP[[#This Row],[Avg]]+$U$2*TableOMP[[#This Row],[StdDev]]</f>
        <v>#N/A</v>
      </c>
      <c r="S4308" t="e">
        <f>IF(AND(TableOMP[[#This Row],[total_time]]&gt;=TableOMP[[#This Row],[Low]], TableOMP[[#This Row],[total_time]]&lt;=TableOMP[[#This Row],[High]]),1,0)</f>
        <v>#N/A</v>
      </c>
    </row>
    <row r="4309" spans="1:19" hidden="1" x14ac:dyDescent="0.25">
      <c r="A4309" t="s">
        <v>15</v>
      </c>
      <c r="B4309">
        <v>1000</v>
      </c>
      <c r="C4309">
        <v>100</v>
      </c>
      <c r="D4309">
        <v>100000</v>
      </c>
      <c r="E4309">
        <v>3</v>
      </c>
      <c r="F4309">
        <v>1</v>
      </c>
      <c r="G4309">
        <v>1.6187279999999999</v>
      </c>
      <c r="H4309">
        <v>9.0349999999999996E-3</v>
      </c>
      <c r="I4309">
        <v>1.1922E-2</v>
      </c>
      <c r="J4309">
        <v>5.9610000000000002E-3</v>
      </c>
      <c r="K4309" t="str">
        <f>MID(M4309,22,1)</f>
        <v>6</v>
      </c>
      <c r="L4309" t="s">
        <v>69</v>
      </c>
      <c r="M4309" t="s">
        <v>70</v>
      </c>
      <c r="N4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4309" t="e">
        <f>VLOOKUP(TableOMP[[#This Row],[Label]],TableAvg[],2,FALSE)</f>
        <v>#N/A</v>
      </c>
      <c r="P4309" t="e">
        <f>VLOOKUP(TableOMP[[#This Row],[Label]],TableAvg[],3,FALSE)</f>
        <v>#N/A</v>
      </c>
      <c r="Q4309" t="e">
        <f>TableOMP[[#This Row],[Avg]]-$U$2*TableOMP[[#This Row],[StdDev]]</f>
        <v>#N/A</v>
      </c>
      <c r="R4309" t="e">
        <f>TableOMP[[#This Row],[Avg]]+$U$2*TableOMP[[#This Row],[StdDev]]</f>
        <v>#N/A</v>
      </c>
      <c r="S4309" t="e">
        <f>IF(AND(TableOMP[[#This Row],[total_time]]&gt;=TableOMP[[#This Row],[Low]], TableOMP[[#This Row],[total_time]]&lt;=TableOMP[[#This Row],[High]]),1,0)</f>
        <v>#N/A</v>
      </c>
    </row>
    <row r="4310" spans="1:19" hidden="1" x14ac:dyDescent="0.25">
      <c r="A4310" t="s">
        <v>15</v>
      </c>
      <c r="B4310">
        <v>1000</v>
      </c>
      <c r="C4310">
        <v>100</v>
      </c>
      <c r="D4310">
        <v>100000</v>
      </c>
      <c r="E4310">
        <v>2</v>
      </c>
      <c r="F4310">
        <v>1</v>
      </c>
      <c r="G4310">
        <v>1.9093169999999999</v>
      </c>
      <c r="H4310">
        <v>1.3480000000000001E-2</v>
      </c>
      <c r="I4310">
        <v>4.7959999999999999E-3</v>
      </c>
      <c r="J4310">
        <v>4.7959999999999999E-3</v>
      </c>
      <c r="K4310" t="str">
        <f>MID(M4310,22,1)</f>
        <v>6</v>
      </c>
      <c r="L4310" t="s">
        <v>69</v>
      </c>
      <c r="M4310" t="s">
        <v>70</v>
      </c>
      <c r="N4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4310" t="e">
        <f>VLOOKUP(TableOMP[[#This Row],[Label]],TableAvg[],2,FALSE)</f>
        <v>#N/A</v>
      </c>
      <c r="P4310" t="e">
        <f>VLOOKUP(TableOMP[[#This Row],[Label]],TableAvg[],3,FALSE)</f>
        <v>#N/A</v>
      </c>
      <c r="Q4310" t="e">
        <f>TableOMP[[#This Row],[Avg]]-$U$2*TableOMP[[#This Row],[StdDev]]</f>
        <v>#N/A</v>
      </c>
      <c r="R4310" t="e">
        <f>TableOMP[[#This Row],[Avg]]+$U$2*TableOMP[[#This Row],[StdDev]]</f>
        <v>#N/A</v>
      </c>
      <c r="S4310" t="e">
        <f>IF(AND(TableOMP[[#This Row],[total_time]]&gt;=TableOMP[[#This Row],[Low]], TableOMP[[#This Row],[total_time]]&lt;=TableOMP[[#This Row],[High]]),1,0)</f>
        <v>#N/A</v>
      </c>
    </row>
    <row r="4311" spans="1:19" hidden="1" x14ac:dyDescent="0.25">
      <c r="A4311" t="s">
        <v>15</v>
      </c>
      <c r="B4311">
        <v>1000</v>
      </c>
      <c r="C4311">
        <v>100</v>
      </c>
      <c r="D4311">
        <v>100000</v>
      </c>
      <c r="E4311">
        <v>1</v>
      </c>
      <c r="F4311">
        <v>1</v>
      </c>
      <c r="G4311">
        <v>2.7646359999999999</v>
      </c>
      <c r="H4311">
        <v>6.0610000000000004E-3</v>
      </c>
      <c r="I4311">
        <v>0</v>
      </c>
      <c r="J4311">
        <v>0</v>
      </c>
      <c r="K4311" t="str">
        <f>MID(M4311,22,1)</f>
        <v>6</v>
      </c>
      <c r="L4311" t="s">
        <v>69</v>
      </c>
      <c r="M4311" t="s">
        <v>70</v>
      </c>
      <c r="N4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4311" t="e">
        <f>VLOOKUP(TableOMP[[#This Row],[Label]],TableAvg[],2,FALSE)</f>
        <v>#N/A</v>
      </c>
      <c r="P4311" t="e">
        <f>VLOOKUP(TableOMP[[#This Row],[Label]],TableAvg[],3,FALSE)</f>
        <v>#N/A</v>
      </c>
      <c r="Q4311" t="e">
        <f>TableOMP[[#This Row],[Avg]]-$U$2*TableOMP[[#This Row],[StdDev]]</f>
        <v>#N/A</v>
      </c>
      <c r="R4311" t="e">
        <f>TableOMP[[#This Row],[Avg]]+$U$2*TableOMP[[#This Row],[StdDev]]</f>
        <v>#N/A</v>
      </c>
      <c r="S4311" t="e">
        <f>IF(AND(TableOMP[[#This Row],[total_time]]&gt;=TableOMP[[#This Row],[Low]], TableOMP[[#This Row],[total_time]]&lt;=TableOMP[[#This Row],[High]]),1,0)</f>
        <v>#N/A</v>
      </c>
    </row>
    <row r="4312" spans="1:19" hidden="1" x14ac:dyDescent="0.25">
      <c r="A4312" t="s">
        <v>15</v>
      </c>
      <c r="B4312">
        <v>100</v>
      </c>
      <c r="C4312">
        <v>100</v>
      </c>
      <c r="D4312">
        <v>100000</v>
      </c>
      <c r="E4312">
        <v>64</v>
      </c>
      <c r="F4312">
        <v>1</v>
      </c>
      <c r="G4312">
        <v>1.314711</v>
      </c>
      <c r="H4312">
        <v>6.5890000000000004E-2</v>
      </c>
      <c r="I4312">
        <v>3.4754870000000002</v>
      </c>
      <c r="J4312">
        <v>5.5166E-2</v>
      </c>
      <c r="K4312" t="str">
        <f>MID(M4312,22,1)</f>
        <v>6</v>
      </c>
      <c r="L4312" t="s">
        <v>69</v>
      </c>
      <c r="M4312" t="s">
        <v>70</v>
      </c>
      <c r="N4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4312" t="e">
        <f>VLOOKUP(TableOMP[[#This Row],[Label]],TableAvg[],2,FALSE)</f>
        <v>#N/A</v>
      </c>
      <c r="P4312" t="e">
        <f>VLOOKUP(TableOMP[[#This Row],[Label]],TableAvg[],3,FALSE)</f>
        <v>#N/A</v>
      </c>
      <c r="Q4312" t="e">
        <f>TableOMP[[#This Row],[Avg]]-$U$2*TableOMP[[#This Row],[StdDev]]</f>
        <v>#N/A</v>
      </c>
      <c r="R4312" t="e">
        <f>TableOMP[[#This Row],[Avg]]+$U$2*TableOMP[[#This Row],[StdDev]]</f>
        <v>#N/A</v>
      </c>
      <c r="S4312" t="e">
        <f>IF(AND(TableOMP[[#This Row],[total_time]]&gt;=TableOMP[[#This Row],[Low]], TableOMP[[#This Row],[total_time]]&lt;=TableOMP[[#This Row],[High]]),1,0)</f>
        <v>#N/A</v>
      </c>
    </row>
    <row r="4313" spans="1:19" hidden="1" x14ac:dyDescent="0.25">
      <c r="A4313" t="s">
        <v>15</v>
      </c>
      <c r="B4313">
        <v>100</v>
      </c>
      <c r="C4313">
        <v>100</v>
      </c>
      <c r="D4313">
        <v>100000</v>
      </c>
      <c r="E4313">
        <v>63</v>
      </c>
      <c r="F4313">
        <v>1</v>
      </c>
      <c r="G4313">
        <v>1.3665940000000001</v>
      </c>
      <c r="H4313">
        <v>6.9204000000000002E-2</v>
      </c>
      <c r="I4313">
        <v>3.5563950000000002</v>
      </c>
      <c r="J4313">
        <v>5.7361000000000002E-2</v>
      </c>
      <c r="K4313" t="str">
        <f>MID(M4313,22,1)</f>
        <v>6</v>
      </c>
      <c r="L4313" t="s">
        <v>69</v>
      </c>
      <c r="M4313" t="s">
        <v>70</v>
      </c>
      <c r="N4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4313" t="e">
        <f>VLOOKUP(TableOMP[[#This Row],[Label]],TableAvg[],2,FALSE)</f>
        <v>#N/A</v>
      </c>
      <c r="P4313" t="e">
        <f>VLOOKUP(TableOMP[[#This Row],[Label]],TableAvg[],3,FALSE)</f>
        <v>#N/A</v>
      </c>
      <c r="Q4313" t="e">
        <f>TableOMP[[#This Row],[Avg]]-$U$2*TableOMP[[#This Row],[StdDev]]</f>
        <v>#N/A</v>
      </c>
      <c r="R4313" t="e">
        <f>TableOMP[[#This Row],[Avg]]+$U$2*TableOMP[[#This Row],[StdDev]]</f>
        <v>#N/A</v>
      </c>
      <c r="S4313" t="e">
        <f>IF(AND(TableOMP[[#This Row],[total_time]]&gt;=TableOMP[[#This Row],[Low]], TableOMP[[#This Row],[total_time]]&lt;=TableOMP[[#This Row],[High]]),1,0)</f>
        <v>#N/A</v>
      </c>
    </row>
    <row r="4314" spans="1:19" hidden="1" x14ac:dyDescent="0.25">
      <c r="A4314" t="s">
        <v>15</v>
      </c>
      <c r="B4314">
        <v>100</v>
      </c>
      <c r="C4314">
        <v>100</v>
      </c>
      <c r="D4314">
        <v>100000</v>
      </c>
      <c r="E4314">
        <v>62</v>
      </c>
      <c r="F4314">
        <v>1</v>
      </c>
      <c r="G4314">
        <v>1.300657</v>
      </c>
      <c r="H4314">
        <v>6.4103999999999994E-2</v>
      </c>
      <c r="I4314">
        <v>3.4079619999999999</v>
      </c>
      <c r="J4314">
        <v>5.5868000000000001E-2</v>
      </c>
      <c r="K4314" t="str">
        <f>MID(M4314,22,1)</f>
        <v>6</v>
      </c>
      <c r="L4314" t="s">
        <v>69</v>
      </c>
      <c r="M4314" t="s">
        <v>70</v>
      </c>
      <c r="N4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4314" t="e">
        <f>VLOOKUP(TableOMP[[#This Row],[Label]],TableAvg[],2,FALSE)</f>
        <v>#N/A</v>
      </c>
      <c r="P4314" t="e">
        <f>VLOOKUP(TableOMP[[#This Row],[Label]],TableAvg[],3,FALSE)</f>
        <v>#N/A</v>
      </c>
      <c r="Q4314" t="e">
        <f>TableOMP[[#This Row],[Avg]]-$U$2*TableOMP[[#This Row],[StdDev]]</f>
        <v>#N/A</v>
      </c>
      <c r="R4314" t="e">
        <f>TableOMP[[#This Row],[Avg]]+$U$2*TableOMP[[#This Row],[StdDev]]</f>
        <v>#N/A</v>
      </c>
      <c r="S4314" t="e">
        <f>IF(AND(TableOMP[[#This Row],[total_time]]&gt;=TableOMP[[#This Row],[Low]], TableOMP[[#This Row],[total_time]]&lt;=TableOMP[[#This Row],[High]]),1,0)</f>
        <v>#N/A</v>
      </c>
    </row>
    <row r="4315" spans="1:19" hidden="1" x14ac:dyDescent="0.25">
      <c r="A4315" t="s">
        <v>15</v>
      </c>
      <c r="B4315">
        <v>100</v>
      </c>
      <c r="C4315">
        <v>100</v>
      </c>
      <c r="D4315">
        <v>100000</v>
      </c>
      <c r="E4315">
        <v>61</v>
      </c>
      <c r="F4315">
        <v>1</v>
      </c>
      <c r="G4315">
        <v>1.3536950000000001</v>
      </c>
      <c r="H4315">
        <v>6.5115000000000006E-2</v>
      </c>
      <c r="I4315">
        <v>3.3457119999999998</v>
      </c>
      <c r="J4315">
        <v>5.5761999999999999E-2</v>
      </c>
      <c r="K4315" t="str">
        <f>MID(M4315,22,1)</f>
        <v>6</v>
      </c>
      <c r="L4315" t="s">
        <v>69</v>
      </c>
      <c r="M4315" t="s">
        <v>70</v>
      </c>
      <c r="N4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4315" t="e">
        <f>VLOOKUP(TableOMP[[#This Row],[Label]],TableAvg[],2,FALSE)</f>
        <v>#N/A</v>
      </c>
      <c r="P4315" t="e">
        <f>VLOOKUP(TableOMP[[#This Row],[Label]],TableAvg[],3,FALSE)</f>
        <v>#N/A</v>
      </c>
      <c r="Q4315" t="e">
        <f>TableOMP[[#This Row],[Avg]]-$U$2*TableOMP[[#This Row],[StdDev]]</f>
        <v>#N/A</v>
      </c>
      <c r="R4315" t="e">
        <f>TableOMP[[#This Row],[Avg]]+$U$2*TableOMP[[#This Row],[StdDev]]</f>
        <v>#N/A</v>
      </c>
      <c r="S4315" t="e">
        <f>IF(AND(TableOMP[[#This Row],[total_time]]&gt;=TableOMP[[#This Row],[Low]], TableOMP[[#This Row],[total_time]]&lt;=TableOMP[[#This Row],[High]]),1,0)</f>
        <v>#N/A</v>
      </c>
    </row>
    <row r="4316" spans="1:19" hidden="1" x14ac:dyDescent="0.25">
      <c r="A4316" t="s">
        <v>15</v>
      </c>
      <c r="B4316">
        <v>100</v>
      </c>
      <c r="C4316">
        <v>100</v>
      </c>
      <c r="D4316">
        <v>100000</v>
      </c>
      <c r="E4316">
        <v>60</v>
      </c>
      <c r="F4316">
        <v>1</v>
      </c>
      <c r="G4316">
        <v>1.3374200000000001</v>
      </c>
      <c r="H4316">
        <v>6.7377999999999993E-2</v>
      </c>
      <c r="I4316">
        <v>3.2798699999999998</v>
      </c>
      <c r="J4316">
        <v>5.5591000000000002E-2</v>
      </c>
      <c r="K4316" t="str">
        <f>MID(M4316,22,1)</f>
        <v>6</v>
      </c>
      <c r="L4316" t="s">
        <v>69</v>
      </c>
      <c r="M4316" t="s">
        <v>70</v>
      </c>
      <c r="N4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4316" t="e">
        <f>VLOOKUP(TableOMP[[#This Row],[Label]],TableAvg[],2,FALSE)</f>
        <v>#N/A</v>
      </c>
      <c r="P4316" t="e">
        <f>VLOOKUP(TableOMP[[#This Row],[Label]],TableAvg[],3,FALSE)</f>
        <v>#N/A</v>
      </c>
      <c r="Q4316" t="e">
        <f>TableOMP[[#This Row],[Avg]]-$U$2*TableOMP[[#This Row],[StdDev]]</f>
        <v>#N/A</v>
      </c>
      <c r="R4316" t="e">
        <f>TableOMP[[#This Row],[Avg]]+$U$2*TableOMP[[#This Row],[StdDev]]</f>
        <v>#N/A</v>
      </c>
      <c r="S4316" t="e">
        <f>IF(AND(TableOMP[[#This Row],[total_time]]&gt;=TableOMP[[#This Row],[Low]], TableOMP[[#This Row],[total_time]]&lt;=TableOMP[[#This Row],[High]]),1,0)</f>
        <v>#N/A</v>
      </c>
    </row>
    <row r="4317" spans="1:19" hidden="1" x14ac:dyDescent="0.25">
      <c r="A4317" t="s">
        <v>15</v>
      </c>
      <c r="B4317">
        <v>100</v>
      </c>
      <c r="C4317">
        <v>100</v>
      </c>
      <c r="D4317">
        <v>100000</v>
      </c>
      <c r="E4317">
        <v>59</v>
      </c>
      <c r="F4317">
        <v>1</v>
      </c>
      <c r="G4317">
        <v>1.3727320000000001</v>
      </c>
      <c r="H4317">
        <v>7.3846999999999996E-2</v>
      </c>
      <c r="I4317">
        <v>3.6533799999999998</v>
      </c>
      <c r="J4317">
        <v>6.2989000000000003E-2</v>
      </c>
      <c r="K4317" t="str">
        <f>MID(M4317,22,1)</f>
        <v>6</v>
      </c>
      <c r="L4317" t="s">
        <v>69</v>
      </c>
      <c r="M4317" t="s">
        <v>70</v>
      </c>
      <c r="N4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4317" t="e">
        <f>VLOOKUP(TableOMP[[#This Row],[Label]],TableAvg[],2,FALSE)</f>
        <v>#N/A</v>
      </c>
      <c r="P4317" t="e">
        <f>VLOOKUP(TableOMP[[#This Row],[Label]],TableAvg[],3,FALSE)</f>
        <v>#N/A</v>
      </c>
      <c r="Q4317" t="e">
        <f>TableOMP[[#This Row],[Avg]]-$U$2*TableOMP[[#This Row],[StdDev]]</f>
        <v>#N/A</v>
      </c>
      <c r="R4317" t="e">
        <f>TableOMP[[#This Row],[Avg]]+$U$2*TableOMP[[#This Row],[StdDev]]</f>
        <v>#N/A</v>
      </c>
      <c r="S4317" t="e">
        <f>IF(AND(TableOMP[[#This Row],[total_time]]&gt;=TableOMP[[#This Row],[Low]], TableOMP[[#This Row],[total_time]]&lt;=TableOMP[[#This Row],[High]]),1,0)</f>
        <v>#N/A</v>
      </c>
    </row>
    <row r="4318" spans="1:19" hidden="1" x14ac:dyDescent="0.25">
      <c r="A4318" t="s">
        <v>15</v>
      </c>
      <c r="B4318">
        <v>100</v>
      </c>
      <c r="C4318">
        <v>100</v>
      </c>
      <c r="D4318">
        <v>100000</v>
      </c>
      <c r="E4318">
        <v>58</v>
      </c>
      <c r="F4318">
        <v>1</v>
      </c>
      <c r="G4318">
        <v>1.2903929999999999</v>
      </c>
      <c r="H4318">
        <v>6.5601000000000007E-2</v>
      </c>
      <c r="I4318">
        <v>3.2177250000000002</v>
      </c>
      <c r="J4318">
        <v>5.6451000000000001E-2</v>
      </c>
      <c r="K4318" t="str">
        <f>MID(M4318,22,1)</f>
        <v>6</v>
      </c>
      <c r="L4318" t="s">
        <v>69</v>
      </c>
      <c r="M4318" t="s">
        <v>70</v>
      </c>
      <c r="N4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4318" t="e">
        <f>VLOOKUP(TableOMP[[#This Row],[Label]],TableAvg[],2,FALSE)</f>
        <v>#N/A</v>
      </c>
      <c r="P4318" t="e">
        <f>VLOOKUP(TableOMP[[#This Row],[Label]],TableAvg[],3,FALSE)</f>
        <v>#N/A</v>
      </c>
      <c r="Q4318" t="e">
        <f>TableOMP[[#This Row],[Avg]]-$U$2*TableOMP[[#This Row],[StdDev]]</f>
        <v>#N/A</v>
      </c>
      <c r="R4318" t="e">
        <f>TableOMP[[#This Row],[Avg]]+$U$2*TableOMP[[#This Row],[StdDev]]</f>
        <v>#N/A</v>
      </c>
      <c r="S4318" t="e">
        <f>IF(AND(TableOMP[[#This Row],[total_time]]&gt;=TableOMP[[#This Row],[Low]], TableOMP[[#This Row],[total_time]]&lt;=TableOMP[[#This Row],[High]]),1,0)</f>
        <v>#N/A</v>
      </c>
    </row>
    <row r="4319" spans="1:19" hidden="1" x14ac:dyDescent="0.25">
      <c r="A4319" t="s">
        <v>15</v>
      </c>
      <c r="B4319">
        <v>100</v>
      </c>
      <c r="C4319">
        <v>100</v>
      </c>
      <c r="D4319">
        <v>100000</v>
      </c>
      <c r="E4319">
        <v>57</v>
      </c>
      <c r="F4319">
        <v>1</v>
      </c>
      <c r="G4319">
        <v>1.6225290000000001</v>
      </c>
      <c r="H4319">
        <v>6.9843000000000002E-2</v>
      </c>
      <c r="I4319">
        <v>3.2526109999999999</v>
      </c>
      <c r="J4319">
        <v>5.8082000000000002E-2</v>
      </c>
      <c r="K4319" t="str">
        <f>MID(M4319,22,1)</f>
        <v>6</v>
      </c>
      <c r="L4319" t="s">
        <v>69</v>
      </c>
      <c r="M4319" t="s">
        <v>70</v>
      </c>
      <c r="N4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4319" t="e">
        <f>VLOOKUP(TableOMP[[#This Row],[Label]],TableAvg[],2,FALSE)</f>
        <v>#N/A</v>
      </c>
      <c r="P4319" t="e">
        <f>VLOOKUP(TableOMP[[#This Row],[Label]],TableAvg[],3,FALSE)</f>
        <v>#N/A</v>
      </c>
      <c r="Q4319" t="e">
        <f>TableOMP[[#This Row],[Avg]]-$U$2*TableOMP[[#This Row],[StdDev]]</f>
        <v>#N/A</v>
      </c>
      <c r="R4319" t="e">
        <f>TableOMP[[#This Row],[Avg]]+$U$2*TableOMP[[#This Row],[StdDev]]</f>
        <v>#N/A</v>
      </c>
      <c r="S4319" t="e">
        <f>IF(AND(TableOMP[[#This Row],[total_time]]&gt;=TableOMP[[#This Row],[Low]], TableOMP[[#This Row],[total_time]]&lt;=TableOMP[[#This Row],[High]]),1,0)</f>
        <v>#N/A</v>
      </c>
    </row>
    <row r="4320" spans="1:19" hidden="1" x14ac:dyDescent="0.25">
      <c r="A4320" t="s">
        <v>15</v>
      </c>
      <c r="B4320">
        <v>100</v>
      </c>
      <c r="C4320">
        <v>100</v>
      </c>
      <c r="D4320">
        <v>100000</v>
      </c>
      <c r="E4320">
        <v>56</v>
      </c>
      <c r="F4320">
        <v>1</v>
      </c>
      <c r="G4320">
        <v>1.82674</v>
      </c>
      <c r="H4320">
        <v>8.3935999999999997E-2</v>
      </c>
      <c r="I4320">
        <v>2.6716700000000002</v>
      </c>
      <c r="J4320">
        <v>4.8576000000000001E-2</v>
      </c>
      <c r="K4320" t="str">
        <f>MID(M4320,22,1)</f>
        <v>6</v>
      </c>
      <c r="L4320" t="s">
        <v>69</v>
      </c>
      <c r="M4320" t="s">
        <v>70</v>
      </c>
      <c r="N4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4320" t="e">
        <f>VLOOKUP(TableOMP[[#This Row],[Label]],TableAvg[],2,FALSE)</f>
        <v>#N/A</v>
      </c>
      <c r="P4320" t="e">
        <f>VLOOKUP(TableOMP[[#This Row],[Label]],TableAvg[],3,FALSE)</f>
        <v>#N/A</v>
      </c>
      <c r="Q4320" t="e">
        <f>TableOMP[[#This Row],[Avg]]-$U$2*TableOMP[[#This Row],[StdDev]]</f>
        <v>#N/A</v>
      </c>
      <c r="R4320" t="e">
        <f>TableOMP[[#This Row],[Avg]]+$U$2*TableOMP[[#This Row],[StdDev]]</f>
        <v>#N/A</v>
      </c>
      <c r="S4320" t="e">
        <f>IF(AND(TableOMP[[#This Row],[total_time]]&gt;=TableOMP[[#This Row],[Low]], TableOMP[[#This Row],[total_time]]&lt;=TableOMP[[#This Row],[High]]),1,0)</f>
        <v>#N/A</v>
      </c>
    </row>
    <row r="4321" spans="1:19" hidden="1" x14ac:dyDescent="0.25">
      <c r="A4321" t="s">
        <v>15</v>
      </c>
      <c r="B4321">
        <v>100</v>
      </c>
      <c r="C4321">
        <v>100</v>
      </c>
      <c r="D4321">
        <v>100000</v>
      </c>
      <c r="E4321">
        <v>55</v>
      </c>
      <c r="F4321">
        <v>1</v>
      </c>
      <c r="G4321">
        <v>1.6407780000000001</v>
      </c>
      <c r="H4321">
        <v>0.117496</v>
      </c>
      <c r="I4321">
        <v>4.0179510000000001</v>
      </c>
      <c r="J4321">
        <v>7.4407000000000001E-2</v>
      </c>
      <c r="K4321" t="str">
        <f>MID(M4321,22,1)</f>
        <v>6</v>
      </c>
      <c r="L4321" t="s">
        <v>69</v>
      </c>
      <c r="M4321" t="s">
        <v>70</v>
      </c>
      <c r="N4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4321" t="e">
        <f>VLOOKUP(TableOMP[[#This Row],[Label]],TableAvg[],2,FALSE)</f>
        <v>#N/A</v>
      </c>
      <c r="P4321" t="e">
        <f>VLOOKUP(TableOMP[[#This Row],[Label]],TableAvg[],3,FALSE)</f>
        <v>#N/A</v>
      </c>
      <c r="Q4321" t="e">
        <f>TableOMP[[#This Row],[Avg]]-$U$2*TableOMP[[#This Row],[StdDev]]</f>
        <v>#N/A</v>
      </c>
      <c r="R4321" t="e">
        <f>TableOMP[[#This Row],[Avg]]+$U$2*TableOMP[[#This Row],[StdDev]]</f>
        <v>#N/A</v>
      </c>
      <c r="S4321" t="e">
        <f>IF(AND(TableOMP[[#This Row],[total_time]]&gt;=TableOMP[[#This Row],[Low]], TableOMP[[#This Row],[total_time]]&lt;=TableOMP[[#This Row],[High]]),1,0)</f>
        <v>#N/A</v>
      </c>
    </row>
    <row r="4322" spans="1:19" hidden="1" x14ac:dyDescent="0.25">
      <c r="A4322" t="s">
        <v>15</v>
      </c>
      <c r="B4322">
        <v>100</v>
      </c>
      <c r="C4322">
        <v>100</v>
      </c>
      <c r="D4322">
        <v>100000</v>
      </c>
      <c r="E4322">
        <v>54</v>
      </c>
      <c r="F4322">
        <v>1</v>
      </c>
      <c r="G4322">
        <v>1.667905</v>
      </c>
      <c r="H4322">
        <v>8.2466999999999999E-2</v>
      </c>
      <c r="I4322">
        <v>2.54312</v>
      </c>
      <c r="J4322">
        <v>4.7982999999999998E-2</v>
      </c>
      <c r="K4322" t="str">
        <f>MID(M4322,22,1)</f>
        <v>6</v>
      </c>
      <c r="L4322" t="s">
        <v>69</v>
      </c>
      <c r="M4322" t="s">
        <v>70</v>
      </c>
      <c r="N4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4322" t="e">
        <f>VLOOKUP(TableOMP[[#This Row],[Label]],TableAvg[],2,FALSE)</f>
        <v>#N/A</v>
      </c>
      <c r="P4322" t="e">
        <f>VLOOKUP(TableOMP[[#This Row],[Label]],TableAvg[],3,FALSE)</f>
        <v>#N/A</v>
      </c>
      <c r="Q4322" t="e">
        <f>TableOMP[[#This Row],[Avg]]-$U$2*TableOMP[[#This Row],[StdDev]]</f>
        <v>#N/A</v>
      </c>
      <c r="R4322" t="e">
        <f>TableOMP[[#This Row],[Avg]]+$U$2*TableOMP[[#This Row],[StdDev]]</f>
        <v>#N/A</v>
      </c>
      <c r="S4322" t="e">
        <f>IF(AND(TableOMP[[#This Row],[total_time]]&gt;=TableOMP[[#This Row],[Low]], TableOMP[[#This Row],[total_time]]&lt;=TableOMP[[#This Row],[High]]),1,0)</f>
        <v>#N/A</v>
      </c>
    </row>
    <row r="4323" spans="1:19" hidden="1" x14ac:dyDescent="0.25">
      <c r="A4323" t="s">
        <v>15</v>
      </c>
      <c r="B4323">
        <v>100</v>
      </c>
      <c r="C4323">
        <v>100</v>
      </c>
      <c r="D4323">
        <v>100000</v>
      </c>
      <c r="E4323">
        <v>53</v>
      </c>
      <c r="F4323">
        <v>1</v>
      </c>
      <c r="G4323">
        <v>1.60103</v>
      </c>
      <c r="H4323">
        <v>7.9197000000000004E-2</v>
      </c>
      <c r="I4323">
        <v>2.3882430000000001</v>
      </c>
      <c r="J4323">
        <v>4.5927999999999997E-2</v>
      </c>
      <c r="K4323" t="str">
        <f>MID(M4323,22,1)</f>
        <v>6</v>
      </c>
      <c r="L4323" t="s">
        <v>69</v>
      </c>
      <c r="M4323" t="s">
        <v>70</v>
      </c>
      <c r="N4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4323" t="e">
        <f>VLOOKUP(TableOMP[[#This Row],[Label]],TableAvg[],2,FALSE)</f>
        <v>#N/A</v>
      </c>
      <c r="P4323" t="e">
        <f>VLOOKUP(TableOMP[[#This Row],[Label]],TableAvg[],3,FALSE)</f>
        <v>#N/A</v>
      </c>
      <c r="Q4323" t="e">
        <f>TableOMP[[#This Row],[Avg]]-$U$2*TableOMP[[#This Row],[StdDev]]</f>
        <v>#N/A</v>
      </c>
      <c r="R4323" t="e">
        <f>TableOMP[[#This Row],[Avg]]+$U$2*TableOMP[[#This Row],[StdDev]]</f>
        <v>#N/A</v>
      </c>
      <c r="S4323" t="e">
        <f>IF(AND(TableOMP[[#This Row],[total_time]]&gt;=TableOMP[[#This Row],[Low]], TableOMP[[#This Row],[total_time]]&lt;=TableOMP[[#This Row],[High]]),1,0)</f>
        <v>#N/A</v>
      </c>
    </row>
    <row r="4324" spans="1:19" hidden="1" x14ac:dyDescent="0.25">
      <c r="A4324" t="s">
        <v>15</v>
      </c>
      <c r="B4324">
        <v>100</v>
      </c>
      <c r="C4324">
        <v>100</v>
      </c>
      <c r="D4324">
        <v>100000</v>
      </c>
      <c r="E4324">
        <v>52</v>
      </c>
      <c r="F4324">
        <v>1</v>
      </c>
      <c r="G4324">
        <v>1.7804169999999999</v>
      </c>
      <c r="H4324">
        <v>9.0818999999999997E-2</v>
      </c>
      <c r="I4324">
        <v>3.1458119999999998</v>
      </c>
      <c r="J4324">
        <v>6.1683000000000002E-2</v>
      </c>
      <c r="K4324" t="str">
        <f>MID(M4324,22,1)</f>
        <v>6</v>
      </c>
      <c r="L4324" t="s">
        <v>69</v>
      </c>
      <c r="M4324" t="s">
        <v>70</v>
      </c>
      <c r="N4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4324" t="e">
        <f>VLOOKUP(TableOMP[[#This Row],[Label]],TableAvg[],2,FALSE)</f>
        <v>#N/A</v>
      </c>
      <c r="P4324" t="e">
        <f>VLOOKUP(TableOMP[[#This Row],[Label]],TableAvg[],3,FALSE)</f>
        <v>#N/A</v>
      </c>
      <c r="Q4324" t="e">
        <f>TableOMP[[#This Row],[Avg]]-$U$2*TableOMP[[#This Row],[StdDev]]</f>
        <v>#N/A</v>
      </c>
      <c r="R4324" t="e">
        <f>TableOMP[[#This Row],[Avg]]+$U$2*TableOMP[[#This Row],[StdDev]]</f>
        <v>#N/A</v>
      </c>
      <c r="S4324" t="e">
        <f>IF(AND(TableOMP[[#This Row],[total_time]]&gt;=TableOMP[[#This Row],[Low]], TableOMP[[#This Row],[total_time]]&lt;=TableOMP[[#This Row],[High]]),1,0)</f>
        <v>#N/A</v>
      </c>
    </row>
    <row r="4325" spans="1:19" hidden="1" x14ac:dyDescent="0.25">
      <c r="A4325" t="s">
        <v>15</v>
      </c>
      <c r="B4325">
        <v>100</v>
      </c>
      <c r="C4325">
        <v>100</v>
      </c>
      <c r="D4325">
        <v>100000</v>
      </c>
      <c r="E4325">
        <v>51</v>
      </c>
      <c r="F4325">
        <v>1</v>
      </c>
      <c r="G4325">
        <v>1.60992</v>
      </c>
      <c r="H4325">
        <v>6.4154000000000003E-2</v>
      </c>
      <c r="I4325">
        <v>2.6098599999999998</v>
      </c>
      <c r="J4325">
        <v>5.2197E-2</v>
      </c>
      <c r="K4325" t="str">
        <f>MID(M4325,22,1)</f>
        <v>6</v>
      </c>
      <c r="L4325" t="s">
        <v>69</v>
      </c>
      <c r="M4325" t="s">
        <v>70</v>
      </c>
      <c r="N4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4325" t="e">
        <f>VLOOKUP(TableOMP[[#This Row],[Label]],TableAvg[],2,FALSE)</f>
        <v>#N/A</v>
      </c>
      <c r="P4325" t="e">
        <f>VLOOKUP(TableOMP[[#This Row],[Label]],TableAvg[],3,FALSE)</f>
        <v>#N/A</v>
      </c>
      <c r="Q4325" t="e">
        <f>TableOMP[[#This Row],[Avg]]-$U$2*TableOMP[[#This Row],[StdDev]]</f>
        <v>#N/A</v>
      </c>
      <c r="R4325" t="e">
        <f>TableOMP[[#This Row],[Avg]]+$U$2*TableOMP[[#This Row],[StdDev]]</f>
        <v>#N/A</v>
      </c>
      <c r="S4325" t="e">
        <f>IF(AND(TableOMP[[#This Row],[total_time]]&gt;=TableOMP[[#This Row],[Low]], TableOMP[[#This Row],[total_time]]&lt;=TableOMP[[#This Row],[High]]),1,0)</f>
        <v>#N/A</v>
      </c>
    </row>
    <row r="4326" spans="1:19" hidden="1" x14ac:dyDescent="0.25">
      <c r="A4326" t="s">
        <v>15</v>
      </c>
      <c r="B4326">
        <v>100</v>
      </c>
      <c r="C4326">
        <v>100</v>
      </c>
      <c r="D4326">
        <v>100000</v>
      </c>
      <c r="E4326">
        <v>50</v>
      </c>
      <c r="F4326">
        <v>1</v>
      </c>
      <c r="G4326">
        <v>1.5584420000000001</v>
      </c>
      <c r="H4326">
        <v>7.7834E-2</v>
      </c>
      <c r="I4326">
        <v>2.0877569999999999</v>
      </c>
      <c r="J4326">
        <v>4.2606999999999999E-2</v>
      </c>
      <c r="K4326" t="str">
        <f>MID(M4326,22,1)</f>
        <v>6</v>
      </c>
      <c r="L4326" t="s">
        <v>69</v>
      </c>
      <c r="M4326" t="s">
        <v>70</v>
      </c>
      <c r="N4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4326" t="e">
        <f>VLOOKUP(TableOMP[[#This Row],[Label]],TableAvg[],2,FALSE)</f>
        <v>#N/A</v>
      </c>
      <c r="P4326" t="e">
        <f>VLOOKUP(TableOMP[[#This Row],[Label]],TableAvg[],3,FALSE)</f>
        <v>#N/A</v>
      </c>
      <c r="Q4326" t="e">
        <f>TableOMP[[#This Row],[Avg]]-$U$2*TableOMP[[#This Row],[StdDev]]</f>
        <v>#N/A</v>
      </c>
      <c r="R4326" t="e">
        <f>TableOMP[[#This Row],[Avg]]+$U$2*TableOMP[[#This Row],[StdDev]]</f>
        <v>#N/A</v>
      </c>
      <c r="S4326" t="e">
        <f>IF(AND(TableOMP[[#This Row],[total_time]]&gt;=TableOMP[[#This Row],[Low]], TableOMP[[#This Row],[total_time]]&lt;=TableOMP[[#This Row],[High]]),1,0)</f>
        <v>#N/A</v>
      </c>
    </row>
    <row r="4327" spans="1:19" hidden="1" x14ac:dyDescent="0.25">
      <c r="A4327" t="s">
        <v>15</v>
      </c>
      <c r="B4327">
        <v>100</v>
      </c>
      <c r="C4327">
        <v>100</v>
      </c>
      <c r="D4327">
        <v>100000</v>
      </c>
      <c r="E4327">
        <v>49</v>
      </c>
      <c r="F4327">
        <v>1</v>
      </c>
      <c r="G4327">
        <v>1.7232940000000001</v>
      </c>
      <c r="H4327">
        <v>7.6600000000000001E-2</v>
      </c>
      <c r="I4327">
        <v>2.4061900000000001</v>
      </c>
      <c r="J4327">
        <v>5.0129E-2</v>
      </c>
      <c r="K4327" t="str">
        <f>MID(M4327,22,1)</f>
        <v>6</v>
      </c>
      <c r="L4327" t="s">
        <v>69</v>
      </c>
      <c r="M4327" t="s">
        <v>70</v>
      </c>
      <c r="N4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4327" t="e">
        <f>VLOOKUP(TableOMP[[#This Row],[Label]],TableAvg[],2,FALSE)</f>
        <v>#N/A</v>
      </c>
      <c r="P4327" t="e">
        <f>VLOOKUP(TableOMP[[#This Row],[Label]],TableAvg[],3,FALSE)</f>
        <v>#N/A</v>
      </c>
      <c r="Q4327" t="e">
        <f>TableOMP[[#This Row],[Avg]]-$U$2*TableOMP[[#This Row],[StdDev]]</f>
        <v>#N/A</v>
      </c>
      <c r="R4327" t="e">
        <f>TableOMP[[#This Row],[Avg]]+$U$2*TableOMP[[#This Row],[StdDev]]</f>
        <v>#N/A</v>
      </c>
      <c r="S4327" t="e">
        <f>IF(AND(TableOMP[[#This Row],[total_time]]&gt;=TableOMP[[#This Row],[Low]], TableOMP[[#This Row],[total_time]]&lt;=TableOMP[[#This Row],[High]]),1,0)</f>
        <v>#N/A</v>
      </c>
    </row>
    <row r="4328" spans="1:19" hidden="1" x14ac:dyDescent="0.25">
      <c r="A4328" t="s">
        <v>15</v>
      </c>
      <c r="B4328">
        <v>100</v>
      </c>
      <c r="C4328">
        <v>100</v>
      </c>
      <c r="D4328">
        <v>100000</v>
      </c>
      <c r="E4328">
        <v>48</v>
      </c>
      <c r="F4328">
        <v>1</v>
      </c>
      <c r="G4328">
        <v>1.6980299999999999</v>
      </c>
      <c r="H4328">
        <v>8.2100999999999993E-2</v>
      </c>
      <c r="I4328">
        <v>2.7657949999999998</v>
      </c>
      <c r="J4328">
        <v>5.8846999999999997E-2</v>
      </c>
      <c r="K4328" t="str">
        <f>MID(M4328,22,1)</f>
        <v>6</v>
      </c>
      <c r="L4328" t="s">
        <v>69</v>
      </c>
      <c r="M4328" t="s">
        <v>70</v>
      </c>
      <c r="N4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4328" t="e">
        <f>VLOOKUP(TableOMP[[#This Row],[Label]],TableAvg[],2,FALSE)</f>
        <v>#N/A</v>
      </c>
      <c r="P4328" t="e">
        <f>VLOOKUP(TableOMP[[#This Row],[Label]],TableAvg[],3,FALSE)</f>
        <v>#N/A</v>
      </c>
      <c r="Q4328" t="e">
        <f>TableOMP[[#This Row],[Avg]]-$U$2*TableOMP[[#This Row],[StdDev]]</f>
        <v>#N/A</v>
      </c>
      <c r="R4328" t="e">
        <f>TableOMP[[#This Row],[Avg]]+$U$2*TableOMP[[#This Row],[StdDev]]</f>
        <v>#N/A</v>
      </c>
      <c r="S4328" t="e">
        <f>IF(AND(TableOMP[[#This Row],[total_time]]&gt;=TableOMP[[#This Row],[Low]], TableOMP[[#This Row],[total_time]]&lt;=TableOMP[[#This Row],[High]]),1,0)</f>
        <v>#N/A</v>
      </c>
    </row>
    <row r="4329" spans="1:19" hidden="1" x14ac:dyDescent="0.25">
      <c r="A4329" t="s">
        <v>15</v>
      </c>
      <c r="B4329">
        <v>100</v>
      </c>
      <c r="C4329">
        <v>100</v>
      </c>
      <c r="D4329">
        <v>100000</v>
      </c>
      <c r="E4329">
        <v>47</v>
      </c>
      <c r="F4329">
        <v>1</v>
      </c>
      <c r="G4329">
        <v>1.5273509999999999</v>
      </c>
      <c r="H4329">
        <v>6.3571000000000003E-2</v>
      </c>
      <c r="I4329">
        <v>1.6733260000000001</v>
      </c>
      <c r="J4329">
        <v>3.6377E-2</v>
      </c>
      <c r="K4329" t="str">
        <f>MID(M4329,22,1)</f>
        <v>6</v>
      </c>
      <c r="L4329" t="s">
        <v>69</v>
      </c>
      <c r="M4329" t="s">
        <v>70</v>
      </c>
      <c r="N4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4329" t="e">
        <f>VLOOKUP(TableOMP[[#This Row],[Label]],TableAvg[],2,FALSE)</f>
        <v>#N/A</v>
      </c>
      <c r="P4329" t="e">
        <f>VLOOKUP(TableOMP[[#This Row],[Label]],TableAvg[],3,FALSE)</f>
        <v>#N/A</v>
      </c>
      <c r="Q4329" t="e">
        <f>TableOMP[[#This Row],[Avg]]-$U$2*TableOMP[[#This Row],[StdDev]]</f>
        <v>#N/A</v>
      </c>
      <c r="R4329" t="e">
        <f>TableOMP[[#This Row],[Avg]]+$U$2*TableOMP[[#This Row],[StdDev]]</f>
        <v>#N/A</v>
      </c>
      <c r="S4329" t="e">
        <f>IF(AND(TableOMP[[#This Row],[total_time]]&gt;=TableOMP[[#This Row],[Low]], TableOMP[[#This Row],[total_time]]&lt;=TableOMP[[#This Row],[High]]),1,0)</f>
        <v>#N/A</v>
      </c>
    </row>
    <row r="4330" spans="1:19" hidden="1" x14ac:dyDescent="0.25">
      <c r="A4330" t="s">
        <v>15</v>
      </c>
      <c r="B4330">
        <v>100</v>
      </c>
      <c r="C4330">
        <v>100</v>
      </c>
      <c r="D4330">
        <v>100000</v>
      </c>
      <c r="E4330">
        <v>46</v>
      </c>
      <c r="F4330">
        <v>1</v>
      </c>
      <c r="G4330">
        <v>1.6591739999999999</v>
      </c>
      <c r="H4330">
        <v>6.5938999999999998E-2</v>
      </c>
      <c r="I4330">
        <v>1.7317750000000001</v>
      </c>
      <c r="J4330">
        <v>3.8483999999999997E-2</v>
      </c>
      <c r="K4330" t="str">
        <f>MID(M4330,22,1)</f>
        <v>6</v>
      </c>
      <c r="L4330" t="s">
        <v>69</v>
      </c>
      <c r="M4330" t="s">
        <v>70</v>
      </c>
      <c r="N4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4330" t="e">
        <f>VLOOKUP(TableOMP[[#This Row],[Label]],TableAvg[],2,FALSE)</f>
        <v>#N/A</v>
      </c>
      <c r="P4330" t="e">
        <f>VLOOKUP(TableOMP[[#This Row],[Label]],TableAvg[],3,FALSE)</f>
        <v>#N/A</v>
      </c>
      <c r="Q4330" t="e">
        <f>TableOMP[[#This Row],[Avg]]-$U$2*TableOMP[[#This Row],[StdDev]]</f>
        <v>#N/A</v>
      </c>
      <c r="R4330" t="e">
        <f>TableOMP[[#This Row],[Avg]]+$U$2*TableOMP[[#This Row],[StdDev]]</f>
        <v>#N/A</v>
      </c>
      <c r="S4330" t="e">
        <f>IF(AND(TableOMP[[#This Row],[total_time]]&gt;=TableOMP[[#This Row],[Low]], TableOMP[[#This Row],[total_time]]&lt;=TableOMP[[#This Row],[High]]),1,0)</f>
        <v>#N/A</v>
      </c>
    </row>
    <row r="4331" spans="1:19" hidden="1" x14ac:dyDescent="0.25">
      <c r="A4331" t="s">
        <v>15</v>
      </c>
      <c r="B4331">
        <v>100</v>
      </c>
      <c r="C4331">
        <v>100</v>
      </c>
      <c r="D4331">
        <v>100000</v>
      </c>
      <c r="E4331">
        <v>45</v>
      </c>
      <c r="F4331">
        <v>1</v>
      </c>
      <c r="G4331">
        <v>1.639364</v>
      </c>
      <c r="H4331">
        <v>7.3751999999999998E-2</v>
      </c>
      <c r="I4331">
        <v>2.1627779999999999</v>
      </c>
      <c r="J4331">
        <v>4.9154000000000003E-2</v>
      </c>
      <c r="K4331" t="str">
        <f>MID(M4331,22,1)</f>
        <v>6</v>
      </c>
      <c r="L4331" t="s">
        <v>69</v>
      </c>
      <c r="M4331" t="s">
        <v>70</v>
      </c>
      <c r="N4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4331" t="e">
        <f>VLOOKUP(TableOMP[[#This Row],[Label]],TableAvg[],2,FALSE)</f>
        <v>#N/A</v>
      </c>
      <c r="P4331" t="e">
        <f>VLOOKUP(TableOMP[[#This Row],[Label]],TableAvg[],3,FALSE)</f>
        <v>#N/A</v>
      </c>
      <c r="Q4331" t="e">
        <f>TableOMP[[#This Row],[Avg]]-$U$2*TableOMP[[#This Row],[StdDev]]</f>
        <v>#N/A</v>
      </c>
      <c r="R4331" t="e">
        <f>TableOMP[[#This Row],[Avg]]+$U$2*TableOMP[[#This Row],[StdDev]]</f>
        <v>#N/A</v>
      </c>
      <c r="S4331" t="e">
        <f>IF(AND(TableOMP[[#This Row],[total_time]]&gt;=TableOMP[[#This Row],[Low]], TableOMP[[#This Row],[total_time]]&lt;=TableOMP[[#This Row],[High]]),1,0)</f>
        <v>#N/A</v>
      </c>
    </row>
    <row r="4332" spans="1:19" hidden="1" x14ac:dyDescent="0.25">
      <c r="A4332" t="s">
        <v>15</v>
      </c>
      <c r="B4332">
        <v>100</v>
      </c>
      <c r="C4332">
        <v>100</v>
      </c>
      <c r="D4332">
        <v>100000</v>
      </c>
      <c r="E4332">
        <v>44</v>
      </c>
      <c r="F4332">
        <v>1</v>
      </c>
      <c r="G4332">
        <v>1.487252</v>
      </c>
      <c r="H4332">
        <v>6.1872000000000003E-2</v>
      </c>
      <c r="I4332">
        <v>1.693829</v>
      </c>
      <c r="J4332">
        <v>3.9391000000000002E-2</v>
      </c>
      <c r="K4332" t="str">
        <f>MID(M4332,22,1)</f>
        <v>6</v>
      </c>
      <c r="L4332" t="s">
        <v>69</v>
      </c>
      <c r="M4332" t="s">
        <v>70</v>
      </c>
      <c r="N4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4332" t="e">
        <f>VLOOKUP(TableOMP[[#This Row],[Label]],TableAvg[],2,FALSE)</f>
        <v>#N/A</v>
      </c>
      <c r="P4332" t="e">
        <f>VLOOKUP(TableOMP[[#This Row],[Label]],TableAvg[],3,FALSE)</f>
        <v>#N/A</v>
      </c>
      <c r="Q4332" t="e">
        <f>TableOMP[[#This Row],[Avg]]-$U$2*TableOMP[[#This Row],[StdDev]]</f>
        <v>#N/A</v>
      </c>
      <c r="R4332" t="e">
        <f>TableOMP[[#This Row],[Avg]]+$U$2*TableOMP[[#This Row],[StdDev]]</f>
        <v>#N/A</v>
      </c>
      <c r="S4332" t="e">
        <f>IF(AND(TableOMP[[#This Row],[total_time]]&gt;=TableOMP[[#This Row],[Low]], TableOMP[[#This Row],[total_time]]&lt;=TableOMP[[#This Row],[High]]),1,0)</f>
        <v>#N/A</v>
      </c>
    </row>
    <row r="4333" spans="1:19" hidden="1" x14ac:dyDescent="0.25">
      <c r="A4333" t="s">
        <v>15</v>
      </c>
      <c r="B4333">
        <v>100</v>
      </c>
      <c r="C4333">
        <v>100</v>
      </c>
      <c r="D4333">
        <v>100000</v>
      </c>
      <c r="E4333">
        <v>43</v>
      </c>
      <c r="F4333">
        <v>1</v>
      </c>
      <c r="G4333">
        <v>1.589318</v>
      </c>
      <c r="H4333">
        <v>5.6516999999999998E-2</v>
      </c>
      <c r="I4333">
        <v>1.553606</v>
      </c>
      <c r="J4333">
        <v>3.6991000000000003E-2</v>
      </c>
      <c r="K4333" t="str">
        <f>MID(M4333,22,1)</f>
        <v>6</v>
      </c>
      <c r="L4333" t="s">
        <v>69</v>
      </c>
      <c r="M4333" t="s">
        <v>70</v>
      </c>
      <c r="N4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4333" t="e">
        <f>VLOOKUP(TableOMP[[#This Row],[Label]],TableAvg[],2,FALSE)</f>
        <v>#N/A</v>
      </c>
      <c r="P4333" t="e">
        <f>VLOOKUP(TableOMP[[#This Row],[Label]],TableAvg[],3,FALSE)</f>
        <v>#N/A</v>
      </c>
      <c r="Q4333" t="e">
        <f>TableOMP[[#This Row],[Avg]]-$U$2*TableOMP[[#This Row],[StdDev]]</f>
        <v>#N/A</v>
      </c>
      <c r="R4333" t="e">
        <f>TableOMP[[#This Row],[Avg]]+$U$2*TableOMP[[#This Row],[StdDev]]</f>
        <v>#N/A</v>
      </c>
      <c r="S4333" t="e">
        <f>IF(AND(TableOMP[[#This Row],[total_time]]&gt;=TableOMP[[#This Row],[Low]], TableOMP[[#This Row],[total_time]]&lt;=TableOMP[[#This Row],[High]]),1,0)</f>
        <v>#N/A</v>
      </c>
    </row>
    <row r="4334" spans="1:19" hidden="1" x14ac:dyDescent="0.25">
      <c r="A4334" t="s">
        <v>15</v>
      </c>
      <c r="B4334">
        <v>100</v>
      </c>
      <c r="C4334">
        <v>100</v>
      </c>
      <c r="D4334">
        <v>100000</v>
      </c>
      <c r="E4334">
        <v>42</v>
      </c>
      <c r="F4334">
        <v>1</v>
      </c>
      <c r="G4334">
        <v>1.443408</v>
      </c>
      <c r="H4334">
        <v>6.6277000000000003E-2</v>
      </c>
      <c r="I4334">
        <v>1.729214</v>
      </c>
      <c r="J4334">
        <v>4.2175999999999998E-2</v>
      </c>
      <c r="K4334" t="str">
        <f>MID(M4334,22,1)</f>
        <v>6</v>
      </c>
      <c r="L4334" t="s">
        <v>69</v>
      </c>
      <c r="M4334" t="s">
        <v>70</v>
      </c>
      <c r="N4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4334" t="e">
        <f>VLOOKUP(TableOMP[[#This Row],[Label]],TableAvg[],2,FALSE)</f>
        <v>#N/A</v>
      </c>
      <c r="P4334" t="e">
        <f>VLOOKUP(TableOMP[[#This Row],[Label]],TableAvg[],3,FALSE)</f>
        <v>#N/A</v>
      </c>
      <c r="Q4334" t="e">
        <f>TableOMP[[#This Row],[Avg]]-$U$2*TableOMP[[#This Row],[StdDev]]</f>
        <v>#N/A</v>
      </c>
      <c r="R4334" t="e">
        <f>TableOMP[[#This Row],[Avg]]+$U$2*TableOMP[[#This Row],[StdDev]]</f>
        <v>#N/A</v>
      </c>
      <c r="S4334" t="e">
        <f>IF(AND(TableOMP[[#This Row],[total_time]]&gt;=TableOMP[[#This Row],[Low]], TableOMP[[#This Row],[total_time]]&lt;=TableOMP[[#This Row],[High]]),1,0)</f>
        <v>#N/A</v>
      </c>
    </row>
    <row r="4335" spans="1:19" hidden="1" x14ac:dyDescent="0.25">
      <c r="A4335" t="s">
        <v>15</v>
      </c>
      <c r="B4335">
        <v>100</v>
      </c>
      <c r="C4335">
        <v>100</v>
      </c>
      <c r="D4335">
        <v>100000</v>
      </c>
      <c r="E4335">
        <v>41</v>
      </c>
      <c r="F4335">
        <v>1</v>
      </c>
      <c r="G4335">
        <v>1.4616629999999999</v>
      </c>
      <c r="H4335">
        <v>7.6352000000000003E-2</v>
      </c>
      <c r="I4335">
        <v>1.846554</v>
      </c>
      <c r="J4335">
        <v>4.6163999999999997E-2</v>
      </c>
      <c r="K4335" t="str">
        <f>MID(M4335,22,1)</f>
        <v>6</v>
      </c>
      <c r="L4335" t="s">
        <v>69</v>
      </c>
      <c r="M4335" t="s">
        <v>70</v>
      </c>
      <c r="N4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4335" t="e">
        <f>VLOOKUP(TableOMP[[#This Row],[Label]],TableAvg[],2,FALSE)</f>
        <v>#N/A</v>
      </c>
      <c r="P4335" t="e">
        <f>VLOOKUP(TableOMP[[#This Row],[Label]],TableAvg[],3,FALSE)</f>
        <v>#N/A</v>
      </c>
      <c r="Q4335" t="e">
        <f>TableOMP[[#This Row],[Avg]]-$U$2*TableOMP[[#This Row],[StdDev]]</f>
        <v>#N/A</v>
      </c>
      <c r="R4335" t="e">
        <f>TableOMP[[#This Row],[Avg]]+$U$2*TableOMP[[#This Row],[StdDev]]</f>
        <v>#N/A</v>
      </c>
      <c r="S4335" t="e">
        <f>IF(AND(TableOMP[[#This Row],[total_time]]&gt;=TableOMP[[#This Row],[Low]], TableOMP[[#This Row],[total_time]]&lt;=TableOMP[[#This Row],[High]]),1,0)</f>
        <v>#N/A</v>
      </c>
    </row>
    <row r="4336" spans="1:19" hidden="1" x14ac:dyDescent="0.25">
      <c r="A4336" t="s">
        <v>15</v>
      </c>
      <c r="B4336">
        <v>100</v>
      </c>
      <c r="C4336">
        <v>100</v>
      </c>
      <c r="D4336">
        <v>100000</v>
      </c>
      <c r="E4336">
        <v>40</v>
      </c>
      <c r="F4336">
        <v>1</v>
      </c>
      <c r="G4336">
        <v>1.4021239999999999</v>
      </c>
      <c r="H4336">
        <v>6.9107000000000002E-2</v>
      </c>
      <c r="I4336">
        <v>1.762249</v>
      </c>
      <c r="J4336">
        <v>4.5185999999999997E-2</v>
      </c>
      <c r="K4336" t="str">
        <f>MID(M4336,22,1)</f>
        <v>6</v>
      </c>
      <c r="L4336" t="s">
        <v>69</v>
      </c>
      <c r="M4336" t="s">
        <v>70</v>
      </c>
      <c r="N4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4336" t="e">
        <f>VLOOKUP(TableOMP[[#This Row],[Label]],TableAvg[],2,FALSE)</f>
        <v>#N/A</v>
      </c>
      <c r="P4336" t="e">
        <f>VLOOKUP(TableOMP[[#This Row],[Label]],TableAvg[],3,FALSE)</f>
        <v>#N/A</v>
      </c>
      <c r="Q4336" t="e">
        <f>TableOMP[[#This Row],[Avg]]-$U$2*TableOMP[[#This Row],[StdDev]]</f>
        <v>#N/A</v>
      </c>
      <c r="R4336" t="e">
        <f>TableOMP[[#This Row],[Avg]]+$U$2*TableOMP[[#This Row],[StdDev]]</f>
        <v>#N/A</v>
      </c>
      <c r="S4336" t="e">
        <f>IF(AND(TableOMP[[#This Row],[total_time]]&gt;=TableOMP[[#This Row],[Low]], TableOMP[[#This Row],[total_time]]&lt;=TableOMP[[#This Row],[High]]),1,0)</f>
        <v>#N/A</v>
      </c>
    </row>
    <row r="4337" spans="1:19" hidden="1" x14ac:dyDescent="0.25">
      <c r="A4337" t="s">
        <v>15</v>
      </c>
      <c r="B4337">
        <v>100</v>
      </c>
      <c r="C4337">
        <v>100</v>
      </c>
      <c r="D4337">
        <v>100000</v>
      </c>
      <c r="E4337">
        <v>39</v>
      </c>
      <c r="F4337">
        <v>1</v>
      </c>
      <c r="G4337">
        <v>1.521061</v>
      </c>
      <c r="H4337">
        <v>5.892E-2</v>
      </c>
      <c r="I4337">
        <v>1.692841</v>
      </c>
      <c r="J4337">
        <v>4.4547999999999997E-2</v>
      </c>
      <c r="K4337" t="str">
        <f>MID(M4337,22,1)</f>
        <v>6</v>
      </c>
      <c r="L4337" t="s">
        <v>69</v>
      </c>
      <c r="M4337" t="s">
        <v>70</v>
      </c>
      <c r="N4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4337" t="e">
        <f>VLOOKUP(TableOMP[[#This Row],[Label]],TableAvg[],2,FALSE)</f>
        <v>#N/A</v>
      </c>
      <c r="P4337" t="e">
        <f>VLOOKUP(TableOMP[[#This Row],[Label]],TableAvg[],3,FALSE)</f>
        <v>#N/A</v>
      </c>
      <c r="Q4337" t="e">
        <f>TableOMP[[#This Row],[Avg]]-$U$2*TableOMP[[#This Row],[StdDev]]</f>
        <v>#N/A</v>
      </c>
      <c r="R4337" t="e">
        <f>TableOMP[[#This Row],[Avg]]+$U$2*TableOMP[[#This Row],[StdDev]]</f>
        <v>#N/A</v>
      </c>
      <c r="S4337" t="e">
        <f>IF(AND(TableOMP[[#This Row],[total_time]]&gt;=TableOMP[[#This Row],[Low]], TableOMP[[#This Row],[total_time]]&lt;=TableOMP[[#This Row],[High]]),1,0)</f>
        <v>#N/A</v>
      </c>
    </row>
    <row r="4338" spans="1:19" hidden="1" x14ac:dyDescent="0.25">
      <c r="A4338" t="s">
        <v>15</v>
      </c>
      <c r="B4338">
        <v>100</v>
      </c>
      <c r="C4338">
        <v>100</v>
      </c>
      <c r="D4338">
        <v>100000</v>
      </c>
      <c r="E4338">
        <v>38</v>
      </c>
      <c r="F4338">
        <v>1</v>
      </c>
      <c r="G4338">
        <v>1.3474820000000001</v>
      </c>
      <c r="H4338">
        <v>6.1749999999999999E-2</v>
      </c>
      <c r="I4338">
        <v>1.681289</v>
      </c>
      <c r="J4338">
        <v>4.5440000000000001E-2</v>
      </c>
      <c r="K4338" t="str">
        <f>MID(M4338,22,1)</f>
        <v>6</v>
      </c>
      <c r="L4338" t="s">
        <v>69</v>
      </c>
      <c r="M4338" t="s">
        <v>70</v>
      </c>
      <c r="N4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4338" t="e">
        <f>VLOOKUP(TableOMP[[#This Row],[Label]],TableAvg[],2,FALSE)</f>
        <v>#N/A</v>
      </c>
      <c r="P4338" t="e">
        <f>VLOOKUP(TableOMP[[#This Row],[Label]],TableAvg[],3,FALSE)</f>
        <v>#N/A</v>
      </c>
      <c r="Q4338" t="e">
        <f>TableOMP[[#This Row],[Avg]]-$U$2*TableOMP[[#This Row],[StdDev]]</f>
        <v>#N/A</v>
      </c>
      <c r="R4338" t="e">
        <f>TableOMP[[#This Row],[Avg]]+$U$2*TableOMP[[#This Row],[StdDev]]</f>
        <v>#N/A</v>
      </c>
      <c r="S4338" t="e">
        <f>IF(AND(TableOMP[[#This Row],[total_time]]&gt;=TableOMP[[#This Row],[Low]], TableOMP[[#This Row],[total_time]]&lt;=TableOMP[[#This Row],[High]]),1,0)</f>
        <v>#N/A</v>
      </c>
    </row>
    <row r="4339" spans="1:19" hidden="1" x14ac:dyDescent="0.25">
      <c r="A4339" t="s">
        <v>15</v>
      </c>
      <c r="B4339">
        <v>100</v>
      </c>
      <c r="C4339">
        <v>100</v>
      </c>
      <c r="D4339">
        <v>100000</v>
      </c>
      <c r="E4339">
        <v>37</v>
      </c>
      <c r="F4339">
        <v>1</v>
      </c>
      <c r="G4339">
        <v>1.3656090000000001</v>
      </c>
      <c r="H4339">
        <v>6.1112E-2</v>
      </c>
      <c r="I4339">
        <v>1.8701779999999999</v>
      </c>
      <c r="J4339">
        <v>5.1949000000000002E-2</v>
      </c>
      <c r="K4339" t="str">
        <f>MID(M4339,22,1)</f>
        <v>6</v>
      </c>
      <c r="L4339" t="s">
        <v>69</v>
      </c>
      <c r="M4339" t="s">
        <v>70</v>
      </c>
      <c r="N4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4339" t="e">
        <f>VLOOKUP(TableOMP[[#This Row],[Label]],TableAvg[],2,FALSE)</f>
        <v>#N/A</v>
      </c>
      <c r="P4339" t="e">
        <f>VLOOKUP(TableOMP[[#This Row],[Label]],TableAvg[],3,FALSE)</f>
        <v>#N/A</v>
      </c>
      <c r="Q4339" t="e">
        <f>TableOMP[[#This Row],[Avg]]-$U$2*TableOMP[[#This Row],[StdDev]]</f>
        <v>#N/A</v>
      </c>
      <c r="R4339" t="e">
        <f>TableOMP[[#This Row],[Avg]]+$U$2*TableOMP[[#This Row],[StdDev]]</f>
        <v>#N/A</v>
      </c>
      <c r="S4339" t="e">
        <f>IF(AND(TableOMP[[#This Row],[total_time]]&gt;=TableOMP[[#This Row],[Low]], TableOMP[[#This Row],[total_time]]&lt;=TableOMP[[#This Row],[High]]),1,0)</f>
        <v>#N/A</v>
      </c>
    </row>
    <row r="4340" spans="1:19" hidden="1" x14ac:dyDescent="0.25">
      <c r="A4340" t="s">
        <v>15</v>
      </c>
      <c r="B4340">
        <v>100</v>
      </c>
      <c r="C4340">
        <v>100</v>
      </c>
      <c r="D4340">
        <v>100000</v>
      </c>
      <c r="E4340">
        <v>36</v>
      </c>
      <c r="F4340">
        <v>1</v>
      </c>
      <c r="G4340">
        <v>1.348676</v>
      </c>
      <c r="H4340">
        <v>6.3649999999999998E-2</v>
      </c>
      <c r="I4340">
        <v>1.487087</v>
      </c>
      <c r="J4340">
        <v>4.2487999999999998E-2</v>
      </c>
      <c r="K4340" t="str">
        <f>MID(M4340,22,1)</f>
        <v>6</v>
      </c>
      <c r="L4340" t="s">
        <v>69</v>
      </c>
      <c r="M4340" t="s">
        <v>70</v>
      </c>
      <c r="N4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4340" t="e">
        <f>VLOOKUP(TableOMP[[#This Row],[Label]],TableAvg[],2,FALSE)</f>
        <v>#N/A</v>
      </c>
      <c r="P4340" t="e">
        <f>VLOOKUP(TableOMP[[#This Row],[Label]],TableAvg[],3,FALSE)</f>
        <v>#N/A</v>
      </c>
      <c r="Q4340" t="e">
        <f>TableOMP[[#This Row],[Avg]]-$U$2*TableOMP[[#This Row],[StdDev]]</f>
        <v>#N/A</v>
      </c>
      <c r="R4340" t="e">
        <f>TableOMP[[#This Row],[Avg]]+$U$2*TableOMP[[#This Row],[StdDev]]</f>
        <v>#N/A</v>
      </c>
      <c r="S4340" t="e">
        <f>IF(AND(TableOMP[[#This Row],[total_time]]&gt;=TableOMP[[#This Row],[Low]], TableOMP[[#This Row],[total_time]]&lt;=TableOMP[[#This Row],[High]]),1,0)</f>
        <v>#N/A</v>
      </c>
    </row>
    <row r="4341" spans="1:19" hidden="1" x14ac:dyDescent="0.25">
      <c r="A4341" t="s">
        <v>15</v>
      </c>
      <c r="B4341">
        <v>100</v>
      </c>
      <c r="C4341">
        <v>100</v>
      </c>
      <c r="D4341">
        <v>100000</v>
      </c>
      <c r="E4341">
        <v>35</v>
      </c>
      <c r="F4341">
        <v>1</v>
      </c>
      <c r="G4341">
        <v>1.473851</v>
      </c>
      <c r="H4341">
        <v>0.10397000000000001</v>
      </c>
      <c r="I4341">
        <v>1.059464</v>
      </c>
      <c r="J4341">
        <v>3.1161000000000001E-2</v>
      </c>
      <c r="K4341" t="str">
        <f>MID(M4341,22,1)</f>
        <v>6</v>
      </c>
      <c r="L4341" t="s">
        <v>69</v>
      </c>
      <c r="M4341" t="s">
        <v>70</v>
      </c>
      <c r="N4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4341" t="e">
        <f>VLOOKUP(TableOMP[[#This Row],[Label]],TableAvg[],2,FALSE)</f>
        <v>#N/A</v>
      </c>
      <c r="P4341" t="e">
        <f>VLOOKUP(TableOMP[[#This Row],[Label]],TableAvg[],3,FALSE)</f>
        <v>#N/A</v>
      </c>
      <c r="Q4341" t="e">
        <f>TableOMP[[#This Row],[Avg]]-$U$2*TableOMP[[#This Row],[StdDev]]</f>
        <v>#N/A</v>
      </c>
      <c r="R4341" t="e">
        <f>TableOMP[[#This Row],[Avg]]+$U$2*TableOMP[[#This Row],[StdDev]]</f>
        <v>#N/A</v>
      </c>
      <c r="S4341" t="e">
        <f>IF(AND(TableOMP[[#This Row],[total_time]]&gt;=TableOMP[[#This Row],[Low]], TableOMP[[#This Row],[total_time]]&lt;=TableOMP[[#This Row],[High]]),1,0)</f>
        <v>#N/A</v>
      </c>
    </row>
    <row r="4342" spans="1:19" hidden="1" x14ac:dyDescent="0.25">
      <c r="A4342" t="s">
        <v>15</v>
      </c>
      <c r="B4342">
        <v>100</v>
      </c>
      <c r="C4342">
        <v>100</v>
      </c>
      <c r="D4342">
        <v>100000</v>
      </c>
      <c r="E4342">
        <v>34</v>
      </c>
      <c r="F4342">
        <v>1</v>
      </c>
      <c r="G4342">
        <v>1.318946</v>
      </c>
      <c r="H4342">
        <v>7.2394E-2</v>
      </c>
      <c r="I4342">
        <v>1.5876600000000001</v>
      </c>
      <c r="J4342">
        <v>4.8111000000000001E-2</v>
      </c>
      <c r="K4342" t="str">
        <f>MID(M4342,22,1)</f>
        <v>6</v>
      </c>
      <c r="L4342" t="s">
        <v>69</v>
      </c>
      <c r="M4342" t="s">
        <v>70</v>
      </c>
      <c r="N4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4342" t="e">
        <f>VLOOKUP(TableOMP[[#This Row],[Label]],TableAvg[],2,FALSE)</f>
        <v>#N/A</v>
      </c>
      <c r="P4342" t="e">
        <f>VLOOKUP(TableOMP[[#This Row],[Label]],TableAvg[],3,FALSE)</f>
        <v>#N/A</v>
      </c>
      <c r="Q4342" t="e">
        <f>TableOMP[[#This Row],[Avg]]-$U$2*TableOMP[[#This Row],[StdDev]]</f>
        <v>#N/A</v>
      </c>
      <c r="R4342" t="e">
        <f>TableOMP[[#This Row],[Avg]]+$U$2*TableOMP[[#This Row],[StdDev]]</f>
        <v>#N/A</v>
      </c>
      <c r="S4342" t="e">
        <f>IF(AND(TableOMP[[#This Row],[total_time]]&gt;=TableOMP[[#This Row],[Low]], TableOMP[[#This Row],[total_time]]&lt;=TableOMP[[#This Row],[High]]),1,0)</f>
        <v>#N/A</v>
      </c>
    </row>
    <row r="4343" spans="1:19" hidden="1" x14ac:dyDescent="0.25">
      <c r="A4343" t="s">
        <v>15</v>
      </c>
      <c r="B4343">
        <v>100</v>
      </c>
      <c r="C4343">
        <v>100</v>
      </c>
      <c r="D4343">
        <v>100000</v>
      </c>
      <c r="E4343">
        <v>33</v>
      </c>
      <c r="F4343">
        <v>1</v>
      </c>
      <c r="G4343">
        <v>1.362857</v>
      </c>
      <c r="H4343">
        <v>6.2385999999999997E-2</v>
      </c>
      <c r="I4343">
        <v>1.387985</v>
      </c>
      <c r="J4343">
        <v>4.3374999999999997E-2</v>
      </c>
      <c r="K4343" t="str">
        <f>MID(M4343,22,1)</f>
        <v>6</v>
      </c>
      <c r="L4343" t="s">
        <v>69</v>
      </c>
      <c r="M4343" t="s">
        <v>70</v>
      </c>
      <c r="N4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4343" t="e">
        <f>VLOOKUP(TableOMP[[#This Row],[Label]],TableAvg[],2,FALSE)</f>
        <v>#N/A</v>
      </c>
      <c r="P4343" t="e">
        <f>VLOOKUP(TableOMP[[#This Row],[Label]],TableAvg[],3,FALSE)</f>
        <v>#N/A</v>
      </c>
      <c r="Q4343" t="e">
        <f>TableOMP[[#This Row],[Avg]]-$U$2*TableOMP[[#This Row],[StdDev]]</f>
        <v>#N/A</v>
      </c>
      <c r="R4343" t="e">
        <f>TableOMP[[#This Row],[Avg]]+$U$2*TableOMP[[#This Row],[StdDev]]</f>
        <v>#N/A</v>
      </c>
      <c r="S4343" t="e">
        <f>IF(AND(TableOMP[[#This Row],[total_time]]&gt;=TableOMP[[#This Row],[Low]], TableOMP[[#This Row],[total_time]]&lt;=TableOMP[[#This Row],[High]]),1,0)</f>
        <v>#N/A</v>
      </c>
    </row>
    <row r="4344" spans="1:19" hidden="1" x14ac:dyDescent="0.25">
      <c r="A4344" t="s">
        <v>15</v>
      </c>
      <c r="B4344">
        <v>100</v>
      </c>
      <c r="C4344">
        <v>100</v>
      </c>
      <c r="D4344">
        <v>100000</v>
      </c>
      <c r="E4344">
        <v>32</v>
      </c>
      <c r="F4344">
        <v>1</v>
      </c>
      <c r="G4344">
        <v>1.337623</v>
      </c>
      <c r="H4344">
        <v>6.6723000000000005E-2</v>
      </c>
      <c r="I4344">
        <v>1.622968</v>
      </c>
      <c r="J4344">
        <v>5.2353999999999998E-2</v>
      </c>
      <c r="K4344" t="str">
        <f>MID(M4344,22,1)</f>
        <v>6</v>
      </c>
      <c r="L4344" t="s">
        <v>69</v>
      </c>
      <c r="M4344" t="s">
        <v>70</v>
      </c>
      <c r="N4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4344" t="e">
        <f>VLOOKUP(TableOMP[[#This Row],[Label]],TableAvg[],2,FALSE)</f>
        <v>#N/A</v>
      </c>
      <c r="P4344" t="e">
        <f>VLOOKUP(TableOMP[[#This Row],[Label]],TableAvg[],3,FALSE)</f>
        <v>#N/A</v>
      </c>
      <c r="Q4344" t="e">
        <f>TableOMP[[#This Row],[Avg]]-$U$2*TableOMP[[#This Row],[StdDev]]</f>
        <v>#N/A</v>
      </c>
      <c r="R4344" t="e">
        <f>TableOMP[[#This Row],[Avg]]+$U$2*TableOMP[[#This Row],[StdDev]]</f>
        <v>#N/A</v>
      </c>
      <c r="S4344" t="e">
        <f>IF(AND(TableOMP[[#This Row],[total_time]]&gt;=TableOMP[[#This Row],[Low]], TableOMP[[#This Row],[total_time]]&lt;=TableOMP[[#This Row],[High]]),1,0)</f>
        <v>#N/A</v>
      </c>
    </row>
    <row r="4345" spans="1:19" hidden="1" x14ac:dyDescent="0.25">
      <c r="A4345" t="s">
        <v>15</v>
      </c>
      <c r="B4345">
        <v>100</v>
      </c>
      <c r="C4345">
        <v>100</v>
      </c>
      <c r="D4345">
        <v>100000</v>
      </c>
      <c r="E4345">
        <v>31</v>
      </c>
      <c r="F4345">
        <v>1</v>
      </c>
      <c r="G4345">
        <v>1.3513999999999999</v>
      </c>
      <c r="H4345">
        <v>4.3478000000000003E-2</v>
      </c>
      <c r="I4345">
        <v>0.98416599999999999</v>
      </c>
      <c r="J4345">
        <v>3.2806000000000002E-2</v>
      </c>
      <c r="K4345" t="str">
        <f>MID(M4345,22,1)</f>
        <v>6</v>
      </c>
      <c r="L4345" t="s">
        <v>69</v>
      </c>
      <c r="M4345" t="s">
        <v>70</v>
      </c>
      <c r="N4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4345" t="e">
        <f>VLOOKUP(TableOMP[[#This Row],[Label]],TableAvg[],2,FALSE)</f>
        <v>#N/A</v>
      </c>
      <c r="P4345" t="e">
        <f>VLOOKUP(TableOMP[[#This Row],[Label]],TableAvg[],3,FALSE)</f>
        <v>#N/A</v>
      </c>
      <c r="Q4345" t="e">
        <f>TableOMP[[#This Row],[Avg]]-$U$2*TableOMP[[#This Row],[StdDev]]</f>
        <v>#N/A</v>
      </c>
      <c r="R4345" t="e">
        <f>TableOMP[[#This Row],[Avg]]+$U$2*TableOMP[[#This Row],[StdDev]]</f>
        <v>#N/A</v>
      </c>
      <c r="S4345" t="e">
        <f>IF(AND(TableOMP[[#This Row],[total_time]]&gt;=TableOMP[[#This Row],[Low]], TableOMP[[#This Row],[total_time]]&lt;=TableOMP[[#This Row],[High]]),1,0)</f>
        <v>#N/A</v>
      </c>
    </row>
    <row r="4346" spans="1:19" hidden="1" x14ac:dyDescent="0.25">
      <c r="A4346" t="s">
        <v>15</v>
      </c>
      <c r="B4346">
        <v>100</v>
      </c>
      <c r="C4346">
        <v>100</v>
      </c>
      <c r="D4346">
        <v>100000</v>
      </c>
      <c r="E4346">
        <v>30</v>
      </c>
      <c r="F4346">
        <v>1</v>
      </c>
      <c r="G4346">
        <v>1.266918</v>
      </c>
      <c r="H4346">
        <v>5.5773999999999997E-2</v>
      </c>
      <c r="I4346">
        <v>1.1681710000000001</v>
      </c>
      <c r="J4346">
        <v>4.0281999999999998E-2</v>
      </c>
      <c r="K4346" t="str">
        <f>MID(M4346,22,1)</f>
        <v>6</v>
      </c>
      <c r="L4346" t="s">
        <v>69</v>
      </c>
      <c r="M4346" t="s">
        <v>70</v>
      </c>
      <c r="N4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4346" t="e">
        <f>VLOOKUP(TableOMP[[#This Row],[Label]],TableAvg[],2,FALSE)</f>
        <v>#N/A</v>
      </c>
      <c r="P4346" t="e">
        <f>VLOOKUP(TableOMP[[#This Row],[Label]],TableAvg[],3,FALSE)</f>
        <v>#N/A</v>
      </c>
      <c r="Q4346" t="e">
        <f>TableOMP[[#This Row],[Avg]]-$U$2*TableOMP[[#This Row],[StdDev]]</f>
        <v>#N/A</v>
      </c>
      <c r="R4346" t="e">
        <f>TableOMP[[#This Row],[Avg]]+$U$2*TableOMP[[#This Row],[StdDev]]</f>
        <v>#N/A</v>
      </c>
      <c r="S4346" t="e">
        <f>IF(AND(TableOMP[[#This Row],[total_time]]&gt;=TableOMP[[#This Row],[Low]], TableOMP[[#This Row],[total_time]]&lt;=TableOMP[[#This Row],[High]]),1,0)</f>
        <v>#N/A</v>
      </c>
    </row>
    <row r="4347" spans="1:19" hidden="1" x14ac:dyDescent="0.25">
      <c r="A4347" t="s">
        <v>15</v>
      </c>
      <c r="B4347">
        <v>100</v>
      </c>
      <c r="C4347">
        <v>100</v>
      </c>
      <c r="D4347">
        <v>100000</v>
      </c>
      <c r="E4347">
        <v>29</v>
      </c>
      <c r="F4347">
        <v>1</v>
      </c>
      <c r="G4347">
        <v>1.248216</v>
      </c>
      <c r="H4347">
        <v>3.9771000000000001E-2</v>
      </c>
      <c r="I4347">
        <v>0.85820099999999999</v>
      </c>
      <c r="J4347">
        <v>3.065E-2</v>
      </c>
      <c r="K4347" t="str">
        <f>MID(M4347,22,1)</f>
        <v>6</v>
      </c>
      <c r="L4347" t="s">
        <v>69</v>
      </c>
      <c r="M4347" t="s">
        <v>70</v>
      </c>
      <c r="N4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4347" t="e">
        <f>VLOOKUP(TableOMP[[#This Row],[Label]],TableAvg[],2,FALSE)</f>
        <v>#N/A</v>
      </c>
      <c r="P4347" t="e">
        <f>VLOOKUP(TableOMP[[#This Row],[Label]],TableAvg[],3,FALSE)</f>
        <v>#N/A</v>
      </c>
      <c r="Q4347" t="e">
        <f>TableOMP[[#This Row],[Avg]]-$U$2*TableOMP[[#This Row],[StdDev]]</f>
        <v>#N/A</v>
      </c>
      <c r="R4347" t="e">
        <f>TableOMP[[#This Row],[Avg]]+$U$2*TableOMP[[#This Row],[StdDev]]</f>
        <v>#N/A</v>
      </c>
      <c r="S4347" t="e">
        <f>IF(AND(TableOMP[[#This Row],[total_time]]&gt;=TableOMP[[#This Row],[Low]], TableOMP[[#This Row],[total_time]]&lt;=TableOMP[[#This Row],[High]]),1,0)</f>
        <v>#N/A</v>
      </c>
    </row>
    <row r="4348" spans="1:19" hidden="1" x14ac:dyDescent="0.25">
      <c r="A4348" t="s">
        <v>15</v>
      </c>
      <c r="B4348">
        <v>100</v>
      </c>
      <c r="C4348">
        <v>100</v>
      </c>
      <c r="D4348">
        <v>100000</v>
      </c>
      <c r="E4348">
        <v>28</v>
      </c>
      <c r="F4348">
        <v>1</v>
      </c>
      <c r="G4348">
        <v>1.234869</v>
      </c>
      <c r="H4348">
        <v>4.4596999999999998E-2</v>
      </c>
      <c r="I4348">
        <v>0.89947100000000002</v>
      </c>
      <c r="J4348">
        <v>3.3314000000000003E-2</v>
      </c>
      <c r="K4348" t="str">
        <f>MID(M4348,22,1)</f>
        <v>6</v>
      </c>
      <c r="L4348" t="s">
        <v>69</v>
      </c>
      <c r="M4348" t="s">
        <v>70</v>
      </c>
      <c r="N4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4348" t="e">
        <f>VLOOKUP(TableOMP[[#This Row],[Label]],TableAvg[],2,FALSE)</f>
        <v>#N/A</v>
      </c>
      <c r="P4348" t="e">
        <f>VLOOKUP(TableOMP[[#This Row],[Label]],TableAvg[],3,FALSE)</f>
        <v>#N/A</v>
      </c>
      <c r="Q4348" t="e">
        <f>TableOMP[[#This Row],[Avg]]-$U$2*TableOMP[[#This Row],[StdDev]]</f>
        <v>#N/A</v>
      </c>
      <c r="R4348" t="e">
        <f>TableOMP[[#This Row],[Avg]]+$U$2*TableOMP[[#This Row],[StdDev]]</f>
        <v>#N/A</v>
      </c>
      <c r="S4348" t="e">
        <f>IF(AND(TableOMP[[#This Row],[total_time]]&gt;=TableOMP[[#This Row],[Low]], TableOMP[[#This Row],[total_time]]&lt;=TableOMP[[#This Row],[High]]),1,0)</f>
        <v>#N/A</v>
      </c>
    </row>
    <row r="4349" spans="1:19" hidden="1" x14ac:dyDescent="0.25">
      <c r="A4349" t="s">
        <v>15</v>
      </c>
      <c r="B4349">
        <v>100</v>
      </c>
      <c r="C4349">
        <v>100</v>
      </c>
      <c r="D4349">
        <v>100000</v>
      </c>
      <c r="E4349">
        <v>27</v>
      </c>
      <c r="F4349">
        <v>1</v>
      </c>
      <c r="G4349">
        <v>1.2346779999999999</v>
      </c>
      <c r="H4349">
        <v>4.7711999999999997E-2</v>
      </c>
      <c r="I4349">
        <v>1.074346</v>
      </c>
      <c r="J4349">
        <v>4.1320999999999997E-2</v>
      </c>
      <c r="K4349" t="str">
        <f>MID(M4349,22,1)</f>
        <v>6</v>
      </c>
      <c r="L4349" t="s">
        <v>69</v>
      </c>
      <c r="M4349" t="s">
        <v>70</v>
      </c>
      <c r="N4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4349" t="e">
        <f>VLOOKUP(TableOMP[[#This Row],[Label]],TableAvg[],2,FALSE)</f>
        <v>#N/A</v>
      </c>
      <c r="P4349" t="e">
        <f>VLOOKUP(TableOMP[[#This Row],[Label]],TableAvg[],3,FALSE)</f>
        <v>#N/A</v>
      </c>
      <c r="Q4349" t="e">
        <f>TableOMP[[#This Row],[Avg]]-$U$2*TableOMP[[#This Row],[StdDev]]</f>
        <v>#N/A</v>
      </c>
      <c r="R4349" t="e">
        <f>TableOMP[[#This Row],[Avg]]+$U$2*TableOMP[[#This Row],[StdDev]]</f>
        <v>#N/A</v>
      </c>
      <c r="S4349" t="e">
        <f>IF(AND(TableOMP[[#This Row],[total_time]]&gt;=TableOMP[[#This Row],[Low]], TableOMP[[#This Row],[total_time]]&lt;=TableOMP[[#This Row],[High]]),1,0)</f>
        <v>#N/A</v>
      </c>
    </row>
    <row r="4350" spans="1:19" hidden="1" x14ac:dyDescent="0.25">
      <c r="A4350" t="s">
        <v>15</v>
      </c>
      <c r="B4350">
        <v>100</v>
      </c>
      <c r="C4350">
        <v>100</v>
      </c>
      <c r="D4350">
        <v>100000</v>
      </c>
      <c r="E4350">
        <v>26</v>
      </c>
      <c r="F4350">
        <v>1</v>
      </c>
      <c r="G4350">
        <v>1.228561</v>
      </c>
      <c r="H4350">
        <v>5.3170000000000002E-2</v>
      </c>
      <c r="I4350">
        <v>0.88273999999999997</v>
      </c>
      <c r="J4350">
        <v>3.5310000000000001E-2</v>
      </c>
      <c r="K4350" t="str">
        <f>MID(M4350,22,1)</f>
        <v>6</v>
      </c>
      <c r="L4350" t="s">
        <v>69</v>
      </c>
      <c r="M4350" t="s">
        <v>70</v>
      </c>
      <c r="N4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4350" t="e">
        <f>VLOOKUP(TableOMP[[#This Row],[Label]],TableAvg[],2,FALSE)</f>
        <v>#N/A</v>
      </c>
      <c r="P4350" t="e">
        <f>VLOOKUP(TableOMP[[#This Row],[Label]],TableAvg[],3,FALSE)</f>
        <v>#N/A</v>
      </c>
      <c r="Q4350" t="e">
        <f>TableOMP[[#This Row],[Avg]]-$U$2*TableOMP[[#This Row],[StdDev]]</f>
        <v>#N/A</v>
      </c>
      <c r="R4350" t="e">
        <f>TableOMP[[#This Row],[Avg]]+$U$2*TableOMP[[#This Row],[StdDev]]</f>
        <v>#N/A</v>
      </c>
      <c r="S4350" t="e">
        <f>IF(AND(TableOMP[[#This Row],[total_time]]&gt;=TableOMP[[#This Row],[Low]], TableOMP[[#This Row],[total_time]]&lt;=TableOMP[[#This Row],[High]]),1,0)</f>
        <v>#N/A</v>
      </c>
    </row>
    <row r="4351" spans="1:19" hidden="1" x14ac:dyDescent="0.25">
      <c r="A4351" t="s">
        <v>15</v>
      </c>
      <c r="B4351">
        <v>100</v>
      </c>
      <c r="C4351">
        <v>100</v>
      </c>
      <c r="D4351">
        <v>100000</v>
      </c>
      <c r="E4351">
        <v>25</v>
      </c>
      <c r="F4351">
        <v>1</v>
      </c>
      <c r="G4351">
        <v>1.23909</v>
      </c>
      <c r="H4351">
        <v>5.1527999999999997E-2</v>
      </c>
      <c r="I4351">
        <v>0.90244800000000003</v>
      </c>
      <c r="J4351">
        <v>3.7601999999999997E-2</v>
      </c>
      <c r="K4351" t="str">
        <f>MID(M4351,22,1)</f>
        <v>6</v>
      </c>
      <c r="L4351" t="s">
        <v>69</v>
      </c>
      <c r="M4351" t="s">
        <v>70</v>
      </c>
      <c r="N4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4351" t="e">
        <f>VLOOKUP(TableOMP[[#This Row],[Label]],TableAvg[],2,FALSE)</f>
        <v>#N/A</v>
      </c>
      <c r="P4351" t="e">
        <f>VLOOKUP(TableOMP[[#This Row],[Label]],TableAvg[],3,FALSE)</f>
        <v>#N/A</v>
      </c>
      <c r="Q4351" t="e">
        <f>TableOMP[[#This Row],[Avg]]-$U$2*TableOMP[[#This Row],[StdDev]]</f>
        <v>#N/A</v>
      </c>
      <c r="R4351" t="e">
        <f>TableOMP[[#This Row],[Avg]]+$U$2*TableOMP[[#This Row],[StdDev]]</f>
        <v>#N/A</v>
      </c>
      <c r="S4351" t="e">
        <f>IF(AND(TableOMP[[#This Row],[total_time]]&gt;=TableOMP[[#This Row],[Low]], TableOMP[[#This Row],[total_time]]&lt;=TableOMP[[#This Row],[High]]),1,0)</f>
        <v>#N/A</v>
      </c>
    </row>
    <row r="4352" spans="1:19" hidden="1" x14ac:dyDescent="0.25">
      <c r="A4352" t="s">
        <v>15</v>
      </c>
      <c r="B4352">
        <v>100</v>
      </c>
      <c r="C4352">
        <v>100</v>
      </c>
      <c r="D4352">
        <v>100000</v>
      </c>
      <c r="E4352">
        <v>24</v>
      </c>
      <c r="F4352">
        <v>1</v>
      </c>
      <c r="G4352">
        <v>1.2151209999999999</v>
      </c>
      <c r="H4352">
        <v>3.5492999999999997E-2</v>
      </c>
      <c r="I4352">
        <v>0.71968100000000002</v>
      </c>
      <c r="J4352">
        <v>3.1289999999999998E-2</v>
      </c>
      <c r="K4352" t="str">
        <f>MID(M4352,22,1)</f>
        <v>6</v>
      </c>
      <c r="L4352" t="s">
        <v>69</v>
      </c>
      <c r="M4352" t="s">
        <v>70</v>
      </c>
      <c r="N4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4352" t="e">
        <f>VLOOKUP(TableOMP[[#This Row],[Label]],TableAvg[],2,FALSE)</f>
        <v>#N/A</v>
      </c>
      <c r="P4352" t="e">
        <f>VLOOKUP(TableOMP[[#This Row],[Label]],TableAvg[],3,FALSE)</f>
        <v>#N/A</v>
      </c>
      <c r="Q4352" t="e">
        <f>TableOMP[[#This Row],[Avg]]-$U$2*TableOMP[[#This Row],[StdDev]]</f>
        <v>#N/A</v>
      </c>
      <c r="R4352" t="e">
        <f>TableOMP[[#This Row],[Avg]]+$U$2*TableOMP[[#This Row],[StdDev]]</f>
        <v>#N/A</v>
      </c>
      <c r="S4352" t="e">
        <f>IF(AND(TableOMP[[#This Row],[total_time]]&gt;=TableOMP[[#This Row],[Low]], TableOMP[[#This Row],[total_time]]&lt;=TableOMP[[#This Row],[High]]),1,0)</f>
        <v>#N/A</v>
      </c>
    </row>
    <row r="4353" spans="1:19" hidden="1" x14ac:dyDescent="0.25">
      <c r="A4353" t="s">
        <v>15</v>
      </c>
      <c r="B4353">
        <v>100</v>
      </c>
      <c r="C4353">
        <v>100</v>
      </c>
      <c r="D4353">
        <v>100000</v>
      </c>
      <c r="E4353">
        <v>23</v>
      </c>
      <c r="F4353">
        <v>1</v>
      </c>
      <c r="G4353">
        <v>1.2171080000000001</v>
      </c>
      <c r="H4353">
        <v>4.0731999999999997E-2</v>
      </c>
      <c r="I4353">
        <v>0.67665200000000003</v>
      </c>
      <c r="J4353">
        <v>3.0757E-2</v>
      </c>
      <c r="K4353" t="str">
        <f>MID(M4353,22,1)</f>
        <v>6</v>
      </c>
      <c r="L4353" t="s">
        <v>69</v>
      </c>
      <c r="M4353" t="s">
        <v>70</v>
      </c>
      <c r="N4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4353" t="e">
        <f>VLOOKUP(TableOMP[[#This Row],[Label]],TableAvg[],2,FALSE)</f>
        <v>#N/A</v>
      </c>
      <c r="P4353" t="e">
        <f>VLOOKUP(TableOMP[[#This Row],[Label]],TableAvg[],3,FALSE)</f>
        <v>#N/A</v>
      </c>
      <c r="Q4353" t="e">
        <f>TableOMP[[#This Row],[Avg]]-$U$2*TableOMP[[#This Row],[StdDev]]</f>
        <v>#N/A</v>
      </c>
      <c r="R4353" t="e">
        <f>TableOMP[[#This Row],[Avg]]+$U$2*TableOMP[[#This Row],[StdDev]]</f>
        <v>#N/A</v>
      </c>
      <c r="S4353" t="e">
        <f>IF(AND(TableOMP[[#This Row],[total_time]]&gt;=TableOMP[[#This Row],[Low]], TableOMP[[#This Row],[total_time]]&lt;=TableOMP[[#This Row],[High]]),1,0)</f>
        <v>#N/A</v>
      </c>
    </row>
    <row r="4354" spans="1:19" hidden="1" x14ac:dyDescent="0.25">
      <c r="A4354" t="s">
        <v>15</v>
      </c>
      <c r="B4354">
        <v>100</v>
      </c>
      <c r="C4354">
        <v>100</v>
      </c>
      <c r="D4354">
        <v>100000</v>
      </c>
      <c r="E4354">
        <v>22</v>
      </c>
      <c r="F4354">
        <v>1</v>
      </c>
      <c r="G4354">
        <v>1.2594559999999999</v>
      </c>
      <c r="H4354">
        <v>5.6037999999999998E-2</v>
      </c>
      <c r="I4354">
        <v>0.835171</v>
      </c>
      <c r="J4354">
        <v>3.977E-2</v>
      </c>
      <c r="K4354" t="str">
        <f>MID(M4354,22,1)</f>
        <v>6</v>
      </c>
      <c r="L4354" t="s">
        <v>69</v>
      </c>
      <c r="M4354" t="s">
        <v>70</v>
      </c>
      <c r="N4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4354" t="e">
        <f>VLOOKUP(TableOMP[[#This Row],[Label]],TableAvg[],2,FALSE)</f>
        <v>#N/A</v>
      </c>
      <c r="P4354" t="e">
        <f>VLOOKUP(TableOMP[[#This Row],[Label]],TableAvg[],3,FALSE)</f>
        <v>#N/A</v>
      </c>
      <c r="Q4354" t="e">
        <f>TableOMP[[#This Row],[Avg]]-$U$2*TableOMP[[#This Row],[StdDev]]</f>
        <v>#N/A</v>
      </c>
      <c r="R4354" t="e">
        <f>TableOMP[[#This Row],[Avg]]+$U$2*TableOMP[[#This Row],[StdDev]]</f>
        <v>#N/A</v>
      </c>
      <c r="S4354" t="e">
        <f>IF(AND(TableOMP[[#This Row],[total_time]]&gt;=TableOMP[[#This Row],[Low]], TableOMP[[#This Row],[total_time]]&lt;=TableOMP[[#This Row],[High]]),1,0)</f>
        <v>#N/A</v>
      </c>
    </row>
    <row r="4355" spans="1:19" hidden="1" x14ac:dyDescent="0.25">
      <c r="A4355" t="s">
        <v>15</v>
      </c>
      <c r="B4355">
        <v>100</v>
      </c>
      <c r="C4355">
        <v>100</v>
      </c>
      <c r="D4355">
        <v>100000</v>
      </c>
      <c r="E4355">
        <v>21</v>
      </c>
      <c r="F4355">
        <v>1</v>
      </c>
      <c r="G4355">
        <v>1.214631</v>
      </c>
      <c r="H4355">
        <v>5.3603999999999999E-2</v>
      </c>
      <c r="I4355">
        <v>0.82824299999999995</v>
      </c>
      <c r="J4355">
        <v>4.1411999999999997E-2</v>
      </c>
      <c r="K4355" t="str">
        <f>MID(M4355,22,1)</f>
        <v>6</v>
      </c>
      <c r="L4355" t="s">
        <v>69</v>
      </c>
      <c r="M4355" t="s">
        <v>70</v>
      </c>
      <c r="N4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4355" t="e">
        <f>VLOOKUP(TableOMP[[#This Row],[Label]],TableAvg[],2,FALSE)</f>
        <v>#N/A</v>
      </c>
      <c r="P4355" t="e">
        <f>VLOOKUP(TableOMP[[#This Row],[Label]],TableAvg[],3,FALSE)</f>
        <v>#N/A</v>
      </c>
      <c r="Q4355" t="e">
        <f>TableOMP[[#This Row],[Avg]]-$U$2*TableOMP[[#This Row],[StdDev]]</f>
        <v>#N/A</v>
      </c>
      <c r="R4355" t="e">
        <f>TableOMP[[#This Row],[Avg]]+$U$2*TableOMP[[#This Row],[StdDev]]</f>
        <v>#N/A</v>
      </c>
      <c r="S4355" t="e">
        <f>IF(AND(TableOMP[[#This Row],[total_time]]&gt;=TableOMP[[#This Row],[Low]], TableOMP[[#This Row],[total_time]]&lt;=TableOMP[[#This Row],[High]]),1,0)</f>
        <v>#N/A</v>
      </c>
    </row>
    <row r="4356" spans="1:19" hidden="1" x14ac:dyDescent="0.25">
      <c r="A4356" t="s">
        <v>15</v>
      </c>
      <c r="B4356">
        <v>100</v>
      </c>
      <c r="C4356">
        <v>100</v>
      </c>
      <c r="D4356">
        <v>100000</v>
      </c>
      <c r="E4356">
        <v>20</v>
      </c>
      <c r="F4356">
        <v>1</v>
      </c>
      <c r="G4356">
        <v>1.182275</v>
      </c>
      <c r="H4356">
        <v>2.2386E-2</v>
      </c>
      <c r="I4356">
        <v>0.36077900000000002</v>
      </c>
      <c r="J4356">
        <v>1.8988000000000001E-2</v>
      </c>
      <c r="K4356" t="str">
        <f>MID(M4356,22,1)</f>
        <v>6</v>
      </c>
      <c r="L4356" t="s">
        <v>69</v>
      </c>
      <c r="M4356" t="s">
        <v>70</v>
      </c>
      <c r="N4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4356" t="e">
        <f>VLOOKUP(TableOMP[[#This Row],[Label]],TableAvg[],2,FALSE)</f>
        <v>#N/A</v>
      </c>
      <c r="P4356" t="e">
        <f>VLOOKUP(TableOMP[[#This Row],[Label]],TableAvg[],3,FALSE)</f>
        <v>#N/A</v>
      </c>
      <c r="Q4356" t="e">
        <f>TableOMP[[#This Row],[Avg]]-$U$2*TableOMP[[#This Row],[StdDev]]</f>
        <v>#N/A</v>
      </c>
      <c r="R4356" t="e">
        <f>TableOMP[[#This Row],[Avg]]+$U$2*TableOMP[[#This Row],[StdDev]]</f>
        <v>#N/A</v>
      </c>
      <c r="S4356" t="e">
        <f>IF(AND(TableOMP[[#This Row],[total_time]]&gt;=TableOMP[[#This Row],[Low]], TableOMP[[#This Row],[total_time]]&lt;=TableOMP[[#This Row],[High]]),1,0)</f>
        <v>#N/A</v>
      </c>
    </row>
    <row r="4357" spans="1:19" hidden="1" x14ac:dyDescent="0.25">
      <c r="A4357" t="s">
        <v>15</v>
      </c>
      <c r="B4357">
        <v>100</v>
      </c>
      <c r="C4357">
        <v>100</v>
      </c>
      <c r="D4357">
        <v>100000</v>
      </c>
      <c r="E4357">
        <v>19</v>
      </c>
      <c r="F4357">
        <v>1</v>
      </c>
      <c r="G4357">
        <v>1.188518</v>
      </c>
      <c r="H4357">
        <v>2.7328999999999999E-2</v>
      </c>
      <c r="I4357">
        <v>0.40523799999999999</v>
      </c>
      <c r="J4357">
        <v>2.2512999999999998E-2</v>
      </c>
      <c r="K4357" t="str">
        <f>MID(M4357,22,1)</f>
        <v>6</v>
      </c>
      <c r="L4357" t="s">
        <v>69</v>
      </c>
      <c r="M4357" t="s">
        <v>70</v>
      </c>
      <c r="N4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4357" t="e">
        <f>VLOOKUP(TableOMP[[#This Row],[Label]],TableAvg[],2,FALSE)</f>
        <v>#N/A</v>
      </c>
      <c r="P4357" t="e">
        <f>VLOOKUP(TableOMP[[#This Row],[Label]],TableAvg[],3,FALSE)</f>
        <v>#N/A</v>
      </c>
      <c r="Q4357" t="e">
        <f>TableOMP[[#This Row],[Avg]]-$U$2*TableOMP[[#This Row],[StdDev]]</f>
        <v>#N/A</v>
      </c>
      <c r="R4357" t="e">
        <f>TableOMP[[#This Row],[Avg]]+$U$2*TableOMP[[#This Row],[StdDev]]</f>
        <v>#N/A</v>
      </c>
      <c r="S4357" t="e">
        <f>IF(AND(TableOMP[[#This Row],[total_time]]&gt;=TableOMP[[#This Row],[Low]], TableOMP[[#This Row],[total_time]]&lt;=TableOMP[[#This Row],[High]]),1,0)</f>
        <v>#N/A</v>
      </c>
    </row>
    <row r="4358" spans="1:19" hidden="1" x14ac:dyDescent="0.25">
      <c r="A4358" t="s">
        <v>15</v>
      </c>
      <c r="B4358">
        <v>100</v>
      </c>
      <c r="C4358">
        <v>100</v>
      </c>
      <c r="D4358">
        <v>100000</v>
      </c>
      <c r="E4358">
        <v>18</v>
      </c>
      <c r="F4358">
        <v>1</v>
      </c>
      <c r="G4358">
        <v>1.2028589999999999</v>
      </c>
      <c r="H4358">
        <v>4.6637999999999999E-2</v>
      </c>
      <c r="I4358">
        <v>0.67841700000000005</v>
      </c>
      <c r="J4358">
        <v>3.9906999999999998E-2</v>
      </c>
      <c r="K4358" t="str">
        <f>MID(M4358,22,1)</f>
        <v>6</v>
      </c>
      <c r="L4358" t="s">
        <v>69</v>
      </c>
      <c r="M4358" t="s">
        <v>70</v>
      </c>
      <c r="N4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4358" t="e">
        <f>VLOOKUP(TableOMP[[#This Row],[Label]],TableAvg[],2,FALSE)</f>
        <v>#N/A</v>
      </c>
      <c r="P4358" t="e">
        <f>VLOOKUP(TableOMP[[#This Row],[Label]],TableAvg[],3,FALSE)</f>
        <v>#N/A</v>
      </c>
      <c r="Q4358" t="e">
        <f>TableOMP[[#This Row],[Avg]]-$U$2*TableOMP[[#This Row],[StdDev]]</f>
        <v>#N/A</v>
      </c>
      <c r="R4358" t="e">
        <f>TableOMP[[#This Row],[Avg]]+$U$2*TableOMP[[#This Row],[StdDev]]</f>
        <v>#N/A</v>
      </c>
      <c r="S4358" t="e">
        <f>IF(AND(TableOMP[[#This Row],[total_time]]&gt;=TableOMP[[#This Row],[Low]], TableOMP[[#This Row],[total_time]]&lt;=TableOMP[[#This Row],[High]]),1,0)</f>
        <v>#N/A</v>
      </c>
    </row>
    <row r="4359" spans="1:19" hidden="1" x14ac:dyDescent="0.25">
      <c r="A4359" t="s">
        <v>15</v>
      </c>
      <c r="B4359">
        <v>100</v>
      </c>
      <c r="C4359">
        <v>100</v>
      </c>
      <c r="D4359">
        <v>100000</v>
      </c>
      <c r="E4359">
        <v>17</v>
      </c>
      <c r="F4359">
        <v>1</v>
      </c>
      <c r="G4359">
        <v>1.1753990000000001</v>
      </c>
      <c r="H4359">
        <v>3.4023999999999999E-2</v>
      </c>
      <c r="I4359">
        <v>0.39279900000000001</v>
      </c>
      <c r="J4359">
        <v>2.4549999999999999E-2</v>
      </c>
      <c r="K4359" t="str">
        <f>MID(M4359,22,1)</f>
        <v>6</v>
      </c>
      <c r="L4359" t="s">
        <v>69</v>
      </c>
      <c r="M4359" t="s">
        <v>70</v>
      </c>
      <c r="N4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4359" t="e">
        <f>VLOOKUP(TableOMP[[#This Row],[Label]],TableAvg[],2,FALSE)</f>
        <v>#N/A</v>
      </c>
      <c r="P4359" t="e">
        <f>VLOOKUP(TableOMP[[#This Row],[Label]],TableAvg[],3,FALSE)</f>
        <v>#N/A</v>
      </c>
      <c r="Q4359" t="e">
        <f>TableOMP[[#This Row],[Avg]]-$U$2*TableOMP[[#This Row],[StdDev]]</f>
        <v>#N/A</v>
      </c>
      <c r="R4359" t="e">
        <f>TableOMP[[#This Row],[Avg]]+$U$2*TableOMP[[#This Row],[StdDev]]</f>
        <v>#N/A</v>
      </c>
      <c r="S4359" t="e">
        <f>IF(AND(TableOMP[[#This Row],[total_time]]&gt;=TableOMP[[#This Row],[Low]], TableOMP[[#This Row],[total_time]]&lt;=TableOMP[[#This Row],[High]]),1,0)</f>
        <v>#N/A</v>
      </c>
    </row>
    <row r="4360" spans="1:19" hidden="1" x14ac:dyDescent="0.25">
      <c r="A4360" t="s">
        <v>15</v>
      </c>
      <c r="B4360">
        <v>100</v>
      </c>
      <c r="C4360">
        <v>100</v>
      </c>
      <c r="D4360">
        <v>100000</v>
      </c>
      <c r="E4360">
        <v>16</v>
      </c>
      <c r="F4360">
        <v>1</v>
      </c>
      <c r="G4360">
        <v>1.155322</v>
      </c>
      <c r="H4360">
        <v>2.1214E-2</v>
      </c>
      <c r="I4360">
        <v>0.26924900000000002</v>
      </c>
      <c r="J4360">
        <v>1.7950000000000001E-2</v>
      </c>
      <c r="K4360" t="str">
        <f>MID(M4360,22,1)</f>
        <v>6</v>
      </c>
      <c r="L4360" t="s">
        <v>69</v>
      </c>
      <c r="M4360" t="s">
        <v>70</v>
      </c>
      <c r="N4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4360" t="e">
        <f>VLOOKUP(TableOMP[[#This Row],[Label]],TableAvg[],2,FALSE)</f>
        <v>#N/A</v>
      </c>
      <c r="P4360" t="e">
        <f>VLOOKUP(TableOMP[[#This Row],[Label]],TableAvg[],3,FALSE)</f>
        <v>#N/A</v>
      </c>
      <c r="Q4360" t="e">
        <f>TableOMP[[#This Row],[Avg]]-$U$2*TableOMP[[#This Row],[StdDev]]</f>
        <v>#N/A</v>
      </c>
      <c r="R4360" t="e">
        <f>TableOMP[[#This Row],[Avg]]+$U$2*TableOMP[[#This Row],[StdDev]]</f>
        <v>#N/A</v>
      </c>
      <c r="S4360" t="e">
        <f>IF(AND(TableOMP[[#This Row],[total_time]]&gt;=TableOMP[[#This Row],[Low]], TableOMP[[#This Row],[total_time]]&lt;=TableOMP[[#This Row],[High]]),1,0)</f>
        <v>#N/A</v>
      </c>
    </row>
    <row r="4361" spans="1:19" hidden="1" x14ac:dyDescent="0.25">
      <c r="A4361" t="s">
        <v>15</v>
      </c>
      <c r="B4361">
        <v>100</v>
      </c>
      <c r="C4361">
        <v>100</v>
      </c>
      <c r="D4361">
        <v>100000</v>
      </c>
      <c r="E4361">
        <v>15</v>
      </c>
      <c r="F4361">
        <v>1</v>
      </c>
      <c r="G4361">
        <v>1.1713519999999999</v>
      </c>
      <c r="H4361">
        <v>3.8568999999999999E-2</v>
      </c>
      <c r="I4361">
        <v>0.36647800000000003</v>
      </c>
      <c r="J4361">
        <v>2.6176999999999999E-2</v>
      </c>
      <c r="K4361" t="str">
        <f>MID(M4361,22,1)</f>
        <v>6</v>
      </c>
      <c r="L4361" t="s">
        <v>69</v>
      </c>
      <c r="M4361" t="s">
        <v>70</v>
      </c>
      <c r="N4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4361" t="e">
        <f>VLOOKUP(TableOMP[[#This Row],[Label]],TableAvg[],2,FALSE)</f>
        <v>#N/A</v>
      </c>
      <c r="P4361" t="e">
        <f>VLOOKUP(TableOMP[[#This Row],[Label]],TableAvg[],3,FALSE)</f>
        <v>#N/A</v>
      </c>
      <c r="Q4361" t="e">
        <f>TableOMP[[#This Row],[Avg]]-$U$2*TableOMP[[#This Row],[StdDev]]</f>
        <v>#N/A</v>
      </c>
      <c r="R4361" t="e">
        <f>TableOMP[[#This Row],[Avg]]+$U$2*TableOMP[[#This Row],[StdDev]]</f>
        <v>#N/A</v>
      </c>
      <c r="S4361" t="e">
        <f>IF(AND(TableOMP[[#This Row],[total_time]]&gt;=TableOMP[[#This Row],[Low]], TableOMP[[#This Row],[total_time]]&lt;=TableOMP[[#This Row],[High]]),1,0)</f>
        <v>#N/A</v>
      </c>
    </row>
    <row r="4362" spans="1:19" hidden="1" x14ac:dyDescent="0.25">
      <c r="A4362" t="s">
        <v>15</v>
      </c>
      <c r="B4362">
        <v>100</v>
      </c>
      <c r="C4362">
        <v>100</v>
      </c>
      <c r="D4362">
        <v>100000</v>
      </c>
      <c r="E4362">
        <v>14</v>
      </c>
      <c r="F4362">
        <v>1</v>
      </c>
      <c r="G4362">
        <v>1.158957</v>
      </c>
      <c r="H4362">
        <v>3.3568000000000001E-2</v>
      </c>
      <c r="I4362">
        <v>0.21800900000000001</v>
      </c>
      <c r="J4362">
        <v>1.677E-2</v>
      </c>
      <c r="K4362" t="str">
        <f>MID(M4362,22,1)</f>
        <v>6</v>
      </c>
      <c r="L4362" t="s">
        <v>69</v>
      </c>
      <c r="M4362" t="s">
        <v>70</v>
      </c>
      <c r="N4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4362" t="e">
        <f>VLOOKUP(TableOMP[[#This Row],[Label]],TableAvg[],2,FALSE)</f>
        <v>#N/A</v>
      </c>
      <c r="P4362" t="e">
        <f>VLOOKUP(TableOMP[[#This Row],[Label]],TableAvg[],3,FALSE)</f>
        <v>#N/A</v>
      </c>
      <c r="Q4362" t="e">
        <f>TableOMP[[#This Row],[Avg]]-$U$2*TableOMP[[#This Row],[StdDev]]</f>
        <v>#N/A</v>
      </c>
      <c r="R4362" t="e">
        <f>TableOMP[[#This Row],[Avg]]+$U$2*TableOMP[[#This Row],[StdDev]]</f>
        <v>#N/A</v>
      </c>
      <c r="S4362" t="e">
        <f>IF(AND(TableOMP[[#This Row],[total_time]]&gt;=TableOMP[[#This Row],[Low]], TableOMP[[#This Row],[total_time]]&lt;=TableOMP[[#This Row],[High]]),1,0)</f>
        <v>#N/A</v>
      </c>
    </row>
    <row r="4363" spans="1:19" hidden="1" x14ac:dyDescent="0.25">
      <c r="A4363" t="s">
        <v>15</v>
      </c>
      <c r="B4363">
        <v>100</v>
      </c>
      <c r="C4363">
        <v>100</v>
      </c>
      <c r="D4363">
        <v>100000</v>
      </c>
      <c r="E4363">
        <v>13</v>
      </c>
      <c r="F4363">
        <v>1</v>
      </c>
      <c r="G4363">
        <v>1.1264609999999999</v>
      </c>
      <c r="H4363">
        <v>1.5417E-2</v>
      </c>
      <c r="I4363">
        <v>0.15323899999999999</v>
      </c>
      <c r="J4363">
        <v>1.277E-2</v>
      </c>
      <c r="K4363" t="str">
        <f>MID(M4363,22,1)</f>
        <v>6</v>
      </c>
      <c r="L4363" t="s">
        <v>69</v>
      </c>
      <c r="M4363" t="s">
        <v>70</v>
      </c>
      <c r="N4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4363" t="e">
        <f>VLOOKUP(TableOMP[[#This Row],[Label]],TableAvg[],2,FALSE)</f>
        <v>#N/A</v>
      </c>
      <c r="P4363" t="e">
        <f>VLOOKUP(TableOMP[[#This Row],[Label]],TableAvg[],3,FALSE)</f>
        <v>#N/A</v>
      </c>
      <c r="Q4363" t="e">
        <f>TableOMP[[#This Row],[Avg]]-$U$2*TableOMP[[#This Row],[StdDev]]</f>
        <v>#N/A</v>
      </c>
      <c r="R4363" t="e">
        <f>TableOMP[[#This Row],[Avg]]+$U$2*TableOMP[[#This Row],[StdDev]]</f>
        <v>#N/A</v>
      </c>
      <c r="S4363" t="e">
        <f>IF(AND(TableOMP[[#This Row],[total_time]]&gt;=TableOMP[[#This Row],[Low]], TableOMP[[#This Row],[total_time]]&lt;=TableOMP[[#This Row],[High]]),1,0)</f>
        <v>#N/A</v>
      </c>
    </row>
    <row r="4364" spans="1:19" hidden="1" x14ac:dyDescent="0.25">
      <c r="A4364" t="s">
        <v>15</v>
      </c>
      <c r="B4364">
        <v>100</v>
      </c>
      <c r="C4364">
        <v>100</v>
      </c>
      <c r="D4364">
        <v>100000</v>
      </c>
      <c r="E4364">
        <v>12</v>
      </c>
      <c r="F4364">
        <v>1</v>
      </c>
      <c r="G4364">
        <v>1.1428069999999999</v>
      </c>
      <c r="H4364">
        <v>3.5500999999999998E-2</v>
      </c>
      <c r="I4364">
        <v>0.17649500000000001</v>
      </c>
      <c r="J4364">
        <v>1.6045E-2</v>
      </c>
      <c r="K4364" t="str">
        <f>MID(M4364,22,1)</f>
        <v>6</v>
      </c>
      <c r="L4364" t="s">
        <v>69</v>
      </c>
      <c r="M4364" t="s">
        <v>70</v>
      </c>
      <c r="N4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4364" t="e">
        <f>VLOOKUP(TableOMP[[#This Row],[Label]],TableAvg[],2,FALSE)</f>
        <v>#N/A</v>
      </c>
      <c r="P4364" t="e">
        <f>VLOOKUP(TableOMP[[#This Row],[Label]],TableAvg[],3,FALSE)</f>
        <v>#N/A</v>
      </c>
      <c r="Q4364" t="e">
        <f>TableOMP[[#This Row],[Avg]]-$U$2*TableOMP[[#This Row],[StdDev]]</f>
        <v>#N/A</v>
      </c>
      <c r="R4364" t="e">
        <f>TableOMP[[#This Row],[Avg]]+$U$2*TableOMP[[#This Row],[StdDev]]</f>
        <v>#N/A</v>
      </c>
      <c r="S4364" t="e">
        <f>IF(AND(TableOMP[[#This Row],[total_time]]&gt;=TableOMP[[#This Row],[Low]], TableOMP[[#This Row],[total_time]]&lt;=TableOMP[[#This Row],[High]]),1,0)</f>
        <v>#N/A</v>
      </c>
    </row>
    <row r="4365" spans="1:19" hidden="1" x14ac:dyDescent="0.25">
      <c r="A4365" t="s">
        <v>15</v>
      </c>
      <c r="B4365">
        <v>100</v>
      </c>
      <c r="C4365">
        <v>100</v>
      </c>
      <c r="D4365">
        <v>100000</v>
      </c>
      <c r="E4365">
        <v>11</v>
      </c>
      <c r="F4365">
        <v>1</v>
      </c>
      <c r="G4365">
        <v>1.1197330000000001</v>
      </c>
      <c r="H4365">
        <v>2.6373000000000001E-2</v>
      </c>
      <c r="I4365">
        <v>0.133466</v>
      </c>
      <c r="J4365">
        <v>1.3346999999999999E-2</v>
      </c>
      <c r="K4365" t="str">
        <f>MID(M4365,22,1)</f>
        <v>6</v>
      </c>
      <c r="L4365" t="s">
        <v>69</v>
      </c>
      <c r="M4365" t="s">
        <v>70</v>
      </c>
      <c r="N4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4365" t="e">
        <f>VLOOKUP(TableOMP[[#This Row],[Label]],TableAvg[],2,FALSE)</f>
        <v>#N/A</v>
      </c>
      <c r="P4365" t="e">
        <f>VLOOKUP(TableOMP[[#This Row],[Label]],TableAvg[],3,FALSE)</f>
        <v>#N/A</v>
      </c>
      <c r="Q4365" t="e">
        <f>TableOMP[[#This Row],[Avg]]-$U$2*TableOMP[[#This Row],[StdDev]]</f>
        <v>#N/A</v>
      </c>
      <c r="R4365" t="e">
        <f>TableOMP[[#This Row],[Avg]]+$U$2*TableOMP[[#This Row],[StdDev]]</f>
        <v>#N/A</v>
      </c>
      <c r="S4365" t="e">
        <f>IF(AND(TableOMP[[#This Row],[total_time]]&gt;=TableOMP[[#This Row],[Low]], TableOMP[[#This Row],[total_time]]&lt;=TableOMP[[#This Row],[High]]),1,0)</f>
        <v>#N/A</v>
      </c>
    </row>
    <row r="4366" spans="1:19" hidden="1" x14ac:dyDescent="0.25">
      <c r="A4366" t="s">
        <v>15</v>
      </c>
      <c r="B4366">
        <v>100</v>
      </c>
      <c r="C4366">
        <v>100</v>
      </c>
      <c r="D4366">
        <v>100000</v>
      </c>
      <c r="E4366">
        <v>10</v>
      </c>
      <c r="F4366">
        <v>1</v>
      </c>
      <c r="G4366">
        <v>1.1027169999999999</v>
      </c>
      <c r="H4366">
        <v>1.3986999999999999E-2</v>
      </c>
      <c r="I4366">
        <v>0.106572</v>
      </c>
      <c r="J4366">
        <v>1.1841000000000001E-2</v>
      </c>
      <c r="K4366" t="str">
        <f>MID(M4366,22,1)</f>
        <v>6</v>
      </c>
      <c r="L4366" t="s">
        <v>69</v>
      </c>
      <c r="M4366" t="s">
        <v>70</v>
      </c>
      <c r="N4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4366" t="e">
        <f>VLOOKUP(TableOMP[[#This Row],[Label]],TableAvg[],2,FALSE)</f>
        <v>#N/A</v>
      </c>
      <c r="P4366" t="e">
        <f>VLOOKUP(TableOMP[[#This Row],[Label]],TableAvg[],3,FALSE)</f>
        <v>#N/A</v>
      </c>
      <c r="Q4366" t="e">
        <f>TableOMP[[#This Row],[Avg]]-$U$2*TableOMP[[#This Row],[StdDev]]</f>
        <v>#N/A</v>
      </c>
      <c r="R4366" t="e">
        <f>TableOMP[[#This Row],[Avg]]+$U$2*TableOMP[[#This Row],[StdDev]]</f>
        <v>#N/A</v>
      </c>
      <c r="S4366" t="e">
        <f>IF(AND(TableOMP[[#This Row],[total_time]]&gt;=TableOMP[[#This Row],[Low]], TableOMP[[#This Row],[total_time]]&lt;=TableOMP[[#This Row],[High]]),1,0)</f>
        <v>#N/A</v>
      </c>
    </row>
    <row r="4367" spans="1:19" hidden="1" x14ac:dyDescent="0.25">
      <c r="A4367" t="s">
        <v>15</v>
      </c>
      <c r="B4367">
        <v>100</v>
      </c>
      <c r="C4367">
        <v>100</v>
      </c>
      <c r="D4367">
        <v>100000</v>
      </c>
      <c r="E4367">
        <v>9</v>
      </c>
      <c r="F4367">
        <v>1</v>
      </c>
      <c r="G4367">
        <v>1.1112930000000001</v>
      </c>
      <c r="H4367">
        <v>2.6245999999999998E-2</v>
      </c>
      <c r="I4367">
        <v>0.105905</v>
      </c>
      <c r="J4367">
        <v>1.3238E-2</v>
      </c>
      <c r="K4367" t="str">
        <f>MID(M4367,22,1)</f>
        <v>6</v>
      </c>
      <c r="L4367" t="s">
        <v>69</v>
      </c>
      <c r="M4367" t="s">
        <v>70</v>
      </c>
      <c r="N4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4367" t="e">
        <f>VLOOKUP(TableOMP[[#This Row],[Label]],TableAvg[],2,FALSE)</f>
        <v>#N/A</v>
      </c>
      <c r="P4367" t="e">
        <f>VLOOKUP(TableOMP[[#This Row],[Label]],TableAvg[],3,FALSE)</f>
        <v>#N/A</v>
      </c>
      <c r="Q4367" t="e">
        <f>TableOMP[[#This Row],[Avg]]-$U$2*TableOMP[[#This Row],[StdDev]]</f>
        <v>#N/A</v>
      </c>
      <c r="R4367" t="e">
        <f>TableOMP[[#This Row],[Avg]]+$U$2*TableOMP[[#This Row],[StdDev]]</f>
        <v>#N/A</v>
      </c>
      <c r="S4367" t="e">
        <f>IF(AND(TableOMP[[#This Row],[total_time]]&gt;=TableOMP[[#This Row],[Low]], TableOMP[[#This Row],[total_time]]&lt;=TableOMP[[#This Row],[High]]),1,0)</f>
        <v>#N/A</v>
      </c>
    </row>
    <row r="4368" spans="1:19" hidden="1" x14ac:dyDescent="0.25">
      <c r="A4368" t="s">
        <v>15</v>
      </c>
      <c r="B4368">
        <v>100</v>
      </c>
      <c r="C4368">
        <v>100</v>
      </c>
      <c r="D4368">
        <v>100000</v>
      </c>
      <c r="E4368">
        <v>8</v>
      </c>
      <c r="F4368">
        <v>1</v>
      </c>
      <c r="G4368">
        <v>1.102768</v>
      </c>
      <c r="H4368">
        <v>2.4296999999999999E-2</v>
      </c>
      <c r="I4368">
        <v>6.5914E-2</v>
      </c>
      <c r="J4368">
        <v>9.4160000000000008E-3</v>
      </c>
      <c r="K4368" t="str">
        <f>MID(M4368,22,1)</f>
        <v>6</v>
      </c>
      <c r="L4368" t="s">
        <v>69</v>
      </c>
      <c r="M4368" t="s">
        <v>70</v>
      </c>
      <c r="N4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4368" t="e">
        <f>VLOOKUP(TableOMP[[#This Row],[Label]],TableAvg[],2,FALSE)</f>
        <v>#N/A</v>
      </c>
      <c r="P4368" t="e">
        <f>VLOOKUP(TableOMP[[#This Row],[Label]],TableAvg[],3,FALSE)</f>
        <v>#N/A</v>
      </c>
      <c r="Q4368" t="e">
        <f>TableOMP[[#This Row],[Avg]]-$U$2*TableOMP[[#This Row],[StdDev]]</f>
        <v>#N/A</v>
      </c>
      <c r="R4368" t="e">
        <f>TableOMP[[#This Row],[Avg]]+$U$2*TableOMP[[#This Row],[StdDev]]</f>
        <v>#N/A</v>
      </c>
      <c r="S4368" t="e">
        <f>IF(AND(TableOMP[[#This Row],[total_time]]&gt;=TableOMP[[#This Row],[Low]], TableOMP[[#This Row],[total_time]]&lt;=TableOMP[[#This Row],[High]]),1,0)</f>
        <v>#N/A</v>
      </c>
    </row>
    <row r="4369" spans="1:19" hidden="1" x14ac:dyDescent="0.25">
      <c r="A4369" t="s">
        <v>15</v>
      </c>
      <c r="B4369">
        <v>100</v>
      </c>
      <c r="C4369">
        <v>100</v>
      </c>
      <c r="D4369">
        <v>100000</v>
      </c>
      <c r="E4369">
        <v>7</v>
      </c>
      <c r="F4369">
        <v>1</v>
      </c>
      <c r="G4369">
        <v>1.096579</v>
      </c>
      <c r="H4369">
        <v>2.4194E-2</v>
      </c>
      <c r="I4369">
        <v>8.6794999999999997E-2</v>
      </c>
      <c r="J4369">
        <v>1.4466E-2</v>
      </c>
      <c r="K4369" t="str">
        <f>MID(M4369,22,1)</f>
        <v>6</v>
      </c>
      <c r="L4369" t="s">
        <v>69</v>
      </c>
      <c r="M4369" t="s">
        <v>70</v>
      </c>
      <c r="N4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4369" t="e">
        <f>VLOOKUP(TableOMP[[#This Row],[Label]],TableAvg[],2,FALSE)</f>
        <v>#N/A</v>
      </c>
      <c r="P4369" t="e">
        <f>VLOOKUP(TableOMP[[#This Row],[Label]],TableAvg[],3,FALSE)</f>
        <v>#N/A</v>
      </c>
      <c r="Q4369" t="e">
        <f>TableOMP[[#This Row],[Avg]]-$U$2*TableOMP[[#This Row],[StdDev]]</f>
        <v>#N/A</v>
      </c>
      <c r="R4369" t="e">
        <f>TableOMP[[#This Row],[Avg]]+$U$2*TableOMP[[#This Row],[StdDev]]</f>
        <v>#N/A</v>
      </c>
      <c r="S4369" t="e">
        <f>IF(AND(TableOMP[[#This Row],[total_time]]&gt;=TableOMP[[#This Row],[Low]], TableOMP[[#This Row],[total_time]]&lt;=TableOMP[[#This Row],[High]]),1,0)</f>
        <v>#N/A</v>
      </c>
    </row>
    <row r="4370" spans="1:19" hidden="1" x14ac:dyDescent="0.25">
      <c r="A4370" t="s">
        <v>15</v>
      </c>
      <c r="B4370">
        <v>100</v>
      </c>
      <c r="C4370">
        <v>100</v>
      </c>
      <c r="D4370">
        <v>100000</v>
      </c>
      <c r="E4370">
        <v>6</v>
      </c>
      <c r="F4370">
        <v>1</v>
      </c>
      <c r="G4370">
        <v>1.085121</v>
      </c>
      <c r="H4370">
        <v>2.1076999999999999E-2</v>
      </c>
      <c r="I4370">
        <v>8.4268999999999997E-2</v>
      </c>
      <c r="J4370">
        <v>1.6854000000000001E-2</v>
      </c>
      <c r="K4370" t="str">
        <f>MID(M4370,22,1)</f>
        <v>6</v>
      </c>
      <c r="L4370" t="s">
        <v>69</v>
      </c>
      <c r="M4370" t="s">
        <v>70</v>
      </c>
      <c r="N4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4370" t="e">
        <f>VLOOKUP(TableOMP[[#This Row],[Label]],TableAvg[],2,FALSE)</f>
        <v>#N/A</v>
      </c>
      <c r="P4370" t="e">
        <f>VLOOKUP(TableOMP[[#This Row],[Label]],TableAvg[],3,FALSE)</f>
        <v>#N/A</v>
      </c>
      <c r="Q4370" t="e">
        <f>TableOMP[[#This Row],[Avg]]-$U$2*TableOMP[[#This Row],[StdDev]]</f>
        <v>#N/A</v>
      </c>
      <c r="R4370" t="e">
        <f>TableOMP[[#This Row],[Avg]]+$U$2*TableOMP[[#This Row],[StdDev]]</f>
        <v>#N/A</v>
      </c>
      <c r="S4370" t="e">
        <f>IF(AND(TableOMP[[#This Row],[total_time]]&gt;=TableOMP[[#This Row],[Low]], TableOMP[[#This Row],[total_time]]&lt;=TableOMP[[#This Row],[High]]),1,0)</f>
        <v>#N/A</v>
      </c>
    </row>
    <row r="4371" spans="1:19" hidden="1" x14ac:dyDescent="0.25">
      <c r="A4371" t="s">
        <v>15</v>
      </c>
      <c r="B4371">
        <v>100</v>
      </c>
      <c r="C4371">
        <v>100</v>
      </c>
      <c r="D4371">
        <v>100000</v>
      </c>
      <c r="E4371">
        <v>5</v>
      </c>
      <c r="F4371">
        <v>1</v>
      </c>
      <c r="G4371">
        <v>1.067099</v>
      </c>
      <c r="H4371">
        <v>1.0714E-2</v>
      </c>
      <c r="I4371">
        <v>3.6705000000000002E-2</v>
      </c>
      <c r="J4371">
        <v>9.1760000000000001E-3</v>
      </c>
      <c r="K4371" t="str">
        <f>MID(M4371,22,1)</f>
        <v>6</v>
      </c>
      <c r="L4371" t="s">
        <v>69</v>
      </c>
      <c r="M4371" t="s">
        <v>70</v>
      </c>
      <c r="N4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4371" t="e">
        <f>VLOOKUP(TableOMP[[#This Row],[Label]],TableAvg[],2,FALSE)</f>
        <v>#N/A</v>
      </c>
      <c r="P4371" t="e">
        <f>VLOOKUP(TableOMP[[#This Row],[Label]],TableAvg[],3,FALSE)</f>
        <v>#N/A</v>
      </c>
      <c r="Q4371" t="e">
        <f>TableOMP[[#This Row],[Avg]]-$U$2*TableOMP[[#This Row],[StdDev]]</f>
        <v>#N/A</v>
      </c>
      <c r="R4371" t="e">
        <f>TableOMP[[#This Row],[Avg]]+$U$2*TableOMP[[#This Row],[StdDev]]</f>
        <v>#N/A</v>
      </c>
      <c r="S4371" t="e">
        <f>IF(AND(TableOMP[[#This Row],[total_time]]&gt;=TableOMP[[#This Row],[Low]], TableOMP[[#This Row],[total_time]]&lt;=TableOMP[[#This Row],[High]]),1,0)</f>
        <v>#N/A</v>
      </c>
    </row>
    <row r="4372" spans="1:19" hidden="1" x14ac:dyDescent="0.25">
      <c r="A4372" t="s">
        <v>15</v>
      </c>
      <c r="B4372">
        <v>100</v>
      </c>
      <c r="C4372">
        <v>100</v>
      </c>
      <c r="D4372">
        <v>100000</v>
      </c>
      <c r="E4372">
        <v>4</v>
      </c>
      <c r="F4372">
        <v>1</v>
      </c>
      <c r="G4372">
        <v>1.0601370000000001</v>
      </c>
      <c r="H4372">
        <v>8.3809999999999996E-3</v>
      </c>
      <c r="I4372">
        <v>2.0459999999999999E-2</v>
      </c>
      <c r="J4372">
        <v>6.8199999999999997E-3</v>
      </c>
      <c r="K4372" t="str">
        <f>MID(M4372,22,1)</f>
        <v>6</v>
      </c>
      <c r="L4372" t="s">
        <v>69</v>
      </c>
      <c r="M4372" t="s">
        <v>70</v>
      </c>
      <c r="N4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4372" t="e">
        <f>VLOOKUP(TableOMP[[#This Row],[Label]],TableAvg[],2,FALSE)</f>
        <v>#N/A</v>
      </c>
      <c r="P4372" t="e">
        <f>VLOOKUP(TableOMP[[#This Row],[Label]],TableAvg[],3,FALSE)</f>
        <v>#N/A</v>
      </c>
      <c r="Q4372" t="e">
        <f>TableOMP[[#This Row],[Avg]]-$U$2*TableOMP[[#This Row],[StdDev]]</f>
        <v>#N/A</v>
      </c>
      <c r="R4372" t="e">
        <f>TableOMP[[#This Row],[Avg]]+$U$2*TableOMP[[#This Row],[StdDev]]</f>
        <v>#N/A</v>
      </c>
      <c r="S4372" t="e">
        <f>IF(AND(TableOMP[[#This Row],[total_time]]&gt;=TableOMP[[#This Row],[Low]], TableOMP[[#This Row],[total_time]]&lt;=TableOMP[[#This Row],[High]]),1,0)</f>
        <v>#N/A</v>
      </c>
    </row>
    <row r="4373" spans="1:19" hidden="1" x14ac:dyDescent="0.25">
      <c r="A4373" t="s">
        <v>15</v>
      </c>
      <c r="B4373">
        <v>100</v>
      </c>
      <c r="C4373">
        <v>100</v>
      </c>
      <c r="D4373">
        <v>100000</v>
      </c>
      <c r="E4373">
        <v>3</v>
      </c>
      <c r="F4373">
        <v>1</v>
      </c>
      <c r="G4373">
        <v>1.061453</v>
      </c>
      <c r="H4373">
        <v>7.5209999999999999E-3</v>
      </c>
      <c r="I4373">
        <v>1.2055E-2</v>
      </c>
      <c r="J4373">
        <v>6.0270000000000002E-3</v>
      </c>
      <c r="K4373" t="str">
        <f>MID(M4373,22,1)</f>
        <v>6</v>
      </c>
      <c r="L4373" t="s">
        <v>69</v>
      </c>
      <c r="M4373" t="s">
        <v>70</v>
      </c>
      <c r="N4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4373" t="e">
        <f>VLOOKUP(TableOMP[[#This Row],[Label]],TableAvg[],2,FALSE)</f>
        <v>#N/A</v>
      </c>
      <c r="P4373" t="e">
        <f>VLOOKUP(TableOMP[[#This Row],[Label]],TableAvg[],3,FALSE)</f>
        <v>#N/A</v>
      </c>
      <c r="Q4373" t="e">
        <f>TableOMP[[#This Row],[Avg]]-$U$2*TableOMP[[#This Row],[StdDev]]</f>
        <v>#N/A</v>
      </c>
      <c r="R4373" t="e">
        <f>TableOMP[[#This Row],[Avg]]+$U$2*TableOMP[[#This Row],[StdDev]]</f>
        <v>#N/A</v>
      </c>
      <c r="S4373" t="e">
        <f>IF(AND(TableOMP[[#This Row],[total_time]]&gt;=TableOMP[[#This Row],[Low]], TableOMP[[#This Row],[total_time]]&lt;=TableOMP[[#This Row],[High]]),1,0)</f>
        <v>#N/A</v>
      </c>
    </row>
    <row r="4374" spans="1:19" hidden="1" x14ac:dyDescent="0.25">
      <c r="A4374" t="s">
        <v>15</v>
      </c>
      <c r="B4374">
        <v>100</v>
      </c>
      <c r="C4374">
        <v>100</v>
      </c>
      <c r="D4374">
        <v>100000</v>
      </c>
      <c r="E4374">
        <v>2</v>
      </c>
      <c r="F4374">
        <v>1</v>
      </c>
      <c r="G4374">
        <v>1.066559</v>
      </c>
      <c r="H4374">
        <v>1.43E-2</v>
      </c>
      <c r="I4374">
        <v>1.3021E-2</v>
      </c>
      <c r="J4374">
        <v>1.3021E-2</v>
      </c>
      <c r="K4374" t="str">
        <f>MID(M4374,22,1)</f>
        <v>6</v>
      </c>
      <c r="L4374" t="s">
        <v>69</v>
      </c>
      <c r="M4374" t="s">
        <v>70</v>
      </c>
      <c r="N4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4374" t="e">
        <f>VLOOKUP(TableOMP[[#This Row],[Label]],TableAvg[],2,FALSE)</f>
        <v>#N/A</v>
      </c>
      <c r="P4374" t="e">
        <f>VLOOKUP(TableOMP[[#This Row],[Label]],TableAvg[],3,FALSE)</f>
        <v>#N/A</v>
      </c>
      <c r="Q4374" t="e">
        <f>TableOMP[[#This Row],[Avg]]-$U$2*TableOMP[[#This Row],[StdDev]]</f>
        <v>#N/A</v>
      </c>
      <c r="R4374" t="e">
        <f>TableOMP[[#This Row],[Avg]]+$U$2*TableOMP[[#This Row],[StdDev]]</f>
        <v>#N/A</v>
      </c>
      <c r="S4374" t="e">
        <f>IF(AND(TableOMP[[#This Row],[total_time]]&gt;=TableOMP[[#This Row],[Low]], TableOMP[[#This Row],[total_time]]&lt;=TableOMP[[#This Row],[High]]),1,0)</f>
        <v>#N/A</v>
      </c>
    </row>
    <row r="4375" spans="1:19" hidden="1" x14ac:dyDescent="0.25">
      <c r="A4375" t="s">
        <v>15</v>
      </c>
      <c r="B4375">
        <v>100</v>
      </c>
      <c r="C4375">
        <v>100</v>
      </c>
      <c r="D4375">
        <v>100000</v>
      </c>
      <c r="E4375">
        <v>1</v>
      </c>
      <c r="F4375">
        <v>1</v>
      </c>
      <c r="G4375">
        <v>1.0611699999999999</v>
      </c>
      <c r="H4375">
        <v>5.2940000000000001E-3</v>
      </c>
      <c r="I4375">
        <v>0</v>
      </c>
      <c r="J4375">
        <v>0</v>
      </c>
      <c r="K4375" t="str">
        <f>MID(M4375,22,1)</f>
        <v>6</v>
      </c>
      <c r="L4375" t="s">
        <v>69</v>
      </c>
      <c r="M4375" t="s">
        <v>70</v>
      </c>
      <c r="N4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4375" t="e">
        <f>VLOOKUP(TableOMP[[#This Row],[Label]],TableAvg[],2,FALSE)</f>
        <v>#N/A</v>
      </c>
      <c r="P4375" t="e">
        <f>VLOOKUP(TableOMP[[#This Row],[Label]],TableAvg[],3,FALSE)</f>
        <v>#N/A</v>
      </c>
      <c r="Q4375" t="e">
        <f>TableOMP[[#This Row],[Avg]]-$U$2*TableOMP[[#This Row],[StdDev]]</f>
        <v>#N/A</v>
      </c>
      <c r="R4375" t="e">
        <f>TableOMP[[#This Row],[Avg]]+$U$2*TableOMP[[#This Row],[StdDev]]</f>
        <v>#N/A</v>
      </c>
      <c r="S4375" t="e">
        <f>IF(AND(TableOMP[[#This Row],[total_time]]&gt;=TableOMP[[#This Row],[Low]], TableOMP[[#This Row],[total_time]]&lt;=TableOMP[[#This Row],[High]]),1,0)</f>
        <v>#N/A</v>
      </c>
    </row>
    <row r="4376" spans="1:19" hidden="1" x14ac:dyDescent="0.25">
      <c r="A4376" t="s">
        <v>12</v>
      </c>
      <c r="B4376">
        <v>1000</v>
      </c>
      <c r="C4376">
        <v>100</v>
      </c>
      <c r="D4376">
        <v>100000</v>
      </c>
      <c r="E4376">
        <v>64</v>
      </c>
      <c r="F4376">
        <v>1</v>
      </c>
      <c r="G4376">
        <v>2.3123089999999999</v>
      </c>
      <c r="H4376">
        <v>7.2359000000000007E-2</v>
      </c>
      <c r="I4376">
        <v>3.744955</v>
      </c>
      <c r="J4376">
        <v>5.9443999999999997E-2</v>
      </c>
      <c r="K4376" t="str">
        <f>MID(M4376,22,1)</f>
        <v>5</v>
      </c>
      <c r="L4376" t="s">
        <v>71</v>
      </c>
      <c r="M4376" t="s">
        <v>72</v>
      </c>
      <c r="N4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4376" t="e">
        <f>VLOOKUP(TableOMP[[#This Row],[Label]],TableAvg[],2,FALSE)</f>
        <v>#N/A</v>
      </c>
      <c r="P4376" t="e">
        <f>VLOOKUP(TableOMP[[#This Row],[Label]],TableAvg[],3,FALSE)</f>
        <v>#N/A</v>
      </c>
      <c r="Q4376" t="e">
        <f>TableOMP[[#This Row],[Avg]]-$U$2*TableOMP[[#This Row],[StdDev]]</f>
        <v>#N/A</v>
      </c>
      <c r="R4376" t="e">
        <f>TableOMP[[#This Row],[Avg]]+$U$2*TableOMP[[#This Row],[StdDev]]</f>
        <v>#N/A</v>
      </c>
      <c r="S4376" t="e">
        <f>IF(AND(TableOMP[[#This Row],[total_time]]&gt;=TableOMP[[#This Row],[Low]], TableOMP[[#This Row],[total_time]]&lt;=TableOMP[[#This Row],[High]]),1,0)</f>
        <v>#N/A</v>
      </c>
    </row>
    <row r="4377" spans="1:19" hidden="1" x14ac:dyDescent="0.25">
      <c r="A4377" t="s">
        <v>12</v>
      </c>
      <c r="B4377">
        <v>1000</v>
      </c>
      <c r="C4377">
        <v>100</v>
      </c>
      <c r="D4377">
        <v>100000</v>
      </c>
      <c r="E4377">
        <v>63</v>
      </c>
      <c r="F4377">
        <v>1</v>
      </c>
      <c r="G4377">
        <v>2.3146070000000001</v>
      </c>
      <c r="H4377">
        <v>7.6011999999999996E-2</v>
      </c>
      <c r="I4377">
        <v>4.2766000000000002</v>
      </c>
      <c r="J4377">
        <v>6.8976999999999997E-2</v>
      </c>
      <c r="K4377" t="str">
        <f>MID(M4377,22,1)</f>
        <v>5</v>
      </c>
      <c r="L4377" t="s">
        <v>71</v>
      </c>
      <c r="M4377" t="s">
        <v>72</v>
      </c>
      <c r="N4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4377" t="e">
        <f>VLOOKUP(TableOMP[[#This Row],[Label]],TableAvg[],2,FALSE)</f>
        <v>#N/A</v>
      </c>
      <c r="P4377" t="e">
        <f>VLOOKUP(TableOMP[[#This Row],[Label]],TableAvg[],3,FALSE)</f>
        <v>#N/A</v>
      </c>
      <c r="Q4377" t="e">
        <f>TableOMP[[#This Row],[Avg]]-$U$2*TableOMP[[#This Row],[StdDev]]</f>
        <v>#N/A</v>
      </c>
      <c r="R4377" t="e">
        <f>TableOMP[[#This Row],[Avg]]+$U$2*TableOMP[[#This Row],[StdDev]]</f>
        <v>#N/A</v>
      </c>
      <c r="S4377" t="e">
        <f>IF(AND(TableOMP[[#This Row],[total_time]]&gt;=TableOMP[[#This Row],[Low]], TableOMP[[#This Row],[total_time]]&lt;=TableOMP[[#This Row],[High]]),1,0)</f>
        <v>#N/A</v>
      </c>
    </row>
    <row r="4378" spans="1:19" hidden="1" x14ac:dyDescent="0.25">
      <c r="A4378" t="s">
        <v>12</v>
      </c>
      <c r="B4378">
        <v>1000</v>
      </c>
      <c r="C4378">
        <v>100</v>
      </c>
      <c r="D4378">
        <v>100000</v>
      </c>
      <c r="E4378">
        <v>62</v>
      </c>
      <c r="F4378">
        <v>1</v>
      </c>
      <c r="G4378">
        <v>2.3337889999999999</v>
      </c>
      <c r="H4378">
        <v>8.0520999999999995E-2</v>
      </c>
      <c r="I4378">
        <v>4.4706149999999996</v>
      </c>
      <c r="J4378">
        <v>7.3289000000000007E-2</v>
      </c>
      <c r="K4378" t="str">
        <f>MID(M4378,22,1)</f>
        <v>5</v>
      </c>
      <c r="L4378" t="s">
        <v>71</v>
      </c>
      <c r="M4378" t="s">
        <v>72</v>
      </c>
      <c r="N4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4378" t="e">
        <f>VLOOKUP(TableOMP[[#This Row],[Label]],TableAvg[],2,FALSE)</f>
        <v>#N/A</v>
      </c>
      <c r="P4378" t="e">
        <f>VLOOKUP(TableOMP[[#This Row],[Label]],TableAvg[],3,FALSE)</f>
        <v>#N/A</v>
      </c>
      <c r="Q4378" t="e">
        <f>TableOMP[[#This Row],[Avg]]-$U$2*TableOMP[[#This Row],[StdDev]]</f>
        <v>#N/A</v>
      </c>
      <c r="R4378" t="e">
        <f>TableOMP[[#This Row],[Avg]]+$U$2*TableOMP[[#This Row],[StdDev]]</f>
        <v>#N/A</v>
      </c>
      <c r="S4378" t="e">
        <f>IF(AND(TableOMP[[#This Row],[total_time]]&gt;=TableOMP[[#This Row],[Low]], TableOMP[[#This Row],[total_time]]&lt;=TableOMP[[#This Row],[High]]),1,0)</f>
        <v>#N/A</v>
      </c>
    </row>
    <row r="4379" spans="1:19" hidden="1" x14ac:dyDescent="0.25">
      <c r="A4379" t="s">
        <v>12</v>
      </c>
      <c r="B4379">
        <v>1000</v>
      </c>
      <c r="C4379">
        <v>100</v>
      </c>
      <c r="D4379">
        <v>100000</v>
      </c>
      <c r="E4379">
        <v>61</v>
      </c>
      <c r="F4379">
        <v>1</v>
      </c>
      <c r="G4379">
        <v>2.6669309999999999</v>
      </c>
      <c r="H4379">
        <v>6.8780999999999995E-2</v>
      </c>
      <c r="I4379">
        <v>3.5858690000000002</v>
      </c>
      <c r="J4379">
        <v>5.9763999999999998E-2</v>
      </c>
      <c r="K4379" t="str">
        <f>MID(M4379,22,1)</f>
        <v>5</v>
      </c>
      <c r="L4379" t="s">
        <v>71</v>
      </c>
      <c r="M4379" t="s">
        <v>72</v>
      </c>
      <c r="N4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4379" t="e">
        <f>VLOOKUP(TableOMP[[#This Row],[Label]],TableAvg[],2,FALSE)</f>
        <v>#N/A</v>
      </c>
      <c r="P4379" t="e">
        <f>VLOOKUP(TableOMP[[#This Row],[Label]],TableAvg[],3,FALSE)</f>
        <v>#N/A</v>
      </c>
      <c r="Q4379" t="e">
        <f>TableOMP[[#This Row],[Avg]]-$U$2*TableOMP[[#This Row],[StdDev]]</f>
        <v>#N/A</v>
      </c>
      <c r="R4379" t="e">
        <f>TableOMP[[#This Row],[Avg]]+$U$2*TableOMP[[#This Row],[StdDev]]</f>
        <v>#N/A</v>
      </c>
      <c r="S4379" t="e">
        <f>IF(AND(TableOMP[[#This Row],[total_time]]&gt;=TableOMP[[#This Row],[Low]], TableOMP[[#This Row],[total_time]]&lt;=TableOMP[[#This Row],[High]]),1,0)</f>
        <v>#N/A</v>
      </c>
    </row>
    <row r="4380" spans="1:19" hidden="1" x14ac:dyDescent="0.25">
      <c r="A4380" t="s">
        <v>12</v>
      </c>
      <c r="B4380">
        <v>1000</v>
      </c>
      <c r="C4380">
        <v>100</v>
      </c>
      <c r="D4380">
        <v>100000</v>
      </c>
      <c r="E4380">
        <v>60</v>
      </c>
      <c r="F4380">
        <v>1</v>
      </c>
      <c r="G4380">
        <v>2.3911910000000001</v>
      </c>
      <c r="H4380">
        <v>6.8385000000000001E-2</v>
      </c>
      <c r="I4380">
        <v>3.594668</v>
      </c>
      <c r="J4380">
        <v>6.0927000000000002E-2</v>
      </c>
      <c r="K4380" t="str">
        <f>MID(M4380,22,1)</f>
        <v>5</v>
      </c>
      <c r="L4380" t="s">
        <v>71</v>
      </c>
      <c r="M4380" t="s">
        <v>72</v>
      </c>
      <c r="N4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4380" t="e">
        <f>VLOOKUP(TableOMP[[#This Row],[Label]],TableAvg[],2,FALSE)</f>
        <v>#N/A</v>
      </c>
      <c r="P4380" t="e">
        <f>VLOOKUP(TableOMP[[#This Row],[Label]],TableAvg[],3,FALSE)</f>
        <v>#N/A</v>
      </c>
      <c r="Q4380" t="e">
        <f>TableOMP[[#This Row],[Avg]]-$U$2*TableOMP[[#This Row],[StdDev]]</f>
        <v>#N/A</v>
      </c>
      <c r="R4380" t="e">
        <f>TableOMP[[#This Row],[Avg]]+$U$2*TableOMP[[#This Row],[StdDev]]</f>
        <v>#N/A</v>
      </c>
      <c r="S4380" t="e">
        <f>IF(AND(TableOMP[[#This Row],[total_time]]&gt;=TableOMP[[#This Row],[Low]], TableOMP[[#This Row],[total_time]]&lt;=TableOMP[[#This Row],[High]]),1,0)</f>
        <v>#N/A</v>
      </c>
    </row>
    <row r="4381" spans="1:19" hidden="1" x14ac:dyDescent="0.25">
      <c r="A4381" t="s">
        <v>12</v>
      </c>
      <c r="B4381">
        <v>1000</v>
      </c>
      <c r="C4381">
        <v>100</v>
      </c>
      <c r="D4381">
        <v>100000</v>
      </c>
      <c r="E4381">
        <v>59</v>
      </c>
      <c r="F4381">
        <v>1</v>
      </c>
      <c r="G4381">
        <v>2.2739929999999999</v>
      </c>
      <c r="H4381">
        <v>6.5009999999999998E-2</v>
      </c>
      <c r="I4381">
        <v>3.3230219999999999</v>
      </c>
      <c r="J4381">
        <v>5.7292999999999997E-2</v>
      </c>
      <c r="K4381" t="str">
        <f>MID(M4381,22,1)</f>
        <v>5</v>
      </c>
      <c r="L4381" t="s">
        <v>71</v>
      </c>
      <c r="M4381" t="s">
        <v>72</v>
      </c>
      <c r="N4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4381" t="e">
        <f>VLOOKUP(TableOMP[[#This Row],[Label]],TableAvg[],2,FALSE)</f>
        <v>#N/A</v>
      </c>
      <c r="P4381" t="e">
        <f>VLOOKUP(TableOMP[[#This Row],[Label]],TableAvg[],3,FALSE)</f>
        <v>#N/A</v>
      </c>
      <c r="Q4381" t="e">
        <f>TableOMP[[#This Row],[Avg]]-$U$2*TableOMP[[#This Row],[StdDev]]</f>
        <v>#N/A</v>
      </c>
      <c r="R4381" t="e">
        <f>TableOMP[[#This Row],[Avg]]+$U$2*TableOMP[[#This Row],[StdDev]]</f>
        <v>#N/A</v>
      </c>
      <c r="S4381" t="e">
        <f>IF(AND(TableOMP[[#This Row],[total_time]]&gt;=TableOMP[[#This Row],[Low]], TableOMP[[#This Row],[total_time]]&lt;=TableOMP[[#This Row],[High]]),1,0)</f>
        <v>#N/A</v>
      </c>
    </row>
    <row r="4382" spans="1:19" hidden="1" x14ac:dyDescent="0.25">
      <c r="A4382" t="s">
        <v>12</v>
      </c>
      <c r="B4382">
        <v>1000</v>
      </c>
      <c r="C4382">
        <v>100</v>
      </c>
      <c r="D4382">
        <v>100000</v>
      </c>
      <c r="E4382">
        <v>58</v>
      </c>
      <c r="F4382">
        <v>1</v>
      </c>
      <c r="G4382">
        <v>2.2828590000000002</v>
      </c>
      <c r="H4382">
        <v>6.5332000000000001E-2</v>
      </c>
      <c r="I4382">
        <v>3.2843830000000001</v>
      </c>
      <c r="J4382">
        <v>5.7620999999999999E-2</v>
      </c>
      <c r="K4382" t="str">
        <f>MID(M4382,22,1)</f>
        <v>5</v>
      </c>
      <c r="L4382" t="s">
        <v>71</v>
      </c>
      <c r="M4382" t="s">
        <v>72</v>
      </c>
      <c r="N4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4382" t="e">
        <f>VLOOKUP(TableOMP[[#This Row],[Label]],TableAvg[],2,FALSE)</f>
        <v>#N/A</v>
      </c>
      <c r="P4382" t="e">
        <f>VLOOKUP(TableOMP[[#This Row],[Label]],TableAvg[],3,FALSE)</f>
        <v>#N/A</v>
      </c>
      <c r="Q4382" t="e">
        <f>TableOMP[[#This Row],[Avg]]-$U$2*TableOMP[[#This Row],[StdDev]]</f>
        <v>#N/A</v>
      </c>
      <c r="R4382" t="e">
        <f>TableOMP[[#This Row],[Avg]]+$U$2*TableOMP[[#This Row],[StdDev]]</f>
        <v>#N/A</v>
      </c>
      <c r="S4382" t="e">
        <f>IF(AND(TableOMP[[#This Row],[total_time]]&gt;=TableOMP[[#This Row],[Low]], TableOMP[[#This Row],[total_time]]&lt;=TableOMP[[#This Row],[High]]),1,0)</f>
        <v>#N/A</v>
      </c>
    </row>
    <row r="4383" spans="1:19" hidden="1" x14ac:dyDescent="0.25">
      <c r="A4383" t="s">
        <v>12</v>
      </c>
      <c r="B4383">
        <v>1000</v>
      </c>
      <c r="C4383">
        <v>100</v>
      </c>
      <c r="D4383">
        <v>100000</v>
      </c>
      <c r="E4383">
        <v>57</v>
      </c>
      <c r="F4383">
        <v>1</v>
      </c>
      <c r="G4383">
        <v>2.3325269999999998</v>
      </c>
      <c r="H4383">
        <v>0.14796899999999999</v>
      </c>
      <c r="I4383">
        <v>6.2190060000000003</v>
      </c>
      <c r="J4383">
        <v>0.111054</v>
      </c>
      <c r="K4383" t="str">
        <f>MID(M4383,22,1)</f>
        <v>5</v>
      </c>
      <c r="L4383" t="s">
        <v>71</v>
      </c>
      <c r="M4383" t="s">
        <v>72</v>
      </c>
      <c r="N4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4383" t="e">
        <f>VLOOKUP(TableOMP[[#This Row],[Label]],TableAvg[],2,FALSE)</f>
        <v>#N/A</v>
      </c>
      <c r="P4383" t="e">
        <f>VLOOKUP(TableOMP[[#This Row],[Label]],TableAvg[],3,FALSE)</f>
        <v>#N/A</v>
      </c>
      <c r="Q4383" t="e">
        <f>TableOMP[[#This Row],[Avg]]-$U$2*TableOMP[[#This Row],[StdDev]]</f>
        <v>#N/A</v>
      </c>
      <c r="R4383" t="e">
        <f>TableOMP[[#This Row],[Avg]]+$U$2*TableOMP[[#This Row],[StdDev]]</f>
        <v>#N/A</v>
      </c>
      <c r="S4383" t="e">
        <f>IF(AND(TableOMP[[#This Row],[total_time]]&gt;=TableOMP[[#This Row],[Low]], TableOMP[[#This Row],[total_time]]&lt;=TableOMP[[#This Row],[High]]),1,0)</f>
        <v>#N/A</v>
      </c>
    </row>
    <row r="4384" spans="1:19" hidden="1" x14ac:dyDescent="0.25">
      <c r="A4384" t="s">
        <v>12</v>
      </c>
      <c r="B4384">
        <v>1000</v>
      </c>
      <c r="C4384">
        <v>100</v>
      </c>
      <c r="D4384">
        <v>100000</v>
      </c>
      <c r="E4384">
        <v>56</v>
      </c>
      <c r="F4384">
        <v>1</v>
      </c>
      <c r="G4384">
        <v>2.2955809999999999</v>
      </c>
      <c r="H4384">
        <v>0.10775899999999999</v>
      </c>
      <c r="I4384">
        <v>3.8296589999999999</v>
      </c>
      <c r="J4384">
        <v>6.9629999999999997E-2</v>
      </c>
      <c r="K4384" t="str">
        <f>MID(M4384,22,1)</f>
        <v>5</v>
      </c>
      <c r="L4384" t="s">
        <v>71</v>
      </c>
      <c r="M4384" t="s">
        <v>72</v>
      </c>
      <c r="N4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4384" t="e">
        <f>VLOOKUP(TableOMP[[#This Row],[Label]],TableAvg[],2,FALSE)</f>
        <v>#N/A</v>
      </c>
      <c r="P4384" t="e">
        <f>VLOOKUP(TableOMP[[#This Row],[Label]],TableAvg[],3,FALSE)</f>
        <v>#N/A</v>
      </c>
      <c r="Q4384" t="e">
        <f>TableOMP[[#This Row],[Avg]]-$U$2*TableOMP[[#This Row],[StdDev]]</f>
        <v>#N/A</v>
      </c>
      <c r="R4384" t="e">
        <f>TableOMP[[#This Row],[Avg]]+$U$2*TableOMP[[#This Row],[StdDev]]</f>
        <v>#N/A</v>
      </c>
      <c r="S4384" t="e">
        <f>IF(AND(TableOMP[[#This Row],[total_time]]&gt;=TableOMP[[#This Row],[Low]], TableOMP[[#This Row],[total_time]]&lt;=TableOMP[[#This Row],[High]]),1,0)</f>
        <v>#N/A</v>
      </c>
    </row>
    <row r="4385" spans="1:19" hidden="1" x14ac:dyDescent="0.25">
      <c r="A4385" t="s">
        <v>12</v>
      </c>
      <c r="B4385">
        <v>1000</v>
      </c>
      <c r="C4385">
        <v>100</v>
      </c>
      <c r="D4385">
        <v>100000</v>
      </c>
      <c r="E4385">
        <v>55</v>
      </c>
      <c r="F4385">
        <v>1</v>
      </c>
      <c r="G4385">
        <v>2.3182200000000002</v>
      </c>
      <c r="H4385">
        <v>0.13490199999999999</v>
      </c>
      <c r="I4385">
        <v>4.8598999999999997</v>
      </c>
      <c r="J4385">
        <v>8.9997999999999995E-2</v>
      </c>
      <c r="K4385" t="str">
        <f>MID(M4385,22,1)</f>
        <v>5</v>
      </c>
      <c r="L4385" t="s">
        <v>71</v>
      </c>
      <c r="M4385" t="s">
        <v>72</v>
      </c>
      <c r="N4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4385" t="e">
        <f>VLOOKUP(TableOMP[[#This Row],[Label]],TableAvg[],2,FALSE)</f>
        <v>#N/A</v>
      </c>
      <c r="P4385" t="e">
        <f>VLOOKUP(TableOMP[[#This Row],[Label]],TableAvg[],3,FALSE)</f>
        <v>#N/A</v>
      </c>
      <c r="Q4385" t="e">
        <f>TableOMP[[#This Row],[Avg]]-$U$2*TableOMP[[#This Row],[StdDev]]</f>
        <v>#N/A</v>
      </c>
      <c r="R4385" t="e">
        <f>TableOMP[[#This Row],[Avg]]+$U$2*TableOMP[[#This Row],[StdDev]]</f>
        <v>#N/A</v>
      </c>
      <c r="S4385" t="e">
        <f>IF(AND(TableOMP[[#This Row],[total_time]]&gt;=TableOMP[[#This Row],[Low]], TableOMP[[#This Row],[total_time]]&lt;=TableOMP[[#This Row],[High]]),1,0)</f>
        <v>#N/A</v>
      </c>
    </row>
    <row r="4386" spans="1:19" hidden="1" x14ac:dyDescent="0.25">
      <c r="A4386" t="s">
        <v>12</v>
      </c>
      <c r="B4386">
        <v>1000</v>
      </c>
      <c r="C4386">
        <v>100</v>
      </c>
      <c r="D4386">
        <v>100000</v>
      </c>
      <c r="E4386">
        <v>54</v>
      </c>
      <c r="F4386">
        <v>1</v>
      </c>
      <c r="G4386">
        <v>2.2812960000000002</v>
      </c>
      <c r="H4386">
        <v>8.1581000000000001E-2</v>
      </c>
      <c r="I4386">
        <v>3.2192660000000002</v>
      </c>
      <c r="J4386">
        <v>6.0741000000000003E-2</v>
      </c>
      <c r="K4386" t="str">
        <f>MID(M4386,22,1)</f>
        <v>5</v>
      </c>
      <c r="L4386" t="s">
        <v>71</v>
      </c>
      <c r="M4386" t="s">
        <v>72</v>
      </c>
      <c r="N4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4386" t="e">
        <f>VLOOKUP(TableOMP[[#This Row],[Label]],TableAvg[],2,FALSE)</f>
        <v>#N/A</v>
      </c>
      <c r="P4386" t="e">
        <f>VLOOKUP(TableOMP[[#This Row],[Label]],TableAvg[],3,FALSE)</f>
        <v>#N/A</v>
      </c>
      <c r="Q4386" t="e">
        <f>TableOMP[[#This Row],[Avg]]-$U$2*TableOMP[[#This Row],[StdDev]]</f>
        <v>#N/A</v>
      </c>
      <c r="R4386" t="e">
        <f>TableOMP[[#This Row],[Avg]]+$U$2*TableOMP[[#This Row],[StdDev]]</f>
        <v>#N/A</v>
      </c>
      <c r="S4386" t="e">
        <f>IF(AND(TableOMP[[#This Row],[total_time]]&gt;=TableOMP[[#This Row],[Low]], TableOMP[[#This Row],[total_time]]&lt;=TableOMP[[#This Row],[High]]),1,0)</f>
        <v>#N/A</v>
      </c>
    </row>
    <row r="4387" spans="1:19" hidden="1" x14ac:dyDescent="0.25">
      <c r="A4387" t="s">
        <v>12</v>
      </c>
      <c r="B4387">
        <v>1000</v>
      </c>
      <c r="C4387">
        <v>100</v>
      </c>
      <c r="D4387">
        <v>100000</v>
      </c>
      <c r="E4387">
        <v>53</v>
      </c>
      <c r="F4387">
        <v>1</v>
      </c>
      <c r="G4387">
        <v>2.6510129999999998</v>
      </c>
      <c r="H4387">
        <v>9.0365000000000001E-2</v>
      </c>
      <c r="I4387">
        <v>3.0847630000000001</v>
      </c>
      <c r="J4387">
        <v>5.9322E-2</v>
      </c>
      <c r="K4387" t="str">
        <f>MID(M4387,22,1)</f>
        <v>5</v>
      </c>
      <c r="L4387" t="s">
        <v>71</v>
      </c>
      <c r="M4387" t="s">
        <v>72</v>
      </c>
      <c r="N4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4387" t="e">
        <f>VLOOKUP(TableOMP[[#This Row],[Label]],TableAvg[],2,FALSE)</f>
        <v>#N/A</v>
      </c>
      <c r="P4387" t="e">
        <f>VLOOKUP(TableOMP[[#This Row],[Label]],TableAvg[],3,FALSE)</f>
        <v>#N/A</v>
      </c>
      <c r="Q4387" t="e">
        <f>TableOMP[[#This Row],[Avg]]-$U$2*TableOMP[[#This Row],[StdDev]]</f>
        <v>#N/A</v>
      </c>
      <c r="R4387" t="e">
        <f>TableOMP[[#This Row],[Avg]]+$U$2*TableOMP[[#This Row],[StdDev]]</f>
        <v>#N/A</v>
      </c>
      <c r="S4387" t="e">
        <f>IF(AND(TableOMP[[#This Row],[total_time]]&gt;=TableOMP[[#This Row],[Low]], TableOMP[[#This Row],[total_time]]&lt;=TableOMP[[#This Row],[High]]),1,0)</f>
        <v>#N/A</v>
      </c>
    </row>
    <row r="4388" spans="1:19" hidden="1" x14ac:dyDescent="0.25">
      <c r="A4388" t="s">
        <v>12</v>
      </c>
      <c r="B4388">
        <v>1000</v>
      </c>
      <c r="C4388">
        <v>100</v>
      </c>
      <c r="D4388">
        <v>100000</v>
      </c>
      <c r="E4388">
        <v>52</v>
      </c>
      <c r="F4388">
        <v>1</v>
      </c>
      <c r="G4388">
        <v>2.237063</v>
      </c>
      <c r="H4388">
        <v>6.0305999999999998E-2</v>
      </c>
      <c r="I4388">
        <v>2.6865489999999999</v>
      </c>
      <c r="J4388">
        <v>5.2677000000000002E-2</v>
      </c>
      <c r="K4388" t="str">
        <f>MID(M4388,22,1)</f>
        <v>5</v>
      </c>
      <c r="L4388" t="s">
        <v>71</v>
      </c>
      <c r="M4388" t="s">
        <v>72</v>
      </c>
      <c r="N4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4388" t="e">
        <f>VLOOKUP(TableOMP[[#This Row],[Label]],TableAvg[],2,FALSE)</f>
        <v>#N/A</v>
      </c>
      <c r="P4388" t="e">
        <f>VLOOKUP(TableOMP[[#This Row],[Label]],TableAvg[],3,FALSE)</f>
        <v>#N/A</v>
      </c>
      <c r="Q4388" t="e">
        <f>TableOMP[[#This Row],[Avg]]-$U$2*TableOMP[[#This Row],[StdDev]]</f>
        <v>#N/A</v>
      </c>
      <c r="R4388" t="e">
        <f>TableOMP[[#This Row],[Avg]]+$U$2*TableOMP[[#This Row],[StdDev]]</f>
        <v>#N/A</v>
      </c>
      <c r="S4388" t="e">
        <f>IF(AND(TableOMP[[#This Row],[total_time]]&gt;=TableOMP[[#This Row],[Low]], TableOMP[[#This Row],[total_time]]&lt;=TableOMP[[#This Row],[High]]),1,0)</f>
        <v>#N/A</v>
      </c>
    </row>
    <row r="4389" spans="1:19" hidden="1" x14ac:dyDescent="0.25">
      <c r="A4389" t="s">
        <v>12</v>
      </c>
      <c r="B4389">
        <v>1000</v>
      </c>
      <c r="C4389">
        <v>100</v>
      </c>
      <c r="D4389">
        <v>100000</v>
      </c>
      <c r="E4389">
        <v>51</v>
      </c>
      <c r="F4389">
        <v>1</v>
      </c>
      <c r="G4389">
        <v>2.2123119999999998</v>
      </c>
      <c r="H4389">
        <v>7.1415000000000006E-2</v>
      </c>
      <c r="I4389">
        <v>2.2872840000000001</v>
      </c>
      <c r="J4389">
        <v>4.5746000000000002E-2</v>
      </c>
      <c r="K4389" t="str">
        <f>MID(M4389,22,1)</f>
        <v>5</v>
      </c>
      <c r="L4389" t="s">
        <v>71</v>
      </c>
      <c r="M4389" t="s">
        <v>72</v>
      </c>
      <c r="N4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4389" t="e">
        <f>VLOOKUP(TableOMP[[#This Row],[Label]],TableAvg[],2,FALSE)</f>
        <v>#N/A</v>
      </c>
      <c r="P4389" t="e">
        <f>VLOOKUP(TableOMP[[#This Row],[Label]],TableAvg[],3,FALSE)</f>
        <v>#N/A</v>
      </c>
      <c r="Q4389" t="e">
        <f>TableOMP[[#This Row],[Avg]]-$U$2*TableOMP[[#This Row],[StdDev]]</f>
        <v>#N/A</v>
      </c>
      <c r="R4389" t="e">
        <f>TableOMP[[#This Row],[Avg]]+$U$2*TableOMP[[#This Row],[StdDev]]</f>
        <v>#N/A</v>
      </c>
      <c r="S4389" t="e">
        <f>IF(AND(TableOMP[[#This Row],[total_time]]&gt;=TableOMP[[#This Row],[Low]], TableOMP[[#This Row],[total_time]]&lt;=TableOMP[[#This Row],[High]]),1,0)</f>
        <v>#N/A</v>
      </c>
    </row>
    <row r="4390" spans="1:19" hidden="1" x14ac:dyDescent="0.25">
      <c r="A4390" t="s">
        <v>12</v>
      </c>
      <c r="B4390">
        <v>1000</v>
      </c>
      <c r="C4390">
        <v>100</v>
      </c>
      <c r="D4390">
        <v>100000</v>
      </c>
      <c r="E4390">
        <v>50</v>
      </c>
      <c r="F4390">
        <v>1</v>
      </c>
      <c r="G4390">
        <v>2.24912</v>
      </c>
      <c r="H4390">
        <v>0.108836</v>
      </c>
      <c r="I4390">
        <v>3.894406</v>
      </c>
      <c r="J4390">
        <v>7.9477999999999993E-2</v>
      </c>
      <c r="K4390" t="str">
        <f>MID(M4390,22,1)</f>
        <v>5</v>
      </c>
      <c r="L4390" t="s">
        <v>71</v>
      </c>
      <c r="M4390" t="s">
        <v>72</v>
      </c>
      <c r="N4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4390" t="e">
        <f>VLOOKUP(TableOMP[[#This Row],[Label]],TableAvg[],2,FALSE)</f>
        <v>#N/A</v>
      </c>
      <c r="P4390" t="e">
        <f>VLOOKUP(TableOMP[[#This Row],[Label]],TableAvg[],3,FALSE)</f>
        <v>#N/A</v>
      </c>
      <c r="Q4390" t="e">
        <f>TableOMP[[#This Row],[Avg]]-$U$2*TableOMP[[#This Row],[StdDev]]</f>
        <v>#N/A</v>
      </c>
      <c r="R4390" t="e">
        <f>TableOMP[[#This Row],[Avg]]+$U$2*TableOMP[[#This Row],[StdDev]]</f>
        <v>#N/A</v>
      </c>
      <c r="S4390" t="e">
        <f>IF(AND(TableOMP[[#This Row],[total_time]]&gt;=TableOMP[[#This Row],[Low]], TableOMP[[#This Row],[total_time]]&lt;=TableOMP[[#This Row],[High]]),1,0)</f>
        <v>#N/A</v>
      </c>
    </row>
    <row r="4391" spans="1:19" hidden="1" x14ac:dyDescent="0.25">
      <c r="A4391" t="s">
        <v>12</v>
      </c>
      <c r="B4391">
        <v>1000</v>
      </c>
      <c r="C4391">
        <v>100</v>
      </c>
      <c r="D4391">
        <v>100000</v>
      </c>
      <c r="E4391">
        <v>49</v>
      </c>
      <c r="F4391">
        <v>1</v>
      </c>
      <c r="G4391">
        <v>2.2220140000000002</v>
      </c>
      <c r="H4391">
        <v>8.1609000000000001E-2</v>
      </c>
      <c r="I4391">
        <v>2.2612380000000001</v>
      </c>
      <c r="J4391">
        <v>4.7108999999999998E-2</v>
      </c>
      <c r="K4391" t="str">
        <f>MID(M4391,22,1)</f>
        <v>5</v>
      </c>
      <c r="L4391" t="s">
        <v>71</v>
      </c>
      <c r="M4391" t="s">
        <v>72</v>
      </c>
      <c r="N4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4391" t="e">
        <f>VLOOKUP(TableOMP[[#This Row],[Label]],TableAvg[],2,FALSE)</f>
        <v>#N/A</v>
      </c>
      <c r="P4391" t="e">
        <f>VLOOKUP(TableOMP[[#This Row],[Label]],TableAvg[],3,FALSE)</f>
        <v>#N/A</v>
      </c>
      <c r="Q4391" t="e">
        <f>TableOMP[[#This Row],[Avg]]-$U$2*TableOMP[[#This Row],[StdDev]]</f>
        <v>#N/A</v>
      </c>
      <c r="R4391" t="e">
        <f>TableOMP[[#This Row],[Avg]]+$U$2*TableOMP[[#This Row],[StdDev]]</f>
        <v>#N/A</v>
      </c>
      <c r="S4391" t="e">
        <f>IF(AND(TableOMP[[#This Row],[total_time]]&gt;=TableOMP[[#This Row],[Low]], TableOMP[[#This Row],[total_time]]&lt;=TableOMP[[#This Row],[High]]),1,0)</f>
        <v>#N/A</v>
      </c>
    </row>
    <row r="4392" spans="1:19" hidden="1" x14ac:dyDescent="0.25">
      <c r="A4392" t="s">
        <v>12</v>
      </c>
      <c r="B4392">
        <v>1000</v>
      </c>
      <c r="C4392">
        <v>100</v>
      </c>
      <c r="D4392">
        <v>100000</v>
      </c>
      <c r="E4392">
        <v>48</v>
      </c>
      <c r="F4392">
        <v>1</v>
      </c>
      <c r="G4392">
        <v>2.5348630000000001</v>
      </c>
      <c r="H4392">
        <v>0.13348599999999999</v>
      </c>
      <c r="I4392">
        <v>5.6859010000000003</v>
      </c>
      <c r="J4392">
        <v>0.120977</v>
      </c>
      <c r="K4392" t="str">
        <f>MID(M4392,22,1)</f>
        <v>5</v>
      </c>
      <c r="L4392" t="s">
        <v>71</v>
      </c>
      <c r="M4392" t="s">
        <v>72</v>
      </c>
      <c r="N4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4392" t="e">
        <f>VLOOKUP(TableOMP[[#This Row],[Label]],TableAvg[],2,FALSE)</f>
        <v>#N/A</v>
      </c>
      <c r="P4392" t="e">
        <f>VLOOKUP(TableOMP[[#This Row],[Label]],TableAvg[],3,FALSE)</f>
        <v>#N/A</v>
      </c>
      <c r="Q4392" t="e">
        <f>TableOMP[[#This Row],[Avg]]-$U$2*TableOMP[[#This Row],[StdDev]]</f>
        <v>#N/A</v>
      </c>
      <c r="R4392" t="e">
        <f>TableOMP[[#This Row],[Avg]]+$U$2*TableOMP[[#This Row],[StdDev]]</f>
        <v>#N/A</v>
      </c>
      <c r="S4392" t="e">
        <f>IF(AND(TableOMP[[#This Row],[total_time]]&gt;=TableOMP[[#This Row],[Low]], TableOMP[[#This Row],[total_time]]&lt;=TableOMP[[#This Row],[High]]),1,0)</f>
        <v>#N/A</v>
      </c>
    </row>
    <row r="4393" spans="1:19" hidden="1" x14ac:dyDescent="0.25">
      <c r="A4393" t="s">
        <v>12</v>
      </c>
      <c r="B4393">
        <v>1000</v>
      </c>
      <c r="C4393">
        <v>100</v>
      </c>
      <c r="D4393">
        <v>100000</v>
      </c>
      <c r="E4393">
        <v>47</v>
      </c>
      <c r="F4393">
        <v>1</v>
      </c>
      <c r="G4393">
        <v>2.2210220000000001</v>
      </c>
      <c r="H4393">
        <v>7.4917999999999998E-2</v>
      </c>
      <c r="I4393">
        <v>2.3997470000000001</v>
      </c>
      <c r="J4393">
        <v>5.2167999999999999E-2</v>
      </c>
      <c r="K4393" t="str">
        <f>MID(M4393,22,1)</f>
        <v>5</v>
      </c>
      <c r="L4393" t="s">
        <v>71</v>
      </c>
      <c r="M4393" t="s">
        <v>72</v>
      </c>
      <c r="N4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4393" t="e">
        <f>VLOOKUP(TableOMP[[#This Row],[Label]],TableAvg[],2,FALSE)</f>
        <v>#N/A</v>
      </c>
      <c r="P4393" t="e">
        <f>VLOOKUP(TableOMP[[#This Row],[Label]],TableAvg[],3,FALSE)</f>
        <v>#N/A</v>
      </c>
      <c r="Q4393" t="e">
        <f>TableOMP[[#This Row],[Avg]]-$U$2*TableOMP[[#This Row],[StdDev]]</f>
        <v>#N/A</v>
      </c>
      <c r="R4393" t="e">
        <f>TableOMP[[#This Row],[Avg]]+$U$2*TableOMP[[#This Row],[StdDev]]</f>
        <v>#N/A</v>
      </c>
      <c r="S4393" t="e">
        <f>IF(AND(TableOMP[[#This Row],[total_time]]&gt;=TableOMP[[#This Row],[Low]], TableOMP[[#This Row],[total_time]]&lt;=TableOMP[[#This Row],[High]]),1,0)</f>
        <v>#N/A</v>
      </c>
    </row>
    <row r="4394" spans="1:19" hidden="1" x14ac:dyDescent="0.25">
      <c r="A4394" t="s">
        <v>12</v>
      </c>
      <c r="B4394">
        <v>1000</v>
      </c>
      <c r="C4394">
        <v>100</v>
      </c>
      <c r="D4394">
        <v>100000</v>
      </c>
      <c r="E4394">
        <v>46</v>
      </c>
      <c r="F4394">
        <v>1</v>
      </c>
      <c r="G4394">
        <v>2.1953800000000001</v>
      </c>
      <c r="H4394">
        <v>6.8442000000000003E-2</v>
      </c>
      <c r="I4394">
        <v>2.6331419999999999</v>
      </c>
      <c r="J4394">
        <v>5.8513999999999997E-2</v>
      </c>
      <c r="K4394" t="str">
        <f>MID(M4394,22,1)</f>
        <v>5</v>
      </c>
      <c r="L4394" t="s">
        <v>71</v>
      </c>
      <c r="M4394" t="s">
        <v>72</v>
      </c>
      <c r="N4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4394" t="e">
        <f>VLOOKUP(TableOMP[[#This Row],[Label]],TableAvg[],2,FALSE)</f>
        <v>#N/A</v>
      </c>
      <c r="P4394" t="e">
        <f>VLOOKUP(TableOMP[[#This Row],[Label]],TableAvg[],3,FALSE)</f>
        <v>#N/A</v>
      </c>
      <c r="Q4394" t="e">
        <f>TableOMP[[#This Row],[Avg]]-$U$2*TableOMP[[#This Row],[StdDev]]</f>
        <v>#N/A</v>
      </c>
      <c r="R4394" t="e">
        <f>TableOMP[[#This Row],[Avg]]+$U$2*TableOMP[[#This Row],[StdDev]]</f>
        <v>#N/A</v>
      </c>
      <c r="S4394" t="e">
        <f>IF(AND(TableOMP[[#This Row],[total_time]]&gt;=TableOMP[[#This Row],[Low]], TableOMP[[#This Row],[total_time]]&lt;=TableOMP[[#This Row],[High]]),1,0)</f>
        <v>#N/A</v>
      </c>
    </row>
    <row r="4395" spans="1:19" hidden="1" x14ac:dyDescent="0.25">
      <c r="A4395" t="s">
        <v>12</v>
      </c>
      <c r="B4395">
        <v>1000</v>
      </c>
      <c r="C4395">
        <v>100</v>
      </c>
      <c r="D4395">
        <v>100000</v>
      </c>
      <c r="E4395">
        <v>45</v>
      </c>
      <c r="F4395">
        <v>1</v>
      </c>
      <c r="G4395">
        <v>2.139284</v>
      </c>
      <c r="H4395">
        <v>4.6066000000000003E-2</v>
      </c>
      <c r="I4395">
        <v>1.7500469999999999</v>
      </c>
      <c r="J4395">
        <v>3.9773999999999997E-2</v>
      </c>
      <c r="K4395" t="str">
        <f>MID(M4395,22,1)</f>
        <v>5</v>
      </c>
      <c r="L4395" t="s">
        <v>71</v>
      </c>
      <c r="M4395" t="s">
        <v>72</v>
      </c>
      <c r="N4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4395" t="e">
        <f>VLOOKUP(TableOMP[[#This Row],[Label]],TableAvg[],2,FALSE)</f>
        <v>#N/A</v>
      </c>
      <c r="P4395" t="e">
        <f>VLOOKUP(TableOMP[[#This Row],[Label]],TableAvg[],3,FALSE)</f>
        <v>#N/A</v>
      </c>
      <c r="Q4395" t="e">
        <f>TableOMP[[#This Row],[Avg]]-$U$2*TableOMP[[#This Row],[StdDev]]</f>
        <v>#N/A</v>
      </c>
      <c r="R4395" t="e">
        <f>TableOMP[[#This Row],[Avg]]+$U$2*TableOMP[[#This Row],[StdDev]]</f>
        <v>#N/A</v>
      </c>
      <c r="S4395" t="e">
        <f>IF(AND(TableOMP[[#This Row],[total_time]]&gt;=TableOMP[[#This Row],[Low]], TableOMP[[#This Row],[total_time]]&lt;=TableOMP[[#This Row],[High]]),1,0)</f>
        <v>#N/A</v>
      </c>
    </row>
    <row r="4396" spans="1:19" hidden="1" x14ac:dyDescent="0.25">
      <c r="A4396" t="s">
        <v>12</v>
      </c>
      <c r="B4396">
        <v>1000</v>
      </c>
      <c r="C4396">
        <v>100</v>
      </c>
      <c r="D4396">
        <v>100000</v>
      </c>
      <c r="E4396">
        <v>44</v>
      </c>
      <c r="F4396">
        <v>1</v>
      </c>
      <c r="G4396">
        <v>2.188558</v>
      </c>
      <c r="H4396">
        <v>8.0151E-2</v>
      </c>
      <c r="I4396">
        <v>3.0021100000000001</v>
      </c>
      <c r="J4396">
        <v>6.9817000000000004E-2</v>
      </c>
      <c r="K4396" t="str">
        <f>MID(M4396,22,1)</f>
        <v>5</v>
      </c>
      <c r="L4396" t="s">
        <v>71</v>
      </c>
      <c r="M4396" t="s">
        <v>72</v>
      </c>
      <c r="N4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4396" t="e">
        <f>VLOOKUP(TableOMP[[#This Row],[Label]],TableAvg[],2,FALSE)</f>
        <v>#N/A</v>
      </c>
      <c r="P4396" t="e">
        <f>VLOOKUP(TableOMP[[#This Row],[Label]],TableAvg[],3,FALSE)</f>
        <v>#N/A</v>
      </c>
      <c r="Q4396" t="e">
        <f>TableOMP[[#This Row],[Avg]]-$U$2*TableOMP[[#This Row],[StdDev]]</f>
        <v>#N/A</v>
      </c>
      <c r="R4396" t="e">
        <f>TableOMP[[#This Row],[Avg]]+$U$2*TableOMP[[#This Row],[StdDev]]</f>
        <v>#N/A</v>
      </c>
      <c r="S4396" t="e">
        <f>IF(AND(TableOMP[[#This Row],[total_time]]&gt;=TableOMP[[#This Row],[Low]], TableOMP[[#This Row],[total_time]]&lt;=TableOMP[[#This Row],[High]]),1,0)</f>
        <v>#N/A</v>
      </c>
    </row>
    <row r="4397" spans="1:19" hidden="1" x14ac:dyDescent="0.25">
      <c r="A4397" t="s">
        <v>12</v>
      </c>
      <c r="B4397">
        <v>1000</v>
      </c>
      <c r="C4397">
        <v>100</v>
      </c>
      <c r="D4397">
        <v>100000</v>
      </c>
      <c r="E4397">
        <v>43</v>
      </c>
      <c r="F4397">
        <v>1</v>
      </c>
      <c r="G4397">
        <v>2.1899739999999999</v>
      </c>
      <c r="H4397">
        <v>7.4796000000000001E-2</v>
      </c>
      <c r="I4397">
        <v>2.0496470000000002</v>
      </c>
      <c r="J4397">
        <v>4.8800999999999997E-2</v>
      </c>
      <c r="K4397" t="str">
        <f>MID(M4397,22,1)</f>
        <v>5</v>
      </c>
      <c r="L4397" t="s">
        <v>71</v>
      </c>
      <c r="M4397" t="s">
        <v>72</v>
      </c>
      <c r="N4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4397" t="e">
        <f>VLOOKUP(TableOMP[[#This Row],[Label]],TableAvg[],2,FALSE)</f>
        <v>#N/A</v>
      </c>
      <c r="P4397" t="e">
        <f>VLOOKUP(TableOMP[[#This Row],[Label]],TableAvg[],3,FALSE)</f>
        <v>#N/A</v>
      </c>
      <c r="Q4397" t="e">
        <f>TableOMP[[#This Row],[Avg]]-$U$2*TableOMP[[#This Row],[StdDev]]</f>
        <v>#N/A</v>
      </c>
      <c r="R4397" t="e">
        <f>TableOMP[[#This Row],[Avg]]+$U$2*TableOMP[[#This Row],[StdDev]]</f>
        <v>#N/A</v>
      </c>
      <c r="S4397" t="e">
        <f>IF(AND(TableOMP[[#This Row],[total_time]]&gt;=TableOMP[[#This Row],[Low]], TableOMP[[#This Row],[total_time]]&lt;=TableOMP[[#This Row],[High]]),1,0)</f>
        <v>#N/A</v>
      </c>
    </row>
    <row r="4398" spans="1:19" hidden="1" x14ac:dyDescent="0.25">
      <c r="A4398" t="s">
        <v>12</v>
      </c>
      <c r="B4398">
        <v>1000</v>
      </c>
      <c r="C4398">
        <v>100</v>
      </c>
      <c r="D4398">
        <v>100000</v>
      </c>
      <c r="E4398">
        <v>42</v>
      </c>
      <c r="F4398">
        <v>1</v>
      </c>
      <c r="G4398">
        <v>2.1429960000000001</v>
      </c>
      <c r="H4398">
        <v>7.5766E-2</v>
      </c>
      <c r="I4398">
        <v>1.712742</v>
      </c>
      <c r="J4398">
        <v>4.1773999999999999E-2</v>
      </c>
      <c r="K4398" t="str">
        <f>MID(M4398,22,1)</f>
        <v>5</v>
      </c>
      <c r="L4398" t="s">
        <v>71</v>
      </c>
      <c r="M4398" t="s">
        <v>72</v>
      </c>
      <c r="N4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4398" t="e">
        <f>VLOOKUP(TableOMP[[#This Row],[Label]],TableAvg[],2,FALSE)</f>
        <v>#N/A</v>
      </c>
      <c r="P4398" t="e">
        <f>VLOOKUP(TableOMP[[#This Row],[Label]],TableAvg[],3,FALSE)</f>
        <v>#N/A</v>
      </c>
      <c r="Q4398" t="e">
        <f>TableOMP[[#This Row],[Avg]]-$U$2*TableOMP[[#This Row],[StdDev]]</f>
        <v>#N/A</v>
      </c>
      <c r="R4398" t="e">
        <f>TableOMP[[#This Row],[Avg]]+$U$2*TableOMP[[#This Row],[StdDev]]</f>
        <v>#N/A</v>
      </c>
      <c r="S4398" t="e">
        <f>IF(AND(TableOMP[[#This Row],[total_time]]&gt;=TableOMP[[#This Row],[Low]], TableOMP[[#This Row],[total_time]]&lt;=TableOMP[[#This Row],[High]]),1,0)</f>
        <v>#N/A</v>
      </c>
    </row>
    <row r="4399" spans="1:19" hidden="1" x14ac:dyDescent="0.25">
      <c r="A4399" t="s">
        <v>12</v>
      </c>
      <c r="B4399">
        <v>1000</v>
      </c>
      <c r="C4399">
        <v>100</v>
      </c>
      <c r="D4399">
        <v>100000</v>
      </c>
      <c r="E4399">
        <v>41</v>
      </c>
      <c r="F4399">
        <v>1</v>
      </c>
      <c r="G4399">
        <v>2.1127820000000002</v>
      </c>
      <c r="H4399">
        <v>6.9810999999999998E-2</v>
      </c>
      <c r="I4399">
        <v>1.7584679999999999</v>
      </c>
      <c r="J4399">
        <v>4.3962000000000001E-2</v>
      </c>
      <c r="K4399" t="str">
        <f>MID(M4399,22,1)</f>
        <v>5</v>
      </c>
      <c r="L4399" t="s">
        <v>71</v>
      </c>
      <c r="M4399" t="s">
        <v>72</v>
      </c>
      <c r="N4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4399" t="e">
        <f>VLOOKUP(TableOMP[[#This Row],[Label]],TableAvg[],2,FALSE)</f>
        <v>#N/A</v>
      </c>
      <c r="P4399" t="e">
        <f>VLOOKUP(TableOMP[[#This Row],[Label]],TableAvg[],3,FALSE)</f>
        <v>#N/A</v>
      </c>
      <c r="Q4399" t="e">
        <f>TableOMP[[#This Row],[Avg]]-$U$2*TableOMP[[#This Row],[StdDev]]</f>
        <v>#N/A</v>
      </c>
      <c r="R4399" t="e">
        <f>TableOMP[[#This Row],[Avg]]+$U$2*TableOMP[[#This Row],[StdDev]]</f>
        <v>#N/A</v>
      </c>
      <c r="S4399" t="e">
        <f>IF(AND(TableOMP[[#This Row],[total_time]]&gt;=TableOMP[[#This Row],[Low]], TableOMP[[#This Row],[total_time]]&lt;=TableOMP[[#This Row],[High]]),1,0)</f>
        <v>#N/A</v>
      </c>
    </row>
    <row r="4400" spans="1:19" hidden="1" x14ac:dyDescent="0.25">
      <c r="A4400" t="s">
        <v>12</v>
      </c>
      <c r="B4400">
        <v>1000</v>
      </c>
      <c r="C4400">
        <v>100</v>
      </c>
      <c r="D4400">
        <v>100000</v>
      </c>
      <c r="E4400">
        <v>40</v>
      </c>
      <c r="F4400">
        <v>1</v>
      </c>
      <c r="G4400">
        <v>2.0840800000000002</v>
      </c>
      <c r="H4400">
        <v>4.5714999999999999E-2</v>
      </c>
      <c r="I4400">
        <v>1.422032</v>
      </c>
      <c r="J4400">
        <v>3.6462000000000001E-2</v>
      </c>
      <c r="K4400" t="str">
        <f>MID(M4400,22,1)</f>
        <v>5</v>
      </c>
      <c r="L4400" t="s">
        <v>71</v>
      </c>
      <c r="M4400" t="s">
        <v>72</v>
      </c>
      <c r="N4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4400" t="e">
        <f>VLOOKUP(TableOMP[[#This Row],[Label]],TableAvg[],2,FALSE)</f>
        <v>#N/A</v>
      </c>
      <c r="P4400" t="e">
        <f>VLOOKUP(TableOMP[[#This Row],[Label]],TableAvg[],3,FALSE)</f>
        <v>#N/A</v>
      </c>
      <c r="Q4400" t="e">
        <f>TableOMP[[#This Row],[Avg]]-$U$2*TableOMP[[#This Row],[StdDev]]</f>
        <v>#N/A</v>
      </c>
      <c r="R4400" t="e">
        <f>TableOMP[[#This Row],[Avg]]+$U$2*TableOMP[[#This Row],[StdDev]]</f>
        <v>#N/A</v>
      </c>
      <c r="S4400" t="e">
        <f>IF(AND(TableOMP[[#This Row],[total_time]]&gt;=TableOMP[[#This Row],[Low]], TableOMP[[#This Row],[total_time]]&lt;=TableOMP[[#This Row],[High]]),1,0)</f>
        <v>#N/A</v>
      </c>
    </row>
    <row r="4401" spans="1:19" hidden="1" x14ac:dyDescent="0.25">
      <c r="A4401" t="s">
        <v>12</v>
      </c>
      <c r="B4401">
        <v>1000</v>
      </c>
      <c r="C4401">
        <v>100</v>
      </c>
      <c r="D4401">
        <v>100000</v>
      </c>
      <c r="E4401">
        <v>39</v>
      </c>
      <c r="F4401">
        <v>1</v>
      </c>
      <c r="G4401">
        <v>2.0869</v>
      </c>
      <c r="H4401">
        <v>5.8735000000000002E-2</v>
      </c>
      <c r="I4401">
        <v>1.6855260000000001</v>
      </c>
      <c r="J4401">
        <v>4.4356E-2</v>
      </c>
      <c r="K4401" t="str">
        <f>MID(M4401,22,1)</f>
        <v>5</v>
      </c>
      <c r="L4401" t="s">
        <v>71</v>
      </c>
      <c r="M4401" t="s">
        <v>72</v>
      </c>
      <c r="N4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4401" t="e">
        <f>VLOOKUP(TableOMP[[#This Row],[Label]],TableAvg[],2,FALSE)</f>
        <v>#N/A</v>
      </c>
      <c r="P4401" t="e">
        <f>VLOOKUP(TableOMP[[#This Row],[Label]],TableAvg[],3,FALSE)</f>
        <v>#N/A</v>
      </c>
      <c r="Q4401" t="e">
        <f>TableOMP[[#This Row],[Avg]]-$U$2*TableOMP[[#This Row],[StdDev]]</f>
        <v>#N/A</v>
      </c>
      <c r="R4401" t="e">
        <f>TableOMP[[#This Row],[Avg]]+$U$2*TableOMP[[#This Row],[StdDev]]</f>
        <v>#N/A</v>
      </c>
      <c r="S4401" t="e">
        <f>IF(AND(TableOMP[[#This Row],[total_time]]&gt;=TableOMP[[#This Row],[Low]], TableOMP[[#This Row],[total_time]]&lt;=TableOMP[[#This Row],[High]]),1,0)</f>
        <v>#N/A</v>
      </c>
    </row>
    <row r="4402" spans="1:19" hidden="1" x14ac:dyDescent="0.25">
      <c r="A4402" t="s">
        <v>12</v>
      </c>
      <c r="B4402">
        <v>1000</v>
      </c>
      <c r="C4402">
        <v>100</v>
      </c>
      <c r="D4402">
        <v>100000</v>
      </c>
      <c r="E4402">
        <v>38</v>
      </c>
      <c r="F4402">
        <v>1</v>
      </c>
      <c r="G4402">
        <v>2.2216170000000002</v>
      </c>
      <c r="H4402">
        <v>7.5952000000000006E-2</v>
      </c>
      <c r="I4402">
        <v>1.9015580000000001</v>
      </c>
      <c r="J4402">
        <v>5.1393000000000001E-2</v>
      </c>
      <c r="K4402" t="str">
        <f>MID(M4402,22,1)</f>
        <v>5</v>
      </c>
      <c r="L4402" t="s">
        <v>71</v>
      </c>
      <c r="M4402" t="s">
        <v>72</v>
      </c>
      <c r="N4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4402" t="e">
        <f>VLOOKUP(TableOMP[[#This Row],[Label]],TableAvg[],2,FALSE)</f>
        <v>#N/A</v>
      </c>
      <c r="P4402" t="e">
        <f>VLOOKUP(TableOMP[[#This Row],[Label]],TableAvg[],3,FALSE)</f>
        <v>#N/A</v>
      </c>
      <c r="Q4402" t="e">
        <f>TableOMP[[#This Row],[Avg]]-$U$2*TableOMP[[#This Row],[StdDev]]</f>
        <v>#N/A</v>
      </c>
      <c r="R4402" t="e">
        <f>TableOMP[[#This Row],[Avg]]+$U$2*TableOMP[[#This Row],[StdDev]]</f>
        <v>#N/A</v>
      </c>
      <c r="S4402" t="e">
        <f>IF(AND(TableOMP[[#This Row],[total_time]]&gt;=TableOMP[[#This Row],[Low]], TableOMP[[#This Row],[total_time]]&lt;=TableOMP[[#This Row],[High]]),1,0)</f>
        <v>#N/A</v>
      </c>
    </row>
    <row r="4403" spans="1:19" hidden="1" x14ac:dyDescent="0.25">
      <c r="A4403" t="s">
        <v>12</v>
      </c>
      <c r="B4403">
        <v>1000</v>
      </c>
      <c r="C4403">
        <v>100</v>
      </c>
      <c r="D4403">
        <v>100000</v>
      </c>
      <c r="E4403">
        <v>37</v>
      </c>
      <c r="F4403">
        <v>1</v>
      </c>
      <c r="G4403">
        <v>2.1127850000000001</v>
      </c>
      <c r="H4403">
        <v>6.1839999999999999E-2</v>
      </c>
      <c r="I4403">
        <v>1.6861969999999999</v>
      </c>
      <c r="J4403">
        <v>4.6838999999999999E-2</v>
      </c>
      <c r="K4403" t="str">
        <f>MID(M4403,22,1)</f>
        <v>5</v>
      </c>
      <c r="L4403" t="s">
        <v>71</v>
      </c>
      <c r="M4403" t="s">
        <v>72</v>
      </c>
      <c r="N4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4403" t="e">
        <f>VLOOKUP(TableOMP[[#This Row],[Label]],TableAvg[],2,FALSE)</f>
        <v>#N/A</v>
      </c>
      <c r="P4403" t="e">
        <f>VLOOKUP(TableOMP[[#This Row],[Label]],TableAvg[],3,FALSE)</f>
        <v>#N/A</v>
      </c>
      <c r="Q4403" t="e">
        <f>TableOMP[[#This Row],[Avg]]-$U$2*TableOMP[[#This Row],[StdDev]]</f>
        <v>#N/A</v>
      </c>
      <c r="R4403" t="e">
        <f>TableOMP[[#This Row],[Avg]]+$U$2*TableOMP[[#This Row],[StdDev]]</f>
        <v>#N/A</v>
      </c>
      <c r="S4403" t="e">
        <f>IF(AND(TableOMP[[#This Row],[total_time]]&gt;=TableOMP[[#This Row],[Low]], TableOMP[[#This Row],[total_time]]&lt;=TableOMP[[#This Row],[High]]),1,0)</f>
        <v>#N/A</v>
      </c>
    </row>
    <row r="4404" spans="1:19" hidden="1" x14ac:dyDescent="0.25">
      <c r="A4404" t="s">
        <v>12</v>
      </c>
      <c r="B4404">
        <v>1000</v>
      </c>
      <c r="C4404">
        <v>100</v>
      </c>
      <c r="D4404">
        <v>100000</v>
      </c>
      <c r="E4404">
        <v>36</v>
      </c>
      <c r="F4404">
        <v>1</v>
      </c>
      <c r="G4404">
        <v>2.0518830000000001</v>
      </c>
      <c r="H4404">
        <v>4.3824000000000002E-2</v>
      </c>
      <c r="I4404">
        <v>1.3004880000000001</v>
      </c>
      <c r="J4404">
        <v>3.7157000000000003E-2</v>
      </c>
      <c r="K4404" t="str">
        <f>MID(M4404,22,1)</f>
        <v>5</v>
      </c>
      <c r="L4404" t="s">
        <v>71</v>
      </c>
      <c r="M4404" t="s">
        <v>72</v>
      </c>
      <c r="N4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4404" t="e">
        <f>VLOOKUP(TableOMP[[#This Row],[Label]],TableAvg[],2,FALSE)</f>
        <v>#N/A</v>
      </c>
      <c r="P4404" t="e">
        <f>VLOOKUP(TableOMP[[#This Row],[Label]],TableAvg[],3,FALSE)</f>
        <v>#N/A</v>
      </c>
      <c r="Q4404" t="e">
        <f>TableOMP[[#This Row],[Avg]]-$U$2*TableOMP[[#This Row],[StdDev]]</f>
        <v>#N/A</v>
      </c>
      <c r="R4404" t="e">
        <f>TableOMP[[#This Row],[Avg]]+$U$2*TableOMP[[#This Row],[StdDev]]</f>
        <v>#N/A</v>
      </c>
      <c r="S4404" t="e">
        <f>IF(AND(TableOMP[[#This Row],[total_time]]&gt;=TableOMP[[#This Row],[Low]], TableOMP[[#This Row],[total_time]]&lt;=TableOMP[[#This Row],[High]]),1,0)</f>
        <v>#N/A</v>
      </c>
    </row>
    <row r="4405" spans="1:19" hidden="1" x14ac:dyDescent="0.25">
      <c r="A4405" t="s">
        <v>12</v>
      </c>
      <c r="B4405">
        <v>1000</v>
      </c>
      <c r="C4405">
        <v>100</v>
      </c>
      <c r="D4405">
        <v>100000</v>
      </c>
      <c r="E4405">
        <v>35</v>
      </c>
      <c r="F4405">
        <v>1</v>
      </c>
      <c r="G4405">
        <v>2.1198109999999999</v>
      </c>
      <c r="H4405">
        <v>7.2374999999999995E-2</v>
      </c>
      <c r="I4405">
        <v>1.6280239999999999</v>
      </c>
      <c r="J4405">
        <v>4.7883000000000002E-2</v>
      </c>
      <c r="K4405" t="str">
        <f>MID(M4405,22,1)</f>
        <v>5</v>
      </c>
      <c r="L4405" t="s">
        <v>71</v>
      </c>
      <c r="M4405" t="s">
        <v>72</v>
      </c>
      <c r="N4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4405" t="e">
        <f>VLOOKUP(TableOMP[[#This Row],[Label]],TableAvg[],2,FALSE)</f>
        <v>#N/A</v>
      </c>
      <c r="P4405" t="e">
        <f>VLOOKUP(TableOMP[[#This Row],[Label]],TableAvg[],3,FALSE)</f>
        <v>#N/A</v>
      </c>
      <c r="Q4405" t="e">
        <f>TableOMP[[#This Row],[Avg]]-$U$2*TableOMP[[#This Row],[StdDev]]</f>
        <v>#N/A</v>
      </c>
      <c r="R4405" t="e">
        <f>TableOMP[[#This Row],[Avg]]+$U$2*TableOMP[[#This Row],[StdDev]]</f>
        <v>#N/A</v>
      </c>
      <c r="S4405" t="e">
        <f>IF(AND(TableOMP[[#This Row],[total_time]]&gt;=TableOMP[[#This Row],[Low]], TableOMP[[#This Row],[total_time]]&lt;=TableOMP[[#This Row],[High]]),1,0)</f>
        <v>#N/A</v>
      </c>
    </row>
    <row r="4406" spans="1:19" hidden="1" x14ac:dyDescent="0.25">
      <c r="A4406" t="s">
        <v>12</v>
      </c>
      <c r="B4406">
        <v>1000</v>
      </c>
      <c r="C4406">
        <v>100</v>
      </c>
      <c r="D4406">
        <v>100000</v>
      </c>
      <c r="E4406">
        <v>34</v>
      </c>
      <c r="F4406">
        <v>1</v>
      </c>
      <c r="G4406">
        <v>2.4100350000000001</v>
      </c>
      <c r="H4406">
        <v>7.3028999999999997E-2</v>
      </c>
      <c r="I4406">
        <v>1.7956639999999999</v>
      </c>
      <c r="J4406">
        <v>5.4413999999999997E-2</v>
      </c>
      <c r="K4406" t="str">
        <f>MID(M4406,22,1)</f>
        <v>5</v>
      </c>
      <c r="L4406" t="s">
        <v>71</v>
      </c>
      <c r="M4406" t="s">
        <v>72</v>
      </c>
      <c r="N4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4406" t="e">
        <f>VLOOKUP(TableOMP[[#This Row],[Label]],TableAvg[],2,FALSE)</f>
        <v>#N/A</v>
      </c>
      <c r="P4406" t="e">
        <f>VLOOKUP(TableOMP[[#This Row],[Label]],TableAvg[],3,FALSE)</f>
        <v>#N/A</v>
      </c>
      <c r="Q4406" t="e">
        <f>TableOMP[[#This Row],[Avg]]-$U$2*TableOMP[[#This Row],[StdDev]]</f>
        <v>#N/A</v>
      </c>
      <c r="R4406" t="e">
        <f>TableOMP[[#This Row],[Avg]]+$U$2*TableOMP[[#This Row],[StdDev]]</f>
        <v>#N/A</v>
      </c>
      <c r="S4406" t="e">
        <f>IF(AND(TableOMP[[#This Row],[total_time]]&gt;=TableOMP[[#This Row],[Low]], TableOMP[[#This Row],[total_time]]&lt;=TableOMP[[#This Row],[High]]),1,0)</f>
        <v>#N/A</v>
      </c>
    </row>
    <row r="4407" spans="1:19" hidden="1" x14ac:dyDescent="0.25">
      <c r="A4407" t="s">
        <v>12</v>
      </c>
      <c r="B4407">
        <v>1000</v>
      </c>
      <c r="C4407">
        <v>100</v>
      </c>
      <c r="D4407">
        <v>100000</v>
      </c>
      <c r="E4407">
        <v>33</v>
      </c>
      <c r="F4407">
        <v>1</v>
      </c>
      <c r="G4407">
        <v>2.323321</v>
      </c>
      <c r="H4407">
        <v>5.0578999999999999E-2</v>
      </c>
      <c r="I4407">
        <v>1.2967379999999999</v>
      </c>
      <c r="J4407">
        <v>4.0523000000000003E-2</v>
      </c>
      <c r="K4407" t="str">
        <f>MID(M4407,22,1)</f>
        <v>5</v>
      </c>
      <c r="L4407" t="s">
        <v>71</v>
      </c>
      <c r="M4407" t="s">
        <v>72</v>
      </c>
      <c r="N4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4407" t="e">
        <f>VLOOKUP(TableOMP[[#This Row],[Label]],TableAvg[],2,FALSE)</f>
        <v>#N/A</v>
      </c>
      <c r="P4407" t="e">
        <f>VLOOKUP(TableOMP[[#This Row],[Label]],TableAvg[],3,FALSE)</f>
        <v>#N/A</v>
      </c>
      <c r="Q4407" t="e">
        <f>TableOMP[[#This Row],[Avg]]-$U$2*TableOMP[[#This Row],[StdDev]]</f>
        <v>#N/A</v>
      </c>
      <c r="R4407" t="e">
        <f>TableOMP[[#This Row],[Avg]]+$U$2*TableOMP[[#This Row],[StdDev]]</f>
        <v>#N/A</v>
      </c>
      <c r="S4407" t="e">
        <f>IF(AND(TableOMP[[#This Row],[total_time]]&gt;=TableOMP[[#This Row],[Low]], TableOMP[[#This Row],[total_time]]&lt;=TableOMP[[#This Row],[High]]),1,0)</f>
        <v>#N/A</v>
      </c>
    </row>
    <row r="4408" spans="1:19" hidden="1" x14ac:dyDescent="0.25">
      <c r="A4408" t="s">
        <v>12</v>
      </c>
      <c r="B4408">
        <v>1000</v>
      </c>
      <c r="C4408">
        <v>100</v>
      </c>
      <c r="D4408">
        <v>100000</v>
      </c>
      <c r="E4408">
        <v>32</v>
      </c>
      <c r="F4408">
        <v>1</v>
      </c>
      <c r="G4408">
        <v>2.151783</v>
      </c>
      <c r="H4408">
        <v>9.5809000000000005E-2</v>
      </c>
      <c r="I4408">
        <v>2.3614160000000002</v>
      </c>
      <c r="J4408">
        <v>7.6175000000000007E-2</v>
      </c>
      <c r="K4408" t="str">
        <f>MID(M4408,22,1)</f>
        <v>5</v>
      </c>
      <c r="L4408" t="s">
        <v>71</v>
      </c>
      <c r="M4408" t="s">
        <v>72</v>
      </c>
      <c r="N4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4408" t="e">
        <f>VLOOKUP(TableOMP[[#This Row],[Label]],TableAvg[],2,FALSE)</f>
        <v>#N/A</v>
      </c>
      <c r="P4408" t="e">
        <f>VLOOKUP(TableOMP[[#This Row],[Label]],TableAvg[],3,FALSE)</f>
        <v>#N/A</v>
      </c>
      <c r="Q4408" t="e">
        <f>TableOMP[[#This Row],[Avg]]-$U$2*TableOMP[[#This Row],[StdDev]]</f>
        <v>#N/A</v>
      </c>
      <c r="R4408" t="e">
        <f>TableOMP[[#This Row],[Avg]]+$U$2*TableOMP[[#This Row],[StdDev]]</f>
        <v>#N/A</v>
      </c>
      <c r="S4408" t="e">
        <f>IF(AND(TableOMP[[#This Row],[total_time]]&gt;=TableOMP[[#This Row],[Low]], TableOMP[[#This Row],[total_time]]&lt;=TableOMP[[#This Row],[High]]),1,0)</f>
        <v>#N/A</v>
      </c>
    </row>
    <row r="4409" spans="1:19" hidden="1" x14ac:dyDescent="0.25">
      <c r="A4409" t="s">
        <v>12</v>
      </c>
      <c r="B4409">
        <v>1000</v>
      </c>
      <c r="C4409">
        <v>100</v>
      </c>
      <c r="D4409">
        <v>100000</v>
      </c>
      <c r="E4409">
        <v>31</v>
      </c>
      <c r="F4409">
        <v>1</v>
      </c>
      <c r="G4409">
        <v>2.089356</v>
      </c>
      <c r="H4409">
        <v>3.9212999999999998E-2</v>
      </c>
      <c r="I4409">
        <v>1.032678</v>
      </c>
      <c r="J4409">
        <v>3.4423000000000002E-2</v>
      </c>
      <c r="K4409" t="str">
        <f>MID(M4409,22,1)</f>
        <v>5</v>
      </c>
      <c r="L4409" t="s">
        <v>71</v>
      </c>
      <c r="M4409" t="s">
        <v>72</v>
      </c>
      <c r="N4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4409" t="e">
        <f>VLOOKUP(TableOMP[[#This Row],[Label]],TableAvg[],2,FALSE)</f>
        <v>#N/A</v>
      </c>
      <c r="P4409" t="e">
        <f>VLOOKUP(TableOMP[[#This Row],[Label]],TableAvg[],3,FALSE)</f>
        <v>#N/A</v>
      </c>
      <c r="Q4409" t="e">
        <f>TableOMP[[#This Row],[Avg]]-$U$2*TableOMP[[#This Row],[StdDev]]</f>
        <v>#N/A</v>
      </c>
      <c r="R4409" t="e">
        <f>TableOMP[[#This Row],[Avg]]+$U$2*TableOMP[[#This Row],[StdDev]]</f>
        <v>#N/A</v>
      </c>
      <c r="S4409" t="e">
        <f>IF(AND(TableOMP[[#This Row],[total_time]]&gt;=TableOMP[[#This Row],[Low]], TableOMP[[#This Row],[total_time]]&lt;=TableOMP[[#This Row],[High]]),1,0)</f>
        <v>#N/A</v>
      </c>
    </row>
    <row r="4410" spans="1:19" hidden="1" x14ac:dyDescent="0.25">
      <c r="A4410" t="s">
        <v>12</v>
      </c>
      <c r="B4410">
        <v>1000</v>
      </c>
      <c r="C4410">
        <v>100</v>
      </c>
      <c r="D4410">
        <v>100000</v>
      </c>
      <c r="E4410">
        <v>30</v>
      </c>
      <c r="F4410">
        <v>1</v>
      </c>
      <c r="G4410">
        <v>2.049369</v>
      </c>
      <c r="H4410">
        <v>4.4089999999999997E-2</v>
      </c>
      <c r="I4410">
        <v>1.1337889999999999</v>
      </c>
      <c r="J4410">
        <v>3.9095999999999999E-2</v>
      </c>
      <c r="K4410" t="str">
        <f>MID(M4410,22,1)</f>
        <v>5</v>
      </c>
      <c r="L4410" t="s">
        <v>71</v>
      </c>
      <c r="M4410" t="s">
        <v>72</v>
      </c>
      <c r="N4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4410" t="e">
        <f>VLOOKUP(TableOMP[[#This Row],[Label]],TableAvg[],2,FALSE)</f>
        <v>#N/A</v>
      </c>
      <c r="P4410" t="e">
        <f>VLOOKUP(TableOMP[[#This Row],[Label]],TableAvg[],3,FALSE)</f>
        <v>#N/A</v>
      </c>
      <c r="Q4410" t="e">
        <f>TableOMP[[#This Row],[Avg]]-$U$2*TableOMP[[#This Row],[StdDev]]</f>
        <v>#N/A</v>
      </c>
      <c r="R4410" t="e">
        <f>TableOMP[[#This Row],[Avg]]+$U$2*TableOMP[[#This Row],[StdDev]]</f>
        <v>#N/A</v>
      </c>
      <c r="S4410" t="e">
        <f>IF(AND(TableOMP[[#This Row],[total_time]]&gt;=TableOMP[[#This Row],[Low]], TableOMP[[#This Row],[total_time]]&lt;=TableOMP[[#This Row],[High]]),1,0)</f>
        <v>#N/A</v>
      </c>
    </row>
    <row r="4411" spans="1:19" hidden="1" x14ac:dyDescent="0.25">
      <c r="A4411" t="s">
        <v>12</v>
      </c>
      <c r="B4411">
        <v>1000</v>
      </c>
      <c r="C4411">
        <v>100</v>
      </c>
      <c r="D4411">
        <v>100000</v>
      </c>
      <c r="E4411">
        <v>29</v>
      </c>
      <c r="F4411">
        <v>1</v>
      </c>
      <c r="G4411">
        <v>2.0428850000000001</v>
      </c>
      <c r="H4411">
        <v>4.1267999999999999E-2</v>
      </c>
      <c r="I4411">
        <v>0.93103199999999997</v>
      </c>
      <c r="J4411">
        <v>3.3251000000000003E-2</v>
      </c>
      <c r="K4411" t="str">
        <f>MID(M4411,22,1)</f>
        <v>5</v>
      </c>
      <c r="L4411" t="s">
        <v>71</v>
      </c>
      <c r="M4411" t="s">
        <v>72</v>
      </c>
      <c r="N4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4411" t="e">
        <f>VLOOKUP(TableOMP[[#This Row],[Label]],TableAvg[],2,FALSE)</f>
        <v>#N/A</v>
      </c>
      <c r="P4411" t="e">
        <f>VLOOKUP(TableOMP[[#This Row],[Label]],TableAvg[],3,FALSE)</f>
        <v>#N/A</v>
      </c>
      <c r="Q4411" t="e">
        <f>TableOMP[[#This Row],[Avg]]-$U$2*TableOMP[[#This Row],[StdDev]]</f>
        <v>#N/A</v>
      </c>
      <c r="R4411" t="e">
        <f>TableOMP[[#This Row],[Avg]]+$U$2*TableOMP[[#This Row],[StdDev]]</f>
        <v>#N/A</v>
      </c>
      <c r="S4411" t="e">
        <f>IF(AND(TableOMP[[#This Row],[total_time]]&gt;=TableOMP[[#This Row],[Low]], TableOMP[[#This Row],[total_time]]&lt;=TableOMP[[#This Row],[High]]),1,0)</f>
        <v>#N/A</v>
      </c>
    </row>
    <row r="4412" spans="1:19" hidden="1" x14ac:dyDescent="0.25">
      <c r="A4412" t="s">
        <v>12</v>
      </c>
      <c r="B4412">
        <v>1000</v>
      </c>
      <c r="C4412">
        <v>100</v>
      </c>
      <c r="D4412">
        <v>100000</v>
      </c>
      <c r="E4412">
        <v>28</v>
      </c>
      <c r="F4412">
        <v>1</v>
      </c>
      <c r="G4412">
        <v>2.0532819999999998</v>
      </c>
      <c r="H4412">
        <v>5.1404999999999999E-2</v>
      </c>
      <c r="I4412">
        <v>1.2547410000000001</v>
      </c>
      <c r="J4412">
        <v>4.6471999999999999E-2</v>
      </c>
      <c r="K4412" t="str">
        <f>MID(M4412,22,1)</f>
        <v>5</v>
      </c>
      <c r="L4412" t="s">
        <v>71</v>
      </c>
      <c r="M4412" t="s">
        <v>72</v>
      </c>
      <c r="N4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4412" t="e">
        <f>VLOOKUP(TableOMP[[#This Row],[Label]],TableAvg[],2,FALSE)</f>
        <v>#N/A</v>
      </c>
      <c r="P4412" t="e">
        <f>VLOOKUP(TableOMP[[#This Row],[Label]],TableAvg[],3,FALSE)</f>
        <v>#N/A</v>
      </c>
      <c r="Q4412" t="e">
        <f>TableOMP[[#This Row],[Avg]]-$U$2*TableOMP[[#This Row],[StdDev]]</f>
        <v>#N/A</v>
      </c>
      <c r="R4412" t="e">
        <f>TableOMP[[#This Row],[Avg]]+$U$2*TableOMP[[#This Row],[StdDev]]</f>
        <v>#N/A</v>
      </c>
      <c r="S4412" t="e">
        <f>IF(AND(TableOMP[[#This Row],[total_time]]&gt;=TableOMP[[#This Row],[Low]], TableOMP[[#This Row],[total_time]]&lt;=TableOMP[[#This Row],[High]]),1,0)</f>
        <v>#N/A</v>
      </c>
    </row>
    <row r="4413" spans="1:19" hidden="1" x14ac:dyDescent="0.25">
      <c r="A4413" t="s">
        <v>12</v>
      </c>
      <c r="B4413">
        <v>1000</v>
      </c>
      <c r="C4413">
        <v>100</v>
      </c>
      <c r="D4413">
        <v>100000</v>
      </c>
      <c r="E4413">
        <v>27</v>
      </c>
      <c r="F4413">
        <v>1</v>
      </c>
      <c r="G4413">
        <v>2.059107</v>
      </c>
      <c r="H4413">
        <v>5.1469000000000001E-2</v>
      </c>
      <c r="I4413">
        <v>0.93513100000000005</v>
      </c>
      <c r="J4413">
        <v>3.5966999999999999E-2</v>
      </c>
      <c r="K4413" t="str">
        <f>MID(M4413,22,1)</f>
        <v>5</v>
      </c>
      <c r="L4413" t="s">
        <v>71</v>
      </c>
      <c r="M4413" t="s">
        <v>72</v>
      </c>
      <c r="N4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4413" t="e">
        <f>VLOOKUP(TableOMP[[#This Row],[Label]],TableAvg[],2,FALSE)</f>
        <v>#N/A</v>
      </c>
      <c r="P4413" t="e">
        <f>VLOOKUP(TableOMP[[#This Row],[Label]],TableAvg[],3,FALSE)</f>
        <v>#N/A</v>
      </c>
      <c r="Q4413" t="e">
        <f>TableOMP[[#This Row],[Avg]]-$U$2*TableOMP[[#This Row],[StdDev]]</f>
        <v>#N/A</v>
      </c>
      <c r="R4413" t="e">
        <f>TableOMP[[#This Row],[Avg]]+$U$2*TableOMP[[#This Row],[StdDev]]</f>
        <v>#N/A</v>
      </c>
      <c r="S4413" t="e">
        <f>IF(AND(TableOMP[[#This Row],[total_time]]&gt;=TableOMP[[#This Row],[Low]], TableOMP[[#This Row],[total_time]]&lt;=TableOMP[[#This Row],[High]]),1,0)</f>
        <v>#N/A</v>
      </c>
    </row>
    <row r="4414" spans="1:19" hidden="1" x14ac:dyDescent="0.25">
      <c r="A4414" t="s">
        <v>12</v>
      </c>
      <c r="B4414">
        <v>1000</v>
      </c>
      <c r="C4414">
        <v>100</v>
      </c>
      <c r="D4414">
        <v>100000</v>
      </c>
      <c r="E4414">
        <v>26</v>
      </c>
      <c r="F4414">
        <v>1</v>
      </c>
      <c r="G4414">
        <v>2.0916169999999998</v>
      </c>
      <c r="H4414">
        <v>5.3179999999999998E-2</v>
      </c>
      <c r="I4414">
        <v>1.000567</v>
      </c>
      <c r="J4414">
        <v>4.0023000000000003E-2</v>
      </c>
      <c r="K4414" t="str">
        <f>MID(M4414,22,1)</f>
        <v>5</v>
      </c>
      <c r="L4414" t="s">
        <v>71</v>
      </c>
      <c r="M4414" t="s">
        <v>72</v>
      </c>
      <c r="N4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4414" t="e">
        <f>VLOOKUP(TableOMP[[#This Row],[Label]],TableAvg[],2,FALSE)</f>
        <v>#N/A</v>
      </c>
      <c r="P4414" t="e">
        <f>VLOOKUP(TableOMP[[#This Row],[Label]],TableAvg[],3,FALSE)</f>
        <v>#N/A</v>
      </c>
      <c r="Q4414" t="e">
        <f>TableOMP[[#This Row],[Avg]]-$U$2*TableOMP[[#This Row],[StdDev]]</f>
        <v>#N/A</v>
      </c>
      <c r="R4414" t="e">
        <f>TableOMP[[#This Row],[Avg]]+$U$2*TableOMP[[#This Row],[StdDev]]</f>
        <v>#N/A</v>
      </c>
      <c r="S4414" t="e">
        <f>IF(AND(TableOMP[[#This Row],[total_time]]&gt;=TableOMP[[#This Row],[Low]], TableOMP[[#This Row],[total_time]]&lt;=TableOMP[[#This Row],[High]]),1,0)</f>
        <v>#N/A</v>
      </c>
    </row>
    <row r="4415" spans="1:19" hidden="1" x14ac:dyDescent="0.25">
      <c r="A4415" t="s">
        <v>12</v>
      </c>
      <c r="B4415">
        <v>1000</v>
      </c>
      <c r="C4415">
        <v>100</v>
      </c>
      <c r="D4415">
        <v>100000</v>
      </c>
      <c r="E4415">
        <v>25</v>
      </c>
      <c r="F4415">
        <v>1</v>
      </c>
      <c r="G4415">
        <v>2.0606089999999999</v>
      </c>
      <c r="H4415">
        <v>5.5495999999999997E-2</v>
      </c>
      <c r="I4415">
        <v>0.813917</v>
      </c>
      <c r="J4415">
        <v>3.3912999999999999E-2</v>
      </c>
      <c r="K4415" t="str">
        <f>MID(M4415,22,1)</f>
        <v>5</v>
      </c>
      <c r="L4415" t="s">
        <v>71</v>
      </c>
      <c r="M4415" t="s">
        <v>72</v>
      </c>
      <c r="N4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4415" t="e">
        <f>VLOOKUP(TableOMP[[#This Row],[Label]],TableAvg[],2,FALSE)</f>
        <v>#N/A</v>
      </c>
      <c r="P4415" t="e">
        <f>VLOOKUP(TableOMP[[#This Row],[Label]],TableAvg[],3,FALSE)</f>
        <v>#N/A</v>
      </c>
      <c r="Q4415" t="e">
        <f>TableOMP[[#This Row],[Avg]]-$U$2*TableOMP[[#This Row],[StdDev]]</f>
        <v>#N/A</v>
      </c>
      <c r="R4415" t="e">
        <f>TableOMP[[#This Row],[Avg]]+$U$2*TableOMP[[#This Row],[StdDev]]</f>
        <v>#N/A</v>
      </c>
      <c r="S4415" t="e">
        <f>IF(AND(TableOMP[[#This Row],[total_time]]&gt;=TableOMP[[#This Row],[Low]], TableOMP[[#This Row],[total_time]]&lt;=TableOMP[[#This Row],[High]]),1,0)</f>
        <v>#N/A</v>
      </c>
    </row>
    <row r="4416" spans="1:19" hidden="1" x14ac:dyDescent="0.25">
      <c r="A4416" t="s">
        <v>12</v>
      </c>
      <c r="B4416">
        <v>1000</v>
      </c>
      <c r="C4416">
        <v>100</v>
      </c>
      <c r="D4416">
        <v>100000</v>
      </c>
      <c r="E4416">
        <v>24</v>
      </c>
      <c r="F4416">
        <v>1</v>
      </c>
      <c r="G4416">
        <v>2.0461290000000001</v>
      </c>
      <c r="H4416">
        <v>4.4211E-2</v>
      </c>
      <c r="I4416">
        <v>0.71554700000000004</v>
      </c>
      <c r="J4416">
        <v>3.1111E-2</v>
      </c>
      <c r="K4416" t="str">
        <f>MID(M4416,22,1)</f>
        <v>5</v>
      </c>
      <c r="L4416" t="s">
        <v>71</v>
      </c>
      <c r="M4416" t="s">
        <v>72</v>
      </c>
      <c r="N4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4416" t="e">
        <f>VLOOKUP(TableOMP[[#This Row],[Label]],TableAvg[],2,FALSE)</f>
        <v>#N/A</v>
      </c>
      <c r="P4416" t="e">
        <f>VLOOKUP(TableOMP[[#This Row],[Label]],TableAvg[],3,FALSE)</f>
        <v>#N/A</v>
      </c>
      <c r="Q4416" t="e">
        <f>TableOMP[[#This Row],[Avg]]-$U$2*TableOMP[[#This Row],[StdDev]]</f>
        <v>#N/A</v>
      </c>
      <c r="R4416" t="e">
        <f>TableOMP[[#This Row],[Avg]]+$U$2*TableOMP[[#This Row],[StdDev]]</f>
        <v>#N/A</v>
      </c>
      <c r="S4416" t="e">
        <f>IF(AND(TableOMP[[#This Row],[total_time]]&gt;=TableOMP[[#This Row],[Low]], TableOMP[[#This Row],[total_time]]&lt;=TableOMP[[#This Row],[High]]),1,0)</f>
        <v>#N/A</v>
      </c>
    </row>
    <row r="4417" spans="1:19" hidden="1" x14ac:dyDescent="0.25">
      <c r="A4417" t="s">
        <v>12</v>
      </c>
      <c r="B4417">
        <v>1000</v>
      </c>
      <c r="C4417">
        <v>100</v>
      </c>
      <c r="D4417">
        <v>100000</v>
      </c>
      <c r="E4417">
        <v>23</v>
      </c>
      <c r="F4417">
        <v>1</v>
      </c>
      <c r="G4417">
        <v>2.0863809999999998</v>
      </c>
      <c r="H4417">
        <v>5.3955999999999997E-2</v>
      </c>
      <c r="I4417">
        <v>0.79503900000000005</v>
      </c>
      <c r="J4417">
        <v>3.6138000000000003E-2</v>
      </c>
      <c r="K4417" t="str">
        <f>MID(M4417,22,1)</f>
        <v>5</v>
      </c>
      <c r="L4417" t="s">
        <v>71</v>
      </c>
      <c r="M4417" t="s">
        <v>72</v>
      </c>
      <c r="N4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4417" t="e">
        <f>VLOOKUP(TableOMP[[#This Row],[Label]],TableAvg[],2,FALSE)</f>
        <v>#N/A</v>
      </c>
      <c r="P4417" t="e">
        <f>VLOOKUP(TableOMP[[#This Row],[Label]],TableAvg[],3,FALSE)</f>
        <v>#N/A</v>
      </c>
      <c r="Q4417" t="e">
        <f>TableOMP[[#This Row],[Avg]]-$U$2*TableOMP[[#This Row],[StdDev]]</f>
        <v>#N/A</v>
      </c>
      <c r="R4417" t="e">
        <f>TableOMP[[#This Row],[Avg]]+$U$2*TableOMP[[#This Row],[StdDev]]</f>
        <v>#N/A</v>
      </c>
      <c r="S4417" t="e">
        <f>IF(AND(TableOMP[[#This Row],[total_time]]&gt;=TableOMP[[#This Row],[Low]], TableOMP[[#This Row],[total_time]]&lt;=TableOMP[[#This Row],[High]]),1,0)</f>
        <v>#N/A</v>
      </c>
    </row>
    <row r="4418" spans="1:19" hidden="1" x14ac:dyDescent="0.25">
      <c r="A4418" t="s">
        <v>12</v>
      </c>
      <c r="B4418">
        <v>1000</v>
      </c>
      <c r="C4418">
        <v>100</v>
      </c>
      <c r="D4418">
        <v>100000</v>
      </c>
      <c r="E4418">
        <v>22</v>
      </c>
      <c r="F4418">
        <v>1</v>
      </c>
      <c r="G4418">
        <v>2.2800639999999999</v>
      </c>
      <c r="H4418">
        <v>3.9357999999999997E-2</v>
      </c>
      <c r="I4418">
        <v>0.71160900000000005</v>
      </c>
      <c r="J4418">
        <v>3.3885999999999999E-2</v>
      </c>
      <c r="K4418" t="str">
        <f>MID(M4418,22,1)</f>
        <v>5</v>
      </c>
      <c r="L4418" t="s">
        <v>71</v>
      </c>
      <c r="M4418" t="s">
        <v>72</v>
      </c>
      <c r="N4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4418" t="e">
        <f>VLOOKUP(TableOMP[[#This Row],[Label]],TableAvg[],2,FALSE)</f>
        <v>#N/A</v>
      </c>
      <c r="P4418" t="e">
        <f>VLOOKUP(TableOMP[[#This Row],[Label]],TableAvg[],3,FALSE)</f>
        <v>#N/A</v>
      </c>
      <c r="Q4418" t="e">
        <f>TableOMP[[#This Row],[Avg]]-$U$2*TableOMP[[#This Row],[StdDev]]</f>
        <v>#N/A</v>
      </c>
      <c r="R4418" t="e">
        <f>TableOMP[[#This Row],[Avg]]+$U$2*TableOMP[[#This Row],[StdDev]]</f>
        <v>#N/A</v>
      </c>
      <c r="S4418" t="e">
        <f>IF(AND(TableOMP[[#This Row],[total_time]]&gt;=TableOMP[[#This Row],[Low]], TableOMP[[#This Row],[total_time]]&lt;=TableOMP[[#This Row],[High]]),1,0)</f>
        <v>#N/A</v>
      </c>
    </row>
    <row r="4419" spans="1:19" hidden="1" x14ac:dyDescent="0.25">
      <c r="A4419" t="s">
        <v>12</v>
      </c>
      <c r="B4419">
        <v>1000</v>
      </c>
      <c r="C4419">
        <v>100</v>
      </c>
      <c r="D4419">
        <v>100000</v>
      </c>
      <c r="E4419">
        <v>21</v>
      </c>
      <c r="F4419">
        <v>1</v>
      </c>
      <c r="G4419">
        <v>2.2837149999999999</v>
      </c>
      <c r="H4419">
        <v>4.1017999999999999E-2</v>
      </c>
      <c r="I4419">
        <v>0.59997500000000004</v>
      </c>
      <c r="J4419">
        <v>2.9999000000000001E-2</v>
      </c>
      <c r="K4419" t="str">
        <f>MID(M4419,22,1)</f>
        <v>5</v>
      </c>
      <c r="L4419" t="s">
        <v>71</v>
      </c>
      <c r="M4419" t="s">
        <v>72</v>
      </c>
      <c r="N4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4419" t="e">
        <f>VLOOKUP(TableOMP[[#This Row],[Label]],TableAvg[],2,FALSE)</f>
        <v>#N/A</v>
      </c>
      <c r="P4419" t="e">
        <f>VLOOKUP(TableOMP[[#This Row],[Label]],TableAvg[],3,FALSE)</f>
        <v>#N/A</v>
      </c>
      <c r="Q4419" t="e">
        <f>TableOMP[[#This Row],[Avg]]-$U$2*TableOMP[[#This Row],[StdDev]]</f>
        <v>#N/A</v>
      </c>
      <c r="R4419" t="e">
        <f>TableOMP[[#This Row],[Avg]]+$U$2*TableOMP[[#This Row],[StdDev]]</f>
        <v>#N/A</v>
      </c>
      <c r="S4419" t="e">
        <f>IF(AND(TableOMP[[#This Row],[total_time]]&gt;=TableOMP[[#This Row],[Low]], TableOMP[[#This Row],[total_time]]&lt;=TableOMP[[#This Row],[High]]),1,0)</f>
        <v>#N/A</v>
      </c>
    </row>
    <row r="4420" spans="1:19" hidden="1" x14ac:dyDescent="0.25">
      <c r="A4420" t="s">
        <v>12</v>
      </c>
      <c r="B4420">
        <v>1000</v>
      </c>
      <c r="C4420">
        <v>100</v>
      </c>
      <c r="D4420">
        <v>100000</v>
      </c>
      <c r="E4420">
        <v>20</v>
      </c>
      <c r="F4420">
        <v>1</v>
      </c>
      <c r="G4420">
        <v>2.0248520000000001</v>
      </c>
      <c r="H4420">
        <v>3.0924E-2</v>
      </c>
      <c r="I4420">
        <v>0.469333</v>
      </c>
      <c r="J4420">
        <v>2.4702000000000002E-2</v>
      </c>
      <c r="K4420" t="str">
        <f>MID(M4420,22,1)</f>
        <v>5</v>
      </c>
      <c r="L4420" t="s">
        <v>71</v>
      </c>
      <c r="M4420" t="s">
        <v>72</v>
      </c>
      <c r="N4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4420" t="e">
        <f>VLOOKUP(TableOMP[[#This Row],[Label]],TableAvg[],2,FALSE)</f>
        <v>#N/A</v>
      </c>
      <c r="P4420" t="e">
        <f>VLOOKUP(TableOMP[[#This Row],[Label]],TableAvg[],3,FALSE)</f>
        <v>#N/A</v>
      </c>
      <c r="Q4420" t="e">
        <f>TableOMP[[#This Row],[Avg]]-$U$2*TableOMP[[#This Row],[StdDev]]</f>
        <v>#N/A</v>
      </c>
      <c r="R4420" t="e">
        <f>TableOMP[[#This Row],[Avg]]+$U$2*TableOMP[[#This Row],[StdDev]]</f>
        <v>#N/A</v>
      </c>
      <c r="S4420" t="e">
        <f>IF(AND(TableOMP[[#This Row],[total_time]]&gt;=TableOMP[[#This Row],[Low]], TableOMP[[#This Row],[total_time]]&lt;=TableOMP[[#This Row],[High]]),1,0)</f>
        <v>#N/A</v>
      </c>
    </row>
    <row r="4421" spans="1:19" hidden="1" x14ac:dyDescent="0.25">
      <c r="A4421" t="s">
        <v>12</v>
      </c>
      <c r="B4421">
        <v>1000</v>
      </c>
      <c r="C4421">
        <v>100</v>
      </c>
      <c r="D4421">
        <v>100000</v>
      </c>
      <c r="E4421">
        <v>19</v>
      </c>
      <c r="F4421">
        <v>1</v>
      </c>
      <c r="G4421">
        <v>2.0667650000000002</v>
      </c>
      <c r="H4421">
        <v>4.8869999999999997E-2</v>
      </c>
      <c r="I4421">
        <v>0.62035600000000002</v>
      </c>
      <c r="J4421">
        <v>3.4464000000000002E-2</v>
      </c>
      <c r="K4421" t="str">
        <f>MID(M4421,22,1)</f>
        <v>5</v>
      </c>
      <c r="L4421" t="s">
        <v>71</v>
      </c>
      <c r="M4421" t="s">
        <v>72</v>
      </c>
      <c r="N4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4421" t="e">
        <f>VLOOKUP(TableOMP[[#This Row],[Label]],TableAvg[],2,FALSE)</f>
        <v>#N/A</v>
      </c>
      <c r="P4421" t="e">
        <f>VLOOKUP(TableOMP[[#This Row],[Label]],TableAvg[],3,FALSE)</f>
        <v>#N/A</v>
      </c>
      <c r="Q4421" t="e">
        <f>TableOMP[[#This Row],[Avg]]-$U$2*TableOMP[[#This Row],[StdDev]]</f>
        <v>#N/A</v>
      </c>
      <c r="R4421" t="e">
        <f>TableOMP[[#This Row],[Avg]]+$U$2*TableOMP[[#This Row],[StdDev]]</f>
        <v>#N/A</v>
      </c>
      <c r="S4421" t="e">
        <f>IF(AND(TableOMP[[#This Row],[total_time]]&gt;=TableOMP[[#This Row],[Low]], TableOMP[[#This Row],[total_time]]&lt;=TableOMP[[#This Row],[High]]),1,0)</f>
        <v>#N/A</v>
      </c>
    </row>
    <row r="4422" spans="1:19" hidden="1" x14ac:dyDescent="0.25">
      <c r="A4422" t="s">
        <v>12</v>
      </c>
      <c r="B4422">
        <v>1000</v>
      </c>
      <c r="C4422">
        <v>100</v>
      </c>
      <c r="D4422">
        <v>100000</v>
      </c>
      <c r="E4422">
        <v>18</v>
      </c>
      <c r="F4422">
        <v>1</v>
      </c>
      <c r="G4422">
        <v>2.040368</v>
      </c>
      <c r="H4422">
        <v>5.0279999999999998E-2</v>
      </c>
      <c r="I4422">
        <v>0.67186199999999996</v>
      </c>
      <c r="J4422">
        <v>3.9521000000000001E-2</v>
      </c>
      <c r="K4422" t="str">
        <f>MID(M4422,22,1)</f>
        <v>5</v>
      </c>
      <c r="L4422" t="s">
        <v>71</v>
      </c>
      <c r="M4422" t="s">
        <v>72</v>
      </c>
      <c r="N4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4422" t="e">
        <f>VLOOKUP(TableOMP[[#This Row],[Label]],TableAvg[],2,FALSE)</f>
        <v>#N/A</v>
      </c>
      <c r="P4422" t="e">
        <f>VLOOKUP(TableOMP[[#This Row],[Label]],TableAvg[],3,FALSE)</f>
        <v>#N/A</v>
      </c>
      <c r="Q4422" t="e">
        <f>TableOMP[[#This Row],[Avg]]-$U$2*TableOMP[[#This Row],[StdDev]]</f>
        <v>#N/A</v>
      </c>
      <c r="R4422" t="e">
        <f>TableOMP[[#This Row],[Avg]]+$U$2*TableOMP[[#This Row],[StdDev]]</f>
        <v>#N/A</v>
      </c>
      <c r="S4422" t="e">
        <f>IF(AND(TableOMP[[#This Row],[total_time]]&gt;=TableOMP[[#This Row],[Low]], TableOMP[[#This Row],[total_time]]&lt;=TableOMP[[#This Row],[High]]),1,0)</f>
        <v>#N/A</v>
      </c>
    </row>
    <row r="4423" spans="1:19" hidden="1" x14ac:dyDescent="0.25">
      <c r="A4423" t="s">
        <v>12</v>
      </c>
      <c r="B4423">
        <v>1000</v>
      </c>
      <c r="C4423">
        <v>100</v>
      </c>
      <c r="D4423">
        <v>100000</v>
      </c>
      <c r="E4423">
        <v>17</v>
      </c>
      <c r="F4423">
        <v>1</v>
      </c>
      <c r="G4423">
        <v>2.0620500000000002</v>
      </c>
      <c r="H4423">
        <v>4.9291000000000001E-2</v>
      </c>
      <c r="I4423">
        <v>0.69048500000000002</v>
      </c>
      <c r="J4423">
        <v>4.3154999999999999E-2</v>
      </c>
      <c r="K4423" t="str">
        <f>MID(M4423,22,1)</f>
        <v>5</v>
      </c>
      <c r="L4423" t="s">
        <v>71</v>
      </c>
      <c r="M4423" t="s">
        <v>72</v>
      </c>
      <c r="N4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4423" t="e">
        <f>VLOOKUP(TableOMP[[#This Row],[Label]],TableAvg[],2,FALSE)</f>
        <v>#N/A</v>
      </c>
      <c r="P4423" t="e">
        <f>VLOOKUP(TableOMP[[#This Row],[Label]],TableAvg[],3,FALSE)</f>
        <v>#N/A</v>
      </c>
      <c r="Q4423" t="e">
        <f>TableOMP[[#This Row],[Avg]]-$U$2*TableOMP[[#This Row],[StdDev]]</f>
        <v>#N/A</v>
      </c>
      <c r="R4423" t="e">
        <f>TableOMP[[#This Row],[Avg]]+$U$2*TableOMP[[#This Row],[StdDev]]</f>
        <v>#N/A</v>
      </c>
      <c r="S4423" t="e">
        <f>IF(AND(TableOMP[[#This Row],[total_time]]&gt;=TableOMP[[#This Row],[Low]], TableOMP[[#This Row],[total_time]]&lt;=TableOMP[[#This Row],[High]]),1,0)</f>
        <v>#N/A</v>
      </c>
    </row>
    <row r="4424" spans="1:19" hidden="1" x14ac:dyDescent="0.25">
      <c r="A4424" t="s">
        <v>12</v>
      </c>
      <c r="B4424">
        <v>1000</v>
      </c>
      <c r="C4424">
        <v>100</v>
      </c>
      <c r="D4424">
        <v>100000</v>
      </c>
      <c r="E4424">
        <v>16</v>
      </c>
      <c r="F4424">
        <v>1</v>
      </c>
      <c r="G4424">
        <v>2.0511210000000002</v>
      </c>
      <c r="H4424">
        <v>4.6308000000000002E-2</v>
      </c>
      <c r="I4424">
        <v>0.53264199999999995</v>
      </c>
      <c r="J4424">
        <v>3.5508999999999999E-2</v>
      </c>
      <c r="K4424" t="str">
        <f>MID(M4424,22,1)</f>
        <v>5</v>
      </c>
      <c r="L4424" t="s">
        <v>71</v>
      </c>
      <c r="M4424" t="s">
        <v>72</v>
      </c>
      <c r="N4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4424" t="e">
        <f>VLOOKUP(TableOMP[[#This Row],[Label]],TableAvg[],2,FALSE)</f>
        <v>#N/A</v>
      </c>
      <c r="P4424" t="e">
        <f>VLOOKUP(TableOMP[[#This Row],[Label]],TableAvg[],3,FALSE)</f>
        <v>#N/A</v>
      </c>
      <c r="Q4424" t="e">
        <f>TableOMP[[#This Row],[Avg]]-$U$2*TableOMP[[#This Row],[StdDev]]</f>
        <v>#N/A</v>
      </c>
      <c r="R4424" t="e">
        <f>TableOMP[[#This Row],[Avg]]+$U$2*TableOMP[[#This Row],[StdDev]]</f>
        <v>#N/A</v>
      </c>
      <c r="S4424" t="e">
        <f>IF(AND(TableOMP[[#This Row],[total_time]]&gt;=TableOMP[[#This Row],[Low]], TableOMP[[#This Row],[total_time]]&lt;=TableOMP[[#This Row],[High]]),1,0)</f>
        <v>#N/A</v>
      </c>
    </row>
    <row r="4425" spans="1:19" hidden="1" x14ac:dyDescent="0.25">
      <c r="A4425" t="s">
        <v>12</v>
      </c>
      <c r="B4425">
        <v>1000</v>
      </c>
      <c r="C4425">
        <v>100</v>
      </c>
      <c r="D4425">
        <v>100000</v>
      </c>
      <c r="E4425">
        <v>15</v>
      </c>
      <c r="F4425">
        <v>1</v>
      </c>
      <c r="G4425">
        <v>2.0104389999999999</v>
      </c>
      <c r="H4425">
        <v>3.0710999999999999E-2</v>
      </c>
      <c r="I4425">
        <v>0.330762</v>
      </c>
      <c r="J4425">
        <v>2.3626000000000001E-2</v>
      </c>
      <c r="K4425" t="str">
        <f>MID(M4425,22,1)</f>
        <v>5</v>
      </c>
      <c r="L4425" t="s">
        <v>71</v>
      </c>
      <c r="M4425" t="s">
        <v>72</v>
      </c>
      <c r="N4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4425" t="e">
        <f>VLOOKUP(TableOMP[[#This Row],[Label]],TableAvg[],2,FALSE)</f>
        <v>#N/A</v>
      </c>
      <c r="P4425" t="e">
        <f>VLOOKUP(TableOMP[[#This Row],[Label]],TableAvg[],3,FALSE)</f>
        <v>#N/A</v>
      </c>
      <c r="Q4425" t="e">
        <f>TableOMP[[#This Row],[Avg]]-$U$2*TableOMP[[#This Row],[StdDev]]</f>
        <v>#N/A</v>
      </c>
      <c r="R4425" t="e">
        <f>TableOMP[[#This Row],[Avg]]+$U$2*TableOMP[[#This Row],[StdDev]]</f>
        <v>#N/A</v>
      </c>
      <c r="S4425" t="e">
        <f>IF(AND(TableOMP[[#This Row],[total_time]]&gt;=TableOMP[[#This Row],[Low]], TableOMP[[#This Row],[total_time]]&lt;=TableOMP[[#This Row],[High]]),1,0)</f>
        <v>#N/A</v>
      </c>
    </row>
    <row r="4426" spans="1:19" hidden="1" x14ac:dyDescent="0.25">
      <c r="A4426" t="s">
        <v>12</v>
      </c>
      <c r="B4426">
        <v>1000</v>
      </c>
      <c r="C4426">
        <v>100</v>
      </c>
      <c r="D4426">
        <v>100000</v>
      </c>
      <c r="E4426">
        <v>14</v>
      </c>
      <c r="F4426">
        <v>1</v>
      </c>
      <c r="G4426">
        <v>1.9965980000000001</v>
      </c>
      <c r="H4426">
        <v>1.6497000000000001E-2</v>
      </c>
      <c r="I4426">
        <v>0.17203599999999999</v>
      </c>
      <c r="J4426">
        <v>1.3233999999999999E-2</v>
      </c>
      <c r="K4426" t="str">
        <f>MID(M4426,22,1)</f>
        <v>5</v>
      </c>
      <c r="L4426" t="s">
        <v>71</v>
      </c>
      <c r="M4426" t="s">
        <v>72</v>
      </c>
      <c r="N4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4426" t="e">
        <f>VLOOKUP(TableOMP[[#This Row],[Label]],TableAvg[],2,FALSE)</f>
        <v>#N/A</v>
      </c>
      <c r="P4426" t="e">
        <f>VLOOKUP(TableOMP[[#This Row],[Label]],TableAvg[],3,FALSE)</f>
        <v>#N/A</v>
      </c>
      <c r="Q4426" t="e">
        <f>TableOMP[[#This Row],[Avg]]-$U$2*TableOMP[[#This Row],[StdDev]]</f>
        <v>#N/A</v>
      </c>
      <c r="R4426" t="e">
        <f>TableOMP[[#This Row],[Avg]]+$U$2*TableOMP[[#This Row],[StdDev]]</f>
        <v>#N/A</v>
      </c>
      <c r="S4426" t="e">
        <f>IF(AND(TableOMP[[#This Row],[total_time]]&gt;=TableOMP[[#This Row],[Low]], TableOMP[[#This Row],[total_time]]&lt;=TableOMP[[#This Row],[High]]),1,0)</f>
        <v>#N/A</v>
      </c>
    </row>
    <row r="4427" spans="1:19" hidden="1" x14ac:dyDescent="0.25">
      <c r="A4427" t="s">
        <v>12</v>
      </c>
      <c r="B4427">
        <v>1000</v>
      </c>
      <c r="C4427">
        <v>100</v>
      </c>
      <c r="D4427">
        <v>100000</v>
      </c>
      <c r="E4427">
        <v>13</v>
      </c>
      <c r="F4427">
        <v>1</v>
      </c>
      <c r="G4427">
        <v>1.991568</v>
      </c>
      <c r="H4427">
        <v>1.6760000000000001E-2</v>
      </c>
      <c r="I4427">
        <v>0.16538600000000001</v>
      </c>
      <c r="J4427">
        <v>1.3782000000000001E-2</v>
      </c>
      <c r="K4427" t="str">
        <f>MID(M4427,22,1)</f>
        <v>5</v>
      </c>
      <c r="L4427" t="s">
        <v>71</v>
      </c>
      <c r="M4427" t="s">
        <v>72</v>
      </c>
      <c r="N4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4427" t="e">
        <f>VLOOKUP(TableOMP[[#This Row],[Label]],TableAvg[],2,FALSE)</f>
        <v>#N/A</v>
      </c>
      <c r="P4427" t="e">
        <f>VLOOKUP(TableOMP[[#This Row],[Label]],TableAvg[],3,FALSE)</f>
        <v>#N/A</v>
      </c>
      <c r="Q4427" t="e">
        <f>TableOMP[[#This Row],[Avg]]-$U$2*TableOMP[[#This Row],[StdDev]]</f>
        <v>#N/A</v>
      </c>
      <c r="R4427" t="e">
        <f>TableOMP[[#This Row],[Avg]]+$U$2*TableOMP[[#This Row],[StdDev]]</f>
        <v>#N/A</v>
      </c>
      <c r="S4427" t="e">
        <f>IF(AND(TableOMP[[#This Row],[total_time]]&gt;=TableOMP[[#This Row],[Low]], TableOMP[[#This Row],[total_time]]&lt;=TableOMP[[#This Row],[High]]),1,0)</f>
        <v>#N/A</v>
      </c>
    </row>
    <row r="4428" spans="1:19" hidden="1" x14ac:dyDescent="0.25">
      <c r="A4428" t="s">
        <v>12</v>
      </c>
      <c r="B4428">
        <v>1000</v>
      </c>
      <c r="C4428">
        <v>100</v>
      </c>
      <c r="D4428">
        <v>100000</v>
      </c>
      <c r="E4428">
        <v>12</v>
      </c>
      <c r="F4428">
        <v>1</v>
      </c>
      <c r="G4428">
        <v>1.9942169999999999</v>
      </c>
      <c r="H4428">
        <v>1.6625000000000001E-2</v>
      </c>
      <c r="I4428">
        <v>0.14397599999999999</v>
      </c>
      <c r="J4428">
        <v>1.3089E-2</v>
      </c>
      <c r="K4428" t="str">
        <f>MID(M4428,22,1)</f>
        <v>5</v>
      </c>
      <c r="L4428" t="s">
        <v>71</v>
      </c>
      <c r="M4428" t="s">
        <v>72</v>
      </c>
      <c r="N4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4428" t="e">
        <f>VLOOKUP(TableOMP[[#This Row],[Label]],TableAvg[],2,FALSE)</f>
        <v>#N/A</v>
      </c>
      <c r="P4428" t="e">
        <f>VLOOKUP(TableOMP[[#This Row],[Label]],TableAvg[],3,FALSE)</f>
        <v>#N/A</v>
      </c>
      <c r="Q4428" t="e">
        <f>TableOMP[[#This Row],[Avg]]-$U$2*TableOMP[[#This Row],[StdDev]]</f>
        <v>#N/A</v>
      </c>
      <c r="R4428" t="e">
        <f>TableOMP[[#This Row],[Avg]]+$U$2*TableOMP[[#This Row],[StdDev]]</f>
        <v>#N/A</v>
      </c>
      <c r="S4428" t="e">
        <f>IF(AND(TableOMP[[#This Row],[total_time]]&gt;=TableOMP[[#This Row],[Low]], TableOMP[[#This Row],[total_time]]&lt;=TableOMP[[#This Row],[High]]),1,0)</f>
        <v>#N/A</v>
      </c>
    </row>
    <row r="4429" spans="1:19" hidden="1" x14ac:dyDescent="0.25">
      <c r="A4429" t="s">
        <v>12</v>
      </c>
      <c r="B4429">
        <v>1000</v>
      </c>
      <c r="C4429">
        <v>100</v>
      </c>
      <c r="D4429">
        <v>100000</v>
      </c>
      <c r="E4429">
        <v>11</v>
      </c>
      <c r="F4429">
        <v>1</v>
      </c>
      <c r="G4429">
        <v>2.0115530000000001</v>
      </c>
      <c r="H4429">
        <v>3.4594E-2</v>
      </c>
      <c r="I4429">
        <v>0.18489800000000001</v>
      </c>
      <c r="J4429">
        <v>1.8489999999999999E-2</v>
      </c>
      <c r="K4429" t="str">
        <f>MID(M4429,22,1)</f>
        <v>5</v>
      </c>
      <c r="L4429" t="s">
        <v>71</v>
      </c>
      <c r="M4429" t="s">
        <v>72</v>
      </c>
      <c r="N4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4429" t="e">
        <f>VLOOKUP(TableOMP[[#This Row],[Label]],TableAvg[],2,FALSE)</f>
        <v>#N/A</v>
      </c>
      <c r="P4429" t="e">
        <f>VLOOKUP(TableOMP[[#This Row],[Label]],TableAvg[],3,FALSE)</f>
        <v>#N/A</v>
      </c>
      <c r="Q4429" t="e">
        <f>TableOMP[[#This Row],[Avg]]-$U$2*TableOMP[[#This Row],[StdDev]]</f>
        <v>#N/A</v>
      </c>
      <c r="R4429" t="e">
        <f>TableOMP[[#This Row],[Avg]]+$U$2*TableOMP[[#This Row],[StdDev]]</f>
        <v>#N/A</v>
      </c>
      <c r="S4429" t="e">
        <f>IF(AND(TableOMP[[#This Row],[total_time]]&gt;=TableOMP[[#This Row],[Low]], TableOMP[[#This Row],[total_time]]&lt;=TableOMP[[#This Row],[High]]),1,0)</f>
        <v>#N/A</v>
      </c>
    </row>
    <row r="4430" spans="1:19" hidden="1" x14ac:dyDescent="0.25">
      <c r="A4430" t="s">
        <v>12</v>
      </c>
      <c r="B4430">
        <v>1000</v>
      </c>
      <c r="C4430">
        <v>100</v>
      </c>
      <c r="D4430">
        <v>100000</v>
      </c>
      <c r="E4430">
        <v>10</v>
      </c>
      <c r="F4430">
        <v>1</v>
      </c>
      <c r="G4430">
        <v>2.0018379999999998</v>
      </c>
      <c r="H4430">
        <v>2.8021999999999998E-2</v>
      </c>
      <c r="I4430">
        <v>0.16333700000000001</v>
      </c>
      <c r="J4430">
        <v>1.8148999999999998E-2</v>
      </c>
      <c r="K4430" t="str">
        <f>MID(M4430,22,1)</f>
        <v>5</v>
      </c>
      <c r="L4430" t="s">
        <v>71</v>
      </c>
      <c r="M4430" t="s">
        <v>72</v>
      </c>
      <c r="N4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4430" t="e">
        <f>VLOOKUP(TableOMP[[#This Row],[Label]],TableAvg[],2,FALSE)</f>
        <v>#N/A</v>
      </c>
      <c r="P4430" t="e">
        <f>VLOOKUP(TableOMP[[#This Row],[Label]],TableAvg[],3,FALSE)</f>
        <v>#N/A</v>
      </c>
      <c r="Q4430" t="e">
        <f>TableOMP[[#This Row],[Avg]]-$U$2*TableOMP[[#This Row],[StdDev]]</f>
        <v>#N/A</v>
      </c>
      <c r="R4430" t="e">
        <f>TableOMP[[#This Row],[Avg]]+$U$2*TableOMP[[#This Row],[StdDev]]</f>
        <v>#N/A</v>
      </c>
      <c r="S4430" t="e">
        <f>IF(AND(TableOMP[[#This Row],[total_time]]&gt;=TableOMP[[#This Row],[Low]], TableOMP[[#This Row],[total_time]]&lt;=TableOMP[[#This Row],[High]]),1,0)</f>
        <v>#N/A</v>
      </c>
    </row>
    <row r="4431" spans="1:19" hidden="1" x14ac:dyDescent="0.25">
      <c r="A4431" t="s">
        <v>12</v>
      </c>
      <c r="B4431">
        <v>1000</v>
      </c>
      <c r="C4431">
        <v>100</v>
      </c>
      <c r="D4431">
        <v>100000</v>
      </c>
      <c r="E4431">
        <v>9</v>
      </c>
      <c r="F4431">
        <v>1</v>
      </c>
      <c r="G4431">
        <v>1.9913810000000001</v>
      </c>
      <c r="H4431">
        <v>2.7722E-2</v>
      </c>
      <c r="I4431">
        <v>0.14439099999999999</v>
      </c>
      <c r="J4431">
        <v>1.8048999999999999E-2</v>
      </c>
      <c r="K4431" t="str">
        <f>MID(M4431,22,1)</f>
        <v>5</v>
      </c>
      <c r="L4431" t="s">
        <v>71</v>
      </c>
      <c r="M4431" t="s">
        <v>72</v>
      </c>
      <c r="N4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4431" t="e">
        <f>VLOOKUP(TableOMP[[#This Row],[Label]],TableAvg[],2,FALSE)</f>
        <v>#N/A</v>
      </c>
      <c r="P4431" t="e">
        <f>VLOOKUP(TableOMP[[#This Row],[Label]],TableAvg[],3,FALSE)</f>
        <v>#N/A</v>
      </c>
      <c r="Q4431" t="e">
        <f>TableOMP[[#This Row],[Avg]]-$U$2*TableOMP[[#This Row],[StdDev]]</f>
        <v>#N/A</v>
      </c>
      <c r="R4431" t="e">
        <f>TableOMP[[#This Row],[Avg]]+$U$2*TableOMP[[#This Row],[StdDev]]</f>
        <v>#N/A</v>
      </c>
      <c r="S4431" t="e">
        <f>IF(AND(TableOMP[[#This Row],[total_time]]&gt;=TableOMP[[#This Row],[Low]], TableOMP[[#This Row],[total_time]]&lt;=TableOMP[[#This Row],[High]]),1,0)</f>
        <v>#N/A</v>
      </c>
    </row>
    <row r="4432" spans="1:19" hidden="1" x14ac:dyDescent="0.25">
      <c r="A4432" t="s">
        <v>12</v>
      </c>
      <c r="B4432">
        <v>1000</v>
      </c>
      <c r="C4432">
        <v>100</v>
      </c>
      <c r="D4432">
        <v>100000</v>
      </c>
      <c r="E4432">
        <v>8</v>
      </c>
      <c r="F4432">
        <v>1</v>
      </c>
      <c r="G4432">
        <v>1.985814</v>
      </c>
      <c r="H4432">
        <v>1.4265999999999999E-2</v>
      </c>
      <c r="I4432">
        <v>8.1020999999999996E-2</v>
      </c>
      <c r="J4432">
        <v>1.1573999999999999E-2</v>
      </c>
      <c r="K4432" t="str">
        <f>MID(M4432,22,1)</f>
        <v>5</v>
      </c>
      <c r="L4432" t="s">
        <v>71</v>
      </c>
      <c r="M4432" t="s">
        <v>72</v>
      </c>
      <c r="N4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4432" t="e">
        <f>VLOOKUP(TableOMP[[#This Row],[Label]],TableAvg[],2,FALSE)</f>
        <v>#N/A</v>
      </c>
      <c r="P4432" t="e">
        <f>VLOOKUP(TableOMP[[#This Row],[Label]],TableAvg[],3,FALSE)</f>
        <v>#N/A</v>
      </c>
      <c r="Q4432" t="e">
        <f>TableOMP[[#This Row],[Avg]]-$U$2*TableOMP[[#This Row],[StdDev]]</f>
        <v>#N/A</v>
      </c>
      <c r="R4432" t="e">
        <f>TableOMP[[#This Row],[Avg]]+$U$2*TableOMP[[#This Row],[StdDev]]</f>
        <v>#N/A</v>
      </c>
      <c r="S4432" t="e">
        <f>IF(AND(TableOMP[[#This Row],[total_time]]&gt;=TableOMP[[#This Row],[Low]], TableOMP[[#This Row],[total_time]]&lt;=TableOMP[[#This Row],[High]]),1,0)</f>
        <v>#N/A</v>
      </c>
    </row>
    <row r="4433" spans="1:19" hidden="1" x14ac:dyDescent="0.25">
      <c r="A4433" t="s">
        <v>12</v>
      </c>
      <c r="B4433">
        <v>1000</v>
      </c>
      <c r="C4433">
        <v>100</v>
      </c>
      <c r="D4433">
        <v>100000</v>
      </c>
      <c r="E4433">
        <v>7</v>
      </c>
      <c r="F4433">
        <v>1</v>
      </c>
      <c r="G4433">
        <v>1.9813320000000001</v>
      </c>
      <c r="H4433">
        <v>2.3355000000000001E-2</v>
      </c>
      <c r="I4433">
        <v>0.11189300000000001</v>
      </c>
      <c r="J4433">
        <v>1.8648999999999999E-2</v>
      </c>
      <c r="K4433" t="str">
        <f>MID(M4433,22,1)</f>
        <v>5</v>
      </c>
      <c r="L4433" t="s">
        <v>71</v>
      </c>
      <c r="M4433" t="s">
        <v>72</v>
      </c>
      <c r="N4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4433" t="e">
        <f>VLOOKUP(TableOMP[[#This Row],[Label]],TableAvg[],2,FALSE)</f>
        <v>#N/A</v>
      </c>
      <c r="P4433" t="e">
        <f>VLOOKUP(TableOMP[[#This Row],[Label]],TableAvg[],3,FALSE)</f>
        <v>#N/A</v>
      </c>
      <c r="Q4433" t="e">
        <f>TableOMP[[#This Row],[Avg]]-$U$2*TableOMP[[#This Row],[StdDev]]</f>
        <v>#N/A</v>
      </c>
      <c r="R4433" t="e">
        <f>TableOMP[[#This Row],[Avg]]+$U$2*TableOMP[[#This Row],[StdDev]]</f>
        <v>#N/A</v>
      </c>
      <c r="S4433" t="e">
        <f>IF(AND(TableOMP[[#This Row],[total_time]]&gt;=TableOMP[[#This Row],[Low]], TableOMP[[#This Row],[total_time]]&lt;=TableOMP[[#This Row],[High]]),1,0)</f>
        <v>#N/A</v>
      </c>
    </row>
    <row r="4434" spans="1:19" hidden="1" x14ac:dyDescent="0.25">
      <c r="A4434" t="s">
        <v>12</v>
      </c>
      <c r="B4434">
        <v>1000</v>
      </c>
      <c r="C4434">
        <v>100</v>
      </c>
      <c r="D4434">
        <v>100000</v>
      </c>
      <c r="E4434">
        <v>6</v>
      </c>
      <c r="F4434">
        <v>1</v>
      </c>
      <c r="G4434">
        <v>1.962286</v>
      </c>
      <c r="H4434">
        <v>1.1733E-2</v>
      </c>
      <c r="I4434">
        <v>4.4276000000000003E-2</v>
      </c>
      <c r="J4434">
        <v>8.855E-3</v>
      </c>
      <c r="K4434" t="str">
        <f>MID(M4434,22,1)</f>
        <v>5</v>
      </c>
      <c r="L4434" t="s">
        <v>71</v>
      </c>
      <c r="M4434" t="s">
        <v>72</v>
      </c>
      <c r="N4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4434" t="e">
        <f>VLOOKUP(TableOMP[[#This Row],[Label]],TableAvg[],2,FALSE)</f>
        <v>#N/A</v>
      </c>
      <c r="P4434" t="e">
        <f>VLOOKUP(TableOMP[[#This Row],[Label]],TableAvg[],3,FALSE)</f>
        <v>#N/A</v>
      </c>
      <c r="Q4434" t="e">
        <f>TableOMP[[#This Row],[Avg]]-$U$2*TableOMP[[#This Row],[StdDev]]</f>
        <v>#N/A</v>
      </c>
      <c r="R4434" t="e">
        <f>TableOMP[[#This Row],[Avg]]+$U$2*TableOMP[[#This Row],[StdDev]]</f>
        <v>#N/A</v>
      </c>
      <c r="S4434" t="e">
        <f>IF(AND(TableOMP[[#This Row],[total_time]]&gt;=TableOMP[[#This Row],[Low]], TableOMP[[#This Row],[total_time]]&lt;=TableOMP[[#This Row],[High]]),1,0)</f>
        <v>#N/A</v>
      </c>
    </row>
    <row r="4435" spans="1:19" hidden="1" x14ac:dyDescent="0.25">
      <c r="A4435" t="s">
        <v>12</v>
      </c>
      <c r="B4435">
        <v>1000</v>
      </c>
      <c r="C4435">
        <v>100</v>
      </c>
      <c r="D4435">
        <v>100000</v>
      </c>
      <c r="E4435">
        <v>5</v>
      </c>
      <c r="F4435">
        <v>1</v>
      </c>
      <c r="G4435">
        <v>1.955641</v>
      </c>
      <c r="H4435">
        <v>1.9626000000000001E-2</v>
      </c>
      <c r="I4435">
        <v>5.8090999999999997E-2</v>
      </c>
      <c r="J4435">
        <v>1.4522999999999999E-2</v>
      </c>
      <c r="K4435" t="str">
        <f>MID(M4435,22,1)</f>
        <v>5</v>
      </c>
      <c r="L4435" t="s">
        <v>71</v>
      </c>
      <c r="M4435" t="s">
        <v>72</v>
      </c>
      <c r="N4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4435" t="e">
        <f>VLOOKUP(TableOMP[[#This Row],[Label]],TableAvg[],2,FALSE)</f>
        <v>#N/A</v>
      </c>
      <c r="P4435" t="e">
        <f>VLOOKUP(TableOMP[[#This Row],[Label]],TableAvg[],3,FALSE)</f>
        <v>#N/A</v>
      </c>
      <c r="Q4435" t="e">
        <f>TableOMP[[#This Row],[Avg]]-$U$2*TableOMP[[#This Row],[StdDev]]</f>
        <v>#N/A</v>
      </c>
      <c r="R4435" t="e">
        <f>TableOMP[[#This Row],[Avg]]+$U$2*TableOMP[[#This Row],[StdDev]]</f>
        <v>#N/A</v>
      </c>
      <c r="S4435" t="e">
        <f>IF(AND(TableOMP[[#This Row],[total_time]]&gt;=TableOMP[[#This Row],[Low]], TableOMP[[#This Row],[total_time]]&lt;=TableOMP[[#This Row],[High]]),1,0)</f>
        <v>#N/A</v>
      </c>
    </row>
    <row r="4436" spans="1:19" hidden="1" x14ac:dyDescent="0.25">
      <c r="A4436" t="s">
        <v>12</v>
      </c>
      <c r="B4436">
        <v>1000</v>
      </c>
      <c r="C4436">
        <v>100</v>
      </c>
      <c r="D4436">
        <v>100000</v>
      </c>
      <c r="E4436">
        <v>4</v>
      </c>
      <c r="F4436">
        <v>1</v>
      </c>
      <c r="G4436">
        <v>1.9468810000000001</v>
      </c>
      <c r="H4436">
        <v>1.9838999999999999E-2</v>
      </c>
      <c r="I4436">
        <v>4.0821000000000003E-2</v>
      </c>
      <c r="J4436">
        <v>1.3606999999999999E-2</v>
      </c>
      <c r="K4436" t="str">
        <f>MID(M4436,22,1)</f>
        <v>5</v>
      </c>
      <c r="L4436" t="s">
        <v>71</v>
      </c>
      <c r="M4436" t="s">
        <v>72</v>
      </c>
      <c r="N4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4436" t="e">
        <f>VLOOKUP(TableOMP[[#This Row],[Label]],TableAvg[],2,FALSE)</f>
        <v>#N/A</v>
      </c>
      <c r="P4436" t="e">
        <f>VLOOKUP(TableOMP[[#This Row],[Label]],TableAvg[],3,FALSE)</f>
        <v>#N/A</v>
      </c>
      <c r="Q4436" t="e">
        <f>TableOMP[[#This Row],[Avg]]-$U$2*TableOMP[[#This Row],[StdDev]]</f>
        <v>#N/A</v>
      </c>
      <c r="R4436" t="e">
        <f>TableOMP[[#This Row],[Avg]]+$U$2*TableOMP[[#This Row],[StdDev]]</f>
        <v>#N/A</v>
      </c>
      <c r="S4436" t="e">
        <f>IF(AND(TableOMP[[#This Row],[total_time]]&gt;=TableOMP[[#This Row],[Low]], TableOMP[[#This Row],[total_time]]&lt;=TableOMP[[#This Row],[High]]),1,0)</f>
        <v>#N/A</v>
      </c>
    </row>
    <row r="4437" spans="1:19" hidden="1" x14ac:dyDescent="0.25">
      <c r="A4437" t="s">
        <v>12</v>
      </c>
      <c r="B4437">
        <v>1000</v>
      </c>
      <c r="C4437">
        <v>100</v>
      </c>
      <c r="D4437">
        <v>100000</v>
      </c>
      <c r="E4437">
        <v>3</v>
      </c>
      <c r="F4437">
        <v>1</v>
      </c>
      <c r="G4437">
        <v>1.9355290000000001</v>
      </c>
      <c r="H4437">
        <v>8.2590000000000007E-3</v>
      </c>
      <c r="I4437">
        <v>1.2050999999999999E-2</v>
      </c>
      <c r="J4437">
        <v>6.025E-3</v>
      </c>
      <c r="K4437" t="str">
        <f>MID(M4437,22,1)</f>
        <v>5</v>
      </c>
      <c r="L4437" t="s">
        <v>71</v>
      </c>
      <c r="M4437" t="s">
        <v>72</v>
      </c>
      <c r="N4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4437" t="e">
        <f>VLOOKUP(TableOMP[[#This Row],[Label]],TableAvg[],2,FALSE)</f>
        <v>#N/A</v>
      </c>
      <c r="P4437" t="e">
        <f>VLOOKUP(TableOMP[[#This Row],[Label]],TableAvg[],3,FALSE)</f>
        <v>#N/A</v>
      </c>
      <c r="Q4437" t="e">
        <f>TableOMP[[#This Row],[Avg]]-$U$2*TableOMP[[#This Row],[StdDev]]</f>
        <v>#N/A</v>
      </c>
      <c r="R4437" t="e">
        <f>TableOMP[[#This Row],[Avg]]+$U$2*TableOMP[[#This Row],[StdDev]]</f>
        <v>#N/A</v>
      </c>
      <c r="S4437" t="e">
        <f>IF(AND(TableOMP[[#This Row],[total_time]]&gt;=TableOMP[[#This Row],[Low]], TableOMP[[#This Row],[total_time]]&lt;=TableOMP[[#This Row],[High]]),1,0)</f>
        <v>#N/A</v>
      </c>
    </row>
    <row r="4438" spans="1:19" hidden="1" x14ac:dyDescent="0.25">
      <c r="A4438" t="s">
        <v>12</v>
      </c>
      <c r="B4438">
        <v>1000</v>
      </c>
      <c r="C4438">
        <v>100</v>
      </c>
      <c r="D4438">
        <v>100000</v>
      </c>
      <c r="E4438">
        <v>2</v>
      </c>
      <c r="F4438">
        <v>1</v>
      </c>
      <c r="G4438">
        <v>1.948949</v>
      </c>
      <c r="H4438">
        <v>2.3068000000000002E-2</v>
      </c>
      <c r="I4438">
        <v>8.7919999999999995E-3</v>
      </c>
      <c r="J4438">
        <v>8.7919999999999995E-3</v>
      </c>
      <c r="K4438" t="str">
        <f>MID(M4438,22,1)</f>
        <v>5</v>
      </c>
      <c r="L4438" t="s">
        <v>71</v>
      </c>
      <c r="M4438" t="s">
        <v>72</v>
      </c>
      <c r="N4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4438" t="e">
        <f>VLOOKUP(TableOMP[[#This Row],[Label]],TableAvg[],2,FALSE)</f>
        <v>#N/A</v>
      </c>
      <c r="P4438" t="e">
        <f>VLOOKUP(TableOMP[[#This Row],[Label]],TableAvg[],3,FALSE)</f>
        <v>#N/A</v>
      </c>
      <c r="Q4438" t="e">
        <f>TableOMP[[#This Row],[Avg]]-$U$2*TableOMP[[#This Row],[StdDev]]</f>
        <v>#N/A</v>
      </c>
      <c r="R4438" t="e">
        <f>TableOMP[[#This Row],[Avg]]+$U$2*TableOMP[[#This Row],[StdDev]]</f>
        <v>#N/A</v>
      </c>
      <c r="S4438" t="e">
        <f>IF(AND(TableOMP[[#This Row],[total_time]]&gt;=TableOMP[[#This Row],[Low]], TableOMP[[#This Row],[total_time]]&lt;=TableOMP[[#This Row],[High]]),1,0)</f>
        <v>#N/A</v>
      </c>
    </row>
    <row r="4439" spans="1:19" hidden="1" x14ac:dyDescent="0.25">
      <c r="A4439" t="s">
        <v>12</v>
      </c>
      <c r="B4439">
        <v>1000</v>
      </c>
      <c r="C4439">
        <v>100</v>
      </c>
      <c r="D4439">
        <v>100000</v>
      </c>
      <c r="E4439">
        <v>1</v>
      </c>
      <c r="F4439">
        <v>1</v>
      </c>
      <c r="G4439">
        <v>1.926029</v>
      </c>
      <c r="H4439">
        <v>6.7060000000000002E-3</v>
      </c>
      <c r="I4439">
        <v>0</v>
      </c>
      <c r="J4439">
        <v>0</v>
      </c>
      <c r="K4439" t="str">
        <f>MID(M4439,22,1)</f>
        <v>5</v>
      </c>
      <c r="L4439" t="s">
        <v>71</v>
      </c>
      <c r="M4439" t="s">
        <v>72</v>
      </c>
      <c r="N4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4439" t="e">
        <f>VLOOKUP(TableOMP[[#This Row],[Label]],TableAvg[],2,FALSE)</f>
        <v>#N/A</v>
      </c>
      <c r="P4439" t="e">
        <f>VLOOKUP(TableOMP[[#This Row],[Label]],TableAvg[],3,FALSE)</f>
        <v>#N/A</v>
      </c>
      <c r="Q4439" t="e">
        <f>TableOMP[[#This Row],[Avg]]-$U$2*TableOMP[[#This Row],[StdDev]]</f>
        <v>#N/A</v>
      </c>
      <c r="R4439" t="e">
        <f>TableOMP[[#This Row],[Avg]]+$U$2*TableOMP[[#This Row],[StdDev]]</f>
        <v>#N/A</v>
      </c>
      <c r="S4439" t="e">
        <f>IF(AND(TableOMP[[#This Row],[total_time]]&gt;=TableOMP[[#This Row],[Low]], TableOMP[[#This Row],[total_time]]&lt;=TableOMP[[#This Row],[High]]),1,0)</f>
        <v>#N/A</v>
      </c>
    </row>
    <row r="4440" spans="1:19" hidden="1" x14ac:dyDescent="0.25">
      <c r="A4440" t="s">
        <v>12</v>
      </c>
      <c r="B4440">
        <v>100</v>
      </c>
      <c r="C4440">
        <v>100</v>
      </c>
      <c r="D4440">
        <v>100000</v>
      </c>
      <c r="E4440">
        <v>64</v>
      </c>
      <c r="F4440">
        <v>1</v>
      </c>
      <c r="G4440">
        <v>0.13710900000000001</v>
      </c>
      <c r="H4440">
        <v>6.3685000000000005E-2</v>
      </c>
      <c r="I4440">
        <v>3.6477909999999998</v>
      </c>
      <c r="J4440">
        <v>5.7901000000000001E-2</v>
      </c>
      <c r="K4440" t="str">
        <f>MID(M4440,22,1)</f>
        <v>5</v>
      </c>
      <c r="L4440" t="s">
        <v>71</v>
      </c>
      <c r="M4440" t="s">
        <v>72</v>
      </c>
      <c r="N4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4440" t="e">
        <f>VLOOKUP(TableOMP[[#This Row],[Label]],TableAvg[],2,FALSE)</f>
        <v>#N/A</v>
      </c>
      <c r="P4440" t="e">
        <f>VLOOKUP(TableOMP[[#This Row],[Label]],TableAvg[],3,FALSE)</f>
        <v>#N/A</v>
      </c>
      <c r="Q4440" t="e">
        <f>TableOMP[[#This Row],[Avg]]-$U$2*TableOMP[[#This Row],[StdDev]]</f>
        <v>#N/A</v>
      </c>
      <c r="R4440" t="e">
        <f>TableOMP[[#This Row],[Avg]]+$U$2*TableOMP[[#This Row],[StdDev]]</f>
        <v>#N/A</v>
      </c>
      <c r="S4440" t="e">
        <f>IF(AND(TableOMP[[#This Row],[total_time]]&gt;=TableOMP[[#This Row],[Low]], TableOMP[[#This Row],[total_time]]&lt;=TableOMP[[#This Row],[High]]),1,0)</f>
        <v>#N/A</v>
      </c>
    </row>
    <row r="4441" spans="1:19" hidden="1" x14ac:dyDescent="0.25">
      <c r="A4441" t="s">
        <v>12</v>
      </c>
      <c r="B4441">
        <v>100</v>
      </c>
      <c r="C4441">
        <v>100</v>
      </c>
      <c r="D4441">
        <v>100000</v>
      </c>
      <c r="E4441">
        <v>63</v>
      </c>
      <c r="F4441">
        <v>1</v>
      </c>
      <c r="G4441">
        <v>0.12964100000000001</v>
      </c>
      <c r="H4441">
        <v>7.0401000000000005E-2</v>
      </c>
      <c r="I4441">
        <v>3.9671479999999999</v>
      </c>
      <c r="J4441">
        <v>6.3986000000000001E-2</v>
      </c>
      <c r="K4441" t="str">
        <f>MID(M4441,22,1)</f>
        <v>5</v>
      </c>
      <c r="L4441" t="s">
        <v>71</v>
      </c>
      <c r="M4441" t="s">
        <v>72</v>
      </c>
      <c r="N4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4441" t="e">
        <f>VLOOKUP(TableOMP[[#This Row],[Label]],TableAvg[],2,FALSE)</f>
        <v>#N/A</v>
      </c>
      <c r="P4441" t="e">
        <f>VLOOKUP(TableOMP[[#This Row],[Label]],TableAvg[],3,FALSE)</f>
        <v>#N/A</v>
      </c>
      <c r="Q4441" t="e">
        <f>TableOMP[[#This Row],[Avg]]-$U$2*TableOMP[[#This Row],[StdDev]]</f>
        <v>#N/A</v>
      </c>
      <c r="R4441" t="e">
        <f>TableOMP[[#This Row],[Avg]]+$U$2*TableOMP[[#This Row],[StdDev]]</f>
        <v>#N/A</v>
      </c>
      <c r="S4441" t="e">
        <f>IF(AND(TableOMP[[#This Row],[total_time]]&gt;=TableOMP[[#This Row],[Low]], TableOMP[[#This Row],[total_time]]&lt;=TableOMP[[#This Row],[High]]),1,0)</f>
        <v>#N/A</v>
      </c>
    </row>
    <row r="4442" spans="1:19" hidden="1" x14ac:dyDescent="0.25">
      <c r="A4442" t="s">
        <v>12</v>
      </c>
      <c r="B4442">
        <v>100</v>
      </c>
      <c r="C4442">
        <v>100</v>
      </c>
      <c r="D4442">
        <v>100000</v>
      </c>
      <c r="E4442">
        <v>62</v>
      </c>
      <c r="F4442">
        <v>1</v>
      </c>
      <c r="G4442">
        <v>0.13139400000000001</v>
      </c>
      <c r="H4442">
        <v>6.8529000000000007E-2</v>
      </c>
      <c r="I4442">
        <v>3.7988300000000002</v>
      </c>
      <c r="J4442">
        <v>6.2275999999999998E-2</v>
      </c>
      <c r="K4442" t="str">
        <f>MID(M4442,22,1)</f>
        <v>5</v>
      </c>
      <c r="L4442" t="s">
        <v>71</v>
      </c>
      <c r="M4442" t="s">
        <v>72</v>
      </c>
      <c r="N4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4442" t="e">
        <f>VLOOKUP(TableOMP[[#This Row],[Label]],TableAvg[],2,FALSE)</f>
        <v>#N/A</v>
      </c>
      <c r="P4442" t="e">
        <f>VLOOKUP(TableOMP[[#This Row],[Label]],TableAvg[],3,FALSE)</f>
        <v>#N/A</v>
      </c>
      <c r="Q4442" t="e">
        <f>TableOMP[[#This Row],[Avg]]-$U$2*TableOMP[[#This Row],[StdDev]]</f>
        <v>#N/A</v>
      </c>
      <c r="R4442" t="e">
        <f>TableOMP[[#This Row],[Avg]]+$U$2*TableOMP[[#This Row],[StdDev]]</f>
        <v>#N/A</v>
      </c>
      <c r="S4442" t="e">
        <f>IF(AND(TableOMP[[#This Row],[total_time]]&gt;=TableOMP[[#This Row],[Low]], TableOMP[[#This Row],[total_time]]&lt;=TableOMP[[#This Row],[High]]),1,0)</f>
        <v>#N/A</v>
      </c>
    </row>
    <row r="4443" spans="1:19" hidden="1" x14ac:dyDescent="0.25">
      <c r="A4443" t="s">
        <v>12</v>
      </c>
      <c r="B4443">
        <v>100</v>
      </c>
      <c r="C4443">
        <v>100</v>
      </c>
      <c r="D4443">
        <v>100000</v>
      </c>
      <c r="E4443">
        <v>61</v>
      </c>
      <c r="F4443">
        <v>1</v>
      </c>
      <c r="G4443">
        <v>0.121463</v>
      </c>
      <c r="H4443">
        <v>6.3938999999999996E-2</v>
      </c>
      <c r="I4443">
        <v>3.39175</v>
      </c>
      <c r="J4443">
        <v>5.6529000000000003E-2</v>
      </c>
      <c r="K4443" t="str">
        <f>MID(M4443,22,1)</f>
        <v>5</v>
      </c>
      <c r="L4443" t="s">
        <v>71</v>
      </c>
      <c r="M4443" t="s">
        <v>72</v>
      </c>
      <c r="N4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4443" t="e">
        <f>VLOOKUP(TableOMP[[#This Row],[Label]],TableAvg[],2,FALSE)</f>
        <v>#N/A</v>
      </c>
      <c r="P4443" t="e">
        <f>VLOOKUP(TableOMP[[#This Row],[Label]],TableAvg[],3,FALSE)</f>
        <v>#N/A</v>
      </c>
      <c r="Q4443" t="e">
        <f>TableOMP[[#This Row],[Avg]]-$U$2*TableOMP[[#This Row],[StdDev]]</f>
        <v>#N/A</v>
      </c>
      <c r="R4443" t="e">
        <f>TableOMP[[#This Row],[Avg]]+$U$2*TableOMP[[#This Row],[StdDev]]</f>
        <v>#N/A</v>
      </c>
      <c r="S4443" t="e">
        <f>IF(AND(TableOMP[[#This Row],[total_time]]&gt;=TableOMP[[#This Row],[Low]], TableOMP[[#This Row],[total_time]]&lt;=TableOMP[[#This Row],[High]]),1,0)</f>
        <v>#N/A</v>
      </c>
    </row>
    <row r="4444" spans="1:19" hidden="1" x14ac:dyDescent="0.25">
      <c r="A4444" t="s">
        <v>12</v>
      </c>
      <c r="B4444">
        <v>100</v>
      </c>
      <c r="C4444">
        <v>100</v>
      </c>
      <c r="D4444">
        <v>100000</v>
      </c>
      <c r="E4444">
        <v>60</v>
      </c>
      <c r="F4444">
        <v>1</v>
      </c>
      <c r="G4444">
        <v>0.136017</v>
      </c>
      <c r="H4444">
        <v>7.5754000000000002E-2</v>
      </c>
      <c r="I4444">
        <v>4.0958569999999996</v>
      </c>
      <c r="J4444">
        <v>6.9420999999999997E-2</v>
      </c>
      <c r="K4444" t="str">
        <f>MID(M4444,22,1)</f>
        <v>5</v>
      </c>
      <c r="L4444" t="s">
        <v>71</v>
      </c>
      <c r="M4444" t="s">
        <v>72</v>
      </c>
      <c r="N4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4444" t="e">
        <f>VLOOKUP(TableOMP[[#This Row],[Label]],TableAvg[],2,FALSE)</f>
        <v>#N/A</v>
      </c>
      <c r="P4444" t="e">
        <f>VLOOKUP(TableOMP[[#This Row],[Label]],TableAvg[],3,FALSE)</f>
        <v>#N/A</v>
      </c>
      <c r="Q4444" t="e">
        <f>TableOMP[[#This Row],[Avg]]-$U$2*TableOMP[[#This Row],[StdDev]]</f>
        <v>#N/A</v>
      </c>
      <c r="R4444" t="e">
        <f>TableOMP[[#This Row],[Avg]]+$U$2*TableOMP[[#This Row],[StdDev]]</f>
        <v>#N/A</v>
      </c>
      <c r="S4444" t="e">
        <f>IF(AND(TableOMP[[#This Row],[total_time]]&gt;=TableOMP[[#This Row],[Low]], TableOMP[[#This Row],[total_time]]&lt;=TableOMP[[#This Row],[High]]),1,0)</f>
        <v>#N/A</v>
      </c>
    </row>
    <row r="4445" spans="1:19" hidden="1" x14ac:dyDescent="0.25">
      <c r="A4445" t="s">
        <v>12</v>
      </c>
      <c r="B4445">
        <v>100</v>
      </c>
      <c r="C4445">
        <v>100</v>
      </c>
      <c r="D4445">
        <v>100000</v>
      </c>
      <c r="E4445">
        <v>59</v>
      </c>
      <c r="F4445">
        <v>1</v>
      </c>
      <c r="G4445">
        <v>0.12599299999999999</v>
      </c>
      <c r="H4445">
        <v>6.5518000000000007E-2</v>
      </c>
      <c r="I4445">
        <v>3.4269379999999998</v>
      </c>
      <c r="J4445">
        <v>5.9084999999999999E-2</v>
      </c>
      <c r="K4445" t="str">
        <f>MID(M4445,22,1)</f>
        <v>5</v>
      </c>
      <c r="L4445" t="s">
        <v>71</v>
      </c>
      <c r="M4445" t="s">
        <v>72</v>
      </c>
      <c r="N4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4445" t="e">
        <f>VLOOKUP(TableOMP[[#This Row],[Label]],TableAvg[],2,FALSE)</f>
        <v>#N/A</v>
      </c>
      <c r="P4445" t="e">
        <f>VLOOKUP(TableOMP[[#This Row],[Label]],TableAvg[],3,FALSE)</f>
        <v>#N/A</v>
      </c>
      <c r="Q4445" t="e">
        <f>TableOMP[[#This Row],[Avg]]-$U$2*TableOMP[[#This Row],[StdDev]]</f>
        <v>#N/A</v>
      </c>
      <c r="R4445" t="e">
        <f>TableOMP[[#This Row],[Avg]]+$U$2*TableOMP[[#This Row],[StdDev]]</f>
        <v>#N/A</v>
      </c>
      <c r="S4445" t="e">
        <f>IF(AND(TableOMP[[#This Row],[total_time]]&gt;=TableOMP[[#This Row],[Low]], TableOMP[[#This Row],[total_time]]&lt;=TableOMP[[#This Row],[High]]),1,0)</f>
        <v>#N/A</v>
      </c>
    </row>
    <row r="4446" spans="1:19" hidden="1" x14ac:dyDescent="0.25">
      <c r="A4446" t="s">
        <v>12</v>
      </c>
      <c r="B4446">
        <v>100</v>
      </c>
      <c r="C4446">
        <v>100</v>
      </c>
      <c r="D4446">
        <v>100000</v>
      </c>
      <c r="E4446">
        <v>58</v>
      </c>
      <c r="F4446">
        <v>1</v>
      </c>
      <c r="G4446">
        <v>0.120615</v>
      </c>
      <c r="H4446">
        <v>6.1197000000000001E-2</v>
      </c>
      <c r="I4446">
        <v>3.1205449999999999</v>
      </c>
      <c r="J4446">
        <v>5.4746000000000003E-2</v>
      </c>
      <c r="K4446" t="str">
        <f>MID(M4446,22,1)</f>
        <v>5</v>
      </c>
      <c r="L4446" t="s">
        <v>71</v>
      </c>
      <c r="M4446" t="s">
        <v>72</v>
      </c>
      <c r="N4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4446" t="e">
        <f>VLOOKUP(TableOMP[[#This Row],[Label]],TableAvg[],2,FALSE)</f>
        <v>#N/A</v>
      </c>
      <c r="P4446" t="e">
        <f>VLOOKUP(TableOMP[[#This Row],[Label]],TableAvg[],3,FALSE)</f>
        <v>#N/A</v>
      </c>
      <c r="Q4446" t="e">
        <f>TableOMP[[#This Row],[Avg]]-$U$2*TableOMP[[#This Row],[StdDev]]</f>
        <v>#N/A</v>
      </c>
      <c r="R4446" t="e">
        <f>TableOMP[[#This Row],[Avg]]+$U$2*TableOMP[[#This Row],[StdDev]]</f>
        <v>#N/A</v>
      </c>
      <c r="S4446" t="e">
        <f>IF(AND(TableOMP[[#This Row],[total_time]]&gt;=TableOMP[[#This Row],[Low]], TableOMP[[#This Row],[total_time]]&lt;=TableOMP[[#This Row],[High]]),1,0)</f>
        <v>#N/A</v>
      </c>
    </row>
    <row r="4447" spans="1:19" hidden="1" x14ac:dyDescent="0.25">
      <c r="A4447" t="s">
        <v>12</v>
      </c>
      <c r="B4447">
        <v>100</v>
      </c>
      <c r="C4447">
        <v>100</v>
      </c>
      <c r="D4447">
        <v>100000</v>
      </c>
      <c r="E4447">
        <v>57</v>
      </c>
      <c r="F4447">
        <v>1</v>
      </c>
      <c r="G4447">
        <v>0.12418</v>
      </c>
      <c r="H4447">
        <v>8.5049E-2</v>
      </c>
      <c r="I4447">
        <v>3.6601979999999998</v>
      </c>
      <c r="J4447">
        <v>6.5361000000000002E-2</v>
      </c>
      <c r="K4447" t="str">
        <f>MID(M4447,22,1)</f>
        <v>5</v>
      </c>
      <c r="L4447" t="s">
        <v>71</v>
      </c>
      <c r="M4447" t="s">
        <v>72</v>
      </c>
      <c r="N4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t="e">
        <f>TableOMP[[#This Row],[Avg]]-$U$2*TableOMP[[#This Row],[StdDev]]</f>
        <v>#N/A</v>
      </c>
      <c r="R4447" t="e">
        <f>TableOMP[[#This Row],[Avg]]+$U$2*TableOMP[[#This Row],[StdDev]]</f>
        <v>#N/A</v>
      </c>
      <c r="S4447" t="e">
        <f>IF(AND(TableOMP[[#This Row],[total_time]]&gt;=TableOMP[[#This Row],[Low]], TableOMP[[#This Row],[total_time]]&lt;=TableOMP[[#This Row],[High]]),1,0)</f>
        <v>#N/A</v>
      </c>
    </row>
    <row r="4448" spans="1:19" hidden="1" x14ac:dyDescent="0.25">
      <c r="A4448" t="s">
        <v>12</v>
      </c>
      <c r="B4448">
        <v>100</v>
      </c>
      <c r="C4448">
        <v>100</v>
      </c>
      <c r="D4448">
        <v>100000</v>
      </c>
      <c r="E4448">
        <v>56</v>
      </c>
      <c r="F4448">
        <v>1</v>
      </c>
      <c r="G4448">
        <v>0.150724</v>
      </c>
      <c r="H4448">
        <v>0.109722</v>
      </c>
      <c r="I4448">
        <v>2.6989320000000001</v>
      </c>
      <c r="J4448">
        <v>4.9070999999999997E-2</v>
      </c>
      <c r="K4448" t="str">
        <f>MID(M4448,22,1)</f>
        <v>5</v>
      </c>
      <c r="L4448" t="s">
        <v>71</v>
      </c>
      <c r="M4448" t="s">
        <v>72</v>
      </c>
      <c r="N4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t="e">
        <f>TableOMP[[#This Row],[Avg]]-$U$2*TableOMP[[#This Row],[StdDev]]</f>
        <v>#N/A</v>
      </c>
      <c r="R4448" t="e">
        <f>TableOMP[[#This Row],[Avg]]+$U$2*TableOMP[[#This Row],[StdDev]]</f>
        <v>#N/A</v>
      </c>
      <c r="S4448" t="e">
        <f>IF(AND(TableOMP[[#This Row],[total_time]]&gt;=TableOMP[[#This Row],[Low]], TableOMP[[#This Row],[total_time]]&lt;=TableOMP[[#This Row],[High]]),1,0)</f>
        <v>#N/A</v>
      </c>
    </row>
    <row r="4449" spans="1:19" hidden="1" x14ac:dyDescent="0.25">
      <c r="A4449" t="s">
        <v>12</v>
      </c>
      <c r="B4449">
        <v>100</v>
      </c>
      <c r="C4449">
        <v>100</v>
      </c>
      <c r="D4449">
        <v>100000</v>
      </c>
      <c r="E4449">
        <v>55</v>
      </c>
      <c r="F4449">
        <v>1</v>
      </c>
      <c r="G4449">
        <v>0.14005100000000001</v>
      </c>
      <c r="H4449">
        <v>9.8825999999999997E-2</v>
      </c>
      <c r="I4449">
        <v>3.090341</v>
      </c>
      <c r="J4449">
        <v>5.7229000000000002E-2</v>
      </c>
      <c r="K4449" t="str">
        <f>MID(M4449,22,1)</f>
        <v>5</v>
      </c>
      <c r="L4449" t="s">
        <v>71</v>
      </c>
      <c r="M4449" t="s">
        <v>72</v>
      </c>
      <c r="N4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t="e">
        <f>TableOMP[[#This Row],[Avg]]-$U$2*TableOMP[[#This Row],[StdDev]]</f>
        <v>#N/A</v>
      </c>
      <c r="R4449" t="e">
        <f>TableOMP[[#This Row],[Avg]]+$U$2*TableOMP[[#This Row],[StdDev]]</f>
        <v>#N/A</v>
      </c>
      <c r="S4449" t="e">
        <f>IF(AND(TableOMP[[#This Row],[total_time]]&gt;=TableOMP[[#This Row],[Low]], TableOMP[[#This Row],[total_time]]&lt;=TableOMP[[#This Row],[High]]),1,0)</f>
        <v>#N/A</v>
      </c>
    </row>
    <row r="4450" spans="1:19" hidden="1" x14ac:dyDescent="0.25">
      <c r="A4450" t="s">
        <v>12</v>
      </c>
      <c r="B4450">
        <v>100</v>
      </c>
      <c r="C4450">
        <v>100</v>
      </c>
      <c r="D4450">
        <v>100000</v>
      </c>
      <c r="E4450">
        <v>54</v>
      </c>
      <c r="F4450">
        <v>1</v>
      </c>
      <c r="G4450">
        <v>0.11797000000000001</v>
      </c>
      <c r="H4450">
        <v>6.9755999999999999E-2</v>
      </c>
      <c r="I4450">
        <v>2.2837990000000001</v>
      </c>
      <c r="J4450">
        <v>4.3090999999999997E-2</v>
      </c>
      <c r="K4450" t="str">
        <f>MID(M4450,22,1)</f>
        <v>5</v>
      </c>
      <c r="L4450" t="s">
        <v>71</v>
      </c>
      <c r="M4450" t="s">
        <v>72</v>
      </c>
      <c r="N4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t="e">
        <f>TableOMP[[#This Row],[Avg]]-$U$2*TableOMP[[#This Row],[StdDev]]</f>
        <v>#N/A</v>
      </c>
      <c r="R4450" t="e">
        <f>TableOMP[[#This Row],[Avg]]+$U$2*TableOMP[[#This Row],[StdDev]]</f>
        <v>#N/A</v>
      </c>
      <c r="S4450" t="e">
        <f>IF(AND(TableOMP[[#This Row],[total_time]]&gt;=TableOMP[[#This Row],[Low]], TableOMP[[#This Row],[total_time]]&lt;=TableOMP[[#This Row],[High]]),1,0)</f>
        <v>#N/A</v>
      </c>
    </row>
    <row r="4451" spans="1:19" hidden="1" x14ac:dyDescent="0.25">
      <c r="A4451" t="s">
        <v>12</v>
      </c>
      <c r="B4451">
        <v>100</v>
      </c>
      <c r="C4451">
        <v>100</v>
      </c>
      <c r="D4451">
        <v>100000</v>
      </c>
      <c r="E4451">
        <v>53</v>
      </c>
      <c r="F4451">
        <v>1</v>
      </c>
      <c r="G4451">
        <v>0.120792</v>
      </c>
      <c r="H4451">
        <v>8.1509999999999999E-2</v>
      </c>
      <c r="I4451">
        <v>2.3870119999999999</v>
      </c>
      <c r="J4451">
        <v>4.5904E-2</v>
      </c>
      <c r="K4451" t="str">
        <f>MID(M4451,22,1)</f>
        <v>5</v>
      </c>
      <c r="L4451" t="s">
        <v>71</v>
      </c>
      <c r="M4451" t="s">
        <v>72</v>
      </c>
      <c r="N4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t="e">
        <f>TableOMP[[#This Row],[Avg]]-$U$2*TableOMP[[#This Row],[StdDev]]</f>
        <v>#N/A</v>
      </c>
      <c r="R4451" t="e">
        <f>TableOMP[[#This Row],[Avg]]+$U$2*TableOMP[[#This Row],[StdDev]]</f>
        <v>#N/A</v>
      </c>
      <c r="S4451" t="e">
        <f>IF(AND(TableOMP[[#This Row],[total_time]]&gt;=TableOMP[[#This Row],[Low]], TableOMP[[#This Row],[total_time]]&lt;=TableOMP[[#This Row],[High]]),1,0)</f>
        <v>#N/A</v>
      </c>
    </row>
    <row r="4452" spans="1:19" hidden="1" x14ac:dyDescent="0.25">
      <c r="A4452" t="s">
        <v>12</v>
      </c>
      <c r="B4452">
        <v>100</v>
      </c>
      <c r="C4452">
        <v>100</v>
      </c>
      <c r="D4452">
        <v>100000</v>
      </c>
      <c r="E4452">
        <v>52</v>
      </c>
      <c r="F4452">
        <v>1</v>
      </c>
      <c r="G4452">
        <v>0.12750900000000001</v>
      </c>
      <c r="H4452">
        <v>8.4176000000000001E-2</v>
      </c>
      <c r="I4452">
        <v>2.973557</v>
      </c>
      <c r="J4452">
        <v>5.8305000000000003E-2</v>
      </c>
      <c r="K4452" t="str">
        <f>MID(M4452,22,1)</f>
        <v>5</v>
      </c>
      <c r="L4452" t="s">
        <v>71</v>
      </c>
      <c r="M4452" t="s">
        <v>72</v>
      </c>
      <c r="N4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t="e">
        <f>TableOMP[[#This Row],[Avg]]-$U$2*TableOMP[[#This Row],[StdDev]]</f>
        <v>#N/A</v>
      </c>
      <c r="R4452" t="e">
        <f>TableOMP[[#This Row],[Avg]]+$U$2*TableOMP[[#This Row],[StdDev]]</f>
        <v>#N/A</v>
      </c>
      <c r="S4452" t="e">
        <f>IF(AND(TableOMP[[#This Row],[total_time]]&gt;=TableOMP[[#This Row],[Low]], TableOMP[[#This Row],[total_time]]&lt;=TableOMP[[#This Row],[High]]),1,0)</f>
        <v>#N/A</v>
      </c>
    </row>
    <row r="4453" spans="1:19" hidden="1" x14ac:dyDescent="0.25">
      <c r="A4453" t="s">
        <v>12</v>
      </c>
      <c r="B4453">
        <v>100</v>
      </c>
      <c r="C4453">
        <v>100</v>
      </c>
      <c r="D4453">
        <v>100000</v>
      </c>
      <c r="E4453">
        <v>51</v>
      </c>
      <c r="F4453">
        <v>1</v>
      </c>
      <c r="G4453">
        <v>0.11734</v>
      </c>
      <c r="H4453">
        <v>7.4332999999999996E-2</v>
      </c>
      <c r="I4453">
        <v>2.4718969999999998</v>
      </c>
      <c r="J4453">
        <v>4.9438000000000003E-2</v>
      </c>
      <c r="K4453" t="str">
        <f>MID(M4453,22,1)</f>
        <v>5</v>
      </c>
      <c r="L4453" t="s">
        <v>71</v>
      </c>
      <c r="M4453" t="s">
        <v>72</v>
      </c>
      <c r="N4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t="e">
        <f>TableOMP[[#This Row],[Avg]]-$U$2*TableOMP[[#This Row],[StdDev]]</f>
        <v>#N/A</v>
      </c>
      <c r="R4453" t="e">
        <f>TableOMP[[#This Row],[Avg]]+$U$2*TableOMP[[#This Row],[StdDev]]</f>
        <v>#N/A</v>
      </c>
      <c r="S4453" t="e">
        <f>IF(AND(TableOMP[[#This Row],[total_time]]&gt;=TableOMP[[#This Row],[Low]], TableOMP[[#This Row],[total_time]]&lt;=TableOMP[[#This Row],[High]]),1,0)</f>
        <v>#N/A</v>
      </c>
    </row>
    <row r="4454" spans="1:19" hidden="1" x14ac:dyDescent="0.25">
      <c r="A4454" t="s">
        <v>12</v>
      </c>
      <c r="B4454">
        <v>100</v>
      </c>
      <c r="C4454">
        <v>100</v>
      </c>
      <c r="D4454">
        <v>100000</v>
      </c>
      <c r="E4454">
        <v>50</v>
      </c>
      <c r="F4454">
        <v>1</v>
      </c>
      <c r="G4454">
        <v>9.0510999999999994E-2</v>
      </c>
      <c r="H4454">
        <v>5.4288000000000003E-2</v>
      </c>
      <c r="I4454">
        <v>2.2749779999999999</v>
      </c>
      <c r="J4454">
        <v>4.6427999999999997E-2</v>
      </c>
      <c r="K4454" t="str">
        <f>MID(M4454,22,1)</f>
        <v>5</v>
      </c>
      <c r="L4454" t="s">
        <v>71</v>
      </c>
      <c r="M4454" t="s">
        <v>72</v>
      </c>
      <c r="N4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t="e">
        <f>TableOMP[[#This Row],[Avg]]-$U$2*TableOMP[[#This Row],[StdDev]]</f>
        <v>#N/A</v>
      </c>
      <c r="R4454" t="e">
        <f>TableOMP[[#This Row],[Avg]]+$U$2*TableOMP[[#This Row],[StdDev]]</f>
        <v>#N/A</v>
      </c>
      <c r="S4454" t="e">
        <f>IF(AND(TableOMP[[#This Row],[total_time]]&gt;=TableOMP[[#This Row],[Low]], TableOMP[[#This Row],[total_time]]&lt;=TableOMP[[#This Row],[High]]),1,0)</f>
        <v>#N/A</v>
      </c>
    </row>
    <row r="4455" spans="1:19" hidden="1" x14ac:dyDescent="0.25">
      <c r="A4455" t="s">
        <v>12</v>
      </c>
      <c r="B4455">
        <v>100</v>
      </c>
      <c r="C4455">
        <v>100</v>
      </c>
      <c r="D4455">
        <v>100000</v>
      </c>
      <c r="E4455">
        <v>49</v>
      </c>
      <c r="F4455">
        <v>1</v>
      </c>
      <c r="G4455">
        <v>0.123589</v>
      </c>
      <c r="H4455">
        <v>8.6194999999999994E-2</v>
      </c>
      <c r="I4455">
        <v>2.496442</v>
      </c>
      <c r="J4455">
        <v>5.2009E-2</v>
      </c>
      <c r="K4455" t="str">
        <f>MID(M4455,22,1)</f>
        <v>5</v>
      </c>
      <c r="L4455" t="s">
        <v>71</v>
      </c>
      <c r="M4455" t="s">
        <v>72</v>
      </c>
      <c r="N4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t="e">
        <f>TableOMP[[#This Row],[Avg]]-$U$2*TableOMP[[#This Row],[StdDev]]</f>
        <v>#N/A</v>
      </c>
      <c r="R4455" t="e">
        <f>TableOMP[[#This Row],[Avg]]+$U$2*TableOMP[[#This Row],[StdDev]]</f>
        <v>#N/A</v>
      </c>
      <c r="S4455" t="e">
        <f>IF(AND(TableOMP[[#This Row],[total_time]]&gt;=TableOMP[[#This Row],[Low]], TableOMP[[#This Row],[total_time]]&lt;=TableOMP[[#This Row],[High]]),1,0)</f>
        <v>#N/A</v>
      </c>
    </row>
    <row r="4456" spans="1:19" hidden="1" x14ac:dyDescent="0.25">
      <c r="A4456" t="s">
        <v>12</v>
      </c>
      <c r="B4456">
        <v>100</v>
      </c>
      <c r="C4456">
        <v>100</v>
      </c>
      <c r="D4456">
        <v>100000</v>
      </c>
      <c r="E4456">
        <v>48</v>
      </c>
      <c r="F4456">
        <v>1</v>
      </c>
      <c r="G4456">
        <v>9.3709000000000001E-2</v>
      </c>
      <c r="H4456">
        <v>5.3548999999999999E-2</v>
      </c>
      <c r="I4456">
        <v>2.2575370000000001</v>
      </c>
      <c r="J4456">
        <v>4.8032999999999999E-2</v>
      </c>
      <c r="K4456" t="str">
        <f>MID(M4456,22,1)</f>
        <v>5</v>
      </c>
      <c r="L4456" t="s">
        <v>71</v>
      </c>
      <c r="M4456" t="s">
        <v>72</v>
      </c>
      <c r="N4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t="e">
        <f>TableOMP[[#This Row],[Avg]]-$U$2*TableOMP[[#This Row],[StdDev]]</f>
        <v>#N/A</v>
      </c>
      <c r="R4456" t="e">
        <f>TableOMP[[#This Row],[Avg]]+$U$2*TableOMP[[#This Row],[StdDev]]</f>
        <v>#N/A</v>
      </c>
      <c r="S4456" t="e">
        <f>IF(AND(TableOMP[[#This Row],[total_time]]&gt;=TableOMP[[#This Row],[Low]], TableOMP[[#This Row],[total_time]]&lt;=TableOMP[[#This Row],[High]]),1,0)</f>
        <v>#N/A</v>
      </c>
    </row>
    <row r="4457" spans="1:19" hidden="1" x14ac:dyDescent="0.25">
      <c r="A4457" t="s">
        <v>12</v>
      </c>
      <c r="B4457">
        <v>100</v>
      </c>
      <c r="C4457">
        <v>100</v>
      </c>
      <c r="D4457">
        <v>100000</v>
      </c>
      <c r="E4457">
        <v>47</v>
      </c>
      <c r="F4457">
        <v>1</v>
      </c>
      <c r="G4457">
        <v>0.10644000000000001</v>
      </c>
      <c r="H4457">
        <v>6.3955999999999999E-2</v>
      </c>
      <c r="I4457">
        <v>2.1734629999999999</v>
      </c>
      <c r="J4457">
        <v>4.7248999999999999E-2</v>
      </c>
      <c r="K4457" t="str">
        <f>MID(M4457,22,1)</f>
        <v>5</v>
      </c>
      <c r="L4457" t="s">
        <v>71</v>
      </c>
      <c r="M4457" t="s">
        <v>72</v>
      </c>
      <c r="N4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t="e">
        <f>TableOMP[[#This Row],[Avg]]-$U$2*TableOMP[[#This Row],[StdDev]]</f>
        <v>#N/A</v>
      </c>
      <c r="R4457" t="e">
        <f>TableOMP[[#This Row],[Avg]]+$U$2*TableOMP[[#This Row],[StdDev]]</f>
        <v>#N/A</v>
      </c>
      <c r="S4457" t="e">
        <f>IF(AND(TableOMP[[#This Row],[total_time]]&gt;=TableOMP[[#This Row],[Low]], TableOMP[[#This Row],[total_time]]&lt;=TableOMP[[#This Row],[High]]),1,0)</f>
        <v>#N/A</v>
      </c>
    </row>
    <row r="4458" spans="1:19" hidden="1" x14ac:dyDescent="0.25">
      <c r="A4458" t="s">
        <v>12</v>
      </c>
      <c r="B4458">
        <v>100</v>
      </c>
      <c r="C4458">
        <v>100</v>
      </c>
      <c r="D4458">
        <v>100000</v>
      </c>
      <c r="E4458">
        <v>46</v>
      </c>
      <c r="F4458">
        <v>1</v>
      </c>
      <c r="G4458">
        <v>8.9781E-2</v>
      </c>
      <c r="H4458">
        <v>4.9255E-2</v>
      </c>
      <c r="I4458">
        <v>1.673365</v>
      </c>
      <c r="J4458">
        <v>3.7185999999999997E-2</v>
      </c>
      <c r="K4458" t="str">
        <f>MID(M4458,22,1)</f>
        <v>5</v>
      </c>
      <c r="L4458" t="s">
        <v>71</v>
      </c>
      <c r="M4458" t="s">
        <v>72</v>
      </c>
      <c r="N4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t="e">
        <f>TableOMP[[#This Row],[Avg]]-$U$2*TableOMP[[#This Row],[StdDev]]</f>
        <v>#N/A</v>
      </c>
      <c r="R4458" t="e">
        <f>TableOMP[[#This Row],[Avg]]+$U$2*TableOMP[[#This Row],[StdDev]]</f>
        <v>#N/A</v>
      </c>
      <c r="S4458" t="e">
        <f>IF(AND(TableOMP[[#This Row],[total_time]]&gt;=TableOMP[[#This Row],[Low]], TableOMP[[#This Row],[total_time]]&lt;=TableOMP[[#This Row],[High]]),1,0)</f>
        <v>#N/A</v>
      </c>
    </row>
    <row r="4459" spans="1:19" hidden="1" x14ac:dyDescent="0.25">
      <c r="A4459" t="s">
        <v>12</v>
      </c>
      <c r="B4459">
        <v>100</v>
      </c>
      <c r="C4459">
        <v>100</v>
      </c>
      <c r="D4459">
        <v>100000</v>
      </c>
      <c r="E4459">
        <v>45</v>
      </c>
      <c r="F4459">
        <v>1</v>
      </c>
      <c r="G4459">
        <v>0.132909</v>
      </c>
      <c r="H4459">
        <v>7.2745000000000004E-2</v>
      </c>
      <c r="I4459">
        <v>2.4503849999999998</v>
      </c>
      <c r="J4459">
        <v>5.5690999999999997E-2</v>
      </c>
      <c r="K4459" t="str">
        <f>MID(M4459,22,1)</f>
        <v>5</v>
      </c>
      <c r="L4459" t="s">
        <v>71</v>
      </c>
      <c r="M4459" t="s">
        <v>72</v>
      </c>
      <c r="N4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t="e">
        <f>TableOMP[[#This Row],[Avg]]-$U$2*TableOMP[[#This Row],[StdDev]]</f>
        <v>#N/A</v>
      </c>
      <c r="R4459" t="e">
        <f>TableOMP[[#This Row],[Avg]]+$U$2*TableOMP[[#This Row],[StdDev]]</f>
        <v>#N/A</v>
      </c>
      <c r="S4459" t="e">
        <f>IF(AND(TableOMP[[#This Row],[total_time]]&gt;=TableOMP[[#This Row],[Low]], TableOMP[[#This Row],[total_time]]&lt;=TableOMP[[#This Row],[High]]),1,0)</f>
        <v>#N/A</v>
      </c>
    </row>
    <row r="4460" spans="1:19" hidden="1" x14ac:dyDescent="0.25">
      <c r="A4460" t="s">
        <v>12</v>
      </c>
      <c r="B4460">
        <v>100</v>
      </c>
      <c r="C4460">
        <v>100</v>
      </c>
      <c r="D4460">
        <v>100000</v>
      </c>
      <c r="E4460">
        <v>44</v>
      </c>
      <c r="F4460">
        <v>1</v>
      </c>
      <c r="G4460">
        <v>0.13882900000000001</v>
      </c>
      <c r="H4460">
        <v>7.4097999999999997E-2</v>
      </c>
      <c r="I4460">
        <v>1.9822090000000001</v>
      </c>
      <c r="J4460">
        <v>4.6098E-2</v>
      </c>
      <c r="K4460" t="str">
        <f>MID(M4460,22,1)</f>
        <v>5</v>
      </c>
      <c r="L4460" t="s">
        <v>71</v>
      </c>
      <c r="M4460" t="s">
        <v>72</v>
      </c>
      <c r="N4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t="e">
        <f>TableOMP[[#This Row],[Avg]]-$U$2*TableOMP[[#This Row],[StdDev]]</f>
        <v>#N/A</v>
      </c>
      <c r="R4460" t="e">
        <f>TableOMP[[#This Row],[Avg]]+$U$2*TableOMP[[#This Row],[StdDev]]</f>
        <v>#N/A</v>
      </c>
      <c r="S4460" t="e">
        <f>IF(AND(TableOMP[[#This Row],[total_time]]&gt;=TableOMP[[#This Row],[Low]], TableOMP[[#This Row],[total_time]]&lt;=TableOMP[[#This Row],[High]]),1,0)</f>
        <v>#N/A</v>
      </c>
    </row>
    <row r="4461" spans="1:19" hidden="1" x14ac:dyDescent="0.25">
      <c r="A4461" t="s">
        <v>12</v>
      </c>
      <c r="B4461">
        <v>100</v>
      </c>
      <c r="C4461">
        <v>100</v>
      </c>
      <c r="D4461">
        <v>100000</v>
      </c>
      <c r="E4461">
        <v>43</v>
      </c>
      <c r="F4461">
        <v>1</v>
      </c>
      <c r="G4461">
        <v>0.155198</v>
      </c>
      <c r="H4461">
        <v>0.116697</v>
      </c>
      <c r="I4461">
        <v>4.5074269999999999</v>
      </c>
      <c r="J4461">
        <v>0.10732</v>
      </c>
      <c r="K4461" t="str">
        <f>MID(M4461,22,1)</f>
        <v>5</v>
      </c>
      <c r="L4461" t="s">
        <v>71</v>
      </c>
      <c r="M4461" t="s">
        <v>72</v>
      </c>
      <c r="N4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t="e">
        <f>TableOMP[[#This Row],[Avg]]-$U$2*TableOMP[[#This Row],[StdDev]]</f>
        <v>#N/A</v>
      </c>
      <c r="R4461" t="e">
        <f>TableOMP[[#This Row],[Avg]]+$U$2*TableOMP[[#This Row],[StdDev]]</f>
        <v>#N/A</v>
      </c>
      <c r="S4461" t="e">
        <f>IF(AND(TableOMP[[#This Row],[total_time]]&gt;=TableOMP[[#This Row],[Low]], TableOMP[[#This Row],[total_time]]&lt;=TableOMP[[#This Row],[High]]),1,0)</f>
        <v>#N/A</v>
      </c>
    </row>
    <row r="4462" spans="1:19" hidden="1" x14ac:dyDescent="0.25">
      <c r="A4462" t="s">
        <v>12</v>
      </c>
      <c r="B4462">
        <v>100</v>
      </c>
      <c r="C4462">
        <v>100</v>
      </c>
      <c r="D4462">
        <v>100000</v>
      </c>
      <c r="E4462">
        <v>42</v>
      </c>
      <c r="F4462">
        <v>1</v>
      </c>
      <c r="G4462">
        <v>0.166798</v>
      </c>
      <c r="H4462">
        <v>0.130637</v>
      </c>
      <c r="I4462">
        <v>4.8711589999999996</v>
      </c>
      <c r="J4462">
        <v>0.118809</v>
      </c>
      <c r="K4462" t="str">
        <f>MID(M4462,22,1)</f>
        <v>5</v>
      </c>
      <c r="L4462" t="s">
        <v>71</v>
      </c>
      <c r="M4462" t="s">
        <v>72</v>
      </c>
      <c r="N4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t="e">
        <f>TableOMP[[#This Row],[Avg]]-$U$2*TableOMP[[#This Row],[StdDev]]</f>
        <v>#N/A</v>
      </c>
      <c r="R4462" t="e">
        <f>TableOMP[[#This Row],[Avg]]+$U$2*TableOMP[[#This Row],[StdDev]]</f>
        <v>#N/A</v>
      </c>
      <c r="S4462" t="e">
        <f>IF(AND(TableOMP[[#This Row],[total_time]]&gt;=TableOMP[[#This Row],[Low]], TableOMP[[#This Row],[total_time]]&lt;=TableOMP[[#This Row],[High]]),1,0)</f>
        <v>#N/A</v>
      </c>
    </row>
    <row r="4463" spans="1:19" hidden="1" x14ac:dyDescent="0.25">
      <c r="A4463" t="s">
        <v>12</v>
      </c>
      <c r="B4463">
        <v>100</v>
      </c>
      <c r="C4463">
        <v>100</v>
      </c>
      <c r="D4463">
        <v>100000</v>
      </c>
      <c r="E4463">
        <v>41</v>
      </c>
      <c r="F4463">
        <v>1</v>
      </c>
      <c r="G4463">
        <v>0.12904599999999999</v>
      </c>
      <c r="H4463">
        <v>7.3089000000000001E-2</v>
      </c>
      <c r="I4463">
        <v>2.0935890000000001</v>
      </c>
      <c r="J4463">
        <v>5.2339999999999998E-2</v>
      </c>
      <c r="K4463" t="str">
        <f>MID(M4463,22,1)</f>
        <v>5</v>
      </c>
      <c r="L4463" t="s">
        <v>71</v>
      </c>
      <c r="M4463" t="s">
        <v>72</v>
      </c>
      <c r="N4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t="e">
        <f>TableOMP[[#This Row],[Avg]]-$U$2*TableOMP[[#This Row],[StdDev]]</f>
        <v>#N/A</v>
      </c>
      <c r="R4463" t="e">
        <f>TableOMP[[#This Row],[Avg]]+$U$2*TableOMP[[#This Row],[StdDev]]</f>
        <v>#N/A</v>
      </c>
      <c r="S4463" t="e">
        <f>IF(AND(TableOMP[[#This Row],[total_time]]&gt;=TableOMP[[#This Row],[Low]], TableOMP[[#This Row],[total_time]]&lt;=TableOMP[[#This Row],[High]]),1,0)</f>
        <v>#N/A</v>
      </c>
    </row>
    <row r="4464" spans="1:19" hidden="1" x14ac:dyDescent="0.25">
      <c r="A4464" t="s">
        <v>12</v>
      </c>
      <c r="B4464">
        <v>100</v>
      </c>
      <c r="C4464">
        <v>100</v>
      </c>
      <c r="D4464">
        <v>100000</v>
      </c>
      <c r="E4464">
        <v>40</v>
      </c>
      <c r="F4464">
        <v>1</v>
      </c>
      <c r="G4464">
        <v>0.10446</v>
      </c>
      <c r="H4464">
        <v>6.5553E-2</v>
      </c>
      <c r="I4464">
        <v>2.2967900000000001</v>
      </c>
      <c r="J4464">
        <v>5.8892E-2</v>
      </c>
      <c r="K4464" t="str">
        <f>MID(M4464,22,1)</f>
        <v>5</v>
      </c>
      <c r="L4464" t="s">
        <v>71</v>
      </c>
      <c r="M4464" t="s">
        <v>72</v>
      </c>
      <c r="N4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t="e">
        <f>TableOMP[[#This Row],[Avg]]-$U$2*TableOMP[[#This Row],[StdDev]]</f>
        <v>#N/A</v>
      </c>
      <c r="R4464" t="e">
        <f>TableOMP[[#This Row],[Avg]]+$U$2*TableOMP[[#This Row],[StdDev]]</f>
        <v>#N/A</v>
      </c>
      <c r="S4464" t="e">
        <f>IF(AND(TableOMP[[#This Row],[total_time]]&gt;=TableOMP[[#This Row],[Low]], TableOMP[[#This Row],[total_time]]&lt;=TableOMP[[#This Row],[High]]),1,0)</f>
        <v>#N/A</v>
      </c>
    </row>
    <row r="4465" spans="1:19" hidden="1" x14ac:dyDescent="0.25">
      <c r="A4465" t="s">
        <v>12</v>
      </c>
      <c r="B4465">
        <v>100</v>
      </c>
      <c r="C4465">
        <v>100</v>
      </c>
      <c r="D4465">
        <v>100000</v>
      </c>
      <c r="E4465">
        <v>39</v>
      </c>
      <c r="F4465">
        <v>1</v>
      </c>
      <c r="G4465">
        <v>0.112681</v>
      </c>
      <c r="H4465">
        <v>5.2635000000000001E-2</v>
      </c>
      <c r="I4465">
        <v>1.807525</v>
      </c>
      <c r="J4465">
        <v>4.7565999999999997E-2</v>
      </c>
      <c r="K4465" t="str">
        <f>MID(M4465,22,1)</f>
        <v>5</v>
      </c>
      <c r="L4465" t="s">
        <v>71</v>
      </c>
      <c r="M4465" t="s">
        <v>72</v>
      </c>
      <c r="N4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t="e">
        <f>TableOMP[[#This Row],[Avg]]-$U$2*TableOMP[[#This Row],[StdDev]]</f>
        <v>#N/A</v>
      </c>
      <c r="R4465" t="e">
        <f>TableOMP[[#This Row],[Avg]]+$U$2*TableOMP[[#This Row],[StdDev]]</f>
        <v>#N/A</v>
      </c>
      <c r="S4465" t="e">
        <f>IF(AND(TableOMP[[#This Row],[total_time]]&gt;=TableOMP[[#This Row],[Low]], TableOMP[[#This Row],[total_time]]&lt;=TableOMP[[#This Row],[High]]),1,0)</f>
        <v>#N/A</v>
      </c>
    </row>
    <row r="4466" spans="1:19" hidden="1" x14ac:dyDescent="0.25">
      <c r="A4466" t="s">
        <v>12</v>
      </c>
      <c r="B4466">
        <v>100</v>
      </c>
      <c r="C4466">
        <v>100</v>
      </c>
      <c r="D4466">
        <v>100000</v>
      </c>
      <c r="E4466">
        <v>38</v>
      </c>
      <c r="F4466">
        <v>1</v>
      </c>
      <c r="G4466">
        <v>0.105311</v>
      </c>
      <c r="H4466">
        <v>5.3331000000000003E-2</v>
      </c>
      <c r="I4466">
        <v>1.5185919999999999</v>
      </c>
      <c r="J4466">
        <v>4.1043000000000003E-2</v>
      </c>
      <c r="K4466" t="str">
        <f>MID(M4466,22,1)</f>
        <v>5</v>
      </c>
      <c r="L4466" t="s">
        <v>71</v>
      </c>
      <c r="M4466" t="s">
        <v>72</v>
      </c>
      <c r="N4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t="e">
        <f>TableOMP[[#This Row],[Avg]]-$U$2*TableOMP[[#This Row],[StdDev]]</f>
        <v>#N/A</v>
      </c>
      <c r="R4466" t="e">
        <f>TableOMP[[#This Row],[Avg]]+$U$2*TableOMP[[#This Row],[StdDev]]</f>
        <v>#N/A</v>
      </c>
      <c r="S4466" t="e">
        <f>IF(AND(TableOMP[[#This Row],[total_time]]&gt;=TableOMP[[#This Row],[Low]], TableOMP[[#This Row],[total_time]]&lt;=TableOMP[[#This Row],[High]]),1,0)</f>
        <v>#N/A</v>
      </c>
    </row>
    <row r="4467" spans="1:19" hidden="1" x14ac:dyDescent="0.25">
      <c r="A4467" t="s">
        <v>12</v>
      </c>
      <c r="B4467">
        <v>100</v>
      </c>
      <c r="C4467">
        <v>100</v>
      </c>
      <c r="D4467">
        <v>100000</v>
      </c>
      <c r="E4467">
        <v>37</v>
      </c>
      <c r="F4467">
        <v>1</v>
      </c>
      <c r="G4467">
        <v>0.128363</v>
      </c>
      <c r="H4467">
        <v>7.3650999999999994E-2</v>
      </c>
      <c r="I4467">
        <v>1.960307</v>
      </c>
      <c r="J4467">
        <v>5.4453000000000001E-2</v>
      </c>
      <c r="K4467" t="str">
        <f>MID(M4467,22,1)</f>
        <v>5</v>
      </c>
      <c r="L4467" t="s">
        <v>71</v>
      </c>
      <c r="M4467" t="s">
        <v>72</v>
      </c>
      <c r="N4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t="e">
        <f>TableOMP[[#This Row],[Avg]]-$U$2*TableOMP[[#This Row],[StdDev]]</f>
        <v>#N/A</v>
      </c>
      <c r="R4467" t="e">
        <f>TableOMP[[#This Row],[Avg]]+$U$2*TableOMP[[#This Row],[StdDev]]</f>
        <v>#N/A</v>
      </c>
      <c r="S4467" t="e">
        <f>IF(AND(TableOMP[[#This Row],[total_time]]&gt;=TableOMP[[#This Row],[Low]], TableOMP[[#This Row],[total_time]]&lt;=TableOMP[[#This Row],[High]]),1,0)</f>
        <v>#N/A</v>
      </c>
    </row>
    <row r="4468" spans="1:19" hidden="1" x14ac:dyDescent="0.25">
      <c r="A4468" t="s">
        <v>12</v>
      </c>
      <c r="B4468">
        <v>100</v>
      </c>
      <c r="C4468">
        <v>100</v>
      </c>
      <c r="D4468">
        <v>100000</v>
      </c>
      <c r="E4468">
        <v>36</v>
      </c>
      <c r="F4468">
        <v>1</v>
      </c>
      <c r="G4468">
        <v>9.8999000000000004E-2</v>
      </c>
      <c r="H4468">
        <v>6.5153000000000003E-2</v>
      </c>
      <c r="I4468">
        <v>1.801866</v>
      </c>
      <c r="J4468">
        <v>5.1482E-2</v>
      </c>
      <c r="K4468" t="str">
        <f>MID(M4468,22,1)</f>
        <v>5</v>
      </c>
      <c r="L4468" t="s">
        <v>71</v>
      </c>
      <c r="M4468" t="s">
        <v>72</v>
      </c>
      <c r="N4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t="e">
        <f>TableOMP[[#This Row],[Avg]]-$U$2*TableOMP[[#This Row],[StdDev]]</f>
        <v>#N/A</v>
      </c>
      <c r="R4468" t="e">
        <f>TableOMP[[#This Row],[Avg]]+$U$2*TableOMP[[#This Row],[StdDev]]</f>
        <v>#N/A</v>
      </c>
      <c r="S4468" t="e">
        <f>IF(AND(TableOMP[[#This Row],[total_time]]&gt;=TableOMP[[#This Row],[Low]], TableOMP[[#This Row],[total_time]]&lt;=TableOMP[[#This Row],[High]]),1,0)</f>
        <v>#N/A</v>
      </c>
    </row>
    <row r="4469" spans="1:19" hidden="1" x14ac:dyDescent="0.25">
      <c r="A4469" t="s">
        <v>12</v>
      </c>
      <c r="B4469">
        <v>100</v>
      </c>
      <c r="C4469">
        <v>100</v>
      </c>
      <c r="D4469">
        <v>100000</v>
      </c>
      <c r="E4469">
        <v>35</v>
      </c>
      <c r="F4469">
        <v>1</v>
      </c>
      <c r="G4469">
        <v>0.120505</v>
      </c>
      <c r="H4469">
        <v>6.7799999999999999E-2</v>
      </c>
      <c r="I4469">
        <v>1.9761820000000001</v>
      </c>
      <c r="J4469">
        <v>5.8123000000000001E-2</v>
      </c>
      <c r="K4469" t="str">
        <f>MID(M4469,22,1)</f>
        <v>5</v>
      </c>
      <c r="L4469" t="s">
        <v>71</v>
      </c>
      <c r="M4469" t="s">
        <v>72</v>
      </c>
      <c r="N4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t="e">
        <f>TableOMP[[#This Row],[Avg]]-$U$2*TableOMP[[#This Row],[StdDev]]</f>
        <v>#N/A</v>
      </c>
      <c r="R4469" t="e">
        <f>TableOMP[[#This Row],[Avg]]+$U$2*TableOMP[[#This Row],[StdDev]]</f>
        <v>#N/A</v>
      </c>
      <c r="S4469" t="e">
        <f>IF(AND(TableOMP[[#This Row],[total_time]]&gt;=TableOMP[[#This Row],[Low]], TableOMP[[#This Row],[total_time]]&lt;=TableOMP[[#This Row],[High]]),1,0)</f>
        <v>#N/A</v>
      </c>
    </row>
    <row r="4470" spans="1:19" hidden="1" x14ac:dyDescent="0.25">
      <c r="A4470" t="s">
        <v>12</v>
      </c>
      <c r="B4470">
        <v>100</v>
      </c>
      <c r="C4470">
        <v>100</v>
      </c>
      <c r="D4470">
        <v>100000</v>
      </c>
      <c r="E4470">
        <v>34</v>
      </c>
      <c r="F4470">
        <v>1</v>
      </c>
      <c r="G4470">
        <v>9.1104000000000004E-2</v>
      </c>
      <c r="H4470">
        <v>6.1005999999999998E-2</v>
      </c>
      <c r="I4470">
        <v>1.4812989999999999</v>
      </c>
      <c r="J4470">
        <v>4.4887999999999997E-2</v>
      </c>
      <c r="K4470" t="str">
        <f>MID(M4470,22,1)</f>
        <v>5</v>
      </c>
      <c r="L4470" t="s">
        <v>71</v>
      </c>
      <c r="M4470" t="s">
        <v>72</v>
      </c>
      <c r="N4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t="e">
        <f>TableOMP[[#This Row],[Avg]]-$U$2*TableOMP[[#This Row],[StdDev]]</f>
        <v>#N/A</v>
      </c>
      <c r="R4470" t="e">
        <f>TableOMP[[#This Row],[Avg]]+$U$2*TableOMP[[#This Row],[StdDev]]</f>
        <v>#N/A</v>
      </c>
      <c r="S4470" t="e">
        <f>IF(AND(TableOMP[[#This Row],[total_time]]&gt;=TableOMP[[#This Row],[Low]], TableOMP[[#This Row],[total_time]]&lt;=TableOMP[[#This Row],[High]]),1,0)</f>
        <v>#N/A</v>
      </c>
    </row>
    <row r="4471" spans="1:19" hidden="1" x14ac:dyDescent="0.25">
      <c r="A4471" t="s">
        <v>12</v>
      </c>
      <c r="B4471">
        <v>100</v>
      </c>
      <c r="C4471">
        <v>100</v>
      </c>
      <c r="D4471">
        <v>100000</v>
      </c>
      <c r="E4471">
        <v>33</v>
      </c>
      <c r="F4471">
        <v>1</v>
      </c>
      <c r="G4471">
        <v>7.0235000000000006E-2</v>
      </c>
      <c r="H4471">
        <v>3.9841000000000001E-2</v>
      </c>
      <c r="I4471">
        <v>1.0169710000000001</v>
      </c>
      <c r="J4471">
        <v>3.1780000000000003E-2</v>
      </c>
      <c r="K4471" t="str">
        <f>MID(M4471,22,1)</f>
        <v>5</v>
      </c>
      <c r="L4471" t="s">
        <v>71</v>
      </c>
      <c r="M4471" t="s">
        <v>72</v>
      </c>
      <c r="N4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t="e">
        <f>TableOMP[[#This Row],[Avg]]-$U$2*TableOMP[[#This Row],[StdDev]]</f>
        <v>#N/A</v>
      </c>
      <c r="R4471" t="e">
        <f>TableOMP[[#This Row],[Avg]]+$U$2*TableOMP[[#This Row],[StdDev]]</f>
        <v>#N/A</v>
      </c>
      <c r="S4471" t="e">
        <f>IF(AND(TableOMP[[#This Row],[total_time]]&gt;=TableOMP[[#This Row],[Low]], TableOMP[[#This Row],[total_time]]&lt;=TableOMP[[#This Row],[High]]),1,0)</f>
        <v>#N/A</v>
      </c>
    </row>
    <row r="4472" spans="1:19" hidden="1" x14ac:dyDescent="0.25">
      <c r="A4472" t="s">
        <v>12</v>
      </c>
      <c r="B4472">
        <v>100</v>
      </c>
      <c r="C4472">
        <v>100</v>
      </c>
      <c r="D4472">
        <v>100000</v>
      </c>
      <c r="E4472">
        <v>32</v>
      </c>
      <c r="F4472">
        <v>1</v>
      </c>
      <c r="G4472">
        <v>0.11394</v>
      </c>
      <c r="H4472">
        <v>6.1009000000000001E-2</v>
      </c>
      <c r="I4472">
        <v>1.3730100000000001</v>
      </c>
      <c r="J4472">
        <v>4.4290999999999997E-2</v>
      </c>
      <c r="K4472" t="str">
        <f>MID(M4472,22,1)</f>
        <v>5</v>
      </c>
      <c r="L4472" t="s">
        <v>71</v>
      </c>
      <c r="M4472" t="s">
        <v>72</v>
      </c>
      <c r="N4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t="e">
        <f>TableOMP[[#This Row],[Avg]]-$U$2*TableOMP[[#This Row],[StdDev]]</f>
        <v>#N/A</v>
      </c>
      <c r="R4472" t="e">
        <f>TableOMP[[#This Row],[Avg]]+$U$2*TableOMP[[#This Row],[StdDev]]</f>
        <v>#N/A</v>
      </c>
      <c r="S4472" t="e">
        <f>IF(AND(TableOMP[[#This Row],[total_time]]&gt;=TableOMP[[#This Row],[Low]], TableOMP[[#This Row],[total_time]]&lt;=TableOMP[[#This Row],[High]]),1,0)</f>
        <v>#N/A</v>
      </c>
    </row>
    <row r="4473" spans="1:19" hidden="1" x14ac:dyDescent="0.25">
      <c r="A4473" t="s">
        <v>12</v>
      </c>
      <c r="B4473">
        <v>100</v>
      </c>
      <c r="C4473">
        <v>100</v>
      </c>
      <c r="D4473">
        <v>100000</v>
      </c>
      <c r="E4473">
        <v>31</v>
      </c>
      <c r="F4473">
        <v>1</v>
      </c>
      <c r="G4473">
        <v>9.1084999999999999E-2</v>
      </c>
      <c r="H4473">
        <v>6.1268999999999997E-2</v>
      </c>
      <c r="I4473">
        <v>1.3251390000000001</v>
      </c>
      <c r="J4473">
        <v>4.4171000000000002E-2</v>
      </c>
      <c r="K4473" t="str">
        <f>MID(M4473,22,1)</f>
        <v>5</v>
      </c>
      <c r="L4473" t="s">
        <v>71</v>
      </c>
      <c r="M4473" t="s">
        <v>72</v>
      </c>
      <c r="N4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t="e">
        <f>TableOMP[[#This Row],[Avg]]-$U$2*TableOMP[[#This Row],[StdDev]]</f>
        <v>#N/A</v>
      </c>
      <c r="R4473" t="e">
        <f>TableOMP[[#This Row],[Avg]]+$U$2*TableOMP[[#This Row],[StdDev]]</f>
        <v>#N/A</v>
      </c>
      <c r="S4473" t="e">
        <f>IF(AND(TableOMP[[#This Row],[total_time]]&gt;=TableOMP[[#This Row],[Low]], TableOMP[[#This Row],[total_time]]&lt;=TableOMP[[#This Row],[High]]),1,0)</f>
        <v>#N/A</v>
      </c>
    </row>
    <row r="4474" spans="1:19" hidden="1" x14ac:dyDescent="0.25">
      <c r="A4474" t="s">
        <v>12</v>
      </c>
      <c r="B4474">
        <v>100</v>
      </c>
      <c r="C4474">
        <v>100</v>
      </c>
      <c r="D4474">
        <v>100000</v>
      </c>
      <c r="E4474">
        <v>30</v>
      </c>
      <c r="F4474">
        <v>1</v>
      </c>
      <c r="G4474">
        <v>7.9605999999999996E-2</v>
      </c>
      <c r="H4474">
        <v>5.0911999999999999E-2</v>
      </c>
      <c r="I4474">
        <v>1.2421040000000001</v>
      </c>
      <c r="J4474">
        <v>4.2831000000000001E-2</v>
      </c>
      <c r="K4474" t="str">
        <f>MID(M4474,22,1)</f>
        <v>5</v>
      </c>
      <c r="L4474" t="s">
        <v>71</v>
      </c>
      <c r="M4474" t="s">
        <v>72</v>
      </c>
      <c r="N4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t="e">
        <f>TableOMP[[#This Row],[Avg]]-$U$2*TableOMP[[#This Row],[StdDev]]</f>
        <v>#N/A</v>
      </c>
      <c r="R4474" t="e">
        <f>TableOMP[[#This Row],[Avg]]+$U$2*TableOMP[[#This Row],[StdDev]]</f>
        <v>#N/A</v>
      </c>
      <c r="S4474" t="e">
        <f>IF(AND(TableOMP[[#This Row],[total_time]]&gt;=TableOMP[[#This Row],[Low]], TableOMP[[#This Row],[total_time]]&lt;=TableOMP[[#This Row],[High]]),1,0)</f>
        <v>#N/A</v>
      </c>
    </row>
    <row r="4475" spans="1:19" hidden="1" x14ac:dyDescent="0.25">
      <c r="A4475" t="s">
        <v>12</v>
      </c>
      <c r="B4475">
        <v>100</v>
      </c>
      <c r="C4475">
        <v>100</v>
      </c>
      <c r="D4475">
        <v>100000</v>
      </c>
      <c r="E4475">
        <v>29</v>
      </c>
      <c r="F4475">
        <v>1</v>
      </c>
      <c r="G4475">
        <v>5.8264000000000003E-2</v>
      </c>
      <c r="H4475">
        <v>2.9670999999999999E-2</v>
      </c>
      <c r="I4475">
        <v>0.72462099999999996</v>
      </c>
      <c r="J4475">
        <v>2.5878999999999999E-2</v>
      </c>
      <c r="K4475" t="str">
        <f>MID(M4475,22,1)</f>
        <v>5</v>
      </c>
      <c r="L4475" t="s">
        <v>71</v>
      </c>
      <c r="M4475" t="s">
        <v>72</v>
      </c>
      <c r="N4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t="e">
        <f>TableOMP[[#This Row],[Avg]]-$U$2*TableOMP[[#This Row],[StdDev]]</f>
        <v>#N/A</v>
      </c>
      <c r="R4475" t="e">
        <f>TableOMP[[#This Row],[Avg]]+$U$2*TableOMP[[#This Row],[StdDev]]</f>
        <v>#N/A</v>
      </c>
      <c r="S4475" t="e">
        <f>IF(AND(TableOMP[[#This Row],[total_time]]&gt;=TableOMP[[#This Row],[Low]], TableOMP[[#This Row],[total_time]]&lt;=TableOMP[[#This Row],[High]]),1,0)</f>
        <v>#N/A</v>
      </c>
    </row>
    <row r="4476" spans="1:19" hidden="1" x14ac:dyDescent="0.25">
      <c r="A4476" t="s">
        <v>12</v>
      </c>
      <c r="B4476">
        <v>100</v>
      </c>
      <c r="C4476">
        <v>100</v>
      </c>
      <c r="D4476">
        <v>100000</v>
      </c>
      <c r="E4476">
        <v>28</v>
      </c>
      <c r="F4476">
        <v>1</v>
      </c>
      <c r="G4476">
        <v>8.4791000000000005E-2</v>
      </c>
      <c r="H4476">
        <v>5.6266999999999998E-2</v>
      </c>
      <c r="I4476">
        <v>1.0340339999999999</v>
      </c>
      <c r="J4476">
        <v>3.8297999999999999E-2</v>
      </c>
      <c r="K4476" t="str">
        <f>MID(M4476,22,1)</f>
        <v>5</v>
      </c>
      <c r="L4476" t="s">
        <v>71</v>
      </c>
      <c r="M4476" t="s">
        <v>72</v>
      </c>
      <c r="N4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t="e">
        <f>TableOMP[[#This Row],[Avg]]-$U$2*TableOMP[[#This Row],[StdDev]]</f>
        <v>#N/A</v>
      </c>
      <c r="R4476" t="e">
        <f>TableOMP[[#This Row],[Avg]]+$U$2*TableOMP[[#This Row],[StdDev]]</f>
        <v>#N/A</v>
      </c>
      <c r="S4476" t="e">
        <f>IF(AND(TableOMP[[#This Row],[total_time]]&gt;=TableOMP[[#This Row],[Low]], TableOMP[[#This Row],[total_time]]&lt;=TableOMP[[#This Row],[High]]),1,0)</f>
        <v>#N/A</v>
      </c>
    </row>
    <row r="4477" spans="1:19" hidden="1" x14ac:dyDescent="0.25">
      <c r="A4477" t="s">
        <v>12</v>
      </c>
      <c r="B4477">
        <v>100</v>
      </c>
      <c r="C4477">
        <v>100</v>
      </c>
      <c r="D4477">
        <v>100000</v>
      </c>
      <c r="E4477">
        <v>27</v>
      </c>
      <c r="F4477">
        <v>1</v>
      </c>
      <c r="G4477">
        <v>0.104626</v>
      </c>
      <c r="H4477">
        <v>5.3800000000000001E-2</v>
      </c>
      <c r="I4477">
        <v>0.89523299999999995</v>
      </c>
      <c r="J4477">
        <v>3.4431999999999997E-2</v>
      </c>
      <c r="K4477" t="str">
        <f>MID(M4477,22,1)</f>
        <v>5</v>
      </c>
      <c r="L4477" t="s">
        <v>71</v>
      </c>
      <c r="M4477" t="s">
        <v>72</v>
      </c>
      <c r="N4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t="e">
        <f>TableOMP[[#This Row],[Avg]]-$U$2*TableOMP[[#This Row],[StdDev]]</f>
        <v>#N/A</v>
      </c>
      <c r="R4477" t="e">
        <f>TableOMP[[#This Row],[Avg]]+$U$2*TableOMP[[#This Row],[StdDev]]</f>
        <v>#N/A</v>
      </c>
      <c r="S4477" t="e">
        <f>IF(AND(TableOMP[[#This Row],[total_time]]&gt;=TableOMP[[#This Row],[Low]], TableOMP[[#This Row],[total_time]]&lt;=TableOMP[[#This Row],[High]]),1,0)</f>
        <v>#N/A</v>
      </c>
    </row>
    <row r="4478" spans="1:19" hidden="1" x14ac:dyDescent="0.25">
      <c r="A4478" t="s">
        <v>12</v>
      </c>
      <c r="B4478">
        <v>100</v>
      </c>
      <c r="C4478">
        <v>100</v>
      </c>
      <c r="D4478">
        <v>100000</v>
      </c>
      <c r="E4478">
        <v>26</v>
      </c>
      <c r="F4478">
        <v>1</v>
      </c>
      <c r="G4478">
        <v>5.5046999999999999E-2</v>
      </c>
      <c r="H4478">
        <v>2.7807999999999999E-2</v>
      </c>
      <c r="I4478">
        <v>0.59798799999999996</v>
      </c>
      <c r="J4478">
        <v>2.392E-2</v>
      </c>
      <c r="K4478" t="str">
        <f>MID(M4478,22,1)</f>
        <v>5</v>
      </c>
      <c r="L4478" t="s">
        <v>71</v>
      </c>
      <c r="M4478" t="s">
        <v>72</v>
      </c>
      <c r="N4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t="e">
        <f>TableOMP[[#This Row],[Avg]]-$U$2*TableOMP[[#This Row],[StdDev]]</f>
        <v>#N/A</v>
      </c>
      <c r="R4478" t="e">
        <f>TableOMP[[#This Row],[Avg]]+$U$2*TableOMP[[#This Row],[StdDev]]</f>
        <v>#N/A</v>
      </c>
      <c r="S4478" t="e">
        <f>IF(AND(TableOMP[[#This Row],[total_time]]&gt;=TableOMP[[#This Row],[Low]], TableOMP[[#This Row],[total_time]]&lt;=TableOMP[[#This Row],[High]]),1,0)</f>
        <v>#N/A</v>
      </c>
    </row>
    <row r="4479" spans="1:19" hidden="1" x14ac:dyDescent="0.25">
      <c r="A4479" t="s">
        <v>12</v>
      </c>
      <c r="B4479">
        <v>100</v>
      </c>
      <c r="C4479">
        <v>100</v>
      </c>
      <c r="D4479">
        <v>100000</v>
      </c>
      <c r="E4479">
        <v>25</v>
      </c>
      <c r="F4479">
        <v>1</v>
      </c>
      <c r="G4479">
        <v>7.6911999999999994E-2</v>
      </c>
      <c r="H4479">
        <v>4.9375000000000002E-2</v>
      </c>
      <c r="I4479">
        <v>0.78827800000000003</v>
      </c>
      <c r="J4479">
        <v>3.2844999999999999E-2</v>
      </c>
      <c r="K4479" t="str">
        <f>MID(M4479,22,1)</f>
        <v>5</v>
      </c>
      <c r="L4479" t="s">
        <v>71</v>
      </c>
      <c r="M4479" t="s">
        <v>72</v>
      </c>
      <c r="N4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t="e">
        <f>TableOMP[[#This Row],[Avg]]-$U$2*TableOMP[[#This Row],[StdDev]]</f>
        <v>#N/A</v>
      </c>
      <c r="R4479" t="e">
        <f>TableOMP[[#This Row],[Avg]]+$U$2*TableOMP[[#This Row],[StdDev]]</f>
        <v>#N/A</v>
      </c>
      <c r="S4479" t="e">
        <f>IF(AND(TableOMP[[#This Row],[total_time]]&gt;=TableOMP[[#This Row],[Low]], TableOMP[[#This Row],[total_time]]&lt;=TableOMP[[#This Row],[High]]),1,0)</f>
        <v>#N/A</v>
      </c>
    </row>
    <row r="4480" spans="1:19" hidden="1" x14ac:dyDescent="0.25">
      <c r="A4480" t="s">
        <v>12</v>
      </c>
      <c r="B4480">
        <v>100</v>
      </c>
      <c r="C4480">
        <v>100</v>
      </c>
      <c r="D4480">
        <v>100000</v>
      </c>
      <c r="E4480">
        <v>24</v>
      </c>
      <c r="F4480">
        <v>1</v>
      </c>
      <c r="G4480">
        <v>9.8599999999999993E-2</v>
      </c>
      <c r="H4480">
        <v>4.8968999999999999E-2</v>
      </c>
      <c r="I4480">
        <v>0.77468700000000001</v>
      </c>
      <c r="J4480">
        <v>3.3681999999999997E-2</v>
      </c>
      <c r="K4480" t="str">
        <f>MID(M4480,22,1)</f>
        <v>5</v>
      </c>
      <c r="L4480" t="s">
        <v>71</v>
      </c>
      <c r="M4480" t="s">
        <v>72</v>
      </c>
      <c r="N4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t="e">
        <f>TableOMP[[#This Row],[Avg]]-$U$2*TableOMP[[#This Row],[StdDev]]</f>
        <v>#N/A</v>
      </c>
      <c r="R4480" t="e">
        <f>TableOMP[[#This Row],[Avg]]+$U$2*TableOMP[[#This Row],[StdDev]]</f>
        <v>#N/A</v>
      </c>
      <c r="S4480" t="e">
        <f>IF(AND(TableOMP[[#This Row],[total_time]]&gt;=TableOMP[[#This Row],[Low]], TableOMP[[#This Row],[total_time]]&lt;=TableOMP[[#This Row],[High]]),1,0)</f>
        <v>#N/A</v>
      </c>
    </row>
    <row r="4481" spans="1:19" hidden="1" x14ac:dyDescent="0.25">
      <c r="A4481" t="s">
        <v>12</v>
      </c>
      <c r="B4481">
        <v>100</v>
      </c>
      <c r="C4481">
        <v>100</v>
      </c>
      <c r="D4481">
        <v>100000</v>
      </c>
      <c r="E4481">
        <v>23</v>
      </c>
      <c r="F4481">
        <v>1</v>
      </c>
      <c r="G4481">
        <v>7.5492000000000004E-2</v>
      </c>
      <c r="H4481">
        <v>4.8179E-2</v>
      </c>
      <c r="I4481">
        <v>0.65447900000000003</v>
      </c>
      <c r="J4481">
        <v>2.9749000000000001E-2</v>
      </c>
      <c r="K4481" t="str">
        <f>MID(M4481,22,1)</f>
        <v>5</v>
      </c>
      <c r="L4481" t="s">
        <v>71</v>
      </c>
      <c r="M4481" t="s">
        <v>72</v>
      </c>
      <c r="N4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t="e">
        <f>TableOMP[[#This Row],[Avg]]-$U$2*TableOMP[[#This Row],[StdDev]]</f>
        <v>#N/A</v>
      </c>
      <c r="R4481" t="e">
        <f>TableOMP[[#This Row],[Avg]]+$U$2*TableOMP[[#This Row],[StdDev]]</f>
        <v>#N/A</v>
      </c>
      <c r="S4481" t="e">
        <f>IF(AND(TableOMP[[#This Row],[total_time]]&gt;=TableOMP[[#This Row],[Low]], TableOMP[[#This Row],[total_time]]&lt;=TableOMP[[#This Row],[High]]),1,0)</f>
        <v>#N/A</v>
      </c>
    </row>
    <row r="4482" spans="1:19" hidden="1" x14ac:dyDescent="0.25">
      <c r="A4482" t="s">
        <v>12</v>
      </c>
      <c r="B4482">
        <v>100</v>
      </c>
      <c r="C4482">
        <v>100</v>
      </c>
      <c r="D4482">
        <v>100000</v>
      </c>
      <c r="E4482">
        <v>22</v>
      </c>
      <c r="F4482">
        <v>1</v>
      </c>
      <c r="G4482">
        <v>5.1538E-2</v>
      </c>
      <c r="H4482">
        <v>2.4674000000000001E-2</v>
      </c>
      <c r="I4482">
        <v>0.455258</v>
      </c>
      <c r="J4482">
        <v>2.1679E-2</v>
      </c>
      <c r="K4482" t="str">
        <f>MID(M4482,22,1)</f>
        <v>5</v>
      </c>
      <c r="L4482" t="s">
        <v>71</v>
      </c>
      <c r="M4482" t="s">
        <v>72</v>
      </c>
      <c r="N4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t="e">
        <f>TableOMP[[#This Row],[Avg]]-$U$2*TableOMP[[#This Row],[StdDev]]</f>
        <v>#N/A</v>
      </c>
      <c r="R4482" t="e">
        <f>TableOMP[[#This Row],[Avg]]+$U$2*TableOMP[[#This Row],[StdDev]]</f>
        <v>#N/A</v>
      </c>
      <c r="S4482" t="e">
        <f>IF(AND(TableOMP[[#This Row],[total_time]]&gt;=TableOMP[[#This Row],[Low]], TableOMP[[#This Row],[total_time]]&lt;=TableOMP[[#This Row],[High]]),1,0)</f>
        <v>#N/A</v>
      </c>
    </row>
    <row r="4483" spans="1:19" hidden="1" x14ac:dyDescent="0.25">
      <c r="A4483" t="s">
        <v>12</v>
      </c>
      <c r="B4483">
        <v>100</v>
      </c>
      <c r="C4483">
        <v>100</v>
      </c>
      <c r="D4483">
        <v>100000</v>
      </c>
      <c r="E4483">
        <v>21</v>
      </c>
      <c r="F4483">
        <v>1</v>
      </c>
      <c r="G4483">
        <v>5.7494999999999997E-2</v>
      </c>
      <c r="H4483">
        <v>3.0809E-2</v>
      </c>
      <c r="I4483">
        <v>0.524891</v>
      </c>
      <c r="J4483">
        <v>2.6245000000000001E-2</v>
      </c>
      <c r="K4483" t="str">
        <f>MID(M4483,22,1)</f>
        <v>5</v>
      </c>
      <c r="L4483" t="s">
        <v>71</v>
      </c>
      <c r="M4483" t="s">
        <v>72</v>
      </c>
      <c r="N4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t="e">
        <f>TableOMP[[#This Row],[Avg]]-$U$2*TableOMP[[#This Row],[StdDev]]</f>
        <v>#N/A</v>
      </c>
      <c r="R4483" t="e">
        <f>TableOMP[[#This Row],[Avg]]+$U$2*TableOMP[[#This Row],[StdDev]]</f>
        <v>#N/A</v>
      </c>
      <c r="S4483" t="e">
        <f>IF(AND(TableOMP[[#This Row],[total_time]]&gt;=TableOMP[[#This Row],[Low]], TableOMP[[#This Row],[total_time]]&lt;=TableOMP[[#This Row],[High]]),1,0)</f>
        <v>#N/A</v>
      </c>
    </row>
    <row r="4484" spans="1:19" hidden="1" x14ac:dyDescent="0.25">
      <c r="A4484" t="s">
        <v>12</v>
      </c>
      <c r="B4484">
        <v>100</v>
      </c>
      <c r="C4484">
        <v>100</v>
      </c>
      <c r="D4484">
        <v>100000</v>
      </c>
      <c r="E4484">
        <v>20</v>
      </c>
      <c r="F4484">
        <v>1</v>
      </c>
      <c r="G4484">
        <v>7.1808999999999998E-2</v>
      </c>
      <c r="H4484">
        <v>4.5756999999999999E-2</v>
      </c>
      <c r="I4484">
        <v>0.61354600000000004</v>
      </c>
      <c r="J4484">
        <v>3.2292000000000001E-2</v>
      </c>
      <c r="K4484" t="str">
        <f>MID(M4484,22,1)</f>
        <v>5</v>
      </c>
      <c r="L4484" t="s">
        <v>71</v>
      </c>
      <c r="M4484" t="s">
        <v>72</v>
      </c>
      <c r="N4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t="e">
        <f>TableOMP[[#This Row],[Avg]]-$U$2*TableOMP[[#This Row],[StdDev]]</f>
        <v>#N/A</v>
      </c>
      <c r="R4484" t="e">
        <f>TableOMP[[#This Row],[Avg]]+$U$2*TableOMP[[#This Row],[StdDev]]</f>
        <v>#N/A</v>
      </c>
      <c r="S4484" t="e">
        <f>IF(AND(TableOMP[[#This Row],[total_time]]&gt;=TableOMP[[#This Row],[Low]], TableOMP[[#This Row],[total_time]]&lt;=TableOMP[[#This Row],[High]]),1,0)</f>
        <v>#N/A</v>
      </c>
    </row>
    <row r="4485" spans="1:19" hidden="1" x14ac:dyDescent="0.25">
      <c r="A4485" t="s">
        <v>12</v>
      </c>
      <c r="B4485">
        <v>100</v>
      </c>
      <c r="C4485">
        <v>100</v>
      </c>
      <c r="D4485">
        <v>100000</v>
      </c>
      <c r="E4485">
        <v>19</v>
      </c>
      <c r="F4485">
        <v>1</v>
      </c>
      <c r="G4485">
        <v>9.0354000000000004E-2</v>
      </c>
      <c r="H4485">
        <v>4.4068999999999997E-2</v>
      </c>
      <c r="I4485">
        <v>0.624641</v>
      </c>
      <c r="J4485">
        <v>3.4701999999999997E-2</v>
      </c>
      <c r="K4485" t="str">
        <f>MID(M4485,22,1)</f>
        <v>5</v>
      </c>
      <c r="L4485" t="s">
        <v>71</v>
      </c>
      <c r="M4485" t="s">
        <v>72</v>
      </c>
      <c r="N4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t="e">
        <f>TableOMP[[#This Row],[Avg]]-$U$2*TableOMP[[#This Row],[StdDev]]</f>
        <v>#N/A</v>
      </c>
      <c r="R4485" t="e">
        <f>TableOMP[[#This Row],[Avg]]+$U$2*TableOMP[[#This Row],[StdDev]]</f>
        <v>#N/A</v>
      </c>
      <c r="S4485" t="e">
        <f>IF(AND(TableOMP[[#This Row],[total_time]]&gt;=TableOMP[[#This Row],[Low]], TableOMP[[#This Row],[total_time]]&lt;=TableOMP[[#This Row],[High]]),1,0)</f>
        <v>#N/A</v>
      </c>
    </row>
    <row r="4486" spans="1:19" hidden="1" x14ac:dyDescent="0.25">
      <c r="A4486" t="s">
        <v>12</v>
      </c>
      <c r="B4486">
        <v>100</v>
      </c>
      <c r="C4486">
        <v>100</v>
      </c>
      <c r="D4486">
        <v>100000</v>
      </c>
      <c r="E4486">
        <v>18</v>
      </c>
      <c r="F4486">
        <v>1</v>
      </c>
      <c r="G4486">
        <v>7.0146E-2</v>
      </c>
      <c r="H4486">
        <v>4.4833999999999999E-2</v>
      </c>
      <c r="I4486">
        <v>0.50920900000000002</v>
      </c>
      <c r="J4486">
        <v>2.9953E-2</v>
      </c>
      <c r="K4486" t="str">
        <f>MID(M4486,22,1)</f>
        <v>5</v>
      </c>
      <c r="L4486" t="s">
        <v>71</v>
      </c>
      <c r="M4486" t="s">
        <v>72</v>
      </c>
      <c r="N4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t="e">
        <f>TableOMP[[#This Row],[Avg]]-$U$2*TableOMP[[#This Row],[StdDev]]</f>
        <v>#N/A</v>
      </c>
      <c r="R4486" t="e">
        <f>TableOMP[[#This Row],[Avg]]+$U$2*TableOMP[[#This Row],[StdDev]]</f>
        <v>#N/A</v>
      </c>
      <c r="S4486" t="e">
        <f>IF(AND(TableOMP[[#This Row],[total_time]]&gt;=TableOMP[[#This Row],[Low]], TableOMP[[#This Row],[total_time]]&lt;=TableOMP[[#This Row],[High]]),1,0)</f>
        <v>#N/A</v>
      </c>
    </row>
    <row r="4487" spans="1:19" hidden="1" x14ac:dyDescent="0.25">
      <c r="A4487" t="s">
        <v>12</v>
      </c>
      <c r="B4487">
        <v>100</v>
      </c>
      <c r="C4487">
        <v>100</v>
      </c>
      <c r="D4487">
        <v>100000</v>
      </c>
      <c r="E4487">
        <v>17</v>
      </c>
      <c r="F4487">
        <v>1</v>
      </c>
      <c r="G4487">
        <v>8.2354999999999998E-2</v>
      </c>
      <c r="H4487">
        <v>4.2673000000000003E-2</v>
      </c>
      <c r="I4487">
        <v>0.54286999999999996</v>
      </c>
      <c r="J4487">
        <v>3.3929000000000001E-2</v>
      </c>
      <c r="K4487" t="str">
        <f>MID(M4487,22,1)</f>
        <v>5</v>
      </c>
      <c r="L4487" t="s">
        <v>71</v>
      </c>
      <c r="M4487" t="s">
        <v>72</v>
      </c>
      <c r="N4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t="e">
        <f>TableOMP[[#This Row],[Avg]]-$U$2*TableOMP[[#This Row],[StdDev]]</f>
        <v>#N/A</v>
      </c>
      <c r="R4487" t="e">
        <f>TableOMP[[#This Row],[Avg]]+$U$2*TableOMP[[#This Row],[StdDev]]</f>
        <v>#N/A</v>
      </c>
      <c r="S4487" t="e">
        <f>IF(AND(TableOMP[[#This Row],[total_time]]&gt;=TableOMP[[#This Row],[Low]], TableOMP[[#This Row],[total_time]]&lt;=TableOMP[[#This Row],[High]]),1,0)</f>
        <v>#N/A</v>
      </c>
    </row>
    <row r="4488" spans="1:19" hidden="1" x14ac:dyDescent="0.25">
      <c r="A4488" t="s">
        <v>12</v>
      </c>
      <c r="B4488">
        <v>100</v>
      </c>
      <c r="C4488">
        <v>100</v>
      </c>
      <c r="D4488">
        <v>100000</v>
      </c>
      <c r="E4488">
        <v>16</v>
      </c>
      <c r="F4488">
        <v>1</v>
      </c>
      <c r="G4488">
        <v>8.5876999999999995E-2</v>
      </c>
      <c r="H4488">
        <v>4.0294999999999997E-2</v>
      </c>
      <c r="I4488">
        <v>0.49140800000000001</v>
      </c>
      <c r="J4488">
        <v>3.2760999999999998E-2</v>
      </c>
      <c r="K4488" t="str">
        <f>MID(M4488,22,1)</f>
        <v>5</v>
      </c>
      <c r="L4488" t="s">
        <v>71</v>
      </c>
      <c r="M4488" t="s">
        <v>72</v>
      </c>
      <c r="N4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t="e">
        <f>TableOMP[[#This Row],[Avg]]-$U$2*TableOMP[[#This Row],[StdDev]]</f>
        <v>#N/A</v>
      </c>
      <c r="R4488" t="e">
        <f>TableOMP[[#This Row],[Avg]]+$U$2*TableOMP[[#This Row],[StdDev]]</f>
        <v>#N/A</v>
      </c>
      <c r="S4488" t="e">
        <f>IF(AND(TableOMP[[#This Row],[total_time]]&gt;=TableOMP[[#This Row],[Low]], TableOMP[[#This Row],[total_time]]&lt;=TableOMP[[#This Row],[High]]),1,0)</f>
        <v>#N/A</v>
      </c>
    </row>
    <row r="4489" spans="1:19" hidden="1" x14ac:dyDescent="0.25">
      <c r="A4489" t="s">
        <v>12</v>
      </c>
      <c r="B4489">
        <v>100</v>
      </c>
      <c r="C4489">
        <v>100</v>
      </c>
      <c r="D4489">
        <v>100000</v>
      </c>
      <c r="E4489">
        <v>15</v>
      </c>
      <c r="F4489">
        <v>1</v>
      </c>
      <c r="G4489">
        <v>8.2758999999999999E-2</v>
      </c>
      <c r="H4489">
        <v>4.0212999999999999E-2</v>
      </c>
      <c r="I4489">
        <v>0.39803699999999997</v>
      </c>
      <c r="J4489">
        <v>2.8431000000000001E-2</v>
      </c>
      <c r="K4489" t="str">
        <f>MID(M4489,22,1)</f>
        <v>5</v>
      </c>
      <c r="L4489" t="s">
        <v>71</v>
      </c>
      <c r="M4489" t="s">
        <v>72</v>
      </c>
      <c r="N4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t="e">
        <f>TableOMP[[#This Row],[Avg]]-$U$2*TableOMP[[#This Row],[StdDev]]</f>
        <v>#N/A</v>
      </c>
      <c r="R4489" t="e">
        <f>TableOMP[[#This Row],[Avg]]+$U$2*TableOMP[[#This Row],[StdDev]]</f>
        <v>#N/A</v>
      </c>
      <c r="S4489" t="e">
        <f>IF(AND(TableOMP[[#This Row],[total_time]]&gt;=TableOMP[[#This Row],[Low]], TableOMP[[#This Row],[total_time]]&lt;=TableOMP[[#This Row],[High]]),1,0)</f>
        <v>#N/A</v>
      </c>
    </row>
    <row r="4490" spans="1:19" hidden="1" x14ac:dyDescent="0.25">
      <c r="A4490" t="s">
        <v>12</v>
      </c>
      <c r="B4490">
        <v>100</v>
      </c>
      <c r="C4490">
        <v>100</v>
      </c>
      <c r="D4490">
        <v>100000</v>
      </c>
      <c r="E4490">
        <v>14</v>
      </c>
      <c r="F4490">
        <v>1</v>
      </c>
      <c r="G4490">
        <v>6.3478000000000007E-2</v>
      </c>
      <c r="H4490">
        <v>3.9523000000000003E-2</v>
      </c>
      <c r="I4490">
        <v>0.27123999999999998</v>
      </c>
      <c r="J4490">
        <v>2.0865000000000002E-2</v>
      </c>
      <c r="K4490" t="str">
        <f>MID(M4490,22,1)</f>
        <v>5</v>
      </c>
      <c r="L4490" t="s">
        <v>71</v>
      </c>
      <c r="M4490" t="s">
        <v>72</v>
      </c>
      <c r="N4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t="e">
        <f>TableOMP[[#This Row],[Avg]]-$U$2*TableOMP[[#This Row],[StdDev]]</f>
        <v>#N/A</v>
      </c>
      <c r="R4490" t="e">
        <f>TableOMP[[#This Row],[Avg]]+$U$2*TableOMP[[#This Row],[StdDev]]</f>
        <v>#N/A</v>
      </c>
      <c r="S4490" t="e">
        <f>IF(AND(TableOMP[[#This Row],[total_time]]&gt;=TableOMP[[#This Row],[Low]], TableOMP[[#This Row],[total_time]]&lt;=TableOMP[[#This Row],[High]]),1,0)</f>
        <v>#N/A</v>
      </c>
    </row>
    <row r="4491" spans="1:19" hidden="1" x14ac:dyDescent="0.25">
      <c r="A4491" t="s">
        <v>12</v>
      </c>
      <c r="B4491">
        <v>100</v>
      </c>
      <c r="C4491">
        <v>100</v>
      </c>
      <c r="D4491">
        <v>100000</v>
      </c>
      <c r="E4491">
        <v>13</v>
      </c>
      <c r="F4491">
        <v>1</v>
      </c>
      <c r="G4491">
        <v>5.5925999999999997E-2</v>
      </c>
      <c r="H4491">
        <v>3.2080999999999998E-2</v>
      </c>
      <c r="I4491">
        <v>0.19231699999999999</v>
      </c>
      <c r="J4491">
        <v>1.6025999999999999E-2</v>
      </c>
      <c r="K4491" t="str">
        <f>MID(M4491,22,1)</f>
        <v>5</v>
      </c>
      <c r="L4491" t="s">
        <v>71</v>
      </c>
      <c r="M4491" t="s">
        <v>72</v>
      </c>
      <c r="N4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t="e">
        <f>TableOMP[[#This Row],[Avg]]-$U$2*TableOMP[[#This Row],[StdDev]]</f>
        <v>#N/A</v>
      </c>
      <c r="R4491" t="e">
        <f>TableOMP[[#This Row],[Avg]]+$U$2*TableOMP[[#This Row],[StdDev]]</f>
        <v>#N/A</v>
      </c>
      <c r="S4491" t="e">
        <f>IF(AND(TableOMP[[#This Row],[total_time]]&gt;=TableOMP[[#This Row],[Low]], TableOMP[[#This Row],[total_time]]&lt;=TableOMP[[#This Row],[High]]),1,0)</f>
        <v>#N/A</v>
      </c>
    </row>
    <row r="4492" spans="1:19" hidden="1" x14ac:dyDescent="0.25">
      <c r="A4492" t="s">
        <v>12</v>
      </c>
      <c r="B4492">
        <v>100</v>
      </c>
      <c r="C4492">
        <v>100</v>
      </c>
      <c r="D4492">
        <v>100000</v>
      </c>
      <c r="E4492">
        <v>12</v>
      </c>
      <c r="F4492">
        <v>1</v>
      </c>
      <c r="G4492">
        <v>5.3192999999999997E-2</v>
      </c>
      <c r="H4492">
        <v>2.9649999999999999E-2</v>
      </c>
      <c r="I4492">
        <v>0.198597</v>
      </c>
      <c r="J4492">
        <v>1.8054000000000001E-2</v>
      </c>
      <c r="K4492" t="str">
        <f>MID(M4492,22,1)</f>
        <v>5</v>
      </c>
      <c r="L4492" t="s">
        <v>71</v>
      </c>
      <c r="M4492" t="s">
        <v>72</v>
      </c>
      <c r="N4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t="e">
        <f>TableOMP[[#This Row],[Avg]]-$U$2*TableOMP[[#This Row],[StdDev]]</f>
        <v>#N/A</v>
      </c>
      <c r="R4492" t="e">
        <f>TableOMP[[#This Row],[Avg]]+$U$2*TableOMP[[#This Row],[StdDev]]</f>
        <v>#N/A</v>
      </c>
      <c r="S4492" t="e">
        <f>IF(AND(TableOMP[[#This Row],[total_time]]&gt;=TableOMP[[#This Row],[Low]], TableOMP[[#This Row],[total_time]]&lt;=TableOMP[[#This Row],[High]]),1,0)</f>
        <v>#N/A</v>
      </c>
    </row>
    <row r="4493" spans="1:19" hidden="1" x14ac:dyDescent="0.25">
      <c r="A4493" t="s">
        <v>12</v>
      </c>
      <c r="B4493">
        <v>100</v>
      </c>
      <c r="C4493">
        <v>100</v>
      </c>
      <c r="D4493">
        <v>100000</v>
      </c>
      <c r="E4493">
        <v>11</v>
      </c>
      <c r="F4493">
        <v>1</v>
      </c>
      <c r="G4493">
        <v>3.8876000000000001E-2</v>
      </c>
      <c r="H4493">
        <v>1.5709999999999998E-2</v>
      </c>
      <c r="I4493">
        <v>0.13389200000000001</v>
      </c>
      <c r="J4493">
        <v>1.3389E-2</v>
      </c>
      <c r="K4493" t="str">
        <f>MID(M4493,22,1)</f>
        <v>5</v>
      </c>
      <c r="L4493" t="s">
        <v>71</v>
      </c>
      <c r="M4493" t="s">
        <v>72</v>
      </c>
      <c r="N4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t="e">
        <f>TableOMP[[#This Row],[Avg]]-$U$2*TableOMP[[#This Row],[StdDev]]</f>
        <v>#N/A</v>
      </c>
      <c r="R4493" t="e">
        <f>TableOMP[[#This Row],[Avg]]+$U$2*TableOMP[[#This Row],[StdDev]]</f>
        <v>#N/A</v>
      </c>
      <c r="S4493" t="e">
        <f>IF(AND(TableOMP[[#This Row],[total_time]]&gt;=TableOMP[[#This Row],[Low]], TableOMP[[#This Row],[total_time]]&lt;=TableOMP[[#This Row],[High]]),1,0)</f>
        <v>#N/A</v>
      </c>
    </row>
    <row r="4494" spans="1:19" hidden="1" x14ac:dyDescent="0.25">
      <c r="A4494" t="s">
        <v>12</v>
      </c>
      <c r="B4494">
        <v>100</v>
      </c>
      <c r="C4494">
        <v>100</v>
      </c>
      <c r="D4494">
        <v>100000</v>
      </c>
      <c r="E4494">
        <v>10</v>
      </c>
      <c r="F4494">
        <v>1</v>
      </c>
      <c r="G4494">
        <v>4.9173000000000001E-2</v>
      </c>
      <c r="H4494">
        <v>2.6325000000000001E-2</v>
      </c>
      <c r="I4494">
        <v>0.11874899999999999</v>
      </c>
      <c r="J4494">
        <v>1.3194000000000001E-2</v>
      </c>
      <c r="K4494" t="str">
        <f>MID(M4494,22,1)</f>
        <v>5</v>
      </c>
      <c r="L4494" t="s">
        <v>71</v>
      </c>
      <c r="M4494" t="s">
        <v>72</v>
      </c>
      <c r="N4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t="e">
        <f>TableOMP[[#This Row],[Avg]]-$U$2*TableOMP[[#This Row],[StdDev]]</f>
        <v>#N/A</v>
      </c>
      <c r="R4494" t="e">
        <f>TableOMP[[#This Row],[Avg]]+$U$2*TableOMP[[#This Row],[StdDev]]</f>
        <v>#N/A</v>
      </c>
      <c r="S4494" t="e">
        <f>IF(AND(TableOMP[[#This Row],[total_time]]&gt;=TableOMP[[#This Row],[Low]], TableOMP[[#This Row],[total_time]]&lt;=TableOMP[[#This Row],[High]]),1,0)</f>
        <v>#N/A</v>
      </c>
    </row>
    <row r="4495" spans="1:19" hidden="1" x14ac:dyDescent="0.25">
      <c r="A4495" t="s">
        <v>12</v>
      </c>
      <c r="B4495">
        <v>100</v>
      </c>
      <c r="C4495">
        <v>100</v>
      </c>
      <c r="D4495">
        <v>100000</v>
      </c>
      <c r="E4495">
        <v>9</v>
      </c>
      <c r="F4495">
        <v>1</v>
      </c>
      <c r="G4495">
        <v>5.7992000000000002E-2</v>
      </c>
      <c r="H4495">
        <v>1.4789999999999999E-2</v>
      </c>
      <c r="I4495">
        <v>9.7585000000000005E-2</v>
      </c>
      <c r="J4495">
        <v>1.2198000000000001E-2</v>
      </c>
      <c r="K4495" t="str">
        <f>MID(M4495,22,1)</f>
        <v>5</v>
      </c>
      <c r="L4495" t="s">
        <v>71</v>
      </c>
      <c r="M4495" t="s">
        <v>72</v>
      </c>
      <c r="N4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t="e">
        <f>TableOMP[[#This Row],[Avg]]-$U$2*TableOMP[[#This Row],[StdDev]]</f>
        <v>#N/A</v>
      </c>
      <c r="R4495" t="e">
        <f>TableOMP[[#This Row],[Avg]]+$U$2*TableOMP[[#This Row],[StdDev]]</f>
        <v>#N/A</v>
      </c>
      <c r="S4495" t="e">
        <f>IF(AND(TableOMP[[#This Row],[total_time]]&gt;=TableOMP[[#This Row],[Low]], TableOMP[[#This Row],[total_time]]&lt;=TableOMP[[#This Row],[High]]),1,0)</f>
        <v>#N/A</v>
      </c>
    </row>
    <row r="4496" spans="1:19" hidden="1" x14ac:dyDescent="0.25">
      <c r="A4496" t="s">
        <v>12</v>
      </c>
      <c r="B4496">
        <v>100</v>
      </c>
      <c r="C4496">
        <v>100</v>
      </c>
      <c r="D4496">
        <v>100000</v>
      </c>
      <c r="E4496">
        <v>8</v>
      </c>
      <c r="F4496">
        <v>1</v>
      </c>
      <c r="G4496">
        <v>3.3724999999999998E-2</v>
      </c>
      <c r="H4496">
        <v>1.1815000000000001E-2</v>
      </c>
      <c r="I4496">
        <v>6.9918999999999995E-2</v>
      </c>
      <c r="J4496">
        <v>9.9880000000000004E-3</v>
      </c>
      <c r="K4496" t="str">
        <f>MID(M4496,22,1)</f>
        <v>5</v>
      </c>
      <c r="L4496" t="s">
        <v>71</v>
      </c>
      <c r="M4496" t="s">
        <v>72</v>
      </c>
      <c r="N4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t="e">
        <f>TableOMP[[#This Row],[Avg]]-$U$2*TableOMP[[#This Row],[StdDev]]</f>
        <v>#N/A</v>
      </c>
      <c r="R4496" t="e">
        <f>TableOMP[[#This Row],[Avg]]+$U$2*TableOMP[[#This Row],[StdDev]]</f>
        <v>#N/A</v>
      </c>
      <c r="S4496" t="e">
        <f>IF(AND(TableOMP[[#This Row],[total_time]]&gt;=TableOMP[[#This Row],[Low]], TableOMP[[#This Row],[total_time]]&lt;=TableOMP[[#This Row],[High]]),1,0)</f>
        <v>#N/A</v>
      </c>
    </row>
    <row r="4497" spans="1:19" hidden="1" x14ac:dyDescent="0.25">
      <c r="A4497" t="s">
        <v>12</v>
      </c>
      <c r="B4497">
        <v>100</v>
      </c>
      <c r="C4497">
        <v>100</v>
      </c>
      <c r="D4497">
        <v>100000</v>
      </c>
      <c r="E4497">
        <v>7</v>
      </c>
      <c r="F4497">
        <v>1</v>
      </c>
      <c r="G4497">
        <v>4.3720000000000002E-2</v>
      </c>
      <c r="H4497">
        <v>2.2454999999999999E-2</v>
      </c>
      <c r="I4497">
        <v>8.6793999999999996E-2</v>
      </c>
      <c r="J4497">
        <v>1.4466E-2</v>
      </c>
      <c r="K4497" t="str">
        <f>MID(M4497,22,1)</f>
        <v>5</v>
      </c>
      <c r="L4497" t="s">
        <v>71</v>
      </c>
      <c r="M4497" t="s">
        <v>72</v>
      </c>
      <c r="N4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t="e">
        <f>TableOMP[[#This Row],[Avg]]-$U$2*TableOMP[[#This Row],[StdDev]]</f>
        <v>#N/A</v>
      </c>
      <c r="R4497" t="e">
        <f>TableOMP[[#This Row],[Avg]]+$U$2*TableOMP[[#This Row],[StdDev]]</f>
        <v>#N/A</v>
      </c>
      <c r="S4497" t="e">
        <f>IF(AND(TableOMP[[#This Row],[total_time]]&gt;=TableOMP[[#This Row],[Low]], TableOMP[[#This Row],[total_time]]&lt;=TableOMP[[#This Row],[High]]),1,0)</f>
        <v>#N/A</v>
      </c>
    </row>
    <row r="4498" spans="1:19" hidden="1" x14ac:dyDescent="0.25">
      <c r="A4498" t="s">
        <v>12</v>
      </c>
      <c r="B4498">
        <v>100</v>
      </c>
      <c r="C4498">
        <v>100</v>
      </c>
      <c r="D4498">
        <v>100000</v>
      </c>
      <c r="E4498">
        <v>6</v>
      </c>
      <c r="F4498">
        <v>1</v>
      </c>
      <c r="G4498">
        <v>3.1808999999999997E-2</v>
      </c>
      <c r="H4498">
        <v>1.0518E-2</v>
      </c>
      <c r="I4498">
        <v>4.2727000000000001E-2</v>
      </c>
      <c r="J4498">
        <v>8.5450000000000005E-3</v>
      </c>
      <c r="K4498" t="str">
        <f>MID(M4498,22,1)</f>
        <v>5</v>
      </c>
      <c r="L4498" t="s">
        <v>71</v>
      </c>
      <c r="M4498" t="s">
        <v>72</v>
      </c>
      <c r="N4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t="e">
        <f>TableOMP[[#This Row],[Avg]]-$U$2*TableOMP[[#This Row],[StdDev]]</f>
        <v>#N/A</v>
      </c>
      <c r="R4498" t="e">
        <f>TableOMP[[#This Row],[Avg]]+$U$2*TableOMP[[#This Row],[StdDev]]</f>
        <v>#N/A</v>
      </c>
      <c r="S4498" t="e">
        <f>IF(AND(TableOMP[[#This Row],[total_time]]&gt;=TableOMP[[#This Row],[Low]], TableOMP[[#This Row],[total_time]]&lt;=TableOMP[[#This Row],[High]]),1,0)</f>
        <v>#N/A</v>
      </c>
    </row>
    <row r="4499" spans="1:19" hidden="1" x14ac:dyDescent="0.25">
      <c r="A4499" t="s">
        <v>12</v>
      </c>
      <c r="B4499">
        <v>100</v>
      </c>
      <c r="C4499">
        <v>100</v>
      </c>
      <c r="D4499">
        <v>100000</v>
      </c>
      <c r="E4499">
        <v>5</v>
      </c>
      <c r="F4499">
        <v>1</v>
      </c>
      <c r="G4499">
        <v>3.1274000000000003E-2</v>
      </c>
      <c r="H4499">
        <v>1.0181000000000001E-2</v>
      </c>
      <c r="I4499">
        <v>3.4452000000000003E-2</v>
      </c>
      <c r="J4499">
        <v>8.6130000000000009E-3</v>
      </c>
      <c r="K4499" t="str">
        <f>MID(M4499,22,1)</f>
        <v>5</v>
      </c>
      <c r="L4499" t="s">
        <v>71</v>
      </c>
      <c r="M4499" t="s">
        <v>72</v>
      </c>
      <c r="N4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t="e">
        <f>TableOMP[[#This Row],[Avg]]-$U$2*TableOMP[[#This Row],[StdDev]]</f>
        <v>#N/A</v>
      </c>
      <c r="R4499" t="e">
        <f>TableOMP[[#This Row],[Avg]]+$U$2*TableOMP[[#This Row],[StdDev]]</f>
        <v>#N/A</v>
      </c>
      <c r="S4499" t="e">
        <f>IF(AND(TableOMP[[#This Row],[total_time]]&gt;=TableOMP[[#This Row],[Low]], TableOMP[[#This Row],[total_time]]&lt;=TableOMP[[#This Row],[High]]),1,0)</f>
        <v>#N/A</v>
      </c>
    </row>
    <row r="4500" spans="1:19" hidden="1" x14ac:dyDescent="0.25">
      <c r="A4500" t="s">
        <v>12</v>
      </c>
      <c r="B4500">
        <v>100</v>
      </c>
      <c r="C4500">
        <v>100</v>
      </c>
      <c r="D4500">
        <v>100000</v>
      </c>
      <c r="E4500">
        <v>4</v>
      </c>
      <c r="F4500">
        <v>1</v>
      </c>
      <c r="G4500">
        <v>3.8993E-2</v>
      </c>
      <c r="H4500">
        <v>1.8710999999999998E-2</v>
      </c>
      <c r="I4500">
        <v>4.054E-2</v>
      </c>
      <c r="J4500">
        <v>1.3513000000000001E-2</v>
      </c>
      <c r="K4500" t="str">
        <f>MID(M4500,22,1)</f>
        <v>5</v>
      </c>
      <c r="L4500" t="s">
        <v>71</v>
      </c>
      <c r="M4500" t="s">
        <v>72</v>
      </c>
      <c r="N4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t="e">
        <f>TableOMP[[#This Row],[Avg]]-$U$2*TableOMP[[#This Row],[StdDev]]</f>
        <v>#N/A</v>
      </c>
      <c r="R4500" t="e">
        <f>TableOMP[[#This Row],[Avg]]+$U$2*TableOMP[[#This Row],[StdDev]]</f>
        <v>#N/A</v>
      </c>
      <c r="S4500" t="e">
        <f>IF(AND(TableOMP[[#This Row],[total_time]]&gt;=TableOMP[[#This Row],[Low]], TableOMP[[#This Row],[total_time]]&lt;=TableOMP[[#This Row],[High]]),1,0)</f>
        <v>#N/A</v>
      </c>
    </row>
    <row r="4501" spans="1:19" hidden="1" x14ac:dyDescent="0.25">
      <c r="A4501" t="s">
        <v>12</v>
      </c>
      <c r="B4501">
        <v>100</v>
      </c>
      <c r="C4501">
        <v>100</v>
      </c>
      <c r="D4501">
        <v>100000</v>
      </c>
      <c r="E4501">
        <v>3</v>
      </c>
      <c r="F4501">
        <v>1</v>
      </c>
      <c r="G4501">
        <v>2.7799000000000001E-2</v>
      </c>
      <c r="H4501">
        <v>7.927E-3</v>
      </c>
      <c r="I4501">
        <v>1.312E-2</v>
      </c>
      <c r="J4501">
        <v>6.5599999999999999E-3</v>
      </c>
      <c r="K4501" t="str">
        <f>MID(M4501,22,1)</f>
        <v>5</v>
      </c>
      <c r="L4501" t="s">
        <v>71</v>
      </c>
      <c r="M4501" t="s">
        <v>72</v>
      </c>
      <c r="N4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t="e">
        <f>TableOMP[[#This Row],[Avg]]-$U$2*TableOMP[[#This Row],[StdDev]]</f>
        <v>#N/A</v>
      </c>
      <c r="R4501" t="e">
        <f>TableOMP[[#This Row],[Avg]]+$U$2*TableOMP[[#This Row],[StdDev]]</f>
        <v>#N/A</v>
      </c>
      <c r="S4501" t="e">
        <f>IF(AND(TableOMP[[#This Row],[total_time]]&gt;=TableOMP[[#This Row],[Low]], TableOMP[[#This Row],[total_time]]&lt;=TableOMP[[#This Row],[High]]),1,0)</f>
        <v>#N/A</v>
      </c>
    </row>
    <row r="4502" spans="1:19" hidden="1" x14ac:dyDescent="0.25">
      <c r="A4502" t="s">
        <v>12</v>
      </c>
      <c r="B4502">
        <v>100</v>
      </c>
      <c r="C4502">
        <v>100</v>
      </c>
      <c r="D4502">
        <v>100000</v>
      </c>
      <c r="E4502">
        <v>2</v>
      </c>
      <c r="F4502">
        <v>1</v>
      </c>
      <c r="G4502">
        <v>2.6397E-2</v>
      </c>
      <c r="H4502">
        <v>6.9069999999999999E-3</v>
      </c>
      <c r="I4502">
        <v>5.2649999999999997E-3</v>
      </c>
      <c r="J4502">
        <v>5.2649999999999997E-3</v>
      </c>
      <c r="K4502" t="str">
        <f>MID(M4502,22,1)</f>
        <v>5</v>
      </c>
      <c r="L4502" t="s">
        <v>71</v>
      </c>
      <c r="M4502" t="s">
        <v>72</v>
      </c>
      <c r="N4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t="e">
        <f>TableOMP[[#This Row],[Avg]]-$U$2*TableOMP[[#This Row],[StdDev]]</f>
        <v>#N/A</v>
      </c>
      <c r="R4502" t="e">
        <f>TableOMP[[#This Row],[Avg]]+$U$2*TableOMP[[#This Row],[StdDev]]</f>
        <v>#N/A</v>
      </c>
      <c r="S4502" t="e">
        <f>IF(AND(TableOMP[[#This Row],[total_time]]&gt;=TableOMP[[#This Row],[Low]], TableOMP[[#This Row],[total_time]]&lt;=TableOMP[[#This Row],[High]]),1,0)</f>
        <v>#N/A</v>
      </c>
    </row>
    <row r="4503" spans="1:19" hidden="1" x14ac:dyDescent="0.25">
      <c r="A4503" t="s">
        <v>12</v>
      </c>
      <c r="B4503">
        <v>100</v>
      </c>
      <c r="C4503">
        <v>100</v>
      </c>
      <c r="D4503">
        <v>100000</v>
      </c>
      <c r="E4503">
        <v>1</v>
      </c>
      <c r="F4503">
        <v>1</v>
      </c>
      <c r="G4503">
        <v>2.4601999999999999E-2</v>
      </c>
      <c r="H4503">
        <v>5.4489999999999999E-3</v>
      </c>
      <c r="I4503">
        <v>0</v>
      </c>
      <c r="J4503">
        <v>0</v>
      </c>
      <c r="K4503" t="str">
        <f>MID(M4503,22,1)</f>
        <v>5</v>
      </c>
      <c r="L4503" t="s">
        <v>71</v>
      </c>
      <c r="M4503" t="s">
        <v>72</v>
      </c>
      <c r="N4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t="e">
        <f>TableOMP[[#This Row],[Avg]]-$U$2*TableOMP[[#This Row],[StdDev]]</f>
        <v>#N/A</v>
      </c>
      <c r="R4503" t="e">
        <f>TableOMP[[#This Row],[Avg]]+$U$2*TableOMP[[#This Row],[StdDev]]</f>
        <v>#N/A</v>
      </c>
      <c r="S4503" t="e">
        <f>IF(AND(TableOMP[[#This Row],[total_time]]&gt;=TableOMP[[#This Row],[Low]], TableOMP[[#This Row],[total_time]]&lt;=TableOMP[[#This Row],[High]]),1,0)</f>
        <v>#N/A</v>
      </c>
    </row>
    <row r="4504" spans="1:19" hidden="1" x14ac:dyDescent="0.25">
      <c r="A4504" t="s">
        <v>16</v>
      </c>
      <c r="B4504">
        <v>1000</v>
      </c>
      <c r="C4504">
        <v>100</v>
      </c>
      <c r="D4504">
        <v>100000</v>
      </c>
      <c r="E4504">
        <v>64</v>
      </c>
      <c r="F4504">
        <v>1</v>
      </c>
      <c r="G4504">
        <v>1.4392929999999999</v>
      </c>
      <c r="H4504">
        <v>6.0905000000000001E-2</v>
      </c>
      <c r="I4504">
        <v>3.320033</v>
      </c>
      <c r="J4504">
        <v>5.2699000000000003E-2</v>
      </c>
      <c r="K4504" t="str">
        <f>MID(M4504,22,1)</f>
        <v>6</v>
      </c>
      <c r="L4504" t="s">
        <v>73</v>
      </c>
      <c r="M4504" t="s">
        <v>74</v>
      </c>
      <c r="N4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t="e">
        <f>TableOMP[[#This Row],[Avg]]-$U$2*TableOMP[[#This Row],[StdDev]]</f>
        <v>#N/A</v>
      </c>
      <c r="R4504" t="e">
        <f>TableOMP[[#This Row],[Avg]]+$U$2*TableOMP[[#This Row],[StdDev]]</f>
        <v>#N/A</v>
      </c>
      <c r="S4504" t="e">
        <f>IF(AND(TableOMP[[#This Row],[total_time]]&gt;=TableOMP[[#This Row],[Low]], TableOMP[[#This Row],[total_time]]&lt;=TableOMP[[#This Row],[High]]),1,0)</f>
        <v>#N/A</v>
      </c>
    </row>
    <row r="4505" spans="1:19" hidden="1" x14ac:dyDescent="0.25">
      <c r="A4505" t="s">
        <v>16</v>
      </c>
      <c r="B4505">
        <v>1000</v>
      </c>
      <c r="C4505">
        <v>100</v>
      </c>
      <c r="D4505">
        <v>100000</v>
      </c>
      <c r="E4505">
        <v>63</v>
      </c>
      <c r="F4505">
        <v>1</v>
      </c>
      <c r="G4505">
        <v>1.3496090000000001</v>
      </c>
      <c r="H4505">
        <v>6.3405000000000003E-2</v>
      </c>
      <c r="I4505">
        <v>3.423362</v>
      </c>
      <c r="J4505">
        <v>5.5216000000000001E-2</v>
      </c>
      <c r="K4505" t="str">
        <f>MID(M4505,22,1)</f>
        <v>6</v>
      </c>
      <c r="L4505" t="s">
        <v>73</v>
      </c>
      <c r="M4505" t="s">
        <v>74</v>
      </c>
      <c r="N4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t="e">
        <f>TableOMP[[#This Row],[Avg]]-$U$2*TableOMP[[#This Row],[StdDev]]</f>
        <v>#N/A</v>
      </c>
      <c r="R4505" t="e">
        <f>TableOMP[[#This Row],[Avg]]+$U$2*TableOMP[[#This Row],[StdDev]]</f>
        <v>#N/A</v>
      </c>
      <c r="S4505" t="e">
        <f>IF(AND(TableOMP[[#This Row],[total_time]]&gt;=TableOMP[[#This Row],[Low]], TableOMP[[#This Row],[total_time]]&lt;=TableOMP[[#This Row],[High]]),1,0)</f>
        <v>#N/A</v>
      </c>
    </row>
    <row r="4506" spans="1:19" hidden="1" x14ac:dyDescent="0.25">
      <c r="A4506" t="s">
        <v>16</v>
      </c>
      <c r="B4506">
        <v>1000</v>
      </c>
      <c r="C4506">
        <v>100</v>
      </c>
      <c r="D4506">
        <v>100000</v>
      </c>
      <c r="E4506">
        <v>62</v>
      </c>
      <c r="F4506">
        <v>1</v>
      </c>
      <c r="G4506">
        <v>1.3883270000000001</v>
      </c>
      <c r="H4506">
        <v>6.2806000000000001E-2</v>
      </c>
      <c r="I4506">
        <v>3.488226</v>
      </c>
      <c r="J4506">
        <v>5.7183999999999999E-2</v>
      </c>
      <c r="K4506" t="str">
        <f>MID(M4506,22,1)</f>
        <v>6</v>
      </c>
      <c r="L4506" t="s">
        <v>73</v>
      </c>
      <c r="M4506" t="s">
        <v>74</v>
      </c>
      <c r="N4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t="e">
        <f>TableOMP[[#This Row],[Avg]]-$U$2*TableOMP[[#This Row],[StdDev]]</f>
        <v>#N/A</v>
      </c>
      <c r="R4506" t="e">
        <f>TableOMP[[#This Row],[Avg]]+$U$2*TableOMP[[#This Row],[StdDev]]</f>
        <v>#N/A</v>
      </c>
      <c r="S4506" t="e">
        <f>IF(AND(TableOMP[[#This Row],[total_time]]&gt;=TableOMP[[#This Row],[Low]], TableOMP[[#This Row],[total_time]]&lt;=TableOMP[[#This Row],[High]]),1,0)</f>
        <v>#N/A</v>
      </c>
    </row>
    <row r="4507" spans="1:19" hidden="1" x14ac:dyDescent="0.25">
      <c r="A4507" t="s">
        <v>16</v>
      </c>
      <c r="B4507">
        <v>1000</v>
      </c>
      <c r="C4507">
        <v>100</v>
      </c>
      <c r="D4507">
        <v>100000</v>
      </c>
      <c r="E4507">
        <v>61</v>
      </c>
      <c r="F4507">
        <v>1</v>
      </c>
      <c r="G4507">
        <v>1.2603059999999999</v>
      </c>
      <c r="H4507">
        <v>6.1393999999999997E-2</v>
      </c>
      <c r="I4507">
        <v>3.1416110000000002</v>
      </c>
      <c r="J4507">
        <v>5.2359999999999997E-2</v>
      </c>
      <c r="K4507" t="str">
        <f>MID(M4507,22,1)</f>
        <v>6</v>
      </c>
      <c r="L4507" t="s">
        <v>73</v>
      </c>
      <c r="M4507" t="s">
        <v>74</v>
      </c>
      <c r="N4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t="e">
        <f>TableOMP[[#This Row],[Avg]]-$U$2*TableOMP[[#This Row],[StdDev]]</f>
        <v>#N/A</v>
      </c>
      <c r="R4507" t="e">
        <f>TableOMP[[#This Row],[Avg]]+$U$2*TableOMP[[#This Row],[StdDev]]</f>
        <v>#N/A</v>
      </c>
      <c r="S4507" t="e">
        <f>IF(AND(TableOMP[[#This Row],[total_time]]&gt;=TableOMP[[#This Row],[Low]], TableOMP[[#This Row],[total_time]]&lt;=TableOMP[[#This Row],[High]]),1,0)</f>
        <v>#N/A</v>
      </c>
    </row>
    <row r="4508" spans="1:19" hidden="1" x14ac:dyDescent="0.25">
      <c r="A4508" t="s">
        <v>16</v>
      </c>
      <c r="B4508">
        <v>1000</v>
      </c>
      <c r="C4508">
        <v>100</v>
      </c>
      <c r="D4508">
        <v>100000</v>
      </c>
      <c r="E4508">
        <v>60</v>
      </c>
      <c r="F4508">
        <v>1</v>
      </c>
      <c r="G4508">
        <v>1.3494079999999999</v>
      </c>
      <c r="H4508">
        <v>5.9611999999999998E-2</v>
      </c>
      <c r="I4508">
        <v>3.0580440000000002</v>
      </c>
      <c r="J4508">
        <v>5.1831000000000002E-2</v>
      </c>
      <c r="K4508" t="str">
        <f>MID(M4508,22,1)</f>
        <v>6</v>
      </c>
      <c r="L4508" t="s">
        <v>73</v>
      </c>
      <c r="M4508" t="s">
        <v>74</v>
      </c>
      <c r="N4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t="e">
        <f>TableOMP[[#This Row],[Avg]]-$U$2*TableOMP[[#This Row],[StdDev]]</f>
        <v>#N/A</v>
      </c>
      <c r="R4508" t="e">
        <f>TableOMP[[#This Row],[Avg]]+$U$2*TableOMP[[#This Row],[StdDev]]</f>
        <v>#N/A</v>
      </c>
      <c r="S4508" t="e">
        <f>IF(AND(TableOMP[[#This Row],[total_time]]&gt;=TableOMP[[#This Row],[Low]], TableOMP[[#This Row],[total_time]]&lt;=TableOMP[[#This Row],[High]]),1,0)</f>
        <v>#N/A</v>
      </c>
    </row>
    <row r="4509" spans="1:19" hidden="1" x14ac:dyDescent="0.25">
      <c r="A4509" t="s">
        <v>16</v>
      </c>
      <c r="B4509">
        <v>1000</v>
      </c>
      <c r="C4509">
        <v>100</v>
      </c>
      <c r="D4509">
        <v>100000</v>
      </c>
      <c r="E4509">
        <v>59</v>
      </c>
      <c r="F4509">
        <v>1</v>
      </c>
      <c r="G4509">
        <v>1.4174659999999999</v>
      </c>
      <c r="H4509">
        <v>5.9981E-2</v>
      </c>
      <c r="I4509">
        <v>3.0401880000000001</v>
      </c>
      <c r="J4509">
        <v>5.2416999999999998E-2</v>
      </c>
      <c r="K4509" t="str">
        <f>MID(M4509,22,1)</f>
        <v>6</v>
      </c>
      <c r="L4509" t="s">
        <v>73</v>
      </c>
      <c r="M4509" t="s">
        <v>74</v>
      </c>
      <c r="N4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t="e">
        <f>TableOMP[[#This Row],[Avg]]-$U$2*TableOMP[[#This Row],[StdDev]]</f>
        <v>#N/A</v>
      </c>
      <c r="R4509" t="e">
        <f>TableOMP[[#This Row],[Avg]]+$U$2*TableOMP[[#This Row],[StdDev]]</f>
        <v>#N/A</v>
      </c>
      <c r="S4509" t="e">
        <f>IF(AND(TableOMP[[#This Row],[total_time]]&gt;=TableOMP[[#This Row],[Low]], TableOMP[[#This Row],[total_time]]&lt;=TableOMP[[#This Row],[High]]),1,0)</f>
        <v>#N/A</v>
      </c>
    </row>
    <row r="4510" spans="1:19" hidden="1" x14ac:dyDescent="0.25">
      <c r="A4510" t="s">
        <v>16</v>
      </c>
      <c r="B4510">
        <v>1000</v>
      </c>
      <c r="C4510">
        <v>100</v>
      </c>
      <c r="D4510">
        <v>100000</v>
      </c>
      <c r="E4510">
        <v>58</v>
      </c>
      <c r="F4510">
        <v>1</v>
      </c>
      <c r="G4510">
        <v>1.3393539999999999</v>
      </c>
      <c r="H4510">
        <v>5.9756999999999998E-2</v>
      </c>
      <c r="I4510">
        <v>2.9850020000000002</v>
      </c>
      <c r="J4510">
        <v>5.2367999999999998E-2</v>
      </c>
      <c r="K4510" t="str">
        <f>MID(M4510,22,1)</f>
        <v>6</v>
      </c>
      <c r="L4510" t="s">
        <v>73</v>
      </c>
      <c r="M4510" t="s">
        <v>74</v>
      </c>
      <c r="N4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t="e">
        <f>TableOMP[[#This Row],[Avg]]-$U$2*TableOMP[[#This Row],[StdDev]]</f>
        <v>#N/A</v>
      </c>
      <c r="R4510" t="e">
        <f>TableOMP[[#This Row],[Avg]]+$U$2*TableOMP[[#This Row],[StdDev]]</f>
        <v>#N/A</v>
      </c>
      <c r="S4510" t="e">
        <f>IF(AND(TableOMP[[#This Row],[total_time]]&gt;=TableOMP[[#This Row],[Low]], TableOMP[[#This Row],[total_time]]&lt;=TableOMP[[#This Row],[High]]),1,0)</f>
        <v>#N/A</v>
      </c>
    </row>
    <row r="4511" spans="1:19" hidden="1" x14ac:dyDescent="0.25">
      <c r="A4511" t="s">
        <v>16</v>
      </c>
      <c r="B4511">
        <v>1000</v>
      </c>
      <c r="C4511">
        <v>100</v>
      </c>
      <c r="D4511">
        <v>100000</v>
      </c>
      <c r="E4511">
        <v>57</v>
      </c>
      <c r="F4511">
        <v>1</v>
      </c>
      <c r="G4511">
        <v>1.780073</v>
      </c>
      <c r="H4511">
        <v>0.123574</v>
      </c>
      <c r="I4511">
        <v>3.012591</v>
      </c>
      <c r="J4511">
        <v>5.3795999999999997E-2</v>
      </c>
      <c r="K4511" t="str">
        <f>MID(M4511,22,1)</f>
        <v>6</v>
      </c>
      <c r="L4511" t="s">
        <v>73</v>
      </c>
      <c r="M4511" t="s">
        <v>74</v>
      </c>
      <c r="N4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t="e">
        <f>TableOMP[[#This Row],[Avg]]-$U$2*TableOMP[[#This Row],[StdDev]]</f>
        <v>#N/A</v>
      </c>
      <c r="R4511" t="e">
        <f>TableOMP[[#This Row],[Avg]]+$U$2*TableOMP[[#This Row],[StdDev]]</f>
        <v>#N/A</v>
      </c>
      <c r="S4511" t="e">
        <f>IF(AND(TableOMP[[#This Row],[total_time]]&gt;=TableOMP[[#This Row],[Low]], TableOMP[[#This Row],[total_time]]&lt;=TableOMP[[#This Row],[High]]),1,0)</f>
        <v>#N/A</v>
      </c>
    </row>
    <row r="4512" spans="1:19" hidden="1" x14ac:dyDescent="0.25">
      <c r="A4512" t="s">
        <v>16</v>
      </c>
      <c r="B4512">
        <v>1000</v>
      </c>
      <c r="C4512">
        <v>100</v>
      </c>
      <c r="D4512">
        <v>100000</v>
      </c>
      <c r="E4512">
        <v>56</v>
      </c>
      <c r="F4512">
        <v>1</v>
      </c>
      <c r="G4512">
        <v>1.7606170000000001</v>
      </c>
      <c r="H4512">
        <v>0.13377600000000001</v>
      </c>
      <c r="I4512">
        <v>3.1764760000000001</v>
      </c>
      <c r="J4512">
        <v>5.7754E-2</v>
      </c>
      <c r="K4512" t="str">
        <f>MID(M4512,22,1)</f>
        <v>6</v>
      </c>
      <c r="L4512" t="s">
        <v>73</v>
      </c>
      <c r="M4512" t="s">
        <v>74</v>
      </c>
      <c r="N4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t="e">
        <f>TableOMP[[#This Row],[Avg]]-$U$2*TableOMP[[#This Row],[StdDev]]</f>
        <v>#N/A</v>
      </c>
      <c r="R4512" t="e">
        <f>TableOMP[[#This Row],[Avg]]+$U$2*TableOMP[[#This Row],[StdDev]]</f>
        <v>#N/A</v>
      </c>
      <c r="S4512" t="e">
        <f>IF(AND(TableOMP[[#This Row],[total_time]]&gt;=TableOMP[[#This Row],[Low]], TableOMP[[#This Row],[total_time]]&lt;=TableOMP[[#This Row],[High]]),1,0)</f>
        <v>#N/A</v>
      </c>
    </row>
    <row r="4513" spans="1:19" hidden="1" x14ac:dyDescent="0.25">
      <c r="A4513" t="s">
        <v>16</v>
      </c>
      <c r="B4513">
        <v>1000</v>
      </c>
      <c r="C4513">
        <v>100</v>
      </c>
      <c r="D4513">
        <v>100000</v>
      </c>
      <c r="E4513">
        <v>55</v>
      </c>
      <c r="F4513">
        <v>1</v>
      </c>
      <c r="G4513">
        <v>1.7133529999999999</v>
      </c>
      <c r="H4513">
        <v>8.3045999999999995E-2</v>
      </c>
      <c r="I4513">
        <v>2.4892650000000001</v>
      </c>
      <c r="J4513">
        <v>4.6098E-2</v>
      </c>
      <c r="K4513" t="str">
        <f>MID(M4513,22,1)</f>
        <v>6</v>
      </c>
      <c r="L4513" t="s">
        <v>73</v>
      </c>
      <c r="M4513" t="s">
        <v>74</v>
      </c>
      <c r="N4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t="e">
        <f>TableOMP[[#This Row],[Avg]]-$U$2*TableOMP[[#This Row],[StdDev]]</f>
        <v>#N/A</v>
      </c>
      <c r="R4513" t="e">
        <f>TableOMP[[#This Row],[Avg]]+$U$2*TableOMP[[#This Row],[StdDev]]</f>
        <v>#N/A</v>
      </c>
      <c r="S4513" t="e">
        <f>IF(AND(TableOMP[[#This Row],[total_time]]&gt;=TableOMP[[#This Row],[Low]], TableOMP[[#This Row],[total_time]]&lt;=TableOMP[[#This Row],[High]]),1,0)</f>
        <v>#N/A</v>
      </c>
    </row>
    <row r="4514" spans="1:19" hidden="1" x14ac:dyDescent="0.25">
      <c r="A4514" t="s">
        <v>16</v>
      </c>
      <c r="B4514">
        <v>1000</v>
      </c>
      <c r="C4514">
        <v>100</v>
      </c>
      <c r="D4514">
        <v>100000</v>
      </c>
      <c r="E4514">
        <v>54</v>
      </c>
      <c r="F4514">
        <v>1</v>
      </c>
      <c r="G4514">
        <v>1.6875560000000001</v>
      </c>
      <c r="H4514">
        <v>7.8012999999999999E-2</v>
      </c>
      <c r="I4514">
        <v>2.4236810000000002</v>
      </c>
      <c r="J4514">
        <v>4.573E-2</v>
      </c>
      <c r="K4514" t="str">
        <f>MID(M4514,22,1)</f>
        <v>6</v>
      </c>
      <c r="L4514" t="s">
        <v>73</v>
      </c>
      <c r="M4514" t="s">
        <v>74</v>
      </c>
      <c r="N4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t="e">
        <f>TableOMP[[#This Row],[Avg]]-$U$2*TableOMP[[#This Row],[StdDev]]</f>
        <v>#N/A</v>
      </c>
      <c r="R4514" t="e">
        <f>TableOMP[[#This Row],[Avg]]+$U$2*TableOMP[[#This Row],[StdDev]]</f>
        <v>#N/A</v>
      </c>
      <c r="S4514" t="e">
        <f>IF(AND(TableOMP[[#This Row],[total_time]]&gt;=TableOMP[[#This Row],[Low]], TableOMP[[#This Row],[total_time]]&lt;=TableOMP[[#This Row],[High]]),1,0)</f>
        <v>#N/A</v>
      </c>
    </row>
    <row r="4515" spans="1:19" hidden="1" x14ac:dyDescent="0.25">
      <c r="A4515" t="s">
        <v>16</v>
      </c>
      <c r="B4515">
        <v>1000</v>
      </c>
      <c r="C4515">
        <v>100</v>
      </c>
      <c r="D4515">
        <v>100000</v>
      </c>
      <c r="E4515">
        <v>53</v>
      </c>
      <c r="F4515">
        <v>1</v>
      </c>
      <c r="G4515">
        <v>1.710766</v>
      </c>
      <c r="H4515">
        <v>5.5350000000000003E-2</v>
      </c>
      <c r="I4515">
        <v>2.299369</v>
      </c>
      <c r="J4515">
        <v>4.4219000000000001E-2</v>
      </c>
      <c r="K4515" t="str">
        <f>MID(M4515,22,1)</f>
        <v>6</v>
      </c>
      <c r="L4515" t="s">
        <v>73</v>
      </c>
      <c r="M4515" t="s">
        <v>74</v>
      </c>
      <c r="N4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t="e">
        <f>TableOMP[[#This Row],[Avg]]-$U$2*TableOMP[[#This Row],[StdDev]]</f>
        <v>#N/A</v>
      </c>
      <c r="R4515" t="e">
        <f>TableOMP[[#This Row],[Avg]]+$U$2*TableOMP[[#This Row],[StdDev]]</f>
        <v>#N/A</v>
      </c>
      <c r="S4515" t="e">
        <f>IF(AND(TableOMP[[#This Row],[total_time]]&gt;=TableOMP[[#This Row],[Low]], TableOMP[[#This Row],[total_time]]&lt;=TableOMP[[#This Row],[High]]),1,0)</f>
        <v>#N/A</v>
      </c>
    </row>
    <row r="4516" spans="1:19" hidden="1" x14ac:dyDescent="0.25">
      <c r="A4516" t="s">
        <v>16</v>
      </c>
      <c r="B4516">
        <v>1000</v>
      </c>
      <c r="C4516">
        <v>100</v>
      </c>
      <c r="D4516">
        <v>100000</v>
      </c>
      <c r="E4516">
        <v>52</v>
      </c>
      <c r="F4516">
        <v>1</v>
      </c>
      <c r="G4516">
        <v>1.9013990000000001</v>
      </c>
      <c r="H4516">
        <v>8.4191000000000002E-2</v>
      </c>
      <c r="I4516">
        <v>3.073096</v>
      </c>
      <c r="J4516">
        <v>6.0256999999999998E-2</v>
      </c>
      <c r="K4516" t="str">
        <f>MID(M4516,22,1)</f>
        <v>6</v>
      </c>
      <c r="L4516" t="s">
        <v>73</v>
      </c>
      <c r="M4516" t="s">
        <v>74</v>
      </c>
      <c r="N4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t="e">
        <f>TableOMP[[#This Row],[Avg]]-$U$2*TableOMP[[#This Row],[StdDev]]</f>
        <v>#N/A</v>
      </c>
      <c r="R4516" t="e">
        <f>TableOMP[[#This Row],[Avg]]+$U$2*TableOMP[[#This Row],[StdDev]]</f>
        <v>#N/A</v>
      </c>
      <c r="S4516" t="e">
        <f>IF(AND(TableOMP[[#This Row],[total_time]]&gt;=TableOMP[[#This Row],[Low]], TableOMP[[#This Row],[total_time]]&lt;=TableOMP[[#This Row],[High]]),1,0)</f>
        <v>#N/A</v>
      </c>
    </row>
    <row r="4517" spans="1:19" hidden="1" x14ac:dyDescent="0.25">
      <c r="A4517" t="s">
        <v>16</v>
      </c>
      <c r="B4517">
        <v>1000</v>
      </c>
      <c r="C4517">
        <v>100</v>
      </c>
      <c r="D4517">
        <v>100000</v>
      </c>
      <c r="E4517">
        <v>51</v>
      </c>
      <c r="F4517">
        <v>1</v>
      </c>
      <c r="G4517">
        <v>1.593737</v>
      </c>
      <c r="H4517">
        <v>4.7690999999999997E-2</v>
      </c>
      <c r="I4517">
        <v>2.0271880000000002</v>
      </c>
      <c r="J4517">
        <v>4.0543999999999997E-2</v>
      </c>
      <c r="K4517" t="str">
        <f>MID(M4517,22,1)</f>
        <v>6</v>
      </c>
      <c r="L4517" t="s">
        <v>73</v>
      </c>
      <c r="M4517" t="s">
        <v>74</v>
      </c>
      <c r="N4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t="e">
        <f>TableOMP[[#This Row],[Avg]]-$U$2*TableOMP[[#This Row],[StdDev]]</f>
        <v>#N/A</v>
      </c>
      <c r="R4517" t="e">
        <f>TableOMP[[#This Row],[Avg]]+$U$2*TableOMP[[#This Row],[StdDev]]</f>
        <v>#N/A</v>
      </c>
      <c r="S4517" t="e">
        <f>IF(AND(TableOMP[[#This Row],[total_time]]&gt;=TableOMP[[#This Row],[Low]], TableOMP[[#This Row],[total_time]]&lt;=TableOMP[[#This Row],[High]]),1,0)</f>
        <v>#N/A</v>
      </c>
    </row>
    <row r="4518" spans="1:19" hidden="1" x14ac:dyDescent="0.25">
      <c r="A4518" t="s">
        <v>16</v>
      </c>
      <c r="B4518">
        <v>1000</v>
      </c>
      <c r="C4518">
        <v>100</v>
      </c>
      <c r="D4518">
        <v>100000</v>
      </c>
      <c r="E4518">
        <v>50</v>
      </c>
      <c r="F4518">
        <v>1</v>
      </c>
      <c r="G4518">
        <v>1.629259</v>
      </c>
      <c r="H4518">
        <v>9.0651999999999996E-2</v>
      </c>
      <c r="I4518">
        <v>2.6757399999999998</v>
      </c>
      <c r="J4518">
        <v>5.4607000000000003E-2</v>
      </c>
      <c r="K4518" t="str">
        <f>MID(M4518,22,1)</f>
        <v>6</v>
      </c>
      <c r="L4518" t="s">
        <v>73</v>
      </c>
      <c r="M4518" t="s">
        <v>74</v>
      </c>
      <c r="N4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t="e">
        <f>TableOMP[[#This Row],[Avg]]-$U$2*TableOMP[[#This Row],[StdDev]]</f>
        <v>#N/A</v>
      </c>
      <c r="R4518" t="e">
        <f>TableOMP[[#This Row],[Avg]]+$U$2*TableOMP[[#This Row],[StdDev]]</f>
        <v>#N/A</v>
      </c>
      <c r="S4518" t="e">
        <f>IF(AND(TableOMP[[#This Row],[total_time]]&gt;=TableOMP[[#This Row],[Low]], TableOMP[[#This Row],[total_time]]&lt;=TableOMP[[#This Row],[High]]),1,0)</f>
        <v>#N/A</v>
      </c>
    </row>
    <row r="4519" spans="1:19" hidden="1" x14ac:dyDescent="0.25">
      <c r="A4519" t="s">
        <v>16</v>
      </c>
      <c r="B4519">
        <v>1000</v>
      </c>
      <c r="C4519">
        <v>100</v>
      </c>
      <c r="D4519">
        <v>100000</v>
      </c>
      <c r="E4519">
        <v>49</v>
      </c>
      <c r="F4519">
        <v>1</v>
      </c>
      <c r="G4519">
        <v>1.5642400000000001</v>
      </c>
      <c r="H4519">
        <v>4.5543E-2</v>
      </c>
      <c r="I4519">
        <v>1.863327</v>
      </c>
      <c r="J4519">
        <v>3.8818999999999999E-2</v>
      </c>
      <c r="K4519" t="str">
        <f>MID(M4519,22,1)</f>
        <v>6</v>
      </c>
      <c r="L4519" t="s">
        <v>73</v>
      </c>
      <c r="M4519" t="s">
        <v>74</v>
      </c>
      <c r="N4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t="e">
        <f>TableOMP[[#This Row],[Avg]]-$U$2*TableOMP[[#This Row],[StdDev]]</f>
        <v>#N/A</v>
      </c>
      <c r="R4519" t="e">
        <f>TableOMP[[#This Row],[Avg]]+$U$2*TableOMP[[#This Row],[StdDev]]</f>
        <v>#N/A</v>
      </c>
      <c r="S4519" t="e">
        <f>IF(AND(TableOMP[[#This Row],[total_time]]&gt;=TableOMP[[#This Row],[Low]], TableOMP[[#This Row],[total_time]]&lt;=TableOMP[[#This Row],[High]]),1,0)</f>
        <v>#N/A</v>
      </c>
    </row>
    <row r="4520" spans="1:19" hidden="1" x14ac:dyDescent="0.25">
      <c r="A4520" t="s">
        <v>16</v>
      </c>
      <c r="B4520">
        <v>1000</v>
      </c>
      <c r="C4520">
        <v>100</v>
      </c>
      <c r="D4520">
        <v>100000</v>
      </c>
      <c r="E4520">
        <v>48</v>
      </c>
      <c r="F4520">
        <v>1</v>
      </c>
      <c r="G4520">
        <v>1.595764</v>
      </c>
      <c r="H4520">
        <v>6.4537999999999998E-2</v>
      </c>
      <c r="I4520">
        <v>2.2748889999999999</v>
      </c>
      <c r="J4520">
        <v>4.8402000000000001E-2</v>
      </c>
      <c r="K4520" t="str">
        <f>MID(M4520,22,1)</f>
        <v>6</v>
      </c>
      <c r="L4520" t="s">
        <v>73</v>
      </c>
      <c r="M4520" t="s">
        <v>74</v>
      </c>
      <c r="N4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t="e">
        <f>TableOMP[[#This Row],[Avg]]-$U$2*TableOMP[[#This Row],[StdDev]]</f>
        <v>#N/A</v>
      </c>
      <c r="R4520" t="e">
        <f>TableOMP[[#This Row],[Avg]]+$U$2*TableOMP[[#This Row],[StdDev]]</f>
        <v>#N/A</v>
      </c>
      <c r="S4520" t="e">
        <f>IF(AND(TableOMP[[#This Row],[total_time]]&gt;=TableOMP[[#This Row],[Low]], TableOMP[[#This Row],[total_time]]&lt;=TableOMP[[#This Row],[High]]),1,0)</f>
        <v>#N/A</v>
      </c>
    </row>
    <row r="4521" spans="1:19" hidden="1" x14ac:dyDescent="0.25">
      <c r="A4521" t="s">
        <v>16</v>
      </c>
      <c r="B4521">
        <v>1000</v>
      </c>
      <c r="C4521">
        <v>100</v>
      </c>
      <c r="D4521">
        <v>100000</v>
      </c>
      <c r="E4521">
        <v>47</v>
      </c>
      <c r="F4521">
        <v>1</v>
      </c>
      <c r="G4521">
        <v>1.7478579999999999</v>
      </c>
      <c r="H4521">
        <v>7.4996999999999994E-2</v>
      </c>
      <c r="I4521">
        <v>2.2131120000000002</v>
      </c>
      <c r="J4521">
        <v>4.8111000000000001E-2</v>
      </c>
      <c r="K4521" t="str">
        <f>MID(M4521,22,1)</f>
        <v>6</v>
      </c>
      <c r="L4521" t="s">
        <v>73</v>
      </c>
      <c r="M4521" t="s">
        <v>74</v>
      </c>
      <c r="N4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t="e">
        <f>TableOMP[[#This Row],[Avg]]-$U$2*TableOMP[[#This Row],[StdDev]]</f>
        <v>#N/A</v>
      </c>
      <c r="R4521" t="e">
        <f>TableOMP[[#This Row],[Avg]]+$U$2*TableOMP[[#This Row],[StdDev]]</f>
        <v>#N/A</v>
      </c>
      <c r="S4521" t="e">
        <f>IF(AND(TableOMP[[#This Row],[total_time]]&gt;=TableOMP[[#This Row],[Low]], TableOMP[[#This Row],[total_time]]&lt;=TableOMP[[#This Row],[High]]),1,0)</f>
        <v>#N/A</v>
      </c>
    </row>
    <row r="4522" spans="1:19" hidden="1" x14ac:dyDescent="0.25">
      <c r="A4522" t="s">
        <v>16</v>
      </c>
      <c r="B4522">
        <v>1000</v>
      </c>
      <c r="C4522">
        <v>100</v>
      </c>
      <c r="D4522">
        <v>100000</v>
      </c>
      <c r="E4522">
        <v>46</v>
      </c>
      <c r="F4522">
        <v>1</v>
      </c>
      <c r="G4522">
        <v>1.5731820000000001</v>
      </c>
      <c r="H4522">
        <v>7.8826999999999994E-2</v>
      </c>
      <c r="I4522">
        <v>2.1619290000000002</v>
      </c>
      <c r="J4522">
        <v>4.8043000000000002E-2</v>
      </c>
      <c r="K4522" t="str">
        <f>MID(M4522,22,1)</f>
        <v>6</v>
      </c>
      <c r="L4522" t="s">
        <v>73</v>
      </c>
      <c r="M4522" t="s">
        <v>74</v>
      </c>
      <c r="N4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t="e">
        <f>TableOMP[[#This Row],[Avg]]-$U$2*TableOMP[[#This Row],[StdDev]]</f>
        <v>#N/A</v>
      </c>
      <c r="R4522" t="e">
        <f>TableOMP[[#This Row],[Avg]]+$U$2*TableOMP[[#This Row],[StdDev]]</f>
        <v>#N/A</v>
      </c>
      <c r="S4522" t="e">
        <f>IF(AND(TableOMP[[#This Row],[total_time]]&gt;=TableOMP[[#This Row],[Low]], TableOMP[[#This Row],[total_time]]&lt;=TableOMP[[#This Row],[High]]),1,0)</f>
        <v>#N/A</v>
      </c>
    </row>
    <row r="4523" spans="1:19" hidden="1" x14ac:dyDescent="0.25">
      <c r="A4523" t="s">
        <v>16</v>
      </c>
      <c r="B4523">
        <v>1000</v>
      </c>
      <c r="C4523">
        <v>100</v>
      </c>
      <c r="D4523">
        <v>100000</v>
      </c>
      <c r="E4523">
        <v>45</v>
      </c>
      <c r="F4523">
        <v>1</v>
      </c>
      <c r="G4523">
        <v>1.7147319999999999</v>
      </c>
      <c r="H4523">
        <v>7.6077000000000006E-2</v>
      </c>
      <c r="I4523">
        <v>1.9932719999999999</v>
      </c>
      <c r="J4523">
        <v>4.5302000000000002E-2</v>
      </c>
      <c r="K4523" t="str">
        <f>MID(M4523,22,1)</f>
        <v>6</v>
      </c>
      <c r="L4523" t="s">
        <v>73</v>
      </c>
      <c r="M4523" t="s">
        <v>74</v>
      </c>
      <c r="N4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t="e">
        <f>TableOMP[[#This Row],[Avg]]-$U$2*TableOMP[[#This Row],[StdDev]]</f>
        <v>#N/A</v>
      </c>
      <c r="R4523" t="e">
        <f>TableOMP[[#This Row],[Avg]]+$U$2*TableOMP[[#This Row],[StdDev]]</f>
        <v>#N/A</v>
      </c>
      <c r="S4523" t="e">
        <f>IF(AND(TableOMP[[#This Row],[total_time]]&gt;=TableOMP[[#This Row],[Low]], TableOMP[[#This Row],[total_time]]&lt;=TableOMP[[#This Row],[High]]),1,0)</f>
        <v>#N/A</v>
      </c>
    </row>
    <row r="4524" spans="1:19" hidden="1" x14ac:dyDescent="0.25">
      <c r="A4524" t="s">
        <v>16</v>
      </c>
      <c r="B4524">
        <v>1000</v>
      </c>
      <c r="C4524">
        <v>100</v>
      </c>
      <c r="D4524">
        <v>100000</v>
      </c>
      <c r="E4524">
        <v>44</v>
      </c>
      <c r="F4524">
        <v>1</v>
      </c>
      <c r="G4524">
        <v>1.512521</v>
      </c>
      <c r="H4524">
        <v>5.6029000000000002E-2</v>
      </c>
      <c r="I4524">
        <v>2.1297380000000001</v>
      </c>
      <c r="J4524">
        <v>4.9528999999999997E-2</v>
      </c>
      <c r="K4524" t="str">
        <f>MID(M4524,22,1)</f>
        <v>6</v>
      </c>
      <c r="L4524" t="s">
        <v>73</v>
      </c>
      <c r="M4524" t="s">
        <v>74</v>
      </c>
      <c r="N4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t="e">
        <f>TableOMP[[#This Row],[Avg]]-$U$2*TableOMP[[#This Row],[StdDev]]</f>
        <v>#N/A</v>
      </c>
      <c r="R4524" t="e">
        <f>TableOMP[[#This Row],[Avg]]+$U$2*TableOMP[[#This Row],[StdDev]]</f>
        <v>#N/A</v>
      </c>
      <c r="S4524" t="e">
        <f>IF(AND(TableOMP[[#This Row],[total_time]]&gt;=TableOMP[[#This Row],[Low]], TableOMP[[#This Row],[total_time]]&lt;=TableOMP[[#This Row],[High]]),1,0)</f>
        <v>#N/A</v>
      </c>
    </row>
    <row r="4525" spans="1:19" hidden="1" x14ac:dyDescent="0.25">
      <c r="A4525" t="s">
        <v>16</v>
      </c>
      <c r="B4525">
        <v>1000</v>
      </c>
      <c r="C4525">
        <v>100</v>
      </c>
      <c r="D4525">
        <v>100000</v>
      </c>
      <c r="E4525">
        <v>43</v>
      </c>
      <c r="F4525">
        <v>1</v>
      </c>
      <c r="G4525">
        <v>1.626808</v>
      </c>
      <c r="H4525">
        <v>7.6156000000000001E-2</v>
      </c>
      <c r="I4525">
        <v>2.2136309999999999</v>
      </c>
      <c r="J4525">
        <v>5.2706000000000003E-2</v>
      </c>
      <c r="K4525" t="str">
        <f>MID(M4525,22,1)</f>
        <v>6</v>
      </c>
      <c r="L4525" t="s">
        <v>73</v>
      </c>
      <c r="M4525" t="s">
        <v>74</v>
      </c>
      <c r="N4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t="e">
        <f>TableOMP[[#This Row],[Avg]]-$U$2*TableOMP[[#This Row],[StdDev]]</f>
        <v>#N/A</v>
      </c>
      <c r="R4525" t="e">
        <f>TableOMP[[#This Row],[Avg]]+$U$2*TableOMP[[#This Row],[StdDev]]</f>
        <v>#N/A</v>
      </c>
      <c r="S4525" t="e">
        <f>IF(AND(TableOMP[[#This Row],[total_time]]&gt;=TableOMP[[#This Row],[Low]], TableOMP[[#This Row],[total_time]]&lt;=TableOMP[[#This Row],[High]]),1,0)</f>
        <v>#N/A</v>
      </c>
    </row>
    <row r="4526" spans="1:19" hidden="1" x14ac:dyDescent="0.25">
      <c r="A4526" t="s">
        <v>16</v>
      </c>
      <c r="B4526">
        <v>1000</v>
      </c>
      <c r="C4526">
        <v>100</v>
      </c>
      <c r="D4526">
        <v>100000</v>
      </c>
      <c r="E4526">
        <v>42</v>
      </c>
      <c r="F4526">
        <v>1</v>
      </c>
      <c r="G4526">
        <v>1.530205</v>
      </c>
      <c r="H4526">
        <v>8.2500000000000004E-2</v>
      </c>
      <c r="I4526">
        <v>1.966566</v>
      </c>
      <c r="J4526">
        <v>4.7965000000000001E-2</v>
      </c>
      <c r="K4526" t="str">
        <f>MID(M4526,22,1)</f>
        <v>6</v>
      </c>
      <c r="L4526" t="s">
        <v>73</v>
      </c>
      <c r="M4526" t="s">
        <v>74</v>
      </c>
      <c r="N4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t="e">
        <f>TableOMP[[#This Row],[Avg]]-$U$2*TableOMP[[#This Row],[StdDev]]</f>
        <v>#N/A</v>
      </c>
      <c r="R4526" t="e">
        <f>TableOMP[[#This Row],[Avg]]+$U$2*TableOMP[[#This Row],[StdDev]]</f>
        <v>#N/A</v>
      </c>
      <c r="S4526" t="e">
        <f>IF(AND(TableOMP[[#This Row],[total_time]]&gt;=TableOMP[[#This Row],[Low]], TableOMP[[#This Row],[total_time]]&lt;=TableOMP[[#This Row],[High]]),1,0)</f>
        <v>#N/A</v>
      </c>
    </row>
    <row r="4527" spans="1:19" hidden="1" x14ac:dyDescent="0.25">
      <c r="A4527" t="s">
        <v>16</v>
      </c>
      <c r="B4527">
        <v>1000</v>
      </c>
      <c r="C4527">
        <v>100</v>
      </c>
      <c r="D4527">
        <v>100000</v>
      </c>
      <c r="E4527">
        <v>41</v>
      </c>
      <c r="F4527">
        <v>1</v>
      </c>
      <c r="G4527">
        <v>1.5059229999999999</v>
      </c>
      <c r="H4527">
        <v>7.2162000000000004E-2</v>
      </c>
      <c r="I4527">
        <v>1.9500249999999999</v>
      </c>
      <c r="J4527">
        <v>4.8751000000000003E-2</v>
      </c>
      <c r="K4527" t="str">
        <f>MID(M4527,22,1)</f>
        <v>6</v>
      </c>
      <c r="L4527" t="s">
        <v>73</v>
      </c>
      <c r="M4527" t="s">
        <v>74</v>
      </c>
      <c r="N4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t="e">
        <f>TableOMP[[#This Row],[Avg]]-$U$2*TableOMP[[#This Row],[StdDev]]</f>
        <v>#N/A</v>
      </c>
      <c r="R4527" t="e">
        <f>TableOMP[[#This Row],[Avg]]+$U$2*TableOMP[[#This Row],[StdDev]]</f>
        <v>#N/A</v>
      </c>
      <c r="S4527" t="e">
        <f>IF(AND(TableOMP[[#This Row],[total_time]]&gt;=TableOMP[[#This Row],[Low]], TableOMP[[#This Row],[total_time]]&lt;=TableOMP[[#This Row],[High]]),1,0)</f>
        <v>#N/A</v>
      </c>
    </row>
    <row r="4528" spans="1:19" hidden="1" x14ac:dyDescent="0.25">
      <c r="A4528" t="s">
        <v>16</v>
      </c>
      <c r="B4528">
        <v>1000</v>
      </c>
      <c r="C4528">
        <v>100</v>
      </c>
      <c r="D4528">
        <v>100000</v>
      </c>
      <c r="E4528">
        <v>40</v>
      </c>
      <c r="F4528">
        <v>1</v>
      </c>
      <c r="G4528">
        <v>1.5578970000000001</v>
      </c>
      <c r="H4528">
        <v>4.1118000000000002E-2</v>
      </c>
      <c r="I4528">
        <v>1.2911980000000001</v>
      </c>
      <c r="J4528">
        <v>3.3107999999999999E-2</v>
      </c>
      <c r="K4528" t="str">
        <f>MID(M4528,22,1)</f>
        <v>6</v>
      </c>
      <c r="L4528" t="s">
        <v>73</v>
      </c>
      <c r="M4528" t="s">
        <v>74</v>
      </c>
      <c r="N4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t="e">
        <f>TableOMP[[#This Row],[Avg]]-$U$2*TableOMP[[#This Row],[StdDev]]</f>
        <v>#N/A</v>
      </c>
      <c r="R4528" t="e">
        <f>TableOMP[[#This Row],[Avg]]+$U$2*TableOMP[[#This Row],[StdDev]]</f>
        <v>#N/A</v>
      </c>
      <c r="S4528" t="e">
        <f>IF(AND(TableOMP[[#This Row],[total_time]]&gt;=TableOMP[[#This Row],[Low]], TableOMP[[#This Row],[total_time]]&lt;=TableOMP[[#This Row],[High]]),1,0)</f>
        <v>#N/A</v>
      </c>
    </row>
    <row r="4529" spans="1:19" hidden="1" x14ac:dyDescent="0.25">
      <c r="A4529" t="s">
        <v>16</v>
      </c>
      <c r="B4529">
        <v>1000</v>
      </c>
      <c r="C4529">
        <v>100</v>
      </c>
      <c r="D4529">
        <v>100000</v>
      </c>
      <c r="E4529">
        <v>39</v>
      </c>
      <c r="F4529">
        <v>1</v>
      </c>
      <c r="G4529">
        <v>1.543023</v>
      </c>
      <c r="H4529">
        <v>8.9478000000000002E-2</v>
      </c>
      <c r="I4529">
        <v>2.3266290000000001</v>
      </c>
      <c r="J4529">
        <v>6.1226999999999997E-2</v>
      </c>
      <c r="K4529" t="str">
        <f>MID(M4529,22,1)</f>
        <v>6</v>
      </c>
      <c r="L4529" t="s">
        <v>73</v>
      </c>
      <c r="M4529" t="s">
        <v>74</v>
      </c>
      <c r="N4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t="e">
        <f>TableOMP[[#This Row],[Avg]]-$U$2*TableOMP[[#This Row],[StdDev]]</f>
        <v>#N/A</v>
      </c>
      <c r="R4529" t="e">
        <f>TableOMP[[#This Row],[Avg]]+$U$2*TableOMP[[#This Row],[StdDev]]</f>
        <v>#N/A</v>
      </c>
      <c r="S4529" t="e">
        <f>IF(AND(TableOMP[[#This Row],[total_time]]&gt;=TableOMP[[#This Row],[Low]], TableOMP[[#This Row],[total_time]]&lt;=TableOMP[[#This Row],[High]]),1,0)</f>
        <v>#N/A</v>
      </c>
    </row>
    <row r="4530" spans="1:19" hidden="1" x14ac:dyDescent="0.25">
      <c r="A4530" t="s">
        <v>16</v>
      </c>
      <c r="B4530">
        <v>1000</v>
      </c>
      <c r="C4530">
        <v>100</v>
      </c>
      <c r="D4530">
        <v>100000</v>
      </c>
      <c r="E4530">
        <v>38</v>
      </c>
      <c r="F4530">
        <v>1</v>
      </c>
      <c r="G4530">
        <v>1.635589</v>
      </c>
      <c r="H4530">
        <v>6.9504999999999997E-2</v>
      </c>
      <c r="I4530">
        <v>1.8542730000000001</v>
      </c>
      <c r="J4530">
        <v>5.0115E-2</v>
      </c>
      <c r="K4530" t="str">
        <f>MID(M4530,22,1)</f>
        <v>6</v>
      </c>
      <c r="L4530" t="s">
        <v>73</v>
      </c>
      <c r="M4530" t="s">
        <v>74</v>
      </c>
      <c r="N4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t="e">
        <f>TableOMP[[#This Row],[Avg]]-$U$2*TableOMP[[#This Row],[StdDev]]</f>
        <v>#N/A</v>
      </c>
      <c r="R4530" t="e">
        <f>TableOMP[[#This Row],[Avg]]+$U$2*TableOMP[[#This Row],[StdDev]]</f>
        <v>#N/A</v>
      </c>
      <c r="S4530" t="e">
        <f>IF(AND(TableOMP[[#This Row],[total_time]]&gt;=TableOMP[[#This Row],[Low]], TableOMP[[#This Row],[total_time]]&lt;=TableOMP[[#This Row],[High]]),1,0)</f>
        <v>#N/A</v>
      </c>
    </row>
    <row r="4531" spans="1:19" hidden="1" x14ac:dyDescent="0.25">
      <c r="A4531" t="s">
        <v>16</v>
      </c>
      <c r="B4531">
        <v>1000</v>
      </c>
      <c r="C4531">
        <v>100</v>
      </c>
      <c r="D4531">
        <v>100000</v>
      </c>
      <c r="E4531">
        <v>37</v>
      </c>
      <c r="F4531">
        <v>1</v>
      </c>
      <c r="G4531">
        <v>1.5006729999999999</v>
      </c>
      <c r="H4531">
        <v>6.6864000000000007E-2</v>
      </c>
      <c r="I4531">
        <v>1.9655370000000001</v>
      </c>
      <c r="J4531">
        <v>5.4598000000000001E-2</v>
      </c>
      <c r="K4531" t="str">
        <f>MID(M4531,22,1)</f>
        <v>6</v>
      </c>
      <c r="L4531" t="s">
        <v>73</v>
      </c>
      <c r="M4531" t="s">
        <v>74</v>
      </c>
      <c r="N4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t="e">
        <f>TableOMP[[#This Row],[Avg]]-$U$2*TableOMP[[#This Row],[StdDev]]</f>
        <v>#N/A</v>
      </c>
      <c r="R4531" t="e">
        <f>TableOMP[[#This Row],[Avg]]+$U$2*TableOMP[[#This Row],[StdDev]]</f>
        <v>#N/A</v>
      </c>
      <c r="S4531" t="e">
        <f>IF(AND(TableOMP[[#This Row],[total_time]]&gt;=TableOMP[[#This Row],[Low]], TableOMP[[#This Row],[total_time]]&lt;=TableOMP[[#This Row],[High]]),1,0)</f>
        <v>#N/A</v>
      </c>
    </row>
    <row r="4532" spans="1:19" hidden="1" x14ac:dyDescent="0.25">
      <c r="A4532" t="s">
        <v>16</v>
      </c>
      <c r="B4532">
        <v>1000</v>
      </c>
      <c r="C4532">
        <v>100</v>
      </c>
      <c r="D4532">
        <v>100000</v>
      </c>
      <c r="E4532">
        <v>36</v>
      </c>
      <c r="F4532">
        <v>1</v>
      </c>
      <c r="G4532">
        <v>1.5609440000000001</v>
      </c>
      <c r="H4532">
        <v>5.7006000000000001E-2</v>
      </c>
      <c r="I4532">
        <v>1.783485</v>
      </c>
      <c r="J4532">
        <v>5.0957000000000002E-2</v>
      </c>
      <c r="K4532" t="str">
        <f>MID(M4532,22,1)</f>
        <v>6</v>
      </c>
      <c r="L4532" t="s">
        <v>73</v>
      </c>
      <c r="M4532" t="s">
        <v>74</v>
      </c>
      <c r="N4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t="e">
        <f>TableOMP[[#This Row],[Avg]]-$U$2*TableOMP[[#This Row],[StdDev]]</f>
        <v>#N/A</v>
      </c>
      <c r="R4532" t="e">
        <f>TableOMP[[#This Row],[Avg]]+$U$2*TableOMP[[#This Row],[StdDev]]</f>
        <v>#N/A</v>
      </c>
      <c r="S4532" t="e">
        <f>IF(AND(TableOMP[[#This Row],[total_time]]&gt;=TableOMP[[#This Row],[Low]], TableOMP[[#This Row],[total_time]]&lt;=TableOMP[[#This Row],[High]]),1,0)</f>
        <v>#N/A</v>
      </c>
    </row>
    <row r="4533" spans="1:19" hidden="1" x14ac:dyDescent="0.25">
      <c r="A4533" t="s">
        <v>16</v>
      </c>
      <c r="B4533">
        <v>1000</v>
      </c>
      <c r="C4533">
        <v>100</v>
      </c>
      <c r="D4533">
        <v>100000</v>
      </c>
      <c r="E4533">
        <v>35</v>
      </c>
      <c r="F4533">
        <v>1</v>
      </c>
      <c r="G4533">
        <v>1.4714069999999999</v>
      </c>
      <c r="H4533">
        <v>5.2173999999999998E-2</v>
      </c>
      <c r="I4533">
        <v>1.4241159999999999</v>
      </c>
      <c r="J4533">
        <v>4.1886E-2</v>
      </c>
      <c r="K4533" t="str">
        <f>MID(M4533,22,1)</f>
        <v>6</v>
      </c>
      <c r="L4533" t="s">
        <v>73</v>
      </c>
      <c r="M4533" t="s">
        <v>74</v>
      </c>
      <c r="N4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t="e">
        <f>TableOMP[[#This Row],[Avg]]-$U$2*TableOMP[[#This Row],[StdDev]]</f>
        <v>#N/A</v>
      </c>
      <c r="R4533" t="e">
        <f>TableOMP[[#This Row],[Avg]]+$U$2*TableOMP[[#This Row],[StdDev]]</f>
        <v>#N/A</v>
      </c>
      <c r="S4533" t="e">
        <f>IF(AND(TableOMP[[#This Row],[total_time]]&gt;=TableOMP[[#This Row],[Low]], TableOMP[[#This Row],[total_time]]&lt;=TableOMP[[#This Row],[High]]),1,0)</f>
        <v>#N/A</v>
      </c>
    </row>
    <row r="4534" spans="1:19" hidden="1" x14ac:dyDescent="0.25">
      <c r="A4534" t="s">
        <v>16</v>
      </c>
      <c r="B4534">
        <v>1000</v>
      </c>
      <c r="C4534">
        <v>100</v>
      </c>
      <c r="D4534">
        <v>100000</v>
      </c>
      <c r="E4534">
        <v>34</v>
      </c>
      <c r="F4534">
        <v>1</v>
      </c>
      <c r="G4534">
        <v>1.4465889999999999</v>
      </c>
      <c r="H4534">
        <v>5.5598000000000002E-2</v>
      </c>
      <c r="I4534">
        <v>1.2896129999999999</v>
      </c>
      <c r="J4534">
        <v>3.9079000000000003E-2</v>
      </c>
      <c r="K4534" t="str">
        <f>MID(M4534,22,1)</f>
        <v>6</v>
      </c>
      <c r="L4534" t="s">
        <v>73</v>
      </c>
      <c r="M4534" t="s">
        <v>74</v>
      </c>
      <c r="N4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t="e">
        <f>TableOMP[[#This Row],[Avg]]-$U$2*TableOMP[[#This Row],[StdDev]]</f>
        <v>#N/A</v>
      </c>
      <c r="R4534" t="e">
        <f>TableOMP[[#This Row],[Avg]]+$U$2*TableOMP[[#This Row],[StdDev]]</f>
        <v>#N/A</v>
      </c>
      <c r="S4534" t="e">
        <f>IF(AND(TableOMP[[#This Row],[total_time]]&gt;=TableOMP[[#This Row],[Low]], TableOMP[[#This Row],[total_time]]&lt;=TableOMP[[#This Row],[High]]),1,0)</f>
        <v>#N/A</v>
      </c>
    </row>
    <row r="4535" spans="1:19" hidden="1" x14ac:dyDescent="0.25">
      <c r="A4535" t="s">
        <v>16</v>
      </c>
      <c r="B4535">
        <v>1000</v>
      </c>
      <c r="C4535">
        <v>100</v>
      </c>
      <c r="D4535">
        <v>100000</v>
      </c>
      <c r="E4535">
        <v>33</v>
      </c>
      <c r="F4535">
        <v>1</v>
      </c>
      <c r="G4535">
        <v>1.4874400000000001</v>
      </c>
      <c r="H4535">
        <v>3.2187E-2</v>
      </c>
      <c r="I4535">
        <v>0.86954100000000001</v>
      </c>
      <c r="J4535">
        <v>2.7172999999999999E-2</v>
      </c>
      <c r="K4535" t="str">
        <f>MID(M4535,22,1)</f>
        <v>6</v>
      </c>
      <c r="L4535" t="s">
        <v>73</v>
      </c>
      <c r="M4535" t="s">
        <v>74</v>
      </c>
      <c r="N4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t="e">
        <f>TableOMP[[#This Row],[Avg]]-$U$2*TableOMP[[#This Row],[StdDev]]</f>
        <v>#N/A</v>
      </c>
      <c r="R4535" t="e">
        <f>TableOMP[[#This Row],[Avg]]+$U$2*TableOMP[[#This Row],[StdDev]]</f>
        <v>#N/A</v>
      </c>
      <c r="S4535" t="e">
        <f>IF(AND(TableOMP[[#This Row],[total_time]]&gt;=TableOMP[[#This Row],[Low]], TableOMP[[#This Row],[total_time]]&lt;=TableOMP[[#This Row],[High]]),1,0)</f>
        <v>#N/A</v>
      </c>
    </row>
    <row r="4536" spans="1:19" hidden="1" x14ac:dyDescent="0.25">
      <c r="A4536" t="s">
        <v>16</v>
      </c>
      <c r="B4536">
        <v>1000</v>
      </c>
      <c r="C4536">
        <v>100</v>
      </c>
      <c r="D4536">
        <v>100000</v>
      </c>
      <c r="E4536">
        <v>32</v>
      </c>
      <c r="F4536">
        <v>1</v>
      </c>
      <c r="G4536">
        <v>1.4238310000000001</v>
      </c>
      <c r="H4536">
        <v>6.1177000000000002E-2</v>
      </c>
      <c r="I4536">
        <v>1.350762</v>
      </c>
      <c r="J4536">
        <v>4.3573000000000001E-2</v>
      </c>
      <c r="K4536" t="str">
        <f>MID(M4536,22,1)</f>
        <v>6</v>
      </c>
      <c r="L4536" t="s">
        <v>73</v>
      </c>
      <c r="M4536" t="s">
        <v>74</v>
      </c>
      <c r="N4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t="e">
        <f>TableOMP[[#This Row],[Avg]]-$U$2*TableOMP[[#This Row],[StdDev]]</f>
        <v>#N/A</v>
      </c>
      <c r="R4536" t="e">
        <f>TableOMP[[#This Row],[Avg]]+$U$2*TableOMP[[#This Row],[StdDev]]</f>
        <v>#N/A</v>
      </c>
      <c r="S4536" t="e">
        <f>IF(AND(TableOMP[[#This Row],[total_time]]&gt;=TableOMP[[#This Row],[Low]], TableOMP[[#This Row],[total_time]]&lt;=TableOMP[[#This Row],[High]]),1,0)</f>
        <v>#N/A</v>
      </c>
    </row>
    <row r="4537" spans="1:19" hidden="1" x14ac:dyDescent="0.25">
      <c r="A4537" t="s">
        <v>16</v>
      </c>
      <c r="B4537">
        <v>1000</v>
      </c>
      <c r="C4537">
        <v>100</v>
      </c>
      <c r="D4537">
        <v>100000</v>
      </c>
      <c r="E4537">
        <v>31</v>
      </c>
      <c r="F4537">
        <v>1</v>
      </c>
      <c r="G4537">
        <v>1.433101</v>
      </c>
      <c r="H4537">
        <v>6.2205999999999997E-2</v>
      </c>
      <c r="I4537">
        <v>1.497104</v>
      </c>
      <c r="J4537">
        <v>4.9903000000000003E-2</v>
      </c>
      <c r="K4537" t="str">
        <f>MID(M4537,22,1)</f>
        <v>6</v>
      </c>
      <c r="L4537" t="s">
        <v>73</v>
      </c>
      <c r="M4537" t="s">
        <v>74</v>
      </c>
      <c r="N4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t="e">
        <f>TableOMP[[#This Row],[Avg]]-$U$2*TableOMP[[#This Row],[StdDev]]</f>
        <v>#N/A</v>
      </c>
      <c r="R4537" t="e">
        <f>TableOMP[[#This Row],[Avg]]+$U$2*TableOMP[[#This Row],[StdDev]]</f>
        <v>#N/A</v>
      </c>
      <c r="S4537" t="e">
        <f>IF(AND(TableOMP[[#This Row],[total_time]]&gt;=TableOMP[[#This Row],[Low]], TableOMP[[#This Row],[total_time]]&lt;=TableOMP[[#This Row],[High]]),1,0)</f>
        <v>#N/A</v>
      </c>
    </row>
    <row r="4538" spans="1:19" hidden="1" x14ac:dyDescent="0.25">
      <c r="A4538" t="s">
        <v>16</v>
      </c>
      <c r="B4538">
        <v>1000</v>
      </c>
      <c r="C4538">
        <v>100</v>
      </c>
      <c r="D4538">
        <v>100000</v>
      </c>
      <c r="E4538">
        <v>30</v>
      </c>
      <c r="F4538">
        <v>1</v>
      </c>
      <c r="G4538">
        <v>1.4427019999999999</v>
      </c>
      <c r="H4538">
        <v>5.9596999999999997E-2</v>
      </c>
      <c r="I4538">
        <v>1.382201</v>
      </c>
      <c r="J4538">
        <v>4.7662000000000003E-2</v>
      </c>
      <c r="K4538" t="str">
        <f>MID(M4538,22,1)</f>
        <v>6</v>
      </c>
      <c r="L4538" t="s">
        <v>73</v>
      </c>
      <c r="M4538" t="s">
        <v>74</v>
      </c>
      <c r="N4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t="e">
        <f>TableOMP[[#This Row],[Avg]]-$U$2*TableOMP[[#This Row],[StdDev]]</f>
        <v>#N/A</v>
      </c>
      <c r="R4538" t="e">
        <f>TableOMP[[#This Row],[Avg]]+$U$2*TableOMP[[#This Row],[StdDev]]</f>
        <v>#N/A</v>
      </c>
      <c r="S4538" t="e">
        <f>IF(AND(TableOMP[[#This Row],[total_time]]&gt;=TableOMP[[#This Row],[Low]], TableOMP[[#This Row],[total_time]]&lt;=TableOMP[[#This Row],[High]]),1,0)</f>
        <v>#N/A</v>
      </c>
    </row>
    <row r="4539" spans="1:19" hidden="1" x14ac:dyDescent="0.25">
      <c r="A4539" t="s">
        <v>16</v>
      </c>
      <c r="B4539">
        <v>1000</v>
      </c>
      <c r="C4539">
        <v>100</v>
      </c>
      <c r="D4539">
        <v>100000</v>
      </c>
      <c r="E4539">
        <v>29</v>
      </c>
      <c r="F4539">
        <v>1</v>
      </c>
      <c r="G4539">
        <v>1.399348</v>
      </c>
      <c r="H4539">
        <v>5.3976999999999997E-2</v>
      </c>
      <c r="I4539">
        <v>1.0761350000000001</v>
      </c>
      <c r="J4539">
        <v>3.8433000000000002E-2</v>
      </c>
      <c r="K4539" t="str">
        <f>MID(M4539,22,1)</f>
        <v>6</v>
      </c>
      <c r="L4539" t="s">
        <v>73</v>
      </c>
      <c r="M4539" t="s">
        <v>74</v>
      </c>
      <c r="N4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t="e">
        <f>TableOMP[[#This Row],[Avg]]-$U$2*TableOMP[[#This Row],[StdDev]]</f>
        <v>#N/A</v>
      </c>
      <c r="R4539" t="e">
        <f>TableOMP[[#This Row],[Avg]]+$U$2*TableOMP[[#This Row],[StdDev]]</f>
        <v>#N/A</v>
      </c>
      <c r="S4539" t="e">
        <f>IF(AND(TableOMP[[#This Row],[total_time]]&gt;=TableOMP[[#This Row],[Low]], TableOMP[[#This Row],[total_time]]&lt;=TableOMP[[#This Row],[High]]),1,0)</f>
        <v>#N/A</v>
      </c>
    </row>
    <row r="4540" spans="1:19" hidden="1" x14ac:dyDescent="0.25">
      <c r="A4540" t="s">
        <v>16</v>
      </c>
      <c r="B4540">
        <v>1000</v>
      </c>
      <c r="C4540">
        <v>100</v>
      </c>
      <c r="D4540">
        <v>100000</v>
      </c>
      <c r="E4540">
        <v>28</v>
      </c>
      <c r="F4540">
        <v>1</v>
      </c>
      <c r="G4540">
        <v>1.3575759999999999</v>
      </c>
      <c r="H4540">
        <v>4.4687999999999999E-2</v>
      </c>
      <c r="I4540">
        <v>0.9869</v>
      </c>
      <c r="J4540">
        <v>3.6552000000000001E-2</v>
      </c>
      <c r="K4540" t="str">
        <f>MID(M4540,22,1)</f>
        <v>6</v>
      </c>
      <c r="L4540" t="s">
        <v>73</v>
      </c>
      <c r="M4540" t="s">
        <v>74</v>
      </c>
      <c r="N4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t="e">
        <f>TableOMP[[#This Row],[Avg]]-$U$2*TableOMP[[#This Row],[StdDev]]</f>
        <v>#N/A</v>
      </c>
      <c r="R4540" t="e">
        <f>TableOMP[[#This Row],[Avg]]+$U$2*TableOMP[[#This Row],[StdDev]]</f>
        <v>#N/A</v>
      </c>
      <c r="S4540" t="e">
        <f>IF(AND(TableOMP[[#This Row],[total_time]]&gt;=TableOMP[[#This Row],[Low]], TableOMP[[#This Row],[total_time]]&lt;=TableOMP[[#This Row],[High]]),1,0)</f>
        <v>#N/A</v>
      </c>
    </row>
    <row r="4541" spans="1:19" hidden="1" x14ac:dyDescent="0.25">
      <c r="A4541" t="s">
        <v>16</v>
      </c>
      <c r="B4541">
        <v>1000</v>
      </c>
      <c r="C4541">
        <v>100</v>
      </c>
      <c r="D4541">
        <v>100000</v>
      </c>
      <c r="E4541">
        <v>27</v>
      </c>
      <c r="F4541">
        <v>1</v>
      </c>
      <c r="G4541">
        <v>1.4010560000000001</v>
      </c>
      <c r="H4541">
        <v>5.2127E-2</v>
      </c>
      <c r="I4541">
        <v>0.98006800000000005</v>
      </c>
      <c r="J4541">
        <v>3.7694999999999999E-2</v>
      </c>
      <c r="K4541" t="str">
        <f>MID(M4541,22,1)</f>
        <v>6</v>
      </c>
      <c r="L4541" t="s">
        <v>73</v>
      </c>
      <c r="M4541" t="s">
        <v>74</v>
      </c>
      <c r="N4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t="e">
        <f>TableOMP[[#This Row],[Avg]]-$U$2*TableOMP[[#This Row],[StdDev]]</f>
        <v>#N/A</v>
      </c>
      <c r="R4541" t="e">
        <f>TableOMP[[#This Row],[Avg]]+$U$2*TableOMP[[#This Row],[StdDev]]</f>
        <v>#N/A</v>
      </c>
      <c r="S4541" t="e">
        <f>IF(AND(TableOMP[[#This Row],[total_time]]&gt;=TableOMP[[#This Row],[Low]], TableOMP[[#This Row],[total_time]]&lt;=TableOMP[[#This Row],[High]]),1,0)</f>
        <v>#N/A</v>
      </c>
    </row>
    <row r="4542" spans="1:19" hidden="1" x14ac:dyDescent="0.25">
      <c r="A4542" t="s">
        <v>16</v>
      </c>
      <c r="B4542">
        <v>1000</v>
      </c>
      <c r="C4542">
        <v>100</v>
      </c>
      <c r="D4542">
        <v>100000</v>
      </c>
      <c r="E4542">
        <v>26</v>
      </c>
      <c r="F4542">
        <v>1</v>
      </c>
      <c r="G4542">
        <v>1.437573</v>
      </c>
      <c r="H4542">
        <v>7.3939000000000005E-2</v>
      </c>
      <c r="I4542">
        <v>1.5352669999999999</v>
      </c>
      <c r="J4542">
        <v>6.1411E-2</v>
      </c>
      <c r="K4542" t="str">
        <f>MID(M4542,22,1)</f>
        <v>6</v>
      </c>
      <c r="L4542" t="s">
        <v>73</v>
      </c>
      <c r="M4542" t="s">
        <v>74</v>
      </c>
      <c r="N4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t="e">
        <f>TableOMP[[#This Row],[Avg]]-$U$2*TableOMP[[#This Row],[StdDev]]</f>
        <v>#N/A</v>
      </c>
      <c r="R4542" t="e">
        <f>TableOMP[[#This Row],[Avg]]+$U$2*TableOMP[[#This Row],[StdDev]]</f>
        <v>#N/A</v>
      </c>
      <c r="S4542" t="e">
        <f>IF(AND(TableOMP[[#This Row],[total_time]]&gt;=TableOMP[[#This Row],[Low]], TableOMP[[#This Row],[total_time]]&lt;=TableOMP[[#This Row],[High]]),1,0)</f>
        <v>#N/A</v>
      </c>
    </row>
    <row r="4543" spans="1:19" hidden="1" x14ac:dyDescent="0.25">
      <c r="A4543" t="s">
        <v>16</v>
      </c>
      <c r="B4543">
        <v>1000</v>
      </c>
      <c r="C4543">
        <v>100</v>
      </c>
      <c r="D4543">
        <v>100000</v>
      </c>
      <c r="E4543">
        <v>25</v>
      </c>
      <c r="F4543">
        <v>1</v>
      </c>
      <c r="G4543">
        <v>1.4050210000000001</v>
      </c>
      <c r="H4543">
        <v>5.1803000000000002E-2</v>
      </c>
      <c r="I4543">
        <v>0.81121299999999996</v>
      </c>
      <c r="J4543">
        <v>3.3800999999999998E-2</v>
      </c>
      <c r="K4543" t="str">
        <f>MID(M4543,22,1)</f>
        <v>6</v>
      </c>
      <c r="L4543" t="s">
        <v>73</v>
      </c>
      <c r="M4543" t="s">
        <v>74</v>
      </c>
      <c r="N4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t="e">
        <f>TableOMP[[#This Row],[Avg]]-$U$2*TableOMP[[#This Row],[StdDev]]</f>
        <v>#N/A</v>
      </c>
      <c r="R4543" t="e">
        <f>TableOMP[[#This Row],[Avg]]+$U$2*TableOMP[[#This Row],[StdDev]]</f>
        <v>#N/A</v>
      </c>
      <c r="S4543" t="e">
        <f>IF(AND(TableOMP[[#This Row],[total_time]]&gt;=TableOMP[[#This Row],[Low]], TableOMP[[#This Row],[total_time]]&lt;=TableOMP[[#This Row],[High]]),1,0)</f>
        <v>#N/A</v>
      </c>
    </row>
    <row r="4544" spans="1:19" hidden="1" x14ac:dyDescent="0.25">
      <c r="A4544" t="s">
        <v>16</v>
      </c>
      <c r="B4544">
        <v>1000</v>
      </c>
      <c r="C4544">
        <v>100</v>
      </c>
      <c r="D4544">
        <v>100000</v>
      </c>
      <c r="E4544">
        <v>24</v>
      </c>
      <c r="F4544">
        <v>1</v>
      </c>
      <c r="G4544">
        <v>1.3159350000000001</v>
      </c>
      <c r="H4544">
        <v>2.9891999999999998E-2</v>
      </c>
      <c r="I4544">
        <v>0.55634099999999997</v>
      </c>
      <c r="J4544">
        <v>2.4188999999999999E-2</v>
      </c>
      <c r="K4544" t="str">
        <f>MID(M4544,22,1)</f>
        <v>6</v>
      </c>
      <c r="L4544" t="s">
        <v>73</v>
      </c>
      <c r="M4544" t="s">
        <v>74</v>
      </c>
      <c r="N4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t="e">
        <f>TableOMP[[#This Row],[Avg]]-$U$2*TableOMP[[#This Row],[StdDev]]</f>
        <v>#N/A</v>
      </c>
      <c r="R4544" t="e">
        <f>TableOMP[[#This Row],[Avg]]+$U$2*TableOMP[[#This Row],[StdDev]]</f>
        <v>#N/A</v>
      </c>
      <c r="S4544" t="e">
        <f>IF(AND(TableOMP[[#This Row],[total_time]]&gt;=TableOMP[[#This Row],[Low]], TableOMP[[#This Row],[total_time]]&lt;=TableOMP[[#This Row],[High]]),1,0)</f>
        <v>#N/A</v>
      </c>
    </row>
    <row r="4545" spans="1:19" hidden="1" x14ac:dyDescent="0.25">
      <c r="A4545" t="s">
        <v>16</v>
      </c>
      <c r="B4545">
        <v>1000</v>
      </c>
      <c r="C4545">
        <v>100</v>
      </c>
      <c r="D4545">
        <v>100000</v>
      </c>
      <c r="E4545">
        <v>23</v>
      </c>
      <c r="F4545">
        <v>1</v>
      </c>
      <c r="G4545">
        <v>1.3561559999999999</v>
      </c>
      <c r="H4545">
        <v>4.9757999999999997E-2</v>
      </c>
      <c r="I4545">
        <v>0.81095399999999995</v>
      </c>
      <c r="J4545">
        <v>3.6861999999999999E-2</v>
      </c>
      <c r="K4545" t="str">
        <f>MID(M4545,22,1)</f>
        <v>6</v>
      </c>
      <c r="L4545" t="s">
        <v>73</v>
      </c>
      <c r="M4545" t="s">
        <v>74</v>
      </c>
      <c r="N4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t="e">
        <f>TableOMP[[#This Row],[Avg]]-$U$2*TableOMP[[#This Row],[StdDev]]</f>
        <v>#N/A</v>
      </c>
      <c r="R4545" t="e">
        <f>TableOMP[[#This Row],[Avg]]+$U$2*TableOMP[[#This Row],[StdDev]]</f>
        <v>#N/A</v>
      </c>
      <c r="S4545" t="e">
        <f>IF(AND(TableOMP[[#This Row],[total_time]]&gt;=TableOMP[[#This Row],[Low]], TableOMP[[#This Row],[total_time]]&lt;=TableOMP[[#This Row],[High]]),1,0)</f>
        <v>#N/A</v>
      </c>
    </row>
    <row r="4546" spans="1:19" hidden="1" x14ac:dyDescent="0.25">
      <c r="A4546" t="s">
        <v>16</v>
      </c>
      <c r="B4546">
        <v>1000</v>
      </c>
      <c r="C4546">
        <v>100</v>
      </c>
      <c r="D4546">
        <v>100000</v>
      </c>
      <c r="E4546">
        <v>22</v>
      </c>
      <c r="F4546">
        <v>1</v>
      </c>
      <c r="G4546">
        <v>1.3826130000000001</v>
      </c>
      <c r="H4546">
        <v>4.8666000000000001E-2</v>
      </c>
      <c r="I4546">
        <v>0.70926400000000001</v>
      </c>
      <c r="J4546">
        <v>3.3773999999999998E-2</v>
      </c>
      <c r="K4546" t="str">
        <f>MID(M4546,22,1)</f>
        <v>6</v>
      </c>
      <c r="L4546" t="s">
        <v>73</v>
      </c>
      <c r="M4546" t="s">
        <v>74</v>
      </c>
      <c r="N4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t="e">
        <f>TableOMP[[#This Row],[Avg]]-$U$2*TableOMP[[#This Row],[StdDev]]</f>
        <v>#N/A</v>
      </c>
      <c r="R4546" t="e">
        <f>TableOMP[[#This Row],[Avg]]+$U$2*TableOMP[[#This Row],[StdDev]]</f>
        <v>#N/A</v>
      </c>
      <c r="S4546" t="e">
        <f>IF(AND(TableOMP[[#This Row],[total_time]]&gt;=TableOMP[[#This Row],[Low]], TableOMP[[#This Row],[total_time]]&lt;=TableOMP[[#This Row],[High]]),1,0)</f>
        <v>#N/A</v>
      </c>
    </row>
    <row r="4547" spans="1:19" hidden="1" x14ac:dyDescent="0.25">
      <c r="A4547" t="s">
        <v>16</v>
      </c>
      <c r="B4547">
        <v>1000</v>
      </c>
      <c r="C4547">
        <v>100</v>
      </c>
      <c r="D4547">
        <v>100000</v>
      </c>
      <c r="E4547">
        <v>21</v>
      </c>
      <c r="F4547">
        <v>1</v>
      </c>
      <c r="G4547">
        <v>1.3435710000000001</v>
      </c>
      <c r="H4547">
        <v>2.7944E-2</v>
      </c>
      <c r="I4547">
        <v>0.44532500000000003</v>
      </c>
      <c r="J4547">
        <v>2.2266000000000001E-2</v>
      </c>
      <c r="K4547" t="str">
        <f>MID(M4547,22,1)</f>
        <v>6</v>
      </c>
      <c r="L4547" t="s">
        <v>73</v>
      </c>
      <c r="M4547" t="s">
        <v>74</v>
      </c>
      <c r="N4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t="e">
        <f>TableOMP[[#This Row],[Avg]]-$U$2*TableOMP[[#This Row],[StdDev]]</f>
        <v>#N/A</v>
      </c>
      <c r="R4547" t="e">
        <f>TableOMP[[#This Row],[Avg]]+$U$2*TableOMP[[#This Row],[StdDev]]</f>
        <v>#N/A</v>
      </c>
      <c r="S4547" t="e">
        <f>IF(AND(TableOMP[[#This Row],[total_time]]&gt;=TableOMP[[#This Row],[Low]], TableOMP[[#This Row],[total_time]]&lt;=TableOMP[[#This Row],[High]]),1,0)</f>
        <v>#N/A</v>
      </c>
    </row>
    <row r="4548" spans="1:19" hidden="1" x14ac:dyDescent="0.25">
      <c r="A4548" t="s">
        <v>16</v>
      </c>
      <c r="B4548">
        <v>1000</v>
      </c>
      <c r="C4548">
        <v>100</v>
      </c>
      <c r="D4548">
        <v>100000</v>
      </c>
      <c r="E4548">
        <v>20</v>
      </c>
      <c r="F4548">
        <v>1</v>
      </c>
      <c r="G4548">
        <v>1.3597140000000001</v>
      </c>
      <c r="H4548">
        <v>3.5700000000000003E-2</v>
      </c>
      <c r="I4548">
        <v>0.48674299999999998</v>
      </c>
      <c r="J4548">
        <v>2.5617999999999998E-2</v>
      </c>
      <c r="K4548" t="str">
        <f>MID(M4548,22,1)</f>
        <v>6</v>
      </c>
      <c r="L4548" t="s">
        <v>73</v>
      </c>
      <c r="M4548" t="s">
        <v>74</v>
      </c>
      <c r="N4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t="e">
        <f>TableOMP[[#This Row],[Avg]]-$U$2*TableOMP[[#This Row],[StdDev]]</f>
        <v>#N/A</v>
      </c>
      <c r="R4548" t="e">
        <f>TableOMP[[#This Row],[Avg]]+$U$2*TableOMP[[#This Row],[StdDev]]</f>
        <v>#N/A</v>
      </c>
      <c r="S4548" t="e">
        <f>IF(AND(TableOMP[[#This Row],[total_time]]&gt;=TableOMP[[#This Row],[Low]], TableOMP[[#This Row],[total_time]]&lt;=TableOMP[[#This Row],[High]]),1,0)</f>
        <v>#N/A</v>
      </c>
    </row>
    <row r="4549" spans="1:19" hidden="1" x14ac:dyDescent="0.25">
      <c r="A4549" t="s">
        <v>16</v>
      </c>
      <c r="B4549">
        <v>1000</v>
      </c>
      <c r="C4549">
        <v>100</v>
      </c>
      <c r="D4549">
        <v>100000</v>
      </c>
      <c r="E4549">
        <v>19</v>
      </c>
      <c r="F4549">
        <v>1</v>
      </c>
      <c r="G4549">
        <v>1.3493090000000001</v>
      </c>
      <c r="H4549">
        <v>4.6476000000000003E-2</v>
      </c>
      <c r="I4549">
        <v>0.64128099999999999</v>
      </c>
      <c r="J4549">
        <v>3.5626999999999999E-2</v>
      </c>
      <c r="K4549" t="str">
        <f>MID(M4549,22,1)</f>
        <v>6</v>
      </c>
      <c r="L4549" t="s">
        <v>73</v>
      </c>
      <c r="M4549" t="s">
        <v>74</v>
      </c>
      <c r="N4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t="e">
        <f>TableOMP[[#This Row],[Avg]]-$U$2*TableOMP[[#This Row],[StdDev]]</f>
        <v>#N/A</v>
      </c>
      <c r="R4549" t="e">
        <f>TableOMP[[#This Row],[Avg]]+$U$2*TableOMP[[#This Row],[StdDev]]</f>
        <v>#N/A</v>
      </c>
      <c r="S4549" t="e">
        <f>IF(AND(TableOMP[[#This Row],[total_time]]&gt;=TableOMP[[#This Row],[Low]], TableOMP[[#This Row],[total_time]]&lt;=TableOMP[[#This Row],[High]]),1,0)</f>
        <v>#N/A</v>
      </c>
    </row>
    <row r="4550" spans="1:19" hidden="1" x14ac:dyDescent="0.25">
      <c r="A4550" t="s">
        <v>16</v>
      </c>
      <c r="B4550">
        <v>1000</v>
      </c>
      <c r="C4550">
        <v>100</v>
      </c>
      <c r="D4550">
        <v>100000</v>
      </c>
      <c r="E4550">
        <v>18</v>
      </c>
      <c r="F4550">
        <v>1</v>
      </c>
      <c r="G4550">
        <v>1.3710359999999999</v>
      </c>
      <c r="H4550">
        <v>4.7613000000000003E-2</v>
      </c>
      <c r="I4550">
        <v>0.78635200000000005</v>
      </c>
      <c r="J4550">
        <v>4.6255999999999999E-2</v>
      </c>
      <c r="K4550" t="str">
        <f>MID(M4550,22,1)</f>
        <v>6</v>
      </c>
      <c r="L4550" t="s">
        <v>73</v>
      </c>
      <c r="M4550" t="s">
        <v>74</v>
      </c>
      <c r="N4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t="e">
        <f>TableOMP[[#This Row],[Avg]]-$U$2*TableOMP[[#This Row],[StdDev]]</f>
        <v>#N/A</v>
      </c>
      <c r="R4550" t="e">
        <f>TableOMP[[#This Row],[Avg]]+$U$2*TableOMP[[#This Row],[StdDev]]</f>
        <v>#N/A</v>
      </c>
      <c r="S4550" t="e">
        <f>IF(AND(TableOMP[[#This Row],[total_time]]&gt;=TableOMP[[#This Row],[Low]], TableOMP[[#This Row],[total_time]]&lt;=TableOMP[[#This Row],[High]]),1,0)</f>
        <v>#N/A</v>
      </c>
    </row>
    <row r="4551" spans="1:19" hidden="1" x14ac:dyDescent="0.25">
      <c r="A4551" t="s">
        <v>16</v>
      </c>
      <c r="B4551">
        <v>1000</v>
      </c>
      <c r="C4551">
        <v>100</v>
      </c>
      <c r="D4551">
        <v>100000</v>
      </c>
      <c r="E4551">
        <v>17</v>
      </c>
      <c r="F4551">
        <v>1</v>
      </c>
      <c r="G4551">
        <v>1.3519909999999999</v>
      </c>
      <c r="H4551">
        <v>4.9325000000000001E-2</v>
      </c>
      <c r="I4551">
        <v>0.51660300000000003</v>
      </c>
      <c r="J4551">
        <v>3.2287999999999997E-2</v>
      </c>
      <c r="K4551" t="str">
        <f>MID(M4551,22,1)</f>
        <v>6</v>
      </c>
      <c r="L4551" t="s">
        <v>73</v>
      </c>
      <c r="M4551" t="s">
        <v>74</v>
      </c>
      <c r="N4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t="e">
        <f>TableOMP[[#This Row],[Avg]]-$U$2*TableOMP[[#This Row],[StdDev]]</f>
        <v>#N/A</v>
      </c>
      <c r="R4551" t="e">
        <f>TableOMP[[#This Row],[Avg]]+$U$2*TableOMP[[#This Row],[StdDev]]</f>
        <v>#N/A</v>
      </c>
      <c r="S4551" t="e">
        <f>IF(AND(TableOMP[[#This Row],[total_time]]&gt;=TableOMP[[#This Row],[Low]], TableOMP[[#This Row],[total_time]]&lt;=TableOMP[[#This Row],[High]]),1,0)</f>
        <v>#N/A</v>
      </c>
    </row>
    <row r="4552" spans="1:19" hidden="1" x14ac:dyDescent="0.25">
      <c r="A4552" t="s">
        <v>16</v>
      </c>
      <c r="B4552">
        <v>1000</v>
      </c>
      <c r="C4552">
        <v>100</v>
      </c>
      <c r="D4552">
        <v>100000</v>
      </c>
      <c r="E4552">
        <v>16</v>
      </c>
      <c r="F4552">
        <v>1</v>
      </c>
      <c r="G4552">
        <v>1.3274459999999999</v>
      </c>
      <c r="H4552">
        <v>2.2630999999999998E-2</v>
      </c>
      <c r="I4552">
        <v>0.28656599999999999</v>
      </c>
      <c r="J4552">
        <v>1.9103999999999999E-2</v>
      </c>
      <c r="K4552" t="str">
        <f>MID(M4552,22,1)</f>
        <v>6</v>
      </c>
      <c r="L4552" t="s">
        <v>73</v>
      </c>
      <c r="M4552" t="s">
        <v>74</v>
      </c>
      <c r="N4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t="e">
        <f>TableOMP[[#This Row],[Avg]]-$U$2*TableOMP[[#This Row],[StdDev]]</f>
        <v>#N/A</v>
      </c>
      <c r="R4552" t="e">
        <f>TableOMP[[#This Row],[Avg]]+$U$2*TableOMP[[#This Row],[StdDev]]</f>
        <v>#N/A</v>
      </c>
      <c r="S4552" t="e">
        <f>IF(AND(TableOMP[[#This Row],[total_time]]&gt;=TableOMP[[#This Row],[Low]], TableOMP[[#This Row],[total_time]]&lt;=TableOMP[[#This Row],[High]]),1,0)</f>
        <v>#N/A</v>
      </c>
    </row>
    <row r="4553" spans="1:19" hidden="1" x14ac:dyDescent="0.25">
      <c r="A4553" t="s">
        <v>16</v>
      </c>
      <c r="B4553">
        <v>1000</v>
      </c>
      <c r="C4553">
        <v>100</v>
      </c>
      <c r="D4553">
        <v>100000</v>
      </c>
      <c r="E4553">
        <v>15</v>
      </c>
      <c r="F4553">
        <v>1</v>
      </c>
      <c r="G4553">
        <v>1.3225910000000001</v>
      </c>
      <c r="H4553">
        <v>2.23E-2</v>
      </c>
      <c r="I4553">
        <v>0.24399000000000001</v>
      </c>
      <c r="J4553">
        <v>1.7427999999999999E-2</v>
      </c>
      <c r="K4553" t="str">
        <f>MID(M4553,22,1)</f>
        <v>6</v>
      </c>
      <c r="L4553" t="s">
        <v>73</v>
      </c>
      <c r="M4553" t="s">
        <v>74</v>
      </c>
      <c r="N4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t="e">
        <f>TableOMP[[#This Row],[Avg]]-$U$2*TableOMP[[#This Row],[StdDev]]</f>
        <v>#N/A</v>
      </c>
      <c r="R4553" t="e">
        <f>TableOMP[[#This Row],[Avg]]+$U$2*TableOMP[[#This Row],[StdDev]]</f>
        <v>#N/A</v>
      </c>
      <c r="S4553" t="e">
        <f>IF(AND(TableOMP[[#This Row],[total_time]]&gt;=TableOMP[[#This Row],[Low]], TableOMP[[#This Row],[total_time]]&lt;=TableOMP[[#This Row],[High]]),1,0)</f>
        <v>#N/A</v>
      </c>
    </row>
    <row r="4554" spans="1:19" hidden="1" x14ac:dyDescent="0.25">
      <c r="A4554" t="s">
        <v>16</v>
      </c>
      <c r="B4554">
        <v>1000</v>
      </c>
      <c r="C4554">
        <v>100</v>
      </c>
      <c r="D4554">
        <v>100000</v>
      </c>
      <c r="E4554">
        <v>14</v>
      </c>
      <c r="F4554">
        <v>1</v>
      </c>
      <c r="G4554">
        <v>1.325008</v>
      </c>
      <c r="H4554">
        <v>1.9016999999999999E-2</v>
      </c>
      <c r="I4554">
        <v>0.18116699999999999</v>
      </c>
      <c r="J4554">
        <v>1.3936E-2</v>
      </c>
      <c r="K4554" t="str">
        <f>MID(M4554,22,1)</f>
        <v>6</v>
      </c>
      <c r="L4554" t="s">
        <v>73</v>
      </c>
      <c r="M4554" t="s">
        <v>74</v>
      </c>
      <c r="N4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t="e">
        <f>TableOMP[[#This Row],[Avg]]-$U$2*TableOMP[[#This Row],[StdDev]]</f>
        <v>#N/A</v>
      </c>
      <c r="R4554" t="e">
        <f>TableOMP[[#This Row],[Avg]]+$U$2*TableOMP[[#This Row],[StdDev]]</f>
        <v>#N/A</v>
      </c>
      <c r="S4554" t="e">
        <f>IF(AND(TableOMP[[#This Row],[total_time]]&gt;=TableOMP[[#This Row],[Low]], TableOMP[[#This Row],[total_time]]&lt;=TableOMP[[#This Row],[High]]),1,0)</f>
        <v>#N/A</v>
      </c>
    </row>
    <row r="4555" spans="1:19" hidden="1" x14ac:dyDescent="0.25">
      <c r="A4555" t="s">
        <v>16</v>
      </c>
      <c r="B4555">
        <v>1000</v>
      </c>
      <c r="C4555">
        <v>100</v>
      </c>
      <c r="D4555">
        <v>100000</v>
      </c>
      <c r="E4555">
        <v>13</v>
      </c>
      <c r="F4555">
        <v>1</v>
      </c>
      <c r="G4555">
        <v>1.3302179999999999</v>
      </c>
      <c r="H4555">
        <v>2.6988999999999999E-2</v>
      </c>
      <c r="I4555">
        <v>0.19664899999999999</v>
      </c>
      <c r="J4555">
        <v>1.6386999999999999E-2</v>
      </c>
      <c r="K4555" t="str">
        <f>MID(M4555,22,1)</f>
        <v>6</v>
      </c>
      <c r="L4555" t="s">
        <v>73</v>
      </c>
      <c r="M4555" t="s">
        <v>74</v>
      </c>
      <c r="N4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t="e">
        <f>TableOMP[[#This Row],[Avg]]-$U$2*TableOMP[[#This Row],[StdDev]]</f>
        <v>#N/A</v>
      </c>
      <c r="R4555" t="e">
        <f>TableOMP[[#This Row],[Avg]]+$U$2*TableOMP[[#This Row],[StdDev]]</f>
        <v>#N/A</v>
      </c>
      <c r="S4555" t="e">
        <f>IF(AND(TableOMP[[#This Row],[total_time]]&gt;=TableOMP[[#This Row],[Low]], TableOMP[[#This Row],[total_time]]&lt;=TableOMP[[#This Row],[High]]),1,0)</f>
        <v>#N/A</v>
      </c>
    </row>
    <row r="4556" spans="1:19" hidden="1" x14ac:dyDescent="0.25">
      <c r="A4556" t="s">
        <v>16</v>
      </c>
      <c r="B4556">
        <v>1000</v>
      </c>
      <c r="C4556">
        <v>100</v>
      </c>
      <c r="D4556">
        <v>100000</v>
      </c>
      <c r="E4556">
        <v>12</v>
      </c>
      <c r="F4556">
        <v>1</v>
      </c>
      <c r="G4556">
        <v>1.318309</v>
      </c>
      <c r="H4556">
        <v>1.7479000000000001E-2</v>
      </c>
      <c r="I4556">
        <v>0.14177100000000001</v>
      </c>
      <c r="J4556">
        <v>1.2888E-2</v>
      </c>
      <c r="K4556" t="str">
        <f>MID(M4556,22,1)</f>
        <v>6</v>
      </c>
      <c r="L4556" t="s">
        <v>73</v>
      </c>
      <c r="M4556" t="s">
        <v>74</v>
      </c>
      <c r="N4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t="e">
        <f>TableOMP[[#This Row],[Avg]]-$U$2*TableOMP[[#This Row],[StdDev]]</f>
        <v>#N/A</v>
      </c>
      <c r="R4556" t="e">
        <f>TableOMP[[#This Row],[Avg]]+$U$2*TableOMP[[#This Row],[StdDev]]</f>
        <v>#N/A</v>
      </c>
      <c r="S4556" t="e">
        <f>IF(AND(TableOMP[[#This Row],[total_time]]&gt;=TableOMP[[#This Row],[Low]], TableOMP[[#This Row],[total_time]]&lt;=TableOMP[[#This Row],[High]]),1,0)</f>
        <v>#N/A</v>
      </c>
    </row>
    <row r="4557" spans="1:19" hidden="1" x14ac:dyDescent="0.25">
      <c r="A4557" t="s">
        <v>16</v>
      </c>
      <c r="B4557">
        <v>1000</v>
      </c>
      <c r="C4557">
        <v>100</v>
      </c>
      <c r="D4557">
        <v>100000</v>
      </c>
      <c r="E4557">
        <v>11</v>
      </c>
      <c r="F4557">
        <v>1</v>
      </c>
      <c r="G4557">
        <v>1.3446100000000001</v>
      </c>
      <c r="H4557">
        <v>2.9194999999999999E-2</v>
      </c>
      <c r="I4557">
        <v>0.15781600000000001</v>
      </c>
      <c r="J4557">
        <v>1.5782000000000001E-2</v>
      </c>
      <c r="K4557" t="str">
        <f>MID(M4557,22,1)</f>
        <v>6</v>
      </c>
      <c r="L4557" t="s">
        <v>73</v>
      </c>
      <c r="M4557" t="s">
        <v>74</v>
      </c>
      <c r="N4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t="e">
        <f>TableOMP[[#This Row],[Avg]]-$U$2*TableOMP[[#This Row],[StdDev]]</f>
        <v>#N/A</v>
      </c>
      <c r="R4557" t="e">
        <f>TableOMP[[#This Row],[Avg]]+$U$2*TableOMP[[#This Row],[StdDev]]</f>
        <v>#N/A</v>
      </c>
      <c r="S4557" t="e">
        <f>IF(AND(TableOMP[[#This Row],[total_time]]&gt;=TableOMP[[#This Row],[Low]], TableOMP[[#This Row],[total_time]]&lt;=TableOMP[[#This Row],[High]]),1,0)</f>
        <v>#N/A</v>
      </c>
    </row>
    <row r="4558" spans="1:19" hidden="1" x14ac:dyDescent="0.25">
      <c r="A4558" t="s">
        <v>16</v>
      </c>
      <c r="B4558">
        <v>1000</v>
      </c>
      <c r="C4558">
        <v>100</v>
      </c>
      <c r="D4558">
        <v>100000</v>
      </c>
      <c r="E4558">
        <v>10</v>
      </c>
      <c r="F4558">
        <v>1</v>
      </c>
      <c r="G4558">
        <v>1.3719060000000001</v>
      </c>
      <c r="H4558">
        <v>2.7347E-2</v>
      </c>
      <c r="I4558">
        <v>0.14794299999999999</v>
      </c>
      <c r="J4558">
        <v>1.6438000000000001E-2</v>
      </c>
      <c r="K4558" t="str">
        <f>MID(M4558,22,1)</f>
        <v>6</v>
      </c>
      <c r="L4558" t="s">
        <v>73</v>
      </c>
      <c r="M4558" t="s">
        <v>74</v>
      </c>
      <c r="N4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t="e">
        <f>TableOMP[[#This Row],[Avg]]-$U$2*TableOMP[[#This Row],[StdDev]]</f>
        <v>#N/A</v>
      </c>
      <c r="R4558" t="e">
        <f>TableOMP[[#This Row],[Avg]]+$U$2*TableOMP[[#This Row],[StdDev]]</f>
        <v>#N/A</v>
      </c>
      <c r="S4558" t="e">
        <f>IF(AND(TableOMP[[#This Row],[total_time]]&gt;=TableOMP[[#This Row],[Low]], TableOMP[[#This Row],[total_time]]&lt;=TableOMP[[#This Row],[High]]),1,0)</f>
        <v>#N/A</v>
      </c>
    </row>
    <row r="4559" spans="1:19" hidden="1" x14ac:dyDescent="0.25">
      <c r="A4559" t="s">
        <v>16</v>
      </c>
      <c r="B4559">
        <v>1000</v>
      </c>
      <c r="C4559">
        <v>100</v>
      </c>
      <c r="D4559">
        <v>100000</v>
      </c>
      <c r="E4559">
        <v>9</v>
      </c>
      <c r="F4559">
        <v>1</v>
      </c>
      <c r="G4559">
        <v>1.3955580000000001</v>
      </c>
      <c r="H4559">
        <v>2.7389E-2</v>
      </c>
      <c r="I4559">
        <v>0.10131999999999999</v>
      </c>
      <c r="J4559">
        <v>1.2664999999999999E-2</v>
      </c>
      <c r="K4559" t="str">
        <f>MID(M4559,22,1)</f>
        <v>6</v>
      </c>
      <c r="L4559" t="s">
        <v>73</v>
      </c>
      <c r="M4559" t="s">
        <v>74</v>
      </c>
      <c r="N4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t="e">
        <f>TableOMP[[#This Row],[Avg]]-$U$2*TableOMP[[#This Row],[StdDev]]</f>
        <v>#N/A</v>
      </c>
      <c r="R4559" t="e">
        <f>TableOMP[[#This Row],[Avg]]+$U$2*TableOMP[[#This Row],[StdDev]]</f>
        <v>#N/A</v>
      </c>
      <c r="S4559" t="e">
        <f>IF(AND(TableOMP[[#This Row],[total_time]]&gt;=TableOMP[[#This Row],[Low]], TableOMP[[#This Row],[total_time]]&lt;=TableOMP[[#This Row],[High]]),1,0)</f>
        <v>#N/A</v>
      </c>
    </row>
    <row r="4560" spans="1:19" hidden="1" x14ac:dyDescent="0.25">
      <c r="A4560" t="s">
        <v>16</v>
      </c>
      <c r="B4560">
        <v>1000</v>
      </c>
      <c r="C4560">
        <v>100</v>
      </c>
      <c r="D4560">
        <v>100000</v>
      </c>
      <c r="E4560">
        <v>8</v>
      </c>
      <c r="F4560">
        <v>1</v>
      </c>
      <c r="G4560">
        <v>1.3985749999999999</v>
      </c>
      <c r="H4560">
        <v>1.8994E-2</v>
      </c>
      <c r="I4560">
        <v>6.4935999999999994E-2</v>
      </c>
      <c r="J4560">
        <v>9.2770000000000005E-3</v>
      </c>
      <c r="K4560" t="str">
        <f>MID(M4560,22,1)</f>
        <v>6</v>
      </c>
      <c r="L4560" t="s">
        <v>73</v>
      </c>
      <c r="M4560" t="s">
        <v>74</v>
      </c>
      <c r="N4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t="e">
        <f>TableOMP[[#This Row],[Avg]]-$U$2*TableOMP[[#This Row],[StdDev]]</f>
        <v>#N/A</v>
      </c>
      <c r="R4560" t="e">
        <f>TableOMP[[#This Row],[Avg]]+$U$2*TableOMP[[#This Row],[StdDev]]</f>
        <v>#N/A</v>
      </c>
      <c r="S4560" t="e">
        <f>IF(AND(TableOMP[[#This Row],[total_time]]&gt;=TableOMP[[#This Row],[Low]], TableOMP[[#This Row],[total_time]]&lt;=TableOMP[[#This Row],[High]]),1,0)</f>
        <v>#N/A</v>
      </c>
    </row>
    <row r="4561" spans="1:19" hidden="1" x14ac:dyDescent="0.25">
      <c r="A4561" t="s">
        <v>16</v>
      </c>
      <c r="B4561">
        <v>1000</v>
      </c>
      <c r="C4561">
        <v>100</v>
      </c>
      <c r="D4561">
        <v>100000</v>
      </c>
      <c r="E4561">
        <v>7</v>
      </c>
      <c r="F4561">
        <v>1</v>
      </c>
      <c r="G4561">
        <v>1.4240600000000001</v>
      </c>
      <c r="H4561">
        <v>1.2683E-2</v>
      </c>
      <c r="I4561">
        <v>5.6640999999999997E-2</v>
      </c>
      <c r="J4561">
        <v>9.4400000000000005E-3</v>
      </c>
      <c r="K4561" t="str">
        <f>MID(M4561,22,1)</f>
        <v>6</v>
      </c>
      <c r="L4561" t="s">
        <v>73</v>
      </c>
      <c r="M4561" t="s">
        <v>74</v>
      </c>
      <c r="N4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t="e">
        <f>TableOMP[[#This Row],[Avg]]-$U$2*TableOMP[[#This Row],[StdDev]]</f>
        <v>#N/A</v>
      </c>
      <c r="R4561" t="e">
        <f>TableOMP[[#This Row],[Avg]]+$U$2*TableOMP[[#This Row],[StdDev]]</f>
        <v>#N/A</v>
      </c>
      <c r="S4561" t="e">
        <f>IF(AND(TableOMP[[#This Row],[total_time]]&gt;=TableOMP[[#This Row],[Low]], TableOMP[[#This Row],[total_time]]&lt;=TableOMP[[#This Row],[High]]),1,0)</f>
        <v>#N/A</v>
      </c>
    </row>
    <row r="4562" spans="1:19" hidden="1" x14ac:dyDescent="0.25">
      <c r="A4562" t="s">
        <v>16</v>
      </c>
      <c r="B4562">
        <v>1000</v>
      </c>
      <c r="C4562">
        <v>100</v>
      </c>
      <c r="D4562">
        <v>100000</v>
      </c>
      <c r="E4562">
        <v>6</v>
      </c>
      <c r="F4562">
        <v>1</v>
      </c>
      <c r="G4562">
        <v>1.4815069999999999</v>
      </c>
      <c r="H4562">
        <v>2.0559999999999998E-2</v>
      </c>
      <c r="I4562">
        <v>7.7995999999999996E-2</v>
      </c>
      <c r="J4562">
        <v>1.5599E-2</v>
      </c>
      <c r="K4562" t="str">
        <f>MID(M4562,22,1)</f>
        <v>6</v>
      </c>
      <c r="L4562" t="s">
        <v>73</v>
      </c>
      <c r="M4562" t="s">
        <v>74</v>
      </c>
      <c r="N4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t="e">
        <f>TableOMP[[#This Row],[Avg]]-$U$2*TableOMP[[#This Row],[StdDev]]</f>
        <v>#N/A</v>
      </c>
      <c r="R4562" t="e">
        <f>TableOMP[[#This Row],[Avg]]+$U$2*TableOMP[[#This Row],[StdDev]]</f>
        <v>#N/A</v>
      </c>
      <c r="S4562" t="e">
        <f>IF(AND(TableOMP[[#This Row],[total_time]]&gt;=TableOMP[[#This Row],[Low]], TableOMP[[#This Row],[total_time]]&lt;=TableOMP[[#This Row],[High]]),1,0)</f>
        <v>#N/A</v>
      </c>
    </row>
    <row r="4563" spans="1:19" hidden="1" x14ac:dyDescent="0.25">
      <c r="A4563" t="s">
        <v>16</v>
      </c>
      <c r="B4563">
        <v>1000</v>
      </c>
      <c r="C4563">
        <v>100</v>
      </c>
      <c r="D4563">
        <v>100000</v>
      </c>
      <c r="E4563">
        <v>5</v>
      </c>
      <c r="F4563">
        <v>1</v>
      </c>
      <c r="G4563">
        <v>1.5498400000000001</v>
      </c>
      <c r="H4563">
        <v>1.0486000000000001E-2</v>
      </c>
      <c r="I4563">
        <v>3.141E-2</v>
      </c>
      <c r="J4563">
        <v>7.8519999999999996E-3</v>
      </c>
      <c r="K4563" t="str">
        <f>MID(M4563,22,1)</f>
        <v>6</v>
      </c>
      <c r="L4563" t="s">
        <v>73</v>
      </c>
      <c r="M4563" t="s">
        <v>74</v>
      </c>
      <c r="N4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t="e">
        <f>TableOMP[[#This Row],[Avg]]-$U$2*TableOMP[[#This Row],[StdDev]]</f>
        <v>#N/A</v>
      </c>
      <c r="R4563" t="e">
        <f>TableOMP[[#This Row],[Avg]]+$U$2*TableOMP[[#This Row],[StdDev]]</f>
        <v>#N/A</v>
      </c>
      <c r="S4563" t="e">
        <f>IF(AND(TableOMP[[#This Row],[total_time]]&gt;=TableOMP[[#This Row],[Low]], TableOMP[[#This Row],[total_time]]&lt;=TableOMP[[#This Row],[High]]),1,0)</f>
        <v>#N/A</v>
      </c>
    </row>
    <row r="4564" spans="1:19" hidden="1" x14ac:dyDescent="0.25">
      <c r="A4564" t="s">
        <v>16</v>
      </c>
      <c r="B4564">
        <v>1000</v>
      </c>
      <c r="C4564">
        <v>100</v>
      </c>
      <c r="D4564">
        <v>100000</v>
      </c>
      <c r="E4564">
        <v>4</v>
      </c>
      <c r="F4564">
        <v>1</v>
      </c>
      <c r="G4564">
        <v>1.6655120000000001</v>
      </c>
      <c r="H4564">
        <v>1.1261999999999999E-2</v>
      </c>
      <c r="I4564">
        <v>2.4722999999999998E-2</v>
      </c>
      <c r="J4564">
        <v>8.2410000000000001E-3</v>
      </c>
      <c r="K4564" t="str">
        <f>MID(M4564,22,1)</f>
        <v>6</v>
      </c>
      <c r="L4564" t="s">
        <v>73</v>
      </c>
      <c r="M4564" t="s">
        <v>74</v>
      </c>
      <c r="N4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t="e">
        <f>TableOMP[[#This Row],[Avg]]-$U$2*TableOMP[[#This Row],[StdDev]]</f>
        <v>#N/A</v>
      </c>
      <c r="R4564" t="e">
        <f>TableOMP[[#This Row],[Avg]]+$U$2*TableOMP[[#This Row],[StdDev]]</f>
        <v>#N/A</v>
      </c>
      <c r="S4564" t="e">
        <f>IF(AND(TableOMP[[#This Row],[total_time]]&gt;=TableOMP[[#This Row],[Low]], TableOMP[[#This Row],[total_time]]&lt;=TableOMP[[#This Row],[High]]),1,0)</f>
        <v>#N/A</v>
      </c>
    </row>
    <row r="4565" spans="1:19" hidden="1" x14ac:dyDescent="0.25">
      <c r="A4565" t="s">
        <v>16</v>
      </c>
      <c r="B4565">
        <v>1000</v>
      </c>
      <c r="C4565">
        <v>100</v>
      </c>
      <c r="D4565">
        <v>100000</v>
      </c>
      <c r="E4565">
        <v>3</v>
      </c>
      <c r="F4565">
        <v>1</v>
      </c>
      <c r="G4565">
        <v>1.853785</v>
      </c>
      <c r="H4565">
        <v>9.5630000000000003E-3</v>
      </c>
      <c r="I4565">
        <v>1.2397E-2</v>
      </c>
      <c r="J4565">
        <v>6.1989999999999996E-3</v>
      </c>
      <c r="K4565" t="str">
        <f>MID(M4565,22,1)</f>
        <v>6</v>
      </c>
      <c r="L4565" t="s">
        <v>73</v>
      </c>
      <c r="M4565" t="s">
        <v>74</v>
      </c>
      <c r="N4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t="e">
        <f>TableOMP[[#This Row],[Avg]]-$U$2*TableOMP[[#This Row],[StdDev]]</f>
        <v>#N/A</v>
      </c>
      <c r="R4565" t="e">
        <f>TableOMP[[#This Row],[Avg]]+$U$2*TableOMP[[#This Row],[StdDev]]</f>
        <v>#N/A</v>
      </c>
      <c r="S4565" t="e">
        <f>IF(AND(TableOMP[[#This Row],[total_time]]&gt;=TableOMP[[#This Row],[Low]], TableOMP[[#This Row],[total_time]]&lt;=TableOMP[[#This Row],[High]]),1,0)</f>
        <v>#N/A</v>
      </c>
    </row>
    <row r="4566" spans="1:19" hidden="1" x14ac:dyDescent="0.25">
      <c r="A4566" t="s">
        <v>16</v>
      </c>
      <c r="B4566">
        <v>1000</v>
      </c>
      <c r="C4566">
        <v>100</v>
      </c>
      <c r="D4566">
        <v>100000</v>
      </c>
      <c r="E4566">
        <v>2</v>
      </c>
      <c r="F4566">
        <v>1</v>
      </c>
      <c r="G4566">
        <v>2.2569659999999998</v>
      </c>
      <c r="H4566">
        <v>8.7740000000000005E-3</v>
      </c>
      <c r="I4566">
        <v>6.084E-3</v>
      </c>
      <c r="J4566">
        <v>6.084E-3</v>
      </c>
      <c r="K4566" t="str">
        <f>MID(M4566,22,1)</f>
        <v>6</v>
      </c>
      <c r="L4566" t="s">
        <v>73</v>
      </c>
      <c r="M4566" t="s">
        <v>74</v>
      </c>
      <c r="N4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t="e">
        <f>TableOMP[[#This Row],[Avg]]-$U$2*TableOMP[[#This Row],[StdDev]]</f>
        <v>#N/A</v>
      </c>
      <c r="R4566" t="e">
        <f>TableOMP[[#This Row],[Avg]]+$U$2*TableOMP[[#This Row],[StdDev]]</f>
        <v>#N/A</v>
      </c>
      <c r="S4566" t="e">
        <f>IF(AND(TableOMP[[#This Row],[total_time]]&gt;=TableOMP[[#This Row],[Low]], TableOMP[[#This Row],[total_time]]&lt;=TableOMP[[#This Row],[High]]),1,0)</f>
        <v>#N/A</v>
      </c>
    </row>
    <row r="4567" spans="1:19" hidden="1" x14ac:dyDescent="0.25">
      <c r="A4567" t="s">
        <v>16</v>
      </c>
      <c r="B4567">
        <v>1000</v>
      </c>
      <c r="C4567">
        <v>100</v>
      </c>
      <c r="D4567">
        <v>100000</v>
      </c>
      <c r="E4567">
        <v>1</v>
      </c>
      <c r="F4567">
        <v>1</v>
      </c>
      <c r="G4567">
        <v>3.4576419999999999</v>
      </c>
      <c r="H4567">
        <v>7.4669999999999997E-3</v>
      </c>
      <c r="I4567">
        <v>0</v>
      </c>
      <c r="J4567">
        <v>0</v>
      </c>
      <c r="K4567" t="str">
        <f>MID(M4567,22,1)</f>
        <v>6</v>
      </c>
      <c r="L4567" t="s">
        <v>73</v>
      </c>
      <c r="M4567" t="s">
        <v>74</v>
      </c>
      <c r="N4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t="e">
        <f>TableOMP[[#This Row],[Avg]]-$U$2*TableOMP[[#This Row],[StdDev]]</f>
        <v>#N/A</v>
      </c>
      <c r="R4567" t="e">
        <f>TableOMP[[#This Row],[Avg]]+$U$2*TableOMP[[#This Row],[StdDev]]</f>
        <v>#N/A</v>
      </c>
      <c r="S4567" t="e">
        <f>IF(AND(TableOMP[[#This Row],[total_time]]&gt;=TableOMP[[#This Row],[Low]], TableOMP[[#This Row],[total_time]]&lt;=TableOMP[[#This Row],[High]]),1,0)</f>
        <v>#N/A</v>
      </c>
    </row>
    <row r="4568" spans="1:19" hidden="1" x14ac:dyDescent="0.25">
      <c r="A4568" t="s">
        <v>16</v>
      </c>
      <c r="B4568">
        <v>100</v>
      </c>
      <c r="C4568">
        <v>100</v>
      </c>
      <c r="D4568">
        <v>100000</v>
      </c>
      <c r="E4568">
        <v>64</v>
      </c>
      <c r="F4568">
        <v>1</v>
      </c>
      <c r="G4568">
        <v>1.325712</v>
      </c>
      <c r="H4568">
        <v>6.3025999999999999E-2</v>
      </c>
      <c r="I4568">
        <v>3.4251619999999998</v>
      </c>
      <c r="J4568">
        <v>5.4368E-2</v>
      </c>
      <c r="K4568" t="str">
        <f>MID(M4568,22,1)</f>
        <v>6</v>
      </c>
      <c r="L4568" t="s">
        <v>73</v>
      </c>
      <c r="M4568" t="s">
        <v>74</v>
      </c>
      <c r="N4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t="e">
        <f>TableOMP[[#This Row],[Avg]]-$U$2*TableOMP[[#This Row],[StdDev]]</f>
        <v>#N/A</v>
      </c>
      <c r="R4568" t="e">
        <f>TableOMP[[#This Row],[Avg]]+$U$2*TableOMP[[#This Row],[StdDev]]</f>
        <v>#N/A</v>
      </c>
      <c r="S4568" t="e">
        <f>IF(AND(TableOMP[[#This Row],[total_time]]&gt;=TableOMP[[#This Row],[Low]], TableOMP[[#This Row],[total_time]]&lt;=TableOMP[[#This Row],[High]]),1,0)</f>
        <v>#N/A</v>
      </c>
    </row>
    <row r="4569" spans="1:19" hidden="1" x14ac:dyDescent="0.25">
      <c r="A4569" t="s">
        <v>16</v>
      </c>
      <c r="B4569">
        <v>100</v>
      </c>
      <c r="C4569">
        <v>100</v>
      </c>
      <c r="D4569">
        <v>100000</v>
      </c>
      <c r="E4569">
        <v>63</v>
      </c>
      <c r="F4569">
        <v>1</v>
      </c>
      <c r="G4569">
        <v>1.316208</v>
      </c>
      <c r="H4569">
        <v>6.8197999999999995E-2</v>
      </c>
      <c r="I4569">
        <v>3.653937</v>
      </c>
      <c r="J4569">
        <v>5.8934E-2</v>
      </c>
      <c r="K4569" t="str">
        <f>MID(M4569,22,1)</f>
        <v>6</v>
      </c>
      <c r="L4569" t="s">
        <v>73</v>
      </c>
      <c r="M4569" t="s">
        <v>74</v>
      </c>
      <c r="N4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t="e">
        <f>TableOMP[[#This Row],[Avg]]-$U$2*TableOMP[[#This Row],[StdDev]]</f>
        <v>#N/A</v>
      </c>
      <c r="R4569" t="e">
        <f>TableOMP[[#This Row],[Avg]]+$U$2*TableOMP[[#This Row],[StdDev]]</f>
        <v>#N/A</v>
      </c>
      <c r="S4569" t="e">
        <f>IF(AND(TableOMP[[#This Row],[total_time]]&gt;=TableOMP[[#This Row],[Low]], TableOMP[[#This Row],[total_time]]&lt;=TableOMP[[#This Row],[High]]),1,0)</f>
        <v>#N/A</v>
      </c>
    </row>
    <row r="4570" spans="1:19" hidden="1" x14ac:dyDescent="0.25">
      <c r="A4570" t="s">
        <v>16</v>
      </c>
      <c r="B4570">
        <v>100</v>
      </c>
      <c r="C4570">
        <v>100</v>
      </c>
      <c r="D4570">
        <v>100000</v>
      </c>
      <c r="E4570">
        <v>62</v>
      </c>
      <c r="F4570">
        <v>1</v>
      </c>
      <c r="G4570">
        <v>1.3197650000000001</v>
      </c>
      <c r="H4570">
        <v>7.8579999999999997E-2</v>
      </c>
      <c r="I4570">
        <v>4.1560709999999998</v>
      </c>
      <c r="J4570">
        <v>6.8131999999999998E-2</v>
      </c>
      <c r="K4570" t="str">
        <f>MID(M4570,22,1)</f>
        <v>6</v>
      </c>
      <c r="L4570" t="s">
        <v>73</v>
      </c>
      <c r="M4570" t="s">
        <v>74</v>
      </c>
      <c r="N4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t="e">
        <f>TableOMP[[#This Row],[Avg]]-$U$2*TableOMP[[#This Row],[StdDev]]</f>
        <v>#N/A</v>
      </c>
      <c r="R4570" t="e">
        <f>TableOMP[[#This Row],[Avg]]+$U$2*TableOMP[[#This Row],[StdDev]]</f>
        <v>#N/A</v>
      </c>
      <c r="S4570" t="e">
        <f>IF(AND(TableOMP[[#This Row],[total_time]]&gt;=TableOMP[[#This Row],[Low]], TableOMP[[#This Row],[total_time]]&lt;=TableOMP[[#This Row],[High]]),1,0)</f>
        <v>#N/A</v>
      </c>
    </row>
    <row r="4571" spans="1:19" hidden="1" x14ac:dyDescent="0.25">
      <c r="A4571" t="s">
        <v>16</v>
      </c>
      <c r="B4571">
        <v>100</v>
      </c>
      <c r="C4571">
        <v>100</v>
      </c>
      <c r="D4571">
        <v>100000</v>
      </c>
      <c r="E4571">
        <v>61</v>
      </c>
      <c r="F4571">
        <v>1</v>
      </c>
      <c r="G4571">
        <v>1.300084</v>
      </c>
      <c r="H4571">
        <v>6.6114999999999993E-2</v>
      </c>
      <c r="I4571">
        <v>3.411292</v>
      </c>
      <c r="J4571">
        <v>5.6855000000000003E-2</v>
      </c>
      <c r="K4571" t="str">
        <f>MID(M4571,22,1)</f>
        <v>6</v>
      </c>
      <c r="L4571" t="s">
        <v>73</v>
      </c>
      <c r="M4571" t="s">
        <v>74</v>
      </c>
      <c r="N4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t="e">
        <f>TableOMP[[#This Row],[Avg]]-$U$2*TableOMP[[#This Row],[StdDev]]</f>
        <v>#N/A</v>
      </c>
      <c r="R4571" t="e">
        <f>TableOMP[[#This Row],[Avg]]+$U$2*TableOMP[[#This Row],[StdDev]]</f>
        <v>#N/A</v>
      </c>
      <c r="S4571" t="e">
        <f>IF(AND(TableOMP[[#This Row],[total_time]]&gt;=TableOMP[[#This Row],[Low]], TableOMP[[#This Row],[total_time]]&lt;=TableOMP[[#This Row],[High]]),1,0)</f>
        <v>#N/A</v>
      </c>
    </row>
    <row r="4572" spans="1:19" hidden="1" x14ac:dyDescent="0.25">
      <c r="A4572" t="s">
        <v>16</v>
      </c>
      <c r="B4572">
        <v>100</v>
      </c>
      <c r="C4572">
        <v>100</v>
      </c>
      <c r="D4572">
        <v>100000</v>
      </c>
      <c r="E4572">
        <v>60</v>
      </c>
      <c r="F4572">
        <v>1</v>
      </c>
      <c r="G4572">
        <v>1.304281</v>
      </c>
      <c r="H4572">
        <v>6.4697000000000005E-2</v>
      </c>
      <c r="I4572">
        <v>3.3129599999999999</v>
      </c>
      <c r="J4572">
        <v>5.6152000000000001E-2</v>
      </c>
      <c r="K4572" t="str">
        <f>MID(M4572,22,1)</f>
        <v>6</v>
      </c>
      <c r="L4572" t="s">
        <v>73</v>
      </c>
      <c r="M4572" t="s">
        <v>74</v>
      </c>
      <c r="N4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t="e">
        <f>TableOMP[[#This Row],[Avg]]-$U$2*TableOMP[[#This Row],[StdDev]]</f>
        <v>#N/A</v>
      </c>
      <c r="R4572" t="e">
        <f>TableOMP[[#This Row],[Avg]]+$U$2*TableOMP[[#This Row],[StdDev]]</f>
        <v>#N/A</v>
      </c>
      <c r="S4572" t="e">
        <f>IF(AND(TableOMP[[#This Row],[total_time]]&gt;=TableOMP[[#This Row],[Low]], TableOMP[[#This Row],[total_time]]&lt;=TableOMP[[#This Row],[High]]),1,0)</f>
        <v>#N/A</v>
      </c>
    </row>
    <row r="4573" spans="1:19" hidden="1" x14ac:dyDescent="0.25">
      <c r="A4573" t="s">
        <v>16</v>
      </c>
      <c r="B4573">
        <v>100</v>
      </c>
      <c r="C4573">
        <v>100</v>
      </c>
      <c r="D4573">
        <v>100000</v>
      </c>
      <c r="E4573">
        <v>59</v>
      </c>
      <c r="F4573">
        <v>1</v>
      </c>
      <c r="G4573">
        <v>1.3804149999999999</v>
      </c>
      <c r="H4573">
        <v>6.2328000000000001E-2</v>
      </c>
      <c r="I4573">
        <v>3.13212</v>
      </c>
      <c r="J4573">
        <v>5.4002000000000001E-2</v>
      </c>
      <c r="K4573" t="str">
        <f>MID(M4573,22,1)</f>
        <v>6</v>
      </c>
      <c r="L4573" t="s">
        <v>73</v>
      </c>
      <c r="M4573" t="s">
        <v>74</v>
      </c>
      <c r="N4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t="e">
        <f>TableOMP[[#This Row],[Avg]]-$U$2*TableOMP[[#This Row],[StdDev]]</f>
        <v>#N/A</v>
      </c>
      <c r="R4573" t="e">
        <f>TableOMP[[#This Row],[Avg]]+$U$2*TableOMP[[#This Row],[StdDev]]</f>
        <v>#N/A</v>
      </c>
      <c r="S4573" t="e">
        <f>IF(AND(TableOMP[[#This Row],[total_time]]&gt;=TableOMP[[#This Row],[Low]], TableOMP[[#This Row],[total_time]]&lt;=TableOMP[[#This Row],[High]]),1,0)</f>
        <v>#N/A</v>
      </c>
    </row>
    <row r="4574" spans="1:19" hidden="1" x14ac:dyDescent="0.25">
      <c r="A4574" t="s">
        <v>16</v>
      </c>
      <c r="B4574">
        <v>100</v>
      </c>
      <c r="C4574">
        <v>100</v>
      </c>
      <c r="D4574">
        <v>100000</v>
      </c>
      <c r="E4574">
        <v>58</v>
      </c>
      <c r="F4574">
        <v>1</v>
      </c>
      <c r="G4574">
        <v>1.2755909999999999</v>
      </c>
      <c r="H4574">
        <v>6.0527999999999998E-2</v>
      </c>
      <c r="I4574">
        <v>2.9419499999999998</v>
      </c>
      <c r="J4574">
        <v>5.1612999999999999E-2</v>
      </c>
      <c r="K4574" t="str">
        <f>MID(M4574,22,1)</f>
        <v>6</v>
      </c>
      <c r="L4574" t="s">
        <v>73</v>
      </c>
      <c r="M4574" t="s">
        <v>74</v>
      </c>
      <c r="N4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t="e">
        <f>TableOMP[[#This Row],[Avg]]-$U$2*TableOMP[[#This Row],[StdDev]]</f>
        <v>#N/A</v>
      </c>
      <c r="R4574" t="e">
        <f>TableOMP[[#This Row],[Avg]]+$U$2*TableOMP[[#This Row],[StdDev]]</f>
        <v>#N/A</v>
      </c>
      <c r="S4574" t="e">
        <f>IF(AND(TableOMP[[#This Row],[total_time]]&gt;=TableOMP[[#This Row],[Low]], TableOMP[[#This Row],[total_time]]&lt;=TableOMP[[#This Row],[High]]),1,0)</f>
        <v>#N/A</v>
      </c>
    </row>
    <row r="4575" spans="1:19" hidden="1" x14ac:dyDescent="0.25">
      <c r="A4575" t="s">
        <v>16</v>
      </c>
      <c r="B4575">
        <v>100</v>
      </c>
      <c r="C4575">
        <v>100</v>
      </c>
      <c r="D4575">
        <v>100000</v>
      </c>
      <c r="E4575">
        <v>57</v>
      </c>
      <c r="F4575">
        <v>1</v>
      </c>
      <c r="G4575">
        <v>1.817855</v>
      </c>
      <c r="H4575">
        <v>7.7426999999999996E-2</v>
      </c>
      <c r="I4575">
        <v>3.2725360000000001</v>
      </c>
      <c r="J4575">
        <v>5.8437999999999997E-2</v>
      </c>
      <c r="K4575" t="str">
        <f>MID(M4575,22,1)</f>
        <v>6</v>
      </c>
      <c r="L4575" t="s">
        <v>73</v>
      </c>
      <c r="M4575" t="s">
        <v>74</v>
      </c>
      <c r="N4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4575" t="e">
        <f>VLOOKUP(TableOMP[[#This Row],[Label]],TableAvg[],2,FALSE)</f>
        <v>#N/A</v>
      </c>
      <c r="P4575" t="e">
        <f>VLOOKUP(TableOMP[[#This Row],[Label]],TableAvg[],3,FALSE)</f>
        <v>#N/A</v>
      </c>
      <c r="Q4575" t="e">
        <f>TableOMP[[#This Row],[Avg]]-$U$2*TableOMP[[#This Row],[StdDev]]</f>
        <v>#N/A</v>
      </c>
      <c r="R4575" t="e">
        <f>TableOMP[[#This Row],[Avg]]+$U$2*TableOMP[[#This Row],[StdDev]]</f>
        <v>#N/A</v>
      </c>
      <c r="S4575" t="e">
        <f>IF(AND(TableOMP[[#This Row],[total_time]]&gt;=TableOMP[[#This Row],[Low]], TableOMP[[#This Row],[total_time]]&lt;=TableOMP[[#This Row],[High]]),1,0)</f>
        <v>#N/A</v>
      </c>
    </row>
    <row r="4576" spans="1:19" hidden="1" x14ac:dyDescent="0.25">
      <c r="A4576" t="s">
        <v>16</v>
      </c>
      <c r="B4576">
        <v>100</v>
      </c>
      <c r="C4576">
        <v>100</v>
      </c>
      <c r="D4576">
        <v>100000</v>
      </c>
      <c r="E4576">
        <v>56</v>
      </c>
      <c r="F4576">
        <v>1</v>
      </c>
      <c r="G4576">
        <v>1.8516440000000001</v>
      </c>
      <c r="H4576">
        <v>6.8331000000000003E-2</v>
      </c>
      <c r="I4576">
        <v>2.7218529999999999</v>
      </c>
      <c r="J4576">
        <v>4.9487999999999997E-2</v>
      </c>
      <c r="K4576" t="str">
        <f>MID(M4576,22,1)</f>
        <v>6</v>
      </c>
      <c r="L4576" t="s">
        <v>73</v>
      </c>
      <c r="M4576" t="s">
        <v>74</v>
      </c>
      <c r="N4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4576" t="e">
        <f>VLOOKUP(TableOMP[[#This Row],[Label]],TableAvg[],2,FALSE)</f>
        <v>#N/A</v>
      </c>
      <c r="P4576" t="e">
        <f>VLOOKUP(TableOMP[[#This Row],[Label]],TableAvg[],3,FALSE)</f>
        <v>#N/A</v>
      </c>
      <c r="Q4576" t="e">
        <f>TableOMP[[#This Row],[Avg]]-$U$2*TableOMP[[#This Row],[StdDev]]</f>
        <v>#N/A</v>
      </c>
      <c r="R4576" t="e">
        <f>TableOMP[[#This Row],[Avg]]+$U$2*TableOMP[[#This Row],[StdDev]]</f>
        <v>#N/A</v>
      </c>
      <c r="S4576" t="e">
        <f>IF(AND(TableOMP[[#This Row],[total_time]]&gt;=TableOMP[[#This Row],[Low]], TableOMP[[#This Row],[total_time]]&lt;=TableOMP[[#This Row],[High]]),1,0)</f>
        <v>#N/A</v>
      </c>
    </row>
    <row r="4577" spans="1:19" hidden="1" x14ac:dyDescent="0.25">
      <c r="A4577" t="s">
        <v>16</v>
      </c>
      <c r="B4577">
        <v>100</v>
      </c>
      <c r="C4577">
        <v>100</v>
      </c>
      <c r="D4577">
        <v>100000</v>
      </c>
      <c r="E4577">
        <v>55</v>
      </c>
      <c r="F4577">
        <v>1</v>
      </c>
      <c r="G4577">
        <v>1.5637380000000001</v>
      </c>
      <c r="H4577">
        <v>0.117578</v>
      </c>
      <c r="I4577">
        <v>4.5037039999999999</v>
      </c>
      <c r="J4577">
        <v>8.3402000000000004E-2</v>
      </c>
      <c r="K4577" t="str">
        <f>MID(M4577,22,1)</f>
        <v>6</v>
      </c>
      <c r="L4577" t="s">
        <v>73</v>
      </c>
      <c r="M4577" t="s">
        <v>74</v>
      </c>
      <c r="N4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4577" t="e">
        <f>VLOOKUP(TableOMP[[#This Row],[Label]],TableAvg[],2,FALSE)</f>
        <v>#N/A</v>
      </c>
      <c r="P4577" t="e">
        <f>VLOOKUP(TableOMP[[#This Row],[Label]],TableAvg[],3,FALSE)</f>
        <v>#N/A</v>
      </c>
      <c r="Q4577" t="e">
        <f>TableOMP[[#This Row],[Avg]]-$U$2*TableOMP[[#This Row],[StdDev]]</f>
        <v>#N/A</v>
      </c>
      <c r="R4577" t="e">
        <f>TableOMP[[#This Row],[Avg]]+$U$2*TableOMP[[#This Row],[StdDev]]</f>
        <v>#N/A</v>
      </c>
      <c r="S4577" t="e">
        <f>IF(AND(TableOMP[[#This Row],[total_time]]&gt;=TableOMP[[#This Row],[Low]], TableOMP[[#This Row],[total_time]]&lt;=TableOMP[[#This Row],[High]]),1,0)</f>
        <v>#N/A</v>
      </c>
    </row>
    <row r="4578" spans="1:19" hidden="1" x14ac:dyDescent="0.25">
      <c r="A4578" t="s">
        <v>16</v>
      </c>
      <c r="B4578">
        <v>100</v>
      </c>
      <c r="C4578">
        <v>100</v>
      </c>
      <c r="D4578">
        <v>100000</v>
      </c>
      <c r="E4578">
        <v>54</v>
      </c>
      <c r="F4578">
        <v>1</v>
      </c>
      <c r="G4578">
        <v>1.6862550000000001</v>
      </c>
      <c r="H4578">
        <v>0.113681</v>
      </c>
      <c r="I4578">
        <v>3.728037</v>
      </c>
      <c r="J4578">
        <v>7.034E-2</v>
      </c>
      <c r="K4578" t="str">
        <f>MID(M4578,22,1)</f>
        <v>6</v>
      </c>
      <c r="L4578" t="s">
        <v>73</v>
      </c>
      <c r="M4578" t="s">
        <v>74</v>
      </c>
      <c r="N4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4578" t="e">
        <f>VLOOKUP(TableOMP[[#This Row],[Label]],TableAvg[],2,FALSE)</f>
        <v>#N/A</v>
      </c>
      <c r="P4578" t="e">
        <f>VLOOKUP(TableOMP[[#This Row],[Label]],TableAvg[],3,FALSE)</f>
        <v>#N/A</v>
      </c>
      <c r="Q4578" t="e">
        <f>TableOMP[[#This Row],[Avg]]-$U$2*TableOMP[[#This Row],[StdDev]]</f>
        <v>#N/A</v>
      </c>
      <c r="R4578" t="e">
        <f>TableOMP[[#This Row],[Avg]]+$U$2*TableOMP[[#This Row],[StdDev]]</f>
        <v>#N/A</v>
      </c>
      <c r="S4578" t="e">
        <f>IF(AND(TableOMP[[#This Row],[total_time]]&gt;=TableOMP[[#This Row],[Low]], TableOMP[[#This Row],[total_time]]&lt;=TableOMP[[#This Row],[High]]),1,0)</f>
        <v>#N/A</v>
      </c>
    </row>
    <row r="4579" spans="1:19" hidden="1" x14ac:dyDescent="0.25">
      <c r="A4579" t="s">
        <v>16</v>
      </c>
      <c r="B4579">
        <v>100</v>
      </c>
      <c r="C4579">
        <v>100</v>
      </c>
      <c r="D4579">
        <v>100000</v>
      </c>
      <c r="E4579">
        <v>53</v>
      </c>
      <c r="F4579">
        <v>1</v>
      </c>
      <c r="G4579">
        <v>1.8157749999999999</v>
      </c>
      <c r="H4579">
        <v>8.4515000000000007E-2</v>
      </c>
      <c r="I4579">
        <v>2.761317</v>
      </c>
      <c r="J4579">
        <v>5.3102000000000003E-2</v>
      </c>
      <c r="K4579" t="str">
        <f>MID(M4579,22,1)</f>
        <v>6</v>
      </c>
      <c r="L4579" t="s">
        <v>73</v>
      </c>
      <c r="M4579" t="s">
        <v>74</v>
      </c>
      <c r="N4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4579" t="e">
        <f>VLOOKUP(TableOMP[[#This Row],[Label]],TableAvg[],2,FALSE)</f>
        <v>#N/A</v>
      </c>
      <c r="P4579" t="e">
        <f>VLOOKUP(TableOMP[[#This Row],[Label]],TableAvg[],3,FALSE)</f>
        <v>#N/A</v>
      </c>
      <c r="Q4579" t="e">
        <f>TableOMP[[#This Row],[Avg]]-$U$2*TableOMP[[#This Row],[StdDev]]</f>
        <v>#N/A</v>
      </c>
      <c r="R4579" t="e">
        <f>TableOMP[[#This Row],[Avg]]+$U$2*TableOMP[[#This Row],[StdDev]]</f>
        <v>#N/A</v>
      </c>
      <c r="S4579" t="e">
        <f>IF(AND(TableOMP[[#This Row],[total_time]]&gt;=TableOMP[[#This Row],[Low]], TableOMP[[#This Row],[total_time]]&lt;=TableOMP[[#This Row],[High]]),1,0)</f>
        <v>#N/A</v>
      </c>
    </row>
    <row r="4580" spans="1:19" hidden="1" x14ac:dyDescent="0.25">
      <c r="A4580" t="s">
        <v>16</v>
      </c>
      <c r="B4580">
        <v>100</v>
      </c>
      <c r="C4580">
        <v>100</v>
      </c>
      <c r="D4580">
        <v>100000</v>
      </c>
      <c r="E4580">
        <v>52</v>
      </c>
      <c r="F4580">
        <v>1</v>
      </c>
      <c r="G4580">
        <v>1.8201890000000001</v>
      </c>
      <c r="H4580">
        <v>0.122214</v>
      </c>
      <c r="I4580">
        <v>2.9540329999999999</v>
      </c>
      <c r="J4580">
        <v>5.7922000000000001E-2</v>
      </c>
      <c r="K4580" t="str">
        <f>MID(M4580,22,1)</f>
        <v>6</v>
      </c>
      <c r="L4580" t="s">
        <v>73</v>
      </c>
      <c r="M4580" t="s">
        <v>74</v>
      </c>
      <c r="N4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4580" t="e">
        <f>VLOOKUP(TableOMP[[#This Row],[Label]],TableAvg[],2,FALSE)</f>
        <v>#N/A</v>
      </c>
      <c r="P4580" t="e">
        <f>VLOOKUP(TableOMP[[#This Row],[Label]],TableAvg[],3,FALSE)</f>
        <v>#N/A</v>
      </c>
      <c r="Q4580" t="e">
        <f>TableOMP[[#This Row],[Avg]]-$U$2*TableOMP[[#This Row],[StdDev]]</f>
        <v>#N/A</v>
      </c>
      <c r="R4580" t="e">
        <f>TableOMP[[#This Row],[Avg]]+$U$2*TableOMP[[#This Row],[StdDev]]</f>
        <v>#N/A</v>
      </c>
      <c r="S4580" t="e">
        <f>IF(AND(TableOMP[[#This Row],[total_time]]&gt;=TableOMP[[#This Row],[Low]], TableOMP[[#This Row],[total_time]]&lt;=TableOMP[[#This Row],[High]]),1,0)</f>
        <v>#N/A</v>
      </c>
    </row>
    <row r="4581" spans="1:19" hidden="1" x14ac:dyDescent="0.25">
      <c r="A4581" t="s">
        <v>16</v>
      </c>
      <c r="B4581">
        <v>100</v>
      </c>
      <c r="C4581">
        <v>100</v>
      </c>
      <c r="D4581">
        <v>100000</v>
      </c>
      <c r="E4581">
        <v>51</v>
      </c>
      <c r="F4581">
        <v>1</v>
      </c>
      <c r="G4581">
        <v>1.6955830000000001</v>
      </c>
      <c r="H4581">
        <v>0.116673</v>
      </c>
      <c r="I4581">
        <v>2.7317</v>
      </c>
      <c r="J4581">
        <v>5.4634000000000002E-2</v>
      </c>
      <c r="K4581" t="str">
        <f>MID(M4581,22,1)</f>
        <v>6</v>
      </c>
      <c r="L4581" t="s">
        <v>73</v>
      </c>
      <c r="M4581" t="s">
        <v>74</v>
      </c>
      <c r="N4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4581" t="e">
        <f>VLOOKUP(TableOMP[[#This Row],[Label]],TableAvg[],2,FALSE)</f>
        <v>#N/A</v>
      </c>
      <c r="P4581" t="e">
        <f>VLOOKUP(TableOMP[[#This Row],[Label]],TableAvg[],3,FALSE)</f>
        <v>#N/A</v>
      </c>
      <c r="Q4581" t="e">
        <f>TableOMP[[#This Row],[Avg]]-$U$2*TableOMP[[#This Row],[StdDev]]</f>
        <v>#N/A</v>
      </c>
      <c r="R4581" t="e">
        <f>TableOMP[[#This Row],[Avg]]+$U$2*TableOMP[[#This Row],[StdDev]]</f>
        <v>#N/A</v>
      </c>
      <c r="S4581" t="e">
        <f>IF(AND(TableOMP[[#This Row],[total_time]]&gt;=TableOMP[[#This Row],[Low]], TableOMP[[#This Row],[total_time]]&lt;=TableOMP[[#This Row],[High]]),1,0)</f>
        <v>#N/A</v>
      </c>
    </row>
    <row r="4582" spans="1:19" hidden="1" x14ac:dyDescent="0.25">
      <c r="A4582" t="s">
        <v>16</v>
      </c>
      <c r="B4582">
        <v>100</v>
      </c>
      <c r="C4582">
        <v>100</v>
      </c>
      <c r="D4582">
        <v>100000</v>
      </c>
      <c r="E4582">
        <v>50</v>
      </c>
      <c r="F4582">
        <v>1</v>
      </c>
      <c r="G4582">
        <v>1.5887910000000001</v>
      </c>
      <c r="H4582">
        <v>8.8390999999999997E-2</v>
      </c>
      <c r="I4582">
        <v>3.1484459999999999</v>
      </c>
      <c r="J4582">
        <v>6.4254000000000006E-2</v>
      </c>
      <c r="K4582" t="str">
        <f>MID(M4582,22,1)</f>
        <v>6</v>
      </c>
      <c r="L4582" t="s">
        <v>73</v>
      </c>
      <c r="M4582" t="s">
        <v>74</v>
      </c>
      <c r="N4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4582" t="e">
        <f>VLOOKUP(TableOMP[[#This Row],[Label]],TableAvg[],2,FALSE)</f>
        <v>#N/A</v>
      </c>
      <c r="P4582" t="e">
        <f>VLOOKUP(TableOMP[[#This Row],[Label]],TableAvg[],3,FALSE)</f>
        <v>#N/A</v>
      </c>
      <c r="Q4582" t="e">
        <f>TableOMP[[#This Row],[Avg]]-$U$2*TableOMP[[#This Row],[StdDev]]</f>
        <v>#N/A</v>
      </c>
      <c r="R4582" t="e">
        <f>TableOMP[[#This Row],[Avg]]+$U$2*TableOMP[[#This Row],[StdDev]]</f>
        <v>#N/A</v>
      </c>
      <c r="S4582" t="e">
        <f>IF(AND(TableOMP[[#This Row],[total_time]]&gt;=TableOMP[[#This Row],[Low]], TableOMP[[#This Row],[total_time]]&lt;=TableOMP[[#This Row],[High]]),1,0)</f>
        <v>#N/A</v>
      </c>
    </row>
    <row r="4583" spans="1:19" hidden="1" x14ac:dyDescent="0.25">
      <c r="A4583" t="s">
        <v>16</v>
      </c>
      <c r="B4583">
        <v>100</v>
      </c>
      <c r="C4583">
        <v>100</v>
      </c>
      <c r="D4583">
        <v>100000</v>
      </c>
      <c r="E4583">
        <v>49</v>
      </c>
      <c r="F4583">
        <v>1</v>
      </c>
      <c r="G4583">
        <v>1.730186</v>
      </c>
      <c r="H4583">
        <v>8.2296999999999995E-2</v>
      </c>
      <c r="I4583">
        <v>1.965408</v>
      </c>
      <c r="J4583">
        <v>4.0946000000000003E-2</v>
      </c>
      <c r="K4583" t="str">
        <f>MID(M4583,22,1)</f>
        <v>6</v>
      </c>
      <c r="L4583" t="s">
        <v>73</v>
      </c>
      <c r="M4583" t="s">
        <v>74</v>
      </c>
      <c r="N4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4583" t="e">
        <f>VLOOKUP(TableOMP[[#This Row],[Label]],TableAvg[],2,FALSE)</f>
        <v>#N/A</v>
      </c>
      <c r="P4583" t="e">
        <f>VLOOKUP(TableOMP[[#This Row],[Label]],TableAvg[],3,FALSE)</f>
        <v>#N/A</v>
      </c>
      <c r="Q4583" t="e">
        <f>TableOMP[[#This Row],[Avg]]-$U$2*TableOMP[[#This Row],[StdDev]]</f>
        <v>#N/A</v>
      </c>
      <c r="R4583" t="e">
        <f>TableOMP[[#This Row],[Avg]]+$U$2*TableOMP[[#This Row],[StdDev]]</f>
        <v>#N/A</v>
      </c>
      <c r="S4583" t="e">
        <f>IF(AND(TableOMP[[#This Row],[total_time]]&gt;=TableOMP[[#This Row],[Low]], TableOMP[[#This Row],[total_time]]&lt;=TableOMP[[#This Row],[High]]),1,0)</f>
        <v>#N/A</v>
      </c>
    </row>
    <row r="4584" spans="1:19" hidden="1" x14ac:dyDescent="0.25">
      <c r="A4584" t="s">
        <v>16</v>
      </c>
      <c r="B4584">
        <v>100</v>
      </c>
      <c r="C4584">
        <v>100</v>
      </c>
      <c r="D4584">
        <v>100000</v>
      </c>
      <c r="E4584">
        <v>48</v>
      </c>
      <c r="F4584">
        <v>1</v>
      </c>
      <c r="G4584">
        <v>1.540602</v>
      </c>
      <c r="H4584">
        <v>8.5274000000000003E-2</v>
      </c>
      <c r="I4584">
        <v>2.0837850000000002</v>
      </c>
      <c r="J4584">
        <v>4.4336E-2</v>
      </c>
      <c r="K4584" t="str">
        <f>MID(M4584,22,1)</f>
        <v>6</v>
      </c>
      <c r="L4584" t="s">
        <v>73</v>
      </c>
      <c r="M4584" t="s">
        <v>74</v>
      </c>
      <c r="N4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4584" t="e">
        <f>VLOOKUP(TableOMP[[#This Row],[Label]],TableAvg[],2,FALSE)</f>
        <v>#N/A</v>
      </c>
      <c r="P4584" t="e">
        <f>VLOOKUP(TableOMP[[#This Row],[Label]],TableAvg[],3,FALSE)</f>
        <v>#N/A</v>
      </c>
      <c r="Q4584" t="e">
        <f>TableOMP[[#This Row],[Avg]]-$U$2*TableOMP[[#This Row],[StdDev]]</f>
        <v>#N/A</v>
      </c>
      <c r="R4584" t="e">
        <f>TableOMP[[#This Row],[Avg]]+$U$2*TableOMP[[#This Row],[StdDev]]</f>
        <v>#N/A</v>
      </c>
      <c r="S4584" t="e">
        <f>IF(AND(TableOMP[[#This Row],[total_time]]&gt;=TableOMP[[#This Row],[Low]], TableOMP[[#This Row],[total_time]]&lt;=TableOMP[[#This Row],[High]]),1,0)</f>
        <v>#N/A</v>
      </c>
    </row>
    <row r="4585" spans="1:19" hidden="1" x14ac:dyDescent="0.25">
      <c r="A4585" t="s">
        <v>16</v>
      </c>
      <c r="B4585">
        <v>100</v>
      </c>
      <c r="C4585">
        <v>100</v>
      </c>
      <c r="D4585">
        <v>100000</v>
      </c>
      <c r="E4585">
        <v>47</v>
      </c>
      <c r="F4585">
        <v>1</v>
      </c>
      <c r="G4585">
        <v>1.4881949999999999</v>
      </c>
      <c r="H4585">
        <v>7.2206000000000006E-2</v>
      </c>
      <c r="I4585">
        <v>1.885764</v>
      </c>
      <c r="J4585">
        <v>4.0994999999999997E-2</v>
      </c>
      <c r="K4585" t="str">
        <f>MID(M4585,22,1)</f>
        <v>6</v>
      </c>
      <c r="L4585" t="s">
        <v>73</v>
      </c>
      <c r="M4585" t="s">
        <v>74</v>
      </c>
      <c r="N4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4585" t="e">
        <f>VLOOKUP(TableOMP[[#This Row],[Label]],TableAvg[],2,FALSE)</f>
        <v>#N/A</v>
      </c>
      <c r="P4585" t="e">
        <f>VLOOKUP(TableOMP[[#This Row],[Label]],TableAvg[],3,FALSE)</f>
        <v>#N/A</v>
      </c>
      <c r="Q4585" t="e">
        <f>TableOMP[[#This Row],[Avg]]-$U$2*TableOMP[[#This Row],[StdDev]]</f>
        <v>#N/A</v>
      </c>
      <c r="R4585" t="e">
        <f>TableOMP[[#This Row],[Avg]]+$U$2*TableOMP[[#This Row],[StdDev]]</f>
        <v>#N/A</v>
      </c>
      <c r="S4585" t="e">
        <f>IF(AND(TableOMP[[#This Row],[total_time]]&gt;=TableOMP[[#This Row],[Low]], TableOMP[[#This Row],[total_time]]&lt;=TableOMP[[#This Row],[High]]),1,0)</f>
        <v>#N/A</v>
      </c>
    </row>
    <row r="4586" spans="1:19" hidden="1" x14ac:dyDescent="0.25">
      <c r="A4586" t="s">
        <v>16</v>
      </c>
      <c r="B4586">
        <v>100</v>
      </c>
      <c r="C4586">
        <v>100</v>
      </c>
      <c r="D4586">
        <v>100000</v>
      </c>
      <c r="E4586">
        <v>46</v>
      </c>
      <c r="F4586">
        <v>1</v>
      </c>
      <c r="G4586">
        <v>1.4958279999999999</v>
      </c>
      <c r="H4586">
        <v>7.5244000000000005E-2</v>
      </c>
      <c r="I4586">
        <v>2.3997250000000001</v>
      </c>
      <c r="J4586">
        <v>5.3326999999999999E-2</v>
      </c>
      <c r="K4586" t="str">
        <f>MID(M4586,22,1)</f>
        <v>6</v>
      </c>
      <c r="L4586" t="s">
        <v>73</v>
      </c>
      <c r="M4586" t="s">
        <v>74</v>
      </c>
      <c r="N4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4586" t="e">
        <f>VLOOKUP(TableOMP[[#This Row],[Label]],TableAvg[],2,FALSE)</f>
        <v>#N/A</v>
      </c>
      <c r="P4586" t="e">
        <f>VLOOKUP(TableOMP[[#This Row],[Label]],TableAvg[],3,FALSE)</f>
        <v>#N/A</v>
      </c>
      <c r="Q4586" t="e">
        <f>TableOMP[[#This Row],[Avg]]-$U$2*TableOMP[[#This Row],[StdDev]]</f>
        <v>#N/A</v>
      </c>
      <c r="R4586" t="e">
        <f>TableOMP[[#This Row],[Avg]]+$U$2*TableOMP[[#This Row],[StdDev]]</f>
        <v>#N/A</v>
      </c>
      <c r="S4586" t="e">
        <f>IF(AND(TableOMP[[#This Row],[total_time]]&gt;=TableOMP[[#This Row],[Low]], TableOMP[[#This Row],[total_time]]&lt;=TableOMP[[#This Row],[High]]),1,0)</f>
        <v>#N/A</v>
      </c>
    </row>
    <row r="4587" spans="1:19" hidden="1" x14ac:dyDescent="0.25">
      <c r="A4587" t="s">
        <v>16</v>
      </c>
      <c r="B4587">
        <v>100</v>
      </c>
      <c r="C4587">
        <v>100</v>
      </c>
      <c r="D4587">
        <v>100000</v>
      </c>
      <c r="E4587">
        <v>45</v>
      </c>
      <c r="F4587">
        <v>1</v>
      </c>
      <c r="G4587">
        <v>1.466626</v>
      </c>
      <c r="H4587">
        <v>7.4665999999999996E-2</v>
      </c>
      <c r="I4587">
        <v>2.3507880000000001</v>
      </c>
      <c r="J4587">
        <v>5.3427000000000002E-2</v>
      </c>
      <c r="K4587" t="str">
        <f>MID(M4587,22,1)</f>
        <v>6</v>
      </c>
      <c r="L4587" t="s">
        <v>73</v>
      </c>
      <c r="M4587" t="s">
        <v>74</v>
      </c>
      <c r="N4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4587" t="e">
        <f>VLOOKUP(TableOMP[[#This Row],[Label]],TableAvg[],2,FALSE)</f>
        <v>#N/A</v>
      </c>
      <c r="P4587" t="e">
        <f>VLOOKUP(TableOMP[[#This Row],[Label]],TableAvg[],3,FALSE)</f>
        <v>#N/A</v>
      </c>
      <c r="Q4587" t="e">
        <f>TableOMP[[#This Row],[Avg]]-$U$2*TableOMP[[#This Row],[StdDev]]</f>
        <v>#N/A</v>
      </c>
      <c r="R4587" t="e">
        <f>TableOMP[[#This Row],[Avg]]+$U$2*TableOMP[[#This Row],[StdDev]]</f>
        <v>#N/A</v>
      </c>
      <c r="S4587" t="e">
        <f>IF(AND(TableOMP[[#This Row],[total_time]]&gt;=TableOMP[[#This Row],[Low]], TableOMP[[#This Row],[total_time]]&lt;=TableOMP[[#This Row],[High]]),1,0)</f>
        <v>#N/A</v>
      </c>
    </row>
    <row r="4588" spans="1:19" hidden="1" x14ac:dyDescent="0.25">
      <c r="A4588" t="s">
        <v>16</v>
      </c>
      <c r="B4588">
        <v>100</v>
      </c>
      <c r="C4588">
        <v>100</v>
      </c>
      <c r="D4588">
        <v>100000</v>
      </c>
      <c r="E4588">
        <v>44</v>
      </c>
      <c r="F4588">
        <v>1</v>
      </c>
      <c r="G4588">
        <v>1.504842</v>
      </c>
      <c r="H4588">
        <v>0.118043</v>
      </c>
      <c r="I4588">
        <v>3.218842</v>
      </c>
      <c r="J4588">
        <v>7.4857000000000007E-2</v>
      </c>
      <c r="K4588" t="str">
        <f>MID(M4588,22,1)</f>
        <v>6</v>
      </c>
      <c r="L4588" t="s">
        <v>73</v>
      </c>
      <c r="M4588" t="s">
        <v>74</v>
      </c>
      <c r="N4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4588" t="e">
        <f>VLOOKUP(TableOMP[[#This Row],[Label]],TableAvg[],2,FALSE)</f>
        <v>#N/A</v>
      </c>
      <c r="P4588" t="e">
        <f>VLOOKUP(TableOMP[[#This Row],[Label]],TableAvg[],3,FALSE)</f>
        <v>#N/A</v>
      </c>
      <c r="Q4588" t="e">
        <f>TableOMP[[#This Row],[Avg]]-$U$2*TableOMP[[#This Row],[StdDev]]</f>
        <v>#N/A</v>
      </c>
      <c r="R4588" t="e">
        <f>TableOMP[[#This Row],[Avg]]+$U$2*TableOMP[[#This Row],[StdDev]]</f>
        <v>#N/A</v>
      </c>
      <c r="S4588" t="e">
        <f>IF(AND(TableOMP[[#This Row],[total_time]]&gt;=TableOMP[[#This Row],[Low]], TableOMP[[#This Row],[total_time]]&lt;=TableOMP[[#This Row],[High]]),1,0)</f>
        <v>#N/A</v>
      </c>
    </row>
    <row r="4589" spans="1:19" hidden="1" x14ac:dyDescent="0.25">
      <c r="A4589" t="s">
        <v>16</v>
      </c>
      <c r="B4589">
        <v>100</v>
      </c>
      <c r="C4589">
        <v>100</v>
      </c>
      <c r="D4589">
        <v>100000</v>
      </c>
      <c r="E4589">
        <v>43</v>
      </c>
      <c r="F4589">
        <v>1</v>
      </c>
      <c r="G4589">
        <v>1.4028769999999999</v>
      </c>
      <c r="H4589">
        <v>5.2184000000000001E-2</v>
      </c>
      <c r="I4589">
        <v>1.8901300000000001</v>
      </c>
      <c r="J4589">
        <v>4.5003000000000001E-2</v>
      </c>
      <c r="K4589" t="str">
        <f>MID(M4589,22,1)</f>
        <v>6</v>
      </c>
      <c r="L4589" t="s">
        <v>73</v>
      </c>
      <c r="M4589" t="s">
        <v>74</v>
      </c>
      <c r="N4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4589" t="e">
        <f>VLOOKUP(TableOMP[[#This Row],[Label]],TableAvg[],2,FALSE)</f>
        <v>#N/A</v>
      </c>
      <c r="P4589" t="e">
        <f>VLOOKUP(TableOMP[[#This Row],[Label]],TableAvg[],3,FALSE)</f>
        <v>#N/A</v>
      </c>
      <c r="Q4589" t="e">
        <f>TableOMP[[#This Row],[Avg]]-$U$2*TableOMP[[#This Row],[StdDev]]</f>
        <v>#N/A</v>
      </c>
      <c r="R4589" t="e">
        <f>TableOMP[[#This Row],[Avg]]+$U$2*TableOMP[[#This Row],[StdDev]]</f>
        <v>#N/A</v>
      </c>
      <c r="S4589" t="e">
        <f>IF(AND(TableOMP[[#This Row],[total_time]]&gt;=TableOMP[[#This Row],[Low]], TableOMP[[#This Row],[total_time]]&lt;=TableOMP[[#This Row],[High]]),1,0)</f>
        <v>#N/A</v>
      </c>
    </row>
    <row r="4590" spans="1:19" hidden="1" x14ac:dyDescent="0.25">
      <c r="A4590" t="s">
        <v>16</v>
      </c>
      <c r="B4590">
        <v>100</v>
      </c>
      <c r="C4590">
        <v>100</v>
      </c>
      <c r="D4590">
        <v>100000</v>
      </c>
      <c r="E4590">
        <v>42</v>
      </c>
      <c r="F4590">
        <v>1</v>
      </c>
      <c r="G4590">
        <v>1.4655050000000001</v>
      </c>
      <c r="H4590">
        <v>9.5519999999999994E-2</v>
      </c>
      <c r="I4590">
        <v>2.1382880000000002</v>
      </c>
      <c r="J4590">
        <v>5.2152999999999998E-2</v>
      </c>
      <c r="K4590" t="str">
        <f>MID(M4590,22,1)</f>
        <v>6</v>
      </c>
      <c r="L4590" t="s">
        <v>73</v>
      </c>
      <c r="M4590" t="s">
        <v>74</v>
      </c>
      <c r="N4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4590" t="e">
        <f>VLOOKUP(TableOMP[[#This Row],[Label]],TableAvg[],2,FALSE)</f>
        <v>#N/A</v>
      </c>
      <c r="P4590" t="e">
        <f>VLOOKUP(TableOMP[[#This Row],[Label]],TableAvg[],3,FALSE)</f>
        <v>#N/A</v>
      </c>
      <c r="Q4590" t="e">
        <f>TableOMP[[#This Row],[Avg]]-$U$2*TableOMP[[#This Row],[StdDev]]</f>
        <v>#N/A</v>
      </c>
      <c r="R4590" t="e">
        <f>TableOMP[[#This Row],[Avg]]+$U$2*TableOMP[[#This Row],[StdDev]]</f>
        <v>#N/A</v>
      </c>
      <c r="S4590" t="e">
        <f>IF(AND(TableOMP[[#This Row],[total_time]]&gt;=TableOMP[[#This Row],[Low]], TableOMP[[#This Row],[total_time]]&lt;=TableOMP[[#This Row],[High]]),1,0)</f>
        <v>#N/A</v>
      </c>
    </row>
    <row r="4591" spans="1:19" hidden="1" x14ac:dyDescent="0.25">
      <c r="A4591" t="s">
        <v>16</v>
      </c>
      <c r="B4591">
        <v>100</v>
      </c>
      <c r="C4591">
        <v>100</v>
      </c>
      <c r="D4591">
        <v>100000</v>
      </c>
      <c r="E4591">
        <v>41</v>
      </c>
      <c r="F4591">
        <v>1</v>
      </c>
      <c r="G4591">
        <v>1.4337880000000001</v>
      </c>
      <c r="H4591">
        <v>5.6606999999999998E-2</v>
      </c>
      <c r="I4591">
        <v>1.799979</v>
      </c>
      <c r="J4591">
        <v>4.4998999999999997E-2</v>
      </c>
      <c r="K4591" t="str">
        <f>MID(M4591,22,1)</f>
        <v>6</v>
      </c>
      <c r="L4591" t="s">
        <v>73</v>
      </c>
      <c r="M4591" t="s">
        <v>74</v>
      </c>
      <c r="N4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4591" t="e">
        <f>VLOOKUP(TableOMP[[#This Row],[Label]],TableAvg[],2,FALSE)</f>
        <v>#N/A</v>
      </c>
      <c r="P4591" t="e">
        <f>VLOOKUP(TableOMP[[#This Row],[Label]],TableAvg[],3,FALSE)</f>
        <v>#N/A</v>
      </c>
      <c r="Q4591" t="e">
        <f>TableOMP[[#This Row],[Avg]]-$U$2*TableOMP[[#This Row],[StdDev]]</f>
        <v>#N/A</v>
      </c>
      <c r="R4591" t="e">
        <f>TableOMP[[#This Row],[Avg]]+$U$2*TableOMP[[#This Row],[StdDev]]</f>
        <v>#N/A</v>
      </c>
      <c r="S4591" t="e">
        <f>IF(AND(TableOMP[[#This Row],[total_time]]&gt;=TableOMP[[#This Row],[Low]], TableOMP[[#This Row],[total_time]]&lt;=TableOMP[[#This Row],[High]]),1,0)</f>
        <v>#N/A</v>
      </c>
    </row>
    <row r="4592" spans="1:19" hidden="1" x14ac:dyDescent="0.25">
      <c r="A4592" t="s">
        <v>16</v>
      </c>
      <c r="B4592">
        <v>100</v>
      </c>
      <c r="C4592">
        <v>100</v>
      </c>
      <c r="D4592">
        <v>100000</v>
      </c>
      <c r="E4592">
        <v>40</v>
      </c>
      <c r="F4592">
        <v>1</v>
      </c>
      <c r="G4592">
        <v>1.4482250000000001</v>
      </c>
      <c r="H4592">
        <v>8.8886999999999994E-2</v>
      </c>
      <c r="I4592">
        <v>2.1658379999999999</v>
      </c>
      <c r="J4592">
        <v>5.5534E-2</v>
      </c>
      <c r="K4592" t="str">
        <f>MID(M4592,22,1)</f>
        <v>6</v>
      </c>
      <c r="L4592" t="s">
        <v>73</v>
      </c>
      <c r="M4592" t="s">
        <v>74</v>
      </c>
      <c r="N4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4592" t="e">
        <f>VLOOKUP(TableOMP[[#This Row],[Label]],TableAvg[],2,FALSE)</f>
        <v>#N/A</v>
      </c>
      <c r="P4592" t="e">
        <f>VLOOKUP(TableOMP[[#This Row],[Label]],TableAvg[],3,FALSE)</f>
        <v>#N/A</v>
      </c>
      <c r="Q4592" t="e">
        <f>TableOMP[[#This Row],[Avg]]-$U$2*TableOMP[[#This Row],[StdDev]]</f>
        <v>#N/A</v>
      </c>
      <c r="R4592" t="e">
        <f>TableOMP[[#This Row],[Avg]]+$U$2*TableOMP[[#This Row],[StdDev]]</f>
        <v>#N/A</v>
      </c>
      <c r="S4592" t="e">
        <f>IF(AND(TableOMP[[#This Row],[total_time]]&gt;=TableOMP[[#This Row],[Low]], TableOMP[[#This Row],[total_time]]&lt;=TableOMP[[#This Row],[High]]),1,0)</f>
        <v>#N/A</v>
      </c>
    </row>
    <row r="4593" spans="1:19" hidden="1" x14ac:dyDescent="0.25">
      <c r="A4593" t="s">
        <v>16</v>
      </c>
      <c r="B4593">
        <v>100</v>
      </c>
      <c r="C4593">
        <v>100</v>
      </c>
      <c r="D4593">
        <v>100000</v>
      </c>
      <c r="E4593">
        <v>39</v>
      </c>
      <c r="F4593">
        <v>1</v>
      </c>
      <c r="G4593">
        <v>1.521995</v>
      </c>
      <c r="H4593">
        <v>6.9761000000000004E-2</v>
      </c>
      <c r="I4593">
        <v>2.030573</v>
      </c>
      <c r="J4593">
        <v>5.3435999999999997E-2</v>
      </c>
      <c r="K4593" t="str">
        <f>MID(M4593,22,1)</f>
        <v>6</v>
      </c>
      <c r="L4593" t="s">
        <v>73</v>
      </c>
      <c r="M4593" t="s">
        <v>74</v>
      </c>
      <c r="N4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4593" t="e">
        <f>VLOOKUP(TableOMP[[#This Row],[Label]],TableAvg[],2,FALSE)</f>
        <v>#N/A</v>
      </c>
      <c r="P4593" t="e">
        <f>VLOOKUP(TableOMP[[#This Row],[Label]],TableAvg[],3,FALSE)</f>
        <v>#N/A</v>
      </c>
      <c r="Q4593" t="e">
        <f>TableOMP[[#This Row],[Avg]]-$U$2*TableOMP[[#This Row],[StdDev]]</f>
        <v>#N/A</v>
      </c>
      <c r="R4593" t="e">
        <f>TableOMP[[#This Row],[Avg]]+$U$2*TableOMP[[#This Row],[StdDev]]</f>
        <v>#N/A</v>
      </c>
      <c r="S4593" t="e">
        <f>IF(AND(TableOMP[[#This Row],[total_time]]&gt;=TableOMP[[#This Row],[Low]], TableOMP[[#This Row],[total_time]]&lt;=TableOMP[[#This Row],[High]]),1,0)</f>
        <v>#N/A</v>
      </c>
    </row>
    <row r="4594" spans="1:19" hidden="1" x14ac:dyDescent="0.25">
      <c r="A4594" t="s">
        <v>16</v>
      </c>
      <c r="B4594">
        <v>100</v>
      </c>
      <c r="C4594">
        <v>100</v>
      </c>
      <c r="D4594">
        <v>100000</v>
      </c>
      <c r="E4594">
        <v>38</v>
      </c>
      <c r="F4594">
        <v>1</v>
      </c>
      <c r="G4594">
        <v>1.494704</v>
      </c>
      <c r="H4594">
        <v>5.7501999999999998E-2</v>
      </c>
      <c r="I4594">
        <v>1.3634869999999999</v>
      </c>
      <c r="J4594">
        <v>3.6851000000000002E-2</v>
      </c>
      <c r="K4594" t="str">
        <f>MID(M4594,22,1)</f>
        <v>6</v>
      </c>
      <c r="L4594" t="s">
        <v>73</v>
      </c>
      <c r="M4594" t="s">
        <v>74</v>
      </c>
      <c r="N4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4594" t="e">
        <f>VLOOKUP(TableOMP[[#This Row],[Label]],TableAvg[],2,FALSE)</f>
        <v>#N/A</v>
      </c>
      <c r="P4594" t="e">
        <f>VLOOKUP(TableOMP[[#This Row],[Label]],TableAvg[],3,FALSE)</f>
        <v>#N/A</v>
      </c>
      <c r="Q4594" t="e">
        <f>TableOMP[[#This Row],[Avg]]-$U$2*TableOMP[[#This Row],[StdDev]]</f>
        <v>#N/A</v>
      </c>
      <c r="R4594" t="e">
        <f>TableOMP[[#This Row],[Avg]]+$U$2*TableOMP[[#This Row],[StdDev]]</f>
        <v>#N/A</v>
      </c>
      <c r="S4594" t="e">
        <f>IF(AND(TableOMP[[#This Row],[total_time]]&gt;=TableOMP[[#This Row],[Low]], TableOMP[[#This Row],[total_time]]&lt;=TableOMP[[#This Row],[High]]),1,0)</f>
        <v>#N/A</v>
      </c>
    </row>
    <row r="4595" spans="1:19" hidden="1" x14ac:dyDescent="0.25">
      <c r="A4595" t="s">
        <v>16</v>
      </c>
      <c r="B4595">
        <v>100</v>
      </c>
      <c r="C4595">
        <v>100</v>
      </c>
      <c r="D4595">
        <v>100000</v>
      </c>
      <c r="E4595">
        <v>37</v>
      </c>
      <c r="F4595">
        <v>1</v>
      </c>
      <c r="G4595">
        <v>1.345594</v>
      </c>
      <c r="H4595">
        <v>4.4365000000000002E-2</v>
      </c>
      <c r="I4595">
        <v>1.2624029999999999</v>
      </c>
      <c r="J4595">
        <v>3.5067000000000001E-2</v>
      </c>
      <c r="K4595" t="str">
        <f>MID(M4595,22,1)</f>
        <v>6</v>
      </c>
      <c r="L4595" t="s">
        <v>73</v>
      </c>
      <c r="M4595" t="s">
        <v>74</v>
      </c>
      <c r="N4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4595" t="e">
        <f>VLOOKUP(TableOMP[[#This Row],[Label]],TableAvg[],2,FALSE)</f>
        <v>#N/A</v>
      </c>
      <c r="P4595" t="e">
        <f>VLOOKUP(TableOMP[[#This Row],[Label]],TableAvg[],3,FALSE)</f>
        <v>#N/A</v>
      </c>
      <c r="Q4595" t="e">
        <f>TableOMP[[#This Row],[Avg]]-$U$2*TableOMP[[#This Row],[StdDev]]</f>
        <v>#N/A</v>
      </c>
      <c r="R4595" t="e">
        <f>TableOMP[[#This Row],[Avg]]+$U$2*TableOMP[[#This Row],[StdDev]]</f>
        <v>#N/A</v>
      </c>
      <c r="S4595" t="e">
        <f>IF(AND(TableOMP[[#This Row],[total_time]]&gt;=TableOMP[[#This Row],[Low]], TableOMP[[#This Row],[total_time]]&lt;=TableOMP[[#This Row],[High]]),1,0)</f>
        <v>#N/A</v>
      </c>
    </row>
    <row r="4596" spans="1:19" hidden="1" x14ac:dyDescent="0.25">
      <c r="A4596" t="s">
        <v>16</v>
      </c>
      <c r="B4596">
        <v>100</v>
      </c>
      <c r="C4596">
        <v>100</v>
      </c>
      <c r="D4596">
        <v>100000</v>
      </c>
      <c r="E4596">
        <v>36</v>
      </c>
      <c r="F4596">
        <v>1</v>
      </c>
      <c r="G4596">
        <v>1.331512</v>
      </c>
      <c r="H4596">
        <v>4.8397999999999997E-2</v>
      </c>
      <c r="I4596">
        <v>1.550373</v>
      </c>
      <c r="J4596">
        <v>4.4296000000000002E-2</v>
      </c>
      <c r="K4596" t="str">
        <f>MID(M4596,22,1)</f>
        <v>6</v>
      </c>
      <c r="L4596" t="s">
        <v>73</v>
      </c>
      <c r="M4596" t="s">
        <v>74</v>
      </c>
      <c r="N4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4596" t="e">
        <f>VLOOKUP(TableOMP[[#This Row],[Label]],TableAvg[],2,FALSE)</f>
        <v>#N/A</v>
      </c>
      <c r="P4596" t="e">
        <f>VLOOKUP(TableOMP[[#This Row],[Label]],TableAvg[],3,FALSE)</f>
        <v>#N/A</v>
      </c>
      <c r="Q4596" t="e">
        <f>TableOMP[[#This Row],[Avg]]-$U$2*TableOMP[[#This Row],[StdDev]]</f>
        <v>#N/A</v>
      </c>
      <c r="R4596" t="e">
        <f>TableOMP[[#This Row],[Avg]]+$U$2*TableOMP[[#This Row],[StdDev]]</f>
        <v>#N/A</v>
      </c>
      <c r="S4596" t="e">
        <f>IF(AND(TableOMP[[#This Row],[total_time]]&gt;=TableOMP[[#This Row],[Low]], TableOMP[[#This Row],[total_time]]&lt;=TableOMP[[#This Row],[High]]),1,0)</f>
        <v>#N/A</v>
      </c>
    </row>
    <row r="4597" spans="1:19" hidden="1" x14ac:dyDescent="0.25">
      <c r="A4597" t="s">
        <v>16</v>
      </c>
      <c r="B4597">
        <v>100</v>
      </c>
      <c r="C4597">
        <v>100</v>
      </c>
      <c r="D4597">
        <v>100000</v>
      </c>
      <c r="E4597">
        <v>35</v>
      </c>
      <c r="F4597">
        <v>1</v>
      </c>
      <c r="G4597">
        <v>1.364951</v>
      </c>
      <c r="H4597">
        <v>6.4728999999999995E-2</v>
      </c>
      <c r="I4597">
        <v>1.5908150000000001</v>
      </c>
      <c r="J4597">
        <v>4.6788999999999997E-2</v>
      </c>
      <c r="K4597" t="str">
        <f>MID(M4597,22,1)</f>
        <v>6</v>
      </c>
      <c r="L4597" t="s">
        <v>73</v>
      </c>
      <c r="M4597" t="s">
        <v>74</v>
      </c>
      <c r="N4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4597" t="e">
        <f>VLOOKUP(TableOMP[[#This Row],[Label]],TableAvg[],2,FALSE)</f>
        <v>#N/A</v>
      </c>
      <c r="P4597" t="e">
        <f>VLOOKUP(TableOMP[[#This Row],[Label]],TableAvg[],3,FALSE)</f>
        <v>#N/A</v>
      </c>
      <c r="Q4597" t="e">
        <f>TableOMP[[#This Row],[Avg]]-$U$2*TableOMP[[#This Row],[StdDev]]</f>
        <v>#N/A</v>
      </c>
      <c r="R4597" t="e">
        <f>TableOMP[[#This Row],[Avg]]+$U$2*TableOMP[[#This Row],[StdDev]]</f>
        <v>#N/A</v>
      </c>
      <c r="S4597" t="e">
        <f>IF(AND(TableOMP[[#This Row],[total_time]]&gt;=TableOMP[[#This Row],[Low]], TableOMP[[#This Row],[total_time]]&lt;=TableOMP[[#This Row],[High]]),1,0)</f>
        <v>#N/A</v>
      </c>
    </row>
    <row r="4598" spans="1:19" hidden="1" x14ac:dyDescent="0.25">
      <c r="A4598" t="s">
        <v>16</v>
      </c>
      <c r="B4598">
        <v>100</v>
      </c>
      <c r="C4598">
        <v>100</v>
      </c>
      <c r="D4598">
        <v>100000</v>
      </c>
      <c r="E4598">
        <v>34</v>
      </c>
      <c r="F4598">
        <v>1</v>
      </c>
      <c r="G4598">
        <v>1.4122049999999999</v>
      </c>
      <c r="H4598">
        <v>5.4911000000000001E-2</v>
      </c>
      <c r="I4598">
        <v>1.24214</v>
      </c>
      <c r="J4598">
        <v>3.7641000000000001E-2</v>
      </c>
      <c r="K4598" t="str">
        <f>MID(M4598,22,1)</f>
        <v>6</v>
      </c>
      <c r="L4598" t="s">
        <v>73</v>
      </c>
      <c r="M4598" t="s">
        <v>74</v>
      </c>
      <c r="N4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4598" t="e">
        <f>VLOOKUP(TableOMP[[#This Row],[Label]],TableAvg[],2,FALSE)</f>
        <v>#N/A</v>
      </c>
      <c r="P4598" t="e">
        <f>VLOOKUP(TableOMP[[#This Row],[Label]],TableAvg[],3,FALSE)</f>
        <v>#N/A</v>
      </c>
      <c r="Q4598" t="e">
        <f>TableOMP[[#This Row],[Avg]]-$U$2*TableOMP[[#This Row],[StdDev]]</f>
        <v>#N/A</v>
      </c>
      <c r="R4598" t="e">
        <f>TableOMP[[#This Row],[Avg]]+$U$2*TableOMP[[#This Row],[StdDev]]</f>
        <v>#N/A</v>
      </c>
      <c r="S4598" t="e">
        <f>IF(AND(TableOMP[[#This Row],[total_time]]&gt;=TableOMP[[#This Row],[Low]], TableOMP[[#This Row],[total_time]]&lt;=TableOMP[[#This Row],[High]]),1,0)</f>
        <v>#N/A</v>
      </c>
    </row>
    <row r="4599" spans="1:19" hidden="1" x14ac:dyDescent="0.25">
      <c r="A4599" t="s">
        <v>16</v>
      </c>
      <c r="B4599">
        <v>100</v>
      </c>
      <c r="C4599">
        <v>100</v>
      </c>
      <c r="D4599">
        <v>100000</v>
      </c>
      <c r="E4599">
        <v>33</v>
      </c>
      <c r="F4599">
        <v>1</v>
      </c>
      <c r="G4599">
        <v>1.334975</v>
      </c>
      <c r="H4599">
        <v>6.6762000000000002E-2</v>
      </c>
      <c r="I4599">
        <v>1.6767369999999999</v>
      </c>
      <c r="J4599">
        <v>5.2398E-2</v>
      </c>
      <c r="K4599" t="str">
        <f>MID(M4599,22,1)</f>
        <v>6</v>
      </c>
      <c r="L4599" t="s">
        <v>73</v>
      </c>
      <c r="M4599" t="s">
        <v>74</v>
      </c>
      <c r="N4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4599" t="e">
        <f>VLOOKUP(TableOMP[[#This Row],[Label]],TableAvg[],2,FALSE)</f>
        <v>#N/A</v>
      </c>
      <c r="P4599" t="e">
        <f>VLOOKUP(TableOMP[[#This Row],[Label]],TableAvg[],3,FALSE)</f>
        <v>#N/A</v>
      </c>
      <c r="Q4599" t="e">
        <f>TableOMP[[#This Row],[Avg]]-$U$2*TableOMP[[#This Row],[StdDev]]</f>
        <v>#N/A</v>
      </c>
      <c r="R4599" t="e">
        <f>TableOMP[[#This Row],[Avg]]+$U$2*TableOMP[[#This Row],[StdDev]]</f>
        <v>#N/A</v>
      </c>
      <c r="S4599" t="e">
        <f>IF(AND(TableOMP[[#This Row],[total_time]]&gt;=TableOMP[[#This Row],[Low]], TableOMP[[#This Row],[total_time]]&lt;=TableOMP[[#This Row],[High]]),1,0)</f>
        <v>#N/A</v>
      </c>
    </row>
    <row r="4600" spans="1:19" hidden="1" x14ac:dyDescent="0.25">
      <c r="A4600" t="s">
        <v>16</v>
      </c>
      <c r="B4600">
        <v>100</v>
      </c>
      <c r="C4600">
        <v>100</v>
      </c>
      <c r="D4600">
        <v>100000</v>
      </c>
      <c r="E4600">
        <v>32</v>
      </c>
      <c r="F4600">
        <v>1</v>
      </c>
      <c r="G4600">
        <v>1.3039080000000001</v>
      </c>
      <c r="H4600">
        <v>6.1002000000000001E-2</v>
      </c>
      <c r="I4600">
        <v>1.4480980000000001</v>
      </c>
      <c r="J4600">
        <v>4.6712999999999998E-2</v>
      </c>
      <c r="K4600" t="str">
        <f>MID(M4600,22,1)</f>
        <v>6</v>
      </c>
      <c r="L4600" t="s">
        <v>73</v>
      </c>
      <c r="M4600" t="s">
        <v>74</v>
      </c>
      <c r="N4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4600" t="e">
        <f>VLOOKUP(TableOMP[[#This Row],[Label]],TableAvg[],2,FALSE)</f>
        <v>#N/A</v>
      </c>
      <c r="P4600" t="e">
        <f>VLOOKUP(TableOMP[[#This Row],[Label]],TableAvg[],3,FALSE)</f>
        <v>#N/A</v>
      </c>
      <c r="Q4600" t="e">
        <f>TableOMP[[#This Row],[Avg]]-$U$2*TableOMP[[#This Row],[StdDev]]</f>
        <v>#N/A</v>
      </c>
      <c r="R4600" t="e">
        <f>TableOMP[[#This Row],[Avg]]+$U$2*TableOMP[[#This Row],[StdDev]]</f>
        <v>#N/A</v>
      </c>
      <c r="S4600" t="e">
        <f>IF(AND(TableOMP[[#This Row],[total_time]]&gt;=TableOMP[[#This Row],[Low]], TableOMP[[#This Row],[total_time]]&lt;=TableOMP[[#This Row],[High]]),1,0)</f>
        <v>#N/A</v>
      </c>
    </row>
    <row r="4601" spans="1:19" hidden="1" x14ac:dyDescent="0.25">
      <c r="A4601" t="s">
        <v>16</v>
      </c>
      <c r="B4601">
        <v>100</v>
      </c>
      <c r="C4601">
        <v>100</v>
      </c>
      <c r="D4601">
        <v>100000</v>
      </c>
      <c r="E4601">
        <v>31</v>
      </c>
      <c r="F4601">
        <v>1</v>
      </c>
      <c r="G4601">
        <v>1.295425</v>
      </c>
      <c r="H4601">
        <v>5.6172E-2</v>
      </c>
      <c r="I4601">
        <v>1.499058</v>
      </c>
      <c r="J4601">
        <v>4.9969E-2</v>
      </c>
      <c r="K4601" t="str">
        <f>MID(M4601,22,1)</f>
        <v>6</v>
      </c>
      <c r="L4601" t="s">
        <v>73</v>
      </c>
      <c r="M4601" t="s">
        <v>74</v>
      </c>
      <c r="N4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4601" t="e">
        <f>VLOOKUP(TableOMP[[#This Row],[Label]],TableAvg[],2,FALSE)</f>
        <v>#N/A</v>
      </c>
      <c r="P4601" t="e">
        <f>VLOOKUP(TableOMP[[#This Row],[Label]],TableAvg[],3,FALSE)</f>
        <v>#N/A</v>
      </c>
      <c r="Q4601" t="e">
        <f>TableOMP[[#This Row],[Avg]]-$U$2*TableOMP[[#This Row],[StdDev]]</f>
        <v>#N/A</v>
      </c>
      <c r="R4601" t="e">
        <f>TableOMP[[#This Row],[Avg]]+$U$2*TableOMP[[#This Row],[StdDev]]</f>
        <v>#N/A</v>
      </c>
      <c r="S4601" t="e">
        <f>IF(AND(TableOMP[[#This Row],[total_time]]&gt;=TableOMP[[#This Row],[Low]], TableOMP[[#This Row],[total_time]]&lt;=TableOMP[[#This Row],[High]]),1,0)</f>
        <v>#N/A</v>
      </c>
    </row>
    <row r="4602" spans="1:19" hidden="1" x14ac:dyDescent="0.25">
      <c r="A4602" t="s">
        <v>16</v>
      </c>
      <c r="B4602">
        <v>100</v>
      </c>
      <c r="C4602">
        <v>100</v>
      </c>
      <c r="D4602">
        <v>100000</v>
      </c>
      <c r="E4602">
        <v>30</v>
      </c>
      <c r="F4602">
        <v>1</v>
      </c>
      <c r="G4602">
        <v>1.293965</v>
      </c>
      <c r="H4602">
        <v>5.1637000000000002E-2</v>
      </c>
      <c r="I4602">
        <v>1.250664</v>
      </c>
      <c r="J4602">
        <v>4.3125999999999998E-2</v>
      </c>
      <c r="K4602" t="str">
        <f>MID(M4602,22,1)</f>
        <v>6</v>
      </c>
      <c r="L4602" t="s">
        <v>73</v>
      </c>
      <c r="M4602" t="s">
        <v>74</v>
      </c>
      <c r="N4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4602" t="e">
        <f>VLOOKUP(TableOMP[[#This Row],[Label]],TableAvg[],2,FALSE)</f>
        <v>#N/A</v>
      </c>
      <c r="P4602" t="e">
        <f>VLOOKUP(TableOMP[[#This Row],[Label]],TableAvg[],3,FALSE)</f>
        <v>#N/A</v>
      </c>
      <c r="Q4602" t="e">
        <f>TableOMP[[#This Row],[Avg]]-$U$2*TableOMP[[#This Row],[StdDev]]</f>
        <v>#N/A</v>
      </c>
      <c r="R4602" t="e">
        <f>TableOMP[[#This Row],[Avg]]+$U$2*TableOMP[[#This Row],[StdDev]]</f>
        <v>#N/A</v>
      </c>
      <c r="S4602" t="e">
        <f>IF(AND(TableOMP[[#This Row],[total_time]]&gt;=TableOMP[[#This Row],[Low]], TableOMP[[#This Row],[total_time]]&lt;=TableOMP[[#This Row],[High]]),1,0)</f>
        <v>#N/A</v>
      </c>
    </row>
    <row r="4603" spans="1:19" hidden="1" x14ac:dyDescent="0.25">
      <c r="A4603" t="s">
        <v>16</v>
      </c>
      <c r="B4603">
        <v>100</v>
      </c>
      <c r="C4603">
        <v>100</v>
      </c>
      <c r="D4603">
        <v>100000</v>
      </c>
      <c r="E4603">
        <v>29</v>
      </c>
      <c r="F4603">
        <v>1</v>
      </c>
      <c r="G4603">
        <v>1.310009</v>
      </c>
      <c r="H4603">
        <v>5.9202999999999999E-2</v>
      </c>
      <c r="I4603">
        <v>1.2191989999999999</v>
      </c>
      <c r="J4603">
        <v>4.3542999999999998E-2</v>
      </c>
      <c r="K4603" t="str">
        <f>MID(M4603,22,1)</f>
        <v>6</v>
      </c>
      <c r="L4603" t="s">
        <v>73</v>
      </c>
      <c r="M4603" t="s">
        <v>74</v>
      </c>
      <c r="N4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4603" t="e">
        <f>VLOOKUP(TableOMP[[#This Row],[Label]],TableAvg[],2,FALSE)</f>
        <v>#N/A</v>
      </c>
      <c r="P4603" t="e">
        <f>VLOOKUP(TableOMP[[#This Row],[Label]],TableAvg[],3,FALSE)</f>
        <v>#N/A</v>
      </c>
      <c r="Q4603" t="e">
        <f>TableOMP[[#This Row],[Avg]]-$U$2*TableOMP[[#This Row],[StdDev]]</f>
        <v>#N/A</v>
      </c>
      <c r="R4603" t="e">
        <f>TableOMP[[#This Row],[Avg]]+$U$2*TableOMP[[#This Row],[StdDev]]</f>
        <v>#N/A</v>
      </c>
      <c r="S4603" t="e">
        <f>IF(AND(TableOMP[[#This Row],[total_time]]&gt;=TableOMP[[#This Row],[Low]], TableOMP[[#This Row],[total_time]]&lt;=TableOMP[[#This Row],[High]]),1,0)</f>
        <v>#N/A</v>
      </c>
    </row>
    <row r="4604" spans="1:19" hidden="1" x14ac:dyDescent="0.25">
      <c r="A4604" t="s">
        <v>16</v>
      </c>
      <c r="B4604">
        <v>100</v>
      </c>
      <c r="C4604">
        <v>100</v>
      </c>
      <c r="D4604">
        <v>100000</v>
      </c>
      <c r="E4604">
        <v>28</v>
      </c>
      <c r="F4604">
        <v>1</v>
      </c>
      <c r="G4604">
        <v>1.2543740000000001</v>
      </c>
      <c r="H4604">
        <v>3.3438000000000002E-2</v>
      </c>
      <c r="I4604">
        <v>0.75506300000000004</v>
      </c>
      <c r="J4604">
        <v>2.7965E-2</v>
      </c>
      <c r="K4604" t="str">
        <f>MID(M4604,22,1)</f>
        <v>6</v>
      </c>
      <c r="L4604" t="s">
        <v>73</v>
      </c>
      <c r="M4604" t="s">
        <v>74</v>
      </c>
      <c r="N4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4604" t="e">
        <f>VLOOKUP(TableOMP[[#This Row],[Label]],TableAvg[],2,FALSE)</f>
        <v>#N/A</v>
      </c>
      <c r="P4604" t="e">
        <f>VLOOKUP(TableOMP[[#This Row],[Label]],TableAvg[],3,FALSE)</f>
        <v>#N/A</v>
      </c>
      <c r="Q4604" t="e">
        <f>TableOMP[[#This Row],[Avg]]-$U$2*TableOMP[[#This Row],[StdDev]]</f>
        <v>#N/A</v>
      </c>
      <c r="R4604" t="e">
        <f>TableOMP[[#This Row],[Avg]]+$U$2*TableOMP[[#This Row],[StdDev]]</f>
        <v>#N/A</v>
      </c>
      <c r="S4604" t="e">
        <f>IF(AND(TableOMP[[#This Row],[total_time]]&gt;=TableOMP[[#This Row],[Low]], TableOMP[[#This Row],[total_time]]&lt;=TableOMP[[#This Row],[High]]),1,0)</f>
        <v>#N/A</v>
      </c>
    </row>
    <row r="4605" spans="1:19" hidden="1" x14ac:dyDescent="0.25">
      <c r="A4605" t="s">
        <v>16</v>
      </c>
      <c r="B4605">
        <v>100</v>
      </c>
      <c r="C4605">
        <v>100</v>
      </c>
      <c r="D4605">
        <v>100000</v>
      </c>
      <c r="E4605">
        <v>27</v>
      </c>
      <c r="F4605">
        <v>1</v>
      </c>
      <c r="G4605">
        <v>1.2393620000000001</v>
      </c>
      <c r="H4605">
        <v>4.9204999999999999E-2</v>
      </c>
      <c r="I4605">
        <v>0.93816600000000006</v>
      </c>
      <c r="J4605">
        <v>3.6082999999999997E-2</v>
      </c>
      <c r="K4605" t="str">
        <f>MID(M4605,22,1)</f>
        <v>6</v>
      </c>
      <c r="L4605" t="s">
        <v>73</v>
      </c>
      <c r="M4605" t="s">
        <v>74</v>
      </c>
      <c r="N4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4605" t="e">
        <f>VLOOKUP(TableOMP[[#This Row],[Label]],TableAvg[],2,FALSE)</f>
        <v>#N/A</v>
      </c>
      <c r="P4605" t="e">
        <f>VLOOKUP(TableOMP[[#This Row],[Label]],TableAvg[],3,FALSE)</f>
        <v>#N/A</v>
      </c>
      <c r="Q4605" t="e">
        <f>TableOMP[[#This Row],[Avg]]-$U$2*TableOMP[[#This Row],[StdDev]]</f>
        <v>#N/A</v>
      </c>
      <c r="R4605" t="e">
        <f>TableOMP[[#This Row],[Avg]]+$U$2*TableOMP[[#This Row],[StdDev]]</f>
        <v>#N/A</v>
      </c>
      <c r="S4605" t="e">
        <f>IF(AND(TableOMP[[#This Row],[total_time]]&gt;=TableOMP[[#This Row],[Low]], TableOMP[[#This Row],[total_time]]&lt;=TableOMP[[#This Row],[High]]),1,0)</f>
        <v>#N/A</v>
      </c>
    </row>
    <row r="4606" spans="1:19" hidden="1" x14ac:dyDescent="0.25">
      <c r="A4606" t="s">
        <v>16</v>
      </c>
      <c r="B4606">
        <v>100</v>
      </c>
      <c r="C4606">
        <v>100</v>
      </c>
      <c r="D4606">
        <v>100000</v>
      </c>
      <c r="E4606">
        <v>26</v>
      </c>
      <c r="F4606">
        <v>1</v>
      </c>
      <c r="G4606">
        <v>1.2339659999999999</v>
      </c>
      <c r="H4606">
        <v>5.0476E-2</v>
      </c>
      <c r="I4606">
        <v>0.86606700000000003</v>
      </c>
      <c r="J4606">
        <v>3.4643E-2</v>
      </c>
      <c r="K4606" t="str">
        <f>MID(M4606,22,1)</f>
        <v>6</v>
      </c>
      <c r="L4606" t="s">
        <v>73</v>
      </c>
      <c r="M4606" t="s">
        <v>74</v>
      </c>
      <c r="N4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4606" t="e">
        <f>VLOOKUP(TableOMP[[#This Row],[Label]],TableAvg[],2,FALSE)</f>
        <v>#N/A</v>
      </c>
      <c r="P4606" t="e">
        <f>VLOOKUP(TableOMP[[#This Row],[Label]],TableAvg[],3,FALSE)</f>
        <v>#N/A</v>
      </c>
      <c r="Q4606" t="e">
        <f>TableOMP[[#This Row],[Avg]]-$U$2*TableOMP[[#This Row],[StdDev]]</f>
        <v>#N/A</v>
      </c>
      <c r="R4606" t="e">
        <f>TableOMP[[#This Row],[Avg]]+$U$2*TableOMP[[#This Row],[StdDev]]</f>
        <v>#N/A</v>
      </c>
      <c r="S4606" t="e">
        <f>IF(AND(TableOMP[[#This Row],[total_time]]&gt;=TableOMP[[#This Row],[Low]], TableOMP[[#This Row],[total_time]]&lt;=TableOMP[[#This Row],[High]]),1,0)</f>
        <v>#N/A</v>
      </c>
    </row>
    <row r="4607" spans="1:19" hidden="1" x14ac:dyDescent="0.25">
      <c r="A4607" t="s">
        <v>16</v>
      </c>
      <c r="B4607">
        <v>100</v>
      </c>
      <c r="C4607">
        <v>100</v>
      </c>
      <c r="D4607">
        <v>100000</v>
      </c>
      <c r="E4607">
        <v>25</v>
      </c>
      <c r="F4607">
        <v>1</v>
      </c>
      <c r="G4607">
        <v>1.2267509999999999</v>
      </c>
      <c r="H4607">
        <v>5.0273999999999999E-2</v>
      </c>
      <c r="I4607">
        <v>0.79089699999999996</v>
      </c>
      <c r="J4607">
        <v>3.2953999999999997E-2</v>
      </c>
      <c r="K4607" t="str">
        <f>MID(M4607,22,1)</f>
        <v>6</v>
      </c>
      <c r="L4607" t="s">
        <v>73</v>
      </c>
      <c r="M4607" t="s">
        <v>74</v>
      </c>
      <c r="N4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4607" t="e">
        <f>VLOOKUP(TableOMP[[#This Row],[Label]],TableAvg[],2,FALSE)</f>
        <v>#N/A</v>
      </c>
      <c r="P4607" t="e">
        <f>VLOOKUP(TableOMP[[#This Row],[Label]],TableAvg[],3,FALSE)</f>
        <v>#N/A</v>
      </c>
      <c r="Q4607" t="e">
        <f>TableOMP[[#This Row],[Avg]]-$U$2*TableOMP[[#This Row],[StdDev]]</f>
        <v>#N/A</v>
      </c>
      <c r="R4607" t="e">
        <f>TableOMP[[#This Row],[Avg]]+$U$2*TableOMP[[#This Row],[StdDev]]</f>
        <v>#N/A</v>
      </c>
      <c r="S4607" t="e">
        <f>IF(AND(TableOMP[[#This Row],[total_time]]&gt;=TableOMP[[#This Row],[Low]], TableOMP[[#This Row],[total_time]]&lt;=TableOMP[[#This Row],[High]]),1,0)</f>
        <v>#N/A</v>
      </c>
    </row>
    <row r="4608" spans="1:19" hidden="1" x14ac:dyDescent="0.25">
      <c r="A4608" t="s">
        <v>16</v>
      </c>
      <c r="B4608">
        <v>100</v>
      </c>
      <c r="C4608">
        <v>100</v>
      </c>
      <c r="D4608">
        <v>100000</v>
      </c>
      <c r="E4608">
        <v>24</v>
      </c>
      <c r="F4608">
        <v>1</v>
      </c>
      <c r="G4608">
        <v>1.2196199999999999</v>
      </c>
      <c r="H4608">
        <v>2.4476999999999999E-2</v>
      </c>
      <c r="I4608">
        <v>0.488755</v>
      </c>
      <c r="J4608">
        <v>2.1250000000000002E-2</v>
      </c>
      <c r="K4608" t="str">
        <f>MID(M4608,22,1)</f>
        <v>6</v>
      </c>
      <c r="L4608" t="s">
        <v>73</v>
      </c>
      <c r="M4608" t="s">
        <v>74</v>
      </c>
      <c r="N4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4608" t="e">
        <f>VLOOKUP(TableOMP[[#This Row],[Label]],TableAvg[],2,FALSE)</f>
        <v>#N/A</v>
      </c>
      <c r="P4608" t="e">
        <f>VLOOKUP(TableOMP[[#This Row],[Label]],TableAvg[],3,FALSE)</f>
        <v>#N/A</v>
      </c>
      <c r="Q4608" t="e">
        <f>TableOMP[[#This Row],[Avg]]-$U$2*TableOMP[[#This Row],[StdDev]]</f>
        <v>#N/A</v>
      </c>
      <c r="R4608" t="e">
        <f>TableOMP[[#This Row],[Avg]]+$U$2*TableOMP[[#This Row],[StdDev]]</f>
        <v>#N/A</v>
      </c>
      <c r="S4608" t="e">
        <f>IF(AND(TableOMP[[#This Row],[total_time]]&gt;=TableOMP[[#This Row],[Low]], TableOMP[[#This Row],[total_time]]&lt;=TableOMP[[#This Row],[High]]),1,0)</f>
        <v>#N/A</v>
      </c>
    </row>
    <row r="4609" spans="1:19" hidden="1" x14ac:dyDescent="0.25">
      <c r="A4609" t="s">
        <v>16</v>
      </c>
      <c r="B4609">
        <v>100</v>
      </c>
      <c r="C4609">
        <v>100</v>
      </c>
      <c r="D4609">
        <v>100000</v>
      </c>
      <c r="E4609">
        <v>23</v>
      </c>
      <c r="F4609">
        <v>1</v>
      </c>
      <c r="G4609">
        <v>1.2005619999999999</v>
      </c>
      <c r="H4609">
        <v>2.7473999999999998E-2</v>
      </c>
      <c r="I4609">
        <v>0.51337999999999995</v>
      </c>
      <c r="J4609">
        <v>2.3335000000000002E-2</v>
      </c>
      <c r="K4609" t="str">
        <f>MID(M4609,22,1)</f>
        <v>6</v>
      </c>
      <c r="L4609" t="s">
        <v>73</v>
      </c>
      <c r="M4609" t="s">
        <v>74</v>
      </c>
      <c r="N4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4609" t="e">
        <f>VLOOKUP(TableOMP[[#This Row],[Label]],TableAvg[],2,FALSE)</f>
        <v>#N/A</v>
      </c>
      <c r="P4609" t="e">
        <f>VLOOKUP(TableOMP[[#This Row],[Label]],TableAvg[],3,FALSE)</f>
        <v>#N/A</v>
      </c>
      <c r="Q4609" t="e">
        <f>TableOMP[[#This Row],[Avg]]-$U$2*TableOMP[[#This Row],[StdDev]]</f>
        <v>#N/A</v>
      </c>
      <c r="R4609" t="e">
        <f>TableOMP[[#This Row],[Avg]]+$U$2*TableOMP[[#This Row],[StdDev]]</f>
        <v>#N/A</v>
      </c>
      <c r="S4609" t="e">
        <f>IF(AND(TableOMP[[#This Row],[total_time]]&gt;=TableOMP[[#This Row],[Low]], TableOMP[[#This Row],[total_time]]&lt;=TableOMP[[#This Row],[High]]),1,0)</f>
        <v>#N/A</v>
      </c>
    </row>
    <row r="4610" spans="1:19" hidden="1" x14ac:dyDescent="0.25">
      <c r="A4610" t="s">
        <v>16</v>
      </c>
      <c r="B4610">
        <v>100</v>
      </c>
      <c r="C4610">
        <v>100</v>
      </c>
      <c r="D4610">
        <v>100000</v>
      </c>
      <c r="E4610">
        <v>22</v>
      </c>
      <c r="F4610">
        <v>1</v>
      </c>
      <c r="G4610">
        <v>1.234578</v>
      </c>
      <c r="H4610">
        <v>2.4809000000000001E-2</v>
      </c>
      <c r="I4610">
        <v>0.43924000000000002</v>
      </c>
      <c r="J4610">
        <v>2.0916000000000001E-2</v>
      </c>
      <c r="K4610" t="str">
        <f>MID(M4610,22,1)</f>
        <v>6</v>
      </c>
      <c r="L4610" t="s">
        <v>73</v>
      </c>
      <c r="M4610" t="s">
        <v>74</v>
      </c>
      <c r="N4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4610" t="e">
        <f>VLOOKUP(TableOMP[[#This Row],[Label]],TableAvg[],2,FALSE)</f>
        <v>#N/A</v>
      </c>
      <c r="P4610" t="e">
        <f>VLOOKUP(TableOMP[[#This Row],[Label]],TableAvg[],3,FALSE)</f>
        <v>#N/A</v>
      </c>
      <c r="Q4610" t="e">
        <f>TableOMP[[#This Row],[Avg]]-$U$2*TableOMP[[#This Row],[StdDev]]</f>
        <v>#N/A</v>
      </c>
      <c r="R4610" t="e">
        <f>TableOMP[[#This Row],[Avg]]+$U$2*TableOMP[[#This Row],[StdDev]]</f>
        <v>#N/A</v>
      </c>
      <c r="S4610" t="e">
        <f>IF(AND(TableOMP[[#This Row],[total_time]]&gt;=TableOMP[[#This Row],[Low]], TableOMP[[#This Row],[total_time]]&lt;=TableOMP[[#This Row],[High]]),1,0)</f>
        <v>#N/A</v>
      </c>
    </row>
    <row r="4611" spans="1:19" hidden="1" x14ac:dyDescent="0.25">
      <c r="A4611" t="s">
        <v>16</v>
      </c>
      <c r="B4611">
        <v>100</v>
      </c>
      <c r="C4611">
        <v>100</v>
      </c>
      <c r="D4611">
        <v>100000</v>
      </c>
      <c r="E4611">
        <v>21</v>
      </c>
      <c r="F4611">
        <v>1</v>
      </c>
      <c r="G4611">
        <v>1.2349380000000001</v>
      </c>
      <c r="H4611">
        <v>4.1883999999999998E-2</v>
      </c>
      <c r="I4611">
        <v>0.639316</v>
      </c>
      <c r="J4611">
        <v>3.1966000000000001E-2</v>
      </c>
      <c r="K4611" t="str">
        <f>MID(M4611,22,1)</f>
        <v>6</v>
      </c>
      <c r="L4611" t="s">
        <v>73</v>
      </c>
      <c r="M4611" t="s">
        <v>74</v>
      </c>
      <c r="N4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4611" t="e">
        <f>VLOOKUP(TableOMP[[#This Row],[Label]],TableAvg[],2,FALSE)</f>
        <v>#N/A</v>
      </c>
      <c r="P4611" t="e">
        <f>VLOOKUP(TableOMP[[#This Row],[Label]],TableAvg[],3,FALSE)</f>
        <v>#N/A</v>
      </c>
      <c r="Q4611" t="e">
        <f>TableOMP[[#This Row],[Avg]]-$U$2*TableOMP[[#This Row],[StdDev]]</f>
        <v>#N/A</v>
      </c>
      <c r="R4611" t="e">
        <f>TableOMP[[#This Row],[Avg]]+$U$2*TableOMP[[#This Row],[StdDev]]</f>
        <v>#N/A</v>
      </c>
      <c r="S4611" t="e">
        <f>IF(AND(TableOMP[[#This Row],[total_time]]&gt;=TableOMP[[#This Row],[Low]], TableOMP[[#This Row],[total_time]]&lt;=TableOMP[[#This Row],[High]]),1,0)</f>
        <v>#N/A</v>
      </c>
    </row>
    <row r="4612" spans="1:19" hidden="1" x14ac:dyDescent="0.25">
      <c r="A4612" t="s">
        <v>16</v>
      </c>
      <c r="B4612">
        <v>100</v>
      </c>
      <c r="C4612">
        <v>100</v>
      </c>
      <c r="D4612">
        <v>100000</v>
      </c>
      <c r="E4612">
        <v>20</v>
      </c>
      <c r="F4612">
        <v>1</v>
      </c>
      <c r="G4612">
        <v>1.2117849999999999</v>
      </c>
      <c r="H4612">
        <v>4.5661E-2</v>
      </c>
      <c r="I4612">
        <v>0.57299800000000001</v>
      </c>
      <c r="J4612">
        <v>3.0158000000000001E-2</v>
      </c>
      <c r="K4612" t="str">
        <f>MID(M4612,22,1)</f>
        <v>6</v>
      </c>
      <c r="L4612" t="s">
        <v>73</v>
      </c>
      <c r="M4612" t="s">
        <v>74</v>
      </c>
      <c r="N4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4612" t="e">
        <f>VLOOKUP(TableOMP[[#This Row],[Label]],TableAvg[],2,FALSE)</f>
        <v>#N/A</v>
      </c>
      <c r="P4612" t="e">
        <f>VLOOKUP(TableOMP[[#This Row],[Label]],TableAvg[],3,FALSE)</f>
        <v>#N/A</v>
      </c>
      <c r="Q4612" t="e">
        <f>TableOMP[[#This Row],[Avg]]-$U$2*TableOMP[[#This Row],[StdDev]]</f>
        <v>#N/A</v>
      </c>
      <c r="R4612" t="e">
        <f>TableOMP[[#This Row],[Avg]]+$U$2*TableOMP[[#This Row],[StdDev]]</f>
        <v>#N/A</v>
      </c>
      <c r="S4612" t="e">
        <f>IF(AND(TableOMP[[#This Row],[total_time]]&gt;=TableOMP[[#This Row],[Low]], TableOMP[[#This Row],[total_time]]&lt;=TableOMP[[#This Row],[High]]),1,0)</f>
        <v>#N/A</v>
      </c>
    </row>
    <row r="4613" spans="1:19" hidden="1" x14ac:dyDescent="0.25">
      <c r="A4613" t="s">
        <v>16</v>
      </c>
      <c r="B4613">
        <v>100</v>
      </c>
      <c r="C4613">
        <v>100</v>
      </c>
      <c r="D4613">
        <v>100000</v>
      </c>
      <c r="E4613">
        <v>19</v>
      </c>
      <c r="F4613">
        <v>1</v>
      </c>
      <c r="G4613">
        <v>1.2072529999999999</v>
      </c>
      <c r="H4613">
        <v>4.4119999999999999E-2</v>
      </c>
      <c r="I4613">
        <v>0.548126</v>
      </c>
      <c r="J4613">
        <v>3.0450999999999999E-2</v>
      </c>
      <c r="K4613" t="str">
        <f>MID(M4613,22,1)</f>
        <v>6</v>
      </c>
      <c r="L4613" t="s">
        <v>73</v>
      </c>
      <c r="M4613" t="s">
        <v>74</v>
      </c>
      <c r="N4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4613" t="e">
        <f>VLOOKUP(TableOMP[[#This Row],[Label]],TableAvg[],2,FALSE)</f>
        <v>#N/A</v>
      </c>
      <c r="P4613" t="e">
        <f>VLOOKUP(TableOMP[[#This Row],[Label]],TableAvg[],3,FALSE)</f>
        <v>#N/A</v>
      </c>
      <c r="Q4613" t="e">
        <f>TableOMP[[#This Row],[Avg]]-$U$2*TableOMP[[#This Row],[StdDev]]</f>
        <v>#N/A</v>
      </c>
      <c r="R4613" t="e">
        <f>TableOMP[[#This Row],[Avg]]+$U$2*TableOMP[[#This Row],[StdDev]]</f>
        <v>#N/A</v>
      </c>
      <c r="S4613" t="e">
        <f>IF(AND(TableOMP[[#This Row],[total_time]]&gt;=TableOMP[[#This Row],[Low]], TableOMP[[#This Row],[total_time]]&lt;=TableOMP[[#This Row],[High]]),1,0)</f>
        <v>#N/A</v>
      </c>
    </row>
    <row r="4614" spans="1:19" hidden="1" x14ac:dyDescent="0.25">
      <c r="A4614" t="s">
        <v>16</v>
      </c>
      <c r="B4614">
        <v>100</v>
      </c>
      <c r="C4614">
        <v>100</v>
      </c>
      <c r="D4614">
        <v>100000</v>
      </c>
      <c r="E4614">
        <v>18</v>
      </c>
      <c r="F4614">
        <v>1</v>
      </c>
      <c r="G4614">
        <v>1.1905319999999999</v>
      </c>
      <c r="H4614">
        <v>4.2250000000000003E-2</v>
      </c>
      <c r="I4614">
        <v>0.58440300000000001</v>
      </c>
      <c r="J4614">
        <v>3.4376999999999998E-2</v>
      </c>
      <c r="K4614" t="str">
        <f>MID(M4614,22,1)</f>
        <v>6</v>
      </c>
      <c r="L4614" t="s">
        <v>73</v>
      </c>
      <c r="M4614" t="s">
        <v>74</v>
      </c>
      <c r="N4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4614" t="e">
        <f>VLOOKUP(TableOMP[[#This Row],[Label]],TableAvg[],2,FALSE)</f>
        <v>#N/A</v>
      </c>
      <c r="P4614" t="e">
        <f>VLOOKUP(TableOMP[[#This Row],[Label]],TableAvg[],3,FALSE)</f>
        <v>#N/A</v>
      </c>
      <c r="Q4614" t="e">
        <f>TableOMP[[#This Row],[Avg]]-$U$2*TableOMP[[#This Row],[StdDev]]</f>
        <v>#N/A</v>
      </c>
      <c r="R4614" t="e">
        <f>TableOMP[[#This Row],[Avg]]+$U$2*TableOMP[[#This Row],[StdDev]]</f>
        <v>#N/A</v>
      </c>
      <c r="S4614" t="e">
        <f>IF(AND(TableOMP[[#This Row],[total_time]]&gt;=TableOMP[[#This Row],[Low]], TableOMP[[#This Row],[total_time]]&lt;=TableOMP[[#This Row],[High]]),1,0)</f>
        <v>#N/A</v>
      </c>
    </row>
    <row r="4615" spans="1:19" hidden="1" x14ac:dyDescent="0.25">
      <c r="A4615" t="s">
        <v>16</v>
      </c>
      <c r="B4615">
        <v>100</v>
      </c>
      <c r="C4615">
        <v>100</v>
      </c>
      <c r="D4615">
        <v>100000</v>
      </c>
      <c r="E4615">
        <v>17</v>
      </c>
      <c r="F4615">
        <v>1</v>
      </c>
      <c r="G4615">
        <v>1.17578</v>
      </c>
      <c r="H4615">
        <v>3.8873999999999999E-2</v>
      </c>
      <c r="I4615">
        <v>0.53271299999999999</v>
      </c>
      <c r="J4615">
        <v>3.3294999999999998E-2</v>
      </c>
      <c r="K4615" t="str">
        <f>MID(M4615,22,1)</f>
        <v>6</v>
      </c>
      <c r="L4615" t="s">
        <v>73</v>
      </c>
      <c r="M4615" t="s">
        <v>74</v>
      </c>
      <c r="N4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4615" t="e">
        <f>VLOOKUP(TableOMP[[#This Row],[Label]],TableAvg[],2,FALSE)</f>
        <v>#N/A</v>
      </c>
      <c r="P4615" t="e">
        <f>VLOOKUP(TableOMP[[#This Row],[Label]],TableAvg[],3,FALSE)</f>
        <v>#N/A</v>
      </c>
      <c r="Q4615" t="e">
        <f>TableOMP[[#This Row],[Avg]]-$U$2*TableOMP[[#This Row],[StdDev]]</f>
        <v>#N/A</v>
      </c>
      <c r="R4615" t="e">
        <f>TableOMP[[#This Row],[Avg]]+$U$2*TableOMP[[#This Row],[StdDev]]</f>
        <v>#N/A</v>
      </c>
      <c r="S4615" t="e">
        <f>IF(AND(TableOMP[[#This Row],[total_time]]&gt;=TableOMP[[#This Row],[Low]], TableOMP[[#This Row],[total_time]]&lt;=TableOMP[[#This Row],[High]]),1,0)</f>
        <v>#N/A</v>
      </c>
    </row>
    <row r="4616" spans="1:19" hidden="1" x14ac:dyDescent="0.25">
      <c r="A4616" t="s">
        <v>16</v>
      </c>
      <c r="B4616">
        <v>100</v>
      </c>
      <c r="C4616">
        <v>100</v>
      </c>
      <c r="D4616">
        <v>100000</v>
      </c>
      <c r="E4616">
        <v>16</v>
      </c>
      <c r="F4616">
        <v>1</v>
      </c>
      <c r="G4616">
        <v>1.139829</v>
      </c>
      <c r="H4616">
        <v>3.7950999999999999E-2</v>
      </c>
      <c r="I4616">
        <v>0.390766</v>
      </c>
      <c r="J4616">
        <v>2.6051000000000001E-2</v>
      </c>
      <c r="K4616" t="str">
        <f>MID(M4616,22,1)</f>
        <v>6</v>
      </c>
      <c r="L4616" t="s">
        <v>73</v>
      </c>
      <c r="M4616" t="s">
        <v>74</v>
      </c>
      <c r="N4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4616" t="e">
        <f>VLOOKUP(TableOMP[[#This Row],[Label]],TableAvg[],2,FALSE)</f>
        <v>#N/A</v>
      </c>
      <c r="P4616" t="e">
        <f>VLOOKUP(TableOMP[[#This Row],[Label]],TableAvg[],3,FALSE)</f>
        <v>#N/A</v>
      </c>
      <c r="Q4616" t="e">
        <f>TableOMP[[#This Row],[Avg]]-$U$2*TableOMP[[#This Row],[StdDev]]</f>
        <v>#N/A</v>
      </c>
      <c r="R4616" t="e">
        <f>TableOMP[[#This Row],[Avg]]+$U$2*TableOMP[[#This Row],[StdDev]]</f>
        <v>#N/A</v>
      </c>
      <c r="S4616" t="e">
        <f>IF(AND(TableOMP[[#This Row],[total_time]]&gt;=TableOMP[[#This Row],[Low]], TableOMP[[#This Row],[total_time]]&lt;=TableOMP[[#This Row],[High]]),1,0)</f>
        <v>#N/A</v>
      </c>
    </row>
    <row r="4617" spans="1:19" hidden="1" x14ac:dyDescent="0.25">
      <c r="A4617" t="s">
        <v>16</v>
      </c>
      <c r="B4617">
        <v>100</v>
      </c>
      <c r="C4617">
        <v>100</v>
      </c>
      <c r="D4617">
        <v>100000</v>
      </c>
      <c r="E4617">
        <v>15</v>
      </c>
      <c r="F4617">
        <v>1</v>
      </c>
      <c r="G4617">
        <v>1.160585</v>
      </c>
      <c r="H4617">
        <v>3.022E-2</v>
      </c>
      <c r="I4617">
        <v>0.32361699999999999</v>
      </c>
      <c r="J4617">
        <v>2.3116000000000001E-2</v>
      </c>
      <c r="K4617" t="str">
        <f>MID(M4617,22,1)</f>
        <v>6</v>
      </c>
      <c r="L4617" t="s">
        <v>73</v>
      </c>
      <c r="M4617" t="s">
        <v>74</v>
      </c>
      <c r="N4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4617" t="e">
        <f>VLOOKUP(TableOMP[[#This Row],[Label]],TableAvg[],2,FALSE)</f>
        <v>#N/A</v>
      </c>
      <c r="P4617" t="e">
        <f>VLOOKUP(TableOMP[[#This Row],[Label]],TableAvg[],3,FALSE)</f>
        <v>#N/A</v>
      </c>
      <c r="Q4617" t="e">
        <f>TableOMP[[#This Row],[Avg]]-$U$2*TableOMP[[#This Row],[StdDev]]</f>
        <v>#N/A</v>
      </c>
      <c r="R4617" t="e">
        <f>TableOMP[[#This Row],[Avg]]+$U$2*TableOMP[[#This Row],[StdDev]]</f>
        <v>#N/A</v>
      </c>
      <c r="S4617" t="e">
        <f>IF(AND(TableOMP[[#This Row],[total_time]]&gt;=TableOMP[[#This Row],[Low]], TableOMP[[#This Row],[total_time]]&lt;=TableOMP[[#This Row],[High]]),1,0)</f>
        <v>#N/A</v>
      </c>
    </row>
    <row r="4618" spans="1:19" hidden="1" x14ac:dyDescent="0.25">
      <c r="A4618" t="s">
        <v>16</v>
      </c>
      <c r="B4618">
        <v>100</v>
      </c>
      <c r="C4618">
        <v>100</v>
      </c>
      <c r="D4618">
        <v>100000</v>
      </c>
      <c r="E4618">
        <v>14</v>
      </c>
      <c r="F4618">
        <v>1</v>
      </c>
      <c r="G4618">
        <v>1.1488640000000001</v>
      </c>
      <c r="H4618">
        <v>2.614E-2</v>
      </c>
      <c r="I4618">
        <v>0.29875499999999999</v>
      </c>
      <c r="J4618">
        <v>2.2981000000000001E-2</v>
      </c>
      <c r="K4618" t="str">
        <f>MID(M4618,22,1)</f>
        <v>6</v>
      </c>
      <c r="L4618" t="s">
        <v>73</v>
      </c>
      <c r="M4618" t="s">
        <v>74</v>
      </c>
      <c r="N4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4618" t="e">
        <f>VLOOKUP(TableOMP[[#This Row],[Label]],TableAvg[],2,FALSE)</f>
        <v>#N/A</v>
      </c>
      <c r="P4618" t="e">
        <f>VLOOKUP(TableOMP[[#This Row],[Label]],TableAvg[],3,FALSE)</f>
        <v>#N/A</v>
      </c>
      <c r="Q4618" t="e">
        <f>TableOMP[[#This Row],[Avg]]-$U$2*TableOMP[[#This Row],[StdDev]]</f>
        <v>#N/A</v>
      </c>
      <c r="R4618" t="e">
        <f>TableOMP[[#This Row],[Avg]]+$U$2*TableOMP[[#This Row],[StdDev]]</f>
        <v>#N/A</v>
      </c>
      <c r="S4618" t="e">
        <f>IF(AND(TableOMP[[#This Row],[total_time]]&gt;=TableOMP[[#This Row],[Low]], TableOMP[[#This Row],[total_time]]&lt;=TableOMP[[#This Row],[High]]),1,0)</f>
        <v>#N/A</v>
      </c>
    </row>
    <row r="4619" spans="1:19" hidden="1" x14ac:dyDescent="0.25">
      <c r="A4619" t="s">
        <v>16</v>
      </c>
      <c r="B4619">
        <v>100</v>
      </c>
      <c r="C4619">
        <v>100</v>
      </c>
      <c r="D4619">
        <v>100000</v>
      </c>
      <c r="E4619">
        <v>13</v>
      </c>
      <c r="F4619">
        <v>1</v>
      </c>
      <c r="G4619">
        <v>1.1498660000000001</v>
      </c>
      <c r="H4619">
        <v>3.8325999999999999E-2</v>
      </c>
      <c r="I4619">
        <v>0.41658400000000001</v>
      </c>
      <c r="J4619">
        <v>3.4715000000000003E-2</v>
      </c>
      <c r="K4619" t="str">
        <f>MID(M4619,22,1)</f>
        <v>6</v>
      </c>
      <c r="L4619" t="s">
        <v>73</v>
      </c>
      <c r="M4619" t="s">
        <v>74</v>
      </c>
      <c r="N4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4619" t="e">
        <f>VLOOKUP(TableOMP[[#This Row],[Label]],TableAvg[],2,FALSE)</f>
        <v>#N/A</v>
      </c>
      <c r="P4619" t="e">
        <f>VLOOKUP(TableOMP[[#This Row],[Label]],TableAvg[],3,FALSE)</f>
        <v>#N/A</v>
      </c>
      <c r="Q4619" t="e">
        <f>TableOMP[[#This Row],[Avg]]-$U$2*TableOMP[[#This Row],[StdDev]]</f>
        <v>#N/A</v>
      </c>
      <c r="R4619" t="e">
        <f>TableOMP[[#This Row],[Avg]]+$U$2*TableOMP[[#This Row],[StdDev]]</f>
        <v>#N/A</v>
      </c>
      <c r="S4619" t="e">
        <f>IF(AND(TableOMP[[#This Row],[total_time]]&gt;=TableOMP[[#This Row],[Low]], TableOMP[[#This Row],[total_time]]&lt;=TableOMP[[#This Row],[High]]),1,0)</f>
        <v>#N/A</v>
      </c>
    </row>
    <row r="4620" spans="1:19" hidden="1" x14ac:dyDescent="0.25">
      <c r="A4620" t="s">
        <v>16</v>
      </c>
      <c r="B4620">
        <v>100</v>
      </c>
      <c r="C4620">
        <v>100</v>
      </c>
      <c r="D4620">
        <v>100000</v>
      </c>
      <c r="E4620">
        <v>12</v>
      </c>
      <c r="F4620">
        <v>1</v>
      </c>
      <c r="G4620">
        <v>1.1126309999999999</v>
      </c>
      <c r="H4620">
        <v>1.5921000000000001E-2</v>
      </c>
      <c r="I4620">
        <v>0.14513999999999999</v>
      </c>
      <c r="J4620">
        <v>1.3195E-2</v>
      </c>
      <c r="K4620" t="str">
        <f>MID(M4620,22,1)</f>
        <v>6</v>
      </c>
      <c r="L4620" t="s">
        <v>73</v>
      </c>
      <c r="M4620" t="s">
        <v>74</v>
      </c>
      <c r="N4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4620" t="e">
        <f>VLOOKUP(TableOMP[[#This Row],[Label]],TableAvg[],2,FALSE)</f>
        <v>#N/A</v>
      </c>
      <c r="P4620" t="e">
        <f>VLOOKUP(TableOMP[[#This Row],[Label]],TableAvg[],3,FALSE)</f>
        <v>#N/A</v>
      </c>
      <c r="Q4620" t="e">
        <f>TableOMP[[#This Row],[Avg]]-$U$2*TableOMP[[#This Row],[StdDev]]</f>
        <v>#N/A</v>
      </c>
      <c r="R4620" t="e">
        <f>TableOMP[[#This Row],[Avg]]+$U$2*TableOMP[[#This Row],[StdDev]]</f>
        <v>#N/A</v>
      </c>
      <c r="S4620" t="e">
        <f>IF(AND(TableOMP[[#This Row],[total_time]]&gt;=TableOMP[[#This Row],[Low]], TableOMP[[#This Row],[total_time]]&lt;=TableOMP[[#This Row],[High]]),1,0)</f>
        <v>#N/A</v>
      </c>
    </row>
    <row r="4621" spans="1:19" hidden="1" x14ac:dyDescent="0.25">
      <c r="A4621" t="s">
        <v>16</v>
      </c>
      <c r="B4621">
        <v>100</v>
      </c>
      <c r="C4621">
        <v>100</v>
      </c>
      <c r="D4621">
        <v>100000</v>
      </c>
      <c r="E4621">
        <v>11</v>
      </c>
      <c r="F4621">
        <v>1</v>
      </c>
      <c r="G4621">
        <v>1.134722</v>
      </c>
      <c r="H4621">
        <v>2.7982E-2</v>
      </c>
      <c r="I4621">
        <v>0.15564800000000001</v>
      </c>
      <c r="J4621">
        <v>1.5565000000000001E-2</v>
      </c>
      <c r="K4621" t="str">
        <f>MID(M4621,22,1)</f>
        <v>6</v>
      </c>
      <c r="L4621" t="s">
        <v>73</v>
      </c>
      <c r="M4621" t="s">
        <v>74</v>
      </c>
      <c r="N4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4621" t="e">
        <f>VLOOKUP(TableOMP[[#This Row],[Label]],TableAvg[],2,FALSE)</f>
        <v>#N/A</v>
      </c>
      <c r="P4621" t="e">
        <f>VLOOKUP(TableOMP[[#This Row],[Label]],TableAvg[],3,FALSE)</f>
        <v>#N/A</v>
      </c>
      <c r="Q4621" t="e">
        <f>TableOMP[[#This Row],[Avg]]-$U$2*TableOMP[[#This Row],[StdDev]]</f>
        <v>#N/A</v>
      </c>
      <c r="R4621" t="e">
        <f>TableOMP[[#This Row],[Avg]]+$U$2*TableOMP[[#This Row],[StdDev]]</f>
        <v>#N/A</v>
      </c>
      <c r="S4621" t="e">
        <f>IF(AND(TableOMP[[#This Row],[total_time]]&gt;=TableOMP[[#This Row],[Low]], TableOMP[[#This Row],[total_time]]&lt;=TableOMP[[#This Row],[High]]),1,0)</f>
        <v>#N/A</v>
      </c>
    </row>
    <row r="4622" spans="1:19" hidden="1" x14ac:dyDescent="0.25">
      <c r="A4622" t="s">
        <v>16</v>
      </c>
      <c r="B4622">
        <v>100</v>
      </c>
      <c r="C4622">
        <v>100</v>
      </c>
      <c r="D4622">
        <v>100000</v>
      </c>
      <c r="E4622">
        <v>10</v>
      </c>
      <c r="F4622">
        <v>1</v>
      </c>
      <c r="G4622">
        <v>1.1274360000000001</v>
      </c>
      <c r="H4622">
        <v>2.4441999999999998E-2</v>
      </c>
      <c r="I4622">
        <v>0.18087400000000001</v>
      </c>
      <c r="J4622">
        <v>2.0097E-2</v>
      </c>
      <c r="K4622" t="str">
        <f>MID(M4622,22,1)</f>
        <v>6</v>
      </c>
      <c r="L4622" t="s">
        <v>73</v>
      </c>
      <c r="M4622" t="s">
        <v>74</v>
      </c>
      <c r="N4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4622" t="e">
        <f>VLOOKUP(TableOMP[[#This Row],[Label]],TableAvg[],2,FALSE)</f>
        <v>#N/A</v>
      </c>
      <c r="P4622" t="e">
        <f>VLOOKUP(TableOMP[[#This Row],[Label]],TableAvg[],3,FALSE)</f>
        <v>#N/A</v>
      </c>
      <c r="Q4622" t="e">
        <f>TableOMP[[#This Row],[Avg]]-$U$2*TableOMP[[#This Row],[StdDev]]</f>
        <v>#N/A</v>
      </c>
      <c r="R4622" t="e">
        <f>TableOMP[[#This Row],[Avg]]+$U$2*TableOMP[[#This Row],[StdDev]]</f>
        <v>#N/A</v>
      </c>
      <c r="S4622" t="e">
        <f>IF(AND(TableOMP[[#This Row],[total_time]]&gt;=TableOMP[[#This Row],[Low]], TableOMP[[#This Row],[total_time]]&lt;=TableOMP[[#This Row],[High]]),1,0)</f>
        <v>#N/A</v>
      </c>
    </row>
    <row r="4623" spans="1:19" hidden="1" x14ac:dyDescent="0.25">
      <c r="A4623" t="s">
        <v>16</v>
      </c>
      <c r="B4623">
        <v>100</v>
      </c>
      <c r="C4623">
        <v>100</v>
      </c>
      <c r="D4623">
        <v>100000</v>
      </c>
      <c r="E4623">
        <v>9</v>
      </c>
      <c r="F4623">
        <v>1</v>
      </c>
      <c r="G4623">
        <v>1.0969789999999999</v>
      </c>
      <c r="H4623">
        <v>1.4163E-2</v>
      </c>
      <c r="I4623">
        <v>9.3270000000000006E-2</v>
      </c>
      <c r="J4623">
        <v>1.1658999999999999E-2</v>
      </c>
      <c r="K4623" t="str">
        <f>MID(M4623,22,1)</f>
        <v>6</v>
      </c>
      <c r="L4623" t="s">
        <v>73</v>
      </c>
      <c r="M4623" t="s">
        <v>74</v>
      </c>
      <c r="N4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4623" t="e">
        <f>VLOOKUP(TableOMP[[#This Row],[Label]],TableAvg[],2,FALSE)</f>
        <v>#N/A</v>
      </c>
      <c r="P4623" t="e">
        <f>VLOOKUP(TableOMP[[#This Row],[Label]],TableAvg[],3,FALSE)</f>
        <v>#N/A</v>
      </c>
      <c r="Q4623" t="e">
        <f>TableOMP[[#This Row],[Avg]]-$U$2*TableOMP[[#This Row],[StdDev]]</f>
        <v>#N/A</v>
      </c>
      <c r="R4623" t="e">
        <f>TableOMP[[#This Row],[Avg]]+$U$2*TableOMP[[#This Row],[StdDev]]</f>
        <v>#N/A</v>
      </c>
      <c r="S4623" t="e">
        <f>IF(AND(TableOMP[[#This Row],[total_time]]&gt;=TableOMP[[#This Row],[Low]], TableOMP[[#This Row],[total_time]]&lt;=TableOMP[[#This Row],[High]]),1,0)</f>
        <v>#N/A</v>
      </c>
    </row>
    <row r="4624" spans="1:19" hidden="1" x14ac:dyDescent="0.25">
      <c r="A4624" t="s">
        <v>16</v>
      </c>
      <c r="B4624">
        <v>100</v>
      </c>
      <c r="C4624">
        <v>100</v>
      </c>
      <c r="D4624">
        <v>100000</v>
      </c>
      <c r="E4624">
        <v>8</v>
      </c>
      <c r="F4624">
        <v>1</v>
      </c>
      <c r="G4624">
        <v>1.1083769999999999</v>
      </c>
      <c r="H4624">
        <v>2.7830000000000001E-2</v>
      </c>
      <c r="I4624">
        <v>0.122062</v>
      </c>
      <c r="J4624">
        <v>1.7437000000000001E-2</v>
      </c>
      <c r="K4624" t="str">
        <f>MID(M4624,22,1)</f>
        <v>6</v>
      </c>
      <c r="L4624" t="s">
        <v>73</v>
      </c>
      <c r="M4624" t="s">
        <v>74</v>
      </c>
      <c r="N4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4624" t="e">
        <f>VLOOKUP(TableOMP[[#This Row],[Label]],TableAvg[],2,FALSE)</f>
        <v>#N/A</v>
      </c>
      <c r="P4624" t="e">
        <f>VLOOKUP(TableOMP[[#This Row],[Label]],TableAvg[],3,FALSE)</f>
        <v>#N/A</v>
      </c>
      <c r="Q4624" t="e">
        <f>TableOMP[[#This Row],[Avg]]-$U$2*TableOMP[[#This Row],[StdDev]]</f>
        <v>#N/A</v>
      </c>
      <c r="R4624" t="e">
        <f>TableOMP[[#This Row],[Avg]]+$U$2*TableOMP[[#This Row],[StdDev]]</f>
        <v>#N/A</v>
      </c>
      <c r="S4624" t="e">
        <f>IF(AND(TableOMP[[#This Row],[total_time]]&gt;=TableOMP[[#This Row],[Low]], TableOMP[[#This Row],[total_time]]&lt;=TableOMP[[#This Row],[High]]),1,0)</f>
        <v>#N/A</v>
      </c>
    </row>
    <row r="4625" spans="1:19" hidden="1" x14ac:dyDescent="0.25">
      <c r="A4625" t="s">
        <v>16</v>
      </c>
      <c r="B4625">
        <v>100</v>
      </c>
      <c r="C4625">
        <v>100</v>
      </c>
      <c r="D4625">
        <v>100000</v>
      </c>
      <c r="E4625">
        <v>7</v>
      </c>
      <c r="F4625">
        <v>1</v>
      </c>
      <c r="G4625">
        <v>1.092042</v>
      </c>
      <c r="H4625">
        <v>2.2733E-2</v>
      </c>
      <c r="I4625">
        <v>0.109607</v>
      </c>
      <c r="J4625">
        <v>1.8268E-2</v>
      </c>
      <c r="K4625" t="str">
        <f>MID(M4625,22,1)</f>
        <v>6</v>
      </c>
      <c r="L4625" t="s">
        <v>73</v>
      </c>
      <c r="M4625" t="s">
        <v>74</v>
      </c>
      <c r="N4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4625" t="e">
        <f>VLOOKUP(TableOMP[[#This Row],[Label]],TableAvg[],2,FALSE)</f>
        <v>#N/A</v>
      </c>
      <c r="P4625" t="e">
        <f>VLOOKUP(TableOMP[[#This Row],[Label]],TableAvg[],3,FALSE)</f>
        <v>#N/A</v>
      </c>
      <c r="Q4625" t="e">
        <f>TableOMP[[#This Row],[Avg]]-$U$2*TableOMP[[#This Row],[StdDev]]</f>
        <v>#N/A</v>
      </c>
      <c r="R4625" t="e">
        <f>TableOMP[[#This Row],[Avg]]+$U$2*TableOMP[[#This Row],[StdDev]]</f>
        <v>#N/A</v>
      </c>
      <c r="S4625" t="e">
        <f>IF(AND(TableOMP[[#This Row],[total_time]]&gt;=TableOMP[[#This Row],[Low]], TableOMP[[#This Row],[total_time]]&lt;=TableOMP[[#This Row],[High]]),1,0)</f>
        <v>#N/A</v>
      </c>
    </row>
    <row r="4626" spans="1:19" hidden="1" x14ac:dyDescent="0.25">
      <c r="A4626" t="s">
        <v>16</v>
      </c>
      <c r="B4626">
        <v>100</v>
      </c>
      <c r="C4626">
        <v>100</v>
      </c>
      <c r="D4626">
        <v>100000</v>
      </c>
      <c r="E4626">
        <v>6</v>
      </c>
      <c r="F4626">
        <v>1</v>
      </c>
      <c r="G4626">
        <v>1.089439</v>
      </c>
      <c r="H4626">
        <v>2.6724000000000001E-2</v>
      </c>
      <c r="I4626">
        <v>9.5201999999999995E-2</v>
      </c>
      <c r="J4626">
        <v>1.9040000000000001E-2</v>
      </c>
      <c r="K4626" t="str">
        <f>MID(M4626,22,1)</f>
        <v>6</v>
      </c>
      <c r="L4626" t="s">
        <v>73</v>
      </c>
      <c r="M4626" t="s">
        <v>74</v>
      </c>
      <c r="N4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4626" t="e">
        <f>VLOOKUP(TableOMP[[#This Row],[Label]],TableAvg[],2,FALSE)</f>
        <v>#N/A</v>
      </c>
      <c r="P4626" t="e">
        <f>VLOOKUP(TableOMP[[#This Row],[Label]],TableAvg[],3,FALSE)</f>
        <v>#N/A</v>
      </c>
      <c r="Q4626" t="e">
        <f>TableOMP[[#This Row],[Avg]]-$U$2*TableOMP[[#This Row],[StdDev]]</f>
        <v>#N/A</v>
      </c>
      <c r="R4626" t="e">
        <f>TableOMP[[#This Row],[Avg]]+$U$2*TableOMP[[#This Row],[StdDev]]</f>
        <v>#N/A</v>
      </c>
      <c r="S4626" t="e">
        <f>IF(AND(TableOMP[[#This Row],[total_time]]&gt;=TableOMP[[#This Row],[Low]], TableOMP[[#This Row],[total_time]]&lt;=TableOMP[[#This Row],[High]]),1,0)</f>
        <v>#N/A</v>
      </c>
    </row>
    <row r="4627" spans="1:19" hidden="1" x14ac:dyDescent="0.25">
      <c r="A4627" t="s">
        <v>16</v>
      </c>
      <c r="B4627">
        <v>100</v>
      </c>
      <c r="C4627">
        <v>100</v>
      </c>
      <c r="D4627">
        <v>100000</v>
      </c>
      <c r="E4627">
        <v>5</v>
      </c>
      <c r="F4627">
        <v>1</v>
      </c>
      <c r="G4627">
        <v>1.0859859999999999</v>
      </c>
      <c r="H4627">
        <v>2.1399000000000001E-2</v>
      </c>
      <c r="I4627">
        <v>3.3846000000000001E-2</v>
      </c>
      <c r="J4627">
        <v>8.4620000000000008E-3</v>
      </c>
      <c r="K4627" t="str">
        <f>MID(M4627,22,1)</f>
        <v>6</v>
      </c>
      <c r="L4627" t="s">
        <v>73</v>
      </c>
      <c r="M4627" t="s">
        <v>74</v>
      </c>
      <c r="N4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4627" t="e">
        <f>VLOOKUP(TableOMP[[#This Row],[Label]],TableAvg[],2,FALSE)</f>
        <v>#N/A</v>
      </c>
      <c r="P4627" t="e">
        <f>VLOOKUP(TableOMP[[#This Row],[Label]],TableAvg[],3,FALSE)</f>
        <v>#N/A</v>
      </c>
      <c r="Q4627" t="e">
        <f>TableOMP[[#This Row],[Avg]]-$U$2*TableOMP[[#This Row],[StdDev]]</f>
        <v>#N/A</v>
      </c>
      <c r="R4627" t="e">
        <f>TableOMP[[#This Row],[Avg]]+$U$2*TableOMP[[#This Row],[StdDev]]</f>
        <v>#N/A</v>
      </c>
      <c r="S4627" t="e">
        <f>IF(AND(TableOMP[[#This Row],[total_time]]&gt;=TableOMP[[#This Row],[Low]], TableOMP[[#This Row],[total_time]]&lt;=TableOMP[[#This Row],[High]]),1,0)</f>
        <v>#N/A</v>
      </c>
    </row>
    <row r="4628" spans="1:19" hidden="1" x14ac:dyDescent="0.25">
      <c r="A4628" t="s">
        <v>16</v>
      </c>
      <c r="B4628">
        <v>100</v>
      </c>
      <c r="C4628">
        <v>100</v>
      </c>
      <c r="D4628">
        <v>100000</v>
      </c>
      <c r="E4628">
        <v>4</v>
      </c>
      <c r="F4628">
        <v>1</v>
      </c>
      <c r="G4628">
        <v>1.0646150000000001</v>
      </c>
      <c r="H4628">
        <v>9.5969999999999996E-3</v>
      </c>
      <c r="I4628">
        <v>2.4590000000000001E-2</v>
      </c>
      <c r="J4628">
        <v>8.1969999999999994E-3</v>
      </c>
      <c r="K4628" t="str">
        <f>MID(M4628,22,1)</f>
        <v>6</v>
      </c>
      <c r="L4628" t="s">
        <v>73</v>
      </c>
      <c r="M4628" t="s">
        <v>74</v>
      </c>
      <c r="N4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4628" t="e">
        <f>VLOOKUP(TableOMP[[#This Row],[Label]],TableAvg[],2,FALSE)</f>
        <v>#N/A</v>
      </c>
      <c r="P4628" t="e">
        <f>VLOOKUP(TableOMP[[#This Row],[Label]],TableAvg[],3,FALSE)</f>
        <v>#N/A</v>
      </c>
      <c r="Q4628" t="e">
        <f>TableOMP[[#This Row],[Avg]]-$U$2*TableOMP[[#This Row],[StdDev]]</f>
        <v>#N/A</v>
      </c>
      <c r="R4628" t="e">
        <f>TableOMP[[#This Row],[Avg]]+$U$2*TableOMP[[#This Row],[StdDev]]</f>
        <v>#N/A</v>
      </c>
      <c r="S4628" t="e">
        <f>IF(AND(TableOMP[[#This Row],[total_time]]&gt;=TableOMP[[#This Row],[Low]], TableOMP[[#This Row],[total_time]]&lt;=TableOMP[[#This Row],[High]]),1,0)</f>
        <v>#N/A</v>
      </c>
    </row>
    <row r="4629" spans="1:19" hidden="1" x14ac:dyDescent="0.25">
      <c r="A4629" t="s">
        <v>16</v>
      </c>
      <c r="B4629">
        <v>100</v>
      </c>
      <c r="C4629">
        <v>100</v>
      </c>
      <c r="D4629">
        <v>100000</v>
      </c>
      <c r="E4629">
        <v>3</v>
      </c>
      <c r="F4629">
        <v>1</v>
      </c>
      <c r="G4629">
        <v>1.0642210000000001</v>
      </c>
      <c r="H4629">
        <v>9.7820000000000008E-3</v>
      </c>
      <c r="I4629">
        <v>1.3356E-2</v>
      </c>
      <c r="J4629">
        <v>6.6779999999999999E-3</v>
      </c>
      <c r="K4629" t="str">
        <f>MID(M4629,22,1)</f>
        <v>6</v>
      </c>
      <c r="L4629" t="s">
        <v>73</v>
      </c>
      <c r="M4629" t="s">
        <v>74</v>
      </c>
      <c r="N4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4629" t="e">
        <f>VLOOKUP(TableOMP[[#This Row],[Label]],TableAvg[],2,FALSE)</f>
        <v>#N/A</v>
      </c>
      <c r="P4629" t="e">
        <f>VLOOKUP(TableOMP[[#This Row],[Label]],TableAvg[],3,FALSE)</f>
        <v>#N/A</v>
      </c>
      <c r="Q4629" t="e">
        <f>TableOMP[[#This Row],[Avg]]-$U$2*TableOMP[[#This Row],[StdDev]]</f>
        <v>#N/A</v>
      </c>
      <c r="R4629" t="e">
        <f>TableOMP[[#This Row],[Avg]]+$U$2*TableOMP[[#This Row],[StdDev]]</f>
        <v>#N/A</v>
      </c>
      <c r="S4629" t="e">
        <f>IF(AND(TableOMP[[#This Row],[total_time]]&gt;=TableOMP[[#This Row],[Low]], TableOMP[[#This Row],[total_time]]&lt;=TableOMP[[#This Row],[High]]),1,0)</f>
        <v>#N/A</v>
      </c>
    </row>
    <row r="4630" spans="1:19" hidden="1" x14ac:dyDescent="0.25">
      <c r="A4630" t="s">
        <v>16</v>
      </c>
      <c r="B4630">
        <v>100</v>
      </c>
      <c r="C4630">
        <v>100</v>
      </c>
      <c r="D4630">
        <v>100000</v>
      </c>
      <c r="E4630">
        <v>2</v>
      </c>
      <c r="F4630">
        <v>1</v>
      </c>
      <c r="G4630">
        <v>1.0680069999999999</v>
      </c>
      <c r="H4630">
        <v>9.1520000000000004E-3</v>
      </c>
      <c r="I4630">
        <v>7.8150000000000008E-3</v>
      </c>
      <c r="J4630">
        <v>7.8150000000000008E-3</v>
      </c>
      <c r="K4630" t="str">
        <f>MID(M4630,22,1)</f>
        <v>6</v>
      </c>
      <c r="L4630" t="s">
        <v>73</v>
      </c>
      <c r="M4630" t="s">
        <v>74</v>
      </c>
      <c r="N4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4630" t="e">
        <f>VLOOKUP(TableOMP[[#This Row],[Label]],TableAvg[],2,FALSE)</f>
        <v>#N/A</v>
      </c>
      <c r="P4630" t="e">
        <f>VLOOKUP(TableOMP[[#This Row],[Label]],TableAvg[],3,FALSE)</f>
        <v>#N/A</v>
      </c>
      <c r="Q4630" t="e">
        <f>TableOMP[[#This Row],[Avg]]-$U$2*TableOMP[[#This Row],[StdDev]]</f>
        <v>#N/A</v>
      </c>
      <c r="R4630" t="e">
        <f>TableOMP[[#This Row],[Avg]]+$U$2*TableOMP[[#This Row],[StdDev]]</f>
        <v>#N/A</v>
      </c>
      <c r="S4630" t="e">
        <f>IF(AND(TableOMP[[#This Row],[total_time]]&gt;=TableOMP[[#This Row],[Low]], TableOMP[[#This Row],[total_time]]&lt;=TableOMP[[#This Row],[High]]),1,0)</f>
        <v>#N/A</v>
      </c>
    </row>
    <row r="4631" spans="1:19" hidden="1" x14ac:dyDescent="0.25">
      <c r="A4631" t="s">
        <v>16</v>
      </c>
      <c r="B4631">
        <v>100</v>
      </c>
      <c r="C4631">
        <v>100</v>
      </c>
      <c r="D4631">
        <v>100000</v>
      </c>
      <c r="E4631">
        <v>1</v>
      </c>
      <c r="F4631">
        <v>1</v>
      </c>
      <c r="G4631">
        <v>1.0691219999999999</v>
      </c>
      <c r="H4631">
        <v>5.7949999999999998E-3</v>
      </c>
      <c r="I4631">
        <v>0</v>
      </c>
      <c r="J4631">
        <v>0</v>
      </c>
      <c r="K4631" t="str">
        <f>MID(M4631,22,1)</f>
        <v>6</v>
      </c>
      <c r="L4631" t="s">
        <v>73</v>
      </c>
      <c r="M4631" t="s">
        <v>74</v>
      </c>
      <c r="N4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4631" t="e">
        <f>VLOOKUP(TableOMP[[#This Row],[Label]],TableAvg[],2,FALSE)</f>
        <v>#N/A</v>
      </c>
      <c r="P4631" t="e">
        <f>VLOOKUP(TableOMP[[#This Row],[Label]],TableAvg[],3,FALSE)</f>
        <v>#N/A</v>
      </c>
      <c r="Q4631" t="e">
        <f>TableOMP[[#This Row],[Avg]]-$U$2*TableOMP[[#This Row],[StdDev]]</f>
        <v>#N/A</v>
      </c>
      <c r="R4631" t="e">
        <f>TableOMP[[#This Row],[Avg]]+$U$2*TableOMP[[#This Row],[StdDev]]</f>
        <v>#N/A</v>
      </c>
      <c r="S4631" t="e">
        <f>IF(AND(TableOMP[[#This Row],[total_time]]&gt;=TableOMP[[#This Row],[Low]], TableOMP[[#This Row],[total_time]]&lt;=TableOMP[[#This Row],[High]]),1,0)</f>
        <v>#N/A</v>
      </c>
    </row>
    <row r="4632" spans="1:19" hidden="1" x14ac:dyDescent="0.25">
      <c r="A4632" t="s">
        <v>10</v>
      </c>
      <c r="B4632">
        <v>10000</v>
      </c>
      <c r="C4632">
        <v>100</v>
      </c>
      <c r="D4632">
        <v>100000</v>
      </c>
      <c r="E4632">
        <v>56</v>
      </c>
      <c r="F4632">
        <v>1</v>
      </c>
      <c r="G4632">
        <v>277.94461999999999</v>
      </c>
      <c r="H4632">
        <v>0.54227199999999998</v>
      </c>
      <c r="I4632">
        <v>20.133980000000001</v>
      </c>
      <c r="J4632">
        <v>0.36607200000000001</v>
      </c>
      <c r="K4632" t="str">
        <f>MID(M4632,22,1)</f>
        <v>4</v>
      </c>
      <c r="L4632" t="s">
        <v>75</v>
      </c>
      <c r="M4632" t="s">
        <v>76</v>
      </c>
      <c r="N4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32">
        <f>VLOOKUP(TableOMP[[#This Row],[Label]],TableAvg[],2,FALSE)</f>
        <v>259.06839350000001</v>
      </c>
      <c r="P4632">
        <f>VLOOKUP(TableOMP[[#This Row],[Label]],TableAvg[],3,FALSE)</f>
        <v>19.557995922565869</v>
      </c>
      <c r="Q4632">
        <f>TableOMP[[#This Row],[Avg]]-$U$2*TableOMP[[#This Row],[StdDev]]</f>
        <v>219.95240165486828</v>
      </c>
      <c r="R4632">
        <f>TableOMP[[#This Row],[Avg]]+$U$2*TableOMP[[#This Row],[StdDev]]</f>
        <v>298.18438534513177</v>
      </c>
      <c r="S4632">
        <v>0</v>
      </c>
    </row>
    <row r="4633" spans="1:19" hidden="1" x14ac:dyDescent="0.25">
      <c r="A4633" t="s">
        <v>10</v>
      </c>
      <c r="B4633">
        <v>10000</v>
      </c>
      <c r="C4633">
        <v>100</v>
      </c>
      <c r="D4633">
        <v>100000</v>
      </c>
      <c r="E4633">
        <v>56</v>
      </c>
      <c r="F4633">
        <v>1</v>
      </c>
      <c r="G4633">
        <v>279.29971899999998</v>
      </c>
      <c r="H4633">
        <v>0.29960500000000001</v>
      </c>
      <c r="I4633">
        <v>7.5965579999999999</v>
      </c>
      <c r="J4633">
        <v>0.13811899999999999</v>
      </c>
      <c r="K4633" t="str">
        <f>MID(M4633,22,1)</f>
        <v>4</v>
      </c>
      <c r="L4633" t="s">
        <v>105</v>
      </c>
      <c r="M4633" t="s">
        <v>106</v>
      </c>
      <c r="N4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33">
        <f>VLOOKUP(TableOMP[[#This Row],[Label]],TableAvg[],2,FALSE)</f>
        <v>259.06839350000001</v>
      </c>
      <c r="P4633">
        <f>VLOOKUP(TableOMP[[#This Row],[Label]],TableAvg[],3,FALSE)</f>
        <v>19.557995922565869</v>
      </c>
      <c r="Q4633">
        <f>TableOMP[[#This Row],[Avg]]-$U$2*TableOMP[[#This Row],[StdDev]]</f>
        <v>219.95240165486828</v>
      </c>
      <c r="R4633">
        <f>TableOMP[[#This Row],[Avg]]+$U$2*TableOMP[[#This Row],[StdDev]]</f>
        <v>298.18438534513177</v>
      </c>
      <c r="S4633">
        <v>0</v>
      </c>
    </row>
    <row r="4634" spans="1:19" hidden="1" x14ac:dyDescent="0.25">
      <c r="A4634" t="s">
        <v>10</v>
      </c>
      <c r="B4634">
        <v>10000</v>
      </c>
      <c r="C4634">
        <v>100</v>
      </c>
      <c r="D4634">
        <v>100000</v>
      </c>
      <c r="E4634">
        <v>56</v>
      </c>
      <c r="F4634">
        <v>1</v>
      </c>
      <c r="G4634">
        <v>276.80896899999999</v>
      </c>
      <c r="H4634">
        <v>0.26165699999999997</v>
      </c>
      <c r="I4634">
        <v>7.1934550000000002</v>
      </c>
      <c r="J4634">
        <v>0.13078999999999999</v>
      </c>
      <c r="K4634" t="str">
        <f>MID(M4634,22,1)</f>
        <v>4</v>
      </c>
      <c r="L4634" t="s">
        <v>143</v>
      </c>
      <c r="M4634" t="s">
        <v>144</v>
      </c>
      <c r="N4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34">
        <f>VLOOKUP(TableOMP[[#This Row],[Label]],TableAvg[],2,FALSE)</f>
        <v>259.06839350000001</v>
      </c>
      <c r="P4634">
        <f>VLOOKUP(TableOMP[[#This Row],[Label]],TableAvg[],3,FALSE)</f>
        <v>19.557995922565869</v>
      </c>
      <c r="Q4634">
        <f>TableOMP[[#This Row],[Avg]]-$U$2*TableOMP[[#This Row],[StdDev]]</f>
        <v>219.95240165486828</v>
      </c>
      <c r="R4634">
        <f>TableOMP[[#This Row],[Avg]]+$U$2*TableOMP[[#This Row],[StdDev]]</f>
        <v>298.18438534513177</v>
      </c>
      <c r="S4634">
        <v>0</v>
      </c>
    </row>
    <row r="4635" spans="1:19" hidden="1" x14ac:dyDescent="0.25">
      <c r="A4635" t="s">
        <v>16</v>
      </c>
      <c r="B4635">
        <v>10000</v>
      </c>
      <c r="C4635">
        <v>100</v>
      </c>
      <c r="D4635">
        <v>1</v>
      </c>
      <c r="E4635">
        <v>19</v>
      </c>
      <c r="F4635">
        <v>1</v>
      </c>
      <c r="G4635">
        <v>35.524209999999997</v>
      </c>
      <c r="H4635">
        <v>13.440552</v>
      </c>
      <c r="I4635">
        <v>32.646563999999998</v>
      </c>
      <c r="J4635">
        <v>1.813698</v>
      </c>
      <c r="K4635" t="str">
        <f>MID(M4635,22,1)</f>
        <v>6</v>
      </c>
      <c r="L4635" t="s">
        <v>187</v>
      </c>
      <c r="M4635" t="s">
        <v>188</v>
      </c>
      <c r="N4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635">
        <f>VLOOKUP(TableOMP[[#This Row],[Label]],TableAvg[],2,FALSE)</f>
        <v>34.633298818181821</v>
      </c>
      <c r="P4635">
        <f>VLOOKUP(TableOMP[[#This Row],[Label]],TableAvg[],3,FALSE)</f>
        <v>0.62417317628878333</v>
      </c>
      <c r="Q4635">
        <f>TableOMP[[#This Row],[Avg]]-$U$2*TableOMP[[#This Row],[StdDev]]</f>
        <v>33.384952465604258</v>
      </c>
      <c r="R4635">
        <f>TableOMP[[#This Row],[Avg]]+$U$2*TableOMP[[#This Row],[StdDev]]</f>
        <v>35.881645170759384</v>
      </c>
      <c r="S4635">
        <f>IF(AND(TableOMP[[#This Row],[total_time]]&gt;=TableOMP[[#This Row],[Low]], TableOMP[[#This Row],[total_time]]&lt;=TableOMP[[#This Row],[High]]),1,0)</f>
        <v>1</v>
      </c>
    </row>
    <row r="4636" spans="1:19" hidden="1" x14ac:dyDescent="0.25">
      <c r="A4636" t="s">
        <v>15</v>
      </c>
      <c r="B4636">
        <v>10000</v>
      </c>
      <c r="C4636">
        <v>100</v>
      </c>
      <c r="D4636">
        <v>1</v>
      </c>
      <c r="E4636">
        <v>8</v>
      </c>
      <c r="F4636">
        <v>1</v>
      </c>
      <c r="G4636">
        <v>35.482179000000002</v>
      </c>
      <c r="H4636">
        <v>12.040395999999999</v>
      </c>
      <c r="I4636">
        <v>9.4520560000000007</v>
      </c>
      <c r="J4636">
        <v>1.3502940000000001</v>
      </c>
      <c r="K4636" t="str">
        <f>MID(M4636,22,1)</f>
        <v>6</v>
      </c>
      <c r="L4636" t="s">
        <v>63</v>
      </c>
      <c r="M4636" t="s">
        <v>64</v>
      </c>
      <c r="N4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636">
        <f>VLOOKUP(TableOMP[[#This Row],[Label]],TableAvg[],2,FALSE)</f>
        <v>35.285584399999998</v>
      </c>
      <c r="P4636">
        <f>VLOOKUP(TableOMP[[#This Row],[Label]],TableAvg[],3,FALSE)</f>
        <v>0.5615621031841761</v>
      </c>
      <c r="Q4636">
        <f>TableOMP[[#This Row],[Avg]]-$U$2*TableOMP[[#This Row],[StdDev]]</f>
        <v>34.162460193631645</v>
      </c>
      <c r="R4636">
        <f>TableOMP[[#This Row],[Avg]]+$U$2*TableOMP[[#This Row],[StdDev]]</f>
        <v>36.40870860636835</v>
      </c>
      <c r="S4636">
        <f>IF(AND(TableOMP[[#This Row],[total_time]]&gt;=TableOMP[[#This Row],[Low]], TableOMP[[#This Row],[total_time]]&lt;=TableOMP[[#This Row],[High]]),1,0)</f>
        <v>1</v>
      </c>
    </row>
    <row r="4637" spans="1:19" hidden="1" x14ac:dyDescent="0.25">
      <c r="A4637" t="s">
        <v>15</v>
      </c>
      <c r="B4637">
        <v>10000</v>
      </c>
      <c r="C4637">
        <v>100</v>
      </c>
      <c r="D4637">
        <v>1</v>
      </c>
      <c r="E4637">
        <v>8</v>
      </c>
      <c r="F4637">
        <v>1</v>
      </c>
      <c r="G4637">
        <v>35.481754000000002</v>
      </c>
      <c r="H4637">
        <v>12.182494</v>
      </c>
      <c r="I4637">
        <v>9.1766470000000009</v>
      </c>
      <c r="J4637">
        <v>1.3109500000000001</v>
      </c>
      <c r="K4637" t="str">
        <f>MID(M4637,22,1)</f>
        <v>1</v>
      </c>
      <c r="L4637" t="s">
        <v>221</v>
      </c>
      <c r="M4637" t="s">
        <v>222</v>
      </c>
      <c r="N4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637">
        <f>VLOOKUP(TableOMP[[#This Row],[Label]],TableAvg[],2,FALSE)</f>
        <v>35.285584399999998</v>
      </c>
      <c r="P4637">
        <f>VLOOKUP(TableOMP[[#This Row],[Label]],TableAvg[],3,FALSE)</f>
        <v>0.5615621031841761</v>
      </c>
      <c r="Q4637">
        <f>TableOMP[[#This Row],[Avg]]-$U$2*TableOMP[[#This Row],[StdDev]]</f>
        <v>34.162460193631645</v>
      </c>
      <c r="R4637">
        <f>TableOMP[[#This Row],[Avg]]+$U$2*TableOMP[[#This Row],[StdDev]]</f>
        <v>36.40870860636835</v>
      </c>
      <c r="S4637">
        <f>IF(AND(TableOMP[[#This Row],[total_time]]&gt;=TableOMP[[#This Row],[Low]], TableOMP[[#This Row],[total_time]]&lt;=TableOMP[[#This Row],[High]]),1,0)</f>
        <v>1</v>
      </c>
    </row>
    <row r="4638" spans="1:19" hidden="1" x14ac:dyDescent="0.25">
      <c r="A4638" t="s">
        <v>16</v>
      </c>
      <c r="B4638">
        <v>10000</v>
      </c>
      <c r="C4638">
        <v>100</v>
      </c>
      <c r="D4638">
        <v>1</v>
      </c>
      <c r="E4638">
        <v>11</v>
      </c>
      <c r="F4638">
        <v>1</v>
      </c>
      <c r="G4638">
        <v>35.477283999999997</v>
      </c>
      <c r="H4638">
        <v>11.93416</v>
      </c>
      <c r="I4638">
        <v>11.095181999999999</v>
      </c>
      <c r="J4638">
        <v>1.109518</v>
      </c>
      <c r="K4638" t="str">
        <f>MID(M4638,22,1)</f>
        <v>5</v>
      </c>
      <c r="L4638" t="s">
        <v>213</v>
      </c>
      <c r="M4638" t="s">
        <v>214</v>
      </c>
      <c r="N4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638">
        <f>VLOOKUP(TableOMP[[#This Row],[Label]],TableAvg[],2,FALSE)</f>
        <v>35.974690454545453</v>
      </c>
      <c r="P4638">
        <f>VLOOKUP(TableOMP[[#This Row],[Label]],TableAvg[],3,FALSE)</f>
        <v>0.63008700186600619</v>
      </c>
      <c r="Q4638">
        <f>TableOMP[[#This Row],[Avg]]-$U$2*TableOMP[[#This Row],[StdDev]]</f>
        <v>34.714516450813441</v>
      </c>
      <c r="R4638">
        <f>TableOMP[[#This Row],[Avg]]+$U$2*TableOMP[[#This Row],[StdDev]]</f>
        <v>37.234864458277464</v>
      </c>
      <c r="S4638">
        <f>IF(AND(TableOMP[[#This Row],[total_time]]&gt;=TableOMP[[#This Row],[Low]], TableOMP[[#This Row],[total_time]]&lt;=TableOMP[[#This Row],[High]]),1,0)</f>
        <v>1</v>
      </c>
    </row>
    <row r="4639" spans="1:19" hidden="1" x14ac:dyDescent="0.25">
      <c r="A4639" t="s">
        <v>10</v>
      </c>
      <c r="B4639">
        <v>10000</v>
      </c>
      <c r="C4639">
        <v>100</v>
      </c>
      <c r="D4639">
        <v>100000</v>
      </c>
      <c r="E4639">
        <v>55</v>
      </c>
      <c r="F4639">
        <v>1</v>
      </c>
      <c r="G4639">
        <v>277.56239099999999</v>
      </c>
      <c r="H4639">
        <v>0.27640100000000001</v>
      </c>
      <c r="I4639">
        <v>7.0716530000000004</v>
      </c>
      <c r="J4639">
        <v>0.13095699999999999</v>
      </c>
      <c r="K4639" t="str">
        <f>MID(M4639,22,1)</f>
        <v>4</v>
      </c>
      <c r="L4639" t="s">
        <v>53</v>
      </c>
      <c r="M4639" t="s">
        <v>54</v>
      </c>
      <c r="N4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39">
        <f>VLOOKUP(TableOMP[[#This Row],[Label]],TableAvg[],2,FALSE)</f>
        <v>257.90727150000004</v>
      </c>
      <c r="P4639">
        <f>VLOOKUP(TableOMP[[#This Row],[Label]],TableAvg[],3,FALSE)</f>
        <v>19.309905820809597</v>
      </c>
      <c r="Q4639">
        <f>TableOMP[[#This Row],[Avg]]-$U$2*TableOMP[[#This Row],[StdDev]]</f>
        <v>219.28745985838083</v>
      </c>
      <c r="R4639">
        <f>TableOMP[[#This Row],[Avg]]+$U$2*TableOMP[[#This Row],[StdDev]]</f>
        <v>296.52708314161924</v>
      </c>
      <c r="S4639">
        <v>0</v>
      </c>
    </row>
    <row r="4640" spans="1:19" hidden="1" x14ac:dyDescent="0.25">
      <c r="A4640" t="s">
        <v>10</v>
      </c>
      <c r="B4640">
        <v>10000</v>
      </c>
      <c r="C4640">
        <v>100</v>
      </c>
      <c r="D4640">
        <v>100000</v>
      </c>
      <c r="E4640">
        <v>55</v>
      </c>
      <c r="F4640">
        <v>1</v>
      </c>
      <c r="G4640">
        <v>276.41468099999997</v>
      </c>
      <c r="H4640">
        <v>0.53944000000000003</v>
      </c>
      <c r="I4640">
        <v>10.599377</v>
      </c>
      <c r="J4640">
        <v>0.19628499999999999</v>
      </c>
      <c r="K4640" t="str">
        <f>MID(M4640,22,1)</f>
        <v>4</v>
      </c>
      <c r="L4640" t="s">
        <v>75</v>
      </c>
      <c r="M4640" t="s">
        <v>76</v>
      </c>
      <c r="N4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40">
        <f>VLOOKUP(TableOMP[[#This Row],[Label]],TableAvg[],2,FALSE)</f>
        <v>257.90727150000004</v>
      </c>
      <c r="P4640">
        <f>VLOOKUP(TableOMP[[#This Row],[Label]],TableAvg[],3,FALSE)</f>
        <v>19.309905820809597</v>
      </c>
      <c r="Q4640">
        <f>TableOMP[[#This Row],[Avg]]-$U$2*TableOMP[[#This Row],[StdDev]]</f>
        <v>219.28745985838083</v>
      </c>
      <c r="R4640">
        <f>TableOMP[[#This Row],[Avg]]+$U$2*TableOMP[[#This Row],[StdDev]]</f>
        <v>296.52708314161924</v>
      </c>
      <c r="S4640">
        <v>0</v>
      </c>
    </row>
    <row r="4641" spans="1:19" hidden="1" x14ac:dyDescent="0.25">
      <c r="A4641" t="s">
        <v>10</v>
      </c>
      <c r="B4641">
        <v>10000</v>
      </c>
      <c r="C4641">
        <v>100</v>
      </c>
      <c r="D4641">
        <v>100000</v>
      </c>
      <c r="E4641">
        <v>55</v>
      </c>
      <c r="F4641">
        <v>1</v>
      </c>
      <c r="G4641">
        <v>277.83114599999999</v>
      </c>
      <c r="H4641">
        <v>0.26034800000000002</v>
      </c>
      <c r="I4641">
        <v>7.4282529999999998</v>
      </c>
      <c r="J4641">
        <v>0.13755999999999999</v>
      </c>
      <c r="K4641" t="str">
        <f>MID(M4641,22,1)</f>
        <v>4</v>
      </c>
      <c r="L4641" t="s">
        <v>105</v>
      </c>
      <c r="M4641" t="s">
        <v>106</v>
      </c>
      <c r="N4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41">
        <f>VLOOKUP(TableOMP[[#This Row],[Label]],TableAvg[],2,FALSE)</f>
        <v>257.90727150000004</v>
      </c>
      <c r="P4641">
        <f>VLOOKUP(TableOMP[[#This Row],[Label]],TableAvg[],3,FALSE)</f>
        <v>19.309905820809597</v>
      </c>
      <c r="Q4641">
        <f>TableOMP[[#This Row],[Avg]]-$U$2*TableOMP[[#This Row],[StdDev]]</f>
        <v>219.28745985838083</v>
      </c>
      <c r="R4641">
        <f>TableOMP[[#This Row],[Avg]]+$U$2*TableOMP[[#This Row],[StdDev]]</f>
        <v>296.52708314161924</v>
      </c>
      <c r="S4641">
        <v>0</v>
      </c>
    </row>
    <row r="4642" spans="1:19" hidden="1" x14ac:dyDescent="0.25">
      <c r="A4642" t="s">
        <v>10</v>
      </c>
      <c r="B4642">
        <v>10000</v>
      </c>
      <c r="C4642">
        <v>100</v>
      </c>
      <c r="D4642">
        <v>100000</v>
      </c>
      <c r="E4642">
        <v>55</v>
      </c>
      <c r="F4642">
        <v>1</v>
      </c>
      <c r="G4642">
        <v>276.950737</v>
      </c>
      <c r="H4642">
        <v>1.276894</v>
      </c>
      <c r="I4642">
        <v>58.693838999999997</v>
      </c>
      <c r="J4642">
        <v>1.0869230000000001</v>
      </c>
      <c r="K4642" t="str">
        <f>MID(M4642,22,1)</f>
        <v>4</v>
      </c>
      <c r="L4642" t="s">
        <v>143</v>
      </c>
      <c r="M4642" t="s">
        <v>144</v>
      </c>
      <c r="N4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42">
        <f>VLOOKUP(TableOMP[[#This Row],[Label]],TableAvg[],2,FALSE)</f>
        <v>257.90727150000004</v>
      </c>
      <c r="P4642">
        <f>VLOOKUP(TableOMP[[#This Row],[Label]],TableAvg[],3,FALSE)</f>
        <v>19.309905820809597</v>
      </c>
      <c r="Q4642">
        <f>TableOMP[[#This Row],[Avg]]-$U$2*TableOMP[[#This Row],[StdDev]]</f>
        <v>219.28745985838083</v>
      </c>
      <c r="R4642">
        <f>TableOMP[[#This Row],[Avg]]+$U$2*TableOMP[[#This Row],[StdDev]]</f>
        <v>296.52708314161924</v>
      </c>
      <c r="S4642">
        <v>0</v>
      </c>
    </row>
    <row r="4643" spans="1:19" hidden="1" x14ac:dyDescent="0.25">
      <c r="A4643" t="s">
        <v>16</v>
      </c>
      <c r="B4643">
        <v>10000</v>
      </c>
      <c r="C4643">
        <v>100</v>
      </c>
      <c r="D4643">
        <v>1</v>
      </c>
      <c r="E4643">
        <v>18</v>
      </c>
      <c r="F4643">
        <v>1</v>
      </c>
      <c r="G4643">
        <v>35.446109</v>
      </c>
      <c r="H4643">
        <v>12.457229999999999</v>
      </c>
      <c r="I4643">
        <v>24.179680999999999</v>
      </c>
      <c r="J4643">
        <v>1.422334</v>
      </c>
      <c r="K4643" t="str">
        <f>MID(M4643,22,1)</f>
        <v>5</v>
      </c>
      <c r="L4643" t="s">
        <v>213</v>
      </c>
      <c r="M4643" t="s">
        <v>214</v>
      </c>
      <c r="N4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643">
        <f>VLOOKUP(TableOMP[[#This Row],[Label]],TableAvg[],2,FALSE)</f>
        <v>35.415514181818182</v>
      </c>
      <c r="P4643">
        <f>VLOOKUP(TableOMP[[#This Row],[Label]],TableAvg[],3,FALSE)</f>
        <v>0.62641157069740472</v>
      </c>
      <c r="Q4643">
        <f>TableOMP[[#This Row],[Avg]]-$U$2*TableOMP[[#This Row],[StdDev]]</f>
        <v>34.162691040423375</v>
      </c>
      <c r="R4643">
        <f>TableOMP[[#This Row],[Avg]]+$U$2*TableOMP[[#This Row],[StdDev]]</f>
        <v>36.668337323212988</v>
      </c>
      <c r="S4643">
        <f>IF(AND(TableOMP[[#This Row],[total_time]]&gt;=TableOMP[[#This Row],[Low]], TableOMP[[#This Row],[total_time]]&lt;=TableOMP[[#This Row],[High]]),1,0)</f>
        <v>1</v>
      </c>
    </row>
    <row r="4644" spans="1:19" hidden="1" x14ac:dyDescent="0.25">
      <c r="A4644" t="s">
        <v>15</v>
      </c>
      <c r="B4644">
        <v>10000</v>
      </c>
      <c r="C4644">
        <v>100</v>
      </c>
      <c r="D4644">
        <v>1</v>
      </c>
      <c r="E4644">
        <v>8</v>
      </c>
      <c r="F4644">
        <v>1</v>
      </c>
      <c r="G4644">
        <v>35.423074</v>
      </c>
      <c r="H4644">
        <v>12.175566</v>
      </c>
      <c r="I4644">
        <v>9.7090750000000003</v>
      </c>
      <c r="J4644">
        <v>1.387011</v>
      </c>
      <c r="K4644" t="str">
        <f>MID(M4644,22,1)</f>
        <v>4</v>
      </c>
      <c r="L4644" t="s">
        <v>209</v>
      </c>
      <c r="M4644" t="s">
        <v>210</v>
      </c>
      <c r="N4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644">
        <f>VLOOKUP(TableOMP[[#This Row],[Label]],TableAvg[],2,FALSE)</f>
        <v>35.285584399999998</v>
      </c>
      <c r="P4644">
        <f>VLOOKUP(TableOMP[[#This Row],[Label]],TableAvg[],3,FALSE)</f>
        <v>0.5615621031841761</v>
      </c>
      <c r="Q4644">
        <f>TableOMP[[#This Row],[Avg]]-$U$2*TableOMP[[#This Row],[StdDev]]</f>
        <v>34.162460193631645</v>
      </c>
      <c r="R4644">
        <f>TableOMP[[#This Row],[Avg]]+$U$2*TableOMP[[#This Row],[StdDev]]</f>
        <v>36.40870860636835</v>
      </c>
      <c r="S4644">
        <f>IF(AND(TableOMP[[#This Row],[total_time]]&gt;=TableOMP[[#This Row],[Low]], TableOMP[[#This Row],[total_time]]&lt;=TableOMP[[#This Row],[High]]),1,0)</f>
        <v>1</v>
      </c>
    </row>
    <row r="4645" spans="1:19" hidden="1" x14ac:dyDescent="0.25">
      <c r="A4645" t="s">
        <v>16</v>
      </c>
      <c r="B4645">
        <v>10000</v>
      </c>
      <c r="C4645">
        <v>100</v>
      </c>
      <c r="D4645">
        <v>1</v>
      </c>
      <c r="E4645">
        <v>11</v>
      </c>
      <c r="F4645">
        <v>1</v>
      </c>
      <c r="G4645">
        <v>35.322723000000003</v>
      </c>
      <c r="H4645">
        <v>11.738224000000001</v>
      </c>
      <c r="I4645">
        <v>10.994491</v>
      </c>
      <c r="J4645">
        <v>1.0994489999999999</v>
      </c>
      <c r="K4645" t="str">
        <f>MID(M4645,22,1)</f>
        <v>2</v>
      </c>
      <c r="L4645" t="s">
        <v>129</v>
      </c>
      <c r="M4645" t="s">
        <v>130</v>
      </c>
      <c r="N4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645">
        <f>VLOOKUP(TableOMP[[#This Row],[Label]],TableAvg[],2,FALSE)</f>
        <v>35.974690454545453</v>
      </c>
      <c r="P4645">
        <f>VLOOKUP(TableOMP[[#This Row],[Label]],TableAvg[],3,FALSE)</f>
        <v>0.63008700186600619</v>
      </c>
      <c r="Q4645">
        <f>TableOMP[[#This Row],[Avg]]-$U$2*TableOMP[[#This Row],[StdDev]]</f>
        <v>34.714516450813441</v>
      </c>
      <c r="R4645">
        <f>TableOMP[[#This Row],[Avg]]+$U$2*TableOMP[[#This Row],[StdDev]]</f>
        <v>37.234864458277464</v>
      </c>
      <c r="S4645">
        <f>IF(AND(TableOMP[[#This Row],[total_time]]&gt;=TableOMP[[#This Row],[Low]], TableOMP[[#This Row],[total_time]]&lt;=TableOMP[[#This Row],[High]]),1,0)</f>
        <v>1</v>
      </c>
    </row>
    <row r="4646" spans="1:19" hidden="1" x14ac:dyDescent="0.25">
      <c r="A4646" t="s">
        <v>16</v>
      </c>
      <c r="B4646">
        <v>10000</v>
      </c>
      <c r="C4646">
        <v>100</v>
      </c>
      <c r="D4646">
        <v>1</v>
      </c>
      <c r="E4646">
        <v>18</v>
      </c>
      <c r="F4646">
        <v>1</v>
      </c>
      <c r="G4646">
        <v>35.265526999999999</v>
      </c>
      <c r="H4646">
        <v>13.028624000000001</v>
      </c>
      <c r="I4646">
        <v>26.150976</v>
      </c>
      <c r="J4646">
        <v>1.5382929999999999</v>
      </c>
      <c r="K4646" t="str">
        <f>MID(M4646,22,1)</f>
        <v>5</v>
      </c>
      <c r="L4646" t="s">
        <v>213</v>
      </c>
      <c r="M4646" t="s">
        <v>214</v>
      </c>
      <c r="N4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646">
        <f>VLOOKUP(TableOMP[[#This Row],[Label]],TableAvg[],2,FALSE)</f>
        <v>35.415514181818182</v>
      </c>
      <c r="P4646">
        <f>VLOOKUP(TableOMP[[#This Row],[Label]],TableAvg[],3,FALSE)</f>
        <v>0.62641157069740472</v>
      </c>
      <c r="Q4646">
        <f>TableOMP[[#This Row],[Avg]]-$U$2*TableOMP[[#This Row],[StdDev]]</f>
        <v>34.162691040423375</v>
      </c>
      <c r="R4646">
        <f>TableOMP[[#This Row],[Avg]]+$U$2*TableOMP[[#This Row],[StdDev]]</f>
        <v>36.668337323212988</v>
      </c>
      <c r="S4646">
        <f>IF(AND(TableOMP[[#This Row],[total_time]]&gt;=TableOMP[[#This Row],[Low]], TableOMP[[#This Row],[total_time]]&lt;=TableOMP[[#This Row],[High]]),1,0)</f>
        <v>1</v>
      </c>
    </row>
    <row r="4647" spans="1:19" hidden="1" x14ac:dyDescent="0.25">
      <c r="A4647" t="s">
        <v>10</v>
      </c>
      <c r="B4647">
        <v>10000</v>
      </c>
      <c r="C4647">
        <v>100</v>
      </c>
      <c r="D4647">
        <v>100000</v>
      </c>
      <c r="E4647">
        <v>54</v>
      </c>
      <c r="F4647">
        <v>1</v>
      </c>
      <c r="G4647">
        <v>275.42425400000002</v>
      </c>
      <c r="H4647">
        <v>0.389463</v>
      </c>
      <c r="I4647">
        <v>14.170971</v>
      </c>
      <c r="J4647">
        <v>0.26737699999999998</v>
      </c>
      <c r="K4647" t="str">
        <f>MID(M4647,22,1)</f>
        <v>4</v>
      </c>
      <c r="L4647" t="s">
        <v>53</v>
      </c>
      <c r="M4647" t="s">
        <v>54</v>
      </c>
      <c r="N4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47">
        <f>VLOOKUP(TableOMP[[#This Row],[Label]],TableAvg[],2,FALSE)</f>
        <v>256.64305450000001</v>
      </c>
      <c r="P4647">
        <f>VLOOKUP(TableOMP[[#This Row],[Label]],TableAvg[],3,FALSE)</f>
        <v>18.993108843559558</v>
      </c>
      <c r="Q4647">
        <f>TableOMP[[#This Row],[Avg]]-$U$2*TableOMP[[#This Row],[StdDev]]</f>
        <v>218.6568368128809</v>
      </c>
      <c r="R4647">
        <f>TableOMP[[#This Row],[Avg]]+$U$2*TableOMP[[#This Row],[StdDev]]</f>
        <v>294.62927218711911</v>
      </c>
      <c r="S4647">
        <v>0</v>
      </c>
    </row>
    <row r="4648" spans="1:19" hidden="1" x14ac:dyDescent="0.25">
      <c r="A4648" t="s">
        <v>10</v>
      </c>
      <c r="B4648">
        <v>10000</v>
      </c>
      <c r="C4648">
        <v>100</v>
      </c>
      <c r="D4648">
        <v>100000</v>
      </c>
      <c r="E4648">
        <v>54</v>
      </c>
      <c r="F4648">
        <v>1</v>
      </c>
      <c r="G4648">
        <v>274.89962600000001</v>
      </c>
      <c r="H4648">
        <v>0.28515699999999999</v>
      </c>
      <c r="I4648">
        <v>7.94557</v>
      </c>
      <c r="J4648">
        <v>0.14991599999999999</v>
      </c>
      <c r="K4648" t="str">
        <f>MID(M4648,22,1)</f>
        <v>4</v>
      </c>
      <c r="L4648" t="s">
        <v>75</v>
      </c>
      <c r="M4648" t="s">
        <v>76</v>
      </c>
      <c r="N4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48">
        <f>VLOOKUP(TableOMP[[#This Row],[Label]],TableAvg[],2,FALSE)</f>
        <v>256.64305450000001</v>
      </c>
      <c r="P4648">
        <f>VLOOKUP(TableOMP[[#This Row],[Label]],TableAvg[],3,FALSE)</f>
        <v>18.993108843559558</v>
      </c>
      <c r="Q4648">
        <f>TableOMP[[#This Row],[Avg]]-$U$2*TableOMP[[#This Row],[StdDev]]</f>
        <v>218.6568368128809</v>
      </c>
      <c r="R4648">
        <f>TableOMP[[#This Row],[Avg]]+$U$2*TableOMP[[#This Row],[StdDev]]</f>
        <v>294.62927218711911</v>
      </c>
      <c r="S4648">
        <v>0</v>
      </c>
    </row>
    <row r="4649" spans="1:19" hidden="1" x14ac:dyDescent="0.25">
      <c r="A4649" t="s">
        <v>10</v>
      </c>
      <c r="B4649">
        <v>10000</v>
      </c>
      <c r="C4649">
        <v>100</v>
      </c>
      <c r="D4649">
        <v>100000</v>
      </c>
      <c r="E4649">
        <v>54</v>
      </c>
      <c r="F4649">
        <v>1</v>
      </c>
      <c r="G4649">
        <v>276.56026100000003</v>
      </c>
      <c r="H4649">
        <v>0.34656700000000001</v>
      </c>
      <c r="I4649">
        <v>7.8162580000000004</v>
      </c>
      <c r="J4649">
        <v>0.147477</v>
      </c>
      <c r="K4649" t="str">
        <f>MID(M4649,22,1)</f>
        <v>4</v>
      </c>
      <c r="L4649" t="s">
        <v>105</v>
      </c>
      <c r="M4649" t="s">
        <v>106</v>
      </c>
      <c r="N4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49">
        <f>VLOOKUP(TableOMP[[#This Row],[Label]],TableAvg[],2,FALSE)</f>
        <v>256.64305450000001</v>
      </c>
      <c r="P4649">
        <f>VLOOKUP(TableOMP[[#This Row],[Label]],TableAvg[],3,FALSE)</f>
        <v>18.993108843559558</v>
      </c>
      <c r="Q4649">
        <f>TableOMP[[#This Row],[Avg]]-$U$2*TableOMP[[#This Row],[StdDev]]</f>
        <v>218.6568368128809</v>
      </c>
      <c r="R4649">
        <f>TableOMP[[#This Row],[Avg]]+$U$2*TableOMP[[#This Row],[StdDev]]</f>
        <v>294.62927218711911</v>
      </c>
      <c r="S4649">
        <v>0</v>
      </c>
    </row>
    <row r="4650" spans="1:19" hidden="1" x14ac:dyDescent="0.25">
      <c r="A4650" t="s">
        <v>10</v>
      </c>
      <c r="B4650">
        <v>10000</v>
      </c>
      <c r="C4650">
        <v>100</v>
      </c>
      <c r="D4650">
        <v>100000</v>
      </c>
      <c r="E4650">
        <v>54</v>
      </c>
      <c r="F4650">
        <v>1</v>
      </c>
      <c r="G4650">
        <v>275.11514499999998</v>
      </c>
      <c r="H4650">
        <v>0.39677000000000001</v>
      </c>
      <c r="I4650">
        <v>12.942712999999999</v>
      </c>
      <c r="J4650">
        <v>0.244202</v>
      </c>
      <c r="K4650" t="str">
        <f>MID(M4650,22,1)</f>
        <v>4</v>
      </c>
      <c r="L4650" t="s">
        <v>143</v>
      </c>
      <c r="M4650" t="s">
        <v>144</v>
      </c>
      <c r="N4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0">
        <f>VLOOKUP(TableOMP[[#This Row],[Label]],TableAvg[],2,FALSE)</f>
        <v>256.64305450000001</v>
      </c>
      <c r="P4650">
        <f>VLOOKUP(TableOMP[[#This Row],[Label]],TableAvg[],3,FALSE)</f>
        <v>18.993108843559558</v>
      </c>
      <c r="Q4650">
        <f>TableOMP[[#This Row],[Avg]]-$U$2*TableOMP[[#This Row],[StdDev]]</f>
        <v>218.6568368128809</v>
      </c>
      <c r="R4650">
        <f>TableOMP[[#This Row],[Avg]]+$U$2*TableOMP[[#This Row],[StdDev]]</f>
        <v>294.62927218711911</v>
      </c>
      <c r="S4650">
        <v>0</v>
      </c>
    </row>
    <row r="4651" spans="1:19" hidden="1" x14ac:dyDescent="0.25">
      <c r="A4651" t="s">
        <v>16</v>
      </c>
      <c r="B4651">
        <v>10000</v>
      </c>
      <c r="C4651">
        <v>100</v>
      </c>
      <c r="D4651">
        <v>1</v>
      </c>
      <c r="E4651">
        <v>19</v>
      </c>
      <c r="F4651">
        <v>1</v>
      </c>
      <c r="G4651">
        <v>35.257165000000001</v>
      </c>
      <c r="H4651">
        <v>13.459113</v>
      </c>
      <c r="I4651">
        <v>27.416782999999999</v>
      </c>
      <c r="J4651">
        <v>1.523155</v>
      </c>
      <c r="K4651" t="str">
        <f>MID(M4651,22,1)</f>
        <v>2</v>
      </c>
      <c r="L4651" t="s">
        <v>129</v>
      </c>
      <c r="M4651" t="s">
        <v>130</v>
      </c>
      <c r="N4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651">
        <f>VLOOKUP(TableOMP[[#This Row],[Label]],TableAvg[],2,FALSE)</f>
        <v>34.633298818181821</v>
      </c>
      <c r="P4651">
        <f>VLOOKUP(TableOMP[[#This Row],[Label]],TableAvg[],3,FALSE)</f>
        <v>0.62417317628878333</v>
      </c>
      <c r="Q4651">
        <f>TableOMP[[#This Row],[Avg]]-$U$2*TableOMP[[#This Row],[StdDev]]</f>
        <v>33.384952465604258</v>
      </c>
      <c r="R4651">
        <f>TableOMP[[#This Row],[Avg]]+$U$2*TableOMP[[#This Row],[StdDev]]</f>
        <v>35.881645170759384</v>
      </c>
      <c r="S4651">
        <f>IF(AND(TableOMP[[#This Row],[total_time]]&gt;=TableOMP[[#This Row],[Low]], TableOMP[[#This Row],[total_time]]&lt;=TableOMP[[#This Row],[High]]),1,0)</f>
        <v>1</v>
      </c>
    </row>
    <row r="4652" spans="1:19" hidden="1" x14ac:dyDescent="0.25">
      <c r="A4652" t="s">
        <v>16</v>
      </c>
      <c r="B4652">
        <v>10000</v>
      </c>
      <c r="C4652">
        <v>100</v>
      </c>
      <c r="D4652">
        <v>1</v>
      </c>
      <c r="E4652">
        <v>11</v>
      </c>
      <c r="F4652">
        <v>1</v>
      </c>
      <c r="G4652">
        <v>35.220419999999997</v>
      </c>
      <c r="H4652">
        <v>11.623048000000001</v>
      </c>
      <c r="I4652">
        <v>9.4651029999999992</v>
      </c>
      <c r="J4652">
        <v>0.94650999999999996</v>
      </c>
      <c r="K4652" t="str">
        <f>MID(M4652,22,1)</f>
        <v>5</v>
      </c>
      <c r="L4652" t="s">
        <v>213</v>
      </c>
      <c r="M4652" t="s">
        <v>214</v>
      </c>
      <c r="N4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652">
        <f>VLOOKUP(TableOMP[[#This Row],[Label]],TableAvg[],2,FALSE)</f>
        <v>35.974690454545453</v>
      </c>
      <c r="P4652">
        <f>VLOOKUP(TableOMP[[#This Row],[Label]],TableAvg[],3,FALSE)</f>
        <v>0.63008700186600619</v>
      </c>
      <c r="Q4652">
        <f>TableOMP[[#This Row],[Avg]]-$U$2*TableOMP[[#This Row],[StdDev]]</f>
        <v>34.714516450813441</v>
      </c>
      <c r="R4652">
        <f>TableOMP[[#This Row],[Avg]]+$U$2*TableOMP[[#This Row],[StdDev]]</f>
        <v>37.234864458277464</v>
      </c>
      <c r="S4652">
        <f>IF(AND(TableOMP[[#This Row],[total_time]]&gt;=TableOMP[[#This Row],[Low]], TableOMP[[#This Row],[total_time]]&lt;=TableOMP[[#This Row],[High]]),1,0)</f>
        <v>1</v>
      </c>
    </row>
    <row r="4653" spans="1:19" hidden="1" x14ac:dyDescent="0.25">
      <c r="A4653" t="s">
        <v>16</v>
      </c>
      <c r="B4653">
        <v>10000</v>
      </c>
      <c r="C4653">
        <v>100</v>
      </c>
      <c r="D4653">
        <v>1</v>
      </c>
      <c r="E4653">
        <v>18</v>
      </c>
      <c r="F4653">
        <v>1</v>
      </c>
      <c r="G4653">
        <v>35.212533999999998</v>
      </c>
      <c r="H4653">
        <v>12.500238</v>
      </c>
      <c r="I4653">
        <v>19.400072999999999</v>
      </c>
      <c r="J4653">
        <v>1.141181</v>
      </c>
      <c r="K4653" t="str">
        <f>MID(M4653,22,1)</f>
        <v>2</v>
      </c>
      <c r="L4653" t="s">
        <v>99</v>
      </c>
      <c r="M4653" t="s">
        <v>100</v>
      </c>
      <c r="N4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653">
        <f>VLOOKUP(TableOMP[[#This Row],[Label]],TableAvg[],2,FALSE)</f>
        <v>35.415514181818182</v>
      </c>
      <c r="P4653">
        <f>VLOOKUP(TableOMP[[#This Row],[Label]],TableAvg[],3,FALSE)</f>
        <v>0.62641157069740472</v>
      </c>
      <c r="Q4653">
        <f>TableOMP[[#This Row],[Avg]]-$U$2*TableOMP[[#This Row],[StdDev]]</f>
        <v>34.162691040423375</v>
      </c>
      <c r="R4653">
        <f>TableOMP[[#This Row],[Avg]]+$U$2*TableOMP[[#This Row],[StdDev]]</f>
        <v>36.668337323212988</v>
      </c>
      <c r="S4653">
        <f>IF(AND(TableOMP[[#This Row],[total_time]]&gt;=TableOMP[[#This Row],[Low]], TableOMP[[#This Row],[total_time]]&lt;=TableOMP[[#This Row],[High]]),1,0)</f>
        <v>1</v>
      </c>
    </row>
    <row r="4654" spans="1:19" hidden="1" x14ac:dyDescent="0.25">
      <c r="A4654" t="s">
        <v>16</v>
      </c>
      <c r="B4654">
        <v>10000</v>
      </c>
      <c r="C4654">
        <v>100</v>
      </c>
      <c r="D4654">
        <v>1</v>
      </c>
      <c r="E4654">
        <v>11</v>
      </c>
      <c r="F4654">
        <v>1</v>
      </c>
      <c r="G4654">
        <v>35.186508000000003</v>
      </c>
      <c r="H4654">
        <v>11.665450999999999</v>
      </c>
      <c r="I4654">
        <v>10.145374</v>
      </c>
      <c r="J4654">
        <v>1.014537</v>
      </c>
      <c r="K4654" t="str">
        <f>MID(M4654,22,1)</f>
        <v>2</v>
      </c>
      <c r="L4654" t="s">
        <v>211</v>
      </c>
      <c r="M4654" t="s">
        <v>212</v>
      </c>
      <c r="N4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654">
        <f>VLOOKUP(TableOMP[[#This Row],[Label]],TableAvg[],2,FALSE)</f>
        <v>35.974690454545453</v>
      </c>
      <c r="P4654">
        <f>VLOOKUP(TableOMP[[#This Row],[Label]],TableAvg[],3,FALSE)</f>
        <v>0.63008700186600619</v>
      </c>
      <c r="Q4654">
        <f>TableOMP[[#This Row],[Avg]]-$U$2*TableOMP[[#This Row],[StdDev]]</f>
        <v>34.714516450813441</v>
      </c>
      <c r="R4654">
        <f>TableOMP[[#This Row],[Avg]]+$U$2*TableOMP[[#This Row],[StdDev]]</f>
        <v>37.234864458277464</v>
      </c>
      <c r="S4654">
        <f>IF(AND(TableOMP[[#This Row],[total_time]]&gt;=TableOMP[[#This Row],[Low]], TableOMP[[#This Row],[total_time]]&lt;=TableOMP[[#This Row],[High]]),1,0)</f>
        <v>1</v>
      </c>
    </row>
    <row r="4655" spans="1:19" hidden="1" x14ac:dyDescent="0.25">
      <c r="A4655" t="s">
        <v>10</v>
      </c>
      <c r="B4655">
        <v>10000</v>
      </c>
      <c r="C4655">
        <v>100</v>
      </c>
      <c r="D4655">
        <v>100000</v>
      </c>
      <c r="E4655">
        <v>53</v>
      </c>
      <c r="F4655">
        <v>1</v>
      </c>
      <c r="G4655">
        <v>273.65859399999999</v>
      </c>
      <c r="H4655">
        <v>0.36666700000000002</v>
      </c>
      <c r="I4655">
        <v>12.749326</v>
      </c>
      <c r="J4655">
        <v>0.24517900000000001</v>
      </c>
      <c r="K4655" t="str">
        <f>MID(M4655,22,1)</f>
        <v>4</v>
      </c>
      <c r="L4655" t="s">
        <v>53</v>
      </c>
      <c r="M4655" t="s">
        <v>54</v>
      </c>
      <c r="N4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5">
        <f>VLOOKUP(TableOMP[[#This Row],[Label]],TableAvg[],2,FALSE)</f>
        <v>255.25081369999998</v>
      </c>
      <c r="P4655">
        <f>VLOOKUP(TableOMP[[#This Row],[Label]],TableAvg[],3,FALSE)</f>
        <v>18.86496107733662</v>
      </c>
      <c r="Q4655">
        <f>TableOMP[[#This Row],[Avg]]-$U$2*TableOMP[[#This Row],[StdDev]]</f>
        <v>217.52089154532675</v>
      </c>
      <c r="R4655">
        <f>TableOMP[[#This Row],[Avg]]+$U$2*TableOMP[[#This Row],[StdDev]]</f>
        <v>292.98073585467324</v>
      </c>
      <c r="S4655">
        <v>0</v>
      </c>
    </row>
    <row r="4656" spans="1:19" hidden="1" x14ac:dyDescent="0.25">
      <c r="A4656" t="s">
        <v>10</v>
      </c>
      <c r="B4656">
        <v>10000</v>
      </c>
      <c r="C4656">
        <v>100</v>
      </c>
      <c r="D4656">
        <v>100000</v>
      </c>
      <c r="E4656">
        <v>53</v>
      </c>
      <c r="F4656">
        <v>1</v>
      </c>
      <c r="G4656">
        <v>273.373988</v>
      </c>
      <c r="H4656">
        <v>0.46688000000000002</v>
      </c>
      <c r="I4656">
        <v>14.316599</v>
      </c>
      <c r="J4656">
        <v>0.27531899999999998</v>
      </c>
      <c r="K4656" t="str">
        <f>MID(M4656,22,1)</f>
        <v>4</v>
      </c>
      <c r="L4656" t="s">
        <v>75</v>
      </c>
      <c r="M4656" t="s">
        <v>76</v>
      </c>
      <c r="N4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6">
        <f>VLOOKUP(TableOMP[[#This Row],[Label]],TableAvg[],2,FALSE)</f>
        <v>255.25081369999998</v>
      </c>
      <c r="P4656">
        <f>VLOOKUP(TableOMP[[#This Row],[Label]],TableAvg[],3,FALSE)</f>
        <v>18.86496107733662</v>
      </c>
      <c r="Q4656">
        <f>TableOMP[[#This Row],[Avg]]-$U$2*TableOMP[[#This Row],[StdDev]]</f>
        <v>217.52089154532675</v>
      </c>
      <c r="R4656">
        <f>TableOMP[[#This Row],[Avg]]+$U$2*TableOMP[[#This Row],[StdDev]]</f>
        <v>292.98073585467324</v>
      </c>
      <c r="S4656">
        <v>0</v>
      </c>
    </row>
    <row r="4657" spans="1:19" hidden="1" x14ac:dyDescent="0.25">
      <c r="A4657" t="s">
        <v>10</v>
      </c>
      <c r="B4657">
        <v>10000</v>
      </c>
      <c r="C4657">
        <v>100</v>
      </c>
      <c r="D4657">
        <v>100000</v>
      </c>
      <c r="E4657">
        <v>53</v>
      </c>
      <c r="F4657">
        <v>1</v>
      </c>
      <c r="G4657">
        <v>274.81531899999999</v>
      </c>
      <c r="H4657">
        <v>0.23861399999999999</v>
      </c>
      <c r="I4657">
        <v>5.9155850000000001</v>
      </c>
      <c r="J4657">
        <v>0.113761</v>
      </c>
      <c r="K4657" t="str">
        <f>MID(M4657,22,1)</f>
        <v>4</v>
      </c>
      <c r="L4657" t="s">
        <v>105</v>
      </c>
      <c r="M4657" t="s">
        <v>106</v>
      </c>
      <c r="N4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7">
        <f>VLOOKUP(TableOMP[[#This Row],[Label]],TableAvg[],2,FALSE)</f>
        <v>255.25081369999998</v>
      </c>
      <c r="P4657">
        <f>VLOOKUP(TableOMP[[#This Row],[Label]],TableAvg[],3,FALSE)</f>
        <v>18.86496107733662</v>
      </c>
      <c r="Q4657">
        <f>TableOMP[[#This Row],[Avg]]-$U$2*TableOMP[[#This Row],[StdDev]]</f>
        <v>217.52089154532675</v>
      </c>
      <c r="R4657">
        <f>TableOMP[[#This Row],[Avg]]+$U$2*TableOMP[[#This Row],[StdDev]]</f>
        <v>292.98073585467324</v>
      </c>
      <c r="S4657">
        <v>0</v>
      </c>
    </row>
    <row r="4658" spans="1:19" hidden="1" x14ac:dyDescent="0.25">
      <c r="A4658" t="s">
        <v>16</v>
      </c>
      <c r="B4658">
        <v>10000</v>
      </c>
      <c r="C4658">
        <v>100</v>
      </c>
      <c r="D4658">
        <v>1</v>
      </c>
      <c r="E4658">
        <v>19</v>
      </c>
      <c r="F4658">
        <v>1</v>
      </c>
      <c r="G4658">
        <v>35.183725000000003</v>
      </c>
      <c r="H4658">
        <v>11.884853</v>
      </c>
      <c r="I4658">
        <v>22.007000999999999</v>
      </c>
      <c r="J4658">
        <v>1.2226109999999999</v>
      </c>
      <c r="K4658" t="str">
        <f>MID(M4658,22,1)</f>
        <v>5</v>
      </c>
      <c r="L4658" t="s">
        <v>213</v>
      </c>
      <c r="M4658" t="s">
        <v>214</v>
      </c>
      <c r="N4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658">
        <f>VLOOKUP(TableOMP[[#This Row],[Label]],TableAvg[],2,FALSE)</f>
        <v>34.633298818181821</v>
      </c>
      <c r="P4658">
        <f>VLOOKUP(TableOMP[[#This Row],[Label]],TableAvg[],3,FALSE)</f>
        <v>0.62417317628878333</v>
      </c>
      <c r="Q4658">
        <f>TableOMP[[#This Row],[Avg]]-$U$2*TableOMP[[#This Row],[StdDev]]</f>
        <v>33.384952465604258</v>
      </c>
      <c r="R4658">
        <f>TableOMP[[#This Row],[Avg]]+$U$2*TableOMP[[#This Row],[StdDev]]</f>
        <v>35.881645170759384</v>
      </c>
      <c r="S4658">
        <f>IF(AND(TableOMP[[#This Row],[total_time]]&gt;=TableOMP[[#This Row],[Low]], TableOMP[[#This Row],[total_time]]&lt;=TableOMP[[#This Row],[High]]),1,0)</f>
        <v>1</v>
      </c>
    </row>
    <row r="4659" spans="1:19" hidden="1" x14ac:dyDescent="0.25">
      <c r="A4659" t="s">
        <v>15</v>
      </c>
      <c r="B4659">
        <v>10000</v>
      </c>
      <c r="C4659">
        <v>100</v>
      </c>
      <c r="D4659">
        <v>1</v>
      </c>
      <c r="E4659">
        <v>8</v>
      </c>
      <c r="F4659">
        <v>1</v>
      </c>
      <c r="G4659">
        <v>35.169071000000002</v>
      </c>
      <c r="H4659">
        <v>11.813437</v>
      </c>
      <c r="I4659">
        <v>9.2493610000000004</v>
      </c>
      <c r="J4659">
        <v>1.321337</v>
      </c>
      <c r="K4659" t="str">
        <f>MID(M4659,22,1)</f>
        <v>2</v>
      </c>
      <c r="L4659" t="s">
        <v>127</v>
      </c>
      <c r="M4659" t="s">
        <v>128</v>
      </c>
      <c r="N4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659">
        <f>VLOOKUP(TableOMP[[#This Row],[Label]],TableAvg[],2,FALSE)</f>
        <v>35.285584399999998</v>
      </c>
      <c r="P4659">
        <f>VLOOKUP(TableOMP[[#This Row],[Label]],TableAvg[],3,FALSE)</f>
        <v>0.5615621031841761</v>
      </c>
      <c r="Q4659">
        <f>TableOMP[[#This Row],[Avg]]-$U$2*TableOMP[[#This Row],[StdDev]]</f>
        <v>34.162460193631645</v>
      </c>
      <c r="R4659">
        <f>TableOMP[[#This Row],[Avg]]+$U$2*TableOMP[[#This Row],[StdDev]]</f>
        <v>36.40870860636835</v>
      </c>
      <c r="S4659">
        <f>IF(AND(TableOMP[[#This Row],[total_time]]&gt;=TableOMP[[#This Row],[Low]], TableOMP[[#This Row],[total_time]]&lt;=TableOMP[[#This Row],[High]]),1,0)</f>
        <v>1</v>
      </c>
    </row>
    <row r="4660" spans="1:19" hidden="1" x14ac:dyDescent="0.25">
      <c r="A4660" t="s">
        <v>15</v>
      </c>
      <c r="B4660">
        <v>10000</v>
      </c>
      <c r="C4660">
        <v>100</v>
      </c>
      <c r="D4660">
        <v>1</v>
      </c>
      <c r="E4660">
        <v>8</v>
      </c>
      <c r="F4660">
        <v>1</v>
      </c>
      <c r="G4660">
        <v>35.025951999999997</v>
      </c>
      <c r="H4660">
        <v>11.712801000000001</v>
      </c>
      <c r="I4660">
        <v>9.4865650000000006</v>
      </c>
      <c r="J4660">
        <v>1.355224</v>
      </c>
      <c r="K4660" t="str">
        <f>MID(M4660,22,1)</f>
        <v>4</v>
      </c>
      <c r="L4660" t="s">
        <v>43</v>
      </c>
      <c r="M4660" t="s">
        <v>44</v>
      </c>
      <c r="N4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660">
        <f>VLOOKUP(TableOMP[[#This Row],[Label]],TableAvg[],2,FALSE)</f>
        <v>35.285584399999998</v>
      </c>
      <c r="P4660">
        <f>VLOOKUP(TableOMP[[#This Row],[Label]],TableAvg[],3,FALSE)</f>
        <v>0.5615621031841761</v>
      </c>
      <c r="Q4660">
        <f>TableOMP[[#This Row],[Avg]]-$U$2*TableOMP[[#This Row],[StdDev]]</f>
        <v>34.162460193631645</v>
      </c>
      <c r="R4660">
        <f>TableOMP[[#This Row],[Avg]]+$U$2*TableOMP[[#This Row],[StdDev]]</f>
        <v>36.40870860636835</v>
      </c>
      <c r="S4660">
        <f>IF(AND(TableOMP[[#This Row],[total_time]]&gt;=TableOMP[[#This Row],[Low]], TableOMP[[#This Row],[total_time]]&lt;=TableOMP[[#This Row],[High]]),1,0)</f>
        <v>1</v>
      </c>
    </row>
    <row r="4661" spans="1:19" hidden="1" x14ac:dyDescent="0.25">
      <c r="A4661" t="s">
        <v>16</v>
      </c>
      <c r="B4661">
        <v>10000</v>
      </c>
      <c r="C4661">
        <v>100</v>
      </c>
      <c r="D4661">
        <v>1</v>
      </c>
      <c r="E4661">
        <v>18</v>
      </c>
      <c r="F4661">
        <v>1</v>
      </c>
      <c r="G4661">
        <v>34.973528000000002</v>
      </c>
      <c r="H4661">
        <v>11.705949</v>
      </c>
      <c r="I4661">
        <v>23.113310999999999</v>
      </c>
      <c r="J4661">
        <v>1.359607</v>
      </c>
      <c r="K4661" t="str">
        <f>MID(M4661,22,1)</f>
        <v>5</v>
      </c>
      <c r="L4661" t="s">
        <v>213</v>
      </c>
      <c r="M4661" t="s">
        <v>214</v>
      </c>
      <c r="N4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661">
        <f>VLOOKUP(TableOMP[[#This Row],[Label]],TableAvg[],2,FALSE)</f>
        <v>35.415514181818182</v>
      </c>
      <c r="P4661">
        <f>VLOOKUP(TableOMP[[#This Row],[Label]],TableAvg[],3,FALSE)</f>
        <v>0.62641157069740472</v>
      </c>
      <c r="Q4661">
        <f>TableOMP[[#This Row],[Avg]]-$U$2*TableOMP[[#This Row],[StdDev]]</f>
        <v>34.162691040423375</v>
      </c>
      <c r="R4661">
        <f>TableOMP[[#This Row],[Avg]]+$U$2*TableOMP[[#This Row],[StdDev]]</f>
        <v>36.668337323212988</v>
      </c>
      <c r="S4661">
        <f>IF(AND(TableOMP[[#This Row],[total_time]]&gt;=TableOMP[[#This Row],[Low]], TableOMP[[#This Row],[total_time]]&lt;=TableOMP[[#This Row],[High]]),1,0)</f>
        <v>1</v>
      </c>
    </row>
    <row r="4662" spans="1:19" hidden="1" x14ac:dyDescent="0.25">
      <c r="A4662" t="s">
        <v>12</v>
      </c>
      <c r="B4662">
        <v>10000</v>
      </c>
      <c r="C4662">
        <v>100</v>
      </c>
      <c r="D4662">
        <v>100000</v>
      </c>
      <c r="E4662">
        <v>47</v>
      </c>
      <c r="F4662">
        <v>1</v>
      </c>
      <c r="G4662">
        <v>281.04715299999998</v>
      </c>
      <c r="H4662">
        <v>0.30678299999999997</v>
      </c>
      <c r="I4662">
        <v>8.5482080000000007</v>
      </c>
      <c r="J4662">
        <v>0.185831</v>
      </c>
      <c r="K4662" t="str">
        <f>MID(M4662,22,1)</f>
        <v>4</v>
      </c>
      <c r="L4662" t="s">
        <v>167</v>
      </c>
      <c r="M4662" t="s">
        <v>168</v>
      </c>
      <c r="N4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62">
        <f>VLOOKUP(TableOMP[[#This Row],[Label]],TableAvg[],2,FALSE)</f>
        <v>252.92605636363641</v>
      </c>
      <c r="P4662">
        <f>VLOOKUP(TableOMP[[#This Row],[Label]],TableAvg[],3,FALSE)</f>
        <v>14.732667882507682</v>
      </c>
      <c r="Q4662">
        <f>TableOMP[[#This Row],[Avg]]-$U$2*TableOMP[[#This Row],[StdDev]]</f>
        <v>223.46072059862104</v>
      </c>
      <c r="R4662">
        <f>TableOMP[[#This Row],[Avg]]+$U$2*TableOMP[[#This Row],[StdDev]]</f>
        <v>282.39139212865177</v>
      </c>
      <c r="S4662">
        <v>0</v>
      </c>
    </row>
    <row r="4663" spans="1:19" hidden="1" x14ac:dyDescent="0.25">
      <c r="A4663" t="s">
        <v>12</v>
      </c>
      <c r="B4663">
        <v>10000</v>
      </c>
      <c r="C4663">
        <v>100</v>
      </c>
      <c r="D4663">
        <v>100000</v>
      </c>
      <c r="E4663">
        <v>51</v>
      </c>
      <c r="F4663">
        <v>1</v>
      </c>
      <c r="G4663">
        <v>257.77381400000002</v>
      </c>
      <c r="H4663">
        <v>0.28315000000000001</v>
      </c>
      <c r="I4663">
        <v>6.8461679999999996</v>
      </c>
      <c r="J4663">
        <v>0.13692299999999999</v>
      </c>
      <c r="K4663" t="str">
        <f>MID(M4663,22,1)</f>
        <v>8</v>
      </c>
      <c r="L4663" t="s">
        <v>145</v>
      </c>
      <c r="M4663" t="s">
        <v>146</v>
      </c>
      <c r="N4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63">
        <f>VLOOKUP(TableOMP[[#This Row],[Label]],TableAvg[],2,FALSE)</f>
        <v>259.02110254545454</v>
      </c>
      <c r="P4663">
        <f>VLOOKUP(TableOMP[[#This Row],[Label]],TableAvg[],3,FALSE)</f>
        <v>14.304214251483099</v>
      </c>
      <c r="Q4663">
        <f>TableOMP[[#This Row],[Avg]]-$U$2*TableOMP[[#This Row],[StdDev]]</f>
        <v>230.41267404248833</v>
      </c>
      <c r="R4663">
        <f>TableOMP[[#This Row],[Avg]]+$U$2*TableOMP[[#This Row],[StdDev]]</f>
        <v>287.62953104842074</v>
      </c>
      <c r="S4663">
        <v>0</v>
      </c>
    </row>
    <row r="4664" spans="1:19" hidden="1" x14ac:dyDescent="0.25">
      <c r="A4664" t="s">
        <v>12</v>
      </c>
      <c r="B4664">
        <v>10000</v>
      </c>
      <c r="C4664">
        <v>100</v>
      </c>
      <c r="D4664">
        <v>100000</v>
      </c>
      <c r="E4664">
        <v>47</v>
      </c>
      <c r="F4664">
        <v>1</v>
      </c>
      <c r="G4664">
        <v>280.98994599999997</v>
      </c>
      <c r="H4664">
        <v>0.25494299999999998</v>
      </c>
      <c r="I4664">
        <v>6.2157980000000004</v>
      </c>
      <c r="J4664">
        <v>0.135126</v>
      </c>
      <c r="K4664" t="str">
        <f>MID(M4664,22,1)</f>
        <v>4</v>
      </c>
      <c r="L4664" t="s">
        <v>181</v>
      </c>
      <c r="M4664" t="s">
        <v>182</v>
      </c>
      <c r="N4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64">
        <f>VLOOKUP(TableOMP[[#This Row],[Label]],TableAvg[],2,FALSE)</f>
        <v>252.92605636363641</v>
      </c>
      <c r="P4664">
        <f>VLOOKUP(TableOMP[[#This Row],[Label]],TableAvg[],3,FALSE)</f>
        <v>14.732667882507682</v>
      </c>
      <c r="Q4664">
        <f>TableOMP[[#This Row],[Avg]]-$U$2*TableOMP[[#This Row],[StdDev]]</f>
        <v>223.46072059862104</v>
      </c>
      <c r="R4664">
        <f>TableOMP[[#This Row],[Avg]]+$U$2*TableOMP[[#This Row],[StdDev]]</f>
        <v>282.39139212865177</v>
      </c>
      <c r="S4664">
        <v>0</v>
      </c>
    </row>
    <row r="4665" spans="1:19" hidden="1" x14ac:dyDescent="0.25">
      <c r="A4665" t="s">
        <v>15</v>
      </c>
      <c r="B4665">
        <v>10000</v>
      </c>
      <c r="C4665">
        <v>100</v>
      </c>
      <c r="D4665">
        <v>1</v>
      </c>
      <c r="E4665">
        <v>8</v>
      </c>
      <c r="F4665">
        <v>1</v>
      </c>
      <c r="G4665">
        <v>34.941451000000001</v>
      </c>
      <c r="H4665">
        <v>11.646193</v>
      </c>
      <c r="I4665">
        <v>9.2879699999999996</v>
      </c>
      <c r="J4665">
        <v>1.3268530000000001</v>
      </c>
      <c r="K4665" t="str">
        <f>MID(M4665,22,1)</f>
        <v>1</v>
      </c>
      <c r="L4665" t="s">
        <v>221</v>
      </c>
      <c r="M4665" t="s">
        <v>222</v>
      </c>
      <c r="N4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665">
        <f>VLOOKUP(TableOMP[[#This Row],[Label]],TableAvg[],2,FALSE)</f>
        <v>35.285584399999998</v>
      </c>
      <c r="P4665">
        <f>VLOOKUP(TableOMP[[#This Row],[Label]],TableAvg[],3,FALSE)</f>
        <v>0.5615621031841761</v>
      </c>
      <c r="Q4665">
        <f>TableOMP[[#This Row],[Avg]]-$U$2*TableOMP[[#This Row],[StdDev]]</f>
        <v>34.162460193631645</v>
      </c>
      <c r="R4665">
        <f>TableOMP[[#This Row],[Avg]]+$U$2*TableOMP[[#This Row],[StdDev]]</f>
        <v>36.40870860636835</v>
      </c>
      <c r="S4665">
        <f>IF(AND(TableOMP[[#This Row],[total_time]]&gt;=TableOMP[[#This Row],[Low]], TableOMP[[#This Row],[total_time]]&lt;=TableOMP[[#This Row],[High]]),1,0)</f>
        <v>1</v>
      </c>
    </row>
    <row r="4666" spans="1:19" hidden="1" x14ac:dyDescent="0.25">
      <c r="A4666" t="s">
        <v>16</v>
      </c>
      <c r="B4666">
        <v>10000</v>
      </c>
      <c r="C4666">
        <v>100</v>
      </c>
      <c r="D4666">
        <v>1</v>
      </c>
      <c r="E4666">
        <v>19</v>
      </c>
      <c r="F4666">
        <v>1</v>
      </c>
      <c r="G4666">
        <v>34.834453000000003</v>
      </c>
      <c r="H4666">
        <v>12.528083000000001</v>
      </c>
      <c r="I4666">
        <v>19.943733000000002</v>
      </c>
      <c r="J4666">
        <v>1.107985</v>
      </c>
      <c r="K4666" t="str">
        <f>MID(M4666,22,1)</f>
        <v>2</v>
      </c>
      <c r="L4666" t="s">
        <v>211</v>
      </c>
      <c r="M4666" t="s">
        <v>212</v>
      </c>
      <c r="N4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666">
        <f>VLOOKUP(TableOMP[[#This Row],[Label]],TableAvg[],2,FALSE)</f>
        <v>34.633298818181821</v>
      </c>
      <c r="P4666">
        <f>VLOOKUP(TableOMP[[#This Row],[Label]],TableAvg[],3,FALSE)</f>
        <v>0.62417317628878333</v>
      </c>
      <c r="Q4666">
        <f>TableOMP[[#This Row],[Avg]]-$U$2*TableOMP[[#This Row],[StdDev]]</f>
        <v>33.384952465604258</v>
      </c>
      <c r="R4666">
        <f>TableOMP[[#This Row],[Avg]]+$U$2*TableOMP[[#This Row],[StdDev]]</f>
        <v>35.881645170759384</v>
      </c>
      <c r="S4666">
        <f>IF(AND(TableOMP[[#This Row],[total_time]]&gt;=TableOMP[[#This Row],[Low]], TableOMP[[#This Row],[total_time]]&lt;=TableOMP[[#This Row],[High]]),1,0)</f>
        <v>1</v>
      </c>
    </row>
    <row r="4667" spans="1:19" hidden="1" x14ac:dyDescent="0.25">
      <c r="A4667" t="s">
        <v>12</v>
      </c>
      <c r="B4667">
        <v>10000</v>
      </c>
      <c r="C4667">
        <v>100</v>
      </c>
      <c r="D4667">
        <v>100000</v>
      </c>
      <c r="E4667">
        <v>47</v>
      </c>
      <c r="F4667">
        <v>1</v>
      </c>
      <c r="G4667">
        <v>257.30069200000003</v>
      </c>
      <c r="H4667">
        <v>0.249393</v>
      </c>
      <c r="I4667">
        <v>5.2763289999999996</v>
      </c>
      <c r="J4667">
        <v>0.114703</v>
      </c>
      <c r="K4667" t="str">
        <f>MID(M4667,22,1)</f>
        <v>8</v>
      </c>
      <c r="L4667" t="s">
        <v>145</v>
      </c>
      <c r="M4667" t="s">
        <v>146</v>
      </c>
      <c r="N4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67">
        <f>VLOOKUP(TableOMP[[#This Row],[Label]],TableAvg[],2,FALSE)</f>
        <v>252.92605636363641</v>
      </c>
      <c r="P4667">
        <f>VLOOKUP(TableOMP[[#This Row],[Label]],TableAvg[],3,FALSE)</f>
        <v>14.732667882507682</v>
      </c>
      <c r="Q4667">
        <f>TableOMP[[#This Row],[Avg]]-$U$2*TableOMP[[#This Row],[StdDev]]</f>
        <v>223.46072059862104</v>
      </c>
      <c r="R4667">
        <f>TableOMP[[#This Row],[Avg]]+$U$2*TableOMP[[#This Row],[StdDev]]</f>
        <v>282.39139212865177</v>
      </c>
      <c r="S4667">
        <v>0</v>
      </c>
    </row>
    <row r="4668" spans="1:19" hidden="1" x14ac:dyDescent="0.25">
      <c r="A4668" t="s">
        <v>16</v>
      </c>
      <c r="B4668">
        <v>10000</v>
      </c>
      <c r="C4668">
        <v>100</v>
      </c>
      <c r="D4668">
        <v>1</v>
      </c>
      <c r="E4668">
        <v>19</v>
      </c>
      <c r="F4668">
        <v>1</v>
      </c>
      <c r="G4668">
        <v>34.823165000000003</v>
      </c>
      <c r="H4668">
        <v>13.469787999999999</v>
      </c>
      <c r="I4668">
        <v>27.529434999999999</v>
      </c>
      <c r="J4668">
        <v>1.5294129999999999</v>
      </c>
      <c r="K4668" t="str">
        <f>MID(M4668,22,1)</f>
        <v>5</v>
      </c>
      <c r="L4668" t="s">
        <v>213</v>
      </c>
      <c r="M4668" t="s">
        <v>214</v>
      </c>
      <c r="N4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668">
        <f>VLOOKUP(TableOMP[[#This Row],[Label]],TableAvg[],2,FALSE)</f>
        <v>34.633298818181821</v>
      </c>
      <c r="P4668">
        <f>VLOOKUP(TableOMP[[#This Row],[Label]],TableAvg[],3,FALSE)</f>
        <v>0.62417317628878333</v>
      </c>
      <c r="Q4668">
        <f>TableOMP[[#This Row],[Avg]]-$U$2*TableOMP[[#This Row],[StdDev]]</f>
        <v>33.384952465604258</v>
      </c>
      <c r="R4668">
        <f>TableOMP[[#This Row],[Avg]]+$U$2*TableOMP[[#This Row],[StdDev]]</f>
        <v>35.881645170759384</v>
      </c>
      <c r="S4668">
        <f>IF(AND(TableOMP[[#This Row],[total_time]]&gt;=TableOMP[[#This Row],[Low]], TableOMP[[#This Row],[total_time]]&lt;=TableOMP[[#This Row],[High]]),1,0)</f>
        <v>1</v>
      </c>
    </row>
    <row r="4669" spans="1:19" hidden="1" x14ac:dyDescent="0.25">
      <c r="A4669" t="s">
        <v>12</v>
      </c>
      <c r="B4669">
        <v>10000</v>
      </c>
      <c r="C4669">
        <v>100</v>
      </c>
      <c r="D4669">
        <v>100000</v>
      </c>
      <c r="E4669">
        <v>50</v>
      </c>
      <c r="F4669">
        <v>1</v>
      </c>
      <c r="G4669">
        <v>256.94742400000001</v>
      </c>
      <c r="H4669">
        <v>0.31631700000000001</v>
      </c>
      <c r="I4669">
        <v>8.7681260000000005</v>
      </c>
      <c r="J4669">
        <v>0.17894099999999999</v>
      </c>
      <c r="K4669" t="str">
        <f>MID(M4669,22,1)</f>
        <v>8</v>
      </c>
      <c r="L4669" t="s">
        <v>145</v>
      </c>
      <c r="M4669" t="s">
        <v>146</v>
      </c>
      <c r="N4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669">
        <f>VLOOKUP(TableOMP[[#This Row],[Label]],TableAvg[],2,FALSE)</f>
        <v>258.1940320909091</v>
      </c>
      <c r="P4669">
        <f>VLOOKUP(TableOMP[[#This Row],[Label]],TableAvg[],3,FALSE)</f>
        <v>13.958808412903041</v>
      </c>
      <c r="Q4669">
        <f>TableOMP[[#This Row],[Avg]]-$U$2*TableOMP[[#This Row],[StdDev]]</f>
        <v>230.27641526510303</v>
      </c>
      <c r="R4669">
        <f>TableOMP[[#This Row],[Avg]]+$U$2*TableOMP[[#This Row],[StdDev]]</f>
        <v>286.11164891671518</v>
      </c>
      <c r="S4669">
        <v>0</v>
      </c>
    </row>
    <row r="4670" spans="1:19" hidden="1" x14ac:dyDescent="0.25">
      <c r="A4670" t="s">
        <v>12</v>
      </c>
      <c r="B4670">
        <v>10000</v>
      </c>
      <c r="C4670">
        <v>100</v>
      </c>
      <c r="D4670">
        <v>100000</v>
      </c>
      <c r="E4670">
        <v>56</v>
      </c>
      <c r="F4670">
        <v>1</v>
      </c>
      <c r="G4670">
        <v>283.86594700000001</v>
      </c>
      <c r="H4670">
        <v>0.79275099999999998</v>
      </c>
      <c r="I4670">
        <v>34.40925</v>
      </c>
      <c r="J4670">
        <v>0.62562300000000004</v>
      </c>
      <c r="K4670" t="str">
        <f>MID(M4670,22,1)</f>
        <v>4</v>
      </c>
      <c r="L4670" t="s">
        <v>167</v>
      </c>
      <c r="M4670" t="s">
        <v>168</v>
      </c>
      <c r="N4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4670">
        <f>VLOOKUP(TableOMP[[#This Row],[Label]],TableAvg[],2,FALSE)</f>
        <v>262.5329532727273</v>
      </c>
      <c r="P4670">
        <f>VLOOKUP(TableOMP[[#This Row],[Label]],TableAvg[],3,FALSE)</f>
        <v>14.232000696684695</v>
      </c>
      <c r="Q4670">
        <f>TableOMP[[#This Row],[Avg]]-$U$2*TableOMP[[#This Row],[StdDev]]</f>
        <v>234.06895187935791</v>
      </c>
      <c r="R4670">
        <f>TableOMP[[#This Row],[Avg]]+$U$2*TableOMP[[#This Row],[StdDev]]</f>
        <v>290.99695466609671</v>
      </c>
      <c r="S4670">
        <v>0</v>
      </c>
    </row>
    <row r="4671" spans="1:19" hidden="1" x14ac:dyDescent="0.25">
      <c r="A4671" t="s">
        <v>15</v>
      </c>
      <c r="B4671">
        <v>10000</v>
      </c>
      <c r="C4671">
        <v>100</v>
      </c>
      <c r="D4671">
        <v>1</v>
      </c>
      <c r="E4671">
        <v>8</v>
      </c>
      <c r="F4671">
        <v>1</v>
      </c>
      <c r="G4671">
        <v>34.797745999999997</v>
      </c>
      <c r="H4671">
        <v>11.562854</v>
      </c>
      <c r="I4671">
        <v>9.0502789999999997</v>
      </c>
      <c r="J4671">
        <v>1.292897</v>
      </c>
      <c r="K4671" t="str">
        <f>MID(M4671,22,1)</f>
        <v>1</v>
      </c>
      <c r="L4671" t="s">
        <v>221</v>
      </c>
      <c r="M4671" t="s">
        <v>222</v>
      </c>
      <c r="N4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671">
        <f>VLOOKUP(TableOMP[[#This Row],[Label]],TableAvg[],2,FALSE)</f>
        <v>35.285584399999998</v>
      </c>
      <c r="P4671">
        <f>VLOOKUP(TableOMP[[#This Row],[Label]],TableAvg[],3,FALSE)</f>
        <v>0.5615621031841761</v>
      </c>
      <c r="Q4671">
        <f>TableOMP[[#This Row],[Avg]]-$U$2*TableOMP[[#This Row],[StdDev]]</f>
        <v>34.162460193631645</v>
      </c>
      <c r="R4671">
        <f>TableOMP[[#This Row],[Avg]]+$U$2*TableOMP[[#This Row],[StdDev]]</f>
        <v>36.40870860636835</v>
      </c>
      <c r="S4671">
        <f>IF(AND(TableOMP[[#This Row],[total_time]]&gt;=TableOMP[[#This Row],[Low]], TableOMP[[#This Row],[total_time]]&lt;=TableOMP[[#This Row],[High]]),1,0)</f>
        <v>1</v>
      </c>
    </row>
    <row r="4672" spans="1:19" hidden="1" x14ac:dyDescent="0.25">
      <c r="A4672" t="s">
        <v>15</v>
      </c>
      <c r="B4672">
        <v>10000</v>
      </c>
      <c r="C4672">
        <v>100</v>
      </c>
      <c r="D4672">
        <v>1</v>
      </c>
      <c r="E4672">
        <v>8</v>
      </c>
      <c r="F4672">
        <v>1</v>
      </c>
      <c r="G4672">
        <v>34.76923</v>
      </c>
      <c r="H4672">
        <v>11.461914</v>
      </c>
      <c r="I4672">
        <v>8.1257640000000002</v>
      </c>
      <c r="J4672">
        <v>1.1608229999999999</v>
      </c>
      <c r="K4672" t="str">
        <f>MID(M4672,22,1)</f>
        <v>4</v>
      </c>
      <c r="L4672" t="s">
        <v>209</v>
      </c>
      <c r="M4672" t="s">
        <v>210</v>
      </c>
      <c r="N4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672">
        <f>VLOOKUP(TableOMP[[#This Row],[Label]],TableAvg[],2,FALSE)</f>
        <v>35.285584399999998</v>
      </c>
      <c r="P4672">
        <f>VLOOKUP(TableOMP[[#This Row],[Label]],TableAvg[],3,FALSE)</f>
        <v>0.5615621031841761</v>
      </c>
      <c r="Q4672">
        <f>TableOMP[[#This Row],[Avg]]-$U$2*TableOMP[[#This Row],[StdDev]]</f>
        <v>34.162460193631645</v>
      </c>
      <c r="R4672">
        <f>TableOMP[[#This Row],[Avg]]+$U$2*TableOMP[[#This Row],[StdDev]]</f>
        <v>36.40870860636835</v>
      </c>
      <c r="S4672">
        <f>IF(AND(TableOMP[[#This Row],[total_time]]&gt;=TableOMP[[#This Row],[Low]], TableOMP[[#This Row],[total_time]]&lt;=TableOMP[[#This Row],[High]]),1,0)</f>
        <v>1</v>
      </c>
    </row>
    <row r="4673" spans="1:19" hidden="1" x14ac:dyDescent="0.25">
      <c r="A4673" t="s">
        <v>16</v>
      </c>
      <c r="B4673">
        <v>10000</v>
      </c>
      <c r="C4673">
        <v>100</v>
      </c>
      <c r="D4673">
        <v>1</v>
      </c>
      <c r="E4673">
        <v>19</v>
      </c>
      <c r="F4673">
        <v>1</v>
      </c>
      <c r="G4673">
        <v>34.711084</v>
      </c>
      <c r="H4673">
        <v>12.388588</v>
      </c>
      <c r="I4673">
        <v>27.825996</v>
      </c>
      <c r="J4673">
        <v>1.5458890000000001</v>
      </c>
      <c r="K4673" t="str">
        <f>MID(M4673,22,1)</f>
        <v>2</v>
      </c>
      <c r="L4673" t="s">
        <v>211</v>
      </c>
      <c r="M4673" t="s">
        <v>212</v>
      </c>
      <c r="N4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673">
        <f>VLOOKUP(TableOMP[[#This Row],[Label]],TableAvg[],2,FALSE)</f>
        <v>34.633298818181821</v>
      </c>
      <c r="P4673">
        <f>VLOOKUP(TableOMP[[#This Row],[Label]],TableAvg[],3,FALSE)</f>
        <v>0.62417317628878333</v>
      </c>
      <c r="Q4673">
        <f>TableOMP[[#This Row],[Avg]]-$U$2*TableOMP[[#This Row],[StdDev]]</f>
        <v>33.384952465604258</v>
      </c>
      <c r="R4673">
        <f>TableOMP[[#This Row],[Avg]]+$U$2*TableOMP[[#This Row],[StdDev]]</f>
        <v>35.881645170759384</v>
      </c>
      <c r="S4673">
        <f>IF(AND(TableOMP[[#This Row],[total_time]]&gt;=TableOMP[[#This Row],[Low]], TableOMP[[#This Row],[total_time]]&lt;=TableOMP[[#This Row],[High]]),1,0)</f>
        <v>1</v>
      </c>
    </row>
    <row r="4674" spans="1:19" hidden="1" x14ac:dyDescent="0.25">
      <c r="A4674" t="s">
        <v>16</v>
      </c>
      <c r="B4674">
        <v>10000</v>
      </c>
      <c r="C4674">
        <v>100</v>
      </c>
      <c r="D4674">
        <v>1</v>
      </c>
      <c r="E4674">
        <v>18</v>
      </c>
      <c r="F4674">
        <v>1</v>
      </c>
      <c r="G4674">
        <v>34.652982999999999</v>
      </c>
      <c r="H4674">
        <v>11.919328</v>
      </c>
      <c r="I4674">
        <v>20.996279000000001</v>
      </c>
      <c r="J4674">
        <v>1.2350749999999999</v>
      </c>
      <c r="K4674" t="str">
        <f>MID(M4674,22,1)</f>
        <v>6</v>
      </c>
      <c r="L4674" t="s">
        <v>187</v>
      </c>
      <c r="M4674" t="s">
        <v>188</v>
      </c>
      <c r="N4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674">
        <f>VLOOKUP(TableOMP[[#This Row],[Label]],TableAvg[],2,FALSE)</f>
        <v>35.415514181818182</v>
      </c>
      <c r="P4674">
        <f>VLOOKUP(TableOMP[[#This Row],[Label]],TableAvg[],3,FALSE)</f>
        <v>0.62641157069740472</v>
      </c>
      <c r="Q4674">
        <f>TableOMP[[#This Row],[Avg]]-$U$2*TableOMP[[#This Row],[StdDev]]</f>
        <v>34.162691040423375</v>
      </c>
      <c r="R4674">
        <f>TableOMP[[#This Row],[Avg]]+$U$2*TableOMP[[#This Row],[StdDev]]</f>
        <v>36.668337323212988</v>
      </c>
      <c r="S4674">
        <f>IF(AND(TableOMP[[#This Row],[total_time]]&gt;=TableOMP[[#This Row],[Low]], TableOMP[[#This Row],[total_time]]&lt;=TableOMP[[#This Row],[High]]),1,0)</f>
        <v>1</v>
      </c>
    </row>
    <row r="4675" spans="1:19" hidden="1" x14ac:dyDescent="0.25">
      <c r="A4675" t="s">
        <v>12</v>
      </c>
      <c r="B4675">
        <v>10000</v>
      </c>
      <c r="C4675">
        <v>100</v>
      </c>
      <c r="D4675">
        <v>100000</v>
      </c>
      <c r="E4675">
        <v>49</v>
      </c>
      <c r="F4675">
        <v>1</v>
      </c>
      <c r="G4675">
        <v>255.73552799999999</v>
      </c>
      <c r="H4675">
        <v>0.28310800000000003</v>
      </c>
      <c r="I4675">
        <v>5.781739</v>
      </c>
      <c r="J4675">
        <v>0.120453</v>
      </c>
      <c r="K4675" t="str">
        <f>MID(M4675,22,1)</f>
        <v>8</v>
      </c>
      <c r="L4675" t="s">
        <v>145</v>
      </c>
      <c r="M4675" t="s">
        <v>146</v>
      </c>
      <c r="N4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4675">
        <f>VLOOKUP(TableOMP[[#This Row],[Label]],TableAvg[],2,FALSE)</f>
        <v>254.74473200000003</v>
      </c>
      <c r="P4675">
        <f>VLOOKUP(TableOMP[[#This Row],[Label]],TableAvg[],3,FALSE)</f>
        <v>12.77783312795694</v>
      </c>
      <c r="Q4675">
        <f>TableOMP[[#This Row],[Avg]]-$U$2*TableOMP[[#This Row],[StdDev]]</f>
        <v>229.18906574408615</v>
      </c>
      <c r="R4675">
        <f>TableOMP[[#This Row],[Avg]]+$U$2*TableOMP[[#This Row],[StdDev]]</f>
        <v>280.30039825591393</v>
      </c>
      <c r="S4675">
        <v>0</v>
      </c>
    </row>
    <row r="4676" spans="1:19" hidden="1" x14ac:dyDescent="0.25">
      <c r="A4676" t="s">
        <v>16</v>
      </c>
      <c r="B4676">
        <v>10000</v>
      </c>
      <c r="C4676">
        <v>100</v>
      </c>
      <c r="D4676">
        <v>1</v>
      </c>
      <c r="E4676">
        <v>19</v>
      </c>
      <c r="F4676">
        <v>1</v>
      </c>
      <c r="G4676">
        <v>34.538221999999998</v>
      </c>
      <c r="H4676">
        <v>13.110651000000001</v>
      </c>
      <c r="I4676">
        <v>26.471844999999998</v>
      </c>
      <c r="J4676">
        <v>1.470658</v>
      </c>
      <c r="K4676" t="str">
        <f>MID(M4676,22,1)</f>
        <v>8</v>
      </c>
      <c r="L4676" t="s">
        <v>125</v>
      </c>
      <c r="M4676" t="s">
        <v>126</v>
      </c>
      <c r="N4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676">
        <f>VLOOKUP(TableOMP[[#This Row],[Label]],TableAvg[],2,FALSE)</f>
        <v>34.633298818181821</v>
      </c>
      <c r="P4676">
        <f>VLOOKUP(TableOMP[[#This Row],[Label]],TableAvg[],3,FALSE)</f>
        <v>0.62417317628878333</v>
      </c>
      <c r="Q4676">
        <f>TableOMP[[#This Row],[Avg]]-$U$2*TableOMP[[#This Row],[StdDev]]</f>
        <v>33.384952465604258</v>
      </c>
      <c r="R4676">
        <f>TableOMP[[#This Row],[Avg]]+$U$2*TableOMP[[#This Row],[StdDev]]</f>
        <v>35.881645170759384</v>
      </c>
      <c r="S4676">
        <f>IF(AND(TableOMP[[#This Row],[total_time]]&gt;=TableOMP[[#This Row],[Low]], TableOMP[[#This Row],[total_time]]&lt;=TableOMP[[#This Row],[High]]),1,0)</f>
        <v>1</v>
      </c>
    </row>
    <row r="4677" spans="1:19" hidden="1" x14ac:dyDescent="0.25">
      <c r="A4677" t="s">
        <v>12</v>
      </c>
      <c r="B4677">
        <v>10000</v>
      </c>
      <c r="C4677">
        <v>100</v>
      </c>
      <c r="D4677">
        <v>100000</v>
      </c>
      <c r="E4677">
        <v>51</v>
      </c>
      <c r="F4677">
        <v>1</v>
      </c>
      <c r="G4677">
        <v>288.12144699999999</v>
      </c>
      <c r="H4677">
        <v>0.27224500000000001</v>
      </c>
      <c r="I4677">
        <v>6.6193340000000003</v>
      </c>
      <c r="J4677">
        <v>0.132387</v>
      </c>
      <c r="K4677" t="str">
        <f>MID(M4677,22,1)</f>
        <v>4</v>
      </c>
      <c r="L4677" t="s">
        <v>167</v>
      </c>
      <c r="M4677" t="s">
        <v>168</v>
      </c>
      <c r="N4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77">
        <f>VLOOKUP(TableOMP[[#This Row],[Label]],TableAvg[],2,FALSE)</f>
        <v>259.02110254545454</v>
      </c>
      <c r="P4677">
        <f>VLOOKUP(TableOMP[[#This Row],[Label]],TableAvg[],3,FALSE)</f>
        <v>14.304214251483099</v>
      </c>
      <c r="Q4677">
        <f>TableOMP[[#This Row],[Avg]]-$U$2*TableOMP[[#This Row],[StdDev]]</f>
        <v>230.41267404248833</v>
      </c>
      <c r="R4677">
        <f>TableOMP[[#This Row],[Avg]]+$U$2*TableOMP[[#This Row],[StdDev]]</f>
        <v>287.62953104842074</v>
      </c>
      <c r="S4677">
        <v>0</v>
      </c>
    </row>
    <row r="4678" spans="1:19" hidden="1" x14ac:dyDescent="0.25">
      <c r="A4678" t="s">
        <v>16</v>
      </c>
      <c r="B4678">
        <v>10000</v>
      </c>
      <c r="C4678">
        <v>100</v>
      </c>
      <c r="D4678">
        <v>1</v>
      </c>
      <c r="E4678">
        <v>19</v>
      </c>
      <c r="F4678">
        <v>1</v>
      </c>
      <c r="G4678">
        <v>34.531650999999997</v>
      </c>
      <c r="H4678">
        <v>12.370518000000001</v>
      </c>
      <c r="I4678">
        <v>28.527144</v>
      </c>
      <c r="J4678">
        <v>1.5848409999999999</v>
      </c>
      <c r="K4678" t="str">
        <f>MID(M4678,22,1)</f>
        <v>5</v>
      </c>
      <c r="L4678" t="s">
        <v>213</v>
      </c>
      <c r="M4678" t="s">
        <v>214</v>
      </c>
      <c r="N4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678">
        <f>VLOOKUP(TableOMP[[#This Row],[Label]],TableAvg[],2,FALSE)</f>
        <v>34.633298818181821</v>
      </c>
      <c r="P4678">
        <f>VLOOKUP(TableOMP[[#This Row],[Label]],TableAvg[],3,FALSE)</f>
        <v>0.62417317628878333</v>
      </c>
      <c r="Q4678">
        <f>TableOMP[[#This Row],[Avg]]-$U$2*TableOMP[[#This Row],[StdDev]]</f>
        <v>33.384952465604258</v>
      </c>
      <c r="R4678">
        <f>TableOMP[[#This Row],[Avg]]+$U$2*TableOMP[[#This Row],[StdDev]]</f>
        <v>35.881645170759384</v>
      </c>
      <c r="S4678">
        <f>IF(AND(TableOMP[[#This Row],[total_time]]&gt;=TableOMP[[#This Row],[Low]], TableOMP[[#This Row],[total_time]]&lt;=TableOMP[[#This Row],[High]]),1,0)</f>
        <v>1</v>
      </c>
    </row>
    <row r="4679" spans="1:19" hidden="1" x14ac:dyDescent="0.25">
      <c r="A4679" t="s">
        <v>12</v>
      </c>
      <c r="B4679">
        <v>10000</v>
      </c>
      <c r="C4679">
        <v>100</v>
      </c>
      <c r="D4679">
        <v>100000</v>
      </c>
      <c r="E4679">
        <v>51</v>
      </c>
      <c r="F4679">
        <v>1</v>
      </c>
      <c r="G4679">
        <v>288.07315899999998</v>
      </c>
      <c r="H4679">
        <v>0.35096100000000002</v>
      </c>
      <c r="I4679">
        <v>9.2343659999999996</v>
      </c>
      <c r="J4679">
        <v>0.18468699999999999</v>
      </c>
      <c r="K4679" t="str">
        <f>MID(M4679,22,1)</f>
        <v>4</v>
      </c>
      <c r="L4679" t="s">
        <v>181</v>
      </c>
      <c r="M4679" t="s">
        <v>182</v>
      </c>
      <c r="N4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79">
        <f>VLOOKUP(TableOMP[[#This Row],[Label]],TableAvg[],2,FALSE)</f>
        <v>259.02110254545454</v>
      </c>
      <c r="P4679">
        <f>VLOOKUP(TableOMP[[#This Row],[Label]],TableAvg[],3,FALSE)</f>
        <v>14.304214251483099</v>
      </c>
      <c r="Q4679">
        <f>TableOMP[[#This Row],[Avg]]-$U$2*TableOMP[[#This Row],[StdDev]]</f>
        <v>230.41267404248833</v>
      </c>
      <c r="R4679">
        <f>TableOMP[[#This Row],[Avg]]+$U$2*TableOMP[[#This Row],[StdDev]]</f>
        <v>287.62953104842074</v>
      </c>
      <c r="S4679">
        <v>0</v>
      </c>
    </row>
    <row r="4680" spans="1:19" hidden="1" x14ac:dyDescent="0.25">
      <c r="A4680" t="s">
        <v>16</v>
      </c>
      <c r="B4680">
        <v>10000</v>
      </c>
      <c r="C4680">
        <v>100</v>
      </c>
      <c r="D4680">
        <v>1</v>
      </c>
      <c r="E4680">
        <v>19</v>
      </c>
      <c r="F4680">
        <v>1</v>
      </c>
      <c r="G4680">
        <v>34.514215</v>
      </c>
      <c r="H4680">
        <v>12.525841</v>
      </c>
      <c r="I4680">
        <v>25.901610000000002</v>
      </c>
      <c r="J4680">
        <v>1.4389780000000001</v>
      </c>
      <c r="K4680" t="str">
        <f>MID(M4680,22,1)</f>
        <v>2</v>
      </c>
      <c r="L4680" t="s">
        <v>99</v>
      </c>
      <c r="M4680" t="s">
        <v>100</v>
      </c>
      <c r="N4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680">
        <f>VLOOKUP(TableOMP[[#This Row],[Label]],TableAvg[],2,FALSE)</f>
        <v>34.633298818181821</v>
      </c>
      <c r="P4680">
        <f>VLOOKUP(TableOMP[[#This Row],[Label]],TableAvg[],3,FALSE)</f>
        <v>0.62417317628878333</v>
      </c>
      <c r="Q4680">
        <f>TableOMP[[#This Row],[Avg]]-$U$2*TableOMP[[#This Row],[StdDev]]</f>
        <v>33.384952465604258</v>
      </c>
      <c r="R4680">
        <f>TableOMP[[#This Row],[Avg]]+$U$2*TableOMP[[#This Row],[StdDev]]</f>
        <v>35.881645170759384</v>
      </c>
      <c r="S4680">
        <f>IF(AND(TableOMP[[#This Row],[total_time]]&gt;=TableOMP[[#This Row],[Low]], TableOMP[[#This Row],[total_time]]&lt;=TableOMP[[#This Row],[High]]),1,0)</f>
        <v>1</v>
      </c>
    </row>
    <row r="4681" spans="1:19" hidden="1" x14ac:dyDescent="0.25">
      <c r="A4681" t="s">
        <v>15</v>
      </c>
      <c r="B4681">
        <v>10000</v>
      </c>
      <c r="C4681">
        <v>100</v>
      </c>
      <c r="D4681">
        <v>1</v>
      </c>
      <c r="E4681">
        <v>8</v>
      </c>
      <c r="F4681">
        <v>1</v>
      </c>
      <c r="G4681">
        <v>34.504967000000001</v>
      </c>
      <c r="H4681">
        <v>11.197877999999999</v>
      </c>
      <c r="I4681">
        <v>8.8547759999999993</v>
      </c>
      <c r="J4681">
        <v>1.2649680000000001</v>
      </c>
      <c r="K4681" t="str">
        <f>MID(M4681,22,1)</f>
        <v>5</v>
      </c>
      <c r="L4681" t="s">
        <v>205</v>
      </c>
      <c r="M4681" t="s">
        <v>206</v>
      </c>
      <c r="N4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681">
        <f>VLOOKUP(TableOMP[[#This Row],[Label]],TableAvg[],2,FALSE)</f>
        <v>35.285584399999998</v>
      </c>
      <c r="P4681">
        <f>VLOOKUP(TableOMP[[#This Row],[Label]],TableAvg[],3,FALSE)</f>
        <v>0.5615621031841761</v>
      </c>
      <c r="Q4681">
        <f>TableOMP[[#This Row],[Avg]]-$U$2*TableOMP[[#This Row],[StdDev]]</f>
        <v>34.162460193631645</v>
      </c>
      <c r="R4681">
        <f>TableOMP[[#This Row],[Avg]]+$U$2*TableOMP[[#This Row],[StdDev]]</f>
        <v>36.40870860636835</v>
      </c>
      <c r="S4681">
        <f>IF(AND(TableOMP[[#This Row],[total_time]]&gt;=TableOMP[[#This Row],[Low]], TableOMP[[#This Row],[total_time]]&lt;=TableOMP[[#This Row],[High]]),1,0)</f>
        <v>1</v>
      </c>
    </row>
    <row r="4682" spans="1:19" hidden="1" x14ac:dyDescent="0.25">
      <c r="A4682" t="s">
        <v>16</v>
      </c>
      <c r="B4682">
        <v>10000</v>
      </c>
      <c r="C4682">
        <v>100</v>
      </c>
      <c r="D4682">
        <v>1</v>
      </c>
      <c r="E4682">
        <v>20</v>
      </c>
      <c r="F4682">
        <v>1</v>
      </c>
      <c r="G4682">
        <v>34.414192</v>
      </c>
      <c r="H4682">
        <v>13.134338</v>
      </c>
      <c r="I4682">
        <v>23.906970000000001</v>
      </c>
      <c r="J4682">
        <v>1.258262</v>
      </c>
      <c r="K4682" t="str">
        <f>MID(M4682,22,1)</f>
        <v>6</v>
      </c>
      <c r="L4682" t="s">
        <v>187</v>
      </c>
      <c r="M4682" t="s">
        <v>188</v>
      </c>
      <c r="N4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682">
        <f>VLOOKUP(TableOMP[[#This Row],[Label]],TableAvg[],2,FALSE)</f>
        <v>32.938693636363638</v>
      </c>
      <c r="P4682">
        <f>VLOOKUP(TableOMP[[#This Row],[Label]],TableAvg[],3,FALSE)</f>
        <v>0.77594632760584825</v>
      </c>
      <c r="Q4682">
        <f>TableOMP[[#This Row],[Avg]]-$U$2*TableOMP[[#This Row],[StdDev]]</f>
        <v>31.386800981151943</v>
      </c>
      <c r="R4682">
        <f>TableOMP[[#This Row],[Avg]]+$U$2*TableOMP[[#This Row],[StdDev]]</f>
        <v>34.490586291575333</v>
      </c>
      <c r="S4682">
        <f>IF(AND(TableOMP[[#This Row],[total_time]]&gt;=TableOMP[[#This Row],[Low]], TableOMP[[#This Row],[total_time]]&lt;=TableOMP[[#This Row],[High]]),1,0)</f>
        <v>1</v>
      </c>
    </row>
    <row r="4683" spans="1:19" hidden="1" x14ac:dyDescent="0.25">
      <c r="A4683" t="s">
        <v>16</v>
      </c>
      <c r="B4683">
        <v>10000</v>
      </c>
      <c r="C4683">
        <v>100</v>
      </c>
      <c r="D4683">
        <v>1</v>
      </c>
      <c r="E4683">
        <v>20</v>
      </c>
      <c r="F4683">
        <v>1</v>
      </c>
      <c r="G4683">
        <v>34.280079000000001</v>
      </c>
      <c r="H4683">
        <v>13.289032000000001</v>
      </c>
      <c r="I4683">
        <v>30.968105000000001</v>
      </c>
      <c r="J4683">
        <v>1.6298999999999999</v>
      </c>
      <c r="K4683" t="str">
        <f>MID(M4683,22,1)</f>
        <v>8</v>
      </c>
      <c r="L4683" t="s">
        <v>125</v>
      </c>
      <c r="M4683" t="s">
        <v>126</v>
      </c>
      <c r="N4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683">
        <f>VLOOKUP(TableOMP[[#This Row],[Label]],TableAvg[],2,FALSE)</f>
        <v>32.938693636363638</v>
      </c>
      <c r="P4683">
        <f>VLOOKUP(TableOMP[[#This Row],[Label]],TableAvg[],3,FALSE)</f>
        <v>0.77594632760584825</v>
      </c>
      <c r="Q4683">
        <f>TableOMP[[#This Row],[Avg]]-$U$2*TableOMP[[#This Row],[StdDev]]</f>
        <v>31.386800981151943</v>
      </c>
      <c r="R4683">
        <f>TableOMP[[#This Row],[Avg]]+$U$2*TableOMP[[#This Row],[StdDev]]</f>
        <v>34.490586291575333</v>
      </c>
      <c r="S4683">
        <f>IF(AND(TableOMP[[#This Row],[total_time]]&gt;=TableOMP[[#This Row],[Low]], TableOMP[[#This Row],[total_time]]&lt;=TableOMP[[#This Row],[High]]),1,0)</f>
        <v>1</v>
      </c>
    </row>
    <row r="4684" spans="1:19" hidden="1" x14ac:dyDescent="0.25">
      <c r="A4684" t="s">
        <v>16</v>
      </c>
      <c r="B4684">
        <v>10000</v>
      </c>
      <c r="C4684">
        <v>100</v>
      </c>
      <c r="D4684">
        <v>1</v>
      </c>
      <c r="E4684">
        <v>12</v>
      </c>
      <c r="F4684">
        <v>1</v>
      </c>
      <c r="G4684">
        <v>34.239137999999997</v>
      </c>
      <c r="H4684">
        <v>12.53196</v>
      </c>
      <c r="I4684">
        <v>12.424333000000001</v>
      </c>
      <c r="J4684">
        <v>1.1294850000000001</v>
      </c>
      <c r="K4684" t="str">
        <f>MID(M4684,22,1)</f>
        <v>6</v>
      </c>
      <c r="L4684" t="s">
        <v>187</v>
      </c>
      <c r="M4684" t="s">
        <v>188</v>
      </c>
      <c r="N4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684">
        <f>VLOOKUP(TableOMP[[#This Row],[Label]],TableAvg[],2,FALSE)</f>
        <v>33.611000090909094</v>
      </c>
      <c r="P4684">
        <f>VLOOKUP(TableOMP[[#This Row],[Label]],TableAvg[],3,FALSE)</f>
        <v>0.46158462443756471</v>
      </c>
      <c r="Q4684">
        <f>TableOMP[[#This Row],[Avg]]-$U$2*TableOMP[[#This Row],[StdDev]]</f>
        <v>32.687830842033968</v>
      </c>
      <c r="R4684">
        <f>TableOMP[[#This Row],[Avg]]+$U$2*TableOMP[[#This Row],[StdDev]]</f>
        <v>34.534169339784221</v>
      </c>
      <c r="S4684">
        <f>IF(AND(TableOMP[[#This Row],[total_time]]&gt;=TableOMP[[#This Row],[Low]], TableOMP[[#This Row],[total_time]]&lt;=TableOMP[[#This Row],[High]]),1,0)</f>
        <v>1</v>
      </c>
    </row>
    <row r="4685" spans="1:19" hidden="1" x14ac:dyDescent="0.25">
      <c r="A4685" t="s">
        <v>12</v>
      </c>
      <c r="B4685">
        <v>10000</v>
      </c>
      <c r="C4685">
        <v>100</v>
      </c>
      <c r="D4685">
        <v>100000</v>
      </c>
      <c r="E4685">
        <v>44</v>
      </c>
      <c r="F4685">
        <v>1</v>
      </c>
      <c r="G4685">
        <v>274.95725599999997</v>
      </c>
      <c r="H4685">
        <v>0.264372</v>
      </c>
      <c r="I4685">
        <v>5.5163479999999998</v>
      </c>
      <c r="J4685">
        <v>0.12828700000000001</v>
      </c>
      <c r="K4685" t="str">
        <f>MID(M4685,22,1)</f>
        <v>4</v>
      </c>
      <c r="L4685" t="s">
        <v>167</v>
      </c>
      <c r="M4685" t="s">
        <v>168</v>
      </c>
      <c r="N4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4685">
        <f>VLOOKUP(TableOMP[[#This Row],[Label]],TableAvg[],2,FALSE)</f>
        <v>247.74258081818186</v>
      </c>
      <c r="P4685">
        <f>VLOOKUP(TableOMP[[#This Row],[Label]],TableAvg[],3,FALSE)</f>
        <v>13.700936040332358</v>
      </c>
      <c r="Q4685">
        <f>TableOMP[[#This Row],[Avg]]-$U$2*TableOMP[[#This Row],[StdDev]]</f>
        <v>220.34070873751716</v>
      </c>
      <c r="R4685">
        <f>TableOMP[[#This Row],[Avg]]+$U$2*TableOMP[[#This Row],[StdDev]]</f>
        <v>275.14445289884657</v>
      </c>
      <c r="S4685">
        <v>0</v>
      </c>
    </row>
    <row r="4686" spans="1:19" hidden="1" x14ac:dyDescent="0.25">
      <c r="A4686" t="s">
        <v>16</v>
      </c>
      <c r="B4686">
        <v>10000</v>
      </c>
      <c r="C4686">
        <v>100</v>
      </c>
      <c r="D4686">
        <v>1</v>
      </c>
      <c r="E4686">
        <v>12</v>
      </c>
      <c r="F4686">
        <v>1</v>
      </c>
      <c r="G4686">
        <v>34.234875000000002</v>
      </c>
      <c r="H4686">
        <v>12.512463</v>
      </c>
      <c r="I4686">
        <v>11.570539999999999</v>
      </c>
      <c r="J4686">
        <v>1.0518670000000001</v>
      </c>
      <c r="K4686" t="str">
        <f>MID(M4686,22,1)</f>
        <v>6</v>
      </c>
      <c r="L4686" t="s">
        <v>79</v>
      </c>
      <c r="M4686" t="s">
        <v>80</v>
      </c>
      <c r="N4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686">
        <f>VLOOKUP(TableOMP[[#This Row],[Label]],TableAvg[],2,FALSE)</f>
        <v>33.611000090909094</v>
      </c>
      <c r="P4686">
        <f>VLOOKUP(TableOMP[[#This Row],[Label]],TableAvg[],3,FALSE)</f>
        <v>0.46158462443756471</v>
      </c>
      <c r="Q4686">
        <f>TableOMP[[#This Row],[Avg]]-$U$2*TableOMP[[#This Row],[StdDev]]</f>
        <v>32.687830842033968</v>
      </c>
      <c r="R4686">
        <f>TableOMP[[#This Row],[Avg]]+$U$2*TableOMP[[#This Row],[StdDev]]</f>
        <v>34.534169339784221</v>
      </c>
      <c r="S4686">
        <f>IF(AND(TableOMP[[#This Row],[total_time]]&gt;=TableOMP[[#This Row],[Low]], TableOMP[[#This Row],[total_time]]&lt;=TableOMP[[#This Row],[High]]),1,0)</f>
        <v>1</v>
      </c>
    </row>
    <row r="4687" spans="1:19" hidden="1" x14ac:dyDescent="0.25">
      <c r="A4687" t="s">
        <v>16</v>
      </c>
      <c r="B4687">
        <v>10000</v>
      </c>
      <c r="C4687">
        <v>100</v>
      </c>
      <c r="D4687">
        <v>1</v>
      </c>
      <c r="E4687">
        <v>18</v>
      </c>
      <c r="F4687">
        <v>1</v>
      </c>
      <c r="G4687">
        <v>34.188077999999997</v>
      </c>
      <c r="H4687">
        <v>11.133191</v>
      </c>
      <c r="I4687">
        <v>17.479443</v>
      </c>
      <c r="J4687">
        <v>1.028203</v>
      </c>
      <c r="K4687" t="str">
        <f>MID(M4687,22,1)</f>
        <v>2</v>
      </c>
      <c r="L4687" t="s">
        <v>211</v>
      </c>
      <c r="M4687" t="s">
        <v>212</v>
      </c>
      <c r="N4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687">
        <f>VLOOKUP(TableOMP[[#This Row],[Label]],TableAvg[],2,FALSE)</f>
        <v>35.415514181818182</v>
      </c>
      <c r="P4687">
        <f>VLOOKUP(TableOMP[[#This Row],[Label]],TableAvg[],3,FALSE)</f>
        <v>0.62641157069740472</v>
      </c>
      <c r="Q4687">
        <f>TableOMP[[#This Row],[Avg]]-$U$2*TableOMP[[#This Row],[StdDev]]</f>
        <v>34.162691040423375</v>
      </c>
      <c r="R4687">
        <f>TableOMP[[#This Row],[Avg]]+$U$2*TableOMP[[#This Row],[StdDev]]</f>
        <v>36.668337323212988</v>
      </c>
      <c r="S4687">
        <f>IF(AND(TableOMP[[#This Row],[total_time]]&gt;=TableOMP[[#This Row],[Low]], TableOMP[[#This Row],[total_time]]&lt;=TableOMP[[#This Row],[High]]),1,0)</f>
        <v>1</v>
      </c>
    </row>
    <row r="4688" spans="1:19" hidden="1" x14ac:dyDescent="0.25">
      <c r="A4688" t="s">
        <v>16</v>
      </c>
      <c r="B4688">
        <v>10000</v>
      </c>
      <c r="C4688">
        <v>100</v>
      </c>
      <c r="D4688">
        <v>1</v>
      </c>
      <c r="E4688">
        <v>12</v>
      </c>
      <c r="F4688">
        <v>1</v>
      </c>
      <c r="G4688">
        <v>34.187272999999998</v>
      </c>
      <c r="H4688">
        <v>12.520777000000001</v>
      </c>
      <c r="I4688">
        <v>12.925431</v>
      </c>
      <c r="J4688">
        <v>1.1750389999999999</v>
      </c>
      <c r="K4688" t="str">
        <f>MID(M4688,22,1)</f>
        <v>8</v>
      </c>
      <c r="L4688" t="s">
        <v>125</v>
      </c>
      <c r="M4688" t="s">
        <v>126</v>
      </c>
      <c r="N4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688">
        <f>VLOOKUP(TableOMP[[#This Row],[Label]],TableAvg[],2,FALSE)</f>
        <v>33.611000090909094</v>
      </c>
      <c r="P4688">
        <f>VLOOKUP(TableOMP[[#This Row],[Label]],TableAvg[],3,FALSE)</f>
        <v>0.46158462443756471</v>
      </c>
      <c r="Q4688">
        <f>TableOMP[[#This Row],[Avg]]-$U$2*TableOMP[[#This Row],[StdDev]]</f>
        <v>32.687830842033968</v>
      </c>
      <c r="R4688">
        <f>TableOMP[[#This Row],[Avg]]+$U$2*TableOMP[[#This Row],[StdDev]]</f>
        <v>34.534169339784221</v>
      </c>
      <c r="S4688">
        <f>IF(AND(TableOMP[[#This Row],[total_time]]&gt;=TableOMP[[#This Row],[Low]], TableOMP[[#This Row],[total_time]]&lt;=TableOMP[[#This Row],[High]]),1,0)</f>
        <v>1</v>
      </c>
    </row>
    <row r="4689" spans="1:19" hidden="1" x14ac:dyDescent="0.25">
      <c r="A4689" t="s">
        <v>15</v>
      </c>
      <c r="B4689">
        <v>10000</v>
      </c>
      <c r="C4689">
        <v>100</v>
      </c>
      <c r="D4689">
        <v>1</v>
      </c>
      <c r="E4689">
        <v>8</v>
      </c>
      <c r="F4689">
        <v>1</v>
      </c>
      <c r="G4689">
        <v>34.168413999999999</v>
      </c>
      <c r="H4689">
        <v>10.865086</v>
      </c>
      <c r="I4689">
        <v>8.5674910000000004</v>
      </c>
      <c r="J4689">
        <v>1.223927</v>
      </c>
      <c r="K4689" t="str">
        <f>MID(M4689,22,1)</f>
        <v>4</v>
      </c>
      <c r="L4689" t="s">
        <v>43</v>
      </c>
      <c r="M4689" t="s">
        <v>44</v>
      </c>
      <c r="N4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689">
        <f>VLOOKUP(TableOMP[[#This Row],[Label]],TableAvg[],2,FALSE)</f>
        <v>35.285584399999998</v>
      </c>
      <c r="P4689">
        <f>VLOOKUP(TableOMP[[#This Row],[Label]],TableAvg[],3,FALSE)</f>
        <v>0.5615621031841761</v>
      </c>
      <c r="Q4689">
        <f>TableOMP[[#This Row],[Avg]]-$U$2*TableOMP[[#This Row],[StdDev]]</f>
        <v>34.162460193631645</v>
      </c>
      <c r="R4689">
        <f>TableOMP[[#This Row],[Avg]]+$U$2*TableOMP[[#This Row],[StdDev]]</f>
        <v>36.40870860636835</v>
      </c>
      <c r="S4689">
        <f>IF(AND(TableOMP[[#This Row],[total_time]]&gt;=TableOMP[[#This Row],[Low]], TableOMP[[#This Row],[total_time]]&lt;=TableOMP[[#This Row],[High]]),1,0)</f>
        <v>1</v>
      </c>
    </row>
    <row r="4690" spans="1:19" hidden="1" x14ac:dyDescent="0.25">
      <c r="A4690" t="s">
        <v>16</v>
      </c>
      <c r="B4690">
        <v>10000</v>
      </c>
      <c r="C4690">
        <v>100</v>
      </c>
      <c r="D4690">
        <v>1</v>
      </c>
      <c r="E4690">
        <v>12</v>
      </c>
      <c r="F4690">
        <v>1</v>
      </c>
      <c r="G4690">
        <v>34.035513999999999</v>
      </c>
      <c r="H4690">
        <v>12.194131</v>
      </c>
      <c r="I4690">
        <v>11.844244</v>
      </c>
      <c r="J4690">
        <v>1.076749</v>
      </c>
      <c r="K4690" t="str">
        <f>MID(M4690,22,1)</f>
        <v>2</v>
      </c>
      <c r="L4690" t="s">
        <v>211</v>
      </c>
      <c r="M4690" t="s">
        <v>212</v>
      </c>
      <c r="N4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690">
        <f>VLOOKUP(TableOMP[[#This Row],[Label]],TableAvg[],2,FALSE)</f>
        <v>33.611000090909094</v>
      </c>
      <c r="P4690">
        <f>VLOOKUP(TableOMP[[#This Row],[Label]],TableAvg[],3,FALSE)</f>
        <v>0.46158462443756471</v>
      </c>
      <c r="Q4690">
        <f>TableOMP[[#This Row],[Avg]]-$U$2*TableOMP[[#This Row],[StdDev]]</f>
        <v>32.687830842033968</v>
      </c>
      <c r="R4690">
        <f>TableOMP[[#This Row],[Avg]]+$U$2*TableOMP[[#This Row],[StdDev]]</f>
        <v>34.534169339784221</v>
      </c>
      <c r="S4690">
        <f>IF(AND(TableOMP[[#This Row],[total_time]]&gt;=TableOMP[[#This Row],[Low]], TableOMP[[#This Row],[total_time]]&lt;=TableOMP[[#This Row],[High]]),1,0)</f>
        <v>1</v>
      </c>
    </row>
    <row r="4691" spans="1:19" hidden="1" x14ac:dyDescent="0.25">
      <c r="A4691" t="s">
        <v>16</v>
      </c>
      <c r="B4691">
        <v>10000</v>
      </c>
      <c r="C4691">
        <v>100</v>
      </c>
      <c r="D4691">
        <v>1</v>
      </c>
      <c r="E4691">
        <v>19</v>
      </c>
      <c r="F4691">
        <v>1</v>
      </c>
      <c r="G4691">
        <v>33.858331999999997</v>
      </c>
      <c r="H4691">
        <v>12.341499000000001</v>
      </c>
      <c r="I4691">
        <v>24.125668000000001</v>
      </c>
      <c r="J4691">
        <v>1.3403149999999999</v>
      </c>
      <c r="K4691" t="str">
        <f>MID(M4691,22,1)</f>
        <v>2</v>
      </c>
      <c r="L4691" t="s">
        <v>211</v>
      </c>
      <c r="M4691" t="s">
        <v>212</v>
      </c>
      <c r="N4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691">
        <f>VLOOKUP(TableOMP[[#This Row],[Label]],TableAvg[],2,FALSE)</f>
        <v>34.633298818181821</v>
      </c>
      <c r="P4691">
        <f>VLOOKUP(TableOMP[[#This Row],[Label]],TableAvg[],3,FALSE)</f>
        <v>0.62417317628878333</v>
      </c>
      <c r="Q4691">
        <f>TableOMP[[#This Row],[Avg]]-$U$2*TableOMP[[#This Row],[StdDev]]</f>
        <v>33.384952465604258</v>
      </c>
      <c r="R4691">
        <f>TableOMP[[#This Row],[Avg]]+$U$2*TableOMP[[#This Row],[StdDev]]</f>
        <v>35.881645170759384</v>
      </c>
      <c r="S4691">
        <f>IF(AND(TableOMP[[#This Row],[total_time]]&gt;=TableOMP[[#This Row],[Low]], TableOMP[[#This Row],[total_time]]&lt;=TableOMP[[#This Row],[High]]),1,0)</f>
        <v>1</v>
      </c>
    </row>
    <row r="4692" spans="1:19" hidden="1" x14ac:dyDescent="0.25">
      <c r="A4692" t="s">
        <v>15</v>
      </c>
      <c r="B4692">
        <v>10000</v>
      </c>
      <c r="C4692">
        <v>100</v>
      </c>
      <c r="D4692">
        <v>1</v>
      </c>
      <c r="E4692">
        <v>9</v>
      </c>
      <c r="F4692">
        <v>1</v>
      </c>
      <c r="G4692">
        <v>33.643079999999998</v>
      </c>
      <c r="H4692">
        <v>12.860436999999999</v>
      </c>
      <c r="I4692">
        <v>11.40906</v>
      </c>
      <c r="J4692">
        <v>1.4261330000000001</v>
      </c>
      <c r="K4692" t="str">
        <f>MID(M4692,22,1)</f>
        <v>2</v>
      </c>
      <c r="L4692" t="s">
        <v>127</v>
      </c>
      <c r="M4692" t="s">
        <v>128</v>
      </c>
      <c r="N4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692">
        <f>VLOOKUP(TableOMP[[#This Row],[Label]],TableAvg[],2,FALSE)</f>
        <v>32.727560133333334</v>
      </c>
      <c r="P4692">
        <f>VLOOKUP(TableOMP[[#This Row],[Label]],TableAvg[],3,FALSE)</f>
        <v>0.64489872289507599</v>
      </c>
      <c r="Q4692">
        <f>TableOMP[[#This Row],[Avg]]-$U$2*TableOMP[[#This Row],[StdDev]]</f>
        <v>31.437762687543181</v>
      </c>
      <c r="R4692">
        <f>TableOMP[[#This Row],[Avg]]+$U$2*TableOMP[[#This Row],[StdDev]]</f>
        <v>34.017357579123484</v>
      </c>
      <c r="S4692">
        <f>IF(AND(TableOMP[[#This Row],[total_time]]&gt;=TableOMP[[#This Row],[Low]], TableOMP[[#This Row],[total_time]]&lt;=TableOMP[[#This Row],[High]]),1,0)</f>
        <v>1</v>
      </c>
    </row>
    <row r="4693" spans="1:19" hidden="1" x14ac:dyDescent="0.25">
      <c r="A4693" t="s">
        <v>16</v>
      </c>
      <c r="B4693">
        <v>10000</v>
      </c>
      <c r="C4693">
        <v>100</v>
      </c>
      <c r="D4693">
        <v>1</v>
      </c>
      <c r="E4693">
        <v>12</v>
      </c>
      <c r="F4693">
        <v>1</v>
      </c>
      <c r="G4693">
        <v>33.505406000000001</v>
      </c>
      <c r="H4693">
        <v>11.721717999999999</v>
      </c>
      <c r="I4693">
        <v>11.306635</v>
      </c>
      <c r="J4693">
        <v>1.027876</v>
      </c>
      <c r="K4693" t="str">
        <f>MID(M4693,22,1)</f>
        <v>5</v>
      </c>
      <c r="L4693" t="s">
        <v>213</v>
      </c>
      <c r="M4693" t="s">
        <v>214</v>
      </c>
      <c r="N4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693">
        <f>VLOOKUP(TableOMP[[#This Row],[Label]],TableAvg[],2,FALSE)</f>
        <v>33.611000090909094</v>
      </c>
      <c r="P4693">
        <f>VLOOKUP(TableOMP[[#This Row],[Label]],TableAvg[],3,FALSE)</f>
        <v>0.46158462443756471</v>
      </c>
      <c r="Q4693">
        <f>TableOMP[[#This Row],[Avg]]-$U$2*TableOMP[[#This Row],[StdDev]]</f>
        <v>32.687830842033968</v>
      </c>
      <c r="R4693">
        <f>TableOMP[[#This Row],[Avg]]+$U$2*TableOMP[[#This Row],[StdDev]]</f>
        <v>34.534169339784221</v>
      </c>
      <c r="S4693">
        <f>IF(AND(TableOMP[[#This Row],[total_time]]&gt;=TableOMP[[#This Row],[Low]], TableOMP[[#This Row],[total_time]]&lt;=TableOMP[[#This Row],[High]]),1,0)</f>
        <v>1</v>
      </c>
    </row>
    <row r="4694" spans="1:19" hidden="1" x14ac:dyDescent="0.25">
      <c r="A4694" t="s">
        <v>16</v>
      </c>
      <c r="B4694">
        <v>10000</v>
      </c>
      <c r="C4694">
        <v>100</v>
      </c>
      <c r="D4694">
        <v>1</v>
      </c>
      <c r="E4694">
        <v>12</v>
      </c>
      <c r="F4694">
        <v>1</v>
      </c>
      <c r="G4694">
        <v>33.504607999999998</v>
      </c>
      <c r="H4694">
        <v>11.621549</v>
      </c>
      <c r="I4694">
        <v>11.743653</v>
      </c>
      <c r="J4694">
        <v>1.0676049999999999</v>
      </c>
      <c r="K4694" t="str">
        <f>MID(M4694,22,1)</f>
        <v>2</v>
      </c>
      <c r="L4694" t="s">
        <v>211</v>
      </c>
      <c r="M4694" t="s">
        <v>212</v>
      </c>
      <c r="N4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694">
        <f>VLOOKUP(TableOMP[[#This Row],[Label]],TableAvg[],2,FALSE)</f>
        <v>33.611000090909094</v>
      </c>
      <c r="P4694">
        <f>VLOOKUP(TableOMP[[#This Row],[Label]],TableAvg[],3,FALSE)</f>
        <v>0.46158462443756471</v>
      </c>
      <c r="Q4694">
        <f>TableOMP[[#This Row],[Avg]]-$U$2*TableOMP[[#This Row],[StdDev]]</f>
        <v>32.687830842033968</v>
      </c>
      <c r="R4694">
        <f>TableOMP[[#This Row],[Avg]]+$U$2*TableOMP[[#This Row],[StdDev]]</f>
        <v>34.534169339784221</v>
      </c>
      <c r="S4694">
        <f>IF(AND(TableOMP[[#This Row],[total_time]]&gt;=TableOMP[[#This Row],[Low]], TableOMP[[#This Row],[total_time]]&lt;=TableOMP[[#This Row],[High]]),1,0)</f>
        <v>1</v>
      </c>
    </row>
    <row r="4695" spans="1:19" hidden="1" x14ac:dyDescent="0.25">
      <c r="A4695" t="s">
        <v>16</v>
      </c>
      <c r="B4695">
        <v>10000</v>
      </c>
      <c r="C4695">
        <v>100</v>
      </c>
      <c r="D4695">
        <v>1</v>
      </c>
      <c r="E4695">
        <v>12</v>
      </c>
      <c r="F4695">
        <v>1</v>
      </c>
      <c r="G4695">
        <v>33.496979000000003</v>
      </c>
      <c r="H4695">
        <v>11.517681</v>
      </c>
      <c r="I4695">
        <v>12.371741999999999</v>
      </c>
      <c r="J4695">
        <v>1.1247039999999999</v>
      </c>
      <c r="K4695" t="str">
        <f>MID(M4695,22,1)</f>
        <v>5</v>
      </c>
      <c r="L4695" t="s">
        <v>213</v>
      </c>
      <c r="M4695" t="s">
        <v>214</v>
      </c>
      <c r="N4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695">
        <f>VLOOKUP(TableOMP[[#This Row],[Label]],TableAvg[],2,FALSE)</f>
        <v>33.611000090909094</v>
      </c>
      <c r="P4695">
        <f>VLOOKUP(TableOMP[[#This Row],[Label]],TableAvg[],3,FALSE)</f>
        <v>0.46158462443756471</v>
      </c>
      <c r="Q4695">
        <f>TableOMP[[#This Row],[Avg]]-$U$2*TableOMP[[#This Row],[StdDev]]</f>
        <v>32.687830842033968</v>
      </c>
      <c r="R4695">
        <f>TableOMP[[#This Row],[Avg]]+$U$2*TableOMP[[#This Row],[StdDev]]</f>
        <v>34.534169339784221</v>
      </c>
      <c r="S4695">
        <f>IF(AND(TableOMP[[#This Row],[total_time]]&gt;=TableOMP[[#This Row],[Low]], TableOMP[[#This Row],[total_time]]&lt;=TableOMP[[#This Row],[High]]),1,0)</f>
        <v>1</v>
      </c>
    </row>
    <row r="4696" spans="1:19" hidden="1" x14ac:dyDescent="0.25">
      <c r="A4696" t="s">
        <v>16</v>
      </c>
      <c r="B4696">
        <v>10000</v>
      </c>
      <c r="C4696">
        <v>100</v>
      </c>
      <c r="D4696">
        <v>1</v>
      </c>
      <c r="E4696">
        <v>20</v>
      </c>
      <c r="F4696">
        <v>1</v>
      </c>
      <c r="G4696">
        <v>33.434100000000001</v>
      </c>
      <c r="H4696">
        <v>12.957936</v>
      </c>
      <c r="I4696">
        <v>37.229159000000003</v>
      </c>
      <c r="J4696">
        <v>1.9594290000000001</v>
      </c>
      <c r="K4696" t="str">
        <f>MID(M4696,22,1)</f>
        <v>2</v>
      </c>
      <c r="L4696" t="s">
        <v>211</v>
      </c>
      <c r="M4696" t="s">
        <v>212</v>
      </c>
      <c r="N4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696">
        <f>VLOOKUP(TableOMP[[#This Row],[Label]],TableAvg[],2,FALSE)</f>
        <v>32.938693636363638</v>
      </c>
      <c r="P4696">
        <f>VLOOKUP(TableOMP[[#This Row],[Label]],TableAvg[],3,FALSE)</f>
        <v>0.77594632760584825</v>
      </c>
      <c r="Q4696">
        <f>TableOMP[[#This Row],[Avg]]-$U$2*TableOMP[[#This Row],[StdDev]]</f>
        <v>31.386800981151943</v>
      </c>
      <c r="R4696">
        <f>TableOMP[[#This Row],[Avg]]+$U$2*TableOMP[[#This Row],[StdDev]]</f>
        <v>34.490586291575333</v>
      </c>
      <c r="S4696">
        <f>IF(AND(TableOMP[[#This Row],[total_time]]&gt;=TableOMP[[#This Row],[Low]], TableOMP[[#This Row],[total_time]]&lt;=TableOMP[[#This Row],[High]]),1,0)</f>
        <v>1</v>
      </c>
    </row>
    <row r="4697" spans="1:19" hidden="1" x14ac:dyDescent="0.25">
      <c r="A4697" t="s">
        <v>16</v>
      </c>
      <c r="B4697">
        <v>10000</v>
      </c>
      <c r="C4697">
        <v>100</v>
      </c>
      <c r="D4697">
        <v>1</v>
      </c>
      <c r="E4697">
        <v>21</v>
      </c>
      <c r="F4697">
        <v>1</v>
      </c>
      <c r="G4697">
        <v>33.432938</v>
      </c>
      <c r="H4697">
        <v>12.775845</v>
      </c>
      <c r="I4697">
        <v>35.030878000000001</v>
      </c>
      <c r="J4697">
        <v>1.751544</v>
      </c>
      <c r="K4697" t="str">
        <f>MID(M4697,22,1)</f>
        <v>2</v>
      </c>
      <c r="L4697" t="s">
        <v>211</v>
      </c>
      <c r="M4697" t="s">
        <v>212</v>
      </c>
      <c r="N4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697">
        <f>VLOOKUP(TableOMP[[#This Row],[Label]],TableAvg[],2,FALSE)</f>
        <v>31.945945545454538</v>
      </c>
      <c r="P4697">
        <f>VLOOKUP(TableOMP[[#This Row],[Label]],TableAvg[],3,FALSE)</f>
        <v>0.80928593773568192</v>
      </c>
      <c r="Q4697">
        <f>TableOMP[[#This Row],[Avg]]-$U$2*TableOMP[[#This Row],[StdDev]]</f>
        <v>30.327373669983174</v>
      </c>
      <c r="R4697">
        <f>TableOMP[[#This Row],[Avg]]+$U$2*TableOMP[[#This Row],[StdDev]]</f>
        <v>33.564517420925903</v>
      </c>
      <c r="S4697">
        <f>IF(AND(TableOMP[[#This Row],[total_time]]&gt;=TableOMP[[#This Row],[Low]], TableOMP[[#This Row],[total_time]]&lt;=TableOMP[[#This Row],[High]]),1,0)</f>
        <v>1</v>
      </c>
    </row>
    <row r="4698" spans="1:19" hidden="1" x14ac:dyDescent="0.25">
      <c r="A4698" t="s">
        <v>15</v>
      </c>
      <c r="B4698">
        <v>10000</v>
      </c>
      <c r="C4698">
        <v>100</v>
      </c>
      <c r="D4698">
        <v>1</v>
      </c>
      <c r="E4698">
        <v>9</v>
      </c>
      <c r="F4698">
        <v>1</v>
      </c>
      <c r="G4698">
        <v>33.413407999999997</v>
      </c>
      <c r="H4698">
        <v>12.579132</v>
      </c>
      <c r="I4698">
        <v>9.1835310000000003</v>
      </c>
      <c r="J4698">
        <v>1.1479410000000001</v>
      </c>
      <c r="K4698" t="str">
        <f>MID(M4698,22,1)</f>
        <v>4</v>
      </c>
      <c r="L4698" t="s">
        <v>209</v>
      </c>
      <c r="M4698" t="s">
        <v>210</v>
      </c>
      <c r="N4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698">
        <f>VLOOKUP(TableOMP[[#This Row],[Label]],TableAvg[],2,FALSE)</f>
        <v>32.727560133333334</v>
      </c>
      <c r="P4698">
        <f>VLOOKUP(TableOMP[[#This Row],[Label]],TableAvg[],3,FALSE)</f>
        <v>0.64489872289507599</v>
      </c>
      <c r="Q4698">
        <f>TableOMP[[#This Row],[Avg]]-$U$2*TableOMP[[#This Row],[StdDev]]</f>
        <v>31.437762687543181</v>
      </c>
      <c r="R4698">
        <f>TableOMP[[#This Row],[Avg]]+$U$2*TableOMP[[#This Row],[StdDev]]</f>
        <v>34.017357579123484</v>
      </c>
      <c r="S4698">
        <f>IF(AND(TableOMP[[#This Row],[total_time]]&gt;=TableOMP[[#This Row],[Low]], TableOMP[[#This Row],[total_time]]&lt;=TableOMP[[#This Row],[High]]),1,0)</f>
        <v>1</v>
      </c>
    </row>
    <row r="4699" spans="1:19" hidden="1" x14ac:dyDescent="0.25">
      <c r="A4699" t="s">
        <v>16</v>
      </c>
      <c r="B4699">
        <v>10000</v>
      </c>
      <c r="C4699">
        <v>100</v>
      </c>
      <c r="D4699">
        <v>1</v>
      </c>
      <c r="E4699">
        <v>12</v>
      </c>
      <c r="F4699">
        <v>1</v>
      </c>
      <c r="G4699">
        <v>33.275444999999998</v>
      </c>
      <c r="H4699">
        <v>11.638941000000001</v>
      </c>
      <c r="I4699">
        <v>10.518325000000001</v>
      </c>
      <c r="J4699">
        <v>0.95621100000000003</v>
      </c>
      <c r="K4699" t="str">
        <f>MID(M4699,22,1)</f>
        <v>5</v>
      </c>
      <c r="L4699" t="s">
        <v>213</v>
      </c>
      <c r="M4699" t="s">
        <v>214</v>
      </c>
      <c r="N4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699">
        <f>VLOOKUP(TableOMP[[#This Row],[Label]],TableAvg[],2,FALSE)</f>
        <v>33.611000090909094</v>
      </c>
      <c r="P4699">
        <f>VLOOKUP(TableOMP[[#This Row],[Label]],TableAvg[],3,FALSE)</f>
        <v>0.46158462443756471</v>
      </c>
      <c r="Q4699">
        <f>TableOMP[[#This Row],[Avg]]-$U$2*TableOMP[[#This Row],[StdDev]]</f>
        <v>32.687830842033968</v>
      </c>
      <c r="R4699">
        <f>TableOMP[[#This Row],[Avg]]+$U$2*TableOMP[[#This Row],[StdDev]]</f>
        <v>34.534169339784221</v>
      </c>
      <c r="S4699">
        <f>IF(AND(TableOMP[[#This Row],[total_time]]&gt;=TableOMP[[#This Row],[Low]], TableOMP[[#This Row],[total_time]]&lt;=TableOMP[[#This Row],[High]]),1,0)</f>
        <v>1</v>
      </c>
    </row>
    <row r="4700" spans="1:19" hidden="1" x14ac:dyDescent="0.25">
      <c r="A4700" t="s">
        <v>16</v>
      </c>
      <c r="B4700">
        <v>10000</v>
      </c>
      <c r="C4700">
        <v>100</v>
      </c>
      <c r="D4700">
        <v>1</v>
      </c>
      <c r="E4700">
        <v>12</v>
      </c>
      <c r="F4700">
        <v>1</v>
      </c>
      <c r="G4700">
        <v>33.272323</v>
      </c>
      <c r="H4700">
        <v>11.667586999999999</v>
      </c>
      <c r="I4700">
        <v>11.937072000000001</v>
      </c>
      <c r="J4700">
        <v>1.085188</v>
      </c>
      <c r="K4700" t="str">
        <f>MID(M4700,22,1)</f>
        <v>2</v>
      </c>
      <c r="L4700" t="s">
        <v>129</v>
      </c>
      <c r="M4700" t="s">
        <v>130</v>
      </c>
      <c r="N4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700">
        <f>VLOOKUP(TableOMP[[#This Row],[Label]],TableAvg[],2,FALSE)</f>
        <v>33.611000090909094</v>
      </c>
      <c r="P4700">
        <f>VLOOKUP(TableOMP[[#This Row],[Label]],TableAvg[],3,FALSE)</f>
        <v>0.46158462443756471</v>
      </c>
      <c r="Q4700">
        <f>TableOMP[[#This Row],[Avg]]-$U$2*TableOMP[[#This Row],[StdDev]]</f>
        <v>32.687830842033968</v>
      </c>
      <c r="R4700">
        <f>TableOMP[[#This Row],[Avg]]+$U$2*TableOMP[[#This Row],[StdDev]]</f>
        <v>34.534169339784221</v>
      </c>
      <c r="S4700">
        <f>IF(AND(TableOMP[[#This Row],[total_time]]&gt;=TableOMP[[#This Row],[Low]], TableOMP[[#This Row],[total_time]]&lt;=TableOMP[[#This Row],[High]]),1,0)</f>
        <v>1</v>
      </c>
    </row>
    <row r="4701" spans="1:19" hidden="1" x14ac:dyDescent="0.25">
      <c r="A4701" t="s">
        <v>15</v>
      </c>
      <c r="B4701">
        <v>10000</v>
      </c>
      <c r="C4701">
        <v>100</v>
      </c>
      <c r="D4701">
        <v>1</v>
      </c>
      <c r="E4701">
        <v>9</v>
      </c>
      <c r="F4701">
        <v>1</v>
      </c>
      <c r="G4701">
        <v>33.246161999999998</v>
      </c>
      <c r="H4701">
        <v>12.462413</v>
      </c>
      <c r="I4701">
        <v>9.8038729999999994</v>
      </c>
      <c r="J4701">
        <v>1.225484</v>
      </c>
      <c r="K4701" t="str">
        <f>MID(M4701,22,1)</f>
        <v>5</v>
      </c>
      <c r="L4701" t="s">
        <v>205</v>
      </c>
      <c r="M4701" t="s">
        <v>206</v>
      </c>
      <c r="N4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701">
        <f>VLOOKUP(TableOMP[[#This Row],[Label]],TableAvg[],2,FALSE)</f>
        <v>32.727560133333334</v>
      </c>
      <c r="P4701">
        <f>VLOOKUP(TableOMP[[#This Row],[Label]],TableAvg[],3,FALSE)</f>
        <v>0.64489872289507599</v>
      </c>
      <c r="Q4701">
        <f>TableOMP[[#This Row],[Avg]]-$U$2*TableOMP[[#This Row],[StdDev]]</f>
        <v>31.437762687543181</v>
      </c>
      <c r="R4701">
        <f>TableOMP[[#This Row],[Avg]]+$U$2*TableOMP[[#This Row],[StdDev]]</f>
        <v>34.017357579123484</v>
      </c>
      <c r="S4701">
        <f>IF(AND(TableOMP[[#This Row],[total_time]]&gt;=TableOMP[[#This Row],[Low]], TableOMP[[#This Row],[total_time]]&lt;=TableOMP[[#This Row],[High]]),1,0)</f>
        <v>1</v>
      </c>
    </row>
    <row r="4702" spans="1:19" hidden="1" x14ac:dyDescent="0.25">
      <c r="A4702" t="s">
        <v>16</v>
      </c>
      <c r="B4702">
        <v>10000</v>
      </c>
      <c r="C4702">
        <v>100</v>
      </c>
      <c r="D4702">
        <v>1</v>
      </c>
      <c r="E4702">
        <v>13</v>
      </c>
      <c r="F4702">
        <v>1</v>
      </c>
      <c r="G4702">
        <v>33.182414999999999</v>
      </c>
      <c r="H4702">
        <v>12.830852999999999</v>
      </c>
      <c r="I4702">
        <v>20.799513999999999</v>
      </c>
      <c r="J4702">
        <v>1.733293</v>
      </c>
      <c r="K4702" t="str">
        <f>MID(M4702,22,1)</f>
        <v>8</v>
      </c>
      <c r="L4702" t="s">
        <v>125</v>
      </c>
      <c r="M4702" t="s">
        <v>126</v>
      </c>
      <c r="N4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02">
        <f>VLOOKUP(TableOMP[[#This Row],[Label]],TableAvg[],2,FALSE)</f>
        <v>32.661108000000006</v>
      </c>
      <c r="P4702">
        <f>VLOOKUP(TableOMP[[#This Row],[Label]],TableAvg[],3,FALSE)</f>
        <v>0.54243821317979857</v>
      </c>
      <c r="Q4702">
        <f>TableOMP[[#This Row],[Avg]]-$U$2*TableOMP[[#This Row],[StdDev]]</f>
        <v>31.57623157364041</v>
      </c>
      <c r="R4702">
        <f>TableOMP[[#This Row],[Avg]]+$U$2*TableOMP[[#This Row],[StdDev]]</f>
        <v>33.745984426359605</v>
      </c>
      <c r="S4702">
        <f>IF(AND(TableOMP[[#This Row],[total_time]]&gt;=TableOMP[[#This Row],[Low]], TableOMP[[#This Row],[total_time]]&lt;=TableOMP[[#This Row],[High]]),1,0)</f>
        <v>1</v>
      </c>
    </row>
    <row r="4703" spans="1:19" hidden="1" x14ac:dyDescent="0.25">
      <c r="A4703" t="s">
        <v>16</v>
      </c>
      <c r="B4703">
        <v>10000</v>
      </c>
      <c r="C4703">
        <v>100</v>
      </c>
      <c r="D4703">
        <v>1</v>
      </c>
      <c r="E4703">
        <v>13</v>
      </c>
      <c r="F4703">
        <v>1</v>
      </c>
      <c r="G4703">
        <v>33.103636000000002</v>
      </c>
      <c r="H4703">
        <v>12.938345</v>
      </c>
      <c r="I4703">
        <v>21.861395000000002</v>
      </c>
      <c r="J4703">
        <v>1.8217829999999999</v>
      </c>
      <c r="K4703" t="str">
        <f>MID(M4703,22,1)</f>
        <v>2</v>
      </c>
      <c r="L4703" t="s">
        <v>211</v>
      </c>
      <c r="M4703" t="s">
        <v>212</v>
      </c>
      <c r="N4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03">
        <f>VLOOKUP(TableOMP[[#This Row],[Label]],TableAvg[],2,FALSE)</f>
        <v>32.661108000000006</v>
      </c>
      <c r="P4703">
        <f>VLOOKUP(TableOMP[[#This Row],[Label]],TableAvg[],3,FALSE)</f>
        <v>0.54243821317979857</v>
      </c>
      <c r="Q4703">
        <f>TableOMP[[#This Row],[Avg]]-$U$2*TableOMP[[#This Row],[StdDev]]</f>
        <v>31.57623157364041</v>
      </c>
      <c r="R4703">
        <f>TableOMP[[#This Row],[Avg]]+$U$2*TableOMP[[#This Row],[StdDev]]</f>
        <v>33.745984426359605</v>
      </c>
      <c r="S4703">
        <f>IF(AND(TableOMP[[#This Row],[total_time]]&gt;=TableOMP[[#This Row],[Low]], TableOMP[[#This Row],[total_time]]&lt;=TableOMP[[#This Row],[High]]),1,0)</f>
        <v>1</v>
      </c>
    </row>
    <row r="4704" spans="1:19" hidden="1" x14ac:dyDescent="0.25">
      <c r="A4704" t="s">
        <v>16</v>
      </c>
      <c r="B4704">
        <v>10000</v>
      </c>
      <c r="C4704">
        <v>100</v>
      </c>
      <c r="D4704">
        <v>1</v>
      </c>
      <c r="E4704">
        <v>20</v>
      </c>
      <c r="F4704">
        <v>1</v>
      </c>
      <c r="G4704">
        <v>33.012197</v>
      </c>
      <c r="H4704">
        <v>13.063801</v>
      </c>
      <c r="I4704">
        <v>40.240301000000002</v>
      </c>
      <c r="J4704">
        <v>2.1179109999999999</v>
      </c>
      <c r="K4704" t="str">
        <f>MID(M4704,22,1)</f>
        <v>6</v>
      </c>
      <c r="L4704" t="s">
        <v>79</v>
      </c>
      <c r="M4704" t="s">
        <v>80</v>
      </c>
      <c r="N4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704">
        <f>VLOOKUP(TableOMP[[#This Row],[Label]],TableAvg[],2,FALSE)</f>
        <v>32.938693636363638</v>
      </c>
      <c r="P4704">
        <f>VLOOKUP(TableOMP[[#This Row],[Label]],TableAvg[],3,FALSE)</f>
        <v>0.77594632760584825</v>
      </c>
      <c r="Q4704">
        <f>TableOMP[[#This Row],[Avg]]-$U$2*TableOMP[[#This Row],[StdDev]]</f>
        <v>31.386800981151943</v>
      </c>
      <c r="R4704">
        <f>TableOMP[[#This Row],[Avg]]+$U$2*TableOMP[[#This Row],[StdDev]]</f>
        <v>34.490586291575333</v>
      </c>
      <c r="S4704">
        <f>IF(AND(TableOMP[[#This Row],[total_time]]&gt;=TableOMP[[#This Row],[Low]], TableOMP[[#This Row],[total_time]]&lt;=TableOMP[[#This Row],[High]]),1,0)</f>
        <v>1</v>
      </c>
    </row>
    <row r="4705" spans="1:19" hidden="1" x14ac:dyDescent="0.25">
      <c r="A4705" t="s">
        <v>16</v>
      </c>
      <c r="B4705">
        <v>10000</v>
      </c>
      <c r="C4705">
        <v>100</v>
      </c>
      <c r="D4705">
        <v>1</v>
      </c>
      <c r="E4705">
        <v>12</v>
      </c>
      <c r="F4705">
        <v>1</v>
      </c>
      <c r="G4705">
        <v>32.998159999999999</v>
      </c>
      <c r="H4705">
        <v>11.371356</v>
      </c>
      <c r="I4705">
        <v>10.427491</v>
      </c>
      <c r="J4705">
        <v>0.94795399999999996</v>
      </c>
      <c r="K4705" t="str">
        <f>MID(M4705,22,1)</f>
        <v>2</v>
      </c>
      <c r="L4705" t="s">
        <v>211</v>
      </c>
      <c r="M4705" t="s">
        <v>212</v>
      </c>
      <c r="N4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705">
        <f>VLOOKUP(TableOMP[[#This Row],[Label]],TableAvg[],2,FALSE)</f>
        <v>33.611000090909094</v>
      </c>
      <c r="P4705">
        <f>VLOOKUP(TableOMP[[#This Row],[Label]],TableAvg[],3,FALSE)</f>
        <v>0.46158462443756471</v>
      </c>
      <c r="Q4705">
        <f>TableOMP[[#This Row],[Avg]]-$U$2*TableOMP[[#This Row],[StdDev]]</f>
        <v>32.687830842033968</v>
      </c>
      <c r="R4705">
        <f>TableOMP[[#This Row],[Avg]]+$U$2*TableOMP[[#This Row],[StdDev]]</f>
        <v>34.534169339784221</v>
      </c>
      <c r="S4705">
        <f>IF(AND(TableOMP[[#This Row],[total_time]]&gt;=TableOMP[[#This Row],[Low]], TableOMP[[#This Row],[total_time]]&lt;=TableOMP[[#This Row],[High]]),1,0)</f>
        <v>1</v>
      </c>
    </row>
    <row r="4706" spans="1:19" hidden="1" x14ac:dyDescent="0.25">
      <c r="A4706" t="s">
        <v>16</v>
      </c>
      <c r="B4706">
        <v>10000</v>
      </c>
      <c r="C4706">
        <v>100</v>
      </c>
      <c r="D4706">
        <v>1</v>
      </c>
      <c r="E4706">
        <v>15</v>
      </c>
      <c r="F4706">
        <v>1</v>
      </c>
      <c r="G4706">
        <v>32.977128999999998</v>
      </c>
      <c r="H4706">
        <v>14.565860000000001</v>
      </c>
      <c r="I4706">
        <v>35.521791</v>
      </c>
      <c r="J4706">
        <v>2.5372710000000001</v>
      </c>
      <c r="K4706" t="str">
        <f>MID(M4706,22,1)</f>
        <v>8</v>
      </c>
      <c r="L4706" t="s">
        <v>125</v>
      </c>
      <c r="M4706" t="s">
        <v>126</v>
      </c>
      <c r="N4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706">
        <f>VLOOKUP(TableOMP[[#This Row],[Label]],TableAvg[],2,FALSE)</f>
        <v>31.583262363636365</v>
      </c>
      <c r="P4706">
        <f>VLOOKUP(TableOMP[[#This Row],[Label]],TableAvg[],3,FALSE)</f>
        <v>0.72744315103602442</v>
      </c>
      <c r="Q4706">
        <f>TableOMP[[#This Row],[Avg]]-$U$2*TableOMP[[#This Row],[StdDev]]</f>
        <v>30.128376061564317</v>
      </c>
      <c r="R4706">
        <f>TableOMP[[#This Row],[Avg]]+$U$2*TableOMP[[#This Row],[StdDev]]</f>
        <v>33.038148665708412</v>
      </c>
      <c r="S4706">
        <f>IF(AND(TableOMP[[#This Row],[total_time]]&gt;=TableOMP[[#This Row],[Low]], TableOMP[[#This Row],[total_time]]&lt;=TableOMP[[#This Row],[High]]),1,0)</f>
        <v>1</v>
      </c>
    </row>
    <row r="4707" spans="1:19" hidden="1" x14ac:dyDescent="0.25">
      <c r="A4707" t="s">
        <v>16</v>
      </c>
      <c r="B4707">
        <v>10000</v>
      </c>
      <c r="C4707">
        <v>100</v>
      </c>
      <c r="D4707">
        <v>1</v>
      </c>
      <c r="E4707">
        <v>12</v>
      </c>
      <c r="F4707">
        <v>1</v>
      </c>
      <c r="G4707">
        <v>32.97128</v>
      </c>
      <c r="H4707">
        <v>11.376967</v>
      </c>
      <c r="I4707">
        <v>11.842673</v>
      </c>
      <c r="J4707">
        <v>1.0766070000000001</v>
      </c>
      <c r="K4707" t="str">
        <f>MID(M4707,22,1)</f>
        <v>2</v>
      </c>
      <c r="L4707" t="s">
        <v>99</v>
      </c>
      <c r="M4707" t="s">
        <v>100</v>
      </c>
      <c r="N4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707">
        <f>VLOOKUP(TableOMP[[#This Row],[Label]],TableAvg[],2,FALSE)</f>
        <v>33.611000090909094</v>
      </c>
      <c r="P4707">
        <f>VLOOKUP(TableOMP[[#This Row],[Label]],TableAvg[],3,FALSE)</f>
        <v>0.46158462443756471</v>
      </c>
      <c r="Q4707">
        <f>TableOMP[[#This Row],[Avg]]-$U$2*TableOMP[[#This Row],[StdDev]]</f>
        <v>32.687830842033968</v>
      </c>
      <c r="R4707">
        <f>TableOMP[[#This Row],[Avg]]+$U$2*TableOMP[[#This Row],[StdDev]]</f>
        <v>34.534169339784221</v>
      </c>
      <c r="S4707">
        <f>IF(AND(TableOMP[[#This Row],[total_time]]&gt;=TableOMP[[#This Row],[Low]], TableOMP[[#This Row],[total_time]]&lt;=TableOMP[[#This Row],[High]]),1,0)</f>
        <v>1</v>
      </c>
    </row>
    <row r="4708" spans="1:19" hidden="1" x14ac:dyDescent="0.25">
      <c r="A4708" t="s">
        <v>16</v>
      </c>
      <c r="B4708">
        <v>10000</v>
      </c>
      <c r="C4708">
        <v>100</v>
      </c>
      <c r="D4708">
        <v>1</v>
      </c>
      <c r="E4708">
        <v>20</v>
      </c>
      <c r="F4708">
        <v>1</v>
      </c>
      <c r="G4708">
        <v>32.950705999999997</v>
      </c>
      <c r="H4708">
        <v>12.313589</v>
      </c>
      <c r="I4708">
        <v>27.285187000000001</v>
      </c>
      <c r="J4708">
        <v>1.4360619999999999</v>
      </c>
      <c r="K4708" t="str">
        <f>MID(M4708,22,1)</f>
        <v>5</v>
      </c>
      <c r="L4708" t="s">
        <v>213</v>
      </c>
      <c r="M4708" t="s">
        <v>214</v>
      </c>
      <c r="N4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708">
        <f>VLOOKUP(TableOMP[[#This Row],[Label]],TableAvg[],2,FALSE)</f>
        <v>32.938693636363638</v>
      </c>
      <c r="P4708">
        <f>VLOOKUP(TableOMP[[#This Row],[Label]],TableAvg[],3,FALSE)</f>
        <v>0.77594632760584825</v>
      </c>
      <c r="Q4708">
        <f>TableOMP[[#This Row],[Avg]]-$U$2*TableOMP[[#This Row],[StdDev]]</f>
        <v>31.386800981151943</v>
      </c>
      <c r="R4708">
        <f>TableOMP[[#This Row],[Avg]]+$U$2*TableOMP[[#This Row],[StdDev]]</f>
        <v>34.490586291575333</v>
      </c>
      <c r="S4708">
        <f>IF(AND(TableOMP[[#This Row],[total_time]]&gt;=TableOMP[[#This Row],[Low]], TableOMP[[#This Row],[total_time]]&lt;=TableOMP[[#This Row],[High]]),1,0)</f>
        <v>1</v>
      </c>
    </row>
    <row r="4709" spans="1:19" hidden="1" x14ac:dyDescent="0.25">
      <c r="A4709" t="s">
        <v>15</v>
      </c>
      <c r="B4709">
        <v>10000</v>
      </c>
      <c r="C4709">
        <v>100</v>
      </c>
      <c r="D4709">
        <v>1</v>
      </c>
      <c r="E4709">
        <v>9</v>
      </c>
      <c r="F4709">
        <v>1</v>
      </c>
      <c r="G4709">
        <v>32.942186</v>
      </c>
      <c r="H4709">
        <v>12.172763</v>
      </c>
      <c r="I4709">
        <v>11.427886000000001</v>
      </c>
      <c r="J4709">
        <v>1.4284859999999999</v>
      </c>
      <c r="K4709" t="str">
        <f>MID(M4709,22,1)</f>
        <v>1</v>
      </c>
      <c r="L4709" t="s">
        <v>221</v>
      </c>
      <c r="M4709" t="s">
        <v>222</v>
      </c>
      <c r="N4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709">
        <f>VLOOKUP(TableOMP[[#This Row],[Label]],TableAvg[],2,FALSE)</f>
        <v>32.727560133333334</v>
      </c>
      <c r="P4709">
        <f>VLOOKUP(TableOMP[[#This Row],[Label]],TableAvg[],3,FALSE)</f>
        <v>0.64489872289507599</v>
      </c>
      <c r="Q4709">
        <f>TableOMP[[#This Row],[Avg]]-$U$2*TableOMP[[#This Row],[StdDev]]</f>
        <v>31.437762687543181</v>
      </c>
      <c r="R4709">
        <f>TableOMP[[#This Row],[Avg]]+$U$2*TableOMP[[#This Row],[StdDev]]</f>
        <v>34.017357579123484</v>
      </c>
      <c r="S4709">
        <f>IF(AND(TableOMP[[#This Row],[total_time]]&gt;=TableOMP[[#This Row],[Low]], TableOMP[[#This Row],[total_time]]&lt;=TableOMP[[#This Row],[High]]),1,0)</f>
        <v>1</v>
      </c>
    </row>
    <row r="4710" spans="1:19" hidden="1" x14ac:dyDescent="0.25">
      <c r="A4710" t="s">
        <v>16</v>
      </c>
      <c r="B4710">
        <v>10000</v>
      </c>
      <c r="C4710">
        <v>100</v>
      </c>
      <c r="D4710">
        <v>1</v>
      </c>
      <c r="E4710">
        <v>13</v>
      </c>
      <c r="F4710">
        <v>1</v>
      </c>
      <c r="G4710">
        <v>32.905825999999998</v>
      </c>
      <c r="H4710">
        <v>12.706348999999999</v>
      </c>
      <c r="I4710">
        <v>16.543576999999999</v>
      </c>
      <c r="J4710">
        <v>1.3786309999999999</v>
      </c>
      <c r="K4710" t="str">
        <f>MID(M4710,22,1)</f>
        <v>2</v>
      </c>
      <c r="L4710" t="s">
        <v>211</v>
      </c>
      <c r="M4710" t="s">
        <v>212</v>
      </c>
      <c r="N4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10">
        <f>VLOOKUP(TableOMP[[#This Row],[Label]],TableAvg[],2,FALSE)</f>
        <v>32.661108000000006</v>
      </c>
      <c r="P4710">
        <f>VLOOKUP(TableOMP[[#This Row],[Label]],TableAvg[],3,FALSE)</f>
        <v>0.54243821317979857</v>
      </c>
      <c r="Q4710">
        <f>TableOMP[[#This Row],[Avg]]-$U$2*TableOMP[[#This Row],[StdDev]]</f>
        <v>31.57623157364041</v>
      </c>
      <c r="R4710">
        <f>TableOMP[[#This Row],[Avg]]+$U$2*TableOMP[[#This Row],[StdDev]]</f>
        <v>33.745984426359605</v>
      </c>
      <c r="S4710">
        <f>IF(AND(TableOMP[[#This Row],[total_time]]&gt;=TableOMP[[#This Row],[Low]], TableOMP[[#This Row],[total_time]]&lt;=TableOMP[[#This Row],[High]]),1,0)</f>
        <v>1</v>
      </c>
    </row>
    <row r="4711" spans="1:19" hidden="1" x14ac:dyDescent="0.25">
      <c r="A4711" t="s">
        <v>16</v>
      </c>
      <c r="B4711">
        <v>10000</v>
      </c>
      <c r="C4711">
        <v>100</v>
      </c>
      <c r="D4711">
        <v>1</v>
      </c>
      <c r="E4711">
        <v>13</v>
      </c>
      <c r="F4711">
        <v>1</v>
      </c>
      <c r="G4711">
        <v>32.890453999999998</v>
      </c>
      <c r="H4711">
        <v>12.10416</v>
      </c>
      <c r="I4711">
        <v>17.915583000000002</v>
      </c>
      <c r="J4711">
        <v>1.4929650000000001</v>
      </c>
      <c r="K4711" t="str">
        <f>MID(M4711,22,1)</f>
        <v>2</v>
      </c>
      <c r="L4711" t="s">
        <v>129</v>
      </c>
      <c r="M4711" t="s">
        <v>130</v>
      </c>
      <c r="N4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11">
        <f>VLOOKUP(TableOMP[[#This Row],[Label]],TableAvg[],2,FALSE)</f>
        <v>32.661108000000006</v>
      </c>
      <c r="P4711">
        <f>VLOOKUP(TableOMP[[#This Row],[Label]],TableAvg[],3,FALSE)</f>
        <v>0.54243821317979857</v>
      </c>
      <c r="Q4711">
        <f>TableOMP[[#This Row],[Avg]]-$U$2*TableOMP[[#This Row],[StdDev]]</f>
        <v>31.57623157364041</v>
      </c>
      <c r="R4711">
        <f>TableOMP[[#This Row],[Avg]]+$U$2*TableOMP[[#This Row],[StdDev]]</f>
        <v>33.745984426359605</v>
      </c>
      <c r="S4711">
        <f>IF(AND(TableOMP[[#This Row],[total_time]]&gt;=TableOMP[[#This Row],[Low]], TableOMP[[#This Row],[total_time]]&lt;=TableOMP[[#This Row],[High]]),1,0)</f>
        <v>1</v>
      </c>
    </row>
    <row r="4712" spans="1:19" hidden="1" x14ac:dyDescent="0.25">
      <c r="A4712" t="s">
        <v>15</v>
      </c>
      <c r="B4712">
        <v>10000</v>
      </c>
      <c r="C4712">
        <v>100</v>
      </c>
      <c r="D4712">
        <v>1</v>
      </c>
      <c r="E4712">
        <v>9</v>
      </c>
      <c r="F4712">
        <v>1</v>
      </c>
      <c r="G4712">
        <v>32.883127999999999</v>
      </c>
      <c r="H4712">
        <v>11.981248000000001</v>
      </c>
      <c r="I4712">
        <v>12.178343</v>
      </c>
      <c r="J4712">
        <v>1.5222929999999999</v>
      </c>
      <c r="K4712" t="str">
        <f>MID(M4712,22,1)</f>
        <v>4</v>
      </c>
      <c r="L4712" t="s">
        <v>209</v>
      </c>
      <c r="M4712" t="s">
        <v>210</v>
      </c>
      <c r="N4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712">
        <f>VLOOKUP(TableOMP[[#This Row],[Label]],TableAvg[],2,FALSE)</f>
        <v>32.727560133333334</v>
      </c>
      <c r="P4712">
        <f>VLOOKUP(TableOMP[[#This Row],[Label]],TableAvg[],3,FALSE)</f>
        <v>0.64489872289507599</v>
      </c>
      <c r="Q4712">
        <f>TableOMP[[#This Row],[Avg]]-$U$2*TableOMP[[#This Row],[StdDev]]</f>
        <v>31.437762687543181</v>
      </c>
      <c r="R4712">
        <f>TableOMP[[#This Row],[Avg]]+$U$2*TableOMP[[#This Row],[StdDev]]</f>
        <v>34.017357579123484</v>
      </c>
      <c r="S4712">
        <f>IF(AND(TableOMP[[#This Row],[total_time]]&gt;=TableOMP[[#This Row],[Low]], TableOMP[[#This Row],[total_time]]&lt;=TableOMP[[#This Row],[High]]),1,0)</f>
        <v>1</v>
      </c>
    </row>
    <row r="4713" spans="1:19" hidden="1" x14ac:dyDescent="0.25">
      <c r="A4713" t="s">
        <v>16</v>
      </c>
      <c r="B4713">
        <v>10000</v>
      </c>
      <c r="C4713">
        <v>100</v>
      </c>
      <c r="D4713">
        <v>1</v>
      </c>
      <c r="E4713">
        <v>20</v>
      </c>
      <c r="F4713">
        <v>1</v>
      </c>
      <c r="G4713">
        <v>32.862389</v>
      </c>
      <c r="H4713">
        <v>13.500230999999999</v>
      </c>
      <c r="I4713">
        <v>30.499697999999999</v>
      </c>
      <c r="J4713">
        <v>1.6052470000000001</v>
      </c>
      <c r="K4713" t="str">
        <f>MID(M4713,22,1)</f>
        <v>2</v>
      </c>
      <c r="L4713" t="s">
        <v>211</v>
      </c>
      <c r="M4713" t="s">
        <v>212</v>
      </c>
      <c r="N4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713">
        <f>VLOOKUP(TableOMP[[#This Row],[Label]],TableAvg[],2,FALSE)</f>
        <v>32.938693636363638</v>
      </c>
      <c r="P4713">
        <f>VLOOKUP(TableOMP[[#This Row],[Label]],TableAvg[],3,FALSE)</f>
        <v>0.77594632760584825</v>
      </c>
      <c r="Q4713">
        <f>TableOMP[[#This Row],[Avg]]-$U$2*TableOMP[[#This Row],[StdDev]]</f>
        <v>31.386800981151943</v>
      </c>
      <c r="R4713">
        <f>TableOMP[[#This Row],[Avg]]+$U$2*TableOMP[[#This Row],[StdDev]]</f>
        <v>34.490586291575333</v>
      </c>
      <c r="S4713">
        <f>IF(AND(TableOMP[[#This Row],[total_time]]&gt;=TableOMP[[#This Row],[Low]], TableOMP[[#This Row],[total_time]]&lt;=TableOMP[[#This Row],[High]]),1,0)</f>
        <v>1</v>
      </c>
    </row>
    <row r="4714" spans="1:19" hidden="1" x14ac:dyDescent="0.25">
      <c r="A4714" t="s">
        <v>16</v>
      </c>
      <c r="B4714">
        <v>10000</v>
      </c>
      <c r="C4714">
        <v>100</v>
      </c>
      <c r="D4714">
        <v>1</v>
      </c>
      <c r="E4714">
        <v>15</v>
      </c>
      <c r="F4714">
        <v>1</v>
      </c>
      <c r="G4714">
        <v>32.809812000000001</v>
      </c>
      <c r="H4714">
        <v>13.015712000000001</v>
      </c>
      <c r="I4714">
        <v>31.36449</v>
      </c>
      <c r="J4714">
        <v>2.2403209999999998</v>
      </c>
      <c r="K4714" t="str">
        <f>MID(M4714,22,1)</f>
        <v>5</v>
      </c>
      <c r="L4714" t="s">
        <v>213</v>
      </c>
      <c r="M4714" t="s">
        <v>214</v>
      </c>
      <c r="N4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714">
        <f>VLOOKUP(TableOMP[[#This Row],[Label]],TableAvg[],2,FALSE)</f>
        <v>31.583262363636365</v>
      </c>
      <c r="P4714">
        <f>VLOOKUP(TableOMP[[#This Row],[Label]],TableAvg[],3,FALSE)</f>
        <v>0.72744315103602442</v>
      </c>
      <c r="Q4714">
        <f>TableOMP[[#This Row],[Avg]]-$U$2*TableOMP[[#This Row],[StdDev]]</f>
        <v>30.128376061564317</v>
      </c>
      <c r="R4714">
        <f>TableOMP[[#This Row],[Avg]]+$U$2*TableOMP[[#This Row],[StdDev]]</f>
        <v>33.038148665708412</v>
      </c>
      <c r="S4714">
        <f>IF(AND(TableOMP[[#This Row],[total_time]]&gt;=TableOMP[[#This Row],[Low]], TableOMP[[#This Row],[total_time]]&lt;=TableOMP[[#This Row],[High]]),1,0)</f>
        <v>1</v>
      </c>
    </row>
    <row r="4715" spans="1:19" hidden="1" x14ac:dyDescent="0.25">
      <c r="A4715" t="s">
        <v>16</v>
      </c>
      <c r="B4715">
        <v>10000</v>
      </c>
      <c r="C4715">
        <v>100</v>
      </c>
      <c r="D4715">
        <v>1</v>
      </c>
      <c r="E4715">
        <v>21</v>
      </c>
      <c r="F4715">
        <v>1</v>
      </c>
      <c r="G4715">
        <v>32.799320000000002</v>
      </c>
      <c r="H4715">
        <v>12.031867999999999</v>
      </c>
      <c r="I4715">
        <v>21.473379999999999</v>
      </c>
      <c r="J4715">
        <v>1.073669</v>
      </c>
      <c r="K4715" t="str">
        <f>MID(M4715,22,1)</f>
        <v>5</v>
      </c>
      <c r="L4715" t="s">
        <v>213</v>
      </c>
      <c r="M4715" t="s">
        <v>214</v>
      </c>
      <c r="N4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715">
        <f>VLOOKUP(TableOMP[[#This Row],[Label]],TableAvg[],2,FALSE)</f>
        <v>31.945945545454538</v>
      </c>
      <c r="P4715">
        <f>VLOOKUP(TableOMP[[#This Row],[Label]],TableAvg[],3,FALSE)</f>
        <v>0.80928593773568192</v>
      </c>
      <c r="Q4715">
        <f>TableOMP[[#This Row],[Avg]]-$U$2*TableOMP[[#This Row],[StdDev]]</f>
        <v>30.327373669983174</v>
      </c>
      <c r="R4715">
        <f>TableOMP[[#This Row],[Avg]]+$U$2*TableOMP[[#This Row],[StdDev]]</f>
        <v>33.564517420925903</v>
      </c>
      <c r="S4715">
        <f>IF(AND(TableOMP[[#This Row],[total_time]]&gt;=TableOMP[[#This Row],[Low]], TableOMP[[#This Row],[total_time]]&lt;=TableOMP[[#This Row],[High]]),1,0)</f>
        <v>1</v>
      </c>
    </row>
    <row r="4716" spans="1:19" hidden="1" x14ac:dyDescent="0.25">
      <c r="A4716" t="s">
        <v>15</v>
      </c>
      <c r="B4716">
        <v>10000</v>
      </c>
      <c r="C4716">
        <v>100</v>
      </c>
      <c r="D4716">
        <v>1</v>
      </c>
      <c r="E4716">
        <v>9</v>
      </c>
      <c r="F4716">
        <v>1</v>
      </c>
      <c r="G4716">
        <v>32.745973999999997</v>
      </c>
      <c r="H4716">
        <v>11.956364000000001</v>
      </c>
      <c r="I4716">
        <v>10.176258000000001</v>
      </c>
      <c r="J4716">
        <v>1.2720320000000001</v>
      </c>
      <c r="K4716" t="str">
        <f>MID(M4716,22,1)</f>
        <v>4</v>
      </c>
      <c r="L4716" t="s">
        <v>135</v>
      </c>
      <c r="M4716" t="s">
        <v>136</v>
      </c>
      <c r="N4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716">
        <f>VLOOKUP(TableOMP[[#This Row],[Label]],TableAvg[],2,FALSE)</f>
        <v>32.727560133333334</v>
      </c>
      <c r="P4716">
        <f>VLOOKUP(TableOMP[[#This Row],[Label]],TableAvg[],3,FALSE)</f>
        <v>0.64489872289507599</v>
      </c>
      <c r="Q4716">
        <f>TableOMP[[#This Row],[Avg]]-$U$2*TableOMP[[#This Row],[StdDev]]</f>
        <v>31.437762687543181</v>
      </c>
      <c r="R4716">
        <f>TableOMP[[#This Row],[Avg]]+$U$2*TableOMP[[#This Row],[StdDev]]</f>
        <v>34.017357579123484</v>
      </c>
      <c r="S4716">
        <f>IF(AND(TableOMP[[#This Row],[total_time]]&gt;=TableOMP[[#This Row],[Low]], TableOMP[[#This Row],[total_time]]&lt;=TableOMP[[#This Row],[High]]),1,0)</f>
        <v>1</v>
      </c>
    </row>
    <row r="4717" spans="1:19" hidden="1" x14ac:dyDescent="0.25">
      <c r="A4717" t="s">
        <v>16</v>
      </c>
      <c r="B4717">
        <v>10000</v>
      </c>
      <c r="C4717">
        <v>100</v>
      </c>
      <c r="D4717">
        <v>1</v>
      </c>
      <c r="E4717">
        <v>14</v>
      </c>
      <c r="F4717">
        <v>1</v>
      </c>
      <c r="G4717">
        <v>32.693581000000002</v>
      </c>
      <c r="H4717">
        <v>13.651866999999999</v>
      </c>
      <c r="I4717">
        <v>16.669557000000001</v>
      </c>
      <c r="J4717">
        <v>1.2822739999999999</v>
      </c>
      <c r="K4717" t="str">
        <f>MID(M4717,22,1)</f>
        <v>8</v>
      </c>
      <c r="L4717" t="s">
        <v>125</v>
      </c>
      <c r="M4717" t="s">
        <v>126</v>
      </c>
      <c r="N4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717">
        <f>VLOOKUP(TableOMP[[#This Row],[Label]],TableAvg[],2,FALSE)</f>
        <v>31.13006263636364</v>
      </c>
      <c r="P4717">
        <f>VLOOKUP(TableOMP[[#This Row],[Label]],TableAvg[],3,FALSE)</f>
        <v>0.83030307877764919</v>
      </c>
      <c r="Q4717">
        <f>TableOMP[[#This Row],[Avg]]-$U$2*TableOMP[[#This Row],[StdDev]]</f>
        <v>29.46945647880834</v>
      </c>
      <c r="R4717">
        <f>TableOMP[[#This Row],[Avg]]+$U$2*TableOMP[[#This Row],[StdDev]]</f>
        <v>32.79066879391894</v>
      </c>
      <c r="S4717">
        <f>IF(AND(TableOMP[[#This Row],[total_time]]&gt;=TableOMP[[#This Row],[Low]], TableOMP[[#This Row],[total_time]]&lt;=TableOMP[[#This Row],[High]]),1,0)</f>
        <v>1</v>
      </c>
    </row>
    <row r="4718" spans="1:19" hidden="1" x14ac:dyDescent="0.25">
      <c r="A4718" t="s">
        <v>15</v>
      </c>
      <c r="B4718">
        <v>10000</v>
      </c>
      <c r="C4718">
        <v>100</v>
      </c>
      <c r="D4718">
        <v>1</v>
      </c>
      <c r="E4718">
        <v>9</v>
      </c>
      <c r="F4718">
        <v>1</v>
      </c>
      <c r="G4718">
        <v>32.681015000000002</v>
      </c>
      <c r="H4718">
        <v>11.878862</v>
      </c>
      <c r="I4718">
        <v>9.5156139999999994</v>
      </c>
      <c r="J4718">
        <v>1.189452</v>
      </c>
      <c r="K4718" t="str">
        <f>MID(M4718,22,1)</f>
        <v>5</v>
      </c>
      <c r="L4718" t="s">
        <v>205</v>
      </c>
      <c r="M4718" t="s">
        <v>206</v>
      </c>
      <c r="N4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718">
        <f>VLOOKUP(TableOMP[[#This Row],[Label]],TableAvg[],2,FALSE)</f>
        <v>32.727560133333334</v>
      </c>
      <c r="P4718">
        <f>VLOOKUP(TableOMP[[#This Row],[Label]],TableAvg[],3,FALSE)</f>
        <v>0.64489872289507599</v>
      </c>
      <c r="Q4718">
        <f>TableOMP[[#This Row],[Avg]]-$U$2*TableOMP[[#This Row],[StdDev]]</f>
        <v>31.437762687543181</v>
      </c>
      <c r="R4718">
        <f>TableOMP[[#This Row],[Avg]]+$U$2*TableOMP[[#This Row],[StdDev]]</f>
        <v>34.017357579123484</v>
      </c>
      <c r="S4718">
        <f>IF(AND(TableOMP[[#This Row],[total_time]]&gt;=TableOMP[[#This Row],[Low]], TableOMP[[#This Row],[total_time]]&lt;=TableOMP[[#This Row],[High]]),1,0)</f>
        <v>1</v>
      </c>
    </row>
    <row r="4719" spans="1:19" hidden="1" x14ac:dyDescent="0.25">
      <c r="A4719" t="s">
        <v>16</v>
      </c>
      <c r="B4719">
        <v>10000</v>
      </c>
      <c r="C4719">
        <v>100</v>
      </c>
      <c r="D4719">
        <v>100000</v>
      </c>
      <c r="E4719">
        <v>8</v>
      </c>
      <c r="F4719">
        <v>1</v>
      </c>
      <c r="G4719">
        <v>32.670623999999997</v>
      </c>
      <c r="H4719">
        <v>0.451988</v>
      </c>
      <c r="I4719">
        <v>2.0580500000000002</v>
      </c>
      <c r="J4719">
        <v>0.29400700000000002</v>
      </c>
      <c r="K4719" t="str">
        <f>MID(M4719,22,1)</f>
        <v>7</v>
      </c>
      <c r="L4719" t="s">
        <v>49</v>
      </c>
      <c r="M4719" t="s">
        <v>50</v>
      </c>
      <c r="N4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19">
        <f>VLOOKUP(TableOMP[[#This Row],[Label]],TableAvg[],2,FALSE)</f>
        <v>32.351851115384619</v>
      </c>
      <c r="P4719">
        <f>VLOOKUP(TableOMP[[#This Row],[Label]],TableAvg[],3,FALSE)</f>
        <v>0.16876201110987743</v>
      </c>
      <c r="Q4719">
        <f>TableOMP[[#This Row],[Avg]]-$U$2*TableOMP[[#This Row],[StdDev]]</f>
        <v>32.014327093164866</v>
      </c>
      <c r="R4719">
        <f>TableOMP[[#This Row],[Avg]]+$U$2*TableOMP[[#This Row],[StdDev]]</f>
        <v>32.689375137604372</v>
      </c>
      <c r="S4719">
        <f>IF(AND(TableOMP[[#This Row],[total_time]]&gt;=TableOMP[[#This Row],[Low]], TableOMP[[#This Row],[total_time]]&lt;=TableOMP[[#This Row],[High]]),1,0)</f>
        <v>1</v>
      </c>
    </row>
    <row r="4720" spans="1:19" hidden="1" x14ac:dyDescent="0.25">
      <c r="A4720" t="s">
        <v>15</v>
      </c>
      <c r="B4720">
        <v>10000</v>
      </c>
      <c r="C4720">
        <v>100</v>
      </c>
      <c r="D4720">
        <v>1</v>
      </c>
      <c r="E4720">
        <v>9</v>
      </c>
      <c r="F4720">
        <v>1</v>
      </c>
      <c r="G4720">
        <v>32.655827000000002</v>
      </c>
      <c r="H4720">
        <v>11.906456</v>
      </c>
      <c r="I4720">
        <v>10.063015999999999</v>
      </c>
      <c r="J4720">
        <v>1.2578769999999999</v>
      </c>
      <c r="K4720" t="str">
        <f>MID(M4720,22,1)</f>
        <v>6</v>
      </c>
      <c r="L4720" t="s">
        <v>63</v>
      </c>
      <c r="M4720" t="s">
        <v>64</v>
      </c>
      <c r="N4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720">
        <f>VLOOKUP(TableOMP[[#This Row],[Label]],TableAvg[],2,FALSE)</f>
        <v>32.727560133333334</v>
      </c>
      <c r="P4720">
        <f>VLOOKUP(TableOMP[[#This Row],[Label]],TableAvg[],3,FALSE)</f>
        <v>0.64489872289507599</v>
      </c>
      <c r="Q4720">
        <f>TableOMP[[#This Row],[Avg]]-$U$2*TableOMP[[#This Row],[StdDev]]</f>
        <v>31.437762687543181</v>
      </c>
      <c r="R4720">
        <f>TableOMP[[#This Row],[Avg]]+$U$2*TableOMP[[#This Row],[StdDev]]</f>
        <v>34.017357579123484</v>
      </c>
      <c r="S4720">
        <f>IF(AND(TableOMP[[#This Row],[total_time]]&gt;=TableOMP[[#This Row],[Low]], TableOMP[[#This Row],[total_time]]&lt;=TableOMP[[#This Row],[High]]),1,0)</f>
        <v>1</v>
      </c>
    </row>
    <row r="4721" spans="1:19" hidden="1" x14ac:dyDescent="0.25">
      <c r="A4721" t="s">
        <v>16</v>
      </c>
      <c r="B4721">
        <v>10000</v>
      </c>
      <c r="C4721">
        <v>100</v>
      </c>
      <c r="D4721">
        <v>1</v>
      </c>
      <c r="E4721">
        <v>20</v>
      </c>
      <c r="F4721">
        <v>1</v>
      </c>
      <c r="G4721">
        <v>32.611519999999999</v>
      </c>
      <c r="H4721">
        <v>11.660155</v>
      </c>
      <c r="I4721">
        <v>22.153015</v>
      </c>
      <c r="J4721">
        <v>1.165948</v>
      </c>
      <c r="K4721" t="str">
        <f>MID(M4721,22,1)</f>
        <v>5</v>
      </c>
      <c r="L4721" t="s">
        <v>213</v>
      </c>
      <c r="M4721" t="s">
        <v>214</v>
      </c>
      <c r="N4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721">
        <f>VLOOKUP(TableOMP[[#This Row],[Label]],TableAvg[],2,FALSE)</f>
        <v>32.938693636363638</v>
      </c>
      <c r="P4721">
        <f>VLOOKUP(TableOMP[[#This Row],[Label]],TableAvg[],3,FALSE)</f>
        <v>0.77594632760584825</v>
      </c>
      <c r="Q4721">
        <f>TableOMP[[#This Row],[Avg]]-$U$2*TableOMP[[#This Row],[StdDev]]</f>
        <v>31.386800981151943</v>
      </c>
      <c r="R4721">
        <f>TableOMP[[#This Row],[Avg]]+$U$2*TableOMP[[#This Row],[StdDev]]</f>
        <v>34.490586291575333</v>
      </c>
      <c r="S4721">
        <f>IF(AND(TableOMP[[#This Row],[total_time]]&gt;=TableOMP[[#This Row],[Low]], TableOMP[[#This Row],[total_time]]&lt;=TableOMP[[#This Row],[High]]),1,0)</f>
        <v>1</v>
      </c>
    </row>
    <row r="4722" spans="1:19" hidden="1" x14ac:dyDescent="0.25">
      <c r="A4722" t="s">
        <v>15</v>
      </c>
      <c r="B4722">
        <v>10000</v>
      </c>
      <c r="C4722">
        <v>100</v>
      </c>
      <c r="D4722">
        <v>1</v>
      </c>
      <c r="E4722">
        <v>9</v>
      </c>
      <c r="F4722">
        <v>1</v>
      </c>
      <c r="G4722">
        <v>32.580981999999999</v>
      </c>
      <c r="H4722">
        <v>11.822519</v>
      </c>
      <c r="I4722">
        <v>14.108964</v>
      </c>
      <c r="J4722">
        <v>1.76362</v>
      </c>
      <c r="K4722" t="str">
        <f>MID(M4722,22,1)</f>
        <v>1</v>
      </c>
      <c r="L4722" t="s">
        <v>221</v>
      </c>
      <c r="M4722" t="s">
        <v>222</v>
      </c>
      <c r="N4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722">
        <f>VLOOKUP(TableOMP[[#This Row],[Label]],TableAvg[],2,FALSE)</f>
        <v>32.727560133333334</v>
      </c>
      <c r="P4722">
        <f>VLOOKUP(TableOMP[[#This Row],[Label]],TableAvg[],3,FALSE)</f>
        <v>0.64489872289507599</v>
      </c>
      <c r="Q4722">
        <f>TableOMP[[#This Row],[Avg]]-$U$2*TableOMP[[#This Row],[StdDev]]</f>
        <v>31.437762687543181</v>
      </c>
      <c r="R4722">
        <f>TableOMP[[#This Row],[Avg]]+$U$2*TableOMP[[#This Row],[StdDev]]</f>
        <v>34.017357579123484</v>
      </c>
      <c r="S4722">
        <f>IF(AND(TableOMP[[#This Row],[total_time]]&gt;=TableOMP[[#This Row],[Low]], TableOMP[[#This Row],[total_time]]&lt;=TableOMP[[#This Row],[High]]),1,0)</f>
        <v>1</v>
      </c>
    </row>
    <row r="4723" spans="1:19" hidden="1" x14ac:dyDescent="0.25">
      <c r="A4723" t="s">
        <v>16</v>
      </c>
      <c r="B4723">
        <v>10000</v>
      </c>
      <c r="C4723">
        <v>100</v>
      </c>
      <c r="D4723">
        <v>100000</v>
      </c>
      <c r="E4723">
        <v>8</v>
      </c>
      <c r="F4723">
        <v>1</v>
      </c>
      <c r="G4723">
        <v>32.553857000000001</v>
      </c>
      <c r="H4723">
        <v>0.13222900000000001</v>
      </c>
      <c r="I4723">
        <v>0.275731</v>
      </c>
      <c r="J4723">
        <v>3.9390000000000001E-2</v>
      </c>
      <c r="K4723" t="str">
        <f>MID(M4723,22,1)</f>
        <v>5</v>
      </c>
      <c r="L4723" t="s">
        <v>197</v>
      </c>
      <c r="M4723" t="s">
        <v>198</v>
      </c>
      <c r="N4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23">
        <f>VLOOKUP(TableOMP[[#This Row],[Label]],TableAvg[],2,FALSE)</f>
        <v>32.351851115384619</v>
      </c>
      <c r="P4723">
        <f>VLOOKUP(TableOMP[[#This Row],[Label]],TableAvg[],3,FALSE)</f>
        <v>0.16876201110987743</v>
      </c>
      <c r="Q4723">
        <f>TableOMP[[#This Row],[Avg]]-$U$2*TableOMP[[#This Row],[StdDev]]</f>
        <v>32.014327093164866</v>
      </c>
      <c r="R4723">
        <f>TableOMP[[#This Row],[Avg]]+$U$2*TableOMP[[#This Row],[StdDev]]</f>
        <v>32.689375137604372</v>
      </c>
      <c r="S4723">
        <f>IF(AND(TableOMP[[#This Row],[total_time]]&gt;=TableOMP[[#This Row],[Low]], TableOMP[[#This Row],[total_time]]&lt;=TableOMP[[#This Row],[High]]),1,0)</f>
        <v>1</v>
      </c>
    </row>
    <row r="4724" spans="1:19" hidden="1" x14ac:dyDescent="0.25">
      <c r="A4724" t="s">
        <v>16</v>
      </c>
      <c r="B4724">
        <v>10000</v>
      </c>
      <c r="C4724">
        <v>100</v>
      </c>
      <c r="D4724">
        <v>1</v>
      </c>
      <c r="E4724">
        <v>21</v>
      </c>
      <c r="F4724">
        <v>1</v>
      </c>
      <c r="G4724">
        <v>32.521853</v>
      </c>
      <c r="H4724">
        <v>12.301527999999999</v>
      </c>
      <c r="I4724">
        <v>39.123336000000002</v>
      </c>
      <c r="J4724">
        <v>1.956167</v>
      </c>
      <c r="K4724" t="str">
        <f>MID(M4724,22,1)</f>
        <v>5</v>
      </c>
      <c r="L4724" t="s">
        <v>213</v>
      </c>
      <c r="M4724" t="s">
        <v>214</v>
      </c>
      <c r="N4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724">
        <f>VLOOKUP(TableOMP[[#This Row],[Label]],TableAvg[],2,FALSE)</f>
        <v>31.945945545454538</v>
      </c>
      <c r="P4724">
        <f>VLOOKUP(TableOMP[[#This Row],[Label]],TableAvg[],3,FALSE)</f>
        <v>0.80928593773568192</v>
      </c>
      <c r="Q4724">
        <f>TableOMP[[#This Row],[Avg]]-$U$2*TableOMP[[#This Row],[StdDev]]</f>
        <v>30.327373669983174</v>
      </c>
      <c r="R4724">
        <f>TableOMP[[#This Row],[Avg]]+$U$2*TableOMP[[#This Row],[StdDev]]</f>
        <v>33.564517420925903</v>
      </c>
      <c r="S4724">
        <f>IF(AND(TableOMP[[#This Row],[total_time]]&gt;=TableOMP[[#This Row],[Low]], TableOMP[[#This Row],[total_time]]&lt;=TableOMP[[#This Row],[High]]),1,0)</f>
        <v>1</v>
      </c>
    </row>
    <row r="4725" spans="1:19" hidden="1" x14ac:dyDescent="0.25">
      <c r="A4725" t="s">
        <v>16</v>
      </c>
      <c r="B4725">
        <v>10000</v>
      </c>
      <c r="C4725">
        <v>100</v>
      </c>
      <c r="D4725">
        <v>100000</v>
      </c>
      <c r="E4725">
        <v>8</v>
      </c>
      <c r="F4725">
        <v>1</v>
      </c>
      <c r="G4725">
        <v>32.488160999999998</v>
      </c>
      <c r="H4725">
        <v>0.20873900000000001</v>
      </c>
      <c r="I4725">
        <v>0.69685900000000001</v>
      </c>
      <c r="J4725">
        <v>9.9551000000000001E-2</v>
      </c>
      <c r="K4725" t="str">
        <f>MID(M4725,22,1)</f>
        <v>7</v>
      </c>
      <c r="L4725" t="s">
        <v>49</v>
      </c>
      <c r="M4725" t="s">
        <v>50</v>
      </c>
      <c r="N4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25">
        <f>VLOOKUP(TableOMP[[#This Row],[Label]],TableAvg[],2,FALSE)</f>
        <v>32.351851115384619</v>
      </c>
      <c r="P4725">
        <f>VLOOKUP(TableOMP[[#This Row],[Label]],TableAvg[],3,FALSE)</f>
        <v>0.16876201110987743</v>
      </c>
      <c r="Q4725">
        <f>TableOMP[[#This Row],[Avg]]-$U$2*TableOMP[[#This Row],[StdDev]]</f>
        <v>32.014327093164866</v>
      </c>
      <c r="R4725">
        <f>TableOMP[[#This Row],[Avg]]+$U$2*TableOMP[[#This Row],[StdDev]]</f>
        <v>32.689375137604372</v>
      </c>
      <c r="S4725">
        <f>IF(AND(TableOMP[[#This Row],[total_time]]&gt;=TableOMP[[#This Row],[Low]], TableOMP[[#This Row],[total_time]]&lt;=TableOMP[[#This Row],[High]]),1,0)</f>
        <v>1</v>
      </c>
    </row>
    <row r="4726" spans="1:19" hidden="1" x14ac:dyDescent="0.25">
      <c r="A4726" t="s">
        <v>16</v>
      </c>
      <c r="B4726">
        <v>10000</v>
      </c>
      <c r="C4726">
        <v>100</v>
      </c>
      <c r="D4726">
        <v>100000</v>
      </c>
      <c r="E4726">
        <v>8</v>
      </c>
      <c r="F4726">
        <v>1</v>
      </c>
      <c r="G4726">
        <v>32.477201000000001</v>
      </c>
      <c r="H4726">
        <v>0.20793700000000001</v>
      </c>
      <c r="I4726">
        <v>0.655582</v>
      </c>
      <c r="J4726">
        <v>9.3655000000000002E-2</v>
      </c>
      <c r="K4726" t="str">
        <f>MID(M4726,22,1)</f>
        <v>7</v>
      </c>
      <c r="L4726" t="s">
        <v>49</v>
      </c>
      <c r="M4726" t="s">
        <v>50</v>
      </c>
      <c r="N4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26">
        <f>VLOOKUP(TableOMP[[#This Row],[Label]],TableAvg[],2,FALSE)</f>
        <v>32.351851115384619</v>
      </c>
      <c r="P4726">
        <f>VLOOKUP(TableOMP[[#This Row],[Label]],TableAvg[],3,FALSE)</f>
        <v>0.16876201110987743</v>
      </c>
      <c r="Q4726">
        <f>TableOMP[[#This Row],[Avg]]-$U$2*TableOMP[[#This Row],[StdDev]]</f>
        <v>32.014327093164866</v>
      </c>
      <c r="R4726">
        <f>TableOMP[[#This Row],[Avg]]+$U$2*TableOMP[[#This Row],[StdDev]]</f>
        <v>32.689375137604372</v>
      </c>
      <c r="S4726">
        <f>IF(AND(TableOMP[[#This Row],[total_time]]&gt;=TableOMP[[#This Row],[Low]], TableOMP[[#This Row],[total_time]]&lt;=TableOMP[[#This Row],[High]]),1,0)</f>
        <v>1</v>
      </c>
    </row>
    <row r="4727" spans="1:19" hidden="1" x14ac:dyDescent="0.25">
      <c r="A4727" t="s">
        <v>16</v>
      </c>
      <c r="B4727">
        <v>10000</v>
      </c>
      <c r="C4727">
        <v>100</v>
      </c>
      <c r="D4727">
        <v>100000</v>
      </c>
      <c r="E4727">
        <v>8</v>
      </c>
      <c r="F4727">
        <v>1</v>
      </c>
      <c r="G4727">
        <v>32.443699000000002</v>
      </c>
      <c r="H4727">
        <v>0.12548400000000001</v>
      </c>
      <c r="I4727">
        <v>0.243172</v>
      </c>
      <c r="J4727">
        <v>3.4738999999999999E-2</v>
      </c>
      <c r="K4727" t="str">
        <f>MID(M4727,22,1)</f>
        <v>2</v>
      </c>
      <c r="L4727" t="s">
        <v>59</v>
      </c>
      <c r="M4727" t="s">
        <v>60</v>
      </c>
      <c r="N4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27">
        <f>VLOOKUP(TableOMP[[#This Row],[Label]],TableAvg[],2,FALSE)</f>
        <v>32.351851115384619</v>
      </c>
      <c r="P4727">
        <f>VLOOKUP(TableOMP[[#This Row],[Label]],TableAvg[],3,FALSE)</f>
        <v>0.16876201110987743</v>
      </c>
      <c r="Q4727">
        <f>TableOMP[[#This Row],[Avg]]-$U$2*TableOMP[[#This Row],[StdDev]]</f>
        <v>32.014327093164866</v>
      </c>
      <c r="R4727">
        <f>TableOMP[[#This Row],[Avg]]+$U$2*TableOMP[[#This Row],[StdDev]]</f>
        <v>32.689375137604372</v>
      </c>
      <c r="S4727">
        <f>IF(AND(TableOMP[[#This Row],[total_time]]&gt;=TableOMP[[#This Row],[Low]], TableOMP[[#This Row],[total_time]]&lt;=TableOMP[[#This Row],[High]]),1,0)</f>
        <v>1</v>
      </c>
    </row>
    <row r="4728" spans="1:19" hidden="1" x14ac:dyDescent="0.25">
      <c r="A4728" t="s">
        <v>16</v>
      </c>
      <c r="B4728">
        <v>10000</v>
      </c>
      <c r="C4728">
        <v>100</v>
      </c>
      <c r="D4728">
        <v>100000</v>
      </c>
      <c r="E4728">
        <v>8</v>
      </c>
      <c r="F4728">
        <v>1</v>
      </c>
      <c r="G4728">
        <v>32.431969000000002</v>
      </c>
      <c r="H4728">
        <v>0.14573900000000001</v>
      </c>
      <c r="I4728">
        <v>0.33448899999999998</v>
      </c>
      <c r="J4728">
        <v>4.7784E-2</v>
      </c>
      <c r="K4728" t="str">
        <f>MID(M4728,22,1)</f>
        <v>7</v>
      </c>
      <c r="L4728" t="s">
        <v>189</v>
      </c>
      <c r="M4728" t="s">
        <v>190</v>
      </c>
      <c r="N4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28">
        <f>VLOOKUP(TableOMP[[#This Row],[Label]],TableAvg[],2,FALSE)</f>
        <v>32.351851115384619</v>
      </c>
      <c r="P4728">
        <f>VLOOKUP(TableOMP[[#This Row],[Label]],TableAvg[],3,FALSE)</f>
        <v>0.16876201110987743</v>
      </c>
      <c r="Q4728">
        <f>TableOMP[[#This Row],[Avg]]-$U$2*TableOMP[[#This Row],[StdDev]]</f>
        <v>32.014327093164866</v>
      </c>
      <c r="R4728">
        <f>TableOMP[[#This Row],[Avg]]+$U$2*TableOMP[[#This Row],[StdDev]]</f>
        <v>32.689375137604372</v>
      </c>
      <c r="S4728">
        <f>IF(AND(TableOMP[[#This Row],[total_time]]&gt;=TableOMP[[#This Row],[Low]], TableOMP[[#This Row],[total_time]]&lt;=TableOMP[[#This Row],[High]]),1,0)</f>
        <v>1</v>
      </c>
    </row>
    <row r="4729" spans="1:19" hidden="1" x14ac:dyDescent="0.25">
      <c r="A4729" t="s">
        <v>16</v>
      </c>
      <c r="B4729">
        <v>10000</v>
      </c>
      <c r="C4729">
        <v>100</v>
      </c>
      <c r="D4729">
        <v>1</v>
      </c>
      <c r="E4729">
        <v>13</v>
      </c>
      <c r="F4729">
        <v>1</v>
      </c>
      <c r="G4729">
        <v>32.417546999999999</v>
      </c>
      <c r="H4729">
        <v>12.153727</v>
      </c>
      <c r="I4729">
        <v>18.007776</v>
      </c>
      <c r="J4729">
        <v>1.500648</v>
      </c>
      <c r="K4729" t="str">
        <f>MID(M4729,22,1)</f>
        <v>5</v>
      </c>
      <c r="L4729" t="s">
        <v>213</v>
      </c>
      <c r="M4729" t="s">
        <v>214</v>
      </c>
      <c r="N4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29">
        <f>VLOOKUP(TableOMP[[#This Row],[Label]],TableAvg[],2,FALSE)</f>
        <v>32.661108000000006</v>
      </c>
      <c r="P4729">
        <f>VLOOKUP(TableOMP[[#This Row],[Label]],TableAvg[],3,FALSE)</f>
        <v>0.54243821317979857</v>
      </c>
      <c r="Q4729">
        <f>TableOMP[[#This Row],[Avg]]-$U$2*TableOMP[[#This Row],[StdDev]]</f>
        <v>31.57623157364041</v>
      </c>
      <c r="R4729">
        <f>TableOMP[[#This Row],[Avg]]+$U$2*TableOMP[[#This Row],[StdDev]]</f>
        <v>33.745984426359605</v>
      </c>
      <c r="S4729">
        <f>IF(AND(TableOMP[[#This Row],[total_time]]&gt;=TableOMP[[#This Row],[Low]], TableOMP[[#This Row],[total_time]]&lt;=TableOMP[[#This Row],[High]]),1,0)</f>
        <v>1</v>
      </c>
    </row>
    <row r="4730" spans="1:19" hidden="1" x14ac:dyDescent="0.25">
      <c r="A4730" t="s">
        <v>16</v>
      </c>
      <c r="B4730">
        <v>10000</v>
      </c>
      <c r="C4730">
        <v>100</v>
      </c>
      <c r="D4730">
        <v>100000</v>
      </c>
      <c r="E4730">
        <v>8</v>
      </c>
      <c r="F4730">
        <v>1</v>
      </c>
      <c r="G4730">
        <v>32.407536</v>
      </c>
      <c r="H4730">
        <v>0.12960099999999999</v>
      </c>
      <c r="I4730">
        <v>0.293207</v>
      </c>
      <c r="J4730">
        <v>4.1887000000000001E-2</v>
      </c>
      <c r="K4730" t="str">
        <f>MID(M4730,22,1)</f>
        <v>2</v>
      </c>
      <c r="L4730" t="s">
        <v>59</v>
      </c>
      <c r="M4730" t="s">
        <v>60</v>
      </c>
      <c r="N4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30">
        <f>VLOOKUP(TableOMP[[#This Row],[Label]],TableAvg[],2,FALSE)</f>
        <v>32.351851115384619</v>
      </c>
      <c r="P4730">
        <f>VLOOKUP(TableOMP[[#This Row],[Label]],TableAvg[],3,FALSE)</f>
        <v>0.16876201110987743</v>
      </c>
      <c r="Q4730">
        <f>TableOMP[[#This Row],[Avg]]-$U$2*TableOMP[[#This Row],[StdDev]]</f>
        <v>32.014327093164866</v>
      </c>
      <c r="R4730">
        <f>TableOMP[[#This Row],[Avg]]+$U$2*TableOMP[[#This Row],[StdDev]]</f>
        <v>32.689375137604372</v>
      </c>
      <c r="S4730">
        <f>IF(AND(TableOMP[[#This Row],[total_time]]&gt;=TableOMP[[#This Row],[Low]], TableOMP[[#This Row],[total_time]]&lt;=TableOMP[[#This Row],[High]]),1,0)</f>
        <v>1</v>
      </c>
    </row>
    <row r="4731" spans="1:19" hidden="1" x14ac:dyDescent="0.25">
      <c r="A4731" t="s">
        <v>16</v>
      </c>
      <c r="B4731">
        <v>10000</v>
      </c>
      <c r="C4731">
        <v>100</v>
      </c>
      <c r="D4731">
        <v>1</v>
      </c>
      <c r="E4731">
        <v>19</v>
      </c>
      <c r="F4731">
        <v>1</v>
      </c>
      <c r="G4731">
        <v>33.190064999999997</v>
      </c>
      <c r="H4731">
        <v>13.303692</v>
      </c>
      <c r="I4731">
        <v>33.848069000000002</v>
      </c>
      <c r="J4731">
        <v>1.8804479999999999</v>
      </c>
      <c r="K4731" t="str">
        <f>MID(M4731,22,1)</f>
        <v>6</v>
      </c>
      <c r="L4731" t="s">
        <v>79</v>
      </c>
      <c r="M4731" t="s">
        <v>80</v>
      </c>
      <c r="N4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731">
        <f>VLOOKUP(TableOMP[[#This Row],[Label]],TableAvg[],2,FALSE)</f>
        <v>34.633298818181821</v>
      </c>
      <c r="P4731">
        <f>VLOOKUP(TableOMP[[#This Row],[Label]],TableAvg[],3,FALSE)</f>
        <v>0.62417317628878333</v>
      </c>
      <c r="Q4731">
        <f>TableOMP[[#This Row],[Avg]]-$U$2*TableOMP[[#This Row],[StdDev]]</f>
        <v>33.384952465604258</v>
      </c>
      <c r="R4731">
        <f>TableOMP[[#This Row],[Avg]]+$U$2*TableOMP[[#This Row],[StdDev]]</f>
        <v>35.881645170759384</v>
      </c>
      <c r="S4731">
        <f>IF(AND(TableOMP[[#This Row],[total_time]]&gt;=TableOMP[[#This Row],[Low]], TableOMP[[#This Row],[total_time]]&lt;=TableOMP[[#This Row],[High]]),1,0)</f>
        <v>0</v>
      </c>
    </row>
    <row r="4732" spans="1:19" hidden="1" x14ac:dyDescent="0.25">
      <c r="A4732" t="s">
        <v>15</v>
      </c>
      <c r="B4732">
        <v>10000</v>
      </c>
      <c r="C4732">
        <v>100</v>
      </c>
      <c r="D4732">
        <v>1</v>
      </c>
      <c r="E4732">
        <v>9</v>
      </c>
      <c r="F4732">
        <v>1</v>
      </c>
      <c r="G4732">
        <v>32.377204999999996</v>
      </c>
      <c r="H4732">
        <v>11.631103</v>
      </c>
      <c r="I4732">
        <v>9.6753529999999994</v>
      </c>
      <c r="J4732">
        <v>1.209419</v>
      </c>
      <c r="K4732" t="str">
        <f>MID(M4732,22,1)</f>
        <v>4</v>
      </c>
      <c r="L4732" t="s">
        <v>43</v>
      </c>
      <c r="M4732" t="s">
        <v>44</v>
      </c>
      <c r="N4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732">
        <f>VLOOKUP(TableOMP[[#This Row],[Label]],TableAvg[],2,FALSE)</f>
        <v>32.727560133333334</v>
      </c>
      <c r="P4732">
        <f>VLOOKUP(TableOMP[[#This Row],[Label]],TableAvg[],3,FALSE)</f>
        <v>0.64489872289507599</v>
      </c>
      <c r="Q4732">
        <f>TableOMP[[#This Row],[Avg]]-$U$2*TableOMP[[#This Row],[StdDev]]</f>
        <v>31.437762687543181</v>
      </c>
      <c r="R4732">
        <f>TableOMP[[#This Row],[Avg]]+$U$2*TableOMP[[#This Row],[StdDev]]</f>
        <v>34.017357579123484</v>
      </c>
      <c r="S4732">
        <f>IF(AND(TableOMP[[#This Row],[total_time]]&gt;=TableOMP[[#This Row],[Low]], TableOMP[[#This Row],[total_time]]&lt;=TableOMP[[#This Row],[High]]),1,0)</f>
        <v>1</v>
      </c>
    </row>
    <row r="4733" spans="1:19" hidden="1" x14ac:dyDescent="0.25">
      <c r="A4733" t="s">
        <v>16</v>
      </c>
      <c r="B4733">
        <v>10000</v>
      </c>
      <c r="C4733">
        <v>100</v>
      </c>
      <c r="D4733">
        <v>100000</v>
      </c>
      <c r="E4733">
        <v>8</v>
      </c>
      <c r="F4733">
        <v>1</v>
      </c>
      <c r="G4733">
        <v>32.361837999999999</v>
      </c>
      <c r="H4733">
        <v>0.12958800000000001</v>
      </c>
      <c r="I4733">
        <v>0.25845899999999999</v>
      </c>
      <c r="J4733">
        <v>3.6922999999999997E-2</v>
      </c>
      <c r="K4733" t="str">
        <f>MID(M4733,22,1)</f>
        <v>1</v>
      </c>
      <c r="L4733" t="s">
        <v>177</v>
      </c>
      <c r="M4733" t="s">
        <v>178</v>
      </c>
      <c r="N4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33">
        <f>VLOOKUP(TableOMP[[#This Row],[Label]],TableAvg[],2,FALSE)</f>
        <v>32.351851115384619</v>
      </c>
      <c r="P4733">
        <f>VLOOKUP(TableOMP[[#This Row],[Label]],TableAvg[],3,FALSE)</f>
        <v>0.16876201110987743</v>
      </c>
      <c r="Q4733">
        <f>TableOMP[[#This Row],[Avg]]-$U$2*TableOMP[[#This Row],[StdDev]]</f>
        <v>32.014327093164866</v>
      </c>
      <c r="R4733">
        <f>TableOMP[[#This Row],[Avg]]+$U$2*TableOMP[[#This Row],[StdDev]]</f>
        <v>32.689375137604372</v>
      </c>
      <c r="S4733">
        <f>IF(AND(TableOMP[[#This Row],[total_time]]&gt;=TableOMP[[#This Row],[Low]], TableOMP[[#This Row],[total_time]]&lt;=TableOMP[[#This Row],[High]]),1,0)</f>
        <v>1</v>
      </c>
    </row>
    <row r="4734" spans="1:19" hidden="1" x14ac:dyDescent="0.25">
      <c r="A4734" t="s">
        <v>16</v>
      </c>
      <c r="B4734">
        <v>10000</v>
      </c>
      <c r="C4734">
        <v>100</v>
      </c>
      <c r="D4734">
        <v>100000</v>
      </c>
      <c r="E4734">
        <v>8</v>
      </c>
      <c r="F4734">
        <v>1</v>
      </c>
      <c r="G4734">
        <v>32.359209</v>
      </c>
      <c r="H4734">
        <v>0.121792</v>
      </c>
      <c r="I4734">
        <v>0.21951499999999999</v>
      </c>
      <c r="J4734">
        <v>3.1358999999999998E-2</v>
      </c>
      <c r="K4734" t="str">
        <f>MID(M4734,22,1)</f>
        <v>5</v>
      </c>
      <c r="L4734" t="s">
        <v>161</v>
      </c>
      <c r="M4734" t="s">
        <v>162</v>
      </c>
      <c r="N4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34">
        <f>VLOOKUP(TableOMP[[#This Row],[Label]],TableAvg[],2,FALSE)</f>
        <v>32.351851115384619</v>
      </c>
      <c r="P4734">
        <f>VLOOKUP(TableOMP[[#This Row],[Label]],TableAvg[],3,FALSE)</f>
        <v>0.16876201110987743</v>
      </c>
      <c r="Q4734">
        <f>TableOMP[[#This Row],[Avg]]-$U$2*TableOMP[[#This Row],[StdDev]]</f>
        <v>32.014327093164866</v>
      </c>
      <c r="R4734">
        <f>TableOMP[[#This Row],[Avg]]+$U$2*TableOMP[[#This Row],[StdDev]]</f>
        <v>32.689375137604372</v>
      </c>
      <c r="S4734">
        <f>IF(AND(TableOMP[[#This Row],[total_time]]&gt;=TableOMP[[#This Row],[Low]], TableOMP[[#This Row],[total_time]]&lt;=TableOMP[[#This Row],[High]]),1,0)</f>
        <v>1</v>
      </c>
    </row>
    <row r="4735" spans="1:19" hidden="1" x14ac:dyDescent="0.25">
      <c r="A4735" t="s">
        <v>16</v>
      </c>
      <c r="B4735">
        <v>10000</v>
      </c>
      <c r="C4735">
        <v>100</v>
      </c>
      <c r="D4735">
        <v>100000</v>
      </c>
      <c r="E4735">
        <v>8</v>
      </c>
      <c r="F4735">
        <v>1</v>
      </c>
      <c r="G4735">
        <v>32.356198999999997</v>
      </c>
      <c r="H4735">
        <v>0.13061600000000001</v>
      </c>
      <c r="I4735">
        <v>0.28242299999999998</v>
      </c>
      <c r="J4735">
        <v>4.0346E-2</v>
      </c>
      <c r="K4735" t="str">
        <f>MID(M4735,22,1)</f>
        <v>6</v>
      </c>
      <c r="L4735" t="s">
        <v>223</v>
      </c>
      <c r="M4735" t="s">
        <v>224</v>
      </c>
      <c r="N4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35">
        <f>VLOOKUP(TableOMP[[#This Row],[Label]],TableAvg[],2,FALSE)</f>
        <v>32.351851115384619</v>
      </c>
      <c r="P4735">
        <f>VLOOKUP(TableOMP[[#This Row],[Label]],TableAvg[],3,FALSE)</f>
        <v>0.16876201110987743</v>
      </c>
      <c r="Q4735">
        <f>TableOMP[[#This Row],[Avg]]-$U$2*TableOMP[[#This Row],[StdDev]]</f>
        <v>32.014327093164866</v>
      </c>
      <c r="R4735">
        <f>TableOMP[[#This Row],[Avg]]+$U$2*TableOMP[[#This Row],[StdDev]]</f>
        <v>32.689375137604372</v>
      </c>
      <c r="S4735">
        <f>IF(AND(TableOMP[[#This Row],[total_time]]&gt;=TableOMP[[#This Row],[Low]], TableOMP[[#This Row],[total_time]]&lt;=TableOMP[[#This Row],[High]]),1,0)</f>
        <v>1</v>
      </c>
    </row>
    <row r="4736" spans="1:19" hidden="1" x14ac:dyDescent="0.25">
      <c r="A4736" t="s">
        <v>16</v>
      </c>
      <c r="B4736">
        <v>10000</v>
      </c>
      <c r="C4736">
        <v>100</v>
      </c>
      <c r="D4736">
        <v>1</v>
      </c>
      <c r="E4736">
        <v>20</v>
      </c>
      <c r="F4736">
        <v>1</v>
      </c>
      <c r="G4736">
        <v>32.330457000000003</v>
      </c>
      <c r="H4736">
        <v>13.450468000000001</v>
      </c>
      <c r="I4736">
        <v>28.145899</v>
      </c>
      <c r="J4736">
        <v>1.481363</v>
      </c>
      <c r="K4736" t="str">
        <f>MID(M4736,22,1)</f>
        <v>2</v>
      </c>
      <c r="L4736" t="s">
        <v>99</v>
      </c>
      <c r="M4736" t="s">
        <v>100</v>
      </c>
      <c r="N4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736">
        <f>VLOOKUP(TableOMP[[#This Row],[Label]],TableAvg[],2,FALSE)</f>
        <v>32.938693636363638</v>
      </c>
      <c r="P4736">
        <f>VLOOKUP(TableOMP[[#This Row],[Label]],TableAvg[],3,FALSE)</f>
        <v>0.77594632760584825</v>
      </c>
      <c r="Q4736">
        <f>TableOMP[[#This Row],[Avg]]-$U$2*TableOMP[[#This Row],[StdDev]]</f>
        <v>31.386800981151943</v>
      </c>
      <c r="R4736">
        <f>TableOMP[[#This Row],[Avg]]+$U$2*TableOMP[[#This Row],[StdDev]]</f>
        <v>34.490586291575333</v>
      </c>
      <c r="S4736">
        <f>IF(AND(TableOMP[[#This Row],[total_time]]&gt;=TableOMP[[#This Row],[Low]], TableOMP[[#This Row],[total_time]]&lt;=TableOMP[[#This Row],[High]]),1,0)</f>
        <v>1</v>
      </c>
    </row>
    <row r="4737" spans="1:19" hidden="1" x14ac:dyDescent="0.25">
      <c r="A4737" t="s">
        <v>16</v>
      </c>
      <c r="B4737">
        <v>10000</v>
      </c>
      <c r="C4737">
        <v>100</v>
      </c>
      <c r="D4737">
        <v>100000</v>
      </c>
      <c r="E4737">
        <v>8</v>
      </c>
      <c r="F4737">
        <v>1</v>
      </c>
      <c r="G4737">
        <v>32.330412000000003</v>
      </c>
      <c r="H4737">
        <v>0.132914</v>
      </c>
      <c r="I4737">
        <v>0.27132099999999998</v>
      </c>
      <c r="J4737">
        <v>3.8760000000000003E-2</v>
      </c>
      <c r="K4737" t="str">
        <f>MID(M4737,22,1)</f>
        <v>5</v>
      </c>
      <c r="L4737" t="s">
        <v>197</v>
      </c>
      <c r="M4737" t="s">
        <v>198</v>
      </c>
      <c r="N4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37">
        <f>VLOOKUP(TableOMP[[#This Row],[Label]],TableAvg[],2,FALSE)</f>
        <v>32.351851115384619</v>
      </c>
      <c r="P4737">
        <f>VLOOKUP(TableOMP[[#This Row],[Label]],TableAvg[],3,FALSE)</f>
        <v>0.16876201110987743</v>
      </c>
      <c r="Q4737">
        <f>TableOMP[[#This Row],[Avg]]-$U$2*TableOMP[[#This Row],[StdDev]]</f>
        <v>32.014327093164866</v>
      </c>
      <c r="R4737">
        <f>TableOMP[[#This Row],[Avg]]+$U$2*TableOMP[[#This Row],[StdDev]]</f>
        <v>32.689375137604372</v>
      </c>
      <c r="S4737">
        <f>IF(AND(TableOMP[[#This Row],[total_time]]&gt;=TableOMP[[#This Row],[Low]], TableOMP[[#This Row],[total_time]]&lt;=TableOMP[[#This Row],[High]]),1,0)</f>
        <v>1</v>
      </c>
    </row>
    <row r="4738" spans="1:19" hidden="1" x14ac:dyDescent="0.25">
      <c r="A4738" t="s">
        <v>16</v>
      </c>
      <c r="B4738">
        <v>10000</v>
      </c>
      <c r="C4738">
        <v>100</v>
      </c>
      <c r="D4738">
        <v>1</v>
      </c>
      <c r="E4738">
        <v>13</v>
      </c>
      <c r="F4738">
        <v>1</v>
      </c>
      <c r="G4738">
        <v>32.302185000000001</v>
      </c>
      <c r="H4738">
        <v>12.252177</v>
      </c>
      <c r="I4738">
        <v>21.675708</v>
      </c>
      <c r="J4738">
        <v>1.8063089999999999</v>
      </c>
      <c r="K4738" t="str">
        <f>MID(M4738,22,1)</f>
        <v>2</v>
      </c>
      <c r="L4738" t="s">
        <v>99</v>
      </c>
      <c r="M4738" t="s">
        <v>100</v>
      </c>
      <c r="N4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38">
        <f>VLOOKUP(TableOMP[[#This Row],[Label]],TableAvg[],2,FALSE)</f>
        <v>32.661108000000006</v>
      </c>
      <c r="P4738">
        <f>VLOOKUP(TableOMP[[#This Row],[Label]],TableAvg[],3,FALSE)</f>
        <v>0.54243821317979857</v>
      </c>
      <c r="Q4738">
        <f>TableOMP[[#This Row],[Avg]]-$U$2*TableOMP[[#This Row],[StdDev]]</f>
        <v>31.57623157364041</v>
      </c>
      <c r="R4738">
        <f>TableOMP[[#This Row],[Avg]]+$U$2*TableOMP[[#This Row],[StdDev]]</f>
        <v>33.745984426359605</v>
      </c>
      <c r="S4738">
        <f>IF(AND(TableOMP[[#This Row],[total_time]]&gt;=TableOMP[[#This Row],[Low]], TableOMP[[#This Row],[total_time]]&lt;=TableOMP[[#This Row],[High]]),1,0)</f>
        <v>1</v>
      </c>
    </row>
    <row r="4739" spans="1:19" hidden="1" x14ac:dyDescent="0.25">
      <c r="A4739" t="s">
        <v>16</v>
      </c>
      <c r="B4739">
        <v>10000</v>
      </c>
      <c r="C4739">
        <v>100</v>
      </c>
      <c r="D4739">
        <v>100000</v>
      </c>
      <c r="E4739">
        <v>8</v>
      </c>
      <c r="F4739">
        <v>1</v>
      </c>
      <c r="G4739">
        <v>32.300052999999998</v>
      </c>
      <c r="H4739">
        <v>0.12378400000000001</v>
      </c>
      <c r="I4739">
        <v>0.26211299999999998</v>
      </c>
      <c r="J4739">
        <v>3.7444999999999999E-2</v>
      </c>
      <c r="K4739" t="str">
        <f>MID(M4739,22,1)</f>
        <v>6</v>
      </c>
      <c r="L4739" t="s">
        <v>223</v>
      </c>
      <c r="M4739" t="s">
        <v>224</v>
      </c>
      <c r="N4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39">
        <f>VLOOKUP(TableOMP[[#This Row],[Label]],TableAvg[],2,FALSE)</f>
        <v>32.351851115384619</v>
      </c>
      <c r="P4739">
        <f>VLOOKUP(TableOMP[[#This Row],[Label]],TableAvg[],3,FALSE)</f>
        <v>0.16876201110987743</v>
      </c>
      <c r="Q4739">
        <f>TableOMP[[#This Row],[Avg]]-$U$2*TableOMP[[#This Row],[StdDev]]</f>
        <v>32.014327093164866</v>
      </c>
      <c r="R4739">
        <f>TableOMP[[#This Row],[Avg]]+$U$2*TableOMP[[#This Row],[StdDev]]</f>
        <v>32.689375137604372</v>
      </c>
      <c r="S4739">
        <f>IF(AND(TableOMP[[#This Row],[total_time]]&gt;=TableOMP[[#This Row],[Low]], TableOMP[[#This Row],[total_time]]&lt;=TableOMP[[#This Row],[High]]),1,0)</f>
        <v>1</v>
      </c>
    </row>
    <row r="4740" spans="1:19" hidden="1" x14ac:dyDescent="0.25">
      <c r="A4740" t="s">
        <v>16</v>
      </c>
      <c r="B4740">
        <v>10000</v>
      </c>
      <c r="C4740">
        <v>100</v>
      </c>
      <c r="D4740">
        <v>1</v>
      </c>
      <c r="E4740">
        <v>13</v>
      </c>
      <c r="F4740">
        <v>1</v>
      </c>
      <c r="G4740">
        <v>32.292543999999999</v>
      </c>
      <c r="H4740">
        <v>12.152499000000001</v>
      </c>
      <c r="I4740">
        <v>18.018149000000001</v>
      </c>
      <c r="J4740">
        <v>1.501512</v>
      </c>
      <c r="K4740" t="str">
        <f>MID(M4740,22,1)</f>
        <v>6</v>
      </c>
      <c r="L4740" t="s">
        <v>187</v>
      </c>
      <c r="M4740" t="s">
        <v>188</v>
      </c>
      <c r="N4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40">
        <f>VLOOKUP(TableOMP[[#This Row],[Label]],TableAvg[],2,FALSE)</f>
        <v>32.661108000000006</v>
      </c>
      <c r="P4740">
        <f>VLOOKUP(TableOMP[[#This Row],[Label]],TableAvg[],3,FALSE)</f>
        <v>0.54243821317979857</v>
      </c>
      <c r="Q4740">
        <f>TableOMP[[#This Row],[Avg]]-$U$2*TableOMP[[#This Row],[StdDev]]</f>
        <v>31.57623157364041</v>
      </c>
      <c r="R4740">
        <f>TableOMP[[#This Row],[Avg]]+$U$2*TableOMP[[#This Row],[StdDev]]</f>
        <v>33.745984426359605</v>
      </c>
      <c r="S4740">
        <f>IF(AND(TableOMP[[#This Row],[total_time]]&gt;=TableOMP[[#This Row],[Low]], TableOMP[[#This Row],[total_time]]&lt;=TableOMP[[#This Row],[High]]),1,0)</f>
        <v>1</v>
      </c>
    </row>
    <row r="4741" spans="1:19" hidden="1" x14ac:dyDescent="0.25">
      <c r="A4741" t="s">
        <v>16</v>
      </c>
      <c r="B4741">
        <v>10000</v>
      </c>
      <c r="C4741">
        <v>100</v>
      </c>
      <c r="D4741">
        <v>1</v>
      </c>
      <c r="E4741">
        <v>9</v>
      </c>
      <c r="F4741">
        <v>1</v>
      </c>
      <c r="G4741">
        <v>42.240307999999999</v>
      </c>
      <c r="H4741">
        <v>13.630493</v>
      </c>
      <c r="I4741">
        <v>13.385695999999999</v>
      </c>
      <c r="J4741">
        <v>1.6732119999999999</v>
      </c>
      <c r="K4741" t="str">
        <f>MID(M4741,22,1)</f>
        <v>6</v>
      </c>
      <c r="L4741" t="s">
        <v>79</v>
      </c>
      <c r="M4741" t="s">
        <v>80</v>
      </c>
      <c r="N4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4741">
        <f>VLOOKUP(TableOMP[[#This Row],[Label]],TableAvg[],2,FALSE)</f>
        <v>40.784883090909084</v>
      </c>
      <c r="P4741">
        <f>VLOOKUP(TableOMP[[#This Row],[Label]],TableAvg[],3,FALSE)</f>
        <v>0.60798373847749987</v>
      </c>
      <c r="Q4741">
        <f>TableOMP[[#This Row],[Avg]]-$U$2*TableOMP[[#This Row],[StdDev]]</f>
        <v>39.568915613954083</v>
      </c>
      <c r="R4741">
        <f>TableOMP[[#This Row],[Avg]]+$U$2*TableOMP[[#This Row],[StdDev]]</f>
        <v>42.000850567864084</v>
      </c>
      <c r="S4741">
        <f>IF(AND(TableOMP[[#This Row],[total_time]]&gt;=TableOMP[[#This Row],[Low]], TableOMP[[#This Row],[total_time]]&lt;=TableOMP[[#This Row],[High]]),1,0)</f>
        <v>0</v>
      </c>
    </row>
    <row r="4742" spans="1:19" hidden="1" x14ac:dyDescent="0.25">
      <c r="A4742" t="s">
        <v>16</v>
      </c>
      <c r="B4742">
        <v>10000</v>
      </c>
      <c r="C4742">
        <v>100</v>
      </c>
      <c r="D4742">
        <v>100000</v>
      </c>
      <c r="E4742">
        <v>8</v>
      </c>
      <c r="F4742">
        <v>1</v>
      </c>
      <c r="G4742">
        <v>32.285792000000001</v>
      </c>
      <c r="H4742">
        <v>0.13381499999999999</v>
      </c>
      <c r="I4742">
        <v>0.24493100000000001</v>
      </c>
      <c r="J4742">
        <v>3.499E-2</v>
      </c>
      <c r="K4742" t="str">
        <f>MID(M4742,22,1)</f>
        <v>2</v>
      </c>
      <c r="L4742" t="s">
        <v>59</v>
      </c>
      <c r="M4742" t="s">
        <v>60</v>
      </c>
      <c r="N4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42">
        <f>VLOOKUP(TableOMP[[#This Row],[Label]],TableAvg[],2,FALSE)</f>
        <v>32.351851115384619</v>
      </c>
      <c r="P4742">
        <f>VLOOKUP(TableOMP[[#This Row],[Label]],TableAvg[],3,FALSE)</f>
        <v>0.16876201110987743</v>
      </c>
      <c r="Q4742">
        <f>TableOMP[[#This Row],[Avg]]-$U$2*TableOMP[[#This Row],[StdDev]]</f>
        <v>32.014327093164866</v>
      </c>
      <c r="R4742">
        <f>TableOMP[[#This Row],[Avg]]+$U$2*TableOMP[[#This Row],[StdDev]]</f>
        <v>32.689375137604372</v>
      </c>
      <c r="S4742">
        <f>IF(AND(TableOMP[[#This Row],[total_time]]&gt;=TableOMP[[#This Row],[Low]], TableOMP[[#This Row],[total_time]]&lt;=TableOMP[[#This Row],[High]]),1,0)</f>
        <v>1</v>
      </c>
    </row>
    <row r="4743" spans="1:19" hidden="1" x14ac:dyDescent="0.25">
      <c r="A4743" t="s">
        <v>16</v>
      </c>
      <c r="B4743">
        <v>10000</v>
      </c>
      <c r="C4743">
        <v>100</v>
      </c>
      <c r="D4743">
        <v>100000</v>
      </c>
      <c r="E4743">
        <v>8</v>
      </c>
      <c r="F4743">
        <v>1</v>
      </c>
      <c r="G4743">
        <v>32.285290000000003</v>
      </c>
      <c r="H4743">
        <v>0.13667599999999999</v>
      </c>
      <c r="I4743">
        <v>0.27862100000000001</v>
      </c>
      <c r="J4743">
        <v>3.9802999999999998E-2</v>
      </c>
      <c r="K4743" t="str">
        <f>MID(M4743,22,1)</f>
        <v>6</v>
      </c>
      <c r="L4743" t="s">
        <v>223</v>
      </c>
      <c r="M4743" t="s">
        <v>224</v>
      </c>
      <c r="N4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43">
        <f>VLOOKUP(TableOMP[[#This Row],[Label]],TableAvg[],2,FALSE)</f>
        <v>32.351851115384619</v>
      </c>
      <c r="P4743">
        <f>VLOOKUP(TableOMP[[#This Row],[Label]],TableAvg[],3,FALSE)</f>
        <v>0.16876201110987743</v>
      </c>
      <c r="Q4743">
        <f>TableOMP[[#This Row],[Avg]]-$U$2*TableOMP[[#This Row],[StdDev]]</f>
        <v>32.014327093164866</v>
      </c>
      <c r="R4743">
        <f>TableOMP[[#This Row],[Avg]]+$U$2*TableOMP[[#This Row],[StdDev]]</f>
        <v>32.689375137604372</v>
      </c>
      <c r="S4743">
        <f>IF(AND(TableOMP[[#This Row],[total_time]]&gt;=TableOMP[[#This Row],[Low]], TableOMP[[#This Row],[total_time]]&lt;=TableOMP[[#This Row],[High]]),1,0)</f>
        <v>1</v>
      </c>
    </row>
    <row r="4744" spans="1:19" hidden="1" x14ac:dyDescent="0.25">
      <c r="A4744" t="s">
        <v>16</v>
      </c>
      <c r="B4744">
        <v>10000</v>
      </c>
      <c r="C4744">
        <v>100</v>
      </c>
      <c r="D4744">
        <v>100000</v>
      </c>
      <c r="E4744">
        <v>8</v>
      </c>
      <c r="F4744">
        <v>1</v>
      </c>
      <c r="G4744">
        <v>32.284978000000002</v>
      </c>
      <c r="H4744">
        <v>0.127114</v>
      </c>
      <c r="I4744">
        <v>0.26323800000000003</v>
      </c>
      <c r="J4744">
        <v>3.7605E-2</v>
      </c>
      <c r="K4744" t="str">
        <f>MID(M4744,22,1)</f>
        <v>2</v>
      </c>
      <c r="L4744" t="s">
        <v>59</v>
      </c>
      <c r="M4744" t="s">
        <v>60</v>
      </c>
      <c r="N4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44">
        <f>VLOOKUP(TableOMP[[#This Row],[Label]],TableAvg[],2,FALSE)</f>
        <v>32.351851115384619</v>
      </c>
      <c r="P4744">
        <f>VLOOKUP(TableOMP[[#This Row],[Label]],TableAvg[],3,FALSE)</f>
        <v>0.16876201110987743</v>
      </c>
      <c r="Q4744">
        <f>TableOMP[[#This Row],[Avg]]-$U$2*TableOMP[[#This Row],[StdDev]]</f>
        <v>32.014327093164866</v>
      </c>
      <c r="R4744">
        <f>TableOMP[[#This Row],[Avg]]+$U$2*TableOMP[[#This Row],[StdDev]]</f>
        <v>32.689375137604372</v>
      </c>
      <c r="S4744">
        <f>IF(AND(TableOMP[[#This Row],[total_time]]&gt;=TableOMP[[#This Row],[Low]], TableOMP[[#This Row],[total_time]]&lt;=TableOMP[[#This Row],[High]]),1,0)</f>
        <v>1</v>
      </c>
    </row>
    <row r="4745" spans="1:19" hidden="1" x14ac:dyDescent="0.25">
      <c r="A4745" t="s">
        <v>16</v>
      </c>
      <c r="B4745">
        <v>10000</v>
      </c>
      <c r="C4745">
        <v>100</v>
      </c>
      <c r="D4745">
        <v>1</v>
      </c>
      <c r="E4745">
        <v>13</v>
      </c>
      <c r="F4745">
        <v>1</v>
      </c>
      <c r="G4745">
        <v>32.279285999999999</v>
      </c>
      <c r="H4745">
        <v>12.116776</v>
      </c>
      <c r="I4745">
        <v>17.892028</v>
      </c>
      <c r="J4745">
        <v>1.4910019999999999</v>
      </c>
      <c r="K4745" t="str">
        <f>MID(M4745,22,1)</f>
        <v>2</v>
      </c>
      <c r="L4745" t="s">
        <v>211</v>
      </c>
      <c r="M4745" t="s">
        <v>212</v>
      </c>
      <c r="N4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45">
        <f>VLOOKUP(TableOMP[[#This Row],[Label]],TableAvg[],2,FALSE)</f>
        <v>32.661108000000006</v>
      </c>
      <c r="P4745">
        <f>VLOOKUP(TableOMP[[#This Row],[Label]],TableAvg[],3,FALSE)</f>
        <v>0.54243821317979857</v>
      </c>
      <c r="Q4745">
        <f>TableOMP[[#This Row],[Avg]]-$U$2*TableOMP[[#This Row],[StdDev]]</f>
        <v>31.57623157364041</v>
      </c>
      <c r="R4745">
        <f>TableOMP[[#This Row],[Avg]]+$U$2*TableOMP[[#This Row],[StdDev]]</f>
        <v>33.745984426359605</v>
      </c>
      <c r="S4745">
        <f>IF(AND(TableOMP[[#This Row],[total_time]]&gt;=TableOMP[[#This Row],[Low]], TableOMP[[#This Row],[total_time]]&lt;=TableOMP[[#This Row],[High]]),1,0)</f>
        <v>1</v>
      </c>
    </row>
    <row r="4746" spans="1:19" hidden="1" x14ac:dyDescent="0.25">
      <c r="A4746" t="s">
        <v>16</v>
      </c>
      <c r="B4746">
        <v>10000</v>
      </c>
      <c r="C4746">
        <v>100</v>
      </c>
      <c r="D4746">
        <v>100000</v>
      </c>
      <c r="E4746">
        <v>8</v>
      </c>
      <c r="F4746">
        <v>1</v>
      </c>
      <c r="G4746">
        <v>32.278118999999997</v>
      </c>
      <c r="H4746">
        <v>0.122644</v>
      </c>
      <c r="I4746">
        <v>0.24263799999999999</v>
      </c>
      <c r="J4746">
        <v>3.4662999999999999E-2</v>
      </c>
      <c r="K4746" t="str">
        <f>MID(M4746,22,1)</f>
        <v>1</v>
      </c>
      <c r="L4746" t="s">
        <v>171</v>
      </c>
      <c r="M4746" t="s">
        <v>172</v>
      </c>
      <c r="N4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46">
        <f>VLOOKUP(TableOMP[[#This Row],[Label]],TableAvg[],2,FALSE)</f>
        <v>32.351851115384619</v>
      </c>
      <c r="P4746">
        <f>VLOOKUP(TableOMP[[#This Row],[Label]],TableAvg[],3,FALSE)</f>
        <v>0.16876201110987743</v>
      </c>
      <c r="Q4746">
        <f>TableOMP[[#This Row],[Avg]]-$U$2*TableOMP[[#This Row],[StdDev]]</f>
        <v>32.014327093164866</v>
      </c>
      <c r="R4746">
        <f>TableOMP[[#This Row],[Avg]]+$U$2*TableOMP[[#This Row],[StdDev]]</f>
        <v>32.689375137604372</v>
      </c>
      <c r="S4746">
        <f>IF(AND(TableOMP[[#This Row],[total_time]]&gt;=TableOMP[[#This Row],[Low]], TableOMP[[#This Row],[total_time]]&lt;=TableOMP[[#This Row],[High]]),1,0)</f>
        <v>1</v>
      </c>
    </row>
    <row r="4747" spans="1:19" hidden="1" x14ac:dyDescent="0.25">
      <c r="A4747" t="s">
        <v>16</v>
      </c>
      <c r="B4747">
        <v>10000</v>
      </c>
      <c r="C4747">
        <v>100</v>
      </c>
      <c r="D4747">
        <v>100000</v>
      </c>
      <c r="E4747">
        <v>8</v>
      </c>
      <c r="F4747">
        <v>1</v>
      </c>
      <c r="G4747">
        <v>32.275666999999999</v>
      </c>
      <c r="H4747">
        <v>0.13464300000000001</v>
      </c>
      <c r="I4747">
        <v>0.27069799999999999</v>
      </c>
      <c r="J4747">
        <v>3.8670999999999997E-2</v>
      </c>
      <c r="K4747" t="str">
        <f>MID(M4747,22,1)</f>
        <v>5</v>
      </c>
      <c r="L4747" t="s">
        <v>197</v>
      </c>
      <c r="M4747" t="s">
        <v>198</v>
      </c>
      <c r="N4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47">
        <f>VLOOKUP(TableOMP[[#This Row],[Label]],TableAvg[],2,FALSE)</f>
        <v>32.351851115384619</v>
      </c>
      <c r="P4747">
        <f>VLOOKUP(TableOMP[[#This Row],[Label]],TableAvg[],3,FALSE)</f>
        <v>0.16876201110987743</v>
      </c>
      <c r="Q4747">
        <f>TableOMP[[#This Row],[Avg]]-$U$2*TableOMP[[#This Row],[StdDev]]</f>
        <v>32.014327093164866</v>
      </c>
      <c r="R4747">
        <f>TableOMP[[#This Row],[Avg]]+$U$2*TableOMP[[#This Row],[StdDev]]</f>
        <v>32.689375137604372</v>
      </c>
      <c r="S4747">
        <f>IF(AND(TableOMP[[#This Row],[total_time]]&gt;=TableOMP[[#This Row],[Low]], TableOMP[[#This Row],[total_time]]&lt;=TableOMP[[#This Row],[High]]),1,0)</f>
        <v>1</v>
      </c>
    </row>
    <row r="4748" spans="1:19" hidden="1" x14ac:dyDescent="0.25">
      <c r="A4748" t="s">
        <v>16</v>
      </c>
      <c r="B4748">
        <v>10000</v>
      </c>
      <c r="C4748">
        <v>100</v>
      </c>
      <c r="D4748">
        <v>1</v>
      </c>
      <c r="E4748">
        <v>13</v>
      </c>
      <c r="F4748">
        <v>1</v>
      </c>
      <c r="G4748">
        <v>32.248052999999999</v>
      </c>
      <c r="H4748">
        <v>12.143815</v>
      </c>
      <c r="I4748">
        <v>15.913066000000001</v>
      </c>
      <c r="J4748">
        <v>1.3260890000000001</v>
      </c>
      <c r="K4748" t="str">
        <f>MID(M4748,22,1)</f>
        <v>6</v>
      </c>
      <c r="L4748" t="s">
        <v>79</v>
      </c>
      <c r="M4748" t="s">
        <v>80</v>
      </c>
      <c r="N4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48">
        <f>VLOOKUP(TableOMP[[#This Row],[Label]],TableAvg[],2,FALSE)</f>
        <v>32.661108000000006</v>
      </c>
      <c r="P4748">
        <f>VLOOKUP(TableOMP[[#This Row],[Label]],TableAvg[],3,FALSE)</f>
        <v>0.54243821317979857</v>
      </c>
      <c r="Q4748">
        <f>TableOMP[[#This Row],[Avg]]-$U$2*TableOMP[[#This Row],[StdDev]]</f>
        <v>31.57623157364041</v>
      </c>
      <c r="R4748">
        <f>TableOMP[[#This Row],[Avg]]+$U$2*TableOMP[[#This Row],[StdDev]]</f>
        <v>33.745984426359605</v>
      </c>
      <c r="S4748">
        <f>IF(AND(TableOMP[[#This Row],[total_time]]&gt;=TableOMP[[#This Row],[Low]], TableOMP[[#This Row],[total_time]]&lt;=TableOMP[[#This Row],[High]]),1,0)</f>
        <v>1</v>
      </c>
    </row>
    <row r="4749" spans="1:19" hidden="1" x14ac:dyDescent="0.25">
      <c r="A4749" t="s">
        <v>16</v>
      </c>
      <c r="B4749">
        <v>10000</v>
      </c>
      <c r="C4749">
        <v>100</v>
      </c>
      <c r="D4749">
        <v>100000</v>
      </c>
      <c r="E4749">
        <v>8</v>
      </c>
      <c r="F4749">
        <v>1</v>
      </c>
      <c r="G4749">
        <v>32.208376000000001</v>
      </c>
      <c r="H4749">
        <v>0.13516500000000001</v>
      </c>
      <c r="I4749">
        <v>0.23078199999999999</v>
      </c>
      <c r="J4749">
        <v>3.2968999999999998E-2</v>
      </c>
      <c r="K4749" t="str">
        <f>MID(M4749,22,1)</f>
        <v>2</v>
      </c>
      <c r="L4749" t="s">
        <v>59</v>
      </c>
      <c r="M4749" t="s">
        <v>60</v>
      </c>
      <c r="N4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749">
        <f>VLOOKUP(TableOMP[[#This Row],[Label]],TableAvg[],2,FALSE)</f>
        <v>32.351851115384619</v>
      </c>
      <c r="P4749">
        <f>VLOOKUP(TableOMP[[#This Row],[Label]],TableAvg[],3,FALSE)</f>
        <v>0.16876201110987743</v>
      </c>
      <c r="Q4749">
        <f>TableOMP[[#This Row],[Avg]]-$U$2*TableOMP[[#This Row],[StdDev]]</f>
        <v>32.014327093164866</v>
      </c>
      <c r="R4749">
        <f>TableOMP[[#This Row],[Avg]]+$U$2*TableOMP[[#This Row],[StdDev]]</f>
        <v>32.689375137604372</v>
      </c>
      <c r="S4749">
        <f>IF(AND(TableOMP[[#This Row],[total_time]]&gt;=TableOMP[[#This Row],[Low]], TableOMP[[#This Row],[total_time]]&lt;=TableOMP[[#This Row],[High]]),1,0)</f>
        <v>1</v>
      </c>
    </row>
    <row r="4750" spans="1:19" hidden="1" x14ac:dyDescent="0.25">
      <c r="A4750" t="s">
        <v>16</v>
      </c>
      <c r="B4750">
        <v>1000</v>
      </c>
      <c r="C4750">
        <v>100</v>
      </c>
      <c r="D4750">
        <v>1</v>
      </c>
      <c r="E4750">
        <v>64</v>
      </c>
      <c r="F4750">
        <v>1</v>
      </c>
      <c r="G4750">
        <v>5.4693319999999996</v>
      </c>
      <c r="H4750">
        <v>3.9337469999999999</v>
      </c>
      <c r="I4750">
        <v>115.519346</v>
      </c>
      <c r="J4750">
        <v>1.8336399999999999</v>
      </c>
      <c r="K4750" t="str">
        <f>MID(M4750,22,1)</f>
        <v>6</v>
      </c>
      <c r="L4750" t="s">
        <v>79</v>
      </c>
      <c r="M4750" t="s">
        <v>80</v>
      </c>
      <c r="N4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64</v>
      </c>
      <c r="O4750" t="e">
        <f>VLOOKUP(TableOMP[[#This Row],[Label]],TableAvg[],2,FALSE)</f>
        <v>#N/A</v>
      </c>
      <c r="P4750" t="e">
        <f>VLOOKUP(TableOMP[[#This Row],[Label]],TableAvg[],3,FALSE)</f>
        <v>#N/A</v>
      </c>
      <c r="Q4750" t="e">
        <f>TableOMP[[#This Row],[Avg]]-$U$2*TableOMP[[#This Row],[StdDev]]</f>
        <v>#N/A</v>
      </c>
      <c r="R4750" t="e">
        <f>TableOMP[[#This Row],[Avg]]+$U$2*TableOMP[[#This Row],[StdDev]]</f>
        <v>#N/A</v>
      </c>
      <c r="S4750" t="e">
        <f>IF(AND(TableOMP[[#This Row],[total_time]]&gt;=TableOMP[[#This Row],[Low]], TableOMP[[#This Row],[total_time]]&lt;=TableOMP[[#This Row],[High]]),1,0)</f>
        <v>#N/A</v>
      </c>
    </row>
    <row r="4751" spans="1:19" hidden="1" x14ac:dyDescent="0.25">
      <c r="A4751" t="s">
        <v>16</v>
      </c>
      <c r="B4751">
        <v>1000</v>
      </c>
      <c r="C4751">
        <v>100</v>
      </c>
      <c r="D4751">
        <v>1</v>
      </c>
      <c r="E4751">
        <v>63</v>
      </c>
      <c r="F4751">
        <v>1</v>
      </c>
      <c r="G4751">
        <v>6.3983340000000002</v>
      </c>
      <c r="H4751">
        <v>4.2568250000000001</v>
      </c>
      <c r="I4751">
        <v>154.54942800000001</v>
      </c>
      <c r="J4751">
        <v>2.4927329999999999</v>
      </c>
      <c r="K4751" t="str">
        <f>MID(M4751,22,1)</f>
        <v>6</v>
      </c>
      <c r="L4751" t="s">
        <v>79</v>
      </c>
      <c r="M4751" t="s">
        <v>80</v>
      </c>
      <c r="N4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63</v>
      </c>
      <c r="O4751" t="e">
        <f>VLOOKUP(TableOMP[[#This Row],[Label]],TableAvg[],2,FALSE)</f>
        <v>#N/A</v>
      </c>
      <c r="P4751" t="e">
        <f>VLOOKUP(TableOMP[[#This Row],[Label]],TableAvg[],3,FALSE)</f>
        <v>#N/A</v>
      </c>
      <c r="Q4751" t="e">
        <f>TableOMP[[#This Row],[Avg]]-$U$2*TableOMP[[#This Row],[StdDev]]</f>
        <v>#N/A</v>
      </c>
      <c r="R4751" t="e">
        <f>TableOMP[[#This Row],[Avg]]+$U$2*TableOMP[[#This Row],[StdDev]]</f>
        <v>#N/A</v>
      </c>
      <c r="S4751" t="e">
        <f>IF(AND(TableOMP[[#This Row],[total_time]]&gt;=TableOMP[[#This Row],[Low]], TableOMP[[#This Row],[total_time]]&lt;=TableOMP[[#This Row],[High]]),1,0)</f>
        <v>#N/A</v>
      </c>
    </row>
    <row r="4752" spans="1:19" hidden="1" x14ac:dyDescent="0.25">
      <c r="A4752" t="s">
        <v>16</v>
      </c>
      <c r="B4752">
        <v>1000</v>
      </c>
      <c r="C4752">
        <v>100</v>
      </c>
      <c r="D4752">
        <v>1</v>
      </c>
      <c r="E4752">
        <v>62</v>
      </c>
      <c r="F4752">
        <v>1</v>
      </c>
      <c r="G4752">
        <v>4.7330430000000003</v>
      </c>
      <c r="H4752">
        <v>3.1209419999999999</v>
      </c>
      <c r="I4752">
        <v>82.998765000000006</v>
      </c>
      <c r="J4752">
        <v>1.360635</v>
      </c>
      <c r="K4752" t="str">
        <f>MID(M4752,22,1)</f>
        <v>6</v>
      </c>
      <c r="L4752" t="s">
        <v>79</v>
      </c>
      <c r="M4752" t="s">
        <v>80</v>
      </c>
      <c r="N4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62</v>
      </c>
      <c r="O4752" t="e">
        <f>VLOOKUP(TableOMP[[#This Row],[Label]],TableAvg[],2,FALSE)</f>
        <v>#N/A</v>
      </c>
      <c r="P4752" t="e">
        <f>VLOOKUP(TableOMP[[#This Row],[Label]],TableAvg[],3,FALSE)</f>
        <v>#N/A</v>
      </c>
      <c r="Q4752" t="e">
        <f>TableOMP[[#This Row],[Avg]]-$U$2*TableOMP[[#This Row],[StdDev]]</f>
        <v>#N/A</v>
      </c>
      <c r="R4752" t="e">
        <f>TableOMP[[#This Row],[Avg]]+$U$2*TableOMP[[#This Row],[StdDev]]</f>
        <v>#N/A</v>
      </c>
      <c r="S4752" t="e">
        <f>IF(AND(TableOMP[[#This Row],[total_time]]&gt;=TableOMP[[#This Row],[Low]], TableOMP[[#This Row],[total_time]]&lt;=TableOMP[[#This Row],[High]]),1,0)</f>
        <v>#N/A</v>
      </c>
    </row>
    <row r="4753" spans="1:19" hidden="1" x14ac:dyDescent="0.25">
      <c r="A4753" t="s">
        <v>16</v>
      </c>
      <c r="B4753">
        <v>1000</v>
      </c>
      <c r="C4753">
        <v>100</v>
      </c>
      <c r="D4753">
        <v>1</v>
      </c>
      <c r="E4753">
        <v>61</v>
      </c>
      <c r="F4753">
        <v>1</v>
      </c>
      <c r="G4753">
        <v>5.0044190000000004</v>
      </c>
      <c r="H4753">
        <v>3.4394670000000001</v>
      </c>
      <c r="I4753">
        <v>96.836388999999997</v>
      </c>
      <c r="J4753">
        <v>1.6139399999999999</v>
      </c>
      <c r="K4753" t="str">
        <f>MID(M4753,22,1)</f>
        <v>6</v>
      </c>
      <c r="L4753" t="s">
        <v>79</v>
      </c>
      <c r="M4753" t="s">
        <v>80</v>
      </c>
      <c r="N4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61</v>
      </c>
      <c r="O4753" t="e">
        <f>VLOOKUP(TableOMP[[#This Row],[Label]],TableAvg[],2,FALSE)</f>
        <v>#N/A</v>
      </c>
      <c r="P4753" t="e">
        <f>VLOOKUP(TableOMP[[#This Row],[Label]],TableAvg[],3,FALSE)</f>
        <v>#N/A</v>
      </c>
      <c r="Q4753" t="e">
        <f>TableOMP[[#This Row],[Avg]]-$U$2*TableOMP[[#This Row],[StdDev]]</f>
        <v>#N/A</v>
      </c>
      <c r="R4753" t="e">
        <f>TableOMP[[#This Row],[Avg]]+$U$2*TableOMP[[#This Row],[StdDev]]</f>
        <v>#N/A</v>
      </c>
      <c r="S4753" t="e">
        <f>IF(AND(TableOMP[[#This Row],[total_time]]&gt;=TableOMP[[#This Row],[Low]], TableOMP[[#This Row],[total_time]]&lt;=TableOMP[[#This Row],[High]]),1,0)</f>
        <v>#N/A</v>
      </c>
    </row>
    <row r="4754" spans="1:19" hidden="1" x14ac:dyDescent="0.25">
      <c r="A4754" t="s">
        <v>16</v>
      </c>
      <c r="B4754">
        <v>1000</v>
      </c>
      <c r="C4754">
        <v>100</v>
      </c>
      <c r="D4754">
        <v>1</v>
      </c>
      <c r="E4754">
        <v>60</v>
      </c>
      <c r="F4754">
        <v>1</v>
      </c>
      <c r="G4754">
        <v>5.1460049999999997</v>
      </c>
      <c r="H4754">
        <v>3.6470669999999998</v>
      </c>
      <c r="I4754">
        <v>86.750816999999998</v>
      </c>
      <c r="J4754">
        <v>1.470353</v>
      </c>
      <c r="K4754" t="str">
        <f>MID(M4754,22,1)</f>
        <v>6</v>
      </c>
      <c r="L4754" t="s">
        <v>79</v>
      </c>
      <c r="M4754" t="s">
        <v>80</v>
      </c>
      <c r="N4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60</v>
      </c>
      <c r="O4754" t="e">
        <f>VLOOKUP(TableOMP[[#This Row],[Label]],TableAvg[],2,FALSE)</f>
        <v>#N/A</v>
      </c>
      <c r="P4754" t="e">
        <f>VLOOKUP(TableOMP[[#This Row],[Label]],TableAvg[],3,FALSE)</f>
        <v>#N/A</v>
      </c>
      <c r="Q4754" t="e">
        <f>TableOMP[[#This Row],[Avg]]-$U$2*TableOMP[[#This Row],[StdDev]]</f>
        <v>#N/A</v>
      </c>
      <c r="R4754" t="e">
        <f>TableOMP[[#This Row],[Avg]]+$U$2*TableOMP[[#This Row],[StdDev]]</f>
        <v>#N/A</v>
      </c>
      <c r="S4754" t="e">
        <f>IF(AND(TableOMP[[#This Row],[total_time]]&gt;=TableOMP[[#This Row],[Low]], TableOMP[[#This Row],[total_time]]&lt;=TableOMP[[#This Row],[High]]),1,0)</f>
        <v>#N/A</v>
      </c>
    </row>
    <row r="4755" spans="1:19" hidden="1" x14ac:dyDescent="0.25">
      <c r="A4755" t="s">
        <v>16</v>
      </c>
      <c r="B4755">
        <v>1000</v>
      </c>
      <c r="C4755">
        <v>100</v>
      </c>
      <c r="D4755">
        <v>1</v>
      </c>
      <c r="E4755">
        <v>59</v>
      </c>
      <c r="F4755">
        <v>1</v>
      </c>
      <c r="G4755">
        <v>6.6378190000000004</v>
      </c>
      <c r="H4755">
        <v>4.5184259999999998</v>
      </c>
      <c r="I4755">
        <v>159.37014500000001</v>
      </c>
      <c r="J4755">
        <v>2.7477610000000001</v>
      </c>
      <c r="K4755" t="str">
        <f>MID(M4755,22,1)</f>
        <v>6</v>
      </c>
      <c r="L4755" t="s">
        <v>79</v>
      </c>
      <c r="M4755" t="s">
        <v>80</v>
      </c>
      <c r="N4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59</v>
      </c>
      <c r="O4755" t="e">
        <f>VLOOKUP(TableOMP[[#This Row],[Label]],TableAvg[],2,FALSE)</f>
        <v>#N/A</v>
      </c>
      <c r="P4755" t="e">
        <f>VLOOKUP(TableOMP[[#This Row],[Label]],TableAvg[],3,FALSE)</f>
        <v>#N/A</v>
      </c>
      <c r="Q4755" t="e">
        <f>TableOMP[[#This Row],[Avg]]-$U$2*TableOMP[[#This Row],[StdDev]]</f>
        <v>#N/A</v>
      </c>
      <c r="R4755" t="e">
        <f>TableOMP[[#This Row],[Avg]]+$U$2*TableOMP[[#This Row],[StdDev]]</f>
        <v>#N/A</v>
      </c>
      <c r="S4755" t="e">
        <f>IF(AND(TableOMP[[#This Row],[total_time]]&gt;=TableOMP[[#This Row],[Low]], TableOMP[[#This Row],[total_time]]&lt;=TableOMP[[#This Row],[High]]),1,0)</f>
        <v>#N/A</v>
      </c>
    </row>
    <row r="4756" spans="1:19" hidden="1" x14ac:dyDescent="0.25">
      <c r="A4756" t="s">
        <v>16</v>
      </c>
      <c r="B4756">
        <v>1000</v>
      </c>
      <c r="C4756">
        <v>100</v>
      </c>
      <c r="D4756">
        <v>1</v>
      </c>
      <c r="E4756">
        <v>58</v>
      </c>
      <c r="F4756">
        <v>1</v>
      </c>
      <c r="G4756">
        <v>5.5276370000000004</v>
      </c>
      <c r="H4756">
        <v>3.6850719999999999</v>
      </c>
      <c r="I4756">
        <v>102.130623</v>
      </c>
      <c r="J4756">
        <v>1.7917650000000001</v>
      </c>
      <c r="K4756" t="str">
        <f>MID(M4756,22,1)</f>
        <v>6</v>
      </c>
      <c r="L4756" t="s">
        <v>79</v>
      </c>
      <c r="M4756" t="s">
        <v>80</v>
      </c>
      <c r="N4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58</v>
      </c>
      <c r="O4756" t="e">
        <f>VLOOKUP(TableOMP[[#This Row],[Label]],TableAvg[],2,FALSE)</f>
        <v>#N/A</v>
      </c>
      <c r="P4756" t="e">
        <f>VLOOKUP(TableOMP[[#This Row],[Label]],TableAvg[],3,FALSE)</f>
        <v>#N/A</v>
      </c>
      <c r="Q4756" t="e">
        <f>TableOMP[[#This Row],[Avg]]-$U$2*TableOMP[[#This Row],[StdDev]]</f>
        <v>#N/A</v>
      </c>
      <c r="R4756" t="e">
        <f>TableOMP[[#This Row],[Avg]]+$U$2*TableOMP[[#This Row],[StdDev]]</f>
        <v>#N/A</v>
      </c>
      <c r="S4756" t="e">
        <f>IF(AND(TableOMP[[#This Row],[total_time]]&gt;=TableOMP[[#This Row],[Low]], TableOMP[[#This Row],[total_time]]&lt;=TableOMP[[#This Row],[High]]),1,0)</f>
        <v>#N/A</v>
      </c>
    </row>
    <row r="4757" spans="1:19" hidden="1" x14ac:dyDescent="0.25">
      <c r="A4757" t="s">
        <v>16</v>
      </c>
      <c r="B4757">
        <v>1000</v>
      </c>
      <c r="C4757">
        <v>100</v>
      </c>
      <c r="D4757">
        <v>1</v>
      </c>
      <c r="E4757">
        <v>57</v>
      </c>
      <c r="F4757">
        <v>1</v>
      </c>
      <c r="G4757">
        <v>5.6655480000000003</v>
      </c>
      <c r="H4757">
        <v>3.5056790000000002</v>
      </c>
      <c r="I4757">
        <v>103.946597</v>
      </c>
      <c r="J4757">
        <v>1.8561890000000001</v>
      </c>
      <c r="K4757" t="str">
        <f>MID(M4757,22,1)</f>
        <v>6</v>
      </c>
      <c r="L4757" t="s">
        <v>79</v>
      </c>
      <c r="M4757" t="s">
        <v>80</v>
      </c>
      <c r="N4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57</v>
      </c>
      <c r="O4757" t="e">
        <f>VLOOKUP(TableOMP[[#This Row],[Label]],TableAvg[],2,FALSE)</f>
        <v>#N/A</v>
      </c>
      <c r="P4757" t="e">
        <f>VLOOKUP(TableOMP[[#This Row],[Label]],TableAvg[],3,FALSE)</f>
        <v>#N/A</v>
      </c>
      <c r="Q4757" t="e">
        <f>TableOMP[[#This Row],[Avg]]-$U$2*TableOMP[[#This Row],[StdDev]]</f>
        <v>#N/A</v>
      </c>
      <c r="R4757" t="e">
        <f>TableOMP[[#This Row],[Avg]]+$U$2*TableOMP[[#This Row],[StdDev]]</f>
        <v>#N/A</v>
      </c>
      <c r="S4757" t="e">
        <f>IF(AND(TableOMP[[#This Row],[total_time]]&gt;=TableOMP[[#This Row],[Low]], TableOMP[[#This Row],[total_time]]&lt;=TableOMP[[#This Row],[High]]),1,0)</f>
        <v>#N/A</v>
      </c>
    </row>
    <row r="4758" spans="1:19" hidden="1" x14ac:dyDescent="0.25">
      <c r="A4758" t="s">
        <v>16</v>
      </c>
      <c r="B4758">
        <v>1000</v>
      </c>
      <c r="C4758">
        <v>100</v>
      </c>
      <c r="D4758">
        <v>1</v>
      </c>
      <c r="E4758">
        <v>56</v>
      </c>
      <c r="F4758">
        <v>1</v>
      </c>
      <c r="G4758">
        <v>5.2380599999999999</v>
      </c>
      <c r="H4758">
        <v>3.183951</v>
      </c>
      <c r="I4758">
        <v>77.925102999999993</v>
      </c>
      <c r="J4758">
        <v>1.41682</v>
      </c>
      <c r="K4758" t="str">
        <f>MID(M4758,22,1)</f>
        <v>6</v>
      </c>
      <c r="L4758" t="s">
        <v>79</v>
      </c>
      <c r="M4758" t="s">
        <v>80</v>
      </c>
      <c r="N4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56</v>
      </c>
      <c r="O4758" t="e">
        <f>VLOOKUP(TableOMP[[#This Row],[Label]],TableAvg[],2,FALSE)</f>
        <v>#N/A</v>
      </c>
      <c r="P4758" t="e">
        <f>VLOOKUP(TableOMP[[#This Row],[Label]],TableAvg[],3,FALSE)</f>
        <v>#N/A</v>
      </c>
      <c r="Q4758" t="e">
        <f>TableOMP[[#This Row],[Avg]]-$U$2*TableOMP[[#This Row],[StdDev]]</f>
        <v>#N/A</v>
      </c>
      <c r="R4758" t="e">
        <f>TableOMP[[#This Row],[Avg]]+$U$2*TableOMP[[#This Row],[StdDev]]</f>
        <v>#N/A</v>
      </c>
      <c r="S4758" t="e">
        <f>IF(AND(TableOMP[[#This Row],[total_time]]&gt;=TableOMP[[#This Row],[Low]], TableOMP[[#This Row],[total_time]]&lt;=TableOMP[[#This Row],[High]]),1,0)</f>
        <v>#N/A</v>
      </c>
    </row>
    <row r="4759" spans="1:19" hidden="1" x14ac:dyDescent="0.25">
      <c r="A4759" t="s">
        <v>16</v>
      </c>
      <c r="B4759">
        <v>1000</v>
      </c>
      <c r="C4759">
        <v>100</v>
      </c>
      <c r="D4759">
        <v>1</v>
      </c>
      <c r="E4759">
        <v>55</v>
      </c>
      <c r="F4759">
        <v>1</v>
      </c>
      <c r="G4759">
        <v>4.806076</v>
      </c>
      <c r="H4759">
        <v>3.0134910000000001</v>
      </c>
      <c r="I4759">
        <v>61.468915000000003</v>
      </c>
      <c r="J4759">
        <v>1.1383129999999999</v>
      </c>
      <c r="K4759" t="str">
        <f>MID(M4759,22,1)</f>
        <v>6</v>
      </c>
      <c r="L4759" t="s">
        <v>79</v>
      </c>
      <c r="M4759" t="s">
        <v>80</v>
      </c>
      <c r="N4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55</v>
      </c>
      <c r="O4759" t="e">
        <f>VLOOKUP(TableOMP[[#This Row],[Label]],TableAvg[],2,FALSE)</f>
        <v>#N/A</v>
      </c>
      <c r="P4759" t="e">
        <f>VLOOKUP(TableOMP[[#This Row],[Label]],TableAvg[],3,FALSE)</f>
        <v>#N/A</v>
      </c>
      <c r="Q4759" t="e">
        <f>TableOMP[[#This Row],[Avg]]-$U$2*TableOMP[[#This Row],[StdDev]]</f>
        <v>#N/A</v>
      </c>
      <c r="R4759" t="e">
        <f>TableOMP[[#This Row],[Avg]]+$U$2*TableOMP[[#This Row],[StdDev]]</f>
        <v>#N/A</v>
      </c>
      <c r="S4759" t="e">
        <f>IF(AND(TableOMP[[#This Row],[total_time]]&gt;=TableOMP[[#This Row],[Low]], TableOMP[[#This Row],[total_time]]&lt;=TableOMP[[#This Row],[High]]),1,0)</f>
        <v>#N/A</v>
      </c>
    </row>
    <row r="4760" spans="1:19" hidden="1" x14ac:dyDescent="0.25">
      <c r="A4760" t="s">
        <v>16</v>
      </c>
      <c r="B4760">
        <v>1000</v>
      </c>
      <c r="C4760">
        <v>100</v>
      </c>
      <c r="D4760">
        <v>1</v>
      </c>
      <c r="E4760">
        <v>54</v>
      </c>
      <c r="F4760">
        <v>1</v>
      </c>
      <c r="G4760">
        <v>4.6324969999999999</v>
      </c>
      <c r="H4760">
        <v>2.8491770000000001</v>
      </c>
      <c r="I4760">
        <v>61.026389000000002</v>
      </c>
      <c r="J4760">
        <v>1.1514409999999999</v>
      </c>
      <c r="K4760" t="str">
        <f>MID(M4760,22,1)</f>
        <v>6</v>
      </c>
      <c r="L4760" t="s">
        <v>79</v>
      </c>
      <c r="M4760" t="s">
        <v>80</v>
      </c>
      <c r="N4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54</v>
      </c>
      <c r="O4760" t="e">
        <f>VLOOKUP(TableOMP[[#This Row],[Label]],TableAvg[],2,FALSE)</f>
        <v>#N/A</v>
      </c>
      <c r="P4760" t="e">
        <f>VLOOKUP(TableOMP[[#This Row],[Label]],TableAvg[],3,FALSE)</f>
        <v>#N/A</v>
      </c>
      <c r="Q4760" t="e">
        <f>TableOMP[[#This Row],[Avg]]-$U$2*TableOMP[[#This Row],[StdDev]]</f>
        <v>#N/A</v>
      </c>
      <c r="R4760" t="e">
        <f>TableOMP[[#This Row],[Avg]]+$U$2*TableOMP[[#This Row],[StdDev]]</f>
        <v>#N/A</v>
      </c>
      <c r="S4760" t="e">
        <f>IF(AND(TableOMP[[#This Row],[total_time]]&gt;=TableOMP[[#This Row],[Low]], TableOMP[[#This Row],[total_time]]&lt;=TableOMP[[#This Row],[High]]),1,0)</f>
        <v>#N/A</v>
      </c>
    </row>
    <row r="4761" spans="1:19" hidden="1" x14ac:dyDescent="0.25">
      <c r="A4761" t="s">
        <v>16</v>
      </c>
      <c r="B4761">
        <v>1000</v>
      </c>
      <c r="C4761">
        <v>100</v>
      </c>
      <c r="D4761">
        <v>1</v>
      </c>
      <c r="E4761">
        <v>53</v>
      </c>
      <c r="F4761">
        <v>1</v>
      </c>
      <c r="G4761">
        <v>5.2493759999999998</v>
      </c>
      <c r="H4761">
        <v>3.4618120000000001</v>
      </c>
      <c r="I4761">
        <v>86.996835000000004</v>
      </c>
      <c r="J4761">
        <v>1.6730160000000001</v>
      </c>
      <c r="K4761" t="str">
        <f>MID(M4761,22,1)</f>
        <v>6</v>
      </c>
      <c r="L4761" t="s">
        <v>79</v>
      </c>
      <c r="M4761" t="s">
        <v>80</v>
      </c>
      <c r="N4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53</v>
      </c>
      <c r="O4761" t="e">
        <f>VLOOKUP(TableOMP[[#This Row],[Label]],TableAvg[],2,FALSE)</f>
        <v>#N/A</v>
      </c>
      <c r="P4761" t="e">
        <f>VLOOKUP(TableOMP[[#This Row],[Label]],TableAvg[],3,FALSE)</f>
        <v>#N/A</v>
      </c>
      <c r="Q4761" t="e">
        <f>TableOMP[[#This Row],[Avg]]-$U$2*TableOMP[[#This Row],[StdDev]]</f>
        <v>#N/A</v>
      </c>
      <c r="R4761" t="e">
        <f>TableOMP[[#This Row],[Avg]]+$U$2*TableOMP[[#This Row],[StdDev]]</f>
        <v>#N/A</v>
      </c>
      <c r="S4761" t="e">
        <f>IF(AND(TableOMP[[#This Row],[total_time]]&gt;=TableOMP[[#This Row],[Low]], TableOMP[[#This Row],[total_time]]&lt;=TableOMP[[#This Row],[High]]),1,0)</f>
        <v>#N/A</v>
      </c>
    </row>
    <row r="4762" spans="1:19" hidden="1" x14ac:dyDescent="0.25">
      <c r="A4762" t="s">
        <v>16</v>
      </c>
      <c r="B4762">
        <v>1000</v>
      </c>
      <c r="C4762">
        <v>100</v>
      </c>
      <c r="D4762">
        <v>1</v>
      </c>
      <c r="E4762">
        <v>52</v>
      </c>
      <c r="F4762">
        <v>1</v>
      </c>
      <c r="G4762">
        <v>5.0291740000000003</v>
      </c>
      <c r="H4762">
        <v>3.0615800000000002</v>
      </c>
      <c r="I4762">
        <v>59.339914999999998</v>
      </c>
      <c r="J4762">
        <v>1.1635279999999999</v>
      </c>
      <c r="K4762" t="str">
        <f>MID(M4762,22,1)</f>
        <v>6</v>
      </c>
      <c r="L4762" t="s">
        <v>79</v>
      </c>
      <c r="M4762" t="s">
        <v>80</v>
      </c>
      <c r="N4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52</v>
      </c>
      <c r="O4762" t="e">
        <f>VLOOKUP(TableOMP[[#This Row],[Label]],TableAvg[],2,FALSE)</f>
        <v>#N/A</v>
      </c>
      <c r="P4762" t="e">
        <f>VLOOKUP(TableOMP[[#This Row],[Label]],TableAvg[],3,FALSE)</f>
        <v>#N/A</v>
      </c>
      <c r="Q4762" t="e">
        <f>TableOMP[[#This Row],[Avg]]-$U$2*TableOMP[[#This Row],[StdDev]]</f>
        <v>#N/A</v>
      </c>
      <c r="R4762" t="e">
        <f>TableOMP[[#This Row],[Avg]]+$U$2*TableOMP[[#This Row],[StdDev]]</f>
        <v>#N/A</v>
      </c>
      <c r="S4762" t="e">
        <f>IF(AND(TableOMP[[#This Row],[total_time]]&gt;=TableOMP[[#This Row],[Low]], TableOMP[[#This Row],[total_time]]&lt;=TableOMP[[#This Row],[High]]),1,0)</f>
        <v>#N/A</v>
      </c>
    </row>
    <row r="4763" spans="1:19" hidden="1" x14ac:dyDescent="0.25">
      <c r="A4763" t="s">
        <v>16</v>
      </c>
      <c r="B4763">
        <v>1000</v>
      </c>
      <c r="C4763">
        <v>100</v>
      </c>
      <c r="D4763">
        <v>1</v>
      </c>
      <c r="E4763">
        <v>51</v>
      </c>
      <c r="F4763">
        <v>1</v>
      </c>
      <c r="G4763">
        <v>5.2925110000000002</v>
      </c>
      <c r="H4763">
        <v>3.499911</v>
      </c>
      <c r="I4763">
        <v>82.973254999999995</v>
      </c>
      <c r="J4763">
        <v>1.659465</v>
      </c>
      <c r="K4763" t="str">
        <f>MID(M4763,22,1)</f>
        <v>6</v>
      </c>
      <c r="L4763" t="s">
        <v>79</v>
      </c>
      <c r="M4763" t="s">
        <v>80</v>
      </c>
      <c r="N4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51</v>
      </c>
      <c r="O4763" t="e">
        <f>VLOOKUP(TableOMP[[#This Row],[Label]],TableAvg[],2,FALSE)</f>
        <v>#N/A</v>
      </c>
      <c r="P4763" t="e">
        <f>VLOOKUP(TableOMP[[#This Row],[Label]],TableAvg[],3,FALSE)</f>
        <v>#N/A</v>
      </c>
      <c r="Q4763" t="e">
        <f>TableOMP[[#This Row],[Avg]]-$U$2*TableOMP[[#This Row],[StdDev]]</f>
        <v>#N/A</v>
      </c>
      <c r="R4763" t="e">
        <f>TableOMP[[#This Row],[Avg]]+$U$2*TableOMP[[#This Row],[StdDev]]</f>
        <v>#N/A</v>
      </c>
      <c r="S4763" t="e">
        <f>IF(AND(TableOMP[[#This Row],[total_time]]&gt;=TableOMP[[#This Row],[Low]], TableOMP[[#This Row],[total_time]]&lt;=TableOMP[[#This Row],[High]]),1,0)</f>
        <v>#N/A</v>
      </c>
    </row>
    <row r="4764" spans="1:19" hidden="1" x14ac:dyDescent="0.25">
      <c r="A4764" t="s">
        <v>16</v>
      </c>
      <c r="B4764">
        <v>1000</v>
      </c>
      <c r="C4764">
        <v>100</v>
      </c>
      <c r="D4764">
        <v>1</v>
      </c>
      <c r="E4764">
        <v>50</v>
      </c>
      <c r="F4764">
        <v>1</v>
      </c>
      <c r="G4764">
        <v>4.354368</v>
      </c>
      <c r="H4764">
        <v>2.691195</v>
      </c>
      <c r="I4764">
        <v>55.808670999999997</v>
      </c>
      <c r="J4764">
        <v>1.138952</v>
      </c>
      <c r="K4764" t="str">
        <f>MID(M4764,22,1)</f>
        <v>6</v>
      </c>
      <c r="L4764" t="s">
        <v>79</v>
      </c>
      <c r="M4764" t="s">
        <v>80</v>
      </c>
      <c r="N4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50</v>
      </c>
      <c r="O4764" t="e">
        <f>VLOOKUP(TableOMP[[#This Row],[Label]],TableAvg[],2,FALSE)</f>
        <v>#N/A</v>
      </c>
      <c r="P4764" t="e">
        <f>VLOOKUP(TableOMP[[#This Row],[Label]],TableAvg[],3,FALSE)</f>
        <v>#N/A</v>
      </c>
      <c r="Q4764" t="e">
        <f>TableOMP[[#This Row],[Avg]]-$U$2*TableOMP[[#This Row],[StdDev]]</f>
        <v>#N/A</v>
      </c>
      <c r="R4764" t="e">
        <f>TableOMP[[#This Row],[Avg]]+$U$2*TableOMP[[#This Row],[StdDev]]</f>
        <v>#N/A</v>
      </c>
      <c r="S4764" t="e">
        <f>IF(AND(TableOMP[[#This Row],[total_time]]&gt;=TableOMP[[#This Row],[Low]], TableOMP[[#This Row],[total_time]]&lt;=TableOMP[[#This Row],[High]]),1,0)</f>
        <v>#N/A</v>
      </c>
    </row>
    <row r="4765" spans="1:19" hidden="1" x14ac:dyDescent="0.25">
      <c r="A4765" t="s">
        <v>16</v>
      </c>
      <c r="B4765">
        <v>1000</v>
      </c>
      <c r="C4765">
        <v>100</v>
      </c>
      <c r="D4765">
        <v>1</v>
      </c>
      <c r="E4765">
        <v>49</v>
      </c>
      <c r="F4765">
        <v>1</v>
      </c>
      <c r="G4765">
        <v>5.4685550000000003</v>
      </c>
      <c r="H4765">
        <v>3.4700090000000001</v>
      </c>
      <c r="I4765">
        <v>81.639028999999994</v>
      </c>
      <c r="J4765">
        <v>1.7008129999999999</v>
      </c>
      <c r="K4765" t="str">
        <f>MID(M4765,22,1)</f>
        <v>6</v>
      </c>
      <c r="L4765" t="s">
        <v>79</v>
      </c>
      <c r="M4765" t="s">
        <v>80</v>
      </c>
      <c r="N4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49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t="e">
        <f>TableOMP[[#This Row],[Avg]]-$U$2*TableOMP[[#This Row],[StdDev]]</f>
        <v>#N/A</v>
      </c>
      <c r="R4765" t="e">
        <f>TableOMP[[#This Row],[Avg]]+$U$2*TableOMP[[#This Row],[StdDev]]</f>
        <v>#N/A</v>
      </c>
      <c r="S4765" t="e">
        <f>IF(AND(TableOMP[[#This Row],[total_time]]&gt;=TableOMP[[#This Row],[Low]], TableOMP[[#This Row],[total_time]]&lt;=TableOMP[[#This Row],[High]]),1,0)</f>
        <v>#N/A</v>
      </c>
    </row>
    <row r="4766" spans="1:19" hidden="1" x14ac:dyDescent="0.25">
      <c r="A4766" t="s">
        <v>16</v>
      </c>
      <c r="B4766">
        <v>1000</v>
      </c>
      <c r="C4766">
        <v>100</v>
      </c>
      <c r="D4766">
        <v>1</v>
      </c>
      <c r="E4766">
        <v>48</v>
      </c>
      <c r="F4766">
        <v>1</v>
      </c>
      <c r="G4766">
        <v>3.9503400000000002</v>
      </c>
      <c r="H4766">
        <v>2.2097920000000002</v>
      </c>
      <c r="I4766">
        <v>42.066814000000001</v>
      </c>
      <c r="J4766">
        <v>0.89503900000000003</v>
      </c>
      <c r="K4766" t="str">
        <f>MID(M4766,22,1)</f>
        <v>6</v>
      </c>
      <c r="L4766" t="s">
        <v>79</v>
      </c>
      <c r="M4766" t="s">
        <v>80</v>
      </c>
      <c r="N4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48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t="e">
        <f>TableOMP[[#This Row],[Avg]]-$U$2*TableOMP[[#This Row],[StdDev]]</f>
        <v>#N/A</v>
      </c>
      <c r="R4766" t="e">
        <f>TableOMP[[#This Row],[Avg]]+$U$2*TableOMP[[#This Row],[StdDev]]</f>
        <v>#N/A</v>
      </c>
      <c r="S4766" t="e">
        <f>IF(AND(TableOMP[[#This Row],[total_time]]&gt;=TableOMP[[#This Row],[Low]], TableOMP[[#This Row],[total_time]]&lt;=TableOMP[[#This Row],[High]]),1,0)</f>
        <v>#N/A</v>
      </c>
    </row>
    <row r="4767" spans="1:19" hidden="1" x14ac:dyDescent="0.25">
      <c r="A4767" t="s">
        <v>16</v>
      </c>
      <c r="B4767">
        <v>1000</v>
      </c>
      <c r="C4767">
        <v>100</v>
      </c>
      <c r="D4767">
        <v>1</v>
      </c>
      <c r="E4767">
        <v>47</v>
      </c>
      <c r="F4767">
        <v>1</v>
      </c>
      <c r="G4767">
        <v>4.9659310000000003</v>
      </c>
      <c r="H4767">
        <v>3.1516229999999998</v>
      </c>
      <c r="I4767">
        <v>44.943708000000001</v>
      </c>
      <c r="J4767">
        <v>0.97703700000000004</v>
      </c>
      <c r="K4767" t="str">
        <f>MID(M4767,22,1)</f>
        <v>6</v>
      </c>
      <c r="L4767" t="s">
        <v>79</v>
      </c>
      <c r="M4767" t="s">
        <v>80</v>
      </c>
      <c r="N4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47</v>
      </c>
      <c r="O4767" t="e">
        <f>VLOOKUP(TableOMP[[#This Row],[Label]],TableAvg[],2,FALSE)</f>
        <v>#N/A</v>
      </c>
      <c r="P4767" t="e">
        <f>VLOOKUP(TableOMP[[#This Row],[Label]],TableAvg[],3,FALSE)</f>
        <v>#N/A</v>
      </c>
      <c r="Q4767" t="e">
        <f>TableOMP[[#This Row],[Avg]]-$U$2*TableOMP[[#This Row],[StdDev]]</f>
        <v>#N/A</v>
      </c>
      <c r="R4767" t="e">
        <f>TableOMP[[#This Row],[Avg]]+$U$2*TableOMP[[#This Row],[StdDev]]</f>
        <v>#N/A</v>
      </c>
      <c r="S4767" t="e">
        <f>IF(AND(TableOMP[[#This Row],[total_time]]&gt;=TableOMP[[#This Row],[Low]], TableOMP[[#This Row],[total_time]]&lt;=TableOMP[[#This Row],[High]]),1,0)</f>
        <v>#N/A</v>
      </c>
    </row>
    <row r="4768" spans="1:19" hidden="1" x14ac:dyDescent="0.25">
      <c r="A4768" t="s">
        <v>16</v>
      </c>
      <c r="B4768">
        <v>1000</v>
      </c>
      <c r="C4768">
        <v>100</v>
      </c>
      <c r="D4768">
        <v>1</v>
      </c>
      <c r="E4768">
        <v>46</v>
      </c>
      <c r="F4768">
        <v>1</v>
      </c>
      <c r="G4768">
        <v>4.4185160000000003</v>
      </c>
      <c r="H4768">
        <v>2.4929290000000002</v>
      </c>
      <c r="I4768">
        <v>45.571292</v>
      </c>
      <c r="J4768">
        <v>1.0126949999999999</v>
      </c>
      <c r="K4768" t="str">
        <f>MID(M4768,22,1)</f>
        <v>6</v>
      </c>
      <c r="L4768" t="s">
        <v>79</v>
      </c>
      <c r="M4768" t="s">
        <v>80</v>
      </c>
      <c r="N4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46</v>
      </c>
      <c r="O4768" t="e">
        <f>VLOOKUP(TableOMP[[#This Row],[Label]],TableAvg[],2,FALSE)</f>
        <v>#N/A</v>
      </c>
      <c r="P4768" t="e">
        <f>VLOOKUP(TableOMP[[#This Row],[Label]],TableAvg[],3,FALSE)</f>
        <v>#N/A</v>
      </c>
      <c r="Q4768" t="e">
        <f>TableOMP[[#This Row],[Avg]]-$U$2*TableOMP[[#This Row],[StdDev]]</f>
        <v>#N/A</v>
      </c>
      <c r="R4768" t="e">
        <f>TableOMP[[#This Row],[Avg]]+$U$2*TableOMP[[#This Row],[StdDev]]</f>
        <v>#N/A</v>
      </c>
      <c r="S4768" t="e">
        <f>IF(AND(TableOMP[[#This Row],[total_time]]&gt;=TableOMP[[#This Row],[Low]], TableOMP[[#This Row],[total_time]]&lt;=TableOMP[[#This Row],[High]]),1,0)</f>
        <v>#N/A</v>
      </c>
    </row>
    <row r="4769" spans="1:19" hidden="1" x14ac:dyDescent="0.25">
      <c r="A4769" t="s">
        <v>16</v>
      </c>
      <c r="B4769">
        <v>1000</v>
      </c>
      <c r="C4769">
        <v>100</v>
      </c>
      <c r="D4769">
        <v>1</v>
      </c>
      <c r="E4769">
        <v>45</v>
      </c>
      <c r="F4769">
        <v>1</v>
      </c>
      <c r="G4769">
        <v>3.9249139999999998</v>
      </c>
      <c r="H4769">
        <v>2.3026779999999998</v>
      </c>
      <c r="I4769">
        <v>38.015431</v>
      </c>
      <c r="J4769">
        <v>0.86398699999999995</v>
      </c>
      <c r="K4769" t="str">
        <f>MID(M4769,22,1)</f>
        <v>6</v>
      </c>
      <c r="L4769" t="s">
        <v>79</v>
      </c>
      <c r="M4769" t="s">
        <v>80</v>
      </c>
      <c r="N4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45</v>
      </c>
      <c r="O4769" t="e">
        <f>VLOOKUP(TableOMP[[#This Row],[Label]],TableAvg[],2,FALSE)</f>
        <v>#N/A</v>
      </c>
      <c r="P4769" t="e">
        <f>VLOOKUP(TableOMP[[#This Row],[Label]],TableAvg[],3,FALSE)</f>
        <v>#N/A</v>
      </c>
      <c r="Q4769" t="e">
        <f>TableOMP[[#This Row],[Avg]]-$U$2*TableOMP[[#This Row],[StdDev]]</f>
        <v>#N/A</v>
      </c>
      <c r="R4769" t="e">
        <f>TableOMP[[#This Row],[Avg]]+$U$2*TableOMP[[#This Row],[StdDev]]</f>
        <v>#N/A</v>
      </c>
      <c r="S4769" t="e">
        <f>IF(AND(TableOMP[[#This Row],[total_time]]&gt;=TableOMP[[#This Row],[Low]], TableOMP[[#This Row],[total_time]]&lt;=TableOMP[[#This Row],[High]]),1,0)</f>
        <v>#N/A</v>
      </c>
    </row>
    <row r="4770" spans="1:19" hidden="1" x14ac:dyDescent="0.25">
      <c r="A4770" t="s">
        <v>16</v>
      </c>
      <c r="B4770">
        <v>1000</v>
      </c>
      <c r="C4770">
        <v>100</v>
      </c>
      <c r="D4770">
        <v>1</v>
      </c>
      <c r="E4770">
        <v>44</v>
      </c>
      <c r="F4770">
        <v>1</v>
      </c>
      <c r="G4770">
        <v>4.0319770000000004</v>
      </c>
      <c r="H4770">
        <v>2.3208060000000001</v>
      </c>
      <c r="I4770">
        <v>37.407699000000001</v>
      </c>
      <c r="J4770">
        <v>0.869946</v>
      </c>
      <c r="K4770" t="str">
        <f>MID(M4770,22,1)</f>
        <v>6</v>
      </c>
      <c r="L4770" t="s">
        <v>79</v>
      </c>
      <c r="M4770" t="s">
        <v>80</v>
      </c>
      <c r="N4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44</v>
      </c>
      <c r="O4770" t="e">
        <f>VLOOKUP(TableOMP[[#This Row],[Label]],TableAvg[],2,FALSE)</f>
        <v>#N/A</v>
      </c>
      <c r="P4770" t="e">
        <f>VLOOKUP(TableOMP[[#This Row],[Label]],TableAvg[],3,FALSE)</f>
        <v>#N/A</v>
      </c>
      <c r="Q4770" t="e">
        <f>TableOMP[[#This Row],[Avg]]-$U$2*TableOMP[[#This Row],[StdDev]]</f>
        <v>#N/A</v>
      </c>
      <c r="R4770" t="e">
        <f>TableOMP[[#This Row],[Avg]]+$U$2*TableOMP[[#This Row],[StdDev]]</f>
        <v>#N/A</v>
      </c>
      <c r="S4770" t="e">
        <f>IF(AND(TableOMP[[#This Row],[total_time]]&gt;=TableOMP[[#This Row],[Low]], TableOMP[[#This Row],[total_time]]&lt;=TableOMP[[#This Row],[High]]),1,0)</f>
        <v>#N/A</v>
      </c>
    </row>
    <row r="4771" spans="1:19" hidden="1" x14ac:dyDescent="0.25">
      <c r="A4771" t="s">
        <v>16</v>
      </c>
      <c r="B4771">
        <v>1000</v>
      </c>
      <c r="C4771">
        <v>100</v>
      </c>
      <c r="D4771">
        <v>1</v>
      </c>
      <c r="E4771">
        <v>43</v>
      </c>
      <c r="F4771">
        <v>1</v>
      </c>
      <c r="G4771">
        <v>4.2594539999999999</v>
      </c>
      <c r="H4771">
        <v>2.6799439999999999</v>
      </c>
      <c r="I4771">
        <v>36.568021999999999</v>
      </c>
      <c r="J4771">
        <v>0.87066699999999997</v>
      </c>
      <c r="K4771" t="str">
        <f>MID(M4771,22,1)</f>
        <v>6</v>
      </c>
      <c r="L4771" t="s">
        <v>79</v>
      </c>
      <c r="M4771" t="s">
        <v>80</v>
      </c>
      <c r="N4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43</v>
      </c>
      <c r="O4771" t="e">
        <f>VLOOKUP(TableOMP[[#This Row],[Label]],TableAvg[],2,FALSE)</f>
        <v>#N/A</v>
      </c>
      <c r="P4771" t="e">
        <f>VLOOKUP(TableOMP[[#This Row],[Label]],TableAvg[],3,FALSE)</f>
        <v>#N/A</v>
      </c>
      <c r="Q4771" t="e">
        <f>TableOMP[[#This Row],[Avg]]-$U$2*TableOMP[[#This Row],[StdDev]]</f>
        <v>#N/A</v>
      </c>
      <c r="R4771" t="e">
        <f>TableOMP[[#This Row],[Avg]]+$U$2*TableOMP[[#This Row],[StdDev]]</f>
        <v>#N/A</v>
      </c>
      <c r="S4771" t="e">
        <f>IF(AND(TableOMP[[#This Row],[total_time]]&gt;=TableOMP[[#This Row],[Low]], TableOMP[[#This Row],[total_time]]&lt;=TableOMP[[#This Row],[High]]),1,0)</f>
        <v>#N/A</v>
      </c>
    </row>
    <row r="4772" spans="1:19" hidden="1" x14ac:dyDescent="0.25">
      <c r="A4772" t="s">
        <v>16</v>
      </c>
      <c r="B4772">
        <v>1000</v>
      </c>
      <c r="C4772">
        <v>100</v>
      </c>
      <c r="D4772">
        <v>1</v>
      </c>
      <c r="E4772">
        <v>42</v>
      </c>
      <c r="F4772">
        <v>1</v>
      </c>
      <c r="G4772">
        <v>3.747884</v>
      </c>
      <c r="H4772">
        <v>2.1125370000000001</v>
      </c>
      <c r="I4772">
        <v>32.348723999999997</v>
      </c>
      <c r="J4772">
        <v>0.78899300000000006</v>
      </c>
      <c r="K4772" t="str">
        <f>MID(M4772,22,1)</f>
        <v>6</v>
      </c>
      <c r="L4772" t="s">
        <v>79</v>
      </c>
      <c r="M4772" t="s">
        <v>80</v>
      </c>
      <c r="N4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42</v>
      </c>
      <c r="O4772" t="e">
        <f>VLOOKUP(TableOMP[[#This Row],[Label]],TableAvg[],2,FALSE)</f>
        <v>#N/A</v>
      </c>
      <c r="P4772" t="e">
        <f>VLOOKUP(TableOMP[[#This Row],[Label]],TableAvg[],3,FALSE)</f>
        <v>#N/A</v>
      </c>
      <c r="Q4772" t="e">
        <f>TableOMP[[#This Row],[Avg]]-$U$2*TableOMP[[#This Row],[StdDev]]</f>
        <v>#N/A</v>
      </c>
      <c r="R4772" t="e">
        <f>TableOMP[[#This Row],[Avg]]+$U$2*TableOMP[[#This Row],[StdDev]]</f>
        <v>#N/A</v>
      </c>
      <c r="S4772" t="e">
        <f>IF(AND(TableOMP[[#This Row],[total_time]]&gt;=TableOMP[[#This Row],[Low]], TableOMP[[#This Row],[total_time]]&lt;=TableOMP[[#This Row],[High]]),1,0)</f>
        <v>#N/A</v>
      </c>
    </row>
    <row r="4773" spans="1:19" hidden="1" x14ac:dyDescent="0.25">
      <c r="A4773" t="s">
        <v>16</v>
      </c>
      <c r="B4773">
        <v>1000</v>
      </c>
      <c r="C4773">
        <v>100</v>
      </c>
      <c r="D4773">
        <v>1</v>
      </c>
      <c r="E4773">
        <v>41</v>
      </c>
      <c r="F4773">
        <v>1</v>
      </c>
      <c r="G4773">
        <v>3.7314210000000001</v>
      </c>
      <c r="H4773">
        <v>1.9484060000000001</v>
      </c>
      <c r="I4773">
        <v>30.447267</v>
      </c>
      <c r="J4773">
        <v>0.76118200000000003</v>
      </c>
      <c r="K4773" t="str">
        <f>MID(M4773,22,1)</f>
        <v>6</v>
      </c>
      <c r="L4773" t="s">
        <v>79</v>
      </c>
      <c r="M4773" t="s">
        <v>80</v>
      </c>
      <c r="N4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41</v>
      </c>
      <c r="O4773" t="e">
        <f>VLOOKUP(TableOMP[[#This Row],[Label]],TableAvg[],2,FALSE)</f>
        <v>#N/A</v>
      </c>
      <c r="P4773" t="e">
        <f>VLOOKUP(TableOMP[[#This Row],[Label]],TableAvg[],3,FALSE)</f>
        <v>#N/A</v>
      </c>
      <c r="Q4773" t="e">
        <f>TableOMP[[#This Row],[Avg]]-$U$2*TableOMP[[#This Row],[StdDev]]</f>
        <v>#N/A</v>
      </c>
      <c r="R4773" t="e">
        <f>TableOMP[[#This Row],[Avg]]+$U$2*TableOMP[[#This Row],[StdDev]]</f>
        <v>#N/A</v>
      </c>
      <c r="S4773" t="e">
        <f>IF(AND(TableOMP[[#This Row],[total_time]]&gt;=TableOMP[[#This Row],[Low]], TableOMP[[#This Row],[total_time]]&lt;=TableOMP[[#This Row],[High]]),1,0)</f>
        <v>#N/A</v>
      </c>
    </row>
    <row r="4774" spans="1:19" hidden="1" x14ac:dyDescent="0.25">
      <c r="A4774" t="s">
        <v>16</v>
      </c>
      <c r="B4774">
        <v>1000</v>
      </c>
      <c r="C4774">
        <v>100</v>
      </c>
      <c r="D4774">
        <v>1</v>
      </c>
      <c r="E4774">
        <v>40</v>
      </c>
      <c r="F4774">
        <v>1</v>
      </c>
      <c r="G4774">
        <v>4.6623979999999996</v>
      </c>
      <c r="H4774">
        <v>3.0913930000000001</v>
      </c>
      <c r="I4774">
        <v>26.939412000000001</v>
      </c>
      <c r="J4774">
        <v>0.69075399999999998</v>
      </c>
      <c r="K4774" t="str">
        <f>MID(M4774,22,1)</f>
        <v>6</v>
      </c>
      <c r="L4774" t="s">
        <v>79</v>
      </c>
      <c r="M4774" t="s">
        <v>80</v>
      </c>
      <c r="N4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40</v>
      </c>
      <c r="O4774" t="e">
        <f>VLOOKUP(TableOMP[[#This Row],[Label]],TableAvg[],2,FALSE)</f>
        <v>#N/A</v>
      </c>
      <c r="P4774" t="e">
        <f>VLOOKUP(TableOMP[[#This Row],[Label]],TableAvg[],3,FALSE)</f>
        <v>#N/A</v>
      </c>
      <c r="Q4774" t="e">
        <f>TableOMP[[#This Row],[Avg]]-$U$2*TableOMP[[#This Row],[StdDev]]</f>
        <v>#N/A</v>
      </c>
      <c r="R4774" t="e">
        <f>TableOMP[[#This Row],[Avg]]+$U$2*TableOMP[[#This Row],[StdDev]]</f>
        <v>#N/A</v>
      </c>
      <c r="S4774" t="e">
        <f>IF(AND(TableOMP[[#This Row],[total_time]]&gt;=TableOMP[[#This Row],[Low]], TableOMP[[#This Row],[total_time]]&lt;=TableOMP[[#This Row],[High]]),1,0)</f>
        <v>#N/A</v>
      </c>
    </row>
    <row r="4775" spans="1:19" hidden="1" x14ac:dyDescent="0.25">
      <c r="A4775" t="s">
        <v>16</v>
      </c>
      <c r="B4775">
        <v>1000</v>
      </c>
      <c r="C4775">
        <v>100</v>
      </c>
      <c r="D4775">
        <v>1</v>
      </c>
      <c r="E4775">
        <v>39</v>
      </c>
      <c r="F4775">
        <v>1</v>
      </c>
      <c r="G4775">
        <v>3.8331789999999999</v>
      </c>
      <c r="H4775">
        <v>2.073518</v>
      </c>
      <c r="I4775">
        <v>29.247520000000002</v>
      </c>
      <c r="J4775">
        <v>0.76967200000000002</v>
      </c>
      <c r="K4775" t="str">
        <f>MID(M4775,22,1)</f>
        <v>6</v>
      </c>
      <c r="L4775" t="s">
        <v>79</v>
      </c>
      <c r="M4775" t="s">
        <v>80</v>
      </c>
      <c r="N4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39</v>
      </c>
      <c r="O4775" t="e">
        <f>VLOOKUP(TableOMP[[#This Row],[Label]],TableAvg[],2,FALSE)</f>
        <v>#N/A</v>
      </c>
      <c r="P4775" t="e">
        <f>VLOOKUP(TableOMP[[#This Row],[Label]],TableAvg[],3,FALSE)</f>
        <v>#N/A</v>
      </c>
      <c r="Q4775" t="e">
        <f>TableOMP[[#This Row],[Avg]]-$U$2*TableOMP[[#This Row],[StdDev]]</f>
        <v>#N/A</v>
      </c>
      <c r="R4775" t="e">
        <f>TableOMP[[#This Row],[Avg]]+$U$2*TableOMP[[#This Row],[StdDev]]</f>
        <v>#N/A</v>
      </c>
      <c r="S4775" t="e">
        <f>IF(AND(TableOMP[[#This Row],[total_time]]&gt;=TableOMP[[#This Row],[Low]], TableOMP[[#This Row],[total_time]]&lt;=TableOMP[[#This Row],[High]]),1,0)</f>
        <v>#N/A</v>
      </c>
    </row>
    <row r="4776" spans="1:19" hidden="1" x14ac:dyDescent="0.25">
      <c r="A4776" t="s">
        <v>16</v>
      </c>
      <c r="B4776">
        <v>1000</v>
      </c>
      <c r="C4776">
        <v>100</v>
      </c>
      <c r="D4776">
        <v>1</v>
      </c>
      <c r="E4776">
        <v>38</v>
      </c>
      <c r="F4776">
        <v>1</v>
      </c>
      <c r="G4776">
        <v>3.4249000000000001</v>
      </c>
      <c r="H4776">
        <v>1.834416</v>
      </c>
      <c r="I4776">
        <v>24.145038</v>
      </c>
      <c r="J4776">
        <v>0.65256899999999995</v>
      </c>
      <c r="K4776" t="str">
        <f>MID(M4776,22,1)</f>
        <v>6</v>
      </c>
      <c r="L4776" t="s">
        <v>79</v>
      </c>
      <c r="M4776" t="s">
        <v>80</v>
      </c>
      <c r="N4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38</v>
      </c>
      <c r="O4776" t="e">
        <f>VLOOKUP(TableOMP[[#This Row],[Label]],TableAvg[],2,FALSE)</f>
        <v>#N/A</v>
      </c>
      <c r="P4776" t="e">
        <f>VLOOKUP(TableOMP[[#This Row],[Label]],TableAvg[],3,FALSE)</f>
        <v>#N/A</v>
      </c>
      <c r="Q4776" t="e">
        <f>TableOMP[[#This Row],[Avg]]-$U$2*TableOMP[[#This Row],[StdDev]]</f>
        <v>#N/A</v>
      </c>
      <c r="R4776" t="e">
        <f>TableOMP[[#This Row],[Avg]]+$U$2*TableOMP[[#This Row],[StdDev]]</f>
        <v>#N/A</v>
      </c>
      <c r="S4776" t="e">
        <f>IF(AND(TableOMP[[#This Row],[total_time]]&gt;=TableOMP[[#This Row],[Low]], TableOMP[[#This Row],[total_time]]&lt;=TableOMP[[#This Row],[High]]),1,0)</f>
        <v>#N/A</v>
      </c>
    </row>
    <row r="4777" spans="1:19" hidden="1" x14ac:dyDescent="0.25">
      <c r="A4777" t="s">
        <v>16</v>
      </c>
      <c r="B4777">
        <v>1000</v>
      </c>
      <c r="C4777">
        <v>100</v>
      </c>
      <c r="D4777">
        <v>1</v>
      </c>
      <c r="E4777">
        <v>37</v>
      </c>
      <c r="F4777">
        <v>1</v>
      </c>
      <c r="G4777">
        <v>3.27047</v>
      </c>
      <c r="H4777">
        <v>1.798637</v>
      </c>
      <c r="I4777">
        <v>21.799838000000001</v>
      </c>
      <c r="J4777">
        <v>0.60555099999999995</v>
      </c>
      <c r="K4777" t="str">
        <f>MID(M4777,22,1)</f>
        <v>6</v>
      </c>
      <c r="L4777" t="s">
        <v>79</v>
      </c>
      <c r="M4777" t="s">
        <v>80</v>
      </c>
      <c r="N4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37</v>
      </c>
      <c r="O4777" t="e">
        <f>VLOOKUP(TableOMP[[#This Row],[Label]],TableAvg[],2,FALSE)</f>
        <v>#N/A</v>
      </c>
      <c r="P4777" t="e">
        <f>VLOOKUP(TableOMP[[#This Row],[Label]],TableAvg[],3,FALSE)</f>
        <v>#N/A</v>
      </c>
      <c r="Q4777" t="e">
        <f>TableOMP[[#This Row],[Avg]]-$U$2*TableOMP[[#This Row],[StdDev]]</f>
        <v>#N/A</v>
      </c>
      <c r="R4777" t="e">
        <f>TableOMP[[#This Row],[Avg]]+$U$2*TableOMP[[#This Row],[StdDev]]</f>
        <v>#N/A</v>
      </c>
      <c r="S4777" t="e">
        <f>IF(AND(TableOMP[[#This Row],[total_time]]&gt;=TableOMP[[#This Row],[Low]], TableOMP[[#This Row],[total_time]]&lt;=TableOMP[[#This Row],[High]]),1,0)</f>
        <v>#N/A</v>
      </c>
    </row>
    <row r="4778" spans="1:19" hidden="1" x14ac:dyDescent="0.25">
      <c r="A4778" t="s">
        <v>16</v>
      </c>
      <c r="B4778">
        <v>1000</v>
      </c>
      <c r="C4778">
        <v>100</v>
      </c>
      <c r="D4778">
        <v>1</v>
      </c>
      <c r="E4778">
        <v>36</v>
      </c>
      <c r="F4778">
        <v>1</v>
      </c>
      <c r="G4778">
        <v>3.368042</v>
      </c>
      <c r="H4778">
        <v>1.8576839999999999</v>
      </c>
      <c r="I4778">
        <v>22.155601999999998</v>
      </c>
      <c r="J4778">
        <v>0.63301700000000005</v>
      </c>
      <c r="K4778" t="str">
        <f>MID(M4778,22,1)</f>
        <v>6</v>
      </c>
      <c r="L4778" t="s">
        <v>79</v>
      </c>
      <c r="M4778" t="s">
        <v>80</v>
      </c>
      <c r="N4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36</v>
      </c>
      <c r="O4778" t="e">
        <f>VLOOKUP(TableOMP[[#This Row],[Label]],TableAvg[],2,FALSE)</f>
        <v>#N/A</v>
      </c>
      <c r="P4778" t="e">
        <f>VLOOKUP(TableOMP[[#This Row],[Label]],TableAvg[],3,FALSE)</f>
        <v>#N/A</v>
      </c>
      <c r="Q4778" t="e">
        <f>TableOMP[[#This Row],[Avg]]-$U$2*TableOMP[[#This Row],[StdDev]]</f>
        <v>#N/A</v>
      </c>
      <c r="R4778" t="e">
        <f>TableOMP[[#This Row],[Avg]]+$U$2*TableOMP[[#This Row],[StdDev]]</f>
        <v>#N/A</v>
      </c>
      <c r="S4778" t="e">
        <f>IF(AND(TableOMP[[#This Row],[total_time]]&gt;=TableOMP[[#This Row],[Low]], TableOMP[[#This Row],[total_time]]&lt;=TableOMP[[#This Row],[High]]),1,0)</f>
        <v>#N/A</v>
      </c>
    </row>
    <row r="4779" spans="1:19" hidden="1" x14ac:dyDescent="0.25">
      <c r="A4779" t="s">
        <v>16</v>
      </c>
      <c r="B4779">
        <v>1000</v>
      </c>
      <c r="C4779">
        <v>100</v>
      </c>
      <c r="D4779">
        <v>1</v>
      </c>
      <c r="E4779">
        <v>35</v>
      </c>
      <c r="F4779">
        <v>1</v>
      </c>
      <c r="G4779">
        <v>3.706982</v>
      </c>
      <c r="H4779">
        <v>2.0802339999999999</v>
      </c>
      <c r="I4779">
        <v>25.86964</v>
      </c>
      <c r="J4779">
        <v>0.76087199999999999</v>
      </c>
      <c r="K4779" t="str">
        <f>MID(M4779,22,1)</f>
        <v>6</v>
      </c>
      <c r="L4779" t="s">
        <v>79</v>
      </c>
      <c r="M4779" t="s">
        <v>80</v>
      </c>
      <c r="N4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35</v>
      </c>
      <c r="O4779" t="e">
        <f>VLOOKUP(TableOMP[[#This Row],[Label]],TableAvg[],2,FALSE)</f>
        <v>#N/A</v>
      </c>
      <c r="P4779" t="e">
        <f>VLOOKUP(TableOMP[[#This Row],[Label]],TableAvg[],3,FALSE)</f>
        <v>#N/A</v>
      </c>
      <c r="Q4779" t="e">
        <f>TableOMP[[#This Row],[Avg]]-$U$2*TableOMP[[#This Row],[StdDev]]</f>
        <v>#N/A</v>
      </c>
      <c r="R4779" t="e">
        <f>TableOMP[[#This Row],[Avg]]+$U$2*TableOMP[[#This Row],[StdDev]]</f>
        <v>#N/A</v>
      </c>
      <c r="S4779" t="e">
        <f>IF(AND(TableOMP[[#This Row],[total_time]]&gt;=TableOMP[[#This Row],[Low]], TableOMP[[#This Row],[total_time]]&lt;=TableOMP[[#This Row],[High]]),1,0)</f>
        <v>#N/A</v>
      </c>
    </row>
    <row r="4780" spans="1:19" hidden="1" x14ac:dyDescent="0.25">
      <c r="A4780" t="s">
        <v>16</v>
      </c>
      <c r="B4780">
        <v>1000</v>
      </c>
      <c r="C4780">
        <v>100</v>
      </c>
      <c r="D4780">
        <v>1</v>
      </c>
      <c r="E4780">
        <v>34</v>
      </c>
      <c r="F4780">
        <v>1</v>
      </c>
      <c r="G4780">
        <v>3.0865809999999998</v>
      </c>
      <c r="H4780">
        <v>1.509798</v>
      </c>
      <c r="I4780">
        <v>18.6175</v>
      </c>
      <c r="J4780">
        <v>0.56416699999999997</v>
      </c>
      <c r="K4780" t="str">
        <f>MID(M4780,22,1)</f>
        <v>6</v>
      </c>
      <c r="L4780" t="s">
        <v>79</v>
      </c>
      <c r="M4780" t="s">
        <v>80</v>
      </c>
      <c r="N4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34</v>
      </c>
      <c r="O4780" t="e">
        <f>VLOOKUP(TableOMP[[#This Row],[Label]],TableAvg[],2,FALSE)</f>
        <v>#N/A</v>
      </c>
      <c r="P4780" t="e">
        <f>VLOOKUP(TableOMP[[#This Row],[Label]],TableAvg[],3,FALSE)</f>
        <v>#N/A</v>
      </c>
      <c r="Q4780" t="e">
        <f>TableOMP[[#This Row],[Avg]]-$U$2*TableOMP[[#This Row],[StdDev]]</f>
        <v>#N/A</v>
      </c>
      <c r="R4780" t="e">
        <f>TableOMP[[#This Row],[Avg]]+$U$2*TableOMP[[#This Row],[StdDev]]</f>
        <v>#N/A</v>
      </c>
      <c r="S4780" t="e">
        <f>IF(AND(TableOMP[[#This Row],[total_time]]&gt;=TableOMP[[#This Row],[Low]], TableOMP[[#This Row],[total_time]]&lt;=TableOMP[[#This Row],[High]]),1,0)</f>
        <v>#N/A</v>
      </c>
    </row>
    <row r="4781" spans="1:19" hidden="1" x14ac:dyDescent="0.25">
      <c r="A4781" t="s">
        <v>16</v>
      </c>
      <c r="B4781">
        <v>1000</v>
      </c>
      <c r="C4781">
        <v>100</v>
      </c>
      <c r="D4781">
        <v>1</v>
      </c>
      <c r="E4781">
        <v>33</v>
      </c>
      <c r="F4781">
        <v>1</v>
      </c>
      <c r="G4781">
        <v>2.9538229999999999</v>
      </c>
      <c r="H4781">
        <v>1.481039</v>
      </c>
      <c r="I4781">
        <v>17.326408000000001</v>
      </c>
      <c r="J4781">
        <v>0.54144999999999999</v>
      </c>
      <c r="K4781" t="str">
        <f>MID(M4781,22,1)</f>
        <v>6</v>
      </c>
      <c r="L4781" t="s">
        <v>79</v>
      </c>
      <c r="M4781" t="s">
        <v>80</v>
      </c>
      <c r="N4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33</v>
      </c>
      <c r="O4781" t="e">
        <f>VLOOKUP(TableOMP[[#This Row],[Label]],TableAvg[],2,FALSE)</f>
        <v>#N/A</v>
      </c>
      <c r="P4781" t="e">
        <f>VLOOKUP(TableOMP[[#This Row],[Label]],TableAvg[],3,FALSE)</f>
        <v>#N/A</v>
      </c>
      <c r="Q4781" t="e">
        <f>TableOMP[[#This Row],[Avg]]-$U$2*TableOMP[[#This Row],[StdDev]]</f>
        <v>#N/A</v>
      </c>
      <c r="R4781" t="e">
        <f>TableOMP[[#This Row],[Avg]]+$U$2*TableOMP[[#This Row],[StdDev]]</f>
        <v>#N/A</v>
      </c>
      <c r="S4781" t="e">
        <f>IF(AND(TableOMP[[#This Row],[total_time]]&gt;=TableOMP[[#This Row],[Low]], TableOMP[[#This Row],[total_time]]&lt;=TableOMP[[#This Row],[High]]),1,0)</f>
        <v>#N/A</v>
      </c>
    </row>
    <row r="4782" spans="1:19" hidden="1" x14ac:dyDescent="0.25">
      <c r="A4782" t="s">
        <v>16</v>
      </c>
      <c r="B4782">
        <v>1000</v>
      </c>
      <c r="C4782">
        <v>100</v>
      </c>
      <c r="D4782">
        <v>1</v>
      </c>
      <c r="E4782">
        <v>32</v>
      </c>
      <c r="F4782">
        <v>1</v>
      </c>
      <c r="G4782">
        <v>3.1691210000000001</v>
      </c>
      <c r="H4782">
        <v>1.6027149999999999</v>
      </c>
      <c r="I4782">
        <v>15.800656999999999</v>
      </c>
      <c r="J4782">
        <v>0.50969900000000001</v>
      </c>
      <c r="K4782" t="str">
        <f>MID(M4782,22,1)</f>
        <v>6</v>
      </c>
      <c r="L4782" t="s">
        <v>79</v>
      </c>
      <c r="M4782" t="s">
        <v>80</v>
      </c>
      <c r="N4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32</v>
      </c>
      <c r="O4782" t="e">
        <f>VLOOKUP(TableOMP[[#This Row],[Label]],TableAvg[],2,FALSE)</f>
        <v>#N/A</v>
      </c>
      <c r="P4782" t="e">
        <f>VLOOKUP(TableOMP[[#This Row],[Label]],TableAvg[],3,FALSE)</f>
        <v>#N/A</v>
      </c>
      <c r="Q4782" t="e">
        <f>TableOMP[[#This Row],[Avg]]-$U$2*TableOMP[[#This Row],[StdDev]]</f>
        <v>#N/A</v>
      </c>
      <c r="R4782" t="e">
        <f>TableOMP[[#This Row],[Avg]]+$U$2*TableOMP[[#This Row],[StdDev]]</f>
        <v>#N/A</v>
      </c>
      <c r="S4782" t="e">
        <f>IF(AND(TableOMP[[#This Row],[total_time]]&gt;=TableOMP[[#This Row],[Low]], TableOMP[[#This Row],[total_time]]&lt;=TableOMP[[#This Row],[High]]),1,0)</f>
        <v>#N/A</v>
      </c>
    </row>
    <row r="4783" spans="1:19" hidden="1" x14ac:dyDescent="0.25">
      <c r="A4783" t="s">
        <v>16</v>
      </c>
      <c r="B4783">
        <v>1000</v>
      </c>
      <c r="C4783">
        <v>100</v>
      </c>
      <c r="D4783">
        <v>1</v>
      </c>
      <c r="E4783">
        <v>31</v>
      </c>
      <c r="F4783">
        <v>1</v>
      </c>
      <c r="G4783">
        <v>3.0520909999999999</v>
      </c>
      <c r="H4783">
        <v>1.4203680000000001</v>
      </c>
      <c r="I4783">
        <v>14.654652</v>
      </c>
      <c r="J4783">
        <v>0.48848799999999998</v>
      </c>
      <c r="K4783" t="str">
        <f>MID(M4783,22,1)</f>
        <v>6</v>
      </c>
      <c r="L4783" t="s">
        <v>79</v>
      </c>
      <c r="M4783" t="s">
        <v>80</v>
      </c>
      <c r="N4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31</v>
      </c>
      <c r="O4783" t="e">
        <f>VLOOKUP(TableOMP[[#This Row],[Label]],TableAvg[],2,FALSE)</f>
        <v>#N/A</v>
      </c>
      <c r="P4783" t="e">
        <f>VLOOKUP(TableOMP[[#This Row],[Label]],TableAvg[],3,FALSE)</f>
        <v>#N/A</v>
      </c>
      <c r="Q4783" t="e">
        <f>TableOMP[[#This Row],[Avg]]-$U$2*TableOMP[[#This Row],[StdDev]]</f>
        <v>#N/A</v>
      </c>
      <c r="R4783" t="e">
        <f>TableOMP[[#This Row],[Avg]]+$U$2*TableOMP[[#This Row],[StdDev]]</f>
        <v>#N/A</v>
      </c>
      <c r="S4783" t="e">
        <f>IF(AND(TableOMP[[#This Row],[total_time]]&gt;=TableOMP[[#This Row],[Low]], TableOMP[[#This Row],[total_time]]&lt;=TableOMP[[#This Row],[High]]),1,0)</f>
        <v>#N/A</v>
      </c>
    </row>
    <row r="4784" spans="1:19" hidden="1" x14ac:dyDescent="0.25">
      <c r="A4784" t="s">
        <v>16</v>
      </c>
      <c r="B4784">
        <v>1000</v>
      </c>
      <c r="C4784">
        <v>100</v>
      </c>
      <c r="D4784">
        <v>1</v>
      </c>
      <c r="E4784">
        <v>30</v>
      </c>
      <c r="F4784">
        <v>1</v>
      </c>
      <c r="G4784">
        <v>3.283013</v>
      </c>
      <c r="H4784">
        <v>1.759646</v>
      </c>
      <c r="I4784">
        <v>14.759662000000001</v>
      </c>
      <c r="J4784">
        <v>0.50895400000000002</v>
      </c>
      <c r="K4784" t="str">
        <f>MID(M4784,22,1)</f>
        <v>6</v>
      </c>
      <c r="L4784" t="s">
        <v>79</v>
      </c>
      <c r="M4784" t="s">
        <v>80</v>
      </c>
      <c r="N4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30</v>
      </c>
      <c r="O4784" t="e">
        <f>VLOOKUP(TableOMP[[#This Row],[Label]],TableAvg[],2,FALSE)</f>
        <v>#N/A</v>
      </c>
      <c r="P4784" t="e">
        <f>VLOOKUP(TableOMP[[#This Row],[Label]],TableAvg[],3,FALSE)</f>
        <v>#N/A</v>
      </c>
      <c r="Q4784" t="e">
        <f>TableOMP[[#This Row],[Avg]]-$U$2*TableOMP[[#This Row],[StdDev]]</f>
        <v>#N/A</v>
      </c>
      <c r="R4784" t="e">
        <f>TableOMP[[#This Row],[Avg]]+$U$2*TableOMP[[#This Row],[StdDev]]</f>
        <v>#N/A</v>
      </c>
      <c r="S4784" t="e">
        <f>IF(AND(TableOMP[[#This Row],[total_time]]&gt;=TableOMP[[#This Row],[Low]], TableOMP[[#This Row],[total_time]]&lt;=TableOMP[[#This Row],[High]]),1,0)</f>
        <v>#N/A</v>
      </c>
    </row>
    <row r="4785" spans="1:19" hidden="1" x14ac:dyDescent="0.25">
      <c r="A4785" t="s">
        <v>16</v>
      </c>
      <c r="B4785">
        <v>1000</v>
      </c>
      <c r="C4785">
        <v>100</v>
      </c>
      <c r="D4785">
        <v>1</v>
      </c>
      <c r="E4785">
        <v>29</v>
      </c>
      <c r="F4785">
        <v>1</v>
      </c>
      <c r="G4785">
        <v>3.3432439999999999</v>
      </c>
      <c r="H4785">
        <v>1.8136490000000001</v>
      </c>
      <c r="I4785">
        <v>15.174231000000001</v>
      </c>
      <c r="J4785">
        <v>0.541937</v>
      </c>
      <c r="K4785" t="str">
        <f>MID(M4785,22,1)</f>
        <v>6</v>
      </c>
      <c r="L4785" t="s">
        <v>79</v>
      </c>
      <c r="M4785" t="s">
        <v>80</v>
      </c>
      <c r="N4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29</v>
      </c>
      <c r="O4785" t="e">
        <f>VLOOKUP(TableOMP[[#This Row],[Label]],TableAvg[],2,FALSE)</f>
        <v>#N/A</v>
      </c>
      <c r="P4785" t="e">
        <f>VLOOKUP(TableOMP[[#This Row],[Label]],TableAvg[],3,FALSE)</f>
        <v>#N/A</v>
      </c>
      <c r="Q4785" t="e">
        <f>TableOMP[[#This Row],[Avg]]-$U$2*TableOMP[[#This Row],[StdDev]]</f>
        <v>#N/A</v>
      </c>
      <c r="R4785" t="e">
        <f>TableOMP[[#This Row],[Avg]]+$U$2*TableOMP[[#This Row],[StdDev]]</f>
        <v>#N/A</v>
      </c>
      <c r="S4785" t="e">
        <f>IF(AND(TableOMP[[#This Row],[total_time]]&gt;=TableOMP[[#This Row],[Low]], TableOMP[[#This Row],[total_time]]&lt;=TableOMP[[#This Row],[High]]),1,0)</f>
        <v>#N/A</v>
      </c>
    </row>
    <row r="4786" spans="1:19" hidden="1" x14ac:dyDescent="0.25">
      <c r="A4786" t="s">
        <v>16</v>
      </c>
      <c r="B4786">
        <v>1000</v>
      </c>
      <c r="C4786">
        <v>100</v>
      </c>
      <c r="D4786">
        <v>1</v>
      </c>
      <c r="E4786">
        <v>28</v>
      </c>
      <c r="F4786">
        <v>1</v>
      </c>
      <c r="G4786">
        <v>3.2942719999999999</v>
      </c>
      <c r="H4786">
        <v>1.5195069999999999</v>
      </c>
      <c r="I4786">
        <v>17.898056</v>
      </c>
      <c r="J4786">
        <v>0.66289100000000001</v>
      </c>
      <c r="K4786" t="str">
        <f>MID(M4786,22,1)</f>
        <v>6</v>
      </c>
      <c r="L4786" t="s">
        <v>79</v>
      </c>
      <c r="M4786" t="s">
        <v>80</v>
      </c>
      <c r="N4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28</v>
      </c>
      <c r="O4786" t="e">
        <f>VLOOKUP(TableOMP[[#This Row],[Label]],TableAvg[],2,FALSE)</f>
        <v>#N/A</v>
      </c>
      <c r="P4786" t="e">
        <f>VLOOKUP(TableOMP[[#This Row],[Label]],TableAvg[],3,FALSE)</f>
        <v>#N/A</v>
      </c>
      <c r="Q4786" t="e">
        <f>TableOMP[[#This Row],[Avg]]-$U$2*TableOMP[[#This Row],[StdDev]]</f>
        <v>#N/A</v>
      </c>
      <c r="R4786" t="e">
        <f>TableOMP[[#This Row],[Avg]]+$U$2*TableOMP[[#This Row],[StdDev]]</f>
        <v>#N/A</v>
      </c>
      <c r="S4786" t="e">
        <f>IF(AND(TableOMP[[#This Row],[total_time]]&gt;=TableOMP[[#This Row],[Low]], TableOMP[[#This Row],[total_time]]&lt;=TableOMP[[#This Row],[High]]),1,0)</f>
        <v>#N/A</v>
      </c>
    </row>
    <row r="4787" spans="1:19" hidden="1" x14ac:dyDescent="0.25">
      <c r="A4787" t="s">
        <v>16</v>
      </c>
      <c r="B4787">
        <v>1000</v>
      </c>
      <c r="C4787">
        <v>100</v>
      </c>
      <c r="D4787">
        <v>1</v>
      </c>
      <c r="E4787">
        <v>27</v>
      </c>
      <c r="F4787">
        <v>1</v>
      </c>
      <c r="G4787">
        <v>2.90523</v>
      </c>
      <c r="H4787">
        <v>1.447586</v>
      </c>
      <c r="I4787">
        <v>8.9598230000000001</v>
      </c>
      <c r="J4787">
        <v>0.344609</v>
      </c>
      <c r="K4787" t="str">
        <f>MID(M4787,22,1)</f>
        <v>6</v>
      </c>
      <c r="L4787" t="s">
        <v>79</v>
      </c>
      <c r="M4787" t="s">
        <v>80</v>
      </c>
      <c r="N4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27</v>
      </c>
      <c r="O4787" t="e">
        <f>VLOOKUP(TableOMP[[#This Row],[Label]],TableAvg[],2,FALSE)</f>
        <v>#N/A</v>
      </c>
      <c r="P4787" t="e">
        <f>VLOOKUP(TableOMP[[#This Row],[Label]],TableAvg[],3,FALSE)</f>
        <v>#N/A</v>
      </c>
      <c r="Q4787" t="e">
        <f>TableOMP[[#This Row],[Avg]]-$U$2*TableOMP[[#This Row],[StdDev]]</f>
        <v>#N/A</v>
      </c>
      <c r="R4787" t="e">
        <f>TableOMP[[#This Row],[Avg]]+$U$2*TableOMP[[#This Row],[StdDev]]</f>
        <v>#N/A</v>
      </c>
      <c r="S4787" t="e">
        <f>IF(AND(TableOMP[[#This Row],[total_time]]&gt;=TableOMP[[#This Row],[Low]], TableOMP[[#This Row],[total_time]]&lt;=TableOMP[[#This Row],[High]]),1,0)</f>
        <v>#N/A</v>
      </c>
    </row>
    <row r="4788" spans="1:19" hidden="1" x14ac:dyDescent="0.25">
      <c r="A4788" t="s">
        <v>16</v>
      </c>
      <c r="B4788">
        <v>1000</v>
      </c>
      <c r="C4788">
        <v>100</v>
      </c>
      <c r="D4788">
        <v>1</v>
      </c>
      <c r="E4788">
        <v>26</v>
      </c>
      <c r="F4788">
        <v>1</v>
      </c>
      <c r="G4788">
        <v>2.7534190000000001</v>
      </c>
      <c r="H4788">
        <v>1.279984</v>
      </c>
      <c r="I4788">
        <v>8.5124110000000002</v>
      </c>
      <c r="J4788">
        <v>0.34049600000000002</v>
      </c>
      <c r="K4788" t="str">
        <f>MID(M4788,22,1)</f>
        <v>6</v>
      </c>
      <c r="L4788" t="s">
        <v>79</v>
      </c>
      <c r="M4788" t="s">
        <v>80</v>
      </c>
      <c r="N4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26</v>
      </c>
      <c r="O4788" t="e">
        <f>VLOOKUP(TableOMP[[#This Row],[Label]],TableAvg[],2,FALSE)</f>
        <v>#N/A</v>
      </c>
      <c r="P4788" t="e">
        <f>VLOOKUP(TableOMP[[#This Row],[Label]],TableAvg[],3,FALSE)</f>
        <v>#N/A</v>
      </c>
      <c r="Q4788" t="e">
        <f>TableOMP[[#This Row],[Avg]]-$U$2*TableOMP[[#This Row],[StdDev]]</f>
        <v>#N/A</v>
      </c>
      <c r="R4788" t="e">
        <f>TableOMP[[#This Row],[Avg]]+$U$2*TableOMP[[#This Row],[StdDev]]</f>
        <v>#N/A</v>
      </c>
      <c r="S4788" t="e">
        <f>IF(AND(TableOMP[[#This Row],[total_time]]&gt;=TableOMP[[#This Row],[Low]], TableOMP[[#This Row],[total_time]]&lt;=TableOMP[[#This Row],[High]]),1,0)</f>
        <v>#N/A</v>
      </c>
    </row>
    <row r="4789" spans="1:19" hidden="1" x14ac:dyDescent="0.25">
      <c r="A4789" t="s">
        <v>16</v>
      </c>
      <c r="B4789">
        <v>1000</v>
      </c>
      <c r="C4789">
        <v>100</v>
      </c>
      <c r="D4789">
        <v>1</v>
      </c>
      <c r="E4789">
        <v>25</v>
      </c>
      <c r="F4789">
        <v>1</v>
      </c>
      <c r="G4789">
        <v>2.580031</v>
      </c>
      <c r="H4789">
        <v>1.048117</v>
      </c>
      <c r="I4789">
        <v>6.3556660000000003</v>
      </c>
      <c r="J4789">
        <v>0.26481900000000003</v>
      </c>
      <c r="K4789" t="str">
        <f>MID(M4789,22,1)</f>
        <v>6</v>
      </c>
      <c r="L4789" t="s">
        <v>79</v>
      </c>
      <c r="M4789" t="s">
        <v>80</v>
      </c>
      <c r="N4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25</v>
      </c>
      <c r="O4789" t="e">
        <f>VLOOKUP(TableOMP[[#This Row],[Label]],TableAvg[],2,FALSE)</f>
        <v>#N/A</v>
      </c>
      <c r="P4789" t="e">
        <f>VLOOKUP(TableOMP[[#This Row],[Label]],TableAvg[],3,FALSE)</f>
        <v>#N/A</v>
      </c>
      <c r="Q4789" t="e">
        <f>TableOMP[[#This Row],[Avg]]-$U$2*TableOMP[[#This Row],[StdDev]]</f>
        <v>#N/A</v>
      </c>
      <c r="R4789" t="e">
        <f>TableOMP[[#This Row],[Avg]]+$U$2*TableOMP[[#This Row],[StdDev]]</f>
        <v>#N/A</v>
      </c>
      <c r="S4789" t="e">
        <f>IF(AND(TableOMP[[#This Row],[total_time]]&gt;=TableOMP[[#This Row],[Low]], TableOMP[[#This Row],[total_time]]&lt;=TableOMP[[#This Row],[High]]),1,0)</f>
        <v>#N/A</v>
      </c>
    </row>
    <row r="4790" spans="1:19" hidden="1" x14ac:dyDescent="0.25">
      <c r="A4790" t="s">
        <v>16</v>
      </c>
      <c r="B4790">
        <v>1000</v>
      </c>
      <c r="C4790">
        <v>100</v>
      </c>
      <c r="D4790">
        <v>1</v>
      </c>
      <c r="E4790">
        <v>24</v>
      </c>
      <c r="F4790">
        <v>1</v>
      </c>
      <c r="G4790">
        <v>2.7338469999999999</v>
      </c>
      <c r="H4790">
        <v>1.328454</v>
      </c>
      <c r="I4790">
        <v>5.884557</v>
      </c>
      <c r="J4790">
        <v>0.25585000000000002</v>
      </c>
      <c r="K4790" t="str">
        <f>MID(M4790,22,1)</f>
        <v>6</v>
      </c>
      <c r="L4790" t="s">
        <v>79</v>
      </c>
      <c r="M4790" t="s">
        <v>80</v>
      </c>
      <c r="N4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24</v>
      </c>
      <c r="O4790" t="e">
        <f>VLOOKUP(TableOMP[[#This Row],[Label]],TableAvg[],2,FALSE)</f>
        <v>#N/A</v>
      </c>
      <c r="P4790" t="e">
        <f>VLOOKUP(TableOMP[[#This Row],[Label]],TableAvg[],3,FALSE)</f>
        <v>#N/A</v>
      </c>
      <c r="Q4790" t="e">
        <f>TableOMP[[#This Row],[Avg]]-$U$2*TableOMP[[#This Row],[StdDev]]</f>
        <v>#N/A</v>
      </c>
      <c r="R4790" t="e">
        <f>TableOMP[[#This Row],[Avg]]+$U$2*TableOMP[[#This Row],[StdDev]]</f>
        <v>#N/A</v>
      </c>
      <c r="S4790" t="e">
        <f>IF(AND(TableOMP[[#This Row],[total_time]]&gt;=TableOMP[[#This Row],[Low]], TableOMP[[#This Row],[total_time]]&lt;=TableOMP[[#This Row],[High]]),1,0)</f>
        <v>#N/A</v>
      </c>
    </row>
    <row r="4791" spans="1:19" hidden="1" x14ac:dyDescent="0.25">
      <c r="A4791" t="s">
        <v>16</v>
      </c>
      <c r="B4791">
        <v>1000</v>
      </c>
      <c r="C4791">
        <v>100</v>
      </c>
      <c r="D4791">
        <v>1</v>
      </c>
      <c r="E4791">
        <v>23</v>
      </c>
      <c r="F4791">
        <v>1</v>
      </c>
      <c r="G4791">
        <v>2.9647459999999999</v>
      </c>
      <c r="H4791">
        <v>1.405859</v>
      </c>
      <c r="I4791">
        <v>12.414073999999999</v>
      </c>
      <c r="J4791">
        <v>0.564276</v>
      </c>
      <c r="K4791" t="str">
        <f>MID(M4791,22,1)</f>
        <v>6</v>
      </c>
      <c r="L4791" t="s">
        <v>79</v>
      </c>
      <c r="M4791" t="s">
        <v>80</v>
      </c>
      <c r="N4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23</v>
      </c>
      <c r="O4791" t="e">
        <f>VLOOKUP(TableOMP[[#This Row],[Label]],TableAvg[],2,FALSE)</f>
        <v>#N/A</v>
      </c>
      <c r="P4791" t="e">
        <f>VLOOKUP(TableOMP[[#This Row],[Label]],TableAvg[],3,FALSE)</f>
        <v>#N/A</v>
      </c>
      <c r="Q4791" t="e">
        <f>TableOMP[[#This Row],[Avg]]-$U$2*TableOMP[[#This Row],[StdDev]]</f>
        <v>#N/A</v>
      </c>
      <c r="R4791" t="e">
        <f>TableOMP[[#This Row],[Avg]]+$U$2*TableOMP[[#This Row],[StdDev]]</f>
        <v>#N/A</v>
      </c>
      <c r="S4791" t="e">
        <f>IF(AND(TableOMP[[#This Row],[total_time]]&gt;=TableOMP[[#This Row],[Low]], TableOMP[[#This Row],[total_time]]&lt;=TableOMP[[#This Row],[High]]),1,0)</f>
        <v>#N/A</v>
      </c>
    </row>
    <row r="4792" spans="1:19" hidden="1" x14ac:dyDescent="0.25">
      <c r="A4792" t="s">
        <v>16</v>
      </c>
      <c r="B4792">
        <v>1000</v>
      </c>
      <c r="C4792">
        <v>100</v>
      </c>
      <c r="D4792">
        <v>1</v>
      </c>
      <c r="E4792">
        <v>22</v>
      </c>
      <c r="F4792">
        <v>1</v>
      </c>
      <c r="G4792">
        <v>2.4125990000000002</v>
      </c>
      <c r="H4792">
        <v>0.98381799999999997</v>
      </c>
      <c r="I4792">
        <v>4.1990400000000001</v>
      </c>
      <c r="J4792">
        <v>0.19995399999999999</v>
      </c>
      <c r="K4792" t="str">
        <f>MID(M4792,22,1)</f>
        <v>6</v>
      </c>
      <c r="L4792" t="s">
        <v>79</v>
      </c>
      <c r="M4792" t="s">
        <v>80</v>
      </c>
      <c r="N4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22</v>
      </c>
      <c r="O4792" t="e">
        <f>VLOOKUP(TableOMP[[#This Row],[Label]],TableAvg[],2,FALSE)</f>
        <v>#N/A</v>
      </c>
      <c r="P4792" t="e">
        <f>VLOOKUP(TableOMP[[#This Row],[Label]],TableAvg[],3,FALSE)</f>
        <v>#N/A</v>
      </c>
      <c r="Q4792" t="e">
        <f>TableOMP[[#This Row],[Avg]]-$U$2*TableOMP[[#This Row],[StdDev]]</f>
        <v>#N/A</v>
      </c>
      <c r="R4792" t="e">
        <f>TableOMP[[#This Row],[Avg]]+$U$2*TableOMP[[#This Row],[StdDev]]</f>
        <v>#N/A</v>
      </c>
      <c r="S4792" t="e">
        <f>IF(AND(TableOMP[[#This Row],[total_time]]&gt;=TableOMP[[#This Row],[Low]], TableOMP[[#This Row],[total_time]]&lt;=TableOMP[[#This Row],[High]]),1,0)</f>
        <v>#N/A</v>
      </c>
    </row>
    <row r="4793" spans="1:19" hidden="1" x14ac:dyDescent="0.25">
      <c r="A4793" t="s">
        <v>16</v>
      </c>
      <c r="B4793">
        <v>1000</v>
      </c>
      <c r="C4793">
        <v>100</v>
      </c>
      <c r="D4793">
        <v>1</v>
      </c>
      <c r="E4793">
        <v>21</v>
      </c>
      <c r="F4793">
        <v>1</v>
      </c>
      <c r="G4793">
        <v>2.4791400000000001</v>
      </c>
      <c r="H4793">
        <v>1.0176540000000001</v>
      </c>
      <c r="I4793">
        <v>4.5802110000000003</v>
      </c>
      <c r="J4793">
        <v>0.22901099999999999</v>
      </c>
      <c r="K4793" t="str">
        <f>MID(M4793,22,1)</f>
        <v>6</v>
      </c>
      <c r="L4793" t="s">
        <v>79</v>
      </c>
      <c r="M4793" t="s">
        <v>80</v>
      </c>
      <c r="N4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21</v>
      </c>
      <c r="O4793" t="e">
        <f>VLOOKUP(TableOMP[[#This Row],[Label]],TableAvg[],2,FALSE)</f>
        <v>#N/A</v>
      </c>
      <c r="P4793" t="e">
        <f>VLOOKUP(TableOMP[[#This Row],[Label]],TableAvg[],3,FALSE)</f>
        <v>#N/A</v>
      </c>
      <c r="Q4793" t="e">
        <f>TableOMP[[#This Row],[Avg]]-$U$2*TableOMP[[#This Row],[StdDev]]</f>
        <v>#N/A</v>
      </c>
      <c r="R4793" t="e">
        <f>TableOMP[[#This Row],[Avg]]+$U$2*TableOMP[[#This Row],[StdDev]]</f>
        <v>#N/A</v>
      </c>
      <c r="S4793" t="e">
        <f>IF(AND(TableOMP[[#This Row],[total_time]]&gt;=TableOMP[[#This Row],[Low]], TableOMP[[#This Row],[total_time]]&lt;=TableOMP[[#This Row],[High]]),1,0)</f>
        <v>#N/A</v>
      </c>
    </row>
    <row r="4794" spans="1:19" hidden="1" x14ac:dyDescent="0.25">
      <c r="A4794" t="s">
        <v>16</v>
      </c>
      <c r="B4794">
        <v>1000</v>
      </c>
      <c r="C4794">
        <v>100</v>
      </c>
      <c r="D4794">
        <v>1</v>
      </c>
      <c r="E4794">
        <v>20</v>
      </c>
      <c r="F4794">
        <v>1</v>
      </c>
      <c r="G4794">
        <v>2.3327040000000001</v>
      </c>
      <c r="H4794">
        <v>0.78492200000000001</v>
      </c>
      <c r="I4794">
        <v>3.4540679999999999</v>
      </c>
      <c r="J4794">
        <v>0.18179300000000001</v>
      </c>
      <c r="K4794" t="str">
        <f>MID(M4794,22,1)</f>
        <v>6</v>
      </c>
      <c r="L4794" t="s">
        <v>79</v>
      </c>
      <c r="M4794" t="s">
        <v>80</v>
      </c>
      <c r="N4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20</v>
      </c>
      <c r="O4794" t="e">
        <f>VLOOKUP(TableOMP[[#This Row],[Label]],TableAvg[],2,FALSE)</f>
        <v>#N/A</v>
      </c>
      <c r="P4794" t="e">
        <f>VLOOKUP(TableOMP[[#This Row],[Label]],TableAvg[],3,FALSE)</f>
        <v>#N/A</v>
      </c>
      <c r="Q4794" t="e">
        <f>TableOMP[[#This Row],[Avg]]-$U$2*TableOMP[[#This Row],[StdDev]]</f>
        <v>#N/A</v>
      </c>
      <c r="R4794" t="e">
        <f>TableOMP[[#This Row],[Avg]]+$U$2*TableOMP[[#This Row],[StdDev]]</f>
        <v>#N/A</v>
      </c>
      <c r="S4794" t="e">
        <f>IF(AND(TableOMP[[#This Row],[total_time]]&gt;=TableOMP[[#This Row],[Low]], TableOMP[[#This Row],[total_time]]&lt;=TableOMP[[#This Row],[High]]),1,0)</f>
        <v>#N/A</v>
      </c>
    </row>
    <row r="4795" spans="1:19" hidden="1" x14ac:dyDescent="0.25">
      <c r="A4795" t="s">
        <v>16</v>
      </c>
      <c r="B4795">
        <v>1000</v>
      </c>
      <c r="C4795">
        <v>100</v>
      </c>
      <c r="D4795">
        <v>1</v>
      </c>
      <c r="E4795">
        <v>19</v>
      </c>
      <c r="F4795">
        <v>1</v>
      </c>
      <c r="G4795">
        <v>2.5768990000000001</v>
      </c>
      <c r="H4795">
        <v>1.029288</v>
      </c>
      <c r="I4795">
        <v>3.8738139999999999</v>
      </c>
      <c r="J4795">
        <v>0.21521199999999999</v>
      </c>
      <c r="K4795" t="str">
        <f>MID(M4795,22,1)</f>
        <v>6</v>
      </c>
      <c r="L4795" t="s">
        <v>79</v>
      </c>
      <c r="M4795" t="s">
        <v>80</v>
      </c>
      <c r="N4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19</v>
      </c>
      <c r="O4795" t="e">
        <f>VLOOKUP(TableOMP[[#This Row],[Label]],TableAvg[],2,FALSE)</f>
        <v>#N/A</v>
      </c>
      <c r="P4795" t="e">
        <f>VLOOKUP(TableOMP[[#This Row],[Label]],TableAvg[],3,FALSE)</f>
        <v>#N/A</v>
      </c>
      <c r="Q4795" t="e">
        <f>TableOMP[[#This Row],[Avg]]-$U$2*TableOMP[[#This Row],[StdDev]]</f>
        <v>#N/A</v>
      </c>
      <c r="R4795" t="e">
        <f>TableOMP[[#This Row],[Avg]]+$U$2*TableOMP[[#This Row],[StdDev]]</f>
        <v>#N/A</v>
      </c>
      <c r="S4795" t="e">
        <f>IF(AND(TableOMP[[#This Row],[total_time]]&gt;=TableOMP[[#This Row],[Low]], TableOMP[[#This Row],[total_time]]&lt;=TableOMP[[#This Row],[High]]),1,0)</f>
        <v>#N/A</v>
      </c>
    </row>
    <row r="4796" spans="1:19" hidden="1" x14ac:dyDescent="0.25">
      <c r="A4796" t="s">
        <v>16</v>
      </c>
      <c r="B4796">
        <v>1000</v>
      </c>
      <c r="C4796">
        <v>100</v>
      </c>
      <c r="D4796">
        <v>1</v>
      </c>
      <c r="E4796">
        <v>18</v>
      </c>
      <c r="F4796">
        <v>1</v>
      </c>
      <c r="G4796">
        <v>2.3802379999999999</v>
      </c>
      <c r="H4796">
        <v>0.91249100000000005</v>
      </c>
      <c r="I4796">
        <v>2.4607610000000002</v>
      </c>
      <c r="J4796">
        <v>0.14475099999999999</v>
      </c>
      <c r="K4796" t="str">
        <f>MID(M4796,22,1)</f>
        <v>6</v>
      </c>
      <c r="L4796" t="s">
        <v>79</v>
      </c>
      <c r="M4796" t="s">
        <v>80</v>
      </c>
      <c r="N4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18</v>
      </c>
      <c r="O4796" t="e">
        <f>VLOOKUP(TableOMP[[#This Row],[Label]],TableAvg[],2,FALSE)</f>
        <v>#N/A</v>
      </c>
      <c r="P4796" t="e">
        <f>VLOOKUP(TableOMP[[#This Row],[Label]],TableAvg[],3,FALSE)</f>
        <v>#N/A</v>
      </c>
      <c r="Q4796" t="e">
        <f>TableOMP[[#This Row],[Avg]]-$U$2*TableOMP[[#This Row],[StdDev]]</f>
        <v>#N/A</v>
      </c>
      <c r="R4796" t="e">
        <f>TableOMP[[#This Row],[Avg]]+$U$2*TableOMP[[#This Row],[StdDev]]</f>
        <v>#N/A</v>
      </c>
      <c r="S4796" t="e">
        <f>IF(AND(TableOMP[[#This Row],[total_time]]&gt;=TableOMP[[#This Row],[Low]], TableOMP[[#This Row],[total_time]]&lt;=TableOMP[[#This Row],[High]]),1,0)</f>
        <v>#N/A</v>
      </c>
    </row>
    <row r="4797" spans="1:19" hidden="1" x14ac:dyDescent="0.25">
      <c r="A4797" t="s">
        <v>16</v>
      </c>
      <c r="B4797">
        <v>1000</v>
      </c>
      <c r="C4797">
        <v>100</v>
      </c>
      <c r="D4797">
        <v>1</v>
      </c>
      <c r="E4797">
        <v>17</v>
      </c>
      <c r="F4797">
        <v>1</v>
      </c>
      <c r="G4797">
        <v>2.0251809999999999</v>
      </c>
      <c r="H4797">
        <v>0.62617800000000001</v>
      </c>
      <c r="I4797">
        <v>1.5490090000000001</v>
      </c>
      <c r="J4797">
        <v>9.6812999999999996E-2</v>
      </c>
      <c r="K4797" t="str">
        <f>MID(M4797,22,1)</f>
        <v>6</v>
      </c>
      <c r="L4797" t="s">
        <v>79</v>
      </c>
      <c r="M4797" t="s">
        <v>80</v>
      </c>
      <c r="N4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17</v>
      </c>
      <c r="O4797" t="e">
        <f>VLOOKUP(TableOMP[[#This Row],[Label]],TableAvg[],2,FALSE)</f>
        <v>#N/A</v>
      </c>
      <c r="P4797" t="e">
        <f>VLOOKUP(TableOMP[[#This Row],[Label]],TableAvg[],3,FALSE)</f>
        <v>#N/A</v>
      </c>
      <c r="Q4797" t="e">
        <f>TableOMP[[#This Row],[Avg]]-$U$2*TableOMP[[#This Row],[StdDev]]</f>
        <v>#N/A</v>
      </c>
      <c r="R4797" t="e">
        <f>TableOMP[[#This Row],[Avg]]+$U$2*TableOMP[[#This Row],[StdDev]]</f>
        <v>#N/A</v>
      </c>
      <c r="S4797" t="e">
        <f>IF(AND(TableOMP[[#This Row],[total_time]]&gt;=TableOMP[[#This Row],[Low]], TableOMP[[#This Row],[total_time]]&lt;=TableOMP[[#This Row],[High]]),1,0)</f>
        <v>#N/A</v>
      </c>
    </row>
    <row r="4798" spans="1:19" hidden="1" x14ac:dyDescent="0.25">
      <c r="A4798" t="s">
        <v>16</v>
      </c>
      <c r="B4798">
        <v>1000</v>
      </c>
      <c r="C4798">
        <v>100</v>
      </c>
      <c r="D4798">
        <v>1</v>
      </c>
      <c r="E4798">
        <v>16</v>
      </c>
      <c r="F4798">
        <v>1</v>
      </c>
      <c r="G4798">
        <v>2.348217</v>
      </c>
      <c r="H4798">
        <v>0.89706399999999997</v>
      </c>
      <c r="I4798">
        <v>2.531933</v>
      </c>
      <c r="J4798">
        <v>0.168796</v>
      </c>
      <c r="K4798" t="str">
        <f>MID(M4798,22,1)</f>
        <v>6</v>
      </c>
      <c r="L4798" t="s">
        <v>79</v>
      </c>
      <c r="M4798" t="s">
        <v>80</v>
      </c>
      <c r="N4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16</v>
      </c>
      <c r="O4798" t="e">
        <f>VLOOKUP(TableOMP[[#This Row],[Label]],TableAvg[],2,FALSE)</f>
        <v>#N/A</v>
      </c>
      <c r="P4798" t="e">
        <f>VLOOKUP(TableOMP[[#This Row],[Label]],TableAvg[],3,FALSE)</f>
        <v>#N/A</v>
      </c>
      <c r="Q4798" t="e">
        <f>TableOMP[[#This Row],[Avg]]-$U$2*TableOMP[[#This Row],[StdDev]]</f>
        <v>#N/A</v>
      </c>
      <c r="R4798" t="e">
        <f>TableOMP[[#This Row],[Avg]]+$U$2*TableOMP[[#This Row],[StdDev]]</f>
        <v>#N/A</v>
      </c>
      <c r="S4798" t="e">
        <f>IF(AND(TableOMP[[#This Row],[total_time]]&gt;=TableOMP[[#This Row],[Low]], TableOMP[[#This Row],[total_time]]&lt;=TableOMP[[#This Row],[High]]),1,0)</f>
        <v>#N/A</v>
      </c>
    </row>
    <row r="4799" spans="1:19" hidden="1" x14ac:dyDescent="0.25">
      <c r="A4799" t="s">
        <v>16</v>
      </c>
      <c r="B4799">
        <v>1000</v>
      </c>
      <c r="C4799">
        <v>100</v>
      </c>
      <c r="D4799">
        <v>1</v>
      </c>
      <c r="E4799">
        <v>15</v>
      </c>
      <c r="F4799">
        <v>1</v>
      </c>
      <c r="G4799">
        <v>1.9545300000000001</v>
      </c>
      <c r="H4799">
        <v>0.53845100000000001</v>
      </c>
      <c r="I4799">
        <v>1.228755</v>
      </c>
      <c r="J4799">
        <v>8.7767999999999999E-2</v>
      </c>
      <c r="K4799" t="str">
        <f>MID(M4799,22,1)</f>
        <v>6</v>
      </c>
      <c r="L4799" t="s">
        <v>79</v>
      </c>
      <c r="M4799" t="s">
        <v>80</v>
      </c>
      <c r="N4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15</v>
      </c>
      <c r="O4799" t="e">
        <f>VLOOKUP(TableOMP[[#This Row],[Label]],TableAvg[],2,FALSE)</f>
        <v>#N/A</v>
      </c>
      <c r="P4799" t="e">
        <f>VLOOKUP(TableOMP[[#This Row],[Label]],TableAvg[],3,FALSE)</f>
        <v>#N/A</v>
      </c>
      <c r="Q4799" t="e">
        <f>TableOMP[[#This Row],[Avg]]-$U$2*TableOMP[[#This Row],[StdDev]]</f>
        <v>#N/A</v>
      </c>
      <c r="R4799" t="e">
        <f>TableOMP[[#This Row],[Avg]]+$U$2*TableOMP[[#This Row],[StdDev]]</f>
        <v>#N/A</v>
      </c>
      <c r="S4799" t="e">
        <f>IF(AND(TableOMP[[#This Row],[total_time]]&gt;=TableOMP[[#This Row],[Low]], TableOMP[[#This Row],[total_time]]&lt;=TableOMP[[#This Row],[High]]),1,0)</f>
        <v>#N/A</v>
      </c>
    </row>
    <row r="4800" spans="1:19" hidden="1" x14ac:dyDescent="0.25">
      <c r="A4800" t="s">
        <v>16</v>
      </c>
      <c r="B4800">
        <v>1000</v>
      </c>
      <c r="C4800">
        <v>100</v>
      </c>
      <c r="D4800">
        <v>1</v>
      </c>
      <c r="E4800">
        <v>14</v>
      </c>
      <c r="F4800">
        <v>1</v>
      </c>
      <c r="G4800">
        <v>1.9905440000000001</v>
      </c>
      <c r="H4800">
        <v>0.57407600000000003</v>
      </c>
      <c r="I4800">
        <v>1.076989</v>
      </c>
      <c r="J4800">
        <v>8.2845000000000002E-2</v>
      </c>
      <c r="K4800" t="str">
        <f>MID(M4800,22,1)</f>
        <v>6</v>
      </c>
      <c r="L4800" t="s">
        <v>79</v>
      </c>
      <c r="M4800" t="s">
        <v>80</v>
      </c>
      <c r="N4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14</v>
      </c>
      <c r="O4800" t="e">
        <f>VLOOKUP(TableOMP[[#This Row],[Label]],TableAvg[],2,FALSE)</f>
        <v>#N/A</v>
      </c>
      <c r="P4800" t="e">
        <f>VLOOKUP(TableOMP[[#This Row],[Label]],TableAvg[],3,FALSE)</f>
        <v>#N/A</v>
      </c>
      <c r="Q4800" t="e">
        <f>TableOMP[[#This Row],[Avg]]-$U$2*TableOMP[[#This Row],[StdDev]]</f>
        <v>#N/A</v>
      </c>
      <c r="R4800" t="e">
        <f>TableOMP[[#This Row],[Avg]]+$U$2*TableOMP[[#This Row],[StdDev]]</f>
        <v>#N/A</v>
      </c>
      <c r="S4800" t="e">
        <f>IF(AND(TableOMP[[#This Row],[total_time]]&gt;=TableOMP[[#This Row],[Low]], TableOMP[[#This Row],[total_time]]&lt;=TableOMP[[#This Row],[High]]),1,0)</f>
        <v>#N/A</v>
      </c>
    </row>
    <row r="4801" spans="1:19" hidden="1" x14ac:dyDescent="0.25">
      <c r="A4801" t="s">
        <v>16</v>
      </c>
      <c r="B4801">
        <v>1000</v>
      </c>
      <c r="C4801">
        <v>100</v>
      </c>
      <c r="D4801">
        <v>1</v>
      </c>
      <c r="E4801">
        <v>13</v>
      </c>
      <c r="F4801">
        <v>1</v>
      </c>
      <c r="G4801">
        <v>2.567437</v>
      </c>
      <c r="H4801">
        <v>1.098678</v>
      </c>
      <c r="I4801">
        <v>3.4908009999999998</v>
      </c>
      <c r="J4801">
        <v>0.29089999999999999</v>
      </c>
      <c r="K4801" t="str">
        <f>MID(M4801,22,1)</f>
        <v>6</v>
      </c>
      <c r="L4801" t="s">
        <v>79</v>
      </c>
      <c r="M4801" t="s">
        <v>80</v>
      </c>
      <c r="N4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13</v>
      </c>
      <c r="O4801" t="e">
        <f>VLOOKUP(TableOMP[[#This Row],[Label]],TableAvg[],2,FALSE)</f>
        <v>#N/A</v>
      </c>
      <c r="P4801" t="e">
        <f>VLOOKUP(TableOMP[[#This Row],[Label]],TableAvg[],3,FALSE)</f>
        <v>#N/A</v>
      </c>
      <c r="Q4801" t="e">
        <f>TableOMP[[#This Row],[Avg]]-$U$2*TableOMP[[#This Row],[StdDev]]</f>
        <v>#N/A</v>
      </c>
      <c r="R4801" t="e">
        <f>TableOMP[[#This Row],[Avg]]+$U$2*TableOMP[[#This Row],[StdDev]]</f>
        <v>#N/A</v>
      </c>
      <c r="S4801" t="e">
        <f>IF(AND(TableOMP[[#This Row],[total_time]]&gt;=TableOMP[[#This Row],[Low]], TableOMP[[#This Row],[total_time]]&lt;=TableOMP[[#This Row],[High]]),1,0)</f>
        <v>#N/A</v>
      </c>
    </row>
    <row r="4802" spans="1:19" hidden="1" x14ac:dyDescent="0.25">
      <c r="A4802" t="s">
        <v>16</v>
      </c>
      <c r="B4802">
        <v>1000</v>
      </c>
      <c r="C4802">
        <v>100</v>
      </c>
      <c r="D4802">
        <v>1</v>
      </c>
      <c r="E4802">
        <v>12</v>
      </c>
      <c r="F4802">
        <v>1</v>
      </c>
      <c r="G4802">
        <v>1.8584510000000001</v>
      </c>
      <c r="H4802">
        <v>0.54032100000000005</v>
      </c>
      <c r="I4802">
        <v>0.86361600000000005</v>
      </c>
      <c r="J4802">
        <v>7.8510999999999997E-2</v>
      </c>
      <c r="K4802" t="str">
        <f>MID(M4802,22,1)</f>
        <v>6</v>
      </c>
      <c r="L4802" t="s">
        <v>79</v>
      </c>
      <c r="M4802" t="s">
        <v>80</v>
      </c>
      <c r="N4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12</v>
      </c>
      <c r="O4802" t="e">
        <f>VLOOKUP(TableOMP[[#This Row],[Label]],TableAvg[],2,FALSE)</f>
        <v>#N/A</v>
      </c>
      <c r="P4802" t="e">
        <f>VLOOKUP(TableOMP[[#This Row],[Label]],TableAvg[],3,FALSE)</f>
        <v>#N/A</v>
      </c>
      <c r="Q4802" t="e">
        <f>TableOMP[[#This Row],[Avg]]-$U$2*TableOMP[[#This Row],[StdDev]]</f>
        <v>#N/A</v>
      </c>
      <c r="R4802" t="e">
        <f>TableOMP[[#This Row],[Avg]]+$U$2*TableOMP[[#This Row],[StdDev]]</f>
        <v>#N/A</v>
      </c>
      <c r="S4802" t="e">
        <f>IF(AND(TableOMP[[#This Row],[total_time]]&gt;=TableOMP[[#This Row],[Low]], TableOMP[[#This Row],[total_time]]&lt;=TableOMP[[#This Row],[High]]),1,0)</f>
        <v>#N/A</v>
      </c>
    </row>
    <row r="4803" spans="1:19" hidden="1" x14ac:dyDescent="0.25">
      <c r="A4803" t="s">
        <v>16</v>
      </c>
      <c r="B4803">
        <v>1000</v>
      </c>
      <c r="C4803">
        <v>100</v>
      </c>
      <c r="D4803">
        <v>1</v>
      </c>
      <c r="E4803">
        <v>11</v>
      </c>
      <c r="F4803">
        <v>1</v>
      </c>
      <c r="G4803">
        <v>1.9815529999999999</v>
      </c>
      <c r="H4803">
        <v>0.58637899999999998</v>
      </c>
      <c r="I4803">
        <v>0.64573100000000005</v>
      </c>
      <c r="J4803">
        <v>6.4573000000000005E-2</v>
      </c>
      <c r="K4803" t="str">
        <f>MID(M4803,22,1)</f>
        <v>6</v>
      </c>
      <c r="L4803" t="s">
        <v>79</v>
      </c>
      <c r="M4803" t="s">
        <v>80</v>
      </c>
      <c r="N4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11</v>
      </c>
      <c r="O4803" t="e">
        <f>VLOOKUP(TableOMP[[#This Row],[Label]],TableAvg[],2,FALSE)</f>
        <v>#N/A</v>
      </c>
      <c r="P4803" t="e">
        <f>VLOOKUP(TableOMP[[#This Row],[Label]],TableAvg[],3,FALSE)</f>
        <v>#N/A</v>
      </c>
      <c r="Q4803" t="e">
        <f>TableOMP[[#This Row],[Avg]]-$U$2*TableOMP[[#This Row],[StdDev]]</f>
        <v>#N/A</v>
      </c>
      <c r="R4803" t="e">
        <f>TableOMP[[#This Row],[Avg]]+$U$2*TableOMP[[#This Row],[StdDev]]</f>
        <v>#N/A</v>
      </c>
      <c r="S4803" t="e">
        <f>IF(AND(TableOMP[[#This Row],[total_time]]&gt;=TableOMP[[#This Row],[Low]], TableOMP[[#This Row],[total_time]]&lt;=TableOMP[[#This Row],[High]]),1,0)</f>
        <v>#N/A</v>
      </c>
    </row>
    <row r="4804" spans="1:19" hidden="1" x14ac:dyDescent="0.25">
      <c r="A4804" t="s">
        <v>16</v>
      </c>
      <c r="B4804">
        <v>1000</v>
      </c>
      <c r="C4804">
        <v>100</v>
      </c>
      <c r="D4804">
        <v>1</v>
      </c>
      <c r="E4804">
        <v>10</v>
      </c>
      <c r="F4804">
        <v>1</v>
      </c>
      <c r="G4804">
        <v>1.8497870000000001</v>
      </c>
      <c r="H4804">
        <v>0.49082500000000001</v>
      </c>
      <c r="I4804">
        <v>0.60142700000000004</v>
      </c>
      <c r="J4804">
        <v>6.6824999999999996E-2</v>
      </c>
      <c r="K4804" t="str">
        <f>MID(M4804,22,1)</f>
        <v>6</v>
      </c>
      <c r="L4804" t="s">
        <v>79</v>
      </c>
      <c r="M4804" t="s">
        <v>80</v>
      </c>
      <c r="N4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10</v>
      </c>
      <c r="O4804" t="e">
        <f>VLOOKUP(TableOMP[[#This Row],[Label]],TableAvg[],2,FALSE)</f>
        <v>#N/A</v>
      </c>
      <c r="P4804" t="e">
        <f>VLOOKUP(TableOMP[[#This Row],[Label]],TableAvg[],3,FALSE)</f>
        <v>#N/A</v>
      </c>
      <c r="Q4804" t="e">
        <f>TableOMP[[#This Row],[Avg]]-$U$2*TableOMP[[#This Row],[StdDev]]</f>
        <v>#N/A</v>
      </c>
      <c r="R4804" t="e">
        <f>TableOMP[[#This Row],[Avg]]+$U$2*TableOMP[[#This Row],[StdDev]]</f>
        <v>#N/A</v>
      </c>
      <c r="S4804" t="e">
        <f>IF(AND(TableOMP[[#This Row],[total_time]]&gt;=TableOMP[[#This Row],[Low]], TableOMP[[#This Row],[total_time]]&lt;=TableOMP[[#This Row],[High]]),1,0)</f>
        <v>#N/A</v>
      </c>
    </row>
    <row r="4805" spans="1:19" hidden="1" x14ac:dyDescent="0.25">
      <c r="A4805" t="s">
        <v>16</v>
      </c>
      <c r="B4805">
        <v>1000</v>
      </c>
      <c r="C4805">
        <v>100</v>
      </c>
      <c r="D4805">
        <v>1</v>
      </c>
      <c r="E4805">
        <v>9</v>
      </c>
      <c r="F4805">
        <v>1</v>
      </c>
      <c r="G4805">
        <v>1.854555</v>
      </c>
      <c r="H4805">
        <v>0.45091100000000001</v>
      </c>
      <c r="I4805">
        <v>0.54286699999999999</v>
      </c>
      <c r="J4805">
        <v>6.7858000000000002E-2</v>
      </c>
      <c r="K4805" t="str">
        <f>MID(M4805,22,1)</f>
        <v>6</v>
      </c>
      <c r="L4805" t="s">
        <v>79</v>
      </c>
      <c r="M4805" t="s">
        <v>80</v>
      </c>
      <c r="N4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9</v>
      </c>
      <c r="O4805" t="e">
        <f>VLOOKUP(TableOMP[[#This Row],[Label]],TableAvg[],2,FALSE)</f>
        <v>#N/A</v>
      </c>
      <c r="P4805" t="e">
        <f>VLOOKUP(TableOMP[[#This Row],[Label]],TableAvg[],3,FALSE)</f>
        <v>#N/A</v>
      </c>
      <c r="Q4805" t="e">
        <f>TableOMP[[#This Row],[Avg]]-$U$2*TableOMP[[#This Row],[StdDev]]</f>
        <v>#N/A</v>
      </c>
      <c r="R4805" t="e">
        <f>TableOMP[[#This Row],[Avg]]+$U$2*TableOMP[[#This Row],[StdDev]]</f>
        <v>#N/A</v>
      </c>
      <c r="S4805" t="e">
        <f>IF(AND(TableOMP[[#This Row],[total_time]]&gt;=TableOMP[[#This Row],[Low]], TableOMP[[#This Row],[total_time]]&lt;=TableOMP[[#This Row],[High]]),1,0)</f>
        <v>#N/A</v>
      </c>
    </row>
    <row r="4806" spans="1:19" hidden="1" x14ac:dyDescent="0.25">
      <c r="A4806" t="s">
        <v>16</v>
      </c>
      <c r="B4806">
        <v>1000</v>
      </c>
      <c r="C4806">
        <v>100</v>
      </c>
      <c r="D4806">
        <v>1</v>
      </c>
      <c r="E4806">
        <v>8</v>
      </c>
      <c r="F4806">
        <v>1</v>
      </c>
      <c r="G4806">
        <v>2.574929</v>
      </c>
      <c r="H4806">
        <v>0.96413199999999999</v>
      </c>
      <c r="I4806">
        <v>2.632727</v>
      </c>
      <c r="J4806">
        <v>0.37610399999999999</v>
      </c>
      <c r="K4806" t="str">
        <f>MID(M4806,22,1)</f>
        <v>6</v>
      </c>
      <c r="L4806" t="s">
        <v>79</v>
      </c>
      <c r="M4806" t="s">
        <v>80</v>
      </c>
      <c r="N4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8</v>
      </c>
      <c r="O4806" t="e">
        <f>VLOOKUP(TableOMP[[#This Row],[Label]],TableAvg[],2,FALSE)</f>
        <v>#N/A</v>
      </c>
      <c r="P4806" t="e">
        <f>VLOOKUP(TableOMP[[#This Row],[Label]],TableAvg[],3,FALSE)</f>
        <v>#N/A</v>
      </c>
      <c r="Q4806" t="e">
        <f>TableOMP[[#This Row],[Avg]]-$U$2*TableOMP[[#This Row],[StdDev]]</f>
        <v>#N/A</v>
      </c>
      <c r="R4806" t="e">
        <f>TableOMP[[#This Row],[Avg]]+$U$2*TableOMP[[#This Row],[StdDev]]</f>
        <v>#N/A</v>
      </c>
      <c r="S4806" t="e">
        <f>IF(AND(TableOMP[[#This Row],[total_time]]&gt;=TableOMP[[#This Row],[Low]], TableOMP[[#This Row],[total_time]]&lt;=TableOMP[[#This Row],[High]]),1,0)</f>
        <v>#N/A</v>
      </c>
    </row>
    <row r="4807" spans="1:19" hidden="1" x14ac:dyDescent="0.25">
      <c r="A4807" t="s">
        <v>16</v>
      </c>
      <c r="B4807">
        <v>1000</v>
      </c>
      <c r="C4807">
        <v>100</v>
      </c>
      <c r="D4807">
        <v>1</v>
      </c>
      <c r="E4807">
        <v>7</v>
      </c>
      <c r="F4807">
        <v>1</v>
      </c>
      <c r="G4807">
        <v>1.790913</v>
      </c>
      <c r="H4807">
        <v>0.349553</v>
      </c>
      <c r="I4807">
        <v>0.39182</v>
      </c>
      <c r="J4807">
        <v>6.5303E-2</v>
      </c>
      <c r="K4807" t="str">
        <f>MID(M4807,22,1)</f>
        <v>6</v>
      </c>
      <c r="L4807" t="s">
        <v>79</v>
      </c>
      <c r="M4807" t="s">
        <v>80</v>
      </c>
      <c r="N4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7</v>
      </c>
      <c r="O4807" t="e">
        <f>VLOOKUP(TableOMP[[#This Row],[Label]],TableAvg[],2,FALSE)</f>
        <v>#N/A</v>
      </c>
      <c r="P4807" t="e">
        <f>VLOOKUP(TableOMP[[#This Row],[Label]],TableAvg[],3,FALSE)</f>
        <v>#N/A</v>
      </c>
      <c r="Q4807" t="e">
        <f>TableOMP[[#This Row],[Avg]]-$U$2*TableOMP[[#This Row],[StdDev]]</f>
        <v>#N/A</v>
      </c>
      <c r="R4807" t="e">
        <f>TableOMP[[#This Row],[Avg]]+$U$2*TableOMP[[#This Row],[StdDev]]</f>
        <v>#N/A</v>
      </c>
      <c r="S4807" t="e">
        <f>IF(AND(TableOMP[[#This Row],[total_time]]&gt;=TableOMP[[#This Row],[Low]], TableOMP[[#This Row],[total_time]]&lt;=TableOMP[[#This Row],[High]]),1,0)</f>
        <v>#N/A</v>
      </c>
    </row>
    <row r="4808" spans="1:19" hidden="1" x14ac:dyDescent="0.25">
      <c r="A4808" t="s">
        <v>16</v>
      </c>
      <c r="B4808">
        <v>1000</v>
      </c>
      <c r="C4808">
        <v>100</v>
      </c>
      <c r="D4808">
        <v>1</v>
      </c>
      <c r="E4808">
        <v>6</v>
      </c>
      <c r="F4808">
        <v>1</v>
      </c>
      <c r="G4808">
        <v>1.923683</v>
      </c>
      <c r="H4808">
        <v>0.37529699999999999</v>
      </c>
      <c r="I4808">
        <v>0.43897999999999998</v>
      </c>
      <c r="J4808">
        <v>8.7795999999999999E-2</v>
      </c>
      <c r="K4808" t="str">
        <f>MID(M4808,22,1)</f>
        <v>6</v>
      </c>
      <c r="L4808" t="s">
        <v>79</v>
      </c>
      <c r="M4808" t="s">
        <v>80</v>
      </c>
      <c r="N4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</v>
      </c>
      <c r="O4808" t="e">
        <f>VLOOKUP(TableOMP[[#This Row],[Label]],TableAvg[],2,FALSE)</f>
        <v>#N/A</v>
      </c>
      <c r="P4808" t="e">
        <f>VLOOKUP(TableOMP[[#This Row],[Label]],TableAvg[],3,FALSE)</f>
        <v>#N/A</v>
      </c>
      <c r="Q4808" t="e">
        <f>TableOMP[[#This Row],[Avg]]-$U$2*TableOMP[[#This Row],[StdDev]]</f>
        <v>#N/A</v>
      </c>
      <c r="R4808" t="e">
        <f>TableOMP[[#This Row],[Avg]]+$U$2*TableOMP[[#This Row],[StdDev]]</f>
        <v>#N/A</v>
      </c>
      <c r="S4808" t="e">
        <f>IF(AND(TableOMP[[#This Row],[total_time]]&gt;=TableOMP[[#This Row],[Low]], TableOMP[[#This Row],[total_time]]&lt;=TableOMP[[#This Row],[High]]),1,0)</f>
        <v>#N/A</v>
      </c>
    </row>
    <row r="4809" spans="1:19" hidden="1" x14ac:dyDescent="0.25">
      <c r="A4809" t="s">
        <v>16</v>
      </c>
      <c r="B4809">
        <v>1000</v>
      </c>
      <c r="C4809">
        <v>100</v>
      </c>
      <c r="D4809">
        <v>1</v>
      </c>
      <c r="E4809">
        <v>5</v>
      </c>
      <c r="F4809">
        <v>1</v>
      </c>
      <c r="G4809">
        <v>1.934113</v>
      </c>
      <c r="H4809">
        <v>0.35265099999999999</v>
      </c>
      <c r="I4809">
        <v>0.28502899999999998</v>
      </c>
      <c r="J4809">
        <v>7.1257000000000001E-2</v>
      </c>
      <c r="K4809" t="str">
        <f>MID(M4809,22,1)</f>
        <v>6</v>
      </c>
      <c r="L4809" t="s">
        <v>79</v>
      </c>
      <c r="M4809" t="s">
        <v>80</v>
      </c>
      <c r="N4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</v>
      </c>
      <c r="O4809" t="e">
        <f>VLOOKUP(TableOMP[[#This Row],[Label]],TableAvg[],2,FALSE)</f>
        <v>#N/A</v>
      </c>
      <c r="P4809" t="e">
        <f>VLOOKUP(TableOMP[[#This Row],[Label]],TableAvg[],3,FALSE)</f>
        <v>#N/A</v>
      </c>
      <c r="Q4809" t="e">
        <f>TableOMP[[#This Row],[Avg]]-$U$2*TableOMP[[#This Row],[StdDev]]</f>
        <v>#N/A</v>
      </c>
      <c r="R4809" t="e">
        <f>TableOMP[[#This Row],[Avg]]+$U$2*TableOMP[[#This Row],[StdDev]]</f>
        <v>#N/A</v>
      </c>
      <c r="S4809" t="e">
        <f>IF(AND(TableOMP[[#This Row],[total_time]]&gt;=TableOMP[[#This Row],[Low]], TableOMP[[#This Row],[total_time]]&lt;=TableOMP[[#This Row],[High]]),1,0)</f>
        <v>#N/A</v>
      </c>
    </row>
    <row r="4810" spans="1:19" hidden="1" x14ac:dyDescent="0.25">
      <c r="A4810" t="s">
        <v>16</v>
      </c>
      <c r="B4810">
        <v>1000</v>
      </c>
      <c r="C4810">
        <v>100</v>
      </c>
      <c r="D4810">
        <v>1</v>
      </c>
      <c r="E4810">
        <v>4</v>
      </c>
      <c r="F4810">
        <v>1</v>
      </c>
      <c r="G4810">
        <v>1.9446399999999999</v>
      </c>
      <c r="H4810">
        <v>0.24895500000000001</v>
      </c>
      <c r="I4810">
        <v>0.21963099999999999</v>
      </c>
      <c r="J4810">
        <v>7.3209999999999997E-2</v>
      </c>
      <c r="K4810" t="str">
        <f>MID(M4810,22,1)</f>
        <v>6</v>
      </c>
      <c r="L4810" t="s">
        <v>79</v>
      </c>
      <c r="M4810" t="s">
        <v>80</v>
      </c>
      <c r="N4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</v>
      </c>
      <c r="O4810" t="e">
        <f>VLOOKUP(TableOMP[[#This Row],[Label]],TableAvg[],2,FALSE)</f>
        <v>#N/A</v>
      </c>
      <c r="P4810" t="e">
        <f>VLOOKUP(TableOMP[[#This Row],[Label]],TableAvg[],3,FALSE)</f>
        <v>#N/A</v>
      </c>
      <c r="Q4810" t="e">
        <f>TableOMP[[#This Row],[Avg]]-$U$2*TableOMP[[#This Row],[StdDev]]</f>
        <v>#N/A</v>
      </c>
      <c r="R4810" t="e">
        <f>TableOMP[[#This Row],[Avg]]+$U$2*TableOMP[[#This Row],[StdDev]]</f>
        <v>#N/A</v>
      </c>
      <c r="S4810" t="e">
        <f>IF(AND(TableOMP[[#This Row],[total_time]]&gt;=TableOMP[[#This Row],[Low]], TableOMP[[#This Row],[total_time]]&lt;=TableOMP[[#This Row],[High]]),1,0)</f>
        <v>#N/A</v>
      </c>
    </row>
    <row r="4811" spans="1:19" hidden="1" x14ac:dyDescent="0.25">
      <c r="A4811" t="s">
        <v>16</v>
      </c>
      <c r="B4811">
        <v>1000</v>
      </c>
      <c r="C4811">
        <v>100</v>
      </c>
      <c r="D4811">
        <v>1</v>
      </c>
      <c r="E4811">
        <v>3</v>
      </c>
      <c r="F4811">
        <v>1</v>
      </c>
      <c r="G4811">
        <v>2.1003090000000002</v>
      </c>
      <c r="H4811">
        <v>0.23594699999999999</v>
      </c>
      <c r="I4811">
        <v>0.11423800000000001</v>
      </c>
      <c r="J4811">
        <v>5.7119000000000003E-2</v>
      </c>
      <c r="K4811" t="str">
        <f>MID(M4811,22,1)</f>
        <v>6</v>
      </c>
      <c r="L4811" t="s">
        <v>79</v>
      </c>
      <c r="M4811" t="s">
        <v>80</v>
      </c>
      <c r="N4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</v>
      </c>
      <c r="O4811" t="e">
        <f>VLOOKUP(TableOMP[[#This Row],[Label]],TableAvg[],2,FALSE)</f>
        <v>#N/A</v>
      </c>
      <c r="P4811" t="e">
        <f>VLOOKUP(TableOMP[[#This Row],[Label]],TableAvg[],3,FALSE)</f>
        <v>#N/A</v>
      </c>
      <c r="Q4811" t="e">
        <f>TableOMP[[#This Row],[Avg]]-$U$2*TableOMP[[#This Row],[StdDev]]</f>
        <v>#N/A</v>
      </c>
      <c r="R4811" t="e">
        <f>TableOMP[[#This Row],[Avg]]+$U$2*TableOMP[[#This Row],[StdDev]]</f>
        <v>#N/A</v>
      </c>
      <c r="S4811" t="e">
        <f>IF(AND(TableOMP[[#This Row],[total_time]]&gt;=TableOMP[[#This Row],[Low]], TableOMP[[#This Row],[total_time]]&lt;=TableOMP[[#This Row],[High]]),1,0)</f>
        <v>#N/A</v>
      </c>
    </row>
    <row r="4812" spans="1:19" hidden="1" x14ac:dyDescent="0.25">
      <c r="A4812" t="s">
        <v>16</v>
      </c>
      <c r="B4812">
        <v>1000</v>
      </c>
      <c r="C4812">
        <v>100</v>
      </c>
      <c r="D4812">
        <v>1</v>
      </c>
      <c r="E4812">
        <v>2</v>
      </c>
      <c r="F4812">
        <v>1</v>
      </c>
      <c r="G4812">
        <v>2.4821209999999998</v>
      </c>
      <c r="H4812">
        <v>0.22192600000000001</v>
      </c>
      <c r="I4812">
        <v>6.5613000000000005E-2</v>
      </c>
      <c r="J4812">
        <v>6.5613000000000005E-2</v>
      </c>
      <c r="K4812" t="str">
        <f>MID(M4812,22,1)</f>
        <v>6</v>
      </c>
      <c r="L4812" t="s">
        <v>79</v>
      </c>
      <c r="M4812" t="s">
        <v>80</v>
      </c>
      <c r="N4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</v>
      </c>
      <c r="O4812" t="e">
        <f>VLOOKUP(TableOMP[[#This Row],[Label]],TableAvg[],2,FALSE)</f>
        <v>#N/A</v>
      </c>
      <c r="P4812" t="e">
        <f>VLOOKUP(TableOMP[[#This Row],[Label]],TableAvg[],3,FALSE)</f>
        <v>#N/A</v>
      </c>
      <c r="Q4812" t="e">
        <f>TableOMP[[#This Row],[Avg]]-$U$2*TableOMP[[#This Row],[StdDev]]</f>
        <v>#N/A</v>
      </c>
      <c r="R4812" t="e">
        <f>TableOMP[[#This Row],[Avg]]+$U$2*TableOMP[[#This Row],[StdDev]]</f>
        <v>#N/A</v>
      </c>
      <c r="S4812" t="e">
        <f>IF(AND(TableOMP[[#This Row],[total_time]]&gt;=TableOMP[[#This Row],[Low]], TableOMP[[#This Row],[total_time]]&lt;=TableOMP[[#This Row],[High]]),1,0)</f>
        <v>#N/A</v>
      </c>
    </row>
    <row r="4813" spans="1:19" hidden="1" x14ac:dyDescent="0.25">
      <c r="A4813" t="s">
        <v>16</v>
      </c>
      <c r="B4813">
        <v>1000</v>
      </c>
      <c r="C4813">
        <v>100</v>
      </c>
      <c r="D4813">
        <v>1</v>
      </c>
      <c r="E4813">
        <v>1</v>
      </c>
      <c r="F4813">
        <v>1</v>
      </c>
      <c r="G4813">
        <v>3.7814960000000002</v>
      </c>
      <c r="H4813">
        <v>0.33071800000000001</v>
      </c>
      <c r="I4813">
        <v>0</v>
      </c>
      <c r="J4813">
        <v>0</v>
      </c>
      <c r="K4813" t="str">
        <f>MID(M4813,22,1)</f>
        <v>6</v>
      </c>
      <c r="L4813" t="s">
        <v>79</v>
      </c>
      <c r="M4813" t="s">
        <v>80</v>
      </c>
      <c r="N4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</v>
      </c>
      <c r="O4813" t="e">
        <f>VLOOKUP(TableOMP[[#This Row],[Label]],TableAvg[],2,FALSE)</f>
        <v>#N/A</v>
      </c>
      <c r="P4813" t="e">
        <f>VLOOKUP(TableOMP[[#This Row],[Label]],TableAvg[],3,FALSE)</f>
        <v>#N/A</v>
      </c>
      <c r="Q4813" t="e">
        <f>TableOMP[[#This Row],[Avg]]-$U$2*TableOMP[[#This Row],[StdDev]]</f>
        <v>#N/A</v>
      </c>
      <c r="R4813" t="e">
        <f>TableOMP[[#This Row],[Avg]]+$U$2*TableOMP[[#This Row],[StdDev]]</f>
        <v>#N/A</v>
      </c>
      <c r="S4813" t="e">
        <f>IF(AND(TableOMP[[#This Row],[total_time]]&gt;=TableOMP[[#This Row],[Low]], TableOMP[[#This Row],[total_time]]&lt;=TableOMP[[#This Row],[High]]),1,0)</f>
        <v>#N/A</v>
      </c>
    </row>
    <row r="4814" spans="1:19" hidden="1" x14ac:dyDescent="0.25">
      <c r="A4814" t="s">
        <v>16</v>
      </c>
      <c r="B4814">
        <v>100</v>
      </c>
      <c r="C4814">
        <v>100</v>
      </c>
      <c r="D4814">
        <v>1</v>
      </c>
      <c r="E4814">
        <v>64</v>
      </c>
      <c r="F4814">
        <v>1</v>
      </c>
      <c r="G4814">
        <v>4.7176679999999998</v>
      </c>
      <c r="H4814">
        <v>3.3467440000000002</v>
      </c>
      <c r="I4814">
        <v>107.665981</v>
      </c>
      <c r="J4814">
        <v>1.7089840000000001</v>
      </c>
      <c r="K4814" t="str">
        <f>MID(M4814,22,1)</f>
        <v>6</v>
      </c>
      <c r="L4814" t="s">
        <v>79</v>
      </c>
      <c r="M4814" t="s">
        <v>80</v>
      </c>
      <c r="N4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64</v>
      </c>
      <c r="O4814" t="e">
        <f>VLOOKUP(TableOMP[[#This Row],[Label]],TableAvg[],2,FALSE)</f>
        <v>#N/A</v>
      </c>
      <c r="P4814" t="e">
        <f>VLOOKUP(TableOMP[[#This Row],[Label]],TableAvg[],3,FALSE)</f>
        <v>#N/A</v>
      </c>
      <c r="Q4814" t="e">
        <f>TableOMP[[#This Row],[Avg]]-$U$2*TableOMP[[#This Row],[StdDev]]</f>
        <v>#N/A</v>
      </c>
      <c r="R4814" t="e">
        <f>TableOMP[[#This Row],[Avg]]+$U$2*TableOMP[[#This Row],[StdDev]]</f>
        <v>#N/A</v>
      </c>
      <c r="S4814" t="e">
        <f>IF(AND(TableOMP[[#This Row],[total_time]]&gt;=TableOMP[[#This Row],[Low]], TableOMP[[#This Row],[total_time]]&lt;=TableOMP[[#This Row],[High]]),1,0)</f>
        <v>#N/A</v>
      </c>
    </row>
    <row r="4815" spans="1:19" hidden="1" x14ac:dyDescent="0.25">
      <c r="A4815" t="s">
        <v>16</v>
      </c>
      <c r="B4815">
        <v>100</v>
      </c>
      <c r="C4815">
        <v>100</v>
      </c>
      <c r="D4815">
        <v>1</v>
      </c>
      <c r="E4815">
        <v>63</v>
      </c>
      <c r="F4815">
        <v>1</v>
      </c>
      <c r="G4815">
        <v>5.7589819999999996</v>
      </c>
      <c r="H4815">
        <v>4.2836869999999996</v>
      </c>
      <c r="I4815">
        <v>144.685001</v>
      </c>
      <c r="J4815">
        <v>2.3336290000000002</v>
      </c>
      <c r="K4815" t="str">
        <f>MID(M4815,22,1)</f>
        <v>6</v>
      </c>
      <c r="L4815" t="s">
        <v>79</v>
      </c>
      <c r="M4815" t="s">
        <v>80</v>
      </c>
      <c r="N4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63</v>
      </c>
      <c r="O4815" t="e">
        <f>VLOOKUP(TableOMP[[#This Row],[Label]],TableAvg[],2,FALSE)</f>
        <v>#N/A</v>
      </c>
      <c r="P4815" t="e">
        <f>VLOOKUP(TableOMP[[#This Row],[Label]],TableAvg[],3,FALSE)</f>
        <v>#N/A</v>
      </c>
      <c r="Q4815" t="e">
        <f>TableOMP[[#This Row],[Avg]]-$U$2*TableOMP[[#This Row],[StdDev]]</f>
        <v>#N/A</v>
      </c>
      <c r="R4815" t="e">
        <f>TableOMP[[#This Row],[Avg]]+$U$2*TableOMP[[#This Row],[StdDev]]</f>
        <v>#N/A</v>
      </c>
      <c r="S4815" t="e">
        <f>IF(AND(TableOMP[[#This Row],[total_time]]&gt;=TableOMP[[#This Row],[Low]], TableOMP[[#This Row],[total_time]]&lt;=TableOMP[[#This Row],[High]]),1,0)</f>
        <v>#N/A</v>
      </c>
    </row>
    <row r="4816" spans="1:19" hidden="1" x14ac:dyDescent="0.25">
      <c r="A4816" t="s">
        <v>16</v>
      </c>
      <c r="B4816">
        <v>100</v>
      </c>
      <c r="C4816">
        <v>100</v>
      </c>
      <c r="D4816">
        <v>1</v>
      </c>
      <c r="E4816">
        <v>62</v>
      </c>
      <c r="F4816">
        <v>1</v>
      </c>
      <c r="G4816">
        <v>4.7607920000000004</v>
      </c>
      <c r="H4816">
        <v>3.3109030000000002</v>
      </c>
      <c r="I4816">
        <v>100.81501799999999</v>
      </c>
      <c r="J4816">
        <v>1.6527050000000001</v>
      </c>
      <c r="K4816" t="str">
        <f>MID(M4816,22,1)</f>
        <v>6</v>
      </c>
      <c r="L4816" t="s">
        <v>79</v>
      </c>
      <c r="M4816" t="s">
        <v>80</v>
      </c>
      <c r="N4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62</v>
      </c>
      <c r="O4816" t="e">
        <f>VLOOKUP(TableOMP[[#This Row],[Label]],TableAvg[],2,FALSE)</f>
        <v>#N/A</v>
      </c>
      <c r="P4816" t="e">
        <f>VLOOKUP(TableOMP[[#This Row],[Label]],TableAvg[],3,FALSE)</f>
        <v>#N/A</v>
      </c>
      <c r="Q4816" t="e">
        <f>TableOMP[[#This Row],[Avg]]-$U$2*TableOMP[[#This Row],[StdDev]]</f>
        <v>#N/A</v>
      </c>
      <c r="R4816" t="e">
        <f>TableOMP[[#This Row],[Avg]]+$U$2*TableOMP[[#This Row],[StdDev]]</f>
        <v>#N/A</v>
      </c>
      <c r="S4816" t="e">
        <f>IF(AND(TableOMP[[#This Row],[total_time]]&gt;=TableOMP[[#This Row],[Low]], TableOMP[[#This Row],[total_time]]&lt;=TableOMP[[#This Row],[High]]),1,0)</f>
        <v>#N/A</v>
      </c>
    </row>
    <row r="4817" spans="1:19" hidden="1" x14ac:dyDescent="0.25">
      <c r="A4817" t="s">
        <v>16</v>
      </c>
      <c r="B4817">
        <v>100</v>
      </c>
      <c r="C4817">
        <v>100</v>
      </c>
      <c r="D4817">
        <v>1</v>
      </c>
      <c r="E4817">
        <v>61</v>
      </c>
      <c r="F4817">
        <v>1</v>
      </c>
      <c r="G4817">
        <v>4.6558190000000002</v>
      </c>
      <c r="H4817">
        <v>3.2402790000000001</v>
      </c>
      <c r="I4817">
        <v>94.857521000000006</v>
      </c>
      <c r="J4817">
        <v>1.580959</v>
      </c>
      <c r="K4817" t="str">
        <f>MID(M4817,22,1)</f>
        <v>6</v>
      </c>
      <c r="L4817" t="s">
        <v>79</v>
      </c>
      <c r="M4817" t="s">
        <v>80</v>
      </c>
      <c r="N4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61</v>
      </c>
      <c r="O4817" t="e">
        <f>VLOOKUP(TableOMP[[#This Row],[Label]],TableAvg[],2,FALSE)</f>
        <v>#N/A</v>
      </c>
      <c r="P4817" t="e">
        <f>VLOOKUP(TableOMP[[#This Row],[Label]],TableAvg[],3,FALSE)</f>
        <v>#N/A</v>
      </c>
      <c r="Q4817" t="e">
        <f>TableOMP[[#This Row],[Avg]]-$U$2*TableOMP[[#This Row],[StdDev]]</f>
        <v>#N/A</v>
      </c>
      <c r="R4817" t="e">
        <f>TableOMP[[#This Row],[Avg]]+$U$2*TableOMP[[#This Row],[StdDev]]</f>
        <v>#N/A</v>
      </c>
      <c r="S4817" t="e">
        <f>IF(AND(TableOMP[[#This Row],[total_time]]&gt;=TableOMP[[#This Row],[Low]], TableOMP[[#This Row],[total_time]]&lt;=TableOMP[[#This Row],[High]]),1,0)</f>
        <v>#N/A</v>
      </c>
    </row>
    <row r="4818" spans="1:19" hidden="1" x14ac:dyDescent="0.25">
      <c r="A4818" t="s">
        <v>16</v>
      </c>
      <c r="B4818">
        <v>100</v>
      </c>
      <c r="C4818">
        <v>100</v>
      </c>
      <c r="D4818">
        <v>1</v>
      </c>
      <c r="E4818">
        <v>60</v>
      </c>
      <c r="F4818">
        <v>1</v>
      </c>
      <c r="G4818">
        <v>4.8523909999999999</v>
      </c>
      <c r="H4818">
        <v>3.4310429999999998</v>
      </c>
      <c r="I4818">
        <v>111.647257</v>
      </c>
      <c r="J4818">
        <v>1.892326</v>
      </c>
      <c r="K4818" t="str">
        <f>MID(M4818,22,1)</f>
        <v>6</v>
      </c>
      <c r="L4818" t="s">
        <v>79</v>
      </c>
      <c r="M4818" t="s">
        <v>80</v>
      </c>
      <c r="N4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60</v>
      </c>
      <c r="O4818" t="e">
        <f>VLOOKUP(TableOMP[[#This Row],[Label]],TableAvg[],2,FALSE)</f>
        <v>#N/A</v>
      </c>
      <c r="P4818" t="e">
        <f>VLOOKUP(TableOMP[[#This Row],[Label]],TableAvg[],3,FALSE)</f>
        <v>#N/A</v>
      </c>
      <c r="Q4818" t="e">
        <f>TableOMP[[#This Row],[Avg]]-$U$2*TableOMP[[#This Row],[StdDev]]</f>
        <v>#N/A</v>
      </c>
      <c r="R4818" t="e">
        <f>TableOMP[[#This Row],[Avg]]+$U$2*TableOMP[[#This Row],[StdDev]]</f>
        <v>#N/A</v>
      </c>
      <c r="S4818" t="e">
        <f>IF(AND(TableOMP[[#This Row],[total_time]]&gt;=TableOMP[[#This Row],[Low]], TableOMP[[#This Row],[total_time]]&lt;=TableOMP[[#This Row],[High]]),1,0)</f>
        <v>#N/A</v>
      </c>
    </row>
    <row r="4819" spans="1:19" hidden="1" x14ac:dyDescent="0.25">
      <c r="A4819" t="s">
        <v>16</v>
      </c>
      <c r="B4819">
        <v>100</v>
      </c>
      <c r="C4819">
        <v>100</v>
      </c>
      <c r="D4819">
        <v>1</v>
      </c>
      <c r="E4819">
        <v>59</v>
      </c>
      <c r="F4819">
        <v>1</v>
      </c>
      <c r="G4819">
        <v>4.904325</v>
      </c>
      <c r="H4819">
        <v>3.5150899999999998</v>
      </c>
      <c r="I4819">
        <v>94.934988000000004</v>
      </c>
      <c r="J4819">
        <v>1.6368100000000001</v>
      </c>
      <c r="K4819" t="str">
        <f>MID(M4819,22,1)</f>
        <v>6</v>
      </c>
      <c r="L4819" t="s">
        <v>79</v>
      </c>
      <c r="M4819" t="s">
        <v>80</v>
      </c>
      <c r="N4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59</v>
      </c>
      <c r="O4819" t="e">
        <f>VLOOKUP(TableOMP[[#This Row],[Label]],TableAvg[],2,FALSE)</f>
        <v>#N/A</v>
      </c>
      <c r="P4819" t="e">
        <f>VLOOKUP(TableOMP[[#This Row],[Label]],TableAvg[],3,FALSE)</f>
        <v>#N/A</v>
      </c>
      <c r="Q4819" t="e">
        <f>TableOMP[[#This Row],[Avg]]-$U$2*TableOMP[[#This Row],[StdDev]]</f>
        <v>#N/A</v>
      </c>
      <c r="R4819" t="e">
        <f>TableOMP[[#This Row],[Avg]]+$U$2*TableOMP[[#This Row],[StdDev]]</f>
        <v>#N/A</v>
      </c>
      <c r="S4819" t="e">
        <f>IF(AND(TableOMP[[#This Row],[total_time]]&gt;=TableOMP[[#This Row],[Low]], TableOMP[[#This Row],[total_time]]&lt;=TableOMP[[#This Row],[High]]),1,0)</f>
        <v>#N/A</v>
      </c>
    </row>
    <row r="4820" spans="1:19" hidden="1" x14ac:dyDescent="0.25">
      <c r="A4820" t="s">
        <v>16</v>
      </c>
      <c r="B4820">
        <v>100</v>
      </c>
      <c r="C4820">
        <v>100</v>
      </c>
      <c r="D4820">
        <v>1</v>
      </c>
      <c r="E4820">
        <v>58</v>
      </c>
      <c r="F4820">
        <v>1</v>
      </c>
      <c r="G4820">
        <v>5.0481879999999997</v>
      </c>
      <c r="H4820">
        <v>3.5966960000000001</v>
      </c>
      <c r="I4820">
        <v>106.49739099999999</v>
      </c>
      <c r="J4820">
        <v>1.8683749999999999</v>
      </c>
      <c r="K4820" t="str">
        <f>MID(M4820,22,1)</f>
        <v>6</v>
      </c>
      <c r="L4820" t="s">
        <v>79</v>
      </c>
      <c r="M4820" t="s">
        <v>80</v>
      </c>
      <c r="N4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58</v>
      </c>
      <c r="O4820" t="e">
        <f>VLOOKUP(TableOMP[[#This Row],[Label]],TableAvg[],2,FALSE)</f>
        <v>#N/A</v>
      </c>
      <c r="P4820" t="e">
        <f>VLOOKUP(TableOMP[[#This Row],[Label]],TableAvg[],3,FALSE)</f>
        <v>#N/A</v>
      </c>
      <c r="Q4820" t="e">
        <f>TableOMP[[#This Row],[Avg]]-$U$2*TableOMP[[#This Row],[StdDev]]</f>
        <v>#N/A</v>
      </c>
      <c r="R4820" t="e">
        <f>TableOMP[[#This Row],[Avg]]+$U$2*TableOMP[[#This Row],[StdDev]]</f>
        <v>#N/A</v>
      </c>
      <c r="S4820" t="e">
        <f>IF(AND(TableOMP[[#This Row],[total_time]]&gt;=TableOMP[[#This Row],[Low]], TableOMP[[#This Row],[total_time]]&lt;=TableOMP[[#This Row],[High]]),1,0)</f>
        <v>#N/A</v>
      </c>
    </row>
    <row r="4821" spans="1:19" hidden="1" x14ac:dyDescent="0.25">
      <c r="A4821" t="s">
        <v>16</v>
      </c>
      <c r="B4821">
        <v>100</v>
      </c>
      <c r="C4821">
        <v>100</v>
      </c>
      <c r="D4821">
        <v>1</v>
      </c>
      <c r="E4821">
        <v>57</v>
      </c>
      <c r="F4821">
        <v>1</v>
      </c>
      <c r="G4821">
        <v>4.5637489999999996</v>
      </c>
      <c r="H4821">
        <v>2.701425</v>
      </c>
      <c r="I4821">
        <v>71.648633000000004</v>
      </c>
      <c r="J4821">
        <v>1.2794399999999999</v>
      </c>
      <c r="K4821" t="str">
        <f>MID(M4821,22,1)</f>
        <v>6</v>
      </c>
      <c r="L4821" t="s">
        <v>79</v>
      </c>
      <c r="M4821" t="s">
        <v>80</v>
      </c>
      <c r="N4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57</v>
      </c>
      <c r="O4821" t="e">
        <f>VLOOKUP(TableOMP[[#This Row],[Label]],TableAvg[],2,FALSE)</f>
        <v>#N/A</v>
      </c>
      <c r="P4821" t="e">
        <f>VLOOKUP(TableOMP[[#This Row],[Label]],TableAvg[],3,FALSE)</f>
        <v>#N/A</v>
      </c>
      <c r="Q4821" t="e">
        <f>TableOMP[[#This Row],[Avg]]-$U$2*TableOMP[[#This Row],[StdDev]]</f>
        <v>#N/A</v>
      </c>
      <c r="R4821" t="e">
        <f>TableOMP[[#This Row],[Avg]]+$U$2*TableOMP[[#This Row],[StdDev]]</f>
        <v>#N/A</v>
      </c>
      <c r="S4821" t="e">
        <f>IF(AND(TableOMP[[#This Row],[total_time]]&gt;=TableOMP[[#This Row],[Low]], TableOMP[[#This Row],[total_time]]&lt;=TableOMP[[#This Row],[High]]),1,0)</f>
        <v>#N/A</v>
      </c>
    </row>
    <row r="4822" spans="1:19" hidden="1" x14ac:dyDescent="0.25">
      <c r="A4822" t="s">
        <v>16</v>
      </c>
      <c r="B4822">
        <v>100</v>
      </c>
      <c r="C4822">
        <v>100</v>
      </c>
      <c r="D4822">
        <v>1</v>
      </c>
      <c r="E4822">
        <v>56</v>
      </c>
      <c r="F4822">
        <v>1</v>
      </c>
      <c r="G4822">
        <v>5.285558</v>
      </c>
      <c r="H4822">
        <v>3.5359820000000002</v>
      </c>
      <c r="I4822">
        <v>115.799331</v>
      </c>
      <c r="J4822">
        <v>2.105442</v>
      </c>
      <c r="K4822" t="str">
        <f>MID(M4822,22,1)</f>
        <v>6</v>
      </c>
      <c r="L4822" t="s">
        <v>79</v>
      </c>
      <c r="M4822" t="s">
        <v>80</v>
      </c>
      <c r="N4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56</v>
      </c>
      <c r="O4822" t="e">
        <f>VLOOKUP(TableOMP[[#This Row],[Label]],TableAvg[],2,FALSE)</f>
        <v>#N/A</v>
      </c>
      <c r="P4822" t="e">
        <f>VLOOKUP(TableOMP[[#This Row],[Label]],TableAvg[],3,FALSE)</f>
        <v>#N/A</v>
      </c>
      <c r="Q4822" t="e">
        <f>TableOMP[[#This Row],[Avg]]-$U$2*TableOMP[[#This Row],[StdDev]]</f>
        <v>#N/A</v>
      </c>
      <c r="R4822" t="e">
        <f>TableOMP[[#This Row],[Avg]]+$U$2*TableOMP[[#This Row],[StdDev]]</f>
        <v>#N/A</v>
      </c>
      <c r="S4822" t="e">
        <f>IF(AND(TableOMP[[#This Row],[total_time]]&gt;=TableOMP[[#This Row],[Low]], TableOMP[[#This Row],[total_time]]&lt;=TableOMP[[#This Row],[High]]),1,0)</f>
        <v>#N/A</v>
      </c>
    </row>
    <row r="4823" spans="1:19" hidden="1" x14ac:dyDescent="0.25">
      <c r="A4823" t="s">
        <v>16</v>
      </c>
      <c r="B4823">
        <v>100</v>
      </c>
      <c r="C4823">
        <v>100</v>
      </c>
      <c r="D4823">
        <v>1</v>
      </c>
      <c r="E4823">
        <v>55</v>
      </c>
      <c r="F4823">
        <v>1</v>
      </c>
      <c r="G4823">
        <v>5.0869799999999996</v>
      </c>
      <c r="H4823">
        <v>3.229155</v>
      </c>
      <c r="I4823">
        <v>70.705938000000003</v>
      </c>
      <c r="J4823">
        <v>1.309369</v>
      </c>
      <c r="K4823" t="str">
        <f>MID(M4823,22,1)</f>
        <v>6</v>
      </c>
      <c r="L4823" t="s">
        <v>79</v>
      </c>
      <c r="M4823" t="s">
        <v>80</v>
      </c>
      <c r="N4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55</v>
      </c>
      <c r="O4823" t="e">
        <f>VLOOKUP(TableOMP[[#This Row],[Label]],TableAvg[],2,FALSE)</f>
        <v>#N/A</v>
      </c>
      <c r="P4823" t="e">
        <f>VLOOKUP(TableOMP[[#This Row],[Label]],TableAvg[],3,FALSE)</f>
        <v>#N/A</v>
      </c>
      <c r="Q4823" t="e">
        <f>TableOMP[[#This Row],[Avg]]-$U$2*TableOMP[[#This Row],[StdDev]]</f>
        <v>#N/A</v>
      </c>
      <c r="R4823" t="e">
        <f>TableOMP[[#This Row],[Avg]]+$U$2*TableOMP[[#This Row],[StdDev]]</f>
        <v>#N/A</v>
      </c>
      <c r="S4823" t="e">
        <f>IF(AND(TableOMP[[#This Row],[total_time]]&gt;=TableOMP[[#This Row],[Low]], TableOMP[[#This Row],[total_time]]&lt;=TableOMP[[#This Row],[High]]),1,0)</f>
        <v>#N/A</v>
      </c>
    </row>
    <row r="4824" spans="1:19" hidden="1" x14ac:dyDescent="0.25">
      <c r="A4824" t="s">
        <v>16</v>
      </c>
      <c r="B4824">
        <v>100</v>
      </c>
      <c r="C4824">
        <v>100</v>
      </c>
      <c r="D4824">
        <v>1</v>
      </c>
      <c r="E4824">
        <v>54</v>
      </c>
      <c r="F4824">
        <v>1</v>
      </c>
      <c r="G4824">
        <v>4.8508509999999996</v>
      </c>
      <c r="H4824">
        <v>3.0473460000000001</v>
      </c>
      <c r="I4824">
        <v>82.823138</v>
      </c>
      <c r="J4824">
        <v>1.5627009999999999</v>
      </c>
      <c r="K4824" t="str">
        <f>MID(M4824,22,1)</f>
        <v>6</v>
      </c>
      <c r="L4824" t="s">
        <v>79</v>
      </c>
      <c r="M4824" t="s">
        <v>80</v>
      </c>
      <c r="N4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54</v>
      </c>
      <c r="O4824" t="e">
        <f>VLOOKUP(TableOMP[[#This Row],[Label]],TableAvg[],2,FALSE)</f>
        <v>#N/A</v>
      </c>
      <c r="P4824" t="e">
        <f>VLOOKUP(TableOMP[[#This Row],[Label]],TableAvg[],3,FALSE)</f>
        <v>#N/A</v>
      </c>
      <c r="Q4824" t="e">
        <f>TableOMP[[#This Row],[Avg]]-$U$2*TableOMP[[#This Row],[StdDev]]</f>
        <v>#N/A</v>
      </c>
      <c r="R4824" t="e">
        <f>TableOMP[[#This Row],[Avg]]+$U$2*TableOMP[[#This Row],[StdDev]]</f>
        <v>#N/A</v>
      </c>
      <c r="S4824" t="e">
        <f>IF(AND(TableOMP[[#This Row],[total_time]]&gt;=TableOMP[[#This Row],[Low]], TableOMP[[#This Row],[total_time]]&lt;=TableOMP[[#This Row],[High]]),1,0)</f>
        <v>#N/A</v>
      </c>
    </row>
    <row r="4825" spans="1:19" hidden="1" x14ac:dyDescent="0.25">
      <c r="A4825" t="s">
        <v>16</v>
      </c>
      <c r="B4825">
        <v>100</v>
      </c>
      <c r="C4825">
        <v>100</v>
      </c>
      <c r="D4825">
        <v>1</v>
      </c>
      <c r="E4825">
        <v>53</v>
      </c>
      <c r="F4825">
        <v>1</v>
      </c>
      <c r="G4825">
        <v>4.9084989999999999</v>
      </c>
      <c r="H4825">
        <v>3.0598339999999999</v>
      </c>
      <c r="I4825">
        <v>71.811172999999997</v>
      </c>
      <c r="J4825">
        <v>1.380984</v>
      </c>
      <c r="K4825" t="str">
        <f>MID(M4825,22,1)</f>
        <v>6</v>
      </c>
      <c r="L4825" t="s">
        <v>79</v>
      </c>
      <c r="M4825" t="s">
        <v>80</v>
      </c>
      <c r="N4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53</v>
      </c>
      <c r="O4825" t="e">
        <f>VLOOKUP(TableOMP[[#This Row],[Label]],TableAvg[],2,FALSE)</f>
        <v>#N/A</v>
      </c>
      <c r="P4825" t="e">
        <f>VLOOKUP(TableOMP[[#This Row],[Label]],TableAvg[],3,FALSE)</f>
        <v>#N/A</v>
      </c>
      <c r="Q4825" t="e">
        <f>TableOMP[[#This Row],[Avg]]-$U$2*TableOMP[[#This Row],[StdDev]]</f>
        <v>#N/A</v>
      </c>
      <c r="R4825" t="e">
        <f>TableOMP[[#This Row],[Avg]]+$U$2*TableOMP[[#This Row],[StdDev]]</f>
        <v>#N/A</v>
      </c>
      <c r="S4825" t="e">
        <f>IF(AND(TableOMP[[#This Row],[total_time]]&gt;=TableOMP[[#This Row],[Low]], TableOMP[[#This Row],[total_time]]&lt;=TableOMP[[#This Row],[High]]),1,0)</f>
        <v>#N/A</v>
      </c>
    </row>
    <row r="4826" spans="1:19" hidden="1" x14ac:dyDescent="0.25">
      <c r="A4826" t="s">
        <v>16</v>
      </c>
      <c r="B4826">
        <v>100</v>
      </c>
      <c r="C4826">
        <v>100</v>
      </c>
      <c r="D4826">
        <v>1</v>
      </c>
      <c r="E4826">
        <v>52</v>
      </c>
      <c r="F4826">
        <v>1</v>
      </c>
      <c r="G4826">
        <v>4.6108370000000001</v>
      </c>
      <c r="H4826">
        <v>3.0439919999999998</v>
      </c>
      <c r="I4826">
        <v>71.652846999999994</v>
      </c>
      <c r="J4826">
        <v>1.4049579999999999</v>
      </c>
      <c r="K4826" t="str">
        <f>MID(M4826,22,1)</f>
        <v>6</v>
      </c>
      <c r="L4826" t="s">
        <v>79</v>
      </c>
      <c r="M4826" t="s">
        <v>80</v>
      </c>
      <c r="N4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52</v>
      </c>
      <c r="O4826" t="e">
        <f>VLOOKUP(TableOMP[[#This Row],[Label]],TableAvg[],2,FALSE)</f>
        <v>#N/A</v>
      </c>
      <c r="P4826" t="e">
        <f>VLOOKUP(TableOMP[[#This Row],[Label]],TableAvg[],3,FALSE)</f>
        <v>#N/A</v>
      </c>
      <c r="Q4826" t="e">
        <f>TableOMP[[#This Row],[Avg]]-$U$2*TableOMP[[#This Row],[StdDev]]</f>
        <v>#N/A</v>
      </c>
      <c r="R4826" t="e">
        <f>TableOMP[[#This Row],[Avg]]+$U$2*TableOMP[[#This Row],[StdDev]]</f>
        <v>#N/A</v>
      </c>
      <c r="S4826" t="e">
        <f>IF(AND(TableOMP[[#This Row],[total_time]]&gt;=TableOMP[[#This Row],[Low]], TableOMP[[#This Row],[total_time]]&lt;=TableOMP[[#This Row],[High]]),1,0)</f>
        <v>#N/A</v>
      </c>
    </row>
    <row r="4827" spans="1:19" hidden="1" x14ac:dyDescent="0.25">
      <c r="A4827" t="s">
        <v>16</v>
      </c>
      <c r="B4827">
        <v>100</v>
      </c>
      <c r="C4827">
        <v>100</v>
      </c>
      <c r="D4827">
        <v>1</v>
      </c>
      <c r="E4827">
        <v>51</v>
      </c>
      <c r="F4827">
        <v>1</v>
      </c>
      <c r="G4827">
        <v>4.62744</v>
      </c>
      <c r="H4827">
        <v>3.0317379999999998</v>
      </c>
      <c r="I4827">
        <v>60.029960000000003</v>
      </c>
      <c r="J4827">
        <v>1.200599</v>
      </c>
      <c r="K4827" t="str">
        <f>MID(M4827,22,1)</f>
        <v>6</v>
      </c>
      <c r="L4827" t="s">
        <v>79</v>
      </c>
      <c r="M4827" t="s">
        <v>80</v>
      </c>
      <c r="N4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51</v>
      </c>
      <c r="O4827" t="e">
        <f>VLOOKUP(TableOMP[[#This Row],[Label]],TableAvg[],2,FALSE)</f>
        <v>#N/A</v>
      </c>
      <c r="P4827" t="e">
        <f>VLOOKUP(TableOMP[[#This Row],[Label]],TableAvg[],3,FALSE)</f>
        <v>#N/A</v>
      </c>
      <c r="Q4827" t="e">
        <f>TableOMP[[#This Row],[Avg]]-$U$2*TableOMP[[#This Row],[StdDev]]</f>
        <v>#N/A</v>
      </c>
      <c r="R4827" t="e">
        <f>TableOMP[[#This Row],[Avg]]+$U$2*TableOMP[[#This Row],[StdDev]]</f>
        <v>#N/A</v>
      </c>
      <c r="S4827" t="e">
        <f>IF(AND(TableOMP[[#This Row],[total_time]]&gt;=TableOMP[[#This Row],[Low]], TableOMP[[#This Row],[total_time]]&lt;=TableOMP[[#This Row],[High]]),1,0)</f>
        <v>#N/A</v>
      </c>
    </row>
    <row r="4828" spans="1:19" hidden="1" x14ac:dyDescent="0.25">
      <c r="A4828" t="s">
        <v>16</v>
      </c>
      <c r="B4828">
        <v>100</v>
      </c>
      <c r="C4828">
        <v>100</v>
      </c>
      <c r="D4828">
        <v>1</v>
      </c>
      <c r="E4828">
        <v>50</v>
      </c>
      <c r="F4828">
        <v>1</v>
      </c>
      <c r="G4828">
        <v>4.1713500000000003</v>
      </c>
      <c r="H4828">
        <v>2.569061</v>
      </c>
      <c r="I4828">
        <v>63.167572</v>
      </c>
      <c r="J4828">
        <v>1.289134</v>
      </c>
      <c r="K4828" t="str">
        <f>MID(M4828,22,1)</f>
        <v>6</v>
      </c>
      <c r="L4828" t="s">
        <v>79</v>
      </c>
      <c r="M4828" t="s">
        <v>80</v>
      </c>
      <c r="N4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50</v>
      </c>
      <c r="O4828" t="e">
        <f>VLOOKUP(TableOMP[[#This Row],[Label]],TableAvg[],2,FALSE)</f>
        <v>#N/A</v>
      </c>
      <c r="P4828" t="e">
        <f>VLOOKUP(TableOMP[[#This Row],[Label]],TableAvg[],3,FALSE)</f>
        <v>#N/A</v>
      </c>
      <c r="Q4828" t="e">
        <f>TableOMP[[#This Row],[Avg]]-$U$2*TableOMP[[#This Row],[StdDev]]</f>
        <v>#N/A</v>
      </c>
      <c r="R4828" t="e">
        <f>TableOMP[[#This Row],[Avg]]+$U$2*TableOMP[[#This Row],[StdDev]]</f>
        <v>#N/A</v>
      </c>
      <c r="S4828" t="e">
        <f>IF(AND(TableOMP[[#This Row],[total_time]]&gt;=TableOMP[[#This Row],[Low]], TableOMP[[#This Row],[total_time]]&lt;=TableOMP[[#This Row],[High]]),1,0)</f>
        <v>#N/A</v>
      </c>
    </row>
    <row r="4829" spans="1:19" hidden="1" x14ac:dyDescent="0.25">
      <c r="A4829" t="s">
        <v>16</v>
      </c>
      <c r="B4829">
        <v>100</v>
      </c>
      <c r="C4829">
        <v>100</v>
      </c>
      <c r="D4829">
        <v>1</v>
      </c>
      <c r="E4829">
        <v>49</v>
      </c>
      <c r="F4829">
        <v>1</v>
      </c>
      <c r="G4829">
        <v>3.9963340000000001</v>
      </c>
      <c r="H4829">
        <v>2.3402579999999999</v>
      </c>
      <c r="I4829">
        <v>49.289332999999999</v>
      </c>
      <c r="J4829">
        <v>1.026861</v>
      </c>
      <c r="K4829" t="str">
        <f>MID(M4829,22,1)</f>
        <v>6</v>
      </c>
      <c r="L4829" t="s">
        <v>79</v>
      </c>
      <c r="M4829" t="s">
        <v>80</v>
      </c>
      <c r="N4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49</v>
      </c>
      <c r="O4829" t="e">
        <f>VLOOKUP(TableOMP[[#This Row],[Label]],TableAvg[],2,FALSE)</f>
        <v>#N/A</v>
      </c>
      <c r="P4829" t="e">
        <f>VLOOKUP(TableOMP[[#This Row],[Label]],TableAvg[],3,FALSE)</f>
        <v>#N/A</v>
      </c>
      <c r="Q4829" t="e">
        <f>TableOMP[[#This Row],[Avg]]-$U$2*TableOMP[[#This Row],[StdDev]]</f>
        <v>#N/A</v>
      </c>
      <c r="R4829" t="e">
        <f>TableOMP[[#This Row],[Avg]]+$U$2*TableOMP[[#This Row],[StdDev]]</f>
        <v>#N/A</v>
      </c>
      <c r="S4829" t="e">
        <f>IF(AND(TableOMP[[#This Row],[total_time]]&gt;=TableOMP[[#This Row],[Low]], TableOMP[[#This Row],[total_time]]&lt;=TableOMP[[#This Row],[High]]),1,0)</f>
        <v>#N/A</v>
      </c>
    </row>
    <row r="4830" spans="1:19" hidden="1" x14ac:dyDescent="0.25">
      <c r="A4830" t="s">
        <v>16</v>
      </c>
      <c r="B4830">
        <v>100</v>
      </c>
      <c r="C4830">
        <v>100</v>
      </c>
      <c r="D4830">
        <v>1</v>
      </c>
      <c r="E4830">
        <v>48</v>
      </c>
      <c r="F4830">
        <v>1</v>
      </c>
      <c r="G4830">
        <v>4.7063290000000002</v>
      </c>
      <c r="H4830">
        <v>2.8276699999999999</v>
      </c>
      <c r="I4830">
        <v>64.341066999999995</v>
      </c>
      <c r="J4830">
        <v>1.368959</v>
      </c>
      <c r="K4830" t="str">
        <f>MID(M4830,22,1)</f>
        <v>6</v>
      </c>
      <c r="L4830" t="s">
        <v>79</v>
      </c>
      <c r="M4830" t="s">
        <v>80</v>
      </c>
      <c r="N4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48</v>
      </c>
      <c r="O4830" t="e">
        <f>VLOOKUP(TableOMP[[#This Row],[Label]],TableAvg[],2,FALSE)</f>
        <v>#N/A</v>
      </c>
      <c r="P4830" t="e">
        <f>VLOOKUP(TableOMP[[#This Row],[Label]],TableAvg[],3,FALSE)</f>
        <v>#N/A</v>
      </c>
      <c r="Q4830" t="e">
        <f>TableOMP[[#This Row],[Avg]]-$U$2*TableOMP[[#This Row],[StdDev]]</f>
        <v>#N/A</v>
      </c>
      <c r="R4830" t="e">
        <f>TableOMP[[#This Row],[Avg]]+$U$2*TableOMP[[#This Row],[StdDev]]</f>
        <v>#N/A</v>
      </c>
      <c r="S4830" t="e">
        <f>IF(AND(TableOMP[[#This Row],[total_time]]&gt;=TableOMP[[#This Row],[Low]], TableOMP[[#This Row],[total_time]]&lt;=TableOMP[[#This Row],[High]]),1,0)</f>
        <v>#N/A</v>
      </c>
    </row>
    <row r="4831" spans="1:19" hidden="1" x14ac:dyDescent="0.25">
      <c r="A4831" t="s">
        <v>16</v>
      </c>
      <c r="B4831">
        <v>100</v>
      </c>
      <c r="C4831">
        <v>100</v>
      </c>
      <c r="D4831">
        <v>1</v>
      </c>
      <c r="E4831">
        <v>47</v>
      </c>
      <c r="F4831">
        <v>1</v>
      </c>
      <c r="G4831">
        <v>3.9404720000000002</v>
      </c>
      <c r="H4831">
        <v>2.4065089999999998</v>
      </c>
      <c r="I4831">
        <v>50.413175000000003</v>
      </c>
      <c r="J4831">
        <v>1.095939</v>
      </c>
      <c r="K4831" t="str">
        <f>MID(M4831,22,1)</f>
        <v>6</v>
      </c>
      <c r="L4831" t="s">
        <v>79</v>
      </c>
      <c r="M4831" t="s">
        <v>80</v>
      </c>
      <c r="N4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47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t="e">
        <f>TableOMP[[#This Row],[Avg]]-$U$2*TableOMP[[#This Row],[StdDev]]</f>
        <v>#N/A</v>
      </c>
      <c r="R4831" t="e">
        <f>TableOMP[[#This Row],[Avg]]+$U$2*TableOMP[[#This Row],[StdDev]]</f>
        <v>#N/A</v>
      </c>
      <c r="S4831" t="e">
        <f>IF(AND(TableOMP[[#This Row],[total_time]]&gt;=TableOMP[[#This Row],[Low]], TableOMP[[#This Row],[total_time]]&lt;=TableOMP[[#This Row],[High]]),1,0)</f>
        <v>#N/A</v>
      </c>
    </row>
    <row r="4832" spans="1:19" hidden="1" x14ac:dyDescent="0.25">
      <c r="A4832" t="s">
        <v>16</v>
      </c>
      <c r="B4832">
        <v>100</v>
      </c>
      <c r="C4832">
        <v>100</v>
      </c>
      <c r="D4832">
        <v>1</v>
      </c>
      <c r="E4832">
        <v>46</v>
      </c>
      <c r="F4832">
        <v>1</v>
      </c>
      <c r="G4832">
        <v>3.9239730000000002</v>
      </c>
      <c r="H4832">
        <v>2.3995700000000002</v>
      </c>
      <c r="I4832">
        <v>45.384653</v>
      </c>
      <c r="J4832">
        <v>1.008548</v>
      </c>
      <c r="K4832" t="str">
        <f>MID(M4832,22,1)</f>
        <v>6</v>
      </c>
      <c r="L4832" t="s">
        <v>79</v>
      </c>
      <c r="M4832" t="s">
        <v>80</v>
      </c>
      <c r="N4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46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t="e">
        <f>TableOMP[[#This Row],[Avg]]-$U$2*TableOMP[[#This Row],[StdDev]]</f>
        <v>#N/A</v>
      </c>
      <c r="R4832" t="e">
        <f>TableOMP[[#This Row],[Avg]]+$U$2*TableOMP[[#This Row],[StdDev]]</f>
        <v>#N/A</v>
      </c>
      <c r="S4832" t="e">
        <f>IF(AND(TableOMP[[#This Row],[total_time]]&gt;=TableOMP[[#This Row],[Low]], TableOMP[[#This Row],[total_time]]&lt;=TableOMP[[#This Row],[High]]),1,0)</f>
        <v>#N/A</v>
      </c>
    </row>
    <row r="4833" spans="1:19" hidden="1" x14ac:dyDescent="0.25">
      <c r="A4833" t="s">
        <v>16</v>
      </c>
      <c r="B4833">
        <v>100</v>
      </c>
      <c r="C4833">
        <v>100</v>
      </c>
      <c r="D4833">
        <v>1</v>
      </c>
      <c r="E4833">
        <v>45</v>
      </c>
      <c r="F4833">
        <v>1</v>
      </c>
      <c r="G4833">
        <v>3.7451080000000001</v>
      </c>
      <c r="H4833">
        <v>2.2513399999999999</v>
      </c>
      <c r="I4833">
        <v>40.472195999999997</v>
      </c>
      <c r="J4833">
        <v>0.91982299999999995</v>
      </c>
      <c r="K4833" t="str">
        <f>MID(M4833,22,1)</f>
        <v>6</v>
      </c>
      <c r="L4833" t="s">
        <v>79</v>
      </c>
      <c r="M4833" t="s">
        <v>80</v>
      </c>
      <c r="N4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45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t="e">
        <f>TableOMP[[#This Row],[Avg]]-$U$2*TableOMP[[#This Row],[StdDev]]</f>
        <v>#N/A</v>
      </c>
      <c r="R4833" t="e">
        <f>TableOMP[[#This Row],[Avg]]+$U$2*TableOMP[[#This Row],[StdDev]]</f>
        <v>#N/A</v>
      </c>
      <c r="S4833" t="e">
        <f>IF(AND(TableOMP[[#This Row],[total_time]]&gt;=TableOMP[[#This Row],[Low]], TableOMP[[#This Row],[total_time]]&lt;=TableOMP[[#This Row],[High]]),1,0)</f>
        <v>#N/A</v>
      </c>
    </row>
    <row r="4834" spans="1:19" hidden="1" x14ac:dyDescent="0.25">
      <c r="A4834" t="s">
        <v>16</v>
      </c>
      <c r="B4834">
        <v>100</v>
      </c>
      <c r="C4834">
        <v>100</v>
      </c>
      <c r="D4834">
        <v>1</v>
      </c>
      <c r="E4834">
        <v>44</v>
      </c>
      <c r="F4834">
        <v>1</v>
      </c>
      <c r="G4834">
        <v>4.0496889999999999</v>
      </c>
      <c r="H4834">
        <v>2.521055</v>
      </c>
      <c r="I4834">
        <v>56.008417000000001</v>
      </c>
      <c r="J4834">
        <v>1.302521</v>
      </c>
      <c r="K4834" t="str">
        <f>MID(M4834,22,1)</f>
        <v>6</v>
      </c>
      <c r="L4834" t="s">
        <v>79</v>
      </c>
      <c r="M4834" t="s">
        <v>80</v>
      </c>
      <c r="N4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44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t="e">
        <f>TableOMP[[#This Row],[Avg]]-$U$2*TableOMP[[#This Row],[StdDev]]</f>
        <v>#N/A</v>
      </c>
      <c r="R4834" t="e">
        <f>TableOMP[[#This Row],[Avg]]+$U$2*TableOMP[[#This Row],[StdDev]]</f>
        <v>#N/A</v>
      </c>
      <c r="S4834" t="e">
        <f>IF(AND(TableOMP[[#This Row],[total_time]]&gt;=TableOMP[[#This Row],[Low]], TableOMP[[#This Row],[total_time]]&lt;=TableOMP[[#This Row],[High]]),1,0)</f>
        <v>#N/A</v>
      </c>
    </row>
    <row r="4835" spans="1:19" hidden="1" x14ac:dyDescent="0.25">
      <c r="A4835" t="s">
        <v>16</v>
      </c>
      <c r="B4835">
        <v>100</v>
      </c>
      <c r="C4835">
        <v>100</v>
      </c>
      <c r="D4835">
        <v>1</v>
      </c>
      <c r="E4835">
        <v>43</v>
      </c>
      <c r="F4835">
        <v>1</v>
      </c>
      <c r="G4835">
        <v>3.758375</v>
      </c>
      <c r="H4835">
        <v>2.1635270000000002</v>
      </c>
      <c r="I4835">
        <v>42.964261</v>
      </c>
      <c r="J4835">
        <v>1.022959</v>
      </c>
      <c r="K4835" t="str">
        <f>MID(M4835,22,1)</f>
        <v>6</v>
      </c>
      <c r="L4835" t="s">
        <v>79</v>
      </c>
      <c r="M4835" t="s">
        <v>80</v>
      </c>
      <c r="N4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43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t="e">
        <f>TableOMP[[#This Row],[Avg]]-$U$2*TableOMP[[#This Row],[StdDev]]</f>
        <v>#N/A</v>
      </c>
      <c r="R4835" t="e">
        <f>TableOMP[[#This Row],[Avg]]+$U$2*TableOMP[[#This Row],[StdDev]]</f>
        <v>#N/A</v>
      </c>
      <c r="S4835" t="e">
        <f>IF(AND(TableOMP[[#This Row],[total_time]]&gt;=TableOMP[[#This Row],[Low]], TableOMP[[#This Row],[total_time]]&lt;=TableOMP[[#This Row],[High]]),1,0)</f>
        <v>#N/A</v>
      </c>
    </row>
    <row r="4836" spans="1:19" hidden="1" x14ac:dyDescent="0.25">
      <c r="A4836" t="s">
        <v>16</v>
      </c>
      <c r="B4836">
        <v>100</v>
      </c>
      <c r="C4836">
        <v>100</v>
      </c>
      <c r="D4836">
        <v>1</v>
      </c>
      <c r="E4836">
        <v>42</v>
      </c>
      <c r="F4836">
        <v>1</v>
      </c>
      <c r="G4836">
        <v>3.476089</v>
      </c>
      <c r="H4836">
        <v>2.0192299999999999</v>
      </c>
      <c r="I4836">
        <v>38.206937000000003</v>
      </c>
      <c r="J4836">
        <v>0.93187699999999996</v>
      </c>
      <c r="K4836" t="str">
        <f>MID(M4836,22,1)</f>
        <v>6</v>
      </c>
      <c r="L4836" t="s">
        <v>79</v>
      </c>
      <c r="M4836" t="s">
        <v>80</v>
      </c>
      <c r="N4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42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t="e">
        <f>TableOMP[[#This Row],[Avg]]-$U$2*TableOMP[[#This Row],[StdDev]]</f>
        <v>#N/A</v>
      </c>
      <c r="R4836" t="e">
        <f>TableOMP[[#This Row],[Avg]]+$U$2*TableOMP[[#This Row],[StdDev]]</f>
        <v>#N/A</v>
      </c>
      <c r="S4836" t="e">
        <f>IF(AND(TableOMP[[#This Row],[total_time]]&gt;=TableOMP[[#This Row],[Low]], TableOMP[[#This Row],[total_time]]&lt;=TableOMP[[#This Row],[High]]),1,0)</f>
        <v>#N/A</v>
      </c>
    </row>
    <row r="4837" spans="1:19" hidden="1" x14ac:dyDescent="0.25">
      <c r="A4837" t="s">
        <v>16</v>
      </c>
      <c r="B4837">
        <v>100</v>
      </c>
      <c r="C4837">
        <v>100</v>
      </c>
      <c r="D4837">
        <v>1</v>
      </c>
      <c r="E4837">
        <v>41</v>
      </c>
      <c r="F4837">
        <v>1</v>
      </c>
      <c r="G4837">
        <v>3.6202899999999998</v>
      </c>
      <c r="H4837">
        <v>2.1183920000000001</v>
      </c>
      <c r="I4837">
        <v>37.893180000000001</v>
      </c>
      <c r="J4837">
        <v>0.94733000000000001</v>
      </c>
      <c r="K4837" t="str">
        <f>MID(M4837,22,1)</f>
        <v>6</v>
      </c>
      <c r="L4837" t="s">
        <v>79</v>
      </c>
      <c r="M4837" t="s">
        <v>80</v>
      </c>
      <c r="N4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41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t="e">
        <f>TableOMP[[#This Row],[Avg]]-$U$2*TableOMP[[#This Row],[StdDev]]</f>
        <v>#N/A</v>
      </c>
      <c r="R4837" t="e">
        <f>TableOMP[[#This Row],[Avg]]+$U$2*TableOMP[[#This Row],[StdDev]]</f>
        <v>#N/A</v>
      </c>
      <c r="S4837" t="e">
        <f>IF(AND(TableOMP[[#This Row],[total_time]]&gt;=TableOMP[[#This Row],[Low]], TableOMP[[#This Row],[total_time]]&lt;=TableOMP[[#This Row],[High]]),1,0)</f>
        <v>#N/A</v>
      </c>
    </row>
    <row r="4838" spans="1:19" hidden="1" x14ac:dyDescent="0.25">
      <c r="A4838" t="s">
        <v>16</v>
      </c>
      <c r="B4838">
        <v>100</v>
      </c>
      <c r="C4838">
        <v>100</v>
      </c>
      <c r="D4838">
        <v>1</v>
      </c>
      <c r="E4838">
        <v>40</v>
      </c>
      <c r="F4838">
        <v>1</v>
      </c>
      <c r="G4838">
        <v>4.2866280000000003</v>
      </c>
      <c r="H4838">
        <v>2.846959</v>
      </c>
      <c r="I4838">
        <v>38.747061000000002</v>
      </c>
      <c r="J4838">
        <v>0.99351400000000001</v>
      </c>
      <c r="K4838" t="str">
        <f>MID(M4838,22,1)</f>
        <v>6</v>
      </c>
      <c r="L4838" t="s">
        <v>79</v>
      </c>
      <c r="M4838" t="s">
        <v>80</v>
      </c>
      <c r="N4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40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t="e">
        <f>TableOMP[[#This Row],[Avg]]-$U$2*TableOMP[[#This Row],[StdDev]]</f>
        <v>#N/A</v>
      </c>
      <c r="R4838" t="e">
        <f>TableOMP[[#This Row],[Avg]]+$U$2*TableOMP[[#This Row],[StdDev]]</f>
        <v>#N/A</v>
      </c>
      <c r="S4838" t="e">
        <f>IF(AND(TableOMP[[#This Row],[total_time]]&gt;=TableOMP[[#This Row],[Low]], TableOMP[[#This Row],[total_time]]&lt;=TableOMP[[#This Row],[High]]),1,0)</f>
        <v>#N/A</v>
      </c>
    </row>
    <row r="4839" spans="1:19" hidden="1" x14ac:dyDescent="0.25">
      <c r="A4839" t="s">
        <v>16</v>
      </c>
      <c r="B4839">
        <v>100</v>
      </c>
      <c r="C4839">
        <v>100</v>
      </c>
      <c r="D4839">
        <v>1</v>
      </c>
      <c r="E4839">
        <v>39</v>
      </c>
      <c r="F4839">
        <v>1</v>
      </c>
      <c r="G4839">
        <v>3.727147</v>
      </c>
      <c r="H4839">
        <v>2.2455980000000002</v>
      </c>
      <c r="I4839">
        <v>44.637203999999997</v>
      </c>
      <c r="J4839">
        <v>1.174663</v>
      </c>
      <c r="K4839" t="str">
        <f>MID(M4839,22,1)</f>
        <v>6</v>
      </c>
      <c r="L4839" t="s">
        <v>79</v>
      </c>
      <c r="M4839" t="s">
        <v>80</v>
      </c>
      <c r="N4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39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t="e">
        <f>TableOMP[[#This Row],[Avg]]-$U$2*TableOMP[[#This Row],[StdDev]]</f>
        <v>#N/A</v>
      </c>
      <c r="R4839" t="e">
        <f>TableOMP[[#This Row],[Avg]]+$U$2*TableOMP[[#This Row],[StdDev]]</f>
        <v>#N/A</v>
      </c>
      <c r="S4839" t="e">
        <f>IF(AND(TableOMP[[#This Row],[total_time]]&gt;=TableOMP[[#This Row],[Low]], TableOMP[[#This Row],[total_time]]&lt;=TableOMP[[#This Row],[High]]),1,0)</f>
        <v>#N/A</v>
      </c>
    </row>
    <row r="4840" spans="1:19" hidden="1" x14ac:dyDescent="0.25">
      <c r="A4840" t="s">
        <v>16</v>
      </c>
      <c r="B4840">
        <v>100</v>
      </c>
      <c r="C4840">
        <v>100</v>
      </c>
      <c r="D4840">
        <v>1</v>
      </c>
      <c r="E4840">
        <v>38</v>
      </c>
      <c r="F4840">
        <v>1</v>
      </c>
      <c r="G4840">
        <v>3.459257</v>
      </c>
      <c r="H4840">
        <v>2.0321150000000001</v>
      </c>
      <c r="I4840">
        <v>36.875025000000001</v>
      </c>
      <c r="J4840">
        <v>0.99662200000000001</v>
      </c>
      <c r="K4840" t="str">
        <f>MID(M4840,22,1)</f>
        <v>6</v>
      </c>
      <c r="L4840" t="s">
        <v>79</v>
      </c>
      <c r="M4840" t="s">
        <v>80</v>
      </c>
      <c r="N4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38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t="e">
        <f>TableOMP[[#This Row],[Avg]]-$U$2*TableOMP[[#This Row],[StdDev]]</f>
        <v>#N/A</v>
      </c>
      <c r="R4840" t="e">
        <f>TableOMP[[#This Row],[Avg]]+$U$2*TableOMP[[#This Row],[StdDev]]</f>
        <v>#N/A</v>
      </c>
      <c r="S4840" t="e">
        <f>IF(AND(TableOMP[[#This Row],[total_time]]&gt;=TableOMP[[#This Row],[Low]], TableOMP[[#This Row],[total_time]]&lt;=TableOMP[[#This Row],[High]]),1,0)</f>
        <v>#N/A</v>
      </c>
    </row>
    <row r="4841" spans="1:19" hidden="1" x14ac:dyDescent="0.25">
      <c r="A4841" t="s">
        <v>16</v>
      </c>
      <c r="B4841">
        <v>100</v>
      </c>
      <c r="C4841">
        <v>100</v>
      </c>
      <c r="D4841">
        <v>1</v>
      </c>
      <c r="E4841">
        <v>37</v>
      </c>
      <c r="F4841">
        <v>1</v>
      </c>
      <c r="G4841">
        <v>3.4606469999999998</v>
      </c>
      <c r="H4841">
        <v>1.898612</v>
      </c>
      <c r="I4841">
        <v>33.864468000000002</v>
      </c>
      <c r="J4841">
        <v>0.94067999999999996</v>
      </c>
      <c r="K4841" t="str">
        <f>MID(M4841,22,1)</f>
        <v>6</v>
      </c>
      <c r="L4841" t="s">
        <v>79</v>
      </c>
      <c r="M4841" t="s">
        <v>80</v>
      </c>
      <c r="N4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37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t="e">
        <f>TableOMP[[#This Row],[Avg]]-$U$2*TableOMP[[#This Row],[StdDev]]</f>
        <v>#N/A</v>
      </c>
      <c r="R4841" t="e">
        <f>TableOMP[[#This Row],[Avg]]+$U$2*TableOMP[[#This Row],[StdDev]]</f>
        <v>#N/A</v>
      </c>
      <c r="S4841" t="e">
        <f>IF(AND(TableOMP[[#This Row],[total_time]]&gt;=TableOMP[[#This Row],[Low]], TableOMP[[#This Row],[total_time]]&lt;=TableOMP[[#This Row],[High]]),1,0)</f>
        <v>#N/A</v>
      </c>
    </row>
    <row r="4842" spans="1:19" hidden="1" x14ac:dyDescent="0.25">
      <c r="A4842" t="s">
        <v>16</v>
      </c>
      <c r="B4842">
        <v>100</v>
      </c>
      <c r="C4842">
        <v>100</v>
      </c>
      <c r="D4842">
        <v>1</v>
      </c>
      <c r="E4842">
        <v>36</v>
      </c>
      <c r="F4842">
        <v>1</v>
      </c>
      <c r="G4842">
        <v>3.608025</v>
      </c>
      <c r="H4842">
        <v>2.1646399999999999</v>
      </c>
      <c r="I4842">
        <v>33.637301999999998</v>
      </c>
      <c r="J4842">
        <v>0.96106599999999998</v>
      </c>
      <c r="K4842" t="str">
        <f>MID(M4842,22,1)</f>
        <v>6</v>
      </c>
      <c r="L4842" t="s">
        <v>79</v>
      </c>
      <c r="M4842" t="s">
        <v>80</v>
      </c>
      <c r="N4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36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t="e">
        <f>TableOMP[[#This Row],[Avg]]-$U$2*TableOMP[[#This Row],[StdDev]]</f>
        <v>#N/A</v>
      </c>
      <c r="R4842" t="e">
        <f>TableOMP[[#This Row],[Avg]]+$U$2*TableOMP[[#This Row],[StdDev]]</f>
        <v>#N/A</v>
      </c>
      <c r="S4842" t="e">
        <f>IF(AND(TableOMP[[#This Row],[total_time]]&gt;=TableOMP[[#This Row],[Low]], TableOMP[[#This Row],[total_time]]&lt;=TableOMP[[#This Row],[High]]),1,0)</f>
        <v>#N/A</v>
      </c>
    </row>
    <row r="4843" spans="1:19" hidden="1" x14ac:dyDescent="0.25">
      <c r="A4843" t="s">
        <v>16</v>
      </c>
      <c r="B4843">
        <v>100</v>
      </c>
      <c r="C4843">
        <v>100</v>
      </c>
      <c r="D4843">
        <v>1</v>
      </c>
      <c r="E4843">
        <v>35</v>
      </c>
      <c r="F4843">
        <v>1</v>
      </c>
      <c r="G4843">
        <v>3.2546680000000001</v>
      </c>
      <c r="H4843">
        <v>1.878868</v>
      </c>
      <c r="I4843">
        <v>31.190023</v>
      </c>
      <c r="J4843">
        <v>0.917354</v>
      </c>
      <c r="K4843" t="str">
        <f>MID(M4843,22,1)</f>
        <v>6</v>
      </c>
      <c r="L4843" t="s">
        <v>79</v>
      </c>
      <c r="M4843" t="s">
        <v>80</v>
      </c>
      <c r="N4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35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t="e">
        <f>TableOMP[[#This Row],[Avg]]-$U$2*TableOMP[[#This Row],[StdDev]]</f>
        <v>#N/A</v>
      </c>
      <c r="R4843" t="e">
        <f>TableOMP[[#This Row],[Avg]]+$U$2*TableOMP[[#This Row],[StdDev]]</f>
        <v>#N/A</v>
      </c>
      <c r="S4843" t="e">
        <f>IF(AND(TableOMP[[#This Row],[total_time]]&gt;=TableOMP[[#This Row],[Low]], TableOMP[[#This Row],[total_time]]&lt;=TableOMP[[#This Row],[High]]),1,0)</f>
        <v>#N/A</v>
      </c>
    </row>
    <row r="4844" spans="1:19" hidden="1" x14ac:dyDescent="0.25">
      <c r="A4844" t="s">
        <v>16</v>
      </c>
      <c r="B4844">
        <v>100</v>
      </c>
      <c r="C4844">
        <v>100</v>
      </c>
      <c r="D4844">
        <v>1</v>
      </c>
      <c r="E4844">
        <v>34</v>
      </c>
      <c r="F4844">
        <v>1</v>
      </c>
      <c r="G4844">
        <v>3.2509990000000002</v>
      </c>
      <c r="H4844">
        <v>1.7960430000000001</v>
      </c>
      <c r="I4844">
        <v>28.544155</v>
      </c>
      <c r="J4844">
        <v>0.86497400000000002</v>
      </c>
      <c r="K4844" t="str">
        <f>MID(M4844,22,1)</f>
        <v>6</v>
      </c>
      <c r="L4844" t="s">
        <v>79</v>
      </c>
      <c r="M4844" t="s">
        <v>80</v>
      </c>
      <c r="N4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34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t="e">
        <f>TableOMP[[#This Row],[Avg]]-$U$2*TableOMP[[#This Row],[StdDev]]</f>
        <v>#N/A</v>
      </c>
      <c r="R4844" t="e">
        <f>TableOMP[[#This Row],[Avg]]+$U$2*TableOMP[[#This Row],[StdDev]]</f>
        <v>#N/A</v>
      </c>
      <c r="S4844" t="e">
        <f>IF(AND(TableOMP[[#This Row],[total_time]]&gt;=TableOMP[[#This Row],[Low]], TableOMP[[#This Row],[total_time]]&lt;=TableOMP[[#This Row],[High]]),1,0)</f>
        <v>#N/A</v>
      </c>
    </row>
    <row r="4845" spans="1:19" hidden="1" x14ac:dyDescent="0.25">
      <c r="A4845" t="s">
        <v>16</v>
      </c>
      <c r="B4845">
        <v>100</v>
      </c>
      <c r="C4845">
        <v>100</v>
      </c>
      <c r="D4845">
        <v>1</v>
      </c>
      <c r="E4845">
        <v>33</v>
      </c>
      <c r="F4845">
        <v>1</v>
      </c>
      <c r="G4845">
        <v>3.0488010000000001</v>
      </c>
      <c r="H4845">
        <v>1.5747450000000001</v>
      </c>
      <c r="I4845">
        <v>22.334394</v>
      </c>
      <c r="J4845">
        <v>0.69794999999999996</v>
      </c>
      <c r="K4845" t="str">
        <f>MID(M4845,22,1)</f>
        <v>6</v>
      </c>
      <c r="L4845" t="s">
        <v>79</v>
      </c>
      <c r="M4845" t="s">
        <v>80</v>
      </c>
      <c r="N4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33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t="e">
        <f>TableOMP[[#This Row],[Avg]]-$U$2*TableOMP[[#This Row],[StdDev]]</f>
        <v>#N/A</v>
      </c>
      <c r="R4845" t="e">
        <f>TableOMP[[#This Row],[Avg]]+$U$2*TableOMP[[#This Row],[StdDev]]</f>
        <v>#N/A</v>
      </c>
      <c r="S4845" t="e">
        <f>IF(AND(TableOMP[[#This Row],[total_time]]&gt;=TableOMP[[#This Row],[Low]], TableOMP[[#This Row],[total_time]]&lt;=TableOMP[[#This Row],[High]]),1,0)</f>
        <v>#N/A</v>
      </c>
    </row>
    <row r="4846" spans="1:19" hidden="1" x14ac:dyDescent="0.25">
      <c r="A4846" t="s">
        <v>16</v>
      </c>
      <c r="B4846">
        <v>100</v>
      </c>
      <c r="C4846">
        <v>100</v>
      </c>
      <c r="D4846">
        <v>1</v>
      </c>
      <c r="E4846">
        <v>32</v>
      </c>
      <c r="F4846">
        <v>1</v>
      </c>
      <c r="G4846">
        <v>2.9645450000000002</v>
      </c>
      <c r="H4846">
        <v>1.5796410000000001</v>
      </c>
      <c r="I4846">
        <v>23.590648000000002</v>
      </c>
      <c r="J4846">
        <v>0.76098900000000003</v>
      </c>
      <c r="K4846" t="str">
        <f>MID(M4846,22,1)</f>
        <v>6</v>
      </c>
      <c r="L4846" t="s">
        <v>79</v>
      </c>
      <c r="M4846" t="s">
        <v>80</v>
      </c>
      <c r="N4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32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t="e">
        <f>TableOMP[[#This Row],[Avg]]-$U$2*TableOMP[[#This Row],[StdDev]]</f>
        <v>#N/A</v>
      </c>
      <c r="R4846" t="e">
        <f>TableOMP[[#This Row],[Avg]]+$U$2*TableOMP[[#This Row],[StdDev]]</f>
        <v>#N/A</v>
      </c>
      <c r="S4846" t="e">
        <f>IF(AND(TableOMP[[#This Row],[total_time]]&gt;=TableOMP[[#This Row],[Low]], TableOMP[[#This Row],[total_time]]&lt;=TableOMP[[#This Row],[High]]),1,0)</f>
        <v>#N/A</v>
      </c>
    </row>
    <row r="4847" spans="1:19" hidden="1" x14ac:dyDescent="0.25">
      <c r="A4847" t="s">
        <v>16</v>
      </c>
      <c r="B4847">
        <v>100</v>
      </c>
      <c r="C4847">
        <v>100</v>
      </c>
      <c r="D4847">
        <v>1</v>
      </c>
      <c r="E4847">
        <v>31</v>
      </c>
      <c r="F4847">
        <v>1</v>
      </c>
      <c r="G4847">
        <v>2.9268809999999998</v>
      </c>
      <c r="H4847">
        <v>1.5574269999999999</v>
      </c>
      <c r="I4847">
        <v>20.802426000000001</v>
      </c>
      <c r="J4847">
        <v>0.69341399999999997</v>
      </c>
      <c r="K4847" t="str">
        <f>MID(M4847,22,1)</f>
        <v>6</v>
      </c>
      <c r="L4847" t="s">
        <v>79</v>
      </c>
      <c r="M4847" t="s">
        <v>80</v>
      </c>
      <c r="N4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31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t="e">
        <f>TableOMP[[#This Row],[Avg]]-$U$2*TableOMP[[#This Row],[StdDev]]</f>
        <v>#N/A</v>
      </c>
      <c r="R4847" t="e">
        <f>TableOMP[[#This Row],[Avg]]+$U$2*TableOMP[[#This Row],[StdDev]]</f>
        <v>#N/A</v>
      </c>
      <c r="S4847" t="e">
        <f>IF(AND(TableOMP[[#This Row],[total_time]]&gt;=TableOMP[[#This Row],[Low]], TableOMP[[#This Row],[total_time]]&lt;=TableOMP[[#This Row],[High]]),1,0)</f>
        <v>#N/A</v>
      </c>
    </row>
    <row r="4848" spans="1:19" hidden="1" x14ac:dyDescent="0.25">
      <c r="A4848" t="s">
        <v>16</v>
      </c>
      <c r="B4848">
        <v>100</v>
      </c>
      <c r="C4848">
        <v>100</v>
      </c>
      <c r="D4848">
        <v>1</v>
      </c>
      <c r="E4848">
        <v>30</v>
      </c>
      <c r="F4848">
        <v>1</v>
      </c>
      <c r="G4848">
        <v>2.8729040000000001</v>
      </c>
      <c r="H4848">
        <v>1.477336</v>
      </c>
      <c r="I4848">
        <v>20.187452</v>
      </c>
      <c r="J4848">
        <v>0.69611900000000004</v>
      </c>
      <c r="K4848" t="str">
        <f>MID(M4848,22,1)</f>
        <v>6</v>
      </c>
      <c r="L4848" t="s">
        <v>79</v>
      </c>
      <c r="M4848" t="s">
        <v>80</v>
      </c>
      <c r="N4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30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t="e">
        <f>TableOMP[[#This Row],[Avg]]-$U$2*TableOMP[[#This Row],[StdDev]]</f>
        <v>#N/A</v>
      </c>
      <c r="R4848" t="e">
        <f>TableOMP[[#This Row],[Avg]]+$U$2*TableOMP[[#This Row],[StdDev]]</f>
        <v>#N/A</v>
      </c>
      <c r="S4848" t="e">
        <f>IF(AND(TableOMP[[#This Row],[total_time]]&gt;=TableOMP[[#This Row],[Low]], TableOMP[[#This Row],[total_time]]&lt;=TableOMP[[#This Row],[High]]),1,0)</f>
        <v>#N/A</v>
      </c>
    </row>
    <row r="4849" spans="1:19" hidden="1" x14ac:dyDescent="0.25">
      <c r="A4849" t="s">
        <v>16</v>
      </c>
      <c r="B4849">
        <v>100</v>
      </c>
      <c r="C4849">
        <v>100</v>
      </c>
      <c r="D4849">
        <v>1</v>
      </c>
      <c r="E4849">
        <v>29</v>
      </c>
      <c r="F4849">
        <v>1</v>
      </c>
      <c r="G4849">
        <v>2.7203490000000001</v>
      </c>
      <c r="H4849">
        <v>1.33961</v>
      </c>
      <c r="I4849">
        <v>16.726652999999999</v>
      </c>
      <c r="J4849">
        <v>0.59738000000000002</v>
      </c>
      <c r="K4849" t="str">
        <f>MID(M4849,22,1)</f>
        <v>6</v>
      </c>
      <c r="L4849" t="s">
        <v>79</v>
      </c>
      <c r="M4849" t="s">
        <v>80</v>
      </c>
      <c r="N4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29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t="e">
        <f>TableOMP[[#This Row],[Avg]]-$U$2*TableOMP[[#This Row],[StdDev]]</f>
        <v>#N/A</v>
      </c>
      <c r="R4849" t="e">
        <f>TableOMP[[#This Row],[Avg]]+$U$2*TableOMP[[#This Row],[StdDev]]</f>
        <v>#N/A</v>
      </c>
      <c r="S4849" t="e">
        <f>IF(AND(TableOMP[[#This Row],[total_time]]&gt;=TableOMP[[#This Row],[Low]], TableOMP[[#This Row],[total_time]]&lt;=TableOMP[[#This Row],[High]]),1,0)</f>
        <v>#N/A</v>
      </c>
    </row>
    <row r="4850" spans="1:19" hidden="1" x14ac:dyDescent="0.25">
      <c r="A4850" t="s">
        <v>16</v>
      </c>
      <c r="B4850">
        <v>100</v>
      </c>
      <c r="C4850">
        <v>100</v>
      </c>
      <c r="D4850">
        <v>1</v>
      </c>
      <c r="E4850">
        <v>28</v>
      </c>
      <c r="F4850">
        <v>1</v>
      </c>
      <c r="G4850">
        <v>3.114592</v>
      </c>
      <c r="H4850">
        <v>1.775998</v>
      </c>
      <c r="I4850">
        <v>18.773720999999998</v>
      </c>
      <c r="J4850">
        <v>0.69532300000000002</v>
      </c>
      <c r="K4850" t="str">
        <f>MID(M4850,22,1)</f>
        <v>6</v>
      </c>
      <c r="L4850" t="s">
        <v>79</v>
      </c>
      <c r="M4850" t="s">
        <v>80</v>
      </c>
      <c r="N4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28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t="e">
        <f>TableOMP[[#This Row],[Avg]]-$U$2*TableOMP[[#This Row],[StdDev]]</f>
        <v>#N/A</v>
      </c>
      <c r="R4850" t="e">
        <f>TableOMP[[#This Row],[Avg]]+$U$2*TableOMP[[#This Row],[StdDev]]</f>
        <v>#N/A</v>
      </c>
      <c r="S4850" t="e">
        <f>IF(AND(TableOMP[[#This Row],[total_time]]&gt;=TableOMP[[#This Row],[Low]], TableOMP[[#This Row],[total_time]]&lt;=TableOMP[[#This Row],[High]]),1,0)</f>
        <v>#N/A</v>
      </c>
    </row>
    <row r="4851" spans="1:19" hidden="1" x14ac:dyDescent="0.25">
      <c r="A4851" t="s">
        <v>16</v>
      </c>
      <c r="B4851">
        <v>100</v>
      </c>
      <c r="C4851">
        <v>100</v>
      </c>
      <c r="D4851">
        <v>1</v>
      </c>
      <c r="E4851">
        <v>27</v>
      </c>
      <c r="F4851">
        <v>1</v>
      </c>
      <c r="G4851">
        <v>3.0023140000000001</v>
      </c>
      <c r="H4851">
        <v>1.65378</v>
      </c>
      <c r="I4851">
        <v>15.580826</v>
      </c>
      <c r="J4851">
        <v>0.59926299999999999</v>
      </c>
      <c r="K4851" t="str">
        <f>MID(M4851,22,1)</f>
        <v>6</v>
      </c>
      <c r="L4851" t="s">
        <v>79</v>
      </c>
      <c r="M4851" t="s">
        <v>80</v>
      </c>
      <c r="N4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27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t="e">
        <f>TableOMP[[#This Row],[Avg]]-$U$2*TableOMP[[#This Row],[StdDev]]</f>
        <v>#N/A</v>
      </c>
      <c r="R4851" t="e">
        <f>TableOMP[[#This Row],[Avg]]+$U$2*TableOMP[[#This Row],[StdDev]]</f>
        <v>#N/A</v>
      </c>
      <c r="S4851" t="e">
        <f>IF(AND(TableOMP[[#This Row],[total_time]]&gt;=TableOMP[[#This Row],[Low]], TableOMP[[#This Row],[total_time]]&lt;=TableOMP[[#This Row],[High]]),1,0)</f>
        <v>#N/A</v>
      </c>
    </row>
    <row r="4852" spans="1:19" hidden="1" x14ac:dyDescent="0.25">
      <c r="A4852" t="s">
        <v>16</v>
      </c>
      <c r="B4852">
        <v>100</v>
      </c>
      <c r="C4852">
        <v>100</v>
      </c>
      <c r="D4852">
        <v>1</v>
      </c>
      <c r="E4852">
        <v>26</v>
      </c>
      <c r="F4852">
        <v>1</v>
      </c>
      <c r="G4852">
        <v>2.614652</v>
      </c>
      <c r="H4852">
        <v>1.244248</v>
      </c>
      <c r="I4852">
        <v>14.602919</v>
      </c>
      <c r="J4852">
        <v>0.584117</v>
      </c>
      <c r="K4852" t="str">
        <f>MID(M4852,22,1)</f>
        <v>6</v>
      </c>
      <c r="L4852" t="s">
        <v>79</v>
      </c>
      <c r="M4852" t="s">
        <v>80</v>
      </c>
      <c r="N4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26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t="e">
        <f>TableOMP[[#This Row],[Avg]]-$U$2*TableOMP[[#This Row],[StdDev]]</f>
        <v>#N/A</v>
      </c>
      <c r="R4852" t="e">
        <f>TableOMP[[#This Row],[Avg]]+$U$2*TableOMP[[#This Row],[StdDev]]</f>
        <v>#N/A</v>
      </c>
      <c r="S4852" t="e">
        <f>IF(AND(TableOMP[[#This Row],[total_time]]&gt;=TableOMP[[#This Row],[Low]], TableOMP[[#This Row],[total_time]]&lt;=TableOMP[[#This Row],[High]]),1,0)</f>
        <v>#N/A</v>
      </c>
    </row>
    <row r="4853" spans="1:19" hidden="1" x14ac:dyDescent="0.25">
      <c r="A4853" t="s">
        <v>16</v>
      </c>
      <c r="B4853">
        <v>100</v>
      </c>
      <c r="C4853">
        <v>100</v>
      </c>
      <c r="D4853">
        <v>1</v>
      </c>
      <c r="E4853">
        <v>25</v>
      </c>
      <c r="F4853">
        <v>1</v>
      </c>
      <c r="G4853">
        <v>2.9433760000000002</v>
      </c>
      <c r="H4853">
        <v>1.605677</v>
      </c>
      <c r="I4853">
        <v>19.254977</v>
      </c>
      <c r="J4853">
        <v>0.80229099999999998</v>
      </c>
      <c r="K4853" t="str">
        <f>MID(M4853,22,1)</f>
        <v>6</v>
      </c>
      <c r="L4853" t="s">
        <v>79</v>
      </c>
      <c r="M4853" t="s">
        <v>80</v>
      </c>
      <c r="N4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25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t="e">
        <f>TableOMP[[#This Row],[Avg]]-$U$2*TableOMP[[#This Row],[StdDev]]</f>
        <v>#N/A</v>
      </c>
      <c r="R4853" t="e">
        <f>TableOMP[[#This Row],[Avg]]+$U$2*TableOMP[[#This Row],[StdDev]]</f>
        <v>#N/A</v>
      </c>
      <c r="S4853" t="e">
        <f>IF(AND(TableOMP[[#This Row],[total_time]]&gt;=TableOMP[[#This Row],[Low]], TableOMP[[#This Row],[total_time]]&lt;=TableOMP[[#This Row],[High]]),1,0)</f>
        <v>#N/A</v>
      </c>
    </row>
    <row r="4854" spans="1:19" hidden="1" x14ac:dyDescent="0.25">
      <c r="A4854" t="s">
        <v>16</v>
      </c>
      <c r="B4854">
        <v>100</v>
      </c>
      <c r="C4854">
        <v>100</v>
      </c>
      <c r="D4854">
        <v>1</v>
      </c>
      <c r="E4854">
        <v>24</v>
      </c>
      <c r="F4854">
        <v>1</v>
      </c>
      <c r="G4854">
        <v>2.9199290000000002</v>
      </c>
      <c r="H4854">
        <v>1.5500080000000001</v>
      </c>
      <c r="I4854">
        <v>18.359287999999999</v>
      </c>
      <c r="J4854">
        <v>0.79823</v>
      </c>
      <c r="K4854" t="str">
        <f>MID(M4854,22,1)</f>
        <v>6</v>
      </c>
      <c r="L4854" t="s">
        <v>79</v>
      </c>
      <c r="M4854" t="s">
        <v>80</v>
      </c>
      <c r="N4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24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t="e">
        <f>TableOMP[[#This Row],[Avg]]-$U$2*TableOMP[[#This Row],[StdDev]]</f>
        <v>#N/A</v>
      </c>
      <c r="R4854" t="e">
        <f>TableOMP[[#This Row],[Avg]]+$U$2*TableOMP[[#This Row],[StdDev]]</f>
        <v>#N/A</v>
      </c>
      <c r="S4854" t="e">
        <f>IF(AND(TableOMP[[#This Row],[total_time]]&gt;=TableOMP[[#This Row],[Low]], TableOMP[[#This Row],[total_time]]&lt;=TableOMP[[#This Row],[High]]),1,0)</f>
        <v>#N/A</v>
      </c>
    </row>
    <row r="4855" spans="1:19" hidden="1" x14ac:dyDescent="0.25">
      <c r="A4855" t="s">
        <v>16</v>
      </c>
      <c r="B4855">
        <v>100</v>
      </c>
      <c r="C4855">
        <v>100</v>
      </c>
      <c r="D4855">
        <v>1</v>
      </c>
      <c r="E4855">
        <v>23</v>
      </c>
      <c r="F4855">
        <v>1</v>
      </c>
      <c r="G4855">
        <v>2.7141459999999999</v>
      </c>
      <c r="H4855">
        <v>1.4228959999999999</v>
      </c>
      <c r="I4855">
        <v>12.19101</v>
      </c>
      <c r="J4855">
        <v>0.55413699999999999</v>
      </c>
      <c r="K4855" t="str">
        <f>MID(M4855,22,1)</f>
        <v>6</v>
      </c>
      <c r="L4855" t="s">
        <v>79</v>
      </c>
      <c r="M4855" t="s">
        <v>80</v>
      </c>
      <c r="N4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23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t="e">
        <f>TableOMP[[#This Row],[Avg]]-$U$2*TableOMP[[#This Row],[StdDev]]</f>
        <v>#N/A</v>
      </c>
      <c r="R4855" t="e">
        <f>TableOMP[[#This Row],[Avg]]+$U$2*TableOMP[[#This Row],[StdDev]]</f>
        <v>#N/A</v>
      </c>
      <c r="S4855" t="e">
        <f>IF(AND(TableOMP[[#This Row],[total_time]]&gt;=TableOMP[[#This Row],[Low]], TableOMP[[#This Row],[total_time]]&lt;=TableOMP[[#This Row],[High]]),1,0)</f>
        <v>#N/A</v>
      </c>
    </row>
    <row r="4856" spans="1:19" hidden="1" x14ac:dyDescent="0.25">
      <c r="A4856" t="s">
        <v>16</v>
      </c>
      <c r="B4856">
        <v>100</v>
      </c>
      <c r="C4856">
        <v>100</v>
      </c>
      <c r="D4856">
        <v>1</v>
      </c>
      <c r="E4856">
        <v>22</v>
      </c>
      <c r="F4856">
        <v>1</v>
      </c>
      <c r="G4856">
        <v>2.5057369999999999</v>
      </c>
      <c r="H4856">
        <v>1.2764789999999999</v>
      </c>
      <c r="I4856">
        <v>11.503568</v>
      </c>
      <c r="J4856">
        <v>0.54778899999999997</v>
      </c>
      <c r="K4856" t="str">
        <f>MID(M4856,22,1)</f>
        <v>6</v>
      </c>
      <c r="L4856" t="s">
        <v>79</v>
      </c>
      <c r="M4856" t="s">
        <v>80</v>
      </c>
      <c r="N4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22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t="e">
        <f>TableOMP[[#This Row],[Avg]]-$U$2*TableOMP[[#This Row],[StdDev]]</f>
        <v>#N/A</v>
      </c>
      <c r="R4856" t="e">
        <f>TableOMP[[#This Row],[Avg]]+$U$2*TableOMP[[#This Row],[StdDev]]</f>
        <v>#N/A</v>
      </c>
      <c r="S4856" t="e">
        <f>IF(AND(TableOMP[[#This Row],[total_time]]&gt;=TableOMP[[#This Row],[Low]], TableOMP[[#This Row],[total_time]]&lt;=TableOMP[[#This Row],[High]]),1,0)</f>
        <v>#N/A</v>
      </c>
    </row>
    <row r="4857" spans="1:19" hidden="1" x14ac:dyDescent="0.25">
      <c r="A4857" t="s">
        <v>16</v>
      </c>
      <c r="B4857">
        <v>100</v>
      </c>
      <c r="C4857">
        <v>100</v>
      </c>
      <c r="D4857">
        <v>1</v>
      </c>
      <c r="E4857">
        <v>21</v>
      </c>
      <c r="F4857">
        <v>1</v>
      </c>
      <c r="G4857">
        <v>2.2891180000000002</v>
      </c>
      <c r="H4857">
        <v>1.044616</v>
      </c>
      <c r="I4857">
        <v>8.8769960000000001</v>
      </c>
      <c r="J4857">
        <v>0.44385000000000002</v>
      </c>
      <c r="K4857" t="str">
        <f>MID(M4857,22,1)</f>
        <v>6</v>
      </c>
      <c r="L4857" t="s">
        <v>79</v>
      </c>
      <c r="M4857" t="s">
        <v>80</v>
      </c>
      <c r="N4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21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t="e">
        <f>TableOMP[[#This Row],[Avg]]-$U$2*TableOMP[[#This Row],[StdDev]]</f>
        <v>#N/A</v>
      </c>
      <c r="R4857" t="e">
        <f>TableOMP[[#This Row],[Avg]]+$U$2*TableOMP[[#This Row],[StdDev]]</f>
        <v>#N/A</v>
      </c>
      <c r="S4857" t="e">
        <f>IF(AND(TableOMP[[#This Row],[total_time]]&gt;=TableOMP[[#This Row],[Low]], TableOMP[[#This Row],[total_time]]&lt;=TableOMP[[#This Row],[High]]),1,0)</f>
        <v>#N/A</v>
      </c>
    </row>
    <row r="4858" spans="1:19" hidden="1" x14ac:dyDescent="0.25">
      <c r="A4858" t="s">
        <v>16</v>
      </c>
      <c r="B4858">
        <v>100</v>
      </c>
      <c r="C4858">
        <v>100</v>
      </c>
      <c r="D4858">
        <v>1</v>
      </c>
      <c r="E4858">
        <v>20</v>
      </c>
      <c r="F4858">
        <v>1</v>
      </c>
      <c r="G4858">
        <v>2.2098629999999999</v>
      </c>
      <c r="H4858">
        <v>0.99688500000000002</v>
      </c>
      <c r="I4858">
        <v>8.1889070000000004</v>
      </c>
      <c r="J4858">
        <v>0.43099500000000002</v>
      </c>
      <c r="K4858" t="str">
        <f>MID(M4858,22,1)</f>
        <v>6</v>
      </c>
      <c r="L4858" t="s">
        <v>79</v>
      </c>
      <c r="M4858" t="s">
        <v>80</v>
      </c>
      <c r="N4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20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t="e">
        <f>TableOMP[[#This Row],[Avg]]-$U$2*TableOMP[[#This Row],[StdDev]]</f>
        <v>#N/A</v>
      </c>
      <c r="R4858" t="e">
        <f>TableOMP[[#This Row],[Avg]]+$U$2*TableOMP[[#This Row],[StdDev]]</f>
        <v>#N/A</v>
      </c>
      <c r="S4858" t="e">
        <f>IF(AND(TableOMP[[#This Row],[total_time]]&gt;=TableOMP[[#This Row],[Low]], TableOMP[[#This Row],[total_time]]&lt;=TableOMP[[#This Row],[High]]),1,0)</f>
        <v>#N/A</v>
      </c>
    </row>
    <row r="4859" spans="1:19" hidden="1" x14ac:dyDescent="0.25">
      <c r="A4859" t="s">
        <v>16</v>
      </c>
      <c r="B4859">
        <v>100</v>
      </c>
      <c r="C4859">
        <v>100</v>
      </c>
      <c r="D4859">
        <v>1</v>
      </c>
      <c r="E4859">
        <v>19</v>
      </c>
      <c r="F4859">
        <v>1</v>
      </c>
      <c r="G4859">
        <v>2.0599059999999998</v>
      </c>
      <c r="H4859">
        <v>0.84455599999999997</v>
      </c>
      <c r="I4859">
        <v>6.0850549999999997</v>
      </c>
      <c r="J4859">
        <v>0.338059</v>
      </c>
      <c r="K4859" t="str">
        <f>MID(M4859,22,1)</f>
        <v>6</v>
      </c>
      <c r="L4859" t="s">
        <v>79</v>
      </c>
      <c r="M4859" t="s">
        <v>80</v>
      </c>
      <c r="N4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19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t="e">
        <f>TableOMP[[#This Row],[Avg]]-$U$2*TableOMP[[#This Row],[StdDev]]</f>
        <v>#N/A</v>
      </c>
      <c r="R4859" t="e">
        <f>TableOMP[[#This Row],[Avg]]+$U$2*TableOMP[[#This Row],[StdDev]]</f>
        <v>#N/A</v>
      </c>
      <c r="S4859" t="e">
        <f>IF(AND(TableOMP[[#This Row],[total_time]]&gt;=TableOMP[[#This Row],[Low]], TableOMP[[#This Row],[total_time]]&lt;=TableOMP[[#This Row],[High]]),1,0)</f>
        <v>#N/A</v>
      </c>
    </row>
    <row r="4860" spans="1:19" hidden="1" x14ac:dyDescent="0.25">
      <c r="A4860" t="s">
        <v>16</v>
      </c>
      <c r="B4860">
        <v>100</v>
      </c>
      <c r="C4860">
        <v>100</v>
      </c>
      <c r="D4860">
        <v>1</v>
      </c>
      <c r="E4860">
        <v>18</v>
      </c>
      <c r="F4860">
        <v>1</v>
      </c>
      <c r="G4860">
        <v>2.0894529999999998</v>
      </c>
      <c r="H4860">
        <v>0.88183599999999995</v>
      </c>
      <c r="I4860">
        <v>6.0344730000000002</v>
      </c>
      <c r="J4860">
        <v>0.35496899999999998</v>
      </c>
      <c r="K4860" t="str">
        <f>MID(M4860,22,1)</f>
        <v>6</v>
      </c>
      <c r="L4860" t="s">
        <v>79</v>
      </c>
      <c r="M4860" t="s">
        <v>80</v>
      </c>
      <c r="N4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18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t="e">
        <f>TableOMP[[#This Row],[Avg]]-$U$2*TableOMP[[#This Row],[StdDev]]</f>
        <v>#N/A</v>
      </c>
      <c r="R4860" t="e">
        <f>TableOMP[[#This Row],[Avg]]+$U$2*TableOMP[[#This Row],[StdDev]]</f>
        <v>#N/A</v>
      </c>
      <c r="S4860" t="e">
        <f>IF(AND(TableOMP[[#This Row],[total_time]]&gt;=TableOMP[[#This Row],[Low]], TableOMP[[#This Row],[total_time]]&lt;=TableOMP[[#This Row],[High]]),1,0)</f>
        <v>#N/A</v>
      </c>
    </row>
    <row r="4861" spans="1:19" hidden="1" x14ac:dyDescent="0.25">
      <c r="A4861" t="s">
        <v>16</v>
      </c>
      <c r="B4861">
        <v>100</v>
      </c>
      <c r="C4861">
        <v>100</v>
      </c>
      <c r="D4861">
        <v>1</v>
      </c>
      <c r="E4861">
        <v>17</v>
      </c>
      <c r="F4861">
        <v>1</v>
      </c>
      <c r="G4861">
        <v>2.4620329999999999</v>
      </c>
      <c r="H4861">
        <v>1.2194959999999999</v>
      </c>
      <c r="I4861">
        <v>9.7188610000000004</v>
      </c>
      <c r="J4861">
        <v>0.607429</v>
      </c>
      <c r="K4861" t="str">
        <f>MID(M4861,22,1)</f>
        <v>6</v>
      </c>
      <c r="L4861" t="s">
        <v>79</v>
      </c>
      <c r="M4861" t="s">
        <v>80</v>
      </c>
      <c r="N4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17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t="e">
        <f>TableOMP[[#This Row],[Avg]]-$U$2*TableOMP[[#This Row],[StdDev]]</f>
        <v>#N/A</v>
      </c>
      <c r="R4861" t="e">
        <f>TableOMP[[#This Row],[Avg]]+$U$2*TableOMP[[#This Row],[StdDev]]</f>
        <v>#N/A</v>
      </c>
      <c r="S4861" t="e">
        <f>IF(AND(TableOMP[[#This Row],[total_time]]&gt;=TableOMP[[#This Row],[Low]], TableOMP[[#This Row],[total_time]]&lt;=TableOMP[[#This Row],[High]]),1,0)</f>
        <v>#N/A</v>
      </c>
    </row>
    <row r="4862" spans="1:19" hidden="1" x14ac:dyDescent="0.25">
      <c r="A4862" t="s">
        <v>16</v>
      </c>
      <c r="B4862">
        <v>100</v>
      </c>
      <c r="C4862">
        <v>100</v>
      </c>
      <c r="D4862">
        <v>1</v>
      </c>
      <c r="E4862">
        <v>16</v>
      </c>
      <c r="F4862">
        <v>1</v>
      </c>
      <c r="G4862">
        <v>1.838222</v>
      </c>
      <c r="H4862">
        <v>0.62604400000000004</v>
      </c>
      <c r="I4862">
        <v>4.090376</v>
      </c>
      <c r="J4862">
        <v>0.27269199999999999</v>
      </c>
      <c r="K4862" t="str">
        <f>MID(M4862,22,1)</f>
        <v>6</v>
      </c>
      <c r="L4862" t="s">
        <v>79</v>
      </c>
      <c r="M4862" t="s">
        <v>80</v>
      </c>
      <c r="N4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16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t="e">
        <f>TableOMP[[#This Row],[Avg]]-$U$2*TableOMP[[#This Row],[StdDev]]</f>
        <v>#N/A</v>
      </c>
      <c r="R4862" t="e">
        <f>TableOMP[[#This Row],[Avg]]+$U$2*TableOMP[[#This Row],[StdDev]]</f>
        <v>#N/A</v>
      </c>
      <c r="S4862" t="e">
        <f>IF(AND(TableOMP[[#This Row],[total_time]]&gt;=TableOMP[[#This Row],[Low]], TableOMP[[#This Row],[total_time]]&lt;=TableOMP[[#This Row],[High]]),1,0)</f>
        <v>#N/A</v>
      </c>
    </row>
    <row r="4863" spans="1:19" hidden="1" x14ac:dyDescent="0.25">
      <c r="A4863" t="s">
        <v>16</v>
      </c>
      <c r="B4863">
        <v>100</v>
      </c>
      <c r="C4863">
        <v>100</v>
      </c>
      <c r="D4863">
        <v>1</v>
      </c>
      <c r="E4863">
        <v>15</v>
      </c>
      <c r="F4863">
        <v>1</v>
      </c>
      <c r="G4863">
        <v>2.1404010000000002</v>
      </c>
      <c r="H4863">
        <v>0.92273899999999998</v>
      </c>
      <c r="I4863">
        <v>3.8341880000000002</v>
      </c>
      <c r="J4863">
        <v>0.27387099999999998</v>
      </c>
      <c r="K4863" t="str">
        <f>MID(M4863,22,1)</f>
        <v>6</v>
      </c>
      <c r="L4863" t="s">
        <v>79</v>
      </c>
      <c r="M4863" t="s">
        <v>80</v>
      </c>
      <c r="N4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15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t="e">
        <f>TableOMP[[#This Row],[Avg]]-$U$2*TableOMP[[#This Row],[StdDev]]</f>
        <v>#N/A</v>
      </c>
      <c r="R4863" t="e">
        <f>TableOMP[[#This Row],[Avg]]+$U$2*TableOMP[[#This Row],[StdDev]]</f>
        <v>#N/A</v>
      </c>
      <c r="S4863" t="e">
        <f>IF(AND(TableOMP[[#This Row],[total_time]]&gt;=TableOMP[[#This Row],[Low]], TableOMP[[#This Row],[total_time]]&lt;=TableOMP[[#This Row],[High]]),1,0)</f>
        <v>#N/A</v>
      </c>
    </row>
    <row r="4864" spans="1:19" hidden="1" x14ac:dyDescent="0.25">
      <c r="A4864" t="s">
        <v>16</v>
      </c>
      <c r="B4864">
        <v>100</v>
      </c>
      <c r="C4864">
        <v>100</v>
      </c>
      <c r="D4864">
        <v>1</v>
      </c>
      <c r="E4864">
        <v>14</v>
      </c>
      <c r="F4864">
        <v>1</v>
      </c>
      <c r="G4864">
        <v>1.83487</v>
      </c>
      <c r="H4864">
        <v>0.68556499999999998</v>
      </c>
      <c r="I4864">
        <v>3.452499</v>
      </c>
      <c r="J4864">
        <v>0.26557700000000001</v>
      </c>
      <c r="K4864" t="str">
        <f>MID(M4864,22,1)</f>
        <v>6</v>
      </c>
      <c r="L4864" t="s">
        <v>79</v>
      </c>
      <c r="M4864" t="s">
        <v>80</v>
      </c>
      <c r="N4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14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t="e">
        <f>TableOMP[[#This Row],[Avg]]-$U$2*TableOMP[[#This Row],[StdDev]]</f>
        <v>#N/A</v>
      </c>
      <c r="R4864" t="e">
        <f>TableOMP[[#This Row],[Avg]]+$U$2*TableOMP[[#This Row],[StdDev]]</f>
        <v>#N/A</v>
      </c>
      <c r="S4864" t="e">
        <f>IF(AND(TableOMP[[#This Row],[total_time]]&gt;=TableOMP[[#This Row],[Low]], TableOMP[[#This Row],[total_time]]&lt;=TableOMP[[#This Row],[High]]),1,0)</f>
        <v>#N/A</v>
      </c>
    </row>
    <row r="4865" spans="1:19" hidden="1" x14ac:dyDescent="0.25">
      <c r="A4865" t="s">
        <v>16</v>
      </c>
      <c r="B4865">
        <v>100</v>
      </c>
      <c r="C4865">
        <v>100</v>
      </c>
      <c r="D4865">
        <v>1</v>
      </c>
      <c r="E4865">
        <v>13</v>
      </c>
      <c r="F4865">
        <v>1</v>
      </c>
      <c r="G4865">
        <v>1.7614529999999999</v>
      </c>
      <c r="H4865">
        <v>0.60676099999999999</v>
      </c>
      <c r="I4865">
        <v>2.8705240000000001</v>
      </c>
      <c r="J4865">
        <v>0.23921000000000001</v>
      </c>
      <c r="K4865" t="str">
        <f>MID(M4865,22,1)</f>
        <v>6</v>
      </c>
      <c r="L4865" t="s">
        <v>79</v>
      </c>
      <c r="M4865" t="s">
        <v>80</v>
      </c>
      <c r="N4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13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t="e">
        <f>TableOMP[[#This Row],[Avg]]-$U$2*TableOMP[[#This Row],[StdDev]]</f>
        <v>#N/A</v>
      </c>
      <c r="R4865" t="e">
        <f>TableOMP[[#This Row],[Avg]]+$U$2*TableOMP[[#This Row],[StdDev]]</f>
        <v>#N/A</v>
      </c>
      <c r="S4865" t="e">
        <f>IF(AND(TableOMP[[#This Row],[total_time]]&gt;=TableOMP[[#This Row],[Low]], TableOMP[[#This Row],[total_time]]&lt;=TableOMP[[#This Row],[High]]),1,0)</f>
        <v>#N/A</v>
      </c>
    </row>
    <row r="4866" spans="1:19" hidden="1" x14ac:dyDescent="0.25">
      <c r="A4866" t="s">
        <v>16</v>
      </c>
      <c r="B4866">
        <v>100</v>
      </c>
      <c r="C4866">
        <v>100</v>
      </c>
      <c r="D4866">
        <v>1</v>
      </c>
      <c r="E4866">
        <v>12</v>
      </c>
      <c r="F4866">
        <v>1</v>
      </c>
      <c r="G4866">
        <v>1.6361559999999999</v>
      </c>
      <c r="H4866">
        <v>0.51338200000000001</v>
      </c>
      <c r="I4866">
        <v>2.0615779999999999</v>
      </c>
      <c r="J4866">
        <v>0.187416</v>
      </c>
      <c r="K4866" t="str">
        <f>MID(M4866,22,1)</f>
        <v>6</v>
      </c>
      <c r="L4866" t="s">
        <v>79</v>
      </c>
      <c r="M4866" t="s">
        <v>80</v>
      </c>
      <c r="N4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12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t="e">
        <f>TableOMP[[#This Row],[Avg]]-$U$2*TableOMP[[#This Row],[StdDev]]</f>
        <v>#N/A</v>
      </c>
      <c r="R4866" t="e">
        <f>TableOMP[[#This Row],[Avg]]+$U$2*TableOMP[[#This Row],[StdDev]]</f>
        <v>#N/A</v>
      </c>
      <c r="S4866" t="e">
        <f>IF(AND(TableOMP[[#This Row],[total_time]]&gt;=TableOMP[[#This Row],[Low]], TableOMP[[#This Row],[total_time]]&lt;=TableOMP[[#This Row],[High]]),1,0)</f>
        <v>#N/A</v>
      </c>
    </row>
    <row r="4867" spans="1:19" hidden="1" x14ac:dyDescent="0.25">
      <c r="A4867" t="s">
        <v>16</v>
      </c>
      <c r="B4867">
        <v>100</v>
      </c>
      <c r="C4867">
        <v>100</v>
      </c>
      <c r="D4867">
        <v>1</v>
      </c>
      <c r="E4867">
        <v>11</v>
      </c>
      <c r="F4867">
        <v>1</v>
      </c>
      <c r="G4867">
        <v>1.590481</v>
      </c>
      <c r="H4867">
        <v>0.40900599999999998</v>
      </c>
      <c r="I4867">
        <v>1.712567</v>
      </c>
      <c r="J4867">
        <v>0.17125699999999999</v>
      </c>
      <c r="K4867" t="str">
        <f>MID(M4867,22,1)</f>
        <v>6</v>
      </c>
      <c r="L4867" t="s">
        <v>79</v>
      </c>
      <c r="M4867" t="s">
        <v>80</v>
      </c>
      <c r="N4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11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t="e">
        <f>TableOMP[[#This Row],[Avg]]-$U$2*TableOMP[[#This Row],[StdDev]]</f>
        <v>#N/A</v>
      </c>
      <c r="R4867" t="e">
        <f>TableOMP[[#This Row],[Avg]]+$U$2*TableOMP[[#This Row],[StdDev]]</f>
        <v>#N/A</v>
      </c>
      <c r="S4867" t="e">
        <f>IF(AND(TableOMP[[#This Row],[total_time]]&gt;=TableOMP[[#This Row],[Low]], TableOMP[[#This Row],[total_time]]&lt;=TableOMP[[#This Row],[High]]),1,0)</f>
        <v>#N/A</v>
      </c>
    </row>
    <row r="4868" spans="1:19" hidden="1" x14ac:dyDescent="0.25">
      <c r="A4868" t="s">
        <v>16</v>
      </c>
      <c r="B4868">
        <v>100</v>
      </c>
      <c r="C4868">
        <v>100</v>
      </c>
      <c r="D4868">
        <v>1</v>
      </c>
      <c r="E4868">
        <v>10</v>
      </c>
      <c r="F4868">
        <v>1</v>
      </c>
      <c r="G4868">
        <v>1.619929</v>
      </c>
      <c r="H4868">
        <v>0.47939900000000002</v>
      </c>
      <c r="I4868">
        <v>1.50623</v>
      </c>
      <c r="J4868">
        <v>0.16735900000000001</v>
      </c>
      <c r="K4868" t="str">
        <f>MID(M4868,22,1)</f>
        <v>6</v>
      </c>
      <c r="L4868" t="s">
        <v>79</v>
      </c>
      <c r="M4868" t="s">
        <v>80</v>
      </c>
      <c r="N4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10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t="e">
        <f>TableOMP[[#This Row],[Avg]]-$U$2*TableOMP[[#This Row],[StdDev]]</f>
        <v>#N/A</v>
      </c>
      <c r="R4868" t="e">
        <f>TableOMP[[#This Row],[Avg]]+$U$2*TableOMP[[#This Row],[StdDev]]</f>
        <v>#N/A</v>
      </c>
      <c r="S4868" t="e">
        <f>IF(AND(TableOMP[[#This Row],[total_time]]&gt;=TableOMP[[#This Row],[Low]], TableOMP[[#This Row],[total_time]]&lt;=TableOMP[[#This Row],[High]]),1,0)</f>
        <v>#N/A</v>
      </c>
    </row>
    <row r="4869" spans="1:19" hidden="1" x14ac:dyDescent="0.25">
      <c r="A4869" t="s">
        <v>16</v>
      </c>
      <c r="B4869">
        <v>100</v>
      </c>
      <c r="C4869">
        <v>100</v>
      </c>
      <c r="D4869">
        <v>1</v>
      </c>
      <c r="E4869">
        <v>9</v>
      </c>
      <c r="F4869">
        <v>1</v>
      </c>
      <c r="G4869">
        <v>1.743387</v>
      </c>
      <c r="H4869">
        <v>0.64201299999999994</v>
      </c>
      <c r="I4869">
        <v>1.0668519999999999</v>
      </c>
      <c r="J4869">
        <v>0.133356</v>
      </c>
      <c r="K4869" t="str">
        <f>MID(M4869,22,1)</f>
        <v>6</v>
      </c>
      <c r="L4869" t="s">
        <v>79</v>
      </c>
      <c r="M4869" t="s">
        <v>80</v>
      </c>
      <c r="N4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9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t="e">
        <f>TableOMP[[#This Row],[Avg]]-$U$2*TableOMP[[#This Row],[StdDev]]</f>
        <v>#N/A</v>
      </c>
      <c r="R4869" t="e">
        <f>TableOMP[[#This Row],[Avg]]+$U$2*TableOMP[[#This Row],[StdDev]]</f>
        <v>#N/A</v>
      </c>
      <c r="S4869" t="e">
        <f>IF(AND(TableOMP[[#This Row],[total_time]]&gt;=TableOMP[[#This Row],[Low]], TableOMP[[#This Row],[total_time]]&lt;=TableOMP[[#This Row],[High]]),1,0)</f>
        <v>#N/A</v>
      </c>
    </row>
    <row r="4870" spans="1:19" hidden="1" x14ac:dyDescent="0.25">
      <c r="A4870" t="s">
        <v>16</v>
      </c>
      <c r="B4870">
        <v>100</v>
      </c>
      <c r="C4870">
        <v>100</v>
      </c>
      <c r="D4870">
        <v>1</v>
      </c>
      <c r="E4870">
        <v>8</v>
      </c>
      <c r="F4870">
        <v>1</v>
      </c>
      <c r="G4870">
        <v>1.509449</v>
      </c>
      <c r="H4870">
        <v>0.41406199999999999</v>
      </c>
      <c r="I4870">
        <v>0.85923799999999995</v>
      </c>
      <c r="J4870">
        <v>0.122748</v>
      </c>
      <c r="K4870" t="str">
        <f>MID(M4870,22,1)</f>
        <v>6</v>
      </c>
      <c r="L4870" t="s">
        <v>79</v>
      </c>
      <c r="M4870" t="s">
        <v>80</v>
      </c>
      <c r="N4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8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t="e">
        <f>TableOMP[[#This Row],[Avg]]-$U$2*TableOMP[[#This Row],[StdDev]]</f>
        <v>#N/A</v>
      </c>
      <c r="R4870" t="e">
        <f>TableOMP[[#This Row],[Avg]]+$U$2*TableOMP[[#This Row],[StdDev]]</f>
        <v>#N/A</v>
      </c>
      <c r="S4870" t="e">
        <f>IF(AND(TableOMP[[#This Row],[total_time]]&gt;=TableOMP[[#This Row],[Low]], TableOMP[[#This Row],[total_time]]&lt;=TableOMP[[#This Row],[High]]),1,0)</f>
        <v>#N/A</v>
      </c>
    </row>
    <row r="4871" spans="1:19" hidden="1" x14ac:dyDescent="0.25">
      <c r="A4871" t="s">
        <v>16</v>
      </c>
      <c r="B4871">
        <v>100</v>
      </c>
      <c r="C4871">
        <v>100</v>
      </c>
      <c r="D4871">
        <v>1</v>
      </c>
      <c r="E4871">
        <v>7</v>
      </c>
      <c r="F4871">
        <v>1</v>
      </c>
      <c r="G4871">
        <v>1.433171</v>
      </c>
      <c r="H4871">
        <v>0.29253800000000002</v>
      </c>
      <c r="I4871">
        <v>0.66648799999999997</v>
      </c>
      <c r="J4871">
        <v>0.111081</v>
      </c>
      <c r="K4871" t="str">
        <f>MID(M4871,22,1)</f>
        <v>6</v>
      </c>
      <c r="L4871" t="s">
        <v>79</v>
      </c>
      <c r="M4871" t="s">
        <v>80</v>
      </c>
      <c r="N4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7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t="e">
        <f>TableOMP[[#This Row],[Avg]]-$U$2*TableOMP[[#This Row],[StdDev]]</f>
        <v>#N/A</v>
      </c>
      <c r="R4871" t="e">
        <f>TableOMP[[#This Row],[Avg]]+$U$2*TableOMP[[#This Row],[StdDev]]</f>
        <v>#N/A</v>
      </c>
      <c r="S4871" t="e">
        <f>IF(AND(TableOMP[[#This Row],[total_time]]&gt;=TableOMP[[#This Row],[Low]], TableOMP[[#This Row],[total_time]]&lt;=TableOMP[[#This Row],[High]]),1,0)</f>
        <v>#N/A</v>
      </c>
    </row>
    <row r="4872" spans="1:19" hidden="1" x14ac:dyDescent="0.25">
      <c r="A4872" t="s">
        <v>16</v>
      </c>
      <c r="B4872">
        <v>100</v>
      </c>
      <c r="C4872">
        <v>100</v>
      </c>
      <c r="D4872">
        <v>1</v>
      </c>
      <c r="E4872">
        <v>6</v>
      </c>
      <c r="F4872">
        <v>1</v>
      </c>
      <c r="G4872">
        <v>1.3416790000000001</v>
      </c>
      <c r="H4872">
        <v>0.26606299999999999</v>
      </c>
      <c r="I4872">
        <v>0.340036</v>
      </c>
      <c r="J4872">
        <v>6.8006999999999998E-2</v>
      </c>
      <c r="K4872" t="str">
        <f>MID(M4872,22,1)</f>
        <v>6</v>
      </c>
      <c r="L4872" t="s">
        <v>79</v>
      </c>
      <c r="M4872" t="s">
        <v>80</v>
      </c>
      <c r="N4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t="e">
        <f>TableOMP[[#This Row],[Avg]]-$U$2*TableOMP[[#This Row],[StdDev]]</f>
        <v>#N/A</v>
      </c>
      <c r="R4872" t="e">
        <f>TableOMP[[#This Row],[Avg]]+$U$2*TableOMP[[#This Row],[StdDev]]</f>
        <v>#N/A</v>
      </c>
      <c r="S4872" t="e">
        <f>IF(AND(TableOMP[[#This Row],[total_time]]&gt;=TableOMP[[#This Row],[Low]], TableOMP[[#This Row],[total_time]]&lt;=TableOMP[[#This Row],[High]]),1,0)</f>
        <v>#N/A</v>
      </c>
    </row>
    <row r="4873" spans="1:19" hidden="1" x14ac:dyDescent="0.25">
      <c r="A4873" t="s">
        <v>16</v>
      </c>
      <c r="B4873">
        <v>100</v>
      </c>
      <c r="C4873">
        <v>100</v>
      </c>
      <c r="D4873">
        <v>1</v>
      </c>
      <c r="E4873">
        <v>5</v>
      </c>
      <c r="F4873">
        <v>1</v>
      </c>
      <c r="G4873">
        <v>1.3215920000000001</v>
      </c>
      <c r="H4873">
        <v>0.20256099999999999</v>
      </c>
      <c r="I4873">
        <v>0.28777700000000001</v>
      </c>
      <c r="J4873">
        <v>7.1943999999999994E-2</v>
      </c>
      <c r="K4873" t="str">
        <f>MID(M4873,22,1)</f>
        <v>6</v>
      </c>
      <c r="L4873" t="s">
        <v>79</v>
      </c>
      <c r="M4873" t="s">
        <v>80</v>
      </c>
      <c r="N4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t="e">
        <f>TableOMP[[#This Row],[Avg]]-$U$2*TableOMP[[#This Row],[StdDev]]</f>
        <v>#N/A</v>
      </c>
      <c r="R4873" t="e">
        <f>TableOMP[[#This Row],[Avg]]+$U$2*TableOMP[[#This Row],[StdDev]]</f>
        <v>#N/A</v>
      </c>
      <c r="S4873" t="e">
        <f>IF(AND(TableOMP[[#This Row],[total_time]]&gt;=TableOMP[[#This Row],[Low]], TableOMP[[#This Row],[total_time]]&lt;=TableOMP[[#This Row],[High]]),1,0)</f>
        <v>#N/A</v>
      </c>
    </row>
    <row r="4874" spans="1:19" hidden="1" x14ac:dyDescent="0.25">
      <c r="A4874" t="s">
        <v>16</v>
      </c>
      <c r="B4874">
        <v>100</v>
      </c>
      <c r="C4874">
        <v>100</v>
      </c>
      <c r="D4874">
        <v>1</v>
      </c>
      <c r="E4874">
        <v>4</v>
      </c>
      <c r="F4874">
        <v>1</v>
      </c>
      <c r="G4874">
        <v>1.2721229999999999</v>
      </c>
      <c r="H4874">
        <v>0.169318</v>
      </c>
      <c r="I4874">
        <v>0.19875899999999999</v>
      </c>
      <c r="J4874">
        <v>6.6253000000000006E-2</v>
      </c>
      <c r="K4874" t="str">
        <f>MID(M4874,22,1)</f>
        <v>6</v>
      </c>
      <c r="L4874" t="s">
        <v>79</v>
      </c>
      <c r="M4874" t="s">
        <v>80</v>
      </c>
      <c r="N4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t="e">
        <f>TableOMP[[#This Row],[Avg]]-$U$2*TableOMP[[#This Row],[StdDev]]</f>
        <v>#N/A</v>
      </c>
      <c r="R4874" t="e">
        <f>TableOMP[[#This Row],[Avg]]+$U$2*TableOMP[[#This Row],[StdDev]]</f>
        <v>#N/A</v>
      </c>
      <c r="S4874" t="e">
        <f>IF(AND(TableOMP[[#This Row],[total_time]]&gt;=TableOMP[[#This Row],[Low]], TableOMP[[#This Row],[total_time]]&lt;=TableOMP[[#This Row],[High]]),1,0)</f>
        <v>#N/A</v>
      </c>
    </row>
    <row r="4875" spans="1:19" hidden="1" x14ac:dyDescent="0.25">
      <c r="A4875" t="s">
        <v>16</v>
      </c>
      <c r="B4875">
        <v>100</v>
      </c>
      <c r="C4875">
        <v>100</v>
      </c>
      <c r="D4875">
        <v>1</v>
      </c>
      <c r="E4875">
        <v>3</v>
      </c>
      <c r="F4875">
        <v>1</v>
      </c>
      <c r="G4875">
        <v>1.229252</v>
      </c>
      <c r="H4875">
        <v>0.16273699999999999</v>
      </c>
      <c r="I4875">
        <v>7.8874E-2</v>
      </c>
      <c r="J4875">
        <v>3.9437E-2</v>
      </c>
      <c r="K4875" t="str">
        <f>MID(M4875,22,1)</f>
        <v>6</v>
      </c>
      <c r="L4875" t="s">
        <v>79</v>
      </c>
      <c r="M4875" t="s">
        <v>80</v>
      </c>
      <c r="N4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t="e">
        <f>TableOMP[[#This Row],[Avg]]-$U$2*TableOMP[[#This Row],[StdDev]]</f>
        <v>#N/A</v>
      </c>
      <c r="R4875" t="e">
        <f>TableOMP[[#This Row],[Avg]]+$U$2*TableOMP[[#This Row],[StdDev]]</f>
        <v>#N/A</v>
      </c>
      <c r="S4875" t="e">
        <f>IF(AND(TableOMP[[#This Row],[total_time]]&gt;=TableOMP[[#This Row],[Low]], TableOMP[[#This Row],[total_time]]&lt;=TableOMP[[#This Row],[High]]),1,0)</f>
        <v>#N/A</v>
      </c>
    </row>
    <row r="4876" spans="1:19" hidden="1" x14ac:dyDescent="0.25">
      <c r="A4876" t="s">
        <v>16</v>
      </c>
      <c r="B4876">
        <v>100</v>
      </c>
      <c r="C4876">
        <v>100</v>
      </c>
      <c r="D4876">
        <v>1</v>
      </c>
      <c r="E4876">
        <v>2</v>
      </c>
      <c r="F4876">
        <v>1</v>
      </c>
      <c r="G4876">
        <v>1.1770659999999999</v>
      </c>
      <c r="H4876">
        <v>0.106581</v>
      </c>
      <c r="I4876">
        <v>4.7059999999999998E-2</v>
      </c>
      <c r="J4876">
        <v>4.7059999999999998E-2</v>
      </c>
      <c r="K4876" t="str">
        <f>MID(M4876,22,1)</f>
        <v>6</v>
      </c>
      <c r="L4876" t="s">
        <v>79</v>
      </c>
      <c r="M4876" t="s">
        <v>80</v>
      </c>
      <c r="N4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t="e">
        <f>TableOMP[[#This Row],[Avg]]-$U$2*TableOMP[[#This Row],[StdDev]]</f>
        <v>#N/A</v>
      </c>
      <c r="R4876" t="e">
        <f>TableOMP[[#This Row],[Avg]]+$U$2*TableOMP[[#This Row],[StdDev]]</f>
        <v>#N/A</v>
      </c>
      <c r="S4876" t="e">
        <f>IF(AND(TableOMP[[#This Row],[total_time]]&gt;=TableOMP[[#This Row],[Low]], TableOMP[[#This Row],[total_time]]&lt;=TableOMP[[#This Row],[High]]),1,0)</f>
        <v>#N/A</v>
      </c>
    </row>
    <row r="4877" spans="1:19" hidden="1" x14ac:dyDescent="0.25">
      <c r="A4877" t="s">
        <v>16</v>
      </c>
      <c r="B4877">
        <v>100</v>
      </c>
      <c r="C4877">
        <v>100</v>
      </c>
      <c r="D4877">
        <v>1</v>
      </c>
      <c r="E4877">
        <v>1</v>
      </c>
      <c r="F4877">
        <v>1</v>
      </c>
      <c r="G4877">
        <v>1.0899179999999999</v>
      </c>
      <c r="H4877">
        <v>2.7578999999999999E-2</v>
      </c>
      <c r="I4877">
        <v>0</v>
      </c>
      <c r="J4877">
        <v>0</v>
      </c>
      <c r="K4877" t="str">
        <f>MID(M4877,22,1)</f>
        <v>6</v>
      </c>
      <c r="L4877" t="s">
        <v>79</v>
      </c>
      <c r="M4877" t="s">
        <v>80</v>
      </c>
      <c r="N4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t="e">
        <f>TableOMP[[#This Row],[Avg]]-$U$2*TableOMP[[#This Row],[StdDev]]</f>
        <v>#N/A</v>
      </c>
      <c r="R4877" t="e">
        <f>TableOMP[[#This Row],[Avg]]+$U$2*TableOMP[[#This Row],[StdDev]]</f>
        <v>#N/A</v>
      </c>
      <c r="S4877" t="e">
        <f>IF(AND(TableOMP[[#This Row],[total_time]]&gt;=TableOMP[[#This Row],[Low]], TableOMP[[#This Row],[total_time]]&lt;=TableOMP[[#This Row],[High]]),1,0)</f>
        <v>#N/A</v>
      </c>
    </row>
    <row r="4878" spans="1:19" hidden="1" x14ac:dyDescent="0.25">
      <c r="A4878" t="s">
        <v>16</v>
      </c>
      <c r="B4878">
        <v>10000</v>
      </c>
      <c r="C4878">
        <v>100</v>
      </c>
      <c r="D4878">
        <v>100000</v>
      </c>
      <c r="E4878">
        <v>8</v>
      </c>
      <c r="F4878">
        <v>1</v>
      </c>
      <c r="G4878">
        <v>32.202553999999999</v>
      </c>
      <c r="H4878">
        <v>0.13681099999999999</v>
      </c>
      <c r="I4878">
        <v>0.25559700000000002</v>
      </c>
      <c r="J4878">
        <v>3.6513999999999998E-2</v>
      </c>
      <c r="K4878" t="str">
        <f>MID(M4878,22,1)</f>
        <v>1</v>
      </c>
      <c r="L4878" t="s">
        <v>207</v>
      </c>
      <c r="M4878" t="s">
        <v>208</v>
      </c>
      <c r="N4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878">
        <f>VLOOKUP(TableOMP[[#This Row],[Label]],TableAvg[],2,FALSE)</f>
        <v>32.351851115384619</v>
      </c>
      <c r="P4878">
        <f>VLOOKUP(TableOMP[[#This Row],[Label]],TableAvg[],3,FALSE)</f>
        <v>0.16876201110987743</v>
      </c>
      <c r="Q4878">
        <f>TableOMP[[#This Row],[Avg]]-$U$2*TableOMP[[#This Row],[StdDev]]</f>
        <v>32.014327093164866</v>
      </c>
      <c r="R4878">
        <f>TableOMP[[#This Row],[Avg]]+$U$2*TableOMP[[#This Row],[StdDev]]</f>
        <v>32.689375137604372</v>
      </c>
      <c r="S4878">
        <f>IF(AND(TableOMP[[#This Row],[total_time]]&gt;=TableOMP[[#This Row],[Low]], TableOMP[[#This Row],[total_time]]&lt;=TableOMP[[#This Row],[High]]),1,0)</f>
        <v>1</v>
      </c>
    </row>
    <row r="4879" spans="1:19" hidden="1" x14ac:dyDescent="0.25">
      <c r="A4879" t="s">
        <v>16</v>
      </c>
      <c r="B4879">
        <v>10000</v>
      </c>
      <c r="C4879">
        <v>100</v>
      </c>
      <c r="D4879">
        <v>1</v>
      </c>
      <c r="E4879">
        <v>20</v>
      </c>
      <c r="F4879">
        <v>1</v>
      </c>
      <c r="G4879">
        <v>32.197384999999997</v>
      </c>
      <c r="H4879">
        <v>12.601106</v>
      </c>
      <c r="I4879">
        <v>30.647482</v>
      </c>
      <c r="J4879">
        <v>1.6130249999999999</v>
      </c>
      <c r="K4879" t="str">
        <f>MID(M4879,22,1)</f>
        <v>2</v>
      </c>
      <c r="L4879" t="s">
        <v>211</v>
      </c>
      <c r="M4879" t="s">
        <v>212</v>
      </c>
      <c r="N4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879">
        <f>VLOOKUP(TableOMP[[#This Row],[Label]],TableAvg[],2,FALSE)</f>
        <v>32.938693636363638</v>
      </c>
      <c r="P4879">
        <f>VLOOKUP(TableOMP[[#This Row],[Label]],TableAvg[],3,FALSE)</f>
        <v>0.77594632760584825</v>
      </c>
      <c r="Q4879">
        <f>TableOMP[[#This Row],[Avg]]-$U$2*TableOMP[[#This Row],[StdDev]]</f>
        <v>31.386800981151943</v>
      </c>
      <c r="R4879">
        <f>TableOMP[[#This Row],[Avg]]+$U$2*TableOMP[[#This Row],[StdDev]]</f>
        <v>34.490586291575333</v>
      </c>
      <c r="S4879">
        <f>IF(AND(TableOMP[[#This Row],[total_time]]&gt;=TableOMP[[#This Row],[Low]], TableOMP[[#This Row],[total_time]]&lt;=TableOMP[[#This Row],[High]]),1,0)</f>
        <v>1</v>
      </c>
    </row>
    <row r="4880" spans="1:19" hidden="1" x14ac:dyDescent="0.25">
      <c r="A4880" t="s">
        <v>16</v>
      </c>
      <c r="B4880">
        <v>10000</v>
      </c>
      <c r="C4880">
        <v>100</v>
      </c>
      <c r="D4880">
        <v>1</v>
      </c>
      <c r="E4880">
        <v>20</v>
      </c>
      <c r="F4880">
        <v>1</v>
      </c>
      <c r="G4880">
        <v>32.189191000000001</v>
      </c>
      <c r="H4880">
        <v>12.335773</v>
      </c>
      <c r="I4880">
        <v>27.744592999999998</v>
      </c>
      <c r="J4880">
        <v>1.460242</v>
      </c>
      <c r="K4880" t="str">
        <f>MID(M4880,22,1)</f>
        <v>2</v>
      </c>
      <c r="L4880" t="s">
        <v>129</v>
      </c>
      <c r="M4880" t="s">
        <v>130</v>
      </c>
      <c r="N4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880">
        <f>VLOOKUP(TableOMP[[#This Row],[Label]],TableAvg[],2,FALSE)</f>
        <v>32.938693636363638</v>
      </c>
      <c r="P4880">
        <f>VLOOKUP(TableOMP[[#This Row],[Label]],TableAvg[],3,FALSE)</f>
        <v>0.77594632760584825</v>
      </c>
      <c r="Q4880">
        <f>TableOMP[[#This Row],[Avg]]-$U$2*TableOMP[[#This Row],[StdDev]]</f>
        <v>31.386800981151943</v>
      </c>
      <c r="R4880">
        <f>TableOMP[[#This Row],[Avg]]+$U$2*TableOMP[[#This Row],[StdDev]]</f>
        <v>34.490586291575333</v>
      </c>
      <c r="S4880">
        <f>IF(AND(TableOMP[[#This Row],[total_time]]&gt;=TableOMP[[#This Row],[Low]], TableOMP[[#This Row],[total_time]]&lt;=TableOMP[[#This Row],[High]]),1,0)</f>
        <v>1</v>
      </c>
    </row>
    <row r="4881" spans="1:19" hidden="1" x14ac:dyDescent="0.25">
      <c r="A4881" t="s">
        <v>16</v>
      </c>
      <c r="B4881">
        <v>10000</v>
      </c>
      <c r="C4881">
        <v>100</v>
      </c>
      <c r="D4881">
        <v>100000</v>
      </c>
      <c r="E4881">
        <v>8</v>
      </c>
      <c r="F4881">
        <v>1</v>
      </c>
      <c r="G4881">
        <v>32.170959000000003</v>
      </c>
      <c r="H4881">
        <v>0.122515</v>
      </c>
      <c r="I4881">
        <v>0.22628100000000001</v>
      </c>
      <c r="J4881">
        <v>3.2326000000000001E-2</v>
      </c>
      <c r="K4881" t="str">
        <f>MID(M4881,22,1)</f>
        <v>4</v>
      </c>
      <c r="L4881" t="s">
        <v>217</v>
      </c>
      <c r="M4881" t="s">
        <v>218</v>
      </c>
      <c r="N4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881">
        <f>VLOOKUP(TableOMP[[#This Row],[Label]],TableAvg[],2,FALSE)</f>
        <v>32.351851115384619</v>
      </c>
      <c r="P4881">
        <f>VLOOKUP(TableOMP[[#This Row],[Label]],TableAvg[],3,FALSE)</f>
        <v>0.16876201110987743</v>
      </c>
      <c r="Q4881">
        <f>TableOMP[[#This Row],[Avg]]-$U$2*TableOMP[[#This Row],[StdDev]]</f>
        <v>32.014327093164866</v>
      </c>
      <c r="R4881">
        <f>TableOMP[[#This Row],[Avg]]+$U$2*TableOMP[[#This Row],[StdDev]]</f>
        <v>32.689375137604372</v>
      </c>
      <c r="S4881">
        <f>IF(AND(TableOMP[[#This Row],[total_time]]&gt;=TableOMP[[#This Row],[Low]], TableOMP[[#This Row],[total_time]]&lt;=TableOMP[[#This Row],[High]]),1,0)</f>
        <v>1</v>
      </c>
    </row>
    <row r="4882" spans="1:19" hidden="1" x14ac:dyDescent="0.25">
      <c r="A4882" t="s">
        <v>16</v>
      </c>
      <c r="B4882">
        <v>10000</v>
      </c>
      <c r="C4882">
        <v>100</v>
      </c>
      <c r="D4882">
        <v>100000</v>
      </c>
      <c r="E4882">
        <v>8</v>
      </c>
      <c r="F4882">
        <v>1</v>
      </c>
      <c r="G4882">
        <v>32.156601000000002</v>
      </c>
      <c r="H4882">
        <v>0.12856200000000001</v>
      </c>
      <c r="I4882">
        <v>0.23441500000000001</v>
      </c>
      <c r="J4882">
        <v>3.3487999999999997E-2</v>
      </c>
      <c r="K4882" t="str">
        <f>MID(M4882,22,1)</f>
        <v>4</v>
      </c>
      <c r="L4882" t="s">
        <v>217</v>
      </c>
      <c r="M4882" t="s">
        <v>218</v>
      </c>
      <c r="N4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882">
        <f>VLOOKUP(TableOMP[[#This Row],[Label]],TableAvg[],2,FALSE)</f>
        <v>32.351851115384619</v>
      </c>
      <c r="P4882">
        <f>VLOOKUP(TableOMP[[#This Row],[Label]],TableAvg[],3,FALSE)</f>
        <v>0.16876201110987743</v>
      </c>
      <c r="Q4882">
        <f>TableOMP[[#This Row],[Avg]]-$U$2*TableOMP[[#This Row],[StdDev]]</f>
        <v>32.014327093164866</v>
      </c>
      <c r="R4882">
        <f>TableOMP[[#This Row],[Avg]]+$U$2*TableOMP[[#This Row],[StdDev]]</f>
        <v>32.689375137604372</v>
      </c>
      <c r="S4882">
        <f>IF(AND(TableOMP[[#This Row],[total_time]]&gt;=TableOMP[[#This Row],[Low]], TableOMP[[#This Row],[total_time]]&lt;=TableOMP[[#This Row],[High]]),1,0)</f>
        <v>1</v>
      </c>
    </row>
    <row r="4883" spans="1:19" hidden="1" x14ac:dyDescent="0.25">
      <c r="A4883" t="s">
        <v>16</v>
      </c>
      <c r="B4883">
        <v>10000</v>
      </c>
      <c r="C4883">
        <v>100</v>
      </c>
      <c r="D4883">
        <v>100000</v>
      </c>
      <c r="E4883">
        <v>8</v>
      </c>
      <c r="F4883">
        <v>1</v>
      </c>
      <c r="G4883">
        <v>32.138190999999999</v>
      </c>
      <c r="H4883">
        <v>0.12556300000000001</v>
      </c>
      <c r="I4883">
        <v>0.24914900000000001</v>
      </c>
      <c r="J4883">
        <v>3.5593E-2</v>
      </c>
      <c r="K4883" t="str">
        <f>MID(M4883,22,1)</f>
        <v>1</v>
      </c>
      <c r="L4883" t="s">
        <v>207</v>
      </c>
      <c r="M4883" t="s">
        <v>208</v>
      </c>
      <c r="N4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883">
        <f>VLOOKUP(TableOMP[[#This Row],[Label]],TableAvg[],2,FALSE)</f>
        <v>32.351851115384619</v>
      </c>
      <c r="P4883">
        <f>VLOOKUP(TableOMP[[#This Row],[Label]],TableAvg[],3,FALSE)</f>
        <v>0.16876201110987743</v>
      </c>
      <c r="Q4883">
        <f>TableOMP[[#This Row],[Avg]]-$U$2*TableOMP[[#This Row],[StdDev]]</f>
        <v>32.014327093164866</v>
      </c>
      <c r="R4883">
        <f>TableOMP[[#This Row],[Avg]]+$U$2*TableOMP[[#This Row],[StdDev]]</f>
        <v>32.689375137604372</v>
      </c>
      <c r="S4883">
        <f>IF(AND(TableOMP[[#This Row],[total_time]]&gt;=TableOMP[[#This Row],[Low]], TableOMP[[#This Row],[total_time]]&lt;=TableOMP[[#This Row],[High]]),1,0)</f>
        <v>1</v>
      </c>
    </row>
    <row r="4884" spans="1:19" hidden="1" x14ac:dyDescent="0.25">
      <c r="A4884" t="s">
        <v>16</v>
      </c>
      <c r="B4884">
        <v>10000</v>
      </c>
      <c r="C4884">
        <v>100</v>
      </c>
      <c r="D4884">
        <v>100000</v>
      </c>
      <c r="E4884">
        <v>8</v>
      </c>
      <c r="F4884">
        <v>1</v>
      </c>
      <c r="G4884">
        <v>32.128889000000001</v>
      </c>
      <c r="H4884">
        <v>0.12937000000000001</v>
      </c>
      <c r="I4884">
        <v>0.241978</v>
      </c>
      <c r="J4884">
        <v>3.4568000000000002E-2</v>
      </c>
      <c r="K4884" t="str">
        <f>MID(M4884,22,1)</f>
        <v>1</v>
      </c>
      <c r="L4884" t="s">
        <v>207</v>
      </c>
      <c r="M4884" t="s">
        <v>208</v>
      </c>
      <c r="N4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884">
        <f>VLOOKUP(TableOMP[[#This Row],[Label]],TableAvg[],2,FALSE)</f>
        <v>32.351851115384619</v>
      </c>
      <c r="P4884">
        <f>VLOOKUP(TableOMP[[#This Row],[Label]],TableAvg[],3,FALSE)</f>
        <v>0.16876201110987743</v>
      </c>
      <c r="Q4884">
        <f>TableOMP[[#This Row],[Avg]]-$U$2*TableOMP[[#This Row],[StdDev]]</f>
        <v>32.014327093164866</v>
      </c>
      <c r="R4884">
        <f>TableOMP[[#This Row],[Avg]]+$U$2*TableOMP[[#This Row],[StdDev]]</f>
        <v>32.689375137604372</v>
      </c>
      <c r="S4884">
        <f>IF(AND(TableOMP[[#This Row],[total_time]]&gt;=TableOMP[[#This Row],[Low]], TableOMP[[#This Row],[total_time]]&lt;=TableOMP[[#This Row],[High]]),1,0)</f>
        <v>1</v>
      </c>
    </row>
    <row r="4885" spans="1:19" hidden="1" x14ac:dyDescent="0.25">
      <c r="A4885" t="s">
        <v>16</v>
      </c>
      <c r="B4885">
        <v>10000</v>
      </c>
      <c r="C4885">
        <v>100</v>
      </c>
      <c r="D4885">
        <v>100000</v>
      </c>
      <c r="E4885">
        <v>8</v>
      </c>
      <c r="F4885">
        <v>1</v>
      </c>
      <c r="G4885">
        <v>32.128500000000003</v>
      </c>
      <c r="H4885">
        <v>0.11836000000000001</v>
      </c>
      <c r="I4885">
        <v>0.20885200000000001</v>
      </c>
      <c r="J4885">
        <v>2.9836000000000001E-2</v>
      </c>
      <c r="K4885" t="str">
        <f>MID(M4885,22,1)</f>
        <v>4</v>
      </c>
      <c r="L4885" t="s">
        <v>217</v>
      </c>
      <c r="M4885" t="s">
        <v>218</v>
      </c>
      <c r="N4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4885">
        <f>VLOOKUP(TableOMP[[#This Row],[Label]],TableAvg[],2,FALSE)</f>
        <v>32.351851115384619</v>
      </c>
      <c r="P4885">
        <f>VLOOKUP(TableOMP[[#This Row],[Label]],TableAvg[],3,FALSE)</f>
        <v>0.16876201110987743</v>
      </c>
      <c r="Q4885">
        <f>TableOMP[[#This Row],[Avg]]-$U$2*TableOMP[[#This Row],[StdDev]]</f>
        <v>32.014327093164866</v>
      </c>
      <c r="R4885">
        <f>TableOMP[[#This Row],[Avg]]+$U$2*TableOMP[[#This Row],[StdDev]]</f>
        <v>32.689375137604372</v>
      </c>
      <c r="S4885">
        <f>IF(AND(TableOMP[[#This Row],[total_time]]&gt;=TableOMP[[#This Row],[Low]], TableOMP[[#This Row],[total_time]]&lt;=TableOMP[[#This Row],[High]]),1,0)</f>
        <v>1</v>
      </c>
    </row>
    <row r="4886" spans="1:19" hidden="1" x14ac:dyDescent="0.25">
      <c r="A4886" t="s">
        <v>16</v>
      </c>
      <c r="B4886">
        <v>10000</v>
      </c>
      <c r="C4886">
        <v>100</v>
      </c>
      <c r="D4886">
        <v>1</v>
      </c>
      <c r="E4886">
        <v>21</v>
      </c>
      <c r="F4886">
        <v>1</v>
      </c>
      <c r="G4886">
        <v>32.120074000000002</v>
      </c>
      <c r="H4886">
        <v>12.353826</v>
      </c>
      <c r="I4886">
        <v>23.860824000000001</v>
      </c>
      <c r="J4886">
        <v>1.193041</v>
      </c>
      <c r="K4886" t="str">
        <f>MID(M4886,22,1)</f>
        <v>2</v>
      </c>
      <c r="L4886" t="s">
        <v>129</v>
      </c>
      <c r="M4886" t="s">
        <v>130</v>
      </c>
      <c r="N4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886">
        <f>VLOOKUP(TableOMP[[#This Row],[Label]],TableAvg[],2,FALSE)</f>
        <v>31.945945545454538</v>
      </c>
      <c r="P4886">
        <f>VLOOKUP(TableOMP[[#This Row],[Label]],TableAvg[],3,FALSE)</f>
        <v>0.80928593773568192</v>
      </c>
      <c r="Q4886">
        <f>TableOMP[[#This Row],[Avg]]-$U$2*TableOMP[[#This Row],[StdDev]]</f>
        <v>30.327373669983174</v>
      </c>
      <c r="R4886">
        <f>TableOMP[[#This Row],[Avg]]+$U$2*TableOMP[[#This Row],[StdDev]]</f>
        <v>33.564517420925903</v>
      </c>
      <c r="S4886">
        <f>IF(AND(TableOMP[[#This Row],[total_time]]&gt;=TableOMP[[#This Row],[Low]], TableOMP[[#This Row],[total_time]]&lt;=TableOMP[[#This Row],[High]]),1,0)</f>
        <v>1</v>
      </c>
    </row>
    <row r="4887" spans="1:19" hidden="1" x14ac:dyDescent="0.25">
      <c r="A4887" t="s">
        <v>16</v>
      </c>
      <c r="B4887">
        <v>10000</v>
      </c>
      <c r="C4887">
        <v>100</v>
      </c>
      <c r="D4887">
        <v>1</v>
      </c>
      <c r="E4887">
        <v>21</v>
      </c>
      <c r="F4887">
        <v>1</v>
      </c>
      <c r="G4887">
        <v>32.111660999999998</v>
      </c>
      <c r="H4887">
        <v>11.327502000000001</v>
      </c>
      <c r="I4887">
        <v>21.123080000000002</v>
      </c>
      <c r="J4887">
        <v>1.056154</v>
      </c>
      <c r="K4887" t="str">
        <f>MID(M4887,22,1)</f>
        <v>2</v>
      </c>
      <c r="L4887" t="s">
        <v>211</v>
      </c>
      <c r="M4887" t="s">
        <v>212</v>
      </c>
      <c r="N4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887">
        <f>VLOOKUP(TableOMP[[#This Row],[Label]],TableAvg[],2,FALSE)</f>
        <v>31.945945545454538</v>
      </c>
      <c r="P4887">
        <f>VLOOKUP(TableOMP[[#This Row],[Label]],TableAvg[],3,FALSE)</f>
        <v>0.80928593773568192</v>
      </c>
      <c r="Q4887">
        <f>TableOMP[[#This Row],[Avg]]-$U$2*TableOMP[[#This Row],[StdDev]]</f>
        <v>30.327373669983174</v>
      </c>
      <c r="R4887">
        <f>TableOMP[[#This Row],[Avg]]+$U$2*TableOMP[[#This Row],[StdDev]]</f>
        <v>33.564517420925903</v>
      </c>
      <c r="S4887">
        <f>IF(AND(TableOMP[[#This Row],[total_time]]&gt;=TableOMP[[#This Row],[Low]], TableOMP[[#This Row],[total_time]]&lt;=TableOMP[[#This Row],[High]]),1,0)</f>
        <v>1</v>
      </c>
    </row>
    <row r="4888" spans="1:19" hidden="1" x14ac:dyDescent="0.25">
      <c r="A4888" t="s">
        <v>16</v>
      </c>
      <c r="B4888">
        <v>10000</v>
      </c>
      <c r="C4888">
        <v>100</v>
      </c>
      <c r="D4888">
        <v>1</v>
      </c>
      <c r="E4888">
        <v>24</v>
      </c>
      <c r="F4888">
        <v>1</v>
      </c>
      <c r="G4888">
        <v>32.061324999999997</v>
      </c>
      <c r="H4888">
        <v>13.839727999999999</v>
      </c>
      <c r="I4888">
        <v>49.517634999999999</v>
      </c>
      <c r="J4888">
        <v>2.1529410000000002</v>
      </c>
      <c r="K4888" t="str">
        <f>MID(M4888,22,1)</f>
        <v>2</v>
      </c>
      <c r="L4888" t="s">
        <v>211</v>
      </c>
      <c r="M4888" t="s">
        <v>212</v>
      </c>
      <c r="N4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4888">
        <f>VLOOKUP(TableOMP[[#This Row],[Label]],TableAvg[],2,FALSE)</f>
        <v>29.907702363636361</v>
      </c>
      <c r="P4888">
        <f>VLOOKUP(TableOMP[[#This Row],[Label]],TableAvg[],3,FALSE)</f>
        <v>1.4409196911816675</v>
      </c>
      <c r="Q4888">
        <f>TableOMP[[#This Row],[Avg]]-$U$2*TableOMP[[#This Row],[StdDev]]</f>
        <v>27.025862981273026</v>
      </c>
      <c r="R4888">
        <f>TableOMP[[#This Row],[Avg]]+$U$2*TableOMP[[#This Row],[StdDev]]</f>
        <v>32.789541745999699</v>
      </c>
      <c r="S4888">
        <f>IF(AND(TableOMP[[#This Row],[total_time]]&gt;=TableOMP[[#This Row],[Low]], TableOMP[[#This Row],[total_time]]&lt;=TableOMP[[#This Row],[High]]),1,0)</f>
        <v>1</v>
      </c>
    </row>
    <row r="4889" spans="1:19" hidden="1" x14ac:dyDescent="0.25">
      <c r="A4889" t="s">
        <v>15</v>
      </c>
      <c r="B4889">
        <v>10000</v>
      </c>
      <c r="C4889">
        <v>100</v>
      </c>
      <c r="D4889">
        <v>1</v>
      </c>
      <c r="E4889">
        <v>9</v>
      </c>
      <c r="F4889">
        <v>1</v>
      </c>
      <c r="G4889">
        <v>32.050002999999997</v>
      </c>
      <c r="H4889">
        <v>11.320845</v>
      </c>
      <c r="I4889">
        <v>9.5298400000000001</v>
      </c>
      <c r="J4889">
        <v>1.19123</v>
      </c>
      <c r="K4889" t="str">
        <f>MID(M4889,22,1)</f>
        <v>5</v>
      </c>
      <c r="L4889" t="s">
        <v>205</v>
      </c>
      <c r="M4889" t="s">
        <v>206</v>
      </c>
      <c r="N4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889">
        <f>VLOOKUP(TableOMP[[#This Row],[Label]],TableAvg[],2,FALSE)</f>
        <v>32.727560133333334</v>
      </c>
      <c r="P4889">
        <f>VLOOKUP(TableOMP[[#This Row],[Label]],TableAvg[],3,FALSE)</f>
        <v>0.64489872289507599</v>
      </c>
      <c r="Q4889">
        <f>TableOMP[[#This Row],[Avg]]-$U$2*TableOMP[[#This Row],[StdDev]]</f>
        <v>31.437762687543181</v>
      </c>
      <c r="R4889">
        <f>TableOMP[[#This Row],[Avg]]+$U$2*TableOMP[[#This Row],[StdDev]]</f>
        <v>34.017357579123484</v>
      </c>
      <c r="S4889">
        <f>IF(AND(TableOMP[[#This Row],[total_time]]&gt;=TableOMP[[#This Row],[Low]], TableOMP[[#This Row],[total_time]]&lt;=TableOMP[[#This Row],[High]]),1,0)</f>
        <v>1</v>
      </c>
    </row>
    <row r="4890" spans="1:19" hidden="1" x14ac:dyDescent="0.25">
      <c r="A4890" t="s">
        <v>16</v>
      </c>
      <c r="B4890">
        <v>10000</v>
      </c>
      <c r="C4890">
        <v>100</v>
      </c>
      <c r="D4890">
        <v>1</v>
      </c>
      <c r="E4890">
        <v>20</v>
      </c>
      <c r="F4890">
        <v>1</v>
      </c>
      <c r="G4890">
        <v>32.043413999999999</v>
      </c>
      <c r="H4890">
        <v>12.970173000000001</v>
      </c>
      <c r="I4890">
        <v>25.012792999999999</v>
      </c>
      <c r="J4890">
        <v>1.3164629999999999</v>
      </c>
      <c r="K4890" t="str">
        <f>MID(M4890,22,1)</f>
        <v>5</v>
      </c>
      <c r="L4890" t="s">
        <v>213</v>
      </c>
      <c r="M4890" t="s">
        <v>214</v>
      </c>
      <c r="N4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890">
        <f>VLOOKUP(TableOMP[[#This Row],[Label]],TableAvg[],2,FALSE)</f>
        <v>32.938693636363638</v>
      </c>
      <c r="P4890">
        <f>VLOOKUP(TableOMP[[#This Row],[Label]],TableAvg[],3,FALSE)</f>
        <v>0.77594632760584825</v>
      </c>
      <c r="Q4890">
        <f>TableOMP[[#This Row],[Avg]]-$U$2*TableOMP[[#This Row],[StdDev]]</f>
        <v>31.386800981151943</v>
      </c>
      <c r="R4890">
        <f>TableOMP[[#This Row],[Avg]]+$U$2*TableOMP[[#This Row],[StdDev]]</f>
        <v>34.490586291575333</v>
      </c>
      <c r="S4890">
        <f>IF(AND(TableOMP[[#This Row],[total_time]]&gt;=TableOMP[[#This Row],[Low]], TableOMP[[#This Row],[total_time]]&lt;=TableOMP[[#This Row],[High]]),1,0)</f>
        <v>1</v>
      </c>
    </row>
    <row r="4891" spans="1:19" hidden="1" x14ac:dyDescent="0.25">
      <c r="A4891" t="s">
        <v>16</v>
      </c>
      <c r="B4891">
        <v>10000</v>
      </c>
      <c r="C4891">
        <v>100</v>
      </c>
      <c r="D4891">
        <v>1</v>
      </c>
      <c r="E4891">
        <v>14</v>
      </c>
      <c r="F4891">
        <v>1</v>
      </c>
      <c r="G4891">
        <v>32.025815999999999</v>
      </c>
      <c r="H4891">
        <v>13.210905</v>
      </c>
      <c r="I4891">
        <v>22.091394999999999</v>
      </c>
      <c r="J4891">
        <v>1.699338</v>
      </c>
      <c r="K4891" t="str">
        <f>MID(M4891,22,1)</f>
        <v>6</v>
      </c>
      <c r="L4891" t="s">
        <v>79</v>
      </c>
      <c r="M4891" t="s">
        <v>80</v>
      </c>
      <c r="N4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891">
        <f>VLOOKUP(TableOMP[[#This Row],[Label]],TableAvg[],2,FALSE)</f>
        <v>31.13006263636364</v>
      </c>
      <c r="P4891">
        <f>VLOOKUP(TableOMP[[#This Row],[Label]],TableAvg[],3,FALSE)</f>
        <v>0.83030307877764919</v>
      </c>
      <c r="Q4891">
        <f>TableOMP[[#This Row],[Avg]]-$U$2*TableOMP[[#This Row],[StdDev]]</f>
        <v>29.46945647880834</v>
      </c>
      <c r="R4891">
        <f>TableOMP[[#This Row],[Avg]]+$U$2*TableOMP[[#This Row],[StdDev]]</f>
        <v>32.79066879391894</v>
      </c>
      <c r="S4891">
        <f>IF(AND(TableOMP[[#This Row],[total_time]]&gt;=TableOMP[[#This Row],[Low]], TableOMP[[#This Row],[total_time]]&lt;=TableOMP[[#This Row],[High]]),1,0)</f>
        <v>1</v>
      </c>
    </row>
    <row r="4892" spans="1:19" hidden="1" x14ac:dyDescent="0.25">
      <c r="A4892" t="s">
        <v>16</v>
      </c>
      <c r="B4892">
        <v>10000</v>
      </c>
      <c r="C4892">
        <v>100</v>
      </c>
      <c r="D4892">
        <v>1</v>
      </c>
      <c r="E4892">
        <v>22</v>
      </c>
      <c r="F4892">
        <v>1</v>
      </c>
      <c r="G4892">
        <v>32.021245</v>
      </c>
      <c r="H4892">
        <v>11.916993</v>
      </c>
      <c r="I4892">
        <v>32.106850999999999</v>
      </c>
      <c r="J4892">
        <v>1.5288980000000001</v>
      </c>
      <c r="K4892" t="str">
        <f>MID(M4892,22,1)</f>
        <v>6</v>
      </c>
      <c r="L4892" t="s">
        <v>79</v>
      </c>
      <c r="M4892" t="s">
        <v>80</v>
      </c>
      <c r="N4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892">
        <f>VLOOKUP(TableOMP[[#This Row],[Label]],TableAvg[],2,FALSE)</f>
        <v>31.137478818181819</v>
      </c>
      <c r="P4892">
        <f>VLOOKUP(TableOMP[[#This Row],[Label]],TableAvg[],3,FALSE)</f>
        <v>0.60061049642654196</v>
      </c>
      <c r="Q4892">
        <f>TableOMP[[#This Row],[Avg]]-$U$2*TableOMP[[#This Row],[StdDev]]</f>
        <v>29.936257825328735</v>
      </c>
      <c r="R4892">
        <f>TableOMP[[#This Row],[Avg]]+$U$2*TableOMP[[#This Row],[StdDev]]</f>
        <v>32.3386998110349</v>
      </c>
      <c r="S4892">
        <f>IF(AND(TableOMP[[#This Row],[total_time]]&gt;=TableOMP[[#This Row],[Low]], TableOMP[[#This Row],[total_time]]&lt;=TableOMP[[#This Row],[High]]),1,0)</f>
        <v>1</v>
      </c>
    </row>
    <row r="4893" spans="1:19" hidden="1" x14ac:dyDescent="0.25">
      <c r="A4893" t="s">
        <v>15</v>
      </c>
      <c r="B4893">
        <v>10000</v>
      </c>
      <c r="C4893">
        <v>100</v>
      </c>
      <c r="D4893">
        <v>1</v>
      </c>
      <c r="E4893">
        <v>9</v>
      </c>
      <c r="F4893">
        <v>1</v>
      </c>
      <c r="G4893">
        <v>32.017152000000003</v>
      </c>
      <c r="H4893">
        <v>11.200486</v>
      </c>
      <c r="I4893">
        <v>8.649381</v>
      </c>
      <c r="J4893">
        <v>1.0811729999999999</v>
      </c>
      <c r="K4893" t="str">
        <f>MID(M4893,22,1)</f>
        <v>4</v>
      </c>
      <c r="L4893" t="s">
        <v>43</v>
      </c>
      <c r="M4893" t="s">
        <v>44</v>
      </c>
      <c r="N4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893">
        <f>VLOOKUP(TableOMP[[#This Row],[Label]],TableAvg[],2,FALSE)</f>
        <v>32.727560133333334</v>
      </c>
      <c r="P4893">
        <f>VLOOKUP(TableOMP[[#This Row],[Label]],TableAvg[],3,FALSE)</f>
        <v>0.64489872289507599</v>
      </c>
      <c r="Q4893">
        <f>TableOMP[[#This Row],[Avg]]-$U$2*TableOMP[[#This Row],[StdDev]]</f>
        <v>31.437762687543181</v>
      </c>
      <c r="R4893">
        <f>TableOMP[[#This Row],[Avg]]+$U$2*TableOMP[[#This Row],[StdDev]]</f>
        <v>34.017357579123484</v>
      </c>
      <c r="S4893">
        <f>IF(AND(TableOMP[[#This Row],[total_time]]&gt;=TableOMP[[#This Row],[Low]], TableOMP[[#This Row],[total_time]]&lt;=TableOMP[[#This Row],[High]]),1,0)</f>
        <v>1</v>
      </c>
    </row>
    <row r="4894" spans="1:19" hidden="1" x14ac:dyDescent="0.25">
      <c r="A4894" t="s">
        <v>16</v>
      </c>
      <c r="B4894">
        <v>10000</v>
      </c>
      <c r="C4894">
        <v>100</v>
      </c>
      <c r="D4894">
        <v>1</v>
      </c>
      <c r="E4894">
        <v>21</v>
      </c>
      <c r="F4894">
        <v>1</v>
      </c>
      <c r="G4894">
        <v>31.984660000000002</v>
      </c>
      <c r="H4894">
        <v>13.030335000000001</v>
      </c>
      <c r="I4894">
        <v>36.687142000000001</v>
      </c>
      <c r="J4894">
        <v>1.834357</v>
      </c>
      <c r="K4894" t="str">
        <f>MID(M4894,22,1)</f>
        <v>6</v>
      </c>
      <c r="L4894" t="s">
        <v>79</v>
      </c>
      <c r="M4894" t="s">
        <v>80</v>
      </c>
      <c r="N4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894">
        <f>VLOOKUP(TableOMP[[#This Row],[Label]],TableAvg[],2,FALSE)</f>
        <v>31.945945545454538</v>
      </c>
      <c r="P4894">
        <f>VLOOKUP(TableOMP[[#This Row],[Label]],TableAvg[],3,FALSE)</f>
        <v>0.80928593773568192</v>
      </c>
      <c r="Q4894">
        <f>TableOMP[[#This Row],[Avg]]-$U$2*TableOMP[[#This Row],[StdDev]]</f>
        <v>30.327373669983174</v>
      </c>
      <c r="R4894">
        <f>TableOMP[[#This Row],[Avg]]+$U$2*TableOMP[[#This Row],[StdDev]]</f>
        <v>33.564517420925903</v>
      </c>
      <c r="S4894">
        <f>IF(AND(TableOMP[[#This Row],[total_time]]&gt;=TableOMP[[#This Row],[Low]], TableOMP[[#This Row],[total_time]]&lt;=TableOMP[[#This Row],[High]]),1,0)</f>
        <v>1</v>
      </c>
    </row>
    <row r="4895" spans="1:19" hidden="1" x14ac:dyDescent="0.25">
      <c r="A4895" t="s">
        <v>15</v>
      </c>
      <c r="B4895">
        <v>10000</v>
      </c>
      <c r="C4895">
        <v>100</v>
      </c>
      <c r="D4895">
        <v>1</v>
      </c>
      <c r="E4895">
        <v>9</v>
      </c>
      <c r="F4895">
        <v>1</v>
      </c>
      <c r="G4895">
        <v>31.971985</v>
      </c>
      <c r="H4895">
        <v>11.247133</v>
      </c>
      <c r="I4895">
        <v>9.3502360000000007</v>
      </c>
      <c r="J4895">
        <v>1.168779</v>
      </c>
      <c r="K4895" t="str">
        <f>MID(M4895,22,1)</f>
        <v>4</v>
      </c>
      <c r="L4895" t="s">
        <v>209</v>
      </c>
      <c r="M4895" t="s">
        <v>210</v>
      </c>
      <c r="N4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895">
        <f>VLOOKUP(TableOMP[[#This Row],[Label]],TableAvg[],2,FALSE)</f>
        <v>32.727560133333334</v>
      </c>
      <c r="P4895">
        <f>VLOOKUP(TableOMP[[#This Row],[Label]],TableAvg[],3,FALSE)</f>
        <v>0.64489872289507599</v>
      </c>
      <c r="Q4895">
        <f>TableOMP[[#This Row],[Avg]]-$U$2*TableOMP[[#This Row],[StdDev]]</f>
        <v>31.437762687543181</v>
      </c>
      <c r="R4895">
        <f>TableOMP[[#This Row],[Avg]]+$U$2*TableOMP[[#This Row],[StdDev]]</f>
        <v>34.017357579123484</v>
      </c>
      <c r="S4895">
        <f>IF(AND(TableOMP[[#This Row],[total_time]]&gt;=TableOMP[[#This Row],[Low]], TableOMP[[#This Row],[total_time]]&lt;=TableOMP[[#This Row],[High]]),1,0)</f>
        <v>1</v>
      </c>
    </row>
    <row r="4896" spans="1:19" hidden="1" x14ac:dyDescent="0.25">
      <c r="A4896" t="s">
        <v>16</v>
      </c>
      <c r="B4896">
        <v>10000</v>
      </c>
      <c r="C4896">
        <v>100</v>
      </c>
      <c r="D4896">
        <v>1</v>
      </c>
      <c r="E4896">
        <v>21</v>
      </c>
      <c r="F4896">
        <v>1</v>
      </c>
      <c r="G4896">
        <v>31.929421000000001</v>
      </c>
      <c r="H4896">
        <v>13.802273</v>
      </c>
      <c r="I4896">
        <v>48.234056000000002</v>
      </c>
      <c r="J4896">
        <v>2.4117030000000002</v>
      </c>
      <c r="K4896" t="str">
        <f>MID(M4896,22,1)</f>
        <v>6</v>
      </c>
      <c r="L4896" t="s">
        <v>187</v>
      </c>
      <c r="M4896" t="s">
        <v>188</v>
      </c>
      <c r="N4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896">
        <f>VLOOKUP(TableOMP[[#This Row],[Label]],TableAvg[],2,FALSE)</f>
        <v>31.945945545454538</v>
      </c>
      <c r="P4896">
        <f>VLOOKUP(TableOMP[[#This Row],[Label]],TableAvg[],3,FALSE)</f>
        <v>0.80928593773568192</v>
      </c>
      <c r="Q4896">
        <f>TableOMP[[#This Row],[Avg]]-$U$2*TableOMP[[#This Row],[StdDev]]</f>
        <v>30.327373669983174</v>
      </c>
      <c r="R4896">
        <f>TableOMP[[#This Row],[Avg]]+$U$2*TableOMP[[#This Row],[StdDev]]</f>
        <v>33.564517420925903</v>
      </c>
      <c r="S4896">
        <f>IF(AND(TableOMP[[#This Row],[total_time]]&gt;=TableOMP[[#This Row],[Low]], TableOMP[[#This Row],[total_time]]&lt;=TableOMP[[#This Row],[High]]),1,0)</f>
        <v>1</v>
      </c>
    </row>
    <row r="4897" spans="1:19" hidden="1" x14ac:dyDescent="0.25">
      <c r="A4897" t="s">
        <v>16</v>
      </c>
      <c r="B4897">
        <v>10000</v>
      </c>
      <c r="C4897">
        <v>100</v>
      </c>
      <c r="D4897">
        <v>1</v>
      </c>
      <c r="E4897">
        <v>15</v>
      </c>
      <c r="F4897">
        <v>1</v>
      </c>
      <c r="G4897">
        <v>31.92173</v>
      </c>
      <c r="H4897">
        <v>13.845613999999999</v>
      </c>
      <c r="I4897">
        <v>37.333745999999998</v>
      </c>
      <c r="J4897">
        <v>2.666696</v>
      </c>
      <c r="K4897" t="str">
        <f>MID(M4897,22,1)</f>
        <v>2</v>
      </c>
      <c r="L4897" t="s">
        <v>211</v>
      </c>
      <c r="M4897" t="s">
        <v>212</v>
      </c>
      <c r="N4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897">
        <f>VLOOKUP(TableOMP[[#This Row],[Label]],TableAvg[],2,FALSE)</f>
        <v>31.583262363636365</v>
      </c>
      <c r="P4897">
        <f>VLOOKUP(TableOMP[[#This Row],[Label]],TableAvg[],3,FALSE)</f>
        <v>0.72744315103602442</v>
      </c>
      <c r="Q4897">
        <f>TableOMP[[#This Row],[Avg]]-$U$2*TableOMP[[#This Row],[StdDev]]</f>
        <v>30.128376061564317</v>
      </c>
      <c r="R4897">
        <f>TableOMP[[#This Row],[Avg]]+$U$2*TableOMP[[#This Row],[StdDev]]</f>
        <v>33.038148665708412</v>
      </c>
      <c r="S4897">
        <f>IF(AND(TableOMP[[#This Row],[total_time]]&gt;=TableOMP[[#This Row],[Low]], TableOMP[[#This Row],[total_time]]&lt;=TableOMP[[#This Row],[High]]),1,0)</f>
        <v>1</v>
      </c>
    </row>
    <row r="4898" spans="1:19" hidden="1" x14ac:dyDescent="0.25">
      <c r="A4898" t="s">
        <v>16</v>
      </c>
      <c r="B4898">
        <v>10000</v>
      </c>
      <c r="C4898">
        <v>100</v>
      </c>
      <c r="D4898">
        <v>1</v>
      </c>
      <c r="E4898">
        <v>22</v>
      </c>
      <c r="F4898">
        <v>1</v>
      </c>
      <c r="G4898">
        <v>31.917726999999999</v>
      </c>
      <c r="H4898">
        <v>13.041112</v>
      </c>
      <c r="I4898">
        <v>42.979281</v>
      </c>
      <c r="J4898">
        <v>2.0466319999999998</v>
      </c>
      <c r="K4898" t="str">
        <f>MID(M4898,22,1)</f>
        <v>2</v>
      </c>
      <c r="L4898" t="s">
        <v>129</v>
      </c>
      <c r="M4898" t="s">
        <v>130</v>
      </c>
      <c r="N4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898">
        <f>VLOOKUP(TableOMP[[#This Row],[Label]],TableAvg[],2,FALSE)</f>
        <v>31.137478818181819</v>
      </c>
      <c r="P4898">
        <f>VLOOKUP(TableOMP[[#This Row],[Label]],TableAvg[],3,FALSE)</f>
        <v>0.60061049642654196</v>
      </c>
      <c r="Q4898">
        <f>TableOMP[[#This Row],[Avg]]-$U$2*TableOMP[[#This Row],[StdDev]]</f>
        <v>29.936257825328735</v>
      </c>
      <c r="R4898">
        <f>TableOMP[[#This Row],[Avg]]+$U$2*TableOMP[[#This Row],[StdDev]]</f>
        <v>32.3386998110349</v>
      </c>
      <c r="S4898">
        <f>IF(AND(TableOMP[[#This Row],[total_time]]&gt;=TableOMP[[#This Row],[Low]], TableOMP[[#This Row],[total_time]]&lt;=TableOMP[[#This Row],[High]]),1,0)</f>
        <v>1</v>
      </c>
    </row>
    <row r="4899" spans="1:19" hidden="1" x14ac:dyDescent="0.25">
      <c r="A4899" t="s">
        <v>16</v>
      </c>
      <c r="B4899">
        <v>10000</v>
      </c>
      <c r="C4899">
        <v>100</v>
      </c>
      <c r="D4899">
        <v>1</v>
      </c>
      <c r="E4899">
        <v>22</v>
      </c>
      <c r="F4899">
        <v>1</v>
      </c>
      <c r="G4899">
        <v>31.899415999999999</v>
      </c>
      <c r="H4899">
        <v>13.067178999999999</v>
      </c>
      <c r="I4899">
        <v>36.823506999999999</v>
      </c>
      <c r="J4899">
        <v>1.7535000000000001</v>
      </c>
      <c r="K4899" t="str">
        <f>MID(M4899,22,1)</f>
        <v>5</v>
      </c>
      <c r="L4899" t="s">
        <v>213</v>
      </c>
      <c r="M4899" t="s">
        <v>214</v>
      </c>
      <c r="N4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899">
        <f>VLOOKUP(TableOMP[[#This Row],[Label]],TableAvg[],2,FALSE)</f>
        <v>31.137478818181819</v>
      </c>
      <c r="P4899">
        <f>VLOOKUP(TableOMP[[#This Row],[Label]],TableAvg[],3,FALSE)</f>
        <v>0.60061049642654196</v>
      </c>
      <c r="Q4899">
        <f>TableOMP[[#This Row],[Avg]]-$U$2*TableOMP[[#This Row],[StdDev]]</f>
        <v>29.936257825328735</v>
      </c>
      <c r="R4899">
        <f>TableOMP[[#This Row],[Avg]]+$U$2*TableOMP[[#This Row],[StdDev]]</f>
        <v>32.3386998110349</v>
      </c>
      <c r="S4899">
        <f>IF(AND(TableOMP[[#This Row],[total_time]]&gt;=TableOMP[[#This Row],[Low]], TableOMP[[#This Row],[total_time]]&lt;=TableOMP[[#This Row],[High]]),1,0)</f>
        <v>1</v>
      </c>
    </row>
    <row r="4900" spans="1:19" hidden="1" x14ac:dyDescent="0.25">
      <c r="A4900" t="s">
        <v>10</v>
      </c>
      <c r="B4900">
        <v>10000</v>
      </c>
      <c r="C4900">
        <v>100</v>
      </c>
      <c r="D4900">
        <v>100000</v>
      </c>
      <c r="E4900">
        <v>53</v>
      </c>
      <c r="F4900">
        <v>1</v>
      </c>
      <c r="G4900">
        <v>273.72189800000001</v>
      </c>
      <c r="H4900">
        <v>0.24099000000000001</v>
      </c>
      <c r="I4900">
        <v>6.0165930000000003</v>
      </c>
      <c r="J4900">
        <v>0.115704</v>
      </c>
      <c r="K4900" t="str">
        <f>MID(M4900,22,1)</f>
        <v>4</v>
      </c>
      <c r="L4900" t="s">
        <v>143</v>
      </c>
      <c r="M4900" t="s">
        <v>144</v>
      </c>
      <c r="N4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900">
        <f>VLOOKUP(TableOMP[[#This Row],[Label]],TableAvg[],2,FALSE)</f>
        <v>255.25081369999998</v>
      </c>
      <c r="P4900">
        <f>VLOOKUP(TableOMP[[#This Row],[Label]],TableAvg[],3,FALSE)</f>
        <v>18.86496107733662</v>
      </c>
      <c r="Q4900">
        <f>TableOMP[[#This Row],[Avg]]-$U$2*TableOMP[[#This Row],[StdDev]]</f>
        <v>217.52089154532675</v>
      </c>
      <c r="R4900">
        <f>TableOMP[[#This Row],[Avg]]+$U$2*TableOMP[[#This Row],[StdDev]]</f>
        <v>292.98073585467324</v>
      </c>
      <c r="S4900">
        <v>0</v>
      </c>
    </row>
    <row r="4901" spans="1:19" hidden="1" x14ac:dyDescent="0.25">
      <c r="A4901" t="s">
        <v>16</v>
      </c>
      <c r="B4901">
        <v>10000</v>
      </c>
      <c r="C4901">
        <v>100</v>
      </c>
      <c r="D4901">
        <v>1</v>
      </c>
      <c r="E4901">
        <v>15</v>
      </c>
      <c r="F4901">
        <v>1</v>
      </c>
      <c r="G4901">
        <v>31.868863000000001</v>
      </c>
      <c r="H4901">
        <v>13.340265</v>
      </c>
      <c r="I4901">
        <v>31.951658999999999</v>
      </c>
      <c r="J4901">
        <v>2.2822610000000001</v>
      </c>
      <c r="K4901" t="str">
        <f>MID(M4901,22,1)</f>
        <v>2</v>
      </c>
      <c r="L4901" t="s">
        <v>211</v>
      </c>
      <c r="M4901" t="s">
        <v>212</v>
      </c>
      <c r="N4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901">
        <f>VLOOKUP(TableOMP[[#This Row],[Label]],TableAvg[],2,FALSE)</f>
        <v>31.583262363636365</v>
      </c>
      <c r="P4901">
        <f>VLOOKUP(TableOMP[[#This Row],[Label]],TableAvg[],3,FALSE)</f>
        <v>0.72744315103602442</v>
      </c>
      <c r="Q4901">
        <f>TableOMP[[#This Row],[Avg]]-$U$2*TableOMP[[#This Row],[StdDev]]</f>
        <v>30.128376061564317</v>
      </c>
      <c r="R4901">
        <f>TableOMP[[#This Row],[Avg]]+$U$2*TableOMP[[#This Row],[StdDev]]</f>
        <v>33.038148665708412</v>
      </c>
      <c r="S4901">
        <f>IF(AND(TableOMP[[#This Row],[total_time]]&gt;=TableOMP[[#This Row],[Low]], TableOMP[[#This Row],[total_time]]&lt;=TableOMP[[#This Row],[High]]),1,0)</f>
        <v>1</v>
      </c>
    </row>
    <row r="4902" spans="1:19" hidden="1" x14ac:dyDescent="0.25">
      <c r="A4902" t="s">
        <v>16</v>
      </c>
      <c r="B4902">
        <v>10000</v>
      </c>
      <c r="C4902">
        <v>100</v>
      </c>
      <c r="D4902">
        <v>1</v>
      </c>
      <c r="E4902">
        <v>13</v>
      </c>
      <c r="F4902">
        <v>1</v>
      </c>
      <c r="G4902">
        <v>31.834575000000001</v>
      </c>
      <c r="H4902">
        <v>11.686533000000001</v>
      </c>
      <c r="I4902">
        <v>13.162426999999999</v>
      </c>
      <c r="J4902">
        <v>1.0968690000000001</v>
      </c>
      <c r="K4902" t="str">
        <f>MID(M4902,22,1)</f>
        <v>5</v>
      </c>
      <c r="L4902" t="s">
        <v>213</v>
      </c>
      <c r="M4902" t="s">
        <v>214</v>
      </c>
      <c r="N4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902">
        <f>VLOOKUP(TableOMP[[#This Row],[Label]],TableAvg[],2,FALSE)</f>
        <v>32.661108000000006</v>
      </c>
      <c r="P4902">
        <f>VLOOKUP(TableOMP[[#This Row],[Label]],TableAvg[],3,FALSE)</f>
        <v>0.54243821317979857</v>
      </c>
      <c r="Q4902">
        <f>TableOMP[[#This Row],[Avg]]-$U$2*TableOMP[[#This Row],[StdDev]]</f>
        <v>31.57623157364041</v>
      </c>
      <c r="R4902">
        <f>TableOMP[[#This Row],[Avg]]+$U$2*TableOMP[[#This Row],[StdDev]]</f>
        <v>33.745984426359605</v>
      </c>
      <c r="S4902">
        <f>IF(AND(TableOMP[[#This Row],[total_time]]&gt;=TableOMP[[#This Row],[Low]], TableOMP[[#This Row],[total_time]]&lt;=TableOMP[[#This Row],[High]]),1,0)</f>
        <v>1</v>
      </c>
    </row>
    <row r="4903" spans="1:19" hidden="1" x14ac:dyDescent="0.25">
      <c r="A4903" t="s">
        <v>16</v>
      </c>
      <c r="B4903">
        <v>10000</v>
      </c>
      <c r="C4903">
        <v>100</v>
      </c>
      <c r="D4903">
        <v>1</v>
      </c>
      <c r="E4903">
        <v>21</v>
      </c>
      <c r="F4903">
        <v>1</v>
      </c>
      <c r="G4903">
        <v>31.832951000000001</v>
      </c>
      <c r="H4903">
        <v>12.988479</v>
      </c>
      <c r="I4903">
        <v>28.031981999999999</v>
      </c>
      <c r="J4903">
        <v>1.401599</v>
      </c>
      <c r="K4903" t="str">
        <f>MID(M4903,22,1)</f>
        <v>8</v>
      </c>
      <c r="L4903" t="s">
        <v>125</v>
      </c>
      <c r="M4903" t="s">
        <v>126</v>
      </c>
      <c r="N4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903">
        <f>VLOOKUP(TableOMP[[#This Row],[Label]],TableAvg[],2,FALSE)</f>
        <v>31.945945545454538</v>
      </c>
      <c r="P4903">
        <f>VLOOKUP(TableOMP[[#This Row],[Label]],TableAvg[],3,FALSE)</f>
        <v>0.80928593773568192</v>
      </c>
      <c r="Q4903">
        <f>TableOMP[[#This Row],[Avg]]-$U$2*TableOMP[[#This Row],[StdDev]]</f>
        <v>30.327373669983174</v>
      </c>
      <c r="R4903">
        <f>TableOMP[[#This Row],[Avg]]+$U$2*TableOMP[[#This Row],[StdDev]]</f>
        <v>33.564517420925903</v>
      </c>
      <c r="S4903">
        <f>IF(AND(TableOMP[[#This Row],[total_time]]&gt;=TableOMP[[#This Row],[Low]], TableOMP[[#This Row],[total_time]]&lt;=TableOMP[[#This Row],[High]]),1,0)</f>
        <v>1</v>
      </c>
    </row>
    <row r="4904" spans="1:19" hidden="1" x14ac:dyDescent="0.25">
      <c r="A4904" t="s">
        <v>15</v>
      </c>
      <c r="B4904">
        <v>10000</v>
      </c>
      <c r="C4904">
        <v>100</v>
      </c>
      <c r="D4904">
        <v>1</v>
      </c>
      <c r="E4904">
        <v>16</v>
      </c>
      <c r="F4904">
        <v>1</v>
      </c>
      <c r="G4904">
        <v>31.80341</v>
      </c>
      <c r="H4904">
        <v>13.554055</v>
      </c>
      <c r="I4904">
        <v>30.044560000000001</v>
      </c>
      <c r="J4904">
        <v>2.0029710000000001</v>
      </c>
      <c r="K4904" t="str">
        <f>MID(M4904,22,1)</f>
        <v>4</v>
      </c>
      <c r="L4904" t="s">
        <v>135</v>
      </c>
      <c r="M4904" t="s">
        <v>136</v>
      </c>
      <c r="N4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904">
        <f>VLOOKUP(TableOMP[[#This Row],[Label]],TableAvg[],2,FALSE)</f>
        <v>30.654017133333337</v>
      </c>
      <c r="P4904">
        <f>VLOOKUP(TableOMP[[#This Row],[Label]],TableAvg[],3,FALSE)</f>
        <v>0.98892203942372325</v>
      </c>
      <c r="Q4904">
        <f>TableOMP[[#This Row],[Avg]]-$U$2*TableOMP[[#This Row],[StdDev]]</f>
        <v>28.67617305448589</v>
      </c>
      <c r="R4904">
        <f>TableOMP[[#This Row],[Avg]]+$U$2*TableOMP[[#This Row],[StdDev]]</f>
        <v>32.63186121218078</v>
      </c>
      <c r="S4904">
        <f>IF(AND(TableOMP[[#This Row],[total_time]]&gt;=TableOMP[[#This Row],[Low]], TableOMP[[#This Row],[total_time]]&lt;=TableOMP[[#This Row],[High]]),1,0)</f>
        <v>1</v>
      </c>
    </row>
    <row r="4905" spans="1:19" hidden="1" x14ac:dyDescent="0.25">
      <c r="A4905" t="s">
        <v>10</v>
      </c>
      <c r="B4905">
        <v>10000</v>
      </c>
      <c r="C4905">
        <v>100</v>
      </c>
      <c r="D4905">
        <v>100000</v>
      </c>
      <c r="E4905">
        <v>52</v>
      </c>
      <c r="F4905">
        <v>1</v>
      </c>
      <c r="G4905">
        <v>272.18988400000001</v>
      </c>
      <c r="H4905">
        <v>0.30101499999999998</v>
      </c>
      <c r="I4905">
        <v>8.8006510000000002</v>
      </c>
      <c r="J4905">
        <v>0.17256199999999999</v>
      </c>
      <c r="K4905" t="str">
        <f>MID(M4905,22,1)</f>
        <v>4</v>
      </c>
      <c r="L4905" t="s">
        <v>53</v>
      </c>
      <c r="M4905" t="s">
        <v>54</v>
      </c>
      <c r="N4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05">
        <f>VLOOKUP(TableOMP[[#This Row],[Label]],TableAvg[],2,FALSE)</f>
        <v>253.87016269999998</v>
      </c>
      <c r="P4905">
        <f>VLOOKUP(TableOMP[[#This Row],[Label]],TableAvg[],3,FALSE)</f>
        <v>18.76344565526151</v>
      </c>
      <c r="Q4905">
        <f>TableOMP[[#This Row],[Avg]]-$U$2*TableOMP[[#This Row],[StdDev]]</f>
        <v>216.34327138947697</v>
      </c>
      <c r="R4905">
        <f>TableOMP[[#This Row],[Avg]]+$U$2*TableOMP[[#This Row],[StdDev]]</f>
        <v>291.39705401052299</v>
      </c>
      <c r="S4905">
        <v>0</v>
      </c>
    </row>
    <row r="4906" spans="1:19" hidden="1" x14ac:dyDescent="0.25">
      <c r="A4906" t="s">
        <v>10</v>
      </c>
      <c r="B4906">
        <v>10000</v>
      </c>
      <c r="C4906">
        <v>100</v>
      </c>
      <c r="D4906">
        <v>100000</v>
      </c>
      <c r="E4906">
        <v>52</v>
      </c>
      <c r="F4906">
        <v>1</v>
      </c>
      <c r="G4906">
        <v>272.53026399999999</v>
      </c>
      <c r="H4906">
        <v>0.32224399999999997</v>
      </c>
      <c r="I4906">
        <v>9.3661169999999991</v>
      </c>
      <c r="J4906">
        <v>0.18364900000000001</v>
      </c>
      <c r="K4906" t="str">
        <f>MID(M4906,22,1)</f>
        <v>4</v>
      </c>
      <c r="L4906" t="s">
        <v>75</v>
      </c>
      <c r="M4906" t="s">
        <v>76</v>
      </c>
      <c r="N4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06">
        <f>VLOOKUP(TableOMP[[#This Row],[Label]],TableAvg[],2,FALSE)</f>
        <v>253.87016269999998</v>
      </c>
      <c r="P4906">
        <f>VLOOKUP(TableOMP[[#This Row],[Label]],TableAvg[],3,FALSE)</f>
        <v>18.76344565526151</v>
      </c>
      <c r="Q4906">
        <f>TableOMP[[#This Row],[Avg]]-$U$2*TableOMP[[#This Row],[StdDev]]</f>
        <v>216.34327138947697</v>
      </c>
      <c r="R4906">
        <f>TableOMP[[#This Row],[Avg]]+$U$2*TableOMP[[#This Row],[StdDev]]</f>
        <v>291.39705401052299</v>
      </c>
      <c r="S4906">
        <v>0</v>
      </c>
    </row>
    <row r="4907" spans="1:19" hidden="1" x14ac:dyDescent="0.25">
      <c r="A4907" t="s">
        <v>10</v>
      </c>
      <c r="B4907">
        <v>10000</v>
      </c>
      <c r="C4907">
        <v>100</v>
      </c>
      <c r="D4907">
        <v>100000</v>
      </c>
      <c r="E4907">
        <v>52</v>
      </c>
      <c r="F4907">
        <v>1</v>
      </c>
      <c r="G4907">
        <v>273.16777999999999</v>
      </c>
      <c r="H4907">
        <v>0.23826700000000001</v>
      </c>
      <c r="I4907">
        <v>5.7053789999999998</v>
      </c>
      <c r="J4907">
        <v>0.11187</v>
      </c>
      <c r="K4907" t="str">
        <f>MID(M4907,22,1)</f>
        <v>4</v>
      </c>
      <c r="L4907" t="s">
        <v>105</v>
      </c>
      <c r="M4907" t="s">
        <v>106</v>
      </c>
      <c r="N4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07">
        <f>VLOOKUP(TableOMP[[#This Row],[Label]],TableAvg[],2,FALSE)</f>
        <v>253.87016269999998</v>
      </c>
      <c r="P4907">
        <f>VLOOKUP(TableOMP[[#This Row],[Label]],TableAvg[],3,FALSE)</f>
        <v>18.76344565526151</v>
      </c>
      <c r="Q4907">
        <f>TableOMP[[#This Row],[Avg]]-$U$2*TableOMP[[#This Row],[StdDev]]</f>
        <v>216.34327138947697</v>
      </c>
      <c r="R4907">
        <f>TableOMP[[#This Row],[Avg]]+$U$2*TableOMP[[#This Row],[StdDev]]</f>
        <v>291.39705401052299</v>
      </c>
      <c r="S4907">
        <v>0</v>
      </c>
    </row>
    <row r="4908" spans="1:19" hidden="1" x14ac:dyDescent="0.25">
      <c r="A4908" t="s">
        <v>10</v>
      </c>
      <c r="B4908">
        <v>10000</v>
      </c>
      <c r="C4908">
        <v>100</v>
      </c>
      <c r="D4908">
        <v>100000</v>
      </c>
      <c r="E4908">
        <v>52</v>
      </c>
      <c r="F4908">
        <v>1</v>
      </c>
      <c r="G4908">
        <v>271.77331500000003</v>
      </c>
      <c r="H4908">
        <v>0.253612</v>
      </c>
      <c r="I4908">
        <v>6.3285809999999998</v>
      </c>
      <c r="J4908">
        <v>0.12409000000000001</v>
      </c>
      <c r="K4908" t="str">
        <f>MID(M4908,22,1)</f>
        <v>4</v>
      </c>
      <c r="L4908" t="s">
        <v>143</v>
      </c>
      <c r="M4908" t="s">
        <v>144</v>
      </c>
      <c r="N4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08">
        <f>VLOOKUP(TableOMP[[#This Row],[Label]],TableAvg[],2,FALSE)</f>
        <v>253.87016269999998</v>
      </c>
      <c r="P4908">
        <f>VLOOKUP(TableOMP[[#This Row],[Label]],TableAvg[],3,FALSE)</f>
        <v>18.76344565526151</v>
      </c>
      <c r="Q4908">
        <f>TableOMP[[#This Row],[Avg]]-$U$2*TableOMP[[#This Row],[StdDev]]</f>
        <v>216.34327138947697</v>
      </c>
      <c r="R4908">
        <f>TableOMP[[#This Row],[Avg]]+$U$2*TableOMP[[#This Row],[StdDev]]</f>
        <v>291.39705401052299</v>
      </c>
      <c r="S4908">
        <v>0</v>
      </c>
    </row>
    <row r="4909" spans="1:19" hidden="1" x14ac:dyDescent="0.25">
      <c r="A4909" t="s">
        <v>16</v>
      </c>
      <c r="B4909">
        <v>10000</v>
      </c>
      <c r="C4909">
        <v>100</v>
      </c>
      <c r="D4909">
        <v>1</v>
      </c>
      <c r="E4909">
        <v>23</v>
      </c>
      <c r="F4909">
        <v>1</v>
      </c>
      <c r="G4909">
        <v>31.796049</v>
      </c>
      <c r="H4909">
        <v>13.161806</v>
      </c>
      <c r="I4909">
        <v>32.924992000000003</v>
      </c>
      <c r="J4909">
        <v>1.496591</v>
      </c>
      <c r="K4909" t="str">
        <f>MID(M4909,22,1)</f>
        <v>2</v>
      </c>
      <c r="L4909" t="s">
        <v>211</v>
      </c>
      <c r="M4909" t="s">
        <v>212</v>
      </c>
      <c r="N4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909">
        <f>VLOOKUP(TableOMP[[#This Row],[Label]],TableAvg[],2,FALSE)</f>
        <v>30.852577636363641</v>
      </c>
      <c r="P4909">
        <f>VLOOKUP(TableOMP[[#This Row],[Label]],TableAvg[],3,FALSE)</f>
        <v>0.86032267131310614</v>
      </c>
      <c r="Q4909">
        <f>TableOMP[[#This Row],[Avg]]-$U$2*TableOMP[[#This Row],[StdDev]]</f>
        <v>29.131932293737428</v>
      </c>
      <c r="R4909">
        <f>TableOMP[[#This Row],[Avg]]+$U$2*TableOMP[[#This Row],[StdDev]]</f>
        <v>32.573222978989854</v>
      </c>
      <c r="S4909">
        <f>IF(AND(TableOMP[[#This Row],[total_time]]&gt;=TableOMP[[#This Row],[Low]], TableOMP[[#This Row],[total_time]]&lt;=TableOMP[[#This Row],[High]]),1,0)</f>
        <v>1</v>
      </c>
    </row>
    <row r="4910" spans="1:19" hidden="1" x14ac:dyDescent="0.25">
      <c r="A4910" t="s">
        <v>16</v>
      </c>
      <c r="B4910">
        <v>10000</v>
      </c>
      <c r="C4910">
        <v>100</v>
      </c>
      <c r="D4910">
        <v>1</v>
      </c>
      <c r="E4910">
        <v>14</v>
      </c>
      <c r="F4910">
        <v>1</v>
      </c>
      <c r="G4910">
        <v>31.731552000000001</v>
      </c>
      <c r="H4910">
        <v>12.700784000000001</v>
      </c>
      <c r="I4910">
        <v>16.052555999999999</v>
      </c>
      <c r="J4910">
        <v>1.234812</v>
      </c>
      <c r="K4910" t="str">
        <f>MID(M4910,22,1)</f>
        <v>2</v>
      </c>
      <c r="L4910" t="s">
        <v>211</v>
      </c>
      <c r="M4910" t="s">
        <v>212</v>
      </c>
      <c r="N4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910">
        <f>VLOOKUP(TableOMP[[#This Row],[Label]],TableAvg[],2,FALSE)</f>
        <v>31.13006263636364</v>
      </c>
      <c r="P4910">
        <f>VLOOKUP(TableOMP[[#This Row],[Label]],TableAvg[],3,FALSE)</f>
        <v>0.83030307877764919</v>
      </c>
      <c r="Q4910">
        <f>TableOMP[[#This Row],[Avg]]-$U$2*TableOMP[[#This Row],[StdDev]]</f>
        <v>29.46945647880834</v>
      </c>
      <c r="R4910">
        <f>TableOMP[[#This Row],[Avg]]+$U$2*TableOMP[[#This Row],[StdDev]]</f>
        <v>32.79066879391894</v>
      </c>
      <c r="S4910">
        <f>IF(AND(TableOMP[[#This Row],[total_time]]&gt;=TableOMP[[#This Row],[Low]], TableOMP[[#This Row],[total_time]]&lt;=TableOMP[[#This Row],[High]]),1,0)</f>
        <v>1</v>
      </c>
    </row>
    <row r="4911" spans="1:19" hidden="1" x14ac:dyDescent="0.25">
      <c r="A4911" t="s">
        <v>16</v>
      </c>
      <c r="B4911">
        <v>10000</v>
      </c>
      <c r="C4911">
        <v>100</v>
      </c>
      <c r="D4911">
        <v>1</v>
      </c>
      <c r="E4911">
        <v>14</v>
      </c>
      <c r="F4911">
        <v>1</v>
      </c>
      <c r="G4911">
        <v>31.724792000000001</v>
      </c>
      <c r="H4911">
        <v>12.555336</v>
      </c>
      <c r="I4911">
        <v>16.931605999999999</v>
      </c>
      <c r="J4911">
        <v>1.3024309999999999</v>
      </c>
      <c r="K4911" t="str">
        <f>MID(M4911,22,1)</f>
        <v>5</v>
      </c>
      <c r="L4911" t="s">
        <v>213</v>
      </c>
      <c r="M4911" t="s">
        <v>214</v>
      </c>
      <c r="N4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911">
        <f>VLOOKUP(TableOMP[[#This Row],[Label]],TableAvg[],2,FALSE)</f>
        <v>31.13006263636364</v>
      </c>
      <c r="P4911">
        <f>VLOOKUP(TableOMP[[#This Row],[Label]],TableAvg[],3,FALSE)</f>
        <v>0.83030307877764919</v>
      </c>
      <c r="Q4911">
        <f>TableOMP[[#This Row],[Avg]]-$U$2*TableOMP[[#This Row],[StdDev]]</f>
        <v>29.46945647880834</v>
      </c>
      <c r="R4911">
        <f>TableOMP[[#This Row],[Avg]]+$U$2*TableOMP[[#This Row],[StdDev]]</f>
        <v>32.79066879391894</v>
      </c>
      <c r="S4911">
        <f>IF(AND(TableOMP[[#This Row],[total_time]]&gt;=TableOMP[[#This Row],[Low]], TableOMP[[#This Row],[total_time]]&lt;=TableOMP[[#This Row],[High]]),1,0)</f>
        <v>1</v>
      </c>
    </row>
    <row r="4912" spans="1:19" hidden="1" x14ac:dyDescent="0.25">
      <c r="A4912" t="s">
        <v>16</v>
      </c>
      <c r="B4912">
        <v>10000</v>
      </c>
      <c r="C4912">
        <v>100</v>
      </c>
      <c r="D4912">
        <v>1</v>
      </c>
      <c r="E4912">
        <v>15</v>
      </c>
      <c r="F4912">
        <v>1</v>
      </c>
      <c r="G4912">
        <v>31.698878000000001</v>
      </c>
      <c r="H4912">
        <v>12.503833999999999</v>
      </c>
      <c r="I4912">
        <v>28.381245</v>
      </c>
      <c r="J4912">
        <v>2.0272320000000001</v>
      </c>
      <c r="K4912" t="str">
        <f>MID(M4912,22,1)</f>
        <v>6</v>
      </c>
      <c r="L4912" t="s">
        <v>187</v>
      </c>
      <c r="M4912" t="s">
        <v>188</v>
      </c>
      <c r="N4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912">
        <f>VLOOKUP(TableOMP[[#This Row],[Label]],TableAvg[],2,FALSE)</f>
        <v>31.583262363636365</v>
      </c>
      <c r="P4912">
        <f>VLOOKUP(TableOMP[[#This Row],[Label]],TableAvg[],3,FALSE)</f>
        <v>0.72744315103602442</v>
      </c>
      <c r="Q4912">
        <f>TableOMP[[#This Row],[Avg]]-$U$2*TableOMP[[#This Row],[StdDev]]</f>
        <v>30.128376061564317</v>
      </c>
      <c r="R4912">
        <f>TableOMP[[#This Row],[Avg]]+$U$2*TableOMP[[#This Row],[StdDev]]</f>
        <v>33.038148665708412</v>
      </c>
      <c r="S4912">
        <f>IF(AND(TableOMP[[#This Row],[total_time]]&gt;=TableOMP[[#This Row],[Low]], TableOMP[[#This Row],[total_time]]&lt;=TableOMP[[#This Row],[High]]),1,0)</f>
        <v>1</v>
      </c>
    </row>
    <row r="4913" spans="1:19" hidden="1" x14ac:dyDescent="0.25">
      <c r="A4913" t="s">
        <v>10</v>
      </c>
      <c r="B4913">
        <v>10000</v>
      </c>
      <c r="C4913">
        <v>100</v>
      </c>
      <c r="D4913">
        <v>100000</v>
      </c>
      <c r="E4913">
        <v>51</v>
      </c>
      <c r="F4913">
        <v>1</v>
      </c>
      <c r="G4913">
        <v>270.40083600000003</v>
      </c>
      <c r="H4913">
        <v>0.30797099999999999</v>
      </c>
      <c r="I4913">
        <v>7.0886149999999999</v>
      </c>
      <c r="J4913">
        <v>0.14177200000000001</v>
      </c>
      <c r="K4913" t="str">
        <f>MID(M4913,22,1)</f>
        <v>4</v>
      </c>
      <c r="L4913" t="s">
        <v>53</v>
      </c>
      <c r="M4913" t="s">
        <v>54</v>
      </c>
      <c r="N4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13">
        <f>VLOOKUP(TableOMP[[#This Row],[Label]],TableAvg[],2,FALSE)</f>
        <v>252.67038259999998</v>
      </c>
      <c r="P4913">
        <f>VLOOKUP(TableOMP[[#This Row],[Label]],TableAvg[],3,FALSE)</f>
        <v>18.409559963942421</v>
      </c>
      <c r="Q4913">
        <f>TableOMP[[#This Row],[Avg]]-$U$2*TableOMP[[#This Row],[StdDev]]</f>
        <v>215.85126267211513</v>
      </c>
      <c r="R4913">
        <f>TableOMP[[#This Row],[Avg]]+$U$2*TableOMP[[#This Row],[StdDev]]</f>
        <v>289.48950252788484</v>
      </c>
      <c r="S4913">
        <v>0</v>
      </c>
    </row>
    <row r="4914" spans="1:19" hidden="1" x14ac:dyDescent="0.25">
      <c r="A4914" t="s">
        <v>10</v>
      </c>
      <c r="B4914">
        <v>10000</v>
      </c>
      <c r="C4914">
        <v>100</v>
      </c>
      <c r="D4914">
        <v>100000</v>
      </c>
      <c r="E4914">
        <v>51</v>
      </c>
      <c r="F4914">
        <v>1</v>
      </c>
      <c r="G4914">
        <v>270.26261899999997</v>
      </c>
      <c r="H4914">
        <v>0.27240500000000001</v>
      </c>
      <c r="I4914">
        <v>6.3862370000000004</v>
      </c>
      <c r="J4914">
        <v>0.12772500000000001</v>
      </c>
      <c r="K4914" t="str">
        <f>MID(M4914,22,1)</f>
        <v>4</v>
      </c>
      <c r="L4914" t="s">
        <v>75</v>
      </c>
      <c r="M4914" t="s">
        <v>76</v>
      </c>
      <c r="N4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14">
        <f>VLOOKUP(TableOMP[[#This Row],[Label]],TableAvg[],2,FALSE)</f>
        <v>252.67038259999998</v>
      </c>
      <c r="P4914">
        <f>VLOOKUP(TableOMP[[#This Row],[Label]],TableAvg[],3,FALSE)</f>
        <v>18.409559963942421</v>
      </c>
      <c r="Q4914">
        <f>TableOMP[[#This Row],[Avg]]-$U$2*TableOMP[[#This Row],[StdDev]]</f>
        <v>215.85126267211513</v>
      </c>
      <c r="R4914">
        <f>TableOMP[[#This Row],[Avg]]+$U$2*TableOMP[[#This Row],[StdDev]]</f>
        <v>289.48950252788484</v>
      </c>
      <c r="S4914">
        <v>0</v>
      </c>
    </row>
    <row r="4915" spans="1:19" hidden="1" x14ac:dyDescent="0.25">
      <c r="A4915" t="s">
        <v>10</v>
      </c>
      <c r="B4915">
        <v>10000</v>
      </c>
      <c r="C4915">
        <v>100</v>
      </c>
      <c r="D4915">
        <v>100000</v>
      </c>
      <c r="E4915">
        <v>51</v>
      </c>
      <c r="F4915">
        <v>1</v>
      </c>
      <c r="G4915">
        <v>271.54274900000001</v>
      </c>
      <c r="H4915">
        <v>0.37963200000000002</v>
      </c>
      <c r="I4915">
        <v>8.5283390000000008</v>
      </c>
      <c r="J4915">
        <v>0.170567</v>
      </c>
      <c r="K4915" t="str">
        <f>MID(M4915,22,1)</f>
        <v>4</v>
      </c>
      <c r="L4915" t="s">
        <v>105</v>
      </c>
      <c r="M4915" t="s">
        <v>106</v>
      </c>
      <c r="N4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15">
        <f>VLOOKUP(TableOMP[[#This Row],[Label]],TableAvg[],2,FALSE)</f>
        <v>252.67038259999998</v>
      </c>
      <c r="P4915">
        <f>VLOOKUP(TableOMP[[#This Row],[Label]],TableAvg[],3,FALSE)</f>
        <v>18.409559963942421</v>
      </c>
      <c r="Q4915">
        <f>TableOMP[[#This Row],[Avg]]-$U$2*TableOMP[[#This Row],[StdDev]]</f>
        <v>215.85126267211513</v>
      </c>
      <c r="R4915">
        <f>TableOMP[[#This Row],[Avg]]+$U$2*TableOMP[[#This Row],[StdDev]]</f>
        <v>289.48950252788484</v>
      </c>
      <c r="S4915">
        <v>0</v>
      </c>
    </row>
    <row r="4916" spans="1:19" hidden="1" x14ac:dyDescent="0.25">
      <c r="A4916" t="s">
        <v>10</v>
      </c>
      <c r="B4916">
        <v>10000</v>
      </c>
      <c r="C4916">
        <v>100</v>
      </c>
      <c r="D4916">
        <v>100000</v>
      </c>
      <c r="E4916">
        <v>51</v>
      </c>
      <c r="F4916">
        <v>1</v>
      </c>
      <c r="G4916">
        <v>270.19659899999999</v>
      </c>
      <c r="H4916">
        <v>0.34616200000000003</v>
      </c>
      <c r="I4916">
        <v>9.2746709999999997</v>
      </c>
      <c r="J4916">
        <v>0.18549299999999999</v>
      </c>
      <c r="K4916" t="str">
        <f>MID(M4916,22,1)</f>
        <v>4</v>
      </c>
      <c r="L4916" t="s">
        <v>143</v>
      </c>
      <c r="M4916" t="s">
        <v>144</v>
      </c>
      <c r="N4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16">
        <f>VLOOKUP(TableOMP[[#This Row],[Label]],TableAvg[],2,FALSE)</f>
        <v>252.67038259999998</v>
      </c>
      <c r="P4916">
        <f>VLOOKUP(TableOMP[[#This Row],[Label]],TableAvg[],3,FALSE)</f>
        <v>18.409559963942421</v>
      </c>
      <c r="Q4916">
        <f>TableOMP[[#This Row],[Avg]]-$U$2*TableOMP[[#This Row],[StdDev]]</f>
        <v>215.85126267211513</v>
      </c>
      <c r="R4916">
        <f>TableOMP[[#This Row],[Avg]]+$U$2*TableOMP[[#This Row],[StdDev]]</f>
        <v>289.48950252788484</v>
      </c>
      <c r="S4916">
        <v>0</v>
      </c>
    </row>
    <row r="4917" spans="1:19" hidden="1" x14ac:dyDescent="0.25">
      <c r="A4917" t="s">
        <v>15</v>
      </c>
      <c r="B4917">
        <v>10000</v>
      </c>
      <c r="C4917">
        <v>100</v>
      </c>
      <c r="D4917">
        <v>1</v>
      </c>
      <c r="E4917">
        <v>9</v>
      </c>
      <c r="F4917">
        <v>1</v>
      </c>
      <c r="G4917">
        <v>31.654147999999999</v>
      </c>
      <c r="H4917">
        <v>10.930284</v>
      </c>
      <c r="I4917">
        <v>9.1388309999999997</v>
      </c>
      <c r="J4917">
        <v>1.1423540000000001</v>
      </c>
      <c r="K4917" t="str">
        <f>MID(M4917,22,1)</f>
        <v>1</v>
      </c>
      <c r="L4917" t="s">
        <v>221</v>
      </c>
      <c r="M4917" t="s">
        <v>222</v>
      </c>
      <c r="N4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917">
        <f>VLOOKUP(TableOMP[[#This Row],[Label]],TableAvg[],2,FALSE)</f>
        <v>32.727560133333334</v>
      </c>
      <c r="P4917">
        <f>VLOOKUP(TableOMP[[#This Row],[Label]],TableAvg[],3,FALSE)</f>
        <v>0.64489872289507599</v>
      </c>
      <c r="Q4917">
        <f>TableOMP[[#This Row],[Avg]]-$U$2*TableOMP[[#This Row],[StdDev]]</f>
        <v>31.437762687543181</v>
      </c>
      <c r="R4917">
        <f>TableOMP[[#This Row],[Avg]]+$U$2*TableOMP[[#This Row],[StdDev]]</f>
        <v>34.017357579123484</v>
      </c>
      <c r="S4917">
        <f>IF(AND(TableOMP[[#This Row],[total_time]]&gt;=TableOMP[[#This Row],[Low]], TableOMP[[#This Row],[total_time]]&lt;=TableOMP[[#This Row],[High]]),1,0)</f>
        <v>1</v>
      </c>
    </row>
    <row r="4918" spans="1:19" hidden="1" x14ac:dyDescent="0.25">
      <c r="A4918" t="s">
        <v>15</v>
      </c>
      <c r="B4918">
        <v>10000</v>
      </c>
      <c r="C4918">
        <v>100</v>
      </c>
      <c r="D4918">
        <v>1</v>
      </c>
      <c r="E4918">
        <v>10</v>
      </c>
      <c r="F4918">
        <v>1</v>
      </c>
      <c r="G4918">
        <v>31.636490999999999</v>
      </c>
      <c r="H4918">
        <v>12.843717</v>
      </c>
      <c r="I4918">
        <v>12.053614</v>
      </c>
      <c r="J4918">
        <v>1.3392900000000001</v>
      </c>
      <c r="K4918" t="str">
        <f>MID(M4918,22,1)</f>
        <v>6</v>
      </c>
      <c r="L4918" t="s">
        <v>63</v>
      </c>
      <c r="M4918" t="s">
        <v>64</v>
      </c>
      <c r="N4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918">
        <f>VLOOKUP(TableOMP[[#This Row],[Label]],TableAvg[],2,FALSE)</f>
        <v>30.412464799999999</v>
      </c>
      <c r="P4918">
        <f>VLOOKUP(TableOMP[[#This Row],[Label]],TableAvg[],3,FALSE)</f>
        <v>0.72774818108976325</v>
      </c>
      <c r="Q4918">
        <f>TableOMP[[#This Row],[Avg]]-$U$2*TableOMP[[#This Row],[StdDev]]</f>
        <v>28.956968437820471</v>
      </c>
      <c r="R4918">
        <f>TableOMP[[#This Row],[Avg]]+$U$2*TableOMP[[#This Row],[StdDev]]</f>
        <v>31.867961162179526</v>
      </c>
      <c r="S4918">
        <f>IF(AND(TableOMP[[#This Row],[total_time]]&gt;=TableOMP[[#This Row],[Low]], TableOMP[[#This Row],[total_time]]&lt;=TableOMP[[#This Row],[High]]),1,0)</f>
        <v>1</v>
      </c>
    </row>
    <row r="4919" spans="1:19" hidden="1" x14ac:dyDescent="0.25">
      <c r="A4919" t="s">
        <v>16</v>
      </c>
      <c r="B4919">
        <v>10000</v>
      </c>
      <c r="C4919">
        <v>100</v>
      </c>
      <c r="D4919">
        <v>1</v>
      </c>
      <c r="E4919">
        <v>22</v>
      </c>
      <c r="F4919">
        <v>1</v>
      </c>
      <c r="G4919">
        <v>31.6264</v>
      </c>
      <c r="H4919">
        <v>13.072676</v>
      </c>
      <c r="I4919">
        <v>29.922886999999999</v>
      </c>
      <c r="J4919">
        <v>1.4248989999999999</v>
      </c>
      <c r="K4919" t="str">
        <f>MID(M4919,22,1)</f>
        <v>2</v>
      </c>
      <c r="L4919" t="s">
        <v>211</v>
      </c>
      <c r="M4919" t="s">
        <v>212</v>
      </c>
      <c r="N4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919">
        <f>VLOOKUP(TableOMP[[#This Row],[Label]],TableAvg[],2,FALSE)</f>
        <v>31.137478818181819</v>
      </c>
      <c r="P4919">
        <f>VLOOKUP(TableOMP[[#This Row],[Label]],TableAvg[],3,FALSE)</f>
        <v>0.60061049642654196</v>
      </c>
      <c r="Q4919">
        <f>TableOMP[[#This Row],[Avg]]-$U$2*TableOMP[[#This Row],[StdDev]]</f>
        <v>29.936257825328735</v>
      </c>
      <c r="R4919">
        <f>TableOMP[[#This Row],[Avg]]+$U$2*TableOMP[[#This Row],[StdDev]]</f>
        <v>32.3386998110349</v>
      </c>
      <c r="S4919">
        <f>IF(AND(TableOMP[[#This Row],[total_time]]&gt;=TableOMP[[#This Row],[Low]], TableOMP[[#This Row],[total_time]]&lt;=TableOMP[[#This Row],[High]]),1,0)</f>
        <v>1</v>
      </c>
    </row>
    <row r="4920" spans="1:19" hidden="1" x14ac:dyDescent="0.25">
      <c r="A4920" t="s">
        <v>16</v>
      </c>
      <c r="B4920">
        <v>10000</v>
      </c>
      <c r="C4920">
        <v>100</v>
      </c>
      <c r="D4920">
        <v>1</v>
      </c>
      <c r="E4920">
        <v>23</v>
      </c>
      <c r="F4920">
        <v>1</v>
      </c>
      <c r="G4920">
        <v>31.614357999999999</v>
      </c>
      <c r="H4920">
        <v>14.076014000000001</v>
      </c>
      <c r="I4920">
        <v>48.909590999999999</v>
      </c>
      <c r="J4920">
        <v>2.223163</v>
      </c>
      <c r="K4920" t="str">
        <f>MID(M4920,22,1)</f>
        <v>2</v>
      </c>
      <c r="L4920" t="s">
        <v>99</v>
      </c>
      <c r="M4920" t="s">
        <v>100</v>
      </c>
      <c r="N4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920">
        <f>VLOOKUP(TableOMP[[#This Row],[Label]],TableAvg[],2,FALSE)</f>
        <v>30.852577636363641</v>
      </c>
      <c r="P4920">
        <f>VLOOKUP(TableOMP[[#This Row],[Label]],TableAvg[],3,FALSE)</f>
        <v>0.86032267131310614</v>
      </c>
      <c r="Q4920">
        <f>TableOMP[[#This Row],[Avg]]-$U$2*TableOMP[[#This Row],[StdDev]]</f>
        <v>29.131932293737428</v>
      </c>
      <c r="R4920">
        <f>TableOMP[[#This Row],[Avg]]+$U$2*TableOMP[[#This Row],[StdDev]]</f>
        <v>32.573222978989854</v>
      </c>
      <c r="S4920">
        <f>IF(AND(TableOMP[[#This Row],[total_time]]&gt;=TableOMP[[#This Row],[Low]], TableOMP[[#This Row],[total_time]]&lt;=TableOMP[[#This Row],[High]]),1,0)</f>
        <v>1</v>
      </c>
    </row>
    <row r="4921" spans="1:19" hidden="1" x14ac:dyDescent="0.25">
      <c r="A4921" t="s">
        <v>10</v>
      </c>
      <c r="B4921">
        <v>10000</v>
      </c>
      <c r="C4921">
        <v>100</v>
      </c>
      <c r="D4921">
        <v>100000</v>
      </c>
      <c r="E4921">
        <v>50</v>
      </c>
      <c r="F4921">
        <v>1</v>
      </c>
      <c r="G4921">
        <v>268.84976999999998</v>
      </c>
      <c r="H4921">
        <v>0.27101199999999998</v>
      </c>
      <c r="I4921">
        <v>6.8209470000000003</v>
      </c>
      <c r="J4921">
        <v>0.13920299999999999</v>
      </c>
      <c r="K4921" t="str">
        <f>MID(M4921,22,1)</f>
        <v>4</v>
      </c>
      <c r="L4921" t="s">
        <v>53</v>
      </c>
      <c r="M4921" t="s">
        <v>54</v>
      </c>
      <c r="N4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1">
        <f>VLOOKUP(TableOMP[[#This Row],[Label]],TableAvg[],2,FALSE)</f>
        <v>251.1809992</v>
      </c>
      <c r="P4921">
        <f>VLOOKUP(TableOMP[[#This Row],[Label]],TableAvg[],3,FALSE)</f>
        <v>18.178770560513392</v>
      </c>
      <c r="Q4921">
        <f>TableOMP[[#This Row],[Avg]]-$U$2*TableOMP[[#This Row],[StdDev]]</f>
        <v>214.8234580789732</v>
      </c>
      <c r="R4921">
        <f>TableOMP[[#This Row],[Avg]]+$U$2*TableOMP[[#This Row],[StdDev]]</f>
        <v>287.5385403210268</v>
      </c>
      <c r="S4921">
        <v>0</v>
      </c>
    </row>
    <row r="4922" spans="1:19" hidden="1" x14ac:dyDescent="0.25">
      <c r="A4922" t="s">
        <v>10</v>
      </c>
      <c r="B4922">
        <v>10000</v>
      </c>
      <c r="C4922">
        <v>100</v>
      </c>
      <c r="D4922">
        <v>100000</v>
      </c>
      <c r="E4922">
        <v>50</v>
      </c>
      <c r="F4922">
        <v>1</v>
      </c>
      <c r="G4922">
        <v>268.47994799999998</v>
      </c>
      <c r="H4922">
        <v>0.24732899999999999</v>
      </c>
      <c r="I4922">
        <v>5.2078530000000001</v>
      </c>
      <c r="J4922">
        <v>0.106283</v>
      </c>
      <c r="K4922" t="str">
        <f>MID(M4922,22,1)</f>
        <v>4</v>
      </c>
      <c r="L4922" t="s">
        <v>75</v>
      </c>
      <c r="M4922" t="s">
        <v>76</v>
      </c>
      <c r="N4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2">
        <f>VLOOKUP(TableOMP[[#This Row],[Label]],TableAvg[],2,FALSE)</f>
        <v>251.1809992</v>
      </c>
      <c r="P4922">
        <f>VLOOKUP(TableOMP[[#This Row],[Label]],TableAvg[],3,FALSE)</f>
        <v>18.178770560513392</v>
      </c>
      <c r="Q4922">
        <f>TableOMP[[#This Row],[Avg]]-$U$2*TableOMP[[#This Row],[StdDev]]</f>
        <v>214.8234580789732</v>
      </c>
      <c r="R4922">
        <f>TableOMP[[#This Row],[Avg]]+$U$2*TableOMP[[#This Row],[StdDev]]</f>
        <v>287.5385403210268</v>
      </c>
      <c r="S4922">
        <v>0</v>
      </c>
    </row>
    <row r="4923" spans="1:19" hidden="1" x14ac:dyDescent="0.25">
      <c r="A4923" t="s">
        <v>10</v>
      </c>
      <c r="B4923">
        <v>10000</v>
      </c>
      <c r="C4923">
        <v>100</v>
      </c>
      <c r="D4923">
        <v>100000</v>
      </c>
      <c r="E4923">
        <v>50</v>
      </c>
      <c r="F4923">
        <v>1</v>
      </c>
      <c r="G4923">
        <v>269.89130799999998</v>
      </c>
      <c r="H4923">
        <v>0.26716299999999998</v>
      </c>
      <c r="I4923">
        <v>6.6764390000000002</v>
      </c>
      <c r="J4923">
        <v>0.13625399999999999</v>
      </c>
      <c r="K4923" t="str">
        <f>MID(M4923,22,1)</f>
        <v>4</v>
      </c>
      <c r="L4923" t="s">
        <v>105</v>
      </c>
      <c r="M4923" t="s">
        <v>106</v>
      </c>
      <c r="N4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3">
        <f>VLOOKUP(TableOMP[[#This Row],[Label]],TableAvg[],2,FALSE)</f>
        <v>251.1809992</v>
      </c>
      <c r="P4923">
        <f>VLOOKUP(TableOMP[[#This Row],[Label]],TableAvg[],3,FALSE)</f>
        <v>18.178770560513392</v>
      </c>
      <c r="Q4923">
        <f>TableOMP[[#This Row],[Avg]]-$U$2*TableOMP[[#This Row],[StdDev]]</f>
        <v>214.8234580789732</v>
      </c>
      <c r="R4923">
        <f>TableOMP[[#This Row],[Avg]]+$U$2*TableOMP[[#This Row],[StdDev]]</f>
        <v>287.5385403210268</v>
      </c>
      <c r="S4923">
        <v>0</v>
      </c>
    </row>
    <row r="4924" spans="1:19" hidden="1" x14ac:dyDescent="0.25">
      <c r="A4924" t="s">
        <v>10</v>
      </c>
      <c r="B4924">
        <v>10000</v>
      </c>
      <c r="C4924">
        <v>100</v>
      </c>
      <c r="D4924">
        <v>100000</v>
      </c>
      <c r="E4924">
        <v>50</v>
      </c>
      <c r="F4924">
        <v>1</v>
      </c>
      <c r="G4924">
        <v>268.19563399999998</v>
      </c>
      <c r="H4924">
        <v>0.29605799999999999</v>
      </c>
      <c r="I4924">
        <v>8.0098099999999999</v>
      </c>
      <c r="J4924">
        <v>0.163466</v>
      </c>
      <c r="K4924" t="str">
        <f>MID(M4924,22,1)</f>
        <v>4</v>
      </c>
      <c r="L4924" t="s">
        <v>143</v>
      </c>
      <c r="M4924" t="s">
        <v>144</v>
      </c>
      <c r="N4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4">
        <f>VLOOKUP(TableOMP[[#This Row],[Label]],TableAvg[],2,FALSE)</f>
        <v>251.1809992</v>
      </c>
      <c r="P4924">
        <f>VLOOKUP(TableOMP[[#This Row],[Label]],TableAvg[],3,FALSE)</f>
        <v>18.178770560513392</v>
      </c>
      <c r="Q4924">
        <f>TableOMP[[#This Row],[Avg]]-$U$2*TableOMP[[#This Row],[StdDev]]</f>
        <v>214.8234580789732</v>
      </c>
      <c r="R4924">
        <f>TableOMP[[#This Row],[Avg]]+$U$2*TableOMP[[#This Row],[StdDev]]</f>
        <v>287.5385403210268</v>
      </c>
      <c r="S4924">
        <v>0</v>
      </c>
    </row>
    <row r="4925" spans="1:19" hidden="1" x14ac:dyDescent="0.25">
      <c r="A4925" t="s">
        <v>15</v>
      </c>
      <c r="B4925">
        <v>10000</v>
      </c>
      <c r="C4925">
        <v>100</v>
      </c>
      <c r="D4925">
        <v>1</v>
      </c>
      <c r="E4925">
        <v>10</v>
      </c>
      <c r="F4925">
        <v>1</v>
      </c>
      <c r="G4925">
        <v>31.489021999999999</v>
      </c>
      <c r="H4925">
        <v>12.599594</v>
      </c>
      <c r="I4925">
        <v>14.45246</v>
      </c>
      <c r="J4925">
        <v>1.605829</v>
      </c>
      <c r="K4925" t="str">
        <f>MID(M4925,22,1)</f>
        <v>4</v>
      </c>
      <c r="L4925" t="s">
        <v>209</v>
      </c>
      <c r="M4925" t="s">
        <v>210</v>
      </c>
      <c r="N4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925">
        <f>VLOOKUP(TableOMP[[#This Row],[Label]],TableAvg[],2,FALSE)</f>
        <v>30.412464799999999</v>
      </c>
      <c r="P4925">
        <f>VLOOKUP(TableOMP[[#This Row],[Label]],TableAvg[],3,FALSE)</f>
        <v>0.72774818108976325</v>
      </c>
      <c r="Q4925">
        <f>TableOMP[[#This Row],[Avg]]-$U$2*TableOMP[[#This Row],[StdDev]]</f>
        <v>28.956968437820471</v>
      </c>
      <c r="R4925">
        <f>TableOMP[[#This Row],[Avg]]+$U$2*TableOMP[[#This Row],[StdDev]]</f>
        <v>31.867961162179526</v>
      </c>
      <c r="S4925">
        <f>IF(AND(TableOMP[[#This Row],[total_time]]&gt;=TableOMP[[#This Row],[Low]], TableOMP[[#This Row],[total_time]]&lt;=TableOMP[[#This Row],[High]]),1,0)</f>
        <v>1</v>
      </c>
    </row>
    <row r="4926" spans="1:19" hidden="1" x14ac:dyDescent="0.25">
      <c r="A4926" t="s">
        <v>15</v>
      </c>
      <c r="B4926">
        <v>10000</v>
      </c>
      <c r="C4926">
        <v>100</v>
      </c>
      <c r="D4926">
        <v>1</v>
      </c>
      <c r="E4926">
        <v>16</v>
      </c>
      <c r="F4926">
        <v>1</v>
      </c>
      <c r="G4926">
        <v>31.482558000000001</v>
      </c>
      <c r="H4926">
        <v>12.446937999999999</v>
      </c>
      <c r="I4926">
        <v>23.421945999999998</v>
      </c>
      <c r="J4926">
        <v>1.561463</v>
      </c>
      <c r="K4926" t="str">
        <f>MID(M4926,22,1)</f>
        <v>4</v>
      </c>
      <c r="L4926" t="s">
        <v>43</v>
      </c>
      <c r="M4926" t="s">
        <v>44</v>
      </c>
      <c r="N4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926">
        <f>VLOOKUP(TableOMP[[#This Row],[Label]],TableAvg[],2,FALSE)</f>
        <v>30.654017133333337</v>
      </c>
      <c r="P4926">
        <f>VLOOKUP(TableOMP[[#This Row],[Label]],TableAvg[],3,FALSE)</f>
        <v>0.98892203942372325</v>
      </c>
      <c r="Q4926">
        <f>TableOMP[[#This Row],[Avg]]-$U$2*TableOMP[[#This Row],[StdDev]]</f>
        <v>28.67617305448589</v>
      </c>
      <c r="R4926">
        <f>TableOMP[[#This Row],[Avg]]+$U$2*TableOMP[[#This Row],[StdDev]]</f>
        <v>32.63186121218078</v>
      </c>
      <c r="S4926">
        <f>IF(AND(TableOMP[[#This Row],[total_time]]&gt;=TableOMP[[#This Row],[Low]], TableOMP[[#This Row],[total_time]]&lt;=TableOMP[[#This Row],[High]]),1,0)</f>
        <v>1</v>
      </c>
    </row>
    <row r="4927" spans="1:19" hidden="1" x14ac:dyDescent="0.25">
      <c r="A4927" t="s">
        <v>16</v>
      </c>
      <c r="B4927">
        <v>10000</v>
      </c>
      <c r="C4927">
        <v>100</v>
      </c>
      <c r="D4927">
        <v>1</v>
      </c>
      <c r="E4927">
        <v>21</v>
      </c>
      <c r="F4927">
        <v>1</v>
      </c>
      <c r="G4927">
        <v>31.466275</v>
      </c>
      <c r="H4927">
        <v>12.7271</v>
      </c>
      <c r="I4927">
        <v>31.823571000000001</v>
      </c>
      <c r="J4927">
        <v>1.5911789999999999</v>
      </c>
      <c r="K4927" t="str">
        <f>MID(M4927,22,1)</f>
        <v>2</v>
      </c>
      <c r="L4927" t="s">
        <v>211</v>
      </c>
      <c r="M4927" t="s">
        <v>212</v>
      </c>
      <c r="N4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927">
        <f>VLOOKUP(TableOMP[[#This Row],[Label]],TableAvg[],2,FALSE)</f>
        <v>31.945945545454538</v>
      </c>
      <c r="P4927">
        <f>VLOOKUP(TableOMP[[#This Row],[Label]],TableAvg[],3,FALSE)</f>
        <v>0.80928593773568192</v>
      </c>
      <c r="Q4927">
        <f>TableOMP[[#This Row],[Avg]]-$U$2*TableOMP[[#This Row],[StdDev]]</f>
        <v>30.327373669983174</v>
      </c>
      <c r="R4927">
        <f>TableOMP[[#This Row],[Avg]]+$U$2*TableOMP[[#This Row],[StdDev]]</f>
        <v>33.564517420925903</v>
      </c>
      <c r="S4927">
        <f>IF(AND(TableOMP[[#This Row],[total_time]]&gt;=TableOMP[[#This Row],[Low]], TableOMP[[#This Row],[total_time]]&lt;=TableOMP[[#This Row],[High]]),1,0)</f>
        <v>1</v>
      </c>
    </row>
    <row r="4928" spans="1:19" hidden="1" x14ac:dyDescent="0.25">
      <c r="A4928" t="s">
        <v>15</v>
      </c>
      <c r="B4928">
        <v>10000</v>
      </c>
      <c r="C4928">
        <v>100</v>
      </c>
      <c r="D4928">
        <v>1</v>
      </c>
      <c r="E4928">
        <v>16</v>
      </c>
      <c r="F4928">
        <v>1</v>
      </c>
      <c r="G4928">
        <v>31.424174000000001</v>
      </c>
      <c r="H4928">
        <v>14.003197</v>
      </c>
      <c r="I4928">
        <v>31.428571999999999</v>
      </c>
      <c r="J4928">
        <v>2.0952380000000002</v>
      </c>
      <c r="K4928" t="str">
        <f>MID(M4928,22,1)</f>
        <v>4</v>
      </c>
      <c r="L4928" t="s">
        <v>209</v>
      </c>
      <c r="M4928" t="s">
        <v>210</v>
      </c>
      <c r="N4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928">
        <f>VLOOKUP(TableOMP[[#This Row],[Label]],TableAvg[],2,FALSE)</f>
        <v>30.654017133333337</v>
      </c>
      <c r="P4928">
        <f>VLOOKUP(TableOMP[[#This Row],[Label]],TableAvg[],3,FALSE)</f>
        <v>0.98892203942372325</v>
      </c>
      <c r="Q4928">
        <f>TableOMP[[#This Row],[Avg]]-$U$2*TableOMP[[#This Row],[StdDev]]</f>
        <v>28.67617305448589</v>
      </c>
      <c r="R4928">
        <f>TableOMP[[#This Row],[Avg]]+$U$2*TableOMP[[#This Row],[StdDev]]</f>
        <v>32.63186121218078</v>
      </c>
      <c r="S4928">
        <f>IF(AND(TableOMP[[#This Row],[total_time]]&gt;=TableOMP[[#This Row],[Low]], TableOMP[[#This Row],[total_time]]&lt;=TableOMP[[#This Row],[High]]),1,0)</f>
        <v>1</v>
      </c>
    </row>
    <row r="4929" spans="1:19" hidden="1" x14ac:dyDescent="0.25">
      <c r="A4929" t="s">
        <v>10</v>
      </c>
      <c r="B4929">
        <v>10000</v>
      </c>
      <c r="C4929">
        <v>100</v>
      </c>
      <c r="D4929">
        <v>100000</v>
      </c>
      <c r="E4929">
        <v>49</v>
      </c>
      <c r="F4929">
        <v>1</v>
      </c>
      <c r="G4929">
        <v>267.15020600000003</v>
      </c>
      <c r="H4929">
        <v>0.29874699999999998</v>
      </c>
      <c r="I4929">
        <v>7.0839999999999996</v>
      </c>
      <c r="J4929">
        <v>0.14758299999999999</v>
      </c>
      <c r="K4929" t="str">
        <f>MID(M4929,22,1)</f>
        <v>4</v>
      </c>
      <c r="L4929" t="s">
        <v>53</v>
      </c>
      <c r="M4929" t="s">
        <v>54</v>
      </c>
      <c r="N4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4929">
        <f>VLOOKUP(TableOMP[[#This Row],[Label]],TableAvg[],2,FALSE)</f>
        <v>249.5860208</v>
      </c>
      <c r="P4929">
        <f>VLOOKUP(TableOMP[[#This Row],[Label]],TableAvg[],3,FALSE)</f>
        <v>18.058267713599292</v>
      </c>
      <c r="Q4929">
        <f>TableOMP[[#This Row],[Avg]]-$U$2*TableOMP[[#This Row],[StdDev]]</f>
        <v>213.46948537280142</v>
      </c>
      <c r="R4929">
        <f>TableOMP[[#This Row],[Avg]]+$U$2*TableOMP[[#This Row],[StdDev]]</f>
        <v>285.70255622719856</v>
      </c>
      <c r="S4929">
        <v>0</v>
      </c>
    </row>
    <row r="4930" spans="1:19" hidden="1" x14ac:dyDescent="0.25">
      <c r="A4930" t="s">
        <v>10</v>
      </c>
      <c r="B4930">
        <v>10000</v>
      </c>
      <c r="C4930">
        <v>100</v>
      </c>
      <c r="D4930">
        <v>100000</v>
      </c>
      <c r="E4930">
        <v>49</v>
      </c>
      <c r="F4930">
        <v>1</v>
      </c>
      <c r="G4930">
        <v>266.02895100000001</v>
      </c>
      <c r="H4930">
        <v>0.28235300000000002</v>
      </c>
      <c r="I4930">
        <v>7.5140969999999996</v>
      </c>
      <c r="J4930">
        <v>0.15654399999999999</v>
      </c>
      <c r="K4930" t="str">
        <f>MID(M4930,22,1)</f>
        <v>4</v>
      </c>
      <c r="L4930" t="s">
        <v>75</v>
      </c>
      <c r="M4930" t="s">
        <v>76</v>
      </c>
      <c r="N4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4930">
        <f>VLOOKUP(TableOMP[[#This Row],[Label]],TableAvg[],2,FALSE)</f>
        <v>249.5860208</v>
      </c>
      <c r="P4930">
        <f>VLOOKUP(TableOMP[[#This Row],[Label]],TableAvg[],3,FALSE)</f>
        <v>18.058267713599292</v>
      </c>
      <c r="Q4930">
        <f>TableOMP[[#This Row],[Avg]]-$U$2*TableOMP[[#This Row],[StdDev]]</f>
        <v>213.46948537280142</v>
      </c>
      <c r="R4930">
        <f>TableOMP[[#This Row],[Avg]]+$U$2*TableOMP[[#This Row],[StdDev]]</f>
        <v>285.70255622719856</v>
      </c>
      <c r="S4930">
        <v>0</v>
      </c>
    </row>
    <row r="4931" spans="1:19" hidden="1" x14ac:dyDescent="0.25">
      <c r="A4931" t="s">
        <v>15</v>
      </c>
      <c r="B4931">
        <v>10000</v>
      </c>
      <c r="C4931">
        <v>100</v>
      </c>
      <c r="D4931">
        <v>1</v>
      </c>
      <c r="E4931">
        <v>16</v>
      </c>
      <c r="F4931">
        <v>1</v>
      </c>
      <c r="G4931">
        <v>31.329809000000001</v>
      </c>
      <c r="H4931">
        <v>12.021179</v>
      </c>
      <c r="I4931">
        <v>24.132597000000001</v>
      </c>
      <c r="J4931">
        <v>1.60884</v>
      </c>
      <c r="K4931" t="str">
        <f>MID(M4931,22,1)</f>
        <v>5</v>
      </c>
      <c r="L4931" t="s">
        <v>205</v>
      </c>
      <c r="M4931" t="s">
        <v>206</v>
      </c>
      <c r="N4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931">
        <f>VLOOKUP(TableOMP[[#This Row],[Label]],TableAvg[],2,FALSE)</f>
        <v>30.654017133333337</v>
      </c>
      <c r="P4931">
        <f>VLOOKUP(TableOMP[[#This Row],[Label]],TableAvg[],3,FALSE)</f>
        <v>0.98892203942372325</v>
      </c>
      <c r="Q4931">
        <f>TableOMP[[#This Row],[Avg]]-$U$2*TableOMP[[#This Row],[StdDev]]</f>
        <v>28.67617305448589</v>
      </c>
      <c r="R4931">
        <f>TableOMP[[#This Row],[Avg]]+$U$2*TableOMP[[#This Row],[StdDev]]</f>
        <v>32.63186121218078</v>
      </c>
      <c r="S4931">
        <f>IF(AND(TableOMP[[#This Row],[total_time]]&gt;=TableOMP[[#This Row],[Low]], TableOMP[[#This Row],[total_time]]&lt;=TableOMP[[#This Row],[High]]),1,0)</f>
        <v>1</v>
      </c>
    </row>
    <row r="4932" spans="1:19" hidden="1" x14ac:dyDescent="0.25">
      <c r="A4932" t="s">
        <v>15</v>
      </c>
      <c r="B4932">
        <v>10000</v>
      </c>
      <c r="C4932">
        <v>100</v>
      </c>
      <c r="D4932">
        <v>1</v>
      </c>
      <c r="E4932">
        <v>16</v>
      </c>
      <c r="F4932">
        <v>1</v>
      </c>
      <c r="G4932">
        <v>31.325607999999999</v>
      </c>
      <c r="H4932">
        <v>13.225948000000001</v>
      </c>
      <c r="I4932">
        <v>24.030087999999999</v>
      </c>
      <c r="J4932">
        <v>1.602006</v>
      </c>
      <c r="K4932" t="str">
        <f>MID(M4932,22,1)</f>
        <v>4</v>
      </c>
      <c r="L4932" t="s">
        <v>43</v>
      </c>
      <c r="M4932" t="s">
        <v>44</v>
      </c>
      <c r="N4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932">
        <f>VLOOKUP(TableOMP[[#This Row],[Label]],TableAvg[],2,FALSE)</f>
        <v>30.654017133333337</v>
      </c>
      <c r="P4932">
        <f>VLOOKUP(TableOMP[[#This Row],[Label]],TableAvg[],3,FALSE)</f>
        <v>0.98892203942372325</v>
      </c>
      <c r="Q4932">
        <f>TableOMP[[#This Row],[Avg]]-$U$2*TableOMP[[#This Row],[StdDev]]</f>
        <v>28.67617305448589</v>
      </c>
      <c r="R4932">
        <f>TableOMP[[#This Row],[Avg]]+$U$2*TableOMP[[#This Row],[StdDev]]</f>
        <v>32.63186121218078</v>
      </c>
      <c r="S4932">
        <f>IF(AND(TableOMP[[#This Row],[total_time]]&gt;=TableOMP[[#This Row],[Low]], TableOMP[[#This Row],[total_time]]&lt;=TableOMP[[#This Row],[High]]),1,0)</f>
        <v>1</v>
      </c>
    </row>
    <row r="4933" spans="1:19" hidden="1" x14ac:dyDescent="0.25">
      <c r="A4933" t="s">
        <v>15</v>
      </c>
      <c r="B4933">
        <v>10000</v>
      </c>
      <c r="C4933">
        <v>100</v>
      </c>
      <c r="D4933">
        <v>1</v>
      </c>
      <c r="E4933">
        <v>10</v>
      </c>
      <c r="F4933">
        <v>1</v>
      </c>
      <c r="G4933">
        <v>31.311637999999999</v>
      </c>
      <c r="H4933">
        <v>12.539996</v>
      </c>
      <c r="I4933">
        <v>13.145833</v>
      </c>
      <c r="J4933">
        <v>1.4606479999999999</v>
      </c>
      <c r="K4933" t="str">
        <f>MID(M4933,22,1)</f>
        <v>2</v>
      </c>
      <c r="L4933" t="s">
        <v>127</v>
      </c>
      <c r="M4933" t="s">
        <v>128</v>
      </c>
      <c r="N4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933">
        <f>VLOOKUP(TableOMP[[#This Row],[Label]],TableAvg[],2,FALSE)</f>
        <v>30.412464799999999</v>
      </c>
      <c r="P4933">
        <f>VLOOKUP(TableOMP[[#This Row],[Label]],TableAvg[],3,FALSE)</f>
        <v>0.72774818108976325</v>
      </c>
      <c r="Q4933">
        <f>TableOMP[[#This Row],[Avg]]-$U$2*TableOMP[[#This Row],[StdDev]]</f>
        <v>28.956968437820471</v>
      </c>
      <c r="R4933">
        <f>TableOMP[[#This Row],[Avg]]+$U$2*TableOMP[[#This Row],[StdDev]]</f>
        <v>31.867961162179526</v>
      </c>
      <c r="S4933">
        <f>IF(AND(TableOMP[[#This Row],[total_time]]&gt;=TableOMP[[#This Row],[Low]], TableOMP[[#This Row],[total_time]]&lt;=TableOMP[[#This Row],[High]]),1,0)</f>
        <v>1</v>
      </c>
    </row>
    <row r="4934" spans="1:19" hidden="1" x14ac:dyDescent="0.25">
      <c r="A4934" t="s">
        <v>16</v>
      </c>
      <c r="B4934">
        <v>10000</v>
      </c>
      <c r="C4934">
        <v>100</v>
      </c>
      <c r="D4934">
        <v>1</v>
      </c>
      <c r="E4934">
        <v>15</v>
      </c>
      <c r="F4934">
        <v>1</v>
      </c>
      <c r="G4934">
        <v>31.287279000000002</v>
      </c>
      <c r="H4934">
        <v>12.343714</v>
      </c>
      <c r="I4934">
        <v>32.992694999999998</v>
      </c>
      <c r="J4934">
        <v>2.3566210000000001</v>
      </c>
      <c r="K4934" t="str">
        <f>MID(M4934,22,1)</f>
        <v>2</v>
      </c>
      <c r="L4934" t="s">
        <v>211</v>
      </c>
      <c r="M4934" t="s">
        <v>212</v>
      </c>
      <c r="N4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934">
        <f>VLOOKUP(TableOMP[[#This Row],[Label]],TableAvg[],2,FALSE)</f>
        <v>31.583262363636365</v>
      </c>
      <c r="P4934">
        <f>VLOOKUP(TableOMP[[#This Row],[Label]],TableAvg[],3,FALSE)</f>
        <v>0.72744315103602442</v>
      </c>
      <c r="Q4934">
        <f>TableOMP[[#This Row],[Avg]]-$U$2*TableOMP[[#This Row],[StdDev]]</f>
        <v>30.128376061564317</v>
      </c>
      <c r="R4934">
        <f>TableOMP[[#This Row],[Avg]]+$U$2*TableOMP[[#This Row],[StdDev]]</f>
        <v>33.038148665708412</v>
      </c>
      <c r="S4934">
        <f>IF(AND(TableOMP[[#This Row],[total_time]]&gt;=TableOMP[[#This Row],[Low]], TableOMP[[#This Row],[total_time]]&lt;=TableOMP[[#This Row],[High]]),1,0)</f>
        <v>1</v>
      </c>
    </row>
    <row r="4935" spans="1:19" hidden="1" x14ac:dyDescent="0.25">
      <c r="A4935" t="s">
        <v>16</v>
      </c>
      <c r="B4935">
        <v>10000</v>
      </c>
      <c r="C4935">
        <v>100</v>
      </c>
      <c r="D4935">
        <v>1</v>
      </c>
      <c r="E4935">
        <v>14</v>
      </c>
      <c r="F4935">
        <v>1</v>
      </c>
      <c r="G4935">
        <v>31.246078000000001</v>
      </c>
      <c r="H4935">
        <v>12.542256999999999</v>
      </c>
      <c r="I4935">
        <v>11.842033000000001</v>
      </c>
      <c r="J4935">
        <v>0.91092600000000001</v>
      </c>
      <c r="K4935" t="str">
        <f>MID(M4935,22,1)</f>
        <v>2</v>
      </c>
      <c r="L4935" t="s">
        <v>99</v>
      </c>
      <c r="M4935" t="s">
        <v>100</v>
      </c>
      <c r="N4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935">
        <f>VLOOKUP(TableOMP[[#This Row],[Label]],TableAvg[],2,FALSE)</f>
        <v>31.13006263636364</v>
      </c>
      <c r="P4935">
        <f>VLOOKUP(TableOMP[[#This Row],[Label]],TableAvg[],3,FALSE)</f>
        <v>0.83030307877764919</v>
      </c>
      <c r="Q4935">
        <f>TableOMP[[#This Row],[Avg]]-$U$2*TableOMP[[#This Row],[StdDev]]</f>
        <v>29.46945647880834</v>
      </c>
      <c r="R4935">
        <f>TableOMP[[#This Row],[Avg]]+$U$2*TableOMP[[#This Row],[StdDev]]</f>
        <v>32.79066879391894</v>
      </c>
      <c r="S4935">
        <f>IF(AND(TableOMP[[#This Row],[total_time]]&gt;=TableOMP[[#This Row],[Low]], TableOMP[[#This Row],[total_time]]&lt;=TableOMP[[#This Row],[High]]),1,0)</f>
        <v>1</v>
      </c>
    </row>
    <row r="4936" spans="1:19" hidden="1" x14ac:dyDescent="0.25">
      <c r="A4936" t="s">
        <v>15</v>
      </c>
      <c r="B4936">
        <v>10000</v>
      </c>
      <c r="C4936">
        <v>100</v>
      </c>
      <c r="D4936">
        <v>100000</v>
      </c>
      <c r="E4936">
        <v>6</v>
      </c>
      <c r="F4936">
        <v>1</v>
      </c>
      <c r="G4936">
        <v>31.207999999999998</v>
      </c>
      <c r="H4936">
        <v>0.40908899999999998</v>
      </c>
      <c r="I4936">
        <v>1.2834749999999999</v>
      </c>
      <c r="J4936">
        <v>0.25669500000000001</v>
      </c>
      <c r="K4936" t="str">
        <f>MID(M4936,22,1)</f>
        <v>6</v>
      </c>
      <c r="L4936" t="s">
        <v>41</v>
      </c>
      <c r="M4936" t="s">
        <v>42</v>
      </c>
      <c r="N4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36">
        <f>VLOOKUP(TableOMP[[#This Row],[Label]],TableAvg[],2,FALSE)</f>
        <v>31.001791291666667</v>
      </c>
      <c r="P4936">
        <f>VLOOKUP(TableOMP[[#This Row],[Label]],TableAvg[],3,FALSE)</f>
        <v>0.23526211178321935</v>
      </c>
      <c r="Q4936">
        <f>TableOMP[[#This Row],[Avg]]-$U$2*TableOMP[[#This Row],[StdDev]]</f>
        <v>30.531267068100227</v>
      </c>
      <c r="R4936">
        <f>TableOMP[[#This Row],[Avg]]+$U$2*TableOMP[[#This Row],[StdDev]]</f>
        <v>31.472315515233106</v>
      </c>
      <c r="S4936">
        <f>IF(AND(TableOMP[[#This Row],[total_time]]&gt;=TableOMP[[#This Row],[Low]], TableOMP[[#This Row],[total_time]]&lt;=TableOMP[[#This Row],[High]]),1,0)</f>
        <v>1</v>
      </c>
    </row>
    <row r="4937" spans="1:19" hidden="1" x14ac:dyDescent="0.25">
      <c r="A4937" t="s">
        <v>15</v>
      </c>
      <c r="B4937">
        <v>10000</v>
      </c>
      <c r="C4937">
        <v>100</v>
      </c>
      <c r="D4937">
        <v>100000</v>
      </c>
      <c r="E4937">
        <v>6</v>
      </c>
      <c r="F4937">
        <v>1</v>
      </c>
      <c r="G4937">
        <v>31.191155999999999</v>
      </c>
      <c r="H4937">
        <v>0.382716</v>
      </c>
      <c r="I4937">
        <v>1.051598</v>
      </c>
      <c r="J4937">
        <v>0.21032000000000001</v>
      </c>
      <c r="K4937" t="str">
        <f>MID(M4937,22,1)</f>
        <v>6</v>
      </c>
      <c r="L4937" t="s">
        <v>41</v>
      </c>
      <c r="M4937" t="s">
        <v>42</v>
      </c>
      <c r="N4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37">
        <f>VLOOKUP(TableOMP[[#This Row],[Label]],TableAvg[],2,FALSE)</f>
        <v>31.001791291666667</v>
      </c>
      <c r="P4937">
        <f>VLOOKUP(TableOMP[[#This Row],[Label]],TableAvg[],3,FALSE)</f>
        <v>0.23526211178321935</v>
      </c>
      <c r="Q4937">
        <f>TableOMP[[#This Row],[Avg]]-$U$2*TableOMP[[#This Row],[StdDev]]</f>
        <v>30.531267068100227</v>
      </c>
      <c r="R4937">
        <f>TableOMP[[#This Row],[Avg]]+$U$2*TableOMP[[#This Row],[StdDev]]</f>
        <v>31.472315515233106</v>
      </c>
      <c r="S4937">
        <f>IF(AND(TableOMP[[#This Row],[total_time]]&gt;=TableOMP[[#This Row],[Low]], TableOMP[[#This Row],[total_time]]&lt;=TableOMP[[#This Row],[High]]),1,0)</f>
        <v>1</v>
      </c>
    </row>
    <row r="4938" spans="1:19" hidden="1" x14ac:dyDescent="0.25">
      <c r="A4938" t="s">
        <v>16</v>
      </c>
      <c r="B4938">
        <v>10000</v>
      </c>
      <c r="C4938">
        <v>100</v>
      </c>
      <c r="D4938">
        <v>1</v>
      </c>
      <c r="E4938">
        <v>15</v>
      </c>
      <c r="F4938">
        <v>1</v>
      </c>
      <c r="G4938">
        <v>31.182645999999998</v>
      </c>
      <c r="H4938">
        <v>11.662732999999999</v>
      </c>
      <c r="I4938">
        <v>24.880303000000001</v>
      </c>
      <c r="J4938">
        <v>1.7771650000000001</v>
      </c>
      <c r="K4938" t="str">
        <f>MID(M4938,22,1)</f>
        <v>2</v>
      </c>
      <c r="L4938" t="s">
        <v>99</v>
      </c>
      <c r="M4938" t="s">
        <v>100</v>
      </c>
      <c r="N4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938">
        <f>VLOOKUP(TableOMP[[#This Row],[Label]],TableAvg[],2,FALSE)</f>
        <v>31.583262363636365</v>
      </c>
      <c r="P4938">
        <f>VLOOKUP(TableOMP[[#This Row],[Label]],TableAvg[],3,FALSE)</f>
        <v>0.72744315103602442</v>
      </c>
      <c r="Q4938">
        <f>TableOMP[[#This Row],[Avg]]-$U$2*TableOMP[[#This Row],[StdDev]]</f>
        <v>30.128376061564317</v>
      </c>
      <c r="R4938">
        <f>TableOMP[[#This Row],[Avg]]+$U$2*TableOMP[[#This Row],[StdDev]]</f>
        <v>33.038148665708412</v>
      </c>
      <c r="S4938">
        <f>IF(AND(TableOMP[[#This Row],[total_time]]&gt;=TableOMP[[#This Row],[Low]], TableOMP[[#This Row],[total_time]]&lt;=TableOMP[[#This Row],[High]]),1,0)</f>
        <v>1</v>
      </c>
    </row>
    <row r="4939" spans="1:19" hidden="1" x14ac:dyDescent="0.25">
      <c r="A4939" t="s">
        <v>16</v>
      </c>
      <c r="B4939">
        <v>10000</v>
      </c>
      <c r="C4939">
        <v>100</v>
      </c>
      <c r="D4939">
        <v>1</v>
      </c>
      <c r="E4939">
        <v>23</v>
      </c>
      <c r="F4939">
        <v>1</v>
      </c>
      <c r="G4939">
        <v>31.166457999999999</v>
      </c>
      <c r="H4939">
        <v>12.863949</v>
      </c>
      <c r="I4939">
        <v>38.703265000000002</v>
      </c>
      <c r="J4939">
        <v>1.759239</v>
      </c>
      <c r="K4939" t="str">
        <f>MID(M4939,22,1)</f>
        <v>5</v>
      </c>
      <c r="L4939" t="s">
        <v>213</v>
      </c>
      <c r="M4939" t="s">
        <v>214</v>
      </c>
      <c r="N4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939">
        <f>VLOOKUP(TableOMP[[#This Row],[Label]],TableAvg[],2,FALSE)</f>
        <v>30.852577636363641</v>
      </c>
      <c r="P4939">
        <f>VLOOKUP(TableOMP[[#This Row],[Label]],TableAvg[],3,FALSE)</f>
        <v>0.86032267131310614</v>
      </c>
      <c r="Q4939">
        <f>TableOMP[[#This Row],[Avg]]-$U$2*TableOMP[[#This Row],[StdDev]]</f>
        <v>29.131932293737428</v>
      </c>
      <c r="R4939">
        <f>TableOMP[[#This Row],[Avg]]+$U$2*TableOMP[[#This Row],[StdDev]]</f>
        <v>32.573222978989854</v>
      </c>
      <c r="S4939">
        <f>IF(AND(TableOMP[[#This Row],[total_time]]&gt;=TableOMP[[#This Row],[Low]], TableOMP[[#This Row],[total_time]]&lt;=TableOMP[[#This Row],[High]]),1,0)</f>
        <v>1</v>
      </c>
    </row>
    <row r="4940" spans="1:19" hidden="1" x14ac:dyDescent="0.25">
      <c r="A4940" t="s">
        <v>16</v>
      </c>
      <c r="B4940">
        <v>10000</v>
      </c>
      <c r="C4940">
        <v>100</v>
      </c>
      <c r="D4940">
        <v>1</v>
      </c>
      <c r="E4940">
        <v>22</v>
      </c>
      <c r="F4940">
        <v>1</v>
      </c>
      <c r="G4940">
        <v>31.139533</v>
      </c>
      <c r="H4940">
        <v>12.591493</v>
      </c>
      <c r="I4940">
        <v>34.793757999999997</v>
      </c>
      <c r="J4940">
        <v>1.656846</v>
      </c>
      <c r="K4940" t="str">
        <f>MID(M4940,22,1)</f>
        <v>6</v>
      </c>
      <c r="L4940" t="s">
        <v>187</v>
      </c>
      <c r="M4940" t="s">
        <v>188</v>
      </c>
      <c r="N4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940">
        <f>VLOOKUP(TableOMP[[#This Row],[Label]],TableAvg[],2,FALSE)</f>
        <v>31.137478818181819</v>
      </c>
      <c r="P4940">
        <f>VLOOKUP(TableOMP[[#This Row],[Label]],TableAvg[],3,FALSE)</f>
        <v>0.60061049642654196</v>
      </c>
      <c r="Q4940">
        <f>TableOMP[[#This Row],[Avg]]-$U$2*TableOMP[[#This Row],[StdDev]]</f>
        <v>29.936257825328735</v>
      </c>
      <c r="R4940">
        <f>TableOMP[[#This Row],[Avg]]+$U$2*TableOMP[[#This Row],[StdDev]]</f>
        <v>32.3386998110349</v>
      </c>
      <c r="S4940">
        <f>IF(AND(TableOMP[[#This Row],[total_time]]&gt;=TableOMP[[#This Row],[Low]], TableOMP[[#This Row],[total_time]]&lt;=TableOMP[[#This Row],[High]]),1,0)</f>
        <v>1</v>
      </c>
    </row>
    <row r="4941" spans="1:19" hidden="1" x14ac:dyDescent="0.25">
      <c r="A4941" t="s">
        <v>16</v>
      </c>
      <c r="B4941">
        <v>10000</v>
      </c>
      <c r="C4941">
        <v>100</v>
      </c>
      <c r="D4941">
        <v>1</v>
      </c>
      <c r="E4941">
        <v>15</v>
      </c>
      <c r="F4941">
        <v>1</v>
      </c>
      <c r="G4941">
        <v>31.130298</v>
      </c>
      <c r="H4941">
        <v>12.955347</v>
      </c>
      <c r="I4941">
        <v>32.451695999999998</v>
      </c>
      <c r="J4941">
        <v>2.3179780000000001</v>
      </c>
      <c r="K4941" t="str">
        <f>MID(M4941,22,1)</f>
        <v>5</v>
      </c>
      <c r="L4941" t="s">
        <v>213</v>
      </c>
      <c r="M4941" t="s">
        <v>214</v>
      </c>
      <c r="N4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941">
        <f>VLOOKUP(TableOMP[[#This Row],[Label]],TableAvg[],2,FALSE)</f>
        <v>31.583262363636365</v>
      </c>
      <c r="P4941">
        <f>VLOOKUP(TableOMP[[#This Row],[Label]],TableAvg[],3,FALSE)</f>
        <v>0.72744315103602442</v>
      </c>
      <c r="Q4941">
        <f>TableOMP[[#This Row],[Avg]]-$U$2*TableOMP[[#This Row],[StdDev]]</f>
        <v>30.128376061564317</v>
      </c>
      <c r="R4941">
        <f>TableOMP[[#This Row],[Avg]]+$U$2*TableOMP[[#This Row],[StdDev]]</f>
        <v>33.038148665708412</v>
      </c>
      <c r="S4941">
        <f>IF(AND(TableOMP[[#This Row],[total_time]]&gt;=TableOMP[[#This Row],[Low]], TableOMP[[#This Row],[total_time]]&lt;=TableOMP[[#This Row],[High]]),1,0)</f>
        <v>1</v>
      </c>
    </row>
    <row r="4942" spans="1:19" hidden="1" x14ac:dyDescent="0.25">
      <c r="A4942" t="s">
        <v>15</v>
      </c>
      <c r="B4942">
        <v>10000</v>
      </c>
      <c r="C4942">
        <v>100</v>
      </c>
      <c r="D4942">
        <v>1</v>
      </c>
      <c r="E4942">
        <v>17</v>
      </c>
      <c r="F4942">
        <v>1</v>
      </c>
      <c r="G4942">
        <v>31.100650000000002</v>
      </c>
      <c r="H4942">
        <v>15.082297000000001</v>
      </c>
      <c r="I4942">
        <v>53.557968000000002</v>
      </c>
      <c r="J4942">
        <v>3.3473730000000002</v>
      </c>
      <c r="K4942" t="str">
        <f>MID(M4942,22,1)</f>
        <v>4</v>
      </c>
      <c r="L4942" t="s">
        <v>135</v>
      </c>
      <c r="M4942" t="s">
        <v>136</v>
      </c>
      <c r="N4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4942">
        <f>VLOOKUP(TableOMP[[#This Row],[Label]],TableAvg[],2,FALSE)</f>
        <v>29.646154599999996</v>
      </c>
      <c r="P4942">
        <f>VLOOKUP(TableOMP[[#This Row],[Label]],TableAvg[],3,FALSE)</f>
        <v>1.0708546290641572</v>
      </c>
      <c r="Q4942">
        <f>TableOMP[[#This Row],[Avg]]-$U$2*TableOMP[[#This Row],[StdDev]]</f>
        <v>27.50444534187168</v>
      </c>
      <c r="R4942">
        <f>TableOMP[[#This Row],[Avg]]+$U$2*TableOMP[[#This Row],[StdDev]]</f>
        <v>31.787863858128311</v>
      </c>
      <c r="S4942">
        <f>IF(AND(TableOMP[[#This Row],[total_time]]&gt;=TableOMP[[#This Row],[Low]], TableOMP[[#This Row],[total_time]]&lt;=TableOMP[[#This Row],[High]]),1,0)</f>
        <v>1</v>
      </c>
    </row>
    <row r="4943" spans="1:19" hidden="1" x14ac:dyDescent="0.25">
      <c r="A4943" t="s">
        <v>15</v>
      </c>
      <c r="B4943">
        <v>10000</v>
      </c>
      <c r="C4943">
        <v>100</v>
      </c>
      <c r="D4943">
        <v>100000</v>
      </c>
      <c r="E4943">
        <v>6</v>
      </c>
      <c r="F4943">
        <v>1</v>
      </c>
      <c r="G4943">
        <v>31.089487999999999</v>
      </c>
      <c r="H4943">
        <v>0.26670899999999997</v>
      </c>
      <c r="I4943">
        <v>0.63863400000000003</v>
      </c>
      <c r="J4943">
        <v>0.12772700000000001</v>
      </c>
      <c r="K4943" t="str">
        <f>MID(M4943,22,1)</f>
        <v>6</v>
      </c>
      <c r="L4943" t="s">
        <v>41</v>
      </c>
      <c r="M4943" t="s">
        <v>42</v>
      </c>
      <c r="N4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43">
        <f>VLOOKUP(TableOMP[[#This Row],[Label]],TableAvg[],2,FALSE)</f>
        <v>31.001791291666667</v>
      </c>
      <c r="P4943">
        <f>VLOOKUP(TableOMP[[#This Row],[Label]],TableAvg[],3,FALSE)</f>
        <v>0.23526211178321935</v>
      </c>
      <c r="Q4943">
        <f>TableOMP[[#This Row],[Avg]]-$U$2*TableOMP[[#This Row],[StdDev]]</f>
        <v>30.531267068100227</v>
      </c>
      <c r="R4943">
        <f>TableOMP[[#This Row],[Avg]]+$U$2*TableOMP[[#This Row],[StdDev]]</f>
        <v>31.472315515233106</v>
      </c>
      <c r="S4943">
        <f>IF(AND(TableOMP[[#This Row],[total_time]]&gt;=TableOMP[[#This Row],[Low]], TableOMP[[#This Row],[total_time]]&lt;=TableOMP[[#This Row],[High]]),1,0)</f>
        <v>1</v>
      </c>
    </row>
    <row r="4944" spans="1:19" hidden="1" x14ac:dyDescent="0.25">
      <c r="A4944" t="s">
        <v>16</v>
      </c>
      <c r="B4944">
        <v>10000</v>
      </c>
      <c r="C4944">
        <v>100</v>
      </c>
      <c r="D4944">
        <v>1</v>
      </c>
      <c r="E4944">
        <v>14</v>
      </c>
      <c r="F4944">
        <v>1</v>
      </c>
      <c r="G4944">
        <v>31.068997</v>
      </c>
      <c r="H4944">
        <v>12.329878000000001</v>
      </c>
      <c r="I4944">
        <v>12.540075999999999</v>
      </c>
      <c r="J4944">
        <v>0.96462099999999995</v>
      </c>
      <c r="K4944" t="str">
        <f>MID(M4944,22,1)</f>
        <v>2</v>
      </c>
      <c r="L4944" t="s">
        <v>211</v>
      </c>
      <c r="M4944" t="s">
        <v>212</v>
      </c>
      <c r="N4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944">
        <f>VLOOKUP(TableOMP[[#This Row],[Label]],TableAvg[],2,FALSE)</f>
        <v>31.13006263636364</v>
      </c>
      <c r="P4944">
        <f>VLOOKUP(TableOMP[[#This Row],[Label]],TableAvg[],3,FALSE)</f>
        <v>0.83030307877764919</v>
      </c>
      <c r="Q4944">
        <f>TableOMP[[#This Row],[Avg]]-$U$2*TableOMP[[#This Row],[StdDev]]</f>
        <v>29.46945647880834</v>
      </c>
      <c r="R4944">
        <f>TableOMP[[#This Row],[Avg]]+$U$2*TableOMP[[#This Row],[StdDev]]</f>
        <v>32.79066879391894</v>
      </c>
      <c r="S4944">
        <f>IF(AND(TableOMP[[#This Row],[total_time]]&gt;=TableOMP[[#This Row],[Low]], TableOMP[[#This Row],[total_time]]&lt;=TableOMP[[#This Row],[High]]),1,0)</f>
        <v>1</v>
      </c>
    </row>
    <row r="4945" spans="1:19" hidden="1" x14ac:dyDescent="0.25">
      <c r="A4945" t="s">
        <v>16</v>
      </c>
      <c r="B4945">
        <v>10000</v>
      </c>
      <c r="C4945">
        <v>100</v>
      </c>
      <c r="D4945">
        <v>1</v>
      </c>
      <c r="E4945">
        <v>23</v>
      </c>
      <c r="F4945">
        <v>1</v>
      </c>
      <c r="G4945">
        <v>31.067869000000002</v>
      </c>
      <c r="H4945">
        <v>12.763688999999999</v>
      </c>
      <c r="I4945">
        <v>33.582661999999999</v>
      </c>
      <c r="J4945">
        <v>1.5264850000000001</v>
      </c>
      <c r="K4945" t="str">
        <f>MID(M4945,22,1)</f>
        <v>5</v>
      </c>
      <c r="L4945" t="s">
        <v>213</v>
      </c>
      <c r="M4945" t="s">
        <v>214</v>
      </c>
      <c r="N4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945">
        <f>VLOOKUP(TableOMP[[#This Row],[Label]],TableAvg[],2,FALSE)</f>
        <v>30.852577636363641</v>
      </c>
      <c r="P4945">
        <f>VLOOKUP(TableOMP[[#This Row],[Label]],TableAvg[],3,FALSE)</f>
        <v>0.86032267131310614</v>
      </c>
      <c r="Q4945">
        <f>TableOMP[[#This Row],[Avg]]-$U$2*TableOMP[[#This Row],[StdDev]]</f>
        <v>29.131932293737428</v>
      </c>
      <c r="R4945">
        <f>TableOMP[[#This Row],[Avg]]+$U$2*TableOMP[[#This Row],[StdDev]]</f>
        <v>32.573222978989854</v>
      </c>
      <c r="S4945">
        <f>IF(AND(TableOMP[[#This Row],[total_time]]&gt;=TableOMP[[#This Row],[Low]], TableOMP[[#This Row],[total_time]]&lt;=TableOMP[[#This Row],[High]]),1,0)</f>
        <v>1</v>
      </c>
    </row>
    <row r="4946" spans="1:19" hidden="1" x14ac:dyDescent="0.25">
      <c r="A4946" t="s">
        <v>16</v>
      </c>
      <c r="B4946">
        <v>10000</v>
      </c>
      <c r="C4946">
        <v>100</v>
      </c>
      <c r="D4946">
        <v>1</v>
      </c>
      <c r="E4946">
        <v>15</v>
      </c>
      <c r="F4946">
        <v>1</v>
      </c>
      <c r="G4946">
        <v>31.049880999999999</v>
      </c>
      <c r="H4946">
        <v>12.539164</v>
      </c>
      <c r="I4946">
        <v>30.639906</v>
      </c>
      <c r="J4946">
        <v>2.1885650000000001</v>
      </c>
      <c r="K4946" t="str">
        <f>MID(M4946,22,1)</f>
        <v>5</v>
      </c>
      <c r="L4946" t="s">
        <v>213</v>
      </c>
      <c r="M4946" t="s">
        <v>214</v>
      </c>
      <c r="N4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946">
        <f>VLOOKUP(TableOMP[[#This Row],[Label]],TableAvg[],2,FALSE)</f>
        <v>31.583262363636365</v>
      </c>
      <c r="P4946">
        <f>VLOOKUP(TableOMP[[#This Row],[Label]],TableAvg[],3,FALSE)</f>
        <v>0.72744315103602442</v>
      </c>
      <c r="Q4946">
        <f>TableOMP[[#This Row],[Avg]]-$U$2*TableOMP[[#This Row],[StdDev]]</f>
        <v>30.128376061564317</v>
      </c>
      <c r="R4946">
        <f>TableOMP[[#This Row],[Avg]]+$U$2*TableOMP[[#This Row],[StdDev]]</f>
        <v>33.038148665708412</v>
      </c>
      <c r="S4946">
        <f>IF(AND(TableOMP[[#This Row],[total_time]]&gt;=TableOMP[[#This Row],[Low]], TableOMP[[#This Row],[total_time]]&lt;=TableOMP[[#This Row],[High]]),1,0)</f>
        <v>1</v>
      </c>
    </row>
    <row r="4947" spans="1:19" hidden="1" x14ac:dyDescent="0.25">
      <c r="A4947" t="s">
        <v>16</v>
      </c>
      <c r="B4947">
        <v>10000</v>
      </c>
      <c r="C4947">
        <v>100</v>
      </c>
      <c r="D4947">
        <v>1</v>
      </c>
      <c r="E4947">
        <v>50</v>
      </c>
      <c r="F4947">
        <v>1</v>
      </c>
      <c r="G4947">
        <v>31.044307</v>
      </c>
      <c r="H4947">
        <v>18.869738999999999</v>
      </c>
      <c r="I4947">
        <v>149.118123</v>
      </c>
      <c r="J4947">
        <v>3.0432269999999999</v>
      </c>
      <c r="K4947" t="str">
        <f>MID(M4947,22,1)</f>
        <v>8</v>
      </c>
      <c r="L4947" t="s">
        <v>125</v>
      </c>
      <c r="M4947" t="s">
        <v>126</v>
      </c>
      <c r="N4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4947">
        <f>VLOOKUP(TableOMP[[#This Row],[Label]],TableAvg[],2,FALSE)</f>
        <v>28.085859999999997</v>
      </c>
      <c r="P4947">
        <f>VLOOKUP(TableOMP[[#This Row],[Label]],TableAvg[],3,FALSE)</f>
        <v>1.9672315285003579</v>
      </c>
      <c r="Q4947">
        <f>TableOMP[[#This Row],[Avg]]-$U$2*TableOMP[[#This Row],[StdDev]]</f>
        <v>24.151396942999281</v>
      </c>
      <c r="R4947">
        <f>TableOMP[[#This Row],[Avg]]+$U$2*TableOMP[[#This Row],[StdDev]]</f>
        <v>32.020323057000709</v>
      </c>
      <c r="S4947">
        <f>IF(AND(TableOMP[[#This Row],[total_time]]&gt;=TableOMP[[#This Row],[Low]], TableOMP[[#This Row],[total_time]]&lt;=TableOMP[[#This Row],[High]]),1,0)</f>
        <v>1</v>
      </c>
    </row>
    <row r="4948" spans="1:19" hidden="1" x14ac:dyDescent="0.25">
      <c r="A4948" t="s">
        <v>15</v>
      </c>
      <c r="B4948">
        <v>10000</v>
      </c>
      <c r="C4948">
        <v>100</v>
      </c>
      <c r="D4948">
        <v>100000</v>
      </c>
      <c r="E4948">
        <v>6</v>
      </c>
      <c r="F4948">
        <v>1</v>
      </c>
      <c r="G4948">
        <v>31.031341999999999</v>
      </c>
      <c r="H4948">
        <v>0.21476000000000001</v>
      </c>
      <c r="I4948">
        <v>0.55089500000000002</v>
      </c>
      <c r="J4948">
        <v>0.110179</v>
      </c>
      <c r="K4948" t="str">
        <f>MID(M4948,22,1)</f>
        <v>6</v>
      </c>
      <c r="L4948" t="s">
        <v>41</v>
      </c>
      <c r="M4948" t="s">
        <v>42</v>
      </c>
      <c r="N4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48">
        <f>VLOOKUP(TableOMP[[#This Row],[Label]],TableAvg[],2,FALSE)</f>
        <v>31.001791291666667</v>
      </c>
      <c r="P4948">
        <f>VLOOKUP(TableOMP[[#This Row],[Label]],TableAvg[],3,FALSE)</f>
        <v>0.23526211178321935</v>
      </c>
      <c r="Q4948">
        <f>TableOMP[[#This Row],[Avg]]-$U$2*TableOMP[[#This Row],[StdDev]]</f>
        <v>30.531267068100227</v>
      </c>
      <c r="R4948">
        <f>TableOMP[[#This Row],[Avg]]+$U$2*TableOMP[[#This Row],[StdDev]]</f>
        <v>31.472315515233106</v>
      </c>
      <c r="S4948">
        <f>IF(AND(TableOMP[[#This Row],[total_time]]&gt;=TableOMP[[#This Row],[Low]], TableOMP[[#This Row],[total_time]]&lt;=TableOMP[[#This Row],[High]]),1,0)</f>
        <v>1</v>
      </c>
    </row>
    <row r="4949" spans="1:19" hidden="1" x14ac:dyDescent="0.25">
      <c r="A4949" t="s">
        <v>15</v>
      </c>
      <c r="B4949">
        <v>10000</v>
      </c>
      <c r="C4949">
        <v>100</v>
      </c>
      <c r="D4949">
        <v>1</v>
      </c>
      <c r="E4949">
        <v>17</v>
      </c>
      <c r="F4949">
        <v>1</v>
      </c>
      <c r="G4949">
        <v>31.006584</v>
      </c>
      <c r="H4949">
        <v>12.922666</v>
      </c>
      <c r="I4949">
        <v>26.157330999999999</v>
      </c>
      <c r="J4949">
        <v>1.634833</v>
      </c>
      <c r="K4949" t="str">
        <f>MID(M4949,22,1)</f>
        <v>4</v>
      </c>
      <c r="L4949" t="s">
        <v>43</v>
      </c>
      <c r="M4949" t="s">
        <v>44</v>
      </c>
      <c r="N4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4949">
        <f>VLOOKUP(TableOMP[[#This Row],[Label]],TableAvg[],2,FALSE)</f>
        <v>29.646154599999996</v>
      </c>
      <c r="P4949">
        <f>VLOOKUP(TableOMP[[#This Row],[Label]],TableAvg[],3,FALSE)</f>
        <v>1.0708546290641572</v>
      </c>
      <c r="Q4949">
        <f>TableOMP[[#This Row],[Avg]]-$U$2*TableOMP[[#This Row],[StdDev]]</f>
        <v>27.50444534187168</v>
      </c>
      <c r="R4949">
        <f>TableOMP[[#This Row],[Avg]]+$U$2*TableOMP[[#This Row],[StdDev]]</f>
        <v>31.787863858128311</v>
      </c>
      <c r="S4949">
        <f>IF(AND(TableOMP[[#This Row],[total_time]]&gt;=TableOMP[[#This Row],[Low]], TableOMP[[#This Row],[total_time]]&lt;=TableOMP[[#This Row],[High]]),1,0)</f>
        <v>1</v>
      </c>
    </row>
    <row r="4950" spans="1:19" hidden="1" x14ac:dyDescent="0.25">
      <c r="A4950" t="s">
        <v>15</v>
      </c>
      <c r="B4950">
        <v>10000</v>
      </c>
      <c r="C4950">
        <v>100</v>
      </c>
      <c r="D4950">
        <v>100000</v>
      </c>
      <c r="E4950">
        <v>6</v>
      </c>
      <c r="F4950">
        <v>1</v>
      </c>
      <c r="G4950">
        <v>31.001487999999998</v>
      </c>
      <c r="H4950">
        <v>0.146394</v>
      </c>
      <c r="I4950">
        <v>0.200907</v>
      </c>
      <c r="J4950">
        <v>4.0181000000000001E-2</v>
      </c>
      <c r="K4950" t="str">
        <f>MID(M4950,22,1)</f>
        <v>6</v>
      </c>
      <c r="L4950" t="s">
        <v>61</v>
      </c>
      <c r="M4950" t="s">
        <v>62</v>
      </c>
      <c r="N4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50">
        <f>VLOOKUP(TableOMP[[#This Row],[Label]],TableAvg[],2,FALSE)</f>
        <v>31.001791291666667</v>
      </c>
      <c r="P4950">
        <f>VLOOKUP(TableOMP[[#This Row],[Label]],TableAvg[],3,FALSE)</f>
        <v>0.23526211178321935</v>
      </c>
      <c r="Q4950">
        <f>TableOMP[[#This Row],[Avg]]-$U$2*TableOMP[[#This Row],[StdDev]]</f>
        <v>30.531267068100227</v>
      </c>
      <c r="R4950">
        <f>TableOMP[[#This Row],[Avg]]+$U$2*TableOMP[[#This Row],[StdDev]]</f>
        <v>31.472315515233106</v>
      </c>
      <c r="S4950">
        <f>IF(AND(TableOMP[[#This Row],[total_time]]&gt;=TableOMP[[#This Row],[Low]], TableOMP[[#This Row],[total_time]]&lt;=TableOMP[[#This Row],[High]]),1,0)</f>
        <v>1</v>
      </c>
    </row>
    <row r="4951" spans="1:19" hidden="1" x14ac:dyDescent="0.25">
      <c r="A4951" t="s">
        <v>15</v>
      </c>
      <c r="B4951">
        <v>10000</v>
      </c>
      <c r="C4951">
        <v>100</v>
      </c>
      <c r="D4951">
        <v>100000</v>
      </c>
      <c r="E4951">
        <v>6</v>
      </c>
      <c r="F4951">
        <v>1</v>
      </c>
      <c r="G4951">
        <v>30.969270000000002</v>
      </c>
      <c r="H4951">
        <v>0.208645</v>
      </c>
      <c r="I4951">
        <v>0.52001600000000003</v>
      </c>
      <c r="J4951">
        <v>0.104003</v>
      </c>
      <c r="K4951" t="str">
        <f>MID(M4951,22,1)</f>
        <v>2</v>
      </c>
      <c r="L4951" t="s">
        <v>95</v>
      </c>
      <c r="M4951" t="s">
        <v>96</v>
      </c>
      <c r="N4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51">
        <f>VLOOKUP(TableOMP[[#This Row],[Label]],TableAvg[],2,FALSE)</f>
        <v>31.001791291666667</v>
      </c>
      <c r="P4951">
        <f>VLOOKUP(TableOMP[[#This Row],[Label]],TableAvg[],3,FALSE)</f>
        <v>0.23526211178321935</v>
      </c>
      <c r="Q4951">
        <f>TableOMP[[#This Row],[Avg]]-$U$2*TableOMP[[#This Row],[StdDev]]</f>
        <v>30.531267068100227</v>
      </c>
      <c r="R4951">
        <f>TableOMP[[#This Row],[Avg]]+$U$2*TableOMP[[#This Row],[StdDev]]</f>
        <v>31.472315515233106</v>
      </c>
      <c r="S4951">
        <f>IF(AND(TableOMP[[#This Row],[total_time]]&gt;=TableOMP[[#This Row],[Low]], TableOMP[[#This Row],[total_time]]&lt;=TableOMP[[#This Row],[High]]),1,0)</f>
        <v>1</v>
      </c>
    </row>
    <row r="4952" spans="1:19" hidden="1" x14ac:dyDescent="0.25">
      <c r="A4952" t="s">
        <v>15</v>
      </c>
      <c r="B4952">
        <v>10000</v>
      </c>
      <c r="C4952">
        <v>100</v>
      </c>
      <c r="D4952">
        <v>100000</v>
      </c>
      <c r="E4952">
        <v>6</v>
      </c>
      <c r="F4952">
        <v>1</v>
      </c>
      <c r="G4952">
        <v>30.969265</v>
      </c>
      <c r="H4952">
        <v>0.12703100000000001</v>
      </c>
      <c r="I4952">
        <v>0.178429</v>
      </c>
      <c r="J4952">
        <v>3.5686000000000002E-2</v>
      </c>
      <c r="K4952" t="str">
        <f>MID(M4952,22,1)</f>
        <v>2</v>
      </c>
      <c r="L4952" t="s">
        <v>219</v>
      </c>
      <c r="M4952" t="s">
        <v>220</v>
      </c>
      <c r="N4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52">
        <f>VLOOKUP(TableOMP[[#This Row],[Label]],TableAvg[],2,FALSE)</f>
        <v>31.001791291666667</v>
      </c>
      <c r="P4952">
        <f>VLOOKUP(TableOMP[[#This Row],[Label]],TableAvg[],3,FALSE)</f>
        <v>0.23526211178321935</v>
      </c>
      <c r="Q4952">
        <f>TableOMP[[#This Row],[Avg]]-$U$2*TableOMP[[#This Row],[StdDev]]</f>
        <v>30.531267068100227</v>
      </c>
      <c r="R4952">
        <f>TableOMP[[#This Row],[Avg]]+$U$2*TableOMP[[#This Row],[StdDev]]</f>
        <v>31.472315515233106</v>
      </c>
      <c r="S4952">
        <f>IF(AND(TableOMP[[#This Row],[total_time]]&gt;=TableOMP[[#This Row],[Low]], TableOMP[[#This Row],[total_time]]&lt;=TableOMP[[#This Row],[High]]),1,0)</f>
        <v>1</v>
      </c>
    </row>
    <row r="4953" spans="1:19" hidden="1" x14ac:dyDescent="0.25">
      <c r="A4953" t="s">
        <v>15</v>
      </c>
      <c r="B4953">
        <v>10000</v>
      </c>
      <c r="C4953">
        <v>100</v>
      </c>
      <c r="D4953">
        <v>100000</v>
      </c>
      <c r="E4953">
        <v>6</v>
      </c>
      <c r="F4953">
        <v>1</v>
      </c>
      <c r="G4953">
        <v>30.947935000000001</v>
      </c>
      <c r="H4953">
        <v>0.125637</v>
      </c>
      <c r="I4953">
        <v>0.19137199999999999</v>
      </c>
      <c r="J4953">
        <v>3.8274000000000002E-2</v>
      </c>
      <c r="K4953" t="str">
        <f>MID(M4953,22,1)</f>
        <v>6</v>
      </c>
      <c r="L4953" t="s">
        <v>199</v>
      </c>
      <c r="M4953" t="s">
        <v>200</v>
      </c>
      <c r="N4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53">
        <f>VLOOKUP(TableOMP[[#This Row],[Label]],TableAvg[],2,FALSE)</f>
        <v>31.001791291666667</v>
      </c>
      <c r="P4953">
        <f>VLOOKUP(TableOMP[[#This Row],[Label]],TableAvg[],3,FALSE)</f>
        <v>0.23526211178321935</v>
      </c>
      <c r="Q4953">
        <f>TableOMP[[#This Row],[Avg]]-$U$2*TableOMP[[#This Row],[StdDev]]</f>
        <v>30.531267068100227</v>
      </c>
      <c r="R4953">
        <f>TableOMP[[#This Row],[Avg]]+$U$2*TableOMP[[#This Row],[StdDev]]</f>
        <v>31.472315515233106</v>
      </c>
      <c r="S4953">
        <f>IF(AND(TableOMP[[#This Row],[total_time]]&gt;=TableOMP[[#This Row],[Low]], TableOMP[[#This Row],[total_time]]&lt;=TableOMP[[#This Row],[High]]),1,0)</f>
        <v>1</v>
      </c>
    </row>
    <row r="4954" spans="1:19" hidden="1" x14ac:dyDescent="0.25">
      <c r="A4954" t="s">
        <v>15</v>
      </c>
      <c r="B4954">
        <v>10000</v>
      </c>
      <c r="C4954">
        <v>100</v>
      </c>
      <c r="D4954">
        <v>100000</v>
      </c>
      <c r="E4954">
        <v>6</v>
      </c>
      <c r="F4954">
        <v>1</v>
      </c>
      <c r="G4954">
        <v>30.946021999999999</v>
      </c>
      <c r="H4954">
        <v>0.13395000000000001</v>
      </c>
      <c r="I4954">
        <v>0.22736799999999999</v>
      </c>
      <c r="J4954">
        <v>4.5474000000000001E-2</v>
      </c>
      <c r="K4954" t="str">
        <f>MID(M4954,22,1)</f>
        <v>6</v>
      </c>
      <c r="L4954" t="s">
        <v>199</v>
      </c>
      <c r="M4954" t="s">
        <v>200</v>
      </c>
      <c r="N4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54">
        <f>VLOOKUP(TableOMP[[#This Row],[Label]],TableAvg[],2,FALSE)</f>
        <v>31.001791291666667</v>
      </c>
      <c r="P4954">
        <f>VLOOKUP(TableOMP[[#This Row],[Label]],TableAvg[],3,FALSE)</f>
        <v>0.23526211178321935</v>
      </c>
      <c r="Q4954">
        <f>TableOMP[[#This Row],[Avg]]-$U$2*TableOMP[[#This Row],[StdDev]]</f>
        <v>30.531267068100227</v>
      </c>
      <c r="R4954">
        <f>TableOMP[[#This Row],[Avg]]+$U$2*TableOMP[[#This Row],[StdDev]]</f>
        <v>31.472315515233106</v>
      </c>
      <c r="S4954">
        <f>IF(AND(TableOMP[[#This Row],[total_time]]&gt;=TableOMP[[#This Row],[Low]], TableOMP[[#This Row],[total_time]]&lt;=TableOMP[[#This Row],[High]]),1,0)</f>
        <v>1</v>
      </c>
    </row>
    <row r="4955" spans="1:19" hidden="1" x14ac:dyDescent="0.25">
      <c r="A4955" t="s">
        <v>15</v>
      </c>
      <c r="B4955">
        <v>10000</v>
      </c>
      <c r="C4955">
        <v>100</v>
      </c>
      <c r="D4955">
        <v>100000</v>
      </c>
      <c r="E4955">
        <v>6</v>
      </c>
      <c r="F4955">
        <v>1</v>
      </c>
      <c r="G4955">
        <v>30.934183000000001</v>
      </c>
      <c r="H4955">
        <v>0.122709</v>
      </c>
      <c r="I4955">
        <v>0.189247</v>
      </c>
      <c r="J4955">
        <v>3.7849000000000001E-2</v>
      </c>
      <c r="K4955" t="str">
        <f>MID(M4955,22,1)</f>
        <v>6</v>
      </c>
      <c r="L4955" t="s">
        <v>199</v>
      </c>
      <c r="M4955" t="s">
        <v>200</v>
      </c>
      <c r="N4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55">
        <f>VLOOKUP(TableOMP[[#This Row],[Label]],TableAvg[],2,FALSE)</f>
        <v>31.001791291666667</v>
      </c>
      <c r="P4955">
        <f>VLOOKUP(TableOMP[[#This Row],[Label]],TableAvg[],3,FALSE)</f>
        <v>0.23526211178321935</v>
      </c>
      <c r="Q4955">
        <f>TableOMP[[#This Row],[Avg]]-$U$2*TableOMP[[#This Row],[StdDev]]</f>
        <v>30.531267068100227</v>
      </c>
      <c r="R4955">
        <f>TableOMP[[#This Row],[Avg]]+$U$2*TableOMP[[#This Row],[StdDev]]</f>
        <v>31.472315515233106</v>
      </c>
      <c r="S4955">
        <f>IF(AND(TableOMP[[#This Row],[total_time]]&gt;=TableOMP[[#This Row],[Low]], TableOMP[[#This Row],[total_time]]&lt;=TableOMP[[#This Row],[High]]),1,0)</f>
        <v>1</v>
      </c>
    </row>
    <row r="4956" spans="1:19" hidden="1" x14ac:dyDescent="0.25">
      <c r="A4956" t="s">
        <v>15</v>
      </c>
      <c r="B4956">
        <v>10000</v>
      </c>
      <c r="C4956">
        <v>100</v>
      </c>
      <c r="D4956">
        <v>100000</v>
      </c>
      <c r="E4956">
        <v>6</v>
      </c>
      <c r="F4956">
        <v>1</v>
      </c>
      <c r="G4956">
        <v>30.932507999999999</v>
      </c>
      <c r="H4956">
        <v>0.136633</v>
      </c>
      <c r="I4956">
        <v>0.23444599999999999</v>
      </c>
      <c r="J4956">
        <v>4.6889E-2</v>
      </c>
      <c r="K4956" t="str">
        <f>MID(M4956,22,1)</f>
        <v>5</v>
      </c>
      <c r="L4956" t="s">
        <v>55</v>
      </c>
      <c r="M4956" t="s">
        <v>56</v>
      </c>
      <c r="N4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56">
        <f>VLOOKUP(TableOMP[[#This Row],[Label]],TableAvg[],2,FALSE)</f>
        <v>31.001791291666667</v>
      </c>
      <c r="P4956">
        <f>VLOOKUP(TableOMP[[#This Row],[Label]],TableAvg[],3,FALSE)</f>
        <v>0.23526211178321935</v>
      </c>
      <c r="Q4956">
        <f>TableOMP[[#This Row],[Avg]]-$U$2*TableOMP[[#This Row],[StdDev]]</f>
        <v>30.531267068100227</v>
      </c>
      <c r="R4956">
        <f>TableOMP[[#This Row],[Avg]]+$U$2*TableOMP[[#This Row],[StdDev]]</f>
        <v>31.472315515233106</v>
      </c>
      <c r="S4956">
        <f>IF(AND(TableOMP[[#This Row],[total_time]]&gt;=TableOMP[[#This Row],[Low]], TableOMP[[#This Row],[total_time]]&lt;=TableOMP[[#This Row],[High]]),1,0)</f>
        <v>1</v>
      </c>
    </row>
    <row r="4957" spans="1:19" hidden="1" x14ac:dyDescent="0.25">
      <c r="A4957" t="s">
        <v>15</v>
      </c>
      <c r="B4957">
        <v>10000</v>
      </c>
      <c r="C4957">
        <v>100</v>
      </c>
      <c r="D4957">
        <v>100000</v>
      </c>
      <c r="E4957">
        <v>6</v>
      </c>
      <c r="F4957">
        <v>1</v>
      </c>
      <c r="G4957">
        <v>30.929876</v>
      </c>
      <c r="H4957">
        <v>0.13347300000000001</v>
      </c>
      <c r="I4957">
        <v>0.22031400000000001</v>
      </c>
      <c r="J4957">
        <v>4.4062999999999998E-2</v>
      </c>
      <c r="K4957" t="str">
        <f>MID(M4957,22,1)</f>
        <v>5</v>
      </c>
      <c r="L4957" t="s">
        <v>55</v>
      </c>
      <c r="M4957" t="s">
        <v>56</v>
      </c>
      <c r="N4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57">
        <f>VLOOKUP(TableOMP[[#This Row],[Label]],TableAvg[],2,FALSE)</f>
        <v>31.001791291666667</v>
      </c>
      <c r="P4957">
        <f>VLOOKUP(TableOMP[[#This Row],[Label]],TableAvg[],3,FALSE)</f>
        <v>0.23526211178321935</v>
      </c>
      <c r="Q4957">
        <f>TableOMP[[#This Row],[Avg]]-$U$2*TableOMP[[#This Row],[StdDev]]</f>
        <v>30.531267068100227</v>
      </c>
      <c r="R4957">
        <f>TableOMP[[#This Row],[Avg]]+$U$2*TableOMP[[#This Row],[StdDev]]</f>
        <v>31.472315515233106</v>
      </c>
      <c r="S4957">
        <f>IF(AND(TableOMP[[#This Row],[total_time]]&gt;=TableOMP[[#This Row],[Low]], TableOMP[[#This Row],[total_time]]&lt;=TableOMP[[#This Row],[High]]),1,0)</f>
        <v>1</v>
      </c>
    </row>
    <row r="4958" spans="1:19" hidden="1" x14ac:dyDescent="0.25">
      <c r="A4958" t="s">
        <v>15</v>
      </c>
      <c r="B4958">
        <v>10000</v>
      </c>
      <c r="C4958">
        <v>100</v>
      </c>
      <c r="D4958">
        <v>100000</v>
      </c>
      <c r="E4958">
        <v>6</v>
      </c>
      <c r="F4958">
        <v>1</v>
      </c>
      <c r="G4958">
        <v>30.928279</v>
      </c>
      <c r="H4958">
        <v>0.12776899999999999</v>
      </c>
      <c r="I4958">
        <v>0.192075</v>
      </c>
      <c r="J4958">
        <v>3.8414999999999998E-2</v>
      </c>
      <c r="K4958" t="str">
        <f>MID(M4958,22,1)</f>
        <v>1</v>
      </c>
      <c r="L4958" t="s">
        <v>175</v>
      </c>
      <c r="M4958" t="s">
        <v>176</v>
      </c>
      <c r="N4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58">
        <f>VLOOKUP(TableOMP[[#This Row],[Label]],TableAvg[],2,FALSE)</f>
        <v>31.001791291666667</v>
      </c>
      <c r="P4958">
        <f>VLOOKUP(TableOMP[[#This Row],[Label]],TableAvg[],3,FALSE)</f>
        <v>0.23526211178321935</v>
      </c>
      <c r="Q4958">
        <f>TableOMP[[#This Row],[Avg]]-$U$2*TableOMP[[#This Row],[StdDev]]</f>
        <v>30.531267068100227</v>
      </c>
      <c r="R4958">
        <f>TableOMP[[#This Row],[Avg]]+$U$2*TableOMP[[#This Row],[StdDev]]</f>
        <v>31.472315515233106</v>
      </c>
      <c r="S4958">
        <f>IF(AND(TableOMP[[#This Row],[total_time]]&gt;=TableOMP[[#This Row],[Low]], TableOMP[[#This Row],[total_time]]&lt;=TableOMP[[#This Row],[High]]),1,0)</f>
        <v>1</v>
      </c>
    </row>
    <row r="4959" spans="1:19" hidden="1" x14ac:dyDescent="0.25">
      <c r="A4959" t="s">
        <v>15</v>
      </c>
      <c r="B4959">
        <v>10000</v>
      </c>
      <c r="C4959">
        <v>100</v>
      </c>
      <c r="D4959">
        <v>100000</v>
      </c>
      <c r="E4959">
        <v>6</v>
      </c>
      <c r="F4959">
        <v>1</v>
      </c>
      <c r="G4959">
        <v>30.927876999999999</v>
      </c>
      <c r="H4959">
        <v>0.12509000000000001</v>
      </c>
      <c r="I4959">
        <v>0.167017</v>
      </c>
      <c r="J4959">
        <v>3.3403000000000002E-2</v>
      </c>
      <c r="K4959" t="str">
        <f>MID(M4959,22,1)</f>
        <v>8</v>
      </c>
      <c r="L4959" t="s">
        <v>159</v>
      </c>
      <c r="M4959" t="s">
        <v>160</v>
      </c>
      <c r="N4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59">
        <f>VLOOKUP(TableOMP[[#This Row],[Label]],TableAvg[],2,FALSE)</f>
        <v>31.001791291666667</v>
      </c>
      <c r="P4959">
        <f>VLOOKUP(TableOMP[[#This Row],[Label]],TableAvg[],3,FALSE)</f>
        <v>0.23526211178321935</v>
      </c>
      <c r="Q4959">
        <f>TableOMP[[#This Row],[Avg]]-$U$2*TableOMP[[#This Row],[StdDev]]</f>
        <v>30.531267068100227</v>
      </c>
      <c r="R4959">
        <f>TableOMP[[#This Row],[Avg]]+$U$2*TableOMP[[#This Row],[StdDev]]</f>
        <v>31.472315515233106</v>
      </c>
      <c r="S4959">
        <f>IF(AND(TableOMP[[#This Row],[total_time]]&gt;=TableOMP[[#This Row],[Low]], TableOMP[[#This Row],[total_time]]&lt;=TableOMP[[#This Row],[High]]),1,0)</f>
        <v>1</v>
      </c>
    </row>
    <row r="4960" spans="1:19" hidden="1" x14ac:dyDescent="0.25">
      <c r="A4960" t="s">
        <v>15</v>
      </c>
      <c r="B4960">
        <v>10000</v>
      </c>
      <c r="C4960">
        <v>100</v>
      </c>
      <c r="D4960">
        <v>1</v>
      </c>
      <c r="E4960">
        <v>10</v>
      </c>
      <c r="F4960">
        <v>1</v>
      </c>
      <c r="G4960">
        <v>30.926407000000001</v>
      </c>
      <c r="H4960">
        <v>12.166888</v>
      </c>
      <c r="I4960">
        <v>11.80227</v>
      </c>
      <c r="J4960">
        <v>1.3113630000000001</v>
      </c>
      <c r="K4960" t="str">
        <f>MID(M4960,22,1)</f>
        <v>4</v>
      </c>
      <c r="L4960" t="s">
        <v>135</v>
      </c>
      <c r="M4960" t="s">
        <v>136</v>
      </c>
      <c r="N4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960">
        <f>VLOOKUP(TableOMP[[#This Row],[Label]],TableAvg[],2,FALSE)</f>
        <v>30.412464799999999</v>
      </c>
      <c r="P4960">
        <f>VLOOKUP(TableOMP[[#This Row],[Label]],TableAvg[],3,FALSE)</f>
        <v>0.72774818108976325</v>
      </c>
      <c r="Q4960">
        <f>TableOMP[[#This Row],[Avg]]-$U$2*TableOMP[[#This Row],[StdDev]]</f>
        <v>28.956968437820471</v>
      </c>
      <c r="R4960">
        <f>TableOMP[[#This Row],[Avg]]+$U$2*TableOMP[[#This Row],[StdDev]]</f>
        <v>31.867961162179526</v>
      </c>
      <c r="S4960">
        <f>IF(AND(TableOMP[[#This Row],[total_time]]&gt;=TableOMP[[#This Row],[Low]], TableOMP[[#This Row],[total_time]]&lt;=TableOMP[[#This Row],[High]]),1,0)</f>
        <v>1</v>
      </c>
    </row>
    <row r="4961" spans="1:19" hidden="1" x14ac:dyDescent="0.25">
      <c r="A4961" t="s">
        <v>15</v>
      </c>
      <c r="B4961">
        <v>10000</v>
      </c>
      <c r="C4961">
        <v>100</v>
      </c>
      <c r="D4961">
        <v>100000</v>
      </c>
      <c r="E4961">
        <v>6</v>
      </c>
      <c r="F4961">
        <v>1</v>
      </c>
      <c r="G4961">
        <v>30.913236000000001</v>
      </c>
      <c r="H4961">
        <v>0.12461700000000001</v>
      </c>
      <c r="I4961">
        <v>0.17167099999999999</v>
      </c>
      <c r="J4961">
        <v>3.4334000000000003E-2</v>
      </c>
      <c r="K4961" t="str">
        <f>MID(M4961,22,1)</f>
        <v>2</v>
      </c>
      <c r="L4961" t="s">
        <v>219</v>
      </c>
      <c r="M4961" t="s">
        <v>220</v>
      </c>
      <c r="N4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61">
        <f>VLOOKUP(TableOMP[[#This Row],[Label]],TableAvg[],2,FALSE)</f>
        <v>31.001791291666667</v>
      </c>
      <c r="P4961">
        <f>VLOOKUP(TableOMP[[#This Row],[Label]],TableAvg[],3,FALSE)</f>
        <v>0.23526211178321935</v>
      </c>
      <c r="Q4961">
        <f>TableOMP[[#This Row],[Avg]]-$U$2*TableOMP[[#This Row],[StdDev]]</f>
        <v>30.531267068100227</v>
      </c>
      <c r="R4961">
        <f>TableOMP[[#This Row],[Avg]]+$U$2*TableOMP[[#This Row],[StdDev]]</f>
        <v>31.472315515233106</v>
      </c>
      <c r="S4961">
        <f>IF(AND(TableOMP[[#This Row],[total_time]]&gt;=TableOMP[[#This Row],[Low]], TableOMP[[#This Row],[total_time]]&lt;=TableOMP[[#This Row],[High]]),1,0)</f>
        <v>1</v>
      </c>
    </row>
    <row r="4962" spans="1:19" hidden="1" x14ac:dyDescent="0.25">
      <c r="A4962" t="s">
        <v>15</v>
      </c>
      <c r="B4962">
        <v>10000</v>
      </c>
      <c r="C4962">
        <v>100</v>
      </c>
      <c r="D4962">
        <v>100000</v>
      </c>
      <c r="E4962">
        <v>6</v>
      </c>
      <c r="F4962">
        <v>1</v>
      </c>
      <c r="G4962">
        <v>30.912724999999998</v>
      </c>
      <c r="H4962">
        <v>0.12861800000000001</v>
      </c>
      <c r="I4962">
        <v>0.18277299999999999</v>
      </c>
      <c r="J4962">
        <v>3.6554999999999997E-2</v>
      </c>
      <c r="K4962" t="str">
        <f>MID(M4962,22,1)</f>
        <v>5</v>
      </c>
      <c r="L4962" t="s">
        <v>55</v>
      </c>
      <c r="M4962" t="s">
        <v>56</v>
      </c>
      <c r="N4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62">
        <f>VLOOKUP(TableOMP[[#This Row],[Label]],TableAvg[],2,FALSE)</f>
        <v>31.001791291666667</v>
      </c>
      <c r="P4962">
        <f>VLOOKUP(TableOMP[[#This Row],[Label]],TableAvg[],3,FALSE)</f>
        <v>0.23526211178321935</v>
      </c>
      <c r="Q4962">
        <f>TableOMP[[#This Row],[Avg]]-$U$2*TableOMP[[#This Row],[StdDev]]</f>
        <v>30.531267068100227</v>
      </c>
      <c r="R4962">
        <f>TableOMP[[#This Row],[Avg]]+$U$2*TableOMP[[#This Row],[StdDev]]</f>
        <v>31.472315515233106</v>
      </c>
      <c r="S4962">
        <f>IF(AND(TableOMP[[#This Row],[total_time]]&gt;=TableOMP[[#This Row],[Low]], TableOMP[[#This Row],[total_time]]&lt;=TableOMP[[#This Row],[High]]),1,0)</f>
        <v>1</v>
      </c>
    </row>
    <row r="4963" spans="1:19" hidden="1" x14ac:dyDescent="0.25">
      <c r="A4963" t="s">
        <v>15</v>
      </c>
      <c r="B4963">
        <v>10000</v>
      </c>
      <c r="C4963">
        <v>100</v>
      </c>
      <c r="D4963">
        <v>100000</v>
      </c>
      <c r="E4963">
        <v>6</v>
      </c>
      <c r="F4963">
        <v>1</v>
      </c>
      <c r="G4963">
        <v>30.91226</v>
      </c>
      <c r="H4963">
        <v>0.13950899999999999</v>
      </c>
      <c r="I4963">
        <v>0.26385500000000001</v>
      </c>
      <c r="J4963">
        <v>5.2770999999999998E-2</v>
      </c>
      <c r="K4963" t="str">
        <f>MID(M4963,22,1)</f>
        <v>5</v>
      </c>
      <c r="L4963" t="s">
        <v>163</v>
      </c>
      <c r="M4963" t="s">
        <v>164</v>
      </c>
      <c r="N4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63">
        <f>VLOOKUP(TableOMP[[#This Row],[Label]],TableAvg[],2,FALSE)</f>
        <v>31.001791291666667</v>
      </c>
      <c r="P4963">
        <f>VLOOKUP(TableOMP[[#This Row],[Label]],TableAvg[],3,FALSE)</f>
        <v>0.23526211178321935</v>
      </c>
      <c r="Q4963">
        <f>TableOMP[[#This Row],[Avg]]-$U$2*TableOMP[[#This Row],[StdDev]]</f>
        <v>30.531267068100227</v>
      </c>
      <c r="R4963">
        <f>TableOMP[[#This Row],[Avg]]+$U$2*TableOMP[[#This Row],[StdDev]]</f>
        <v>31.472315515233106</v>
      </c>
      <c r="S4963">
        <f>IF(AND(TableOMP[[#This Row],[total_time]]&gt;=TableOMP[[#This Row],[Low]], TableOMP[[#This Row],[total_time]]&lt;=TableOMP[[#This Row],[High]]),1,0)</f>
        <v>1</v>
      </c>
    </row>
    <row r="4964" spans="1:19" hidden="1" x14ac:dyDescent="0.25">
      <c r="A4964" t="s">
        <v>16</v>
      </c>
      <c r="B4964">
        <v>10000</v>
      </c>
      <c r="C4964">
        <v>100</v>
      </c>
      <c r="D4964">
        <v>1</v>
      </c>
      <c r="E4964">
        <v>22</v>
      </c>
      <c r="F4964">
        <v>1</v>
      </c>
      <c r="G4964">
        <v>30.908892000000002</v>
      </c>
      <c r="H4964">
        <v>13.523239999999999</v>
      </c>
      <c r="I4964">
        <v>47.700721999999999</v>
      </c>
      <c r="J4964">
        <v>2.2714629999999998</v>
      </c>
      <c r="K4964" t="str">
        <f>MID(M4964,22,1)</f>
        <v>2</v>
      </c>
      <c r="L4964" t="s">
        <v>99</v>
      </c>
      <c r="M4964" t="s">
        <v>100</v>
      </c>
      <c r="N4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964">
        <f>VLOOKUP(TableOMP[[#This Row],[Label]],TableAvg[],2,FALSE)</f>
        <v>31.137478818181819</v>
      </c>
      <c r="P4964">
        <f>VLOOKUP(TableOMP[[#This Row],[Label]],TableAvg[],3,FALSE)</f>
        <v>0.60061049642654196</v>
      </c>
      <c r="Q4964">
        <f>TableOMP[[#This Row],[Avg]]-$U$2*TableOMP[[#This Row],[StdDev]]</f>
        <v>29.936257825328735</v>
      </c>
      <c r="R4964">
        <f>TableOMP[[#This Row],[Avg]]+$U$2*TableOMP[[#This Row],[StdDev]]</f>
        <v>32.3386998110349</v>
      </c>
      <c r="S4964">
        <f>IF(AND(TableOMP[[#This Row],[total_time]]&gt;=TableOMP[[#This Row],[Low]], TableOMP[[#This Row],[total_time]]&lt;=TableOMP[[#This Row],[High]]),1,0)</f>
        <v>1</v>
      </c>
    </row>
    <row r="4965" spans="1:19" hidden="1" x14ac:dyDescent="0.25">
      <c r="A4965" t="s">
        <v>16</v>
      </c>
      <c r="B4965">
        <v>10000</v>
      </c>
      <c r="C4965">
        <v>100</v>
      </c>
      <c r="D4965">
        <v>1</v>
      </c>
      <c r="E4965">
        <v>14</v>
      </c>
      <c r="F4965">
        <v>1</v>
      </c>
      <c r="G4965">
        <v>30.904726</v>
      </c>
      <c r="H4965">
        <v>12.109862</v>
      </c>
      <c r="I4965">
        <v>17.915676000000001</v>
      </c>
      <c r="J4965">
        <v>1.3781289999999999</v>
      </c>
      <c r="K4965" t="str">
        <f>MID(M4965,22,1)</f>
        <v>2</v>
      </c>
      <c r="L4965" t="s">
        <v>211</v>
      </c>
      <c r="M4965" t="s">
        <v>212</v>
      </c>
      <c r="N4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965">
        <f>VLOOKUP(TableOMP[[#This Row],[Label]],TableAvg[],2,FALSE)</f>
        <v>31.13006263636364</v>
      </c>
      <c r="P4965">
        <f>VLOOKUP(TableOMP[[#This Row],[Label]],TableAvg[],3,FALSE)</f>
        <v>0.83030307877764919</v>
      </c>
      <c r="Q4965">
        <f>TableOMP[[#This Row],[Avg]]-$U$2*TableOMP[[#This Row],[StdDev]]</f>
        <v>29.46945647880834</v>
      </c>
      <c r="R4965">
        <f>TableOMP[[#This Row],[Avg]]+$U$2*TableOMP[[#This Row],[StdDev]]</f>
        <v>32.79066879391894</v>
      </c>
      <c r="S4965">
        <f>IF(AND(TableOMP[[#This Row],[total_time]]&gt;=TableOMP[[#This Row],[Low]], TableOMP[[#This Row],[total_time]]&lt;=TableOMP[[#This Row],[High]]),1,0)</f>
        <v>1</v>
      </c>
    </row>
    <row r="4966" spans="1:19" hidden="1" x14ac:dyDescent="0.25">
      <c r="A4966" t="s">
        <v>15</v>
      </c>
      <c r="B4966">
        <v>10000</v>
      </c>
      <c r="C4966">
        <v>100</v>
      </c>
      <c r="D4966">
        <v>100000</v>
      </c>
      <c r="E4966">
        <v>6</v>
      </c>
      <c r="F4966">
        <v>1</v>
      </c>
      <c r="G4966">
        <v>30.904032999999998</v>
      </c>
      <c r="H4966">
        <v>0.123321</v>
      </c>
      <c r="I4966">
        <v>0.18970100000000001</v>
      </c>
      <c r="J4966">
        <v>3.7940000000000002E-2</v>
      </c>
      <c r="K4966" t="str">
        <f>MID(M4966,22,1)</f>
        <v>5</v>
      </c>
      <c r="L4966" t="s">
        <v>55</v>
      </c>
      <c r="M4966" t="s">
        <v>56</v>
      </c>
      <c r="N4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66">
        <f>VLOOKUP(TableOMP[[#This Row],[Label]],TableAvg[],2,FALSE)</f>
        <v>31.001791291666667</v>
      </c>
      <c r="P4966">
        <f>VLOOKUP(TableOMP[[#This Row],[Label]],TableAvg[],3,FALSE)</f>
        <v>0.23526211178321935</v>
      </c>
      <c r="Q4966">
        <f>TableOMP[[#This Row],[Avg]]-$U$2*TableOMP[[#This Row],[StdDev]]</f>
        <v>30.531267068100227</v>
      </c>
      <c r="R4966">
        <f>TableOMP[[#This Row],[Avg]]+$U$2*TableOMP[[#This Row],[StdDev]]</f>
        <v>31.472315515233106</v>
      </c>
      <c r="S4966">
        <f>IF(AND(TableOMP[[#This Row],[total_time]]&gt;=TableOMP[[#This Row],[Low]], TableOMP[[#This Row],[total_time]]&lt;=TableOMP[[#This Row],[High]]),1,0)</f>
        <v>1</v>
      </c>
    </row>
    <row r="4967" spans="1:19" hidden="1" x14ac:dyDescent="0.25">
      <c r="A4967" t="s">
        <v>16</v>
      </c>
      <c r="B4967">
        <v>10000</v>
      </c>
      <c r="C4967">
        <v>100</v>
      </c>
      <c r="D4967">
        <v>1</v>
      </c>
      <c r="E4967">
        <v>22</v>
      </c>
      <c r="F4967">
        <v>1</v>
      </c>
      <c r="G4967">
        <v>30.900186000000001</v>
      </c>
      <c r="H4967">
        <v>13.007398</v>
      </c>
      <c r="I4967">
        <v>35.792628999999998</v>
      </c>
      <c r="J4967">
        <v>1.7044109999999999</v>
      </c>
      <c r="K4967" t="str">
        <f>MID(M4967,22,1)</f>
        <v>2</v>
      </c>
      <c r="L4967" t="s">
        <v>211</v>
      </c>
      <c r="M4967" t="s">
        <v>212</v>
      </c>
      <c r="N4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967">
        <f>VLOOKUP(TableOMP[[#This Row],[Label]],TableAvg[],2,FALSE)</f>
        <v>31.137478818181819</v>
      </c>
      <c r="P4967">
        <f>VLOOKUP(TableOMP[[#This Row],[Label]],TableAvg[],3,FALSE)</f>
        <v>0.60061049642654196</v>
      </c>
      <c r="Q4967">
        <f>TableOMP[[#This Row],[Avg]]-$U$2*TableOMP[[#This Row],[StdDev]]</f>
        <v>29.936257825328735</v>
      </c>
      <c r="R4967">
        <f>TableOMP[[#This Row],[Avg]]+$U$2*TableOMP[[#This Row],[StdDev]]</f>
        <v>32.3386998110349</v>
      </c>
      <c r="S4967">
        <f>IF(AND(TableOMP[[#This Row],[total_time]]&gt;=TableOMP[[#This Row],[Low]], TableOMP[[#This Row],[total_time]]&lt;=TableOMP[[#This Row],[High]]),1,0)</f>
        <v>1</v>
      </c>
    </row>
    <row r="4968" spans="1:19" hidden="1" x14ac:dyDescent="0.25">
      <c r="A4968" t="s">
        <v>15</v>
      </c>
      <c r="B4968">
        <v>10000</v>
      </c>
      <c r="C4968">
        <v>100</v>
      </c>
      <c r="D4968">
        <v>1</v>
      </c>
      <c r="E4968">
        <v>16</v>
      </c>
      <c r="F4968">
        <v>1</v>
      </c>
      <c r="G4968">
        <v>30.886108</v>
      </c>
      <c r="H4968">
        <v>13.750899</v>
      </c>
      <c r="I4968">
        <v>35.282851000000001</v>
      </c>
      <c r="J4968">
        <v>2.3521899999999998</v>
      </c>
      <c r="K4968" t="str">
        <f>MID(M4968,22,1)</f>
        <v>2</v>
      </c>
      <c r="L4968" t="s">
        <v>127</v>
      </c>
      <c r="M4968" t="s">
        <v>128</v>
      </c>
      <c r="N4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968">
        <f>VLOOKUP(TableOMP[[#This Row],[Label]],TableAvg[],2,FALSE)</f>
        <v>30.654017133333337</v>
      </c>
      <c r="P4968">
        <f>VLOOKUP(TableOMP[[#This Row],[Label]],TableAvg[],3,FALSE)</f>
        <v>0.98892203942372325</v>
      </c>
      <c r="Q4968">
        <f>TableOMP[[#This Row],[Avg]]-$U$2*TableOMP[[#This Row],[StdDev]]</f>
        <v>28.67617305448589</v>
      </c>
      <c r="R4968">
        <f>TableOMP[[#This Row],[Avg]]+$U$2*TableOMP[[#This Row],[StdDev]]</f>
        <v>32.63186121218078</v>
      </c>
      <c r="S4968">
        <f>IF(AND(TableOMP[[#This Row],[total_time]]&gt;=TableOMP[[#This Row],[Low]], TableOMP[[#This Row],[total_time]]&lt;=TableOMP[[#This Row],[High]]),1,0)</f>
        <v>1</v>
      </c>
    </row>
    <row r="4969" spans="1:19" hidden="1" x14ac:dyDescent="0.25">
      <c r="A4969" t="s">
        <v>15</v>
      </c>
      <c r="B4969">
        <v>10000</v>
      </c>
      <c r="C4969">
        <v>100</v>
      </c>
      <c r="D4969">
        <v>100000</v>
      </c>
      <c r="E4969">
        <v>6</v>
      </c>
      <c r="F4969">
        <v>1</v>
      </c>
      <c r="G4969">
        <v>30.883005000000001</v>
      </c>
      <c r="H4969">
        <v>0.124515</v>
      </c>
      <c r="I4969">
        <v>0.181695</v>
      </c>
      <c r="J4969">
        <v>3.6339000000000003E-2</v>
      </c>
      <c r="K4969" t="str">
        <f>MID(M4969,22,1)</f>
        <v>2</v>
      </c>
      <c r="L4969" t="s">
        <v>219</v>
      </c>
      <c r="M4969" t="s">
        <v>220</v>
      </c>
      <c r="N4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69">
        <f>VLOOKUP(TableOMP[[#This Row],[Label]],TableAvg[],2,FALSE)</f>
        <v>31.001791291666667</v>
      </c>
      <c r="P4969">
        <f>VLOOKUP(TableOMP[[#This Row],[Label]],TableAvg[],3,FALSE)</f>
        <v>0.23526211178321935</v>
      </c>
      <c r="Q4969">
        <f>TableOMP[[#This Row],[Avg]]-$U$2*TableOMP[[#This Row],[StdDev]]</f>
        <v>30.531267068100227</v>
      </c>
      <c r="R4969">
        <f>TableOMP[[#This Row],[Avg]]+$U$2*TableOMP[[#This Row],[StdDev]]</f>
        <v>31.472315515233106</v>
      </c>
      <c r="S4969">
        <f>IF(AND(TableOMP[[#This Row],[total_time]]&gt;=TableOMP[[#This Row],[Low]], TableOMP[[#This Row],[total_time]]&lt;=TableOMP[[#This Row],[High]]),1,0)</f>
        <v>1</v>
      </c>
    </row>
    <row r="4970" spans="1:19" hidden="1" x14ac:dyDescent="0.25">
      <c r="A4970" t="s">
        <v>15</v>
      </c>
      <c r="B4970">
        <v>10000</v>
      </c>
      <c r="C4970">
        <v>100</v>
      </c>
      <c r="D4970">
        <v>100000</v>
      </c>
      <c r="E4970">
        <v>6</v>
      </c>
      <c r="F4970">
        <v>1</v>
      </c>
      <c r="G4970">
        <v>30.870854000000001</v>
      </c>
      <c r="H4970">
        <v>0.120641</v>
      </c>
      <c r="I4970">
        <v>0.17524000000000001</v>
      </c>
      <c r="J4970">
        <v>3.5048000000000003E-2</v>
      </c>
      <c r="K4970" t="str">
        <f>MID(M4970,22,1)</f>
        <v>5</v>
      </c>
      <c r="L4970" t="s">
        <v>55</v>
      </c>
      <c r="M4970" t="s">
        <v>56</v>
      </c>
      <c r="N4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70">
        <f>VLOOKUP(TableOMP[[#This Row],[Label]],TableAvg[],2,FALSE)</f>
        <v>31.001791291666667</v>
      </c>
      <c r="P4970">
        <f>VLOOKUP(TableOMP[[#This Row],[Label]],TableAvg[],3,FALSE)</f>
        <v>0.23526211178321935</v>
      </c>
      <c r="Q4970">
        <f>TableOMP[[#This Row],[Avg]]-$U$2*TableOMP[[#This Row],[StdDev]]</f>
        <v>30.531267068100227</v>
      </c>
      <c r="R4970">
        <f>TableOMP[[#This Row],[Avg]]+$U$2*TableOMP[[#This Row],[StdDev]]</f>
        <v>31.472315515233106</v>
      </c>
      <c r="S4970">
        <f>IF(AND(TableOMP[[#This Row],[total_time]]&gt;=TableOMP[[#This Row],[Low]], TableOMP[[#This Row],[total_time]]&lt;=TableOMP[[#This Row],[High]]),1,0)</f>
        <v>1</v>
      </c>
    </row>
    <row r="4971" spans="1:19" hidden="1" x14ac:dyDescent="0.25">
      <c r="A4971" t="s">
        <v>15</v>
      </c>
      <c r="B4971">
        <v>10000</v>
      </c>
      <c r="C4971">
        <v>100</v>
      </c>
      <c r="D4971">
        <v>100000</v>
      </c>
      <c r="E4971">
        <v>6</v>
      </c>
      <c r="F4971">
        <v>1</v>
      </c>
      <c r="G4971">
        <v>30.869057999999999</v>
      </c>
      <c r="H4971">
        <v>0.12534899999999999</v>
      </c>
      <c r="I4971">
        <v>0.17487800000000001</v>
      </c>
      <c r="J4971">
        <v>3.4976E-2</v>
      </c>
      <c r="K4971" t="str">
        <f>MID(M4971,22,1)</f>
        <v>1</v>
      </c>
      <c r="L4971" t="s">
        <v>215</v>
      </c>
      <c r="M4971" t="s">
        <v>216</v>
      </c>
      <c r="N4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71">
        <f>VLOOKUP(TableOMP[[#This Row],[Label]],TableAvg[],2,FALSE)</f>
        <v>31.001791291666667</v>
      </c>
      <c r="P4971">
        <f>VLOOKUP(TableOMP[[#This Row],[Label]],TableAvg[],3,FALSE)</f>
        <v>0.23526211178321935</v>
      </c>
      <c r="Q4971">
        <f>TableOMP[[#This Row],[Avg]]-$U$2*TableOMP[[#This Row],[StdDev]]</f>
        <v>30.531267068100227</v>
      </c>
      <c r="R4971">
        <f>TableOMP[[#This Row],[Avg]]+$U$2*TableOMP[[#This Row],[StdDev]]</f>
        <v>31.472315515233106</v>
      </c>
      <c r="S4971">
        <f>IF(AND(TableOMP[[#This Row],[total_time]]&gt;=TableOMP[[#This Row],[Low]], TableOMP[[#This Row],[total_time]]&lt;=TableOMP[[#This Row],[High]]),1,0)</f>
        <v>1</v>
      </c>
    </row>
    <row r="4972" spans="1:19" hidden="1" x14ac:dyDescent="0.25">
      <c r="A4972" t="s">
        <v>15</v>
      </c>
      <c r="B4972">
        <v>10000</v>
      </c>
      <c r="C4972">
        <v>100</v>
      </c>
      <c r="D4972">
        <v>100000</v>
      </c>
      <c r="E4972">
        <v>6</v>
      </c>
      <c r="F4972">
        <v>1</v>
      </c>
      <c r="G4972">
        <v>30.865483999999999</v>
      </c>
      <c r="H4972">
        <v>0.113651</v>
      </c>
      <c r="I4972">
        <v>0.15387400000000001</v>
      </c>
      <c r="J4972">
        <v>3.0775E-2</v>
      </c>
      <c r="K4972" t="str">
        <f>MID(M4972,22,1)</f>
        <v>1</v>
      </c>
      <c r="L4972" t="s">
        <v>215</v>
      </c>
      <c r="M4972" t="s">
        <v>216</v>
      </c>
      <c r="N4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72">
        <f>VLOOKUP(TableOMP[[#This Row],[Label]],TableAvg[],2,FALSE)</f>
        <v>31.001791291666667</v>
      </c>
      <c r="P4972">
        <f>VLOOKUP(TableOMP[[#This Row],[Label]],TableAvg[],3,FALSE)</f>
        <v>0.23526211178321935</v>
      </c>
      <c r="Q4972">
        <f>TableOMP[[#This Row],[Avg]]-$U$2*TableOMP[[#This Row],[StdDev]]</f>
        <v>30.531267068100227</v>
      </c>
      <c r="R4972">
        <f>TableOMP[[#This Row],[Avg]]+$U$2*TableOMP[[#This Row],[StdDev]]</f>
        <v>31.472315515233106</v>
      </c>
      <c r="S4972">
        <f>IF(AND(TableOMP[[#This Row],[total_time]]&gt;=TableOMP[[#This Row],[Low]], TableOMP[[#This Row],[total_time]]&lt;=TableOMP[[#This Row],[High]]),1,0)</f>
        <v>1</v>
      </c>
    </row>
    <row r="4973" spans="1:19" hidden="1" x14ac:dyDescent="0.25">
      <c r="A4973" t="s">
        <v>15</v>
      </c>
      <c r="B4973">
        <v>10000</v>
      </c>
      <c r="C4973">
        <v>100</v>
      </c>
      <c r="D4973">
        <v>100000</v>
      </c>
      <c r="E4973">
        <v>6</v>
      </c>
      <c r="F4973">
        <v>1</v>
      </c>
      <c r="G4973">
        <v>30.861124</v>
      </c>
      <c r="H4973">
        <v>0.12421699999999999</v>
      </c>
      <c r="I4973">
        <v>0.18496599999999999</v>
      </c>
      <c r="J4973">
        <v>3.6992999999999998E-2</v>
      </c>
      <c r="K4973" t="str">
        <f>MID(M4973,22,1)</f>
        <v>1</v>
      </c>
      <c r="L4973" t="s">
        <v>215</v>
      </c>
      <c r="M4973" t="s">
        <v>216</v>
      </c>
      <c r="N4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4973">
        <f>VLOOKUP(TableOMP[[#This Row],[Label]],TableAvg[],2,FALSE)</f>
        <v>31.001791291666667</v>
      </c>
      <c r="P4973">
        <f>VLOOKUP(TableOMP[[#This Row],[Label]],TableAvg[],3,FALSE)</f>
        <v>0.23526211178321935</v>
      </c>
      <c r="Q4973">
        <f>TableOMP[[#This Row],[Avg]]-$U$2*TableOMP[[#This Row],[StdDev]]</f>
        <v>30.531267068100227</v>
      </c>
      <c r="R4973">
        <f>TableOMP[[#This Row],[Avg]]+$U$2*TableOMP[[#This Row],[StdDev]]</f>
        <v>31.472315515233106</v>
      </c>
      <c r="S4973">
        <f>IF(AND(TableOMP[[#This Row],[total_time]]&gt;=TableOMP[[#This Row],[Low]], TableOMP[[#This Row],[total_time]]&lt;=TableOMP[[#This Row],[High]]),1,0)</f>
        <v>1</v>
      </c>
    </row>
    <row r="4974" spans="1:19" hidden="1" x14ac:dyDescent="0.25">
      <c r="A4974" t="s">
        <v>16</v>
      </c>
      <c r="B4974">
        <v>10000</v>
      </c>
      <c r="C4974">
        <v>100</v>
      </c>
      <c r="D4974">
        <v>1</v>
      </c>
      <c r="E4974">
        <v>15</v>
      </c>
      <c r="F4974">
        <v>1</v>
      </c>
      <c r="G4974">
        <v>30.844508999999999</v>
      </c>
      <c r="H4974">
        <v>12.668987</v>
      </c>
      <c r="I4974">
        <v>26.337713000000001</v>
      </c>
      <c r="J4974">
        <v>1.881265</v>
      </c>
      <c r="K4974" t="str">
        <f>MID(M4974,22,1)</f>
        <v>6</v>
      </c>
      <c r="L4974" t="s">
        <v>79</v>
      </c>
      <c r="M4974" t="s">
        <v>80</v>
      </c>
      <c r="N4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974">
        <f>VLOOKUP(TableOMP[[#This Row],[Label]],TableAvg[],2,FALSE)</f>
        <v>31.583262363636365</v>
      </c>
      <c r="P4974">
        <f>VLOOKUP(TableOMP[[#This Row],[Label]],TableAvg[],3,FALSE)</f>
        <v>0.72744315103602442</v>
      </c>
      <c r="Q4974">
        <f>TableOMP[[#This Row],[Avg]]-$U$2*TableOMP[[#This Row],[StdDev]]</f>
        <v>30.128376061564317</v>
      </c>
      <c r="R4974">
        <f>TableOMP[[#This Row],[Avg]]+$U$2*TableOMP[[#This Row],[StdDev]]</f>
        <v>33.038148665708412</v>
      </c>
      <c r="S4974">
        <f>IF(AND(TableOMP[[#This Row],[total_time]]&gt;=TableOMP[[#This Row],[Low]], TableOMP[[#This Row],[total_time]]&lt;=TableOMP[[#This Row],[High]]),1,0)</f>
        <v>1</v>
      </c>
    </row>
    <row r="4975" spans="1:19" hidden="1" x14ac:dyDescent="0.25">
      <c r="A4975" t="s">
        <v>16</v>
      </c>
      <c r="B4975">
        <v>10000</v>
      </c>
      <c r="C4975">
        <v>100</v>
      </c>
      <c r="D4975">
        <v>1</v>
      </c>
      <c r="E4975">
        <v>24</v>
      </c>
      <c r="F4975">
        <v>1</v>
      </c>
      <c r="G4975">
        <v>30.728849</v>
      </c>
      <c r="H4975">
        <v>13.466632000000001</v>
      </c>
      <c r="I4975">
        <v>42.819175000000001</v>
      </c>
      <c r="J4975">
        <v>1.8617030000000001</v>
      </c>
      <c r="K4975" t="str">
        <f>MID(M4975,22,1)</f>
        <v>8</v>
      </c>
      <c r="L4975" t="s">
        <v>125</v>
      </c>
      <c r="M4975" t="s">
        <v>126</v>
      </c>
      <c r="N4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4975">
        <f>VLOOKUP(TableOMP[[#This Row],[Label]],TableAvg[],2,FALSE)</f>
        <v>29.907702363636361</v>
      </c>
      <c r="P4975">
        <f>VLOOKUP(TableOMP[[#This Row],[Label]],TableAvg[],3,FALSE)</f>
        <v>1.4409196911816675</v>
      </c>
      <c r="Q4975">
        <f>TableOMP[[#This Row],[Avg]]-$U$2*TableOMP[[#This Row],[StdDev]]</f>
        <v>27.025862981273026</v>
      </c>
      <c r="R4975">
        <f>TableOMP[[#This Row],[Avg]]+$U$2*TableOMP[[#This Row],[StdDev]]</f>
        <v>32.789541745999699</v>
      </c>
      <c r="S4975">
        <f>IF(AND(TableOMP[[#This Row],[total_time]]&gt;=TableOMP[[#This Row],[Low]], TableOMP[[#This Row],[total_time]]&lt;=TableOMP[[#This Row],[High]]),1,0)</f>
        <v>1</v>
      </c>
    </row>
    <row r="4976" spans="1:19" hidden="1" x14ac:dyDescent="0.25">
      <c r="A4976" t="s">
        <v>16</v>
      </c>
      <c r="B4976">
        <v>10000</v>
      </c>
      <c r="C4976">
        <v>100</v>
      </c>
      <c r="D4976">
        <v>1</v>
      </c>
      <c r="E4976">
        <v>21</v>
      </c>
      <c r="F4976">
        <v>1</v>
      </c>
      <c r="G4976">
        <v>30.713965999999999</v>
      </c>
      <c r="H4976">
        <v>12.729618</v>
      </c>
      <c r="I4976">
        <v>31.315484000000001</v>
      </c>
      <c r="J4976">
        <v>1.565774</v>
      </c>
      <c r="K4976" t="str">
        <f>MID(M4976,22,1)</f>
        <v>5</v>
      </c>
      <c r="L4976" t="s">
        <v>213</v>
      </c>
      <c r="M4976" t="s">
        <v>214</v>
      </c>
      <c r="N4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976">
        <f>VLOOKUP(TableOMP[[#This Row],[Label]],TableAvg[],2,FALSE)</f>
        <v>31.945945545454538</v>
      </c>
      <c r="P4976">
        <f>VLOOKUP(TableOMP[[#This Row],[Label]],TableAvg[],3,FALSE)</f>
        <v>0.80928593773568192</v>
      </c>
      <c r="Q4976">
        <f>TableOMP[[#This Row],[Avg]]-$U$2*TableOMP[[#This Row],[StdDev]]</f>
        <v>30.327373669983174</v>
      </c>
      <c r="R4976">
        <f>TableOMP[[#This Row],[Avg]]+$U$2*TableOMP[[#This Row],[StdDev]]</f>
        <v>33.564517420925903</v>
      </c>
      <c r="S4976">
        <f>IF(AND(TableOMP[[#This Row],[total_time]]&gt;=TableOMP[[#This Row],[Low]], TableOMP[[#This Row],[total_time]]&lt;=TableOMP[[#This Row],[High]]),1,0)</f>
        <v>1</v>
      </c>
    </row>
    <row r="4977" spans="1:19" hidden="1" x14ac:dyDescent="0.25">
      <c r="A4977" t="s">
        <v>15</v>
      </c>
      <c r="B4977">
        <v>10000</v>
      </c>
      <c r="C4977">
        <v>100</v>
      </c>
      <c r="D4977">
        <v>1</v>
      </c>
      <c r="E4977">
        <v>18</v>
      </c>
      <c r="F4977">
        <v>1</v>
      </c>
      <c r="G4977">
        <v>30.694323000000001</v>
      </c>
      <c r="H4977">
        <v>14.451044</v>
      </c>
      <c r="I4977">
        <v>41.644848000000003</v>
      </c>
      <c r="J4977">
        <v>2.449697</v>
      </c>
      <c r="K4977" t="str">
        <f>MID(M4977,22,1)</f>
        <v>4</v>
      </c>
      <c r="L4977" t="s">
        <v>43</v>
      </c>
      <c r="M4977" t="s">
        <v>44</v>
      </c>
      <c r="N4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4977">
        <f>VLOOKUP(TableOMP[[#This Row],[Label]],TableAvg[],2,FALSE)</f>
        <v>29.136147199999996</v>
      </c>
      <c r="P4977">
        <f>VLOOKUP(TableOMP[[#This Row],[Label]],TableAvg[],3,FALSE)</f>
        <v>1.0307427110270466</v>
      </c>
      <c r="Q4977">
        <f>TableOMP[[#This Row],[Avg]]-$U$2*TableOMP[[#This Row],[StdDev]]</f>
        <v>27.074661777945902</v>
      </c>
      <c r="R4977">
        <f>TableOMP[[#This Row],[Avg]]+$U$2*TableOMP[[#This Row],[StdDev]]</f>
        <v>31.19763262205409</v>
      </c>
      <c r="S4977">
        <f>IF(AND(TableOMP[[#This Row],[total_time]]&gt;=TableOMP[[#This Row],[Low]], TableOMP[[#This Row],[total_time]]&lt;=TableOMP[[#This Row],[High]]),1,0)</f>
        <v>1</v>
      </c>
    </row>
    <row r="4978" spans="1:19" hidden="1" x14ac:dyDescent="0.25">
      <c r="A4978" t="s">
        <v>15</v>
      </c>
      <c r="B4978">
        <v>10000</v>
      </c>
      <c r="C4978">
        <v>100</v>
      </c>
      <c r="D4978">
        <v>1</v>
      </c>
      <c r="E4978">
        <v>10</v>
      </c>
      <c r="F4978">
        <v>1</v>
      </c>
      <c r="G4978">
        <v>30.680436</v>
      </c>
      <c r="H4978">
        <v>11.927103000000001</v>
      </c>
      <c r="I4978">
        <v>9.7225149999999996</v>
      </c>
      <c r="J4978">
        <v>1.080279</v>
      </c>
      <c r="K4978" t="str">
        <f>MID(M4978,22,1)</f>
        <v>5</v>
      </c>
      <c r="L4978" t="s">
        <v>205</v>
      </c>
      <c r="M4978" t="s">
        <v>206</v>
      </c>
      <c r="N4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978">
        <f>VLOOKUP(TableOMP[[#This Row],[Label]],TableAvg[],2,FALSE)</f>
        <v>30.412464799999999</v>
      </c>
      <c r="P4978">
        <f>VLOOKUP(TableOMP[[#This Row],[Label]],TableAvg[],3,FALSE)</f>
        <v>0.72774818108976325</v>
      </c>
      <c r="Q4978">
        <f>TableOMP[[#This Row],[Avg]]-$U$2*TableOMP[[#This Row],[StdDev]]</f>
        <v>28.956968437820471</v>
      </c>
      <c r="R4978">
        <f>TableOMP[[#This Row],[Avg]]+$U$2*TableOMP[[#This Row],[StdDev]]</f>
        <v>31.867961162179526</v>
      </c>
      <c r="S4978">
        <f>IF(AND(TableOMP[[#This Row],[total_time]]&gt;=TableOMP[[#This Row],[Low]], TableOMP[[#This Row],[total_time]]&lt;=TableOMP[[#This Row],[High]]),1,0)</f>
        <v>1</v>
      </c>
    </row>
    <row r="4979" spans="1:19" hidden="1" x14ac:dyDescent="0.25">
      <c r="A4979" t="s">
        <v>15</v>
      </c>
      <c r="B4979">
        <v>10000</v>
      </c>
      <c r="C4979">
        <v>100</v>
      </c>
      <c r="D4979">
        <v>1</v>
      </c>
      <c r="E4979">
        <v>10</v>
      </c>
      <c r="F4979">
        <v>1</v>
      </c>
      <c r="G4979">
        <v>30.679486000000001</v>
      </c>
      <c r="H4979">
        <v>11.907669</v>
      </c>
      <c r="I4979">
        <v>12.387563</v>
      </c>
      <c r="J4979">
        <v>1.376396</v>
      </c>
      <c r="K4979" t="str">
        <f>MID(M4979,22,1)</f>
        <v>4</v>
      </c>
      <c r="L4979" t="s">
        <v>43</v>
      </c>
      <c r="M4979" t="s">
        <v>44</v>
      </c>
      <c r="N4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979">
        <f>VLOOKUP(TableOMP[[#This Row],[Label]],TableAvg[],2,FALSE)</f>
        <v>30.412464799999999</v>
      </c>
      <c r="P4979">
        <f>VLOOKUP(TableOMP[[#This Row],[Label]],TableAvg[],3,FALSE)</f>
        <v>0.72774818108976325</v>
      </c>
      <c r="Q4979">
        <f>TableOMP[[#This Row],[Avg]]-$U$2*TableOMP[[#This Row],[StdDev]]</f>
        <v>28.956968437820471</v>
      </c>
      <c r="R4979">
        <f>TableOMP[[#This Row],[Avg]]+$U$2*TableOMP[[#This Row],[StdDev]]</f>
        <v>31.867961162179526</v>
      </c>
      <c r="S4979">
        <f>IF(AND(TableOMP[[#This Row],[total_time]]&gt;=TableOMP[[#This Row],[Low]], TableOMP[[#This Row],[total_time]]&lt;=TableOMP[[#This Row],[High]]),1,0)</f>
        <v>1</v>
      </c>
    </row>
    <row r="4980" spans="1:19" hidden="1" x14ac:dyDescent="0.25">
      <c r="A4980" t="s">
        <v>16</v>
      </c>
      <c r="B4980">
        <v>10000</v>
      </c>
      <c r="C4980">
        <v>100</v>
      </c>
      <c r="D4980">
        <v>1</v>
      </c>
      <c r="E4980">
        <v>15</v>
      </c>
      <c r="F4980">
        <v>1</v>
      </c>
      <c r="G4980">
        <v>30.644860999999999</v>
      </c>
      <c r="H4980">
        <v>12.315759999999999</v>
      </c>
      <c r="I4980">
        <v>34.014766000000002</v>
      </c>
      <c r="J4980">
        <v>2.4296259999999998</v>
      </c>
      <c r="K4980" t="str">
        <f>MID(M4980,22,1)</f>
        <v>2</v>
      </c>
      <c r="L4980" t="s">
        <v>129</v>
      </c>
      <c r="M4980" t="s">
        <v>130</v>
      </c>
      <c r="N4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980">
        <f>VLOOKUP(TableOMP[[#This Row],[Label]],TableAvg[],2,FALSE)</f>
        <v>31.583262363636365</v>
      </c>
      <c r="P4980">
        <f>VLOOKUP(TableOMP[[#This Row],[Label]],TableAvg[],3,FALSE)</f>
        <v>0.72744315103602442</v>
      </c>
      <c r="Q4980">
        <f>TableOMP[[#This Row],[Avg]]-$U$2*TableOMP[[#This Row],[StdDev]]</f>
        <v>30.128376061564317</v>
      </c>
      <c r="R4980">
        <f>TableOMP[[#This Row],[Avg]]+$U$2*TableOMP[[#This Row],[StdDev]]</f>
        <v>33.038148665708412</v>
      </c>
      <c r="S4980">
        <f>IF(AND(TableOMP[[#This Row],[total_time]]&gt;=TableOMP[[#This Row],[Low]], TableOMP[[#This Row],[total_time]]&lt;=TableOMP[[#This Row],[High]]),1,0)</f>
        <v>1</v>
      </c>
    </row>
    <row r="4981" spans="1:19" hidden="1" x14ac:dyDescent="0.25">
      <c r="A4981" t="s">
        <v>16</v>
      </c>
      <c r="B4981">
        <v>10000</v>
      </c>
      <c r="C4981">
        <v>100</v>
      </c>
      <c r="D4981">
        <v>1</v>
      </c>
      <c r="E4981">
        <v>47</v>
      </c>
      <c r="F4981">
        <v>1</v>
      </c>
      <c r="G4981">
        <v>30.643692000000001</v>
      </c>
      <c r="H4981">
        <v>19.289346999999999</v>
      </c>
      <c r="I4981">
        <v>173.103589</v>
      </c>
      <c r="J4981">
        <v>3.7631209999999999</v>
      </c>
      <c r="K4981" t="str">
        <f>MID(M4981,22,1)</f>
        <v>6</v>
      </c>
      <c r="L4981" t="s">
        <v>79</v>
      </c>
      <c r="M4981" t="s">
        <v>80</v>
      </c>
      <c r="N4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4981">
        <f>VLOOKUP(TableOMP[[#This Row],[Label]],TableAvg[],2,FALSE)</f>
        <v>27.5710312</v>
      </c>
      <c r="P4981">
        <f>VLOOKUP(TableOMP[[#This Row],[Label]],TableAvg[],3,FALSE)</f>
        <v>1.8967099600153394</v>
      </c>
      <c r="Q4981">
        <f>TableOMP[[#This Row],[Avg]]-$U$2*TableOMP[[#This Row],[StdDev]]</f>
        <v>23.777611279969321</v>
      </c>
      <c r="R4981">
        <f>TableOMP[[#This Row],[Avg]]+$U$2*TableOMP[[#This Row],[StdDev]]</f>
        <v>31.364451120030679</v>
      </c>
      <c r="S4981">
        <f>IF(AND(TableOMP[[#This Row],[total_time]]&gt;=TableOMP[[#This Row],[Low]], TableOMP[[#This Row],[total_time]]&lt;=TableOMP[[#This Row],[High]]),1,0)</f>
        <v>1</v>
      </c>
    </row>
    <row r="4982" spans="1:19" hidden="1" x14ac:dyDescent="0.25">
      <c r="A4982" t="s">
        <v>16</v>
      </c>
      <c r="B4982">
        <v>10000</v>
      </c>
      <c r="C4982">
        <v>100</v>
      </c>
      <c r="D4982">
        <v>1</v>
      </c>
      <c r="E4982">
        <v>22</v>
      </c>
      <c r="F4982">
        <v>1</v>
      </c>
      <c r="G4982">
        <v>30.642871</v>
      </c>
      <c r="H4982">
        <v>12.403701999999999</v>
      </c>
      <c r="I4982">
        <v>31.075775</v>
      </c>
      <c r="J4982">
        <v>1.4797990000000001</v>
      </c>
      <c r="K4982" t="str">
        <f>MID(M4982,22,1)</f>
        <v>8</v>
      </c>
      <c r="L4982" t="s">
        <v>125</v>
      </c>
      <c r="M4982" t="s">
        <v>126</v>
      </c>
      <c r="N4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982">
        <f>VLOOKUP(TableOMP[[#This Row],[Label]],TableAvg[],2,FALSE)</f>
        <v>31.137478818181819</v>
      </c>
      <c r="P4982">
        <f>VLOOKUP(TableOMP[[#This Row],[Label]],TableAvg[],3,FALSE)</f>
        <v>0.60061049642654196</v>
      </c>
      <c r="Q4982">
        <f>TableOMP[[#This Row],[Avg]]-$U$2*TableOMP[[#This Row],[StdDev]]</f>
        <v>29.936257825328735</v>
      </c>
      <c r="R4982">
        <f>TableOMP[[#This Row],[Avg]]+$U$2*TableOMP[[#This Row],[StdDev]]</f>
        <v>32.3386998110349</v>
      </c>
      <c r="S4982">
        <f>IF(AND(TableOMP[[#This Row],[total_time]]&gt;=TableOMP[[#This Row],[Low]], TableOMP[[#This Row],[total_time]]&lt;=TableOMP[[#This Row],[High]]),1,0)</f>
        <v>1</v>
      </c>
    </row>
    <row r="4983" spans="1:19" hidden="1" x14ac:dyDescent="0.25">
      <c r="A4983" t="s">
        <v>16</v>
      </c>
      <c r="B4983">
        <v>10000</v>
      </c>
      <c r="C4983">
        <v>100</v>
      </c>
      <c r="D4983">
        <v>1</v>
      </c>
      <c r="E4983">
        <v>22</v>
      </c>
      <c r="F4983">
        <v>1</v>
      </c>
      <c r="G4983">
        <v>30.641877000000001</v>
      </c>
      <c r="H4983">
        <v>13.588210999999999</v>
      </c>
      <c r="I4983">
        <v>36.830427999999998</v>
      </c>
      <c r="J4983">
        <v>1.75383</v>
      </c>
      <c r="K4983" t="str">
        <f>MID(M4983,22,1)</f>
        <v>5</v>
      </c>
      <c r="L4983" t="s">
        <v>213</v>
      </c>
      <c r="M4983" t="s">
        <v>214</v>
      </c>
      <c r="N4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983">
        <f>VLOOKUP(TableOMP[[#This Row],[Label]],TableAvg[],2,FALSE)</f>
        <v>31.137478818181819</v>
      </c>
      <c r="P4983">
        <f>VLOOKUP(TableOMP[[#This Row],[Label]],TableAvg[],3,FALSE)</f>
        <v>0.60061049642654196</v>
      </c>
      <c r="Q4983">
        <f>TableOMP[[#This Row],[Avg]]-$U$2*TableOMP[[#This Row],[StdDev]]</f>
        <v>29.936257825328735</v>
      </c>
      <c r="R4983">
        <f>TableOMP[[#This Row],[Avg]]+$U$2*TableOMP[[#This Row],[StdDev]]</f>
        <v>32.3386998110349</v>
      </c>
      <c r="S4983">
        <f>IF(AND(TableOMP[[#This Row],[total_time]]&gt;=TableOMP[[#This Row],[Low]], TableOMP[[#This Row],[total_time]]&lt;=TableOMP[[#This Row],[High]]),1,0)</f>
        <v>1</v>
      </c>
    </row>
    <row r="4984" spans="1:19" hidden="1" x14ac:dyDescent="0.25">
      <c r="A4984" t="s">
        <v>15</v>
      </c>
      <c r="B4984">
        <v>10000</v>
      </c>
      <c r="C4984">
        <v>100</v>
      </c>
      <c r="D4984">
        <v>1</v>
      </c>
      <c r="E4984">
        <v>16</v>
      </c>
      <c r="F4984">
        <v>1</v>
      </c>
      <c r="G4984">
        <v>30.637872000000002</v>
      </c>
      <c r="H4984">
        <v>12.477383</v>
      </c>
      <c r="I4984">
        <v>27.393715</v>
      </c>
      <c r="J4984">
        <v>1.8262480000000001</v>
      </c>
      <c r="K4984" t="str">
        <f>MID(M4984,22,1)</f>
        <v>1</v>
      </c>
      <c r="L4984" t="s">
        <v>221</v>
      </c>
      <c r="M4984" t="s">
        <v>222</v>
      </c>
      <c r="N4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984">
        <f>VLOOKUP(TableOMP[[#This Row],[Label]],TableAvg[],2,FALSE)</f>
        <v>30.654017133333337</v>
      </c>
      <c r="P4984">
        <f>VLOOKUP(TableOMP[[#This Row],[Label]],TableAvg[],3,FALSE)</f>
        <v>0.98892203942372325</v>
      </c>
      <c r="Q4984">
        <f>TableOMP[[#This Row],[Avg]]-$U$2*TableOMP[[#This Row],[StdDev]]</f>
        <v>28.67617305448589</v>
      </c>
      <c r="R4984">
        <f>TableOMP[[#This Row],[Avg]]+$U$2*TableOMP[[#This Row],[StdDev]]</f>
        <v>32.63186121218078</v>
      </c>
      <c r="S4984">
        <f>IF(AND(TableOMP[[#This Row],[total_time]]&gt;=TableOMP[[#This Row],[Low]], TableOMP[[#This Row],[total_time]]&lt;=TableOMP[[#This Row],[High]]),1,0)</f>
        <v>1</v>
      </c>
    </row>
    <row r="4985" spans="1:19" hidden="1" x14ac:dyDescent="0.25">
      <c r="A4985" t="s">
        <v>16</v>
      </c>
      <c r="B4985">
        <v>10000</v>
      </c>
      <c r="C4985">
        <v>100</v>
      </c>
      <c r="D4985">
        <v>1</v>
      </c>
      <c r="E4985">
        <v>33</v>
      </c>
      <c r="F4985">
        <v>1</v>
      </c>
      <c r="G4985">
        <v>30.637447000000002</v>
      </c>
      <c r="H4985">
        <v>15.409307</v>
      </c>
      <c r="I4985">
        <v>115.60241600000001</v>
      </c>
      <c r="J4985">
        <v>3.6125759999999998</v>
      </c>
      <c r="K4985" t="str">
        <f>MID(M4985,22,1)</f>
        <v>8</v>
      </c>
      <c r="L4985" t="s">
        <v>125</v>
      </c>
      <c r="M4985" t="s">
        <v>126</v>
      </c>
      <c r="N4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4985">
        <f>VLOOKUP(TableOMP[[#This Row],[Label]],TableAvg[],2,FALSE)</f>
        <v>29.511930600000007</v>
      </c>
      <c r="P4985">
        <f>VLOOKUP(TableOMP[[#This Row],[Label]],TableAvg[],3,FALSE)</f>
        <v>0.80286623870934104</v>
      </c>
      <c r="Q4985">
        <f>TableOMP[[#This Row],[Avg]]-$U$2*TableOMP[[#This Row],[StdDev]]</f>
        <v>27.906198122581323</v>
      </c>
      <c r="R4985">
        <f>TableOMP[[#This Row],[Avg]]+$U$2*TableOMP[[#This Row],[StdDev]]</f>
        <v>31.11766307741869</v>
      </c>
      <c r="S4985">
        <f>IF(AND(TableOMP[[#This Row],[total_time]]&gt;=TableOMP[[#This Row],[Low]], TableOMP[[#This Row],[total_time]]&lt;=TableOMP[[#This Row],[High]]),1,0)</f>
        <v>1</v>
      </c>
    </row>
    <row r="4986" spans="1:19" hidden="1" x14ac:dyDescent="0.25">
      <c r="A4986" t="s">
        <v>16</v>
      </c>
      <c r="B4986">
        <v>10000</v>
      </c>
      <c r="C4986">
        <v>100</v>
      </c>
      <c r="D4986">
        <v>1</v>
      </c>
      <c r="E4986">
        <v>22</v>
      </c>
      <c r="F4986">
        <v>1</v>
      </c>
      <c r="G4986">
        <v>30.622461000000001</v>
      </c>
      <c r="H4986">
        <v>13.561686</v>
      </c>
      <c r="I4986">
        <v>45.928497</v>
      </c>
      <c r="J4986">
        <v>2.187071</v>
      </c>
      <c r="K4986" t="str">
        <f>MID(M4986,22,1)</f>
        <v>2</v>
      </c>
      <c r="L4986" t="s">
        <v>211</v>
      </c>
      <c r="M4986" t="s">
        <v>212</v>
      </c>
      <c r="N4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986">
        <f>VLOOKUP(TableOMP[[#This Row],[Label]],TableAvg[],2,FALSE)</f>
        <v>31.137478818181819</v>
      </c>
      <c r="P4986">
        <f>VLOOKUP(TableOMP[[#This Row],[Label]],TableAvg[],3,FALSE)</f>
        <v>0.60061049642654196</v>
      </c>
      <c r="Q4986">
        <f>TableOMP[[#This Row],[Avg]]-$U$2*TableOMP[[#This Row],[StdDev]]</f>
        <v>29.936257825328735</v>
      </c>
      <c r="R4986">
        <f>TableOMP[[#This Row],[Avg]]+$U$2*TableOMP[[#This Row],[StdDev]]</f>
        <v>32.3386998110349</v>
      </c>
      <c r="S4986">
        <f>IF(AND(TableOMP[[#This Row],[total_time]]&gt;=TableOMP[[#This Row],[Low]], TableOMP[[#This Row],[total_time]]&lt;=TableOMP[[#This Row],[High]]),1,0)</f>
        <v>1</v>
      </c>
    </row>
    <row r="4987" spans="1:19" hidden="1" x14ac:dyDescent="0.25">
      <c r="A4987" t="s">
        <v>12</v>
      </c>
      <c r="B4987">
        <v>10000</v>
      </c>
      <c r="C4987">
        <v>100</v>
      </c>
      <c r="D4987">
        <v>100000</v>
      </c>
      <c r="E4987">
        <v>44</v>
      </c>
      <c r="F4987">
        <v>1</v>
      </c>
      <c r="G4987">
        <v>275.04796900000002</v>
      </c>
      <c r="H4987">
        <v>0.28869800000000001</v>
      </c>
      <c r="I4987">
        <v>5.8750689999999999</v>
      </c>
      <c r="J4987">
        <v>0.13663</v>
      </c>
      <c r="K4987" t="str">
        <f>MID(M4987,22,1)</f>
        <v>4</v>
      </c>
      <c r="L4987" t="s">
        <v>181</v>
      </c>
      <c r="M4987" t="s">
        <v>182</v>
      </c>
      <c r="N4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4987">
        <f>VLOOKUP(TableOMP[[#This Row],[Label]],TableAvg[],2,FALSE)</f>
        <v>247.74258081818186</v>
      </c>
      <c r="P4987">
        <f>VLOOKUP(TableOMP[[#This Row],[Label]],TableAvg[],3,FALSE)</f>
        <v>13.700936040332358</v>
      </c>
      <c r="Q4987">
        <f>TableOMP[[#This Row],[Avg]]-$U$2*TableOMP[[#This Row],[StdDev]]</f>
        <v>220.34070873751716</v>
      </c>
      <c r="R4987">
        <f>TableOMP[[#This Row],[Avg]]+$U$2*TableOMP[[#This Row],[StdDev]]</f>
        <v>275.14445289884657</v>
      </c>
      <c r="S4987">
        <v>0</v>
      </c>
    </row>
    <row r="4988" spans="1:19" hidden="1" x14ac:dyDescent="0.25">
      <c r="A4988" t="s">
        <v>16</v>
      </c>
      <c r="B4988">
        <v>10000</v>
      </c>
      <c r="C4988">
        <v>100</v>
      </c>
      <c r="D4988">
        <v>1</v>
      </c>
      <c r="E4988">
        <v>14</v>
      </c>
      <c r="F4988">
        <v>1</v>
      </c>
      <c r="G4988">
        <v>30.578119999999998</v>
      </c>
      <c r="H4988">
        <v>11.819621</v>
      </c>
      <c r="I4988">
        <v>17.052990999999999</v>
      </c>
      <c r="J4988">
        <v>1.311769</v>
      </c>
      <c r="K4988" t="str">
        <f>MID(M4988,22,1)</f>
        <v>6</v>
      </c>
      <c r="L4988" t="s">
        <v>187</v>
      </c>
      <c r="M4988" t="s">
        <v>188</v>
      </c>
      <c r="N4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988">
        <f>VLOOKUP(TableOMP[[#This Row],[Label]],TableAvg[],2,FALSE)</f>
        <v>31.13006263636364</v>
      </c>
      <c r="P4988">
        <f>VLOOKUP(TableOMP[[#This Row],[Label]],TableAvg[],3,FALSE)</f>
        <v>0.83030307877764919</v>
      </c>
      <c r="Q4988">
        <f>TableOMP[[#This Row],[Avg]]-$U$2*TableOMP[[#This Row],[StdDev]]</f>
        <v>29.46945647880834</v>
      </c>
      <c r="R4988">
        <f>TableOMP[[#This Row],[Avg]]+$U$2*TableOMP[[#This Row],[StdDev]]</f>
        <v>32.79066879391894</v>
      </c>
      <c r="S4988">
        <f>IF(AND(TableOMP[[#This Row],[total_time]]&gt;=TableOMP[[#This Row],[Low]], TableOMP[[#This Row],[total_time]]&lt;=TableOMP[[#This Row],[High]]),1,0)</f>
        <v>1</v>
      </c>
    </row>
    <row r="4989" spans="1:19" hidden="1" x14ac:dyDescent="0.25">
      <c r="A4989" t="s">
        <v>15</v>
      </c>
      <c r="B4989">
        <v>10000</v>
      </c>
      <c r="C4989">
        <v>100</v>
      </c>
      <c r="D4989">
        <v>1</v>
      </c>
      <c r="E4989">
        <v>16</v>
      </c>
      <c r="F4989">
        <v>1</v>
      </c>
      <c r="G4989">
        <v>30.568027000000001</v>
      </c>
      <c r="H4989">
        <v>12.811188</v>
      </c>
      <c r="I4989">
        <v>31.859476000000001</v>
      </c>
      <c r="J4989">
        <v>2.1239650000000001</v>
      </c>
      <c r="K4989" t="str">
        <f>MID(M4989,22,1)</f>
        <v>5</v>
      </c>
      <c r="L4989" t="s">
        <v>205</v>
      </c>
      <c r="M4989" t="s">
        <v>206</v>
      </c>
      <c r="N4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989">
        <f>VLOOKUP(TableOMP[[#This Row],[Label]],TableAvg[],2,FALSE)</f>
        <v>30.654017133333337</v>
      </c>
      <c r="P4989">
        <f>VLOOKUP(TableOMP[[#This Row],[Label]],TableAvg[],3,FALSE)</f>
        <v>0.98892203942372325</v>
      </c>
      <c r="Q4989">
        <f>TableOMP[[#This Row],[Avg]]-$U$2*TableOMP[[#This Row],[StdDev]]</f>
        <v>28.67617305448589</v>
      </c>
      <c r="R4989">
        <f>TableOMP[[#This Row],[Avg]]+$U$2*TableOMP[[#This Row],[StdDev]]</f>
        <v>32.63186121218078</v>
      </c>
      <c r="S4989">
        <f>IF(AND(TableOMP[[#This Row],[total_time]]&gt;=TableOMP[[#This Row],[Low]], TableOMP[[#This Row],[total_time]]&lt;=TableOMP[[#This Row],[High]]),1,0)</f>
        <v>1</v>
      </c>
    </row>
    <row r="4990" spans="1:19" hidden="1" x14ac:dyDescent="0.25">
      <c r="A4990" t="s">
        <v>16</v>
      </c>
      <c r="B4990">
        <v>10000</v>
      </c>
      <c r="C4990">
        <v>100</v>
      </c>
      <c r="D4990">
        <v>1</v>
      </c>
      <c r="E4990">
        <v>32</v>
      </c>
      <c r="F4990">
        <v>1</v>
      </c>
      <c r="G4990">
        <v>30.561164000000002</v>
      </c>
      <c r="H4990">
        <v>15.144337</v>
      </c>
      <c r="I4990">
        <v>97.712258000000006</v>
      </c>
      <c r="J4990">
        <v>3.1520079999999999</v>
      </c>
      <c r="K4990" t="str">
        <f>MID(M4990,22,1)</f>
        <v>8</v>
      </c>
      <c r="L4990" t="s">
        <v>125</v>
      </c>
      <c r="M4990" t="s">
        <v>126</v>
      </c>
      <c r="N4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4990">
        <f>VLOOKUP(TableOMP[[#This Row],[Label]],TableAvg[],2,FALSE)</f>
        <v>28.555880818181819</v>
      </c>
      <c r="P4990">
        <f>VLOOKUP(TableOMP[[#This Row],[Label]],TableAvg[],3,FALSE)</f>
        <v>3.120008026697195</v>
      </c>
      <c r="Q4990">
        <f>TableOMP[[#This Row],[Avg]]-$U$2*TableOMP[[#This Row],[StdDev]]</f>
        <v>22.315864764787428</v>
      </c>
      <c r="R4990">
        <f>TableOMP[[#This Row],[Avg]]+$U$2*TableOMP[[#This Row],[StdDev]]</f>
        <v>34.795896871576211</v>
      </c>
      <c r="S4990">
        <f>IF(AND(TableOMP[[#This Row],[total_time]]&gt;=TableOMP[[#This Row],[Low]], TableOMP[[#This Row],[total_time]]&lt;=TableOMP[[#This Row],[High]]),1,0)</f>
        <v>1</v>
      </c>
    </row>
    <row r="4991" spans="1:19" hidden="1" x14ac:dyDescent="0.25">
      <c r="A4991" t="s">
        <v>16</v>
      </c>
      <c r="B4991">
        <v>10000</v>
      </c>
      <c r="C4991">
        <v>100</v>
      </c>
      <c r="D4991">
        <v>1</v>
      </c>
      <c r="E4991">
        <v>25</v>
      </c>
      <c r="F4991">
        <v>1</v>
      </c>
      <c r="G4991">
        <v>30.544501</v>
      </c>
      <c r="H4991">
        <v>15.03759</v>
      </c>
      <c r="I4991">
        <v>58.948743</v>
      </c>
      <c r="J4991">
        <v>2.4561980000000001</v>
      </c>
      <c r="K4991" t="str">
        <f>MID(M4991,22,1)</f>
        <v>2</v>
      </c>
      <c r="L4991" t="s">
        <v>211</v>
      </c>
      <c r="M4991" t="s">
        <v>212</v>
      </c>
      <c r="N4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4991">
        <f>VLOOKUP(TableOMP[[#This Row],[Label]],TableAvg[],2,FALSE)</f>
        <v>29.531173000000003</v>
      </c>
      <c r="P4991">
        <f>VLOOKUP(TableOMP[[#This Row],[Label]],TableAvg[],3,FALSE)</f>
        <v>0.73502955137668502</v>
      </c>
      <c r="Q4991">
        <f>TableOMP[[#This Row],[Avg]]-$U$2*TableOMP[[#This Row],[StdDev]]</f>
        <v>28.061113897246631</v>
      </c>
      <c r="R4991">
        <f>TableOMP[[#This Row],[Avg]]+$U$2*TableOMP[[#This Row],[StdDev]]</f>
        <v>31.001232102753374</v>
      </c>
      <c r="S4991">
        <f>IF(AND(TableOMP[[#This Row],[total_time]]&gt;=TableOMP[[#This Row],[Low]], TableOMP[[#This Row],[total_time]]&lt;=TableOMP[[#This Row],[High]]),1,0)</f>
        <v>1</v>
      </c>
    </row>
    <row r="4992" spans="1:19" hidden="1" x14ac:dyDescent="0.25">
      <c r="A4992" t="s">
        <v>16</v>
      </c>
      <c r="B4992">
        <v>10000</v>
      </c>
      <c r="C4992">
        <v>100</v>
      </c>
      <c r="D4992">
        <v>1</v>
      </c>
      <c r="E4992">
        <v>23</v>
      </c>
      <c r="F4992">
        <v>1</v>
      </c>
      <c r="G4992">
        <v>30.536121999999999</v>
      </c>
      <c r="H4992">
        <v>11.464601999999999</v>
      </c>
      <c r="I4992">
        <v>27.995037</v>
      </c>
      <c r="J4992">
        <v>1.272502</v>
      </c>
      <c r="K4992" t="str">
        <f>MID(M4992,22,1)</f>
        <v>2</v>
      </c>
      <c r="L4992" t="s">
        <v>211</v>
      </c>
      <c r="M4992" t="s">
        <v>212</v>
      </c>
      <c r="N4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992">
        <f>VLOOKUP(TableOMP[[#This Row],[Label]],TableAvg[],2,FALSE)</f>
        <v>30.852577636363641</v>
      </c>
      <c r="P4992">
        <f>VLOOKUP(TableOMP[[#This Row],[Label]],TableAvg[],3,FALSE)</f>
        <v>0.86032267131310614</v>
      </c>
      <c r="Q4992">
        <f>TableOMP[[#This Row],[Avg]]-$U$2*TableOMP[[#This Row],[StdDev]]</f>
        <v>29.131932293737428</v>
      </c>
      <c r="R4992">
        <f>TableOMP[[#This Row],[Avg]]+$U$2*TableOMP[[#This Row],[StdDev]]</f>
        <v>32.573222978989854</v>
      </c>
      <c r="S4992">
        <f>IF(AND(TableOMP[[#This Row],[total_time]]&gt;=TableOMP[[#This Row],[Low]], TableOMP[[#This Row],[total_time]]&lt;=TableOMP[[#This Row],[High]]),1,0)</f>
        <v>1</v>
      </c>
    </row>
    <row r="4993" spans="1:19" hidden="1" x14ac:dyDescent="0.25">
      <c r="A4993" t="s">
        <v>12</v>
      </c>
      <c r="B4993">
        <v>10000</v>
      </c>
      <c r="C4993">
        <v>100</v>
      </c>
      <c r="D4993">
        <v>100000</v>
      </c>
      <c r="E4993">
        <v>41</v>
      </c>
      <c r="F4993">
        <v>1</v>
      </c>
      <c r="G4993">
        <v>269.883151</v>
      </c>
      <c r="H4993">
        <v>0.25961099999999998</v>
      </c>
      <c r="I4993">
        <v>5.3300090000000004</v>
      </c>
      <c r="J4993">
        <v>0.13325000000000001</v>
      </c>
      <c r="K4993" t="str">
        <f>MID(M4993,22,1)</f>
        <v>4</v>
      </c>
      <c r="L4993" t="s">
        <v>167</v>
      </c>
      <c r="M4993" t="s">
        <v>168</v>
      </c>
      <c r="N4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4993">
        <f>VLOOKUP(TableOMP[[#This Row],[Label]],TableAvg[],2,FALSE)</f>
        <v>243.58805563636361</v>
      </c>
      <c r="P4993">
        <f>VLOOKUP(TableOMP[[#This Row],[Label]],TableAvg[],3,FALSE)</f>
        <v>13.10794784598248</v>
      </c>
      <c r="Q4993">
        <f>TableOMP[[#This Row],[Avg]]-$U$2*TableOMP[[#This Row],[StdDev]]</f>
        <v>217.37215994439865</v>
      </c>
      <c r="R4993">
        <f>TableOMP[[#This Row],[Avg]]+$U$2*TableOMP[[#This Row],[StdDev]]</f>
        <v>269.80395132832859</v>
      </c>
      <c r="S4993">
        <v>0</v>
      </c>
    </row>
    <row r="4994" spans="1:19" hidden="1" x14ac:dyDescent="0.25">
      <c r="A4994" t="s">
        <v>15</v>
      </c>
      <c r="B4994">
        <v>10000</v>
      </c>
      <c r="C4994">
        <v>100</v>
      </c>
      <c r="D4994">
        <v>1</v>
      </c>
      <c r="E4994">
        <v>10</v>
      </c>
      <c r="F4994">
        <v>1</v>
      </c>
      <c r="G4994">
        <v>30.506423000000002</v>
      </c>
      <c r="H4994">
        <v>11.718033</v>
      </c>
      <c r="I4994">
        <v>10.184402</v>
      </c>
      <c r="J4994">
        <v>1.1315999999999999</v>
      </c>
      <c r="K4994" t="str">
        <f>MID(M4994,22,1)</f>
        <v>4</v>
      </c>
      <c r="L4994" t="s">
        <v>209</v>
      </c>
      <c r="M4994" t="s">
        <v>210</v>
      </c>
      <c r="N4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994">
        <f>VLOOKUP(TableOMP[[#This Row],[Label]],TableAvg[],2,FALSE)</f>
        <v>30.412464799999999</v>
      </c>
      <c r="P4994">
        <f>VLOOKUP(TableOMP[[#This Row],[Label]],TableAvg[],3,FALSE)</f>
        <v>0.72774818108976325</v>
      </c>
      <c r="Q4994">
        <f>TableOMP[[#This Row],[Avg]]-$U$2*TableOMP[[#This Row],[StdDev]]</f>
        <v>28.956968437820471</v>
      </c>
      <c r="R4994">
        <f>TableOMP[[#This Row],[Avg]]+$U$2*TableOMP[[#This Row],[StdDev]]</f>
        <v>31.867961162179526</v>
      </c>
      <c r="S4994">
        <f>IF(AND(TableOMP[[#This Row],[total_time]]&gt;=TableOMP[[#This Row],[Low]], TableOMP[[#This Row],[total_time]]&lt;=TableOMP[[#This Row],[High]]),1,0)</f>
        <v>1</v>
      </c>
    </row>
    <row r="4995" spans="1:19" hidden="1" x14ac:dyDescent="0.25">
      <c r="A4995" t="s">
        <v>12</v>
      </c>
      <c r="B4995">
        <v>10000</v>
      </c>
      <c r="C4995">
        <v>100</v>
      </c>
      <c r="D4995">
        <v>100000</v>
      </c>
      <c r="E4995">
        <v>41</v>
      </c>
      <c r="F4995">
        <v>1</v>
      </c>
      <c r="G4995">
        <v>269.31280299999997</v>
      </c>
      <c r="H4995">
        <v>0.26634000000000002</v>
      </c>
      <c r="I4995">
        <v>5.0133939999999999</v>
      </c>
      <c r="J4995">
        <v>0.125335</v>
      </c>
      <c r="K4995" t="str">
        <f>MID(M4995,22,1)</f>
        <v>4</v>
      </c>
      <c r="L4995" t="s">
        <v>181</v>
      </c>
      <c r="M4995" t="s">
        <v>182</v>
      </c>
      <c r="N4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4995">
        <f>VLOOKUP(TableOMP[[#This Row],[Label]],TableAvg[],2,FALSE)</f>
        <v>243.58805563636361</v>
      </c>
      <c r="P4995">
        <f>VLOOKUP(TableOMP[[#This Row],[Label]],TableAvg[],3,FALSE)</f>
        <v>13.10794784598248</v>
      </c>
      <c r="Q4995">
        <f>TableOMP[[#This Row],[Avg]]-$U$2*TableOMP[[#This Row],[StdDev]]</f>
        <v>217.37215994439865</v>
      </c>
      <c r="R4995">
        <f>TableOMP[[#This Row],[Avg]]+$U$2*TableOMP[[#This Row],[StdDev]]</f>
        <v>269.80395132832859</v>
      </c>
      <c r="S4995">
        <v>0</v>
      </c>
    </row>
    <row r="4996" spans="1:19" hidden="1" x14ac:dyDescent="0.25">
      <c r="A4996" t="s">
        <v>16</v>
      </c>
      <c r="B4996">
        <v>10000</v>
      </c>
      <c r="C4996">
        <v>100</v>
      </c>
      <c r="D4996">
        <v>1</v>
      </c>
      <c r="E4996">
        <v>21</v>
      </c>
      <c r="F4996">
        <v>1</v>
      </c>
      <c r="G4996">
        <v>30.492281999999999</v>
      </c>
      <c r="H4996">
        <v>13.151942999999999</v>
      </c>
      <c r="I4996">
        <v>36.489803999999999</v>
      </c>
      <c r="J4996">
        <v>1.8244899999999999</v>
      </c>
      <c r="K4996" t="str">
        <f>MID(M4996,22,1)</f>
        <v>2</v>
      </c>
      <c r="L4996" t="s">
        <v>99</v>
      </c>
      <c r="M4996" t="s">
        <v>100</v>
      </c>
      <c r="N4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996">
        <f>VLOOKUP(TableOMP[[#This Row],[Label]],TableAvg[],2,FALSE)</f>
        <v>31.945945545454538</v>
      </c>
      <c r="P4996">
        <f>VLOOKUP(TableOMP[[#This Row],[Label]],TableAvg[],3,FALSE)</f>
        <v>0.80928593773568192</v>
      </c>
      <c r="Q4996">
        <f>TableOMP[[#This Row],[Avg]]-$U$2*TableOMP[[#This Row],[StdDev]]</f>
        <v>30.327373669983174</v>
      </c>
      <c r="R4996">
        <f>TableOMP[[#This Row],[Avg]]+$U$2*TableOMP[[#This Row],[StdDev]]</f>
        <v>33.564517420925903</v>
      </c>
      <c r="S4996">
        <f>IF(AND(TableOMP[[#This Row],[total_time]]&gt;=TableOMP[[#This Row],[Low]], TableOMP[[#This Row],[total_time]]&lt;=TableOMP[[#This Row],[High]]),1,0)</f>
        <v>1</v>
      </c>
    </row>
    <row r="4997" spans="1:19" hidden="1" x14ac:dyDescent="0.25">
      <c r="A4997" t="s">
        <v>16</v>
      </c>
      <c r="B4997">
        <v>10000</v>
      </c>
      <c r="C4997">
        <v>100</v>
      </c>
      <c r="D4997">
        <v>1</v>
      </c>
      <c r="E4997">
        <v>23</v>
      </c>
      <c r="F4997">
        <v>1</v>
      </c>
      <c r="G4997">
        <v>30.478456999999999</v>
      </c>
      <c r="H4997">
        <v>13.507720000000001</v>
      </c>
      <c r="I4997">
        <v>36.915866999999999</v>
      </c>
      <c r="J4997">
        <v>1.677994</v>
      </c>
      <c r="K4997" t="str">
        <f>MID(M4997,22,1)</f>
        <v>6</v>
      </c>
      <c r="L4997" t="s">
        <v>187</v>
      </c>
      <c r="M4997" t="s">
        <v>188</v>
      </c>
      <c r="N4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997">
        <f>VLOOKUP(TableOMP[[#This Row],[Label]],TableAvg[],2,FALSE)</f>
        <v>30.852577636363641</v>
      </c>
      <c r="P4997">
        <f>VLOOKUP(TableOMP[[#This Row],[Label]],TableAvg[],3,FALSE)</f>
        <v>0.86032267131310614</v>
      </c>
      <c r="Q4997">
        <f>TableOMP[[#This Row],[Avg]]-$U$2*TableOMP[[#This Row],[StdDev]]</f>
        <v>29.131932293737428</v>
      </c>
      <c r="R4997">
        <f>TableOMP[[#This Row],[Avg]]+$U$2*TableOMP[[#This Row],[StdDev]]</f>
        <v>32.573222978989854</v>
      </c>
      <c r="S4997">
        <f>IF(AND(TableOMP[[#This Row],[total_time]]&gt;=TableOMP[[#This Row],[Low]], TableOMP[[#This Row],[total_time]]&lt;=TableOMP[[#This Row],[High]]),1,0)</f>
        <v>1</v>
      </c>
    </row>
    <row r="4998" spans="1:19" hidden="1" x14ac:dyDescent="0.25">
      <c r="A4998" t="s">
        <v>16</v>
      </c>
      <c r="B4998">
        <v>10000</v>
      </c>
      <c r="C4998">
        <v>100</v>
      </c>
      <c r="D4998">
        <v>1</v>
      </c>
      <c r="E4998">
        <v>25</v>
      </c>
      <c r="F4998">
        <v>1</v>
      </c>
      <c r="G4998">
        <v>30.476417000000001</v>
      </c>
      <c r="H4998">
        <v>13.43796</v>
      </c>
      <c r="I4998">
        <v>47.747835000000002</v>
      </c>
      <c r="J4998">
        <v>1.989493</v>
      </c>
      <c r="K4998" t="str">
        <f>MID(M4998,22,1)</f>
        <v>2</v>
      </c>
      <c r="L4998" t="s">
        <v>211</v>
      </c>
      <c r="M4998" t="s">
        <v>212</v>
      </c>
      <c r="N4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4998">
        <f>VLOOKUP(TableOMP[[#This Row],[Label]],TableAvg[],2,FALSE)</f>
        <v>29.531173000000003</v>
      </c>
      <c r="P4998">
        <f>VLOOKUP(TableOMP[[#This Row],[Label]],TableAvg[],3,FALSE)</f>
        <v>0.73502955137668502</v>
      </c>
      <c r="Q4998">
        <f>TableOMP[[#This Row],[Avg]]-$U$2*TableOMP[[#This Row],[StdDev]]</f>
        <v>28.061113897246631</v>
      </c>
      <c r="R4998">
        <f>TableOMP[[#This Row],[Avg]]+$U$2*TableOMP[[#This Row],[StdDev]]</f>
        <v>31.001232102753374</v>
      </c>
      <c r="S4998">
        <f>IF(AND(TableOMP[[#This Row],[total_time]]&gt;=TableOMP[[#This Row],[Low]], TableOMP[[#This Row],[total_time]]&lt;=TableOMP[[#This Row],[High]]),1,0)</f>
        <v>1</v>
      </c>
    </row>
    <row r="4999" spans="1:19" hidden="1" x14ac:dyDescent="0.25">
      <c r="A4999" t="s">
        <v>12</v>
      </c>
      <c r="B4999">
        <v>10000</v>
      </c>
      <c r="C4999">
        <v>100</v>
      </c>
      <c r="D4999">
        <v>100000</v>
      </c>
      <c r="E4999">
        <v>57</v>
      </c>
      <c r="F4999">
        <v>1</v>
      </c>
      <c r="G4999">
        <v>252.809786</v>
      </c>
      <c r="H4999">
        <v>0.33620899999999998</v>
      </c>
      <c r="I4999">
        <v>9.1643889999999999</v>
      </c>
      <c r="J4999">
        <v>0.16364999999999999</v>
      </c>
      <c r="K4999" t="str">
        <f>MID(M4999,22,1)</f>
        <v>8</v>
      </c>
      <c r="L4999" t="s">
        <v>145</v>
      </c>
      <c r="M4999" t="s">
        <v>146</v>
      </c>
      <c r="N4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4999">
        <f>VLOOKUP(TableOMP[[#This Row],[Label]],TableAvg[],2,FALSE)</f>
        <v>264.42901463636366</v>
      </c>
      <c r="P4999">
        <f>VLOOKUP(TableOMP[[#This Row],[Label]],TableAvg[],3,FALSE)</f>
        <v>16.392927342576183</v>
      </c>
      <c r="Q4999">
        <f>TableOMP[[#This Row],[Avg]]-$U$2*TableOMP[[#This Row],[StdDev]]</f>
        <v>231.64315995121129</v>
      </c>
      <c r="R4999">
        <f>TableOMP[[#This Row],[Avg]]+$U$2*TableOMP[[#This Row],[StdDev]]</f>
        <v>297.21486932151601</v>
      </c>
      <c r="S4999">
        <v>0</v>
      </c>
    </row>
    <row r="5000" spans="1:19" hidden="1" x14ac:dyDescent="0.25">
      <c r="A5000" t="s">
        <v>12</v>
      </c>
      <c r="B5000">
        <v>10000</v>
      </c>
      <c r="C5000">
        <v>100</v>
      </c>
      <c r="D5000">
        <v>100000</v>
      </c>
      <c r="E5000">
        <v>56</v>
      </c>
      <c r="F5000">
        <v>1</v>
      </c>
      <c r="G5000">
        <v>252.73418899999999</v>
      </c>
      <c r="H5000">
        <v>0.26760499999999998</v>
      </c>
      <c r="I5000">
        <v>6.9377219999999999</v>
      </c>
      <c r="J5000">
        <v>0.12614</v>
      </c>
      <c r="K5000" t="str">
        <f>MID(M5000,22,1)</f>
        <v>8</v>
      </c>
      <c r="L5000" t="s">
        <v>145</v>
      </c>
      <c r="M5000" t="s">
        <v>146</v>
      </c>
      <c r="N5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5000">
        <f>VLOOKUP(TableOMP[[#This Row],[Label]],TableAvg[],2,FALSE)</f>
        <v>262.5329532727273</v>
      </c>
      <c r="P5000">
        <f>VLOOKUP(TableOMP[[#This Row],[Label]],TableAvg[],3,FALSE)</f>
        <v>14.232000696684695</v>
      </c>
      <c r="Q5000">
        <f>TableOMP[[#This Row],[Avg]]-$U$2*TableOMP[[#This Row],[StdDev]]</f>
        <v>234.06895187935791</v>
      </c>
      <c r="R5000">
        <f>TableOMP[[#This Row],[Avg]]+$U$2*TableOMP[[#This Row],[StdDev]]</f>
        <v>290.99695466609671</v>
      </c>
      <c r="S5000">
        <v>0</v>
      </c>
    </row>
    <row r="5001" spans="1:19" hidden="1" x14ac:dyDescent="0.25">
      <c r="A5001" t="s">
        <v>12</v>
      </c>
      <c r="B5001">
        <v>10000</v>
      </c>
      <c r="C5001">
        <v>100</v>
      </c>
      <c r="D5001">
        <v>100000</v>
      </c>
      <c r="E5001">
        <v>49</v>
      </c>
      <c r="F5001">
        <v>1</v>
      </c>
      <c r="G5001">
        <v>272.348589</v>
      </c>
      <c r="H5001">
        <v>0.26799600000000001</v>
      </c>
      <c r="I5001">
        <v>6.2279239999999998</v>
      </c>
      <c r="J5001">
        <v>0.129748</v>
      </c>
      <c r="K5001" t="str">
        <f>MID(M5001,22,1)</f>
        <v>4</v>
      </c>
      <c r="L5001" t="s">
        <v>167</v>
      </c>
      <c r="M5001" t="s">
        <v>168</v>
      </c>
      <c r="N5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001">
        <f>VLOOKUP(TableOMP[[#This Row],[Label]],TableAvg[],2,FALSE)</f>
        <v>254.74473200000003</v>
      </c>
      <c r="P5001">
        <f>VLOOKUP(TableOMP[[#This Row],[Label]],TableAvg[],3,FALSE)</f>
        <v>12.77783312795694</v>
      </c>
      <c r="Q5001">
        <f>TableOMP[[#This Row],[Avg]]-$U$2*TableOMP[[#This Row],[StdDev]]</f>
        <v>229.18906574408615</v>
      </c>
      <c r="R5001">
        <f>TableOMP[[#This Row],[Avg]]+$U$2*TableOMP[[#This Row],[StdDev]]</f>
        <v>280.30039825591393</v>
      </c>
      <c r="S5001">
        <v>0</v>
      </c>
    </row>
    <row r="5002" spans="1:19" hidden="1" x14ac:dyDescent="0.25">
      <c r="A5002" t="s">
        <v>16</v>
      </c>
      <c r="B5002">
        <v>10000</v>
      </c>
      <c r="C5002">
        <v>100</v>
      </c>
      <c r="D5002">
        <v>1</v>
      </c>
      <c r="E5002">
        <v>14</v>
      </c>
      <c r="F5002">
        <v>1</v>
      </c>
      <c r="G5002">
        <v>30.434512999999999</v>
      </c>
      <c r="H5002">
        <v>11.560632</v>
      </c>
      <c r="I5002">
        <v>13.631354</v>
      </c>
      <c r="J5002">
        <v>1.0485660000000001</v>
      </c>
      <c r="K5002" t="str">
        <f>MID(M5002,22,1)</f>
        <v>5</v>
      </c>
      <c r="L5002" t="s">
        <v>213</v>
      </c>
      <c r="M5002" t="s">
        <v>214</v>
      </c>
      <c r="N5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002">
        <f>VLOOKUP(TableOMP[[#This Row],[Label]],TableAvg[],2,FALSE)</f>
        <v>31.13006263636364</v>
      </c>
      <c r="P5002">
        <f>VLOOKUP(TableOMP[[#This Row],[Label]],TableAvg[],3,FALSE)</f>
        <v>0.83030307877764919</v>
      </c>
      <c r="Q5002">
        <f>TableOMP[[#This Row],[Avg]]-$U$2*TableOMP[[#This Row],[StdDev]]</f>
        <v>29.46945647880834</v>
      </c>
      <c r="R5002">
        <f>TableOMP[[#This Row],[Avg]]+$U$2*TableOMP[[#This Row],[StdDev]]</f>
        <v>32.79066879391894</v>
      </c>
      <c r="S5002">
        <f>IF(AND(TableOMP[[#This Row],[total_time]]&gt;=TableOMP[[#This Row],[Low]], TableOMP[[#This Row],[total_time]]&lt;=TableOMP[[#This Row],[High]]),1,0)</f>
        <v>1</v>
      </c>
    </row>
    <row r="5003" spans="1:19" hidden="1" x14ac:dyDescent="0.25">
      <c r="A5003" t="s">
        <v>12</v>
      </c>
      <c r="B5003">
        <v>10000</v>
      </c>
      <c r="C5003">
        <v>100</v>
      </c>
      <c r="D5003">
        <v>100000</v>
      </c>
      <c r="E5003">
        <v>49</v>
      </c>
      <c r="F5003">
        <v>1</v>
      </c>
      <c r="G5003">
        <v>284.715487</v>
      </c>
      <c r="H5003">
        <v>0.29308299999999998</v>
      </c>
      <c r="I5003">
        <v>7.057734</v>
      </c>
      <c r="J5003">
        <v>0.147036</v>
      </c>
      <c r="K5003" t="str">
        <f>MID(M5003,22,1)</f>
        <v>4</v>
      </c>
      <c r="L5003" t="s">
        <v>181</v>
      </c>
      <c r="M5003" t="s">
        <v>182</v>
      </c>
      <c r="N5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003">
        <f>VLOOKUP(TableOMP[[#This Row],[Label]],TableAvg[],2,FALSE)</f>
        <v>254.74473200000003</v>
      </c>
      <c r="P5003">
        <f>VLOOKUP(TableOMP[[#This Row],[Label]],TableAvg[],3,FALSE)</f>
        <v>12.77783312795694</v>
      </c>
      <c r="Q5003">
        <f>TableOMP[[#This Row],[Avg]]-$U$2*TableOMP[[#This Row],[StdDev]]</f>
        <v>229.18906574408615</v>
      </c>
      <c r="R5003">
        <f>TableOMP[[#This Row],[Avg]]+$U$2*TableOMP[[#This Row],[StdDev]]</f>
        <v>280.30039825591393</v>
      </c>
      <c r="S5003">
        <v>0</v>
      </c>
    </row>
    <row r="5004" spans="1:19" hidden="1" x14ac:dyDescent="0.25">
      <c r="A5004" t="s">
        <v>12</v>
      </c>
      <c r="B5004">
        <v>10000</v>
      </c>
      <c r="C5004">
        <v>100</v>
      </c>
      <c r="D5004">
        <v>100000</v>
      </c>
      <c r="E5004">
        <v>46</v>
      </c>
      <c r="F5004">
        <v>1</v>
      </c>
      <c r="G5004">
        <v>252.52884700000001</v>
      </c>
      <c r="H5004">
        <v>0.28860200000000003</v>
      </c>
      <c r="I5004">
        <v>7.3503410000000002</v>
      </c>
      <c r="J5004">
        <v>0.16334099999999999</v>
      </c>
      <c r="K5004" t="str">
        <f>MID(M5004,22,1)</f>
        <v>8</v>
      </c>
      <c r="L5004" t="s">
        <v>145</v>
      </c>
      <c r="M5004" t="s">
        <v>146</v>
      </c>
      <c r="N5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004">
        <f>VLOOKUP(TableOMP[[#This Row],[Label]],TableAvg[],2,FALSE)</f>
        <v>251.00351827272723</v>
      </c>
      <c r="P5004">
        <f>VLOOKUP(TableOMP[[#This Row],[Label]],TableAvg[],3,FALSE)</f>
        <v>12.170784861962527</v>
      </c>
      <c r="Q5004">
        <f>TableOMP[[#This Row],[Avg]]-$U$2*TableOMP[[#This Row],[StdDev]]</f>
        <v>226.66194854880217</v>
      </c>
      <c r="R5004">
        <f>TableOMP[[#This Row],[Avg]]+$U$2*TableOMP[[#This Row],[StdDev]]</f>
        <v>275.3450879966523</v>
      </c>
      <c r="S5004">
        <v>0</v>
      </c>
    </row>
    <row r="5005" spans="1:19" hidden="1" x14ac:dyDescent="0.25">
      <c r="A5005" t="s">
        <v>15</v>
      </c>
      <c r="B5005">
        <v>10000</v>
      </c>
      <c r="C5005">
        <v>100</v>
      </c>
      <c r="D5005">
        <v>1</v>
      </c>
      <c r="E5005">
        <v>10</v>
      </c>
      <c r="F5005">
        <v>1</v>
      </c>
      <c r="G5005">
        <v>30.432974999999999</v>
      </c>
      <c r="H5005">
        <v>11.681768</v>
      </c>
      <c r="I5005">
        <v>11.161111999999999</v>
      </c>
      <c r="J5005">
        <v>1.240124</v>
      </c>
      <c r="K5005" t="str">
        <f>MID(M5005,22,1)</f>
        <v>1</v>
      </c>
      <c r="L5005" t="s">
        <v>221</v>
      </c>
      <c r="M5005" t="s">
        <v>222</v>
      </c>
      <c r="N5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005">
        <f>VLOOKUP(TableOMP[[#This Row],[Label]],TableAvg[],2,FALSE)</f>
        <v>30.412464799999999</v>
      </c>
      <c r="P5005">
        <f>VLOOKUP(TableOMP[[#This Row],[Label]],TableAvg[],3,FALSE)</f>
        <v>0.72774818108976325</v>
      </c>
      <c r="Q5005">
        <f>TableOMP[[#This Row],[Avg]]-$U$2*TableOMP[[#This Row],[StdDev]]</f>
        <v>28.956968437820471</v>
      </c>
      <c r="R5005">
        <f>TableOMP[[#This Row],[Avg]]+$U$2*TableOMP[[#This Row],[StdDev]]</f>
        <v>31.867961162179526</v>
      </c>
      <c r="S5005">
        <f>IF(AND(TableOMP[[#This Row],[total_time]]&gt;=TableOMP[[#This Row],[Low]], TableOMP[[#This Row],[total_time]]&lt;=TableOMP[[#This Row],[High]]),1,0)</f>
        <v>1</v>
      </c>
    </row>
    <row r="5006" spans="1:19" hidden="1" x14ac:dyDescent="0.25">
      <c r="A5006" t="s">
        <v>16</v>
      </c>
      <c r="B5006">
        <v>10000</v>
      </c>
      <c r="C5006">
        <v>100</v>
      </c>
      <c r="D5006">
        <v>1</v>
      </c>
      <c r="E5006">
        <v>25</v>
      </c>
      <c r="F5006">
        <v>1</v>
      </c>
      <c r="G5006">
        <v>30.415181</v>
      </c>
      <c r="H5006">
        <v>14.132593999999999</v>
      </c>
      <c r="I5006">
        <v>70.561301</v>
      </c>
      <c r="J5006">
        <v>2.9400539999999999</v>
      </c>
      <c r="K5006" t="str">
        <f>MID(M5006,22,1)</f>
        <v>8</v>
      </c>
      <c r="L5006" t="s">
        <v>125</v>
      </c>
      <c r="M5006" t="s">
        <v>126</v>
      </c>
      <c r="N5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006">
        <f>VLOOKUP(TableOMP[[#This Row],[Label]],TableAvg[],2,FALSE)</f>
        <v>29.531173000000003</v>
      </c>
      <c r="P5006">
        <f>VLOOKUP(TableOMP[[#This Row],[Label]],TableAvg[],3,FALSE)</f>
        <v>0.73502955137668502</v>
      </c>
      <c r="Q5006">
        <f>TableOMP[[#This Row],[Avg]]-$U$2*TableOMP[[#This Row],[StdDev]]</f>
        <v>28.061113897246631</v>
      </c>
      <c r="R5006">
        <f>TableOMP[[#This Row],[Avg]]+$U$2*TableOMP[[#This Row],[StdDev]]</f>
        <v>31.001232102753374</v>
      </c>
      <c r="S5006">
        <f>IF(AND(TableOMP[[#This Row],[total_time]]&gt;=TableOMP[[#This Row],[Low]], TableOMP[[#This Row],[total_time]]&lt;=TableOMP[[#This Row],[High]]),1,0)</f>
        <v>1</v>
      </c>
    </row>
    <row r="5007" spans="1:19" hidden="1" x14ac:dyDescent="0.25">
      <c r="A5007" t="s">
        <v>16</v>
      </c>
      <c r="B5007">
        <v>10000</v>
      </c>
      <c r="C5007">
        <v>100</v>
      </c>
      <c r="D5007">
        <v>1</v>
      </c>
      <c r="E5007">
        <v>34</v>
      </c>
      <c r="F5007">
        <v>1</v>
      </c>
      <c r="G5007">
        <v>30.411798999999998</v>
      </c>
      <c r="H5007">
        <v>16.080924</v>
      </c>
      <c r="I5007">
        <v>128.8262</v>
      </c>
      <c r="J5007">
        <v>3.9038240000000002</v>
      </c>
      <c r="K5007" t="str">
        <f>MID(M5007,22,1)</f>
        <v>8</v>
      </c>
      <c r="L5007" t="s">
        <v>125</v>
      </c>
      <c r="M5007" t="s">
        <v>126</v>
      </c>
      <c r="N5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007">
        <f>VLOOKUP(TableOMP[[#This Row],[Label]],TableAvg[],2,FALSE)</f>
        <v>29.7518064</v>
      </c>
      <c r="P5007">
        <f>VLOOKUP(TableOMP[[#This Row],[Label]],TableAvg[],3,FALSE)</f>
        <v>0.59453817364826811</v>
      </c>
      <c r="Q5007">
        <f>TableOMP[[#This Row],[Avg]]-$U$2*TableOMP[[#This Row],[StdDev]]</f>
        <v>28.562730052703465</v>
      </c>
      <c r="R5007">
        <f>TableOMP[[#This Row],[Avg]]+$U$2*TableOMP[[#This Row],[StdDev]]</f>
        <v>30.940882747296534</v>
      </c>
      <c r="S5007">
        <f>IF(AND(TableOMP[[#This Row],[total_time]]&gt;=TableOMP[[#This Row],[Low]], TableOMP[[#This Row],[total_time]]&lt;=TableOMP[[#This Row],[High]]),1,0)</f>
        <v>1</v>
      </c>
    </row>
    <row r="5008" spans="1:19" hidden="1" x14ac:dyDescent="0.25">
      <c r="A5008" t="s">
        <v>16</v>
      </c>
      <c r="B5008">
        <v>10000</v>
      </c>
      <c r="C5008">
        <v>100</v>
      </c>
      <c r="D5008">
        <v>1</v>
      </c>
      <c r="E5008">
        <v>14</v>
      </c>
      <c r="F5008">
        <v>1</v>
      </c>
      <c r="G5008">
        <v>30.372596000000001</v>
      </c>
      <c r="H5008">
        <v>11.659879</v>
      </c>
      <c r="I5008">
        <v>13.681047</v>
      </c>
      <c r="J5008">
        <v>1.0523880000000001</v>
      </c>
      <c r="K5008" t="str">
        <f>MID(M5008,22,1)</f>
        <v>2</v>
      </c>
      <c r="L5008" t="s">
        <v>129</v>
      </c>
      <c r="M5008" t="s">
        <v>130</v>
      </c>
      <c r="N5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008">
        <f>VLOOKUP(TableOMP[[#This Row],[Label]],TableAvg[],2,FALSE)</f>
        <v>31.13006263636364</v>
      </c>
      <c r="P5008">
        <f>VLOOKUP(TableOMP[[#This Row],[Label]],TableAvg[],3,FALSE)</f>
        <v>0.83030307877764919</v>
      </c>
      <c r="Q5008">
        <f>TableOMP[[#This Row],[Avg]]-$U$2*TableOMP[[#This Row],[StdDev]]</f>
        <v>29.46945647880834</v>
      </c>
      <c r="R5008">
        <f>TableOMP[[#This Row],[Avg]]+$U$2*TableOMP[[#This Row],[StdDev]]</f>
        <v>32.79066879391894</v>
      </c>
      <c r="S5008">
        <f>IF(AND(TableOMP[[#This Row],[total_time]]&gt;=TableOMP[[#This Row],[Low]], TableOMP[[#This Row],[total_time]]&lt;=TableOMP[[#This Row],[High]]),1,0)</f>
        <v>1</v>
      </c>
    </row>
    <row r="5009" spans="1:19" hidden="1" x14ac:dyDescent="0.25">
      <c r="A5009" t="s">
        <v>12</v>
      </c>
      <c r="B5009">
        <v>10000</v>
      </c>
      <c r="C5009">
        <v>100</v>
      </c>
      <c r="D5009">
        <v>100000</v>
      </c>
      <c r="E5009">
        <v>50</v>
      </c>
      <c r="F5009">
        <v>1</v>
      </c>
      <c r="G5009">
        <v>286.226246</v>
      </c>
      <c r="H5009">
        <v>0.283775</v>
      </c>
      <c r="I5009">
        <v>6.7424239999999998</v>
      </c>
      <c r="J5009">
        <v>0.1376</v>
      </c>
      <c r="K5009" t="str">
        <f>MID(M5009,22,1)</f>
        <v>4</v>
      </c>
      <c r="L5009" t="s">
        <v>167</v>
      </c>
      <c r="M5009" t="s">
        <v>168</v>
      </c>
      <c r="N5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5009">
        <f>VLOOKUP(TableOMP[[#This Row],[Label]],TableAvg[],2,FALSE)</f>
        <v>258.1940320909091</v>
      </c>
      <c r="P5009">
        <f>VLOOKUP(TableOMP[[#This Row],[Label]],TableAvg[],3,FALSE)</f>
        <v>13.958808412903041</v>
      </c>
      <c r="Q5009">
        <f>TableOMP[[#This Row],[Avg]]-$U$2*TableOMP[[#This Row],[StdDev]]</f>
        <v>230.27641526510303</v>
      </c>
      <c r="R5009">
        <f>TableOMP[[#This Row],[Avg]]+$U$2*TableOMP[[#This Row],[StdDev]]</f>
        <v>286.11164891671518</v>
      </c>
      <c r="S5009">
        <v>0</v>
      </c>
    </row>
    <row r="5010" spans="1:19" hidden="1" x14ac:dyDescent="0.25">
      <c r="A5010" t="s">
        <v>12</v>
      </c>
      <c r="B5010">
        <v>10000</v>
      </c>
      <c r="C5010">
        <v>100</v>
      </c>
      <c r="D5010">
        <v>100000</v>
      </c>
      <c r="E5010">
        <v>25</v>
      </c>
      <c r="F5010">
        <v>1</v>
      </c>
      <c r="G5010">
        <v>227.43220299999999</v>
      </c>
      <c r="H5010">
        <v>0.208313</v>
      </c>
      <c r="I5010">
        <v>2.1909049999999999</v>
      </c>
      <c r="J5010">
        <v>9.1287999999999994E-2</v>
      </c>
      <c r="K5010" t="str">
        <f>MID(M5010,22,1)</f>
        <v>5</v>
      </c>
      <c r="L5010" t="s">
        <v>89</v>
      </c>
      <c r="M5010" t="s">
        <v>90</v>
      </c>
      <c r="N5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10">
        <f>VLOOKUP(TableOMP[[#This Row],[Label]],TableAvg[],2,FALSE)</f>
        <v>236.03428628571427</v>
      </c>
      <c r="P5010">
        <f>VLOOKUP(TableOMP[[#This Row],[Label]],TableAvg[],3,FALSE)</f>
        <v>3.7588135579410058</v>
      </c>
      <c r="Q5010">
        <f>TableOMP[[#This Row],[Avg]]-$U$2*TableOMP[[#This Row],[StdDev]]</f>
        <v>228.51665916983225</v>
      </c>
      <c r="R5010">
        <f>TableOMP[[#This Row],[Avg]]+$U$2*TableOMP[[#This Row],[StdDev]]</f>
        <v>243.55191340159629</v>
      </c>
      <c r="S5010">
        <f>IF(AND(TableOMP[[#This Row],[total_time]]&gt;=TableOMP[[#This Row],[Low]], TableOMP[[#This Row],[total_time]]&lt;=TableOMP[[#This Row],[High]]),1,0)</f>
        <v>0</v>
      </c>
    </row>
    <row r="5011" spans="1:19" hidden="1" x14ac:dyDescent="0.25">
      <c r="A5011" t="s">
        <v>15</v>
      </c>
      <c r="B5011">
        <v>10000</v>
      </c>
      <c r="C5011">
        <v>100</v>
      </c>
      <c r="D5011">
        <v>1</v>
      </c>
      <c r="E5011">
        <v>17</v>
      </c>
      <c r="F5011">
        <v>1</v>
      </c>
      <c r="G5011">
        <v>30.366700000000002</v>
      </c>
      <c r="H5011">
        <v>12.75756</v>
      </c>
      <c r="I5011">
        <v>33.380785000000003</v>
      </c>
      <c r="J5011">
        <v>2.0862989999999999</v>
      </c>
      <c r="K5011" t="str">
        <f>MID(M5011,22,1)</f>
        <v>6</v>
      </c>
      <c r="L5011" t="s">
        <v>63</v>
      </c>
      <c r="M5011" t="s">
        <v>64</v>
      </c>
      <c r="N5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011">
        <f>VLOOKUP(TableOMP[[#This Row],[Label]],TableAvg[],2,FALSE)</f>
        <v>29.646154599999996</v>
      </c>
      <c r="P5011">
        <f>VLOOKUP(TableOMP[[#This Row],[Label]],TableAvg[],3,FALSE)</f>
        <v>1.0708546290641572</v>
      </c>
      <c r="Q5011">
        <f>TableOMP[[#This Row],[Avg]]-$U$2*TableOMP[[#This Row],[StdDev]]</f>
        <v>27.50444534187168</v>
      </c>
      <c r="R5011">
        <f>TableOMP[[#This Row],[Avg]]+$U$2*TableOMP[[#This Row],[StdDev]]</f>
        <v>31.787863858128311</v>
      </c>
      <c r="S5011">
        <f>IF(AND(TableOMP[[#This Row],[total_time]]&gt;=TableOMP[[#This Row],[Low]], TableOMP[[#This Row],[total_time]]&lt;=TableOMP[[#This Row],[High]]),1,0)</f>
        <v>1</v>
      </c>
    </row>
    <row r="5012" spans="1:19" hidden="1" x14ac:dyDescent="0.25">
      <c r="A5012" t="s">
        <v>12</v>
      </c>
      <c r="B5012">
        <v>10000</v>
      </c>
      <c r="C5012">
        <v>100</v>
      </c>
      <c r="D5012">
        <v>100000</v>
      </c>
      <c r="E5012">
        <v>50</v>
      </c>
      <c r="F5012">
        <v>1</v>
      </c>
      <c r="G5012">
        <v>286.71481399999999</v>
      </c>
      <c r="H5012">
        <v>0.32008399999999998</v>
      </c>
      <c r="I5012">
        <v>8.6697539999999993</v>
      </c>
      <c r="J5012">
        <v>0.17693400000000001</v>
      </c>
      <c r="K5012" t="str">
        <f>MID(M5012,22,1)</f>
        <v>4</v>
      </c>
      <c r="L5012" t="s">
        <v>181</v>
      </c>
      <c r="M5012" t="s">
        <v>182</v>
      </c>
      <c r="N5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5012">
        <f>VLOOKUP(TableOMP[[#This Row],[Label]],TableAvg[],2,FALSE)</f>
        <v>258.1940320909091</v>
      </c>
      <c r="P5012">
        <f>VLOOKUP(TableOMP[[#This Row],[Label]],TableAvg[],3,FALSE)</f>
        <v>13.958808412903041</v>
      </c>
      <c r="Q5012">
        <f>TableOMP[[#This Row],[Avg]]-$U$2*TableOMP[[#This Row],[StdDev]]</f>
        <v>230.27641526510303</v>
      </c>
      <c r="R5012">
        <f>TableOMP[[#This Row],[Avg]]+$U$2*TableOMP[[#This Row],[StdDev]]</f>
        <v>286.11164891671518</v>
      </c>
      <c r="S5012">
        <v>0</v>
      </c>
    </row>
    <row r="5013" spans="1:19" hidden="1" x14ac:dyDescent="0.25">
      <c r="A5013" t="s">
        <v>15</v>
      </c>
      <c r="B5013">
        <v>10000</v>
      </c>
      <c r="C5013">
        <v>100</v>
      </c>
      <c r="D5013">
        <v>1</v>
      </c>
      <c r="E5013">
        <v>10</v>
      </c>
      <c r="F5013">
        <v>1</v>
      </c>
      <c r="G5013">
        <v>30.294167000000002</v>
      </c>
      <c r="H5013">
        <v>11.531974999999999</v>
      </c>
      <c r="I5013">
        <v>10.738844</v>
      </c>
      <c r="J5013">
        <v>1.1932050000000001</v>
      </c>
      <c r="K5013" t="str">
        <f>MID(M5013,22,1)</f>
        <v>4</v>
      </c>
      <c r="L5013" t="s">
        <v>43</v>
      </c>
      <c r="M5013" t="s">
        <v>44</v>
      </c>
      <c r="N5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013">
        <f>VLOOKUP(TableOMP[[#This Row],[Label]],TableAvg[],2,FALSE)</f>
        <v>30.412464799999999</v>
      </c>
      <c r="P5013">
        <f>VLOOKUP(TableOMP[[#This Row],[Label]],TableAvg[],3,FALSE)</f>
        <v>0.72774818108976325</v>
      </c>
      <c r="Q5013">
        <f>TableOMP[[#This Row],[Avg]]-$U$2*TableOMP[[#This Row],[StdDev]]</f>
        <v>28.956968437820471</v>
      </c>
      <c r="R5013">
        <f>TableOMP[[#This Row],[Avg]]+$U$2*TableOMP[[#This Row],[StdDev]]</f>
        <v>31.867961162179526</v>
      </c>
      <c r="S5013">
        <f>IF(AND(TableOMP[[#This Row],[total_time]]&gt;=TableOMP[[#This Row],[Low]], TableOMP[[#This Row],[total_time]]&lt;=TableOMP[[#This Row],[High]]),1,0)</f>
        <v>1</v>
      </c>
    </row>
    <row r="5014" spans="1:19" hidden="1" x14ac:dyDescent="0.25">
      <c r="A5014" t="s">
        <v>12</v>
      </c>
      <c r="B5014">
        <v>10000</v>
      </c>
      <c r="C5014">
        <v>100</v>
      </c>
      <c r="D5014">
        <v>100000</v>
      </c>
      <c r="E5014">
        <v>54</v>
      </c>
      <c r="F5014">
        <v>1</v>
      </c>
      <c r="G5014">
        <v>251.195943</v>
      </c>
      <c r="H5014">
        <v>0.38785999999999998</v>
      </c>
      <c r="I5014">
        <v>12.045598999999999</v>
      </c>
      <c r="J5014">
        <v>0.227275</v>
      </c>
      <c r="K5014" t="str">
        <f>MID(M5014,22,1)</f>
        <v>8</v>
      </c>
      <c r="L5014" t="s">
        <v>145</v>
      </c>
      <c r="M5014" t="s">
        <v>146</v>
      </c>
      <c r="N5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5014">
        <f>VLOOKUP(TableOMP[[#This Row],[Label]],TableAvg[],2,FALSE)</f>
        <v>259.97654699999998</v>
      </c>
      <c r="P5014">
        <f>VLOOKUP(TableOMP[[#This Row],[Label]],TableAvg[],3,FALSE)</f>
        <v>16.458383413072017</v>
      </c>
      <c r="Q5014">
        <f>TableOMP[[#This Row],[Avg]]-$U$2*TableOMP[[#This Row],[StdDev]]</f>
        <v>227.05978017385596</v>
      </c>
      <c r="R5014">
        <f>TableOMP[[#This Row],[Avg]]+$U$2*TableOMP[[#This Row],[StdDev]]</f>
        <v>292.89331382614404</v>
      </c>
      <c r="S5014">
        <v>0</v>
      </c>
    </row>
    <row r="5015" spans="1:19" hidden="1" x14ac:dyDescent="0.25">
      <c r="A5015" t="s">
        <v>12</v>
      </c>
      <c r="B5015">
        <v>10000</v>
      </c>
      <c r="C5015">
        <v>100</v>
      </c>
      <c r="D5015">
        <v>100000</v>
      </c>
      <c r="E5015">
        <v>45</v>
      </c>
      <c r="F5015">
        <v>1</v>
      </c>
      <c r="G5015">
        <v>251.168781</v>
      </c>
      <c r="H5015">
        <v>0.25974199999999997</v>
      </c>
      <c r="I5015">
        <v>6.2078379999999997</v>
      </c>
      <c r="J5015">
        <v>0.14108699999999999</v>
      </c>
      <c r="K5015" t="str">
        <f>MID(M5015,22,1)</f>
        <v>8</v>
      </c>
      <c r="L5015" t="s">
        <v>145</v>
      </c>
      <c r="M5015" t="s">
        <v>146</v>
      </c>
      <c r="N5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015">
        <f>VLOOKUP(TableOMP[[#This Row],[Label]],TableAvg[],2,FALSE)</f>
        <v>249.26928381818186</v>
      </c>
      <c r="P5015">
        <f>VLOOKUP(TableOMP[[#This Row],[Label]],TableAvg[],3,FALSE)</f>
        <v>12.25470786093611</v>
      </c>
      <c r="Q5015">
        <f>TableOMP[[#This Row],[Avg]]-$U$2*TableOMP[[#This Row],[StdDev]]</f>
        <v>224.75986809630965</v>
      </c>
      <c r="R5015">
        <f>TableOMP[[#This Row],[Avg]]+$U$2*TableOMP[[#This Row],[StdDev]]</f>
        <v>273.77869954005411</v>
      </c>
      <c r="S5015">
        <v>0</v>
      </c>
    </row>
    <row r="5016" spans="1:19" hidden="1" x14ac:dyDescent="0.25">
      <c r="A5016" t="s">
        <v>12</v>
      </c>
      <c r="B5016">
        <v>10000</v>
      </c>
      <c r="C5016">
        <v>100</v>
      </c>
      <c r="D5016">
        <v>100000</v>
      </c>
      <c r="E5016">
        <v>1</v>
      </c>
      <c r="F5016">
        <v>1</v>
      </c>
      <c r="G5016">
        <v>227.00185300000001</v>
      </c>
      <c r="H5016">
        <v>0.24238100000000001</v>
      </c>
      <c r="I5016">
        <v>0</v>
      </c>
      <c r="J5016">
        <v>0</v>
      </c>
      <c r="K5016" t="str">
        <f>MID(M5016,22,1)</f>
        <v>2</v>
      </c>
      <c r="L5016" t="s">
        <v>91</v>
      </c>
      <c r="M5016" t="s">
        <v>92</v>
      </c>
      <c r="N5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16">
        <f>VLOOKUP(TableOMP[[#This Row],[Label]],TableAvg[],2,FALSE)</f>
        <v>235.64413500000001</v>
      </c>
      <c r="P5016">
        <f>VLOOKUP(TableOMP[[#This Row],[Label]],TableAvg[],3,FALSE)</f>
        <v>3.865500992764539</v>
      </c>
      <c r="Q5016">
        <f>TableOMP[[#This Row],[Avg]]-$U$2*TableOMP[[#This Row],[StdDev]]</f>
        <v>227.91313301447093</v>
      </c>
      <c r="R5016">
        <f>TableOMP[[#This Row],[Avg]]+$U$2*TableOMP[[#This Row],[StdDev]]</f>
        <v>243.37513698552908</v>
      </c>
      <c r="S5016">
        <f>IF(AND(TableOMP[[#This Row],[total_time]]&gt;=TableOMP[[#This Row],[Low]], TableOMP[[#This Row],[total_time]]&lt;=TableOMP[[#This Row],[High]]),1,0)</f>
        <v>0</v>
      </c>
    </row>
    <row r="5017" spans="1:19" hidden="1" x14ac:dyDescent="0.25">
      <c r="A5017" t="s">
        <v>15</v>
      </c>
      <c r="B5017">
        <v>10000</v>
      </c>
      <c r="C5017">
        <v>100</v>
      </c>
      <c r="D5017">
        <v>1</v>
      </c>
      <c r="E5017">
        <v>18</v>
      </c>
      <c r="F5017">
        <v>1</v>
      </c>
      <c r="G5017">
        <v>30.273852999999999</v>
      </c>
      <c r="H5017">
        <v>14.275093</v>
      </c>
      <c r="I5017">
        <v>31.99952</v>
      </c>
      <c r="J5017">
        <v>1.882325</v>
      </c>
      <c r="K5017" t="str">
        <f>MID(M5017,22,1)</f>
        <v>4</v>
      </c>
      <c r="L5017" t="s">
        <v>43</v>
      </c>
      <c r="M5017" t="s">
        <v>44</v>
      </c>
      <c r="N5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017">
        <f>VLOOKUP(TableOMP[[#This Row],[Label]],TableAvg[],2,FALSE)</f>
        <v>29.136147199999996</v>
      </c>
      <c r="P5017">
        <f>VLOOKUP(TableOMP[[#This Row],[Label]],TableAvg[],3,FALSE)</f>
        <v>1.0307427110270466</v>
      </c>
      <c r="Q5017">
        <f>TableOMP[[#This Row],[Avg]]-$U$2*TableOMP[[#This Row],[StdDev]]</f>
        <v>27.074661777945902</v>
      </c>
      <c r="R5017">
        <f>TableOMP[[#This Row],[Avg]]+$U$2*TableOMP[[#This Row],[StdDev]]</f>
        <v>31.19763262205409</v>
      </c>
      <c r="S5017">
        <f>IF(AND(TableOMP[[#This Row],[total_time]]&gt;=TableOMP[[#This Row],[Low]], TableOMP[[#This Row],[total_time]]&lt;=TableOMP[[#This Row],[High]]),1,0)</f>
        <v>1</v>
      </c>
    </row>
    <row r="5018" spans="1:19" hidden="1" x14ac:dyDescent="0.25">
      <c r="A5018" t="s">
        <v>16</v>
      </c>
      <c r="B5018">
        <v>10000</v>
      </c>
      <c r="C5018">
        <v>100</v>
      </c>
      <c r="D5018">
        <v>1</v>
      </c>
      <c r="E5018">
        <v>24</v>
      </c>
      <c r="F5018">
        <v>1</v>
      </c>
      <c r="G5018">
        <v>30.2394</v>
      </c>
      <c r="H5018">
        <v>13.632548</v>
      </c>
      <c r="I5018">
        <v>52.119190000000003</v>
      </c>
      <c r="J5018">
        <v>2.2660520000000002</v>
      </c>
      <c r="K5018" t="str">
        <f>MID(M5018,22,1)</f>
        <v>6</v>
      </c>
      <c r="L5018" t="s">
        <v>79</v>
      </c>
      <c r="M5018" t="s">
        <v>80</v>
      </c>
      <c r="N5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018">
        <f>VLOOKUP(TableOMP[[#This Row],[Label]],TableAvg[],2,FALSE)</f>
        <v>29.907702363636361</v>
      </c>
      <c r="P5018">
        <f>VLOOKUP(TableOMP[[#This Row],[Label]],TableAvg[],3,FALSE)</f>
        <v>1.4409196911816675</v>
      </c>
      <c r="Q5018">
        <f>TableOMP[[#This Row],[Avg]]-$U$2*TableOMP[[#This Row],[StdDev]]</f>
        <v>27.025862981273026</v>
      </c>
      <c r="R5018">
        <f>TableOMP[[#This Row],[Avg]]+$U$2*TableOMP[[#This Row],[StdDev]]</f>
        <v>32.789541745999699</v>
      </c>
      <c r="S5018">
        <f>IF(AND(TableOMP[[#This Row],[total_time]]&gt;=TableOMP[[#This Row],[Low]], TableOMP[[#This Row],[total_time]]&lt;=TableOMP[[#This Row],[High]]),1,0)</f>
        <v>1</v>
      </c>
    </row>
    <row r="5019" spans="1:19" hidden="1" x14ac:dyDescent="0.25">
      <c r="A5019" t="s">
        <v>15</v>
      </c>
      <c r="B5019">
        <v>10000</v>
      </c>
      <c r="C5019">
        <v>100</v>
      </c>
      <c r="D5019">
        <v>1</v>
      </c>
      <c r="E5019">
        <v>10</v>
      </c>
      <c r="F5019">
        <v>1</v>
      </c>
      <c r="G5019">
        <v>30.234076000000002</v>
      </c>
      <c r="H5019">
        <v>11.447903999999999</v>
      </c>
      <c r="I5019">
        <v>10.386938000000001</v>
      </c>
      <c r="J5019">
        <v>1.154104</v>
      </c>
      <c r="K5019" t="str">
        <f>MID(M5019,22,1)</f>
        <v>1</v>
      </c>
      <c r="L5019" t="s">
        <v>221</v>
      </c>
      <c r="M5019" t="s">
        <v>222</v>
      </c>
      <c r="N5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019">
        <f>VLOOKUP(TableOMP[[#This Row],[Label]],TableAvg[],2,FALSE)</f>
        <v>30.412464799999999</v>
      </c>
      <c r="P5019">
        <f>VLOOKUP(TableOMP[[#This Row],[Label]],TableAvg[],3,FALSE)</f>
        <v>0.72774818108976325</v>
      </c>
      <c r="Q5019">
        <f>TableOMP[[#This Row],[Avg]]-$U$2*TableOMP[[#This Row],[StdDev]]</f>
        <v>28.956968437820471</v>
      </c>
      <c r="R5019">
        <f>TableOMP[[#This Row],[Avg]]+$U$2*TableOMP[[#This Row],[StdDev]]</f>
        <v>31.867961162179526</v>
      </c>
      <c r="S5019">
        <f>IF(AND(TableOMP[[#This Row],[total_time]]&gt;=TableOMP[[#This Row],[Low]], TableOMP[[#This Row],[total_time]]&lt;=TableOMP[[#This Row],[High]]),1,0)</f>
        <v>1</v>
      </c>
    </row>
    <row r="5020" spans="1:19" hidden="1" x14ac:dyDescent="0.25">
      <c r="A5020" t="s">
        <v>12</v>
      </c>
      <c r="B5020">
        <v>10000</v>
      </c>
      <c r="C5020">
        <v>100</v>
      </c>
      <c r="D5020">
        <v>100000</v>
      </c>
      <c r="E5020">
        <v>5</v>
      </c>
      <c r="F5020">
        <v>1</v>
      </c>
      <c r="G5020">
        <v>227.375192</v>
      </c>
      <c r="H5020">
        <v>0.20508499999999999</v>
      </c>
      <c r="I5020">
        <v>0.38855200000000001</v>
      </c>
      <c r="J5020">
        <v>9.7138000000000002E-2</v>
      </c>
      <c r="K5020" t="str">
        <f>MID(M5020,22,1)</f>
        <v>2</v>
      </c>
      <c r="L5020" t="s">
        <v>91</v>
      </c>
      <c r="M5020" t="s">
        <v>92</v>
      </c>
      <c r="N5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20">
        <f>VLOOKUP(TableOMP[[#This Row],[Label]],TableAvg[],2,FALSE)</f>
        <v>236.48793600000002</v>
      </c>
      <c r="P5020">
        <f>VLOOKUP(TableOMP[[#This Row],[Label]],TableAvg[],3,FALSE)</f>
        <v>3.7203949853813452</v>
      </c>
      <c r="Q5020">
        <f>TableOMP[[#This Row],[Avg]]-$U$2*TableOMP[[#This Row],[StdDev]]</f>
        <v>229.04714602923733</v>
      </c>
      <c r="R5020">
        <f>TableOMP[[#This Row],[Avg]]+$U$2*TableOMP[[#This Row],[StdDev]]</f>
        <v>243.92872597076271</v>
      </c>
      <c r="S5020">
        <f>IF(AND(TableOMP[[#This Row],[total_time]]&gt;=TableOMP[[#This Row],[Low]], TableOMP[[#This Row],[total_time]]&lt;=TableOMP[[#This Row],[High]]),1,0)</f>
        <v>0</v>
      </c>
    </row>
    <row r="5021" spans="1:19" hidden="1" x14ac:dyDescent="0.25">
      <c r="A5021" t="s">
        <v>12</v>
      </c>
      <c r="B5021">
        <v>10000</v>
      </c>
      <c r="C5021">
        <v>100</v>
      </c>
      <c r="D5021">
        <v>100000</v>
      </c>
      <c r="E5021">
        <v>60</v>
      </c>
      <c r="F5021">
        <v>1</v>
      </c>
      <c r="G5021">
        <v>286.87395299999997</v>
      </c>
      <c r="H5021">
        <v>0.28839300000000001</v>
      </c>
      <c r="I5021">
        <v>8.3752840000000006</v>
      </c>
      <c r="J5021">
        <v>0.141954</v>
      </c>
      <c r="K5021" t="str">
        <f>MID(M5021,22,1)</f>
        <v>4</v>
      </c>
      <c r="L5021" t="s">
        <v>181</v>
      </c>
      <c r="M5021" t="s">
        <v>182</v>
      </c>
      <c r="N5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5021">
        <f>VLOOKUP(TableOMP[[#This Row],[Label]],TableAvg[],2,FALSE)</f>
        <v>266.05707299999995</v>
      </c>
      <c r="P5021">
        <f>VLOOKUP(TableOMP[[#This Row],[Label]],TableAvg[],3,FALSE)</f>
        <v>13.46803861215327</v>
      </c>
      <c r="Q5021">
        <f>TableOMP[[#This Row],[Avg]]-$U$2*TableOMP[[#This Row],[StdDev]]</f>
        <v>239.12099577569342</v>
      </c>
      <c r="R5021">
        <f>TableOMP[[#This Row],[Avg]]+$U$2*TableOMP[[#This Row],[StdDev]]</f>
        <v>292.99315022430648</v>
      </c>
      <c r="S5021">
        <v>0</v>
      </c>
    </row>
    <row r="5022" spans="1:19" hidden="1" x14ac:dyDescent="0.25">
      <c r="A5022" t="s">
        <v>15</v>
      </c>
      <c r="B5022">
        <v>10000</v>
      </c>
      <c r="C5022">
        <v>100</v>
      </c>
      <c r="D5022">
        <v>1</v>
      </c>
      <c r="E5022">
        <v>19</v>
      </c>
      <c r="F5022">
        <v>1</v>
      </c>
      <c r="G5022">
        <v>30.201105999999999</v>
      </c>
      <c r="H5022">
        <v>13.522321</v>
      </c>
      <c r="I5022">
        <v>38.488939999999999</v>
      </c>
      <c r="J5022">
        <v>2.138274</v>
      </c>
      <c r="K5022" t="str">
        <f>MID(M5022,22,1)</f>
        <v>4</v>
      </c>
      <c r="L5022" t="s">
        <v>43</v>
      </c>
      <c r="M5022" t="s">
        <v>44</v>
      </c>
      <c r="N5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022">
        <f>VLOOKUP(TableOMP[[#This Row],[Label]],TableAvg[],2,FALSE)</f>
        <v>28.395312133333334</v>
      </c>
      <c r="P5022">
        <f>VLOOKUP(TableOMP[[#This Row],[Label]],TableAvg[],3,FALSE)</f>
        <v>0.90368940206578185</v>
      </c>
      <c r="Q5022">
        <f>TableOMP[[#This Row],[Avg]]-$U$2*TableOMP[[#This Row],[StdDev]]</f>
        <v>26.587933329201771</v>
      </c>
      <c r="R5022">
        <f>TableOMP[[#This Row],[Avg]]+$U$2*TableOMP[[#This Row],[StdDev]]</f>
        <v>30.202690937464897</v>
      </c>
      <c r="S5022">
        <f>IF(AND(TableOMP[[#This Row],[total_time]]&gt;=TableOMP[[#This Row],[Low]], TableOMP[[#This Row],[total_time]]&lt;=TableOMP[[#This Row],[High]]),1,0)</f>
        <v>1</v>
      </c>
    </row>
    <row r="5023" spans="1:19" hidden="1" x14ac:dyDescent="0.25">
      <c r="A5023" t="s">
        <v>16</v>
      </c>
      <c r="B5023">
        <v>10000</v>
      </c>
      <c r="C5023">
        <v>100</v>
      </c>
      <c r="D5023">
        <v>1</v>
      </c>
      <c r="E5023">
        <v>22</v>
      </c>
      <c r="F5023">
        <v>1</v>
      </c>
      <c r="G5023">
        <v>30.191659000000001</v>
      </c>
      <c r="H5023">
        <v>13.107129</v>
      </c>
      <c r="I5023">
        <v>42.713932999999997</v>
      </c>
      <c r="J5023">
        <v>2.0339969999999998</v>
      </c>
      <c r="K5023" t="str">
        <f>MID(M5023,22,1)</f>
        <v>5</v>
      </c>
      <c r="L5023" t="s">
        <v>213</v>
      </c>
      <c r="M5023" t="s">
        <v>214</v>
      </c>
      <c r="N5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023">
        <f>VLOOKUP(TableOMP[[#This Row],[Label]],TableAvg[],2,FALSE)</f>
        <v>31.137478818181819</v>
      </c>
      <c r="P5023">
        <f>VLOOKUP(TableOMP[[#This Row],[Label]],TableAvg[],3,FALSE)</f>
        <v>0.60061049642654196</v>
      </c>
      <c r="Q5023">
        <f>TableOMP[[#This Row],[Avg]]-$U$2*TableOMP[[#This Row],[StdDev]]</f>
        <v>29.936257825328735</v>
      </c>
      <c r="R5023">
        <f>TableOMP[[#This Row],[Avg]]+$U$2*TableOMP[[#This Row],[StdDev]]</f>
        <v>32.3386998110349</v>
      </c>
      <c r="S5023">
        <f>IF(AND(TableOMP[[#This Row],[total_time]]&gt;=TableOMP[[#This Row],[Low]], TableOMP[[#This Row],[total_time]]&lt;=TableOMP[[#This Row],[High]]),1,0)</f>
        <v>1</v>
      </c>
    </row>
    <row r="5024" spans="1:19" hidden="1" x14ac:dyDescent="0.25">
      <c r="A5024" t="s">
        <v>15</v>
      </c>
      <c r="B5024">
        <v>10000</v>
      </c>
      <c r="C5024">
        <v>100</v>
      </c>
      <c r="D5024">
        <v>1</v>
      </c>
      <c r="E5024">
        <v>11</v>
      </c>
      <c r="F5024">
        <v>1</v>
      </c>
      <c r="G5024">
        <v>30.184038999999999</v>
      </c>
      <c r="H5024">
        <v>13.027314000000001</v>
      </c>
      <c r="I5024">
        <v>12.149896999999999</v>
      </c>
      <c r="J5024">
        <v>1.21499</v>
      </c>
      <c r="K5024" t="str">
        <f>MID(M5024,22,1)</f>
        <v>4</v>
      </c>
      <c r="L5024" t="s">
        <v>209</v>
      </c>
      <c r="M5024" t="s">
        <v>210</v>
      </c>
      <c r="N5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024">
        <f>VLOOKUP(TableOMP[[#This Row],[Label]],TableAvg[],2,FALSE)</f>
        <v>28.982091466666663</v>
      </c>
      <c r="P5024">
        <f>VLOOKUP(TableOMP[[#This Row],[Label]],TableAvg[],3,FALSE)</f>
        <v>0.63499078867073755</v>
      </c>
      <c r="Q5024">
        <f>TableOMP[[#This Row],[Avg]]-$U$2*TableOMP[[#This Row],[StdDev]]</f>
        <v>27.712109889325188</v>
      </c>
      <c r="R5024">
        <f>TableOMP[[#This Row],[Avg]]+$U$2*TableOMP[[#This Row],[StdDev]]</f>
        <v>30.252073044008139</v>
      </c>
      <c r="S5024">
        <f>IF(AND(TableOMP[[#This Row],[total_time]]&gt;=TableOMP[[#This Row],[Low]], TableOMP[[#This Row],[total_time]]&lt;=TableOMP[[#This Row],[High]]),1,0)</f>
        <v>1</v>
      </c>
    </row>
    <row r="5025" spans="1:19" hidden="1" x14ac:dyDescent="0.25">
      <c r="A5025" t="s">
        <v>12</v>
      </c>
      <c r="B5025">
        <v>10000</v>
      </c>
      <c r="C5025">
        <v>100</v>
      </c>
      <c r="D5025">
        <v>100000</v>
      </c>
      <c r="E5025">
        <v>52</v>
      </c>
      <c r="F5025">
        <v>1</v>
      </c>
      <c r="G5025">
        <v>249.611097</v>
      </c>
      <c r="H5025">
        <v>0.26688400000000001</v>
      </c>
      <c r="I5025">
        <v>6.9565089999999996</v>
      </c>
      <c r="J5025">
        <v>0.136402</v>
      </c>
      <c r="K5025" t="str">
        <f>MID(M5025,22,1)</f>
        <v>8</v>
      </c>
      <c r="L5025" t="s">
        <v>145</v>
      </c>
      <c r="M5025" t="s">
        <v>146</v>
      </c>
      <c r="N5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025">
        <f>VLOOKUP(TableOMP[[#This Row],[Label]],TableAvg[],2,FALSE)</f>
        <v>257.05799754545455</v>
      </c>
      <c r="P5025">
        <f>VLOOKUP(TableOMP[[#This Row],[Label]],TableAvg[],3,FALSE)</f>
        <v>9.9125051352846771</v>
      </c>
      <c r="Q5025">
        <f>TableOMP[[#This Row],[Avg]]-$U$2*TableOMP[[#This Row],[StdDev]]</f>
        <v>237.2329872748852</v>
      </c>
      <c r="R5025">
        <f>TableOMP[[#This Row],[Avg]]+$U$2*TableOMP[[#This Row],[StdDev]]</f>
        <v>276.88300781602391</v>
      </c>
      <c r="S5025">
        <v>0</v>
      </c>
    </row>
    <row r="5026" spans="1:19" hidden="1" x14ac:dyDescent="0.25">
      <c r="A5026" t="s">
        <v>15</v>
      </c>
      <c r="B5026">
        <v>10000</v>
      </c>
      <c r="C5026">
        <v>100</v>
      </c>
      <c r="D5026">
        <v>1</v>
      </c>
      <c r="E5026">
        <v>16</v>
      </c>
      <c r="F5026">
        <v>1</v>
      </c>
      <c r="G5026">
        <v>30.141708000000001</v>
      </c>
      <c r="H5026">
        <v>12.662272</v>
      </c>
      <c r="I5026">
        <v>34.103605000000002</v>
      </c>
      <c r="J5026">
        <v>2.273574</v>
      </c>
      <c r="K5026" t="str">
        <f>MID(M5026,22,1)</f>
        <v>1</v>
      </c>
      <c r="L5026" t="s">
        <v>221</v>
      </c>
      <c r="M5026" t="s">
        <v>222</v>
      </c>
      <c r="N5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5026">
        <f>VLOOKUP(TableOMP[[#This Row],[Label]],TableAvg[],2,FALSE)</f>
        <v>30.654017133333337</v>
      </c>
      <c r="P5026">
        <f>VLOOKUP(TableOMP[[#This Row],[Label]],TableAvg[],3,FALSE)</f>
        <v>0.98892203942372325</v>
      </c>
      <c r="Q5026">
        <f>TableOMP[[#This Row],[Avg]]-$U$2*TableOMP[[#This Row],[StdDev]]</f>
        <v>28.67617305448589</v>
      </c>
      <c r="R5026">
        <f>TableOMP[[#This Row],[Avg]]+$U$2*TableOMP[[#This Row],[StdDev]]</f>
        <v>32.63186121218078</v>
      </c>
      <c r="S5026">
        <f>IF(AND(TableOMP[[#This Row],[total_time]]&gt;=TableOMP[[#This Row],[Low]], TableOMP[[#This Row],[total_time]]&lt;=TableOMP[[#This Row],[High]]),1,0)</f>
        <v>1</v>
      </c>
    </row>
    <row r="5027" spans="1:19" hidden="1" x14ac:dyDescent="0.25">
      <c r="A5027" t="s">
        <v>12</v>
      </c>
      <c r="B5027">
        <v>10000</v>
      </c>
      <c r="C5027">
        <v>100</v>
      </c>
      <c r="D5027">
        <v>100000</v>
      </c>
      <c r="E5027">
        <v>46</v>
      </c>
      <c r="F5027">
        <v>1</v>
      </c>
      <c r="G5027">
        <v>279.96429999999998</v>
      </c>
      <c r="H5027">
        <v>0.23943500000000001</v>
      </c>
      <c r="I5027">
        <v>5.3089250000000003</v>
      </c>
      <c r="J5027">
        <v>0.117976</v>
      </c>
      <c r="K5027" t="str">
        <f>MID(M5027,22,1)</f>
        <v>4</v>
      </c>
      <c r="L5027" t="s">
        <v>167</v>
      </c>
      <c r="M5027" t="s">
        <v>168</v>
      </c>
      <c r="N5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027">
        <f>VLOOKUP(TableOMP[[#This Row],[Label]],TableAvg[],2,FALSE)</f>
        <v>251.00351827272723</v>
      </c>
      <c r="P5027">
        <f>VLOOKUP(TableOMP[[#This Row],[Label]],TableAvg[],3,FALSE)</f>
        <v>12.170784861962527</v>
      </c>
      <c r="Q5027">
        <f>TableOMP[[#This Row],[Avg]]-$U$2*TableOMP[[#This Row],[StdDev]]</f>
        <v>226.66194854880217</v>
      </c>
      <c r="R5027">
        <f>TableOMP[[#This Row],[Avg]]+$U$2*TableOMP[[#This Row],[StdDev]]</f>
        <v>275.3450879966523</v>
      </c>
      <c r="S5027">
        <v>0</v>
      </c>
    </row>
    <row r="5028" spans="1:19" hidden="1" x14ac:dyDescent="0.25">
      <c r="A5028" t="s">
        <v>16</v>
      </c>
      <c r="B5028">
        <v>10000</v>
      </c>
      <c r="C5028">
        <v>100</v>
      </c>
      <c r="D5028">
        <v>1</v>
      </c>
      <c r="E5028">
        <v>23</v>
      </c>
      <c r="F5028">
        <v>1</v>
      </c>
      <c r="G5028">
        <v>30.139479999999999</v>
      </c>
      <c r="H5028">
        <v>12.914812</v>
      </c>
      <c r="I5028">
        <v>26.379076000000001</v>
      </c>
      <c r="J5028">
        <v>1.199049</v>
      </c>
      <c r="K5028" t="str">
        <f>MID(M5028,22,1)</f>
        <v>2</v>
      </c>
      <c r="L5028" t="s">
        <v>211</v>
      </c>
      <c r="M5028" t="s">
        <v>212</v>
      </c>
      <c r="N5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028">
        <f>VLOOKUP(TableOMP[[#This Row],[Label]],TableAvg[],2,FALSE)</f>
        <v>30.852577636363641</v>
      </c>
      <c r="P5028">
        <f>VLOOKUP(TableOMP[[#This Row],[Label]],TableAvg[],3,FALSE)</f>
        <v>0.86032267131310614</v>
      </c>
      <c r="Q5028">
        <f>TableOMP[[#This Row],[Avg]]-$U$2*TableOMP[[#This Row],[StdDev]]</f>
        <v>29.131932293737428</v>
      </c>
      <c r="R5028">
        <f>TableOMP[[#This Row],[Avg]]+$U$2*TableOMP[[#This Row],[StdDev]]</f>
        <v>32.573222978989854</v>
      </c>
      <c r="S5028">
        <f>IF(AND(TableOMP[[#This Row],[total_time]]&gt;=TableOMP[[#This Row],[Low]], TableOMP[[#This Row],[total_time]]&lt;=TableOMP[[#This Row],[High]]),1,0)</f>
        <v>1</v>
      </c>
    </row>
    <row r="5029" spans="1:19" hidden="1" x14ac:dyDescent="0.25">
      <c r="A5029" t="s">
        <v>12</v>
      </c>
      <c r="B5029">
        <v>10000</v>
      </c>
      <c r="C5029">
        <v>100</v>
      </c>
      <c r="D5029">
        <v>100000</v>
      </c>
      <c r="E5029">
        <v>46</v>
      </c>
      <c r="F5029">
        <v>1</v>
      </c>
      <c r="G5029">
        <v>266.55066499999998</v>
      </c>
      <c r="H5029">
        <v>0.26452399999999998</v>
      </c>
      <c r="I5029">
        <v>6.7677639999999997</v>
      </c>
      <c r="J5029">
        <v>0.150395</v>
      </c>
      <c r="K5029" t="str">
        <f>MID(M5029,22,1)</f>
        <v>4</v>
      </c>
      <c r="L5029" t="s">
        <v>181</v>
      </c>
      <c r="M5029" t="s">
        <v>182</v>
      </c>
      <c r="N5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029">
        <f>VLOOKUP(TableOMP[[#This Row],[Label]],TableAvg[],2,FALSE)</f>
        <v>251.00351827272723</v>
      </c>
      <c r="P5029">
        <f>VLOOKUP(TableOMP[[#This Row],[Label]],TableAvg[],3,FALSE)</f>
        <v>12.170784861962527</v>
      </c>
      <c r="Q5029">
        <f>TableOMP[[#This Row],[Avg]]-$U$2*TableOMP[[#This Row],[StdDev]]</f>
        <v>226.66194854880217</v>
      </c>
      <c r="R5029">
        <f>TableOMP[[#This Row],[Avg]]+$U$2*TableOMP[[#This Row],[StdDev]]</f>
        <v>275.3450879966523</v>
      </c>
      <c r="S5029">
        <v>0</v>
      </c>
    </row>
    <row r="5030" spans="1:19" hidden="1" x14ac:dyDescent="0.25">
      <c r="A5030" t="s">
        <v>16</v>
      </c>
      <c r="B5030">
        <v>10000</v>
      </c>
      <c r="C5030">
        <v>100</v>
      </c>
      <c r="D5030">
        <v>1</v>
      </c>
      <c r="E5030">
        <v>34</v>
      </c>
      <c r="F5030">
        <v>1</v>
      </c>
      <c r="G5030">
        <v>30.135712000000002</v>
      </c>
      <c r="H5030">
        <v>15.485086000000001</v>
      </c>
      <c r="I5030">
        <v>112.132088</v>
      </c>
      <c r="J5030">
        <v>3.397942</v>
      </c>
      <c r="K5030" t="str">
        <f>MID(M5030,22,1)</f>
        <v>2</v>
      </c>
      <c r="L5030" t="s">
        <v>129</v>
      </c>
      <c r="M5030" t="s">
        <v>130</v>
      </c>
      <c r="N5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030">
        <f>VLOOKUP(TableOMP[[#This Row],[Label]],TableAvg[],2,FALSE)</f>
        <v>29.7518064</v>
      </c>
      <c r="P5030">
        <f>VLOOKUP(TableOMP[[#This Row],[Label]],TableAvg[],3,FALSE)</f>
        <v>0.59453817364826811</v>
      </c>
      <c r="Q5030">
        <f>TableOMP[[#This Row],[Avg]]-$U$2*TableOMP[[#This Row],[StdDev]]</f>
        <v>28.562730052703465</v>
      </c>
      <c r="R5030">
        <f>TableOMP[[#This Row],[Avg]]+$U$2*TableOMP[[#This Row],[StdDev]]</f>
        <v>30.940882747296534</v>
      </c>
      <c r="S5030">
        <f>IF(AND(TableOMP[[#This Row],[total_time]]&gt;=TableOMP[[#This Row],[Low]], TableOMP[[#This Row],[total_time]]&lt;=TableOMP[[#This Row],[High]]),1,0)</f>
        <v>1</v>
      </c>
    </row>
    <row r="5031" spans="1:19" hidden="1" x14ac:dyDescent="0.25">
      <c r="A5031" t="s">
        <v>16</v>
      </c>
      <c r="B5031">
        <v>10000</v>
      </c>
      <c r="C5031">
        <v>100</v>
      </c>
      <c r="D5031">
        <v>1</v>
      </c>
      <c r="E5031">
        <v>25</v>
      </c>
      <c r="F5031">
        <v>1</v>
      </c>
      <c r="G5031">
        <v>30.109119</v>
      </c>
      <c r="H5031">
        <v>14.603285</v>
      </c>
      <c r="I5031">
        <v>73.924508000000003</v>
      </c>
      <c r="J5031">
        <v>3.0801880000000001</v>
      </c>
      <c r="K5031" t="str">
        <f>MID(M5031,22,1)</f>
        <v>2</v>
      </c>
      <c r="L5031" t="s">
        <v>99</v>
      </c>
      <c r="M5031" t="s">
        <v>100</v>
      </c>
      <c r="N5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031">
        <f>VLOOKUP(TableOMP[[#This Row],[Label]],TableAvg[],2,FALSE)</f>
        <v>29.531173000000003</v>
      </c>
      <c r="P5031">
        <f>VLOOKUP(TableOMP[[#This Row],[Label]],TableAvg[],3,FALSE)</f>
        <v>0.73502955137668502</v>
      </c>
      <c r="Q5031">
        <f>TableOMP[[#This Row],[Avg]]-$U$2*TableOMP[[#This Row],[StdDev]]</f>
        <v>28.061113897246631</v>
      </c>
      <c r="R5031">
        <f>TableOMP[[#This Row],[Avg]]+$U$2*TableOMP[[#This Row],[StdDev]]</f>
        <v>31.001232102753374</v>
      </c>
      <c r="S5031">
        <f>IF(AND(TableOMP[[#This Row],[total_time]]&gt;=TableOMP[[#This Row],[Low]], TableOMP[[#This Row],[total_time]]&lt;=TableOMP[[#This Row],[High]]),1,0)</f>
        <v>1</v>
      </c>
    </row>
    <row r="5032" spans="1:19" hidden="1" x14ac:dyDescent="0.25">
      <c r="A5032" t="s">
        <v>16</v>
      </c>
      <c r="B5032">
        <v>10000</v>
      </c>
      <c r="C5032">
        <v>100</v>
      </c>
      <c r="D5032">
        <v>1</v>
      </c>
      <c r="E5032">
        <v>33</v>
      </c>
      <c r="F5032">
        <v>1</v>
      </c>
      <c r="G5032">
        <v>30.104372999999999</v>
      </c>
      <c r="H5032">
        <v>15.894567</v>
      </c>
      <c r="I5032">
        <v>115.225498</v>
      </c>
      <c r="J5032">
        <v>3.600797</v>
      </c>
      <c r="K5032" t="str">
        <f>MID(M5032,22,1)</f>
        <v>2</v>
      </c>
      <c r="L5032" t="s">
        <v>129</v>
      </c>
      <c r="M5032" t="s">
        <v>130</v>
      </c>
      <c r="N5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032">
        <f>VLOOKUP(TableOMP[[#This Row],[Label]],TableAvg[],2,FALSE)</f>
        <v>29.511930600000007</v>
      </c>
      <c r="P5032">
        <f>VLOOKUP(TableOMP[[#This Row],[Label]],TableAvg[],3,FALSE)</f>
        <v>0.80286623870934104</v>
      </c>
      <c r="Q5032">
        <f>TableOMP[[#This Row],[Avg]]-$U$2*TableOMP[[#This Row],[StdDev]]</f>
        <v>27.906198122581323</v>
      </c>
      <c r="R5032">
        <f>TableOMP[[#This Row],[Avg]]+$U$2*TableOMP[[#This Row],[StdDev]]</f>
        <v>31.11766307741869</v>
      </c>
      <c r="S5032">
        <f>IF(AND(TableOMP[[#This Row],[total_time]]&gt;=TableOMP[[#This Row],[Low]], TableOMP[[#This Row],[total_time]]&lt;=TableOMP[[#This Row],[High]]),1,0)</f>
        <v>1</v>
      </c>
    </row>
    <row r="5033" spans="1:19" hidden="1" x14ac:dyDescent="0.25">
      <c r="A5033" t="s">
        <v>16</v>
      </c>
      <c r="B5033">
        <v>10000</v>
      </c>
      <c r="C5033">
        <v>100</v>
      </c>
      <c r="D5033">
        <v>1</v>
      </c>
      <c r="E5033">
        <v>23</v>
      </c>
      <c r="F5033">
        <v>1</v>
      </c>
      <c r="G5033">
        <v>30.081824999999998</v>
      </c>
      <c r="H5033">
        <v>12.297923000000001</v>
      </c>
      <c r="I5033">
        <v>28.452175</v>
      </c>
      <c r="J5033">
        <v>1.2932809999999999</v>
      </c>
      <c r="K5033" t="str">
        <f>MID(M5033,22,1)</f>
        <v>5</v>
      </c>
      <c r="L5033" t="s">
        <v>213</v>
      </c>
      <c r="M5033" t="s">
        <v>214</v>
      </c>
      <c r="N5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033">
        <f>VLOOKUP(TableOMP[[#This Row],[Label]],TableAvg[],2,FALSE)</f>
        <v>30.852577636363641</v>
      </c>
      <c r="P5033">
        <f>VLOOKUP(TableOMP[[#This Row],[Label]],TableAvg[],3,FALSE)</f>
        <v>0.86032267131310614</v>
      </c>
      <c r="Q5033">
        <f>TableOMP[[#This Row],[Avg]]-$U$2*TableOMP[[#This Row],[StdDev]]</f>
        <v>29.131932293737428</v>
      </c>
      <c r="R5033">
        <f>TableOMP[[#This Row],[Avg]]+$U$2*TableOMP[[#This Row],[StdDev]]</f>
        <v>32.573222978989854</v>
      </c>
      <c r="S5033">
        <f>IF(AND(TableOMP[[#This Row],[total_time]]&gt;=TableOMP[[#This Row],[Low]], TableOMP[[#This Row],[total_time]]&lt;=TableOMP[[#This Row],[High]]),1,0)</f>
        <v>1</v>
      </c>
    </row>
    <row r="5034" spans="1:19" hidden="1" x14ac:dyDescent="0.25">
      <c r="A5034" t="s">
        <v>15</v>
      </c>
      <c r="B5034">
        <v>10000</v>
      </c>
      <c r="C5034">
        <v>100</v>
      </c>
      <c r="D5034">
        <v>1</v>
      </c>
      <c r="E5034">
        <v>17</v>
      </c>
      <c r="F5034">
        <v>1</v>
      </c>
      <c r="G5034">
        <v>30.080874000000001</v>
      </c>
      <c r="H5034">
        <v>13.02946</v>
      </c>
      <c r="I5034">
        <v>30.491129999999998</v>
      </c>
      <c r="J5034">
        <v>1.9056960000000001</v>
      </c>
      <c r="K5034" t="str">
        <f>MID(M5034,22,1)</f>
        <v>5</v>
      </c>
      <c r="L5034" t="s">
        <v>205</v>
      </c>
      <c r="M5034" t="s">
        <v>206</v>
      </c>
      <c r="N5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034">
        <f>VLOOKUP(TableOMP[[#This Row],[Label]],TableAvg[],2,FALSE)</f>
        <v>29.646154599999996</v>
      </c>
      <c r="P5034">
        <f>VLOOKUP(TableOMP[[#This Row],[Label]],TableAvg[],3,FALSE)</f>
        <v>1.0708546290641572</v>
      </c>
      <c r="Q5034">
        <f>TableOMP[[#This Row],[Avg]]-$U$2*TableOMP[[#This Row],[StdDev]]</f>
        <v>27.50444534187168</v>
      </c>
      <c r="R5034">
        <f>TableOMP[[#This Row],[Avg]]+$U$2*TableOMP[[#This Row],[StdDev]]</f>
        <v>31.787863858128311</v>
      </c>
      <c r="S5034">
        <f>IF(AND(TableOMP[[#This Row],[total_time]]&gt;=TableOMP[[#This Row],[Low]], TableOMP[[#This Row],[total_time]]&lt;=TableOMP[[#This Row],[High]]),1,0)</f>
        <v>1</v>
      </c>
    </row>
    <row r="5035" spans="1:19" hidden="1" x14ac:dyDescent="0.25">
      <c r="A5035" t="s">
        <v>15</v>
      </c>
      <c r="B5035">
        <v>10000</v>
      </c>
      <c r="C5035">
        <v>100</v>
      </c>
      <c r="D5035">
        <v>1</v>
      </c>
      <c r="E5035">
        <v>10</v>
      </c>
      <c r="F5035">
        <v>1</v>
      </c>
      <c r="G5035">
        <v>30.06034</v>
      </c>
      <c r="H5035">
        <v>11.313295999999999</v>
      </c>
      <c r="I5035">
        <v>10.934863</v>
      </c>
      <c r="J5035">
        <v>1.214985</v>
      </c>
      <c r="K5035" t="str">
        <f>MID(M5035,22,1)</f>
        <v>5</v>
      </c>
      <c r="L5035" t="s">
        <v>205</v>
      </c>
      <c r="M5035" t="s">
        <v>206</v>
      </c>
      <c r="N5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035">
        <f>VLOOKUP(TableOMP[[#This Row],[Label]],TableAvg[],2,FALSE)</f>
        <v>30.412464799999999</v>
      </c>
      <c r="P5035">
        <f>VLOOKUP(TableOMP[[#This Row],[Label]],TableAvg[],3,FALSE)</f>
        <v>0.72774818108976325</v>
      </c>
      <c r="Q5035">
        <f>TableOMP[[#This Row],[Avg]]-$U$2*TableOMP[[#This Row],[StdDev]]</f>
        <v>28.956968437820471</v>
      </c>
      <c r="R5035">
        <f>TableOMP[[#This Row],[Avg]]+$U$2*TableOMP[[#This Row],[StdDev]]</f>
        <v>31.867961162179526</v>
      </c>
      <c r="S5035">
        <f>IF(AND(TableOMP[[#This Row],[total_time]]&gt;=TableOMP[[#This Row],[Low]], TableOMP[[#This Row],[total_time]]&lt;=TableOMP[[#This Row],[High]]),1,0)</f>
        <v>1</v>
      </c>
    </row>
    <row r="5036" spans="1:19" hidden="1" x14ac:dyDescent="0.25">
      <c r="A5036" t="s">
        <v>12</v>
      </c>
      <c r="B5036">
        <v>10000</v>
      </c>
      <c r="C5036">
        <v>100</v>
      </c>
      <c r="D5036">
        <v>100000</v>
      </c>
      <c r="E5036">
        <v>59</v>
      </c>
      <c r="F5036">
        <v>1</v>
      </c>
      <c r="G5036">
        <v>285.131507</v>
      </c>
      <c r="H5036">
        <v>0.32169300000000001</v>
      </c>
      <c r="I5036">
        <v>9.7755620000000008</v>
      </c>
      <c r="J5036">
        <v>0.168544</v>
      </c>
      <c r="K5036" t="str">
        <f>MID(M5036,22,1)</f>
        <v>4</v>
      </c>
      <c r="L5036" t="s">
        <v>181</v>
      </c>
      <c r="M5036" t="s">
        <v>182</v>
      </c>
      <c r="N5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5036">
        <f>VLOOKUP(TableOMP[[#This Row],[Label]],TableAvg[],2,FALSE)</f>
        <v>266.70787872727277</v>
      </c>
      <c r="P5036">
        <f>VLOOKUP(TableOMP[[#This Row],[Label]],TableAvg[],3,FALSE)</f>
        <v>12.177151161182106</v>
      </c>
      <c r="Q5036">
        <f>TableOMP[[#This Row],[Avg]]-$U$2*TableOMP[[#This Row],[StdDev]]</f>
        <v>242.35357640490855</v>
      </c>
      <c r="R5036">
        <f>TableOMP[[#This Row],[Avg]]+$U$2*TableOMP[[#This Row],[StdDev]]</f>
        <v>291.06218104963699</v>
      </c>
      <c r="S5036">
        <v>0</v>
      </c>
    </row>
    <row r="5037" spans="1:19" hidden="1" x14ac:dyDescent="0.25">
      <c r="A5037" t="s">
        <v>16</v>
      </c>
      <c r="B5037">
        <v>10000</v>
      </c>
      <c r="C5037">
        <v>100</v>
      </c>
      <c r="D5037">
        <v>1</v>
      </c>
      <c r="E5037">
        <v>32</v>
      </c>
      <c r="F5037">
        <v>1</v>
      </c>
      <c r="G5037">
        <v>30.050079</v>
      </c>
      <c r="H5037">
        <v>14.749468999999999</v>
      </c>
      <c r="I5037">
        <v>95.851771999999997</v>
      </c>
      <c r="J5037">
        <v>3.091993</v>
      </c>
      <c r="K5037" t="str">
        <f>MID(M5037,22,1)</f>
        <v>6</v>
      </c>
      <c r="L5037" t="s">
        <v>79</v>
      </c>
      <c r="M5037" t="s">
        <v>80</v>
      </c>
      <c r="N5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037">
        <f>VLOOKUP(TableOMP[[#This Row],[Label]],TableAvg[],2,FALSE)</f>
        <v>28.555880818181819</v>
      </c>
      <c r="P5037">
        <f>VLOOKUP(TableOMP[[#This Row],[Label]],TableAvg[],3,FALSE)</f>
        <v>3.120008026697195</v>
      </c>
      <c r="Q5037">
        <f>TableOMP[[#This Row],[Avg]]-$U$2*TableOMP[[#This Row],[StdDev]]</f>
        <v>22.315864764787428</v>
      </c>
      <c r="R5037">
        <f>TableOMP[[#This Row],[Avg]]+$U$2*TableOMP[[#This Row],[StdDev]]</f>
        <v>34.795896871576211</v>
      </c>
      <c r="S5037">
        <f>IF(AND(TableOMP[[#This Row],[total_time]]&gt;=TableOMP[[#This Row],[Low]], TableOMP[[#This Row],[total_time]]&lt;=TableOMP[[#This Row],[High]]),1,0)</f>
        <v>1</v>
      </c>
    </row>
    <row r="5038" spans="1:19" hidden="1" x14ac:dyDescent="0.25">
      <c r="A5038" t="s">
        <v>15</v>
      </c>
      <c r="B5038">
        <v>10000</v>
      </c>
      <c r="C5038">
        <v>100</v>
      </c>
      <c r="D5038">
        <v>1</v>
      </c>
      <c r="E5038">
        <v>60</v>
      </c>
      <c r="F5038">
        <v>1</v>
      </c>
      <c r="G5038">
        <v>30.035278000000002</v>
      </c>
      <c r="H5038">
        <v>22.278722999999999</v>
      </c>
      <c r="I5038">
        <v>477.036407</v>
      </c>
      <c r="J5038">
        <v>8.0853629999999992</v>
      </c>
      <c r="K5038" t="str">
        <f>MID(M5038,22,1)</f>
        <v>2</v>
      </c>
      <c r="L5038" t="s">
        <v>127</v>
      </c>
      <c r="M5038" t="s">
        <v>128</v>
      </c>
      <c r="N5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5038">
        <f>VLOOKUP(TableOMP[[#This Row],[Label]],TableAvg[],2,FALSE)</f>
        <v>25.673060600000003</v>
      </c>
      <c r="P5038">
        <f>VLOOKUP(TableOMP[[#This Row],[Label]],TableAvg[],3,FALSE)</f>
        <v>2.3114169234687432</v>
      </c>
      <c r="Q5038">
        <f>TableOMP[[#This Row],[Avg]]-$U$2*TableOMP[[#This Row],[StdDev]]</f>
        <v>21.050226753062518</v>
      </c>
      <c r="R5038">
        <f>TableOMP[[#This Row],[Avg]]+$U$2*TableOMP[[#This Row],[StdDev]]</f>
        <v>30.295894446937488</v>
      </c>
      <c r="S5038">
        <f>IF(AND(TableOMP[[#This Row],[total_time]]&gt;=TableOMP[[#This Row],[Low]], TableOMP[[#This Row],[total_time]]&lt;=TableOMP[[#This Row],[High]]),1,0)</f>
        <v>1</v>
      </c>
    </row>
    <row r="5039" spans="1:19" hidden="1" x14ac:dyDescent="0.25">
      <c r="A5039" t="s">
        <v>15</v>
      </c>
      <c r="B5039">
        <v>10000</v>
      </c>
      <c r="C5039">
        <v>100</v>
      </c>
      <c r="D5039">
        <v>1</v>
      </c>
      <c r="E5039">
        <v>18</v>
      </c>
      <c r="F5039">
        <v>1</v>
      </c>
      <c r="G5039">
        <v>30.030791000000001</v>
      </c>
      <c r="H5039">
        <v>13.423353000000001</v>
      </c>
      <c r="I5039">
        <v>58.911875999999999</v>
      </c>
      <c r="J5039">
        <v>3.4654039999999999</v>
      </c>
      <c r="K5039" t="str">
        <f>MID(M5039,22,1)</f>
        <v>6</v>
      </c>
      <c r="L5039" t="s">
        <v>63</v>
      </c>
      <c r="M5039" t="s">
        <v>64</v>
      </c>
      <c r="N5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039">
        <f>VLOOKUP(TableOMP[[#This Row],[Label]],TableAvg[],2,FALSE)</f>
        <v>29.136147199999996</v>
      </c>
      <c r="P5039">
        <f>VLOOKUP(TableOMP[[#This Row],[Label]],TableAvg[],3,FALSE)</f>
        <v>1.0307427110270466</v>
      </c>
      <c r="Q5039">
        <f>TableOMP[[#This Row],[Avg]]-$U$2*TableOMP[[#This Row],[StdDev]]</f>
        <v>27.074661777945902</v>
      </c>
      <c r="R5039">
        <f>TableOMP[[#This Row],[Avg]]+$U$2*TableOMP[[#This Row],[StdDev]]</f>
        <v>31.19763262205409</v>
      </c>
      <c r="S5039">
        <f>IF(AND(TableOMP[[#This Row],[total_time]]&gt;=TableOMP[[#This Row],[Low]], TableOMP[[#This Row],[total_time]]&lt;=TableOMP[[#This Row],[High]]),1,0)</f>
        <v>1</v>
      </c>
    </row>
    <row r="5040" spans="1:19" hidden="1" x14ac:dyDescent="0.25">
      <c r="A5040" t="s">
        <v>15</v>
      </c>
      <c r="B5040">
        <v>10000</v>
      </c>
      <c r="C5040">
        <v>100</v>
      </c>
      <c r="D5040">
        <v>1</v>
      </c>
      <c r="E5040">
        <v>18</v>
      </c>
      <c r="F5040">
        <v>1</v>
      </c>
      <c r="G5040">
        <v>30.027760000000001</v>
      </c>
      <c r="H5040">
        <v>12.976801</v>
      </c>
      <c r="I5040">
        <v>31.145046000000001</v>
      </c>
      <c r="J5040">
        <v>1.8320620000000001</v>
      </c>
      <c r="K5040" t="str">
        <f>MID(M5040,22,1)</f>
        <v>4</v>
      </c>
      <c r="L5040" t="s">
        <v>135</v>
      </c>
      <c r="M5040" t="s">
        <v>136</v>
      </c>
      <c r="N5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040">
        <f>VLOOKUP(TableOMP[[#This Row],[Label]],TableAvg[],2,FALSE)</f>
        <v>29.136147199999996</v>
      </c>
      <c r="P5040">
        <f>VLOOKUP(TableOMP[[#This Row],[Label]],TableAvg[],3,FALSE)</f>
        <v>1.0307427110270466</v>
      </c>
      <c r="Q5040">
        <f>TableOMP[[#This Row],[Avg]]-$U$2*TableOMP[[#This Row],[StdDev]]</f>
        <v>27.074661777945902</v>
      </c>
      <c r="R5040">
        <f>TableOMP[[#This Row],[Avg]]+$U$2*TableOMP[[#This Row],[StdDev]]</f>
        <v>31.19763262205409</v>
      </c>
      <c r="S5040">
        <f>IF(AND(TableOMP[[#This Row],[total_time]]&gt;=TableOMP[[#This Row],[Low]], TableOMP[[#This Row],[total_time]]&lt;=TableOMP[[#This Row],[High]]),1,0)</f>
        <v>1</v>
      </c>
    </row>
    <row r="5041" spans="1:19" hidden="1" x14ac:dyDescent="0.25">
      <c r="A5041" t="s">
        <v>16</v>
      </c>
      <c r="B5041">
        <v>10000</v>
      </c>
      <c r="C5041">
        <v>100</v>
      </c>
      <c r="D5041">
        <v>1</v>
      </c>
      <c r="E5041">
        <v>23</v>
      </c>
      <c r="F5041">
        <v>1</v>
      </c>
      <c r="G5041">
        <v>30.006198999999999</v>
      </c>
      <c r="H5041">
        <v>12.730700000000001</v>
      </c>
      <c r="I5041">
        <v>33.327041999999999</v>
      </c>
      <c r="J5041">
        <v>1.514866</v>
      </c>
      <c r="K5041" t="str">
        <f>MID(M5041,22,1)</f>
        <v>6</v>
      </c>
      <c r="L5041" t="s">
        <v>79</v>
      </c>
      <c r="M5041" t="s">
        <v>80</v>
      </c>
      <c r="N5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041">
        <f>VLOOKUP(TableOMP[[#This Row],[Label]],TableAvg[],2,FALSE)</f>
        <v>30.852577636363641</v>
      </c>
      <c r="P5041">
        <f>VLOOKUP(TableOMP[[#This Row],[Label]],TableAvg[],3,FALSE)</f>
        <v>0.86032267131310614</v>
      </c>
      <c r="Q5041">
        <f>TableOMP[[#This Row],[Avg]]-$U$2*TableOMP[[#This Row],[StdDev]]</f>
        <v>29.131932293737428</v>
      </c>
      <c r="R5041">
        <f>TableOMP[[#This Row],[Avg]]+$U$2*TableOMP[[#This Row],[StdDev]]</f>
        <v>32.573222978989854</v>
      </c>
      <c r="S5041">
        <f>IF(AND(TableOMP[[#This Row],[total_time]]&gt;=TableOMP[[#This Row],[Low]], TableOMP[[#This Row],[total_time]]&lt;=TableOMP[[#This Row],[High]]),1,0)</f>
        <v>1</v>
      </c>
    </row>
    <row r="5042" spans="1:19" hidden="1" x14ac:dyDescent="0.25">
      <c r="A5042" t="s">
        <v>12</v>
      </c>
      <c r="B5042">
        <v>10000</v>
      </c>
      <c r="C5042">
        <v>100</v>
      </c>
      <c r="D5042">
        <v>100000</v>
      </c>
      <c r="E5042">
        <v>42</v>
      </c>
      <c r="F5042">
        <v>1</v>
      </c>
      <c r="G5042">
        <v>271.62359600000002</v>
      </c>
      <c r="H5042">
        <v>0.225406</v>
      </c>
      <c r="I5042">
        <v>4.2734050000000003</v>
      </c>
      <c r="J5042">
        <v>0.104229</v>
      </c>
      <c r="K5042" t="str">
        <f>MID(M5042,22,1)</f>
        <v>4</v>
      </c>
      <c r="L5042" t="s">
        <v>167</v>
      </c>
      <c r="M5042" t="s">
        <v>168</v>
      </c>
      <c r="N5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042">
        <f>VLOOKUP(TableOMP[[#This Row],[Label]],TableAvg[],2,FALSE)</f>
        <v>245.83629254545451</v>
      </c>
      <c r="P5042">
        <f>VLOOKUP(TableOMP[[#This Row],[Label]],TableAvg[],3,FALSE)</f>
        <v>13.470111351238737</v>
      </c>
      <c r="Q5042">
        <f>TableOMP[[#This Row],[Avg]]-$U$2*TableOMP[[#This Row],[StdDev]]</f>
        <v>218.89606984297703</v>
      </c>
      <c r="R5042">
        <f>TableOMP[[#This Row],[Avg]]+$U$2*TableOMP[[#This Row],[StdDev]]</f>
        <v>272.77651524793197</v>
      </c>
      <c r="S5042">
        <v>0</v>
      </c>
    </row>
    <row r="5043" spans="1:19" hidden="1" x14ac:dyDescent="0.25">
      <c r="A5043" t="s">
        <v>16</v>
      </c>
      <c r="B5043">
        <v>10000</v>
      </c>
      <c r="C5043">
        <v>100</v>
      </c>
      <c r="D5043">
        <v>1</v>
      </c>
      <c r="E5043">
        <v>36</v>
      </c>
      <c r="F5043">
        <v>1</v>
      </c>
      <c r="G5043">
        <v>29.997209000000002</v>
      </c>
      <c r="H5043">
        <v>16.047460000000001</v>
      </c>
      <c r="I5043">
        <v>124.582292</v>
      </c>
      <c r="J5043">
        <v>3.5594939999999999</v>
      </c>
      <c r="K5043" t="str">
        <f>MID(M5043,22,1)</f>
        <v>8</v>
      </c>
      <c r="L5043" t="s">
        <v>125</v>
      </c>
      <c r="M5043" t="s">
        <v>126</v>
      </c>
      <c r="N5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043">
        <f>VLOOKUP(TableOMP[[#This Row],[Label]],TableAvg[],2,FALSE)</f>
        <v>28.380642599999998</v>
      </c>
      <c r="P5043">
        <f>VLOOKUP(TableOMP[[#This Row],[Label]],TableAvg[],3,FALSE)</f>
        <v>1.2642774280840272</v>
      </c>
      <c r="Q5043">
        <f>TableOMP[[#This Row],[Avg]]-$U$2*TableOMP[[#This Row],[StdDev]]</f>
        <v>25.852087743831945</v>
      </c>
      <c r="R5043">
        <f>TableOMP[[#This Row],[Avg]]+$U$2*TableOMP[[#This Row],[StdDev]]</f>
        <v>30.909197456168052</v>
      </c>
      <c r="S5043">
        <f>IF(AND(TableOMP[[#This Row],[total_time]]&gt;=TableOMP[[#This Row],[Low]], TableOMP[[#This Row],[total_time]]&lt;=TableOMP[[#This Row],[High]]),1,0)</f>
        <v>1</v>
      </c>
    </row>
    <row r="5044" spans="1:19" hidden="1" x14ac:dyDescent="0.25">
      <c r="A5044" t="s">
        <v>12</v>
      </c>
      <c r="B5044">
        <v>10000</v>
      </c>
      <c r="C5044">
        <v>100</v>
      </c>
      <c r="D5044">
        <v>100000</v>
      </c>
      <c r="E5044">
        <v>42</v>
      </c>
      <c r="F5044">
        <v>1</v>
      </c>
      <c r="G5044">
        <v>271.34566599999999</v>
      </c>
      <c r="H5044">
        <v>0.26353100000000002</v>
      </c>
      <c r="I5044">
        <v>5.2629419999999998</v>
      </c>
      <c r="J5044">
        <v>0.12836400000000001</v>
      </c>
      <c r="K5044" t="str">
        <f>MID(M5044,22,1)</f>
        <v>4</v>
      </c>
      <c r="L5044" t="s">
        <v>181</v>
      </c>
      <c r="M5044" t="s">
        <v>182</v>
      </c>
      <c r="N5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044">
        <f>VLOOKUP(TableOMP[[#This Row],[Label]],TableAvg[],2,FALSE)</f>
        <v>245.83629254545451</v>
      </c>
      <c r="P5044">
        <f>VLOOKUP(TableOMP[[#This Row],[Label]],TableAvg[],3,FALSE)</f>
        <v>13.470111351238737</v>
      </c>
      <c r="Q5044">
        <f>TableOMP[[#This Row],[Avg]]-$U$2*TableOMP[[#This Row],[StdDev]]</f>
        <v>218.89606984297703</v>
      </c>
      <c r="R5044">
        <f>TableOMP[[#This Row],[Avg]]+$U$2*TableOMP[[#This Row],[StdDev]]</f>
        <v>272.77651524793197</v>
      </c>
      <c r="S5044">
        <v>0</v>
      </c>
    </row>
    <row r="5045" spans="1:19" hidden="1" x14ac:dyDescent="0.25">
      <c r="A5045" t="s">
        <v>12</v>
      </c>
      <c r="B5045">
        <v>10000</v>
      </c>
      <c r="C5045">
        <v>100</v>
      </c>
      <c r="D5045">
        <v>100000</v>
      </c>
      <c r="E5045">
        <v>42</v>
      </c>
      <c r="F5045">
        <v>1</v>
      </c>
      <c r="G5045">
        <v>246.52727999999999</v>
      </c>
      <c r="H5045">
        <v>0.257355</v>
      </c>
      <c r="I5045">
        <v>5.8107740000000003</v>
      </c>
      <c r="J5045">
        <v>0.14172599999999999</v>
      </c>
      <c r="K5045" t="str">
        <f>MID(M5045,22,1)</f>
        <v>8</v>
      </c>
      <c r="L5045" t="s">
        <v>145</v>
      </c>
      <c r="M5045" t="s">
        <v>146</v>
      </c>
      <c r="N5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045">
        <f>VLOOKUP(TableOMP[[#This Row],[Label]],TableAvg[],2,FALSE)</f>
        <v>245.83629254545451</v>
      </c>
      <c r="P5045">
        <f>VLOOKUP(TableOMP[[#This Row],[Label]],TableAvg[],3,FALSE)</f>
        <v>13.470111351238737</v>
      </c>
      <c r="Q5045">
        <f>TableOMP[[#This Row],[Avg]]-$U$2*TableOMP[[#This Row],[StdDev]]</f>
        <v>218.89606984297703</v>
      </c>
      <c r="R5045">
        <f>TableOMP[[#This Row],[Avg]]+$U$2*TableOMP[[#This Row],[StdDev]]</f>
        <v>272.77651524793197</v>
      </c>
      <c r="S5045">
        <v>0</v>
      </c>
    </row>
    <row r="5046" spans="1:19" hidden="1" x14ac:dyDescent="0.25">
      <c r="A5046" t="s">
        <v>15</v>
      </c>
      <c r="B5046">
        <v>10000</v>
      </c>
      <c r="C5046">
        <v>100</v>
      </c>
      <c r="D5046">
        <v>1</v>
      </c>
      <c r="E5046">
        <v>16</v>
      </c>
      <c r="F5046">
        <v>1</v>
      </c>
      <c r="G5046">
        <v>29.992038000000001</v>
      </c>
      <c r="H5046">
        <v>12.387309</v>
      </c>
      <c r="I5046">
        <v>30.459237000000002</v>
      </c>
      <c r="J5046">
        <v>2.0306160000000002</v>
      </c>
      <c r="K5046" t="str">
        <f>MID(M5046,22,1)</f>
        <v>5</v>
      </c>
      <c r="L5046" t="s">
        <v>205</v>
      </c>
      <c r="M5046" t="s">
        <v>206</v>
      </c>
      <c r="N5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5046">
        <f>VLOOKUP(TableOMP[[#This Row],[Label]],TableAvg[],2,FALSE)</f>
        <v>30.654017133333337</v>
      </c>
      <c r="P5046">
        <f>VLOOKUP(TableOMP[[#This Row],[Label]],TableAvg[],3,FALSE)</f>
        <v>0.98892203942372325</v>
      </c>
      <c r="Q5046">
        <f>TableOMP[[#This Row],[Avg]]-$U$2*TableOMP[[#This Row],[StdDev]]</f>
        <v>28.67617305448589</v>
      </c>
      <c r="R5046">
        <f>TableOMP[[#This Row],[Avg]]+$U$2*TableOMP[[#This Row],[StdDev]]</f>
        <v>32.63186121218078</v>
      </c>
      <c r="S5046">
        <f>IF(AND(TableOMP[[#This Row],[total_time]]&gt;=TableOMP[[#This Row],[Low]], TableOMP[[#This Row],[total_time]]&lt;=TableOMP[[#This Row],[High]]),1,0)</f>
        <v>1</v>
      </c>
    </row>
    <row r="5047" spans="1:19" hidden="1" x14ac:dyDescent="0.25">
      <c r="A5047" t="s">
        <v>16</v>
      </c>
      <c r="B5047">
        <v>10000</v>
      </c>
      <c r="C5047">
        <v>100</v>
      </c>
      <c r="D5047">
        <v>1</v>
      </c>
      <c r="E5047">
        <v>26</v>
      </c>
      <c r="F5047">
        <v>1</v>
      </c>
      <c r="G5047">
        <v>29.990114999999999</v>
      </c>
      <c r="H5047">
        <v>14.276023</v>
      </c>
      <c r="I5047">
        <v>61.880265999999999</v>
      </c>
      <c r="J5047">
        <v>2.4752109999999998</v>
      </c>
      <c r="K5047" t="str">
        <f>MID(M5047,22,1)</f>
        <v>8</v>
      </c>
      <c r="L5047" t="s">
        <v>125</v>
      </c>
      <c r="M5047" t="s">
        <v>126</v>
      </c>
      <c r="N5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047">
        <f>VLOOKUP(TableOMP[[#This Row],[Label]],TableAvg[],2,FALSE)</f>
        <v>28.806910181818182</v>
      </c>
      <c r="P5047">
        <f>VLOOKUP(TableOMP[[#This Row],[Label]],TableAvg[],3,FALSE)</f>
        <v>0.91194637523488065</v>
      </c>
      <c r="Q5047">
        <f>TableOMP[[#This Row],[Avg]]-$U$2*TableOMP[[#This Row],[StdDev]]</f>
        <v>26.983017431348422</v>
      </c>
      <c r="R5047">
        <f>TableOMP[[#This Row],[Avg]]+$U$2*TableOMP[[#This Row],[StdDev]]</f>
        <v>30.630802932287942</v>
      </c>
      <c r="S5047">
        <f>IF(AND(TableOMP[[#This Row],[total_time]]&gt;=TableOMP[[#This Row],[Low]], TableOMP[[#This Row],[total_time]]&lt;=TableOMP[[#This Row],[High]]),1,0)</f>
        <v>1</v>
      </c>
    </row>
    <row r="5048" spans="1:19" hidden="1" x14ac:dyDescent="0.25">
      <c r="A5048" t="s">
        <v>15</v>
      </c>
      <c r="B5048">
        <v>10000</v>
      </c>
      <c r="C5048">
        <v>100</v>
      </c>
      <c r="D5048">
        <v>1</v>
      </c>
      <c r="E5048">
        <v>10</v>
      </c>
      <c r="F5048">
        <v>1</v>
      </c>
      <c r="G5048">
        <v>29.98733</v>
      </c>
      <c r="H5048">
        <v>11.150795</v>
      </c>
      <c r="I5048">
        <v>9.9675840000000004</v>
      </c>
      <c r="J5048">
        <v>1.1075090000000001</v>
      </c>
      <c r="K5048" t="str">
        <f>MID(M5048,22,1)</f>
        <v>5</v>
      </c>
      <c r="L5048" t="s">
        <v>205</v>
      </c>
      <c r="M5048" t="s">
        <v>206</v>
      </c>
      <c r="N5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048">
        <f>VLOOKUP(TableOMP[[#This Row],[Label]],TableAvg[],2,FALSE)</f>
        <v>30.412464799999999</v>
      </c>
      <c r="P5048">
        <f>VLOOKUP(TableOMP[[#This Row],[Label]],TableAvg[],3,FALSE)</f>
        <v>0.72774818108976325</v>
      </c>
      <c r="Q5048">
        <f>TableOMP[[#This Row],[Avg]]-$U$2*TableOMP[[#This Row],[StdDev]]</f>
        <v>28.956968437820471</v>
      </c>
      <c r="R5048">
        <f>TableOMP[[#This Row],[Avg]]+$U$2*TableOMP[[#This Row],[StdDev]]</f>
        <v>31.867961162179526</v>
      </c>
      <c r="S5048">
        <f>IF(AND(TableOMP[[#This Row],[total_time]]&gt;=TableOMP[[#This Row],[Low]], TableOMP[[#This Row],[total_time]]&lt;=TableOMP[[#This Row],[High]]),1,0)</f>
        <v>1</v>
      </c>
    </row>
    <row r="5049" spans="1:19" hidden="1" x14ac:dyDescent="0.25">
      <c r="A5049" t="s">
        <v>16</v>
      </c>
      <c r="B5049">
        <v>10000</v>
      </c>
      <c r="C5049">
        <v>100</v>
      </c>
      <c r="D5049">
        <v>1</v>
      </c>
      <c r="E5049">
        <v>24</v>
      </c>
      <c r="F5049">
        <v>1</v>
      </c>
      <c r="G5049">
        <v>29.984109</v>
      </c>
      <c r="H5049">
        <v>13.525853</v>
      </c>
      <c r="I5049">
        <v>52.6462</v>
      </c>
      <c r="J5049">
        <v>2.2889650000000001</v>
      </c>
      <c r="K5049" t="str">
        <f>MID(M5049,22,1)</f>
        <v>5</v>
      </c>
      <c r="L5049" t="s">
        <v>213</v>
      </c>
      <c r="M5049" t="s">
        <v>214</v>
      </c>
      <c r="N5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049">
        <f>VLOOKUP(TableOMP[[#This Row],[Label]],TableAvg[],2,FALSE)</f>
        <v>29.907702363636361</v>
      </c>
      <c r="P5049">
        <f>VLOOKUP(TableOMP[[#This Row],[Label]],TableAvg[],3,FALSE)</f>
        <v>1.4409196911816675</v>
      </c>
      <c r="Q5049">
        <f>TableOMP[[#This Row],[Avg]]-$U$2*TableOMP[[#This Row],[StdDev]]</f>
        <v>27.025862981273026</v>
      </c>
      <c r="R5049">
        <f>TableOMP[[#This Row],[Avg]]+$U$2*TableOMP[[#This Row],[StdDev]]</f>
        <v>32.789541745999699</v>
      </c>
      <c r="S5049">
        <f>IF(AND(TableOMP[[#This Row],[total_time]]&gt;=TableOMP[[#This Row],[Low]], TableOMP[[#This Row],[total_time]]&lt;=TableOMP[[#This Row],[High]]),1,0)</f>
        <v>1</v>
      </c>
    </row>
    <row r="5050" spans="1:19" hidden="1" x14ac:dyDescent="0.25">
      <c r="A5050" t="s">
        <v>16</v>
      </c>
      <c r="B5050">
        <v>10000</v>
      </c>
      <c r="C5050">
        <v>100</v>
      </c>
      <c r="D5050">
        <v>1</v>
      </c>
      <c r="E5050">
        <v>34</v>
      </c>
      <c r="F5050">
        <v>1</v>
      </c>
      <c r="G5050">
        <v>29.983820000000001</v>
      </c>
      <c r="H5050">
        <v>16.612352000000001</v>
      </c>
      <c r="I5050">
        <v>129.948981</v>
      </c>
      <c r="J5050">
        <v>3.9378479999999998</v>
      </c>
      <c r="K5050" t="str">
        <f>MID(M5050,22,1)</f>
        <v>2</v>
      </c>
      <c r="L5050" t="s">
        <v>99</v>
      </c>
      <c r="M5050" t="s">
        <v>100</v>
      </c>
      <c r="N5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050">
        <f>VLOOKUP(TableOMP[[#This Row],[Label]],TableAvg[],2,FALSE)</f>
        <v>29.7518064</v>
      </c>
      <c r="P5050">
        <f>VLOOKUP(TableOMP[[#This Row],[Label]],TableAvg[],3,FALSE)</f>
        <v>0.59453817364826811</v>
      </c>
      <c r="Q5050">
        <f>TableOMP[[#This Row],[Avg]]-$U$2*TableOMP[[#This Row],[StdDev]]</f>
        <v>28.562730052703465</v>
      </c>
      <c r="R5050">
        <f>TableOMP[[#This Row],[Avg]]+$U$2*TableOMP[[#This Row],[StdDev]]</f>
        <v>30.940882747296534</v>
      </c>
      <c r="S5050">
        <f>IF(AND(TableOMP[[#This Row],[total_time]]&gt;=TableOMP[[#This Row],[Low]], TableOMP[[#This Row],[total_time]]&lt;=TableOMP[[#This Row],[High]]),1,0)</f>
        <v>1</v>
      </c>
    </row>
    <row r="5051" spans="1:19" hidden="1" x14ac:dyDescent="0.25">
      <c r="A5051" t="s">
        <v>16</v>
      </c>
      <c r="B5051">
        <v>10000</v>
      </c>
      <c r="C5051">
        <v>100</v>
      </c>
      <c r="D5051">
        <v>1</v>
      </c>
      <c r="E5051">
        <v>32</v>
      </c>
      <c r="F5051">
        <v>1</v>
      </c>
      <c r="G5051">
        <v>29.962693999999999</v>
      </c>
      <c r="H5051">
        <v>14.867955</v>
      </c>
      <c r="I5051">
        <v>80.851785000000007</v>
      </c>
      <c r="J5051">
        <v>2.6081219999999998</v>
      </c>
      <c r="K5051" t="str">
        <f>MID(M5051,22,1)</f>
        <v>5</v>
      </c>
      <c r="L5051" t="s">
        <v>213</v>
      </c>
      <c r="M5051" t="s">
        <v>214</v>
      </c>
      <c r="N5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051">
        <f>VLOOKUP(TableOMP[[#This Row],[Label]],TableAvg[],2,FALSE)</f>
        <v>28.555880818181819</v>
      </c>
      <c r="P5051">
        <f>VLOOKUP(TableOMP[[#This Row],[Label]],TableAvg[],3,FALSE)</f>
        <v>3.120008026697195</v>
      </c>
      <c r="Q5051">
        <f>TableOMP[[#This Row],[Avg]]-$U$2*TableOMP[[#This Row],[StdDev]]</f>
        <v>22.315864764787428</v>
      </c>
      <c r="R5051">
        <f>TableOMP[[#This Row],[Avg]]+$U$2*TableOMP[[#This Row],[StdDev]]</f>
        <v>34.795896871576211</v>
      </c>
      <c r="S5051">
        <f>IF(AND(TableOMP[[#This Row],[total_time]]&gt;=TableOMP[[#This Row],[Low]], TableOMP[[#This Row],[total_time]]&lt;=TableOMP[[#This Row],[High]]),1,0)</f>
        <v>1</v>
      </c>
    </row>
    <row r="5052" spans="1:19" hidden="1" x14ac:dyDescent="0.25">
      <c r="A5052" t="s">
        <v>15</v>
      </c>
      <c r="B5052">
        <v>10000</v>
      </c>
      <c r="C5052">
        <v>100</v>
      </c>
      <c r="D5052">
        <v>1</v>
      </c>
      <c r="E5052">
        <v>11</v>
      </c>
      <c r="F5052">
        <v>1</v>
      </c>
      <c r="G5052">
        <v>29.922070999999999</v>
      </c>
      <c r="H5052">
        <v>12.551779</v>
      </c>
      <c r="I5052">
        <v>12.099254</v>
      </c>
      <c r="J5052">
        <v>1.2099249999999999</v>
      </c>
      <c r="K5052" t="str">
        <f>MID(M5052,22,1)</f>
        <v>4</v>
      </c>
      <c r="L5052" t="s">
        <v>43</v>
      </c>
      <c r="M5052" t="s">
        <v>44</v>
      </c>
      <c r="N5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052">
        <f>VLOOKUP(TableOMP[[#This Row],[Label]],TableAvg[],2,FALSE)</f>
        <v>28.982091466666663</v>
      </c>
      <c r="P5052">
        <f>VLOOKUP(TableOMP[[#This Row],[Label]],TableAvg[],3,FALSE)</f>
        <v>0.63499078867073755</v>
      </c>
      <c r="Q5052">
        <f>TableOMP[[#This Row],[Avg]]-$U$2*TableOMP[[#This Row],[StdDev]]</f>
        <v>27.712109889325188</v>
      </c>
      <c r="R5052">
        <f>TableOMP[[#This Row],[Avg]]+$U$2*TableOMP[[#This Row],[StdDev]]</f>
        <v>30.252073044008139</v>
      </c>
      <c r="S5052">
        <f>IF(AND(TableOMP[[#This Row],[total_time]]&gt;=TableOMP[[#This Row],[Low]], TableOMP[[#This Row],[total_time]]&lt;=TableOMP[[#This Row],[High]]),1,0)</f>
        <v>1</v>
      </c>
    </row>
    <row r="5053" spans="1:19" hidden="1" x14ac:dyDescent="0.25">
      <c r="A5053" t="s">
        <v>16</v>
      </c>
      <c r="B5053">
        <v>10000</v>
      </c>
      <c r="C5053">
        <v>100</v>
      </c>
      <c r="D5053">
        <v>1</v>
      </c>
      <c r="E5053">
        <v>51</v>
      </c>
      <c r="F5053">
        <v>1</v>
      </c>
      <c r="G5053">
        <v>29.908147</v>
      </c>
      <c r="H5053">
        <v>16.06541</v>
      </c>
      <c r="I5053">
        <v>131.137168</v>
      </c>
      <c r="J5053">
        <v>2.6227429999999998</v>
      </c>
      <c r="K5053" t="str">
        <f>MID(M5053,22,1)</f>
        <v>6</v>
      </c>
      <c r="L5053" t="s">
        <v>79</v>
      </c>
      <c r="M5053" t="s">
        <v>80</v>
      </c>
      <c r="N5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053">
        <f>VLOOKUP(TableOMP[[#This Row],[Label]],TableAvg[],2,FALSE)</f>
        <v>27.633323599999994</v>
      </c>
      <c r="P5053">
        <f>VLOOKUP(TableOMP[[#This Row],[Label]],TableAvg[],3,FALSE)</f>
        <v>1.1764620609924583</v>
      </c>
      <c r="Q5053">
        <f>TableOMP[[#This Row],[Avg]]-$U$2*TableOMP[[#This Row],[StdDev]]</f>
        <v>25.280399478015077</v>
      </c>
      <c r="R5053">
        <f>TableOMP[[#This Row],[Avg]]+$U$2*TableOMP[[#This Row],[StdDev]]</f>
        <v>29.98624772198491</v>
      </c>
      <c r="S5053">
        <f>IF(AND(TableOMP[[#This Row],[total_time]]&gt;=TableOMP[[#This Row],[Low]], TableOMP[[#This Row],[total_time]]&lt;=TableOMP[[#This Row],[High]]),1,0)</f>
        <v>1</v>
      </c>
    </row>
    <row r="5054" spans="1:19" hidden="1" x14ac:dyDescent="0.25">
      <c r="A5054" t="s">
        <v>16</v>
      </c>
      <c r="B5054">
        <v>10000</v>
      </c>
      <c r="C5054">
        <v>100</v>
      </c>
      <c r="D5054">
        <v>1</v>
      </c>
      <c r="E5054">
        <v>50</v>
      </c>
      <c r="F5054">
        <v>1</v>
      </c>
      <c r="G5054">
        <v>29.830679</v>
      </c>
      <c r="H5054">
        <v>18.240257</v>
      </c>
      <c r="I5054">
        <v>180.64440300000001</v>
      </c>
      <c r="J5054">
        <v>3.68662</v>
      </c>
      <c r="K5054" t="str">
        <f>MID(M5054,22,1)</f>
        <v>6</v>
      </c>
      <c r="L5054" t="s">
        <v>79</v>
      </c>
      <c r="M5054" t="s">
        <v>80</v>
      </c>
      <c r="N5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054">
        <f>VLOOKUP(TableOMP[[#This Row],[Label]],TableAvg[],2,FALSE)</f>
        <v>28.085859999999997</v>
      </c>
      <c r="P5054">
        <f>VLOOKUP(TableOMP[[#This Row],[Label]],TableAvg[],3,FALSE)</f>
        <v>1.9672315285003579</v>
      </c>
      <c r="Q5054">
        <f>TableOMP[[#This Row],[Avg]]-$U$2*TableOMP[[#This Row],[StdDev]]</f>
        <v>24.151396942999281</v>
      </c>
      <c r="R5054">
        <f>TableOMP[[#This Row],[Avg]]+$U$2*TableOMP[[#This Row],[StdDev]]</f>
        <v>32.020323057000709</v>
      </c>
      <c r="S5054">
        <f>IF(AND(TableOMP[[#This Row],[total_time]]&gt;=TableOMP[[#This Row],[Low]], TableOMP[[#This Row],[total_time]]&lt;=TableOMP[[#This Row],[High]]),1,0)</f>
        <v>1</v>
      </c>
    </row>
    <row r="5055" spans="1:19" hidden="1" x14ac:dyDescent="0.25">
      <c r="A5055" t="s">
        <v>16</v>
      </c>
      <c r="B5055">
        <v>10000</v>
      </c>
      <c r="C5055">
        <v>100</v>
      </c>
      <c r="D5055">
        <v>1</v>
      </c>
      <c r="E5055">
        <v>32</v>
      </c>
      <c r="F5055">
        <v>1</v>
      </c>
      <c r="G5055">
        <v>29.818275</v>
      </c>
      <c r="H5055">
        <v>14.875723000000001</v>
      </c>
      <c r="I5055">
        <v>104.99635000000001</v>
      </c>
      <c r="J5055">
        <v>3.3869790000000002</v>
      </c>
      <c r="K5055" t="str">
        <f>MID(M5055,22,1)</f>
        <v>5</v>
      </c>
      <c r="L5055" t="s">
        <v>213</v>
      </c>
      <c r="M5055" t="s">
        <v>214</v>
      </c>
      <c r="N5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055">
        <f>VLOOKUP(TableOMP[[#This Row],[Label]],TableAvg[],2,FALSE)</f>
        <v>28.555880818181819</v>
      </c>
      <c r="P5055">
        <f>VLOOKUP(TableOMP[[#This Row],[Label]],TableAvg[],3,FALSE)</f>
        <v>3.120008026697195</v>
      </c>
      <c r="Q5055">
        <f>TableOMP[[#This Row],[Avg]]-$U$2*TableOMP[[#This Row],[StdDev]]</f>
        <v>22.315864764787428</v>
      </c>
      <c r="R5055">
        <f>TableOMP[[#This Row],[Avg]]+$U$2*TableOMP[[#This Row],[StdDev]]</f>
        <v>34.795896871576211</v>
      </c>
      <c r="S5055">
        <f>IF(AND(TableOMP[[#This Row],[total_time]]&gt;=TableOMP[[#This Row],[Low]], TableOMP[[#This Row],[total_time]]&lt;=TableOMP[[#This Row],[High]]),1,0)</f>
        <v>1</v>
      </c>
    </row>
    <row r="5056" spans="1:19" hidden="1" x14ac:dyDescent="0.25">
      <c r="A5056" t="s">
        <v>16</v>
      </c>
      <c r="B5056">
        <v>10000</v>
      </c>
      <c r="C5056">
        <v>100</v>
      </c>
      <c r="D5056">
        <v>1</v>
      </c>
      <c r="E5056">
        <v>23</v>
      </c>
      <c r="F5056">
        <v>1</v>
      </c>
      <c r="G5056">
        <v>29.803868000000001</v>
      </c>
      <c r="H5056">
        <v>13.103135999999999</v>
      </c>
      <c r="I5056">
        <v>39.538299000000002</v>
      </c>
      <c r="J5056">
        <v>1.7971950000000001</v>
      </c>
      <c r="K5056" t="str">
        <f>MID(M5056,22,1)</f>
        <v>2</v>
      </c>
      <c r="L5056" t="s">
        <v>129</v>
      </c>
      <c r="M5056" t="s">
        <v>130</v>
      </c>
      <c r="N5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056">
        <f>VLOOKUP(TableOMP[[#This Row],[Label]],TableAvg[],2,FALSE)</f>
        <v>30.852577636363641</v>
      </c>
      <c r="P5056">
        <f>VLOOKUP(TableOMP[[#This Row],[Label]],TableAvg[],3,FALSE)</f>
        <v>0.86032267131310614</v>
      </c>
      <c r="Q5056">
        <f>TableOMP[[#This Row],[Avg]]-$U$2*TableOMP[[#This Row],[StdDev]]</f>
        <v>29.131932293737428</v>
      </c>
      <c r="R5056">
        <f>TableOMP[[#This Row],[Avg]]+$U$2*TableOMP[[#This Row],[StdDev]]</f>
        <v>32.573222978989854</v>
      </c>
      <c r="S5056">
        <f>IF(AND(TableOMP[[#This Row],[total_time]]&gt;=TableOMP[[#This Row],[Low]], TableOMP[[#This Row],[total_time]]&lt;=TableOMP[[#This Row],[High]]),1,0)</f>
        <v>1</v>
      </c>
    </row>
    <row r="5057" spans="1:19" hidden="1" x14ac:dyDescent="0.25">
      <c r="A5057" t="s">
        <v>15</v>
      </c>
      <c r="B5057">
        <v>10000</v>
      </c>
      <c r="C5057">
        <v>100</v>
      </c>
      <c r="D5057">
        <v>1</v>
      </c>
      <c r="E5057">
        <v>18</v>
      </c>
      <c r="F5057">
        <v>1</v>
      </c>
      <c r="G5057">
        <v>29.795323</v>
      </c>
      <c r="H5057">
        <v>13.859645</v>
      </c>
      <c r="I5057">
        <v>38.748151999999997</v>
      </c>
      <c r="J5057">
        <v>2.2793030000000001</v>
      </c>
      <c r="K5057" t="str">
        <f>MID(M5057,22,1)</f>
        <v>2</v>
      </c>
      <c r="L5057" t="s">
        <v>127</v>
      </c>
      <c r="M5057" t="s">
        <v>128</v>
      </c>
      <c r="N5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057">
        <f>VLOOKUP(TableOMP[[#This Row],[Label]],TableAvg[],2,FALSE)</f>
        <v>29.136147199999996</v>
      </c>
      <c r="P5057">
        <f>VLOOKUP(TableOMP[[#This Row],[Label]],TableAvg[],3,FALSE)</f>
        <v>1.0307427110270466</v>
      </c>
      <c r="Q5057">
        <f>TableOMP[[#This Row],[Avg]]-$U$2*TableOMP[[#This Row],[StdDev]]</f>
        <v>27.074661777945902</v>
      </c>
      <c r="R5057">
        <f>TableOMP[[#This Row],[Avg]]+$U$2*TableOMP[[#This Row],[StdDev]]</f>
        <v>31.19763262205409</v>
      </c>
      <c r="S5057">
        <f>IF(AND(TableOMP[[#This Row],[total_time]]&gt;=TableOMP[[#This Row],[Low]], TableOMP[[#This Row],[total_time]]&lt;=TableOMP[[#This Row],[High]]),1,0)</f>
        <v>1</v>
      </c>
    </row>
    <row r="5058" spans="1:19" hidden="1" x14ac:dyDescent="0.25">
      <c r="A5058" t="s">
        <v>16</v>
      </c>
      <c r="B5058">
        <v>10000</v>
      </c>
      <c r="C5058">
        <v>100</v>
      </c>
      <c r="D5058">
        <v>1</v>
      </c>
      <c r="E5058">
        <v>24</v>
      </c>
      <c r="F5058">
        <v>1</v>
      </c>
      <c r="G5058">
        <v>29.791253000000001</v>
      </c>
      <c r="H5058">
        <v>13.723986999999999</v>
      </c>
      <c r="I5058">
        <v>60.844486000000003</v>
      </c>
      <c r="J5058">
        <v>2.6454119999999999</v>
      </c>
      <c r="K5058" t="str">
        <f>MID(M5058,22,1)</f>
        <v>2</v>
      </c>
      <c r="L5058" t="s">
        <v>211</v>
      </c>
      <c r="M5058" t="s">
        <v>212</v>
      </c>
      <c r="N5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058">
        <f>VLOOKUP(TableOMP[[#This Row],[Label]],TableAvg[],2,FALSE)</f>
        <v>29.907702363636361</v>
      </c>
      <c r="P5058">
        <f>VLOOKUP(TableOMP[[#This Row],[Label]],TableAvg[],3,FALSE)</f>
        <v>1.4409196911816675</v>
      </c>
      <c r="Q5058">
        <f>TableOMP[[#This Row],[Avg]]-$U$2*TableOMP[[#This Row],[StdDev]]</f>
        <v>27.025862981273026</v>
      </c>
      <c r="R5058">
        <f>TableOMP[[#This Row],[Avg]]+$U$2*TableOMP[[#This Row],[StdDev]]</f>
        <v>32.789541745999699</v>
      </c>
      <c r="S5058">
        <f>IF(AND(TableOMP[[#This Row],[total_time]]&gt;=TableOMP[[#This Row],[Low]], TableOMP[[#This Row],[total_time]]&lt;=TableOMP[[#This Row],[High]]),1,0)</f>
        <v>1</v>
      </c>
    </row>
    <row r="5059" spans="1:19" hidden="1" x14ac:dyDescent="0.25">
      <c r="A5059" t="s">
        <v>16</v>
      </c>
      <c r="B5059">
        <v>10000</v>
      </c>
      <c r="C5059">
        <v>100</v>
      </c>
      <c r="D5059">
        <v>1</v>
      </c>
      <c r="E5059">
        <v>32</v>
      </c>
      <c r="F5059">
        <v>1</v>
      </c>
      <c r="G5059">
        <v>29.735647</v>
      </c>
      <c r="H5059">
        <v>15.804273999999999</v>
      </c>
      <c r="I5059">
        <v>118.943426</v>
      </c>
      <c r="J5059">
        <v>3.8368850000000001</v>
      </c>
      <c r="K5059" t="str">
        <f>MID(M5059,22,1)</f>
        <v>2</v>
      </c>
      <c r="L5059" t="s">
        <v>211</v>
      </c>
      <c r="M5059" t="s">
        <v>212</v>
      </c>
      <c r="N5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059">
        <f>VLOOKUP(TableOMP[[#This Row],[Label]],TableAvg[],2,FALSE)</f>
        <v>28.555880818181819</v>
      </c>
      <c r="P5059">
        <f>VLOOKUP(TableOMP[[#This Row],[Label]],TableAvg[],3,FALSE)</f>
        <v>3.120008026697195</v>
      </c>
      <c r="Q5059">
        <f>TableOMP[[#This Row],[Avg]]-$U$2*TableOMP[[#This Row],[StdDev]]</f>
        <v>22.315864764787428</v>
      </c>
      <c r="R5059">
        <f>TableOMP[[#This Row],[Avg]]+$U$2*TableOMP[[#This Row],[StdDev]]</f>
        <v>34.795896871576211</v>
      </c>
      <c r="S5059">
        <f>IF(AND(TableOMP[[#This Row],[total_time]]&gt;=TableOMP[[#This Row],[Low]], TableOMP[[#This Row],[total_time]]&lt;=TableOMP[[#This Row],[High]]),1,0)</f>
        <v>1</v>
      </c>
    </row>
    <row r="5060" spans="1:19" hidden="1" x14ac:dyDescent="0.25">
      <c r="A5060" t="s">
        <v>16</v>
      </c>
      <c r="B5060">
        <v>10000</v>
      </c>
      <c r="C5060">
        <v>100</v>
      </c>
      <c r="D5060">
        <v>1</v>
      </c>
      <c r="E5060">
        <v>26</v>
      </c>
      <c r="F5060">
        <v>1</v>
      </c>
      <c r="G5060">
        <v>29.694421999999999</v>
      </c>
      <c r="H5060">
        <v>14.911161999999999</v>
      </c>
      <c r="I5060">
        <v>73.193333999999993</v>
      </c>
      <c r="J5060">
        <v>2.9277329999999999</v>
      </c>
      <c r="K5060" t="str">
        <f>MID(M5060,22,1)</f>
        <v>2</v>
      </c>
      <c r="L5060" t="s">
        <v>211</v>
      </c>
      <c r="M5060" t="s">
        <v>212</v>
      </c>
      <c r="N5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060">
        <f>VLOOKUP(TableOMP[[#This Row],[Label]],TableAvg[],2,FALSE)</f>
        <v>28.806910181818182</v>
      </c>
      <c r="P5060">
        <f>VLOOKUP(TableOMP[[#This Row],[Label]],TableAvg[],3,FALSE)</f>
        <v>0.91194637523488065</v>
      </c>
      <c r="Q5060">
        <f>TableOMP[[#This Row],[Avg]]-$U$2*TableOMP[[#This Row],[StdDev]]</f>
        <v>26.983017431348422</v>
      </c>
      <c r="R5060">
        <f>TableOMP[[#This Row],[Avg]]+$U$2*TableOMP[[#This Row],[StdDev]]</f>
        <v>30.630802932287942</v>
      </c>
      <c r="S5060">
        <f>IF(AND(TableOMP[[#This Row],[total_time]]&gt;=TableOMP[[#This Row],[Low]], TableOMP[[#This Row],[total_time]]&lt;=TableOMP[[#This Row],[High]]),1,0)</f>
        <v>1</v>
      </c>
    </row>
    <row r="5061" spans="1:19" hidden="1" x14ac:dyDescent="0.25">
      <c r="A5061" t="s">
        <v>16</v>
      </c>
      <c r="B5061">
        <v>10000</v>
      </c>
      <c r="C5061">
        <v>100</v>
      </c>
      <c r="D5061">
        <v>1</v>
      </c>
      <c r="E5061">
        <v>26</v>
      </c>
      <c r="F5061">
        <v>1</v>
      </c>
      <c r="G5061">
        <v>29.657579999999999</v>
      </c>
      <c r="H5061">
        <v>13.894873</v>
      </c>
      <c r="I5061">
        <v>64.629831999999993</v>
      </c>
      <c r="J5061">
        <v>2.5851929999999999</v>
      </c>
      <c r="K5061" t="str">
        <f>MID(M5061,22,1)</f>
        <v>2</v>
      </c>
      <c r="L5061" t="s">
        <v>129</v>
      </c>
      <c r="M5061" t="s">
        <v>130</v>
      </c>
      <c r="N5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061">
        <f>VLOOKUP(TableOMP[[#This Row],[Label]],TableAvg[],2,FALSE)</f>
        <v>28.806910181818182</v>
      </c>
      <c r="P5061">
        <f>VLOOKUP(TableOMP[[#This Row],[Label]],TableAvg[],3,FALSE)</f>
        <v>0.91194637523488065</v>
      </c>
      <c r="Q5061">
        <f>TableOMP[[#This Row],[Avg]]-$U$2*TableOMP[[#This Row],[StdDev]]</f>
        <v>26.983017431348422</v>
      </c>
      <c r="R5061">
        <f>TableOMP[[#This Row],[Avg]]+$U$2*TableOMP[[#This Row],[StdDev]]</f>
        <v>30.630802932287942</v>
      </c>
      <c r="S5061">
        <f>IF(AND(TableOMP[[#This Row],[total_time]]&gt;=TableOMP[[#This Row],[Low]], TableOMP[[#This Row],[total_time]]&lt;=TableOMP[[#This Row],[High]]),1,0)</f>
        <v>1</v>
      </c>
    </row>
    <row r="5062" spans="1:19" hidden="1" x14ac:dyDescent="0.25">
      <c r="A5062" t="s">
        <v>16</v>
      </c>
      <c r="B5062">
        <v>10000</v>
      </c>
      <c r="C5062">
        <v>100</v>
      </c>
      <c r="D5062">
        <v>1</v>
      </c>
      <c r="E5062">
        <v>14</v>
      </c>
      <c r="F5062">
        <v>1</v>
      </c>
      <c r="G5062">
        <v>29.649918</v>
      </c>
      <c r="H5062">
        <v>10.84845</v>
      </c>
      <c r="I5062">
        <v>13.195365000000001</v>
      </c>
      <c r="J5062">
        <v>1.015028</v>
      </c>
      <c r="K5062" t="str">
        <f>MID(M5062,22,1)</f>
        <v>5</v>
      </c>
      <c r="L5062" t="s">
        <v>213</v>
      </c>
      <c r="M5062" t="s">
        <v>214</v>
      </c>
      <c r="N5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062">
        <f>VLOOKUP(TableOMP[[#This Row],[Label]],TableAvg[],2,FALSE)</f>
        <v>31.13006263636364</v>
      </c>
      <c r="P5062">
        <f>VLOOKUP(TableOMP[[#This Row],[Label]],TableAvg[],3,FALSE)</f>
        <v>0.83030307877764919</v>
      </c>
      <c r="Q5062">
        <f>TableOMP[[#This Row],[Avg]]-$U$2*TableOMP[[#This Row],[StdDev]]</f>
        <v>29.46945647880834</v>
      </c>
      <c r="R5062">
        <f>TableOMP[[#This Row],[Avg]]+$U$2*TableOMP[[#This Row],[StdDev]]</f>
        <v>32.79066879391894</v>
      </c>
      <c r="S5062">
        <f>IF(AND(TableOMP[[#This Row],[total_time]]&gt;=TableOMP[[#This Row],[Low]], TableOMP[[#This Row],[total_time]]&lt;=TableOMP[[#This Row],[High]]),1,0)</f>
        <v>1</v>
      </c>
    </row>
    <row r="5063" spans="1:19" hidden="1" x14ac:dyDescent="0.25">
      <c r="A5063" t="s">
        <v>15</v>
      </c>
      <c r="B5063">
        <v>10000</v>
      </c>
      <c r="C5063">
        <v>100</v>
      </c>
      <c r="D5063">
        <v>1</v>
      </c>
      <c r="E5063">
        <v>53</v>
      </c>
      <c r="F5063">
        <v>1</v>
      </c>
      <c r="G5063">
        <v>29.596326000000001</v>
      </c>
      <c r="H5063">
        <v>20.511697000000002</v>
      </c>
      <c r="I5063">
        <v>190.010141</v>
      </c>
      <c r="J5063">
        <v>3.6540409999999999</v>
      </c>
      <c r="K5063" t="str">
        <f>MID(M5063,22,1)</f>
        <v>4</v>
      </c>
      <c r="L5063" t="s">
        <v>43</v>
      </c>
      <c r="M5063" t="s">
        <v>44</v>
      </c>
      <c r="N5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5063">
        <f>VLOOKUP(TableOMP[[#This Row],[Label]],TableAvg[],2,FALSE)</f>
        <v>25.835574999999999</v>
      </c>
      <c r="P5063">
        <f>VLOOKUP(TableOMP[[#This Row],[Label]],TableAvg[],3,FALSE)</f>
        <v>1.8876607606884563</v>
      </c>
      <c r="Q5063">
        <f>TableOMP[[#This Row],[Avg]]-$U$2*TableOMP[[#This Row],[StdDev]]</f>
        <v>22.060253478623085</v>
      </c>
      <c r="R5063">
        <f>TableOMP[[#This Row],[Avg]]+$U$2*TableOMP[[#This Row],[StdDev]]</f>
        <v>29.610896521376912</v>
      </c>
      <c r="S5063">
        <f>IF(AND(TableOMP[[#This Row],[total_time]]&gt;=TableOMP[[#This Row],[Low]], TableOMP[[#This Row],[total_time]]&lt;=TableOMP[[#This Row],[High]]),1,0)</f>
        <v>1</v>
      </c>
    </row>
    <row r="5064" spans="1:19" hidden="1" x14ac:dyDescent="0.25">
      <c r="A5064" t="s">
        <v>15</v>
      </c>
      <c r="B5064">
        <v>10000</v>
      </c>
      <c r="C5064">
        <v>100</v>
      </c>
      <c r="D5064">
        <v>1</v>
      </c>
      <c r="E5064">
        <v>16</v>
      </c>
      <c r="F5064">
        <v>1</v>
      </c>
      <c r="G5064">
        <v>29.594259999999998</v>
      </c>
      <c r="H5064">
        <v>11.791255</v>
      </c>
      <c r="I5064">
        <v>22.316027999999999</v>
      </c>
      <c r="J5064">
        <v>1.487735</v>
      </c>
      <c r="K5064" t="str">
        <f>MID(M5064,22,1)</f>
        <v>1</v>
      </c>
      <c r="L5064" t="s">
        <v>221</v>
      </c>
      <c r="M5064" t="s">
        <v>222</v>
      </c>
      <c r="N5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5064">
        <f>VLOOKUP(TableOMP[[#This Row],[Label]],TableAvg[],2,FALSE)</f>
        <v>30.654017133333337</v>
      </c>
      <c r="P5064">
        <f>VLOOKUP(TableOMP[[#This Row],[Label]],TableAvg[],3,FALSE)</f>
        <v>0.98892203942372325</v>
      </c>
      <c r="Q5064">
        <f>TableOMP[[#This Row],[Avg]]-$U$2*TableOMP[[#This Row],[StdDev]]</f>
        <v>28.67617305448589</v>
      </c>
      <c r="R5064">
        <f>TableOMP[[#This Row],[Avg]]+$U$2*TableOMP[[#This Row],[StdDev]]</f>
        <v>32.63186121218078</v>
      </c>
      <c r="S5064">
        <f>IF(AND(TableOMP[[#This Row],[total_time]]&gt;=TableOMP[[#This Row],[Low]], TableOMP[[#This Row],[total_time]]&lt;=TableOMP[[#This Row],[High]]),1,0)</f>
        <v>1</v>
      </c>
    </row>
    <row r="5065" spans="1:19" hidden="1" x14ac:dyDescent="0.25">
      <c r="A5065" t="s">
        <v>16</v>
      </c>
      <c r="B5065">
        <v>10000</v>
      </c>
      <c r="C5065">
        <v>100</v>
      </c>
      <c r="D5065">
        <v>1</v>
      </c>
      <c r="E5065">
        <v>36</v>
      </c>
      <c r="F5065">
        <v>1</v>
      </c>
      <c r="G5065">
        <v>29.576832</v>
      </c>
      <c r="H5065">
        <v>16.193916000000002</v>
      </c>
      <c r="I5065">
        <v>131.392247</v>
      </c>
      <c r="J5065">
        <v>3.7540640000000001</v>
      </c>
      <c r="K5065" t="str">
        <f>MID(M5065,22,1)</f>
        <v>2</v>
      </c>
      <c r="L5065" t="s">
        <v>129</v>
      </c>
      <c r="M5065" t="s">
        <v>130</v>
      </c>
      <c r="N5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065">
        <f>VLOOKUP(TableOMP[[#This Row],[Label]],TableAvg[],2,FALSE)</f>
        <v>28.380642599999998</v>
      </c>
      <c r="P5065">
        <f>VLOOKUP(TableOMP[[#This Row],[Label]],TableAvg[],3,FALSE)</f>
        <v>1.2642774280840272</v>
      </c>
      <c r="Q5065">
        <f>TableOMP[[#This Row],[Avg]]-$U$2*TableOMP[[#This Row],[StdDev]]</f>
        <v>25.852087743831945</v>
      </c>
      <c r="R5065">
        <f>TableOMP[[#This Row],[Avg]]+$U$2*TableOMP[[#This Row],[StdDev]]</f>
        <v>30.909197456168052</v>
      </c>
      <c r="S5065">
        <f>IF(AND(TableOMP[[#This Row],[total_time]]&gt;=TableOMP[[#This Row],[Low]], TableOMP[[#This Row],[total_time]]&lt;=TableOMP[[#This Row],[High]]),1,0)</f>
        <v>1</v>
      </c>
    </row>
    <row r="5066" spans="1:19" hidden="1" x14ac:dyDescent="0.25">
      <c r="A5066" t="s">
        <v>15</v>
      </c>
      <c r="B5066">
        <v>10000</v>
      </c>
      <c r="C5066">
        <v>100</v>
      </c>
      <c r="D5066">
        <v>1</v>
      </c>
      <c r="E5066">
        <v>17</v>
      </c>
      <c r="F5066">
        <v>1</v>
      </c>
      <c r="G5066">
        <v>29.571397999999999</v>
      </c>
      <c r="H5066">
        <v>12.871271999999999</v>
      </c>
      <c r="I5066">
        <v>29.848787000000002</v>
      </c>
      <c r="J5066">
        <v>1.8655489999999999</v>
      </c>
      <c r="K5066" t="str">
        <f>MID(M5066,22,1)</f>
        <v>4</v>
      </c>
      <c r="L5066" t="s">
        <v>209</v>
      </c>
      <c r="M5066" t="s">
        <v>210</v>
      </c>
      <c r="N5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066">
        <f>VLOOKUP(TableOMP[[#This Row],[Label]],TableAvg[],2,FALSE)</f>
        <v>29.646154599999996</v>
      </c>
      <c r="P5066">
        <f>VLOOKUP(TableOMP[[#This Row],[Label]],TableAvg[],3,FALSE)</f>
        <v>1.0708546290641572</v>
      </c>
      <c r="Q5066">
        <f>TableOMP[[#This Row],[Avg]]-$U$2*TableOMP[[#This Row],[StdDev]]</f>
        <v>27.50444534187168</v>
      </c>
      <c r="R5066">
        <f>TableOMP[[#This Row],[Avg]]+$U$2*TableOMP[[#This Row],[StdDev]]</f>
        <v>31.787863858128311</v>
      </c>
      <c r="S5066">
        <f>IF(AND(TableOMP[[#This Row],[total_time]]&gt;=TableOMP[[#This Row],[Low]], TableOMP[[#This Row],[total_time]]&lt;=TableOMP[[#This Row],[High]]),1,0)</f>
        <v>1</v>
      </c>
    </row>
    <row r="5067" spans="1:19" hidden="1" x14ac:dyDescent="0.25">
      <c r="A5067" t="s">
        <v>15</v>
      </c>
      <c r="B5067">
        <v>10000</v>
      </c>
      <c r="C5067">
        <v>100</v>
      </c>
      <c r="D5067">
        <v>1</v>
      </c>
      <c r="E5067">
        <v>11</v>
      </c>
      <c r="F5067">
        <v>1</v>
      </c>
      <c r="G5067">
        <v>29.560905999999999</v>
      </c>
      <c r="H5067">
        <v>12.450434</v>
      </c>
      <c r="I5067">
        <v>12.002076000000001</v>
      </c>
      <c r="J5067">
        <v>1.2002079999999999</v>
      </c>
      <c r="K5067" t="str">
        <f>MID(M5067,22,1)</f>
        <v>5</v>
      </c>
      <c r="L5067" t="s">
        <v>205</v>
      </c>
      <c r="M5067" t="s">
        <v>206</v>
      </c>
      <c r="N5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067">
        <f>VLOOKUP(TableOMP[[#This Row],[Label]],TableAvg[],2,FALSE)</f>
        <v>28.982091466666663</v>
      </c>
      <c r="P5067">
        <f>VLOOKUP(TableOMP[[#This Row],[Label]],TableAvg[],3,FALSE)</f>
        <v>0.63499078867073755</v>
      </c>
      <c r="Q5067">
        <f>TableOMP[[#This Row],[Avg]]-$U$2*TableOMP[[#This Row],[StdDev]]</f>
        <v>27.712109889325188</v>
      </c>
      <c r="R5067">
        <f>TableOMP[[#This Row],[Avg]]+$U$2*TableOMP[[#This Row],[StdDev]]</f>
        <v>30.252073044008139</v>
      </c>
      <c r="S5067">
        <f>IF(AND(TableOMP[[#This Row],[total_time]]&gt;=TableOMP[[#This Row],[Low]], TableOMP[[#This Row],[total_time]]&lt;=TableOMP[[#This Row],[High]]),1,0)</f>
        <v>1</v>
      </c>
    </row>
    <row r="5068" spans="1:19" hidden="1" x14ac:dyDescent="0.25">
      <c r="A5068" t="s">
        <v>12</v>
      </c>
      <c r="B5068">
        <v>10000</v>
      </c>
      <c r="C5068">
        <v>100</v>
      </c>
      <c r="D5068">
        <v>1</v>
      </c>
      <c r="E5068">
        <v>59</v>
      </c>
      <c r="F5068">
        <v>1</v>
      </c>
      <c r="G5068">
        <v>276.81323500000002</v>
      </c>
      <c r="H5068">
        <v>14.782776</v>
      </c>
      <c r="I5068">
        <v>63.685884000000001</v>
      </c>
      <c r="J5068">
        <v>1.0980319999999999</v>
      </c>
      <c r="K5068" t="str">
        <f>MID(M5068,22,1)</f>
        <v>1</v>
      </c>
      <c r="L5068" t="s">
        <v>185</v>
      </c>
      <c r="M5068" t="s">
        <v>186</v>
      </c>
      <c r="N5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5068">
        <f>VLOOKUP(TableOMP[[#This Row],[Label]],TableAvg[],2,FALSE)</f>
        <v>278.3136275</v>
      </c>
      <c r="P5068">
        <f>VLOOKUP(TableOMP[[#This Row],[Label]],TableAvg[],3,FALSE)</f>
        <v>4.3588132660979939</v>
      </c>
      <c r="Q5068">
        <f>TableOMP[[#This Row],[Avg]]-$U$2*TableOMP[[#This Row],[StdDev]]</f>
        <v>269.596000967804</v>
      </c>
      <c r="R5068">
        <f>TableOMP[[#This Row],[Avg]]+$U$2*TableOMP[[#This Row],[StdDev]]</f>
        <v>287.03125403219599</v>
      </c>
      <c r="S5068">
        <f>IF(AND(TableOMP[[#This Row],[total_time]]&gt;=TableOMP[[#This Row],[Low]], TableOMP[[#This Row],[total_time]]&lt;=TableOMP[[#This Row],[High]]),1,0)</f>
        <v>1</v>
      </c>
    </row>
    <row r="5069" spans="1:19" hidden="1" x14ac:dyDescent="0.25">
      <c r="A5069" t="s">
        <v>16</v>
      </c>
      <c r="B5069">
        <v>10000</v>
      </c>
      <c r="C5069">
        <v>100</v>
      </c>
      <c r="D5069">
        <v>1</v>
      </c>
      <c r="E5069">
        <v>33</v>
      </c>
      <c r="F5069">
        <v>1</v>
      </c>
      <c r="G5069">
        <v>29.555333000000001</v>
      </c>
      <c r="H5069">
        <v>14.408647</v>
      </c>
      <c r="I5069">
        <v>100.613159</v>
      </c>
      <c r="J5069">
        <v>3.144161</v>
      </c>
      <c r="K5069" t="str">
        <f>MID(M5069,22,1)</f>
        <v>2</v>
      </c>
      <c r="L5069" t="s">
        <v>99</v>
      </c>
      <c r="M5069" t="s">
        <v>100</v>
      </c>
      <c r="N5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069">
        <f>VLOOKUP(TableOMP[[#This Row],[Label]],TableAvg[],2,FALSE)</f>
        <v>29.511930600000007</v>
      </c>
      <c r="P5069">
        <f>VLOOKUP(TableOMP[[#This Row],[Label]],TableAvg[],3,FALSE)</f>
        <v>0.80286623870934104</v>
      </c>
      <c r="Q5069">
        <f>TableOMP[[#This Row],[Avg]]-$U$2*TableOMP[[#This Row],[StdDev]]</f>
        <v>27.906198122581323</v>
      </c>
      <c r="R5069">
        <f>TableOMP[[#This Row],[Avg]]+$U$2*TableOMP[[#This Row],[StdDev]]</f>
        <v>31.11766307741869</v>
      </c>
      <c r="S5069">
        <f>IF(AND(TableOMP[[#This Row],[total_time]]&gt;=TableOMP[[#This Row],[Low]], TableOMP[[#This Row],[total_time]]&lt;=TableOMP[[#This Row],[High]]),1,0)</f>
        <v>1</v>
      </c>
    </row>
    <row r="5070" spans="1:19" hidden="1" x14ac:dyDescent="0.25">
      <c r="A5070" t="s">
        <v>15</v>
      </c>
      <c r="B5070">
        <v>10000</v>
      </c>
      <c r="C5070">
        <v>100</v>
      </c>
      <c r="D5070">
        <v>1</v>
      </c>
      <c r="E5070">
        <v>10</v>
      </c>
      <c r="F5070">
        <v>1</v>
      </c>
      <c r="G5070">
        <v>29.550666</v>
      </c>
      <c r="H5070">
        <v>10.812632000000001</v>
      </c>
      <c r="I5070">
        <v>9.0908429999999996</v>
      </c>
      <c r="J5070">
        <v>1.010094</v>
      </c>
      <c r="K5070" t="str">
        <f>MID(M5070,22,1)</f>
        <v>1</v>
      </c>
      <c r="L5070" t="s">
        <v>221</v>
      </c>
      <c r="M5070" t="s">
        <v>222</v>
      </c>
      <c r="N5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070">
        <f>VLOOKUP(TableOMP[[#This Row],[Label]],TableAvg[],2,FALSE)</f>
        <v>30.412464799999999</v>
      </c>
      <c r="P5070">
        <f>VLOOKUP(TableOMP[[#This Row],[Label]],TableAvg[],3,FALSE)</f>
        <v>0.72774818108976325</v>
      </c>
      <c r="Q5070">
        <f>TableOMP[[#This Row],[Avg]]-$U$2*TableOMP[[#This Row],[StdDev]]</f>
        <v>28.956968437820471</v>
      </c>
      <c r="R5070">
        <f>TableOMP[[#This Row],[Avg]]+$U$2*TableOMP[[#This Row],[StdDev]]</f>
        <v>31.867961162179526</v>
      </c>
      <c r="S5070">
        <f>IF(AND(TableOMP[[#This Row],[total_time]]&gt;=TableOMP[[#This Row],[Low]], TableOMP[[#This Row],[total_time]]&lt;=TableOMP[[#This Row],[High]]),1,0)</f>
        <v>1</v>
      </c>
    </row>
    <row r="5071" spans="1:19" hidden="1" x14ac:dyDescent="0.25">
      <c r="A5071" t="s">
        <v>15</v>
      </c>
      <c r="B5071">
        <v>10000</v>
      </c>
      <c r="C5071">
        <v>100</v>
      </c>
      <c r="D5071">
        <v>1</v>
      </c>
      <c r="E5071">
        <v>15</v>
      </c>
      <c r="F5071">
        <v>1</v>
      </c>
      <c r="G5071">
        <v>29.547464999999999</v>
      </c>
      <c r="H5071">
        <v>13.895173</v>
      </c>
      <c r="I5071">
        <v>35.500179000000003</v>
      </c>
      <c r="J5071">
        <v>2.5357270000000001</v>
      </c>
      <c r="K5071" t="str">
        <f>MID(M5071,22,1)</f>
        <v>4</v>
      </c>
      <c r="L5071" t="s">
        <v>43</v>
      </c>
      <c r="M5071" t="s">
        <v>44</v>
      </c>
      <c r="N5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071">
        <f>VLOOKUP(TableOMP[[#This Row],[Label]],TableAvg[],2,FALSE)</f>
        <v>27.95793646666667</v>
      </c>
      <c r="P5071">
        <f>VLOOKUP(TableOMP[[#This Row],[Label]],TableAvg[],3,FALSE)</f>
        <v>0.94194740770914576</v>
      </c>
      <c r="Q5071">
        <f>TableOMP[[#This Row],[Avg]]-$U$2*TableOMP[[#This Row],[StdDev]]</f>
        <v>26.074041651248379</v>
      </c>
      <c r="R5071">
        <f>TableOMP[[#This Row],[Avg]]+$U$2*TableOMP[[#This Row],[StdDev]]</f>
        <v>29.841831282084961</v>
      </c>
      <c r="S5071">
        <f>IF(AND(TableOMP[[#This Row],[total_time]]&gt;=TableOMP[[#This Row],[Low]], TableOMP[[#This Row],[total_time]]&lt;=TableOMP[[#This Row],[High]]),1,0)</f>
        <v>1</v>
      </c>
    </row>
    <row r="5072" spans="1:19" hidden="1" x14ac:dyDescent="0.25">
      <c r="A5072" t="s">
        <v>16</v>
      </c>
      <c r="B5072">
        <v>10000</v>
      </c>
      <c r="C5072">
        <v>100</v>
      </c>
      <c r="D5072">
        <v>1</v>
      </c>
      <c r="E5072">
        <v>59</v>
      </c>
      <c r="F5072">
        <v>1</v>
      </c>
      <c r="G5072">
        <v>29.543119999999998</v>
      </c>
      <c r="H5072">
        <v>20.480609999999999</v>
      </c>
      <c r="I5072">
        <v>205.724166</v>
      </c>
      <c r="J5072">
        <v>3.5469680000000001</v>
      </c>
      <c r="K5072" t="str">
        <f>MID(M5072,22,1)</f>
        <v>6</v>
      </c>
      <c r="L5072" t="s">
        <v>79</v>
      </c>
      <c r="M5072" t="s">
        <v>80</v>
      </c>
      <c r="N5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072">
        <f>VLOOKUP(TableOMP[[#This Row],[Label]],TableAvg[],2,FALSE)</f>
        <v>27.021055400000002</v>
      </c>
      <c r="P5072">
        <f>VLOOKUP(TableOMP[[#This Row],[Label]],TableAvg[],3,FALSE)</f>
        <v>1.3078335478748666</v>
      </c>
      <c r="Q5072">
        <f>TableOMP[[#This Row],[Avg]]-$U$2*TableOMP[[#This Row],[StdDev]]</f>
        <v>24.40538830425027</v>
      </c>
      <c r="R5072">
        <f>TableOMP[[#This Row],[Avg]]+$U$2*TableOMP[[#This Row],[StdDev]]</f>
        <v>29.636722495749733</v>
      </c>
      <c r="S5072">
        <f>IF(AND(TableOMP[[#This Row],[total_time]]&gt;=TableOMP[[#This Row],[Low]], TableOMP[[#This Row],[total_time]]&lt;=TableOMP[[#This Row],[High]]),1,0)</f>
        <v>1</v>
      </c>
    </row>
    <row r="5073" spans="1:19" hidden="1" x14ac:dyDescent="0.25">
      <c r="A5073" t="s">
        <v>16</v>
      </c>
      <c r="B5073">
        <v>10000</v>
      </c>
      <c r="C5073">
        <v>100</v>
      </c>
      <c r="D5073">
        <v>1</v>
      </c>
      <c r="E5073">
        <v>53</v>
      </c>
      <c r="F5073">
        <v>1</v>
      </c>
      <c r="G5073">
        <v>29.534935000000001</v>
      </c>
      <c r="H5073">
        <v>18.835065</v>
      </c>
      <c r="I5073">
        <v>171.7397</v>
      </c>
      <c r="J5073">
        <v>3.3026870000000002</v>
      </c>
      <c r="K5073" t="str">
        <f>MID(M5073,22,1)</f>
        <v>8</v>
      </c>
      <c r="L5073" t="s">
        <v>125</v>
      </c>
      <c r="M5073" t="s">
        <v>126</v>
      </c>
      <c r="N5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073">
        <f>VLOOKUP(TableOMP[[#This Row],[Label]],TableAvg[],2,FALSE)</f>
        <v>28.040322600000003</v>
      </c>
      <c r="P5073">
        <f>VLOOKUP(TableOMP[[#This Row],[Label]],TableAvg[],3,FALSE)</f>
        <v>0.80937265141600068</v>
      </c>
      <c r="Q5073">
        <f>TableOMP[[#This Row],[Avg]]-$U$2*TableOMP[[#This Row],[StdDev]]</f>
        <v>26.421577297168003</v>
      </c>
      <c r="R5073">
        <f>TableOMP[[#This Row],[Avg]]+$U$2*TableOMP[[#This Row],[StdDev]]</f>
        <v>29.659067902832003</v>
      </c>
      <c r="S5073">
        <f>IF(AND(TableOMP[[#This Row],[total_time]]&gt;=TableOMP[[#This Row],[Low]], TableOMP[[#This Row],[total_time]]&lt;=TableOMP[[#This Row],[High]]),1,0)</f>
        <v>1</v>
      </c>
    </row>
    <row r="5074" spans="1:19" hidden="1" x14ac:dyDescent="0.25">
      <c r="A5074" t="s">
        <v>16</v>
      </c>
      <c r="B5074">
        <v>10000</v>
      </c>
      <c r="C5074">
        <v>100</v>
      </c>
      <c r="D5074">
        <v>1</v>
      </c>
      <c r="E5074">
        <v>27</v>
      </c>
      <c r="F5074">
        <v>1</v>
      </c>
      <c r="G5074">
        <v>29.520575000000001</v>
      </c>
      <c r="H5074">
        <v>14.077833</v>
      </c>
      <c r="I5074">
        <v>53.225724</v>
      </c>
      <c r="J5074">
        <v>2.0471430000000002</v>
      </c>
      <c r="K5074" t="str">
        <f>MID(M5074,22,1)</f>
        <v>2</v>
      </c>
      <c r="L5074" t="s">
        <v>129</v>
      </c>
      <c r="M5074" t="s">
        <v>130</v>
      </c>
      <c r="N5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074">
        <f>VLOOKUP(TableOMP[[#This Row],[Label]],TableAvg[],2,FALSE)</f>
        <v>28.312944454545448</v>
      </c>
      <c r="P5074">
        <f>VLOOKUP(TableOMP[[#This Row],[Label]],TableAvg[],3,FALSE)</f>
        <v>0.96101509190286927</v>
      </c>
      <c r="Q5074">
        <f>TableOMP[[#This Row],[Avg]]-$U$2*TableOMP[[#This Row],[StdDev]]</f>
        <v>26.39091427073971</v>
      </c>
      <c r="R5074">
        <f>TableOMP[[#This Row],[Avg]]+$U$2*TableOMP[[#This Row],[StdDev]]</f>
        <v>30.234974638351186</v>
      </c>
      <c r="S5074">
        <f>IF(AND(TableOMP[[#This Row],[total_time]]&gt;=TableOMP[[#This Row],[Low]], TableOMP[[#This Row],[total_time]]&lt;=TableOMP[[#This Row],[High]]),1,0)</f>
        <v>1</v>
      </c>
    </row>
    <row r="5075" spans="1:19" hidden="1" x14ac:dyDescent="0.25">
      <c r="A5075" t="s">
        <v>15</v>
      </c>
      <c r="B5075">
        <v>10000</v>
      </c>
      <c r="C5075">
        <v>100</v>
      </c>
      <c r="D5075">
        <v>1</v>
      </c>
      <c r="E5075">
        <v>19</v>
      </c>
      <c r="F5075">
        <v>1</v>
      </c>
      <c r="G5075">
        <v>29.518823999999999</v>
      </c>
      <c r="H5075">
        <v>13.293066</v>
      </c>
      <c r="I5075">
        <v>45.204787000000003</v>
      </c>
      <c r="J5075">
        <v>2.511377</v>
      </c>
      <c r="K5075" t="str">
        <f>MID(M5075,22,1)</f>
        <v>5</v>
      </c>
      <c r="L5075" t="s">
        <v>205</v>
      </c>
      <c r="M5075" t="s">
        <v>206</v>
      </c>
      <c r="N5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075">
        <f>VLOOKUP(TableOMP[[#This Row],[Label]],TableAvg[],2,FALSE)</f>
        <v>28.395312133333334</v>
      </c>
      <c r="P5075">
        <f>VLOOKUP(TableOMP[[#This Row],[Label]],TableAvg[],3,FALSE)</f>
        <v>0.90368940206578185</v>
      </c>
      <c r="Q5075">
        <f>TableOMP[[#This Row],[Avg]]-$U$2*TableOMP[[#This Row],[StdDev]]</f>
        <v>26.587933329201771</v>
      </c>
      <c r="R5075">
        <f>TableOMP[[#This Row],[Avg]]+$U$2*TableOMP[[#This Row],[StdDev]]</f>
        <v>30.202690937464897</v>
      </c>
      <c r="S5075">
        <f>IF(AND(TableOMP[[#This Row],[total_time]]&gt;=TableOMP[[#This Row],[Low]], TableOMP[[#This Row],[total_time]]&lt;=TableOMP[[#This Row],[High]]),1,0)</f>
        <v>1</v>
      </c>
    </row>
    <row r="5076" spans="1:19" hidden="1" x14ac:dyDescent="0.25">
      <c r="A5076" t="s">
        <v>16</v>
      </c>
      <c r="B5076">
        <v>10000</v>
      </c>
      <c r="C5076">
        <v>100</v>
      </c>
      <c r="D5076">
        <v>1</v>
      </c>
      <c r="E5076">
        <v>25</v>
      </c>
      <c r="F5076">
        <v>1</v>
      </c>
      <c r="G5076">
        <v>29.515709000000001</v>
      </c>
      <c r="H5076">
        <v>14.979543</v>
      </c>
      <c r="I5076">
        <v>78.850222000000002</v>
      </c>
      <c r="J5076">
        <v>3.2854260000000002</v>
      </c>
      <c r="K5076" t="str">
        <f>MID(M5076,22,1)</f>
        <v>2</v>
      </c>
      <c r="L5076" t="s">
        <v>129</v>
      </c>
      <c r="M5076" t="s">
        <v>130</v>
      </c>
      <c r="N5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076">
        <f>VLOOKUP(TableOMP[[#This Row],[Label]],TableAvg[],2,FALSE)</f>
        <v>29.531173000000003</v>
      </c>
      <c r="P5076">
        <f>VLOOKUP(TableOMP[[#This Row],[Label]],TableAvg[],3,FALSE)</f>
        <v>0.73502955137668502</v>
      </c>
      <c r="Q5076">
        <f>TableOMP[[#This Row],[Avg]]-$U$2*TableOMP[[#This Row],[StdDev]]</f>
        <v>28.061113897246631</v>
      </c>
      <c r="R5076">
        <f>TableOMP[[#This Row],[Avg]]+$U$2*TableOMP[[#This Row],[StdDev]]</f>
        <v>31.001232102753374</v>
      </c>
      <c r="S5076">
        <f>IF(AND(TableOMP[[#This Row],[total_time]]&gt;=TableOMP[[#This Row],[Low]], TableOMP[[#This Row],[total_time]]&lt;=TableOMP[[#This Row],[High]]),1,0)</f>
        <v>1</v>
      </c>
    </row>
    <row r="5077" spans="1:19" hidden="1" x14ac:dyDescent="0.25">
      <c r="A5077" t="s">
        <v>16</v>
      </c>
      <c r="B5077">
        <v>10000</v>
      </c>
      <c r="C5077">
        <v>100</v>
      </c>
      <c r="D5077">
        <v>1</v>
      </c>
      <c r="E5077">
        <v>34</v>
      </c>
      <c r="F5077">
        <v>1</v>
      </c>
      <c r="G5077">
        <v>29.511718999999999</v>
      </c>
      <c r="H5077">
        <v>15.225937999999999</v>
      </c>
      <c r="I5077">
        <v>137.859725</v>
      </c>
      <c r="J5077">
        <v>4.1775669999999998</v>
      </c>
      <c r="K5077" t="str">
        <f>MID(M5077,22,1)</f>
        <v>6</v>
      </c>
      <c r="L5077" t="s">
        <v>79</v>
      </c>
      <c r="M5077" t="s">
        <v>80</v>
      </c>
      <c r="N5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077">
        <f>VLOOKUP(TableOMP[[#This Row],[Label]],TableAvg[],2,FALSE)</f>
        <v>29.7518064</v>
      </c>
      <c r="P5077">
        <f>VLOOKUP(TableOMP[[#This Row],[Label]],TableAvg[],3,FALSE)</f>
        <v>0.59453817364826811</v>
      </c>
      <c r="Q5077">
        <f>TableOMP[[#This Row],[Avg]]-$U$2*TableOMP[[#This Row],[StdDev]]</f>
        <v>28.562730052703465</v>
      </c>
      <c r="R5077">
        <f>TableOMP[[#This Row],[Avg]]+$U$2*TableOMP[[#This Row],[StdDev]]</f>
        <v>30.940882747296534</v>
      </c>
      <c r="S5077">
        <f>IF(AND(TableOMP[[#This Row],[total_time]]&gt;=TableOMP[[#This Row],[Low]], TableOMP[[#This Row],[total_time]]&lt;=TableOMP[[#This Row],[High]]),1,0)</f>
        <v>1</v>
      </c>
    </row>
    <row r="5078" spans="1:19" hidden="1" x14ac:dyDescent="0.25">
      <c r="A5078" t="s">
        <v>15</v>
      </c>
      <c r="B5078">
        <v>10000</v>
      </c>
      <c r="C5078">
        <v>100</v>
      </c>
      <c r="D5078">
        <v>1</v>
      </c>
      <c r="E5078">
        <v>11</v>
      </c>
      <c r="F5078">
        <v>1</v>
      </c>
      <c r="G5078">
        <v>29.510073999999999</v>
      </c>
      <c r="H5078">
        <v>12.321793</v>
      </c>
      <c r="I5078">
        <v>14.883184</v>
      </c>
      <c r="J5078">
        <v>1.488318</v>
      </c>
      <c r="K5078" t="str">
        <f>MID(M5078,22,1)</f>
        <v>4</v>
      </c>
      <c r="L5078" t="s">
        <v>43</v>
      </c>
      <c r="M5078" t="s">
        <v>44</v>
      </c>
      <c r="N5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078">
        <f>VLOOKUP(TableOMP[[#This Row],[Label]],TableAvg[],2,FALSE)</f>
        <v>28.982091466666663</v>
      </c>
      <c r="P5078">
        <f>VLOOKUP(TableOMP[[#This Row],[Label]],TableAvg[],3,FALSE)</f>
        <v>0.63499078867073755</v>
      </c>
      <c r="Q5078">
        <f>TableOMP[[#This Row],[Avg]]-$U$2*TableOMP[[#This Row],[StdDev]]</f>
        <v>27.712109889325188</v>
      </c>
      <c r="R5078">
        <f>TableOMP[[#This Row],[Avg]]+$U$2*TableOMP[[#This Row],[StdDev]]</f>
        <v>30.252073044008139</v>
      </c>
      <c r="S5078">
        <f>IF(AND(TableOMP[[#This Row],[total_time]]&gt;=TableOMP[[#This Row],[Low]], TableOMP[[#This Row],[total_time]]&lt;=TableOMP[[#This Row],[High]]),1,0)</f>
        <v>1</v>
      </c>
    </row>
    <row r="5079" spans="1:19" hidden="1" x14ac:dyDescent="0.25">
      <c r="A5079" t="s">
        <v>15</v>
      </c>
      <c r="B5079">
        <v>10000</v>
      </c>
      <c r="C5079">
        <v>100</v>
      </c>
      <c r="D5079">
        <v>1</v>
      </c>
      <c r="E5079">
        <v>21</v>
      </c>
      <c r="F5079">
        <v>1</v>
      </c>
      <c r="G5079">
        <v>29.507750999999999</v>
      </c>
      <c r="H5079">
        <v>13.333348000000001</v>
      </c>
      <c r="I5079">
        <v>35.908881000000001</v>
      </c>
      <c r="J5079">
        <v>1.795444</v>
      </c>
      <c r="K5079" t="str">
        <f>MID(M5079,22,1)</f>
        <v>5</v>
      </c>
      <c r="L5079" t="s">
        <v>205</v>
      </c>
      <c r="M5079" t="s">
        <v>206</v>
      </c>
      <c r="N5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079">
        <f>VLOOKUP(TableOMP[[#This Row],[Label]],TableAvg[],2,FALSE)</f>
        <v>27.120550733333335</v>
      </c>
      <c r="P5079">
        <f>VLOOKUP(TableOMP[[#This Row],[Label]],TableAvg[],3,FALSE)</f>
        <v>1.3229857788994259</v>
      </c>
      <c r="Q5079">
        <f>TableOMP[[#This Row],[Avg]]-$U$2*TableOMP[[#This Row],[StdDev]]</f>
        <v>24.474579175534483</v>
      </c>
      <c r="R5079">
        <f>TableOMP[[#This Row],[Avg]]+$U$2*TableOMP[[#This Row],[StdDev]]</f>
        <v>29.766522291132187</v>
      </c>
      <c r="S5079">
        <f>IF(AND(TableOMP[[#This Row],[total_time]]&gt;=TableOMP[[#This Row],[Low]], TableOMP[[#This Row],[total_time]]&lt;=TableOMP[[#This Row],[High]]),1,0)</f>
        <v>1</v>
      </c>
    </row>
    <row r="5080" spans="1:19" hidden="1" x14ac:dyDescent="0.25">
      <c r="A5080" t="s">
        <v>16</v>
      </c>
      <c r="B5080">
        <v>10000</v>
      </c>
      <c r="C5080">
        <v>100</v>
      </c>
      <c r="D5080">
        <v>1</v>
      </c>
      <c r="E5080">
        <v>27</v>
      </c>
      <c r="F5080">
        <v>1</v>
      </c>
      <c r="G5080">
        <v>29.491571</v>
      </c>
      <c r="H5080">
        <v>15.16479</v>
      </c>
      <c r="I5080">
        <v>74.596406999999999</v>
      </c>
      <c r="J5080">
        <v>2.8690929999999999</v>
      </c>
      <c r="K5080" t="str">
        <f>MID(M5080,22,1)</f>
        <v>8</v>
      </c>
      <c r="L5080" t="s">
        <v>125</v>
      </c>
      <c r="M5080" t="s">
        <v>126</v>
      </c>
      <c r="N5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080">
        <f>VLOOKUP(TableOMP[[#This Row],[Label]],TableAvg[],2,FALSE)</f>
        <v>28.312944454545448</v>
      </c>
      <c r="P5080">
        <f>VLOOKUP(TableOMP[[#This Row],[Label]],TableAvg[],3,FALSE)</f>
        <v>0.96101509190286927</v>
      </c>
      <c r="Q5080">
        <f>TableOMP[[#This Row],[Avg]]-$U$2*TableOMP[[#This Row],[StdDev]]</f>
        <v>26.39091427073971</v>
      </c>
      <c r="R5080">
        <f>TableOMP[[#This Row],[Avg]]+$U$2*TableOMP[[#This Row],[StdDev]]</f>
        <v>30.234974638351186</v>
      </c>
      <c r="S5080">
        <f>IF(AND(TableOMP[[#This Row],[total_time]]&gt;=TableOMP[[#This Row],[Low]], TableOMP[[#This Row],[total_time]]&lt;=TableOMP[[#This Row],[High]]),1,0)</f>
        <v>1</v>
      </c>
    </row>
    <row r="5081" spans="1:19" hidden="1" x14ac:dyDescent="0.25">
      <c r="A5081" t="s">
        <v>16</v>
      </c>
      <c r="B5081">
        <v>10000</v>
      </c>
      <c r="C5081">
        <v>100</v>
      </c>
      <c r="D5081">
        <v>1</v>
      </c>
      <c r="E5081">
        <v>26</v>
      </c>
      <c r="F5081">
        <v>1</v>
      </c>
      <c r="G5081">
        <v>29.466736999999998</v>
      </c>
      <c r="H5081">
        <v>15.278354999999999</v>
      </c>
      <c r="I5081">
        <v>79.349772000000002</v>
      </c>
      <c r="J5081">
        <v>3.173991</v>
      </c>
      <c r="K5081" t="str">
        <f>MID(M5081,22,1)</f>
        <v>5</v>
      </c>
      <c r="L5081" t="s">
        <v>213</v>
      </c>
      <c r="M5081" t="s">
        <v>214</v>
      </c>
      <c r="N5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081">
        <f>VLOOKUP(TableOMP[[#This Row],[Label]],TableAvg[],2,FALSE)</f>
        <v>28.806910181818182</v>
      </c>
      <c r="P5081">
        <f>VLOOKUP(TableOMP[[#This Row],[Label]],TableAvg[],3,FALSE)</f>
        <v>0.91194637523488065</v>
      </c>
      <c r="Q5081">
        <f>TableOMP[[#This Row],[Avg]]-$U$2*TableOMP[[#This Row],[StdDev]]</f>
        <v>26.983017431348422</v>
      </c>
      <c r="R5081">
        <f>TableOMP[[#This Row],[Avg]]+$U$2*TableOMP[[#This Row],[StdDev]]</f>
        <v>30.630802932287942</v>
      </c>
      <c r="S5081">
        <f>IF(AND(TableOMP[[#This Row],[total_time]]&gt;=TableOMP[[#This Row],[Low]], TableOMP[[#This Row],[total_time]]&lt;=TableOMP[[#This Row],[High]]),1,0)</f>
        <v>1</v>
      </c>
    </row>
    <row r="5082" spans="1:19" hidden="1" x14ac:dyDescent="0.25">
      <c r="A5082" t="s">
        <v>16</v>
      </c>
      <c r="B5082">
        <v>10000</v>
      </c>
      <c r="C5082">
        <v>100</v>
      </c>
      <c r="D5082">
        <v>1</v>
      </c>
      <c r="E5082">
        <v>32</v>
      </c>
      <c r="F5082">
        <v>1</v>
      </c>
      <c r="G5082">
        <v>29.456804999999999</v>
      </c>
      <c r="H5082">
        <v>16.121817</v>
      </c>
      <c r="I5082">
        <v>124.21150299999999</v>
      </c>
      <c r="J5082">
        <v>4.0068229999999998</v>
      </c>
      <c r="K5082" t="str">
        <f>MID(M5082,22,1)</f>
        <v>2</v>
      </c>
      <c r="L5082" t="s">
        <v>129</v>
      </c>
      <c r="M5082" t="s">
        <v>130</v>
      </c>
      <c r="N5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082">
        <f>VLOOKUP(TableOMP[[#This Row],[Label]],TableAvg[],2,FALSE)</f>
        <v>28.555880818181819</v>
      </c>
      <c r="P5082">
        <f>VLOOKUP(TableOMP[[#This Row],[Label]],TableAvg[],3,FALSE)</f>
        <v>3.120008026697195</v>
      </c>
      <c r="Q5082">
        <f>TableOMP[[#This Row],[Avg]]-$U$2*TableOMP[[#This Row],[StdDev]]</f>
        <v>22.315864764787428</v>
      </c>
      <c r="R5082">
        <f>TableOMP[[#This Row],[Avg]]+$U$2*TableOMP[[#This Row],[StdDev]]</f>
        <v>34.795896871576211</v>
      </c>
      <c r="S5082">
        <f>IF(AND(TableOMP[[#This Row],[total_time]]&gt;=TableOMP[[#This Row],[Low]], TableOMP[[#This Row],[total_time]]&lt;=TableOMP[[#This Row],[High]]),1,0)</f>
        <v>1</v>
      </c>
    </row>
    <row r="5083" spans="1:19" hidden="1" x14ac:dyDescent="0.25">
      <c r="A5083" t="s">
        <v>16</v>
      </c>
      <c r="B5083">
        <v>10000</v>
      </c>
      <c r="C5083">
        <v>100</v>
      </c>
      <c r="D5083">
        <v>1</v>
      </c>
      <c r="E5083">
        <v>38</v>
      </c>
      <c r="F5083">
        <v>1</v>
      </c>
      <c r="G5083">
        <v>29.450116000000001</v>
      </c>
      <c r="H5083">
        <v>17.186222999999998</v>
      </c>
      <c r="I5083">
        <v>144.56977499999999</v>
      </c>
      <c r="J5083">
        <v>3.9072909999999998</v>
      </c>
      <c r="K5083" t="str">
        <f>MID(M5083,22,1)</f>
        <v>2</v>
      </c>
      <c r="L5083" t="s">
        <v>99</v>
      </c>
      <c r="M5083" t="s">
        <v>100</v>
      </c>
      <c r="N5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083">
        <f>VLOOKUP(TableOMP[[#This Row],[Label]],TableAvg[],2,FALSE)</f>
        <v>28.403345000000002</v>
      </c>
      <c r="P5083">
        <f>VLOOKUP(TableOMP[[#This Row],[Label]],TableAvg[],3,FALSE)</f>
        <v>0.85679985829152172</v>
      </c>
      <c r="Q5083">
        <f>TableOMP[[#This Row],[Avg]]-$U$2*TableOMP[[#This Row],[StdDev]]</f>
        <v>26.689745283416958</v>
      </c>
      <c r="R5083">
        <f>TableOMP[[#This Row],[Avg]]+$U$2*TableOMP[[#This Row],[StdDev]]</f>
        <v>30.116944716583046</v>
      </c>
      <c r="S5083">
        <f>IF(AND(TableOMP[[#This Row],[total_time]]&gt;=TableOMP[[#This Row],[Low]], TableOMP[[#This Row],[total_time]]&lt;=TableOMP[[#This Row],[High]]),1,0)</f>
        <v>1</v>
      </c>
    </row>
    <row r="5084" spans="1:19" hidden="1" x14ac:dyDescent="0.25">
      <c r="A5084" t="s">
        <v>15</v>
      </c>
      <c r="B5084">
        <v>10000</v>
      </c>
      <c r="C5084">
        <v>100</v>
      </c>
      <c r="D5084">
        <v>1</v>
      </c>
      <c r="E5084">
        <v>17</v>
      </c>
      <c r="F5084">
        <v>1</v>
      </c>
      <c r="G5084">
        <v>29.448250000000002</v>
      </c>
      <c r="H5084">
        <v>12.416582999999999</v>
      </c>
      <c r="I5084">
        <v>34.652279</v>
      </c>
      <c r="J5084">
        <v>2.1657670000000002</v>
      </c>
      <c r="K5084" t="str">
        <f>MID(M5084,22,1)</f>
        <v>1</v>
      </c>
      <c r="L5084" t="s">
        <v>221</v>
      </c>
      <c r="M5084" t="s">
        <v>222</v>
      </c>
      <c r="N5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084">
        <f>VLOOKUP(TableOMP[[#This Row],[Label]],TableAvg[],2,FALSE)</f>
        <v>29.646154599999996</v>
      </c>
      <c r="P5084">
        <f>VLOOKUP(TableOMP[[#This Row],[Label]],TableAvg[],3,FALSE)</f>
        <v>1.0708546290641572</v>
      </c>
      <c r="Q5084">
        <f>TableOMP[[#This Row],[Avg]]-$U$2*TableOMP[[#This Row],[StdDev]]</f>
        <v>27.50444534187168</v>
      </c>
      <c r="R5084">
        <f>TableOMP[[#This Row],[Avg]]+$U$2*TableOMP[[#This Row],[StdDev]]</f>
        <v>31.787863858128311</v>
      </c>
      <c r="S5084">
        <f>IF(AND(TableOMP[[#This Row],[total_time]]&gt;=TableOMP[[#This Row],[Low]], TableOMP[[#This Row],[total_time]]&lt;=TableOMP[[#This Row],[High]]),1,0)</f>
        <v>1</v>
      </c>
    </row>
    <row r="5085" spans="1:19" hidden="1" x14ac:dyDescent="0.25">
      <c r="A5085" t="s">
        <v>16</v>
      </c>
      <c r="B5085">
        <v>10000</v>
      </c>
      <c r="C5085">
        <v>100</v>
      </c>
      <c r="D5085">
        <v>1</v>
      </c>
      <c r="E5085">
        <v>25</v>
      </c>
      <c r="F5085">
        <v>1</v>
      </c>
      <c r="G5085">
        <v>29.431356000000001</v>
      </c>
      <c r="H5085">
        <v>13.33348</v>
      </c>
      <c r="I5085">
        <v>55.424002999999999</v>
      </c>
      <c r="J5085">
        <v>2.3093330000000001</v>
      </c>
      <c r="K5085" t="str">
        <f>MID(M5085,22,1)</f>
        <v>2</v>
      </c>
      <c r="L5085" t="s">
        <v>211</v>
      </c>
      <c r="M5085" t="s">
        <v>212</v>
      </c>
      <c r="N5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085">
        <f>VLOOKUP(TableOMP[[#This Row],[Label]],TableAvg[],2,FALSE)</f>
        <v>29.531173000000003</v>
      </c>
      <c r="P5085">
        <f>VLOOKUP(TableOMP[[#This Row],[Label]],TableAvg[],3,FALSE)</f>
        <v>0.73502955137668502</v>
      </c>
      <c r="Q5085">
        <f>TableOMP[[#This Row],[Avg]]-$U$2*TableOMP[[#This Row],[StdDev]]</f>
        <v>28.061113897246631</v>
      </c>
      <c r="R5085">
        <f>TableOMP[[#This Row],[Avg]]+$U$2*TableOMP[[#This Row],[StdDev]]</f>
        <v>31.001232102753374</v>
      </c>
      <c r="S5085">
        <f>IF(AND(TableOMP[[#This Row],[total_time]]&gt;=TableOMP[[#This Row],[Low]], TableOMP[[#This Row],[total_time]]&lt;=TableOMP[[#This Row],[High]]),1,0)</f>
        <v>1</v>
      </c>
    </row>
    <row r="5086" spans="1:19" hidden="1" x14ac:dyDescent="0.25">
      <c r="A5086" t="s">
        <v>15</v>
      </c>
      <c r="B5086">
        <v>10000</v>
      </c>
      <c r="C5086">
        <v>100</v>
      </c>
      <c r="D5086">
        <v>1</v>
      </c>
      <c r="E5086">
        <v>18</v>
      </c>
      <c r="F5086">
        <v>1</v>
      </c>
      <c r="G5086">
        <v>29.403269999999999</v>
      </c>
      <c r="H5086">
        <v>12.496159</v>
      </c>
      <c r="I5086">
        <v>35.052813999999998</v>
      </c>
      <c r="J5086">
        <v>2.0619299999999998</v>
      </c>
      <c r="K5086" t="str">
        <f>MID(M5086,22,1)</f>
        <v>4</v>
      </c>
      <c r="L5086" t="s">
        <v>43</v>
      </c>
      <c r="M5086" t="s">
        <v>44</v>
      </c>
      <c r="N5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086">
        <f>VLOOKUP(TableOMP[[#This Row],[Label]],TableAvg[],2,FALSE)</f>
        <v>29.136147199999996</v>
      </c>
      <c r="P5086">
        <f>VLOOKUP(TableOMP[[#This Row],[Label]],TableAvg[],3,FALSE)</f>
        <v>1.0307427110270466</v>
      </c>
      <c r="Q5086">
        <f>TableOMP[[#This Row],[Avg]]-$U$2*TableOMP[[#This Row],[StdDev]]</f>
        <v>27.074661777945902</v>
      </c>
      <c r="R5086">
        <f>TableOMP[[#This Row],[Avg]]+$U$2*TableOMP[[#This Row],[StdDev]]</f>
        <v>31.19763262205409</v>
      </c>
      <c r="S5086">
        <f>IF(AND(TableOMP[[#This Row],[total_time]]&gt;=TableOMP[[#This Row],[Low]], TableOMP[[#This Row],[total_time]]&lt;=TableOMP[[#This Row],[High]]),1,0)</f>
        <v>1</v>
      </c>
    </row>
    <row r="5087" spans="1:19" hidden="1" x14ac:dyDescent="0.25">
      <c r="A5087" t="s">
        <v>15</v>
      </c>
      <c r="B5087">
        <v>10000</v>
      </c>
      <c r="C5087">
        <v>100</v>
      </c>
      <c r="D5087">
        <v>1</v>
      </c>
      <c r="E5087">
        <v>16</v>
      </c>
      <c r="F5087">
        <v>1</v>
      </c>
      <c r="G5087">
        <v>29.401132</v>
      </c>
      <c r="H5087">
        <v>12.428748000000001</v>
      </c>
      <c r="I5087">
        <v>27.776813000000001</v>
      </c>
      <c r="J5087">
        <v>1.851788</v>
      </c>
      <c r="K5087" t="str">
        <f>MID(M5087,22,1)</f>
        <v>4</v>
      </c>
      <c r="L5087" t="s">
        <v>209</v>
      </c>
      <c r="M5087" t="s">
        <v>210</v>
      </c>
      <c r="N5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5087">
        <f>VLOOKUP(TableOMP[[#This Row],[Label]],TableAvg[],2,FALSE)</f>
        <v>30.654017133333337</v>
      </c>
      <c r="P5087">
        <f>VLOOKUP(TableOMP[[#This Row],[Label]],TableAvg[],3,FALSE)</f>
        <v>0.98892203942372325</v>
      </c>
      <c r="Q5087">
        <f>TableOMP[[#This Row],[Avg]]-$U$2*TableOMP[[#This Row],[StdDev]]</f>
        <v>28.67617305448589</v>
      </c>
      <c r="R5087">
        <f>TableOMP[[#This Row],[Avg]]+$U$2*TableOMP[[#This Row],[StdDev]]</f>
        <v>32.63186121218078</v>
      </c>
      <c r="S5087">
        <f>IF(AND(TableOMP[[#This Row],[total_time]]&gt;=TableOMP[[#This Row],[Low]], TableOMP[[#This Row],[total_time]]&lt;=TableOMP[[#This Row],[High]]),1,0)</f>
        <v>1</v>
      </c>
    </row>
    <row r="5088" spans="1:19" hidden="1" x14ac:dyDescent="0.25">
      <c r="A5088" t="s">
        <v>15</v>
      </c>
      <c r="B5088">
        <v>10000</v>
      </c>
      <c r="C5088">
        <v>100</v>
      </c>
      <c r="D5088">
        <v>1</v>
      </c>
      <c r="E5088">
        <v>18</v>
      </c>
      <c r="F5088">
        <v>1</v>
      </c>
      <c r="G5088">
        <v>29.399851999999999</v>
      </c>
      <c r="H5088">
        <v>13.248296</v>
      </c>
      <c r="I5088">
        <v>36.859921</v>
      </c>
      <c r="J5088">
        <v>2.168231</v>
      </c>
      <c r="K5088" t="str">
        <f>MID(M5088,22,1)</f>
        <v>5</v>
      </c>
      <c r="L5088" t="s">
        <v>205</v>
      </c>
      <c r="M5088" t="s">
        <v>206</v>
      </c>
      <c r="N5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088">
        <f>VLOOKUP(TableOMP[[#This Row],[Label]],TableAvg[],2,FALSE)</f>
        <v>29.136147199999996</v>
      </c>
      <c r="P5088">
        <f>VLOOKUP(TableOMP[[#This Row],[Label]],TableAvg[],3,FALSE)</f>
        <v>1.0307427110270466</v>
      </c>
      <c r="Q5088">
        <f>TableOMP[[#This Row],[Avg]]-$U$2*TableOMP[[#This Row],[StdDev]]</f>
        <v>27.074661777945902</v>
      </c>
      <c r="R5088">
        <f>TableOMP[[#This Row],[Avg]]+$U$2*TableOMP[[#This Row],[StdDev]]</f>
        <v>31.19763262205409</v>
      </c>
      <c r="S5088">
        <f>IF(AND(TableOMP[[#This Row],[total_time]]&gt;=TableOMP[[#This Row],[Low]], TableOMP[[#This Row],[total_time]]&lt;=TableOMP[[#This Row],[High]]),1,0)</f>
        <v>1</v>
      </c>
    </row>
    <row r="5089" spans="1:19" hidden="1" x14ac:dyDescent="0.25">
      <c r="A5089" t="s">
        <v>15</v>
      </c>
      <c r="B5089">
        <v>10000</v>
      </c>
      <c r="C5089">
        <v>100</v>
      </c>
      <c r="D5089">
        <v>1</v>
      </c>
      <c r="E5089">
        <v>19</v>
      </c>
      <c r="F5089">
        <v>1</v>
      </c>
      <c r="G5089">
        <v>29.398389000000002</v>
      </c>
      <c r="H5089">
        <v>14.223229999999999</v>
      </c>
      <c r="I5089">
        <v>46.038957000000003</v>
      </c>
      <c r="J5089">
        <v>2.5577200000000002</v>
      </c>
      <c r="K5089" t="str">
        <f>MID(M5089,22,1)</f>
        <v>6</v>
      </c>
      <c r="L5089" t="s">
        <v>63</v>
      </c>
      <c r="M5089" t="s">
        <v>64</v>
      </c>
      <c r="N5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089">
        <f>VLOOKUP(TableOMP[[#This Row],[Label]],TableAvg[],2,FALSE)</f>
        <v>28.395312133333334</v>
      </c>
      <c r="P5089">
        <f>VLOOKUP(TableOMP[[#This Row],[Label]],TableAvg[],3,FALSE)</f>
        <v>0.90368940206578185</v>
      </c>
      <c r="Q5089">
        <f>TableOMP[[#This Row],[Avg]]-$U$2*TableOMP[[#This Row],[StdDev]]</f>
        <v>26.587933329201771</v>
      </c>
      <c r="R5089">
        <f>TableOMP[[#This Row],[Avg]]+$U$2*TableOMP[[#This Row],[StdDev]]</f>
        <v>30.202690937464897</v>
      </c>
      <c r="S5089">
        <f>IF(AND(TableOMP[[#This Row],[total_time]]&gt;=TableOMP[[#This Row],[Low]], TableOMP[[#This Row],[total_time]]&lt;=TableOMP[[#This Row],[High]]),1,0)</f>
        <v>1</v>
      </c>
    </row>
    <row r="5090" spans="1:19" hidden="1" x14ac:dyDescent="0.25">
      <c r="A5090" t="s">
        <v>16</v>
      </c>
      <c r="B5090">
        <v>10000</v>
      </c>
      <c r="C5090">
        <v>100</v>
      </c>
      <c r="D5090">
        <v>1</v>
      </c>
      <c r="E5090">
        <v>42</v>
      </c>
      <c r="F5090">
        <v>1</v>
      </c>
      <c r="G5090">
        <v>29.390630999999999</v>
      </c>
      <c r="H5090">
        <v>18.428964000000001</v>
      </c>
      <c r="I5090">
        <v>162.43602200000001</v>
      </c>
      <c r="J5090">
        <v>3.9618540000000002</v>
      </c>
      <c r="K5090" t="str">
        <f>MID(M5090,22,1)</f>
        <v>2</v>
      </c>
      <c r="L5090" t="s">
        <v>99</v>
      </c>
      <c r="M5090" t="s">
        <v>100</v>
      </c>
      <c r="N5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090">
        <f>VLOOKUP(TableOMP[[#This Row],[Label]],TableAvg[],2,FALSE)</f>
        <v>28.235890999999999</v>
      </c>
      <c r="P5090">
        <f>VLOOKUP(TableOMP[[#This Row],[Label]],TableAvg[],3,FALSE)</f>
        <v>0.80684303402858526</v>
      </c>
      <c r="Q5090">
        <f>TableOMP[[#This Row],[Avg]]-$U$2*TableOMP[[#This Row],[StdDev]]</f>
        <v>26.622204931942829</v>
      </c>
      <c r="R5090">
        <f>TableOMP[[#This Row],[Avg]]+$U$2*TableOMP[[#This Row],[StdDev]]</f>
        <v>29.849577068057169</v>
      </c>
      <c r="S5090">
        <f>IF(AND(TableOMP[[#This Row],[total_time]]&gt;=TableOMP[[#This Row],[Low]], TableOMP[[#This Row],[total_time]]&lt;=TableOMP[[#This Row],[High]]),1,0)</f>
        <v>1</v>
      </c>
    </row>
    <row r="5091" spans="1:19" hidden="1" x14ac:dyDescent="0.25">
      <c r="A5091" t="s">
        <v>15</v>
      </c>
      <c r="B5091">
        <v>10000</v>
      </c>
      <c r="C5091">
        <v>100</v>
      </c>
      <c r="D5091">
        <v>1</v>
      </c>
      <c r="E5091">
        <v>17</v>
      </c>
      <c r="F5091">
        <v>1</v>
      </c>
      <c r="G5091">
        <v>29.386144000000002</v>
      </c>
      <c r="H5091">
        <v>12.738409000000001</v>
      </c>
      <c r="I5091">
        <v>27.76585</v>
      </c>
      <c r="J5091">
        <v>1.735366</v>
      </c>
      <c r="K5091" t="str">
        <f>MID(M5091,22,1)</f>
        <v>4</v>
      </c>
      <c r="L5091" t="s">
        <v>209</v>
      </c>
      <c r="M5091" t="s">
        <v>210</v>
      </c>
      <c r="N5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091">
        <f>VLOOKUP(TableOMP[[#This Row],[Label]],TableAvg[],2,FALSE)</f>
        <v>29.646154599999996</v>
      </c>
      <c r="P5091">
        <f>VLOOKUP(TableOMP[[#This Row],[Label]],TableAvg[],3,FALSE)</f>
        <v>1.0708546290641572</v>
      </c>
      <c r="Q5091">
        <f>TableOMP[[#This Row],[Avg]]-$U$2*TableOMP[[#This Row],[StdDev]]</f>
        <v>27.50444534187168</v>
      </c>
      <c r="R5091">
        <f>TableOMP[[#This Row],[Avg]]+$U$2*TableOMP[[#This Row],[StdDev]]</f>
        <v>31.787863858128311</v>
      </c>
      <c r="S5091">
        <f>IF(AND(TableOMP[[#This Row],[total_time]]&gt;=TableOMP[[#This Row],[Low]], TableOMP[[#This Row],[total_time]]&lt;=TableOMP[[#This Row],[High]]),1,0)</f>
        <v>1</v>
      </c>
    </row>
    <row r="5092" spans="1:19" hidden="1" x14ac:dyDescent="0.25">
      <c r="A5092" t="s">
        <v>15</v>
      </c>
      <c r="B5092">
        <v>10000</v>
      </c>
      <c r="C5092">
        <v>100</v>
      </c>
      <c r="D5092">
        <v>1</v>
      </c>
      <c r="E5092">
        <v>17</v>
      </c>
      <c r="F5092">
        <v>1</v>
      </c>
      <c r="G5092">
        <v>29.383020999999999</v>
      </c>
      <c r="H5092">
        <v>11.761554</v>
      </c>
      <c r="I5092">
        <v>19.564578000000001</v>
      </c>
      <c r="J5092">
        <v>1.2227859999999999</v>
      </c>
      <c r="K5092" t="str">
        <f>MID(M5092,22,1)</f>
        <v>4</v>
      </c>
      <c r="L5092" t="s">
        <v>43</v>
      </c>
      <c r="M5092" t="s">
        <v>44</v>
      </c>
      <c r="N5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092">
        <f>VLOOKUP(TableOMP[[#This Row],[Label]],TableAvg[],2,FALSE)</f>
        <v>29.646154599999996</v>
      </c>
      <c r="P5092">
        <f>VLOOKUP(TableOMP[[#This Row],[Label]],TableAvg[],3,FALSE)</f>
        <v>1.0708546290641572</v>
      </c>
      <c r="Q5092">
        <f>TableOMP[[#This Row],[Avg]]-$U$2*TableOMP[[#This Row],[StdDev]]</f>
        <v>27.50444534187168</v>
      </c>
      <c r="R5092">
        <f>TableOMP[[#This Row],[Avg]]+$U$2*TableOMP[[#This Row],[StdDev]]</f>
        <v>31.787863858128311</v>
      </c>
      <c r="S5092">
        <f>IF(AND(TableOMP[[#This Row],[total_time]]&gt;=TableOMP[[#This Row],[Low]], TableOMP[[#This Row],[total_time]]&lt;=TableOMP[[#This Row],[High]]),1,0)</f>
        <v>1</v>
      </c>
    </row>
    <row r="5093" spans="1:19" hidden="1" x14ac:dyDescent="0.25">
      <c r="A5093" t="s">
        <v>16</v>
      </c>
      <c r="B5093">
        <v>10000</v>
      </c>
      <c r="C5093">
        <v>100</v>
      </c>
      <c r="D5093">
        <v>1</v>
      </c>
      <c r="E5093">
        <v>25</v>
      </c>
      <c r="F5093">
        <v>1</v>
      </c>
      <c r="G5093">
        <v>29.373255</v>
      </c>
      <c r="H5093">
        <v>13.700283000000001</v>
      </c>
      <c r="I5093">
        <v>78.987938</v>
      </c>
      <c r="J5093">
        <v>3.2911640000000002</v>
      </c>
      <c r="K5093" t="str">
        <f>MID(M5093,22,1)</f>
        <v>6</v>
      </c>
      <c r="L5093" t="s">
        <v>79</v>
      </c>
      <c r="M5093" t="s">
        <v>80</v>
      </c>
      <c r="N5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093">
        <f>VLOOKUP(TableOMP[[#This Row],[Label]],TableAvg[],2,FALSE)</f>
        <v>29.531173000000003</v>
      </c>
      <c r="P5093">
        <f>VLOOKUP(TableOMP[[#This Row],[Label]],TableAvg[],3,FALSE)</f>
        <v>0.73502955137668502</v>
      </c>
      <c r="Q5093">
        <f>TableOMP[[#This Row],[Avg]]-$U$2*TableOMP[[#This Row],[StdDev]]</f>
        <v>28.061113897246631</v>
      </c>
      <c r="R5093">
        <f>TableOMP[[#This Row],[Avg]]+$U$2*TableOMP[[#This Row],[StdDev]]</f>
        <v>31.001232102753374</v>
      </c>
      <c r="S5093">
        <f>IF(AND(TableOMP[[#This Row],[total_time]]&gt;=TableOMP[[#This Row],[Low]], TableOMP[[#This Row],[total_time]]&lt;=TableOMP[[#This Row],[High]]),1,0)</f>
        <v>1</v>
      </c>
    </row>
    <row r="5094" spans="1:19" hidden="1" x14ac:dyDescent="0.25">
      <c r="A5094" t="s">
        <v>15</v>
      </c>
      <c r="B5094">
        <v>10000</v>
      </c>
      <c r="C5094">
        <v>100</v>
      </c>
      <c r="D5094">
        <v>1</v>
      </c>
      <c r="E5094">
        <v>18</v>
      </c>
      <c r="F5094">
        <v>1</v>
      </c>
      <c r="G5094">
        <v>29.355512000000001</v>
      </c>
      <c r="H5094">
        <v>13.692131</v>
      </c>
      <c r="I5094">
        <v>42.813938999999998</v>
      </c>
      <c r="J5094">
        <v>2.5184669999999998</v>
      </c>
      <c r="K5094" t="str">
        <f>MID(M5094,22,1)</f>
        <v>4</v>
      </c>
      <c r="L5094" t="s">
        <v>209</v>
      </c>
      <c r="M5094" t="s">
        <v>210</v>
      </c>
      <c r="N5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094">
        <f>VLOOKUP(TableOMP[[#This Row],[Label]],TableAvg[],2,FALSE)</f>
        <v>29.136147199999996</v>
      </c>
      <c r="P5094">
        <f>VLOOKUP(TableOMP[[#This Row],[Label]],TableAvg[],3,FALSE)</f>
        <v>1.0307427110270466</v>
      </c>
      <c r="Q5094">
        <f>TableOMP[[#This Row],[Avg]]-$U$2*TableOMP[[#This Row],[StdDev]]</f>
        <v>27.074661777945902</v>
      </c>
      <c r="R5094">
        <f>TableOMP[[#This Row],[Avg]]+$U$2*TableOMP[[#This Row],[StdDev]]</f>
        <v>31.19763262205409</v>
      </c>
      <c r="S5094">
        <f>IF(AND(TableOMP[[#This Row],[total_time]]&gt;=TableOMP[[#This Row],[Low]], TableOMP[[#This Row],[total_time]]&lt;=TableOMP[[#This Row],[High]]),1,0)</f>
        <v>1</v>
      </c>
    </row>
    <row r="5095" spans="1:19" hidden="1" x14ac:dyDescent="0.25">
      <c r="A5095" t="s">
        <v>16</v>
      </c>
      <c r="B5095">
        <v>10000</v>
      </c>
      <c r="C5095">
        <v>100</v>
      </c>
      <c r="D5095">
        <v>1</v>
      </c>
      <c r="E5095">
        <v>27</v>
      </c>
      <c r="F5095">
        <v>1</v>
      </c>
      <c r="G5095">
        <v>29.326355</v>
      </c>
      <c r="H5095">
        <v>15.254148000000001</v>
      </c>
      <c r="I5095">
        <v>84.587869999999995</v>
      </c>
      <c r="J5095">
        <v>3.2533799999999999</v>
      </c>
      <c r="K5095" t="str">
        <f>MID(M5095,22,1)</f>
        <v>2</v>
      </c>
      <c r="L5095" t="s">
        <v>211</v>
      </c>
      <c r="M5095" t="s">
        <v>212</v>
      </c>
      <c r="N5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095">
        <f>VLOOKUP(TableOMP[[#This Row],[Label]],TableAvg[],2,FALSE)</f>
        <v>28.312944454545448</v>
      </c>
      <c r="P5095">
        <f>VLOOKUP(TableOMP[[#This Row],[Label]],TableAvg[],3,FALSE)</f>
        <v>0.96101509190286927</v>
      </c>
      <c r="Q5095">
        <f>TableOMP[[#This Row],[Avg]]-$U$2*TableOMP[[#This Row],[StdDev]]</f>
        <v>26.39091427073971</v>
      </c>
      <c r="R5095">
        <f>TableOMP[[#This Row],[Avg]]+$U$2*TableOMP[[#This Row],[StdDev]]</f>
        <v>30.234974638351186</v>
      </c>
      <c r="S5095">
        <f>IF(AND(TableOMP[[#This Row],[total_time]]&gt;=TableOMP[[#This Row],[Low]], TableOMP[[#This Row],[total_time]]&lt;=TableOMP[[#This Row],[High]]),1,0)</f>
        <v>1</v>
      </c>
    </row>
    <row r="5096" spans="1:19" hidden="1" x14ac:dyDescent="0.25">
      <c r="A5096" t="s">
        <v>15</v>
      </c>
      <c r="B5096">
        <v>10000</v>
      </c>
      <c r="C5096">
        <v>100</v>
      </c>
      <c r="D5096">
        <v>1</v>
      </c>
      <c r="E5096">
        <v>16</v>
      </c>
      <c r="F5096">
        <v>1</v>
      </c>
      <c r="G5096">
        <v>29.320854000000001</v>
      </c>
      <c r="H5096">
        <v>12.034810999999999</v>
      </c>
      <c r="I5096">
        <v>19.768484999999998</v>
      </c>
      <c r="J5096">
        <v>1.3178989999999999</v>
      </c>
      <c r="K5096" t="str">
        <f>MID(M5096,22,1)</f>
        <v>4</v>
      </c>
      <c r="L5096" t="s">
        <v>43</v>
      </c>
      <c r="M5096" t="s">
        <v>44</v>
      </c>
      <c r="N5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5096">
        <f>VLOOKUP(TableOMP[[#This Row],[Label]],TableAvg[],2,FALSE)</f>
        <v>30.654017133333337</v>
      </c>
      <c r="P5096">
        <f>VLOOKUP(TableOMP[[#This Row],[Label]],TableAvg[],3,FALSE)</f>
        <v>0.98892203942372325</v>
      </c>
      <c r="Q5096">
        <f>TableOMP[[#This Row],[Avg]]-$U$2*TableOMP[[#This Row],[StdDev]]</f>
        <v>28.67617305448589</v>
      </c>
      <c r="R5096">
        <f>TableOMP[[#This Row],[Avg]]+$U$2*TableOMP[[#This Row],[StdDev]]</f>
        <v>32.63186121218078</v>
      </c>
      <c r="S5096">
        <f>IF(AND(TableOMP[[#This Row],[total_time]]&gt;=TableOMP[[#This Row],[Low]], TableOMP[[#This Row],[total_time]]&lt;=TableOMP[[#This Row],[High]]),1,0)</f>
        <v>1</v>
      </c>
    </row>
    <row r="5097" spans="1:19" hidden="1" x14ac:dyDescent="0.25">
      <c r="A5097" t="s">
        <v>15</v>
      </c>
      <c r="B5097">
        <v>10000</v>
      </c>
      <c r="C5097">
        <v>100</v>
      </c>
      <c r="D5097">
        <v>1</v>
      </c>
      <c r="E5097">
        <v>10</v>
      </c>
      <c r="F5097">
        <v>1</v>
      </c>
      <c r="G5097">
        <v>29.305112000000001</v>
      </c>
      <c r="H5097">
        <v>10.550478999999999</v>
      </c>
      <c r="I5097">
        <v>9.5163659999999997</v>
      </c>
      <c r="J5097">
        <v>1.057374</v>
      </c>
      <c r="K5097" t="str">
        <f>MID(M5097,22,1)</f>
        <v>4</v>
      </c>
      <c r="L5097" t="s">
        <v>209</v>
      </c>
      <c r="M5097" t="s">
        <v>210</v>
      </c>
      <c r="N5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097">
        <f>VLOOKUP(TableOMP[[#This Row],[Label]],TableAvg[],2,FALSE)</f>
        <v>30.412464799999999</v>
      </c>
      <c r="P5097">
        <f>VLOOKUP(TableOMP[[#This Row],[Label]],TableAvg[],3,FALSE)</f>
        <v>0.72774818108976325</v>
      </c>
      <c r="Q5097">
        <f>TableOMP[[#This Row],[Avg]]-$U$2*TableOMP[[#This Row],[StdDev]]</f>
        <v>28.956968437820471</v>
      </c>
      <c r="R5097">
        <f>TableOMP[[#This Row],[Avg]]+$U$2*TableOMP[[#This Row],[StdDev]]</f>
        <v>31.867961162179526</v>
      </c>
      <c r="S5097">
        <f>IF(AND(TableOMP[[#This Row],[total_time]]&gt;=TableOMP[[#This Row],[Low]], TableOMP[[#This Row],[total_time]]&lt;=TableOMP[[#This Row],[High]]),1,0)</f>
        <v>1</v>
      </c>
    </row>
    <row r="5098" spans="1:19" hidden="1" x14ac:dyDescent="0.25">
      <c r="A5098" t="s">
        <v>16</v>
      </c>
      <c r="B5098">
        <v>10000</v>
      </c>
      <c r="C5098">
        <v>100</v>
      </c>
      <c r="D5098">
        <v>1</v>
      </c>
      <c r="E5098">
        <v>26</v>
      </c>
      <c r="F5098">
        <v>1</v>
      </c>
      <c r="G5098">
        <v>29.291878000000001</v>
      </c>
      <c r="H5098">
        <v>13.925661</v>
      </c>
      <c r="I5098">
        <v>65.743238000000005</v>
      </c>
      <c r="J5098">
        <v>2.6297299999999999</v>
      </c>
      <c r="K5098" t="str">
        <f>MID(M5098,22,1)</f>
        <v>2</v>
      </c>
      <c r="L5098" t="s">
        <v>211</v>
      </c>
      <c r="M5098" t="s">
        <v>212</v>
      </c>
      <c r="N5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098">
        <f>VLOOKUP(TableOMP[[#This Row],[Label]],TableAvg[],2,FALSE)</f>
        <v>28.806910181818182</v>
      </c>
      <c r="P5098">
        <f>VLOOKUP(TableOMP[[#This Row],[Label]],TableAvg[],3,FALSE)</f>
        <v>0.91194637523488065</v>
      </c>
      <c r="Q5098">
        <f>TableOMP[[#This Row],[Avg]]-$U$2*TableOMP[[#This Row],[StdDev]]</f>
        <v>26.983017431348422</v>
      </c>
      <c r="R5098">
        <f>TableOMP[[#This Row],[Avg]]+$U$2*TableOMP[[#This Row],[StdDev]]</f>
        <v>30.630802932287942</v>
      </c>
      <c r="S5098">
        <f>IF(AND(TableOMP[[#This Row],[total_time]]&gt;=TableOMP[[#This Row],[Low]], TableOMP[[#This Row],[total_time]]&lt;=TableOMP[[#This Row],[High]]),1,0)</f>
        <v>1</v>
      </c>
    </row>
    <row r="5099" spans="1:19" hidden="1" x14ac:dyDescent="0.25">
      <c r="A5099" t="s">
        <v>16</v>
      </c>
      <c r="B5099">
        <v>10000</v>
      </c>
      <c r="C5099">
        <v>100</v>
      </c>
      <c r="D5099">
        <v>1</v>
      </c>
      <c r="E5099">
        <v>31</v>
      </c>
      <c r="F5099">
        <v>1</v>
      </c>
      <c r="G5099">
        <v>29.291447999999999</v>
      </c>
      <c r="H5099">
        <v>16.163927000000001</v>
      </c>
      <c r="I5099">
        <v>124.37367500000001</v>
      </c>
      <c r="J5099">
        <v>4.1457889999999997</v>
      </c>
      <c r="K5099" t="str">
        <f>MID(M5099,22,1)</f>
        <v>2</v>
      </c>
      <c r="L5099" t="s">
        <v>129</v>
      </c>
      <c r="M5099" t="s">
        <v>130</v>
      </c>
      <c r="N5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099">
        <f>VLOOKUP(TableOMP[[#This Row],[Label]],TableAvg[],2,FALSE)</f>
        <v>27.372491545454547</v>
      </c>
      <c r="P5099">
        <f>VLOOKUP(TableOMP[[#This Row],[Label]],TableAvg[],3,FALSE)</f>
        <v>2.6136659512326177</v>
      </c>
      <c r="Q5099">
        <f>TableOMP[[#This Row],[Avg]]-$U$2*TableOMP[[#This Row],[StdDev]]</f>
        <v>22.145159642989313</v>
      </c>
      <c r="R5099">
        <f>TableOMP[[#This Row],[Avg]]+$U$2*TableOMP[[#This Row],[StdDev]]</f>
        <v>32.599823447919782</v>
      </c>
      <c r="S5099">
        <f>IF(AND(TableOMP[[#This Row],[total_time]]&gt;=TableOMP[[#This Row],[Low]], TableOMP[[#This Row],[total_time]]&lt;=TableOMP[[#This Row],[High]]),1,0)</f>
        <v>1</v>
      </c>
    </row>
    <row r="5100" spans="1:19" hidden="1" x14ac:dyDescent="0.25">
      <c r="A5100" t="s">
        <v>16</v>
      </c>
      <c r="B5100">
        <v>10000</v>
      </c>
      <c r="C5100">
        <v>100</v>
      </c>
      <c r="D5100">
        <v>1</v>
      </c>
      <c r="E5100">
        <v>32</v>
      </c>
      <c r="F5100">
        <v>1</v>
      </c>
      <c r="G5100">
        <v>29.277774000000001</v>
      </c>
      <c r="H5100">
        <v>16.030702000000002</v>
      </c>
      <c r="I5100">
        <v>116.401905</v>
      </c>
      <c r="J5100">
        <v>3.7549000000000001</v>
      </c>
      <c r="K5100" t="str">
        <f>MID(M5100,22,1)</f>
        <v>2</v>
      </c>
      <c r="L5100" t="s">
        <v>211</v>
      </c>
      <c r="M5100" t="s">
        <v>212</v>
      </c>
      <c r="N5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100">
        <f>VLOOKUP(TableOMP[[#This Row],[Label]],TableAvg[],2,FALSE)</f>
        <v>28.555880818181819</v>
      </c>
      <c r="P5100">
        <f>VLOOKUP(TableOMP[[#This Row],[Label]],TableAvg[],3,FALSE)</f>
        <v>3.120008026697195</v>
      </c>
      <c r="Q5100">
        <f>TableOMP[[#This Row],[Avg]]-$U$2*TableOMP[[#This Row],[StdDev]]</f>
        <v>22.315864764787428</v>
      </c>
      <c r="R5100">
        <f>TableOMP[[#This Row],[Avg]]+$U$2*TableOMP[[#This Row],[StdDev]]</f>
        <v>34.795896871576211</v>
      </c>
      <c r="S5100">
        <f>IF(AND(TableOMP[[#This Row],[total_time]]&gt;=TableOMP[[#This Row],[Low]], TableOMP[[#This Row],[total_time]]&lt;=TableOMP[[#This Row],[High]]),1,0)</f>
        <v>1</v>
      </c>
    </row>
    <row r="5101" spans="1:19" hidden="1" x14ac:dyDescent="0.25">
      <c r="A5101" t="s">
        <v>16</v>
      </c>
      <c r="B5101">
        <v>10000</v>
      </c>
      <c r="C5101">
        <v>100</v>
      </c>
      <c r="D5101">
        <v>1</v>
      </c>
      <c r="E5101">
        <v>25</v>
      </c>
      <c r="F5101">
        <v>1</v>
      </c>
      <c r="G5101">
        <v>29.266711999999998</v>
      </c>
      <c r="H5101">
        <v>13.451768</v>
      </c>
      <c r="I5101">
        <v>60.651158000000002</v>
      </c>
      <c r="J5101">
        <v>2.5271319999999999</v>
      </c>
      <c r="K5101" t="str">
        <f>MID(M5101,22,1)</f>
        <v>6</v>
      </c>
      <c r="L5101" t="s">
        <v>187</v>
      </c>
      <c r="M5101" t="s">
        <v>188</v>
      </c>
      <c r="N5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101">
        <f>VLOOKUP(TableOMP[[#This Row],[Label]],TableAvg[],2,FALSE)</f>
        <v>29.531173000000003</v>
      </c>
      <c r="P5101">
        <f>VLOOKUP(TableOMP[[#This Row],[Label]],TableAvg[],3,FALSE)</f>
        <v>0.73502955137668502</v>
      </c>
      <c r="Q5101">
        <f>TableOMP[[#This Row],[Avg]]-$U$2*TableOMP[[#This Row],[StdDev]]</f>
        <v>28.061113897246631</v>
      </c>
      <c r="R5101">
        <f>TableOMP[[#This Row],[Avg]]+$U$2*TableOMP[[#This Row],[StdDev]]</f>
        <v>31.001232102753374</v>
      </c>
      <c r="S5101">
        <f>IF(AND(TableOMP[[#This Row],[total_time]]&gt;=TableOMP[[#This Row],[Low]], TableOMP[[#This Row],[total_time]]&lt;=TableOMP[[#This Row],[High]]),1,0)</f>
        <v>1</v>
      </c>
    </row>
    <row r="5102" spans="1:19" hidden="1" x14ac:dyDescent="0.25">
      <c r="A5102" t="s">
        <v>16</v>
      </c>
      <c r="B5102">
        <v>10000</v>
      </c>
      <c r="C5102">
        <v>100</v>
      </c>
      <c r="D5102">
        <v>1</v>
      </c>
      <c r="E5102">
        <v>28</v>
      </c>
      <c r="F5102">
        <v>1</v>
      </c>
      <c r="G5102">
        <v>29.260069999999999</v>
      </c>
      <c r="H5102">
        <v>15.723067</v>
      </c>
      <c r="I5102">
        <v>85.366506999999999</v>
      </c>
      <c r="J5102">
        <v>3.1617220000000001</v>
      </c>
      <c r="K5102" t="str">
        <f>MID(M5102,22,1)</f>
        <v>2</v>
      </c>
      <c r="L5102" t="s">
        <v>211</v>
      </c>
      <c r="M5102" t="s">
        <v>212</v>
      </c>
      <c r="N5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102">
        <f>VLOOKUP(TableOMP[[#This Row],[Label]],TableAvg[],2,FALSE)</f>
        <v>28.303809363636358</v>
      </c>
      <c r="P5102">
        <f>VLOOKUP(TableOMP[[#This Row],[Label]],TableAvg[],3,FALSE)</f>
        <v>0.65267639395396404</v>
      </c>
      <c r="Q5102">
        <f>TableOMP[[#This Row],[Avg]]-$U$2*TableOMP[[#This Row],[StdDev]]</f>
        <v>26.998456575728429</v>
      </c>
      <c r="R5102">
        <f>TableOMP[[#This Row],[Avg]]+$U$2*TableOMP[[#This Row],[StdDev]]</f>
        <v>29.609162151544286</v>
      </c>
      <c r="S5102">
        <f>IF(AND(TableOMP[[#This Row],[total_time]]&gt;=TableOMP[[#This Row],[Low]], TableOMP[[#This Row],[total_time]]&lt;=TableOMP[[#This Row],[High]]),1,0)</f>
        <v>1</v>
      </c>
    </row>
    <row r="5103" spans="1:19" hidden="1" x14ac:dyDescent="0.25">
      <c r="A5103" t="s">
        <v>15</v>
      </c>
      <c r="B5103">
        <v>10000</v>
      </c>
      <c r="C5103">
        <v>100</v>
      </c>
      <c r="D5103">
        <v>1</v>
      </c>
      <c r="E5103">
        <v>16</v>
      </c>
      <c r="F5103">
        <v>1</v>
      </c>
      <c r="G5103">
        <v>29.255486000000001</v>
      </c>
      <c r="H5103">
        <v>13.022038</v>
      </c>
      <c r="I5103">
        <v>36.509554999999999</v>
      </c>
      <c r="J5103">
        <v>2.43397</v>
      </c>
      <c r="K5103" t="str">
        <f>MID(M5103,22,1)</f>
        <v>4</v>
      </c>
      <c r="L5103" t="s">
        <v>209</v>
      </c>
      <c r="M5103" t="s">
        <v>210</v>
      </c>
      <c r="N5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5103">
        <f>VLOOKUP(TableOMP[[#This Row],[Label]],TableAvg[],2,FALSE)</f>
        <v>30.654017133333337</v>
      </c>
      <c r="P5103">
        <f>VLOOKUP(TableOMP[[#This Row],[Label]],TableAvg[],3,FALSE)</f>
        <v>0.98892203942372325</v>
      </c>
      <c r="Q5103">
        <f>TableOMP[[#This Row],[Avg]]-$U$2*TableOMP[[#This Row],[StdDev]]</f>
        <v>28.67617305448589</v>
      </c>
      <c r="R5103">
        <f>TableOMP[[#This Row],[Avg]]+$U$2*TableOMP[[#This Row],[StdDev]]</f>
        <v>32.63186121218078</v>
      </c>
      <c r="S5103">
        <f>IF(AND(TableOMP[[#This Row],[total_time]]&gt;=TableOMP[[#This Row],[Low]], TableOMP[[#This Row],[total_time]]&lt;=TableOMP[[#This Row],[High]]),1,0)</f>
        <v>1</v>
      </c>
    </row>
    <row r="5104" spans="1:19" hidden="1" x14ac:dyDescent="0.25">
      <c r="A5104" t="s">
        <v>15</v>
      </c>
      <c r="B5104">
        <v>10000</v>
      </c>
      <c r="C5104">
        <v>100</v>
      </c>
      <c r="D5104">
        <v>1</v>
      </c>
      <c r="E5104">
        <v>18</v>
      </c>
      <c r="F5104">
        <v>1</v>
      </c>
      <c r="G5104">
        <v>29.253927000000001</v>
      </c>
      <c r="H5104">
        <v>13.602662</v>
      </c>
      <c r="I5104">
        <v>39.438240999999998</v>
      </c>
      <c r="J5104">
        <v>2.3198970000000001</v>
      </c>
      <c r="K5104" t="str">
        <f>MID(M5104,22,1)</f>
        <v>4</v>
      </c>
      <c r="L5104" t="s">
        <v>209</v>
      </c>
      <c r="M5104" t="s">
        <v>210</v>
      </c>
      <c r="N5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104">
        <f>VLOOKUP(TableOMP[[#This Row],[Label]],TableAvg[],2,FALSE)</f>
        <v>29.136147199999996</v>
      </c>
      <c r="P5104">
        <f>VLOOKUP(TableOMP[[#This Row],[Label]],TableAvg[],3,FALSE)</f>
        <v>1.0307427110270466</v>
      </c>
      <c r="Q5104">
        <f>TableOMP[[#This Row],[Avg]]-$U$2*TableOMP[[#This Row],[StdDev]]</f>
        <v>27.074661777945902</v>
      </c>
      <c r="R5104">
        <f>TableOMP[[#This Row],[Avg]]+$U$2*TableOMP[[#This Row],[StdDev]]</f>
        <v>31.19763262205409</v>
      </c>
      <c r="S5104">
        <f>IF(AND(TableOMP[[#This Row],[total_time]]&gt;=TableOMP[[#This Row],[Low]], TableOMP[[#This Row],[total_time]]&lt;=TableOMP[[#This Row],[High]]),1,0)</f>
        <v>1</v>
      </c>
    </row>
    <row r="5105" spans="1:19" hidden="1" x14ac:dyDescent="0.25">
      <c r="A5105" t="s">
        <v>16</v>
      </c>
      <c r="B5105">
        <v>10000</v>
      </c>
      <c r="C5105">
        <v>100</v>
      </c>
      <c r="D5105">
        <v>1</v>
      </c>
      <c r="E5105">
        <v>28</v>
      </c>
      <c r="F5105">
        <v>1</v>
      </c>
      <c r="G5105">
        <v>29.241278000000001</v>
      </c>
      <c r="H5105">
        <v>14.857530000000001</v>
      </c>
      <c r="I5105">
        <v>78.659638999999999</v>
      </c>
      <c r="J5105">
        <v>2.9133200000000001</v>
      </c>
      <c r="K5105" t="str">
        <f>MID(M5105,22,1)</f>
        <v>2</v>
      </c>
      <c r="L5105" t="s">
        <v>211</v>
      </c>
      <c r="M5105" t="s">
        <v>212</v>
      </c>
      <c r="N5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105">
        <f>VLOOKUP(TableOMP[[#This Row],[Label]],TableAvg[],2,FALSE)</f>
        <v>28.303809363636358</v>
      </c>
      <c r="P5105">
        <f>VLOOKUP(TableOMP[[#This Row],[Label]],TableAvg[],3,FALSE)</f>
        <v>0.65267639395396404</v>
      </c>
      <c r="Q5105">
        <f>TableOMP[[#This Row],[Avg]]-$U$2*TableOMP[[#This Row],[StdDev]]</f>
        <v>26.998456575728429</v>
      </c>
      <c r="R5105">
        <f>TableOMP[[#This Row],[Avg]]+$U$2*TableOMP[[#This Row],[StdDev]]</f>
        <v>29.609162151544286</v>
      </c>
      <c r="S5105">
        <f>IF(AND(TableOMP[[#This Row],[total_time]]&gt;=TableOMP[[#This Row],[Low]], TableOMP[[#This Row],[total_time]]&lt;=TableOMP[[#This Row],[High]]),1,0)</f>
        <v>1</v>
      </c>
    </row>
    <row r="5106" spans="1:19" hidden="1" x14ac:dyDescent="0.25">
      <c r="A5106" t="s">
        <v>15</v>
      </c>
      <c r="B5106">
        <v>10000</v>
      </c>
      <c r="C5106">
        <v>100</v>
      </c>
      <c r="D5106">
        <v>1</v>
      </c>
      <c r="E5106">
        <v>11</v>
      </c>
      <c r="F5106">
        <v>1</v>
      </c>
      <c r="G5106">
        <v>29.238994000000002</v>
      </c>
      <c r="H5106">
        <v>12.145098000000001</v>
      </c>
      <c r="I5106">
        <v>10.76149</v>
      </c>
      <c r="J5106">
        <v>1.076149</v>
      </c>
      <c r="K5106" t="str">
        <f>MID(M5106,22,1)</f>
        <v>1</v>
      </c>
      <c r="L5106" t="s">
        <v>221</v>
      </c>
      <c r="M5106" t="s">
        <v>222</v>
      </c>
      <c r="N5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106">
        <f>VLOOKUP(TableOMP[[#This Row],[Label]],TableAvg[],2,FALSE)</f>
        <v>28.982091466666663</v>
      </c>
      <c r="P5106">
        <f>VLOOKUP(TableOMP[[#This Row],[Label]],TableAvg[],3,FALSE)</f>
        <v>0.63499078867073755</v>
      </c>
      <c r="Q5106">
        <f>TableOMP[[#This Row],[Avg]]-$U$2*TableOMP[[#This Row],[StdDev]]</f>
        <v>27.712109889325188</v>
      </c>
      <c r="R5106">
        <f>TableOMP[[#This Row],[Avg]]+$U$2*TableOMP[[#This Row],[StdDev]]</f>
        <v>30.252073044008139</v>
      </c>
      <c r="S5106">
        <f>IF(AND(TableOMP[[#This Row],[total_time]]&gt;=TableOMP[[#This Row],[Low]], TableOMP[[#This Row],[total_time]]&lt;=TableOMP[[#This Row],[High]]),1,0)</f>
        <v>1</v>
      </c>
    </row>
    <row r="5107" spans="1:19" hidden="1" x14ac:dyDescent="0.25">
      <c r="A5107" t="s">
        <v>16</v>
      </c>
      <c r="B5107">
        <v>10000</v>
      </c>
      <c r="C5107">
        <v>100</v>
      </c>
      <c r="D5107">
        <v>1</v>
      </c>
      <c r="E5107">
        <v>24</v>
      </c>
      <c r="F5107">
        <v>1</v>
      </c>
      <c r="G5107">
        <v>29.217041999999999</v>
      </c>
      <c r="H5107">
        <v>12.926005999999999</v>
      </c>
      <c r="I5107">
        <v>55.186236000000001</v>
      </c>
      <c r="J5107">
        <v>2.3994019999999998</v>
      </c>
      <c r="K5107" t="str">
        <f>MID(M5107,22,1)</f>
        <v>5</v>
      </c>
      <c r="L5107" t="s">
        <v>213</v>
      </c>
      <c r="M5107" t="s">
        <v>214</v>
      </c>
      <c r="N5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107">
        <f>VLOOKUP(TableOMP[[#This Row],[Label]],TableAvg[],2,FALSE)</f>
        <v>29.907702363636361</v>
      </c>
      <c r="P5107">
        <f>VLOOKUP(TableOMP[[#This Row],[Label]],TableAvg[],3,FALSE)</f>
        <v>1.4409196911816675</v>
      </c>
      <c r="Q5107">
        <f>TableOMP[[#This Row],[Avg]]-$U$2*TableOMP[[#This Row],[StdDev]]</f>
        <v>27.025862981273026</v>
      </c>
      <c r="R5107">
        <f>TableOMP[[#This Row],[Avg]]+$U$2*TableOMP[[#This Row],[StdDev]]</f>
        <v>32.789541745999699</v>
      </c>
      <c r="S5107">
        <f>IF(AND(TableOMP[[#This Row],[total_time]]&gt;=TableOMP[[#This Row],[Low]], TableOMP[[#This Row],[total_time]]&lt;=TableOMP[[#This Row],[High]]),1,0)</f>
        <v>1</v>
      </c>
    </row>
    <row r="5108" spans="1:19" hidden="1" x14ac:dyDescent="0.25">
      <c r="A5108" t="s">
        <v>16</v>
      </c>
      <c r="B5108">
        <v>10000</v>
      </c>
      <c r="C5108">
        <v>100</v>
      </c>
      <c r="D5108">
        <v>1</v>
      </c>
      <c r="E5108">
        <v>32</v>
      </c>
      <c r="F5108">
        <v>1</v>
      </c>
      <c r="G5108">
        <v>29.205117999999999</v>
      </c>
      <c r="H5108">
        <v>14.742502999999999</v>
      </c>
      <c r="I5108">
        <v>107.456092</v>
      </c>
      <c r="J5108">
        <v>3.466326</v>
      </c>
      <c r="K5108" t="str">
        <f>MID(M5108,22,1)</f>
        <v>2</v>
      </c>
      <c r="L5108" t="s">
        <v>99</v>
      </c>
      <c r="M5108" t="s">
        <v>100</v>
      </c>
      <c r="N5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108">
        <f>VLOOKUP(TableOMP[[#This Row],[Label]],TableAvg[],2,FALSE)</f>
        <v>28.555880818181819</v>
      </c>
      <c r="P5108">
        <f>VLOOKUP(TableOMP[[#This Row],[Label]],TableAvg[],3,FALSE)</f>
        <v>3.120008026697195</v>
      </c>
      <c r="Q5108">
        <f>TableOMP[[#This Row],[Avg]]-$U$2*TableOMP[[#This Row],[StdDev]]</f>
        <v>22.315864764787428</v>
      </c>
      <c r="R5108">
        <f>TableOMP[[#This Row],[Avg]]+$U$2*TableOMP[[#This Row],[StdDev]]</f>
        <v>34.795896871576211</v>
      </c>
      <c r="S5108">
        <f>IF(AND(TableOMP[[#This Row],[total_time]]&gt;=TableOMP[[#This Row],[Low]], TableOMP[[#This Row],[total_time]]&lt;=TableOMP[[#This Row],[High]]),1,0)</f>
        <v>1</v>
      </c>
    </row>
    <row r="5109" spans="1:19" hidden="1" x14ac:dyDescent="0.25">
      <c r="A5109" t="s">
        <v>16</v>
      </c>
      <c r="B5109">
        <v>10000</v>
      </c>
      <c r="C5109">
        <v>100</v>
      </c>
      <c r="D5109">
        <v>1</v>
      </c>
      <c r="E5109">
        <v>55</v>
      </c>
      <c r="F5109">
        <v>1</v>
      </c>
      <c r="G5109">
        <v>29.197353</v>
      </c>
      <c r="H5109">
        <v>17.838266999999998</v>
      </c>
      <c r="I5109">
        <v>175.24534299999999</v>
      </c>
      <c r="J5109">
        <v>3.2452839999999998</v>
      </c>
      <c r="K5109" t="str">
        <f>MID(M5109,22,1)</f>
        <v>2</v>
      </c>
      <c r="L5109" t="s">
        <v>99</v>
      </c>
      <c r="M5109" t="s">
        <v>100</v>
      </c>
      <c r="N5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109">
        <f>VLOOKUP(TableOMP[[#This Row],[Label]],TableAvg[],2,FALSE)</f>
        <v>26.862871999999999</v>
      </c>
      <c r="P5109">
        <f>VLOOKUP(TableOMP[[#This Row],[Label]],TableAvg[],3,FALSE)</f>
        <v>1.2370858180082012</v>
      </c>
      <c r="Q5109">
        <f>TableOMP[[#This Row],[Avg]]-$U$2*TableOMP[[#This Row],[StdDev]]</f>
        <v>24.388700363983595</v>
      </c>
      <c r="R5109">
        <f>TableOMP[[#This Row],[Avg]]+$U$2*TableOMP[[#This Row],[StdDev]]</f>
        <v>29.337043636016404</v>
      </c>
      <c r="S5109">
        <f>IF(AND(TableOMP[[#This Row],[total_time]]&gt;=TableOMP[[#This Row],[Low]], TableOMP[[#This Row],[total_time]]&lt;=TableOMP[[#This Row],[High]]),1,0)</f>
        <v>1</v>
      </c>
    </row>
    <row r="5110" spans="1:19" hidden="1" x14ac:dyDescent="0.25">
      <c r="A5110" t="s">
        <v>15</v>
      </c>
      <c r="B5110">
        <v>10000</v>
      </c>
      <c r="C5110">
        <v>100</v>
      </c>
      <c r="D5110">
        <v>1</v>
      </c>
      <c r="E5110">
        <v>20</v>
      </c>
      <c r="F5110">
        <v>1</v>
      </c>
      <c r="G5110">
        <v>29.194144000000001</v>
      </c>
      <c r="H5110">
        <v>13.203104</v>
      </c>
      <c r="I5110">
        <v>48.382601000000001</v>
      </c>
      <c r="J5110">
        <v>2.5464530000000001</v>
      </c>
      <c r="K5110" t="str">
        <f>MID(M5110,22,1)</f>
        <v>5</v>
      </c>
      <c r="L5110" t="s">
        <v>205</v>
      </c>
      <c r="M5110" t="s">
        <v>206</v>
      </c>
      <c r="N5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110">
        <f>VLOOKUP(TableOMP[[#This Row],[Label]],TableAvg[],2,FALSE)</f>
        <v>27.656564000000003</v>
      </c>
      <c r="P5110">
        <f>VLOOKUP(TableOMP[[#This Row],[Label]],TableAvg[],3,FALSE)</f>
        <v>0.80291047797191695</v>
      </c>
      <c r="Q5110">
        <f>TableOMP[[#This Row],[Avg]]-$U$2*TableOMP[[#This Row],[StdDev]]</f>
        <v>26.050743044056169</v>
      </c>
      <c r="R5110">
        <f>TableOMP[[#This Row],[Avg]]+$U$2*TableOMP[[#This Row],[StdDev]]</f>
        <v>29.262384955943837</v>
      </c>
      <c r="S5110">
        <f>IF(AND(TableOMP[[#This Row],[total_time]]&gt;=TableOMP[[#This Row],[Low]], TableOMP[[#This Row],[total_time]]&lt;=TableOMP[[#This Row],[High]]),1,0)</f>
        <v>1</v>
      </c>
    </row>
    <row r="5111" spans="1:19" hidden="1" x14ac:dyDescent="0.25">
      <c r="A5111" t="s">
        <v>16</v>
      </c>
      <c r="B5111">
        <v>10000</v>
      </c>
      <c r="C5111">
        <v>100</v>
      </c>
      <c r="D5111">
        <v>1</v>
      </c>
      <c r="E5111">
        <v>31</v>
      </c>
      <c r="F5111">
        <v>1</v>
      </c>
      <c r="G5111">
        <v>29.185247</v>
      </c>
      <c r="H5111">
        <v>15.400487999999999</v>
      </c>
      <c r="I5111">
        <v>96.143038000000004</v>
      </c>
      <c r="J5111">
        <v>3.2047680000000001</v>
      </c>
      <c r="K5111" t="str">
        <f>MID(M5111,22,1)</f>
        <v>8</v>
      </c>
      <c r="L5111" t="s">
        <v>125</v>
      </c>
      <c r="M5111" t="s">
        <v>126</v>
      </c>
      <c r="N5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111">
        <f>VLOOKUP(TableOMP[[#This Row],[Label]],TableAvg[],2,FALSE)</f>
        <v>27.372491545454547</v>
      </c>
      <c r="P5111">
        <f>VLOOKUP(TableOMP[[#This Row],[Label]],TableAvg[],3,FALSE)</f>
        <v>2.6136659512326177</v>
      </c>
      <c r="Q5111">
        <f>TableOMP[[#This Row],[Avg]]-$U$2*TableOMP[[#This Row],[StdDev]]</f>
        <v>22.145159642989313</v>
      </c>
      <c r="R5111">
        <f>TableOMP[[#This Row],[Avg]]+$U$2*TableOMP[[#This Row],[StdDev]]</f>
        <v>32.599823447919782</v>
      </c>
      <c r="S5111">
        <f>IF(AND(TableOMP[[#This Row],[total_time]]&gt;=TableOMP[[#This Row],[Low]], TableOMP[[#This Row],[total_time]]&lt;=TableOMP[[#This Row],[High]]),1,0)</f>
        <v>1</v>
      </c>
    </row>
    <row r="5112" spans="1:19" hidden="1" x14ac:dyDescent="0.25">
      <c r="A5112" t="s">
        <v>16</v>
      </c>
      <c r="B5112">
        <v>10000</v>
      </c>
      <c r="C5112">
        <v>100</v>
      </c>
      <c r="D5112">
        <v>1</v>
      </c>
      <c r="E5112">
        <v>30</v>
      </c>
      <c r="F5112">
        <v>1</v>
      </c>
      <c r="G5112">
        <v>29.181584999999998</v>
      </c>
      <c r="H5112">
        <v>15.429746</v>
      </c>
      <c r="I5112">
        <v>82.306500999999997</v>
      </c>
      <c r="J5112">
        <v>2.838155</v>
      </c>
      <c r="K5112" t="str">
        <f>MID(M5112,22,1)</f>
        <v>5</v>
      </c>
      <c r="L5112" t="s">
        <v>213</v>
      </c>
      <c r="M5112" t="s">
        <v>214</v>
      </c>
      <c r="N5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112">
        <f>VLOOKUP(TableOMP[[#This Row],[Label]],TableAvg[],2,FALSE)</f>
        <v>27.182831272727274</v>
      </c>
      <c r="P5112">
        <f>VLOOKUP(TableOMP[[#This Row],[Label]],TableAvg[],3,FALSE)</f>
        <v>2.0515951917361068</v>
      </c>
      <c r="Q5112">
        <f>TableOMP[[#This Row],[Avg]]-$U$2*TableOMP[[#This Row],[StdDev]]</f>
        <v>23.07964088925506</v>
      </c>
      <c r="R5112">
        <f>TableOMP[[#This Row],[Avg]]+$U$2*TableOMP[[#This Row],[StdDev]]</f>
        <v>31.286021656199487</v>
      </c>
      <c r="S5112">
        <f>IF(AND(TableOMP[[#This Row],[total_time]]&gt;=TableOMP[[#This Row],[Low]], TableOMP[[#This Row],[total_time]]&lt;=TableOMP[[#This Row],[High]]),1,0)</f>
        <v>1</v>
      </c>
    </row>
    <row r="5113" spans="1:19" hidden="1" x14ac:dyDescent="0.25">
      <c r="A5113" t="s">
        <v>16</v>
      </c>
      <c r="B5113">
        <v>10000</v>
      </c>
      <c r="C5113">
        <v>100</v>
      </c>
      <c r="D5113">
        <v>1</v>
      </c>
      <c r="E5113">
        <v>30</v>
      </c>
      <c r="F5113">
        <v>1</v>
      </c>
      <c r="G5113">
        <v>29.139593999999999</v>
      </c>
      <c r="H5113">
        <v>15.641242</v>
      </c>
      <c r="I5113">
        <v>120.409841</v>
      </c>
      <c r="J5113">
        <v>4.1520630000000001</v>
      </c>
      <c r="K5113" t="str">
        <f>MID(M5113,22,1)</f>
        <v>8</v>
      </c>
      <c r="L5113" t="s">
        <v>125</v>
      </c>
      <c r="M5113" t="s">
        <v>126</v>
      </c>
      <c r="N5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113">
        <f>VLOOKUP(TableOMP[[#This Row],[Label]],TableAvg[],2,FALSE)</f>
        <v>27.182831272727274</v>
      </c>
      <c r="P5113">
        <f>VLOOKUP(TableOMP[[#This Row],[Label]],TableAvg[],3,FALSE)</f>
        <v>2.0515951917361068</v>
      </c>
      <c r="Q5113">
        <f>TableOMP[[#This Row],[Avg]]-$U$2*TableOMP[[#This Row],[StdDev]]</f>
        <v>23.07964088925506</v>
      </c>
      <c r="R5113">
        <f>TableOMP[[#This Row],[Avg]]+$U$2*TableOMP[[#This Row],[StdDev]]</f>
        <v>31.286021656199487</v>
      </c>
      <c r="S5113">
        <f>IF(AND(TableOMP[[#This Row],[total_time]]&gt;=TableOMP[[#This Row],[Low]], TableOMP[[#This Row],[total_time]]&lt;=TableOMP[[#This Row],[High]]),1,0)</f>
        <v>1</v>
      </c>
    </row>
    <row r="5114" spans="1:19" hidden="1" x14ac:dyDescent="0.25">
      <c r="A5114" t="s">
        <v>15</v>
      </c>
      <c r="B5114">
        <v>10000</v>
      </c>
      <c r="C5114">
        <v>100</v>
      </c>
      <c r="D5114">
        <v>1</v>
      </c>
      <c r="E5114">
        <v>18</v>
      </c>
      <c r="F5114">
        <v>1</v>
      </c>
      <c r="G5114">
        <v>29.122841000000001</v>
      </c>
      <c r="H5114">
        <v>12.700663</v>
      </c>
      <c r="I5114">
        <v>35.764392999999998</v>
      </c>
      <c r="J5114">
        <v>2.1037880000000002</v>
      </c>
      <c r="K5114" t="str">
        <f>MID(M5114,22,1)</f>
        <v>1</v>
      </c>
      <c r="L5114" t="s">
        <v>221</v>
      </c>
      <c r="M5114" t="s">
        <v>222</v>
      </c>
      <c r="N5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114">
        <f>VLOOKUP(TableOMP[[#This Row],[Label]],TableAvg[],2,FALSE)</f>
        <v>29.136147199999996</v>
      </c>
      <c r="P5114">
        <f>VLOOKUP(TableOMP[[#This Row],[Label]],TableAvg[],3,FALSE)</f>
        <v>1.0307427110270466</v>
      </c>
      <c r="Q5114">
        <f>TableOMP[[#This Row],[Avg]]-$U$2*TableOMP[[#This Row],[StdDev]]</f>
        <v>27.074661777945902</v>
      </c>
      <c r="R5114">
        <f>TableOMP[[#This Row],[Avg]]+$U$2*TableOMP[[#This Row],[StdDev]]</f>
        <v>31.19763262205409</v>
      </c>
      <c r="S5114">
        <f>IF(AND(TableOMP[[#This Row],[total_time]]&gt;=TableOMP[[#This Row],[Low]], TableOMP[[#This Row],[total_time]]&lt;=TableOMP[[#This Row],[High]]),1,0)</f>
        <v>1</v>
      </c>
    </row>
    <row r="5115" spans="1:19" hidden="1" x14ac:dyDescent="0.25">
      <c r="A5115" t="s">
        <v>15</v>
      </c>
      <c r="B5115">
        <v>10000</v>
      </c>
      <c r="C5115">
        <v>100</v>
      </c>
      <c r="D5115">
        <v>1</v>
      </c>
      <c r="E5115">
        <v>11</v>
      </c>
      <c r="F5115">
        <v>1</v>
      </c>
      <c r="G5115">
        <v>29.120585999999999</v>
      </c>
      <c r="H5115">
        <v>12.040518</v>
      </c>
      <c r="I5115">
        <v>11.38874</v>
      </c>
      <c r="J5115">
        <v>1.1388739999999999</v>
      </c>
      <c r="K5115" t="str">
        <f>MID(M5115,22,1)</f>
        <v>4</v>
      </c>
      <c r="L5115" t="s">
        <v>135</v>
      </c>
      <c r="M5115" t="s">
        <v>136</v>
      </c>
      <c r="N5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115">
        <f>VLOOKUP(TableOMP[[#This Row],[Label]],TableAvg[],2,FALSE)</f>
        <v>28.982091466666663</v>
      </c>
      <c r="P5115">
        <f>VLOOKUP(TableOMP[[#This Row],[Label]],TableAvg[],3,FALSE)</f>
        <v>0.63499078867073755</v>
      </c>
      <c r="Q5115">
        <f>TableOMP[[#This Row],[Avg]]-$U$2*TableOMP[[#This Row],[StdDev]]</f>
        <v>27.712109889325188</v>
      </c>
      <c r="R5115">
        <f>TableOMP[[#This Row],[Avg]]+$U$2*TableOMP[[#This Row],[StdDev]]</f>
        <v>30.252073044008139</v>
      </c>
      <c r="S5115">
        <f>IF(AND(TableOMP[[#This Row],[total_time]]&gt;=TableOMP[[#This Row],[Low]], TableOMP[[#This Row],[total_time]]&lt;=TableOMP[[#This Row],[High]]),1,0)</f>
        <v>1</v>
      </c>
    </row>
    <row r="5116" spans="1:19" hidden="1" x14ac:dyDescent="0.25">
      <c r="A5116" t="s">
        <v>15</v>
      </c>
      <c r="B5116">
        <v>10000</v>
      </c>
      <c r="C5116">
        <v>100</v>
      </c>
      <c r="D5116">
        <v>1</v>
      </c>
      <c r="E5116">
        <v>15</v>
      </c>
      <c r="F5116">
        <v>1</v>
      </c>
      <c r="G5116">
        <v>29.098610000000001</v>
      </c>
      <c r="H5116">
        <v>13.489986999999999</v>
      </c>
      <c r="I5116">
        <v>38.841850000000001</v>
      </c>
      <c r="J5116">
        <v>2.7744179999999998</v>
      </c>
      <c r="K5116" t="str">
        <f>MID(M5116,22,1)</f>
        <v>6</v>
      </c>
      <c r="L5116" t="s">
        <v>63</v>
      </c>
      <c r="M5116" t="s">
        <v>64</v>
      </c>
      <c r="N5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116">
        <f>VLOOKUP(TableOMP[[#This Row],[Label]],TableAvg[],2,FALSE)</f>
        <v>27.95793646666667</v>
      </c>
      <c r="P5116">
        <f>VLOOKUP(TableOMP[[#This Row],[Label]],TableAvg[],3,FALSE)</f>
        <v>0.94194740770914576</v>
      </c>
      <c r="Q5116">
        <f>TableOMP[[#This Row],[Avg]]-$U$2*TableOMP[[#This Row],[StdDev]]</f>
        <v>26.074041651248379</v>
      </c>
      <c r="R5116">
        <f>TableOMP[[#This Row],[Avg]]+$U$2*TableOMP[[#This Row],[StdDev]]</f>
        <v>29.841831282084961</v>
      </c>
      <c r="S5116">
        <f>IF(AND(TableOMP[[#This Row],[total_time]]&gt;=TableOMP[[#This Row],[Low]], TableOMP[[#This Row],[total_time]]&lt;=TableOMP[[#This Row],[High]]),1,0)</f>
        <v>1</v>
      </c>
    </row>
    <row r="5117" spans="1:19" hidden="1" x14ac:dyDescent="0.25">
      <c r="A5117" t="s">
        <v>15</v>
      </c>
      <c r="B5117">
        <v>10000</v>
      </c>
      <c r="C5117">
        <v>100</v>
      </c>
      <c r="D5117">
        <v>1</v>
      </c>
      <c r="E5117">
        <v>10</v>
      </c>
      <c r="F5117">
        <v>1</v>
      </c>
      <c r="G5117">
        <v>29.092403000000001</v>
      </c>
      <c r="H5117">
        <v>10.395648</v>
      </c>
      <c r="I5117">
        <v>8.9606700000000004</v>
      </c>
      <c r="J5117">
        <v>0.99563000000000001</v>
      </c>
      <c r="K5117" t="str">
        <f>MID(M5117,22,1)</f>
        <v>4</v>
      </c>
      <c r="L5117" t="s">
        <v>43</v>
      </c>
      <c r="M5117" t="s">
        <v>44</v>
      </c>
      <c r="N5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117">
        <f>VLOOKUP(TableOMP[[#This Row],[Label]],TableAvg[],2,FALSE)</f>
        <v>30.412464799999999</v>
      </c>
      <c r="P5117">
        <f>VLOOKUP(TableOMP[[#This Row],[Label]],TableAvg[],3,FALSE)</f>
        <v>0.72774818108976325</v>
      </c>
      <c r="Q5117">
        <f>TableOMP[[#This Row],[Avg]]-$U$2*TableOMP[[#This Row],[StdDev]]</f>
        <v>28.956968437820471</v>
      </c>
      <c r="R5117">
        <f>TableOMP[[#This Row],[Avg]]+$U$2*TableOMP[[#This Row],[StdDev]]</f>
        <v>31.867961162179526</v>
      </c>
      <c r="S5117">
        <f>IF(AND(TableOMP[[#This Row],[total_time]]&gt;=TableOMP[[#This Row],[Low]], TableOMP[[#This Row],[total_time]]&lt;=TableOMP[[#This Row],[High]]),1,0)</f>
        <v>1</v>
      </c>
    </row>
    <row r="5118" spans="1:19" hidden="1" x14ac:dyDescent="0.25">
      <c r="A5118" t="s">
        <v>15</v>
      </c>
      <c r="B5118">
        <v>10000</v>
      </c>
      <c r="C5118">
        <v>100</v>
      </c>
      <c r="D5118">
        <v>1</v>
      </c>
      <c r="E5118">
        <v>17</v>
      </c>
      <c r="F5118">
        <v>1</v>
      </c>
      <c r="G5118">
        <v>29.078253</v>
      </c>
      <c r="H5118">
        <v>12.479839999999999</v>
      </c>
      <c r="I5118">
        <v>24.867768000000002</v>
      </c>
      <c r="J5118">
        <v>1.554235</v>
      </c>
      <c r="K5118" t="str">
        <f>MID(M5118,22,1)</f>
        <v>1</v>
      </c>
      <c r="L5118" t="s">
        <v>221</v>
      </c>
      <c r="M5118" t="s">
        <v>222</v>
      </c>
      <c r="N5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118">
        <f>VLOOKUP(TableOMP[[#This Row],[Label]],TableAvg[],2,FALSE)</f>
        <v>29.646154599999996</v>
      </c>
      <c r="P5118">
        <f>VLOOKUP(TableOMP[[#This Row],[Label]],TableAvg[],3,FALSE)</f>
        <v>1.0708546290641572</v>
      </c>
      <c r="Q5118">
        <f>TableOMP[[#This Row],[Avg]]-$U$2*TableOMP[[#This Row],[StdDev]]</f>
        <v>27.50444534187168</v>
      </c>
      <c r="R5118">
        <f>TableOMP[[#This Row],[Avg]]+$U$2*TableOMP[[#This Row],[StdDev]]</f>
        <v>31.787863858128311</v>
      </c>
      <c r="S5118">
        <f>IF(AND(TableOMP[[#This Row],[total_time]]&gt;=TableOMP[[#This Row],[Low]], TableOMP[[#This Row],[total_time]]&lt;=TableOMP[[#This Row],[High]]),1,0)</f>
        <v>1</v>
      </c>
    </row>
    <row r="5119" spans="1:19" hidden="1" x14ac:dyDescent="0.25">
      <c r="A5119" t="s">
        <v>15</v>
      </c>
      <c r="B5119">
        <v>10000</v>
      </c>
      <c r="C5119">
        <v>100</v>
      </c>
      <c r="D5119">
        <v>1</v>
      </c>
      <c r="E5119">
        <v>11</v>
      </c>
      <c r="F5119">
        <v>1</v>
      </c>
      <c r="G5119">
        <v>29.043759999999999</v>
      </c>
      <c r="H5119">
        <v>11.879141000000001</v>
      </c>
      <c r="I5119">
        <v>10.853832000000001</v>
      </c>
      <c r="J5119">
        <v>1.085383</v>
      </c>
      <c r="K5119" t="str">
        <f>MID(M5119,22,1)</f>
        <v>5</v>
      </c>
      <c r="L5119" t="s">
        <v>205</v>
      </c>
      <c r="M5119" t="s">
        <v>206</v>
      </c>
      <c r="N5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119">
        <f>VLOOKUP(TableOMP[[#This Row],[Label]],TableAvg[],2,FALSE)</f>
        <v>28.982091466666663</v>
      </c>
      <c r="P5119">
        <f>VLOOKUP(TableOMP[[#This Row],[Label]],TableAvg[],3,FALSE)</f>
        <v>0.63499078867073755</v>
      </c>
      <c r="Q5119">
        <f>TableOMP[[#This Row],[Avg]]-$U$2*TableOMP[[#This Row],[StdDev]]</f>
        <v>27.712109889325188</v>
      </c>
      <c r="R5119">
        <f>TableOMP[[#This Row],[Avg]]+$U$2*TableOMP[[#This Row],[StdDev]]</f>
        <v>30.252073044008139</v>
      </c>
      <c r="S5119">
        <f>IF(AND(TableOMP[[#This Row],[total_time]]&gt;=TableOMP[[#This Row],[Low]], TableOMP[[#This Row],[total_time]]&lt;=TableOMP[[#This Row],[High]]),1,0)</f>
        <v>1</v>
      </c>
    </row>
    <row r="5120" spans="1:19" hidden="1" x14ac:dyDescent="0.25">
      <c r="A5120" t="s">
        <v>15</v>
      </c>
      <c r="B5120">
        <v>10000</v>
      </c>
      <c r="C5120">
        <v>100</v>
      </c>
      <c r="D5120">
        <v>1</v>
      </c>
      <c r="E5120">
        <v>15</v>
      </c>
      <c r="F5120">
        <v>1</v>
      </c>
      <c r="G5120">
        <v>29.043607000000002</v>
      </c>
      <c r="H5120">
        <v>13.447812000000001</v>
      </c>
      <c r="I5120">
        <v>28.921461000000001</v>
      </c>
      <c r="J5120">
        <v>2.0658189999999998</v>
      </c>
      <c r="K5120" t="str">
        <f>MID(M5120,22,1)</f>
        <v>2</v>
      </c>
      <c r="L5120" t="s">
        <v>127</v>
      </c>
      <c r="M5120" t="s">
        <v>128</v>
      </c>
      <c r="N5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120">
        <f>VLOOKUP(TableOMP[[#This Row],[Label]],TableAvg[],2,FALSE)</f>
        <v>27.95793646666667</v>
      </c>
      <c r="P5120">
        <f>VLOOKUP(TableOMP[[#This Row],[Label]],TableAvg[],3,FALSE)</f>
        <v>0.94194740770914576</v>
      </c>
      <c r="Q5120">
        <f>TableOMP[[#This Row],[Avg]]-$U$2*TableOMP[[#This Row],[StdDev]]</f>
        <v>26.074041651248379</v>
      </c>
      <c r="R5120">
        <f>TableOMP[[#This Row],[Avg]]+$U$2*TableOMP[[#This Row],[StdDev]]</f>
        <v>29.841831282084961</v>
      </c>
      <c r="S5120">
        <f>IF(AND(TableOMP[[#This Row],[total_time]]&gt;=TableOMP[[#This Row],[Low]], TableOMP[[#This Row],[total_time]]&lt;=TableOMP[[#This Row],[High]]),1,0)</f>
        <v>1</v>
      </c>
    </row>
    <row r="5121" spans="1:19" hidden="1" x14ac:dyDescent="0.25">
      <c r="A5121" t="s">
        <v>16</v>
      </c>
      <c r="B5121">
        <v>10000</v>
      </c>
      <c r="C5121">
        <v>100</v>
      </c>
      <c r="D5121">
        <v>1</v>
      </c>
      <c r="E5121">
        <v>38</v>
      </c>
      <c r="F5121">
        <v>1</v>
      </c>
      <c r="G5121">
        <v>29.039501000000001</v>
      </c>
      <c r="H5121">
        <v>16.302436</v>
      </c>
      <c r="I5121">
        <v>159.66472400000001</v>
      </c>
      <c r="J5121">
        <v>4.3152629999999998</v>
      </c>
      <c r="K5121" t="str">
        <f>MID(M5121,22,1)</f>
        <v>2</v>
      </c>
      <c r="L5121" t="s">
        <v>129</v>
      </c>
      <c r="M5121" t="s">
        <v>130</v>
      </c>
      <c r="N5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121">
        <f>VLOOKUP(TableOMP[[#This Row],[Label]],TableAvg[],2,FALSE)</f>
        <v>28.403345000000002</v>
      </c>
      <c r="P5121">
        <f>VLOOKUP(TableOMP[[#This Row],[Label]],TableAvg[],3,FALSE)</f>
        <v>0.85679985829152172</v>
      </c>
      <c r="Q5121">
        <f>TableOMP[[#This Row],[Avg]]-$U$2*TableOMP[[#This Row],[StdDev]]</f>
        <v>26.689745283416958</v>
      </c>
      <c r="R5121">
        <f>TableOMP[[#This Row],[Avg]]+$U$2*TableOMP[[#This Row],[StdDev]]</f>
        <v>30.116944716583046</v>
      </c>
      <c r="S5121">
        <f>IF(AND(TableOMP[[#This Row],[total_time]]&gt;=TableOMP[[#This Row],[Low]], TableOMP[[#This Row],[total_time]]&lt;=TableOMP[[#This Row],[High]]),1,0)</f>
        <v>1</v>
      </c>
    </row>
    <row r="5122" spans="1:19" hidden="1" x14ac:dyDescent="0.25">
      <c r="A5122" t="s">
        <v>15</v>
      </c>
      <c r="B5122">
        <v>10000</v>
      </c>
      <c r="C5122">
        <v>100</v>
      </c>
      <c r="D5122">
        <v>1</v>
      </c>
      <c r="E5122">
        <v>11</v>
      </c>
      <c r="F5122">
        <v>1</v>
      </c>
      <c r="G5122">
        <v>29.038713000000001</v>
      </c>
      <c r="H5122">
        <v>11.913959</v>
      </c>
      <c r="I5122">
        <v>12.885465999999999</v>
      </c>
      <c r="J5122">
        <v>1.2885470000000001</v>
      </c>
      <c r="K5122" t="str">
        <f>MID(M5122,22,1)</f>
        <v>2</v>
      </c>
      <c r="L5122" t="s">
        <v>127</v>
      </c>
      <c r="M5122" t="s">
        <v>128</v>
      </c>
      <c r="N5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122">
        <f>VLOOKUP(TableOMP[[#This Row],[Label]],TableAvg[],2,FALSE)</f>
        <v>28.982091466666663</v>
      </c>
      <c r="P5122">
        <f>VLOOKUP(TableOMP[[#This Row],[Label]],TableAvg[],3,FALSE)</f>
        <v>0.63499078867073755</v>
      </c>
      <c r="Q5122">
        <f>TableOMP[[#This Row],[Avg]]-$U$2*TableOMP[[#This Row],[StdDev]]</f>
        <v>27.712109889325188</v>
      </c>
      <c r="R5122">
        <f>TableOMP[[#This Row],[Avg]]+$U$2*TableOMP[[#This Row],[StdDev]]</f>
        <v>30.252073044008139</v>
      </c>
      <c r="S5122">
        <f>IF(AND(TableOMP[[#This Row],[total_time]]&gt;=TableOMP[[#This Row],[Low]], TableOMP[[#This Row],[total_time]]&lt;=TableOMP[[#This Row],[High]]),1,0)</f>
        <v>1</v>
      </c>
    </row>
    <row r="5123" spans="1:19" hidden="1" x14ac:dyDescent="0.25">
      <c r="A5123" t="s">
        <v>16</v>
      </c>
      <c r="B5123">
        <v>10000</v>
      </c>
      <c r="C5123">
        <v>100</v>
      </c>
      <c r="D5123">
        <v>1</v>
      </c>
      <c r="E5123">
        <v>35</v>
      </c>
      <c r="F5123">
        <v>1</v>
      </c>
      <c r="G5123">
        <v>29.037489000000001</v>
      </c>
      <c r="H5123">
        <v>15.521397</v>
      </c>
      <c r="I5123">
        <v>147.31799000000001</v>
      </c>
      <c r="J5123">
        <v>4.3328819999999997</v>
      </c>
      <c r="K5123" t="str">
        <f>MID(M5123,22,1)</f>
        <v>6</v>
      </c>
      <c r="L5123" t="s">
        <v>79</v>
      </c>
      <c r="M5123" t="s">
        <v>80</v>
      </c>
      <c r="N5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123">
        <f>VLOOKUP(TableOMP[[#This Row],[Label]],TableAvg[],2,FALSE)</f>
        <v>28.694946200000004</v>
      </c>
      <c r="P5123">
        <f>VLOOKUP(TableOMP[[#This Row],[Label]],TableAvg[],3,FALSE)</f>
        <v>0.29335242117339733</v>
      </c>
      <c r="Q5123">
        <f>TableOMP[[#This Row],[Avg]]-$U$2*TableOMP[[#This Row],[StdDev]]</f>
        <v>28.10824135765321</v>
      </c>
      <c r="R5123">
        <f>TableOMP[[#This Row],[Avg]]+$U$2*TableOMP[[#This Row],[StdDev]]</f>
        <v>29.281651042346798</v>
      </c>
      <c r="S5123">
        <f>IF(AND(TableOMP[[#This Row],[total_time]]&gt;=TableOMP[[#This Row],[Low]], TableOMP[[#This Row],[total_time]]&lt;=TableOMP[[#This Row],[High]]),1,0)</f>
        <v>1</v>
      </c>
    </row>
    <row r="5124" spans="1:19" hidden="1" x14ac:dyDescent="0.25">
      <c r="A5124" t="s">
        <v>15</v>
      </c>
      <c r="B5124">
        <v>10000</v>
      </c>
      <c r="C5124">
        <v>100</v>
      </c>
      <c r="D5124">
        <v>1</v>
      </c>
      <c r="E5124">
        <v>18</v>
      </c>
      <c r="F5124">
        <v>1</v>
      </c>
      <c r="G5124">
        <v>28.982104</v>
      </c>
      <c r="H5124">
        <v>13.246212</v>
      </c>
      <c r="I5124">
        <v>40.890315999999999</v>
      </c>
      <c r="J5124">
        <v>2.405313</v>
      </c>
      <c r="K5124" t="str">
        <f>MID(M5124,22,1)</f>
        <v>1</v>
      </c>
      <c r="L5124" t="s">
        <v>221</v>
      </c>
      <c r="M5124" t="s">
        <v>222</v>
      </c>
      <c r="N5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124">
        <f>VLOOKUP(TableOMP[[#This Row],[Label]],TableAvg[],2,FALSE)</f>
        <v>29.136147199999996</v>
      </c>
      <c r="P5124">
        <f>VLOOKUP(TableOMP[[#This Row],[Label]],TableAvg[],3,FALSE)</f>
        <v>1.0307427110270466</v>
      </c>
      <c r="Q5124">
        <f>TableOMP[[#This Row],[Avg]]-$U$2*TableOMP[[#This Row],[StdDev]]</f>
        <v>27.074661777945902</v>
      </c>
      <c r="R5124">
        <f>TableOMP[[#This Row],[Avg]]+$U$2*TableOMP[[#This Row],[StdDev]]</f>
        <v>31.19763262205409</v>
      </c>
      <c r="S5124">
        <f>IF(AND(TableOMP[[#This Row],[total_time]]&gt;=TableOMP[[#This Row],[Low]], TableOMP[[#This Row],[total_time]]&lt;=TableOMP[[#This Row],[High]]),1,0)</f>
        <v>1</v>
      </c>
    </row>
    <row r="5125" spans="1:19" hidden="1" x14ac:dyDescent="0.25">
      <c r="A5125" t="s">
        <v>15</v>
      </c>
      <c r="B5125">
        <v>10000</v>
      </c>
      <c r="C5125">
        <v>100</v>
      </c>
      <c r="D5125">
        <v>1</v>
      </c>
      <c r="E5125">
        <v>19</v>
      </c>
      <c r="F5125">
        <v>1</v>
      </c>
      <c r="G5125">
        <v>28.969604</v>
      </c>
      <c r="H5125">
        <v>13.227312</v>
      </c>
      <c r="I5125">
        <v>39.537188</v>
      </c>
      <c r="J5125">
        <v>2.19651</v>
      </c>
      <c r="K5125" t="str">
        <f>MID(M5125,22,1)</f>
        <v>5</v>
      </c>
      <c r="L5125" t="s">
        <v>205</v>
      </c>
      <c r="M5125" t="s">
        <v>206</v>
      </c>
      <c r="N5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125">
        <f>VLOOKUP(TableOMP[[#This Row],[Label]],TableAvg[],2,FALSE)</f>
        <v>28.395312133333334</v>
      </c>
      <c r="P5125">
        <f>VLOOKUP(TableOMP[[#This Row],[Label]],TableAvg[],3,FALSE)</f>
        <v>0.90368940206578185</v>
      </c>
      <c r="Q5125">
        <f>TableOMP[[#This Row],[Avg]]-$U$2*TableOMP[[#This Row],[StdDev]]</f>
        <v>26.587933329201771</v>
      </c>
      <c r="R5125">
        <f>TableOMP[[#This Row],[Avg]]+$U$2*TableOMP[[#This Row],[StdDev]]</f>
        <v>30.202690937464897</v>
      </c>
      <c r="S5125">
        <f>IF(AND(TableOMP[[#This Row],[total_time]]&gt;=TableOMP[[#This Row],[Low]], TableOMP[[#This Row],[total_time]]&lt;=TableOMP[[#This Row],[High]]),1,0)</f>
        <v>1</v>
      </c>
    </row>
    <row r="5126" spans="1:19" hidden="1" x14ac:dyDescent="0.25">
      <c r="A5126" t="s">
        <v>16</v>
      </c>
      <c r="B5126">
        <v>10000</v>
      </c>
      <c r="C5126">
        <v>100</v>
      </c>
      <c r="D5126">
        <v>1</v>
      </c>
      <c r="E5126">
        <v>26</v>
      </c>
      <c r="F5126">
        <v>1</v>
      </c>
      <c r="G5126">
        <v>28.969446999999999</v>
      </c>
      <c r="H5126">
        <v>14.306025</v>
      </c>
      <c r="I5126">
        <v>68.741078999999999</v>
      </c>
      <c r="J5126">
        <v>2.7496429999999998</v>
      </c>
      <c r="K5126" t="str">
        <f>MID(M5126,22,1)</f>
        <v>5</v>
      </c>
      <c r="L5126" t="s">
        <v>213</v>
      </c>
      <c r="M5126" t="s">
        <v>214</v>
      </c>
      <c r="N5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126">
        <f>VLOOKUP(TableOMP[[#This Row],[Label]],TableAvg[],2,FALSE)</f>
        <v>28.806910181818182</v>
      </c>
      <c r="P5126">
        <f>VLOOKUP(TableOMP[[#This Row],[Label]],TableAvg[],3,FALSE)</f>
        <v>0.91194637523488065</v>
      </c>
      <c r="Q5126">
        <f>TableOMP[[#This Row],[Avg]]-$U$2*TableOMP[[#This Row],[StdDev]]</f>
        <v>26.983017431348422</v>
      </c>
      <c r="R5126">
        <f>TableOMP[[#This Row],[Avg]]+$U$2*TableOMP[[#This Row],[StdDev]]</f>
        <v>30.630802932287942</v>
      </c>
      <c r="S5126">
        <f>IF(AND(TableOMP[[#This Row],[total_time]]&gt;=TableOMP[[#This Row],[Low]], TableOMP[[#This Row],[total_time]]&lt;=TableOMP[[#This Row],[High]]),1,0)</f>
        <v>1</v>
      </c>
    </row>
    <row r="5127" spans="1:19" hidden="1" x14ac:dyDescent="0.25">
      <c r="A5127" t="s">
        <v>15</v>
      </c>
      <c r="B5127">
        <v>10000</v>
      </c>
      <c r="C5127">
        <v>100</v>
      </c>
      <c r="D5127">
        <v>1</v>
      </c>
      <c r="E5127">
        <v>11</v>
      </c>
      <c r="F5127">
        <v>1</v>
      </c>
      <c r="G5127">
        <v>28.966004000000002</v>
      </c>
      <c r="H5127">
        <v>11.897656</v>
      </c>
      <c r="I5127">
        <v>12.643241</v>
      </c>
      <c r="J5127">
        <v>1.264324</v>
      </c>
      <c r="K5127" t="str">
        <f>MID(M5127,22,1)</f>
        <v>6</v>
      </c>
      <c r="L5127" t="s">
        <v>63</v>
      </c>
      <c r="M5127" t="s">
        <v>64</v>
      </c>
      <c r="N5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127">
        <f>VLOOKUP(TableOMP[[#This Row],[Label]],TableAvg[],2,FALSE)</f>
        <v>28.982091466666663</v>
      </c>
      <c r="P5127">
        <f>VLOOKUP(TableOMP[[#This Row],[Label]],TableAvg[],3,FALSE)</f>
        <v>0.63499078867073755</v>
      </c>
      <c r="Q5127">
        <f>TableOMP[[#This Row],[Avg]]-$U$2*TableOMP[[#This Row],[StdDev]]</f>
        <v>27.712109889325188</v>
      </c>
      <c r="R5127">
        <f>TableOMP[[#This Row],[Avg]]+$U$2*TableOMP[[#This Row],[StdDev]]</f>
        <v>30.252073044008139</v>
      </c>
      <c r="S5127">
        <f>IF(AND(TableOMP[[#This Row],[total_time]]&gt;=TableOMP[[#This Row],[Low]], TableOMP[[#This Row],[total_time]]&lt;=TableOMP[[#This Row],[High]]),1,0)</f>
        <v>1</v>
      </c>
    </row>
    <row r="5128" spans="1:19" hidden="1" x14ac:dyDescent="0.25">
      <c r="A5128" t="s">
        <v>16</v>
      </c>
      <c r="B5128">
        <v>10000</v>
      </c>
      <c r="C5128">
        <v>100</v>
      </c>
      <c r="D5128">
        <v>1</v>
      </c>
      <c r="E5128">
        <v>47</v>
      </c>
      <c r="F5128">
        <v>1</v>
      </c>
      <c r="G5128">
        <v>28.956716</v>
      </c>
      <c r="H5128">
        <v>18.264073</v>
      </c>
      <c r="I5128">
        <v>221.90967000000001</v>
      </c>
      <c r="J5128">
        <v>4.8241230000000002</v>
      </c>
      <c r="K5128" t="str">
        <f>MID(M5128,22,1)</f>
        <v>8</v>
      </c>
      <c r="L5128" t="s">
        <v>125</v>
      </c>
      <c r="M5128" t="s">
        <v>126</v>
      </c>
      <c r="N5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128">
        <f>VLOOKUP(TableOMP[[#This Row],[Label]],TableAvg[],2,FALSE)</f>
        <v>27.5710312</v>
      </c>
      <c r="P5128">
        <f>VLOOKUP(TableOMP[[#This Row],[Label]],TableAvg[],3,FALSE)</f>
        <v>1.8967099600153394</v>
      </c>
      <c r="Q5128">
        <f>TableOMP[[#This Row],[Avg]]-$U$2*TableOMP[[#This Row],[StdDev]]</f>
        <v>23.777611279969321</v>
      </c>
      <c r="R5128">
        <f>TableOMP[[#This Row],[Avg]]+$U$2*TableOMP[[#This Row],[StdDev]]</f>
        <v>31.364451120030679</v>
      </c>
      <c r="S5128">
        <f>IF(AND(TableOMP[[#This Row],[total_time]]&gt;=TableOMP[[#This Row],[Low]], TableOMP[[#This Row],[total_time]]&lt;=TableOMP[[#This Row],[High]]),1,0)</f>
        <v>1</v>
      </c>
    </row>
    <row r="5129" spans="1:19" hidden="1" x14ac:dyDescent="0.25">
      <c r="A5129" t="s">
        <v>16</v>
      </c>
      <c r="B5129">
        <v>10000</v>
      </c>
      <c r="C5129">
        <v>100</v>
      </c>
      <c r="D5129">
        <v>1</v>
      </c>
      <c r="E5129">
        <v>42</v>
      </c>
      <c r="F5129">
        <v>1</v>
      </c>
      <c r="G5129">
        <v>28.952535000000001</v>
      </c>
      <c r="H5129">
        <v>17.626956</v>
      </c>
      <c r="I5129">
        <v>204.563671</v>
      </c>
      <c r="J5129">
        <v>4.9893580000000002</v>
      </c>
      <c r="K5129" t="str">
        <f>MID(M5129,22,1)</f>
        <v>6</v>
      </c>
      <c r="L5129" t="s">
        <v>187</v>
      </c>
      <c r="M5129" t="s">
        <v>188</v>
      </c>
      <c r="N5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129">
        <f>VLOOKUP(TableOMP[[#This Row],[Label]],TableAvg[],2,FALSE)</f>
        <v>28.235890999999999</v>
      </c>
      <c r="P5129">
        <f>VLOOKUP(TableOMP[[#This Row],[Label]],TableAvg[],3,FALSE)</f>
        <v>0.80684303402858526</v>
      </c>
      <c r="Q5129">
        <f>TableOMP[[#This Row],[Avg]]-$U$2*TableOMP[[#This Row],[StdDev]]</f>
        <v>26.622204931942829</v>
      </c>
      <c r="R5129">
        <f>TableOMP[[#This Row],[Avg]]+$U$2*TableOMP[[#This Row],[StdDev]]</f>
        <v>29.849577068057169</v>
      </c>
      <c r="S5129">
        <f>IF(AND(TableOMP[[#This Row],[total_time]]&gt;=TableOMP[[#This Row],[Low]], TableOMP[[#This Row],[total_time]]&lt;=TableOMP[[#This Row],[High]]),1,0)</f>
        <v>1</v>
      </c>
    </row>
    <row r="5130" spans="1:19" hidden="1" x14ac:dyDescent="0.25">
      <c r="A5130" t="s">
        <v>15</v>
      </c>
      <c r="B5130">
        <v>10000</v>
      </c>
      <c r="C5130">
        <v>100</v>
      </c>
      <c r="D5130">
        <v>1</v>
      </c>
      <c r="E5130">
        <v>11</v>
      </c>
      <c r="F5130">
        <v>1</v>
      </c>
      <c r="G5130">
        <v>28.921029999999998</v>
      </c>
      <c r="H5130">
        <v>11.844179</v>
      </c>
      <c r="I5130">
        <v>10.282145999999999</v>
      </c>
      <c r="J5130">
        <v>1.0282150000000001</v>
      </c>
      <c r="K5130" t="str">
        <f>MID(M5130,22,1)</f>
        <v>4</v>
      </c>
      <c r="L5130" t="s">
        <v>209</v>
      </c>
      <c r="M5130" t="s">
        <v>210</v>
      </c>
      <c r="N5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130">
        <f>VLOOKUP(TableOMP[[#This Row],[Label]],TableAvg[],2,FALSE)</f>
        <v>28.982091466666663</v>
      </c>
      <c r="P5130">
        <f>VLOOKUP(TableOMP[[#This Row],[Label]],TableAvg[],3,FALSE)</f>
        <v>0.63499078867073755</v>
      </c>
      <c r="Q5130">
        <f>TableOMP[[#This Row],[Avg]]-$U$2*TableOMP[[#This Row],[StdDev]]</f>
        <v>27.712109889325188</v>
      </c>
      <c r="R5130">
        <f>TableOMP[[#This Row],[Avg]]+$U$2*TableOMP[[#This Row],[StdDev]]</f>
        <v>30.252073044008139</v>
      </c>
      <c r="S5130">
        <f>IF(AND(TableOMP[[#This Row],[total_time]]&gt;=TableOMP[[#This Row],[Low]], TableOMP[[#This Row],[total_time]]&lt;=TableOMP[[#This Row],[High]]),1,0)</f>
        <v>1</v>
      </c>
    </row>
    <row r="5131" spans="1:19" hidden="1" x14ac:dyDescent="0.25">
      <c r="A5131" t="s">
        <v>15</v>
      </c>
      <c r="B5131">
        <v>10000</v>
      </c>
      <c r="C5131">
        <v>100</v>
      </c>
      <c r="D5131">
        <v>1</v>
      </c>
      <c r="E5131">
        <v>17</v>
      </c>
      <c r="F5131">
        <v>1</v>
      </c>
      <c r="G5131">
        <v>28.919003</v>
      </c>
      <c r="H5131">
        <v>13.09427</v>
      </c>
      <c r="I5131">
        <v>26.762568000000002</v>
      </c>
      <c r="J5131">
        <v>1.672661</v>
      </c>
      <c r="K5131" t="str">
        <f>MID(M5131,22,1)</f>
        <v>4</v>
      </c>
      <c r="L5131" t="s">
        <v>43</v>
      </c>
      <c r="M5131" t="s">
        <v>44</v>
      </c>
      <c r="N5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131">
        <f>VLOOKUP(TableOMP[[#This Row],[Label]],TableAvg[],2,FALSE)</f>
        <v>29.646154599999996</v>
      </c>
      <c r="P5131">
        <f>VLOOKUP(TableOMP[[#This Row],[Label]],TableAvg[],3,FALSE)</f>
        <v>1.0708546290641572</v>
      </c>
      <c r="Q5131">
        <f>TableOMP[[#This Row],[Avg]]-$U$2*TableOMP[[#This Row],[StdDev]]</f>
        <v>27.50444534187168</v>
      </c>
      <c r="R5131">
        <f>TableOMP[[#This Row],[Avg]]+$U$2*TableOMP[[#This Row],[StdDev]]</f>
        <v>31.787863858128311</v>
      </c>
      <c r="S5131">
        <f>IF(AND(TableOMP[[#This Row],[total_time]]&gt;=TableOMP[[#This Row],[Low]], TableOMP[[#This Row],[total_time]]&lt;=TableOMP[[#This Row],[High]]),1,0)</f>
        <v>1</v>
      </c>
    </row>
    <row r="5132" spans="1:19" hidden="1" x14ac:dyDescent="0.25">
      <c r="A5132" t="s">
        <v>16</v>
      </c>
      <c r="B5132">
        <v>10000</v>
      </c>
      <c r="C5132">
        <v>100</v>
      </c>
      <c r="D5132">
        <v>1</v>
      </c>
      <c r="E5132">
        <v>35</v>
      </c>
      <c r="F5132">
        <v>1</v>
      </c>
      <c r="G5132">
        <v>28.90915</v>
      </c>
      <c r="H5132">
        <v>14.687512999999999</v>
      </c>
      <c r="I5132">
        <v>95.450616999999994</v>
      </c>
      <c r="J5132">
        <v>2.8073709999999998</v>
      </c>
      <c r="K5132" t="str">
        <f>MID(M5132,22,1)</f>
        <v>8</v>
      </c>
      <c r="L5132" t="s">
        <v>125</v>
      </c>
      <c r="M5132" t="s">
        <v>126</v>
      </c>
      <c r="N5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132">
        <f>VLOOKUP(TableOMP[[#This Row],[Label]],TableAvg[],2,FALSE)</f>
        <v>28.694946200000004</v>
      </c>
      <c r="P5132">
        <f>VLOOKUP(TableOMP[[#This Row],[Label]],TableAvg[],3,FALSE)</f>
        <v>0.29335242117339733</v>
      </c>
      <c r="Q5132">
        <f>TableOMP[[#This Row],[Avg]]-$U$2*TableOMP[[#This Row],[StdDev]]</f>
        <v>28.10824135765321</v>
      </c>
      <c r="R5132">
        <f>TableOMP[[#This Row],[Avg]]+$U$2*TableOMP[[#This Row],[StdDev]]</f>
        <v>29.281651042346798</v>
      </c>
      <c r="S5132">
        <f>IF(AND(TableOMP[[#This Row],[total_time]]&gt;=TableOMP[[#This Row],[Low]], TableOMP[[#This Row],[total_time]]&lt;=TableOMP[[#This Row],[High]]),1,0)</f>
        <v>1</v>
      </c>
    </row>
    <row r="5133" spans="1:19" hidden="1" x14ac:dyDescent="0.25">
      <c r="A5133" t="s">
        <v>15</v>
      </c>
      <c r="B5133">
        <v>10000</v>
      </c>
      <c r="C5133">
        <v>100</v>
      </c>
      <c r="D5133">
        <v>1</v>
      </c>
      <c r="E5133">
        <v>17</v>
      </c>
      <c r="F5133">
        <v>1</v>
      </c>
      <c r="G5133">
        <v>28.906866999999998</v>
      </c>
      <c r="H5133">
        <v>12.305225999999999</v>
      </c>
      <c r="I5133">
        <v>30.636821999999999</v>
      </c>
      <c r="J5133">
        <v>1.914801</v>
      </c>
      <c r="K5133" t="str">
        <f>MID(M5133,22,1)</f>
        <v>5</v>
      </c>
      <c r="L5133" t="s">
        <v>205</v>
      </c>
      <c r="M5133" t="s">
        <v>206</v>
      </c>
      <c r="N5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133">
        <f>VLOOKUP(TableOMP[[#This Row],[Label]],TableAvg[],2,FALSE)</f>
        <v>29.646154599999996</v>
      </c>
      <c r="P5133">
        <f>VLOOKUP(TableOMP[[#This Row],[Label]],TableAvg[],3,FALSE)</f>
        <v>1.0708546290641572</v>
      </c>
      <c r="Q5133">
        <f>TableOMP[[#This Row],[Avg]]-$U$2*TableOMP[[#This Row],[StdDev]]</f>
        <v>27.50444534187168</v>
      </c>
      <c r="R5133">
        <f>TableOMP[[#This Row],[Avg]]+$U$2*TableOMP[[#This Row],[StdDev]]</f>
        <v>31.787863858128311</v>
      </c>
      <c r="S5133">
        <f>IF(AND(TableOMP[[#This Row],[total_time]]&gt;=TableOMP[[#This Row],[Low]], TableOMP[[#This Row],[total_time]]&lt;=TableOMP[[#This Row],[High]]),1,0)</f>
        <v>1</v>
      </c>
    </row>
    <row r="5134" spans="1:19" hidden="1" x14ac:dyDescent="0.25">
      <c r="A5134" t="s">
        <v>16</v>
      </c>
      <c r="B5134">
        <v>10000</v>
      </c>
      <c r="C5134">
        <v>100</v>
      </c>
      <c r="D5134">
        <v>1</v>
      </c>
      <c r="E5134">
        <v>28</v>
      </c>
      <c r="F5134">
        <v>1</v>
      </c>
      <c r="G5134">
        <v>28.900614000000001</v>
      </c>
      <c r="H5134">
        <v>16.233139000000001</v>
      </c>
      <c r="I5134">
        <v>102.73941000000001</v>
      </c>
      <c r="J5134">
        <v>3.8051629999999999</v>
      </c>
      <c r="K5134" t="str">
        <f>MID(M5134,22,1)</f>
        <v>6</v>
      </c>
      <c r="L5134" t="s">
        <v>187</v>
      </c>
      <c r="M5134" t="s">
        <v>188</v>
      </c>
      <c r="N5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134">
        <f>VLOOKUP(TableOMP[[#This Row],[Label]],TableAvg[],2,FALSE)</f>
        <v>28.303809363636358</v>
      </c>
      <c r="P5134">
        <f>VLOOKUP(TableOMP[[#This Row],[Label]],TableAvg[],3,FALSE)</f>
        <v>0.65267639395396404</v>
      </c>
      <c r="Q5134">
        <f>TableOMP[[#This Row],[Avg]]-$U$2*TableOMP[[#This Row],[StdDev]]</f>
        <v>26.998456575728429</v>
      </c>
      <c r="R5134">
        <f>TableOMP[[#This Row],[Avg]]+$U$2*TableOMP[[#This Row],[StdDev]]</f>
        <v>29.609162151544286</v>
      </c>
      <c r="S5134">
        <f>IF(AND(TableOMP[[#This Row],[total_time]]&gt;=TableOMP[[#This Row],[Low]], TableOMP[[#This Row],[total_time]]&lt;=TableOMP[[#This Row],[High]]),1,0)</f>
        <v>1</v>
      </c>
    </row>
    <row r="5135" spans="1:19" hidden="1" x14ac:dyDescent="0.25">
      <c r="A5135" t="s">
        <v>16</v>
      </c>
      <c r="B5135">
        <v>10000</v>
      </c>
      <c r="C5135">
        <v>100</v>
      </c>
      <c r="D5135">
        <v>1</v>
      </c>
      <c r="E5135">
        <v>37</v>
      </c>
      <c r="F5135">
        <v>1</v>
      </c>
      <c r="G5135">
        <v>28.884193</v>
      </c>
      <c r="H5135">
        <v>14.634245</v>
      </c>
      <c r="I5135">
        <v>131.84635399999999</v>
      </c>
      <c r="J5135">
        <v>3.6623990000000002</v>
      </c>
      <c r="K5135" t="str">
        <f>MID(M5135,22,1)</f>
        <v>2</v>
      </c>
      <c r="L5135" t="s">
        <v>99</v>
      </c>
      <c r="M5135" t="s">
        <v>100</v>
      </c>
      <c r="N5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135">
        <f>VLOOKUP(TableOMP[[#This Row],[Label]],TableAvg[],2,FALSE)</f>
        <v>28.364792000000001</v>
      </c>
      <c r="P5135">
        <f>VLOOKUP(TableOMP[[#This Row],[Label]],TableAvg[],3,FALSE)</f>
        <v>0.29723869356787214</v>
      </c>
      <c r="Q5135">
        <f>TableOMP[[#This Row],[Avg]]-$U$2*TableOMP[[#This Row],[StdDev]]</f>
        <v>27.770314612864258</v>
      </c>
      <c r="R5135">
        <f>TableOMP[[#This Row],[Avg]]+$U$2*TableOMP[[#This Row],[StdDev]]</f>
        <v>28.959269387135745</v>
      </c>
      <c r="S5135">
        <f>IF(AND(TableOMP[[#This Row],[total_time]]&gt;=TableOMP[[#This Row],[Low]], TableOMP[[#This Row],[total_time]]&lt;=TableOMP[[#This Row],[High]]),1,0)</f>
        <v>1</v>
      </c>
    </row>
    <row r="5136" spans="1:19" hidden="1" x14ac:dyDescent="0.25">
      <c r="A5136" t="s">
        <v>15</v>
      </c>
      <c r="B5136">
        <v>10000</v>
      </c>
      <c r="C5136">
        <v>100</v>
      </c>
      <c r="D5136">
        <v>1</v>
      </c>
      <c r="E5136">
        <v>17</v>
      </c>
      <c r="F5136">
        <v>1</v>
      </c>
      <c r="G5136">
        <v>28.879597</v>
      </c>
      <c r="H5136">
        <v>12.348680999999999</v>
      </c>
      <c r="I5136">
        <v>29.939667</v>
      </c>
      <c r="J5136">
        <v>1.871229</v>
      </c>
      <c r="K5136" t="str">
        <f>MID(M5136,22,1)</f>
        <v>1</v>
      </c>
      <c r="L5136" t="s">
        <v>221</v>
      </c>
      <c r="M5136" t="s">
        <v>222</v>
      </c>
      <c r="N5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136">
        <f>VLOOKUP(TableOMP[[#This Row],[Label]],TableAvg[],2,FALSE)</f>
        <v>29.646154599999996</v>
      </c>
      <c r="P5136">
        <f>VLOOKUP(TableOMP[[#This Row],[Label]],TableAvg[],3,FALSE)</f>
        <v>1.0708546290641572</v>
      </c>
      <c r="Q5136">
        <f>TableOMP[[#This Row],[Avg]]-$U$2*TableOMP[[#This Row],[StdDev]]</f>
        <v>27.50444534187168</v>
      </c>
      <c r="R5136">
        <f>TableOMP[[#This Row],[Avg]]+$U$2*TableOMP[[#This Row],[StdDev]]</f>
        <v>31.787863858128311</v>
      </c>
      <c r="S5136">
        <f>IF(AND(TableOMP[[#This Row],[total_time]]&gt;=TableOMP[[#This Row],[Low]], TableOMP[[#This Row],[total_time]]&lt;=TableOMP[[#This Row],[High]]),1,0)</f>
        <v>1</v>
      </c>
    </row>
    <row r="5137" spans="1:19" hidden="1" x14ac:dyDescent="0.25">
      <c r="A5137" t="s">
        <v>15</v>
      </c>
      <c r="B5137">
        <v>10000</v>
      </c>
      <c r="C5137">
        <v>100</v>
      </c>
      <c r="D5137">
        <v>1</v>
      </c>
      <c r="E5137">
        <v>19</v>
      </c>
      <c r="F5137">
        <v>1</v>
      </c>
      <c r="G5137">
        <v>28.874213999999998</v>
      </c>
      <c r="H5137">
        <v>13.293132</v>
      </c>
      <c r="I5137">
        <v>41.040107999999996</v>
      </c>
      <c r="J5137">
        <v>2.2800060000000002</v>
      </c>
      <c r="K5137" t="str">
        <f>MID(M5137,22,1)</f>
        <v>4</v>
      </c>
      <c r="L5137" t="s">
        <v>135</v>
      </c>
      <c r="M5137" t="s">
        <v>136</v>
      </c>
      <c r="N5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137">
        <f>VLOOKUP(TableOMP[[#This Row],[Label]],TableAvg[],2,FALSE)</f>
        <v>28.395312133333334</v>
      </c>
      <c r="P5137">
        <f>VLOOKUP(TableOMP[[#This Row],[Label]],TableAvg[],3,FALSE)</f>
        <v>0.90368940206578185</v>
      </c>
      <c r="Q5137">
        <f>TableOMP[[#This Row],[Avg]]-$U$2*TableOMP[[#This Row],[StdDev]]</f>
        <v>26.587933329201771</v>
      </c>
      <c r="R5137">
        <f>TableOMP[[#This Row],[Avg]]+$U$2*TableOMP[[#This Row],[StdDev]]</f>
        <v>30.202690937464897</v>
      </c>
      <c r="S5137">
        <f>IF(AND(TableOMP[[#This Row],[total_time]]&gt;=TableOMP[[#This Row],[Low]], TableOMP[[#This Row],[total_time]]&lt;=TableOMP[[#This Row],[High]]),1,0)</f>
        <v>1</v>
      </c>
    </row>
    <row r="5138" spans="1:19" hidden="1" x14ac:dyDescent="0.25">
      <c r="A5138" t="s">
        <v>15</v>
      </c>
      <c r="B5138">
        <v>10000</v>
      </c>
      <c r="C5138">
        <v>100</v>
      </c>
      <c r="D5138">
        <v>1</v>
      </c>
      <c r="E5138">
        <v>21</v>
      </c>
      <c r="F5138">
        <v>1</v>
      </c>
      <c r="G5138">
        <v>28.86748</v>
      </c>
      <c r="H5138">
        <v>14.212004</v>
      </c>
      <c r="I5138">
        <v>54.689559000000003</v>
      </c>
      <c r="J5138">
        <v>2.7344780000000002</v>
      </c>
      <c r="K5138" t="str">
        <f>MID(M5138,22,1)</f>
        <v>4</v>
      </c>
      <c r="L5138" t="s">
        <v>43</v>
      </c>
      <c r="M5138" t="s">
        <v>44</v>
      </c>
      <c r="N5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138">
        <f>VLOOKUP(TableOMP[[#This Row],[Label]],TableAvg[],2,FALSE)</f>
        <v>27.120550733333335</v>
      </c>
      <c r="P5138">
        <f>VLOOKUP(TableOMP[[#This Row],[Label]],TableAvg[],3,FALSE)</f>
        <v>1.3229857788994259</v>
      </c>
      <c r="Q5138">
        <f>TableOMP[[#This Row],[Avg]]-$U$2*TableOMP[[#This Row],[StdDev]]</f>
        <v>24.474579175534483</v>
      </c>
      <c r="R5138">
        <f>TableOMP[[#This Row],[Avg]]+$U$2*TableOMP[[#This Row],[StdDev]]</f>
        <v>29.766522291132187</v>
      </c>
      <c r="S5138">
        <f>IF(AND(TableOMP[[#This Row],[total_time]]&gt;=TableOMP[[#This Row],[Low]], TableOMP[[#This Row],[total_time]]&lt;=TableOMP[[#This Row],[High]]),1,0)</f>
        <v>1</v>
      </c>
    </row>
    <row r="5139" spans="1:19" hidden="1" x14ac:dyDescent="0.25">
      <c r="A5139" t="s">
        <v>15</v>
      </c>
      <c r="B5139">
        <v>10000</v>
      </c>
      <c r="C5139">
        <v>100</v>
      </c>
      <c r="D5139">
        <v>1</v>
      </c>
      <c r="E5139">
        <v>19</v>
      </c>
      <c r="F5139">
        <v>1</v>
      </c>
      <c r="G5139">
        <v>28.86694</v>
      </c>
      <c r="H5139">
        <v>15.011597999999999</v>
      </c>
      <c r="I5139">
        <v>60.975884999999998</v>
      </c>
      <c r="J5139">
        <v>3.3875489999999999</v>
      </c>
      <c r="K5139" t="str">
        <f>MID(M5139,22,1)</f>
        <v>4</v>
      </c>
      <c r="L5139" t="s">
        <v>209</v>
      </c>
      <c r="M5139" t="s">
        <v>210</v>
      </c>
      <c r="N5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139">
        <f>VLOOKUP(TableOMP[[#This Row],[Label]],TableAvg[],2,FALSE)</f>
        <v>28.395312133333334</v>
      </c>
      <c r="P5139">
        <f>VLOOKUP(TableOMP[[#This Row],[Label]],TableAvg[],3,FALSE)</f>
        <v>0.90368940206578185</v>
      </c>
      <c r="Q5139">
        <f>TableOMP[[#This Row],[Avg]]-$U$2*TableOMP[[#This Row],[StdDev]]</f>
        <v>26.587933329201771</v>
      </c>
      <c r="R5139">
        <f>TableOMP[[#This Row],[Avg]]+$U$2*TableOMP[[#This Row],[StdDev]]</f>
        <v>30.202690937464897</v>
      </c>
      <c r="S5139">
        <f>IF(AND(TableOMP[[#This Row],[total_time]]&gt;=TableOMP[[#This Row],[Low]], TableOMP[[#This Row],[total_time]]&lt;=TableOMP[[#This Row],[High]]),1,0)</f>
        <v>1</v>
      </c>
    </row>
    <row r="5140" spans="1:19" hidden="1" x14ac:dyDescent="0.25">
      <c r="A5140" t="s">
        <v>15</v>
      </c>
      <c r="B5140">
        <v>10000</v>
      </c>
      <c r="C5140">
        <v>100</v>
      </c>
      <c r="D5140">
        <v>1</v>
      </c>
      <c r="E5140">
        <v>17</v>
      </c>
      <c r="F5140">
        <v>1</v>
      </c>
      <c r="G5140">
        <v>28.841308000000001</v>
      </c>
      <c r="H5140">
        <v>12.148521000000001</v>
      </c>
      <c r="I5140">
        <v>22.222988999999998</v>
      </c>
      <c r="J5140">
        <v>1.3889370000000001</v>
      </c>
      <c r="K5140" t="str">
        <f>MID(M5140,22,1)</f>
        <v>2</v>
      </c>
      <c r="L5140" t="s">
        <v>127</v>
      </c>
      <c r="M5140" t="s">
        <v>128</v>
      </c>
      <c r="N5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140">
        <f>VLOOKUP(TableOMP[[#This Row],[Label]],TableAvg[],2,FALSE)</f>
        <v>29.646154599999996</v>
      </c>
      <c r="P5140">
        <f>VLOOKUP(TableOMP[[#This Row],[Label]],TableAvg[],3,FALSE)</f>
        <v>1.0708546290641572</v>
      </c>
      <c r="Q5140">
        <f>TableOMP[[#This Row],[Avg]]-$U$2*TableOMP[[#This Row],[StdDev]]</f>
        <v>27.50444534187168</v>
      </c>
      <c r="R5140">
        <f>TableOMP[[#This Row],[Avg]]+$U$2*TableOMP[[#This Row],[StdDev]]</f>
        <v>31.787863858128311</v>
      </c>
      <c r="S5140">
        <f>IF(AND(TableOMP[[#This Row],[total_time]]&gt;=TableOMP[[#This Row],[Low]], TableOMP[[#This Row],[total_time]]&lt;=TableOMP[[#This Row],[High]]),1,0)</f>
        <v>1</v>
      </c>
    </row>
    <row r="5141" spans="1:19" hidden="1" x14ac:dyDescent="0.25">
      <c r="A5141" t="s">
        <v>16</v>
      </c>
      <c r="B5141">
        <v>10000</v>
      </c>
      <c r="C5141">
        <v>100</v>
      </c>
      <c r="D5141">
        <v>1</v>
      </c>
      <c r="E5141">
        <v>54</v>
      </c>
      <c r="F5141">
        <v>1</v>
      </c>
      <c r="G5141">
        <v>28.828341000000002</v>
      </c>
      <c r="H5141">
        <v>17.083445999999999</v>
      </c>
      <c r="I5141">
        <v>106.286779</v>
      </c>
      <c r="J5141">
        <v>2.0054110000000001</v>
      </c>
      <c r="K5141" t="str">
        <f>MID(M5141,22,1)</f>
        <v>6</v>
      </c>
      <c r="L5141" t="s">
        <v>79</v>
      </c>
      <c r="M5141" t="s">
        <v>80</v>
      </c>
      <c r="N5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141">
        <f>VLOOKUP(TableOMP[[#This Row],[Label]],TableAvg[],2,FALSE)</f>
        <v>27.380876399999998</v>
      </c>
      <c r="P5141">
        <f>VLOOKUP(TableOMP[[#This Row],[Label]],TableAvg[],3,FALSE)</f>
        <v>0.92045905221974489</v>
      </c>
      <c r="Q5141">
        <f>TableOMP[[#This Row],[Avg]]-$U$2*TableOMP[[#This Row],[StdDev]]</f>
        <v>25.53995829556051</v>
      </c>
      <c r="R5141">
        <f>TableOMP[[#This Row],[Avg]]+$U$2*TableOMP[[#This Row],[StdDev]]</f>
        <v>29.221794504439487</v>
      </c>
      <c r="S5141">
        <f>IF(AND(TableOMP[[#This Row],[total_time]]&gt;=TableOMP[[#This Row],[Low]], TableOMP[[#This Row],[total_time]]&lt;=TableOMP[[#This Row],[High]]),1,0)</f>
        <v>1</v>
      </c>
    </row>
    <row r="5142" spans="1:19" hidden="1" x14ac:dyDescent="0.25">
      <c r="A5142" t="s">
        <v>16</v>
      </c>
      <c r="B5142">
        <v>10000</v>
      </c>
      <c r="C5142">
        <v>100</v>
      </c>
      <c r="D5142">
        <v>1</v>
      </c>
      <c r="E5142">
        <v>24</v>
      </c>
      <c r="F5142">
        <v>1</v>
      </c>
      <c r="G5142">
        <v>28.813421999999999</v>
      </c>
      <c r="H5142">
        <v>13.090942999999999</v>
      </c>
      <c r="I5142">
        <v>64.301112000000003</v>
      </c>
      <c r="J5142">
        <v>2.7957010000000002</v>
      </c>
      <c r="K5142" t="str">
        <f>MID(M5142,22,1)</f>
        <v>2</v>
      </c>
      <c r="L5142" t="s">
        <v>211</v>
      </c>
      <c r="M5142" t="s">
        <v>212</v>
      </c>
      <c r="N5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142">
        <f>VLOOKUP(TableOMP[[#This Row],[Label]],TableAvg[],2,FALSE)</f>
        <v>29.907702363636361</v>
      </c>
      <c r="P5142">
        <f>VLOOKUP(TableOMP[[#This Row],[Label]],TableAvg[],3,FALSE)</f>
        <v>1.4409196911816675</v>
      </c>
      <c r="Q5142">
        <f>TableOMP[[#This Row],[Avg]]-$U$2*TableOMP[[#This Row],[StdDev]]</f>
        <v>27.025862981273026</v>
      </c>
      <c r="R5142">
        <f>TableOMP[[#This Row],[Avg]]+$U$2*TableOMP[[#This Row],[StdDev]]</f>
        <v>32.789541745999699</v>
      </c>
      <c r="S5142">
        <f>IF(AND(TableOMP[[#This Row],[total_time]]&gt;=TableOMP[[#This Row],[Low]], TableOMP[[#This Row],[total_time]]&lt;=TableOMP[[#This Row],[High]]),1,0)</f>
        <v>1</v>
      </c>
    </row>
    <row r="5143" spans="1:19" hidden="1" x14ac:dyDescent="0.25">
      <c r="A5143" t="s">
        <v>16</v>
      </c>
      <c r="B5143">
        <v>10000</v>
      </c>
      <c r="C5143">
        <v>100</v>
      </c>
      <c r="D5143">
        <v>1</v>
      </c>
      <c r="E5143">
        <v>31</v>
      </c>
      <c r="F5143">
        <v>1</v>
      </c>
      <c r="G5143">
        <v>28.79617</v>
      </c>
      <c r="H5143">
        <v>16.065802999999999</v>
      </c>
      <c r="I5143">
        <v>123.1533</v>
      </c>
      <c r="J5143">
        <v>4.1051099999999998</v>
      </c>
      <c r="K5143" t="str">
        <f>MID(M5143,22,1)</f>
        <v>2</v>
      </c>
      <c r="L5143" t="s">
        <v>211</v>
      </c>
      <c r="M5143" t="s">
        <v>212</v>
      </c>
      <c r="N5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143">
        <f>VLOOKUP(TableOMP[[#This Row],[Label]],TableAvg[],2,FALSE)</f>
        <v>27.372491545454547</v>
      </c>
      <c r="P5143">
        <f>VLOOKUP(TableOMP[[#This Row],[Label]],TableAvg[],3,FALSE)</f>
        <v>2.6136659512326177</v>
      </c>
      <c r="Q5143">
        <f>TableOMP[[#This Row],[Avg]]-$U$2*TableOMP[[#This Row],[StdDev]]</f>
        <v>22.145159642989313</v>
      </c>
      <c r="R5143">
        <f>TableOMP[[#This Row],[Avg]]+$U$2*TableOMP[[#This Row],[StdDev]]</f>
        <v>32.599823447919782</v>
      </c>
      <c r="S5143">
        <f>IF(AND(TableOMP[[#This Row],[total_time]]&gt;=TableOMP[[#This Row],[Low]], TableOMP[[#This Row],[total_time]]&lt;=TableOMP[[#This Row],[High]]),1,0)</f>
        <v>1</v>
      </c>
    </row>
    <row r="5144" spans="1:19" hidden="1" x14ac:dyDescent="0.25">
      <c r="A5144" t="s">
        <v>16</v>
      </c>
      <c r="B5144">
        <v>10000</v>
      </c>
      <c r="C5144">
        <v>100</v>
      </c>
      <c r="D5144">
        <v>100000</v>
      </c>
      <c r="E5144">
        <v>8</v>
      </c>
      <c r="F5144">
        <v>1</v>
      </c>
      <c r="G5144">
        <v>32.709187999999997</v>
      </c>
      <c r="H5144">
        <v>0.37532199999999999</v>
      </c>
      <c r="I5144">
        <v>0.82164099999999995</v>
      </c>
      <c r="J5144">
        <v>0.117377</v>
      </c>
      <c r="K5144" t="str">
        <f>MID(M5144,22,1)</f>
        <v>4</v>
      </c>
      <c r="L5144" t="s">
        <v>97</v>
      </c>
      <c r="M5144" t="s">
        <v>98</v>
      </c>
      <c r="N5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5144">
        <f>VLOOKUP(TableOMP[[#This Row],[Label]],TableAvg[],2,FALSE)</f>
        <v>32.351851115384619</v>
      </c>
      <c r="P5144">
        <f>VLOOKUP(TableOMP[[#This Row],[Label]],TableAvg[],3,FALSE)</f>
        <v>0.16876201110987743</v>
      </c>
      <c r="Q5144">
        <f>TableOMP[[#This Row],[Avg]]-$U$2*TableOMP[[#This Row],[StdDev]]</f>
        <v>32.014327093164866</v>
      </c>
      <c r="R5144">
        <f>TableOMP[[#This Row],[Avg]]+$U$2*TableOMP[[#This Row],[StdDev]]</f>
        <v>32.689375137604372</v>
      </c>
      <c r="S5144">
        <f>IF(AND(TableOMP[[#This Row],[total_time]]&gt;=TableOMP[[#This Row],[Low]], TableOMP[[#This Row],[total_time]]&lt;=TableOMP[[#This Row],[High]]),1,0)</f>
        <v>0</v>
      </c>
    </row>
    <row r="5145" spans="1:19" hidden="1" x14ac:dyDescent="0.25">
      <c r="A5145" t="s">
        <v>16</v>
      </c>
      <c r="B5145">
        <v>10000</v>
      </c>
      <c r="C5145">
        <v>100</v>
      </c>
      <c r="D5145">
        <v>1</v>
      </c>
      <c r="E5145">
        <v>33</v>
      </c>
      <c r="F5145">
        <v>1</v>
      </c>
      <c r="G5145">
        <v>28.792674000000002</v>
      </c>
      <c r="H5145">
        <v>13.744846000000001</v>
      </c>
      <c r="I5145">
        <v>77.203061000000005</v>
      </c>
      <c r="J5145">
        <v>2.4125960000000002</v>
      </c>
      <c r="K5145" t="str">
        <f>MID(M5145,22,1)</f>
        <v>6</v>
      </c>
      <c r="L5145" t="s">
        <v>79</v>
      </c>
      <c r="M5145" t="s">
        <v>80</v>
      </c>
      <c r="N5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145">
        <f>VLOOKUP(TableOMP[[#This Row],[Label]],TableAvg[],2,FALSE)</f>
        <v>29.511930600000007</v>
      </c>
      <c r="P5145">
        <f>VLOOKUP(TableOMP[[#This Row],[Label]],TableAvg[],3,FALSE)</f>
        <v>0.80286623870934104</v>
      </c>
      <c r="Q5145">
        <f>TableOMP[[#This Row],[Avg]]-$U$2*TableOMP[[#This Row],[StdDev]]</f>
        <v>27.906198122581323</v>
      </c>
      <c r="R5145">
        <f>TableOMP[[#This Row],[Avg]]+$U$2*TableOMP[[#This Row],[StdDev]]</f>
        <v>31.11766307741869</v>
      </c>
      <c r="S5145">
        <f>IF(AND(TableOMP[[#This Row],[total_time]]&gt;=TableOMP[[#This Row],[Low]], TableOMP[[#This Row],[total_time]]&lt;=TableOMP[[#This Row],[High]]),1,0)</f>
        <v>1</v>
      </c>
    </row>
    <row r="5146" spans="1:19" hidden="1" x14ac:dyDescent="0.25">
      <c r="A5146" t="s">
        <v>16</v>
      </c>
      <c r="B5146">
        <v>10000</v>
      </c>
      <c r="C5146">
        <v>100</v>
      </c>
      <c r="D5146">
        <v>1</v>
      </c>
      <c r="E5146">
        <v>45</v>
      </c>
      <c r="F5146">
        <v>1</v>
      </c>
      <c r="G5146">
        <v>28.778521999999999</v>
      </c>
      <c r="H5146">
        <v>18.328958</v>
      </c>
      <c r="I5146">
        <v>196.735738</v>
      </c>
      <c r="J5146">
        <v>4.4712670000000001</v>
      </c>
      <c r="K5146" t="str">
        <f>MID(M5146,22,1)</f>
        <v>2</v>
      </c>
      <c r="L5146" t="s">
        <v>99</v>
      </c>
      <c r="M5146" t="s">
        <v>100</v>
      </c>
      <c r="N5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146">
        <f>VLOOKUP(TableOMP[[#This Row],[Label]],TableAvg[],2,FALSE)</f>
        <v>26.816305799999999</v>
      </c>
      <c r="P5146">
        <f>VLOOKUP(TableOMP[[#This Row],[Label]],TableAvg[],3,FALSE)</f>
        <v>1.3474073125511306</v>
      </c>
      <c r="Q5146">
        <f>TableOMP[[#This Row],[Avg]]-$U$2*TableOMP[[#This Row],[StdDev]]</f>
        <v>24.121491174897738</v>
      </c>
      <c r="R5146">
        <f>TableOMP[[#This Row],[Avg]]+$U$2*TableOMP[[#This Row],[StdDev]]</f>
        <v>29.511120425102259</v>
      </c>
      <c r="S5146">
        <f>IF(AND(TableOMP[[#This Row],[total_time]]&gt;=TableOMP[[#This Row],[Low]], TableOMP[[#This Row],[total_time]]&lt;=TableOMP[[#This Row],[High]]),1,0)</f>
        <v>1</v>
      </c>
    </row>
    <row r="5147" spans="1:19" hidden="1" x14ac:dyDescent="0.25">
      <c r="A5147" t="s">
        <v>16</v>
      </c>
      <c r="B5147">
        <v>10000</v>
      </c>
      <c r="C5147">
        <v>100</v>
      </c>
      <c r="D5147">
        <v>1</v>
      </c>
      <c r="E5147">
        <v>35</v>
      </c>
      <c r="F5147">
        <v>1</v>
      </c>
      <c r="G5147">
        <v>28.764144999999999</v>
      </c>
      <c r="H5147">
        <v>14.854400999999999</v>
      </c>
      <c r="I5147">
        <v>112.411187</v>
      </c>
      <c r="J5147">
        <v>3.3062109999999998</v>
      </c>
      <c r="K5147" t="str">
        <f>MID(M5147,22,1)</f>
        <v>2</v>
      </c>
      <c r="L5147" t="s">
        <v>99</v>
      </c>
      <c r="M5147" t="s">
        <v>100</v>
      </c>
      <c r="N5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147">
        <f>VLOOKUP(TableOMP[[#This Row],[Label]],TableAvg[],2,FALSE)</f>
        <v>28.694946200000004</v>
      </c>
      <c r="P5147">
        <f>VLOOKUP(TableOMP[[#This Row],[Label]],TableAvg[],3,FALSE)</f>
        <v>0.29335242117339733</v>
      </c>
      <c r="Q5147">
        <f>TableOMP[[#This Row],[Avg]]-$U$2*TableOMP[[#This Row],[StdDev]]</f>
        <v>28.10824135765321</v>
      </c>
      <c r="R5147">
        <f>TableOMP[[#This Row],[Avg]]+$U$2*TableOMP[[#This Row],[StdDev]]</f>
        <v>29.281651042346798</v>
      </c>
      <c r="S5147">
        <f>IF(AND(TableOMP[[#This Row],[total_time]]&gt;=TableOMP[[#This Row],[Low]], TableOMP[[#This Row],[total_time]]&lt;=TableOMP[[#This Row],[High]]),1,0)</f>
        <v>1</v>
      </c>
    </row>
    <row r="5148" spans="1:19" hidden="1" x14ac:dyDescent="0.25">
      <c r="A5148" t="s">
        <v>16</v>
      </c>
      <c r="B5148">
        <v>10000</v>
      </c>
      <c r="C5148">
        <v>100</v>
      </c>
      <c r="D5148">
        <v>100000</v>
      </c>
      <c r="E5148">
        <v>12</v>
      </c>
      <c r="F5148">
        <v>1</v>
      </c>
      <c r="G5148">
        <v>22.331909</v>
      </c>
      <c r="H5148">
        <v>0.14629400000000001</v>
      </c>
      <c r="I5148">
        <v>0.41418500000000003</v>
      </c>
      <c r="J5148">
        <v>3.7652999999999999E-2</v>
      </c>
      <c r="K5148" t="str">
        <f>MID(M5148,22,1)</f>
        <v>4</v>
      </c>
      <c r="L5148" t="s">
        <v>97</v>
      </c>
      <c r="M5148" t="s">
        <v>98</v>
      </c>
      <c r="N5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5148">
        <f>VLOOKUP(TableOMP[[#This Row],[Label]],TableAvg[],2,FALSE)</f>
        <v>21.738244846153847</v>
      </c>
      <c r="P5148">
        <f>VLOOKUP(TableOMP[[#This Row],[Label]],TableAvg[],3,FALSE)</f>
        <v>0.13605743734687412</v>
      </c>
      <c r="Q5148">
        <f>TableOMP[[#This Row],[Avg]]-$U$2*TableOMP[[#This Row],[StdDev]]</f>
        <v>21.466129971460099</v>
      </c>
      <c r="R5148">
        <f>TableOMP[[#This Row],[Avg]]+$U$2*TableOMP[[#This Row],[StdDev]]</f>
        <v>22.010359720847596</v>
      </c>
      <c r="S5148">
        <f>IF(AND(TableOMP[[#This Row],[total_time]]&gt;=TableOMP[[#This Row],[Low]], TableOMP[[#This Row],[total_time]]&lt;=TableOMP[[#This Row],[High]]),1,0)</f>
        <v>0</v>
      </c>
    </row>
    <row r="5149" spans="1:19" hidden="1" x14ac:dyDescent="0.25">
      <c r="A5149" t="s">
        <v>16</v>
      </c>
      <c r="B5149">
        <v>10000</v>
      </c>
      <c r="C5149">
        <v>100</v>
      </c>
      <c r="D5149">
        <v>1</v>
      </c>
      <c r="E5149">
        <v>26</v>
      </c>
      <c r="F5149">
        <v>1</v>
      </c>
      <c r="G5149">
        <v>28.759004999999998</v>
      </c>
      <c r="H5149">
        <v>14.422159000000001</v>
      </c>
      <c r="I5149">
        <v>79.759895</v>
      </c>
      <c r="J5149">
        <v>3.1903959999999998</v>
      </c>
      <c r="K5149" t="str">
        <f>MID(M5149,22,1)</f>
        <v>5</v>
      </c>
      <c r="L5149" t="s">
        <v>213</v>
      </c>
      <c r="M5149" t="s">
        <v>214</v>
      </c>
      <c r="N5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149">
        <f>VLOOKUP(TableOMP[[#This Row],[Label]],TableAvg[],2,FALSE)</f>
        <v>28.806910181818182</v>
      </c>
      <c r="P5149">
        <f>VLOOKUP(TableOMP[[#This Row],[Label]],TableAvg[],3,FALSE)</f>
        <v>0.91194637523488065</v>
      </c>
      <c r="Q5149">
        <f>TableOMP[[#This Row],[Avg]]-$U$2*TableOMP[[#This Row],[StdDev]]</f>
        <v>26.983017431348422</v>
      </c>
      <c r="R5149">
        <f>TableOMP[[#This Row],[Avg]]+$U$2*TableOMP[[#This Row],[StdDev]]</f>
        <v>30.630802932287942</v>
      </c>
      <c r="S5149">
        <f>IF(AND(TableOMP[[#This Row],[total_time]]&gt;=TableOMP[[#This Row],[Low]], TableOMP[[#This Row],[total_time]]&lt;=TableOMP[[#This Row],[High]]),1,0)</f>
        <v>1</v>
      </c>
    </row>
    <row r="5150" spans="1:19" hidden="1" x14ac:dyDescent="0.25">
      <c r="A5150" t="s">
        <v>16</v>
      </c>
      <c r="B5150">
        <v>10000</v>
      </c>
      <c r="C5150">
        <v>100</v>
      </c>
      <c r="D5150">
        <v>1</v>
      </c>
      <c r="E5150">
        <v>40</v>
      </c>
      <c r="F5150">
        <v>1</v>
      </c>
      <c r="G5150">
        <v>28.746949000000001</v>
      </c>
      <c r="H5150">
        <v>15.859627</v>
      </c>
      <c r="I5150">
        <v>144.30842799999999</v>
      </c>
      <c r="J5150">
        <v>3.7002160000000002</v>
      </c>
      <c r="K5150" t="str">
        <f>MID(M5150,22,1)</f>
        <v>2</v>
      </c>
      <c r="L5150" t="s">
        <v>99</v>
      </c>
      <c r="M5150" t="s">
        <v>100</v>
      </c>
      <c r="N5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150">
        <f>VLOOKUP(TableOMP[[#This Row],[Label]],TableAvg[],2,FALSE)</f>
        <v>27.578900799999996</v>
      </c>
      <c r="P5150">
        <f>VLOOKUP(TableOMP[[#This Row],[Label]],TableAvg[],3,FALSE)</f>
        <v>0.70425237710214339</v>
      </c>
      <c r="Q5150">
        <f>TableOMP[[#This Row],[Avg]]-$U$2*TableOMP[[#This Row],[StdDev]]</f>
        <v>26.170396045795709</v>
      </c>
      <c r="R5150">
        <f>TableOMP[[#This Row],[Avg]]+$U$2*TableOMP[[#This Row],[StdDev]]</f>
        <v>28.987405554204283</v>
      </c>
      <c r="S5150">
        <f>IF(AND(TableOMP[[#This Row],[total_time]]&gt;=TableOMP[[#This Row],[Low]], TableOMP[[#This Row],[total_time]]&lt;=TableOMP[[#This Row],[High]]),1,0)</f>
        <v>1</v>
      </c>
    </row>
    <row r="5151" spans="1:19" hidden="1" x14ac:dyDescent="0.25">
      <c r="A5151" t="s">
        <v>16</v>
      </c>
      <c r="B5151">
        <v>10000</v>
      </c>
      <c r="C5151">
        <v>100</v>
      </c>
      <c r="D5151">
        <v>1</v>
      </c>
      <c r="E5151">
        <v>32</v>
      </c>
      <c r="F5151">
        <v>1</v>
      </c>
      <c r="G5151">
        <v>28.746262999999999</v>
      </c>
      <c r="H5151">
        <v>14.545018000000001</v>
      </c>
      <c r="I5151">
        <v>91.855377000000004</v>
      </c>
      <c r="J5151">
        <v>2.9630770000000002</v>
      </c>
      <c r="K5151" t="str">
        <f>MID(M5151,22,1)</f>
        <v>6</v>
      </c>
      <c r="L5151" t="s">
        <v>187</v>
      </c>
      <c r="M5151" t="s">
        <v>188</v>
      </c>
      <c r="N5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151">
        <f>VLOOKUP(TableOMP[[#This Row],[Label]],TableAvg[],2,FALSE)</f>
        <v>28.555880818181819</v>
      </c>
      <c r="P5151">
        <f>VLOOKUP(TableOMP[[#This Row],[Label]],TableAvg[],3,FALSE)</f>
        <v>3.120008026697195</v>
      </c>
      <c r="Q5151">
        <f>TableOMP[[#This Row],[Avg]]-$U$2*TableOMP[[#This Row],[StdDev]]</f>
        <v>22.315864764787428</v>
      </c>
      <c r="R5151">
        <f>TableOMP[[#This Row],[Avg]]+$U$2*TableOMP[[#This Row],[StdDev]]</f>
        <v>34.795896871576211</v>
      </c>
      <c r="S5151">
        <f>IF(AND(TableOMP[[#This Row],[total_time]]&gt;=TableOMP[[#This Row],[Low]], TableOMP[[#This Row],[total_time]]&lt;=TableOMP[[#This Row],[High]]),1,0)</f>
        <v>1</v>
      </c>
    </row>
    <row r="5152" spans="1:19" hidden="1" x14ac:dyDescent="0.25">
      <c r="A5152" t="s">
        <v>16</v>
      </c>
      <c r="B5152">
        <v>10000</v>
      </c>
      <c r="C5152">
        <v>100</v>
      </c>
      <c r="D5152">
        <v>1</v>
      </c>
      <c r="E5152">
        <v>28</v>
      </c>
      <c r="F5152">
        <v>1</v>
      </c>
      <c r="G5152">
        <v>28.741811999999999</v>
      </c>
      <c r="H5152">
        <v>15.091945000000001</v>
      </c>
      <c r="I5152">
        <v>93.136155000000002</v>
      </c>
      <c r="J5152">
        <v>3.449487</v>
      </c>
      <c r="K5152" t="str">
        <f>MID(M5152,22,1)</f>
        <v>2</v>
      </c>
      <c r="L5152" t="s">
        <v>211</v>
      </c>
      <c r="M5152" t="s">
        <v>212</v>
      </c>
      <c r="N5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152">
        <f>VLOOKUP(TableOMP[[#This Row],[Label]],TableAvg[],2,FALSE)</f>
        <v>28.303809363636358</v>
      </c>
      <c r="P5152">
        <f>VLOOKUP(TableOMP[[#This Row],[Label]],TableAvg[],3,FALSE)</f>
        <v>0.65267639395396404</v>
      </c>
      <c r="Q5152">
        <f>TableOMP[[#This Row],[Avg]]-$U$2*TableOMP[[#This Row],[StdDev]]</f>
        <v>26.998456575728429</v>
      </c>
      <c r="R5152">
        <f>TableOMP[[#This Row],[Avg]]+$U$2*TableOMP[[#This Row],[StdDev]]</f>
        <v>29.609162151544286</v>
      </c>
      <c r="S5152">
        <f>IF(AND(TableOMP[[#This Row],[total_time]]&gt;=TableOMP[[#This Row],[Low]], TableOMP[[#This Row],[total_time]]&lt;=TableOMP[[#This Row],[High]]),1,0)</f>
        <v>1</v>
      </c>
    </row>
    <row r="5153" spans="1:19" hidden="1" x14ac:dyDescent="0.25">
      <c r="A5153" t="s">
        <v>16</v>
      </c>
      <c r="B5153">
        <v>10000</v>
      </c>
      <c r="C5153">
        <v>100</v>
      </c>
      <c r="D5153">
        <v>100000</v>
      </c>
      <c r="E5153">
        <v>9</v>
      </c>
      <c r="F5153">
        <v>1</v>
      </c>
      <c r="G5153">
        <v>28.732748999999998</v>
      </c>
      <c r="H5153">
        <v>0.208116</v>
      </c>
      <c r="I5153">
        <v>0.82763799999999998</v>
      </c>
      <c r="J5153">
        <v>0.10345500000000001</v>
      </c>
      <c r="K5153" t="str">
        <f>MID(M5153,22,1)</f>
        <v>7</v>
      </c>
      <c r="L5153" t="s">
        <v>49</v>
      </c>
      <c r="M5153" t="s">
        <v>50</v>
      </c>
      <c r="N5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53">
        <f>VLOOKUP(TableOMP[[#This Row],[Label]],TableAvg[],2,FALSE)</f>
        <v>28.694976346153837</v>
      </c>
      <c r="P5153">
        <f>VLOOKUP(TableOMP[[#This Row],[Label]],TableAvg[],3,FALSE)</f>
        <v>4.1658933509274486E-2</v>
      </c>
      <c r="Q5153">
        <f>TableOMP[[#This Row],[Avg]]-$U$2*TableOMP[[#This Row],[StdDev]]</f>
        <v>28.611658479135286</v>
      </c>
      <c r="R5153">
        <f>TableOMP[[#This Row],[Avg]]+$U$2*TableOMP[[#This Row],[StdDev]]</f>
        <v>28.778294213172387</v>
      </c>
      <c r="S5153">
        <f>IF(AND(TableOMP[[#This Row],[total_time]]&gt;=TableOMP[[#This Row],[Low]], TableOMP[[#This Row],[total_time]]&lt;=TableOMP[[#This Row],[High]]),1,0)</f>
        <v>1</v>
      </c>
    </row>
    <row r="5154" spans="1:19" hidden="1" x14ac:dyDescent="0.25">
      <c r="A5154" t="s">
        <v>16</v>
      </c>
      <c r="B5154">
        <v>10000</v>
      </c>
      <c r="C5154">
        <v>100</v>
      </c>
      <c r="D5154">
        <v>100000</v>
      </c>
      <c r="E5154">
        <v>9</v>
      </c>
      <c r="F5154">
        <v>1</v>
      </c>
      <c r="G5154">
        <v>28.731117000000001</v>
      </c>
      <c r="H5154">
        <v>0.17511099999999999</v>
      </c>
      <c r="I5154">
        <v>0.21976899999999999</v>
      </c>
      <c r="J5154">
        <v>2.7470999999999999E-2</v>
      </c>
      <c r="K5154" t="str">
        <f>MID(M5154,22,1)</f>
        <v>1</v>
      </c>
      <c r="L5154" t="s">
        <v>207</v>
      </c>
      <c r="M5154" t="s">
        <v>208</v>
      </c>
      <c r="N5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54">
        <f>VLOOKUP(TableOMP[[#This Row],[Label]],TableAvg[],2,FALSE)</f>
        <v>28.694976346153837</v>
      </c>
      <c r="P5154">
        <f>VLOOKUP(TableOMP[[#This Row],[Label]],TableAvg[],3,FALSE)</f>
        <v>4.1658933509274486E-2</v>
      </c>
      <c r="Q5154">
        <f>TableOMP[[#This Row],[Avg]]-$U$2*TableOMP[[#This Row],[StdDev]]</f>
        <v>28.611658479135286</v>
      </c>
      <c r="R5154">
        <f>TableOMP[[#This Row],[Avg]]+$U$2*TableOMP[[#This Row],[StdDev]]</f>
        <v>28.778294213172387</v>
      </c>
      <c r="S5154">
        <f>IF(AND(TableOMP[[#This Row],[total_time]]&gt;=TableOMP[[#This Row],[Low]], TableOMP[[#This Row],[total_time]]&lt;=TableOMP[[#This Row],[High]]),1,0)</f>
        <v>1</v>
      </c>
    </row>
    <row r="5155" spans="1:19" hidden="1" x14ac:dyDescent="0.25">
      <c r="A5155" t="s">
        <v>16</v>
      </c>
      <c r="B5155">
        <v>10000</v>
      </c>
      <c r="C5155">
        <v>100</v>
      </c>
      <c r="D5155">
        <v>100000</v>
      </c>
      <c r="E5155">
        <v>9</v>
      </c>
      <c r="F5155">
        <v>1</v>
      </c>
      <c r="G5155">
        <v>28.730148</v>
      </c>
      <c r="H5155">
        <v>0.19917399999999999</v>
      </c>
      <c r="I5155">
        <v>0.74025399999999997</v>
      </c>
      <c r="J5155">
        <v>9.2532000000000003E-2</v>
      </c>
      <c r="K5155" t="str">
        <f>MID(M5155,22,1)</f>
        <v>4</v>
      </c>
      <c r="L5155" t="s">
        <v>97</v>
      </c>
      <c r="M5155" t="s">
        <v>98</v>
      </c>
      <c r="N5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55">
        <f>VLOOKUP(TableOMP[[#This Row],[Label]],TableAvg[],2,FALSE)</f>
        <v>28.694976346153837</v>
      </c>
      <c r="P5155">
        <f>VLOOKUP(TableOMP[[#This Row],[Label]],TableAvg[],3,FALSE)</f>
        <v>4.1658933509274486E-2</v>
      </c>
      <c r="Q5155">
        <f>TableOMP[[#This Row],[Avg]]-$U$2*TableOMP[[#This Row],[StdDev]]</f>
        <v>28.611658479135286</v>
      </c>
      <c r="R5155">
        <f>TableOMP[[#This Row],[Avg]]+$U$2*TableOMP[[#This Row],[StdDev]]</f>
        <v>28.778294213172387</v>
      </c>
      <c r="S5155">
        <f>IF(AND(TableOMP[[#This Row],[total_time]]&gt;=TableOMP[[#This Row],[Low]], TableOMP[[#This Row],[total_time]]&lt;=TableOMP[[#This Row],[High]]),1,0)</f>
        <v>1</v>
      </c>
    </row>
    <row r="5156" spans="1:19" hidden="1" x14ac:dyDescent="0.25">
      <c r="A5156" t="s">
        <v>16</v>
      </c>
      <c r="B5156">
        <v>10000</v>
      </c>
      <c r="C5156">
        <v>100</v>
      </c>
      <c r="D5156">
        <v>100000</v>
      </c>
      <c r="E5156">
        <v>9</v>
      </c>
      <c r="F5156">
        <v>1</v>
      </c>
      <c r="G5156">
        <v>28.729821999999999</v>
      </c>
      <c r="H5156">
        <v>0.14280399999999999</v>
      </c>
      <c r="I5156">
        <v>0.31157200000000002</v>
      </c>
      <c r="J5156">
        <v>3.8946000000000001E-2</v>
      </c>
      <c r="K5156" t="str">
        <f>MID(M5156,22,1)</f>
        <v>5</v>
      </c>
      <c r="L5156" t="s">
        <v>197</v>
      </c>
      <c r="M5156" t="s">
        <v>198</v>
      </c>
      <c r="N5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56">
        <f>VLOOKUP(TableOMP[[#This Row],[Label]],TableAvg[],2,FALSE)</f>
        <v>28.694976346153837</v>
      </c>
      <c r="P5156">
        <f>VLOOKUP(TableOMP[[#This Row],[Label]],TableAvg[],3,FALSE)</f>
        <v>4.1658933509274486E-2</v>
      </c>
      <c r="Q5156">
        <f>TableOMP[[#This Row],[Avg]]-$U$2*TableOMP[[#This Row],[StdDev]]</f>
        <v>28.611658479135286</v>
      </c>
      <c r="R5156">
        <f>TableOMP[[#This Row],[Avg]]+$U$2*TableOMP[[#This Row],[StdDev]]</f>
        <v>28.778294213172387</v>
      </c>
      <c r="S5156">
        <f>IF(AND(TableOMP[[#This Row],[total_time]]&gt;=TableOMP[[#This Row],[Low]], TableOMP[[#This Row],[total_time]]&lt;=TableOMP[[#This Row],[High]]),1,0)</f>
        <v>1</v>
      </c>
    </row>
    <row r="5157" spans="1:19" hidden="1" x14ac:dyDescent="0.25">
      <c r="A5157" t="s">
        <v>15</v>
      </c>
      <c r="B5157">
        <v>10000</v>
      </c>
      <c r="C5157">
        <v>100</v>
      </c>
      <c r="D5157">
        <v>1</v>
      </c>
      <c r="E5157">
        <v>20</v>
      </c>
      <c r="F5157">
        <v>1</v>
      </c>
      <c r="G5157">
        <v>28.716735</v>
      </c>
      <c r="H5157">
        <v>13.625927000000001</v>
      </c>
      <c r="I5157">
        <v>41.105300999999997</v>
      </c>
      <c r="J5157">
        <v>2.1634370000000001</v>
      </c>
      <c r="K5157" t="str">
        <f>MID(M5157,22,1)</f>
        <v>5</v>
      </c>
      <c r="L5157" t="s">
        <v>205</v>
      </c>
      <c r="M5157" t="s">
        <v>206</v>
      </c>
      <c r="N5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157">
        <f>VLOOKUP(TableOMP[[#This Row],[Label]],TableAvg[],2,FALSE)</f>
        <v>27.656564000000003</v>
      </c>
      <c r="P5157">
        <f>VLOOKUP(TableOMP[[#This Row],[Label]],TableAvg[],3,FALSE)</f>
        <v>0.80291047797191695</v>
      </c>
      <c r="Q5157">
        <f>TableOMP[[#This Row],[Avg]]-$U$2*TableOMP[[#This Row],[StdDev]]</f>
        <v>26.050743044056169</v>
      </c>
      <c r="R5157">
        <f>TableOMP[[#This Row],[Avg]]+$U$2*TableOMP[[#This Row],[StdDev]]</f>
        <v>29.262384955943837</v>
      </c>
      <c r="S5157">
        <f>IF(AND(TableOMP[[#This Row],[total_time]]&gt;=TableOMP[[#This Row],[Low]], TableOMP[[#This Row],[total_time]]&lt;=TableOMP[[#This Row],[High]]),1,0)</f>
        <v>1</v>
      </c>
    </row>
    <row r="5158" spans="1:19" hidden="1" x14ac:dyDescent="0.25">
      <c r="A5158" t="s">
        <v>16</v>
      </c>
      <c r="B5158">
        <v>10000</v>
      </c>
      <c r="C5158">
        <v>100</v>
      </c>
      <c r="D5158">
        <v>1</v>
      </c>
      <c r="E5158">
        <v>34</v>
      </c>
      <c r="F5158">
        <v>1</v>
      </c>
      <c r="G5158">
        <v>28.715982</v>
      </c>
      <c r="H5158">
        <v>14.705405000000001</v>
      </c>
      <c r="I5158">
        <v>131.033389</v>
      </c>
      <c r="J5158">
        <v>3.9707089999999998</v>
      </c>
      <c r="K5158" t="str">
        <f>MID(M5158,22,1)</f>
        <v>6</v>
      </c>
      <c r="L5158" t="s">
        <v>187</v>
      </c>
      <c r="M5158" t="s">
        <v>188</v>
      </c>
      <c r="N5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158">
        <f>VLOOKUP(TableOMP[[#This Row],[Label]],TableAvg[],2,FALSE)</f>
        <v>29.7518064</v>
      </c>
      <c r="P5158">
        <f>VLOOKUP(TableOMP[[#This Row],[Label]],TableAvg[],3,FALSE)</f>
        <v>0.59453817364826811</v>
      </c>
      <c r="Q5158">
        <f>TableOMP[[#This Row],[Avg]]-$U$2*TableOMP[[#This Row],[StdDev]]</f>
        <v>28.562730052703465</v>
      </c>
      <c r="R5158">
        <f>TableOMP[[#This Row],[Avg]]+$U$2*TableOMP[[#This Row],[StdDev]]</f>
        <v>30.940882747296534</v>
      </c>
      <c r="S5158">
        <f>IF(AND(TableOMP[[#This Row],[total_time]]&gt;=TableOMP[[#This Row],[Low]], TableOMP[[#This Row],[total_time]]&lt;=TableOMP[[#This Row],[High]]),1,0)</f>
        <v>1</v>
      </c>
    </row>
    <row r="5159" spans="1:19" hidden="1" x14ac:dyDescent="0.25">
      <c r="A5159" t="s">
        <v>16</v>
      </c>
      <c r="B5159">
        <v>10000</v>
      </c>
      <c r="C5159">
        <v>100</v>
      </c>
      <c r="D5159">
        <v>1</v>
      </c>
      <c r="E5159">
        <v>25</v>
      </c>
      <c r="F5159">
        <v>1</v>
      </c>
      <c r="G5159">
        <v>28.713787</v>
      </c>
      <c r="H5159">
        <v>13.494851000000001</v>
      </c>
      <c r="I5159">
        <v>46.261406000000001</v>
      </c>
      <c r="J5159">
        <v>1.927559</v>
      </c>
      <c r="K5159" t="str">
        <f>MID(M5159,22,1)</f>
        <v>5</v>
      </c>
      <c r="L5159" t="s">
        <v>213</v>
      </c>
      <c r="M5159" t="s">
        <v>214</v>
      </c>
      <c r="N5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159">
        <f>VLOOKUP(TableOMP[[#This Row],[Label]],TableAvg[],2,FALSE)</f>
        <v>29.531173000000003</v>
      </c>
      <c r="P5159">
        <f>VLOOKUP(TableOMP[[#This Row],[Label]],TableAvg[],3,FALSE)</f>
        <v>0.73502955137668502</v>
      </c>
      <c r="Q5159">
        <f>TableOMP[[#This Row],[Avg]]-$U$2*TableOMP[[#This Row],[StdDev]]</f>
        <v>28.061113897246631</v>
      </c>
      <c r="R5159">
        <f>TableOMP[[#This Row],[Avg]]+$U$2*TableOMP[[#This Row],[StdDev]]</f>
        <v>31.001232102753374</v>
      </c>
      <c r="S5159">
        <f>IF(AND(TableOMP[[#This Row],[total_time]]&gt;=TableOMP[[#This Row],[Low]], TableOMP[[#This Row],[total_time]]&lt;=TableOMP[[#This Row],[High]]),1,0)</f>
        <v>1</v>
      </c>
    </row>
    <row r="5160" spans="1:19" hidden="1" x14ac:dyDescent="0.25">
      <c r="A5160" t="s">
        <v>16</v>
      </c>
      <c r="B5160">
        <v>10000</v>
      </c>
      <c r="C5160">
        <v>100</v>
      </c>
      <c r="D5160">
        <v>100000</v>
      </c>
      <c r="E5160">
        <v>9</v>
      </c>
      <c r="F5160">
        <v>1</v>
      </c>
      <c r="G5160">
        <v>28.712548999999999</v>
      </c>
      <c r="H5160">
        <v>0.13173899999999999</v>
      </c>
      <c r="I5160">
        <v>0.29016500000000001</v>
      </c>
      <c r="J5160">
        <v>3.6270999999999998E-2</v>
      </c>
      <c r="K5160" t="str">
        <f>MID(M5160,22,1)</f>
        <v>6</v>
      </c>
      <c r="L5160" t="s">
        <v>223</v>
      </c>
      <c r="M5160" t="s">
        <v>224</v>
      </c>
      <c r="N5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0">
        <f>VLOOKUP(TableOMP[[#This Row],[Label]],TableAvg[],2,FALSE)</f>
        <v>28.694976346153837</v>
      </c>
      <c r="P5160">
        <f>VLOOKUP(TableOMP[[#This Row],[Label]],TableAvg[],3,FALSE)</f>
        <v>4.1658933509274486E-2</v>
      </c>
      <c r="Q5160">
        <f>TableOMP[[#This Row],[Avg]]-$U$2*TableOMP[[#This Row],[StdDev]]</f>
        <v>28.611658479135286</v>
      </c>
      <c r="R5160">
        <f>TableOMP[[#This Row],[Avg]]+$U$2*TableOMP[[#This Row],[StdDev]]</f>
        <v>28.778294213172387</v>
      </c>
      <c r="S5160">
        <f>IF(AND(TableOMP[[#This Row],[total_time]]&gt;=TableOMP[[#This Row],[Low]], TableOMP[[#This Row],[total_time]]&lt;=TableOMP[[#This Row],[High]]),1,0)</f>
        <v>1</v>
      </c>
    </row>
    <row r="5161" spans="1:19" hidden="1" x14ac:dyDescent="0.25">
      <c r="A5161" t="s">
        <v>16</v>
      </c>
      <c r="B5161">
        <v>10000</v>
      </c>
      <c r="C5161">
        <v>100</v>
      </c>
      <c r="D5161">
        <v>100000</v>
      </c>
      <c r="E5161">
        <v>9</v>
      </c>
      <c r="F5161">
        <v>1</v>
      </c>
      <c r="G5161">
        <v>28.711863000000001</v>
      </c>
      <c r="H5161">
        <v>0.136712</v>
      </c>
      <c r="I5161">
        <v>0.34332800000000002</v>
      </c>
      <c r="J5161">
        <v>4.2916000000000003E-2</v>
      </c>
      <c r="K5161" t="str">
        <f>MID(M5161,22,1)</f>
        <v>1</v>
      </c>
      <c r="L5161" t="s">
        <v>177</v>
      </c>
      <c r="M5161" t="s">
        <v>178</v>
      </c>
      <c r="N5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1">
        <f>VLOOKUP(TableOMP[[#This Row],[Label]],TableAvg[],2,FALSE)</f>
        <v>28.694976346153837</v>
      </c>
      <c r="P5161">
        <f>VLOOKUP(TableOMP[[#This Row],[Label]],TableAvg[],3,FALSE)</f>
        <v>4.1658933509274486E-2</v>
      </c>
      <c r="Q5161">
        <f>TableOMP[[#This Row],[Avg]]-$U$2*TableOMP[[#This Row],[StdDev]]</f>
        <v>28.611658479135286</v>
      </c>
      <c r="R5161">
        <f>TableOMP[[#This Row],[Avg]]+$U$2*TableOMP[[#This Row],[StdDev]]</f>
        <v>28.778294213172387</v>
      </c>
      <c r="S5161">
        <f>IF(AND(TableOMP[[#This Row],[total_time]]&gt;=TableOMP[[#This Row],[Low]], TableOMP[[#This Row],[total_time]]&lt;=TableOMP[[#This Row],[High]]),1,0)</f>
        <v>1</v>
      </c>
    </row>
    <row r="5162" spans="1:19" hidden="1" x14ac:dyDescent="0.25">
      <c r="A5162" t="s">
        <v>16</v>
      </c>
      <c r="B5162">
        <v>10000</v>
      </c>
      <c r="C5162">
        <v>100</v>
      </c>
      <c r="D5162">
        <v>100000</v>
      </c>
      <c r="E5162">
        <v>9</v>
      </c>
      <c r="F5162">
        <v>1</v>
      </c>
      <c r="G5162">
        <v>28.702054</v>
      </c>
      <c r="H5162">
        <v>0.14103099999999999</v>
      </c>
      <c r="I5162">
        <v>0.32993499999999998</v>
      </c>
      <c r="J5162">
        <v>4.1242000000000001E-2</v>
      </c>
      <c r="K5162" t="str">
        <f>MID(M5162,22,1)</f>
        <v>2</v>
      </c>
      <c r="L5162" t="s">
        <v>59</v>
      </c>
      <c r="M5162" t="s">
        <v>60</v>
      </c>
      <c r="N5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2">
        <f>VLOOKUP(TableOMP[[#This Row],[Label]],TableAvg[],2,FALSE)</f>
        <v>28.694976346153837</v>
      </c>
      <c r="P5162">
        <f>VLOOKUP(TableOMP[[#This Row],[Label]],TableAvg[],3,FALSE)</f>
        <v>4.1658933509274486E-2</v>
      </c>
      <c r="Q5162">
        <f>TableOMP[[#This Row],[Avg]]-$U$2*TableOMP[[#This Row],[StdDev]]</f>
        <v>28.611658479135286</v>
      </c>
      <c r="R5162">
        <f>TableOMP[[#This Row],[Avg]]+$U$2*TableOMP[[#This Row],[StdDev]]</f>
        <v>28.778294213172387</v>
      </c>
      <c r="S5162">
        <f>IF(AND(TableOMP[[#This Row],[total_time]]&gt;=TableOMP[[#This Row],[Low]], TableOMP[[#This Row],[total_time]]&lt;=TableOMP[[#This Row],[High]]),1,0)</f>
        <v>1</v>
      </c>
    </row>
    <row r="5163" spans="1:19" hidden="1" x14ac:dyDescent="0.25">
      <c r="A5163" t="s">
        <v>16</v>
      </c>
      <c r="B5163">
        <v>10000</v>
      </c>
      <c r="C5163">
        <v>100</v>
      </c>
      <c r="D5163">
        <v>100000</v>
      </c>
      <c r="E5163">
        <v>9</v>
      </c>
      <c r="F5163">
        <v>1</v>
      </c>
      <c r="G5163">
        <v>28.694659000000001</v>
      </c>
      <c r="H5163">
        <v>0.13398199999999999</v>
      </c>
      <c r="I5163">
        <v>0.30471700000000002</v>
      </c>
      <c r="J5163">
        <v>3.8089999999999999E-2</v>
      </c>
      <c r="K5163" t="str">
        <f>MID(M5163,22,1)</f>
        <v>2</v>
      </c>
      <c r="L5163" t="s">
        <v>59</v>
      </c>
      <c r="M5163" t="s">
        <v>60</v>
      </c>
      <c r="N5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3">
        <f>VLOOKUP(TableOMP[[#This Row],[Label]],TableAvg[],2,FALSE)</f>
        <v>28.694976346153837</v>
      </c>
      <c r="P5163">
        <f>VLOOKUP(TableOMP[[#This Row],[Label]],TableAvg[],3,FALSE)</f>
        <v>4.1658933509274486E-2</v>
      </c>
      <c r="Q5163">
        <f>TableOMP[[#This Row],[Avg]]-$U$2*TableOMP[[#This Row],[StdDev]]</f>
        <v>28.611658479135286</v>
      </c>
      <c r="R5163">
        <f>TableOMP[[#This Row],[Avg]]+$U$2*TableOMP[[#This Row],[StdDev]]</f>
        <v>28.778294213172387</v>
      </c>
      <c r="S5163">
        <f>IF(AND(TableOMP[[#This Row],[total_time]]&gt;=TableOMP[[#This Row],[Low]], TableOMP[[#This Row],[total_time]]&lt;=TableOMP[[#This Row],[High]]),1,0)</f>
        <v>1</v>
      </c>
    </row>
    <row r="5164" spans="1:19" hidden="1" x14ac:dyDescent="0.25">
      <c r="A5164" t="s">
        <v>16</v>
      </c>
      <c r="B5164">
        <v>10000</v>
      </c>
      <c r="C5164">
        <v>100</v>
      </c>
      <c r="D5164">
        <v>100000</v>
      </c>
      <c r="E5164">
        <v>9</v>
      </c>
      <c r="F5164">
        <v>1</v>
      </c>
      <c r="G5164">
        <v>28.692473</v>
      </c>
      <c r="H5164">
        <v>0.130688</v>
      </c>
      <c r="I5164">
        <v>0.26330399999999998</v>
      </c>
      <c r="J5164">
        <v>3.2912999999999998E-2</v>
      </c>
      <c r="K5164" t="str">
        <f>MID(M5164,22,1)</f>
        <v>7</v>
      </c>
      <c r="L5164" t="s">
        <v>49</v>
      </c>
      <c r="M5164" t="s">
        <v>50</v>
      </c>
      <c r="N5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4">
        <f>VLOOKUP(TableOMP[[#This Row],[Label]],TableAvg[],2,FALSE)</f>
        <v>28.694976346153837</v>
      </c>
      <c r="P5164">
        <f>VLOOKUP(TableOMP[[#This Row],[Label]],TableAvg[],3,FALSE)</f>
        <v>4.1658933509274486E-2</v>
      </c>
      <c r="Q5164">
        <f>TableOMP[[#This Row],[Avg]]-$U$2*TableOMP[[#This Row],[StdDev]]</f>
        <v>28.611658479135286</v>
      </c>
      <c r="R5164">
        <f>TableOMP[[#This Row],[Avg]]+$U$2*TableOMP[[#This Row],[StdDev]]</f>
        <v>28.778294213172387</v>
      </c>
      <c r="S5164">
        <f>IF(AND(TableOMP[[#This Row],[total_time]]&gt;=TableOMP[[#This Row],[Low]], TableOMP[[#This Row],[total_time]]&lt;=TableOMP[[#This Row],[High]]),1,0)</f>
        <v>1</v>
      </c>
    </row>
    <row r="5165" spans="1:19" hidden="1" x14ac:dyDescent="0.25">
      <c r="A5165" t="s">
        <v>16</v>
      </c>
      <c r="B5165">
        <v>10000</v>
      </c>
      <c r="C5165">
        <v>100</v>
      </c>
      <c r="D5165">
        <v>100000</v>
      </c>
      <c r="E5165">
        <v>9</v>
      </c>
      <c r="F5165">
        <v>1</v>
      </c>
      <c r="G5165">
        <v>28.689926</v>
      </c>
      <c r="H5165">
        <v>0.14596100000000001</v>
      </c>
      <c r="I5165">
        <v>0.42350399999999999</v>
      </c>
      <c r="J5165">
        <v>5.2937999999999999E-2</v>
      </c>
      <c r="K5165" t="str">
        <f>MID(M5165,22,1)</f>
        <v>7</v>
      </c>
      <c r="L5165" t="s">
        <v>49</v>
      </c>
      <c r="M5165" t="s">
        <v>50</v>
      </c>
      <c r="N5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5">
        <f>VLOOKUP(TableOMP[[#This Row],[Label]],TableAvg[],2,FALSE)</f>
        <v>28.694976346153837</v>
      </c>
      <c r="P5165">
        <f>VLOOKUP(TableOMP[[#This Row],[Label]],TableAvg[],3,FALSE)</f>
        <v>4.1658933509274486E-2</v>
      </c>
      <c r="Q5165">
        <f>TableOMP[[#This Row],[Avg]]-$U$2*TableOMP[[#This Row],[StdDev]]</f>
        <v>28.611658479135286</v>
      </c>
      <c r="R5165">
        <f>TableOMP[[#This Row],[Avg]]+$U$2*TableOMP[[#This Row],[StdDev]]</f>
        <v>28.778294213172387</v>
      </c>
      <c r="S5165">
        <f>IF(AND(TableOMP[[#This Row],[total_time]]&gt;=TableOMP[[#This Row],[Low]], TableOMP[[#This Row],[total_time]]&lt;=TableOMP[[#This Row],[High]]),1,0)</f>
        <v>1</v>
      </c>
    </row>
    <row r="5166" spans="1:19" hidden="1" x14ac:dyDescent="0.25">
      <c r="A5166" t="s">
        <v>16</v>
      </c>
      <c r="B5166">
        <v>10000</v>
      </c>
      <c r="C5166">
        <v>100</v>
      </c>
      <c r="D5166">
        <v>100000</v>
      </c>
      <c r="E5166">
        <v>9</v>
      </c>
      <c r="F5166">
        <v>1</v>
      </c>
      <c r="G5166">
        <v>28.689139999999998</v>
      </c>
      <c r="H5166">
        <v>0.12982399999999999</v>
      </c>
      <c r="I5166">
        <v>0.25993100000000002</v>
      </c>
      <c r="J5166">
        <v>3.2490999999999999E-2</v>
      </c>
      <c r="K5166" t="str">
        <f>MID(M5166,22,1)</f>
        <v>4</v>
      </c>
      <c r="L5166" t="s">
        <v>217</v>
      </c>
      <c r="M5166" t="s">
        <v>218</v>
      </c>
      <c r="N5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6">
        <f>VLOOKUP(TableOMP[[#This Row],[Label]],TableAvg[],2,FALSE)</f>
        <v>28.694976346153837</v>
      </c>
      <c r="P5166">
        <f>VLOOKUP(TableOMP[[#This Row],[Label]],TableAvg[],3,FALSE)</f>
        <v>4.1658933509274486E-2</v>
      </c>
      <c r="Q5166">
        <f>TableOMP[[#This Row],[Avg]]-$U$2*TableOMP[[#This Row],[StdDev]]</f>
        <v>28.611658479135286</v>
      </c>
      <c r="R5166">
        <f>TableOMP[[#This Row],[Avg]]+$U$2*TableOMP[[#This Row],[StdDev]]</f>
        <v>28.778294213172387</v>
      </c>
      <c r="S5166">
        <f>IF(AND(TableOMP[[#This Row],[total_time]]&gt;=TableOMP[[#This Row],[Low]], TableOMP[[#This Row],[total_time]]&lt;=TableOMP[[#This Row],[High]]),1,0)</f>
        <v>1</v>
      </c>
    </row>
    <row r="5167" spans="1:19" hidden="1" x14ac:dyDescent="0.25">
      <c r="A5167" t="s">
        <v>16</v>
      </c>
      <c r="B5167">
        <v>10000</v>
      </c>
      <c r="C5167">
        <v>100</v>
      </c>
      <c r="D5167">
        <v>100000</v>
      </c>
      <c r="E5167">
        <v>9</v>
      </c>
      <c r="F5167">
        <v>1</v>
      </c>
      <c r="G5167">
        <v>28.688275000000001</v>
      </c>
      <c r="H5167">
        <v>0.134381</v>
      </c>
      <c r="I5167">
        <v>0.26920500000000003</v>
      </c>
      <c r="J5167">
        <v>3.3651E-2</v>
      </c>
      <c r="K5167" t="str">
        <f>MID(M5167,22,1)</f>
        <v>5</v>
      </c>
      <c r="L5167" t="s">
        <v>161</v>
      </c>
      <c r="M5167" t="s">
        <v>162</v>
      </c>
      <c r="N5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7">
        <f>VLOOKUP(TableOMP[[#This Row],[Label]],TableAvg[],2,FALSE)</f>
        <v>28.694976346153837</v>
      </c>
      <c r="P5167">
        <f>VLOOKUP(TableOMP[[#This Row],[Label]],TableAvg[],3,FALSE)</f>
        <v>4.1658933509274486E-2</v>
      </c>
      <c r="Q5167">
        <f>TableOMP[[#This Row],[Avg]]-$U$2*TableOMP[[#This Row],[StdDev]]</f>
        <v>28.611658479135286</v>
      </c>
      <c r="R5167">
        <f>TableOMP[[#This Row],[Avg]]+$U$2*TableOMP[[#This Row],[StdDev]]</f>
        <v>28.778294213172387</v>
      </c>
      <c r="S5167">
        <f>IF(AND(TableOMP[[#This Row],[total_time]]&gt;=TableOMP[[#This Row],[Low]], TableOMP[[#This Row],[total_time]]&lt;=TableOMP[[#This Row],[High]]),1,0)</f>
        <v>1</v>
      </c>
    </row>
    <row r="5168" spans="1:19" hidden="1" x14ac:dyDescent="0.25">
      <c r="A5168" t="s">
        <v>16</v>
      </c>
      <c r="B5168">
        <v>10000</v>
      </c>
      <c r="C5168">
        <v>100</v>
      </c>
      <c r="D5168">
        <v>100000</v>
      </c>
      <c r="E5168">
        <v>9</v>
      </c>
      <c r="F5168">
        <v>1</v>
      </c>
      <c r="G5168">
        <v>28.687674999999999</v>
      </c>
      <c r="H5168">
        <v>0.130911</v>
      </c>
      <c r="I5168">
        <v>0.31124000000000002</v>
      </c>
      <c r="J5168">
        <v>3.8905000000000002E-2</v>
      </c>
      <c r="K5168" t="str">
        <f>MID(M5168,22,1)</f>
        <v>1</v>
      </c>
      <c r="L5168" t="s">
        <v>171</v>
      </c>
      <c r="M5168" t="s">
        <v>172</v>
      </c>
      <c r="N5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8">
        <f>VLOOKUP(TableOMP[[#This Row],[Label]],TableAvg[],2,FALSE)</f>
        <v>28.694976346153837</v>
      </c>
      <c r="P5168">
        <f>VLOOKUP(TableOMP[[#This Row],[Label]],TableAvg[],3,FALSE)</f>
        <v>4.1658933509274486E-2</v>
      </c>
      <c r="Q5168">
        <f>TableOMP[[#This Row],[Avg]]-$U$2*TableOMP[[#This Row],[StdDev]]</f>
        <v>28.611658479135286</v>
      </c>
      <c r="R5168">
        <f>TableOMP[[#This Row],[Avg]]+$U$2*TableOMP[[#This Row],[StdDev]]</f>
        <v>28.778294213172387</v>
      </c>
      <c r="S5168">
        <f>IF(AND(TableOMP[[#This Row],[total_time]]&gt;=TableOMP[[#This Row],[Low]], TableOMP[[#This Row],[total_time]]&lt;=TableOMP[[#This Row],[High]]),1,0)</f>
        <v>1</v>
      </c>
    </row>
    <row r="5169" spans="1:19" hidden="1" x14ac:dyDescent="0.25">
      <c r="A5169" t="s">
        <v>16</v>
      </c>
      <c r="B5169">
        <v>10000</v>
      </c>
      <c r="C5169">
        <v>100</v>
      </c>
      <c r="D5169">
        <v>100000</v>
      </c>
      <c r="E5169">
        <v>9</v>
      </c>
      <c r="F5169">
        <v>1</v>
      </c>
      <c r="G5169">
        <v>28.687284999999999</v>
      </c>
      <c r="H5169">
        <v>0.13331999999999999</v>
      </c>
      <c r="I5169">
        <v>0.31057099999999999</v>
      </c>
      <c r="J5169">
        <v>3.8821000000000001E-2</v>
      </c>
      <c r="K5169" t="str">
        <f>MID(M5169,22,1)</f>
        <v>7</v>
      </c>
      <c r="L5169" t="s">
        <v>189</v>
      </c>
      <c r="M5169" t="s">
        <v>190</v>
      </c>
      <c r="N5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9">
        <f>VLOOKUP(TableOMP[[#This Row],[Label]],TableAvg[],2,FALSE)</f>
        <v>28.694976346153837</v>
      </c>
      <c r="P5169">
        <f>VLOOKUP(TableOMP[[#This Row],[Label]],TableAvg[],3,FALSE)</f>
        <v>4.1658933509274486E-2</v>
      </c>
      <c r="Q5169">
        <f>TableOMP[[#This Row],[Avg]]-$U$2*TableOMP[[#This Row],[StdDev]]</f>
        <v>28.611658479135286</v>
      </c>
      <c r="R5169">
        <f>TableOMP[[#This Row],[Avg]]+$U$2*TableOMP[[#This Row],[StdDev]]</f>
        <v>28.778294213172387</v>
      </c>
      <c r="S5169">
        <f>IF(AND(TableOMP[[#This Row],[total_time]]&gt;=TableOMP[[#This Row],[Low]], TableOMP[[#This Row],[total_time]]&lt;=TableOMP[[#This Row],[High]]),1,0)</f>
        <v>1</v>
      </c>
    </row>
    <row r="5170" spans="1:19" hidden="1" x14ac:dyDescent="0.25">
      <c r="A5170" t="s">
        <v>16</v>
      </c>
      <c r="B5170">
        <v>10000</v>
      </c>
      <c r="C5170">
        <v>100</v>
      </c>
      <c r="D5170">
        <v>100000</v>
      </c>
      <c r="E5170">
        <v>9</v>
      </c>
      <c r="F5170">
        <v>1</v>
      </c>
      <c r="G5170">
        <v>28.675743000000001</v>
      </c>
      <c r="H5170">
        <v>0.12961400000000001</v>
      </c>
      <c r="I5170">
        <v>0.325127</v>
      </c>
      <c r="J5170">
        <v>4.0640999999999997E-2</v>
      </c>
      <c r="K5170" t="str">
        <f>MID(M5170,22,1)</f>
        <v>5</v>
      </c>
      <c r="L5170" t="s">
        <v>197</v>
      </c>
      <c r="M5170" t="s">
        <v>198</v>
      </c>
      <c r="N5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70">
        <f>VLOOKUP(TableOMP[[#This Row],[Label]],TableAvg[],2,FALSE)</f>
        <v>28.694976346153837</v>
      </c>
      <c r="P5170">
        <f>VLOOKUP(TableOMP[[#This Row],[Label]],TableAvg[],3,FALSE)</f>
        <v>4.1658933509274486E-2</v>
      </c>
      <c r="Q5170">
        <f>TableOMP[[#This Row],[Avg]]-$U$2*TableOMP[[#This Row],[StdDev]]</f>
        <v>28.611658479135286</v>
      </c>
      <c r="R5170">
        <f>TableOMP[[#This Row],[Avg]]+$U$2*TableOMP[[#This Row],[StdDev]]</f>
        <v>28.778294213172387</v>
      </c>
      <c r="S5170">
        <f>IF(AND(TableOMP[[#This Row],[total_time]]&gt;=TableOMP[[#This Row],[Low]], TableOMP[[#This Row],[total_time]]&lt;=TableOMP[[#This Row],[High]]),1,0)</f>
        <v>1</v>
      </c>
    </row>
    <row r="5171" spans="1:19" hidden="1" x14ac:dyDescent="0.25">
      <c r="A5171" t="s">
        <v>16</v>
      </c>
      <c r="B5171">
        <v>10000</v>
      </c>
      <c r="C5171">
        <v>100</v>
      </c>
      <c r="D5171">
        <v>100000</v>
      </c>
      <c r="E5171">
        <v>9</v>
      </c>
      <c r="F5171">
        <v>1</v>
      </c>
      <c r="G5171">
        <v>28.668042</v>
      </c>
      <c r="H5171">
        <v>0.13535</v>
      </c>
      <c r="I5171">
        <v>0.27360800000000002</v>
      </c>
      <c r="J5171">
        <v>3.4201000000000002E-2</v>
      </c>
      <c r="K5171" t="str">
        <f>MID(M5171,22,1)</f>
        <v>6</v>
      </c>
      <c r="L5171" t="s">
        <v>223</v>
      </c>
      <c r="M5171" t="s">
        <v>224</v>
      </c>
      <c r="N5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71">
        <f>VLOOKUP(TableOMP[[#This Row],[Label]],TableAvg[],2,FALSE)</f>
        <v>28.694976346153837</v>
      </c>
      <c r="P5171">
        <f>VLOOKUP(TableOMP[[#This Row],[Label]],TableAvg[],3,FALSE)</f>
        <v>4.1658933509274486E-2</v>
      </c>
      <c r="Q5171">
        <f>TableOMP[[#This Row],[Avg]]-$U$2*TableOMP[[#This Row],[StdDev]]</f>
        <v>28.611658479135286</v>
      </c>
      <c r="R5171">
        <f>TableOMP[[#This Row],[Avg]]+$U$2*TableOMP[[#This Row],[StdDev]]</f>
        <v>28.778294213172387</v>
      </c>
      <c r="S5171">
        <f>IF(AND(TableOMP[[#This Row],[total_time]]&gt;=TableOMP[[#This Row],[Low]], TableOMP[[#This Row],[total_time]]&lt;=TableOMP[[#This Row],[High]]),1,0)</f>
        <v>1</v>
      </c>
    </row>
    <row r="5172" spans="1:19" hidden="1" x14ac:dyDescent="0.25">
      <c r="A5172" t="s">
        <v>16</v>
      </c>
      <c r="B5172">
        <v>10000</v>
      </c>
      <c r="C5172">
        <v>100</v>
      </c>
      <c r="D5172">
        <v>100000</v>
      </c>
      <c r="E5172">
        <v>9</v>
      </c>
      <c r="F5172">
        <v>1</v>
      </c>
      <c r="G5172">
        <v>28.665635000000002</v>
      </c>
      <c r="H5172">
        <v>0.131658</v>
      </c>
      <c r="I5172">
        <v>0.33502799999999999</v>
      </c>
      <c r="J5172">
        <v>4.1879E-2</v>
      </c>
      <c r="K5172" t="str">
        <f>MID(M5172,22,1)</f>
        <v>5</v>
      </c>
      <c r="L5172" t="s">
        <v>197</v>
      </c>
      <c r="M5172" t="s">
        <v>198</v>
      </c>
      <c r="N5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72">
        <f>VLOOKUP(TableOMP[[#This Row],[Label]],TableAvg[],2,FALSE)</f>
        <v>28.694976346153837</v>
      </c>
      <c r="P5172">
        <f>VLOOKUP(TableOMP[[#This Row],[Label]],TableAvg[],3,FALSE)</f>
        <v>4.1658933509274486E-2</v>
      </c>
      <c r="Q5172">
        <f>TableOMP[[#This Row],[Avg]]-$U$2*TableOMP[[#This Row],[StdDev]]</f>
        <v>28.611658479135286</v>
      </c>
      <c r="R5172">
        <f>TableOMP[[#This Row],[Avg]]+$U$2*TableOMP[[#This Row],[StdDev]]</f>
        <v>28.778294213172387</v>
      </c>
      <c r="S5172">
        <f>IF(AND(TableOMP[[#This Row],[total_time]]&gt;=TableOMP[[#This Row],[Low]], TableOMP[[#This Row],[total_time]]&lt;=TableOMP[[#This Row],[High]]),1,0)</f>
        <v>1</v>
      </c>
    </row>
    <row r="5173" spans="1:19" hidden="1" x14ac:dyDescent="0.25">
      <c r="A5173" t="s">
        <v>16</v>
      </c>
      <c r="B5173">
        <v>10000</v>
      </c>
      <c r="C5173">
        <v>100</v>
      </c>
      <c r="D5173">
        <v>100000</v>
      </c>
      <c r="E5173">
        <v>9</v>
      </c>
      <c r="F5173">
        <v>1</v>
      </c>
      <c r="G5173">
        <v>28.663485000000001</v>
      </c>
      <c r="H5173">
        <v>0.130773</v>
      </c>
      <c r="I5173">
        <v>0.29747299999999999</v>
      </c>
      <c r="J5173">
        <v>3.7184000000000002E-2</v>
      </c>
      <c r="K5173" t="str">
        <f>MID(M5173,22,1)</f>
        <v>2</v>
      </c>
      <c r="L5173" t="s">
        <v>59</v>
      </c>
      <c r="M5173" t="s">
        <v>60</v>
      </c>
      <c r="N5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73">
        <f>VLOOKUP(TableOMP[[#This Row],[Label]],TableAvg[],2,FALSE)</f>
        <v>28.694976346153837</v>
      </c>
      <c r="P5173">
        <f>VLOOKUP(TableOMP[[#This Row],[Label]],TableAvg[],3,FALSE)</f>
        <v>4.1658933509274486E-2</v>
      </c>
      <c r="Q5173">
        <f>TableOMP[[#This Row],[Avg]]-$U$2*TableOMP[[#This Row],[StdDev]]</f>
        <v>28.611658479135286</v>
      </c>
      <c r="R5173">
        <f>TableOMP[[#This Row],[Avg]]+$U$2*TableOMP[[#This Row],[StdDev]]</f>
        <v>28.778294213172387</v>
      </c>
      <c r="S5173">
        <f>IF(AND(TableOMP[[#This Row],[total_time]]&gt;=TableOMP[[#This Row],[Low]], TableOMP[[#This Row],[total_time]]&lt;=TableOMP[[#This Row],[High]]),1,0)</f>
        <v>1</v>
      </c>
    </row>
    <row r="5174" spans="1:19" hidden="1" x14ac:dyDescent="0.25">
      <c r="A5174" t="s">
        <v>16</v>
      </c>
      <c r="B5174">
        <v>10000</v>
      </c>
      <c r="C5174">
        <v>100</v>
      </c>
      <c r="D5174">
        <v>100000</v>
      </c>
      <c r="E5174">
        <v>9</v>
      </c>
      <c r="F5174">
        <v>1</v>
      </c>
      <c r="G5174">
        <v>28.663115000000001</v>
      </c>
      <c r="H5174">
        <v>0.122905</v>
      </c>
      <c r="I5174">
        <v>0.275279</v>
      </c>
      <c r="J5174">
        <v>3.4410000000000003E-2</v>
      </c>
      <c r="K5174" t="str">
        <f>MID(M5174,22,1)</f>
        <v>4</v>
      </c>
      <c r="L5174" t="s">
        <v>217</v>
      </c>
      <c r="M5174" t="s">
        <v>218</v>
      </c>
      <c r="N5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74">
        <f>VLOOKUP(TableOMP[[#This Row],[Label]],TableAvg[],2,FALSE)</f>
        <v>28.694976346153837</v>
      </c>
      <c r="P5174">
        <f>VLOOKUP(TableOMP[[#This Row],[Label]],TableAvg[],3,FALSE)</f>
        <v>4.1658933509274486E-2</v>
      </c>
      <c r="Q5174">
        <f>TableOMP[[#This Row],[Avg]]-$U$2*TableOMP[[#This Row],[StdDev]]</f>
        <v>28.611658479135286</v>
      </c>
      <c r="R5174">
        <f>TableOMP[[#This Row],[Avg]]+$U$2*TableOMP[[#This Row],[StdDev]]</f>
        <v>28.778294213172387</v>
      </c>
      <c r="S5174">
        <f>IF(AND(TableOMP[[#This Row],[total_time]]&gt;=TableOMP[[#This Row],[Low]], TableOMP[[#This Row],[total_time]]&lt;=TableOMP[[#This Row],[High]]),1,0)</f>
        <v>1</v>
      </c>
    </row>
    <row r="5175" spans="1:19" hidden="1" x14ac:dyDescent="0.25">
      <c r="A5175" t="s">
        <v>16</v>
      </c>
      <c r="B5175">
        <v>10000</v>
      </c>
      <c r="C5175">
        <v>100</v>
      </c>
      <c r="D5175">
        <v>100000</v>
      </c>
      <c r="E5175">
        <v>9</v>
      </c>
      <c r="F5175">
        <v>1</v>
      </c>
      <c r="G5175">
        <v>28.661622999999999</v>
      </c>
      <c r="H5175">
        <v>0.12925500000000001</v>
      </c>
      <c r="I5175">
        <v>0.29797899999999999</v>
      </c>
      <c r="J5175">
        <v>3.7247000000000002E-2</v>
      </c>
      <c r="K5175" t="str">
        <f>MID(M5175,22,1)</f>
        <v>6</v>
      </c>
      <c r="L5175" t="s">
        <v>223</v>
      </c>
      <c r="M5175" t="s">
        <v>224</v>
      </c>
      <c r="N5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75">
        <f>VLOOKUP(TableOMP[[#This Row],[Label]],TableAvg[],2,FALSE)</f>
        <v>28.694976346153837</v>
      </c>
      <c r="P5175">
        <f>VLOOKUP(TableOMP[[#This Row],[Label]],TableAvg[],3,FALSE)</f>
        <v>4.1658933509274486E-2</v>
      </c>
      <c r="Q5175">
        <f>TableOMP[[#This Row],[Avg]]-$U$2*TableOMP[[#This Row],[StdDev]]</f>
        <v>28.611658479135286</v>
      </c>
      <c r="R5175">
        <f>TableOMP[[#This Row],[Avg]]+$U$2*TableOMP[[#This Row],[StdDev]]</f>
        <v>28.778294213172387</v>
      </c>
      <c r="S5175">
        <f>IF(AND(TableOMP[[#This Row],[total_time]]&gt;=TableOMP[[#This Row],[Low]], TableOMP[[#This Row],[total_time]]&lt;=TableOMP[[#This Row],[High]]),1,0)</f>
        <v>1</v>
      </c>
    </row>
    <row r="5176" spans="1:19" hidden="1" x14ac:dyDescent="0.25">
      <c r="A5176" t="s">
        <v>16</v>
      </c>
      <c r="B5176">
        <v>10000</v>
      </c>
      <c r="C5176">
        <v>100</v>
      </c>
      <c r="D5176">
        <v>100000</v>
      </c>
      <c r="E5176">
        <v>9</v>
      </c>
      <c r="F5176">
        <v>1</v>
      </c>
      <c r="G5176">
        <v>28.659265999999999</v>
      </c>
      <c r="H5176">
        <v>0.121618</v>
      </c>
      <c r="I5176">
        <v>0.26898</v>
      </c>
      <c r="J5176">
        <v>3.3621999999999999E-2</v>
      </c>
      <c r="K5176" t="str">
        <f>MID(M5176,22,1)</f>
        <v>2</v>
      </c>
      <c r="L5176" t="s">
        <v>59</v>
      </c>
      <c r="M5176" t="s">
        <v>60</v>
      </c>
      <c r="N5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76">
        <f>VLOOKUP(TableOMP[[#This Row],[Label]],TableAvg[],2,FALSE)</f>
        <v>28.694976346153837</v>
      </c>
      <c r="P5176">
        <f>VLOOKUP(TableOMP[[#This Row],[Label]],TableAvg[],3,FALSE)</f>
        <v>4.1658933509274486E-2</v>
      </c>
      <c r="Q5176">
        <f>TableOMP[[#This Row],[Avg]]-$U$2*TableOMP[[#This Row],[StdDev]]</f>
        <v>28.611658479135286</v>
      </c>
      <c r="R5176">
        <f>TableOMP[[#This Row],[Avg]]+$U$2*TableOMP[[#This Row],[StdDev]]</f>
        <v>28.778294213172387</v>
      </c>
      <c r="S5176">
        <f>IF(AND(TableOMP[[#This Row],[total_time]]&gt;=TableOMP[[#This Row],[Low]], TableOMP[[#This Row],[total_time]]&lt;=TableOMP[[#This Row],[High]]),1,0)</f>
        <v>1</v>
      </c>
    </row>
    <row r="5177" spans="1:19" hidden="1" x14ac:dyDescent="0.25">
      <c r="A5177" t="s">
        <v>16</v>
      </c>
      <c r="B5177">
        <v>10000</v>
      </c>
      <c r="C5177">
        <v>100</v>
      </c>
      <c r="D5177">
        <v>100000</v>
      </c>
      <c r="E5177">
        <v>9</v>
      </c>
      <c r="F5177">
        <v>1</v>
      </c>
      <c r="G5177">
        <v>28.646439999999998</v>
      </c>
      <c r="H5177">
        <v>0.135187</v>
      </c>
      <c r="I5177">
        <v>0.33532800000000001</v>
      </c>
      <c r="J5177">
        <v>4.1916000000000002E-2</v>
      </c>
      <c r="K5177" t="str">
        <f>MID(M5177,22,1)</f>
        <v>2</v>
      </c>
      <c r="L5177" t="s">
        <v>59</v>
      </c>
      <c r="M5177" t="s">
        <v>60</v>
      </c>
      <c r="N5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77">
        <f>VLOOKUP(TableOMP[[#This Row],[Label]],TableAvg[],2,FALSE)</f>
        <v>28.694976346153837</v>
      </c>
      <c r="P5177">
        <f>VLOOKUP(TableOMP[[#This Row],[Label]],TableAvg[],3,FALSE)</f>
        <v>4.1658933509274486E-2</v>
      </c>
      <c r="Q5177">
        <f>TableOMP[[#This Row],[Avg]]-$U$2*TableOMP[[#This Row],[StdDev]]</f>
        <v>28.611658479135286</v>
      </c>
      <c r="R5177">
        <f>TableOMP[[#This Row],[Avg]]+$U$2*TableOMP[[#This Row],[StdDev]]</f>
        <v>28.778294213172387</v>
      </c>
      <c r="S5177">
        <f>IF(AND(TableOMP[[#This Row],[total_time]]&gt;=TableOMP[[#This Row],[Low]], TableOMP[[#This Row],[total_time]]&lt;=TableOMP[[#This Row],[High]]),1,0)</f>
        <v>1</v>
      </c>
    </row>
    <row r="5178" spans="1:19" hidden="1" x14ac:dyDescent="0.25">
      <c r="A5178" t="s">
        <v>16</v>
      </c>
      <c r="B5178">
        <v>10000</v>
      </c>
      <c r="C5178">
        <v>100</v>
      </c>
      <c r="D5178">
        <v>100000</v>
      </c>
      <c r="E5178">
        <v>9</v>
      </c>
      <c r="F5178">
        <v>1</v>
      </c>
      <c r="G5178">
        <v>28.639595</v>
      </c>
      <c r="H5178">
        <v>0.115981</v>
      </c>
      <c r="I5178">
        <v>0.23799100000000001</v>
      </c>
      <c r="J5178">
        <v>2.9749000000000001E-2</v>
      </c>
      <c r="K5178" t="str">
        <f>MID(M5178,22,1)</f>
        <v>4</v>
      </c>
      <c r="L5178" t="s">
        <v>217</v>
      </c>
      <c r="M5178" t="s">
        <v>218</v>
      </c>
      <c r="N5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78">
        <f>VLOOKUP(TableOMP[[#This Row],[Label]],TableAvg[],2,FALSE)</f>
        <v>28.694976346153837</v>
      </c>
      <c r="P5178">
        <f>VLOOKUP(TableOMP[[#This Row],[Label]],TableAvg[],3,FALSE)</f>
        <v>4.1658933509274486E-2</v>
      </c>
      <c r="Q5178">
        <f>TableOMP[[#This Row],[Avg]]-$U$2*TableOMP[[#This Row],[StdDev]]</f>
        <v>28.611658479135286</v>
      </c>
      <c r="R5178">
        <f>TableOMP[[#This Row],[Avg]]+$U$2*TableOMP[[#This Row],[StdDev]]</f>
        <v>28.778294213172387</v>
      </c>
      <c r="S5178">
        <f>IF(AND(TableOMP[[#This Row],[total_time]]&gt;=TableOMP[[#This Row],[Low]], TableOMP[[#This Row],[total_time]]&lt;=TableOMP[[#This Row],[High]]),1,0)</f>
        <v>1</v>
      </c>
    </row>
    <row r="5179" spans="1:19" hidden="1" x14ac:dyDescent="0.25">
      <c r="A5179" t="s">
        <v>16</v>
      </c>
      <c r="B5179">
        <v>10000</v>
      </c>
      <c r="C5179">
        <v>100</v>
      </c>
      <c r="D5179">
        <v>100000</v>
      </c>
      <c r="E5179">
        <v>9</v>
      </c>
      <c r="F5179">
        <v>1</v>
      </c>
      <c r="G5179">
        <v>28.637715</v>
      </c>
      <c r="H5179">
        <v>0.12632499999999999</v>
      </c>
      <c r="I5179">
        <v>0.246478</v>
      </c>
      <c r="J5179">
        <v>3.0810000000000001E-2</v>
      </c>
      <c r="K5179" t="str">
        <f>MID(M5179,22,1)</f>
        <v>1</v>
      </c>
      <c r="L5179" t="s">
        <v>207</v>
      </c>
      <c r="M5179" t="s">
        <v>208</v>
      </c>
      <c r="N5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79">
        <f>VLOOKUP(TableOMP[[#This Row],[Label]],TableAvg[],2,FALSE)</f>
        <v>28.694976346153837</v>
      </c>
      <c r="P5179">
        <f>VLOOKUP(TableOMP[[#This Row],[Label]],TableAvg[],3,FALSE)</f>
        <v>4.1658933509274486E-2</v>
      </c>
      <c r="Q5179">
        <f>TableOMP[[#This Row],[Avg]]-$U$2*TableOMP[[#This Row],[StdDev]]</f>
        <v>28.611658479135286</v>
      </c>
      <c r="R5179">
        <f>TableOMP[[#This Row],[Avg]]+$U$2*TableOMP[[#This Row],[StdDev]]</f>
        <v>28.778294213172387</v>
      </c>
      <c r="S5179">
        <f>IF(AND(TableOMP[[#This Row],[total_time]]&gt;=TableOMP[[#This Row],[Low]], TableOMP[[#This Row],[total_time]]&lt;=TableOMP[[#This Row],[High]]),1,0)</f>
        <v>1</v>
      </c>
    </row>
    <row r="5180" spans="1:19" hidden="1" x14ac:dyDescent="0.25">
      <c r="A5180" t="s">
        <v>15</v>
      </c>
      <c r="B5180">
        <v>10000</v>
      </c>
      <c r="C5180">
        <v>100</v>
      </c>
      <c r="D5180">
        <v>1</v>
      </c>
      <c r="E5180">
        <v>15</v>
      </c>
      <c r="F5180">
        <v>1</v>
      </c>
      <c r="G5180">
        <v>28.634535</v>
      </c>
      <c r="H5180">
        <v>13.755858999999999</v>
      </c>
      <c r="I5180">
        <v>39.149197999999998</v>
      </c>
      <c r="J5180">
        <v>2.7963710000000002</v>
      </c>
      <c r="K5180" t="str">
        <f>MID(M5180,22,1)</f>
        <v>4</v>
      </c>
      <c r="L5180" t="s">
        <v>135</v>
      </c>
      <c r="M5180" t="s">
        <v>136</v>
      </c>
      <c r="N5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180">
        <f>VLOOKUP(TableOMP[[#This Row],[Label]],TableAvg[],2,FALSE)</f>
        <v>27.95793646666667</v>
      </c>
      <c r="P5180">
        <f>VLOOKUP(TableOMP[[#This Row],[Label]],TableAvg[],3,FALSE)</f>
        <v>0.94194740770914576</v>
      </c>
      <c r="Q5180">
        <f>TableOMP[[#This Row],[Avg]]-$U$2*TableOMP[[#This Row],[StdDev]]</f>
        <v>26.074041651248379</v>
      </c>
      <c r="R5180">
        <f>TableOMP[[#This Row],[Avg]]+$U$2*TableOMP[[#This Row],[StdDev]]</f>
        <v>29.841831282084961</v>
      </c>
      <c r="S5180">
        <f>IF(AND(TableOMP[[#This Row],[total_time]]&gt;=TableOMP[[#This Row],[Low]], TableOMP[[#This Row],[total_time]]&lt;=TableOMP[[#This Row],[High]]),1,0)</f>
        <v>1</v>
      </c>
    </row>
    <row r="5181" spans="1:19" hidden="1" x14ac:dyDescent="0.25">
      <c r="A5181" t="s">
        <v>15</v>
      </c>
      <c r="B5181">
        <v>10000</v>
      </c>
      <c r="C5181">
        <v>100</v>
      </c>
      <c r="D5181">
        <v>1</v>
      </c>
      <c r="E5181">
        <v>11</v>
      </c>
      <c r="F5181">
        <v>1</v>
      </c>
      <c r="G5181">
        <v>28.623749</v>
      </c>
      <c r="H5181">
        <v>11.49741</v>
      </c>
      <c r="I5181">
        <v>10.830653999999999</v>
      </c>
      <c r="J5181">
        <v>1.0830649999999999</v>
      </c>
      <c r="K5181" t="str">
        <f>MID(M5181,22,1)</f>
        <v>1</v>
      </c>
      <c r="L5181" t="s">
        <v>221</v>
      </c>
      <c r="M5181" t="s">
        <v>222</v>
      </c>
      <c r="N5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181">
        <f>VLOOKUP(TableOMP[[#This Row],[Label]],TableAvg[],2,FALSE)</f>
        <v>28.982091466666663</v>
      </c>
      <c r="P5181">
        <f>VLOOKUP(TableOMP[[#This Row],[Label]],TableAvg[],3,FALSE)</f>
        <v>0.63499078867073755</v>
      </c>
      <c r="Q5181">
        <f>TableOMP[[#This Row],[Avg]]-$U$2*TableOMP[[#This Row],[StdDev]]</f>
        <v>27.712109889325188</v>
      </c>
      <c r="R5181">
        <f>TableOMP[[#This Row],[Avg]]+$U$2*TableOMP[[#This Row],[StdDev]]</f>
        <v>30.252073044008139</v>
      </c>
      <c r="S5181">
        <f>IF(AND(TableOMP[[#This Row],[total_time]]&gt;=TableOMP[[#This Row],[Low]], TableOMP[[#This Row],[total_time]]&lt;=TableOMP[[#This Row],[High]]),1,0)</f>
        <v>1</v>
      </c>
    </row>
    <row r="5182" spans="1:19" hidden="1" x14ac:dyDescent="0.25">
      <c r="A5182" t="s">
        <v>16</v>
      </c>
      <c r="B5182">
        <v>10000</v>
      </c>
      <c r="C5182">
        <v>100</v>
      </c>
      <c r="D5182">
        <v>100000</v>
      </c>
      <c r="E5182">
        <v>46</v>
      </c>
      <c r="F5182">
        <v>1</v>
      </c>
      <c r="G5182">
        <v>7.555771</v>
      </c>
      <c r="H5182">
        <v>0.15648999999999999</v>
      </c>
      <c r="I5182">
        <v>2.4627620000000001</v>
      </c>
      <c r="J5182">
        <v>5.4727999999999999E-2</v>
      </c>
      <c r="K5182" t="str">
        <f>MID(M5182,22,1)</f>
        <v>4</v>
      </c>
      <c r="L5182" t="s">
        <v>97</v>
      </c>
      <c r="M5182" t="s">
        <v>98</v>
      </c>
      <c r="N5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5182">
        <f>VLOOKUP(TableOMP[[#This Row],[Label]],TableAvg[],2,FALSE)</f>
        <v>7.1501050000000008</v>
      </c>
      <c r="P5182">
        <f>VLOOKUP(TableOMP[[#This Row],[Label]],TableAvg[],3,FALSE)</f>
        <v>0.18332028252094787</v>
      </c>
      <c r="Q5182">
        <f>TableOMP[[#This Row],[Avg]]-$U$2*TableOMP[[#This Row],[StdDev]]</f>
        <v>6.7834644349581055</v>
      </c>
      <c r="R5182">
        <f>TableOMP[[#This Row],[Avg]]+$U$2*TableOMP[[#This Row],[StdDev]]</f>
        <v>7.5167455650418962</v>
      </c>
      <c r="S5182">
        <f>IF(AND(TableOMP[[#This Row],[total_time]]&gt;=TableOMP[[#This Row],[Low]], TableOMP[[#This Row],[total_time]]&lt;=TableOMP[[#This Row],[High]]),1,0)</f>
        <v>0</v>
      </c>
    </row>
    <row r="5183" spans="1:19" hidden="1" x14ac:dyDescent="0.25">
      <c r="A5183" t="s">
        <v>15</v>
      </c>
      <c r="B5183">
        <v>10000</v>
      </c>
      <c r="C5183">
        <v>100</v>
      </c>
      <c r="D5183">
        <v>1</v>
      </c>
      <c r="E5183">
        <v>12</v>
      </c>
      <c r="F5183">
        <v>1</v>
      </c>
      <c r="G5183">
        <v>28.621431999999999</v>
      </c>
      <c r="H5183">
        <v>12.902884</v>
      </c>
      <c r="I5183">
        <v>13.314204</v>
      </c>
      <c r="J5183">
        <v>1.2103820000000001</v>
      </c>
      <c r="K5183" t="str">
        <f>MID(M5183,22,1)</f>
        <v>4</v>
      </c>
      <c r="L5183" t="s">
        <v>135</v>
      </c>
      <c r="M5183" t="s">
        <v>136</v>
      </c>
      <c r="N5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183">
        <f>VLOOKUP(TableOMP[[#This Row],[Label]],TableAvg[],2,FALSE)</f>
        <v>27.615154666666665</v>
      </c>
      <c r="P5183">
        <f>VLOOKUP(TableOMP[[#This Row],[Label]],TableAvg[],3,FALSE)</f>
        <v>0.62425106587272639</v>
      </c>
      <c r="Q5183">
        <f>TableOMP[[#This Row],[Avg]]-$U$2*TableOMP[[#This Row],[StdDev]]</f>
        <v>26.366652534921212</v>
      </c>
      <c r="R5183">
        <f>TableOMP[[#This Row],[Avg]]+$U$2*TableOMP[[#This Row],[StdDev]]</f>
        <v>28.863656798412119</v>
      </c>
      <c r="S5183">
        <f>IF(AND(TableOMP[[#This Row],[total_time]]&gt;=TableOMP[[#This Row],[Low]], TableOMP[[#This Row],[total_time]]&lt;=TableOMP[[#This Row],[High]]),1,0)</f>
        <v>1</v>
      </c>
    </row>
    <row r="5184" spans="1:19" hidden="1" x14ac:dyDescent="0.25">
      <c r="A5184" t="s">
        <v>16</v>
      </c>
      <c r="B5184">
        <v>10000</v>
      </c>
      <c r="C5184">
        <v>100</v>
      </c>
      <c r="D5184">
        <v>100000</v>
      </c>
      <c r="E5184">
        <v>48</v>
      </c>
      <c r="F5184">
        <v>1</v>
      </c>
      <c r="G5184">
        <v>7.2944550000000001</v>
      </c>
      <c r="H5184">
        <v>0.17033899999999999</v>
      </c>
      <c r="I5184">
        <v>2.844678</v>
      </c>
      <c r="J5184">
        <v>6.0525000000000002E-2</v>
      </c>
      <c r="K5184" t="str">
        <f>MID(M5184,22,1)</f>
        <v>4</v>
      </c>
      <c r="L5184" t="s">
        <v>97</v>
      </c>
      <c r="M5184" t="s">
        <v>98</v>
      </c>
      <c r="N5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5184">
        <f>VLOOKUP(TableOMP[[#This Row],[Label]],TableAvg[],2,FALSE)</f>
        <v>6.9812722142857142</v>
      </c>
      <c r="P5184">
        <f>VLOOKUP(TableOMP[[#This Row],[Label]],TableAvg[],3,FALSE)</f>
        <v>0.14087413852760564</v>
      </c>
      <c r="Q5184">
        <f>TableOMP[[#This Row],[Avg]]-$U$2*TableOMP[[#This Row],[StdDev]]</f>
        <v>6.6995239372305031</v>
      </c>
      <c r="R5184">
        <f>TableOMP[[#This Row],[Avg]]+$U$2*TableOMP[[#This Row],[StdDev]]</f>
        <v>7.2630204913409253</v>
      </c>
      <c r="S5184">
        <f>IF(AND(TableOMP[[#This Row],[total_time]]&gt;=TableOMP[[#This Row],[Low]], TableOMP[[#This Row],[total_time]]&lt;=TableOMP[[#This Row],[High]]),1,0)</f>
        <v>0</v>
      </c>
    </row>
    <row r="5185" spans="1:19" hidden="1" x14ac:dyDescent="0.25">
      <c r="A5185" t="s">
        <v>15</v>
      </c>
      <c r="B5185">
        <v>10000</v>
      </c>
      <c r="C5185">
        <v>100</v>
      </c>
      <c r="D5185">
        <v>1</v>
      </c>
      <c r="E5185">
        <v>15</v>
      </c>
      <c r="F5185">
        <v>1</v>
      </c>
      <c r="G5185">
        <v>28.617094000000002</v>
      </c>
      <c r="H5185">
        <v>12.376028</v>
      </c>
      <c r="I5185">
        <v>31.381384000000001</v>
      </c>
      <c r="J5185">
        <v>2.241527</v>
      </c>
      <c r="K5185" t="str">
        <f>MID(M5185,22,1)</f>
        <v>5</v>
      </c>
      <c r="L5185" t="s">
        <v>205</v>
      </c>
      <c r="M5185" t="s">
        <v>206</v>
      </c>
      <c r="N5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185">
        <f>VLOOKUP(TableOMP[[#This Row],[Label]],TableAvg[],2,FALSE)</f>
        <v>27.95793646666667</v>
      </c>
      <c r="P5185">
        <f>VLOOKUP(TableOMP[[#This Row],[Label]],TableAvg[],3,FALSE)</f>
        <v>0.94194740770914576</v>
      </c>
      <c r="Q5185">
        <f>TableOMP[[#This Row],[Avg]]-$U$2*TableOMP[[#This Row],[StdDev]]</f>
        <v>26.074041651248379</v>
      </c>
      <c r="R5185">
        <f>TableOMP[[#This Row],[Avg]]+$U$2*TableOMP[[#This Row],[StdDev]]</f>
        <v>29.841831282084961</v>
      </c>
      <c r="S5185">
        <f>IF(AND(TableOMP[[#This Row],[total_time]]&gt;=TableOMP[[#This Row],[Low]], TableOMP[[#This Row],[total_time]]&lt;=TableOMP[[#This Row],[High]]),1,0)</f>
        <v>1</v>
      </c>
    </row>
    <row r="5186" spans="1:19" hidden="1" x14ac:dyDescent="0.25">
      <c r="A5186" t="s">
        <v>15</v>
      </c>
      <c r="B5186">
        <v>10000</v>
      </c>
      <c r="C5186">
        <v>100</v>
      </c>
      <c r="D5186">
        <v>1</v>
      </c>
      <c r="E5186">
        <v>19</v>
      </c>
      <c r="F5186">
        <v>1</v>
      </c>
      <c r="G5186">
        <v>28.598441000000001</v>
      </c>
      <c r="H5186">
        <v>12.922329</v>
      </c>
      <c r="I5186">
        <v>33.819248999999999</v>
      </c>
      <c r="J5186">
        <v>1.8788469999999999</v>
      </c>
      <c r="K5186" t="str">
        <f>MID(M5186,22,1)</f>
        <v>5</v>
      </c>
      <c r="L5186" t="s">
        <v>205</v>
      </c>
      <c r="M5186" t="s">
        <v>206</v>
      </c>
      <c r="N5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186">
        <f>VLOOKUP(TableOMP[[#This Row],[Label]],TableAvg[],2,FALSE)</f>
        <v>28.395312133333334</v>
      </c>
      <c r="P5186">
        <f>VLOOKUP(TableOMP[[#This Row],[Label]],TableAvg[],3,FALSE)</f>
        <v>0.90368940206578185</v>
      </c>
      <c r="Q5186">
        <f>TableOMP[[#This Row],[Avg]]-$U$2*TableOMP[[#This Row],[StdDev]]</f>
        <v>26.587933329201771</v>
      </c>
      <c r="R5186">
        <f>TableOMP[[#This Row],[Avg]]+$U$2*TableOMP[[#This Row],[StdDev]]</f>
        <v>30.202690937464897</v>
      </c>
      <c r="S5186">
        <f>IF(AND(TableOMP[[#This Row],[total_time]]&gt;=TableOMP[[#This Row],[Low]], TableOMP[[#This Row],[total_time]]&lt;=TableOMP[[#This Row],[High]]),1,0)</f>
        <v>1</v>
      </c>
    </row>
    <row r="5187" spans="1:19" hidden="1" x14ac:dyDescent="0.25">
      <c r="A5187" t="s">
        <v>16</v>
      </c>
      <c r="B5187">
        <v>10000</v>
      </c>
      <c r="C5187">
        <v>100</v>
      </c>
      <c r="D5187">
        <v>1</v>
      </c>
      <c r="E5187">
        <v>39</v>
      </c>
      <c r="F5187">
        <v>1</v>
      </c>
      <c r="G5187">
        <v>28.585284000000001</v>
      </c>
      <c r="H5187">
        <v>17.659808000000002</v>
      </c>
      <c r="I5187">
        <v>180.35606000000001</v>
      </c>
      <c r="J5187">
        <v>4.7462119999999999</v>
      </c>
      <c r="K5187" t="str">
        <f>MID(M5187,22,1)</f>
        <v>2</v>
      </c>
      <c r="L5187" t="s">
        <v>129</v>
      </c>
      <c r="M5187" t="s">
        <v>130</v>
      </c>
      <c r="N5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187">
        <f>VLOOKUP(TableOMP[[#This Row],[Label]],TableAvg[],2,FALSE)</f>
        <v>27.7711212</v>
      </c>
      <c r="P5187">
        <f>VLOOKUP(TableOMP[[#This Row],[Label]],TableAvg[],3,FALSE)</f>
        <v>0.68541954042284814</v>
      </c>
      <c r="Q5187">
        <f>TableOMP[[#This Row],[Avg]]-$U$2*TableOMP[[#This Row],[StdDev]]</f>
        <v>26.400282119154305</v>
      </c>
      <c r="R5187">
        <f>TableOMP[[#This Row],[Avg]]+$U$2*TableOMP[[#This Row],[StdDev]]</f>
        <v>29.141960280845694</v>
      </c>
      <c r="S5187">
        <f>IF(AND(TableOMP[[#This Row],[total_time]]&gt;=TableOMP[[#This Row],[Low]], TableOMP[[#This Row],[total_time]]&lt;=TableOMP[[#This Row],[High]]),1,0)</f>
        <v>1</v>
      </c>
    </row>
    <row r="5188" spans="1:19" hidden="1" x14ac:dyDescent="0.25">
      <c r="A5188" t="s">
        <v>16</v>
      </c>
      <c r="B5188">
        <v>10000</v>
      </c>
      <c r="C5188">
        <v>100</v>
      </c>
      <c r="D5188">
        <v>100000</v>
      </c>
      <c r="E5188">
        <v>52</v>
      </c>
      <c r="F5188">
        <v>1</v>
      </c>
      <c r="G5188">
        <v>7.2326180000000004</v>
      </c>
      <c r="H5188">
        <v>0.17690700000000001</v>
      </c>
      <c r="I5188">
        <v>3.0658479999999999</v>
      </c>
      <c r="J5188">
        <v>6.0115000000000002E-2</v>
      </c>
      <c r="K5188" t="str">
        <f>MID(M5188,22,1)</f>
        <v>4</v>
      </c>
      <c r="L5188" t="s">
        <v>97</v>
      </c>
      <c r="M5188" t="s">
        <v>98</v>
      </c>
      <c r="N5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5188">
        <f>VLOOKUP(TableOMP[[#This Row],[Label]],TableAvg[],2,FALSE)</f>
        <v>6.7163148571428577</v>
      </c>
      <c r="P5188">
        <f>VLOOKUP(TableOMP[[#This Row],[Label]],TableAvg[],3,FALSE)</f>
        <v>0.19605434583580789</v>
      </c>
      <c r="Q5188">
        <f>TableOMP[[#This Row],[Avg]]-$U$2*TableOMP[[#This Row],[StdDev]]</f>
        <v>6.3242061654712423</v>
      </c>
      <c r="R5188">
        <f>TableOMP[[#This Row],[Avg]]+$U$2*TableOMP[[#This Row],[StdDev]]</f>
        <v>7.1084235488144731</v>
      </c>
      <c r="S5188">
        <f>IF(AND(TableOMP[[#This Row],[total_time]]&gt;=TableOMP[[#This Row],[Low]], TableOMP[[#This Row],[total_time]]&lt;=TableOMP[[#This Row],[High]]),1,0)</f>
        <v>0</v>
      </c>
    </row>
    <row r="5189" spans="1:19" hidden="1" x14ac:dyDescent="0.25">
      <c r="A5189" t="s">
        <v>16</v>
      </c>
      <c r="B5189">
        <v>10000</v>
      </c>
      <c r="C5189">
        <v>100</v>
      </c>
      <c r="D5189">
        <v>1</v>
      </c>
      <c r="E5189">
        <v>26</v>
      </c>
      <c r="F5189">
        <v>1</v>
      </c>
      <c r="G5189">
        <v>28.565552</v>
      </c>
      <c r="H5189">
        <v>13.821092</v>
      </c>
      <c r="I5189">
        <v>56.696632000000001</v>
      </c>
      <c r="J5189">
        <v>2.267865</v>
      </c>
      <c r="K5189" t="str">
        <f>MID(M5189,22,1)</f>
        <v>6</v>
      </c>
      <c r="L5189" t="s">
        <v>187</v>
      </c>
      <c r="M5189" t="s">
        <v>188</v>
      </c>
      <c r="N5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189">
        <f>VLOOKUP(TableOMP[[#This Row],[Label]],TableAvg[],2,FALSE)</f>
        <v>28.806910181818182</v>
      </c>
      <c r="P5189">
        <f>VLOOKUP(TableOMP[[#This Row],[Label]],TableAvg[],3,FALSE)</f>
        <v>0.91194637523488065</v>
      </c>
      <c r="Q5189">
        <f>TableOMP[[#This Row],[Avg]]-$U$2*TableOMP[[#This Row],[StdDev]]</f>
        <v>26.983017431348422</v>
      </c>
      <c r="R5189">
        <f>TableOMP[[#This Row],[Avg]]+$U$2*TableOMP[[#This Row],[StdDev]]</f>
        <v>30.630802932287942</v>
      </c>
      <c r="S5189">
        <f>IF(AND(TableOMP[[#This Row],[total_time]]&gt;=TableOMP[[#This Row],[Low]], TableOMP[[#This Row],[total_time]]&lt;=TableOMP[[#This Row],[High]]),1,0)</f>
        <v>1</v>
      </c>
    </row>
    <row r="5190" spans="1:19" hidden="1" x14ac:dyDescent="0.25">
      <c r="A5190" t="s">
        <v>16</v>
      </c>
      <c r="B5190">
        <v>10000</v>
      </c>
      <c r="C5190">
        <v>100</v>
      </c>
      <c r="D5190">
        <v>1</v>
      </c>
      <c r="E5190">
        <v>35</v>
      </c>
      <c r="F5190">
        <v>1</v>
      </c>
      <c r="G5190">
        <v>28.564136999999999</v>
      </c>
      <c r="H5190">
        <v>15.214117</v>
      </c>
      <c r="I5190">
        <v>131.709486</v>
      </c>
      <c r="J5190">
        <v>3.8738079999999999</v>
      </c>
      <c r="K5190" t="str">
        <f>MID(M5190,22,1)</f>
        <v>2</v>
      </c>
      <c r="L5190" t="s">
        <v>129</v>
      </c>
      <c r="M5190" t="s">
        <v>130</v>
      </c>
      <c r="N5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190">
        <f>VLOOKUP(TableOMP[[#This Row],[Label]],TableAvg[],2,FALSE)</f>
        <v>28.694946200000004</v>
      </c>
      <c r="P5190">
        <f>VLOOKUP(TableOMP[[#This Row],[Label]],TableAvg[],3,FALSE)</f>
        <v>0.29335242117339733</v>
      </c>
      <c r="Q5190">
        <f>TableOMP[[#This Row],[Avg]]-$U$2*TableOMP[[#This Row],[StdDev]]</f>
        <v>28.10824135765321</v>
      </c>
      <c r="R5190">
        <f>TableOMP[[#This Row],[Avg]]+$U$2*TableOMP[[#This Row],[StdDev]]</f>
        <v>29.281651042346798</v>
      </c>
      <c r="S5190">
        <f>IF(AND(TableOMP[[#This Row],[total_time]]&gt;=TableOMP[[#This Row],[Low]], TableOMP[[#This Row],[total_time]]&lt;=TableOMP[[#This Row],[High]]),1,0)</f>
        <v>1</v>
      </c>
    </row>
    <row r="5191" spans="1:19" hidden="1" x14ac:dyDescent="0.25">
      <c r="A5191" t="s">
        <v>16</v>
      </c>
      <c r="B5191">
        <v>10000</v>
      </c>
      <c r="C5191">
        <v>100</v>
      </c>
      <c r="D5191">
        <v>1</v>
      </c>
      <c r="E5191">
        <v>39</v>
      </c>
      <c r="F5191">
        <v>1</v>
      </c>
      <c r="G5191">
        <v>28.549579000000001</v>
      </c>
      <c r="H5191">
        <v>16.469639000000001</v>
      </c>
      <c r="I5191">
        <v>148.370847</v>
      </c>
      <c r="J5191">
        <v>3.904496</v>
      </c>
      <c r="K5191" t="str">
        <f>MID(M5191,22,1)</f>
        <v>8</v>
      </c>
      <c r="L5191" t="s">
        <v>125</v>
      </c>
      <c r="M5191" t="s">
        <v>126</v>
      </c>
      <c r="N5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191">
        <f>VLOOKUP(TableOMP[[#This Row],[Label]],TableAvg[],2,FALSE)</f>
        <v>27.7711212</v>
      </c>
      <c r="P5191">
        <f>VLOOKUP(TableOMP[[#This Row],[Label]],TableAvg[],3,FALSE)</f>
        <v>0.68541954042284814</v>
      </c>
      <c r="Q5191">
        <f>TableOMP[[#This Row],[Avg]]-$U$2*TableOMP[[#This Row],[StdDev]]</f>
        <v>26.400282119154305</v>
      </c>
      <c r="R5191">
        <f>TableOMP[[#This Row],[Avg]]+$U$2*TableOMP[[#This Row],[StdDev]]</f>
        <v>29.141960280845694</v>
      </c>
      <c r="S5191">
        <f>IF(AND(TableOMP[[#This Row],[total_time]]&gt;=TableOMP[[#This Row],[Low]], TableOMP[[#This Row],[total_time]]&lt;=TableOMP[[#This Row],[High]]),1,0)</f>
        <v>1</v>
      </c>
    </row>
    <row r="5192" spans="1:19" hidden="1" x14ac:dyDescent="0.25">
      <c r="A5192" t="s">
        <v>16</v>
      </c>
      <c r="B5192">
        <v>10000</v>
      </c>
      <c r="C5192">
        <v>100</v>
      </c>
      <c r="D5192">
        <v>1</v>
      </c>
      <c r="E5192">
        <v>24</v>
      </c>
      <c r="F5192">
        <v>1</v>
      </c>
      <c r="G5192">
        <v>28.544703999999999</v>
      </c>
      <c r="H5192">
        <v>13.19627</v>
      </c>
      <c r="I5192">
        <v>53.311610999999999</v>
      </c>
      <c r="J5192">
        <v>2.3178960000000002</v>
      </c>
      <c r="K5192" t="str">
        <f>MID(M5192,22,1)</f>
        <v>2</v>
      </c>
      <c r="L5192" t="s">
        <v>99</v>
      </c>
      <c r="M5192" t="s">
        <v>100</v>
      </c>
      <c r="N5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192">
        <f>VLOOKUP(TableOMP[[#This Row],[Label]],TableAvg[],2,FALSE)</f>
        <v>29.907702363636361</v>
      </c>
      <c r="P5192">
        <f>VLOOKUP(TableOMP[[#This Row],[Label]],TableAvg[],3,FALSE)</f>
        <v>1.4409196911816675</v>
      </c>
      <c r="Q5192">
        <f>TableOMP[[#This Row],[Avg]]-$U$2*TableOMP[[#This Row],[StdDev]]</f>
        <v>27.025862981273026</v>
      </c>
      <c r="R5192">
        <f>TableOMP[[#This Row],[Avg]]+$U$2*TableOMP[[#This Row],[StdDev]]</f>
        <v>32.789541745999699</v>
      </c>
      <c r="S5192">
        <f>IF(AND(TableOMP[[#This Row],[total_time]]&gt;=TableOMP[[#This Row],[Low]], TableOMP[[#This Row],[total_time]]&lt;=TableOMP[[#This Row],[High]]),1,0)</f>
        <v>1</v>
      </c>
    </row>
    <row r="5193" spans="1:19" hidden="1" x14ac:dyDescent="0.25">
      <c r="A5193" t="s">
        <v>15</v>
      </c>
      <c r="B5193">
        <v>10000</v>
      </c>
      <c r="C5193">
        <v>100</v>
      </c>
      <c r="D5193">
        <v>1</v>
      </c>
      <c r="E5193">
        <v>20</v>
      </c>
      <c r="F5193">
        <v>1</v>
      </c>
      <c r="G5193">
        <v>28.5444</v>
      </c>
      <c r="H5193">
        <v>13.220786</v>
      </c>
      <c r="I5193">
        <v>42.909185999999998</v>
      </c>
      <c r="J5193">
        <v>2.258378</v>
      </c>
      <c r="K5193" t="str">
        <f>MID(M5193,22,1)</f>
        <v>4</v>
      </c>
      <c r="L5193" t="s">
        <v>43</v>
      </c>
      <c r="M5193" t="s">
        <v>44</v>
      </c>
      <c r="N5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193">
        <f>VLOOKUP(TableOMP[[#This Row],[Label]],TableAvg[],2,FALSE)</f>
        <v>27.656564000000003</v>
      </c>
      <c r="P5193">
        <f>VLOOKUP(TableOMP[[#This Row],[Label]],TableAvg[],3,FALSE)</f>
        <v>0.80291047797191695</v>
      </c>
      <c r="Q5193">
        <f>TableOMP[[#This Row],[Avg]]-$U$2*TableOMP[[#This Row],[StdDev]]</f>
        <v>26.050743044056169</v>
      </c>
      <c r="R5193">
        <f>TableOMP[[#This Row],[Avg]]+$U$2*TableOMP[[#This Row],[StdDev]]</f>
        <v>29.262384955943837</v>
      </c>
      <c r="S5193">
        <f>IF(AND(TableOMP[[#This Row],[total_time]]&gt;=TableOMP[[#This Row],[Low]], TableOMP[[#This Row],[total_time]]&lt;=TableOMP[[#This Row],[High]]),1,0)</f>
        <v>1</v>
      </c>
    </row>
    <row r="5194" spans="1:19" hidden="1" x14ac:dyDescent="0.25">
      <c r="A5194" t="s">
        <v>15</v>
      </c>
      <c r="B5194">
        <v>10000</v>
      </c>
      <c r="C5194">
        <v>100</v>
      </c>
      <c r="D5194">
        <v>1</v>
      </c>
      <c r="E5194">
        <v>15</v>
      </c>
      <c r="F5194">
        <v>1</v>
      </c>
      <c r="G5194">
        <v>28.521974</v>
      </c>
      <c r="H5194">
        <v>12.739993</v>
      </c>
      <c r="I5194">
        <v>26.436098000000001</v>
      </c>
      <c r="J5194">
        <v>1.888293</v>
      </c>
      <c r="K5194" t="str">
        <f>MID(M5194,22,1)</f>
        <v>5</v>
      </c>
      <c r="L5194" t="s">
        <v>205</v>
      </c>
      <c r="M5194" t="s">
        <v>206</v>
      </c>
      <c r="N5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194">
        <f>VLOOKUP(TableOMP[[#This Row],[Label]],TableAvg[],2,FALSE)</f>
        <v>27.95793646666667</v>
      </c>
      <c r="P5194">
        <f>VLOOKUP(TableOMP[[#This Row],[Label]],TableAvg[],3,FALSE)</f>
        <v>0.94194740770914576</v>
      </c>
      <c r="Q5194">
        <f>TableOMP[[#This Row],[Avg]]-$U$2*TableOMP[[#This Row],[StdDev]]</f>
        <v>26.074041651248379</v>
      </c>
      <c r="R5194">
        <f>TableOMP[[#This Row],[Avg]]+$U$2*TableOMP[[#This Row],[StdDev]]</f>
        <v>29.841831282084961</v>
      </c>
      <c r="S5194">
        <f>IF(AND(TableOMP[[#This Row],[total_time]]&gt;=TableOMP[[#This Row],[Low]], TableOMP[[#This Row],[total_time]]&lt;=TableOMP[[#This Row],[High]]),1,0)</f>
        <v>1</v>
      </c>
    </row>
    <row r="5195" spans="1:19" hidden="1" x14ac:dyDescent="0.25">
      <c r="A5195" t="s">
        <v>16</v>
      </c>
      <c r="B5195">
        <v>10000</v>
      </c>
      <c r="C5195">
        <v>100</v>
      </c>
      <c r="D5195">
        <v>1</v>
      </c>
      <c r="E5195">
        <v>25</v>
      </c>
      <c r="F5195">
        <v>1</v>
      </c>
      <c r="G5195">
        <v>28.518894</v>
      </c>
      <c r="H5195">
        <v>13.381983999999999</v>
      </c>
      <c r="I5195">
        <v>64.223746000000006</v>
      </c>
      <c r="J5195">
        <v>2.675989</v>
      </c>
      <c r="K5195" t="str">
        <f>MID(M5195,22,1)</f>
        <v>5</v>
      </c>
      <c r="L5195" t="s">
        <v>213</v>
      </c>
      <c r="M5195" t="s">
        <v>214</v>
      </c>
      <c r="N5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195">
        <f>VLOOKUP(TableOMP[[#This Row],[Label]],TableAvg[],2,FALSE)</f>
        <v>29.531173000000003</v>
      </c>
      <c r="P5195">
        <f>VLOOKUP(TableOMP[[#This Row],[Label]],TableAvg[],3,FALSE)</f>
        <v>0.73502955137668502</v>
      </c>
      <c r="Q5195">
        <f>TableOMP[[#This Row],[Avg]]-$U$2*TableOMP[[#This Row],[StdDev]]</f>
        <v>28.061113897246631</v>
      </c>
      <c r="R5195">
        <f>TableOMP[[#This Row],[Avg]]+$U$2*TableOMP[[#This Row],[StdDev]]</f>
        <v>31.001232102753374</v>
      </c>
      <c r="S5195">
        <f>IF(AND(TableOMP[[#This Row],[total_time]]&gt;=TableOMP[[#This Row],[Low]], TableOMP[[#This Row],[total_time]]&lt;=TableOMP[[#This Row],[High]]),1,0)</f>
        <v>1</v>
      </c>
    </row>
    <row r="5196" spans="1:19" hidden="1" x14ac:dyDescent="0.25">
      <c r="A5196" t="s">
        <v>16</v>
      </c>
      <c r="B5196">
        <v>10000</v>
      </c>
      <c r="C5196">
        <v>100</v>
      </c>
      <c r="D5196">
        <v>1</v>
      </c>
      <c r="E5196">
        <v>37</v>
      </c>
      <c r="F5196">
        <v>1</v>
      </c>
      <c r="G5196">
        <v>28.514626</v>
      </c>
      <c r="H5196">
        <v>15.359382</v>
      </c>
      <c r="I5196">
        <v>116.821592</v>
      </c>
      <c r="J5196">
        <v>3.245044</v>
      </c>
      <c r="K5196" t="str">
        <f>MID(M5196,22,1)</f>
        <v>2</v>
      </c>
      <c r="L5196" t="s">
        <v>129</v>
      </c>
      <c r="M5196" t="s">
        <v>130</v>
      </c>
      <c r="N5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196">
        <f>VLOOKUP(TableOMP[[#This Row],[Label]],TableAvg[],2,FALSE)</f>
        <v>28.364792000000001</v>
      </c>
      <c r="P5196">
        <f>VLOOKUP(TableOMP[[#This Row],[Label]],TableAvg[],3,FALSE)</f>
        <v>0.29723869356787214</v>
      </c>
      <c r="Q5196">
        <f>TableOMP[[#This Row],[Avg]]-$U$2*TableOMP[[#This Row],[StdDev]]</f>
        <v>27.770314612864258</v>
      </c>
      <c r="R5196">
        <f>TableOMP[[#This Row],[Avg]]+$U$2*TableOMP[[#This Row],[StdDev]]</f>
        <v>28.959269387135745</v>
      </c>
      <c r="S5196">
        <f>IF(AND(TableOMP[[#This Row],[total_time]]&gt;=TableOMP[[#This Row],[Low]], TableOMP[[#This Row],[total_time]]&lt;=TableOMP[[#This Row],[High]]),1,0)</f>
        <v>1</v>
      </c>
    </row>
    <row r="5197" spans="1:19" hidden="1" x14ac:dyDescent="0.25">
      <c r="A5197" t="s">
        <v>16</v>
      </c>
      <c r="B5197">
        <v>10000</v>
      </c>
      <c r="C5197">
        <v>100</v>
      </c>
      <c r="D5197">
        <v>1</v>
      </c>
      <c r="E5197">
        <v>29</v>
      </c>
      <c r="F5197">
        <v>1</v>
      </c>
      <c r="G5197">
        <v>28.509045</v>
      </c>
      <c r="H5197">
        <v>13.995791000000001</v>
      </c>
      <c r="I5197">
        <v>72.145975000000007</v>
      </c>
      <c r="J5197">
        <v>2.5766420000000001</v>
      </c>
      <c r="K5197" t="str">
        <f>MID(M5197,22,1)</f>
        <v>5</v>
      </c>
      <c r="L5197" t="s">
        <v>213</v>
      </c>
      <c r="M5197" t="s">
        <v>214</v>
      </c>
      <c r="N5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197">
        <f>VLOOKUP(TableOMP[[#This Row],[Label]],TableAvg[],2,FALSE)</f>
        <v>27.530865545454546</v>
      </c>
      <c r="P5197">
        <f>VLOOKUP(TableOMP[[#This Row],[Label]],TableAvg[],3,FALSE)</f>
        <v>0.80907990139496022</v>
      </c>
      <c r="Q5197">
        <f>TableOMP[[#This Row],[Avg]]-$U$2*TableOMP[[#This Row],[StdDev]]</f>
        <v>25.912705742664624</v>
      </c>
      <c r="R5197">
        <f>TableOMP[[#This Row],[Avg]]+$U$2*TableOMP[[#This Row],[StdDev]]</f>
        <v>29.149025348244468</v>
      </c>
      <c r="S5197">
        <f>IF(AND(TableOMP[[#This Row],[total_time]]&gt;=TableOMP[[#This Row],[Low]], TableOMP[[#This Row],[total_time]]&lt;=TableOMP[[#This Row],[High]]),1,0)</f>
        <v>1</v>
      </c>
    </row>
    <row r="5198" spans="1:19" hidden="1" x14ac:dyDescent="0.25">
      <c r="A5198" t="s">
        <v>15</v>
      </c>
      <c r="B5198">
        <v>10000</v>
      </c>
      <c r="C5198">
        <v>100</v>
      </c>
      <c r="D5198">
        <v>1</v>
      </c>
      <c r="E5198">
        <v>21</v>
      </c>
      <c r="F5198">
        <v>1</v>
      </c>
      <c r="G5198">
        <v>28.499130000000001</v>
      </c>
      <c r="H5198">
        <v>14.487977000000001</v>
      </c>
      <c r="I5198">
        <v>46.428013999999997</v>
      </c>
      <c r="J5198">
        <v>2.3214009999999998</v>
      </c>
      <c r="K5198" t="str">
        <f>MID(M5198,22,1)</f>
        <v>2</v>
      </c>
      <c r="L5198" t="s">
        <v>127</v>
      </c>
      <c r="M5198" t="s">
        <v>128</v>
      </c>
      <c r="N5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198">
        <f>VLOOKUP(TableOMP[[#This Row],[Label]],TableAvg[],2,FALSE)</f>
        <v>27.120550733333335</v>
      </c>
      <c r="P5198">
        <f>VLOOKUP(TableOMP[[#This Row],[Label]],TableAvg[],3,FALSE)</f>
        <v>1.3229857788994259</v>
      </c>
      <c r="Q5198">
        <f>TableOMP[[#This Row],[Avg]]-$U$2*TableOMP[[#This Row],[StdDev]]</f>
        <v>24.474579175534483</v>
      </c>
      <c r="R5198">
        <f>TableOMP[[#This Row],[Avg]]+$U$2*TableOMP[[#This Row],[StdDev]]</f>
        <v>29.766522291132187</v>
      </c>
      <c r="S5198">
        <f>IF(AND(TableOMP[[#This Row],[total_time]]&gt;=TableOMP[[#This Row],[Low]], TableOMP[[#This Row],[total_time]]&lt;=TableOMP[[#This Row],[High]]),1,0)</f>
        <v>1</v>
      </c>
    </row>
    <row r="5199" spans="1:19" hidden="1" x14ac:dyDescent="0.25">
      <c r="A5199" t="s">
        <v>16</v>
      </c>
      <c r="B5199">
        <v>10000</v>
      </c>
      <c r="C5199">
        <v>100</v>
      </c>
      <c r="D5199">
        <v>1</v>
      </c>
      <c r="E5199">
        <v>25</v>
      </c>
      <c r="F5199">
        <v>1</v>
      </c>
      <c r="G5199">
        <v>28.477972000000001</v>
      </c>
      <c r="H5199">
        <v>13.345267</v>
      </c>
      <c r="I5199">
        <v>62.778601999999999</v>
      </c>
      <c r="J5199">
        <v>2.6157750000000002</v>
      </c>
      <c r="K5199" t="str">
        <f>MID(M5199,22,1)</f>
        <v>5</v>
      </c>
      <c r="L5199" t="s">
        <v>213</v>
      </c>
      <c r="M5199" t="s">
        <v>214</v>
      </c>
      <c r="N5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199">
        <f>VLOOKUP(TableOMP[[#This Row],[Label]],TableAvg[],2,FALSE)</f>
        <v>29.531173000000003</v>
      </c>
      <c r="P5199">
        <f>VLOOKUP(TableOMP[[#This Row],[Label]],TableAvg[],3,FALSE)</f>
        <v>0.73502955137668502</v>
      </c>
      <c r="Q5199">
        <f>TableOMP[[#This Row],[Avg]]-$U$2*TableOMP[[#This Row],[StdDev]]</f>
        <v>28.061113897246631</v>
      </c>
      <c r="R5199">
        <f>TableOMP[[#This Row],[Avg]]+$U$2*TableOMP[[#This Row],[StdDev]]</f>
        <v>31.001232102753374</v>
      </c>
      <c r="S5199">
        <f>IF(AND(TableOMP[[#This Row],[total_time]]&gt;=TableOMP[[#This Row],[Low]], TableOMP[[#This Row],[total_time]]&lt;=TableOMP[[#This Row],[High]]),1,0)</f>
        <v>1</v>
      </c>
    </row>
    <row r="5200" spans="1:19" hidden="1" x14ac:dyDescent="0.25">
      <c r="A5200" t="s">
        <v>15</v>
      </c>
      <c r="B5200">
        <v>10000</v>
      </c>
      <c r="C5200">
        <v>100</v>
      </c>
      <c r="D5200">
        <v>1</v>
      </c>
      <c r="E5200">
        <v>21</v>
      </c>
      <c r="F5200">
        <v>1</v>
      </c>
      <c r="G5200">
        <v>28.476929999999999</v>
      </c>
      <c r="H5200">
        <v>13.975873</v>
      </c>
      <c r="I5200">
        <v>48.525868000000003</v>
      </c>
      <c r="J5200">
        <v>2.4262929999999998</v>
      </c>
      <c r="K5200" t="str">
        <f>MID(M5200,22,1)</f>
        <v>4</v>
      </c>
      <c r="L5200" t="s">
        <v>43</v>
      </c>
      <c r="M5200" t="s">
        <v>44</v>
      </c>
      <c r="N5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200">
        <f>VLOOKUP(TableOMP[[#This Row],[Label]],TableAvg[],2,FALSE)</f>
        <v>27.120550733333335</v>
      </c>
      <c r="P5200">
        <f>VLOOKUP(TableOMP[[#This Row],[Label]],TableAvg[],3,FALSE)</f>
        <v>1.3229857788994259</v>
      </c>
      <c r="Q5200">
        <f>TableOMP[[#This Row],[Avg]]-$U$2*TableOMP[[#This Row],[StdDev]]</f>
        <v>24.474579175534483</v>
      </c>
      <c r="R5200">
        <f>TableOMP[[#This Row],[Avg]]+$U$2*TableOMP[[#This Row],[StdDev]]</f>
        <v>29.766522291132187</v>
      </c>
      <c r="S5200">
        <f>IF(AND(TableOMP[[#This Row],[total_time]]&gt;=TableOMP[[#This Row],[Low]], TableOMP[[#This Row],[total_time]]&lt;=TableOMP[[#This Row],[High]]),1,0)</f>
        <v>1</v>
      </c>
    </row>
    <row r="5201" spans="1:19" hidden="1" x14ac:dyDescent="0.25">
      <c r="A5201" t="s">
        <v>16</v>
      </c>
      <c r="B5201">
        <v>10000</v>
      </c>
      <c r="C5201">
        <v>100</v>
      </c>
      <c r="D5201">
        <v>1</v>
      </c>
      <c r="E5201">
        <v>1</v>
      </c>
      <c r="F5201">
        <v>1</v>
      </c>
      <c r="G5201">
        <v>261.79586399999999</v>
      </c>
      <c r="H5201">
        <v>4.734534</v>
      </c>
      <c r="I5201">
        <v>0</v>
      </c>
      <c r="J5201">
        <v>0</v>
      </c>
      <c r="K5201" t="str">
        <f>MID(M5201,22,1)</f>
        <v>2</v>
      </c>
      <c r="L5201" t="s">
        <v>99</v>
      </c>
      <c r="M5201" t="s">
        <v>100</v>
      </c>
      <c r="N5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201">
        <f>VLOOKUP(TableOMP[[#This Row],[Label]],TableAvg[],2,FALSE)</f>
        <v>262.84056227272731</v>
      </c>
      <c r="P5201">
        <f>VLOOKUP(TableOMP[[#This Row],[Label]],TableAvg[],3,FALSE)</f>
        <v>0.38915450944878693</v>
      </c>
      <c r="Q5201">
        <f>TableOMP[[#This Row],[Avg]]-$U$2*TableOMP[[#This Row],[StdDev]]</f>
        <v>262.06225325382974</v>
      </c>
      <c r="R5201">
        <f>TableOMP[[#This Row],[Avg]]+$U$2*TableOMP[[#This Row],[StdDev]]</f>
        <v>263.61887129162488</v>
      </c>
      <c r="S5201">
        <f>IF(AND(TableOMP[[#This Row],[total_time]]&gt;=TableOMP[[#This Row],[Low]], TableOMP[[#This Row],[total_time]]&lt;=TableOMP[[#This Row],[High]]),1,0)</f>
        <v>0</v>
      </c>
    </row>
    <row r="5202" spans="1:19" hidden="1" x14ac:dyDescent="0.25">
      <c r="A5202" t="s">
        <v>16</v>
      </c>
      <c r="B5202">
        <v>10000</v>
      </c>
      <c r="C5202">
        <v>100</v>
      </c>
      <c r="D5202">
        <v>1</v>
      </c>
      <c r="E5202">
        <v>2</v>
      </c>
      <c r="F5202">
        <v>1</v>
      </c>
      <c r="G5202">
        <v>156.04448300000001</v>
      </c>
      <c r="H5202">
        <v>28.467659999999999</v>
      </c>
      <c r="I5202">
        <v>2.6576029999999999</v>
      </c>
      <c r="J5202">
        <v>2.6576029999999999</v>
      </c>
      <c r="K5202" t="str">
        <f>MID(M5202,22,1)</f>
        <v>2</v>
      </c>
      <c r="L5202" t="s">
        <v>99</v>
      </c>
      <c r="M5202" t="s">
        <v>100</v>
      </c>
      <c r="N5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202">
        <f>VLOOKUP(TableOMP[[#This Row],[Label]],TableAvg[],2,FALSE)</f>
        <v>143.37170909090912</v>
      </c>
      <c r="P5202">
        <f>VLOOKUP(TableOMP[[#This Row],[Label]],TableAvg[],3,FALSE)</f>
        <v>4.0383837927699462</v>
      </c>
      <c r="Q5202">
        <f>TableOMP[[#This Row],[Avg]]-$U$2*TableOMP[[#This Row],[StdDev]]</f>
        <v>135.29494150536922</v>
      </c>
      <c r="R5202">
        <f>TableOMP[[#This Row],[Avg]]+$U$2*TableOMP[[#This Row],[StdDev]]</f>
        <v>151.44847667644902</v>
      </c>
      <c r="S5202">
        <f>IF(AND(TableOMP[[#This Row],[total_time]]&gt;=TableOMP[[#This Row],[Low]], TableOMP[[#This Row],[total_time]]&lt;=TableOMP[[#This Row],[High]]),1,0)</f>
        <v>0</v>
      </c>
    </row>
    <row r="5203" spans="1:19" hidden="1" x14ac:dyDescent="0.25">
      <c r="A5203" t="s">
        <v>16</v>
      </c>
      <c r="B5203">
        <v>10000</v>
      </c>
      <c r="C5203">
        <v>100</v>
      </c>
      <c r="D5203">
        <v>1</v>
      </c>
      <c r="E5203">
        <v>3</v>
      </c>
      <c r="F5203">
        <v>1</v>
      </c>
      <c r="G5203">
        <v>95.973921000000004</v>
      </c>
      <c r="H5203">
        <v>11.132434999999999</v>
      </c>
      <c r="I5203">
        <v>3.6097229999999998</v>
      </c>
      <c r="J5203">
        <v>1.804861</v>
      </c>
      <c r="K5203" t="str">
        <f>MID(M5203,22,1)</f>
        <v>2</v>
      </c>
      <c r="L5203" t="s">
        <v>99</v>
      </c>
      <c r="M5203" t="s">
        <v>100</v>
      </c>
      <c r="N5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203">
        <f>VLOOKUP(TableOMP[[#This Row],[Label]],TableAvg[],2,FALSE)</f>
        <v>98.141300181818167</v>
      </c>
      <c r="P5203">
        <f>VLOOKUP(TableOMP[[#This Row],[Label]],TableAvg[],3,FALSE)</f>
        <v>0.80067476773364998</v>
      </c>
      <c r="Q5203">
        <f>TableOMP[[#This Row],[Avg]]-$U$2*TableOMP[[#This Row],[StdDev]]</f>
        <v>96.53995064635086</v>
      </c>
      <c r="R5203">
        <f>TableOMP[[#This Row],[Avg]]+$U$2*TableOMP[[#This Row],[StdDev]]</f>
        <v>99.742649717285474</v>
      </c>
      <c r="S5203">
        <f>IF(AND(TableOMP[[#This Row],[total_time]]&gt;=TableOMP[[#This Row],[Low]], TableOMP[[#This Row],[total_time]]&lt;=TableOMP[[#This Row],[High]]),1,0)</f>
        <v>0</v>
      </c>
    </row>
    <row r="5204" spans="1:19" hidden="1" x14ac:dyDescent="0.25">
      <c r="A5204" t="s">
        <v>16</v>
      </c>
      <c r="B5204">
        <v>10000</v>
      </c>
      <c r="C5204">
        <v>100</v>
      </c>
      <c r="D5204">
        <v>1</v>
      </c>
      <c r="E5204">
        <v>4</v>
      </c>
      <c r="F5204">
        <v>1</v>
      </c>
      <c r="G5204">
        <v>74.731105999999997</v>
      </c>
      <c r="H5204">
        <v>11.083925000000001</v>
      </c>
      <c r="I5204">
        <v>4.9727399999999999</v>
      </c>
      <c r="J5204">
        <v>1.6575800000000001</v>
      </c>
      <c r="K5204" t="str">
        <f>MID(M5204,22,1)</f>
        <v>2</v>
      </c>
      <c r="L5204" t="s">
        <v>99</v>
      </c>
      <c r="M5204" t="s">
        <v>100</v>
      </c>
      <c r="N5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204">
        <f>VLOOKUP(TableOMP[[#This Row],[Label]],TableAvg[],2,FALSE)</f>
        <v>76.960016909090896</v>
      </c>
      <c r="P5204">
        <f>VLOOKUP(TableOMP[[#This Row],[Label]],TableAvg[],3,FALSE)</f>
        <v>0.95290523912283975</v>
      </c>
      <c r="Q5204">
        <f>TableOMP[[#This Row],[Avg]]-$U$2*TableOMP[[#This Row],[StdDev]]</f>
        <v>75.054206430845213</v>
      </c>
      <c r="R5204">
        <f>TableOMP[[#This Row],[Avg]]+$U$2*TableOMP[[#This Row],[StdDev]]</f>
        <v>78.86582738733658</v>
      </c>
      <c r="S5204">
        <f>IF(AND(TableOMP[[#This Row],[total_time]]&gt;=TableOMP[[#This Row],[Low]], TableOMP[[#This Row],[total_time]]&lt;=TableOMP[[#This Row],[High]]),1,0)</f>
        <v>0</v>
      </c>
    </row>
    <row r="5205" spans="1:19" hidden="1" x14ac:dyDescent="0.25">
      <c r="A5205" t="s">
        <v>15</v>
      </c>
      <c r="B5205">
        <v>10000</v>
      </c>
      <c r="C5205">
        <v>100</v>
      </c>
      <c r="D5205">
        <v>1</v>
      </c>
      <c r="E5205">
        <v>12</v>
      </c>
      <c r="F5205">
        <v>1</v>
      </c>
      <c r="G5205">
        <v>28.471381999999998</v>
      </c>
      <c r="H5205">
        <v>12.640959000000001</v>
      </c>
      <c r="I5205">
        <v>13.154852999999999</v>
      </c>
      <c r="J5205">
        <v>1.1958960000000001</v>
      </c>
      <c r="K5205" t="str">
        <f>MID(M5205,22,1)</f>
        <v>4</v>
      </c>
      <c r="L5205" t="s">
        <v>43</v>
      </c>
      <c r="M5205" t="s">
        <v>44</v>
      </c>
      <c r="N5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205">
        <f>VLOOKUP(TableOMP[[#This Row],[Label]],TableAvg[],2,FALSE)</f>
        <v>27.615154666666665</v>
      </c>
      <c r="P5205">
        <f>VLOOKUP(TableOMP[[#This Row],[Label]],TableAvg[],3,FALSE)</f>
        <v>0.62425106587272639</v>
      </c>
      <c r="Q5205">
        <f>TableOMP[[#This Row],[Avg]]-$U$2*TableOMP[[#This Row],[StdDev]]</f>
        <v>26.366652534921212</v>
      </c>
      <c r="R5205">
        <f>TableOMP[[#This Row],[Avg]]+$U$2*TableOMP[[#This Row],[StdDev]]</f>
        <v>28.863656798412119</v>
      </c>
      <c r="S5205">
        <f>IF(AND(TableOMP[[#This Row],[total_time]]&gt;=TableOMP[[#This Row],[Low]], TableOMP[[#This Row],[total_time]]&lt;=TableOMP[[#This Row],[High]]),1,0)</f>
        <v>1</v>
      </c>
    </row>
    <row r="5206" spans="1:19" hidden="1" x14ac:dyDescent="0.25">
      <c r="A5206" t="s">
        <v>16</v>
      </c>
      <c r="B5206">
        <v>10000</v>
      </c>
      <c r="C5206">
        <v>100</v>
      </c>
      <c r="D5206">
        <v>1</v>
      </c>
      <c r="E5206">
        <v>33</v>
      </c>
      <c r="F5206">
        <v>1</v>
      </c>
      <c r="G5206">
        <v>28.469826000000001</v>
      </c>
      <c r="H5206">
        <v>14.259493000000001</v>
      </c>
      <c r="I5206">
        <v>115.334355</v>
      </c>
      <c r="J5206">
        <v>3.6041989999999999</v>
      </c>
      <c r="K5206" t="str">
        <f>MID(M5206,22,1)</f>
        <v>6</v>
      </c>
      <c r="L5206" t="s">
        <v>187</v>
      </c>
      <c r="M5206" t="s">
        <v>188</v>
      </c>
      <c r="N5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206">
        <f>VLOOKUP(TableOMP[[#This Row],[Label]],TableAvg[],2,FALSE)</f>
        <v>29.511930600000007</v>
      </c>
      <c r="P5206">
        <f>VLOOKUP(TableOMP[[#This Row],[Label]],TableAvg[],3,FALSE)</f>
        <v>0.80286623870934104</v>
      </c>
      <c r="Q5206">
        <f>TableOMP[[#This Row],[Avg]]-$U$2*TableOMP[[#This Row],[StdDev]]</f>
        <v>27.906198122581323</v>
      </c>
      <c r="R5206">
        <f>TableOMP[[#This Row],[Avg]]+$U$2*TableOMP[[#This Row],[StdDev]]</f>
        <v>31.11766307741869</v>
      </c>
      <c r="S5206">
        <f>IF(AND(TableOMP[[#This Row],[total_time]]&gt;=TableOMP[[#This Row],[Low]], TableOMP[[#This Row],[total_time]]&lt;=TableOMP[[#This Row],[High]]),1,0)</f>
        <v>1</v>
      </c>
    </row>
    <row r="5207" spans="1:19" hidden="1" x14ac:dyDescent="0.25">
      <c r="A5207" t="s">
        <v>16</v>
      </c>
      <c r="B5207">
        <v>10000</v>
      </c>
      <c r="C5207">
        <v>100</v>
      </c>
      <c r="D5207">
        <v>1</v>
      </c>
      <c r="E5207">
        <v>7</v>
      </c>
      <c r="F5207">
        <v>1</v>
      </c>
      <c r="G5207">
        <v>47.707830000000001</v>
      </c>
      <c r="H5207">
        <v>11.119399</v>
      </c>
      <c r="I5207">
        <v>8.0469259999999991</v>
      </c>
      <c r="J5207">
        <v>1.341154</v>
      </c>
      <c r="K5207" t="str">
        <f>MID(M5207,22,1)</f>
        <v>2</v>
      </c>
      <c r="L5207" t="s">
        <v>99</v>
      </c>
      <c r="M5207" t="s">
        <v>100</v>
      </c>
      <c r="N5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207">
        <f>VLOOKUP(TableOMP[[#This Row],[Label]],TableAvg[],2,FALSE)</f>
        <v>49.10000481818183</v>
      </c>
      <c r="P5207">
        <f>VLOOKUP(TableOMP[[#This Row],[Label]],TableAvg[],3,FALSE)</f>
        <v>0.6707562864497808</v>
      </c>
      <c r="Q5207">
        <f>TableOMP[[#This Row],[Avg]]-$U$2*TableOMP[[#This Row],[StdDev]]</f>
        <v>47.75849224528227</v>
      </c>
      <c r="R5207">
        <f>TableOMP[[#This Row],[Avg]]+$U$2*TableOMP[[#This Row],[StdDev]]</f>
        <v>50.441517391081391</v>
      </c>
      <c r="S5207">
        <f>IF(AND(TableOMP[[#This Row],[total_time]]&gt;=TableOMP[[#This Row],[Low]], TableOMP[[#This Row],[total_time]]&lt;=TableOMP[[#This Row],[High]]),1,0)</f>
        <v>0</v>
      </c>
    </row>
    <row r="5208" spans="1:19" hidden="1" x14ac:dyDescent="0.25">
      <c r="A5208" t="s">
        <v>16</v>
      </c>
      <c r="B5208">
        <v>10000</v>
      </c>
      <c r="C5208">
        <v>100</v>
      </c>
      <c r="D5208">
        <v>1</v>
      </c>
      <c r="E5208">
        <v>31</v>
      </c>
      <c r="F5208">
        <v>1</v>
      </c>
      <c r="G5208">
        <v>28.468699999999998</v>
      </c>
      <c r="H5208">
        <v>14.737856000000001</v>
      </c>
      <c r="I5208">
        <v>84.531755000000004</v>
      </c>
      <c r="J5208">
        <v>2.8177249999999998</v>
      </c>
      <c r="K5208" t="str">
        <f>MID(M5208,22,1)</f>
        <v>5</v>
      </c>
      <c r="L5208" t="s">
        <v>213</v>
      </c>
      <c r="M5208" t="s">
        <v>214</v>
      </c>
      <c r="N5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208">
        <f>VLOOKUP(TableOMP[[#This Row],[Label]],TableAvg[],2,FALSE)</f>
        <v>27.372491545454547</v>
      </c>
      <c r="P5208">
        <f>VLOOKUP(TableOMP[[#This Row],[Label]],TableAvg[],3,FALSE)</f>
        <v>2.6136659512326177</v>
      </c>
      <c r="Q5208">
        <f>TableOMP[[#This Row],[Avg]]-$U$2*TableOMP[[#This Row],[StdDev]]</f>
        <v>22.145159642989313</v>
      </c>
      <c r="R5208">
        <f>TableOMP[[#This Row],[Avg]]+$U$2*TableOMP[[#This Row],[StdDev]]</f>
        <v>32.599823447919782</v>
      </c>
      <c r="S5208">
        <f>IF(AND(TableOMP[[#This Row],[total_time]]&gt;=TableOMP[[#This Row],[Low]], TableOMP[[#This Row],[total_time]]&lt;=TableOMP[[#This Row],[High]]),1,0)</f>
        <v>1</v>
      </c>
    </row>
    <row r="5209" spans="1:19" hidden="1" x14ac:dyDescent="0.25">
      <c r="A5209" t="s">
        <v>16</v>
      </c>
      <c r="B5209">
        <v>10000</v>
      </c>
      <c r="C5209">
        <v>100</v>
      </c>
      <c r="D5209">
        <v>1</v>
      </c>
      <c r="E5209">
        <v>28</v>
      </c>
      <c r="F5209">
        <v>1</v>
      </c>
      <c r="G5209">
        <v>28.465126999999999</v>
      </c>
      <c r="H5209">
        <v>14.438731000000001</v>
      </c>
      <c r="I5209">
        <v>78.691586000000001</v>
      </c>
      <c r="J5209">
        <v>2.9145029999999998</v>
      </c>
      <c r="K5209" t="str">
        <f>MID(M5209,22,1)</f>
        <v>8</v>
      </c>
      <c r="L5209" t="s">
        <v>125</v>
      </c>
      <c r="M5209" t="s">
        <v>126</v>
      </c>
      <c r="N5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209">
        <f>VLOOKUP(TableOMP[[#This Row],[Label]],TableAvg[],2,FALSE)</f>
        <v>28.303809363636358</v>
      </c>
      <c r="P5209">
        <f>VLOOKUP(TableOMP[[#This Row],[Label]],TableAvg[],3,FALSE)</f>
        <v>0.65267639395396404</v>
      </c>
      <c r="Q5209">
        <f>TableOMP[[#This Row],[Avg]]-$U$2*TableOMP[[#This Row],[StdDev]]</f>
        <v>26.998456575728429</v>
      </c>
      <c r="R5209">
        <f>TableOMP[[#This Row],[Avg]]+$U$2*TableOMP[[#This Row],[StdDev]]</f>
        <v>29.609162151544286</v>
      </c>
      <c r="S5209">
        <f>IF(AND(TableOMP[[#This Row],[total_time]]&gt;=TableOMP[[#This Row],[Low]], TableOMP[[#This Row],[total_time]]&lt;=TableOMP[[#This Row],[High]]),1,0)</f>
        <v>1</v>
      </c>
    </row>
    <row r="5210" spans="1:19" hidden="1" x14ac:dyDescent="0.25">
      <c r="A5210" t="s">
        <v>16</v>
      </c>
      <c r="B5210">
        <v>10000</v>
      </c>
      <c r="C5210">
        <v>100</v>
      </c>
      <c r="D5210">
        <v>1</v>
      </c>
      <c r="E5210">
        <v>44</v>
      </c>
      <c r="F5210">
        <v>1</v>
      </c>
      <c r="G5210">
        <v>28.45345</v>
      </c>
      <c r="H5210">
        <v>17.033308000000002</v>
      </c>
      <c r="I5210">
        <v>191.388597</v>
      </c>
      <c r="J5210">
        <v>4.4508979999999996</v>
      </c>
      <c r="K5210" t="str">
        <f>MID(M5210,22,1)</f>
        <v>6</v>
      </c>
      <c r="L5210" t="s">
        <v>79</v>
      </c>
      <c r="M5210" t="s">
        <v>80</v>
      </c>
      <c r="N5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210">
        <f>VLOOKUP(TableOMP[[#This Row],[Label]],TableAvg[],2,FALSE)</f>
        <v>27.468458600000002</v>
      </c>
      <c r="P5210">
        <f>VLOOKUP(TableOMP[[#This Row],[Label]],TableAvg[],3,FALSE)</f>
        <v>0.88174736809119392</v>
      </c>
      <c r="Q5210">
        <f>TableOMP[[#This Row],[Avg]]-$U$2*TableOMP[[#This Row],[StdDev]]</f>
        <v>25.704963863817614</v>
      </c>
      <c r="R5210">
        <f>TableOMP[[#This Row],[Avg]]+$U$2*TableOMP[[#This Row],[StdDev]]</f>
        <v>29.231953336182389</v>
      </c>
      <c r="S5210">
        <f>IF(AND(TableOMP[[#This Row],[total_time]]&gt;=TableOMP[[#This Row],[Low]], TableOMP[[#This Row],[total_time]]&lt;=TableOMP[[#This Row],[High]]),1,0)</f>
        <v>1</v>
      </c>
    </row>
    <row r="5211" spans="1:19" hidden="1" x14ac:dyDescent="0.25">
      <c r="A5211" t="s">
        <v>16</v>
      </c>
      <c r="B5211">
        <v>10000</v>
      </c>
      <c r="C5211">
        <v>100</v>
      </c>
      <c r="D5211">
        <v>1</v>
      </c>
      <c r="E5211">
        <v>27</v>
      </c>
      <c r="F5211">
        <v>1</v>
      </c>
      <c r="G5211">
        <v>28.453137999999999</v>
      </c>
      <c r="H5211">
        <v>14.491766</v>
      </c>
      <c r="I5211">
        <v>68.683451000000005</v>
      </c>
      <c r="J5211">
        <v>2.6416710000000001</v>
      </c>
      <c r="K5211" t="str">
        <f>MID(M5211,22,1)</f>
        <v>2</v>
      </c>
      <c r="L5211" t="s">
        <v>211</v>
      </c>
      <c r="M5211" t="s">
        <v>212</v>
      </c>
      <c r="N5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11">
        <f>VLOOKUP(TableOMP[[#This Row],[Label]],TableAvg[],2,FALSE)</f>
        <v>28.312944454545448</v>
      </c>
      <c r="P5211">
        <f>VLOOKUP(TableOMP[[#This Row],[Label]],TableAvg[],3,FALSE)</f>
        <v>0.96101509190286927</v>
      </c>
      <c r="Q5211">
        <f>TableOMP[[#This Row],[Avg]]-$U$2*TableOMP[[#This Row],[StdDev]]</f>
        <v>26.39091427073971</v>
      </c>
      <c r="R5211">
        <f>TableOMP[[#This Row],[Avg]]+$U$2*TableOMP[[#This Row],[StdDev]]</f>
        <v>30.234974638351186</v>
      </c>
      <c r="S5211">
        <f>IF(AND(TableOMP[[#This Row],[total_time]]&gt;=TableOMP[[#This Row],[Low]], TableOMP[[#This Row],[total_time]]&lt;=TableOMP[[#This Row],[High]]),1,0)</f>
        <v>1</v>
      </c>
    </row>
    <row r="5212" spans="1:19" hidden="1" x14ac:dyDescent="0.25">
      <c r="A5212" t="s">
        <v>16</v>
      </c>
      <c r="B5212">
        <v>10000</v>
      </c>
      <c r="C5212">
        <v>100</v>
      </c>
      <c r="D5212">
        <v>1</v>
      </c>
      <c r="E5212">
        <v>27</v>
      </c>
      <c r="F5212">
        <v>1</v>
      </c>
      <c r="G5212">
        <v>28.444953000000002</v>
      </c>
      <c r="H5212">
        <v>13.210338</v>
      </c>
      <c r="I5212">
        <v>53.07311</v>
      </c>
      <c r="J5212">
        <v>2.0412729999999999</v>
      </c>
      <c r="K5212" t="str">
        <f>MID(M5212,22,1)</f>
        <v>6</v>
      </c>
      <c r="L5212" t="s">
        <v>187</v>
      </c>
      <c r="M5212" t="s">
        <v>188</v>
      </c>
      <c r="N5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12">
        <f>VLOOKUP(TableOMP[[#This Row],[Label]],TableAvg[],2,FALSE)</f>
        <v>28.312944454545448</v>
      </c>
      <c r="P5212">
        <f>VLOOKUP(TableOMP[[#This Row],[Label]],TableAvg[],3,FALSE)</f>
        <v>0.96101509190286927</v>
      </c>
      <c r="Q5212">
        <f>TableOMP[[#This Row],[Avg]]-$U$2*TableOMP[[#This Row],[StdDev]]</f>
        <v>26.39091427073971</v>
      </c>
      <c r="R5212">
        <f>TableOMP[[#This Row],[Avg]]+$U$2*TableOMP[[#This Row],[StdDev]]</f>
        <v>30.234974638351186</v>
      </c>
      <c r="S5212">
        <f>IF(AND(TableOMP[[#This Row],[total_time]]&gt;=TableOMP[[#This Row],[Low]], TableOMP[[#This Row],[total_time]]&lt;=TableOMP[[#This Row],[High]]),1,0)</f>
        <v>1</v>
      </c>
    </row>
    <row r="5213" spans="1:19" hidden="1" x14ac:dyDescent="0.25">
      <c r="A5213" t="s">
        <v>16</v>
      </c>
      <c r="B5213">
        <v>10000</v>
      </c>
      <c r="C5213">
        <v>100</v>
      </c>
      <c r="D5213">
        <v>1</v>
      </c>
      <c r="E5213">
        <v>27</v>
      </c>
      <c r="F5213">
        <v>1</v>
      </c>
      <c r="G5213">
        <v>28.443631</v>
      </c>
      <c r="H5213">
        <v>14.432017</v>
      </c>
      <c r="I5213">
        <v>68.510776000000007</v>
      </c>
      <c r="J5213">
        <v>2.63503</v>
      </c>
      <c r="K5213" t="str">
        <f>MID(M5213,22,1)</f>
        <v>6</v>
      </c>
      <c r="L5213" t="s">
        <v>79</v>
      </c>
      <c r="M5213" t="s">
        <v>80</v>
      </c>
      <c r="N5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13">
        <f>VLOOKUP(TableOMP[[#This Row],[Label]],TableAvg[],2,FALSE)</f>
        <v>28.312944454545448</v>
      </c>
      <c r="P5213">
        <f>VLOOKUP(TableOMP[[#This Row],[Label]],TableAvg[],3,FALSE)</f>
        <v>0.96101509190286927</v>
      </c>
      <c r="Q5213">
        <f>TableOMP[[#This Row],[Avg]]-$U$2*TableOMP[[#This Row],[StdDev]]</f>
        <v>26.39091427073971</v>
      </c>
      <c r="R5213">
        <f>TableOMP[[#This Row],[Avg]]+$U$2*TableOMP[[#This Row],[StdDev]]</f>
        <v>30.234974638351186</v>
      </c>
      <c r="S5213">
        <f>IF(AND(TableOMP[[#This Row],[total_time]]&gt;=TableOMP[[#This Row],[Low]], TableOMP[[#This Row],[total_time]]&lt;=TableOMP[[#This Row],[High]]),1,0)</f>
        <v>1</v>
      </c>
    </row>
    <row r="5214" spans="1:19" hidden="1" x14ac:dyDescent="0.25">
      <c r="A5214" t="s">
        <v>16</v>
      </c>
      <c r="B5214">
        <v>10000</v>
      </c>
      <c r="C5214">
        <v>100</v>
      </c>
      <c r="D5214">
        <v>1</v>
      </c>
      <c r="E5214">
        <v>32</v>
      </c>
      <c r="F5214">
        <v>1</v>
      </c>
      <c r="G5214">
        <v>28.443304999999999</v>
      </c>
      <c r="H5214">
        <v>14.129782000000001</v>
      </c>
      <c r="I5214">
        <v>81.871607999999995</v>
      </c>
      <c r="J5214">
        <v>2.6410200000000001</v>
      </c>
      <c r="K5214" t="str">
        <f>MID(M5214,22,1)</f>
        <v>5</v>
      </c>
      <c r="L5214" t="s">
        <v>213</v>
      </c>
      <c r="M5214" t="s">
        <v>214</v>
      </c>
      <c r="N5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214">
        <f>VLOOKUP(TableOMP[[#This Row],[Label]],TableAvg[],2,FALSE)</f>
        <v>28.555880818181819</v>
      </c>
      <c r="P5214">
        <f>VLOOKUP(TableOMP[[#This Row],[Label]],TableAvg[],3,FALSE)</f>
        <v>3.120008026697195</v>
      </c>
      <c r="Q5214">
        <f>TableOMP[[#This Row],[Avg]]-$U$2*TableOMP[[#This Row],[StdDev]]</f>
        <v>22.315864764787428</v>
      </c>
      <c r="R5214">
        <f>TableOMP[[#This Row],[Avg]]+$U$2*TableOMP[[#This Row],[StdDev]]</f>
        <v>34.795896871576211</v>
      </c>
      <c r="S5214">
        <f>IF(AND(TableOMP[[#This Row],[total_time]]&gt;=TableOMP[[#This Row],[Low]], TableOMP[[#This Row],[total_time]]&lt;=TableOMP[[#This Row],[High]]),1,0)</f>
        <v>1</v>
      </c>
    </row>
    <row r="5215" spans="1:19" hidden="1" x14ac:dyDescent="0.25">
      <c r="A5215" t="s">
        <v>15</v>
      </c>
      <c r="B5215">
        <v>10000</v>
      </c>
      <c r="C5215">
        <v>100</v>
      </c>
      <c r="D5215">
        <v>1</v>
      </c>
      <c r="E5215">
        <v>19</v>
      </c>
      <c r="F5215">
        <v>1</v>
      </c>
      <c r="G5215">
        <v>28.4314</v>
      </c>
      <c r="H5215">
        <v>12.383304000000001</v>
      </c>
      <c r="I5215">
        <v>26.035222999999998</v>
      </c>
      <c r="J5215">
        <v>1.446401</v>
      </c>
      <c r="K5215" t="str">
        <f>MID(M5215,22,1)</f>
        <v>2</v>
      </c>
      <c r="L5215" t="s">
        <v>127</v>
      </c>
      <c r="M5215" t="s">
        <v>128</v>
      </c>
      <c r="N5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215">
        <f>VLOOKUP(TableOMP[[#This Row],[Label]],TableAvg[],2,FALSE)</f>
        <v>28.395312133333334</v>
      </c>
      <c r="P5215">
        <f>VLOOKUP(TableOMP[[#This Row],[Label]],TableAvg[],3,FALSE)</f>
        <v>0.90368940206578185</v>
      </c>
      <c r="Q5215">
        <f>TableOMP[[#This Row],[Avg]]-$U$2*TableOMP[[#This Row],[StdDev]]</f>
        <v>26.587933329201771</v>
      </c>
      <c r="R5215">
        <f>TableOMP[[#This Row],[Avg]]+$U$2*TableOMP[[#This Row],[StdDev]]</f>
        <v>30.202690937464897</v>
      </c>
      <c r="S5215">
        <f>IF(AND(TableOMP[[#This Row],[total_time]]&gt;=TableOMP[[#This Row],[Low]], TableOMP[[#This Row],[total_time]]&lt;=TableOMP[[#This Row],[High]]),1,0)</f>
        <v>1</v>
      </c>
    </row>
    <row r="5216" spans="1:19" hidden="1" x14ac:dyDescent="0.25">
      <c r="A5216" t="s">
        <v>16</v>
      </c>
      <c r="B5216">
        <v>10000</v>
      </c>
      <c r="C5216">
        <v>100</v>
      </c>
      <c r="D5216">
        <v>1</v>
      </c>
      <c r="E5216">
        <v>24</v>
      </c>
      <c r="F5216">
        <v>1</v>
      </c>
      <c r="G5216">
        <v>28.419115999999999</v>
      </c>
      <c r="H5216">
        <v>13.612875000000001</v>
      </c>
      <c r="I5216">
        <v>55.100729000000001</v>
      </c>
      <c r="J5216">
        <v>2.3956840000000001</v>
      </c>
      <c r="K5216" t="str">
        <f>MID(M5216,22,1)</f>
        <v>5</v>
      </c>
      <c r="L5216" t="s">
        <v>213</v>
      </c>
      <c r="M5216" t="s">
        <v>214</v>
      </c>
      <c r="N5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216">
        <f>VLOOKUP(TableOMP[[#This Row],[Label]],TableAvg[],2,FALSE)</f>
        <v>29.907702363636361</v>
      </c>
      <c r="P5216">
        <f>VLOOKUP(TableOMP[[#This Row],[Label]],TableAvg[],3,FALSE)</f>
        <v>1.4409196911816675</v>
      </c>
      <c r="Q5216">
        <f>TableOMP[[#This Row],[Avg]]-$U$2*TableOMP[[#This Row],[StdDev]]</f>
        <v>27.025862981273026</v>
      </c>
      <c r="R5216">
        <f>TableOMP[[#This Row],[Avg]]+$U$2*TableOMP[[#This Row],[StdDev]]</f>
        <v>32.789541745999699</v>
      </c>
      <c r="S5216">
        <f>IF(AND(TableOMP[[#This Row],[total_time]]&gt;=TableOMP[[#This Row],[Low]], TableOMP[[#This Row],[total_time]]&lt;=TableOMP[[#This Row],[High]]),1,0)</f>
        <v>1</v>
      </c>
    </row>
    <row r="5217" spans="1:19" hidden="1" x14ac:dyDescent="0.25">
      <c r="A5217" t="s">
        <v>15</v>
      </c>
      <c r="B5217">
        <v>10000</v>
      </c>
      <c r="C5217">
        <v>100</v>
      </c>
      <c r="D5217">
        <v>1</v>
      </c>
      <c r="E5217">
        <v>20</v>
      </c>
      <c r="F5217">
        <v>1</v>
      </c>
      <c r="G5217">
        <v>28.407858999999998</v>
      </c>
      <c r="H5217">
        <v>14.347189999999999</v>
      </c>
      <c r="I5217">
        <v>53.000033999999999</v>
      </c>
      <c r="J5217">
        <v>2.7894749999999999</v>
      </c>
      <c r="K5217" t="str">
        <f>MID(M5217,22,1)</f>
        <v>4</v>
      </c>
      <c r="L5217" t="s">
        <v>43</v>
      </c>
      <c r="M5217" t="s">
        <v>44</v>
      </c>
      <c r="N5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217">
        <f>VLOOKUP(TableOMP[[#This Row],[Label]],TableAvg[],2,FALSE)</f>
        <v>27.656564000000003</v>
      </c>
      <c r="P5217">
        <f>VLOOKUP(TableOMP[[#This Row],[Label]],TableAvg[],3,FALSE)</f>
        <v>0.80291047797191695</v>
      </c>
      <c r="Q5217">
        <f>TableOMP[[#This Row],[Avg]]-$U$2*TableOMP[[#This Row],[StdDev]]</f>
        <v>26.050743044056169</v>
      </c>
      <c r="R5217">
        <f>TableOMP[[#This Row],[Avg]]+$U$2*TableOMP[[#This Row],[StdDev]]</f>
        <v>29.262384955943837</v>
      </c>
      <c r="S5217">
        <f>IF(AND(TableOMP[[#This Row],[total_time]]&gt;=TableOMP[[#This Row],[Low]], TableOMP[[#This Row],[total_time]]&lt;=TableOMP[[#This Row],[High]]),1,0)</f>
        <v>1</v>
      </c>
    </row>
    <row r="5218" spans="1:19" hidden="1" x14ac:dyDescent="0.25">
      <c r="A5218" t="s">
        <v>15</v>
      </c>
      <c r="B5218">
        <v>10000</v>
      </c>
      <c r="C5218">
        <v>100</v>
      </c>
      <c r="D5218">
        <v>1</v>
      </c>
      <c r="E5218">
        <v>15</v>
      </c>
      <c r="F5218">
        <v>1</v>
      </c>
      <c r="G5218">
        <v>28.401921999999999</v>
      </c>
      <c r="H5218">
        <v>13.791765</v>
      </c>
      <c r="I5218">
        <v>30.508776000000001</v>
      </c>
      <c r="J5218">
        <v>2.179198</v>
      </c>
      <c r="K5218" t="str">
        <f>MID(M5218,22,1)</f>
        <v>4</v>
      </c>
      <c r="L5218" t="s">
        <v>43</v>
      </c>
      <c r="M5218" t="s">
        <v>44</v>
      </c>
      <c r="N5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218">
        <f>VLOOKUP(TableOMP[[#This Row],[Label]],TableAvg[],2,FALSE)</f>
        <v>27.95793646666667</v>
      </c>
      <c r="P5218">
        <f>VLOOKUP(TableOMP[[#This Row],[Label]],TableAvg[],3,FALSE)</f>
        <v>0.94194740770914576</v>
      </c>
      <c r="Q5218">
        <f>TableOMP[[#This Row],[Avg]]-$U$2*TableOMP[[#This Row],[StdDev]]</f>
        <v>26.074041651248379</v>
      </c>
      <c r="R5218">
        <f>TableOMP[[#This Row],[Avg]]+$U$2*TableOMP[[#This Row],[StdDev]]</f>
        <v>29.841831282084961</v>
      </c>
      <c r="S5218">
        <f>IF(AND(TableOMP[[#This Row],[total_time]]&gt;=TableOMP[[#This Row],[Low]], TableOMP[[#This Row],[total_time]]&lt;=TableOMP[[#This Row],[High]]),1,0)</f>
        <v>1</v>
      </c>
    </row>
    <row r="5219" spans="1:19" hidden="1" x14ac:dyDescent="0.25">
      <c r="A5219" t="s">
        <v>16</v>
      </c>
      <c r="B5219">
        <v>10000</v>
      </c>
      <c r="C5219">
        <v>100</v>
      </c>
      <c r="D5219">
        <v>1</v>
      </c>
      <c r="E5219">
        <v>38</v>
      </c>
      <c r="F5219">
        <v>1</v>
      </c>
      <c r="G5219">
        <v>28.378665000000002</v>
      </c>
      <c r="H5219">
        <v>15.918889999999999</v>
      </c>
      <c r="I5219">
        <v>152.46422100000001</v>
      </c>
      <c r="J5219">
        <v>4.1206550000000002</v>
      </c>
      <c r="K5219" t="str">
        <f>MID(M5219,22,1)</f>
        <v>8</v>
      </c>
      <c r="L5219" t="s">
        <v>125</v>
      </c>
      <c r="M5219" t="s">
        <v>126</v>
      </c>
      <c r="N5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219">
        <f>VLOOKUP(TableOMP[[#This Row],[Label]],TableAvg[],2,FALSE)</f>
        <v>28.403345000000002</v>
      </c>
      <c r="P5219">
        <f>VLOOKUP(TableOMP[[#This Row],[Label]],TableAvg[],3,FALSE)</f>
        <v>0.85679985829152172</v>
      </c>
      <c r="Q5219">
        <f>TableOMP[[#This Row],[Avg]]-$U$2*TableOMP[[#This Row],[StdDev]]</f>
        <v>26.689745283416958</v>
      </c>
      <c r="R5219">
        <f>TableOMP[[#This Row],[Avg]]+$U$2*TableOMP[[#This Row],[StdDev]]</f>
        <v>30.116944716583046</v>
      </c>
      <c r="S5219">
        <f>IF(AND(TableOMP[[#This Row],[total_time]]&gt;=TableOMP[[#This Row],[Low]], TableOMP[[#This Row],[total_time]]&lt;=TableOMP[[#This Row],[High]]),1,0)</f>
        <v>1</v>
      </c>
    </row>
    <row r="5220" spans="1:19" hidden="1" x14ac:dyDescent="0.25">
      <c r="A5220" t="s">
        <v>15</v>
      </c>
      <c r="B5220">
        <v>10000</v>
      </c>
      <c r="C5220">
        <v>100</v>
      </c>
      <c r="D5220">
        <v>1</v>
      </c>
      <c r="E5220">
        <v>18</v>
      </c>
      <c r="F5220">
        <v>1</v>
      </c>
      <c r="G5220">
        <v>28.377282999999998</v>
      </c>
      <c r="H5220">
        <v>12.489197000000001</v>
      </c>
      <c r="I5220">
        <v>30.563469999999999</v>
      </c>
      <c r="J5220">
        <v>1.7978510000000001</v>
      </c>
      <c r="K5220" t="str">
        <f>MID(M5220,22,1)</f>
        <v>5</v>
      </c>
      <c r="L5220" t="s">
        <v>205</v>
      </c>
      <c r="M5220" t="s">
        <v>206</v>
      </c>
      <c r="N5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220">
        <f>VLOOKUP(TableOMP[[#This Row],[Label]],TableAvg[],2,FALSE)</f>
        <v>29.136147199999996</v>
      </c>
      <c r="P5220">
        <f>VLOOKUP(TableOMP[[#This Row],[Label]],TableAvg[],3,FALSE)</f>
        <v>1.0307427110270466</v>
      </c>
      <c r="Q5220">
        <f>TableOMP[[#This Row],[Avg]]-$U$2*TableOMP[[#This Row],[StdDev]]</f>
        <v>27.074661777945902</v>
      </c>
      <c r="R5220">
        <f>TableOMP[[#This Row],[Avg]]+$U$2*TableOMP[[#This Row],[StdDev]]</f>
        <v>31.19763262205409</v>
      </c>
      <c r="S5220">
        <f>IF(AND(TableOMP[[#This Row],[total_time]]&gt;=TableOMP[[#This Row],[Low]], TableOMP[[#This Row],[total_time]]&lt;=TableOMP[[#This Row],[High]]),1,0)</f>
        <v>1</v>
      </c>
    </row>
    <row r="5221" spans="1:19" hidden="1" x14ac:dyDescent="0.25">
      <c r="A5221" t="s">
        <v>16</v>
      </c>
      <c r="B5221">
        <v>10000</v>
      </c>
      <c r="C5221">
        <v>100</v>
      </c>
      <c r="D5221">
        <v>1</v>
      </c>
      <c r="E5221">
        <v>36</v>
      </c>
      <c r="F5221">
        <v>1</v>
      </c>
      <c r="G5221">
        <v>28.364854999999999</v>
      </c>
      <c r="H5221">
        <v>15.575367999999999</v>
      </c>
      <c r="I5221">
        <v>122.677672</v>
      </c>
      <c r="J5221">
        <v>3.5050759999999999</v>
      </c>
      <c r="K5221" t="str">
        <f>MID(M5221,22,1)</f>
        <v>2</v>
      </c>
      <c r="L5221" t="s">
        <v>99</v>
      </c>
      <c r="M5221" t="s">
        <v>100</v>
      </c>
      <c r="N5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221">
        <f>VLOOKUP(TableOMP[[#This Row],[Label]],TableAvg[],2,FALSE)</f>
        <v>28.380642599999998</v>
      </c>
      <c r="P5221">
        <f>VLOOKUP(TableOMP[[#This Row],[Label]],TableAvg[],3,FALSE)</f>
        <v>1.2642774280840272</v>
      </c>
      <c r="Q5221">
        <f>TableOMP[[#This Row],[Avg]]-$U$2*TableOMP[[#This Row],[StdDev]]</f>
        <v>25.852087743831945</v>
      </c>
      <c r="R5221">
        <f>TableOMP[[#This Row],[Avg]]+$U$2*TableOMP[[#This Row],[StdDev]]</f>
        <v>30.909197456168052</v>
      </c>
      <c r="S5221">
        <f>IF(AND(TableOMP[[#This Row],[total_time]]&gt;=TableOMP[[#This Row],[Low]], TableOMP[[#This Row],[total_time]]&lt;=TableOMP[[#This Row],[High]]),1,0)</f>
        <v>1</v>
      </c>
    </row>
    <row r="5222" spans="1:19" hidden="1" x14ac:dyDescent="0.25">
      <c r="A5222" t="s">
        <v>16</v>
      </c>
      <c r="B5222">
        <v>10000</v>
      </c>
      <c r="C5222">
        <v>100</v>
      </c>
      <c r="D5222">
        <v>1</v>
      </c>
      <c r="E5222">
        <v>41</v>
      </c>
      <c r="F5222">
        <v>1</v>
      </c>
      <c r="G5222">
        <v>28.35604</v>
      </c>
      <c r="H5222">
        <v>17.412158000000002</v>
      </c>
      <c r="I5222">
        <v>164.83894100000001</v>
      </c>
      <c r="J5222">
        <v>4.1209740000000004</v>
      </c>
      <c r="K5222" t="str">
        <f>MID(M5222,22,1)</f>
        <v>2</v>
      </c>
      <c r="L5222" t="s">
        <v>99</v>
      </c>
      <c r="M5222" t="s">
        <v>100</v>
      </c>
      <c r="N5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222">
        <f>VLOOKUP(TableOMP[[#This Row],[Label]],TableAvg[],2,FALSE)</f>
        <v>26.769992800000001</v>
      </c>
      <c r="P5222">
        <f>VLOOKUP(TableOMP[[#This Row],[Label]],TableAvg[],3,FALSE)</f>
        <v>0.87280788743141835</v>
      </c>
      <c r="Q5222">
        <f>TableOMP[[#This Row],[Avg]]-$U$2*TableOMP[[#This Row],[StdDev]]</f>
        <v>25.024377025137163</v>
      </c>
      <c r="R5222">
        <f>TableOMP[[#This Row],[Avg]]+$U$2*TableOMP[[#This Row],[StdDev]]</f>
        <v>28.515608574862839</v>
      </c>
      <c r="S5222">
        <f>IF(AND(TableOMP[[#This Row],[total_time]]&gt;=TableOMP[[#This Row],[Low]], TableOMP[[#This Row],[total_time]]&lt;=TableOMP[[#This Row],[High]]),1,0)</f>
        <v>1</v>
      </c>
    </row>
    <row r="5223" spans="1:19" hidden="1" x14ac:dyDescent="0.25">
      <c r="A5223" t="s">
        <v>16</v>
      </c>
      <c r="B5223">
        <v>10000</v>
      </c>
      <c r="C5223">
        <v>100</v>
      </c>
      <c r="D5223">
        <v>1</v>
      </c>
      <c r="E5223">
        <v>48</v>
      </c>
      <c r="F5223">
        <v>1</v>
      </c>
      <c r="G5223">
        <v>28.351741000000001</v>
      </c>
      <c r="H5223">
        <v>17.450970000000002</v>
      </c>
      <c r="I5223">
        <v>145.124889</v>
      </c>
      <c r="J5223">
        <v>3.087764</v>
      </c>
      <c r="K5223" t="str">
        <f>MID(M5223,22,1)</f>
        <v>2</v>
      </c>
      <c r="L5223" t="s">
        <v>99</v>
      </c>
      <c r="M5223" t="s">
        <v>100</v>
      </c>
      <c r="N5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223">
        <f>VLOOKUP(TableOMP[[#This Row],[Label]],TableAvg[],2,FALSE)</f>
        <v>27.573229200000004</v>
      </c>
      <c r="P5223">
        <f>VLOOKUP(TableOMP[[#This Row],[Label]],TableAvg[],3,FALSE)</f>
        <v>0.70170602617678546</v>
      </c>
      <c r="Q5223">
        <f>TableOMP[[#This Row],[Avg]]-$U$2*TableOMP[[#This Row],[StdDev]]</f>
        <v>26.169817147646434</v>
      </c>
      <c r="R5223">
        <f>TableOMP[[#This Row],[Avg]]+$U$2*TableOMP[[#This Row],[StdDev]]</f>
        <v>28.976641252353573</v>
      </c>
      <c r="S5223">
        <f>IF(AND(TableOMP[[#This Row],[total_time]]&gt;=TableOMP[[#This Row],[Low]], TableOMP[[#This Row],[total_time]]&lt;=TableOMP[[#This Row],[High]]),1,0)</f>
        <v>1</v>
      </c>
    </row>
    <row r="5224" spans="1:19" hidden="1" x14ac:dyDescent="0.25">
      <c r="A5224" t="s">
        <v>15</v>
      </c>
      <c r="B5224">
        <v>10000</v>
      </c>
      <c r="C5224">
        <v>100</v>
      </c>
      <c r="D5224">
        <v>1</v>
      </c>
      <c r="E5224">
        <v>12</v>
      </c>
      <c r="F5224">
        <v>1</v>
      </c>
      <c r="G5224">
        <v>28.346131</v>
      </c>
      <c r="H5224">
        <v>12.582661999999999</v>
      </c>
      <c r="I5224">
        <v>14.006384000000001</v>
      </c>
      <c r="J5224">
        <v>1.2733080000000001</v>
      </c>
      <c r="K5224" t="str">
        <f>MID(M5224,22,1)</f>
        <v>5</v>
      </c>
      <c r="L5224" t="s">
        <v>205</v>
      </c>
      <c r="M5224" t="s">
        <v>206</v>
      </c>
      <c r="N5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224">
        <f>VLOOKUP(TableOMP[[#This Row],[Label]],TableAvg[],2,FALSE)</f>
        <v>27.615154666666665</v>
      </c>
      <c r="P5224">
        <f>VLOOKUP(TableOMP[[#This Row],[Label]],TableAvg[],3,FALSE)</f>
        <v>0.62425106587272639</v>
      </c>
      <c r="Q5224">
        <f>TableOMP[[#This Row],[Avg]]-$U$2*TableOMP[[#This Row],[StdDev]]</f>
        <v>26.366652534921212</v>
      </c>
      <c r="R5224">
        <f>TableOMP[[#This Row],[Avg]]+$U$2*TableOMP[[#This Row],[StdDev]]</f>
        <v>28.863656798412119</v>
      </c>
      <c r="S5224">
        <f>IF(AND(TableOMP[[#This Row],[total_time]]&gt;=TableOMP[[#This Row],[Low]], TableOMP[[#This Row],[total_time]]&lt;=TableOMP[[#This Row],[High]]),1,0)</f>
        <v>1</v>
      </c>
    </row>
    <row r="5225" spans="1:19" hidden="1" x14ac:dyDescent="0.25">
      <c r="A5225" t="s">
        <v>15</v>
      </c>
      <c r="B5225">
        <v>10000</v>
      </c>
      <c r="C5225">
        <v>100</v>
      </c>
      <c r="D5225">
        <v>1</v>
      </c>
      <c r="E5225">
        <v>11</v>
      </c>
      <c r="F5225">
        <v>1</v>
      </c>
      <c r="G5225">
        <v>28.333839999999999</v>
      </c>
      <c r="H5225">
        <v>11.272511</v>
      </c>
      <c r="I5225">
        <v>12.411153000000001</v>
      </c>
      <c r="J5225">
        <v>1.241115</v>
      </c>
      <c r="K5225" t="str">
        <f>MID(M5225,22,1)</f>
        <v>5</v>
      </c>
      <c r="L5225" t="s">
        <v>205</v>
      </c>
      <c r="M5225" t="s">
        <v>206</v>
      </c>
      <c r="N5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225">
        <f>VLOOKUP(TableOMP[[#This Row],[Label]],TableAvg[],2,FALSE)</f>
        <v>28.982091466666663</v>
      </c>
      <c r="P5225">
        <f>VLOOKUP(TableOMP[[#This Row],[Label]],TableAvg[],3,FALSE)</f>
        <v>0.63499078867073755</v>
      </c>
      <c r="Q5225">
        <f>TableOMP[[#This Row],[Avg]]-$U$2*TableOMP[[#This Row],[StdDev]]</f>
        <v>27.712109889325188</v>
      </c>
      <c r="R5225">
        <f>TableOMP[[#This Row],[Avg]]+$U$2*TableOMP[[#This Row],[StdDev]]</f>
        <v>30.252073044008139</v>
      </c>
      <c r="S5225">
        <f>IF(AND(TableOMP[[#This Row],[total_time]]&gt;=TableOMP[[#This Row],[Low]], TableOMP[[#This Row],[total_time]]&lt;=TableOMP[[#This Row],[High]]),1,0)</f>
        <v>1</v>
      </c>
    </row>
    <row r="5226" spans="1:19" hidden="1" x14ac:dyDescent="0.25">
      <c r="A5226" t="s">
        <v>15</v>
      </c>
      <c r="B5226">
        <v>10000</v>
      </c>
      <c r="C5226">
        <v>100</v>
      </c>
      <c r="D5226">
        <v>1</v>
      </c>
      <c r="E5226">
        <v>19</v>
      </c>
      <c r="F5226">
        <v>1</v>
      </c>
      <c r="G5226">
        <v>28.320958000000001</v>
      </c>
      <c r="H5226">
        <v>12.892030999999999</v>
      </c>
      <c r="I5226">
        <v>41.984039000000003</v>
      </c>
      <c r="J5226">
        <v>2.3324470000000002</v>
      </c>
      <c r="K5226" t="str">
        <f>MID(M5226,22,1)</f>
        <v>4</v>
      </c>
      <c r="L5226" t="s">
        <v>43</v>
      </c>
      <c r="M5226" t="s">
        <v>44</v>
      </c>
      <c r="N5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226">
        <f>VLOOKUP(TableOMP[[#This Row],[Label]],TableAvg[],2,FALSE)</f>
        <v>28.395312133333334</v>
      </c>
      <c r="P5226">
        <f>VLOOKUP(TableOMP[[#This Row],[Label]],TableAvg[],3,FALSE)</f>
        <v>0.90368940206578185</v>
      </c>
      <c r="Q5226">
        <f>TableOMP[[#This Row],[Avg]]-$U$2*TableOMP[[#This Row],[StdDev]]</f>
        <v>26.587933329201771</v>
      </c>
      <c r="R5226">
        <f>TableOMP[[#This Row],[Avg]]+$U$2*TableOMP[[#This Row],[StdDev]]</f>
        <v>30.202690937464897</v>
      </c>
      <c r="S5226">
        <f>IF(AND(TableOMP[[#This Row],[total_time]]&gt;=TableOMP[[#This Row],[Low]], TableOMP[[#This Row],[total_time]]&lt;=TableOMP[[#This Row],[High]]),1,0)</f>
        <v>1</v>
      </c>
    </row>
    <row r="5227" spans="1:19" hidden="1" x14ac:dyDescent="0.25">
      <c r="A5227" t="s">
        <v>16</v>
      </c>
      <c r="B5227">
        <v>10000</v>
      </c>
      <c r="C5227">
        <v>100</v>
      </c>
      <c r="D5227">
        <v>1</v>
      </c>
      <c r="E5227">
        <v>28</v>
      </c>
      <c r="F5227">
        <v>1</v>
      </c>
      <c r="G5227">
        <v>28.291846</v>
      </c>
      <c r="H5227">
        <v>14.353888</v>
      </c>
      <c r="I5227">
        <v>78.596934000000005</v>
      </c>
      <c r="J5227">
        <v>2.9109980000000002</v>
      </c>
      <c r="K5227" t="str">
        <f>MID(M5227,22,1)</f>
        <v>2</v>
      </c>
      <c r="L5227" t="s">
        <v>99</v>
      </c>
      <c r="M5227" t="s">
        <v>100</v>
      </c>
      <c r="N5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227">
        <f>VLOOKUP(TableOMP[[#This Row],[Label]],TableAvg[],2,FALSE)</f>
        <v>28.303809363636358</v>
      </c>
      <c r="P5227">
        <f>VLOOKUP(TableOMP[[#This Row],[Label]],TableAvg[],3,FALSE)</f>
        <v>0.65267639395396404</v>
      </c>
      <c r="Q5227">
        <f>TableOMP[[#This Row],[Avg]]-$U$2*TableOMP[[#This Row],[StdDev]]</f>
        <v>26.998456575728429</v>
      </c>
      <c r="R5227">
        <f>TableOMP[[#This Row],[Avg]]+$U$2*TableOMP[[#This Row],[StdDev]]</f>
        <v>29.609162151544286</v>
      </c>
      <c r="S5227">
        <f>IF(AND(TableOMP[[#This Row],[total_time]]&gt;=TableOMP[[#This Row],[Low]], TableOMP[[#This Row],[total_time]]&lt;=TableOMP[[#This Row],[High]]),1,0)</f>
        <v>1</v>
      </c>
    </row>
    <row r="5228" spans="1:19" hidden="1" x14ac:dyDescent="0.25">
      <c r="A5228" t="s">
        <v>15</v>
      </c>
      <c r="B5228">
        <v>10000</v>
      </c>
      <c r="C5228">
        <v>100</v>
      </c>
      <c r="D5228">
        <v>1</v>
      </c>
      <c r="E5228">
        <v>13</v>
      </c>
      <c r="F5228">
        <v>1</v>
      </c>
      <c r="G5228">
        <v>28.287192000000001</v>
      </c>
      <c r="H5228">
        <v>13.454447999999999</v>
      </c>
      <c r="I5228">
        <v>28.689767</v>
      </c>
      <c r="J5228">
        <v>2.3908140000000002</v>
      </c>
      <c r="K5228" t="str">
        <f>MID(M5228,22,1)</f>
        <v>4</v>
      </c>
      <c r="L5228" t="s">
        <v>135</v>
      </c>
      <c r="M5228" t="s">
        <v>136</v>
      </c>
      <c r="N5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228">
        <f>VLOOKUP(TableOMP[[#This Row],[Label]],TableAvg[],2,FALSE)</f>
        <v>27.233559333333339</v>
      </c>
      <c r="P5228">
        <f>VLOOKUP(TableOMP[[#This Row],[Label]],TableAvg[],3,FALSE)</f>
        <v>0.82321700438141132</v>
      </c>
      <c r="Q5228">
        <f>TableOMP[[#This Row],[Avg]]-$U$2*TableOMP[[#This Row],[StdDev]]</f>
        <v>25.587125324570515</v>
      </c>
      <c r="R5228">
        <f>TableOMP[[#This Row],[Avg]]+$U$2*TableOMP[[#This Row],[StdDev]]</f>
        <v>28.879993342096164</v>
      </c>
      <c r="S5228">
        <f>IF(AND(TableOMP[[#This Row],[total_time]]&gt;=TableOMP[[#This Row],[Low]], TableOMP[[#This Row],[total_time]]&lt;=TableOMP[[#This Row],[High]]),1,0)</f>
        <v>1</v>
      </c>
    </row>
    <row r="5229" spans="1:19" hidden="1" x14ac:dyDescent="0.25">
      <c r="A5229" t="s">
        <v>16</v>
      </c>
      <c r="B5229">
        <v>10000</v>
      </c>
      <c r="C5229">
        <v>100</v>
      </c>
      <c r="D5229">
        <v>1</v>
      </c>
      <c r="E5229">
        <v>44</v>
      </c>
      <c r="F5229">
        <v>1</v>
      </c>
      <c r="G5229">
        <v>28.278659999999999</v>
      </c>
      <c r="H5229">
        <v>16.813167</v>
      </c>
      <c r="I5229">
        <v>172.50601900000001</v>
      </c>
      <c r="J5229">
        <v>4.011768</v>
      </c>
      <c r="K5229" t="str">
        <f>MID(M5229,22,1)</f>
        <v>2</v>
      </c>
      <c r="L5229" t="s">
        <v>99</v>
      </c>
      <c r="M5229" t="s">
        <v>100</v>
      </c>
      <c r="N5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229">
        <f>VLOOKUP(TableOMP[[#This Row],[Label]],TableAvg[],2,FALSE)</f>
        <v>27.468458600000002</v>
      </c>
      <c r="P5229">
        <f>VLOOKUP(TableOMP[[#This Row],[Label]],TableAvg[],3,FALSE)</f>
        <v>0.88174736809119392</v>
      </c>
      <c r="Q5229">
        <f>TableOMP[[#This Row],[Avg]]-$U$2*TableOMP[[#This Row],[StdDev]]</f>
        <v>25.704963863817614</v>
      </c>
      <c r="R5229">
        <f>TableOMP[[#This Row],[Avg]]+$U$2*TableOMP[[#This Row],[StdDev]]</f>
        <v>29.231953336182389</v>
      </c>
      <c r="S5229">
        <f>IF(AND(TableOMP[[#This Row],[total_time]]&gt;=TableOMP[[#This Row],[Low]], TableOMP[[#This Row],[total_time]]&lt;=TableOMP[[#This Row],[High]]),1,0)</f>
        <v>1</v>
      </c>
    </row>
    <row r="5230" spans="1:19" hidden="1" x14ac:dyDescent="0.25">
      <c r="A5230" t="s">
        <v>16</v>
      </c>
      <c r="B5230">
        <v>10000</v>
      </c>
      <c r="C5230">
        <v>100</v>
      </c>
      <c r="D5230">
        <v>1</v>
      </c>
      <c r="E5230">
        <v>24</v>
      </c>
      <c r="F5230">
        <v>1</v>
      </c>
      <c r="G5230">
        <v>28.278638999999998</v>
      </c>
      <c r="H5230">
        <v>12.400145</v>
      </c>
      <c r="I5230">
        <v>53.008234000000002</v>
      </c>
      <c r="J5230">
        <v>2.3047059999999999</v>
      </c>
      <c r="K5230" t="str">
        <f>MID(M5230,22,1)</f>
        <v>6</v>
      </c>
      <c r="L5230" t="s">
        <v>187</v>
      </c>
      <c r="M5230" t="s">
        <v>188</v>
      </c>
      <c r="N5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230">
        <f>VLOOKUP(TableOMP[[#This Row],[Label]],TableAvg[],2,FALSE)</f>
        <v>29.907702363636361</v>
      </c>
      <c r="P5230">
        <f>VLOOKUP(TableOMP[[#This Row],[Label]],TableAvg[],3,FALSE)</f>
        <v>1.4409196911816675</v>
      </c>
      <c r="Q5230">
        <f>TableOMP[[#This Row],[Avg]]-$U$2*TableOMP[[#This Row],[StdDev]]</f>
        <v>27.025862981273026</v>
      </c>
      <c r="R5230">
        <f>TableOMP[[#This Row],[Avg]]+$U$2*TableOMP[[#This Row],[StdDev]]</f>
        <v>32.789541745999699</v>
      </c>
      <c r="S5230">
        <f>IF(AND(TableOMP[[#This Row],[total_time]]&gt;=TableOMP[[#This Row],[Low]], TableOMP[[#This Row],[total_time]]&lt;=TableOMP[[#This Row],[High]]),1,0)</f>
        <v>1</v>
      </c>
    </row>
    <row r="5231" spans="1:19" hidden="1" x14ac:dyDescent="0.25">
      <c r="A5231" t="s">
        <v>16</v>
      </c>
      <c r="B5231">
        <v>10000</v>
      </c>
      <c r="C5231">
        <v>100</v>
      </c>
      <c r="D5231">
        <v>1</v>
      </c>
      <c r="E5231">
        <v>29</v>
      </c>
      <c r="F5231">
        <v>1</v>
      </c>
      <c r="G5231">
        <v>28.262557000000001</v>
      </c>
      <c r="H5231">
        <v>14.764766</v>
      </c>
      <c r="I5231">
        <v>104.700395</v>
      </c>
      <c r="J5231">
        <v>3.7393000000000001</v>
      </c>
      <c r="K5231" t="str">
        <f>MID(M5231,22,1)</f>
        <v>2</v>
      </c>
      <c r="L5231" t="s">
        <v>211</v>
      </c>
      <c r="M5231" t="s">
        <v>212</v>
      </c>
      <c r="N5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231">
        <f>VLOOKUP(TableOMP[[#This Row],[Label]],TableAvg[],2,FALSE)</f>
        <v>27.530865545454546</v>
      </c>
      <c r="P5231">
        <f>VLOOKUP(TableOMP[[#This Row],[Label]],TableAvg[],3,FALSE)</f>
        <v>0.80907990139496022</v>
      </c>
      <c r="Q5231">
        <f>TableOMP[[#This Row],[Avg]]-$U$2*TableOMP[[#This Row],[StdDev]]</f>
        <v>25.912705742664624</v>
      </c>
      <c r="R5231">
        <f>TableOMP[[#This Row],[Avg]]+$U$2*TableOMP[[#This Row],[StdDev]]</f>
        <v>29.149025348244468</v>
      </c>
      <c r="S5231">
        <f>IF(AND(TableOMP[[#This Row],[total_time]]&gt;=TableOMP[[#This Row],[Low]], TableOMP[[#This Row],[total_time]]&lt;=TableOMP[[#This Row],[High]]),1,0)</f>
        <v>1</v>
      </c>
    </row>
    <row r="5232" spans="1:19" hidden="1" x14ac:dyDescent="0.25">
      <c r="A5232" t="s">
        <v>16</v>
      </c>
      <c r="B5232">
        <v>10000</v>
      </c>
      <c r="C5232">
        <v>100</v>
      </c>
      <c r="D5232">
        <v>1</v>
      </c>
      <c r="E5232">
        <v>28</v>
      </c>
      <c r="F5232">
        <v>1</v>
      </c>
      <c r="G5232">
        <v>28.262505999999998</v>
      </c>
      <c r="H5232">
        <v>14.159580999999999</v>
      </c>
      <c r="I5232">
        <v>66.889651000000001</v>
      </c>
      <c r="J5232">
        <v>2.4773939999999999</v>
      </c>
      <c r="K5232" t="str">
        <f>MID(M5232,22,1)</f>
        <v>5</v>
      </c>
      <c r="L5232" t="s">
        <v>213</v>
      </c>
      <c r="M5232" t="s">
        <v>214</v>
      </c>
      <c r="N5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232">
        <f>VLOOKUP(TableOMP[[#This Row],[Label]],TableAvg[],2,FALSE)</f>
        <v>28.303809363636358</v>
      </c>
      <c r="P5232">
        <f>VLOOKUP(TableOMP[[#This Row],[Label]],TableAvg[],3,FALSE)</f>
        <v>0.65267639395396404</v>
      </c>
      <c r="Q5232">
        <f>TableOMP[[#This Row],[Avg]]-$U$2*TableOMP[[#This Row],[StdDev]]</f>
        <v>26.998456575728429</v>
      </c>
      <c r="R5232">
        <f>TableOMP[[#This Row],[Avg]]+$U$2*TableOMP[[#This Row],[StdDev]]</f>
        <v>29.609162151544286</v>
      </c>
      <c r="S5232">
        <f>IF(AND(TableOMP[[#This Row],[total_time]]&gt;=TableOMP[[#This Row],[Low]], TableOMP[[#This Row],[total_time]]&lt;=TableOMP[[#This Row],[High]]),1,0)</f>
        <v>1</v>
      </c>
    </row>
    <row r="5233" spans="1:19" hidden="1" x14ac:dyDescent="0.25">
      <c r="A5233" t="s">
        <v>16</v>
      </c>
      <c r="B5233">
        <v>10000</v>
      </c>
      <c r="C5233">
        <v>100</v>
      </c>
      <c r="D5233">
        <v>1</v>
      </c>
      <c r="E5233">
        <v>48</v>
      </c>
      <c r="F5233">
        <v>1</v>
      </c>
      <c r="G5233">
        <v>28.246765</v>
      </c>
      <c r="H5233">
        <v>16.415239</v>
      </c>
      <c r="I5233">
        <v>138.35379499999999</v>
      </c>
      <c r="J5233">
        <v>2.9436979999999999</v>
      </c>
      <c r="K5233" t="str">
        <f>MID(M5233,22,1)</f>
        <v>2</v>
      </c>
      <c r="L5233" t="s">
        <v>129</v>
      </c>
      <c r="M5233" t="s">
        <v>130</v>
      </c>
      <c r="N5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233">
        <f>VLOOKUP(TableOMP[[#This Row],[Label]],TableAvg[],2,FALSE)</f>
        <v>27.573229200000004</v>
      </c>
      <c r="P5233">
        <f>VLOOKUP(TableOMP[[#This Row],[Label]],TableAvg[],3,FALSE)</f>
        <v>0.70170602617678546</v>
      </c>
      <c r="Q5233">
        <f>TableOMP[[#This Row],[Avg]]-$U$2*TableOMP[[#This Row],[StdDev]]</f>
        <v>26.169817147646434</v>
      </c>
      <c r="R5233">
        <f>TableOMP[[#This Row],[Avg]]+$U$2*TableOMP[[#This Row],[StdDev]]</f>
        <v>28.976641252353573</v>
      </c>
      <c r="S5233">
        <f>IF(AND(TableOMP[[#This Row],[total_time]]&gt;=TableOMP[[#This Row],[Low]], TableOMP[[#This Row],[total_time]]&lt;=TableOMP[[#This Row],[High]]),1,0)</f>
        <v>1</v>
      </c>
    </row>
    <row r="5234" spans="1:19" hidden="1" x14ac:dyDescent="0.25">
      <c r="A5234" t="s">
        <v>16</v>
      </c>
      <c r="B5234">
        <v>10000</v>
      </c>
      <c r="C5234">
        <v>100</v>
      </c>
      <c r="D5234">
        <v>1</v>
      </c>
      <c r="E5234">
        <v>31</v>
      </c>
      <c r="F5234">
        <v>1</v>
      </c>
      <c r="G5234">
        <v>28.244764</v>
      </c>
      <c r="H5234">
        <v>15.839328999999999</v>
      </c>
      <c r="I5234">
        <v>124.924633</v>
      </c>
      <c r="J5234">
        <v>4.1641539999999999</v>
      </c>
      <c r="K5234" t="str">
        <f>MID(M5234,22,1)</f>
        <v>6</v>
      </c>
      <c r="L5234" t="s">
        <v>79</v>
      </c>
      <c r="M5234" t="s">
        <v>80</v>
      </c>
      <c r="N5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234">
        <f>VLOOKUP(TableOMP[[#This Row],[Label]],TableAvg[],2,FALSE)</f>
        <v>27.372491545454547</v>
      </c>
      <c r="P5234">
        <f>VLOOKUP(TableOMP[[#This Row],[Label]],TableAvg[],3,FALSE)</f>
        <v>2.6136659512326177</v>
      </c>
      <c r="Q5234">
        <f>TableOMP[[#This Row],[Avg]]-$U$2*TableOMP[[#This Row],[StdDev]]</f>
        <v>22.145159642989313</v>
      </c>
      <c r="R5234">
        <f>TableOMP[[#This Row],[Avg]]+$U$2*TableOMP[[#This Row],[StdDev]]</f>
        <v>32.599823447919782</v>
      </c>
      <c r="S5234">
        <f>IF(AND(TableOMP[[#This Row],[total_time]]&gt;=TableOMP[[#This Row],[Low]], TableOMP[[#This Row],[total_time]]&lt;=TableOMP[[#This Row],[High]]),1,0)</f>
        <v>1</v>
      </c>
    </row>
    <row r="5235" spans="1:19" hidden="1" x14ac:dyDescent="0.25">
      <c r="A5235" t="s">
        <v>15</v>
      </c>
      <c r="B5235">
        <v>10000</v>
      </c>
      <c r="C5235">
        <v>100</v>
      </c>
      <c r="D5235">
        <v>1</v>
      </c>
      <c r="E5235">
        <v>13</v>
      </c>
      <c r="F5235">
        <v>1</v>
      </c>
      <c r="G5235">
        <v>28.231558</v>
      </c>
      <c r="H5235">
        <v>13.581616</v>
      </c>
      <c r="I5235">
        <v>21.565353000000002</v>
      </c>
      <c r="J5235">
        <v>1.797113</v>
      </c>
      <c r="K5235" t="str">
        <f>MID(M5235,22,1)</f>
        <v>4</v>
      </c>
      <c r="L5235" t="s">
        <v>43</v>
      </c>
      <c r="M5235" t="s">
        <v>44</v>
      </c>
      <c r="N5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235">
        <f>VLOOKUP(TableOMP[[#This Row],[Label]],TableAvg[],2,FALSE)</f>
        <v>27.233559333333339</v>
      </c>
      <c r="P5235">
        <f>VLOOKUP(TableOMP[[#This Row],[Label]],TableAvg[],3,FALSE)</f>
        <v>0.82321700438141132</v>
      </c>
      <c r="Q5235">
        <f>TableOMP[[#This Row],[Avg]]-$U$2*TableOMP[[#This Row],[StdDev]]</f>
        <v>25.587125324570515</v>
      </c>
      <c r="R5235">
        <f>TableOMP[[#This Row],[Avg]]+$U$2*TableOMP[[#This Row],[StdDev]]</f>
        <v>28.879993342096164</v>
      </c>
      <c r="S5235">
        <f>IF(AND(TableOMP[[#This Row],[total_time]]&gt;=TableOMP[[#This Row],[Low]], TableOMP[[#This Row],[total_time]]&lt;=TableOMP[[#This Row],[High]]),1,0)</f>
        <v>1</v>
      </c>
    </row>
    <row r="5236" spans="1:19" hidden="1" x14ac:dyDescent="0.25">
      <c r="A5236" t="s">
        <v>15</v>
      </c>
      <c r="B5236">
        <v>10000</v>
      </c>
      <c r="C5236">
        <v>100</v>
      </c>
      <c r="D5236">
        <v>1</v>
      </c>
      <c r="E5236">
        <v>11</v>
      </c>
      <c r="F5236">
        <v>1</v>
      </c>
      <c r="G5236">
        <v>28.231189000000001</v>
      </c>
      <c r="H5236">
        <v>11.15401</v>
      </c>
      <c r="I5236">
        <v>10.963714</v>
      </c>
      <c r="J5236">
        <v>1.096371</v>
      </c>
      <c r="K5236" t="str">
        <f>MID(M5236,22,1)</f>
        <v>1</v>
      </c>
      <c r="L5236" t="s">
        <v>221</v>
      </c>
      <c r="M5236" t="s">
        <v>222</v>
      </c>
      <c r="N5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236">
        <f>VLOOKUP(TableOMP[[#This Row],[Label]],TableAvg[],2,FALSE)</f>
        <v>28.982091466666663</v>
      </c>
      <c r="P5236">
        <f>VLOOKUP(TableOMP[[#This Row],[Label]],TableAvg[],3,FALSE)</f>
        <v>0.63499078867073755</v>
      </c>
      <c r="Q5236">
        <f>TableOMP[[#This Row],[Avg]]-$U$2*TableOMP[[#This Row],[StdDev]]</f>
        <v>27.712109889325188</v>
      </c>
      <c r="R5236">
        <f>TableOMP[[#This Row],[Avg]]+$U$2*TableOMP[[#This Row],[StdDev]]</f>
        <v>30.252073044008139</v>
      </c>
      <c r="S5236">
        <f>IF(AND(TableOMP[[#This Row],[total_time]]&gt;=TableOMP[[#This Row],[Low]], TableOMP[[#This Row],[total_time]]&lt;=TableOMP[[#This Row],[High]]),1,0)</f>
        <v>1</v>
      </c>
    </row>
    <row r="5237" spans="1:19" hidden="1" x14ac:dyDescent="0.25">
      <c r="A5237" t="s">
        <v>16</v>
      </c>
      <c r="B5237">
        <v>10000</v>
      </c>
      <c r="C5237">
        <v>100</v>
      </c>
      <c r="D5237">
        <v>1</v>
      </c>
      <c r="E5237">
        <v>31</v>
      </c>
      <c r="F5237">
        <v>1</v>
      </c>
      <c r="G5237">
        <v>28.223931</v>
      </c>
      <c r="H5237">
        <v>14.450855000000001</v>
      </c>
      <c r="I5237">
        <v>116.692055</v>
      </c>
      <c r="J5237">
        <v>3.8897349999999999</v>
      </c>
      <c r="K5237" t="str">
        <f>MID(M5237,22,1)</f>
        <v>6</v>
      </c>
      <c r="L5237" t="s">
        <v>187</v>
      </c>
      <c r="M5237" t="s">
        <v>188</v>
      </c>
      <c r="N5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237">
        <f>VLOOKUP(TableOMP[[#This Row],[Label]],TableAvg[],2,FALSE)</f>
        <v>27.372491545454547</v>
      </c>
      <c r="P5237">
        <f>VLOOKUP(TableOMP[[#This Row],[Label]],TableAvg[],3,FALSE)</f>
        <v>2.6136659512326177</v>
      </c>
      <c r="Q5237">
        <f>TableOMP[[#This Row],[Avg]]-$U$2*TableOMP[[#This Row],[StdDev]]</f>
        <v>22.145159642989313</v>
      </c>
      <c r="R5237">
        <f>TableOMP[[#This Row],[Avg]]+$U$2*TableOMP[[#This Row],[StdDev]]</f>
        <v>32.599823447919782</v>
      </c>
      <c r="S5237">
        <f>IF(AND(TableOMP[[#This Row],[total_time]]&gt;=TableOMP[[#This Row],[Low]], TableOMP[[#This Row],[total_time]]&lt;=TableOMP[[#This Row],[High]]),1,0)</f>
        <v>1</v>
      </c>
    </row>
    <row r="5238" spans="1:19" hidden="1" x14ac:dyDescent="0.25">
      <c r="A5238" t="s">
        <v>16</v>
      </c>
      <c r="B5238">
        <v>10000</v>
      </c>
      <c r="C5238">
        <v>100</v>
      </c>
      <c r="D5238">
        <v>1</v>
      </c>
      <c r="E5238">
        <v>38</v>
      </c>
      <c r="F5238">
        <v>1</v>
      </c>
      <c r="G5238">
        <v>28.204540999999999</v>
      </c>
      <c r="H5238">
        <v>15.697098</v>
      </c>
      <c r="I5238">
        <v>140.42738900000001</v>
      </c>
      <c r="J5238">
        <v>3.7953350000000001</v>
      </c>
      <c r="K5238" t="str">
        <f>MID(M5238,22,1)</f>
        <v>6</v>
      </c>
      <c r="L5238" t="s">
        <v>79</v>
      </c>
      <c r="M5238" t="s">
        <v>80</v>
      </c>
      <c r="N5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238">
        <f>VLOOKUP(TableOMP[[#This Row],[Label]],TableAvg[],2,FALSE)</f>
        <v>28.403345000000002</v>
      </c>
      <c r="P5238">
        <f>VLOOKUP(TableOMP[[#This Row],[Label]],TableAvg[],3,FALSE)</f>
        <v>0.85679985829152172</v>
      </c>
      <c r="Q5238">
        <f>TableOMP[[#This Row],[Avg]]-$U$2*TableOMP[[#This Row],[StdDev]]</f>
        <v>26.689745283416958</v>
      </c>
      <c r="R5238">
        <f>TableOMP[[#This Row],[Avg]]+$U$2*TableOMP[[#This Row],[StdDev]]</f>
        <v>30.116944716583046</v>
      </c>
      <c r="S5238">
        <f>IF(AND(TableOMP[[#This Row],[total_time]]&gt;=TableOMP[[#This Row],[Low]], TableOMP[[#This Row],[total_time]]&lt;=TableOMP[[#This Row],[High]]),1,0)</f>
        <v>1</v>
      </c>
    </row>
    <row r="5239" spans="1:19" hidden="1" x14ac:dyDescent="0.25">
      <c r="A5239" t="s">
        <v>16</v>
      </c>
      <c r="B5239">
        <v>10000</v>
      </c>
      <c r="C5239">
        <v>100</v>
      </c>
      <c r="D5239">
        <v>1</v>
      </c>
      <c r="E5239">
        <v>35</v>
      </c>
      <c r="F5239">
        <v>1</v>
      </c>
      <c r="G5239">
        <v>28.199809999999999</v>
      </c>
      <c r="H5239">
        <v>14.067761000000001</v>
      </c>
      <c r="I5239">
        <v>107.278993</v>
      </c>
      <c r="J5239">
        <v>3.155265</v>
      </c>
      <c r="K5239" t="str">
        <f>MID(M5239,22,1)</f>
        <v>6</v>
      </c>
      <c r="L5239" t="s">
        <v>187</v>
      </c>
      <c r="M5239" t="s">
        <v>188</v>
      </c>
      <c r="N5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239">
        <f>VLOOKUP(TableOMP[[#This Row],[Label]],TableAvg[],2,FALSE)</f>
        <v>28.694946200000004</v>
      </c>
      <c r="P5239">
        <f>VLOOKUP(TableOMP[[#This Row],[Label]],TableAvg[],3,FALSE)</f>
        <v>0.29335242117339733</v>
      </c>
      <c r="Q5239">
        <f>TableOMP[[#This Row],[Avg]]-$U$2*TableOMP[[#This Row],[StdDev]]</f>
        <v>28.10824135765321</v>
      </c>
      <c r="R5239">
        <f>TableOMP[[#This Row],[Avg]]+$U$2*TableOMP[[#This Row],[StdDev]]</f>
        <v>29.281651042346798</v>
      </c>
      <c r="S5239">
        <f>IF(AND(TableOMP[[#This Row],[total_time]]&gt;=TableOMP[[#This Row],[Low]], TableOMP[[#This Row],[total_time]]&lt;=TableOMP[[#This Row],[High]]),1,0)</f>
        <v>1</v>
      </c>
    </row>
    <row r="5240" spans="1:19" hidden="1" x14ac:dyDescent="0.25">
      <c r="A5240" t="s">
        <v>16</v>
      </c>
      <c r="B5240">
        <v>10000</v>
      </c>
      <c r="C5240">
        <v>100</v>
      </c>
      <c r="D5240">
        <v>1</v>
      </c>
      <c r="E5240">
        <v>29</v>
      </c>
      <c r="F5240">
        <v>1</v>
      </c>
      <c r="G5240">
        <v>28.186698</v>
      </c>
      <c r="H5240">
        <v>14.407785000000001</v>
      </c>
      <c r="I5240">
        <v>86.133251999999999</v>
      </c>
      <c r="J5240">
        <v>3.0761880000000001</v>
      </c>
      <c r="K5240" t="str">
        <f>MID(M5240,22,1)</f>
        <v>8</v>
      </c>
      <c r="L5240" t="s">
        <v>125</v>
      </c>
      <c r="M5240" t="s">
        <v>126</v>
      </c>
      <c r="N5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240">
        <f>VLOOKUP(TableOMP[[#This Row],[Label]],TableAvg[],2,FALSE)</f>
        <v>27.530865545454546</v>
      </c>
      <c r="P5240">
        <f>VLOOKUP(TableOMP[[#This Row],[Label]],TableAvg[],3,FALSE)</f>
        <v>0.80907990139496022</v>
      </c>
      <c r="Q5240">
        <f>TableOMP[[#This Row],[Avg]]-$U$2*TableOMP[[#This Row],[StdDev]]</f>
        <v>25.912705742664624</v>
      </c>
      <c r="R5240">
        <f>TableOMP[[#This Row],[Avg]]+$U$2*TableOMP[[#This Row],[StdDev]]</f>
        <v>29.149025348244468</v>
      </c>
      <c r="S5240">
        <f>IF(AND(TableOMP[[#This Row],[total_time]]&gt;=TableOMP[[#This Row],[Low]], TableOMP[[#This Row],[total_time]]&lt;=TableOMP[[#This Row],[High]]),1,0)</f>
        <v>1</v>
      </c>
    </row>
    <row r="5241" spans="1:19" hidden="1" x14ac:dyDescent="0.25">
      <c r="A5241" t="s">
        <v>16</v>
      </c>
      <c r="B5241">
        <v>10000</v>
      </c>
      <c r="C5241">
        <v>100</v>
      </c>
      <c r="D5241">
        <v>1</v>
      </c>
      <c r="E5241">
        <v>27</v>
      </c>
      <c r="F5241">
        <v>1</v>
      </c>
      <c r="G5241">
        <v>28.178194000000001</v>
      </c>
      <c r="H5241">
        <v>14.278031</v>
      </c>
      <c r="I5241">
        <v>95.100013000000004</v>
      </c>
      <c r="J5241">
        <v>3.6576930000000001</v>
      </c>
      <c r="K5241" t="str">
        <f>MID(M5241,22,1)</f>
        <v>5</v>
      </c>
      <c r="L5241" t="s">
        <v>213</v>
      </c>
      <c r="M5241" t="s">
        <v>214</v>
      </c>
      <c r="N5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41">
        <f>VLOOKUP(TableOMP[[#This Row],[Label]],TableAvg[],2,FALSE)</f>
        <v>28.312944454545448</v>
      </c>
      <c r="P5241">
        <f>VLOOKUP(TableOMP[[#This Row],[Label]],TableAvg[],3,FALSE)</f>
        <v>0.96101509190286927</v>
      </c>
      <c r="Q5241">
        <f>TableOMP[[#This Row],[Avg]]-$U$2*TableOMP[[#This Row],[StdDev]]</f>
        <v>26.39091427073971</v>
      </c>
      <c r="R5241">
        <f>TableOMP[[#This Row],[Avg]]+$U$2*TableOMP[[#This Row],[StdDev]]</f>
        <v>30.234974638351186</v>
      </c>
      <c r="S5241">
        <f>IF(AND(TableOMP[[#This Row],[total_time]]&gt;=TableOMP[[#This Row],[Low]], TableOMP[[#This Row],[total_time]]&lt;=TableOMP[[#This Row],[High]]),1,0)</f>
        <v>1</v>
      </c>
    </row>
    <row r="5242" spans="1:19" hidden="1" x14ac:dyDescent="0.25">
      <c r="A5242" t="s">
        <v>16</v>
      </c>
      <c r="B5242">
        <v>10000</v>
      </c>
      <c r="C5242">
        <v>100</v>
      </c>
      <c r="D5242">
        <v>1</v>
      </c>
      <c r="E5242">
        <v>31</v>
      </c>
      <c r="F5242">
        <v>1</v>
      </c>
      <c r="G5242">
        <v>28.175241</v>
      </c>
      <c r="H5242">
        <v>14.882555999999999</v>
      </c>
      <c r="I5242">
        <v>87.657246000000001</v>
      </c>
      <c r="J5242">
        <v>2.9219080000000002</v>
      </c>
      <c r="K5242" t="str">
        <f>MID(M5242,22,1)</f>
        <v>5</v>
      </c>
      <c r="L5242" t="s">
        <v>213</v>
      </c>
      <c r="M5242" t="s">
        <v>214</v>
      </c>
      <c r="N5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242">
        <f>VLOOKUP(TableOMP[[#This Row],[Label]],TableAvg[],2,FALSE)</f>
        <v>27.372491545454547</v>
      </c>
      <c r="P5242">
        <f>VLOOKUP(TableOMP[[#This Row],[Label]],TableAvg[],3,FALSE)</f>
        <v>2.6136659512326177</v>
      </c>
      <c r="Q5242">
        <f>TableOMP[[#This Row],[Avg]]-$U$2*TableOMP[[#This Row],[StdDev]]</f>
        <v>22.145159642989313</v>
      </c>
      <c r="R5242">
        <f>TableOMP[[#This Row],[Avg]]+$U$2*TableOMP[[#This Row],[StdDev]]</f>
        <v>32.599823447919782</v>
      </c>
      <c r="S5242">
        <f>IF(AND(TableOMP[[#This Row],[total_time]]&gt;=TableOMP[[#This Row],[Low]], TableOMP[[#This Row],[total_time]]&lt;=TableOMP[[#This Row],[High]]),1,0)</f>
        <v>1</v>
      </c>
    </row>
    <row r="5243" spans="1:19" hidden="1" x14ac:dyDescent="0.25">
      <c r="A5243" t="s">
        <v>15</v>
      </c>
      <c r="B5243">
        <v>10000</v>
      </c>
      <c r="C5243">
        <v>100</v>
      </c>
      <c r="D5243">
        <v>1</v>
      </c>
      <c r="E5243">
        <v>32</v>
      </c>
      <c r="F5243">
        <v>1</v>
      </c>
      <c r="G5243">
        <v>28.168702</v>
      </c>
      <c r="H5243">
        <v>16.949607</v>
      </c>
      <c r="I5243">
        <v>128.87683100000001</v>
      </c>
      <c r="J5243">
        <v>4.1573169999999999</v>
      </c>
      <c r="K5243" t="str">
        <f>MID(M5243,22,1)</f>
        <v>5</v>
      </c>
      <c r="L5243" t="s">
        <v>205</v>
      </c>
      <c r="M5243" t="s">
        <v>206</v>
      </c>
      <c r="N5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243">
        <f>VLOOKUP(TableOMP[[#This Row],[Label]],TableAvg[],2,FALSE)</f>
        <v>24.472715285714283</v>
      </c>
      <c r="P5243">
        <f>VLOOKUP(TableOMP[[#This Row],[Label]],TableAvg[],3,FALSE)</f>
        <v>4.2394312831035652</v>
      </c>
      <c r="Q5243">
        <f>TableOMP[[#This Row],[Avg]]-$U$2*TableOMP[[#This Row],[StdDev]]</f>
        <v>15.993852719507153</v>
      </c>
      <c r="R5243">
        <f>TableOMP[[#This Row],[Avg]]+$U$2*TableOMP[[#This Row],[StdDev]]</f>
        <v>32.951577851921414</v>
      </c>
      <c r="S5243">
        <f>IF(AND(TableOMP[[#This Row],[total_time]]&gt;=TableOMP[[#This Row],[Low]], TableOMP[[#This Row],[total_time]]&lt;=TableOMP[[#This Row],[High]]),1,0)</f>
        <v>1</v>
      </c>
    </row>
    <row r="5244" spans="1:19" hidden="1" x14ac:dyDescent="0.25">
      <c r="A5244" t="s">
        <v>15</v>
      </c>
      <c r="B5244">
        <v>10000</v>
      </c>
      <c r="C5244">
        <v>100</v>
      </c>
      <c r="D5244">
        <v>1</v>
      </c>
      <c r="E5244">
        <v>11</v>
      </c>
      <c r="F5244">
        <v>1</v>
      </c>
      <c r="G5244">
        <v>28.15849</v>
      </c>
      <c r="H5244">
        <v>11.090002999999999</v>
      </c>
      <c r="I5244">
        <v>10.603517</v>
      </c>
      <c r="J5244">
        <v>1.060352</v>
      </c>
      <c r="K5244" t="str">
        <f>MID(M5244,22,1)</f>
        <v>4</v>
      </c>
      <c r="L5244" t="s">
        <v>209</v>
      </c>
      <c r="M5244" t="s">
        <v>210</v>
      </c>
      <c r="N5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244">
        <f>VLOOKUP(TableOMP[[#This Row],[Label]],TableAvg[],2,FALSE)</f>
        <v>28.982091466666663</v>
      </c>
      <c r="P5244">
        <f>VLOOKUP(TableOMP[[#This Row],[Label]],TableAvg[],3,FALSE)</f>
        <v>0.63499078867073755</v>
      </c>
      <c r="Q5244">
        <f>TableOMP[[#This Row],[Avg]]-$U$2*TableOMP[[#This Row],[StdDev]]</f>
        <v>27.712109889325188</v>
      </c>
      <c r="R5244">
        <f>TableOMP[[#This Row],[Avg]]+$U$2*TableOMP[[#This Row],[StdDev]]</f>
        <v>30.252073044008139</v>
      </c>
      <c r="S5244">
        <f>IF(AND(TableOMP[[#This Row],[total_time]]&gt;=TableOMP[[#This Row],[Low]], TableOMP[[#This Row],[total_time]]&lt;=TableOMP[[#This Row],[High]]),1,0)</f>
        <v>1</v>
      </c>
    </row>
    <row r="5245" spans="1:19" hidden="1" x14ac:dyDescent="0.25">
      <c r="A5245" t="s">
        <v>16</v>
      </c>
      <c r="B5245">
        <v>10000</v>
      </c>
      <c r="C5245">
        <v>100</v>
      </c>
      <c r="D5245">
        <v>1</v>
      </c>
      <c r="E5245">
        <v>37</v>
      </c>
      <c r="F5245">
        <v>1</v>
      </c>
      <c r="G5245">
        <v>28.149906999999999</v>
      </c>
      <c r="H5245">
        <v>15.51505</v>
      </c>
      <c r="I5245">
        <v>141.15844100000001</v>
      </c>
      <c r="J5245">
        <v>3.921068</v>
      </c>
      <c r="K5245" t="str">
        <f>MID(M5245,22,1)</f>
        <v>6</v>
      </c>
      <c r="L5245" t="s">
        <v>79</v>
      </c>
      <c r="M5245" t="s">
        <v>80</v>
      </c>
      <c r="N5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245">
        <f>VLOOKUP(TableOMP[[#This Row],[Label]],TableAvg[],2,FALSE)</f>
        <v>28.364792000000001</v>
      </c>
      <c r="P5245">
        <f>VLOOKUP(TableOMP[[#This Row],[Label]],TableAvg[],3,FALSE)</f>
        <v>0.29723869356787214</v>
      </c>
      <c r="Q5245">
        <f>TableOMP[[#This Row],[Avg]]-$U$2*TableOMP[[#This Row],[StdDev]]</f>
        <v>27.770314612864258</v>
      </c>
      <c r="R5245">
        <f>TableOMP[[#This Row],[Avg]]+$U$2*TableOMP[[#This Row],[StdDev]]</f>
        <v>28.959269387135745</v>
      </c>
      <c r="S5245">
        <f>IF(AND(TableOMP[[#This Row],[total_time]]&gt;=TableOMP[[#This Row],[Low]], TableOMP[[#This Row],[total_time]]&lt;=TableOMP[[#This Row],[High]]),1,0)</f>
        <v>1</v>
      </c>
    </row>
    <row r="5246" spans="1:19" hidden="1" x14ac:dyDescent="0.25">
      <c r="A5246" t="s">
        <v>16</v>
      </c>
      <c r="B5246">
        <v>10000</v>
      </c>
      <c r="C5246">
        <v>100</v>
      </c>
      <c r="D5246">
        <v>1</v>
      </c>
      <c r="E5246">
        <v>37</v>
      </c>
      <c r="F5246">
        <v>1</v>
      </c>
      <c r="G5246">
        <v>28.145803999999998</v>
      </c>
      <c r="H5246">
        <v>15.108086999999999</v>
      </c>
      <c r="I5246">
        <v>116.81570000000001</v>
      </c>
      <c r="J5246">
        <v>3.2448809999999999</v>
      </c>
      <c r="K5246" t="str">
        <f>MID(M5246,22,1)</f>
        <v>8</v>
      </c>
      <c r="L5246" t="s">
        <v>125</v>
      </c>
      <c r="M5246" t="s">
        <v>126</v>
      </c>
      <c r="N5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246">
        <f>VLOOKUP(TableOMP[[#This Row],[Label]],TableAvg[],2,FALSE)</f>
        <v>28.364792000000001</v>
      </c>
      <c r="P5246">
        <f>VLOOKUP(TableOMP[[#This Row],[Label]],TableAvg[],3,FALSE)</f>
        <v>0.29723869356787214</v>
      </c>
      <c r="Q5246">
        <f>TableOMP[[#This Row],[Avg]]-$U$2*TableOMP[[#This Row],[StdDev]]</f>
        <v>27.770314612864258</v>
      </c>
      <c r="R5246">
        <f>TableOMP[[#This Row],[Avg]]+$U$2*TableOMP[[#This Row],[StdDev]]</f>
        <v>28.959269387135745</v>
      </c>
      <c r="S5246">
        <f>IF(AND(TableOMP[[#This Row],[total_time]]&gt;=TableOMP[[#This Row],[Low]], TableOMP[[#This Row],[total_time]]&lt;=TableOMP[[#This Row],[High]]),1,0)</f>
        <v>1</v>
      </c>
    </row>
    <row r="5247" spans="1:19" hidden="1" x14ac:dyDescent="0.25">
      <c r="A5247" t="s">
        <v>15</v>
      </c>
      <c r="B5247">
        <v>10000</v>
      </c>
      <c r="C5247">
        <v>100</v>
      </c>
      <c r="D5247">
        <v>1</v>
      </c>
      <c r="E5247">
        <v>64</v>
      </c>
      <c r="F5247">
        <v>1</v>
      </c>
      <c r="G5247">
        <v>28.140526999999999</v>
      </c>
      <c r="H5247">
        <v>20.258932000000001</v>
      </c>
      <c r="I5247">
        <v>272.712603</v>
      </c>
      <c r="J5247">
        <v>4.3287709999999997</v>
      </c>
      <c r="K5247" t="str">
        <f>MID(M5247,22,1)</f>
        <v>4</v>
      </c>
      <c r="L5247" t="s">
        <v>43</v>
      </c>
      <c r="M5247" t="s">
        <v>44</v>
      </c>
      <c r="N5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5247">
        <f>VLOOKUP(TableOMP[[#This Row],[Label]],TableAvg[],2,FALSE)</f>
        <v>21.528800800000003</v>
      </c>
      <c r="P5247">
        <f>VLOOKUP(TableOMP[[#This Row],[Label]],TableAvg[],3,FALSE)</f>
        <v>5.2711109367832911</v>
      </c>
      <c r="Q5247">
        <f>TableOMP[[#This Row],[Avg]]-$U$2*TableOMP[[#This Row],[StdDev]]</f>
        <v>10.98657892643342</v>
      </c>
      <c r="R5247">
        <f>TableOMP[[#This Row],[Avg]]+$U$2*TableOMP[[#This Row],[StdDev]]</f>
        <v>32.071022673566588</v>
      </c>
      <c r="S5247">
        <f>IF(AND(TableOMP[[#This Row],[total_time]]&gt;=TableOMP[[#This Row],[Low]], TableOMP[[#This Row],[total_time]]&lt;=TableOMP[[#This Row],[High]]),1,0)</f>
        <v>1</v>
      </c>
    </row>
    <row r="5248" spans="1:19" hidden="1" x14ac:dyDescent="0.25">
      <c r="A5248" t="s">
        <v>16</v>
      </c>
      <c r="B5248">
        <v>10000</v>
      </c>
      <c r="C5248">
        <v>100</v>
      </c>
      <c r="D5248">
        <v>1</v>
      </c>
      <c r="E5248">
        <v>37</v>
      </c>
      <c r="F5248">
        <v>1</v>
      </c>
      <c r="G5248">
        <v>28.129429999999999</v>
      </c>
      <c r="H5248">
        <v>14.518278</v>
      </c>
      <c r="I5248">
        <v>123.313801</v>
      </c>
      <c r="J5248">
        <v>3.4253830000000001</v>
      </c>
      <c r="K5248" t="str">
        <f>MID(M5248,22,1)</f>
        <v>6</v>
      </c>
      <c r="L5248" t="s">
        <v>187</v>
      </c>
      <c r="M5248" t="s">
        <v>188</v>
      </c>
      <c r="N5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248">
        <f>VLOOKUP(TableOMP[[#This Row],[Label]],TableAvg[],2,FALSE)</f>
        <v>28.364792000000001</v>
      </c>
      <c r="P5248">
        <f>VLOOKUP(TableOMP[[#This Row],[Label]],TableAvg[],3,FALSE)</f>
        <v>0.29723869356787214</v>
      </c>
      <c r="Q5248">
        <f>TableOMP[[#This Row],[Avg]]-$U$2*TableOMP[[#This Row],[StdDev]]</f>
        <v>27.770314612864258</v>
      </c>
      <c r="R5248">
        <f>TableOMP[[#This Row],[Avg]]+$U$2*TableOMP[[#This Row],[StdDev]]</f>
        <v>28.959269387135745</v>
      </c>
      <c r="S5248">
        <f>IF(AND(TableOMP[[#This Row],[total_time]]&gt;=TableOMP[[#This Row],[Low]], TableOMP[[#This Row],[total_time]]&lt;=TableOMP[[#This Row],[High]]),1,0)</f>
        <v>1</v>
      </c>
    </row>
    <row r="5249" spans="1:19" hidden="1" x14ac:dyDescent="0.25">
      <c r="A5249" t="s">
        <v>15</v>
      </c>
      <c r="B5249">
        <v>10000</v>
      </c>
      <c r="C5249">
        <v>100</v>
      </c>
      <c r="D5249">
        <v>1</v>
      </c>
      <c r="E5249">
        <v>15</v>
      </c>
      <c r="F5249">
        <v>1</v>
      </c>
      <c r="G5249">
        <v>28.102293</v>
      </c>
      <c r="H5249">
        <v>14.231896000000001</v>
      </c>
      <c r="I5249">
        <v>40.143943</v>
      </c>
      <c r="J5249">
        <v>2.8674249999999999</v>
      </c>
      <c r="K5249" t="str">
        <f>MID(M5249,22,1)</f>
        <v>4</v>
      </c>
      <c r="L5249" t="s">
        <v>209</v>
      </c>
      <c r="M5249" t="s">
        <v>210</v>
      </c>
      <c r="N5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249">
        <f>VLOOKUP(TableOMP[[#This Row],[Label]],TableAvg[],2,FALSE)</f>
        <v>27.95793646666667</v>
      </c>
      <c r="P5249">
        <f>VLOOKUP(TableOMP[[#This Row],[Label]],TableAvg[],3,FALSE)</f>
        <v>0.94194740770914576</v>
      </c>
      <c r="Q5249">
        <f>TableOMP[[#This Row],[Avg]]-$U$2*TableOMP[[#This Row],[StdDev]]</f>
        <v>26.074041651248379</v>
      </c>
      <c r="R5249">
        <f>TableOMP[[#This Row],[Avg]]+$U$2*TableOMP[[#This Row],[StdDev]]</f>
        <v>29.841831282084961</v>
      </c>
      <c r="S5249">
        <f>IF(AND(TableOMP[[#This Row],[total_time]]&gt;=TableOMP[[#This Row],[Low]], TableOMP[[#This Row],[total_time]]&lt;=TableOMP[[#This Row],[High]]),1,0)</f>
        <v>1</v>
      </c>
    </row>
    <row r="5250" spans="1:19" hidden="1" x14ac:dyDescent="0.25">
      <c r="A5250" t="s">
        <v>16</v>
      </c>
      <c r="B5250">
        <v>10000</v>
      </c>
      <c r="C5250">
        <v>100</v>
      </c>
      <c r="D5250">
        <v>1</v>
      </c>
      <c r="E5250">
        <v>53</v>
      </c>
      <c r="F5250">
        <v>1</v>
      </c>
      <c r="G5250">
        <v>28.094954000000001</v>
      </c>
      <c r="H5250">
        <v>17.164570000000001</v>
      </c>
      <c r="I5250">
        <v>109.652665</v>
      </c>
      <c r="J5250">
        <v>2.1087050000000001</v>
      </c>
      <c r="K5250" t="str">
        <f>MID(M5250,22,1)</f>
        <v>6</v>
      </c>
      <c r="L5250" t="s">
        <v>187</v>
      </c>
      <c r="M5250" t="s">
        <v>188</v>
      </c>
      <c r="N5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250">
        <f>VLOOKUP(TableOMP[[#This Row],[Label]],TableAvg[],2,FALSE)</f>
        <v>28.040322600000003</v>
      </c>
      <c r="P5250">
        <f>VLOOKUP(TableOMP[[#This Row],[Label]],TableAvg[],3,FALSE)</f>
        <v>0.80937265141600068</v>
      </c>
      <c r="Q5250">
        <f>TableOMP[[#This Row],[Avg]]-$U$2*TableOMP[[#This Row],[StdDev]]</f>
        <v>26.421577297168003</v>
      </c>
      <c r="R5250">
        <f>TableOMP[[#This Row],[Avg]]+$U$2*TableOMP[[#This Row],[StdDev]]</f>
        <v>29.659067902832003</v>
      </c>
      <c r="S5250">
        <f>IF(AND(TableOMP[[#This Row],[total_time]]&gt;=TableOMP[[#This Row],[Low]], TableOMP[[#This Row],[total_time]]&lt;=TableOMP[[#This Row],[High]]),1,0)</f>
        <v>1</v>
      </c>
    </row>
    <row r="5251" spans="1:19" hidden="1" x14ac:dyDescent="0.25">
      <c r="A5251" t="s">
        <v>15</v>
      </c>
      <c r="B5251">
        <v>10000</v>
      </c>
      <c r="C5251">
        <v>100</v>
      </c>
      <c r="D5251">
        <v>1</v>
      </c>
      <c r="E5251">
        <v>12</v>
      </c>
      <c r="F5251">
        <v>1</v>
      </c>
      <c r="G5251">
        <v>28.064198999999999</v>
      </c>
      <c r="H5251">
        <v>12.275577999999999</v>
      </c>
      <c r="I5251">
        <v>15.011934</v>
      </c>
      <c r="J5251">
        <v>1.3647210000000001</v>
      </c>
      <c r="K5251" t="str">
        <f>MID(M5251,22,1)</f>
        <v>6</v>
      </c>
      <c r="L5251" t="s">
        <v>63</v>
      </c>
      <c r="M5251" t="s">
        <v>64</v>
      </c>
      <c r="N5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251">
        <f>VLOOKUP(TableOMP[[#This Row],[Label]],TableAvg[],2,FALSE)</f>
        <v>27.615154666666665</v>
      </c>
      <c r="P5251">
        <f>VLOOKUP(TableOMP[[#This Row],[Label]],TableAvg[],3,FALSE)</f>
        <v>0.62425106587272639</v>
      </c>
      <c r="Q5251">
        <f>TableOMP[[#This Row],[Avg]]-$U$2*TableOMP[[#This Row],[StdDev]]</f>
        <v>26.366652534921212</v>
      </c>
      <c r="R5251">
        <f>TableOMP[[#This Row],[Avg]]+$U$2*TableOMP[[#This Row],[StdDev]]</f>
        <v>28.863656798412119</v>
      </c>
      <c r="S5251">
        <f>IF(AND(TableOMP[[#This Row],[total_time]]&gt;=TableOMP[[#This Row],[Low]], TableOMP[[#This Row],[total_time]]&lt;=TableOMP[[#This Row],[High]]),1,0)</f>
        <v>1</v>
      </c>
    </row>
    <row r="5252" spans="1:19" hidden="1" x14ac:dyDescent="0.25">
      <c r="A5252" t="s">
        <v>16</v>
      </c>
      <c r="B5252">
        <v>10000</v>
      </c>
      <c r="C5252">
        <v>100</v>
      </c>
      <c r="D5252">
        <v>1</v>
      </c>
      <c r="E5252">
        <v>29</v>
      </c>
      <c r="F5252">
        <v>1</v>
      </c>
      <c r="G5252">
        <v>28.045038000000002</v>
      </c>
      <c r="H5252">
        <v>15.797186</v>
      </c>
      <c r="I5252">
        <v>112.868967</v>
      </c>
      <c r="J5252">
        <v>4.0310350000000001</v>
      </c>
      <c r="K5252" t="str">
        <f>MID(M5252,22,1)</f>
        <v>6</v>
      </c>
      <c r="L5252" t="s">
        <v>79</v>
      </c>
      <c r="M5252" t="s">
        <v>80</v>
      </c>
      <c r="N5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252">
        <f>VLOOKUP(TableOMP[[#This Row],[Label]],TableAvg[],2,FALSE)</f>
        <v>27.530865545454546</v>
      </c>
      <c r="P5252">
        <f>VLOOKUP(TableOMP[[#This Row],[Label]],TableAvg[],3,FALSE)</f>
        <v>0.80907990139496022</v>
      </c>
      <c r="Q5252">
        <f>TableOMP[[#This Row],[Avg]]-$U$2*TableOMP[[#This Row],[StdDev]]</f>
        <v>25.912705742664624</v>
      </c>
      <c r="R5252">
        <f>TableOMP[[#This Row],[Avg]]+$U$2*TableOMP[[#This Row],[StdDev]]</f>
        <v>29.149025348244468</v>
      </c>
      <c r="S5252">
        <f>IF(AND(TableOMP[[#This Row],[total_time]]&gt;=TableOMP[[#This Row],[Low]], TableOMP[[#This Row],[total_time]]&lt;=TableOMP[[#This Row],[High]]),1,0)</f>
        <v>1</v>
      </c>
    </row>
    <row r="5253" spans="1:19" hidden="1" x14ac:dyDescent="0.25">
      <c r="A5253" t="s">
        <v>15</v>
      </c>
      <c r="B5253">
        <v>10000</v>
      </c>
      <c r="C5253">
        <v>100</v>
      </c>
      <c r="D5253">
        <v>1</v>
      </c>
      <c r="E5253">
        <v>27</v>
      </c>
      <c r="F5253">
        <v>1</v>
      </c>
      <c r="G5253">
        <v>28.038025000000001</v>
      </c>
      <c r="H5253">
        <v>15.500292999999999</v>
      </c>
      <c r="I5253">
        <v>101.527823</v>
      </c>
      <c r="J5253">
        <v>3.9049160000000001</v>
      </c>
      <c r="K5253" t="str">
        <f>MID(M5253,22,1)</f>
        <v>4</v>
      </c>
      <c r="L5253" t="s">
        <v>43</v>
      </c>
      <c r="M5253" t="s">
        <v>44</v>
      </c>
      <c r="N5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5253">
        <f>VLOOKUP(TableOMP[[#This Row],[Label]],TableAvg[],2,FALSE)</f>
        <v>25.557928600000004</v>
      </c>
      <c r="P5253">
        <f>VLOOKUP(TableOMP[[#This Row],[Label]],TableAvg[],3,FALSE)</f>
        <v>1.2687559091976954</v>
      </c>
      <c r="Q5253">
        <f>TableOMP[[#This Row],[Avg]]-$U$2*TableOMP[[#This Row],[StdDev]]</f>
        <v>23.020416781604613</v>
      </c>
      <c r="R5253">
        <f>TableOMP[[#This Row],[Avg]]+$U$2*TableOMP[[#This Row],[StdDev]]</f>
        <v>28.095440418395395</v>
      </c>
      <c r="S5253">
        <f>IF(AND(TableOMP[[#This Row],[total_time]]&gt;=TableOMP[[#This Row],[Low]], TableOMP[[#This Row],[total_time]]&lt;=TableOMP[[#This Row],[High]]),1,0)</f>
        <v>1</v>
      </c>
    </row>
    <row r="5254" spans="1:19" hidden="1" x14ac:dyDescent="0.25">
      <c r="A5254" t="s">
        <v>16</v>
      </c>
      <c r="B5254">
        <v>10000</v>
      </c>
      <c r="C5254">
        <v>100</v>
      </c>
      <c r="D5254">
        <v>1</v>
      </c>
      <c r="E5254">
        <v>27</v>
      </c>
      <c r="F5254">
        <v>1</v>
      </c>
      <c r="G5254">
        <v>28.036757999999999</v>
      </c>
      <c r="H5254">
        <v>13.534948999999999</v>
      </c>
      <c r="I5254">
        <v>63.857905000000002</v>
      </c>
      <c r="J5254">
        <v>2.456073</v>
      </c>
      <c r="K5254" t="str">
        <f>MID(M5254,22,1)</f>
        <v>5</v>
      </c>
      <c r="L5254" t="s">
        <v>213</v>
      </c>
      <c r="M5254" t="s">
        <v>214</v>
      </c>
      <c r="N5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54">
        <f>VLOOKUP(TableOMP[[#This Row],[Label]],TableAvg[],2,FALSE)</f>
        <v>28.312944454545448</v>
      </c>
      <c r="P5254">
        <f>VLOOKUP(TableOMP[[#This Row],[Label]],TableAvg[],3,FALSE)</f>
        <v>0.96101509190286927</v>
      </c>
      <c r="Q5254">
        <f>TableOMP[[#This Row],[Avg]]-$U$2*TableOMP[[#This Row],[StdDev]]</f>
        <v>26.39091427073971</v>
      </c>
      <c r="R5254">
        <f>TableOMP[[#This Row],[Avg]]+$U$2*TableOMP[[#This Row],[StdDev]]</f>
        <v>30.234974638351186</v>
      </c>
      <c r="S5254">
        <f>IF(AND(TableOMP[[#This Row],[total_time]]&gt;=TableOMP[[#This Row],[Low]], TableOMP[[#This Row],[total_time]]&lt;=TableOMP[[#This Row],[High]]),1,0)</f>
        <v>1</v>
      </c>
    </row>
    <row r="5255" spans="1:19" hidden="1" x14ac:dyDescent="0.25">
      <c r="A5255" t="s">
        <v>16</v>
      </c>
      <c r="B5255">
        <v>10000</v>
      </c>
      <c r="C5255">
        <v>100</v>
      </c>
      <c r="D5255">
        <v>1</v>
      </c>
      <c r="E5255">
        <v>27</v>
      </c>
      <c r="F5255">
        <v>1</v>
      </c>
      <c r="G5255">
        <v>28.016739999999999</v>
      </c>
      <c r="H5255">
        <v>14.767051</v>
      </c>
      <c r="I5255">
        <v>73.186873000000006</v>
      </c>
      <c r="J5255">
        <v>2.81488</v>
      </c>
      <c r="K5255" t="str">
        <f>MID(M5255,22,1)</f>
        <v>5</v>
      </c>
      <c r="L5255" t="s">
        <v>213</v>
      </c>
      <c r="M5255" t="s">
        <v>214</v>
      </c>
      <c r="N5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55">
        <f>VLOOKUP(TableOMP[[#This Row],[Label]],TableAvg[],2,FALSE)</f>
        <v>28.312944454545448</v>
      </c>
      <c r="P5255">
        <f>VLOOKUP(TableOMP[[#This Row],[Label]],TableAvg[],3,FALSE)</f>
        <v>0.96101509190286927</v>
      </c>
      <c r="Q5255">
        <f>TableOMP[[#This Row],[Avg]]-$U$2*TableOMP[[#This Row],[StdDev]]</f>
        <v>26.39091427073971</v>
      </c>
      <c r="R5255">
        <f>TableOMP[[#This Row],[Avg]]+$U$2*TableOMP[[#This Row],[StdDev]]</f>
        <v>30.234974638351186</v>
      </c>
      <c r="S5255">
        <f>IF(AND(TableOMP[[#This Row],[total_time]]&gt;=TableOMP[[#This Row],[Low]], TableOMP[[#This Row],[total_time]]&lt;=TableOMP[[#This Row],[High]]),1,0)</f>
        <v>1</v>
      </c>
    </row>
    <row r="5256" spans="1:19" hidden="1" x14ac:dyDescent="0.25">
      <c r="A5256" t="s">
        <v>15</v>
      </c>
      <c r="B5256">
        <v>10000</v>
      </c>
      <c r="C5256">
        <v>100</v>
      </c>
      <c r="D5256">
        <v>1</v>
      </c>
      <c r="E5256">
        <v>13</v>
      </c>
      <c r="F5256">
        <v>1</v>
      </c>
      <c r="G5256">
        <v>28.015066999999998</v>
      </c>
      <c r="H5256">
        <v>13.321353999999999</v>
      </c>
      <c r="I5256">
        <v>24.921021</v>
      </c>
      <c r="J5256">
        <v>2.0767519999999999</v>
      </c>
      <c r="K5256" t="str">
        <f>MID(M5256,22,1)</f>
        <v>2</v>
      </c>
      <c r="L5256" t="s">
        <v>127</v>
      </c>
      <c r="M5256" t="s">
        <v>128</v>
      </c>
      <c r="N5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256">
        <f>VLOOKUP(TableOMP[[#This Row],[Label]],TableAvg[],2,FALSE)</f>
        <v>27.233559333333339</v>
      </c>
      <c r="P5256">
        <f>VLOOKUP(TableOMP[[#This Row],[Label]],TableAvg[],3,FALSE)</f>
        <v>0.82321700438141132</v>
      </c>
      <c r="Q5256">
        <f>TableOMP[[#This Row],[Avg]]-$U$2*TableOMP[[#This Row],[StdDev]]</f>
        <v>25.587125324570515</v>
      </c>
      <c r="R5256">
        <f>TableOMP[[#This Row],[Avg]]+$U$2*TableOMP[[#This Row],[StdDev]]</f>
        <v>28.879993342096164</v>
      </c>
      <c r="S5256">
        <f>IF(AND(TableOMP[[#This Row],[total_time]]&gt;=TableOMP[[#This Row],[Low]], TableOMP[[#This Row],[total_time]]&lt;=TableOMP[[#This Row],[High]]),1,0)</f>
        <v>1</v>
      </c>
    </row>
    <row r="5257" spans="1:19" hidden="1" x14ac:dyDescent="0.25">
      <c r="A5257" t="s">
        <v>15</v>
      </c>
      <c r="B5257">
        <v>10000</v>
      </c>
      <c r="C5257">
        <v>100</v>
      </c>
      <c r="D5257">
        <v>1</v>
      </c>
      <c r="E5257">
        <v>13</v>
      </c>
      <c r="F5257">
        <v>1</v>
      </c>
      <c r="G5257">
        <v>28.013945</v>
      </c>
      <c r="H5257">
        <v>13.112916</v>
      </c>
      <c r="I5257">
        <v>21.641292</v>
      </c>
      <c r="J5257">
        <v>1.8034410000000001</v>
      </c>
      <c r="K5257" t="str">
        <f>MID(M5257,22,1)</f>
        <v>4</v>
      </c>
      <c r="L5257" t="s">
        <v>209</v>
      </c>
      <c r="M5257" t="s">
        <v>210</v>
      </c>
      <c r="N5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257">
        <f>VLOOKUP(TableOMP[[#This Row],[Label]],TableAvg[],2,FALSE)</f>
        <v>27.233559333333339</v>
      </c>
      <c r="P5257">
        <f>VLOOKUP(TableOMP[[#This Row],[Label]],TableAvg[],3,FALSE)</f>
        <v>0.82321700438141132</v>
      </c>
      <c r="Q5257">
        <f>TableOMP[[#This Row],[Avg]]-$U$2*TableOMP[[#This Row],[StdDev]]</f>
        <v>25.587125324570515</v>
      </c>
      <c r="R5257">
        <f>TableOMP[[#This Row],[Avg]]+$U$2*TableOMP[[#This Row],[StdDev]]</f>
        <v>28.879993342096164</v>
      </c>
      <c r="S5257">
        <f>IF(AND(TableOMP[[#This Row],[total_time]]&gt;=TableOMP[[#This Row],[Low]], TableOMP[[#This Row],[total_time]]&lt;=TableOMP[[#This Row],[High]]),1,0)</f>
        <v>1</v>
      </c>
    </row>
    <row r="5258" spans="1:19" hidden="1" x14ac:dyDescent="0.25">
      <c r="A5258" t="s">
        <v>16</v>
      </c>
      <c r="B5258">
        <v>10000</v>
      </c>
      <c r="C5258">
        <v>100</v>
      </c>
      <c r="D5258">
        <v>1</v>
      </c>
      <c r="E5258">
        <v>43</v>
      </c>
      <c r="F5258">
        <v>1</v>
      </c>
      <c r="G5258">
        <v>28.009990999999999</v>
      </c>
      <c r="H5258">
        <v>16.363223999999999</v>
      </c>
      <c r="I5258">
        <v>202.23120700000001</v>
      </c>
      <c r="J5258">
        <v>4.815029</v>
      </c>
      <c r="K5258" t="str">
        <f>MID(M5258,22,1)</f>
        <v>2</v>
      </c>
      <c r="L5258" t="s">
        <v>129</v>
      </c>
      <c r="M5258" t="s">
        <v>130</v>
      </c>
      <c r="N5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258">
        <f>VLOOKUP(TableOMP[[#This Row],[Label]],TableAvg[],2,FALSE)</f>
        <v>27.005969999999998</v>
      </c>
      <c r="P5258">
        <f>VLOOKUP(TableOMP[[#This Row],[Label]],TableAvg[],3,FALSE)</f>
        <v>0.81049426305512473</v>
      </c>
      <c r="Q5258">
        <f>TableOMP[[#This Row],[Avg]]-$U$2*TableOMP[[#This Row],[StdDev]]</f>
        <v>25.384981473889749</v>
      </c>
      <c r="R5258">
        <f>TableOMP[[#This Row],[Avg]]+$U$2*TableOMP[[#This Row],[StdDev]]</f>
        <v>28.626958526110247</v>
      </c>
      <c r="S5258">
        <f>IF(AND(TableOMP[[#This Row],[total_time]]&gt;=TableOMP[[#This Row],[Low]], TableOMP[[#This Row],[total_time]]&lt;=TableOMP[[#This Row],[High]]),1,0)</f>
        <v>1</v>
      </c>
    </row>
    <row r="5259" spans="1:19" hidden="1" x14ac:dyDescent="0.25">
      <c r="A5259" t="s">
        <v>15</v>
      </c>
      <c r="B5259">
        <v>10000</v>
      </c>
      <c r="C5259">
        <v>100</v>
      </c>
      <c r="D5259">
        <v>1</v>
      </c>
      <c r="E5259">
        <v>12</v>
      </c>
      <c r="F5259">
        <v>1</v>
      </c>
      <c r="G5259">
        <v>28.002382999999998</v>
      </c>
      <c r="H5259">
        <v>12.280362</v>
      </c>
      <c r="I5259">
        <v>14.486489000000001</v>
      </c>
      <c r="J5259">
        <v>1.316954</v>
      </c>
      <c r="K5259" t="str">
        <f>MID(M5259,22,1)</f>
        <v>1</v>
      </c>
      <c r="L5259" t="s">
        <v>221</v>
      </c>
      <c r="M5259" t="s">
        <v>222</v>
      </c>
      <c r="N5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259">
        <f>VLOOKUP(TableOMP[[#This Row],[Label]],TableAvg[],2,FALSE)</f>
        <v>27.615154666666665</v>
      </c>
      <c r="P5259">
        <f>VLOOKUP(TableOMP[[#This Row],[Label]],TableAvg[],3,FALSE)</f>
        <v>0.62425106587272639</v>
      </c>
      <c r="Q5259">
        <f>TableOMP[[#This Row],[Avg]]-$U$2*TableOMP[[#This Row],[StdDev]]</f>
        <v>26.366652534921212</v>
      </c>
      <c r="R5259">
        <f>TableOMP[[#This Row],[Avg]]+$U$2*TableOMP[[#This Row],[StdDev]]</f>
        <v>28.863656798412119</v>
      </c>
      <c r="S5259">
        <f>IF(AND(TableOMP[[#This Row],[total_time]]&gt;=TableOMP[[#This Row],[Low]], TableOMP[[#This Row],[total_time]]&lt;=TableOMP[[#This Row],[High]]),1,0)</f>
        <v>1</v>
      </c>
    </row>
    <row r="5260" spans="1:19" hidden="1" x14ac:dyDescent="0.25">
      <c r="A5260" t="s">
        <v>16</v>
      </c>
      <c r="B5260">
        <v>10000</v>
      </c>
      <c r="C5260">
        <v>100</v>
      </c>
      <c r="D5260">
        <v>1</v>
      </c>
      <c r="E5260">
        <v>54</v>
      </c>
      <c r="F5260">
        <v>1</v>
      </c>
      <c r="G5260">
        <v>27.980851999999999</v>
      </c>
      <c r="H5260">
        <v>17.351603999999998</v>
      </c>
      <c r="I5260">
        <v>176.80829900000001</v>
      </c>
      <c r="J5260">
        <v>3.3360059999999998</v>
      </c>
      <c r="K5260" t="str">
        <f>MID(M5260,22,1)</f>
        <v>8</v>
      </c>
      <c r="L5260" t="s">
        <v>125</v>
      </c>
      <c r="M5260" t="s">
        <v>126</v>
      </c>
      <c r="N5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260">
        <f>VLOOKUP(TableOMP[[#This Row],[Label]],TableAvg[],2,FALSE)</f>
        <v>27.380876399999998</v>
      </c>
      <c r="P5260">
        <f>VLOOKUP(TableOMP[[#This Row],[Label]],TableAvg[],3,FALSE)</f>
        <v>0.92045905221974489</v>
      </c>
      <c r="Q5260">
        <f>TableOMP[[#This Row],[Avg]]-$U$2*TableOMP[[#This Row],[StdDev]]</f>
        <v>25.53995829556051</v>
      </c>
      <c r="R5260">
        <f>TableOMP[[#This Row],[Avg]]+$U$2*TableOMP[[#This Row],[StdDev]]</f>
        <v>29.221794504439487</v>
      </c>
      <c r="S5260">
        <f>IF(AND(TableOMP[[#This Row],[total_time]]&gt;=TableOMP[[#This Row],[Low]], TableOMP[[#This Row],[total_time]]&lt;=TableOMP[[#This Row],[High]]),1,0)</f>
        <v>1</v>
      </c>
    </row>
    <row r="5261" spans="1:19" hidden="1" x14ac:dyDescent="0.25">
      <c r="A5261" t="s">
        <v>16</v>
      </c>
      <c r="B5261">
        <v>10000</v>
      </c>
      <c r="C5261">
        <v>100</v>
      </c>
      <c r="D5261">
        <v>1</v>
      </c>
      <c r="E5261">
        <v>26</v>
      </c>
      <c r="F5261">
        <v>1</v>
      </c>
      <c r="G5261">
        <v>27.936002999999999</v>
      </c>
      <c r="H5261">
        <v>13.333475999999999</v>
      </c>
      <c r="I5261">
        <v>50.792892999999999</v>
      </c>
      <c r="J5261">
        <v>2.0317159999999999</v>
      </c>
      <c r="K5261" t="str">
        <f>MID(M5261,22,1)</f>
        <v>6</v>
      </c>
      <c r="L5261" t="s">
        <v>79</v>
      </c>
      <c r="M5261" t="s">
        <v>80</v>
      </c>
      <c r="N5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261">
        <f>VLOOKUP(TableOMP[[#This Row],[Label]],TableAvg[],2,FALSE)</f>
        <v>28.806910181818182</v>
      </c>
      <c r="P5261">
        <f>VLOOKUP(TableOMP[[#This Row],[Label]],TableAvg[],3,FALSE)</f>
        <v>0.91194637523488065</v>
      </c>
      <c r="Q5261">
        <f>TableOMP[[#This Row],[Avg]]-$U$2*TableOMP[[#This Row],[StdDev]]</f>
        <v>26.983017431348422</v>
      </c>
      <c r="R5261">
        <f>TableOMP[[#This Row],[Avg]]+$U$2*TableOMP[[#This Row],[StdDev]]</f>
        <v>30.630802932287942</v>
      </c>
      <c r="S5261">
        <f>IF(AND(TableOMP[[#This Row],[total_time]]&gt;=TableOMP[[#This Row],[Low]], TableOMP[[#This Row],[total_time]]&lt;=TableOMP[[#This Row],[High]]),1,0)</f>
        <v>1</v>
      </c>
    </row>
    <row r="5262" spans="1:19" hidden="1" x14ac:dyDescent="0.25">
      <c r="A5262" t="s">
        <v>16</v>
      </c>
      <c r="B5262">
        <v>10000</v>
      </c>
      <c r="C5262">
        <v>100</v>
      </c>
      <c r="D5262">
        <v>1</v>
      </c>
      <c r="E5262">
        <v>62</v>
      </c>
      <c r="F5262">
        <v>1</v>
      </c>
      <c r="G5262">
        <v>27.930097</v>
      </c>
      <c r="H5262">
        <v>18.453693000000001</v>
      </c>
      <c r="I5262">
        <v>192.133781</v>
      </c>
      <c r="J5262">
        <v>3.149734</v>
      </c>
      <c r="K5262" t="str">
        <f>MID(M5262,22,1)</f>
        <v>2</v>
      </c>
      <c r="L5262" t="s">
        <v>99</v>
      </c>
      <c r="M5262" t="s">
        <v>100</v>
      </c>
      <c r="N5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262">
        <f>VLOOKUP(TableOMP[[#This Row],[Label]],TableAvg[],2,FALSE)</f>
        <v>22.310062199999997</v>
      </c>
      <c r="P5262">
        <f>VLOOKUP(TableOMP[[#This Row],[Label]],TableAvg[],3,FALSE)</f>
        <v>3.4139722183090844</v>
      </c>
      <c r="Q5262">
        <f>TableOMP[[#This Row],[Avg]]-$U$2*TableOMP[[#This Row],[StdDev]]</f>
        <v>15.482117763381829</v>
      </c>
      <c r="R5262">
        <f>TableOMP[[#This Row],[Avg]]+$U$2*TableOMP[[#This Row],[StdDev]]</f>
        <v>29.138006636618165</v>
      </c>
      <c r="S5262">
        <f>IF(AND(TableOMP[[#This Row],[total_time]]&gt;=TableOMP[[#This Row],[Low]], TableOMP[[#This Row],[total_time]]&lt;=TableOMP[[#This Row],[High]]),1,0)</f>
        <v>1</v>
      </c>
    </row>
    <row r="5263" spans="1:19" hidden="1" x14ac:dyDescent="0.25">
      <c r="A5263" t="s">
        <v>16</v>
      </c>
      <c r="B5263">
        <v>10000</v>
      </c>
      <c r="C5263">
        <v>100</v>
      </c>
      <c r="D5263">
        <v>1</v>
      </c>
      <c r="E5263">
        <v>30</v>
      </c>
      <c r="F5263">
        <v>1</v>
      </c>
      <c r="G5263">
        <v>27.921287</v>
      </c>
      <c r="H5263">
        <v>14.942710999999999</v>
      </c>
      <c r="I5263">
        <v>80.286743000000001</v>
      </c>
      <c r="J5263">
        <v>2.7685080000000002</v>
      </c>
      <c r="K5263" t="str">
        <f>MID(M5263,22,1)</f>
        <v>2</v>
      </c>
      <c r="L5263" t="s">
        <v>129</v>
      </c>
      <c r="M5263" t="s">
        <v>130</v>
      </c>
      <c r="N5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263">
        <f>VLOOKUP(TableOMP[[#This Row],[Label]],TableAvg[],2,FALSE)</f>
        <v>27.182831272727274</v>
      </c>
      <c r="P5263">
        <f>VLOOKUP(TableOMP[[#This Row],[Label]],TableAvg[],3,FALSE)</f>
        <v>2.0515951917361068</v>
      </c>
      <c r="Q5263">
        <f>TableOMP[[#This Row],[Avg]]-$U$2*TableOMP[[#This Row],[StdDev]]</f>
        <v>23.07964088925506</v>
      </c>
      <c r="R5263">
        <f>TableOMP[[#This Row],[Avg]]+$U$2*TableOMP[[#This Row],[StdDev]]</f>
        <v>31.286021656199487</v>
      </c>
      <c r="S5263">
        <f>IF(AND(TableOMP[[#This Row],[total_time]]&gt;=TableOMP[[#This Row],[Low]], TableOMP[[#This Row],[total_time]]&lt;=TableOMP[[#This Row],[High]]),1,0)</f>
        <v>1</v>
      </c>
    </row>
    <row r="5264" spans="1:19" hidden="1" x14ac:dyDescent="0.25">
      <c r="A5264" t="s">
        <v>15</v>
      </c>
      <c r="B5264">
        <v>10000</v>
      </c>
      <c r="C5264">
        <v>100</v>
      </c>
      <c r="D5264">
        <v>1</v>
      </c>
      <c r="E5264">
        <v>37</v>
      </c>
      <c r="F5264">
        <v>1</v>
      </c>
      <c r="G5264">
        <v>27.905639999999998</v>
      </c>
      <c r="H5264">
        <v>17.603331000000001</v>
      </c>
      <c r="I5264">
        <v>150.49804399999999</v>
      </c>
      <c r="J5264">
        <v>4.1805009999999996</v>
      </c>
      <c r="K5264" t="str">
        <f>MID(M5264,22,1)</f>
        <v>4</v>
      </c>
      <c r="L5264" t="s">
        <v>43</v>
      </c>
      <c r="M5264" t="s">
        <v>44</v>
      </c>
      <c r="N5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5264">
        <f>VLOOKUP(TableOMP[[#This Row],[Label]],TableAvg[],2,FALSE)</f>
        <v>26.002432799999998</v>
      </c>
      <c r="P5264">
        <f>VLOOKUP(TableOMP[[#This Row],[Label]],TableAvg[],3,FALSE)</f>
        <v>1.3051131508597964</v>
      </c>
      <c r="Q5264">
        <f>TableOMP[[#This Row],[Avg]]-$U$2*TableOMP[[#This Row],[StdDev]]</f>
        <v>23.392206498280405</v>
      </c>
      <c r="R5264">
        <f>TableOMP[[#This Row],[Avg]]+$U$2*TableOMP[[#This Row],[StdDev]]</f>
        <v>28.61265910171959</v>
      </c>
      <c r="S5264">
        <f>IF(AND(TableOMP[[#This Row],[total_time]]&gt;=TableOMP[[#This Row],[Low]], TableOMP[[#This Row],[total_time]]&lt;=TableOMP[[#This Row],[High]]),1,0)</f>
        <v>1</v>
      </c>
    </row>
    <row r="5265" spans="1:19" hidden="1" x14ac:dyDescent="0.25">
      <c r="A5265" t="s">
        <v>15</v>
      </c>
      <c r="B5265">
        <v>10000</v>
      </c>
      <c r="C5265">
        <v>100</v>
      </c>
      <c r="D5265">
        <v>1</v>
      </c>
      <c r="E5265">
        <v>13</v>
      </c>
      <c r="F5265">
        <v>1</v>
      </c>
      <c r="G5265">
        <v>27.894597999999998</v>
      </c>
      <c r="H5265">
        <v>13.22794</v>
      </c>
      <c r="I5265">
        <v>24.585245</v>
      </c>
      <c r="J5265">
        <v>2.0487700000000002</v>
      </c>
      <c r="K5265" t="str">
        <f>MID(M5265,22,1)</f>
        <v>6</v>
      </c>
      <c r="L5265" t="s">
        <v>63</v>
      </c>
      <c r="M5265" t="s">
        <v>64</v>
      </c>
      <c r="N5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265">
        <f>VLOOKUP(TableOMP[[#This Row],[Label]],TableAvg[],2,FALSE)</f>
        <v>27.233559333333339</v>
      </c>
      <c r="P5265">
        <f>VLOOKUP(TableOMP[[#This Row],[Label]],TableAvg[],3,FALSE)</f>
        <v>0.82321700438141132</v>
      </c>
      <c r="Q5265">
        <f>TableOMP[[#This Row],[Avg]]-$U$2*TableOMP[[#This Row],[StdDev]]</f>
        <v>25.587125324570515</v>
      </c>
      <c r="R5265">
        <f>TableOMP[[#This Row],[Avg]]+$U$2*TableOMP[[#This Row],[StdDev]]</f>
        <v>28.879993342096164</v>
      </c>
      <c r="S5265">
        <f>IF(AND(TableOMP[[#This Row],[total_time]]&gt;=TableOMP[[#This Row],[Low]], TableOMP[[#This Row],[total_time]]&lt;=TableOMP[[#This Row],[High]]),1,0)</f>
        <v>1</v>
      </c>
    </row>
    <row r="5266" spans="1:19" hidden="1" x14ac:dyDescent="0.25">
      <c r="A5266" t="s">
        <v>12</v>
      </c>
      <c r="B5266">
        <v>10000</v>
      </c>
      <c r="C5266">
        <v>100</v>
      </c>
      <c r="D5266">
        <v>100000</v>
      </c>
      <c r="E5266">
        <v>41</v>
      </c>
      <c r="F5266">
        <v>1</v>
      </c>
      <c r="G5266">
        <v>245.58228600000001</v>
      </c>
      <c r="H5266">
        <v>0.37087799999999999</v>
      </c>
      <c r="I5266">
        <v>9.1572569999999995</v>
      </c>
      <c r="J5266">
        <v>0.228931</v>
      </c>
      <c r="K5266" t="str">
        <f>MID(M5266,22,1)</f>
        <v>8</v>
      </c>
      <c r="L5266" t="s">
        <v>145</v>
      </c>
      <c r="M5266" t="s">
        <v>146</v>
      </c>
      <c r="N5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5266">
        <f>VLOOKUP(TableOMP[[#This Row],[Label]],TableAvg[],2,FALSE)</f>
        <v>243.58805563636361</v>
      </c>
      <c r="P5266">
        <f>VLOOKUP(TableOMP[[#This Row],[Label]],TableAvg[],3,FALSE)</f>
        <v>13.10794784598248</v>
      </c>
      <c r="Q5266">
        <f>TableOMP[[#This Row],[Avg]]-$U$2*TableOMP[[#This Row],[StdDev]]</f>
        <v>217.37215994439865</v>
      </c>
      <c r="R5266">
        <f>TableOMP[[#This Row],[Avg]]+$U$2*TableOMP[[#This Row],[StdDev]]</f>
        <v>269.80395132832859</v>
      </c>
      <c r="S5266">
        <v>0</v>
      </c>
    </row>
    <row r="5267" spans="1:19" hidden="1" x14ac:dyDescent="0.25">
      <c r="A5267" t="s">
        <v>15</v>
      </c>
      <c r="B5267">
        <v>10000</v>
      </c>
      <c r="C5267">
        <v>100</v>
      </c>
      <c r="D5267">
        <v>1</v>
      </c>
      <c r="E5267">
        <v>11</v>
      </c>
      <c r="F5267">
        <v>1</v>
      </c>
      <c r="G5267">
        <v>27.877927</v>
      </c>
      <c r="H5267">
        <v>10.819886</v>
      </c>
      <c r="I5267">
        <v>10.753011000000001</v>
      </c>
      <c r="J5267">
        <v>1.0753010000000001</v>
      </c>
      <c r="K5267" t="str">
        <f>MID(M5267,22,1)</f>
        <v>4</v>
      </c>
      <c r="L5267" t="s">
        <v>43</v>
      </c>
      <c r="M5267" t="s">
        <v>44</v>
      </c>
      <c r="N5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267">
        <f>VLOOKUP(TableOMP[[#This Row],[Label]],TableAvg[],2,FALSE)</f>
        <v>28.982091466666663</v>
      </c>
      <c r="P5267">
        <f>VLOOKUP(TableOMP[[#This Row],[Label]],TableAvg[],3,FALSE)</f>
        <v>0.63499078867073755</v>
      </c>
      <c r="Q5267">
        <f>TableOMP[[#This Row],[Avg]]-$U$2*TableOMP[[#This Row],[StdDev]]</f>
        <v>27.712109889325188</v>
      </c>
      <c r="R5267">
        <f>TableOMP[[#This Row],[Avg]]+$U$2*TableOMP[[#This Row],[StdDev]]</f>
        <v>30.252073044008139</v>
      </c>
      <c r="S5267">
        <f>IF(AND(TableOMP[[#This Row],[total_time]]&gt;=TableOMP[[#This Row],[Low]], TableOMP[[#This Row],[total_time]]&lt;=TableOMP[[#This Row],[High]]),1,0)</f>
        <v>1</v>
      </c>
    </row>
    <row r="5268" spans="1:19" hidden="1" x14ac:dyDescent="0.25">
      <c r="A5268" t="s">
        <v>16</v>
      </c>
      <c r="B5268">
        <v>10000</v>
      </c>
      <c r="C5268">
        <v>100</v>
      </c>
      <c r="D5268">
        <v>1</v>
      </c>
      <c r="E5268">
        <v>53</v>
      </c>
      <c r="F5268">
        <v>1</v>
      </c>
      <c r="G5268">
        <v>27.876144</v>
      </c>
      <c r="H5268">
        <v>17.175996999999999</v>
      </c>
      <c r="I5268">
        <v>153.686892</v>
      </c>
      <c r="J5268">
        <v>2.9555169999999999</v>
      </c>
      <c r="K5268" t="str">
        <f>MID(M5268,22,1)</f>
        <v>6</v>
      </c>
      <c r="L5268" t="s">
        <v>79</v>
      </c>
      <c r="M5268" t="s">
        <v>80</v>
      </c>
      <c r="N5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268">
        <f>VLOOKUP(TableOMP[[#This Row],[Label]],TableAvg[],2,FALSE)</f>
        <v>28.040322600000003</v>
      </c>
      <c r="P5268">
        <f>VLOOKUP(TableOMP[[#This Row],[Label]],TableAvg[],3,FALSE)</f>
        <v>0.80937265141600068</v>
      </c>
      <c r="Q5268">
        <f>TableOMP[[#This Row],[Avg]]-$U$2*TableOMP[[#This Row],[StdDev]]</f>
        <v>26.421577297168003</v>
      </c>
      <c r="R5268">
        <f>TableOMP[[#This Row],[Avg]]+$U$2*TableOMP[[#This Row],[StdDev]]</f>
        <v>29.659067902832003</v>
      </c>
      <c r="S5268">
        <f>IF(AND(TableOMP[[#This Row],[total_time]]&gt;=TableOMP[[#This Row],[Low]], TableOMP[[#This Row],[total_time]]&lt;=TableOMP[[#This Row],[High]]),1,0)</f>
        <v>1</v>
      </c>
    </row>
    <row r="5269" spans="1:19" hidden="1" x14ac:dyDescent="0.25">
      <c r="A5269" t="s">
        <v>12</v>
      </c>
      <c r="B5269">
        <v>10000</v>
      </c>
      <c r="C5269">
        <v>100</v>
      </c>
      <c r="D5269">
        <v>100000</v>
      </c>
      <c r="E5269">
        <v>45</v>
      </c>
      <c r="F5269">
        <v>1</v>
      </c>
      <c r="G5269">
        <v>265.20868999999999</v>
      </c>
      <c r="H5269">
        <v>0.24631800000000001</v>
      </c>
      <c r="I5269">
        <v>4.840509</v>
      </c>
      <c r="J5269">
        <v>0.110012</v>
      </c>
      <c r="K5269" t="str">
        <f>MID(M5269,22,1)</f>
        <v>4</v>
      </c>
      <c r="L5269" t="s">
        <v>167</v>
      </c>
      <c r="M5269" t="s">
        <v>168</v>
      </c>
      <c r="N5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269">
        <f>VLOOKUP(TableOMP[[#This Row],[Label]],TableAvg[],2,FALSE)</f>
        <v>249.26928381818186</v>
      </c>
      <c r="P5269">
        <f>VLOOKUP(TableOMP[[#This Row],[Label]],TableAvg[],3,FALSE)</f>
        <v>12.25470786093611</v>
      </c>
      <c r="Q5269">
        <f>TableOMP[[#This Row],[Avg]]-$U$2*TableOMP[[#This Row],[StdDev]]</f>
        <v>224.75986809630965</v>
      </c>
      <c r="R5269">
        <f>TableOMP[[#This Row],[Avg]]+$U$2*TableOMP[[#This Row],[StdDev]]</f>
        <v>273.77869954005411</v>
      </c>
      <c r="S5269">
        <v>0</v>
      </c>
    </row>
    <row r="5270" spans="1:19" hidden="1" x14ac:dyDescent="0.25">
      <c r="A5270" t="s">
        <v>15</v>
      </c>
      <c r="B5270">
        <v>10000</v>
      </c>
      <c r="C5270">
        <v>100</v>
      </c>
      <c r="D5270">
        <v>1</v>
      </c>
      <c r="E5270">
        <v>20</v>
      </c>
      <c r="F5270">
        <v>1</v>
      </c>
      <c r="G5270">
        <v>27.866864</v>
      </c>
      <c r="H5270">
        <v>13.87256</v>
      </c>
      <c r="I5270">
        <v>53.025368</v>
      </c>
      <c r="J5270">
        <v>2.7908089999999999</v>
      </c>
      <c r="K5270" t="str">
        <f>MID(M5270,22,1)</f>
        <v>4</v>
      </c>
      <c r="L5270" t="s">
        <v>209</v>
      </c>
      <c r="M5270" t="s">
        <v>210</v>
      </c>
      <c r="N5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270">
        <f>VLOOKUP(TableOMP[[#This Row],[Label]],TableAvg[],2,FALSE)</f>
        <v>27.656564000000003</v>
      </c>
      <c r="P5270">
        <f>VLOOKUP(TableOMP[[#This Row],[Label]],TableAvg[],3,FALSE)</f>
        <v>0.80291047797191695</v>
      </c>
      <c r="Q5270">
        <f>TableOMP[[#This Row],[Avg]]-$U$2*TableOMP[[#This Row],[StdDev]]</f>
        <v>26.050743044056169</v>
      </c>
      <c r="R5270">
        <f>TableOMP[[#This Row],[Avg]]+$U$2*TableOMP[[#This Row],[StdDev]]</f>
        <v>29.262384955943837</v>
      </c>
      <c r="S5270">
        <f>IF(AND(TableOMP[[#This Row],[total_time]]&gt;=TableOMP[[#This Row],[Low]], TableOMP[[#This Row],[total_time]]&lt;=TableOMP[[#This Row],[High]]),1,0)</f>
        <v>1</v>
      </c>
    </row>
    <row r="5271" spans="1:19" hidden="1" x14ac:dyDescent="0.25">
      <c r="A5271" t="s">
        <v>12</v>
      </c>
      <c r="B5271">
        <v>10000</v>
      </c>
      <c r="C5271">
        <v>100</v>
      </c>
      <c r="D5271">
        <v>100000</v>
      </c>
      <c r="E5271">
        <v>45</v>
      </c>
      <c r="F5271">
        <v>1</v>
      </c>
      <c r="G5271">
        <v>276.74438300000003</v>
      </c>
      <c r="H5271">
        <v>0.25393399999999999</v>
      </c>
      <c r="I5271">
        <v>5.1166489999999998</v>
      </c>
      <c r="J5271">
        <v>0.116287</v>
      </c>
      <c r="K5271" t="str">
        <f>MID(M5271,22,1)</f>
        <v>4</v>
      </c>
      <c r="L5271" t="s">
        <v>181</v>
      </c>
      <c r="M5271" t="s">
        <v>182</v>
      </c>
      <c r="N5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271">
        <f>VLOOKUP(TableOMP[[#This Row],[Label]],TableAvg[],2,FALSE)</f>
        <v>249.26928381818186</v>
      </c>
      <c r="P5271">
        <f>VLOOKUP(TableOMP[[#This Row],[Label]],TableAvg[],3,FALSE)</f>
        <v>12.25470786093611</v>
      </c>
      <c r="Q5271">
        <f>TableOMP[[#This Row],[Avg]]-$U$2*TableOMP[[#This Row],[StdDev]]</f>
        <v>224.75986809630965</v>
      </c>
      <c r="R5271">
        <f>TableOMP[[#This Row],[Avg]]+$U$2*TableOMP[[#This Row],[StdDev]]</f>
        <v>273.77869954005411</v>
      </c>
      <c r="S5271">
        <v>0</v>
      </c>
    </row>
    <row r="5272" spans="1:19" hidden="1" x14ac:dyDescent="0.25">
      <c r="A5272" t="s">
        <v>12</v>
      </c>
      <c r="B5272">
        <v>10000</v>
      </c>
      <c r="C5272">
        <v>100</v>
      </c>
      <c r="D5272">
        <v>100000</v>
      </c>
      <c r="E5272">
        <v>40</v>
      </c>
      <c r="F5272">
        <v>1</v>
      </c>
      <c r="G5272">
        <v>244.85148000000001</v>
      </c>
      <c r="H5272">
        <v>0.26484799999999997</v>
      </c>
      <c r="I5272">
        <v>5.3864770000000002</v>
      </c>
      <c r="J5272">
        <v>0.13811499999999999</v>
      </c>
      <c r="K5272" t="str">
        <f>MID(M5272,22,1)</f>
        <v>8</v>
      </c>
      <c r="L5272" t="s">
        <v>145</v>
      </c>
      <c r="M5272" t="s">
        <v>146</v>
      </c>
      <c r="N5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5272">
        <f>VLOOKUP(TableOMP[[#This Row],[Label]],TableAvg[],2,FALSE)</f>
        <v>240.0304137777778</v>
      </c>
      <c r="P5272">
        <f>VLOOKUP(TableOMP[[#This Row],[Label]],TableAvg[],3,FALSE)</f>
        <v>3.8355439672196003</v>
      </c>
      <c r="Q5272">
        <f>TableOMP[[#This Row],[Avg]]-$U$2*TableOMP[[#This Row],[StdDev]]</f>
        <v>232.35932584333858</v>
      </c>
      <c r="R5272">
        <f>TableOMP[[#This Row],[Avg]]+$U$2*TableOMP[[#This Row],[StdDev]]</f>
        <v>247.70150171221701</v>
      </c>
      <c r="S5272">
        <v>0</v>
      </c>
    </row>
    <row r="5273" spans="1:19" hidden="1" x14ac:dyDescent="0.25">
      <c r="A5273" t="s">
        <v>12</v>
      </c>
      <c r="B5273">
        <v>10000</v>
      </c>
      <c r="C5273">
        <v>100</v>
      </c>
      <c r="D5273">
        <v>100000</v>
      </c>
      <c r="E5273">
        <v>9</v>
      </c>
      <c r="F5273">
        <v>1</v>
      </c>
      <c r="G5273">
        <v>229.677547</v>
      </c>
      <c r="H5273">
        <v>0.20821899999999999</v>
      </c>
      <c r="I5273">
        <v>0.80183700000000002</v>
      </c>
      <c r="J5273">
        <v>0.10023</v>
      </c>
      <c r="K5273" t="str">
        <f>MID(M5273,22,1)</f>
        <v>6</v>
      </c>
      <c r="L5273" t="s">
        <v>101</v>
      </c>
      <c r="M5273" t="s">
        <v>102</v>
      </c>
      <c r="N5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273">
        <f>VLOOKUP(TableOMP[[#This Row],[Label]],TableAvg[],2,FALSE)</f>
        <v>236.85066071428568</v>
      </c>
      <c r="P5273">
        <f>VLOOKUP(TableOMP[[#This Row],[Label]],TableAvg[],3,FALSE)</f>
        <v>2.9287164897673197</v>
      </c>
      <c r="Q5273">
        <f>TableOMP[[#This Row],[Avg]]-$U$2*TableOMP[[#This Row],[StdDev]]</f>
        <v>230.99322773475103</v>
      </c>
      <c r="R5273">
        <f>TableOMP[[#This Row],[Avg]]+$U$2*TableOMP[[#This Row],[StdDev]]</f>
        <v>242.70809369382033</v>
      </c>
      <c r="S5273">
        <f>IF(AND(TableOMP[[#This Row],[total_time]]&gt;=TableOMP[[#This Row],[Low]], TableOMP[[#This Row],[total_time]]&lt;=TableOMP[[#This Row],[High]]),1,0)</f>
        <v>0</v>
      </c>
    </row>
    <row r="5274" spans="1:19" hidden="1" x14ac:dyDescent="0.25">
      <c r="A5274" t="s">
        <v>15</v>
      </c>
      <c r="B5274">
        <v>10000</v>
      </c>
      <c r="C5274">
        <v>100</v>
      </c>
      <c r="D5274">
        <v>1</v>
      </c>
      <c r="E5274">
        <v>33</v>
      </c>
      <c r="F5274">
        <v>1</v>
      </c>
      <c r="G5274">
        <v>27.865033</v>
      </c>
      <c r="H5274">
        <v>15.683602</v>
      </c>
      <c r="I5274">
        <v>132.49205799999999</v>
      </c>
      <c r="J5274">
        <v>4.140377</v>
      </c>
      <c r="K5274" t="str">
        <f>MID(M5274,22,1)</f>
        <v>4</v>
      </c>
      <c r="L5274" t="s">
        <v>43</v>
      </c>
      <c r="M5274" t="s">
        <v>44</v>
      </c>
      <c r="N5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5274">
        <f>VLOOKUP(TableOMP[[#This Row],[Label]],TableAvg[],2,FALSE)</f>
        <v>26.295595000000002</v>
      </c>
      <c r="P5274">
        <f>VLOOKUP(TableOMP[[#This Row],[Label]],TableAvg[],3,FALSE)</f>
        <v>0.81464063138204257</v>
      </c>
      <c r="Q5274">
        <f>TableOMP[[#This Row],[Avg]]-$U$2*TableOMP[[#This Row],[StdDev]]</f>
        <v>24.666313737235917</v>
      </c>
      <c r="R5274">
        <f>TableOMP[[#This Row],[Avg]]+$U$2*TableOMP[[#This Row],[StdDev]]</f>
        <v>27.924876262764087</v>
      </c>
      <c r="S5274">
        <f>IF(AND(TableOMP[[#This Row],[total_time]]&gt;=TableOMP[[#This Row],[Low]], TableOMP[[#This Row],[total_time]]&lt;=TableOMP[[#This Row],[High]]),1,0)</f>
        <v>1</v>
      </c>
    </row>
    <row r="5275" spans="1:19" hidden="1" x14ac:dyDescent="0.25">
      <c r="A5275" t="s">
        <v>15</v>
      </c>
      <c r="B5275">
        <v>10000</v>
      </c>
      <c r="C5275">
        <v>100</v>
      </c>
      <c r="D5275">
        <v>1</v>
      </c>
      <c r="E5275">
        <v>51</v>
      </c>
      <c r="F5275">
        <v>1</v>
      </c>
      <c r="G5275">
        <v>27.854714999999999</v>
      </c>
      <c r="H5275">
        <v>18.495459</v>
      </c>
      <c r="I5275">
        <v>191.41761399999999</v>
      </c>
      <c r="J5275">
        <v>3.8283520000000002</v>
      </c>
      <c r="K5275" t="str">
        <f>MID(M5275,22,1)</f>
        <v>4</v>
      </c>
      <c r="L5275" t="s">
        <v>43</v>
      </c>
      <c r="M5275" t="s">
        <v>44</v>
      </c>
      <c r="N5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5275">
        <f>VLOOKUP(TableOMP[[#This Row],[Label]],TableAvg[],2,FALSE)</f>
        <v>25.864676199999998</v>
      </c>
      <c r="P5275">
        <f>VLOOKUP(TableOMP[[#This Row],[Label]],TableAvg[],3,FALSE)</f>
        <v>1.1989102796741273</v>
      </c>
      <c r="Q5275">
        <f>TableOMP[[#This Row],[Avg]]-$U$2*TableOMP[[#This Row],[StdDev]]</f>
        <v>23.466855640651744</v>
      </c>
      <c r="R5275">
        <f>TableOMP[[#This Row],[Avg]]+$U$2*TableOMP[[#This Row],[StdDev]]</f>
        <v>28.262496759348252</v>
      </c>
      <c r="S5275">
        <f>IF(AND(TableOMP[[#This Row],[total_time]]&gt;=TableOMP[[#This Row],[Low]], TableOMP[[#This Row],[total_time]]&lt;=TableOMP[[#This Row],[High]]),1,0)</f>
        <v>1</v>
      </c>
    </row>
    <row r="5276" spans="1:19" hidden="1" x14ac:dyDescent="0.25">
      <c r="A5276" t="s">
        <v>12</v>
      </c>
      <c r="B5276">
        <v>10000</v>
      </c>
      <c r="C5276">
        <v>100</v>
      </c>
      <c r="D5276">
        <v>100000</v>
      </c>
      <c r="E5276">
        <v>12</v>
      </c>
      <c r="F5276">
        <v>1</v>
      </c>
      <c r="G5276">
        <v>228.491084</v>
      </c>
      <c r="H5276">
        <v>0.22239900000000001</v>
      </c>
      <c r="I5276">
        <v>1.233719</v>
      </c>
      <c r="J5276">
        <v>0.11215600000000001</v>
      </c>
      <c r="K5276" t="str">
        <f>MID(M5276,22,1)</f>
        <v>6</v>
      </c>
      <c r="L5276" t="s">
        <v>101</v>
      </c>
      <c r="M5276" t="s">
        <v>102</v>
      </c>
      <c r="N5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276">
        <f>VLOOKUP(TableOMP[[#This Row],[Label]],TableAvg[],2,FALSE)</f>
        <v>236.77150257142858</v>
      </c>
      <c r="P5276">
        <f>VLOOKUP(TableOMP[[#This Row],[Label]],TableAvg[],3,FALSE)</f>
        <v>3.3880241302670351</v>
      </c>
      <c r="Q5276">
        <f>TableOMP[[#This Row],[Avg]]-$U$2*TableOMP[[#This Row],[StdDev]]</f>
        <v>229.9954543108945</v>
      </c>
      <c r="R5276">
        <f>TableOMP[[#This Row],[Avg]]+$U$2*TableOMP[[#This Row],[StdDev]]</f>
        <v>243.54755083196267</v>
      </c>
      <c r="S5276">
        <f>IF(AND(TableOMP[[#This Row],[total_time]]&gt;=TableOMP[[#This Row],[Low]], TableOMP[[#This Row],[total_time]]&lt;=TableOMP[[#This Row],[High]]),1,0)</f>
        <v>0</v>
      </c>
    </row>
    <row r="5277" spans="1:19" hidden="1" x14ac:dyDescent="0.25">
      <c r="A5277" t="s">
        <v>16</v>
      </c>
      <c r="B5277">
        <v>10000</v>
      </c>
      <c r="C5277">
        <v>100</v>
      </c>
      <c r="D5277">
        <v>1</v>
      </c>
      <c r="E5277">
        <v>42</v>
      </c>
      <c r="F5277">
        <v>1</v>
      </c>
      <c r="G5277">
        <v>27.854375999999998</v>
      </c>
      <c r="H5277">
        <v>16.029975</v>
      </c>
      <c r="I5277">
        <v>159.796234</v>
      </c>
      <c r="J5277">
        <v>3.8974690000000001</v>
      </c>
      <c r="K5277" t="str">
        <f>MID(M5277,22,1)</f>
        <v>8</v>
      </c>
      <c r="L5277" t="s">
        <v>125</v>
      </c>
      <c r="M5277" t="s">
        <v>126</v>
      </c>
      <c r="N5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277">
        <f>VLOOKUP(TableOMP[[#This Row],[Label]],TableAvg[],2,FALSE)</f>
        <v>28.235890999999999</v>
      </c>
      <c r="P5277">
        <f>VLOOKUP(TableOMP[[#This Row],[Label]],TableAvg[],3,FALSE)</f>
        <v>0.80684303402858526</v>
      </c>
      <c r="Q5277">
        <f>TableOMP[[#This Row],[Avg]]-$U$2*TableOMP[[#This Row],[StdDev]]</f>
        <v>26.622204931942829</v>
      </c>
      <c r="R5277">
        <f>TableOMP[[#This Row],[Avg]]+$U$2*TableOMP[[#This Row],[StdDev]]</f>
        <v>29.849577068057169</v>
      </c>
      <c r="S5277">
        <f>IF(AND(TableOMP[[#This Row],[total_time]]&gt;=TableOMP[[#This Row],[Low]], TableOMP[[#This Row],[total_time]]&lt;=TableOMP[[#This Row],[High]]),1,0)</f>
        <v>1</v>
      </c>
    </row>
    <row r="5278" spans="1:19" hidden="1" x14ac:dyDescent="0.25">
      <c r="A5278" t="s">
        <v>15</v>
      </c>
      <c r="B5278">
        <v>10000</v>
      </c>
      <c r="C5278">
        <v>100</v>
      </c>
      <c r="D5278">
        <v>1</v>
      </c>
      <c r="E5278">
        <v>22</v>
      </c>
      <c r="F5278">
        <v>1</v>
      </c>
      <c r="G5278">
        <v>27.84883</v>
      </c>
      <c r="H5278">
        <v>14.445193</v>
      </c>
      <c r="I5278">
        <v>55.691786</v>
      </c>
      <c r="J5278">
        <v>2.6519900000000001</v>
      </c>
      <c r="K5278" t="str">
        <f>MID(M5278,22,1)</f>
        <v>2</v>
      </c>
      <c r="L5278" t="s">
        <v>127</v>
      </c>
      <c r="M5278" t="s">
        <v>128</v>
      </c>
      <c r="N5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278">
        <f>VLOOKUP(TableOMP[[#This Row],[Label]],TableAvg[],2,FALSE)</f>
        <v>26.793312200000003</v>
      </c>
      <c r="P5278">
        <f>VLOOKUP(TableOMP[[#This Row],[Label]],TableAvg[],3,FALSE)</f>
        <v>0.87583957376058508</v>
      </c>
      <c r="Q5278">
        <f>TableOMP[[#This Row],[Avg]]-$U$2*TableOMP[[#This Row],[StdDev]]</f>
        <v>25.041633052478833</v>
      </c>
      <c r="R5278">
        <f>TableOMP[[#This Row],[Avg]]+$U$2*TableOMP[[#This Row],[StdDev]]</f>
        <v>28.544991347521172</v>
      </c>
      <c r="S5278">
        <f>IF(AND(TableOMP[[#This Row],[total_time]]&gt;=TableOMP[[#This Row],[Low]], TableOMP[[#This Row],[total_time]]&lt;=TableOMP[[#This Row],[High]]),1,0)</f>
        <v>1</v>
      </c>
    </row>
    <row r="5279" spans="1:19" hidden="1" x14ac:dyDescent="0.25">
      <c r="A5279" t="s">
        <v>16</v>
      </c>
      <c r="B5279">
        <v>10000</v>
      </c>
      <c r="C5279">
        <v>100</v>
      </c>
      <c r="D5279">
        <v>1</v>
      </c>
      <c r="E5279">
        <v>30</v>
      </c>
      <c r="F5279">
        <v>1</v>
      </c>
      <c r="G5279">
        <v>27.814381999999998</v>
      </c>
      <c r="H5279">
        <v>13.650717999999999</v>
      </c>
      <c r="I5279">
        <v>76.499831</v>
      </c>
      <c r="J5279">
        <v>2.6379250000000001</v>
      </c>
      <c r="K5279" t="str">
        <f>MID(M5279,22,1)</f>
        <v>2</v>
      </c>
      <c r="L5279" t="s">
        <v>211</v>
      </c>
      <c r="M5279" t="s">
        <v>212</v>
      </c>
      <c r="N5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279">
        <f>VLOOKUP(TableOMP[[#This Row],[Label]],TableAvg[],2,FALSE)</f>
        <v>27.182831272727274</v>
      </c>
      <c r="P5279">
        <f>VLOOKUP(TableOMP[[#This Row],[Label]],TableAvg[],3,FALSE)</f>
        <v>2.0515951917361068</v>
      </c>
      <c r="Q5279">
        <f>TableOMP[[#This Row],[Avg]]-$U$2*TableOMP[[#This Row],[StdDev]]</f>
        <v>23.07964088925506</v>
      </c>
      <c r="R5279">
        <f>TableOMP[[#This Row],[Avg]]+$U$2*TableOMP[[#This Row],[StdDev]]</f>
        <v>31.286021656199487</v>
      </c>
      <c r="S5279">
        <f>IF(AND(TableOMP[[#This Row],[total_time]]&gt;=TableOMP[[#This Row],[Low]], TableOMP[[#This Row],[total_time]]&lt;=TableOMP[[#This Row],[High]]),1,0)</f>
        <v>1</v>
      </c>
    </row>
    <row r="5280" spans="1:19" hidden="1" x14ac:dyDescent="0.25">
      <c r="A5280" t="s">
        <v>12</v>
      </c>
      <c r="B5280">
        <v>10000</v>
      </c>
      <c r="C5280">
        <v>100</v>
      </c>
      <c r="D5280">
        <v>100000</v>
      </c>
      <c r="E5280">
        <v>53</v>
      </c>
      <c r="F5280">
        <v>1</v>
      </c>
      <c r="G5280">
        <v>278.06749300000001</v>
      </c>
      <c r="H5280">
        <v>0.278667</v>
      </c>
      <c r="I5280">
        <v>7.1700650000000001</v>
      </c>
      <c r="J5280">
        <v>0.13788600000000001</v>
      </c>
      <c r="K5280" t="str">
        <f>MID(M5280,22,1)</f>
        <v>4</v>
      </c>
      <c r="L5280" t="s">
        <v>181</v>
      </c>
      <c r="M5280" t="s">
        <v>182</v>
      </c>
      <c r="N5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5280">
        <f>VLOOKUP(TableOMP[[#This Row],[Label]],TableAvg[],2,FALSE)</f>
        <v>261.83987299999995</v>
      </c>
      <c r="P5280">
        <f>VLOOKUP(TableOMP[[#This Row],[Label]],TableAvg[],3,FALSE)</f>
        <v>11.40137113811091</v>
      </c>
      <c r="Q5280">
        <f>TableOMP[[#This Row],[Avg]]-$U$2*TableOMP[[#This Row],[StdDev]]</f>
        <v>239.03713072377815</v>
      </c>
      <c r="R5280">
        <f>TableOMP[[#This Row],[Avg]]+$U$2*TableOMP[[#This Row],[StdDev]]</f>
        <v>284.64261527622176</v>
      </c>
      <c r="S5280">
        <v>0</v>
      </c>
    </row>
    <row r="5281" spans="1:19" hidden="1" x14ac:dyDescent="0.25">
      <c r="A5281" t="s">
        <v>15</v>
      </c>
      <c r="B5281">
        <v>10000</v>
      </c>
      <c r="C5281">
        <v>100</v>
      </c>
      <c r="D5281">
        <v>1</v>
      </c>
      <c r="E5281">
        <v>18</v>
      </c>
      <c r="F5281">
        <v>1</v>
      </c>
      <c r="G5281">
        <v>27.813285</v>
      </c>
      <c r="H5281">
        <v>12.291638000000001</v>
      </c>
      <c r="I5281">
        <v>35.070059000000001</v>
      </c>
      <c r="J5281">
        <v>2.062945</v>
      </c>
      <c r="K5281" t="str">
        <f>MID(M5281,22,1)</f>
        <v>1</v>
      </c>
      <c r="L5281" t="s">
        <v>221</v>
      </c>
      <c r="M5281" t="s">
        <v>222</v>
      </c>
      <c r="N5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281">
        <f>VLOOKUP(TableOMP[[#This Row],[Label]],TableAvg[],2,FALSE)</f>
        <v>29.136147199999996</v>
      </c>
      <c r="P5281">
        <f>VLOOKUP(TableOMP[[#This Row],[Label]],TableAvg[],3,FALSE)</f>
        <v>1.0307427110270466</v>
      </c>
      <c r="Q5281">
        <f>TableOMP[[#This Row],[Avg]]-$U$2*TableOMP[[#This Row],[StdDev]]</f>
        <v>27.074661777945902</v>
      </c>
      <c r="R5281">
        <f>TableOMP[[#This Row],[Avg]]+$U$2*TableOMP[[#This Row],[StdDev]]</f>
        <v>31.19763262205409</v>
      </c>
      <c r="S5281">
        <f>IF(AND(TableOMP[[#This Row],[total_time]]&gt;=TableOMP[[#This Row],[Low]], TableOMP[[#This Row],[total_time]]&lt;=TableOMP[[#This Row],[High]]),1,0)</f>
        <v>1</v>
      </c>
    </row>
    <row r="5282" spans="1:19" hidden="1" x14ac:dyDescent="0.25">
      <c r="A5282" t="s">
        <v>15</v>
      </c>
      <c r="B5282">
        <v>10000</v>
      </c>
      <c r="C5282">
        <v>100</v>
      </c>
      <c r="D5282">
        <v>1</v>
      </c>
      <c r="E5282">
        <v>24</v>
      </c>
      <c r="F5282">
        <v>1</v>
      </c>
      <c r="G5282">
        <v>27.809788999999999</v>
      </c>
      <c r="H5282">
        <v>16.450682</v>
      </c>
      <c r="I5282">
        <v>92.856003000000001</v>
      </c>
      <c r="J5282">
        <v>4.0372180000000002</v>
      </c>
      <c r="K5282" t="str">
        <f>MID(M5282,22,1)</f>
        <v>4</v>
      </c>
      <c r="L5282" t="s">
        <v>43</v>
      </c>
      <c r="M5282" t="s">
        <v>44</v>
      </c>
      <c r="N5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282">
        <f>VLOOKUP(TableOMP[[#This Row],[Label]],TableAvg[],2,FALSE)</f>
        <v>26.426474133333336</v>
      </c>
      <c r="P5282">
        <f>VLOOKUP(TableOMP[[#This Row],[Label]],TableAvg[],3,FALSE)</f>
        <v>0.87095573928265357</v>
      </c>
      <c r="Q5282">
        <f>TableOMP[[#This Row],[Avg]]-$U$2*TableOMP[[#This Row],[StdDev]]</f>
        <v>24.68456265476803</v>
      </c>
      <c r="R5282">
        <f>TableOMP[[#This Row],[Avg]]+$U$2*TableOMP[[#This Row],[StdDev]]</f>
        <v>28.168385611898643</v>
      </c>
      <c r="S5282">
        <f>IF(AND(TableOMP[[#This Row],[total_time]]&gt;=TableOMP[[#This Row],[Low]], TableOMP[[#This Row],[total_time]]&lt;=TableOMP[[#This Row],[High]]),1,0)</f>
        <v>1</v>
      </c>
    </row>
    <row r="5283" spans="1:19" hidden="1" x14ac:dyDescent="0.25">
      <c r="A5283" t="s">
        <v>16</v>
      </c>
      <c r="B5283">
        <v>10000</v>
      </c>
      <c r="C5283">
        <v>100</v>
      </c>
      <c r="D5283">
        <v>1</v>
      </c>
      <c r="E5283">
        <v>29</v>
      </c>
      <c r="F5283">
        <v>1</v>
      </c>
      <c r="G5283">
        <v>27.805249</v>
      </c>
      <c r="H5283">
        <v>15.047914</v>
      </c>
      <c r="I5283">
        <v>92.487835000000004</v>
      </c>
      <c r="J5283">
        <v>3.303137</v>
      </c>
      <c r="K5283" t="str">
        <f>MID(M5283,22,1)</f>
        <v>2</v>
      </c>
      <c r="L5283" t="s">
        <v>211</v>
      </c>
      <c r="M5283" t="s">
        <v>212</v>
      </c>
      <c r="N5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283">
        <f>VLOOKUP(TableOMP[[#This Row],[Label]],TableAvg[],2,FALSE)</f>
        <v>27.530865545454546</v>
      </c>
      <c r="P5283">
        <f>VLOOKUP(TableOMP[[#This Row],[Label]],TableAvg[],3,FALSE)</f>
        <v>0.80907990139496022</v>
      </c>
      <c r="Q5283">
        <f>TableOMP[[#This Row],[Avg]]-$U$2*TableOMP[[#This Row],[StdDev]]</f>
        <v>25.912705742664624</v>
      </c>
      <c r="R5283">
        <f>TableOMP[[#This Row],[Avg]]+$U$2*TableOMP[[#This Row],[StdDev]]</f>
        <v>29.149025348244468</v>
      </c>
      <c r="S5283">
        <f>IF(AND(TableOMP[[#This Row],[total_time]]&gt;=TableOMP[[#This Row],[Low]], TableOMP[[#This Row],[total_time]]&lt;=TableOMP[[#This Row],[High]]),1,0)</f>
        <v>1</v>
      </c>
    </row>
    <row r="5284" spans="1:19" hidden="1" x14ac:dyDescent="0.25">
      <c r="A5284" t="s">
        <v>15</v>
      </c>
      <c r="B5284">
        <v>10000</v>
      </c>
      <c r="C5284">
        <v>100</v>
      </c>
      <c r="D5284">
        <v>1</v>
      </c>
      <c r="E5284">
        <v>19</v>
      </c>
      <c r="F5284">
        <v>1</v>
      </c>
      <c r="G5284">
        <v>27.801096999999999</v>
      </c>
      <c r="H5284">
        <v>13.408322999999999</v>
      </c>
      <c r="I5284">
        <v>48.072702</v>
      </c>
      <c r="J5284">
        <v>2.670706</v>
      </c>
      <c r="K5284" t="str">
        <f>MID(M5284,22,1)</f>
        <v>4</v>
      </c>
      <c r="L5284" t="s">
        <v>209</v>
      </c>
      <c r="M5284" t="s">
        <v>210</v>
      </c>
      <c r="N5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284">
        <f>VLOOKUP(TableOMP[[#This Row],[Label]],TableAvg[],2,FALSE)</f>
        <v>28.395312133333334</v>
      </c>
      <c r="P5284">
        <f>VLOOKUP(TableOMP[[#This Row],[Label]],TableAvg[],3,FALSE)</f>
        <v>0.90368940206578185</v>
      </c>
      <c r="Q5284">
        <f>TableOMP[[#This Row],[Avg]]-$U$2*TableOMP[[#This Row],[StdDev]]</f>
        <v>26.587933329201771</v>
      </c>
      <c r="R5284">
        <f>TableOMP[[#This Row],[Avg]]+$U$2*TableOMP[[#This Row],[StdDev]]</f>
        <v>30.202690937464897</v>
      </c>
      <c r="S5284">
        <f>IF(AND(TableOMP[[#This Row],[total_time]]&gt;=TableOMP[[#This Row],[Low]], TableOMP[[#This Row],[total_time]]&lt;=TableOMP[[#This Row],[High]]),1,0)</f>
        <v>1</v>
      </c>
    </row>
    <row r="5285" spans="1:19" hidden="1" x14ac:dyDescent="0.25">
      <c r="A5285" t="s">
        <v>16</v>
      </c>
      <c r="B5285">
        <v>10000</v>
      </c>
      <c r="C5285">
        <v>100</v>
      </c>
      <c r="D5285">
        <v>1</v>
      </c>
      <c r="E5285">
        <v>29</v>
      </c>
      <c r="F5285">
        <v>1</v>
      </c>
      <c r="G5285">
        <v>27.794041</v>
      </c>
      <c r="H5285">
        <v>15.381917</v>
      </c>
      <c r="I5285">
        <v>73.970590999999999</v>
      </c>
      <c r="J5285">
        <v>2.641807</v>
      </c>
      <c r="K5285" t="str">
        <f>MID(M5285,22,1)</f>
        <v>2</v>
      </c>
      <c r="L5285" t="s">
        <v>211</v>
      </c>
      <c r="M5285" t="s">
        <v>212</v>
      </c>
      <c r="N5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285">
        <f>VLOOKUP(TableOMP[[#This Row],[Label]],TableAvg[],2,FALSE)</f>
        <v>27.530865545454546</v>
      </c>
      <c r="P5285">
        <f>VLOOKUP(TableOMP[[#This Row],[Label]],TableAvg[],3,FALSE)</f>
        <v>0.80907990139496022</v>
      </c>
      <c r="Q5285">
        <f>TableOMP[[#This Row],[Avg]]-$U$2*TableOMP[[#This Row],[StdDev]]</f>
        <v>25.912705742664624</v>
      </c>
      <c r="R5285">
        <f>TableOMP[[#This Row],[Avg]]+$U$2*TableOMP[[#This Row],[StdDev]]</f>
        <v>29.149025348244468</v>
      </c>
      <c r="S5285">
        <f>IF(AND(TableOMP[[#This Row],[total_time]]&gt;=TableOMP[[#This Row],[Low]], TableOMP[[#This Row],[total_time]]&lt;=TableOMP[[#This Row],[High]]),1,0)</f>
        <v>1</v>
      </c>
    </row>
    <row r="5286" spans="1:19" hidden="1" x14ac:dyDescent="0.25">
      <c r="A5286" t="s">
        <v>12</v>
      </c>
      <c r="B5286">
        <v>10000</v>
      </c>
      <c r="C5286">
        <v>100</v>
      </c>
      <c r="D5286">
        <v>100000</v>
      </c>
      <c r="E5286">
        <v>52</v>
      </c>
      <c r="F5286">
        <v>1</v>
      </c>
      <c r="G5286">
        <v>276.89016199999998</v>
      </c>
      <c r="H5286">
        <v>0.30901800000000001</v>
      </c>
      <c r="I5286">
        <v>7.2499459999999996</v>
      </c>
      <c r="J5286">
        <v>0.142156</v>
      </c>
      <c r="K5286" t="str">
        <f>MID(M5286,22,1)</f>
        <v>4</v>
      </c>
      <c r="L5286" t="s">
        <v>167</v>
      </c>
      <c r="M5286" t="s">
        <v>168</v>
      </c>
      <c r="N5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286">
        <f>VLOOKUP(TableOMP[[#This Row],[Label]],TableAvg[],2,FALSE)</f>
        <v>257.05799754545455</v>
      </c>
      <c r="P5286">
        <f>VLOOKUP(TableOMP[[#This Row],[Label]],TableAvg[],3,FALSE)</f>
        <v>9.9125051352846771</v>
      </c>
      <c r="Q5286">
        <f>TableOMP[[#This Row],[Avg]]-$U$2*TableOMP[[#This Row],[StdDev]]</f>
        <v>237.2329872748852</v>
      </c>
      <c r="R5286">
        <f>TableOMP[[#This Row],[Avg]]+$U$2*TableOMP[[#This Row],[StdDev]]</f>
        <v>276.88300781602391</v>
      </c>
      <c r="S5286">
        <v>0</v>
      </c>
    </row>
    <row r="5287" spans="1:19" hidden="1" x14ac:dyDescent="0.25">
      <c r="A5287" t="s">
        <v>15</v>
      </c>
      <c r="B5287">
        <v>10000</v>
      </c>
      <c r="C5287">
        <v>100</v>
      </c>
      <c r="D5287">
        <v>1</v>
      </c>
      <c r="E5287">
        <v>18</v>
      </c>
      <c r="F5287">
        <v>1</v>
      </c>
      <c r="G5287">
        <v>27.786171</v>
      </c>
      <c r="H5287">
        <v>11.842788000000001</v>
      </c>
      <c r="I5287">
        <v>29.204763</v>
      </c>
      <c r="J5287">
        <v>1.717927</v>
      </c>
      <c r="K5287" t="str">
        <f>MID(M5287,22,1)</f>
        <v>5</v>
      </c>
      <c r="L5287" t="s">
        <v>205</v>
      </c>
      <c r="M5287" t="s">
        <v>206</v>
      </c>
      <c r="N5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287">
        <f>VLOOKUP(TableOMP[[#This Row],[Label]],TableAvg[],2,FALSE)</f>
        <v>29.136147199999996</v>
      </c>
      <c r="P5287">
        <f>VLOOKUP(TableOMP[[#This Row],[Label]],TableAvg[],3,FALSE)</f>
        <v>1.0307427110270466</v>
      </c>
      <c r="Q5287">
        <f>TableOMP[[#This Row],[Avg]]-$U$2*TableOMP[[#This Row],[StdDev]]</f>
        <v>27.074661777945902</v>
      </c>
      <c r="R5287">
        <f>TableOMP[[#This Row],[Avg]]+$U$2*TableOMP[[#This Row],[StdDev]]</f>
        <v>31.19763262205409</v>
      </c>
      <c r="S5287">
        <f>IF(AND(TableOMP[[#This Row],[total_time]]&gt;=TableOMP[[#This Row],[Low]], TableOMP[[#This Row],[total_time]]&lt;=TableOMP[[#This Row],[High]]),1,0)</f>
        <v>1</v>
      </c>
    </row>
    <row r="5288" spans="1:19" hidden="1" x14ac:dyDescent="0.25">
      <c r="A5288" t="s">
        <v>12</v>
      </c>
      <c r="B5288">
        <v>10000</v>
      </c>
      <c r="C5288">
        <v>100</v>
      </c>
      <c r="D5288">
        <v>100000</v>
      </c>
      <c r="E5288">
        <v>52</v>
      </c>
      <c r="F5288">
        <v>1</v>
      </c>
      <c r="G5288">
        <v>276.60069900000002</v>
      </c>
      <c r="H5288">
        <v>0.27522600000000003</v>
      </c>
      <c r="I5288">
        <v>7.2740799999999997</v>
      </c>
      <c r="J5288">
        <v>0.14262900000000001</v>
      </c>
      <c r="K5288" t="str">
        <f>MID(M5288,22,1)</f>
        <v>4</v>
      </c>
      <c r="L5288" t="s">
        <v>181</v>
      </c>
      <c r="M5288" t="s">
        <v>182</v>
      </c>
      <c r="N5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288">
        <f>VLOOKUP(TableOMP[[#This Row],[Label]],TableAvg[],2,FALSE)</f>
        <v>257.05799754545455</v>
      </c>
      <c r="P5288">
        <f>VLOOKUP(TableOMP[[#This Row],[Label]],TableAvg[],3,FALSE)</f>
        <v>9.9125051352846771</v>
      </c>
      <c r="Q5288">
        <f>TableOMP[[#This Row],[Avg]]-$U$2*TableOMP[[#This Row],[StdDev]]</f>
        <v>237.2329872748852</v>
      </c>
      <c r="R5288">
        <f>TableOMP[[#This Row],[Avg]]+$U$2*TableOMP[[#This Row],[StdDev]]</f>
        <v>276.88300781602391</v>
      </c>
      <c r="S5288">
        <v>0</v>
      </c>
    </row>
    <row r="5289" spans="1:19" hidden="1" x14ac:dyDescent="0.25">
      <c r="A5289" t="s">
        <v>15</v>
      </c>
      <c r="B5289">
        <v>10000</v>
      </c>
      <c r="C5289">
        <v>100</v>
      </c>
      <c r="D5289">
        <v>1</v>
      </c>
      <c r="E5289">
        <v>12</v>
      </c>
      <c r="F5289">
        <v>1</v>
      </c>
      <c r="G5289">
        <v>27.783753000000001</v>
      </c>
      <c r="H5289">
        <v>12.067557000000001</v>
      </c>
      <c r="I5289">
        <v>12.968400000000001</v>
      </c>
      <c r="J5289">
        <v>1.1789449999999999</v>
      </c>
      <c r="K5289" t="str">
        <f>MID(M5289,22,1)</f>
        <v>4</v>
      </c>
      <c r="L5289" t="s">
        <v>43</v>
      </c>
      <c r="M5289" t="s">
        <v>44</v>
      </c>
      <c r="N5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289">
        <f>VLOOKUP(TableOMP[[#This Row],[Label]],TableAvg[],2,FALSE)</f>
        <v>27.615154666666665</v>
      </c>
      <c r="P5289">
        <f>VLOOKUP(TableOMP[[#This Row],[Label]],TableAvg[],3,FALSE)</f>
        <v>0.62425106587272639</v>
      </c>
      <c r="Q5289">
        <f>TableOMP[[#This Row],[Avg]]-$U$2*TableOMP[[#This Row],[StdDev]]</f>
        <v>26.366652534921212</v>
      </c>
      <c r="R5289">
        <f>TableOMP[[#This Row],[Avg]]+$U$2*TableOMP[[#This Row],[StdDev]]</f>
        <v>28.863656798412119</v>
      </c>
      <c r="S5289">
        <f>IF(AND(TableOMP[[#This Row],[total_time]]&gt;=TableOMP[[#This Row],[Low]], TableOMP[[#This Row],[total_time]]&lt;=TableOMP[[#This Row],[High]]),1,0)</f>
        <v>1</v>
      </c>
    </row>
    <row r="5290" spans="1:19" hidden="1" x14ac:dyDescent="0.25">
      <c r="A5290" t="s">
        <v>15</v>
      </c>
      <c r="B5290">
        <v>10000</v>
      </c>
      <c r="C5290">
        <v>100</v>
      </c>
      <c r="D5290">
        <v>1</v>
      </c>
      <c r="E5290">
        <v>12</v>
      </c>
      <c r="F5290">
        <v>1</v>
      </c>
      <c r="G5290">
        <v>27.781326</v>
      </c>
      <c r="H5290">
        <v>12.048204999999999</v>
      </c>
      <c r="I5290">
        <v>13.283963</v>
      </c>
      <c r="J5290">
        <v>1.207633</v>
      </c>
      <c r="K5290" t="str">
        <f>MID(M5290,22,1)</f>
        <v>2</v>
      </c>
      <c r="L5290" t="s">
        <v>127</v>
      </c>
      <c r="M5290" t="s">
        <v>128</v>
      </c>
      <c r="N5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290">
        <f>VLOOKUP(TableOMP[[#This Row],[Label]],TableAvg[],2,FALSE)</f>
        <v>27.615154666666665</v>
      </c>
      <c r="P5290">
        <f>VLOOKUP(TableOMP[[#This Row],[Label]],TableAvg[],3,FALSE)</f>
        <v>0.62425106587272639</v>
      </c>
      <c r="Q5290">
        <f>TableOMP[[#This Row],[Avg]]-$U$2*TableOMP[[#This Row],[StdDev]]</f>
        <v>26.366652534921212</v>
      </c>
      <c r="R5290">
        <f>TableOMP[[#This Row],[Avg]]+$U$2*TableOMP[[#This Row],[StdDev]]</f>
        <v>28.863656798412119</v>
      </c>
      <c r="S5290">
        <f>IF(AND(TableOMP[[#This Row],[total_time]]&gt;=TableOMP[[#This Row],[Low]], TableOMP[[#This Row],[total_time]]&lt;=TableOMP[[#This Row],[High]]),1,0)</f>
        <v>1</v>
      </c>
    </row>
    <row r="5291" spans="1:19" hidden="1" x14ac:dyDescent="0.25">
      <c r="A5291" t="s">
        <v>15</v>
      </c>
      <c r="B5291">
        <v>10000</v>
      </c>
      <c r="C5291">
        <v>100</v>
      </c>
      <c r="D5291">
        <v>1</v>
      </c>
      <c r="E5291">
        <v>19</v>
      </c>
      <c r="F5291">
        <v>1</v>
      </c>
      <c r="G5291">
        <v>27.774384999999999</v>
      </c>
      <c r="H5291">
        <v>13.569936</v>
      </c>
      <c r="I5291">
        <v>46.166117</v>
      </c>
      <c r="J5291">
        <v>2.564784</v>
      </c>
      <c r="K5291" t="str">
        <f>MID(M5291,22,1)</f>
        <v>1</v>
      </c>
      <c r="L5291" t="s">
        <v>221</v>
      </c>
      <c r="M5291" t="s">
        <v>222</v>
      </c>
      <c r="N5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291">
        <f>VLOOKUP(TableOMP[[#This Row],[Label]],TableAvg[],2,FALSE)</f>
        <v>28.395312133333334</v>
      </c>
      <c r="P5291">
        <f>VLOOKUP(TableOMP[[#This Row],[Label]],TableAvg[],3,FALSE)</f>
        <v>0.90368940206578185</v>
      </c>
      <c r="Q5291">
        <f>TableOMP[[#This Row],[Avg]]-$U$2*TableOMP[[#This Row],[StdDev]]</f>
        <v>26.587933329201771</v>
      </c>
      <c r="R5291">
        <f>TableOMP[[#This Row],[Avg]]+$U$2*TableOMP[[#This Row],[StdDev]]</f>
        <v>30.202690937464897</v>
      </c>
      <c r="S5291">
        <f>IF(AND(TableOMP[[#This Row],[total_time]]&gt;=TableOMP[[#This Row],[Low]], TableOMP[[#This Row],[total_time]]&lt;=TableOMP[[#This Row],[High]]),1,0)</f>
        <v>1</v>
      </c>
    </row>
    <row r="5292" spans="1:19" hidden="1" x14ac:dyDescent="0.25">
      <c r="A5292" t="s">
        <v>12</v>
      </c>
      <c r="B5292">
        <v>10000</v>
      </c>
      <c r="C5292">
        <v>100</v>
      </c>
      <c r="D5292">
        <v>100000</v>
      </c>
      <c r="E5292">
        <v>28</v>
      </c>
      <c r="F5292">
        <v>1</v>
      </c>
      <c r="G5292">
        <v>227.61005599999999</v>
      </c>
      <c r="H5292">
        <v>0.225936</v>
      </c>
      <c r="I5292">
        <v>2.8973900000000001</v>
      </c>
      <c r="J5292">
        <v>0.107311</v>
      </c>
      <c r="K5292" t="str">
        <f>MID(M5292,22,1)</f>
        <v>6</v>
      </c>
      <c r="L5292" t="s">
        <v>101</v>
      </c>
      <c r="M5292" t="s">
        <v>102</v>
      </c>
      <c r="N5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292">
        <f>VLOOKUP(TableOMP[[#This Row],[Label]],TableAvg[],2,FALSE)</f>
        <v>236.65154899999999</v>
      </c>
      <c r="P5292">
        <f>VLOOKUP(TableOMP[[#This Row],[Label]],TableAvg[],3,FALSE)</f>
        <v>3.7020131796978339</v>
      </c>
      <c r="Q5292">
        <f>TableOMP[[#This Row],[Avg]]-$U$2*TableOMP[[#This Row],[StdDev]]</f>
        <v>229.24752264060433</v>
      </c>
      <c r="R5292">
        <f>TableOMP[[#This Row],[Avg]]+$U$2*TableOMP[[#This Row],[StdDev]]</f>
        <v>244.05557535939565</v>
      </c>
      <c r="S5292">
        <f>IF(AND(TableOMP[[#This Row],[total_time]]&gt;=TableOMP[[#This Row],[Low]], TableOMP[[#This Row],[total_time]]&lt;=TableOMP[[#This Row],[High]]),1,0)</f>
        <v>0</v>
      </c>
    </row>
    <row r="5293" spans="1:19" hidden="1" x14ac:dyDescent="0.25">
      <c r="A5293" t="s">
        <v>16</v>
      </c>
      <c r="B5293">
        <v>10000</v>
      </c>
      <c r="C5293">
        <v>100</v>
      </c>
      <c r="D5293">
        <v>1</v>
      </c>
      <c r="E5293">
        <v>42</v>
      </c>
      <c r="F5293">
        <v>1</v>
      </c>
      <c r="G5293">
        <v>27.767150999999998</v>
      </c>
      <c r="H5293">
        <v>16.214403999999998</v>
      </c>
      <c r="I5293">
        <v>201.05091300000001</v>
      </c>
      <c r="J5293">
        <v>4.9036809999999997</v>
      </c>
      <c r="K5293" t="str">
        <f>MID(M5293,22,1)</f>
        <v>6</v>
      </c>
      <c r="L5293" t="s">
        <v>79</v>
      </c>
      <c r="M5293" t="s">
        <v>80</v>
      </c>
      <c r="N5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293">
        <f>VLOOKUP(TableOMP[[#This Row],[Label]],TableAvg[],2,FALSE)</f>
        <v>28.235890999999999</v>
      </c>
      <c r="P5293">
        <f>VLOOKUP(TableOMP[[#This Row],[Label]],TableAvg[],3,FALSE)</f>
        <v>0.80684303402858526</v>
      </c>
      <c r="Q5293">
        <f>TableOMP[[#This Row],[Avg]]-$U$2*TableOMP[[#This Row],[StdDev]]</f>
        <v>26.622204931942829</v>
      </c>
      <c r="R5293">
        <f>TableOMP[[#This Row],[Avg]]+$U$2*TableOMP[[#This Row],[StdDev]]</f>
        <v>29.849577068057169</v>
      </c>
      <c r="S5293">
        <f>IF(AND(TableOMP[[#This Row],[total_time]]&gt;=TableOMP[[#This Row],[Low]], TableOMP[[#This Row],[total_time]]&lt;=TableOMP[[#This Row],[High]]),1,0)</f>
        <v>1</v>
      </c>
    </row>
    <row r="5294" spans="1:19" hidden="1" x14ac:dyDescent="0.25">
      <c r="A5294" t="s">
        <v>16</v>
      </c>
      <c r="B5294">
        <v>10000</v>
      </c>
      <c r="C5294">
        <v>100</v>
      </c>
      <c r="D5294">
        <v>1</v>
      </c>
      <c r="E5294">
        <v>44</v>
      </c>
      <c r="F5294">
        <v>1</v>
      </c>
      <c r="G5294">
        <v>27.759309999999999</v>
      </c>
      <c r="H5294">
        <v>16.554670999999999</v>
      </c>
      <c r="I5294">
        <v>187.16937300000001</v>
      </c>
      <c r="J5294">
        <v>4.3527760000000004</v>
      </c>
      <c r="K5294" t="str">
        <f>MID(M5294,22,1)</f>
        <v>2</v>
      </c>
      <c r="L5294" t="s">
        <v>129</v>
      </c>
      <c r="M5294" t="s">
        <v>130</v>
      </c>
      <c r="N5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294">
        <f>VLOOKUP(TableOMP[[#This Row],[Label]],TableAvg[],2,FALSE)</f>
        <v>27.468458600000002</v>
      </c>
      <c r="P5294">
        <f>VLOOKUP(TableOMP[[#This Row],[Label]],TableAvg[],3,FALSE)</f>
        <v>0.88174736809119392</v>
      </c>
      <c r="Q5294">
        <f>TableOMP[[#This Row],[Avg]]-$U$2*TableOMP[[#This Row],[StdDev]]</f>
        <v>25.704963863817614</v>
      </c>
      <c r="R5294">
        <f>TableOMP[[#This Row],[Avg]]+$U$2*TableOMP[[#This Row],[StdDev]]</f>
        <v>29.231953336182389</v>
      </c>
      <c r="S5294">
        <f>IF(AND(TableOMP[[#This Row],[total_time]]&gt;=TableOMP[[#This Row],[Low]], TableOMP[[#This Row],[total_time]]&lt;=TableOMP[[#This Row],[High]]),1,0)</f>
        <v>1</v>
      </c>
    </row>
    <row r="5295" spans="1:19" hidden="1" x14ac:dyDescent="0.25">
      <c r="A5295" t="s">
        <v>10</v>
      </c>
      <c r="B5295">
        <v>10000</v>
      </c>
      <c r="C5295">
        <v>100</v>
      </c>
      <c r="D5295">
        <v>100000</v>
      </c>
      <c r="E5295">
        <v>49</v>
      </c>
      <c r="F5295">
        <v>1</v>
      </c>
      <c r="G5295">
        <v>268.54048799999998</v>
      </c>
      <c r="H5295">
        <v>0.27284799999999998</v>
      </c>
      <c r="I5295">
        <v>6.9239480000000002</v>
      </c>
      <c r="J5295">
        <v>0.14424899999999999</v>
      </c>
      <c r="K5295" t="str">
        <f>MID(M5295,22,1)</f>
        <v>4</v>
      </c>
      <c r="L5295" t="s">
        <v>105</v>
      </c>
      <c r="M5295" t="s">
        <v>106</v>
      </c>
      <c r="N5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295">
        <f>VLOOKUP(TableOMP[[#This Row],[Label]],TableAvg[],2,FALSE)</f>
        <v>249.5860208</v>
      </c>
      <c r="P5295">
        <f>VLOOKUP(TableOMP[[#This Row],[Label]],TableAvg[],3,FALSE)</f>
        <v>18.058267713599292</v>
      </c>
      <c r="Q5295">
        <f>TableOMP[[#This Row],[Avg]]-$U$2*TableOMP[[#This Row],[StdDev]]</f>
        <v>213.46948537280142</v>
      </c>
      <c r="R5295">
        <f>TableOMP[[#This Row],[Avg]]+$U$2*TableOMP[[#This Row],[StdDev]]</f>
        <v>285.70255622719856</v>
      </c>
      <c r="S5295">
        <v>0</v>
      </c>
    </row>
    <row r="5296" spans="1:19" hidden="1" x14ac:dyDescent="0.25">
      <c r="A5296" t="s">
        <v>10</v>
      </c>
      <c r="B5296">
        <v>10000</v>
      </c>
      <c r="C5296">
        <v>100</v>
      </c>
      <c r="D5296">
        <v>100000</v>
      </c>
      <c r="E5296">
        <v>49</v>
      </c>
      <c r="F5296">
        <v>1</v>
      </c>
      <c r="G5296">
        <v>266.22020300000003</v>
      </c>
      <c r="H5296">
        <v>0.27845500000000001</v>
      </c>
      <c r="I5296">
        <v>6.9252599999999997</v>
      </c>
      <c r="J5296">
        <v>0.14427599999999999</v>
      </c>
      <c r="K5296" t="str">
        <f>MID(M5296,22,1)</f>
        <v>4</v>
      </c>
      <c r="L5296" t="s">
        <v>143</v>
      </c>
      <c r="M5296" t="s">
        <v>144</v>
      </c>
      <c r="N5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296">
        <f>VLOOKUP(TableOMP[[#This Row],[Label]],TableAvg[],2,FALSE)</f>
        <v>249.5860208</v>
      </c>
      <c r="P5296">
        <f>VLOOKUP(TableOMP[[#This Row],[Label]],TableAvg[],3,FALSE)</f>
        <v>18.058267713599292</v>
      </c>
      <c r="Q5296">
        <f>TableOMP[[#This Row],[Avg]]-$U$2*TableOMP[[#This Row],[StdDev]]</f>
        <v>213.46948537280142</v>
      </c>
      <c r="R5296">
        <f>TableOMP[[#This Row],[Avg]]+$U$2*TableOMP[[#This Row],[StdDev]]</f>
        <v>285.70255622719856</v>
      </c>
      <c r="S5296">
        <v>0</v>
      </c>
    </row>
    <row r="5297" spans="1:19" hidden="1" x14ac:dyDescent="0.25">
      <c r="A5297" t="s">
        <v>15</v>
      </c>
      <c r="B5297">
        <v>10000</v>
      </c>
      <c r="C5297">
        <v>100</v>
      </c>
      <c r="D5297">
        <v>1</v>
      </c>
      <c r="E5297">
        <v>12</v>
      </c>
      <c r="F5297">
        <v>1</v>
      </c>
      <c r="G5297">
        <v>27.750081000000002</v>
      </c>
      <c r="H5297">
        <v>12.020505</v>
      </c>
      <c r="I5297">
        <v>11.632413</v>
      </c>
      <c r="J5297">
        <v>1.0574920000000001</v>
      </c>
      <c r="K5297" t="str">
        <f>MID(M5297,22,1)</f>
        <v>1</v>
      </c>
      <c r="L5297" t="s">
        <v>221</v>
      </c>
      <c r="M5297" t="s">
        <v>222</v>
      </c>
      <c r="N5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297">
        <f>VLOOKUP(TableOMP[[#This Row],[Label]],TableAvg[],2,FALSE)</f>
        <v>27.615154666666665</v>
      </c>
      <c r="P5297">
        <f>VLOOKUP(TableOMP[[#This Row],[Label]],TableAvg[],3,FALSE)</f>
        <v>0.62425106587272639</v>
      </c>
      <c r="Q5297">
        <f>TableOMP[[#This Row],[Avg]]-$U$2*TableOMP[[#This Row],[StdDev]]</f>
        <v>26.366652534921212</v>
      </c>
      <c r="R5297">
        <f>TableOMP[[#This Row],[Avg]]+$U$2*TableOMP[[#This Row],[StdDev]]</f>
        <v>28.863656798412119</v>
      </c>
      <c r="S5297">
        <f>IF(AND(TableOMP[[#This Row],[total_time]]&gt;=TableOMP[[#This Row],[Low]], TableOMP[[#This Row],[total_time]]&lt;=TableOMP[[#This Row],[High]]),1,0)</f>
        <v>1</v>
      </c>
    </row>
    <row r="5298" spans="1:19" hidden="1" x14ac:dyDescent="0.25">
      <c r="A5298" t="s">
        <v>15</v>
      </c>
      <c r="B5298">
        <v>10000</v>
      </c>
      <c r="C5298">
        <v>100</v>
      </c>
      <c r="D5298">
        <v>1</v>
      </c>
      <c r="E5298">
        <v>15</v>
      </c>
      <c r="F5298">
        <v>1</v>
      </c>
      <c r="G5298">
        <v>27.743735000000001</v>
      </c>
      <c r="H5298">
        <v>12.718128</v>
      </c>
      <c r="I5298">
        <v>34.367719000000001</v>
      </c>
      <c r="J5298">
        <v>2.4548369999999999</v>
      </c>
      <c r="K5298" t="str">
        <f>MID(M5298,22,1)</f>
        <v>5</v>
      </c>
      <c r="L5298" t="s">
        <v>205</v>
      </c>
      <c r="M5298" t="s">
        <v>206</v>
      </c>
      <c r="N5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298">
        <f>VLOOKUP(TableOMP[[#This Row],[Label]],TableAvg[],2,FALSE)</f>
        <v>27.95793646666667</v>
      </c>
      <c r="P5298">
        <f>VLOOKUP(TableOMP[[#This Row],[Label]],TableAvg[],3,FALSE)</f>
        <v>0.94194740770914576</v>
      </c>
      <c r="Q5298">
        <f>TableOMP[[#This Row],[Avg]]-$U$2*TableOMP[[#This Row],[StdDev]]</f>
        <v>26.074041651248379</v>
      </c>
      <c r="R5298">
        <f>TableOMP[[#This Row],[Avg]]+$U$2*TableOMP[[#This Row],[StdDev]]</f>
        <v>29.841831282084961</v>
      </c>
      <c r="S5298">
        <f>IF(AND(TableOMP[[#This Row],[total_time]]&gt;=TableOMP[[#This Row],[Low]], TableOMP[[#This Row],[total_time]]&lt;=TableOMP[[#This Row],[High]]),1,0)</f>
        <v>1</v>
      </c>
    </row>
    <row r="5299" spans="1:19" hidden="1" x14ac:dyDescent="0.25">
      <c r="A5299" t="s">
        <v>15</v>
      </c>
      <c r="B5299">
        <v>10000</v>
      </c>
      <c r="C5299">
        <v>100</v>
      </c>
      <c r="D5299">
        <v>1</v>
      </c>
      <c r="E5299">
        <v>13</v>
      </c>
      <c r="F5299">
        <v>1</v>
      </c>
      <c r="G5299">
        <v>27.727595999999998</v>
      </c>
      <c r="H5299">
        <v>13.129204</v>
      </c>
      <c r="I5299">
        <v>21.733571999999999</v>
      </c>
      <c r="J5299">
        <v>1.811131</v>
      </c>
      <c r="K5299" t="str">
        <f>MID(M5299,22,1)</f>
        <v>4</v>
      </c>
      <c r="L5299" t="s">
        <v>209</v>
      </c>
      <c r="M5299" t="s">
        <v>210</v>
      </c>
      <c r="N5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299">
        <f>VLOOKUP(TableOMP[[#This Row],[Label]],TableAvg[],2,FALSE)</f>
        <v>27.233559333333339</v>
      </c>
      <c r="P5299">
        <f>VLOOKUP(TableOMP[[#This Row],[Label]],TableAvg[],3,FALSE)</f>
        <v>0.82321700438141132</v>
      </c>
      <c r="Q5299">
        <f>TableOMP[[#This Row],[Avg]]-$U$2*TableOMP[[#This Row],[StdDev]]</f>
        <v>25.587125324570515</v>
      </c>
      <c r="R5299">
        <f>TableOMP[[#This Row],[Avg]]+$U$2*TableOMP[[#This Row],[StdDev]]</f>
        <v>28.879993342096164</v>
      </c>
      <c r="S5299">
        <f>IF(AND(TableOMP[[#This Row],[total_time]]&gt;=TableOMP[[#This Row],[Low]], TableOMP[[#This Row],[total_time]]&lt;=TableOMP[[#This Row],[High]]),1,0)</f>
        <v>1</v>
      </c>
    </row>
    <row r="5300" spans="1:19" hidden="1" x14ac:dyDescent="0.25">
      <c r="A5300" t="s">
        <v>15</v>
      </c>
      <c r="B5300">
        <v>10000</v>
      </c>
      <c r="C5300">
        <v>100</v>
      </c>
      <c r="D5300">
        <v>1</v>
      </c>
      <c r="E5300">
        <v>12</v>
      </c>
      <c r="F5300">
        <v>1</v>
      </c>
      <c r="G5300">
        <v>27.721432</v>
      </c>
      <c r="H5300">
        <v>11.852043</v>
      </c>
      <c r="I5300">
        <v>12.222237</v>
      </c>
      <c r="J5300">
        <v>1.1111120000000001</v>
      </c>
      <c r="K5300" t="str">
        <f>MID(M5300,22,1)</f>
        <v>4</v>
      </c>
      <c r="L5300" t="s">
        <v>209</v>
      </c>
      <c r="M5300" t="s">
        <v>210</v>
      </c>
      <c r="N5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300">
        <f>VLOOKUP(TableOMP[[#This Row],[Label]],TableAvg[],2,FALSE)</f>
        <v>27.615154666666665</v>
      </c>
      <c r="P5300">
        <f>VLOOKUP(TableOMP[[#This Row],[Label]],TableAvg[],3,FALSE)</f>
        <v>0.62425106587272639</v>
      </c>
      <c r="Q5300">
        <f>TableOMP[[#This Row],[Avg]]-$U$2*TableOMP[[#This Row],[StdDev]]</f>
        <v>26.366652534921212</v>
      </c>
      <c r="R5300">
        <f>TableOMP[[#This Row],[Avg]]+$U$2*TableOMP[[#This Row],[StdDev]]</f>
        <v>28.863656798412119</v>
      </c>
      <c r="S5300">
        <f>IF(AND(TableOMP[[#This Row],[total_time]]&gt;=TableOMP[[#This Row],[Low]], TableOMP[[#This Row],[total_time]]&lt;=TableOMP[[#This Row],[High]]),1,0)</f>
        <v>1</v>
      </c>
    </row>
    <row r="5301" spans="1:19" hidden="1" x14ac:dyDescent="0.25">
      <c r="A5301" t="s">
        <v>10</v>
      </c>
      <c r="B5301">
        <v>10000</v>
      </c>
      <c r="C5301">
        <v>100</v>
      </c>
      <c r="D5301">
        <v>100000</v>
      </c>
      <c r="E5301">
        <v>48</v>
      </c>
      <c r="F5301">
        <v>1</v>
      </c>
      <c r="G5301">
        <v>265.49757899999997</v>
      </c>
      <c r="H5301">
        <v>0.29698400000000003</v>
      </c>
      <c r="I5301">
        <v>7.0366309999999999</v>
      </c>
      <c r="J5301">
        <v>0.14971599999999999</v>
      </c>
      <c r="K5301" t="str">
        <f>MID(M5301,22,1)</f>
        <v>4</v>
      </c>
      <c r="L5301" t="s">
        <v>53</v>
      </c>
      <c r="M5301" t="s">
        <v>54</v>
      </c>
      <c r="N5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1">
        <f>VLOOKUP(TableOMP[[#This Row],[Label]],TableAvg[],2,FALSE)</f>
        <v>248.30696959999995</v>
      </c>
      <c r="P5301">
        <f>VLOOKUP(TableOMP[[#This Row],[Label]],TableAvg[],3,FALSE)</f>
        <v>17.669669295784313</v>
      </c>
      <c r="Q5301">
        <f>TableOMP[[#This Row],[Avg]]-$U$2*TableOMP[[#This Row],[StdDev]]</f>
        <v>212.96763100843131</v>
      </c>
      <c r="R5301">
        <f>TableOMP[[#This Row],[Avg]]+$U$2*TableOMP[[#This Row],[StdDev]]</f>
        <v>283.64630819156855</v>
      </c>
      <c r="S5301">
        <v>0</v>
      </c>
    </row>
    <row r="5302" spans="1:19" hidden="1" x14ac:dyDescent="0.25">
      <c r="A5302" t="s">
        <v>10</v>
      </c>
      <c r="B5302">
        <v>10000</v>
      </c>
      <c r="C5302">
        <v>100</v>
      </c>
      <c r="D5302">
        <v>100000</v>
      </c>
      <c r="E5302">
        <v>48</v>
      </c>
      <c r="F5302">
        <v>1</v>
      </c>
      <c r="G5302">
        <v>264.25557800000001</v>
      </c>
      <c r="H5302">
        <v>0.25647500000000001</v>
      </c>
      <c r="I5302">
        <v>6.2030469999999998</v>
      </c>
      <c r="J5302">
        <v>0.13197999999999999</v>
      </c>
      <c r="K5302" t="str">
        <f>MID(M5302,22,1)</f>
        <v>4</v>
      </c>
      <c r="L5302" t="s">
        <v>75</v>
      </c>
      <c r="M5302" t="s">
        <v>76</v>
      </c>
      <c r="N5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2">
        <f>VLOOKUP(TableOMP[[#This Row],[Label]],TableAvg[],2,FALSE)</f>
        <v>248.30696959999995</v>
      </c>
      <c r="P5302">
        <f>VLOOKUP(TableOMP[[#This Row],[Label]],TableAvg[],3,FALSE)</f>
        <v>17.669669295784313</v>
      </c>
      <c r="Q5302">
        <f>TableOMP[[#This Row],[Avg]]-$U$2*TableOMP[[#This Row],[StdDev]]</f>
        <v>212.96763100843131</v>
      </c>
      <c r="R5302">
        <f>TableOMP[[#This Row],[Avg]]+$U$2*TableOMP[[#This Row],[StdDev]]</f>
        <v>283.64630819156855</v>
      </c>
      <c r="S5302">
        <v>0</v>
      </c>
    </row>
    <row r="5303" spans="1:19" hidden="1" x14ac:dyDescent="0.25">
      <c r="A5303" t="s">
        <v>10</v>
      </c>
      <c r="B5303">
        <v>10000</v>
      </c>
      <c r="C5303">
        <v>100</v>
      </c>
      <c r="D5303">
        <v>100000</v>
      </c>
      <c r="E5303">
        <v>48</v>
      </c>
      <c r="F5303">
        <v>1</v>
      </c>
      <c r="G5303">
        <v>266.670974</v>
      </c>
      <c r="H5303">
        <v>0.25575100000000001</v>
      </c>
      <c r="I5303">
        <v>5.447902</v>
      </c>
      <c r="J5303">
        <v>0.115913</v>
      </c>
      <c r="K5303" t="str">
        <f>MID(M5303,22,1)</f>
        <v>4</v>
      </c>
      <c r="L5303" t="s">
        <v>105</v>
      </c>
      <c r="M5303" t="s">
        <v>106</v>
      </c>
      <c r="N5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3">
        <f>VLOOKUP(TableOMP[[#This Row],[Label]],TableAvg[],2,FALSE)</f>
        <v>248.30696959999995</v>
      </c>
      <c r="P5303">
        <f>VLOOKUP(TableOMP[[#This Row],[Label]],TableAvg[],3,FALSE)</f>
        <v>17.669669295784313</v>
      </c>
      <c r="Q5303">
        <f>TableOMP[[#This Row],[Avg]]-$U$2*TableOMP[[#This Row],[StdDev]]</f>
        <v>212.96763100843131</v>
      </c>
      <c r="R5303">
        <f>TableOMP[[#This Row],[Avg]]+$U$2*TableOMP[[#This Row],[StdDev]]</f>
        <v>283.64630819156855</v>
      </c>
      <c r="S5303">
        <v>0</v>
      </c>
    </row>
    <row r="5304" spans="1:19" hidden="1" x14ac:dyDescent="0.25">
      <c r="A5304" t="s">
        <v>10</v>
      </c>
      <c r="B5304">
        <v>10000</v>
      </c>
      <c r="C5304">
        <v>100</v>
      </c>
      <c r="D5304">
        <v>100000</v>
      </c>
      <c r="E5304">
        <v>48</v>
      </c>
      <c r="F5304">
        <v>1</v>
      </c>
      <c r="G5304">
        <v>265.32430399999998</v>
      </c>
      <c r="H5304">
        <v>0.29042099999999998</v>
      </c>
      <c r="I5304">
        <v>7.5358549999999997</v>
      </c>
      <c r="J5304">
        <v>0.16033700000000001</v>
      </c>
      <c r="K5304" t="str">
        <f>MID(M5304,22,1)</f>
        <v>4</v>
      </c>
      <c r="L5304" t="s">
        <v>143</v>
      </c>
      <c r="M5304" t="s">
        <v>144</v>
      </c>
      <c r="N5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4">
        <f>VLOOKUP(TableOMP[[#This Row],[Label]],TableAvg[],2,FALSE)</f>
        <v>248.30696959999995</v>
      </c>
      <c r="P5304">
        <f>VLOOKUP(TableOMP[[#This Row],[Label]],TableAvg[],3,FALSE)</f>
        <v>17.669669295784313</v>
      </c>
      <c r="Q5304">
        <f>TableOMP[[#This Row],[Avg]]-$U$2*TableOMP[[#This Row],[StdDev]]</f>
        <v>212.96763100843131</v>
      </c>
      <c r="R5304">
        <f>TableOMP[[#This Row],[Avg]]+$U$2*TableOMP[[#This Row],[StdDev]]</f>
        <v>283.64630819156855</v>
      </c>
      <c r="S5304">
        <v>0</v>
      </c>
    </row>
    <row r="5305" spans="1:19" hidden="1" x14ac:dyDescent="0.25">
      <c r="A5305" t="s">
        <v>15</v>
      </c>
      <c r="B5305">
        <v>10000</v>
      </c>
      <c r="C5305">
        <v>100</v>
      </c>
      <c r="D5305">
        <v>1</v>
      </c>
      <c r="E5305">
        <v>13</v>
      </c>
      <c r="F5305">
        <v>1</v>
      </c>
      <c r="G5305">
        <v>27.72063</v>
      </c>
      <c r="H5305">
        <v>12.524374</v>
      </c>
      <c r="I5305">
        <v>20.587111</v>
      </c>
      <c r="J5305">
        <v>1.7155929999999999</v>
      </c>
      <c r="K5305" t="str">
        <f>MID(M5305,22,1)</f>
        <v>5</v>
      </c>
      <c r="L5305" t="s">
        <v>205</v>
      </c>
      <c r="M5305" t="s">
        <v>206</v>
      </c>
      <c r="N5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305">
        <f>VLOOKUP(TableOMP[[#This Row],[Label]],TableAvg[],2,FALSE)</f>
        <v>27.233559333333339</v>
      </c>
      <c r="P5305">
        <f>VLOOKUP(TableOMP[[#This Row],[Label]],TableAvg[],3,FALSE)</f>
        <v>0.82321700438141132</v>
      </c>
      <c r="Q5305">
        <f>TableOMP[[#This Row],[Avg]]-$U$2*TableOMP[[#This Row],[StdDev]]</f>
        <v>25.587125324570515</v>
      </c>
      <c r="R5305">
        <f>TableOMP[[#This Row],[Avg]]+$U$2*TableOMP[[#This Row],[StdDev]]</f>
        <v>28.879993342096164</v>
      </c>
      <c r="S5305">
        <f>IF(AND(TableOMP[[#This Row],[total_time]]&gt;=TableOMP[[#This Row],[Low]], TableOMP[[#This Row],[total_time]]&lt;=TableOMP[[#This Row],[High]]),1,0)</f>
        <v>1</v>
      </c>
    </row>
    <row r="5306" spans="1:19" hidden="1" x14ac:dyDescent="0.25">
      <c r="A5306" t="s">
        <v>15</v>
      </c>
      <c r="B5306">
        <v>10000</v>
      </c>
      <c r="C5306">
        <v>100</v>
      </c>
      <c r="D5306">
        <v>1</v>
      </c>
      <c r="E5306">
        <v>20</v>
      </c>
      <c r="F5306">
        <v>1</v>
      </c>
      <c r="G5306">
        <v>27.710652</v>
      </c>
      <c r="H5306">
        <v>12.976393</v>
      </c>
      <c r="I5306">
        <v>35.954937999999999</v>
      </c>
      <c r="J5306">
        <v>1.8923650000000001</v>
      </c>
      <c r="K5306" t="str">
        <f>MID(M5306,22,1)</f>
        <v>4</v>
      </c>
      <c r="L5306" t="s">
        <v>135</v>
      </c>
      <c r="M5306" t="s">
        <v>136</v>
      </c>
      <c r="N5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306">
        <f>VLOOKUP(TableOMP[[#This Row],[Label]],TableAvg[],2,FALSE)</f>
        <v>27.656564000000003</v>
      </c>
      <c r="P5306">
        <f>VLOOKUP(TableOMP[[#This Row],[Label]],TableAvg[],3,FALSE)</f>
        <v>0.80291047797191695</v>
      </c>
      <c r="Q5306">
        <f>TableOMP[[#This Row],[Avg]]-$U$2*TableOMP[[#This Row],[StdDev]]</f>
        <v>26.050743044056169</v>
      </c>
      <c r="R5306">
        <f>TableOMP[[#This Row],[Avg]]+$U$2*TableOMP[[#This Row],[StdDev]]</f>
        <v>29.262384955943837</v>
      </c>
      <c r="S5306">
        <f>IF(AND(TableOMP[[#This Row],[total_time]]&gt;=TableOMP[[#This Row],[Low]], TableOMP[[#This Row],[total_time]]&lt;=TableOMP[[#This Row],[High]]),1,0)</f>
        <v>1</v>
      </c>
    </row>
    <row r="5307" spans="1:19" hidden="1" x14ac:dyDescent="0.25">
      <c r="A5307" t="s">
        <v>16</v>
      </c>
      <c r="B5307">
        <v>10000</v>
      </c>
      <c r="C5307">
        <v>100</v>
      </c>
      <c r="D5307">
        <v>1</v>
      </c>
      <c r="E5307">
        <v>30</v>
      </c>
      <c r="F5307">
        <v>1</v>
      </c>
      <c r="G5307">
        <v>27.708075000000001</v>
      </c>
      <c r="H5307">
        <v>14.707532</v>
      </c>
      <c r="I5307">
        <v>83.393674000000004</v>
      </c>
      <c r="J5307">
        <v>2.8756439999999999</v>
      </c>
      <c r="K5307" t="str">
        <f>MID(M5307,22,1)</f>
        <v>5</v>
      </c>
      <c r="L5307" t="s">
        <v>213</v>
      </c>
      <c r="M5307" t="s">
        <v>214</v>
      </c>
      <c r="N5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307">
        <f>VLOOKUP(TableOMP[[#This Row],[Label]],TableAvg[],2,FALSE)</f>
        <v>27.182831272727274</v>
      </c>
      <c r="P5307">
        <f>VLOOKUP(TableOMP[[#This Row],[Label]],TableAvg[],3,FALSE)</f>
        <v>2.0515951917361068</v>
      </c>
      <c r="Q5307">
        <f>TableOMP[[#This Row],[Avg]]-$U$2*TableOMP[[#This Row],[StdDev]]</f>
        <v>23.07964088925506</v>
      </c>
      <c r="R5307">
        <f>TableOMP[[#This Row],[Avg]]+$U$2*TableOMP[[#This Row],[StdDev]]</f>
        <v>31.286021656199487</v>
      </c>
      <c r="S5307">
        <f>IF(AND(TableOMP[[#This Row],[total_time]]&gt;=TableOMP[[#This Row],[Low]], TableOMP[[#This Row],[total_time]]&lt;=TableOMP[[#This Row],[High]]),1,0)</f>
        <v>1</v>
      </c>
    </row>
    <row r="5308" spans="1:19" hidden="1" x14ac:dyDescent="0.25">
      <c r="A5308" t="s">
        <v>15</v>
      </c>
      <c r="B5308">
        <v>10000</v>
      </c>
      <c r="C5308">
        <v>100</v>
      </c>
      <c r="D5308">
        <v>1</v>
      </c>
      <c r="E5308">
        <v>20</v>
      </c>
      <c r="F5308">
        <v>1</v>
      </c>
      <c r="G5308">
        <v>27.707000000000001</v>
      </c>
      <c r="H5308">
        <v>12.7598</v>
      </c>
      <c r="I5308">
        <v>34.534725000000002</v>
      </c>
      <c r="J5308">
        <v>1.817617</v>
      </c>
      <c r="K5308" t="str">
        <f>MID(M5308,22,1)</f>
        <v>1</v>
      </c>
      <c r="L5308" t="s">
        <v>221</v>
      </c>
      <c r="M5308" t="s">
        <v>222</v>
      </c>
      <c r="N5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308">
        <f>VLOOKUP(TableOMP[[#This Row],[Label]],TableAvg[],2,FALSE)</f>
        <v>27.656564000000003</v>
      </c>
      <c r="P5308">
        <f>VLOOKUP(TableOMP[[#This Row],[Label]],TableAvg[],3,FALSE)</f>
        <v>0.80291047797191695</v>
      </c>
      <c r="Q5308">
        <f>TableOMP[[#This Row],[Avg]]-$U$2*TableOMP[[#This Row],[StdDev]]</f>
        <v>26.050743044056169</v>
      </c>
      <c r="R5308">
        <f>TableOMP[[#This Row],[Avg]]+$U$2*TableOMP[[#This Row],[StdDev]]</f>
        <v>29.262384955943837</v>
      </c>
      <c r="S5308">
        <f>IF(AND(TableOMP[[#This Row],[total_time]]&gt;=TableOMP[[#This Row],[Low]], TableOMP[[#This Row],[total_time]]&lt;=TableOMP[[#This Row],[High]]),1,0)</f>
        <v>1</v>
      </c>
    </row>
    <row r="5309" spans="1:19" hidden="1" x14ac:dyDescent="0.25">
      <c r="A5309" t="s">
        <v>10</v>
      </c>
      <c r="B5309">
        <v>10000</v>
      </c>
      <c r="C5309">
        <v>100</v>
      </c>
      <c r="D5309">
        <v>100000</v>
      </c>
      <c r="E5309">
        <v>47</v>
      </c>
      <c r="F5309">
        <v>1</v>
      </c>
      <c r="G5309">
        <v>263.36458499999998</v>
      </c>
      <c r="H5309">
        <v>0.31088199999999999</v>
      </c>
      <c r="I5309">
        <v>8.9173580000000001</v>
      </c>
      <c r="J5309">
        <v>0.193856</v>
      </c>
      <c r="K5309" t="str">
        <f>MID(M5309,22,1)</f>
        <v>4</v>
      </c>
      <c r="L5309" t="s">
        <v>53</v>
      </c>
      <c r="M5309" t="s">
        <v>54</v>
      </c>
      <c r="N5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09">
        <f>VLOOKUP(TableOMP[[#This Row],[Label]],TableAvg[],2,FALSE)</f>
        <v>247.11827460000001</v>
      </c>
      <c r="P5309">
        <f>VLOOKUP(TableOMP[[#This Row],[Label]],TableAvg[],3,FALSE)</f>
        <v>17.087986928852608</v>
      </c>
      <c r="Q5309">
        <f>TableOMP[[#This Row],[Avg]]-$U$2*TableOMP[[#This Row],[StdDev]]</f>
        <v>212.94230074229478</v>
      </c>
      <c r="R5309">
        <f>TableOMP[[#This Row],[Avg]]+$U$2*TableOMP[[#This Row],[StdDev]]</f>
        <v>281.29424845770524</v>
      </c>
      <c r="S5309">
        <v>0</v>
      </c>
    </row>
    <row r="5310" spans="1:19" hidden="1" x14ac:dyDescent="0.25">
      <c r="A5310" t="s">
        <v>10</v>
      </c>
      <c r="B5310">
        <v>10000</v>
      </c>
      <c r="C5310">
        <v>100</v>
      </c>
      <c r="D5310">
        <v>100000</v>
      </c>
      <c r="E5310">
        <v>47</v>
      </c>
      <c r="F5310">
        <v>1</v>
      </c>
      <c r="G5310">
        <v>262.58217200000001</v>
      </c>
      <c r="H5310">
        <v>0.26056099999999999</v>
      </c>
      <c r="I5310">
        <v>6.3955330000000004</v>
      </c>
      <c r="J5310">
        <v>0.13903299999999999</v>
      </c>
      <c r="K5310" t="str">
        <f>MID(M5310,22,1)</f>
        <v>4</v>
      </c>
      <c r="L5310" t="s">
        <v>75</v>
      </c>
      <c r="M5310" t="s">
        <v>76</v>
      </c>
      <c r="N5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10">
        <f>VLOOKUP(TableOMP[[#This Row],[Label]],TableAvg[],2,FALSE)</f>
        <v>247.11827460000001</v>
      </c>
      <c r="P5310">
        <f>VLOOKUP(TableOMP[[#This Row],[Label]],TableAvg[],3,FALSE)</f>
        <v>17.087986928852608</v>
      </c>
      <c r="Q5310">
        <f>TableOMP[[#This Row],[Avg]]-$U$2*TableOMP[[#This Row],[StdDev]]</f>
        <v>212.94230074229478</v>
      </c>
      <c r="R5310">
        <f>TableOMP[[#This Row],[Avg]]+$U$2*TableOMP[[#This Row],[StdDev]]</f>
        <v>281.29424845770524</v>
      </c>
      <c r="S5310">
        <v>0</v>
      </c>
    </row>
    <row r="5311" spans="1:19" hidden="1" x14ac:dyDescent="0.25">
      <c r="A5311" t="s">
        <v>10</v>
      </c>
      <c r="B5311">
        <v>10000</v>
      </c>
      <c r="C5311">
        <v>100</v>
      </c>
      <c r="D5311">
        <v>100000</v>
      </c>
      <c r="E5311">
        <v>47</v>
      </c>
      <c r="F5311">
        <v>1</v>
      </c>
      <c r="G5311">
        <v>264.87501600000002</v>
      </c>
      <c r="H5311">
        <v>0.23761099999999999</v>
      </c>
      <c r="I5311">
        <v>5.5569639999999998</v>
      </c>
      <c r="J5311">
        <v>0.12080399999999999</v>
      </c>
      <c r="K5311" t="str">
        <f>MID(M5311,22,1)</f>
        <v>4</v>
      </c>
      <c r="L5311" t="s">
        <v>105</v>
      </c>
      <c r="M5311" t="s">
        <v>106</v>
      </c>
      <c r="N5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11">
        <f>VLOOKUP(TableOMP[[#This Row],[Label]],TableAvg[],2,FALSE)</f>
        <v>247.11827460000001</v>
      </c>
      <c r="P5311">
        <f>VLOOKUP(TableOMP[[#This Row],[Label]],TableAvg[],3,FALSE)</f>
        <v>17.087986928852608</v>
      </c>
      <c r="Q5311">
        <f>TableOMP[[#This Row],[Avg]]-$U$2*TableOMP[[#This Row],[StdDev]]</f>
        <v>212.94230074229478</v>
      </c>
      <c r="R5311">
        <f>TableOMP[[#This Row],[Avg]]+$U$2*TableOMP[[#This Row],[StdDev]]</f>
        <v>281.29424845770524</v>
      </c>
      <c r="S5311">
        <v>0</v>
      </c>
    </row>
    <row r="5312" spans="1:19" hidden="1" x14ac:dyDescent="0.25">
      <c r="A5312" t="s">
        <v>10</v>
      </c>
      <c r="B5312">
        <v>10000</v>
      </c>
      <c r="C5312">
        <v>100</v>
      </c>
      <c r="D5312">
        <v>100000</v>
      </c>
      <c r="E5312">
        <v>47</v>
      </c>
      <c r="F5312">
        <v>1</v>
      </c>
      <c r="G5312">
        <v>263.12820900000003</v>
      </c>
      <c r="H5312">
        <v>0.29064499999999999</v>
      </c>
      <c r="I5312">
        <v>6.9676419999999997</v>
      </c>
      <c r="J5312">
        <v>0.15146999999999999</v>
      </c>
      <c r="K5312" t="str">
        <f>MID(M5312,22,1)</f>
        <v>4</v>
      </c>
      <c r="L5312" t="s">
        <v>143</v>
      </c>
      <c r="M5312" t="s">
        <v>144</v>
      </c>
      <c r="N5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12">
        <f>VLOOKUP(TableOMP[[#This Row],[Label]],TableAvg[],2,FALSE)</f>
        <v>247.11827460000001</v>
      </c>
      <c r="P5312">
        <f>VLOOKUP(TableOMP[[#This Row],[Label]],TableAvg[],3,FALSE)</f>
        <v>17.087986928852608</v>
      </c>
      <c r="Q5312">
        <f>TableOMP[[#This Row],[Avg]]-$U$2*TableOMP[[#This Row],[StdDev]]</f>
        <v>212.94230074229478</v>
      </c>
      <c r="R5312">
        <f>TableOMP[[#This Row],[Avg]]+$U$2*TableOMP[[#This Row],[StdDev]]</f>
        <v>281.29424845770524</v>
      </c>
      <c r="S5312">
        <v>0</v>
      </c>
    </row>
    <row r="5313" spans="1:19" hidden="1" x14ac:dyDescent="0.25">
      <c r="A5313" t="s">
        <v>15</v>
      </c>
      <c r="B5313">
        <v>10000</v>
      </c>
      <c r="C5313">
        <v>100</v>
      </c>
      <c r="D5313">
        <v>1</v>
      </c>
      <c r="E5313">
        <v>22</v>
      </c>
      <c r="F5313">
        <v>1</v>
      </c>
      <c r="G5313">
        <v>27.700268999999999</v>
      </c>
      <c r="H5313">
        <v>14.141253000000001</v>
      </c>
      <c r="I5313">
        <v>45.981842999999998</v>
      </c>
      <c r="J5313">
        <v>2.1896119999999999</v>
      </c>
      <c r="K5313" t="str">
        <f>MID(M5313,22,1)</f>
        <v>6</v>
      </c>
      <c r="L5313" t="s">
        <v>63</v>
      </c>
      <c r="M5313" t="s">
        <v>64</v>
      </c>
      <c r="N5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313">
        <f>VLOOKUP(TableOMP[[#This Row],[Label]],TableAvg[],2,FALSE)</f>
        <v>26.793312200000003</v>
      </c>
      <c r="P5313">
        <f>VLOOKUP(TableOMP[[#This Row],[Label]],TableAvg[],3,FALSE)</f>
        <v>0.87583957376058508</v>
      </c>
      <c r="Q5313">
        <f>TableOMP[[#This Row],[Avg]]-$U$2*TableOMP[[#This Row],[StdDev]]</f>
        <v>25.041633052478833</v>
      </c>
      <c r="R5313">
        <f>TableOMP[[#This Row],[Avg]]+$U$2*TableOMP[[#This Row],[StdDev]]</f>
        <v>28.544991347521172</v>
      </c>
      <c r="S5313">
        <f>IF(AND(TableOMP[[#This Row],[total_time]]&gt;=TableOMP[[#This Row],[Low]], TableOMP[[#This Row],[total_time]]&lt;=TableOMP[[#This Row],[High]]),1,0)</f>
        <v>1</v>
      </c>
    </row>
    <row r="5314" spans="1:19" hidden="1" x14ac:dyDescent="0.25">
      <c r="A5314" t="s">
        <v>16</v>
      </c>
      <c r="B5314">
        <v>10000</v>
      </c>
      <c r="C5314">
        <v>100</v>
      </c>
      <c r="D5314">
        <v>1</v>
      </c>
      <c r="E5314">
        <v>43</v>
      </c>
      <c r="F5314">
        <v>1</v>
      </c>
      <c r="G5314">
        <v>27.673981999999999</v>
      </c>
      <c r="H5314">
        <v>17.0807</v>
      </c>
      <c r="I5314">
        <v>211.23906199999999</v>
      </c>
      <c r="J5314">
        <v>5.0295009999999998</v>
      </c>
      <c r="K5314" t="str">
        <f>MID(M5314,22,1)</f>
        <v>8</v>
      </c>
      <c r="L5314" t="s">
        <v>125</v>
      </c>
      <c r="M5314" t="s">
        <v>126</v>
      </c>
      <c r="N5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314">
        <f>VLOOKUP(TableOMP[[#This Row],[Label]],TableAvg[],2,FALSE)</f>
        <v>27.005969999999998</v>
      </c>
      <c r="P5314">
        <f>VLOOKUP(TableOMP[[#This Row],[Label]],TableAvg[],3,FALSE)</f>
        <v>0.81049426305512473</v>
      </c>
      <c r="Q5314">
        <f>TableOMP[[#This Row],[Avg]]-$U$2*TableOMP[[#This Row],[StdDev]]</f>
        <v>25.384981473889749</v>
      </c>
      <c r="R5314">
        <f>TableOMP[[#This Row],[Avg]]+$U$2*TableOMP[[#This Row],[StdDev]]</f>
        <v>28.626958526110247</v>
      </c>
      <c r="S5314">
        <f>IF(AND(TableOMP[[#This Row],[total_time]]&gt;=TableOMP[[#This Row],[Low]], TableOMP[[#This Row],[total_time]]&lt;=TableOMP[[#This Row],[High]]),1,0)</f>
        <v>1</v>
      </c>
    </row>
    <row r="5315" spans="1:19" hidden="1" x14ac:dyDescent="0.25">
      <c r="A5315" t="s">
        <v>15</v>
      </c>
      <c r="B5315">
        <v>10000</v>
      </c>
      <c r="C5315">
        <v>100</v>
      </c>
      <c r="D5315">
        <v>1</v>
      </c>
      <c r="E5315">
        <v>17</v>
      </c>
      <c r="F5315">
        <v>1</v>
      </c>
      <c r="G5315">
        <v>27.668821000000001</v>
      </c>
      <c r="H5315">
        <v>11.37641</v>
      </c>
      <c r="I5315">
        <v>28.779024</v>
      </c>
      <c r="J5315">
        <v>1.798689</v>
      </c>
      <c r="K5315" t="str">
        <f>MID(M5315,22,1)</f>
        <v>4</v>
      </c>
      <c r="L5315" t="s">
        <v>209</v>
      </c>
      <c r="M5315" t="s">
        <v>210</v>
      </c>
      <c r="N5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315">
        <f>VLOOKUP(TableOMP[[#This Row],[Label]],TableAvg[],2,FALSE)</f>
        <v>29.646154599999996</v>
      </c>
      <c r="P5315">
        <f>VLOOKUP(TableOMP[[#This Row],[Label]],TableAvg[],3,FALSE)</f>
        <v>1.0708546290641572</v>
      </c>
      <c r="Q5315">
        <f>TableOMP[[#This Row],[Avg]]-$U$2*TableOMP[[#This Row],[StdDev]]</f>
        <v>27.50444534187168</v>
      </c>
      <c r="R5315">
        <f>TableOMP[[#This Row],[Avg]]+$U$2*TableOMP[[#This Row],[StdDev]]</f>
        <v>31.787863858128311</v>
      </c>
      <c r="S5315">
        <f>IF(AND(TableOMP[[#This Row],[total_time]]&gt;=TableOMP[[#This Row],[Low]], TableOMP[[#This Row],[total_time]]&lt;=TableOMP[[#This Row],[High]]),1,0)</f>
        <v>1</v>
      </c>
    </row>
    <row r="5316" spans="1:19" hidden="1" x14ac:dyDescent="0.25">
      <c r="A5316" t="s">
        <v>15</v>
      </c>
      <c r="B5316">
        <v>10000</v>
      </c>
      <c r="C5316">
        <v>100</v>
      </c>
      <c r="D5316">
        <v>1</v>
      </c>
      <c r="E5316">
        <v>24</v>
      </c>
      <c r="F5316">
        <v>1</v>
      </c>
      <c r="G5316">
        <v>27.656943999999999</v>
      </c>
      <c r="H5316">
        <v>14.973103999999999</v>
      </c>
      <c r="I5316">
        <v>64.389094</v>
      </c>
      <c r="J5316">
        <v>2.7995260000000002</v>
      </c>
      <c r="K5316" t="str">
        <f>MID(M5316,22,1)</f>
        <v>2</v>
      </c>
      <c r="L5316" t="s">
        <v>127</v>
      </c>
      <c r="M5316" t="s">
        <v>128</v>
      </c>
      <c r="N5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316">
        <f>VLOOKUP(TableOMP[[#This Row],[Label]],TableAvg[],2,FALSE)</f>
        <v>26.426474133333336</v>
      </c>
      <c r="P5316">
        <f>VLOOKUP(TableOMP[[#This Row],[Label]],TableAvg[],3,FALSE)</f>
        <v>0.87095573928265357</v>
      </c>
      <c r="Q5316">
        <f>TableOMP[[#This Row],[Avg]]-$U$2*TableOMP[[#This Row],[StdDev]]</f>
        <v>24.68456265476803</v>
      </c>
      <c r="R5316">
        <f>TableOMP[[#This Row],[Avg]]+$U$2*TableOMP[[#This Row],[StdDev]]</f>
        <v>28.168385611898643</v>
      </c>
      <c r="S5316">
        <f>IF(AND(TableOMP[[#This Row],[total_time]]&gt;=TableOMP[[#This Row],[Low]], TableOMP[[#This Row],[total_time]]&lt;=TableOMP[[#This Row],[High]]),1,0)</f>
        <v>1</v>
      </c>
    </row>
    <row r="5317" spans="1:19" hidden="1" x14ac:dyDescent="0.25">
      <c r="A5317" t="s">
        <v>10</v>
      </c>
      <c r="B5317">
        <v>10000</v>
      </c>
      <c r="C5317">
        <v>100</v>
      </c>
      <c r="D5317">
        <v>100000</v>
      </c>
      <c r="E5317">
        <v>46</v>
      </c>
      <c r="F5317">
        <v>1</v>
      </c>
      <c r="G5317">
        <v>262.15195199999999</v>
      </c>
      <c r="H5317">
        <v>0.224049</v>
      </c>
      <c r="I5317">
        <v>4.9071600000000002</v>
      </c>
      <c r="J5317">
        <v>0.10904800000000001</v>
      </c>
      <c r="K5317" t="str">
        <f>MID(M5317,22,1)</f>
        <v>4</v>
      </c>
      <c r="L5317" t="s">
        <v>53</v>
      </c>
      <c r="M5317" t="s">
        <v>54</v>
      </c>
      <c r="N5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17">
        <f>VLOOKUP(TableOMP[[#This Row],[Label]],TableAvg[],2,FALSE)</f>
        <v>245.83531139999999</v>
      </c>
      <c r="P5317">
        <f>VLOOKUP(TableOMP[[#This Row],[Label]],TableAvg[],3,FALSE)</f>
        <v>17.082123415068828</v>
      </c>
      <c r="Q5317">
        <f>TableOMP[[#This Row],[Avg]]-$U$2*TableOMP[[#This Row],[StdDev]]</f>
        <v>211.67106456986232</v>
      </c>
      <c r="R5317">
        <f>TableOMP[[#This Row],[Avg]]+$U$2*TableOMP[[#This Row],[StdDev]]</f>
        <v>279.99955823013767</v>
      </c>
      <c r="S5317">
        <v>0</v>
      </c>
    </row>
    <row r="5318" spans="1:19" hidden="1" x14ac:dyDescent="0.25">
      <c r="A5318" t="s">
        <v>10</v>
      </c>
      <c r="B5318">
        <v>10000</v>
      </c>
      <c r="C5318">
        <v>100</v>
      </c>
      <c r="D5318">
        <v>100000</v>
      </c>
      <c r="E5318">
        <v>46</v>
      </c>
      <c r="F5318">
        <v>1</v>
      </c>
      <c r="G5318">
        <v>260.57825000000003</v>
      </c>
      <c r="H5318">
        <v>0.24052999999999999</v>
      </c>
      <c r="I5318">
        <v>5.3817500000000003</v>
      </c>
      <c r="J5318">
        <v>0.11959400000000001</v>
      </c>
      <c r="K5318" t="str">
        <f>MID(M5318,22,1)</f>
        <v>4</v>
      </c>
      <c r="L5318" t="s">
        <v>75</v>
      </c>
      <c r="M5318" t="s">
        <v>76</v>
      </c>
      <c r="N5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18">
        <f>VLOOKUP(TableOMP[[#This Row],[Label]],TableAvg[],2,FALSE)</f>
        <v>245.83531139999999</v>
      </c>
      <c r="P5318">
        <f>VLOOKUP(TableOMP[[#This Row],[Label]],TableAvg[],3,FALSE)</f>
        <v>17.082123415068828</v>
      </c>
      <c r="Q5318">
        <f>TableOMP[[#This Row],[Avg]]-$U$2*TableOMP[[#This Row],[StdDev]]</f>
        <v>211.67106456986232</v>
      </c>
      <c r="R5318">
        <f>TableOMP[[#This Row],[Avg]]+$U$2*TableOMP[[#This Row],[StdDev]]</f>
        <v>279.99955823013767</v>
      </c>
      <c r="S5318">
        <v>0</v>
      </c>
    </row>
    <row r="5319" spans="1:19" hidden="1" x14ac:dyDescent="0.25">
      <c r="A5319" t="s">
        <v>10</v>
      </c>
      <c r="B5319">
        <v>10000</v>
      </c>
      <c r="C5319">
        <v>100</v>
      </c>
      <c r="D5319">
        <v>100000</v>
      </c>
      <c r="E5319">
        <v>46</v>
      </c>
      <c r="F5319">
        <v>1</v>
      </c>
      <c r="G5319">
        <v>263.47062399999999</v>
      </c>
      <c r="H5319">
        <v>0.23752000000000001</v>
      </c>
      <c r="I5319">
        <v>5.3275750000000004</v>
      </c>
      <c r="J5319">
        <v>0.118391</v>
      </c>
      <c r="K5319" t="str">
        <f>MID(M5319,22,1)</f>
        <v>4</v>
      </c>
      <c r="L5319" t="s">
        <v>105</v>
      </c>
      <c r="M5319" t="s">
        <v>106</v>
      </c>
      <c r="N5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19">
        <f>VLOOKUP(TableOMP[[#This Row],[Label]],TableAvg[],2,FALSE)</f>
        <v>245.83531139999999</v>
      </c>
      <c r="P5319">
        <f>VLOOKUP(TableOMP[[#This Row],[Label]],TableAvg[],3,FALSE)</f>
        <v>17.082123415068828</v>
      </c>
      <c r="Q5319">
        <f>TableOMP[[#This Row],[Avg]]-$U$2*TableOMP[[#This Row],[StdDev]]</f>
        <v>211.67106456986232</v>
      </c>
      <c r="R5319">
        <f>TableOMP[[#This Row],[Avg]]+$U$2*TableOMP[[#This Row],[StdDev]]</f>
        <v>279.99955823013767</v>
      </c>
      <c r="S5319">
        <v>0</v>
      </c>
    </row>
    <row r="5320" spans="1:19" hidden="1" x14ac:dyDescent="0.25">
      <c r="A5320" t="s">
        <v>10</v>
      </c>
      <c r="B5320">
        <v>10000</v>
      </c>
      <c r="C5320">
        <v>100</v>
      </c>
      <c r="D5320">
        <v>100000</v>
      </c>
      <c r="E5320">
        <v>46</v>
      </c>
      <c r="F5320">
        <v>1</v>
      </c>
      <c r="G5320">
        <v>261.684663</v>
      </c>
      <c r="H5320">
        <v>0.24388099999999999</v>
      </c>
      <c r="I5320">
        <v>5.491746</v>
      </c>
      <c r="J5320">
        <v>0.12203899999999999</v>
      </c>
      <c r="K5320" t="str">
        <f>MID(M5320,22,1)</f>
        <v>4</v>
      </c>
      <c r="L5320" t="s">
        <v>143</v>
      </c>
      <c r="M5320" t="s">
        <v>144</v>
      </c>
      <c r="N5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20">
        <f>VLOOKUP(TableOMP[[#This Row],[Label]],TableAvg[],2,FALSE)</f>
        <v>245.83531139999999</v>
      </c>
      <c r="P5320">
        <f>VLOOKUP(TableOMP[[#This Row],[Label]],TableAvg[],3,FALSE)</f>
        <v>17.082123415068828</v>
      </c>
      <c r="Q5320">
        <f>TableOMP[[#This Row],[Avg]]-$U$2*TableOMP[[#This Row],[StdDev]]</f>
        <v>211.67106456986232</v>
      </c>
      <c r="R5320">
        <f>TableOMP[[#This Row],[Avg]]+$U$2*TableOMP[[#This Row],[StdDev]]</f>
        <v>279.99955823013767</v>
      </c>
      <c r="S5320">
        <v>0</v>
      </c>
    </row>
    <row r="5321" spans="1:19" hidden="1" x14ac:dyDescent="0.25">
      <c r="A5321" t="s">
        <v>16</v>
      </c>
      <c r="B5321">
        <v>10000</v>
      </c>
      <c r="C5321">
        <v>100</v>
      </c>
      <c r="D5321">
        <v>1</v>
      </c>
      <c r="E5321">
        <v>29</v>
      </c>
      <c r="F5321">
        <v>1</v>
      </c>
      <c r="G5321">
        <v>27.644742999999998</v>
      </c>
      <c r="H5321">
        <v>14.006525999999999</v>
      </c>
      <c r="I5321">
        <v>68.669267000000005</v>
      </c>
      <c r="J5321">
        <v>2.452474</v>
      </c>
      <c r="K5321" t="str">
        <f>MID(M5321,22,1)</f>
        <v>5</v>
      </c>
      <c r="L5321" t="s">
        <v>213</v>
      </c>
      <c r="M5321" t="s">
        <v>214</v>
      </c>
      <c r="N5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321">
        <f>VLOOKUP(TableOMP[[#This Row],[Label]],TableAvg[],2,FALSE)</f>
        <v>27.530865545454546</v>
      </c>
      <c r="P5321">
        <f>VLOOKUP(TableOMP[[#This Row],[Label]],TableAvg[],3,FALSE)</f>
        <v>0.80907990139496022</v>
      </c>
      <c r="Q5321">
        <f>TableOMP[[#This Row],[Avg]]-$U$2*TableOMP[[#This Row],[StdDev]]</f>
        <v>25.912705742664624</v>
      </c>
      <c r="R5321">
        <f>TableOMP[[#This Row],[Avg]]+$U$2*TableOMP[[#This Row],[StdDev]]</f>
        <v>29.149025348244468</v>
      </c>
      <c r="S5321">
        <f>IF(AND(TableOMP[[#This Row],[total_time]]&gt;=TableOMP[[#This Row],[Low]], TableOMP[[#This Row],[total_time]]&lt;=TableOMP[[#This Row],[High]]),1,0)</f>
        <v>1</v>
      </c>
    </row>
    <row r="5322" spans="1:19" hidden="1" x14ac:dyDescent="0.25">
      <c r="A5322" t="s">
        <v>15</v>
      </c>
      <c r="B5322">
        <v>10000</v>
      </c>
      <c r="C5322">
        <v>100</v>
      </c>
      <c r="D5322">
        <v>1</v>
      </c>
      <c r="E5322">
        <v>19</v>
      </c>
      <c r="F5322">
        <v>1</v>
      </c>
      <c r="G5322">
        <v>27.639993</v>
      </c>
      <c r="H5322">
        <v>11.749537999999999</v>
      </c>
      <c r="I5322">
        <v>33.871034999999999</v>
      </c>
      <c r="J5322">
        <v>1.881724</v>
      </c>
      <c r="K5322" t="str">
        <f>MID(M5322,22,1)</f>
        <v>4</v>
      </c>
      <c r="L5322" t="s">
        <v>43</v>
      </c>
      <c r="M5322" t="s">
        <v>44</v>
      </c>
      <c r="N5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322">
        <f>VLOOKUP(TableOMP[[#This Row],[Label]],TableAvg[],2,FALSE)</f>
        <v>28.395312133333334</v>
      </c>
      <c r="P5322">
        <f>VLOOKUP(TableOMP[[#This Row],[Label]],TableAvg[],3,FALSE)</f>
        <v>0.90368940206578185</v>
      </c>
      <c r="Q5322">
        <f>TableOMP[[#This Row],[Avg]]-$U$2*TableOMP[[#This Row],[StdDev]]</f>
        <v>26.587933329201771</v>
      </c>
      <c r="R5322">
        <f>TableOMP[[#This Row],[Avg]]+$U$2*TableOMP[[#This Row],[StdDev]]</f>
        <v>30.202690937464897</v>
      </c>
      <c r="S5322">
        <f>IF(AND(TableOMP[[#This Row],[total_time]]&gt;=TableOMP[[#This Row],[Low]], TableOMP[[#This Row],[total_time]]&lt;=TableOMP[[#This Row],[High]]),1,0)</f>
        <v>1</v>
      </c>
    </row>
    <row r="5323" spans="1:19" hidden="1" x14ac:dyDescent="0.25">
      <c r="A5323" t="s">
        <v>16</v>
      </c>
      <c r="B5323">
        <v>10000</v>
      </c>
      <c r="C5323">
        <v>100</v>
      </c>
      <c r="D5323">
        <v>1</v>
      </c>
      <c r="E5323">
        <v>45</v>
      </c>
      <c r="F5323">
        <v>1</v>
      </c>
      <c r="G5323">
        <v>27.636502</v>
      </c>
      <c r="H5323">
        <v>16.891734</v>
      </c>
      <c r="I5323">
        <v>180.768135</v>
      </c>
      <c r="J5323">
        <v>4.1083670000000003</v>
      </c>
      <c r="K5323" t="str">
        <f>MID(M5323,22,1)</f>
        <v>6</v>
      </c>
      <c r="L5323" t="s">
        <v>79</v>
      </c>
      <c r="M5323" t="s">
        <v>80</v>
      </c>
      <c r="N5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323">
        <f>VLOOKUP(TableOMP[[#This Row],[Label]],TableAvg[],2,FALSE)</f>
        <v>26.816305799999999</v>
      </c>
      <c r="P5323">
        <f>VLOOKUP(TableOMP[[#This Row],[Label]],TableAvg[],3,FALSE)</f>
        <v>1.3474073125511306</v>
      </c>
      <c r="Q5323">
        <f>TableOMP[[#This Row],[Avg]]-$U$2*TableOMP[[#This Row],[StdDev]]</f>
        <v>24.121491174897738</v>
      </c>
      <c r="R5323">
        <f>TableOMP[[#This Row],[Avg]]+$U$2*TableOMP[[#This Row],[StdDev]]</f>
        <v>29.511120425102259</v>
      </c>
      <c r="S5323">
        <f>IF(AND(TableOMP[[#This Row],[total_time]]&gt;=TableOMP[[#This Row],[Low]], TableOMP[[#This Row],[total_time]]&lt;=TableOMP[[#This Row],[High]]),1,0)</f>
        <v>1</v>
      </c>
    </row>
    <row r="5324" spans="1:19" hidden="1" x14ac:dyDescent="0.25">
      <c r="A5324" t="s">
        <v>15</v>
      </c>
      <c r="B5324">
        <v>10000</v>
      </c>
      <c r="C5324">
        <v>100</v>
      </c>
      <c r="D5324">
        <v>1</v>
      </c>
      <c r="E5324">
        <v>27</v>
      </c>
      <c r="F5324">
        <v>1</v>
      </c>
      <c r="G5324">
        <v>27.61561</v>
      </c>
      <c r="H5324">
        <v>16.028188</v>
      </c>
      <c r="I5324">
        <v>119.91399699999999</v>
      </c>
      <c r="J5324">
        <v>4.6120770000000002</v>
      </c>
      <c r="K5324" t="str">
        <f>MID(M5324,22,1)</f>
        <v>4</v>
      </c>
      <c r="L5324" t="s">
        <v>43</v>
      </c>
      <c r="M5324" t="s">
        <v>44</v>
      </c>
      <c r="N5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5324">
        <f>VLOOKUP(TableOMP[[#This Row],[Label]],TableAvg[],2,FALSE)</f>
        <v>25.557928600000004</v>
      </c>
      <c r="P5324">
        <f>VLOOKUP(TableOMP[[#This Row],[Label]],TableAvg[],3,FALSE)</f>
        <v>1.2687559091976954</v>
      </c>
      <c r="Q5324">
        <f>TableOMP[[#This Row],[Avg]]-$U$2*TableOMP[[#This Row],[StdDev]]</f>
        <v>23.020416781604613</v>
      </c>
      <c r="R5324">
        <f>TableOMP[[#This Row],[Avg]]+$U$2*TableOMP[[#This Row],[StdDev]]</f>
        <v>28.095440418395395</v>
      </c>
      <c r="S5324">
        <f>IF(AND(TableOMP[[#This Row],[total_time]]&gt;=TableOMP[[#This Row],[Low]], TableOMP[[#This Row],[total_time]]&lt;=TableOMP[[#This Row],[High]]),1,0)</f>
        <v>1</v>
      </c>
    </row>
    <row r="5325" spans="1:19" hidden="1" x14ac:dyDescent="0.25">
      <c r="A5325" t="s">
        <v>10</v>
      </c>
      <c r="B5325">
        <v>10000</v>
      </c>
      <c r="C5325">
        <v>100</v>
      </c>
      <c r="D5325">
        <v>100000</v>
      </c>
      <c r="E5325">
        <v>45</v>
      </c>
      <c r="F5325">
        <v>1</v>
      </c>
      <c r="G5325">
        <v>260.35367100000002</v>
      </c>
      <c r="H5325">
        <v>0.259293</v>
      </c>
      <c r="I5325">
        <v>5.7648010000000003</v>
      </c>
      <c r="J5325">
        <v>0.131018</v>
      </c>
      <c r="K5325" t="str">
        <f>MID(M5325,22,1)</f>
        <v>4</v>
      </c>
      <c r="L5325" t="s">
        <v>53</v>
      </c>
      <c r="M5325" t="s">
        <v>54</v>
      </c>
      <c r="N5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25">
        <f>VLOOKUP(TableOMP[[#This Row],[Label]],TableAvg[],2,FALSE)</f>
        <v>244.32383650000003</v>
      </c>
      <c r="P5325">
        <f>VLOOKUP(TableOMP[[#This Row],[Label]],TableAvg[],3,FALSE)</f>
        <v>16.831544259515535</v>
      </c>
      <c r="Q5325">
        <f>TableOMP[[#This Row],[Avg]]-$U$2*TableOMP[[#This Row],[StdDev]]</f>
        <v>210.66074798096895</v>
      </c>
      <c r="R5325">
        <f>TableOMP[[#This Row],[Avg]]+$U$2*TableOMP[[#This Row],[StdDev]]</f>
        <v>277.9869250190311</v>
      </c>
      <c r="S5325">
        <v>0</v>
      </c>
    </row>
    <row r="5326" spans="1:19" hidden="1" x14ac:dyDescent="0.25">
      <c r="A5326" t="s">
        <v>10</v>
      </c>
      <c r="B5326">
        <v>10000</v>
      </c>
      <c r="C5326">
        <v>100</v>
      </c>
      <c r="D5326">
        <v>100000</v>
      </c>
      <c r="E5326">
        <v>45</v>
      </c>
      <c r="F5326">
        <v>1</v>
      </c>
      <c r="G5326">
        <v>258.89221300000003</v>
      </c>
      <c r="H5326">
        <v>0.23327999999999999</v>
      </c>
      <c r="I5326">
        <v>5.0966760000000004</v>
      </c>
      <c r="J5326">
        <v>0.11583400000000001</v>
      </c>
      <c r="K5326" t="str">
        <f>MID(M5326,22,1)</f>
        <v>4</v>
      </c>
      <c r="L5326" t="s">
        <v>75</v>
      </c>
      <c r="M5326" t="s">
        <v>76</v>
      </c>
      <c r="N5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26">
        <f>VLOOKUP(TableOMP[[#This Row],[Label]],TableAvg[],2,FALSE)</f>
        <v>244.32383650000003</v>
      </c>
      <c r="P5326">
        <f>VLOOKUP(TableOMP[[#This Row],[Label]],TableAvg[],3,FALSE)</f>
        <v>16.831544259515535</v>
      </c>
      <c r="Q5326">
        <f>TableOMP[[#This Row],[Avg]]-$U$2*TableOMP[[#This Row],[StdDev]]</f>
        <v>210.66074798096895</v>
      </c>
      <c r="R5326">
        <f>TableOMP[[#This Row],[Avg]]+$U$2*TableOMP[[#This Row],[StdDev]]</f>
        <v>277.9869250190311</v>
      </c>
      <c r="S5326">
        <v>0</v>
      </c>
    </row>
    <row r="5327" spans="1:19" hidden="1" x14ac:dyDescent="0.25">
      <c r="A5327" t="s">
        <v>10</v>
      </c>
      <c r="B5327">
        <v>10000</v>
      </c>
      <c r="C5327">
        <v>100</v>
      </c>
      <c r="D5327">
        <v>100000</v>
      </c>
      <c r="E5327">
        <v>45</v>
      </c>
      <c r="F5327">
        <v>1</v>
      </c>
      <c r="G5327">
        <v>261.50872500000003</v>
      </c>
      <c r="H5327">
        <v>0.28618199999999999</v>
      </c>
      <c r="I5327">
        <v>5.5015999999999998</v>
      </c>
      <c r="J5327">
        <v>0.12503600000000001</v>
      </c>
      <c r="K5327" t="str">
        <f>MID(M5327,22,1)</f>
        <v>4</v>
      </c>
      <c r="L5327" t="s">
        <v>105</v>
      </c>
      <c r="M5327" t="s">
        <v>106</v>
      </c>
      <c r="N5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27">
        <f>VLOOKUP(TableOMP[[#This Row],[Label]],TableAvg[],2,FALSE)</f>
        <v>244.32383650000003</v>
      </c>
      <c r="P5327">
        <f>VLOOKUP(TableOMP[[#This Row],[Label]],TableAvg[],3,FALSE)</f>
        <v>16.831544259515535</v>
      </c>
      <c r="Q5327">
        <f>TableOMP[[#This Row],[Avg]]-$U$2*TableOMP[[#This Row],[StdDev]]</f>
        <v>210.66074798096895</v>
      </c>
      <c r="R5327">
        <f>TableOMP[[#This Row],[Avg]]+$U$2*TableOMP[[#This Row],[StdDev]]</f>
        <v>277.9869250190311</v>
      </c>
      <c r="S5327">
        <v>0</v>
      </c>
    </row>
    <row r="5328" spans="1:19" hidden="1" x14ac:dyDescent="0.25">
      <c r="A5328" t="s">
        <v>10</v>
      </c>
      <c r="B5328">
        <v>10000</v>
      </c>
      <c r="C5328">
        <v>100</v>
      </c>
      <c r="D5328">
        <v>100000</v>
      </c>
      <c r="E5328">
        <v>45</v>
      </c>
      <c r="F5328">
        <v>1</v>
      </c>
      <c r="G5328">
        <v>259.76752599999998</v>
      </c>
      <c r="H5328">
        <v>0.25978800000000002</v>
      </c>
      <c r="I5328">
        <v>5.9490990000000004</v>
      </c>
      <c r="J5328">
        <v>0.13520699999999999</v>
      </c>
      <c r="K5328" t="str">
        <f>MID(M5328,22,1)</f>
        <v>4</v>
      </c>
      <c r="L5328" t="s">
        <v>143</v>
      </c>
      <c r="M5328" t="s">
        <v>144</v>
      </c>
      <c r="N5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28">
        <f>VLOOKUP(TableOMP[[#This Row],[Label]],TableAvg[],2,FALSE)</f>
        <v>244.32383650000003</v>
      </c>
      <c r="P5328">
        <f>VLOOKUP(TableOMP[[#This Row],[Label]],TableAvg[],3,FALSE)</f>
        <v>16.831544259515535</v>
      </c>
      <c r="Q5328">
        <f>TableOMP[[#This Row],[Avg]]-$U$2*TableOMP[[#This Row],[StdDev]]</f>
        <v>210.66074798096895</v>
      </c>
      <c r="R5328">
        <f>TableOMP[[#This Row],[Avg]]+$U$2*TableOMP[[#This Row],[StdDev]]</f>
        <v>277.9869250190311</v>
      </c>
      <c r="S5328">
        <v>0</v>
      </c>
    </row>
    <row r="5329" spans="1:19" hidden="1" x14ac:dyDescent="0.25">
      <c r="A5329" t="s">
        <v>16</v>
      </c>
      <c r="B5329">
        <v>10000</v>
      </c>
      <c r="C5329">
        <v>100</v>
      </c>
      <c r="D5329">
        <v>1</v>
      </c>
      <c r="E5329">
        <v>30</v>
      </c>
      <c r="F5329">
        <v>1</v>
      </c>
      <c r="G5329">
        <v>27.612100999999999</v>
      </c>
      <c r="H5329">
        <v>14.087980999999999</v>
      </c>
      <c r="I5329">
        <v>89.833985999999996</v>
      </c>
      <c r="J5329">
        <v>3.0977239999999999</v>
      </c>
      <c r="K5329" t="str">
        <f>MID(M5329,22,1)</f>
        <v>6</v>
      </c>
      <c r="L5329" t="s">
        <v>79</v>
      </c>
      <c r="M5329" t="s">
        <v>80</v>
      </c>
      <c r="N5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329">
        <f>VLOOKUP(TableOMP[[#This Row],[Label]],TableAvg[],2,FALSE)</f>
        <v>27.182831272727274</v>
      </c>
      <c r="P5329">
        <f>VLOOKUP(TableOMP[[#This Row],[Label]],TableAvg[],3,FALSE)</f>
        <v>2.0515951917361068</v>
      </c>
      <c r="Q5329">
        <f>TableOMP[[#This Row],[Avg]]-$U$2*TableOMP[[#This Row],[StdDev]]</f>
        <v>23.07964088925506</v>
      </c>
      <c r="R5329">
        <f>TableOMP[[#This Row],[Avg]]+$U$2*TableOMP[[#This Row],[StdDev]]</f>
        <v>31.286021656199487</v>
      </c>
      <c r="S5329">
        <f>IF(AND(TableOMP[[#This Row],[total_time]]&gt;=TableOMP[[#This Row],[Low]], TableOMP[[#This Row],[total_time]]&lt;=TableOMP[[#This Row],[High]]),1,0)</f>
        <v>1</v>
      </c>
    </row>
    <row r="5330" spans="1:19" hidden="1" x14ac:dyDescent="0.25">
      <c r="A5330" t="s">
        <v>15</v>
      </c>
      <c r="B5330">
        <v>10000</v>
      </c>
      <c r="C5330">
        <v>100</v>
      </c>
      <c r="D5330">
        <v>1</v>
      </c>
      <c r="E5330">
        <v>22</v>
      </c>
      <c r="F5330">
        <v>1</v>
      </c>
      <c r="G5330">
        <v>27.611253000000001</v>
      </c>
      <c r="H5330">
        <v>13.416854000000001</v>
      </c>
      <c r="I5330">
        <v>50.574201000000002</v>
      </c>
      <c r="J5330">
        <v>2.4082949999999999</v>
      </c>
      <c r="K5330" t="str">
        <f>MID(M5330,22,1)</f>
        <v>4</v>
      </c>
      <c r="L5330" t="s">
        <v>135</v>
      </c>
      <c r="M5330" t="s">
        <v>136</v>
      </c>
      <c r="N5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330">
        <f>VLOOKUP(TableOMP[[#This Row],[Label]],TableAvg[],2,FALSE)</f>
        <v>26.793312200000003</v>
      </c>
      <c r="P5330">
        <f>VLOOKUP(TableOMP[[#This Row],[Label]],TableAvg[],3,FALSE)</f>
        <v>0.87583957376058508</v>
      </c>
      <c r="Q5330">
        <f>TableOMP[[#This Row],[Avg]]-$U$2*TableOMP[[#This Row],[StdDev]]</f>
        <v>25.041633052478833</v>
      </c>
      <c r="R5330">
        <f>TableOMP[[#This Row],[Avg]]+$U$2*TableOMP[[#This Row],[StdDev]]</f>
        <v>28.544991347521172</v>
      </c>
      <c r="S5330">
        <f>IF(AND(TableOMP[[#This Row],[total_time]]&gt;=TableOMP[[#This Row],[Low]], TableOMP[[#This Row],[total_time]]&lt;=TableOMP[[#This Row],[High]]),1,0)</f>
        <v>1</v>
      </c>
    </row>
    <row r="5331" spans="1:19" hidden="1" x14ac:dyDescent="0.25">
      <c r="A5331" t="s">
        <v>16</v>
      </c>
      <c r="B5331">
        <v>10000</v>
      </c>
      <c r="C5331">
        <v>100</v>
      </c>
      <c r="D5331">
        <v>1</v>
      </c>
      <c r="E5331">
        <v>30</v>
      </c>
      <c r="F5331">
        <v>1</v>
      </c>
      <c r="G5331">
        <v>27.600873</v>
      </c>
      <c r="H5331">
        <v>13.777307</v>
      </c>
      <c r="I5331">
        <v>85.206969000000001</v>
      </c>
      <c r="J5331">
        <v>2.9381710000000001</v>
      </c>
      <c r="K5331" t="str">
        <f>MID(M5331,22,1)</f>
        <v>5</v>
      </c>
      <c r="L5331" t="s">
        <v>213</v>
      </c>
      <c r="M5331" t="s">
        <v>214</v>
      </c>
      <c r="N5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331">
        <f>VLOOKUP(TableOMP[[#This Row],[Label]],TableAvg[],2,FALSE)</f>
        <v>27.182831272727274</v>
      </c>
      <c r="P5331">
        <f>VLOOKUP(TableOMP[[#This Row],[Label]],TableAvg[],3,FALSE)</f>
        <v>2.0515951917361068</v>
      </c>
      <c r="Q5331">
        <f>TableOMP[[#This Row],[Avg]]-$U$2*TableOMP[[#This Row],[StdDev]]</f>
        <v>23.07964088925506</v>
      </c>
      <c r="R5331">
        <f>TableOMP[[#This Row],[Avg]]+$U$2*TableOMP[[#This Row],[StdDev]]</f>
        <v>31.286021656199487</v>
      </c>
      <c r="S5331">
        <f>IF(AND(TableOMP[[#This Row],[total_time]]&gt;=TableOMP[[#This Row],[Low]], TableOMP[[#This Row],[total_time]]&lt;=TableOMP[[#This Row],[High]]),1,0)</f>
        <v>1</v>
      </c>
    </row>
    <row r="5332" spans="1:19" hidden="1" x14ac:dyDescent="0.25">
      <c r="A5332" t="s">
        <v>16</v>
      </c>
      <c r="B5332">
        <v>10000</v>
      </c>
      <c r="C5332">
        <v>100</v>
      </c>
      <c r="D5332">
        <v>1</v>
      </c>
      <c r="E5332">
        <v>40</v>
      </c>
      <c r="F5332">
        <v>1</v>
      </c>
      <c r="G5332">
        <v>27.599706999999999</v>
      </c>
      <c r="H5332">
        <v>16.141558</v>
      </c>
      <c r="I5332">
        <v>140.92562799999999</v>
      </c>
      <c r="J5332">
        <v>3.6134780000000002</v>
      </c>
      <c r="K5332" t="str">
        <f>MID(M5332,22,1)</f>
        <v>2</v>
      </c>
      <c r="L5332" t="s">
        <v>129</v>
      </c>
      <c r="M5332" t="s">
        <v>130</v>
      </c>
      <c r="N5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332">
        <f>VLOOKUP(TableOMP[[#This Row],[Label]],TableAvg[],2,FALSE)</f>
        <v>27.578900799999996</v>
      </c>
      <c r="P5332">
        <f>VLOOKUP(TableOMP[[#This Row],[Label]],TableAvg[],3,FALSE)</f>
        <v>0.70425237710214339</v>
      </c>
      <c r="Q5332">
        <f>TableOMP[[#This Row],[Avg]]-$U$2*TableOMP[[#This Row],[StdDev]]</f>
        <v>26.170396045795709</v>
      </c>
      <c r="R5332">
        <f>TableOMP[[#This Row],[Avg]]+$U$2*TableOMP[[#This Row],[StdDev]]</f>
        <v>28.987405554204283</v>
      </c>
      <c r="S5332">
        <f>IF(AND(TableOMP[[#This Row],[total_time]]&gt;=TableOMP[[#This Row],[Low]], TableOMP[[#This Row],[total_time]]&lt;=TableOMP[[#This Row],[High]]),1,0)</f>
        <v>1</v>
      </c>
    </row>
    <row r="5333" spans="1:19" hidden="1" x14ac:dyDescent="0.25">
      <c r="A5333" t="s">
        <v>10</v>
      </c>
      <c r="B5333">
        <v>10000</v>
      </c>
      <c r="C5333">
        <v>100</v>
      </c>
      <c r="D5333">
        <v>100000</v>
      </c>
      <c r="E5333">
        <v>44</v>
      </c>
      <c r="F5333">
        <v>1</v>
      </c>
      <c r="G5333">
        <v>259.26849700000002</v>
      </c>
      <c r="H5333">
        <v>0.24579599999999999</v>
      </c>
      <c r="I5333">
        <v>5.2334639999999997</v>
      </c>
      <c r="J5333">
        <v>0.121708</v>
      </c>
      <c r="K5333" t="str">
        <f>MID(M5333,22,1)</f>
        <v>4</v>
      </c>
      <c r="L5333" t="s">
        <v>53</v>
      </c>
      <c r="M5333" t="s">
        <v>54</v>
      </c>
      <c r="N5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33">
        <f>VLOOKUP(TableOMP[[#This Row],[Label]],TableAvg[],2,FALSE)</f>
        <v>242.88008559999997</v>
      </c>
      <c r="P5333">
        <f>VLOOKUP(TableOMP[[#This Row],[Label]],TableAvg[],3,FALSE)</f>
        <v>16.574435767197215</v>
      </c>
      <c r="Q5333">
        <f>TableOMP[[#This Row],[Avg]]-$U$2*TableOMP[[#This Row],[StdDev]]</f>
        <v>209.73121406560554</v>
      </c>
      <c r="R5333">
        <f>TableOMP[[#This Row],[Avg]]+$U$2*TableOMP[[#This Row],[StdDev]]</f>
        <v>276.02895713439443</v>
      </c>
      <c r="S5333">
        <v>0</v>
      </c>
    </row>
    <row r="5334" spans="1:19" hidden="1" x14ac:dyDescent="0.25">
      <c r="A5334" t="s">
        <v>10</v>
      </c>
      <c r="B5334">
        <v>10000</v>
      </c>
      <c r="C5334">
        <v>100</v>
      </c>
      <c r="D5334">
        <v>100000</v>
      </c>
      <c r="E5334">
        <v>44</v>
      </c>
      <c r="F5334">
        <v>1</v>
      </c>
      <c r="G5334">
        <v>257.20291400000002</v>
      </c>
      <c r="H5334">
        <v>0.258021</v>
      </c>
      <c r="I5334">
        <v>5.2257879999999997</v>
      </c>
      <c r="J5334">
        <v>0.12153</v>
      </c>
      <c r="K5334" t="str">
        <f>MID(M5334,22,1)</f>
        <v>4</v>
      </c>
      <c r="L5334" t="s">
        <v>75</v>
      </c>
      <c r="M5334" t="s">
        <v>76</v>
      </c>
      <c r="N5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34">
        <f>VLOOKUP(TableOMP[[#This Row],[Label]],TableAvg[],2,FALSE)</f>
        <v>242.88008559999997</v>
      </c>
      <c r="P5334">
        <f>VLOOKUP(TableOMP[[#This Row],[Label]],TableAvg[],3,FALSE)</f>
        <v>16.574435767197215</v>
      </c>
      <c r="Q5334">
        <f>TableOMP[[#This Row],[Avg]]-$U$2*TableOMP[[#This Row],[StdDev]]</f>
        <v>209.73121406560554</v>
      </c>
      <c r="R5334">
        <f>TableOMP[[#This Row],[Avg]]+$U$2*TableOMP[[#This Row],[StdDev]]</f>
        <v>276.02895713439443</v>
      </c>
      <c r="S5334">
        <v>0</v>
      </c>
    </row>
    <row r="5335" spans="1:19" hidden="1" x14ac:dyDescent="0.25">
      <c r="A5335" t="s">
        <v>10</v>
      </c>
      <c r="B5335">
        <v>10000</v>
      </c>
      <c r="C5335">
        <v>100</v>
      </c>
      <c r="D5335">
        <v>100000</v>
      </c>
      <c r="E5335">
        <v>44</v>
      </c>
      <c r="F5335">
        <v>1</v>
      </c>
      <c r="G5335">
        <v>259.60790900000001</v>
      </c>
      <c r="H5335">
        <v>0.25543500000000002</v>
      </c>
      <c r="I5335">
        <v>5.1512729999999998</v>
      </c>
      <c r="J5335">
        <v>0.119797</v>
      </c>
      <c r="K5335" t="str">
        <f>MID(M5335,22,1)</f>
        <v>4</v>
      </c>
      <c r="L5335" t="s">
        <v>105</v>
      </c>
      <c r="M5335" t="s">
        <v>106</v>
      </c>
      <c r="N5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35">
        <f>VLOOKUP(TableOMP[[#This Row],[Label]],TableAvg[],2,FALSE)</f>
        <v>242.88008559999997</v>
      </c>
      <c r="P5335">
        <f>VLOOKUP(TableOMP[[#This Row],[Label]],TableAvg[],3,FALSE)</f>
        <v>16.574435767197215</v>
      </c>
      <c r="Q5335">
        <f>TableOMP[[#This Row],[Avg]]-$U$2*TableOMP[[#This Row],[StdDev]]</f>
        <v>209.73121406560554</v>
      </c>
      <c r="R5335">
        <f>TableOMP[[#This Row],[Avg]]+$U$2*TableOMP[[#This Row],[StdDev]]</f>
        <v>276.02895713439443</v>
      </c>
      <c r="S5335">
        <v>0</v>
      </c>
    </row>
    <row r="5336" spans="1:19" hidden="1" x14ac:dyDescent="0.25">
      <c r="A5336" t="s">
        <v>10</v>
      </c>
      <c r="B5336">
        <v>10000</v>
      </c>
      <c r="C5336">
        <v>100</v>
      </c>
      <c r="D5336">
        <v>100000</v>
      </c>
      <c r="E5336">
        <v>44</v>
      </c>
      <c r="F5336">
        <v>1</v>
      </c>
      <c r="G5336">
        <v>258.48918800000001</v>
      </c>
      <c r="H5336">
        <v>0.28217700000000001</v>
      </c>
      <c r="I5336">
        <v>6.1349790000000004</v>
      </c>
      <c r="J5336">
        <v>0.142674</v>
      </c>
      <c r="K5336" t="str">
        <f>MID(M5336,22,1)</f>
        <v>4</v>
      </c>
      <c r="L5336" t="s">
        <v>143</v>
      </c>
      <c r="M5336" t="s">
        <v>144</v>
      </c>
      <c r="N5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36">
        <f>VLOOKUP(TableOMP[[#This Row],[Label]],TableAvg[],2,FALSE)</f>
        <v>242.88008559999997</v>
      </c>
      <c r="P5336">
        <f>VLOOKUP(TableOMP[[#This Row],[Label]],TableAvg[],3,FALSE)</f>
        <v>16.574435767197215</v>
      </c>
      <c r="Q5336">
        <f>TableOMP[[#This Row],[Avg]]-$U$2*TableOMP[[#This Row],[StdDev]]</f>
        <v>209.73121406560554</v>
      </c>
      <c r="R5336">
        <f>TableOMP[[#This Row],[Avg]]+$U$2*TableOMP[[#This Row],[StdDev]]</f>
        <v>276.02895713439443</v>
      </c>
      <c r="S5336">
        <v>0</v>
      </c>
    </row>
    <row r="5337" spans="1:19" hidden="1" x14ac:dyDescent="0.25">
      <c r="A5337" t="s">
        <v>16</v>
      </c>
      <c r="B5337">
        <v>10000</v>
      </c>
      <c r="C5337">
        <v>100</v>
      </c>
      <c r="D5337">
        <v>1</v>
      </c>
      <c r="E5337">
        <v>28</v>
      </c>
      <c r="F5337">
        <v>1</v>
      </c>
      <c r="G5337">
        <v>27.596685999999998</v>
      </c>
      <c r="H5337">
        <v>14.908561000000001</v>
      </c>
      <c r="I5337">
        <v>89.953838000000005</v>
      </c>
      <c r="J5337">
        <v>3.3316240000000001</v>
      </c>
      <c r="K5337" t="str">
        <f>MID(M5337,22,1)</f>
        <v>5</v>
      </c>
      <c r="L5337" t="s">
        <v>213</v>
      </c>
      <c r="M5337" t="s">
        <v>214</v>
      </c>
      <c r="N5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337">
        <f>VLOOKUP(TableOMP[[#This Row],[Label]],TableAvg[],2,FALSE)</f>
        <v>28.303809363636358</v>
      </c>
      <c r="P5337">
        <f>VLOOKUP(TableOMP[[#This Row],[Label]],TableAvg[],3,FALSE)</f>
        <v>0.65267639395396404</v>
      </c>
      <c r="Q5337">
        <f>TableOMP[[#This Row],[Avg]]-$U$2*TableOMP[[#This Row],[StdDev]]</f>
        <v>26.998456575728429</v>
      </c>
      <c r="R5337">
        <f>TableOMP[[#This Row],[Avg]]+$U$2*TableOMP[[#This Row],[StdDev]]</f>
        <v>29.609162151544286</v>
      </c>
      <c r="S5337">
        <f>IF(AND(TableOMP[[#This Row],[total_time]]&gt;=TableOMP[[#This Row],[Low]], TableOMP[[#This Row],[total_time]]&lt;=TableOMP[[#This Row],[High]]),1,0)</f>
        <v>1</v>
      </c>
    </row>
    <row r="5338" spans="1:19" hidden="1" x14ac:dyDescent="0.25">
      <c r="A5338" t="s">
        <v>15</v>
      </c>
      <c r="B5338">
        <v>10000</v>
      </c>
      <c r="C5338">
        <v>100</v>
      </c>
      <c r="D5338">
        <v>1</v>
      </c>
      <c r="E5338">
        <v>20</v>
      </c>
      <c r="F5338">
        <v>1</v>
      </c>
      <c r="G5338">
        <v>27.596505000000001</v>
      </c>
      <c r="H5338">
        <v>11.715339</v>
      </c>
      <c r="I5338">
        <v>34.362383000000001</v>
      </c>
      <c r="J5338">
        <v>1.808546</v>
      </c>
      <c r="K5338" t="str">
        <f>MID(M5338,22,1)</f>
        <v>4</v>
      </c>
      <c r="L5338" t="s">
        <v>43</v>
      </c>
      <c r="M5338" t="s">
        <v>44</v>
      </c>
      <c r="N5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338">
        <f>VLOOKUP(TableOMP[[#This Row],[Label]],TableAvg[],2,FALSE)</f>
        <v>27.656564000000003</v>
      </c>
      <c r="P5338">
        <f>VLOOKUP(TableOMP[[#This Row],[Label]],TableAvg[],3,FALSE)</f>
        <v>0.80291047797191695</v>
      </c>
      <c r="Q5338">
        <f>TableOMP[[#This Row],[Avg]]-$U$2*TableOMP[[#This Row],[StdDev]]</f>
        <v>26.050743044056169</v>
      </c>
      <c r="R5338">
        <f>TableOMP[[#This Row],[Avg]]+$U$2*TableOMP[[#This Row],[StdDev]]</f>
        <v>29.262384955943837</v>
      </c>
      <c r="S5338">
        <f>IF(AND(TableOMP[[#This Row],[total_time]]&gt;=TableOMP[[#This Row],[Low]], TableOMP[[#This Row],[total_time]]&lt;=TableOMP[[#This Row],[High]]),1,0)</f>
        <v>1</v>
      </c>
    </row>
    <row r="5339" spans="1:19" hidden="1" x14ac:dyDescent="0.25">
      <c r="A5339" t="s">
        <v>15</v>
      </c>
      <c r="B5339">
        <v>10000</v>
      </c>
      <c r="C5339">
        <v>100</v>
      </c>
      <c r="D5339">
        <v>1</v>
      </c>
      <c r="E5339">
        <v>22</v>
      </c>
      <c r="F5339">
        <v>1</v>
      </c>
      <c r="G5339">
        <v>27.594539999999999</v>
      </c>
      <c r="H5339">
        <v>13.1648</v>
      </c>
      <c r="I5339">
        <v>45.430968999999997</v>
      </c>
      <c r="J5339">
        <v>2.1633789999999999</v>
      </c>
      <c r="K5339" t="str">
        <f>MID(M5339,22,1)</f>
        <v>5</v>
      </c>
      <c r="L5339" t="s">
        <v>205</v>
      </c>
      <c r="M5339" t="s">
        <v>206</v>
      </c>
      <c r="N5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339">
        <f>VLOOKUP(TableOMP[[#This Row],[Label]],TableAvg[],2,FALSE)</f>
        <v>26.793312200000003</v>
      </c>
      <c r="P5339">
        <f>VLOOKUP(TableOMP[[#This Row],[Label]],TableAvg[],3,FALSE)</f>
        <v>0.87583957376058508</v>
      </c>
      <c r="Q5339">
        <f>TableOMP[[#This Row],[Avg]]-$U$2*TableOMP[[#This Row],[StdDev]]</f>
        <v>25.041633052478833</v>
      </c>
      <c r="R5339">
        <f>TableOMP[[#This Row],[Avg]]+$U$2*TableOMP[[#This Row],[StdDev]]</f>
        <v>28.544991347521172</v>
      </c>
      <c r="S5339">
        <f>IF(AND(TableOMP[[#This Row],[total_time]]&gt;=TableOMP[[#This Row],[Low]], TableOMP[[#This Row],[total_time]]&lt;=TableOMP[[#This Row],[High]]),1,0)</f>
        <v>1</v>
      </c>
    </row>
    <row r="5340" spans="1:19" hidden="1" x14ac:dyDescent="0.25">
      <c r="A5340" t="s">
        <v>16</v>
      </c>
      <c r="B5340">
        <v>10000</v>
      </c>
      <c r="C5340">
        <v>100</v>
      </c>
      <c r="D5340">
        <v>1</v>
      </c>
      <c r="E5340">
        <v>28</v>
      </c>
      <c r="F5340">
        <v>1</v>
      </c>
      <c r="G5340">
        <v>27.580777000000001</v>
      </c>
      <c r="H5340">
        <v>14.179131</v>
      </c>
      <c r="I5340">
        <v>76.556931000000006</v>
      </c>
      <c r="J5340">
        <v>2.835442</v>
      </c>
      <c r="K5340" t="str">
        <f>MID(M5340,22,1)</f>
        <v>6</v>
      </c>
      <c r="L5340" t="s">
        <v>79</v>
      </c>
      <c r="M5340" t="s">
        <v>80</v>
      </c>
      <c r="N5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340">
        <f>VLOOKUP(TableOMP[[#This Row],[Label]],TableAvg[],2,FALSE)</f>
        <v>28.303809363636358</v>
      </c>
      <c r="P5340">
        <f>VLOOKUP(TableOMP[[#This Row],[Label]],TableAvg[],3,FALSE)</f>
        <v>0.65267639395396404</v>
      </c>
      <c r="Q5340">
        <f>TableOMP[[#This Row],[Avg]]-$U$2*TableOMP[[#This Row],[StdDev]]</f>
        <v>26.998456575728429</v>
      </c>
      <c r="R5340">
        <f>TableOMP[[#This Row],[Avg]]+$U$2*TableOMP[[#This Row],[StdDev]]</f>
        <v>29.609162151544286</v>
      </c>
      <c r="S5340">
        <f>IF(AND(TableOMP[[#This Row],[total_time]]&gt;=TableOMP[[#This Row],[Low]], TableOMP[[#This Row],[total_time]]&lt;=TableOMP[[#This Row],[High]]),1,0)</f>
        <v>1</v>
      </c>
    </row>
    <row r="5341" spans="1:19" hidden="1" x14ac:dyDescent="0.25">
      <c r="A5341" t="s">
        <v>10</v>
      </c>
      <c r="B5341">
        <v>10000</v>
      </c>
      <c r="C5341">
        <v>100</v>
      </c>
      <c r="D5341">
        <v>100000</v>
      </c>
      <c r="E5341">
        <v>43</v>
      </c>
      <c r="F5341">
        <v>1</v>
      </c>
      <c r="G5341">
        <v>257.80136800000002</v>
      </c>
      <c r="H5341">
        <v>0.235817</v>
      </c>
      <c r="I5341">
        <v>5.5799149999999997</v>
      </c>
      <c r="J5341">
        <v>0.132855</v>
      </c>
      <c r="K5341" t="str">
        <f>MID(M5341,22,1)</f>
        <v>4</v>
      </c>
      <c r="L5341" t="s">
        <v>53</v>
      </c>
      <c r="M5341" t="s">
        <v>54</v>
      </c>
      <c r="N5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1">
        <f>VLOOKUP(TableOMP[[#This Row],[Label]],TableAvg[],2,FALSE)</f>
        <v>241.3620617</v>
      </c>
      <c r="P5341">
        <f>VLOOKUP(TableOMP[[#This Row],[Label]],TableAvg[],3,FALSE)</f>
        <v>16.381890626484051</v>
      </c>
      <c r="Q5341">
        <f>TableOMP[[#This Row],[Avg]]-$U$2*TableOMP[[#This Row],[StdDev]]</f>
        <v>208.5982804470319</v>
      </c>
      <c r="R5341">
        <f>TableOMP[[#This Row],[Avg]]+$U$2*TableOMP[[#This Row],[StdDev]]</f>
        <v>274.12584295296813</v>
      </c>
      <c r="S5341">
        <v>0</v>
      </c>
    </row>
    <row r="5342" spans="1:19" hidden="1" x14ac:dyDescent="0.25">
      <c r="A5342" t="s">
        <v>10</v>
      </c>
      <c r="B5342">
        <v>10000</v>
      </c>
      <c r="C5342">
        <v>100</v>
      </c>
      <c r="D5342">
        <v>100000</v>
      </c>
      <c r="E5342">
        <v>43</v>
      </c>
      <c r="F5342">
        <v>1</v>
      </c>
      <c r="G5342">
        <v>255.49477899999999</v>
      </c>
      <c r="H5342">
        <v>0.26512200000000002</v>
      </c>
      <c r="I5342">
        <v>5.6899790000000001</v>
      </c>
      <c r="J5342">
        <v>0.13547600000000001</v>
      </c>
      <c r="K5342" t="str">
        <f>MID(M5342,22,1)</f>
        <v>4</v>
      </c>
      <c r="L5342" t="s">
        <v>75</v>
      </c>
      <c r="M5342" t="s">
        <v>76</v>
      </c>
      <c r="N5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2">
        <f>VLOOKUP(TableOMP[[#This Row],[Label]],TableAvg[],2,FALSE)</f>
        <v>241.3620617</v>
      </c>
      <c r="P5342">
        <f>VLOOKUP(TableOMP[[#This Row],[Label]],TableAvg[],3,FALSE)</f>
        <v>16.381890626484051</v>
      </c>
      <c r="Q5342">
        <f>TableOMP[[#This Row],[Avg]]-$U$2*TableOMP[[#This Row],[StdDev]]</f>
        <v>208.5982804470319</v>
      </c>
      <c r="R5342">
        <f>TableOMP[[#This Row],[Avg]]+$U$2*TableOMP[[#This Row],[StdDev]]</f>
        <v>274.12584295296813</v>
      </c>
      <c r="S5342">
        <v>0</v>
      </c>
    </row>
    <row r="5343" spans="1:19" hidden="1" x14ac:dyDescent="0.25">
      <c r="A5343" t="s">
        <v>10</v>
      </c>
      <c r="B5343">
        <v>10000</v>
      </c>
      <c r="C5343">
        <v>100</v>
      </c>
      <c r="D5343">
        <v>100000</v>
      </c>
      <c r="E5343">
        <v>43</v>
      </c>
      <c r="F5343">
        <v>1</v>
      </c>
      <c r="G5343">
        <v>258.24836199999999</v>
      </c>
      <c r="H5343">
        <v>0.24620400000000001</v>
      </c>
      <c r="I5343">
        <v>5.1793829999999996</v>
      </c>
      <c r="J5343">
        <v>0.123319</v>
      </c>
      <c r="K5343" t="str">
        <f>MID(M5343,22,1)</f>
        <v>4</v>
      </c>
      <c r="L5343" t="s">
        <v>105</v>
      </c>
      <c r="M5343" t="s">
        <v>106</v>
      </c>
      <c r="N5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3">
        <f>VLOOKUP(TableOMP[[#This Row],[Label]],TableAvg[],2,FALSE)</f>
        <v>241.3620617</v>
      </c>
      <c r="P5343">
        <f>VLOOKUP(TableOMP[[#This Row],[Label]],TableAvg[],3,FALSE)</f>
        <v>16.381890626484051</v>
      </c>
      <c r="Q5343">
        <f>TableOMP[[#This Row],[Avg]]-$U$2*TableOMP[[#This Row],[StdDev]]</f>
        <v>208.5982804470319</v>
      </c>
      <c r="R5343">
        <f>TableOMP[[#This Row],[Avg]]+$U$2*TableOMP[[#This Row],[StdDev]]</f>
        <v>274.12584295296813</v>
      </c>
      <c r="S5343">
        <v>0</v>
      </c>
    </row>
    <row r="5344" spans="1:19" hidden="1" x14ac:dyDescent="0.25">
      <c r="A5344" t="s">
        <v>10</v>
      </c>
      <c r="B5344">
        <v>10000</v>
      </c>
      <c r="C5344">
        <v>100</v>
      </c>
      <c r="D5344">
        <v>100000</v>
      </c>
      <c r="E5344">
        <v>43</v>
      </c>
      <c r="F5344">
        <v>1</v>
      </c>
      <c r="G5344">
        <v>256.38544300000001</v>
      </c>
      <c r="H5344">
        <v>0.23131099999999999</v>
      </c>
      <c r="I5344">
        <v>4.7607600000000003</v>
      </c>
      <c r="J5344">
        <v>0.11335099999999999</v>
      </c>
      <c r="K5344" t="str">
        <f>MID(M5344,22,1)</f>
        <v>4</v>
      </c>
      <c r="L5344" t="s">
        <v>143</v>
      </c>
      <c r="M5344" t="s">
        <v>144</v>
      </c>
      <c r="N5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4">
        <f>VLOOKUP(TableOMP[[#This Row],[Label]],TableAvg[],2,FALSE)</f>
        <v>241.3620617</v>
      </c>
      <c r="P5344">
        <f>VLOOKUP(TableOMP[[#This Row],[Label]],TableAvg[],3,FALSE)</f>
        <v>16.381890626484051</v>
      </c>
      <c r="Q5344">
        <f>TableOMP[[#This Row],[Avg]]-$U$2*TableOMP[[#This Row],[StdDev]]</f>
        <v>208.5982804470319</v>
      </c>
      <c r="R5344">
        <f>TableOMP[[#This Row],[Avg]]+$U$2*TableOMP[[#This Row],[StdDev]]</f>
        <v>274.12584295296813</v>
      </c>
      <c r="S5344">
        <v>0</v>
      </c>
    </row>
    <row r="5345" spans="1:19" hidden="1" x14ac:dyDescent="0.25">
      <c r="A5345" t="s">
        <v>16</v>
      </c>
      <c r="B5345">
        <v>10000</v>
      </c>
      <c r="C5345">
        <v>100</v>
      </c>
      <c r="D5345">
        <v>1</v>
      </c>
      <c r="E5345">
        <v>51</v>
      </c>
      <c r="F5345">
        <v>1</v>
      </c>
      <c r="G5345">
        <v>27.573903999999999</v>
      </c>
      <c r="H5345">
        <v>16.220288</v>
      </c>
      <c r="I5345">
        <v>107.260547</v>
      </c>
      <c r="J5345">
        <v>2.1452110000000002</v>
      </c>
      <c r="K5345" t="str">
        <f>MID(M5345,22,1)</f>
        <v>6</v>
      </c>
      <c r="L5345" t="s">
        <v>187</v>
      </c>
      <c r="M5345" t="s">
        <v>188</v>
      </c>
      <c r="N5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345">
        <f>VLOOKUP(TableOMP[[#This Row],[Label]],TableAvg[],2,FALSE)</f>
        <v>27.633323599999994</v>
      </c>
      <c r="P5345">
        <f>VLOOKUP(TableOMP[[#This Row],[Label]],TableAvg[],3,FALSE)</f>
        <v>1.1764620609924583</v>
      </c>
      <c r="Q5345">
        <f>TableOMP[[#This Row],[Avg]]-$U$2*TableOMP[[#This Row],[StdDev]]</f>
        <v>25.280399478015077</v>
      </c>
      <c r="R5345">
        <f>TableOMP[[#This Row],[Avg]]+$U$2*TableOMP[[#This Row],[StdDev]]</f>
        <v>29.98624772198491</v>
      </c>
      <c r="S5345">
        <f>IF(AND(TableOMP[[#This Row],[total_time]]&gt;=TableOMP[[#This Row],[Low]], TableOMP[[#This Row],[total_time]]&lt;=TableOMP[[#This Row],[High]]),1,0)</f>
        <v>1</v>
      </c>
    </row>
    <row r="5346" spans="1:19" hidden="1" x14ac:dyDescent="0.25">
      <c r="A5346" t="s">
        <v>16</v>
      </c>
      <c r="B5346">
        <v>10000</v>
      </c>
      <c r="C5346">
        <v>100</v>
      </c>
      <c r="D5346">
        <v>1</v>
      </c>
      <c r="E5346">
        <v>39</v>
      </c>
      <c r="F5346">
        <v>1</v>
      </c>
      <c r="G5346">
        <v>27.572334000000001</v>
      </c>
      <c r="H5346">
        <v>14.55495</v>
      </c>
      <c r="I5346">
        <v>128.908446</v>
      </c>
      <c r="J5346">
        <v>3.392328</v>
      </c>
      <c r="K5346" t="str">
        <f>MID(M5346,22,1)</f>
        <v>6</v>
      </c>
      <c r="L5346" t="s">
        <v>79</v>
      </c>
      <c r="M5346" t="s">
        <v>80</v>
      </c>
      <c r="N5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346">
        <f>VLOOKUP(TableOMP[[#This Row],[Label]],TableAvg[],2,FALSE)</f>
        <v>27.7711212</v>
      </c>
      <c r="P5346">
        <f>VLOOKUP(TableOMP[[#This Row],[Label]],TableAvg[],3,FALSE)</f>
        <v>0.68541954042284814</v>
      </c>
      <c r="Q5346">
        <f>TableOMP[[#This Row],[Avg]]-$U$2*TableOMP[[#This Row],[StdDev]]</f>
        <v>26.400282119154305</v>
      </c>
      <c r="R5346">
        <f>TableOMP[[#This Row],[Avg]]+$U$2*TableOMP[[#This Row],[StdDev]]</f>
        <v>29.141960280845694</v>
      </c>
      <c r="S5346">
        <f>IF(AND(TableOMP[[#This Row],[total_time]]&gt;=TableOMP[[#This Row],[Low]], TableOMP[[#This Row],[total_time]]&lt;=TableOMP[[#This Row],[High]]),1,0)</f>
        <v>1</v>
      </c>
    </row>
    <row r="5347" spans="1:19" hidden="1" x14ac:dyDescent="0.25">
      <c r="A5347" t="s">
        <v>16</v>
      </c>
      <c r="B5347">
        <v>10000</v>
      </c>
      <c r="C5347">
        <v>100</v>
      </c>
      <c r="D5347">
        <v>1</v>
      </c>
      <c r="E5347">
        <v>40</v>
      </c>
      <c r="F5347">
        <v>1</v>
      </c>
      <c r="G5347">
        <v>27.572222</v>
      </c>
      <c r="H5347">
        <v>15.858409999999999</v>
      </c>
      <c r="I5347">
        <v>172.160022</v>
      </c>
      <c r="J5347">
        <v>4.4143600000000003</v>
      </c>
      <c r="K5347" t="str">
        <f>MID(M5347,22,1)</f>
        <v>8</v>
      </c>
      <c r="L5347" t="s">
        <v>125</v>
      </c>
      <c r="M5347" t="s">
        <v>126</v>
      </c>
      <c r="N5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347">
        <f>VLOOKUP(TableOMP[[#This Row],[Label]],TableAvg[],2,FALSE)</f>
        <v>27.578900799999996</v>
      </c>
      <c r="P5347">
        <f>VLOOKUP(TableOMP[[#This Row],[Label]],TableAvg[],3,FALSE)</f>
        <v>0.70425237710214339</v>
      </c>
      <c r="Q5347">
        <f>TableOMP[[#This Row],[Avg]]-$U$2*TableOMP[[#This Row],[StdDev]]</f>
        <v>26.170396045795709</v>
      </c>
      <c r="R5347">
        <f>TableOMP[[#This Row],[Avg]]+$U$2*TableOMP[[#This Row],[StdDev]]</f>
        <v>28.987405554204283</v>
      </c>
      <c r="S5347">
        <f>IF(AND(TableOMP[[#This Row],[total_time]]&gt;=TableOMP[[#This Row],[Low]], TableOMP[[#This Row],[total_time]]&lt;=TableOMP[[#This Row],[High]]),1,0)</f>
        <v>1</v>
      </c>
    </row>
    <row r="5348" spans="1:19" hidden="1" x14ac:dyDescent="0.25">
      <c r="A5348" t="s">
        <v>16</v>
      </c>
      <c r="B5348">
        <v>10000</v>
      </c>
      <c r="C5348">
        <v>100</v>
      </c>
      <c r="D5348">
        <v>1</v>
      </c>
      <c r="E5348">
        <v>27</v>
      </c>
      <c r="F5348">
        <v>1</v>
      </c>
      <c r="G5348">
        <v>27.558139000000001</v>
      </c>
      <c r="H5348">
        <v>11.934176000000001</v>
      </c>
      <c r="I5348">
        <v>49.472104999999999</v>
      </c>
      <c r="J5348">
        <v>1.902773</v>
      </c>
      <c r="K5348" t="str">
        <f>MID(M5348,22,1)</f>
        <v>2</v>
      </c>
      <c r="L5348" t="s">
        <v>99</v>
      </c>
      <c r="M5348" t="s">
        <v>100</v>
      </c>
      <c r="N5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348">
        <f>VLOOKUP(TableOMP[[#This Row],[Label]],TableAvg[],2,FALSE)</f>
        <v>28.312944454545448</v>
      </c>
      <c r="P5348">
        <f>VLOOKUP(TableOMP[[#This Row],[Label]],TableAvg[],3,FALSE)</f>
        <v>0.96101509190286927</v>
      </c>
      <c r="Q5348">
        <f>TableOMP[[#This Row],[Avg]]-$U$2*TableOMP[[#This Row],[StdDev]]</f>
        <v>26.39091427073971</v>
      </c>
      <c r="R5348">
        <f>TableOMP[[#This Row],[Avg]]+$U$2*TableOMP[[#This Row],[StdDev]]</f>
        <v>30.234974638351186</v>
      </c>
      <c r="S5348">
        <f>IF(AND(TableOMP[[#This Row],[total_time]]&gt;=TableOMP[[#This Row],[Low]], TableOMP[[#This Row],[total_time]]&lt;=TableOMP[[#This Row],[High]]),1,0)</f>
        <v>1</v>
      </c>
    </row>
    <row r="5349" spans="1:19" hidden="1" x14ac:dyDescent="0.25">
      <c r="A5349" t="s">
        <v>10</v>
      </c>
      <c r="B5349">
        <v>10000</v>
      </c>
      <c r="C5349">
        <v>100</v>
      </c>
      <c r="D5349">
        <v>100000</v>
      </c>
      <c r="E5349">
        <v>42</v>
      </c>
      <c r="F5349">
        <v>1</v>
      </c>
      <c r="G5349">
        <v>256.49359700000002</v>
      </c>
      <c r="H5349">
        <v>0.22141</v>
      </c>
      <c r="I5349">
        <v>4.3400720000000002</v>
      </c>
      <c r="J5349">
        <v>0.105855</v>
      </c>
      <c r="K5349" t="str">
        <f>MID(M5349,22,1)</f>
        <v>4</v>
      </c>
      <c r="L5349" t="s">
        <v>53</v>
      </c>
      <c r="M5349" t="s">
        <v>54</v>
      </c>
      <c r="N5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349">
        <f>VLOOKUP(TableOMP[[#This Row],[Label]],TableAvg[],2,FALSE)</f>
        <v>240.35090790000004</v>
      </c>
      <c r="P5349">
        <f>VLOOKUP(TableOMP[[#This Row],[Label]],TableAvg[],3,FALSE)</f>
        <v>16.077708572347099</v>
      </c>
      <c r="Q5349">
        <f>TableOMP[[#This Row],[Avg]]-$U$2*TableOMP[[#This Row],[StdDev]]</f>
        <v>208.19549075530585</v>
      </c>
      <c r="R5349">
        <f>TableOMP[[#This Row],[Avg]]+$U$2*TableOMP[[#This Row],[StdDev]]</f>
        <v>272.50632504469422</v>
      </c>
      <c r="S5349">
        <v>0</v>
      </c>
    </row>
    <row r="5350" spans="1:19" hidden="1" x14ac:dyDescent="0.25">
      <c r="A5350" t="s">
        <v>10</v>
      </c>
      <c r="B5350">
        <v>10000</v>
      </c>
      <c r="C5350">
        <v>100</v>
      </c>
      <c r="D5350">
        <v>100000</v>
      </c>
      <c r="E5350">
        <v>42</v>
      </c>
      <c r="F5350">
        <v>1</v>
      </c>
      <c r="G5350">
        <v>254.011978</v>
      </c>
      <c r="H5350">
        <v>0.37091600000000002</v>
      </c>
      <c r="I5350">
        <v>10.223989</v>
      </c>
      <c r="J5350">
        <v>0.249366</v>
      </c>
      <c r="K5350" t="str">
        <f>MID(M5350,22,1)</f>
        <v>4</v>
      </c>
      <c r="L5350" t="s">
        <v>75</v>
      </c>
      <c r="M5350" t="s">
        <v>76</v>
      </c>
      <c r="N5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350">
        <f>VLOOKUP(TableOMP[[#This Row],[Label]],TableAvg[],2,FALSE)</f>
        <v>240.35090790000004</v>
      </c>
      <c r="P5350">
        <f>VLOOKUP(TableOMP[[#This Row],[Label]],TableAvg[],3,FALSE)</f>
        <v>16.077708572347099</v>
      </c>
      <c r="Q5350">
        <f>TableOMP[[#This Row],[Avg]]-$U$2*TableOMP[[#This Row],[StdDev]]</f>
        <v>208.19549075530585</v>
      </c>
      <c r="R5350">
        <f>TableOMP[[#This Row],[Avg]]+$U$2*TableOMP[[#This Row],[StdDev]]</f>
        <v>272.50632504469422</v>
      </c>
      <c r="S5350">
        <v>0</v>
      </c>
    </row>
    <row r="5351" spans="1:19" hidden="1" x14ac:dyDescent="0.25">
      <c r="A5351" t="s">
        <v>10</v>
      </c>
      <c r="B5351">
        <v>10000</v>
      </c>
      <c r="C5351">
        <v>100</v>
      </c>
      <c r="D5351">
        <v>100000</v>
      </c>
      <c r="E5351">
        <v>42</v>
      </c>
      <c r="F5351">
        <v>1</v>
      </c>
      <c r="G5351">
        <v>256.81780900000001</v>
      </c>
      <c r="H5351">
        <v>0.26230700000000001</v>
      </c>
      <c r="I5351">
        <v>5.4040600000000003</v>
      </c>
      <c r="J5351">
        <v>0.13180600000000001</v>
      </c>
      <c r="K5351" t="str">
        <f>MID(M5351,22,1)</f>
        <v>4</v>
      </c>
      <c r="L5351" t="s">
        <v>105</v>
      </c>
      <c r="M5351" t="s">
        <v>106</v>
      </c>
      <c r="N5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351">
        <f>VLOOKUP(TableOMP[[#This Row],[Label]],TableAvg[],2,FALSE)</f>
        <v>240.35090790000004</v>
      </c>
      <c r="P5351">
        <f>VLOOKUP(TableOMP[[#This Row],[Label]],TableAvg[],3,FALSE)</f>
        <v>16.077708572347099</v>
      </c>
      <c r="Q5351">
        <f>TableOMP[[#This Row],[Avg]]-$U$2*TableOMP[[#This Row],[StdDev]]</f>
        <v>208.19549075530585</v>
      </c>
      <c r="R5351">
        <f>TableOMP[[#This Row],[Avg]]+$U$2*TableOMP[[#This Row],[StdDev]]</f>
        <v>272.50632504469422</v>
      </c>
      <c r="S5351">
        <v>0</v>
      </c>
    </row>
    <row r="5352" spans="1:19" hidden="1" x14ac:dyDescent="0.25">
      <c r="A5352" t="s">
        <v>16</v>
      </c>
      <c r="B5352">
        <v>10000</v>
      </c>
      <c r="C5352">
        <v>100</v>
      </c>
      <c r="D5352">
        <v>1</v>
      </c>
      <c r="E5352">
        <v>28</v>
      </c>
      <c r="F5352">
        <v>1</v>
      </c>
      <c r="G5352">
        <v>27.542808000000001</v>
      </c>
      <c r="H5352">
        <v>13.936239</v>
      </c>
      <c r="I5352">
        <v>68.445183</v>
      </c>
      <c r="J5352">
        <v>2.5350069999999998</v>
      </c>
      <c r="K5352" t="str">
        <f>MID(M5352,22,1)</f>
        <v>2</v>
      </c>
      <c r="L5352" t="s">
        <v>129</v>
      </c>
      <c r="M5352" t="s">
        <v>130</v>
      </c>
      <c r="N5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352">
        <f>VLOOKUP(TableOMP[[#This Row],[Label]],TableAvg[],2,FALSE)</f>
        <v>28.303809363636358</v>
      </c>
      <c r="P5352">
        <f>VLOOKUP(TableOMP[[#This Row],[Label]],TableAvg[],3,FALSE)</f>
        <v>0.65267639395396404</v>
      </c>
      <c r="Q5352">
        <f>TableOMP[[#This Row],[Avg]]-$U$2*TableOMP[[#This Row],[StdDev]]</f>
        <v>26.998456575728429</v>
      </c>
      <c r="R5352">
        <f>TableOMP[[#This Row],[Avg]]+$U$2*TableOMP[[#This Row],[StdDev]]</f>
        <v>29.609162151544286</v>
      </c>
      <c r="S5352">
        <f>IF(AND(TableOMP[[#This Row],[total_time]]&gt;=TableOMP[[#This Row],[Low]], TableOMP[[#This Row],[total_time]]&lt;=TableOMP[[#This Row],[High]]),1,0)</f>
        <v>1</v>
      </c>
    </row>
    <row r="5353" spans="1:19" hidden="1" x14ac:dyDescent="0.25">
      <c r="A5353" t="s">
        <v>15</v>
      </c>
      <c r="B5353">
        <v>10000</v>
      </c>
      <c r="C5353">
        <v>100</v>
      </c>
      <c r="D5353">
        <v>1</v>
      </c>
      <c r="E5353">
        <v>20</v>
      </c>
      <c r="F5353">
        <v>1</v>
      </c>
      <c r="G5353">
        <v>27.538323999999999</v>
      </c>
      <c r="H5353">
        <v>12.611672</v>
      </c>
      <c r="I5353">
        <v>41.401763000000003</v>
      </c>
      <c r="J5353">
        <v>2.1790400000000001</v>
      </c>
      <c r="K5353" t="str">
        <f>MID(M5353,22,1)</f>
        <v>2</v>
      </c>
      <c r="L5353" t="s">
        <v>127</v>
      </c>
      <c r="M5353" t="s">
        <v>128</v>
      </c>
      <c r="N5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353">
        <f>VLOOKUP(TableOMP[[#This Row],[Label]],TableAvg[],2,FALSE)</f>
        <v>27.656564000000003</v>
      </c>
      <c r="P5353">
        <f>VLOOKUP(TableOMP[[#This Row],[Label]],TableAvg[],3,FALSE)</f>
        <v>0.80291047797191695</v>
      </c>
      <c r="Q5353">
        <f>TableOMP[[#This Row],[Avg]]-$U$2*TableOMP[[#This Row],[StdDev]]</f>
        <v>26.050743044056169</v>
      </c>
      <c r="R5353">
        <f>TableOMP[[#This Row],[Avg]]+$U$2*TableOMP[[#This Row],[StdDev]]</f>
        <v>29.262384955943837</v>
      </c>
      <c r="S5353">
        <f>IF(AND(TableOMP[[#This Row],[total_time]]&gt;=TableOMP[[#This Row],[Low]], TableOMP[[#This Row],[total_time]]&lt;=TableOMP[[#This Row],[High]]),1,0)</f>
        <v>1</v>
      </c>
    </row>
    <row r="5354" spans="1:19" hidden="1" x14ac:dyDescent="0.25">
      <c r="A5354" t="s">
        <v>15</v>
      </c>
      <c r="B5354">
        <v>10000</v>
      </c>
      <c r="C5354">
        <v>100</v>
      </c>
      <c r="D5354">
        <v>1</v>
      </c>
      <c r="E5354">
        <v>20</v>
      </c>
      <c r="F5354">
        <v>1</v>
      </c>
      <c r="G5354">
        <v>27.529188000000001</v>
      </c>
      <c r="H5354">
        <v>13.615883</v>
      </c>
      <c r="I5354">
        <v>44.442785999999998</v>
      </c>
      <c r="J5354">
        <v>2.3390939999999998</v>
      </c>
      <c r="K5354" t="str">
        <f>MID(M5354,22,1)</f>
        <v>4</v>
      </c>
      <c r="L5354" t="s">
        <v>209</v>
      </c>
      <c r="M5354" t="s">
        <v>210</v>
      </c>
      <c r="N5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354">
        <f>VLOOKUP(TableOMP[[#This Row],[Label]],TableAvg[],2,FALSE)</f>
        <v>27.656564000000003</v>
      </c>
      <c r="P5354">
        <f>VLOOKUP(TableOMP[[#This Row],[Label]],TableAvg[],3,FALSE)</f>
        <v>0.80291047797191695</v>
      </c>
      <c r="Q5354">
        <f>TableOMP[[#This Row],[Avg]]-$U$2*TableOMP[[#This Row],[StdDev]]</f>
        <v>26.050743044056169</v>
      </c>
      <c r="R5354">
        <f>TableOMP[[#This Row],[Avg]]+$U$2*TableOMP[[#This Row],[StdDev]]</f>
        <v>29.262384955943837</v>
      </c>
      <c r="S5354">
        <f>IF(AND(TableOMP[[#This Row],[total_time]]&gt;=TableOMP[[#This Row],[Low]], TableOMP[[#This Row],[total_time]]&lt;=TableOMP[[#This Row],[High]]),1,0)</f>
        <v>1</v>
      </c>
    </row>
    <row r="5355" spans="1:19" hidden="1" x14ac:dyDescent="0.25">
      <c r="A5355" t="s">
        <v>15</v>
      </c>
      <c r="B5355">
        <v>10000</v>
      </c>
      <c r="C5355">
        <v>100</v>
      </c>
      <c r="D5355">
        <v>1</v>
      </c>
      <c r="E5355">
        <v>57</v>
      </c>
      <c r="F5355">
        <v>1</v>
      </c>
      <c r="G5355">
        <v>27.52854</v>
      </c>
      <c r="H5355">
        <v>19.226814000000001</v>
      </c>
      <c r="I5355">
        <v>228.77210400000001</v>
      </c>
      <c r="J5355">
        <v>4.085216</v>
      </c>
      <c r="K5355" t="str">
        <f>MID(M5355,22,1)</f>
        <v>4</v>
      </c>
      <c r="L5355" t="s">
        <v>43</v>
      </c>
      <c r="M5355" t="s">
        <v>44</v>
      </c>
      <c r="N5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5355">
        <f>VLOOKUP(TableOMP[[#This Row],[Label]],TableAvg[],2,FALSE)</f>
        <v>25.4343346</v>
      </c>
      <c r="P5355">
        <f>VLOOKUP(TableOMP[[#This Row],[Label]],TableAvg[],3,FALSE)</f>
        <v>1.1764138013209078</v>
      </c>
      <c r="Q5355">
        <f>TableOMP[[#This Row],[Avg]]-$U$2*TableOMP[[#This Row],[StdDev]]</f>
        <v>23.081506997358183</v>
      </c>
      <c r="R5355">
        <f>TableOMP[[#This Row],[Avg]]+$U$2*TableOMP[[#This Row],[StdDev]]</f>
        <v>27.787162202641817</v>
      </c>
      <c r="S5355">
        <f>IF(AND(TableOMP[[#This Row],[total_time]]&gt;=TableOMP[[#This Row],[Low]], TableOMP[[#This Row],[total_time]]&lt;=TableOMP[[#This Row],[High]]),1,0)</f>
        <v>1</v>
      </c>
    </row>
    <row r="5356" spans="1:19" hidden="1" x14ac:dyDescent="0.25">
      <c r="A5356" t="s">
        <v>16</v>
      </c>
      <c r="B5356">
        <v>10000</v>
      </c>
      <c r="C5356">
        <v>100</v>
      </c>
      <c r="D5356">
        <v>1</v>
      </c>
      <c r="E5356">
        <v>53</v>
      </c>
      <c r="F5356">
        <v>1</v>
      </c>
      <c r="G5356">
        <v>27.509672999999999</v>
      </c>
      <c r="H5356">
        <v>15.758581</v>
      </c>
      <c r="I5356">
        <v>123.719055</v>
      </c>
      <c r="J5356">
        <v>2.379213</v>
      </c>
      <c r="K5356" t="str">
        <f>MID(M5356,22,1)</f>
        <v>2</v>
      </c>
      <c r="L5356" t="s">
        <v>129</v>
      </c>
      <c r="M5356" t="s">
        <v>130</v>
      </c>
      <c r="N5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356">
        <f>VLOOKUP(TableOMP[[#This Row],[Label]],TableAvg[],2,FALSE)</f>
        <v>28.040322600000003</v>
      </c>
      <c r="P5356">
        <f>VLOOKUP(TableOMP[[#This Row],[Label]],TableAvg[],3,FALSE)</f>
        <v>0.80937265141600068</v>
      </c>
      <c r="Q5356">
        <f>TableOMP[[#This Row],[Avg]]-$U$2*TableOMP[[#This Row],[StdDev]]</f>
        <v>26.421577297168003</v>
      </c>
      <c r="R5356">
        <f>TableOMP[[#This Row],[Avg]]+$U$2*TableOMP[[#This Row],[StdDev]]</f>
        <v>29.659067902832003</v>
      </c>
      <c r="S5356">
        <f>IF(AND(TableOMP[[#This Row],[total_time]]&gt;=TableOMP[[#This Row],[Low]], TableOMP[[#This Row],[total_time]]&lt;=TableOMP[[#This Row],[High]]),1,0)</f>
        <v>1</v>
      </c>
    </row>
    <row r="5357" spans="1:19" hidden="1" x14ac:dyDescent="0.25">
      <c r="A5357" t="s">
        <v>15</v>
      </c>
      <c r="B5357">
        <v>10000</v>
      </c>
      <c r="C5357">
        <v>100</v>
      </c>
      <c r="D5357">
        <v>1</v>
      </c>
      <c r="E5357">
        <v>24</v>
      </c>
      <c r="F5357">
        <v>1</v>
      </c>
      <c r="G5357">
        <v>27.509339000000001</v>
      </c>
      <c r="H5357">
        <v>15.885567</v>
      </c>
      <c r="I5357">
        <v>85.667300999999995</v>
      </c>
      <c r="J5357">
        <v>3.7246649999999999</v>
      </c>
      <c r="K5357" t="str">
        <f>MID(M5357,22,1)</f>
        <v>4</v>
      </c>
      <c r="L5357" t="s">
        <v>43</v>
      </c>
      <c r="M5357" t="s">
        <v>44</v>
      </c>
      <c r="N5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357">
        <f>VLOOKUP(TableOMP[[#This Row],[Label]],TableAvg[],2,FALSE)</f>
        <v>26.426474133333336</v>
      </c>
      <c r="P5357">
        <f>VLOOKUP(TableOMP[[#This Row],[Label]],TableAvg[],3,FALSE)</f>
        <v>0.87095573928265357</v>
      </c>
      <c r="Q5357">
        <f>TableOMP[[#This Row],[Avg]]-$U$2*TableOMP[[#This Row],[StdDev]]</f>
        <v>24.68456265476803</v>
      </c>
      <c r="R5357">
        <f>TableOMP[[#This Row],[Avg]]+$U$2*TableOMP[[#This Row],[StdDev]]</f>
        <v>28.168385611898643</v>
      </c>
      <c r="S5357">
        <f>IF(AND(TableOMP[[#This Row],[total_time]]&gt;=TableOMP[[#This Row],[Low]], TableOMP[[#This Row],[total_time]]&lt;=TableOMP[[#This Row],[High]]),1,0)</f>
        <v>1</v>
      </c>
    </row>
    <row r="5358" spans="1:19" hidden="1" x14ac:dyDescent="0.25">
      <c r="A5358" t="s">
        <v>16</v>
      </c>
      <c r="B5358">
        <v>10000</v>
      </c>
      <c r="C5358">
        <v>100</v>
      </c>
      <c r="D5358">
        <v>1</v>
      </c>
      <c r="E5358">
        <v>48</v>
      </c>
      <c r="F5358">
        <v>1</v>
      </c>
      <c r="G5358">
        <v>27.505979</v>
      </c>
      <c r="H5358">
        <v>16.220115</v>
      </c>
      <c r="I5358">
        <v>170.54691399999999</v>
      </c>
      <c r="J5358">
        <v>3.6286580000000002</v>
      </c>
      <c r="K5358" t="str">
        <f>MID(M5358,22,1)</f>
        <v>6</v>
      </c>
      <c r="L5358" t="s">
        <v>79</v>
      </c>
      <c r="M5358" t="s">
        <v>80</v>
      </c>
      <c r="N5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358">
        <f>VLOOKUP(TableOMP[[#This Row],[Label]],TableAvg[],2,FALSE)</f>
        <v>27.573229200000004</v>
      </c>
      <c r="P5358">
        <f>VLOOKUP(TableOMP[[#This Row],[Label]],TableAvg[],3,FALSE)</f>
        <v>0.70170602617678546</v>
      </c>
      <c r="Q5358">
        <f>TableOMP[[#This Row],[Avg]]-$U$2*TableOMP[[#This Row],[StdDev]]</f>
        <v>26.169817147646434</v>
      </c>
      <c r="R5358">
        <f>TableOMP[[#This Row],[Avg]]+$U$2*TableOMP[[#This Row],[StdDev]]</f>
        <v>28.976641252353573</v>
      </c>
      <c r="S5358">
        <f>IF(AND(TableOMP[[#This Row],[total_time]]&gt;=TableOMP[[#This Row],[Low]], TableOMP[[#This Row],[total_time]]&lt;=TableOMP[[#This Row],[High]]),1,0)</f>
        <v>1</v>
      </c>
    </row>
    <row r="5359" spans="1:19" hidden="1" x14ac:dyDescent="0.25">
      <c r="A5359" t="s">
        <v>16</v>
      </c>
      <c r="B5359">
        <v>10000</v>
      </c>
      <c r="C5359">
        <v>100</v>
      </c>
      <c r="D5359">
        <v>1</v>
      </c>
      <c r="E5359">
        <v>29</v>
      </c>
      <c r="F5359">
        <v>1</v>
      </c>
      <c r="G5359">
        <v>27.499970999999999</v>
      </c>
      <c r="H5359">
        <v>14.558562999999999</v>
      </c>
      <c r="I5359">
        <v>79.613515000000007</v>
      </c>
      <c r="J5359">
        <v>2.84334</v>
      </c>
      <c r="K5359" t="str">
        <f>MID(M5359,22,1)</f>
        <v>6</v>
      </c>
      <c r="L5359" t="s">
        <v>187</v>
      </c>
      <c r="M5359" t="s">
        <v>188</v>
      </c>
      <c r="N5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359">
        <f>VLOOKUP(TableOMP[[#This Row],[Label]],TableAvg[],2,FALSE)</f>
        <v>27.530865545454546</v>
      </c>
      <c r="P5359">
        <f>VLOOKUP(TableOMP[[#This Row],[Label]],TableAvg[],3,FALSE)</f>
        <v>0.80907990139496022</v>
      </c>
      <c r="Q5359">
        <f>TableOMP[[#This Row],[Avg]]-$U$2*TableOMP[[#This Row],[StdDev]]</f>
        <v>25.912705742664624</v>
      </c>
      <c r="R5359">
        <f>TableOMP[[#This Row],[Avg]]+$U$2*TableOMP[[#This Row],[StdDev]]</f>
        <v>29.149025348244468</v>
      </c>
      <c r="S5359">
        <f>IF(AND(TableOMP[[#This Row],[total_time]]&gt;=TableOMP[[#This Row],[Low]], TableOMP[[#This Row],[total_time]]&lt;=TableOMP[[#This Row],[High]]),1,0)</f>
        <v>1</v>
      </c>
    </row>
    <row r="5360" spans="1:19" hidden="1" x14ac:dyDescent="0.25">
      <c r="A5360" t="s">
        <v>15</v>
      </c>
      <c r="B5360">
        <v>10000</v>
      </c>
      <c r="C5360">
        <v>100</v>
      </c>
      <c r="D5360">
        <v>1</v>
      </c>
      <c r="E5360">
        <v>32</v>
      </c>
      <c r="F5360">
        <v>1</v>
      </c>
      <c r="G5360">
        <v>27.491167000000001</v>
      </c>
      <c r="H5360">
        <v>16.715064000000002</v>
      </c>
      <c r="I5360">
        <v>141.78067799999999</v>
      </c>
      <c r="J5360">
        <v>4.5735700000000001</v>
      </c>
      <c r="K5360" t="str">
        <f>MID(M5360,22,1)</f>
        <v>4</v>
      </c>
      <c r="L5360" t="s">
        <v>43</v>
      </c>
      <c r="M5360" t="s">
        <v>44</v>
      </c>
      <c r="N5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360">
        <f>VLOOKUP(TableOMP[[#This Row],[Label]],TableAvg[],2,FALSE)</f>
        <v>24.472715285714283</v>
      </c>
      <c r="P5360">
        <f>VLOOKUP(TableOMP[[#This Row],[Label]],TableAvg[],3,FALSE)</f>
        <v>4.2394312831035652</v>
      </c>
      <c r="Q5360">
        <f>TableOMP[[#This Row],[Avg]]-$U$2*TableOMP[[#This Row],[StdDev]]</f>
        <v>15.993852719507153</v>
      </c>
      <c r="R5360">
        <f>TableOMP[[#This Row],[Avg]]+$U$2*TableOMP[[#This Row],[StdDev]]</f>
        <v>32.951577851921414</v>
      </c>
      <c r="S5360">
        <f>IF(AND(TableOMP[[#This Row],[total_time]]&gt;=TableOMP[[#This Row],[Low]], TableOMP[[#This Row],[total_time]]&lt;=TableOMP[[#This Row],[High]]),1,0)</f>
        <v>1</v>
      </c>
    </row>
    <row r="5361" spans="1:19" hidden="1" x14ac:dyDescent="0.25">
      <c r="A5361" t="s">
        <v>15</v>
      </c>
      <c r="B5361">
        <v>10000</v>
      </c>
      <c r="C5361">
        <v>100</v>
      </c>
      <c r="D5361">
        <v>1</v>
      </c>
      <c r="E5361">
        <v>34</v>
      </c>
      <c r="F5361">
        <v>1</v>
      </c>
      <c r="G5361">
        <v>27.475517</v>
      </c>
      <c r="H5361">
        <v>16.804627</v>
      </c>
      <c r="I5361">
        <v>118.93476800000001</v>
      </c>
      <c r="J5361">
        <v>3.6040839999999998</v>
      </c>
      <c r="K5361" t="str">
        <f>MID(M5361,22,1)</f>
        <v>4</v>
      </c>
      <c r="L5361" t="s">
        <v>43</v>
      </c>
      <c r="M5361" t="s">
        <v>44</v>
      </c>
      <c r="N5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5361">
        <f>VLOOKUP(TableOMP[[#This Row],[Label]],TableAvg[],2,FALSE)</f>
        <v>26.701664000000001</v>
      </c>
      <c r="P5361">
        <f>VLOOKUP(TableOMP[[#This Row],[Label]],TableAvg[],3,FALSE)</f>
        <v>0.69245140636008007</v>
      </c>
      <c r="Q5361">
        <f>TableOMP[[#This Row],[Avg]]-$U$2*TableOMP[[#This Row],[StdDev]]</f>
        <v>25.316761187279841</v>
      </c>
      <c r="R5361">
        <f>TableOMP[[#This Row],[Avg]]+$U$2*TableOMP[[#This Row],[StdDev]]</f>
        <v>28.086566812720161</v>
      </c>
      <c r="S5361">
        <f>IF(AND(TableOMP[[#This Row],[total_time]]&gt;=TableOMP[[#This Row],[Low]], TableOMP[[#This Row],[total_time]]&lt;=TableOMP[[#This Row],[High]]),1,0)</f>
        <v>1</v>
      </c>
    </row>
    <row r="5362" spans="1:19" hidden="1" x14ac:dyDescent="0.25">
      <c r="A5362" t="s">
        <v>16</v>
      </c>
      <c r="B5362">
        <v>10000</v>
      </c>
      <c r="C5362">
        <v>100</v>
      </c>
      <c r="D5362">
        <v>1</v>
      </c>
      <c r="E5362">
        <v>56</v>
      </c>
      <c r="F5362">
        <v>1</v>
      </c>
      <c r="G5362">
        <v>27.470067</v>
      </c>
      <c r="H5362">
        <v>17.136761</v>
      </c>
      <c r="I5362">
        <v>144.06997699999999</v>
      </c>
      <c r="J5362">
        <v>2.6194540000000002</v>
      </c>
      <c r="K5362" t="str">
        <f>MID(M5362,22,1)</f>
        <v>8</v>
      </c>
      <c r="L5362" t="s">
        <v>125</v>
      </c>
      <c r="M5362" t="s">
        <v>126</v>
      </c>
      <c r="N5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362">
        <f>VLOOKUP(TableOMP[[#This Row],[Label]],TableAvg[],2,FALSE)</f>
        <v>27.0582496</v>
      </c>
      <c r="P5362">
        <f>VLOOKUP(TableOMP[[#This Row],[Label]],TableAvg[],3,FALSE)</f>
        <v>0.44693549725595599</v>
      </c>
      <c r="Q5362">
        <f>TableOMP[[#This Row],[Avg]]-$U$2*TableOMP[[#This Row],[StdDev]]</f>
        <v>26.164378605488089</v>
      </c>
      <c r="R5362">
        <f>TableOMP[[#This Row],[Avg]]+$U$2*TableOMP[[#This Row],[StdDev]]</f>
        <v>27.952120594511911</v>
      </c>
      <c r="S5362">
        <f>IF(AND(TableOMP[[#This Row],[total_time]]&gt;=TableOMP[[#This Row],[Low]], TableOMP[[#This Row],[total_time]]&lt;=TableOMP[[#This Row],[High]]),1,0)</f>
        <v>1</v>
      </c>
    </row>
    <row r="5363" spans="1:19" hidden="1" x14ac:dyDescent="0.25">
      <c r="A5363" t="s">
        <v>16</v>
      </c>
      <c r="B5363">
        <v>10000</v>
      </c>
      <c r="C5363">
        <v>100</v>
      </c>
      <c r="D5363">
        <v>1</v>
      </c>
      <c r="E5363">
        <v>28</v>
      </c>
      <c r="F5363">
        <v>1</v>
      </c>
      <c r="G5363">
        <v>27.458379000000001</v>
      </c>
      <c r="H5363">
        <v>14.395142999999999</v>
      </c>
      <c r="I5363">
        <v>75.960297999999995</v>
      </c>
      <c r="J5363">
        <v>2.8133439999999998</v>
      </c>
      <c r="K5363" t="str">
        <f>MID(M5363,22,1)</f>
        <v>5</v>
      </c>
      <c r="L5363" t="s">
        <v>213</v>
      </c>
      <c r="M5363" t="s">
        <v>214</v>
      </c>
      <c r="N5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363">
        <f>VLOOKUP(TableOMP[[#This Row],[Label]],TableAvg[],2,FALSE)</f>
        <v>28.303809363636358</v>
      </c>
      <c r="P5363">
        <f>VLOOKUP(TableOMP[[#This Row],[Label]],TableAvg[],3,FALSE)</f>
        <v>0.65267639395396404</v>
      </c>
      <c r="Q5363">
        <f>TableOMP[[#This Row],[Avg]]-$U$2*TableOMP[[#This Row],[StdDev]]</f>
        <v>26.998456575728429</v>
      </c>
      <c r="R5363">
        <f>TableOMP[[#This Row],[Avg]]+$U$2*TableOMP[[#This Row],[StdDev]]</f>
        <v>29.609162151544286</v>
      </c>
      <c r="S5363">
        <f>IF(AND(TableOMP[[#This Row],[total_time]]&gt;=TableOMP[[#This Row],[Low]], TableOMP[[#This Row],[total_time]]&lt;=TableOMP[[#This Row],[High]]),1,0)</f>
        <v>1</v>
      </c>
    </row>
    <row r="5364" spans="1:19" hidden="1" x14ac:dyDescent="0.25">
      <c r="A5364" t="s">
        <v>16</v>
      </c>
      <c r="B5364">
        <v>10000</v>
      </c>
      <c r="C5364">
        <v>100</v>
      </c>
      <c r="D5364">
        <v>1</v>
      </c>
      <c r="E5364">
        <v>40</v>
      </c>
      <c r="F5364">
        <v>1</v>
      </c>
      <c r="G5364">
        <v>27.444033000000001</v>
      </c>
      <c r="H5364">
        <v>16.532792000000001</v>
      </c>
      <c r="I5364">
        <v>171.08096800000001</v>
      </c>
      <c r="J5364">
        <v>4.3866909999999999</v>
      </c>
      <c r="K5364" t="str">
        <f>MID(M5364,22,1)</f>
        <v>6</v>
      </c>
      <c r="L5364" t="s">
        <v>187</v>
      </c>
      <c r="M5364" t="s">
        <v>188</v>
      </c>
      <c r="N5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364">
        <f>VLOOKUP(TableOMP[[#This Row],[Label]],TableAvg[],2,FALSE)</f>
        <v>27.578900799999996</v>
      </c>
      <c r="P5364">
        <f>VLOOKUP(TableOMP[[#This Row],[Label]],TableAvg[],3,FALSE)</f>
        <v>0.70425237710214339</v>
      </c>
      <c r="Q5364">
        <f>TableOMP[[#This Row],[Avg]]-$U$2*TableOMP[[#This Row],[StdDev]]</f>
        <v>26.170396045795709</v>
      </c>
      <c r="R5364">
        <f>TableOMP[[#This Row],[Avg]]+$U$2*TableOMP[[#This Row],[StdDev]]</f>
        <v>28.987405554204283</v>
      </c>
      <c r="S5364">
        <f>IF(AND(TableOMP[[#This Row],[total_time]]&gt;=TableOMP[[#This Row],[Low]], TableOMP[[#This Row],[total_time]]&lt;=TableOMP[[#This Row],[High]]),1,0)</f>
        <v>1</v>
      </c>
    </row>
    <row r="5365" spans="1:19" hidden="1" x14ac:dyDescent="0.25">
      <c r="A5365" t="s">
        <v>16</v>
      </c>
      <c r="B5365">
        <v>10000</v>
      </c>
      <c r="C5365">
        <v>100</v>
      </c>
      <c r="D5365">
        <v>1</v>
      </c>
      <c r="E5365">
        <v>49</v>
      </c>
      <c r="F5365">
        <v>1</v>
      </c>
      <c r="G5365">
        <v>27.442394</v>
      </c>
      <c r="H5365">
        <v>16.627413000000001</v>
      </c>
      <c r="I5365">
        <v>156.644116</v>
      </c>
      <c r="J5365">
        <v>3.2634189999999998</v>
      </c>
      <c r="K5365" t="str">
        <f>MID(M5365,22,1)</f>
        <v>8</v>
      </c>
      <c r="L5365" t="s">
        <v>125</v>
      </c>
      <c r="M5365" t="s">
        <v>126</v>
      </c>
      <c r="N5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365">
        <f>VLOOKUP(TableOMP[[#This Row],[Label]],TableAvg[],2,FALSE)</f>
        <v>26.82169</v>
      </c>
      <c r="P5365">
        <f>VLOOKUP(TableOMP[[#This Row],[Label]],TableAvg[],3,FALSE)</f>
        <v>0.44263788910431967</v>
      </c>
      <c r="Q5365">
        <f>TableOMP[[#This Row],[Avg]]-$U$2*TableOMP[[#This Row],[StdDev]]</f>
        <v>25.93641422179136</v>
      </c>
      <c r="R5365">
        <f>TableOMP[[#This Row],[Avg]]+$U$2*TableOMP[[#This Row],[StdDev]]</f>
        <v>27.706965778208641</v>
      </c>
      <c r="S5365">
        <f>IF(AND(TableOMP[[#This Row],[total_time]]&gt;=TableOMP[[#This Row],[Low]], TableOMP[[#This Row],[total_time]]&lt;=TableOMP[[#This Row],[High]]),1,0)</f>
        <v>1</v>
      </c>
    </row>
    <row r="5366" spans="1:19" hidden="1" x14ac:dyDescent="0.25">
      <c r="A5366" t="s">
        <v>15</v>
      </c>
      <c r="B5366">
        <v>10000</v>
      </c>
      <c r="C5366">
        <v>100</v>
      </c>
      <c r="D5366">
        <v>1</v>
      </c>
      <c r="E5366">
        <v>19</v>
      </c>
      <c r="F5366">
        <v>1</v>
      </c>
      <c r="G5366">
        <v>27.436267000000001</v>
      </c>
      <c r="H5366">
        <v>12.367374999999999</v>
      </c>
      <c r="I5366">
        <v>38.493702999999996</v>
      </c>
      <c r="J5366">
        <v>2.1385390000000002</v>
      </c>
      <c r="K5366" t="str">
        <f>MID(M5366,22,1)</f>
        <v>4</v>
      </c>
      <c r="L5366" t="s">
        <v>209</v>
      </c>
      <c r="M5366" t="s">
        <v>210</v>
      </c>
      <c r="N5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366">
        <f>VLOOKUP(TableOMP[[#This Row],[Label]],TableAvg[],2,FALSE)</f>
        <v>28.395312133333334</v>
      </c>
      <c r="P5366">
        <f>VLOOKUP(TableOMP[[#This Row],[Label]],TableAvg[],3,FALSE)</f>
        <v>0.90368940206578185</v>
      </c>
      <c r="Q5366">
        <f>TableOMP[[#This Row],[Avg]]-$U$2*TableOMP[[#This Row],[StdDev]]</f>
        <v>26.587933329201771</v>
      </c>
      <c r="R5366">
        <f>TableOMP[[#This Row],[Avg]]+$U$2*TableOMP[[#This Row],[StdDev]]</f>
        <v>30.202690937464897</v>
      </c>
      <c r="S5366">
        <f>IF(AND(TableOMP[[#This Row],[total_time]]&gt;=TableOMP[[#This Row],[Low]], TableOMP[[#This Row],[total_time]]&lt;=TableOMP[[#This Row],[High]]),1,0)</f>
        <v>1</v>
      </c>
    </row>
    <row r="5367" spans="1:19" hidden="1" x14ac:dyDescent="0.25">
      <c r="A5367" t="s">
        <v>15</v>
      </c>
      <c r="B5367">
        <v>10000</v>
      </c>
      <c r="C5367">
        <v>100</v>
      </c>
      <c r="D5367">
        <v>1</v>
      </c>
      <c r="E5367">
        <v>21</v>
      </c>
      <c r="F5367">
        <v>1</v>
      </c>
      <c r="G5367">
        <v>27.423780000000001</v>
      </c>
      <c r="H5367">
        <v>12.5222</v>
      </c>
      <c r="I5367">
        <v>31.108471000000002</v>
      </c>
      <c r="J5367">
        <v>1.5554239999999999</v>
      </c>
      <c r="K5367" t="str">
        <f>MID(M5367,22,1)</f>
        <v>1</v>
      </c>
      <c r="L5367" t="s">
        <v>221</v>
      </c>
      <c r="M5367" t="s">
        <v>222</v>
      </c>
      <c r="N5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367">
        <f>VLOOKUP(TableOMP[[#This Row],[Label]],TableAvg[],2,FALSE)</f>
        <v>27.120550733333335</v>
      </c>
      <c r="P5367">
        <f>VLOOKUP(TableOMP[[#This Row],[Label]],TableAvg[],3,FALSE)</f>
        <v>1.3229857788994259</v>
      </c>
      <c r="Q5367">
        <f>TableOMP[[#This Row],[Avg]]-$U$2*TableOMP[[#This Row],[StdDev]]</f>
        <v>24.474579175534483</v>
      </c>
      <c r="R5367">
        <f>TableOMP[[#This Row],[Avg]]+$U$2*TableOMP[[#This Row],[StdDev]]</f>
        <v>29.766522291132187</v>
      </c>
      <c r="S5367">
        <f>IF(AND(TableOMP[[#This Row],[total_time]]&gt;=TableOMP[[#This Row],[Low]], TableOMP[[#This Row],[total_time]]&lt;=TableOMP[[#This Row],[High]]),1,0)</f>
        <v>1</v>
      </c>
    </row>
    <row r="5368" spans="1:19" hidden="1" x14ac:dyDescent="0.25">
      <c r="A5368" t="s">
        <v>15</v>
      </c>
      <c r="B5368">
        <v>10000</v>
      </c>
      <c r="C5368">
        <v>100</v>
      </c>
      <c r="D5368">
        <v>1</v>
      </c>
      <c r="E5368">
        <v>27</v>
      </c>
      <c r="F5368">
        <v>1</v>
      </c>
      <c r="G5368">
        <v>27.416642</v>
      </c>
      <c r="H5368">
        <v>15.430296</v>
      </c>
      <c r="I5368">
        <v>92.404156999999998</v>
      </c>
      <c r="J5368">
        <v>3.5540060000000002</v>
      </c>
      <c r="K5368" t="str">
        <f>MID(M5368,22,1)</f>
        <v>4</v>
      </c>
      <c r="L5368" t="s">
        <v>43</v>
      </c>
      <c r="M5368" t="s">
        <v>44</v>
      </c>
      <c r="N5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5368">
        <f>VLOOKUP(TableOMP[[#This Row],[Label]],TableAvg[],2,FALSE)</f>
        <v>25.557928600000004</v>
      </c>
      <c r="P5368">
        <f>VLOOKUP(TableOMP[[#This Row],[Label]],TableAvg[],3,FALSE)</f>
        <v>1.2687559091976954</v>
      </c>
      <c r="Q5368">
        <f>TableOMP[[#This Row],[Avg]]-$U$2*TableOMP[[#This Row],[StdDev]]</f>
        <v>23.020416781604613</v>
      </c>
      <c r="R5368">
        <f>TableOMP[[#This Row],[Avg]]+$U$2*TableOMP[[#This Row],[StdDev]]</f>
        <v>28.095440418395395</v>
      </c>
      <c r="S5368">
        <f>IF(AND(TableOMP[[#This Row],[total_time]]&gt;=TableOMP[[#This Row],[Low]], TableOMP[[#This Row],[total_time]]&lt;=TableOMP[[#This Row],[High]]),1,0)</f>
        <v>1</v>
      </c>
    </row>
    <row r="5369" spans="1:19" hidden="1" x14ac:dyDescent="0.25">
      <c r="A5369" t="s">
        <v>15</v>
      </c>
      <c r="B5369">
        <v>10000</v>
      </c>
      <c r="C5369">
        <v>100</v>
      </c>
      <c r="D5369">
        <v>1</v>
      </c>
      <c r="E5369">
        <v>21</v>
      </c>
      <c r="F5369">
        <v>1</v>
      </c>
      <c r="G5369">
        <v>27.411636999999999</v>
      </c>
      <c r="H5369">
        <v>14.112845999999999</v>
      </c>
      <c r="I5369">
        <v>47.130972999999997</v>
      </c>
      <c r="J5369">
        <v>2.3565489999999998</v>
      </c>
      <c r="K5369" t="str">
        <f>MID(M5369,22,1)</f>
        <v>6</v>
      </c>
      <c r="L5369" t="s">
        <v>63</v>
      </c>
      <c r="M5369" t="s">
        <v>64</v>
      </c>
      <c r="N5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369">
        <f>VLOOKUP(TableOMP[[#This Row],[Label]],TableAvg[],2,FALSE)</f>
        <v>27.120550733333335</v>
      </c>
      <c r="P5369">
        <f>VLOOKUP(TableOMP[[#This Row],[Label]],TableAvg[],3,FALSE)</f>
        <v>1.3229857788994259</v>
      </c>
      <c r="Q5369">
        <f>TableOMP[[#This Row],[Avg]]-$U$2*TableOMP[[#This Row],[StdDev]]</f>
        <v>24.474579175534483</v>
      </c>
      <c r="R5369">
        <f>TableOMP[[#This Row],[Avg]]+$U$2*TableOMP[[#This Row],[StdDev]]</f>
        <v>29.766522291132187</v>
      </c>
      <c r="S5369">
        <f>IF(AND(TableOMP[[#This Row],[total_time]]&gt;=TableOMP[[#This Row],[Low]], TableOMP[[#This Row],[total_time]]&lt;=TableOMP[[#This Row],[High]]),1,0)</f>
        <v>1</v>
      </c>
    </row>
    <row r="5370" spans="1:19" hidden="1" x14ac:dyDescent="0.25">
      <c r="A5370" t="s">
        <v>15</v>
      </c>
      <c r="B5370">
        <v>10000</v>
      </c>
      <c r="C5370">
        <v>100</v>
      </c>
      <c r="D5370">
        <v>1</v>
      </c>
      <c r="E5370">
        <v>12</v>
      </c>
      <c r="F5370">
        <v>1</v>
      </c>
      <c r="G5370">
        <v>27.407335</v>
      </c>
      <c r="H5370">
        <v>11.718882000000001</v>
      </c>
      <c r="I5370">
        <v>13.0427</v>
      </c>
      <c r="J5370">
        <v>1.1857</v>
      </c>
      <c r="K5370" t="str">
        <f>MID(M5370,22,1)</f>
        <v>4</v>
      </c>
      <c r="L5370" t="s">
        <v>209</v>
      </c>
      <c r="M5370" t="s">
        <v>210</v>
      </c>
      <c r="N5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370">
        <f>VLOOKUP(TableOMP[[#This Row],[Label]],TableAvg[],2,FALSE)</f>
        <v>27.615154666666665</v>
      </c>
      <c r="P5370">
        <f>VLOOKUP(TableOMP[[#This Row],[Label]],TableAvg[],3,FALSE)</f>
        <v>0.62425106587272639</v>
      </c>
      <c r="Q5370">
        <f>TableOMP[[#This Row],[Avg]]-$U$2*TableOMP[[#This Row],[StdDev]]</f>
        <v>26.366652534921212</v>
      </c>
      <c r="R5370">
        <f>TableOMP[[#This Row],[Avg]]+$U$2*TableOMP[[#This Row],[StdDev]]</f>
        <v>28.863656798412119</v>
      </c>
      <c r="S5370">
        <f>IF(AND(TableOMP[[#This Row],[total_time]]&gt;=TableOMP[[#This Row],[Low]], TableOMP[[#This Row],[total_time]]&lt;=TableOMP[[#This Row],[High]]),1,0)</f>
        <v>1</v>
      </c>
    </row>
    <row r="5371" spans="1:19" hidden="1" x14ac:dyDescent="0.25">
      <c r="A5371" t="s">
        <v>15</v>
      </c>
      <c r="B5371">
        <v>10000</v>
      </c>
      <c r="C5371">
        <v>100</v>
      </c>
      <c r="D5371">
        <v>1</v>
      </c>
      <c r="E5371">
        <v>15</v>
      </c>
      <c r="F5371">
        <v>1</v>
      </c>
      <c r="G5371">
        <v>27.403756999999999</v>
      </c>
      <c r="H5371">
        <v>12.666219</v>
      </c>
      <c r="I5371">
        <v>20.986618</v>
      </c>
      <c r="J5371">
        <v>1.499044</v>
      </c>
      <c r="K5371" t="str">
        <f>MID(M5371,22,1)</f>
        <v>1</v>
      </c>
      <c r="L5371" t="s">
        <v>221</v>
      </c>
      <c r="M5371" t="s">
        <v>222</v>
      </c>
      <c r="N5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371">
        <f>VLOOKUP(TableOMP[[#This Row],[Label]],TableAvg[],2,FALSE)</f>
        <v>27.95793646666667</v>
      </c>
      <c r="P5371">
        <f>VLOOKUP(TableOMP[[#This Row],[Label]],TableAvg[],3,FALSE)</f>
        <v>0.94194740770914576</v>
      </c>
      <c r="Q5371">
        <f>TableOMP[[#This Row],[Avg]]-$U$2*TableOMP[[#This Row],[StdDev]]</f>
        <v>26.074041651248379</v>
      </c>
      <c r="R5371">
        <f>TableOMP[[#This Row],[Avg]]+$U$2*TableOMP[[#This Row],[StdDev]]</f>
        <v>29.841831282084961</v>
      </c>
      <c r="S5371">
        <f>IF(AND(TableOMP[[#This Row],[total_time]]&gt;=TableOMP[[#This Row],[Low]], TableOMP[[#This Row],[total_time]]&lt;=TableOMP[[#This Row],[High]]),1,0)</f>
        <v>1</v>
      </c>
    </row>
    <row r="5372" spans="1:19" hidden="1" x14ac:dyDescent="0.25">
      <c r="A5372" t="s">
        <v>15</v>
      </c>
      <c r="B5372">
        <v>10000</v>
      </c>
      <c r="C5372">
        <v>100</v>
      </c>
      <c r="D5372">
        <v>1</v>
      </c>
      <c r="E5372">
        <v>36</v>
      </c>
      <c r="F5372">
        <v>1</v>
      </c>
      <c r="G5372">
        <v>27.393978000000001</v>
      </c>
      <c r="H5372">
        <v>17.267250000000001</v>
      </c>
      <c r="I5372">
        <v>135.56007399999999</v>
      </c>
      <c r="J5372">
        <v>3.8731450000000001</v>
      </c>
      <c r="K5372" t="str">
        <f>MID(M5372,22,1)</f>
        <v>4</v>
      </c>
      <c r="L5372" t="s">
        <v>43</v>
      </c>
      <c r="M5372" t="s">
        <v>44</v>
      </c>
      <c r="N5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5372">
        <f>VLOOKUP(TableOMP[[#This Row],[Label]],TableAvg[],2,FALSE)</f>
        <v>25.940703599999996</v>
      </c>
      <c r="P5372">
        <f>VLOOKUP(TableOMP[[#This Row],[Label]],TableAvg[],3,FALSE)</f>
        <v>0.82347594422294856</v>
      </c>
      <c r="Q5372">
        <f>TableOMP[[#This Row],[Avg]]-$U$2*TableOMP[[#This Row],[StdDev]]</f>
        <v>24.293751711554098</v>
      </c>
      <c r="R5372">
        <f>TableOMP[[#This Row],[Avg]]+$U$2*TableOMP[[#This Row],[StdDev]]</f>
        <v>27.587655488445893</v>
      </c>
      <c r="S5372">
        <f>IF(AND(TableOMP[[#This Row],[total_time]]&gt;=TableOMP[[#This Row],[Low]], TableOMP[[#This Row],[total_time]]&lt;=TableOMP[[#This Row],[High]]),1,0)</f>
        <v>1</v>
      </c>
    </row>
    <row r="5373" spans="1:19" hidden="1" x14ac:dyDescent="0.25">
      <c r="A5373" t="s">
        <v>15</v>
      </c>
      <c r="B5373">
        <v>10000</v>
      </c>
      <c r="C5373">
        <v>100</v>
      </c>
      <c r="D5373">
        <v>1</v>
      </c>
      <c r="E5373">
        <v>22</v>
      </c>
      <c r="F5373">
        <v>1</v>
      </c>
      <c r="G5373">
        <v>27.389638999999999</v>
      </c>
      <c r="H5373">
        <v>14.704836999999999</v>
      </c>
      <c r="I5373">
        <v>61.930540000000001</v>
      </c>
      <c r="J5373">
        <v>2.9490729999999998</v>
      </c>
      <c r="K5373" t="str">
        <f>MID(M5373,22,1)</f>
        <v>4</v>
      </c>
      <c r="L5373" t="s">
        <v>43</v>
      </c>
      <c r="M5373" t="s">
        <v>44</v>
      </c>
      <c r="N5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373">
        <f>VLOOKUP(TableOMP[[#This Row],[Label]],TableAvg[],2,FALSE)</f>
        <v>26.793312200000003</v>
      </c>
      <c r="P5373">
        <f>VLOOKUP(TableOMP[[#This Row],[Label]],TableAvg[],3,FALSE)</f>
        <v>0.87583957376058508</v>
      </c>
      <c r="Q5373">
        <f>TableOMP[[#This Row],[Avg]]-$U$2*TableOMP[[#This Row],[StdDev]]</f>
        <v>25.041633052478833</v>
      </c>
      <c r="R5373">
        <f>TableOMP[[#This Row],[Avg]]+$U$2*TableOMP[[#This Row],[StdDev]]</f>
        <v>28.544991347521172</v>
      </c>
      <c r="S5373">
        <f>IF(AND(TableOMP[[#This Row],[total_time]]&gt;=TableOMP[[#This Row],[Low]], TableOMP[[#This Row],[total_time]]&lt;=TableOMP[[#This Row],[High]]),1,0)</f>
        <v>1</v>
      </c>
    </row>
    <row r="5374" spans="1:19" hidden="1" x14ac:dyDescent="0.25">
      <c r="A5374" t="s">
        <v>15</v>
      </c>
      <c r="B5374">
        <v>10000</v>
      </c>
      <c r="C5374">
        <v>100</v>
      </c>
      <c r="D5374">
        <v>1</v>
      </c>
      <c r="E5374">
        <v>25</v>
      </c>
      <c r="F5374">
        <v>1</v>
      </c>
      <c r="G5374">
        <v>27.383089999999999</v>
      </c>
      <c r="H5374">
        <v>15.982789</v>
      </c>
      <c r="I5374">
        <v>93.487129999999993</v>
      </c>
      <c r="J5374">
        <v>3.8952969999999998</v>
      </c>
      <c r="K5374" t="str">
        <f>MID(M5374,22,1)</f>
        <v>4</v>
      </c>
      <c r="L5374" t="s">
        <v>43</v>
      </c>
      <c r="M5374" t="s">
        <v>44</v>
      </c>
      <c r="N5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374">
        <f>VLOOKUP(TableOMP[[#This Row],[Label]],TableAvg[],2,FALSE)</f>
        <v>25.746910533333331</v>
      </c>
      <c r="P5374">
        <f>VLOOKUP(TableOMP[[#This Row],[Label]],TableAvg[],3,FALSE)</f>
        <v>1.0294281593878527</v>
      </c>
      <c r="Q5374">
        <f>TableOMP[[#This Row],[Avg]]-$U$2*TableOMP[[#This Row],[StdDev]]</f>
        <v>23.688054214557624</v>
      </c>
      <c r="R5374">
        <f>TableOMP[[#This Row],[Avg]]+$U$2*TableOMP[[#This Row],[StdDev]]</f>
        <v>27.805766852109038</v>
      </c>
      <c r="S5374">
        <f>IF(AND(TableOMP[[#This Row],[total_time]]&gt;=TableOMP[[#This Row],[Low]], TableOMP[[#This Row],[total_time]]&lt;=TableOMP[[#This Row],[High]]),1,0)</f>
        <v>1</v>
      </c>
    </row>
    <row r="5375" spans="1:19" hidden="1" x14ac:dyDescent="0.25">
      <c r="A5375" t="s">
        <v>15</v>
      </c>
      <c r="B5375">
        <v>10000</v>
      </c>
      <c r="C5375">
        <v>100</v>
      </c>
      <c r="D5375">
        <v>1</v>
      </c>
      <c r="E5375">
        <v>26</v>
      </c>
      <c r="F5375">
        <v>1</v>
      </c>
      <c r="G5375">
        <v>27.373370000000001</v>
      </c>
      <c r="H5375">
        <v>15.060809000000001</v>
      </c>
      <c r="I5375">
        <v>78.934950999999998</v>
      </c>
      <c r="J5375">
        <v>3.1573980000000001</v>
      </c>
      <c r="K5375" t="str">
        <f>MID(M5375,22,1)</f>
        <v>4</v>
      </c>
      <c r="L5375" t="s">
        <v>43</v>
      </c>
      <c r="M5375" t="s">
        <v>44</v>
      </c>
      <c r="N5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375">
        <f>VLOOKUP(TableOMP[[#This Row],[Label]],TableAvg[],2,FALSE)</f>
        <v>25.691116066666673</v>
      </c>
      <c r="P5375">
        <f>VLOOKUP(TableOMP[[#This Row],[Label]],TableAvg[],3,FALSE)</f>
        <v>0.91643665340997649</v>
      </c>
      <c r="Q5375">
        <f>TableOMP[[#This Row],[Avg]]-$U$2*TableOMP[[#This Row],[StdDev]]</f>
        <v>23.858242759846721</v>
      </c>
      <c r="R5375">
        <f>TableOMP[[#This Row],[Avg]]+$U$2*TableOMP[[#This Row],[StdDev]]</f>
        <v>27.523989373486625</v>
      </c>
      <c r="S5375">
        <f>IF(AND(TableOMP[[#This Row],[total_time]]&gt;=TableOMP[[#This Row],[Low]], TableOMP[[#This Row],[total_time]]&lt;=TableOMP[[#This Row],[High]]),1,0)</f>
        <v>1</v>
      </c>
    </row>
    <row r="5376" spans="1:19" hidden="1" x14ac:dyDescent="0.25">
      <c r="A5376" t="s">
        <v>16</v>
      </c>
      <c r="B5376">
        <v>10000</v>
      </c>
      <c r="C5376">
        <v>100</v>
      </c>
      <c r="D5376">
        <v>1</v>
      </c>
      <c r="E5376">
        <v>56</v>
      </c>
      <c r="F5376">
        <v>1</v>
      </c>
      <c r="G5376">
        <v>27.373062000000001</v>
      </c>
      <c r="H5376">
        <v>16.484852</v>
      </c>
      <c r="I5376">
        <v>149.48280399999999</v>
      </c>
      <c r="J5376">
        <v>2.7178689999999999</v>
      </c>
      <c r="K5376" t="str">
        <f>MID(M5376,22,1)</f>
        <v>2</v>
      </c>
      <c r="L5376" t="s">
        <v>99</v>
      </c>
      <c r="M5376" t="s">
        <v>100</v>
      </c>
      <c r="N5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376">
        <f>VLOOKUP(TableOMP[[#This Row],[Label]],TableAvg[],2,FALSE)</f>
        <v>27.0582496</v>
      </c>
      <c r="P5376">
        <f>VLOOKUP(TableOMP[[#This Row],[Label]],TableAvg[],3,FALSE)</f>
        <v>0.44693549725595599</v>
      </c>
      <c r="Q5376">
        <f>TableOMP[[#This Row],[Avg]]-$U$2*TableOMP[[#This Row],[StdDev]]</f>
        <v>26.164378605488089</v>
      </c>
      <c r="R5376">
        <f>TableOMP[[#This Row],[Avg]]+$U$2*TableOMP[[#This Row],[StdDev]]</f>
        <v>27.952120594511911</v>
      </c>
      <c r="S5376">
        <f>IF(AND(TableOMP[[#This Row],[total_time]]&gt;=TableOMP[[#This Row],[Low]], TableOMP[[#This Row],[total_time]]&lt;=TableOMP[[#This Row],[High]]),1,0)</f>
        <v>1</v>
      </c>
    </row>
    <row r="5377" spans="1:19" hidden="1" x14ac:dyDescent="0.25">
      <c r="A5377" t="s">
        <v>16</v>
      </c>
      <c r="B5377">
        <v>10000</v>
      </c>
      <c r="C5377">
        <v>100</v>
      </c>
      <c r="D5377">
        <v>1</v>
      </c>
      <c r="E5377">
        <v>57</v>
      </c>
      <c r="F5377">
        <v>1</v>
      </c>
      <c r="G5377">
        <v>27.368300000000001</v>
      </c>
      <c r="H5377">
        <v>16.478752</v>
      </c>
      <c r="I5377">
        <v>135.20754199999999</v>
      </c>
      <c r="J5377">
        <v>2.4144199999999998</v>
      </c>
      <c r="K5377" t="str">
        <f>MID(M5377,22,1)</f>
        <v>8</v>
      </c>
      <c r="L5377" t="s">
        <v>125</v>
      </c>
      <c r="M5377" t="s">
        <v>126</v>
      </c>
      <c r="N5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377">
        <f>VLOOKUP(TableOMP[[#This Row],[Label]],TableAvg[],2,FALSE)</f>
        <v>26.864716800000004</v>
      </c>
      <c r="P5377">
        <f>VLOOKUP(TableOMP[[#This Row],[Label]],TableAvg[],3,FALSE)</f>
        <v>0.3918589030165634</v>
      </c>
      <c r="Q5377">
        <f>TableOMP[[#This Row],[Avg]]-$U$2*TableOMP[[#This Row],[StdDev]]</f>
        <v>26.080998993966876</v>
      </c>
      <c r="R5377">
        <f>TableOMP[[#This Row],[Avg]]+$U$2*TableOMP[[#This Row],[StdDev]]</f>
        <v>27.648434606033131</v>
      </c>
      <c r="S5377">
        <f>IF(AND(TableOMP[[#This Row],[total_time]]&gt;=TableOMP[[#This Row],[Low]], TableOMP[[#This Row],[total_time]]&lt;=TableOMP[[#This Row],[High]]),1,0)</f>
        <v>1</v>
      </c>
    </row>
    <row r="5378" spans="1:19" hidden="1" x14ac:dyDescent="0.25">
      <c r="A5378" t="s">
        <v>15</v>
      </c>
      <c r="B5378">
        <v>10000</v>
      </c>
      <c r="C5378">
        <v>100</v>
      </c>
      <c r="D5378">
        <v>1</v>
      </c>
      <c r="E5378">
        <v>21</v>
      </c>
      <c r="F5378">
        <v>1</v>
      </c>
      <c r="G5378">
        <v>27.365603</v>
      </c>
      <c r="H5378">
        <v>13.148044000000001</v>
      </c>
      <c r="I5378">
        <v>35.66534</v>
      </c>
      <c r="J5378">
        <v>1.7832669999999999</v>
      </c>
      <c r="K5378" t="str">
        <f>MID(M5378,22,1)</f>
        <v>4</v>
      </c>
      <c r="L5378" t="s">
        <v>135</v>
      </c>
      <c r="M5378" t="s">
        <v>136</v>
      </c>
      <c r="N5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378">
        <f>VLOOKUP(TableOMP[[#This Row],[Label]],TableAvg[],2,FALSE)</f>
        <v>27.120550733333335</v>
      </c>
      <c r="P5378">
        <f>VLOOKUP(TableOMP[[#This Row],[Label]],TableAvg[],3,FALSE)</f>
        <v>1.3229857788994259</v>
      </c>
      <c r="Q5378">
        <f>TableOMP[[#This Row],[Avg]]-$U$2*TableOMP[[#This Row],[StdDev]]</f>
        <v>24.474579175534483</v>
      </c>
      <c r="R5378">
        <f>TableOMP[[#This Row],[Avg]]+$U$2*TableOMP[[#This Row],[StdDev]]</f>
        <v>29.766522291132187</v>
      </c>
      <c r="S5378">
        <f>IF(AND(TableOMP[[#This Row],[total_time]]&gt;=TableOMP[[#This Row],[Low]], TableOMP[[#This Row],[total_time]]&lt;=TableOMP[[#This Row],[High]]),1,0)</f>
        <v>1</v>
      </c>
    </row>
    <row r="5379" spans="1:19" hidden="1" x14ac:dyDescent="0.25">
      <c r="A5379" t="s">
        <v>12</v>
      </c>
      <c r="B5379">
        <v>10000</v>
      </c>
      <c r="C5379">
        <v>100</v>
      </c>
      <c r="D5379">
        <v>100000</v>
      </c>
      <c r="E5379">
        <v>43</v>
      </c>
      <c r="F5379">
        <v>1</v>
      </c>
      <c r="G5379">
        <v>261.35963500000003</v>
      </c>
      <c r="H5379">
        <v>0.279837</v>
      </c>
      <c r="I5379">
        <v>5.6098350000000003</v>
      </c>
      <c r="J5379">
        <v>0.13356699999999999</v>
      </c>
      <c r="K5379" t="str">
        <f>MID(M5379,22,1)</f>
        <v>4</v>
      </c>
      <c r="L5379" t="s">
        <v>167</v>
      </c>
      <c r="M5379" t="s">
        <v>168</v>
      </c>
      <c r="N5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379">
        <f>VLOOKUP(TableOMP[[#This Row],[Label]],TableAvg[],2,FALSE)</f>
        <v>247.3011645454545</v>
      </c>
      <c r="P5379">
        <f>VLOOKUP(TableOMP[[#This Row],[Label]],TableAvg[],3,FALSE)</f>
        <v>10.043904364248327</v>
      </c>
      <c r="Q5379">
        <f>TableOMP[[#This Row],[Avg]]-$U$2*TableOMP[[#This Row],[StdDev]]</f>
        <v>227.21335581695786</v>
      </c>
      <c r="R5379">
        <f>TableOMP[[#This Row],[Avg]]+$U$2*TableOMP[[#This Row],[StdDev]]</f>
        <v>267.38897327395114</v>
      </c>
      <c r="S5379">
        <v>0</v>
      </c>
    </row>
    <row r="5380" spans="1:19" hidden="1" x14ac:dyDescent="0.25">
      <c r="A5380" t="s">
        <v>12</v>
      </c>
      <c r="B5380">
        <v>10000</v>
      </c>
      <c r="C5380">
        <v>100</v>
      </c>
      <c r="D5380">
        <v>100000</v>
      </c>
      <c r="E5380">
        <v>38</v>
      </c>
      <c r="F5380">
        <v>1</v>
      </c>
      <c r="G5380">
        <v>243.220924</v>
      </c>
      <c r="H5380">
        <v>0.25526700000000002</v>
      </c>
      <c r="I5380">
        <v>4.6735759999999997</v>
      </c>
      <c r="J5380">
        <v>0.12631300000000001</v>
      </c>
      <c r="K5380" t="str">
        <f>MID(M5380,22,1)</f>
        <v>8</v>
      </c>
      <c r="L5380" t="s">
        <v>145</v>
      </c>
      <c r="M5380" t="s">
        <v>146</v>
      </c>
      <c r="N5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5380">
        <f>VLOOKUP(TableOMP[[#This Row],[Label]],TableAvg[],2,FALSE)</f>
        <v>237.50167460000003</v>
      </c>
      <c r="P5380">
        <f>VLOOKUP(TableOMP[[#This Row],[Label]],TableAvg[],3,FALSE)</f>
        <v>4.8993057032823728</v>
      </c>
      <c r="Q5380">
        <f>TableOMP[[#This Row],[Avg]]-$U$2*TableOMP[[#This Row],[StdDev]]</f>
        <v>227.7030631934353</v>
      </c>
      <c r="R5380">
        <f>TableOMP[[#This Row],[Avg]]+$U$2*TableOMP[[#This Row],[StdDev]]</f>
        <v>247.30028600656476</v>
      </c>
      <c r="S5380">
        <v>0</v>
      </c>
    </row>
    <row r="5381" spans="1:19" hidden="1" x14ac:dyDescent="0.25">
      <c r="A5381" t="s">
        <v>15</v>
      </c>
      <c r="B5381">
        <v>10000</v>
      </c>
      <c r="C5381">
        <v>100</v>
      </c>
      <c r="D5381">
        <v>1</v>
      </c>
      <c r="E5381">
        <v>20</v>
      </c>
      <c r="F5381">
        <v>1</v>
      </c>
      <c r="G5381">
        <v>27.359141000000001</v>
      </c>
      <c r="H5381">
        <v>12.791202999999999</v>
      </c>
      <c r="I5381">
        <v>37.095100000000002</v>
      </c>
      <c r="J5381">
        <v>1.9523740000000001</v>
      </c>
      <c r="K5381" t="str">
        <f>MID(M5381,22,1)</f>
        <v>1</v>
      </c>
      <c r="L5381" t="s">
        <v>221</v>
      </c>
      <c r="M5381" t="s">
        <v>222</v>
      </c>
      <c r="N5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381">
        <f>VLOOKUP(TableOMP[[#This Row],[Label]],TableAvg[],2,FALSE)</f>
        <v>27.656564000000003</v>
      </c>
      <c r="P5381">
        <f>VLOOKUP(TableOMP[[#This Row],[Label]],TableAvg[],3,FALSE)</f>
        <v>0.80291047797191695</v>
      </c>
      <c r="Q5381">
        <f>TableOMP[[#This Row],[Avg]]-$U$2*TableOMP[[#This Row],[StdDev]]</f>
        <v>26.050743044056169</v>
      </c>
      <c r="R5381">
        <f>TableOMP[[#This Row],[Avg]]+$U$2*TableOMP[[#This Row],[StdDev]]</f>
        <v>29.262384955943837</v>
      </c>
      <c r="S5381">
        <f>IF(AND(TableOMP[[#This Row],[total_time]]&gt;=TableOMP[[#This Row],[Low]], TableOMP[[#This Row],[total_time]]&lt;=TableOMP[[#This Row],[High]]),1,0)</f>
        <v>1</v>
      </c>
    </row>
    <row r="5382" spans="1:19" hidden="1" x14ac:dyDescent="0.25">
      <c r="A5382" t="s">
        <v>15</v>
      </c>
      <c r="B5382">
        <v>10000</v>
      </c>
      <c r="C5382">
        <v>100</v>
      </c>
      <c r="D5382">
        <v>1</v>
      </c>
      <c r="E5382">
        <v>20</v>
      </c>
      <c r="F5382">
        <v>1</v>
      </c>
      <c r="G5382">
        <v>27.353781999999999</v>
      </c>
      <c r="H5382">
        <v>13.172651</v>
      </c>
      <c r="I5382">
        <v>44.731695000000002</v>
      </c>
      <c r="J5382">
        <v>2.3542999999999998</v>
      </c>
      <c r="K5382" t="str">
        <f>MID(M5382,22,1)</f>
        <v>6</v>
      </c>
      <c r="L5382" t="s">
        <v>63</v>
      </c>
      <c r="M5382" t="s">
        <v>64</v>
      </c>
      <c r="N5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382">
        <f>VLOOKUP(TableOMP[[#This Row],[Label]],TableAvg[],2,FALSE)</f>
        <v>27.656564000000003</v>
      </c>
      <c r="P5382">
        <f>VLOOKUP(TableOMP[[#This Row],[Label]],TableAvg[],3,FALSE)</f>
        <v>0.80291047797191695</v>
      </c>
      <c r="Q5382">
        <f>TableOMP[[#This Row],[Avg]]-$U$2*TableOMP[[#This Row],[StdDev]]</f>
        <v>26.050743044056169</v>
      </c>
      <c r="R5382">
        <f>TableOMP[[#This Row],[Avg]]+$U$2*TableOMP[[#This Row],[StdDev]]</f>
        <v>29.262384955943837</v>
      </c>
      <c r="S5382">
        <f>IF(AND(TableOMP[[#This Row],[total_time]]&gt;=TableOMP[[#This Row],[Low]], TableOMP[[#This Row],[total_time]]&lt;=TableOMP[[#This Row],[High]]),1,0)</f>
        <v>1</v>
      </c>
    </row>
    <row r="5383" spans="1:19" hidden="1" x14ac:dyDescent="0.25">
      <c r="A5383" t="s">
        <v>16</v>
      </c>
      <c r="B5383">
        <v>10000</v>
      </c>
      <c r="C5383">
        <v>100</v>
      </c>
      <c r="D5383">
        <v>1</v>
      </c>
      <c r="E5383">
        <v>26</v>
      </c>
      <c r="F5383">
        <v>1</v>
      </c>
      <c r="G5383">
        <v>27.352684</v>
      </c>
      <c r="H5383">
        <v>13.579686000000001</v>
      </c>
      <c r="I5383">
        <v>73.266586000000004</v>
      </c>
      <c r="J5383">
        <v>2.930663</v>
      </c>
      <c r="K5383" t="str">
        <f>MID(M5383,22,1)</f>
        <v>2</v>
      </c>
      <c r="L5383" t="s">
        <v>211</v>
      </c>
      <c r="M5383" t="s">
        <v>212</v>
      </c>
      <c r="N5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383">
        <f>VLOOKUP(TableOMP[[#This Row],[Label]],TableAvg[],2,FALSE)</f>
        <v>28.806910181818182</v>
      </c>
      <c r="P5383">
        <f>VLOOKUP(TableOMP[[#This Row],[Label]],TableAvg[],3,FALSE)</f>
        <v>0.91194637523488065</v>
      </c>
      <c r="Q5383">
        <f>TableOMP[[#This Row],[Avg]]-$U$2*TableOMP[[#This Row],[StdDev]]</f>
        <v>26.983017431348422</v>
      </c>
      <c r="R5383">
        <f>TableOMP[[#This Row],[Avg]]+$U$2*TableOMP[[#This Row],[StdDev]]</f>
        <v>30.630802932287942</v>
      </c>
      <c r="S5383">
        <f>IF(AND(TableOMP[[#This Row],[total_time]]&gt;=TableOMP[[#This Row],[Low]], TableOMP[[#This Row],[total_time]]&lt;=TableOMP[[#This Row],[High]]),1,0)</f>
        <v>1</v>
      </c>
    </row>
    <row r="5384" spans="1:19" hidden="1" x14ac:dyDescent="0.25">
      <c r="A5384" t="s">
        <v>16</v>
      </c>
      <c r="B5384">
        <v>10000</v>
      </c>
      <c r="C5384">
        <v>100</v>
      </c>
      <c r="D5384">
        <v>1</v>
      </c>
      <c r="E5384">
        <v>48</v>
      </c>
      <c r="F5384">
        <v>1</v>
      </c>
      <c r="G5384">
        <v>27.349270000000001</v>
      </c>
      <c r="H5384">
        <v>15.402260999999999</v>
      </c>
      <c r="I5384">
        <v>107.927204</v>
      </c>
      <c r="J5384">
        <v>2.2963230000000001</v>
      </c>
      <c r="K5384" t="str">
        <f>MID(M5384,22,1)</f>
        <v>8</v>
      </c>
      <c r="L5384" t="s">
        <v>125</v>
      </c>
      <c r="M5384" t="s">
        <v>126</v>
      </c>
      <c r="N5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384">
        <f>VLOOKUP(TableOMP[[#This Row],[Label]],TableAvg[],2,FALSE)</f>
        <v>27.573229200000004</v>
      </c>
      <c r="P5384">
        <f>VLOOKUP(TableOMP[[#This Row],[Label]],TableAvg[],3,FALSE)</f>
        <v>0.70170602617678546</v>
      </c>
      <c r="Q5384">
        <f>TableOMP[[#This Row],[Avg]]-$U$2*TableOMP[[#This Row],[StdDev]]</f>
        <v>26.169817147646434</v>
      </c>
      <c r="R5384">
        <f>TableOMP[[#This Row],[Avg]]+$U$2*TableOMP[[#This Row],[StdDev]]</f>
        <v>28.976641252353573</v>
      </c>
      <c r="S5384">
        <f>IF(AND(TableOMP[[#This Row],[total_time]]&gt;=TableOMP[[#This Row],[Low]], TableOMP[[#This Row],[total_time]]&lt;=TableOMP[[#This Row],[High]]),1,0)</f>
        <v>1</v>
      </c>
    </row>
    <row r="5385" spans="1:19" hidden="1" x14ac:dyDescent="0.25">
      <c r="A5385" t="s">
        <v>15</v>
      </c>
      <c r="B5385">
        <v>10000</v>
      </c>
      <c r="C5385">
        <v>100</v>
      </c>
      <c r="D5385">
        <v>1</v>
      </c>
      <c r="E5385">
        <v>22</v>
      </c>
      <c r="F5385">
        <v>1</v>
      </c>
      <c r="G5385">
        <v>27.339942000000001</v>
      </c>
      <c r="H5385">
        <v>13.993143999999999</v>
      </c>
      <c r="I5385">
        <v>51.461962</v>
      </c>
      <c r="J5385">
        <v>2.4505699999999999</v>
      </c>
      <c r="K5385" t="str">
        <f>MID(M5385,22,1)</f>
        <v>4</v>
      </c>
      <c r="L5385" t="s">
        <v>209</v>
      </c>
      <c r="M5385" t="s">
        <v>210</v>
      </c>
      <c r="N5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385">
        <f>VLOOKUP(TableOMP[[#This Row],[Label]],TableAvg[],2,FALSE)</f>
        <v>26.793312200000003</v>
      </c>
      <c r="P5385">
        <f>VLOOKUP(TableOMP[[#This Row],[Label]],TableAvg[],3,FALSE)</f>
        <v>0.87583957376058508</v>
      </c>
      <c r="Q5385">
        <f>TableOMP[[#This Row],[Avg]]-$U$2*TableOMP[[#This Row],[StdDev]]</f>
        <v>25.041633052478833</v>
      </c>
      <c r="R5385">
        <f>TableOMP[[#This Row],[Avg]]+$U$2*TableOMP[[#This Row],[StdDev]]</f>
        <v>28.544991347521172</v>
      </c>
      <c r="S5385">
        <f>IF(AND(TableOMP[[#This Row],[total_time]]&gt;=TableOMP[[#This Row],[Low]], TableOMP[[#This Row],[total_time]]&lt;=TableOMP[[#This Row],[High]]),1,0)</f>
        <v>1</v>
      </c>
    </row>
    <row r="5386" spans="1:19" hidden="1" x14ac:dyDescent="0.25">
      <c r="A5386" t="s">
        <v>12</v>
      </c>
      <c r="B5386">
        <v>10000</v>
      </c>
      <c r="C5386">
        <v>100</v>
      </c>
      <c r="D5386">
        <v>100000</v>
      </c>
      <c r="E5386">
        <v>55</v>
      </c>
      <c r="F5386">
        <v>1</v>
      </c>
      <c r="G5386">
        <v>282.39685200000002</v>
      </c>
      <c r="H5386">
        <v>0.27499800000000002</v>
      </c>
      <c r="I5386">
        <v>6.4174810000000004</v>
      </c>
      <c r="J5386">
        <v>0.118842</v>
      </c>
      <c r="K5386" t="str">
        <f>MID(M5386,22,1)</f>
        <v>4</v>
      </c>
      <c r="L5386" t="s">
        <v>167</v>
      </c>
      <c r="M5386" t="s">
        <v>168</v>
      </c>
      <c r="N5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5386">
        <f>VLOOKUP(TableOMP[[#This Row],[Label]],TableAvg[],2,FALSE)</f>
        <v>259.70629363636363</v>
      </c>
      <c r="P5386">
        <f>VLOOKUP(TableOMP[[#This Row],[Label]],TableAvg[],3,FALSE)</f>
        <v>11.727274962474915</v>
      </c>
      <c r="Q5386">
        <f>TableOMP[[#This Row],[Avg]]-$U$2*TableOMP[[#This Row],[StdDev]]</f>
        <v>236.25174371141378</v>
      </c>
      <c r="R5386">
        <f>TableOMP[[#This Row],[Avg]]+$U$2*TableOMP[[#This Row],[StdDev]]</f>
        <v>283.16084356131347</v>
      </c>
      <c r="S5386">
        <v>0</v>
      </c>
    </row>
    <row r="5387" spans="1:19" hidden="1" x14ac:dyDescent="0.25">
      <c r="A5387" t="s">
        <v>12</v>
      </c>
      <c r="B5387">
        <v>10000</v>
      </c>
      <c r="C5387">
        <v>100</v>
      </c>
      <c r="D5387">
        <v>100000</v>
      </c>
      <c r="E5387">
        <v>48</v>
      </c>
      <c r="F5387">
        <v>1</v>
      </c>
      <c r="G5387">
        <v>242.52600699999999</v>
      </c>
      <c r="H5387">
        <v>0.26799800000000001</v>
      </c>
      <c r="I5387">
        <v>5.8337599999999998</v>
      </c>
      <c r="J5387">
        <v>0.124123</v>
      </c>
      <c r="K5387" t="str">
        <f>MID(M5387,22,1)</f>
        <v>8</v>
      </c>
      <c r="L5387" t="s">
        <v>145</v>
      </c>
      <c r="M5387" t="s">
        <v>146</v>
      </c>
      <c r="N5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5387">
        <f>VLOOKUP(TableOMP[[#This Row],[Label]],TableAvg[],2,FALSE)</f>
        <v>254.21799445454545</v>
      </c>
      <c r="P5387">
        <f>VLOOKUP(TableOMP[[#This Row],[Label]],TableAvg[],3,FALSE)</f>
        <v>14.73081011335664</v>
      </c>
      <c r="Q5387">
        <f>TableOMP[[#This Row],[Avg]]-$U$2*TableOMP[[#This Row],[StdDev]]</f>
        <v>224.75637422783217</v>
      </c>
      <c r="R5387">
        <f>TableOMP[[#This Row],[Avg]]+$U$2*TableOMP[[#This Row],[StdDev]]</f>
        <v>283.67961468125873</v>
      </c>
      <c r="S5387">
        <v>0</v>
      </c>
    </row>
    <row r="5388" spans="1:19" hidden="1" x14ac:dyDescent="0.25">
      <c r="A5388" t="s">
        <v>12</v>
      </c>
      <c r="B5388">
        <v>10000</v>
      </c>
      <c r="C5388">
        <v>100</v>
      </c>
      <c r="D5388">
        <v>100000</v>
      </c>
      <c r="E5388">
        <v>55</v>
      </c>
      <c r="F5388">
        <v>1</v>
      </c>
      <c r="G5388">
        <v>281.12285500000002</v>
      </c>
      <c r="H5388">
        <v>0.25828400000000001</v>
      </c>
      <c r="I5388">
        <v>6.3468340000000003</v>
      </c>
      <c r="J5388">
        <v>0.117534</v>
      </c>
      <c r="K5388" t="str">
        <f>MID(M5388,22,1)</f>
        <v>4</v>
      </c>
      <c r="L5388" t="s">
        <v>181</v>
      </c>
      <c r="M5388" t="s">
        <v>182</v>
      </c>
      <c r="N5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5388">
        <f>VLOOKUP(TableOMP[[#This Row],[Label]],TableAvg[],2,FALSE)</f>
        <v>259.70629363636363</v>
      </c>
      <c r="P5388">
        <f>VLOOKUP(TableOMP[[#This Row],[Label]],TableAvg[],3,FALSE)</f>
        <v>11.727274962474915</v>
      </c>
      <c r="Q5388">
        <f>TableOMP[[#This Row],[Avg]]-$U$2*TableOMP[[#This Row],[StdDev]]</f>
        <v>236.25174371141378</v>
      </c>
      <c r="R5388">
        <f>TableOMP[[#This Row],[Avg]]+$U$2*TableOMP[[#This Row],[StdDev]]</f>
        <v>283.16084356131347</v>
      </c>
      <c r="S5388">
        <v>0</v>
      </c>
    </row>
    <row r="5389" spans="1:19" hidden="1" x14ac:dyDescent="0.25">
      <c r="A5389" t="s">
        <v>15</v>
      </c>
      <c r="B5389">
        <v>10000</v>
      </c>
      <c r="C5389">
        <v>100</v>
      </c>
      <c r="D5389">
        <v>1</v>
      </c>
      <c r="E5389">
        <v>22</v>
      </c>
      <c r="F5389">
        <v>1</v>
      </c>
      <c r="G5389">
        <v>27.333532000000002</v>
      </c>
      <c r="H5389">
        <v>13.977026</v>
      </c>
      <c r="I5389">
        <v>41.192926999999997</v>
      </c>
      <c r="J5389">
        <v>1.961568</v>
      </c>
      <c r="K5389" t="str">
        <f>MID(M5389,22,1)</f>
        <v>4</v>
      </c>
      <c r="L5389" t="s">
        <v>43</v>
      </c>
      <c r="M5389" t="s">
        <v>44</v>
      </c>
      <c r="N5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389">
        <f>VLOOKUP(TableOMP[[#This Row],[Label]],TableAvg[],2,FALSE)</f>
        <v>26.793312200000003</v>
      </c>
      <c r="P5389">
        <f>VLOOKUP(TableOMP[[#This Row],[Label]],TableAvg[],3,FALSE)</f>
        <v>0.87583957376058508</v>
      </c>
      <c r="Q5389">
        <f>TableOMP[[#This Row],[Avg]]-$U$2*TableOMP[[#This Row],[StdDev]]</f>
        <v>25.041633052478833</v>
      </c>
      <c r="R5389">
        <f>TableOMP[[#This Row],[Avg]]+$U$2*TableOMP[[#This Row],[StdDev]]</f>
        <v>28.544991347521172</v>
      </c>
      <c r="S5389">
        <f>IF(AND(TableOMP[[#This Row],[total_time]]&gt;=TableOMP[[#This Row],[Low]], TableOMP[[#This Row],[total_time]]&lt;=TableOMP[[#This Row],[High]]),1,0)</f>
        <v>1</v>
      </c>
    </row>
    <row r="5390" spans="1:19" hidden="1" x14ac:dyDescent="0.25">
      <c r="A5390" t="s">
        <v>16</v>
      </c>
      <c r="B5390">
        <v>10000</v>
      </c>
      <c r="C5390">
        <v>100</v>
      </c>
      <c r="D5390">
        <v>1</v>
      </c>
      <c r="E5390">
        <v>63</v>
      </c>
      <c r="F5390">
        <v>1</v>
      </c>
      <c r="G5390">
        <v>27.319087</v>
      </c>
      <c r="H5390">
        <v>17.280721</v>
      </c>
      <c r="I5390">
        <v>207.719683</v>
      </c>
      <c r="J5390">
        <v>3.350317</v>
      </c>
      <c r="K5390" t="str">
        <f>MID(M5390,22,1)</f>
        <v>2</v>
      </c>
      <c r="L5390" t="s">
        <v>99</v>
      </c>
      <c r="M5390" t="s">
        <v>100</v>
      </c>
      <c r="N5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390">
        <f>VLOOKUP(TableOMP[[#This Row],[Label]],TableAvg[],2,FALSE)</f>
        <v>20.854868599999996</v>
      </c>
      <c r="P5390">
        <f>VLOOKUP(TableOMP[[#This Row],[Label]],TableAvg[],3,FALSE)</f>
        <v>4.1125622112585702</v>
      </c>
      <c r="Q5390">
        <f>TableOMP[[#This Row],[Avg]]-$U$2*TableOMP[[#This Row],[StdDev]]</f>
        <v>12.629744177482856</v>
      </c>
      <c r="R5390">
        <f>TableOMP[[#This Row],[Avg]]+$U$2*TableOMP[[#This Row],[StdDev]]</f>
        <v>29.079993022517137</v>
      </c>
      <c r="S5390">
        <f>IF(AND(TableOMP[[#This Row],[total_time]]&gt;=TableOMP[[#This Row],[Low]], TableOMP[[#This Row],[total_time]]&lt;=TableOMP[[#This Row],[High]]),1,0)</f>
        <v>1</v>
      </c>
    </row>
    <row r="5391" spans="1:19" hidden="1" x14ac:dyDescent="0.25">
      <c r="A5391" t="s">
        <v>15</v>
      </c>
      <c r="B5391">
        <v>10000</v>
      </c>
      <c r="C5391">
        <v>100</v>
      </c>
      <c r="D5391">
        <v>1</v>
      </c>
      <c r="E5391">
        <v>14</v>
      </c>
      <c r="F5391">
        <v>1</v>
      </c>
      <c r="G5391">
        <v>27.306125000000002</v>
      </c>
      <c r="H5391">
        <v>12.973962999999999</v>
      </c>
      <c r="I5391">
        <v>25.883868</v>
      </c>
      <c r="J5391">
        <v>1.9910669999999999</v>
      </c>
      <c r="K5391" t="str">
        <f>MID(M5391,22,1)</f>
        <v>5</v>
      </c>
      <c r="L5391" t="s">
        <v>205</v>
      </c>
      <c r="M5391" t="s">
        <v>206</v>
      </c>
      <c r="N5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391">
        <f>VLOOKUP(TableOMP[[#This Row],[Label]],TableAvg[],2,FALSE)</f>
        <v>26.0642648</v>
      </c>
      <c r="P5391">
        <f>VLOOKUP(TableOMP[[#This Row],[Label]],TableAvg[],3,FALSE)</f>
        <v>0.90916184220739471</v>
      </c>
      <c r="Q5391">
        <f>TableOMP[[#This Row],[Avg]]-$U$2*TableOMP[[#This Row],[StdDev]]</f>
        <v>24.245941115585211</v>
      </c>
      <c r="R5391">
        <f>TableOMP[[#This Row],[Avg]]+$U$2*TableOMP[[#This Row],[StdDev]]</f>
        <v>27.882588484414789</v>
      </c>
      <c r="S5391">
        <f>IF(AND(TableOMP[[#This Row],[total_time]]&gt;=TableOMP[[#This Row],[Low]], TableOMP[[#This Row],[total_time]]&lt;=TableOMP[[#This Row],[High]]),1,0)</f>
        <v>1</v>
      </c>
    </row>
    <row r="5392" spans="1:19" hidden="1" x14ac:dyDescent="0.25">
      <c r="A5392" t="s">
        <v>16</v>
      </c>
      <c r="B5392">
        <v>10000</v>
      </c>
      <c r="C5392">
        <v>100</v>
      </c>
      <c r="D5392">
        <v>1</v>
      </c>
      <c r="E5392">
        <v>56</v>
      </c>
      <c r="F5392">
        <v>1</v>
      </c>
      <c r="G5392">
        <v>27.295280000000002</v>
      </c>
      <c r="H5392">
        <v>17.751124000000001</v>
      </c>
      <c r="I5392">
        <v>191.641921</v>
      </c>
      <c r="J5392">
        <v>3.4843989999999998</v>
      </c>
      <c r="K5392" t="str">
        <f>MID(M5392,22,1)</f>
        <v>6</v>
      </c>
      <c r="L5392" t="s">
        <v>187</v>
      </c>
      <c r="M5392" t="s">
        <v>188</v>
      </c>
      <c r="N5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392">
        <f>VLOOKUP(TableOMP[[#This Row],[Label]],TableAvg[],2,FALSE)</f>
        <v>27.0582496</v>
      </c>
      <c r="P5392">
        <f>VLOOKUP(TableOMP[[#This Row],[Label]],TableAvg[],3,FALSE)</f>
        <v>0.44693549725595599</v>
      </c>
      <c r="Q5392">
        <f>TableOMP[[#This Row],[Avg]]-$U$2*TableOMP[[#This Row],[StdDev]]</f>
        <v>26.164378605488089</v>
      </c>
      <c r="R5392">
        <f>TableOMP[[#This Row],[Avg]]+$U$2*TableOMP[[#This Row],[StdDev]]</f>
        <v>27.952120594511911</v>
      </c>
      <c r="S5392">
        <f>IF(AND(TableOMP[[#This Row],[total_time]]&gt;=TableOMP[[#This Row],[Low]], TableOMP[[#This Row],[total_time]]&lt;=TableOMP[[#This Row],[High]]),1,0)</f>
        <v>1</v>
      </c>
    </row>
    <row r="5393" spans="1:19" hidden="1" x14ac:dyDescent="0.25">
      <c r="A5393" t="s">
        <v>15</v>
      </c>
      <c r="B5393">
        <v>10000</v>
      </c>
      <c r="C5393">
        <v>100</v>
      </c>
      <c r="D5393">
        <v>1</v>
      </c>
      <c r="E5393">
        <v>15</v>
      </c>
      <c r="F5393">
        <v>1</v>
      </c>
      <c r="G5393">
        <v>27.289179000000001</v>
      </c>
      <c r="H5393">
        <v>13.078576</v>
      </c>
      <c r="I5393">
        <v>32.919606999999999</v>
      </c>
      <c r="J5393">
        <v>2.3514010000000001</v>
      </c>
      <c r="K5393" t="str">
        <f>MID(M5393,22,1)</f>
        <v>4</v>
      </c>
      <c r="L5393" t="s">
        <v>209</v>
      </c>
      <c r="M5393" t="s">
        <v>210</v>
      </c>
      <c r="N5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393">
        <f>VLOOKUP(TableOMP[[#This Row],[Label]],TableAvg[],2,FALSE)</f>
        <v>27.95793646666667</v>
      </c>
      <c r="P5393">
        <f>VLOOKUP(TableOMP[[#This Row],[Label]],TableAvg[],3,FALSE)</f>
        <v>0.94194740770914576</v>
      </c>
      <c r="Q5393">
        <f>TableOMP[[#This Row],[Avg]]-$U$2*TableOMP[[#This Row],[StdDev]]</f>
        <v>26.074041651248379</v>
      </c>
      <c r="R5393">
        <f>TableOMP[[#This Row],[Avg]]+$U$2*TableOMP[[#This Row],[StdDev]]</f>
        <v>29.841831282084961</v>
      </c>
      <c r="S5393">
        <f>IF(AND(TableOMP[[#This Row],[total_time]]&gt;=TableOMP[[#This Row],[Low]], TableOMP[[#This Row],[total_time]]&lt;=TableOMP[[#This Row],[High]]),1,0)</f>
        <v>1</v>
      </c>
    </row>
    <row r="5394" spans="1:19" hidden="1" x14ac:dyDescent="0.25">
      <c r="A5394" t="s">
        <v>12</v>
      </c>
      <c r="B5394">
        <v>10000</v>
      </c>
      <c r="C5394">
        <v>100</v>
      </c>
      <c r="D5394">
        <v>100000</v>
      </c>
      <c r="E5394">
        <v>64</v>
      </c>
      <c r="F5394">
        <v>1</v>
      </c>
      <c r="G5394">
        <v>279.83941900000002</v>
      </c>
      <c r="H5394">
        <v>0.28009699999999998</v>
      </c>
      <c r="I5394">
        <v>8.709085</v>
      </c>
      <c r="J5394">
        <v>0.138239</v>
      </c>
      <c r="K5394" t="str">
        <f>MID(M5394,22,1)</f>
        <v>4</v>
      </c>
      <c r="L5394" t="s">
        <v>167</v>
      </c>
      <c r="M5394" t="s">
        <v>168</v>
      </c>
      <c r="N5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5394">
        <f>VLOOKUP(TableOMP[[#This Row],[Label]],TableAvg[],2,FALSE)</f>
        <v>266.92064354545454</v>
      </c>
      <c r="P5394">
        <f>VLOOKUP(TableOMP[[#This Row],[Label]],TableAvg[],3,FALSE)</f>
        <v>7.8713008196485941</v>
      </c>
      <c r="Q5394">
        <f>TableOMP[[#This Row],[Avg]]-$U$2*TableOMP[[#This Row],[StdDev]]</f>
        <v>251.17804190615735</v>
      </c>
      <c r="R5394">
        <f>TableOMP[[#This Row],[Avg]]+$U$2*TableOMP[[#This Row],[StdDev]]</f>
        <v>282.6632451847517</v>
      </c>
      <c r="S5394">
        <v>0</v>
      </c>
    </row>
    <row r="5395" spans="1:19" hidden="1" x14ac:dyDescent="0.25">
      <c r="A5395" t="s">
        <v>16</v>
      </c>
      <c r="B5395">
        <v>10000</v>
      </c>
      <c r="C5395">
        <v>100</v>
      </c>
      <c r="D5395">
        <v>1</v>
      </c>
      <c r="E5395">
        <v>46</v>
      </c>
      <c r="F5395">
        <v>1</v>
      </c>
      <c r="G5395">
        <v>27.280058</v>
      </c>
      <c r="H5395">
        <v>16.655894</v>
      </c>
      <c r="I5395">
        <v>195.04701600000001</v>
      </c>
      <c r="J5395">
        <v>4.3343780000000001</v>
      </c>
      <c r="K5395" t="str">
        <f>MID(M5395,22,1)</f>
        <v>2</v>
      </c>
      <c r="L5395" t="s">
        <v>99</v>
      </c>
      <c r="M5395" t="s">
        <v>100</v>
      </c>
      <c r="N5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395">
        <f>VLOOKUP(TableOMP[[#This Row],[Label]],TableAvg[],2,FALSE)</f>
        <v>26.412405999999997</v>
      </c>
      <c r="P5395">
        <f>VLOOKUP(TableOMP[[#This Row],[Label]],TableAvg[],3,FALSE)</f>
        <v>0.63812457997828809</v>
      </c>
      <c r="Q5395">
        <f>TableOMP[[#This Row],[Avg]]-$U$2*TableOMP[[#This Row],[StdDev]]</f>
        <v>25.136156840043419</v>
      </c>
      <c r="R5395">
        <f>TableOMP[[#This Row],[Avg]]+$U$2*TableOMP[[#This Row],[StdDev]]</f>
        <v>27.688655159956575</v>
      </c>
      <c r="S5395">
        <f>IF(AND(TableOMP[[#This Row],[total_time]]&gt;=TableOMP[[#This Row],[Low]], TableOMP[[#This Row],[total_time]]&lt;=TableOMP[[#This Row],[High]]),1,0)</f>
        <v>1</v>
      </c>
    </row>
    <row r="5396" spans="1:19" hidden="1" x14ac:dyDescent="0.25">
      <c r="A5396" t="s">
        <v>12</v>
      </c>
      <c r="B5396">
        <v>10000</v>
      </c>
      <c r="C5396">
        <v>100</v>
      </c>
      <c r="D5396">
        <v>100000</v>
      </c>
      <c r="E5396">
        <v>64</v>
      </c>
      <c r="F5396">
        <v>1</v>
      </c>
      <c r="G5396">
        <v>282.49894999999998</v>
      </c>
      <c r="H5396">
        <v>0.30117899999999997</v>
      </c>
      <c r="I5396">
        <v>9.3219349999999999</v>
      </c>
      <c r="J5396">
        <v>0.14796699999999999</v>
      </c>
      <c r="K5396" t="str">
        <f>MID(M5396,22,1)</f>
        <v>4</v>
      </c>
      <c r="L5396" t="s">
        <v>181</v>
      </c>
      <c r="M5396" t="s">
        <v>182</v>
      </c>
      <c r="N5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5396">
        <f>VLOOKUP(TableOMP[[#This Row],[Label]],TableAvg[],2,FALSE)</f>
        <v>266.92064354545454</v>
      </c>
      <c r="P5396">
        <f>VLOOKUP(TableOMP[[#This Row],[Label]],TableAvg[],3,FALSE)</f>
        <v>7.8713008196485941</v>
      </c>
      <c r="Q5396">
        <f>TableOMP[[#This Row],[Avg]]-$U$2*TableOMP[[#This Row],[StdDev]]</f>
        <v>251.17804190615735</v>
      </c>
      <c r="R5396">
        <f>TableOMP[[#This Row],[Avg]]+$U$2*TableOMP[[#This Row],[StdDev]]</f>
        <v>282.6632451847517</v>
      </c>
      <c r="S5396">
        <v>0</v>
      </c>
    </row>
    <row r="5397" spans="1:19" hidden="1" x14ac:dyDescent="0.25">
      <c r="A5397" t="s">
        <v>16</v>
      </c>
      <c r="B5397">
        <v>10000</v>
      </c>
      <c r="C5397">
        <v>100</v>
      </c>
      <c r="D5397">
        <v>1</v>
      </c>
      <c r="E5397">
        <v>31</v>
      </c>
      <c r="F5397">
        <v>1</v>
      </c>
      <c r="G5397">
        <v>27.273917999999998</v>
      </c>
      <c r="H5397">
        <v>14.775641999999999</v>
      </c>
      <c r="I5397">
        <v>75.122018999999995</v>
      </c>
      <c r="J5397">
        <v>2.504067</v>
      </c>
      <c r="K5397" t="str">
        <f>MID(M5397,22,1)</f>
        <v>2</v>
      </c>
      <c r="L5397" t="s">
        <v>211</v>
      </c>
      <c r="M5397" t="s">
        <v>212</v>
      </c>
      <c r="N5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397">
        <f>VLOOKUP(TableOMP[[#This Row],[Label]],TableAvg[],2,FALSE)</f>
        <v>27.372491545454547</v>
      </c>
      <c r="P5397">
        <f>VLOOKUP(TableOMP[[#This Row],[Label]],TableAvg[],3,FALSE)</f>
        <v>2.6136659512326177</v>
      </c>
      <c r="Q5397">
        <f>TableOMP[[#This Row],[Avg]]-$U$2*TableOMP[[#This Row],[StdDev]]</f>
        <v>22.145159642989313</v>
      </c>
      <c r="R5397">
        <f>TableOMP[[#This Row],[Avg]]+$U$2*TableOMP[[#This Row],[StdDev]]</f>
        <v>32.599823447919782</v>
      </c>
      <c r="S5397">
        <f>IF(AND(TableOMP[[#This Row],[total_time]]&gt;=TableOMP[[#This Row],[Low]], TableOMP[[#This Row],[total_time]]&lt;=TableOMP[[#This Row],[High]]),1,0)</f>
        <v>1</v>
      </c>
    </row>
    <row r="5398" spans="1:19" hidden="1" x14ac:dyDescent="0.25">
      <c r="A5398" t="s">
        <v>16</v>
      </c>
      <c r="B5398">
        <v>10000</v>
      </c>
      <c r="C5398">
        <v>100</v>
      </c>
      <c r="D5398">
        <v>1</v>
      </c>
      <c r="E5398">
        <v>64</v>
      </c>
      <c r="F5398">
        <v>1</v>
      </c>
      <c r="G5398">
        <v>27.267128</v>
      </c>
      <c r="H5398">
        <v>17.465464999999998</v>
      </c>
      <c r="I5398">
        <v>222.37819999999999</v>
      </c>
      <c r="J5398">
        <v>3.5298129999999999</v>
      </c>
      <c r="K5398" t="str">
        <f>MID(M5398,22,1)</f>
        <v>2</v>
      </c>
      <c r="L5398" t="s">
        <v>99</v>
      </c>
      <c r="M5398" t="s">
        <v>100</v>
      </c>
      <c r="N5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398">
        <f>VLOOKUP(TableOMP[[#This Row],[Label]],TableAvg[],2,FALSE)</f>
        <v>20.751406199999998</v>
      </c>
      <c r="P5398">
        <f>VLOOKUP(TableOMP[[#This Row],[Label]],TableAvg[],3,FALSE)</f>
        <v>4.5625702381554474</v>
      </c>
      <c r="Q5398">
        <f>TableOMP[[#This Row],[Avg]]-$U$2*TableOMP[[#This Row],[StdDev]]</f>
        <v>11.626265723689103</v>
      </c>
      <c r="R5398">
        <f>TableOMP[[#This Row],[Avg]]+$U$2*TableOMP[[#This Row],[StdDev]]</f>
        <v>29.876546676310895</v>
      </c>
      <c r="S5398">
        <f>IF(AND(TableOMP[[#This Row],[total_time]]&gt;=TableOMP[[#This Row],[Low]], TableOMP[[#This Row],[total_time]]&lt;=TableOMP[[#This Row],[High]]),1,0)</f>
        <v>1</v>
      </c>
    </row>
    <row r="5399" spans="1:19" hidden="1" x14ac:dyDescent="0.25">
      <c r="A5399" t="s">
        <v>16</v>
      </c>
      <c r="B5399">
        <v>10000</v>
      </c>
      <c r="C5399">
        <v>100</v>
      </c>
      <c r="D5399">
        <v>1</v>
      </c>
      <c r="E5399">
        <v>39</v>
      </c>
      <c r="F5399">
        <v>1</v>
      </c>
      <c r="G5399">
        <v>27.260269000000001</v>
      </c>
      <c r="H5399">
        <v>17.508870999999999</v>
      </c>
      <c r="I5399">
        <v>171.274429</v>
      </c>
      <c r="J5399">
        <v>4.5072219999999996</v>
      </c>
      <c r="K5399" t="str">
        <f>MID(M5399,22,1)</f>
        <v>2</v>
      </c>
      <c r="L5399" t="s">
        <v>99</v>
      </c>
      <c r="M5399" t="s">
        <v>100</v>
      </c>
      <c r="N5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399">
        <f>VLOOKUP(TableOMP[[#This Row],[Label]],TableAvg[],2,FALSE)</f>
        <v>27.7711212</v>
      </c>
      <c r="P5399">
        <f>VLOOKUP(TableOMP[[#This Row],[Label]],TableAvg[],3,FALSE)</f>
        <v>0.68541954042284814</v>
      </c>
      <c r="Q5399">
        <f>TableOMP[[#This Row],[Avg]]-$U$2*TableOMP[[#This Row],[StdDev]]</f>
        <v>26.400282119154305</v>
      </c>
      <c r="R5399">
        <f>TableOMP[[#This Row],[Avg]]+$U$2*TableOMP[[#This Row],[StdDev]]</f>
        <v>29.141960280845694</v>
      </c>
      <c r="S5399">
        <f>IF(AND(TableOMP[[#This Row],[total_time]]&gt;=TableOMP[[#This Row],[Low]], TableOMP[[#This Row],[total_time]]&lt;=TableOMP[[#This Row],[High]]),1,0)</f>
        <v>1</v>
      </c>
    </row>
    <row r="5400" spans="1:19" hidden="1" x14ac:dyDescent="0.25">
      <c r="A5400" t="s">
        <v>15</v>
      </c>
      <c r="B5400">
        <v>10000</v>
      </c>
      <c r="C5400">
        <v>100</v>
      </c>
      <c r="D5400">
        <v>1</v>
      </c>
      <c r="E5400">
        <v>32</v>
      </c>
      <c r="F5400">
        <v>1</v>
      </c>
      <c r="G5400">
        <v>27.247181999999999</v>
      </c>
      <c r="H5400">
        <v>15.478149999999999</v>
      </c>
      <c r="I5400">
        <v>106.591864</v>
      </c>
      <c r="J5400">
        <v>3.438447</v>
      </c>
      <c r="K5400" t="str">
        <f>MID(M5400,22,1)</f>
        <v>5</v>
      </c>
      <c r="L5400" t="s">
        <v>205</v>
      </c>
      <c r="M5400" t="s">
        <v>206</v>
      </c>
      <c r="N5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400">
        <f>VLOOKUP(TableOMP[[#This Row],[Label]],TableAvg[],2,FALSE)</f>
        <v>24.472715285714283</v>
      </c>
      <c r="P5400">
        <f>VLOOKUP(TableOMP[[#This Row],[Label]],TableAvg[],3,FALSE)</f>
        <v>4.2394312831035652</v>
      </c>
      <c r="Q5400">
        <f>TableOMP[[#This Row],[Avg]]-$U$2*TableOMP[[#This Row],[StdDev]]</f>
        <v>15.993852719507153</v>
      </c>
      <c r="R5400">
        <f>TableOMP[[#This Row],[Avg]]+$U$2*TableOMP[[#This Row],[StdDev]]</f>
        <v>32.951577851921414</v>
      </c>
      <c r="S5400">
        <f>IF(AND(TableOMP[[#This Row],[total_time]]&gt;=TableOMP[[#This Row],[Low]], TableOMP[[#This Row],[total_time]]&lt;=TableOMP[[#This Row],[High]]),1,0)</f>
        <v>1</v>
      </c>
    </row>
    <row r="5401" spans="1:19" hidden="1" x14ac:dyDescent="0.25">
      <c r="A5401" t="s">
        <v>15</v>
      </c>
      <c r="B5401">
        <v>10000</v>
      </c>
      <c r="C5401">
        <v>100</v>
      </c>
      <c r="D5401">
        <v>1</v>
      </c>
      <c r="E5401">
        <v>13</v>
      </c>
      <c r="F5401">
        <v>1</v>
      </c>
      <c r="G5401">
        <v>27.245736000000001</v>
      </c>
      <c r="H5401">
        <v>12.583739</v>
      </c>
      <c r="I5401">
        <v>25.174665000000001</v>
      </c>
      <c r="J5401">
        <v>2.0978889999999999</v>
      </c>
      <c r="K5401" t="str">
        <f>MID(M5401,22,1)</f>
        <v>5</v>
      </c>
      <c r="L5401" t="s">
        <v>205</v>
      </c>
      <c r="M5401" t="s">
        <v>206</v>
      </c>
      <c r="N5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401">
        <f>VLOOKUP(TableOMP[[#This Row],[Label]],TableAvg[],2,FALSE)</f>
        <v>27.233559333333339</v>
      </c>
      <c r="P5401">
        <f>VLOOKUP(TableOMP[[#This Row],[Label]],TableAvg[],3,FALSE)</f>
        <v>0.82321700438141132</v>
      </c>
      <c r="Q5401">
        <f>TableOMP[[#This Row],[Avg]]-$U$2*TableOMP[[#This Row],[StdDev]]</f>
        <v>25.587125324570515</v>
      </c>
      <c r="R5401">
        <f>TableOMP[[#This Row],[Avg]]+$U$2*TableOMP[[#This Row],[StdDev]]</f>
        <v>28.879993342096164</v>
      </c>
      <c r="S5401">
        <f>IF(AND(TableOMP[[#This Row],[total_time]]&gt;=TableOMP[[#This Row],[Low]], TableOMP[[#This Row],[total_time]]&lt;=TableOMP[[#This Row],[High]]),1,0)</f>
        <v>1</v>
      </c>
    </row>
    <row r="5402" spans="1:19" hidden="1" x14ac:dyDescent="0.25">
      <c r="A5402" t="s">
        <v>15</v>
      </c>
      <c r="B5402">
        <v>10000</v>
      </c>
      <c r="C5402">
        <v>100</v>
      </c>
      <c r="D5402">
        <v>1</v>
      </c>
      <c r="E5402">
        <v>32</v>
      </c>
      <c r="F5402">
        <v>1</v>
      </c>
      <c r="G5402">
        <v>27.245533999999999</v>
      </c>
      <c r="H5402">
        <v>15.720262999999999</v>
      </c>
      <c r="I5402">
        <v>110.08801800000001</v>
      </c>
      <c r="J5402">
        <v>3.5512260000000002</v>
      </c>
      <c r="K5402" t="str">
        <f>MID(M5402,22,1)</f>
        <v>1</v>
      </c>
      <c r="L5402" t="s">
        <v>221</v>
      </c>
      <c r="M5402" t="s">
        <v>222</v>
      </c>
      <c r="N5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402">
        <f>VLOOKUP(TableOMP[[#This Row],[Label]],TableAvg[],2,FALSE)</f>
        <v>24.472715285714283</v>
      </c>
      <c r="P5402">
        <f>VLOOKUP(TableOMP[[#This Row],[Label]],TableAvg[],3,FALSE)</f>
        <v>4.2394312831035652</v>
      </c>
      <c r="Q5402">
        <f>TableOMP[[#This Row],[Avg]]-$U$2*TableOMP[[#This Row],[StdDev]]</f>
        <v>15.993852719507153</v>
      </c>
      <c r="R5402">
        <f>TableOMP[[#This Row],[Avg]]+$U$2*TableOMP[[#This Row],[StdDev]]</f>
        <v>32.951577851921414</v>
      </c>
      <c r="S5402">
        <f>IF(AND(TableOMP[[#This Row],[total_time]]&gt;=TableOMP[[#This Row],[Low]], TableOMP[[#This Row],[total_time]]&lt;=TableOMP[[#This Row],[High]]),1,0)</f>
        <v>1</v>
      </c>
    </row>
    <row r="5403" spans="1:19" hidden="1" x14ac:dyDescent="0.25">
      <c r="A5403" t="s">
        <v>15</v>
      </c>
      <c r="B5403">
        <v>10000</v>
      </c>
      <c r="C5403">
        <v>100</v>
      </c>
      <c r="D5403">
        <v>1</v>
      </c>
      <c r="E5403">
        <v>58</v>
      </c>
      <c r="F5403">
        <v>1</v>
      </c>
      <c r="G5403">
        <v>27.236062</v>
      </c>
      <c r="H5403">
        <v>20.568470999999999</v>
      </c>
      <c r="I5403">
        <v>258.65344700000003</v>
      </c>
      <c r="J5403">
        <v>4.5377799999999997</v>
      </c>
      <c r="K5403" t="str">
        <f>MID(M5403,22,1)</f>
        <v>4</v>
      </c>
      <c r="L5403" t="s">
        <v>43</v>
      </c>
      <c r="M5403" t="s">
        <v>44</v>
      </c>
      <c r="N5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5403">
        <f>VLOOKUP(TableOMP[[#This Row],[Label]],TableAvg[],2,FALSE)</f>
        <v>24.585282799999998</v>
      </c>
      <c r="P5403">
        <f>VLOOKUP(TableOMP[[#This Row],[Label]],TableAvg[],3,FALSE)</f>
        <v>1.4523001263969699</v>
      </c>
      <c r="Q5403">
        <f>TableOMP[[#This Row],[Avg]]-$U$2*TableOMP[[#This Row],[StdDev]]</f>
        <v>21.680682547206057</v>
      </c>
      <c r="R5403">
        <f>TableOMP[[#This Row],[Avg]]+$U$2*TableOMP[[#This Row],[StdDev]]</f>
        <v>27.489883052793939</v>
      </c>
      <c r="S5403">
        <f>IF(AND(TableOMP[[#This Row],[total_time]]&gt;=TableOMP[[#This Row],[Low]], TableOMP[[#This Row],[total_time]]&lt;=TableOMP[[#This Row],[High]]),1,0)</f>
        <v>1</v>
      </c>
    </row>
    <row r="5404" spans="1:19" hidden="1" x14ac:dyDescent="0.25">
      <c r="A5404" t="s">
        <v>15</v>
      </c>
      <c r="B5404">
        <v>10000</v>
      </c>
      <c r="C5404">
        <v>100</v>
      </c>
      <c r="D5404">
        <v>1</v>
      </c>
      <c r="E5404">
        <v>23</v>
      </c>
      <c r="F5404">
        <v>1</v>
      </c>
      <c r="G5404">
        <v>27.216968000000001</v>
      </c>
      <c r="H5404">
        <v>13.532576000000001</v>
      </c>
      <c r="I5404">
        <v>63.960973000000003</v>
      </c>
      <c r="J5404">
        <v>2.9073169999999999</v>
      </c>
      <c r="K5404" t="str">
        <f>MID(M5404,22,1)</f>
        <v>5</v>
      </c>
      <c r="L5404" t="s">
        <v>205</v>
      </c>
      <c r="M5404" t="s">
        <v>206</v>
      </c>
      <c r="N5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404">
        <f>VLOOKUP(TableOMP[[#This Row],[Label]],TableAvg[],2,FALSE)</f>
        <v>26.126541266666667</v>
      </c>
      <c r="P5404">
        <f>VLOOKUP(TableOMP[[#This Row],[Label]],TableAvg[],3,FALSE)</f>
        <v>0.95223458220947665</v>
      </c>
      <c r="Q5404">
        <f>TableOMP[[#This Row],[Avg]]-$U$2*TableOMP[[#This Row],[StdDev]]</f>
        <v>24.222072102247715</v>
      </c>
      <c r="R5404">
        <f>TableOMP[[#This Row],[Avg]]+$U$2*TableOMP[[#This Row],[StdDev]]</f>
        <v>28.031010431085619</v>
      </c>
      <c r="S5404">
        <f>IF(AND(TableOMP[[#This Row],[total_time]]&gt;=TableOMP[[#This Row],[Low]], TableOMP[[#This Row],[total_time]]&lt;=TableOMP[[#This Row],[High]]),1,0)</f>
        <v>1</v>
      </c>
    </row>
    <row r="5405" spans="1:19" hidden="1" x14ac:dyDescent="0.25">
      <c r="A5405" t="s">
        <v>16</v>
      </c>
      <c r="B5405">
        <v>10000</v>
      </c>
      <c r="C5405">
        <v>100</v>
      </c>
      <c r="D5405">
        <v>1</v>
      </c>
      <c r="E5405">
        <v>42</v>
      </c>
      <c r="F5405">
        <v>1</v>
      </c>
      <c r="G5405">
        <v>27.214762</v>
      </c>
      <c r="H5405">
        <v>15.602553</v>
      </c>
      <c r="I5405">
        <v>148.714516</v>
      </c>
      <c r="J5405">
        <v>3.627183</v>
      </c>
      <c r="K5405" t="str">
        <f>MID(M5405,22,1)</f>
        <v>2</v>
      </c>
      <c r="L5405" t="s">
        <v>129</v>
      </c>
      <c r="M5405" t="s">
        <v>130</v>
      </c>
      <c r="N5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405">
        <f>VLOOKUP(TableOMP[[#This Row],[Label]],TableAvg[],2,FALSE)</f>
        <v>28.235890999999999</v>
      </c>
      <c r="P5405">
        <f>VLOOKUP(TableOMP[[#This Row],[Label]],TableAvg[],3,FALSE)</f>
        <v>0.80684303402858526</v>
      </c>
      <c r="Q5405">
        <f>TableOMP[[#This Row],[Avg]]-$U$2*TableOMP[[#This Row],[StdDev]]</f>
        <v>26.622204931942829</v>
      </c>
      <c r="R5405">
        <f>TableOMP[[#This Row],[Avg]]+$U$2*TableOMP[[#This Row],[StdDev]]</f>
        <v>29.849577068057169</v>
      </c>
      <c r="S5405">
        <f>IF(AND(TableOMP[[#This Row],[total_time]]&gt;=TableOMP[[#This Row],[Low]], TableOMP[[#This Row],[total_time]]&lt;=TableOMP[[#This Row],[High]]),1,0)</f>
        <v>1</v>
      </c>
    </row>
    <row r="5406" spans="1:19" hidden="1" x14ac:dyDescent="0.25">
      <c r="A5406" t="s">
        <v>15</v>
      </c>
      <c r="B5406">
        <v>10000</v>
      </c>
      <c r="C5406">
        <v>100</v>
      </c>
      <c r="D5406">
        <v>1</v>
      </c>
      <c r="E5406">
        <v>14</v>
      </c>
      <c r="F5406">
        <v>1</v>
      </c>
      <c r="G5406">
        <v>27.205081</v>
      </c>
      <c r="H5406">
        <v>12.555842</v>
      </c>
      <c r="I5406">
        <v>18.347100000000001</v>
      </c>
      <c r="J5406">
        <v>1.4113150000000001</v>
      </c>
      <c r="K5406" t="str">
        <f>MID(M5406,22,1)</f>
        <v>4</v>
      </c>
      <c r="L5406" t="s">
        <v>135</v>
      </c>
      <c r="M5406" t="s">
        <v>136</v>
      </c>
      <c r="N5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406">
        <f>VLOOKUP(TableOMP[[#This Row],[Label]],TableAvg[],2,FALSE)</f>
        <v>26.0642648</v>
      </c>
      <c r="P5406">
        <f>VLOOKUP(TableOMP[[#This Row],[Label]],TableAvg[],3,FALSE)</f>
        <v>0.90916184220739471</v>
      </c>
      <c r="Q5406">
        <f>TableOMP[[#This Row],[Avg]]-$U$2*TableOMP[[#This Row],[StdDev]]</f>
        <v>24.245941115585211</v>
      </c>
      <c r="R5406">
        <f>TableOMP[[#This Row],[Avg]]+$U$2*TableOMP[[#This Row],[StdDev]]</f>
        <v>27.882588484414789</v>
      </c>
      <c r="S5406">
        <f>IF(AND(TableOMP[[#This Row],[total_time]]&gt;=TableOMP[[#This Row],[Low]], TableOMP[[#This Row],[total_time]]&lt;=TableOMP[[#This Row],[High]]),1,0)</f>
        <v>1</v>
      </c>
    </row>
    <row r="5407" spans="1:19" hidden="1" x14ac:dyDescent="0.25">
      <c r="A5407" t="s">
        <v>15</v>
      </c>
      <c r="B5407">
        <v>10000</v>
      </c>
      <c r="C5407">
        <v>100</v>
      </c>
      <c r="D5407">
        <v>1</v>
      </c>
      <c r="E5407">
        <v>13</v>
      </c>
      <c r="F5407">
        <v>1</v>
      </c>
      <c r="G5407">
        <v>27.203669000000001</v>
      </c>
      <c r="H5407">
        <v>12.501789</v>
      </c>
      <c r="I5407">
        <v>20.094483</v>
      </c>
      <c r="J5407">
        <v>1.6745399999999999</v>
      </c>
      <c r="K5407" t="str">
        <f>MID(M5407,22,1)</f>
        <v>4</v>
      </c>
      <c r="L5407" t="s">
        <v>43</v>
      </c>
      <c r="M5407" t="s">
        <v>44</v>
      </c>
      <c r="N5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407">
        <f>VLOOKUP(TableOMP[[#This Row],[Label]],TableAvg[],2,FALSE)</f>
        <v>27.233559333333339</v>
      </c>
      <c r="P5407">
        <f>VLOOKUP(TableOMP[[#This Row],[Label]],TableAvg[],3,FALSE)</f>
        <v>0.82321700438141132</v>
      </c>
      <c r="Q5407">
        <f>TableOMP[[#This Row],[Avg]]-$U$2*TableOMP[[#This Row],[StdDev]]</f>
        <v>25.587125324570515</v>
      </c>
      <c r="R5407">
        <f>TableOMP[[#This Row],[Avg]]+$U$2*TableOMP[[#This Row],[StdDev]]</f>
        <v>28.879993342096164</v>
      </c>
      <c r="S5407">
        <f>IF(AND(TableOMP[[#This Row],[total_time]]&gt;=TableOMP[[#This Row],[Low]], TableOMP[[#This Row],[total_time]]&lt;=TableOMP[[#This Row],[High]]),1,0)</f>
        <v>1</v>
      </c>
    </row>
    <row r="5408" spans="1:19" hidden="1" x14ac:dyDescent="0.25">
      <c r="A5408" t="s">
        <v>16</v>
      </c>
      <c r="B5408">
        <v>10000</v>
      </c>
      <c r="C5408">
        <v>100</v>
      </c>
      <c r="D5408">
        <v>1</v>
      </c>
      <c r="E5408">
        <v>26</v>
      </c>
      <c r="F5408">
        <v>1</v>
      </c>
      <c r="G5408">
        <v>27.192589000000002</v>
      </c>
      <c r="H5408">
        <v>12.877302</v>
      </c>
      <c r="I5408">
        <v>47.464188</v>
      </c>
      <c r="J5408">
        <v>1.898568</v>
      </c>
      <c r="K5408" t="str">
        <f>MID(M5408,22,1)</f>
        <v>2</v>
      </c>
      <c r="L5408" t="s">
        <v>99</v>
      </c>
      <c r="M5408" t="s">
        <v>100</v>
      </c>
      <c r="N5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408">
        <f>VLOOKUP(TableOMP[[#This Row],[Label]],TableAvg[],2,FALSE)</f>
        <v>28.806910181818182</v>
      </c>
      <c r="P5408">
        <f>VLOOKUP(TableOMP[[#This Row],[Label]],TableAvg[],3,FALSE)</f>
        <v>0.91194637523488065</v>
      </c>
      <c r="Q5408">
        <f>TableOMP[[#This Row],[Avg]]-$U$2*TableOMP[[#This Row],[StdDev]]</f>
        <v>26.983017431348422</v>
      </c>
      <c r="R5408">
        <f>TableOMP[[#This Row],[Avg]]+$U$2*TableOMP[[#This Row],[StdDev]]</f>
        <v>30.630802932287942</v>
      </c>
      <c r="S5408">
        <f>IF(AND(TableOMP[[#This Row],[total_time]]&gt;=TableOMP[[#This Row],[Low]], TableOMP[[#This Row],[total_time]]&lt;=TableOMP[[#This Row],[High]]),1,0)</f>
        <v>1</v>
      </c>
    </row>
    <row r="5409" spans="1:19" hidden="1" x14ac:dyDescent="0.25">
      <c r="A5409" t="s">
        <v>16</v>
      </c>
      <c r="B5409">
        <v>10000</v>
      </c>
      <c r="C5409">
        <v>100</v>
      </c>
      <c r="D5409">
        <v>1</v>
      </c>
      <c r="E5409">
        <v>54</v>
      </c>
      <c r="F5409">
        <v>1</v>
      </c>
      <c r="G5409">
        <v>27.190093000000001</v>
      </c>
      <c r="H5409">
        <v>17.364825</v>
      </c>
      <c r="I5409">
        <v>169.326302</v>
      </c>
      <c r="J5409">
        <v>3.194836</v>
      </c>
      <c r="K5409" t="str">
        <f>MID(M5409,22,1)</f>
        <v>6</v>
      </c>
      <c r="L5409" t="s">
        <v>187</v>
      </c>
      <c r="M5409" t="s">
        <v>188</v>
      </c>
      <c r="N5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409">
        <f>VLOOKUP(TableOMP[[#This Row],[Label]],TableAvg[],2,FALSE)</f>
        <v>27.380876399999998</v>
      </c>
      <c r="P5409">
        <f>VLOOKUP(TableOMP[[#This Row],[Label]],TableAvg[],3,FALSE)</f>
        <v>0.92045905221974489</v>
      </c>
      <c r="Q5409">
        <f>TableOMP[[#This Row],[Avg]]-$U$2*TableOMP[[#This Row],[StdDev]]</f>
        <v>25.53995829556051</v>
      </c>
      <c r="R5409">
        <f>TableOMP[[#This Row],[Avg]]+$U$2*TableOMP[[#This Row],[StdDev]]</f>
        <v>29.221794504439487</v>
      </c>
      <c r="S5409">
        <f>IF(AND(TableOMP[[#This Row],[total_time]]&gt;=TableOMP[[#This Row],[Low]], TableOMP[[#This Row],[total_time]]&lt;=TableOMP[[#This Row],[High]]),1,0)</f>
        <v>1</v>
      </c>
    </row>
    <row r="5410" spans="1:19" hidden="1" x14ac:dyDescent="0.25">
      <c r="A5410" t="s">
        <v>16</v>
      </c>
      <c r="B5410">
        <v>10000</v>
      </c>
      <c r="C5410">
        <v>100</v>
      </c>
      <c r="D5410">
        <v>1</v>
      </c>
      <c r="E5410">
        <v>53</v>
      </c>
      <c r="F5410">
        <v>1</v>
      </c>
      <c r="G5410">
        <v>27.185907</v>
      </c>
      <c r="H5410">
        <v>16.121556000000002</v>
      </c>
      <c r="I5410">
        <v>148.343636</v>
      </c>
      <c r="J5410">
        <v>2.8527619999999998</v>
      </c>
      <c r="K5410" t="str">
        <f>MID(M5410,22,1)</f>
        <v>2</v>
      </c>
      <c r="L5410" t="s">
        <v>99</v>
      </c>
      <c r="M5410" t="s">
        <v>100</v>
      </c>
      <c r="N5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410">
        <f>VLOOKUP(TableOMP[[#This Row],[Label]],TableAvg[],2,FALSE)</f>
        <v>28.040322600000003</v>
      </c>
      <c r="P5410">
        <f>VLOOKUP(TableOMP[[#This Row],[Label]],TableAvg[],3,FALSE)</f>
        <v>0.80937265141600068</v>
      </c>
      <c r="Q5410">
        <f>TableOMP[[#This Row],[Avg]]-$U$2*TableOMP[[#This Row],[StdDev]]</f>
        <v>26.421577297168003</v>
      </c>
      <c r="R5410">
        <f>TableOMP[[#This Row],[Avg]]+$U$2*TableOMP[[#This Row],[StdDev]]</f>
        <v>29.659067902832003</v>
      </c>
      <c r="S5410">
        <f>IF(AND(TableOMP[[#This Row],[total_time]]&gt;=TableOMP[[#This Row],[Low]], TableOMP[[#This Row],[total_time]]&lt;=TableOMP[[#This Row],[High]]),1,0)</f>
        <v>1</v>
      </c>
    </row>
    <row r="5411" spans="1:19" hidden="1" x14ac:dyDescent="0.25">
      <c r="A5411" t="s">
        <v>15</v>
      </c>
      <c r="B5411">
        <v>10000</v>
      </c>
      <c r="C5411">
        <v>100</v>
      </c>
      <c r="D5411">
        <v>1</v>
      </c>
      <c r="E5411">
        <v>19</v>
      </c>
      <c r="F5411">
        <v>1</v>
      </c>
      <c r="G5411">
        <v>27.184944000000002</v>
      </c>
      <c r="H5411">
        <v>12.184792</v>
      </c>
      <c r="I5411">
        <v>29.283664999999999</v>
      </c>
      <c r="J5411">
        <v>1.62687</v>
      </c>
      <c r="K5411" t="str">
        <f>MID(M5411,22,1)</f>
        <v>1</v>
      </c>
      <c r="L5411" t="s">
        <v>221</v>
      </c>
      <c r="M5411" t="s">
        <v>222</v>
      </c>
      <c r="N5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411">
        <f>VLOOKUP(TableOMP[[#This Row],[Label]],TableAvg[],2,FALSE)</f>
        <v>28.395312133333334</v>
      </c>
      <c r="P5411">
        <f>VLOOKUP(TableOMP[[#This Row],[Label]],TableAvg[],3,FALSE)</f>
        <v>0.90368940206578185</v>
      </c>
      <c r="Q5411">
        <f>TableOMP[[#This Row],[Avg]]-$U$2*TableOMP[[#This Row],[StdDev]]</f>
        <v>26.587933329201771</v>
      </c>
      <c r="R5411">
        <f>TableOMP[[#This Row],[Avg]]+$U$2*TableOMP[[#This Row],[StdDev]]</f>
        <v>30.202690937464897</v>
      </c>
      <c r="S5411">
        <f>IF(AND(TableOMP[[#This Row],[total_time]]&gt;=TableOMP[[#This Row],[Low]], TableOMP[[#This Row],[total_time]]&lt;=TableOMP[[#This Row],[High]]),1,0)</f>
        <v>1</v>
      </c>
    </row>
    <row r="5412" spans="1:19" hidden="1" x14ac:dyDescent="0.25">
      <c r="A5412" t="s">
        <v>15</v>
      </c>
      <c r="B5412">
        <v>10000</v>
      </c>
      <c r="C5412">
        <v>100</v>
      </c>
      <c r="D5412">
        <v>1</v>
      </c>
      <c r="E5412">
        <v>42</v>
      </c>
      <c r="F5412">
        <v>1</v>
      </c>
      <c r="G5412">
        <v>27.180475999999999</v>
      </c>
      <c r="H5412">
        <v>18.208075000000001</v>
      </c>
      <c r="I5412">
        <v>163.527692</v>
      </c>
      <c r="J5412">
        <v>3.98848</v>
      </c>
      <c r="K5412" t="str">
        <f>MID(M5412,22,1)</f>
        <v>4</v>
      </c>
      <c r="L5412" t="s">
        <v>43</v>
      </c>
      <c r="M5412" t="s">
        <v>44</v>
      </c>
      <c r="N5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5412">
        <f>VLOOKUP(TableOMP[[#This Row],[Label]],TableAvg[],2,FALSE)</f>
        <v>25.179888399999999</v>
      </c>
      <c r="P5412">
        <f>VLOOKUP(TableOMP[[#This Row],[Label]],TableAvg[],3,FALSE)</f>
        <v>1.086800644980827</v>
      </c>
      <c r="Q5412">
        <f>TableOMP[[#This Row],[Avg]]-$U$2*TableOMP[[#This Row],[StdDev]]</f>
        <v>23.006287110038347</v>
      </c>
      <c r="R5412">
        <f>TableOMP[[#This Row],[Avg]]+$U$2*TableOMP[[#This Row],[StdDev]]</f>
        <v>27.353489689961652</v>
      </c>
      <c r="S5412">
        <f>IF(AND(TableOMP[[#This Row],[total_time]]&gt;=TableOMP[[#This Row],[Low]], TableOMP[[#This Row],[total_time]]&lt;=TableOMP[[#This Row],[High]]),1,0)</f>
        <v>1</v>
      </c>
    </row>
    <row r="5413" spans="1:19" hidden="1" x14ac:dyDescent="0.25">
      <c r="A5413" t="s">
        <v>16</v>
      </c>
      <c r="B5413">
        <v>10000</v>
      </c>
      <c r="C5413">
        <v>100</v>
      </c>
      <c r="D5413">
        <v>1</v>
      </c>
      <c r="E5413">
        <v>30</v>
      </c>
      <c r="F5413">
        <v>1</v>
      </c>
      <c r="G5413">
        <v>27.180299000000002</v>
      </c>
      <c r="H5413">
        <v>14.410777</v>
      </c>
      <c r="I5413">
        <v>104.389014</v>
      </c>
      <c r="J5413">
        <v>3.599621</v>
      </c>
      <c r="K5413" t="str">
        <f>MID(M5413,22,1)</f>
        <v>2</v>
      </c>
      <c r="L5413" t="s">
        <v>99</v>
      </c>
      <c r="M5413" t="s">
        <v>100</v>
      </c>
      <c r="N5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413">
        <f>VLOOKUP(TableOMP[[#This Row],[Label]],TableAvg[],2,FALSE)</f>
        <v>27.182831272727274</v>
      </c>
      <c r="P5413">
        <f>VLOOKUP(TableOMP[[#This Row],[Label]],TableAvg[],3,FALSE)</f>
        <v>2.0515951917361068</v>
      </c>
      <c r="Q5413">
        <f>TableOMP[[#This Row],[Avg]]-$U$2*TableOMP[[#This Row],[StdDev]]</f>
        <v>23.07964088925506</v>
      </c>
      <c r="R5413">
        <f>TableOMP[[#This Row],[Avg]]+$U$2*TableOMP[[#This Row],[StdDev]]</f>
        <v>31.286021656199487</v>
      </c>
      <c r="S5413">
        <f>IF(AND(TableOMP[[#This Row],[total_time]]&gt;=TableOMP[[#This Row],[Low]], TableOMP[[#This Row],[total_time]]&lt;=TableOMP[[#This Row],[High]]),1,0)</f>
        <v>1</v>
      </c>
    </row>
    <row r="5414" spans="1:19" hidden="1" x14ac:dyDescent="0.25">
      <c r="A5414" t="s">
        <v>15</v>
      </c>
      <c r="B5414">
        <v>10000</v>
      </c>
      <c r="C5414">
        <v>100</v>
      </c>
      <c r="D5414">
        <v>1</v>
      </c>
      <c r="E5414">
        <v>34</v>
      </c>
      <c r="F5414">
        <v>1</v>
      </c>
      <c r="G5414">
        <v>27.170760000000001</v>
      </c>
      <c r="H5414">
        <v>16.146056999999999</v>
      </c>
      <c r="I5414">
        <v>127.885046</v>
      </c>
      <c r="J5414">
        <v>3.8753039999999999</v>
      </c>
      <c r="K5414" t="str">
        <f>MID(M5414,22,1)</f>
        <v>4</v>
      </c>
      <c r="L5414" t="s">
        <v>43</v>
      </c>
      <c r="M5414" t="s">
        <v>44</v>
      </c>
      <c r="N5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5414">
        <f>VLOOKUP(TableOMP[[#This Row],[Label]],TableAvg[],2,FALSE)</f>
        <v>26.701664000000001</v>
      </c>
      <c r="P5414">
        <f>VLOOKUP(TableOMP[[#This Row],[Label]],TableAvg[],3,FALSE)</f>
        <v>0.69245140636008007</v>
      </c>
      <c r="Q5414">
        <f>TableOMP[[#This Row],[Avg]]-$U$2*TableOMP[[#This Row],[StdDev]]</f>
        <v>25.316761187279841</v>
      </c>
      <c r="R5414">
        <f>TableOMP[[#This Row],[Avg]]+$U$2*TableOMP[[#This Row],[StdDev]]</f>
        <v>28.086566812720161</v>
      </c>
      <c r="S5414">
        <f>IF(AND(TableOMP[[#This Row],[total_time]]&gt;=TableOMP[[#This Row],[Low]], TableOMP[[#This Row],[total_time]]&lt;=TableOMP[[#This Row],[High]]),1,0)</f>
        <v>1</v>
      </c>
    </row>
    <row r="5415" spans="1:19" hidden="1" x14ac:dyDescent="0.25">
      <c r="A5415" t="s">
        <v>15</v>
      </c>
      <c r="B5415">
        <v>10000</v>
      </c>
      <c r="C5415">
        <v>100</v>
      </c>
      <c r="D5415">
        <v>1</v>
      </c>
      <c r="E5415">
        <v>22</v>
      </c>
      <c r="F5415">
        <v>1</v>
      </c>
      <c r="G5415">
        <v>27.164048000000001</v>
      </c>
      <c r="H5415">
        <v>13.518601</v>
      </c>
      <c r="I5415">
        <v>44.192368000000002</v>
      </c>
      <c r="J5415">
        <v>2.1043980000000002</v>
      </c>
      <c r="K5415" t="str">
        <f>MID(M5415,22,1)</f>
        <v>5</v>
      </c>
      <c r="L5415" t="s">
        <v>205</v>
      </c>
      <c r="M5415" t="s">
        <v>206</v>
      </c>
      <c r="N5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415">
        <f>VLOOKUP(TableOMP[[#This Row],[Label]],TableAvg[],2,FALSE)</f>
        <v>26.793312200000003</v>
      </c>
      <c r="P5415">
        <f>VLOOKUP(TableOMP[[#This Row],[Label]],TableAvg[],3,FALSE)</f>
        <v>0.87583957376058508</v>
      </c>
      <c r="Q5415">
        <f>TableOMP[[#This Row],[Avg]]-$U$2*TableOMP[[#This Row],[StdDev]]</f>
        <v>25.041633052478833</v>
      </c>
      <c r="R5415">
        <f>TableOMP[[#This Row],[Avg]]+$U$2*TableOMP[[#This Row],[StdDev]]</f>
        <v>28.544991347521172</v>
      </c>
      <c r="S5415">
        <f>IF(AND(TableOMP[[#This Row],[total_time]]&gt;=TableOMP[[#This Row],[Low]], TableOMP[[#This Row],[total_time]]&lt;=TableOMP[[#This Row],[High]]),1,0)</f>
        <v>1</v>
      </c>
    </row>
    <row r="5416" spans="1:19" hidden="1" x14ac:dyDescent="0.25">
      <c r="A5416" t="s">
        <v>15</v>
      </c>
      <c r="B5416">
        <v>10000</v>
      </c>
      <c r="C5416">
        <v>100</v>
      </c>
      <c r="D5416">
        <v>1</v>
      </c>
      <c r="E5416">
        <v>32</v>
      </c>
      <c r="F5416">
        <v>1</v>
      </c>
      <c r="G5416">
        <v>27.162392000000001</v>
      </c>
      <c r="H5416">
        <v>16.770883000000001</v>
      </c>
      <c r="I5416">
        <v>154.73959199999999</v>
      </c>
      <c r="J5416">
        <v>4.9916</v>
      </c>
      <c r="K5416" t="str">
        <f>MID(M5416,22,1)</f>
        <v>4</v>
      </c>
      <c r="L5416" t="s">
        <v>43</v>
      </c>
      <c r="M5416" t="s">
        <v>44</v>
      </c>
      <c r="N5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416">
        <f>VLOOKUP(TableOMP[[#This Row],[Label]],TableAvg[],2,FALSE)</f>
        <v>24.472715285714283</v>
      </c>
      <c r="P5416">
        <f>VLOOKUP(TableOMP[[#This Row],[Label]],TableAvg[],3,FALSE)</f>
        <v>4.2394312831035652</v>
      </c>
      <c r="Q5416">
        <f>TableOMP[[#This Row],[Avg]]-$U$2*TableOMP[[#This Row],[StdDev]]</f>
        <v>15.993852719507153</v>
      </c>
      <c r="R5416">
        <f>TableOMP[[#This Row],[Avg]]+$U$2*TableOMP[[#This Row],[StdDev]]</f>
        <v>32.951577851921414</v>
      </c>
      <c r="S5416">
        <f>IF(AND(TableOMP[[#This Row],[total_time]]&gt;=TableOMP[[#This Row],[Low]], TableOMP[[#This Row],[total_time]]&lt;=TableOMP[[#This Row],[High]]),1,0)</f>
        <v>1</v>
      </c>
    </row>
    <row r="5417" spans="1:19" hidden="1" x14ac:dyDescent="0.25">
      <c r="A5417" t="s">
        <v>15</v>
      </c>
      <c r="B5417">
        <v>10000</v>
      </c>
      <c r="C5417">
        <v>100</v>
      </c>
      <c r="D5417">
        <v>1</v>
      </c>
      <c r="E5417">
        <v>12</v>
      </c>
      <c r="F5417">
        <v>1</v>
      </c>
      <c r="G5417">
        <v>27.160153999999999</v>
      </c>
      <c r="H5417">
        <v>11.377627</v>
      </c>
      <c r="I5417">
        <v>11.981598</v>
      </c>
      <c r="J5417">
        <v>1.0892360000000001</v>
      </c>
      <c r="K5417" t="str">
        <f>MID(M5417,22,1)</f>
        <v>5</v>
      </c>
      <c r="L5417" t="s">
        <v>205</v>
      </c>
      <c r="M5417" t="s">
        <v>206</v>
      </c>
      <c r="N5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417">
        <f>VLOOKUP(TableOMP[[#This Row],[Label]],TableAvg[],2,FALSE)</f>
        <v>27.615154666666665</v>
      </c>
      <c r="P5417">
        <f>VLOOKUP(TableOMP[[#This Row],[Label]],TableAvg[],3,FALSE)</f>
        <v>0.62425106587272639</v>
      </c>
      <c r="Q5417">
        <f>TableOMP[[#This Row],[Avg]]-$U$2*TableOMP[[#This Row],[StdDev]]</f>
        <v>26.366652534921212</v>
      </c>
      <c r="R5417">
        <f>TableOMP[[#This Row],[Avg]]+$U$2*TableOMP[[#This Row],[StdDev]]</f>
        <v>28.863656798412119</v>
      </c>
      <c r="S5417">
        <f>IF(AND(TableOMP[[#This Row],[total_time]]&gt;=TableOMP[[#This Row],[Low]], TableOMP[[#This Row],[total_time]]&lt;=TableOMP[[#This Row],[High]]),1,0)</f>
        <v>1</v>
      </c>
    </row>
    <row r="5418" spans="1:19" hidden="1" x14ac:dyDescent="0.25">
      <c r="A5418" t="s">
        <v>15</v>
      </c>
      <c r="B5418">
        <v>10000</v>
      </c>
      <c r="C5418">
        <v>100</v>
      </c>
      <c r="D5418">
        <v>1</v>
      </c>
      <c r="E5418">
        <v>55</v>
      </c>
      <c r="F5418">
        <v>1</v>
      </c>
      <c r="G5418">
        <v>27.154987999999999</v>
      </c>
      <c r="H5418">
        <v>18.190546999999999</v>
      </c>
      <c r="I5418">
        <v>191.67560399999999</v>
      </c>
      <c r="J5418">
        <v>3.5495480000000001</v>
      </c>
      <c r="K5418" t="str">
        <f>MID(M5418,22,1)</f>
        <v>4</v>
      </c>
      <c r="L5418" t="s">
        <v>43</v>
      </c>
      <c r="M5418" t="s">
        <v>44</v>
      </c>
      <c r="N5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5418">
        <f>VLOOKUP(TableOMP[[#This Row],[Label]],TableAvg[],2,FALSE)</f>
        <v>24.927188000000001</v>
      </c>
      <c r="P5418">
        <f>VLOOKUP(TableOMP[[#This Row],[Label]],TableAvg[],3,FALSE)</f>
        <v>1.1221588538909908</v>
      </c>
      <c r="Q5418">
        <f>TableOMP[[#This Row],[Avg]]-$U$2*TableOMP[[#This Row],[StdDev]]</f>
        <v>22.68287029221802</v>
      </c>
      <c r="R5418">
        <f>TableOMP[[#This Row],[Avg]]+$U$2*TableOMP[[#This Row],[StdDev]]</f>
        <v>27.171505707781982</v>
      </c>
      <c r="S5418">
        <f>IF(AND(TableOMP[[#This Row],[total_time]]&gt;=TableOMP[[#This Row],[Low]], TableOMP[[#This Row],[total_time]]&lt;=TableOMP[[#This Row],[High]]),1,0)</f>
        <v>1</v>
      </c>
    </row>
    <row r="5419" spans="1:19" hidden="1" x14ac:dyDescent="0.25">
      <c r="A5419" t="s">
        <v>16</v>
      </c>
      <c r="B5419">
        <v>10000</v>
      </c>
      <c r="C5419">
        <v>100</v>
      </c>
      <c r="D5419">
        <v>1</v>
      </c>
      <c r="E5419">
        <v>58</v>
      </c>
      <c r="F5419">
        <v>1</v>
      </c>
      <c r="G5419">
        <v>27.152898</v>
      </c>
      <c r="H5419">
        <v>17.698149999999998</v>
      </c>
      <c r="I5419">
        <v>187.50970699999999</v>
      </c>
      <c r="J5419">
        <v>3.289644</v>
      </c>
      <c r="K5419" t="str">
        <f>MID(M5419,22,1)</f>
        <v>6</v>
      </c>
      <c r="L5419" t="s">
        <v>79</v>
      </c>
      <c r="M5419" t="s">
        <v>80</v>
      </c>
      <c r="N5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419">
        <f>VLOOKUP(TableOMP[[#This Row],[Label]],TableAvg[],2,FALSE)</f>
        <v>26.058641000000001</v>
      </c>
      <c r="P5419">
        <f>VLOOKUP(TableOMP[[#This Row],[Label]],TableAvg[],3,FALSE)</f>
        <v>0.99881876022526428</v>
      </c>
      <c r="Q5419">
        <f>TableOMP[[#This Row],[Avg]]-$U$2*TableOMP[[#This Row],[StdDev]]</f>
        <v>24.061003479549473</v>
      </c>
      <c r="R5419">
        <f>TableOMP[[#This Row],[Avg]]+$U$2*TableOMP[[#This Row],[StdDev]]</f>
        <v>28.05627852045053</v>
      </c>
      <c r="S5419">
        <f>IF(AND(TableOMP[[#This Row],[total_time]]&gt;=TableOMP[[#This Row],[Low]], TableOMP[[#This Row],[total_time]]&lt;=TableOMP[[#This Row],[High]]),1,0)</f>
        <v>1</v>
      </c>
    </row>
    <row r="5420" spans="1:19" hidden="1" x14ac:dyDescent="0.25">
      <c r="A5420" t="s">
        <v>15</v>
      </c>
      <c r="B5420">
        <v>10000</v>
      </c>
      <c r="C5420">
        <v>100</v>
      </c>
      <c r="D5420">
        <v>1</v>
      </c>
      <c r="E5420">
        <v>56</v>
      </c>
      <c r="F5420">
        <v>1</v>
      </c>
      <c r="G5420">
        <v>27.151876000000001</v>
      </c>
      <c r="H5420">
        <v>19.322621000000002</v>
      </c>
      <c r="I5420">
        <v>202.24534399999999</v>
      </c>
      <c r="J5420">
        <v>3.6771880000000001</v>
      </c>
      <c r="K5420" t="str">
        <f>MID(M5420,22,1)</f>
        <v>4</v>
      </c>
      <c r="L5420" t="s">
        <v>43</v>
      </c>
      <c r="M5420" t="s">
        <v>44</v>
      </c>
      <c r="N5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5420">
        <f>VLOOKUP(TableOMP[[#This Row],[Label]],TableAvg[],2,FALSE)</f>
        <v>25.6209408</v>
      </c>
      <c r="P5420">
        <f>VLOOKUP(TableOMP[[#This Row],[Label]],TableAvg[],3,FALSE)</f>
        <v>0.96860350027643571</v>
      </c>
      <c r="Q5420">
        <f>TableOMP[[#This Row],[Avg]]-$U$2*TableOMP[[#This Row],[StdDev]]</f>
        <v>23.683733799447129</v>
      </c>
      <c r="R5420">
        <f>TableOMP[[#This Row],[Avg]]+$U$2*TableOMP[[#This Row],[StdDev]]</f>
        <v>27.55814780055287</v>
      </c>
      <c r="S5420">
        <f>IF(AND(TableOMP[[#This Row],[total_time]]&gt;=TableOMP[[#This Row],[Low]], TableOMP[[#This Row],[total_time]]&lt;=TableOMP[[#This Row],[High]]),1,0)</f>
        <v>1</v>
      </c>
    </row>
    <row r="5421" spans="1:19" hidden="1" x14ac:dyDescent="0.25">
      <c r="A5421" t="s">
        <v>15</v>
      </c>
      <c r="B5421">
        <v>10000</v>
      </c>
      <c r="C5421">
        <v>100</v>
      </c>
      <c r="D5421">
        <v>1</v>
      </c>
      <c r="E5421">
        <v>13</v>
      </c>
      <c r="F5421">
        <v>1</v>
      </c>
      <c r="G5421">
        <v>27.133486000000001</v>
      </c>
      <c r="H5421">
        <v>12.530638</v>
      </c>
      <c r="I5421">
        <v>21.830577000000002</v>
      </c>
      <c r="J5421">
        <v>1.819215</v>
      </c>
      <c r="K5421" t="str">
        <f>MID(M5421,22,1)</f>
        <v>1</v>
      </c>
      <c r="L5421" t="s">
        <v>221</v>
      </c>
      <c r="M5421" t="s">
        <v>222</v>
      </c>
      <c r="N5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421">
        <f>VLOOKUP(TableOMP[[#This Row],[Label]],TableAvg[],2,FALSE)</f>
        <v>27.233559333333339</v>
      </c>
      <c r="P5421">
        <f>VLOOKUP(TableOMP[[#This Row],[Label]],TableAvg[],3,FALSE)</f>
        <v>0.82321700438141132</v>
      </c>
      <c r="Q5421">
        <f>TableOMP[[#This Row],[Avg]]-$U$2*TableOMP[[#This Row],[StdDev]]</f>
        <v>25.587125324570515</v>
      </c>
      <c r="R5421">
        <f>TableOMP[[#This Row],[Avg]]+$U$2*TableOMP[[#This Row],[StdDev]]</f>
        <v>28.879993342096164</v>
      </c>
      <c r="S5421">
        <f>IF(AND(TableOMP[[#This Row],[total_time]]&gt;=TableOMP[[#This Row],[Low]], TableOMP[[#This Row],[total_time]]&lt;=TableOMP[[#This Row],[High]]),1,0)</f>
        <v>1</v>
      </c>
    </row>
    <row r="5422" spans="1:19" hidden="1" x14ac:dyDescent="0.25">
      <c r="A5422" t="s">
        <v>16</v>
      </c>
      <c r="B5422">
        <v>10000</v>
      </c>
      <c r="C5422">
        <v>100</v>
      </c>
      <c r="D5422">
        <v>1</v>
      </c>
      <c r="E5422">
        <v>51</v>
      </c>
      <c r="F5422">
        <v>1</v>
      </c>
      <c r="G5422">
        <v>27.122937</v>
      </c>
      <c r="H5422">
        <v>14.430209</v>
      </c>
      <c r="I5422">
        <v>106.85095</v>
      </c>
      <c r="J5422">
        <v>2.137019</v>
      </c>
      <c r="K5422" t="str">
        <f>MID(M5422,22,1)</f>
        <v>2</v>
      </c>
      <c r="L5422" t="s">
        <v>129</v>
      </c>
      <c r="M5422" t="s">
        <v>130</v>
      </c>
      <c r="N5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422">
        <f>VLOOKUP(TableOMP[[#This Row],[Label]],TableAvg[],2,FALSE)</f>
        <v>27.633323599999994</v>
      </c>
      <c r="P5422">
        <f>VLOOKUP(TableOMP[[#This Row],[Label]],TableAvg[],3,FALSE)</f>
        <v>1.1764620609924583</v>
      </c>
      <c r="Q5422">
        <f>TableOMP[[#This Row],[Avg]]-$U$2*TableOMP[[#This Row],[StdDev]]</f>
        <v>25.280399478015077</v>
      </c>
      <c r="R5422">
        <f>TableOMP[[#This Row],[Avg]]+$U$2*TableOMP[[#This Row],[StdDev]]</f>
        <v>29.98624772198491</v>
      </c>
      <c r="S5422">
        <f>IF(AND(TableOMP[[#This Row],[total_time]]&gt;=TableOMP[[#This Row],[Low]], TableOMP[[#This Row],[total_time]]&lt;=TableOMP[[#This Row],[High]]),1,0)</f>
        <v>1</v>
      </c>
    </row>
    <row r="5423" spans="1:19" hidden="1" x14ac:dyDescent="0.25">
      <c r="A5423" t="s">
        <v>16</v>
      </c>
      <c r="B5423">
        <v>10000</v>
      </c>
      <c r="C5423">
        <v>100</v>
      </c>
      <c r="D5423">
        <v>1</v>
      </c>
      <c r="E5423">
        <v>36</v>
      </c>
      <c r="F5423">
        <v>1</v>
      </c>
      <c r="G5423">
        <v>27.116446</v>
      </c>
      <c r="H5423">
        <v>14.103350000000001</v>
      </c>
      <c r="I5423">
        <v>112.945235</v>
      </c>
      <c r="J5423">
        <v>3.227007</v>
      </c>
      <c r="K5423" t="str">
        <f>MID(M5423,22,1)</f>
        <v>6</v>
      </c>
      <c r="L5423" t="s">
        <v>187</v>
      </c>
      <c r="M5423" t="s">
        <v>188</v>
      </c>
      <c r="N5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423">
        <f>VLOOKUP(TableOMP[[#This Row],[Label]],TableAvg[],2,FALSE)</f>
        <v>28.380642599999998</v>
      </c>
      <c r="P5423">
        <f>VLOOKUP(TableOMP[[#This Row],[Label]],TableAvg[],3,FALSE)</f>
        <v>1.2642774280840272</v>
      </c>
      <c r="Q5423">
        <f>TableOMP[[#This Row],[Avg]]-$U$2*TableOMP[[#This Row],[StdDev]]</f>
        <v>25.852087743831945</v>
      </c>
      <c r="R5423">
        <f>TableOMP[[#This Row],[Avg]]+$U$2*TableOMP[[#This Row],[StdDev]]</f>
        <v>30.909197456168052</v>
      </c>
      <c r="S5423">
        <f>IF(AND(TableOMP[[#This Row],[total_time]]&gt;=TableOMP[[#This Row],[Low]], TableOMP[[#This Row],[total_time]]&lt;=TableOMP[[#This Row],[High]]),1,0)</f>
        <v>1</v>
      </c>
    </row>
    <row r="5424" spans="1:19" hidden="1" x14ac:dyDescent="0.25">
      <c r="A5424" t="s">
        <v>16</v>
      </c>
      <c r="B5424">
        <v>10000</v>
      </c>
      <c r="C5424">
        <v>100</v>
      </c>
      <c r="D5424">
        <v>1</v>
      </c>
      <c r="E5424">
        <v>52</v>
      </c>
      <c r="F5424">
        <v>1</v>
      </c>
      <c r="G5424">
        <v>27.102803999999999</v>
      </c>
      <c r="H5424">
        <v>16.295090999999999</v>
      </c>
      <c r="I5424">
        <v>138.86062999999999</v>
      </c>
      <c r="J5424">
        <v>2.7227570000000001</v>
      </c>
      <c r="K5424" t="str">
        <f>MID(M5424,22,1)</f>
        <v>8</v>
      </c>
      <c r="L5424" t="s">
        <v>125</v>
      </c>
      <c r="M5424" t="s">
        <v>126</v>
      </c>
      <c r="N5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424">
        <f>VLOOKUP(TableOMP[[#This Row],[Label]],TableAvg[],2,FALSE)</f>
        <v>26.467866199999996</v>
      </c>
      <c r="P5424">
        <f>VLOOKUP(TableOMP[[#This Row],[Label]],TableAvg[],3,FALSE)</f>
        <v>0.53077350554702174</v>
      </c>
      <c r="Q5424">
        <f>TableOMP[[#This Row],[Avg]]-$U$2*TableOMP[[#This Row],[StdDev]]</f>
        <v>25.406319188905954</v>
      </c>
      <c r="R5424">
        <f>TableOMP[[#This Row],[Avg]]+$U$2*TableOMP[[#This Row],[StdDev]]</f>
        <v>27.529413211094038</v>
      </c>
      <c r="S5424">
        <f>IF(AND(TableOMP[[#This Row],[total_time]]&gt;=TableOMP[[#This Row],[Low]], TableOMP[[#This Row],[total_time]]&lt;=TableOMP[[#This Row],[High]]),1,0)</f>
        <v>1</v>
      </c>
    </row>
    <row r="5425" spans="1:19" hidden="1" x14ac:dyDescent="0.25">
      <c r="A5425" t="s">
        <v>16</v>
      </c>
      <c r="B5425">
        <v>10000</v>
      </c>
      <c r="C5425">
        <v>100</v>
      </c>
      <c r="D5425">
        <v>1</v>
      </c>
      <c r="E5425">
        <v>31</v>
      </c>
      <c r="F5425">
        <v>1</v>
      </c>
      <c r="G5425">
        <v>27.101067</v>
      </c>
      <c r="H5425">
        <v>14.357704999999999</v>
      </c>
      <c r="I5425">
        <v>98.597210000000004</v>
      </c>
      <c r="J5425">
        <v>3.2865739999999999</v>
      </c>
      <c r="K5425" t="str">
        <f>MID(M5425,22,1)</f>
        <v>5</v>
      </c>
      <c r="L5425" t="s">
        <v>213</v>
      </c>
      <c r="M5425" t="s">
        <v>214</v>
      </c>
      <c r="N5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425">
        <f>VLOOKUP(TableOMP[[#This Row],[Label]],TableAvg[],2,FALSE)</f>
        <v>27.372491545454547</v>
      </c>
      <c r="P5425">
        <f>VLOOKUP(TableOMP[[#This Row],[Label]],TableAvg[],3,FALSE)</f>
        <v>2.6136659512326177</v>
      </c>
      <c r="Q5425">
        <f>TableOMP[[#This Row],[Avg]]-$U$2*TableOMP[[#This Row],[StdDev]]</f>
        <v>22.145159642989313</v>
      </c>
      <c r="R5425">
        <f>TableOMP[[#This Row],[Avg]]+$U$2*TableOMP[[#This Row],[StdDev]]</f>
        <v>32.599823447919782</v>
      </c>
      <c r="S5425">
        <f>IF(AND(TableOMP[[#This Row],[total_time]]&gt;=TableOMP[[#This Row],[Low]], TableOMP[[#This Row],[total_time]]&lt;=TableOMP[[#This Row],[High]]),1,0)</f>
        <v>1</v>
      </c>
    </row>
    <row r="5426" spans="1:19" hidden="1" x14ac:dyDescent="0.25">
      <c r="A5426" t="s">
        <v>15</v>
      </c>
      <c r="B5426">
        <v>10000</v>
      </c>
      <c r="C5426">
        <v>100</v>
      </c>
      <c r="D5426">
        <v>100000</v>
      </c>
      <c r="E5426">
        <v>7</v>
      </c>
      <c r="F5426">
        <v>1</v>
      </c>
      <c r="G5426">
        <v>27.097003000000001</v>
      </c>
      <c r="H5426">
        <v>0.49492000000000003</v>
      </c>
      <c r="I5426">
        <v>1.067482</v>
      </c>
      <c r="J5426">
        <v>0.17791399999999999</v>
      </c>
      <c r="K5426" t="str">
        <f>MID(M5426,22,1)</f>
        <v>6</v>
      </c>
      <c r="L5426" t="s">
        <v>41</v>
      </c>
      <c r="M5426" t="s">
        <v>42</v>
      </c>
      <c r="N5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426">
        <f>VLOOKUP(TableOMP[[#This Row],[Label]],TableAvg[],2,FALSE)</f>
        <v>26.786993541666671</v>
      </c>
      <c r="P5426">
        <f>VLOOKUP(TableOMP[[#This Row],[Label]],TableAvg[],3,FALSE)</f>
        <v>0.44572297977953718</v>
      </c>
      <c r="Q5426">
        <f>TableOMP[[#This Row],[Avg]]-$U$2*TableOMP[[#This Row],[StdDev]]</f>
        <v>25.895547582107596</v>
      </c>
      <c r="R5426">
        <f>TableOMP[[#This Row],[Avg]]+$U$2*TableOMP[[#This Row],[StdDev]]</f>
        <v>27.678439501225746</v>
      </c>
      <c r="S5426">
        <f>IF(AND(TableOMP[[#This Row],[total_time]]&gt;=TableOMP[[#This Row],[Low]], TableOMP[[#This Row],[total_time]]&lt;=TableOMP[[#This Row],[High]]),1,0)</f>
        <v>1</v>
      </c>
    </row>
    <row r="5427" spans="1:19" hidden="1" x14ac:dyDescent="0.25">
      <c r="A5427" t="s">
        <v>15</v>
      </c>
      <c r="B5427">
        <v>10000</v>
      </c>
      <c r="C5427">
        <v>100</v>
      </c>
      <c r="D5427">
        <v>100000</v>
      </c>
      <c r="E5427">
        <v>7</v>
      </c>
      <c r="F5427">
        <v>1</v>
      </c>
      <c r="G5427">
        <v>27.096392000000002</v>
      </c>
      <c r="H5427">
        <v>0.56847499999999995</v>
      </c>
      <c r="I5427">
        <v>1.273212</v>
      </c>
      <c r="J5427">
        <v>0.212202</v>
      </c>
      <c r="K5427" t="str">
        <f>MID(M5427,22,1)</f>
        <v>6</v>
      </c>
      <c r="L5427" t="s">
        <v>41</v>
      </c>
      <c r="M5427" t="s">
        <v>42</v>
      </c>
      <c r="N5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427">
        <f>VLOOKUP(TableOMP[[#This Row],[Label]],TableAvg[],2,FALSE)</f>
        <v>26.786993541666671</v>
      </c>
      <c r="P5427">
        <f>VLOOKUP(TableOMP[[#This Row],[Label]],TableAvg[],3,FALSE)</f>
        <v>0.44572297977953718</v>
      </c>
      <c r="Q5427">
        <f>TableOMP[[#This Row],[Avg]]-$U$2*TableOMP[[#This Row],[StdDev]]</f>
        <v>25.895547582107596</v>
      </c>
      <c r="R5427">
        <f>TableOMP[[#This Row],[Avg]]+$U$2*TableOMP[[#This Row],[StdDev]]</f>
        <v>27.678439501225746</v>
      </c>
      <c r="S5427">
        <f>IF(AND(TableOMP[[#This Row],[total_time]]&gt;=TableOMP[[#This Row],[Low]], TableOMP[[#This Row],[total_time]]&lt;=TableOMP[[#This Row],[High]]),1,0)</f>
        <v>1</v>
      </c>
    </row>
    <row r="5428" spans="1:19" hidden="1" x14ac:dyDescent="0.25">
      <c r="A5428" t="s">
        <v>15</v>
      </c>
      <c r="B5428">
        <v>10000</v>
      </c>
      <c r="C5428">
        <v>100</v>
      </c>
      <c r="D5428">
        <v>1</v>
      </c>
      <c r="E5428">
        <v>21</v>
      </c>
      <c r="F5428">
        <v>1</v>
      </c>
      <c r="G5428">
        <v>27.062687</v>
      </c>
      <c r="H5428">
        <v>13.473229</v>
      </c>
      <c r="I5428">
        <v>41.707557000000001</v>
      </c>
      <c r="J5428">
        <v>2.085378</v>
      </c>
      <c r="K5428" t="str">
        <f>MID(M5428,22,1)</f>
        <v>5</v>
      </c>
      <c r="L5428" t="s">
        <v>205</v>
      </c>
      <c r="M5428" t="s">
        <v>206</v>
      </c>
      <c r="N5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428">
        <f>VLOOKUP(TableOMP[[#This Row],[Label]],TableAvg[],2,FALSE)</f>
        <v>27.120550733333335</v>
      </c>
      <c r="P5428">
        <f>VLOOKUP(TableOMP[[#This Row],[Label]],TableAvg[],3,FALSE)</f>
        <v>1.3229857788994259</v>
      </c>
      <c r="Q5428">
        <f>TableOMP[[#This Row],[Avg]]-$U$2*TableOMP[[#This Row],[StdDev]]</f>
        <v>24.474579175534483</v>
      </c>
      <c r="R5428">
        <f>TableOMP[[#This Row],[Avg]]+$U$2*TableOMP[[#This Row],[StdDev]]</f>
        <v>29.766522291132187</v>
      </c>
      <c r="S5428">
        <f>IF(AND(TableOMP[[#This Row],[total_time]]&gt;=TableOMP[[#This Row],[Low]], TableOMP[[#This Row],[total_time]]&lt;=TableOMP[[#This Row],[High]]),1,0)</f>
        <v>1</v>
      </c>
    </row>
    <row r="5429" spans="1:19" hidden="1" x14ac:dyDescent="0.25">
      <c r="A5429" t="s">
        <v>15</v>
      </c>
      <c r="B5429">
        <v>10000</v>
      </c>
      <c r="C5429">
        <v>100</v>
      </c>
      <c r="D5429">
        <v>1</v>
      </c>
      <c r="E5429">
        <v>52</v>
      </c>
      <c r="F5429">
        <v>1</v>
      </c>
      <c r="G5429">
        <v>27.047217</v>
      </c>
      <c r="H5429">
        <v>18.849826</v>
      </c>
      <c r="I5429">
        <v>172.100064</v>
      </c>
      <c r="J5429">
        <v>3.374511</v>
      </c>
      <c r="K5429" t="str">
        <f>MID(M5429,22,1)</f>
        <v>4</v>
      </c>
      <c r="L5429" t="s">
        <v>43</v>
      </c>
      <c r="M5429" t="s">
        <v>44</v>
      </c>
      <c r="N5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5429">
        <f>VLOOKUP(TableOMP[[#This Row],[Label]],TableAvg[],2,FALSE)</f>
        <v>25.054064599999997</v>
      </c>
      <c r="P5429">
        <f>VLOOKUP(TableOMP[[#This Row],[Label]],TableAvg[],3,FALSE)</f>
        <v>0.99753204596402612</v>
      </c>
      <c r="Q5429">
        <f>TableOMP[[#This Row],[Avg]]-$U$2*TableOMP[[#This Row],[StdDev]]</f>
        <v>23.059000508071943</v>
      </c>
      <c r="R5429">
        <f>TableOMP[[#This Row],[Avg]]+$U$2*TableOMP[[#This Row],[StdDev]]</f>
        <v>27.04912869192805</v>
      </c>
      <c r="S5429">
        <f>IF(AND(TableOMP[[#This Row],[total_time]]&gt;=TableOMP[[#This Row],[Low]], TableOMP[[#This Row],[total_time]]&lt;=TableOMP[[#This Row],[High]]),1,0)</f>
        <v>1</v>
      </c>
    </row>
    <row r="5430" spans="1:19" hidden="1" x14ac:dyDescent="0.25">
      <c r="A5430" t="s">
        <v>15</v>
      </c>
      <c r="B5430">
        <v>10000</v>
      </c>
      <c r="C5430">
        <v>100</v>
      </c>
      <c r="D5430">
        <v>1</v>
      </c>
      <c r="E5430">
        <v>24</v>
      </c>
      <c r="F5430">
        <v>1</v>
      </c>
      <c r="G5430">
        <v>27.045034000000001</v>
      </c>
      <c r="H5430">
        <v>14.921632000000001</v>
      </c>
      <c r="I5430">
        <v>77.734728000000004</v>
      </c>
      <c r="J5430">
        <v>3.3797709999999999</v>
      </c>
      <c r="K5430" t="str">
        <f>MID(M5430,22,1)</f>
        <v>4</v>
      </c>
      <c r="L5430" t="s">
        <v>135</v>
      </c>
      <c r="M5430" t="s">
        <v>136</v>
      </c>
      <c r="N5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430">
        <f>VLOOKUP(TableOMP[[#This Row],[Label]],TableAvg[],2,FALSE)</f>
        <v>26.426474133333336</v>
      </c>
      <c r="P5430">
        <f>VLOOKUP(TableOMP[[#This Row],[Label]],TableAvg[],3,FALSE)</f>
        <v>0.87095573928265357</v>
      </c>
      <c r="Q5430">
        <f>TableOMP[[#This Row],[Avg]]-$U$2*TableOMP[[#This Row],[StdDev]]</f>
        <v>24.68456265476803</v>
      </c>
      <c r="R5430">
        <f>TableOMP[[#This Row],[Avg]]+$U$2*TableOMP[[#This Row],[StdDev]]</f>
        <v>28.168385611898643</v>
      </c>
      <c r="S5430">
        <f>IF(AND(TableOMP[[#This Row],[total_time]]&gt;=TableOMP[[#This Row],[Low]], TableOMP[[#This Row],[total_time]]&lt;=TableOMP[[#This Row],[High]]),1,0)</f>
        <v>1</v>
      </c>
    </row>
    <row r="5431" spans="1:19" hidden="1" x14ac:dyDescent="0.25">
      <c r="A5431" t="s">
        <v>12</v>
      </c>
      <c r="B5431">
        <v>1000</v>
      </c>
      <c r="C5431">
        <v>100</v>
      </c>
      <c r="D5431">
        <v>100000</v>
      </c>
      <c r="E5431">
        <v>1</v>
      </c>
      <c r="F5431">
        <v>1</v>
      </c>
      <c r="G5431">
        <v>1.9499280000000001</v>
      </c>
      <c r="H5431">
        <v>3.2689999999999997E-2</v>
      </c>
      <c r="I5431">
        <v>0</v>
      </c>
      <c r="J5431">
        <v>0</v>
      </c>
      <c r="K5431" t="str">
        <f>MID(M5431,22,1)</f>
        <v>1</v>
      </c>
      <c r="L5431" t="s">
        <v>113</v>
      </c>
      <c r="M5431" t="s">
        <v>114</v>
      </c>
      <c r="N5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5431" t="e">
        <f>VLOOKUP(TableOMP[[#This Row],[Label]],TableAvg[],2,FALSE)</f>
        <v>#N/A</v>
      </c>
      <c r="P5431" t="e">
        <f>VLOOKUP(TableOMP[[#This Row],[Label]],TableAvg[],3,FALSE)</f>
        <v>#N/A</v>
      </c>
      <c r="Q5431" t="e">
        <f>TableOMP[[#This Row],[Avg]]-$U$2*TableOMP[[#This Row],[StdDev]]</f>
        <v>#N/A</v>
      </c>
      <c r="R5431" t="e">
        <f>TableOMP[[#This Row],[Avg]]+$U$2*TableOMP[[#This Row],[StdDev]]</f>
        <v>#N/A</v>
      </c>
      <c r="S5431" t="e">
        <f>IF(AND(TableOMP[[#This Row],[total_time]]&gt;=TableOMP[[#This Row],[Low]], TableOMP[[#This Row],[total_time]]&lt;=TableOMP[[#This Row],[High]]),1,0)</f>
        <v>#N/A</v>
      </c>
    </row>
    <row r="5432" spans="1:19" hidden="1" x14ac:dyDescent="0.25">
      <c r="A5432" t="s">
        <v>12</v>
      </c>
      <c r="B5432">
        <v>1000</v>
      </c>
      <c r="C5432">
        <v>100</v>
      </c>
      <c r="D5432">
        <v>100000</v>
      </c>
      <c r="E5432">
        <v>2</v>
      </c>
      <c r="F5432">
        <v>1</v>
      </c>
      <c r="G5432">
        <v>1.934925</v>
      </c>
      <c r="H5432">
        <v>9.783E-3</v>
      </c>
      <c r="I5432">
        <v>7.79E-3</v>
      </c>
      <c r="J5432">
        <v>7.79E-3</v>
      </c>
      <c r="K5432" t="str">
        <f>MID(M5432,22,1)</f>
        <v>1</v>
      </c>
      <c r="L5432" t="s">
        <v>113</v>
      </c>
      <c r="M5432" t="s">
        <v>114</v>
      </c>
      <c r="N5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5432" t="e">
        <f>VLOOKUP(TableOMP[[#This Row],[Label]],TableAvg[],2,FALSE)</f>
        <v>#N/A</v>
      </c>
      <c r="P5432" t="e">
        <f>VLOOKUP(TableOMP[[#This Row],[Label]],TableAvg[],3,FALSE)</f>
        <v>#N/A</v>
      </c>
      <c r="Q5432" t="e">
        <f>TableOMP[[#This Row],[Avg]]-$U$2*TableOMP[[#This Row],[StdDev]]</f>
        <v>#N/A</v>
      </c>
      <c r="R5432" t="e">
        <f>TableOMP[[#This Row],[Avg]]+$U$2*TableOMP[[#This Row],[StdDev]]</f>
        <v>#N/A</v>
      </c>
      <c r="S5432" t="e">
        <f>IF(AND(TableOMP[[#This Row],[total_time]]&gt;=TableOMP[[#This Row],[Low]], TableOMP[[#This Row],[total_time]]&lt;=TableOMP[[#This Row],[High]]),1,0)</f>
        <v>#N/A</v>
      </c>
    </row>
    <row r="5433" spans="1:19" hidden="1" x14ac:dyDescent="0.25">
      <c r="A5433" t="s">
        <v>12</v>
      </c>
      <c r="B5433">
        <v>1000</v>
      </c>
      <c r="C5433">
        <v>100</v>
      </c>
      <c r="D5433">
        <v>100000</v>
      </c>
      <c r="E5433">
        <v>3</v>
      </c>
      <c r="F5433">
        <v>1</v>
      </c>
      <c r="G5433">
        <v>1.9342820000000001</v>
      </c>
      <c r="H5433">
        <v>8.7819999999999999E-3</v>
      </c>
      <c r="I5433">
        <v>1.2543E-2</v>
      </c>
      <c r="J5433">
        <v>6.2719999999999998E-3</v>
      </c>
      <c r="K5433" t="str">
        <f>MID(M5433,22,1)</f>
        <v>1</v>
      </c>
      <c r="L5433" t="s">
        <v>113</v>
      </c>
      <c r="M5433" t="s">
        <v>114</v>
      </c>
      <c r="N5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5433" t="e">
        <f>VLOOKUP(TableOMP[[#This Row],[Label]],TableAvg[],2,FALSE)</f>
        <v>#N/A</v>
      </c>
      <c r="P5433" t="e">
        <f>VLOOKUP(TableOMP[[#This Row],[Label]],TableAvg[],3,FALSE)</f>
        <v>#N/A</v>
      </c>
      <c r="Q5433" t="e">
        <f>TableOMP[[#This Row],[Avg]]-$U$2*TableOMP[[#This Row],[StdDev]]</f>
        <v>#N/A</v>
      </c>
      <c r="R5433" t="e">
        <f>TableOMP[[#This Row],[Avg]]+$U$2*TableOMP[[#This Row],[StdDev]]</f>
        <v>#N/A</v>
      </c>
      <c r="S5433" t="e">
        <f>IF(AND(TableOMP[[#This Row],[total_time]]&gt;=TableOMP[[#This Row],[Low]], TableOMP[[#This Row],[total_time]]&lt;=TableOMP[[#This Row],[High]]),1,0)</f>
        <v>#N/A</v>
      </c>
    </row>
    <row r="5434" spans="1:19" hidden="1" x14ac:dyDescent="0.25">
      <c r="A5434" t="s">
        <v>12</v>
      </c>
      <c r="B5434">
        <v>1000</v>
      </c>
      <c r="C5434">
        <v>100</v>
      </c>
      <c r="D5434">
        <v>100000</v>
      </c>
      <c r="E5434">
        <v>4</v>
      </c>
      <c r="F5434">
        <v>1</v>
      </c>
      <c r="G5434">
        <v>1.972655</v>
      </c>
      <c r="H5434">
        <v>9.9579999999999998E-3</v>
      </c>
      <c r="I5434">
        <v>2.1776E-2</v>
      </c>
      <c r="J5434">
        <v>7.2589999999999998E-3</v>
      </c>
      <c r="K5434" t="str">
        <f>MID(M5434,22,1)</f>
        <v>1</v>
      </c>
      <c r="L5434" t="s">
        <v>113</v>
      </c>
      <c r="M5434" t="s">
        <v>114</v>
      </c>
      <c r="N5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5434" t="e">
        <f>VLOOKUP(TableOMP[[#This Row],[Label]],TableAvg[],2,FALSE)</f>
        <v>#N/A</v>
      </c>
      <c r="P5434" t="e">
        <f>VLOOKUP(TableOMP[[#This Row],[Label]],TableAvg[],3,FALSE)</f>
        <v>#N/A</v>
      </c>
      <c r="Q5434" t="e">
        <f>TableOMP[[#This Row],[Avg]]-$U$2*TableOMP[[#This Row],[StdDev]]</f>
        <v>#N/A</v>
      </c>
      <c r="R5434" t="e">
        <f>TableOMP[[#This Row],[Avg]]+$U$2*TableOMP[[#This Row],[StdDev]]</f>
        <v>#N/A</v>
      </c>
      <c r="S5434" t="e">
        <f>IF(AND(TableOMP[[#This Row],[total_time]]&gt;=TableOMP[[#This Row],[Low]], TableOMP[[#This Row],[total_time]]&lt;=TableOMP[[#This Row],[High]]),1,0)</f>
        <v>#N/A</v>
      </c>
    </row>
    <row r="5435" spans="1:19" hidden="1" x14ac:dyDescent="0.25">
      <c r="A5435" t="s">
        <v>12</v>
      </c>
      <c r="B5435">
        <v>1000</v>
      </c>
      <c r="C5435">
        <v>100</v>
      </c>
      <c r="D5435">
        <v>100000</v>
      </c>
      <c r="E5435">
        <v>5</v>
      </c>
      <c r="F5435">
        <v>1</v>
      </c>
      <c r="G5435">
        <v>1.949573</v>
      </c>
      <c r="H5435">
        <v>1.2139E-2</v>
      </c>
      <c r="I5435">
        <v>3.4167000000000003E-2</v>
      </c>
      <c r="J5435">
        <v>8.5419999999999992E-3</v>
      </c>
      <c r="K5435" t="str">
        <f>MID(M5435,22,1)</f>
        <v>1</v>
      </c>
      <c r="L5435" t="s">
        <v>113</v>
      </c>
      <c r="M5435" t="s">
        <v>114</v>
      </c>
      <c r="N5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5435" t="e">
        <f>VLOOKUP(TableOMP[[#This Row],[Label]],TableAvg[],2,FALSE)</f>
        <v>#N/A</v>
      </c>
      <c r="P5435" t="e">
        <f>VLOOKUP(TableOMP[[#This Row],[Label]],TableAvg[],3,FALSE)</f>
        <v>#N/A</v>
      </c>
      <c r="Q5435" t="e">
        <f>TableOMP[[#This Row],[Avg]]-$U$2*TableOMP[[#This Row],[StdDev]]</f>
        <v>#N/A</v>
      </c>
      <c r="R5435" t="e">
        <f>TableOMP[[#This Row],[Avg]]+$U$2*TableOMP[[#This Row],[StdDev]]</f>
        <v>#N/A</v>
      </c>
      <c r="S5435" t="e">
        <f>IF(AND(TableOMP[[#This Row],[total_time]]&gt;=TableOMP[[#This Row],[Low]], TableOMP[[#This Row],[total_time]]&lt;=TableOMP[[#This Row],[High]]),1,0)</f>
        <v>#N/A</v>
      </c>
    </row>
    <row r="5436" spans="1:19" hidden="1" x14ac:dyDescent="0.25">
      <c r="A5436" t="s">
        <v>12</v>
      </c>
      <c r="B5436">
        <v>1000</v>
      </c>
      <c r="C5436">
        <v>100</v>
      </c>
      <c r="D5436">
        <v>100000</v>
      </c>
      <c r="E5436">
        <v>6</v>
      </c>
      <c r="F5436">
        <v>1</v>
      </c>
      <c r="G5436">
        <v>1.969997</v>
      </c>
      <c r="H5436">
        <v>2.0594000000000001E-2</v>
      </c>
      <c r="I5436">
        <v>7.9467999999999997E-2</v>
      </c>
      <c r="J5436">
        <v>1.5893999999999998E-2</v>
      </c>
      <c r="K5436" t="str">
        <f>MID(M5436,22,1)</f>
        <v>1</v>
      </c>
      <c r="L5436" t="s">
        <v>113</v>
      </c>
      <c r="M5436" t="s">
        <v>114</v>
      </c>
      <c r="N5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5436" t="e">
        <f>VLOOKUP(TableOMP[[#This Row],[Label]],TableAvg[],2,FALSE)</f>
        <v>#N/A</v>
      </c>
      <c r="P5436" t="e">
        <f>VLOOKUP(TableOMP[[#This Row],[Label]],TableAvg[],3,FALSE)</f>
        <v>#N/A</v>
      </c>
      <c r="Q5436" t="e">
        <f>TableOMP[[#This Row],[Avg]]-$U$2*TableOMP[[#This Row],[StdDev]]</f>
        <v>#N/A</v>
      </c>
      <c r="R5436" t="e">
        <f>TableOMP[[#This Row],[Avg]]+$U$2*TableOMP[[#This Row],[StdDev]]</f>
        <v>#N/A</v>
      </c>
      <c r="S5436" t="e">
        <f>IF(AND(TableOMP[[#This Row],[total_time]]&gt;=TableOMP[[#This Row],[Low]], TableOMP[[#This Row],[total_time]]&lt;=TableOMP[[#This Row],[High]]),1,0)</f>
        <v>#N/A</v>
      </c>
    </row>
    <row r="5437" spans="1:19" hidden="1" x14ac:dyDescent="0.25">
      <c r="A5437" t="s">
        <v>12</v>
      </c>
      <c r="B5437">
        <v>1000</v>
      </c>
      <c r="C5437">
        <v>100</v>
      </c>
      <c r="D5437">
        <v>100000</v>
      </c>
      <c r="E5437">
        <v>7</v>
      </c>
      <c r="F5437">
        <v>1</v>
      </c>
      <c r="G5437">
        <v>1.9704330000000001</v>
      </c>
      <c r="H5437">
        <v>1.2977000000000001E-2</v>
      </c>
      <c r="I5437">
        <v>6.0961000000000001E-2</v>
      </c>
      <c r="J5437">
        <v>1.0160000000000001E-2</v>
      </c>
      <c r="K5437" t="str">
        <f>MID(M5437,22,1)</f>
        <v>1</v>
      </c>
      <c r="L5437" t="s">
        <v>113</v>
      </c>
      <c r="M5437" t="s">
        <v>114</v>
      </c>
      <c r="N5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5437" t="e">
        <f>VLOOKUP(TableOMP[[#This Row],[Label]],TableAvg[],2,FALSE)</f>
        <v>#N/A</v>
      </c>
      <c r="P5437" t="e">
        <f>VLOOKUP(TableOMP[[#This Row],[Label]],TableAvg[],3,FALSE)</f>
        <v>#N/A</v>
      </c>
      <c r="Q5437" t="e">
        <f>TableOMP[[#This Row],[Avg]]-$U$2*TableOMP[[#This Row],[StdDev]]</f>
        <v>#N/A</v>
      </c>
      <c r="R5437" t="e">
        <f>TableOMP[[#This Row],[Avg]]+$U$2*TableOMP[[#This Row],[StdDev]]</f>
        <v>#N/A</v>
      </c>
      <c r="S5437" t="e">
        <f>IF(AND(TableOMP[[#This Row],[total_time]]&gt;=TableOMP[[#This Row],[Low]], TableOMP[[#This Row],[total_time]]&lt;=TableOMP[[#This Row],[High]]),1,0)</f>
        <v>#N/A</v>
      </c>
    </row>
    <row r="5438" spans="1:19" hidden="1" x14ac:dyDescent="0.25">
      <c r="A5438" t="s">
        <v>12</v>
      </c>
      <c r="B5438">
        <v>1000</v>
      </c>
      <c r="C5438">
        <v>100</v>
      </c>
      <c r="D5438">
        <v>100000</v>
      </c>
      <c r="E5438">
        <v>8</v>
      </c>
      <c r="F5438">
        <v>1</v>
      </c>
      <c r="G5438">
        <v>1.9933240000000001</v>
      </c>
      <c r="H5438">
        <v>1.525E-2</v>
      </c>
      <c r="I5438">
        <v>6.5137E-2</v>
      </c>
      <c r="J5438">
        <v>9.3050000000000008E-3</v>
      </c>
      <c r="K5438" t="str">
        <f>MID(M5438,22,1)</f>
        <v>1</v>
      </c>
      <c r="L5438" t="s">
        <v>113</v>
      </c>
      <c r="M5438" t="s">
        <v>114</v>
      </c>
      <c r="N5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5438" t="e">
        <f>VLOOKUP(TableOMP[[#This Row],[Label]],TableAvg[],2,FALSE)</f>
        <v>#N/A</v>
      </c>
      <c r="P5438" t="e">
        <f>VLOOKUP(TableOMP[[#This Row],[Label]],TableAvg[],3,FALSE)</f>
        <v>#N/A</v>
      </c>
      <c r="Q5438" t="e">
        <f>TableOMP[[#This Row],[Avg]]-$U$2*TableOMP[[#This Row],[StdDev]]</f>
        <v>#N/A</v>
      </c>
      <c r="R5438" t="e">
        <f>TableOMP[[#This Row],[Avg]]+$U$2*TableOMP[[#This Row],[StdDev]]</f>
        <v>#N/A</v>
      </c>
      <c r="S5438" t="e">
        <f>IF(AND(TableOMP[[#This Row],[total_time]]&gt;=TableOMP[[#This Row],[Low]], TableOMP[[#This Row],[total_time]]&lt;=TableOMP[[#This Row],[High]]),1,0)</f>
        <v>#N/A</v>
      </c>
    </row>
    <row r="5439" spans="1:19" hidden="1" x14ac:dyDescent="0.25">
      <c r="A5439" t="s">
        <v>12</v>
      </c>
      <c r="B5439">
        <v>1000</v>
      </c>
      <c r="C5439">
        <v>100</v>
      </c>
      <c r="D5439">
        <v>100000</v>
      </c>
      <c r="E5439">
        <v>9</v>
      </c>
      <c r="F5439">
        <v>1</v>
      </c>
      <c r="G5439">
        <v>1.991935</v>
      </c>
      <c r="H5439">
        <v>1.6400999999999999E-2</v>
      </c>
      <c r="I5439">
        <v>9.5752000000000004E-2</v>
      </c>
      <c r="J5439">
        <v>1.1969E-2</v>
      </c>
      <c r="K5439" t="str">
        <f>MID(M5439,22,1)</f>
        <v>1</v>
      </c>
      <c r="L5439" t="s">
        <v>113</v>
      </c>
      <c r="M5439" t="s">
        <v>114</v>
      </c>
      <c r="N5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5439" t="e">
        <f>VLOOKUP(TableOMP[[#This Row],[Label]],TableAvg[],2,FALSE)</f>
        <v>#N/A</v>
      </c>
      <c r="P5439" t="e">
        <f>VLOOKUP(TableOMP[[#This Row],[Label]],TableAvg[],3,FALSE)</f>
        <v>#N/A</v>
      </c>
      <c r="Q5439" t="e">
        <f>TableOMP[[#This Row],[Avg]]-$U$2*TableOMP[[#This Row],[StdDev]]</f>
        <v>#N/A</v>
      </c>
      <c r="R5439" t="e">
        <f>TableOMP[[#This Row],[Avg]]+$U$2*TableOMP[[#This Row],[StdDev]]</f>
        <v>#N/A</v>
      </c>
      <c r="S5439" t="e">
        <f>IF(AND(TableOMP[[#This Row],[total_time]]&gt;=TableOMP[[#This Row],[Low]], TableOMP[[#This Row],[total_time]]&lt;=TableOMP[[#This Row],[High]]),1,0)</f>
        <v>#N/A</v>
      </c>
    </row>
    <row r="5440" spans="1:19" hidden="1" x14ac:dyDescent="0.25">
      <c r="A5440" t="s">
        <v>12</v>
      </c>
      <c r="B5440">
        <v>1000</v>
      </c>
      <c r="C5440">
        <v>100</v>
      </c>
      <c r="D5440">
        <v>100000</v>
      </c>
      <c r="E5440">
        <v>10</v>
      </c>
      <c r="F5440">
        <v>1</v>
      </c>
      <c r="G5440">
        <v>1.9965569999999999</v>
      </c>
      <c r="H5440">
        <v>2.6249000000000001E-2</v>
      </c>
      <c r="I5440">
        <v>0.160305</v>
      </c>
      <c r="J5440">
        <v>1.7812000000000001E-2</v>
      </c>
      <c r="K5440" t="str">
        <f>MID(M5440,22,1)</f>
        <v>1</v>
      </c>
      <c r="L5440" t="s">
        <v>113</v>
      </c>
      <c r="M5440" t="s">
        <v>114</v>
      </c>
      <c r="N5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5440" t="e">
        <f>VLOOKUP(TableOMP[[#This Row],[Label]],TableAvg[],2,FALSE)</f>
        <v>#N/A</v>
      </c>
      <c r="P5440" t="e">
        <f>VLOOKUP(TableOMP[[#This Row],[Label]],TableAvg[],3,FALSE)</f>
        <v>#N/A</v>
      </c>
      <c r="Q5440" t="e">
        <f>TableOMP[[#This Row],[Avg]]-$U$2*TableOMP[[#This Row],[StdDev]]</f>
        <v>#N/A</v>
      </c>
      <c r="R5440" t="e">
        <f>TableOMP[[#This Row],[Avg]]+$U$2*TableOMP[[#This Row],[StdDev]]</f>
        <v>#N/A</v>
      </c>
      <c r="S5440" t="e">
        <f>IF(AND(TableOMP[[#This Row],[total_time]]&gt;=TableOMP[[#This Row],[Low]], TableOMP[[#This Row],[total_time]]&lt;=TableOMP[[#This Row],[High]]),1,0)</f>
        <v>#N/A</v>
      </c>
    </row>
    <row r="5441" spans="1:19" hidden="1" x14ac:dyDescent="0.25">
      <c r="A5441" t="s">
        <v>12</v>
      </c>
      <c r="B5441">
        <v>1000</v>
      </c>
      <c r="C5441">
        <v>100</v>
      </c>
      <c r="D5441">
        <v>100000</v>
      </c>
      <c r="E5441">
        <v>11</v>
      </c>
      <c r="F5441">
        <v>1</v>
      </c>
      <c r="G5441">
        <v>2.0016090000000002</v>
      </c>
      <c r="H5441">
        <v>2.7359999999999999E-2</v>
      </c>
      <c r="I5441">
        <v>0.15970400000000001</v>
      </c>
      <c r="J5441">
        <v>1.5970000000000002E-2</v>
      </c>
      <c r="K5441" t="str">
        <f>MID(M5441,22,1)</f>
        <v>1</v>
      </c>
      <c r="L5441" t="s">
        <v>113</v>
      </c>
      <c r="M5441" t="s">
        <v>114</v>
      </c>
      <c r="N5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5441" t="e">
        <f>VLOOKUP(TableOMP[[#This Row],[Label]],TableAvg[],2,FALSE)</f>
        <v>#N/A</v>
      </c>
      <c r="P5441" t="e">
        <f>VLOOKUP(TableOMP[[#This Row],[Label]],TableAvg[],3,FALSE)</f>
        <v>#N/A</v>
      </c>
      <c r="Q5441" t="e">
        <f>TableOMP[[#This Row],[Avg]]-$U$2*TableOMP[[#This Row],[StdDev]]</f>
        <v>#N/A</v>
      </c>
      <c r="R5441" t="e">
        <f>TableOMP[[#This Row],[Avg]]+$U$2*TableOMP[[#This Row],[StdDev]]</f>
        <v>#N/A</v>
      </c>
      <c r="S5441" t="e">
        <f>IF(AND(TableOMP[[#This Row],[total_time]]&gt;=TableOMP[[#This Row],[Low]], TableOMP[[#This Row],[total_time]]&lt;=TableOMP[[#This Row],[High]]),1,0)</f>
        <v>#N/A</v>
      </c>
    </row>
    <row r="5442" spans="1:19" hidden="1" x14ac:dyDescent="0.25">
      <c r="A5442" t="s">
        <v>12</v>
      </c>
      <c r="B5442">
        <v>1000</v>
      </c>
      <c r="C5442">
        <v>100</v>
      </c>
      <c r="D5442">
        <v>100000</v>
      </c>
      <c r="E5442">
        <v>12</v>
      </c>
      <c r="F5442">
        <v>1</v>
      </c>
      <c r="G5442">
        <v>2.0020289999999998</v>
      </c>
      <c r="H5442">
        <v>2.2376E-2</v>
      </c>
      <c r="I5442">
        <v>0.18844900000000001</v>
      </c>
      <c r="J5442">
        <v>1.7132000000000001E-2</v>
      </c>
      <c r="K5442" t="str">
        <f>MID(M5442,22,1)</f>
        <v>1</v>
      </c>
      <c r="L5442" t="s">
        <v>113</v>
      </c>
      <c r="M5442" t="s">
        <v>114</v>
      </c>
      <c r="N5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5442" t="e">
        <f>VLOOKUP(TableOMP[[#This Row],[Label]],TableAvg[],2,FALSE)</f>
        <v>#N/A</v>
      </c>
      <c r="P5442" t="e">
        <f>VLOOKUP(TableOMP[[#This Row],[Label]],TableAvg[],3,FALSE)</f>
        <v>#N/A</v>
      </c>
      <c r="Q5442" t="e">
        <f>TableOMP[[#This Row],[Avg]]-$U$2*TableOMP[[#This Row],[StdDev]]</f>
        <v>#N/A</v>
      </c>
      <c r="R5442" t="e">
        <f>TableOMP[[#This Row],[Avg]]+$U$2*TableOMP[[#This Row],[StdDev]]</f>
        <v>#N/A</v>
      </c>
      <c r="S5442" t="e">
        <f>IF(AND(TableOMP[[#This Row],[total_time]]&gt;=TableOMP[[#This Row],[Low]], TableOMP[[#This Row],[total_time]]&lt;=TableOMP[[#This Row],[High]]),1,0)</f>
        <v>#N/A</v>
      </c>
    </row>
    <row r="5443" spans="1:19" hidden="1" x14ac:dyDescent="0.25">
      <c r="A5443" t="s">
        <v>12</v>
      </c>
      <c r="B5443">
        <v>1000</v>
      </c>
      <c r="C5443">
        <v>100</v>
      </c>
      <c r="D5443">
        <v>100000</v>
      </c>
      <c r="E5443">
        <v>13</v>
      </c>
      <c r="F5443">
        <v>1</v>
      </c>
      <c r="G5443">
        <v>2.0049510000000001</v>
      </c>
      <c r="H5443">
        <v>2.9481E-2</v>
      </c>
      <c r="I5443">
        <v>0.228072</v>
      </c>
      <c r="J5443">
        <v>1.9005999999999999E-2</v>
      </c>
      <c r="K5443" t="str">
        <f>MID(M5443,22,1)</f>
        <v>1</v>
      </c>
      <c r="L5443" t="s">
        <v>113</v>
      </c>
      <c r="M5443" t="s">
        <v>114</v>
      </c>
      <c r="N5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5443" t="e">
        <f>VLOOKUP(TableOMP[[#This Row],[Label]],TableAvg[],2,FALSE)</f>
        <v>#N/A</v>
      </c>
      <c r="P5443" t="e">
        <f>VLOOKUP(TableOMP[[#This Row],[Label]],TableAvg[],3,FALSE)</f>
        <v>#N/A</v>
      </c>
      <c r="Q5443" t="e">
        <f>TableOMP[[#This Row],[Avg]]-$U$2*TableOMP[[#This Row],[StdDev]]</f>
        <v>#N/A</v>
      </c>
      <c r="R5443" t="e">
        <f>TableOMP[[#This Row],[Avg]]+$U$2*TableOMP[[#This Row],[StdDev]]</f>
        <v>#N/A</v>
      </c>
      <c r="S5443" t="e">
        <f>IF(AND(TableOMP[[#This Row],[total_time]]&gt;=TableOMP[[#This Row],[Low]], TableOMP[[#This Row],[total_time]]&lt;=TableOMP[[#This Row],[High]]),1,0)</f>
        <v>#N/A</v>
      </c>
    </row>
    <row r="5444" spans="1:19" hidden="1" x14ac:dyDescent="0.25">
      <c r="A5444" t="s">
        <v>12</v>
      </c>
      <c r="B5444">
        <v>1000</v>
      </c>
      <c r="C5444">
        <v>100</v>
      </c>
      <c r="D5444">
        <v>100000</v>
      </c>
      <c r="E5444">
        <v>14</v>
      </c>
      <c r="F5444">
        <v>1</v>
      </c>
      <c r="G5444">
        <v>1.9975160000000001</v>
      </c>
      <c r="H5444">
        <v>1.8162000000000001E-2</v>
      </c>
      <c r="I5444">
        <v>0.19828299999999999</v>
      </c>
      <c r="J5444">
        <v>1.5252999999999999E-2</v>
      </c>
      <c r="K5444" t="str">
        <f>MID(M5444,22,1)</f>
        <v>1</v>
      </c>
      <c r="L5444" t="s">
        <v>113</v>
      </c>
      <c r="M5444" t="s">
        <v>114</v>
      </c>
      <c r="N5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5444" t="e">
        <f>VLOOKUP(TableOMP[[#This Row],[Label]],TableAvg[],2,FALSE)</f>
        <v>#N/A</v>
      </c>
      <c r="P5444" t="e">
        <f>VLOOKUP(TableOMP[[#This Row],[Label]],TableAvg[],3,FALSE)</f>
        <v>#N/A</v>
      </c>
      <c r="Q5444" t="e">
        <f>TableOMP[[#This Row],[Avg]]-$U$2*TableOMP[[#This Row],[StdDev]]</f>
        <v>#N/A</v>
      </c>
      <c r="R5444" t="e">
        <f>TableOMP[[#This Row],[Avg]]+$U$2*TableOMP[[#This Row],[StdDev]]</f>
        <v>#N/A</v>
      </c>
      <c r="S5444" t="e">
        <f>IF(AND(TableOMP[[#This Row],[total_time]]&gt;=TableOMP[[#This Row],[Low]], TableOMP[[#This Row],[total_time]]&lt;=TableOMP[[#This Row],[High]]),1,0)</f>
        <v>#N/A</v>
      </c>
    </row>
    <row r="5445" spans="1:19" hidden="1" x14ac:dyDescent="0.25">
      <c r="A5445" t="s">
        <v>12</v>
      </c>
      <c r="B5445">
        <v>1000</v>
      </c>
      <c r="C5445">
        <v>100</v>
      </c>
      <c r="D5445">
        <v>100000</v>
      </c>
      <c r="E5445">
        <v>15</v>
      </c>
      <c r="F5445">
        <v>1</v>
      </c>
      <c r="G5445">
        <v>2.125219</v>
      </c>
      <c r="H5445">
        <v>3.1643999999999999E-2</v>
      </c>
      <c r="I5445">
        <v>1.1953849999999999</v>
      </c>
      <c r="J5445">
        <v>8.5385000000000003E-2</v>
      </c>
      <c r="K5445" t="str">
        <f>MID(M5445,22,1)</f>
        <v>1</v>
      </c>
      <c r="L5445" t="s">
        <v>113</v>
      </c>
      <c r="M5445" t="s">
        <v>114</v>
      </c>
      <c r="N5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5445" t="e">
        <f>VLOOKUP(TableOMP[[#This Row],[Label]],TableAvg[],2,FALSE)</f>
        <v>#N/A</v>
      </c>
      <c r="P5445" t="e">
        <f>VLOOKUP(TableOMP[[#This Row],[Label]],TableAvg[],3,FALSE)</f>
        <v>#N/A</v>
      </c>
      <c r="Q5445" t="e">
        <f>TableOMP[[#This Row],[Avg]]-$U$2*TableOMP[[#This Row],[StdDev]]</f>
        <v>#N/A</v>
      </c>
      <c r="R5445" t="e">
        <f>TableOMP[[#This Row],[Avg]]+$U$2*TableOMP[[#This Row],[StdDev]]</f>
        <v>#N/A</v>
      </c>
      <c r="S5445" t="e">
        <f>IF(AND(TableOMP[[#This Row],[total_time]]&gt;=TableOMP[[#This Row],[Low]], TableOMP[[#This Row],[total_time]]&lt;=TableOMP[[#This Row],[High]]),1,0)</f>
        <v>#N/A</v>
      </c>
    </row>
    <row r="5446" spans="1:19" hidden="1" x14ac:dyDescent="0.25">
      <c r="A5446" t="s">
        <v>12</v>
      </c>
      <c r="B5446">
        <v>1000</v>
      </c>
      <c r="C5446">
        <v>100</v>
      </c>
      <c r="D5446">
        <v>100000</v>
      </c>
      <c r="E5446">
        <v>16</v>
      </c>
      <c r="F5446">
        <v>1</v>
      </c>
      <c r="G5446">
        <v>2.0164110000000002</v>
      </c>
      <c r="H5446">
        <v>3.2738000000000003E-2</v>
      </c>
      <c r="I5446">
        <v>0.35845900000000003</v>
      </c>
      <c r="J5446">
        <v>2.3897000000000002E-2</v>
      </c>
      <c r="K5446" t="str">
        <f>MID(M5446,22,1)</f>
        <v>1</v>
      </c>
      <c r="L5446" t="s">
        <v>113</v>
      </c>
      <c r="M5446" t="s">
        <v>114</v>
      </c>
      <c r="N5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5446" t="e">
        <f>VLOOKUP(TableOMP[[#This Row],[Label]],TableAvg[],2,FALSE)</f>
        <v>#N/A</v>
      </c>
      <c r="P5446" t="e">
        <f>VLOOKUP(TableOMP[[#This Row],[Label]],TableAvg[],3,FALSE)</f>
        <v>#N/A</v>
      </c>
      <c r="Q5446" t="e">
        <f>TableOMP[[#This Row],[Avg]]-$U$2*TableOMP[[#This Row],[StdDev]]</f>
        <v>#N/A</v>
      </c>
      <c r="R5446" t="e">
        <f>TableOMP[[#This Row],[Avg]]+$U$2*TableOMP[[#This Row],[StdDev]]</f>
        <v>#N/A</v>
      </c>
      <c r="S5446" t="e">
        <f>IF(AND(TableOMP[[#This Row],[total_time]]&gt;=TableOMP[[#This Row],[Low]], TableOMP[[#This Row],[total_time]]&lt;=TableOMP[[#This Row],[High]]),1,0)</f>
        <v>#N/A</v>
      </c>
    </row>
    <row r="5447" spans="1:19" hidden="1" x14ac:dyDescent="0.25">
      <c r="A5447" t="s">
        <v>12</v>
      </c>
      <c r="B5447">
        <v>1000</v>
      </c>
      <c r="C5447">
        <v>100</v>
      </c>
      <c r="D5447">
        <v>100000</v>
      </c>
      <c r="E5447">
        <v>17</v>
      </c>
      <c r="F5447">
        <v>1</v>
      </c>
      <c r="G5447">
        <v>2.0134599999999998</v>
      </c>
      <c r="H5447">
        <v>2.9193E-2</v>
      </c>
      <c r="I5447">
        <v>0.34526099999999998</v>
      </c>
      <c r="J5447">
        <v>2.1579000000000001E-2</v>
      </c>
      <c r="K5447" t="str">
        <f>MID(M5447,22,1)</f>
        <v>1</v>
      </c>
      <c r="L5447" t="s">
        <v>113</v>
      </c>
      <c r="M5447" t="s">
        <v>114</v>
      </c>
      <c r="N5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5447" t="e">
        <f>VLOOKUP(TableOMP[[#This Row],[Label]],TableAvg[],2,FALSE)</f>
        <v>#N/A</v>
      </c>
      <c r="P5447" t="e">
        <f>VLOOKUP(TableOMP[[#This Row],[Label]],TableAvg[],3,FALSE)</f>
        <v>#N/A</v>
      </c>
      <c r="Q5447" t="e">
        <f>TableOMP[[#This Row],[Avg]]-$U$2*TableOMP[[#This Row],[StdDev]]</f>
        <v>#N/A</v>
      </c>
      <c r="R5447" t="e">
        <f>TableOMP[[#This Row],[Avg]]+$U$2*TableOMP[[#This Row],[StdDev]]</f>
        <v>#N/A</v>
      </c>
      <c r="S5447" t="e">
        <f>IF(AND(TableOMP[[#This Row],[total_time]]&gt;=TableOMP[[#This Row],[Low]], TableOMP[[#This Row],[total_time]]&lt;=TableOMP[[#This Row],[High]]),1,0)</f>
        <v>#N/A</v>
      </c>
    </row>
    <row r="5448" spans="1:19" hidden="1" x14ac:dyDescent="0.25">
      <c r="A5448" t="s">
        <v>12</v>
      </c>
      <c r="B5448">
        <v>1000</v>
      </c>
      <c r="C5448">
        <v>100</v>
      </c>
      <c r="D5448">
        <v>100000</v>
      </c>
      <c r="E5448">
        <v>18</v>
      </c>
      <c r="F5448">
        <v>1</v>
      </c>
      <c r="G5448">
        <v>2.0255890000000001</v>
      </c>
      <c r="H5448">
        <v>3.2021000000000001E-2</v>
      </c>
      <c r="I5448">
        <v>0.44110500000000002</v>
      </c>
      <c r="J5448">
        <v>2.5947000000000001E-2</v>
      </c>
      <c r="K5448" t="str">
        <f>MID(M5448,22,1)</f>
        <v>1</v>
      </c>
      <c r="L5448" t="s">
        <v>113</v>
      </c>
      <c r="M5448" t="s">
        <v>114</v>
      </c>
      <c r="N5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5448" t="e">
        <f>VLOOKUP(TableOMP[[#This Row],[Label]],TableAvg[],2,FALSE)</f>
        <v>#N/A</v>
      </c>
      <c r="P5448" t="e">
        <f>VLOOKUP(TableOMP[[#This Row],[Label]],TableAvg[],3,FALSE)</f>
        <v>#N/A</v>
      </c>
      <c r="Q5448" t="e">
        <f>TableOMP[[#This Row],[Avg]]-$U$2*TableOMP[[#This Row],[StdDev]]</f>
        <v>#N/A</v>
      </c>
      <c r="R5448" t="e">
        <f>TableOMP[[#This Row],[Avg]]+$U$2*TableOMP[[#This Row],[StdDev]]</f>
        <v>#N/A</v>
      </c>
      <c r="S5448" t="e">
        <f>IF(AND(TableOMP[[#This Row],[total_time]]&gt;=TableOMP[[#This Row],[Low]], TableOMP[[#This Row],[total_time]]&lt;=TableOMP[[#This Row],[High]]),1,0)</f>
        <v>#N/A</v>
      </c>
    </row>
    <row r="5449" spans="1:19" hidden="1" x14ac:dyDescent="0.25">
      <c r="A5449" t="s">
        <v>12</v>
      </c>
      <c r="B5449">
        <v>1000</v>
      </c>
      <c r="C5449">
        <v>100</v>
      </c>
      <c r="D5449">
        <v>100000</v>
      </c>
      <c r="E5449">
        <v>19</v>
      </c>
      <c r="F5449">
        <v>1</v>
      </c>
      <c r="G5449">
        <v>2.0634399999999999</v>
      </c>
      <c r="H5449">
        <v>4.1058999999999998E-2</v>
      </c>
      <c r="I5449">
        <v>0.55079500000000003</v>
      </c>
      <c r="J5449">
        <v>3.0599999999999999E-2</v>
      </c>
      <c r="K5449" t="str">
        <f>MID(M5449,22,1)</f>
        <v>1</v>
      </c>
      <c r="L5449" t="s">
        <v>113</v>
      </c>
      <c r="M5449" t="s">
        <v>114</v>
      </c>
      <c r="N5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5449" t="e">
        <f>VLOOKUP(TableOMP[[#This Row],[Label]],TableAvg[],2,FALSE)</f>
        <v>#N/A</v>
      </c>
      <c r="P5449" t="e">
        <f>VLOOKUP(TableOMP[[#This Row],[Label]],TableAvg[],3,FALSE)</f>
        <v>#N/A</v>
      </c>
      <c r="Q5449" t="e">
        <f>TableOMP[[#This Row],[Avg]]-$U$2*TableOMP[[#This Row],[StdDev]]</f>
        <v>#N/A</v>
      </c>
      <c r="R5449" t="e">
        <f>TableOMP[[#This Row],[Avg]]+$U$2*TableOMP[[#This Row],[StdDev]]</f>
        <v>#N/A</v>
      </c>
      <c r="S5449" t="e">
        <f>IF(AND(TableOMP[[#This Row],[total_time]]&gt;=TableOMP[[#This Row],[Low]], TableOMP[[#This Row],[total_time]]&lt;=TableOMP[[#This Row],[High]]),1,0)</f>
        <v>#N/A</v>
      </c>
    </row>
    <row r="5450" spans="1:19" hidden="1" x14ac:dyDescent="0.25">
      <c r="A5450" t="s">
        <v>12</v>
      </c>
      <c r="B5450">
        <v>1000</v>
      </c>
      <c r="C5450">
        <v>100</v>
      </c>
      <c r="D5450">
        <v>100000</v>
      </c>
      <c r="E5450">
        <v>20</v>
      </c>
      <c r="F5450">
        <v>1</v>
      </c>
      <c r="G5450">
        <v>2.0444270000000002</v>
      </c>
      <c r="H5450">
        <v>4.5277999999999999E-2</v>
      </c>
      <c r="I5450">
        <v>0.68738900000000003</v>
      </c>
      <c r="J5450">
        <v>3.6178000000000002E-2</v>
      </c>
      <c r="K5450" t="str">
        <f>MID(M5450,22,1)</f>
        <v>1</v>
      </c>
      <c r="L5450" t="s">
        <v>113</v>
      </c>
      <c r="M5450" t="s">
        <v>114</v>
      </c>
      <c r="N5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5450" t="e">
        <f>VLOOKUP(TableOMP[[#This Row],[Label]],TableAvg[],2,FALSE)</f>
        <v>#N/A</v>
      </c>
      <c r="P5450" t="e">
        <f>VLOOKUP(TableOMP[[#This Row],[Label]],TableAvg[],3,FALSE)</f>
        <v>#N/A</v>
      </c>
      <c r="Q5450" t="e">
        <f>TableOMP[[#This Row],[Avg]]-$U$2*TableOMP[[#This Row],[StdDev]]</f>
        <v>#N/A</v>
      </c>
      <c r="R5450" t="e">
        <f>TableOMP[[#This Row],[Avg]]+$U$2*TableOMP[[#This Row],[StdDev]]</f>
        <v>#N/A</v>
      </c>
      <c r="S5450" t="e">
        <f>IF(AND(TableOMP[[#This Row],[total_time]]&gt;=TableOMP[[#This Row],[Low]], TableOMP[[#This Row],[total_time]]&lt;=TableOMP[[#This Row],[High]]),1,0)</f>
        <v>#N/A</v>
      </c>
    </row>
    <row r="5451" spans="1:19" hidden="1" x14ac:dyDescent="0.25">
      <c r="A5451" t="s">
        <v>12</v>
      </c>
      <c r="B5451">
        <v>1000</v>
      </c>
      <c r="C5451">
        <v>100</v>
      </c>
      <c r="D5451">
        <v>100000</v>
      </c>
      <c r="E5451">
        <v>21</v>
      </c>
      <c r="F5451">
        <v>1</v>
      </c>
      <c r="G5451">
        <v>2.0418430000000001</v>
      </c>
      <c r="H5451">
        <v>4.3552E-2</v>
      </c>
      <c r="I5451">
        <v>0.57885200000000003</v>
      </c>
      <c r="J5451">
        <v>2.8943E-2</v>
      </c>
      <c r="K5451" t="str">
        <f>MID(M5451,22,1)</f>
        <v>1</v>
      </c>
      <c r="L5451" t="s">
        <v>113</v>
      </c>
      <c r="M5451" t="s">
        <v>114</v>
      </c>
      <c r="N5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5451" t="e">
        <f>VLOOKUP(TableOMP[[#This Row],[Label]],TableAvg[],2,FALSE)</f>
        <v>#N/A</v>
      </c>
      <c r="P5451" t="e">
        <f>VLOOKUP(TableOMP[[#This Row],[Label]],TableAvg[],3,FALSE)</f>
        <v>#N/A</v>
      </c>
      <c r="Q5451" t="e">
        <f>TableOMP[[#This Row],[Avg]]-$U$2*TableOMP[[#This Row],[StdDev]]</f>
        <v>#N/A</v>
      </c>
      <c r="R5451" t="e">
        <f>TableOMP[[#This Row],[Avg]]+$U$2*TableOMP[[#This Row],[StdDev]]</f>
        <v>#N/A</v>
      </c>
      <c r="S5451" t="e">
        <f>IF(AND(TableOMP[[#This Row],[total_time]]&gt;=TableOMP[[#This Row],[Low]], TableOMP[[#This Row],[total_time]]&lt;=TableOMP[[#This Row],[High]]),1,0)</f>
        <v>#N/A</v>
      </c>
    </row>
    <row r="5452" spans="1:19" hidden="1" x14ac:dyDescent="0.25">
      <c r="A5452" t="s">
        <v>12</v>
      </c>
      <c r="B5452">
        <v>1000</v>
      </c>
      <c r="C5452">
        <v>100</v>
      </c>
      <c r="D5452">
        <v>100000</v>
      </c>
      <c r="E5452">
        <v>22</v>
      </c>
      <c r="F5452">
        <v>1</v>
      </c>
      <c r="G5452">
        <v>2.0716480000000002</v>
      </c>
      <c r="H5452">
        <v>4.5955000000000003E-2</v>
      </c>
      <c r="I5452">
        <v>0.85234900000000002</v>
      </c>
      <c r="J5452">
        <v>4.0587999999999999E-2</v>
      </c>
      <c r="K5452" t="str">
        <f>MID(M5452,22,1)</f>
        <v>1</v>
      </c>
      <c r="L5452" t="s">
        <v>113</v>
      </c>
      <c r="M5452" t="s">
        <v>114</v>
      </c>
      <c r="N5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5452" t="e">
        <f>VLOOKUP(TableOMP[[#This Row],[Label]],TableAvg[],2,FALSE)</f>
        <v>#N/A</v>
      </c>
      <c r="P5452" t="e">
        <f>VLOOKUP(TableOMP[[#This Row],[Label]],TableAvg[],3,FALSE)</f>
        <v>#N/A</v>
      </c>
      <c r="Q5452" t="e">
        <f>TableOMP[[#This Row],[Avg]]-$U$2*TableOMP[[#This Row],[StdDev]]</f>
        <v>#N/A</v>
      </c>
      <c r="R5452" t="e">
        <f>TableOMP[[#This Row],[Avg]]+$U$2*TableOMP[[#This Row],[StdDev]]</f>
        <v>#N/A</v>
      </c>
      <c r="S5452" t="e">
        <f>IF(AND(TableOMP[[#This Row],[total_time]]&gt;=TableOMP[[#This Row],[Low]], TableOMP[[#This Row],[total_time]]&lt;=TableOMP[[#This Row],[High]]),1,0)</f>
        <v>#N/A</v>
      </c>
    </row>
    <row r="5453" spans="1:19" hidden="1" x14ac:dyDescent="0.25">
      <c r="A5453" t="s">
        <v>12</v>
      </c>
      <c r="B5453">
        <v>1000</v>
      </c>
      <c r="C5453">
        <v>100</v>
      </c>
      <c r="D5453">
        <v>100000</v>
      </c>
      <c r="E5453">
        <v>23</v>
      </c>
      <c r="F5453">
        <v>1</v>
      </c>
      <c r="G5453">
        <v>2.0426259999999998</v>
      </c>
      <c r="H5453">
        <v>4.2488999999999999E-2</v>
      </c>
      <c r="I5453">
        <v>0.76358000000000004</v>
      </c>
      <c r="J5453">
        <v>3.4708000000000003E-2</v>
      </c>
      <c r="K5453" t="str">
        <f>MID(M5453,22,1)</f>
        <v>1</v>
      </c>
      <c r="L5453" t="s">
        <v>113</v>
      </c>
      <c r="M5453" t="s">
        <v>114</v>
      </c>
      <c r="N5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5453" t="e">
        <f>VLOOKUP(TableOMP[[#This Row],[Label]],TableAvg[],2,FALSE)</f>
        <v>#N/A</v>
      </c>
      <c r="P5453" t="e">
        <f>VLOOKUP(TableOMP[[#This Row],[Label]],TableAvg[],3,FALSE)</f>
        <v>#N/A</v>
      </c>
      <c r="Q5453" t="e">
        <f>TableOMP[[#This Row],[Avg]]-$U$2*TableOMP[[#This Row],[StdDev]]</f>
        <v>#N/A</v>
      </c>
      <c r="R5453" t="e">
        <f>TableOMP[[#This Row],[Avg]]+$U$2*TableOMP[[#This Row],[StdDev]]</f>
        <v>#N/A</v>
      </c>
      <c r="S5453" t="e">
        <f>IF(AND(TableOMP[[#This Row],[total_time]]&gt;=TableOMP[[#This Row],[Low]], TableOMP[[#This Row],[total_time]]&lt;=TableOMP[[#This Row],[High]]),1,0)</f>
        <v>#N/A</v>
      </c>
    </row>
    <row r="5454" spans="1:19" hidden="1" x14ac:dyDescent="0.25">
      <c r="A5454" t="s">
        <v>12</v>
      </c>
      <c r="B5454">
        <v>1000</v>
      </c>
      <c r="C5454">
        <v>100</v>
      </c>
      <c r="D5454">
        <v>100000</v>
      </c>
      <c r="E5454">
        <v>24</v>
      </c>
      <c r="F5454">
        <v>1</v>
      </c>
      <c r="G5454">
        <v>2.058729</v>
      </c>
      <c r="H5454">
        <v>5.3170000000000002E-2</v>
      </c>
      <c r="I5454">
        <v>0.92501100000000003</v>
      </c>
      <c r="J5454">
        <v>4.0217999999999997E-2</v>
      </c>
      <c r="K5454" t="str">
        <f>MID(M5454,22,1)</f>
        <v>1</v>
      </c>
      <c r="L5454" t="s">
        <v>113</v>
      </c>
      <c r="M5454" t="s">
        <v>114</v>
      </c>
      <c r="N5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5454" t="e">
        <f>VLOOKUP(TableOMP[[#This Row],[Label]],TableAvg[],2,FALSE)</f>
        <v>#N/A</v>
      </c>
      <c r="P5454" t="e">
        <f>VLOOKUP(TableOMP[[#This Row],[Label]],TableAvg[],3,FALSE)</f>
        <v>#N/A</v>
      </c>
      <c r="Q5454" t="e">
        <f>TableOMP[[#This Row],[Avg]]-$U$2*TableOMP[[#This Row],[StdDev]]</f>
        <v>#N/A</v>
      </c>
      <c r="R5454" t="e">
        <f>TableOMP[[#This Row],[Avg]]+$U$2*TableOMP[[#This Row],[StdDev]]</f>
        <v>#N/A</v>
      </c>
      <c r="S5454" t="e">
        <f>IF(AND(TableOMP[[#This Row],[total_time]]&gt;=TableOMP[[#This Row],[Low]], TableOMP[[#This Row],[total_time]]&lt;=TableOMP[[#This Row],[High]]),1,0)</f>
        <v>#N/A</v>
      </c>
    </row>
    <row r="5455" spans="1:19" hidden="1" x14ac:dyDescent="0.25">
      <c r="A5455" t="s">
        <v>12</v>
      </c>
      <c r="B5455">
        <v>1000</v>
      </c>
      <c r="C5455">
        <v>100</v>
      </c>
      <c r="D5455">
        <v>100000</v>
      </c>
      <c r="E5455">
        <v>25</v>
      </c>
      <c r="F5455">
        <v>1</v>
      </c>
      <c r="G5455">
        <v>2.1149100000000001</v>
      </c>
      <c r="H5455">
        <v>8.2790000000000002E-2</v>
      </c>
      <c r="I5455">
        <v>1.630125</v>
      </c>
      <c r="J5455">
        <v>6.7921999999999996E-2</v>
      </c>
      <c r="K5455" t="str">
        <f>MID(M5455,22,1)</f>
        <v>1</v>
      </c>
      <c r="L5455" t="s">
        <v>113</v>
      </c>
      <c r="M5455" t="s">
        <v>114</v>
      </c>
      <c r="N5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5455" t="e">
        <f>VLOOKUP(TableOMP[[#This Row],[Label]],TableAvg[],2,FALSE)</f>
        <v>#N/A</v>
      </c>
      <c r="P5455" t="e">
        <f>VLOOKUP(TableOMP[[#This Row],[Label]],TableAvg[],3,FALSE)</f>
        <v>#N/A</v>
      </c>
      <c r="Q5455" t="e">
        <f>TableOMP[[#This Row],[Avg]]-$U$2*TableOMP[[#This Row],[StdDev]]</f>
        <v>#N/A</v>
      </c>
      <c r="R5455" t="e">
        <f>TableOMP[[#This Row],[Avg]]+$U$2*TableOMP[[#This Row],[StdDev]]</f>
        <v>#N/A</v>
      </c>
      <c r="S5455" t="e">
        <f>IF(AND(TableOMP[[#This Row],[total_time]]&gt;=TableOMP[[#This Row],[Low]], TableOMP[[#This Row],[total_time]]&lt;=TableOMP[[#This Row],[High]]),1,0)</f>
        <v>#N/A</v>
      </c>
    </row>
    <row r="5456" spans="1:19" hidden="1" x14ac:dyDescent="0.25">
      <c r="A5456" t="s">
        <v>12</v>
      </c>
      <c r="B5456">
        <v>1000</v>
      </c>
      <c r="C5456">
        <v>100</v>
      </c>
      <c r="D5456">
        <v>100000</v>
      </c>
      <c r="E5456">
        <v>26</v>
      </c>
      <c r="F5456">
        <v>1</v>
      </c>
      <c r="G5456">
        <v>2.1460659999999998</v>
      </c>
      <c r="H5456">
        <v>9.7043000000000004E-2</v>
      </c>
      <c r="I5456">
        <v>1.467309</v>
      </c>
      <c r="J5456">
        <v>5.8692000000000001E-2</v>
      </c>
      <c r="K5456" t="str">
        <f>MID(M5456,22,1)</f>
        <v>1</v>
      </c>
      <c r="L5456" t="s">
        <v>113</v>
      </c>
      <c r="M5456" t="s">
        <v>114</v>
      </c>
      <c r="N5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5456" t="e">
        <f>VLOOKUP(TableOMP[[#This Row],[Label]],TableAvg[],2,FALSE)</f>
        <v>#N/A</v>
      </c>
      <c r="P5456" t="e">
        <f>VLOOKUP(TableOMP[[#This Row],[Label]],TableAvg[],3,FALSE)</f>
        <v>#N/A</v>
      </c>
      <c r="Q5456" t="e">
        <f>TableOMP[[#This Row],[Avg]]-$U$2*TableOMP[[#This Row],[StdDev]]</f>
        <v>#N/A</v>
      </c>
      <c r="R5456" t="e">
        <f>TableOMP[[#This Row],[Avg]]+$U$2*TableOMP[[#This Row],[StdDev]]</f>
        <v>#N/A</v>
      </c>
      <c r="S5456" t="e">
        <f>IF(AND(TableOMP[[#This Row],[total_time]]&gt;=TableOMP[[#This Row],[Low]], TableOMP[[#This Row],[total_time]]&lt;=TableOMP[[#This Row],[High]]),1,0)</f>
        <v>#N/A</v>
      </c>
    </row>
    <row r="5457" spans="1:19" hidden="1" x14ac:dyDescent="0.25">
      <c r="A5457" t="s">
        <v>12</v>
      </c>
      <c r="B5457">
        <v>1000</v>
      </c>
      <c r="C5457">
        <v>100</v>
      </c>
      <c r="D5457">
        <v>100000</v>
      </c>
      <c r="E5457">
        <v>27</v>
      </c>
      <c r="F5457">
        <v>1</v>
      </c>
      <c r="G5457">
        <v>2.0946959999999999</v>
      </c>
      <c r="H5457">
        <v>6.6882999999999998E-2</v>
      </c>
      <c r="I5457">
        <v>0.72793300000000005</v>
      </c>
      <c r="J5457">
        <v>2.7997000000000001E-2</v>
      </c>
      <c r="K5457" t="str">
        <f>MID(M5457,22,1)</f>
        <v>1</v>
      </c>
      <c r="L5457" t="s">
        <v>113</v>
      </c>
      <c r="M5457" t="s">
        <v>114</v>
      </c>
      <c r="N5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5457" t="e">
        <f>VLOOKUP(TableOMP[[#This Row],[Label]],TableAvg[],2,FALSE)</f>
        <v>#N/A</v>
      </c>
      <c r="P5457" t="e">
        <f>VLOOKUP(TableOMP[[#This Row],[Label]],TableAvg[],3,FALSE)</f>
        <v>#N/A</v>
      </c>
      <c r="Q5457" t="e">
        <f>TableOMP[[#This Row],[Avg]]-$U$2*TableOMP[[#This Row],[StdDev]]</f>
        <v>#N/A</v>
      </c>
      <c r="R5457" t="e">
        <f>TableOMP[[#This Row],[Avg]]+$U$2*TableOMP[[#This Row],[StdDev]]</f>
        <v>#N/A</v>
      </c>
      <c r="S5457" t="e">
        <f>IF(AND(TableOMP[[#This Row],[total_time]]&gt;=TableOMP[[#This Row],[Low]], TableOMP[[#This Row],[total_time]]&lt;=TableOMP[[#This Row],[High]]),1,0)</f>
        <v>#N/A</v>
      </c>
    </row>
    <row r="5458" spans="1:19" hidden="1" x14ac:dyDescent="0.25">
      <c r="A5458" t="s">
        <v>12</v>
      </c>
      <c r="B5458">
        <v>1000</v>
      </c>
      <c r="C5458">
        <v>100</v>
      </c>
      <c r="D5458">
        <v>100000</v>
      </c>
      <c r="E5458">
        <v>28</v>
      </c>
      <c r="F5458">
        <v>1</v>
      </c>
      <c r="G5458">
        <v>2.0661429999999998</v>
      </c>
      <c r="H5458">
        <v>6.2970999999999999E-2</v>
      </c>
      <c r="I5458">
        <v>1.2183900000000001</v>
      </c>
      <c r="J5458">
        <v>4.5125999999999999E-2</v>
      </c>
      <c r="K5458" t="str">
        <f>MID(M5458,22,1)</f>
        <v>1</v>
      </c>
      <c r="L5458" t="s">
        <v>113</v>
      </c>
      <c r="M5458" t="s">
        <v>114</v>
      </c>
      <c r="N5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5458" t="e">
        <f>VLOOKUP(TableOMP[[#This Row],[Label]],TableAvg[],2,FALSE)</f>
        <v>#N/A</v>
      </c>
      <c r="P5458" t="e">
        <f>VLOOKUP(TableOMP[[#This Row],[Label]],TableAvg[],3,FALSE)</f>
        <v>#N/A</v>
      </c>
      <c r="Q5458" t="e">
        <f>TableOMP[[#This Row],[Avg]]-$U$2*TableOMP[[#This Row],[StdDev]]</f>
        <v>#N/A</v>
      </c>
      <c r="R5458" t="e">
        <f>TableOMP[[#This Row],[Avg]]+$U$2*TableOMP[[#This Row],[StdDev]]</f>
        <v>#N/A</v>
      </c>
      <c r="S5458" t="e">
        <f>IF(AND(TableOMP[[#This Row],[total_time]]&gt;=TableOMP[[#This Row],[Low]], TableOMP[[#This Row],[total_time]]&lt;=TableOMP[[#This Row],[High]]),1,0)</f>
        <v>#N/A</v>
      </c>
    </row>
    <row r="5459" spans="1:19" hidden="1" x14ac:dyDescent="0.25">
      <c r="A5459" t="s">
        <v>12</v>
      </c>
      <c r="B5459">
        <v>1000</v>
      </c>
      <c r="C5459">
        <v>100</v>
      </c>
      <c r="D5459">
        <v>100000</v>
      </c>
      <c r="E5459">
        <v>29</v>
      </c>
      <c r="F5459">
        <v>1</v>
      </c>
      <c r="G5459">
        <v>2.0639419999999999</v>
      </c>
      <c r="H5459">
        <v>6.0886000000000003E-2</v>
      </c>
      <c r="I5459">
        <v>1.1405540000000001</v>
      </c>
      <c r="J5459">
        <v>4.0733999999999999E-2</v>
      </c>
      <c r="K5459" t="str">
        <f>MID(M5459,22,1)</f>
        <v>1</v>
      </c>
      <c r="L5459" t="s">
        <v>113</v>
      </c>
      <c r="M5459" t="s">
        <v>114</v>
      </c>
      <c r="N5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5459" t="e">
        <f>VLOOKUP(TableOMP[[#This Row],[Label]],TableAvg[],2,FALSE)</f>
        <v>#N/A</v>
      </c>
      <c r="P5459" t="e">
        <f>VLOOKUP(TableOMP[[#This Row],[Label]],TableAvg[],3,FALSE)</f>
        <v>#N/A</v>
      </c>
      <c r="Q5459" t="e">
        <f>TableOMP[[#This Row],[Avg]]-$U$2*TableOMP[[#This Row],[StdDev]]</f>
        <v>#N/A</v>
      </c>
      <c r="R5459" t="e">
        <f>TableOMP[[#This Row],[Avg]]+$U$2*TableOMP[[#This Row],[StdDev]]</f>
        <v>#N/A</v>
      </c>
      <c r="S5459" t="e">
        <f>IF(AND(TableOMP[[#This Row],[total_time]]&gt;=TableOMP[[#This Row],[Low]], TableOMP[[#This Row],[total_time]]&lt;=TableOMP[[#This Row],[High]]),1,0)</f>
        <v>#N/A</v>
      </c>
    </row>
    <row r="5460" spans="1:19" hidden="1" x14ac:dyDescent="0.25">
      <c r="A5460" t="s">
        <v>12</v>
      </c>
      <c r="B5460">
        <v>1000</v>
      </c>
      <c r="C5460">
        <v>100</v>
      </c>
      <c r="D5460">
        <v>100000</v>
      </c>
      <c r="E5460">
        <v>30</v>
      </c>
      <c r="F5460">
        <v>1</v>
      </c>
      <c r="G5460">
        <v>2.0515680000000001</v>
      </c>
      <c r="H5460">
        <v>4.4817000000000003E-2</v>
      </c>
      <c r="I5460">
        <v>1.1484399999999999</v>
      </c>
      <c r="J5460">
        <v>3.9600999999999997E-2</v>
      </c>
      <c r="K5460" t="str">
        <f>MID(M5460,22,1)</f>
        <v>1</v>
      </c>
      <c r="L5460" t="s">
        <v>113</v>
      </c>
      <c r="M5460" t="s">
        <v>114</v>
      </c>
      <c r="N5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5460" t="e">
        <f>VLOOKUP(TableOMP[[#This Row],[Label]],TableAvg[],2,FALSE)</f>
        <v>#N/A</v>
      </c>
      <c r="P5460" t="e">
        <f>VLOOKUP(TableOMP[[#This Row],[Label]],TableAvg[],3,FALSE)</f>
        <v>#N/A</v>
      </c>
      <c r="Q5460" t="e">
        <f>TableOMP[[#This Row],[Avg]]-$U$2*TableOMP[[#This Row],[StdDev]]</f>
        <v>#N/A</v>
      </c>
      <c r="R5460" t="e">
        <f>TableOMP[[#This Row],[Avg]]+$U$2*TableOMP[[#This Row],[StdDev]]</f>
        <v>#N/A</v>
      </c>
      <c r="S5460" t="e">
        <f>IF(AND(TableOMP[[#This Row],[total_time]]&gt;=TableOMP[[#This Row],[Low]], TableOMP[[#This Row],[total_time]]&lt;=TableOMP[[#This Row],[High]]),1,0)</f>
        <v>#N/A</v>
      </c>
    </row>
    <row r="5461" spans="1:19" hidden="1" x14ac:dyDescent="0.25">
      <c r="A5461" t="s">
        <v>12</v>
      </c>
      <c r="B5461">
        <v>1000</v>
      </c>
      <c r="C5461">
        <v>100</v>
      </c>
      <c r="D5461">
        <v>100000</v>
      </c>
      <c r="E5461">
        <v>31</v>
      </c>
      <c r="F5461">
        <v>1</v>
      </c>
      <c r="G5461">
        <v>2.0899580000000002</v>
      </c>
      <c r="H5461">
        <v>5.3325999999999998E-2</v>
      </c>
      <c r="I5461">
        <v>1.0497460000000001</v>
      </c>
      <c r="J5461">
        <v>3.4992000000000002E-2</v>
      </c>
      <c r="K5461" t="str">
        <f>MID(M5461,22,1)</f>
        <v>1</v>
      </c>
      <c r="L5461" t="s">
        <v>113</v>
      </c>
      <c r="M5461" t="s">
        <v>114</v>
      </c>
      <c r="N5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5461" t="e">
        <f>VLOOKUP(TableOMP[[#This Row],[Label]],TableAvg[],2,FALSE)</f>
        <v>#N/A</v>
      </c>
      <c r="P5461" t="e">
        <f>VLOOKUP(TableOMP[[#This Row],[Label]],TableAvg[],3,FALSE)</f>
        <v>#N/A</v>
      </c>
      <c r="Q5461" t="e">
        <f>TableOMP[[#This Row],[Avg]]-$U$2*TableOMP[[#This Row],[StdDev]]</f>
        <v>#N/A</v>
      </c>
      <c r="R5461" t="e">
        <f>TableOMP[[#This Row],[Avg]]+$U$2*TableOMP[[#This Row],[StdDev]]</f>
        <v>#N/A</v>
      </c>
      <c r="S5461" t="e">
        <f>IF(AND(TableOMP[[#This Row],[total_time]]&gt;=TableOMP[[#This Row],[Low]], TableOMP[[#This Row],[total_time]]&lt;=TableOMP[[#This Row],[High]]),1,0)</f>
        <v>#N/A</v>
      </c>
    </row>
    <row r="5462" spans="1:19" hidden="1" x14ac:dyDescent="0.25">
      <c r="A5462" t="s">
        <v>12</v>
      </c>
      <c r="B5462">
        <v>1000</v>
      </c>
      <c r="C5462">
        <v>100</v>
      </c>
      <c r="D5462">
        <v>100000</v>
      </c>
      <c r="E5462">
        <v>32</v>
      </c>
      <c r="F5462">
        <v>1</v>
      </c>
      <c r="G5462">
        <v>2.0693049999999999</v>
      </c>
      <c r="H5462">
        <v>6.0474E-2</v>
      </c>
      <c r="I5462">
        <v>1.3843529999999999</v>
      </c>
      <c r="J5462">
        <v>4.4657000000000002E-2</v>
      </c>
      <c r="K5462" t="str">
        <f>MID(M5462,22,1)</f>
        <v>1</v>
      </c>
      <c r="L5462" t="s">
        <v>113</v>
      </c>
      <c r="M5462" t="s">
        <v>114</v>
      </c>
      <c r="N5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5462" t="e">
        <f>VLOOKUP(TableOMP[[#This Row],[Label]],TableAvg[],2,FALSE)</f>
        <v>#N/A</v>
      </c>
      <c r="P5462" t="e">
        <f>VLOOKUP(TableOMP[[#This Row],[Label]],TableAvg[],3,FALSE)</f>
        <v>#N/A</v>
      </c>
      <c r="Q5462" t="e">
        <f>TableOMP[[#This Row],[Avg]]-$U$2*TableOMP[[#This Row],[StdDev]]</f>
        <v>#N/A</v>
      </c>
      <c r="R5462" t="e">
        <f>TableOMP[[#This Row],[Avg]]+$U$2*TableOMP[[#This Row],[StdDev]]</f>
        <v>#N/A</v>
      </c>
      <c r="S5462" t="e">
        <f>IF(AND(TableOMP[[#This Row],[total_time]]&gt;=TableOMP[[#This Row],[Low]], TableOMP[[#This Row],[total_time]]&lt;=TableOMP[[#This Row],[High]]),1,0)</f>
        <v>#N/A</v>
      </c>
    </row>
    <row r="5463" spans="1:19" hidden="1" x14ac:dyDescent="0.25">
      <c r="A5463" t="s">
        <v>12</v>
      </c>
      <c r="B5463">
        <v>1000</v>
      </c>
      <c r="C5463">
        <v>100</v>
      </c>
      <c r="D5463">
        <v>100000</v>
      </c>
      <c r="E5463">
        <v>33</v>
      </c>
      <c r="F5463">
        <v>1</v>
      </c>
      <c r="G5463">
        <v>2.1223369999999999</v>
      </c>
      <c r="H5463">
        <v>7.5093999999999994E-2</v>
      </c>
      <c r="I5463">
        <v>1.832908</v>
      </c>
      <c r="J5463">
        <v>5.7278000000000003E-2</v>
      </c>
      <c r="K5463" t="str">
        <f>MID(M5463,22,1)</f>
        <v>1</v>
      </c>
      <c r="L5463" t="s">
        <v>113</v>
      </c>
      <c r="M5463" t="s">
        <v>114</v>
      </c>
      <c r="N5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5463" t="e">
        <f>VLOOKUP(TableOMP[[#This Row],[Label]],TableAvg[],2,FALSE)</f>
        <v>#N/A</v>
      </c>
      <c r="P5463" t="e">
        <f>VLOOKUP(TableOMP[[#This Row],[Label]],TableAvg[],3,FALSE)</f>
        <v>#N/A</v>
      </c>
      <c r="Q5463" t="e">
        <f>TableOMP[[#This Row],[Avg]]-$U$2*TableOMP[[#This Row],[StdDev]]</f>
        <v>#N/A</v>
      </c>
      <c r="R5463" t="e">
        <f>TableOMP[[#This Row],[Avg]]+$U$2*TableOMP[[#This Row],[StdDev]]</f>
        <v>#N/A</v>
      </c>
      <c r="S5463" t="e">
        <f>IF(AND(TableOMP[[#This Row],[total_time]]&gt;=TableOMP[[#This Row],[Low]], TableOMP[[#This Row],[total_time]]&lt;=TableOMP[[#This Row],[High]]),1,0)</f>
        <v>#N/A</v>
      </c>
    </row>
    <row r="5464" spans="1:19" hidden="1" x14ac:dyDescent="0.25">
      <c r="A5464" t="s">
        <v>12</v>
      </c>
      <c r="B5464">
        <v>1000</v>
      </c>
      <c r="C5464">
        <v>100</v>
      </c>
      <c r="D5464">
        <v>100000</v>
      </c>
      <c r="E5464">
        <v>34</v>
      </c>
      <c r="F5464">
        <v>1</v>
      </c>
      <c r="G5464">
        <v>2.1013380000000002</v>
      </c>
      <c r="H5464">
        <v>6.7348000000000005E-2</v>
      </c>
      <c r="I5464">
        <v>1.7196670000000001</v>
      </c>
      <c r="J5464">
        <v>5.2110999999999998E-2</v>
      </c>
      <c r="K5464" t="str">
        <f>MID(M5464,22,1)</f>
        <v>1</v>
      </c>
      <c r="L5464" t="s">
        <v>113</v>
      </c>
      <c r="M5464" t="s">
        <v>114</v>
      </c>
      <c r="N5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5464" t="e">
        <f>VLOOKUP(TableOMP[[#This Row],[Label]],TableAvg[],2,FALSE)</f>
        <v>#N/A</v>
      </c>
      <c r="P5464" t="e">
        <f>VLOOKUP(TableOMP[[#This Row],[Label]],TableAvg[],3,FALSE)</f>
        <v>#N/A</v>
      </c>
      <c r="Q5464" t="e">
        <f>TableOMP[[#This Row],[Avg]]-$U$2*TableOMP[[#This Row],[StdDev]]</f>
        <v>#N/A</v>
      </c>
      <c r="R5464" t="e">
        <f>TableOMP[[#This Row],[Avg]]+$U$2*TableOMP[[#This Row],[StdDev]]</f>
        <v>#N/A</v>
      </c>
      <c r="S5464" t="e">
        <f>IF(AND(TableOMP[[#This Row],[total_time]]&gt;=TableOMP[[#This Row],[Low]], TableOMP[[#This Row],[total_time]]&lt;=TableOMP[[#This Row],[High]]),1,0)</f>
        <v>#N/A</v>
      </c>
    </row>
    <row r="5465" spans="1:19" hidden="1" x14ac:dyDescent="0.25">
      <c r="A5465" t="s">
        <v>12</v>
      </c>
      <c r="B5465">
        <v>1000</v>
      </c>
      <c r="C5465">
        <v>100</v>
      </c>
      <c r="D5465">
        <v>100000</v>
      </c>
      <c r="E5465">
        <v>35</v>
      </c>
      <c r="F5465">
        <v>1</v>
      </c>
      <c r="G5465">
        <v>2.071742</v>
      </c>
      <c r="H5465">
        <v>5.6862999999999997E-2</v>
      </c>
      <c r="I5465">
        <v>1.4306890000000001</v>
      </c>
      <c r="J5465">
        <v>4.2078999999999998E-2</v>
      </c>
      <c r="K5465" t="str">
        <f>MID(M5465,22,1)</f>
        <v>1</v>
      </c>
      <c r="L5465" t="s">
        <v>113</v>
      </c>
      <c r="M5465" t="s">
        <v>114</v>
      </c>
      <c r="N5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5465" t="e">
        <f>VLOOKUP(TableOMP[[#This Row],[Label]],TableAvg[],2,FALSE)</f>
        <v>#N/A</v>
      </c>
      <c r="P5465" t="e">
        <f>VLOOKUP(TableOMP[[#This Row],[Label]],TableAvg[],3,FALSE)</f>
        <v>#N/A</v>
      </c>
      <c r="Q5465" t="e">
        <f>TableOMP[[#This Row],[Avg]]-$U$2*TableOMP[[#This Row],[StdDev]]</f>
        <v>#N/A</v>
      </c>
      <c r="R5465" t="e">
        <f>TableOMP[[#This Row],[Avg]]+$U$2*TableOMP[[#This Row],[StdDev]]</f>
        <v>#N/A</v>
      </c>
      <c r="S5465" t="e">
        <f>IF(AND(TableOMP[[#This Row],[total_time]]&gt;=TableOMP[[#This Row],[Low]], TableOMP[[#This Row],[total_time]]&lt;=TableOMP[[#This Row],[High]]),1,0)</f>
        <v>#N/A</v>
      </c>
    </row>
    <row r="5466" spans="1:19" hidden="1" x14ac:dyDescent="0.25">
      <c r="A5466" t="s">
        <v>12</v>
      </c>
      <c r="B5466">
        <v>1000</v>
      </c>
      <c r="C5466">
        <v>100</v>
      </c>
      <c r="D5466">
        <v>100000</v>
      </c>
      <c r="E5466">
        <v>36</v>
      </c>
      <c r="F5466">
        <v>1</v>
      </c>
      <c r="G5466">
        <v>2.050989</v>
      </c>
      <c r="H5466">
        <v>4.3362999999999999E-2</v>
      </c>
      <c r="I5466">
        <v>1.2324649999999999</v>
      </c>
      <c r="J5466">
        <v>3.5213000000000001E-2</v>
      </c>
      <c r="K5466" t="str">
        <f>MID(M5466,22,1)</f>
        <v>1</v>
      </c>
      <c r="L5466" t="s">
        <v>113</v>
      </c>
      <c r="M5466" t="s">
        <v>114</v>
      </c>
      <c r="N5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5466" t="e">
        <f>VLOOKUP(TableOMP[[#This Row],[Label]],TableAvg[],2,FALSE)</f>
        <v>#N/A</v>
      </c>
      <c r="P5466" t="e">
        <f>VLOOKUP(TableOMP[[#This Row],[Label]],TableAvg[],3,FALSE)</f>
        <v>#N/A</v>
      </c>
      <c r="Q5466" t="e">
        <f>TableOMP[[#This Row],[Avg]]-$U$2*TableOMP[[#This Row],[StdDev]]</f>
        <v>#N/A</v>
      </c>
      <c r="R5466" t="e">
        <f>TableOMP[[#This Row],[Avg]]+$U$2*TableOMP[[#This Row],[StdDev]]</f>
        <v>#N/A</v>
      </c>
      <c r="S5466" t="e">
        <f>IF(AND(TableOMP[[#This Row],[total_time]]&gt;=TableOMP[[#This Row],[Low]], TableOMP[[#This Row],[total_time]]&lt;=TableOMP[[#This Row],[High]]),1,0)</f>
        <v>#N/A</v>
      </c>
    </row>
    <row r="5467" spans="1:19" hidden="1" x14ac:dyDescent="0.25">
      <c r="A5467" t="s">
        <v>12</v>
      </c>
      <c r="B5467">
        <v>1000</v>
      </c>
      <c r="C5467">
        <v>100</v>
      </c>
      <c r="D5467">
        <v>100000</v>
      </c>
      <c r="E5467">
        <v>37</v>
      </c>
      <c r="F5467">
        <v>1</v>
      </c>
      <c r="G5467">
        <v>2.1290450000000001</v>
      </c>
      <c r="H5467">
        <v>7.1559999999999999E-2</v>
      </c>
      <c r="I5467">
        <v>1.9745600000000001</v>
      </c>
      <c r="J5467">
        <v>5.4849000000000002E-2</v>
      </c>
      <c r="K5467" t="str">
        <f>MID(M5467,22,1)</f>
        <v>1</v>
      </c>
      <c r="L5467" t="s">
        <v>113</v>
      </c>
      <c r="M5467" t="s">
        <v>114</v>
      </c>
      <c r="N5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5467" t="e">
        <f>VLOOKUP(TableOMP[[#This Row],[Label]],TableAvg[],2,FALSE)</f>
        <v>#N/A</v>
      </c>
      <c r="P5467" t="e">
        <f>VLOOKUP(TableOMP[[#This Row],[Label]],TableAvg[],3,FALSE)</f>
        <v>#N/A</v>
      </c>
      <c r="Q5467" t="e">
        <f>TableOMP[[#This Row],[Avg]]-$U$2*TableOMP[[#This Row],[StdDev]]</f>
        <v>#N/A</v>
      </c>
      <c r="R5467" t="e">
        <f>TableOMP[[#This Row],[Avg]]+$U$2*TableOMP[[#This Row],[StdDev]]</f>
        <v>#N/A</v>
      </c>
      <c r="S5467" t="e">
        <f>IF(AND(TableOMP[[#This Row],[total_time]]&gt;=TableOMP[[#This Row],[Low]], TableOMP[[#This Row],[total_time]]&lt;=TableOMP[[#This Row],[High]]),1,0)</f>
        <v>#N/A</v>
      </c>
    </row>
    <row r="5468" spans="1:19" hidden="1" x14ac:dyDescent="0.25">
      <c r="A5468" t="s">
        <v>12</v>
      </c>
      <c r="B5468">
        <v>1000</v>
      </c>
      <c r="C5468">
        <v>100</v>
      </c>
      <c r="D5468">
        <v>100000</v>
      </c>
      <c r="E5468">
        <v>38</v>
      </c>
      <c r="F5468">
        <v>1</v>
      </c>
      <c r="G5468">
        <v>2.155745</v>
      </c>
      <c r="H5468">
        <v>9.3132000000000006E-2</v>
      </c>
      <c r="I5468">
        <v>2.214153</v>
      </c>
      <c r="J5468">
        <v>5.9841999999999999E-2</v>
      </c>
      <c r="K5468" t="str">
        <f>MID(M5468,22,1)</f>
        <v>1</v>
      </c>
      <c r="L5468" t="s">
        <v>113</v>
      </c>
      <c r="M5468" t="s">
        <v>114</v>
      </c>
      <c r="N5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5468" t="e">
        <f>VLOOKUP(TableOMP[[#This Row],[Label]],TableAvg[],2,FALSE)</f>
        <v>#N/A</v>
      </c>
      <c r="P5468" t="e">
        <f>VLOOKUP(TableOMP[[#This Row],[Label]],TableAvg[],3,FALSE)</f>
        <v>#N/A</v>
      </c>
      <c r="Q5468" t="e">
        <f>TableOMP[[#This Row],[Avg]]-$U$2*TableOMP[[#This Row],[StdDev]]</f>
        <v>#N/A</v>
      </c>
      <c r="R5468" t="e">
        <f>TableOMP[[#This Row],[Avg]]+$U$2*TableOMP[[#This Row],[StdDev]]</f>
        <v>#N/A</v>
      </c>
      <c r="S5468" t="e">
        <f>IF(AND(TableOMP[[#This Row],[total_time]]&gt;=TableOMP[[#This Row],[Low]], TableOMP[[#This Row],[total_time]]&lt;=TableOMP[[#This Row],[High]]),1,0)</f>
        <v>#N/A</v>
      </c>
    </row>
    <row r="5469" spans="1:19" hidden="1" x14ac:dyDescent="0.25">
      <c r="A5469" t="s">
        <v>12</v>
      </c>
      <c r="B5469">
        <v>1000</v>
      </c>
      <c r="C5469">
        <v>100</v>
      </c>
      <c r="D5469">
        <v>100000</v>
      </c>
      <c r="E5469">
        <v>39</v>
      </c>
      <c r="F5469">
        <v>1</v>
      </c>
      <c r="G5469">
        <v>2.1458930000000001</v>
      </c>
      <c r="H5469">
        <v>7.2655999999999998E-2</v>
      </c>
      <c r="I5469">
        <v>2.1517930000000001</v>
      </c>
      <c r="J5469">
        <v>5.6626000000000003E-2</v>
      </c>
      <c r="K5469" t="str">
        <f>MID(M5469,22,1)</f>
        <v>1</v>
      </c>
      <c r="L5469" t="s">
        <v>113</v>
      </c>
      <c r="M5469" t="s">
        <v>114</v>
      </c>
      <c r="N5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5469" t="e">
        <f>VLOOKUP(TableOMP[[#This Row],[Label]],TableAvg[],2,FALSE)</f>
        <v>#N/A</v>
      </c>
      <c r="P5469" t="e">
        <f>VLOOKUP(TableOMP[[#This Row],[Label]],TableAvg[],3,FALSE)</f>
        <v>#N/A</v>
      </c>
      <c r="Q5469" t="e">
        <f>TableOMP[[#This Row],[Avg]]-$U$2*TableOMP[[#This Row],[StdDev]]</f>
        <v>#N/A</v>
      </c>
      <c r="R5469" t="e">
        <f>TableOMP[[#This Row],[Avg]]+$U$2*TableOMP[[#This Row],[StdDev]]</f>
        <v>#N/A</v>
      </c>
      <c r="S5469" t="e">
        <f>IF(AND(TableOMP[[#This Row],[total_time]]&gt;=TableOMP[[#This Row],[Low]], TableOMP[[#This Row],[total_time]]&lt;=TableOMP[[#This Row],[High]]),1,0)</f>
        <v>#N/A</v>
      </c>
    </row>
    <row r="5470" spans="1:19" hidden="1" x14ac:dyDescent="0.25">
      <c r="A5470" t="s">
        <v>12</v>
      </c>
      <c r="B5470">
        <v>1000</v>
      </c>
      <c r="C5470">
        <v>100</v>
      </c>
      <c r="D5470">
        <v>100000</v>
      </c>
      <c r="E5470">
        <v>40</v>
      </c>
      <c r="F5470">
        <v>1</v>
      </c>
      <c r="G5470">
        <v>2.140736</v>
      </c>
      <c r="H5470">
        <v>0.116851</v>
      </c>
      <c r="I5470">
        <v>3.8498890000000001</v>
      </c>
      <c r="J5470">
        <v>9.8714999999999997E-2</v>
      </c>
      <c r="K5470" t="str">
        <f>MID(M5470,22,1)</f>
        <v>1</v>
      </c>
      <c r="L5470" t="s">
        <v>113</v>
      </c>
      <c r="M5470" t="s">
        <v>114</v>
      </c>
      <c r="N5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5470" t="e">
        <f>VLOOKUP(TableOMP[[#This Row],[Label]],TableAvg[],2,FALSE)</f>
        <v>#N/A</v>
      </c>
      <c r="P5470" t="e">
        <f>VLOOKUP(TableOMP[[#This Row],[Label]],TableAvg[],3,FALSE)</f>
        <v>#N/A</v>
      </c>
      <c r="Q5470" t="e">
        <f>TableOMP[[#This Row],[Avg]]-$U$2*TableOMP[[#This Row],[StdDev]]</f>
        <v>#N/A</v>
      </c>
      <c r="R5470" t="e">
        <f>TableOMP[[#This Row],[Avg]]+$U$2*TableOMP[[#This Row],[StdDev]]</f>
        <v>#N/A</v>
      </c>
      <c r="S5470" t="e">
        <f>IF(AND(TableOMP[[#This Row],[total_time]]&gt;=TableOMP[[#This Row],[Low]], TableOMP[[#This Row],[total_time]]&lt;=TableOMP[[#This Row],[High]]),1,0)</f>
        <v>#N/A</v>
      </c>
    </row>
    <row r="5471" spans="1:19" hidden="1" x14ac:dyDescent="0.25">
      <c r="A5471" t="s">
        <v>12</v>
      </c>
      <c r="B5471">
        <v>1000</v>
      </c>
      <c r="C5471">
        <v>100</v>
      </c>
      <c r="D5471">
        <v>100000</v>
      </c>
      <c r="E5471">
        <v>41</v>
      </c>
      <c r="F5471">
        <v>1</v>
      </c>
      <c r="G5471">
        <v>2.1431710000000002</v>
      </c>
      <c r="H5471">
        <v>8.1696000000000005E-2</v>
      </c>
      <c r="I5471">
        <v>2.2952560000000002</v>
      </c>
      <c r="J5471">
        <v>5.7381000000000001E-2</v>
      </c>
      <c r="K5471" t="str">
        <f>MID(M5471,22,1)</f>
        <v>1</v>
      </c>
      <c r="L5471" t="s">
        <v>113</v>
      </c>
      <c r="M5471" t="s">
        <v>114</v>
      </c>
      <c r="N5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5471" t="e">
        <f>VLOOKUP(TableOMP[[#This Row],[Label]],TableAvg[],2,FALSE)</f>
        <v>#N/A</v>
      </c>
      <c r="P5471" t="e">
        <f>VLOOKUP(TableOMP[[#This Row],[Label]],TableAvg[],3,FALSE)</f>
        <v>#N/A</v>
      </c>
      <c r="Q5471" t="e">
        <f>TableOMP[[#This Row],[Avg]]-$U$2*TableOMP[[#This Row],[StdDev]]</f>
        <v>#N/A</v>
      </c>
      <c r="R5471" t="e">
        <f>TableOMP[[#This Row],[Avg]]+$U$2*TableOMP[[#This Row],[StdDev]]</f>
        <v>#N/A</v>
      </c>
      <c r="S5471" t="e">
        <f>IF(AND(TableOMP[[#This Row],[total_time]]&gt;=TableOMP[[#This Row],[Low]], TableOMP[[#This Row],[total_time]]&lt;=TableOMP[[#This Row],[High]]),1,0)</f>
        <v>#N/A</v>
      </c>
    </row>
    <row r="5472" spans="1:19" hidden="1" x14ac:dyDescent="0.25">
      <c r="A5472" t="s">
        <v>12</v>
      </c>
      <c r="B5472">
        <v>1000</v>
      </c>
      <c r="C5472">
        <v>100</v>
      </c>
      <c r="D5472">
        <v>100000</v>
      </c>
      <c r="E5472">
        <v>42</v>
      </c>
      <c r="F5472">
        <v>1</v>
      </c>
      <c r="G5472">
        <v>2.1725639999999999</v>
      </c>
      <c r="H5472">
        <v>0.104338</v>
      </c>
      <c r="I5472">
        <v>2.860617</v>
      </c>
      <c r="J5472">
        <v>6.9771E-2</v>
      </c>
      <c r="K5472" t="str">
        <f>MID(M5472,22,1)</f>
        <v>1</v>
      </c>
      <c r="L5472" t="s">
        <v>113</v>
      </c>
      <c r="M5472" t="s">
        <v>114</v>
      </c>
      <c r="N5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t="e">
        <f>TableOMP[[#This Row],[Avg]]-$U$2*TableOMP[[#This Row],[StdDev]]</f>
        <v>#N/A</v>
      </c>
      <c r="R5472" t="e">
        <f>TableOMP[[#This Row],[Avg]]+$U$2*TableOMP[[#This Row],[StdDev]]</f>
        <v>#N/A</v>
      </c>
      <c r="S5472" t="e">
        <f>IF(AND(TableOMP[[#This Row],[total_time]]&gt;=TableOMP[[#This Row],[Low]], TableOMP[[#This Row],[total_time]]&lt;=TableOMP[[#This Row],[High]]),1,0)</f>
        <v>#N/A</v>
      </c>
    </row>
    <row r="5473" spans="1:19" hidden="1" x14ac:dyDescent="0.25">
      <c r="A5473" t="s">
        <v>12</v>
      </c>
      <c r="B5473">
        <v>1000</v>
      </c>
      <c r="C5473">
        <v>100</v>
      </c>
      <c r="D5473">
        <v>100000</v>
      </c>
      <c r="E5473">
        <v>43</v>
      </c>
      <c r="F5473">
        <v>1</v>
      </c>
      <c r="G5473">
        <v>2.3720590000000001</v>
      </c>
      <c r="H5473">
        <v>0.28096599999999999</v>
      </c>
      <c r="I5473">
        <v>10.736644</v>
      </c>
      <c r="J5473">
        <v>0.25563399999999997</v>
      </c>
      <c r="K5473" t="str">
        <f>MID(M5473,22,1)</f>
        <v>1</v>
      </c>
      <c r="L5473" t="s">
        <v>113</v>
      </c>
      <c r="M5473" t="s">
        <v>114</v>
      </c>
      <c r="N5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t="e">
        <f>TableOMP[[#This Row],[Avg]]-$U$2*TableOMP[[#This Row],[StdDev]]</f>
        <v>#N/A</v>
      </c>
      <c r="R5473" t="e">
        <f>TableOMP[[#This Row],[Avg]]+$U$2*TableOMP[[#This Row],[StdDev]]</f>
        <v>#N/A</v>
      </c>
      <c r="S5473" t="e">
        <f>IF(AND(TableOMP[[#This Row],[total_time]]&gt;=TableOMP[[#This Row],[Low]], TableOMP[[#This Row],[total_time]]&lt;=TableOMP[[#This Row],[High]]),1,0)</f>
        <v>#N/A</v>
      </c>
    </row>
    <row r="5474" spans="1:19" hidden="1" x14ac:dyDescent="0.25">
      <c r="A5474" t="s">
        <v>12</v>
      </c>
      <c r="B5474">
        <v>1000</v>
      </c>
      <c r="C5474">
        <v>100</v>
      </c>
      <c r="D5474">
        <v>100000</v>
      </c>
      <c r="E5474">
        <v>44</v>
      </c>
      <c r="F5474">
        <v>1</v>
      </c>
      <c r="G5474">
        <v>2.2024599999999999</v>
      </c>
      <c r="H5474">
        <v>0.12693199999999999</v>
      </c>
      <c r="I5474">
        <v>4.4091279999999999</v>
      </c>
      <c r="J5474">
        <v>0.102538</v>
      </c>
      <c r="K5474" t="str">
        <f>MID(M5474,22,1)</f>
        <v>1</v>
      </c>
      <c r="L5474" t="s">
        <v>113</v>
      </c>
      <c r="M5474" t="s">
        <v>114</v>
      </c>
      <c r="N5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t="e">
        <f>TableOMP[[#This Row],[Avg]]-$U$2*TableOMP[[#This Row],[StdDev]]</f>
        <v>#N/A</v>
      </c>
      <c r="R5474" t="e">
        <f>TableOMP[[#This Row],[Avg]]+$U$2*TableOMP[[#This Row],[StdDev]]</f>
        <v>#N/A</v>
      </c>
      <c r="S5474" t="e">
        <f>IF(AND(TableOMP[[#This Row],[total_time]]&gt;=TableOMP[[#This Row],[Low]], TableOMP[[#This Row],[total_time]]&lt;=TableOMP[[#This Row],[High]]),1,0)</f>
        <v>#N/A</v>
      </c>
    </row>
    <row r="5475" spans="1:19" hidden="1" x14ac:dyDescent="0.25">
      <c r="A5475" t="s">
        <v>12</v>
      </c>
      <c r="B5475">
        <v>1000</v>
      </c>
      <c r="C5475">
        <v>100</v>
      </c>
      <c r="D5475">
        <v>100000</v>
      </c>
      <c r="E5475">
        <v>45</v>
      </c>
      <c r="F5475">
        <v>1</v>
      </c>
      <c r="G5475">
        <v>2.197111</v>
      </c>
      <c r="H5475">
        <v>8.6097000000000007E-2</v>
      </c>
      <c r="I5475">
        <v>2.0859990000000002</v>
      </c>
      <c r="J5475">
        <v>4.7409E-2</v>
      </c>
      <c r="K5475" t="str">
        <f>MID(M5475,22,1)</f>
        <v>1</v>
      </c>
      <c r="L5475" t="s">
        <v>113</v>
      </c>
      <c r="M5475" t="s">
        <v>114</v>
      </c>
      <c r="N5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t="e">
        <f>TableOMP[[#This Row],[Avg]]-$U$2*TableOMP[[#This Row],[StdDev]]</f>
        <v>#N/A</v>
      </c>
      <c r="R5475" t="e">
        <f>TableOMP[[#This Row],[Avg]]+$U$2*TableOMP[[#This Row],[StdDev]]</f>
        <v>#N/A</v>
      </c>
      <c r="S5475" t="e">
        <f>IF(AND(TableOMP[[#This Row],[total_time]]&gt;=TableOMP[[#This Row],[Low]], TableOMP[[#This Row],[total_time]]&lt;=TableOMP[[#This Row],[High]]),1,0)</f>
        <v>#N/A</v>
      </c>
    </row>
    <row r="5476" spans="1:19" hidden="1" x14ac:dyDescent="0.25">
      <c r="A5476" t="s">
        <v>12</v>
      </c>
      <c r="B5476">
        <v>1000</v>
      </c>
      <c r="C5476">
        <v>100</v>
      </c>
      <c r="D5476">
        <v>100000</v>
      </c>
      <c r="E5476">
        <v>46</v>
      </c>
      <c r="F5476">
        <v>1</v>
      </c>
      <c r="G5476">
        <v>2.1345719999999999</v>
      </c>
      <c r="H5476">
        <v>6.9594000000000003E-2</v>
      </c>
      <c r="I5476">
        <v>2.2401059999999999</v>
      </c>
      <c r="J5476">
        <v>4.9779999999999998E-2</v>
      </c>
      <c r="K5476" t="str">
        <f>MID(M5476,22,1)</f>
        <v>1</v>
      </c>
      <c r="L5476" t="s">
        <v>113</v>
      </c>
      <c r="M5476" t="s">
        <v>114</v>
      </c>
      <c r="N5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t="e">
        <f>TableOMP[[#This Row],[Avg]]-$U$2*TableOMP[[#This Row],[StdDev]]</f>
        <v>#N/A</v>
      </c>
      <c r="R5476" t="e">
        <f>TableOMP[[#This Row],[Avg]]+$U$2*TableOMP[[#This Row],[StdDev]]</f>
        <v>#N/A</v>
      </c>
      <c r="S5476" t="e">
        <f>IF(AND(TableOMP[[#This Row],[total_time]]&gt;=TableOMP[[#This Row],[Low]], TableOMP[[#This Row],[total_time]]&lt;=TableOMP[[#This Row],[High]]),1,0)</f>
        <v>#N/A</v>
      </c>
    </row>
    <row r="5477" spans="1:19" hidden="1" x14ac:dyDescent="0.25">
      <c r="A5477" t="s">
        <v>12</v>
      </c>
      <c r="B5477">
        <v>1000</v>
      </c>
      <c r="C5477">
        <v>100</v>
      </c>
      <c r="D5477">
        <v>100000</v>
      </c>
      <c r="E5477">
        <v>47</v>
      </c>
      <c r="F5477">
        <v>1</v>
      </c>
      <c r="G5477">
        <v>2.243544</v>
      </c>
      <c r="H5477">
        <v>0.103842</v>
      </c>
      <c r="I5477">
        <v>2.859747</v>
      </c>
      <c r="J5477">
        <v>6.2168000000000001E-2</v>
      </c>
      <c r="K5477" t="str">
        <f>MID(M5477,22,1)</f>
        <v>1</v>
      </c>
      <c r="L5477" t="s">
        <v>113</v>
      </c>
      <c r="M5477" t="s">
        <v>114</v>
      </c>
      <c r="N5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t="e">
        <f>TableOMP[[#This Row],[Avg]]-$U$2*TableOMP[[#This Row],[StdDev]]</f>
        <v>#N/A</v>
      </c>
      <c r="R5477" t="e">
        <f>TableOMP[[#This Row],[Avg]]+$U$2*TableOMP[[#This Row],[StdDev]]</f>
        <v>#N/A</v>
      </c>
      <c r="S5477" t="e">
        <f>IF(AND(TableOMP[[#This Row],[total_time]]&gt;=TableOMP[[#This Row],[Low]], TableOMP[[#This Row],[total_time]]&lt;=TableOMP[[#This Row],[High]]),1,0)</f>
        <v>#N/A</v>
      </c>
    </row>
    <row r="5478" spans="1:19" hidden="1" x14ac:dyDescent="0.25">
      <c r="A5478" t="s">
        <v>12</v>
      </c>
      <c r="B5478">
        <v>1000</v>
      </c>
      <c r="C5478">
        <v>100</v>
      </c>
      <c r="D5478">
        <v>100000</v>
      </c>
      <c r="E5478">
        <v>48</v>
      </c>
      <c r="F5478">
        <v>1</v>
      </c>
      <c r="G5478">
        <v>2.1619860000000002</v>
      </c>
      <c r="H5478">
        <v>5.9955000000000001E-2</v>
      </c>
      <c r="I5478">
        <v>2.03742</v>
      </c>
      <c r="J5478">
        <v>4.3348999999999999E-2</v>
      </c>
      <c r="K5478" t="str">
        <f>MID(M5478,22,1)</f>
        <v>1</v>
      </c>
      <c r="L5478" t="s">
        <v>113</v>
      </c>
      <c r="M5478" t="s">
        <v>114</v>
      </c>
      <c r="N5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t="e">
        <f>TableOMP[[#This Row],[Avg]]-$U$2*TableOMP[[#This Row],[StdDev]]</f>
        <v>#N/A</v>
      </c>
      <c r="R5478" t="e">
        <f>TableOMP[[#This Row],[Avg]]+$U$2*TableOMP[[#This Row],[StdDev]]</f>
        <v>#N/A</v>
      </c>
      <c r="S5478" t="e">
        <f>IF(AND(TableOMP[[#This Row],[total_time]]&gt;=TableOMP[[#This Row],[Low]], TableOMP[[#This Row],[total_time]]&lt;=TableOMP[[#This Row],[High]]),1,0)</f>
        <v>#N/A</v>
      </c>
    </row>
    <row r="5479" spans="1:19" hidden="1" x14ac:dyDescent="0.25">
      <c r="A5479" t="s">
        <v>12</v>
      </c>
      <c r="B5479">
        <v>1000</v>
      </c>
      <c r="C5479">
        <v>100</v>
      </c>
      <c r="D5479">
        <v>100000</v>
      </c>
      <c r="E5479">
        <v>49</v>
      </c>
      <c r="F5479">
        <v>1</v>
      </c>
      <c r="G5479">
        <v>2.2353200000000002</v>
      </c>
      <c r="H5479">
        <v>8.5119E-2</v>
      </c>
      <c r="I5479">
        <v>2.5132889999999999</v>
      </c>
      <c r="J5479">
        <v>5.2359999999999997E-2</v>
      </c>
      <c r="K5479" t="str">
        <f>MID(M5479,22,1)</f>
        <v>1</v>
      </c>
      <c r="L5479" t="s">
        <v>113</v>
      </c>
      <c r="M5479" t="s">
        <v>114</v>
      </c>
      <c r="N5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t="e">
        <f>TableOMP[[#This Row],[Avg]]-$U$2*TableOMP[[#This Row],[StdDev]]</f>
        <v>#N/A</v>
      </c>
      <c r="R5479" t="e">
        <f>TableOMP[[#This Row],[Avg]]+$U$2*TableOMP[[#This Row],[StdDev]]</f>
        <v>#N/A</v>
      </c>
      <c r="S5479" t="e">
        <f>IF(AND(TableOMP[[#This Row],[total_time]]&gt;=TableOMP[[#This Row],[Low]], TableOMP[[#This Row],[total_time]]&lt;=TableOMP[[#This Row],[High]]),1,0)</f>
        <v>#N/A</v>
      </c>
    </row>
    <row r="5480" spans="1:19" hidden="1" x14ac:dyDescent="0.25">
      <c r="A5480" t="s">
        <v>12</v>
      </c>
      <c r="B5480">
        <v>1000</v>
      </c>
      <c r="C5480">
        <v>100</v>
      </c>
      <c r="D5480">
        <v>100000</v>
      </c>
      <c r="E5480">
        <v>50</v>
      </c>
      <c r="F5480">
        <v>1</v>
      </c>
      <c r="G5480">
        <v>2.2488489999999999</v>
      </c>
      <c r="H5480">
        <v>8.7363999999999997E-2</v>
      </c>
      <c r="I5480">
        <v>2.2553580000000002</v>
      </c>
      <c r="J5480">
        <v>4.6027999999999999E-2</v>
      </c>
      <c r="K5480" t="str">
        <f>MID(M5480,22,1)</f>
        <v>1</v>
      </c>
      <c r="L5480" t="s">
        <v>113</v>
      </c>
      <c r="M5480" t="s">
        <v>114</v>
      </c>
      <c r="N5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t="e">
        <f>TableOMP[[#This Row],[Avg]]-$U$2*TableOMP[[#This Row],[StdDev]]</f>
        <v>#N/A</v>
      </c>
      <c r="R5480" t="e">
        <f>TableOMP[[#This Row],[Avg]]+$U$2*TableOMP[[#This Row],[StdDev]]</f>
        <v>#N/A</v>
      </c>
      <c r="S5480" t="e">
        <f>IF(AND(TableOMP[[#This Row],[total_time]]&gt;=TableOMP[[#This Row],[Low]], TableOMP[[#This Row],[total_time]]&lt;=TableOMP[[#This Row],[High]]),1,0)</f>
        <v>#N/A</v>
      </c>
    </row>
    <row r="5481" spans="1:19" hidden="1" x14ac:dyDescent="0.25">
      <c r="A5481" t="s">
        <v>12</v>
      </c>
      <c r="B5481">
        <v>1000</v>
      </c>
      <c r="C5481">
        <v>100</v>
      </c>
      <c r="D5481">
        <v>100000</v>
      </c>
      <c r="E5481">
        <v>51</v>
      </c>
      <c r="F5481">
        <v>1</v>
      </c>
      <c r="G5481">
        <v>2.2563520000000001</v>
      </c>
      <c r="H5481">
        <v>8.6917999999999995E-2</v>
      </c>
      <c r="I5481">
        <v>3.080136</v>
      </c>
      <c r="J5481">
        <v>6.1602999999999998E-2</v>
      </c>
      <c r="K5481" t="str">
        <f>MID(M5481,22,1)</f>
        <v>1</v>
      </c>
      <c r="L5481" t="s">
        <v>113</v>
      </c>
      <c r="M5481" t="s">
        <v>114</v>
      </c>
      <c r="N5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t="e">
        <f>TableOMP[[#This Row],[Avg]]-$U$2*TableOMP[[#This Row],[StdDev]]</f>
        <v>#N/A</v>
      </c>
      <c r="R5481" t="e">
        <f>TableOMP[[#This Row],[Avg]]+$U$2*TableOMP[[#This Row],[StdDev]]</f>
        <v>#N/A</v>
      </c>
      <c r="S5481" t="e">
        <f>IF(AND(TableOMP[[#This Row],[total_time]]&gt;=TableOMP[[#This Row],[Low]], TableOMP[[#This Row],[total_time]]&lt;=TableOMP[[#This Row],[High]]),1,0)</f>
        <v>#N/A</v>
      </c>
    </row>
    <row r="5482" spans="1:19" hidden="1" x14ac:dyDescent="0.25">
      <c r="A5482" t="s">
        <v>12</v>
      </c>
      <c r="B5482">
        <v>1000</v>
      </c>
      <c r="C5482">
        <v>100</v>
      </c>
      <c r="D5482">
        <v>100000</v>
      </c>
      <c r="E5482">
        <v>52</v>
      </c>
      <c r="F5482">
        <v>1</v>
      </c>
      <c r="G5482">
        <v>2.2330220000000001</v>
      </c>
      <c r="H5482">
        <v>8.7183999999999998E-2</v>
      </c>
      <c r="I5482">
        <v>2.7510810000000001</v>
      </c>
      <c r="J5482">
        <v>5.3942999999999998E-2</v>
      </c>
      <c r="K5482" t="str">
        <f>MID(M5482,22,1)</f>
        <v>1</v>
      </c>
      <c r="L5482" t="s">
        <v>113</v>
      </c>
      <c r="M5482" t="s">
        <v>114</v>
      </c>
      <c r="N5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t="e">
        <f>TableOMP[[#This Row],[Avg]]-$U$2*TableOMP[[#This Row],[StdDev]]</f>
        <v>#N/A</v>
      </c>
      <c r="R5482" t="e">
        <f>TableOMP[[#This Row],[Avg]]+$U$2*TableOMP[[#This Row],[StdDev]]</f>
        <v>#N/A</v>
      </c>
      <c r="S5482" t="e">
        <f>IF(AND(TableOMP[[#This Row],[total_time]]&gt;=TableOMP[[#This Row],[Low]], TableOMP[[#This Row],[total_time]]&lt;=TableOMP[[#This Row],[High]]),1,0)</f>
        <v>#N/A</v>
      </c>
    </row>
    <row r="5483" spans="1:19" hidden="1" x14ac:dyDescent="0.25">
      <c r="A5483" t="s">
        <v>12</v>
      </c>
      <c r="B5483">
        <v>1000</v>
      </c>
      <c r="C5483">
        <v>100</v>
      </c>
      <c r="D5483">
        <v>100000</v>
      </c>
      <c r="E5483">
        <v>53</v>
      </c>
      <c r="F5483">
        <v>1</v>
      </c>
      <c r="G5483">
        <v>2.2674310000000002</v>
      </c>
      <c r="H5483">
        <v>0.10804900000000001</v>
      </c>
      <c r="I5483">
        <v>3.650182</v>
      </c>
      <c r="J5483">
        <v>7.0195999999999995E-2</v>
      </c>
      <c r="K5483" t="str">
        <f>MID(M5483,22,1)</f>
        <v>1</v>
      </c>
      <c r="L5483" t="s">
        <v>113</v>
      </c>
      <c r="M5483" t="s">
        <v>114</v>
      </c>
      <c r="N5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t="e">
        <f>TableOMP[[#This Row],[Avg]]-$U$2*TableOMP[[#This Row],[StdDev]]</f>
        <v>#N/A</v>
      </c>
      <c r="R5483" t="e">
        <f>TableOMP[[#This Row],[Avg]]+$U$2*TableOMP[[#This Row],[StdDev]]</f>
        <v>#N/A</v>
      </c>
      <c r="S5483" t="e">
        <f>IF(AND(TableOMP[[#This Row],[total_time]]&gt;=TableOMP[[#This Row],[Low]], TableOMP[[#This Row],[total_time]]&lt;=TableOMP[[#This Row],[High]]),1,0)</f>
        <v>#N/A</v>
      </c>
    </row>
    <row r="5484" spans="1:19" hidden="1" x14ac:dyDescent="0.25">
      <c r="A5484" t="s">
        <v>12</v>
      </c>
      <c r="B5484">
        <v>1000</v>
      </c>
      <c r="C5484">
        <v>100</v>
      </c>
      <c r="D5484">
        <v>100000</v>
      </c>
      <c r="E5484">
        <v>54</v>
      </c>
      <c r="F5484">
        <v>1</v>
      </c>
      <c r="G5484">
        <v>2.3232810000000002</v>
      </c>
      <c r="H5484">
        <v>0.12196700000000001</v>
      </c>
      <c r="I5484">
        <v>3.98217</v>
      </c>
      <c r="J5484">
        <v>7.5134999999999993E-2</v>
      </c>
      <c r="K5484" t="str">
        <f>MID(M5484,22,1)</f>
        <v>1</v>
      </c>
      <c r="L5484" t="s">
        <v>113</v>
      </c>
      <c r="M5484" t="s">
        <v>114</v>
      </c>
      <c r="N5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t="e">
        <f>TableOMP[[#This Row],[Avg]]-$U$2*TableOMP[[#This Row],[StdDev]]</f>
        <v>#N/A</v>
      </c>
      <c r="R5484" t="e">
        <f>TableOMP[[#This Row],[Avg]]+$U$2*TableOMP[[#This Row],[StdDev]]</f>
        <v>#N/A</v>
      </c>
      <c r="S5484" t="e">
        <f>IF(AND(TableOMP[[#This Row],[total_time]]&gt;=TableOMP[[#This Row],[Low]], TableOMP[[#This Row],[total_time]]&lt;=TableOMP[[#This Row],[High]]),1,0)</f>
        <v>#N/A</v>
      </c>
    </row>
    <row r="5485" spans="1:19" hidden="1" x14ac:dyDescent="0.25">
      <c r="A5485" t="s">
        <v>12</v>
      </c>
      <c r="B5485">
        <v>1000</v>
      </c>
      <c r="C5485">
        <v>100</v>
      </c>
      <c r="D5485">
        <v>100000</v>
      </c>
      <c r="E5485">
        <v>55</v>
      </c>
      <c r="F5485">
        <v>1</v>
      </c>
      <c r="G5485">
        <v>2.433522</v>
      </c>
      <c r="H5485">
        <v>0.209285</v>
      </c>
      <c r="I5485">
        <v>7.9516179999999999</v>
      </c>
      <c r="J5485">
        <v>0.14725199999999999</v>
      </c>
      <c r="K5485" t="str">
        <f>MID(M5485,22,1)</f>
        <v>1</v>
      </c>
      <c r="L5485" t="s">
        <v>113</v>
      </c>
      <c r="M5485" t="s">
        <v>114</v>
      </c>
      <c r="N5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t="e">
        <f>TableOMP[[#This Row],[Avg]]-$U$2*TableOMP[[#This Row],[StdDev]]</f>
        <v>#N/A</v>
      </c>
      <c r="R5485" t="e">
        <f>TableOMP[[#This Row],[Avg]]+$U$2*TableOMP[[#This Row],[StdDev]]</f>
        <v>#N/A</v>
      </c>
      <c r="S5485" t="e">
        <f>IF(AND(TableOMP[[#This Row],[total_time]]&gt;=TableOMP[[#This Row],[Low]], TableOMP[[#This Row],[total_time]]&lt;=TableOMP[[#This Row],[High]]),1,0)</f>
        <v>#N/A</v>
      </c>
    </row>
    <row r="5486" spans="1:19" hidden="1" x14ac:dyDescent="0.25">
      <c r="A5486" t="s">
        <v>12</v>
      </c>
      <c r="B5486">
        <v>1000</v>
      </c>
      <c r="C5486">
        <v>100</v>
      </c>
      <c r="D5486">
        <v>100000</v>
      </c>
      <c r="E5486">
        <v>56</v>
      </c>
      <c r="F5486">
        <v>1</v>
      </c>
      <c r="G5486">
        <v>2.270159</v>
      </c>
      <c r="H5486">
        <v>9.3001E-2</v>
      </c>
      <c r="I5486">
        <v>3.0689730000000002</v>
      </c>
      <c r="J5486">
        <v>5.5800000000000002E-2</v>
      </c>
      <c r="K5486" t="str">
        <f>MID(M5486,22,1)</f>
        <v>1</v>
      </c>
      <c r="L5486" t="s">
        <v>113</v>
      </c>
      <c r="M5486" t="s">
        <v>114</v>
      </c>
      <c r="N5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t="e">
        <f>TableOMP[[#This Row],[Avg]]-$U$2*TableOMP[[#This Row],[StdDev]]</f>
        <v>#N/A</v>
      </c>
      <c r="R5486" t="e">
        <f>TableOMP[[#This Row],[Avg]]+$U$2*TableOMP[[#This Row],[StdDev]]</f>
        <v>#N/A</v>
      </c>
      <c r="S5486" t="e">
        <f>IF(AND(TableOMP[[#This Row],[total_time]]&gt;=TableOMP[[#This Row],[Low]], TableOMP[[#This Row],[total_time]]&lt;=TableOMP[[#This Row],[High]]),1,0)</f>
        <v>#N/A</v>
      </c>
    </row>
    <row r="5487" spans="1:19" hidden="1" x14ac:dyDescent="0.25">
      <c r="A5487" t="s">
        <v>12</v>
      </c>
      <c r="B5487">
        <v>1000</v>
      </c>
      <c r="C5487">
        <v>100</v>
      </c>
      <c r="D5487">
        <v>100000</v>
      </c>
      <c r="E5487">
        <v>57</v>
      </c>
      <c r="F5487">
        <v>1</v>
      </c>
      <c r="G5487">
        <v>2.2912469999999998</v>
      </c>
      <c r="H5487">
        <v>9.8668000000000006E-2</v>
      </c>
      <c r="I5487">
        <v>3.166442</v>
      </c>
      <c r="J5487">
        <v>5.6543999999999997E-2</v>
      </c>
      <c r="K5487" t="str">
        <f>MID(M5487,22,1)</f>
        <v>1</v>
      </c>
      <c r="L5487" t="s">
        <v>113</v>
      </c>
      <c r="M5487" t="s">
        <v>114</v>
      </c>
      <c r="N5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t="e">
        <f>TableOMP[[#This Row],[Avg]]-$U$2*TableOMP[[#This Row],[StdDev]]</f>
        <v>#N/A</v>
      </c>
      <c r="R5487" t="e">
        <f>TableOMP[[#This Row],[Avg]]+$U$2*TableOMP[[#This Row],[StdDev]]</f>
        <v>#N/A</v>
      </c>
      <c r="S5487" t="e">
        <f>IF(AND(TableOMP[[#This Row],[total_time]]&gt;=TableOMP[[#This Row],[Low]], TableOMP[[#This Row],[total_time]]&lt;=TableOMP[[#This Row],[High]]),1,0)</f>
        <v>#N/A</v>
      </c>
    </row>
    <row r="5488" spans="1:19" hidden="1" x14ac:dyDescent="0.25">
      <c r="A5488" t="s">
        <v>12</v>
      </c>
      <c r="B5488">
        <v>1000</v>
      </c>
      <c r="C5488">
        <v>100</v>
      </c>
      <c r="D5488">
        <v>100000</v>
      </c>
      <c r="E5488">
        <v>58</v>
      </c>
      <c r="F5488">
        <v>1</v>
      </c>
      <c r="G5488">
        <v>2.2960769999999999</v>
      </c>
      <c r="H5488">
        <v>6.8836999999999995E-2</v>
      </c>
      <c r="I5488">
        <v>3.2418</v>
      </c>
      <c r="J5488">
        <v>5.6874000000000001E-2</v>
      </c>
      <c r="K5488" t="str">
        <f>MID(M5488,22,1)</f>
        <v>1</v>
      </c>
      <c r="L5488" t="s">
        <v>113</v>
      </c>
      <c r="M5488" t="s">
        <v>114</v>
      </c>
      <c r="N5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t="e">
        <f>TableOMP[[#This Row],[Avg]]-$U$2*TableOMP[[#This Row],[StdDev]]</f>
        <v>#N/A</v>
      </c>
      <c r="R5488" t="e">
        <f>TableOMP[[#This Row],[Avg]]+$U$2*TableOMP[[#This Row],[StdDev]]</f>
        <v>#N/A</v>
      </c>
      <c r="S5488" t="e">
        <f>IF(AND(TableOMP[[#This Row],[total_time]]&gt;=TableOMP[[#This Row],[Low]], TableOMP[[#This Row],[total_time]]&lt;=TableOMP[[#This Row],[High]]),1,0)</f>
        <v>#N/A</v>
      </c>
    </row>
    <row r="5489" spans="1:19" hidden="1" x14ac:dyDescent="0.25">
      <c r="A5489" t="s">
        <v>12</v>
      </c>
      <c r="B5489">
        <v>1000</v>
      </c>
      <c r="C5489">
        <v>100</v>
      </c>
      <c r="D5489">
        <v>100000</v>
      </c>
      <c r="E5489">
        <v>59</v>
      </c>
      <c r="F5489">
        <v>1</v>
      </c>
      <c r="G5489">
        <v>2.3053050000000002</v>
      </c>
      <c r="H5489">
        <v>6.6169000000000006E-2</v>
      </c>
      <c r="I5489">
        <v>3.1628159999999998</v>
      </c>
      <c r="J5489">
        <v>5.4531000000000003E-2</v>
      </c>
      <c r="K5489" t="str">
        <f>MID(M5489,22,1)</f>
        <v>1</v>
      </c>
      <c r="L5489" t="s">
        <v>113</v>
      </c>
      <c r="M5489" t="s">
        <v>114</v>
      </c>
      <c r="N5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t="e">
        <f>TableOMP[[#This Row],[Avg]]-$U$2*TableOMP[[#This Row],[StdDev]]</f>
        <v>#N/A</v>
      </c>
      <c r="R5489" t="e">
        <f>TableOMP[[#This Row],[Avg]]+$U$2*TableOMP[[#This Row],[StdDev]]</f>
        <v>#N/A</v>
      </c>
      <c r="S5489" t="e">
        <f>IF(AND(TableOMP[[#This Row],[total_time]]&gt;=TableOMP[[#This Row],[Low]], TableOMP[[#This Row],[total_time]]&lt;=TableOMP[[#This Row],[High]]),1,0)</f>
        <v>#N/A</v>
      </c>
    </row>
    <row r="5490" spans="1:19" hidden="1" x14ac:dyDescent="0.25">
      <c r="A5490" t="s">
        <v>12</v>
      </c>
      <c r="B5490">
        <v>1000</v>
      </c>
      <c r="C5490">
        <v>100</v>
      </c>
      <c r="D5490">
        <v>100000</v>
      </c>
      <c r="E5490">
        <v>60</v>
      </c>
      <c r="F5490">
        <v>1</v>
      </c>
      <c r="G5490">
        <v>2.3067489999999999</v>
      </c>
      <c r="H5490">
        <v>6.7963999999999997E-2</v>
      </c>
      <c r="I5490">
        <v>3.476213</v>
      </c>
      <c r="J5490">
        <v>5.8918999999999999E-2</v>
      </c>
      <c r="K5490" t="str">
        <f>MID(M5490,22,1)</f>
        <v>1</v>
      </c>
      <c r="L5490" t="s">
        <v>113</v>
      </c>
      <c r="M5490" t="s">
        <v>114</v>
      </c>
      <c r="N5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t="e">
        <f>TableOMP[[#This Row],[Avg]]-$U$2*TableOMP[[#This Row],[StdDev]]</f>
        <v>#N/A</v>
      </c>
      <c r="R5490" t="e">
        <f>TableOMP[[#This Row],[Avg]]+$U$2*TableOMP[[#This Row],[StdDev]]</f>
        <v>#N/A</v>
      </c>
      <c r="S5490" t="e">
        <f>IF(AND(TableOMP[[#This Row],[total_time]]&gt;=TableOMP[[#This Row],[Low]], TableOMP[[#This Row],[total_time]]&lt;=TableOMP[[#This Row],[High]]),1,0)</f>
        <v>#N/A</v>
      </c>
    </row>
    <row r="5491" spans="1:19" hidden="1" x14ac:dyDescent="0.25">
      <c r="A5491" t="s">
        <v>12</v>
      </c>
      <c r="B5491">
        <v>1000</v>
      </c>
      <c r="C5491">
        <v>100</v>
      </c>
      <c r="D5491">
        <v>100000</v>
      </c>
      <c r="E5491">
        <v>61</v>
      </c>
      <c r="F5491">
        <v>1</v>
      </c>
      <c r="G5491">
        <v>2.3288410000000002</v>
      </c>
      <c r="H5491">
        <v>6.3536999999999996E-2</v>
      </c>
      <c r="I5491">
        <v>3.1592159999999998</v>
      </c>
      <c r="J5491">
        <v>5.2653999999999999E-2</v>
      </c>
      <c r="K5491" t="str">
        <f>MID(M5491,22,1)</f>
        <v>1</v>
      </c>
      <c r="L5491" t="s">
        <v>113</v>
      </c>
      <c r="M5491" t="s">
        <v>114</v>
      </c>
      <c r="N5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t="e">
        <f>TableOMP[[#This Row],[Avg]]-$U$2*TableOMP[[#This Row],[StdDev]]</f>
        <v>#N/A</v>
      </c>
      <c r="R5491" t="e">
        <f>TableOMP[[#This Row],[Avg]]+$U$2*TableOMP[[#This Row],[StdDev]]</f>
        <v>#N/A</v>
      </c>
      <c r="S5491" t="e">
        <f>IF(AND(TableOMP[[#This Row],[total_time]]&gt;=TableOMP[[#This Row],[Low]], TableOMP[[#This Row],[total_time]]&lt;=TableOMP[[#This Row],[High]]),1,0)</f>
        <v>#N/A</v>
      </c>
    </row>
    <row r="5492" spans="1:19" hidden="1" x14ac:dyDescent="0.25">
      <c r="A5492" t="s">
        <v>12</v>
      </c>
      <c r="B5492">
        <v>1000</v>
      </c>
      <c r="C5492">
        <v>100</v>
      </c>
      <c r="D5492">
        <v>100000</v>
      </c>
      <c r="E5492">
        <v>62</v>
      </c>
      <c r="F5492">
        <v>1</v>
      </c>
      <c r="G5492">
        <v>2.3551639999999998</v>
      </c>
      <c r="H5492">
        <v>8.1836999999999993E-2</v>
      </c>
      <c r="I5492">
        <v>4.5532300000000001</v>
      </c>
      <c r="J5492">
        <v>7.4643000000000001E-2</v>
      </c>
      <c r="K5492" t="str">
        <f>MID(M5492,22,1)</f>
        <v>1</v>
      </c>
      <c r="L5492" t="s">
        <v>113</v>
      </c>
      <c r="M5492" t="s">
        <v>114</v>
      </c>
      <c r="N5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t="e">
        <f>TableOMP[[#This Row],[Avg]]-$U$2*TableOMP[[#This Row],[StdDev]]</f>
        <v>#N/A</v>
      </c>
      <c r="R5492" t="e">
        <f>TableOMP[[#This Row],[Avg]]+$U$2*TableOMP[[#This Row],[StdDev]]</f>
        <v>#N/A</v>
      </c>
      <c r="S5492" t="e">
        <f>IF(AND(TableOMP[[#This Row],[total_time]]&gt;=TableOMP[[#This Row],[Low]], TableOMP[[#This Row],[total_time]]&lt;=TableOMP[[#This Row],[High]]),1,0)</f>
        <v>#N/A</v>
      </c>
    </row>
    <row r="5493" spans="1:19" hidden="1" x14ac:dyDescent="0.25">
      <c r="A5493" t="s">
        <v>12</v>
      </c>
      <c r="B5493">
        <v>1000</v>
      </c>
      <c r="C5493">
        <v>100</v>
      </c>
      <c r="D5493">
        <v>100000</v>
      </c>
      <c r="E5493">
        <v>63</v>
      </c>
      <c r="F5493">
        <v>1</v>
      </c>
      <c r="G5493">
        <v>2.3462689999999999</v>
      </c>
      <c r="H5493">
        <v>9.9678000000000003E-2</v>
      </c>
      <c r="I5493">
        <v>5.6321329999999996</v>
      </c>
      <c r="J5493">
        <v>9.0841000000000005E-2</v>
      </c>
      <c r="K5493" t="str">
        <f>MID(M5493,22,1)</f>
        <v>1</v>
      </c>
      <c r="L5493" t="s">
        <v>113</v>
      </c>
      <c r="M5493" t="s">
        <v>114</v>
      </c>
      <c r="N5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t="e">
        <f>TableOMP[[#This Row],[Avg]]-$U$2*TableOMP[[#This Row],[StdDev]]</f>
        <v>#N/A</v>
      </c>
      <c r="R5493" t="e">
        <f>TableOMP[[#This Row],[Avg]]+$U$2*TableOMP[[#This Row],[StdDev]]</f>
        <v>#N/A</v>
      </c>
      <c r="S5493" t="e">
        <f>IF(AND(TableOMP[[#This Row],[total_time]]&gt;=TableOMP[[#This Row],[Low]], TableOMP[[#This Row],[total_time]]&lt;=TableOMP[[#This Row],[High]]),1,0)</f>
        <v>#N/A</v>
      </c>
    </row>
    <row r="5494" spans="1:19" hidden="1" x14ac:dyDescent="0.25">
      <c r="A5494" t="s">
        <v>12</v>
      </c>
      <c r="B5494">
        <v>1000</v>
      </c>
      <c r="C5494">
        <v>100</v>
      </c>
      <c r="D5494">
        <v>100000</v>
      </c>
      <c r="E5494">
        <v>64</v>
      </c>
      <c r="F5494">
        <v>1</v>
      </c>
      <c r="G5494">
        <v>2.3452860000000002</v>
      </c>
      <c r="H5494">
        <v>7.6188000000000006E-2</v>
      </c>
      <c r="I5494">
        <v>4.1040469999999996</v>
      </c>
      <c r="J5494">
        <v>6.5143999999999994E-2</v>
      </c>
      <c r="K5494" t="str">
        <f>MID(M5494,22,1)</f>
        <v>1</v>
      </c>
      <c r="L5494" t="s">
        <v>113</v>
      </c>
      <c r="M5494" t="s">
        <v>114</v>
      </c>
      <c r="N5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t="e">
        <f>TableOMP[[#This Row],[Avg]]-$U$2*TableOMP[[#This Row],[StdDev]]</f>
        <v>#N/A</v>
      </c>
      <c r="R5494" t="e">
        <f>TableOMP[[#This Row],[Avg]]+$U$2*TableOMP[[#This Row],[StdDev]]</f>
        <v>#N/A</v>
      </c>
      <c r="S5494" t="e">
        <f>IF(AND(TableOMP[[#This Row],[total_time]]&gt;=TableOMP[[#This Row],[Low]], TableOMP[[#This Row],[total_time]]&lt;=TableOMP[[#This Row],[High]]),1,0)</f>
        <v>#N/A</v>
      </c>
    </row>
    <row r="5495" spans="1:19" hidden="1" x14ac:dyDescent="0.25">
      <c r="A5495" t="s">
        <v>12</v>
      </c>
      <c r="B5495">
        <v>100</v>
      </c>
      <c r="C5495">
        <v>100</v>
      </c>
      <c r="D5495">
        <v>100000</v>
      </c>
      <c r="E5495">
        <v>1</v>
      </c>
      <c r="F5495">
        <v>1</v>
      </c>
      <c r="G5495">
        <v>9.0581999999999996E-2</v>
      </c>
      <c r="H5495">
        <v>7.1710999999999997E-2</v>
      </c>
      <c r="I5495">
        <v>0</v>
      </c>
      <c r="J5495">
        <v>0</v>
      </c>
      <c r="K5495" t="str">
        <f>MID(M5495,22,1)</f>
        <v>1</v>
      </c>
      <c r="L5495" t="s">
        <v>113</v>
      </c>
      <c r="M5495" t="s">
        <v>114</v>
      </c>
      <c r="N5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t="e">
        <f>TableOMP[[#This Row],[Avg]]-$U$2*TableOMP[[#This Row],[StdDev]]</f>
        <v>#N/A</v>
      </c>
      <c r="R5495" t="e">
        <f>TableOMP[[#This Row],[Avg]]+$U$2*TableOMP[[#This Row],[StdDev]]</f>
        <v>#N/A</v>
      </c>
      <c r="S5495" t="e">
        <f>IF(AND(TableOMP[[#This Row],[total_time]]&gt;=TableOMP[[#This Row],[Low]], TableOMP[[#This Row],[total_time]]&lt;=TableOMP[[#This Row],[High]]),1,0)</f>
        <v>#N/A</v>
      </c>
    </row>
    <row r="5496" spans="1:19" hidden="1" x14ac:dyDescent="0.25">
      <c r="A5496" t="s">
        <v>12</v>
      </c>
      <c r="B5496">
        <v>100</v>
      </c>
      <c r="C5496">
        <v>100</v>
      </c>
      <c r="D5496">
        <v>100000</v>
      </c>
      <c r="E5496">
        <v>2</v>
      </c>
      <c r="F5496">
        <v>1</v>
      </c>
      <c r="G5496">
        <v>2.7809E-2</v>
      </c>
      <c r="H5496">
        <v>8.1939999999999999E-3</v>
      </c>
      <c r="I5496">
        <v>6.7279999999999996E-3</v>
      </c>
      <c r="J5496">
        <v>6.7279999999999996E-3</v>
      </c>
      <c r="K5496" t="str">
        <f>MID(M5496,22,1)</f>
        <v>1</v>
      </c>
      <c r="L5496" t="s">
        <v>113</v>
      </c>
      <c r="M5496" t="s">
        <v>114</v>
      </c>
      <c r="N5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t="e">
        <f>TableOMP[[#This Row],[Avg]]-$U$2*TableOMP[[#This Row],[StdDev]]</f>
        <v>#N/A</v>
      </c>
      <c r="R5496" t="e">
        <f>TableOMP[[#This Row],[Avg]]+$U$2*TableOMP[[#This Row],[StdDev]]</f>
        <v>#N/A</v>
      </c>
      <c r="S5496" t="e">
        <f>IF(AND(TableOMP[[#This Row],[total_time]]&gt;=TableOMP[[#This Row],[Low]], TableOMP[[#This Row],[total_time]]&lt;=TableOMP[[#This Row],[High]]),1,0)</f>
        <v>#N/A</v>
      </c>
    </row>
    <row r="5497" spans="1:19" hidden="1" x14ac:dyDescent="0.25">
      <c r="A5497" t="s">
        <v>12</v>
      </c>
      <c r="B5497">
        <v>100</v>
      </c>
      <c r="C5497">
        <v>100</v>
      </c>
      <c r="D5497">
        <v>100000</v>
      </c>
      <c r="E5497">
        <v>3</v>
      </c>
      <c r="F5497">
        <v>1</v>
      </c>
      <c r="G5497">
        <v>2.8317999999999999E-2</v>
      </c>
      <c r="H5497">
        <v>8.4650000000000003E-3</v>
      </c>
      <c r="I5497">
        <v>1.3684E-2</v>
      </c>
      <c r="J5497">
        <v>6.842E-3</v>
      </c>
      <c r="K5497" t="str">
        <f>MID(M5497,22,1)</f>
        <v>1</v>
      </c>
      <c r="L5497" t="s">
        <v>113</v>
      </c>
      <c r="M5497" t="s">
        <v>114</v>
      </c>
      <c r="N5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t="e">
        <f>TableOMP[[#This Row],[Avg]]-$U$2*TableOMP[[#This Row],[StdDev]]</f>
        <v>#N/A</v>
      </c>
      <c r="R5497" t="e">
        <f>TableOMP[[#This Row],[Avg]]+$U$2*TableOMP[[#This Row],[StdDev]]</f>
        <v>#N/A</v>
      </c>
      <c r="S5497" t="e">
        <f>IF(AND(TableOMP[[#This Row],[total_time]]&gt;=TableOMP[[#This Row],[Low]], TableOMP[[#This Row],[total_time]]&lt;=TableOMP[[#This Row],[High]]),1,0)</f>
        <v>#N/A</v>
      </c>
    </row>
    <row r="5498" spans="1:19" hidden="1" x14ac:dyDescent="0.25">
      <c r="A5498" t="s">
        <v>12</v>
      </c>
      <c r="B5498">
        <v>100</v>
      </c>
      <c r="C5498">
        <v>100</v>
      </c>
      <c r="D5498">
        <v>100000</v>
      </c>
      <c r="E5498">
        <v>4</v>
      </c>
      <c r="F5498">
        <v>1</v>
      </c>
      <c r="G5498">
        <v>2.7193999999999999E-2</v>
      </c>
      <c r="H5498">
        <v>7.0349999999999996E-3</v>
      </c>
      <c r="I5498">
        <v>1.7673999999999999E-2</v>
      </c>
      <c r="J5498">
        <v>5.8910000000000004E-3</v>
      </c>
      <c r="K5498" t="str">
        <f>MID(M5498,22,1)</f>
        <v>1</v>
      </c>
      <c r="L5498" t="s">
        <v>113</v>
      </c>
      <c r="M5498" t="s">
        <v>114</v>
      </c>
      <c r="N5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t="e">
        <f>TableOMP[[#This Row],[Avg]]-$U$2*TableOMP[[#This Row],[StdDev]]</f>
        <v>#N/A</v>
      </c>
      <c r="R5498" t="e">
        <f>TableOMP[[#This Row],[Avg]]+$U$2*TableOMP[[#This Row],[StdDev]]</f>
        <v>#N/A</v>
      </c>
      <c r="S5498" t="e">
        <f>IF(AND(TableOMP[[#This Row],[total_time]]&gt;=TableOMP[[#This Row],[Low]], TableOMP[[#This Row],[total_time]]&lt;=TableOMP[[#This Row],[High]]),1,0)</f>
        <v>#N/A</v>
      </c>
    </row>
    <row r="5499" spans="1:19" hidden="1" x14ac:dyDescent="0.25">
      <c r="A5499" t="s">
        <v>12</v>
      </c>
      <c r="B5499">
        <v>100</v>
      </c>
      <c r="C5499">
        <v>100</v>
      </c>
      <c r="D5499">
        <v>100000</v>
      </c>
      <c r="E5499">
        <v>5</v>
      </c>
      <c r="F5499">
        <v>1</v>
      </c>
      <c r="G5499">
        <v>3.0162000000000001E-2</v>
      </c>
      <c r="H5499">
        <v>9.3310000000000008E-3</v>
      </c>
      <c r="I5499">
        <v>3.0092000000000001E-2</v>
      </c>
      <c r="J5499">
        <v>7.5230000000000002E-3</v>
      </c>
      <c r="K5499" t="str">
        <f>MID(M5499,22,1)</f>
        <v>1</v>
      </c>
      <c r="L5499" t="s">
        <v>113</v>
      </c>
      <c r="M5499" t="s">
        <v>114</v>
      </c>
      <c r="N5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t="e">
        <f>TableOMP[[#This Row],[Avg]]-$U$2*TableOMP[[#This Row],[StdDev]]</f>
        <v>#N/A</v>
      </c>
      <c r="R5499" t="e">
        <f>TableOMP[[#This Row],[Avg]]+$U$2*TableOMP[[#This Row],[StdDev]]</f>
        <v>#N/A</v>
      </c>
      <c r="S5499" t="e">
        <f>IF(AND(TableOMP[[#This Row],[total_time]]&gt;=TableOMP[[#This Row],[Low]], TableOMP[[#This Row],[total_time]]&lt;=TableOMP[[#This Row],[High]]),1,0)</f>
        <v>#N/A</v>
      </c>
    </row>
    <row r="5500" spans="1:19" hidden="1" x14ac:dyDescent="0.25">
      <c r="A5500" t="s">
        <v>12</v>
      </c>
      <c r="B5500">
        <v>100</v>
      </c>
      <c r="C5500">
        <v>100</v>
      </c>
      <c r="D5500">
        <v>100000</v>
      </c>
      <c r="E5500">
        <v>6</v>
      </c>
      <c r="F5500">
        <v>1</v>
      </c>
      <c r="G5500">
        <v>3.5243999999999998E-2</v>
      </c>
      <c r="H5500">
        <v>1.4074E-2</v>
      </c>
      <c r="I5500">
        <v>4.4551E-2</v>
      </c>
      <c r="J5500">
        <v>8.9099999999999995E-3</v>
      </c>
      <c r="K5500" t="str">
        <f>MID(M5500,22,1)</f>
        <v>1</v>
      </c>
      <c r="L5500" t="s">
        <v>113</v>
      </c>
      <c r="M5500" t="s">
        <v>114</v>
      </c>
      <c r="N5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t="e">
        <f>TableOMP[[#This Row],[Avg]]-$U$2*TableOMP[[#This Row],[StdDev]]</f>
        <v>#N/A</v>
      </c>
      <c r="R5500" t="e">
        <f>TableOMP[[#This Row],[Avg]]+$U$2*TableOMP[[#This Row],[StdDev]]</f>
        <v>#N/A</v>
      </c>
      <c r="S5500" t="e">
        <f>IF(AND(TableOMP[[#This Row],[total_time]]&gt;=TableOMP[[#This Row],[Low]], TableOMP[[#This Row],[total_time]]&lt;=TableOMP[[#This Row],[High]]),1,0)</f>
        <v>#N/A</v>
      </c>
    </row>
    <row r="5501" spans="1:19" hidden="1" x14ac:dyDescent="0.25">
      <c r="A5501" t="s">
        <v>12</v>
      </c>
      <c r="B5501">
        <v>100</v>
      </c>
      <c r="C5501">
        <v>100</v>
      </c>
      <c r="D5501">
        <v>100000</v>
      </c>
      <c r="E5501">
        <v>7</v>
      </c>
      <c r="F5501">
        <v>1</v>
      </c>
      <c r="G5501">
        <v>4.3691000000000001E-2</v>
      </c>
      <c r="H5501">
        <v>2.2601E-2</v>
      </c>
      <c r="I5501">
        <v>8.5394999999999999E-2</v>
      </c>
      <c r="J5501">
        <v>1.4233000000000001E-2</v>
      </c>
      <c r="K5501" t="str">
        <f>MID(M5501,22,1)</f>
        <v>1</v>
      </c>
      <c r="L5501" t="s">
        <v>113</v>
      </c>
      <c r="M5501" t="s">
        <v>114</v>
      </c>
      <c r="N5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t="e">
        <f>TableOMP[[#This Row],[Avg]]-$U$2*TableOMP[[#This Row],[StdDev]]</f>
        <v>#N/A</v>
      </c>
      <c r="R5501" t="e">
        <f>TableOMP[[#This Row],[Avg]]+$U$2*TableOMP[[#This Row],[StdDev]]</f>
        <v>#N/A</v>
      </c>
      <c r="S5501" t="e">
        <f>IF(AND(TableOMP[[#This Row],[total_time]]&gt;=TableOMP[[#This Row],[Low]], TableOMP[[#This Row],[total_time]]&lt;=TableOMP[[#This Row],[High]]),1,0)</f>
        <v>#N/A</v>
      </c>
    </row>
    <row r="5502" spans="1:19" hidden="1" x14ac:dyDescent="0.25">
      <c r="A5502" t="s">
        <v>12</v>
      </c>
      <c r="B5502">
        <v>100</v>
      </c>
      <c r="C5502">
        <v>100</v>
      </c>
      <c r="D5502">
        <v>100000</v>
      </c>
      <c r="E5502">
        <v>8</v>
      </c>
      <c r="F5502">
        <v>1</v>
      </c>
      <c r="G5502">
        <v>7.1169999999999997E-2</v>
      </c>
      <c r="H5502">
        <v>3.0516999999999999E-2</v>
      </c>
      <c r="I5502">
        <v>0.105244</v>
      </c>
      <c r="J5502">
        <v>1.5035E-2</v>
      </c>
      <c r="K5502" t="str">
        <f>MID(M5502,22,1)</f>
        <v>1</v>
      </c>
      <c r="L5502" t="s">
        <v>113</v>
      </c>
      <c r="M5502" t="s">
        <v>114</v>
      </c>
      <c r="N5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t="e">
        <f>TableOMP[[#This Row],[Avg]]-$U$2*TableOMP[[#This Row],[StdDev]]</f>
        <v>#N/A</v>
      </c>
      <c r="R5502" t="e">
        <f>TableOMP[[#This Row],[Avg]]+$U$2*TableOMP[[#This Row],[StdDev]]</f>
        <v>#N/A</v>
      </c>
      <c r="S5502" t="e">
        <f>IF(AND(TableOMP[[#This Row],[total_time]]&gt;=TableOMP[[#This Row],[Low]], TableOMP[[#This Row],[total_time]]&lt;=TableOMP[[#This Row],[High]]),1,0)</f>
        <v>#N/A</v>
      </c>
    </row>
    <row r="5503" spans="1:19" hidden="1" x14ac:dyDescent="0.25">
      <c r="A5503" t="s">
        <v>12</v>
      </c>
      <c r="B5503">
        <v>100</v>
      </c>
      <c r="C5503">
        <v>100</v>
      </c>
      <c r="D5503">
        <v>100000</v>
      </c>
      <c r="E5503">
        <v>9</v>
      </c>
      <c r="F5503">
        <v>1</v>
      </c>
      <c r="G5503">
        <v>4.3471000000000003E-2</v>
      </c>
      <c r="H5503">
        <v>2.0968000000000001E-2</v>
      </c>
      <c r="I5503">
        <v>9.8642999999999995E-2</v>
      </c>
      <c r="J5503">
        <v>1.2330000000000001E-2</v>
      </c>
      <c r="K5503" t="str">
        <f>MID(M5503,22,1)</f>
        <v>1</v>
      </c>
      <c r="L5503" t="s">
        <v>113</v>
      </c>
      <c r="M5503" t="s">
        <v>114</v>
      </c>
      <c r="N5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t="e">
        <f>TableOMP[[#This Row],[Avg]]-$U$2*TableOMP[[#This Row],[StdDev]]</f>
        <v>#N/A</v>
      </c>
      <c r="R5503" t="e">
        <f>TableOMP[[#This Row],[Avg]]+$U$2*TableOMP[[#This Row],[StdDev]]</f>
        <v>#N/A</v>
      </c>
      <c r="S5503" t="e">
        <f>IF(AND(TableOMP[[#This Row],[total_time]]&gt;=TableOMP[[#This Row],[Low]], TableOMP[[#This Row],[total_time]]&lt;=TableOMP[[#This Row],[High]]),1,0)</f>
        <v>#N/A</v>
      </c>
    </row>
    <row r="5504" spans="1:19" hidden="1" x14ac:dyDescent="0.25">
      <c r="A5504" t="s">
        <v>12</v>
      </c>
      <c r="B5504">
        <v>100</v>
      </c>
      <c r="C5504">
        <v>100</v>
      </c>
      <c r="D5504">
        <v>100000</v>
      </c>
      <c r="E5504">
        <v>10</v>
      </c>
      <c r="F5504">
        <v>1</v>
      </c>
      <c r="G5504">
        <v>7.7832999999999999E-2</v>
      </c>
      <c r="H5504">
        <v>3.7080000000000002E-2</v>
      </c>
      <c r="I5504">
        <v>0.21934699999999999</v>
      </c>
      <c r="J5504">
        <v>2.4372000000000001E-2</v>
      </c>
      <c r="K5504" t="str">
        <f>MID(M5504,22,1)</f>
        <v>1</v>
      </c>
      <c r="L5504" t="s">
        <v>113</v>
      </c>
      <c r="M5504" t="s">
        <v>114</v>
      </c>
      <c r="N5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t="e">
        <f>TableOMP[[#This Row],[Avg]]-$U$2*TableOMP[[#This Row],[StdDev]]</f>
        <v>#N/A</v>
      </c>
      <c r="R5504" t="e">
        <f>TableOMP[[#This Row],[Avg]]+$U$2*TableOMP[[#This Row],[StdDev]]</f>
        <v>#N/A</v>
      </c>
      <c r="S5504" t="e">
        <f>IF(AND(TableOMP[[#This Row],[total_time]]&gt;=TableOMP[[#This Row],[Low]], TableOMP[[#This Row],[total_time]]&lt;=TableOMP[[#This Row],[High]]),1,0)</f>
        <v>#N/A</v>
      </c>
    </row>
    <row r="5505" spans="1:19" hidden="1" x14ac:dyDescent="0.25">
      <c r="A5505" t="s">
        <v>12</v>
      </c>
      <c r="B5505">
        <v>100</v>
      </c>
      <c r="C5505">
        <v>100</v>
      </c>
      <c r="D5505">
        <v>100000</v>
      </c>
      <c r="E5505">
        <v>11</v>
      </c>
      <c r="F5505">
        <v>1</v>
      </c>
      <c r="G5505">
        <v>5.0099999999999999E-2</v>
      </c>
      <c r="H5505">
        <v>2.5437999999999999E-2</v>
      </c>
      <c r="I5505">
        <v>0.20014699999999999</v>
      </c>
      <c r="J5505">
        <v>2.0015000000000002E-2</v>
      </c>
      <c r="K5505" t="str">
        <f>MID(M5505,22,1)</f>
        <v>1</v>
      </c>
      <c r="L5505" t="s">
        <v>113</v>
      </c>
      <c r="M5505" t="s">
        <v>114</v>
      </c>
      <c r="N5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t="e">
        <f>TableOMP[[#This Row],[Avg]]-$U$2*TableOMP[[#This Row],[StdDev]]</f>
        <v>#N/A</v>
      </c>
      <c r="R5505" t="e">
        <f>TableOMP[[#This Row],[Avg]]+$U$2*TableOMP[[#This Row],[StdDev]]</f>
        <v>#N/A</v>
      </c>
      <c r="S5505" t="e">
        <f>IF(AND(TableOMP[[#This Row],[total_time]]&gt;=TableOMP[[#This Row],[Low]], TableOMP[[#This Row],[total_time]]&lt;=TableOMP[[#This Row],[High]]),1,0)</f>
        <v>#N/A</v>
      </c>
    </row>
    <row r="5506" spans="1:19" hidden="1" x14ac:dyDescent="0.25">
      <c r="A5506" t="s">
        <v>12</v>
      </c>
      <c r="B5506">
        <v>100</v>
      </c>
      <c r="C5506">
        <v>100</v>
      </c>
      <c r="D5506">
        <v>100000</v>
      </c>
      <c r="E5506">
        <v>12</v>
      </c>
      <c r="F5506">
        <v>1</v>
      </c>
      <c r="G5506">
        <v>4.4283999999999997E-2</v>
      </c>
      <c r="H5506">
        <v>2.0500999999999998E-2</v>
      </c>
      <c r="I5506">
        <v>0.174563</v>
      </c>
      <c r="J5506">
        <v>1.5869000000000001E-2</v>
      </c>
      <c r="K5506" t="str">
        <f>MID(M5506,22,1)</f>
        <v>1</v>
      </c>
      <c r="L5506" t="s">
        <v>113</v>
      </c>
      <c r="M5506" t="s">
        <v>114</v>
      </c>
      <c r="N5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t="e">
        <f>TableOMP[[#This Row],[Avg]]-$U$2*TableOMP[[#This Row],[StdDev]]</f>
        <v>#N/A</v>
      </c>
      <c r="R5506" t="e">
        <f>TableOMP[[#This Row],[Avg]]+$U$2*TableOMP[[#This Row],[StdDev]]</f>
        <v>#N/A</v>
      </c>
      <c r="S5506" t="e">
        <f>IF(AND(TableOMP[[#This Row],[total_time]]&gt;=TableOMP[[#This Row],[Low]], TableOMP[[#This Row],[total_time]]&lt;=TableOMP[[#This Row],[High]]),1,0)</f>
        <v>#N/A</v>
      </c>
    </row>
    <row r="5507" spans="1:19" hidden="1" x14ac:dyDescent="0.25">
      <c r="A5507" t="s">
        <v>12</v>
      </c>
      <c r="B5507">
        <v>100</v>
      </c>
      <c r="C5507">
        <v>100</v>
      </c>
      <c r="D5507">
        <v>100000</v>
      </c>
      <c r="E5507">
        <v>13</v>
      </c>
      <c r="F5507">
        <v>1</v>
      </c>
      <c r="G5507">
        <v>5.2412E-2</v>
      </c>
      <c r="H5507">
        <v>2.878E-2</v>
      </c>
      <c r="I5507">
        <v>0.228681</v>
      </c>
      <c r="J5507">
        <v>1.9057000000000001E-2</v>
      </c>
      <c r="K5507" t="str">
        <f>MID(M5507,22,1)</f>
        <v>1</v>
      </c>
      <c r="L5507" t="s">
        <v>113</v>
      </c>
      <c r="M5507" t="s">
        <v>114</v>
      </c>
      <c r="N5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t="e">
        <f>TableOMP[[#This Row],[Avg]]-$U$2*TableOMP[[#This Row],[StdDev]]</f>
        <v>#N/A</v>
      </c>
      <c r="R5507" t="e">
        <f>TableOMP[[#This Row],[Avg]]+$U$2*TableOMP[[#This Row],[StdDev]]</f>
        <v>#N/A</v>
      </c>
      <c r="S5507" t="e">
        <f>IF(AND(TableOMP[[#This Row],[total_time]]&gt;=TableOMP[[#This Row],[Low]], TableOMP[[#This Row],[total_time]]&lt;=TableOMP[[#This Row],[High]]),1,0)</f>
        <v>#N/A</v>
      </c>
    </row>
    <row r="5508" spans="1:19" hidden="1" x14ac:dyDescent="0.25">
      <c r="A5508" t="s">
        <v>12</v>
      </c>
      <c r="B5508">
        <v>100</v>
      </c>
      <c r="C5508">
        <v>100</v>
      </c>
      <c r="D5508">
        <v>100000</v>
      </c>
      <c r="E5508">
        <v>14</v>
      </c>
      <c r="F5508">
        <v>1</v>
      </c>
      <c r="G5508">
        <v>5.6278000000000002E-2</v>
      </c>
      <c r="H5508">
        <v>3.2431000000000001E-2</v>
      </c>
      <c r="I5508">
        <v>0.26108599999999998</v>
      </c>
      <c r="J5508">
        <v>2.0084000000000001E-2</v>
      </c>
      <c r="K5508" t="str">
        <f>MID(M5508,22,1)</f>
        <v>1</v>
      </c>
      <c r="L5508" t="s">
        <v>113</v>
      </c>
      <c r="M5508" t="s">
        <v>114</v>
      </c>
      <c r="N5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t="e">
        <f>TableOMP[[#This Row],[Avg]]-$U$2*TableOMP[[#This Row],[StdDev]]</f>
        <v>#N/A</v>
      </c>
      <c r="R5508" t="e">
        <f>TableOMP[[#This Row],[Avg]]+$U$2*TableOMP[[#This Row],[StdDev]]</f>
        <v>#N/A</v>
      </c>
      <c r="S5508" t="e">
        <f>IF(AND(TableOMP[[#This Row],[total_time]]&gt;=TableOMP[[#This Row],[Low]], TableOMP[[#This Row],[total_time]]&lt;=TableOMP[[#This Row],[High]]),1,0)</f>
        <v>#N/A</v>
      </c>
    </row>
    <row r="5509" spans="1:19" hidden="1" x14ac:dyDescent="0.25">
      <c r="A5509" t="s">
        <v>12</v>
      </c>
      <c r="B5509">
        <v>100</v>
      </c>
      <c r="C5509">
        <v>100</v>
      </c>
      <c r="D5509">
        <v>100000</v>
      </c>
      <c r="E5509">
        <v>15</v>
      </c>
      <c r="F5509">
        <v>1</v>
      </c>
      <c r="G5509">
        <v>8.0601999999999993E-2</v>
      </c>
      <c r="H5509">
        <v>3.6315E-2</v>
      </c>
      <c r="I5509">
        <v>0.28023599999999999</v>
      </c>
      <c r="J5509">
        <v>2.0017E-2</v>
      </c>
      <c r="K5509" t="str">
        <f>MID(M5509,22,1)</f>
        <v>1</v>
      </c>
      <c r="L5509" t="s">
        <v>113</v>
      </c>
      <c r="M5509" t="s">
        <v>114</v>
      </c>
      <c r="N5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t="e">
        <f>TableOMP[[#This Row],[Avg]]-$U$2*TableOMP[[#This Row],[StdDev]]</f>
        <v>#N/A</v>
      </c>
      <c r="R5509" t="e">
        <f>TableOMP[[#This Row],[Avg]]+$U$2*TableOMP[[#This Row],[StdDev]]</f>
        <v>#N/A</v>
      </c>
      <c r="S5509" t="e">
        <f>IF(AND(TableOMP[[#This Row],[total_time]]&gt;=TableOMP[[#This Row],[Low]], TableOMP[[#This Row],[total_time]]&lt;=TableOMP[[#This Row],[High]]),1,0)</f>
        <v>#N/A</v>
      </c>
    </row>
    <row r="5510" spans="1:19" hidden="1" x14ac:dyDescent="0.25">
      <c r="A5510" t="s">
        <v>12</v>
      </c>
      <c r="B5510">
        <v>100</v>
      </c>
      <c r="C5510">
        <v>100</v>
      </c>
      <c r="D5510">
        <v>100000</v>
      </c>
      <c r="E5510">
        <v>16</v>
      </c>
      <c r="F5510">
        <v>1</v>
      </c>
      <c r="G5510">
        <v>4.7631E-2</v>
      </c>
      <c r="H5510">
        <v>2.3078000000000001E-2</v>
      </c>
      <c r="I5510">
        <v>0.29613</v>
      </c>
      <c r="J5510">
        <v>1.9741999999999999E-2</v>
      </c>
      <c r="K5510" t="str">
        <f>MID(M5510,22,1)</f>
        <v>1</v>
      </c>
      <c r="L5510" t="s">
        <v>113</v>
      </c>
      <c r="M5510" t="s">
        <v>114</v>
      </c>
      <c r="N5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t="e">
        <f>TableOMP[[#This Row],[Avg]]-$U$2*TableOMP[[#This Row],[StdDev]]</f>
        <v>#N/A</v>
      </c>
      <c r="R5510" t="e">
        <f>TableOMP[[#This Row],[Avg]]+$U$2*TableOMP[[#This Row],[StdDev]]</f>
        <v>#N/A</v>
      </c>
      <c r="S5510" t="e">
        <f>IF(AND(TableOMP[[#This Row],[total_time]]&gt;=TableOMP[[#This Row],[Low]], TableOMP[[#This Row],[total_time]]&lt;=TableOMP[[#This Row],[High]]),1,0)</f>
        <v>#N/A</v>
      </c>
    </row>
    <row r="5511" spans="1:19" hidden="1" x14ac:dyDescent="0.25">
      <c r="A5511" t="s">
        <v>12</v>
      </c>
      <c r="B5511">
        <v>100</v>
      </c>
      <c r="C5511">
        <v>100</v>
      </c>
      <c r="D5511">
        <v>100000</v>
      </c>
      <c r="E5511">
        <v>17</v>
      </c>
      <c r="F5511">
        <v>1</v>
      </c>
      <c r="G5511">
        <v>8.3183000000000007E-2</v>
      </c>
      <c r="H5511">
        <v>3.7253000000000001E-2</v>
      </c>
      <c r="I5511">
        <v>0.40119700000000003</v>
      </c>
      <c r="J5511">
        <v>2.5075E-2</v>
      </c>
      <c r="K5511" t="str">
        <f>MID(M5511,22,1)</f>
        <v>1</v>
      </c>
      <c r="L5511" t="s">
        <v>113</v>
      </c>
      <c r="M5511" t="s">
        <v>114</v>
      </c>
      <c r="N5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t="e">
        <f>TableOMP[[#This Row],[Avg]]-$U$2*TableOMP[[#This Row],[StdDev]]</f>
        <v>#N/A</v>
      </c>
      <c r="R5511" t="e">
        <f>TableOMP[[#This Row],[Avg]]+$U$2*TableOMP[[#This Row],[StdDev]]</f>
        <v>#N/A</v>
      </c>
      <c r="S5511" t="e">
        <f>IF(AND(TableOMP[[#This Row],[total_time]]&gt;=TableOMP[[#This Row],[Low]], TableOMP[[#This Row],[total_time]]&lt;=TableOMP[[#This Row],[High]]),1,0)</f>
        <v>#N/A</v>
      </c>
    </row>
    <row r="5512" spans="1:19" hidden="1" x14ac:dyDescent="0.25">
      <c r="A5512" t="s">
        <v>12</v>
      </c>
      <c r="B5512">
        <v>100</v>
      </c>
      <c r="C5512">
        <v>100</v>
      </c>
      <c r="D5512">
        <v>100000</v>
      </c>
      <c r="E5512">
        <v>18</v>
      </c>
      <c r="F5512">
        <v>1</v>
      </c>
      <c r="G5512">
        <v>6.1754000000000003E-2</v>
      </c>
      <c r="H5512">
        <v>3.5963000000000002E-2</v>
      </c>
      <c r="I5512">
        <v>0.51947699999999997</v>
      </c>
      <c r="J5512">
        <v>3.0557000000000001E-2</v>
      </c>
      <c r="K5512" t="str">
        <f>MID(M5512,22,1)</f>
        <v>1</v>
      </c>
      <c r="L5512" t="s">
        <v>113</v>
      </c>
      <c r="M5512" t="s">
        <v>114</v>
      </c>
      <c r="N5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t="e">
        <f>TableOMP[[#This Row],[Avg]]-$U$2*TableOMP[[#This Row],[StdDev]]</f>
        <v>#N/A</v>
      </c>
      <c r="R5512" t="e">
        <f>TableOMP[[#This Row],[Avg]]+$U$2*TableOMP[[#This Row],[StdDev]]</f>
        <v>#N/A</v>
      </c>
      <c r="S5512" t="e">
        <f>IF(AND(TableOMP[[#This Row],[total_time]]&gt;=TableOMP[[#This Row],[Low]], TableOMP[[#This Row],[total_time]]&lt;=TableOMP[[#This Row],[High]]),1,0)</f>
        <v>#N/A</v>
      </c>
    </row>
    <row r="5513" spans="1:19" hidden="1" x14ac:dyDescent="0.25">
      <c r="A5513" t="s">
        <v>12</v>
      </c>
      <c r="B5513">
        <v>100</v>
      </c>
      <c r="C5513">
        <v>100</v>
      </c>
      <c r="D5513">
        <v>100000</v>
      </c>
      <c r="E5513">
        <v>19</v>
      </c>
      <c r="F5513">
        <v>1</v>
      </c>
      <c r="G5513">
        <v>9.9543999999999994E-2</v>
      </c>
      <c r="H5513">
        <v>5.0575000000000002E-2</v>
      </c>
      <c r="I5513">
        <v>0.36582999999999999</v>
      </c>
      <c r="J5513">
        <v>2.0323999999999998E-2</v>
      </c>
      <c r="K5513" t="str">
        <f>MID(M5513,22,1)</f>
        <v>1</v>
      </c>
      <c r="L5513" t="s">
        <v>113</v>
      </c>
      <c r="M5513" t="s">
        <v>114</v>
      </c>
      <c r="N5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t="e">
        <f>TableOMP[[#This Row],[Avg]]-$U$2*TableOMP[[#This Row],[StdDev]]</f>
        <v>#N/A</v>
      </c>
      <c r="R5513" t="e">
        <f>TableOMP[[#This Row],[Avg]]+$U$2*TableOMP[[#This Row],[StdDev]]</f>
        <v>#N/A</v>
      </c>
      <c r="S5513" t="e">
        <f>IF(AND(TableOMP[[#This Row],[total_time]]&gt;=TableOMP[[#This Row],[Low]], TableOMP[[#This Row],[total_time]]&lt;=TableOMP[[#This Row],[High]]),1,0)</f>
        <v>#N/A</v>
      </c>
    </row>
    <row r="5514" spans="1:19" hidden="1" x14ac:dyDescent="0.25">
      <c r="A5514" t="s">
        <v>12</v>
      </c>
      <c r="B5514">
        <v>100</v>
      </c>
      <c r="C5514">
        <v>100</v>
      </c>
      <c r="D5514">
        <v>100000</v>
      </c>
      <c r="E5514">
        <v>20</v>
      </c>
      <c r="F5514">
        <v>1</v>
      </c>
      <c r="G5514">
        <v>5.4134000000000002E-2</v>
      </c>
      <c r="H5514">
        <v>2.8021999999999998E-2</v>
      </c>
      <c r="I5514">
        <v>0.43434400000000001</v>
      </c>
      <c r="J5514">
        <v>2.2859999999999998E-2</v>
      </c>
      <c r="K5514" t="str">
        <f>MID(M5514,22,1)</f>
        <v>1</v>
      </c>
      <c r="L5514" t="s">
        <v>113</v>
      </c>
      <c r="M5514" t="s">
        <v>114</v>
      </c>
      <c r="N5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t="e">
        <f>TableOMP[[#This Row],[Avg]]-$U$2*TableOMP[[#This Row],[StdDev]]</f>
        <v>#N/A</v>
      </c>
      <c r="R5514" t="e">
        <f>TableOMP[[#This Row],[Avg]]+$U$2*TableOMP[[#This Row],[StdDev]]</f>
        <v>#N/A</v>
      </c>
      <c r="S5514" t="e">
        <f>IF(AND(TableOMP[[#This Row],[total_time]]&gt;=TableOMP[[#This Row],[Low]], TableOMP[[#This Row],[total_time]]&lt;=TableOMP[[#This Row],[High]]),1,0)</f>
        <v>#N/A</v>
      </c>
    </row>
    <row r="5515" spans="1:19" hidden="1" x14ac:dyDescent="0.25">
      <c r="A5515" t="s">
        <v>12</v>
      </c>
      <c r="B5515">
        <v>100</v>
      </c>
      <c r="C5515">
        <v>100</v>
      </c>
      <c r="D5515">
        <v>100000</v>
      </c>
      <c r="E5515">
        <v>21</v>
      </c>
      <c r="F5515">
        <v>1</v>
      </c>
      <c r="G5515">
        <v>8.0544000000000004E-2</v>
      </c>
      <c r="H5515">
        <v>3.5157000000000001E-2</v>
      </c>
      <c r="I5515">
        <v>0.60660400000000003</v>
      </c>
      <c r="J5515">
        <v>3.0329999999999999E-2</v>
      </c>
      <c r="K5515" t="str">
        <f>MID(M5515,22,1)</f>
        <v>1</v>
      </c>
      <c r="L5515" t="s">
        <v>113</v>
      </c>
      <c r="M5515" t="s">
        <v>114</v>
      </c>
      <c r="N5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t="e">
        <f>TableOMP[[#This Row],[Avg]]-$U$2*TableOMP[[#This Row],[StdDev]]</f>
        <v>#N/A</v>
      </c>
      <c r="R5515" t="e">
        <f>TableOMP[[#This Row],[Avg]]+$U$2*TableOMP[[#This Row],[StdDev]]</f>
        <v>#N/A</v>
      </c>
      <c r="S5515" t="e">
        <f>IF(AND(TableOMP[[#This Row],[total_time]]&gt;=TableOMP[[#This Row],[Low]], TableOMP[[#This Row],[total_time]]&lt;=TableOMP[[#This Row],[High]]),1,0)</f>
        <v>#N/A</v>
      </c>
    </row>
    <row r="5516" spans="1:19" hidden="1" x14ac:dyDescent="0.25">
      <c r="A5516" t="s">
        <v>12</v>
      </c>
      <c r="B5516">
        <v>100</v>
      </c>
      <c r="C5516">
        <v>100</v>
      </c>
      <c r="D5516">
        <v>100000</v>
      </c>
      <c r="E5516">
        <v>22</v>
      </c>
      <c r="F5516">
        <v>1</v>
      </c>
      <c r="G5516">
        <v>9.1550999999999993E-2</v>
      </c>
      <c r="H5516">
        <v>4.6237E-2</v>
      </c>
      <c r="I5516">
        <v>0.80052000000000001</v>
      </c>
      <c r="J5516">
        <v>3.8120000000000001E-2</v>
      </c>
      <c r="K5516" t="str">
        <f>MID(M5516,22,1)</f>
        <v>1</v>
      </c>
      <c r="L5516" t="s">
        <v>113</v>
      </c>
      <c r="M5516" t="s">
        <v>114</v>
      </c>
      <c r="N5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t="e">
        <f>TableOMP[[#This Row],[Avg]]-$U$2*TableOMP[[#This Row],[StdDev]]</f>
        <v>#N/A</v>
      </c>
      <c r="R5516" t="e">
        <f>TableOMP[[#This Row],[Avg]]+$U$2*TableOMP[[#This Row],[StdDev]]</f>
        <v>#N/A</v>
      </c>
      <c r="S5516" t="e">
        <f>IF(AND(TableOMP[[#This Row],[total_time]]&gt;=TableOMP[[#This Row],[Low]], TableOMP[[#This Row],[total_time]]&lt;=TableOMP[[#This Row],[High]]),1,0)</f>
        <v>#N/A</v>
      </c>
    </row>
    <row r="5517" spans="1:19" hidden="1" x14ac:dyDescent="0.25">
      <c r="A5517" t="s">
        <v>12</v>
      </c>
      <c r="B5517">
        <v>100</v>
      </c>
      <c r="C5517">
        <v>100</v>
      </c>
      <c r="D5517">
        <v>100000</v>
      </c>
      <c r="E5517">
        <v>23</v>
      </c>
      <c r="F5517">
        <v>1</v>
      </c>
      <c r="G5517">
        <v>8.2983000000000001E-2</v>
      </c>
      <c r="H5517">
        <v>4.3387000000000002E-2</v>
      </c>
      <c r="I5517">
        <v>0.71706999999999999</v>
      </c>
      <c r="J5517">
        <v>3.2593999999999998E-2</v>
      </c>
      <c r="K5517" t="str">
        <f>MID(M5517,22,1)</f>
        <v>1</v>
      </c>
      <c r="L5517" t="s">
        <v>113</v>
      </c>
      <c r="M5517" t="s">
        <v>114</v>
      </c>
      <c r="N5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t="e">
        <f>TableOMP[[#This Row],[Avg]]-$U$2*TableOMP[[#This Row],[StdDev]]</f>
        <v>#N/A</v>
      </c>
      <c r="R5517" t="e">
        <f>TableOMP[[#This Row],[Avg]]+$U$2*TableOMP[[#This Row],[StdDev]]</f>
        <v>#N/A</v>
      </c>
      <c r="S5517" t="e">
        <f>IF(AND(TableOMP[[#This Row],[total_time]]&gt;=TableOMP[[#This Row],[Low]], TableOMP[[#This Row],[total_time]]&lt;=TableOMP[[#This Row],[High]]),1,0)</f>
        <v>#N/A</v>
      </c>
    </row>
    <row r="5518" spans="1:19" hidden="1" x14ac:dyDescent="0.25">
      <c r="A5518" t="s">
        <v>12</v>
      </c>
      <c r="B5518">
        <v>100</v>
      </c>
      <c r="C5518">
        <v>100</v>
      </c>
      <c r="D5518">
        <v>100000</v>
      </c>
      <c r="E5518">
        <v>24</v>
      </c>
      <c r="F5518">
        <v>1</v>
      </c>
      <c r="G5518">
        <v>7.6618000000000006E-2</v>
      </c>
      <c r="H5518">
        <v>4.8612000000000002E-2</v>
      </c>
      <c r="I5518">
        <v>0.97520499999999999</v>
      </c>
      <c r="J5518">
        <v>4.24E-2</v>
      </c>
      <c r="K5518" t="str">
        <f>MID(M5518,22,1)</f>
        <v>1</v>
      </c>
      <c r="L5518" t="s">
        <v>113</v>
      </c>
      <c r="M5518" t="s">
        <v>114</v>
      </c>
      <c r="N5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t="e">
        <f>TableOMP[[#This Row],[Avg]]-$U$2*TableOMP[[#This Row],[StdDev]]</f>
        <v>#N/A</v>
      </c>
      <c r="R5518" t="e">
        <f>TableOMP[[#This Row],[Avg]]+$U$2*TableOMP[[#This Row],[StdDev]]</f>
        <v>#N/A</v>
      </c>
      <c r="S5518" t="e">
        <f>IF(AND(TableOMP[[#This Row],[total_time]]&gt;=TableOMP[[#This Row],[Low]], TableOMP[[#This Row],[total_time]]&lt;=TableOMP[[#This Row],[High]]),1,0)</f>
        <v>#N/A</v>
      </c>
    </row>
    <row r="5519" spans="1:19" hidden="1" x14ac:dyDescent="0.25">
      <c r="A5519" t="s">
        <v>12</v>
      </c>
      <c r="B5519">
        <v>100</v>
      </c>
      <c r="C5519">
        <v>100</v>
      </c>
      <c r="D5519">
        <v>100000</v>
      </c>
      <c r="E5519">
        <v>25</v>
      </c>
      <c r="F5519">
        <v>1</v>
      </c>
      <c r="G5519">
        <v>9.5772999999999997E-2</v>
      </c>
      <c r="H5519">
        <v>6.0942999999999997E-2</v>
      </c>
      <c r="I5519">
        <v>1.1870750000000001</v>
      </c>
      <c r="J5519">
        <v>4.9460999999999998E-2</v>
      </c>
      <c r="K5519" t="str">
        <f>MID(M5519,22,1)</f>
        <v>1</v>
      </c>
      <c r="L5519" t="s">
        <v>113</v>
      </c>
      <c r="M5519" t="s">
        <v>114</v>
      </c>
      <c r="N5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t="e">
        <f>TableOMP[[#This Row],[Avg]]-$U$2*TableOMP[[#This Row],[StdDev]]</f>
        <v>#N/A</v>
      </c>
      <c r="R5519" t="e">
        <f>TableOMP[[#This Row],[Avg]]+$U$2*TableOMP[[#This Row],[StdDev]]</f>
        <v>#N/A</v>
      </c>
      <c r="S5519" t="e">
        <f>IF(AND(TableOMP[[#This Row],[total_time]]&gt;=TableOMP[[#This Row],[Low]], TableOMP[[#This Row],[total_time]]&lt;=TableOMP[[#This Row],[High]]),1,0)</f>
        <v>#N/A</v>
      </c>
    </row>
    <row r="5520" spans="1:19" hidden="1" x14ac:dyDescent="0.25">
      <c r="A5520" t="s">
        <v>12</v>
      </c>
      <c r="B5520">
        <v>100</v>
      </c>
      <c r="C5520">
        <v>100</v>
      </c>
      <c r="D5520">
        <v>100000</v>
      </c>
      <c r="E5520">
        <v>26</v>
      </c>
      <c r="F5520">
        <v>1</v>
      </c>
      <c r="G5520">
        <v>0.10202600000000001</v>
      </c>
      <c r="H5520">
        <v>5.9651999999999997E-2</v>
      </c>
      <c r="I5520">
        <v>1.2447999999999999</v>
      </c>
      <c r="J5520">
        <v>4.9792000000000003E-2</v>
      </c>
      <c r="K5520" t="str">
        <f>MID(M5520,22,1)</f>
        <v>1</v>
      </c>
      <c r="L5520" t="s">
        <v>113</v>
      </c>
      <c r="M5520" t="s">
        <v>114</v>
      </c>
      <c r="N5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t="e">
        <f>TableOMP[[#This Row],[Avg]]-$U$2*TableOMP[[#This Row],[StdDev]]</f>
        <v>#N/A</v>
      </c>
      <c r="R5520" t="e">
        <f>TableOMP[[#This Row],[Avg]]+$U$2*TableOMP[[#This Row],[StdDev]]</f>
        <v>#N/A</v>
      </c>
      <c r="S5520" t="e">
        <f>IF(AND(TableOMP[[#This Row],[total_time]]&gt;=TableOMP[[#This Row],[Low]], TableOMP[[#This Row],[total_time]]&lt;=TableOMP[[#This Row],[High]]),1,0)</f>
        <v>#N/A</v>
      </c>
    </row>
    <row r="5521" spans="1:19" hidden="1" x14ac:dyDescent="0.25">
      <c r="A5521" t="s">
        <v>12</v>
      </c>
      <c r="B5521">
        <v>100</v>
      </c>
      <c r="C5521">
        <v>100</v>
      </c>
      <c r="D5521">
        <v>100000</v>
      </c>
      <c r="E5521">
        <v>27</v>
      </c>
      <c r="F5521">
        <v>1</v>
      </c>
      <c r="G5521">
        <v>0.43314599999999998</v>
      </c>
      <c r="H5521">
        <v>0.37748399999999999</v>
      </c>
      <c r="I5521">
        <v>9.5405569999999997</v>
      </c>
      <c r="J5521">
        <v>0.36694500000000002</v>
      </c>
      <c r="K5521" t="str">
        <f>MID(M5521,22,1)</f>
        <v>1</v>
      </c>
      <c r="L5521" t="s">
        <v>113</v>
      </c>
      <c r="M5521" t="s">
        <v>114</v>
      </c>
      <c r="N5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t="e">
        <f>TableOMP[[#This Row],[Avg]]-$U$2*TableOMP[[#This Row],[StdDev]]</f>
        <v>#N/A</v>
      </c>
      <c r="R5521" t="e">
        <f>TableOMP[[#This Row],[Avg]]+$U$2*TableOMP[[#This Row],[StdDev]]</f>
        <v>#N/A</v>
      </c>
      <c r="S5521" t="e">
        <f>IF(AND(TableOMP[[#This Row],[total_time]]&gt;=TableOMP[[#This Row],[Low]], TableOMP[[#This Row],[total_time]]&lt;=TableOMP[[#This Row],[High]]),1,0)</f>
        <v>#N/A</v>
      </c>
    </row>
    <row r="5522" spans="1:19" hidden="1" x14ac:dyDescent="0.25">
      <c r="A5522" t="s">
        <v>12</v>
      </c>
      <c r="B5522">
        <v>100</v>
      </c>
      <c r="C5522">
        <v>100</v>
      </c>
      <c r="D5522">
        <v>100000</v>
      </c>
      <c r="E5522">
        <v>28</v>
      </c>
      <c r="F5522">
        <v>1</v>
      </c>
      <c r="G5522">
        <v>6.6702999999999998E-2</v>
      </c>
      <c r="H5522">
        <v>3.7093000000000001E-2</v>
      </c>
      <c r="I5522">
        <v>0.87454100000000001</v>
      </c>
      <c r="J5522">
        <v>3.2390000000000002E-2</v>
      </c>
      <c r="K5522" t="str">
        <f>MID(M5522,22,1)</f>
        <v>1</v>
      </c>
      <c r="L5522" t="s">
        <v>113</v>
      </c>
      <c r="M5522" t="s">
        <v>114</v>
      </c>
      <c r="N5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t="e">
        <f>TableOMP[[#This Row],[Avg]]-$U$2*TableOMP[[#This Row],[StdDev]]</f>
        <v>#N/A</v>
      </c>
      <c r="R5522" t="e">
        <f>TableOMP[[#This Row],[Avg]]+$U$2*TableOMP[[#This Row],[StdDev]]</f>
        <v>#N/A</v>
      </c>
      <c r="S5522" t="e">
        <f>IF(AND(TableOMP[[#This Row],[total_time]]&gt;=TableOMP[[#This Row],[Low]], TableOMP[[#This Row],[total_time]]&lt;=TableOMP[[#This Row],[High]]),1,0)</f>
        <v>#N/A</v>
      </c>
    </row>
    <row r="5523" spans="1:19" hidden="1" x14ac:dyDescent="0.25">
      <c r="A5523" t="s">
        <v>12</v>
      </c>
      <c r="B5523">
        <v>100</v>
      </c>
      <c r="C5523">
        <v>100</v>
      </c>
      <c r="D5523">
        <v>100000</v>
      </c>
      <c r="E5523">
        <v>29</v>
      </c>
      <c r="F5523">
        <v>1</v>
      </c>
      <c r="G5523">
        <v>7.7293000000000001E-2</v>
      </c>
      <c r="H5523">
        <v>4.8712999999999999E-2</v>
      </c>
      <c r="I5523">
        <v>0.97654099999999999</v>
      </c>
      <c r="J5523">
        <v>3.4875999999999997E-2</v>
      </c>
      <c r="K5523" t="str">
        <f>MID(M5523,22,1)</f>
        <v>1</v>
      </c>
      <c r="L5523" t="s">
        <v>113</v>
      </c>
      <c r="M5523" t="s">
        <v>114</v>
      </c>
      <c r="N5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t="e">
        <f>TableOMP[[#This Row],[Avg]]-$U$2*TableOMP[[#This Row],[StdDev]]</f>
        <v>#N/A</v>
      </c>
      <c r="R5523" t="e">
        <f>TableOMP[[#This Row],[Avg]]+$U$2*TableOMP[[#This Row],[StdDev]]</f>
        <v>#N/A</v>
      </c>
      <c r="S5523" t="e">
        <f>IF(AND(TableOMP[[#This Row],[total_time]]&gt;=TableOMP[[#This Row],[Low]], TableOMP[[#This Row],[total_time]]&lt;=TableOMP[[#This Row],[High]]),1,0)</f>
        <v>#N/A</v>
      </c>
    </row>
    <row r="5524" spans="1:19" hidden="1" x14ac:dyDescent="0.25">
      <c r="A5524" t="s">
        <v>12</v>
      </c>
      <c r="B5524">
        <v>100</v>
      </c>
      <c r="C5524">
        <v>100</v>
      </c>
      <c r="D5524">
        <v>100000</v>
      </c>
      <c r="E5524">
        <v>30</v>
      </c>
      <c r="F5524">
        <v>1</v>
      </c>
      <c r="G5524">
        <v>0.103853</v>
      </c>
      <c r="H5524">
        <v>6.0642000000000001E-2</v>
      </c>
      <c r="I5524">
        <v>1.638884</v>
      </c>
      <c r="J5524">
        <v>5.6513000000000001E-2</v>
      </c>
      <c r="K5524" t="str">
        <f>MID(M5524,22,1)</f>
        <v>1</v>
      </c>
      <c r="L5524" t="s">
        <v>113</v>
      </c>
      <c r="M5524" t="s">
        <v>114</v>
      </c>
      <c r="N5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t="e">
        <f>TableOMP[[#This Row],[Avg]]-$U$2*TableOMP[[#This Row],[StdDev]]</f>
        <v>#N/A</v>
      </c>
      <c r="R5524" t="e">
        <f>TableOMP[[#This Row],[Avg]]+$U$2*TableOMP[[#This Row],[StdDev]]</f>
        <v>#N/A</v>
      </c>
      <c r="S5524" t="e">
        <f>IF(AND(TableOMP[[#This Row],[total_time]]&gt;=TableOMP[[#This Row],[Low]], TableOMP[[#This Row],[total_time]]&lt;=TableOMP[[#This Row],[High]]),1,0)</f>
        <v>#N/A</v>
      </c>
    </row>
    <row r="5525" spans="1:19" hidden="1" x14ac:dyDescent="0.25">
      <c r="A5525" t="s">
        <v>12</v>
      </c>
      <c r="B5525">
        <v>100</v>
      </c>
      <c r="C5525">
        <v>100</v>
      </c>
      <c r="D5525">
        <v>100000</v>
      </c>
      <c r="E5525">
        <v>31</v>
      </c>
      <c r="F5525">
        <v>1</v>
      </c>
      <c r="G5525">
        <v>9.6245999999999998E-2</v>
      </c>
      <c r="H5525">
        <v>6.7232E-2</v>
      </c>
      <c r="I5525">
        <v>1.467144</v>
      </c>
      <c r="J5525">
        <v>4.8904999999999997E-2</v>
      </c>
      <c r="K5525" t="str">
        <f>MID(M5525,22,1)</f>
        <v>1</v>
      </c>
      <c r="L5525" t="s">
        <v>113</v>
      </c>
      <c r="M5525" t="s">
        <v>114</v>
      </c>
      <c r="N5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t="e">
        <f>TableOMP[[#This Row],[Avg]]-$U$2*TableOMP[[#This Row],[StdDev]]</f>
        <v>#N/A</v>
      </c>
      <c r="R5525" t="e">
        <f>TableOMP[[#This Row],[Avg]]+$U$2*TableOMP[[#This Row],[StdDev]]</f>
        <v>#N/A</v>
      </c>
      <c r="S5525" t="e">
        <f>IF(AND(TableOMP[[#This Row],[total_time]]&gt;=TableOMP[[#This Row],[Low]], TableOMP[[#This Row],[total_time]]&lt;=TableOMP[[#This Row],[High]]),1,0)</f>
        <v>#N/A</v>
      </c>
    </row>
    <row r="5526" spans="1:19" hidden="1" x14ac:dyDescent="0.25">
      <c r="A5526" t="s">
        <v>12</v>
      </c>
      <c r="B5526">
        <v>100</v>
      </c>
      <c r="C5526">
        <v>100</v>
      </c>
      <c r="D5526">
        <v>100000</v>
      </c>
      <c r="E5526">
        <v>32</v>
      </c>
      <c r="F5526">
        <v>1</v>
      </c>
      <c r="G5526">
        <v>0.112183</v>
      </c>
      <c r="H5526">
        <v>7.2151999999999994E-2</v>
      </c>
      <c r="I5526">
        <v>1.6294139999999999</v>
      </c>
      <c r="J5526">
        <v>5.2561999999999998E-2</v>
      </c>
      <c r="K5526" t="str">
        <f>MID(M5526,22,1)</f>
        <v>1</v>
      </c>
      <c r="L5526" t="s">
        <v>113</v>
      </c>
      <c r="M5526" t="s">
        <v>114</v>
      </c>
      <c r="N5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t="e">
        <f>TableOMP[[#This Row],[Avg]]-$U$2*TableOMP[[#This Row],[StdDev]]</f>
        <v>#N/A</v>
      </c>
      <c r="R5526" t="e">
        <f>TableOMP[[#This Row],[Avg]]+$U$2*TableOMP[[#This Row],[StdDev]]</f>
        <v>#N/A</v>
      </c>
      <c r="S5526" t="e">
        <f>IF(AND(TableOMP[[#This Row],[total_time]]&gt;=TableOMP[[#This Row],[Low]], TableOMP[[#This Row],[total_time]]&lt;=TableOMP[[#This Row],[High]]),1,0)</f>
        <v>#N/A</v>
      </c>
    </row>
    <row r="5527" spans="1:19" hidden="1" x14ac:dyDescent="0.25">
      <c r="A5527" t="s">
        <v>12</v>
      </c>
      <c r="B5527">
        <v>100</v>
      </c>
      <c r="C5527">
        <v>100</v>
      </c>
      <c r="D5527">
        <v>100000</v>
      </c>
      <c r="E5527">
        <v>33</v>
      </c>
      <c r="F5527">
        <v>1</v>
      </c>
      <c r="G5527">
        <v>0.15656400000000001</v>
      </c>
      <c r="H5527">
        <v>0.101012</v>
      </c>
      <c r="I5527">
        <v>1.2176279999999999</v>
      </c>
      <c r="J5527">
        <v>3.8051000000000001E-2</v>
      </c>
      <c r="K5527" t="str">
        <f>MID(M5527,22,1)</f>
        <v>1</v>
      </c>
      <c r="L5527" t="s">
        <v>113</v>
      </c>
      <c r="M5527" t="s">
        <v>114</v>
      </c>
      <c r="N5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t="e">
        <f>TableOMP[[#This Row],[Avg]]-$U$2*TableOMP[[#This Row],[StdDev]]</f>
        <v>#N/A</v>
      </c>
      <c r="R5527" t="e">
        <f>TableOMP[[#This Row],[Avg]]+$U$2*TableOMP[[#This Row],[StdDev]]</f>
        <v>#N/A</v>
      </c>
      <c r="S5527" t="e">
        <f>IF(AND(TableOMP[[#This Row],[total_time]]&gt;=TableOMP[[#This Row],[Low]], TableOMP[[#This Row],[total_time]]&lt;=TableOMP[[#This Row],[High]]),1,0)</f>
        <v>#N/A</v>
      </c>
    </row>
    <row r="5528" spans="1:19" hidden="1" x14ac:dyDescent="0.25">
      <c r="A5528" t="s">
        <v>12</v>
      </c>
      <c r="B5528">
        <v>100</v>
      </c>
      <c r="C5528">
        <v>100</v>
      </c>
      <c r="D5528">
        <v>100000</v>
      </c>
      <c r="E5528">
        <v>34</v>
      </c>
      <c r="F5528">
        <v>1</v>
      </c>
      <c r="G5528">
        <v>9.0819999999999998E-2</v>
      </c>
      <c r="H5528">
        <v>6.0061000000000003E-2</v>
      </c>
      <c r="I5528">
        <v>1.674544</v>
      </c>
      <c r="J5528">
        <v>5.0743999999999997E-2</v>
      </c>
      <c r="K5528" t="str">
        <f>MID(M5528,22,1)</f>
        <v>1</v>
      </c>
      <c r="L5528" t="s">
        <v>113</v>
      </c>
      <c r="M5528" t="s">
        <v>114</v>
      </c>
      <c r="N5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t="e">
        <f>TableOMP[[#This Row],[Avg]]-$U$2*TableOMP[[#This Row],[StdDev]]</f>
        <v>#N/A</v>
      </c>
      <c r="R5528" t="e">
        <f>TableOMP[[#This Row],[Avg]]+$U$2*TableOMP[[#This Row],[StdDev]]</f>
        <v>#N/A</v>
      </c>
      <c r="S5528" t="e">
        <f>IF(AND(TableOMP[[#This Row],[total_time]]&gt;=TableOMP[[#This Row],[Low]], TableOMP[[#This Row],[total_time]]&lt;=TableOMP[[#This Row],[High]]),1,0)</f>
        <v>#N/A</v>
      </c>
    </row>
    <row r="5529" spans="1:19" hidden="1" x14ac:dyDescent="0.25">
      <c r="A5529" t="s">
        <v>12</v>
      </c>
      <c r="B5529">
        <v>100</v>
      </c>
      <c r="C5529">
        <v>100</v>
      </c>
      <c r="D5529">
        <v>100000</v>
      </c>
      <c r="E5529">
        <v>35</v>
      </c>
      <c r="F5529">
        <v>1</v>
      </c>
      <c r="G5529">
        <v>0.13459399999999999</v>
      </c>
      <c r="H5529">
        <v>8.0865999999999993E-2</v>
      </c>
      <c r="I5529">
        <v>2.1149830000000001</v>
      </c>
      <c r="J5529">
        <v>6.2205000000000003E-2</v>
      </c>
      <c r="K5529" t="str">
        <f>MID(M5529,22,1)</f>
        <v>1</v>
      </c>
      <c r="L5529" t="s">
        <v>113</v>
      </c>
      <c r="M5529" t="s">
        <v>114</v>
      </c>
      <c r="N5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t="e">
        <f>TableOMP[[#This Row],[Avg]]-$U$2*TableOMP[[#This Row],[StdDev]]</f>
        <v>#N/A</v>
      </c>
      <c r="R5529" t="e">
        <f>TableOMP[[#This Row],[Avg]]+$U$2*TableOMP[[#This Row],[StdDev]]</f>
        <v>#N/A</v>
      </c>
      <c r="S5529" t="e">
        <f>IF(AND(TableOMP[[#This Row],[total_time]]&gt;=TableOMP[[#This Row],[Low]], TableOMP[[#This Row],[total_time]]&lt;=TableOMP[[#This Row],[High]]),1,0)</f>
        <v>#N/A</v>
      </c>
    </row>
    <row r="5530" spans="1:19" hidden="1" x14ac:dyDescent="0.25">
      <c r="A5530" t="s">
        <v>12</v>
      </c>
      <c r="B5530">
        <v>100</v>
      </c>
      <c r="C5530">
        <v>100</v>
      </c>
      <c r="D5530">
        <v>100000</v>
      </c>
      <c r="E5530">
        <v>36</v>
      </c>
      <c r="F5530">
        <v>1</v>
      </c>
      <c r="G5530">
        <v>0.15234800000000001</v>
      </c>
      <c r="H5530">
        <v>9.4717999999999997E-2</v>
      </c>
      <c r="I5530">
        <v>1.340673</v>
      </c>
      <c r="J5530">
        <v>3.8304999999999999E-2</v>
      </c>
      <c r="K5530" t="str">
        <f>MID(M5530,22,1)</f>
        <v>1</v>
      </c>
      <c r="L5530" t="s">
        <v>113</v>
      </c>
      <c r="M5530" t="s">
        <v>114</v>
      </c>
      <c r="N5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t="e">
        <f>TableOMP[[#This Row],[Avg]]-$U$2*TableOMP[[#This Row],[StdDev]]</f>
        <v>#N/A</v>
      </c>
      <c r="R5530" t="e">
        <f>TableOMP[[#This Row],[Avg]]+$U$2*TableOMP[[#This Row],[StdDev]]</f>
        <v>#N/A</v>
      </c>
      <c r="S5530" t="e">
        <f>IF(AND(TableOMP[[#This Row],[total_time]]&gt;=TableOMP[[#This Row],[Low]], TableOMP[[#This Row],[total_time]]&lt;=TableOMP[[#This Row],[High]]),1,0)</f>
        <v>#N/A</v>
      </c>
    </row>
    <row r="5531" spans="1:19" hidden="1" x14ac:dyDescent="0.25">
      <c r="A5531" t="s">
        <v>12</v>
      </c>
      <c r="B5531">
        <v>100</v>
      </c>
      <c r="C5531">
        <v>100</v>
      </c>
      <c r="D5531">
        <v>100000</v>
      </c>
      <c r="E5531">
        <v>37</v>
      </c>
      <c r="F5531">
        <v>1</v>
      </c>
      <c r="G5531">
        <v>0.15007100000000001</v>
      </c>
      <c r="H5531">
        <v>8.4338999999999997E-2</v>
      </c>
      <c r="I5531">
        <v>2.8263609999999999</v>
      </c>
      <c r="J5531">
        <v>7.8509999999999996E-2</v>
      </c>
      <c r="K5531" t="str">
        <f>MID(M5531,22,1)</f>
        <v>1</v>
      </c>
      <c r="L5531" t="s">
        <v>113</v>
      </c>
      <c r="M5531" t="s">
        <v>114</v>
      </c>
      <c r="N5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t="e">
        <f>TableOMP[[#This Row],[Avg]]-$U$2*TableOMP[[#This Row],[StdDev]]</f>
        <v>#N/A</v>
      </c>
      <c r="R5531" t="e">
        <f>TableOMP[[#This Row],[Avg]]+$U$2*TableOMP[[#This Row],[StdDev]]</f>
        <v>#N/A</v>
      </c>
      <c r="S5531" t="e">
        <f>IF(AND(TableOMP[[#This Row],[total_time]]&gt;=TableOMP[[#This Row],[Low]], TableOMP[[#This Row],[total_time]]&lt;=TableOMP[[#This Row],[High]]),1,0)</f>
        <v>#N/A</v>
      </c>
    </row>
    <row r="5532" spans="1:19" hidden="1" x14ac:dyDescent="0.25">
      <c r="A5532" t="s">
        <v>12</v>
      </c>
      <c r="B5532">
        <v>100</v>
      </c>
      <c r="C5532">
        <v>100</v>
      </c>
      <c r="D5532">
        <v>100000</v>
      </c>
      <c r="E5532">
        <v>38</v>
      </c>
      <c r="F5532">
        <v>1</v>
      </c>
      <c r="G5532">
        <v>0.15762100000000001</v>
      </c>
      <c r="H5532">
        <v>9.6021999999999996E-2</v>
      </c>
      <c r="I5532">
        <v>2.7387049999999999</v>
      </c>
      <c r="J5532">
        <v>7.4019000000000001E-2</v>
      </c>
      <c r="K5532" t="str">
        <f>MID(M5532,22,1)</f>
        <v>1</v>
      </c>
      <c r="L5532" t="s">
        <v>113</v>
      </c>
      <c r="M5532" t="s">
        <v>114</v>
      </c>
      <c r="N5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t="e">
        <f>TableOMP[[#This Row],[Avg]]-$U$2*TableOMP[[#This Row],[StdDev]]</f>
        <v>#N/A</v>
      </c>
      <c r="R5532" t="e">
        <f>TableOMP[[#This Row],[Avg]]+$U$2*TableOMP[[#This Row],[StdDev]]</f>
        <v>#N/A</v>
      </c>
      <c r="S5532" t="e">
        <f>IF(AND(TableOMP[[#This Row],[total_time]]&gt;=TableOMP[[#This Row],[Low]], TableOMP[[#This Row],[total_time]]&lt;=TableOMP[[#This Row],[High]]),1,0)</f>
        <v>#N/A</v>
      </c>
    </row>
    <row r="5533" spans="1:19" hidden="1" x14ac:dyDescent="0.25">
      <c r="A5533" t="s">
        <v>12</v>
      </c>
      <c r="B5533">
        <v>100</v>
      </c>
      <c r="C5533">
        <v>100</v>
      </c>
      <c r="D5533">
        <v>100000</v>
      </c>
      <c r="E5533">
        <v>39</v>
      </c>
      <c r="F5533">
        <v>1</v>
      </c>
      <c r="G5533">
        <v>0.30782700000000002</v>
      </c>
      <c r="H5533">
        <v>0.227963</v>
      </c>
      <c r="I5533">
        <v>2.6943039999999998</v>
      </c>
      <c r="J5533">
        <v>7.0902999999999994E-2</v>
      </c>
      <c r="K5533" t="str">
        <f>MID(M5533,22,1)</f>
        <v>1</v>
      </c>
      <c r="L5533" t="s">
        <v>113</v>
      </c>
      <c r="M5533" t="s">
        <v>114</v>
      </c>
      <c r="N5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t="e">
        <f>TableOMP[[#This Row],[Avg]]-$U$2*TableOMP[[#This Row],[StdDev]]</f>
        <v>#N/A</v>
      </c>
      <c r="R5533" t="e">
        <f>TableOMP[[#This Row],[Avg]]+$U$2*TableOMP[[#This Row],[StdDev]]</f>
        <v>#N/A</v>
      </c>
      <c r="S5533" t="e">
        <f>IF(AND(TableOMP[[#This Row],[total_time]]&gt;=TableOMP[[#This Row],[Low]], TableOMP[[#This Row],[total_time]]&lt;=TableOMP[[#This Row],[High]]),1,0)</f>
        <v>#N/A</v>
      </c>
    </row>
    <row r="5534" spans="1:19" hidden="1" x14ac:dyDescent="0.25">
      <c r="A5534" t="s">
        <v>12</v>
      </c>
      <c r="B5534">
        <v>100</v>
      </c>
      <c r="C5534">
        <v>100</v>
      </c>
      <c r="D5534">
        <v>100000</v>
      </c>
      <c r="E5534">
        <v>40</v>
      </c>
      <c r="F5534">
        <v>1</v>
      </c>
      <c r="G5534">
        <v>8.4502999999999995E-2</v>
      </c>
      <c r="H5534">
        <v>5.1320999999999999E-2</v>
      </c>
      <c r="I5534">
        <v>1.7150259999999999</v>
      </c>
      <c r="J5534">
        <v>4.3975E-2</v>
      </c>
      <c r="K5534" t="str">
        <f>MID(M5534,22,1)</f>
        <v>1</v>
      </c>
      <c r="L5534" t="s">
        <v>113</v>
      </c>
      <c r="M5534" t="s">
        <v>114</v>
      </c>
      <c r="N5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t="e">
        <f>TableOMP[[#This Row],[Avg]]-$U$2*TableOMP[[#This Row],[StdDev]]</f>
        <v>#N/A</v>
      </c>
      <c r="R5534" t="e">
        <f>TableOMP[[#This Row],[Avg]]+$U$2*TableOMP[[#This Row],[StdDev]]</f>
        <v>#N/A</v>
      </c>
      <c r="S5534" t="e">
        <f>IF(AND(TableOMP[[#This Row],[total_time]]&gt;=TableOMP[[#This Row],[Low]], TableOMP[[#This Row],[total_time]]&lt;=TableOMP[[#This Row],[High]]),1,0)</f>
        <v>#N/A</v>
      </c>
    </row>
    <row r="5535" spans="1:19" hidden="1" x14ac:dyDescent="0.25">
      <c r="A5535" t="s">
        <v>12</v>
      </c>
      <c r="B5535">
        <v>100</v>
      </c>
      <c r="C5535">
        <v>100</v>
      </c>
      <c r="D5535">
        <v>100000</v>
      </c>
      <c r="E5535">
        <v>41</v>
      </c>
      <c r="F5535">
        <v>1</v>
      </c>
      <c r="G5535">
        <v>0.117437</v>
      </c>
      <c r="H5535">
        <v>8.0376000000000003E-2</v>
      </c>
      <c r="I5535">
        <v>2.3090269999999999</v>
      </c>
      <c r="J5535">
        <v>5.7726E-2</v>
      </c>
      <c r="K5535" t="str">
        <f>MID(M5535,22,1)</f>
        <v>1</v>
      </c>
      <c r="L5535" t="s">
        <v>113</v>
      </c>
      <c r="M5535" t="s">
        <v>114</v>
      </c>
      <c r="N5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t="e">
        <f>TableOMP[[#This Row],[Avg]]-$U$2*TableOMP[[#This Row],[StdDev]]</f>
        <v>#N/A</v>
      </c>
      <c r="R5535" t="e">
        <f>TableOMP[[#This Row],[Avg]]+$U$2*TableOMP[[#This Row],[StdDev]]</f>
        <v>#N/A</v>
      </c>
      <c r="S5535" t="e">
        <f>IF(AND(TableOMP[[#This Row],[total_time]]&gt;=TableOMP[[#This Row],[Low]], TableOMP[[#This Row],[total_time]]&lt;=TableOMP[[#This Row],[High]]),1,0)</f>
        <v>#N/A</v>
      </c>
    </row>
    <row r="5536" spans="1:19" hidden="1" x14ac:dyDescent="0.25">
      <c r="A5536" t="s">
        <v>12</v>
      </c>
      <c r="B5536">
        <v>100</v>
      </c>
      <c r="C5536">
        <v>100</v>
      </c>
      <c r="D5536">
        <v>100000</v>
      </c>
      <c r="E5536">
        <v>42</v>
      </c>
      <c r="F5536">
        <v>1</v>
      </c>
      <c r="G5536">
        <v>0.12754799999999999</v>
      </c>
      <c r="H5536">
        <v>6.9670999999999997E-2</v>
      </c>
      <c r="I5536">
        <v>2.275782</v>
      </c>
      <c r="J5536">
        <v>5.5507000000000001E-2</v>
      </c>
      <c r="K5536" t="str">
        <f>MID(M5536,22,1)</f>
        <v>1</v>
      </c>
      <c r="L5536" t="s">
        <v>113</v>
      </c>
      <c r="M5536" t="s">
        <v>114</v>
      </c>
      <c r="N5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t="e">
        <f>TableOMP[[#This Row],[Avg]]-$U$2*TableOMP[[#This Row],[StdDev]]</f>
        <v>#N/A</v>
      </c>
      <c r="R5536" t="e">
        <f>TableOMP[[#This Row],[Avg]]+$U$2*TableOMP[[#This Row],[StdDev]]</f>
        <v>#N/A</v>
      </c>
      <c r="S5536" t="e">
        <f>IF(AND(TableOMP[[#This Row],[total_time]]&gt;=TableOMP[[#This Row],[Low]], TableOMP[[#This Row],[total_time]]&lt;=TableOMP[[#This Row],[High]]),1,0)</f>
        <v>#N/A</v>
      </c>
    </row>
    <row r="5537" spans="1:19" hidden="1" x14ac:dyDescent="0.25">
      <c r="A5537" t="s">
        <v>12</v>
      </c>
      <c r="B5537">
        <v>100</v>
      </c>
      <c r="C5537">
        <v>100</v>
      </c>
      <c r="D5537">
        <v>100000</v>
      </c>
      <c r="E5537">
        <v>43</v>
      </c>
      <c r="F5537">
        <v>1</v>
      </c>
      <c r="G5537">
        <v>0.10949399999999999</v>
      </c>
      <c r="H5537">
        <v>6.2921000000000005E-2</v>
      </c>
      <c r="I5537">
        <v>2.2725900000000001</v>
      </c>
      <c r="J5537">
        <v>5.4108999999999997E-2</v>
      </c>
      <c r="K5537" t="str">
        <f>MID(M5537,22,1)</f>
        <v>1</v>
      </c>
      <c r="L5537" t="s">
        <v>113</v>
      </c>
      <c r="M5537" t="s">
        <v>114</v>
      </c>
      <c r="N5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t="e">
        <f>TableOMP[[#This Row],[Avg]]-$U$2*TableOMP[[#This Row],[StdDev]]</f>
        <v>#N/A</v>
      </c>
      <c r="R5537" t="e">
        <f>TableOMP[[#This Row],[Avg]]+$U$2*TableOMP[[#This Row],[StdDev]]</f>
        <v>#N/A</v>
      </c>
      <c r="S5537" t="e">
        <f>IF(AND(TableOMP[[#This Row],[total_time]]&gt;=TableOMP[[#This Row],[Low]], TableOMP[[#This Row],[total_time]]&lt;=TableOMP[[#This Row],[High]]),1,0)</f>
        <v>#N/A</v>
      </c>
    </row>
    <row r="5538" spans="1:19" hidden="1" x14ac:dyDescent="0.25">
      <c r="A5538" t="s">
        <v>12</v>
      </c>
      <c r="B5538">
        <v>100</v>
      </c>
      <c r="C5538">
        <v>100</v>
      </c>
      <c r="D5538">
        <v>100000</v>
      </c>
      <c r="E5538">
        <v>44</v>
      </c>
      <c r="F5538">
        <v>1</v>
      </c>
      <c r="G5538">
        <v>0.11088000000000001</v>
      </c>
      <c r="H5538">
        <v>6.6683999999999993E-2</v>
      </c>
      <c r="I5538">
        <v>2.0220419999999999</v>
      </c>
      <c r="J5538">
        <v>4.7024000000000003E-2</v>
      </c>
      <c r="K5538" t="str">
        <f>MID(M5538,22,1)</f>
        <v>1</v>
      </c>
      <c r="L5538" t="s">
        <v>113</v>
      </c>
      <c r="M5538" t="s">
        <v>114</v>
      </c>
      <c r="N5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t="e">
        <f>TableOMP[[#This Row],[Avg]]-$U$2*TableOMP[[#This Row],[StdDev]]</f>
        <v>#N/A</v>
      </c>
      <c r="R5538" t="e">
        <f>TableOMP[[#This Row],[Avg]]+$U$2*TableOMP[[#This Row],[StdDev]]</f>
        <v>#N/A</v>
      </c>
      <c r="S5538" t="e">
        <f>IF(AND(TableOMP[[#This Row],[total_time]]&gt;=TableOMP[[#This Row],[Low]], TableOMP[[#This Row],[total_time]]&lt;=TableOMP[[#This Row],[High]]),1,0)</f>
        <v>#N/A</v>
      </c>
    </row>
    <row r="5539" spans="1:19" hidden="1" x14ac:dyDescent="0.25">
      <c r="A5539" t="s">
        <v>12</v>
      </c>
      <c r="B5539">
        <v>100</v>
      </c>
      <c r="C5539">
        <v>100</v>
      </c>
      <c r="D5539">
        <v>100000</v>
      </c>
      <c r="E5539">
        <v>45</v>
      </c>
      <c r="F5539">
        <v>1</v>
      </c>
      <c r="G5539">
        <v>0.159554</v>
      </c>
      <c r="H5539">
        <v>9.8227999999999996E-2</v>
      </c>
      <c r="I5539">
        <v>2.8436590000000002</v>
      </c>
      <c r="J5539">
        <v>6.4629000000000006E-2</v>
      </c>
      <c r="K5539" t="str">
        <f>MID(M5539,22,1)</f>
        <v>1</v>
      </c>
      <c r="L5539" t="s">
        <v>113</v>
      </c>
      <c r="M5539" t="s">
        <v>114</v>
      </c>
      <c r="N5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t="e">
        <f>TableOMP[[#This Row],[Avg]]-$U$2*TableOMP[[#This Row],[StdDev]]</f>
        <v>#N/A</v>
      </c>
      <c r="R5539" t="e">
        <f>TableOMP[[#This Row],[Avg]]+$U$2*TableOMP[[#This Row],[StdDev]]</f>
        <v>#N/A</v>
      </c>
      <c r="S5539" t="e">
        <f>IF(AND(TableOMP[[#This Row],[total_time]]&gt;=TableOMP[[#This Row],[Low]], TableOMP[[#This Row],[total_time]]&lt;=TableOMP[[#This Row],[High]]),1,0)</f>
        <v>#N/A</v>
      </c>
    </row>
    <row r="5540" spans="1:19" hidden="1" x14ac:dyDescent="0.25">
      <c r="A5540" t="s">
        <v>12</v>
      </c>
      <c r="B5540">
        <v>100</v>
      </c>
      <c r="C5540">
        <v>100</v>
      </c>
      <c r="D5540">
        <v>100000</v>
      </c>
      <c r="E5540">
        <v>46</v>
      </c>
      <c r="F5540">
        <v>1</v>
      </c>
      <c r="G5540">
        <v>0.14158399999999999</v>
      </c>
      <c r="H5540">
        <v>7.9158000000000006E-2</v>
      </c>
      <c r="I5540">
        <v>2.30328</v>
      </c>
      <c r="J5540">
        <v>5.1184E-2</v>
      </c>
      <c r="K5540" t="str">
        <f>MID(M5540,22,1)</f>
        <v>1</v>
      </c>
      <c r="L5540" t="s">
        <v>113</v>
      </c>
      <c r="M5540" t="s">
        <v>114</v>
      </c>
      <c r="N5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t="e">
        <f>TableOMP[[#This Row],[Avg]]-$U$2*TableOMP[[#This Row],[StdDev]]</f>
        <v>#N/A</v>
      </c>
      <c r="R5540" t="e">
        <f>TableOMP[[#This Row],[Avg]]+$U$2*TableOMP[[#This Row],[StdDev]]</f>
        <v>#N/A</v>
      </c>
      <c r="S5540" t="e">
        <f>IF(AND(TableOMP[[#This Row],[total_time]]&gt;=TableOMP[[#This Row],[Low]], TableOMP[[#This Row],[total_time]]&lt;=TableOMP[[#This Row],[High]]),1,0)</f>
        <v>#N/A</v>
      </c>
    </row>
    <row r="5541" spans="1:19" hidden="1" x14ac:dyDescent="0.25">
      <c r="A5541" t="s">
        <v>12</v>
      </c>
      <c r="B5541">
        <v>100</v>
      </c>
      <c r="C5541">
        <v>100</v>
      </c>
      <c r="D5541">
        <v>100000</v>
      </c>
      <c r="E5541">
        <v>47</v>
      </c>
      <c r="F5541">
        <v>1</v>
      </c>
      <c r="G5541">
        <v>0.16006000000000001</v>
      </c>
      <c r="H5541">
        <v>9.7064999999999999E-2</v>
      </c>
      <c r="I5541">
        <v>2.4355449999999998</v>
      </c>
      <c r="J5541">
        <v>5.2947000000000001E-2</v>
      </c>
      <c r="K5541" t="str">
        <f>MID(M5541,22,1)</f>
        <v>1</v>
      </c>
      <c r="L5541" t="s">
        <v>113</v>
      </c>
      <c r="M5541" t="s">
        <v>114</v>
      </c>
      <c r="N5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t="e">
        <f>TableOMP[[#This Row],[Avg]]-$U$2*TableOMP[[#This Row],[StdDev]]</f>
        <v>#N/A</v>
      </c>
      <c r="R5541" t="e">
        <f>TableOMP[[#This Row],[Avg]]+$U$2*TableOMP[[#This Row],[StdDev]]</f>
        <v>#N/A</v>
      </c>
      <c r="S5541" t="e">
        <f>IF(AND(TableOMP[[#This Row],[total_time]]&gt;=TableOMP[[#This Row],[Low]], TableOMP[[#This Row],[total_time]]&lt;=TableOMP[[#This Row],[High]]),1,0)</f>
        <v>#N/A</v>
      </c>
    </row>
    <row r="5542" spans="1:19" hidden="1" x14ac:dyDescent="0.25">
      <c r="A5542" t="s">
        <v>12</v>
      </c>
      <c r="B5542">
        <v>100</v>
      </c>
      <c r="C5542">
        <v>100</v>
      </c>
      <c r="D5542">
        <v>100000</v>
      </c>
      <c r="E5542">
        <v>48</v>
      </c>
      <c r="F5542">
        <v>1</v>
      </c>
      <c r="G5542">
        <v>0.16869300000000001</v>
      </c>
      <c r="H5542">
        <v>0.107905</v>
      </c>
      <c r="I5542">
        <v>2.7614969999999999</v>
      </c>
      <c r="J5542">
        <v>5.8755000000000002E-2</v>
      </c>
      <c r="K5542" t="str">
        <f>MID(M5542,22,1)</f>
        <v>1</v>
      </c>
      <c r="L5542" t="s">
        <v>113</v>
      </c>
      <c r="M5542" t="s">
        <v>114</v>
      </c>
      <c r="N5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t="e">
        <f>TableOMP[[#This Row],[Avg]]-$U$2*TableOMP[[#This Row],[StdDev]]</f>
        <v>#N/A</v>
      </c>
      <c r="R5542" t="e">
        <f>TableOMP[[#This Row],[Avg]]+$U$2*TableOMP[[#This Row],[StdDev]]</f>
        <v>#N/A</v>
      </c>
      <c r="S5542" t="e">
        <f>IF(AND(TableOMP[[#This Row],[total_time]]&gt;=TableOMP[[#This Row],[Low]], TableOMP[[#This Row],[total_time]]&lt;=TableOMP[[#This Row],[High]]),1,0)</f>
        <v>#N/A</v>
      </c>
    </row>
    <row r="5543" spans="1:19" hidden="1" x14ac:dyDescent="0.25">
      <c r="A5543" t="s">
        <v>12</v>
      </c>
      <c r="B5543">
        <v>100</v>
      </c>
      <c r="C5543">
        <v>100</v>
      </c>
      <c r="D5543">
        <v>100000</v>
      </c>
      <c r="E5543">
        <v>49</v>
      </c>
      <c r="F5543">
        <v>1</v>
      </c>
      <c r="G5543">
        <v>0.12576899999999999</v>
      </c>
      <c r="H5543">
        <v>8.8025999999999993E-2</v>
      </c>
      <c r="I5543">
        <v>2.715147</v>
      </c>
      <c r="J5543">
        <v>5.6565999999999998E-2</v>
      </c>
      <c r="K5543" t="str">
        <f>MID(M5543,22,1)</f>
        <v>1</v>
      </c>
      <c r="L5543" t="s">
        <v>113</v>
      </c>
      <c r="M5543" t="s">
        <v>114</v>
      </c>
      <c r="N5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t="e">
        <f>TableOMP[[#This Row],[Avg]]-$U$2*TableOMP[[#This Row],[StdDev]]</f>
        <v>#N/A</v>
      </c>
      <c r="R5543" t="e">
        <f>TableOMP[[#This Row],[Avg]]+$U$2*TableOMP[[#This Row],[StdDev]]</f>
        <v>#N/A</v>
      </c>
      <c r="S5543" t="e">
        <f>IF(AND(TableOMP[[#This Row],[total_time]]&gt;=TableOMP[[#This Row],[Low]], TableOMP[[#This Row],[total_time]]&lt;=TableOMP[[#This Row],[High]]),1,0)</f>
        <v>#N/A</v>
      </c>
    </row>
    <row r="5544" spans="1:19" hidden="1" x14ac:dyDescent="0.25">
      <c r="A5544" t="s">
        <v>12</v>
      </c>
      <c r="B5544">
        <v>100</v>
      </c>
      <c r="C5544">
        <v>100</v>
      </c>
      <c r="D5544">
        <v>100000</v>
      </c>
      <c r="E5544">
        <v>50</v>
      </c>
      <c r="F5544">
        <v>1</v>
      </c>
      <c r="G5544">
        <v>0.10045800000000001</v>
      </c>
      <c r="H5544">
        <v>6.4038999999999999E-2</v>
      </c>
      <c r="I5544">
        <v>2.41168</v>
      </c>
      <c r="J5544">
        <v>4.9217999999999998E-2</v>
      </c>
      <c r="K5544" t="str">
        <f>MID(M5544,22,1)</f>
        <v>1</v>
      </c>
      <c r="L5544" t="s">
        <v>113</v>
      </c>
      <c r="M5544" t="s">
        <v>114</v>
      </c>
      <c r="N5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t="e">
        <f>TableOMP[[#This Row],[Avg]]-$U$2*TableOMP[[#This Row],[StdDev]]</f>
        <v>#N/A</v>
      </c>
      <c r="R5544" t="e">
        <f>TableOMP[[#This Row],[Avg]]+$U$2*TableOMP[[#This Row],[StdDev]]</f>
        <v>#N/A</v>
      </c>
      <c r="S5544" t="e">
        <f>IF(AND(TableOMP[[#This Row],[total_time]]&gt;=TableOMP[[#This Row],[Low]], TableOMP[[#This Row],[total_time]]&lt;=TableOMP[[#This Row],[High]]),1,0)</f>
        <v>#N/A</v>
      </c>
    </row>
    <row r="5545" spans="1:19" hidden="1" x14ac:dyDescent="0.25">
      <c r="A5545" t="s">
        <v>12</v>
      </c>
      <c r="B5545">
        <v>100</v>
      </c>
      <c r="C5545">
        <v>100</v>
      </c>
      <c r="D5545">
        <v>100000</v>
      </c>
      <c r="E5545">
        <v>51</v>
      </c>
      <c r="F5545">
        <v>1</v>
      </c>
      <c r="G5545">
        <v>0.12839600000000001</v>
      </c>
      <c r="H5545">
        <v>8.9568999999999996E-2</v>
      </c>
      <c r="I5545">
        <v>2.97315</v>
      </c>
      <c r="J5545">
        <v>5.9463000000000002E-2</v>
      </c>
      <c r="K5545" t="str">
        <f>MID(M5545,22,1)</f>
        <v>1</v>
      </c>
      <c r="L5545" t="s">
        <v>113</v>
      </c>
      <c r="M5545" t="s">
        <v>114</v>
      </c>
      <c r="N5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t="e">
        <f>TableOMP[[#This Row],[Avg]]-$U$2*TableOMP[[#This Row],[StdDev]]</f>
        <v>#N/A</v>
      </c>
      <c r="R5545" t="e">
        <f>TableOMP[[#This Row],[Avg]]+$U$2*TableOMP[[#This Row],[StdDev]]</f>
        <v>#N/A</v>
      </c>
      <c r="S5545" t="e">
        <f>IF(AND(TableOMP[[#This Row],[total_time]]&gt;=TableOMP[[#This Row],[Low]], TableOMP[[#This Row],[total_time]]&lt;=TableOMP[[#This Row],[High]]),1,0)</f>
        <v>#N/A</v>
      </c>
    </row>
    <row r="5546" spans="1:19" hidden="1" x14ac:dyDescent="0.25">
      <c r="A5546" t="s">
        <v>12</v>
      </c>
      <c r="B5546">
        <v>100</v>
      </c>
      <c r="C5546">
        <v>100</v>
      </c>
      <c r="D5546">
        <v>100000</v>
      </c>
      <c r="E5546">
        <v>52</v>
      </c>
      <c r="F5546">
        <v>1</v>
      </c>
      <c r="G5546">
        <v>0.123304</v>
      </c>
      <c r="H5546">
        <v>7.8337000000000004E-2</v>
      </c>
      <c r="I5546">
        <v>2.8437950000000001</v>
      </c>
      <c r="J5546">
        <v>5.5760999999999998E-2</v>
      </c>
      <c r="K5546" t="str">
        <f>MID(M5546,22,1)</f>
        <v>1</v>
      </c>
      <c r="L5546" t="s">
        <v>113</v>
      </c>
      <c r="M5546" t="s">
        <v>114</v>
      </c>
      <c r="N5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t="e">
        <f>TableOMP[[#This Row],[Avg]]-$U$2*TableOMP[[#This Row],[StdDev]]</f>
        <v>#N/A</v>
      </c>
      <c r="R5546" t="e">
        <f>TableOMP[[#This Row],[Avg]]+$U$2*TableOMP[[#This Row],[StdDev]]</f>
        <v>#N/A</v>
      </c>
      <c r="S5546" t="e">
        <f>IF(AND(TableOMP[[#This Row],[total_time]]&gt;=TableOMP[[#This Row],[Low]], TableOMP[[#This Row],[total_time]]&lt;=TableOMP[[#This Row],[High]]),1,0)</f>
        <v>#N/A</v>
      </c>
    </row>
    <row r="5547" spans="1:19" hidden="1" x14ac:dyDescent="0.25">
      <c r="A5547" t="s">
        <v>12</v>
      </c>
      <c r="B5547">
        <v>100</v>
      </c>
      <c r="C5547">
        <v>100</v>
      </c>
      <c r="D5547">
        <v>100000</v>
      </c>
      <c r="E5547">
        <v>53</v>
      </c>
      <c r="F5547">
        <v>1</v>
      </c>
      <c r="G5547">
        <v>0.17160300000000001</v>
      </c>
      <c r="H5547">
        <v>0.108644</v>
      </c>
      <c r="I5547">
        <v>2.8233389999999998</v>
      </c>
      <c r="J5547">
        <v>5.4295000000000003E-2</v>
      </c>
      <c r="K5547" t="str">
        <f>MID(M5547,22,1)</f>
        <v>1</v>
      </c>
      <c r="L5547" t="s">
        <v>113</v>
      </c>
      <c r="M5547" t="s">
        <v>114</v>
      </c>
      <c r="N5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t="e">
        <f>TableOMP[[#This Row],[Avg]]-$U$2*TableOMP[[#This Row],[StdDev]]</f>
        <v>#N/A</v>
      </c>
      <c r="R5547" t="e">
        <f>TableOMP[[#This Row],[Avg]]+$U$2*TableOMP[[#This Row],[StdDev]]</f>
        <v>#N/A</v>
      </c>
      <c r="S5547" t="e">
        <f>IF(AND(TableOMP[[#This Row],[total_time]]&gt;=TableOMP[[#This Row],[Low]], TableOMP[[#This Row],[total_time]]&lt;=TableOMP[[#This Row],[High]]),1,0)</f>
        <v>#N/A</v>
      </c>
    </row>
    <row r="5548" spans="1:19" hidden="1" x14ac:dyDescent="0.25">
      <c r="A5548" t="s">
        <v>12</v>
      </c>
      <c r="B5548">
        <v>100</v>
      </c>
      <c r="C5548">
        <v>100</v>
      </c>
      <c r="D5548">
        <v>100000</v>
      </c>
      <c r="E5548">
        <v>54</v>
      </c>
      <c r="F5548">
        <v>1</v>
      </c>
      <c r="G5548">
        <v>0.20136399999999999</v>
      </c>
      <c r="H5548">
        <v>0.13281100000000001</v>
      </c>
      <c r="I5548">
        <v>3.6529189999999998</v>
      </c>
      <c r="J5548">
        <v>6.8922999999999998E-2</v>
      </c>
      <c r="K5548" t="str">
        <f>MID(M5548,22,1)</f>
        <v>1</v>
      </c>
      <c r="L5548" t="s">
        <v>113</v>
      </c>
      <c r="M5548" t="s">
        <v>114</v>
      </c>
      <c r="N5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t="e">
        <f>TableOMP[[#This Row],[Avg]]-$U$2*TableOMP[[#This Row],[StdDev]]</f>
        <v>#N/A</v>
      </c>
      <c r="R5548" t="e">
        <f>TableOMP[[#This Row],[Avg]]+$U$2*TableOMP[[#This Row],[StdDev]]</f>
        <v>#N/A</v>
      </c>
      <c r="S5548" t="e">
        <f>IF(AND(TableOMP[[#This Row],[total_time]]&gt;=TableOMP[[#This Row],[Low]], TableOMP[[#This Row],[total_time]]&lt;=TableOMP[[#This Row],[High]]),1,0)</f>
        <v>#N/A</v>
      </c>
    </row>
    <row r="5549" spans="1:19" hidden="1" x14ac:dyDescent="0.25">
      <c r="A5549" t="s">
        <v>12</v>
      </c>
      <c r="B5549">
        <v>100</v>
      </c>
      <c r="C5549">
        <v>100</v>
      </c>
      <c r="D5549">
        <v>100000</v>
      </c>
      <c r="E5549">
        <v>55</v>
      </c>
      <c r="F5549">
        <v>1</v>
      </c>
      <c r="G5549">
        <v>0.16406899999999999</v>
      </c>
      <c r="H5549">
        <v>0.11093600000000001</v>
      </c>
      <c r="I5549">
        <v>4.5466860000000002</v>
      </c>
      <c r="J5549">
        <v>8.4197999999999995E-2</v>
      </c>
      <c r="K5549" t="str">
        <f>MID(M5549,22,1)</f>
        <v>1</v>
      </c>
      <c r="L5549" t="s">
        <v>113</v>
      </c>
      <c r="M5549" t="s">
        <v>114</v>
      </c>
      <c r="N5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t="e">
        <f>TableOMP[[#This Row],[Avg]]-$U$2*TableOMP[[#This Row],[StdDev]]</f>
        <v>#N/A</v>
      </c>
      <c r="R5549" t="e">
        <f>TableOMP[[#This Row],[Avg]]+$U$2*TableOMP[[#This Row],[StdDev]]</f>
        <v>#N/A</v>
      </c>
      <c r="S5549" t="e">
        <f>IF(AND(TableOMP[[#This Row],[total_time]]&gt;=TableOMP[[#This Row],[Low]], TableOMP[[#This Row],[total_time]]&lt;=TableOMP[[#This Row],[High]]),1,0)</f>
        <v>#N/A</v>
      </c>
    </row>
    <row r="5550" spans="1:19" hidden="1" x14ac:dyDescent="0.25">
      <c r="A5550" t="s">
        <v>12</v>
      </c>
      <c r="B5550">
        <v>100</v>
      </c>
      <c r="C5550">
        <v>100</v>
      </c>
      <c r="D5550">
        <v>100000</v>
      </c>
      <c r="E5550">
        <v>56</v>
      </c>
      <c r="F5550">
        <v>1</v>
      </c>
      <c r="G5550">
        <v>0.170011</v>
      </c>
      <c r="H5550">
        <v>0.10569099999999999</v>
      </c>
      <c r="I5550">
        <v>3.8509199999999999</v>
      </c>
      <c r="J5550">
        <v>7.0016999999999996E-2</v>
      </c>
      <c r="K5550" t="str">
        <f>MID(M5550,22,1)</f>
        <v>1</v>
      </c>
      <c r="L5550" t="s">
        <v>113</v>
      </c>
      <c r="M5550" t="s">
        <v>114</v>
      </c>
      <c r="N5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t="e">
        <f>TableOMP[[#This Row],[Avg]]-$U$2*TableOMP[[#This Row],[StdDev]]</f>
        <v>#N/A</v>
      </c>
      <c r="R5550" t="e">
        <f>TableOMP[[#This Row],[Avg]]+$U$2*TableOMP[[#This Row],[StdDev]]</f>
        <v>#N/A</v>
      </c>
      <c r="S5550" t="e">
        <f>IF(AND(TableOMP[[#This Row],[total_time]]&gt;=TableOMP[[#This Row],[Low]], TableOMP[[#This Row],[total_time]]&lt;=TableOMP[[#This Row],[High]]),1,0)</f>
        <v>#N/A</v>
      </c>
    </row>
    <row r="5551" spans="1:19" hidden="1" x14ac:dyDescent="0.25">
      <c r="A5551" t="s">
        <v>12</v>
      </c>
      <c r="B5551">
        <v>100</v>
      </c>
      <c r="C5551">
        <v>100</v>
      </c>
      <c r="D5551">
        <v>100000</v>
      </c>
      <c r="E5551">
        <v>57</v>
      </c>
      <c r="F5551">
        <v>1</v>
      </c>
      <c r="G5551">
        <v>0.252971</v>
      </c>
      <c r="H5551">
        <v>0.185589</v>
      </c>
      <c r="I5551">
        <v>6.3650209999999996</v>
      </c>
      <c r="J5551">
        <v>0.113661</v>
      </c>
      <c r="K5551" t="str">
        <f>MID(M5551,22,1)</f>
        <v>1</v>
      </c>
      <c r="L5551" t="s">
        <v>113</v>
      </c>
      <c r="M5551" t="s">
        <v>114</v>
      </c>
      <c r="N5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t="e">
        <f>TableOMP[[#This Row],[Avg]]-$U$2*TableOMP[[#This Row],[StdDev]]</f>
        <v>#N/A</v>
      </c>
      <c r="R5551" t="e">
        <f>TableOMP[[#This Row],[Avg]]+$U$2*TableOMP[[#This Row],[StdDev]]</f>
        <v>#N/A</v>
      </c>
      <c r="S5551" t="e">
        <f>IF(AND(TableOMP[[#This Row],[total_time]]&gt;=TableOMP[[#This Row],[Low]], TableOMP[[#This Row],[total_time]]&lt;=TableOMP[[#This Row],[High]]),1,0)</f>
        <v>#N/A</v>
      </c>
    </row>
    <row r="5552" spans="1:19" hidden="1" x14ac:dyDescent="0.25">
      <c r="A5552" t="s">
        <v>12</v>
      </c>
      <c r="B5552">
        <v>100</v>
      </c>
      <c r="C5552">
        <v>100</v>
      </c>
      <c r="D5552">
        <v>100000</v>
      </c>
      <c r="E5552">
        <v>58</v>
      </c>
      <c r="F5552">
        <v>1</v>
      </c>
      <c r="G5552">
        <v>0.12359299999999999</v>
      </c>
      <c r="H5552">
        <v>6.1591E-2</v>
      </c>
      <c r="I5552">
        <v>3.1034440000000001</v>
      </c>
      <c r="J5552">
        <v>5.4446000000000001E-2</v>
      </c>
      <c r="K5552" t="str">
        <f>MID(M5552,22,1)</f>
        <v>1</v>
      </c>
      <c r="L5552" t="s">
        <v>113</v>
      </c>
      <c r="M5552" t="s">
        <v>114</v>
      </c>
      <c r="N5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t="e">
        <f>TableOMP[[#This Row],[Avg]]-$U$2*TableOMP[[#This Row],[StdDev]]</f>
        <v>#N/A</v>
      </c>
      <c r="R5552" t="e">
        <f>TableOMP[[#This Row],[Avg]]+$U$2*TableOMP[[#This Row],[StdDev]]</f>
        <v>#N/A</v>
      </c>
      <c r="S5552" t="e">
        <f>IF(AND(TableOMP[[#This Row],[total_time]]&gt;=TableOMP[[#This Row],[Low]], TableOMP[[#This Row],[total_time]]&lt;=TableOMP[[#This Row],[High]]),1,0)</f>
        <v>#N/A</v>
      </c>
    </row>
    <row r="5553" spans="1:19" hidden="1" x14ac:dyDescent="0.25">
      <c r="A5553" t="s">
        <v>12</v>
      </c>
      <c r="B5553">
        <v>100</v>
      </c>
      <c r="C5553">
        <v>100</v>
      </c>
      <c r="D5553">
        <v>100000</v>
      </c>
      <c r="E5553">
        <v>59</v>
      </c>
      <c r="F5553">
        <v>1</v>
      </c>
      <c r="G5553">
        <v>0.131018</v>
      </c>
      <c r="H5553">
        <v>6.4177999999999999E-2</v>
      </c>
      <c r="I5553">
        <v>3.4212959999999999</v>
      </c>
      <c r="J5553">
        <v>5.8987999999999999E-2</v>
      </c>
      <c r="K5553" t="str">
        <f>MID(M5553,22,1)</f>
        <v>1</v>
      </c>
      <c r="L5553" t="s">
        <v>113</v>
      </c>
      <c r="M5553" t="s">
        <v>114</v>
      </c>
      <c r="N5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t="e">
        <f>TableOMP[[#This Row],[Avg]]-$U$2*TableOMP[[#This Row],[StdDev]]</f>
        <v>#N/A</v>
      </c>
      <c r="R5553" t="e">
        <f>TableOMP[[#This Row],[Avg]]+$U$2*TableOMP[[#This Row],[StdDev]]</f>
        <v>#N/A</v>
      </c>
      <c r="S5553" t="e">
        <f>IF(AND(TableOMP[[#This Row],[total_time]]&gt;=TableOMP[[#This Row],[Low]], TableOMP[[#This Row],[total_time]]&lt;=TableOMP[[#This Row],[High]]),1,0)</f>
        <v>#N/A</v>
      </c>
    </row>
    <row r="5554" spans="1:19" hidden="1" x14ac:dyDescent="0.25">
      <c r="A5554" t="s">
        <v>12</v>
      </c>
      <c r="B5554">
        <v>100</v>
      </c>
      <c r="C5554">
        <v>100</v>
      </c>
      <c r="D5554">
        <v>100000</v>
      </c>
      <c r="E5554">
        <v>60</v>
      </c>
      <c r="F5554">
        <v>1</v>
      </c>
      <c r="G5554">
        <v>0.119799</v>
      </c>
      <c r="H5554">
        <v>6.0916999999999999E-2</v>
      </c>
      <c r="I5554">
        <v>3.255525</v>
      </c>
      <c r="J5554">
        <v>5.5177999999999998E-2</v>
      </c>
      <c r="K5554" t="str">
        <f>MID(M5554,22,1)</f>
        <v>1</v>
      </c>
      <c r="L5554" t="s">
        <v>113</v>
      </c>
      <c r="M5554" t="s">
        <v>114</v>
      </c>
      <c r="N5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t="e">
        <f>TableOMP[[#This Row],[Avg]]-$U$2*TableOMP[[#This Row],[StdDev]]</f>
        <v>#N/A</v>
      </c>
      <c r="R5554" t="e">
        <f>TableOMP[[#This Row],[Avg]]+$U$2*TableOMP[[#This Row],[StdDev]]</f>
        <v>#N/A</v>
      </c>
      <c r="S5554" t="e">
        <f>IF(AND(TableOMP[[#This Row],[total_time]]&gt;=TableOMP[[#This Row],[Low]], TableOMP[[#This Row],[total_time]]&lt;=TableOMP[[#This Row],[High]]),1,0)</f>
        <v>#N/A</v>
      </c>
    </row>
    <row r="5555" spans="1:19" hidden="1" x14ac:dyDescent="0.25">
      <c r="A5555" t="s">
        <v>12</v>
      </c>
      <c r="B5555">
        <v>100</v>
      </c>
      <c r="C5555">
        <v>100</v>
      </c>
      <c r="D5555">
        <v>100000</v>
      </c>
      <c r="E5555">
        <v>61</v>
      </c>
      <c r="F5555">
        <v>1</v>
      </c>
      <c r="G5555">
        <v>0.14132700000000001</v>
      </c>
      <c r="H5555">
        <v>6.9460999999999995E-2</v>
      </c>
      <c r="I5555">
        <v>3.7500990000000001</v>
      </c>
      <c r="J5555">
        <v>6.2502000000000002E-2</v>
      </c>
      <c r="K5555" t="str">
        <f>MID(M5555,22,1)</f>
        <v>1</v>
      </c>
      <c r="L5555" t="s">
        <v>113</v>
      </c>
      <c r="M5555" t="s">
        <v>114</v>
      </c>
      <c r="N5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t="e">
        <f>TableOMP[[#This Row],[Avg]]-$U$2*TableOMP[[#This Row],[StdDev]]</f>
        <v>#N/A</v>
      </c>
      <c r="R5555" t="e">
        <f>TableOMP[[#This Row],[Avg]]+$U$2*TableOMP[[#This Row],[StdDev]]</f>
        <v>#N/A</v>
      </c>
      <c r="S5555" t="e">
        <f>IF(AND(TableOMP[[#This Row],[total_time]]&gt;=TableOMP[[#This Row],[Low]], TableOMP[[#This Row],[total_time]]&lt;=TableOMP[[#This Row],[High]]),1,0)</f>
        <v>#N/A</v>
      </c>
    </row>
    <row r="5556" spans="1:19" hidden="1" x14ac:dyDescent="0.25">
      <c r="A5556" t="s">
        <v>12</v>
      </c>
      <c r="B5556">
        <v>100</v>
      </c>
      <c r="C5556">
        <v>100</v>
      </c>
      <c r="D5556">
        <v>100000</v>
      </c>
      <c r="E5556">
        <v>62</v>
      </c>
      <c r="F5556">
        <v>1</v>
      </c>
      <c r="G5556">
        <v>0.26407999999999998</v>
      </c>
      <c r="H5556">
        <v>0.18856300000000001</v>
      </c>
      <c r="I5556">
        <v>7.1746319999999999</v>
      </c>
      <c r="J5556">
        <v>0.117617</v>
      </c>
      <c r="K5556" t="str">
        <f>MID(M5556,22,1)</f>
        <v>1</v>
      </c>
      <c r="L5556" t="s">
        <v>113</v>
      </c>
      <c r="M5556" t="s">
        <v>114</v>
      </c>
      <c r="N5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t="e">
        <f>TableOMP[[#This Row],[Avg]]-$U$2*TableOMP[[#This Row],[StdDev]]</f>
        <v>#N/A</v>
      </c>
      <c r="R5556" t="e">
        <f>TableOMP[[#This Row],[Avg]]+$U$2*TableOMP[[#This Row],[StdDev]]</f>
        <v>#N/A</v>
      </c>
      <c r="S5556" t="e">
        <f>IF(AND(TableOMP[[#This Row],[total_time]]&gt;=TableOMP[[#This Row],[Low]], TableOMP[[#This Row],[total_time]]&lt;=TableOMP[[#This Row],[High]]),1,0)</f>
        <v>#N/A</v>
      </c>
    </row>
    <row r="5557" spans="1:19" hidden="1" x14ac:dyDescent="0.25">
      <c r="A5557" t="s">
        <v>12</v>
      </c>
      <c r="B5557">
        <v>100</v>
      </c>
      <c r="C5557">
        <v>100</v>
      </c>
      <c r="D5557">
        <v>100000</v>
      </c>
      <c r="E5557">
        <v>63</v>
      </c>
      <c r="F5557">
        <v>1</v>
      </c>
      <c r="G5557">
        <v>0.12376</v>
      </c>
      <c r="H5557">
        <v>6.368E-2</v>
      </c>
      <c r="I5557">
        <v>3.600187</v>
      </c>
      <c r="J5557">
        <v>5.8068000000000002E-2</v>
      </c>
      <c r="K5557" t="str">
        <f>MID(M5557,22,1)</f>
        <v>1</v>
      </c>
      <c r="L5557" t="s">
        <v>113</v>
      </c>
      <c r="M5557" t="s">
        <v>114</v>
      </c>
      <c r="N5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t="e">
        <f>TableOMP[[#This Row],[Avg]]-$U$2*TableOMP[[#This Row],[StdDev]]</f>
        <v>#N/A</v>
      </c>
      <c r="R5557" t="e">
        <f>TableOMP[[#This Row],[Avg]]+$U$2*TableOMP[[#This Row],[StdDev]]</f>
        <v>#N/A</v>
      </c>
      <c r="S5557" t="e">
        <f>IF(AND(TableOMP[[#This Row],[total_time]]&gt;=TableOMP[[#This Row],[Low]], TableOMP[[#This Row],[total_time]]&lt;=TableOMP[[#This Row],[High]]),1,0)</f>
        <v>#N/A</v>
      </c>
    </row>
    <row r="5558" spans="1:19" hidden="1" x14ac:dyDescent="0.25">
      <c r="A5558" t="s">
        <v>12</v>
      </c>
      <c r="B5558">
        <v>100</v>
      </c>
      <c r="C5558">
        <v>100</v>
      </c>
      <c r="D5558">
        <v>100000</v>
      </c>
      <c r="E5558">
        <v>64</v>
      </c>
      <c r="F5558">
        <v>1</v>
      </c>
      <c r="G5558">
        <v>0.14955099999999999</v>
      </c>
      <c r="H5558">
        <v>8.3261000000000002E-2</v>
      </c>
      <c r="I5558">
        <v>4.4900390000000003</v>
      </c>
      <c r="J5558">
        <v>7.127E-2</v>
      </c>
      <c r="K5558" t="str">
        <f>MID(M5558,22,1)</f>
        <v>1</v>
      </c>
      <c r="L5558" t="s">
        <v>113</v>
      </c>
      <c r="M5558" t="s">
        <v>114</v>
      </c>
      <c r="N5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t="e">
        <f>TableOMP[[#This Row],[Avg]]-$U$2*TableOMP[[#This Row],[StdDev]]</f>
        <v>#N/A</v>
      </c>
      <c r="R5558" t="e">
        <f>TableOMP[[#This Row],[Avg]]+$U$2*TableOMP[[#This Row],[StdDev]]</f>
        <v>#N/A</v>
      </c>
      <c r="S5558" t="e">
        <f>IF(AND(TableOMP[[#This Row],[total_time]]&gt;=TableOMP[[#This Row],[Low]], TableOMP[[#This Row],[total_time]]&lt;=TableOMP[[#This Row],[High]]),1,0)</f>
        <v>#N/A</v>
      </c>
    </row>
    <row r="5559" spans="1:19" hidden="1" x14ac:dyDescent="0.25">
      <c r="A5559" t="s">
        <v>10</v>
      </c>
      <c r="B5559">
        <v>1000</v>
      </c>
      <c r="C5559">
        <v>100</v>
      </c>
      <c r="D5559">
        <v>1</v>
      </c>
      <c r="E5559">
        <v>1</v>
      </c>
      <c r="F5559">
        <v>1</v>
      </c>
      <c r="G5559">
        <v>3.4951919999999999</v>
      </c>
      <c r="H5559">
        <v>0.11035499999999999</v>
      </c>
      <c r="I5559">
        <v>0</v>
      </c>
      <c r="J5559">
        <v>0</v>
      </c>
      <c r="K5559" t="str">
        <f>MID(M5559,22,1)</f>
        <v>8</v>
      </c>
      <c r="L5559" t="s">
        <v>115</v>
      </c>
      <c r="M5559" t="s">
        <v>116</v>
      </c>
      <c r="N5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t="e">
        <f>TableOMP[[#This Row],[Avg]]-$U$2*TableOMP[[#This Row],[StdDev]]</f>
        <v>#N/A</v>
      </c>
      <c r="R5559" t="e">
        <f>TableOMP[[#This Row],[Avg]]+$U$2*TableOMP[[#This Row],[StdDev]]</f>
        <v>#N/A</v>
      </c>
      <c r="S5559" t="e">
        <f>IF(AND(TableOMP[[#This Row],[total_time]]&gt;=TableOMP[[#This Row],[Low]], TableOMP[[#This Row],[total_time]]&lt;=TableOMP[[#This Row],[High]]),1,0)</f>
        <v>#N/A</v>
      </c>
    </row>
    <row r="5560" spans="1:19" hidden="1" x14ac:dyDescent="0.25">
      <c r="A5560" t="s">
        <v>10</v>
      </c>
      <c r="B5560">
        <v>1000</v>
      </c>
      <c r="C5560">
        <v>100</v>
      </c>
      <c r="D5560">
        <v>1</v>
      </c>
      <c r="E5560">
        <v>2</v>
      </c>
      <c r="F5560">
        <v>1</v>
      </c>
      <c r="G5560">
        <v>3.5097160000000001</v>
      </c>
      <c r="H5560">
        <v>0.19923099999999999</v>
      </c>
      <c r="I5560">
        <v>6.1459E-2</v>
      </c>
      <c r="J5560">
        <v>6.1459E-2</v>
      </c>
      <c r="K5560" t="str">
        <f>MID(M5560,22,1)</f>
        <v>8</v>
      </c>
      <c r="L5560" t="s">
        <v>115</v>
      </c>
      <c r="M5560" t="s">
        <v>116</v>
      </c>
      <c r="N5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t="e">
        <f>TableOMP[[#This Row],[Avg]]-$U$2*TableOMP[[#This Row],[StdDev]]</f>
        <v>#N/A</v>
      </c>
      <c r="R5560" t="e">
        <f>TableOMP[[#This Row],[Avg]]+$U$2*TableOMP[[#This Row],[StdDev]]</f>
        <v>#N/A</v>
      </c>
      <c r="S5560" t="e">
        <f>IF(AND(TableOMP[[#This Row],[total_time]]&gt;=TableOMP[[#This Row],[Low]], TableOMP[[#This Row],[total_time]]&lt;=TableOMP[[#This Row],[High]]),1,0)</f>
        <v>#N/A</v>
      </c>
    </row>
    <row r="5561" spans="1:19" hidden="1" x14ac:dyDescent="0.25">
      <c r="A5561" t="s">
        <v>10</v>
      </c>
      <c r="B5561">
        <v>1000</v>
      </c>
      <c r="C5561">
        <v>100</v>
      </c>
      <c r="D5561">
        <v>1</v>
      </c>
      <c r="E5561">
        <v>3</v>
      </c>
      <c r="F5561">
        <v>1</v>
      </c>
      <c r="G5561">
        <v>3.5422880000000001</v>
      </c>
      <c r="H5561">
        <v>0.23979700000000001</v>
      </c>
      <c r="I5561">
        <v>0.12679399999999999</v>
      </c>
      <c r="J5561">
        <v>6.3396999999999995E-2</v>
      </c>
      <c r="K5561" t="str">
        <f>MID(M5561,22,1)</f>
        <v>8</v>
      </c>
      <c r="L5561" t="s">
        <v>115</v>
      </c>
      <c r="M5561" t="s">
        <v>116</v>
      </c>
      <c r="N5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t="e">
        <f>TableOMP[[#This Row],[Avg]]-$U$2*TableOMP[[#This Row],[StdDev]]</f>
        <v>#N/A</v>
      </c>
      <c r="R5561" t="e">
        <f>TableOMP[[#This Row],[Avg]]+$U$2*TableOMP[[#This Row],[StdDev]]</f>
        <v>#N/A</v>
      </c>
      <c r="S5561" t="e">
        <f>IF(AND(TableOMP[[#This Row],[total_time]]&gt;=TableOMP[[#This Row],[Low]], TableOMP[[#This Row],[total_time]]&lt;=TableOMP[[#This Row],[High]]),1,0)</f>
        <v>#N/A</v>
      </c>
    </row>
    <row r="5562" spans="1:19" hidden="1" x14ac:dyDescent="0.25">
      <c r="A5562" t="s">
        <v>10</v>
      </c>
      <c r="B5562">
        <v>1000</v>
      </c>
      <c r="C5562">
        <v>100</v>
      </c>
      <c r="D5562">
        <v>1</v>
      </c>
      <c r="E5562">
        <v>4</v>
      </c>
      <c r="F5562">
        <v>1</v>
      </c>
      <c r="G5562">
        <v>3.5521069999999999</v>
      </c>
      <c r="H5562">
        <v>0.24946599999999999</v>
      </c>
      <c r="I5562">
        <v>0.224157</v>
      </c>
      <c r="J5562">
        <v>7.4718999999999994E-2</v>
      </c>
      <c r="K5562" t="str">
        <f>MID(M5562,22,1)</f>
        <v>8</v>
      </c>
      <c r="L5562" t="s">
        <v>115</v>
      </c>
      <c r="M5562" t="s">
        <v>116</v>
      </c>
      <c r="N5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t="e">
        <f>TableOMP[[#This Row],[Avg]]-$U$2*TableOMP[[#This Row],[StdDev]]</f>
        <v>#N/A</v>
      </c>
      <c r="R5562" t="e">
        <f>TableOMP[[#This Row],[Avg]]+$U$2*TableOMP[[#This Row],[StdDev]]</f>
        <v>#N/A</v>
      </c>
      <c r="S5562" t="e">
        <f>IF(AND(TableOMP[[#This Row],[total_time]]&gt;=TableOMP[[#This Row],[Low]], TableOMP[[#This Row],[total_time]]&lt;=TableOMP[[#This Row],[High]]),1,0)</f>
        <v>#N/A</v>
      </c>
    </row>
    <row r="5563" spans="1:19" hidden="1" x14ac:dyDescent="0.25">
      <c r="A5563" t="s">
        <v>10</v>
      </c>
      <c r="B5563">
        <v>1000</v>
      </c>
      <c r="C5563">
        <v>100</v>
      </c>
      <c r="D5563">
        <v>1</v>
      </c>
      <c r="E5563">
        <v>5</v>
      </c>
      <c r="F5563">
        <v>1</v>
      </c>
      <c r="G5563">
        <v>3.604981</v>
      </c>
      <c r="H5563">
        <v>0.30510500000000002</v>
      </c>
      <c r="I5563">
        <v>0.36932300000000001</v>
      </c>
      <c r="J5563">
        <v>9.2330999999999996E-2</v>
      </c>
      <c r="K5563" t="str">
        <f>MID(M5563,22,1)</f>
        <v>8</v>
      </c>
      <c r="L5563" t="s">
        <v>115</v>
      </c>
      <c r="M5563" t="s">
        <v>116</v>
      </c>
      <c r="N5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t="e">
        <f>TableOMP[[#This Row],[Avg]]-$U$2*TableOMP[[#This Row],[StdDev]]</f>
        <v>#N/A</v>
      </c>
      <c r="R5563" t="e">
        <f>TableOMP[[#This Row],[Avg]]+$U$2*TableOMP[[#This Row],[StdDev]]</f>
        <v>#N/A</v>
      </c>
      <c r="S5563" t="e">
        <f>IF(AND(TableOMP[[#This Row],[total_time]]&gt;=TableOMP[[#This Row],[Low]], TableOMP[[#This Row],[total_time]]&lt;=TableOMP[[#This Row],[High]]),1,0)</f>
        <v>#N/A</v>
      </c>
    </row>
    <row r="5564" spans="1:19" hidden="1" x14ac:dyDescent="0.25">
      <c r="A5564" t="s">
        <v>10</v>
      </c>
      <c r="B5564">
        <v>1000</v>
      </c>
      <c r="C5564">
        <v>100</v>
      </c>
      <c r="D5564">
        <v>1</v>
      </c>
      <c r="E5564">
        <v>6</v>
      </c>
      <c r="F5564">
        <v>1</v>
      </c>
      <c r="G5564">
        <v>3.7542559999999998</v>
      </c>
      <c r="H5564">
        <v>0.469698</v>
      </c>
      <c r="I5564">
        <v>0.90931099999999998</v>
      </c>
      <c r="J5564">
        <v>0.181862</v>
      </c>
      <c r="K5564" t="str">
        <f>MID(M5564,22,1)</f>
        <v>8</v>
      </c>
      <c r="L5564" t="s">
        <v>115</v>
      </c>
      <c r="M5564" t="s">
        <v>116</v>
      </c>
      <c r="N5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t="e">
        <f>TableOMP[[#This Row],[Avg]]-$U$2*TableOMP[[#This Row],[StdDev]]</f>
        <v>#N/A</v>
      </c>
      <c r="R5564" t="e">
        <f>TableOMP[[#This Row],[Avg]]+$U$2*TableOMP[[#This Row],[StdDev]]</f>
        <v>#N/A</v>
      </c>
      <c r="S5564" t="e">
        <f>IF(AND(TableOMP[[#This Row],[total_time]]&gt;=TableOMP[[#This Row],[Low]], TableOMP[[#This Row],[total_time]]&lt;=TableOMP[[#This Row],[High]]),1,0)</f>
        <v>#N/A</v>
      </c>
    </row>
    <row r="5565" spans="1:19" hidden="1" x14ac:dyDescent="0.25">
      <c r="A5565" t="s">
        <v>10</v>
      </c>
      <c r="B5565">
        <v>1000</v>
      </c>
      <c r="C5565">
        <v>100</v>
      </c>
      <c r="D5565">
        <v>1</v>
      </c>
      <c r="E5565">
        <v>7</v>
      </c>
      <c r="F5565">
        <v>1</v>
      </c>
      <c r="G5565">
        <v>3.7549700000000001</v>
      </c>
      <c r="H5565">
        <v>0.45141399999999998</v>
      </c>
      <c r="I5565">
        <v>1.0506819999999999</v>
      </c>
      <c r="J5565">
        <v>0.17511399999999999</v>
      </c>
      <c r="K5565" t="str">
        <f>MID(M5565,22,1)</f>
        <v>8</v>
      </c>
      <c r="L5565" t="s">
        <v>115</v>
      </c>
      <c r="M5565" t="s">
        <v>116</v>
      </c>
      <c r="N5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7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t="e">
        <f>TableOMP[[#This Row],[Avg]]-$U$2*TableOMP[[#This Row],[StdDev]]</f>
        <v>#N/A</v>
      </c>
      <c r="R5565" t="e">
        <f>TableOMP[[#This Row],[Avg]]+$U$2*TableOMP[[#This Row],[StdDev]]</f>
        <v>#N/A</v>
      </c>
      <c r="S5565" t="e">
        <f>IF(AND(TableOMP[[#This Row],[total_time]]&gt;=TableOMP[[#This Row],[Low]], TableOMP[[#This Row],[total_time]]&lt;=TableOMP[[#This Row],[High]]),1,0)</f>
        <v>#N/A</v>
      </c>
    </row>
    <row r="5566" spans="1:19" hidden="1" x14ac:dyDescent="0.25">
      <c r="A5566" t="s">
        <v>10</v>
      </c>
      <c r="B5566">
        <v>1000</v>
      </c>
      <c r="C5566">
        <v>100</v>
      </c>
      <c r="D5566">
        <v>1</v>
      </c>
      <c r="E5566">
        <v>8</v>
      </c>
      <c r="F5566">
        <v>1</v>
      </c>
      <c r="G5566">
        <v>3.7605059999999999</v>
      </c>
      <c r="H5566">
        <v>0.42353000000000002</v>
      </c>
      <c r="I5566">
        <v>0.94782699999999998</v>
      </c>
      <c r="J5566">
        <v>0.135404</v>
      </c>
      <c r="K5566" t="str">
        <f>MID(M5566,22,1)</f>
        <v>8</v>
      </c>
      <c r="L5566" t="s">
        <v>115</v>
      </c>
      <c r="M5566" t="s">
        <v>116</v>
      </c>
      <c r="N5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8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t="e">
        <f>TableOMP[[#This Row],[Avg]]-$U$2*TableOMP[[#This Row],[StdDev]]</f>
        <v>#N/A</v>
      </c>
      <c r="R5566" t="e">
        <f>TableOMP[[#This Row],[Avg]]+$U$2*TableOMP[[#This Row],[StdDev]]</f>
        <v>#N/A</v>
      </c>
      <c r="S5566" t="e">
        <f>IF(AND(TableOMP[[#This Row],[total_time]]&gt;=TableOMP[[#This Row],[Low]], TableOMP[[#This Row],[total_time]]&lt;=TableOMP[[#This Row],[High]]),1,0)</f>
        <v>#N/A</v>
      </c>
    </row>
    <row r="5567" spans="1:19" hidden="1" x14ac:dyDescent="0.25">
      <c r="A5567" t="s">
        <v>10</v>
      </c>
      <c r="B5567">
        <v>1000</v>
      </c>
      <c r="C5567">
        <v>100</v>
      </c>
      <c r="D5567">
        <v>1</v>
      </c>
      <c r="E5567">
        <v>9</v>
      </c>
      <c r="F5567">
        <v>1</v>
      </c>
      <c r="G5567">
        <v>3.8777879999999998</v>
      </c>
      <c r="H5567">
        <v>0.595808</v>
      </c>
      <c r="I5567">
        <v>1.019935</v>
      </c>
      <c r="J5567">
        <v>0.12749199999999999</v>
      </c>
      <c r="K5567" t="str">
        <f>MID(M5567,22,1)</f>
        <v>8</v>
      </c>
      <c r="L5567" t="s">
        <v>115</v>
      </c>
      <c r="M5567" t="s">
        <v>116</v>
      </c>
      <c r="N5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9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t="e">
        <f>TableOMP[[#This Row],[Avg]]-$U$2*TableOMP[[#This Row],[StdDev]]</f>
        <v>#N/A</v>
      </c>
      <c r="R5567" t="e">
        <f>TableOMP[[#This Row],[Avg]]+$U$2*TableOMP[[#This Row],[StdDev]]</f>
        <v>#N/A</v>
      </c>
      <c r="S5567" t="e">
        <f>IF(AND(TableOMP[[#This Row],[total_time]]&gt;=TableOMP[[#This Row],[Low]], TableOMP[[#This Row],[total_time]]&lt;=TableOMP[[#This Row],[High]]),1,0)</f>
        <v>#N/A</v>
      </c>
    </row>
    <row r="5568" spans="1:19" hidden="1" x14ac:dyDescent="0.25">
      <c r="A5568" t="s">
        <v>10</v>
      </c>
      <c r="B5568">
        <v>1000</v>
      </c>
      <c r="C5568">
        <v>100</v>
      </c>
      <c r="D5568">
        <v>1</v>
      </c>
      <c r="E5568">
        <v>10</v>
      </c>
      <c r="F5568">
        <v>1</v>
      </c>
      <c r="G5568">
        <v>3.93275</v>
      </c>
      <c r="H5568">
        <v>0.60208099999999998</v>
      </c>
      <c r="I5568">
        <v>1.0936939999999999</v>
      </c>
      <c r="J5568">
        <v>0.12152200000000001</v>
      </c>
      <c r="K5568" t="str">
        <f>MID(M5568,22,1)</f>
        <v>8</v>
      </c>
      <c r="L5568" t="s">
        <v>115</v>
      </c>
      <c r="M5568" t="s">
        <v>116</v>
      </c>
      <c r="N5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10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t="e">
        <f>TableOMP[[#This Row],[Avg]]-$U$2*TableOMP[[#This Row],[StdDev]]</f>
        <v>#N/A</v>
      </c>
      <c r="R5568" t="e">
        <f>TableOMP[[#This Row],[Avg]]+$U$2*TableOMP[[#This Row],[StdDev]]</f>
        <v>#N/A</v>
      </c>
      <c r="S5568" t="e">
        <f>IF(AND(TableOMP[[#This Row],[total_time]]&gt;=TableOMP[[#This Row],[Low]], TableOMP[[#This Row],[total_time]]&lt;=TableOMP[[#This Row],[High]]),1,0)</f>
        <v>#N/A</v>
      </c>
    </row>
    <row r="5569" spans="1:19" hidden="1" x14ac:dyDescent="0.25">
      <c r="A5569" t="s">
        <v>10</v>
      </c>
      <c r="B5569">
        <v>1000</v>
      </c>
      <c r="C5569">
        <v>100</v>
      </c>
      <c r="D5569">
        <v>1</v>
      </c>
      <c r="E5569">
        <v>11</v>
      </c>
      <c r="F5569">
        <v>1</v>
      </c>
      <c r="G5569">
        <v>4.0051379999999996</v>
      </c>
      <c r="H5569">
        <v>0.63875300000000002</v>
      </c>
      <c r="I5569">
        <v>1.5500890000000001</v>
      </c>
      <c r="J5569">
        <v>0.15500900000000001</v>
      </c>
      <c r="K5569" t="str">
        <f>MID(M5569,22,1)</f>
        <v>8</v>
      </c>
      <c r="L5569" t="s">
        <v>115</v>
      </c>
      <c r="M5569" t="s">
        <v>116</v>
      </c>
      <c r="N5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11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t="e">
        <f>TableOMP[[#This Row],[Avg]]-$U$2*TableOMP[[#This Row],[StdDev]]</f>
        <v>#N/A</v>
      </c>
      <c r="R5569" t="e">
        <f>TableOMP[[#This Row],[Avg]]+$U$2*TableOMP[[#This Row],[StdDev]]</f>
        <v>#N/A</v>
      </c>
      <c r="S5569" t="e">
        <f>IF(AND(TableOMP[[#This Row],[total_time]]&gt;=TableOMP[[#This Row],[Low]], TableOMP[[#This Row],[total_time]]&lt;=TableOMP[[#This Row],[High]]),1,0)</f>
        <v>#N/A</v>
      </c>
    </row>
    <row r="5570" spans="1:19" hidden="1" x14ac:dyDescent="0.25">
      <c r="A5570" t="s">
        <v>10</v>
      </c>
      <c r="B5570">
        <v>1000</v>
      </c>
      <c r="C5570">
        <v>100</v>
      </c>
      <c r="D5570">
        <v>1</v>
      </c>
      <c r="E5570">
        <v>12</v>
      </c>
      <c r="F5570">
        <v>1</v>
      </c>
      <c r="G5570">
        <v>4.0940669999999999</v>
      </c>
      <c r="H5570">
        <v>0.70260599999999995</v>
      </c>
      <c r="I5570">
        <v>2.4458510000000002</v>
      </c>
      <c r="J5570">
        <v>0.22234999999999999</v>
      </c>
      <c r="K5570" t="str">
        <f>MID(M5570,22,1)</f>
        <v>8</v>
      </c>
      <c r="L5570" t="s">
        <v>115</v>
      </c>
      <c r="M5570" t="s">
        <v>116</v>
      </c>
      <c r="N5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12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t="e">
        <f>TableOMP[[#This Row],[Avg]]-$U$2*TableOMP[[#This Row],[StdDev]]</f>
        <v>#N/A</v>
      </c>
      <c r="R5570" t="e">
        <f>TableOMP[[#This Row],[Avg]]+$U$2*TableOMP[[#This Row],[StdDev]]</f>
        <v>#N/A</v>
      </c>
      <c r="S5570" t="e">
        <f>IF(AND(TableOMP[[#This Row],[total_time]]&gt;=TableOMP[[#This Row],[Low]], TableOMP[[#This Row],[total_time]]&lt;=TableOMP[[#This Row],[High]]),1,0)</f>
        <v>#N/A</v>
      </c>
    </row>
    <row r="5571" spans="1:19" hidden="1" x14ac:dyDescent="0.25">
      <c r="A5571" t="s">
        <v>10</v>
      </c>
      <c r="B5571">
        <v>1000</v>
      </c>
      <c r="C5571">
        <v>100</v>
      </c>
      <c r="D5571">
        <v>1</v>
      </c>
      <c r="E5571">
        <v>13</v>
      </c>
      <c r="F5571">
        <v>1</v>
      </c>
      <c r="G5571">
        <v>4.3392689999999998</v>
      </c>
      <c r="H5571">
        <v>0.90768099999999996</v>
      </c>
      <c r="I5571">
        <v>4.1388730000000002</v>
      </c>
      <c r="J5571">
        <v>0.34490599999999999</v>
      </c>
      <c r="K5571" t="str">
        <f>MID(M5571,22,1)</f>
        <v>8</v>
      </c>
      <c r="L5571" t="s">
        <v>115</v>
      </c>
      <c r="M5571" t="s">
        <v>116</v>
      </c>
      <c r="N5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13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t="e">
        <f>TableOMP[[#This Row],[Avg]]-$U$2*TableOMP[[#This Row],[StdDev]]</f>
        <v>#N/A</v>
      </c>
      <c r="R5571" t="e">
        <f>TableOMP[[#This Row],[Avg]]+$U$2*TableOMP[[#This Row],[StdDev]]</f>
        <v>#N/A</v>
      </c>
      <c r="S5571" t="e">
        <f>IF(AND(TableOMP[[#This Row],[total_time]]&gt;=TableOMP[[#This Row],[Low]], TableOMP[[#This Row],[total_time]]&lt;=TableOMP[[#This Row],[High]]),1,0)</f>
        <v>#N/A</v>
      </c>
    </row>
    <row r="5572" spans="1:19" hidden="1" x14ac:dyDescent="0.25">
      <c r="A5572" t="s">
        <v>10</v>
      </c>
      <c r="B5572">
        <v>1000</v>
      </c>
      <c r="C5572">
        <v>100</v>
      </c>
      <c r="D5572">
        <v>1</v>
      </c>
      <c r="E5572">
        <v>14</v>
      </c>
      <c r="F5572">
        <v>1</v>
      </c>
      <c r="G5572">
        <v>4.1691159999999998</v>
      </c>
      <c r="H5572">
        <v>0.74994700000000003</v>
      </c>
      <c r="I5572">
        <v>3.7649599999999999</v>
      </c>
      <c r="J5572">
        <v>0.28961199999999998</v>
      </c>
      <c r="K5572" t="str">
        <f>MID(M5572,22,1)</f>
        <v>8</v>
      </c>
      <c r="L5572" t="s">
        <v>115</v>
      </c>
      <c r="M5572" t="s">
        <v>116</v>
      </c>
      <c r="N5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14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t="e">
        <f>TableOMP[[#This Row],[Avg]]-$U$2*TableOMP[[#This Row],[StdDev]]</f>
        <v>#N/A</v>
      </c>
      <c r="R5572" t="e">
        <f>TableOMP[[#This Row],[Avg]]+$U$2*TableOMP[[#This Row],[StdDev]]</f>
        <v>#N/A</v>
      </c>
      <c r="S5572" t="e">
        <f>IF(AND(TableOMP[[#This Row],[total_time]]&gt;=TableOMP[[#This Row],[Low]], TableOMP[[#This Row],[total_time]]&lt;=TableOMP[[#This Row],[High]]),1,0)</f>
        <v>#N/A</v>
      </c>
    </row>
    <row r="5573" spans="1:19" hidden="1" x14ac:dyDescent="0.25">
      <c r="A5573" t="s">
        <v>10</v>
      </c>
      <c r="B5573">
        <v>1000</v>
      </c>
      <c r="C5573">
        <v>100</v>
      </c>
      <c r="D5573">
        <v>1</v>
      </c>
      <c r="E5573">
        <v>15</v>
      </c>
      <c r="F5573">
        <v>1</v>
      </c>
      <c r="G5573">
        <v>4.2356660000000002</v>
      </c>
      <c r="H5573">
        <v>0.81101100000000004</v>
      </c>
      <c r="I5573">
        <v>3.8109299999999999</v>
      </c>
      <c r="J5573">
        <v>0.27220899999999998</v>
      </c>
      <c r="K5573" t="str">
        <f>MID(M5573,22,1)</f>
        <v>8</v>
      </c>
      <c r="L5573" t="s">
        <v>115</v>
      </c>
      <c r="M5573" t="s">
        <v>116</v>
      </c>
      <c r="N5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15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t="e">
        <f>TableOMP[[#This Row],[Avg]]-$U$2*TableOMP[[#This Row],[StdDev]]</f>
        <v>#N/A</v>
      </c>
      <c r="R5573" t="e">
        <f>TableOMP[[#This Row],[Avg]]+$U$2*TableOMP[[#This Row],[StdDev]]</f>
        <v>#N/A</v>
      </c>
      <c r="S5573" t="e">
        <f>IF(AND(TableOMP[[#This Row],[total_time]]&gt;=TableOMP[[#This Row],[Low]], TableOMP[[#This Row],[total_time]]&lt;=TableOMP[[#This Row],[High]]),1,0)</f>
        <v>#N/A</v>
      </c>
    </row>
    <row r="5574" spans="1:19" hidden="1" x14ac:dyDescent="0.25">
      <c r="A5574" t="s">
        <v>10</v>
      </c>
      <c r="B5574">
        <v>1000</v>
      </c>
      <c r="C5574">
        <v>100</v>
      </c>
      <c r="D5574">
        <v>1</v>
      </c>
      <c r="E5574">
        <v>16</v>
      </c>
      <c r="F5574">
        <v>1</v>
      </c>
      <c r="G5574">
        <v>4.2116090000000002</v>
      </c>
      <c r="H5574">
        <v>0.80960699999999997</v>
      </c>
      <c r="I5574">
        <v>3.926301</v>
      </c>
      <c r="J5574">
        <v>0.26175300000000001</v>
      </c>
      <c r="K5574" t="str">
        <f>MID(M5574,22,1)</f>
        <v>8</v>
      </c>
      <c r="L5574" t="s">
        <v>115</v>
      </c>
      <c r="M5574" t="s">
        <v>116</v>
      </c>
      <c r="N5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16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t="e">
        <f>TableOMP[[#This Row],[Avg]]-$U$2*TableOMP[[#This Row],[StdDev]]</f>
        <v>#N/A</v>
      </c>
      <c r="R5574" t="e">
        <f>TableOMP[[#This Row],[Avg]]+$U$2*TableOMP[[#This Row],[StdDev]]</f>
        <v>#N/A</v>
      </c>
      <c r="S5574" t="e">
        <f>IF(AND(TableOMP[[#This Row],[total_time]]&gt;=TableOMP[[#This Row],[Low]], TableOMP[[#This Row],[total_time]]&lt;=TableOMP[[#This Row],[High]]),1,0)</f>
        <v>#N/A</v>
      </c>
    </row>
    <row r="5575" spans="1:19" hidden="1" x14ac:dyDescent="0.25">
      <c r="A5575" t="s">
        <v>10</v>
      </c>
      <c r="B5575">
        <v>1000</v>
      </c>
      <c r="C5575">
        <v>100</v>
      </c>
      <c r="D5575">
        <v>1</v>
      </c>
      <c r="E5575">
        <v>17</v>
      </c>
      <c r="F5575">
        <v>1</v>
      </c>
      <c r="G5575">
        <v>4.2729520000000001</v>
      </c>
      <c r="H5575">
        <v>0.93765900000000002</v>
      </c>
      <c r="I5575">
        <v>5.4407899999999998</v>
      </c>
      <c r="J5575">
        <v>0.34004899999999999</v>
      </c>
      <c r="K5575" t="str">
        <f>MID(M5575,22,1)</f>
        <v>8</v>
      </c>
      <c r="L5575" t="s">
        <v>115</v>
      </c>
      <c r="M5575" t="s">
        <v>116</v>
      </c>
      <c r="N5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17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t="e">
        <f>TableOMP[[#This Row],[Avg]]-$U$2*TableOMP[[#This Row],[StdDev]]</f>
        <v>#N/A</v>
      </c>
      <c r="R5575" t="e">
        <f>TableOMP[[#This Row],[Avg]]+$U$2*TableOMP[[#This Row],[StdDev]]</f>
        <v>#N/A</v>
      </c>
      <c r="S5575" t="e">
        <f>IF(AND(TableOMP[[#This Row],[total_time]]&gt;=TableOMP[[#This Row],[Low]], TableOMP[[#This Row],[total_time]]&lt;=TableOMP[[#This Row],[High]]),1,0)</f>
        <v>#N/A</v>
      </c>
    </row>
    <row r="5576" spans="1:19" hidden="1" x14ac:dyDescent="0.25">
      <c r="A5576" t="s">
        <v>10</v>
      </c>
      <c r="B5576">
        <v>1000</v>
      </c>
      <c r="C5576">
        <v>100</v>
      </c>
      <c r="D5576">
        <v>1</v>
      </c>
      <c r="E5576">
        <v>18</v>
      </c>
      <c r="F5576">
        <v>1</v>
      </c>
      <c r="G5576">
        <v>4.1371570000000002</v>
      </c>
      <c r="H5576">
        <v>0.81330599999999997</v>
      </c>
      <c r="I5576">
        <v>3.7585890000000002</v>
      </c>
      <c r="J5576">
        <v>0.22109300000000001</v>
      </c>
      <c r="K5576" t="str">
        <f>MID(M5576,22,1)</f>
        <v>8</v>
      </c>
      <c r="L5576" t="s">
        <v>115</v>
      </c>
      <c r="M5576" t="s">
        <v>116</v>
      </c>
      <c r="N5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18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t="e">
        <f>TableOMP[[#This Row],[Avg]]-$U$2*TableOMP[[#This Row],[StdDev]]</f>
        <v>#N/A</v>
      </c>
      <c r="R5576" t="e">
        <f>TableOMP[[#This Row],[Avg]]+$U$2*TableOMP[[#This Row],[StdDev]]</f>
        <v>#N/A</v>
      </c>
      <c r="S5576" t="e">
        <f>IF(AND(TableOMP[[#This Row],[total_time]]&gt;=TableOMP[[#This Row],[Low]], TableOMP[[#This Row],[total_time]]&lt;=TableOMP[[#This Row],[High]]),1,0)</f>
        <v>#N/A</v>
      </c>
    </row>
    <row r="5577" spans="1:19" hidden="1" x14ac:dyDescent="0.25">
      <c r="A5577" t="s">
        <v>10</v>
      </c>
      <c r="B5577">
        <v>1000</v>
      </c>
      <c r="C5577">
        <v>100</v>
      </c>
      <c r="D5577">
        <v>1</v>
      </c>
      <c r="E5577">
        <v>19</v>
      </c>
      <c r="F5577">
        <v>1</v>
      </c>
      <c r="G5577">
        <v>4.3409560000000003</v>
      </c>
      <c r="H5577">
        <v>0.91590000000000005</v>
      </c>
      <c r="I5577">
        <v>3.9319540000000002</v>
      </c>
      <c r="J5577">
        <v>0.218442</v>
      </c>
      <c r="K5577" t="str">
        <f>MID(M5577,22,1)</f>
        <v>8</v>
      </c>
      <c r="L5577" t="s">
        <v>115</v>
      </c>
      <c r="M5577" t="s">
        <v>116</v>
      </c>
      <c r="N5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19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t="e">
        <f>TableOMP[[#This Row],[Avg]]-$U$2*TableOMP[[#This Row],[StdDev]]</f>
        <v>#N/A</v>
      </c>
      <c r="R5577" t="e">
        <f>TableOMP[[#This Row],[Avg]]+$U$2*TableOMP[[#This Row],[StdDev]]</f>
        <v>#N/A</v>
      </c>
      <c r="S5577" t="e">
        <f>IF(AND(TableOMP[[#This Row],[total_time]]&gt;=TableOMP[[#This Row],[Low]], TableOMP[[#This Row],[total_time]]&lt;=TableOMP[[#This Row],[High]]),1,0)</f>
        <v>#N/A</v>
      </c>
    </row>
    <row r="5578" spans="1:19" hidden="1" x14ac:dyDescent="0.25">
      <c r="A5578" t="s">
        <v>10</v>
      </c>
      <c r="B5578">
        <v>1000</v>
      </c>
      <c r="C5578">
        <v>100</v>
      </c>
      <c r="D5578">
        <v>1</v>
      </c>
      <c r="E5578">
        <v>20</v>
      </c>
      <c r="F5578">
        <v>1</v>
      </c>
      <c r="G5578">
        <v>4.4793430000000001</v>
      </c>
      <c r="H5578">
        <v>1.0999140000000001</v>
      </c>
      <c r="I5578">
        <v>4.8125869999999997</v>
      </c>
      <c r="J5578">
        <v>0.25329400000000002</v>
      </c>
      <c r="K5578" t="str">
        <f>MID(M5578,22,1)</f>
        <v>8</v>
      </c>
      <c r="L5578" t="s">
        <v>115</v>
      </c>
      <c r="M5578" t="s">
        <v>116</v>
      </c>
      <c r="N5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20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t="e">
        <f>TableOMP[[#This Row],[Avg]]-$U$2*TableOMP[[#This Row],[StdDev]]</f>
        <v>#N/A</v>
      </c>
      <c r="R5578" t="e">
        <f>TableOMP[[#This Row],[Avg]]+$U$2*TableOMP[[#This Row],[StdDev]]</f>
        <v>#N/A</v>
      </c>
      <c r="S5578" t="e">
        <f>IF(AND(TableOMP[[#This Row],[total_time]]&gt;=TableOMP[[#This Row],[Low]], TableOMP[[#This Row],[total_time]]&lt;=TableOMP[[#This Row],[High]]),1,0)</f>
        <v>#N/A</v>
      </c>
    </row>
    <row r="5579" spans="1:19" hidden="1" x14ac:dyDescent="0.25">
      <c r="A5579" t="s">
        <v>10</v>
      </c>
      <c r="B5579">
        <v>1000</v>
      </c>
      <c r="C5579">
        <v>100</v>
      </c>
      <c r="D5579">
        <v>1</v>
      </c>
      <c r="E5579">
        <v>21</v>
      </c>
      <c r="F5579">
        <v>1</v>
      </c>
      <c r="G5579">
        <v>4.7627519999999999</v>
      </c>
      <c r="H5579">
        <v>1.139964</v>
      </c>
      <c r="I5579">
        <v>6.9487129999999997</v>
      </c>
      <c r="J5579">
        <v>0.34743600000000002</v>
      </c>
      <c r="K5579" t="str">
        <f>MID(M5579,22,1)</f>
        <v>8</v>
      </c>
      <c r="L5579" t="s">
        <v>115</v>
      </c>
      <c r="M5579" t="s">
        <v>116</v>
      </c>
      <c r="N5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21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t="e">
        <f>TableOMP[[#This Row],[Avg]]-$U$2*TableOMP[[#This Row],[StdDev]]</f>
        <v>#N/A</v>
      </c>
      <c r="R5579" t="e">
        <f>TableOMP[[#This Row],[Avg]]+$U$2*TableOMP[[#This Row],[StdDev]]</f>
        <v>#N/A</v>
      </c>
      <c r="S5579" t="e">
        <f>IF(AND(TableOMP[[#This Row],[total_time]]&gt;=TableOMP[[#This Row],[Low]], TableOMP[[#This Row],[total_time]]&lt;=TableOMP[[#This Row],[High]]),1,0)</f>
        <v>#N/A</v>
      </c>
    </row>
    <row r="5580" spans="1:19" hidden="1" x14ac:dyDescent="0.25">
      <c r="A5580" t="s">
        <v>10</v>
      </c>
      <c r="B5580">
        <v>1000</v>
      </c>
      <c r="C5580">
        <v>100</v>
      </c>
      <c r="D5580">
        <v>1</v>
      </c>
      <c r="E5580">
        <v>22</v>
      </c>
      <c r="F5580">
        <v>1</v>
      </c>
      <c r="G5580">
        <v>4.7534780000000003</v>
      </c>
      <c r="H5580">
        <v>1.2934349999999999</v>
      </c>
      <c r="I5580">
        <v>9.4955999999999996</v>
      </c>
      <c r="J5580">
        <v>0.45217099999999999</v>
      </c>
      <c r="K5580" t="str">
        <f>MID(M5580,22,1)</f>
        <v>8</v>
      </c>
      <c r="L5580" t="s">
        <v>115</v>
      </c>
      <c r="M5580" t="s">
        <v>116</v>
      </c>
      <c r="N5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22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t="e">
        <f>TableOMP[[#This Row],[Avg]]-$U$2*TableOMP[[#This Row],[StdDev]]</f>
        <v>#N/A</v>
      </c>
      <c r="R5580" t="e">
        <f>TableOMP[[#This Row],[Avg]]+$U$2*TableOMP[[#This Row],[StdDev]]</f>
        <v>#N/A</v>
      </c>
      <c r="S5580" t="e">
        <f>IF(AND(TableOMP[[#This Row],[total_time]]&gt;=TableOMP[[#This Row],[Low]], TableOMP[[#This Row],[total_time]]&lt;=TableOMP[[#This Row],[High]]),1,0)</f>
        <v>#N/A</v>
      </c>
    </row>
    <row r="5581" spans="1:19" hidden="1" x14ac:dyDescent="0.25">
      <c r="A5581" t="s">
        <v>10</v>
      </c>
      <c r="B5581">
        <v>1000</v>
      </c>
      <c r="C5581">
        <v>100</v>
      </c>
      <c r="D5581">
        <v>1</v>
      </c>
      <c r="E5581">
        <v>23</v>
      </c>
      <c r="F5581">
        <v>1</v>
      </c>
      <c r="G5581">
        <v>4.464194</v>
      </c>
      <c r="H5581">
        <v>1.013207</v>
      </c>
      <c r="I5581">
        <v>6.9812279999999998</v>
      </c>
      <c r="J5581">
        <v>0.31732900000000003</v>
      </c>
      <c r="K5581" t="str">
        <f>MID(M5581,22,1)</f>
        <v>8</v>
      </c>
      <c r="L5581" t="s">
        <v>115</v>
      </c>
      <c r="M5581" t="s">
        <v>116</v>
      </c>
      <c r="N5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23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t="e">
        <f>TableOMP[[#This Row],[Avg]]-$U$2*TableOMP[[#This Row],[StdDev]]</f>
        <v>#N/A</v>
      </c>
      <c r="R5581" t="e">
        <f>TableOMP[[#This Row],[Avg]]+$U$2*TableOMP[[#This Row],[StdDev]]</f>
        <v>#N/A</v>
      </c>
      <c r="S5581" t="e">
        <f>IF(AND(TableOMP[[#This Row],[total_time]]&gt;=TableOMP[[#This Row],[Low]], TableOMP[[#This Row],[total_time]]&lt;=TableOMP[[#This Row],[High]]),1,0)</f>
        <v>#N/A</v>
      </c>
    </row>
    <row r="5582" spans="1:19" hidden="1" x14ac:dyDescent="0.25">
      <c r="A5582" t="s">
        <v>10</v>
      </c>
      <c r="B5582">
        <v>1000</v>
      </c>
      <c r="C5582">
        <v>100</v>
      </c>
      <c r="D5582">
        <v>1</v>
      </c>
      <c r="E5582">
        <v>24</v>
      </c>
      <c r="F5582">
        <v>1</v>
      </c>
      <c r="G5582">
        <v>4.7358599999999997</v>
      </c>
      <c r="H5582">
        <v>1.218523</v>
      </c>
      <c r="I5582">
        <v>7.2382369999999998</v>
      </c>
      <c r="J5582">
        <v>0.31470599999999999</v>
      </c>
      <c r="K5582" t="str">
        <f>MID(M5582,22,1)</f>
        <v>8</v>
      </c>
      <c r="L5582" t="s">
        <v>115</v>
      </c>
      <c r="M5582" t="s">
        <v>116</v>
      </c>
      <c r="N5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24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t="e">
        <f>TableOMP[[#This Row],[Avg]]-$U$2*TableOMP[[#This Row],[StdDev]]</f>
        <v>#N/A</v>
      </c>
      <c r="R5582" t="e">
        <f>TableOMP[[#This Row],[Avg]]+$U$2*TableOMP[[#This Row],[StdDev]]</f>
        <v>#N/A</v>
      </c>
      <c r="S5582" t="e">
        <f>IF(AND(TableOMP[[#This Row],[total_time]]&gt;=TableOMP[[#This Row],[Low]], TableOMP[[#This Row],[total_time]]&lt;=TableOMP[[#This Row],[High]]),1,0)</f>
        <v>#N/A</v>
      </c>
    </row>
    <row r="5583" spans="1:19" hidden="1" x14ac:dyDescent="0.25">
      <c r="A5583" t="s">
        <v>10</v>
      </c>
      <c r="B5583">
        <v>1000</v>
      </c>
      <c r="C5583">
        <v>100</v>
      </c>
      <c r="D5583">
        <v>1</v>
      </c>
      <c r="E5583">
        <v>25</v>
      </c>
      <c r="F5583">
        <v>1</v>
      </c>
      <c r="G5583">
        <v>5.319655</v>
      </c>
      <c r="H5583">
        <v>1.463489</v>
      </c>
      <c r="I5583">
        <v>9.5469760000000008</v>
      </c>
      <c r="J5583">
        <v>0.39779100000000001</v>
      </c>
      <c r="K5583" t="str">
        <f>MID(M5583,22,1)</f>
        <v>8</v>
      </c>
      <c r="L5583" t="s">
        <v>115</v>
      </c>
      <c r="M5583" t="s">
        <v>116</v>
      </c>
      <c r="N5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25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t="e">
        <f>TableOMP[[#This Row],[Avg]]-$U$2*TableOMP[[#This Row],[StdDev]]</f>
        <v>#N/A</v>
      </c>
      <c r="R5583" t="e">
        <f>TableOMP[[#This Row],[Avg]]+$U$2*TableOMP[[#This Row],[StdDev]]</f>
        <v>#N/A</v>
      </c>
      <c r="S5583" t="e">
        <f>IF(AND(TableOMP[[#This Row],[total_time]]&gt;=TableOMP[[#This Row],[Low]], TableOMP[[#This Row],[total_time]]&lt;=TableOMP[[#This Row],[High]]),1,0)</f>
        <v>#N/A</v>
      </c>
    </row>
    <row r="5584" spans="1:19" hidden="1" x14ac:dyDescent="0.25">
      <c r="A5584" t="s">
        <v>10</v>
      </c>
      <c r="B5584">
        <v>1000</v>
      </c>
      <c r="C5584">
        <v>100</v>
      </c>
      <c r="D5584">
        <v>1</v>
      </c>
      <c r="E5584">
        <v>26</v>
      </c>
      <c r="F5584">
        <v>1</v>
      </c>
      <c r="G5584">
        <v>5.2659890000000003</v>
      </c>
      <c r="H5584">
        <v>1.6727939999999999</v>
      </c>
      <c r="I5584">
        <v>16.766223</v>
      </c>
      <c r="J5584">
        <v>0.67064900000000005</v>
      </c>
      <c r="K5584" t="str">
        <f>MID(M5584,22,1)</f>
        <v>8</v>
      </c>
      <c r="L5584" t="s">
        <v>115</v>
      </c>
      <c r="M5584" t="s">
        <v>116</v>
      </c>
      <c r="N5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26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t="e">
        <f>TableOMP[[#This Row],[Avg]]-$U$2*TableOMP[[#This Row],[StdDev]]</f>
        <v>#N/A</v>
      </c>
      <c r="R5584" t="e">
        <f>TableOMP[[#This Row],[Avg]]+$U$2*TableOMP[[#This Row],[StdDev]]</f>
        <v>#N/A</v>
      </c>
      <c r="S5584" t="e">
        <f>IF(AND(TableOMP[[#This Row],[total_time]]&gt;=TableOMP[[#This Row],[Low]], TableOMP[[#This Row],[total_time]]&lt;=TableOMP[[#This Row],[High]]),1,0)</f>
        <v>#N/A</v>
      </c>
    </row>
    <row r="5585" spans="1:19" hidden="1" x14ac:dyDescent="0.25">
      <c r="A5585" t="s">
        <v>10</v>
      </c>
      <c r="B5585">
        <v>1000</v>
      </c>
      <c r="C5585">
        <v>100</v>
      </c>
      <c r="D5585">
        <v>1</v>
      </c>
      <c r="E5585">
        <v>27</v>
      </c>
      <c r="F5585">
        <v>1</v>
      </c>
      <c r="G5585">
        <v>4.6025970000000003</v>
      </c>
      <c r="H5585">
        <v>1.0910070000000001</v>
      </c>
      <c r="I5585">
        <v>8.6318020000000004</v>
      </c>
      <c r="J5585">
        <v>0.33199200000000001</v>
      </c>
      <c r="K5585" t="str">
        <f>MID(M5585,22,1)</f>
        <v>8</v>
      </c>
      <c r="L5585" t="s">
        <v>115</v>
      </c>
      <c r="M5585" t="s">
        <v>116</v>
      </c>
      <c r="N5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27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t="e">
        <f>TableOMP[[#This Row],[Avg]]-$U$2*TableOMP[[#This Row],[StdDev]]</f>
        <v>#N/A</v>
      </c>
      <c r="R5585" t="e">
        <f>TableOMP[[#This Row],[Avg]]+$U$2*TableOMP[[#This Row],[StdDev]]</f>
        <v>#N/A</v>
      </c>
      <c r="S5585" t="e">
        <f>IF(AND(TableOMP[[#This Row],[total_time]]&gt;=TableOMP[[#This Row],[Low]], TableOMP[[#This Row],[total_time]]&lt;=TableOMP[[#This Row],[High]]),1,0)</f>
        <v>#N/A</v>
      </c>
    </row>
    <row r="5586" spans="1:19" hidden="1" x14ac:dyDescent="0.25">
      <c r="A5586" t="s">
        <v>10</v>
      </c>
      <c r="B5586">
        <v>1000</v>
      </c>
      <c r="C5586">
        <v>100</v>
      </c>
      <c r="D5586">
        <v>1</v>
      </c>
      <c r="E5586">
        <v>28</v>
      </c>
      <c r="F5586">
        <v>1</v>
      </c>
      <c r="G5586">
        <v>4.6894819999999999</v>
      </c>
      <c r="H5586">
        <v>1.1667400000000001</v>
      </c>
      <c r="I5586">
        <v>8.1677389999999992</v>
      </c>
      <c r="J5586">
        <v>0.30250899999999997</v>
      </c>
      <c r="K5586" t="str">
        <f>MID(M5586,22,1)</f>
        <v>8</v>
      </c>
      <c r="L5586" t="s">
        <v>115</v>
      </c>
      <c r="M5586" t="s">
        <v>116</v>
      </c>
      <c r="N5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28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t="e">
        <f>TableOMP[[#This Row],[Avg]]-$U$2*TableOMP[[#This Row],[StdDev]]</f>
        <v>#N/A</v>
      </c>
      <c r="R5586" t="e">
        <f>TableOMP[[#This Row],[Avg]]+$U$2*TableOMP[[#This Row],[StdDev]]</f>
        <v>#N/A</v>
      </c>
      <c r="S5586" t="e">
        <f>IF(AND(TableOMP[[#This Row],[total_time]]&gt;=TableOMP[[#This Row],[Low]], TableOMP[[#This Row],[total_time]]&lt;=TableOMP[[#This Row],[High]]),1,0)</f>
        <v>#N/A</v>
      </c>
    </row>
    <row r="5587" spans="1:19" hidden="1" x14ac:dyDescent="0.25">
      <c r="A5587" t="s">
        <v>10</v>
      </c>
      <c r="B5587">
        <v>1000</v>
      </c>
      <c r="C5587">
        <v>100</v>
      </c>
      <c r="D5587">
        <v>1</v>
      </c>
      <c r="E5587">
        <v>29</v>
      </c>
      <c r="F5587">
        <v>1</v>
      </c>
      <c r="G5587">
        <v>4.9223939999999997</v>
      </c>
      <c r="H5587">
        <v>1.284192</v>
      </c>
      <c r="I5587">
        <v>9.9214690000000001</v>
      </c>
      <c r="J5587">
        <v>0.35433799999999999</v>
      </c>
      <c r="K5587" t="str">
        <f>MID(M5587,22,1)</f>
        <v>8</v>
      </c>
      <c r="L5587" t="s">
        <v>115</v>
      </c>
      <c r="M5587" t="s">
        <v>116</v>
      </c>
      <c r="N5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29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t="e">
        <f>TableOMP[[#This Row],[Avg]]-$U$2*TableOMP[[#This Row],[StdDev]]</f>
        <v>#N/A</v>
      </c>
      <c r="R5587" t="e">
        <f>TableOMP[[#This Row],[Avg]]+$U$2*TableOMP[[#This Row],[StdDev]]</f>
        <v>#N/A</v>
      </c>
      <c r="S5587" t="e">
        <f>IF(AND(TableOMP[[#This Row],[total_time]]&gt;=TableOMP[[#This Row],[Low]], TableOMP[[#This Row],[total_time]]&lt;=TableOMP[[#This Row],[High]]),1,0)</f>
        <v>#N/A</v>
      </c>
    </row>
    <row r="5588" spans="1:19" hidden="1" x14ac:dyDescent="0.25">
      <c r="A5588" t="s">
        <v>10</v>
      </c>
      <c r="B5588">
        <v>1000</v>
      </c>
      <c r="C5588">
        <v>100</v>
      </c>
      <c r="D5588">
        <v>1</v>
      </c>
      <c r="E5588">
        <v>30</v>
      </c>
      <c r="F5588">
        <v>1</v>
      </c>
      <c r="G5588">
        <v>5.5252420000000004</v>
      </c>
      <c r="H5588">
        <v>1.7161090000000001</v>
      </c>
      <c r="I5588">
        <v>18.874137999999999</v>
      </c>
      <c r="J5588">
        <v>0.65083199999999997</v>
      </c>
      <c r="K5588" t="str">
        <f>MID(M5588,22,1)</f>
        <v>8</v>
      </c>
      <c r="L5588" t="s">
        <v>115</v>
      </c>
      <c r="M5588" t="s">
        <v>116</v>
      </c>
      <c r="N5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30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t="e">
        <f>TableOMP[[#This Row],[Avg]]-$U$2*TableOMP[[#This Row],[StdDev]]</f>
        <v>#N/A</v>
      </c>
      <c r="R5588" t="e">
        <f>TableOMP[[#This Row],[Avg]]+$U$2*TableOMP[[#This Row],[StdDev]]</f>
        <v>#N/A</v>
      </c>
      <c r="S5588" t="e">
        <f>IF(AND(TableOMP[[#This Row],[total_time]]&gt;=TableOMP[[#This Row],[Low]], TableOMP[[#This Row],[total_time]]&lt;=TableOMP[[#This Row],[High]]),1,0)</f>
        <v>#N/A</v>
      </c>
    </row>
    <row r="5589" spans="1:19" hidden="1" x14ac:dyDescent="0.25">
      <c r="A5589" t="s">
        <v>10</v>
      </c>
      <c r="B5589">
        <v>1000</v>
      </c>
      <c r="C5589">
        <v>100</v>
      </c>
      <c r="D5589">
        <v>1</v>
      </c>
      <c r="E5589">
        <v>31</v>
      </c>
      <c r="F5589">
        <v>1</v>
      </c>
      <c r="G5589">
        <v>5.3129039999999996</v>
      </c>
      <c r="H5589">
        <v>1.4757910000000001</v>
      </c>
      <c r="I5589">
        <v>18.444125</v>
      </c>
      <c r="J5589">
        <v>0.61480400000000002</v>
      </c>
      <c r="K5589" t="str">
        <f>MID(M5589,22,1)</f>
        <v>8</v>
      </c>
      <c r="L5589" t="s">
        <v>115</v>
      </c>
      <c r="M5589" t="s">
        <v>116</v>
      </c>
      <c r="N5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31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t="e">
        <f>TableOMP[[#This Row],[Avg]]-$U$2*TableOMP[[#This Row],[StdDev]]</f>
        <v>#N/A</v>
      </c>
      <c r="R5589" t="e">
        <f>TableOMP[[#This Row],[Avg]]+$U$2*TableOMP[[#This Row],[StdDev]]</f>
        <v>#N/A</v>
      </c>
      <c r="S5589" t="e">
        <f>IF(AND(TableOMP[[#This Row],[total_time]]&gt;=TableOMP[[#This Row],[Low]], TableOMP[[#This Row],[total_time]]&lt;=TableOMP[[#This Row],[High]]),1,0)</f>
        <v>#N/A</v>
      </c>
    </row>
    <row r="5590" spans="1:19" hidden="1" x14ac:dyDescent="0.25">
      <c r="A5590" t="s">
        <v>10</v>
      </c>
      <c r="B5590">
        <v>1000</v>
      </c>
      <c r="C5590">
        <v>100</v>
      </c>
      <c r="D5590">
        <v>1</v>
      </c>
      <c r="E5590">
        <v>32</v>
      </c>
      <c r="F5590">
        <v>1</v>
      </c>
      <c r="G5590">
        <v>4.8013320000000004</v>
      </c>
      <c r="H5590">
        <v>1.215651</v>
      </c>
      <c r="I5590">
        <v>10.971254</v>
      </c>
      <c r="J5590">
        <v>0.35391099999999998</v>
      </c>
      <c r="K5590" t="str">
        <f>MID(M5590,22,1)</f>
        <v>8</v>
      </c>
      <c r="L5590" t="s">
        <v>115</v>
      </c>
      <c r="M5590" t="s">
        <v>116</v>
      </c>
      <c r="N5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32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t="e">
        <f>TableOMP[[#This Row],[Avg]]-$U$2*TableOMP[[#This Row],[StdDev]]</f>
        <v>#N/A</v>
      </c>
      <c r="R5590" t="e">
        <f>TableOMP[[#This Row],[Avg]]+$U$2*TableOMP[[#This Row],[StdDev]]</f>
        <v>#N/A</v>
      </c>
      <c r="S5590" t="e">
        <f>IF(AND(TableOMP[[#This Row],[total_time]]&gt;=TableOMP[[#This Row],[Low]], TableOMP[[#This Row],[total_time]]&lt;=TableOMP[[#This Row],[High]]),1,0)</f>
        <v>#N/A</v>
      </c>
    </row>
    <row r="5591" spans="1:19" hidden="1" x14ac:dyDescent="0.25">
      <c r="A5591" t="s">
        <v>10</v>
      </c>
      <c r="B5591">
        <v>1000</v>
      </c>
      <c r="C5591">
        <v>100</v>
      </c>
      <c r="D5591">
        <v>1</v>
      </c>
      <c r="E5591">
        <v>33</v>
      </c>
      <c r="F5591">
        <v>1</v>
      </c>
      <c r="G5591">
        <v>5.4860819999999997</v>
      </c>
      <c r="H5591">
        <v>1.6617550000000001</v>
      </c>
      <c r="I5591">
        <v>14.175599</v>
      </c>
      <c r="J5591">
        <v>0.44298700000000002</v>
      </c>
      <c r="K5591" t="str">
        <f>MID(M5591,22,1)</f>
        <v>8</v>
      </c>
      <c r="L5591" t="s">
        <v>115</v>
      </c>
      <c r="M5591" t="s">
        <v>116</v>
      </c>
      <c r="N5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33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t="e">
        <f>TableOMP[[#This Row],[Avg]]-$U$2*TableOMP[[#This Row],[StdDev]]</f>
        <v>#N/A</v>
      </c>
      <c r="R5591" t="e">
        <f>TableOMP[[#This Row],[Avg]]+$U$2*TableOMP[[#This Row],[StdDev]]</f>
        <v>#N/A</v>
      </c>
      <c r="S5591" t="e">
        <f>IF(AND(TableOMP[[#This Row],[total_time]]&gt;=TableOMP[[#This Row],[Low]], TableOMP[[#This Row],[total_time]]&lt;=TableOMP[[#This Row],[High]]),1,0)</f>
        <v>#N/A</v>
      </c>
    </row>
    <row r="5592" spans="1:19" hidden="1" x14ac:dyDescent="0.25">
      <c r="A5592" t="s">
        <v>10</v>
      </c>
      <c r="B5592">
        <v>1000</v>
      </c>
      <c r="C5592">
        <v>100</v>
      </c>
      <c r="D5592">
        <v>1</v>
      </c>
      <c r="E5592">
        <v>34</v>
      </c>
      <c r="F5592">
        <v>1</v>
      </c>
      <c r="G5592">
        <v>5.4380009999999999</v>
      </c>
      <c r="H5592">
        <v>1.7783230000000001</v>
      </c>
      <c r="I5592">
        <v>17.521225999999999</v>
      </c>
      <c r="J5592">
        <v>0.53094600000000003</v>
      </c>
      <c r="K5592" t="str">
        <f>MID(M5592,22,1)</f>
        <v>8</v>
      </c>
      <c r="L5592" t="s">
        <v>115</v>
      </c>
      <c r="M5592" t="s">
        <v>116</v>
      </c>
      <c r="N5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34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t="e">
        <f>TableOMP[[#This Row],[Avg]]-$U$2*TableOMP[[#This Row],[StdDev]]</f>
        <v>#N/A</v>
      </c>
      <c r="R5592" t="e">
        <f>TableOMP[[#This Row],[Avg]]+$U$2*TableOMP[[#This Row],[StdDev]]</f>
        <v>#N/A</v>
      </c>
      <c r="S5592" t="e">
        <f>IF(AND(TableOMP[[#This Row],[total_time]]&gt;=TableOMP[[#This Row],[Low]], TableOMP[[#This Row],[total_time]]&lt;=TableOMP[[#This Row],[High]]),1,0)</f>
        <v>#N/A</v>
      </c>
    </row>
    <row r="5593" spans="1:19" hidden="1" x14ac:dyDescent="0.25">
      <c r="A5593" t="s">
        <v>10</v>
      </c>
      <c r="B5593">
        <v>1000</v>
      </c>
      <c r="C5593">
        <v>100</v>
      </c>
      <c r="D5593">
        <v>1</v>
      </c>
      <c r="E5593">
        <v>35</v>
      </c>
      <c r="F5593">
        <v>1</v>
      </c>
      <c r="G5593">
        <v>5.4076969999999998</v>
      </c>
      <c r="H5593">
        <v>1.803013</v>
      </c>
      <c r="I5593">
        <v>15.738225999999999</v>
      </c>
      <c r="J5593">
        <v>0.46288899999999999</v>
      </c>
      <c r="K5593" t="str">
        <f>MID(M5593,22,1)</f>
        <v>8</v>
      </c>
      <c r="L5593" t="s">
        <v>115</v>
      </c>
      <c r="M5593" t="s">
        <v>116</v>
      </c>
      <c r="N5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35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t="e">
        <f>TableOMP[[#This Row],[Avg]]-$U$2*TableOMP[[#This Row],[StdDev]]</f>
        <v>#N/A</v>
      </c>
      <c r="R5593" t="e">
        <f>TableOMP[[#This Row],[Avg]]+$U$2*TableOMP[[#This Row],[StdDev]]</f>
        <v>#N/A</v>
      </c>
      <c r="S5593" t="e">
        <f>IF(AND(TableOMP[[#This Row],[total_time]]&gt;=TableOMP[[#This Row],[Low]], TableOMP[[#This Row],[total_time]]&lt;=TableOMP[[#This Row],[High]]),1,0)</f>
        <v>#N/A</v>
      </c>
    </row>
    <row r="5594" spans="1:19" hidden="1" x14ac:dyDescent="0.25">
      <c r="A5594" t="s">
        <v>10</v>
      </c>
      <c r="B5594">
        <v>1000</v>
      </c>
      <c r="C5594">
        <v>100</v>
      </c>
      <c r="D5594">
        <v>1</v>
      </c>
      <c r="E5594">
        <v>36</v>
      </c>
      <c r="F5594">
        <v>1</v>
      </c>
      <c r="G5594">
        <v>5.6035329999999997</v>
      </c>
      <c r="H5594">
        <v>1.800908</v>
      </c>
      <c r="I5594">
        <v>15.950988000000001</v>
      </c>
      <c r="J5594">
        <v>0.45574300000000001</v>
      </c>
      <c r="K5594" t="str">
        <f>MID(M5594,22,1)</f>
        <v>8</v>
      </c>
      <c r="L5594" t="s">
        <v>115</v>
      </c>
      <c r="M5594" t="s">
        <v>116</v>
      </c>
      <c r="N5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36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t="e">
        <f>TableOMP[[#This Row],[Avg]]-$U$2*TableOMP[[#This Row],[StdDev]]</f>
        <v>#N/A</v>
      </c>
      <c r="R5594" t="e">
        <f>TableOMP[[#This Row],[Avg]]+$U$2*TableOMP[[#This Row],[StdDev]]</f>
        <v>#N/A</v>
      </c>
      <c r="S5594" t="e">
        <f>IF(AND(TableOMP[[#This Row],[total_time]]&gt;=TableOMP[[#This Row],[Low]], TableOMP[[#This Row],[total_time]]&lt;=TableOMP[[#This Row],[High]]),1,0)</f>
        <v>#N/A</v>
      </c>
    </row>
    <row r="5595" spans="1:19" hidden="1" x14ac:dyDescent="0.25">
      <c r="A5595" t="s">
        <v>10</v>
      </c>
      <c r="B5595">
        <v>1000</v>
      </c>
      <c r="C5595">
        <v>100</v>
      </c>
      <c r="D5595">
        <v>1</v>
      </c>
      <c r="E5595">
        <v>37</v>
      </c>
      <c r="F5595">
        <v>1</v>
      </c>
      <c r="G5595">
        <v>5.3752560000000003</v>
      </c>
      <c r="H5595">
        <v>1.604436</v>
      </c>
      <c r="I5595">
        <v>16.417193999999999</v>
      </c>
      <c r="J5595">
        <v>0.45603300000000002</v>
      </c>
      <c r="K5595" t="str">
        <f>MID(M5595,22,1)</f>
        <v>8</v>
      </c>
      <c r="L5595" t="s">
        <v>115</v>
      </c>
      <c r="M5595" t="s">
        <v>116</v>
      </c>
      <c r="N5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37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t="e">
        <f>TableOMP[[#This Row],[Avg]]-$U$2*TableOMP[[#This Row],[StdDev]]</f>
        <v>#N/A</v>
      </c>
      <c r="R5595" t="e">
        <f>TableOMP[[#This Row],[Avg]]+$U$2*TableOMP[[#This Row],[StdDev]]</f>
        <v>#N/A</v>
      </c>
      <c r="S5595" t="e">
        <f>IF(AND(TableOMP[[#This Row],[total_time]]&gt;=TableOMP[[#This Row],[Low]], TableOMP[[#This Row],[total_time]]&lt;=TableOMP[[#This Row],[High]]),1,0)</f>
        <v>#N/A</v>
      </c>
    </row>
    <row r="5596" spans="1:19" hidden="1" x14ac:dyDescent="0.25">
      <c r="A5596" t="s">
        <v>10</v>
      </c>
      <c r="B5596">
        <v>1000</v>
      </c>
      <c r="C5596">
        <v>100</v>
      </c>
      <c r="D5596">
        <v>1</v>
      </c>
      <c r="E5596">
        <v>38</v>
      </c>
      <c r="F5596">
        <v>1</v>
      </c>
      <c r="G5596">
        <v>6.220777</v>
      </c>
      <c r="H5596">
        <v>2.3407580000000001</v>
      </c>
      <c r="I5596">
        <v>21.181756</v>
      </c>
      <c r="J5596">
        <v>0.57247999999999999</v>
      </c>
      <c r="K5596" t="str">
        <f>MID(M5596,22,1)</f>
        <v>8</v>
      </c>
      <c r="L5596" t="s">
        <v>115</v>
      </c>
      <c r="M5596" t="s">
        <v>116</v>
      </c>
      <c r="N5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38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t="e">
        <f>TableOMP[[#This Row],[Avg]]-$U$2*TableOMP[[#This Row],[StdDev]]</f>
        <v>#N/A</v>
      </c>
      <c r="R5596" t="e">
        <f>TableOMP[[#This Row],[Avg]]+$U$2*TableOMP[[#This Row],[StdDev]]</f>
        <v>#N/A</v>
      </c>
      <c r="S5596" t="e">
        <f>IF(AND(TableOMP[[#This Row],[total_time]]&gt;=TableOMP[[#This Row],[Low]], TableOMP[[#This Row],[total_time]]&lt;=TableOMP[[#This Row],[High]]),1,0)</f>
        <v>#N/A</v>
      </c>
    </row>
    <row r="5597" spans="1:19" hidden="1" x14ac:dyDescent="0.25">
      <c r="A5597" t="s">
        <v>10</v>
      </c>
      <c r="B5597">
        <v>1000</v>
      </c>
      <c r="C5597">
        <v>100</v>
      </c>
      <c r="D5597">
        <v>1</v>
      </c>
      <c r="E5597">
        <v>39</v>
      </c>
      <c r="F5597">
        <v>1</v>
      </c>
      <c r="G5597">
        <v>5.7276699999999998</v>
      </c>
      <c r="H5597">
        <v>1.75143</v>
      </c>
      <c r="I5597">
        <v>21.626434</v>
      </c>
      <c r="J5597">
        <v>0.56911699999999998</v>
      </c>
      <c r="K5597" t="str">
        <f>MID(M5597,22,1)</f>
        <v>8</v>
      </c>
      <c r="L5597" t="s">
        <v>115</v>
      </c>
      <c r="M5597" t="s">
        <v>116</v>
      </c>
      <c r="N5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39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t="e">
        <f>TableOMP[[#This Row],[Avg]]-$U$2*TableOMP[[#This Row],[StdDev]]</f>
        <v>#N/A</v>
      </c>
      <c r="R5597" t="e">
        <f>TableOMP[[#This Row],[Avg]]+$U$2*TableOMP[[#This Row],[StdDev]]</f>
        <v>#N/A</v>
      </c>
      <c r="S5597" t="e">
        <f>IF(AND(TableOMP[[#This Row],[total_time]]&gt;=TableOMP[[#This Row],[Low]], TableOMP[[#This Row],[total_time]]&lt;=TableOMP[[#This Row],[High]]),1,0)</f>
        <v>#N/A</v>
      </c>
    </row>
    <row r="5598" spans="1:19" hidden="1" x14ac:dyDescent="0.25">
      <c r="A5598" t="s">
        <v>10</v>
      </c>
      <c r="B5598">
        <v>1000</v>
      </c>
      <c r="C5598">
        <v>100</v>
      </c>
      <c r="D5598">
        <v>1</v>
      </c>
      <c r="E5598">
        <v>40</v>
      </c>
      <c r="F5598">
        <v>1</v>
      </c>
      <c r="G5598">
        <v>5.9843409999999997</v>
      </c>
      <c r="H5598">
        <v>1.9692369999999999</v>
      </c>
      <c r="I5598">
        <v>26.196324000000001</v>
      </c>
      <c r="J5598">
        <v>0.67170099999999999</v>
      </c>
      <c r="K5598" t="str">
        <f>MID(M5598,22,1)</f>
        <v>8</v>
      </c>
      <c r="L5598" t="s">
        <v>115</v>
      </c>
      <c r="M5598" t="s">
        <v>116</v>
      </c>
      <c r="N5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40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t="e">
        <f>TableOMP[[#This Row],[Avg]]-$U$2*TableOMP[[#This Row],[StdDev]]</f>
        <v>#N/A</v>
      </c>
      <c r="R5598" t="e">
        <f>TableOMP[[#This Row],[Avg]]+$U$2*TableOMP[[#This Row],[StdDev]]</f>
        <v>#N/A</v>
      </c>
      <c r="S5598" t="e">
        <f>IF(AND(TableOMP[[#This Row],[total_time]]&gt;=TableOMP[[#This Row],[Low]], TableOMP[[#This Row],[total_time]]&lt;=TableOMP[[#This Row],[High]]),1,0)</f>
        <v>#N/A</v>
      </c>
    </row>
    <row r="5599" spans="1:19" hidden="1" x14ac:dyDescent="0.25">
      <c r="A5599" t="s">
        <v>10</v>
      </c>
      <c r="B5599">
        <v>1000</v>
      </c>
      <c r="C5599">
        <v>100</v>
      </c>
      <c r="D5599">
        <v>1</v>
      </c>
      <c r="E5599">
        <v>41</v>
      </c>
      <c r="F5599">
        <v>1</v>
      </c>
      <c r="G5599">
        <v>5.6242179999999999</v>
      </c>
      <c r="H5599">
        <v>1.8697060000000001</v>
      </c>
      <c r="I5599">
        <v>18.30819</v>
      </c>
      <c r="J5599">
        <v>0.45770499999999997</v>
      </c>
      <c r="K5599" t="str">
        <f>MID(M5599,22,1)</f>
        <v>8</v>
      </c>
      <c r="L5599" t="s">
        <v>115</v>
      </c>
      <c r="M5599" t="s">
        <v>116</v>
      </c>
      <c r="N5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41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t="e">
        <f>TableOMP[[#This Row],[Avg]]-$U$2*TableOMP[[#This Row],[StdDev]]</f>
        <v>#N/A</v>
      </c>
      <c r="R5599" t="e">
        <f>TableOMP[[#This Row],[Avg]]+$U$2*TableOMP[[#This Row],[StdDev]]</f>
        <v>#N/A</v>
      </c>
      <c r="S5599" t="e">
        <f>IF(AND(TableOMP[[#This Row],[total_time]]&gt;=TableOMP[[#This Row],[Low]], TableOMP[[#This Row],[total_time]]&lt;=TableOMP[[#This Row],[High]]),1,0)</f>
        <v>#N/A</v>
      </c>
    </row>
    <row r="5600" spans="1:19" hidden="1" x14ac:dyDescent="0.25">
      <c r="A5600" t="s">
        <v>10</v>
      </c>
      <c r="B5600">
        <v>1000</v>
      </c>
      <c r="C5600">
        <v>100</v>
      </c>
      <c r="D5600">
        <v>1</v>
      </c>
      <c r="E5600">
        <v>42</v>
      </c>
      <c r="F5600">
        <v>1</v>
      </c>
      <c r="G5600">
        <v>6.2848430000000004</v>
      </c>
      <c r="H5600">
        <v>2.2229290000000002</v>
      </c>
      <c r="I5600">
        <v>26.680833</v>
      </c>
      <c r="J5600">
        <v>0.650752</v>
      </c>
      <c r="K5600" t="str">
        <f>MID(M5600,22,1)</f>
        <v>8</v>
      </c>
      <c r="L5600" t="s">
        <v>115</v>
      </c>
      <c r="M5600" t="s">
        <v>116</v>
      </c>
      <c r="N5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42</v>
      </c>
      <c r="O5600" t="e">
        <f>VLOOKUP(TableOMP[[#This Row],[Label]],TableAvg[],2,FALSE)</f>
        <v>#N/A</v>
      </c>
      <c r="P5600" t="e">
        <f>VLOOKUP(TableOMP[[#This Row],[Label]],TableAvg[],3,FALSE)</f>
        <v>#N/A</v>
      </c>
      <c r="Q5600" t="e">
        <f>TableOMP[[#This Row],[Avg]]-$U$2*TableOMP[[#This Row],[StdDev]]</f>
        <v>#N/A</v>
      </c>
      <c r="R5600" t="e">
        <f>TableOMP[[#This Row],[Avg]]+$U$2*TableOMP[[#This Row],[StdDev]]</f>
        <v>#N/A</v>
      </c>
      <c r="S5600" t="e">
        <f>IF(AND(TableOMP[[#This Row],[total_time]]&gt;=TableOMP[[#This Row],[Low]], TableOMP[[#This Row],[total_time]]&lt;=TableOMP[[#This Row],[High]]),1,0)</f>
        <v>#N/A</v>
      </c>
    </row>
    <row r="5601" spans="1:19" hidden="1" x14ac:dyDescent="0.25">
      <c r="A5601" t="s">
        <v>10</v>
      </c>
      <c r="B5601">
        <v>1000</v>
      </c>
      <c r="C5601">
        <v>100</v>
      </c>
      <c r="D5601">
        <v>1</v>
      </c>
      <c r="E5601">
        <v>43</v>
      </c>
      <c r="F5601">
        <v>1</v>
      </c>
      <c r="G5601">
        <v>5.9184140000000003</v>
      </c>
      <c r="H5601">
        <v>1.8730899999999999</v>
      </c>
      <c r="I5601">
        <v>23.480132000000001</v>
      </c>
      <c r="J5601">
        <v>0.55905099999999996</v>
      </c>
      <c r="K5601" t="str">
        <f>MID(M5601,22,1)</f>
        <v>8</v>
      </c>
      <c r="L5601" t="s">
        <v>115</v>
      </c>
      <c r="M5601" t="s">
        <v>116</v>
      </c>
      <c r="N5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43</v>
      </c>
      <c r="O5601" t="e">
        <f>VLOOKUP(TableOMP[[#This Row],[Label]],TableAvg[],2,FALSE)</f>
        <v>#N/A</v>
      </c>
      <c r="P5601" t="e">
        <f>VLOOKUP(TableOMP[[#This Row],[Label]],TableAvg[],3,FALSE)</f>
        <v>#N/A</v>
      </c>
      <c r="Q5601" t="e">
        <f>TableOMP[[#This Row],[Avg]]-$U$2*TableOMP[[#This Row],[StdDev]]</f>
        <v>#N/A</v>
      </c>
      <c r="R5601" t="e">
        <f>TableOMP[[#This Row],[Avg]]+$U$2*TableOMP[[#This Row],[StdDev]]</f>
        <v>#N/A</v>
      </c>
      <c r="S5601" t="e">
        <f>IF(AND(TableOMP[[#This Row],[total_time]]&gt;=TableOMP[[#This Row],[Low]], TableOMP[[#This Row],[total_time]]&lt;=TableOMP[[#This Row],[High]]),1,0)</f>
        <v>#N/A</v>
      </c>
    </row>
    <row r="5602" spans="1:19" hidden="1" x14ac:dyDescent="0.25">
      <c r="A5602" t="s">
        <v>10</v>
      </c>
      <c r="B5602">
        <v>1000</v>
      </c>
      <c r="C5602">
        <v>100</v>
      </c>
      <c r="D5602">
        <v>1</v>
      </c>
      <c r="E5602">
        <v>44</v>
      </c>
      <c r="F5602">
        <v>1</v>
      </c>
      <c r="G5602">
        <v>6.3291709999999997</v>
      </c>
      <c r="H5602">
        <v>2.1405660000000002</v>
      </c>
      <c r="I5602">
        <v>29.484393000000001</v>
      </c>
      <c r="J5602">
        <v>0.68568399999999996</v>
      </c>
      <c r="K5602" t="str">
        <f>MID(M5602,22,1)</f>
        <v>8</v>
      </c>
      <c r="L5602" t="s">
        <v>115</v>
      </c>
      <c r="M5602" t="s">
        <v>116</v>
      </c>
      <c r="N5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44</v>
      </c>
      <c r="O5602" t="e">
        <f>VLOOKUP(TableOMP[[#This Row],[Label]],TableAvg[],2,FALSE)</f>
        <v>#N/A</v>
      </c>
      <c r="P5602" t="e">
        <f>VLOOKUP(TableOMP[[#This Row],[Label]],TableAvg[],3,FALSE)</f>
        <v>#N/A</v>
      </c>
      <c r="Q5602" t="e">
        <f>TableOMP[[#This Row],[Avg]]-$U$2*TableOMP[[#This Row],[StdDev]]</f>
        <v>#N/A</v>
      </c>
      <c r="R5602" t="e">
        <f>TableOMP[[#This Row],[Avg]]+$U$2*TableOMP[[#This Row],[StdDev]]</f>
        <v>#N/A</v>
      </c>
      <c r="S5602" t="e">
        <f>IF(AND(TableOMP[[#This Row],[total_time]]&gt;=TableOMP[[#This Row],[Low]], TableOMP[[#This Row],[total_time]]&lt;=TableOMP[[#This Row],[High]]),1,0)</f>
        <v>#N/A</v>
      </c>
    </row>
    <row r="5603" spans="1:19" hidden="1" x14ac:dyDescent="0.25">
      <c r="A5603" t="s">
        <v>10</v>
      </c>
      <c r="B5603">
        <v>1000</v>
      </c>
      <c r="C5603">
        <v>100</v>
      </c>
      <c r="D5603">
        <v>1</v>
      </c>
      <c r="E5603">
        <v>45</v>
      </c>
      <c r="F5603">
        <v>1</v>
      </c>
      <c r="G5603">
        <v>6.0844430000000003</v>
      </c>
      <c r="H5603">
        <v>2.113585</v>
      </c>
      <c r="I5603">
        <v>32.345627999999998</v>
      </c>
      <c r="J5603">
        <v>0.735128</v>
      </c>
      <c r="K5603" t="str">
        <f>MID(M5603,22,1)</f>
        <v>8</v>
      </c>
      <c r="L5603" t="s">
        <v>115</v>
      </c>
      <c r="M5603" t="s">
        <v>116</v>
      </c>
      <c r="N5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45</v>
      </c>
      <c r="O5603" t="e">
        <f>VLOOKUP(TableOMP[[#This Row],[Label]],TableAvg[],2,FALSE)</f>
        <v>#N/A</v>
      </c>
      <c r="P5603" t="e">
        <f>VLOOKUP(TableOMP[[#This Row],[Label]],TableAvg[],3,FALSE)</f>
        <v>#N/A</v>
      </c>
      <c r="Q5603" t="e">
        <f>TableOMP[[#This Row],[Avg]]-$U$2*TableOMP[[#This Row],[StdDev]]</f>
        <v>#N/A</v>
      </c>
      <c r="R5603" t="e">
        <f>TableOMP[[#This Row],[Avg]]+$U$2*TableOMP[[#This Row],[StdDev]]</f>
        <v>#N/A</v>
      </c>
      <c r="S5603" t="e">
        <f>IF(AND(TableOMP[[#This Row],[total_time]]&gt;=TableOMP[[#This Row],[Low]], TableOMP[[#This Row],[total_time]]&lt;=TableOMP[[#This Row],[High]]),1,0)</f>
        <v>#N/A</v>
      </c>
    </row>
    <row r="5604" spans="1:19" hidden="1" x14ac:dyDescent="0.25">
      <c r="A5604" t="s">
        <v>10</v>
      </c>
      <c r="B5604">
        <v>1000</v>
      </c>
      <c r="C5604">
        <v>100</v>
      </c>
      <c r="D5604">
        <v>1</v>
      </c>
      <c r="E5604">
        <v>46</v>
      </c>
      <c r="F5604">
        <v>1</v>
      </c>
      <c r="G5604">
        <v>6.3044840000000004</v>
      </c>
      <c r="H5604">
        <v>2.043056</v>
      </c>
      <c r="I5604">
        <v>28.078222</v>
      </c>
      <c r="J5604">
        <v>0.62395999999999996</v>
      </c>
      <c r="K5604" t="str">
        <f>MID(M5604,22,1)</f>
        <v>8</v>
      </c>
      <c r="L5604" t="s">
        <v>115</v>
      </c>
      <c r="M5604" t="s">
        <v>116</v>
      </c>
      <c r="N5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46</v>
      </c>
      <c r="O5604" t="e">
        <f>VLOOKUP(TableOMP[[#This Row],[Label]],TableAvg[],2,FALSE)</f>
        <v>#N/A</v>
      </c>
      <c r="P5604" t="e">
        <f>VLOOKUP(TableOMP[[#This Row],[Label]],TableAvg[],3,FALSE)</f>
        <v>#N/A</v>
      </c>
      <c r="Q5604" t="e">
        <f>TableOMP[[#This Row],[Avg]]-$U$2*TableOMP[[#This Row],[StdDev]]</f>
        <v>#N/A</v>
      </c>
      <c r="R5604" t="e">
        <f>TableOMP[[#This Row],[Avg]]+$U$2*TableOMP[[#This Row],[StdDev]]</f>
        <v>#N/A</v>
      </c>
      <c r="S5604" t="e">
        <f>IF(AND(TableOMP[[#This Row],[total_time]]&gt;=TableOMP[[#This Row],[Low]], TableOMP[[#This Row],[total_time]]&lt;=TableOMP[[#This Row],[High]]),1,0)</f>
        <v>#N/A</v>
      </c>
    </row>
    <row r="5605" spans="1:19" hidden="1" x14ac:dyDescent="0.25">
      <c r="A5605" t="s">
        <v>10</v>
      </c>
      <c r="B5605">
        <v>1000</v>
      </c>
      <c r="C5605">
        <v>100</v>
      </c>
      <c r="D5605">
        <v>1</v>
      </c>
      <c r="E5605">
        <v>47</v>
      </c>
      <c r="F5605">
        <v>1</v>
      </c>
      <c r="G5605">
        <v>6.4489239999999999</v>
      </c>
      <c r="H5605">
        <v>2.3789739999999999</v>
      </c>
      <c r="I5605">
        <v>31.864483</v>
      </c>
      <c r="J5605">
        <v>0.69270600000000004</v>
      </c>
      <c r="K5605" t="str">
        <f>MID(M5605,22,1)</f>
        <v>8</v>
      </c>
      <c r="L5605" t="s">
        <v>115</v>
      </c>
      <c r="M5605" t="s">
        <v>116</v>
      </c>
      <c r="N5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47</v>
      </c>
      <c r="O5605" t="e">
        <f>VLOOKUP(TableOMP[[#This Row],[Label]],TableAvg[],2,FALSE)</f>
        <v>#N/A</v>
      </c>
      <c r="P5605" t="e">
        <f>VLOOKUP(TableOMP[[#This Row],[Label]],TableAvg[],3,FALSE)</f>
        <v>#N/A</v>
      </c>
      <c r="Q5605" t="e">
        <f>TableOMP[[#This Row],[Avg]]-$U$2*TableOMP[[#This Row],[StdDev]]</f>
        <v>#N/A</v>
      </c>
      <c r="R5605" t="e">
        <f>TableOMP[[#This Row],[Avg]]+$U$2*TableOMP[[#This Row],[StdDev]]</f>
        <v>#N/A</v>
      </c>
      <c r="S5605" t="e">
        <f>IF(AND(TableOMP[[#This Row],[total_time]]&gt;=TableOMP[[#This Row],[Low]], TableOMP[[#This Row],[total_time]]&lt;=TableOMP[[#This Row],[High]]),1,0)</f>
        <v>#N/A</v>
      </c>
    </row>
    <row r="5606" spans="1:19" hidden="1" x14ac:dyDescent="0.25">
      <c r="A5606" t="s">
        <v>10</v>
      </c>
      <c r="B5606">
        <v>1000</v>
      </c>
      <c r="C5606">
        <v>100</v>
      </c>
      <c r="D5606">
        <v>1</v>
      </c>
      <c r="E5606">
        <v>48</v>
      </c>
      <c r="F5606">
        <v>1</v>
      </c>
      <c r="G5606">
        <v>7.0075440000000002</v>
      </c>
      <c r="H5606">
        <v>2.841167</v>
      </c>
      <c r="I5606">
        <v>35.996754000000003</v>
      </c>
      <c r="J5606">
        <v>0.76588800000000001</v>
      </c>
      <c r="K5606" t="str">
        <f>MID(M5606,22,1)</f>
        <v>8</v>
      </c>
      <c r="L5606" t="s">
        <v>115</v>
      </c>
      <c r="M5606" t="s">
        <v>116</v>
      </c>
      <c r="N5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48</v>
      </c>
      <c r="O5606" t="e">
        <f>VLOOKUP(TableOMP[[#This Row],[Label]],TableAvg[],2,FALSE)</f>
        <v>#N/A</v>
      </c>
      <c r="P5606" t="e">
        <f>VLOOKUP(TableOMP[[#This Row],[Label]],TableAvg[],3,FALSE)</f>
        <v>#N/A</v>
      </c>
      <c r="Q5606" t="e">
        <f>TableOMP[[#This Row],[Avg]]-$U$2*TableOMP[[#This Row],[StdDev]]</f>
        <v>#N/A</v>
      </c>
      <c r="R5606" t="e">
        <f>TableOMP[[#This Row],[Avg]]+$U$2*TableOMP[[#This Row],[StdDev]]</f>
        <v>#N/A</v>
      </c>
      <c r="S5606" t="e">
        <f>IF(AND(TableOMP[[#This Row],[total_time]]&gt;=TableOMP[[#This Row],[Low]], TableOMP[[#This Row],[total_time]]&lt;=TableOMP[[#This Row],[High]]),1,0)</f>
        <v>#N/A</v>
      </c>
    </row>
    <row r="5607" spans="1:19" hidden="1" x14ac:dyDescent="0.25">
      <c r="A5607" t="s">
        <v>10</v>
      </c>
      <c r="B5607">
        <v>1000</v>
      </c>
      <c r="C5607">
        <v>100</v>
      </c>
      <c r="D5607">
        <v>1</v>
      </c>
      <c r="E5607">
        <v>49</v>
      </c>
      <c r="F5607">
        <v>1</v>
      </c>
      <c r="G5607">
        <v>6.7718829999999999</v>
      </c>
      <c r="H5607">
        <v>2.2243499999999998</v>
      </c>
      <c r="I5607">
        <v>30.997609000000001</v>
      </c>
      <c r="J5607">
        <v>0.64578400000000002</v>
      </c>
      <c r="K5607" t="str">
        <f>MID(M5607,22,1)</f>
        <v>8</v>
      </c>
      <c r="L5607" t="s">
        <v>115</v>
      </c>
      <c r="M5607" t="s">
        <v>116</v>
      </c>
      <c r="N5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49</v>
      </c>
      <c r="O5607" t="e">
        <f>VLOOKUP(TableOMP[[#This Row],[Label]],TableAvg[],2,FALSE)</f>
        <v>#N/A</v>
      </c>
      <c r="P5607" t="e">
        <f>VLOOKUP(TableOMP[[#This Row],[Label]],TableAvg[],3,FALSE)</f>
        <v>#N/A</v>
      </c>
      <c r="Q5607" t="e">
        <f>TableOMP[[#This Row],[Avg]]-$U$2*TableOMP[[#This Row],[StdDev]]</f>
        <v>#N/A</v>
      </c>
      <c r="R5607" t="e">
        <f>TableOMP[[#This Row],[Avg]]+$U$2*TableOMP[[#This Row],[StdDev]]</f>
        <v>#N/A</v>
      </c>
      <c r="S5607" t="e">
        <f>IF(AND(TableOMP[[#This Row],[total_time]]&gt;=TableOMP[[#This Row],[Low]], TableOMP[[#This Row],[total_time]]&lt;=TableOMP[[#This Row],[High]]),1,0)</f>
        <v>#N/A</v>
      </c>
    </row>
    <row r="5608" spans="1:19" hidden="1" x14ac:dyDescent="0.25">
      <c r="A5608" t="s">
        <v>10</v>
      </c>
      <c r="B5608">
        <v>1000</v>
      </c>
      <c r="C5608">
        <v>100</v>
      </c>
      <c r="D5608">
        <v>1</v>
      </c>
      <c r="E5608">
        <v>50</v>
      </c>
      <c r="F5608">
        <v>1</v>
      </c>
      <c r="G5608">
        <v>6.584816</v>
      </c>
      <c r="H5608">
        <v>2.3517109999999999</v>
      </c>
      <c r="I5608">
        <v>26.159918000000001</v>
      </c>
      <c r="J5608">
        <v>0.53387600000000002</v>
      </c>
      <c r="K5608" t="str">
        <f>MID(M5608,22,1)</f>
        <v>8</v>
      </c>
      <c r="L5608" t="s">
        <v>115</v>
      </c>
      <c r="M5608" t="s">
        <v>116</v>
      </c>
      <c r="N5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50</v>
      </c>
      <c r="O5608" t="e">
        <f>VLOOKUP(TableOMP[[#This Row],[Label]],TableAvg[],2,FALSE)</f>
        <v>#N/A</v>
      </c>
      <c r="P5608" t="e">
        <f>VLOOKUP(TableOMP[[#This Row],[Label]],TableAvg[],3,FALSE)</f>
        <v>#N/A</v>
      </c>
      <c r="Q5608" t="e">
        <f>TableOMP[[#This Row],[Avg]]-$U$2*TableOMP[[#This Row],[StdDev]]</f>
        <v>#N/A</v>
      </c>
      <c r="R5608" t="e">
        <f>TableOMP[[#This Row],[Avg]]+$U$2*TableOMP[[#This Row],[StdDev]]</f>
        <v>#N/A</v>
      </c>
      <c r="S5608" t="e">
        <f>IF(AND(TableOMP[[#This Row],[total_time]]&gt;=TableOMP[[#This Row],[Low]], TableOMP[[#This Row],[total_time]]&lt;=TableOMP[[#This Row],[High]]),1,0)</f>
        <v>#N/A</v>
      </c>
    </row>
    <row r="5609" spans="1:19" hidden="1" x14ac:dyDescent="0.25">
      <c r="A5609" t="s">
        <v>10</v>
      </c>
      <c r="B5609">
        <v>1000</v>
      </c>
      <c r="C5609">
        <v>100</v>
      </c>
      <c r="D5609">
        <v>1</v>
      </c>
      <c r="E5609">
        <v>51</v>
      </c>
      <c r="F5609">
        <v>1</v>
      </c>
      <c r="G5609">
        <v>6.4090959999999999</v>
      </c>
      <c r="H5609">
        <v>2.1179779999999999</v>
      </c>
      <c r="I5609">
        <v>28.203865</v>
      </c>
      <c r="J5609">
        <v>0.56407700000000005</v>
      </c>
      <c r="K5609" t="str">
        <f>MID(M5609,22,1)</f>
        <v>8</v>
      </c>
      <c r="L5609" t="s">
        <v>115</v>
      </c>
      <c r="M5609" t="s">
        <v>116</v>
      </c>
      <c r="N5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51</v>
      </c>
      <c r="O5609" t="e">
        <f>VLOOKUP(TableOMP[[#This Row],[Label]],TableAvg[],2,FALSE)</f>
        <v>#N/A</v>
      </c>
      <c r="P5609" t="e">
        <f>VLOOKUP(TableOMP[[#This Row],[Label]],TableAvg[],3,FALSE)</f>
        <v>#N/A</v>
      </c>
      <c r="Q5609" t="e">
        <f>TableOMP[[#This Row],[Avg]]-$U$2*TableOMP[[#This Row],[StdDev]]</f>
        <v>#N/A</v>
      </c>
      <c r="R5609" t="e">
        <f>TableOMP[[#This Row],[Avg]]+$U$2*TableOMP[[#This Row],[StdDev]]</f>
        <v>#N/A</v>
      </c>
      <c r="S5609" t="e">
        <f>IF(AND(TableOMP[[#This Row],[total_time]]&gt;=TableOMP[[#This Row],[Low]], TableOMP[[#This Row],[total_time]]&lt;=TableOMP[[#This Row],[High]]),1,0)</f>
        <v>#N/A</v>
      </c>
    </row>
    <row r="5610" spans="1:19" hidden="1" x14ac:dyDescent="0.25">
      <c r="A5610" t="s">
        <v>10</v>
      </c>
      <c r="B5610">
        <v>1000</v>
      </c>
      <c r="C5610">
        <v>100</v>
      </c>
      <c r="D5610">
        <v>1</v>
      </c>
      <c r="E5610">
        <v>52</v>
      </c>
      <c r="F5610">
        <v>1</v>
      </c>
      <c r="G5610">
        <v>6.6653650000000004</v>
      </c>
      <c r="H5610">
        <v>2.436922</v>
      </c>
      <c r="I5610">
        <v>43.071187999999999</v>
      </c>
      <c r="J5610">
        <v>0.84453299999999998</v>
      </c>
      <c r="K5610" t="str">
        <f>MID(M5610,22,1)</f>
        <v>8</v>
      </c>
      <c r="L5610" t="s">
        <v>115</v>
      </c>
      <c r="M5610" t="s">
        <v>116</v>
      </c>
      <c r="N5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52</v>
      </c>
      <c r="O5610" t="e">
        <f>VLOOKUP(TableOMP[[#This Row],[Label]],TableAvg[],2,FALSE)</f>
        <v>#N/A</v>
      </c>
      <c r="P5610" t="e">
        <f>VLOOKUP(TableOMP[[#This Row],[Label]],TableAvg[],3,FALSE)</f>
        <v>#N/A</v>
      </c>
      <c r="Q5610" t="e">
        <f>TableOMP[[#This Row],[Avg]]-$U$2*TableOMP[[#This Row],[StdDev]]</f>
        <v>#N/A</v>
      </c>
      <c r="R5610" t="e">
        <f>TableOMP[[#This Row],[Avg]]+$U$2*TableOMP[[#This Row],[StdDev]]</f>
        <v>#N/A</v>
      </c>
      <c r="S5610" t="e">
        <f>IF(AND(TableOMP[[#This Row],[total_time]]&gt;=TableOMP[[#This Row],[Low]], TableOMP[[#This Row],[total_time]]&lt;=TableOMP[[#This Row],[High]]),1,0)</f>
        <v>#N/A</v>
      </c>
    </row>
    <row r="5611" spans="1:19" hidden="1" x14ac:dyDescent="0.25">
      <c r="A5611" t="s">
        <v>10</v>
      </c>
      <c r="B5611">
        <v>1000</v>
      </c>
      <c r="C5611">
        <v>100</v>
      </c>
      <c r="D5611">
        <v>1</v>
      </c>
      <c r="E5611">
        <v>53</v>
      </c>
      <c r="F5611">
        <v>1</v>
      </c>
      <c r="G5611">
        <v>6.958113</v>
      </c>
      <c r="H5611">
        <v>2.4227620000000001</v>
      </c>
      <c r="I5611">
        <v>37.798575999999997</v>
      </c>
      <c r="J5611">
        <v>0.72689599999999999</v>
      </c>
      <c r="K5611" t="str">
        <f>MID(M5611,22,1)</f>
        <v>8</v>
      </c>
      <c r="L5611" t="s">
        <v>115</v>
      </c>
      <c r="M5611" t="s">
        <v>116</v>
      </c>
      <c r="N5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53</v>
      </c>
      <c r="O5611" t="e">
        <f>VLOOKUP(TableOMP[[#This Row],[Label]],TableAvg[],2,FALSE)</f>
        <v>#N/A</v>
      </c>
      <c r="P5611" t="e">
        <f>VLOOKUP(TableOMP[[#This Row],[Label]],TableAvg[],3,FALSE)</f>
        <v>#N/A</v>
      </c>
      <c r="Q5611" t="e">
        <f>TableOMP[[#This Row],[Avg]]-$U$2*TableOMP[[#This Row],[StdDev]]</f>
        <v>#N/A</v>
      </c>
      <c r="R5611" t="e">
        <f>TableOMP[[#This Row],[Avg]]+$U$2*TableOMP[[#This Row],[StdDev]]</f>
        <v>#N/A</v>
      </c>
      <c r="S5611" t="e">
        <f>IF(AND(TableOMP[[#This Row],[total_time]]&gt;=TableOMP[[#This Row],[Low]], TableOMP[[#This Row],[total_time]]&lt;=TableOMP[[#This Row],[High]]),1,0)</f>
        <v>#N/A</v>
      </c>
    </row>
    <row r="5612" spans="1:19" hidden="1" x14ac:dyDescent="0.25">
      <c r="A5612" t="s">
        <v>10</v>
      </c>
      <c r="B5612">
        <v>1000</v>
      </c>
      <c r="C5612">
        <v>100</v>
      </c>
      <c r="D5612">
        <v>1</v>
      </c>
      <c r="E5612">
        <v>54</v>
      </c>
      <c r="F5612">
        <v>1</v>
      </c>
      <c r="G5612">
        <v>6.923864</v>
      </c>
      <c r="H5612">
        <v>2.6469079999999998</v>
      </c>
      <c r="I5612">
        <v>38.791319999999999</v>
      </c>
      <c r="J5612">
        <v>0.73191200000000001</v>
      </c>
      <c r="K5612" t="str">
        <f>MID(M5612,22,1)</f>
        <v>8</v>
      </c>
      <c r="L5612" t="s">
        <v>115</v>
      </c>
      <c r="M5612" t="s">
        <v>116</v>
      </c>
      <c r="N5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54</v>
      </c>
      <c r="O5612" t="e">
        <f>VLOOKUP(TableOMP[[#This Row],[Label]],TableAvg[],2,FALSE)</f>
        <v>#N/A</v>
      </c>
      <c r="P5612" t="e">
        <f>VLOOKUP(TableOMP[[#This Row],[Label]],TableAvg[],3,FALSE)</f>
        <v>#N/A</v>
      </c>
      <c r="Q5612" t="e">
        <f>TableOMP[[#This Row],[Avg]]-$U$2*TableOMP[[#This Row],[StdDev]]</f>
        <v>#N/A</v>
      </c>
      <c r="R5612" t="e">
        <f>TableOMP[[#This Row],[Avg]]+$U$2*TableOMP[[#This Row],[StdDev]]</f>
        <v>#N/A</v>
      </c>
      <c r="S5612" t="e">
        <f>IF(AND(TableOMP[[#This Row],[total_time]]&gt;=TableOMP[[#This Row],[Low]], TableOMP[[#This Row],[total_time]]&lt;=TableOMP[[#This Row],[High]]),1,0)</f>
        <v>#N/A</v>
      </c>
    </row>
    <row r="5613" spans="1:19" hidden="1" x14ac:dyDescent="0.25">
      <c r="A5613" t="s">
        <v>10</v>
      </c>
      <c r="B5613">
        <v>1000</v>
      </c>
      <c r="C5613">
        <v>100</v>
      </c>
      <c r="D5613">
        <v>1</v>
      </c>
      <c r="E5613">
        <v>55</v>
      </c>
      <c r="F5613">
        <v>1</v>
      </c>
      <c r="G5613">
        <v>7.4918610000000001</v>
      </c>
      <c r="H5613">
        <v>3.0627469999999999</v>
      </c>
      <c r="I5613">
        <v>39.441543000000003</v>
      </c>
      <c r="J5613">
        <v>0.73039900000000002</v>
      </c>
      <c r="K5613" t="str">
        <f>MID(M5613,22,1)</f>
        <v>8</v>
      </c>
      <c r="L5613" t="s">
        <v>115</v>
      </c>
      <c r="M5613" t="s">
        <v>116</v>
      </c>
      <c r="N5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55</v>
      </c>
      <c r="O5613" t="e">
        <f>VLOOKUP(TableOMP[[#This Row],[Label]],TableAvg[],2,FALSE)</f>
        <v>#N/A</v>
      </c>
      <c r="P5613" t="e">
        <f>VLOOKUP(TableOMP[[#This Row],[Label]],TableAvg[],3,FALSE)</f>
        <v>#N/A</v>
      </c>
      <c r="Q5613" t="e">
        <f>TableOMP[[#This Row],[Avg]]-$U$2*TableOMP[[#This Row],[StdDev]]</f>
        <v>#N/A</v>
      </c>
      <c r="R5613" t="e">
        <f>TableOMP[[#This Row],[Avg]]+$U$2*TableOMP[[#This Row],[StdDev]]</f>
        <v>#N/A</v>
      </c>
      <c r="S5613" t="e">
        <f>IF(AND(TableOMP[[#This Row],[total_time]]&gt;=TableOMP[[#This Row],[Low]], TableOMP[[#This Row],[total_time]]&lt;=TableOMP[[#This Row],[High]]),1,0)</f>
        <v>#N/A</v>
      </c>
    </row>
    <row r="5614" spans="1:19" hidden="1" x14ac:dyDescent="0.25">
      <c r="A5614" t="s">
        <v>10</v>
      </c>
      <c r="B5614">
        <v>1000</v>
      </c>
      <c r="C5614">
        <v>100</v>
      </c>
      <c r="D5614">
        <v>1</v>
      </c>
      <c r="E5614">
        <v>56</v>
      </c>
      <c r="F5614">
        <v>1</v>
      </c>
      <c r="G5614">
        <v>6.9314660000000003</v>
      </c>
      <c r="H5614">
        <v>2.6540309999999998</v>
      </c>
      <c r="I5614">
        <v>35.713962000000002</v>
      </c>
      <c r="J5614">
        <v>0.64934499999999995</v>
      </c>
      <c r="K5614" t="str">
        <f>MID(M5614,22,1)</f>
        <v>8</v>
      </c>
      <c r="L5614" t="s">
        <v>115</v>
      </c>
      <c r="M5614" t="s">
        <v>116</v>
      </c>
      <c r="N5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56</v>
      </c>
      <c r="O5614" t="e">
        <f>VLOOKUP(TableOMP[[#This Row],[Label]],TableAvg[],2,FALSE)</f>
        <v>#N/A</v>
      </c>
      <c r="P5614" t="e">
        <f>VLOOKUP(TableOMP[[#This Row],[Label]],TableAvg[],3,FALSE)</f>
        <v>#N/A</v>
      </c>
      <c r="Q5614" t="e">
        <f>TableOMP[[#This Row],[Avg]]-$U$2*TableOMP[[#This Row],[StdDev]]</f>
        <v>#N/A</v>
      </c>
      <c r="R5614" t="e">
        <f>TableOMP[[#This Row],[Avg]]+$U$2*TableOMP[[#This Row],[StdDev]]</f>
        <v>#N/A</v>
      </c>
      <c r="S5614" t="e">
        <f>IF(AND(TableOMP[[#This Row],[total_time]]&gt;=TableOMP[[#This Row],[Low]], TableOMP[[#This Row],[total_time]]&lt;=TableOMP[[#This Row],[High]]),1,0)</f>
        <v>#N/A</v>
      </c>
    </row>
    <row r="5615" spans="1:19" hidden="1" x14ac:dyDescent="0.25">
      <c r="A5615" t="s">
        <v>10</v>
      </c>
      <c r="B5615">
        <v>1000</v>
      </c>
      <c r="C5615">
        <v>100</v>
      </c>
      <c r="D5615">
        <v>1</v>
      </c>
      <c r="E5615">
        <v>57</v>
      </c>
      <c r="F5615">
        <v>1</v>
      </c>
      <c r="G5615">
        <v>6.6295970000000004</v>
      </c>
      <c r="H5615">
        <v>2.2896179999999999</v>
      </c>
      <c r="I5615">
        <v>36.472631</v>
      </c>
      <c r="J5615">
        <v>0.65129700000000001</v>
      </c>
      <c r="K5615" t="str">
        <f>MID(M5615,22,1)</f>
        <v>8</v>
      </c>
      <c r="L5615" t="s">
        <v>115</v>
      </c>
      <c r="M5615" t="s">
        <v>116</v>
      </c>
      <c r="N5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57</v>
      </c>
      <c r="O5615" t="e">
        <f>VLOOKUP(TableOMP[[#This Row],[Label]],TableAvg[],2,FALSE)</f>
        <v>#N/A</v>
      </c>
      <c r="P5615" t="e">
        <f>VLOOKUP(TableOMP[[#This Row],[Label]],TableAvg[],3,FALSE)</f>
        <v>#N/A</v>
      </c>
      <c r="Q5615" t="e">
        <f>TableOMP[[#This Row],[Avg]]-$U$2*TableOMP[[#This Row],[StdDev]]</f>
        <v>#N/A</v>
      </c>
      <c r="R5615" t="e">
        <f>TableOMP[[#This Row],[Avg]]+$U$2*TableOMP[[#This Row],[StdDev]]</f>
        <v>#N/A</v>
      </c>
      <c r="S5615" t="e">
        <f>IF(AND(TableOMP[[#This Row],[total_time]]&gt;=TableOMP[[#This Row],[Low]], TableOMP[[#This Row],[total_time]]&lt;=TableOMP[[#This Row],[High]]),1,0)</f>
        <v>#N/A</v>
      </c>
    </row>
    <row r="5616" spans="1:19" hidden="1" x14ac:dyDescent="0.25">
      <c r="A5616" t="s">
        <v>10</v>
      </c>
      <c r="B5616">
        <v>1000</v>
      </c>
      <c r="C5616">
        <v>100</v>
      </c>
      <c r="D5616">
        <v>1</v>
      </c>
      <c r="E5616">
        <v>58</v>
      </c>
      <c r="F5616">
        <v>1</v>
      </c>
      <c r="G5616">
        <v>6.9134039999999999</v>
      </c>
      <c r="H5616">
        <v>2.7821129999999998</v>
      </c>
      <c r="I5616">
        <v>51.994411999999997</v>
      </c>
      <c r="J5616">
        <v>0.91218299999999997</v>
      </c>
      <c r="K5616" t="str">
        <f>MID(M5616,22,1)</f>
        <v>8</v>
      </c>
      <c r="L5616" t="s">
        <v>115</v>
      </c>
      <c r="M5616" t="s">
        <v>116</v>
      </c>
      <c r="N5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58</v>
      </c>
      <c r="O5616" t="e">
        <f>VLOOKUP(TableOMP[[#This Row],[Label]],TableAvg[],2,FALSE)</f>
        <v>#N/A</v>
      </c>
      <c r="P5616" t="e">
        <f>VLOOKUP(TableOMP[[#This Row],[Label]],TableAvg[],3,FALSE)</f>
        <v>#N/A</v>
      </c>
      <c r="Q5616" t="e">
        <f>TableOMP[[#This Row],[Avg]]-$U$2*TableOMP[[#This Row],[StdDev]]</f>
        <v>#N/A</v>
      </c>
      <c r="R5616" t="e">
        <f>TableOMP[[#This Row],[Avg]]+$U$2*TableOMP[[#This Row],[StdDev]]</f>
        <v>#N/A</v>
      </c>
      <c r="S5616" t="e">
        <f>IF(AND(TableOMP[[#This Row],[total_time]]&gt;=TableOMP[[#This Row],[Low]], TableOMP[[#This Row],[total_time]]&lt;=TableOMP[[#This Row],[High]]),1,0)</f>
        <v>#N/A</v>
      </c>
    </row>
    <row r="5617" spans="1:19" hidden="1" x14ac:dyDescent="0.25">
      <c r="A5617" t="s">
        <v>10</v>
      </c>
      <c r="B5617">
        <v>1000</v>
      </c>
      <c r="C5617">
        <v>100</v>
      </c>
      <c r="D5617">
        <v>1</v>
      </c>
      <c r="E5617">
        <v>59</v>
      </c>
      <c r="F5617">
        <v>1</v>
      </c>
      <c r="G5617">
        <v>6.8067529999999996</v>
      </c>
      <c r="H5617">
        <v>2.6716769999999999</v>
      </c>
      <c r="I5617">
        <v>43.286352999999998</v>
      </c>
      <c r="J5617">
        <v>0.74631599999999998</v>
      </c>
      <c r="K5617" t="str">
        <f>MID(M5617,22,1)</f>
        <v>8</v>
      </c>
      <c r="L5617" t="s">
        <v>115</v>
      </c>
      <c r="M5617" t="s">
        <v>116</v>
      </c>
      <c r="N5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59</v>
      </c>
      <c r="O5617" t="e">
        <f>VLOOKUP(TableOMP[[#This Row],[Label]],TableAvg[],2,FALSE)</f>
        <v>#N/A</v>
      </c>
      <c r="P5617" t="e">
        <f>VLOOKUP(TableOMP[[#This Row],[Label]],TableAvg[],3,FALSE)</f>
        <v>#N/A</v>
      </c>
      <c r="Q5617" t="e">
        <f>TableOMP[[#This Row],[Avg]]-$U$2*TableOMP[[#This Row],[StdDev]]</f>
        <v>#N/A</v>
      </c>
      <c r="R5617" t="e">
        <f>TableOMP[[#This Row],[Avg]]+$U$2*TableOMP[[#This Row],[StdDev]]</f>
        <v>#N/A</v>
      </c>
      <c r="S5617" t="e">
        <f>IF(AND(TableOMP[[#This Row],[total_time]]&gt;=TableOMP[[#This Row],[Low]], TableOMP[[#This Row],[total_time]]&lt;=TableOMP[[#This Row],[High]]),1,0)</f>
        <v>#N/A</v>
      </c>
    </row>
    <row r="5618" spans="1:19" hidden="1" x14ac:dyDescent="0.25">
      <c r="A5618" t="s">
        <v>10</v>
      </c>
      <c r="B5618">
        <v>1000</v>
      </c>
      <c r="C5618">
        <v>100</v>
      </c>
      <c r="D5618">
        <v>1</v>
      </c>
      <c r="E5618">
        <v>60</v>
      </c>
      <c r="F5618">
        <v>1</v>
      </c>
      <c r="G5618">
        <v>7.1743449999999998</v>
      </c>
      <c r="H5618">
        <v>2.836983</v>
      </c>
      <c r="I5618">
        <v>52.261780999999999</v>
      </c>
      <c r="J5618">
        <v>0.88579300000000005</v>
      </c>
      <c r="K5618" t="str">
        <f>MID(M5618,22,1)</f>
        <v>8</v>
      </c>
      <c r="L5618" t="s">
        <v>115</v>
      </c>
      <c r="M5618" t="s">
        <v>116</v>
      </c>
      <c r="N5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60</v>
      </c>
      <c r="O5618" t="e">
        <f>VLOOKUP(TableOMP[[#This Row],[Label]],TableAvg[],2,FALSE)</f>
        <v>#N/A</v>
      </c>
      <c r="P5618" t="e">
        <f>VLOOKUP(TableOMP[[#This Row],[Label]],TableAvg[],3,FALSE)</f>
        <v>#N/A</v>
      </c>
      <c r="Q5618" t="e">
        <f>TableOMP[[#This Row],[Avg]]-$U$2*TableOMP[[#This Row],[StdDev]]</f>
        <v>#N/A</v>
      </c>
      <c r="R5618" t="e">
        <f>TableOMP[[#This Row],[Avg]]+$U$2*TableOMP[[#This Row],[StdDev]]</f>
        <v>#N/A</v>
      </c>
      <c r="S5618" t="e">
        <f>IF(AND(TableOMP[[#This Row],[total_time]]&gt;=TableOMP[[#This Row],[Low]], TableOMP[[#This Row],[total_time]]&lt;=TableOMP[[#This Row],[High]]),1,0)</f>
        <v>#N/A</v>
      </c>
    </row>
    <row r="5619" spans="1:19" hidden="1" x14ac:dyDescent="0.25">
      <c r="A5619" t="s">
        <v>10</v>
      </c>
      <c r="B5619">
        <v>1000</v>
      </c>
      <c r="C5619">
        <v>100</v>
      </c>
      <c r="D5619">
        <v>1</v>
      </c>
      <c r="E5619">
        <v>61</v>
      </c>
      <c r="F5619">
        <v>1</v>
      </c>
      <c r="G5619">
        <v>6.8221740000000004</v>
      </c>
      <c r="H5619">
        <v>2.8009179999999998</v>
      </c>
      <c r="I5619">
        <v>45.508828999999999</v>
      </c>
      <c r="J5619">
        <v>0.75848000000000004</v>
      </c>
      <c r="K5619" t="str">
        <f>MID(M5619,22,1)</f>
        <v>8</v>
      </c>
      <c r="L5619" t="s">
        <v>115</v>
      </c>
      <c r="M5619" t="s">
        <v>116</v>
      </c>
      <c r="N5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61</v>
      </c>
      <c r="O5619" t="e">
        <f>VLOOKUP(TableOMP[[#This Row],[Label]],TableAvg[],2,FALSE)</f>
        <v>#N/A</v>
      </c>
      <c r="P5619" t="e">
        <f>VLOOKUP(TableOMP[[#This Row],[Label]],TableAvg[],3,FALSE)</f>
        <v>#N/A</v>
      </c>
      <c r="Q5619" t="e">
        <f>TableOMP[[#This Row],[Avg]]-$U$2*TableOMP[[#This Row],[StdDev]]</f>
        <v>#N/A</v>
      </c>
      <c r="R5619" t="e">
        <f>TableOMP[[#This Row],[Avg]]+$U$2*TableOMP[[#This Row],[StdDev]]</f>
        <v>#N/A</v>
      </c>
      <c r="S5619" t="e">
        <f>IF(AND(TableOMP[[#This Row],[total_time]]&gt;=TableOMP[[#This Row],[Low]], TableOMP[[#This Row],[total_time]]&lt;=TableOMP[[#This Row],[High]]),1,0)</f>
        <v>#N/A</v>
      </c>
    </row>
    <row r="5620" spans="1:19" hidden="1" x14ac:dyDescent="0.25">
      <c r="A5620" t="s">
        <v>10</v>
      </c>
      <c r="B5620">
        <v>1000</v>
      </c>
      <c r="C5620">
        <v>100</v>
      </c>
      <c r="D5620">
        <v>1</v>
      </c>
      <c r="E5620">
        <v>62</v>
      </c>
      <c r="F5620">
        <v>1</v>
      </c>
      <c r="G5620">
        <v>6.5413889999999997</v>
      </c>
      <c r="H5620">
        <v>2.4831629999999998</v>
      </c>
      <c r="I5620">
        <v>50.455202999999997</v>
      </c>
      <c r="J5620">
        <v>0.82713400000000004</v>
      </c>
      <c r="K5620" t="str">
        <f>MID(M5620,22,1)</f>
        <v>8</v>
      </c>
      <c r="L5620" t="s">
        <v>115</v>
      </c>
      <c r="M5620" t="s">
        <v>116</v>
      </c>
      <c r="N5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62</v>
      </c>
      <c r="O5620" t="e">
        <f>VLOOKUP(TableOMP[[#This Row],[Label]],TableAvg[],2,FALSE)</f>
        <v>#N/A</v>
      </c>
      <c r="P5620" t="e">
        <f>VLOOKUP(TableOMP[[#This Row],[Label]],TableAvg[],3,FALSE)</f>
        <v>#N/A</v>
      </c>
      <c r="Q5620" t="e">
        <f>TableOMP[[#This Row],[Avg]]-$U$2*TableOMP[[#This Row],[StdDev]]</f>
        <v>#N/A</v>
      </c>
      <c r="R5620" t="e">
        <f>TableOMP[[#This Row],[Avg]]+$U$2*TableOMP[[#This Row],[StdDev]]</f>
        <v>#N/A</v>
      </c>
      <c r="S5620" t="e">
        <f>IF(AND(TableOMP[[#This Row],[total_time]]&gt;=TableOMP[[#This Row],[Low]], TableOMP[[#This Row],[total_time]]&lt;=TableOMP[[#This Row],[High]]),1,0)</f>
        <v>#N/A</v>
      </c>
    </row>
    <row r="5621" spans="1:19" hidden="1" x14ac:dyDescent="0.25">
      <c r="A5621" t="s">
        <v>10</v>
      </c>
      <c r="B5621">
        <v>1000</v>
      </c>
      <c r="C5621">
        <v>100</v>
      </c>
      <c r="D5621">
        <v>1</v>
      </c>
      <c r="E5621">
        <v>63</v>
      </c>
      <c r="F5621">
        <v>1</v>
      </c>
      <c r="G5621">
        <v>7.3633319999999998</v>
      </c>
      <c r="H5621">
        <v>3.2181540000000002</v>
      </c>
      <c r="I5621">
        <v>60.275457000000003</v>
      </c>
      <c r="J5621">
        <v>0.97218499999999997</v>
      </c>
      <c r="K5621" t="str">
        <f>MID(M5621,22,1)</f>
        <v>8</v>
      </c>
      <c r="L5621" t="s">
        <v>115</v>
      </c>
      <c r="M5621" t="s">
        <v>116</v>
      </c>
      <c r="N5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63</v>
      </c>
      <c r="O5621" t="e">
        <f>VLOOKUP(TableOMP[[#This Row],[Label]],TableAvg[],2,FALSE)</f>
        <v>#N/A</v>
      </c>
      <c r="P5621" t="e">
        <f>VLOOKUP(TableOMP[[#This Row],[Label]],TableAvg[],3,FALSE)</f>
        <v>#N/A</v>
      </c>
      <c r="Q5621" t="e">
        <f>TableOMP[[#This Row],[Avg]]-$U$2*TableOMP[[#This Row],[StdDev]]</f>
        <v>#N/A</v>
      </c>
      <c r="R5621" t="e">
        <f>TableOMP[[#This Row],[Avg]]+$U$2*TableOMP[[#This Row],[StdDev]]</f>
        <v>#N/A</v>
      </c>
      <c r="S5621" t="e">
        <f>IF(AND(TableOMP[[#This Row],[total_time]]&gt;=TableOMP[[#This Row],[Low]], TableOMP[[#This Row],[total_time]]&lt;=TableOMP[[#This Row],[High]]),1,0)</f>
        <v>#N/A</v>
      </c>
    </row>
    <row r="5622" spans="1:19" hidden="1" x14ac:dyDescent="0.25">
      <c r="A5622" t="s">
        <v>10</v>
      </c>
      <c r="B5622">
        <v>1000</v>
      </c>
      <c r="C5622">
        <v>100</v>
      </c>
      <c r="D5622">
        <v>1</v>
      </c>
      <c r="E5622">
        <v>64</v>
      </c>
      <c r="F5622">
        <v>1</v>
      </c>
      <c r="G5622">
        <v>7.6000439999999996</v>
      </c>
      <c r="H5622">
        <v>2.4453529999999999</v>
      </c>
      <c r="I5622">
        <v>80.274266999999995</v>
      </c>
      <c r="J5622">
        <v>1.274195</v>
      </c>
      <c r="K5622" t="str">
        <f>MID(M5622,22,1)</f>
        <v>8</v>
      </c>
      <c r="L5622" t="s">
        <v>115</v>
      </c>
      <c r="M5622" t="s">
        <v>116</v>
      </c>
      <c r="N5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64</v>
      </c>
      <c r="O5622" t="e">
        <f>VLOOKUP(TableOMP[[#This Row],[Label]],TableAvg[],2,FALSE)</f>
        <v>#N/A</v>
      </c>
      <c r="P5622" t="e">
        <f>VLOOKUP(TableOMP[[#This Row],[Label]],TableAvg[],3,FALSE)</f>
        <v>#N/A</v>
      </c>
      <c r="Q5622" t="e">
        <f>TableOMP[[#This Row],[Avg]]-$U$2*TableOMP[[#This Row],[StdDev]]</f>
        <v>#N/A</v>
      </c>
      <c r="R5622" t="e">
        <f>TableOMP[[#This Row],[Avg]]+$U$2*TableOMP[[#This Row],[StdDev]]</f>
        <v>#N/A</v>
      </c>
      <c r="S5622" t="e">
        <f>IF(AND(TableOMP[[#This Row],[total_time]]&gt;=TableOMP[[#This Row],[Low]], TableOMP[[#This Row],[total_time]]&lt;=TableOMP[[#This Row],[High]]),1,0)</f>
        <v>#N/A</v>
      </c>
    </row>
    <row r="5623" spans="1:19" hidden="1" x14ac:dyDescent="0.25">
      <c r="A5623" t="s">
        <v>10</v>
      </c>
      <c r="B5623">
        <v>100</v>
      </c>
      <c r="C5623">
        <v>100</v>
      </c>
      <c r="D5623">
        <v>1</v>
      </c>
      <c r="E5623">
        <v>1</v>
      </c>
      <c r="F5623">
        <v>1</v>
      </c>
      <c r="G5623">
        <v>1.157813</v>
      </c>
      <c r="H5623">
        <v>9.3695000000000001E-2</v>
      </c>
      <c r="I5623">
        <v>0</v>
      </c>
      <c r="J5623">
        <v>0</v>
      </c>
      <c r="K5623" t="str">
        <f>MID(M5623,22,1)</f>
        <v>8</v>
      </c>
      <c r="L5623" t="s">
        <v>115</v>
      </c>
      <c r="M5623" t="s">
        <v>116</v>
      </c>
      <c r="N5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</v>
      </c>
      <c r="O5623" t="e">
        <f>VLOOKUP(TableOMP[[#This Row],[Label]],TableAvg[],2,FALSE)</f>
        <v>#N/A</v>
      </c>
      <c r="P5623" t="e">
        <f>VLOOKUP(TableOMP[[#This Row],[Label]],TableAvg[],3,FALSE)</f>
        <v>#N/A</v>
      </c>
      <c r="Q5623" t="e">
        <f>TableOMP[[#This Row],[Avg]]-$U$2*TableOMP[[#This Row],[StdDev]]</f>
        <v>#N/A</v>
      </c>
      <c r="R5623" t="e">
        <f>TableOMP[[#This Row],[Avg]]+$U$2*TableOMP[[#This Row],[StdDev]]</f>
        <v>#N/A</v>
      </c>
      <c r="S5623" t="e">
        <f>IF(AND(TableOMP[[#This Row],[total_time]]&gt;=TableOMP[[#This Row],[Low]], TableOMP[[#This Row],[total_time]]&lt;=TableOMP[[#This Row],[High]]),1,0)</f>
        <v>#N/A</v>
      </c>
    </row>
    <row r="5624" spans="1:19" hidden="1" x14ac:dyDescent="0.25">
      <c r="A5624" t="s">
        <v>10</v>
      </c>
      <c r="B5624">
        <v>100</v>
      </c>
      <c r="C5624">
        <v>100</v>
      </c>
      <c r="D5624">
        <v>1</v>
      </c>
      <c r="E5624">
        <v>2</v>
      </c>
      <c r="F5624">
        <v>1</v>
      </c>
      <c r="G5624">
        <v>1.190752</v>
      </c>
      <c r="H5624">
        <v>9.8591999999999999E-2</v>
      </c>
      <c r="I5624">
        <v>5.0946999999999999E-2</v>
      </c>
      <c r="J5624">
        <v>5.0946999999999999E-2</v>
      </c>
      <c r="K5624" t="str">
        <f>MID(M5624,22,1)</f>
        <v>8</v>
      </c>
      <c r="L5624" t="s">
        <v>115</v>
      </c>
      <c r="M5624" t="s">
        <v>116</v>
      </c>
      <c r="N5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</v>
      </c>
      <c r="O5624" t="e">
        <f>VLOOKUP(TableOMP[[#This Row],[Label]],TableAvg[],2,FALSE)</f>
        <v>#N/A</v>
      </c>
      <c r="P5624" t="e">
        <f>VLOOKUP(TableOMP[[#This Row],[Label]],TableAvg[],3,FALSE)</f>
        <v>#N/A</v>
      </c>
      <c r="Q5624" t="e">
        <f>TableOMP[[#This Row],[Avg]]-$U$2*TableOMP[[#This Row],[StdDev]]</f>
        <v>#N/A</v>
      </c>
      <c r="R5624" t="e">
        <f>TableOMP[[#This Row],[Avg]]+$U$2*TableOMP[[#This Row],[StdDev]]</f>
        <v>#N/A</v>
      </c>
      <c r="S5624" t="e">
        <f>IF(AND(TableOMP[[#This Row],[total_time]]&gt;=TableOMP[[#This Row],[Low]], TableOMP[[#This Row],[total_time]]&lt;=TableOMP[[#This Row],[High]]),1,0)</f>
        <v>#N/A</v>
      </c>
    </row>
    <row r="5625" spans="1:19" hidden="1" x14ac:dyDescent="0.25">
      <c r="A5625" t="s">
        <v>10</v>
      </c>
      <c r="B5625">
        <v>100</v>
      </c>
      <c r="C5625">
        <v>100</v>
      </c>
      <c r="D5625">
        <v>1</v>
      </c>
      <c r="E5625">
        <v>3</v>
      </c>
      <c r="F5625">
        <v>1</v>
      </c>
      <c r="G5625">
        <v>1.224955</v>
      </c>
      <c r="H5625">
        <v>0.142625</v>
      </c>
      <c r="I5625">
        <v>0.101047</v>
      </c>
      <c r="J5625">
        <v>5.0522999999999998E-2</v>
      </c>
      <c r="K5625" t="str">
        <f>MID(M5625,22,1)</f>
        <v>8</v>
      </c>
      <c r="L5625" t="s">
        <v>115</v>
      </c>
      <c r="M5625" t="s">
        <v>116</v>
      </c>
      <c r="N5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</v>
      </c>
      <c r="O5625" t="e">
        <f>VLOOKUP(TableOMP[[#This Row],[Label]],TableAvg[],2,FALSE)</f>
        <v>#N/A</v>
      </c>
      <c r="P5625" t="e">
        <f>VLOOKUP(TableOMP[[#This Row],[Label]],TableAvg[],3,FALSE)</f>
        <v>#N/A</v>
      </c>
      <c r="Q5625" t="e">
        <f>TableOMP[[#This Row],[Avg]]-$U$2*TableOMP[[#This Row],[StdDev]]</f>
        <v>#N/A</v>
      </c>
      <c r="R5625" t="e">
        <f>TableOMP[[#This Row],[Avg]]+$U$2*TableOMP[[#This Row],[StdDev]]</f>
        <v>#N/A</v>
      </c>
      <c r="S5625" t="e">
        <f>IF(AND(TableOMP[[#This Row],[total_time]]&gt;=TableOMP[[#This Row],[Low]], TableOMP[[#This Row],[total_time]]&lt;=TableOMP[[#This Row],[High]]),1,0)</f>
        <v>#N/A</v>
      </c>
    </row>
    <row r="5626" spans="1:19" hidden="1" x14ac:dyDescent="0.25">
      <c r="A5626" t="s">
        <v>10</v>
      </c>
      <c r="B5626">
        <v>100</v>
      </c>
      <c r="C5626">
        <v>100</v>
      </c>
      <c r="D5626">
        <v>1</v>
      </c>
      <c r="E5626">
        <v>4</v>
      </c>
      <c r="F5626">
        <v>1</v>
      </c>
      <c r="G5626">
        <v>1.305463</v>
      </c>
      <c r="H5626">
        <v>0.16956099999999999</v>
      </c>
      <c r="I5626">
        <v>0.273173</v>
      </c>
      <c r="J5626">
        <v>9.1058E-2</v>
      </c>
      <c r="K5626" t="str">
        <f>MID(M5626,22,1)</f>
        <v>8</v>
      </c>
      <c r="L5626" t="s">
        <v>115</v>
      </c>
      <c r="M5626" t="s">
        <v>116</v>
      </c>
      <c r="N5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</v>
      </c>
      <c r="O5626" t="e">
        <f>VLOOKUP(TableOMP[[#This Row],[Label]],TableAvg[],2,FALSE)</f>
        <v>#N/A</v>
      </c>
      <c r="P5626" t="e">
        <f>VLOOKUP(TableOMP[[#This Row],[Label]],TableAvg[],3,FALSE)</f>
        <v>#N/A</v>
      </c>
      <c r="Q5626" t="e">
        <f>TableOMP[[#This Row],[Avg]]-$U$2*TableOMP[[#This Row],[StdDev]]</f>
        <v>#N/A</v>
      </c>
      <c r="R5626" t="e">
        <f>TableOMP[[#This Row],[Avg]]+$U$2*TableOMP[[#This Row],[StdDev]]</f>
        <v>#N/A</v>
      </c>
      <c r="S5626" t="e">
        <f>IF(AND(TableOMP[[#This Row],[total_time]]&gt;=TableOMP[[#This Row],[Low]], TableOMP[[#This Row],[total_time]]&lt;=TableOMP[[#This Row],[High]]),1,0)</f>
        <v>#N/A</v>
      </c>
    </row>
    <row r="5627" spans="1:19" hidden="1" x14ac:dyDescent="0.25">
      <c r="A5627" t="s">
        <v>10</v>
      </c>
      <c r="B5627">
        <v>100</v>
      </c>
      <c r="C5627">
        <v>100</v>
      </c>
      <c r="D5627">
        <v>1</v>
      </c>
      <c r="E5627">
        <v>5</v>
      </c>
      <c r="F5627">
        <v>1</v>
      </c>
      <c r="G5627">
        <v>1.352948</v>
      </c>
      <c r="H5627">
        <v>0.201569</v>
      </c>
      <c r="I5627">
        <v>0.33261499999999999</v>
      </c>
      <c r="J5627">
        <v>8.3154000000000006E-2</v>
      </c>
      <c r="K5627" t="str">
        <f>MID(M5627,22,1)</f>
        <v>8</v>
      </c>
      <c r="L5627" t="s">
        <v>115</v>
      </c>
      <c r="M5627" t="s">
        <v>116</v>
      </c>
      <c r="N5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</v>
      </c>
      <c r="O5627" t="e">
        <f>VLOOKUP(TableOMP[[#This Row],[Label]],TableAvg[],2,FALSE)</f>
        <v>#N/A</v>
      </c>
      <c r="P5627" t="e">
        <f>VLOOKUP(TableOMP[[#This Row],[Label]],TableAvg[],3,FALSE)</f>
        <v>#N/A</v>
      </c>
      <c r="Q5627" t="e">
        <f>TableOMP[[#This Row],[Avg]]-$U$2*TableOMP[[#This Row],[StdDev]]</f>
        <v>#N/A</v>
      </c>
      <c r="R5627" t="e">
        <f>TableOMP[[#This Row],[Avg]]+$U$2*TableOMP[[#This Row],[StdDev]]</f>
        <v>#N/A</v>
      </c>
      <c r="S5627" t="e">
        <f>IF(AND(TableOMP[[#This Row],[total_time]]&gt;=TableOMP[[#This Row],[Low]], TableOMP[[#This Row],[total_time]]&lt;=TableOMP[[#This Row],[High]]),1,0)</f>
        <v>#N/A</v>
      </c>
    </row>
    <row r="5628" spans="1:19" hidden="1" x14ac:dyDescent="0.25">
      <c r="A5628" t="s">
        <v>10</v>
      </c>
      <c r="B5628">
        <v>100</v>
      </c>
      <c r="C5628">
        <v>100</v>
      </c>
      <c r="D5628">
        <v>1</v>
      </c>
      <c r="E5628">
        <v>6</v>
      </c>
      <c r="F5628">
        <v>1</v>
      </c>
      <c r="G5628">
        <v>1.3653029999999999</v>
      </c>
      <c r="H5628">
        <v>0.226329</v>
      </c>
      <c r="I5628">
        <v>0.45260499999999998</v>
      </c>
      <c r="J5628">
        <v>9.0521000000000004E-2</v>
      </c>
      <c r="K5628" t="str">
        <f>MID(M5628,22,1)</f>
        <v>8</v>
      </c>
      <c r="L5628" t="s">
        <v>115</v>
      </c>
      <c r="M5628" t="s">
        <v>116</v>
      </c>
      <c r="N5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</v>
      </c>
      <c r="O5628" t="e">
        <f>VLOOKUP(TableOMP[[#This Row],[Label]],TableAvg[],2,FALSE)</f>
        <v>#N/A</v>
      </c>
      <c r="P5628" t="e">
        <f>VLOOKUP(TableOMP[[#This Row],[Label]],TableAvg[],3,FALSE)</f>
        <v>#N/A</v>
      </c>
      <c r="Q5628" t="e">
        <f>TableOMP[[#This Row],[Avg]]-$U$2*TableOMP[[#This Row],[StdDev]]</f>
        <v>#N/A</v>
      </c>
      <c r="R5628" t="e">
        <f>TableOMP[[#This Row],[Avg]]+$U$2*TableOMP[[#This Row],[StdDev]]</f>
        <v>#N/A</v>
      </c>
      <c r="S5628" t="e">
        <f>IF(AND(TableOMP[[#This Row],[total_time]]&gt;=TableOMP[[#This Row],[Low]], TableOMP[[#This Row],[total_time]]&lt;=TableOMP[[#This Row],[High]]),1,0)</f>
        <v>#N/A</v>
      </c>
    </row>
    <row r="5629" spans="1:19" hidden="1" x14ac:dyDescent="0.25">
      <c r="A5629" t="s">
        <v>10</v>
      </c>
      <c r="B5629">
        <v>100</v>
      </c>
      <c r="C5629">
        <v>100</v>
      </c>
      <c r="D5629">
        <v>1</v>
      </c>
      <c r="E5629">
        <v>7</v>
      </c>
      <c r="F5629">
        <v>1</v>
      </c>
      <c r="G5629">
        <v>1.429538</v>
      </c>
      <c r="H5629">
        <v>0.29216900000000001</v>
      </c>
      <c r="I5629">
        <v>0.59511800000000004</v>
      </c>
      <c r="J5629">
        <v>9.9185999999999996E-2</v>
      </c>
      <c r="K5629" t="str">
        <f>MID(M5629,22,1)</f>
        <v>8</v>
      </c>
      <c r="L5629" t="s">
        <v>115</v>
      </c>
      <c r="M5629" t="s">
        <v>116</v>
      </c>
      <c r="N5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7</v>
      </c>
      <c r="O5629" t="e">
        <f>VLOOKUP(TableOMP[[#This Row],[Label]],TableAvg[],2,FALSE)</f>
        <v>#N/A</v>
      </c>
      <c r="P5629" t="e">
        <f>VLOOKUP(TableOMP[[#This Row],[Label]],TableAvg[],3,FALSE)</f>
        <v>#N/A</v>
      </c>
      <c r="Q5629" t="e">
        <f>TableOMP[[#This Row],[Avg]]-$U$2*TableOMP[[#This Row],[StdDev]]</f>
        <v>#N/A</v>
      </c>
      <c r="R5629" t="e">
        <f>TableOMP[[#This Row],[Avg]]+$U$2*TableOMP[[#This Row],[StdDev]]</f>
        <v>#N/A</v>
      </c>
      <c r="S5629" t="e">
        <f>IF(AND(TableOMP[[#This Row],[total_time]]&gt;=TableOMP[[#This Row],[Low]], TableOMP[[#This Row],[total_time]]&lt;=TableOMP[[#This Row],[High]]),1,0)</f>
        <v>#N/A</v>
      </c>
    </row>
    <row r="5630" spans="1:19" hidden="1" x14ac:dyDescent="0.25">
      <c r="A5630" t="s">
        <v>10</v>
      </c>
      <c r="B5630">
        <v>100</v>
      </c>
      <c r="C5630">
        <v>100</v>
      </c>
      <c r="D5630">
        <v>1</v>
      </c>
      <c r="E5630">
        <v>8</v>
      </c>
      <c r="F5630">
        <v>1</v>
      </c>
      <c r="G5630">
        <v>1.589971</v>
      </c>
      <c r="H5630">
        <v>0.35275099999999998</v>
      </c>
      <c r="I5630">
        <v>0.73588299999999995</v>
      </c>
      <c r="J5630">
        <v>0.105126</v>
      </c>
      <c r="K5630" t="str">
        <f>MID(M5630,22,1)</f>
        <v>8</v>
      </c>
      <c r="L5630" t="s">
        <v>115</v>
      </c>
      <c r="M5630" t="s">
        <v>116</v>
      </c>
      <c r="N5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8</v>
      </c>
      <c r="O5630" t="e">
        <f>VLOOKUP(TableOMP[[#This Row],[Label]],TableAvg[],2,FALSE)</f>
        <v>#N/A</v>
      </c>
      <c r="P5630" t="e">
        <f>VLOOKUP(TableOMP[[#This Row],[Label]],TableAvg[],3,FALSE)</f>
        <v>#N/A</v>
      </c>
      <c r="Q5630" t="e">
        <f>TableOMP[[#This Row],[Avg]]-$U$2*TableOMP[[#This Row],[StdDev]]</f>
        <v>#N/A</v>
      </c>
      <c r="R5630" t="e">
        <f>TableOMP[[#This Row],[Avg]]+$U$2*TableOMP[[#This Row],[StdDev]]</f>
        <v>#N/A</v>
      </c>
      <c r="S5630" t="e">
        <f>IF(AND(TableOMP[[#This Row],[total_time]]&gt;=TableOMP[[#This Row],[Low]], TableOMP[[#This Row],[total_time]]&lt;=TableOMP[[#This Row],[High]]),1,0)</f>
        <v>#N/A</v>
      </c>
    </row>
    <row r="5631" spans="1:19" hidden="1" x14ac:dyDescent="0.25">
      <c r="A5631" t="s">
        <v>10</v>
      </c>
      <c r="B5631">
        <v>100</v>
      </c>
      <c r="C5631">
        <v>100</v>
      </c>
      <c r="D5631">
        <v>1</v>
      </c>
      <c r="E5631">
        <v>9</v>
      </c>
      <c r="F5631">
        <v>1</v>
      </c>
      <c r="G5631">
        <v>1.545525</v>
      </c>
      <c r="H5631">
        <v>0.415406</v>
      </c>
      <c r="I5631">
        <v>0.87661900000000004</v>
      </c>
      <c r="J5631">
        <v>0.10957699999999999</v>
      </c>
      <c r="K5631" t="str">
        <f>MID(M5631,22,1)</f>
        <v>8</v>
      </c>
      <c r="L5631" t="s">
        <v>115</v>
      </c>
      <c r="M5631" t="s">
        <v>116</v>
      </c>
      <c r="N5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9</v>
      </c>
      <c r="O5631" t="e">
        <f>VLOOKUP(TableOMP[[#This Row],[Label]],TableAvg[],2,FALSE)</f>
        <v>#N/A</v>
      </c>
      <c r="P5631" t="e">
        <f>VLOOKUP(TableOMP[[#This Row],[Label]],TableAvg[],3,FALSE)</f>
        <v>#N/A</v>
      </c>
      <c r="Q5631" t="e">
        <f>TableOMP[[#This Row],[Avg]]-$U$2*TableOMP[[#This Row],[StdDev]]</f>
        <v>#N/A</v>
      </c>
      <c r="R5631" t="e">
        <f>TableOMP[[#This Row],[Avg]]+$U$2*TableOMP[[#This Row],[StdDev]]</f>
        <v>#N/A</v>
      </c>
      <c r="S5631" t="e">
        <f>IF(AND(TableOMP[[#This Row],[total_time]]&gt;=TableOMP[[#This Row],[Low]], TableOMP[[#This Row],[total_time]]&lt;=TableOMP[[#This Row],[High]]),1,0)</f>
        <v>#N/A</v>
      </c>
    </row>
    <row r="5632" spans="1:19" hidden="1" x14ac:dyDescent="0.25">
      <c r="A5632" t="s">
        <v>10</v>
      </c>
      <c r="B5632">
        <v>100</v>
      </c>
      <c r="C5632">
        <v>100</v>
      </c>
      <c r="D5632">
        <v>1</v>
      </c>
      <c r="E5632">
        <v>10</v>
      </c>
      <c r="F5632">
        <v>1</v>
      </c>
      <c r="G5632">
        <v>1.6668369999999999</v>
      </c>
      <c r="H5632">
        <v>0.53295700000000001</v>
      </c>
      <c r="I5632">
        <v>1.1553119999999999</v>
      </c>
      <c r="J5632">
        <v>0.12836800000000001</v>
      </c>
      <c r="K5632" t="str">
        <f>MID(M5632,22,1)</f>
        <v>8</v>
      </c>
      <c r="L5632" t="s">
        <v>115</v>
      </c>
      <c r="M5632" t="s">
        <v>116</v>
      </c>
      <c r="N5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10</v>
      </c>
      <c r="O5632" t="e">
        <f>VLOOKUP(TableOMP[[#This Row],[Label]],TableAvg[],2,FALSE)</f>
        <v>#N/A</v>
      </c>
      <c r="P5632" t="e">
        <f>VLOOKUP(TableOMP[[#This Row],[Label]],TableAvg[],3,FALSE)</f>
        <v>#N/A</v>
      </c>
      <c r="Q5632" t="e">
        <f>TableOMP[[#This Row],[Avg]]-$U$2*TableOMP[[#This Row],[StdDev]]</f>
        <v>#N/A</v>
      </c>
      <c r="R5632" t="e">
        <f>TableOMP[[#This Row],[Avg]]+$U$2*TableOMP[[#This Row],[StdDev]]</f>
        <v>#N/A</v>
      </c>
      <c r="S5632" t="e">
        <f>IF(AND(TableOMP[[#This Row],[total_time]]&gt;=TableOMP[[#This Row],[Low]], TableOMP[[#This Row],[total_time]]&lt;=TableOMP[[#This Row],[High]]),1,0)</f>
        <v>#N/A</v>
      </c>
    </row>
    <row r="5633" spans="1:19" hidden="1" x14ac:dyDescent="0.25">
      <c r="A5633" t="s">
        <v>10</v>
      </c>
      <c r="B5633">
        <v>100</v>
      </c>
      <c r="C5633">
        <v>100</v>
      </c>
      <c r="D5633">
        <v>1</v>
      </c>
      <c r="E5633">
        <v>11</v>
      </c>
      <c r="F5633">
        <v>1</v>
      </c>
      <c r="G5633">
        <v>1.6657040000000001</v>
      </c>
      <c r="H5633">
        <v>0.38203900000000002</v>
      </c>
      <c r="I5633">
        <v>1.66886</v>
      </c>
      <c r="J5633">
        <v>0.16688600000000001</v>
      </c>
      <c r="K5633" t="str">
        <f>MID(M5633,22,1)</f>
        <v>8</v>
      </c>
      <c r="L5633" t="s">
        <v>115</v>
      </c>
      <c r="M5633" t="s">
        <v>116</v>
      </c>
      <c r="N5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11</v>
      </c>
      <c r="O5633" t="e">
        <f>VLOOKUP(TableOMP[[#This Row],[Label]],TableAvg[],2,FALSE)</f>
        <v>#N/A</v>
      </c>
      <c r="P5633" t="e">
        <f>VLOOKUP(TableOMP[[#This Row],[Label]],TableAvg[],3,FALSE)</f>
        <v>#N/A</v>
      </c>
      <c r="Q5633" t="e">
        <f>TableOMP[[#This Row],[Avg]]-$U$2*TableOMP[[#This Row],[StdDev]]</f>
        <v>#N/A</v>
      </c>
      <c r="R5633" t="e">
        <f>TableOMP[[#This Row],[Avg]]+$U$2*TableOMP[[#This Row],[StdDev]]</f>
        <v>#N/A</v>
      </c>
      <c r="S5633" t="e">
        <f>IF(AND(TableOMP[[#This Row],[total_time]]&gt;=TableOMP[[#This Row],[Low]], TableOMP[[#This Row],[total_time]]&lt;=TableOMP[[#This Row],[High]]),1,0)</f>
        <v>#N/A</v>
      </c>
    </row>
    <row r="5634" spans="1:19" hidden="1" x14ac:dyDescent="0.25">
      <c r="A5634" t="s">
        <v>10</v>
      </c>
      <c r="B5634">
        <v>100</v>
      </c>
      <c r="C5634">
        <v>100</v>
      </c>
      <c r="D5634">
        <v>1</v>
      </c>
      <c r="E5634">
        <v>12</v>
      </c>
      <c r="F5634">
        <v>1</v>
      </c>
      <c r="G5634">
        <v>1.7509380000000001</v>
      </c>
      <c r="H5634">
        <v>0.47903200000000001</v>
      </c>
      <c r="I5634">
        <v>2.213095</v>
      </c>
      <c r="J5634">
        <v>0.20119000000000001</v>
      </c>
      <c r="K5634" t="str">
        <f>MID(M5634,22,1)</f>
        <v>8</v>
      </c>
      <c r="L5634" t="s">
        <v>115</v>
      </c>
      <c r="M5634" t="s">
        <v>116</v>
      </c>
      <c r="N5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12</v>
      </c>
      <c r="O5634" t="e">
        <f>VLOOKUP(TableOMP[[#This Row],[Label]],TableAvg[],2,FALSE)</f>
        <v>#N/A</v>
      </c>
      <c r="P5634" t="e">
        <f>VLOOKUP(TableOMP[[#This Row],[Label]],TableAvg[],3,FALSE)</f>
        <v>#N/A</v>
      </c>
      <c r="Q5634" t="e">
        <f>TableOMP[[#This Row],[Avg]]-$U$2*TableOMP[[#This Row],[StdDev]]</f>
        <v>#N/A</v>
      </c>
      <c r="R5634" t="e">
        <f>TableOMP[[#This Row],[Avg]]+$U$2*TableOMP[[#This Row],[StdDev]]</f>
        <v>#N/A</v>
      </c>
      <c r="S5634" t="e">
        <f>IF(AND(TableOMP[[#This Row],[total_time]]&gt;=TableOMP[[#This Row],[Low]], TableOMP[[#This Row],[total_time]]&lt;=TableOMP[[#This Row],[High]]),1,0)</f>
        <v>#N/A</v>
      </c>
    </row>
    <row r="5635" spans="1:19" hidden="1" x14ac:dyDescent="0.25">
      <c r="A5635" t="s">
        <v>10</v>
      </c>
      <c r="B5635">
        <v>100</v>
      </c>
      <c r="C5635">
        <v>100</v>
      </c>
      <c r="D5635">
        <v>1</v>
      </c>
      <c r="E5635">
        <v>13</v>
      </c>
      <c r="F5635">
        <v>1</v>
      </c>
      <c r="G5635">
        <v>1.7879579999999999</v>
      </c>
      <c r="H5635">
        <v>0.55206200000000005</v>
      </c>
      <c r="I5635">
        <v>2.1430899999999999</v>
      </c>
      <c r="J5635">
        <v>0.178591</v>
      </c>
      <c r="K5635" t="str">
        <f>MID(M5635,22,1)</f>
        <v>8</v>
      </c>
      <c r="L5635" t="s">
        <v>115</v>
      </c>
      <c r="M5635" t="s">
        <v>116</v>
      </c>
      <c r="N5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13</v>
      </c>
      <c r="O5635" t="e">
        <f>VLOOKUP(TableOMP[[#This Row],[Label]],TableAvg[],2,FALSE)</f>
        <v>#N/A</v>
      </c>
      <c r="P5635" t="e">
        <f>VLOOKUP(TableOMP[[#This Row],[Label]],TableAvg[],3,FALSE)</f>
        <v>#N/A</v>
      </c>
      <c r="Q5635" t="e">
        <f>TableOMP[[#This Row],[Avg]]-$U$2*TableOMP[[#This Row],[StdDev]]</f>
        <v>#N/A</v>
      </c>
      <c r="R5635" t="e">
        <f>TableOMP[[#This Row],[Avg]]+$U$2*TableOMP[[#This Row],[StdDev]]</f>
        <v>#N/A</v>
      </c>
      <c r="S5635" t="e">
        <f>IF(AND(TableOMP[[#This Row],[total_time]]&gt;=TableOMP[[#This Row],[Low]], TableOMP[[#This Row],[total_time]]&lt;=TableOMP[[#This Row],[High]]),1,0)</f>
        <v>#N/A</v>
      </c>
    </row>
    <row r="5636" spans="1:19" hidden="1" x14ac:dyDescent="0.25">
      <c r="A5636" t="s">
        <v>10</v>
      </c>
      <c r="B5636">
        <v>100</v>
      </c>
      <c r="C5636">
        <v>100</v>
      </c>
      <c r="D5636">
        <v>1</v>
      </c>
      <c r="E5636">
        <v>14</v>
      </c>
      <c r="F5636">
        <v>1</v>
      </c>
      <c r="G5636">
        <v>1.7694589999999999</v>
      </c>
      <c r="H5636">
        <v>0.52380400000000005</v>
      </c>
      <c r="I5636">
        <v>2.4119250000000001</v>
      </c>
      <c r="J5636">
        <v>0.185533</v>
      </c>
      <c r="K5636" t="str">
        <f>MID(M5636,22,1)</f>
        <v>8</v>
      </c>
      <c r="L5636" t="s">
        <v>115</v>
      </c>
      <c r="M5636" t="s">
        <v>116</v>
      </c>
      <c r="N5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14</v>
      </c>
      <c r="O5636" t="e">
        <f>VLOOKUP(TableOMP[[#This Row],[Label]],TableAvg[],2,FALSE)</f>
        <v>#N/A</v>
      </c>
      <c r="P5636" t="e">
        <f>VLOOKUP(TableOMP[[#This Row],[Label]],TableAvg[],3,FALSE)</f>
        <v>#N/A</v>
      </c>
      <c r="Q5636" t="e">
        <f>TableOMP[[#This Row],[Avg]]-$U$2*TableOMP[[#This Row],[StdDev]]</f>
        <v>#N/A</v>
      </c>
      <c r="R5636" t="e">
        <f>TableOMP[[#This Row],[Avg]]+$U$2*TableOMP[[#This Row],[StdDev]]</f>
        <v>#N/A</v>
      </c>
      <c r="S5636" t="e">
        <f>IF(AND(TableOMP[[#This Row],[total_time]]&gt;=TableOMP[[#This Row],[Low]], TableOMP[[#This Row],[total_time]]&lt;=TableOMP[[#This Row],[High]]),1,0)</f>
        <v>#N/A</v>
      </c>
    </row>
    <row r="5637" spans="1:19" hidden="1" x14ac:dyDescent="0.25">
      <c r="A5637" t="s">
        <v>10</v>
      </c>
      <c r="B5637">
        <v>100</v>
      </c>
      <c r="C5637">
        <v>100</v>
      </c>
      <c r="D5637">
        <v>1</v>
      </c>
      <c r="E5637">
        <v>15</v>
      </c>
      <c r="F5637">
        <v>1</v>
      </c>
      <c r="G5637">
        <v>1.9269689999999999</v>
      </c>
      <c r="H5637">
        <v>0.62576399999999999</v>
      </c>
      <c r="I5637">
        <v>3.3504149999999999</v>
      </c>
      <c r="J5637">
        <v>0.239315</v>
      </c>
      <c r="K5637" t="str">
        <f>MID(M5637,22,1)</f>
        <v>8</v>
      </c>
      <c r="L5637" t="s">
        <v>115</v>
      </c>
      <c r="M5637" t="s">
        <v>116</v>
      </c>
      <c r="N5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15</v>
      </c>
      <c r="O5637" t="e">
        <f>VLOOKUP(TableOMP[[#This Row],[Label]],TableAvg[],2,FALSE)</f>
        <v>#N/A</v>
      </c>
      <c r="P5637" t="e">
        <f>VLOOKUP(TableOMP[[#This Row],[Label]],TableAvg[],3,FALSE)</f>
        <v>#N/A</v>
      </c>
      <c r="Q5637" t="e">
        <f>TableOMP[[#This Row],[Avg]]-$U$2*TableOMP[[#This Row],[StdDev]]</f>
        <v>#N/A</v>
      </c>
      <c r="R5637" t="e">
        <f>TableOMP[[#This Row],[Avg]]+$U$2*TableOMP[[#This Row],[StdDev]]</f>
        <v>#N/A</v>
      </c>
      <c r="S5637" t="e">
        <f>IF(AND(TableOMP[[#This Row],[total_time]]&gt;=TableOMP[[#This Row],[Low]], TableOMP[[#This Row],[total_time]]&lt;=TableOMP[[#This Row],[High]]),1,0)</f>
        <v>#N/A</v>
      </c>
    </row>
    <row r="5638" spans="1:19" hidden="1" x14ac:dyDescent="0.25">
      <c r="A5638" t="s">
        <v>10</v>
      </c>
      <c r="B5638">
        <v>100</v>
      </c>
      <c r="C5638">
        <v>100</v>
      </c>
      <c r="D5638">
        <v>1</v>
      </c>
      <c r="E5638">
        <v>16</v>
      </c>
      <c r="F5638">
        <v>1</v>
      </c>
      <c r="G5638">
        <v>2.0680610000000001</v>
      </c>
      <c r="H5638">
        <v>0.76123200000000002</v>
      </c>
      <c r="I5638">
        <v>3.4751050000000001</v>
      </c>
      <c r="J5638">
        <v>0.23167399999999999</v>
      </c>
      <c r="K5638" t="str">
        <f>MID(M5638,22,1)</f>
        <v>8</v>
      </c>
      <c r="L5638" t="s">
        <v>115</v>
      </c>
      <c r="M5638" t="s">
        <v>116</v>
      </c>
      <c r="N5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16</v>
      </c>
      <c r="O5638" t="e">
        <f>VLOOKUP(TableOMP[[#This Row],[Label]],TableAvg[],2,FALSE)</f>
        <v>#N/A</v>
      </c>
      <c r="P5638" t="e">
        <f>VLOOKUP(TableOMP[[#This Row],[Label]],TableAvg[],3,FALSE)</f>
        <v>#N/A</v>
      </c>
      <c r="Q5638" t="e">
        <f>TableOMP[[#This Row],[Avg]]-$U$2*TableOMP[[#This Row],[StdDev]]</f>
        <v>#N/A</v>
      </c>
      <c r="R5638" t="e">
        <f>TableOMP[[#This Row],[Avg]]+$U$2*TableOMP[[#This Row],[StdDev]]</f>
        <v>#N/A</v>
      </c>
      <c r="S5638" t="e">
        <f>IF(AND(TableOMP[[#This Row],[total_time]]&gt;=TableOMP[[#This Row],[Low]], TableOMP[[#This Row],[total_time]]&lt;=TableOMP[[#This Row],[High]]),1,0)</f>
        <v>#N/A</v>
      </c>
    </row>
    <row r="5639" spans="1:19" hidden="1" x14ac:dyDescent="0.25">
      <c r="A5639" t="s">
        <v>10</v>
      </c>
      <c r="B5639">
        <v>100</v>
      </c>
      <c r="C5639">
        <v>100</v>
      </c>
      <c r="D5639">
        <v>1</v>
      </c>
      <c r="E5639">
        <v>17</v>
      </c>
      <c r="F5639">
        <v>1</v>
      </c>
      <c r="G5639">
        <v>1.998801</v>
      </c>
      <c r="H5639">
        <v>0.72969300000000004</v>
      </c>
      <c r="I5639">
        <v>3.4646460000000001</v>
      </c>
      <c r="J5639">
        <v>0.21654000000000001</v>
      </c>
      <c r="K5639" t="str">
        <f>MID(M5639,22,1)</f>
        <v>8</v>
      </c>
      <c r="L5639" t="s">
        <v>115</v>
      </c>
      <c r="M5639" t="s">
        <v>116</v>
      </c>
      <c r="N5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17</v>
      </c>
      <c r="O5639" t="e">
        <f>VLOOKUP(TableOMP[[#This Row],[Label]],TableAvg[],2,FALSE)</f>
        <v>#N/A</v>
      </c>
      <c r="P5639" t="e">
        <f>VLOOKUP(TableOMP[[#This Row],[Label]],TableAvg[],3,FALSE)</f>
        <v>#N/A</v>
      </c>
      <c r="Q5639" t="e">
        <f>TableOMP[[#This Row],[Avg]]-$U$2*TableOMP[[#This Row],[StdDev]]</f>
        <v>#N/A</v>
      </c>
      <c r="R5639" t="e">
        <f>TableOMP[[#This Row],[Avg]]+$U$2*TableOMP[[#This Row],[StdDev]]</f>
        <v>#N/A</v>
      </c>
      <c r="S5639" t="e">
        <f>IF(AND(TableOMP[[#This Row],[total_time]]&gt;=TableOMP[[#This Row],[Low]], TableOMP[[#This Row],[total_time]]&lt;=TableOMP[[#This Row],[High]]),1,0)</f>
        <v>#N/A</v>
      </c>
    </row>
    <row r="5640" spans="1:19" hidden="1" x14ac:dyDescent="0.25">
      <c r="A5640" t="s">
        <v>10</v>
      </c>
      <c r="B5640">
        <v>100</v>
      </c>
      <c r="C5640">
        <v>100</v>
      </c>
      <c r="D5640">
        <v>1</v>
      </c>
      <c r="E5640">
        <v>18</v>
      </c>
      <c r="F5640">
        <v>1</v>
      </c>
      <c r="G5640">
        <v>2.081086</v>
      </c>
      <c r="H5640">
        <v>0.87507900000000005</v>
      </c>
      <c r="I5640">
        <v>3.8752270000000002</v>
      </c>
      <c r="J5640">
        <v>0.22795499999999999</v>
      </c>
      <c r="K5640" t="str">
        <f>MID(M5640,22,1)</f>
        <v>8</v>
      </c>
      <c r="L5640" t="s">
        <v>115</v>
      </c>
      <c r="M5640" t="s">
        <v>116</v>
      </c>
      <c r="N5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18</v>
      </c>
      <c r="O5640" t="e">
        <f>VLOOKUP(TableOMP[[#This Row],[Label]],TableAvg[],2,FALSE)</f>
        <v>#N/A</v>
      </c>
      <c r="P5640" t="e">
        <f>VLOOKUP(TableOMP[[#This Row],[Label]],TableAvg[],3,FALSE)</f>
        <v>#N/A</v>
      </c>
      <c r="Q5640" t="e">
        <f>TableOMP[[#This Row],[Avg]]-$U$2*TableOMP[[#This Row],[StdDev]]</f>
        <v>#N/A</v>
      </c>
      <c r="R5640" t="e">
        <f>TableOMP[[#This Row],[Avg]]+$U$2*TableOMP[[#This Row],[StdDev]]</f>
        <v>#N/A</v>
      </c>
      <c r="S5640" t="e">
        <f>IF(AND(TableOMP[[#This Row],[total_time]]&gt;=TableOMP[[#This Row],[Low]], TableOMP[[#This Row],[total_time]]&lt;=TableOMP[[#This Row],[High]]),1,0)</f>
        <v>#N/A</v>
      </c>
    </row>
    <row r="5641" spans="1:19" hidden="1" x14ac:dyDescent="0.25">
      <c r="A5641" t="s">
        <v>10</v>
      </c>
      <c r="B5641">
        <v>100</v>
      </c>
      <c r="C5641">
        <v>100</v>
      </c>
      <c r="D5641">
        <v>1</v>
      </c>
      <c r="E5641">
        <v>19</v>
      </c>
      <c r="F5641">
        <v>1</v>
      </c>
      <c r="G5641">
        <v>2.368703</v>
      </c>
      <c r="H5641">
        <v>1.060373</v>
      </c>
      <c r="I5641">
        <v>6.5461830000000001</v>
      </c>
      <c r="J5641">
        <v>0.36367699999999997</v>
      </c>
      <c r="K5641" t="str">
        <f>MID(M5641,22,1)</f>
        <v>8</v>
      </c>
      <c r="L5641" t="s">
        <v>115</v>
      </c>
      <c r="M5641" t="s">
        <v>116</v>
      </c>
      <c r="N5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19</v>
      </c>
      <c r="O5641" t="e">
        <f>VLOOKUP(TableOMP[[#This Row],[Label]],TableAvg[],2,FALSE)</f>
        <v>#N/A</v>
      </c>
      <c r="P5641" t="e">
        <f>VLOOKUP(TableOMP[[#This Row],[Label]],TableAvg[],3,FALSE)</f>
        <v>#N/A</v>
      </c>
      <c r="Q5641" t="e">
        <f>TableOMP[[#This Row],[Avg]]-$U$2*TableOMP[[#This Row],[StdDev]]</f>
        <v>#N/A</v>
      </c>
      <c r="R5641" t="e">
        <f>TableOMP[[#This Row],[Avg]]+$U$2*TableOMP[[#This Row],[StdDev]]</f>
        <v>#N/A</v>
      </c>
      <c r="S5641" t="e">
        <f>IF(AND(TableOMP[[#This Row],[total_time]]&gt;=TableOMP[[#This Row],[Low]], TableOMP[[#This Row],[total_time]]&lt;=TableOMP[[#This Row],[High]]),1,0)</f>
        <v>#N/A</v>
      </c>
    </row>
    <row r="5642" spans="1:19" hidden="1" x14ac:dyDescent="0.25">
      <c r="A5642" t="s">
        <v>10</v>
      </c>
      <c r="B5642">
        <v>100</v>
      </c>
      <c r="C5642">
        <v>100</v>
      </c>
      <c r="D5642">
        <v>1</v>
      </c>
      <c r="E5642">
        <v>20</v>
      </c>
      <c r="F5642">
        <v>1</v>
      </c>
      <c r="G5642">
        <v>2.1917589999999998</v>
      </c>
      <c r="H5642">
        <v>0.848607</v>
      </c>
      <c r="I5642">
        <v>5.4995089999999998</v>
      </c>
      <c r="J5642">
        <v>0.28944799999999998</v>
      </c>
      <c r="K5642" t="str">
        <f>MID(M5642,22,1)</f>
        <v>8</v>
      </c>
      <c r="L5642" t="s">
        <v>115</v>
      </c>
      <c r="M5642" t="s">
        <v>116</v>
      </c>
      <c r="N5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20</v>
      </c>
      <c r="O5642" t="e">
        <f>VLOOKUP(TableOMP[[#This Row],[Label]],TableAvg[],2,FALSE)</f>
        <v>#N/A</v>
      </c>
      <c r="P5642" t="e">
        <f>VLOOKUP(TableOMP[[#This Row],[Label]],TableAvg[],3,FALSE)</f>
        <v>#N/A</v>
      </c>
      <c r="Q5642" t="e">
        <f>TableOMP[[#This Row],[Avg]]-$U$2*TableOMP[[#This Row],[StdDev]]</f>
        <v>#N/A</v>
      </c>
      <c r="R5642" t="e">
        <f>TableOMP[[#This Row],[Avg]]+$U$2*TableOMP[[#This Row],[StdDev]]</f>
        <v>#N/A</v>
      </c>
      <c r="S5642" t="e">
        <f>IF(AND(TableOMP[[#This Row],[total_time]]&gt;=TableOMP[[#This Row],[Low]], TableOMP[[#This Row],[total_time]]&lt;=TableOMP[[#This Row],[High]]),1,0)</f>
        <v>#N/A</v>
      </c>
    </row>
    <row r="5643" spans="1:19" hidden="1" x14ac:dyDescent="0.25">
      <c r="A5643" t="s">
        <v>10</v>
      </c>
      <c r="B5643">
        <v>100</v>
      </c>
      <c r="C5643">
        <v>100</v>
      </c>
      <c r="D5643">
        <v>1</v>
      </c>
      <c r="E5643">
        <v>21</v>
      </c>
      <c r="F5643">
        <v>1</v>
      </c>
      <c r="G5643">
        <v>2.355731</v>
      </c>
      <c r="H5643">
        <v>0.94904699999999997</v>
      </c>
      <c r="I5643">
        <v>5.5832660000000001</v>
      </c>
      <c r="J5643">
        <v>0.27916299999999999</v>
      </c>
      <c r="K5643" t="str">
        <f>MID(M5643,22,1)</f>
        <v>8</v>
      </c>
      <c r="L5643" t="s">
        <v>115</v>
      </c>
      <c r="M5643" t="s">
        <v>116</v>
      </c>
      <c r="N5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21</v>
      </c>
      <c r="O5643" t="e">
        <f>VLOOKUP(TableOMP[[#This Row],[Label]],TableAvg[],2,FALSE)</f>
        <v>#N/A</v>
      </c>
      <c r="P5643" t="e">
        <f>VLOOKUP(TableOMP[[#This Row],[Label]],TableAvg[],3,FALSE)</f>
        <v>#N/A</v>
      </c>
      <c r="Q5643" t="e">
        <f>TableOMP[[#This Row],[Avg]]-$U$2*TableOMP[[#This Row],[StdDev]]</f>
        <v>#N/A</v>
      </c>
      <c r="R5643" t="e">
        <f>TableOMP[[#This Row],[Avg]]+$U$2*TableOMP[[#This Row],[StdDev]]</f>
        <v>#N/A</v>
      </c>
      <c r="S5643" t="e">
        <f>IF(AND(TableOMP[[#This Row],[total_time]]&gt;=TableOMP[[#This Row],[Low]], TableOMP[[#This Row],[total_time]]&lt;=TableOMP[[#This Row],[High]]),1,0)</f>
        <v>#N/A</v>
      </c>
    </row>
    <row r="5644" spans="1:19" hidden="1" x14ac:dyDescent="0.25">
      <c r="A5644" t="s">
        <v>10</v>
      </c>
      <c r="B5644">
        <v>100</v>
      </c>
      <c r="C5644">
        <v>100</v>
      </c>
      <c r="D5644">
        <v>1</v>
      </c>
      <c r="E5644">
        <v>22</v>
      </c>
      <c r="F5644">
        <v>1</v>
      </c>
      <c r="G5644">
        <v>2.3934980000000001</v>
      </c>
      <c r="H5644">
        <v>1.001611</v>
      </c>
      <c r="I5644">
        <v>6.7141209999999996</v>
      </c>
      <c r="J5644">
        <v>0.31972</v>
      </c>
      <c r="K5644" t="str">
        <f>MID(M5644,22,1)</f>
        <v>8</v>
      </c>
      <c r="L5644" t="s">
        <v>115</v>
      </c>
      <c r="M5644" t="s">
        <v>116</v>
      </c>
      <c r="N5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22</v>
      </c>
      <c r="O5644" t="e">
        <f>VLOOKUP(TableOMP[[#This Row],[Label]],TableAvg[],2,FALSE)</f>
        <v>#N/A</v>
      </c>
      <c r="P5644" t="e">
        <f>VLOOKUP(TableOMP[[#This Row],[Label]],TableAvg[],3,FALSE)</f>
        <v>#N/A</v>
      </c>
      <c r="Q5644" t="e">
        <f>TableOMP[[#This Row],[Avg]]-$U$2*TableOMP[[#This Row],[StdDev]]</f>
        <v>#N/A</v>
      </c>
      <c r="R5644" t="e">
        <f>TableOMP[[#This Row],[Avg]]+$U$2*TableOMP[[#This Row],[StdDev]]</f>
        <v>#N/A</v>
      </c>
      <c r="S5644" t="e">
        <f>IF(AND(TableOMP[[#This Row],[total_time]]&gt;=TableOMP[[#This Row],[Low]], TableOMP[[#This Row],[total_time]]&lt;=TableOMP[[#This Row],[High]]),1,0)</f>
        <v>#N/A</v>
      </c>
    </row>
    <row r="5645" spans="1:19" hidden="1" x14ac:dyDescent="0.25">
      <c r="A5645" t="s">
        <v>10</v>
      </c>
      <c r="B5645">
        <v>100</v>
      </c>
      <c r="C5645">
        <v>100</v>
      </c>
      <c r="D5645">
        <v>1</v>
      </c>
      <c r="E5645">
        <v>23</v>
      </c>
      <c r="F5645">
        <v>1</v>
      </c>
      <c r="G5645">
        <v>2.700955</v>
      </c>
      <c r="H5645">
        <v>1.2978259999999999</v>
      </c>
      <c r="I5645">
        <v>10.089795000000001</v>
      </c>
      <c r="J5645">
        <v>0.45862700000000001</v>
      </c>
      <c r="K5645" t="str">
        <f>MID(M5645,22,1)</f>
        <v>8</v>
      </c>
      <c r="L5645" t="s">
        <v>115</v>
      </c>
      <c r="M5645" t="s">
        <v>116</v>
      </c>
      <c r="N5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23</v>
      </c>
      <c r="O5645" t="e">
        <f>VLOOKUP(TableOMP[[#This Row],[Label]],TableAvg[],2,FALSE)</f>
        <v>#N/A</v>
      </c>
      <c r="P5645" t="e">
        <f>VLOOKUP(TableOMP[[#This Row],[Label]],TableAvg[],3,FALSE)</f>
        <v>#N/A</v>
      </c>
      <c r="Q5645" t="e">
        <f>TableOMP[[#This Row],[Avg]]-$U$2*TableOMP[[#This Row],[StdDev]]</f>
        <v>#N/A</v>
      </c>
      <c r="R5645" t="e">
        <f>TableOMP[[#This Row],[Avg]]+$U$2*TableOMP[[#This Row],[StdDev]]</f>
        <v>#N/A</v>
      </c>
      <c r="S5645" t="e">
        <f>IF(AND(TableOMP[[#This Row],[total_time]]&gt;=TableOMP[[#This Row],[Low]], TableOMP[[#This Row],[total_time]]&lt;=TableOMP[[#This Row],[High]]),1,0)</f>
        <v>#N/A</v>
      </c>
    </row>
    <row r="5646" spans="1:19" hidden="1" x14ac:dyDescent="0.25">
      <c r="A5646" t="s">
        <v>10</v>
      </c>
      <c r="B5646">
        <v>100</v>
      </c>
      <c r="C5646">
        <v>100</v>
      </c>
      <c r="D5646">
        <v>1</v>
      </c>
      <c r="E5646">
        <v>24</v>
      </c>
      <c r="F5646">
        <v>1</v>
      </c>
      <c r="G5646">
        <v>2.4374500000000001</v>
      </c>
      <c r="H5646">
        <v>1.060883</v>
      </c>
      <c r="I5646">
        <v>8.1044239999999999</v>
      </c>
      <c r="J5646">
        <v>0.35236600000000001</v>
      </c>
      <c r="K5646" t="str">
        <f>MID(M5646,22,1)</f>
        <v>8</v>
      </c>
      <c r="L5646" t="s">
        <v>115</v>
      </c>
      <c r="M5646" t="s">
        <v>116</v>
      </c>
      <c r="N5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24</v>
      </c>
      <c r="O5646" t="e">
        <f>VLOOKUP(TableOMP[[#This Row],[Label]],TableAvg[],2,FALSE)</f>
        <v>#N/A</v>
      </c>
      <c r="P5646" t="e">
        <f>VLOOKUP(TableOMP[[#This Row],[Label]],TableAvg[],3,FALSE)</f>
        <v>#N/A</v>
      </c>
      <c r="Q5646" t="e">
        <f>TableOMP[[#This Row],[Avg]]-$U$2*TableOMP[[#This Row],[StdDev]]</f>
        <v>#N/A</v>
      </c>
      <c r="R5646" t="e">
        <f>TableOMP[[#This Row],[Avg]]+$U$2*TableOMP[[#This Row],[StdDev]]</f>
        <v>#N/A</v>
      </c>
      <c r="S5646" t="e">
        <f>IF(AND(TableOMP[[#This Row],[total_time]]&gt;=TableOMP[[#This Row],[Low]], TableOMP[[#This Row],[total_time]]&lt;=TableOMP[[#This Row],[High]]),1,0)</f>
        <v>#N/A</v>
      </c>
    </row>
    <row r="5647" spans="1:19" hidden="1" x14ac:dyDescent="0.25">
      <c r="A5647" t="s">
        <v>10</v>
      </c>
      <c r="B5647">
        <v>100</v>
      </c>
      <c r="C5647">
        <v>100</v>
      </c>
      <c r="D5647">
        <v>1</v>
      </c>
      <c r="E5647">
        <v>25</v>
      </c>
      <c r="F5647">
        <v>1</v>
      </c>
      <c r="G5647">
        <v>2.5690529999999998</v>
      </c>
      <c r="H5647">
        <v>1.0973869999999999</v>
      </c>
      <c r="I5647">
        <v>9.077826</v>
      </c>
      <c r="J5647">
        <v>0.378243</v>
      </c>
      <c r="K5647" t="str">
        <f>MID(M5647,22,1)</f>
        <v>8</v>
      </c>
      <c r="L5647" t="s">
        <v>115</v>
      </c>
      <c r="M5647" t="s">
        <v>116</v>
      </c>
      <c r="N5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25</v>
      </c>
      <c r="O5647" t="e">
        <f>VLOOKUP(TableOMP[[#This Row],[Label]],TableAvg[],2,FALSE)</f>
        <v>#N/A</v>
      </c>
      <c r="P5647" t="e">
        <f>VLOOKUP(TableOMP[[#This Row],[Label]],TableAvg[],3,FALSE)</f>
        <v>#N/A</v>
      </c>
      <c r="Q5647" t="e">
        <f>TableOMP[[#This Row],[Avg]]-$U$2*TableOMP[[#This Row],[StdDev]]</f>
        <v>#N/A</v>
      </c>
      <c r="R5647" t="e">
        <f>TableOMP[[#This Row],[Avg]]+$U$2*TableOMP[[#This Row],[StdDev]]</f>
        <v>#N/A</v>
      </c>
      <c r="S5647" t="e">
        <f>IF(AND(TableOMP[[#This Row],[total_time]]&gt;=TableOMP[[#This Row],[Low]], TableOMP[[#This Row],[total_time]]&lt;=TableOMP[[#This Row],[High]]),1,0)</f>
        <v>#N/A</v>
      </c>
    </row>
    <row r="5648" spans="1:19" hidden="1" x14ac:dyDescent="0.25">
      <c r="A5648" t="s">
        <v>10</v>
      </c>
      <c r="B5648">
        <v>100</v>
      </c>
      <c r="C5648">
        <v>100</v>
      </c>
      <c r="D5648">
        <v>1</v>
      </c>
      <c r="E5648">
        <v>26</v>
      </c>
      <c r="F5648">
        <v>1</v>
      </c>
      <c r="G5648">
        <v>2.6730800000000001</v>
      </c>
      <c r="H5648">
        <v>0.989255</v>
      </c>
      <c r="I5648">
        <v>11.575578</v>
      </c>
      <c r="J5648">
        <v>0.46302300000000002</v>
      </c>
      <c r="K5648" t="str">
        <f>MID(M5648,22,1)</f>
        <v>8</v>
      </c>
      <c r="L5648" t="s">
        <v>115</v>
      </c>
      <c r="M5648" t="s">
        <v>116</v>
      </c>
      <c r="N5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26</v>
      </c>
      <c r="O5648" t="e">
        <f>VLOOKUP(TableOMP[[#This Row],[Label]],TableAvg[],2,FALSE)</f>
        <v>#N/A</v>
      </c>
      <c r="P5648" t="e">
        <f>VLOOKUP(TableOMP[[#This Row],[Label]],TableAvg[],3,FALSE)</f>
        <v>#N/A</v>
      </c>
      <c r="Q5648" t="e">
        <f>TableOMP[[#This Row],[Avg]]-$U$2*TableOMP[[#This Row],[StdDev]]</f>
        <v>#N/A</v>
      </c>
      <c r="R5648" t="e">
        <f>TableOMP[[#This Row],[Avg]]+$U$2*TableOMP[[#This Row],[StdDev]]</f>
        <v>#N/A</v>
      </c>
      <c r="S5648" t="e">
        <f>IF(AND(TableOMP[[#This Row],[total_time]]&gt;=TableOMP[[#This Row],[Low]], TableOMP[[#This Row],[total_time]]&lt;=TableOMP[[#This Row],[High]]),1,0)</f>
        <v>#N/A</v>
      </c>
    </row>
    <row r="5649" spans="1:19" hidden="1" x14ac:dyDescent="0.25">
      <c r="A5649" t="s">
        <v>10</v>
      </c>
      <c r="B5649">
        <v>100</v>
      </c>
      <c r="C5649">
        <v>100</v>
      </c>
      <c r="D5649">
        <v>1</v>
      </c>
      <c r="E5649">
        <v>27</v>
      </c>
      <c r="F5649">
        <v>1</v>
      </c>
      <c r="G5649">
        <v>2.8468930000000001</v>
      </c>
      <c r="H5649">
        <v>1.394385</v>
      </c>
      <c r="I5649">
        <v>10.362225</v>
      </c>
      <c r="J5649">
        <v>0.39854699999999998</v>
      </c>
      <c r="K5649" t="str">
        <f>MID(M5649,22,1)</f>
        <v>8</v>
      </c>
      <c r="L5649" t="s">
        <v>115</v>
      </c>
      <c r="M5649" t="s">
        <v>116</v>
      </c>
      <c r="N5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27</v>
      </c>
      <c r="O5649" t="e">
        <f>VLOOKUP(TableOMP[[#This Row],[Label]],TableAvg[],2,FALSE)</f>
        <v>#N/A</v>
      </c>
      <c r="P5649" t="e">
        <f>VLOOKUP(TableOMP[[#This Row],[Label]],TableAvg[],3,FALSE)</f>
        <v>#N/A</v>
      </c>
      <c r="Q5649" t="e">
        <f>TableOMP[[#This Row],[Avg]]-$U$2*TableOMP[[#This Row],[StdDev]]</f>
        <v>#N/A</v>
      </c>
      <c r="R5649" t="e">
        <f>TableOMP[[#This Row],[Avg]]+$U$2*TableOMP[[#This Row],[StdDev]]</f>
        <v>#N/A</v>
      </c>
      <c r="S5649" t="e">
        <f>IF(AND(TableOMP[[#This Row],[total_time]]&gt;=TableOMP[[#This Row],[Low]], TableOMP[[#This Row],[total_time]]&lt;=TableOMP[[#This Row],[High]]),1,0)</f>
        <v>#N/A</v>
      </c>
    </row>
    <row r="5650" spans="1:19" hidden="1" x14ac:dyDescent="0.25">
      <c r="A5650" t="s">
        <v>10</v>
      </c>
      <c r="B5650">
        <v>100</v>
      </c>
      <c r="C5650">
        <v>100</v>
      </c>
      <c r="D5650">
        <v>1</v>
      </c>
      <c r="E5650">
        <v>28</v>
      </c>
      <c r="F5650">
        <v>1</v>
      </c>
      <c r="G5650">
        <v>2.6779600000000001</v>
      </c>
      <c r="H5650">
        <v>1.041811</v>
      </c>
      <c r="I5650">
        <v>11.308426000000001</v>
      </c>
      <c r="J5650">
        <v>0.41883100000000001</v>
      </c>
      <c r="K5650" t="str">
        <f>MID(M5650,22,1)</f>
        <v>8</v>
      </c>
      <c r="L5650" t="s">
        <v>115</v>
      </c>
      <c r="M5650" t="s">
        <v>116</v>
      </c>
      <c r="N5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28</v>
      </c>
      <c r="O5650" t="e">
        <f>VLOOKUP(TableOMP[[#This Row],[Label]],TableAvg[],2,FALSE)</f>
        <v>#N/A</v>
      </c>
      <c r="P5650" t="e">
        <f>VLOOKUP(TableOMP[[#This Row],[Label]],TableAvg[],3,FALSE)</f>
        <v>#N/A</v>
      </c>
      <c r="Q5650" t="e">
        <f>TableOMP[[#This Row],[Avg]]-$U$2*TableOMP[[#This Row],[StdDev]]</f>
        <v>#N/A</v>
      </c>
      <c r="R5650" t="e">
        <f>TableOMP[[#This Row],[Avg]]+$U$2*TableOMP[[#This Row],[StdDev]]</f>
        <v>#N/A</v>
      </c>
      <c r="S5650" t="e">
        <f>IF(AND(TableOMP[[#This Row],[total_time]]&gt;=TableOMP[[#This Row],[Low]], TableOMP[[#This Row],[total_time]]&lt;=TableOMP[[#This Row],[High]]),1,0)</f>
        <v>#N/A</v>
      </c>
    </row>
    <row r="5651" spans="1:19" hidden="1" x14ac:dyDescent="0.25">
      <c r="A5651" t="s">
        <v>10</v>
      </c>
      <c r="B5651">
        <v>100</v>
      </c>
      <c r="C5651">
        <v>100</v>
      </c>
      <c r="D5651">
        <v>1</v>
      </c>
      <c r="E5651">
        <v>29</v>
      </c>
      <c r="F5651">
        <v>1</v>
      </c>
      <c r="G5651">
        <v>2.7974290000000002</v>
      </c>
      <c r="H5651">
        <v>1.164741</v>
      </c>
      <c r="I5651">
        <v>9.6130770000000005</v>
      </c>
      <c r="J5651">
        <v>0.34332400000000002</v>
      </c>
      <c r="K5651" t="str">
        <f>MID(M5651,22,1)</f>
        <v>8</v>
      </c>
      <c r="L5651" t="s">
        <v>115</v>
      </c>
      <c r="M5651" t="s">
        <v>116</v>
      </c>
      <c r="N5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29</v>
      </c>
      <c r="O5651" t="e">
        <f>VLOOKUP(TableOMP[[#This Row],[Label]],TableAvg[],2,FALSE)</f>
        <v>#N/A</v>
      </c>
      <c r="P5651" t="e">
        <f>VLOOKUP(TableOMP[[#This Row],[Label]],TableAvg[],3,FALSE)</f>
        <v>#N/A</v>
      </c>
      <c r="Q5651" t="e">
        <f>TableOMP[[#This Row],[Avg]]-$U$2*TableOMP[[#This Row],[StdDev]]</f>
        <v>#N/A</v>
      </c>
      <c r="R5651" t="e">
        <f>TableOMP[[#This Row],[Avg]]+$U$2*TableOMP[[#This Row],[StdDev]]</f>
        <v>#N/A</v>
      </c>
      <c r="S5651" t="e">
        <f>IF(AND(TableOMP[[#This Row],[total_time]]&gt;=TableOMP[[#This Row],[Low]], TableOMP[[#This Row],[total_time]]&lt;=TableOMP[[#This Row],[High]]),1,0)</f>
        <v>#N/A</v>
      </c>
    </row>
    <row r="5652" spans="1:19" hidden="1" x14ac:dyDescent="0.25">
      <c r="A5652" t="s">
        <v>10</v>
      </c>
      <c r="B5652">
        <v>100</v>
      </c>
      <c r="C5652">
        <v>100</v>
      </c>
      <c r="D5652">
        <v>1</v>
      </c>
      <c r="E5652">
        <v>30</v>
      </c>
      <c r="F5652">
        <v>1</v>
      </c>
      <c r="G5652">
        <v>3.0585870000000002</v>
      </c>
      <c r="H5652">
        <v>1.431967</v>
      </c>
      <c r="I5652">
        <v>13.886106</v>
      </c>
      <c r="J5652">
        <v>0.47883100000000001</v>
      </c>
      <c r="K5652" t="str">
        <f>MID(M5652,22,1)</f>
        <v>8</v>
      </c>
      <c r="L5652" t="s">
        <v>115</v>
      </c>
      <c r="M5652" t="s">
        <v>116</v>
      </c>
      <c r="N5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30</v>
      </c>
      <c r="O5652" t="e">
        <f>VLOOKUP(TableOMP[[#This Row],[Label]],TableAvg[],2,FALSE)</f>
        <v>#N/A</v>
      </c>
      <c r="P5652" t="e">
        <f>VLOOKUP(TableOMP[[#This Row],[Label]],TableAvg[],3,FALSE)</f>
        <v>#N/A</v>
      </c>
      <c r="Q5652" t="e">
        <f>TableOMP[[#This Row],[Avg]]-$U$2*TableOMP[[#This Row],[StdDev]]</f>
        <v>#N/A</v>
      </c>
      <c r="R5652" t="e">
        <f>TableOMP[[#This Row],[Avg]]+$U$2*TableOMP[[#This Row],[StdDev]]</f>
        <v>#N/A</v>
      </c>
      <c r="S5652" t="e">
        <f>IF(AND(TableOMP[[#This Row],[total_time]]&gt;=TableOMP[[#This Row],[Low]], TableOMP[[#This Row],[total_time]]&lt;=TableOMP[[#This Row],[High]]),1,0)</f>
        <v>#N/A</v>
      </c>
    </row>
    <row r="5653" spans="1:19" hidden="1" x14ac:dyDescent="0.25">
      <c r="A5653" t="s">
        <v>10</v>
      </c>
      <c r="B5653">
        <v>100</v>
      </c>
      <c r="C5653">
        <v>100</v>
      </c>
      <c r="D5653">
        <v>1</v>
      </c>
      <c r="E5653">
        <v>31</v>
      </c>
      <c r="F5653">
        <v>1</v>
      </c>
      <c r="G5653">
        <v>3.028632</v>
      </c>
      <c r="H5653">
        <v>1.3023260000000001</v>
      </c>
      <c r="I5653">
        <v>16.470175999999999</v>
      </c>
      <c r="J5653">
        <v>0.54900599999999999</v>
      </c>
      <c r="K5653" t="str">
        <f>MID(M5653,22,1)</f>
        <v>8</v>
      </c>
      <c r="L5653" t="s">
        <v>115</v>
      </c>
      <c r="M5653" t="s">
        <v>116</v>
      </c>
      <c r="N5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31</v>
      </c>
      <c r="O5653" t="e">
        <f>VLOOKUP(TableOMP[[#This Row],[Label]],TableAvg[],2,FALSE)</f>
        <v>#N/A</v>
      </c>
      <c r="P5653" t="e">
        <f>VLOOKUP(TableOMP[[#This Row],[Label]],TableAvg[],3,FALSE)</f>
        <v>#N/A</v>
      </c>
      <c r="Q5653" t="e">
        <f>TableOMP[[#This Row],[Avg]]-$U$2*TableOMP[[#This Row],[StdDev]]</f>
        <v>#N/A</v>
      </c>
      <c r="R5653" t="e">
        <f>TableOMP[[#This Row],[Avg]]+$U$2*TableOMP[[#This Row],[StdDev]]</f>
        <v>#N/A</v>
      </c>
      <c r="S5653" t="e">
        <f>IF(AND(TableOMP[[#This Row],[total_time]]&gt;=TableOMP[[#This Row],[Low]], TableOMP[[#This Row],[total_time]]&lt;=TableOMP[[#This Row],[High]]),1,0)</f>
        <v>#N/A</v>
      </c>
    </row>
    <row r="5654" spans="1:19" hidden="1" x14ac:dyDescent="0.25">
      <c r="A5654" t="s">
        <v>10</v>
      </c>
      <c r="B5654">
        <v>100</v>
      </c>
      <c r="C5654">
        <v>100</v>
      </c>
      <c r="D5654">
        <v>1</v>
      </c>
      <c r="E5654">
        <v>32</v>
      </c>
      <c r="F5654">
        <v>1</v>
      </c>
      <c r="G5654">
        <v>2.901913</v>
      </c>
      <c r="H5654">
        <v>1.3296950000000001</v>
      </c>
      <c r="I5654">
        <v>12.5855</v>
      </c>
      <c r="J5654">
        <v>0.40598400000000001</v>
      </c>
      <c r="K5654" t="str">
        <f>MID(M5654,22,1)</f>
        <v>8</v>
      </c>
      <c r="L5654" t="s">
        <v>115</v>
      </c>
      <c r="M5654" t="s">
        <v>116</v>
      </c>
      <c r="N5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32</v>
      </c>
      <c r="O5654" t="e">
        <f>VLOOKUP(TableOMP[[#This Row],[Label]],TableAvg[],2,FALSE)</f>
        <v>#N/A</v>
      </c>
      <c r="P5654" t="e">
        <f>VLOOKUP(TableOMP[[#This Row],[Label]],TableAvg[],3,FALSE)</f>
        <v>#N/A</v>
      </c>
      <c r="Q5654" t="e">
        <f>TableOMP[[#This Row],[Avg]]-$U$2*TableOMP[[#This Row],[StdDev]]</f>
        <v>#N/A</v>
      </c>
      <c r="R5654" t="e">
        <f>TableOMP[[#This Row],[Avg]]+$U$2*TableOMP[[#This Row],[StdDev]]</f>
        <v>#N/A</v>
      </c>
      <c r="S5654" t="e">
        <f>IF(AND(TableOMP[[#This Row],[total_time]]&gt;=TableOMP[[#This Row],[Low]], TableOMP[[#This Row],[total_time]]&lt;=TableOMP[[#This Row],[High]]),1,0)</f>
        <v>#N/A</v>
      </c>
    </row>
    <row r="5655" spans="1:19" hidden="1" x14ac:dyDescent="0.25">
      <c r="A5655" t="s">
        <v>10</v>
      </c>
      <c r="B5655">
        <v>100</v>
      </c>
      <c r="C5655">
        <v>100</v>
      </c>
      <c r="D5655">
        <v>1</v>
      </c>
      <c r="E5655">
        <v>33</v>
      </c>
      <c r="F5655">
        <v>1</v>
      </c>
      <c r="G5655">
        <v>2.9254540000000002</v>
      </c>
      <c r="H5655">
        <v>1.246067</v>
      </c>
      <c r="I5655">
        <v>14.573655</v>
      </c>
      <c r="J5655">
        <v>0.45542700000000003</v>
      </c>
      <c r="K5655" t="str">
        <f>MID(M5655,22,1)</f>
        <v>8</v>
      </c>
      <c r="L5655" t="s">
        <v>115</v>
      </c>
      <c r="M5655" t="s">
        <v>116</v>
      </c>
      <c r="N5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33</v>
      </c>
      <c r="O5655" t="e">
        <f>VLOOKUP(TableOMP[[#This Row],[Label]],TableAvg[],2,FALSE)</f>
        <v>#N/A</v>
      </c>
      <c r="P5655" t="e">
        <f>VLOOKUP(TableOMP[[#This Row],[Label]],TableAvg[],3,FALSE)</f>
        <v>#N/A</v>
      </c>
      <c r="Q5655" t="e">
        <f>TableOMP[[#This Row],[Avg]]-$U$2*TableOMP[[#This Row],[StdDev]]</f>
        <v>#N/A</v>
      </c>
      <c r="R5655" t="e">
        <f>TableOMP[[#This Row],[Avg]]+$U$2*TableOMP[[#This Row],[StdDev]]</f>
        <v>#N/A</v>
      </c>
      <c r="S5655" t="e">
        <f>IF(AND(TableOMP[[#This Row],[total_time]]&gt;=TableOMP[[#This Row],[Low]], TableOMP[[#This Row],[total_time]]&lt;=TableOMP[[#This Row],[High]]),1,0)</f>
        <v>#N/A</v>
      </c>
    </row>
    <row r="5656" spans="1:19" hidden="1" x14ac:dyDescent="0.25">
      <c r="A5656" t="s">
        <v>10</v>
      </c>
      <c r="B5656">
        <v>100</v>
      </c>
      <c r="C5656">
        <v>100</v>
      </c>
      <c r="D5656">
        <v>1</v>
      </c>
      <c r="E5656">
        <v>34</v>
      </c>
      <c r="F5656">
        <v>1</v>
      </c>
      <c r="G5656">
        <v>3.1272709999999999</v>
      </c>
      <c r="H5656">
        <v>1.5584039999999999</v>
      </c>
      <c r="I5656">
        <v>15.485039</v>
      </c>
      <c r="J5656">
        <v>0.46924399999999999</v>
      </c>
      <c r="K5656" t="str">
        <f>MID(M5656,22,1)</f>
        <v>8</v>
      </c>
      <c r="L5656" t="s">
        <v>115</v>
      </c>
      <c r="M5656" t="s">
        <v>116</v>
      </c>
      <c r="N5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34</v>
      </c>
      <c r="O5656" t="e">
        <f>VLOOKUP(TableOMP[[#This Row],[Label]],TableAvg[],2,FALSE)</f>
        <v>#N/A</v>
      </c>
      <c r="P5656" t="e">
        <f>VLOOKUP(TableOMP[[#This Row],[Label]],TableAvg[],3,FALSE)</f>
        <v>#N/A</v>
      </c>
      <c r="Q5656" t="e">
        <f>TableOMP[[#This Row],[Avg]]-$U$2*TableOMP[[#This Row],[StdDev]]</f>
        <v>#N/A</v>
      </c>
      <c r="R5656" t="e">
        <f>TableOMP[[#This Row],[Avg]]+$U$2*TableOMP[[#This Row],[StdDev]]</f>
        <v>#N/A</v>
      </c>
      <c r="S5656" t="e">
        <f>IF(AND(TableOMP[[#This Row],[total_time]]&gt;=TableOMP[[#This Row],[Low]], TableOMP[[#This Row],[total_time]]&lt;=TableOMP[[#This Row],[High]]),1,0)</f>
        <v>#N/A</v>
      </c>
    </row>
    <row r="5657" spans="1:19" hidden="1" x14ac:dyDescent="0.25">
      <c r="A5657" t="s">
        <v>10</v>
      </c>
      <c r="B5657">
        <v>100</v>
      </c>
      <c r="C5657">
        <v>100</v>
      </c>
      <c r="D5657">
        <v>1</v>
      </c>
      <c r="E5657">
        <v>35</v>
      </c>
      <c r="F5657">
        <v>1</v>
      </c>
      <c r="G5657">
        <v>3.3710689999999999</v>
      </c>
      <c r="H5657">
        <v>1.870933</v>
      </c>
      <c r="I5657">
        <v>20.675433999999999</v>
      </c>
      <c r="J5657">
        <v>0.608101</v>
      </c>
      <c r="K5657" t="str">
        <f>MID(M5657,22,1)</f>
        <v>8</v>
      </c>
      <c r="L5657" t="s">
        <v>115</v>
      </c>
      <c r="M5657" t="s">
        <v>116</v>
      </c>
      <c r="N5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35</v>
      </c>
      <c r="O5657" t="e">
        <f>VLOOKUP(TableOMP[[#This Row],[Label]],TableAvg[],2,FALSE)</f>
        <v>#N/A</v>
      </c>
      <c r="P5657" t="e">
        <f>VLOOKUP(TableOMP[[#This Row],[Label]],TableAvg[],3,FALSE)</f>
        <v>#N/A</v>
      </c>
      <c r="Q5657" t="e">
        <f>TableOMP[[#This Row],[Avg]]-$U$2*TableOMP[[#This Row],[StdDev]]</f>
        <v>#N/A</v>
      </c>
      <c r="R5657" t="e">
        <f>TableOMP[[#This Row],[Avg]]+$U$2*TableOMP[[#This Row],[StdDev]]</f>
        <v>#N/A</v>
      </c>
      <c r="S5657" t="e">
        <f>IF(AND(TableOMP[[#This Row],[total_time]]&gt;=TableOMP[[#This Row],[Low]], TableOMP[[#This Row],[total_time]]&lt;=TableOMP[[#This Row],[High]]),1,0)</f>
        <v>#N/A</v>
      </c>
    </row>
    <row r="5658" spans="1:19" hidden="1" x14ac:dyDescent="0.25">
      <c r="A5658" t="s">
        <v>10</v>
      </c>
      <c r="B5658">
        <v>100</v>
      </c>
      <c r="C5658">
        <v>100</v>
      </c>
      <c r="D5658">
        <v>1</v>
      </c>
      <c r="E5658">
        <v>36</v>
      </c>
      <c r="F5658">
        <v>1</v>
      </c>
      <c r="G5658">
        <v>3.378946</v>
      </c>
      <c r="H5658">
        <v>1.697433</v>
      </c>
      <c r="I5658">
        <v>20.710929</v>
      </c>
      <c r="J5658">
        <v>0.59174099999999996</v>
      </c>
      <c r="K5658" t="str">
        <f>MID(M5658,22,1)</f>
        <v>8</v>
      </c>
      <c r="L5658" t="s">
        <v>115</v>
      </c>
      <c r="M5658" t="s">
        <v>116</v>
      </c>
      <c r="N5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36</v>
      </c>
      <c r="O5658" t="e">
        <f>VLOOKUP(TableOMP[[#This Row],[Label]],TableAvg[],2,FALSE)</f>
        <v>#N/A</v>
      </c>
      <c r="P5658" t="e">
        <f>VLOOKUP(TableOMP[[#This Row],[Label]],TableAvg[],3,FALSE)</f>
        <v>#N/A</v>
      </c>
      <c r="Q5658" t="e">
        <f>TableOMP[[#This Row],[Avg]]-$U$2*TableOMP[[#This Row],[StdDev]]</f>
        <v>#N/A</v>
      </c>
      <c r="R5658" t="e">
        <f>TableOMP[[#This Row],[Avg]]+$U$2*TableOMP[[#This Row],[StdDev]]</f>
        <v>#N/A</v>
      </c>
      <c r="S5658" t="e">
        <f>IF(AND(TableOMP[[#This Row],[total_time]]&gt;=TableOMP[[#This Row],[Low]], TableOMP[[#This Row],[total_time]]&lt;=TableOMP[[#This Row],[High]]),1,0)</f>
        <v>#N/A</v>
      </c>
    </row>
    <row r="5659" spans="1:19" hidden="1" x14ac:dyDescent="0.25">
      <c r="A5659" t="s">
        <v>10</v>
      </c>
      <c r="B5659">
        <v>100</v>
      </c>
      <c r="C5659">
        <v>100</v>
      </c>
      <c r="D5659">
        <v>1</v>
      </c>
      <c r="E5659">
        <v>37</v>
      </c>
      <c r="F5659">
        <v>1</v>
      </c>
      <c r="G5659">
        <v>3.2040410000000001</v>
      </c>
      <c r="H5659">
        <v>1.4420539999999999</v>
      </c>
      <c r="I5659">
        <v>17.471406999999999</v>
      </c>
      <c r="J5659">
        <v>0.485317</v>
      </c>
      <c r="K5659" t="str">
        <f>MID(M5659,22,1)</f>
        <v>8</v>
      </c>
      <c r="L5659" t="s">
        <v>115</v>
      </c>
      <c r="M5659" t="s">
        <v>116</v>
      </c>
      <c r="N5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37</v>
      </c>
      <c r="O5659" t="e">
        <f>VLOOKUP(TableOMP[[#This Row],[Label]],TableAvg[],2,FALSE)</f>
        <v>#N/A</v>
      </c>
      <c r="P5659" t="e">
        <f>VLOOKUP(TableOMP[[#This Row],[Label]],TableAvg[],3,FALSE)</f>
        <v>#N/A</v>
      </c>
      <c r="Q5659" t="e">
        <f>TableOMP[[#This Row],[Avg]]-$U$2*TableOMP[[#This Row],[StdDev]]</f>
        <v>#N/A</v>
      </c>
      <c r="R5659" t="e">
        <f>TableOMP[[#This Row],[Avg]]+$U$2*TableOMP[[#This Row],[StdDev]]</f>
        <v>#N/A</v>
      </c>
      <c r="S5659" t="e">
        <f>IF(AND(TableOMP[[#This Row],[total_time]]&gt;=TableOMP[[#This Row],[Low]], TableOMP[[#This Row],[total_time]]&lt;=TableOMP[[#This Row],[High]]),1,0)</f>
        <v>#N/A</v>
      </c>
    </row>
    <row r="5660" spans="1:19" hidden="1" x14ac:dyDescent="0.25">
      <c r="A5660" t="s">
        <v>10</v>
      </c>
      <c r="B5660">
        <v>100</v>
      </c>
      <c r="C5660">
        <v>100</v>
      </c>
      <c r="D5660">
        <v>1</v>
      </c>
      <c r="E5660">
        <v>38</v>
      </c>
      <c r="F5660">
        <v>1</v>
      </c>
      <c r="G5660">
        <v>3.18784</v>
      </c>
      <c r="H5660">
        <v>1.6029040000000001</v>
      </c>
      <c r="I5660">
        <v>17.74587</v>
      </c>
      <c r="J5660">
        <v>0.47961799999999999</v>
      </c>
      <c r="K5660" t="str">
        <f>MID(M5660,22,1)</f>
        <v>8</v>
      </c>
      <c r="L5660" t="s">
        <v>115</v>
      </c>
      <c r="M5660" t="s">
        <v>116</v>
      </c>
      <c r="N5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38</v>
      </c>
      <c r="O5660" t="e">
        <f>VLOOKUP(TableOMP[[#This Row],[Label]],TableAvg[],2,FALSE)</f>
        <v>#N/A</v>
      </c>
      <c r="P5660" t="e">
        <f>VLOOKUP(TableOMP[[#This Row],[Label]],TableAvg[],3,FALSE)</f>
        <v>#N/A</v>
      </c>
      <c r="Q5660" t="e">
        <f>TableOMP[[#This Row],[Avg]]-$U$2*TableOMP[[#This Row],[StdDev]]</f>
        <v>#N/A</v>
      </c>
      <c r="R5660" t="e">
        <f>TableOMP[[#This Row],[Avg]]+$U$2*TableOMP[[#This Row],[StdDev]]</f>
        <v>#N/A</v>
      </c>
      <c r="S5660" t="e">
        <f>IF(AND(TableOMP[[#This Row],[total_time]]&gt;=TableOMP[[#This Row],[Low]], TableOMP[[#This Row],[total_time]]&lt;=TableOMP[[#This Row],[High]]),1,0)</f>
        <v>#N/A</v>
      </c>
    </row>
    <row r="5661" spans="1:19" hidden="1" x14ac:dyDescent="0.25">
      <c r="A5661" t="s">
        <v>10</v>
      </c>
      <c r="B5661">
        <v>100</v>
      </c>
      <c r="C5661">
        <v>100</v>
      </c>
      <c r="D5661">
        <v>1</v>
      </c>
      <c r="E5661">
        <v>39</v>
      </c>
      <c r="F5661">
        <v>1</v>
      </c>
      <c r="G5661">
        <v>3.6039159999999999</v>
      </c>
      <c r="H5661">
        <v>1.935862</v>
      </c>
      <c r="I5661">
        <v>23.178795000000001</v>
      </c>
      <c r="J5661">
        <v>0.60996799999999995</v>
      </c>
      <c r="K5661" t="str">
        <f>MID(M5661,22,1)</f>
        <v>8</v>
      </c>
      <c r="L5661" t="s">
        <v>115</v>
      </c>
      <c r="M5661" t="s">
        <v>116</v>
      </c>
      <c r="N5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39</v>
      </c>
      <c r="O5661" t="e">
        <f>VLOOKUP(TableOMP[[#This Row],[Label]],TableAvg[],2,FALSE)</f>
        <v>#N/A</v>
      </c>
      <c r="P5661" t="e">
        <f>VLOOKUP(TableOMP[[#This Row],[Label]],TableAvg[],3,FALSE)</f>
        <v>#N/A</v>
      </c>
      <c r="Q5661" t="e">
        <f>TableOMP[[#This Row],[Avg]]-$U$2*TableOMP[[#This Row],[StdDev]]</f>
        <v>#N/A</v>
      </c>
      <c r="R5661" t="e">
        <f>TableOMP[[#This Row],[Avg]]+$U$2*TableOMP[[#This Row],[StdDev]]</f>
        <v>#N/A</v>
      </c>
      <c r="S5661" t="e">
        <f>IF(AND(TableOMP[[#This Row],[total_time]]&gt;=TableOMP[[#This Row],[Low]], TableOMP[[#This Row],[total_time]]&lt;=TableOMP[[#This Row],[High]]),1,0)</f>
        <v>#N/A</v>
      </c>
    </row>
    <row r="5662" spans="1:19" hidden="1" x14ac:dyDescent="0.25">
      <c r="A5662" t="s">
        <v>10</v>
      </c>
      <c r="B5662">
        <v>100</v>
      </c>
      <c r="C5662">
        <v>100</v>
      </c>
      <c r="D5662">
        <v>1</v>
      </c>
      <c r="E5662">
        <v>40</v>
      </c>
      <c r="F5662">
        <v>1</v>
      </c>
      <c r="G5662">
        <v>3.4610159999999999</v>
      </c>
      <c r="H5662">
        <v>1.516311</v>
      </c>
      <c r="I5662">
        <v>18.860651000000001</v>
      </c>
      <c r="J5662">
        <v>0.48360599999999998</v>
      </c>
      <c r="K5662" t="str">
        <f>MID(M5662,22,1)</f>
        <v>8</v>
      </c>
      <c r="L5662" t="s">
        <v>115</v>
      </c>
      <c r="M5662" t="s">
        <v>116</v>
      </c>
      <c r="N5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40</v>
      </c>
      <c r="O5662" t="e">
        <f>VLOOKUP(TableOMP[[#This Row],[Label]],TableAvg[],2,FALSE)</f>
        <v>#N/A</v>
      </c>
      <c r="P5662" t="e">
        <f>VLOOKUP(TableOMP[[#This Row],[Label]],TableAvg[],3,FALSE)</f>
        <v>#N/A</v>
      </c>
      <c r="Q5662" t="e">
        <f>TableOMP[[#This Row],[Avg]]-$U$2*TableOMP[[#This Row],[StdDev]]</f>
        <v>#N/A</v>
      </c>
      <c r="R5662" t="e">
        <f>TableOMP[[#This Row],[Avg]]+$U$2*TableOMP[[#This Row],[StdDev]]</f>
        <v>#N/A</v>
      </c>
      <c r="S5662" t="e">
        <f>IF(AND(TableOMP[[#This Row],[total_time]]&gt;=TableOMP[[#This Row],[Low]], TableOMP[[#This Row],[total_time]]&lt;=TableOMP[[#This Row],[High]]),1,0)</f>
        <v>#N/A</v>
      </c>
    </row>
    <row r="5663" spans="1:19" hidden="1" x14ac:dyDescent="0.25">
      <c r="A5663" t="s">
        <v>10</v>
      </c>
      <c r="B5663">
        <v>100</v>
      </c>
      <c r="C5663">
        <v>100</v>
      </c>
      <c r="D5663">
        <v>1</v>
      </c>
      <c r="E5663">
        <v>41</v>
      </c>
      <c r="F5663">
        <v>1</v>
      </c>
      <c r="G5663">
        <v>5.0951579999999996</v>
      </c>
      <c r="H5663">
        <v>3.1188210000000001</v>
      </c>
      <c r="I5663">
        <v>30.876929000000001</v>
      </c>
      <c r="J5663">
        <v>0.77192300000000003</v>
      </c>
      <c r="K5663" t="str">
        <f>MID(M5663,22,1)</f>
        <v>8</v>
      </c>
      <c r="L5663" t="s">
        <v>115</v>
      </c>
      <c r="M5663" t="s">
        <v>116</v>
      </c>
      <c r="N5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41</v>
      </c>
      <c r="O5663" t="e">
        <f>VLOOKUP(TableOMP[[#This Row],[Label]],TableAvg[],2,FALSE)</f>
        <v>#N/A</v>
      </c>
      <c r="P5663" t="e">
        <f>VLOOKUP(TableOMP[[#This Row],[Label]],TableAvg[],3,FALSE)</f>
        <v>#N/A</v>
      </c>
      <c r="Q5663" t="e">
        <f>TableOMP[[#This Row],[Avg]]-$U$2*TableOMP[[#This Row],[StdDev]]</f>
        <v>#N/A</v>
      </c>
      <c r="R5663" t="e">
        <f>TableOMP[[#This Row],[Avg]]+$U$2*TableOMP[[#This Row],[StdDev]]</f>
        <v>#N/A</v>
      </c>
      <c r="S5663" t="e">
        <f>IF(AND(TableOMP[[#This Row],[total_time]]&gt;=TableOMP[[#This Row],[Low]], TableOMP[[#This Row],[total_time]]&lt;=TableOMP[[#This Row],[High]]),1,0)</f>
        <v>#N/A</v>
      </c>
    </row>
    <row r="5664" spans="1:19" hidden="1" x14ac:dyDescent="0.25">
      <c r="A5664" t="s">
        <v>10</v>
      </c>
      <c r="B5664">
        <v>100</v>
      </c>
      <c r="C5664">
        <v>100</v>
      </c>
      <c r="D5664">
        <v>1</v>
      </c>
      <c r="E5664">
        <v>42</v>
      </c>
      <c r="F5664">
        <v>1</v>
      </c>
      <c r="G5664">
        <v>3.526548</v>
      </c>
      <c r="H5664">
        <v>1.6921470000000001</v>
      </c>
      <c r="I5664">
        <v>23.721181999999999</v>
      </c>
      <c r="J5664">
        <v>0.578565</v>
      </c>
      <c r="K5664" t="str">
        <f>MID(M5664,22,1)</f>
        <v>8</v>
      </c>
      <c r="L5664" t="s">
        <v>115</v>
      </c>
      <c r="M5664" t="s">
        <v>116</v>
      </c>
      <c r="N5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42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t="e">
        <f>TableOMP[[#This Row],[Avg]]-$U$2*TableOMP[[#This Row],[StdDev]]</f>
        <v>#N/A</v>
      </c>
      <c r="R5664" t="e">
        <f>TableOMP[[#This Row],[Avg]]+$U$2*TableOMP[[#This Row],[StdDev]]</f>
        <v>#N/A</v>
      </c>
      <c r="S5664" t="e">
        <f>IF(AND(TableOMP[[#This Row],[total_time]]&gt;=TableOMP[[#This Row],[Low]], TableOMP[[#This Row],[total_time]]&lt;=TableOMP[[#This Row],[High]]),1,0)</f>
        <v>#N/A</v>
      </c>
    </row>
    <row r="5665" spans="1:19" hidden="1" x14ac:dyDescent="0.25">
      <c r="A5665" t="s">
        <v>10</v>
      </c>
      <c r="B5665">
        <v>100</v>
      </c>
      <c r="C5665">
        <v>100</v>
      </c>
      <c r="D5665">
        <v>1</v>
      </c>
      <c r="E5665">
        <v>43</v>
      </c>
      <c r="F5665">
        <v>1</v>
      </c>
      <c r="G5665">
        <v>3.7175039999999999</v>
      </c>
      <c r="H5665">
        <v>1.9530970000000001</v>
      </c>
      <c r="I5665">
        <v>24.039695999999999</v>
      </c>
      <c r="J5665">
        <v>0.57237400000000005</v>
      </c>
      <c r="K5665" t="str">
        <f>MID(M5665,22,1)</f>
        <v>8</v>
      </c>
      <c r="L5665" t="s">
        <v>115</v>
      </c>
      <c r="M5665" t="s">
        <v>116</v>
      </c>
      <c r="N5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43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t="e">
        <f>TableOMP[[#This Row],[Avg]]-$U$2*TableOMP[[#This Row],[StdDev]]</f>
        <v>#N/A</v>
      </c>
      <c r="R5665" t="e">
        <f>TableOMP[[#This Row],[Avg]]+$U$2*TableOMP[[#This Row],[StdDev]]</f>
        <v>#N/A</v>
      </c>
      <c r="S5665" t="e">
        <f>IF(AND(TableOMP[[#This Row],[total_time]]&gt;=TableOMP[[#This Row],[Low]], TableOMP[[#This Row],[total_time]]&lt;=TableOMP[[#This Row],[High]]),1,0)</f>
        <v>#N/A</v>
      </c>
    </row>
    <row r="5666" spans="1:19" hidden="1" x14ac:dyDescent="0.25">
      <c r="A5666" t="s">
        <v>10</v>
      </c>
      <c r="B5666">
        <v>100</v>
      </c>
      <c r="C5666">
        <v>100</v>
      </c>
      <c r="D5666">
        <v>1</v>
      </c>
      <c r="E5666">
        <v>44</v>
      </c>
      <c r="F5666">
        <v>1</v>
      </c>
      <c r="G5666">
        <v>3.5310820000000001</v>
      </c>
      <c r="H5666">
        <v>1.919678</v>
      </c>
      <c r="I5666">
        <v>22.336349999999999</v>
      </c>
      <c r="J5666">
        <v>0.51944999999999997</v>
      </c>
      <c r="K5666" t="str">
        <f>MID(M5666,22,1)</f>
        <v>8</v>
      </c>
      <c r="L5666" t="s">
        <v>115</v>
      </c>
      <c r="M5666" t="s">
        <v>116</v>
      </c>
      <c r="N5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44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t="e">
        <f>TableOMP[[#This Row],[Avg]]-$U$2*TableOMP[[#This Row],[StdDev]]</f>
        <v>#N/A</v>
      </c>
      <c r="R5666" t="e">
        <f>TableOMP[[#This Row],[Avg]]+$U$2*TableOMP[[#This Row],[StdDev]]</f>
        <v>#N/A</v>
      </c>
      <c r="S5666" t="e">
        <f>IF(AND(TableOMP[[#This Row],[total_time]]&gt;=TableOMP[[#This Row],[Low]], TableOMP[[#This Row],[total_time]]&lt;=TableOMP[[#This Row],[High]]),1,0)</f>
        <v>#N/A</v>
      </c>
    </row>
    <row r="5667" spans="1:19" hidden="1" x14ac:dyDescent="0.25">
      <c r="A5667" t="s">
        <v>10</v>
      </c>
      <c r="B5667">
        <v>100</v>
      </c>
      <c r="C5667">
        <v>100</v>
      </c>
      <c r="D5667">
        <v>1</v>
      </c>
      <c r="E5667">
        <v>45</v>
      </c>
      <c r="F5667">
        <v>1</v>
      </c>
      <c r="G5667">
        <v>4.6268659999999997</v>
      </c>
      <c r="H5667">
        <v>2.900757</v>
      </c>
      <c r="I5667">
        <v>26.461669000000001</v>
      </c>
      <c r="J5667">
        <v>0.60140199999999999</v>
      </c>
      <c r="K5667" t="str">
        <f>MID(M5667,22,1)</f>
        <v>8</v>
      </c>
      <c r="L5667" t="s">
        <v>115</v>
      </c>
      <c r="M5667" t="s">
        <v>116</v>
      </c>
      <c r="N5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45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t="e">
        <f>TableOMP[[#This Row],[Avg]]-$U$2*TableOMP[[#This Row],[StdDev]]</f>
        <v>#N/A</v>
      </c>
      <c r="R5667" t="e">
        <f>TableOMP[[#This Row],[Avg]]+$U$2*TableOMP[[#This Row],[StdDev]]</f>
        <v>#N/A</v>
      </c>
      <c r="S5667" t="e">
        <f>IF(AND(TableOMP[[#This Row],[total_time]]&gt;=TableOMP[[#This Row],[Low]], TableOMP[[#This Row],[total_time]]&lt;=TableOMP[[#This Row],[High]]),1,0)</f>
        <v>#N/A</v>
      </c>
    </row>
    <row r="5668" spans="1:19" hidden="1" x14ac:dyDescent="0.25">
      <c r="A5668" t="s">
        <v>10</v>
      </c>
      <c r="B5668">
        <v>100</v>
      </c>
      <c r="C5668">
        <v>100</v>
      </c>
      <c r="D5668">
        <v>1</v>
      </c>
      <c r="E5668">
        <v>46</v>
      </c>
      <c r="F5668">
        <v>1</v>
      </c>
      <c r="G5668">
        <v>3.792475</v>
      </c>
      <c r="H5668">
        <v>2.0599479999999999</v>
      </c>
      <c r="I5668">
        <v>24.974321</v>
      </c>
      <c r="J5668">
        <v>0.55498499999999995</v>
      </c>
      <c r="K5668" t="str">
        <f>MID(M5668,22,1)</f>
        <v>8</v>
      </c>
      <c r="L5668" t="s">
        <v>115</v>
      </c>
      <c r="M5668" t="s">
        <v>116</v>
      </c>
      <c r="N5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46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t="e">
        <f>TableOMP[[#This Row],[Avg]]-$U$2*TableOMP[[#This Row],[StdDev]]</f>
        <v>#N/A</v>
      </c>
      <c r="R5668" t="e">
        <f>TableOMP[[#This Row],[Avg]]+$U$2*TableOMP[[#This Row],[StdDev]]</f>
        <v>#N/A</v>
      </c>
      <c r="S5668" t="e">
        <f>IF(AND(TableOMP[[#This Row],[total_time]]&gt;=TableOMP[[#This Row],[Low]], TableOMP[[#This Row],[total_time]]&lt;=TableOMP[[#This Row],[High]]),1,0)</f>
        <v>#N/A</v>
      </c>
    </row>
    <row r="5669" spans="1:19" hidden="1" x14ac:dyDescent="0.25">
      <c r="A5669" t="s">
        <v>10</v>
      </c>
      <c r="B5669">
        <v>100</v>
      </c>
      <c r="C5669">
        <v>100</v>
      </c>
      <c r="D5669">
        <v>1</v>
      </c>
      <c r="E5669">
        <v>47</v>
      </c>
      <c r="F5669">
        <v>1</v>
      </c>
      <c r="G5669">
        <v>4.1312389999999999</v>
      </c>
      <c r="H5669">
        <v>2.1226530000000001</v>
      </c>
      <c r="I5669">
        <v>28.439456</v>
      </c>
      <c r="J5669">
        <v>0.61824900000000005</v>
      </c>
      <c r="K5669" t="str">
        <f>MID(M5669,22,1)</f>
        <v>8</v>
      </c>
      <c r="L5669" t="s">
        <v>115</v>
      </c>
      <c r="M5669" t="s">
        <v>116</v>
      </c>
      <c r="N5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47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t="e">
        <f>TableOMP[[#This Row],[Avg]]-$U$2*TableOMP[[#This Row],[StdDev]]</f>
        <v>#N/A</v>
      </c>
      <c r="R5669" t="e">
        <f>TableOMP[[#This Row],[Avg]]+$U$2*TableOMP[[#This Row],[StdDev]]</f>
        <v>#N/A</v>
      </c>
      <c r="S5669" t="e">
        <f>IF(AND(TableOMP[[#This Row],[total_time]]&gt;=TableOMP[[#This Row],[Low]], TableOMP[[#This Row],[total_time]]&lt;=TableOMP[[#This Row],[High]]),1,0)</f>
        <v>#N/A</v>
      </c>
    </row>
    <row r="5670" spans="1:19" hidden="1" x14ac:dyDescent="0.25">
      <c r="A5670" t="s">
        <v>10</v>
      </c>
      <c r="B5670">
        <v>100</v>
      </c>
      <c r="C5670">
        <v>100</v>
      </c>
      <c r="D5670">
        <v>1</v>
      </c>
      <c r="E5670">
        <v>48</v>
      </c>
      <c r="F5670">
        <v>1</v>
      </c>
      <c r="G5670">
        <v>4.0078639999999996</v>
      </c>
      <c r="H5670">
        <v>2.0363340000000001</v>
      </c>
      <c r="I5670">
        <v>29.622012999999999</v>
      </c>
      <c r="J5670">
        <v>0.63025600000000004</v>
      </c>
      <c r="K5670" t="str">
        <f>MID(M5670,22,1)</f>
        <v>8</v>
      </c>
      <c r="L5670" t="s">
        <v>115</v>
      </c>
      <c r="M5670" t="s">
        <v>116</v>
      </c>
      <c r="N5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48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t="e">
        <f>TableOMP[[#This Row],[Avg]]-$U$2*TableOMP[[#This Row],[StdDev]]</f>
        <v>#N/A</v>
      </c>
      <c r="R5670" t="e">
        <f>TableOMP[[#This Row],[Avg]]+$U$2*TableOMP[[#This Row],[StdDev]]</f>
        <v>#N/A</v>
      </c>
      <c r="S5670" t="e">
        <f>IF(AND(TableOMP[[#This Row],[total_time]]&gt;=TableOMP[[#This Row],[Low]], TableOMP[[#This Row],[total_time]]&lt;=TableOMP[[#This Row],[High]]),1,0)</f>
        <v>#N/A</v>
      </c>
    </row>
    <row r="5671" spans="1:19" hidden="1" x14ac:dyDescent="0.25">
      <c r="A5671" t="s">
        <v>10</v>
      </c>
      <c r="B5671">
        <v>100</v>
      </c>
      <c r="C5671">
        <v>100</v>
      </c>
      <c r="D5671">
        <v>1</v>
      </c>
      <c r="E5671">
        <v>49</v>
      </c>
      <c r="F5671">
        <v>1</v>
      </c>
      <c r="G5671">
        <v>5.1249700000000002</v>
      </c>
      <c r="H5671">
        <v>3.0508280000000001</v>
      </c>
      <c r="I5671">
        <v>29.804866000000001</v>
      </c>
      <c r="J5671">
        <v>0.62093500000000001</v>
      </c>
      <c r="K5671" t="str">
        <f>MID(M5671,22,1)</f>
        <v>8</v>
      </c>
      <c r="L5671" t="s">
        <v>115</v>
      </c>
      <c r="M5671" t="s">
        <v>116</v>
      </c>
      <c r="N5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49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t="e">
        <f>TableOMP[[#This Row],[Avg]]-$U$2*TableOMP[[#This Row],[StdDev]]</f>
        <v>#N/A</v>
      </c>
      <c r="R5671" t="e">
        <f>TableOMP[[#This Row],[Avg]]+$U$2*TableOMP[[#This Row],[StdDev]]</f>
        <v>#N/A</v>
      </c>
      <c r="S5671" t="e">
        <f>IF(AND(TableOMP[[#This Row],[total_time]]&gt;=TableOMP[[#This Row],[Low]], TableOMP[[#This Row],[total_time]]&lt;=TableOMP[[#This Row],[High]]),1,0)</f>
        <v>#N/A</v>
      </c>
    </row>
    <row r="5672" spans="1:19" hidden="1" x14ac:dyDescent="0.25">
      <c r="A5672" t="s">
        <v>10</v>
      </c>
      <c r="B5672">
        <v>100</v>
      </c>
      <c r="C5672">
        <v>100</v>
      </c>
      <c r="D5672">
        <v>1</v>
      </c>
      <c r="E5672">
        <v>50</v>
      </c>
      <c r="F5672">
        <v>1</v>
      </c>
      <c r="G5672">
        <v>4.4206479999999999</v>
      </c>
      <c r="H5672">
        <v>2.3452790000000001</v>
      </c>
      <c r="I5672">
        <v>34.368958999999997</v>
      </c>
      <c r="J5672">
        <v>0.701407</v>
      </c>
      <c r="K5672" t="str">
        <f>MID(M5672,22,1)</f>
        <v>8</v>
      </c>
      <c r="L5672" t="s">
        <v>115</v>
      </c>
      <c r="M5672" t="s">
        <v>116</v>
      </c>
      <c r="N5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50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t="e">
        <f>TableOMP[[#This Row],[Avg]]-$U$2*TableOMP[[#This Row],[StdDev]]</f>
        <v>#N/A</v>
      </c>
      <c r="R5672" t="e">
        <f>TableOMP[[#This Row],[Avg]]+$U$2*TableOMP[[#This Row],[StdDev]]</f>
        <v>#N/A</v>
      </c>
      <c r="S5672" t="e">
        <f>IF(AND(TableOMP[[#This Row],[total_time]]&gt;=TableOMP[[#This Row],[Low]], TableOMP[[#This Row],[total_time]]&lt;=TableOMP[[#This Row],[High]]),1,0)</f>
        <v>#N/A</v>
      </c>
    </row>
    <row r="5673" spans="1:19" hidden="1" x14ac:dyDescent="0.25">
      <c r="A5673" t="s">
        <v>10</v>
      </c>
      <c r="B5673">
        <v>100</v>
      </c>
      <c r="C5673">
        <v>100</v>
      </c>
      <c r="D5673">
        <v>1</v>
      </c>
      <c r="E5673">
        <v>51</v>
      </c>
      <c r="F5673">
        <v>1</v>
      </c>
      <c r="G5673">
        <v>4.1068689999999997</v>
      </c>
      <c r="H5673">
        <v>2.0338799999999999</v>
      </c>
      <c r="I5673">
        <v>29.767665000000001</v>
      </c>
      <c r="J5673">
        <v>0.59535300000000002</v>
      </c>
      <c r="K5673" t="str">
        <f>MID(M5673,22,1)</f>
        <v>8</v>
      </c>
      <c r="L5673" t="s">
        <v>115</v>
      </c>
      <c r="M5673" t="s">
        <v>116</v>
      </c>
      <c r="N5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51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t="e">
        <f>TableOMP[[#This Row],[Avg]]-$U$2*TableOMP[[#This Row],[StdDev]]</f>
        <v>#N/A</v>
      </c>
      <c r="R5673" t="e">
        <f>TableOMP[[#This Row],[Avg]]+$U$2*TableOMP[[#This Row],[StdDev]]</f>
        <v>#N/A</v>
      </c>
      <c r="S5673" t="e">
        <f>IF(AND(TableOMP[[#This Row],[total_time]]&gt;=TableOMP[[#This Row],[Low]], TableOMP[[#This Row],[total_time]]&lt;=TableOMP[[#This Row],[High]]),1,0)</f>
        <v>#N/A</v>
      </c>
    </row>
    <row r="5674" spans="1:19" hidden="1" x14ac:dyDescent="0.25">
      <c r="A5674" t="s">
        <v>10</v>
      </c>
      <c r="B5674">
        <v>100</v>
      </c>
      <c r="C5674">
        <v>100</v>
      </c>
      <c r="D5674">
        <v>1</v>
      </c>
      <c r="E5674">
        <v>52</v>
      </c>
      <c r="F5674">
        <v>1</v>
      </c>
      <c r="G5674">
        <v>5.0684089999999999</v>
      </c>
      <c r="H5674">
        <v>3.109016</v>
      </c>
      <c r="I5674">
        <v>31.648716</v>
      </c>
      <c r="J5674">
        <v>0.62056299999999998</v>
      </c>
      <c r="K5674" t="str">
        <f>MID(M5674,22,1)</f>
        <v>8</v>
      </c>
      <c r="L5674" t="s">
        <v>115</v>
      </c>
      <c r="M5674" t="s">
        <v>116</v>
      </c>
      <c r="N5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52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t="e">
        <f>TableOMP[[#This Row],[Avg]]-$U$2*TableOMP[[#This Row],[StdDev]]</f>
        <v>#N/A</v>
      </c>
      <c r="R5674" t="e">
        <f>TableOMP[[#This Row],[Avg]]+$U$2*TableOMP[[#This Row],[StdDev]]</f>
        <v>#N/A</v>
      </c>
      <c r="S5674" t="e">
        <f>IF(AND(TableOMP[[#This Row],[total_time]]&gt;=TableOMP[[#This Row],[Low]], TableOMP[[#This Row],[total_time]]&lt;=TableOMP[[#This Row],[High]]),1,0)</f>
        <v>#N/A</v>
      </c>
    </row>
    <row r="5675" spans="1:19" hidden="1" x14ac:dyDescent="0.25">
      <c r="A5675" t="s">
        <v>10</v>
      </c>
      <c r="B5675">
        <v>100</v>
      </c>
      <c r="C5675">
        <v>100</v>
      </c>
      <c r="D5675">
        <v>1</v>
      </c>
      <c r="E5675">
        <v>53</v>
      </c>
      <c r="F5675">
        <v>1</v>
      </c>
      <c r="G5675">
        <v>4.4675529999999997</v>
      </c>
      <c r="H5675">
        <v>1.838978</v>
      </c>
      <c r="I5675">
        <v>33.455869999999997</v>
      </c>
      <c r="J5675">
        <v>0.64338200000000001</v>
      </c>
      <c r="K5675" t="str">
        <f>MID(M5675,22,1)</f>
        <v>8</v>
      </c>
      <c r="L5675" t="s">
        <v>115</v>
      </c>
      <c r="M5675" t="s">
        <v>116</v>
      </c>
      <c r="N5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53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t="e">
        <f>TableOMP[[#This Row],[Avg]]-$U$2*TableOMP[[#This Row],[StdDev]]</f>
        <v>#N/A</v>
      </c>
      <c r="R5675" t="e">
        <f>TableOMP[[#This Row],[Avg]]+$U$2*TableOMP[[#This Row],[StdDev]]</f>
        <v>#N/A</v>
      </c>
      <c r="S5675" t="e">
        <f>IF(AND(TableOMP[[#This Row],[total_time]]&gt;=TableOMP[[#This Row],[Low]], TableOMP[[#This Row],[total_time]]&lt;=TableOMP[[#This Row],[High]]),1,0)</f>
        <v>#N/A</v>
      </c>
    </row>
    <row r="5676" spans="1:19" hidden="1" x14ac:dyDescent="0.25">
      <c r="A5676" t="s">
        <v>10</v>
      </c>
      <c r="B5676">
        <v>100</v>
      </c>
      <c r="C5676">
        <v>100</v>
      </c>
      <c r="D5676">
        <v>1</v>
      </c>
      <c r="E5676">
        <v>54</v>
      </c>
      <c r="F5676">
        <v>1</v>
      </c>
      <c r="G5676">
        <v>4.6704210000000002</v>
      </c>
      <c r="H5676">
        <v>2.1802049999999999</v>
      </c>
      <c r="I5676">
        <v>34.526989999999998</v>
      </c>
      <c r="J5676">
        <v>0.65145299999999995</v>
      </c>
      <c r="K5676" t="str">
        <f>MID(M5676,22,1)</f>
        <v>8</v>
      </c>
      <c r="L5676" t="s">
        <v>115</v>
      </c>
      <c r="M5676" t="s">
        <v>116</v>
      </c>
      <c r="N5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54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t="e">
        <f>TableOMP[[#This Row],[Avg]]-$U$2*TableOMP[[#This Row],[StdDev]]</f>
        <v>#N/A</v>
      </c>
      <c r="R5676" t="e">
        <f>TableOMP[[#This Row],[Avg]]+$U$2*TableOMP[[#This Row],[StdDev]]</f>
        <v>#N/A</v>
      </c>
      <c r="S5676" t="e">
        <f>IF(AND(TableOMP[[#This Row],[total_time]]&gt;=TableOMP[[#This Row],[Low]], TableOMP[[#This Row],[total_time]]&lt;=TableOMP[[#This Row],[High]]),1,0)</f>
        <v>#N/A</v>
      </c>
    </row>
    <row r="5677" spans="1:19" hidden="1" x14ac:dyDescent="0.25">
      <c r="A5677" t="s">
        <v>10</v>
      </c>
      <c r="B5677">
        <v>100</v>
      </c>
      <c r="C5677">
        <v>100</v>
      </c>
      <c r="D5677">
        <v>1</v>
      </c>
      <c r="E5677">
        <v>55</v>
      </c>
      <c r="F5677">
        <v>1</v>
      </c>
      <c r="G5677">
        <v>5.330222</v>
      </c>
      <c r="H5677">
        <v>3.0995469999999998</v>
      </c>
      <c r="I5677">
        <v>74.778671000000003</v>
      </c>
      <c r="J5677">
        <v>1.38479</v>
      </c>
      <c r="K5677" t="str">
        <f>MID(M5677,22,1)</f>
        <v>8</v>
      </c>
      <c r="L5677" t="s">
        <v>115</v>
      </c>
      <c r="M5677" t="s">
        <v>116</v>
      </c>
      <c r="N5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55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t="e">
        <f>TableOMP[[#This Row],[Avg]]-$U$2*TableOMP[[#This Row],[StdDev]]</f>
        <v>#N/A</v>
      </c>
      <c r="R5677" t="e">
        <f>TableOMP[[#This Row],[Avg]]+$U$2*TableOMP[[#This Row],[StdDev]]</f>
        <v>#N/A</v>
      </c>
      <c r="S5677" t="e">
        <f>IF(AND(TableOMP[[#This Row],[total_time]]&gt;=TableOMP[[#This Row],[Low]], TableOMP[[#This Row],[total_time]]&lt;=TableOMP[[#This Row],[High]]),1,0)</f>
        <v>#N/A</v>
      </c>
    </row>
    <row r="5678" spans="1:19" hidden="1" x14ac:dyDescent="0.25">
      <c r="A5678" t="s">
        <v>10</v>
      </c>
      <c r="B5678">
        <v>100</v>
      </c>
      <c r="C5678">
        <v>100</v>
      </c>
      <c r="D5678">
        <v>1</v>
      </c>
      <c r="E5678">
        <v>56</v>
      </c>
      <c r="F5678">
        <v>1</v>
      </c>
      <c r="G5678">
        <v>4.5733839999999999</v>
      </c>
      <c r="H5678">
        <v>2.5262199999999999</v>
      </c>
      <c r="I5678">
        <v>37.041500999999997</v>
      </c>
      <c r="J5678">
        <v>0.67348200000000003</v>
      </c>
      <c r="K5678" t="str">
        <f>MID(M5678,22,1)</f>
        <v>8</v>
      </c>
      <c r="L5678" t="s">
        <v>115</v>
      </c>
      <c r="M5678" t="s">
        <v>116</v>
      </c>
      <c r="N5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56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t="e">
        <f>TableOMP[[#This Row],[Avg]]-$U$2*TableOMP[[#This Row],[StdDev]]</f>
        <v>#N/A</v>
      </c>
      <c r="R5678" t="e">
        <f>TableOMP[[#This Row],[Avg]]+$U$2*TableOMP[[#This Row],[StdDev]]</f>
        <v>#N/A</v>
      </c>
      <c r="S5678" t="e">
        <f>IF(AND(TableOMP[[#This Row],[total_time]]&gt;=TableOMP[[#This Row],[Low]], TableOMP[[#This Row],[total_time]]&lt;=TableOMP[[#This Row],[High]]),1,0)</f>
        <v>#N/A</v>
      </c>
    </row>
    <row r="5679" spans="1:19" hidden="1" x14ac:dyDescent="0.25">
      <c r="A5679" t="s">
        <v>10</v>
      </c>
      <c r="B5679">
        <v>100</v>
      </c>
      <c r="C5679">
        <v>100</v>
      </c>
      <c r="D5679">
        <v>1</v>
      </c>
      <c r="E5679">
        <v>57</v>
      </c>
      <c r="F5679">
        <v>1</v>
      </c>
      <c r="G5679">
        <v>4.8807539999999996</v>
      </c>
      <c r="H5679">
        <v>2.6486450000000001</v>
      </c>
      <c r="I5679">
        <v>41.540588</v>
      </c>
      <c r="J5679">
        <v>0.74179600000000001</v>
      </c>
      <c r="K5679" t="str">
        <f>MID(M5679,22,1)</f>
        <v>8</v>
      </c>
      <c r="L5679" t="s">
        <v>115</v>
      </c>
      <c r="M5679" t="s">
        <v>116</v>
      </c>
      <c r="N5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57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t="e">
        <f>TableOMP[[#This Row],[Avg]]-$U$2*TableOMP[[#This Row],[StdDev]]</f>
        <v>#N/A</v>
      </c>
      <c r="R5679" t="e">
        <f>TableOMP[[#This Row],[Avg]]+$U$2*TableOMP[[#This Row],[StdDev]]</f>
        <v>#N/A</v>
      </c>
      <c r="S5679" t="e">
        <f>IF(AND(TableOMP[[#This Row],[total_time]]&gt;=TableOMP[[#This Row],[Low]], TableOMP[[#This Row],[total_time]]&lt;=TableOMP[[#This Row],[High]]),1,0)</f>
        <v>#N/A</v>
      </c>
    </row>
    <row r="5680" spans="1:19" hidden="1" x14ac:dyDescent="0.25">
      <c r="A5680" t="s">
        <v>10</v>
      </c>
      <c r="B5680">
        <v>100</v>
      </c>
      <c r="C5680">
        <v>100</v>
      </c>
      <c r="D5680">
        <v>1</v>
      </c>
      <c r="E5680">
        <v>58</v>
      </c>
      <c r="F5680">
        <v>1</v>
      </c>
      <c r="G5680">
        <v>5.8474649999999997</v>
      </c>
      <c r="H5680">
        <v>3.4845899999999999</v>
      </c>
      <c r="I5680">
        <v>66.785467999999995</v>
      </c>
      <c r="J5680">
        <v>1.171675</v>
      </c>
      <c r="K5680" t="str">
        <f>MID(M5680,22,1)</f>
        <v>8</v>
      </c>
      <c r="L5680" t="s">
        <v>115</v>
      </c>
      <c r="M5680" t="s">
        <v>116</v>
      </c>
      <c r="N5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58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t="e">
        <f>TableOMP[[#This Row],[Avg]]-$U$2*TableOMP[[#This Row],[StdDev]]</f>
        <v>#N/A</v>
      </c>
      <c r="R5680" t="e">
        <f>TableOMP[[#This Row],[Avg]]+$U$2*TableOMP[[#This Row],[StdDev]]</f>
        <v>#N/A</v>
      </c>
      <c r="S5680" t="e">
        <f>IF(AND(TableOMP[[#This Row],[total_time]]&gt;=TableOMP[[#This Row],[Low]], TableOMP[[#This Row],[total_time]]&lt;=TableOMP[[#This Row],[High]]),1,0)</f>
        <v>#N/A</v>
      </c>
    </row>
    <row r="5681" spans="1:19" hidden="1" x14ac:dyDescent="0.25">
      <c r="A5681" t="s">
        <v>10</v>
      </c>
      <c r="B5681">
        <v>100</v>
      </c>
      <c r="C5681">
        <v>100</v>
      </c>
      <c r="D5681">
        <v>1</v>
      </c>
      <c r="E5681">
        <v>59</v>
      </c>
      <c r="F5681">
        <v>1</v>
      </c>
      <c r="G5681">
        <v>4.3550259999999996</v>
      </c>
      <c r="H5681">
        <v>2.52657</v>
      </c>
      <c r="I5681">
        <v>48.787194999999997</v>
      </c>
      <c r="J5681">
        <v>0.84115899999999999</v>
      </c>
      <c r="K5681" t="str">
        <f>MID(M5681,22,1)</f>
        <v>8</v>
      </c>
      <c r="L5681" t="s">
        <v>115</v>
      </c>
      <c r="M5681" t="s">
        <v>116</v>
      </c>
      <c r="N5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59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t="e">
        <f>TableOMP[[#This Row],[Avg]]-$U$2*TableOMP[[#This Row],[StdDev]]</f>
        <v>#N/A</v>
      </c>
      <c r="R5681" t="e">
        <f>TableOMP[[#This Row],[Avg]]+$U$2*TableOMP[[#This Row],[StdDev]]</f>
        <v>#N/A</v>
      </c>
      <c r="S5681" t="e">
        <f>IF(AND(TableOMP[[#This Row],[total_time]]&gt;=TableOMP[[#This Row],[Low]], TableOMP[[#This Row],[total_time]]&lt;=TableOMP[[#This Row],[High]]),1,0)</f>
        <v>#N/A</v>
      </c>
    </row>
    <row r="5682" spans="1:19" hidden="1" x14ac:dyDescent="0.25">
      <c r="A5682" t="s">
        <v>10</v>
      </c>
      <c r="B5682">
        <v>100</v>
      </c>
      <c r="C5682">
        <v>100</v>
      </c>
      <c r="D5682">
        <v>1</v>
      </c>
      <c r="E5682">
        <v>60</v>
      </c>
      <c r="F5682">
        <v>1</v>
      </c>
      <c r="G5682">
        <v>4.5366549999999997</v>
      </c>
      <c r="H5682">
        <v>2.814387</v>
      </c>
      <c r="I5682">
        <v>46.934413999999997</v>
      </c>
      <c r="J5682">
        <v>0.79549899999999996</v>
      </c>
      <c r="K5682" t="str">
        <f>MID(M5682,22,1)</f>
        <v>8</v>
      </c>
      <c r="L5682" t="s">
        <v>115</v>
      </c>
      <c r="M5682" t="s">
        <v>116</v>
      </c>
      <c r="N5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60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t="e">
        <f>TableOMP[[#This Row],[Avg]]-$U$2*TableOMP[[#This Row],[StdDev]]</f>
        <v>#N/A</v>
      </c>
      <c r="R5682" t="e">
        <f>TableOMP[[#This Row],[Avg]]+$U$2*TableOMP[[#This Row],[StdDev]]</f>
        <v>#N/A</v>
      </c>
      <c r="S5682" t="e">
        <f>IF(AND(TableOMP[[#This Row],[total_time]]&gt;=TableOMP[[#This Row],[Low]], TableOMP[[#This Row],[total_time]]&lt;=TableOMP[[#This Row],[High]]),1,0)</f>
        <v>#N/A</v>
      </c>
    </row>
    <row r="5683" spans="1:19" hidden="1" x14ac:dyDescent="0.25">
      <c r="A5683" t="s">
        <v>10</v>
      </c>
      <c r="B5683">
        <v>100</v>
      </c>
      <c r="C5683">
        <v>100</v>
      </c>
      <c r="D5683">
        <v>1</v>
      </c>
      <c r="E5683">
        <v>61</v>
      </c>
      <c r="F5683">
        <v>1</v>
      </c>
      <c r="G5683">
        <v>5.5140349999999998</v>
      </c>
      <c r="H5683">
        <v>3.3609819999999999</v>
      </c>
      <c r="I5683">
        <v>88.111538999999993</v>
      </c>
      <c r="J5683">
        <v>1.468526</v>
      </c>
      <c r="K5683" t="str">
        <f>MID(M5683,22,1)</f>
        <v>8</v>
      </c>
      <c r="L5683" t="s">
        <v>115</v>
      </c>
      <c r="M5683" t="s">
        <v>116</v>
      </c>
      <c r="N5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61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t="e">
        <f>TableOMP[[#This Row],[Avg]]-$U$2*TableOMP[[#This Row],[StdDev]]</f>
        <v>#N/A</v>
      </c>
      <c r="R5683" t="e">
        <f>TableOMP[[#This Row],[Avg]]+$U$2*TableOMP[[#This Row],[StdDev]]</f>
        <v>#N/A</v>
      </c>
      <c r="S5683" t="e">
        <f>IF(AND(TableOMP[[#This Row],[total_time]]&gt;=TableOMP[[#This Row],[Low]], TableOMP[[#This Row],[total_time]]&lt;=TableOMP[[#This Row],[High]]),1,0)</f>
        <v>#N/A</v>
      </c>
    </row>
    <row r="5684" spans="1:19" hidden="1" x14ac:dyDescent="0.25">
      <c r="A5684" t="s">
        <v>10</v>
      </c>
      <c r="B5684">
        <v>100</v>
      </c>
      <c r="C5684">
        <v>100</v>
      </c>
      <c r="D5684">
        <v>1</v>
      </c>
      <c r="E5684">
        <v>62</v>
      </c>
      <c r="F5684">
        <v>1</v>
      </c>
      <c r="G5684">
        <v>4.1622209999999997</v>
      </c>
      <c r="H5684">
        <v>1.8824529999999999</v>
      </c>
      <c r="I5684">
        <v>47.240026999999998</v>
      </c>
      <c r="J5684">
        <v>0.77442699999999998</v>
      </c>
      <c r="K5684" t="str">
        <f>MID(M5684,22,1)</f>
        <v>8</v>
      </c>
      <c r="L5684" t="s">
        <v>115</v>
      </c>
      <c r="M5684" t="s">
        <v>116</v>
      </c>
      <c r="N5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62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t="e">
        <f>TableOMP[[#This Row],[Avg]]-$U$2*TableOMP[[#This Row],[StdDev]]</f>
        <v>#N/A</v>
      </c>
      <c r="R5684" t="e">
        <f>TableOMP[[#This Row],[Avg]]+$U$2*TableOMP[[#This Row],[StdDev]]</f>
        <v>#N/A</v>
      </c>
      <c r="S5684" t="e">
        <f>IF(AND(TableOMP[[#This Row],[total_time]]&gt;=TableOMP[[#This Row],[Low]], TableOMP[[#This Row],[total_time]]&lt;=TableOMP[[#This Row],[High]]),1,0)</f>
        <v>#N/A</v>
      </c>
    </row>
    <row r="5685" spans="1:19" hidden="1" x14ac:dyDescent="0.25">
      <c r="A5685" t="s">
        <v>10</v>
      </c>
      <c r="B5685">
        <v>100</v>
      </c>
      <c r="C5685">
        <v>100</v>
      </c>
      <c r="D5685">
        <v>1</v>
      </c>
      <c r="E5685">
        <v>63</v>
      </c>
      <c r="F5685">
        <v>1</v>
      </c>
      <c r="G5685">
        <v>4.804157</v>
      </c>
      <c r="H5685">
        <v>2.937084</v>
      </c>
      <c r="I5685">
        <v>53.807226999999997</v>
      </c>
      <c r="J5685">
        <v>0.86785900000000005</v>
      </c>
      <c r="K5685" t="str">
        <f>MID(M5685,22,1)</f>
        <v>8</v>
      </c>
      <c r="L5685" t="s">
        <v>115</v>
      </c>
      <c r="M5685" t="s">
        <v>116</v>
      </c>
      <c r="N5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63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t="e">
        <f>TableOMP[[#This Row],[Avg]]-$U$2*TableOMP[[#This Row],[StdDev]]</f>
        <v>#N/A</v>
      </c>
      <c r="R5685" t="e">
        <f>TableOMP[[#This Row],[Avg]]+$U$2*TableOMP[[#This Row],[StdDev]]</f>
        <v>#N/A</v>
      </c>
      <c r="S5685" t="e">
        <f>IF(AND(TableOMP[[#This Row],[total_time]]&gt;=TableOMP[[#This Row],[Low]], TableOMP[[#This Row],[total_time]]&lt;=TableOMP[[#This Row],[High]]),1,0)</f>
        <v>#N/A</v>
      </c>
    </row>
    <row r="5686" spans="1:19" hidden="1" x14ac:dyDescent="0.25">
      <c r="A5686" t="s">
        <v>10</v>
      </c>
      <c r="B5686">
        <v>100</v>
      </c>
      <c r="C5686">
        <v>100</v>
      </c>
      <c r="D5686">
        <v>1</v>
      </c>
      <c r="E5686">
        <v>64</v>
      </c>
      <c r="F5686">
        <v>1</v>
      </c>
      <c r="G5686">
        <v>4.6681600000000003</v>
      </c>
      <c r="H5686">
        <v>1.7933779999999999</v>
      </c>
      <c r="I5686">
        <v>60.024051999999998</v>
      </c>
      <c r="J5686">
        <v>0.95276300000000003</v>
      </c>
      <c r="K5686" t="str">
        <f>MID(M5686,22,1)</f>
        <v>8</v>
      </c>
      <c r="L5686" t="s">
        <v>115</v>
      </c>
      <c r="M5686" t="s">
        <v>116</v>
      </c>
      <c r="N5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64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t="e">
        <f>TableOMP[[#This Row],[Avg]]-$U$2*TableOMP[[#This Row],[StdDev]]</f>
        <v>#N/A</v>
      </c>
      <c r="R5686" t="e">
        <f>TableOMP[[#This Row],[Avg]]+$U$2*TableOMP[[#This Row],[StdDev]]</f>
        <v>#N/A</v>
      </c>
      <c r="S5686" t="e">
        <f>IF(AND(TableOMP[[#This Row],[total_time]]&gt;=TableOMP[[#This Row],[Low]], TableOMP[[#This Row],[total_time]]&lt;=TableOMP[[#This Row],[High]]),1,0)</f>
        <v>#N/A</v>
      </c>
    </row>
    <row r="5687" spans="1:19" hidden="1" x14ac:dyDescent="0.25">
      <c r="A5687" t="s">
        <v>10</v>
      </c>
      <c r="B5687">
        <v>10000</v>
      </c>
      <c r="C5687">
        <v>100</v>
      </c>
      <c r="D5687">
        <v>100000</v>
      </c>
      <c r="E5687">
        <v>42</v>
      </c>
      <c r="F5687">
        <v>1</v>
      </c>
      <c r="G5687">
        <v>255.21296599999999</v>
      </c>
      <c r="H5687">
        <v>0.26803300000000002</v>
      </c>
      <c r="I5687">
        <v>5.0853630000000001</v>
      </c>
      <c r="J5687">
        <v>0.124033</v>
      </c>
      <c r="K5687" t="str">
        <f>MID(M5687,22,1)</f>
        <v>4</v>
      </c>
      <c r="L5687" t="s">
        <v>143</v>
      </c>
      <c r="M5687" t="s">
        <v>144</v>
      </c>
      <c r="N5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687">
        <f>VLOOKUP(TableOMP[[#This Row],[Label]],TableAvg[],2,FALSE)</f>
        <v>240.35090790000004</v>
      </c>
      <c r="P5687">
        <f>VLOOKUP(TableOMP[[#This Row],[Label]],TableAvg[],3,FALSE)</f>
        <v>16.077708572347099</v>
      </c>
      <c r="Q5687">
        <f>TableOMP[[#This Row],[Avg]]-$U$2*TableOMP[[#This Row],[StdDev]]</f>
        <v>208.19549075530585</v>
      </c>
      <c r="R5687">
        <f>TableOMP[[#This Row],[Avg]]+$U$2*TableOMP[[#This Row],[StdDev]]</f>
        <v>272.50632504469422</v>
      </c>
      <c r="S5687">
        <v>0</v>
      </c>
    </row>
    <row r="5688" spans="1:19" hidden="1" x14ac:dyDescent="0.25">
      <c r="A5688" t="s">
        <v>16</v>
      </c>
      <c r="B5688">
        <v>10000</v>
      </c>
      <c r="C5688">
        <v>100</v>
      </c>
      <c r="D5688">
        <v>1</v>
      </c>
      <c r="E5688">
        <v>45</v>
      </c>
      <c r="F5688">
        <v>1</v>
      </c>
      <c r="G5688">
        <v>27.035892</v>
      </c>
      <c r="H5688">
        <v>17.453253</v>
      </c>
      <c r="I5688">
        <v>195.438841</v>
      </c>
      <c r="J5688">
        <v>4.4417920000000004</v>
      </c>
      <c r="K5688" t="str">
        <f>MID(M5688,22,1)</f>
        <v>8</v>
      </c>
      <c r="L5688" t="s">
        <v>125</v>
      </c>
      <c r="M5688" t="s">
        <v>126</v>
      </c>
      <c r="N5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688">
        <f>VLOOKUP(TableOMP[[#This Row],[Label]],TableAvg[],2,FALSE)</f>
        <v>26.816305799999999</v>
      </c>
      <c r="P5688">
        <f>VLOOKUP(TableOMP[[#This Row],[Label]],TableAvg[],3,FALSE)</f>
        <v>1.3474073125511306</v>
      </c>
      <c r="Q5688">
        <f>TableOMP[[#This Row],[Avg]]-$U$2*TableOMP[[#This Row],[StdDev]]</f>
        <v>24.121491174897738</v>
      </c>
      <c r="R5688">
        <f>TableOMP[[#This Row],[Avg]]+$U$2*TableOMP[[#This Row],[StdDev]]</f>
        <v>29.511120425102259</v>
      </c>
      <c r="S5688">
        <f>IF(AND(TableOMP[[#This Row],[total_time]]&gt;=TableOMP[[#This Row],[Low]], TableOMP[[#This Row],[total_time]]&lt;=TableOMP[[#This Row],[High]]),1,0)</f>
        <v>1</v>
      </c>
    </row>
    <row r="5689" spans="1:19" hidden="1" x14ac:dyDescent="0.25">
      <c r="A5689" t="s">
        <v>16</v>
      </c>
      <c r="B5689">
        <v>10000</v>
      </c>
      <c r="C5689">
        <v>100</v>
      </c>
      <c r="D5689">
        <v>1</v>
      </c>
      <c r="E5689">
        <v>59</v>
      </c>
      <c r="F5689">
        <v>1</v>
      </c>
      <c r="G5689">
        <v>27.034237000000001</v>
      </c>
      <c r="H5689">
        <v>17.318660000000001</v>
      </c>
      <c r="I5689">
        <v>178.88745299999999</v>
      </c>
      <c r="J5689">
        <v>3.084266</v>
      </c>
      <c r="K5689" t="str">
        <f>MID(M5689,22,1)</f>
        <v>8</v>
      </c>
      <c r="L5689" t="s">
        <v>125</v>
      </c>
      <c r="M5689" t="s">
        <v>126</v>
      </c>
      <c r="N5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689">
        <f>VLOOKUP(TableOMP[[#This Row],[Label]],TableAvg[],2,FALSE)</f>
        <v>27.021055400000002</v>
      </c>
      <c r="P5689">
        <f>VLOOKUP(TableOMP[[#This Row],[Label]],TableAvg[],3,FALSE)</f>
        <v>1.3078335478748666</v>
      </c>
      <c r="Q5689">
        <f>TableOMP[[#This Row],[Avg]]-$U$2*TableOMP[[#This Row],[StdDev]]</f>
        <v>24.40538830425027</v>
      </c>
      <c r="R5689">
        <f>TableOMP[[#This Row],[Avg]]+$U$2*TableOMP[[#This Row],[StdDev]]</f>
        <v>29.636722495749733</v>
      </c>
      <c r="S5689">
        <f>IF(AND(TableOMP[[#This Row],[total_time]]&gt;=TableOMP[[#This Row],[Low]], TableOMP[[#This Row],[total_time]]&lt;=TableOMP[[#This Row],[High]]),1,0)</f>
        <v>1</v>
      </c>
    </row>
    <row r="5690" spans="1:19" hidden="1" x14ac:dyDescent="0.25">
      <c r="A5690" t="s">
        <v>15</v>
      </c>
      <c r="B5690">
        <v>10000</v>
      </c>
      <c r="C5690">
        <v>100</v>
      </c>
      <c r="D5690">
        <v>1</v>
      </c>
      <c r="E5690">
        <v>15</v>
      </c>
      <c r="F5690">
        <v>1</v>
      </c>
      <c r="G5690">
        <v>27.0321</v>
      </c>
      <c r="H5690">
        <v>12.238716</v>
      </c>
      <c r="I5690">
        <v>28.214203999999999</v>
      </c>
      <c r="J5690">
        <v>2.0152999999999999</v>
      </c>
      <c r="K5690" t="str">
        <f>MID(M5690,22,1)</f>
        <v>4</v>
      </c>
      <c r="L5690" t="s">
        <v>43</v>
      </c>
      <c r="M5690" t="s">
        <v>44</v>
      </c>
      <c r="N5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690">
        <f>VLOOKUP(TableOMP[[#This Row],[Label]],TableAvg[],2,FALSE)</f>
        <v>27.95793646666667</v>
      </c>
      <c r="P5690">
        <f>VLOOKUP(TableOMP[[#This Row],[Label]],TableAvg[],3,FALSE)</f>
        <v>0.94194740770914576</v>
      </c>
      <c r="Q5690">
        <f>TableOMP[[#This Row],[Avg]]-$U$2*TableOMP[[#This Row],[StdDev]]</f>
        <v>26.074041651248379</v>
      </c>
      <c r="R5690">
        <f>TableOMP[[#This Row],[Avg]]+$U$2*TableOMP[[#This Row],[StdDev]]</f>
        <v>29.841831282084961</v>
      </c>
      <c r="S5690">
        <f>IF(AND(TableOMP[[#This Row],[total_time]]&gt;=TableOMP[[#This Row],[Low]], TableOMP[[#This Row],[total_time]]&lt;=TableOMP[[#This Row],[High]]),1,0)</f>
        <v>1</v>
      </c>
    </row>
    <row r="5691" spans="1:19" hidden="1" x14ac:dyDescent="0.25">
      <c r="A5691" t="s">
        <v>16</v>
      </c>
      <c r="B5691">
        <v>10000</v>
      </c>
      <c r="C5691">
        <v>100</v>
      </c>
      <c r="D5691">
        <v>1</v>
      </c>
      <c r="E5691">
        <v>55</v>
      </c>
      <c r="F5691">
        <v>1</v>
      </c>
      <c r="G5691">
        <v>27.022345000000001</v>
      </c>
      <c r="H5691">
        <v>15.107103</v>
      </c>
      <c r="I5691">
        <v>132.37888799999999</v>
      </c>
      <c r="J5691">
        <v>2.4514610000000001</v>
      </c>
      <c r="K5691" t="str">
        <f>MID(M5691,22,1)</f>
        <v>6</v>
      </c>
      <c r="L5691" t="s">
        <v>79</v>
      </c>
      <c r="M5691" t="s">
        <v>80</v>
      </c>
      <c r="N5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691">
        <f>VLOOKUP(TableOMP[[#This Row],[Label]],TableAvg[],2,FALSE)</f>
        <v>26.862871999999999</v>
      </c>
      <c r="P5691">
        <f>VLOOKUP(TableOMP[[#This Row],[Label]],TableAvg[],3,FALSE)</f>
        <v>1.2370858180082012</v>
      </c>
      <c r="Q5691">
        <f>TableOMP[[#This Row],[Avg]]-$U$2*TableOMP[[#This Row],[StdDev]]</f>
        <v>24.388700363983595</v>
      </c>
      <c r="R5691">
        <f>TableOMP[[#This Row],[Avg]]+$U$2*TableOMP[[#This Row],[StdDev]]</f>
        <v>29.337043636016404</v>
      </c>
      <c r="S5691">
        <f>IF(AND(TableOMP[[#This Row],[total_time]]&gt;=TableOMP[[#This Row],[Low]], TableOMP[[#This Row],[total_time]]&lt;=TableOMP[[#This Row],[High]]),1,0)</f>
        <v>1</v>
      </c>
    </row>
    <row r="5692" spans="1:19" hidden="1" x14ac:dyDescent="0.25">
      <c r="A5692" t="s">
        <v>10</v>
      </c>
      <c r="B5692">
        <v>10000</v>
      </c>
      <c r="C5692">
        <v>100</v>
      </c>
      <c r="D5692">
        <v>100000</v>
      </c>
      <c r="E5692">
        <v>41</v>
      </c>
      <c r="F5692">
        <v>1</v>
      </c>
      <c r="G5692">
        <v>254.49934300000001</v>
      </c>
      <c r="H5692">
        <v>0.224329</v>
      </c>
      <c r="I5692">
        <v>4.4971949999999996</v>
      </c>
      <c r="J5692">
        <v>0.11243</v>
      </c>
      <c r="K5692" t="str">
        <f>MID(M5692,22,1)</f>
        <v>4</v>
      </c>
      <c r="L5692" t="s">
        <v>53</v>
      </c>
      <c r="M5692" t="s">
        <v>54</v>
      </c>
      <c r="N5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2">
        <f>VLOOKUP(TableOMP[[#This Row],[Label]],TableAvg[],2,FALSE)</f>
        <v>239.16124179999997</v>
      </c>
      <c r="P5692">
        <f>VLOOKUP(TableOMP[[#This Row],[Label]],TableAvg[],3,FALSE)</f>
        <v>15.576138156078578</v>
      </c>
      <c r="Q5692">
        <f>TableOMP[[#This Row],[Avg]]-$U$2*TableOMP[[#This Row],[StdDev]]</f>
        <v>208.00896548784283</v>
      </c>
      <c r="R5692">
        <f>TableOMP[[#This Row],[Avg]]+$U$2*TableOMP[[#This Row],[StdDev]]</f>
        <v>270.31351811215711</v>
      </c>
      <c r="S5692">
        <v>0</v>
      </c>
    </row>
    <row r="5693" spans="1:19" hidden="1" x14ac:dyDescent="0.25">
      <c r="A5693" t="s">
        <v>10</v>
      </c>
      <c r="B5693">
        <v>10000</v>
      </c>
      <c r="C5693">
        <v>100</v>
      </c>
      <c r="D5693">
        <v>100000</v>
      </c>
      <c r="E5693">
        <v>41</v>
      </c>
      <c r="F5693">
        <v>1</v>
      </c>
      <c r="G5693">
        <v>252.659132</v>
      </c>
      <c r="H5693">
        <v>0.31012000000000001</v>
      </c>
      <c r="I5693">
        <v>7.7092770000000002</v>
      </c>
      <c r="J5693">
        <v>0.19273199999999999</v>
      </c>
      <c r="K5693" t="str">
        <f>MID(M5693,22,1)</f>
        <v>4</v>
      </c>
      <c r="L5693" t="s">
        <v>75</v>
      </c>
      <c r="M5693" t="s">
        <v>76</v>
      </c>
      <c r="N5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3">
        <f>VLOOKUP(TableOMP[[#This Row],[Label]],TableAvg[],2,FALSE)</f>
        <v>239.16124179999997</v>
      </c>
      <c r="P5693">
        <f>VLOOKUP(TableOMP[[#This Row],[Label]],TableAvg[],3,FALSE)</f>
        <v>15.576138156078578</v>
      </c>
      <c r="Q5693">
        <f>TableOMP[[#This Row],[Avg]]-$U$2*TableOMP[[#This Row],[StdDev]]</f>
        <v>208.00896548784283</v>
      </c>
      <c r="R5693">
        <f>TableOMP[[#This Row],[Avg]]+$U$2*TableOMP[[#This Row],[StdDev]]</f>
        <v>270.31351811215711</v>
      </c>
      <c r="S5693">
        <v>0</v>
      </c>
    </row>
    <row r="5694" spans="1:19" hidden="1" x14ac:dyDescent="0.25">
      <c r="A5694" t="s">
        <v>10</v>
      </c>
      <c r="B5694">
        <v>10000</v>
      </c>
      <c r="C5694">
        <v>100</v>
      </c>
      <c r="D5694">
        <v>100000</v>
      </c>
      <c r="E5694">
        <v>41</v>
      </c>
      <c r="F5694">
        <v>1</v>
      </c>
      <c r="G5694">
        <v>255.275666</v>
      </c>
      <c r="H5694">
        <v>0.20979600000000001</v>
      </c>
      <c r="I5694">
        <v>3.8627400000000001</v>
      </c>
      <c r="J5694">
        <v>9.6569000000000002E-2</v>
      </c>
      <c r="K5694" t="str">
        <f>MID(M5694,22,1)</f>
        <v>4</v>
      </c>
      <c r="L5694" t="s">
        <v>105</v>
      </c>
      <c r="M5694" t="s">
        <v>106</v>
      </c>
      <c r="N5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4">
        <f>VLOOKUP(TableOMP[[#This Row],[Label]],TableAvg[],2,FALSE)</f>
        <v>239.16124179999997</v>
      </c>
      <c r="P5694">
        <f>VLOOKUP(TableOMP[[#This Row],[Label]],TableAvg[],3,FALSE)</f>
        <v>15.576138156078578</v>
      </c>
      <c r="Q5694">
        <f>TableOMP[[#This Row],[Avg]]-$U$2*TableOMP[[#This Row],[StdDev]]</f>
        <v>208.00896548784283</v>
      </c>
      <c r="R5694">
        <f>TableOMP[[#This Row],[Avg]]+$U$2*TableOMP[[#This Row],[StdDev]]</f>
        <v>270.31351811215711</v>
      </c>
      <c r="S5694">
        <v>0</v>
      </c>
    </row>
    <row r="5695" spans="1:19" hidden="1" x14ac:dyDescent="0.25">
      <c r="A5695" t="s">
        <v>10</v>
      </c>
      <c r="B5695">
        <v>10000</v>
      </c>
      <c r="C5695">
        <v>100</v>
      </c>
      <c r="D5695">
        <v>100000</v>
      </c>
      <c r="E5695">
        <v>41</v>
      </c>
      <c r="F5695">
        <v>1</v>
      </c>
      <c r="G5695">
        <v>253.05897200000001</v>
      </c>
      <c r="H5695">
        <v>0.27347300000000002</v>
      </c>
      <c r="I5695">
        <v>5.0714249999999996</v>
      </c>
      <c r="J5695">
        <v>0.12678600000000001</v>
      </c>
      <c r="K5695" t="str">
        <f>MID(M5695,22,1)</f>
        <v>4</v>
      </c>
      <c r="L5695" t="s">
        <v>143</v>
      </c>
      <c r="M5695" t="s">
        <v>144</v>
      </c>
      <c r="N5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5">
        <f>VLOOKUP(TableOMP[[#This Row],[Label]],TableAvg[],2,FALSE)</f>
        <v>239.16124179999997</v>
      </c>
      <c r="P5695">
        <f>VLOOKUP(TableOMP[[#This Row],[Label]],TableAvg[],3,FALSE)</f>
        <v>15.576138156078578</v>
      </c>
      <c r="Q5695">
        <f>TableOMP[[#This Row],[Avg]]-$U$2*TableOMP[[#This Row],[StdDev]]</f>
        <v>208.00896548784283</v>
      </c>
      <c r="R5695">
        <f>TableOMP[[#This Row],[Avg]]+$U$2*TableOMP[[#This Row],[StdDev]]</f>
        <v>270.31351811215711</v>
      </c>
      <c r="S5695">
        <v>0</v>
      </c>
    </row>
    <row r="5696" spans="1:19" hidden="1" x14ac:dyDescent="0.25">
      <c r="A5696" t="s">
        <v>15</v>
      </c>
      <c r="B5696">
        <v>10000</v>
      </c>
      <c r="C5696">
        <v>100</v>
      </c>
      <c r="D5696">
        <v>1</v>
      </c>
      <c r="E5696">
        <v>12</v>
      </c>
      <c r="F5696">
        <v>1</v>
      </c>
      <c r="G5696">
        <v>27.021363000000001</v>
      </c>
      <c r="H5696">
        <v>11.325922</v>
      </c>
      <c r="I5696">
        <v>11.306753</v>
      </c>
      <c r="J5696">
        <v>1.027887</v>
      </c>
      <c r="K5696" t="str">
        <f>MID(M5696,22,1)</f>
        <v>5</v>
      </c>
      <c r="L5696" t="s">
        <v>205</v>
      </c>
      <c r="M5696" t="s">
        <v>206</v>
      </c>
      <c r="N5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696">
        <f>VLOOKUP(TableOMP[[#This Row],[Label]],TableAvg[],2,FALSE)</f>
        <v>27.615154666666665</v>
      </c>
      <c r="P5696">
        <f>VLOOKUP(TableOMP[[#This Row],[Label]],TableAvg[],3,FALSE)</f>
        <v>0.62425106587272639</v>
      </c>
      <c r="Q5696">
        <f>TableOMP[[#This Row],[Avg]]-$U$2*TableOMP[[#This Row],[StdDev]]</f>
        <v>26.366652534921212</v>
      </c>
      <c r="R5696">
        <f>TableOMP[[#This Row],[Avg]]+$U$2*TableOMP[[#This Row],[StdDev]]</f>
        <v>28.863656798412119</v>
      </c>
      <c r="S5696">
        <f>IF(AND(TableOMP[[#This Row],[total_time]]&gt;=TableOMP[[#This Row],[Low]], TableOMP[[#This Row],[total_time]]&lt;=TableOMP[[#This Row],[High]]),1,0)</f>
        <v>1</v>
      </c>
    </row>
    <row r="5697" spans="1:19" hidden="1" x14ac:dyDescent="0.25">
      <c r="A5697" t="s">
        <v>15</v>
      </c>
      <c r="B5697">
        <v>10000</v>
      </c>
      <c r="C5697">
        <v>100</v>
      </c>
      <c r="D5697">
        <v>1</v>
      </c>
      <c r="E5697">
        <v>59</v>
      </c>
      <c r="F5697">
        <v>1</v>
      </c>
      <c r="G5697">
        <v>27.016621000000001</v>
      </c>
      <c r="H5697">
        <v>18.4514</v>
      </c>
      <c r="I5697">
        <v>236.06021100000001</v>
      </c>
      <c r="J5697">
        <v>4.070004</v>
      </c>
      <c r="K5697" t="str">
        <f>MID(M5697,22,1)</f>
        <v>4</v>
      </c>
      <c r="L5697" t="s">
        <v>43</v>
      </c>
      <c r="M5697" t="s">
        <v>44</v>
      </c>
      <c r="N5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5697">
        <f>VLOOKUP(TableOMP[[#This Row],[Label]],TableAvg[],2,FALSE)</f>
        <v>25.040449800000005</v>
      </c>
      <c r="P5697">
        <f>VLOOKUP(TableOMP[[#This Row],[Label]],TableAvg[],3,FALSE)</f>
        <v>1.1775018565353812</v>
      </c>
      <c r="Q5697">
        <f>TableOMP[[#This Row],[Avg]]-$U$2*TableOMP[[#This Row],[StdDev]]</f>
        <v>22.685446086929243</v>
      </c>
      <c r="R5697">
        <f>TableOMP[[#This Row],[Avg]]+$U$2*TableOMP[[#This Row],[StdDev]]</f>
        <v>27.395453513070766</v>
      </c>
      <c r="S5697">
        <f>IF(AND(TableOMP[[#This Row],[total_time]]&gt;=TableOMP[[#This Row],[Low]], TableOMP[[#This Row],[total_time]]&lt;=TableOMP[[#This Row],[High]]),1,0)</f>
        <v>1</v>
      </c>
    </row>
    <row r="5698" spans="1:19" hidden="1" x14ac:dyDescent="0.25">
      <c r="A5698" t="s">
        <v>16</v>
      </c>
      <c r="B5698">
        <v>10000</v>
      </c>
      <c r="C5698">
        <v>100</v>
      </c>
      <c r="D5698">
        <v>1</v>
      </c>
      <c r="E5698">
        <v>57</v>
      </c>
      <c r="F5698">
        <v>1</v>
      </c>
      <c r="G5698">
        <v>26.991537999999998</v>
      </c>
      <c r="H5698">
        <v>16.165026000000001</v>
      </c>
      <c r="I5698">
        <v>180.414692</v>
      </c>
      <c r="J5698">
        <v>3.2216909999999999</v>
      </c>
      <c r="K5698" t="str">
        <f>MID(M5698,22,1)</f>
        <v>6</v>
      </c>
      <c r="L5698" t="s">
        <v>187</v>
      </c>
      <c r="M5698" t="s">
        <v>188</v>
      </c>
      <c r="N5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698">
        <f>VLOOKUP(TableOMP[[#This Row],[Label]],TableAvg[],2,FALSE)</f>
        <v>26.864716800000004</v>
      </c>
      <c r="P5698">
        <f>VLOOKUP(TableOMP[[#This Row],[Label]],TableAvg[],3,FALSE)</f>
        <v>0.3918589030165634</v>
      </c>
      <c r="Q5698">
        <f>TableOMP[[#This Row],[Avg]]-$U$2*TableOMP[[#This Row],[StdDev]]</f>
        <v>26.080998993966876</v>
      </c>
      <c r="R5698">
        <f>TableOMP[[#This Row],[Avg]]+$U$2*TableOMP[[#This Row],[StdDev]]</f>
        <v>27.648434606033131</v>
      </c>
      <c r="S5698">
        <f>IF(AND(TableOMP[[#This Row],[total_time]]&gt;=TableOMP[[#This Row],[Low]], TableOMP[[#This Row],[total_time]]&lt;=TableOMP[[#This Row],[High]]),1,0)</f>
        <v>1</v>
      </c>
    </row>
    <row r="5699" spans="1:19" hidden="1" x14ac:dyDescent="0.25">
      <c r="A5699" t="s">
        <v>15</v>
      </c>
      <c r="B5699">
        <v>10000</v>
      </c>
      <c r="C5699">
        <v>100</v>
      </c>
      <c r="D5699">
        <v>1</v>
      </c>
      <c r="E5699">
        <v>21</v>
      </c>
      <c r="F5699">
        <v>1</v>
      </c>
      <c r="G5699">
        <v>26.985420000000001</v>
      </c>
      <c r="H5699">
        <v>12.69129</v>
      </c>
      <c r="I5699">
        <v>46.161504000000001</v>
      </c>
      <c r="J5699">
        <v>2.3080750000000001</v>
      </c>
      <c r="K5699" t="str">
        <f>MID(M5699,22,1)</f>
        <v>5</v>
      </c>
      <c r="L5699" t="s">
        <v>205</v>
      </c>
      <c r="M5699" t="s">
        <v>206</v>
      </c>
      <c r="N5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699">
        <f>VLOOKUP(TableOMP[[#This Row],[Label]],TableAvg[],2,FALSE)</f>
        <v>27.120550733333335</v>
      </c>
      <c r="P5699">
        <f>VLOOKUP(TableOMP[[#This Row],[Label]],TableAvg[],3,FALSE)</f>
        <v>1.3229857788994259</v>
      </c>
      <c r="Q5699">
        <f>TableOMP[[#This Row],[Avg]]-$U$2*TableOMP[[#This Row],[StdDev]]</f>
        <v>24.474579175534483</v>
      </c>
      <c r="R5699">
        <f>TableOMP[[#This Row],[Avg]]+$U$2*TableOMP[[#This Row],[StdDev]]</f>
        <v>29.766522291132187</v>
      </c>
      <c r="S5699">
        <f>IF(AND(TableOMP[[#This Row],[total_time]]&gt;=TableOMP[[#This Row],[Low]], TableOMP[[#This Row],[total_time]]&lt;=TableOMP[[#This Row],[High]]),1,0)</f>
        <v>1</v>
      </c>
    </row>
    <row r="5700" spans="1:19" hidden="1" x14ac:dyDescent="0.25">
      <c r="A5700" t="s">
        <v>10</v>
      </c>
      <c r="B5700">
        <v>10000</v>
      </c>
      <c r="C5700">
        <v>100</v>
      </c>
      <c r="D5700">
        <v>100000</v>
      </c>
      <c r="E5700">
        <v>40</v>
      </c>
      <c r="F5700">
        <v>1</v>
      </c>
      <c r="G5700">
        <v>253.463446</v>
      </c>
      <c r="H5700">
        <v>0.25312499999999999</v>
      </c>
      <c r="I5700">
        <v>5.1700419999999996</v>
      </c>
      <c r="J5700">
        <v>0.13256499999999999</v>
      </c>
      <c r="K5700" t="str">
        <f>MID(M5700,22,1)</f>
        <v>4</v>
      </c>
      <c r="L5700" t="s">
        <v>53</v>
      </c>
      <c r="M5700" t="s">
        <v>54</v>
      </c>
      <c r="N5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0">
        <f>VLOOKUP(TableOMP[[#This Row],[Label]],TableAvg[],2,FALSE)</f>
        <v>238.74393563636366</v>
      </c>
      <c r="P5700">
        <f>VLOOKUP(TableOMP[[#This Row],[Label]],TableAvg[],3,FALSE)</f>
        <v>14.203245752270952</v>
      </c>
      <c r="Q5700">
        <f>TableOMP[[#This Row],[Avg]]-$U$2*TableOMP[[#This Row],[StdDev]]</f>
        <v>210.33744413182177</v>
      </c>
      <c r="R5700">
        <f>TableOMP[[#This Row],[Avg]]+$U$2*TableOMP[[#This Row],[StdDev]]</f>
        <v>267.15042714090555</v>
      </c>
      <c r="S5700">
        <v>0</v>
      </c>
    </row>
    <row r="5701" spans="1:19" hidden="1" x14ac:dyDescent="0.25">
      <c r="A5701" t="s">
        <v>10</v>
      </c>
      <c r="B5701">
        <v>10000</v>
      </c>
      <c r="C5701">
        <v>100</v>
      </c>
      <c r="D5701">
        <v>100000</v>
      </c>
      <c r="E5701">
        <v>40</v>
      </c>
      <c r="F5701">
        <v>1</v>
      </c>
      <c r="G5701">
        <v>251.245846</v>
      </c>
      <c r="H5701">
        <v>0.29721399999999998</v>
      </c>
      <c r="I5701">
        <v>7.0577120000000004</v>
      </c>
      <c r="J5701">
        <v>0.18096699999999999</v>
      </c>
      <c r="K5701" t="str">
        <f>MID(M5701,22,1)</f>
        <v>4</v>
      </c>
      <c r="L5701" t="s">
        <v>75</v>
      </c>
      <c r="M5701" t="s">
        <v>76</v>
      </c>
      <c r="N5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1">
        <f>VLOOKUP(TableOMP[[#This Row],[Label]],TableAvg[],2,FALSE)</f>
        <v>238.74393563636366</v>
      </c>
      <c r="P5701">
        <f>VLOOKUP(TableOMP[[#This Row],[Label]],TableAvg[],3,FALSE)</f>
        <v>14.203245752270952</v>
      </c>
      <c r="Q5701">
        <f>TableOMP[[#This Row],[Avg]]-$U$2*TableOMP[[#This Row],[StdDev]]</f>
        <v>210.33744413182177</v>
      </c>
      <c r="R5701">
        <f>TableOMP[[#This Row],[Avg]]+$U$2*TableOMP[[#This Row],[StdDev]]</f>
        <v>267.15042714090555</v>
      </c>
      <c r="S5701">
        <v>0</v>
      </c>
    </row>
    <row r="5702" spans="1:19" hidden="1" x14ac:dyDescent="0.25">
      <c r="A5702" t="s">
        <v>10</v>
      </c>
      <c r="B5702">
        <v>10000</v>
      </c>
      <c r="C5702">
        <v>100</v>
      </c>
      <c r="D5702">
        <v>100000</v>
      </c>
      <c r="E5702">
        <v>40</v>
      </c>
      <c r="F5702">
        <v>1</v>
      </c>
      <c r="G5702">
        <v>253.14852200000001</v>
      </c>
      <c r="H5702">
        <v>0.25230200000000003</v>
      </c>
      <c r="I5702">
        <v>4.8108969999999998</v>
      </c>
      <c r="J5702">
        <v>0.12335599999999999</v>
      </c>
      <c r="K5702" t="str">
        <f>MID(M5702,22,1)</f>
        <v>4</v>
      </c>
      <c r="L5702" t="s">
        <v>105</v>
      </c>
      <c r="M5702" t="s">
        <v>106</v>
      </c>
      <c r="N5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2">
        <f>VLOOKUP(TableOMP[[#This Row],[Label]],TableAvg[],2,FALSE)</f>
        <v>238.74393563636366</v>
      </c>
      <c r="P5702">
        <f>VLOOKUP(TableOMP[[#This Row],[Label]],TableAvg[],3,FALSE)</f>
        <v>14.203245752270952</v>
      </c>
      <c r="Q5702">
        <f>TableOMP[[#This Row],[Avg]]-$U$2*TableOMP[[#This Row],[StdDev]]</f>
        <v>210.33744413182177</v>
      </c>
      <c r="R5702">
        <f>TableOMP[[#This Row],[Avg]]+$U$2*TableOMP[[#This Row],[StdDev]]</f>
        <v>267.15042714090555</v>
      </c>
      <c r="S5702">
        <v>0</v>
      </c>
    </row>
    <row r="5703" spans="1:19" hidden="1" x14ac:dyDescent="0.25">
      <c r="A5703" t="s">
        <v>10</v>
      </c>
      <c r="B5703">
        <v>10000</v>
      </c>
      <c r="C5703">
        <v>100</v>
      </c>
      <c r="D5703">
        <v>100000</v>
      </c>
      <c r="E5703">
        <v>40</v>
      </c>
      <c r="F5703">
        <v>1</v>
      </c>
      <c r="G5703">
        <v>251.31216599999999</v>
      </c>
      <c r="H5703">
        <v>0.231101</v>
      </c>
      <c r="I5703">
        <v>4.4360140000000001</v>
      </c>
      <c r="J5703">
        <v>0.113744</v>
      </c>
      <c r="K5703" t="str">
        <f>MID(M5703,22,1)</f>
        <v>4</v>
      </c>
      <c r="L5703" t="s">
        <v>143</v>
      </c>
      <c r="M5703" t="s">
        <v>144</v>
      </c>
      <c r="N5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3">
        <f>VLOOKUP(TableOMP[[#This Row],[Label]],TableAvg[],2,FALSE)</f>
        <v>238.74393563636366</v>
      </c>
      <c r="P5703">
        <f>VLOOKUP(TableOMP[[#This Row],[Label]],TableAvg[],3,FALSE)</f>
        <v>14.203245752270952</v>
      </c>
      <c r="Q5703">
        <f>TableOMP[[#This Row],[Avg]]-$U$2*TableOMP[[#This Row],[StdDev]]</f>
        <v>210.33744413182177</v>
      </c>
      <c r="R5703">
        <f>TableOMP[[#This Row],[Avg]]+$U$2*TableOMP[[#This Row],[StdDev]]</f>
        <v>267.15042714090555</v>
      </c>
      <c r="S5703">
        <v>0</v>
      </c>
    </row>
    <row r="5704" spans="1:19" hidden="1" x14ac:dyDescent="0.25">
      <c r="A5704" t="s">
        <v>16</v>
      </c>
      <c r="B5704">
        <v>10000</v>
      </c>
      <c r="C5704">
        <v>100</v>
      </c>
      <c r="D5704">
        <v>1</v>
      </c>
      <c r="E5704">
        <v>57</v>
      </c>
      <c r="F5704">
        <v>1</v>
      </c>
      <c r="G5704">
        <v>26.977423000000002</v>
      </c>
      <c r="H5704">
        <v>17.905118000000002</v>
      </c>
      <c r="I5704">
        <v>232.66472999999999</v>
      </c>
      <c r="J5704">
        <v>4.1547270000000003</v>
      </c>
      <c r="K5704" t="str">
        <f>MID(M5704,22,1)</f>
        <v>6</v>
      </c>
      <c r="L5704" t="s">
        <v>79</v>
      </c>
      <c r="M5704" t="s">
        <v>80</v>
      </c>
      <c r="N5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704">
        <f>VLOOKUP(TableOMP[[#This Row],[Label]],TableAvg[],2,FALSE)</f>
        <v>26.864716800000004</v>
      </c>
      <c r="P5704">
        <f>VLOOKUP(TableOMP[[#This Row],[Label]],TableAvg[],3,FALSE)</f>
        <v>0.3918589030165634</v>
      </c>
      <c r="Q5704">
        <f>TableOMP[[#This Row],[Avg]]-$U$2*TableOMP[[#This Row],[StdDev]]</f>
        <v>26.080998993966876</v>
      </c>
      <c r="R5704">
        <f>TableOMP[[#This Row],[Avg]]+$U$2*TableOMP[[#This Row],[StdDev]]</f>
        <v>27.648434606033131</v>
      </c>
      <c r="S5704">
        <f>IF(AND(TableOMP[[#This Row],[total_time]]&gt;=TableOMP[[#This Row],[Low]], TableOMP[[#This Row],[total_time]]&lt;=TableOMP[[#This Row],[High]]),1,0)</f>
        <v>1</v>
      </c>
    </row>
    <row r="5705" spans="1:19" hidden="1" x14ac:dyDescent="0.25">
      <c r="A5705" t="s">
        <v>16</v>
      </c>
      <c r="B5705">
        <v>10000</v>
      </c>
      <c r="C5705">
        <v>100</v>
      </c>
      <c r="D5705">
        <v>1</v>
      </c>
      <c r="E5705">
        <v>49</v>
      </c>
      <c r="F5705">
        <v>1</v>
      </c>
      <c r="G5705">
        <v>26.974297</v>
      </c>
      <c r="H5705">
        <v>15.536702999999999</v>
      </c>
      <c r="I5705">
        <v>135.73892000000001</v>
      </c>
      <c r="J5705">
        <v>2.8278940000000001</v>
      </c>
      <c r="K5705" t="str">
        <f>MID(M5705,22,1)</f>
        <v>2</v>
      </c>
      <c r="L5705" t="s">
        <v>129</v>
      </c>
      <c r="M5705" t="s">
        <v>130</v>
      </c>
      <c r="N5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705">
        <f>VLOOKUP(TableOMP[[#This Row],[Label]],TableAvg[],2,FALSE)</f>
        <v>26.82169</v>
      </c>
      <c r="P5705">
        <f>VLOOKUP(TableOMP[[#This Row],[Label]],TableAvg[],3,FALSE)</f>
        <v>0.44263788910431967</v>
      </c>
      <c r="Q5705">
        <f>TableOMP[[#This Row],[Avg]]-$U$2*TableOMP[[#This Row],[StdDev]]</f>
        <v>25.93641422179136</v>
      </c>
      <c r="R5705">
        <f>TableOMP[[#This Row],[Avg]]+$U$2*TableOMP[[#This Row],[StdDev]]</f>
        <v>27.706965778208641</v>
      </c>
      <c r="S5705">
        <f>IF(AND(TableOMP[[#This Row],[total_time]]&gt;=TableOMP[[#This Row],[Low]], TableOMP[[#This Row],[total_time]]&lt;=TableOMP[[#This Row],[High]]),1,0)</f>
        <v>1</v>
      </c>
    </row>
    <row r="5706" spans="1:19" hidden="1" x14ac:dyDescent="0.25">
      <c r="A5706" t="s">
        <v>10</v>
      </c>
      <c r="B5706">
        <v>10000</v>
      </c>
      <c r="C5706">
        <v>100</v>
      </c>
      <c r="D5706">
        <v>100000</v>
      </c>
      <c r="E5706">
        <v>40</v>
      </c>
      <c r="F5706">
        <v>1</v>
      </c>
      <c r="G5706">
        <v>227.33372299999999</v>
      </c>
      <c r="H5706">
        <v>0.243086</v>
      </c>
      <c r="I5706">
        <v>4.771909</v>
      </c>
      <c r="J5706">
        <v>0.12235699999999999</v>
      </c>
      <c r="K5706" t="str">
        <f>MID(M5706,22,1)</f>
        <v>8</v>
      </c>
      <c r="L5706" t="s">
        <v>179</v>
      </c>
      <c r="M5706" t="s">
        <v>180</v>
      </c>
      <c r="N5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6">
        <f>VLOOKUP(TableOMP[[#This Row],[Label]],TableAvg[],2,FALSE)</f>
        <v>238.74393563636366</v>
      </c>
      <c r="P5706">
        <f>VLOOKUP(TableOMP[[#This Row],[Label]],TableAvg[],3,FALSE)</f>
        <v>14.203245752270952</v>
      </c>
      <c r="Q5706">
        <f>TableOMP[[#This Row],[Avg]]-$U$2*TableOMP[[#This Row],[StdDev]]</f>
        <v>210.33744413182177</v>
      </c>
      <c r="R5706">
        <f>TableOMP[[#This Row],[Avg]]+$U$2*TableOMP[[#This Row],[StdDev]]</f>
        <v>267.15042714090555</v>
      </c>
      <c r="S5706">
        <v>0</v>
      </c>
    </row>
    <row r="5707" spans="1:19" hidden="1" x14ac:dyDescent="0.25">
      <c r="A5707" t="s">
        <v>15</v>
      </c>
      <c r="B5707">
        <v>10000</v>
      </c>
      <c r="C5707">
        <v>100</v>
      </c>
      <c r="D5707">
        <v>1</v>
      </c>
      <c r="E5707">
        <v>22</v>
      </c>
      <c r="F5707">
        <v>1</v>
      </c>
      <c r="G5707">
        <v>26.971876000000002</v>
      </c>
      <c r="H5707">
        <v>13.473305999999999</v>
      </c>
      <c r="I5707">
        <v>40.748137</v>
      </c>
      <c r="J5707">
        <v>1.9403870000000001</v>
      </c>
      <c r="K5707" t="str">
        <f>MID(M5707,22,1)</f>
        <v>5</v>
      </c>
      <c r="L5707" t="s">
        <v>205</v>
      </c>
      <c r="M5707" t="s">
        <v>206</v>
      </c>
      <c r="N5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707">
        <f>VLOOKUP(TableOMP[[#This Row],[Label]],TableAvg[],2,FALSE)</f>
        <v>26.793312200000003</v>
      </c>
      <c r="P5707">
        <f>VLOOKUP(TableOMP[[#This Row],[Label]],TableAvg[],3,FALSE)</f>
        <v>0.87583957376058508</v>
      </c>
      <c r="Q5707">
        <f>TableOMP[[#This Row],[Avg]]-$U$2*TableOMP[[#This Row],[StdDev]]</f>
        <v>25.041633052478833</v>
      </c>
      <c r="R5707">
        <f>TableOMP[[#This Row],[Avg]]+$U$2*TableOMP[[#This Row],[StdDev]]</f>
        <v>28.544991347521172</v>
      </c>
      <c r="S5707">
        <f>IF(AND(TableOMP[[#This Row],[total_time]]&gt;=TableOMP[[#This Row],[Low]], TableOMP[[#This Row],[total_time]]&lt;=TableOMP[[#This Row],[High]]),1,0)</f>
        <v>1</v>
      </c>
    </row>
    <row r="5708" spans="1:19" hidden="1" x14ac:dyDescent="0.25">
      <c r="A5708" t="s">
        <v>15</v>
      </c>
      <c r="B5708">
        <v>10000</v>
      </c>
      <c r="C5708">
        <v>100</v>
      </c>
      <c r="D5708">
        <v>1</v>
      </c>
      <c r="E5708">
        <v>14</v>
      </c>
      <c r="F5708">
        <v>1</v>
      </c>
      <c r="G5708">
        <v>26.965795</v>
      </c>
      <c r="H5708">
        <v>13.316795000000001</v>
      </c>
      <c r="I5708">
        <v>24.171482000000001</v>
      </c>
      <c r="J5708">
        <v>1.859345</v>
      </c>
      <c r="K5708" t="str">
        <f>MID(M5708,22,1)</f>
        <v>4</v>
      </c>
      <c r="L5708" t="s">
        <v>43</v>
      </c>
      <c r="M5708" t="s">
        <v>44</v>
      </c>
      <c r="N5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708">
        <f>VLOOKUP(TableOMP[[#This Row],[Label]],TableAvg[],2,FALSE)</f>
        <v>26.0642648</v>
      </c>
      <c r="P5708">
        <f>VLOOKUP(TableOMP[[#This Row],[Label]],TableAvg[],3,FALSE)</f>
        <v>0.90916184220739471</v>
      </c>
      <c r="Q5708">
        <f>TableOMP[[#This Row],[Avg]]-$U$2*TableOMP[[#This Row],[StdDev]]</f>
        <v>24.245941115585211</v>
      </c>
      <c r="R5708">
        <f>TableOMP[[#This Row],[Avg]]+$U$2*TableOMP[[#This Row],[StdDev]]</f>
        <v>27.882588484414789</v>
      </c>
      <c r="S5708">
        <f>IF(AND(TableOMP[[#This Row],[total_time]]&gt;=TableOMP[[#This Row],[Low]], TableOMP[[#This Row],[total_time]]&lt;=TableOMP[[#This Row],[High]]),1,0)</f>
        <v>1</v>
      </c>
    </row>
    <row r="5709" spans="1:19" hidden="1" x14ac:dyDescent="0.25">
      <c r="A5709" t="s">
        <v>16</v>
      </c>
      <c r="B5709">
        <v>10000</v>
      </c>
      <c r="C5709">
        <v>100</v>
      </c>
      <c r="D5709">
        <v>1</v>
      </c>
      <c r="E5709">
        <v>43</v>
      </c>
      <c r="F5709">
        <v>1</v>
      </c>
      <c r="G5709">
        <v>26.961165999999999</v>
      </c>
      <c r="H5709">
        <v>15.685028000000001</v>
      </c>
      <c r="I5709">
        <v>169.004366</v>
      </c>
      <c r="J5709">
        <v>4.0239130000000003</v>
      </c>
      <c r="K5709" t="str">
        <f>MID(M5709,22,1)</f>
        <v>6</v>
      </c>
      <c r="L5709" t="s">
        <v>79</v>
      </c>
      <c r="M5709" t="s">
        <v>80</v>
      </c>
      <c r="N5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709">
        <f>VLOOKUP(TableOMP[[#This Row],[Label]],TableAvg[],2,FALSE)</f>
        <v>27.005969999999998</v>
      </c>
      <c r="P5709">
        <f>VLOOKUP(TableOMP[[#This Row],[Label]],TableAvg[],3,FALSE)</f>
        <v>0.81049426305512473</v>
      </c>
      <c r="Q5709">
        <f>TableOMP[[#This Row],[Avg]]-$U$2*TableOMP[[#This Row],[StdDev]]</f>
        <v>25.384981473889749</v>
      </c>
      <c r="R5709">
        <f>TableOMP[[#This Row],[Avg]]+$U$2*TableOMP[[#This Row],[StdDev]]</f>
        <v>28.626958526110247</v>
      </c>
      <c r="S5709">
        <f>IF(AND(TableOMP[[#This Row],[total_time]]&gt;=TableOMP[[#This Row],[Low]], TableOMP[[#This Row],[total_time]]&lt;=TableOMP[[#This Row],[High]]),1,0)</f>
        <v>1</v>
      </c>
    </row>
    <row r="5710" spans="1:19" hidden="1" x14ac:dyDescent="0.25">
      <c r="A5710" t="s">
        <v>16</v>
      </c>
      <c r="B5710">
        <v>10000</v>
      </c>
      <c r="C5710">
        <v>100</v>
      </c>
      <c r="D5710">
        <v>1</v>
      </c>
      <c r="E5710">
        <v>30</v>
      </c>
      <c r="F5710">
        <v>1</v>
      </c>
      <c r="G5710">
        <v>26.958314999999999</v>
      </c>
      <c r="H5710">
        <v>14.650924</v>
      </c>
      <c r="I5710">
        <v>91.697787000000005</v>
      </c>
      <c r="J5710">
        <v>3.1619929999999998</v>
      </c>
      <c r="K5710" t="str">
        <f>MID(M5710,22,1)</f>
        <v>6</v>
      </c>
      <c r="L5710" t="s">
        <v>187</v>
      </c>
      <c r="M5710" t="s">
        <v>188</v>
      </c>
      <c r="N5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710">
        <f>VLOOKUP(TableOMP[[#This Row],[Label]],TableAvg[],2,FALSE)</f>
        <v>27.182831272727274</v>
      </c>
      <c r="P5710">
        <f>VLOOKUP(TableOMP[[#This Row],[Label]],TableAvg[],3,FALSE)</f>
        <v>2.0515951917361068</v>
      </c>
      <c r="Q5710">
        <f>TableOMP[[#This Row],[Avg]]-$U$2*TableOMP[[#This Row],[StdDev]]</f>
        <v>23.07964088925506</v>
      </c>
      <c r="R5710">
        <f>TableOMP[[#This Row],[Avg]]+$U$2*TableOMP[[#This Row],[StdDev]]</f>
        <v>31.286021656199487</v>
      </c>
      <c r="S5710">
        <f>IF(AND(TableOMP[[#This Row],[total_time]]&gt;=TableOMP[[#This Row],[Low]], TableOMP[[#This Row],[total_time]]&lt;=TableOMP[[#This Row],[High]]),1,0)</f>
        <v>1</v>
      </c>
    </row>
    <row r="5711" spans="1:19" hidden="1" x14ac:dyDescent="0.25">
      <c r="A5711" t="s">
        <v>15</v>
      </c>
      <c r="B5711">
        <v>10000</v>
      </c>
      <c r="C5711">
        <v>100</v>
      </c>
      <c r="D5711">
        <v>1</v>
      </c>
      <c r="E5711">
        <v>24</v>
      </c>
      <c r="F5711">
        <v>1</v>
      </c>
      <c r="G5711">
        <v>26.951021999999998</v>
      </c>
      <c r="H5711">
        <v>14.644278</v>
      </c>
      <c r="I5711">
        <v>82.236046000000002</v>
      </c>
      <c r="J5711">
        <v>3.5754800000000002</v>
      </c>
      <c r="K5711" t="str">
        <f>MID(M5711,22,1)</f>
        <v>5</v>
      </c>
      <c r="L5711" t="s">
        <v>205</v>
      </c>
      <c r="M5711" t="s">
        <v>206</v>
      </c>
      <c r="N5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711">
        <f>VLOOKUP(TableOMP[[#This Row],[Label]],TableAvg[],2,FALSE)</f>
        <v>26.426474133333336</v>
      </c>
      <c r="P5711">
        <f>VLOOKUP(TableOMP[[#This Row],[Label]],TableAvg[],3,FALSE)</f>
        <v>0.87095573928265357</v>
      </c>
      <c r="Q5711">
        <f>TableOMP[[#This Row],[Avg]]-$U$2*TableOMP[[#This Row],[StdDev]]</f>
        <v>24.68456265476803</v>
      </c>
      <c r="R5711">
        <f>TableOMP[[#This Row],[Avg]]+$U$2*TableOMP[[#This Row],[StdDev]]</f>
        <v>28.168385611898643</v>
      </c>
      <c r="S5711">
        <f>IF(AND(TableOMP[[#This Row],[total_time]]&gt;=TableOMP[[#This Row],[Low]], TableOMP[[#This Row],[total_time]]&lt;=TableOMP[[#This Row],[High]]),1,0)</f>
        <v>1</v>
      </c>
    </row>
    <row r="5712" spans="1:19" hidden="1" x14ac:dyDescent="0.25">
      <c r="A5712" t="s">
        <v>15</v>
      </c>
      <c r="B5712">
        <v>10000</v>
      </c>
      <c r="C5712">
        <v>100</v>
      </c>
      <c r="D5712">
        <v>1</v>
      </c>
      <c r="E5712">
        <v>62</v>
      </c>
      <c r="F5712">
        <v>1</v>
      </c>
      <c r="G5712">
        <v>26.944410000000001</v>
      </c>
      <c r="H5712">
        <v>19.811574</v>
      </c>
      <c r="I5712">
        <v>235.87634800000001</v>
      </c>
      <c r="J5712">
        <v>3.866825</v>
      </c>
      <c r="K5712" t="str">
        <f>MID(M5712,22,1)</f>
        <v>4</v>
      </c>
      <c r="L5712" t="s">
        <v>43</v>
      </c>
      <c r="M5712" t="s">
        <v>44</v>
      </c>
      <c r="N5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5712">
        <f>VLOOKUP(TableOMP[[#This Row],[Label]],TableAvg[],2,FALSE)</f>
        <v>22.249456399999996</v>
      </c>
      <c r="P5712">
        <f>VLOOKUP(TableOMP[[#This Row],[Label]],TableAvg[],3,FALSE)</f>
        <v>3.9485035892006999</v>
      </c>
      <c r="Q5712">
        <f>TableOMP[[#This Row],[Avg]]-$U$2*TableOMP[[#This Row],[StdDev]]</f>
        <v>14.352449221598597</v>
      </c>
      <c r="R5712">
        <f>TableOMP[[#This Row],[Avg]]+$U$2*TableOMP[[#This Row],[StdDev]]</f>
        <v>30.146463578401395</v>
      </c>
      <c r="S5712">
        <f>IF(AND(TableOMP[[#This Row],[total_time]]&gt;=TableOMP[[#This Row],[Low]], TableOMP[[#This Row],[total_time]]&lt;=TableOMP[[#This Row],[High]]),1,0)</f>
        <v>1</v>
      </c>
    </row>
    <row r="5713" spans="1:19" hidden="1" x14ac:dyDescent="0.25">
      <c r="A5713" t="s">
        <v>16</v>
      </c>
      <c r="B5713">
        <v>10000</v>
      </c>
      <c r="C5713">
        <v>100</v>
      </c>
      <c r="D5713">
        <v>1</v>
      </c>
      <c r="E5713">
        <v>38</v>
      </c>
      <c r="F5713">
        <v>1</v>
      </c>
      <c r="G5713">
        <v>26.943902000000001</v>
      </c>
      <c r="H5713">
        <v>15.190222</v>
      </c>
      <c r="I5713">
        <v>147.22478599999999</v>
      </c>
      <c r="J5713">
        <v>3.9790480000000001</v>
      </c>
      <c r="K5713" t="str">
        <f>MID(M5713,22,1)</f>
        <v>6</v>
      </c>
      <c r="L5713" t="s">
        <v>187</v>
      </c>
      <c r="M5713" t="s">
        <v>188</v>
      </c>
      <c r="N5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713">
        <f>VLOOKUP(TableOMP[[#This Row],[Label]],TableAvg[],2,FALSE)</f>
        <v>28.403345000000002</v>
      </c>
      <c r="P5713">
        <f>VLOOKUP(TableOMP[[#This Row],[Label]],TableAvg[],3,FALSE)</f>
        <v>0.85679985829152172</v>
      </c>
      <c r="Q5713">
        <f>TableOMP[[#This Row],[Avg]]-$U$2*TableOMP[[#This Row],[StdDev]]</f>
        <v>26.689745283416958</v>
      </c>
      <c r="R5713">
        <f>TableOMP[[#This Row],[Avg]]+$U$2*TableOMP[[#This Row],[StdDev]]</f>
        <v>30.116944716583046</v>
      </c>
      <c r="S5713">
        <f>IF(AND(TableOMP[[#This Row],[total_time]]&gt;=TableOMP[[#This Row],[Low]], TableOMP[[#This Row],[total_time]]&lt;=TableOMP[[#This Row],[High]]),1,0)</f>
        <v>1</v>
      </c>
    </row>
    <row r="5714" spans="1:19" hidden="1" x14ac:dyDescent="0.25">
      <c r="A5714" t="s">
        <v>15</v>
      </c>
      <c r="B5714">
        <v>10000</v>
      </c>
      <c r="C5714">
        <v>100</v>
      </c>
      <c r="D5714">
        <v>1</v>
      </c>
      <c r="E5714">
        <v>49</v>
      </c>
      <c r="F5714">
        <v>1</v>
      </c>
      <c r="G5714">
        <v>26.936415</v>
      </c>
      <c r="H5714">
        <v>18.517529</v>
      </c>
      <c r="I5714">
        <v>160.320267</v>
      </c>
      <c r="J5714">
        <v>3.3400059999999998</v>
      </c>
      <c r="K5714" t="str">
        <f>MID(M5714,22,1)</f>
        <v>4</v>
      </c>
      <c r="L5714" t="s">
        <v>43</v>
      </c>
      <c r="M5714" t="s">
        <v>44</v>
      </c>
      <c r="N5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5714">
        <f>VLOOKUP(TableOMP[[#This Row],[Label]],TableAvg[],2,FALSE)</f>
        <v>25.009585399999999</v>
      </c>
      <c r="P5714">
        <f>VLOOKUP(TableOMP[[#This Row],[Label]],TableAvg[],3,FALSE)</f>
        <v>1.206808390680812</v>
      </c>
      <c r="Q5714">
        <f>TableOMP[[#This Row],[Avg]]-$U$2*TableOMP[[#This Row],[StdDev]]</f>
        <v>22.595968618638373</v>
      </c>
      <c r="R5714">
        <f>TableOMP[[#This Row],[Avg]]+$U$2*TableOMP[[#This Row],[StdDev]]</f>
        <v>27.423202181361624</v>
      </c>
      <c r="S5714">
        <f>IF(AND(TableOMP[[#This Row],[total_time]]&gt;=TableOMP[[#This Row],[Low]], TableOMP[[#This Row],[total_time]]&lt;=TableOMP[[#This Row],[High]]),1,0)</f>
        <v>1</v>
      </c>
    </row>
    <row r="5715" spans="1:19" hidden="1" x14ac:dyDescent="0.25">
      <c r="A5715" t="s">
        <v>15</v>
      </c>
      <c r="B5715">
        <v>10000</v>
      </c>
      <c r="C5715">
        <v>100</v>
      </c>
      <c r="D5715">
        <v>1</v>
      </c>
      <c r="E5715">
        <v>31</v>
      </c>
      <c r="F5715">
        <v>1</v>
      </c>
      <c r="G5715">
        <v>26.931729000000001</v>
      </c>
      <c r="H5715">
        <v>16.389928000000001</v>
      </c>
      <c r="I5715">
        <v>133.43226899999999</v>
      </c>
      <c r="J5715">
        <v>4.4477419999999999</v>
      </c>
      <c r="K5715" t="str">
        <f>MID(M5715,22,1)</f>
        <v>4</v>
      </c>
      <c r="L5715" t="s">
        <v>43</v>
      </c>
      <c r="M5715" t="s">
        <v>44</v>
      </c>
      <c r="N5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5715">
        <f>VLOOKUP(TableOMP[[#This Row],[Label]],TableAvg[],2,FALSE)</f>
        <v>23.604585428571429</v>
      </c>
      <c r="P5715">
        <f>VLOOKUP(TableOMP[[#This Row],[Label]],TableAvg[],3,FALSE)</f>
        <v>3.5020286835659715</v>
      </c>
      <c r="Q5715">
        <f>TableOMP[[#This Row],[Avg]]-$U$2*TableOMP[[#This Row],[StdDev]]</f>
        <v>16.600528061439487</v>
      </c>
      <c r="R5715">
        <f>TableOMP[[#This Row],[Avg]]+$U$2*TableOMP[[#This Row],[StdDev]]</f>
        <v>30.608642795703371</v>
      </c>
      <c r="S5715">
        <f>IF(AND(TableOMP[[#This Row],[total_time]]&gt;=TableOMP[[#This Row],[Low]], TableOMP[[#This Row],[total_time]]&lt;=TableOMP[[#This Row],[High]]),1,0)</f>
        <v>1</v>
      </c>
    </row>
    <row r="5716" spans="1:19" hidden="1" x14ac:dyDescent="0.25">
      <c r="A5716" t="s">
        <v>15</v>
      </c>
      <c r="B5716">
        <v>10000</v>
      </c>
      <c r="C5716">
        <v>100</v>
      </c>
      <c r="D5716">
        <v>1</v>
      </c>
      <c r="E5716">
        <v>21</v>
      </c>
      <c r="F5716">
        <v>1</v>
      </c>
      <c r="G5716">
        <v>26.924624999999999</v>
      </c>
      <c r="H5716">
        <v>13.595368000000001</v>
      </c>
      <c r="I5716">
        <v>53.579419999999999</v>
      </c>
      <c r="J5716">
        <v>2.6789710000000002</v>
      </c>
      <c r="K5716" t="str">
        <f>MID(M5716,22,1)</f>
        <v>4</v>
      </c>
      <c r="L5716" t="s">
        <v>209</v>
      </c>
      <c r="M5716" t="s">
        <v>210</v>
      </c>
      <c r="N5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716">
        <f>VLOOKUP(TableOMP[[#This Row],[Label]],TableAvg[],2,FALSE)</f>
        <v>27.120550733333335</v>
      </c>
      <c r="P5716">
        <f>VLOOKUP(TableOMP[[#This Row],[Label]],TableAvg[],3,FALSE)</f>
        <v>1.3229857788994259</v>
      </c>
      <c r="Q5716">
        <f>TableOMP[[#This Row],[Avg]]-$U$2*TableOMP[[#This Row],[StdDev]]</f>
        <v>24.474579175534483</v>
      </c>
      <c r="R5716">
        <f>TableOMP[[#This Row],[Avg]]+$U$2*TableOMP[[#This Row],[StdDev]]</f>
        <v>29.766522291132187</v>
      </c>
      <c r="S5716">
        <f>IF(AND(TableOMP[[#This Row],[total_time]]&gt;=TableOMP[[#This Row],[Low]], TableOMP[[#This Row],[total_time]]&lt;=TableOMP[[#This Row],[High]]),1,0)</f>
        <v>1</v>
      </c>
    </row>
    <row r="5717" spans="1:19" hidden="1" x14ac:dyDescent="0.25">
      <c r="A5717" t="s">
        <v>16</v>
      </c>
      <c r="B5717">
        <v>10000</v>
      </c>
      <c r="C5717">
        <v>100</v>
      </c>
      <c r="D5717">
        <v>1</v>
      </c>
      <c r="E5717">
        <v>49</v>
      </c>
      <c r="F5717">
        <v>1</v>
      </c>
      <c r="G5717">
        <v>26.919038</v>
      </c>
      <c r="H5717">
        <v>15.211955</v>
      </c>
      <c r="I5717">
        <v>160.21198000000001</v>
      </c>
      <c r="J5717">
        <v>3.3377500000000002</v>
      </c>
      <c r="K5717" t="str">
        <f>MID(M5717,22,1)</f>
        <v>2</v>
      </c>
      <c r="L5717" t="s">
        <v>99</v>
      </c>
      <c r="M5717" t="s">
        <v>100</v>
      </c>
      <c r="N5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717">
        <f>VLOOKUP(TableOMP[[#This Row],[Label]],TableAvg[],2,FALSE)</f>
        <v>26.82169</v>
      </c>
      <c r="P5717">
        <f>VLOOKUP(TableOMP[[#This Row],[Label]],TableAvg[],3,FALSE)</f>
        <v>0.44263788910431967</v>
      </c>
      <c r="Q5717">
        <f>TableOMP[[#This Row],[Avg]]-$U$2*TableOMP[[#This Row],[StdDev]]</f>
        <v>25.93641422179136</v>
      </c>
      <c r="R5717">
        <f>TableOMP[[#This Row],[Avg]]+$U$2*TableOMP[[#This Row],[StdDev]]</f>
        <v>27.706965778208641</v>
      </c>
      <c r="S5717">
        <f>IF(AND(TableOMP[[#This Row],[total_time]]&gt;=TableOMP[[#This Row],[Low]], TableOMP[[#This Row],[total_time]]&lt;=TableOMP[[#This Row],[High]]),1,0)</f>
        <v>1</v>
      </c>
    </row>
    <row r="5718" spans="1:19" hidden="1" x14ac:dyDescent="0.25">
      <c r="A5718" t="s">
        <v>15</v>
      </c>
      <c r="B5718">
        <v>10000</v>
      </c>
      <c r="C5718">
        <v>100</v>
      </c>
      <c r="D5718">
        <v>1</v>
      </c>
      <c r="E5718">
        <v>31</v>
      </c>
      <c r="F5718">
        <v>1</v>
      </c>
      <c r="G5718">
        <v>26.917705000000002</v>
      </c>
      <c r="H5718">
        <v>16.572130000000001</v>
      </c>
      <c r="I5718">
        <v>128.41604799999999</v>
      </c>
      <c r="J5718">
        <v>4.2805350000000004</v>
      </c>
      <c r="K5718" t="str">
        <f>MID(M5718,22,1)</f>
        <v>6</v>
      </c>
      <c r="L5718" t="s">
        <v>63</v>
      </c>
      <c r="M5718" t="s">
        <v>64</v>
      </c>
      <c r="N5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5718">
        <f>VLOOKUP(TableOMP[[#This Row],[Label]],TableAvg[],2,FALSE)</f>
        <v>23.604585428571429</v>
      </c>
      <c r="P5718">
        <f>VLOOKUP(TableOMP[[#This Row],[Label]],TableAvg[],3,FALSE)</f>
        <v>3.5020286835659715</v>
      </c>
      <c r="Q5718">
        <f>TableOMP[[#This Row],[Avg]]-$U$2*TableOMP[[#This Row],[StdDev]]</f>
        <v>16.600528061439487</v>
      </c>
      <c r="R5718">
        <f>TableOMP[[#This Row],[Avg]]+$U$2*TableOMP[[#This Row],[StdDev]]</f>
        <v>30.608642795703371</v>
      </c>
      <c r="S5718">
        <f>IF(AND(TableOMP[[#This Row],[total_time]]&gt;=TableOMP[[#This Row],[Low]], TableOMP[[#This Row],[total_time]]&lt;=TableOMP[[#This Row],[High]]),1,0)</f>
        <v>1</v>
      </c>
    </row>
    <row r="5719" spans="1:19" hidden="1" x14ac:dyDescent="0.25">
      <c r="A5719" t="s">
        <v>15</v>
      </c>
      <c r="B5719">
        <v>10000</v>
      </c>
      <c r="C5719">
        <v>100</v>
      </c>
      <c r="D5719">
        <v>1</v>
      </c>
      <c r="E5719">
        <v>19</v>
      </c>
      <c r="F5719">
        <v>1</v>
      </c>
      <c r="G5719">
        <v>26.913119999999999</v>
      </c>
      <c r="H5719">
        <v>11.459707999999999</v>
      </c>
      <c r="I5719">
        <v>28.067807999999999</v>
      </c>
      <c r="J5719">
        <v>1.559323</v>
      </c>
      <c r="K5719" t="str">
        <f>MID(M5719,22,1)</f>
        <v>1</v>
      </c>
      <c r="L5719" t="s">
        <v>221</v>
      </c>
      <c r="M5719" t="s">
        <v>222</v>
      </c>
      <c r="N5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719">
        <f>VLOOKUP(TableOMP[[#This Row],[Label]],TableAvg[],2,FALSE)</f>
        <v>28.395312133333334</v>
      </c>
      <c r="P5719">
        <f>VLOOKUP(TableOMP[[#This Row],[Label]],TableAvg[],3,FALSE)</f>
        <v>0.90368940206578185</v>
      </c>
      <c r="Q5719">
        <f>TableOMP[[#This Row],[Avg]]-$U$2*TableOMP[[#This Row],[StdDev]]</f>
        <v>26.587933329201771</v>
      </c>
      <c r="R5719">
        <f>TableOMP[[#This Row],[Avg]]+$U$2*TableOMP[[#This Row],[StdDev]]</f>
        <v>30.202690937464897</v>
      </c>
      <c r="S5719">
        <f>IF(AND(TableOMP[[#This Row],[total_time]]&gt;=TableOMP[[#This Row],[Low]], TableOMP[[#This Row],[total_time]]&lt;=TableOMP[[#This Row],[High]]),1,0)</f>
        <v>1</v>
      </c>
    </row>
    <row r="5720" spans="1:19" hidden="1" x14ac:dyDescent="0.25">
      <c r="A5720" t="s">
        <v>16</v>
      </c>
      <c r="B5720">
        <v>10000</v>
      </c>
      <c r="C5720">
        <v>100</v>
      </c>
      <c r="D5720">
        <v>1</v>
      </c>
      <c r="E5720">
        <v>56</v>
      </c>
      <c r="F5720">
        <v>1</v>
      </c>
      <c r="G5720">
        <v>26.900110999999999</v>
      </c>
      <c r="H5720">
        <v>16.533100000000001</v>
      </c>
      <c r="I5720">
        <v>159.32976500000001</v>
      </c>
      <c r="J5720">
        <v>2.8969049999999998</v>
      </c>
      <c r="K5720" t="str">
        <f>MID(M5720,22,1)</f>
        <v>6</v>
      </c>
      <c r="L5720" t="s">
        <v>79</v>
      </c>
      <c r="M5720" t="s">
        <v>80</v>
      </c>
      <c r="N5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720">
        <f>VLOOKUP(TableOMP[[#This Row],[Label]],TableAvg[],2,FALSE)</f>
        <v>27.0582496</v>
      </c>
      <c r="P5720">
        <f>VLOOKUP(TableOMP[[#This Row],[Label]],TableAvg[],3,FALSE)</f>
        <v>0.44693549725595599</v>
      </c>
      <c r="Q5720">
        <f>TableOMP[[#This Row],[Avg]]-$U$2*TableOMP[[#This Row],[StdDev]]</f>
        <v>26.164378605488089</v>
      </c>
      <c r="R5720">
        <f>TableOMP[[#This Row],[Avg]]+$U$2*TableOMP[[#This Row],[StdDev]]</f>
        <v>27.952120594511911</v>
      </c>
      <c r="S5720">
        <f>IF(AND(TableOMP[[#This Row],[total_time]]&gt;=TableOMP[[#This Row],[Low]], TableOMP[[#This Row],[total_time]]&lt;=TableOMP[[#This Row],[High]]),1,0)</f>
        <v>1</v>
      </c>
    </row>
    <row r="5721" spans="1:19" hidden="1" x14ac:dyDescent="0.25">
      <c r="A5721" t="s">
        <v>16</v>
      </c>
      <c r="B5721">
        <v>10000</v>
      </c>
      <c r="C5721">
        <v>100</v>
      </c>
      <c r="D5721">
        <v>1</v>
      </c>
      <c r="E5721">
        <v>51</v>
      </c>
      <c r="F5721">
        <v>1</v>
      </c>
      <c r="G5721">
        <v>26.898980999999999</v>
      </c>
      <c r="H5721">
        <v>16.385915000000001</v>
      </c>
      <c r="I5721">
        <v>152.327707</v>
      </c>
      <c r="J5721">
        <v>3.046554</v>
      </c>
      <c r="K5721" t="str">
        <f>MID(M5721,22,1)</f>
        <v>2</v>
      </c>
      <c r="L5721" t="s">
        <v>99</v>
      </c>
      <c r="M5721" t="s">
        <v>100</v>
      </c>
      <c r="N5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721">
        <f>VLOOKUP(TableOMP[[#This Row],[Label]],TableAvg[],2,FALSE)</f>
        <v>27.633323599999994</v>
      </c>
      <c r="P5721">
        <f>VLOOKUP(TableOMP[[#This Row],[Label]],TableAvg[],3,FALSE)</f>
        <v>1.1764620609924583</v>
      </c>
      <c r="Q5721">
        <f>TableOMP[[#This Row],[Avg]]-$U$2*TableOMP[[#This Row],[StdDev]]</f>
        <v>25.280399478015077</v>
      </c>
      <c r="R5721">
        <f>TableOMP[[#This Row],[Avg]]+$U$2*TableOMP[[#This Row],[StdDev]]</f>
        <v>29.98624772198491</v>
      </c>
      <c r="S5721">
        <f>IF(AND(TableOMP[[#This Row],[total_time]]&gt;=TableOMP[[#This Row],[Low]], TableOMP[[#This Row],[total_time]]&lt;=TableOMP[[#This Row],[High]]),1,0)</f>
        <v>1</v>
      </c>
    </row>
    <row r="5722" spans="1:19" hidden="1" x14ac:dyDescent="0.25">
      <c r="A5722" t="s">
        <v>16</v>
      </c>
      <c r="B5722">
        <v>10000</v>
      </c>
      <c r="C5722">
        <v>100</v>
      </c>
      <c r="D5722">
        <v>1</v>
      </c>
      <c r="E5722">
        <v>29</v>
      </c>
      <c r="F5722">
        <v>1</v>
      </c>
      <c r="G5722">
        <v>26.890198999999999</v>
      </c>
      <c r="H5722">
        <v>13.419922</v>
      </c>
      <c r="I5722">
        <v>65.308679999999995</v>
      </c>
      <c r="J5722">
        <v>2.3324530000000001</v>
      </c>
      <c r="K5722" t="str">
        <f>MID(M5722,22,1)</f>
        <v>2</v>
      </c>
      <c r="L5722" t="s">
        <v>99</v>
      </c>
      <c r="M5722" t="s">
        <v>100</v>
      </c>
      <c r="N5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722">
        <f>VLOOKUP(TableOMP[[#This Row],[Label]],TableAvg[],2,FALSE)</f>
        <v>27.530865545454546</v>
      </c>
      <c r="P5722">
        <f>VLOOKUP(TableOMP[[#This Row],[Label]],TableAvg[],3,FALSE)</f>
        <v>0.80907990139496022</v>
      </c>
      <c r="Q5722">
        <f>TableOMP[[#This Row],[Avg]]-$U$2*TableOMP[[#This Row],[StdDev]]</f>
        <v>25.912705742664624</v>
      </c>
      <c r="R5722">
        <f>TableOMP[[#This Row],[Avg]]+$U$2*TableOMP[[#This Row],[StdDev]]</f>
        <v>29.149025348244468</v>
      </c>
      <c r="S5722">
        <f>IF(AND(TableOMP[[#This Row],[total_time]]&gt;=TableOMP[[#This Row],[Low]], TableOMP[[#This Row],[total_time]]&lt;=TableOMP[[#This Row],[High]]),1,0)</f>
        <v>1</v>
      </c>
    </row>
    <row r="5723" spans="1:19" hidden="1" x14ac:dyDescent="0.25">
      <c r="A5723" t="s">
        <v>16</v>
      </c>
      <c r="B5723">
        <v>10000</v>
      </c>
      <c r="C5723">
        <v>100</v>
      </c>
      <c r="D5723">
        <v>1</v>
      </c>
      <c r="E5723">
        <v>39</v>
      </c>
      <c r="F5723">
        <v>1</v>
      </c>
      <c r="G5723">
        <v>26.88814</v>
      </c>
      <c r="H5723">
        <v>14.500094000000001</v>
      </c>
      <c r="I5723">
        <v>136.93958900000001</v>
      </c>
      <c r="J5723">
        <v>3.6036730000000001</v>
      </c>
      <c r="K5723" t="str">
        <f>MID(M5723,22,1)</f>
        <v>6</v>
      </c>
      <c r="L5723" t="s">
        <v>187</v>
      </c>
      <c r="M5723" t="s">
        <v>188</v>
      </c>
      <c r="N5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723">
        <f>VLOOKUP(TableOMP[[#This Row],[Label]],TableAvg[],2,FALSE)</f>
        <v>27.7711212</v>
      </c>
      <c r="P5723">
        <f>VLOOKUP(TableOMP[[#This Row],[Label]],TableAvg[],3,FALSE)</f>
        <v>0.68541954042284814</v>
      </c>
      <c r="Q5723">
        <f>TableOMP[[#This Row],[Avg]]-$U$2*TableOMP[[#This Row],[StdDev]]</f>
        <v>26.400282119154305</v>
      </c>
      <c r="R5723">
        <f>TableOMP[[#This Row],[Avg]]+$U$2*TableOMP[[#This Row],[StdDev]]</f>
        <v>29.141960280845694</v>
      </c>
      <c r="S5723">
        <f>IF(AND(TableOMP[[#This Row],[total_time]]&gt;=TableOMP[[#This Row],[Low]], TableOMP[[#This Row],[total_time]]&lt;=TableOMP[[#This Row],[High]]),1,0)</f>
        <v>1</v>
      </c>
    </row>
    <row r="5724" spans="1:19" hidden="1" x14ac:dyDescent="0.25">
      <c r="A5724" t="s">
        <v>15</v>
      </c>
      <c r="B5724">
        <v>10000</v>
      </c>
      <c r="C5724">
        <v>100</v>
      </c>
      <c r="D5724">
        <v>1</v>
      </c>
      <c r="E5724">
        <v>41</v>
      </c>
      <c r="F5724">
        <v>1</v>
      </c>
      <c r="G5724">
        <v>26.887250999999999</v>
      </c>
      <c r="H5724">
        <v>16.955279000000001</v>
      </c>
      <c r="I5724">
        <v>162.70624100000001</v>
      </c>
      <c r="J5724">
        <v>4.0676560000000004</v>
      </c>
      <c r="K5724" t="str">
        <f>MID(M5724,22,1)</f>
        <v>4</v>
      </c>
      <c r="L5724" t="s">
        <v>43</v>
      </c>
      <c r="M5724" t="s">
        <v>44</v>
      </c>
      <c r="N5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5724">
        <f>VLOOKUP(TableOMP[[#This Row],[Label]],TableAvg[],2,FALSE)</f>
        <v>25.383420600000001</v>
      </c>
      <c r="P5724">
        <f>VLOOKUP(TableOMP[[#This Row],[Label]],TableAvg[],3,FALSE)</f>
        <v>0.90928599515255115</v>
      </c>
      <c r="Q5724">
        <f>TableOMP[[#This Row],[Avg]]-$U$2*TableOMP[[#This Row],[StdDev]]</f>
        <v>23.564848609694899</v>
      </c>
      <c r="R5724">
        <f>TableOMP[[#This Row],[Avg]]+$U$2*TableOMP[[#This Row],[StdDev]]</f>
        <v>27.201992590305103</v>
      </c>
      <c r="S5724">
        <f>IF(AND(TableOMP[[#This Row],[total_time]]&gt;=TableOMP[[#This Row],[Low]], TableOMP[[#This Row],[total_time]]&lt;=TableOMP[[#This Row],[High]]),1,0)</f>
        <v>1</v>
      </c>
    </row>
    <row r="5725" spans="1:19" hidden="1" x14ac:dyDescent="0.25">
      <c r="A5725" t="s">
        <v>15</v>
      </c>
      <c r="B5725">
        <v>10000</v>
      </c>
      <c r="C5725">
        <v>100</v>
      </c>
      <c r="D5725">
        <v>1</v>
      </c>
      <c r="E5725">
        <v>34</v>
      </c>
      <c r="F5725">
        <v>1</v>
      </c>
      <c r="G5725">
        <v>26.870428</v>
      </c>
      <c r="H5725">
        <v>17.951609000000001</v>
      </c>
      <c r="I5725">
        <v>162.30452600000001</v>
      </c>
      <c r="J5725">
        <v>4.9183190000000003</v>
      </c>
      <c r="K5725" t="str">
        <f>MID(M5725,22,1)</f>
        <v>6</v>
      </c>
      <c r="L5725" t="s">
        <v>63</v>
      </c>
      <c r="M5725" t="s">
        <v>64</v>
      </c>
      <c r="N5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5725">
        <f>VLOOKUP(TableOMP[[#This Row],[Label]],TableAvg[],2,FALSE)</f>
        <v>26.701664000000001</v>
      </c>
      <c r="P5725">
        <f>VLOOKUP(TableOMP[[#This Row],[Label]],TableAvg[],3,FALSE)</f>
        <v>0.69245140636008007</v>
      </c>
      <c r="Q5725">
        <f>TableOMP[[#This Row],[Avg]]-$U$2*TableOMP[[#This Row],[StdDev]]</f>
        <v>25.316761187279841</v>
      </c>
      <c r="R5725">
        <f>TableOMP[[#This Row],[Avg]]+$U$2*TableOMP[[#This Row],[StdDev]]</f>
        <v>28.086566812720161</v>
      </c>
      <c r="S5725">
        <f>IF(AND(TableOMP[[#This Row],[total_time]]&gt;=TableOMP[[#This Row],[Low]], TableOMP[[#This Row],[total_time]]&lt;=TableOMP[[#This Row],[High]]),1,0)</f>
        <v>1</v>
      </c>
    </row>
    <row r="5726" spans="1:19" hidden="1" x14ac:dyDescent="0.25">
      <c r="A5726" t="s">
        <v>16</v>
      </c>
      <c r="B5726">
        <v>10000</v>
      </c>
      <c r="C5726">
        <v>100</v>
      </c>
      <c r="D5726">
        <v>1</v>
      </c>
      <c r="E5726">
        <v>31</v>
      </c>
      <c r="F5726">
        <v>1</v>
      </c>
      <c r="G5726">
        <v>26.868824</v>
      </c>
      <c r="H5726">
        <v>14.857555</v>
      </c>
      <c r="I5726">
        <v>108.836592</v>
      </c>
      <c r="J5726">
        <v>3.6278860000000002</v>
      </c>
      <c r="K5726" t="str">
        <f>MID(M5726,22,1)</f>
        <v>2</v>
      </c>
      <c r="L5726" t="s">
        <v>99</v>
      </c>
      <c r="M5726" t="s">
        <v>100</v>
      </c>
      <c r="N5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726">
        <f>VLOOKUP(TableOMP[[#This Row],[Label]],TableAvg[],2,FALSE)</f>
        <v>27.372491545454547</v>
      </c>
      <c r="P5726">
        <f>VLOOKUP(TableOMP[[#This Row],[Label]],TableAvg[],3,FALSE)</f>
        <v>2.6136659512326177</v>
      </c>
      <c r="Q5726">
        <f>TableOMP[[#This Row],[Avg]]-$U$2*TableOMP[[#This Row],[StdDev]]</f>
        <v>22.145159642989313</v>
      </c>
      <c r="R5726">
        <f>TableOMP[[#This Row],[Avg]]+$U$2*TableOMP[[#This Row],[StdDev]]</f>
        <v>32.599823447919782</v>
      </c>
      <c r="S5726">
        <f>IF(AND(TableOMP[[#This Row],[total_time]]&gt;=TableOMP[[#This Row],[Low]], TableOMP[[#This Row],[total_time]]&lt;=TableOMP[[#This Row],[High]]),1,0)</f>
        <v>1</v>
      </c>
    </row>
    <row r="5727" spans="1:19" hidden="1" x14ac:dyDescent="0.25">
      <c r="A5727" t="s">
        <v>15</v>
      </c>
      <c r="B5727">
        <v>10000</v>
      </c>
      <c r="C5727">
        <v>100</v>
      </c>
      <c r="D5727">
        <v>1</v>
      </c>
      <c r="E5727">
        <v>23</v>
      </c>
      <c r="F5727">
        <v>1</v>
      </c>
      <c r="G5727">
        <v>26.861426999999999</v>
      </c>
      <c r="H5727">
        <v>13.976858999999999</v>
      </c>
      <c r="I5727">
        <v>42.747722000000003</v>
      </c>
      <c r="J5727">
        <v>1.9430780000000001</v>
      </c>
      <c r="K5727" t="str">
        <f>MID(M5727,22,1)</f>
        <v>4</v>
      </c>
      <c r="L5727" t="s">
        <v>135</v>
      </c>
      <c r="M5727" t="s">
        <v>136</v>
      </c>
      <c r="N5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727">
        <f>VLOOKUP(TableOMP[[#This Row],[Label]],TableAvg[],2,FALSE)</f>
        <v>26.126541266666667</v>
      </c>
      <c r="P5727">
        <f>VLOOKUP(TableOMP[[#This Row],[Label]],TableAvg[],3,FALSE)</f>
        <v>0.95223458220947665</v>
      </c>
      <c r="Q5727">
        <f>TableOMP[[#This Row],[Avg]]-$U$2*TableOMP[[#This Row],[StdDev]]</f>
        <v>24.222072102247715</v>
      </c>
      <c r="R5727">
        <f>TableOMP[[#This Row],[Avg]]+$U$2*TableOMP[[#This Row],[StdDev]]</f>
        <v>28.031010431085619</v>
      </c>
      <c r="S5727">
        <f>IF(AND(TableOMP[[#This Row],[total_time]]&gt;=TableOMP[[#This Row],[Low]], TableOMP[[#This Row],[total_time]]&lt;=TableOMP[[#This Row],[High]]),1,0)</f>
        <v>1</v>
      </c>
    </row>
    <row r="5728" spans="1:19" hidden="1" x14ac:dyDescent="0.25">
      <c r="A5728" t="s">
        <v>15</v>
      </c>
      <c r="B5728">
        <v>10000</v>
      </c>
      <c r="C5728">
        <v>100</v>
      </c>
      <c r="D5728">
        <v>1</v>
      </c>
      <c r="E5728">
        <v>25</v>
      </c>
      <c r="F5728">
        <v>1</v>
      </c>
      <c r="G5728">
        <v>26.848375999999998</v>
      </c>
      <c r="H5728">
        <v>14.093762</v>
      </c>
      <c r="I5728">
        <v>70.244082000000006</v>
      </c>
      <c r="J5728">
        <v>2.9268369999999999</v>
      </c>
      <c r="K5728" t="str">
        <f>MID(M5728,22,1)</f>
        <v>5</v>
      </c>
      <c r="L5728" t="s">
        <v>205</v>
      </c>
      <c r="M5728" t="s">
        <v>206</v>
      </c>
      <c r="N5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728">
        <f>VLOOKUP(TableOMP[[#This Row],[Label]],TableAvg[],2,FALSE)</f>
        <v>25.746910533333331</v>
      </c>
      <c r="P5728">
        <f>VLOOKUP(TableOMP[[#This Row],[Label]],TableAvg[],3,FALSE)</f>
        <v>1.0294281593878527</v>
      </c>
      <c r="Q5728">
        <f>TableOMP[[#This Row],[Avg]]-$U$2*TableOMP[[#This Row],[StdDev]]</f>
        <v>23.688054214557624</v>
      </c>
      <c r="R5728">
        <f>TableOMP[[#This Row],[Avg]]+$U$2*TableOMP[[#This Row],[StdDev]]</f>
        <v>27.805766852109038</v>
      </c>
      <c r="S5728">
        <f>IF(AND(TableOMP[[#This Row],[total_time]]&gt;=TableOMP[[#This Row],[Low]], TableOMP[[#This Row],[total_time]]&lt;=TableOMP[[#This Row],[High]]),1,0)</f>
        <v>1</v>
      </c>
    </row>
    <row r="5729" spans="1:19" hidden="1" x14ac:dyDescent="0.25">
      <c r="A5729" t="s">
        <v>10</v>
      </c>
      <c r="B5729">
        <v>10000</v>
      </c>
      <c r="C5729">
        <v>100</v>
      </c>
      <c r="D5729">
        <v>100000</v>
      </c>
      <c r="E5729">
        <v>40</v>
      </c>
      <c r="F5729">
        <v>1</v>
      </c>
      <c r="G5729">
        <v>242.08601100000001</v>
      </c>
      <c r="H5729">
        <v>0.22390599999999999</v>
      </c>
      <c r="I5729">
        <v>4.143815</v>
      </c>
      <c r="J5729">
        <v>0.106252</v>
      </c>
      <c r="K5729" t="str">
        <f>MID(M5729,22,1)</f>
        <v>4</v>
      </c>
      <c r="L5729" t="s">
        <v>203</v>
      </c>
      <c r="M5729" t="s">
        <v>204</v>
      </c>
      <c r="N5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29">
        <f>VLOOKUP(TableOMP[[#This Row],[Label]],TableAvg[],2,FALSE)</f>
        <v>238.74393563636366</v>
      </c>
      <c r="P5729">
        <f>VLOOKUP(TableOMP[[#This Row],[Label]],TableAvg[],3,FALSE)</f>
        <v>14.203245752270952</v>
      </c>
      <c r="Q5729">
        <f>TableOMP[[#This Row],[Avg]]-$U$2*TableOMP[[#This Row],[StdDev]]</f>
        <v>210.33744413182177</v>
      </c>
      <c r="R5729">
        <f>TableOMP[[#This Row],[Avg]]+$U$2*TableOMP[[#This Row],[StdDev]]</f>
        <v>267.15042714090555</v>
      </c>
      <c r="S5729">
        <v>0</v>
      </c>
    </row>
    <row r="5730" spans="1:19" hidden="1" x14ac:dyDescent="0.25">
      <c r="A5730" t="s">
        <v>10</v>
      </c>
      <c r="B5730">
        <v>10000</v>
      </c>
      <c r="C5730">
        <v>100</v>
      </c>
      <c r="D5730">
        <v>100000</v>
      </c>
      <c r="E5730">
        <v>39</v>
      </c>
      <c r="F5730">
        <v>1</v>
      </c>
      <c r="G5730">
        <v>251.47791900000001</v>
      </c>
      <c r="H5730">
        <v>0.224407</v>
      </c>
      <c r="I5730">
        <v>4.4392319999999996</v>
      </c>
      <c r="J5730">
        <v>0.116822</v>
      </c>
      <c r="K5730" t="str">
        <f>MID(M5730,22,1)</f>
        <v>4</v>
      </c>
      <c r="L5730" t="s">
        <v>53</v>
      </c>
      <c r="M5730" t="s">
        <v>54</v>
      </c>
      <c r="N5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0">
        <f>VLOOKUP(TableOMP[[#This Row],[Label]],TableAvg[],2,FALSE)</f>
        <v>238.96068827272728</v>
      </c>
      <c r="P5730">
        <f>VLOOKUP(TableOMP[[#This Row],[Label]],TableAvg[],3,FALSE)</f>
        <v>13.811706042044795</v>
      </c>
      <c r="Q5730">
        <f>TableOMP[[#This Row],[Avg]]-$U$2*TableOMP[[#This Row],[StdDev]]</f>
        <v>211.3372761886377</v>
      </c>
      <c r="R5730">
        <f>TableOMP[[#This Row],[Avg]]+$U$2*TableOMP[[#This Row],[StdDev]]</f>
        <v>266.58410035681686</v>
      </c>
      <c r="S5730">
        <v>0</v>
      </c>
    </row>
    <row r="5731" spans="1:19" hidden="1" x14ac:dyDescent="0.25">
      <c r="A5731" t="s">
        <v>10</v>
      </c>
      <c r="B5731">
        <v>10000</v>
      </c>
      <c r="C5731">
        <v>100</v>
      </c>
      <c r="D5731">
        <v>100000</v>
      </c>
      <c r="E5731">
        <v>39</v>
      </c>
      <c r="F5731">
        <v>1</v>
      </c>
      <c r="G5731">
        <v>249.233664</v>
      </c>
      <c r="H5731">
        <v>0.42395899999999997</v>
      </c>
      <c r="I5731">
        <v>9.7229890000000001</v>
      </c>
      <c r="J5731">
        <v>0.25586799999999998</v>
      </c>
      <c r="K5731" t="str">
        <f>MID(M5731,22,1)</f>
        <v>4</v>
      </c>
      <c r="L5731" t="s">
        <v>75</v>
      </c>
      <c r="M5731" t="s">
        <v>76</v>
      </c>
      <c r="N5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1">
        <f>VLOOKUP(TableOMP[[#This Row],[Label]],TableAvg[],2,FALSE)</f>
        <v>238.96068827272728</v>
      </c>
      <c r="P5731">
        <f>VLOOKUP(TableOMP[[#This Row],[Label]],TableAvg[],3,FALSE)</f>
        <v>13.811706042044795</v>
      </c>
      <c r="Q5731">
        <f>TableOMP[[#This Row],[Avg]]-$U$2*TableOMP[[#This Row],[StdDev]]</f>
        <v>211.3372761886377</v>
      </c>
      <c r="R5731">
        <f>TableOMP[[#This Row],[Avg]]+$U$2*TableOMP[[#This Row],[StdDev]]</f>
        <v>266.58410035681686</v>
      </c>
      <c r="S5731">
        <v>0</v>
      </c>
    </row>
    <row r="5732" spans="1:19" hidden="1" x14ac:dyDescent="0.25">
      <c r="A5732" t="s">
        <v>10</v>
      </c>
      <c r="B5732">
        <v>10000</v>
      </c>
      <c r="C5732">
        <v>100</v>
      </c>
      <c r="D5732">
        <v>100000</v>
      </c>
      <c r="E5732">
        <v>39</v>
      </c>
      <c r="F5732">
        <v>1</v>
      </c>
      <c r="G5732">
        <v>251.096205</v>
      </c>
      <c r="H5732">
        <v>0.23966599999999999</v>
      </c>
      <c r="I5732">
        <v>4.2301070000000003</v>
      </c>
      <c r="J5732">
        <v>0.111319</v>
      </c>
      <c r="K5732" t="str">
        <f>MID(M5732,22,1)</f>
        <v>4</v>
      </c>
      <c r="L5732" t="s">
        <v>105</v>
      </c>
      <c r="M5732" t="s">
        <v>106</v>
      </c>
      <c r="N5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2">
        <f>VLOOKUP(TableOMP[[#This Row],[Label]],TableAvg[],2,FALSE)</f>
        <v>238.96068827272728</v>
      </c>
      <c r="P5732">
        <f>VLOOKUP(TableOMP[[#This Row],[Label]],TableAvg[],3,FALSE)</f>
        <v>13.811706042044795</v>
      </c>
      <c r="Q5732">
        <f>TableOMP[[#This Row],[Avg]]-$U$2*TableOMP[[#This Row],[StdDev]]</f>
        <v>211.3372761886377</v>
      </c>
      <c r="R5732">
        <f>TableOMP[[#This Row],[Avg]]+$U$2*TableOMP[[#This Row],[StdDev]]</f>
        <v>266.58410035681686</v>
      </c>
      <c r="S5732">
        <v>0</v>
      </c>
    </row>
    <row r="5733" spans="1:19" hidden="1" x14ac:dyDescent="0.25">
      <c r="A5733" t="s">
        <v>10</v>
      </c>
      <c r="B5733">
        <v>10000</v>
      </c>
      <c r="C5733">
        <v>100</v>
      </c>
      <c r="D5733">
        <v>100000</v>
      </c>
      <c r="E5733">
        <v>39</v>
      </c>
      <c r="F5733">
        <v>1</v>
      </c>
      <c r="G5733">
        <v>249.462524</v>
      </c>
      <c r="H5733">
        <v>0.273204</v>
      </c>
      <c r="I5733">
        <v>5.7395180000000003</v>
      </c>
      <c r="J5733">
        <v>0.15104000000000001</v>
      </c>
      <c r="K5733" t="str">
        <f>MID(M5733,22,1)</f>
        <v>4</v>
      </c>
      <c r="L5733" t="s">
        <v>143</v>
      </c>
      <c r="M5733" t="s">
        <v>144</v>
      </c>
      <c r="N5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3">
        <f>VLOOKUP(TableOMP[[#This Row],[Label]],TableAvg[],2,FALSE)</f>
        <v>238.96068827272728</v>
      </c>
      <c r="P5733">
        <f>VLOOKUP(TableOMP[[#This Row],[Label]],TableAvg[],3,FALSE)</f>
        <v>13.811706042044795</v>
      </c>
      <c r="Q5733">
        <f>TableOMP[[#This Row],[Avg]]-$U$2*TableOMP[[#This Row],[StdDev]]</f>
        <v>211.3372761886377</v>
      </c>
      <c r="R5733">
        <f>TableOMP[[#This Row],[Avg]]+$U$2*TableOMP[[#This Row],[StdDev]]</f>
        <v>266.58410035681686</v>
      </c>
      <c r="S5733">
        <v>0</v>
      </c>
    </row>
    <row r="5734" spans="1:19" hidden="1" x14ac:dyDescent="0.25">
      <c r="A5734" t="s">
        <v>16</v>
      </c>
      <c r="B5734">
        <v>10000</v>
      </c>
      <c r="C5734">
        <v>100</v>
      </c>
      <c r="D5734">
        <v>1</v>
      </c>
      <c r="E5734">
        <v>36</v>
      </c>
      <c r="F5734">
        <v>1</v>
      </c>
      <c r="G5734">
        <v>26.847871000000001</v>
      </c>
      <c r="H5734">
        <v>14.037718999999999</v>
      </c>
      <c r="I5734">
        <v>128.66898499999999</v>
      </c>
      <c r="J5734">
        <v>3.6762570000000001</v>
      </c>
      <c r="K5734" t="str">
        <f>MID(M5734,22,1)</f>
        <v>6</v>
      </c>
      <c r="L5734" t="s">
        <v>79</v>
      </c>
      <c r="M5734" t="s">
        <v>80</v>
      </c>
      <c r="N5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734">
        <f>VLOOKUP(TableOMP[[#This Row],[Label]],TableAvg[],2,FALSE)</f>
        <v>28.380642599999998</v>
      </c>
      <c r="P5734">
        <f>VLOOKUP(TableOMP[[#This Row],[Label]],TableAvg[],3,FALSE)</f>
        <v>1.2642774280840272</v>
      </c>
      <c r="Q5734">
        <f>TableOMP[[#This Row],[Avg]]-$U$2*TableOMP[[#This Row],[StdDev]]</f>
        <v>25.852087743831945</v>
      </c>
      <c r="R5734">
        <f>TableOMP[[#This Row],[Avg]]+$U$2*TableOMP[[#This Row],[StdDev]]</f>
        <v>30.909197456168052</v>
      </c>
      <c r="S5734">
        <f>IF(AND(TableOMP[[#This Row],[total_time]]&gt;=TableOMP[[#This Row],[Low]], TableOMP[[#This Row],[total_time]]&lt;=TableOMP[[#This Row],[High]]),1,0)</f>
        <v>1</v>
      </c>
    </row>
    <row r="5735" spans="1:19" hidden="1" x14ac:dyDescent="0.25">
      <c r="A5735" t="s">
        <v>16</v>
      </c>
      <c r="B5735">
        <v>10000</v>
      </c>
      <c r="C5735">
        <v>100</v>
      </c>
      <c r="D5735">
        <v>1</v>
      </c>
      <c r="E5735">
        <v>46</v>
      </c>
      <c r="F5735">
        <v>1</v>
      </c>
      <c r="G5735">
        <v>26.843447999999999</v>
      </c>
      <c r="H5735">
        <v>17.206441999999999</v>
      </c>
      <c r="I5735">
        <v>220.660234</v>
      </c>
      <c r="J5735">
        <v>4.9035609999999998</v>
      </c>
      <c r="K5735" t="str">
        <f>MID(M5735,22,1)</f>
        <v>6</v>
      </c>
      <c r="L5735" t="s">
        <v>79</v>
      </c>
      <c r="M5735" t="s">
        <v>80</v>
      </c>
      <c r="N5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735">
        <f>VLOOKUP(TableOMP[[#This Row],[Label]],TableAvg[],2,FALSE)</f>
        <v>26.412405999999997</v>
      </c>
      <c r="P5735">
        <f>VLOOKUP(TableOMP[[#This Row],[Label]],TableAvg[],3,FALSE)</f>
        <v>0.63812457997828809</v>
      </c>
      <c r="Q5735">
        <f>TableOMP[[#This Row],[Avg]]-$U$2*TableOMP[[#This Row],[StdDev]]</f>
        <v>25.136156840043419</v>
      </c>
      <c r="R5735">
        <f>TableOMP[[#This Row],[Avg]]+$U$2*TableOMP[[#This Row],[StdDev]]</f>
        <v>27.688655159956575</v>
      </c>
      <c r="S5735">
        <f>IF(AND(TableOMP[[#This Row],[total_time]]&gt;=TableOMP[[#This Row],[Low]], TableOMP[[#This Row],[total_time]]&lt;=TableOMP[[#This Row],[High]]),1,0)</f>
        <v>1</v>
      </c>
    </row>
    <row r="5736" spans="1:19" hidden="1" x14ac:dyDescent="0.25">
      <c r="A5736" t="s">
        <v>10</v>
      </c>
      <c r="B5736">
        <v>10000</v>
      </c>
      <c r="C5736">
        <v>100</v>
      </c>
      <c r="D5736">
        <v>100000</v>
      </c>
      <c r="E5736">
        <v>39</v>
      </c>
      <c r="F5736">
        <v>1</v>
      </c>
      <c r="G5736">
        <v>228.91664399999999</v>
      </c>
      <c r="H5736">
        <v>0.230631</v>
      </c>
      <c r="I5736">
        <v>4.6834920000000002</v>
      </c>
      <c r="J5736">
        <v>0.12325</v>
      </c>
      <c r="K5736" t="str">
        <f>MID(M5736,22,1)</f>
        <v>8</v>
      </c>
      <c r="L5736" t="s">
        <v>179</v>
      </c>
      <c r="M5736" t="s">
        <v>180</v>
      </c>
      <c r="N5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6">
        <f>VLOOKUP(TableOMP[[#This Row],[Label]],TableAvg[],2,FALSE)</f>
        <v>238.96068827272728</v>
      </c>
      <c r="P5736">
        <f>VLOOKUP(TableOMP[[#This Row],[Label]],TableAvg[],3,FALSE)</f>
        <v>13.811706042044795</v>
      </c>
      <c r="Q5736">
        <f>TableOMP[[#This Row],[Avg]]-$U$2*TableOMP[[#This Row],[StdDev]]</f>
        <v>211.3372761886377</v>
      </c>
      <c r="R5736">
        <f>TableOMP[[#This Row],[Avg]]+$U$2*TableOMP[[#This Row],[StdDev]]</f>
        <v>266.58410035681686</v>
      </c>
      <c r="S5736">
        <v>0</v>
      </c>
    </row>
    <row r="5737" spans="1:19" hidden="1" x14ac:dyDescent="0.25">
      <c r="A5737" t="s">
        <v>16</v>
      </c>
      <c r="B5737">
        <v>10000</v>
      </c>
      <c r="C5737">
        <v>100</v>
      </c>
      <c r="D5737">
        <v>1</v>
      </c>
      <c r="E5737">
        <v>41</v>
      </c>
      <c r="F5737">
        <v>1</v>
      </c>
      <c r="G5737">
        <v>26.830515999999999</v>
      </c>
      <c r="H5737">
        <v>15.60164</v>
      </c>
      <c r="I5737">
        <v>158.237101</v>
      </c>
      <c r="J5737">
        <v>3.9559280000000001</v>
      </c>
      <c r="K5737" t="str">
        <f>MID(M5737,22,1)</f>
        <v>2</v>
      </c>
      <c r="L5737" t="s">
        <v>129</v>
      </c>
      <c r="M5737" t="s">
        <v>130</v>
      </c>
      <c r="N5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737">
        <f>VLOOKUP(TableOMP[[#This Row],[Label]],TableAvg[],2,FALSE)</f>
        <v>26.769992800000001</v>
      </c>
      <c r="P5737">
        <f>VLOOKUP(TableOMP[[#This Row],[Label]],TableAvg[],3,FALSE)</f>
        <v>0.87280788743141835</v>
      </c>
      <c r="Q5737">
        <f>TableOMP[[#This Row],[Avg]]-$U$2*TableOMP[[#This Row],[StdDev]]</f>
        <v>25.024377025137163</v>
      </c>
      <c r="R5737">
        <f>TableOMP[[#This Row],[Avg]]+$U$2*TableOMP[[#This Row],[StdDev]]</f>
        <v>28.515608574862839</v>
      </c>
      <c r="S5737">
        <f>IF(AND(TableOMP[[#This Row],[total_time]]&gt;=TableOMP[[#This Row],[Low]], TableOMP[[#This Row],[total_time]]&lt;=TableOMP[[#This Row],[High]]),1,0)</f>
        <v>1</v>
      </c>
    </row>
    <row r="5738" spans="1:19" hidden="1" x14ac:dyDescent="0.25">
      <c r="A5738" t="s">
        <v>10</v>
      </c>
      <c r="B5738">
        <v>10000</v>
      </c>
      <c r="C5738">
        <v>100</v>
      </c>
      <c r="D5738">
        <v>100000</v>
      </c>
      <c r="E5738">
        <v>39</v>
      </c>
      <c r="F5738">
        <v>1</v>
      </c>
      <c r="G5738">
        <v>252.606278</v>
      </c>
      <c r="H5738">
        <v>0.23461799999999999</v>
      </c>
      <c r="I5738">
        <v>4.6889640000000004</v>
      </c>
      <c r="J5738">
        <v>0.123394</v>
      </c>
      <c r="K5738" t="str">
        <f>MID(M5738,22,1)</f>
        <v>4</v>
      </c>
      <c r="L5738" t="s">
        <v>203</v>
      </c>
      <c r="M5738" t="s">
        <v>204</v>
      </c>
      <c r="N5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8">
        <f>VLOOKUP(TableOMP[[#This Row],[Label]],TableAvg[],2,FALSE)</f>
        <v>238.96068827272728</v>
      </c>
      <c r="P5738">
        <f>VLOOKUP(TableOMP[[#This Row],[Label]],TableAvg[],3,FALSE)</f>
        <v>13.811706042044795</v>
      </c>
      <c r="Q5738">
        <f>TableOMP[[#This Row],[Avg]]-$U$2*TableOMP[[#This Row],[StdDev]]</f>
        <v>211.3372761886377</v>
      </c>
      <c r="R5738">
        <f>TableOMP[[#This Row],[Avg]]+$U$2*TableOMP[[#This Row],[StdDev]]</f>
        <v>266.58410035681686</v>
      </c>
      <c r="S5738">
        <v>0</v>
      </c>
    </row>
    <row r="5739" spans="1:19" hidden="1" x14ac:dyDescent="0.25">
      <c r="A5739" t="s">
        <v>10</v>
      </c>
      <c r="B5739">
        <v>10000</v>
      </c>
      <c r="C5739">
        <v>100</v>
      </c>
      <c r="D5739">
        <v>100000</v>
      </c>
      <c r="E5739">
        <v>38</v>
      </c>
      <c r="F5739">
        <v>1</v>
      </c>
      <c r="G5739">
        <v>247.76854900000001</v>
      </c>
      <c r="H5739">
        <v>0.240537</v>
      </c>
      <c r="I5739">
        <v>4.3527699999999996</v>
      </c>
      <c r="J5739">
        <v>0.117642</v>
      </c>
      <c r="K5739" t="str">
        <f>MID(M5739,22,1)</f>
        <v>4</v>
      </c>
      <c r="L5739" t="s">
        <v>117</v>
      </c>
      <c r="M5739" t="s">
        <v>118</v>
      </c>
      <c r="N5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39">
        <f>VLOOKUP(TableOMP[[#This Row],[Label]],TableAvg[],2,FALSE)</f>
        <v>233.82563910000005</v>
      </c>
      <c r="P5739">
        <f>VLOOKUP(TableOMP[[#This Row],[Label]],TableAvg[],3,FALSE)</f>
        <v>12.595413984126372</v>
      </c>
      <c r="Q5739">
        <f>TableOMP[[#This Row],[Avg]]-$U$2*TableOMP[[#This Row],[StdDev]]</f>
        <v>208.63481113174731</v>
      </c>
      <c r="R5739">
        <f>TableOMP[[#This Row],[Avg]]+$U$2*TableOMP[[#This Row],[StdDev]]</f>
        <v>259.01646706825278</v>
      </c>
      <c r="S5739">
        <v>0</v>
      </c>
    </row>
    <row r="5740" spans="1:19" hidden="1" x14ac:dyDescent="0.25">
      <c r="A5740" t="s">
        <v>10</v>
      </c>
      <c r="B5740">
        <v>10000</v>
      </c>
      <c r="C5740">
        <v>100</v>
      </c>
      <c r="D5740">
        <v>100000</v>
      </c>
      <c r="E5740">
        <v>38</v>
      </c>
      <c r="F5740">
        <v>1</v>
      </c>
      <c r="G5740">
        <v>247.871892</v>
      </c>
      <c r="H5740">
        <v>0.250137</v>
      </c>
      <c r="I5740">
        <v>4.5270239999999999</v>
      </c>
      <c r="J5740">
        <v>0.122352</v>
      </c>
      <c r="K5740" t="str">
        <f>MID(M5740,22,1)</f>
        <v>4</v>
      </c>
      <c r="L5740" t="s">
        <v>117</v>
      </c>
      <c r="M5740" t="s">
        <v>118</v>
      </c>
      <c r="N5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40">
        <f>VLOOKUP(TableOMP[[#This Row],[Label]],TableAvg[],2,FALSE)</f>
        <v>233.82563910000005</v>
      </c>
      <c r="P5740">
        <f>VLOOKUP(TableOMP[[#This Row],[Label]],TableAvg[],3,FALSE)</f>
        <v>12.595413984126372</v>
      </c>
      <c r="Q5740">
        <f>TableOMP[[#This Row],[Avg]]-$U$2*TableOMP[[#This Row],[StdDev]]</f>
        <v>208.63481113174731</v>
      </c>
      <c r="R5740">
        <f>TableOMP[[#This Row],[Avg]]+$U$2*TableOMP[[#This Row],[StdDev]]</f>
        <v>259.01646706825278</v>
      </c>
      <c r="S5740">
        <v>0</v>
      </c>
    </row>
    <row r="5741" spans="1:19" hidden="1" x14ac:dyDescent="0.25">
      <c r="A5741" t="s">
        <v>10</v>
      </c>
      <c r="B5741">
        <v>10000</v>
      </c>
      <c r="C5741">
        <v>100</v>
      </c>
      <c r="D5741">
        <v>100000</v>
      </c>
      <c r="E5741">
        <v>38</v>
      </c>
      <c r="F5741">
        <v>1</v>
      </c>
      <c r="G5741">
        <v>247.834518</v>
      </c>
      <c r="H5741">
        <v>0.24494199999999999</v>
      </c>
      <c r="I5741">
        <v>4.6921160000000004</v>
      </c>
      <c r="J5741">
        <v>0.12681400000000001</v>
      </c>
      <c r="K5741" t="str">
        <f>MID(M5741,22,1)</f>
        <v>4</v>
      </c>
      <c r="L5741" t="s">
        <v>117</v>
      </c>
      <c r="M5741" t="s">
        <v>118</v>
      </c>
      <c r="N5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41">
        <f>VLOOKUP(TableOMP[[#This Row],[Label]],TableAvg[],2,FALSE)</f>
        <v>233.82563910000005</v>
      </c>
      <c r="P5741">
        <f>VLOOKUP(TableOMP[[#This Row],[Label]],TableAvg[],3,FALSE)</f>
        <v>12.595413984126372</v>
      </c>
      <c r="Q5741">
        <f>TableOMP[[#This Row],[Avg]]-$U$2*TableOMP[[#This Row],[StdDev]]</f>
        <v>208.63481113174731</v>
      </c>
      <c r="R5741">
        <f>TableOMP[[#This Row],[Avg]]+$U$2*TableOMP[[#This Row],[StdDev]]</f>
        <v>259.01646706825278</v>
      </c>
      <c r="S5741">
        <v>0</v>
      </c>
    </row>
    <row r="5742" spans="1:19" hidden="1" x14ac:dyDescent="0.25">
      <c r="A5742" t="s">
        <v>15</v>
      </c>
      <c r="B5742">
        <v>10000</v>
      </c>
      <c r="C5742">
        <v>100</v>
      </c>
      <c r="D5742">
        <v>1</v>
      </c>
      <c r="E5742">
        <v>32</v>
      </c>
      <c r="F5742">
        <v>1</v>
      </c>
      <c r="G5742">
        <v>26.830354</v>
      </c>
      <c r="H5742">
        <v>16.372204</v>
      </c>
      <c r="I5742">
        <v>123.34182800000001</v>
      </c>
      <c r="J5742">
        <v>3.9787689999999998</v>
      </c>
      <c r="K5742" t="str">
        <f>MID(M5742,22,1)</f>
        <v>6</v>
      </c>
      <c r="L5742" t="s">
        <v>63</v>
      </c>
      <c r="M5742" t="s">
        <v>64</v>
      </c>
      <c r="N5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742">
        <f>VLOOKUP(TableOMP[[#This Row],[Label]],TableAvg[],2,FALSE)</f>
        <v>24.472715285714283</v>
      </c>
      <c r="P5742">
        <f>VLOOKUP(TableOMP[[#This Row],[Label]],TableAvg[],3,FALSE)</f>
        <v>4.2394312831035652</v>
      </c>
      <c r="Q5742">
        <f>TableOMP[[#This Row],[Avg]]-$U$2*TableOMP[[#This Row],[StdDev]]</f>
        <v>15.993852719507153</v>
      </c>
      <c r="R5742">
        <f>TableOMP[[#This Row],[Avg]]+$U$2*TableOMP[[#This Row],[StdDev]]</f>
        <v>32.951577851921414</v>
      </c>
      <c r="S5742">
        <f>IF(AND(TableOMP[[#This Row],[total_time]]&gt;=TableOMP[[#This Row],[Low]], TableOMP[[#This Row],[total_time]]&lt;=TableOMP[[#This Row],[High]]),1,0)</f>
        <v>1</v>
      </c>
    </row>
    <row r="5743" spans="1:19" hidden="1" x14ac:dyDescent="0.25">
      <c r="A5743" t="s">
        <v>15</v>
      </c>
      <c r="B5743">
        <v>10000</v>
      </c>
      <c r="C5743">
        <v>100</v>
      </c>
      <c r="D5743">
        <v>1</v>
      </c>
      <c r="E5743">
        <v>25</v>
      </c>
      <c r="F5743">
        <v>1</v>
      </c>
      <c r="G5743">
        <v>26.824618000000001</v>
      </c>
      <c r="H5743">
        <v>15.051197</v>
      </c>
      <c r="I5743">
        <v>78.073386999999997</v>
      </c>
      <c r="J5743">
        <v>3.2530579999999998</v>
      </c>
      <c r="K5743" t="str">
        <f>MID(M5743,22,1)</f>
        <v>4</v>
      </c>
      <c r="L5743" t="s">
        <v>43</v>
      </c>
      <c r="M5743" t="s">
        <v>44</v>
      </c>
      <c r="N5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743">
        <f>VLOOKUP(TableOMP[[#This Row],[Label]],TableAvg[],2,FALSE)</f>
        <v>25.746910533333331</v>
      </c>
      <c r="P5743">
        <f>VLOOKUP(TableOMP[[#This Row],[Label]],TableAvg[],3,FALSE)</f>
        <v>1.0294281593878527</v>
      </c>
      <c r="Q5743">
        <f>TableOMP[[#This Row],[Avg]]-$U$2*TableOMP[[#This Row],[StdDev]]</f>
        <v>23.688054214557624</v>
      </c>
      <c r="R5743">
        <f>TableOMP[[#This Row],[Avg]]+$U$2*TableOMP[[#This Row],[StdDev]]</f>
        <v>27.805766852109038</v>
      </c>
      <c r="S5743">
        <f>IF(AND(TableOMP[[#This Row],[total_time]]&gt;=TableOMP[[#This Row],[Low]], TableOMP[[#This Row],[total_time]]&lt;=TableOMP[[#This Row],[High]]),1,0)</f>
        <v>1</v>
      </c>
    </row>
    <row r="5744" spans="1:19" hidden="1" x14ac:dyDescent="0.25">
      <c r="A5744" t="s">
        <v>16</v>
      </c>
      <c r="B5744">
        <v>10000</v>
      </c>
      <c r="C5744">
        <v>100</v>
      </c>
      <c r="D5744">
        <v>1</v>
      </c>
      <c r="E5744">
        <v>57</v>
      </c>
      <c r="F5744">
        <v>1</v>
      </c>
      <c r="G5744">
        <v>26.816641000000001</v>
      </c>
      <c r="H5744">
        <v>16.616741000000001</v>
      </c>
      <c r="I5744">
        <v>155.78826900000001</v>
      </c>
      <c r="J5744">
        <v>2.781933</v>
      </c>
      <c r="K5744" t="str">
        <f>MID(M5744,22,1)</f>
        <v>2</v>
      </c>
      <c r="L5744" t="s">
        <v>99</v>
      </c>
      <c r="M5744" t="s">
        <v>100</v>
      </c>
      <c r="N5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744">
        <f>VLOOKUP(TableOMP[[#This Row],[Label]],TableAvg[],2,FALSE)</f>
        <v>26.864716800000004</v>
      </c>
      <c r="P5744">
        <f>VLOOKUP(TableOMP[[#This Row],[Label]],TableAvg[],3,FALSE)</f>
        <v>0.3918589030165634</v>
      </c>
      <c r="Q5744">
        <f>TableOMP[[#This Row],[Avg]]-$U$2*TableOMP[[#This Row],[StdDev]]</f>
        <v>26.080998993966876</v>
      </c>
      <c r="R5744">
        <f>TableOMP[[#This Row],[Avg]]+$U$2*TableOMP[[#This Row],[StdDev]]</f>
        <v>27.648434606033131</v>
      </c>
      <c r="S5744">
        <f>IF(AND(TableOMP[[#This Row],[total_time]]&gt;=TableOMP[[#This Row],[Low]], TableOMP[[#This Row],[total_time]]&lt;=TableOMP[[#This Row],[High]]),1,0)</f>
        <v>1</v>
      </c>
    </row>
    <row r="5745" spans="1:19" hidden="1" x14ac:dyDescent="0.25">
      <c r="A5745" t="s">
        <v>16</v>
      </c>
      <c r="B5745">
        <v>10000</v>
      </c>
      <c r="C5745">
        <v>100</v>
      </c>
      <c r="D5745">
        <v>1</v>
      </c>
      <c r="E5745">
        <v>52</v>
      </c>
      <c r="F5745">
        <v>1</v>
      </c>
      <c r="G5745">
        <v>26.808589999999999</v>
      </c>
      <c r="H5745">
        <v>15.717655000000001</v>
      </c>
      <c r="I5745">
        <v>141.657205</v>
      </c>
      <c r="J5745">
        <v>2.7775919999999998</v>
      </c>
      <c r="K5745" t="str">
        <f>MID(M5745,22,1)</f>
        <v>2</v>
      </c>
      <c r="L5745" t="s">
        <v>99</v>
      </c>
      <c r="M5745" t="s">
        <v>100</v>
      </c>
      <c r="N5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745">
        <f>VLOOKUP(TableOMP[[#This Row],[Label]],TableAvg[],2,FALSE)</f>
        <v>26.467866199999996</v>
      </c>
      <c r="P5745">
        <f>VLOOKUP(TableOMP[[#This Row],[Label]],TableAvg[],3,FALSE)</f>
        <v>0.53077350554702174</v>
      </c>
      <c r="Q5745">
        <f>TableOMP[[#This Row],[Avg]]-$U$2*TableOMP[[#This Row],[StdDev]]</f>
        <v>25.406319188905954</v>
      </c>
      <c r="R5745">
        <f>TableOMP[[#This Row],[Avg]]+$U$2*TableOMP[[#This Row],[StdDev]]</f>
        <v>27.529413211094038</v>
      </c>
      <c r="S5745">
        <f>IF(AND(TableOMP[[#This Row],[total_time]]&gt;=TableOMP[[#This Row],[Low]], TableOMP[[#This Row],[total_time]]&lt;=TableOMP[[#This Row],[High]]),1,0)</f>
        <v>1</v>
      </c>
    </row>
    <row r="5746" spans="1:19" hidden="1" x14ac:dyDescent="0.25">
      <c r="A5746" t="s">
        <v>15</v>
      </c>
      <c r="B5746">
        <v>10000</v>
      </c>
      <c r="C5746">
        <v>100</v>
      </c>
      <c r="D5746">
        <v>1</v>
      </c>
      <c r="E5746">
        <v>28</v>
      </c>
      <c r="F5746">
        <v>1</v>
      </c>
      <c r="G5746">
        <v>26.808166</v>
      </c>
      <c r="H5746">
        <v>16.107512</v>
      </c>
      <c r="I5746">
        <v>106.131226</v>
      </c>
      <c r="J5746">
        <v>3.9307859999999999</v>
      </c>
      <c r="K5746" t="str">
        <f>MID(M5746,22,1)</f>
        <v>4</v>
      </c>
      <c r="L5746" t="s">
        <v>43</v>
      </c>
      <c r="M5746" t="s">
        <v>44</v>
      </c>
      <c r="N5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5746">
        <f>VLOOKUP(TableOMP[[#This Row],[Label]],TableAvg[],2,FALSE)</f>
        <v>25.260013142857144</v>
      </c>
      <c r="P5746">
        <f>VLOOKUP(TableOMP[[#This Row],[Label]],TableAvg[],3,FALSE)</f>
        <v>0.86731017016821066</v>
      </c>
      <c r="Q5746">
        <f>TableOMP[[#This Row],[Avg]]-$U$2*TableOMP[[#This Row],[StdDev]]</f>
        <v>23.525392802520724</v>
      </c>
      <c r="R5746">
        <f>TableOMP[[#This Row],[Avg]]+$U$2*TableOMP[[#This Row],[StdDev]]</f>
        <v>26.994633483193564</v>
      </c>
      <c r="S5746">
        <f>IF(AND(TableOMP[[#This Row],[total_time]]&gt;=TableOMP[[#This Row],[Low]], TableOMP[[#This Row],[total_time]]&lt;=TableOMP[[#This Row],[High]]),1,0)</f>
        <v>1</v>
      </c>
    </row>
    <row r="5747" spans="1:19" hidden="1" x14ac:dyDescent="0.25">
      <c r="A5747" t="s">
        <v>10</v>
      </c>
      <c r="B5747">
        <v>10000</v>
      </c>
      <c r="C5747">
        <v>100</v>
      </c>
      <c r="D5747">
        <v>100000</v>
      </c>
      <c r="E5747">
        <v>38</v>
      </c>
      <c r="F5747">
        <v>1</v>
      </c>
      <c r="G5747">
        <v>252.79101600000001</v>
      </c>
      <c r="H5747">
        <v>0.23180500000000001</v>
      </c>
      <c r="I5747">
        <v>4.1998059999999997</v>
      </c>
      <c r="J5747">
        <v>0.113508</v>
      </c>
      <c r="K5747" t="str">
        <f>MID(M5747,22,1)</f>
        <v>4</v>
      </c>
      <c r="L5747" t="s">
        <v>203</v>
      </c>
      <c r="M5747" t="s">
        <v>204</v>
      </c>
      <c r="N5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47">
        <f>VLOOKUP(TableOMP[[#This Row],[Label]],TableAvg[],2,FALSE)</f>
        <v>233.82563910000005</v>
      </c>
      <c r="P5747">
        <f>VLOOKUP(TableOMP[[#This Row],[Label]],TableAvg[],3,FALSE)</f>
        <v>12.595413984126372</v>
      </c>
      <c r="Q5747">
        <f>TableOMP[[#This Row],[Avg]]-$U$2*TableOMP[[#This Row],[StdDev]]</f>
        <v>208.63481113174731</v>
      </c>
      <c r="R5747">
        <f>TableOMP[[#This Row],[Avg]]+$U$2*TableOMP[[#This Row],[StdDev]]</f>
        <v>259.01646706825278</v>
      </c>
      <c r="S5747">
        <v>0</v>
      </c>
    </row>
    <row r="5748" spans="1:19" hidden="1" x14ac:dyDescent="0.25">
      <c r="A5748" t="s">
        <v>10</v>
      </c>
      <c r="B5748">
        <v>10000</v>
      </c>
      <c r="C5748">
        <v>100</v>
      </c>
      <c r="D5748">
        <v>100000</v>
      </c>
      <c r="E5748">
        <v>37</v>
      </c>
      <c r="F5748">
        <v>1</v>
      </c>
      <c r="G5748">
        <v>246.429293</v>
      </c>
      <c r="H5748">
        <v>0.22544</v>
      </c>
      <c r="I5748">
        <v>4.0856260000000004</v>
      </c>
      <c r="J5748">
        <v>0.11348999999999999</v>
      </c>
      <c r="K5748" t="str">
        <f>MID(M5748,22,1)</f>
        <v>4</v>
      </c>
      <c r="L5748" t="s">
        <v>117</v>
      </c>
      <c r="M5748" t="s">
        <v>118</v>
      </c>
      <c r="N5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48">
        <f>VLOOKUP(TableOMP[[#This Row],[Label]],TableAvg[],2,FALSE)</f>
        <v>233.37431809999998</v>
      </c>
      <c r="P5748">
        <f>VLOOKUP(TableOMP[[#This Row],[Label]],TableAvg[],3,FALSE)</f>
        <v>11.968334383123173</v>
      </c>
      <c r="Q5748">
        <f>TableOMP[[#This Row],[Avg]]-$U$2*TableOMP[[#This Row],[StdDev]]</f>
        <v>209.43764933375363</v>
      </c>
      <c r="R5748">
        <f>TableOMP[[#This Row],[Avg]]+$U$2*TableOMP[[#This Row],[StdDev]]</f>
        <v>257.31098686624631</v>
      </c>
      <c r="S5748">
        <v>0</v>
      </c>
    </row>
    <row r="5749" spans="1:19" hidden="1" x14ac:dyDescent="0.25">
      <c r="A5749" t="s">
        <v>10</v>
      </c>
      <c r="B5749">
        <v>10000</v>
      </c>
      <c r="C5749">
        <v>100</v>
      </c>
      <c r="D5749">
        <v>100000</v>
      </c>
      <c r="E5749">
        <v>37</v>
      </c>
      <c r="F5749">
        <v>1</v>
      </c>
      <c r="G5749">
        <v>246.52517</v>
      </c>
      <c r="H5749">
        <v>0.239977</v>
      </c>
      <c r="I5749">
        <v>4.3922850000000002</v>
      </c>
      <c r="J5749">
        <v>0.12200800000000001</v>
      </c>
      <c r="K5749" t="str">
        <f>MID(M5749,22,1)</f>
        <v>4</v>
      </c>
      <c r="L5749" t="s">
        <v>117</v>
      </c>
      <c r="M5749" t="s">
        <v>118</v>
      </c>
      <c r="N5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49">
        <f>VLOOKUP(TableOMP[[#This Row],[Label]],TableAvg[],2,FALSE)</f>
        <v>233.37431809999998</v>
      </c>
      <c r="P5749">
        <f>VLOOKUP(TableOMP[[#This Row],[Label]],TableAvg[],3,FALSE)</f>
        <v>11.968334383123173</v>
      </c>
      <c r="Q5749">
        <f>TableOMP[[#This Row],[Avg]]-$U$2*TableOMP[[#This Row],[StdDev]]</f>
        <v>209.43764933375363</v>
      </c>
      <c r="R5749">
        <f>TableOMP[[#This Row],[Avg]]+$U$2*TableOMP[[#This Row],[StdDev]]</f>
        <v>257.31098686624631</v>
      </c>
      <c r="S5749">
        <v>0</v>
      </c>
    </row>
    <row r="5750" spans="1:19" hidden="1" x14ac:dyDescent="0.25">
      <c r="A5750" t="s">
        <v>10</v>
      </c>
      <c r="B5750">
        <v>10000</v>
      </c>
      <c r="C5750">
        <v>100</v>
      </c>
      <c r="D5750">
        <v>100000</v>
      </c>
      <c r="E5750">
        <v>37</v>
      </c>
      <c r="F5750">
        <v>1</v>
      </c>
      <c r="G5750">
        <v>246.163444</v>
      </c>
      <c r="H5750">
        <v>0.25037100000000001</v>
      </c>
      <c r="I5750">
        <v>4.4063819999999998</v>
      </c>
      <c r="J5750">
        <v>0.12239899999999999</v>
      </c>
      <c r="K5750" t="str">
        <f>MID(M5750,22,1)</f>
        <v>4</v>
      </c>
      <c r="L5750" t="s">
        <v>117</v>
      </c>
      <c r="M5750" t="s">
        <v>118</v>
      </c>
      <c r="N5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50">
        <f>VLOOKUP(TableOMP[[#This Row],[Label]],TableAvg[],2,FALSE)</f>
        <v>233.37431809999998</v>
      </c>
      <c r="P5750">
        <f>VLOOKUP(TableOMP[[#This Row],[Label]],TableAvg[],3,FALSE)</f>
        <v>11.968334383123173</v>
      </c>
      <c r="Q5750">
        <f>TableOMP[[#This Row],[Avg]]-$U$2*TableOMP[[#This Row],[StdDev]]</f>
        <v>209.43764933375363</v>
      </c>
      <c r="R5750">
        <f>TableOMP[[#This Row],[Avg]]+$U$2*TableOMP[[#This Row],[StdDev]]</f>
        <v>257.31098686624631</v>
      </c>
      <c r="S5750">
        <v>0</v>
      </c>
    </row>
    <row r="5751" spans="1:19" hidden="1" x14ac:dyDescent="0.25">
      <c r="A5751" t="s">
        <v>15</v>
      </c>
      <c r="B5751">
        <v>10000</v>
      </c>
      <c r="C5751">
        <v>100</v>
      </c>
      <c r="D5751">
        <v>1</v>
      </c>
      <c r="E5751">
        <v>39</v>
      </c>
      <c r="F5751">
        <v>1</v>
      </c>
      <c r="G5751">
        <v>26.790046</v>
      </c>
      <c r="H5751">
        <v>18.008075000000002</v>
      </c>
      <c r="I5751">
        <v>167.96848900000001</v>
      </c>
      <c r="J5751">
        <v>4.420223</v>
      </c>
      <c r="K5751" t="str">
        <f>MID(M5751,22,1)</f>
        <v>4</v>
      </c>
      <c r="L5751" t="s">
        <v>43</v>
      </c>
      <c r="M5751" t="s">
        <v>44</v>
      </c>
      <c r="N5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5751">
        <f>VLOOKUP(TableOMP[[#This Row],[Label]],TableAvg[],2,FALSE)</f>
        <v>25.440655</v>
      </c>
      <c r="P5751">
        <f>VLOOKUP(TableOMP[[#This Row],[Label]],TableAvg[],3,FALSE)</f>
        <v>0.69708145925258591</v>
      </c>
      <c r="Q5751">
        <f>TableOMP[[#This Row],[Avg]]-$U$2*TableOMP[[#This Row],[StdDev]]</f>
        <v>24.046492081494829</v>
      </c>
      <c r="R5751">
        <f>TableOMP[[#This Row],[Avg]]+$U$2*TableOMP[[#This Row],[StdDev]]</f>
        <v>26.83481791850517</v>
      </c>
      <c r="S5751">
        <f>IF(AND(TableOMP[[#This Row],[total_time]]&gt;=TableOMP[[#This Row],[Low]], TableOMP[[#This Row],[total_time]]&lt;=TableOMP[[#This Row],[High]]),1,0)</f>
        <v>1</v>
      </c>
    </row>
    <row r="5752" spans="1:19" hidden="1" x14ac:dyDescent="0.25">
      <c r="A5752" t="s">
        <v>15</v>
      </c>
      <c r="B5752">
        <v>10000</v>
      </c>
      <c r="C5752">
        <v>100</v>
      </c>
      <c r="D5752">
        <v>1</v>
      </c>
      <c r="E5752">
        <v>29</v>
      </c>
      <c r="F5752">
        <v>1</v>
      </c>
      <c r="G5752">
        <v>26.787559999999999</v>
      </c>
      <c r="H5752">
        <v>16.006167999999999</v>
      </c>
      <c r="I5752">
        <v>111.71777299999999</v>
      </c>
      <c r="J5752">
        <v>3.9899200000000001</v>
      </c>
      <c r="K5752" t="str">
        <f>MID(M5752,22,1)</f>
        <v>4</v>
      </c>
      <c r="L5752" t="s">
        <v>43</v>
      </c>
      <c r="M5752" t="s">
        <v>44</v>
      </c>
      <c r="N5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5752">
        <f>VLOOKUP(TableOMP[[#This Row],[Label]],TableAvg[],2,FALSE)</f>
        <v>25.311500357142858</v>
      </c>
      <c r="P5752">
        <f>VLOOKUP(TableOMP[[#This Row],[Label]],TableAvg[],3,FALSE)</f>
        <v>0.73958774224105794</v>
      </c>
      <c r="Q5752">
        <f>TableOMP[[#This Row],[Avg]]-$U$2*TableOMP[[#This Row],[StdDev]]</f>
        <v>23.832324872660742</v>
      </c>
      <c r="R5752">
        <f>TableOMP[[#This Row],[Avg]]+$U$2*TableOMP[[#This Row],[StdDev]]</f>
        <v>26.790675841624974</v>
      </c>
      <c r="S5752">
        <f>IF(AND(TableOMP[[#This Row],[total_time]]&gt;=TableOMP[[#This Row],[Low]], TableOMP[[#This Row],[total_time]]&lt;=TableOMP[[#This Row],[High]]),1,0)</f>
        <v>1</v>
      </c>
    </row>
    <row r="5753" spans="1:19" hidden="1" x14ac:dyDescent="0.25">
      <c r="A5753" t="s">
        <v>16</v>
      </c>
      <c r="B5753">
        <v>10000</v>
      </c>
      <c r="C5753">
        <v>100</v>
      </c>
      <c r="D5753">
        <v>1</v>
      </c>
      <c r="E5753">
        <v>30</v>
      </c>
      <c r="F5753">
        <v>1</v>
      </c>
      <c r="G5753">
        <v>26.767682000000001</v>
      </c>
      <c r="H5753">
        <v>13.849477</v>
      </c>
      <c r="I5753">
        <v>64.096041</v>
      </c>
      <c r="J5753">
        <v>2.2102080000000002</v>
      </c>
      <c r="K5753" t="str">
        <f>MID(M5753,22,1)</f>
        <v>2</v>
      </c>
      <c r="L5753" t="s">
        <v>211</v>
      </c>
      <c r="M5753" t="s">
        <v>212</v>
      </c>
      <c r="N5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753">
        <f>VLOOKUP(TableOMP[[#This Row],[Label]],TableAvg[],2,FALSE)</f>
        <v>27.182831272727274</v>
      </c>
      <c r="P5753">
        <f>VLOOKUP(TableOMP[[#This Row],[Label]],TableAvg[],3,FALSE)</f>
        <v>2.0515951917361068</v>
      </c>
      <c r="Q5753">
        <f>TableOMP[[#This Row],[Avg]]-$U$2*TableOMP[[#This Row],[StdDev]]</f>
        <v>23.07964088925506</v>
      </c>
      <c r="R5753">
        <f>TableOMP[[#This Row],[Avg]]+$U$2*TableOMP[[#This Row],[StdDev]]</f>
        <v>31.286021656199487</v>
      </c>
      <c r="S5753">
        <f>IF(AND(TableOMP[[#This Row],[total_time]]&gt;=TableOMP[[#This Row],[Low]], TableOMP[[#This Row],[total_time]]&lt;=TableOMP[[#This Row],[High]]),1,0)</f>
        <v>1</v>
      </c>
    </row>
    <row r="5754" spans="1:19" hidden="1" x14ac:dyDescent="0.25">
      <c r="A5754" t="s">
        <v>10</v>
      </c>
      <c r="B5754">
        <v>10000</v>
      </c>
      <c r="C5754">
        <v>100</v>
      </c>
      <c r="D5754">
        <v>100000</v>
      </c>
      <c r="E5754">
        <v>37</v>
      </c>
      <c r="F5754">
        <v>1</v>
      </c>
      <c r="G5754">
        <v>227.59684999999999</v>
      </c>
      <c r="H5754">
        <v>0.234678</v>
      </c>
      <c r="I5754">
        <v>3.9469280000000002</v>
      </c>
      <c r="J5754">
        <v>0.109637</v>
      </c>
      <c r="K5754" t="str">
        <f>MID(M5754,22,1)</f>
        <v>8</v>
      </c>
      <c r="L5754" t="s">
        <v>179</v>
      </c>
      <c r="M5754" t="s">
        <v>180</v>
      </c>
      <c r="N5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54">
        <f>VLOOKUP(TableOMP[[#This Row],[Label]],TableAvg[],2,FALSE)</f>
        <v>233.37431809999998</v>
      </c>
      <c r="P5754">
        <f>VLOOKUP(TableOMP[[#This Row],[Label]],TableAvg[],3,FALSE)</f>
        <v>11.968334383123173</v>
      </c>
      <c r="Q5754">
        <f>TableOMP[[#This Row],[Avg]]-$U$2*TableOMP[[#This Row],[StdDev]]</f>
        <v>209.43764933375363</v>
      </c>
      <c r="R5754">
        <f>TableOMP[[#This Row],[Avg]]+$U$2*TableOMP[[#This Row],[StdDev]]</f>
        <v>257.31098686624631</v>
      </c>
      <c r="S5754">
        <v>0</v>
      </c>
    </row>
    <row r="5755" spans="1:19" hidden="1" x14ac:dyDescent="0.25">
      <c r="A5755" t="s">
        <v>15</v>
      </c>
      <c r="B5755">
        <v>10000</v>
      </c>
      <c r="C5755">
        <v>100</v>
      </c>
      <c r="D5755">
        <v>1</v>
      </c>
      <c r="E5755">
        <v>26</v>
      </c>
      <c r="F5755">
        <v>1</v>
      </c>
      <c r="G5755">
        <v>26.767436</v>
      </c>
      <c r="H5755">
        <v>15.441148</v>
      </c>
      <c r="I5755">
        <v>79.218861000000004</v>
      </c>
      <c r="J5755">
        <v>3.1687539999999998</v>
      </c>
      <c r="K5755" t="str">
        <f>MID(M5755,22,1)</f>
        <v>5</v>
      </c>
      <c r="L5755" t="s">
        <v>205</v>
      </c>
      <c r="M5755" t="s">
        <v>206</v>
      </c>
      <c r="N5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755">
        <f>VLOOKUP(TableOMP[[#This Row],[Label]],TableAvg[],2,FALSE)</f>
        <v>25.691116066666673</v>
      </c>
      <c r="P5755">
        <f>VLOOKUP(TableOMP[[#This Row],[Label]],TableAvg[],3,FALSE)</f>
        <v>0.91643665340997649</v>
      </c>
      <c r="Q5755">
        <f>TableOMP[[#This Row],[Avg]]-$U$2*TableOMP[[#This Row],[StdDev]]</f>
        <v>23.858242759846721</v>
      </c>
      <c r="R5755">
        <f>TableOMP[[#This Row],[Avg]]+$U$2*TableOMP[[#This Row],[StdDev]]</f>
        <v>27.523989373486625</v>
      </c>
      <c r="S5755">
        <f>IF(AND(TableOMP[[#This Row],[total_time]]&gt;=TableOMP[[#This Row],[Low]], TableOMP[[#This Row],[total_time]]&lt;=TableOMP[[#This Row],[High]]),1,0)</f>
        <v>1</v>
      </c>
    </row>
    <row r="5756" spans="1:19" hidden="1" x14ac:dyDescent="0.25">
      <c r="A5756" t="s">
        <v>10</v>
      </c>
      <c r="B5756">
        <v>10000</v>
      </c>
      <c r="C5756">
        <v>100</v>
      </c>
      <c r="D5756">
        <v>100000</v>
      </c>
      <c r="E5756">
        <v>37</v>
      </c>
      <c r="F5756">
        <v>1</v>
      </c>
      <c r="G5756">
        <v>252.114632</v>
      </c>
      <c r="H5756">
        <v>0.28585100000000002</v>
      </c>
      <c r="I5756">
        <v>3.7785570000000002</v>
      </c>
      <c r="J5756">
        <v>0.10496</v>
      </c>
      <c r="K5756" t="str">
        <f>MID(M5756,22,1)</f>
        <v>4</v>
      </c>
      <c r="L5756" t="s">
        <v>203</v>
      </c>
      <c r="M5756" t="s">
        <v>204</v>
      </c>
      <c r="N5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56">
        <f>VLOOKUP(TableOMP[[#This Row],[Label]],TableAvg[],2,FALSE)</f>
        <v>233.37431809999998</v>
      </c>
      <c r="P5756">
        <f>VLOOKUP(TableOMP[[#This Row],[Label]],TableAvg[],3,FALSE)</f>
        <v>11.968334383123173</v>
      </c>
      <c r="Q5756">
        <f>TableOMP[[#This Row],[Avg]]-$U$2*TableOMP[[#This Row],[StdDev]]</f>
        <v>209.43764933375363</v>
      </c>
      <c r="R5756">
        <f>TableOMP[[#This Row],[Avg]]+$U$2*TableOMP[[#This Row],[StdDev]]</f>
        <v>257.31098686624631</v>
      </c>
      <c r="S5756">
        <v>0</v>
      </c>
    </row>
    <row r="5757" spans="1:19" hidden="1" x14ac:dyDescent="0.25">
      <c r="A5757" t="s">
        <v>10</v>
      </c>
      <c r="B5757">
        <v>10000</v>
      </c>
      <c r="C5757">
        <v>100</v>
      </c>
      <c r="D5757">
        <v>100000</v>
      </c>
      <c r="E5757">
        <v>36</v>
      </c>
      <c r="F5757">
        <v>1</v>
      </c>
      <c r="G5757">
        <v>245.35910699999999</v>
      </c>
      <c r="H5757">
        <v>0.235457</v>
      </c>
      <c r="I5757">
        <v>4.1985039999999998</v>
      </c>
      <c r="J5757">
        <v>0.11995699999999999</v>
      </c>
      <c r="K5757" t="str">
        <f>MID(M5757,22,1)</f>
        <v>4</v>
      </c>
      <c r="L5757" t="s">
        <v>117</v>
      </c>
      <c r="M5757" t="s">
        <v>118</v>
      </c>
      <c r="N5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57">
        <f>VLOOKUP(TableOMP[[#This Row],[Label]],TableAvg[],2,FALSE)</f>
        <v>232.92260930000003</v>
      </c>
      <c r="P5757">
        <f>VLOOKUP(TableOMP[[#This Row],[Label]],TableAvg[],3,FALSE)</f>
        <v>11.277495542047843</v>
      </c>
      <c r="Q5757">
        <f>TableOMP[[#This Row],[Avg]]-$U$2*TableOMP[[#This Row],[StdDev]]</f>
        <v>210.36761821590434</v>
      </c>
      <c r="R5757">
        <f>TableOMP[[#This Row],[Avg]]+$U$2*TableOMP[[#This Row],[StdDev]]</f>
        <v>255.47760038409572</v>
      </c>
      <c r="S5757">
        <v>0</v>
      </c>
    </row>
    <row r="5758" spans="1:19" hidden="1" x14ac:dyDescent="0.25">
      <c r="A5758" t="s">
        <v>10</v>
      </c>
      <c r="B5758">
        <v>10000</v>
      </c>
      <c r="C5758">
        <v>100</v>
      </c>
      <c r="D5758">
        <v>100000</v>
      </c>
      <c r="E5758">
        <v>36</v>
      </c>
      <c r="F5758">
        <v>1</v>
      </c>
      <c r="G5758">
        <v>246.07017200000001</v>
      </c>
      <c r="H5758">
        <v>0.24637999999999999</v>
      </c>
      <c r="I5758">
        <v>4.4453820000000004</v>
      </c>
      <c r="J5758">
        <v>0.12701100000000001</v>
      </c>
      <c r="K5758" t="str">
        <f>MID(M5758,22,1)</f>
        <v>4</v>
      </c>
      <c r="L5758" t="s">
        <v>117</v>
      </c>
      <c r="M5758" t="s">
        <v>118</v>
      </c>
      <c r="N5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58">
        <f>VLOOKUP(TableOMP[[#This Row],[Label]],TableAvg[],2,FALSE)</f>
        <v>232.92260930000003</v>
      </c>
      <c r="P5758">
        <f>VLOOKUP(TableOMP[[#This Row],[Label]],TableAvg[],3,FALSE)</f>
        <v>11.277495542047843</v>
      </c>
      <c r="Q5758">
        <f>TableOMP[[#This Row],[Avg]]-$U$2*TableOMP[[#This Row],[StdDev]]</f>
        <v>210.36761821590434</v>
      </c>
      <c r="R5758">
        <f>TableOMP[[#This Row],[Avg]]+$U$2*TableOMP[[#This Row],[StdDev]]</f>
        <v>255.47760038409572</v>
      </c>
      <c r="S5758">
        <v>0</v>
      </c>
    </row>
    <row r="5759" spans="1:19" hidden="1" x14ac:dyDescent="0.25">
      <c r="A5759" t="s">
        <v>10</v>
      </c>
      <c r="B5759">
        <v>10000</v>
      </c>
      <c r="C5759">
        <v>100</v>
      </c>
      <c r="D5759">
        <v>100000</v>
      </c>
      <c r="E5759">
        <v>36</v>
      </c>
      <c r="F5759">
        <v>1</v>
      </c>
      <c r="G5759">
        <v>245.53848199999999</v>
      </c>
      <c r="H5759">
        <v>0.23411399999999999</v>
      </c>
      <c r="I5759">
        <v>4.1957469999999999</v>
      </c>
      <c r="J5759">
        <v>0.119878</v>
      </c>
      <c r="K5759" t="str">
        <f>MID(M5759,22,1)</f>
        <v>4</v>
      </c>
      <c r="L5759" t="s">
        <v>117</v>
      </c>
      <c r="M5759" t="s">
        <v>118</v>
      </c>
      <c r="N5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59">
        <f>VLOOKUP(TableOMP[[#This Row],[Label]],TableAvg[],2,FALSE)</f>
        <v>232.92260930000003</v>
      </c>
      <c r="P5759">
        <f>VLOOKUP(TableOMP[[#This Row],[Label]],TableAvg[],3,FALSE)</f>
        <v>11.277495542047843</v>
      </c>
      <c r="Q5759">
        <f>TableOMP[[#This Row],[Avg]]-$U$2*TableOMP[[#This Row],[StdDev]]</f>
        <v>210.36761821590434</v>
      </c>
      <c r="R5759">
        <f>TableOMP[[#This Row],[Avg]]+$U$2*TableOMP[[#This Row],[StdDev]]</f>
        <v>255.47760038409572</v>
      </c>
      <c r="S5759">
        <v>0</v>
      </c>
    </row>
    <row r="5760" spans="1:19" hidden="1" x14ac:dyDescent="0.25">
      <c r="A5760" t="s">
        <v>15</v>
      </c>
      <c r="B5760">
        <v>10000</v>
      </c>
      <c r="C5760">
        <v>100</v>
      </c>
      <c r="D5760">
        <v>1</v>
      </c>
      <c r="E5760">
        <v>15</v>
      </c>
      <c r="F5760">
        <v>1</v>
      </c>
      <c r="G5760">
        <v>26.767059</v>
      </c>
      <c r="H5760">
        <v>13.215623000000001</v>
      </c>
      <c r="I5760">
        <v>38.393393000000003</v>
      </c>
      <c r="J5760">
        <v>2.7423850000000001</v>
      </c>
      <c r="K5760" t="str">
        <f>MID(M5760,22,1)</f>
        <v>1</v>
      </c>
      <c r="L5760" t="s">
        <v>221</v>
      </c>
      <c r="M5760" t="s">
        <v>222</v>
      </c>
      <c r="N5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760">
        <f>VLOOKUP(TableOMP[[#This Row],[Label]],TableAvg[],2,FALSE)</f>
        <v>27.95793646666667</v>
      </c>
      <c r="P5760">
        <f>VLOOKUP(TableOMP[[#This Row],[Label]],TableAvg[],3,FALSE)</f>
        <v>0.94194740770914576</v>
      </c>
      <c r="Q5760">
        <f>TableOMP[[#This Row],[Avg]]-$U$2*TableOMP[[#This Row],[StdDev]]</f>
        <v>26.074041651248379</v>
      </c>
      <c r="R5760">
        <f>TableOMP[[#This Row],[Avg]]+$U$2*TableOMP[[#This Row],[StdDev]]</f>
        <v>29.841831282084961</v>
      </c>
      <c r="S5760">
        <f>IF(AND(TableOMP[[#This Row],[total_time]]&gt;=TableOMP[[#This Row],[Low]], TableOMP[[#This Row],[total_time]]&lt;=TableOMP[[#This Row],[High]]),1,0)</f>
        <v>1</v>
      </c>
    </row>
    <row r="5761" spans="1:19" hidden="1" x14ac:dyDescent="0.25">
      <c r="A5761" t="s">
        <v>15</v>
      </c>
      <c r="B5761">
        <v>10000</v>
      </c>
      <c r="C5761">
        <v>100</v>
      </c>
      <c r="D5761">
        <v>1</v>
      </c>
      <c r="E5761">
        <v>21</v>
      </c>
      <c r="F5761">
        <v>1</v>
      </c>
      <c r="G5761">
        <v>26.762796000000002</v>
      </c>
      <c r="H5761">
        <v>12.565905000000001</v>
      </c>
      <c r="I5761">
        <v>39.180957999999997</v>
      </c>
      <c r="J5761">
        <v>1.9590479999999999</v>
      </c>
      <c r="K5761" t="str">
        <f>MID(M5761,22,1)</f>
        <v>4</v>
      </c>
      <c r="L5761" t="s">
        <v>209</v>
      </c>
      <c r="M5761" t="s">
        <v>210</v>
      </c>
      <c r="N5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761">
        <f>VLOOKUP(TableOMP[[#This Row],[Label]],TableAvg[],2,FALSE)</f>
        <v>27.120550733333335</v>
      </c>
      <c r="P5761">
        <f>VLOOKUP(TableOMP[[#This Row],[Label]],TableAvg[],3,FALSE)</f>
        <v>1.3229857788994259</v>
      </c>
      <c r="Q5761">
        <f>TableOMP[[#This Row],[Avg]]-$U$2*TableOMP[[#This Row],[StdDev]]</f>
        <v>24.474579175534483</v>
      </c>
      <c r="R5761">
        <f>TableOMP[[#This Row],[Avg]]+$U$2*TableOMP[[#This Row],[StdDev]]</f>
        <v>29.766522291132187</v>
      </c>
      <c r="S5761">
        <f>IF(AND(TableOMP[[#This Row],[total_time]]&gt;=TableOMP[[#This Row],[Low]], TableOMP[[#This Row],[total_time]]&lt;=TableOMP[[#This Row],[High]]),1,0)</f>
        <v>1</v>
      </c>
    </row>
    <row r="5762" spans="1:19" hidden="1" x14ac:dyDescent="0.25">
      <c r="A5762" t="s">
        <v>15</v>
      </c>
      <c r="B5762">
        <v>10000</v>
      </c>
      <c r="C5762">
        <v>100</v>
      </c>
      <c r="D5762">
        <v>1</v>
      </c>
      <c r="E5762">
        <v>26</v>
      </c>
      <c r="F5762">
        <v>1</v>
      </c>
      <c r="G5762">
        <v>26.759149000000001</v>
      </c>
      <c r="H5762">
        <v>15.250688</v>
      </c>
      <c r="I5762">
        <v>98.759749999999997</v>
      </c>
      <c r="J5762">
        <v>3.9503900000000001</v>
      </c>
      <c r="K5762" t="str">
        <f>MID(M5762,22,1)</f>
        <v>5</v>
      </c>
      <c r="L5762" t="s">
        <v>205</v>
      </c>
      <c r="M5762" t="s">
        <v>206</v>
      </c>
      <c r="N5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762">
        <f>VLOOKUP(TableOMP[[#This Row],[Label]],TableAvg[],2,FALSE)</f>
        <v>25.691116066666673</v>
      </c>
      <c r="P5762">
        <f>VLOOKUP(TableOMP[[#This Row],[Label]],TableAvg[],3,FALSE)</f>
        <v>0.91643665340997649</v>
      </c>
      <c r="Q5762">
        <f>TableOMP[[#This Row],[Avg]]-$U$2*TableOMP[[#This Row],[StdDev]]</f>
        <v>23.858242759846721</v>
      </c>
      <c r="R5762">
        <f>TableOMP[[#This Row],[Avg]]+$U$2*TableOMP[[#This Row],[StdDev]]</f>
        <v>27.523989373486625</v>
      </c>
      <c r="S5762">
        <f>IF(AND(TableOMP[[#This Row],[total_time]]&gt;=TableOMP[[#This Row],[Low]], TableOMP[[#This Row],[total_time]]&lt;=TableOMP[[#This Row],[High]]),1,0)</f>
        <v>1</v>
      </c>
    </row>
    <row r="5763" spans="1:19" hidden="1" x14ac:dyDescent="0.25">
      <c r="A5763" t="s">
        <v>15</v>
      </c>
      <c r="B5763">
        <v>10000</v>
      </c>
      <c r="C5763">
        <v>100</v>
      </c>
      <c r="D5763">
        <v>1</v>
      </c>
      <c r="E5763">
        <v>63</v>
      </c>
      <c r="F5763">
        <v>1</v>
      </c>
      <c r="G5763">
        <v>26.755784999999999</v>
      </c>
      <c r="H5763">
        <v>19.133009999999999</v>
      </c>
      <c r="I5763">
        <v>272.86177400000003</v>
      </c>
      <c r="J5763">
        <v>4.4009960000000001</v>
      </c>
      <c r="K5763" t="str">
        <f>MID(M5763,22,1)</f>
        <v>4</v>
      </c>
      <c r="L5763" t="s">
        <v>43</v>
      </c>
      <c r="M5763" t="s">
        <v>44</v>
      </c>
      <c r="N5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5763">
        <f>VLOOKUP(TableOMP[[#This Row],[Label]],TableAvg[],2,FALSE)</f>
        <v>21.4372434</v>
      </c>
      <c r="P5763">
        <f>VLOOKUP(TableOMP[[#This Row],[Label]],TableAvg[],3,FALSE)</f>
        <v>4.7183149522532579</v>
      </c>
      <c r="Q5763">
        <f>TableOMP[[#This Row],[Avg]]-$U$2*TableOMP[[#This Row],[StdDev]]</f>
        <v>12.000613495493484</v>
      </c>
      <c r="R5763">
        <f>TableOMP[[#This Row],[Avg]]+$U$2*TableOMP[[#This Row],[StdDev]]</f>
        <v>30.873873304506517</v>
      </c>
      <c r="S5763">
        <f>IF(AND(TableOMP[[#This Row],[total_time]]&gt;=TableOMP[[#This Row],[Low]], TableOMP[[#This Row],[total_time]]&lt;=TableOMP[[#This Row],[High]]),1,0)</f>
        <v>1</v>
      </c>
    </row>
    <row r="5764" spans="1:19" hidden="1" x14ac:dyDescent="0.25">
      <c r="A5764" t="s">
        <v>15</v>
      </c>
      <c r="B5764">
        <v>10000</v>
      </c>
      <c r="C5764">
        <v>100</v>
      </c>
      <c r="D5764">
        <v>1</v>
      </c>
      <c r="E5764">
        <v>25</v>
      </c>
      <c r="F5764">
        <v>1</v>
      </c>
      <c r="G5764">
        <v>26.751488999999999</v>
      </c>
      <c r="H5764">
        <v>14.603211</v>
      </c>
      <c r="I5764">
        <v>76.705276999999995</v>
      </c>
      <c r="J5764">
        <v>3.196053</v>
      </c>
      <c r="K5764" t="str">
        <f>MID(M5764,22,1)</f>
        <v>5</v>
      </c>
      <c r="L5764" t="s">
        <v>205</v>
      </c>
      <c r="M5764" t="s">
        <v>206</v>
      </c>
      <c r="N5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764">
        <f>VLOOKUP(TableOMP[[#This Row],[Label]],TableAvg[],2,FALSE)</f>
        <v>25.746910533333331</v>
      </c>
      <c r="P5764">
        <f>VLOOKUP(TableOMP[[#This Row],[Label]],TableAvg[],3,FALSE)</f>
        <v>1.0294281593878527</v>
      </c>
      <c r="Q5764">
        <f>TableOMP[[#This Row],[Avg]]-$U$2*TableOMP[[#This Row],[StdDev]]</f>
        <v>23.688054214557624</v>
      </c>
      <c r="R5764">
        <f>TableOMP[[#This Row],[Avg]]+$U$2*TableOMP[[#This Row],[StdDev]]</f>
        <v>27.805766852109038</v>
      </c>
      <c r="S5764">
        <f>IF(AND(TableOMP[[#This Row],[total_time]]&gt;=TableOMP[[#This Row],[Low]], TableOMP[[#This Row],[total_time]]&lt;=TableOMP[[#This Row],[High]]),1,0)</f>
        <v>1</v>
      </c>
    </row>
    <row r="5765" spans="1:19" hidden="1" x14ac:dyDescent="0.25">
      <c r="A5765" t="s">
        <v>16</v>
      </c>
      <c r="B5765">
        <v>10000</v>
      </c>
      <c r="C5765">
        <v>100</v>
      </c>
      <c r="D5765">
        <v>1</v>
      </c>
      <c r="E5765">
        <v>61</v>
      </c>
      <c r="F5765">
        <v>1</v>
      </c>
      <c r="G5765">
        <v>26.749590999999999</v>
      </c>
      <c r="H5765">
        <v>17.090651999999999</v>
      </c>
      <c r="I5765">
        <v>197.15353500000001</v>
      </c>
      <c r="J5765">
        <v>3.285892</v>
      </c>
      <c r="K5765" t="str">
        <f>MID(M5765,22,1)</f>
        <v>8</v>
      </c>
      <c r="L5765" t="s">
        <v>125</v>
      </c>
      <c r="M5765" t="s">
        <v>126</v>
      </c>
      <c r="N5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765">
        <f>VLOOKUP(TableOMP[[#This Row],[Label]],TableAvg[],2,FALSE)</f>
        <v>26.211083600000002</v>
      </c>
      <c r="P5765">
        <f>VLOOKUP(TableOMP[[#This Row],[Label]],TableAvg[],3,FALSE)</f>
        <v>0.45270218417189045</v>
      </c>
      <c r="Q5765">
        <f>TableOMP[[#This Row],[Avg]]-$U$2*TableOMP[[#This Row],[StdDev]]</f>
        <v>25.305679231656221</v>
      </c>
      <c r="R5765">
        <f>TableOMP[[#This Row],[Avg]]+$U$2*TableOMP[[#This Row],[StdDev]]</f>
        <v>27.116487968343783</v>
      </c>
      <c r="S5765">
        <f>IF(AND(TableOMP[[#This Row],[total_time]]&gt;=TableOMP[[#This Row],[Low]], TableOMP[[#This Row],[total_time]]&lt;=TableOMP[[#This Row],[High]]),1,0)</f>
        <v>1</v>
      </c>
    </row>
    <row r="5766" spans="1:19" hidden="1" x14ac:dyDescent="0.25">
      <c r="A5766" t="s">
        <v>15</v>
      </c>
      <c r="B5766">
        <v>10000</v>
      </c>
      <c r="C5766">
        <v>100</v>
      </c>
      <c r="D5766">
        <v>1</v>
      </c>
      <c r="E5766">
        <v>12</v>
      </c>
      <c r="F5766">
        <v>1</v>
      </c>
      <c r="G5766">
        <v>26.738430999999999</v>
      </c>
      <c r="H5766">
        <v>11.013767</v>
      </c>
      <c r="I5766">
        <v>12.557359</v>
      </c>
      <c r="J5766">
        <v>1.141578</v>
      </c>
      <c r="K5766" t="str">
        <f>MID(M5766,22,1)</f>
        <v>4</v>
      </c>
      <c r="L5766" t="s">
        <v>209</v>
      </c>
      <c r="M5766" t="s">
        <v>210</v>
      </c>
      <c r="N5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766">
        <f>VLOOKUP(TableOMP[[#This Row],[Label]],TableAvg[],2,FALSE)</f>
        <v>27.615154666666665</v>
      </c>
      <c r="P5766">
        <f>VLOOKUP(TableOMP[[#This Row],[Label]],TableAvg[],3,FALSE)</f>
        <v>0.62425106587272639</v>
      </c>
      <c r="Q5766">
        <f>TableOMP[[#This Row],[Avg]]-$U$2*TableOMP[[#This Row],[StdDev]]</f>
        <v>26.366652534921212</v>
      </c>
      <c r="R5766">
        <f>TableOMP[[#This Row],[Avg]]+$U$2*TableOMP[[#This Row],[StdDev]]</f>
        <v>28.863656798412119</v>
      </c>
      <c r="S5766">
        <f>IF(AND(TableOMP[[#This Row],[total_time]]&gt;=TableOMP[[#This Row],[Low]], TableOMP[[#This Row],[total_time]]&lt;=TableOMP[[#This Row],[High]]),1,0)</f>
        <v>1</v>
      </c>
    </row>
    <row r="5767" spans="1:19" hidden="1" x14ac:dyDescent="0.25">
      <c r="A5767" t="s">
        <v>15</v>
      </c>
      <c r="B5767">
        <v>10000</v>
      </c>
      <c r="C5767">
        <v>100</v>
      </c>
      <c r="D5767">
        <v>1</v>
      </c>
      <c r="E5767">
        <v>20</v>
      </c>
      <c r="F5767">
        <v>1</v>
      </c>
      <c r="G5767">
        <v>26.730391000000001</v>
      </c>
      <c r="H5767">
        <v>12.701128000000001</v>
      </c>
      <c r="I5767">
        <v>30.006139000000001</v>
      </c>
      <c r="J5767">
        <v>1.57927</v>
      </c>
      <c r="K5767" t="str">
        <f>MID(M5767,22,1)</f>
        <v>4</v>
      </c>
      <c r="L5767" t="s">
        <v>209</v>
      </c>
      <c r="M5767" t="s">
        <v>210</v>
      </c>
      <c r="N5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767">
        <f>VLOOKUP(TableOMP[[#This Row],[Label]],TableAvg[],2,FALSE)</f>
        <v>27.656564000000003</v>
      </c>
      <c r="P5767">
        <f>VLOOKUP(TableOMP[[#This Row],[Label]],TableAvg[],3,FALSE)</f>
        <v>0.80291047797191695</v>
      </c>
      <c r="Q5767">
        <f>TableOMP[[#This Row],[Avg]]-$U$2*TableOMP[[#This Row],[StdDev]]</f>
        <v>26.050743044056169</v>
      </c>
      <c r="R5767">
        <f>TableOMP[[#This Row],[Avg]]+$U$2*TableOMP[[#This Row],[StdDev]]</f>
        <v>29.262384955943837</v>
      </c>
      <c r="S5767">
        <f>IF(AND(TableOMP[[#This Row],[total_time]]&gt;=TableOMP[[#This Row],[Low]], TableOMP[[#This Row],[total_time]]&lt;=TableOMP[[#This Row],[High]]),1,0)</f>
        <v>1</v>
      </c>
    </row>
    <row r="5768" spans="1:19" hidden="1" x14ac:dyDescent="0.25">
      <c r="A5768" t="s">
        <v>15</v>
      </c>
      <c r="B5768">
        <v>10000</v>
      </c>
      <c r="C5768">
        <v>100</v>
      </c>
      <c r="D5768">
        <v>1</v>
      </c>
      <c r="E5768">
        <v>12</v>
      </c>
      <c r="F5768">
        <v>1</v>
      </c>
      <c r="G5768">
        <v>26.722536999999999</v>
      </c>
      <c r="H5768">
        <v>11.024281999999999</v>
      </c>
      <c r="I5768">
        <v>11.386501000000001</v>
      </c>
      <c r="J5768">
        <v>1.0351360000000001</v>
      </c>
      <c r="K5768" t="str">
        <f>MID(M5768,22,1)</f>
        <v>4</v>
      </c>
      <c r="L5768" t="s">
        <v>43</v>
      </c>
      <c r="M5768" t="s">
        <v>44</v>
      </c>
      <c r="N5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768">
        <f>VLOOKUP(TableOMP[[#This Row],[Label]],TableAvg[],2,FALSE)</f>
        <v>27.615154666666665</v>
      </c>
      <c r="P5768">
        <f>VLOOKUP(TableOMP[[#This Row],[Label]],TableAvg[],3,FALSE)</f>
        <v>0.62425106587272639</v>
      </c>
      <c r="Q5768">
        <f>TableOMP[[#This Row],[Avg]]-$U$2*TableOMP[[#This Row],[StdDev]]</f>
        <v>26.366652534921212</v>
      </c>
      <c r="R5768">
        <f>TableOMP[[#This Row],[Avg]]+$U$2*TableOMP[[#This Row],[StdDev]]</f>
        <v>28.863656798412119</v>
      </c>
      <c r="S5768">
        <f>IF(AND(TableOMP[[#This Row],[total_time]]&gt;=TableOMP[[#This Row],[Low]], TableOMP[[#This Row],[total_time]]&lt;=TableOMP[[#This Row],[High]]),1,0)</f>
        <v>1</v>
      </c>
    </row>
    <row r="5769" spans="1:19" hidden="1" x14ac:dyDescent="0.25">
      <c r="A5769" t="s">
        <v>16</v>
      </c>
      <c r="B5769">
        <v>10000</v>
      </c>
      <c r="C5769">
        <v>100</v>
      </c>
      <c r="D5769">
        <v>1</v>
      </c>
      <c r="E5769">
        <v>41</v>
      </c>
      <c r="F5769">
        <v>1</v>
      </c>
      <c r="G5769">
        <v>26.718326000000001</v>
      </c>
      <c r="H5769">
        <v>16.338654999999999</v>
      </c>
      <c r="I5769">
        <v>138.05640500000001</v>
      </c>
      <c r="J5769">
        <v>3.4514100000000001</v>
      </c>
      <c r="K5769" t="str">
        <f>MID(M5769,22,1)</f>
        <v>6</v>
      </c>
      <c r="L5769" t="s">
        <v>79</v>
      </c>
      <c r="M5769" t="s">
        <v>80</v>
      </c>
      <c r="N5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769">
        <f>VLOOKUP(TableOMP[[#This Row],[Label]],TableAvg[],2,FALSE)</f>
        <v>26.769992800000001</v>
      </c>
      <c r="P5769">
        <f>VLOOKUP(TableOMP[[#This Row],[Label]],TableAvg[],3,FALSE)</f>
        <v>0.87280788743141835</v>
      </c>
      <c r="Q5769">
        <f>TableOMP[[#This Row],[Avg]]-$U$2*TableOMP[[#This Row],[StdDev]]</f>
        <v>25.024377025137163</v>
      </c>
      <c r="R5769">
        <f>TableOMP[[#This Row],[Avg]]+$U$2*TableOMP[[#This Row],[StdDev]]</f>
        <v>28.515608574862839</v>
      </c>
      <c r="S5769">
        <f>IF(AND(TableOMP[[#This Row],[total_time]]&gt;=TableOMP[[#This Row],[Low]], TableOMP[[#This Row],[total_time]]&lt;=TableOMP[[#This Row],[High]]),1,0)</f>
        <v>1</v>
      </c>
    </row>
    <row r="5770" spans="1:19" hidden="1" x14ac:dyDescent="0.25">
      <c r="A5770" t="s">
        <v>15</v>
      </c>
      <c r="B5770">
        <v>10000</v>
      </c>
      <c r="C5770">
        <v>100</v>
      </c>
      <c r="D5770">
        <v>1</v>
      </c>
      <c r="E5770">
        <v>14</v>
      </c>
      <c r="F5770">
        <v>1</v>
      </c>
      <c r="G5770">
        <v>26.707013</v>
      </c>
      <c r="H5770">
        <v>12.935672</v>
      </c>
      <c r="I5770">
        <v>24.118956000000001</v>
      </c>
      <c r="J5770">
        <v>1.8553040000000001</v>
      </c>
      <c r="K5770" t="str">
        <f>MID(M5770,22,1)</f>
        <v>4</v>
      </c>
      <c r="L5770" t="s">
        <v>209</v>
      </c>
      <c r="M5770" t="s">
        <v>210</v>
      </c>
      <c r="N5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770">
        <f>VLOOKUP(TableOMP[[#This Row],[Label]],TableAvg[],2,FALSE)</f>
        <v>26.0642648</v>
      </c>
      <c r="P5770">
        <f>VLOOKUP(TableOMP[[#This Row],[Label]],TableAvg[],3,FALSE)</f>
        <v>0.90916184220739471</v>
      </c>
      <c r="Q5770">
        <f>TableOMP[[#This Row],[Avg]]-$U$2*TableOMP[[#This Row],[StdDev]]</f>
        <v>24.245941115585211</v>
      </c>
      <c r="R5770">
        <f>TableOMP[[#This Row],[Avg]]+$U$2*TableOMP[[#This Row],[StdDev]]</f>
        <v>27.882588484414789</v>
      </c>
      <c r="S5770">
        <f>IF(AND(TableOMP[[#This Row],[total_time]]&gt;=TableOMP[[#This Row],[Low]], TableOMP[[#This Row],[total_time]]&lt;=TableOMP[[#This Row],[High]]),1,0)</f>
        <v>1</v>
      </c>
    </row>
    <row r="5771" spans="1:19" hidden="1" x14ac:dyDescent="0.25">
      <c r="A5771" t="s">
        <v>15</v>
      </c>
      <c r="B5771">
        <v>10000</v>
      </c>
      <c r="C5771">
        <v>100</v>
      </c>
      <c r="D5771">
        <v>1</v>
      </c>
      <c r="E5771">
        <v>14</v>
      </c>
      <c r="F5771">
        <v>1</v>
      </c>
      <c r="G5771">
        <v>26.703074000000001</v>
      </c>
      <c r="H5771">
        <v>12.716519</v>
      </c>
      <c r="I5771">
        <v>17.637198999999999</v>
      </c>
      <c r="J5771">
        <v>1.356708</v>
      </c>
      <c r="K5771" t="str">
        <f>MID(M5771,22,1)</f>
        <v>5</v>
      </c>
      <c r="L5771" t="s">
        <v>205</v>
      </c>
      <c r="M5771" t="s">
        <v>206</v>
      </c>
      <c r="N5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771">
        <f>VLOOKUP(TableOMP[[#This Row],[Label]],TableAvg[],2,FALSE)</f>
        <v>26.0642648</v>
      </c>
      <c r="P5771">
        <f>VLOOKUP(TableOMP[[#This Row],[Label]],TableAvg[],3,FALSE)</f>
        <v>0.90916184220739471</v>
      </c>
      <c r="Q5771">
        <f>TableOMP[[#This Row],[Avg]]-$U$2*TableOMP[[#This Row],[StdDev]]</f>
        <v>24.245941115585211</v>
      </c>
      <c r="R5771">
        <f>TableOMP[[#This Row],[Avg]]+$U$2*TableOMP[[#This Row],[StdDev]]</f>
        <v>27.882588484414789</v>
      </c>
      <c r="S5771">
        <f>IF(AND(TableOMP[[#This Row],[total_time]]&gt;=TableOMP[[#This Row],[Low]], TableOMP[[#This Row],[total_time]]&lt;=TableOMP[[#This Row],[High]]),1,0)</f>
        <v>1</v>
      </c>
    </row>
    <row r="5772" spans="1:19" hidden="1" x14ac:dyDescent="0.25">
      <c r="A5772" t="s">
        <v>16</v>
      </c>
      <c r="B5772">
        <v>10000</v>
      </c>
      <c r="C5772">
        <v>100</v>
      </c>
      <c r="D5772">
        <v>1</v>
      </c>
      <c r="E5772">
        <v>50</v>
      </c>
      <c r="F5772">
        <v>1</v>
      </c>
      <c r="G5772">
        <v>26.701104000000001</v>
      </c>
      <c r="H5772">
        <v>15.957927</v>
      </c>
      <c r="I5772">
        <v>161.22121200000001</v>
      </c>
      <c r="J5772">
        <v>3.2902290000000001</v>
      </c>
      <c r="K5772" t="str">
        <f>MID(M5772,22,1)</f>
        <v>2</v>
      </c>
      <c r="L5772" t="s">
        <v>99</v>
      </c>
      <c r="M5772" t="s">
        <v>100</v>
      </c>
      <c r="N5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772">
        <f>VLOOKUP(TableOMP[[#This Row],[Label]],TableAvg[],2,FALSE)</f>
        <v>28.085859999999997</v>
      </c>
      <c r="P5772">
        <f>VLOOKUP(TableOMP[[#This Row],[Label]],TableAvg[],3,FALSE)</f>
        <v>1.9672315285003579</v>
      </c>
      <c r="Q5772">
        <f>TableOMP[[#This Row],[Avg]]-$U$2*TableOMP[[#This Row],[StdDev]]</f>
        <v>24.151396942999281</v>
      </c>
      <c r="R5772">
        <f>TableOMP[[#This Row],[Avg]]+$U$2*TableOMP[[#This Row],[StdDev]]</f>
        <v>32.020323057000709</v>
      </c>
      <c r="S5772">
        <f>IF(AND(TableOMP[[#This Row],[total_time]]&gt;=TableOMP[[#This Row],[Low]], TableOMP[[#This Row],[total_time]]&lt;=TableOMP[[#This Row],[High]]),1,0)</f>
        <v>1</v>
      </c>
    </row>
    <row r="5773" spans="1:19" hidden="1" x14ac:dyDescent="0.25">
      <c r="A5773" t="s">
        <v>15</v>
      </c>
      <c r="B5773">
        <v>10000</v>
      </c>
      <c r="C5773">
        <v>100</v>
      </c>
      <c r="D5773">
        <v>100000</v>
      </c>
      <c r="E5773">
        <v>7</v>
      </c>
      <c r="F5773">
        <v>1</v>
      </c>
      <c r="G5773">
        <v>26.694877999999999</v>
      </c>
      <c r="H5773">
        <v>0.11884500000000001</v>
      </c>
      <c r="I5773">
        <v>0.19389000000000001</v>
      </c>
      <c r="J5773">
        <v>3.2315000000000003E-2</v>
      </c>
      <c r="K5773" t="str">
        <f>MID(M5773,22,1)</f>
        <v>6</v>
      </c>
      <c r="L5773" t="s">
        <v>41</v>
      </c>
      <c r="M5773" t="s">
        <v>42</v>
      </c>
      <c r="N5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773">
        <f>VLOOKUP(TableOMP[[#This Row],[Label]],TableAvg[],2,FALSE)</f>
        <v>26.786993541666671</v>
      </c>
      <c r="P5773">
        <f>VLOOKUP(TableOMP[[#This Row],[Label]],TableAvg[],3,FALSE)</f>
        <v>0.44572297977953718</v>
      </c>
      <c r="Q5773">
        <f>TableOMP[[#This Row],[Avg]]-$U$2*TableOMP[[#This Row],[StdDev]]</f>
        <v>25.895547582107596</v>
      </c>
      <c r="R5773">
        <f>TableOMP[[#This Row],[Avg]]+$U$2*TableOMP[[#This Row],[StdDev]]</f>
        <v>27.678439501225746</v>
      </c>
      <c r="S5773">
        <f>IF(AND(TableOMP[[#This Row],[total_time]]&gt;=TableOMP[[#This Row],[Low]], TableOMP[[#This Row],[total_time]]&lt;=TableOMP[[#This Row],[High]]),1,0)</f>
        <v>1</v>
      </c>
    </row>
    <row r="5774" spans="1:19" hidden="1" x14ac:dyDescent="0.25">
      <c r="A5774" t="s">
        <v>16</v>
      </c>
      <c r="B5774">
        <v>10000</v>
      </c>
      <c r="C5774">
        <v>100</v>
      </c>
      <c r="D5774">
        <v>1</v>
      </c>
      <c r="E5774">
        <v>43</v>
      </c>
      <c r="F5774">
        <v>1</v>
      </c>
      <c r="G5774">
        <v>26.694482000000001</v>
      </c>
      <c r="H5774">
        <v>15.861414</v>
      </c>
      <c r="I5774">
        <v>128.30348499999999</v>
      </c>
      <c r="J5774">
        <v>3.0548449999999998</v>
      </c>
      <c r="K5774" t="str">
        <f>MID(M5774,22,1)</f>
        <v>2</v>
      </c>
      <c r="L5774" t="s">
        <v>99</v>
      </c>
      <c r="M5774" t="s">
        <v>100</v>
      </c>
      <c r="N5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774">
        <f>VLOOKUP(TableOMP[[#This Row],[Label]],TableAvg[],2,FALSE)</f>
        <v>27.005969999999998</v>
      </c>
      <c r="P5774">
        <f>VLOOKUP(TableOMP[[#This Row],[Label]],TableAvg[],3,FALSE)</f>
        <v>0.81049426305512473</v>
      </c>
      <c r="Q5774">
        <f>TableOMP[[#This Row],[Avg]]-$U$2*TableOMP[[#This Row],[StdDev]]</f>
        <v>25.384981473889749</v>
      </c>
      <c r="R5774">
        <f>TableOMP[[#This Row],[Avg]]+$U$2*TableOMP[[#This Row],[StdDev]]</f>
        <v>28.626958526110247</v>
      </c>
      <c r="S5774">
        <f>IF(AND(TableOMP[[#This Row],[total_time]]&gt;=TableOMP[[#This Row],[Low]], TableOMP[[#This Row],[total_time]]&lt;=TableOMP[[#This Row],[High]]),1,0)</f>
        <v>1</v>
      </c>
    </row>
    <row r="5775" spans="1:19" hidden="1" x14ac:dyDescent="0.25">
      <c r="A5775" t="s">
        <v>16</v>
      </c>
      <c r="B5775">
        <v>10000</v>
      </c>
      <c r="C5775">
        <v>100</v>
      </c>
      <c r="D5775">
        <v>1</v>
      </c>
      <c r="E5775">
        <v>61</v>
      </c>
      <c r="F5775">
        <v>1</v>
      </c>
      <c r="G5775">
        <v>26.690688000000002</v>
      </c>
      <c r="H5775">
        <v>17.310652999999999</v>
      </c>
      <c r="I5775">
        <v>184.418149</v>
      </c>
      <c r="J5775">
        <v>3.073636</v>
      </c>
      <c r="K5775" t="str">
        <f>MID(M5775,22,1)</f>
        <v>2</v>
      </c>
      <c r="L5775" t="s">
        <v>99</v>
      </c>
      <c r="M5775" t="s">
        <v>100</v>
      </c>
      <c r="N5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775">
        <f>VLOOKUP(TableOMP[[#This Row],[Label]],TableAvg[],2,FALSE)</f>
        <v>26.211083600000002</v>
      </c>
      <c r="P5775">
        <f>VLOOKUP(TableOMP[[#This Row],[Label]],TableAvg[],3,FALSE)</f>
        <v>0.45270218417189045</v>
      </c>
      <c r="Q5775">
        <f>TableOMP[[#This Row],[Avg]]-$U$2*TableOMP[[#This Row],[StdDev]]</f>
        <v>25.305679231656221</v>
      </c>
      <c r="R5775">
        <f>TableOMP[[#This Row],[Avg]]+$U$2*TableOMP[[#This Row],[StdDev]]</f>
        <v>27.116487968343783</v>
      </c>
      <c r="S5775">
        <f>IF(AND(TableOMP[[#This Row],[total_time]]&gt;=TableOMP[[#This Row],[Low]], TableOMP[[#This Row],[total_time]]&lt;=TableOMP[[#This Row],[High]]),1,0)</f>
        <v>1</v>
      </c>
    </row>
    <row r="5776" spans="1:19" hidden="1" x14ac:dyDescent="0.25">
      <c r="A5776" t="s">
        <v>16</v>
      </c>
      <c r="B5776">
        <v>10000</v>
      </c>
      <c r="C5776">
        <v>100</v>
      </c>
      <c r="D5776">
        <v>1</v>
      </c>
      <c r="E5776">
        <v>49</v>
      </c>
      <c r="F5776">
        <v>1</v>
      </c>
      <c r="G5776">
        <v>26.688502</v>
      </c>
      <c r="H5776">
        <v>15.925940000000001</v>
      </c>
      <c r="I5776">
        <v>156.59577300000001</v>
      </c>
      <c r="J5776">
        <v>3.2624119999999999</v>
      </c>
      <c r="K5776" t="str">
        <f>MID(M5776,22,1)</f>
        <v>6</v>
      </c>
      <c r="L5776" t="s">
        <v>79</v>
      </c>
      <c r="M5776" t="s">
        <v>80</v>
      </c>
      <c r="N5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776">
        <f>VLOOKUP(TableOMP[[#This Row],[Label]],TableAvg[],2,FALSE)</f>
        <v>26.82169</v>
      </c>
      <c r="P5776">
        <f>VLOOKUP(TableOMP[[#This Row],[Label]],TableAvg[],3,FALSE)</f>
        <v>0.44263788910431967</v>
      </c>
      <c r="Q5776">
        <f>TableOMP[[#This Row],[Avg]]-$U$2*TableOMP[[#This Row],[StdDev]]</f>
        <v>25.93641422179136</v>
      </c>
      <c r="R5776">
        <f>TableOMP[[#This Row],[Avg]]+$U$2*TableOMP[[#This Row],[StdDev]]</f>
        <v>27.706965778208641</v>
      </c>
      <c r="S5776">
        <f>IF(AND(TableOMP[[#This Row],[total_time]]&gt;=TableOMP[[#This Row],[Low]], TableOMP[[#This Row],[total_time]]&lt;=TableOMP[[#This Row],[High]]),1,0)</f>
        <v>1</v>
      </c>
    </row>
    <row r="5777" spans="1:19" hidden="1" x14ac:dyDescent="0.25">
      <c r="A5777" t="s">
        <v>15</v>
      </c>
      <c r="B5777">
        <v>10000</v>
      </c>
      <c r="C5777">
        <v>100</v>
      </c>
      <c r="D5777">
        <v>1</v>
      </c>
      <c r="E5777">
        <v>37</v>
      </c>
      <c r="F5777">
        <v>1</v>
      </c>
      <c r="G5777">
        <v>26.683911999999999</v>
      </c>
      <c r="H5777">
        <v>17.478255999999998</v>
      </c>
      <c r="I5777">
        <v>157.566442</v>
      </c>
      <c r="J5777">
        <v>4.3768459999999996</v>
      </c>
      <c r="K5777" t="str">
        <f>MID(M5777,22,1)</f>
        <v>6</v>
      </c>
      <c r="L5777" t="s">
        <v>63</v>
      </c>
      <c r="M5777" t="s">
        <v>64</v>
      </c>
      <c r="N5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5777">
        <f>VLOOKUP(TableOMP[[#This Row],[Label]],TableAvg[],2,FALSE)</f>
        <v>26.002432799999998</v>
      </c>
      <c r="P5777">
        <f>VLOOKUP(TableOMP[[#This Row],[Label]],TableAvg[],3,FALSE)</f>
        <v>1.3051131508597964</v>
      </c>
      <c r="Q5777">
        <f>TableOMP[[#This Row],[Avg]]-$U$2*TableOMP[[#This Row],[StdDev]]</f>
        <v>23.392206498280405</v>
      </c>
      <c r="R5777">
        <f>TableOMP[[#This Row],[Avg]]+$U$2*TableOMP[[#This Row],[StdDev]]</f>
        <v>28.61265910171959</v>
      </c>
      <c r="S5777">
        <f>IF(AND(TableOMP[[#This Row],[total_time]]&gt;=TableOMP[[#This Row],[Low]], TableOMP[[#This Row],[total_time]]&lt;=TableOMP[[#This Row],[High]]),1,0)</f>
        <v>1</v>
      </c>
    </row>
    <row r="5778" spans="1:19" hidden="1" x14ac:dyDescent="0.25">
      <c r="A5778" t="s">
        <v>15</v>
      </c>
      <c r="B5778">
        <v>10000</v>
      </c>
      <c r="C5778">
        <v>100</v>
      </c>
      <c r="D5778">
        <v>1</v>
      </c>
      <c r="E5778">
        <v>35</v>
      </c>
      <c r="F5778">
        <v>1</v>
      </c>
      <c r="G5778">
        <v>26.682915000000001</v>
      </c>
      <c r="H5778">
        <v>17.189477</v>
      </c>
      <c r="I5778">
        <v>146.90912700000001</v>
      </c>
      <c r="J5778">
        <v>4.3208570000000002</v>
      </c>
      <c r="K5778" t="str">
        <f>MID(M5778,22,1)</f>
        <v>4</v>
      </c>
      <c r="L5778" t="s">
        <v>43</v>
      </c>
      <c r="M5778" t="s">
        <v>44</v>
      </c>
      <c r="N5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5778">
        <f>VLOOKUP(TableOMP[[#This Row],[Label]],TableAvg[],2,FALSE)</f>
        <v>26.373579599999999</v>
      </c>
      <c r="P5778">
        <f>VLOOKUP(TableOMP[[#This Row],[Label]],TableAvg[],3,FALSE)</f>
        <v>0.1971214269393142</v>
      </c>
      <c r="Q5778">
        <f>TableOMP[[#This Row],[Avg]]-$U$2*TableOMP[[#This Row],[StdDev]]</f>
        <v>25.979336746121373</v>
      </c>
      <c r="R5778">
        <f>TableOMP[[#This Row],[Avg]]+$U$2*TableOMP[[#This Row],[StdDev]]</f>
        <v>26.767822453878626</v>
      </c>
      <c r="S5778">
        <f>IF(AND(TableOMP[[#This Row],[total_time]]&gt;=TableOMP[[#This Row],[Low]], TableOMP[[#This Row],[total_time]]&lt;=TableOMP[[#This Row],[High]]),1,0)</f>
        <v>1</v>
      </c>
    </row>
    <row r="5779" spans="1:19" hidden="1" x14ac:dyDescent="0.25">
      <c r="A5779" t="s">
        <v>15</v>
      </c>
      <c r="B5779">
        <v>10000</v>
      </c>
      <c r="C5779">
        <v>100</v>
      </c>
      <c r="D5779">
        <v>100000</v>
      </c>
      <c r="E5779">
        <v>7</v>
      </c>
      <c r="F5779">
        <v>1</v>
      </c>
      <c r="G5779">
        <v>26.682665</v>
      </c>
      <c r="H5779">
        <v>0.13728000000000001</v>
      </c>
      <c r="I5779">
        <v>0.23699500000000001</v>
      </c>
      <c r="J5779">
        <v>3.9498999999999999E-2</v>
      </c>
      <c r="K5779" t="str">
        <f>MID(M5779,22,1)</f>
        <v>6</v>
      </c>
      <c r="L5779" t="s">
        <v>61</v>
      </c>
      <c r="M5779" t="s">
        <v>62</v>
      </c>
      <c r="N5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779">
        <f>VLOOKUP(TableOMP[[#This Row],[Label]],TableAvg[],2,FALSE)</f>
        <v>26.786993541666671</v>
      </c>
      <c r="P5779">
        <f>VLOOKUP(TableOMP[[#This Row],[Label]],TableAvg[],3,FALSE)</f>
        <v>0.44572297977953718</v>
      </c>
      <c r="Q5779">
        <f>TableOMP[[#This Row],[Avg]]-$U$2*TableOMP[[#This Row],[StdDev]]</f>
        <v>25.895547582107596</v>
      </c>
      <c r="R5779">
        <f>TableOMP[[#This Row],[Avg]]+$U$2*TableOMP[[#This Row],[StdDev]]</f>
        <v>27.678439501225746</v>
      </c>
      <c r="S5779">
        <f>IF(AND(TableOMP[[#This Row],[total_time]]&gt;=TableOMP[[#This Row],[Low]], TableOMP[[#This Row],[total_time]]&lt;=TableOMP[[#This Row],[High]]),1,0)</f>
        <v>1</v>
      </c>
    </row>
    <row r="5780" spans="1:19" hidden="1" x14ac:dyDescent="0.25">
      <c r="A5780" t="s">
        <v>16</v>
      </c>
      <c r="B5780">
        <v>10000</v>
      </c>
      <c r="C5780">
        <v>100</v>
      </c>
      <c r="D5780">
        <v>1</v>
      </c>
      <c r="E5780">
        <v>50</v>
      </c>
      <c r="F5780">
        <v>1</v>
      </c>
      <c r="G5780">
        <v>26.680961</v>
      </c>
      <c r="H5780">
        <v>15.076041</v>
      </c>
      <c r="I5780">
        <v>104.249067</v>
      </c>
      <c r="J5780">
        <v>2.127532</v>
      </c>
      <c r="K5780" t="str">
        <f>MID(M5780,22,1)</f>
        <v>2</v>
      </c>
      <c r="L5780" t="s">
        <v>129</v>
      </c>
      <c r="M5780" t="s">
        <v>130</v>
      </c>
      <c r="N5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780">
        <f>VLOOKUP(TableOMP[[#This Row],[Label]],TableAvg[],2,FALSE)</f>
        <v>28.085859999999997</v>
      </c>
      <c r="P5780">
        <f>VLOOKUP(TableOMP[[#This Row],[Label]],TableAvg[],3,FALSE)</f>
        <v>1.9672315285003579</v>
      </c>
      <c r="Q5780">
        <f>TableOMP[[#This Row],[Avg]]-$U$2*TableOMP[[#This Row],[StdDev]]</f>
        <v>24.151396942999281</v>
      </c>
      <c r="R5780">
        <f>TableOMP[[#This Row],[Avg]]+$U$2*TableOMP[[#This Row],[StdDev]]</f>
        <v>32.020323057000709</v>
      </c>
      <c r="S5780">
        <f>IF(AND(TableOMP[[#This Row],[total_time]]&gt;=TableOMP[[#This Row],[Low]], TableOMP[[#This Row],[total_time]]&lt;=TableOMP[[#This Row],[High]]),1,0)</f>
        <v>1</v>
      </c>
    </row>
    <row r="5781" spans="1:19" hidden="1" x14ac:dyDescent="0.25">
      <c r="A5781" t="s">
        <v>15</v>
      </c>
      <c r="B5781">
        <v>10000</v>
      </c>
      <c r="C5781">
        <v>100</v>
      </c>
      <c r="D5781">
        <v>100000</v>
      </c>
      <c r="E5781">
        <v>7</v>
      </c>
      <c r="F5781">
        <v>1</v>
      </c>
      <c r="G5781">
        <v>26.675222000000002</v>
      </c>
      <c r="H5781">
        <v>0.13880300000000001</v>
      </c>
      <c r="I5781">
        <v>0.25600899999999999</v>
      </c>
      <c r="J5781">
        <v>4.2667999999999998E-2</v>
      </c>
      <c r="K5781" t="str">
        <f>MID(M5781,22,1)</f>
        <v>2</v>
      </c>
      <c r="L5781" t="s">
        <v>219</v>
      </c>
      <c r="M5781" t="s">
        <v>220</v>
      </c>
      <c r="N5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781">
        <f>VLOOKUP(TableOMP[[#This Row],[Label]],TableAvg[],2,FALSE)</f>
        <v>26.786993541666671</v>
      </c>
      <c r="P5781">
        <f>VLOOKUP(TableOMP[[#This Row],[Label]],TableAvg[],3,FALSE)</f>
        <v>0.44572297977953718</v>
      </c>
      <c r="Q5781">
        <f>TableOMP[[#This Row],[Avg]]-$U$2*TableOMP[[#This Row],[StdDev]]</f>
        <v>25.895547582107596</v>
      </c>
      <c r="R5781">
        <f>TableOMP[[#This Row],[Avg]]+$U$2*TableOMP[[#This Row],[StdDev]]</f>
        <v>27.678439501225746</v>
      </c>
      <c r="S5781">
        <f>IF(AND(TableOMP[[#This Row],[total_time]]&gt;=TableOMP[[#This Row],[Low]], TableOMP[[#This Row],[total_time]]&lt;=TableOMP[[#This Row],[High]]),1,0)</f>
        <v>1</v>
      </c>
    </row>
    <row r="5782" spans="1:19" hidden="1" x14ac:dyDescent="0.25">
      <c r="A5782" t="s">
        <v>15</v>
      </c>
      <c r="B5782">
        <v>10000</v>
      </c>
      <c r="C5782">
        <v>100</v>
      </c>
      <c r="D5782">
        <v>1</v>
      </c>
      <c r="E5782">
        <v>15</v>
      </c>
      <c r="F5782">
        <v>1</v>
      </c>
      <c r="G5782">
        <v>26.674800999999999</v>
      </c>
      <c r="H5782">
        <v>12.186901000000001</v>
      </c>
      <c r="I5782">
        <v>31.513090999999999</v>
      </c>
      <c r="J5782">
        <v>2.2509350000000001</v>
      </c>
      <c r="K5782" t="str">
        <f>MID(M5782,22,1)</f>
        <v>4</v>
      </c>
      <c r="L5782" t="s">
        <v>209</v>
      </c>
      <c r="M5782" t="s">
        <v>210</v>
      </c>
      <c r="N5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782">
        <f>VLOOKUP(TableOMP[[#This Row],[Label]],TableAvg[],2,FALSE)</f>
        <v>27.95793646666667</v>
      </c>
      <c r="P5782">
        <f>VLOOKUP(TableOMP[[#This Row],[Label]],TableAvg[],3,FALSE)</f>
        <v>0.94194740770914576</v>
      </c>
      <c r="Q5782">
        <f>TableOMP[[#This Row],[Avg]]-$U$2*TableOMP[[#This Row],[StdDev]]</f>
        <v>26.074041651248379</v>
      </c>
      <c r="R5782">
        <f>TableOMP[[#This Row],[Avg]]+$U$2*TableOMP[[#This Row],[StdDev]]</f>
        <v>29.841831282084961</v>
      </c>
      <c r="S5782">
        <f>IF(AND(TableOMP[[#This Row],[total_time]]&gt;=TableOMP[[#This Row],[Low]], TableOMP[[#This Row],[total_time]]&lt;=TableOMP[[#This Row],[High]]),1,0)</f>
        <v>1</v>
      </c>
    </row>
    <row r="5783" spans="1:19" hidden="1" x14ac:dyDescent="0.25">
      <c r="A5783" t="s">
        <v>15</v>
      </c>
      <c r="B5783">
        <v>10000</v>
      </c>
      <c r="C5783">
        <v>100</v>
      </c>
      <c r="D5783">
        <v>100000</v>
      </c>
      <c r="E5783">
        <v>7</v>
      </c>
      <c r="F5783">
        <v>1</v>
      </c>
      <c r="G5783">
        <v>26.671009999999999</v>
      </c>
      <c r="H5783">
        <v>0.148199</v>
      </c>
      <c r="I5783">
        <v>0.30640699999999998</v>
      </c>
      <c r="J5783">
        <v>5.1068000000000002E-2</v>
      </c>
      <c r="K5783" t="str">
        <f>MID(M5783,22,1)</f>
        <v>5</v>
      </c>
      <c r="L5783" t="s">
        <v>55</v>
      </c>
      <c r="M5783" t="s">
        <v>56</v>
      </c>
      <c r="N5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783">
        <f>VLOOKUP(TableOMP[[#This Row],[Label]],TableAvg[],2,FALSE)</f>
        <v>26.786993541666671</v>
      </c>
      <c r="P5783">
        <f>VLOOKUP(TableOMP[[#This Row],[Label]],TableAvg[],3,FALSE)</f>
        <v>0.44572297977953718</v>
      </c>
      <c r="Q5783">
        <f>TableOMP[[#This Row],[Avg]]-$U$2*TableOMP[[#This Row],[StdDev]]</f>
        <v>25.895547582107596</v>
      </c>
      <c r="R5783">
        <f>TableOMP[[#This Row],[Avg]]+$U$2*TableOMP[[#This Row],[StdDev]]</f>
        <v>27.678439501225746</v>
      </c>
      <c r="S5783">
        <f>IF(AND(TableOMP[[#This Row],[total_time]]&gt;=TableOMP[[#This Row],[Low]], TableOMP[[#This Row],[total_time]]&lt;=TableOMP[[#This Row],[High]]),1,0)</f>
        <v>1</v>
      </c>
    </row>
    <row r="5784" spans="1:19" hidden="1" x14ac:dyDescent="0.25">
      <c r="A5784" t="s">
        <v>16</v>
      </c>
      <c r="B5784">
        <v>10000</v>
      </c>
      <c r="C5784">
        <v>100</v>
      </c>
      <c r="D5784">
        <v>1</v>
      </c>
      <c r="E5784">
        <v>51</v>
      </c>
      <c r="F5784">
        <v>1</v>
      </c>
      <c r="G5784">
        <v>26.662648999999998</v>
      </c>
      <c r="H5784">
        <v>16.353199</v>
      </c>
      <c r="I5784">
        <v>141.513024</v>
      </c>
      <c r="J5784">
        <v>2.83026</v>
      </c>
      <c r="K5784" t="str">
        <f>MID(M5784,22,1)</f>
        <v>8</v>
      </c>
      <c r="L5784" t="s">
        <v>125</v>
      </c>
      <c r="M5784" t="s">
        <v>126</v>
      </c>
      <c r="N5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784">
        <f>VLOOKUP(TableOMP[[#This Row],[Label]],TableAvg[],2,FALSE)</f>
        <v>27.633323599999994</v>
      </c>
      <c r="P5784">
        <f>VLOOKUP(TableOMP[[#This Row],[Label]],TableAvg[],3,FALSE)</f>
        <v>1.1764620609924583</v>
      </c>
      <c r="Q5784">
        <f>TableOMP[[#This Row],[Avg]]-$U$2*TableOMP[[#This Row],[StdDev]]</f>
        <v>25.280399478015077</v>
      </c>
      <c r="R5784">
        <f>TableOMP[[#This Row],[Avg]]+$U$2*TableOMP[[#This Row],[StdDev]]</f>
        <v>29.98624772198491</v>
      </c>
      <c r="S5784">
        <f>IF(AND(TableOMP[[#This Row],[total_time]]&gt;=TableOMP[[#This Row],[Low]], TableOMP[[#This Row],[total_time]]&lt;=TableOMP[[#This Row],[High]]),1,0)</f>
        <v>1</v>
      </c>
    </row>
    <row r="5785" spans="1:19" hidden="1" x14ac:dyDescent="0.25">
      <c r="A5785" t="s">
        <v>15</v>
      </c>
      <c r="B5785">
        <v>10000</v>
      </c>
      <c r="C5785">
        <v>100</v>
      </c>
      <c r="D5785">
        <v>1</v>
      </c>
      <c r="E5785">
        <v>13</v>
      </c>
      <c r="F5785">
        <v>1</v>
      </c>
      <c r="G5785">
        <v>26.661777000000001</v>
      </c>
      <c r="H5785">
        <v>12.071740999999999</v>
      </c>
      <c r="I5785">
        <v>18.589288</v>
      </c>
      <c r="J5785">
        <v>1.549107</v>
      </c>
      <c r="K5785" t="str">
        <f>MID(M5785,22,1)</f>
        <v>1</v>
      </c>
      <c r="L5785" t="s">
        <v>221</v>
      </c>
      <c r="M5785" t="s">
        <v>222</v>
      </c>
      <c r="N5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785">
        <f>VLOOKUP(TableOMP[[#This Row],[Label]],TableAvg[],2,FALSE)</f>
        <v>27.233559333333339</v>
      </c>
      <c r="P5785">
        <f>VLOOKUP(TableOMP[[#This Row],[Label]],TableAvg[],3,FALSE)</f>
        <v>0.82321700438141132</v>
      </c>
      <c r="Q5785">
        <f>TableOMP[[#This Row],[Avg]]-$U$2*TableOMP[[#This Row],[StdDev]]</f>
        <v>25.587125324570515</v>
      </c>
      <c r="R5785">
        <f>TableOMP[[#This Row],[Avg]]+$U$2*TableOMP[[#This Row],[StdDev]]</f>
        <v>28.879993342096164</v>
      </c>
      <c r="S5785">
        <f>IF(AND(TableOMP[[#This Row],[total_time]]&gt;=TableOMP[[#This Row],[Low]], TableOMP[[#This Row],[total_time]]&lt;=TableOMP[[#This Row],[High]]),1,0)</f>
        <v>1</v>
      </c>
    </row>
    <row r="5786" spans="1:19" hidden="1" x14ac:dyDescent="0.25">
      <c r="A5786" t="s">
        <v>15</v>
      </c>
      <c r="B5786">
        <v>10000</v>
      </c>
      <c r="C5786">
        <v>100</v>
      </c>
      <c r="D5786">
        <v>1</v>
      </c>
      <c r="E5786">
        <v>47</v>
      </c>
      <c r="F5786">
        <v>1</v>
      </c>
      <c r="G5786">
        <v>26.647449999999999</v>
      </c>
      <c r="H5786">
        <v>17.188827</v>
      </c>
      <c r="I5786">
        <v>207.321313</v>
      </c>
      <c r="J5786">
        <v>4.5069850000000002</v>
      </c>
      <c r="K5786" t="str">
        <f>MID(M5786,22,1)</f>
        <v>4</v>
      </c>
      <c r="L5786" t="s">
        <v>43</v>
      </c>
      <c r="M5786" t="s">
        <v>44</v>
      </c>
      <c r="N5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5786">
        <f>VLOOKUP(TableOMP[[#This Row],[Label]],TableAvg[],2,FALSE)</f>
        <v>25.374945599999997</v>
      </c>
      <c r="P5786">
        <f>VLOOKUP(TableOMP[[#This Row],[Label]],TableAvg[],3,FALSE)</f>
        <v>0.85566707482404103</v>
      </c>
      <c r="Q5786">
        <f>TableOMP[[#This Row],[Avg]]-$U$2*TableOMP[[#This Row],[StdDev]]</f>
        <v>23.663611450351915</v>
      </c>
      <c r="R5786">
        <f>TableOMP[[#This Row],[Avg]]+$U$2*TableOMP[[#This Row],[StdDev]]</f>
        <v>27.086279749648078</v>
      </c>
      <c r="S5786">
        <f>IF(AND(TableOMP[[#This Row],[total_time]]&gt;=TableOMP[[#This Row],[Low]], TableOMP[[#This Row],[total_time]]&lt;=TableOMP[[#This Row],[High]]),1,0)</f>
        <v>1</v>
      </c>
    </row>
    <row r="5787" spans="1:19" hidden="1" x14ac:dyDescent="0.25">
      <c r="A5787" t="s">
        <v>15</v>
      </c>
      <c r="B5787">
        <v>10000</v>
      </c>
      <c r="C5787">
        <v>100</v>
      </c>
      <c r="D5787">
        <v>100000</v>
      </c>
      <c r="E5787">
        <v>7</v>
      </c>
      <c r="F5787">
        <v>1</v>
      </c>
      <c r="G5787">
        <v>26.646152000000001</v>
      </c>
      <c r="H5787">
        <v>0.135936</v>
      </c>
      <c r="I5787">
        <v>0.26290400000000003</v>
      </c>
      <c r="J5787">
        <v>4.3817000000000002E-2</v>
      </c>
      <c r="K5787" t="str">
        <f>MID(M5787,22,1)</f>
        <v>6</v>
      </c>
      <c r="L5787" t="s">
        <v>199</v>
      </c>
      <c r="M5787" t="s">
        <v>200</v>
      </c>
      <c r="N5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787">
        <f>VLOOKUP(TableOMP[[#This Row],[Label]],TableAvg[],2,FALSE)</f>
        <v>26.786993541666671</v>
      </c>
      <c r="P5787">
        <f>VLOOKUP(TableOMP[[#This Row],[Label]],TableAvg[],3,FALSE)</f>
        <v>0.44572297977953718</v>
      </c>
      <c r="Q5787">
        <f>TableOMP[[#This Row],[Avg]]-$U$2*TableOMP[[#This Row],[StdDev]]</f>
        <v>25.895547582107596</v>
      </c>
      <c r="R5787">
        <f>TableOMP[[#This Row],[Avg]]+$U$2*TableOMP[[#This Row],[StdDev]]</f>
        <v>27.678439501225746</v>
      </c>
      <c r="S5787">
        <f>IF(AND(TableOMP[[#This Row],[total_time]]&gt;=TableOMP[[#This Row],[Low]], TableOMP[[#This Row],[total_time]]&lt;=TableOMP[[#This Row],[High]]),1,0)</f>
        <v>1</v>
      </c>
    </row>
    <row r="5788" spans="1:19" hidden="1" x14ac:dyDescent="0.25">
      <c r="A5788" t="s">
        <v>15</v>
      </c>
      <c r="B5788">
        <v>10000</v>
      </c>
      <c r="C5788">
        <v>100</v>
      </c>
      <c r="D5788">
        <v>100000</v>
      </c>
      <c r="E5788">
        <v>7</v>
      </c>
      <c r="F5788">
        <v>1</v>
      </c>
      <c r="G5788">
        <v>26.644431999999998</v>
      </c>
      <c r="H5788">
        <v>0.131717</v>
      </c>
      <c r="I5788">
        <v>0.18215200000000001</v>
      </c>
      <c r="J5788">
        <v>3.0359000000000001E-2</v>
      </c>
      <c r="K5788" t="str">
        <f>MID(M5788,22,1)</f>
        <v>6</v>
      </c>
      <c r="L5788" t="s">
        <v>199</v>
      </c>
      <c r="M5788" t="s">
        <v>200</v>
      </c>
      <c r="N5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788">
        <f>VLOOKUP(TableOMP[[#This Row],[Label]],TableAvg[],2,FALSE)</f>
        <v>26.786993541666671</v>
      </c>
      <c r="P5788">
        <f>VLOOKUP(TableOMP[[#This Row],[Label]],TableAvg[],3,FALSE)</f>
        <v>0.44572297977953718</v>
      </c>
      <c r="Q5788">
        <f>TableOMP[[#This Row],[Avg]]-$U$2*TableOMP[[#This Row],[StdDev]]</f>
        <v>25.895547582107596</v>
      </c>
      <c r="R5788">
        <f>TableOMP[[#This Row],[Avg]]+$U$2*TableOMP[[#This Row],[StdDev]]</f>
        <v>27.678439501225746</v>
      </c>
      <c r="S5788">
        <f>IF(AND(TableOMP[[#This Row],[total_time]]&gt;=TableOMP[[#This Row],[Low]], TableOMP[[#This Row],[total_time]]&lt;=TableOMP[[#This Row],[High]]),1,0)</f>
        <v>1</v>
      </c>
    </row>
    <row r="5789" spans="1:19" hidden="1" x14ac:dyDescent="0.25">
      <c r="A5789" t="s">
        <v>15</v>
      </c>
      <c r="B5789">
        <v>10000</v>
      </c>
      <c r="C5789">
        <v>100</v>
      </c>
      <c r="D5789">
        <v>1</v>
      </c>
      <c r="E5789">
        <v>44</v>
      </c>
      <c r="F5789">
        <v>1</v>
      </c>
      <c r="G5789">
        <v>26.641954999999999</v>
      </c>
      <c r="H5789">
        <v>17.758455999999999</v>
      </c>
      <c r="I5789">
        <v>164.96540300000001</v>
      </c>
      <c r="J5789">
        <v>3.8364050000000001</v>
      </c>
      <c r="K5789" t="str">
        <f>MID(M5789,22,1)</f>
        <v>4</v>
      </c>
      <c r="L5789" t="s">
        <v>43</v>
      </c>
      <c r="M5789" t="s">
        <v>44</v>
      </c>
      <c r="N5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5789">
        <f>VLOOKUP(TableOMP[[#This Row],[Label]],TableAvg[],2,FALSE)</f>
        <v>24.716263999999999</v>
      </c>
      <c r="P5789">
        <f>VLOOKUP(TableOMP[[#This Row],[Label]],TableAvg[],3,FALSE)</f>
        <v>1.2220135485738592</v>
      </c>
      <c r="Q5789">
        <f>TableOMP[[#This Row],[Avg]]-$U$2*TableOMP[[#This Row],[StdDev]]</f>
        <v>22.272236902852281</v>
      </c>
      <c r="R5789">
        <f>TableOMP[[#This Row],[Avg]]+$U$2*TableOMP[[#This Row],[StdDev]]</f>
        <v>27.160291097147716</v>
      </c>
      <c r="S5789">
        <f>IF(AND(TableOMP[[#This Row],[total_time]]&gt;=TableOMP[[#This Row],[Low]], TableOMP[[#This Row],[total_time]]&lt;=TableOMP[[#This Row],[High]]),1,0)</f>
        <v>1</v>
      </c>
    </row>
    <row r="5790" spans="1:19" hidden="1" x14ac:dyDescent="0.25">
      <c r="A5790" t="s">
        <v>15</v>
      </c>
      <c r="B5790">
        <v>10000</v>
      </c>
      <c r="C5790">
        <v>100</v>
      </c>
      <c r="D5790">
        <v>100000</v>
      </c>
      <c r="E5790">
        <v>7</v>
      </c>
      <c r="F5790">
        <v>1</v>
      </c>
      <c r="G5790">
        <v>26.640879000000002</v>
      </c>
      <c r="H5790">
        <v>0.14709900000000001</v>
      </c>
      <c r="I5790">
        <v>0.28561700000000001</v>
      </c>
      <c r="J5790">
        <v>4.7602999999999999E-2</v>
      </c>
      <c r="K5790" t="str">
        <f>MID(M5790,22,1)</f>
        <v>5</v>
      </c>
      <c r="L5790" t="s">
        <v>55</v>
      </c>
      <c r="M5790" t="s">
        <v>56</v>
      </c>
      <c r="N5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790">
        <f>VLOOKUP(TableOMP[[#This Row],[Label]],TableAvg[],2,FALSE)</f>
        <v>26.786993541666671</v>
      </c>
      <c r="P5790">
        <f>VLOOKUP(TableOMP[[#This Row],[Label]],TableAvg[],3,FALSE)</f>
        <v>0.44572297977953718</v>
      </c>
      <c r="Q5790">
        <f>TableOMP[[#This Row],[Avg]]-$U$2*TableOMP[[#This Row],[StdDev]]</f>
        <v>25.895547582107596</v>
      </c>
      <c r="R5790">
        <f>TableOMP[[#This Row],[Avg]]+$U$2*TableOMP[[#This Row],[StdDev]]</f>
        <v>27.678439501225746</v>
      </c>
      <c r="S5790">
        <f>IF(AND(TableOMP[[#This Row],[total_time]]&gt;=TableOMP[[#This Row],[Low]], TableOMP[[#This Row],[total_time]]&lt;=TableOMP[[#This Row],[High]]),1,0)</f>
        <v>1</v>
      </c>
    </row>
    <row r="5791" spans="1:19" hidden="1" x14ac:dyDescent="0.25">
      <c r="A5791" t="s">
        <v>15</v>
      </c>
      <c r="B5791">
        <v>10000</v>
      </c>
      <c r="C5791">
        <v>100</v>
      </c>
      <c r="D5791">
        <v>1</v>
      </c>
      <c r="E5791">
        <v>51</v>
      </c>
      <c r="F5791">
        <v>1</v>
      </c>
      <c r="G5791">
        <v>26.640848999999999</v>
      </c>
      <c r="H5791">
        <v>18.343267999999998</v>
      </c>
      <c r="I5791">
        <v>222.71176299999999</v>
      </c>
      <c r="J5791">
        <v>4.4542349999999997</v>
      </c>
      <c r="K5791" t="str">
        <f>MID(M5791,22,1)</f>
        <v>4</v>
      </c>
      <c r="L5791" t="s">
        <v>135</v>
      </c>
      <c r="M5791" t="s">
        <v>136</v>
      </c>
      <c r="N5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5791">
        <f>VLOOKUP(TableOMP[[#This Row],[Label]],TableAvg[],2,FALSE)</f>
        <v>25.864676199999998</v>
      </c>
      <c r="P5791">
        <f>VLOOKUP(TableOMP[[#This Row],[Label]],TableAvg[],3,FALSE)</f>
        <v>1.1989102796741273</v>
      </c>
      <c r="Q5791">
        <f>TableOMP[[#This Row],[Avg]]-$U$2*TableOMP[[#This Row],[StdDev]]</f>
        <v>23.466855640651744</v>
      </c>
      <c r="R5791">
        <f>TableOMP[[#This Row],[Avg]]+$U$2*TableOMP[[#This Row],[StdDev]]</f>
        <v>28.262496759348252</v>
      </c>
      <c r="S5791">
        <f>IF(AND(TableOMP[[#This Row],[total_time]]&gt;=TableOMP[[#This Row],[Low]], TableOMP[[#This Row],[total_time]]&lt;=TableOMP[[#This Row],[High]]),1,0)</f>
        <v>1</v>
      </c>
    </row>
    <row r="5792" spans="1:19" hidden="1" x14ac:dyDescent="0.25">
      <c r="A5792" t="s">
        <v>16</v>
      </c>
      <c r="B5792">
        <v>10000</v>
      </c>
      <c r="C5792">
        <v>100</v>
      </c>
      <c r="D5792">
        <v>1</v>
      </c>
      <c r="E5792">
        <v>58</v>
      </c>
      <c r="F5792">
        <v>1</v>
      </c>
      <c r="G5792">
        <v>26.640205000000002</v>
      </c>
      <c r="H5792">
        <v>17.148902</v>
      </c>
      <c r="I5792">
        <v>173.65528900000001</v>
      </c>
      <c r="J5792">
        <v>3.0465840000000002</v>
      </c>
      <c r="K5792" t="str">
        <f>MID(M5792,22,1)</f>
        <v>2</v>
      </c>
      <c r="L5792" t="s">
        <v>129</v>
      </c>
      <c r="M5792" t="s">
        <v>130</v>
      </c>
      <c r="N5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792">
        <f>VLOOKUP(TableOMP[[#This Row],[Label]],TableAvg[],2,FALSE)</f>
        <v>26.058641000000001</v>
      </c>
      <c r="P5792">
        <f>VLOOKUP(TableOMP[[#This Row],[Label]],TableAvg[],3,FALSE)</f>
        <v>0.99881876022526428</v>
      </c>
      <c r="Q5792">
        <f>TableOMP[[#This Row],[Avg]]-$U$2*TableOMP[[#This Row],[StdDev]]</f>
        <v>24.061003479549473</v>
      </c>
      <c r="R5792">
        <f>TableOMP[[#This Row],[Avg]]+$U$2*TableOMP[[#This Row],[StdDev]]</f>
        <v>28.05627852045053</v>
      </c>
      <c r="S5792">
        <f>IF(AND(TableOMP[[#This Row],[total_time]]&gt;=TableOMP[[#This Row],[Low]], TableOMP[[#This Row],[total_time]]&lt;=TableOMP[[#This Row],[High]]),1,0)</f>
        <v>1</v>
      </c>
    </row>
    <row r="5793" spans="1:19" hidden="1" x14ac:dyDescent="0.25">
      <c r="A5793" t="s">
        <v>15</v>
      </c>
      <c r="B5793">
        <v>10000</v>
      </c>
      <c r="C5793">
        <v>100</v>
      </c>
      <c r="D5793">
        <v>100000</v>
      </c>
      <c r="E5793">
        <v>7</v>
      </c>
      <c r="F5793">
        <v>1</v>
      </c>
      <c r="G5793">
        <v>26.636188000000001</v>
      </c>
      <c r="H5793">
        <v>0.119614</v>
      </c>
      <c r="I5793">
        <v>0.196043</v>
      </c>
      <c r="J5793">
        <v>3.2674000000000002E-2</v>
      </c>
      <c r="K5793" t="str">
        <f>MID(M5793,22,1)</f>
        <v>6</v>
      </c>
      <c r="L5793" t="s">
        <v>199</v>
      </c>
      <c r="M5793" t="s">
        <v>200</v>
      </c>
      <c r="N5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793">
        <f>VLOOKUP(TableOMP[[#This Row],[Label]],TableAvg[],2,FALSE)</f>
        <v>26.786993541666671</v>
      </c>
      <c r="P5793">
        <f>VLOOKUP(TableOMP[[#This Row],[Label]],TableAvg[],3,FALSE)</f>
        <v>0.44572297977953718</v>
      </c>
      <c r="Q5793">
        <f>TableOMP[[#This Row],[Avg]]-$U$2*TableOMP[[#This Row],[StdDev]]</f>
        <v>25.895547582107596</v>
      </c>
      <c r="R5793">
        <f>TableOMP[[#This Row],[Avg]]+$U$2*TableOMP[[#This Row],[StdDev]]</f>
        <v>27.678439501225746</v>
      </c>
      <c r="S5793">
        <f>IF(AND(TableOMP[[#This Row],[total_time]]&gt;=TableOMP[[#This Row],[Low]], TableOMP[[#This Row],[total_time]]&lt;=TableOMP[[#This Row],[High]]),1,0)</f>
        <v>1</v>
      </c>
    </row>
    <row r="5794" spans="1:19" hidden="1" x14ac:dyDescent="0.25">
      <c r="A5794" t="s">
        <v>15</v>
      </c>
      <c r="B5794">
        <v>10000</v>
      </c>
      <c r="C5794">
        <v>100</v>
      </c>
      <c r="D5794">
        <v>100000</v>
      </c>
      <c r="E5794">
        <v>7</v>
      </c>
      <c r="F5794">
        <v>1</v>
      </c>
      <c r="G5794">
        <v>26.636009000000001</v>
      </c>
      <c r="H5794">
        <v>0.18040300000000001</v>
      </c>
      <c r="I5794">
        <v>0.51876299999999997</v>
      </c>
      <c r="J5794">
        <v>8.6460999999999996E-2</v>
      </c>
      <c r="K5794" t="str">
        <f>MID(M5794,22,1)</f>
        <v>5</v>
      </c>
      <c r="L5794" t="s">
        <v>163</v>
      </c>
      <c r="M5794" t="s">
        <v>164</v>
      </c>
      <c r="N5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794">
        <f>VLOOKUP(TableOMP[[#This Row],[Label]],TableAvg[],2,FALSE)</f>
        <v>26.786993541666671</v>
      </c>
      <c r="P5794">
        <f>VLOOKUP(TableOMP[[#This Row],[Label]],TableAvg[],3,FALSE)</f>
        <v>0.44572297977953718</v>
      </c>
      <c r="Q5794">
        <f>TableOMP[[#This Row],[Avg]]-$U$2*TableOMP[[#This Row],[StdDev]]</f>
        <v>25.895547582107596</v>
      </c>
      <c r="R5794">
        <f>TableOMP[[#This Row],[Avg]]+$U$2*TableOMP[[#This Row],[StdDev]]</f>
        <v>27.678439501225746</v>
      </c>
      <c r="S5794">
        <f>IF(AND(TableOMP[[#This Row],[total_time]]&gt;=TableOMP[[#This Row],[Low]], TableOMP[[#This Row],[total_time]]&lt;=TableOMP[[#This Row],[High]]),1,0)</f>
        <v>1</v>
      </c>
    </row>
    <row r="5795" spans="1:19" hidden="1" x14ac:dyDescent="0.25">
      <c r="A5795" t="s">
        <v>15</v>
      </c>
      <c r="B5795">
        <v>10000</v>
      </c>
      <c r="C5795">
        <v>100</v>
      </c>
      <c r="D5795">
        <v>1</v>
      </c>
      <c r="E5795">
        <v>12</v>
      </c>
      <c r="F5795">
        <v>1</v>
      </c>
      <c r="G5795">
        <v>26.635380999999999</v>
      </c>
      <c r="H5795">
        <v>10.900148</v>
      </c>
      <c r="I5795">
        <v>10.08034</v>
      </c>
      <c r="J5795">
        <v>0.91639499999999996</v>
      </c>
      <c r="K5795" t="str">
        <f>MID(M5795,22,1)</f>
        <v>1</v>
      </c>
      <c r="L5795" t="s">
        <v>221</v>
      </c>
      <c r="M5795" t="s">
        <v>222</v>
      </c>
      <c r="N5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795">
        <f>VLOOKUP(TableOMP[[#This Row],[Label]],TableAvg[],2,FALSE)</f>
        <v>27.615154666666665</v>
      </c>
      <c r="P5795">
        <f>VLOOKUP(TableOMP[[#This Row],[Label]],TableAvg[],3,FALSE)</f>
        <v>0.62425106587272639</v>
      </c>
      <c r="Q5795">
        <f>TableOMP[[#This Row],[Avg]]-$U$2*TableOMP[[#This Row],[StdDev]]</f>
        <v>26.366652534921212</v>
      </c>
      <c r="R5795">
        <f>TableOMP[[#This Row],[Avg]]+$U$2*TableOMP[[#This Row],[StdDev]]</f>
        <v>28.863656798412119</v>
      </c>
      <c r="S5795">
        <f>IF(AND(TableOMP[[#This Row],[total_time]]&gt;=TableOMP[[#This Row],[Low]], TableOMP[[#This Row],[total_time]]&lt;=TableOMP[[#This Row],[High]]),1,0)</f>
        <v>1</v>
      </c>
    </row>
    <row r="5796" spans="1:19" hidden="1" x14ac:dyDescent="0.25">
      <c r="A5796" t="s">
        <v>15</v>
      </c>
      <c r="B5796">
        <v>10000</v>
      </c>
      <c r="C5796">
        <v>100</v>
      </c>
      <c r="D5796">
        <v>1</v>
      </c>
      <c r="E5796">
        <v>22</v>
      </c>
      <c r="F5796">
        <v>1</v>
      </c>
      <c r="G5796">
        <v>26.627986</v>
      </c>
      <c r="H5796">
        <v>13.086637</v>
      </c>
      <c r="I5796">
        <v>55.388610999999997</v>
      </c>
      <c r="J5796">
        <v>2.637553</v>
      </c>
      <c r="K5796" t="str">
        <f>MID(M5796,22,1)</f>
        <v>4</v>
      </c>
      <c r="L5796" t="s">
        <v>209</v>
      </c>
      <c r="M5796" t="s">
        <v>210</v>
      </c>
      <c r="N5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796">
        <f>VLOOKUP(TableOMP[[#This Row],[Label]],TableAvg[],2,FALSE)</f>
        <v>26.793312200000003</v>
      </c>
      <c r="P5796">
        <f>VLOOKUP(TableOMP[[#This Row],[Label]],TableAvg[],3,FALSE)</f>
        <v>0.87583957376058508</v>
      </c>
      <c r="Q5796">
        <f>TableOMP[[#This Row],[Avg]]-$U$2*TableOMP[[#This Row],[StdDev]]</f>
        <v>25.041633052478833</v>
      </c>
      <c r="R5796">
        <f>TableOMP[[#This Row],[Avg]]+$U$2*TableOMP[[#This Row],[StdDev]]</f>
        <v>28.544991347521172</v>
      </c>
      <c r="S5796">
        <f>IF(AND(TableOMP[[#This Row],[total_time]]&gt;=TableOMP[[#This Row],[Low]], TableOMP[[#This Row],[total_time]]&lt;=TableOMP[[#This Row],[High]]),1,0)</f>
        <v>1</v>
      </c>
    </row>
    <row r="5797" spans="1:19" hidden="1" x14ac:dyDescent="0.25">
      <c r="A5797" t="s">
        <v>15</v>
      </c>
      <c r="B5797">
        <v>10000</v>
      </c>
      <c r="C5797">
        <v>100</v>
      </c>
      <c r="D5797">
        <v>100000</v>
      </c>
      <c r="E5797">
        <v>7</v>
      </c>
      <c r="F5797">
        <v>1</v>
      </c>
      <c r="G5797">
        <v>26.627299000000001</v>
      </c>
      <c r="H5797">
        <v>0.13492100000000001</v>
      </c>
      <c r="I5797">
        <v>0.26548300000000002</v>
      </c>
      <c r="J5797">
        <v>4.4247000000000002E-2</v>
      </c>
      <c r="K5797" t="str">
        <f>MID(M5797,22,1)</f>
        <v>5</v>
      </c>
      <c r="L5797" t="s">
        <v>55</v>
      </c>
      <c r="M5797" t="s">
        <v>56</v>
      </c>
      <c r="N5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797">
        <f>VLOOKUP(TableOMP[[#This Row],[Label]],TableAvg[],2,FALSE)</f>
        <v>26.786993541666671</v>
      </c>
      <c r="P5797">
        <f>VLOOKUP(TableOMP[[#This Row],[Label]],TableAvg[],3,FALSE)</f>
        <v>0.44572297977953718</v>
      </c>
      <c r="Q5797">
        <f>TableOMP[[#This Row],[Avg]]-$U$2*TableOMP[[#This Row],[StdDev]]</f>
        <v>25.895547582107596</v>
      </c>
      <c r="R5797">
        <f>TableOMP[[#This Row],[Avg]]+$U$2*TableOMP[[#This Row],[StdDev]]</f>
        <v>27.678439501225746</v>
      </c>
      <c r="S5797">
        <f>IF(AND(TableOMP[[#This Row],[total_time]]&gt;=TableOMP[[#This Row],[Low]], TableOMP[[#This Row],[total_time]]&lt;=TableOMP[[#This Row],[High]]),1,0)</f>
        <v>1</v>
      </c>
    </row>
    <row r="5798" spans="1:19" hidden="1" x14ac:dyDescent="0.25">
      <c r="A5798" t="s">
        <v>15</v>
      </c>
      <c r="B5798">
        <v>10000</v>
      </c>
      <c r="C5798">
        <v>100</v>
      </c>
      <c r="D5798">
        <v>1</v>
      </c>
      <c r="E5798">
        <v>48</v>
      </c>
      <c r="F5798">
        <v>1</v>
      </c>
      <c r="G5798">
        <v>26.623836000000001</v>
      </c>
      <c r="H5798">
        <v>17.648783000000002</v>
      </c>
      <c r="I5798">
        <v>141.84119100000001</v>
      </c>
      <c r="J5798">
        <v>3.0178980000000002</v>
      </c>
      <c r="K5798" t="str">
        <f>MID(M5798,22,1)</f>
        <v>4</v>
      </c>
      <c r="L5798" t="s">
        <v>43</v>
      </c>
      <c r="M5798" t="s">
        <v>44</v>
      </c>
      <c r="N5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5798">
        <f>VLOOKUP(TableOMP[[#This Row],[Label]],TableAvg[],2,FALSE)</f>
        <v>25.564371599999998</v>
      </c>
      <c r="P5798">
        <f>VLOOKUP(TableOMP[[#This Row],[Label]],TableAvg[],3,FALSE)</f>
        <v>0.6288330400927753</v>
      </c>
      <c r="Q5798">
        <f>TableOMP[[#This Row],[Avg]]-$U$2*TableOMP[[#This Row],[StdDev]]</f>
        <v>24.306705519814447</v>
      </c>
      <c r="R5798">
        <f>TableOMP[[#This Row],[Avg]]+$U$2*TableOMP[[#This Row],[StdDev]]</f>
        <v>26.822037680185549</v>
      </c>
      <c r="S5798">
        <f>IF(AND(TableOMP[[#This Row],[total_time]]&gt;=TableOMP[[#This Row],[Low]], TableOMP[[#This Row],[total_time]]&lt;=TableOMP[[#This Row],[High]]),1,0)</f>
        <v>1</v>
      </c>
    </row>
    <row r="5799" spans="1:19" hidden="1" x14ac:dyDescent="0.25">
      <c r="A5799" t="s">
        <v>15</v>
      </c>
      <c r="B5799">
        <v>10000</v>
      </c>
      <c r="C5799">
        <v>100</v>
      </c>
      <c r="D5799">
        <v>100000</v>
      </c>
      <c r="E5799">
        <v>7</v>
      </c>
      <c r="F5799">
        <v>1</v>
      </c>
      <c r="G5799">
        <v>26.623356000000001</v>
      </c>
      <c r="H5799">
        <v>0.13694600000000001</v>
      </c>
      <c r="I5799">
        <v>0.24556500000000001</v>
      </c>
      <c r="J5799">
        <v>4.0926999999999998E-2</v>
      </c>
      <c r="K5799" t="str">
        <f>MID(M5799,22,1)</f>
        <v>8</v>
      </c>
      <c r="L5799" t="s">
        <v>159</v>
      </c>
      <c r="M5799" t="s">
        <v>160</v>
      </c>
      <c r="N5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799">
        <f>VLOOKUP(TableOMP[[#This Row],[Label]],TableAvg[],2,FALSE)</f>
        <v>26.786993541666671</v>
      </c>
      <c r="P5799">
        <f>VLOOKUP(TableOMP[[#This Row],[Label]],TableAvg[],3,FALSE)</f>
        <v>0.44572297977953718</v>
      </c>
      <c r="Q5799">
        <f>TableOMP[[#This Row],[Avg]]-$U$2*TableOMP[[#This Row],[StdDev]]</f>
        <v>25.895547582107596</v>
      </c>
      <c r="R5799">
        <f>TableOMP[[#This Row],[Avg]]+$U$2*TableOMP[[#This Row],[StdDev]]</f>
        <v>27.678439501225746</v>
      </c>
      <c r="S5799">
        <f>IF(AND(TableOMP[[#This Row],[total_time]]&gt;=TableOMP[[#This Row],[Low]], TableOMP[[#This Row],[total_time]]&lt;=TableOMP[[#This Row],[High]]),1,0)</f>
        <v>1</v>
      </c>
    </row>
    <row r="5800" spans="1:19" hidden="1" x14ac:dyDescent="0.25">
      <c r="A5800" t="s">
        <v>15</v>
      </c>
      <c r="B5800">
        <v>10000</v>
      </c>
      <c r="C5800">
        <v>100</v>
      </c>
      <c r="D5800">
        <v>100000</v>
      </c>
      <c r="E5800">
        <v>7</v>
      </c>
      <c r="F5800">
        <v>1</v>
      </c>
      <c r="G5800">
        <v>26.619703000000001</v>
      </c>
      <c r="H5800">
        <v>0.123575</v>
      </c>
      <c r="I5800">
        <v>0.205842</v>
      </c>
      <c r="J5800">
        <v>3.4306999999999997E-2</v>
      </c>
      <c r="K5800" t="str">
        <f>MID(M5800,22,1)</f>
        <v>5</v>
      </c>
      <c r="L5800" t="s">
        <v>55</v>
      </c>
      <c r="M5800" t="s">
        <v>56</v>
      </c>
      <c r="N5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800">
        <f>VLOOKUP(TableOMP[[#This Row],[Label]],TableAvg[],2,FALSE)</f>
        <v>26.786993541666671</v>
      </c>
      <c r="P5800">
        <f>VLOOKUP(TableOMP[[#This Row],[Label]],TableAvg[],3,FALSE)</f>
        <v>0.44572297977953718</v>
      </c>
      <c r="Q5800">
        <f>TableOMP[[#This Row],[Avg]]-$U$2*TableOMP[[#This Row],[StdDev]]</f>
        <v>25.895547582107596</v>
      </c>
      <c r="R5800">
        <f>TableOMP[[#This Row],[Avg]]+$U$2*TableOMP[[#This Row],[StdDev]]</f>
        <v>27.678439501225746</v>
      </c>
      <c r="S5800">
        <f>IF(AND(TableOMP[[#This Row],[total_time]]&gt;=TableOMP[[#This Row],[Low]], TableOMP[[#This Row],[total_time]]&lt;=TableOMP[[#This Row],[High]]),1,0)</f>
        <v>1</v>
      </c>
    </row>
    <row r="5801" spans="1:19" hidden="1" x14ac:dyDescent="0.25">
      <c r="A5801" t="s">
        <v>15</v>
      </c>
      <c r="B5801">
        <v>10000</v>
      </c>
      <c r="C5801">
        <v>100</v>
      </c>
      <c r="D5801">
        <v>100000</v>
      </c>
      <c r="E5801">
        <v>7</v>
      </c>
      <c r="F5801">
        <v>1</v>
      </c>
      <c r="G5801">
        <v>26.617379</v>
      </c>
      <c r="H5801">
        <v>0.132021</v>
      </c>
      <c r="I5801">
        <v>0.247753</v>
      </c>
      <c r="J5801">
        <v>4.1292000000000002E-2</v>
      </c>
      <c r="K5801" t="str">
        <f>MID(M5801,22,1)</f>
        <v>2</v>
      </c>
      <c r="L5801" t="s">
        <v>219</v>
      </c>
      <c r="M5801" t="s">
        <v>220</v>
      </c>
      <c r="N5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801">
        <f>VLOOKUP(TableOMP[[#This Row],[Label]],TableAvg[],2,FALSE)</f>
        <v>26.786993541666671</v>
      </c>
      <c r="P5801">
        <f>VLOOKUP(TableOMP[[#This Row],[Label]],TableAvg[],3,FALSE)</f>
        <v>0.44572297977953718</v>
      </c>
      <c r="Q5801">
        <f>TableOMP[[#This Row],[Avg]]-$U$2*TableOMP[[#This Row],[StdDev]]</f>
        <v>25.895547582107596</v>
      </c>
      <c r="R5801">
        <f>TableOMP[[#This Row],[Avg]]+$U$2*TableOMP[[#This Row],[StdDev]]</f>
        <v>27.678439501225746</v>
      </c>
      <c r="S5801">
        <f>IF(AND(TableOMP[[#This Row],[total_time]]&gt;=TableOMP[[#This Row],[Low]], TableOMP[[#This Row],[total_time]]&lt;=TableOMP[[#This Row],[High]]),1,0)</f>
        <v>1</v>
      </c>
    </row>
    <row r="5802" spans="1:19" hidden="1" x14ac:dyDescent="0.25">
      <c r="A5802" t="s">
        <v>15</v>
      </c>
      <c r="B5802">
        <v>10000</v>
      </c>
      <c r="C5802">
        <v>100</v>
      </c>
      <c r="D5802">
        <v>1</v>
      </c>
      <c r="E5802">
        <v>24</v>
      </c>
      <c r="F5802">
        <v>1</v>
      </c>
      <c r="G5802">
        <v>26.616678</v>
      </c>
      <c r="H5802">
        <v>14.472816</v>
      </c>
      <c r="I5802">
        <v>77.175594000000004</v>
      </c>
      <c r="J5802">
        <v>3.355461</v>
      </c>
      <c r="K5802" t="str">
        <f>MID(M5802,22,1)</f>
        <v>5</v>
      </c>
      <c r="L5802" t="s">
        <v>205</v>
      </c>
      <c r="M5802" t="s">
        <v>206</v>
      </c>
      <c r="N5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802">
        <f>VLOOKUP(TableOMP[[#This Row],[Label]],TableAvg[],2,FALSE)</f>
        <v>26.426474133333336</v>
      </c>
      <c r="P5802">
        <f>VLOOKUP(TableOMP[[#This Row],[Label]],TableAvg[],3,FALSE)</f>
        <v>0.87095573928265357</v>
      </c>
      <c r="Q5802">
        <f>TableOMP[[#This Row],[Avg]]-$U$2*TableOMP[[#This Row],[StdDev]]</f>
        <v>24.68456265476803</v>
      </c>
      <c r="R5802">
        <f>TableOMP[[#This Row],[Avg]]+$U$2*TableOMP[[#This Row],[StdDev]]</f>
        <v>28.168385611898643</v>
      </c>
      <c r="S5802">
        <f>IF(AND(TableOMP[[#This Row],[total_time]]&gt;=TableOMP[[#This Row],[Low]], TableOMP[[#This Row],[total_time]]&lt;=TableOMP[[#This Row],[High]]),1,0)</f>
        <v>1</v>
      </c>
    </row>
    <row r="5803" spans="1:19" hidden="1" x14ac:dyDescent="0.25">
      <c r="A5803" t="s">
        <v>15</v>
      </c>
      <c r="B5803">
        <v>10000</v>
      </c>
      <c r="C5803">
        <v>100</v>
      </c>
      <c r="D5803">
        <v>1</v>
      </c>
      <c r="E5803">
        <v>24</v>
      </c>
      <c r="F5803">
        <v>1</v>
      </c>
      <c r="G5803">
        <v>26.606632000000001</v>
      </c>
      <c r="H5803">
        <v>13.031243999999999</v>
      </c>
      <c r="I5803">
        <v>57.785831999999999</v>
      </c>
      <c r="J5803">
        <v>2.5124270000000002</v>
      </c>
      <c r="K5803" t="str">
        <f>MID(M5803,22,1)</f>
        <v>5</v>
      </c>
      <c r="L5803" t="s">
        <v>205</v>
      </c>
      <c r="M5803" t="s">
        <v>206</v>
      </c>
      <c r="N5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803">
        <f>VLOOKUP(TableOMP[[#This Row],[Label]],TableAvg[],2,FALSE)</f>
        <v>26.426474133333336</v>
      </c>
      <c r="P5803">
        <f>VLOOKUP(TableOMP[[#This Row],[Label]],TableAvg[],3,FALSE)</f>
        <v>0.87095573928265357</v>
      </c>
      <c r="Q5803">
        <f>TableOMP[[#This Row],[Avg]]-$U$2*TableOMP[[#This Row],[StdDev]]</f>
        <v>24.68456265476803</v>
      </c>
      <c r="R5803">
        <f>TableOMP[[#This Row],[Avg]]+$U$2*TableOMP[[#This Row],[StdDev]]</f>
        <v>28.168385611898643</v>
      </c>
      <c r="S5803">
        <f>IF(AND(TableOMP[[#This Row],[total_time]]&gt;=TableOMP[[#This Row],[Low]], TableOMP[[#This Row],[total_time]]&lt;=TableOMP[[#This Row],[High]]),1,0)</f>
        <v>1</v>
      </c>
    </row>
    <row r="5804" spans="1:19" hidden="1" x14ac:dyDescent="0.25">
      <c r="A5804" t="s">
        <v>15</v>
      </c>
      <c r="B5804">
        <v>10000</v>
      </c>
      <c r="C5804">
        <v>100</v>
      </c>
      <c r="D5804">
        <v>100000</v>
      </c>
      <c r="E5804">
        <v>7</v>
      </c>
      <c r="F5804">
        <v>1</v>
      </c>
      <c r="G5804">
        <v>26.604053</v>
      </c>
      <c r="H5804">
        <v>0.134101</v>
      </c>
      <c r="I5804">
        <v>0.207647</v>
      </c>
      <c r="J5804">
        <v>3.4608E-2</v>
      </c>
      <c r="K5804" t="str">
        <f>MID(M5804,22,1)</f>
        <v>2</v>
      </c>
      <c r="L5804" t="s">
        <v>219</v>
      </c>
      <c r="M5804" t="s">
        <v>220</v>
      </c>
      <c r="N5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804">
        <f>VLOOKUP(TableOMP[[#This Row],[Label]],TableAvg[],2,FALSE)</f>
        <v>26.786993541666671</v>
      </c>
      <c r="P5804">
        <f>VLOOKUP(TableOMP[[#This Row],[Label]],TableAvg[],3,FALSE)</f>
        <v>0.44572297977953718</v>
      </c>
      <c r="Q5804">
        <f>TableOMP[[#This Row],[Avg]]-$U$2*TableOMP[[#This Row],[StdDev]]</f>
        <v>25.895547582107596</v>
      </c>
      <c r="R5804">
        <f>TableOMP[[#This Row],[Avg]]+$U$2*TableOMP[[#This Row],[StdDev]]</f>
        <v>27.678439501225746</v>
      </c>
      <c r="S5804">
        <f>IF(AND(TableOMP[[#This Row],[total_time]]&gt;=TableOMP[[#This Row],[Low]], TableOMP[[#This Row],[total_time]]&lt;=TableOMP[[#This Row],[High]]),1,0)</f>
        <v>1</v>
      </c>
    </row>
    <row r="5805" spans="1:19" hidden="1" x14ac:dyDescent="0.25">
      <c r="A5805" t="s">
        <v>15</v>
      </c>
      <c r="B5805">
        <v>10000</v>
      </c>
      <c r="C5805">
        <v>100</v>
      </c>
      <c r="D5805">
        <v>100000</v>
      </c>
      <c r="E5805">
        <v>7</v>
      </c>
      <c r="F5805">
        <v>1</v>
      </c>
      <c r="G5805">
        <v>26.596495999999998</v>
      </c>
      <c r="H5805">
        <v>0.120143</v>
      </c>
      <c r="I5805">
        <v>0.19327800000000001</v>
      </c>
      <c r="J5805">
        <v>3.2212999999999999E-2</v>
      </c>
      <c r="K5805" t="str">
        <f>MID(M5805,22,1)</f>
        <v>1</v>
      </c>
      <c r="L5805" t="s">
        <v>175</v>
      </c>
      <c r="M5805" t="s">
        <v>176</v>
      </c>
      <c r="N5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805">
        <f>VLOOKUP(TableOMP[[#This Row],[Label]],TableAvg[],2,FALSE)</f>
        <v>26.786993541666671</v>
      </c>
      <c r="P5805">
        <f>VLOOKUP(TableOMP[[#This Row],[Label]],TableAvg[],3,FALSE)</f>
        <v>0.44572297977953718</v>
      </c>
      <c r="Q5805">
        <f>TableOMP[[#This Row],[Avg]]-$U$2*TableOMP[[#This Row],[StdDev]]</f>
        <v>25.895547582107596</v>
      </c>
      <c r="R5805">
        <f>TableOMP[[#This Row],[Avg]]+$U$2*TableOMP[[#This Row],[StdDev]]</f>
        <v>27.678439501225746</v>
      </c>
      <c r="S5805">
        <f>IF(AND(TableOMP[[#This Row],[total_time]]&gt;=TableOMP[[#This Row],[Low]], TableOMP[[#This Row],[total_time]]&lt;=TableOMP[[#This Row],[High]]),1,0)</f>
        <v>1</v>
      </c>
    </row>
    <row r="5806" spans="1:19" hidden="1" x14ac:dyDescent="0.25">
      <c r="A5806" t="s">
        <v>15</v>
      </c>
      <c r="B5806">
        <v>10000</v>
      </c>
      <c r="C5806">
        <v>100</v>
      </c>
      <c r="D5806">
        <v>100000</v>
      </c>
      <c r="E5806">
        <v>7</v>
      </c>
      <c r="F5806">
        <v>1</v>
      </c>
      <c r="G5806">
        <v>26.582689999999999</v>
      </c>
      <c r="H5806">
        <v>0.119007</v>
      </c>
      <c r="I5806">
        <v>0.19881499999999999</v>
      </c>
      <c r="J5806">
        <v>3.3135999999999999E-2</v>
      </c>
      <c r="K5806" t="str">
        <f>MID(M5806,22,1)</f>
        <v>5</v>
      </c>
      <c r="L5806" t="s">
        <v>55</v>
      </c>
      <c r="M5806" t="s">
        <v>56</v>
      </c>
      <c r="N5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806">
        <f>VLOOKUP(TableOMP[[#This Row],[Label]],TableAvg[],2,FALSE)</f>
        <v>26.786993541666671</v>
      </c>
      <c r="P5806">
        <f>VLOOKUP(TableOMP[[#This Row],[Label]],TableAvg[],3,FALSE)</f>
        <v>0.44572297977953718</v>
      </c>
      <c r="Q5806">
        <f>TableOMP[[#This Row],[Avg]]-$U$2*TableOMP[[#This Row],[StdDev]]</f>
        <v>25.895547582107596</v>
      </c>
      <c r="R5806">
        <f>TableOMP[[#This Row],[Avg]]+$U$2*TableOMP[[#This Row],[StdDev]]</f>
        <v>27.678439501225746</v>
      </c>
      <c r="S5806">
        <f>IF(AND(TableOMP[[#This Row],[total_time]]&gt;=TableOMP[[#This Row],[Low]], TableOMP[[#This Row],[total_time]]&lt;=TableOMP[[#This Row],[High]]),1,0)</f>
        <v>1</v>
      </c>
    </row>
    <row r="5807" spans="1:19" hidden="1" x14ac:dyDescent="0.25">
      <c r="A5807" t="s">
        <v>16</v>
      </c>
      <c r="B5807">
        <v>10000</v>
      </c>
      <c r="C5807">
        <v>100</v>
      </c>
      <c r="D5807">
        <v>1</v>
      </c>
      <c r="E5807">
        <v>46</v>
      </c>
      <c r="F5807">
        <v>1</v>
      </c>
      <c r="G5807">
        <v>26.574898000000001</v>
      </c>
      <c r="H5807">
        <v>16.554658</v>
      </c>
      <c r="I5807">
        <v>177.08977100000001</v>
      </c>
      <c r="J5807">
        <v>3.9353280000000002</v>
      </c>
      <c r="K5807" t="str">
        <f>MID(M5807,22,1)</f>
        <v>8</v>
      </c>
      <c r="L5807" t="s">
        <v>125</v>
      </c>
      <c r="M5807" t="s">
        <v>126</v>
      </c>
      <c r="N5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807">
        <f>VLOOKUP(TableOMP[[#This Row],[Label]],TableAvg[],2,FALSE)</f>
        <v>26.412405999999997</v>
      </c>
      <c r="P5807">
        <f>VLOOKUP(TableOMP[[#This Row],[Label]],TableAvg[],3,FALSE)</f>
        <v>0.63812457997828809</v>
      </c>
      <c r="Q5807">
        <f>TableOMP[[#This Row],[Avg]]-$U$2*TableOMP[[#This Row],[StdDev]]</f>
        <v>25.136156840043419</v>
      </c>
      <c r="R5807">
        <f>TableOMP[[#This Row],[Avg]]+$U$2*TableOMP[[#This Row],[StdDev]]</f>
        <v>27.688655159956575</v>
      </c>
      <c r="S5807">
        <f>IF(AND(TableOMP[[#This Row],[total_time]]&gt;=TableOMP[[#This Row],[Low]], TableOMP[[#This Row],[total_time]]&lt;=TableOMP[[#This Row],[High]]),1,0)</f>
        <v>1</v>
      </c>
    </row>
    <row r="5808" spans="1:19" hidden="1" x14ac:dyDescent="0.25">
      <c r="A5808" t="s">
        <v>15</v>
      </c>
      <c r="B5808">
        <v>10000</v>
      </c>
      <c r="C5808">
        <v>100</v>
      </c>
      <c r="D5808">
        <v>100000</v>
      </c>
      <c r="E5808">
        <v>7</v>
      </c>
      <c r="F5808">
        <v>1</v>
      </c>
      <c r="G5808">
        <v>26.571235000000001</v>
      </c>
      <c r="H5808">
        <v>0.12060800000000001</v>
      </c>
      <c r="I5808">
        <v>0.19394900000000001</v>
      </c>
      <c r="J5808">
        <v>3.2325E-2</v>
      </c>
      <c r="K5808" t="str">
        <f>MID(M5808,22,1)</f>
        <v>2</v>
      </c>
      <c r="L5808" t="s">
        <v>95</v>
      </c>
      <c r="M5808" t="s">
        <v>96</v>
      </c>
      <c r="N5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808">
        <f>VLOOKUP(TableOMP[[#This Row],[Label]],TableAvg[],2,FALSE)</f>
        <v>26.786993541666671</v>
      </c>
      <c r="P5808">
        <f>VLOOKUP(TableOMP[[#This Row],[Label]],TableAvg[],3,FALSE)</f>
        <v>0.44572297977953718</v>
      </c>
      <c r="Q5808">
        <f>TableOMP[[#This Row],[Avg]]-$U$2*TableOMP[[#This Row],[StdDev]]</f>
        <v>25.895547582107596</v>
      </c>
      <c r="R5808">
        <f>TableOMP[[#This Row],[Avg]]+$U$2*TableOMP[[#This Row],[StdDev]]</f>
        <v>27.678439501225746</v>
      </c>
      <c r="S5808">
        <f>IF(AND(TableOMP[[#This Row],[total_time]]&gt;=TableOMP[[#This Row],[Low]], TableOMP[[#This Row],[total_time]]&lt;=TableOMP[[#This Row],[High]]),1,0)</f>
        <v>1</v>
      </c>
    </row>
    <row r="5809" spans="1:19" hidden="1" x14ac:dyDescent="0.25">
      <c r="A5809" t="s">
        <v>15</v>
      </c>
      <c r="B5809">
        <v>10000</v>
      </c>
      <c r="C5809">
        <v>100</v>
      </c>
      <c r="D5809">
        <v>1</v>
      </c>
      <c r="E5809">
        <v>26</v>
      </c>
      <c r="F5809">
        <v>1</v>
      </c>
      <c r="G5809">
        <v>26.568747999999999</v>
      </c>
      <c r="H5809">
        <v>14.543653000000001</v>
      </c>
      <c r="I5809">
        <v>83.048230000000004</v>
      </c>
      <c r="J5809">
        <v>3.3219289999999999</v>
      </c>
      <c r="K5809" t="str">
        <f>MID(M5809,22,1)</f>
        <v>4</v>
      </c>
      <c r="L5809" t="s">
        <v>135</v>
      </c>
      <c r="M5809" t="s">
        <v>136</v>
      </c>
      <c r="N5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809">
        <f>VLOOKUP(TableOMP[[#This Row],[Label]],TableAvg[],2,FALSE)</f>
        <v>25.691116066666673</v>
      </c>
      <c r="P5809">
        <f>VLOOKUP(TableOMP[[#This Row],[Label]],TableAvg[],3,FALSE)</f>
        <v>0.91643665340997649</v>
      </c>
      <c r="Q5809">
        <f>TableOMP[[#This Row],[Avg]]-$U$2*TableOMP[[#This Row],[StdDev]]</f>
        <v>23.858242759846721</v>
      </c>
      <c r="R5809">
        <f>TableOMP[[#This Row],[Avg]]+$U$2*TableOMP[[#This Row],[StdDev]]</f>
        <v>27.523989373486625</v>
      </c>
      <c r="S5809">
        <f>IF(AND(TableOMP[[#This Row],[total_time]]&gt;=TableOMP[[#This Row],[Low]], TableOMP[[#This Row],[total_time]]&lt;=TableOMP[[#This Row],[High]]),1,0)</f>
        <v>1</v>
      </c>
    </row>
    <row r="5810" spans="1:19" hidden="1" x14ac:dyDescent="0.25">
      <c r="A5810" t="s">
        <v>15</v>
      </c>
      <c r="B5810">
        <v>10000</v>
      </c>
      <c r="C5810">
        <v>100</v>
      </c>
      <c r="D5810">
        <v>100000</v>
      </c>
      <c r="E5810">
        <v>7</v>
      </c>
      <c r="F5810">
        <v>1</v>
      </c>
      <c r="G5810">
        <v>26.558039000000001</v>
      </c>
      <c r="H5810">
        <v>0.124683</v>
      </c>
      <c r="I5810">
        <v>0.20769000000000001</v>
      </c>
      <c r="J5810">
        <v>3.4615E-2</v>
      </c>
      <c r="K5810" t="str">
        <f>MID(M5810,22,1)</f>
        <v>1</v>
      </c>
      <c r="L5810" t="s">
        <v>215</v>
      </c>
      <c r="M5810" t="s">
        <v>216</v>
      </c>
      <c r="N5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810">
        <f>VLOOKUP(TableOMP[[#This Row],[Label]],TableAvg[],2,FALSE)</f>
        <v>26.786993541666671</v>
      </c>
      <c r="P5810">
        <f>VLOOKUP(TableOMP[[#This Row],[Label]],TableAvg[],3,FALSE)</f>
        <v>0.44572297977953718</v>
      </c>
      <c r="Q5810">
        <f>TableOMP[[#This Row],[Avg]]-$U$2*TableOMP[[#This Row],[StdDev]]</f>
        <v>25.895547582107596</v>
      </c>
      <c r="R5810">
        <f>TableOMP[[#This Row],[Avg]]+$U$2*TableOMP[[#This Row],[StdDev]]</f>
        <v>27.678439501225746</v>
      </c>
      <c r="S5810">
        <f>IF(AND(TableOMP[[#This Row],[total_time]]&gt;=TableOMP[[#This Row],[Low]], TableOMP[[#This Row],[total_time]]&lt;=TableOMP[[#This Row],[High]]),1,0)</f>
        <v>1</v>
      </c>
    </row>
    <row r="5811" spans="1:19" hidden="1" x14ac:dyDescent="0.25">
      <c r="A5811" t="s">
        <v>15</v>
      </c>
      <c r="B5811">
        <v>10000</v>
      </c>
      <c r="C5811">
        <v>100</v>
      </c>
      <c r="D5811">
        <v>100000</v>
      </c>
      <c r="E5811">
        <v>7</v>
      </c>
      <c r="F5811">
        <v>1</v>
      </c>
      <c r="G5811">
        <v>26.557344000000001</v>
      </c>
      <c r="H5811">
        <v>0.12142699999999999</v>
      </c>
      <c r="I5811">
        <v>0.19137399999999999</v>
      </c>
      <c r="J5811">
        <v>3.1896000000000001E-2</v>
      </c>
      <c r="K5811" t="str">
        <f>MID(M5811,22,1)</f>
        <v>1</v>
      </c>
      <c r="L5811" t="s">
        <v>215</v>
      </c>
      <c r="M5811" t="s">
        <v>216</v>
      </c>
      <c r="N5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811">
        <f>VLOOKUP(TableOMP[[#This Row],[Label]],TableAvg[],2,FALSE)</f>
        <v>26.786993541666671</v>
      </c>
      <c r="P5811">
        <f>VLOOKUP(TableOMP[[#This Row],[Label]],TableAvg[],3,FALSE)</f>
        <v>0.44572297977953718</v>
      </c>
      <c r="Q5811">
        <f>TableOMP[[#This Row],[Avg]]-$U$2*TableOMP[[#This Row],[StdDev]]</f>
        <v>25.895547582107596</v>
      </c>
      <c r="R5811">
        <f>TableOMP[[#This Row],[Avg]]+$U$2*TableOMP[[#This Row],[StdDev]]</f>
        <v>27.678439501225746</v>
      </c>
      <c r="S5811">
        <f>IF(AND(TableOMP[[#This Row],[total_time]]&gt;=TableOMP[[#This Row],[Low]], TableOMP[[#This Row],[total_time]]&lt;=TableOMP[[#This Row],[High]]),1,0)</f>
        <v>1</v>
      </c>
    </row>
    <row r="5812" spans="1:19" hidden="1" x14ac:dyDescent="0.25">
      <c r="A5812" t="s">
        <v>16</v>
      </c>
      <c r="B5812">
        <v>10000</v>
      </c>
      <c r="C5812">
        <v>100</v>
      </c>
      <c r="D5812">
        <v>1</v>
      </c>
      <c r="E5812">
        <v>54</v>
      </c>
      <c r="F5812">
        <v>1</v>
      </c>
      <c r="G5812">
        <v>26.555295999999998</v>
      </c>
      <c r="H5812">
        <v>15.010721</v>
      </c>
      <c r="I5812">
        <v>140.647389</v>
      </c>
      <c r="J5812">
        <v>2.653724</v>
      </c>
      <c r="K5812" t="str">
        <f>MID(M5812,22,1)</f>
        <v>2</v>
      </c>
      <c r="L5812" t="s">
        <v>129</v>
      </c>
      <c r="M5812" t="s">
        <v>130</v>
      </c>
      <c r="N5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812">
        <f>VLOOKUP(TableOMP[[#This Row],[Label]],TableAvg[],2,FALSE)</f>
        <v>27.380876399999998</v>
      </c>
      <c r="P5812">
        <f>VLOOKUP(TableOMP[[#This Row],[Label]],TableAvg[],3,FALSE)</f>
        <v>0.92045905221974489</v>
      </c>
      <c r="Q5812">
        <f>TableOMP[[#This Row],[Avg]]-$U$2*TableOMP[[#This Row],[StdDev]]</f>
        <v>25.53995829556051</v>
      </c>
      <c r="R5812">
        <f>TableOMP[[#This Row],[Avg]]+$U$2*TableOMP[[#This Row],[StdDev]]</f>
        <v>29.221794504439487</v>
      </c>
      <c r="S5812">
        <f>IF(AND(TableOMP[[#This Row],[total_time]]&gt;=TableOMP[[#This Row],[Low]], TableOMP[[#This Row],[total_time]]&lt;=TableOMP[[#This Row],[High]]),1,0)</f>
        <v>1</v>
      </c>
    </row>
    <row r="5813" spans="1:19" hidden="1" x14ac:dyDescent="0.25">
      <c r="A5813" t="s">
        <v>16</v>
      </c>
      <c r="B5813">
        <v>10000</v>
      </c>
      <c r="C5813">
        <v>100</v>
      </c>
      <c r="D5813">
        <v>1</v>
      </c>
      <c r="E5813">
        <v>40</v>
      </c>
      <c r="F5813">
        <v>1</v>
      </c>
      <c r="G5813">
        <v>26.531593000000001</v>
      </c>
      <c r="H5813">
        <v>14.920839000000001</v>
      </c>
      <c r="I5813">
        <v>132.282623</v>
      </c>
      <c r="J5813">
        <v>3.3918620000000002</v>
      </c>
      <c r="K5813" t="str">
        <f>MID(M5813,22,1)</f>
        <v>6</v>
      </c>
      <c r="L5813" t="s">
        <v>79</v>
      </c>
      <c r="M5813" t="s">
        <v>80</v>
      </c>
      <c r="N5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813">
        <f>VLOOKUP(TableOMP[[#This Row],[Label]],TableAvg[],2,FALSE)</f>
        <v>27.578900799999996</v>
      </c>
      <c r="P5813">
        <f>VLOOKUP(TableOMP[[#This Row],[Label]],TableAvg[],3,FALSE)</f>
        <v>0.70425237710214339</v>
      </c>
      <c r="Q5813">
        <f>TableOMP[[#This Row],[Avg]]-$U$2*TableOMP[[#This Row],[StdDev]]</f>
        <v>26.170396045795709</v>
      </c>
      <c r="R5813">
        <f>TableOMP[[#This Row],[Avg]]+$U$2*TableOMP[[#This Row],[StdDev]]</f>
        <v>28.987405554204283</v>
      </c>
      <c r="S5813">
        <f>IF(AND(TableOMP[[#This Row],[total_time]]&gt;=TableOMP[[#This Row],[Low]], TableOMP[[#This Row],[total_time]]&lt;=TableOMP[[#This Row],[High]]),1,0)</f>
        <v>1</v>
      </c>
    </row>
    <row r="5814" spans="1:19" hidden="1" x14ac:dyDescent="0.25">
      <c r="A5814" t="s">
        <v>15</v>
      </c>
      <c r="B5814">
        <v>10000</v>
      </c>
      <c r="C5814">
        <v>100</v>
      </c>
      <c r="D5814">
        <v>100000</v>
      </c>
      <c r="E5814">
        <v>7</v>
      </c>
      <c r="F5814">
        <v>1</v>
      </c>
      <c r="G5814">
        <v>26.526693999999999</v>
      </c>
      <c r="H5814">
        <v>0.115298</v>
      </c>
      <c r="I5814">
        <v>0.18143599999999999</v>
      </c>
      <c r="J5814">
        <v>3.0238999999999999E-2</v>
      </c>
      <c r="K5814" t="str">
        <f>MID(M5814,22,1)</f>
        <v>1</v>
      </c>
      <c r="L5814" t="s">
        <v>215</v>
      </c>
      <c r="M5814" t="s">
        <v>216</v>
      </c>
      <c r="N5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814">
        <f>VLOOKUP(TableOMP[[#This Row],[Label]],TableAvg[],2,FALSE)</f>
        <v>26.786993541666671</v>
      </c>
      <c r="P5814">
        <f>VLOOKUP(TableOMP[[#This Row],[Label]],TableAvg[],3,FALSE)</f>
        <v>0.44572297977953718</v>
      </c>
      <c r="Q5814">
        <f>TableOMP[[#This Row],[Avg]]-$U$2*TableOMP[[#This Row],[StdDev]]</f>
        <v>25.895547582107596</v>
      </c>
      <c r="R5814">
        <f>TableOMP[[#This Row],[Avg]]+$U$2*TableOMP[[#This Row],[StdDev]]</f>
        <v>27.678439501225746</v>
      </c>
      <c r="S5814">
        <f>IF(AND(TableOMP[[#This Row],[total_time]]&gt;=TableOMP[[#This Row],[Low]], TableOMP[[#This Row],[total_time]]&lt;=TableOMP[[#This Row],[High]]),1,0)</f>
        <v>1</v>
      </c>
    </row>
    <row r="5815" spans="1:19" hidden="1" x14ac:dyDescent="0.25">
      <c r="A5815" t="s">
        <v>15</v>
      </c>
      <c r="B5815">
        <v>10000</v>
      </c>
      <c r="C5815">
        <v>100</v>
      </c>
      <c r="D5815">
        <v>1</v>
      </c>
      <c r="E5815">
        <v>40</v>
      </c>
      <c r="F5815">
        <v>1</v>
      </c>
      <c r="G5815">
        <v>26.52609</v>
      </c>
      <c r="H5815">
        <v>17.9267</v>
      </c>
      <c r="I5815">
        <v>147.20524800000001</v>
      </c>
      <c r="J5815">
        <v>3.7744939999999998</v>
      </c>
      <c r="K5815" t="str">
        <f>MID(M5815,22,1)</f>
        <v>4</v>
      </c>
      <c r="L5815" t="s">
        <v>43</v>
      </c>
      <c r="M5815" t="s">
        <v>44</v>
      </c>
      <c r="N5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5815">
        <f>VLOOKUP(TableOMP[[#This Row],[Label]],TableAvg[],2,FALSE)</f>
        <v>25.1045528</v>
      </c>
      <c r="P5815">
        <f>VLOOKUP(TableOMP[[#This Row],[Label]],TableAvg[],3,FALSE)</f>
        <v>0.84186177175618948</v>
      </c>
      <c r="Q5815">
        <f>TableOMP[[#This Row],[Avg]]-$U$2*TableOMP[[#This Row],[StdDev]]</f>
        <v>23.420829256487622</v>
      </c>
      <c r="R5815">
        <f>TableOMP[[#This Row],[Avg]]+$U$2*TableOMP[[#This Row],[StdDev]]</f>
        <v>26.788276343512379</v>
      </c>
      <c r="S5815">
        <f>IF(AND(TableOMP[[#This Row],[total_time]]&gt;=TableOMP[[#This Row],[Low]], TableOMP[[#This Row],[total_time]]&lt;=TableOMP[[#This Row],[High]]),1,0)</f>
        <v>1</v>
      </c>
    </row>
    <row r="5816" spans="1:19" hidden="1" x14ac:dyDescent="0.25">
      <c r="A5816" t="s">
        <v>16</v>
      </c>
      <c r="B5816">
        <v>10000</v>
      </c>
      <c r="C5816">
        <v>100</v>
      </c>
      <c r="D5816">
        <v>1</v>
      </c>
      <c r="E5816">
        <v>29</v>
      </c>
      <c r="F5816">
        <v>1</v>
      </c>
      <c r="G5816">
        <v>26.522893</v>
      </c>
      <c r="H5816">
        <v>14.533839</v>
      </c>
      <c r="I5816">
        <v>89.744675000000001</v>
      </c>
      <c r="J5816">
        <v>3.2051669999999999</v>
      </c>
      <c r="K5816" t="str">
        <f>MID(M5816,22,1)</f>
        <v>5</v>
      </c>
      <c r="L5816" t="s">
        <v>213</v>
      </c>
      <c r="M5816" t="s">
        <v>214</v>
      </c>
      <c r="N5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816">
        <f>VLOOKUP(TableOMP[[#This Row],[Label]],TableAvg[],2,FALSE)</f>
        <v>27.530865545454546</v>
      </c>
      <c r="P5816">
        <f>VLOOKUP(TableOMP[[#This Row],[Label]],TableAvg[],3,FALSE)</f>
        <v>0.80907990139496022</v>
      </c>
      <c r="Q5816">
        <f>TableOMP[[#This Row],[Avg]]-$U$2*TableOMP[[#This Row],[StdDev]]</f>
        <v>25.912705742664624</v>
      </c>
      <c r="R5816">
        <f>TableOMP[[#This Row],[Avg]]+$U$2*TableOMP[[#This Row],[StdDev]]</f>
        <v>29.149025348244468</v>
      </c>
      <c r="S5816">
        <f>IF(AND(TableOMP[[#This Row],[total_time]]&gt;=TableOMP[[#This Row],[Low]], TableOMP[[#This Row],[total_time]]&lt;=TableOMP[[#This Row],[High]]),1,0)</f>
        <v>1</v>
      </c>
    </row>
    <row r="5817" spans="1:19" hidden="1" x14ac:dyDescent="0.25">
      <c r="A5817" t="s">
        <v>15</v>
      </c>
      <c r="B5817">
        <v>10000</v>
      </c>
      <c r="C5817">
        <v>100</v>
      </c>
      <c r="D5817">
        <v>1</v>
      </c>
      <c r="E5817">
        <v>23</v>
      </c>
      <c r="F5817">
        <v>1</v>
      </c>
      <c r="G5817">
        <v>26.522767000000002</v>
      </c>
      <c r="H5817">
        <v>12.430937</v>
      </c>
      <c r="I5817">
        <v>54.55406</v>
      </c>
      <c r="J5817">
        <v>2.47973</v>
      </c>
      <c r="K5817" t="str">
        <f>MID(M5817,22,1)</f>
        <v>2</v>
      </c>
      <c r="L5817" t="s">
        <v>127</v>
      </c>
      <c r="M5817" t="s">
        <v>128</v>
      </c>
      <c r="N5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817">
        <f>VLOOKUP(TableOMP[[#This Row],[Label]],TableAvg[],2,FALSE)</f>
        <v>26.126541266666667</v>
      </c>
      <c r="P5817">
        <f>VLOOKUP(TableOMP[[#This Row],[Label]],TableAvg[],3,FALSE)</f>
        <v>0.95223458220947665</v>
      </c>
      <c r="Q5817">
        <f>TableOMP[[#This Row],[Avg]]-$U$2*TableOMP[[#This Row],[StdDev]]</f>
        <v>24.222072102247715</v>
      </c>
      <c r="R5817">
        <f>TableOMP[[#This Row],[Avg]]+$U$2*TableOMP[[#This Row],[StdDev]]</f>
        <v>28.031010431085619</v>
      </c>
      <c r="S5817">
        <f>IF(AND(TableOMP[[#This Row],[total_time]]&gt;=TableOMP[[#This Row],[Low]], TableOMP[[#This Row],[total_time]]&lt;=TableOMP[[#This Row],[High]]),1,0)</f>
        <v>1</v>
      </c>
    </row>
    <row r="5818" spans="1:19" hidden="1" x14ac:dyDescent="0.25">
      <c r="A5818" t="s">
        <v>15</v>
      </c>
      <c r="B5818">
        <v>10000</v>
      </c>
      <c r="C5818">
        <v>100</v>
      </c>
      <c r="D5818">
        <v>1</v>
      </c>
      <c r="E5818">
        <v>34</v>
      </c>
      <c r="F5818">
        <v>1</v>
      </c>
      <c r="G5818">
        <v>26.521923999999999</v>
      </c>
      <c r="H5818">
        <v>16.338633999999999</v>
      </c>
      <c r="I5818">
        <v>158.36150499999999</v>
      </c>
      <c r="J5818">
        <v>4.7988330000000001</v>
      </c>
      <c r="K5818" t="str">
        <f>MID(M5818,22,1)</f>
        <v>4</v>
      </c>
      <c r="L5818" t="s">
        <v>135</v>
      </c>
      <c r="M5818" t="s">
        <v>136</v>
      </c>
      <c r="N5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5818">
        <f>VLOOKUP(TableOMP[[#This Row],[Label]],TableAvg[],2,FALSE)</f>
        <v>26.701664000000001</v>
      </c>
      <c r="P5818">
        <f>VLOOKUP(TableOMP[[#This Row],[Label]],TableAvg[],3,FALSE)</f>
        <v>0.69245140636008007</v>
      </c>
      <c r="Q5818">
        <f>TableOMP[[#This Row],[Avg]]-$U$2*TableOMP[[#This Row],[StdDev]]</f>
        <v>25.316761187279841</v>
      </c>
      <c r="R5818">
        <f>TableOMP[[#This Row],[Avg]]+$U$2*TableOMP[[#This Row],[StdDev]]</f>
        <v>28.086566812720161</v>
      </c>
      <c r="S5818">
        <f>IF(AND(TableOMP[[#This Row],[total_time]]&gt;=TableOMP[[#This Row],[Low]], TableOMP[[#This Row],[total_time]]&lt;=TableOMP[[#This Row],[High]]),1,0)</f>
        <v>1</v>
      </c>
    </row>
    <row r="5819" spans="1:19" hidden="1" x14ac:dyDescent="0.25">
      <c r="A5819" t="s">
        <v>16</v>
      </c>
      <c r="B5819">
        <v>10000</v>
      </c>
      <c r="C5819">
        <v>100</v>
      </c>
      <c r="D5819">
        <v>1</v>
      </c>
      <c r="E5819">
        <v>52</v>
      </c>
      <c r="F5819">
        <v>1</v>
      </c>
      <c r="G5819">
        <v>26.517482000000001</v>
      </c>
      <c r="H5819">
        <v>16.543278999999998</v>
      </c>
      <c r="I5819">
        <v>138.23232200000001</v>
      </c>
      <c r="J5819">
        <v>2.7104379999999999</v>
      </c>
      <c r="K5819" t="str">
        <f>MID(M5819,22,1)</f>
        <v>6</v>
      </c>
      <c r="L5819" t="s">
        <v>187</v>
      </c>
      <c r="M5819" t="s">
        <v>188</v>
      </c>
      <c r="N5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819">
        <f>VLOOKUP(TableOMP[[#This Row],[Label]],TableAvg[],2,FALSE)</f>
        <v>26.467866199999996</v>
      </c>
      <c r="P5819">
        <f>VLOOKUP(TableOMP[[#This Row],[Label]],TableAvg[],3,FALSE)</f>
        <v>0.53077350554702174</v>
      </c>
      <c r="Q5819">
        <f>TableOMP[[#This Row],[Avg]]-$U$2*TableOMP[[#This Row],[StdDev]]</f>
        <v>25.406319188905954</v>
      </c>
      <c r="R5819">
        <f>TableOMP[[#This Row],[Avg]]+$U$2*TableOMP[[#This Row],[StdDev]]</f>
        <v>27.529413211094038</v>
      </c>
      <c r="S5819">
        <f>IF(AND(TableOMP[[#This Row],[total_time]]&gt;=TableOMP[[#This Row],[Low]], TableOMP[[#This Row],[total_time]]&lt;=TableOMP[[#This Row],[High]]),1,0)</f>
        <v>1</v>
      </c>
    </row>
    <row r="5820" spans="1:19" hidden="1" x14ac:dyDescent="0.25">
      <c r="A5820" t="s">
        <v>15</v>
      </c>
      <c r="B5820">
        <v>10000</v>
      </c>
      <c r="C5820">
        <v>100</v>
      </c>
      <c r="D5820">
        <v>1</v>
      </c>
      <c r="E5820">
        <v>13</v>
      </c>
      <c r="F5820">
        <v>1</v>
      </c>
      <c r="G5820">
        <v>26.512733000000001</v>
      </c>
      <c r="H5820">
        <v>11.851654</v>
      </c>
      <c r="I5820">
        <v>17.353241000000001</v>
      </c>
      <c r="J5820">
        <v>1.4461029999999999</v>
      </c>
      <c r="K5820" t="str">
        <f>MID(M5820,22,1)</f>
        <v>5</v>
      </c>
      <c r="L5820" t="s">
        <v>205</v>
      </c>
      <c r="M5820" t="s">
        <v>206</v>
      </c>
      <c r="N5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820">
        <f>VLOOKUP(TableOMP[[#This Row],[Label]],TableAvg[],2,FALSE)</f>
        <v>27.233559333333339</v>
      </c>
      <c r="P5820">
        <f>VLOOKUP(TableOMP[[#This Row],[Label]],TableAvg[],3,FALSE)</f>
        <v>0.82321700438141132</v>
      </c>
      <c r="Q5820">
        <f>TableOMP[[#This Row],[Avg]]-$U$2*TableOMP[[#This Row],[StdDev]]</f>
        <v>25.587125324570515</v>
      </c>
      <c r="R5820">
        <f>TableOMP[[#This Row],[Avg]]+$U$2*TableOMP[[#This Row],[StdDev]]</f>
        <v>28.879993342096164</v>
      </c>
      <c r="S5820">
        <f>IF(AND(TableOMP[[#This Row],[total_time]]&gt;=TableOMP[[#This Row],[Low]], TableOMP[[#This Row],[total_time]]&lt;=TableOMP[[#This Row],[High]]),1,0)</f>
        <v>1</v>
      </c>
    </row>
    <row r="5821" spans="1:19" hidden="1" x14ac:dyDescent="0.25">
      <c r="A5821" t="s">
        <v>15</v>
      </c>
      <c r="B5821">
        <v>10000</v>
      </c>
      <c r="C5821">
        <v>100</v>
      </c>
      <c r="D5821">
        <v>1</v>
      </c>
      <c r="E5821">
        <v>45</v>
      </c>
      <c r="F5821">
        <v>1</v>
      </c>
      <c r="G5821">
        <v>26.509929</v>
      </c>
      <c r="H5821">
        <v>18.414437</v>
      </c>
      <c r="I5821">
        <v>195.65312299999999</v>
      </c>
      <c r="J5821">
        <v>4.4466619999999999</v>
      </c>
      <c r="K5821" t="str">
        <f>MID(M5821,22,1)</f>
        <v>4</v>
      </c>
      <c r="L5821" t="s">
        <v>43</v>
      </c>
      <c r="M5821" t="s">
        <v>44</v>
      </c>
      <c r="N5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5821">
        <f>VLOOKUP(TableOMP[[#This Row],[Label]],TableAvg[],2,FALSE)</f>
        <v>24.868521999999999</v>
      </c>
      <c r="P5821">
        <f>VLOOKUP(TableOMP[[#This Row],[Label]],TableAvg[],3,FALSE)</f>
        <v>0.8686881659403749</v>
      </c>
      <c r="Q5821">
        <f>TableOMP[[#This Row],[Avg]]-$U$2*TableOMP[[#This Row],[StdDev]]</f>
        <v>23.131145668119249</v>
      </c>
      <c r="R5821">
        <f>TableOMP[[#This Row],[Avg]]+$U$2*TableOMP[[#This Row],[StdDev]]</f>
        <v>26.605898331880748</v>
      </c>
      <c r="S5821">
        <f>IF(AND(TableOMP[[#This Row],[total_time]]&gt;=TableOMP[[#This Row],[Low]], TableOMP[[#This Row],[total_time]]&lt;=TableOMP[[#This Row],[High]]),1,0)</f>
        <v>1</v>
      </c>
    </row>
    <row r="5822" spans="1:19" hidden="1" x14ac:dyDescent="0.25">
      <c r="A5822" t="s">
        <v>15</v>
      </c>
      <c r="B5822">
        <v>10000</v>
      </c>
      <c r="C5822">
        <v>100</v>
      </c>
      <c r="D5822">
        <v>1</v>
      </c>
      <c r="E5822">
        <v>15</v>
      </c>
      <c r="F5822">
        <v>1</v>
      </c>
      <c r="G5822">
        <v>26.490915999999999</v>
      </c>
      <c r="H5822">
        <v>12.837394</v>
      </c>
      <c r="I5822">
        <v>32.951656</v>
      </c>
      <c r="J5822">
        <v>2.3536899999999998</v>
      </c>
      <c r="K5822" t="str">
        <f>MID(M5822,22,1)</f>
        <v>1</v>
      </c>
      <c r="L5822" t="s">
        <v>221</v>
      </c>
      <c r="M5822" t="s">
        <v>222</v>
      </c>
      <c r="N5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822">
        <f>VLOOKUP(TableOMP[[#This Row],[Label]],TableAvg[],2,FALSE)</f>
        <v>27.95793646666667</v>
      </c>
      <c r="P5822">
        <f>VLOOKUP(TableOMP[[#This Row],[Label]],TableAvg[],3,FALSE)</f>
        <v>0.94194740770914576</v>
      </c>
      <c r="Q5822">
        <f>TableOMP[[#This Row],[Avg]]-$U$2*TableOMP[[#This Row],[StdDev]]</f>
        <v>26.074041651248379</v>
      </c>
      <c r="R5822">
        <f>TableOMP[[#This Row],[Avg]]+$U$2*TableOMP[[#This Row],[StdDev]]</f>
        <v>29.841831282084961</v>
      </c>
      <c r="S5822">
        <f>IF(AND(TableOMP[[#This Row],[total_time]]&gt;=TableOMP[[#This Row],[Low]], TableOMP[[#This Row],[total_time]]&lt;=TableOMP[[#This Row],[High]]),1,0)</f>
        <v>1</v>
      </c>
    </row>
    <row r="5823" spans="1:19" hidden="1" x14ac:dyDescent="0.25">
      <c r="A5823" t="s">
        <v>15</v>
      </c>
      <c r="B5823">
        <v>10000</v>
      </c>
      <c r="C5823">
        <v>100</v>
      </c>
      <c r="D5823">
        <v>1</v>
      </c>
      <c r="E5823">
        <v>35</v>
      </c>
      <c r="F5823">
        <v>1</v>
      </c>
      <c r="G5823">
        <v>26.468094000000001</v>
      </c>
      <c r="H5823">
        <v>18.438745999999998</v>
      </c>
      <c r="I5823">
        <v>175.99347499999999</v>
      </c>
      <c r="J5823">
        <v>5.1762790000000001</v>
      </c>
      <c r="K5823" t="str">
        <f>MID(M5823,22,1)</f>
        <v>4</v>
      </c>
      <c r="L5823" t="s">
        <v>135</v>
      </c>
      <c r="M5823" t="s">
        <v>136</v>
      </c>
      <c r="N5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5823">
        <f>VLOOKUP(TableOMP[[#This Row],[Label]],TableAvg[],2,FALSE)</f>
        <v>26.373579599999999</v>
      </c>
      <c r="P5823">
        <f>VLOOKUP(TableOMP[[#This Row],[Label]],TableAvg[],3,FALSE)</f>
        <v>0.1971214269393142</v>
      </c>
      <c r="Q5823">
        <f>TableOMP[[#This Row],[Avg]]-$U$2*TableOMP[[#This Row],[StdDev]]</f>
        <v>25.979336746121373</v>
      </c>
      <c r="R5823">
        <f>TableOMP[[#This Row],[Avg]]+$U$2*TableOMP[[#This Row],[StdDev]]</f>
        <v>26.767822453878626</v>
      </c>
      <c r="S5823">
        <f>IF(AND(TableOMP[[#This Row],[total_time]]&gt;=TableOMP[[#This Row],[Low]], TableOMP[[#This Row],[total_time]]&lt;=TableOMP[[#This Row],[High]]),1,0)</f>
        <v>1</v>
      </c>
    </row>
    <row r="5824" spans="1:19" hidden="1" x14ac:dyDescent="0.25">
      <c r="A5824" t="s">
        <v>15</v>
      </c>
      <c r="B5824">
        <v>10000</v>
      </c>
      <c r="C5824">
        <v>100</v>
      </c>
      <c r="D5824">
        <v>1</v>
      </c>
      <c r="E5824">
        <v>14</v>
      </c>
      <c r="F5824">
        <v>1</v>
      </c>
      <c r="G5824">
        <v>26.461805999999999</v>
      </c>
      <c r="H5824">
        <v>12.652469999999999</v>
      </c>
      <c r="I5824">
        <v>25.389797999999999</v>
      </c>
      <c r="J5824">
        <v>1.9530609999999999</v>
      </c>
      <c r="K5824" t="str">
        <f>MID(M5824,22,1)</f>
        <v>4</v>
      </c>
      <c r="L5824" t="s">
        <v>43</v>
      </c>
      <c r="M5824" t="s">
        <v>44</v>
      </c>
      <c r="N5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824">
        <f>VLOOKUP(TableOMP[[#This Row],[Label]],TableAvg[],2,FALSE)</f>
        <v>26.0642648</v>
      </c>
      <c r="P5824">
        <f>VLOOKUP(TableOMP[[#This Row],[Label]],TableAvg[],3,FALSE)</f>
        <v>0.90916184220739471</v>
      </c>
      <c r="Q5824">
        <f>TableOMP[[#This Row],[Avg]]-$U$2*TableOMP[[#This Row],[StdDev]]</f>
        <v>24.245941115585211</v>
      </c>
      <c r="R5824">
        <f>TableOMP[[#This Row],[Avg]]+$U$2*TableOMP[[#This Row],[StdDev]]</f>
        <v>27.882588484414789</v>
      </c>
      <c r="S5824">
        <f>IF(AND(TableOMP[[#This Row],[total_time]]&gt;=TableOMP[[#This Row],[Low]], TableOMP[[#This Row],[total_time]]&lt;=TableOMP[[#This Row],[High]]),1,0)</f>
        <v>1</v>
      </c>
    </row>
    <row r="5825" spans="1:19" hidden="1" x14ac:dyDescent="0.25">
      <c r="A5825" t="s">
        <v>15</v>
      </c>
      <c r="B5825">
        <v>10000</v>
      </c>
      <c r="C5825">
        <v>100</v>
      </c>
      <c r="D5825">
        <v>1</v>
      </c>
      <c r="E5825">
        <v>27</v>
      </c>
      <c r="F5825">
        <v>1</v>
      </c>
      <c r="G5825">
        <v>26.457006</v>
      </c>
      <c r="H5825">
        <v>14.790222999999999</v>
      </c>
      <c r="I5825">
        <v>82.385897</v>
      </c>
      <c r="J5825">
        <v>3.1686879999999999</v>
      </c>
      <c r="K5825" t="str">
        <f>MID(M5825,22,1)</f>
        <v>6</v>
      </c>
      <c r="L5825" t="s">
        <v>63</v>
      </c>
      <c r="M5825" t="s">
        <v>64</v>
      </c>
      <c r="N5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5825">
        <f>VLOOKUP(TableOMP[[#This Row],[Label]],TableAvg[],2,FALSE)</f>
        <v>25.557928600000004</v>
      </c>
      <c r="P5825">
        <f>VLOOKUP(TableOMP[[#This Row],[Label]],TableAvg[],3,FALSE)</f>
        <v>1.2687559091976954</v>
      </c>
      <c r="Q5825">
        <f>TableOMP[[#This Row],[Avg]]-$U$2*TableOMP[[#This Row],[StdDev]]</f>
        <v>23.020416781604613</v>
      </c>
      <c r="R5825">
        <f>TableOMP[[#This Row],[Avg]]+$U$2*TableOMP[[#This Row],[StdDev]]</f>
        <v>28.095440418395395</v>
      </c>
      <c r="S5825">
        <f>IF(AND(TableOMP[[#This Row],[total_time]]&gt;=TableOMP[[#This Row],[Low]], TableOMP[[#This Row],[total_time]]&lt;=TableOMP[[#This Row],[High]]),1,0)</f>
        <v>1</v>
      </c>
    </row>
    <row r="5826" spans="1:19" hidden="1" x14ac:dyDescent="0.25">
      <c r="A5826" t="s">
        <v>16</v>
      </c>
      <c r="B5826">
        <v>10000</v>
      </c>
      <c r="C5826">
        <v>100</v>
      </c>
      <c r="D5826">
        <v>1</v>
      </c>
      <c r="E5826">
        <v>44</v>
      </c>
      <c r="F5826">
        <v>1</v>
      </c>
      <c r="G5826">
        <v>26.439093</v>
      </c>
      <c r="H5826">
        <v>16.054545999999998</v>
      </c>
      <c r="I5826">
        <v>153.508442</v>
      </c>
      <c r="J5826">
        <v>3.5699640000000001</v>
      </c>
      <c r="K5826" t="str">
        <f>MID(M5826,22,1)</f>
        <v>6</v>
      </c>
      <c r="L5826" t="s">
        <v>187</v>
      </c>
      <c r="M5826" t="s">
        <v>188</v>
      </c>
      <c r="N5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826">
        <f>VLOOKUP(TableOMP[[#This Row],[Label]],TableAvg[],2,FALSE)</f>
        <v>27.468458600000002</v>
      </c>
      <c r="P5826">
        <f>VLOOKUP(TableOMP[[#This Row],[Label]],TableAvg[],3,FALSE)</f>
        <v>0.88174736809119392</v>
      </c>
      <c r="Q5826">
        <f>TableOMP[[#This Row],[Avg]]-$U$2*TableOMP[[#This Row],[StdDev]]</f>
        <v>25.704963863817614</v>
      </c>
      <c r="R5826">
        <f>TableOMP[[#This Row],[Avg]]+$U$2*TableOMP[[#This Row],[StdDev]]</f>
        <v>29.231953336182389</v>
      </c>
      <c r="S5826">
        <f>IF(AND(TableOMP[[#This Row],[total_time]]&gt;=TableOMP[[#This Row],[Low]], TableOMP[[#This Row],[total_time]]&lt;=TableOMP[[#This Row],[High]]),1,0)</f>
        <v>1</v>
      </c>
    </row>
    <row r="5827" spans="1:19" hidden="1" x14ac:dyDescent="0.25">
      <c r="A5827" t="s">
        <v>16</v>
      </c>
      <c r="B5827">
        <v>10000</v>
      </c>
      <c r="C5827">
        <v>100</v>
      </c>
      <c r="D5827">
        <v>1</v>
      </c>
      <c r="E5827">
        <v>48</v>
      </c>
      <c r="F5827">
        <v>1</v>
      </c>
      <c r="G5827">
        <v>26.412391</v>
      </c>
      <c r="H5827">
        <v>15.219099</v>
      </c>
      <c r="I5827">
        <v>101.331215</v>
      </c>
      <c r="J5827">
        <v>2.155983</v>
      </c>
      <c r="K5827" t="str">
        <f>MID(M5827,22,1)</f>
        <v>6</v>
      </c>
      <c r="L5827" t="s">
        <v>187</v>
      </c>
      <c r="M5827" t="s">
        <v>188</v>
      </c>
      <c r="N5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827">
        <f>VLOOKUP(TableOMP[[#This Row],[Label]],TableAvg[],2,FALSE)</f>
        <v>27.573229200000004</v>
      </c>
      <c r="P5827">
        <f>VLOOKUP(TableOMP[[#This Row],[Label]],TableAvg[],3,FALSE)</f>
        <v>0.70170602617678546</v>
      </c>
      <c r="Q5827">
        <f>TableOMP[[#This Row],[Avg]]-$U$2*TableOMP[[#This Row],[StdDev]]</f>
        <v>26.169817147646434</v>
      </c>
      <c r="R5827">
        <f>TableOMP[[#This Row],[Avg]]+$U$2*TableOMP[[#This Row],[StdDev]]</f>
        <v>28.976641252353573</v>
      </c>
      <c r="S5827">
        <f>IF(AND(TableOMP[[#This Row],[total_time]]&gt;=TableOMP[[#This Row],[Low]], TableOMP[[#This Row],[total_time]]&lt;=TableOMP[[#This Row],[High]]),1,0)</f>
        <v>1</v>
      </c>
    </row>
    <row r="5828" spans="1:19" hidden="1" x14ac:dyDescent="0.25">
      <c r="A5828" t="s">
        <v>16</v>
      </c>
      <c r="B5828">
        <v>10000</v>
      </c>
      <c r="C5828">
        <v>100</v>
      </c>
      <c r="D5828">
        <v>1</v>
      </c>
      <c r="E5828">
        <v>23</v>
      </c>
      <c r="F5828">
        <v>1</v>
      </c>
      <c r="G5828">
        <v>32.687669</v>
      </c>
      <c r="H5828">
        <v>13.517385000000001</v>
      </c>
      <c r="I5828">
        <v>37.651299000000002</v>
      </c>
      <c r="J5828">
        <v>1.7114229999999999</v>
      </c>
      <c r="K5828" t="str">
        <f>MID(M5828,22,1)</f>
        <v>8</v>
      </c>
      <c r="L5828" t="s">
        <v>125</v>
      </c>
      <c r="M5828" t="s">
        <v>126</v>
      </c>
      <c r="N5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828">
        <f>VLOOKUP(TableOMP[[#This Row],[Label]],TableAvg[],2,FALSE)</f>
        <v>30.852577636363641</v>
      </c>
      <c r="P5828">
        <f>VLOOKUP(TableOMP[[#This Row],[Label]],TableAvg[],3,FALSE)</f>
        <v>0.86032267131310614</v>
      </c>
      <c r="Q5828">
        <f>TableOMP[[#This Row],[Avg]]-$U$2*TableOMP[[#This Row],[StdDev]]</f>
        <v>29.131932293737428</v>
      </c>
      <c r="R5828">
        <f>TableOMP[[#This Row],[Avg]]+$U$2*TableOMP[[#This Row],[StdDev]]</f>
        <v>32.573222978989854</v>
      </c>
      <c r="S5828">
        <f>IF(AND(TableOMP[[#This Row],[total_time]]&gt;=TableOMP[[#This Row],[Low]], TableOMP[[#This Row],[total_time]]&lt;=TableOMP[[#This Row],[High]]),1,0)</f>
        <v>0</v>
      </c>
    </row>
    <row r="5829" spans="1:19" hidden="1" x14ac:dyDescent="0.25">
      <c r="A5829" t="s">
        <v>16</v>
      </c>
      <c r="B5829">
        <v>10000</v>
      </c>
      <c r="C5829">
        <v>100</v>
      </c>
      <c r="D5829">
        <v>1</v>
      </c>
      <c r="E5829">
        <v>44</v>
      </c>
      <c r="F5829">
        <v>1</v>
      </c>
      <c r="G5829">
        <v>26.41178</v>
      </c>
      <c r="H5829">
        <v>15.888090999999999</v>
      </c>
      <c r="I5829">
        <v>175.13842600000001</v>
      </c>
      <c r="J5829">
        <v>4.0729870000000004</v>
      </c>
      <c r="K5829" t="str">
        <f>MID(M5829,22,1)</f>
        <v>8</v>
      </c>
      <c r="L5829" t="s">
        <v>125</v>
      </c>
      <c r="M5829" t="s">
        <v>126</v>
      </c>
      <c r="N5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829">
        <f>VLOOKUP(TableOMP[[#This Row],[Label]],TableAvg[],2,FALSE)</f>
        <v>27.468458600000002</v>
      </c>
      <c r="P5829">
        <f>VLOOKUP(TableOMP[[#This Row],[Label]],TableAvg[],3,FALSE)</f>
        <v>0.88174736809119392</v>
      </c>
      <c r="Q5829">
        <f>TableOMP[[#This Row],[Avg]]-$U$2*TableOMP[[#This Row],[StdDev]]</f>
        <v>25.704963863817614</v>
      </c>
      <c r="R5829">
        <f>TableOMP[[#This Row],[Avg]]+$U$2*TableOMP[[#This Row],[StdDev]]</f>
        <v>29.231953336182389</v>
      </c>
      <c r="S5829">
        <f>IF(AND(TableOMP[[#This Row],[total_time]]&gt;=TableOMP[[#This Row],[Low]], TableOMP[[#This Row],[total_time]]&lt;=TableOMP[[#This Row],[High]]),1,0)</f>
        <v>1</v>
      </c>
    </row>
    <row r="5830" spans="1:19" hidden="1" x14ac:dyDescent="0.25">
      <c r="A5830" t="s">
        <v>15</v>
      </c>
      <c r="B5830">
        <v>10000</v>
      </c>
      <c r="C5830">
        <v>100</v>
      </c>
      <c r="D5830">
        <v>1</v>
      </c>
      <c r="E5830">
        <v>31</v>
      </c>
      <c r="F5830">
        <v>1</v>
      </c>
      <c r="G5830">
        <v>26.403957999999999</v>
      </c>
      <c r="H5830">
        <v>17.545535000000001</v>
      </c>
      <c r="I5830">
        <v>156.723401</v>
      </c>
      <c r="J5830">
        <v>5.224113</v>
      </c>
      <c r="K5830" t="str">
        <f>MID(M5830,22,1)</f>
        <v>4</v>
      </c>
      <c r="L5830" t="s">
        <v>43</v>
      </c>
      <c r="M5830" t="s">
        <v>44</v>
      </c>
      <c r="N5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5830">
        <f>VLOOKUP(TableOMP[[#This Row],[Label]],TableAvg[],2,FALSE)</f>
        <v>23.604585428571429</v>
      </c>
      <c r="P5830">
        <f>VLOOKUP(TableOMP[[#This Row],[Label]],TableAvg[],3,FALSE)</f>
        <v>3.5020286835659715</v>
      </c>
      <c r="Q5830">
        <f>TableOMP[[#This Row],[Avg]]-$U$2*TableOMP[[#This Row],[StdDev]]</f>
        <v>16.600528061439487</v>
      </c>
      <c r="R5830">
        <f>TableOMP[[#This Row],[Avg]]+$U$2*TableOMP[[#This Row],[StdDev]]</f>
        <v>30.608642795703371</v>
      </c>
      <c r="S5830">
        <f>IF(AND(TableOMP[[#This Row],[total_time]]&gt;=TableOMP[[#This Row],[Low]], TableOMP[[#This Row],[total_time]]&lt;=TableOMP[[#This Row],[High]]),1,0)</f>
        <v>1</v>
      </c>
    </row>
    <row r="5831" spans="1:19" hidden="1" x14ac:dyDescent="0.25">
      <c r="A5831" t="s">
        <v>16</v>
      </c>
      <c r="B5831">
        <v>10000</v>
      </c>
      <c r="C5831">
        <v>100</v>
      </c>
      <c r="D5831">
        <v>1</v>
      </c>
      <c r="E5831">
        <v>60</v>
      </c>
      <c r="F5831">
        <v>1</v>
      </c>
      <c r="G5831">
        <v>26.400217999999999</v>
      </c>
      <c r="H5831">
        <v>17.092414000000002</v>
      </c>
      <c r="I5831">
        <v>175.557602</v>
      </c>
      <c r="J5831">
        <v>2.9755530000000001</v>
      </c>
      <c r="K5831" t="str">
        <f>MID(M5831,22,1)</f>
        <v>2</v>
      </c>
      <c r="L5831" t="s">
        <v>99</v>
      </c>
      <c r="M5831" t="s">
        <v>100</v>
      </c>
      <c r="N5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831">
        <f>VLOOKUP(TableOMP[[#This Row],[Label]],TableAvg[],2,FALSE)</f>
        <v>25.866312000000001</v>
      </c>
      <c r="P5831">
        <f>VLOOKUP(TableOMP[[#This Row],[Label]],TableAvg[],3,FALSE)</f>
        <v>0.37843631492584462</v>
      </c>
      <c r="Q5831">
        <f>TableOMP[[#This Row],[Avg]]-$U$2*TableOMP[[#This Row],[StdDev]]</f>
        <v>25.109439370148312</v>
      </c>
      <c r="R5831">
        <f>TableOMP[[#This Row],[Avg]]+$U$2*TableOMP[[#This Row],[StdDev]]</f>
        <v>26.623184629851689</v>
      </c>
      <c r="S5831">
        <f>IF(AND(TableOMP[[#This Row],[total_time]]&gt;=TableOMP[[#This Row],[Low]], TableOMP[[#This Row],[total_time]]&lt;=TableOMP[[#This Row],[High]]),1,0)</f>
        <v>1</v>
      </c>
    </row>
    <row r="5832" spans="1:19" hidden="1" x14ac:dyDescent="0.25">
      <c r="A5832" t="s">
        <v>15</v>
      </c>
      <c r="B5832">
        <v>10000</v>
      </c>
      <c r="C5832">
        <v>100</v>
      </c>
      <c r="D5832">
        <v>1</v>
      </c>
      <c r="E5832">
        <v>46</v>
      </c>
      <c r="F5832">
        <v>1</v>
      </c>
      <c r="G5832">
        <v>26.392341999999999</v>
      </c>
      <c r="H5832">
        <v>18.213467000000001</v>
      </c>
      <c r="I5832">
        <v>170.265772</v>
      </c>
      <c r="J5832">
        <v>3.783684</v>
      </c>
      <c r="K5832" t="str">
        <f>MID(M5832,22,1)</f>
        <v>4</v>
      </c>
      <c r="L5832" t="s">
        <v>43</v>
      </c>
      <c r="M5832" t="s">
        <v>44</v>
      </c>
      <c r="N5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5832">
        <f>VLOOKUP(TableOMP[[#This Row],[Label]],TableAvg[],2,FALSE)</f>
        <v>25.039823200000001</v>
      </c>
      <c r="P5832">
        <f>VLOOKUP(TableOMP[[#This Row],[Label]],TableAvg[],3,FALSE)</f>
        <v>0.77595204057006684</v>
      </c>
      <c r="Q5832">
        <f>TableOMP[[#This Row],[Avg]]-$U$2*TableOMP[[#This Row],[StdDev]]</f>
        <v>23.487919118859867</v>
      </c>
      <c r="R5832">
        <f>TableOMP[[#This Row],[Avg]]+$U$2*TableOMP[[#This Row],[StdDev]]</f>
        <v>26.591727281140134</v>
      </c>
      <c r="S5832">
        <f>IF(AND(TableOMP[[#This Row],[total_time]]&gt;=TableOMP[[#This Row],[Low]], TableOMP[[#This Row],[total_time]]&lt;=TableOMP[[#This Row],[High]]),1,0)</f>
        <v>1</v>
      </c>
    </row>
    <row r="5833" spans="1:19" hidden="1" x14ac:dyDescent="0.25">
      <c r="A5833" t="s">
        <v>16</v>
      </c>
      <c r="B5833">
        <v>10000</v>
      </c>
      <c r="C5833">
        <v>100</v>
      </c>
      <c r="D5833">
        <v>1</v>
      </c>
      <c r="E5833">
        <v>52</v>
      </c>
      <c r="F5833">
        <v>1</v>
      </c>
      <c r="G5833">
        <v>26.38026</v>
      </c>
      <c r="H5833">
        <v>15.725118</v>
      </c>
      <c r="I5833">
        <v>123.54990599999999</v>
      </c>
      <c r="J5833">
        <v>2.4225469999999998</v>
      </c>
      <c r="K5833" t="str">
        <f>MID(M5833,22,1)</f>
        <v>2</v>
      </c>
      <c r="L5833" t="s">
        <v>129</v>
      </c>
      <c r="M5833" t="s">
        <v>130</v>
      </c>
      <c r="N5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833">
        <f>VLOOKUP(TableOMP[[#This Row],[Label]],TableAvg[],2,FALSE)</f>
        <v>26.467866199999996</v>
      </c>
      <c r="P5833">
        <f>VLOOKUP(TableOMP[[#This Row],[Label]],TableAvg[],3,FALSE)</f>
        <v>0.53077350554702174</v>
      </c>
      <c r="Q5833">
        <f>TableOMP[[#This Row],[Avg]]-$U$2*TableOMP[[#This Row],[StdDev]]</f>
        <v>25.406319188905954</v>
      </c>
      <c r="R5833">
        <f>TableOMP[[#This Row],[Avg]]+$U$2*TableOMP[[#This Row],[StdDev]]</f>
        <v>27.529413211094038</v>
      </c>
      <c r="S5833">
        <f>IF(AND(TableOMP[[#This Row],[total_time]]&gt;=TableOMP[[#This Row],[Low]], TableOMP[[#This Row],[total_time]]&lt;=TableOMP[[#This Row],[High]]),1,0)</f>
        <v>1</v>
      </c>
    </row>
    <row r="5834" spans="1:19" hidden="1" x14ac:dyDescent="0.25">
      <c r="A5834" t="s">
        <v>15</v>
      </c>
      <c r="B5834">
        <v>10000</v>
      </c>
      <c r="C5834">
        <v>100</v>
      </c>
      <c r="D5834">
        <v>1</v>
      </c>
      <c r="E5834">
        <v>24</v>
      </c>
      <c r="F5834">
        <v>1</v>
      </c>
      <c r="G5834">
        <v>26.368458</v>
      </c>
      <c r="H5834">
        <v>13.648704</v>
      </c>
      <c r="I5834">
        <v>72.265546999999998</v>
      </c>
      <c r="J5834">
        <v>3.1419800000000002</v>
      </c>
      <c r="K5834" t="str">
        <f>MID(M5834,22,1)</f>
        <v>4</v>
      </c>
      <c r="L5834" t="s">
        <v>43</v>
      </c>
      <c r="M5834" t="s">
        <v>44</v>
      </c>
      <c r="N5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834">
        <f>VLOOKUP(TableOMP[[#This Row],[Label]],TableAvg[],2,FALSE)</f>
        <v>26.426474133333336</v>
      </c>
      <c r="P5834">
        <f>VLOOKUP(TableOMP[[#This Row],[Label]],TableAvg[],3,FALSE)</f>
        <v>0.87095573928265357</v>
      </c>
      <c r="Q5834">
        <f>TableOMP[[#This Row],[Avg]]-$U$2*TableOMP[[#This Row],[StdDev]]</f>
        <v>24.68456265476803</v>
      </c>
      <c r="R5834">
        <f>TableOMP[[#This Row],[Avg]]+$U$2*TableOMP[[#This Row],[StdDev]]</f>
        <v>28.168385611898643</v>
      </c>
      <c r="S5834">
        <f>IF(AND(TableOMP[[#This Row],[total_time]]&gt;=TableOMP[[#This Row],[Low]], TableOMP[[#This Row],[total_time]]&lt;=TableOMP[[#This Row],[High]]),1,0)</f>
        <v>1</v>
      </c>
    </row>
    <row r="5835" spans="1:19" hidden="1" x14ac:dyDescent="0.25">
      <c r="A5835" t="s">
        <v>16</v>
      </c>
      <c r="B5835">
        <v>10000</v>
      </c>
      <c r="C5835">
        <v>100</v>
      </c>
      <c r="D5835">
        <v>1</v>
      </c>
      <c r="E5835">
        <v>16</v>
      </c>
      <c r="F5835">
        <v>1</v>
      </c>
      <c r="G5835">
        <v>39.623747999999999</v>
      </c>
      <c r="H5835">
        <v>12.79565</v>
      </c>
      <c r="I5835">
        <v>25.853912999999999</v>
      </c>
      <c r="J5835">
        <v>1.7235940000000001</v>
      </c>
      <c r="K5835" t="str">
        <f>MID(M5835,22,1)</f>
        <v>8</v>
      </c>
      <c r="L5835" t="s">
        <v>125</v>
      </c>
      <c r="M5835" t="s">
        <v>126</v>
      </c>
      <c r="N5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835">
        <f>VLOOKUP(TableOMP[[#This Row],[Label]],TableAvg[],2,FALSE)</f>
        <v>37.986182636363637</v>
      </c>
      <c r="P5835">
        <f>VLOOKUP(TableOMP[[#This Row],[Label]],TableAvg[],3,FALSE)</f>
        <v>0.77675278234611489</v>
      </c>
      <c r="Q5835">
        <f>TableOMP[[#This Row],[Avg]]-$U$2*TableOMP[[#This Row],[StdDev]]</f>
        <v>36.432677071671407</v>
      </c>
      <c r="R5835">
        <f>TableOMP[[#This Row],[Avg]]+$U$2*TableOMP[[#This Row],[StdDev]]</f>
        <v>39.539688201055867</v>
      </c>
      <c r="S5835">
        <f>IF(AND(TableOMP[[#This Row],[total_time]]&gt;=TableOMP[[#This Row],[Low]], TableOMP[[#This Row],[total_time]]&lt;=TableOMP[[#This Row],[High]]),1,0)</f>
        <v>0</v>
      </c>
    </row>
    <row r="5836" spans="1:19" hidden="1" x14ac:dyDescent="0.25">
      <c r="A5836" t="s">
        <v>15</v>
      </c>
      <c r="B5836">
        <v>10000</v>
      </c>
      <c r="C5836">
        <v>100</v>
      </c>
      <c r="D5836">
        <v>1</v>
      </c>
      <c r="E5836">
        <v>20</v>
      </c>
      <c r="F5836">
        <v>1</v>
      </c>
      <c r="G5836">
        <v>26.365545000000001</v>
      </c>
      <c r="H5836">
        <v>11.575566999999999</v>
      </c>
      <c r="I5836">
        <v>39.115043</v>
      </c>
      <c r="J5836">
        <v>2.0586859999999998</v>
      </c>
      <c r="K5836" t="str">
        <f>MID(M5836,22,1)</f>
        <v>1</v>
      </c>
      <c r="L5836" t="s">
        <v>221</v>
      </c>
      <c r="M5836" t="s">
        <v>222</v>
      </c>
      <c r="N5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836">
        <f>VLOOKUP(TableOMP[[#This Row],[Label]],TableAvg[],2,FALSE)</f>
        <v>27.656564000000003</v>
      </c>
      <c r="P5836">
        <f>VLOOKUP(TableOMP[[#This Row],[Label]],TableAvg[],3,FALSE)</f>
        <v>0.80291047797191695</v>
      </c>
      <c r="Q5836">
        <f>TableOMP[[#This Row],[Avg]]-$U$2*TableOMP[[#This Row],[StdDev]]</f>
        <v>26.050743044056169</v>
      </c>
      <c r="R5836">
        <f>TableOMP[[#This Row],[Avg]]+$U$2*TableOMP[[#This Row],[StdDev]]</f>
        <v>29.262384955943837</v>
      </c>
      <c r="S5836">
        <f>IF(AND(TableOMP[[#This Row],[total_time]]&gt;=TableOMP[[#This Row],[Low]], TableOMP[[#This Row],[total_time]]&lt;=TableOMP[[#This Row],[High]]),1,0)</f>
        <v>1</v>
      </c>
    </row>
    <row r="5837" spans="1:19" hidden="1" x14ac:dyDescent="0.25">
      <c r="A5837" t="s">
        <v>15</v>
      </c>
      <c r="B5837">
        <v>10000</v>
      </c>
      <c r="C5837">
        <v>100</v>
      </c>
      <c r="D5837">
        <v>1</v>
      </c>
      <c r="E5837">
        <v>35</v>
      </c>
      <c r="F5837">
        <v>1</v>
      </c>
      <c r="G5837">
        <v>26.359283999999999</v>
      </c>
      <c r="H5837">
        <v>15.749237000000001</v>
      </c>
      <c r="I5837">
        <v>119.69210200000001</v>
      </c>
      <c r="J5837">
        <v>3.520356</v>
      </c>
      <c r="K5837" t="str">
        <f>MID(M5837,22,1)</f>
        <v>6</v>
      </c>
      <c r="L5837" t="s">
        <v>63</v>
      </c>
      <c r="M5837" t="s">
        <v>64</v>
      </c>
      <c r="N5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5837">
        <f>VLOOKUP(TableOMP[[#This Row],[Label]],TableAvg[],2,FALSE)</f>
        <v>26.373579599999999</v>
      </c>
      <c r="P5837">
        <f>VLOOKUP(TableOMP[[#This Row],[Label]],TableAvg[],3,FALSE)</f>
        <v>0.1971214269393142</v>
      </c>
      <c r="Q5837">
        <f>TableOMP[[#This Row],[Avg]]-$U$2*TableOMP[[#This Row],[StdDev]]</f>
        <v>25.979336746121373</v>
      </c>
      <c r="R5837">
        <f>TableOMP[[#This Row],[Avg]]+$U$2*TableOMP[[#This Row],[StdDev]]</f>
        <v>26.767822453878626</v>
      </c>
      <c r="S5837">
        <f>IF(AND(TableOMP[[#This Row],[total_time]]&gt;=TableOMP[[#This Row],[Low]], TableOMP[[#This Row],[total_time]]&lt;=TableOMP[[#This Row],[High]]),1,0)</f>
        <v>1</v>
      </c>
    </row>
    <row r="5838" spans="1:19" hidden="1" x14ac:dyDescent="0.25">
      <c r="A5838" t="s">
        <v>15</v>
      </c>
      <c r="B5838">
        <v>10000</v>
      </c>
      <c r="C5838">
        <v>100</v>
      </c>
      <c r="D5838">
        <v>1</v>
      </c>
      <c r="E5838">
        <v>14</v>
      </c>
      <c r="F5838">
        <v>1</v>
      </c>
      <c r="G5838">
        <v>26.353214999999999</v>
      </c>
      <c r="H5838">
        <v>12.386430000000001</v>
      </c>
      <c r="I5838">
        <v>22.397286999999999</v>
      </c>
      <c r="J5838">
        <v>1.7228680000000001</v>
      </c>
      <c r="K5838" t="str">
        <f>MID(M5838,22,1)</f>
        <v>2</v>
      </c>
      <c r="L5838" t="s">
        <v>127</v>
      </c>
      <c r="M5838" t="s">
        <v>128</v>
      </c>
      <c r="N5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838">
        <f>VLOOKUP(TableOMP[[#This Row],[Label]],TableAvg[],2,FALSE)</f>
        <v>26.0642648</v>
      </c>
      <c r="P5838">
        <f>VLOOKUP(TableOMP[[#This Row],[Label]],TableAvg[],3,FALSE)</f>
        <v>0.90916184220739471</v>
      </c>
      <c r="Q5838">
        <f>TableOMP[[#This Row],[Avg]]-$U$2*TableOMP[[#This Row],[StdDev]]</f>
        <v>24.245941115585211</v>
      </c>
      <c r="R5838">
        <f>TableOMP[[#This Row],[Avg]]+$U$2*TableOMP[[#This Row],[StdDev]]</f>
        <v>27.882588484414789</v>
      </c>
      <c r="S5838">
        <f>IF(AND(TableOMP[[#This Row],[total_time]]&gt;=TableOMP[[#This Row],[Low]], TableOMP[[#This Row],[total_time]]&lt;=TableOMP[[#This Row],[High]]),1,0)</f>
        <v>1</v>
      </c>
    </row>
    <row r="5839" spans="1:19" hidden="1" x14ac:dyDescent="0.25">
      <c r="A5839" t="s">
        <v>16</v>
      </c>
      <c r="B5839">
        <v>10000</v>
      </c>
      <c r="C5839">
        <v>100</v>
      </c>
      <c r="D5839">
        <v>1</v>
      </c>
      <c r="E5839">
        <v>54</v>
      </c>
      <c r="F5839">
        <v>1</v>
      </c>
      <c r="G5839">
        <v>26.349799999999998</v>
      </c>
      <c r="H5839">
        <v>15.651356</v>
      </c>
      <c r="I5839">
        <v>139.20144500000001</v>
      </c>
      <c r="J5839">
        <v>2.6264419999999999</v>
      </c>
      <c r="K5839" t="str">
        <f>MID(M5839,22,1)</f>
        <v>2</v>
      </c>
      <c r="L5839" t="s">
        <v>99</v>
      </c>
      <c r="M5839" t="s">
        <v>100</v>
      </c>
      <c r="N5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839">
        <f>VLOOKUP(TableOMP[[#This Row],[Label]],TableAvg[],2,FALSE)</f>
        <v>27.380876399999998</v>
      </c>
      <c r="P5839">
        <f>VLOOKUP(TableOMP[[#This Row],[Label]],TableAvg[],3,FALSE)</f>
        <v>0.92045905221974489</v>
      </c>
      <c r="Q5839">
        <f>TableOMP[[#This Row],[Avg]]-$U$2*TableOMP[[#This Row],[StdDev]]</f>
        <v>25.53995829556051</v>
      </c>
      <c r="R5839">
        <f>TableOMP[[#This Row],[Avg]]+$U$2*TableOMP[[#This Row],[StdDev]]</f>
        <v>29.221794504439487</v>
      </c>
      <c r="S5839">
        <f>IF(AND(TableOMP[[#This Row],[total_time]]&gt;=TableOMP[[#This Row],[Low]], TableOMP[[#This Row],[total_time]]&lt;=TableOMP[[#This Row],[High]]),1,0)</f>
        <v>1</v>
      </c>
    </row>
    <row r="5840" spans="1:19" hidden="1" x14ac:dyDescent="0.25">
      <c r="A5840" t="s">
        <v>16</v>
      </c>
      <c r="B5840">
        <v>10000</v>
      </c>
      <c r="C5840">
        <v>100</v>
      </c>
      <c r="D5840">
        <v>1</v>
      </c>
      <c r="E5840">
        <v>59</v>
      </c>
      <c r="F5840">
        <v>1</v>
      </c>
      <c r="G5840">
        <v>26.346285999999999</v>
      </c>
      <c r="H5840">
        <v>17.588135000000001</v>
      </c>
      <c r="I5840">
        <v>193.637495</v>
      </c>
      <c r="J5840">
        <v>3.338578</v>
      </c>
      <c r="K5840" t="str">
        <f>MID(M5840,22,1)</f>
        <v>2</v>
      </c>
      <c r="L5840" t="s">
        <v>99</v>
      </c>
      <c r="M5840" t="s">
        <v>100</v>
      </c>
      <c r="N5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840">
        <f>VLOOKUP(TableOMP[[#This Row],[Label]],TableAvg[],2,FALSE)</f>
        <v>27.021055400000002</v>
      </c>
      <c r="P5840">
        <f>VLOOKUP(TableOMP[[#This Row],[Label]],TableAvg[],3,FALSE)</f>
        <v>1.3078335478748666</v>
      </c>
      <c r="Q5840">
        <f>TableOMP[[#This Row],[Avg]]-$U$2*TableOMP[[#This Row],[StdDev]]</f>
        <v>24.40538830425027</v>
      </c>
      <c r="R5840">
        <f>TableOMP[[#This Row],[Avg]]+$U$2*TableOMP[[#This Row],[StdDev]]</f>
        <v>29.636722495749733</v>
      </c>
      <c r="S5840">
        <f>IF(AND(TableOMP[[#This Row],[total_time]]&gt;=TableOMP[[#This Row],[Low]], TableOMP[[#This Row],[total_time]]&lt;=TableOMP[[#This Row],[High]]),1,0)</f>
        <v>1</v>
      </c>
    </row>
    <row r="5841" spans="1:19" hidden="1" x14ac:dyDescent="0.25">
      <c r="A5841" t="s">
        <v>15</v>
      </c>
      <c r="B5841">
        <v>10000</v>
      </c>
      <c r="C5841">
        <v>100</v>
      </c>
      <c r="D5841">
        <v>1</v>
      </c>
      <c r="E5841">
        <v>43</v>
      </c>
      <c r="F5841">
        <v>1</v>
      </c>
      <c r="G5841">
        <v>26.339669000000001</v>
      </c>
      <c r="H5841">
        <v>18.175114000000001</v>
      </c>
      <c r="I5841">
        <v>189.49851200000001</v>
      </c>
      <c r="J5841">
        <v>4.5118689999999999</v>
      </c>
      <c r="K5841" t="str">
        <f>MID(M5841,22,1)</f>
        <v>4</v>
      </c>
      <c r="L5841" t="s">
        <v>43</v>
      </c>
      <c r="M5841" t="s">
        <v>44</v>
      </c>
      <c r="N5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5841">
        <f>VLOOKUP(TableOMP[[#This Row],[Label]],TableAvg[],2,FALSE)</f>
        <v>25.0852146</v>
      </c>
      <c r="P5841">
        <f>VLOOKUP(TableOMP[[#This Row],[Label]],TableAvg[],3,FALSE)</f>
        <v>1.053738343025038</v>
      </c>
      <c r="Q5841">
        <f>TableOMP[[#This Row],[Avg]]-$U$2*TableOMP[[#This Row],[StdDev]]</f>
        <v>22.977737913949923</v>
      </c>
      <c r="R5841">
        <f>TableOMP[[#This Row],[Avg]]+$U$2*TableOMP[[#This Row],[StdDev]]</f>
        <v>27.192691286050078</v>
      </c>
      <c r="S5841">
        <f>IF(AND(TableOMP[[#This Row],[total_time]]&gt;=TableOMP[[#This Row],[Low]], TableOMP[[#This Row],[total_time]]&lt;=TableOMP[[#This Row],[High]]),1,0)</f>
        <v>1</v>
      </c>
    </row>
    <row r="5842" spans="1:19" hidden="1" x14ac:dyDescent="0.25">
      <c r="A5842" t="s">
        <v>15</v>
      </c>
      <c r="B5842">
        <v>10000</v>
      </c>
      <c r="C5842">
        <v>100</v>
      </c>
      <c r="D5842">
        <v>1</v>
      </c>
      <c r="E5842">
        <v>37</v>
      </c>
      <c r="F5842">
        <v>1</v>
      </c>
      <c r="G5842">
        <v>26.321493</v>
      </c>
      <c r="H5842">
        <v>16.611229999999999</v>
      </c>
      <c r="I5842">
        <v>185.042317</v>
      </c>
      <c r="J5842">
        <v>5.1400639999999997</v>
      </c>
      <c r="K5842" t="str">
        <f>MID(M5842,22,1)</f>
        <v>4</v>
      </c>
      <c r="L5842" t="s">
        <v>43</v>
      </c>
      <c r="M5842" t="s">
        <v>44</v>
      </c>
      <c r="N5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5842">
        <f>VLOOKUP(TableOMP[[#This Row],[Label]],TableAvg[],2,FALSE)</f>
        <v>26.002432799999998</v>
      </c>
      <c r="P5842">
        <f>VLOOKUP(TableOMP[[#This Row],[Label]],TableAvg[],3,FALSE)</f>
        <v>1.3051131508597964</v>
      </c>
      <c r="Q5842">
        <f>TableOMP[[#This Row],[Avg]]-$U$2*TableOMP[[#This Row],[StdDev]]</f>
        <v>23.392206498280405</v>
      </c>
      <c r="R5842">
        <f>TableOMP[[#This Row],[Avg]]+$U$2*TableOMP[[#This Row],[StdDev]]</f>
        <v>28.61265910171959</v>
      </c>
      <c r="S5842">
        <f>IF(AND(TableOMP[[#This Row],[total_time]]&gt;=TableOMP[[#This Row],[Low]], TableOMP[[#This Row],[total_time]]&lt;=TableOMP[[#This Row],[High]]),1,0)</f>
        <v>1</v>
      </c>
    </row>
    <row r="5843" spans="1:19" hidden="1" x14ac:dyDescent="0.25">
      <c r="A5843" t="s">
        <v>16</v>
      </c>
      <c r="B5843">
        <v>10000</v>
      </c>
      <c r="C5843">
        <v>100</v>
      </c>
      <c r="D5843">
        <v>1</v>
      </c>
      <c r="E5843">
        <v>58</v>
      </c>
      <c r="F5843">
        <v>1</v>
      </c>
      <c r="G5843">
        <v>26.307096999999999</v>
      </c>
      <c r="H5843">
        <v>16.377241999999999</v>
      </c>
      <c r="I5843">
        <v>169.92112</v>
      </c>
      <c r="J5843">
        <v>2.9810720000000002</v>
      </c>
      <c r="K5843" t="str">
        <f>MID(M5843,22,1)</f>
        <v>2</v>
      </c>
      <c r="L5843" t="s">
        <v>99</v>
      </c>
      <c r="M5843" t="s">
        <v>100</v>
      </c>
      <c r="N5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843">
        <f>VLOOKUP(TableOMP[[#This Row],[Label]],TableAvg[],2,FALSE)</f>
        <v>26.058641000000001</v>
      </c>
      <c r="P5843">
        <f>VLOOKUP(TableOMP[[#This Row],[Label]],TableAvg[],3,FALSE)</f>
        <v>0.99881876022526428</v>
      </c>
      <c r="Q5843">
        <f>TableOMP[[#This Row],[Avg]]-$U$2*TableOMP[[#This Row],[StdDev]]</f>
        <v>24.061003479549473</v>
      </c>
      <c r="R5843">
        <f>TableOMP[[#This Row],[Avg]]+$U$2*TableOMP[[#This Row],[StdDev]]</f>
        <v>28.05627852045053</v>
      </c>
      <c r="S5843">
        <f>IF(AND(TableOMP[[#This Row],[total_time]]&gt;=TableOMP[[#This Row],[Low]], TableOMP[[#This Row],[total_time]]&lt;=TableOMP[[#This Row],[High]]),1,0)</f>
        <v>1</v>
      </c>
    </row>
    <row r="5844" spans="1:19" hidden="1" x14ac:dyDescent="0.25">
      <c r="A5844" t="s">
        <v>15</v>
      </c>
      <c r="B5844">
        <v>10000</v>
      </c>
      <c r="C5844">
        <v>100</v>
      </c>
      <c r="D5844">
        <v>1</v>
      </c>
      <c r="E5844">
        <v>24</v>
      </c>
      <c r="F5844">
        <v>1</v>
      </c>
      <c r="G5844">
        <v>26.297032000000002</v>
      </c>
      <c r="H5844">
        <v>13.978289</v>
      </c>
      <c r="I5844">
        <v>77.186312000000001</v>
      </c>
      <c r="J5844">
        <v>3.3559269999999999</v>
      </c>
      <c r="K5844" t="str">
        <f>MID(M5844,22,1)</f>
        <v>4</v>
      </c>
      <c r="L5844" t="s">
        <v>209</v>
      </c>
      <c r="M5844" t="s">
        <v>210</v>
      </c>
      <c r="N5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844">
        <f>VLOOKUP(TableOMP[[#This Row],[Label]],TableAvg[],2,FALSE)</f>
        <v>26.426474133333336</v>
      </c>
      <c r="P5844">
        <f>VLOOKUP(TableOMP[[#This Row],[Label]],TableAvg[],3,FALSE)</f>
        <v>0.87095573928265357</v>
      </c>
      <c r="Q5844">
        <f>TableOMP[[#This Row],[Avg]]-$U$2*TableOMP[[#This Row],[StdDev]]</f>
        <v>24.68456265476803</v>
      </c>
      <c r="R5844">
        <f>TableOMP[[#This Row],[Avg]]+$U$2*TableOMP[[#This Row],[StdDev]]</f>
        <v>28.168385611898643</v>
      </c>
      <c r="S5844">
        <f>IF(AND(TableOMP[[#This Row],[total_time]]&gt;=TableOMP[[#This Row],[Low]], TableOMP[[#This Row],[total_time]]&lt;=TableOMP[[#This Row],[High]]),1,0)</f>
        <v>1</v>
      </c>
    </row>
    <row r="5845" spans="1:19" hidden="1" x14ac:dyDescent="0.25">
      <c r="A5845" t="s">
        <v>15</v>
      </c>
      <c r="B5845">
        <v>10000</v>
      </c>
      <c r="C5845">
        <v>100</v>
      </c>
      <c r="D5845">
        <v>1</v>
      </c>
      <c r="E5845">
        <v>14</v>
      </c>
      <c r="F5845">
        <v>1</v>
      </c>
      <c r="G5845">
        <v>26.291947</v>
      </c>
      <c r="H5845">
        <v>12.626327</v>
      </c>
      <c r="I5845">
        <v>20.257722999999999</v>
      </c>
      <c r="J5845">
        <v>1.5582860000000001</v>
      </c>
      <c r="K5845" t="str">
        <f>MID(M5845,22,1)</f>
        <v>4</v>
      </c>
      <c r="L5845" t="s">
        <v>209</v>
      </c>
      <c r="M5845" t="s">
        <v>210</v>
      </c>
      <c r="N5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845">
        <f>VLOOKUP(TableOMP[[#This Row],[Label]],TableAvg[],2,FALSE)</f>
        <v>26.0642648</v>
      </c>
      <c r="P5845">
        <f>VLOOKUP(TableOMP[[#This Row],[Label]],TableAvg[],3,FALSE)</f>
        <v>0.90916184220739471</v>
      </c>
      <c r="Q5845">
        <f>TableOMP[[#This Row],[Avg]]-$U$2*TableOMP[[#This Row],[StdDev]]</f>
        <v>24.245941115585211</v>
      </c>
      <c r="R5845">
        <f>TableOMP[[#This Row],[Avg]]+$U$2*TableOMP[[#This Row],[StdDev]]</f>
        <v>27.882588484414789</v>
      </c>
      <c r="S5845">
        <f>IF(AND(TableOMP[[#This Row],[total_time]]&gt;=TableOMP[[#This Row],[Low]], TableOMP[[#This Row],[total_time]]&lt;=TableOMP[[#This Row],[High]]),1,0)</f>
        <v>1</v>
      </c>
    </row>
    <row r="5846" spans="1:19" hidden="1" x14ac:dyDescent="0.25">
      <c r="A5846" t="s">
        <v>15</v>
      </c>
      <c r="B5846">
        <v>10000</v>
      </c>
      <c r="C5846">
        <v>100</v>
      </c>
      <c r="D5846">
        <v>1</v>
      </c>
      <c r="E5846">
        <v>29</v>
      </c>
      <c r="F5846">
        <v>1</v>
      </c>
      <c r="G5846">
        <v>26.274463000000001</v>
      </c>
      <c r="H5846">
        <v>16.165068999999999</v>
      </c>
      <c r="I5846">
        <v>115.35390200000001</v>
      </c>
      <c r="J5846">
        <v>4.1197819999999998</v>
      </c>
      <c r="K5846" t="str">
        <f>MID(M5846,22,1)</f>
        <v>4</v>
      </c>
      <c r="L5846" t="s">
        <v>43</v>
      </c>
      <c r="M5846" t="s">
        <v>44</v>
      </c>
      <c r="N5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5846">
        <f>VLOOKUP(TableOMP[[#This Row],[Label]],TableAvg[],2,FALSE)</f>
        <v>25.311500357142858</v>
      </c>
      <c r="P5846">
        <f>VLOOKUP(TableOMP[[#This Row],[Label]],TableAvg[],3,FALSE)</f>
        <v>0.73958774224105794</v>
      </c>
      <c r="Q5846">
        <f>TableOMP[[#This Row],[Avg]]-$U$2*TableOMP[[#This Row],[StdDev]]</f>
        <v>23.832324872660742</v>
      </c>
      <c r="R5846">
        <f>TableOMP[[#This Row],[Avg]]+$U$2*TableOMP[[#This Row],[StdDev]]</f>
        <v>26.790675841624974</v>
      </c>
      <c r="S5846">
        <f>IF(AND(TableOMP[[#This Row],[total_time]]&gt;=TableOMP[[#This Row],[Low]], TableOMP[[#This Row],[total_time]]&lt;=TableOMP[[#This Row],[High]]),1,0)</f>
        <v>1</v>
      </c>
    </row>
    <row r="5847" spans="1:19" hidden="1" x14ac:dyDescent="0.25">
      <c r="A5847" t="s">
        <v>15</v>
      </c>
      <c r="B5847">
        <v>10000</v>
      </c>
      <c r="C5847">
        <v>100</v>
      </c>
      <c r="D5847">
        <v>1</v>
      </c>
      <c r="E5847">
        <v>33</v>
      </c>
      <c r="F5847">
        <v>1</v>
      </c>
      <c r="G5847">
        <v>26.273513000000001</v>
      </c>
      <c r="H5847">
        <v>15.518575999999999</v>
      </c>
      <c r="I5847">
        <v>127.179874</v>
      </c>
      <c r="J5847">
        <v>3.9743710000000001</v>
      </c>
      <c r="K5847" t="str">
        <f>MID(M5847,22,1)</f>
        <v>2</v>
      </c>
      <c r="L5847" t="s">
        <v>127</v>
      </c>
      <c r="M5847" t="s">
        <v>128</v>
      </c>
      <c r="N5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5847">
        <f>VLOOKUP(TableOMP[[#This Row],[Label]],TableAvg[],2,FALSE)</f>
        <v>26.295595000000002</v>
      </c>
      <c r="P5847">
        <f>VLOOKUP(TableOMP[[#This Row],[Label]],TableAvg[],3,FALSE)</f>
        <v>0.81464063138204257</v>
      </c>
      <c r="Q5847">
        <f>TableOMP[[#This Row],[Avg]]-$U$2*TableOMP[[#This Row],[StdDev]]</f>
        <v>24.666313737235917</v>
      </c>
      <c r="R5847">
        <f>TableOMP[[#This Row],[Avg]]+$U$2*TableOMP[[#This Row],[StdDev]]</f>
        <v>27.924876262764087</v>
      </c>
      <c r="S5847">
        <f>IF(AND(TableOMP[[#This Row],[total_time]]&gt;=TableOMP[[#This Row],[Low]], TableOMP[[#This Row],[total_time]]&lt;=TableOMP[[#This Row],[High]]),1,0)</f>
        <v>1</v>
      </c>
    </row>
    <row r="5848" spans="1:19" hidden="1" x14ac:dyDescent="0.25">
      <c r="A5848" t="s">
        <v>15</v>
      </c>
      <c r="B5848">
        <v>10000</v>
      </c>
      <c r="C5848">
        <v>100</v>
      </c>
      <c r="D5848">
        <v>1</v>
      </c>
      <c r="E5848">
        <v>22</v>
      </c>
      <c r="F5848">
        <v>1</v>
      </c>
      <c r="G5848">
        <v>26.267002999999999</v>
      </c>
      <c r="H5848">
        <v>13.544805</v>
      </c>
      <c r="I5848">
        <v>59.451391999999998</v>
      </c>
      <c r="J5848">
        <v>2.831019</v>
      </c>
      <c r="K5848" t="str">
        <f>MID(M5848,22,1)</f>
        <v>1</v>
      </c>
      <c r="L5848" t="s">
        <v>221</v>
      </c>
      <c r="M5848" t="s">
        <v>222</v>
      </c>
      <c r="N5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848">
        <f>VLOOKUP(TableOMP[[#This Row],[Label]],TableAvg[],2,FALSE)</f>
        <v>26.793312200000003</v>
      </c>
      <c r="P5848">
        <f>VLOOKUP(TableOMP[[#This Row],[Label]],TableAvg[],3,FALSE)</f>
        <v>0.87583957376058508</v>
      </c>
      <c r="Q5848">
        <f>TableOMP[[#This Row],[Avg]]-$U$2*TableOMP[[#This Row],[StdDev]]</f>
        <v>25.041633052478833</v>
      </c>
      <c r="R5848">
        <f>TableOMP[[#This Row],[Avg]]+$U$2*TableOMP[[#This Row],[StdDev]]</f>
        <v>28.544991347521172</v>
      </c>
      <c r="S5848">
        <f>IF(AND(TableOMP[[#This Row],[total_time]]&gt;=TableOMP[[#This Row],[Low]], TableOMP[[#This Row],[total_time]]&lt;=TableOMP[[#This Row],[High]]),1,0)</f>
        <v>1</v>
      </c>
    </row>
    <row r="5849" spans="1:19" hidden="1" x14ac:dyDescent="0.25">
      <c r="A5849" t="s">
        <v>16</v>
      </c>
      <c r="B5849">
        <v>10000</v>
      </c>
      <c r="C5849">
        <v>100</v>
      </c>
      <c r="D5849">
        <v>1</v>
      </c>
      <c r="E5849">
        <v>55</v>
      </c>
      <c r="F5849">
        <v>1</v>
      </c>
      <c r="G5849">
        <v>26.265293</v>
      </c>
      <c r="H5849">
        <v>15.514097</v>
      </c>
      <c r="I5849">
        <v>133.14715699999999</v>
      </c>
      <c r="J5849">
        <v>2.4656880000000001</v>
      </c>
      <c r="K5849" t="str">
        <f>MID(M5849,22,1)</f>
        <v>6</v>
      </c>
      <c r="L5849" t="s">
        <v>187</v>
      </c>
      <c r="M5849" t="s">
        <v>188</v>
      </c>
      <c r="N5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849">
        <f>VLOOKUP(TableOMP[[#This Row],[Label]],TableAvg[],2,FALSE)</f>
        <v>26.862871999999999</v>
      </c>
      <c r="P5849">
        <f>VLOOKUP(TableOMP[[#This Row],[Label]],TableAvg[],3,FALSE)</f>
        <v>1.2370858180082012</v>
      </c>
      <c r="Q5849">
        <f>TableOMP[[#This Row],[Avg]]-$U$2*TableOMP[[#This Row],[StdDev]]</f>
        <v>24.388700363983595</v>
      </c>
      <c r="R5849">
        <f>TableOMP[[#This Row],[Avg]]+$U$2*TableOMP[[#This Row],[StdDev]]</f>
        <v>29.337043636016404</v>
      </c>
      <c r="S5849">
        <f>IF(AND(TableOMP[[#This Row],[total_time]]&gt;=TableOMP[[#This Row],[Low]], TableOMP[[#This Row],[total_time]]&lt;=TableOMP[[#This Row],[High]]),1,0)</f>
        <v>1</v>
      </c>
    </row>
    <row r="5850" spans="1:19" hidden="1" x14ac:dyDescent="0.25">
      <c r="A5850" t="s">
        <v>15</v>
      </c>
      <c r="B5850">
        <v>10000</v>
      </c>
      <c r="C5850">
        <v>100</v>
      </c>
      <c r="D5850">
        <v>1</v>
      </c>
      <c r="E5850">
        <v>54</v>
      </c>
      <c r="F5850">
        <v>1</v>
      </c>
      <c r="G5850">
        <v>26.263622999999999</v>
      </c>
      <c r="H5850">
        <v>18.553522999999998</v>
      </c>
      <c r="I5850">
        <v>190.525048</v>
      </c>
      <c r="J5850">
        <v>3.5948120000000001</v>
      </c>
      <c r="K5850" t="str">
        <f>MID(M5850,22,1)</f>
        <v>4</v>
      </c>
      <c r="L5850" t="s">
        <v>43</v>
      </c>
      <c r="M5850" t="s">
        <v>44</v>
      </c>
      <c r="N5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5850">
        <f>VLOOKUP(TableOMP[[#This Row],[Label]],TableAvg[],2,FALSE)</f>
        <v>25.278196399999999</v>
      </c>
      <c r="P5850">
        <f>VLOOKUP(TableOMP[[#This Row],[Label]],TableAvg[],3,FALSE)</f>
        <v>0.68868325948053322</v>
      </c>
      <c r="Q5850">
        <f>TableOMP[[#This Row],[Avg]]-$U$2*TableOMP[[#This Row],[StdDev]]</f>
        <v>23.900829881038931</v>
      </c>
      <c r="R5850">
        <f>TableOMP[[#This Row],[Avg]]+$U$2*TableOMP[[#This Row],[StdDev]]</f>
        <v>26.655562918961067</v>
      </c>
      <c r="S5850">
        <f>IF(AND(TableOMP[[#This Row],[total_time]]&gt;=TableOMP[[#This Row],[Low]], TableOMP[[#This Row],[total_time]]&lt;=TableOMP[[#This Row],[High]]),1,0)</f>
        <v>1</v>
      </c>
    </row>
    <row r="5851" spans="1:19" hidden="1" x14ac:dyDescent="0.25">
      <c r="A5851" t="s">
        <v>15</v>
      </c>
      <c r="B5851">
        <v>10000</v>
      </c>
      <c r="C5851">
        <v>100</v>
      </c>
      <c r="D5851">
        <v>1</v>
      </c>
      <c r="E5851">
        <v>35</v>
      </c>
      <c r="F5851">
        <v>1</v>
      </c>
      <c r="G5851">
        <v>26.261210999999999</v>
      </c>
      <c r="H5851">
        <v>15.850406</v>
      </c>
      <c r="I5851">
        <v>134.39252400000001</v>
      </c>
      <c r="J5851">
        <v>3.9527209999999999</v>
      </c>
      <c r="K5851" t="str">
        <f>MID(M5851,22,1)</f>
        <v>2</v>
      </c>
      <c r="L5851" t="s">
        <v>127</v>
      </c>
      <c r="M5851" t="s">
        <v>128</v>
      </c>
      <c r="N5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5851">
        <f>VLOOKUP(TableOMP[[#This Row],[Label]],TableAvg[],2,FALSE)</f>
        <v>26.373579599999999</v>
      </c>
      <c r="P5851">
        <f>VLOOKUP(TableOMP[[#This Row],[Label]],TableAvg[],3,FALSE)</f>
        <v>0.1971214269393142</v>
      </c>
      <c r="Q5851">
        <f>TableOMP[[#This Row],[Avg]]-$U$2*TableOMP[[#This Row],[StdDev]]</f>
        <v>25.979336746121373</v>
      </c>
      <c r="R5851">
        <f>TableOMP[[#This Row],[Avg]]+$U$2*TableOMP[[#This Row],[StdDev]]</f>
        <v>26.767822453878626</v>
      </c>
      <c r="S5851">
        <f>IF(AND(TableOMP[[#This Row],[total_time]]&gt;=TableOMP[[#This Row],[Low]], TableOMP[[#This Row],[total_time]]&lt;=TableOMP[[#This Row],[High]]),1,0)</f>
        <v>1</v>
      </c>
    </row>
    <row r="5852" spans="1:19" hidden="1" x14ac:dyDescent="0.25">
      <c r="A5852" t="s">
        <v>15</v>
      </c>
      <c r="B5852">
        <v>10000</v>
      </c>
      <c r="C5852">
        <v>100</v>
      </c>
      <c r="D5852">
        <v>1</v>
      </c>
      <c r="E5852">
        <v>14</v>
      </c>
      <c r="F5852">
        <v>1</v>
      </c>
      <c r="G5852">
        <v>26.261016999999999</v>
      </c>
      <c r="H5852">
        <v>12.396432000000001</v>
      </c>
      <c r="I5852">
        <v>19.246808999999999</v>
      </c>
      <c r="J5852">
        <v>1.480524</v>
      </c>
      <c r="K5852" t="str">
        <f>MID(M5852,22,1)</f>
        <v>6</v>
      </c>
      <c r="L5852" t="s">
        <v>63</v>
      </c>
      <c r="M5852" t="s">
        <v>64</v>
      </c>
      <c r="N5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852">
        <f>VLOOKUP(TableOMP[[#This Row],[Label]],TableAvg[],2,FALSE)</f>
        <v>26.0642648</v>
      </c>
      <c r="P5852">
        <f>VLOOKUP(TableOMP[[#This Row],[Label]],TableAvg[],3,FALSE)</f>
        <v>0.90916184220739471</v>
      </c>
      <c r="Q5852">
        <f>TableOMP[[#This Row],[Avg]]-$U$2*TableOMP[[#This Row],[StdDev]]</f>
        <v>24.245941115585211</v>
      </c>
      <c r="R5852">
        <f>TableOMP[[#This Row],[Avg]]+$U$2*TableOMP[[#This Row],[StdDev]]</f>
        <v>27.882588484414789</v>
      </c>
      <c r="S5852">
        <f>IF(AND(TableOMP[[#This Row],[total_time]]&gt;=TableOMP[[#This Row],[Low]], TableOMP[[#This Row],[total_time]]&lt;=TableOMP[[#This Row],[High]]),1,0)</f>
        <v>1</v>
      </c>
    </row>
    <row r="5853" spans="1:19" hidden="1" x14ac:dyDescent="0.25">
      <c r="A5853" t="s">
        <v>15</v>
      </c>
      <c r="B5853">
        <v>10000</v>
      </c>
      <c r="C5853">
        <v>100</v>
      </c>
      <c r="D5853">
        <v>1</v>
      </c>
      <c r="E5853">
        <v>23</v>
      </c>
      <c r="F5853">
        <v>1</v>
      </c>
      <c r="G5853">
        <v>26.259335</v>
      </c>
      <c r="H5853">
        <v>12.404877000000001</v>
      </c>
      <c r="I5853">
        <v>50.798724</v>
      </c>
      <c r="J5853">
        <v>2.3090329999999999</v>
      </c>
      <c r="K5853" t="str">
        <f>MID(M5853,22,1)</f>
        <v>4</v>
      </c>
      <c r="L5853" t="s">
        <v>43</v>
      </c>
      <c r="M5853" t="s">
        <v>44</v>
      </c>
      <c r="N5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853">
        <f>VLOOKUP(TableOMP[[#This Row],[Label]],TableAvg[],2,FALSE)</f>
        <v>26.126541266666667</v>
      </c>
      <c r="P5853">
        <f>VLOOKUP(TableOMP[[#This Row],[Label]],TableAvg[],3,FALSE)</f>
        <v>0.95223458220947665</v>
      </c>
      <c r="Q5853">
        <f>TableOMP[[#This Row],[Avg]]-$U$2*TableOMP[[#This Row],[StdDev]]</f>
        <v>24.222072102247715</v>
      </c>
      <c r="R5853">
        <f>TableOMP[[#This Row],[Avg]]+$U$2*TableOMP[[#This Row],[StdDev]]</f>
        <v>28.031010431085619</v>
      </c>
      <c r="S5853">
        <f>IF(AND(TableOMP[[#This Row],[total_time]]&gt;=TableOMP[[#This Row],[Low]], TableOMP[[#This Row],[total_time]]&lt;=TableOMP[[#This Row],[High]]),1,0)</f>
        <v>1</v>
      </c>
    </row>
    <row r="5854" spans="1:19" hidden="1" x14ac:dyDescent="0.25">
      <c r="A5854" t="s">
        <v>15</v>
      </c>
      <c r="B5854">
        <v>10000</v>
      </c>
      <c r="C5854">
        <v>100</v>
      </c>
      <c r="D5854">
        <v>1</v>
      </c>
      <c r="E5854">
        <v>24</v>
      </c>
      <c r="F5854">
        <v>1</v>
      </c>
      <c r="G5854">
        <v>26.254923999999999</v>
      </c>
      <c r="H5854">
        <v>13.972794</v>
      </c>
      <c r="I5854">
        <v>66.514058000000006</v>
      </c>
      <c r="J5854">
        <v>2.8919160000000002</v>
      </c>
      <c r="K5854" t="str">
        <f>MID(M5854,22,1)</f>
        <v>4</v>
      </c>
      <c r="L5854" t="s">
        <v>209</v>
      </c>
      <c r="M5854" t="s">
        <v>210</v>
      </c>
      <c r="N5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854">
        <f>VLOOKUP(TableOMP[[#This Row],[Label]],TableAvg[],2,FALSE)</f>
        <v>26.426474133333336</v>
      </c>
      <c r="P5854">
        <f>VLOOKUP(TableOMP[[#This Row],[Label]],TableAvg[],3,FALSE)</f>
        <v>0.87095573928265357</v>
      </c>
      <c r="Q5854">
        <f>TableOMP[[#This Row],[Avg]]-$U$2*TableOMP[[#This Row],[StdDev]]</f>
        <v>24.68456265476803</v>
      </c>
      <c r="R5854">
        <f>TableOMP[[#This Row],[Avg]]+$U$2*TableOMP[[#This Row],[StdDev]]</f>
        <v>28.168385611898643</v>
      </c>
      <c r="S5854">
        <f>IF(AND(TableOMP[[#This Row],[total_time]]&gt;=TableOMP[[#This Row],[Low]], TableOMP[[#This Row],[total_time]]&lt;=TableOMP[[#This Row],[High]]),1,0)</f>
        <v>1</v>
      </c>
    </row>
    <row r="5855" spans="1:19" hidden="1" x14ac:dyDescent="0.25">
      <c r="A5855" t="s">
        <v>16</v>
      </c>
      <c r="B5855">
        <v>10000</v>
      </c>
      <c r="C5855">
        <v>100</v>
      </c>
      <c r="D5855">
        <v>1</v>
      </c>
      <c r="E5855">
        <v>56</v>
      </c>
      <c r="F5855">
        <v>1</v>
      </c>
      <c r="G5855">
        <v>26.252728000000001</v>
      </c>
      <c r="H5855">
        <v>15.854490999999999</v>
      </c>
      <c r="I5855">
        <v>129.06071499999999</v>
      </c>
      <c r="J5855">
        <v>2.3465579999999999</v>
      </c>
      <c r="K5855" t="str">
        <f>MID(M5855,22,1)</f>
        <v>2</v>
      </c>
      <c r="L5855" t="s">
        <v>129</v>
      </c>
      <c r="M5855" t="s">
        <v>130</v>
      </c>
      <c r="N5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855">
        <f>VLOOKUP(TableOMP[[#This Row],[Label]],TableAvg[],2,FALSE)</f>
        <v>27.0582496</v>
      </c>
      <c r="P5855">
        <f>VLOOKUP(TableOMP[[#This Row],[Label]],TableAvg[],3,FALSE)</f>
        <v>0.44693549725595599</v>
      </c>
      <c r="Q5855">
        <f>TableOMP[[#This Row],[Avg]]-$U$2*TableOMP[[#This Row],[StdDev]]</f>
        <v>26.164378605488089</v>
      </c>
      <c r="R5855">
        <f>TableOMP[[#This Row],[Avg]]+$U$2*TableOMP[[#This Row],[StdDev]]</f>
        <v>27.952120594511911</v>
      </c>
      <c r="S5855">
        <f>IF(AND(TableOMP[[#This Row],[total_time]]&gt;=TableOMP[[#This Row],[Low]], TableOMP[[#This Row],[total_time]]&lt;=TableOMP[[#This Row],[High]]),1,0)</f>
        <v>1</v>
      </c>
    </row>
    <row r="5856" spans="1:19" hidden="1" x14ac:dyDescent="0.25">
      <c r="A5856" t="s">
        <v>16</v>
      </c>
      <c r="B5856">
        <v>10000</v>
      </c>
      <c r="C5856">
        <v>100</v>
      </c>
      <c r="D5856">
        <v>1</v>
      </c>
      <c r="E5856">
        <v>60</v>
      </c>
      <c r="F5856">
        <v>1</v>
      </c>
      <c r="G5856">
        <v>26.240646999999999</v>
      </c>
      <c r="H5856">
        <v>16.715788</v>
      </c>
      <c r="I5856">
        <v>188.240162</v>
      </c>
      <c r="J5856">
        <v>3.1905109999999999</v>
      </c>
      <c r="K5856" t="str">
        <f>MID(M5856,22,1)</f>
        <v>2</v>
      </c>
      <c r="L5856" t="s">
        <v>129</v>
      </c>
      <c r="M5856" t="s">
        <v>130</v>
      </c>
      <c r="N5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856">
        <f>VLOOKUP(TableOMP[[#This Row],[Label]],TableAvg[],2,FALSE)</f>
        <v>25.866312000000001</v>
      </c>
      <c r="P5856">
        <f>VLOOKUP(TableOMP[[#This Row],[Label]],TableAvg[],3,FALSE)</f>
        <v>0.37843631492584462</v>
      </c>
      <c r="Q5856">
        <f>TableOMP[[#This Row],[Avg]]-$U$2*TableOMP[[#This Row],[StdDev]]</f>
        <v>25.109439370148312</v>
      </c>
      <c r="R5856">
        <f>TableOMP[[#This Row],[Avg]]+$U$2*TableOMP[[#This Row],[StdDev]]</f>
        <v>26.623184629851689</v>
      </c>
      <c r="S5856">
        <f>IF(AND(TableOMP[[#This Row],[total_time]]&gt;=TableOMP[[#This Row],[Low]], TableOMP[[#This Row],[total_time]]&lt;=TableOMP[[#This Row],[High]]),1,0)</f>
        <v>1</v>
      </c>
    </row>
    <row r="5857" spans="1:19" hidden="1" x14ac:dyDescent="0.25">
      <c r="A5857" t="s">
        <v>15</v>
      </c>
      <c r="B5857">
        <v>10000</v>
      </c>
      <c r="C5857">
        <v>100</v>
      </c>
      <c r="D5857">
        <v>1</v>
      </c>
      <c r="E5857">
        <v>28</v>
      </c>
      <c r="F5857">
        <v>1</v>
      </c>
      <c r="G5857">
        <v>26.233936</v>
      </c>
      <c r="H5857">
        <v>15.704964</v>
      </c>
      <c r="I5857">
        <v>92.785769000000002</v>
      </c>
      <c r="J5857">
        <v>3.4365100000000002</v>
      </c>
      <c r="K5857" t="str">
        <f>MID(M5857,22,1)</f>
        <v>6</v>
      </c>
      <c r="L5857" t="s">
        <v>63</v>
      </c>
      <c r="M5857" t="s">
        <v>64</v>
      </c>
      <c r="N5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5857">
        <f>VLOOKUP(TableOMP[[#This Row],[Label]],TableAvg[],2,FALSE)</f>
        <v>25.260013142857144</v>
      </c>
      <c r="P5857">
        <f>VLOOKUP(TableOMP[[#This Row],[Label]],TableAvg[],3,FALSE)</f>
        <v>0.86731017016821066</v>
      </c>
      <c r="Q5857">
        <f>TableOMP[[#This Row],[Avg]]-$U$2*TableOMP[[#This Row],[StdDev]]</f>
        <v>23.525392802520724</v>
      </c>
      <c r="R5857">
        <f>TableOMP[[#This Row],[Avg]]+$U$2*TableOMP[[#This Row],[StdDev]]</f>
        <v>26.994633483193564</v>
      </c>
      <c r="S5857">
        <f>IF(AND(TableOMP[[#This Row],[total_time]]&gt;=TableOMP[[#This Row],[Low]], TableOMP[[#This Row],[total_time]]&lt;=TableOMP[[#This Row],[High]]),1,0)</f>
        <v>1</v>
      </c>
    </row>
    <row r="5858" spans="1:19" hidden="1" x14ac:dyDescent="0.25">
      <c r="A5858" t="s">
        <v>15</v>
      </c>
      <c r="B5858">
        <v>10000</v>
      </c>
      <c r="C5858">
        <v>100</v>
      </c>
      <c r="D5858">
        <v>1</v>
      </c>
      <c r="E5858">
        <v>27</v>
      </c>
      <c r="F5858">
        <v>1</v>
      </c>
      <c r="G5858">
        <v>26.233858000000001</v>
      </c>
      <c r="H5858">
        <v>15.392844</v>
      </c>
      <c r="I5858">
        <v>94.653484000000006</v>
      </c>
      <c r="J5858">
        <v>3.6405189999999998</v>
      </c>
      <c r="K5858" t="str">
        <f>MID(M5858,22,1)</f>
        <v>4</v>
      </c>
      <c r="L5858" t="s">
        <v>135</v>
      </c>
      <c r="M5858" t="s">
        <v>136</v>
      </c>
      <c r="N5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5858">
        <f>VLOOKUP(TableOMP[[#This Row],[Label]],TableAvg[],2,FALSE)</f>
        <v>25.557928600000004</v>
      </c>
      <c r="P5858">
        <f>VLOOKUP(TableOMP[[#This Row],[Label]],TableAvg[],3,FALSE)</f>
        <v>1.2687559091976954</v>
      </c>
      <c r="Q5858">
        <f>TableOMP[[#This Row],[Avg]]-$U$2*TableOMP[[#This Row],[StdDev]]</f>
        <v>23.020416781604613</v>
      </c>
      <c r="R5858">
        <f>TableOMP[[#This Row],[Avg]]+$U$2*TableOMP[[#This Row],[StdDev]]</f>
        <v>28.095440418395395</v>
      </c>
      <c r="S5858">
        <f>IF(AND(TableOMP[[#This Row],[total_time]]&gt;=TableOMP[[#This Row],[Low]], TableOMP[[#This Row],[total_time]]&lt;=TableOMP[[#This Row],[High]]),1,0)</f>
        <v>1</v>
      </c>
    </row>
    <row r="5859" spans="1:19" hidden="1" x14ac:dyDescent="0.25">
      <c r="A5859" t="s">
        <v>15</v>
      </c>
      <c r="B5859">
        <v>10000</v>
      </c>
      <c r="C5859">
        <v>100</v>
      </c>
      <c r="D5859">
        <v>1</v>
      </c>
      <c r="E5859">
        <v>24</v>
      </c>
      <c r="F5859">
        <v>1</v>
      </c>
      <c r="G5859">
        <v>26.229915999999999</v>
      </c>
      <c r="H5859">
        <v>14.568175</v>
      </c>
      <c r="I5859">
        <v>70.583528999999999</v>
      </c>
      <c r="J5859">
        <v>3.0688490000000002</v>
      </c>
      <c r="K5859" t="str">
        <f>MID(M5859,22,1)</f>
        <v>1</v>
      </c>
      <c r="L5859" t="s">
        <v>221</v>
      </c>
      <c r="M5859" t="s">
        <v>222</v>
      </c>
      <c r="N5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859">
        <f>VLOOKUP(TableOMP[[#This Row],[Label]],TableAvg[],2,FALSE)</f>
        <v>26.426474133333336</v>
      </c>
      <c r="P5859">
        <f>VLOOKUP(TableOMP[[#This Row],[Label]],TableAvg[],3,FALSE)</f>
        <v>0.87095573928265357</v>
      </c>
      <c r="Q5859">
        <f>TableOMP[[#This Row],[Avg]]-$U$2*TableOMP[[#This Row],[StdDev]]</f>
        <v>24.68456265476803</v>
      </c>
      <c r="R5859">
        <f>TableOMP[[#This Row],[Avg]]+$U$2*TableOMP[[#This Row],[StdDev]]</f>
        <v>28.168385611898643</v>
      </c>
      <c r="S5859">
        <f>IF(AND(TableOMP[[#This Row],[total_time]]&gt;=TableOMP[[#This Row],[Low]], TableOMP[[#This Row],[total_time]]&lt;=TableOMP[[#This Row],[High]]),1,0)</f>
        <v>1</v>
      </c>
    </row>
    <row r="5860" spans="1:19" hidden="1" x14ac:dyDescent="0.25">
      <c r="A5860" t="s">
        <v>15</v>
      </c>
      <c r="B5860">
        <v>10000</v>
      </c>
      <c r="C5860">
        <v>100</v>
      </c>
      <c r="D5860">
        <v>1</v>
      </c>
      <c r="E5860">
        <v>32</v>
      </c>
      <c r="F5860">
        <v>1</v>
      </c>
      <c r="G5860">
        <v>26.228100999999999</v>
      </c>
      <c r="H5860">
        <v>16.074542999999998</v>
      </c>
      <c r="I5860">
        <v>154.305184</v>
      </c>
      <c r="J5860">
        <v>4.9775869999999998</v>
      </c>
      <c r="K5860" t="str">
        <f>MID(M5860,22,1)</f>
        <v>2</v>
      </c>
      <c r="L5860" t="s">
        <v>127</v>
      </c>
      <c r="M5860" t="s">
        <v>128</v>
      </c>
      <c r="N5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860">
        <f>VLOOKUP(TableOMP[[#This Row],[Label]],TableAvg[],2,FALSE)</f>
        <v>24.472715285714283</v>
      </c>
      <c r="P5860">
        <f>VLOOKUP(TableOMP[[#This Row],[Label]],TableAvg[],3,FALSE)</f>
        <v>4.2394312831035652</v>
      </c>
      <c r="Q5860">
        <f>TableOMP[[#This Row],[Avg]]-$U$2*TableOMP[[#This Row],[StdDev]]</f>
        <v>15.993852719507153</v>
      </c>
      <c r="R5860">
        <f>TableOMP[[#This Row],[Avg]]+$U$2*TableOMP[[#This Row],[StdDev]]</f>
        <v>32.951577851921414</v>
      </c>
      <c r="S5860">
        <f>IF(AND(TableOMP[[#This Row],[total_time]]&gt;=TableOMP[[#This Row],[Low]], TableOMP[[#This Row],[total_time]]&lt;=TableOMP[[#This Row],[High]]),1,0)</f>
        <v>1</v>
      </c>
    </row>
    <row r="5861" spans="1:19" hidden="1" x14ac:dyDescent="0.25">
      <c r="A5861" t="s">
        <v>15</v>
      </c>
      <c r="B5861">
        <v>10000</v>
      </c>
      <c r="C5861">
        <v>100</v>
      </c>
      <c r="D5861">
        <v>1</v>
      </c>
      <c r="E5861">
        <v>20</v>
      </c>
      <c r="F5861">
        <v>1</v>
      </c>
      <c r="G5861">
        <v>26.227930000000001</v>
      </c>
      <c r="H5861">
        <v>12.140961000000001</v>
      </c>
      <c r="I5861">
        <v>44.109279999999998</v>
      </c>
      <c r="J5861">
        <v>2.3215409999999999</v>
      </c>
      <c r="K5861" t="str">
        <f>MID(M5861,22,1)</f>
        <v>5</v>
      </c>
      <c r="L5861" t="s">
        <v>205</v>
      </c>
      <c r="M5861" t="s">
        <v>206</v>
      </c>
      <c r="N5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861">
        <f>VLOOKUP(TableOMP[[#This Row],[Label]],TableAvg[],2,FALSE)</f>
        <v>27.656564000000003</v>
      </c>
      <c r="P5861">
        <f>VLOOKUP(TableOMP[[#This Row],[Label]],TableAvg[],3,FALSE)</f>
        <v>0.80291047797191695</v>
      </c>
      <c r="Q5861">
        <f>TableOMP[[#This Row],[Avg]]-$U$2*TableOMP[[#This Row],[StdDev]]</f>
        <v>26.050743044056169</v>
      </c>
      <c r="R5861">
        <f>TableOMP[[#This Row],[Avg]]+$U$2*TableOMP[[#This Row],[StdDev]]</f>
        <v>29.262384955943837</v>
      </c>
      <c r="S5861">
        <f>IF(AND(TableOMP[[#This Row],[total_time]]&gt;=TableOMP[[#This Row],[Low]], TableOMP[[#This Row],[total_time]]&lt;=TableOMP[[#This Row],[High]]),1,0)</f>
        <v>1</v>
      </c>
    </row>
    <row r="5862" spans="1:19" hidden="1" x14ac:dyDescent="0.25">
      <c r="A5862" t="s">
        <v>15</v>
      </c>
      <c r="B5862">
        <v>10000</v>
      </c>
      <c r="C5862">
        <v>100</v>
      </c>
      <c r="D5862">
        <v>1</v>
      </c>
      <c r="E5862">
        <v>28</v>
      </c>
      <c r="F5862">
        <v>1</v>
      </c>
      <c r="G5862">
        <v>26.221554000000001</v>
      </c>
      <c r="H5862">
        <v>15.782014999999999</v>
      </c>
      <c r="I5862">
        <v>88.953682000000001</v>
      </c>
      <c r="J5862">
        <v>3.294581</v>
      </c>
      <c r="K5862" t="str">
        <f>MID(M5862,22,1)</f>
        <v>5</v>
      </c>
      <c r="L5862" t="s">
        <v>205</v>
      </c>
      <c r="M5862" t="s">
        <v>206</v>
      </c>
      <c r="N5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5862">
        <f>VLOOKUP(TableOMP[[#This Row],[Label]],TableAvg[],2,FALSE)</f>
        <v>25.260013142857144</v>
      </c>
      <c r="P5862">
        <f>VLOOKUP(TableOMP[[#This Row],[Label]],TableAvg[],3,FALSE)</f>
        <v>0.86731017016821066</v>
      </c>
      <c r="Q5862">
        <f>TableOMP[[#This Row],[Avg]]-$U$2*TableOMP[[#This Row],[StdDev]]</f>
        <v>23.525392802520724</v>
      </c>
      <c r="R5862">
        <f>TableOMP[[#This Row],[Avg]]+$U$2*TableOMP[[#This Row],[StdDev]]</f>
        <v>26.994633483193564</v>
      </c>
      <c r="S5862">
        <f>IF(AND(TableOMP[[#This Row],[total_time]]&gt;=TableOMP[[#This Row],[Low]], TableOMP[[#This Row],[total_time]]&lt;=TableOMP[[#This Row],[High]]),1,0)</f>
        <v>1</v>
      </c>
    </row>
    <row r="5863" spans="1:19" hidden="1" x14ac:dyDescent="0.25">
      <c r="A5863" t="s">
        <v>15</v>
      </c>
      <c r="B5863">
        <v>10000</v>
      </c>
      <c r="C5863">
        <v>100</v>
      </c>
      <c r="D5863">
        <v>1</v>
      </c>
      <c r="E5863">
        <v>28</v>
      </c>
      <c r="F5863">
        <v>1</v>
      </c>
      <c r="G5863">
        <v>26.206204</v>
      </c>
      <c r="H5863">
        <v>14.885191000000001</v>
      </c>
      <c r="I5863">
        <v>90.549840000000003</v>
      </c>
      <c r="J5863">
        <v>3.3536980000000001</v>
      </c>
      <c r="K5863" t="str">
        <f>MID(M5863,22,1)</f>
        <v>4</v>
      </c>
      <c r="L5863" t="s">
        <v>43</v>
      </c>
      <c r="M5863" t="s">
        <v>44</v>
      </c>
      <c r="N5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5863">
        <f>VLOOKUP(TableOMP[[#This Row],[Label]],TableAvg[],2,FALSE)</f>
        <v>25.260013142857144</v>
      </c>
      <c r="P5863">
        <f>VLOOKUP(TableOMP[[#This Row],[Label]],TableAvg[],3,FALSE)</f>
        <v>0.86731017016821066</v>
      </c>
      <c r="Q5863">
        <f>TableOMP[[#This Row],[Avg]]-$U$2*TableOMP[[#This Row],[StdDev]]</f>
        <v>23.525392802520724</v>
      </c>
      <c r="R5863">
        <f>TableOMP[[#This Row],[Avg]]+$U$2*TableOMP[[#This Row],[StdDev]]</f>
        <v>26.994633483193564</v>
      </c>
      <c r="S5863">
        <f>IF(AND(TableOMP[[#This Row],[total_time]]&gt;=TableOMP[[#This Row],[Low]], TableOMP[[#This Row],[total_time]]&lt;=TableOMP[[#This Row],[High]]),1,0)</f>
        <v>1</v>
      </c>
    </row>
    <row r="5864" spans="1:19" hidden="1" x14ac:dyDescent="0.25">
      <c r="A5864" t="s">
        <v>15</v>
      </c>
      <c r="B5864">
        <v>10000</v>
      </c>
      <c r="C5864">
        <v>100</v>
      </c>
      <c r="D5864">
        <v>1</v>
      </c>
      <c r="E5864">
        <v>13</v>
      </c>
      <c r="F5864">
        <v>1</v>
      </c>
      <c r="G5864">
        <v>26.197354000000001</v>
      </c>
      <c r="H5864">
        <v>11.619693</v>
      </c>
      <c r="I5864">
        <v>20.393333999999999</v>
      </c>
      <c r="J5864">
        <v>1.699444</v>
      </c>
      <c r="K5864" t="str">
        <f>MID(M5864,22,1)</f>
        <v>4</v>
      </c>
      <c r="L5864" t="s">
        <v>209</v>
      </c>
      <c r="M5864" t="s">
        <v>210</v>
      </c>
      <c r="N5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864">
        <f>VLOOKUP(TableOMP[[#This Row],[Label]],TableAvg[],2,FALSE)</f>
        <v>27.233559333333339</v>
      </c>
      <c r="P5864">
        <f>VLOOKUP(TableOMP[[#This Row],[Label]],TableAvg[],3,FALSE)</f>
        <v>0.82321700438141132</v>
      </c>
      <c r="Q5864">
        <f>TableOMP[[#This Row],[Avg]]-$U$2*TableOMP[[#This Row],[StdDev]]</f>
        <v>25.587125324570515</v>
      </c>
      <c r="R5864">
        <f>TableOMP[[#This Row],[Avg]]+$U$2*TableOMP[[#This Row],[StdDev]]</f>
        <v>28.879993342096164</v>
      </c>
      <c r="S5864">
        <f>IF(AND(TableOMP[[#This Row],[total_time]]&gt;=TableOMP[[#This Row],[Low]], TableOMP[[#This Row],[total_time]]&lt;=TableOMP[[#This Row],[High]]),1,0)</f>
        <v>1</v>
      </c>
    </row>
    <row r="5865" spans="1:19" hidden="1" x14ac:dyDescent="0.25">
      <c r="A5865" t="s">
        <v>16</v>
      </c>
      <c r="B5865">
        <v>10000</v>
      </c>
      <c r="C5865">
        <v>100</v>
      </c>
      <c r="D5865">
        <v>1</v>
      </c>
      <c r="E5865">
        <v>50</v>
      </c>
      <c r="F5865">
        <v>1</v>
      </c>
      <c r="G5865">
        <v>26.172249000000001</v>
      </c>
      <c r="H5865">
        <v>14.388938</v>
      </c>
      <c r="I5865">
        <v>98.654020000000003</v>
      </c>
      <c r="J5865">
        <v>2.013347</v>
      </c>
      <c r="K5865" t="str">
        <f>MID(M5865,22,1)</f>
        <v>6</v>
      </c>
      <c r="L5865" t="s">
        <v>187</v>
      </c>
      <c r="M5865" t="s">
        <v>188</v>
      </c>
      <c r="N5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865">
        <f>VLOOKUP(TableOMP[[#This Row],[Label]],TableAvg[],2,FALSE)</f>
        <v>28.085859999999997</v>
      </c>
      <c r="P5865">
        <f>VLOOKUP(TableOMP[[#This Row],[Label]],TableAvg[],3,FALSE)</f>
        <v>1.9672315285003579</v>
      </c>
      <c r="Q5865">
        <f>TableOMP[[#This Row],[Avg]]-$U$2*TableOMP[[#This Row],[StdDev]]</f>
        <v>24.151396942999281</v>
      </c>
      <c r="R5865">
        <f>TableOMP[[#This Row],[Avg]]+$U$2*TableOMP[[#This Row],[StdDev]]</f>
        <v>32.020323057000709</v>
      </c>
      <c r="S5865">
        <f>IF(AND(TableOMP[[#This Row],[total_time]]&gt;=TableOMP[[#This Row],[Low]], TableOMP[[#This Row],[total_time]]&lt;=TableOMP[[#This Row],[High]]),1,0)</f>
        <v>1</v>
      </c>
    </row>
    <row r="5866" spans="1:19" hidden="1" x14ac:dyDescent="0.25">
      <c r="A5866" t="s">
        <v>16</v>
      </c>
      <c r="B5866">
        <v>10000</v>
      </c>
      <c r="C5866">
        <v>100</v>
      </c>
      <c r="D5866">
        <v>1</v>
      </c>
      <c r="E5866">
        <v>57</v>
      </c>
      <c r="F5866">
        <v>1</v>
      </c>
      <c r="G5866">
        <v>26.169682000000002</v>
      </c>
      <c r="H5866">
        <v>16.360430999999998</v>
      </c>
      <c r="I5866">
        <v>141.06081900000001</v>
      </c>
      <c r="J5866">
        <v>2.5189430000000002</v>
      </c>
      <c r="K5866" t="str">
        <f>MID(M5866,22,1)</f>
        <v>2</v>
      </c>
      <c r="L5866" t="s">
        <v>129</v>
      </c>
      <c r="M5866" t="s">
        <v>130</v>
      </c>
      <c r="N5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866">
        <f>VLOOKUP(TableOMP[[#This Row],[Label]],TableAvg[],2,FALSE)</f>
        <v>26.864716800000004</v>
      </c>
      <c r="P5866">
        <f>VLOOKUP(TableOMP[[#This Row],[Label]],TableAvg[],3,FALSE)</f>
        <v>0.3918589030165634</v>
      </c>
      <c r="Q5866">
        <f>TableOMP[[#This Row],[Avg]]-$U$2*TableOMP[[#This Row],[StdDev]]</f>
        <v>26.080998993966876</v>
      </c>
      <c r="R5866">
        <f>TableOMP[[#This Row],[Avg]]+$U$2*TableOMP[[#This Row],[StdDev]]</f>
        <v>27.648434606033131</v>
      </c>
      <c r="S5866">
        <f>IF(AND(TableOMP[[#This Row],[total_time]]&gt;=TableOMP[[#This Row],[Low]], TableOMP[[#This Row],[total_time]]&lt;=TableOMP[[#This Row],[High]]),1,0)</f>
        <v>1</v>
      </c>
    </row>
    <row r="5867" spans="1:19" hidden="1" x14ac:dyDescent="0.25">
      <c r="A5867" t="s">
        <v>15</v>
      </c>
      <c r="B5867">
        <v>10000</v>
      </c>
      <c r="C5867">
        <v>100</v>
      </c>
      <c r="D5867">
        <v>1</v>
      </c>
      <c r="E5867">
        <v>25</v>
      </c>
      <c r="F5867">
        <v>1</v>
      </c>
      <c r="G5867">
        <v>26.166809000000001</v>
      </c>
      <c r="H5867">
        <v>15.196954</v>
      </c>
      <c r="I5867">
        <v>73.647769999999994</v>
      </c>
      <c r="J5867">
        <v>3.068657</v>
      </c>
      <c r="K5867" t="str">
        <f>MID(M5867,22,1)</f>
        <v>2</v>
      </c>
      <c r="L5867" t="s">
        <v>127</v>
      </c>
      <c r="M5867" t="s">
        <v>128</v>
      </c>
      <c r="N5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867">
        <f>VLOOKUP(TableOMP[[#This Row],[Label]],TableAvg[],2,FALSE)</f>
        <v>25.746910533333331</v>
      </c>
      <c r="P5867">
        <f>VLOOKUP(TableOMP[[#This Row],[Label]],TableAvg[],3,FALSE)</f>
        <v>1.0294281593878527</v>
      </c>
      <c r="Q5867">
        <f>TableOMP[[#This Row],[Avg]]-$U$2*TableOMP[[#This Row],[StdDev]]</f>
        <v>23.688054214557624</v>
      </c>
      <c r="R5867">
        <f>TableOMP[[#This Row],[Avg]]+$U$2*TableOMP[[#This Row],[StdDev]]</f>
        <v>27.805766852109038</v>
      </c>
      <c r="S5867">
        <f>IF(AND(TableOMP[[#This Row],[total_time]]&gt;=TableOMP[[#This Row],[Low]], TableOMP[[#This Row],[total_time]]&lt;=TableOMP[[#This Row],[High]]),1,0)</f>
        <v>1</v>
      </c>
    </row>
    <row r="5868" spans="1:19" hidden="1" x14ac:dyDescent="0.25">
      <c r="A5868" t="s">
        <v>15</v>
      </c>
      <c r="B5868">
        <v>10000</v>
      </c>
      <c r="C5868">
        <v>100</v>
      </c>
      <c r="D5868">
        <v>1</v>
      </c>
      <c r="E5868">
        <v>23</v>
      </c>
      <c r="F5868">
        <v>1</v>
      </c>
      <c r="G5868">
        <v>26.160347999999999</v>
      </c>
      <c r="H5868">
        <v>14.029619</v>
      </c>
      <c r="I5868">
        <v>63.063963999999999</v>
      </c>
      <c r="J5868">
        <v>2.8665440000000002</v>
      </c>
      <c r="K5868" t="str">
        <f>MID(M5868,22,1)</f>
        <v>6</v>
      </c>
      <c r="L5868" t="s">
        <v>63</v>
      </c>
      <c r="M5868" t="s">
        <v>64</v>
      </c>
      <c r="N5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868">
        <f>VLOOKUP(TableOMP[[#This Row],[Label]],TableAvg[],2,FALSE)</f>
        <v>26.126541266666667</v>
      </c>
      <c r="P5868">
        <f>VLOOKUP(TableOMP[[#This Row],[Label]],TableAvg[],3,FALSE)</f>
        <v>0.95223458220947665</v>
      </c>
      <c r="Q5868">
        <f>TableOMP[[#This Row],[Avg]]-$U$2*TableOMP[[#This Row],[StdDev]]</f>
        <v>24.222072102247715</v>
      </c>
      <c r="R5868">
        <f>TableOMP[[#This Row],[Avg]]+$U$2*TableOMP[[#This Row],[StdDev]]</f>
        <v>28.031010431085619</v>
      </c>
      <c r="S5868">
        <f>IF(AND(TableOMP[[#This Row],[total_time]]&gt;=TableOMP[[#This Row],[Low]], TableOMP[[#This Row],[total_time]]&lt;=TableOMP[[#This Row],[High]]),1,0)</f>
        <v>1</v>
      </c>
    </row>
    <row r="5869" spans="1:19" hidden="1" x14ac:dyDescent="0.25">
      <c r="A5869" t="s">
        <v>15</v>
      </c>
      <c r="B5869">
        <v>10000</v>
      </c>
      <c r="C5869">
        <v>100</v>
      </c>
      <c r="D5869">
        <v>1</v>
      </c>
      <c r="E5869">
        <v>25</v>
      </c>
      <c r="F5869">
        <v>1</v>
      </c>
      <c r="G5869">
        <v>26.148206999999999</v>
      </c>
      <c r="H5869">
        <v>14.491466000000001</v>
      </c>
      <c r="I5869">
        <v>75.791518999999994</v>
      </c>
      <c r="J5869">
        <v>3.1579799999999998</v>
      </c>
      <c r="K5869" t="str">
        <f>MID(M5869,22,1)</f>
        <v>4</v>
      </c>
      <c r="L5869" t="s">
        <v>135</v>
      </c>
      <c r="M5869" t="s">
        <v>136</v>
      </c>
      <c r="N5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869">
        <f>VLOOKUP(TableOMP[[#This Row],[Label]],TableAvg[],2,FALSE)</f>
        <v>25.746910533333331</v>
      </c>
      <c r="P5869">
        <f>VLOOKUP(TableOMP[[#This Row],[Label]],TableAvg[],3,FALSE)</f>
        <v>1.0294281593878527</v>
      </c>
      <c r="Q5869">
        <f>TableOMP[[#This Row],[Avg]]-$U$2*TableOMP[[#This Row],[StdDev]]</f>
        <v>23.688054214557624</v>
      </c>
      <c r="R5869">
        <f>TableOMP[[#This Row],[Avg]]+$U$2*TableOMP[[#This Row],[StdDev]]</f>
        <v>27.805766852109038</v>
      </c>
      <c r="S5869">
        <f>IF(AND(TableOMP[[#This Row],[total_time]]&gt;=TableOMP[[#This Row],[Low]], TableOMP[[#This Row],[total_time]]&lt;=TableOMP[[#This Row],[High]]),1,0)</f>
        <v>1</v>
      </c>
    </row>
    <row r="5870" spans="1:19" hidden="1" x14ac:dyDescent="0.25">
      <c r="A5870" t="s">
        <v>15</v>
      </c>
      <c r="B5870">
        <v>10000</v>
      </c>
      <c r="C5870">
        <v>100</v>
      </c>
      <c r="D5870">
        <v>1</v>
      </c>
      <c r="E5870">
        <v>23</v>
      </c>
      <c r="F5870">
        <v>1</v>
      </c>
      <c r="G5870">
        <v>26.143528</v>
      </c>
      <c r="H5870">
        <v>12.827298000000001</v>
      </c>
      <c r="I5870">
        <v>56.327278999999997</v>
      </c>
      <c r="J5870">
        <v>2.5603310000000001</v>
      </c>
      <c r="K5870" t="str">
        <f>MID(M5870,22,1)</f>
        <v>4</v>
      </c>
      <c r="L5870" t="s">
        <v>43</v>
      </c>
      <c r="M5870" t="s">
        <v>44</v>
      </c>
      <c r="N5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870">
        <f>VLOOKUP(TableOMP[[#This Row],[Label]],TableAvg[],2,FALSE)</f>
        <v>26.126541266666667</v>
      </c>
      <c r="P5870">
        <f>VLOOKUP(TableOMP[[#This Row],[Label]],TableAvg[],3,FALSE)</f>
        <v>0.95223458220947665</v>
      </c>
      <c r="Q5870">
        <f>TableOMP[[#This Row],[Avg]]-$U$2*TableOMP[[#This Row],[StdDev]]</f>
        <v>24.222072102247715</v>
      </c>
      <c r="R5870">
        <f>TableOMP[[#This Row],[Avg]]+$U$2*TableOMP[[#This Row],[StdDev]]</f>
        <v>28.031010431085619</v>
      </c>
      <c r="S5870">
        <f>IF(AND(TableOMP[[#This Row],[total_time]]&gt;=TableOMP[[#This Row],[Low]], TableOMP[[#This Row],[total_time]]&lt;=TableOMP[[#This Row],[High]]),1,0)</f>
        <v>1</v>
      </c>
    </row>
    <row r="5871" spans="1:19" hidden="1" x14ac:dyDescent="0.25">
      <c r="A5871" t="s">
        <v>16</v>
      </c>
      <c r="B5871">
        <v>10000</v>
      </c>
      <c r="C5871">
        <v>100</v>
      </c>
      <c r="D5871">
        <v>1</v>
      </c>
      <c r="E5871">
        <v>59</v>
      </c>
      <c r="F5871">
        <v>1</v>
      </c>
      <c r="G5871">
        <v>26.141604000000001</v>
      </c>
      <c r="H5871">
        <v>15.061883</v>
      </c>
      <c r="I5871">
        <v>126.295209</v>
      </c>
      <c r="J5871">
        <v>2.1775039999999999</v>
      </c>
      <c r="K5871" t="str">
        <f>MID(M5871,22,1)</f>
        <v>2</v>
      </c>
      <c r="L5871" t="s">
        <v>129</v>
      </c>
      <c r="M5871" t="s">
        <v>130</v>
      </c>
      <c r="N5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871">
        <f>VLOOKUP(TableOMP[[#This Row],[Label]],TableAvg[],2,FALSE)</f>
        <v>27.021055400000002</v>
      </c>
      <c r="P5871">
        <f>VLOOKUP(TableOMP[[#This Row],[Label]],TableAvg[],3,FALSE)</f>
        <v>1.3078335478748666</v>
      </c>
      <c r="Q5871">
        <f>TableOMP[[#This Row],[Avg]]-$U$2*TableOMP[[#This Row],[StdDev]]</f>
        <v>24.40538830425027</v>
      </c>
      <c r="R5871">
        <f>TableOMP[[#This Row],[Avg]]+$U$2*TableOMP[[#This Row],[StdDev]]</f>
        <v>29.636722495749733</v>
      </c>
      <c r="S5871">
        <f>IF(AND(TableOMP[[#This Row],[total_time]]&gt;=TableOMP[[#This Row],[Low]], TableOMP[[#This Row],[total_time]]&lt;=TableOMP[[#This Row],[High]]),1,0)</f>
        <v>1</v>
      </c>
    </row>
    <row r="5872" spans="1:19" hidden="1" x14ac:dyDescent="0.25">
      <c r="A5872" t="s">
        <v>16</v>
      </c>
      <c r="B5872">
        <v>10000</v>
      </c>
      <c r="C5872">
        <v>100</v>
      </c>
      <c r="D5872">
        <v>1</v>
      </c>
      <c r="E5872">
        <v>61</v>
      </c>
      <c r="F5872">
        <v>1</v>
      </c>
      <c r="G5872">
        <v>26.126341</v>
      </c>
      <c r="H5872">
        <v>16.810454</v>
      </c>
      <c r="I5872">
        <v>265.62271199999998</v>
      </c>
      <c r="J5872">
        <v>4.4270449999999997</v>
      </c>
      <c r="K5872" t="str">
        <f>MID(M5872,22,1)</f>
        <v>6</v>
      </c>
      <c r="L5872" t="s">
        <v>187</v>
      </c>
      <c r="M5872" t="s">
        <v>188</v>
      </c>
      <c r="N5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872">
        <f>VLOOKUP(TableOMP[[#This Row],[Label]],TableAvg[],2,FALSE)</f>
        <v>26.211083600000002</v>
      </c>
      <c r="P5872">
        <f>VLOOKUP(TableOMP[[#This Row],[Label]],TableAvg[],3,FALSE)</f>
        <v>0.45270218417189045</v>
      </c>
      <c r="Q5872">
        <f>TableOMP[[#This Row],[Avg]]-$U$2*TableOMP[[#This Row],[StdDev]]</f>
        <v>25.305679231656221</v>
      </c>
      <c r="R5872">
        <f>TableOMP[[#This Row],[Avg]]+$U$2*TableOMP[[#This Row],[StdDev]]</f>
        <v>27.116487968343783</v>
      </c>
      <c r="S5872">
        <f>IF(AND(TableOMP[[#This Row],[total_time]]&gt;=TableOMP[[#This Row],[Low]], TableOMP[[#This Row],[total_time]]&lt;=TableOMP[[#This Row],[High]]),1,0)</f>
        <v>1</v>
      </c>
    </row>
    <row r="5873" spans="1:19" hidden="1" x14ac:dyDescent="0.25">
      <c r="A5873" t="s">
        <v>15</v>
      </c>
      <c r="B5873">
        <v>10000</v>
      </c>
      <c r="C5873">
        <v>100</v>
      </c>
      <c r="D5873">
        <v>1</v>
      </c>
      <c r="E5873">
        <v>14</v>
      </c>
      <c r="F5873">
        <v>1</v>
      </c>
      <c r="G5873">
        <v>26.124575</v>
      </c>
      <c r="H5873">
        <v>12.299738</v>
      </c>
      <c r="I5873">
        <v>21.554386999999998</v>
      </c>
      <c r="J5873">
        <v>1.6580299999999999</v>
      </c>
      <c r="K5873" t="str">
        <f>MID(M5873,22,1)</f>
        <v>1</v>
      </c>
      <c r="L5873" t="s">
        <v>221</v>
      </c>
      <c r="M5873" t="s">
        <v>222</v>
      </c>
      <c r="N5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873">
        <f>VLOOKUP(TableOMP[[#This Row],[Label]],TableAvg[],2,FALSE)</f>
        <v>26.0642648</v>
      </c>
      <c r="P5873">
        <f>VLOOKUP(TableOMP[[#This Row],[Label]],TableAvg[],3,FALSE)</f>
        <v>0.90916184220739471</v>
      </c>
      <c r="Q5873">
        <f>TableOMP[[#This Row],[Avg]]-$U$2*TableOMP[[#This Row],[StdDev]]</f>
        <v>24.245941115585211</v>
      </c>
      <c r="R5873">
        <f>TableOMP[[#This Row],[Avg]]+$U$2*TableOMP[[#This Row],[StdDev]]</f>
        <v>27.882588484414789</v>
      </c>
      <c r="S5873">
        <f>IF(AND(TableOMP[[#This Row],[total_time]]&gt;=TableOMP[[#This Row],[Low]], TableOMP[[#This Row],[total_time]]&lt;=TableOMP[[#This Row],[High]]),1,0)</f>
        <v>1</v>
      </c>
    </row>
    <row r="5874" spans="1:19" hidden="1" x14ac:dyDescent="0.25">
      <c r="A5874" t="s">
        <v>15</v>
      </c>
      <c r="B5874">
        <v>10000</v>
      </c>
      <c r="C5874">
        <v>100</v>
      </c>
      <c r="D5874">
        <v>1</v>
      </c>
      <c r="E5874">
        <v>26</v>
      </c>
      <c r="F5874">
        <v>1</v>
      </c>
      <c r="G5874">
        <v>26.120525000000001</v>
      </c>
      <c r="H5874">
        <v>14.483950999999999</v>
      </c>
      <c r="I5874">
        <v>77.668098999999998</v>
      </c>
      <c r="J5874">
        <v>3.1067239999999998</v>
      </c>
      <c r="K5874" t="str">
        <f>MID(M5874,22,1)</f>
        <v>1</v>
      </c>
      <c r="L5874" t="s">
        <v>221</v>
      </c>
      <c r="M5874" t="s">
        <v>222</v>
      </c>
      <c r="N5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874">
        <f>VLOOKUP(TableOMP[[#This Row],[Label]],TableAvg[],2,FALSE)</f>
        <v>25.691116066666673</v>
      </c>
      <c r="P5874">
        <f>VLOOKUP(TableOMP[[#This Row],[Label]],TableAvg[],3,FALSE)</f>
        <v>0.91643665340997649</v>
      </c>
      <c r="Q5874">
        <f>TableOMP[[#This Row],[Avg]]-$U$2*TableOMP[[#This Row],[StdDev]]</f>
        <v>23.858242759846721</v>
      </c>
      <c r="R5874">
        <f>TableOMP[[#This Row],[Avg]]+$U$2*TableOMP[[#This Row],[StdDev]]</f>
        <v>27.523989373486625</v>
      </c>
      <c r="S5874">
        <f>IF(AND(TableOMP[[#This Row],[total_time]]&gt;=TableOMP[[#This Row],[Low]], TableOMP[[#This Row],[total_time]]&lt;=TableOMP[[#This Row],[High]]),1,0)</f>
        <v>1</v>
      </c>
    </row>
    <row r="5875" spans="1:19" hidden="1" x14ac:dyDescent="0.25">
      <c r="A5875" t="s">
        <v>15</v>
      </c>
      <c r="B5875">
        <v>10000</v>
      </c>
      <c r="C5875">
        <v>100</v>
      </c>
      <c r="D5875">
        <v>1</v>
      </c>
      <c r="E5875">
        <v>31</v>
      </c>
      <c r="F5875">
        <v>1</v>
      </c>
      <c r="G5875">
        <v>26.107575000000001</v>
      </c>
      <c r="H5875">
        <v>16.710711</v>
      </c>
      <c r="I5875">
        <v>142.24467899999999</v>
      </c>
      <c r="J5875">
        <v>4.7414889999999996</v>
      </c>
      <c r="K5875" t="str">
        <f>MID(M5875,22,1)</f>
        <v>4</v>
      </c>
      <c r="L5875" t="s">
        <v>135</v>
      </c>
      <c r="M5875" t="s">
        <v>136</v>
      </c>
      <c r="N5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5875">
        <f>VLOOKUP(TableOMP[[#This Row],[Label]],TableAvg[],2,FALSE)</f>
        <v>23.604585428571429</v>
      </c>
      <c r="P5875">
        <f>VLOOKUP(TableOMP[[#This Row],[Label]],TableAvg[],3,FALSE)</f>
        <v>3.5020286835659715</v>
      </c>
      <c r="Q5875">
        <f>TableOMP[[#This Row],[Avg]]-$U$2*TableOMP[[#This Row],[StdDev]]</f>
        <v>16.600528061439487</v>
      </c>
      <c r="R5875">
        <f>TableOMP[[#This Row],[Avg]]+$U$2*TableOMP[[#This Row],[StdDev]]</f>
        <v>30.608642795703371</v>
      </c>
      <c r="S5875">
        <f>IF(AND(TableOMP[[#This Row],[total_time]]&gt;=TableOMP[[#This Row],[Low]], TableOMP[[#This Row],[total_time]]&lt;=TableOMP[[#This Row],[High]]),1,0)</f>
        <v>1</v>
      </c>
    </row>
    <row r="5876" spans="1:19" hidden="1" x14ac:dyDescent="0.25">
      <c r="A5876" t="s">
        <v>16</v>
      </c>
      <c r="B5876">
        <v>10000</v>
      </c>
      <c r="C5876">
        <v>100</v>
      </c>
      <c r="D5876">
        <v>1</v>
      </c>
      <c r="E5876">
        <v>47</v>
      </c>
      <c r="F5876">
        <v>1</v>
      </c>
      <c r="G5876">
        <v>26.100072999999998</v>
      </c>
      <c r="H5876">
        <v>15.045683</v>
      </c>
      <c r="I5876">
        <v>125.2025</v>
      </c>
      <c r="J5876">
        <v>2.7217929999999999</v>
      </c>
      <c r="K5876" t="str">
        <f>MID(M5876,22,1)</f>
        <v>6</v>
      </c>
      <c r="L5876" t="s">
        <v>187</v>
      </c>
      <c r="M5876" t="s">
        <v>188</v>
      </c>
      <c r="N5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876">
        <f>VLOOKUP(TableOMP[[#This Row],[Label]],TableAvg[],2,FALSE)</f>
        <v>27.5710312</v>
      </c>
      <c r="P5876">
        <f>VLOOKUP(TableOMP[[#This Row],[Label]],TableAvg[],3,FALSE)</f>
        <v>1.8967099600153394</v>
      </c>
      <c r="Q5876">
        <f>TableOMP[[#This Row],[Avg]]-$U$2*TableOMP[[#This Row],[StdDev]]</f>
        <v>23.777611279969321</v>
      </c>
      <c r="R5876">
        <f>TableOMP[[#This Row],[Avg]]+$U$2*TableOMP[[#This Row],[StdDev]]</f>
        <v>31.364451120030679</v>
      </c>
      <c r="S5876">
        <f>IF(AND(TableOMP[[#This Row],[total_time]]&gt;=TableOMP[[#This Row],[Low]], TableOMP[[#This Row],[total_time]]&lt;=TableOMP[[#This Row],[High]]),1,0)</f>
        <v>1</v>
      </c>
    </row>
    <row r="5877" spans="1:19" hidden="1" x14ac:dyDescent="0.25">
      <c r="A5877" t="s">
        <v>15</v>
      </c>
      <c r="B5877">
        <v>10000</v>
      </c>
      <c r="C5877">
        <v>100</v>
      </c>
      <c r="D5877">
        <v>1</v>
      </c>
      <c r="E5877">
        <v>35</v>
      </c>
      <c r="F5877">
        <v>1</v>
      </c>
      <c r="G5877">
        <v>26.096394</v>
      </c>
      <c r="H5877">
        <v>16.025003000000002</v>
      </c>
      <c r="I5877">
        <v>119.111149</v>
      </c>
      <c r="J5877">
        <v>3.503269</v>
      </c>
      <c r="K5877" t="str">
        <f>MID(M5877,22,1)</f>
        <v>4</v>
      </c>
      <c r="L5877" t="s">
        <v>43</v>
      </c>
      <c r="M5877" t="s">
        <v>44</v>
      </c>
      <c r="N5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5877">
        <f>VLOOKUP(TableOMP[[#This Row],[Label]],TableAvg[],2,FALSE)</f>
        <v>26.373579599999999</v>
      </c>
      <c r="P5877">
        <f>VLOOKUP(TableOMP[[#This Row],[Label]],TableAvg[],3,FALSE)</f>
        <v>0.1971214269393142</v>
      </c>
      <c r="Q5877">
        <f>TableOMP[[#This Row],[Avg]]-$U$2*TableOMP[[#This Row],[StdDev]]</f>
        <v>25.979336746121373</v>
      </c>
      <c r="R5877">
        <f>TableOMP[[#This Row],[Avg]]+$U$2*TableOMP[[#This Row],[StdDev]]</f>
        <v>26.767822453878626</v>
      </c>
      <c r="S5877">
        <f>IF(AND(TableOMP[[#This Row],[total_time]]&gt;=TableOMP[[#This Row],[Low]], TableOMP[[#This Row],[total_time]]&lt;=TableOMP[[#This Row],[High]]),1,0)</f>
        <v>1</v>
      </c>
    </row>
    <row r="5878" spans="1:19" hidden="1" x14ac:dyDescent="0.25">
      <c r="A5878" t="s">
        <v>15</v>
      </c>
      <c r="B5878">
        <v>10000</v>
      </c>
      <c r="C5878">
        <v>100</v>
      </c>
      <c r="D5878">
        <v>1</v>
      </c>
      <c r="E5878">
        <v>23</v>
      </c>
      <c r="F5878">
        <v>1</v>
      </c>
      <c r="G5878">
        <v>26.095359999999999</v>
      </c>
      <c r="H5878">
        <v>13.987132000000001</v>
      </c>
      <c r="I5878">
        <v>61.922164000000002</v>
      </c>
      <c r="J5878">
        <v>2.8146439999999999</v>
      </c>
      <c r="K5878" t="str">
        <f>MID(M5878,22,1)</f>
        <v>1</v>
      </c>
      <c r="L5878" t="s">
        <v>221</v>
      </c>
      <c r="M5878" t="s">
        <v>222</v>
      </c>
      <c r="N5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878">
        <f>VLOOKUP(TableOMP[[#This Row],[Label]],TableAvg[],2,FALSE)</f>
        <v>26.126541266666667</v>
      </c>
      <c r="P5878">
        <f>VLOOKUP(TableOMP[[#This Row],[Label]],TableAvg[],3,FALSE)</f>
        <v>0.95223458220947665</v>
      </c>
      <c r="Q5878">
        <f>TableOMP[[#This Row],[Avg]]-$U$2*TableOMP[[#This Row],[StdDev]]</f>
        <v>24.222072102247715</v>
      </c>
      <c r="R5878">
        <f>TableOMP[[#This Row],[Avg]]+$U$2*TableOMP[[#This Row],[StdDev]]</f>
        <v>28.031010431085619</v>
      </c>
      <c r="S5878">
        <f>IF(AND(TableOMP[[#This Row],[total_time]]&gt;=TableOMP[[#This Row],[Low]], TableOMP[[#This Row],[total_time]]&lt;=TableOMP[[#This Row],[High]]),1,0)</f>
        <v>1</v>
      </c>
    </row>
    <row r="5879" spans="1:19" hidden="1" x14ac:dyDescent="0.25">
      <c r="A5879" t="s">
        <v>15</v>
      </c>
      <c r="B5879">
        <v>10000</v>
      </c>
      <c r="C5879">
        <v>100</v>
      </c>
      <c r="D5879">
        <v>1</v>
      </c>
      <c r="E5879">
        <v>23</v>
      </c>
      <c r="F5879">
        <v>1</v>
      </c>
      <c r="G5879">
        <v>26.093337999999999</v>
      </c>
      <c r="H5879">
        <v>13.626901</v>
      </c>
      <c r="I5879">
        <v>63.972403</v>
      </c>
      <c r="J5879">
        <v>2.9078360000000001</v>
      </c>
      <c r="K5879" t="str">
        <f>MID(M5879,22,1)</f>
        <v>4</v>
      </c>
      <c r="L5879" t="s">
        <v>209</v>
      </c>
      <c r="M5879" t="s">
        <v>210</v>
      </c>
      <c r="N5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879">
        <f>VLOOKUP(TableOMP[[#This Row],[Label]],TableAvg[],2,FALSE)</f>
        <v>26.126541266666667</v>
      </c>
      <c r="P5879">
        <f>VLOOKUP(TableOMP[[#This Row],[Label]],TableAvg[],3,FALSE)</f>
        <v>0.95223458220947665</v>
      </c>
      <c r="Q5879">
        <f>TableOMP[[#This Row],[Avg]]-$U$2*TableOMP[[#This Row],[StdDev]]</f>
        <v>24.222072102247715</v>
      </c>
      <c r="R5879">
        <f>TableOMP[[#This Row],[Avg]]+$U$2*TableOMP[[#This Row],[StdDev]]</f>
        <v>28.031010431085619</v>
      </c>
      <c r="S5879">
        <f>IF(AND(TableOMP[[#This Row],[total_time]]&gt;=TableOMP[[#This Row],[Low]], TableOMP[[#This Row],[total_time]]&lt;=TableOMP[[#This Row],[High]]),1,0)</f>
        <v>1</v>
      </c>
    </row>
    <row r="5880" spans="1:19" hidden="1" x14ac:dyDescent="0.25">
      <c r="A5880" t="s">
        <v>16</v>
      </c>
      <c r="B5880">
        <v>10000</v>
      </c>
      <c r="C5880">
        <v>100</v>
      </c>
      <c r="D5880">
        <v>1</v>
      </c>
      <c r="E5880">
        <v>47</v>
      </c>
      <c r="F5880">
        <v>1</v>
      </c>
      <c r="G5880">
        <v>26.08775</v>
      </c>
      <c r="H5880">
        <v>15.855798</v>
      </c>
      <c r="I5880">
        <v>163.878623</v>
      </c>
      <c r="J5880">
        <v>3.5625789999999999</v>
      </c>
      <c r="K5880" t="str">
        <f>MID(M5880,22,1)</f>
        <v>2</v>
      </c>
      <c r="L5880" t="s">
        <v>129</v>
      </c>
      <c r="M5880" t="s">
        <v>130</v>
      </c>
      <c r="N5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880">
        <f>VLOOKUP(TableOMP[[#This Row],[Label]],TableAvg[],2,FALSE)</f>
        <v>27.5710312</v>
      </c>
      <c r="P5880">
        <f>VLOOKUP(TableOMP[[#This Row],[Label]],TableAvg[],3,FALSE)</f>
        <v>1.8967099600153394</v>
      </c>
      <c r="Q5880">
        <f>TableOMP[[#This Row],[Avg]]-$U$2*TableOMP[[#This Row],[StdDev]]</f>
        <v>23.777611279969321</v>
      </c>
      <c r="R5880">
        <f>TableOMP[[#This Row],[Avg]]+$U$2*TableOMP[[#This Row],[StdDev]]</f>
        <v>31.364451120030679</v>
      </c>
      <c r="S5880">
        <f>IF(AND(TableOMP[[#This Row],[total_time]]&gt;=TableOMP[[#This Row],[Low]], TableOMP[[#This Row],[total_time]]&lt;=TableOMP[[#This Row],[High]]),1,0)</f>
        <v>1</v>
      </c>
    </row>
    <row r="5881" spans="1:19" hidden="1" x14ac:dyDescent="0.25">
      <c r="A5881" t="s">
        <v>16</v>
      </c>
      <c r="B5881">
        <v>10000</v>
      </c>
      <c r="C5881">
        <v>100</v>
      </c>
      <c r="D5881">
        <v>1</v>
      </c>
      <c r="E5881">
        <v>49</v>
      </c>
      <c r="F5881">
        <v>1</v>
      </c>
      <c r="G5881">
        <v>26.084219000000001</v>
      </c>
      <c r="H5881">
        <v>15.533305</v>
      </c>
      <c r="I5881">
        <v>124.915493</v>
      </c>
      <c r="J5881">
        <v>2.6024060000000002</v>
      </c>
      <c r="K5881" t="str">
        <f>MID(M5881,22,1)</f>
        <v>6</v>
      </c>
      <c r="L5881" t="s">
        <v>187</v>
      </c>
      <c r="M5881" t="s">
        <v>188</v>
      </c>
      <c r="N5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881">
        <f>VLOOKUP(TableOMP[[#This Row],[Label]],TableAvg[],2,FALSE)</f>
        <v>26.82169</v>
      </c>
      <c r="P5881">
        <f>VLOOKUP(TableOMP[[#This Row],[Label]],TableAvg[],3,FALSE)</f>
        <v>0.44263788910431967</v>
      </c>
      <c r="Q5881">
        <f>TableOMP[[#This Row],[Avg]]-$U$2*TableOMP[[#This Row],[StdDev]]</f>
        <v>25.93641422179136</v>
      </c>
      <c r="R5881">
        <f>TableOMP[[#This Row],[Avg]]+$U$2*TableOMP[[#This Row],[StdDev]]</f>
        <v>27.706965778208641</v>
      </c>
      <c r="S5881">
        <f>IF(AND(TableOMP[[#This Row],[total_time]]&gt;=TableOMP[[#This Row],[Low]], TableOMP[[#This Row],[total_time]]&lt;=TableOMP[[#This Row],[High]]),1,0)</f>
        <v>1</v>
      </c>
    </row>
    <row r="5882" spans="1:19" hidden="1" x14ac:dyDescent="0.25">
      <c r="A5882" t="s">
        <v>15</v>
      </c>
      <c r="B5882">
        <v>10000</v>
      </c>
      <c r="C5882">
        <v>100</v>
      </c>
      <c r="D5882">
        <v>1</v>
      </c>
      <c r="E5882">
        <v>38</v>
      </c>
      <c r="F5882">
        <v>1</v>
      </c>
      <c r="G5882">
        <v>26.074822999999999</v>
      </c>
      <c r="H5882">
        <v>17.406303999999999</v>
      </c>
      <c r="I5882">
        <v>158.142202</v>
      </c>
      <c r="J5882">
        <v>4.274114</v>
      </c>
      <c r="K5882" t="str">
        <f>MID(M5882,22,1)</f>
        <v>4</v>
      </c>
      <c r="L5882" t="s">
        <v>43</v>
      </c>
      <c r="M5882" t="s">
        <v>44</v>
      </c>
      <c r="N5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5882">
        <f>VLOOKUP(TableOMP[[#This Row],[Label]],TableAvg[],2,FALSE)</f>
        <v>25.195611599999999</v>
      </c>
      <c r="P5882">
        <f>VLOOKUP(TableOMP[[#This Row],[Label]],TableAvg[],3,FALSE)</f>
        <v>0.72580543563997824</v>
      </c>
      <c r="Q5882">
        <f>TableOMP[[#This Row],[Avg]]-$U$2*TableOMP[[#This Row],[StdDev]]</f>
        <v>23.744000728720042</v>
      </c>
      <c r="R5882">
        <f>TableOMP[[#This Row],[Avg]]+$U$2*TableOMP[[#This Row],[StdDev]]</f>
        <v>26.647222471279957</v>
      </c>
      <c r="S5882">
        <f>IF(AND(TableOMP[[#This Row],[total_time]]&gt;=TableOMP[[#This Row],[Low]], TableOMP[[#This Row],[total_time]]&lt;=TableOMP[[#This Row],[High]]),1,0)</f>
        <v>1</v>
      </c>
    </row>
    <row r="5883" spans="1:19" hidden="1" x14ac:dyDescent="0.25">
      <c r="A5883" t="s">
        <v>15</v>
      </c>
      <c r="B5883">
        <v>10000</v>
      </c>
      <c r="C5883">
        <v>100</v>
      </c>
      <c r="D5883">
        <v>1</v>
      </c>
      <c r="E5883">
        <v>21</v>
      </c>
      <c r="F5883">
        <v>1</v>
      </c>
      <c r="G5883">
        <v>26.072313000000001</v>
      </c>
      <c r="H5883">
        <v>12.616277</v>
      </c>
      <c r="I5883">
        <v>45.557319999999997</v>
      </c>
      <c r="J5883">
        <v>2.2778659999999999</v>
      </c>
      <c r="K5883" t="str">
        <f>MID(M5883,22,1)</f>
        <v>1</v>
      </c>
      <c r="L5883" t="s">
        <v>221</v>
      </c>
      <c r="M5883" t="s">
        <v>222</v>
      </c>
      <c r="N5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883">
        <f>VLOOKUP(TableOMP[[#This Row],[Label]],TableAvg[],2,FALSE)</f>
        <v>27.120550733333335</v>
      </c>
      <c r="P5883">
        <f>VLOOKUP(TableOMP[[#This Row],[Label]],TableAvg[],3,FALSE)</f>
        <v>1.3229857788994259</v>
      </c>
      <c r="Q5883">
        <f>TableOMP[[#This Row],[Avg]]-$U$2*TableOMP[[#This Row],[StdDev]]</f>
        <v>24.474579175534483</v>
      </c>
      <c r="R5883">
        <f>TableOMP[[#This Row],[Avg]]+$U$2*TableOMP[[#This Row],[StdDev]]</f>
        <v>29.766522291132187</v>
      </c>
      <c r="S5883">
        <f>IF(AND(TableOMP[[#This Row],[total_time]]&gt;=TableOMP[[#This Row],[Low]], TableOMP[[#This Row],[total_time]]&lt;=TableOMP[[#This Row],[High]]),1,0)</f>
        <v>1</v>
      </c>
    </row>
    <row r="5884" spans="1:19" hidden="1" x14ac:dyDescent="0.25">
      <c r="A5884" t="s">
        <v>15</v>
      </c>
      <c r="B5884">
        <v>10000</v>
      </c>
      <c r="C5884">
        <v>100</v>
      </c>
      <c r="D5884">
        <v>1</v>
      </c>
      <c r="E5884">
        <v>25</v>
      </c>
      <c r="F5884">
        <v>1</v>
      </c>
      <c r="G5884">
        <v>26.070936</v>
      </c>
      <c r="H5884">
        <v>14.583814</v>
      </c>
      <c r="I5884">
        <v>71.237458000000004</v>
      </c>
      <c r="J5884">
        <v>2.9682270000000002</v>
      </c>
      <c r="K5884" t="str">
        <f>MID(M5884,22,1)</f>
        <v>6</v>
      </c>
      <c r="L5884" t="s">
        <v>63</v>
      </c>
      <c r="M5884" t="s">
        <v>64</v>
      </c>
      <c r="N5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884">
        <f>VLOOKUP(TableOMP[[#This Row],[Label]],TableAvg[],2,FALSE)</f>
        <v>25.746910533333331</v>
      </c>
      <c r="P5884">
        <f>VLOOKUP(TableOMP[[#This Row],[Label]],TableAvg[],3,FALSE)</f>
        <v>1.0294281593878527</v>
      </c>
      <c r="Q5884">
        <f>TableOMP[[#This Row],[Avg]]-$U$2*TableOMP[[#This Row],[StdDev]]</f>
        <v>23.688054214557624</v>
      </c>
      <c r="R5884">
        <f>TableOMP[[#This Row],[Avg]]+$U$2*TableOMP[[#This Row],[StdDev]]</f>
        <v>27.805766852109038</v>
      </c>
      <c r="S5884">
        <f>IF(AND(TableOMP[[#This Row],[total_time]]&gt;=TableOMP[[#This Row],[Low]], TableOMP[[#This Row],[total_time]]&lt;=TableOMP[[#This Row],[High]]),1,0)</f>
        <v>1</v>
      </c>
    </row>
    <row r="5885" spans="1:19" hidden="1" x14ac:dyDescent="0.25">
      <c r="A5885" t="s">
        <v>16</v>
      </c>
      <c r="B5885">
        <v>10000</v>
      </c>
      <c r="C5885">
        <v>100</v>
      </c>
      <c r="D5885">
        <v>1</v>
      </c>
      <c r="E5885">
        <v>47</v>
      </c>
      <c r="F5885">
        <v>1</v>
      </c>
      <c r="G5885">
        <v>26.066925000000001</v>
      </c>
      <c r="H5885">
        <v>15.626098000000001</v>
      </c>
      <c r="I5885">
        <v>183.99564799999999</v>
      </c>
      <c r="J5885">
        <v>3.999905</v>
      </c>
      <c r="K5885" t="str">
        <f>MID(M5885,22,1)</f>
        <v>2</v>
      </c>
      <c r="L5885" t="s">
        <v>99</v>
      </c>
      <c r="M5885" t="s">
        <v>100</v>
      </c>
      <c r="N5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885">
        <f>VLOOKUP(TableOMP[[#This Row],[Label]],TableAvg[],2,FALSE)</f>
        <v>27.5710312</v>
      </c>
      <c r="P5885">
        <f>VLOOKUP(TableOMP[[#This Row],[Label]],TableAvg[],3,FALSE)</f>
        <v>1.8967099600153394</v>
      </c>
      <c r="Q5885">
        <f>TableOMP[[#This Row],[Avg]]-$U$2*TableOMP[[#This Row],[StdDev]]</f>
        <v>23.777611279969321</v>
      </c>
      <c r="R5885">
        <f>TableOMP[[#This Row],[Avg]]+$U$2*TableOMP[[#This Row],[StdDev]]</f>
        <v>31.364451120030679</v>
      </c>
      <c r="S5885">
        <f>IF(AND(TableOMP[[#This Row],[total_time]]&gt;=TableOMP[[#This Row],[Low]], TableOMP[[#This Row],[total_time]]&lt;=TableOMP[[#This Row],[High]]),1,0)</f>
        <v>1</v>
      </c>
    </row>
    <row r="5886" spans="1:19" hidden="1" x14ac:dyDescent="0.25">
      <c r="A5886" t="s">
        <v>16</v>
      </c>
      <c r="B5886">
        <v>10000</v>
      </c>
      <c r="C5886">
        <v>100</v>
      </c>
      <c r="D5886">
        <v>1</v>
      </c>
      <c r="E5886">
        <v>41</v>
      </c>
      <c r="F5886">
        <v>1</v>
      </c>
      <c r="G5886">
        <v>26.059808</v>
      </c>
      <c r="H5886">
        <v>14.329423</v>
      </c>
      <c r="I5886">
        <v>92.619799</v>
      </c>
      <c r="J5886">
        <v>2.3154949999999999</v>
      </c>
      <c r="K5886" t="str">
        <f>MID(M5886,22,1)</f>
        <v>6</v>
      </c>
      <c r="L5886" t="s">
        <v>187</v>
      </c>
      <c r="M5886" t="s">
        <v>188</v>
      </c>
      <c r="N5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886">
        <f>VLOOKUP(TableOMP[[#This Row],[Label]],TableAvg[],2,FALSE)</f>
        <v>26.769992800000001</v>
      </c>
      <c r="P5886">
        <f>VLOOKUP(TableOMP[[#This Row],[Label]],TableAvg[],3,FALSE)</f>
        <v>0.87280788743141835</v>
      </c>
      <c r="Q5886">
        <f>TableOMP[[#This Row],[Avg]]-$U$2*TableOMP[[#This Row],[StdDev]]</f>
        <v>25.024377025137163</v>
      </c>
      <c r="R5886">
        <f>TableOMP[[#This Row],[Avg]]+$U$2*TableOMP[[#This Row],[StdDev]]</f>
        <v>28.515608574862839</v>
      </c>
      <c r="S5886">
        <f>IF(AND(TableOMP[[#This Row],[total_time]]&gt;=TableOMP[[#This Row],[Low]], TableOMP[[#This Row],[total_time]]&lt;=TableOMP[[#This Row],[High]]),1,0)</f>
        <v>1</v>
      </c>
    </row>
    <row r="5887" spans="1:19" hidden="1" x14ac:dyDescent="0.25">
      <c r="A5887" t="s">
        <v>15</v>
      </c>
      <c r="B5887">
        <v>10000</v>
      </c>
      <c r="C5887">
        <v>100</v>
      </c>
      <c r="D5887">
        <v>1</v>
      </c>
      <c r="E5887">
        <v>60</v>
      </c>
      <c r="F5887">
        <v>1</v>
      </c>
      <c r="G5887">
        <v>26.055126000000001</v>
      </c>
      <c r="H5887">
        <v>18.446608999999999</v>
      </c>
      <c r="I5887">
        <v>223.955186</v>
      </c>
      <c r="J5887">
        <v>3.7958509999999999</v>
      </c>
      <c r="K5887" t="str">
        <f>MID(M5887,22,1)</f>
        <v>4</v>
      </c>
      <c r="L5887" t="s">
        <v>135</v>
      </c>
      <c r="M5887" t="s">
        <v>136</v>
      </c>
      <c r="N5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5887">
        <f>VLOOKUP(TableOMP[[#This Row],[Label]],TableAvg[],2,FALSE)</f>
        <v>25.673060600000003</v>
      </c>
      <c r="P5887">
        <f>VLOOKUP(TableOMP[[#This Row],[Label]],TableAvg[],3,FALSE)</f>
        <v>2.3114169234687432</v>
      </c>
      <c r="Q5887">
        <f>TableOMP[[#This Row],[Avg]]-$U$2*TableOMP[[#This Row],[StdDev]]</f>
        <v>21.050226753062518</v>
      </c>
      <c r="R5887">
        <f>TableOMP[[#This Row],[Avg]]+$U$2*TableOMP[[#This Row],[StdDev]]</f>
        <v>30.295894446937488</v>
      </c>
      <c r="S5887">
        <f>IF(AND(TableOMP[[#This Row],[total_time]]&gt;=TableOMP[[#This Row],[Low]], TableOMP[[#This Row],[total_time]]&lt;=TableOMP[[#This Row],[High]]),1,0)</f>
        <v>1</v>
      </c>
    </row>
    <row r="5888" spans="1:19" hidden="1" x14ac:dyDescent="0.25">
      <c r="A5888" t="s">
        <v>15</v>
      </c>
      <c r="B5888">
        <v>10000</v>
      </c>
      <c r="C5888">
        <v>100</v>
      </c>
      <c r="D5888">
        <v>1</v>
      </c>
      <c r="E5888">
        <v>32</v>
      </c>
      <c r="F5888">
        <v>1</v>
      </c>
      <c r="G5888">
        <v>26.042573999999998</v>
      </c>
      <c r="H5888">
        <v>15.569474</v>
      </c>
      <c r="I5888">
        <v>119.33749299999999</v>
      </c>
      <c r="J5888">
        <v>3.8495970000000002</v>
      </c>
      <c r="K5888" t="str">
        <f>MID(M5888,22,1)</f>
        <v>4</v>
      </c>
      <c r="L5888" t="s">
        <v>135</v>
      </c>
      <c r="M5888" t="s">
        <v>136</v>
      </c>
      <c r="N5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888">
        <f>VLOOKUP(TableOMP[[#This Row],[Label]],TableAvg[],2,FALSE)</f>
        <v>24.472715285714283</v>
      </c>
      <c r="P5888">
        <f>VLOOKUP(TableOMP[[#This Row],[Label]],TableAvg[],3,FALSE)</f>
        <v>4.2394312831035652</v>
      </c>
      <c r="Q5888">
        <f>TableOMP[[#This Row],[Avg]]-$U$2*TableOMP[[#This Row],[StdDev]]</f>
        <v>15.993852719507153</v>
      </c>
      <c r="R5888">
        <f>TableOMP[[#This Row],[Avg]]+$U$2*TableOMP[[#This Row],[StdDev]]</f>
        <v>32.951577851921414</v>
      </c>
      <c r="S5888">
        <f>IF(AND(TableOMP[[#This Row],[total_time]]&gt;=TableOMP[[#This Row],[Low]], TableOMP[[#This Row],[total_time]]&lt;=TableOMP[[#This Row],[High]]),1,0)</f>
        <v>1</v>
      </c>
    </row>
    <row r="5889" spans="1:19" hidden="1" x14ac:dyDescent="0.25">
      <c r="A5889" t="s">
        <v>16</v>
      </c>
      <c r="B5889">
        <v>10000</v>
      </c>
      <c r="C5889">
        <v>100</v>
      </c>
      <c r="D5889">
        <v>1</v>
      </c>
      <c r="E5889">
        <v>59</v>
      </c>
      <c r="F5889">
        <v>1</v>
      </c>
      <c r="G5889">
        <v>26.040030000000002</v>
      </c>
      <c r="H5889">
        <v>16.550314</v>
      </c>
      <c r="I5889">
        <v>185.92046099999999</v>
      </c>
      <c r="J5889">
        <v>3.2055250000000002</v>
      </c>
      <c r="K5889" t="str">
        <f>MID(M5889,22,1)</f>
        <v>6</v>
      </c>
      <c r="L5889" t="s">
        <v>187</v>
      </c>
      <c r="M5889" t="s">
        <v>188</v>
      </c>
      <c r="N5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889">
        <f>VLOOKUP(TableOMP[[#This Row],[Label]],TableAvg[],2,FALSE)</f>
        <v>27.021055400000002</v>
      </c>
      <c r="P5889">
        <f>VLOOKUP(TableOMP[[#This Row],[Label]],TableAvg[],3,FALSE)</f>
        <v>1.3078335478748666</v>
      </c>
      <c r="Q5889">
        <f>TableOMP[[#This Row],[Avg]]-$U$2*TableOMP[[#This Row],[StdDev]]</f>
        <v>24.40538830425027</v>
      </c>
      <c r="R5889">
        <f>TableOMP[[#This Row],[Avg]]+$U$2*TableOMP[[#This Row],[StdDev]]</f>
        <v>29.636722495749733</v>
      </c>
      <c r="S5889">
        <f>IF(AND(TableOMP[[#This Row],[total_time]]&gt;=TableOMP[[#This Row],[Low]], TableOMP[[#This Row],[total_time]]&lt;=TableOMP[[#This Row],[High]]),1,0)</f>
        <v>1</v>
      </c>
    </row>
    <row r="5890" spans="1:19" hidden="1" x14ac:dyDescent="0.25">
      <c r="A5890" t="s">
        <v>16</v>
      </c>
      <c r="B5890">
        <v>10000</v>
      </c>
      <c r="C5890">
        <v>100</v>
      </c>
      <c r="D5890">
        <v>1</v>
      </c>
      <c r="E5890">
        <v>55</v>
      </c>
      <c r="F5890">
        <v>1</v>
      </c>
      <c r="G5890">
        <v>26.018255</v>
      </c>
      <c r="H5890">
        <v>15.073479000000001</v>
      </c>
      <c r="I5890">
        <v>118.36077</v>
      </c>
      <c r="J5890">
        <v>2.1918660000000001</v>
      </c>
      <c r="K5890" t="str">
        <f>MID(M5890,22,1)</f>
        <v>8</v>
      </c>
      <c r="L5890" t="s">
        <v>125</v>
      </c>
      <c r="M5890" t="s">
        <v>126</v>
      </c>
      <c r="N5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890">
        <f>VLOOKUP(TableOMP[[#This Row],[Label]],TableAvg[],2,FALSE)</f>
        <v>26.862871999999999</v>
      </c>
      <c r="P5890">
        <f>VLOOKUP(TableOMP[[#This Row],[Label]],TableAvg[],3,FALSE)</f>
        <v>1.2370858180082012</v>
      </c>
      <c r="Q5890">
        <f>TableOMP[[#This Row],[Avg]]-$U$2*TableOMP[[#This Row],[StdDev]]</f>
        <v>24.388700363983595</v>
      </c>
      <c r="R5890">
        <f>TableOMP[[#This Row],[Avg]]+$U$2*TableOMP[[#This Row],[StdDev]]</f>
        <v>29.337043636016404</v>
      </c>
      <c r="S5890">
        <f>IF(AND(TableOMP[[#This Row],[total_time]]&gt;=TableOMP[[#This Row],[Low]], TableOMP[[#This Row],[total_time]]&lt;=TableOMP[[#This Row],[High]]),1,0)</f>
        <v>1</v>
      </c>
    </row>
    <row r="5891" spans="1:19" hidden="1" x14ac:dyDescent="0.25">
      <c r="A5891" t="s">
        <v>15</v>
      </c>
      <c r="B5891">
        <v>10000</v>
      </c>
      <c r="C5891">
        <v>100</v>
      </c>
      <c r="D5891">
        <v>1</v>
      </c>
      <c r="E5891">
        <v>23</v>
      </c>
      <c r="F5891">
        <v>1</v>
      </c>
      <c r="G5891">
        <v>26.015201000000001</v>
      </c>
      <c r="H5891">
        <v>13.41877</v>
      </c>
      <c r="I5891">
        <v>41.681829999999998</v>
      </c>
      <c r="J5891">
        <v>1.8946289999999999</v>
      </c>
      <c r="K5891" t="str">
        <f>MID(M5891,22,1)</f>
        <v>4</v>
      </c>
      <c r="L5891" t="s">
        <v>209</v>
      </c>
      <c r="M5891" t="s">
        <v>210</v>
      </c>
      <c r="N5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891">
        <f>VLOOKUP(TableOMP[[#This Row],[Label]],TableAvg[],2,FALSE)</f>
        <v>26.126541266666667</v>
      </c>
      <c r="P5891">
        <f>VLOOKUP(TableOMP[[#This Row],[Label]],TableAvg[],3,FALSE)</f>
        <v>0.95223458220947665</v>
      </c>
      <c r="Q5891">
        <f>TableOMP[[#This Row],[Avg]]-$U$2*TableOMP[[#This Row],[StdDev]]</f>
        <v>24.222072102247715</v>
      </c>
      <c r="R5891">
        <f>TableOMP[[#This Row],[Avg]]+$U$2*TableOMP[[#This Row],[StdDev]]</f>
        <v>28.031010431085619</v>
      </c>
      <c r="S5891">
        <f>IF(AND(TableOMP[[#This Row],[total_time]]&gt;=TableOMP[[#This Row],[Low]], TableOMP[[#This Row],[total_time]]&lt;=TableOMP[[#This Row],[High]]),1,0)</f>
        <v>1</v>
      </c>
    </row>
    <row r="5892" spans="1:19" hidden="1" x14ac:dyDescent="0.25">
      <c r="A5892" t="s">
        <v>15</v>
      </c>
      <c r="B5892">
        <v>10000</v>
      </c>
      <c r="C5892">
        <v>100</v>
      </c>
      <c r="D5892">
        <v>1</v>
      </c>
      <c r="E5892">
        <v>13</v>
      </c>
      <c r="F5892">
        <v>1</v>
      </c>
      <c r="G5892">
        <v>25.977975000000001</v>
      </c>
      <c r="H5892">
        <v>11.387718</v>
      </c>
      <c r="I5892">
        <v>15.934547999999999</v>
      </c>
      <c r="J5892">
        <v>1.327879</v>
      </c>
      <c r="K5892" t="str">
        <f>MID(M5892,22,1)</f>
        <v>1</v>
      </c>
      <c r="L5892" t="s">
        <v>221</v>
      </c>
      <c r="M5892" t="s">
        <v>222</v>
      </c>
      <c r="N5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892">
        <f>VLOOKUP(TableOMP[[#This Row],[Label]],TableAvg[],2,FALSE)</f>
        <v>27.233559333333339</v>
      </c>
      <c r="P5892">
        <f>VLOOKUP(TableOMP[[#This Row],[Label]],TableAvg[],3,FALSE)</f>
        <v>0.82321700438141132</v>
      </c>
      <c r="Q5892">
        <f>TableOMP[[#This Row],[Avg]]-$U$2*TableOMP[[#This Row],[StdDev]]</f>
        <v>25.587125324570515</v>
      </c>
      <c r="R5892">
        <f>TableOMP[[#This Row],[Avg]]+$U$2*TableOMP[[#This Row],[StdDev]]</f>
        <v>28.879993342096164</v>
      </c>
      <c r="S5892">
        <f>IF(AND(TableOMP[[#This Row],[total_time]]&gt;=TableOMP[[#This Row],[Low]], TableOMP[[#This Row],[total_time]]&lt;=TableOMP[[#This Row],[High]]),1,0)</f>
        <v>1</v>
      </c>
    </row>
    <row r="5893" spans="1:19" hidden="1" x14ac:dyDescent="0.25">
      <c r="A5893" t="s">
        <v>16</v>
      </c>
      <c r="B5893">
        <v>10000</v>
      </c>
      <c r="C5893">
        <v>100</v>
      </c>
      <c r="D5893">
        <v>1</v>
      </c>
      <c r="E5893">
        <v>58</v>
      </c>
      <c r="F5893">
        <v>1</v>
      </c>
      <c r="G5893">
        <v>25.973835999999999</v>
      </c>
      <c r="H5893">
        <v>16.977506000000002</v>
      </c>
      <c r="I5893">
        <v>150.557838</v>
      </c>
      <c r="J5893">
        <v>2.6413660000000001</v>
      </c>
      <c r="K5893" t="str">
        <f>MID(M5893,22,1)</f>
        <v>8</v>
      </c>
      <c r="L5893" t="s">
        <v>125</v>
      </c>
      <c r="M5893" t="s">
        <v>126</v>
      </c>
      <c r="N5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893">
        <f>VLOOKUP(TableOMP[[#This Row],[Label]],TableAvg[],2,FALSE)</f>
        <v>26.058641000000001</v>
      </c>
      <c r="P5893">
        <f>VLOOKUP(TableOMP[[#This Row],[Label]],TableAvg[],3,FALSE)</f>
        <v>0.99881876022526428</v>
      </c>
      <c r="Q5893">
        <f>TableOMP[[#This Row],[Avg]]-$U$2*TableOMP[[#This Row],[StdDev]]</f>
        <v>24.061003479549473</v>
      </c>
      <c r="R5893">
        <f>TableOMP[[#This Row],[Avg]]+$U$2*TableOMP[[#This Row],[StdDev]]</f>
        <v>28.05627852045053</v>
      </c>
      <c r="S5893">
        <f>IF(AND(TableOMP[[#This Row],[total_time]]&gt;=TableOMP[[#This Row],[Low]], TableOMP[[#This Row],[total_time]]&lt;=TableOMP[[#This Row],[High]]),1,0)</f>
        <v>1</v>
      </c>
    </row>
    <row r="5894" spans="1:19" hidden="1" x14ac:dyDescent="0.25">
      <c r="A5894" t="s">
        <v>15</v>
      </c>
      <c r="B5894">
        <v>10000</v>
      </c>
      <c r="C5894">
        <v>100</v>
      </c>
      <c r="D5894">
        <v>1</v>
      </c>
      <c r="E5894">
        <v>29</v>
      </c>
      <c r="F5894">
        <v>1</v>
      </c>
      <c r="G5894">
        <v>25.971795</v>
      </c>
      <c r="H5894">
        <v>16.0139</v>
      </c>
      <c r="I5894">
        <v>118.49034</v>
      </c>
      <c r="J5894">
        <v>4.2317980000000004</v>
      </c>
      <c r="K5894" t="str">
        <f>MID(M5894,22,1)</f>
        <v>4</v>
      </c>
      <c r="L5894" t="s">
        <v>209</v>
      </c>
      <c r="M5894" t="s">
        <v>210</v>
      </c>
      <c r="N5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5894">
        <f>VLOOKUP(TableOMP[[#This Row],[Label]],TableAvg[],2,FALSE)</f>
        <v>25.311500357142858</v>
      </c>
      <c r="P5894">
        <f>VLOOKUP(TableOMP[[#This Row],[Label]],TableAvg[],3,FALSE)</f>
        <v>0.73958774224105794</v>
      </c>
      <c r="Q5894">
        <f>TableOMP[[#This Row],[Avg]]-$U$2*TableOMP[[#This Row],[StdDev]]</f>
        <v>23.832324872660742</v>
      </c>
      <c r="R5894">
        <f>TableOMP[[#This Row],[Avg]]+$U$2*TableOMP[[#This Row],[StdDev]]</f>
        <v>26.790675841624974</v>
      </c>
      <c r="S5894">
        <f>IF(AND(TableOMP[[#This Row],[total_time]]&gt;=TableOMP[[#This Row],[Low]], TableOMP[[#This Row],[total_time]]&lt;=TableOMP[[#This Row],[High]]),1,0)</f>
        <v>1</v>
      </c>
    </row>
    <row r="5895" spans="1:19" hidden="1" x14ac:dyDescent="0.25">
      <c r="A5895" t="s">
        <v>15</v>
      </c>
      <c r="B5895">
        <v>10000</v>
      </c>
      <c r="C5895">
        <v>100</v>
      </c>
      <c r="D5895">
        <v>1</v>
      </c>
      <c r="E5895">
        <v>33</v>
      </c>
      <c r="F5895">
        <v>1</v>
      </c>
      <c r="G5895">
        <v>25.971668999999999</v>
      </c>
      <c r="H5895">
        <v>15.250069999999999</v>
      </c>
      <c r="I5895">
        <v>114.812319</v>
      </c>
      <c r="J5895">
        <v>3.587885</v>
      </c>
      <c r="K5895" t="str">
        <f>MID(M5895,22,1)</f>
        <v>4</v>
      </c>
      <c r="L5895" t="s">
        <v>135</v>
      </c>
      <c r="M5895" t="s">
        <v>136</v>
      </c>
      <c r="N5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5895">
        <f>VLOOKUP(TableOMP[[#This Row],[Label]],TableAvg[],2,FALSE)</f>
        <v>26.295595000000002</v>
      </c>
      <c r="P5895">
        <f>VLOOKUP(TableOMP[[#This Row],[Label]],TableAvg[],3,FALSE)</f>
        <v>0.81464063138204257</v>
      </c>
      <c r="Q5895">
        <f>TableOMP[[#This Row],[Avg]]-$U$2*TableOMP[[#This Row],[StdDev]]</f>
        <v>24.666313737235917</v>
      </c>
      <c r="R5895">
        <f>TableOMP[[#This Row],[Avg]]+$U$2*TableOMP[[#This Row],[StdDev]]</f>
        <v>27.924876262764087</v>
      </c>
      <c r="S5895">
        <f>IF(AND(TableOMP[[#This Row],[total_time]]&gt;=TableOMP[[#This Row],[Low]], TableOMP[[#This Row],[total_time]]&lt;=TableOMP[[#This Row],[High]]),1,0)</f>
        <v>1</v>
      </c>
    </row>
    <row r="5896" spans="1:19" hidden="1" x14ac:dyDescent="0.25">
      <c r="A5896" t="s">
        <v>15</v>
      </c>
      <c r="B5896">
        <v>10000</v>
      </c>
      <c r="C5896">
        <v>100</v>
      </c>
      <c r="D5896">
        <v>1</v>
      </c>
      <c r="E5896">
        <v>41</v>
      </c>
      <c r="F5896">
        <v>1</v>
      </c>
      <c r="G5896">
        <v>25.931550000000001</v>
      </c>
      <c r="H5896">
        <v>16.180743</v>
      </c>
      <c r="I5896">
        <v>149.08320000000001</v>
      </c>
      <c r="J5896">
        <v>3.7270799999999999</v>
      </c>
      <c r="K5896" t="str">
        <f>MID(M5896,22,1)</f>
        <v>4</v>
      </c>
      <c r="L5896" t="s">
        <v>135</v>
      </c>
      <c r="M5896" t="s">
        <v>136</v>
      </c>
      <c r="N5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5896">
        <f>VLOOKUP(TableOMP[[#This Row],[Label]],TableAvg[],2,FALSE)</f>
        <v>25.383420600000001</v>
      </c>
      <c r="P5896">
        <f>VLOOKUP(TableOMP[[#This Row],[Label]],TableAvg[],3,FALSE)</f>
        <v>0.90928599515255115</v>
      </c>
      <c r="Q5896">
        <f>TableOMP[[#This Row],[Avg]]-$U$2*TableOMP[[#This Row],[StdDev]]</f>
        <v>23.564848609694899</v>
      </c>
      <c r="R5896">
        <f>TableOMP[[#This Row],[Avg]]+$U$2*TableOMP[[#This Row],[StdDev]]</f>
        <v>27.201992590305103</v>
      </c>
      <c r="S5896">
        <f>IF(AND(TableOMP[[#This Row],[total_time]]&gt;=TableOMP[[#This Row],[Low]], TableOMP[[#This Row],[total_time]]&lt;=TableOMP[[#This Row],[High]]),1,0)</f>
        <v>1</v>
      </c>
    </row>
    <row r="5897" spans="1:19" hidden="1" x14ac:dyDescent="0.25">
      <c r="A5897" t="s">
        <v>15</v>
      </c>
      <c r="B5897">
        <v>10000</v>
      </c>
      <c r="C5897">
        <v>100</v>
      </c>
      <c r="D5897">
        <v>1</v>
      </c>
      <c r="E5897">
        <v>36</v>
      </c>
      <c r="F5897">
        <v>1</v>
      </c>
      <c r="G5897">
        <v>25.930938999999999</v>
      </c>
      <c r="H5897">
        <v>16.175401999999998</v>
      </c>
      <c r="I5897">
        <v>128.448825</v>
      </c>
      <c r="J5897">
        <v>3.6699660000000001</v>
      </c>
      <c r="K5897" t="str">
        <f>MID(M5897,22,1)</f>
        <v>4</v>
      </c>
      <c r="L5897" t="s">
        <v>43</v>
      </c>
      <c r="M5897" t="s">
        <v>44</v>
      </c>
      <c r="N5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5897">
        <f>VLOOKUP(TableOMP[[#This Row],[Label]],TableAvg[],2,FALSE)</f>
        <v>25.940703599999996</v>
      </c>
      <c r="P5897">
        <f>VLOOKUP(TableOMP[[#This Row],[Label]],TableAvg[],3,FALSE)</f>
        <v>0.82347594422294856</v>
      </c>
      <c r="Q5897">
        <f>TableOMP[[#This Row],[Avg]]-$U$2*TableOMP[[#This Row],[StdDev]]</f>
        <v>24.293751711554098</v>
      </c>
      <c r="R5897">
        <f>TableOMP[[#This Row],[Avg]]+$U$2*TableOMP[[#This Row],[StdDev]]</f>
        <v>27.587655488445893</v>
      </c>
      <c r="S5897">
        <f>IF(AND(TableOMP[[#This Row],[total_time]]&gt;=TableOMP[[#This Row],[Low]], TableOMP[[#This Row],[total_time]]&lt;=TableOMP[[#This Row],[High]]),1,0)</f>
        <v>1</v>
      </c>
    </row>
    <row r="5898" spans="1:19" hidden="1" x14ac:dyDescent="0.25">
      <c r="A5898" t="s">
        <v>16</v>
      </c>
      <c r="B5898">
        <v>10000</v>
      </c>
      <c r="C5898">
        <v>100</v>
      </c>
      <c r="D5898">
        <v>100000</v>
      </c>
      <c r="E5898">
        <v>10</v>
      </c>
      <c r="F5898">
        <v>1</v>
      </c>
      <c r="G5898">
        <v>25.924358000000002</v>
      </c>
      <c r="H5898">
        <v>0.16855200000000001</v>
      </c>
      <c r="I5898">
        <v>0.65778300000000001</v>
      </c>
      <c r="J5898">
        <v>7.3086999999999999E-2</v>
      </c>
      <c r="K5898" t="str">
        <f>MID(M5898,22,1)</f>
        <v>7</v>
      </c>
      <c r="L5898" t="s">
        <v>49</v>
      </c>
      <c r="M5898" t="s">
        <v>50</v>
      </c>
      <c r="N5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898">
        <f>VLOOKUP(TableOMP[[#This Row],[Label]],TableAvg[],2,FALSE)</f>
        <v>25.873521692307691</v>
      </c>
      <c r="P5898">
        <f>VLOOKUP(TableOMP[[#This Row],[Label]],TableAvg[],3,FALSE)</f>
        <v>2.6300832674576228E-2</v>
      </c>
      <c r="Q5898">
        <f>TableOMP[[#This Row],[Avg]]-$U$2*TableOMP[[#This Row],[StdDev]]</f>
        <v>25.820920026958539</v>
      </c>
      <c r="R5898">
        <f>TableOMP[[#This Row],[Avg]]+$U$2*TableOMP[[#This Row],[StdDev]]</f>
        <v>25.926123357656842</v>
      </c>
      <c r="S5898">
        <f>IF(AND(TableOMP[[#This Row],[total_time]]&gt;=TableOMP[[#This Row],[Low]], TableOMP[[#This Row],[total_time]]&lt;=TableOMP[[#This Row],[High]]),1,0)</f>
        <v>1</v>
      </c>
    </row>
    <row r="5899" spans="1:19" hidden="1" x14ac:dyDescent="0.25">
      <c r="A5899" t="s">
        <v>16</v>
      </c>
      <c r="B5899">
        <v>10000</v>
      </c>
      <c r="C5899">
        <v>100</v>
      </c>
      <c r="D5899">
        <v>100000</v>
      </c>
      <c r="E5899">
        <v>10</v>
      </c>
      <c r="F5899">
        <v>1</v>
      </c>
      <c r="G5899">
        <v>25.920874000000001</v>
      </c>
      <c r="H5899">
        <v>0.18434700000000001</v>
      </c>
      <c r="I5899">
        <v>0.81807600000000003</v>
      </c>
      <c r="J5899">
        <v>9.0897000000000006E-2</v>
      </c>
      <c r="K5899" t="str">
        <f>MID(M5899,22,1)</f>
        <v>7</v>
      </c>
      <c r="L5899" t="s">
        <v>49</v>
      </c>
      <c r="M5899" t="s">
        <v>50</v>
      </c>
      <c r="N5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899">
        <f>VLOOKUP(TableOMP[[#This Row],[Label]],TableAvg[],2,FALSE)</f>
        <v>25.873521692307691</v>
      </c>
      <c r="P5899">
        <f>VLOOKUP(TableOMP[[#This Row],[Label]],TableAvg[],3,FALSE)</f>
        <v>2.6300832674576228E-2</v>
      </c>
      <c r="Q5899">
        <f>TableOMP[[#This Row],[Avg]]-$U$2*TableOMP[[#This Row],[StdDev]]</f>
        <v>25.820920026958539</v>
      </c>
      <c r="R5899">
        <f>TableOMP[[#This Row],[Avg]]+$U$2*TableOMP[[#This Row],[StdDev]]</f>
        <v>25.926123357656842</v>
      </c>
      <c r="S5899">
        <f>IF(AND(TableOMP[[#This Row],[total_time]]&gt;=TableOMP[[#This Row],[Low]], TableOMP[[#This Row],[total_time]]&lt;=TableOMP[[#This Row],[High]]),1,0)</f>
        <v>1</v>
      </c>
    </row>
    <row r="5900" spans="1:19" hidden="1" x14ac:dyDescent="0.25">
      <c r="A5900" t="s">
        <v>16</v>
      </c>
      <c r="B5900">
        <v>10000</v>
      </c>
      <c r="C5900">
        <v>100</v>
      </c>
      <c r="D5900">
        <v>1</v>
      </c>
      <c r="E5900">
        <v>61</v>
      </c>
      <c r="F5900">
        <v>1</v>
      </c>
      <c r="G5900">
        <v>25.920347</v>
      </c>
      <c r="H5900">
        <v>17.623646000000001</v>
      </c>
      <c r="I5900">
        <v>250.26613</v>
      </c>
      <c r="J5900">
        <v>4.1711020000000003</v>
      </c>
      <c r="K5900" t="str">
        <f>MID(M5900,22,1)</f>
        <v>2</v>
      </c>
      <c r="L5900" t="s">
        <v>129</v>
      </c>
      <c r="M5900" t="s">
        <v>130</v>
      </c>
      <c r="N5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900">
        <f>VLOOKUP(TableOMP[[#This Row],[Label]],TableAvg[],2,FALSE)</f>
        <v>26.211083600000002</v>
      </c>
      <c r="P5900">
        <f>VLOOKUP(TableOMP[[#This Row],[Label]],TableAvg[],3,FALSE)</f>
        <v>0.45270218417189045</v>
      </c>
      <c r="Q5900">
        <f>TableOMP[[#This Row],[Avg]]-$U$2*TableOMP[[#This Row],[StdDev]]</f>
        <v>25.305679231656221</v>
      </c>
      <c r="R5900">
        <f>TableOMP[[#This Row],[Avg]]+$U$2*TableOMP[[#This Row],[StdDev]]</f>
        <v>27.116487968343783</v>
      </c>
      <c r="S5900">
        <f>IF(AND(TableOMP[[#This Row],[total_time]]&gt;=TableOMP[[#This Row],[Low]], TableOMP[[#This Row],[total_time]]&lt;=TableOMP[[#This Row],[High]]),1,0)</f>
        <v>1</v>
      </c>
    </row>
    <row r="5901" spans="1:19" hidden="1" x14ac:dyDescent="0.25">
      <c r="A5901" t="s">
        <v>15</v>
      </c>
      <c r="B5901">
        <v>10000</v>
      </c>
      <c r="C5901">
        <v>100</v>
      </c>
      <c r="D5901">
        <v>1</v>
      </c>
      <c r="E5901">
        <v>26</v>
      </c>
      <c r="F5901">
        <v>1</v>
      </c>
      <c r="G5901">
        <v>25.90992</v>
      </c>
      <c r="H5901">
        <v>15.361516999999999</v>
      </c>
      <c r="I5901">
        <v>105.70468</v>
      </c>
      <c r="J5901">
        <v>4.2281870000000001</v>
      </c>
      <c r="K5901" t="str">
        <f>MID(M5901,22,1)</f>
        <v>6</v>
      </c>
      <c r="L5901" t="s">
        <v>63</v>
      </c>
      <c r="M5901" t="s">
        <v>64</v>
      </c>
      <c r="N5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901">
        <f>VLOOKUP(TableOMP[[#This Row],[Label]],TableAvg[],2,FALSE)</f>
        <v>25.691116066666673</v>
      </c>
      <c r="P5901">
        <f>VLOOKUP(TableOMP[[#This Row],[Label]],TableAvg[],3,FALSE)</f>
        <v>0.91643665340997649</v>
      </c>
      <c r="Q5901">
        <f>TableOMP[[#This Row],[Avg]]-$U$2*TableOMP[[#This Row],[StdDev]]</f>
        <v>23.858242759846721</v>
      </c>
      <c r="R5901">
        <f>TableOMP[[#This Row],[Avg]]+$U$2*TableOMP[[#This Row],[StdDev]]</f>
        <v>27.523989373486625</v>
      </c>
      <c r="S5901">
        <f>IF(AND(TableOMP[[#This Row],[total_time]]&gt;=TableOMP[[#This Row],[Low]], TableOMP[[#This Row],[total_time]]&lt;=TableOMP[[#This Row],[High]]),1,0)</f>
        <v>1</v>
      </c>
    </row>
    <row r="5902" spans="1:19" hidden="1" x14ac:dyDescent="0.25">
      <c r="A5902" t="s">
        <v>15</v>
      </c>
      <c r="B5902">
        <v>10000</v>
      </c>
      <c r="C5902">
        <v>100</v>
      </c>
      <c r="D5902">
        <v>1</v>
      </c>
      <c r="E5902">
        <v>29</v>
      </c>
      <c r="F5902">
        <v>1</v>
      </c>
      <c r="G5902">
        <v>25.902391000000001</v>
      </c>
      <c r="H5902">
        <v>15.737316</v>
      </c>
      <c r="I5902">
        <v>114.227042</v>
      </c>
      <c r="J5902">
        <v>4.0795370000000002</v>
      </c>
      <c r="K5902" t="str">
        <f>MID(M5902,22,1)</f>
        <v>5</v>
      </c>
      <c r="L5902" t="s">
        <v>205</v>
      </c>
      <c r="M5902" t="s">
        <v>206</v>
      </c>
      <c r="N5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5902">
        <f>VLOOKUP(TableOMP[[#This Row],[Label]],TableAvg[],2,FALSE)</f>
        <v>25.311500357142858</v>
      </c>
      <c r="P5902">
        <f>VLOOKUP(TableOMP[[#This Row],[Label]],TableAvg[],3,FALSE)</f>
        <v>0.73958774224105794</v>
      </c>
      <c r="Q5902">
        <f>TableOMP[[#This Row],[Avg]]-$U$2*TableOMP[[#This Row],[StdDev]]</f>
        <v>23.832324872660742</v>
      </c>
      <c r="R5902">
        <f>TableOMP[[#This Row],[Avg]]+$U$2*TableOMP[[#This Row],[StdDev]]</f>
        <v>26.790675841624974</v>
      </c>
      <c r="S5902">
        <f>IF(AND(TableOMP[[#This Row],[total_time]]&gt;=TableOMP[[#This Row],[Low]], TableOMP[[#This Row],[total_time]]&lt;=TableOMP[[#This Row],[High]]),1,0)</f>
        <v>1</v>
      </c>
    </row>
    <row r="5903" spans="1:19" hidden="1" x14ac:dyDescent="0.25">
      <c r="A5903" t="s">
        <v>16</v>
      </c>
      <c r="B5903">
        <v>10000</v>
      </c>
      <c r="C5903">
        <v>100</v>
      </c>
      <c r="D5903">
        <v>100000</v>
      </c>
      <c r="E5903">
        <v>10</v>
      </c>
      <c r="F5903">
        <v>1</v>
      </c>
      <c r="G5903">
        <v>25.898147000000002</v>
      </c>
      <c r="H5903">
        <v>0.114568</v>
      </c>
      <c r="I5903">
        <v>0.25878899999999999</v>
      </c>
      <c r="J5903">
        <v>2.8753999999999998E-2</v>
      </c>
      <c r="K5903" t="str">
        <f>MID(M5903,22,1)</f>
        <v>1</v>
      </c>
      <c r="L5903" t="s">
        <v>207</v>
      </c>
      <c r="M5903" t="s">
        <v>208</v>
      </c>
      <c r="N5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03">
        <f>VLOOKUP(TableOMP[[#This Row],[Label]],TableAvg[],2,FALSE)</f>
        <v>25.873521692307691</v>
      </c>
      <c r="P5903">
        <f>VLOOKUP(TableOMP[[#This Row],[Label]],TableAvg[],3,FALSE)</f>
        <v>2.6300832674576228E-2</v>
      </c>
      <c r="Q5903">
        <f>TableOMP[[#This Row],[Avg]]-$U$2*TableOMP[[#This Row],[StdDev]]</f>
        <v>25.820920026958539</v>
      </c>
      <c r="R5903">
        <f>TableOMP[[#This Row],[Avg]]+$U$2*TableOMP[[#This Row],[StdDev]]</f>
        <v>25.926123357656842</v>
      </c>
      <c r="S5903">
        <f>IF(AND(TableOMP[[#This Row],[total_time]]&gt;=TableOMP[[#This Row],[Low]], TableOMP[[#This Row],[total_time]]&lt;=TableOMP[[#This Row],[High]]),1,0)</f>
        <v>1</v>
      </c>
    </row>
    <row r="5904" spans="1:19" hidden="1" x14ac:dyDescent="0.25">
      <c r="A5904" t="s">
        <v>16</v>
      </c>
      <c r="B5904">
        <v>10000</v>
      </c>
      <c r="C5904">
        <v>100</v>
      </c>
      <c r="D5904">
        <v>100000</v>
      </c>
      <c r="E5904">
        <v>10</v>
      </c>
      <c r="F5904">
        <v>1</v>
      </c>
      <c r="G5904">
        <v>25.893879999999999</v>
      </c>
      <c r="H5904">
        <v>0.124281</v>
      </c>
      <c r="I5904">
        <v>0.28338000000000002</v>
      </c>
      <c r="J5904">
        <v>3.1487000000000001E-2</v>
      </c>
      <c r="K5904" t="str">
        <f>MID(M5904,22,1)</f>
        <v>7</v>
      </c>
      <c r="L5904" t="s">
        <v>49</v>
      </c>
      <c r="M5904" t="s">
        <v>50</v>
      </c>
      <c r="N5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04">
        <f>VLOOKUP(TableOMP[[#This Row],[Label]],TableAvg[],2,FALSE)</f>
        <v>25.873521692307691</v>
      </c>
      <c r="P5904">
        <f>VLOOKUP(TableOMP[[#This Row],[Label]],TableAvg[],3,FALSE)</f>
        <v>2.6300832674576228E-2</v>
      </c>
      <c r="Q5904">
        <f>TableOMP[[#This Row],[Avg]]-$U$2*TableOMP[[#This Row],[StdDev]]</f>
        <v>25.820920026958539</v>
      </c>
      <c r="R5904">
        <f>TableOMP[[#This Row],[Avg]]+$U$2*TableOMP[[#This Row],[StdDev]]</f>
        <v>25.926123357656842</v>
      </c>
      <c r="S5904">
        <f>IF(AND(TableOMP[[#This Row],[total_time]]&gt;=TableOMP[[#This Row],[Low]], TableOMP[[#This Row],[total_time]]&lt;=TableOMP[[#This Row],[High]]),1,0)</f>
        <v>1</v>
      </c>
    </row>
    <row r="5905" spans="1:19" hidden="1" x14ac:dyDescent="0.25">
      <c r="A5905" t="s">
        <v>16</v>
      </c>
      <c r="B5905">
        <v>10000</v>
      </c>
      <c r="C5905">
        <v>100</v>
      </c>
      <c r="D5905">
        <v>100000</v>
      </c>
      <c r="E5905">
        <v>10</v>
      </c>
      <c r="F5905">
        <v>1</v>
      </c>
      <c r="G5905">
        <v>25.893559</v>
      </c>
      <c r="H5905">
        <v>0.131825</v>
      </c>
      <c r="I5905">
        <v>0.27667199999999997</v>
      </c>
      <c r="J5905">
        <v>3.0741000000000001E-2</v>
      </c>
      <c r="K5905" t="str">
        <f>MID(M5905,22,1)</f>
        <v>1</v>
      </c>
      <c r="L5905" t="s">
        <v>207</v>
      </c>
      <c r="M5905" t="s">
        <v>208</v>
      </c>
      <c r="N5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05">
        <f>VLOOKUP(TableOMP[[#This Row],[Label]],TableAvg[],2,FALSE)</f>
        <v>25.873521692307691</v>
      </c>
      <c r="P5905">
        <f>VLOOKUP(TableOMP[[#This Row],[Label]],TableAvg[],3,FALSE)</f>
        <v>2.6300832674576228E-2</v>
      </c>
      <c r="Q5905">
        <f>TableOMP[[#This Row],[Avg]]-$U$2*TableOMP[[#This Row],[StdDev]]</f>
        <v>25.820920026958539</v>
      </c>
      <c r="R5905">
        <f>TableOMP[[#This Row],[Avg]]+$U$2*TableOMP[[#This Row],[StdDev]]</f>
        <v>25.926123357656842</v>
      </c>
      <c r="S5905">
        <f>IF(AND(TableOMP[[#This Row],[total_time]]&gt;=TableOMP[[#This Row],[Low]], TableOMP[[#This Row],[total_time]]&lt;=TableOMP[[#This Row],[High]]),1,0)</f>
        <v>1</v>
      </c>
    </row>
    <row r="5906" spans="1:19" hidden="1" x14ac:dyDescent="0.25">
      <c r="A5906" t="s">
        <v>16</v>
      </c>
      <c r="B5906">
        <v>10000</v>
      </c>
      <c r="C5906">
        <v>100</v>
      </c>
      <c r="D5906">
        <v>100000</v>
      </c>
      <c r="E5906">
        <v>10</v>
      </c>
      <c r="F5906">
        <v>1</v>
      </c>
      <c r="G5906">
        <v>25.893422000000001</v>
      </c>
      <c r="H5906">
        <v>0.138492</v>
      </c>
      <c r="I5906">
        <v>0.37822299999999998</v>
      </c>
      <c r="J5906">
        <v>4.2025E-2</v>
      </c>
      <c r="K5906" t="str">
        <f>MID(M5906,22,1)</f>
        <v>5</v>
      </c>
      <c r="L5906" t="s">
        <v>161</v>
      </c>
      <c r="M5906" t="s">
        <v>162</v>
      </c>
      <c r="N5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06">
        <f>VLOOKUP(TableOMP[[#This Row],[Label]],TableAvg[],2,FALSE)</f>
        <v>25.873521692307691</v>
      </c>
      <c r="P5906">
        <f>VLOOKUP(TableOMP[[#This Row],[Label]],TableAvg[],3,FALSE)</f>
        <v>2.6300832674576228E-2</v>
      </c>
      <c r="Q5906">
        <f>TableOMP[[#This Row],[Avg]]-$U$2*TableOMP[[#This Row],[StdDev]]</f>
        <v>25.820920026958539</v>
      </c>
      <c r="R5906">
        <f>TableOMP[[#This Row],[Avg]]+$U$2*TableOMP[[#This Row],[StdDev]]</f>
        <v>25.926123357656842</v>
      </c>
      <c r="S5906">
        <f>IF(AND(TableOMP[[#This Row],[total_time]]&gt;=TableOMP[[#This Row],[Low]], TableOMP[[#This Row],[total_time]]&lt;=TableOMP[[#This Row],[High]]),1,0)</f>
        <v>1</v>
      </c>
    </row>
    <row r="5907" spans="1:19" hidden="1" x14ac:dyDescent="0.25">
      <c r="A5907" t="s">
        <v>16</v>
      </c>
      <c r="B5907">
        <v>10000</v>
      </c>
      <c r="C5907">
        <v>100</v>
      </c>
      <c r="D5907">
        <v>100000</v>
      </c>
      <c r="E5907">
        <v>10</v>
      </c>
      <c r="F5907">
        <v>1</v>
      </c>
      <c r="G5907">
        <v>25.8886</v>
      </c>
      <c r="H5907">
        <v>0.14342199999999999</v>
      </c>
      <c r="I5907">
        <v>0.43017300000000003</v>
      </c>
      <c r="J5907">
        <v>4.7796999999999999E-2</v>
      </c>
      <c r="K5907" t="str">
        <f>MID(M5907,22,1)</f>
        <v>2</v>
      </c>
      <c r="L5907" t="s">
        <v>59</v>
      </c>
      <c r="M5907" t="s">
        <v>60</v>
      </c>
      <c r="N5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07">
        <f>VLOOKUP(TableOMP[[#This Row],[Label]],TableAvg[],2,FALSE)</f>
        <v>25.873521692307691</v>
      </c>
      <c r="P5907">
        <f>VLOOKUP(TableOMP[[#This Row],[Label]],TableAvg[],3,FALSE)</f>
        <v>2.6300832674576228E-2</v>
      </c>
      <c r="Q5907">
        <f>TableOMP[[#This Row],[Avg]]-$U$2*TableOMP[[#This Row],[StdDev]]</f>
        <v>25.820920026958539</v>
      </c>
      <c r="R5907">
        <f>TableOMP[[#This Row],[Avg]]+$U$2*TableOMP[[#This Row],[StdDev]]</f>
        <v>25.926123357656842</v>
      </c>
      <c r="S5907">
        <f>IF(AND(TableOMP[[#This Row],[total_time]]&gt;=TableOMP[[#This Row],[Low]], TableOMP[[#This Row],[total_time]]&lt;=TableOMP[[#This Row],[High]]),1,0)</f>
        <v>1</v>
      </c>
    </row>
    <row r="5908" spans="1:19" hidden="1" x14ac:dyDescent="0.25">
      <c r="A5908" t="s">
        <v>15</v>
      </c>
      <c r="B5908">
        <v>10000</v>
      </c>
      <c r="C5908">
        <v>100</v>
      </c>
      <c r="D5908">
        <v>1</v>
      </c>
      <c r="E5908">
        <v>48</v>
      </c>
      <c r="F5908">
        <v>1</v>
      </c>
      <c r="G5908">
        <v>25.887187000000001</v>
      </c>
      <c r="H5908">
        <v>17.682517000000001</v>
      </c>
      <c r="I5908">
        <v>136.990927</v>
      </c>
      <c r="J5908">
        <v>2.914701</v>
      </c>
      <c r="K5908" t="str">
        <f>MID(M5908,22,1)</f>
        <v>4</v>
      </c>
      <c r="L5908" t="s">
        <v>135</v>
      </c>
      <c r="M5908" t="s">
        <v>136</v>
      </c>
      <c r="N5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5908">
        <f>VLOOKUP(TableOMP[[#This Row],[Label]],TableAvg[],2,FALSE)</f>
        <v>25.564371599999998</v>
      </c>
      <c r="P5908">
        <f>VLOOKUP(TableOMP[[#This Row],[Label]],TableAvg[],3,FALSE)</f>
        <v>0.6288330400927753</v>
      </c>
      <c r="Q5908">
        <f>TableOMP[[#This Row],[Avg]]-$U$2*TableOMP[[#This Row],[StdDev]]</f>
        <v>24.306705519814447</v>
      </c>
      <c r="R5908">
        <f>TableOMP[[#This Row],[Avg]]+$U$2*TableOMP[[#This Row],[StdDev]]</f>
        <v>26.822037680185549</v>
      </c>
      <c r="S5908">
        <f>IF(AND(TableOMP[[#This Row],[total_time]]&gt;=TableOMP[[#This Row],[Low]], TableOMP[[#This Row],[total_time]]&lt;=TableOMP[[#This Row],[High]]),1,0)</f>
        <v>1</v>
      </c>
    </row>
    <row r="5909" spans="1:19" hidden="1" x14ac:dyDescent="0.25">
      <c r="A5909" t="s">
        <v>16</v>
      </c>
      <c r="B5909">
        <v>10000</v>
      </c>
      <c r="C5909">
        <v>100</v>
      </c>
      <c r="D5909">
        <v>1</v>
      </c>
      <c r="E5909">
        <v>41</v>
      </c>
      <c r="F5909">
        <v>1</v>
      </c>
      <c r="G5909">
        <v>25.885273999999999</v>
      </c>
      <c r="H5909">
        <v>15.641888</v>
      </c>
      <c r="I5909">
        <v>146.760696</v>
      </c>
      <c r="J5909">
        <v>3.6690170000000002</v>
      </c>
      <c r="K5909" t="str">
        <f>MID(M5909,22,1)</f>
        <v>8</v>
      </c>
      <c r="L5909" t="s">
        <v>125</v>
      </c>
      <c r="M5909" t="s">
        <v>126</v>
      </c>
      <c r="N5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909">
        <f>VLOOKUP(TableOMP[[#This Row],[Label]],TableAvg[],2,FALSE)</f>
        <v>26.769992800000001</v>
      </c>
      <c r="P5909">
        <f>VLOOKUP(TableOMP[[#This Row],[Label]],TableAvg[],3,FALSE)</f>
        <v>0.87280788743141835</v>
      </c>
      <c r="Q5909">
        <f>TableOMP[[#This Row],[Avg]]-$U$2*TableOMP[[#This Row],[StdDev]]</f>
        <v>25.024377025137163</v>
      </c>
      <c r="R5909">
        <f>TableOMP[[#This Row],[Avg]]+$U$2*TableOMP[[#This Row],[StdDev]]</f>
        <v>28.515608574862839</v>
      </c>
      <c r="S5909">
        <f>IF(AND(TableOMP[[#This Row],[total_time]]&gt;=TableOMP[[#This Row],[Low]], TableOMP[[#This Row],[total_time]]&lt;=TableOMP[[#This Row],[High]]),1,0)</f>
        <v>1</v>
      </c>
    </row>
    <row r="5910" spans="1:19" hidden="1" x14ac:dyDescent="0.25">
      <c r="A5910" t="s">
        <v>16</v>
      </c>
      <c r="B5910">
        <v>10000</v>
      </c>
      <c r="C5910">
        <v>100</v>
      </c>
      <c r="D5910">
        <v>100000</v>
      </c>
      <c r="E5910">
        <v>10</v>
      </c>
      <c r="F5910">
        <v>1</v>
      </c>
      <c r="G5910">
        <v>25.882366000000001</v>
      </c>
      <c r="H5910">
        <v>0.134384</v>
      </c>
      <c r="I5910">
        <v>0.352769</v>
      </c>
      <c r="J5910">
        <v>3.9197000000000003E-2</v>
      </c>
      <c r="K5910" t="str">
        <f>MID(M5910,22,1)</f>
        <v>5</v>
      </c>
      <c r="L5910" t="s">
        <v>197</v>
      </c>
      <c r="M5910" t="s">
        <v>198</v>
      </c>
      <c r="N5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10">
        <f>VLOOKUP(TableOMP[[#This Row],[Label]],TableAvg[],2,FALSE)</f>
        <v>25.873521692307691</v>
      </c>
      <c r="P5910">
        <f>VLOOKUP(TableOMP[[#This Row],[Label]],TableAvg[],3,FALSE)</f>
        <v>2.6300832674576228E-2</v>
      </c>
      <c r="Q5910">
        <f>TableOMP[[#This Row],[Avg]]-$U$2*TableOMP[[#This Row],[StdDev]]</f>
        <v>25.820920026958539</v>
      </c>
      <c r="R5910">
        <f>TableOMP[[#This Row],[Avg]]+$U$2*TableOMP[[#This Row],[StdDev]]</f>
        <v>25.926123357656842</v>
      </c>
      <c r="S5910">
        <f>IF(AND(TableOMP[[#This Row],[total_time]]&gt;=TableOMP[[#This Row],[Low]], TableOMP[[#This Row],[total_time]]&lt;=TableOMP[[#This Row],[High]]),1,0)</f>
        <v>1</v>
      </c>
    </row>
    <row r="5911" spans="1:19" hidden="1" x14ac:dyDescent="0.25">
      <c r="A5911" t="s">
        <v>16</v>
      </c>
      <c r="B5911">
        <v>10000</v>
      </c>
      <c r="C5911">
        <v>100</v>
      </c>
      <c r="D5911">
        <v>100000</v>
      </c>
      <c r="E5911">
        <v>10</v>
      </c>
      <c r="F5911">
        <v>1</v>
      </c>
      <c r="G5911">
        <v>25.880789</v>
      </c>
      <c r="H5911">
        <v>0.135265</v>
      </c>
      <c r="I5911">
        <v>0.34285500000000002</v>
      </c>
      <c r="J5911">
        <v>3.8094999999999997E-2</v>
      </c>
      <c r="K5911" t="str">
        <f>MID(M5911,22,1)</f>
        <v>6</v>
      </c>
      <c r="L5911" t="s">
        <v>223</v>
      </c>
      <c r="M5911" t="s">
        <v>224</v>
      </c>
      <c r="N5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11">
        <f>VLOOKUP(TableOMP[[#This Row],[Label]],TableAvg[],2,FALSE)</f>
        <v>25.873521692307691</v>
      </c>
      <c r="P5911">
        <f>VLOOKUP(TableOMP[[#This Row],[Label]],TableAvg[],3,FALSE)</f>
        <v>2.6300832674576228E-2</v>
      </c>
      <c r="Q5911">
        <f>TableOMP[[#This Row],[Avg]]-$U$2*TableOMP[[#This Row],[StdDev]]</f>
        <v>25.820920026958539</v>
      </c>
      <c r="R5911">
        <f>TableOMP[[#This Row],[Avg]]+$U$2*TableOMP[[#This Row],[StdDev]]</f>
        <v>25.926123357656842</v>
      </c>
      <c r="S5911">
        <f>IF(AND(TableOMP[[#This Row],[total_time]]&gt;=TableOMP[[#This Row],[Low]], TableOMP[[#This Row],[total_time]]&lt;=TableOMP[[#This Row],[High]]),1,0)</f>
        <v>1</v>
      </c>
    </row>
    <row r="5912" spans="1:19" hidden="1" x14ac:dyDescent="0.25">
      <c r="A5912" t="s">
        <v>16</v>
      </c>
      <c r="B5912">
        <v>10000</v>
      </c>
      <c r="C5912">
        <v>100</v>
      </c>
      <c r="D5912">
        <v>100000</v>
      </c>
      <c r="E5912">
        <v>10</v>
      </c>
      <c r="F5912">
        <v>1</v>
      </c>
      <c r="G5912">
        <v>25.875872000000001</v>
      </c>
      <c r="H5912">
        <v>0.124363</v>
      </c>
      <c r="I5912">
        <v>0.32869399999999999</v>
      </c>
      <c r="J5912">
        <v>3.6521999999999999E-2</v>
      </c>
      <c r="K5912" t="str">
        <f>MID(M5912,22,1)</f>
        <v>2</v>
      </c>
      <c r="L5912" t="s">
        <v>59</v>
      </c>
      <c r="M5912" t="s">
        <v>60</v>
      </c>
      <c r="N5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12">
        <f>VLOOKUP(TableOMP[[#This Row],[Label]],TableAvg[],2,FALSE)</f>
        <v>25.873521692307691</v>
      </c>
      <c r="P5912">
        <f>VLOOKUP(TableOMP[[#This Row],[Label]],TableAvg[],3,FALSE)</f>
        <v>2.6300832674576228E-2</v>
      </c>
      <c r="Q5912">
        <f>TableOMP[[#This Row],[Avg]]-$U$2*TableOMP[[#This Row],[StdDev]]</f>
        <v>25.820920026958539</v>
      </c>
      <c r="R5912">
        <f>TableOMP[[#This Row],[Avg]]+$U$2*TableOMP[[#This Row],[StdDev]]</f>
        <v>25.926123357656842</v>
      </c>
      <c r="S5912">
        <f>IF(AND(TableOMP[[#This Row],[total_time]]&gt;=TableOMP[[#This Row],[Low]], TableOMP[[#This Row],[total_time]]&lt;=TableOMP[[#This Row],[High]]),1,0)</f>
        <v>1</v>
      </c>
    </row>
    <row r="5913" spans="1:19" hidden="1" x14ac:dyDescent="0.25">
      <c r="A5913" t="s">
        <v>16</v>
      </c>
      <c r="B5913">
        <v>10000</v>
      </c>
      <c r="C5913">
        <v>100</v>
      </c>
      <c r="D5913">
        <v>100000</v>
      </c>
      <c r="E5913">
        <v>10</v>
      </c>
      <c r="F5913">
        <v>1</v>
      </c>
      <c r="G5913">
        <v>25.872738999999999</v>
      </c>
      <c r="H5913">
        <v>0.13939799999999999</v>
      </c>
      <c r="I5913">
        <v>0.29075699999999999</v>
      </c>
      <c r="J5913">
        <v>3.2306000000000001E-2</v>
      </c>
      <c r="K5913" t="str">
        <f>MID(M5913,22,1)</f>
        <v>7</v>
      </c>
      <c r="L5913" t="s">
        <v>189</v>
      </c>
      <c r="M5913" t="s">
        <v>190</v>
      </c>
      <c r="N5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13">
        <f>VLOOKUP(TableOMP[[#This Row],[Label]],TableAvg[],2,FALSE)</f>
        <v>25.873521692307691</v>
      </c>
      <c r="P5913">
        <f>VLOOKUP(TableOMP[[#This Row],[Label]],TableAvg[],3,FALSE)</f>
        <v>2.6300832674576228E-2</v>
      </c>
      <c r="Q5913">
        <f>TableOMP[[#This Row],[Avg]]-$U$2*TableOMP[[#This Row],[StdDev]]</f>
        <v>25.820920026958539</v>
      </c>
      <c r="R5913">
        <f>TableOMP[[#This Row],[Avg]]+$U$2*TableOMP[[#This Row],[StdDev]]</f>
        <v>25.926123357656842</v>
      </c>
      <c r="S5913">
        <f>IF(AND(TableOMP[[#This Row],[total_time]]&gt;=TableOMP[[#This Row],[Low]], TableOMP[[#This Row],[total_time]]&lt;=TableOMP[[#This Row],[High]]),1,0)</f>
        <v>1</v>
      </c>
    </row>
    <row r="5914" spans="1:19" hidden="1" x14ac:dyDescent="0.25">
      <c r="A5914" t="s">
        <v>16</v>
      </c>
      <c r="B5914">
        <v>10000</v>
      </c>
      <c r="C5914">
        <v>100</v>
      </c>
      <c r="D5914">
        <v>100000</v>
      </c>
      <c r="E5914">
        <v>10</v>
      </c>
      <c r="F5914">
        <v>1</v>
      </c>
      <c r="G5914">
        <v>25.86928</v>
      </c>
      <c r="H5914">
        <v>0.13228200000000001</v>
      </c>
      <c r="I5914">
        <v>0.31916499999999998</v>
      </c>
      <c r="J5914">
        <v>3.5463000000000001E-2</v>
      </c>
      <c r="K5914" t="str">
        <f>MID(M5914,22,1)</f>
        <v>2</v>
      </c>
      <c r="L5914" t="s">
        <v>59</v>
      </c>
      <c r="M5914" t="s">
        <v>60</v>
      </c>
      <c r="N5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14">
        <f>VLOOKUP(TableOMP[[#This Row],[Label]],TableAvg[],2,FALSE)</f>
        <v>25.873521692307691</v>
      </c>
      <c r="P5914">
        <f>VLOOKUP(TableOMP[[#This Row],[Label]],TableAvg[],3,FALSE)</f>
        <v>2.6300832674576228E-2</v>
      </c>
      <c r="Q5914">
        <f>TableOMP[[#This Row],[Avg]]-$U$2*TableOMP[[#This Row],[StdDev]]</f>
        <v>25.820920026958539</v>
      </c>
      <c r="R5914">
        <f>TableOMP[[#This Row],[Avg]]+$U$2*TableOMP[[#This Row],[StdDev]]</f>
        <v>25.926123357656842</v>
      </c>
      <c r="S5914">
        <f>IF(AND(TableOMP[[#This Row],[total_time]]&gt;=TableOMP[[#This Row],[Low]], TableOMP[[#This Row],[total_time]]&lt;=TableOMP[[#This Row],[High]]),1,0)</f>
        <v>1</v>
      </c>
    </row>
    <row r="5915" spans="1:19" hidden="1" x14ac:dyDescent="0.25">
      <c r="A5915" t="s">
        <v>16</v>
      </c>
      <c r="B5915">
        <v>10000</v>
      </c>
      <c r="C5915">
        <v>100</v>
      </c>
      <c r="D5915">
        <v>100000</v>
      </c>
      <c r="E5915">
        <v>10</v>
      </c>
      <c r="F5915">
        <v>1</v>
      </c>
      <c r="G5915">
        <v>25.868456999999999</v>
      </c>
      <c r="H5915">
        <v>0.12551699999999999</v>
      </c>
      <c r="I5915">
        <v>0.294296</v>
      </c>
      <c r="J5915">
        <v>3.27E-2</v>
      </c>
      <c r="K5915" t="str">
        <f>MID(M5915,22,1)</f>
        <v>2</v>
      </c>
      <c r="L5915" t="s">
        <v>59</v>
      </c>
      <c r="M5915" t="s">
        <v>60</v>
      </c>
      <c r="N5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15">
        <f>VLOOKUP(TableOMP[[#This Row],[Label]],TableAvg[],2,FALSE)</f>
        <v>25.873521692307691</v>
      </c>
      <c r="P5915">
        <f>VLOOKUP(TableOMP[[#This Row],[Label]],TableAvg[],3,FALSE)</f>
        <v>2.6300832674576228E-2</v>
      </c>
      <c r="Q5915">
        <f>TableOMP[[#This Row],[Avg]]-$U$2*TableOMP[[#This Row],[StdDev]]</f>
        <v>25.820920026958539</v>
      </c>
      <c r="R5915">
        <f>TableOMP[[#This Row],[Avg]]+$U$2*TableOMP[[#This Row],[StdDev]]</f>
        <v>25.926123357656842</v>
      </c>
      <c r="S5915">
        <f>IF(AND(TableOMP[[#This Row],[total_time]]&gt;=TableOMP[[#This Row],[Low]], TableOMP[[#This Row],[total_time]]&lt;=TableOMP[[#This Row],[High]]),1,0)</f>
        <v>1</v>
      </c>
    </row>
    <row r="5916" spans="1:19" hidden="1" x14ac:dyDescent="0.25">
      <c r="A5916" t="s">
        <v>16</v>
      </c>
      <c r="B5916">
        <v>10000</v>
      </c>
      <c r="C5916">
        <v>100</v>
      </c>
      <c r="D5916">
        <v>100000</v>
      </c>
      <c r="E5916">
        <v>10</v>
      </c>
      <c r="F5916">
        <v>1</v>
      </c>
      <c r="G5916">
        <v>25.866809</v>
      </c>
      <c r="H5916">
        <v>0.119989</v>
      </c>
      <c r="I5916">
        <v>0.28639799999999999</v>
      </c>
      <c r="J5916">
        <v>3.1822000000000003E-2</v>
      </c>
      <c r="K5916" t="str">
        <f>MID(M5916,22,1)</f>
        <v>6</v>
      </c>
      <c r="L5916" t="s">
        <v>223</v>
      </c>
      <c r="M5916" t="s">
        <v>224</v>
      </c>
      <c r="N5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16">
        <f>VLOOKUP(TableOMP[[#This Row],[Label]],TableAvg[],2,FALSE)</f>
        <v>25.873521692307691</v>
      </c>
      <c r="P5916">
        <f>VLOOKUP(TableOMP[[#This Row],[Label]],TableAvg[],3,FALSE)</f>
        <v>2.6300832674576228E-2</v>
      </c>
      <c r="Q5916">
        <f>TableOMP[[#This Row],[Avg]]-$U$2*TableOMP[[#This Row],[StdDev]]</f>
        <v>25.820920026958539</v>
      </c>
      <c r="R5916">
        <f>TableOMP[[#This Row],[Avg]]+$U$2*TableOMP[[#This Row],[StdDev]]</f>
        <v>25.926123357656842</v>
      </c>
      <c r="S5916">
        <f>IF(AND(TableOMP[[#This Row],[total_time]]&gt;=TableOMP[[#This Row],[Low]], TableOMP[[#This Row],[total_time]]&lt;=TableOMP[[#This Row],[High]]),1,0)</f>
        <v>1</v>
      </c>
    </row>
    <row r="5917" spans="1:19" hidden="1" x14ac:dyDescent="0.25">
      <c r="A5917" t="s">
        <v>16</v>
      </c>
      <c r="B5917">
        <v>10000</v>
      </c>
      <c r="C5917">
        <v>100</v>
      </c>
      <c r="D5917">
        <v>100000</v>
      </c>
      <c r="E5917">
        <v>10</v>
      </c>
      <c r="F5917">
        <v>1</v>
      </c>
      <c r="G5917">
        <v>25.866796000000001</v>
      </c>
      <c r="H5917">
        <v>0.13803199999999999</v>
      </c>
      <c r="I5917">
        <v>0.34649400000000002</v>
      </c>
      <c r="J5917">
        <v>3.8498999999999999E-2</v>
      </c>
      <c r="K5917" t="str">
        <f>MID(M5917,22,1)</f>
        <v>1</v>
      </c>
      <c r="L5917" t="s">
        <v>177</v>
      </c>
      <c r="M5917" t="s">
        <v>178</v>
      </c>
      <c r="N5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17">
        <f>VLOOKUP(TableOMP[[#This Row],[Label]],TableAvg[],2,FALSE)</f>
        <v>25.873521692307691</v>
      </c>
      <c r="P5917">
        <f>VLOOKUP(TableOMP[[#This Row],[Label]],TableAvg[],3,FALSE)</f>
        <v>2.6300832674576228E-2</v>
      </c>
      <c r="Q5917">
        <f>TableOMP[[#This Row],[Avg]]-$U$2*TableOMP[[#This Row],[StdDev]]</f>
        <v>25.820920026958539</v>
      </c>
      <c r="R5917">
        <f>TableOMP[[#This Row],[Avg]]+$U$2*TableOMP[[#This Row],[StdDev]]</f>
        <v>25.926123357656842</v>
      </c>
      <c r="S5917">
        <f>IF(AND(TableOMP[[#This Row],[total_time]]&gt;=TableOMP[[#This Row],[Low]], TableOMP[[#This Row],[total_time]]&lt;=TableOMP[[#This Row],[High]]),1,0)</f>
        <v>1</v>
      </c>
    </row>
    <row r="5918" spans="1:19" hidden="1" x14ac:dyDescent="0.25">
      <c r="A5918" t="s">
        <v>16</v>
      </c>
      <c r="B5918">
        <v>10000</v>
      </c>
      <c r="C5918">
        <v>100</v>
      </c>
      <c r="D5918">
        <v>100000</v>
      </c>
      <c r="E5918">
        <v>10</v>
      </c>
      <c r="F5918">
        <v>1</v>
      </c>
      <c r="G5918">
        <v>25.864439999999998</v>
      </c>
      <c r="H5918">
        <v>0.116381</v>
      </c>
      <c r="I5918">
        <v>0.26290400000000003</v>
      </c>
      <c r="J5918">
        <v>2.9211999999999998E-2</v>
      </c>
      <c r="K5918" t="str">
        <f>MID(M5918,22,1)</f>
        <v>1</v>
      </c>
      <c r="L5918" t="s">
        <v>207</v>
      </c>
      <c r="M5918" t="s">
        <v>208</v>
      </c>
      <c r="N5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18">
        <f>VLOOKUP(TableOMP[[#This Row],[Label]],TableAvg[],2,FALSE)</f>
        <v>25.873521692307691</v>
      </c>
      <c r="P5918">
        <f>VLOOKUP(TableOMP[[#This Row],[Label]],TableAvg[],3,FALSE)</f>
        <v>2.6300832674576228E-2</v>
      </c>
      <c r="Q5918">
        <f>TableOMP[[#This Row],[Avg]]-$U$2*TableOMP[[#This Row],[StdDev]]</f>
        <v>25.820920026958539</v>
      </c>
      <c r="R5918">
        <f>TableOMP[[#This Row],[Avg]]+$U$2*TableOMP[[#This Row],[StdDev]]</f>
        <v>25.926123357656842</v>
      </c>
      <c r="S5918">
        <f>IF(AND(TableOMP[[#This Row],[total_time]]&gt;=TableOMP[[#This Row],[Low]], TableOMP[[#This Row],[total_time]]&lt;=TableOMP[[#This Row],[High]]),1,0)</f>
        <v>1</v>
      </c>
    </row>
    <row r="5919" spans="1:19" hidden="1" x14ac:dyDescent="0.25">
      <c r="A5919" t="s">
        <v>16</v>
      </c>
      <c r="B5919">
        <v>10000</v>
      </c>
      <c r="C5919">
        <v>100</v>
      </c>
      <c r="D5919">
        <v>100000</v>
      </c>
      <c r="E5919">
        <v>10</v>
      </c>
      <c r="F5919">
        <v>1</v>
      </c>
      <c r="G5919">
        <v>25.860621999999999</v>
      </c>
      <c r="H5919">
        <v>0.12800700000000001</v>
      </c>
      <c r="I5919">
        <v>0.30298799999999998</v>
      </c>
      <c r="J5919">
        <v>3.3665E-2</v>
      </c>
      <c r="K5919" t="str">
        <f>MID(M5919,22,1)</f>
        <v>4</v>
      </c>
      <c r="L5919" t="s">
        <v>97</v>
      </c>
      <c r="M5919" t="s">
        <v>98</v>
      </c>
      <c r="N5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19">
        <f>VLOOKUP(TableOMP[[#This Row],[Label]],TableAvg[],2,FALSE)</f>
        <v>25.873521692307691</v>
      </c>
      <c r="P5919">
        <f>VLOOKUP(TableOMP[[#This Row],[Label]],TableAvg[],3,FALSE)</f>
        <v>2.6300832674576228E-2</v>
      </c>
      <c r="Q5919">
        <f>TableOMP[[#This Row],[Avg]]-$U$2*TableOMP[[#This Row],[StdDev]]</f>
        <v>25.820920026958539</v>
      </c>
      <c r="R5919">
        <f>TableOMP[[#This Row],[Avg]]+$U$2*TableOMP[[#This Row],[StdDev]]</f>
        <v>25.926123357656842</v>
      </c>
      <c r="S5919">
        <f>IF(AND(TableOMP[[#This Row],[total_time]]&gt;=TableOMP[[#This Row],[Low]], TableOMP[[#This Row],[total_time]]&lt;=TableOMP[[#This Row],[High]]),1,0)</f>
        <v>1</v>
      </c>
    </row>
    <row r="5920" spans="1:19" hidden="1" x14ac:dyDescent="0.25">
      <c r="A5920" t="s">
        <v>16</v>
      </c>
      <c r="B5920">
        <v>10000</v>
      </c>
      <c r="C5920">
        <v>100</v>
      </c>
      <c r="D5920">
        <v>100000</v>
      </c>
      <c r="E5920">
        <v>10</v>
      </c>
      <c r="F5920">
        <v>1</v>
      </c>
      <c r="G5920">
        <v>25.857215</v>
      </c>
      <c r="H5920">
        <v>0.12008099999999999</v>
      </c>
      <c r="I5920">
        <v>0.2722</v>
      </c>
      <c r="J5920">
        <v>3.0244E-2</v>
      </c>
      <c r="K5920" t="str">
        <f>MID(M5920,22,1)</f>
        <v>4</v>
      </c>
      <c r="L5920" t="s">
        <v>217</v>
      </c>
      <c r="M5920" t="s">
        <v>218</v>
      </c>
      <c r="N5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20">
        <f>VLOOKUP(TableOMP[[#This Row],[Label]],TableAvg[],2,FALSE)</f>
        <v>25.873521692307691</v>
      </c>
      <c r="P5920">
        <f>VLOOKUP(TableOMP[[#This Row],[Label]],TableAvg[],3,FALSE)</f>
        <v>2.6300832674576228E-2</v>
      </c>
      <c r="Q5920">
        <f>TableOMP[[#This Row],[Avg]]-$U$2*TableOMP[[#This Row],[StdDev]]</f>
        <v>25.820920026958539</v>
      </c>
      <c r="R5920">
        <f>TableOMP[[#This Row],[Avg]]+$U$2*TableOMP[[#This Row],[StdDev]]</f>
        <v>25.926123357656842</v>
      </c>
      <c r="S5920">
        <f>IF(AND(TableOMP[[#This Row],[total_time]]&gt;=TableOMP[[#This Row],[Low]], TableOMP[[#This Row],[total_time]]&lt;=TableOMP[[#This Row],[High]]),1,0)</f>
        <v>1</v>
      </c>
    </row>
    <row r="5921" spans="1:19" hidden="1" x14ac:dyDescent="0.25">
      <c r="A5921" t="s">
        <v>15</v>
      </c>
      <c r="B5921">
        <v>10000</v>
      </c>
      <c r="C5921">
        <v>100</v>
      </c>
      <c r="D5921">
        <v>1</v>
      </c>
      <c r="E5921">
        <v>54</v>
      </c>
      <c r="F5921">
        <v>1</v>
      </c>
      <c r="G5921">
        <v>25.851033000000001</v>
      </c>
      <c r="H5921">
        <v>17.015550999999999</v>
      </c>
      <c r="I5921">
        <v>189.23896099999999</v>
      </c>
      <c r="J5921">
        <v>3.5705460000000002</v>
      </c>
      <c r="K5921" t="str">
        <f>MID(M5921,22,1)</f>
        <v>4</v>
      </c>
      <c r="L5921" t="s">
        <v>43</v>
      </c>
      <c r="M5921" t="s">
        <v>44</v>
      </c>
      <c r="N5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5921">
        <f>VLOOKUP(TableOMP[[#This Row],[Label]],TableAvg[],2,FALSE)</f>
        <v>25.278196399999999</v>
      </c>
      <c r="P5921">
        <f>VLOOKUP(TableOMP[[#This Row],[Label]],TableAvg[],3,FALSE)</f>
        <v>0.68868325948053322</v>
      </c>
      <c r="Q5921">
        <f>TableOMP[[#This Row],[Avg]]-$U$2*TableOMP[[#This Row],[StdDev]]</f>
        <v>23.900829881038931</v>
      </c>
      <c r="R5921">
        <f>TableOMP[[#This Row],[Avg]]+$U$2*TableOMP[[#This Row],[StdDev]]</f>
        <v>26.655562918961067</v>
      </c>
      <c r="S5921">
        <f>IF(AND(TableOMP[[#This Row],[total_time]]&gt;=TableOMP[[#This Row],[Low]], TableOMP[[#This Row],[total_time]]&lt;=TableOMP[[#This Row],[High]]),1,0)</f>
        <v>1</v>
      </c>
    </row>
    <row r="5922" spans="1:19" hidden="1" x14ac:dyDescent="0.25">
      <c r="A5922" t="s">
        <v>16</v>
      </c>
      <c r="B5922">
        <v>10000</v>
      </c>
      <c r="C5922">
        <v>100</v>
      </c>
      <c r="D5922">
        <v>100000</v>
      </c>
      <c r="E5922">
        <v>10</v>
      </c>
      <c r="F5922">
        <v>1</v>
      </c>
      <c r="G5922">
        <v>25.851030999999999</v>
      </c>
      <c r="H5922">
        <v>0.12378400000000001</v>
      </c>
      <c r="I5922">
        <v>0.27750799999999998</v>
      </c>
      <c r="J5922">
        <v>3.0834E-2</v>
      </c>
      <c r="K5922" t="str">
        <f>MID(M5922,22,1)</f>
        <v>1</v>
      </c>
      <c r="L5922" t="s">
        <v>171</v>
      </c>
      <c r="M5922" t="s">
        <v>172</v>
      </c>
      <c r="N5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22">
        <f>VLOOKUP(TableOMP[[#This Row],[Label]],TableAvg[],2,FALSE)</f>
        <v>25.873521692307691</v>
      </c>
      <c r="P5922">
        <f>VLOOKUP(TableOMP[[#This Row],[Label]],TableAvg[],3,FALSE)</f>
        <v>2.6300832674576228E-2</v>
      </c>
      <c r="Q5922">
        <f>TableOMP[[#This Row],[Avg]]-$U$2*TableOMP[[#This Row],[StdDev]]</f>
        <v>25.820920026958539</v>
      </c>
      <c r="R5922">
        <f>TableOMP[[#This Row],[Avg]]+$U$2*TableOMP[[#This Row],[StdDev]]</f>
        <v>25.926123357656842</v>
      </c>
      <c r="S5922">
        <f>IF(AND(TableOMP[[#This Row],[total_time]]&gt;=TableOMP[[#This Row],[Low]], TableOMP[[#This Row],[total_time]]&lt;=TableOMP[[#This Row],[High]]),1,0)</f>
        <v>1</v>
      </c>
    </row>
    <row r="5923" spans="1:19" hidden="1" x14ac:dyDescent="0.25">
      <c r="A5923" t="s">
        <v>16</v>
      </c>
      <c r="B5923">
        <v>10000</v>
      </c>
      <c r="C5923">
        <v>100</v>
      </c>
      <c r="D5923">
        <v>100000</v>
      </c>
      <c r="E5923">
        <v>10</v>
      </c>
      <c r="F5923">
        <v>1</v>
      </c>
      <c r="G5923">
        <v>25.845638999999998</v>
      </c>
      <c r="H5923">
        <v>0.13089899999999999</v>
      </c>
      <c r="I5923">
        <v>0.37129299999999998</v>
      </c>
      <c r="J5923">
        <v>4.1255E-2</v>
      </c>
      <c r="K5923" t="str">
        <f>MID(M5923,22,1)</f>
        <v>7</v>
      </c>
      <c r="L5923" t="s">
        <v>49</v>
      </c>
      <c r="M5923" t="s">
        <v>50</v>
      </c>
      <c r="N5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23">
        <f>VLOOKUP(TableOMP[[#This Row],[Label]],TableAvg[],2,FALSE)</f>
        <v>25.873521692307691</v>
      </c>
      <c r="P5923">
        <f>VLOOKUP(TableOMP[[#This Row],[Label]],TableAvg[],3,FALSE)</f>
        <v>2.6300832674576228E-2</v>
      </c>
      <c r="Q5923">
        <f>TableOMP[[#This Row],[Avg]]-$U$2*TableOMP[[#This Row],[StdDev]]</f>
        <v>25.820920026958539</v>
      </c>
      <c r="R5923">
        <f>TableOMP[[#This Row],[Avg]]+$U$2*TableOMP[[#This Row],[StdDev]]</f>
        <v>25.926123357656842</v>
      </c>
      <c r="S5923">
        <f>IF(AND(TableOMP[[#This Row],[total_time]]&gt;=TableOMP[[#This Row],[Low]], TableOMP[[#This Row],[total_time]]&lt;=TableOMP[[#This Row],[High]]),1,0)</f>
        <v>1</v>
      </c>
    </row>
    <row r="5924" spans="1:19" hidden="1" x14ac:dyDescent="0.25">
      <c r="A5924" t="s">
        <v>16</v>
      </c>
      <c r="B5924">
        <v>10000</v>
      </c>
      <c r="C5924">
        <v>100</v>
      </c>
      <c r="D5924">
        <v>100000</v>
      </c>
      <c r="E5924">
        <v>10</v>
      </c>
      <c r="F5924">
        <v>1</v>
      </c>
      <c r="G5924">
        <v>25.844937000000002</v>
      </c>
      <c r="H5924">
        <v>0.12495000000000001</v>
      </c>
      <c r="I5924">
        <v>0.30566300000000002</v>
      </c>
      <c r="J5924">
        <v>3.3963E-2</v>
      </c>
      <c r="K5924" t="str">
        <f>MID(M5924,22,1)</f>
        <v>5</v>
      </c>
      <c r="L5924" t="s">
        <v>197</v>
      </c>
      <c r="M5924" t="s">
        <v>198</v>
      </c>
      <c r="N5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24">
        <f>VLOOKUP(TableOMP[[#This Row],[Label]],TableAvg[],2,FALSE)</f>
        <v>25.873521692307691</v>
      </c>
      <c r="P5924">
        <f>VLOOKUP(TableOMP[[#This Row],[Label]],TableAvg[],3,FALSE)</f>
        <v>2.6300832674576228E-2</v>
      </c>
      <c r="Q5924">
        <f>TableOMP[[#This Row],[Avg]]-$U$2*TableOMP[[#This Row],[StdDev]]</f>
        <v>25.820920026958539</v>
      </c>
      <c r="R5924">
        <f>TableOMP[[#This Row],[Avg]]+$U$2*TableOMP[[#This Row],[StdDev]]</f>
        <v>25.926123357656842</v>
      </c>
      <c r="S5924">
        <f>IF(AND(TableOMP[[#This Row],[total_time]]&gt;=TableOMP[[#This Row],[Low]], TableOMP[[#This Row],[total_time]]&lt;=TableOMP[[#This Row],[High]]),1,0)</f>
        <v>1</v>
      </c>
    </row>
    <row r="5925" spans="1:19" hidden="1" x14ac:dyDescent="0.25">
      <c r="A5925" t="s">
        <v>16</v>
      </c>
      <c r="B5925">
        <v>10000</v>
      </c>
      <c r="C5925">
        <v>100</v>
      </c>
      <c r="D5925">
        <v>100000</v>
      </c>
      <c r="E5925">
        <v>10</v>
      </c>
      <c r="F5925">
        <v>1</v>
      </c>
      <c r="G5925">
        <v>25.844624</v>
      </c>
      <c r="H5925">
        <v>0.13217599999999999</v>
      </c>
      <c r="I5925">
        <v>0.36456300000000003</v>
      </c>
      <c r="J5925">
        <v>4.0507000000000001E-2</v>
      </c>
      <c r="K5925" t="str">
        <f>MID(M5925,22,1)</f>
        <v>5</v>
      </c>
      <c r="L5925" t="s">
        <v>197</v>
      </c>
      <c r="M5925" t="s">
        <v>198</v>
      </c>
      <c r="N5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25">
        <f>VLOOKUP(TableOMP[[#This Row],[Label]],TableAvg[],2,FALSE)</f>
        <v>25.873521692307691</v>
      </c>
      <c r="P5925">
        <f>VLOOKUP(TableOMP[[#This Row],[Label]],TableAvg[],3,FALSE)</f>
        <v>2.6300832674576228E-2</v>
      </c>
      <c r="Q5925">
        <f>TableOMP[[#This Row],[Avg]]-$U$2*TableOMP[[#This Row],[StdDev]]</f>
        <v>25.820920026958539</v>
      </c>
      <c r="R5925">
        <f>TableOMP[[#This Row],[Avg]]+$U$2*TableOMP[[#This Row],[StdDev]]</f>
        <v>25.926123357656842</v>
      </c>
      <c r="S5925">
        <f>IF(AND(TableOMP[[#This Row],[total_time]]&gt;=TableOMP[[#This Row],[Low]], TableOMP[[#This Row],[total_time]]&lt;=TableOMP[[#This Row],[High]]),1,0)</f>
        <v>1</v>
      </c>
    </row>
    <row r="5926" spans="1:19" hidden="1" x14ac:dyDescent="0.25">
      <c r="A5926" t="s">
        <v>16</v>
      </c>
      <c r="B5926">
        <v>10000</v>
      </c>
      <c r="C5926">
        <v>100</v>
      </c>
      <c r="D5926">
        <v>100000</v>
      </c>
      <c r="E5926">
        <v>10</v>
      </c>
      <c r="F5926">
        <v>1</v>
      </c>
      <c r="G5926">
        <v>25.843107</v>
      </c>
      <c r="H5926">
        <v>0.13048599999999999</v>
      </c>
      <c r="I5926">
        <v>0.318301</v>
      </c>
      <c r="J5926">
        <v>3.5367000000000003E-2</v>
      </c>
      <c r="K5926" t="str">
        <f>MID(M5926,22,1)</f>
        <v>2</v>
      </c>
      <c r="L5926" t="s">
        <v>59</v>
      </c>
      <c r="M5926" t="s">
        <v>60</v>
      </c>
      <c r="N5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26">
        <f>VLOOKUP(TableOMP[[#This Row],[Label]],TableAvg[],2,FALSE)</f>
        <v>25.873521692307691</v>
      </c>
      <c r="P5926">
        <f>VLOOKUP(TableOMP[[#This Row],[Label]],TableAvg[],3,FALSE)</f>
        <v>2.6300832674576228E-2</v>
      </c>
      <c r="Q5926">
        <f>TableOMP[[#This Row],[Avg]]-$U$2*TableOMP[[#This Row],[StdDev]]</f>
        <v>25.820920026958539</v>
      </c>
      <c r="R5926">
        <f>TableOMP[[#This Row],[Avg]]+$U$2*TableOMP[[#This Row],[StdDev]]</f>
        <v>25.926123357656842</v>
      </c>
      <c r="S5926">
        <f>IF(AND(TableOMP[[#This Row],[total_time]]&gt;=TableOMP[[#This Row],[Low]], TableOMP[[#This Row],[total_time]]&lt;=TableOMP[[#This Row],[High]]),1,0)</f>
        <v>1</v>
      </c>
    </row>
    <row r="5927" spans="1:19" hidden="1" x14ac:dyDescent="0.25">
      <c r="A5927" t="s">
        <v>16</v>
      </c>
      <c r="B5927">
        <v>10000</v>
      </c>
      <c r="C5927">
        <v>100</v>
      </c>
      <c r="D5927">
        <v>100000</v>
      </c>
      <c r="E5927">
        <v>10</v>
      </c>
      <c r="F5927">
        <v>1</v>
      </c>
      <c r="G5927">
        <v>25.843025999999998</v>
      </c>
      <c r="H5927">
        <v>0.117642</v>
      </c>
      <c r="I5927">
        <v>0.26281500000000002</v>
      </c>
      <c r="J5927">
        <v>2.9201999999999999E-2</v>
      </c>
      <c r="K5927" t="str">
        <f>MID(M5927,22,1)</f>
        <v>4</v>
      </c>
      <c r="L5927" t="s">
        <v>217</v>
      </c>
      <c r="M5927" t="s">
        <v>218</v>
      </c>
      <c r="N5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27">
        <f>VLOOKUP(TableOMP[[#This Row],[Label]],TableAvg[],2,FALSE)</f>
        <v>25.873521692307691</v>
      </c>
      <c r="P5927">
        <f>VLOOKUP(TableOMP[[#This Row],[Label]],TableAvg[],3,FALSE)</f>
        <v>2.6300832674576228E-2</v>
      </c>
      <c r="Q5927">
        <f>TableOMP[[#This Row],[Avg]]-$U$2*TableOMP[[#This Row],[StdDev]]</f>
        <v>25.820920026958539</v>
      </c>
      <c r="R5927">
        <f>TableOMP[[#This Row],[Avg]]+$U$2*TableOMP[[#This Row],[StdDev]]</f>
        <v>25.926123357656842</v>
      </c>
      <c r="S5927">
        <f>IF(AND(TableOMP[[#This Row],[total_time]]&gt;=TableOMP[[#This Row],[Low]], TableOMP[[#This Row],[total_time]]&lt;=TableOMP[[#This Row],[High]]),1,0)</f>
        <v>1</v>
      </c>
    </row>
    <row r="5928" spans="1:19" hidden="1" x14ac:dyDescent="0.25">
      <c r="A5928" t="s">
        <v>15</v>
      </c>
      <c r="B5928">
        <v>10000</v>
      </c>
      <c r="C5928">
        <v>100</v>
      </c>
      <c r="D5928">
        <v>1</v>
      </c>
      <c r="E5928">
        <v>30</v>
      </c>
      <c r="F5928">
        <v>1</v>
      </c>
      <c r="G5928">
        <v>25.838971000000001</v>
      </c>
      <c r="H5928">
        <v>16.520465999999999</v>
      </c>
      <c r="I5928">
        <v>109.105552</v>
      </c>
      <c r="J5928">
        <v>3.7622599999999999</v>
      </c>
      <c r="K5928" t="str">
        <f>MID(M5928,22,1)</f>
        <v>4</v>
      </c>
      <c r="L5928" t="s">
        <v>43</v>
      </c>
      <c r="M5928" t="s">
        <v>44</v>
      </c>
      <c r="N5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5928">
        <f>VLOOKUP(TableOMP[[#This Row],[Label]],TableAvg[],2,FALSE)</f>
        <v>23.459589428571427</v>
      </c>
      <c r="P5928">
        <f>VLOOKUP(TableOMP[[#This Row],[Label]],TableAvg[],3,FALSE)</f>
        <v>2.8216196305068895</v>
      </c>
      <c r="Q5928">
        <f>TableOMP[[#This Row],[Avg]]-$U$2*TableOMP[[#This Row],[StdDev]]</f>
        <v>17.816350167557648</v>
      </c>
      <c r="R5928">
        <f>TableOMP[[#This Row],[Avg]]+$U$2*TableOMP[[#This Row],[StdDev]]</f>
        <v>29.102828689585206</v>
      </c>
      <c r="S5928">
        <f>IF(AND(TableOMP[[#This Row],[total_time]]&gt;=TableOMP[[#This Row],[Low]], TableOMP[[#This Row],[total_time]]&lt;=TableOMP[[#This Row],[High]]),1,0)</f>
        <v>1</v>
      </c>
    </row>
    <row r="5929" spans="1:19" hidden="1" x14ac:dyDescent="0.25">
      <c r="A5929" t="s">
        <v>15</v>
      </c>
      <c r="B5929">
        <v>10000</v>
      </c>
      <c r="C5929">
        <v>100</v>
      </c>
      <c r="D5929">
        <v>1</v>
      </c>
      <c r="E5929">
        <v>36</v>
      </c>
      <c r="F5929">
        <v>1</v>
      </c>
      <c r="G5929">
        <v>25.833801999999999</v>
      </c>
      <c r="H5929">
        <v>16.466007999999999</v>
      </c>
      <c r="I5929">
        <v>140.40050199999999</v>
      </c>
      <c r="J5929">
        <v>4.0114429999999999</v>
      </c>
      <c r="K5929" t="str">
        <f>MID(M5929,22,1)</f>
        <v>2</v>
      </c>
      <c r="L5929" t="s">
        <v>127</v>
      </c>
      <c r="M5929" t="s">
        <v>128</v>
      </c>
      <c r="N5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5929">
        <f>VLOOKUP(TableOMP[[#This Row],[Label]],TableAvg[],2,FALSE)</f>
        <v>25.940703599999996</v>
      </c>
      <c r="P5929">
        <f>VLOOKUP(TableOMP[[#This Row],[Label]],TableAvg[],3,FALSE)</f>
        <v>0.82347594422294856</v>
      </c>
      <c r="Q5929">
        <f>TableOMP[[#This Row],[Avg]]-$U$2*TableOMP[[#This Row],[StdDev]]</f>
        <v>24.293751711554098</v>
      </c>
      <c r="R5929">
        <f>TableOMP[[#This Row],[Avg]]+$U$2*TableOMP[[#This Row],[StdDev]]</f>
        <v>27.587655488445893</v>
      </c>
      <c r="S5929">
        <f>IF(AND(TableOMP[[#This Row],[total_time]]&gt;=TableOMP[[#This Row],[Low]], TableOMP[[#This Row],[total_time]]&lt;=TableOMP[[#This Row],[High]]),1,0)</f>
        <v>1</v>
      </c>
    </row>
    <row r="5930" spans="1:19" hidden="1" x14ac:dyDescent="0.25">
      <c r="A5930" t="s">
        <v>16</v>
      </c>
      <c r="B5930">
        <v>10000</v>
      </c>
      <c r="C5930">
        <v>100</v>
      </c>
      <c r="D5930">
        <v>100000</v>
      </c>
      <c r="E5930">
        <v>10</v>
      </c>
      <c r="F5930">
        <v>1</v>
      </c>
      <c r="G5930">
        <v>25.828337000000001</v>
      </c>
      <c r="H5930">
        <v>0.12450600000000001</v>
      </c>
      <c r="I5930">
        <v>0.28944799999999998</v>
      </c>
      <c r="J5930">
        <v>3.2161000000000002E-2</v>
      </c>
      <c r="K5930" t="str">
        <f>MID(M5930,22,1)</f>
        <v>4</v>
      </c>
      <c r="L5930" t="s">
        <v>217</v>
      </c>
      <c r="M5930" t="s">
        <v>218</v>
      </c>
      <c r="N5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930">
        <f>VLOOKUP(TableOMP[[#This Row],[Label]],TableAvg[],2,FALSE)</f>
        <v>25.873521692307691</v>
      </c>
      <c r="P5930">
        <f>VLOOKUP(TableOMP[[#This Row],[Label]],TableAvg[],3,FALSE)</f>
        <v>2.6300832674576228E-2</v>
      </c>
      <c r="Q5930">
        <f>TableOMP[[#This Row],[Avg]]-$U$2*TableOMP[[#This Row],[StdDev]]</f>
        <v>25.820920026958539</v>
      </c>
      <c r="R5930">
        <f>TableOMP[[#This Row],[Avg]]+$U$2*TableOMP[[#This Row],[StdDev]]</f>
        <v>25.926123357656842</v>
      </c>
      <c r="S5930">
        <f>IF(AND(TableOMP[[#This Row],[total_time]]&gt;=TableOMP[[#This Row],[Low]], TableOMP[[#This Row],[total_time]]&lt;=TableOMP[[#This Row],[High]]),1,0)</f>
        <v>1</v>
      </c>
    </row>
    <row r="5931" spans="1:19" hidden="1" x14ac:dyDescent="0.25">
      <c r="A5931" t="s">
        <v>15</v>
      </c>
      <c r="B5931">
        <v>10000</v>
      </c>
      <c r="C5931">
        <v>100</v>
      </c>
      <c r="D5931">
        <v>1</v>
      </c>
      <c r="E5931">
        <v>24</v>
      </c>
      <c r="F5931">
        <v>1</v>
      </c>
      <c r="G5931">
        <v>25.812249000000001</v>
      </c>
      <c r="H5931">
        <v>14.191668</v>
      </c>
      <c r="I5931">
        <v>64.687810999999996</v>
      </c>
      <c r="J5931">
        <v>2.8125140000000002</v>
      </c>
      <c r="K5931" t="str">
        <f>MID(M5931,22,1)</f>
        <v>6</v>
      </c>
      <c r="L5931" t="s">
        <v>63</v>
      </c>
      <c r="M5931" t="s">
        <v>64</v>
      </c>
      <c r="N5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931">
        <f>VLOOKUP(TableOMP[[#This Row],[Label]],TableAvg[],2,FALSE)</f>
        <v>26.426474133333336</v>
      </c>
      <c r="P5931">
        <f>VLOOKUP(TableOMP[[#This Row],[Label]],TableAvg[],3,FALSE)</f>
        <v>0.87095573928265357</v>
      </c>
      <c r="Q5931">
        <f>TableOMP[[#This Row],[Avg]]-$U$2*TableOMP[[#This Row],[StdDev]]</f>
        <v>24.68456265476803</v>
      </c>
      <c r="R5931">
        <f>TableOMP[[#This Row],[Avg]]+$U$2*TableOMP[[#This Row],[StdDev]]</f>
        <v>28.168385611898643</v>
      </c>
      <c r="S5931">
        <f>IF(AND(TableOMP[[#This Row],[total_time]]&gt;=TableOMP[[#This Row],[Low]], TableOMP[[#This Row],[total_time]]&lt;=TableOMP[[#This Row],[High]]),1,0)</f>
        <v>1</v>
      </c>
    </row>
    <row r="5932" spans="1:19" hidden="1" x14ac:dyDescent="0.25">
      <c r="A5932" t="s">
        <v>15</v>
      </c>
      <c r="B5932">
        <v>10000</v>
      </c>
      <c r="C5932">
        <v>100</v>
      </c>
      <c r="D5932">
        <v>1</v>
      </c>
      <c r="E5932">
        <v>25</v>
      </c>
      <c r="F5932">
        <v>1</v>
      </c>
      <c r="G5932">
        <v>25.812076999999999</v>
      </c>
      <c r="H5932">
        <v>14.510013000000001</v>
      </c>
      <c r="I5932">
        <v>77.753518</v>
      </c>
      <c r="J5932">
        <v>3.2397300000000002</v>
      </c>
      <c r="K5932" t="str">
        <f>MID(M5932,22,1)</f>
        <v>4</v>
      </c>
      <c r="L5932" t="s">
        <v>43</v>
      </c>
      <c r="M5932" t="s">
        <v>44</v>
      </c>
      <c r="N5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932">
        <f>VLOOKUP(TableOMP[[#This Row],[Label]],TableAvg[],2,FALSE)</f>
        <v>25.746910533333331</v>
      </c>
      <c r="P5932">
        <f>VLOOKUP(TableOMP[[#This Row],[Label]],TableAvg[],3,FALSE)</f>
        <v>1.0294281593878527</v>
      </c>
      <c r="Q5932">
        <f>TableOMP[[#This Row],[Avg]]-$U$2*TableOMP[[#This Row],[StdDev]]</f>
        <v>23.688054214557624</v>
      </c>
      <c r="R5932">
        <f>TableOMP[[#This Row],[Avg]]+$U$2*TableOMP[[#This Row],[StdDev]]</f>
        <v>27.805766852109038</v>
      </c>
      <c r="S5932">
        <f>IF(AND(TableOMP[[#This Row],[total_time]]&gt;=TableOMP[[#This Row],[Low]], TableOMP[[#This Row],[total_time]]&lt;=TableOMP[[#This Row],[High]]),1,0)</f>
        <v>1</v>
      </c>
    </row>
    <row r="5933" spans="1:19" hidden="1" x14ac:dyDescent="0.25">
      <c r="A5933" t="s">
        <v>16</v>
      </c>
      <c r="B5933">
        <v>10000</v>
      </c>
      <c r="C5933">
        <v>100</v>
      </c>
      <c r="D5933">
        <v>1</v>
      </c>
      <c r="E5933">
        <v>55</v>
      </c>
      <c r="F5933">
        <v>1</v>
      </c>
      <c r="G5933">
        <v>25.811114</v>
      </c>
      <c r="H5933">
        <v>15.968413999999999</v>
      </c>
      <c r="I5933">
        <v>170.58311</v>
      </c>
      <c r="J5933">
        <v>3.1589459999999998</v>
      </c>
      <c r="K5933" t="str">
        <f>MID(M5933,22,1)</f>
        <v>2</v>
      </c>
      <c r="L5933" t="s">
        <v>129</v>
      </c>
      <c r="M5933" t="s">
        <v>130</v>
      </c>
      <c r="N5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933">
        <f>VLOOKUP(TableOMP[[#This Row],[Label]],TableAvg[],2,FALSE)</f>
        <v>26.862871999999999</v>
      </c>
      <c r="P5933">
        <f>VLOOKUP(TableOMP[[#This Row],[Label]],TableAvg[],3,FALSE)</f>
        <v>1.2370858180082012</v>
      </c>
      <c r="Q5933">
        <f>TableOMP[[#This Row],[Avg]]-$U$2*TableOMP[[#This Row],[StdDev]]</f>
        <v>24.388700363983595</v>
      </c>
      <c r="R5933">
        <f>TableOMP[[#This Row],[Avg]]+$U$2*TableOMP[[#This Row],[StdDev]]</f>
        <v>29.337043636016404</v>
      </c>
      <c r="S5933">
        <f>IF(AND(TableOMP[[#This Row],[total_time]]&gt;=TableOMP[[#This Row],[Low]], TableOMP[[#This Row],[total_time]]&lt;=TableOMP[[#This Row],[High]]),1,0)</f>
        <v>1</v>
      </c>
    </row>
    <row r="5934" spans="1:19" hidden="1" x14ac:dyDescent="0.25">
      <c r="A5934" t="s">
        <v>15</v>
      </c>
      <c r="B5934">
        <v>10000</v>
      </c>
      <c r="C5934">
        <v>100</v>
      </c>
      <c r="D5934">
        <v>1</v>
      </c>
      <c r="E5934">
        <v>47</v>
      </c>
      <c r="F5934">
        <v>1</v>
      </c>
      <c r="G5934">
        <v>25.808443</v>
      </c>
      <c r="H5934">
        <v>17.795491999999999</v>
      </c>
      <c r="I5934">
        <v>194.147223</v>
      </c>
      <c r="J5934">
        <v>4.2205919999999999</v>
      </c>
      <c r="K5934" t="str">
        <f>MID(M5934,22,1)</f>
        <v>6</v>
      </c>
      <c r="L5934" t="s">
        <v>63</v>
      </c>
      <c r="M5934" t="s">
        <v>64</v>
      </c>
      <c r="N5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5934">
        <f>VLOOKUP(TableOMP[[#This Row],[Label]],TableAvg[],2,FALSE)</f>
        <v>25.374945599999997</v>
      </c>
      <c r="P5934">
        <f>VLOOKUP(TableOMP[[#This Row],[Label]],TableAvg[],3,FALSE)</f>
        <v>0.85566707482404103</v>
      </c>
      <c r="Q5934">
        <f>TableOMP[[#This Row],[Avg]]-$U$2*TableOMP[[#This Row],[StdDev]]</f>
        <v>23.663611450351915</v>
      </c>
      <c r="R5934">
        <f>TableOMP[[#This Row],[Avg]]+$U$2*TableOMP[[#This Row],[StdDev]]</f>
        <v>27.086279749648078</v>
      </c>
      <c r="S5934">
        <f>IF(AND(TableOMP[[#This Row],[total_time]]&gt;=TableOMP[[#This Row],[Low]], TableOMP[[#This Row],[total_time]]&lt;=TableOMP[[#This Row],[High]]),1,0)</f>
        <v>1</v>
      </c>
    </row>
    <row r="5935" spans="1:19" hidden="1" x14ac:dyDescent="0.25">
      <c r="A5935" t="s">
        <v>15</v>
      </c>
      <c r="B5935">
        <v>10000</v>
      </c>
      <c r="C5935">
        <v>100</v>
      </c>
      <c r="D5935">
        <v>1</v>
      </c>
      <c r="E5935">
        <v>22</v>
      </c>
      <c r="F5935">
        <v>1</v>
      </c>
      <c r="G5935">
        <v>25.788270000000001</v>
      </c>
      <c r="H5935">
        <v>12.922487</v>
      </c>
      <c r="I5935">
        <v>57.214948999999997</v>
      </c>
      <c r="J5935">
        <v>2.7245210000000002</v>
      </c>
      <c r="K5935" t="str">
        <f>MID(M5935,22,1)</f>
        <v>1</v>
      </c>
      <c r="L5935" t="s">
        <v>221</v>
      </c>
      <c r="M5935" t="s">
        <v>222</v>
      </c>
      <c r="N5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935">
        <f>VLOOKUP(TableOMP[[#This Row],[Label]],TableAvg[],2,FALSE)</f>
        <v>26.793312200000003</v>
      </c>
      <c r="P5935">
        <f>VLOOKUP(TableOMP[[#This Row],[Label]],TableAvg[],3,FALSE)</f>
        <v>0.87583957376058508</v>
      </c>
      <c r="Q5935">
        <f>TableOMP[[#This Row],[Avg]]-$U$2*TableOMP[[#This Row],[StdDev]]</f>
        <v>25.041633052478833</v>
      </c>
      <c r="R5935">
        <f>TableOMP[[#This Row],[Avg]]+$U$2*TableOMP[[#This Row],[StdDev]]</f>
        <v>28.544991347521172</v>
      </c>
      <c r="S5935">
        <f>IF(AND(TableOMP[[#This Row],[total_time]]&gt;=TableOMP[[#This Row],[Low]], TableOMP[[#This Row],[total_time]]&lt;=TableOMP[[#This Row],[High]]),1,0)</f>
        <v>1</v>
      </c>
    </row>
    <row r="5936" spans="1:19" hidden="1" x14ac:dyDescent="0.25">
      <c r="A5936" t="s">
        <v>15</v>
      </c>
      <c r="B5936">
        <v>10000</v>
      </c>
      <c r="C5936">
        <v>100</v>
      </c>
      <c r="D5936">
        <v>1</v>
      </c>
      <c r="E5936">
        <v>56</v>
      </c>
      <c r="F5936">
        <v>1</v>
      </c>
      <c r="G5936">
        <v>25.772036</v>
      </c>
      <c r="H5936">
        <v>16.272476999999999</v>
      </c>
      <c r="I5936">
        <v>186.19525899999999</v>
      </c>
      <c r="J5936">
        <v>3.3853680000000002</v>
      </c>
      <c r="K5936" t="str">
        <f>MID(M5936,22,1)</f>
        <v>4</v>
      </c>
      <c r="L5936" t="s">
        <v>43</v>
      </c>
      <c r="M5936" t="s">
        <v>44</v>
      </c>
      <c r="N5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5936">
        <f>VLOOKUP(TableOMP[[#This Row],[Label]],TableAvg[],2,FALSE)</f>
        <v>25.6209408</v>
      </c>
      <c r="P5936">
        <f>VLOOKUP(TableOMP[[#This Row],[Label]],TableAvg[],3,FALSE)</f>
        <v>0.96860350027643571</v>
      </c>
      <c r="Q5936">
        <f>TableOMP[[#This Row],[Avg]]-$U$2*TableOMP[[#This Row],[StdDev]]</f>
        <v>23.683733799447129</v>
      </c>
      <c r="R5936">
        <f>TableOMP[[#This Row],[Avg]]+$U$2*TableOMP[[#This Row],[StdDev]]</f>
        <v>27.55814780055287</v>
      </c>
      <c r="S5936">
        <f>IF(AND(TableOMP[[#This Row],[total_time]]&gt;=TableOMP[[#This Row],[Low]], TableOMP[[#This Row],[total_time]]&lt;=TableOMP[[#This Row],[High]]),1,0)</f>
        <v>1</v>
      </c>
    </row>
    <row r="5937" spans="1:19" hidden="1" x14ac:dyDescent="0.25">
      <c r="A5937" t="s">
        <v>15</v>
      </c>
      <c r="B5937">
        <v>10000</v>
      </c>
      <c r="C5937">
        <v>100</v>
      </c>
      <c r="D5937">
        <v>1</v>
      </c>
      <c r="E5937">
        <v>27</v>
      </c>
      <c r="F5937">
        <v>1</v>
      </c>
      <c r="G5937">
        <v>25.771936</v>
      </c>
      <c r="H5937">
        <v>14.204972</v>
      </c>
      <c r="I5937">
        <v>70.719881999999998</v>
      </c>
      <c r="J5937">
        <v>2.7199949999999999</v>
      </c>
      <c r="K5937" t="str">
        <f>MID(M5937,22,1)</f>
        <v>2</v>
      </c>
      <c r="L5937" t="s">
        <v>127</v>
      </c>
      <c r="M5937" t="s">
        <v>128</v>
      </c>
      <c r="N5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5937">
        <f>VLOOKUP(TableOMP[[#This Row],[Label]],TableAvg[],2,FALSE)</f>
        <v>25.557928600000004</v>
      </c>
      <c r="P5937">
        <f>VLOOKUP(TableOMP[[#This Row],[Label]],TableAvg[],3,FALSE)</f>
        <v>1.2687559091976954</v>
      </c>
      <c r="Q5937">
        <f>TableOMP[[#This Row],[Avg]]-$U$2*TableOMP[[#This Row],[StdDev]]</f>
        <v>23.020416781604613</v>
      </c>
      <c r="R5937">
        <f>TableOMP[[#This Row],[Avg]]+$U$2*TableOMP[[#This Row],[StdDev]]</f>
        <v>28.095440418395395</v>
      </c>
      <c r="S5937">
        <f>IF(AND(TableOMP[[#This Row],[total_time]]&gt;=TableOMP[[#This Row],[Low]], TableOMP[[#This Row],[total_time]]&lt;=TableOMP[[#This Row],[High]]),1,0)</f>
        <v>1</v>
      </c>
    </row>
    <row r="5938" spans="1:19" hidden="1" x14ac:dyDescent="0.25">
      <c r="A5938" t="s">
        <v>15</v>
      </c>
      <c r="B5938">
        <v>10000</v>
      </c>
      <c r="C5938">
        <v>100</v>
      </c>
      <c r="D5938">
        <v>1</v>
      </c>
      <c r="E5938">
        <v>26</v>
      </c>
      <c r="F5938">
        <v>1</v>
      </c>
      <c r="G5938">
        <v>25.770014</v>
      </c>
      <c r="H5938">
        <v>15.045949</v>
      </c>
      <c r="I5938">
        <v>81.152170999999996</v>
      </c>
      <c r="J5938">
        <v>3.2460870000000002</v>
      </c>
      <c r="K5938" t="str">
        <f>MID(M5938,22,1)</f>
        <v>2</v>
      </c>
      <c r="L5938" t="s">
        <v>127</v>
      </c>
      <c r="M5938" t="s">
        <v>128</v>
      </c>
      <c r="N5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938">
        <f>VLOOKUP(TableOMP[[#This Row],[Label]],TableAvg[],2,FALSE)</f>
        <v>25.691116066666673</v>
      </c>
      <c r="P5938">
        <f>VLOOKUP(TableOMP[[#This Row],[Label]],TableAvg[],3,FALSE)</f>
        <v>0.91643665340997649</v>
      </c>
      <c r="Q5938">
        <f>TableOMP[[#This Row],[Avg]]-$U$2*TableOMP[[#This Row],[StdDev]]</f>
        <v>23.858242759846721</v>
      </c>
      <c r="R5938">
        <f>TableOMP[[#This Row],[Avg]]+$U$2*TableOMP[[#This Row],[StdDev]]</f>
        <v>27.523989373486625</v>
      </c>
      <c r="S5938">
        <f>IF(AND(TableOMP[[#This Row],[total_time]]&gt;=TableOMP[[#This Row],[Low]], TableOMP[[#This Row],[total_time]]&lt;=TableOMP[[#This Row],[High]]),1,0)</f>
        <v>1</v>
      </c>
    </row>
    <row r="5939" spans="1:19" hidden="1" x14ac:dyDescent="0.25">
      <c r="A5939" t="s">
        <v>15</v>
      </c>
      <c r="B5939">
        <v>10000</v>
      </c>
      <c r="C5939">
        <v>100</v>
      </c>
      <c r="D5939">
        <v>1</v>
      </c>
      <c r="E5939">
        <v>32</v>
      </c>
      <c r="F5939">
        <v>1</v>
      </c>
      <c r="G5939">
        <v>25.769798999999999</v>
      </c>
      <c r="H5939">
        <v>15.110617</v>
      </c>
      <c r="I5939">
        <v>126.86717</v>
      </c>
      <c r="J5939">
        <v>4.0924889999999996</v>
      </c>
      <c r="K5939" t="str">
        <f>MID(M5939,22,1)</f>
        <v>4</v>
      </c>
      <c r="L5939" t="s">
        <v>209</v>
      </c>
      <c r="M5939" t="s">
        <v>210</v>
      </c>
      <c r="N5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939">
        <f>VLOOKUP(TableOMP[[#This Row],[Label]],TableAvg[],2,FALSE)</f>
        <v>24.472715285714283</v>
      </c>
      <c r="P5939">
        <f>VLOOKUP(TableOMP[[#This Row],[Label]],TableAvg[],3,FALSE)</f>
        <v>4.2394312831035652</v>
      </c>
      <c r="Q5939">
        <f>TableOMP[[#This Row],[Avg]]-$U$2*TableOMP[[#This Row],[StdDev]]</f>
        <v>15.993852719507153</v>
      </c>
      <c r="R5939">
        <f>TableOMP[[#This Row],[Avg]]+$U$2*TableOMP[[#This Row],[StdDev]]</f>
        <v>32.951577851921414</v>
      </c>
      <c r="S5939">
        <f>IF(AND(TableOMP[[#This Row],[total_time]]&gt;=TableOMP[[#This Row],[Low]], TableOMP[[#This Row],[total_time]]&lt;=TableOMP[[#This Row],[High]]),1,0)</f>
        <v>1</v>
      </c>
    </row>
    <row r="5940" spans="1:19" hidden="1" x14ac:dyDescent="0.25">
      <c r="A5940" t="s">
        <v>15</v>
      </c>
      <c r="B5940">
        <v>10000</v>
      </c>
      <c r="C5940">
        <v>100</v>
      </c>
      <c r="D5940">
        <v>1</v>
      </c>
      <c r="E5940">
        <v>50</v>
      </c>
      <c r="F5940">
        <v>1</v>
      </c>
      <c r="G5940">
        <v>25.762357000000002</v>
      </c>
      <c r="H5940">
        <v>17.247845999999999</v>
      </c>
      <c r="I5940">
        <v>161.67249799999999</v>
      </c>
      <c r="J5940">
        <v>3.299439</v>
      </c>
      <c r="K5940" t="str">
        <f>MID(M5940,22,1)</f>
        <v>4</v>
      </c>
      <c r="L5940" t="s">
        <v>43</v>
      </c>
      <c r="M5940" t="s">
        <v>44</v>
      </c>
      <c r="N5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5940">
        <f>VLOOKUP(TableOMP[[#This Row],[Label]],TableAvg[],2,FALSE)</f>
        <v>25.1265894</v>
      </c>
      <c r="P5940">
        <f>VLOOKUP(TableOMP[[#This Row],[Label]],TableAvg[],3,FALSE)</f>
        <v>0.60091112839304606</v>
      </c>
      <c r="Q5940">
        <f>TableOMP[[#This Row],[Avg]]-$U$2*TableOMP[[#This Row],[StdDev]]</f>
        <v>23.924767143213909</v>
      </c>
      <c r="R5940">
        <f>TableOMP[[#This Row],[Avg]]+$U$2*TableOMP[[#This Row],[StdDev]]</f>
        <v>26.328411656786091</v>
      </c>
      <c r="S5940">
        <f>IF(AND(TableOMP[[#This Row],[total_time]]&gt;=TableOMP[[#This Row],[Low]], TableOMP[[#This Row],[total_time]]&lt;=TableOMP[[#This Row],[High]]),1,0)</f>
        <v>1</v>
      </c>
    </row>
    <row r="5941" spans="1:19" hidden="1" x14ac:dyDescent="0.25">
      <c r="A5941" t="s">
        <v>15</v>
      </c>
      <c r="B5941">
        <v>10000</v>
      </c>
      <c r="C5941">
        <v>100</v>
      </c>
      <c r="D5941">
        <v>1</v>
      </c>
      <c r="E5941">
        <v>56</v>
      </c>
      <c r="F5941">
        <v>1</v>
      </c>
      <c r="G5941">
        <v>25.760197999999999</v>
      </c>
      <c r="H5941">
        <v>17.928913000000001</v>
      </c>
      <c r="I5941">
        <v>214.43337299999999</v>
      </c>
      <c r="J5941">
        <v>3.8987889999999998</v>
      </c>
      <c r="K5941" t="str">
        <f>MID(M5941,22,1)</f>
        <v>2</v>
      </c>
      <c r="L5941" t="s">
        <v>127</v>
      </c>
      <c r="M5941" t="s">
        <v>128</v>
      </c>
      <c r="N5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5941">
        <f>VLOOKUP(TableOMP[[#This Row],[Label]],TableAvg[],2,FALSE)</f>
        <v>25.6209408</v>
      </c>
      <c r="P5941">
        <f>VLOOKUP(TableOMP[[#This Row],[Label]],TableAvg[],3,FALSE)</f>
        <v>0.96860350027643571</v>
      </c>
      <c r="Q5941">
        <f>TableOMP[[#This Row],[Avg]]-$U$2*TableOMP[[#This Row],[StdDev]]</f>
        <v>23.683733799447129</v>
      </c>
      <c r="R5941">
        <f>TableOMP[[#This Row],[Avg]]+$U$2*TableOMP[[#This Row],[StdDev]]</f>
        <v>27.55814780055287</v>
      </c>
      <c r="S5941">
        <f>IF(AND(TableOMP[[#This Row],[total_time]]&gt;=TableOMP[[#This Row],[Low]], TableOMP[[#This Row],[total_time]]&lt;=TableOMP[[#This Row],[High]]),1,0)</f>
        <v>1</v>
      </c>
    </row>
    <row r="5942" spans="1:19" hidden="1" x14ac:dyDescent="0.25">
      <c r="A5942" t="s">
        <v>15</v>
      </c>
      <c r="B5942">
        <v>10000</v>
      </c>
      <c r="C5942">
        <v>100</v>
      </c>
      <c r="D5942">
        <v>1</v>
      </c>
      <c r="E5942">
        <v>32</v>
      </c>
      <c r="F5942">
        <v>1</v>
      </c>
      <c r="G5942">
        <v>25.743486000000001</v>
      </c>
      <c r="H5942">
        <v>15.209129000000001</v>
      </c>
      <c r="I5942">
        <v>111.076689</v>
      </c>
      <c r="J5942">
        <v>3.5831189999999999</v>
      </c>
      <c r="K5942" t="str">
        <f>MID(M5942,22,1)</f>
        <v>1</v>
      </c>
      <c r="L5942" t="s">
        <v>221</v>
      </c>
      <c r="M5942" t="s">
        <v>222</v>
      </c>
      <c r="N5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942">
        <f>VLOOKUP(TableOMP[[#This Row],[Label]],TableAvg[],2,FALSE)</f>
        <v>24.472715285714283</v>
      </c>
      <c r="P5942">
        <f>VLOOKUP(TableOMP[[#This Row],[Label]],TableAvg[],3,FALSE)</f>
        <v>4.2394312831035652</v>
      </c>
      <c r="Q5942">
        <f>TableOMP[[#This Row],[Avg]]-$U$2*TableOMP[[#This Row],[StdDev]]</f>
        <v>15.993852719507153</v>
      </c>
      <c r="R5942">
        <f>TableOMP[[#This Row],[Avg]]+$U$2*TableOMP[[#This Row],[StdDev]]</f>
        <v>32.951577851921414</v>
      </c>
      <c r="S5942">
        <f>IF(AND(TableOMP[[#This Row],[total_time]]&gt;=TableOMP[[#This Row],[Low]], TableOMP[[#This Row],[total_time]]&lt;=TableOMP[[#This Row],[High]]),1,0)</f>
        <v>1</v>
      </c>
    </row>
    <row r="5943" spans="1:19" hidden="1" x14ac:dyDescent="0.25">
      <c r="A5943" t="s">
        <v>15</v>
      </c>
      <c r="B5943">
        <v>10000</v>
      </c>
      <c r="C5943">
        <v>100</v>
      </c>
      <c r="D5943">
        <v>1</v>
      </c>
      <c r="E5943">
        <v>22</v>
      </c>
      <c r="F5943">
        <v>1</v>
      </c>
      <c r="G5943">
        <v>25.725978999999999</v>
      </c>
      <c r="H5943">
        <v>12.594683</v>
      </c>
      <c r="I5943">
        <v>49.716982000000002</v>
      </c>
      <c r="J5943">
        <v>2.3674750000000002</v>
      </c>
      <c r="K5943" t="str">
        <f>MID(M5943,22,1)</f>
        <v>4</v>
      </c>
      <c r="L5943" t="s">
        <v>43</v>
      </c>
      <c r="M5943" t="s">
        <v>44</v>
      </c>
      <c r="N5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943">
        <f>VLOOKUP(TableOMP[[#This Row],[Label]],TableAvg[],2,FALSE)</f>
        <v>26.793312200000003</v>
      </c>
      <c r="P5943">
        <f>VLOOKUP(TableOMP[[#This Row],[Label]],TableAvg[],3,FALSE)</f>
        <v>0.87583957376058508</v>
      </c>
      <c r="Q5943">
        <f>TableOMP[[#This Row],[Avg]]-$U$2*TableOMP[[#This Row],[StdDev]]</f>
        <v>25.041633052478833</v>
      </c>
      <c r="R5943">
        <f>TableOMP[[#This Row],[Avg]]+$U$2*TableOMP[[#This Row],[StdDev]]</f>
        <v>28.544991347521172</v>
      </c>
      <c r="S5943">
        <f>IF(AND(TableOMP[[#This Row],[total_time]]&gt;=TableOMP[[#This Row],[Low]], TableOMP[[#This Row],[total_time]]&lt;=TableOMP[[#This Row],[High]]),1,0)</f>
        <v>1</v>
      </c>
    </row>
    <row r="5944" spans="1:19" hidden="1" x14ac:dyDescent="0.25">
      <c r="A5944" t="s">
        <v>16</v>
      </c>
      <c r="B5944">
        <v>10000</v>
      </c>
      <c r="C5944">
        <v>100</v>
      </c>
      <c r="D5944">
        <v>1</v>
      </c>
      <c r="E5944">
        <v>46</v>
      </c>
      <c r="F5944">
        <v>1</v>
      </c>
      <c r="G5944">
        <v>25.723417000000001</v>
      </c>
      <c r="H5944">
        <v>15.350785</v>
      </c>
      <c r="I5944">
        <v>143.48574199999999</v>
      </c>
      <c r="J5944">
        <v>3.1885720000000002</v>
      </c>
      <c r="K5944" t="str">
        <f>MID(M5944,22,1)</f>
        <v>6</v>
      </c>
      <c r="L5944" t="s">
        <v>187</v>
      </c>
      <c r="M5944" t="s">
        <v>188</v>
      </c>
      <c r="N5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944">
        <f>VLOOKUP(TableOMP[[#This Row],[Label]],TableAvg[],2,FALSE)</f>
        <v>26.412405999999997</v>
      </c>
      <c r="P5944">
        <f>VLOOKUP(TableOMP[[#This Row],[Label]],TableAvg[],3,FALSE)</f>
        <v>0.63812457997828809</v>
      </c>
      <c r="Q5944">
        <f>TableOMP[[#This Row],[Avg]]-$U$2*TableOMP[[#This Row],[StdDev]]</f>
        <v>25.136156840043419</v>
      </c>
      <c r="R5944">
        <f>TableOMP[[#This Row],[Avg]]+$U$2*TableOMP[[#This Row],[StdDev]]</f>
        <v>27.688655159956575</v>
      </c>
      <c r="S5944">
        <f>IF(AND(TableOMP[[#This Row],[total_time]]&gt;=TableOMP[[#This Row],[Low]], TableOMP[[#This Row],[total_time]]&lt;=TableOMP[[#This Row],[High]]),1,0)</f>
        <v>1</v>
      </c>
    </row>
    <row r="5945" spans="1:19" hidden="1" x14ac:dyDescent="0.25">
      <c r="A5945" t="s">
        <v>15</v>
      </c>
      <c r="B5945">
        <v>10000</v>
      </c>
      <c r="C5945">
        <v>100</v>
      </c>
      <c r="D5945">
        <v>1</v>
      </c>
      <c r="E5945">
        <v>23</v>
      </c>
      <c r="F5945">
        <v>1</v>
      </c>
      <c r="G5945">
        <v>25.720524999999999</v>
      </c>
      <c r="H5945">
        <v>13.051876999999999</v>
      </c>
      <c r="I5945">
        <v>47.704058000000003</v>
      </c>
      <c r="J5945">
        <v>2.1683659999999998</v>
      </c>
      <c r="K5945" t="str">
        <f>MID(M5945,22,1)</f>
        <v>5</v>
      </c>
      <c r="L5945" t="s">
        <v>205</v>
      </c>
      <c r="M5945" t="s">
        <v>206</v>
      </c>
      <c r="N5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945">
        <f>VLOOKUP(TableOMP[[#This Row],[Label]],TableAvg[],2,FALSE)</f>
        <v>26.126541266666667</v>
      </c>
      <c r="P5945">
        <f>VLOOKUP(TableOMP[[#This Row],[Label]],TableAvg[],3,FALSE)</f>
        <v>0.95223458220947665</v>
      </c>
      <c r="Q5945">
        <f>TableOMP[[#This Row],[Avg]]-$U$2*TableOMP[[#This Row],[StdDev]]</f>
        <v>24.222072102247715</v>
      </c>
      <c r="R5945">
        <f>TableOMP[[#This Row],[Avg]]+$U$2*TableOMP[[#This Row],[StdDev]]</f>
        <v>28.031010431085619</v>
      </c>
      <c r="S5945">
        <f>IF(AND(TableOMP[[#This Row],[total_time]]&gt;=TableOMP[[#This Row],[Low]], TableOMP[[#This Row],[total_time]]&lt;=TableOMP[[#This Row],[High]]),1,0)</f>
        <v>1</v>
      </c>
    </row>
    <row r="5946" spans="1:19" hidden="1" x14ac:dyDescent="0.25">
      <c r="A5946" t="s">
        <v>15</v>
      </c>
      <c r="B5946">
        <v>10000</v>
      </c>
      <c r="C5946">
        <v>100</v>
      </c>
      <c r="D5946">
        <v>1</v>
      </c>
      <c r="E5946">
        <v>29</v>
      </c>
      <c r="F5946">
        <v>1</v>
      </c>
      <c r="G5946">
        <v>25.712558999999999</v>
      </c>
      <c r="H5946">
        <v>15.848181</v>
      </c>
      <c r="I5946">
        <v>122.051429</v>
      </c>
      <c r="J5946">
        <v>4.3589799999999999</v>
      </c>
      <c r="K5946" t="str">
        <f>MID(M5946,22,1)</f>
        <v>6</v>
      </c>
      <c r="L5946" t="s">
        <v>63</v>
      </c>
      <c r="M5946" t="s">
        <v>64</v>
      </c>
      <c r="N5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5946">
        <f>VLOOKUP(TableOMP[[#This Row],[Label]],TableAvg[],2,FALSE)</f>
        <v>25.311500357142858</v>
      </c>
      <c r="P5946">
        <f>VLOOKUP(TableOMP[[#This Row],[Label]],TableAvg[],3,FALSE)</f>
        <v>0.73958774224105794</v>
      </c>
      <c r="Q5946">
        <f>TableOMP[[#This Row],[Avg]]-$U$2*TableOMP[[#This Row],[StdDev]]</f>
        <v>23.832324872660742</v>
      </c>
      <c r="R5946">
        <f>TableOMP[[#This Row],[Avg]]+$U$2*TableOMP[[#This Row],[StdDev]]</f>
        <v>26.790675841624974</v>
      </c>
      <c r="S5946">
        <f>IF(AND(TableOMP[[#This Row],[total_time]]&gt;=TableOMP[[#This Row],[Low]], TableOMP[[#This Row],[total_time]]&lt;=TableOMP[[#This Row],[High]]),1,0)</f>
        <v>1</v>
      </c>
    </row>
    <row r="5947" spans="1:19" hidden="1" x14ac:dyDescent="0.25">
      <c r="A5947" t="s">
        <v>15</v>
      </c>
      <c r="B5947">
        <v>10000</v>
      </c>
      <c r="C5947">
        <v>100</v>
      </c>
      <c r="D5947">
        <v>1</v>
      </c>
      <c r="E5947">
        <v>43</v>
      </c>
      <c r="F5947">
        <v>1</v>
      </c>
      <c r="G5947">
        <v>25.709216000000001</v>
      </c>
      <c r="H5947">
        <v>16.630537</v>
      </c>
      <c r="I5947">
        <v>150.013701</v>
      </c>
      <c r="J5947">
        <v>3.571755</v>
      </c>
      <c r="K5947" t="str">
        <f>MID(M5947,22,1)</f>
        <v>4</v>
      </c>
      <c r="L5947" t="s">
        <v>135</v>
      </c>
      <c r="M5947" t="s">
        <v>136</v>
      </c>
      <c r="N5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5947">
        <f>VLOOKUP(TableOMP[[#This Row],[Label]],TableAvg[],2,FALSE)</f>
        <v>25.0852146</v>
      </c>
      <c r="P5947">
        <f>VLOOKUP(TableOMP[[#This Row],[Label]],TableAvg[],3,FALSE)</f>
        <v>1.053738343025038</v>
      </c>
      <c r="Q5947">
        <f>TableOMP[[#This Row],[Avg]]-$U$2*TableOMP[[#This Row],[StdDev]]</f>
        <v>22.977737913949923</v>
      </c>
      <c r="R5947">
        <f>TableOMP[[#This Row],[Avg]]+$U$2*TableOMP[[#This Row],[StdDev]]</f>
        <v>27.192691286050078</v>
      </c>
      <c r="S5947">
        <f>IF(AND(TableOMP[[#This Row],[total_time]]&gt;=TableOMP[[#This Row],[Low]], TableOMP[[#This Row],[total_time]]&lt;=TableOMP[[#This Row],[High]]),1,0)</f>
        <v>1</v>
      </c>
    </row>
    <row r="5948" spans="1:19" hidden="1" x14ac:dyDescent="0.25">
      <c r="A5948" t="s">
        <v>15</v>
      </c>
      <c r="B5948">
        <v>10000</v>
      </c>
      <c r="C5948">
        <v>100</v>
      </c>
      <c r="D5948">
        <v>1</v>
      </c>
      <c r="E5948">
        <v>33</v>
      </c>
      <c r="F5948">
        <v>1</v>
      </c>
      <c r="G5948">
        <v>25.708929999999999</v>
      </c>
      <c r="H5948">
        <v>15.756914999999999</v>
      </c>
      <c r="I5948">
        <v>103.266909</v>
      </c>
      <c r="J5948">
        <v>3.2270910000000002</v>
      </c>
      <c r="K5948" t="str">
        <f>MID(M5948,22,1)</f>
        <v>6</v>
      </c>
      <c r="L5948" t="s">
        <v>63</v>
      </c>
      <c r="M5948" t="s">
        <v>64</v>
      </c>
      <c r="N5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5948">
        <f>VLOOKUP(TableOMP[[#This Row],[Label]],TableAvg[],2,FALSE)</f>
        <v>26.295595000000002</v>
      </c>
      <c r="P5948">
        <f>VLOOKUP(TableOMP[[#This Row],[Label]],TableAvg[],3,FALSE)</f>
        <v>0.81464063138204257</v>
      </c>
      <c r="Q5948">
        <f>TableOMP[[#This Row],[Avg]]-$U$2*TableOMP[[#This Row],[StdDev]]</f>
        <v>24.666313737235917</v>
      </c>
      <c r="R5948">
        <f>TableOMP[[#This Row],[Avg]]+$U$2*TableOMP[[#This Row],[StdDev]]</f>
        <v>27.924876262764087</v>
      </c>
      <c r="S5948">
        <f>IF(AND(TableOMP[[#This Row],[total_time]]&gt;=TableOMP[[#This Row],[Low]], TableOMP[[#This Row],[total_time]]&lt;=TableOMP[[#This Row],[High]]),1,0)</f>
        <v>1</v>
      </c>
    </row>
    <row r="5949" spans="1:19" hidden="1" x14ac:dyDescent="0.25">
      <c r="A5949" t="s">
        <v>15</v>
      </c>
      <c r="B5949">
        <v>10000</v>
      </c>
      <c r="C5949">
        <v>100</v>
      </c>
      <c r="D5949">
        <v>1</v>
      </c>
      <c r="E5949">
        <v>36</v>
      </c>
      <c r="F5949">
        <v>1</v>
      </c>
      <c r="G5949">
        <v>25.704702999999999</v>
      </c>
      <c r="H5949">
        <v>16.176082999999998</v>
      </c>
      <c r="I5949">
        <v>135.889894</v>
      </c>
      <c r="J5949">
        <v>3.882568</v>
      </c>
      <c r="K5949" t="str">
        <f>MID(M5949,22,1)</f>
        <v>6</v>
      </c>
      <c r="L5949" t="s">
        <v>63</v>
      </c>
      <c r="M5949" t="s">
        <v>64</v>
      </c>
      <c r="N5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5949">
        <f>VLOOKUP(TableOMP[[#This Row],[Label]],TableAvg[],2,FALSE)</f>
        <v>25.940703599999996</v>
      </c>
      <c r="P5949">
        <f>VLOOKUP(TableOMP[[#This Row],[Label]],TableAvg[],3,FALSE)</f>
        <v>0.82347594422294856</v>
      </c>
      <c r="Q5949">
        <f>TableOMP[[#This Row],[Avg]]-$U$2*TableOMP[[#This Row],[StdDev]]</f>
        <v>24.293751711554098</v>
      </c>
      <c r="R5949">
        <f>TableOMP[[#This Row],[Avg]]+$U$2*TableOMP[[#This Row],[StdDev]]</f>
        <v>27.587655488445893</v>
      </c>
      <c r="S5949">
        <f>IF(AND(TableOMP[[#This Row],[total_time]]&gt;=TableOMP[[#This Row],[Low]], TableOMP[[#This Row],[total_time]]&lt;=TableOMP[[#This Row],[High]]),1,0)</f>
        <v>1</v>
      </c>
    </row>
    <row r="5950" spans="1:19" hidden="1" x14ac:dyDescent="0.25">
      <c r="A5950" t="s">
        <v>16</v>
      </c>
      <c r="B5950">
        <v>10000</v>
      </c>
      <c r="C5950">
        <v>100</v>
      </c>
      <c r="D5950">
        <v>1</v>
      </c>
      <c r="E5950">
        <v>29</v>
      </c>
      <c r="F5950">
        <v>1</v>
      </c>
      <c r="G5950">
        <v>25.679086999999999</v>
      </c>
      <c r="H5950">
        <v>13.319387000000001</v>
      </c>
      <c r="I5950">
        <v>57.287390000000002</v>
      </c>
      <c r="J5950">
        <v>2.0459779999999999</v>
      </c>
      <c r="K5950" t="str">
        <f>MID(M5950,22,1)</f>
        <v>2</v>
      </c>
      <c r="L5950" t="s">
        <v>129</v>
      </c>
      <c r="M5950" t="s">
        <v>130</v>
      </c>
      <c r="N5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950">
        <f>VLOOKUP(TableOMP[[#This Row],[Label]],TableAvg[],2,FALSE)</f>
        <v>27.530865545454546</v>
      </c>
      <c r="P5950">
        <f>VLOOKUP(TableOMP[[#This Row],[Label]],TableAvg[],3,FALSE)</f>
        <v>0.80907990139496022</v>
      </c>
      <c r="Q5950">
        <f>TableOMP[[#This Row],[Avg]]-$U$2*TableOMP[[#This Row],[StdDev]]</f>
        <v>25.912705742664624</v>
      </c>
      <c r="R5950">
        <f>TableOMP[[#This Row],[Avg]]+$U$2*TableOMP[[#This Row],[StdDev]]</f>
        <v>29.149025348244468</v>
      </c>
      <c r="S5950">
        <f>IF(AND(TableOMP[[#This Row],[total_time]]&gt;=TableOMP[[#This Row],[Low]], TableOMP[[#This Row],[total_time]]&lt;=TableOMP[[#This Row],[High]]),1,0)</f>
        <v>0</v>
      </c>
    </row>
    <row r="5951" spans="1:19" hidden="1" x14ac:dyDescent="0.25">
      <c r="A5951" t="s">
        <v>16</v>
      </c>
      <c r="B5951">
        <v>10000</v>
      </c>
      <c r="C5951">
        <v>100</v>
      </c>
      <c r="D5951">
        <v>1</v>
      </c>
      <c r="E5951">
        <v>43</v>
      </c>
      <c r="F5951">
        <v>1</v>
      </c>
      <c r="G5951">
        <v>25.690228999999999</v>
      </c>
      <c r="H5951">
        <v>15.030263</v>
      </c>
      <c r="I5951">
        <v>141.468086</v>
      </c>
      <c r="J5951">
        <v>3.3682880000000002</v>
      </c>
      <c r="K5951" t="str">
        <f>MID(M5951,22,1)</f>
        <v>6</v>
      </c>
      <c r="L5951" t="s">
        <v>187</v>
      </c>
      <c r="M5951" t="s">
        <v>188</v>
      </c>
      <c r="N5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951">
        <f>VLOOKUP(TableOMP[[#This Row],[Label]],TableAvg[],2,FALSE)</f>
        <v>27.005969999999998</v>
      </c>
      <c r="P5951">
        <f>VLOOKUP(TableOMP[[#This Row],[Label]],TableAvg[],3,FALSE)</f>
        <v>0.81049426305512473</v>
      </c>
      <c r="Q5951">
        <f>TableOMP[[#This Row],[Avg]]-$U$2*TableOMP[[#This Row],[StdDev]]</f>
        <v>25.384981473889749</v>
      </c>
      <c r="R5951">
        <f>TableOMP[[#This Row],[Avg]]+$U$2*TableOMP[[#This Row],[StdDev]]</f>
        <v>28.626958526110247</v>
      </c>
      <c r="S5951">
        <f>IF(AND(TableOMP[[#This Row],[total_time]]&gt;=TableOMP[[#This Row],[Low]], TableOMP[[#This Row],[total_time]]&lt;=TableOMP[[#This Row],[High]]),1,0)</f>
        <v>1</v>
      </c>
    </row>
    <row r="5952" spans="1:19" hidden="1" x14ac:dyDescent="0.25">
      <c r="A5952" t="s">
        <v>15</v>
      </c>
      <c r="B5952">
        <v>10000</v>
      </c>
      <c r="C5952">
        <v>100</v>
      </c>
      <c r="D5952">
        <v>1</v>
      </c>
      <c r="E5952">
        <v>28</v>
      </c>
      <c r="F5952">
        <v>1</v>
      </c>
      <c r="G5952">
        <v>25.687232999999999</v>
      </c>
      <c r="H5952">
        <v>14.718588</v>
      </c>
      <c r="I5952">
        <v>76.273767000000007</v>
      </c>
      <c r="J5952">
        <v>2.824954</v>
      </c>
      <c r="K5952" t="str">
        <f>MID(M5952,22,1)</f>
        <v>2</v>
      </c>
      <c r="L5952" t="s">
        <v>127</v>
      </c>
      <c r="M5952" t="s">
        <v>128</v>
      </c>
      <c r="N5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5952">
        <f>VLOOKUP(TableOMP[[#This Row],[Label]],TableAvg[],2,FALSE)</f>
        <v>25.260013142857144</v>
      </c>
      <c r="P5952">
        <f>VLOOKUP(TableOMP[[#This Row],[Label]],TableAvg[],3,FALSE)</f>
        <v>0.86731017016821066</v>
      </c>
      <c r="Q5952">
        <f>TableOMP[[#This Row],[Avg]]-$U$2*TableOMP[[#This Row],[StdDev]]</f>
        <v>23.525392802520724</v>
      </c>
      <c r="R5952">
        <f>TableOMP[[#This Row],[Avg]]+$U$2*TableOMP[[#This Row],[StdDev]]</f>
        <v>26.994633483193564</v>
      </c>
      <c r="S5952">
        <f>IF(AND(TableOMP[[#This Row],[total_time]]&gt;=TableOMP[[#This Row],[Low]], TableOMP[[#This Row],[total_time]]&lt;=TableOMP[[#This Row],[High]]),1,0)</f>
        <v>1</v>
      </c>
    </row>
    <row r="5953" spans="1:19" hidden="1" x14ac:dyDescent="0.25">
      <c r="A5953" t="s">
        <v>15</v>
      </c>
      <c r="B5953">
        <v>10000</v>
      </c>
      <c r="C5953">
        <v>100</v>
      </c>
      <c r="D5953">
        <v>1</v>
      </c>
      <c r="E5953">
        <v>25</v>
      </c>
      <c r="F5953">
        <v>1</v>
      </c>
      <c r="G5953">
        <v>25.68308</v>
      </c>
      <c r="H5953">
        <v>15.750144000000001</v>
      </c>
      <c r="I5953">
        <v>86.667224000000004</v>
      </c>
      <c r="J5953">
        <v>3.6111339999999998</v>
      </c>
      <c r="K5953" t="str">
        <f>MID(M5953,22,1)</f>
        <v>4</v>
      </c>
      <c r="L5953" t="s">
        <v>209</v>
      </c>
      <c r="M5953" t="s">
        <v>210</v>
      </c>
      <c r="N5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953">
        <f>VLOOKUP(TableOMP[[#This Row],[Label]],TableAvg[],2,FALSE)</f>
        <v>25.746910533333331</v>
      </c>
      <c r="P5953">
        <f>VLOOKUP(TableOMP[[#This Row],[Label]],TableAvg[],3,FALSE)</f>
        <v>1.0294281593878527</v>
      </c>
      <c r="Q5953">
        <f>TableOMP[[#This Row],[Avg]]-$U$2*TableOMP[[#This Row],[StdDev]]</f>
        <v>23.688054214557624</v>
      </c>
      <c r="R5953">
        <f>TableOMP[[#This Row],[Avg]]+$U$2*TableOMP[[#This Row],[StdDev]]</f>
        <v>27.805766852109038</v>
      </c>
      <c r="S5953">
        <f>IF(AND(TableOMP[[#This Row],[total_time]]&gt;=TableOMP[[#This Row],[Low]], TableOMP[[#This Row],[total_time]]&lt;=TableOMP[[#This Row],[High]]),1,0)</f>
        <v>1</v>
      </c>
    </row>
    <row r="5954" spans="1:19" hidden="1" x14ac:dyDescent="0.25">
      <c r="A5954" t="s">
        <v>15</v>
      </c>
      <c r="B5954">
        <v>10000</v>
      </c>
      <c r="C5954">
        <v>100</v>
      </c>
      <c r="D5954">
        <v>1</v>
      </c>
      <c r="E5954">
        <v>13</v>
      </c>
      <c r="F5954">
        <v>1</v>
      </c>
      <c r="G5954">
        <v>25.680074000000001</v>
      </c>
      <c r="H5954">
        <v>11.067873000000001</v>
      </c>
      <c r="I5954">
        <v>17.462776999999999</v>
      </c>
      <c r="J5954">
        <v>1.4552309999999999</v>
      </c>
      <c r="K5954" t="str">
        <f>MID(M5954,22,1)</f>
        <v>4</v>
      </c>
      <c r="L5954" t="s">
        <v>43</v>
      </c>
      <c r="M5954" t="s">
        <v>44</v>
      </c>
      <c r="N5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954">
        <f>VLOOKUP(TableOMP[[#This Row],[Label]],TableAvg[],2,FALSE)</f>
        <v>27.233559333333339</v>
      </c>
      <c r="P5954">
        <f>VLOOKUP(TableOMP[[#This Row],[Label]],TableAvg[],3,FALSE)</f>
        <v>0.82321700438141132</v>
      </c>
      <c r="Q5954">
        <f>TableOMP[[#This Row],[Avg]]-$U$2*TableOMP[[#This Row],[StdDev]]</f>
        <v>25.587125324570515</v>
      </c>
      <c r="R5954">
        <f>TableOMP[[#This Row],[Avg]]+$U$2*TableOMP[[#This Row],[StdDev]]</f>
        <v>28.879993342096164</v>
      </c>
      <c r="S5954">
        <f>IF(AND(TableOMP[[#This Row],[total_time]]&gt;=TableOMP[[#This Row],[Low]], TableOMP[[#This Row],[total_time]]&lt;=TableOMP[[#This Row],[High]]),1,0)</f>
        <v>1</v>
      </c>
    </row>
    <row r="5955" spans="1:19" hidden="1" x14ac:dyDescent="0.25">
      <c r="A5955" t="s">
        <v>16</v>
      </c>
      <c r="B5955">
        <v>10000</v>
      </c>
      <c r="C5955">
        <v>100</v>
      </c>
      <c r="D5955">
        <v>1</v>
      </c>
      <c r="E5955">
        <v>24</v>
      </c>
      <c r="F5955">
        <v>1</v>
      </c>
      <c r="G5955">
        <v>32.906866999999998</v>
      </c>
      <c r="H5955">
        <v>17.514455000000002</v>
      </c>
      <c r="I5955">
        <v>142.68505999999999</v>
      </c>
      <c r="J5955">
        <v>6.2036980000000002</v>
      </c>
      <c r="K5955" t="str">
        <f>MID(M5955,22,1)</f>
        <v>2</v>
      </c>
      <c r="L5955" t="s">
        <v>129</v>
      </c>
      <c r="M5955" t="s">
        <v>130</v>
      </c>
      <c r="N5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955">
        <f>VLOOKUP(TableOMP[[#This Row],[Label]],TableAvg[],2,FALSE)</f>
        <v>29.907702363636361</v>
      </c>
      <c r="P5955">
        <f>VLOOKUP(TableOMP[[#This Row],[Label]],TableAvg[],3,FALSE)</f>
        <v>1.4409196911816675</v>
      </c>
      <c r="Q5955">
        <f>TableOMP[[#This Row],[Avg]]-$U$2*TableOMP[[#This Row],[StdDev]]</f>
        <v>27.025862981273026</v>
      </c>
      <c r="R5955">
        <f>TableOMP[[#This Row],[Avg]]+$U$2*TableOMP[[#This Row],[StdDev]]</f>
        <v>32.789541745999699</v>
      </c>
      <c r="S5955">
        <f>IF(AND(TableOMP[[#This Row],[total_time]]&gt;=TableOMP[[#This Row],[Low]], TableOMP[[#This Row],[total_time]]&lt;=TableOMP[[#This Row],[High]]),1,0)</f>
        <v>0</v>
      </c>
    </row>
    <row r="5956" spans="1:19" hidden="1" x14ac:dyDescent="0.25">
      <c r="A5956" t="s">
        <v>15</v>
      </c>
      <c r="B5956">
        <v>10000</v>
      </c>
      <c r="C5956">
        <v>100</v>
      </c>
      <c r="D5956">
        <v>1</v>
      </c>
      <c r="E5956">
        <v>28</v>
      </c>
      <c r="F5956">
        <v>1</v>
      </c>
      <c r="G5956">
        <v>25.675464999999999</v>
      </c>
      <c r="H5956">
        <v>15.782209</v>
      </c>
      <c r="I5956">
        <v>93.209052</v>
      </c>
      <c r="J5956">
        <v>3.4521869999999999</v>
      </c>
      <c r="K5956" t="str">
        <f>MID(M5956,22,1)</f>
        <v>4</v>
      </c>
      <c r="L5956" t="s">
        <v>209</v>
      </c>
      <c r="M5956" t="s">
        <v>210</v>
      </c>
      <c r="N5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5956">
        <f>VLOOKUP(TableOMP[[#This Row],[Label]],TableAvg[],2,FALSE)</f>
        <v>25.260013142857144</v>
      </c>
      <c r="P5956">
        <f>VLOOKUP(TableOMP[[#This Row],[Label]],TableAvg[],3,FALSE)</f>
        <v>0.86731017016821066</v>
      </c>
      <c r="Q5956">
        <f>TableOMP[[#This Row],[Avg]]-$U$2*TableOMP[[#This Row],[StdDev]]</f>
        <v>23.525392802520724</v>
      </c>
      <c r="R5956">
        <f>TableOMP[[#This Row],[Avg]]+$U$2*TableOMP[[#This Row],[StdDev]]</f>
        <v>26.994633483193564</v>
      </c>
      <c r="S5956">
        <f>IF(AND(TableOMP[[#This Row],[total_time]]&gt;=TableOMP[[#This Row],[Low]], TableOMP[[#This Row],[total_time]]&lt;=TableOMP[[#This Row],[High]]),1,0)</f>
        <v>1</v>
      </c>
    </row>
    <row r="5957" spans="1:19" hidden="1" x14ac:dyDescent="0.25">
      <c r="A5957" t="s">
        <v>16</v>
      </c>
      <c r="B5957">
        <v>10000</v>
      </c>
      <c r="C5957">
        <v>100</v>
      </c>
      <c r="D5957">
        <v>1</v>
      </c>
      <c r="E5957">
        <v>60</v>
      </c>
      <c r="F5957">
        <v>1</v>
      </c>
      <c r="G5957">
        <v>25.666468999999999</v>
      </c>
      <c r="H5957">
        <v>17.244672000000001</v>
      </c>
      <c r="I5957">
        <v>214.15776099999999</v>
      </c>
      <c r="J5957">
        <v>3.6297929999999998</v>
      </c>
      <c r="K5957" t="str">
        <f>MID(M5957,22,1)</f>
        <v>6</v>
      </c>
      <c r="L5957" t="s">
        <v>187</v>
      </c>
      <c r="M5957" t="s">
        <v>188</v>
      </c>
      <c r="N5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957">
        <f>VLOOKUP(TableOMP[[#This Row],[Label]],TableAvg[],2,FALSE)</f>
        <v>25.866312000000001</v>
      </c>
      <c r="P5957">
        <f>VLOOKUP(TableOMP[[#This Row],[Label]],TableAvg[],3,FALSE)</f>
        <v>0.37843631492584462</v>
      </c>
      <c r="Q5957">
        <f>TableOMP[[#This Row],[Avg]]-$U$2*TableOMP[[#This Row],[StdDev]]</f>
        <v>25.109439370148312</v>
      </c>
      <c r="R5957">
        <f>TableOMP[[#This Row],[Avg]]+$U$2*TableOMP[[#This Row],[StdDev]]</f>
        <v>26.623184629851689</v>
      </c>
      <c r="S5957">
        <f>IF(AND(TableOMP[[#This Row],[total_time]]&gt;=TableOMP[[#This Row],[Low]], TableOMP[[#This Row],[total_time]]&lt;=TableOMP[[#This Row],[High]]),1,0)</f>
        <v>1</v>
      </c>
    </row>
    <row r="5958" spans="1:19" hidden="1" x14ac:dyDescent="0.25">
      <c r="A5958" t="s">
        <v>15</v>
      </c>
      <c r="B5958">
        <v>10000</v>
      </c>
      <c r="C5958">
        <v>100</v>
      </c>
      <c r="D5958">
        <v>1</v>
      </c>
      <c r="E5958">
        <v>33</v>
      </c>
      <c r="F5958">
        <v>1</v>
      </c>
      <c r="G5958">
        <v>25.658829999999998</v>
      </c>
      <c r="H5958">
        <v>15.775551</v>
      </c>
      <c r="I5958">
        <v>113.038365</v>
      </c>
      <c r="J5958">
        <v>3.5324490000000002</v>
      </c>
      <c r="K5958" t="str">
        <f>MID(M5958,22,1)</f>
        <v>4</v>
      </c>
      <c r="L5958" t="s">
        <v>43</v>
      </c>
      <c r="M5958" t="s">
        <v>44</v>
      </c>
      <c r="N5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5958">
        <f>VLOOKUP(TableOMP[[#This Row],[Label]],TableAvg[],2,FALSE)</f>
        <v>26.295595000000002</v>
      </c>
      <c r="P5958">
        <f>VLOOKUP(TableOMP[[#This Row],[Label]],TableAvg[],3,FALSE)</f>
        <v>0.81464063138204257</v>
      </c>
      <c r="Q5958">
        <f>TableOMP[[#This Row],[Avg]]-$U$2*TableOMP[[#This Row],[StdDev]]</f>
        <v>24.666313737235917</v>
      </c>
      <c r="R5958">
        <f>TableOMP[[#This Row],[Avg]]+$U$2*TableOMP[[#This Row],[StdDev]]</f>
        <v>27.924876262764087</v>
      </c>
      <c r="S5958">
        <f>IF(AND(TableOMP[[#This Row],[total_time]]&gt;=TableOMP[[#This Row],[Low]], TableOMP[[#This Row],[total_time]]&lt;=TableOMP[[#This Row],[High]]),1,0)</f>
        <v>1</v>
      </c>
    </row>
    <row r="5959" spans="1:19" hidden="1" x14ac:dyDescent="0.25">
      <c r="A5959" t="s">
        <v>15</v>
      </c>
      <c r="B5959">
        <v>10000</v>
      </c>
      <c r="C5959">
        <v>100</v>
      </c>
      <c r="D5959">
        <v>1</v>
      </c>
      <c r="E5959">
        <v>30</v>
      </c>
      <c r="F5959">
        <v>1</v>
      </c>
      <c r="G5959">
        <v>25.658349000000001</v>
      </c>
      <c r="H5959">
        <v>15.269807999999999</v>
      </c>
      <c r="I5959">
        <v>103.51212700000001</v>
      </c>
      <c r="J5959">
        <v>3.5693839999999999</v>
      </c>
      <c r="K5959" t="str">
        <f>MID(M5959,22,1)</f>
        <v>1</v>
      </c>
      <c r="L5959" t="s">
        <v>221</v>
      </c>
      <c r="M5959" t="s">
        <v>222</v>
      </c>
      <c r="N5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5959">
        <f>VLOOKUP(TableOMP[[#This Row],[Label]],TableAvg[],2,FALSE)</f>
        <v>23.459589428571427</v>
      </c>
      <c r="P5959">
        <f>VLOOKUP(TableOMP[[#This Row],[Label]],TableAvg[],3,FALSE)</f>
        <v>2.8216196305068895</v>
      </c>
      <c r="Q5959">
        <f>TableOMP[[#This Row],[Avg]]-$U$2*TableOMP[[#This Row],[StdDev]]</f>
        <v>17.816350167557648</v>
      </c>
      <c r="R5959">
        <f>TableOMP[[#This Row],[Avg]]+$U$2*TableOMP[[#This Row],[StdDev]]</f>
        <v>29.102828689585206</v>
      </c>
      <c r="S5959">
        <f>IF(AND(TableOMP[[#This Row],[total_time]]&gt;=TableOMP[[#This Row],[Low]], TableOMP[[#This Row],[total_time]]&lt;=TableOMP[[#This Row],[High]]),1,0)</f>
        <v>1</v>
      </c>
    </row>
    <row r="5960" spans="1:19" hidden="1" x14ac:dyDescent="0.25">
      <c r="A5960" t="s">
        <v>15</v>
      </c>
      <c r="B5960">
        <v>10000</v>
      </c>
      <c r="C5960">
        <v>100</v>
      </c>
      <c r="D5960">
        <v>1</v>
      </c>
      <c r="E5960">
        <v>38</v>
      </c>
      <c r="F5960">
        <v>1</v>
      </c>
      <c r="G5960">
        <v>25.658301000000002</v>
      </c>
      <c r="H5960">
        <v>17.233508</v>
      </c>
      <c r="I5960">
        <v>149.05724599999999</v>
      </c>
      <c r="J5960">
        <v>4.0285739999999999</v>
      </c>
      <c r="K5960" t="str">
        <f>MID(M5960,22,1)</f>
        <v>4</v>
      </c>
      <c r="L5960" t="s">
        <v>43</v>
      </c>
      <c r="M5960" t="s">
        <v>44</v>
      </c>
      <c r="N5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5960">
        <f>VLOOKUP(TableOMP[[#This Row],[Label]],TableAvg[],2,FALSE)</f>
        <v>25.195611599999999</v>
      </c>
      <c r="P5960">
        <f>VLOOKUP(TableOMP[[#This Row],[Label]],TableAvg[],3,FALSE)</f>
        <v>0.72580543563997824</v>
      </c>
      <c r="Q5960">
        <f>TableOMP[[#This Row],[Avg]]-$U$2*TableOMP[[#This Row],[StdDev]]</f>
        <v>23.744000728720042</v>
      </c>
      <c r="R5960">
        <f>TableOMP[[#This Row],[Avg]]+$U$2*TableOMP[[#This Row],[StdDev]]</f>
        <v>26.647222471279957</v>
      </c>
      <c r="S5960">
        <f>IF(AND(TableOMP[[#This Row],[total_time]]&gt;=TableOMP[[#This Row],[Low]], TableOMP[[#This Row],[total_time]]&lt;=TableOMP[[#This Row],[High]]),1,0)</f>
        <v>1</v>
      </c>
    </row>
    <row r="5961" spans="1:19" hidden="1" x14ac:dyDescent="0.25">
      <c r="A5961" t="s">
        <v>15</v>
      </c>
      <c r="B5961">
        <v>10000</v>
      </c>
      <c r="C5961">
        <v>100</v>
      </c>
      <c r="D5961">
        <v>1</v>
      </c>
      <c r="E5961">
        <v>27</v>
      </c>
      <c r="F5961">
        <v>1</v>
      </c>
      <c r="G5961">
        <v>25.656372999999999</v>
      </c>
      <c r="H5961">
        <v>14.479571999999999</v>
      </c>
      <c r="I5961">
        <v>69.784862000000004</v>
      </c>
      <c r="J5961">
        <v>2.6840329999999999</v>
      </c>
      <c r="K5961" t="str">
        <f>MID(M5961,22,1)</f>
        <v>1</v>
      </c>
      <c r="L5961" t="s">
        <v>221</v>
      </c>
      <c r="M5961" t="s">
        <v>222</v>
      </c>
      <c r="N5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5961">
        <f>VLOOKUP(TableOMP[[#This Row],[Label]],TableAvg[],2,FALSE)</f>
        <v>25.557928600000004</v>
      </c>
      <c r="P5961">
        <f>VLOOKUP(TableOMP[[#This Row],[Label]],TableAvg[],3,FALSE)</f>
        <v>1.2687559091976954</v>
      </c>
      <c r="Q5961">
        <f>TableOMP[[#This Row],[Avg]]-$U$2*TableOMP[[#This Row],[StdDev]]</f>
        <v>23.020416781604613</v>
      </c>
      <c r="R5961">
        <f>TableOMP[[#This Row],[Avg]]+$U$2*TableOMP[[#This Row],[StdDev]]</f>
        <v>28.095440418395395</v>
      </c>
      <c r="S5961">
        <f>IF(AND(TableOMP[[#This Row],[total_time]]&gt;=TableOMP[[#This Row],[Low]], TableOMP[[#This Row],[total_time]]&lt;=TableOMP[[#This Row],[High]]),1,0)</f>
        <v>1</v>
      </c>
    </row>
    <row r="5962" spans="1:19" hidden="1" x14ac:dyDescent="0.25">
      <c r="A5962" t="s">
        <v>16</v>
      </c>
      <c r="B5962">
        <v>10000</v>
      </c>
      <c r="C5962">
        <v>100</v>
      </c>
      <c r="D5962">
        <v>1</v>
      </c>
      <c r="E5962">
        <v>46</v>
      </c>
      <c r="F5962">
        <v>1</v>
      </c>
      <c r="G5962">
        <v>25.640208999999999</v>
      </c>
      <c r="H5962">
        <v>16.048078</v>
      </c>
      <c r="I5962">
        <v>168.24279100000001</v>
      </c>
      <c r="J5962">
        <v>3.7387290000000002</v>
      </c>
      <c r="K5962" t="str">
        <f>MID(M5962,22,1)</f>
        <v>2</v>
      </c>
      <c r="L5962" t="s">
        <v>129</v>
      </c>
      <c r="M5962" t="s">
        <v>130</v>
      </c>
      <c r="N5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962">
        <f>VLOOKUP(TableOMP[[#This Row],[Label]],TableAvg[],2,FALSE)</f>
        <v>26.412405999999997</v>
      </c>
      <c r="P5962">
        <f>VLOOKUP(TableOMP[[#This Row],[Label]],TableAvg[],3,FALSE)</f>
        <v>0.63812457997828809</v>
      </c>
      <c r="Q5962">
        <f>TableOMP[[#This Row],[Avg]]-$U$2*TableOMP[[#This Row],[StdDev]]</f>
        <v>25.136156840043419</v>
      </c>
      <c r="R5962">
        <f>TableOMP[[#This Row],[Avg]]+$U$2*TableOMP[[#This Row],[StdDev]]</f>
        <v>27.688655159956575</v>
      </c>
      <c r="S5962">
        <f>IF(AND(TableOMP[[#This Row],[total_time]]&gt;=TableOMP[[#This Row],[Low]], TableOMP[[#This Row],[total_time]]&lt;=TableOMP[[#This Row],[High]]),1,0)</f>
        <v>1</v>
      </c>
    </row>
    <row r="5963" spans="1:19" hidden="1" x14ac:dyDescent="0.25">
      <c r="A5963" t="s">
        <v>15</v>
      </c>
      <c r="B5963">
        <v>10000</v>
      </c>
      <c r="C5963">
        <v>100</v>
      </c>
      <c r="D5963">
        <v>1</v>
      </c>
      <c r="E5963">
        <v>50</v>
      </c>
      <c r="F5963">
        <v>1</v>
      </c>
      <c r="G5963">
        <v>25.632052999999999</v>
      </c>
      <c r="H5963">
        <v>18.481452000000001</v>
      </c>
      <c r="I5963">
        <v>187.54862399999999</v>
      </c>
      <c r="J5963">
        <v>3.8275229999999998</v>
      </c>
      <c r="K5963" t="str">
        <f>MID(M5963,22,1)</f>
        <v>4</v>
      </c>
      <c r="L5963" t="s">
        <v>135</v>
      </c>
      <c r="M5963" t="s">
        <v>136</v>
      </c>
      <c r="N5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5963">
        <f>VLOOKUP(TableOMP[[#This Row],[Label]],TableAvg[],2,FALSE)</f>
        <v>25.1265894</v>
      </c>
      <c r="P5963">
        <f>VLOOKUP(TableOMP[[#This Row],[Label]],TableAvg[],3,FALSE)</f>
        <v>0.60091112839304606</v>
      </c>
      <c r="Q5963">
        <f>TableOMP[[#This Row],[Avg]]-$U$2*TableOMP[[#This Row],[StdDev]]</f>
        <v>23.924767143213909</v>
      </c>
      <c r="R5963">
        <f>TableOMP[[#This Row],[Avg]]+$U$2*TableOMP[[#This Row],[StdDev]]</f>
        <v>26.328411656786091</v>
      </c>
      <c r="S5963">
        <f>IF(AND(TableOMP[[#This Row],[total_time]]&gt;=TableOMP[[#This Row],[Low]], TableOMP[[#This Row],[total_time]]&lt;=TableOMP[[#This Row],[High]]),1,0)</f>
        <v>1</v>
      </c>
    </row>
    <row r="5964" spans="1:19" hidden="1" x14ac:dyDescent="0.25">
      <c r="A5964" t="s">
        <v>15</v>
      </c>
      <c r="B5964">
        <v>10000</v>
      </c>
      <c r="C5964">
        <v>100</v>
      </c>
      <c r="D5964">
        <v>1</v>
      </c>
      <c r="E5964">
        <v>61</v>
      </c>
      <c r="F5964">
        <v>1</v>
      </c>
      <c r="G5964">
        <v>25.624853000000002</v>
      </c>
      <c r="H5964">
        <v>18.241679000000001</v>
      </c>
      <c r="I5964">
        <v>241.287497</v>
      </c>
      <c r="J5964">
        <v>4.021458</v>
      </c>
      <c r="K5964" t="str">
        <f>MID(M5964,22,1)</f>
        <v>4</v>
      </c>
      <c r="L5964" t="s">
        <v>43</v>
      </c>
      <c r="M5964" t="s">
        <v>44</v>
      </c>
      <c r="N5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5964">
        <f>VLOOKUP(TableOMP[[#This Row],[Label]],TableAvg[],2,FALSE)</f>
        <v>24.641291200000001</v>
      </c>
      <c r="P5964">
        <f>VLOOKUP(TableOMP[[#This Row],[Label]],TableAvg[],3,FALSE)</f>
        <v>0.59580992121762033</v>
      </c>
      <c r="Q5964">
        <f>TableOMP[[#This Row],[Avg]]-$U$2*TableOMP[[#This Row],[StdDev]]</f>
        <v>23.44967135756476</v>
      </c>
      <c r="R5964">
        <f>TableOMP[[#This Row],[Avg]]+$U$2*TableOMP[[#This Row],[StdDev]]</f>
        <v>25.832911042435242</v>
      </c>
      <c r="S5964">
        <f>IF(AND(TableOMP[[#This Row],[total_time]]&gt;=TableOMP[[#This Row],[Low]], TableOMP[[#This Row],[total_time]]&lt;=TableOMP[[#This Row],[High]]),1,0)</f>
        <v>1</v>
      </c>
    </row>
    <row r="5965" spans="1:19" hidden="1" x14ac:dyDescent="0.25">
      <c r="A5965" t="s">
        <v>15</v>
      </c>
      <c r="B5965">
        <v>10000</v>
      </c>
      <c r="C5965">
        <v>100</v>
      </c>
      <c r="D5965">
        <v>1</v>
      </c>
      <c r="E5965">
        <v>30</v>
      </c>
      <c r="F5965">
        <v>1</v>
      </c>
      <c r="G5965">
        <v>25.607883000000001</v>
      </c>
      <c r="H5965">
        <v>15.442976</v>
      </c>
      <c r="I5965">
        <v>93.259270999999998</v>
      </c>
      <c r="J5965">
        <v>3.2158370000000001</v>
      </c>
      <c r="K5965" t="str">
        <f>MID(M5965,22,1)</f>
        <v>2</v>
      </c>
      <c r="L5965" t="s">
        <v>127</v>
      </c>
      <c r="M5965" t="s">
        <v>128</v>
      </c>
      <c r="N5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5965">
        <f>VLOOKUP(TableOMP[[#This Row],[Label]],TableAvg[],2,FALSE)</f>
        <v>23.459589428571427</v>
      </c>
      <c r="P5965">
        <f>VLOOKUP(TableOMP[[#This Row],[Label]],TableAvg[],3,FALSE)</f>
        <v>2.8216196305068895</v>
      </c>
      <c r="Q5965">
        <f>TableOMP[[#This Row],[Avg]]-$U$2*TableOMP[[#This Row],[StdDev]]</f>
        <v>17.816350167557648</v>
      </c>
      <c r="R5965">
        <f>TableOMP[[#This Row],[Avg]]+$U$2*TableOMP[[#This Row],[StdDev]]</f>
        <v>29.102828689585206</v>
      </c>
      <c r="S5965">
        <f>IF(AND(TableOMP[[#This Row],[total_time]]&gt;=TableOMP[[#This Row],[Low]], TableOMP[[#This Row],[total_time]]&lt;=TableOMP[[#This Row],[High]]),1,0)</f>
        <v>1</v>
      </c>
    </row>
    <row r="5966" spans="1:19" hidden="1" x14ac:dyDescent="0.25">
      <c r="A5966" t="s">
        <v>15</v>
      </c>
      <c r="B5966">
        <v>10000</v>
      </c>
      <c r="C5966">
        <v>100</v>
      </c>
      <c r="D5966">
        <v>1</v>
      </c>
      <c r="E5966">
        <v>25</v>
      </c>
      <c r="F5966">
        <v>1</v>
      </c>
      <c r="G5966">
        <v>25.604911000000001</v>
      </c>
      <c r="H5966">
        <v>14.444271000000001</v>
      </c>
      <c r="I5966">
        <v>90.809985999999995</v>
      </c>
      <c r="J5966">
        <v>3.7837489999999998</v>
      </c>
      <c r="K5966" t="str">
        <f>MID(M5966,22,1)</f>
        <v>5</v>
      </c>
      <c r="L5966" t="s">
        <v>205</v>
      </c>
      <c r="M5966" t="s">
        <v>206</v>
      </c>
      <c r="N5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966">
        <f>VLOOKUP(TableOMP[[#This Row],[Label]],TableAvg[],2,FALSE)</f>
        <v>25.746910533333331</v>
      </c>
      <c r="P5966">
        <f>VLOOKUP(TableOMP[[#This Row],[Label]],TableAvg[],3,FALSE)</f>
        <v>1.0294281593878527</v>
      </c>
      <c r="Q5966">
        <f>TableOMP[[#This Row],[Avg]]-$U$2*TableOMP[[#This Row],[StdDev]]</f>
        <v>23.688054214557624</v>
      </c>
      <c r="R5966">
        <f>TableOMP[[#This Row],[Avg]]+$U$2*TableOMP[[#This Row],[StdDev]]</f>
        <v>27.805766852109038</v>
      </c>
      <c r="S5966">
        <f>IF(AND(TableOMP[[#This Row],[total_time]]&gt;=TableOMP[[#This Row],[Low]], TableOMP[[#This Row],[total_time]]&lt;=TableOMP[[#This Row],[High]]),1,0)</f>
        <v>1</v>
      </c>
    </row>
    <row r="5967" spans="1:19" hidden="1" x14ac:dyDescent="0.25">
      <c r="A5967" t="s">
        <v>15</v>
      </c>
      <c r="B5967">
        <v>10000</v>
      </c>
      <c r="C5967">
        <v>100</v>
      </c>
      <c r="D5967">
        <v>1</v>
      </c>
      <c r="E5967">
        <v>21</v>
      </c>
      <c r="F5967">
        <v>1</v>
      </c>
      <c r="G5967">
        <v>25.591736999999998</v>
      </c>
      <c r="H5967">
        <v>12.929334000000001</v>
      </c>
      <c r="I5967">
        <v>61.294311</v>
      </c>
      <c r="J5967">
        <v>3.0647160000000002</v>
      </c>
      <c r="K5967" t="str">
        <f>MID(M5967,22,1)</f>
        <v>4</v>
      </c>
      <c r="L5967" t="s">
        <v>209</v>
      </c>
      <c r="M5967" t="s">
        <v>210</v>
      </c>
      <c r="N5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967">
        <f>VLOOKUP(TableOMP[[#This Row],[Label]],TableAvg[],2,FALSE)</f>
        <v>27.120550733333335</v>
      </c>
      <c r="P5967">
        <f>VLOOKUP(TableOMP[[#This Row],[Label]],TableAvg[],3,FALSE)</f>
        <v>1.3229857788994259</v>
      </c>
      <c r="Q5967">
        <f>TableOMP[[#This Row],[Avg]]-$U$2*TableOMP[[#This Row],[StdDev]]</f>
        <v>24.474579175534483</v>
      </c>
      <c r="R5967">
        <f>TableOMP[[#This Row],[Avg]]+$U$2*TableOMP[[#This Row],[StdDev]]</f>
        <v>29.766522291132187</v>
      </c>
      <c r="S5967">
        <f>IF(AND(TableOMP[[#This Row],[total_time]]&gt;=TableOMP[[#This Row],[Low]], TableOMP[[#This Row],[total_time]]&lt;=TableOMP[[#This Row],[High]]),1,0)</f>
        <v>1</v>
      </c>
    </row>
    <row r="5968" spans="1:19" hidden="1" x14ac:dyDescent="0.25">
      <c r="A5968" t="s">
        <v>15</v>
      </c>
      <c r="B5968">
        <v>10000</v>
      </c>
      <c r="C5968">
        <v>100</v>
      </c>
      <c r="D5968">
        <v>1</v>
      </c>
      <c r="E5968">
        <v>40</v>
      </c>
      <c r="F5968">
        <v>1</v>
      </c>
      <c r="G5968">
        <v>25.590101000000001</v>
      </c>
      <c r="H5968">
        <v>16.893215999999999</v>
      </c>
      <c r="I5968">
        <v>165.433468</v>
      </c>
      <c r="J5968">
        <v>4.2418839999999998</v>
      </c>
      <c r="K5968" t="str">
        <f>MID(M5968,22,1)</f>
        <v>2</v>
      </c>
      <c r="L5968" t="s">
        <v>127</v>
      </c>
      <c r="M5968" t="s">
        <v>128</v>
      </c>
      <c r="N5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5968">
        <f>VLOOKUP(TableOMP[[#This Row],[Label]],TableAvg[],2,FALSE)</f>
        <v>25.1045528</v>
      </c>
      <c r="P5968">
        <f>VLOOKUP(TableOMP[[#This Row],[Label]],TableAvg[],3,FALSE)</f>
        <v>0.84186177175618948</v>
      </c>
      <c r="Q5968">
        <f>TableOMP[[#This Row],[Avg]]-$U$2*TableOMP[[#This Row],[StdDev]]</f>
        <v>23.420829256487622</v>
      </c>
      <c r="R5968">
        <f>TableOMP[[#This Row],[Avg]]+$U$2*TableOMP[[#This Row],[StdDev]]</f>
        <v>26.788276343512379</v>
      </c>
      <c r="S5968">
        <f>IF(AND(TableOMP[[#This Row],[total_time]]&gt;=TableOMP[[#This Row],[Low]], TableOMP[[#This Row],[total_time]]&lt;=TableOMP[[#This Row],[High]]),1,0)</f>
        <v>1</v>
      </c>
    </row>
    <row r="5969" spans="1:19" hidden="1" x14ac:dyDescent="0.25">
      <c r="A5969" t="s">
        <v>15</v>
      </c>
      <c r="B5969">
        <v>10000</v>
      </c>
      <c r="C5969">
        <v>100</v>
      </c>
      <c r="D5969">
        <v>1</v>
      </c>
      <c r="E5969">
        <v>26</v>
      </c>
      <c r="F5969">
        <v>1</v>
      </c>
      <c r="G5969">
        <v>25.586624</v>
      </c>
      <c r="H5969">
        <v>14.51196</v>
      </c>
      <c r="I5969">
        <v>93.298474999999996</v>
      </c>
      <c r="J5969">
        <v>3.7319390000000001</v>
      </c>
      <c r="K5969" t="str">
        <f>MID(M5969,22,1)</f>
        <v>4</v>
      </c>
      <c r="L5969" t="s">
        <v>43</v>
      </c>
      <c r="M5969" t="s">
        <v>44</v>
      </c>
      <c r="N5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969">
        <f>VLOOKUP(TableOMP[[#This Row],[Label]],TableAvg[],2,FALSE)</f>
        <v>25.691116066666673</v>
      </c>
      <c r="P5969">
        <f>VLOOKUP(TableOMP[[#This Row],[Label]],TableAvg[],3,FALSE)</f>
        <v>0.91643665340997649</v>
      </c>
      <c r="Q5969">
        <f>TableOMP[[#This Row],[Avg]]-$U$2*TableOMP[[#This Row],[StdDev]]</f>
        <v>23.858242759846721</v>
      </c>
      <c r="R5969">
        <f>TableOMP[[#This Row],[Avg]]+$U$2*TableOMP[[#This Row],[StdDev]]</f>
        <v>27.523989373486625</v>
      </c>
      <c r="S5969">
        <f>IF(AND(TableOMP[[#This Row],[total_time]]&gt;=TableOMP[[#This Row],[Low]], TableOMP[[#This Row],[total_time]]&lt;=TableOMP[[#This Row],[High]]),1,0)</f>
        <v>1</v>
      </c>
    </row>
    <row r="5970" spans="1:19" hidden="1" x14ac:dyDescent="0.25">
      <c r="A5970" t="s">
        <v>15</v>
      </c>
      <c r="B5970">
        <v>10000</v>
      </c>
      <c r="C5970">
        <v>100</v>
      </c>
      <c r="D5970">
        <v>1</v>
      </c>
      <c r="E5970">
        <v>31</v>
      </c>
      <c r="F5970">
        <v>1</v>
      </c>
      <c r="G5970">
        <v>25.573601</v>
      </c>
      <c r="H5970">
        <v>16.452933000000002</v>
      </c>
      <c r="I5970">
        <v>106.687434</v>
      </c>
      <c r="J5970">
        <v>3.5562480000000001</v>
      </c>
      <c r="K5970" t="str">
        <f>MID(M5970,22,1)</f>
        <v>5</v>
      </c>
      <c r="L5970" t="s">
        <v>205</v>
      </c>
      <c r="M5970" t="s">
        <v>206</v>
      </c>
      <c r="N5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5970">
        <f>VLOOKUP(TableOMP[[#This Row],[Label]],TableAvg[],2,FALSE)</f>
        <v>23.604585428571429</v>
      </c>
      <c r="P5970">
        <f>VLOOKUP(TableOMP[[#This Row],[Label]],TableAvg[],3,FALSE)</f>
        <v>3.5020286835659715</v>
      </c>
      <c r="Q5970">
        <f>TableOMP[[#This Row],[Avg]]-$U$2*TableOMP[[#This Row],[StdDev]]</f>
        <v>16.600528061439487</v>
      </c>
      <c r="R5970">
        <f>TableOMP[[#This Row],[Avg]]+$U$2*TableOMP[[#This Row],[StdDev]]</f>
        <v>30.608642795703371</v>
      </c>
      <c r="S5970">
        <f>IF(AND(TableOMP[[#This Row],[total_time]]&gt;=TableOMP[[#This Row],[Low]], TableOMP[[#This Row],[total_time]]&lt;=TableOMP[[#This Row],[High]]),1,0)</f>
        <v>1</v>
      </c>
    </row>
    <row r="5971" spans="1:19" hidden="1" x14ac:dyDescent="0.25">
      <c r="A5971" t="s">
        <v>15</v>
      </c>
      <c r="B5971">
        <v>10000</v>
      </c>
      <c r="C5971">
        <v>100</v>
      </c>
      <c r="D5971">
        <v>1</v>
      </c>
      <c r="E5971">
        <v>23</v>
      </c>
      <c r="F5971">
        <v>1</v>
      </c>
      <c r="G5971">
        <v>25.570772999999999</v>
      </c>
      <c r="H5971">
        <v>13.574975</v>
      </c>
      <c r="I5971">
        <v>47.694164000000001</v>
      </c>
      <c r="J5971">
        <v>2.1679170000000001</v>
      </c>
      <c r="K5971" t="str">
        <f>MID(M5971,22,1)</f>
        <v>5</v>
      </c>
      <c r="L5971" t="s">
        <v>205</v>
      </c>
      <c r="M5971" t="s">
        <v>206</v>
      </c>
      <c r="N5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971">
        <f>VLOOKUP(TableOMP[[#This Row],[Label]],TableAvg[],2,FALSE)</f>
        <v>26.126541266666667</v>
      </c>
      <c r="P5971">
        <f>VLOOKUP(TableOMP[[#This Row],[Label]],TableAvg[],3,FALSE)</f>
        <v>0.95223458220947665</v>
      </c>
      <c r="Q5971">
        <f>TableOMP[[#This Row],[Avg]]-$U$2*TableOMP[[#This Row],[StdDev]]</f>
        <v>24.222072102247715</v>
      </c>
      <c r="R5971">
        <f>TableOMP[[#This Row],[Avg]]+$U$2*TableOMP[[#This Row],[StdDev]]</f>
        <v>28.031010431085619</v>
      </c>
      <c r="S5971">
        <f>IF(AND(TableOMP[[#This Row],[total_time]]&gt;=TableOMP[[#This Row],[Low]], TableOMP[[#This Row],[total_time]]&lt;=TableOMP[[#This Row],[High]]),1,0)</f>
        <v>1</v>
      </c>
    </row>
    <row r="5972" spans="1:19" hidden="1" x14ac:dyDescent="0.25">
      <c r="A5972" t="s">
        <v>16</v>
      </c>
      <c r="B5972">
        <v>10000</v>
      </c>
      <c r="C5972">
        <v>100</v>
      </c>
      <c r="D5972">
        <v>1</v>
      </c>
      <c r="E5972">
        <v>61</v>
      </c>
      <c r="F5972">
        <v>1</v>
      </c>
      <c r="G5972">
        <v>25.568451</v>
      </c>
      <c r="H5972">
        <v>17.297746</v>
      </c>
      <c r="I5972">
        <v>248.110356</v>
      </c>
      <c r="J5972">
        <v>4.135173</v>
      </c>
      <c r="K5972" t="str">
        <f>MID(M5972,22,1)</f>
        <v>6</v>
      </c>
      <c r="L5972" t="s">
        <v>79</v>
      </c>
      <c r="M5972" t="s">
        <v>80</v>
      </c>
      <c r="N5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972">
        <f>VLOOKUP(TableOMP[[#This Row],[Label]],TableAvg[],2,FALSE)</f>
        <v>26.211083600000002</v>
      </c>
      <c r="P5972">
        <f>VLOOKUP(TableOMP[[#This Row],[Label]],TableAvg[],3,FALSE)</f>
        <v>0.45270218417189045</v>
      </c>
      <c r="Q5972">
        <f>TableOMP[[#This Row],[Avg]]-$U$2*TableOMP[[#This Row],[StdDev]]</f>
        <v>25.305679231656221</v>
      </c>
      <c r="R5972">
        <f>TableOMP[[#This Row],[Avg]]+$U$2*TableOMP[[#This Row],[StdDev]]</f>
        <v>27.116487968343783</v>
      </c>
      <c r="S5972">
        <f>IF(AND(TableOMP[[#This Row],[total_time]]&gt;=TableOMP[[#This Row],[Low]], TableOMP[[#This Row],[total_time]]&lt;=TableOMP[[#This Row],[High]]),1,0)</f>
        <v>1</v>
      </c>
    </row>
    <row r="5973" spans="1:19" hidden="1" x14ac:dyDescent="0.25">
      <c r="A5973" t="s">
        <v>15</v>
      </c>
      <c r="B5973">
        <v>10000</v>
      </c>
      <c r="C5973">
        <v>100</v>
      </c>
      <c r="D5973">
        <v>1</v>
      </c>
      <c r="E5973">
        <v>47</v>
      </c>
      <c r="F5973">
        <v>1</v>
      </c>
      <c r="G5973">
        <v>25.552899</v>
      </c>
      <c r="H5973">
        <v>16.116793999999999</v>
      </c>
      <c r="I5973">
        <v>156.13678200000001</v>
      </c>
      <c r="J5973">
        <v>3.3942779999999999</v>
      </c>
      <c r="K5973" t="str">
        <f>MID(M5973,22,1)</f>
        <v>4</v>
      </c>
      <c r="L5973" t="s">
        <v>135</v>
      </c>
      <c r="M5973" t="s">
        <v>136</v>
      </c>
      <c r="N5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5973">
        <f>VLOOKUP(TableOMP[[#This Row],[Label]],TableAvg[],2,FALSE)</f>
        <v>25.374945599999997</v>
      </c>
      <c r="P5973">
        <f>VLOOKUP(TableOMP[[#This Row],[Label]],TableAvg[],3,FALSE)</f>
        <v>0.85566707482404103</v>
      </c>
      <c r="Q5973">
        <f>TableOMP[[#This Row],[Avg]]-$U$2*TableOMP[[#This Row],[StdDev]]</f>
        <v>23.663611450351915</v>
      </c>
      <c r="R5973">
        <f>TableOMP[[#This Row],[Avg]]+$U$2*TableOMP[[#This Row],[StdDev]]</f>
        <v>27.086279749648078</v>
      </c>
      <c r="S5973">
        <f>IF(AND(TableOMP[[#This Row],[total_time]]&gt;=TableOMP[[#This Row],[Low]], TableOMP[[#This Row],[total_time]]&lt;=TableOMP[[#This Row],[High]]),1,0)</f>
        <v>1</v>
      </c>
    </row>
    <row r="5974" spans="1:19" hidden="1" x14ac:dyDescent="0.25">
      <c r="A5974" t="s">
        <v>16</v>
      </c>
      <c r="B5974">
        <v>10000</v>
      </c>
      <c r="C5974">
        <v>100</v>
      </c>
      <c r="D5974">
        <v>1</v>
      </c>
      <c r="E5974">
        <v>52</v>
      </c>
      <c r="F5974">
        <v>1</v>
      </c>
      <c r="G5974">
        <v>25.530194999999999</v>
      </c>
      <c r="H5974">
        <v>15.762698</v>
      </c>
      <c r="I5974">
        <v>170.690979</v>
      </c>
      <c r="J5974">
        <v>3.3468819999999999</v>
      </c>
      <c r="K5974" t="str">
        <f>MID(M5974,22,1)</f>
        <v>6</v>
      </c>
      <c r="L5974" t="s">
        <v>79</v>
      </c>
      <c r="M5974" t="s">
        <v>80</v>
      </c>
      <c r="N5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974">
        <f>VLOOKUP(TableOMP[[#This Row],[Label]],TableAvg[],2,FALSE)</f>
        <v>26.467866199999996</v>
      </c>
      <c r="P5974">
        <f>VLOOKUP(TableOMP[[#This Row],[Label]],TableAvg[],3,FALSE)</f>
        <v>0.53077350554702174</v>
      </c>
      <c r="Q5974">
        <f>TableOMP[[#This Row],[Avg]]-$U$2*TableOMP[[#This Row],[StdDev]]</f>
        <v>25.406319188905954</v>
      </c>
      <c r="R5974">
        <f>TableOMP[[#This Row],[Avg]]+$U$2*TableOMP[[#This Row],[StdDev]]</f>
        <v>27.529413211094038</v>
      </c>
      <c r="S5974">
        <f>IF(AND(TableOMP[[#This Row],[total_time]]&gt;=TableOMP[[#This Row],[Low]], TableOMP[[#This Row],[total_time]]&lt;=TableOMP[[#This Row],[High]]),1,0)</f>
        <v>1</v>
      </c>
    </row>
    <row r="5975" spans="1:19" hidden="1" x14ac:dyDescent="0.25">
      <c r="A5975" t="s">
        <v>16</v>
      </c>
      <c r="B5975">
        <v>10000</v>
      </c>
      <c r="C5975">
        <v>100</v>
      </c>
      <c r="D5975">
        <v>1</v>
      </c>
      <c r="E5975">
        <v>60</v>
      </c>
      <c r="F5975">
        <v>1</v>
      </c>
      <c r="G5975">
        <v>25.516404000000001</v>
      </c>
      <c r="H5975">
        <v>16.534102000000001</v>
      </c>
      <c r="I5975">
        <v>208.91941700000001</v>
      </c>
      <c r="J5975">
        <v>3.541007</v>
      </c>
      <c r="K5975" t="str">
        <f>MID(M5975,22,1)</f>
        <v>8</v>
      </c>
      <c r="L5975" t="s">
        <v>125</v>
      </c>
      <c r="M5975" t="s">
        <v>126</v>
      </c>
      <c r="N5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975">
        <f>VLOOKUP(TableOMP[[#This Row],[Label]],TableAvg[],2,FALSE)</f>
        <v>25.866312000000001</v>
      </c>
      <c r="P5975">
        <f>VLOOKUP(TableOMP[[#This Row],[Label]],TableAvg[],3,FALSE)</f>
        <v>0.37843631492584462</v>
      </c>
      <c r="Q5975">
        <f>TableOMP[[#This Row],[Avg]]-$U$2*TableOMP[[#This Row],[StdDev]]</f>
        <v>25.109439370148312</v>
      </c>
      <c r="R5975">
        <f>TableOMP[[#This Row],[Avg]]+$U$2*TableOMP[[#This Row],[StdDev]]</f>
        <v>26.623184629851689</v>
      </c>
      <c r="S5975">
        <f>IF(AND(TableOMP[[#This Row],[total_time]]&gt;=TableOMP[[#This Row],[Low]], TableOMP[[#This Row],[total_time]]&lt;=TableOMP[[#This Row],[High]]),1,0)</f>
        <v>1</v>
      </c>
    </row>
    <row r="5976" spans="1:19" hidden="1" x14ac:dyDescent="0.25">
      <c r="A5976" t="s">
        <v>15</v>
      </c>
      <c r="B5976">
        <v>10000</v>
      </c>
      <c r="C5976">
        <v>100</v>
      </c>
      <c r="D5976">
        <v>1</v>
      </c>
      <c r="E5976">
        <v>14</v>
      </c>
      <c r="F5976">
        <v>1</v>
      </c>
      <c r="G5976">
        <v>25.511341999999999</v>
      </c>
      <c r="H5976">
        <v>11.845851</v>
      </c>
      <c r="I5976">
        <v>21.670477000000002</v>
      </c>
      <c r="J5976">
        <v>1.66696</v>
      </c>
      <c r="K5976" t="str">
        <f>MID(M5976,22,1)</f>
        <v>1</v>
      </c>
      <c r="L5976" t="s">
        <v>221</v>
      </c>
      <c r="M5976" t="s">
        <v>222</v>
      </c>
      <c r="N5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976">
        <f>VLOOKUP(TableOMP[[#This Row],[Label]],TableAvg[],2,FALSE)</f>
        <v>26.0642648</v>
      </c>
      <c r="P5976">
        <f>VLOOKUP(TableOMP[[#This Row],[Label]],TableAvg[],3,FALSE)</f>
        <v>0.90916184220739471</v>
      </c>
      <c r="Q5976">
        <f>TableOMP[[#This Row],[Avg]]-$U$2*TableOMP[[#This Row],[StdDev]]</f>
        <v>24.245941115585211</v>
      </c>
      <c r="R5976">
        <f>TableOMP[[#This Row],[Avg]]+$U$2*TableOMP[[#This Row],[StdDev]]</f>
        <v>27.882588484414789</v>
      </c>
      <c r="S5976">
        <f>IF(AND(TableOMP[[#This Row],[total_time]]&gt;=TableOMP[[#This Row],[Low]], TableOMP[[#This Row],[total_time]]&lt;=TableOMP[[#This Row],[High]]),1,0)</f>
        <v>1</v>
      </c>
    </row>
    <row r="5977" spans="1:19" hidden="1" x14ac:dyDescent="0.25">
      <c r="A5977" t="s">
        <v>16</v>
      </c>
      <c r="B5977">
        <v>10000</v>
      </c>
      <c r="C5977">
        <v>100</v>
      </c>
      <c r="D5977">
        <v>1</v>
      </c>
      <c r="E5977">
        <v>60</v>
      </c>
      <c r="F5977">
        <v>1</v>
      </c>
      <c r="G5977">
        <v>25.507822000000001</v>
      </c>
      <c r="H5977">
        <v>16.202601000000001</v>
      </c>
      <c r="I5977">
        <v>202.94313399999999</v>
      </c>
      <c r="J5977">
        <v>3.4397139999999999</v>
      </c>
      <c r="K5977" t="str">
        <f>MID(M5977,22,1)</f>
        <v>6</v>
      </c>
      <c r="L5977" t="s">
        <v>79</v>
      </c>
      <c r="M5977" t="s">
        <v>80</v>
      </c>
      <c r="N5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977">
        <f>VLOOKUP(TableOMP[[#This Row],[Label]],TableAvg[],2,FALSE)</f>
        <v>25.866312000000001</v>
      </c>
      <c r="P5977">
        <f>VLOOKUP(TableOMP[[#This Row],[Label]],TableAvg[],3,FALSE)</f>
        <v>0.37843631492584462</v>
      </c>
      <c r="Q5977">
        <f>TableOMP[[#This Row],[Avg]]-$U$2*TableOMP[[#This Row],[StdDev]]</f>
        <v>25.109439370148312</v>
      </c>
      <c r="R5977">
        <f>TableOMP[[#This Row],[Avg]]+$U$2*TableOMP[[#This Row],[StdDev]]</f>
        <v>26.623184629851689</v>
      </c>
      <c r="S5977">
        <f>IF(AND(TableOMP[[#This Row],[total_time]]&gt;=TableOMP[[#This Row],[Low]], TableOMP[[#This Row],[total_time]]&lt;=TableOMP[[#This Row],[High]]),1,0)</f>
        <v>1</v>
      </c>
    </row>
    <row r="5978" spans="1:19" hidden="1" x14ac:dyDescent="0.25">
      <c r="A5978" t="s">
        <v>15</v>
      </c>
      <c r="B5978">
        <v>10000</v>
      </c>
      <c r="C5978">
        <v>100</v>
      </c>
      <c r="D5978">
        <v>1</v>
      </c>
      <c r="E5978">
        <v>57</v>
      </c>
      <c r="F5978">
        <v>1</v>
      </c>
      <c r="G5978">
        <v>25.477982000000001</v>
      </c>
      <c r="H5978">
        <v>17.406029</v>
      </c>
      <c r="I5978">
        <v>199.25880900000001</v>
      </c>
      <c r="J5978">
        <v>3.5581930000000002</v>
      </c>
      <c r="K5978" t="str">
        <f>MID(M5978,22,1)</f>
        <v>2</v>
      </c>
      <c r="L5978" t="s">
        <v>127</v>
      </c>
      <c r="M5978" t="s">
        <v>128</v>
      </c>
      <c r="N5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5978">
        <f>VLOOKUP(TableOMP[[#This Row],[Label]],TableAvg[],2,FALSE)</f>
        <v>25.4343346</v>
      </c>
      <c r="P5978">
        <f>VLOOKUP(TableOMP[[#This Row],[Label]],TableAvg[],3,FALSE)</f>
        <v>1.1764138013209078</v>
      </c>
      <c r="Q5978">
        <f>TableOMP[[#This Row],[Avg]]-$U$2*TableOMP[[#This Row],[StdDev]]</f>
        <v>23.081506997358183</v>
      </c>
      <c r="R5978">
        <f>TableOMP[[#This Row],[Avg]]+$U$2*TableOMP[[#This Row],[StdDev]]</f>
        <v>27.787162202641817</v>
      </c>
      <c r="S5978">
        <f>IF(AND(TableOMP[[#This Row],[total_time]]&gt;=TableOMP[[#This Row],[Low]], TableOMP[[#This Row],[total_time]]&lt;=TableOMP[[#This Row],[High]]),1,0)</f>
        <v>1</v>
      </c>
    </row>
    <row r="5979" spans="1:19" hidden="1" x14ac:dyDescent="0.25">
      <c r="A5979" t="s">
        <v>15</v>
      </c>
      <c r="B5979">
        <v>10000</v>
      </c>
      <c r="C5979">
        <v>100</v>
      </c>
      <c r="D5979">
        <v>1</v>
      </c>
      <c r="E5979">
        <v>57</v>
      </c>
      <c r="F5979">
        <v>1</v>
      </c>
      <c r="G5979">
        <v>25.470998000000002</v>
      </c>
      <c r="H5979">
        <v>16.757891999999998</v>
      </c>
      <c r="I5979">
        <v>209.741513</v>
      </c>
      <c r="J5979">
        <v>3.745384</v>
      </c>
      <c r="K5979" t="str">
        <f>MID(M5979,22,1)</f>
        <v>4</v>
      </c>
      <c r="L5979" t="s">
        <v>135</v>
      </c>
      <c r="M5979" t="s">
        <v>136</v>
      </c>
      <c r="N5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5979">
        <f>VLOOKUP(TableOMP[[#This Row],[Label]],TableAvg[],2,FALSE)</f>
        <v>25.4343346</v>
      </c>
      <c r="P5979">
        <f>VLOOKUP(TableOMP[[#This Row],[Label]],TableAvg[],3,FALSE)</f>
        <v>1.1764138013209078</v>
      </c>
      <c r="Q5979">
        <f>TableOMP[[#This Row],[Avg]]-$U$2*TableOMP[[#This Row],[StdDev]]</f>
        <v>23.081506997358183</v>
      </c>
      <c r="R5979">
        <f>TableOMP[[#This Row],[Avg]]+$U$2*TableOMP[[#This Row],[StdDev]]</f>
        <v>27.787162202641817</v>
      </c>
      <c r="S5979">
        <f>IF(AND(TableOMP[[#This Row],[total_time]]&gt;=TableOMP[[#This Row],[Low]], TableOMP[[#This Row],[total_time]]&lt;=TableOMP[[#This Row],[High]]),1,0)</f>
        <v>1</v>
      </c>
    </row>
    <row r="5980" spans="1:19" hidden="1" x14ac:dyDescent="0.25">
      <c r="A5980" t="s">
        <v>15</v>
      </c>
      <c r="B5980">
        <v>10000</v>
      </c>
      <c r="C5980">
        <v>100</v>
      </c>
      <c r="D5980">
        <v>1</v>
      </c>
      <c r="E5980">
        <v>34</v>
      </c>
      <c r="F5980">
        <v>1</v>
      </c>
      <c r="G5980">
        <v>25.469691000000001</v>
      </c>
      <c r="H5980">
        <v>14.324828</v>
      </c>
      <c r="I5980">
        <v>101.363066</v>
      </c>
      <c r="J5980">
        <v>3.0716079999999999</v>
      </c>
      <c r="K5980" t="str">
        <f>MID(M5980,22,1)</f>
        <v>2</v>
      </c>
      <c r="L5980" t="s">
        <v>127</v>
      </c>
      <c r="M5980" t="s">
        <v>128</v>
      </c>
      <c r="N5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5980">
        <f>VLOOKUP(TableOMP[[#This Row],[Label]],TableAvg[],2,FALSE)</f>
        <v>26.701664000000001</v>
      </c>
      <c r="P5980">
        <f>VLOOKUP(TableOMP[[#This Row],[Label]],TableAvg[],3,FALSE)</f>
        <v>0.69245140636008007</v>
      </c>
      <c r="Q5980">
        <f>TableOMP[[#This Row],[Avg]]-$U$2*TableOMP[[#This Row],[StdDev]]</f>
        <v>25.316761187279841</v>
      </c>
      <c r="R5980">
        <f>TableOMP[[#This Row],[Avg]]+$U$2*TableOMP[[#This Row],[StdDev]]</f>
        <v>28.086566812720161</v>
      </c>
      <c r="S5980">
        <f>IF(AND(TableOMP[[#This Row],[total_time]]&gt;=TableOMP[[#This Row],[Low]], TableOMP[[#This Row],[total_time]]&lt;=TableOMP[[#This Row],[High]]),1,0)</f>
        <v>1</v>
      </c>
    </row>
    <row r="5981" spans="1:19" hidden="1" x14ac:dyDescent="0.25">
      <c r="A5981" t="s">
        <v>15</v>
      </c>
      <c r="B5981">
        <v>10000</v>
      </c>
      <c r="C5981">
        <v>100</v>
      </c>
      <c r="D5981">
        <v>1</v>
      </c>
      <c r="E5981">
        <v>29</v>
      </c>
      <c r="F5981">
        <v>1</v>
      </c>
      <c r="G5981">
        <v>25.448587</v>
      </c>
      <c r="H5981">
        <v>15.881054000000001</v>
      </c>
      <c r="I5981">
        <v>106.580339</v>
      </c>
      <c r="J5981">
        <v>3.806441</v>
      </c>
      <c r="K5981" t="str">
        <f>MID(M5981,22,1)</f>
        <v>2</v>
      </c>
      <c r="L5981" t="s">
        <v>127</v>
      </c>
      <c r="M5981" t="s">
        <v>128</v>
      </c>
      <c r="N5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5981">
        <f>VLOOKUP(TableOMP[[#This Row],[Label]],TableAvg[],2,FALSE)</f>
        <v>25.311500357142858</v>
      </c>
      <c r="P5981">
        <f>VLOOKUP(TableOMP[[#This Row],[Label]],TableAvg[],3,FALSE)</f>
        <v>0.73958774224105794</v>
      </c>
      <c r="Q5981">
        <f>TableOMP[[#This Row],[Avg]]-$U$2*TableOMP[[#This Row],[StdDev]]</f>
        <v>23.832324872660742</v>
      </c>
      <c r="R5981">
        <f>TableOMP[[#This Row],[Avg]]+$U$2*TableOMP[[#This Row],[StdDev]]</f>
        <v>26.790675841624974</v>
      </c>
      <c r="S5981">
        <f>IF(AND(TableOMP[[#This Row],[total_time]]&gt;=TableOMP[[#This Row],[Low]], TableOMP[[#This Row],[total_time]]&lt;=TableOMP[[#This Row],[High]]),1,0)</f>
        <v>1</v>
      </c>
    </row>
    <row r="5982" spans="1:19" hidden="1" x14ac:dyDescent="0.25">
      <c r="A5982" t="s">
        <v>15</v>
      </c>
      <c r="B5982">
        <v>10000</v>
      </c>
      <c r="C5982">
        <v>100</v>
      </c>
      <c r="D5982">
        <v>1</v>
      </c>
      <c r="E5982">
        <v>31</v>
      </c>
      <c r="F5982">
        <v>1</v>
      </c>
      <c r="G5982">
        <v>25.419799999999999</v>
      </c>
      <c r="H5982">
        <v>14.519634999999999</v>
      </c>
      <c r="I5982">
        <v>110.27060899999999</v>
      </c>
      <c r="J5982">
        <v>3.6756869999999999</v>
      </c>
      <c r="K5982" t="str">
        <f>MID(M5982,22,1)</f>
        <v>5</v>
      </c>
      <c r="L5982" t="s">
        <v>205</v>
      </c>
      <c r="M5982" t="s">
        <v>206</v>
      </c>
      <c r="N5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5982">
        <f>VLOOKUP(TableOMP[[#This Row],[Label]],TableAvg[],2,FALSE)</f>
        <v>23.604585428571429</v>
      </c>
      <c r="P5982">
        <f>VLOOKUP(TableOMP[[#This Row],[Label]],TableAvg[],3,FALSE)</f>
        <v>3.5020286835659715</v>
      </c>
      <c r="Q5982">
        <f>TableOMP[[#This Row],[Avg]]-$U$2*TableOMP[[#This Row],[StdDev]]</f>
        <v>16.600528061439487</v>
      </c>
      <c r="R5982">
        <f>TableOMP[[#This Row],[Avg]]+$U$2*TableOMP[[#This Row],[StdDev]]</f>
        <v>30.608642795703371</v>
      </c>
      <c r="S5982">
        <f>IF(AND(TableOMP[[#This Row],[total_time]]&gt;=TableOMP[[#This Row],[Low]], TableOMP[[#This Row],[total_time]]&lt;=TableOMP[[#This Row],[High]]),1,0)</f>
        <v>1</v>
      </c>
    </row>
    <row r="5983" spans="1:19" hidden="1" x14ac:dyDescent="0.25">
      <c r="A5983" t="s">
        <v>15</v>
      </c>
      <c r="B5983">
        <v>10000</v>
      </c>
      <c r="C5983">
        <v>100</v>
      </c>
      <c r="D5983">
        <v>1</v>
      </c>
      <c r="E5983">
        <v>64</v>
      </c>
      <c r="F5983">
        <v>1</v>
      </c>
      <c r="G5983">
        <v>25.415818000000002</v>
      </c>
      <c r="H5983">
        <v>17.610018</v>
      </c>
      <c r="I5983">
        <v>229.61458200000001</v>
      </c>
      <c r="J5983">
        <v>3.644676</v>
      </c>
      <c r="K5983" t="str">
        <f>MID(M5983,22,1)</f>
        <v>4</v>
      </c>
      <c r="L5983" t="s">
        <v>43</v>
      </c>
      <c r="M5983" t="s">
        <v>44</v>
      </c>
      <c r="N5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5983">
        <f>VLOOKUP(TableOMP[[#This Row],[Label]],TableAvg[],2,FALSE)</f>
        <v>21.528800800000003</v>
      </c>
      <c r="P5983">
        <f>VLOOKUP(TableOMP[[#This Row],[Label]],TableAvg[],3,FALSE)</f>
        <v>5.2711109367832911</v>
      </c>
      <c r="Q5983">
        <f>TableOMP[[#This Row],[Avg]]-$U$2*TableOMP[[#This Row],[StdDev]]</f>
        <v>10.98657892643342</v>
      </c>
      <c r="R5983">
        <f>TableOMP[[#This Row],[Avg]]+$U$2*TableOMP[[#This Row],[StdDev]]</f>
        <v>32.071022673566588</v>
      </c>
      <c r="S5983">
        <f>IF(AND(TableOMP[[#This Row],[total_time]]&gt;=TableOMP[[#This Row],[Low]], TableOMP[[#This Row],[total_time]]&lt;=TableOMP[[#This Row],[High]]),1,0)</f>
        <v>1</v>
      </c>
    </row>
    <row r="5984" spans="1:19" hidden="1" x14ac:dyDescent="0.25">
      <c r="A5984" t="s">
        <v>15</v>
      </c>
      <c r="B5984">
        <v>10000</v>
      </c>
      <c r="C5984">
        <v>100</v>
      </c>
      <c r="D5984">
        <v>1</v>
      </c>
      <c r="E5984">
        <v>29</v>
      </c>
      <c r="F5984">
        <v>1</v>
      </c>
      <c r="G5984">
        <v>25.409870000000002</v>
      </c>
      <c r="H5984">
        <v>13.744379</v>
      </c>
      <c r="I5984">
        <v>82.567981000000003</v>
      </c>
      <c r="J5984">
        <v>2.9488560000000001</v>
      </c>
      <c r="K5984" t="str">
        <f>MID(M5984,22,1)</f>
        <v>4</v>
      </c>
      <c r="L5984" t="s">
        <v>135</v>
      </c>
      <c r="M5984" t="s">
        <v>136</v>
      </c>
      <c r="N5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5984">
        <f>VLOOKUP(TableOMP[[#This Row],[Label]],TableAvg[],2,FALSE)</f>
        <v>25.311500357142858</v>
      </c>
      <c r="P5984">
        <f>VLOOKUP(TableOMP[[#This Row],[Label]],TableAvg[],3,FALSE)</f>
        <v>0.73958774224105794</v>
      </c>
      <c r="Q5984">
        <f>TableOMP[[#This Row],[Avg]]-$U$2*TableOMP[[#This Row],[StdDev]]</f>
        <v>23.832324872660742</v>
      </c>
      <c r="R5984">
        <f>TableOMP[[#This Row],[Avg]]+$U$2*TableOMP[[#This Row],[StdDev]]</f>
        <v>26.790675841624974</v>
      </c>
      <c r="S5984">
        <f>IF(AND(TableOMP[[#This Row],[total_time]]&gt;=TableOMP[[#This Row],[Low]], TableOMP[[#This Row],[total_time]]&lt;=TableOMP[[#This Row],[High]]),1,0)</f>
        <v>1</v>
      </c>
    </row>
    <row r="5985" spans="1:19" hidden="1" x14ac:dyDescent="0.25">
      <c r="A5985" t="s">
        <v>15</v>
      </c>
      <c r="B5985">
        <v>10000</v>
      </c>
      <c r="C5985">
        <v>100</v>
      </c>
      <c r="D5985">
        <v>1</v>
      </c>
      <c r="E5985">
        <v>14</v>
      </c>
      <c r="F5985">
        <v>1</v>
      </c>
      <c r="G5985">
        <v>25.408560000000001</v>
      </c>
      <c r="H5985">
        <v>11.699192</v>
      </c>
      <c r="I5985">
        <v>19.130635000000002</v>
      </c>
      <c r="J5985">
        <v>1.471587</v>
      </c>
      <c r="K5985" t="str">
        <f>MID(M5985,22,1)</f>
        <v>5</v>
      </c>
      <c r="L5985" t="s">
        <v>205</v>
      </c>
      <c r="M5985" t="s">
        <v>206</v>
      </c>
      <c r="N5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985">
        <f>VLOOKUP(TableOMP[[#This Row],[Label]],TableAvg[],2,FALSE)</f>
        <v>26.0642648</v>
      </c>
      <c r="P5985">
        <f>VLOOKUP(TableOMP[[#This Row],[Label]],TableAvg[],3,FALSE)</f>
        <v>0.90916184220739471</v>
      </c>
      <c r="Q5985">
        <f>TableOMP[[#This Row],[Avg]]-$U$2*TableOMP[[#This Row],[StdDev]]</f>
        <v>24.245941115585211</v>
      </c>
      <c r="R5985">
        <f>TableOMP[[#This Row],[Avg]]+$U$2*TableOMP[[#This Row],[StdDev]]</f>
        <v>27.882588484414789</v>
      </c>
      <c r="S5985">
        <f>IF(AND(TableOMP[[#This Row],[total_time]]&gt;=TableOMP[[#This Row],[Low]], TableOMP[[#This Row],[total_time]]&lt;=TableOMP[[#This Row],[High]]),1,0)</f>
        <v>1</v>
      </c>
    </row>
    <row r="5986" spans="1:19" hidden="1" x14ac:dyDescent="0.25">
      <c r="A5986" t="s">
        <v>15</v>
      </c>
      <c r="B5986">
        <v>10000</v>
      </c>
      <c r="C5986">
        <v>100</v>
      </c>
      <c r="D5986">
        <v>1</v>
      </c>
      <c r="E5986">
        <v>22</v>
      </c>
      <c r="F5986">
        <v>1</v>
      </c>
      <c r="G5986">
        <v>25.405991</v>
      </c>
      <c r="H5986">
        <v>12.197538</v>
      </c>
      <c r="I5986">
        <v>47.84478</v>
      </c>
      <c r="J5986">
        <v>2.2783229999999999</v>
      </c>
      <c r="K5986" t="str">
        <f>MID(M5986,22,1)</f>
        <v>4</v>
      </c>
      <c r="L5986" t="s">
        <v>209</v>
      </c>
      <c r="M5986" t="s">
        <v>210</v>
      </c>
      <c r="N5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986">
        <f>VLOOKUP(TableOMP[[#This Row],[Label]],TableAvg[],2,FALSE)</f>
        <v>26.793312200000003</v>
      </c>
      <c r="P5986">
        <f>VLOOKUP(TableOMP[[#This Row],[Label]],TableAvg[],3,FALSE)</f>
        <v>0.87583957376058508</v>
      </c>
      <c r="Q5986">
        <f>TableOMP[[#This Row],[Avg]]-$U$2*TableOMP[[#This Row],[StdDev]]</f>
        <v>25.041633052478833</v>
      </c>
      <c r="R5986">
        <f>TableOMP[[#This Row],[Avg]]+$U$2*TableOMP[[#This Row],[StdDev]]</f>
        <v>28.544991347521172</v>
      </c>
      <c r="S5986">
        <f>IF(AND(TableOMP[[#This Row],[total_time]]&gt;=TableOMP[[#This Row],[Low]], TableOMP[[#This Row],[total_time]]&lt;=TableOMP[[#This Row],[High]]),1,0)</f>
        <v>1</v>
      </c>
    </row>
    <row r="5987" spans="1:19" hidden="1" x14ac:dyDescent="0.25">
      <c r="A5987" t="s">
        <v>15</v>
      </c>
      <c r="B5987">
        <v>10000</v>
      </c>
      <c r="C5987">
        <v>100</v>
      </c>
      <c r="D5987">
        <v>1</v>
      </c>
      <c r="E5987">
        <v>39</v>
      </c>
      <c r="F5987">
        <v>1</v>
      </c>
      <c r="G5987">
        <v>25.382921</v>
      </c>
      <c r="H5987">
        <v>16.786801000000001</v>
      </c>
      <c r="I5987">
        <v>148.525543</v>
      </c>
      <c r="J5987">
        <v>3.9085670000000001</v>
      </c>
      <c r="K5987" t="str">
        <f>MID(M5987,22,1)</f>
        <v>4</v>
      </c>
      <c r="L5987" t="s">
        <v>43</v>
      </c>
      <c r="M5987" t="s">
        <v>44</v>
      </c>
      <c r="N5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5987">
        <f>VLOOKUP(TableOMP[[#This Row],[Label]],TableAvg[],2,FALSE)</f>
        <v>25.440655</v>
      </c>
      <c r="P5987">
        <f>VLOOKUP(TableOMP[[#This Row],[Label]],TableAvg[],3,FALSE)</f>
        <v>0.69708145925258591</v>
      </c>
      <c r="Q5987">
        <f>TableOMP[[#This Row],[Avg]]-$U$2*TableOMP[[#This Row],[StdDev]]</f>
        <v>24.046492081494829</v>
      </c>
      <c r="R5987">
        <f>TableOMP[[#This Row],[Avg]]+$U$2*TableOMP[[#This Row],[StdDev]]</f>
        <v>26.83481791850517</v>
      </c>
      <c r="S5987">
        <f>IF(AND(TableOMP[[#This Row],[total_time]]&gt;=TableOMP[[#This Row],[Low]], TableOMP[[#This Row],[total_time]]&lt;=TableOMP[[#This Row],[High]]),1,0)</f>
        <v>1</v>
      </c>
    </row>
    <row r="5988" spans="1:19" hidden="1" x14ac:dyDescent="0.25">
      <c r="A5988" t="s">
        <v>15</v>
      </c>
      <c r="B5988">
        <v>10000</v>
      </c>
      <c r="C5988">
        <v>100</v>
      </c>
      <c r="D5988">
        <v>1</v>
      </c>
      <c r="E5988">
        <v>38</v>
      </c>
      <c r="F5988">
        <v>1</v>
      </c>
      <c r="G5988">
        <v>25.380078999999999</v>
      </c>
      <c r="H5988">
        <v>15.79073</v>
      </c>
      <c r="I5988">
        <v>163.673134</v>
      </c>
      <c r="J5988">
        <v>4.4235980000000001</v>
      </c>
      <c r="K5988" t="str">
        <f>MID(M5988,22,1)</f>
        <v>6</v>
      </c>
      <c r="L5988" t="s">
        <v>63</v>
      </c>
      <c r="M5988" t="s">
        <v>64</v>
      </c>
      <c r="N5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5988">
        <f>VLOOKUP(TableOMP[[#This Row],[Label]],TableAvg[],2,FALSE)</f>
        <v>25.195611599999999</v>
      </c>
      <c r="P5988">
        <f>VLOOKUP(TableOMP[[#This Row],[Label]],TableAvg[],3,FALSE)</f>
        <v>0.72580543563997824</v>
      </c>
      <c r="Q5988">
        <f>TableOMP[[#This Row],[Avg]]-$U$2*TableOMP[[#This Row],[StdDev]]</f>
        <v>23.744000728720042</v>
      </c>
      <c r="R5988">
        <f>TableOMP[[#This Row],[Avg]]+$U$2*TableOMP[[#This Row],[StdDev]]</f>
        <v>26.647222471279957</v>
      </c>
      <c r="S5988">
        <f>IF(AND(TableOMP[[#This Row],[total_time]]&gt;=TableOMP[[#This Row],[Low]], TableOMP[[#This Row],[total_time]]&lt;=TableOMP[[#This Row],[High]]),1,0)</f>
        <v>1</v>
      </c>
    </row>
    <row r="5989" spans="1:19" hidden="1" x14ac:dyDescent="0.25">
      <c r="A5989" t="s">
        <v>15</v>
      </c>
      <c r="B5989">
        <v>10000</v>
      </c>
      <c r="C5989">
        <v>100</v>
      </c>
      <c r="D5989">
        <v>1</v>
      </c>
      <c r="E5989">
        <v>49</v>
      </c>
      <c r="F5989">
        <v>1</v>
      </c>
      <c r="G5989">
        <v>25.370408000000001</v>
      </c>
      <c r="H5989">
        <v>16.813665</v>
      </c>
      <c r="I5989">
        <v>159.696775</v>
      </c>
      <c r="J5989">
        <v>3.327016</v>
      </c>
      <c r="K5989" t="str">
        <f>MID(M5989,22,1)</f>
        <v>4</v>
      </c>
      <c r="L5989" t="s">
        <v>135</v>
      </c>
      <c r="M5989" t="s">
        <v>136</v>
      </c>
      <c r="N5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5989">
        <f>VLOOKUP(TableOMP[[#This Row],[Label]],TableAvg[],2,FALSE)</f>
        <v>25.009585399999999</v>
      </c>
      <c r="P5989">
        <f>VLOOKUP(TableOMP[[#This Row],[Label]],TableAvg[],3,FALSE)</f>
        <v>1.206808390680812</v>
      </c>
      <c r="Q5989">
        <f>TableOMP[[#This Row],[Avg]]-$U$2*TableOMP[[#This Row],[StdDev]]</f>
        <v>22.595968618638373</v>
      </c>
      <c r="R5989">
        <f>TableOMP[[#This Row],[Avg]]+$U$2*TableOMP[[#This Row],[StdDev]]</f>
        <v>27.423202181361624</v>
      </c>
      <c r="S5989">
        <f>IF(AND(TableOMP[[#This Row],[total_time]]&gt;=TableOMP[[#This Row],[Low]], TableOMP[[#This Row],[total_time]]&lt;=TableOMP[[#This Row],[High]]),1,0)</f>
        <v>1</v>
      </c>
    </row>
    <row r="5990" spans="1:19" hidden="1" x14ac:dyDescent="0.25">
      <c r="A5990" t="s">
        <v>16</v>
      </c>
      <c r="B5990">
        <v>10000</v>
      </c>
      <c r="C5990">
        <v>100</v>
      </c>
      <c r="D5990">
        <v>1</v>
      </c>
      <c r="E5990">
        <v>45</v>
      </c>
      <c r="F5990">
        <v>1</v>
      </c>
      <c r="G5990">
        <v>25.327598999999999</v>
      </c>
      <c r="H5990">
        <v>15.438815</v>
      </c>
      <c r="I5990">
        <v>157.66299000000001</v>
      </c>
      <c r="J5990">
        <v>3.58325</v>
      </c>
      <c r="K5990" t="str">
        <f>MID(M5990,22,1)</f>
        <v>6</v>
      </c>
      <c r="L5990" t="s">
        <v>187</v>
      </c>
      <c r="M5990" t="s">
        <v>188</v>
      </c>
      <c r="N5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990">
        <f>VLOOKUP(TableOMP[[#This Row],[Label]],TableAvg[],2,FALSE)</f>
        <v>26.816305799999999</v>
      </c>
      <c r="P5990">
        <f>VLOOKUP(TableOMP[[#This Row],[Label]],TableAvg[],3,FALSE)</f>
        <v>1.3474073125511306</v>
      </c>
      <c r="Q5990">
        <f>TableOMP[[#This Row],[Avg]]-$U$2*TableOMP[[#This Row],[StdDev]]</f>
        <v>24.121491174897738</v>
      </c>
      <c r="R5990">
        <f>TableOMP[[#This Row],[Avg]]+$U$2*TableOMP[[#This Row],[StdDev]]</f>
        <v>29.511120425102259</v>
      </c>
      <c r="S5990">
        <f>IF(AND(TableOMP[[#This Row],[total_time]]&gt;=TableOMP[[#This Row],[Low]], TableOMP[[#This Row],[total_time]]&lt;=TableOMP[[#This Row],[High]]),1,0)</f>
        <v>1</v>
      </c>
    </row>
    <row r="5991" spans="1:19" hidden="1" x14ac:dyDescent="0.25">
      <c r="A5991" t="s">
        <v>15</v>
      </c>
      <c r="B5991">
        <v>10000</v>
      </c>
      <c r="C5991">
        <v>100</v>
      </c>
      <c r="D5991">
        <v>1</v>
      </c>
      <c r="E5991">
        <v>21</v>
      </c>
      <c r="F5991">
        <v>1</v>
      </c>
      <c r="G5991">
        <v>25.308924999999999</v>
      </c>
      <c r="H5991">
        <v>12.530125</v>
      </c>
      <c r="I5991">
        <v>49.910981999999997</v>
      </c>
      <c r="J5991">
        <v>2.495549</v>
      </c>
      <c r="K5991" t="str">
        <f>MID(M5991,22,1)</f>
        <v>4</v>
      </c>
      <c r="L5991" t="s">
        <v>43</v>
      </c>
      <c r="M5991" t="s">
        <v>44</v>
      </c>
      <c r="N5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991">
        <f>VLOOKUP(TableOMP[[#This Row],[Label]],TableAvg[],2,FALSE)</f>
        <v>27.120550733333335</v>
      </c>
      <c r="P5991">
        <f>VLOOKUP(TableOMP[[#This Row],[Label]],TableAvg[],3,FALSE)</f>
        <v>1.3229857788994259</v>
      </c>
      <c r="Q5991">
        <f>TableOMP[[#This Row],[Avg]]-$U$2*TableOMP[[#This Row],[StdDev]]</f>
        <v>24.474579175534483</v>
      </c>
      <c r="R5991">
        <f>TableOMP[[#This Row],[Avg]]+$U$2*TableOMP[[#This Row],[StdDev]]</f>
        <v>29.766522291132187</v>
      </c>
      <c r="S5991">
        <f>IF(AND(TableOMP[[#This Row],[total_time]]&gt;=TableOMP[[#This Row],[Low]], TableOMP[[#This Row],[total_time]]&lt;=TableOMP[[#This Row],[High]]),1,0)</f>
        <v>1</v>
      </c>
    </row>
    <row r="5992" spans="1:19" hidden="1" x14ac:dyDescent="0.25">
      <c r="A5992" t="s">
        <v>16</v>
      </c>
      <c r="B5992">
        <v>10000</v>
      </c>
      <c r="C5992">
        <v>100</v>
      </c>
      <c r="D5992">
        <v>1</v>
      </c>
      <c r="E5992">
        <v>45</v>
      </c>
      <c r="F5992">
        <v>1</v>
      </c>
      <c r="G5992">
        <v>25.303014000000001</v>
      </c>
      <c r="H5992">
        <v>15.283925</v>
      </c>
      <c r="I5992">
        <v>168.80263299999999</v>
      </c>
      <c r="J5992">
        <v>3.8364229999999999</v>
      </c>
      <c r="K5992" t="str">
        <f>MID(M5992,22,1)</f>
        <v>2</v>
      </c>
      <c r="L5992" t="s">
        <v>129</v>
      </c>
      <c r="M5992" t="s">
        <v>130</v>
      </c>
      <c r="N5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992">
        <f>VLOOKUP(TableOMP[[#This Row],[Label]],TableAvg[],2,FALSE)</f>
        <v>26.816305799999999</v>
      </c>
      <c r="P5992">
        <f>VLOOKUP(TableOMP[[#This Row],[Label]],TableAvg[],3,FALSE)</f>
        <v>1.3474073125511306</v>
      </c>
      <c r="Q5992">
        <f>TableOMP[[#This Row],[Avg]]-$U$2*TableOMP[[#This Row],[StdDev]]</f>
        <v>24.121491174897738</v>
      </c>
      <c r="R5992">
        <f>TableOMP[[#This Row],[Avg]]+$U$2*TableOMP[[#This Row],[StdDev]]</f>
        <v>29.511120425102259</v>
      </c>
      <c r="S5992">
        <f>IF(AND(TableOMP[[#This Row],[total_time]]&gt;=TableOMP[[#This Row],[Low]], TableOMP[[#This Row],[total_time]]&lt;=TableOMP[[#This Row],[High]]),1,0)</f>
        <v>1</v>
      </c>
    </row>
    <row r="5993" spans="1:19" hidden="1" x14ac:dyDescent="0.25">
      <c r="A5993" t="s">
        <v>15</v>
      </c>
      <c r="B5993">
        <v>10000</v>
      </c>
      <c r="C5993">
        <v>100</v>
      </c>
      <c r="D5993">
        <v>1</v>
      </c>
      <c r="E5993">
        <v>48</v>
      </c>
      <c r="F5993">
        <v>1</v>
      </c>
      <c r="G5993">
        <v>25.302664</v>
      </c>
      <c r="H5993">
        <v>17.271094000000002</v>
      </c>
      <c r="I5993">
        <v>157.44964100000001</v>
      </c>
      <c r="J5993">
        <v>3.3499919999999999</v>
      </c>
      <c r="K5993" t="str">
        <f>MID(M5993,22,1)</f>
        <v>4</v>
      </c>
      <c r="L5993" t="s">
        <v>43</v>
      </c>
      <c r="M5993" t="s">
        <v>44</v>
      </c>
      <c r="N5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5993">
        <f>VLOOKUP(TableOMP[[#This Row],[Label]],TableAvg[],2,FALSE)</f>
        <v>25.564371599999998</v>
      </c>
      <c r="P5993">
        <f>VLOOKUP(TableOMP[[#This Row],[Label]],TableAvg[],3,FALSE)</f>
        <v>0.6288330400927753</v>
      </c>
      <c r="Q5993">
        <f>TableOMP[[#This Row],[Avg]]-$U$2*TableOMP[[#This Row],[StdDev]]</f>
        <v>24.306705519814447</v>
      </c>
      <c r="R5993">
        <f>TableOMP[[#This Row],[Avg]]+$U$2*TableOMP[[#This Row],[StdDev]]</f>
        <v>26.822037680185549</v>
      </c>
      <c r="S5993">
        <f>IF(AND(TableOMP[[#This Row],[total_time]]&gt;=TableOMP[[#This Row],[Low]], TableOMP[[#This Row],[total_time]]&lt;=TableOMP[[#This Row],[High]]),1,0)</f>
        <v>1</v>
      </c>
    </row>
    <row r="5994" spans="1:19" hidden="1" x14ac:dyDescent="0.25">
      <c r="A5994" t="s">
        <v>12</v>
      </c>
      <c r="B5994">
        <v>10000</v>
      </c>
      <c r="C5994">
        <v>100</v>
      </c>
      <c r="D5994">
        <v>1</v>
      </c>
      <c r="E5994">
        <v>59</v>
      </c>
      <c r="F5994">
        <v>1</v>
      </c>
      <c r="G5994">
        <v>276.40045500000002</v>
      </c>
      <c r="H5994">
        <v>14.82611</v>
      </c>
      <c r="I5994">
        <v>65.286165999999994</v>
      </c>
      <c r="J5994">
        <v>1.125624</v>
      </c>
      <c r="K5994" t="str">
        <f>MID(M5994,22,1)</f>
        <v>2</v>
      </c>
      <c r="L5994" t="s">
        <v>240</v>
      </c>
      <c r="M5994" t="s">
        <v>241</v>
      </c>
      <c r="N5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5994" s="10">
        <f>VLOOKUP(TableOMP[[#This Row],[Label]],TableAvg[],2,FALSE)</f>
        <v>278.3136275</v>
      </c>
      <c r="P5994" s="10">
        <f>VLOOKUP(TableOMP[[#This Row],[Label]],TableAvg[],3,FALSE)</f>
        <v>4.3588132660979939</v>
      </c>
      <c r="Q5994" s="10">
        <f>TableOMP[[#This Row],[Avg]]-$U$2*TableOMP[[#This Row],[StdDev]]</f>
        <v>269.596000967804</v>
      </c>
      <c r="R5994" s="10">
        <f>TableOMP[[#This Row],[Avg]]+$U$2*TableOMP[[#This Row],[StdDev]]</f>
        <v>287.03125403219599</v>
      </c>
      <c r="S5994" s="10">
        <f>IF(AND(TableOMP[[#This Row],[total_time]]&gt;=TableOMP[[#This Row],[Low]], TableOMP[[#This Row],[total_time]]&lt;=TableOMP[[#This Row],[High]]),1,0)</f>
        <v>1</v>
      </c>
    </row>
    <row r="5995" spans="1:19" hidden="1" x14ac:dyDescent="0.25">
      <c r="A5995" t="s">
        <v>15</v>
      </c>
      <c r="B5995">
        <v>10000</v>
      </c>
      <c r="C5995">
        <v>100</v>
      </c>
      <c r="D5995">
        <v>1</v>
      </c>
      <c r="E5995">
        <v>26</v>
      </c>
      <c r="F5995">
        <v>1</v>
      </c>
      <c r="G5995">
        <v>25.290078000000001</v>
      </c>
      <c r="H5995">
        <v>15.018083000000001</v>
      </c>
      <c r="I5995">
        <v>90.147825999999995</v>
      </c>
      <c r="J5995">
        <v>3.6059130000000001</v>
      </c>
      <c r="K5995" t="str">
        <f>MID(M5995,22,1)</f>
        <v>4</v>
      </c>
      <c r="L5995" t="s">
        <v>209</v>
      </c>
      <c r="M5995" t="s">
        <v>210</v>
      </c>
      <c r="N5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995">
        <f>VLOOKUP(TableOMP[[#This Row],[Label]],TableAvg[],2,FALSE)</f>
        <v>25.691116066666673</v>
      </c>
      <c r="P5995">
        <f>VLOOKUP(TableOMP[[#This Row],[Label]],TableAvg[],3,FALSE)</f>
        <v>0.91643665340997649</v>
      </c>
      <c r="Q5995">
        <f>TableOMP[[#This Row],[Avg]]-$U$2*TableOMP[[#This Row],[StdDev]]</f>
        <v>23.858242759846721</v>
      </c>
      <c r="R5995">
        <f>TableOMP[[#This Row],[Avg]]+$U$2*TableOMP[[#This Row],[StdDev]]</f>
        <v>27.523989373486625</v>
      </c>
      <c r="S5995">
        <f>IF(AND(TableOMP[[#This Row],[total_time]]&gt;=TableOMP[[#This Row],[Low]], TableOMP[[#This Row],[total_time]]&lt;=TableOMP[[#This Row],[High]]),1,0)</f>
        <v>1</v>
      </c>
    </row>
    <row r="5996" spans="1:19" hidden="1" x14ac:dyDescent="0.25">
      <c r="A5996" t="s">
        <v>12</v>
      </c>
      <c r="B5996">
        <v>10000</v>
      </c>
      <c r="C5996">
        <v>100</v>
      </c>
      <c r="D5996">
        <v>1</v>
      </c>
      <c r="E5996">
        <v>59</v>
      </c>
      <c r="F5996">
        <v>1</v>
      </c>
      <c r="G5996">
        <v>275.60772500000002</v>
      </c>
      <c r="H5996">
        <v>16.999143</v>
      </c>
      <c r="I5996">
        <v>50.496979000000003</v>
      </c>
      <c r="J5996">
        <v>0.87063800000000002</v>
      </c>
      <c r="K5996" t="str">
        <f>MID(M5996,22,1)</f>
        <v>5</v>
      </c>
      <c r="L5996" t="s">
        <v>111</v>
      </c>
      <c r="M5996" t="s">
        <v>112</v>
      </c>
      <c r="N5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5996">
        <f>VLOOKUP(TableOMP[[#This Row],[Label]],TableAvg[],2,FALSE)</f>
        <v>278.3136275</v>
      </c>
      <c r="P5996">
        <f>VLOOKUP(TableOMP[[#This Row],[Label]],TableAvg[],3,FALSE)</f>
        <v>4.3588132660979939</v>
      </c>
      <c r="Q5996">
        <f>TableOMP[[#This Row],[Avg]]-$U$2*TableOMP[[#This Row],[StdDev]]</f>
        <v>269.596000967804</v>
      </c>
      <c r="R5996">
        <f>TableOMP[[#This Row],[Avg]]+$U$2*TableOMP[[#This Row],[StdDev]]</f>
        <v>287.03125403219599</v>
      </c>
      <c r="S5996">
        <f>IF(AND(TableOMP[[#This Row],[total_time]]&gt;=TableOMP[[#This Row],[Low]], TableOMP[[#This Row],[total_time]]&lt;=TableOMP[[#This Row],[High]]),1,0)</f>
        <v>1</v>
      </c>
    </row>
    <row r="5997" spans="1:19" hidden="1" x14ac:dyDescent="0.25">
      <c r="A5997" t="s">
        <v>15</v>
      </c>
      <c r="B5997">
        <v>10000</v>
      </c>
      <c r="C5997">
        <v>100</v>
      </c>
      <c r="D5997">
        <v>1</v>
      </c>
      <c r="E5997">
        <v>50</v>
      </c>
      <c r="F5997">
        <v>1</v>
      </c>
      <c r="G5997">
        <v>25.284977999999999</v>
      </c>
      <c r="H5997">
        <v>15.867687999999999</v>
      </c>
      <c r="I5997">
        <v>143.434191</v>
      </c>
      <c r="J5997">
        <v>2.9272279999999999</v>
      </c>
      <c r="K5997" t="str">
        <f>MID(M5997,22,1)</f>
        <v>2</v>
      </c>
      <c r="L5997" t="s">
        <v>127</v>
      </c>
      <c r="M5997" t="s">
        <v>128</v>
      </c>
      <c r="N5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5997">
        <f>VLOOKUP(TableOMP[[#This Row],[Label]],TableAvg[],2,FALSE)</f>
        <v>25.1265894</v>
      </c>
      <c r="P5997">
        <f>VLOOKUP(TableOMP[[#This Row],[Label]],TableAvg[],3,FALSE)</f>
        <v>0.60091112839304606</v>
      </c>
      <c r="Q5997">
        <f>TableOMP[[#This Row],[Avg]]-$U$2*TableOMP[[#This Row],[StdDev]]</f>
        <v>23.924767143213909</v>
      </c>
      <c r="R5997">
        <f>TableOMP[[#This Row],[Avg]]+$U$2*TableOMP[[#This Row],[StdDev]]</f>
        <v>26.328411656786091</v>
      </c>
      <c r="S5997">
        <f>IF(AND(TableOMP[[#This Row],[total_time]]&gt;=TableOMP[[#This Row],[Low]], TableOMP[[#This Row],[total_time]]&lt;=TableOMP[[#This Row],[High]]),1,0)</f>
        <v>1</v>
      </c>
    </row>
    <row r="5998" spans="1:19" hidden="1" x14ac:dyDescent="0.25">
      <c r="A5998" t="s">
        <v>15</v>
      </c>
      <c r="B5998">
        <v>10000</v>
      </c>
      <c r="C5998">
        <v>100</v>
      </c>
      <c r="D5998">
        <v>1</v>
      </c>
      <c r="E5998">
        <v>26</v>
      </c>
      <c r="F5998">
        <v>1</v>
      </c>
      <c r="G5998">
        <v>25.281758</v>
      </c>
      <c r="H5998">
        <v>13.131103</v>
      </c>
      <c r="I5998">
        <v>71.884238999999994</v>
      </c>
      <c r="J5998">
        <v>2.8753700000000002</v>
      </c>
      <c r="K5998" t="str">
        <f>MID(M5998,22,1)</f>
        <v>5</v>
      </c>
      <c r="L5998" t="s">
        <v>205</v>
      </c>
      <c r="M5998" t="s">
        <v>206</v>
      </c>
      <c r="N5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998">
        <f>VLOOKUP(TableOMP[[#This Row],[Label]],TableAvg[],2,FALSE)</f>
        <v>25.691116066666673</v>
      </c>
      <c r="P5998">
        <f>VLOOKUP(TableOMP[[#This Row],[Label]],TableAvg[],3,FALSE)</f>
        <v>0.91643665340997649</v>
      </c>
      <c r="Q5998">
        <f>TableOMP[[#This Row],[Avg]]-$U$2*TableOMP[[#This Row],[StdDev]]</f>
        <v>23.858242759846721</v>
      </c>
      <c r="R5998">
        <f>TableOMP[[#This Row],[Avg]]+$U$2*TableOMP[[#This Row],[StdDev]]</f>
        <v>27.523989373486625</v>
      </c>
      <c r="S5998">
        <f>IF(AND(TableOMP[[#This Row],[total_time]]&gt;=TableOMP[[#This Row],[Low]], TableOMP[[#This Row],[total_time]]&lt;=TableOMP[[#This Row],[High]]),1,0)</f>
        <v>1</v>
      </c>
    </row>
    <row r="5999" spans="1:19" hidden="1" x14ac:dyDescent="0.25">
      <c r="A5999" t="s">
        <v>12</v>
      </c>
      <c r="B5999">
        <v>10000</v>
      </c>
      <c r="C5999">
        <v>100</v>
      </c>
      <c r="D5999">
        <v>1</v>
      </c>
      <c r="E5999">
        <v>59</v>
      </c>
      <c r="F5999">
        <v>1</v>
      </c>
      <c r="G5999">
        <v>274.17551400000002</v>
      </c>
      <c r="H5999">
        <v>22.714151000000001</v>
      </c>
      <c r="I5999">
        <v>121.195453</v>
      </c>
      <c r="J5999">
        <v>2.0895769999999998</v>
      </c>
      <c r="K5999" t="str">
        <f>MID(M5999,22,1)</f>
        <v>1</v>
      </c>
      <c r="L5999" t="s">
        <v>133</v>
      </c>
      <c r="M5999" t="s">
        <v>134</v>
      </c>
      <c r="N5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5999">
        <f>VLOOKUP(TableOMP[[#This Row],[Label]],TableAvg[],2,FALSE)</f>
        <v>278.3136275</v>
      </c>
      <c r="P5999">
        <f>VLOOKUP(TableOMP[[#This Row],[Label]],TableAvg[],3,FALSE)</f>
        <v>4.3588132660979939</v>
      </c>
      <c r="Q5999">
        <f>TableOMP[[#This Row],[Avg]]-$U$2*TableOMP[[#This Row],[StdDev]]</f>
        <v>269.596000967804</v>
      </c>
      <c r="R5999">
        <f>TableOMP[[#This Row],[Avg]]+$U$2*TableOMP[[#This Row],[StdDev]]</f>
        <v>287.03125403219599</v>
      </c>
      <c r="S5999">
        <f>IF(AND(TableOMP[[#This Row],[total_time]]&gt;=TableOMP[[#This Row],[Low]], TableOMP[[#This Row],[total_time]]&lt;=TableOMP[[#This Row],[High]]),1,0)</f>
        <v>1</v>
      </c>
    </row>
    <row r="6000" spans="1:19" hidden="1" x14ac:dyDescent="0.25">
      <c r="A6000" t="s">
        <v>15</v>
      </c>
      <c r="B6000">
        <v>10000</v>
      </c>
      <c r="C6000">
        <v>100</v>
      </c>
      <c r="D6000">
        <v>1</v>
      </c>
      <c r="E6000">
        <v>56</v>
      </c>
      <c r="F6000">
        <v>1</v>
      </c>
      <c r="G6000">
        <v>25.278818999999999</v>
      </c>
      <c r="H6000">
        <v>17.374223000000001</v>
      </c>
      <c r="I6000">
        <v>211.63900000000001</v>
      </c>
      <c r="J6000">
        <v>3.847982</v>
      </c>
      <c r="K6000" t="str">
        <f>MID(M6000,22,1)</f>
        <v>4</v>
      </c>
      <c r="L6000" t="s">
        <v>135</v>
      </c>
      <c r="M6000" t="s">
        <v>136</v>
      </c>
      <c r="N6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6000">
        <f>VLOOKUP(TableOMP[[#This Row],[Label]],TableAvg[],2,FALSE)</f>
        <v>25.6209408</v>
      </c>
      <c r="P6000">
        <f>VLOOKUP(TableOMP[[#This Row],[Label]],TableAvg[],3,FALSE)</f>
        <v>0.96860350027643571</v>
      </c>
      <c r="Q6000">
        <f>TableOMP[[#This Row],[Avg]]-$U$2*TableOMP[[#This Row],[StdDev]]</f>
        <v>23.683733799447129</v>
      </c>
      <c r="R6000">
        <f>TableOMP[[#This Row],[Avg]]+$U$2*TableOMP[[#This Row],[StdDev]]</f>
        <v>27.55814780055287</v>
      </c>
      <c r="S6000">
        <f>IF(AND(TableOMP[[#This Row],[total_time]]&gt;=TableOMP[[#This Row],[Low]], TableOMP[[#This Row],[total_time]]&lt;=TableOMP[[#This Row],[High]]),1,0)</f>
        <v>1</v>
      </c>
    </row>
    <row r="6001" spans="1:19" hidden="1" x14ac:dyDescent="0.25">
      <c r="A6001" t="s">
        <v>12</v>
      </c>
      <c r="B6001">
        <v>10000</v>
      </c>
      <c r="C6001">
        <v>100</v>
      </c>
      <c r="D6001">
        <v>1</v>
      </c>
      <c r="E6001">
        <v>60</v>
      </c>
      <c r="F6001">
        <v>1</v>
      </c>
      <c r="G6001">
        <v>488.20912499999997</v>
      </c>
      <c r="H6001">
        <v>222.864217</v>
      </c>
      <c r="I6001">
        <v>60.683978000000003</v>
      </c>
      <c r="J6001">
        <v>1.0285420000000001</v>
      </c>
      <c r="K6001" t="str">
        <f>MID(M6001,22,1)</f>
        <v>8</v>
      </c>
      <c r="L6001" t="s">
        <v>81</v>
      </c>
      <c r="M6001" t="s">
        <v>82</v>
      </c>
      <c r="N6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6001">
        <f>VLOOKUP(TableOMP[[#This Row],[Label]],TableAvg[],2,FALSE)</f>
        <v>314.40824500000002</v>
      </c>
      <c r="P6001">
        <f>VLOOKUP(TableOMP[[#This Row],[Label]],TableAvg[],3,FALSE)</f>
        <v>78.027598300864057</v>
      </c>
      <c r="Q6001">
        <f>TableOMP[[#This Row],[Avg]]-$U$2*TableOMP[[#This Row],[StdDev]]</f>
        <v>158.35304839827191</v>
      </c>
      <c r="R6001">
        <f>TableOMP[[#This Row],[Avg]]+$U$2*TableOMP[[#This Row],[StdDev]]</f>
        <v>470.46344160172816</v>
      </c>
      <c r="S6001">
        <f>IF(AND(TableOMP[[#This Row],[total_time]]&gt;=TableOMP[[#This Row],[Low]], TableOMP[[#This Row],[total_time]]&lt;=TableOMP[[#This Row],[High]]),1,0)</f>
        <v>0</v>
      </c>
    </row>
    <row r="6002" spans="1:19" hidden="1" x14ac:dyDescent="0.25">
      <c r="A6002" t="s">
        <v>12</v>
      </c>
      <c r="B6002">
        <v>10000</v>
      </c>
      <c r="C6002">
        <v>100</v>
      </c>
      <c r="D6002">
        <v>1</v>
      </c>
      <c r="E6002">
        <v>60</v>
      </c>
      <c r="F6002">
        <v>1</v>
      </c>
      <c r="G6002">
        <v>290.99890399999998</v>
      </c>
      <c r="H6002">
        <v>25.613547000000001</v>
      </c>
      <c r="I6002">
        <v>100.423928</v>
      </c>
      <c r="J6002">
        <v>1.7020999999999999</v>
      </c>
      <c r="K6002" t="str">
        <f>MID(M6002,22,1)</f>
        <v>2</v>
      </c>
      <c r="L6002" t="s">
        <v>139</v>
      </c>
      <c r="M6002" t="s">
        <v>140</v>
      </c>
      <c r="N6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6002">
        <f>VLOOKUP(TableOMP[[#This Row],[Label]],TableAvg[],2,FALSE)</f>
        <v>314.40824500000002</v>
      </c>
      <c r="P6002">
        <f>VLOOKUP(TableOMP[[#This Row],[Label]],TableAvg[],3,FALSE)</f>
        <v>78.027598300864057</v>
      </c>
      <c r="Q6002">
        <f>TableOMP[[#This Row],[Avg]]-$U$2*TableOMP[[#This Row],[StdDev]]</f>
        <v>158.35304839827191</v>
      </c>
      <c r="R6002">
        <f>TableOMP[[#This Row],[Avg]]+$U$2*TableOMP[[#This Row],[StdDev]]</f>
        <v>470.46344160172816</v>
      </c>
      <c r="S6002">
        <f>IF(AND(TableOMP[[#This Row],[total_time]]&gt;=TableOMP[[#This Row],[Low]], TableOMP[[#This Row],[total_time]]&lt;=TableOMP[[#This Row],[High]]),1,0)</f>
        <v>1</v>
      </c>
    </row>
    <row r="6003" spans="1:19" hidden="1" x14ac:dyDescent="0.25">
      <c r="A6003" t="s">
        <v>15</v>
      </c>
      <c r="B6003">
        <v>10000</v>
      </c>
      <c r="C6003">
        <v>100</v>
      </c>
      <c r="D6003">
        <v>1</v>
      </c>
      <c r="E6003">
        <v>26</v>
      </c>
      <c r="F6003">
        <v>1</v>
      </c>
      <c r="G6003">
        <v>25.278267</v>
      </c>
      <c r="H6003">
        <v>13.947865999999999</v>
      </c>
      <c r="I6003">
        <v>78.498542</v>
      </c>
      <c r="J6003">
        <v>3.139942</v>
      </c>
      <c r="K6003" t="str">
        <f>MID(M6003,22,1)</f>
        <v>4</v>
      </c>
      <c r="L6003" t="s">
        <v>43</v>
      </c>
      <c r="M6003" t="s">
        <v>44</v>
      </c>
      <c r="N6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6003">
        <f>VLOOKUP(TableOMP[[#This Row],[Label]],TableAvg[],2,FALSE)</f>
        <v>25.691116066666673</v>
      </c>
      <c r="P6003">
        <f>VLOOKUP(TableOMP[[#This Row],[Label]],TableAvg[],3,FALSE)</f>
        <v>0.91643665340997649</v>
      </c>
      <c r="Q6003">
        <f>TableOMP[[#This Row],[Avg]]-$U$2*TableOMP[[#This Row],[StdDev]]</f>
        <v>23.858242759846721</v>
      </c>
      <c r="R6003">
        <f>TableOMP[[#This Row],[Avg]]+$U$2*TableOMP[[#This Row],[StdDev]]</f>
        <v>27.523989373486625</v>
      </c>
      <c r="S6003">
        <f>IF(AND(TableOMP[[#This Row],[total_time]]&gt;=TableOMP[[#This Row],[Low]], TableOMP[[#This Row],[total_time]]&lt;=TableOMP[[#This Row],[High]]),1,0)</f>
        <v>1</v>
      </c>
    </row>
    <row r="6004" spans="1:19" hidden="1" x14ac:dyDescent="0.25">
      <c r="A6004" t="s">
        <v>15</v>
      </c>
      <c r="B6004">
        <v>10000</v>
      </c>
      <c r="C6004">
        <v>100</v>
      </c>
      <c r="D6004">
        <v>1</v>
      </c>
      <c r="E6004">
        <v>26</v>
      </c>
      <c r="F6004">
        <v>1</v>
      </c>
      <c r="G6004">
        <v>25.275725000000001</v>
      </c>
      <c r="H6004">
        <v>14.172348</v>
      </c>
      <c r="I6004">
        <v>78.980360000000005</v>
      </c>
      <c r="J6004">
        <v>3.159214</v>
      </c>
      <c r="K6004" t="str">
        <f>MID(M6004,22,1)</f>
        <v>4</v>
      </c>
      <c r="L6004" t="s">
        <v>209</v>
      </c>
      <c r="M6004" t="s">
        <v>210</v>
      </c>
      <c r="N6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6004">
        <f>VLOOKUP(TableOMP[[#This Row],[Label]],TableAvg[],2,FALSE)</f>
        <v>25.691116066666673</v>
      </c>
      <c r="P6004">
        <f>VLOOKUP(TableOMP[[#This Row],[Label]],TableAvg[],3,FALSE)</f>
        <v>0.91643665340997649</v>
      </c>
      <c r="Q6004">
        <f>TableOMP[[#This Row],[Avg]]-$U$2*TableOMP[[#This Row],[StdDev]]</f>
        <v>23.858242759846721</v>
      </c>
      <c r="R6004">
        <f>TableOMP[[#This Row],[Avg]]+$U$2*TableOMP[[#This Row],[StdDev]]</f>
        <v>27.523989373486625</v>
      </c>
      <c r="S6004">
        <f>IF(AND(TableOMP[[#This Row],[total_time]]&gt;=TableOMP[[#This Row],[Low]], TableOMP[[#This Row],[total_time]]&lt;=TableOMP[[#This Row],[High]]),1,0)</f>
        <v>1</v>
      </c>
    </row>
    <row r="6005" spans="1:19" hidden="1" x14ac:dyDescent="0.25">
      <c r="A6005" t="s">
        <v>15</v>
      </c>
      <c r="B6005">
        <v>10000</v>
      </c>
      <c r="C6005">
        <v>100</v>
      </c>
      <c r="D6005">
        <v>1</v>
      </c>
      <c r="E6005">
        <v>24</v>
      </c>
      <c r="F6005">
        <v>1</v>
      </c>
      <c r="G6005">
        <v>25.273052</v>
      </c>
      <c r="H6005">
        <v>14.080975</v>
      </c>
      <c r="I6005">
        <v>55.013240000000003</v>
      </c>
      <c r="J6005">
        <v>2.39188</v>
      </c>
      <c r="K6005" t="str">
        <f>MID(M6005,22,1)</f>
        <v>1</v>
      </c>
      <c r="L6005" t="s">
        <v>221</v>
      </c>
      <c r="M6005" t="s">
        <v>222</v>
      </c>
      <c r="N6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6005">
        <f>VLOOKUP(TableOMP[[#This Row],[Label]],TableAvg[],2,FALSE)</f>
        <v>26.426474133333336</v>
      </c>
      <c r="P6005">
        <f>VLOOKUP(TableOMP[[#This Row],[Label]],TableAvg[],3,FALSE)</f>
        <v>0.87095573928265357</v>
      </c>
      <c r="Q6005">
        <f>TableOMP[[#This Row],[Avg]]-$U$2*TableOMP[[#This Row],[StdDev]]</f>
        <v>24.68456265476803</v>
      </c>
      <c r="R6005">
        <f>TableOMP[[#This Row],[Avg]]+$U$2*TableOMP[[#This Row],[StdDev]]</f>
        <v>28.168385611898643</v>
      </c>
      <c r="S6005">
        <f>IF(AND(TableOMP[[#This Row],[total_time]]&gt;=TableOMP[[#This Row],[Low]], TableOMP[[#This Row],[total_time]]&lt;=TableOMP[[#This Row],[High]]),1,0)</f>
        <v>1</v>
      </c>
    </row>
    <row r="6006" spans="1:19" hidden="1" x14ac:dyDescent="0.25">
      <c r="A6006" t="s">
        <v>15</v>
      </c>
      <c r="B6006">
        <v>10000</v>
      </c>
      <c r="C6006">
        <v>100</v>
      </c>
      <c r="D6006">
        <v>1</v>
      </c>
      <c r="E6006">
        <v>30</v>
      </c>
      <c r="F6006">
        <v>1</v>
      </c>
      <c r="G6006">
        <v>25.270733</v>
      </c>
      <c r="H6006">
        <v>15.736748</v>
      </c>
      <c r="I6006">
        <v>122.28783900000001</v>
      </c>
      <c r="J6006">
        <v>4.2168219999999996</v>
      </c>
      <c r="K6006" t="str">
        <f>MID(M6006,22,1)</f>
        <v>6</v>
      </c>
      <c r="L6006" t="s">
        <v>63</v>
      </c>
      <c r="M6006" t="s">
        <v>64</v>
      </c>
      <c r="N6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006">
        <f>VLOOKUP(TableOMP[[#This Row],[Label]],TableAvg[],2,FALSE)</f>
        <v>23.459589428571427</v>
      </c>
      <c r="P6006">
        <f>VLOOKUP(TableOMP[[#This Row],[Label]],TableAvg[],3,FALSE)</f>
        <v>2.8216196305068895</v>
      </c>
      <c r="Q6006">
        <f>TableOMP[[#This Row],[Avg]]-$U$2*TableOMP[[#This Row],[StdDev]]</f>
        <v>17.816350167557648</v>
      </c>
      <c r="R6006">
        <f>TableOMP[[#This Row],[Avg]]+$U$2*TableOMP[[#This Row],[StdDev]]</f>
        <v>29.102828689585206</v>
      </c>
      <c r="S6006">
        <f>IF(AND(TableOMP[[#This Row],[total_time]]&gt;=TableOMP[[#This Row],[Low]], TableOMP[[#This Row],[total_time]]&lt;=TableOMP[[#This Row],[High]]),1,0)</f>
        <v>1</v>
      </c>
    </row>
    <row r="6007" spans="1:19" hidden="1" x14ac:dyDescent="0.25">
      <c r="A6007" t="s">
        <v>15</v>
      </c>
      <c r="B6007">
        <v>10000</v>
      </c>
      <c r="C6007">
        <v>100</v>
      </c>
      <c r="D6007">
        <v>1</v>
      </c>
      <c r="E6007">
        <v>46</v>
      </c>
      <c r="F6007">
        <v>1</v>
      </c>
      <c r="G6007">
        <v>25.232322</v>
      </c>
      <c r="H6007">
        <v>17.822813</v>
      </c>
      <c r="I6007">
        <v>185.93296799999999</v>
      </c>
      <c r="J6007">
        <v>4.1318440000000001</v>
      </c>
      <c r="K6007" t="str">
        <f>MID(M6007,22,1)</f>
        <v>2</v>
      </c>
      <c r="L6007" t="s">
        <v>127</v>
      </c>
      <c r="M6007" t="s">
        <v>128</v>
      </c>
      <c r="N6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6007">
        <f>VLOOKUP(TableOMP[[#This Row],[Label]],TableAvg[],2,FALSE)</f>
        <v>25.039823200000001</v>
      </c>
      <c r="P6007">
        <f>VLOOKUP(TableOMP[[#This Row],[Label]],TableAvg[],3,FALSE)</f>
        <v>0.77595204057006684</v>
      </c>
      <c r="Q6007">
        <f>TableOMP[[#This Row],[Avg]]-$U$2*TableOMP[[#This Row],[StdDev]]</f>
        <v>23.487919118859867</v>
      </c>
      <c r="R6007">
        <f>TableOMP[[#This Row],[Avg]]+$U$2*TableOMP[[#This Row],[StdDev]]</f>
        <v>26.591727281140134</v>
      </c>
      <c r="S6007">
        <f>IF(AND(TableOMP[[#This Row],[total_time]]&gt;=TableOMP[[#This Row],[Low]], TableOMP[[#This Row],[total_time]]&lt;=TableOMP[[#This Row],[High]]),1,0)</f>
        <v>1</v>
      </c>
    </row>
    <row r="6008" spans="1:19" hidden="1" x14ac:dyDescent="0.25">
      <c r="A6008" t="s">
        <v>15</v>
      </c>
      <c r="B6008">
        <v>10000</v>
      </c>
      <c r="C6008">
        <v>100</v>
      </c>
      <c r="D6008">
        <v>1</v>
      </c>
      <c r="E6008">
        <v>25</v>
      </c>
      <c r="F6008">
        <v>1</v>
      </c>
      <c r="G6008">
        <v>25.223120999999999</v>
      </c>
      <c r="H6008">
        <v>14.120006999999999</v>
      </c>
      <c r="I6008">
        <v>62.438493000000001</v>
      </c>
      <c r="J6008">
        <v>2.601604</v>
      </c>
      <c r="K6008" t="str">
        <f>MID(M6008,22,1)</f>
        <v>1</v>
      </c>
      <c r="L6008" t="s">
        <v>221</v>
      </c>
      <c r="M6008" t="s">
        <v>222</v>
      </c>
      <c r="N6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6008">
        <f>VLOOKUP(TableOMP[[#This Row],[Label]],TableAvg[],2,FALSE)</f>
        <v>25.746910533333331</v>
      </c>
      <c r="P6008">
        <f>VLOOKUP(TableOMP[[#This Row],[Label]],TableAvg[],3,FALSE)</f>
        <v>1.0294281593878527</v>
      </c>
      <c r="Q6008">
        <f>TableOMP[[#This Row],[Avg]]-$U$2*TableOMP[[#This Row],[StdDev]]</f>
        <v>23.688054214557624</v>
      </c>
      <c r="R6008">
        <f>TableOMP[[#This Row],[Avg]]+$U$2*TableOMP[[#This Row],[StdDev]]</f>
        <v>27.805766852109038</v>
      </c>
      <c r="S6008">
        <f>IF(AND(TableOMP[[#This Row],[total_time]]&gt;=TableOMP[[#This Row],[Low]], TableOMP[[#This Row],[total_time]]&lt;=TableOMP[[#This Row],[High]]),1,0)</f>
        <v>1</v>
      </c>
    </row>
    <row r="6009" spans="1:19" hidden="1" x14ac:dyDescent="0.25">
      <c r="A6009" t="s">
        <v>15</v>
      </c>
      <c r="B6009">
        <v>10000</v>
      </c>
      <c r="C6009">
        <v>100</v>
      </c>
      <c r="D6009">
        <v>1</v>
      </c>
      <c r="E6009">
        <v>43</v>
      </c>
      <c r="F6009">
        <v>1</v>
      </c>
      <c r="G6009">
        <v>25.219873</v>
      </c>
      <c r="H6009">
        <v>16.440712999999999</v>
      </c>
      <c r="I6009">
        <v>156.44819200000001</v>
      </c>
      <c r="J6009">
        <v>3.7249569999999999</v>
      </c>
      <c r="K6009" t="str">
        <f>MID(M6009,22,1)</f>
        <v>2</v>
      </c>
      <c r="L6009" t="s">
        <v>127</v>
      </c>
      <c r="M6009" t="s">
        <v>128</v>
      </c>
      <c r="N6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6009">
        <f>VLOOKUP(TableOMP[[#This Row],[Label]],TableAvg[],2,FALSE)</f>
        <v>25.0852146</v>
      </c>
      <c r="P6009">
        <f>VLOOKUP(TableOMP[[#This Row],[Label]],TableAvg[],3,FALSE)</f>
        <v>1.053738343025038</v>
      </c>
      <c r="Q6009">
        <f>TableOMP[[#This Row],[Avg]]-$U$2*TableOMP[[#This Row],[StdDev]]</f>
        <v>22.977737913949923</v>
      </c>
      <c r="R6009">
        <f>TableOMP[[#This Row],[Avg]]+$U$2*TableOMP[[#This Row],[StdDev]]</f>
        <v>27.192691286050078</v>
      </c>
      <c r="S6009">
        <f>IF(AND(TableOMP[[#This Row],[total_time]]&gt;=TableOMP[[#This Row],[Low]], TableOMP[[#This Row],[total_time]]&lt;=TableOMP[[#This Row],[High]]),1,0)</f>
        <v>1</v>
      </c>
    </row>
    <row r="6010" spans="1:19" hidden="1" x14ac:dyDescent="0.25">
      <c r="A6010" t="s">
        <v>15</v>
      </c>
      <c r="B6010">
        <v>10000</v>
      </c>
      <c r="C6010">
        <v>100</v>
      </c>
      <c r="D6010">
        <v>1</v>
      </c>
      <c r="E6010">
        <v>32</v>
      </c>
      <c r="F6010">
        <v>1</v>
      </c>
      <c r="G6010">
        <v>25.215900000000001</v>
      </c>
      <c r="H6010">
        <v>14.855479000000001</v>
      </c>
      <c r="I6010">
        <v>96.599631000000002</v>
      </c>
      <c r="J6010">
        <v>3.116117</v>
      </c>
      <c r="K6010" t="str">
        <f>MID(M6010,22,1)</f>
        <v>4</v>
      </c>
      <c r="L6010" t="s">
        <v>209</v>
      </c>
      <c r="M6010" t="s">
        <v>210</v>
      </c>
      <c r="N6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6010">
        <f>VLOOKUP(TableOMP[[#This Row],[Label]],TableAvg[],2,FALSE)</f>
        <v>24.472715285714283</v>
      </c>
      <c r="P6010">
        <f>VLOOKUP(TableOMP[[#This Row],[Label]],TableAvg[],3,FALSE)</f>
        <v>4.2394312831035652</v>
      </c>
      <c r="Q6010">
        <f>TableOMP[[#This Row],[Avg]]-$U$2*TableOMP[[#This Row],[StdDev]]</f>
        <v>15.993852719507153</v>
      </c>
      <c r="R6010">
        <f>TableOMP[[#This Row],[Avg]]+$U$2*TableOMP[[#This Row],[StdDev]]</f>
        <v>32.951577851921414</v>
      </c>
      <c r="S6010">
        <f>IF(AND(TableOMP[[#This Row],[total_time]]&gt;=TableOMP[[#This Row],[Low]], TableOMP[[#This Row],[total_time]]&lt;=TableOMP[[#This Row],[High]]),1,0)</f>
        <v>1</v>
      </c>
    </row>
    <row r="6011" spans="1:19" hidden="1" x14ac:dyDescent="0.25">
      <c r="A6011" t="s">
        <v>15</v>
      </c>
      <c r="B6011">
        <v>10000</v>
      </c>
      <c r="C6011">
        <v>100</v>
      </c>
      <c r="D6011">
        <v>1</v>
      </c>
      <c r="E6011">
        <v>42</v>
      </c>
      <c r="F6011">
        <v>1</v>
      </c>
      <c r="G6011">
        <v>25.211148000000001</v>
      </c>
      <c r="H6011">
        <v>16.424700999999999</v>
      </c>
      <c r="I6011">
        <v>157.30701300000001</v>
      </c>
      <c r="J6011">
        <v>3.8367559999999998</v>
      </c>
      <c r="K6011" t="str">
        <f>MID(M6011,22,1)</f>
        <v>6</v>
      </c>
      <c r="L6011" t="s">
        <v>63</v>
      </c>
      <c r="M6011" t="s">
        <v>64</v>
      </c>
      <c r="N6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6011">
        <f>VLOOKUP(TableOMP[[#This Row],[Label]],TableAvg[],2,FALSE)</f>
        <v>25.179888399999999</v>
      </c>
      <c r="P6011">
        <f>VLOOKUP(TableOMP[[#This Row],[Label]],TableAvg[],3,FALSE)</f>
        <v>1.086800644980827</v>
      </c>
      <c r="Q6011">
        <f>TableOMP[[#This Row],[Avg]]-$U$2*TableOMP[[#This Row],[StdDev]]</f>
        <v>23.006287110038347</v>
      </c>
      <c r="R6011">
        <f>TableOMP[[#This Row],[Avg]]+$U$2*TableOMP[[#This Row],[StdDev]]</f>
        <v>27.353489689961652</v>
      </c>
      <c r="S6011">
        <f>IF(AND(TableOMP[[#This Row],[total_time]]&gt;=TableOMP[[#This Row],[Low]], TableOMP[[#This Row],[total_time]]&lt;=TableOMP[[#This Row],[High]]),1,0)</f>
        <v>1</v>
      </c>
    </row>
    <row r="6012" spans="1:19" hidden="1" x14ac:dyDescent="0.25">
      <c r="A6012" t="s">
        <v>15</v>
      </c>
      <c r="B6012">
        <v>10000</v>
      </c>
      <c r="C6012">
        <v>100</v>
      </c>
      <c r="D6012">
        <v>1</v>
      </c>
      <c r="E6012">
        <v>44</v>
      </c>
      <c r="F6012">
        <v>1</v>
      </c>
      <c r="G6012">
        <v>25.195094000000001</v>
      </c>
      <c r="H6012">
        <v>15.94115</v>
      </c>
      <c r="I6012">
        <v>163.47526199999999</v>
      </c>
      <c r="J6012">
        <v>3.8017500000000002</v>
      </c>
      <c r="K6012" t="str">
        <f>MID(M6012,22,1)</f>
        <v>4</v>
      </c>
      <c r="L6012" t="s">
        <v>135</v>
      </c>
      <c r="M6012" t="s">
        <v>136</v>
      </c>
      <c r="N6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6012">
        <f>VLOOKUP(TableOMP[[#This Row],[Label]],TableAvg[],2,FALSE)</f>
        <v>24.716263999999999</v>
      </c>
      <c r="P6012">
        <f>VLOOKUP(TableOMP[[#This Row],[Label]],TableAvg[],3,FALSE)</f>
        <v>1.2220135485738592</v>
      </c>
      <c r="Q6012">
        <f>TableOMP[[#This Row],[Avg]]-$U$2*TableOMP[[#This Row],[StdDev]]</f>
        <v>22.272236902852281</v>
      </c>
      <c r="R6012">
        <f>TableOMP[[#This Row],[Avg]]+$U$2*TableOMP[[#This Row],[StdDev]]</f>
        <v>27.160291097147716</v>
      </c>
      <c r="S6012">
        <f>IF(AND(TableOMP[[#This Row],[total_time]]&gt;=TableOMP[[#This Row],[Low]], TableOMP[[#This Row],[total_time]]&lt;=TableOMP[[#This Row],[High]]),1,0)</f>
        <v>1</v>
      </c>
    </row>
    <row r="6013" spans="1:19" hidden="1" x14ac:dyDescent="0.25">
      <c r="A6013" t="s">
        <v>15</v>
      </c>
      <c r="B6013">
        <v>10000</v>
      </c>
      <c r="C6013">
        <v>100</v>
      </c>
      <c r="D6013">
        <v>1</v>
      </c>
      <c r="E6013">
        <v>24</v>
      </c>
      <c r="F6013">
        <v>1</v>
      </c>
      <c r="G6013">
        <v>25.193845</v>
      </c>
      <c r="H6013">
        <v>14.282139000000001</v>
      </c>
      <c r="I6013">
        <v>89.603521999999998</v>
      </c>
      <c r="J6013">
        <v>3.8958050000000002</v>
      </c>
      <c r="K6013" t="str">
        <f>MID(M6013,22,1)</f>
        <v>4</v>
      </c>
      <c r="L6013" t="s">
        <v>209</v>
      </c>
      <c r="M6013" t="s">
        <v>210</v>
      </c>
      <c r="N6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6013">
        <f>VLOOKUP(TableOMP[[#This Row],[Label]],TableAvg[],2,FALSE)</f>
        <v>26.426474133333336</v>
      </c>
      <c r="P6013">
        <f>VLOOKUP(TableOMP[[#This Row],[Label]],TableAvg[],3,FALSE)</f>
        <v>0.87095573928265357</v>
      </c>
      <c r="Q6013">
        <f>TableOMP[[#This Row],[Avg]]-$U$2*TableOMP[[#This Row],[StdDev]]</f>
        <v>24.68456265476803</v>
      </c>
      <c r="R6013">
        <f>TableOMP[[#This Row],[Avg]]+$U$2*TableOMP[[#This Row],[StdDev]]</f>
        <v>28.168385611898643</v>
      </c>
      <c r="S6013">
        <f>IF(AND(TableOMP[[#This Row],[total_time]]&gt;=TableOMP[[#This Row],[Low]], TableOMP[[#This Row],[total_time]]&lt;=TableOMP[[#This Row],[High]]),1,0)</f>
        <v>1</v>
      </c>
    </row>
    <row r="6014" spans="1:19" hidden="1" x14ac:dyDescent="0.25">
      <c r="A6014" t="s">
        <v>15</v>
      </c>
      <c r="B6014">
        <v>10000</v>
      </c>
      <c r="C6014">
        <v>100</v>
      </c>
      <c r="D6014">
        <v>1</v>
      </c>
      <c r="E6014">
        <v>30</v>
      </c>
      <c r="F6014">
        <v>1</v>
      </c>
      <c r="G6014">
        <v>25.187933999999998</v>
      </c>
      <c r="H6014">
        <v>15.334555999999999</v>
      </c>
      <c r="I6014">
        <v>105.33155499999999</v>
      </c>
      <c r="J6014">
        <v>3.632123</v>
      </c>
      <c r="K6014" t="str">
        <f>MID(M6014,22,1)</f>
        <v>4</v>
      </c>
      <c r="L6014" t="s">
        <v>135</v>
      </c>
      <c r="M6014" t="s">
        <v>136</v>
      </c>
      <c r="N6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014">
        <f>VLOOKUP(TableOMP[[#This Row],[Label]],TableAvg[],2,FALSE)</f>
        <v>23.459589428571427</v>
      </c>
      <c r="P6014">
        <f>VLOOKUP(TableOMP[[#This Row],[Label]],TableAvg[],3,FALSE)</f>
        <v>2.8216196305068895</v>
      </c>
      <c r="Q6014">
        <f>TableOMP[[#This Row],[Avg]]-$U$2*TableOMP[[#This Row],[StdDev]]</f>
        <v>17.816350167557648</v>
      </c>
      <c r="R6014">
        <f>TableOMP[[#This Row],[Avg]]+$U$2*TableOMP[[#This Row],[StdDev]]</f>
        <v>29.102828689585206</v>
      </c>
      <c r="S6014">
        <f>IF(AND(TableOMP[[#This Row],[total_time]]&gt;=TableOMP[[#This Row],[Low]], TableOMP[[#This Row],[total_time]]&lt;=TableOMP[[#This Row],[High]]),1,0)</f>
        <v>1</v>
      </c>
    </row>
    <row r="6015" spans="1:19" hidden="1" x14ac:dyDescent="0.25">
      <c r="A6015" t="s">
        <v>15</v>
      </c>
      <c r="B6015">
        <v>10000</v>
      </c>
      <c r="C6015">
        <v>100</v>
      </c>
      <c r="D6015">
        <v>1</v>
      </c>
      <c r="E6015">
        <v>28</v>
      </c>
      <c r="F6015">
        <v>1</v>
      </c>
      <c r="G6015">
        <v>25.185821000000001</v>
      </c>
      <c r="H6015">
        <v>15.378907</v>
      </c>
      <c r="I6015">
        <v>95.302950999999993</v>
      </c>
      <c r="J6015">
        <v>3.5297390000000002</v>
      </c>
      <c r="K6015" t="str">
        <f>MID(M6015,22,1)</f>
        <v>4</v>
      </c>
      <c r="L6015" t="s">
        <v>135</v>
      </c>
      <c r="M6015" t="s">
        <v>136</v>
      </c>
      <c r="N6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015">
        <f>VLOOKUP(TableOMP[[#This Row],[Label]],TableAvg[],2,FALSE)</f>
        <v>25.260013142857144</v>
      </c>
      <c r="P6015">
        <f>VLOOKUP(TableOMP[[#This Row],[Label]],TableAvg[],3,FALSE)</f>
        <v>0.86731017016821066</v>
      </c>
      <c r="Q6015">
        <f>TableOMP[[#This Row],[Avg]]-$U$2*TableOMP[[#This Row],[StdDev]]</f>
        <v>23.525392802520724</v>
      </c>
      <c r="R6015">
        <f>TableOMP[[#This Row],[Avg]]+$U$2*TableOMP[[#This Row],[StdDev]]</f>
        <v>26.994633483193564</v>
      </c>
      <c r="S6015">
        <f>IF(AND(TableOMP[[#This Row],[total_time]]&gt;=TableOMP[[#This Row],[Low]], TableOMP[[#This Row],[total_time]]&lt;=TableOMP[[#This Row],[High]]),1,0)</f>
        <v>1</v>
      </c>
    </row>
    <row r="6016" spans="1:19" hidden="1" x14ac:dyDescent="0.25">
      <c r="A6016" t="s">
        <v>15</v>
      </c>
      <c r="B6016">
        <v>10000</v>
      </c>
      <c r="C6016">
        <v>100</v>
      </c>
      <c r="D6016">
        <v>1</v>
      </c>
      <c r="E6016">
        <v>29</v>
      </c>
      <c r="F6016">
        <v>1</v>
      </c>
      <c r="G6016">
        <v>25.182062999999999</v>
      </c>
      <c r="H6016">
        <v>15.138904</v>
      </c>
      <c r="I6016">
        <v>104.937872</v>
      </c>
      <c r="J6016">
        <v>3.7477809999999998</v>
      </c>
      <c r="K6016" t="str">
        <f>MID(M6016,22,1)</f>
        <v>5</v>
      </c>
      <c r="L6016" t="s">
        <v>205</v>
      </c>
      <c r="M6016" t="s">
        <v>206</v>
      </c>
      <c r="N6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6016">
        <f>VLOOKUP(TableOMP[[#This Row],[Label]],TableAvg[],2,FALSE)</f>
        <v>25.311500357142858</v>
      </c>
      <c r="P6016">
        <f>VLOOKUP(TableOMP[[#This Row],[Label]],TableAvg[],3,FALSE)</f>
        <v>0.73958774224105794</v>
      </c>
      <c r="Q6016">
        <f>TableOMP[[#This Row],[Avg]]-$U$2*TableOMP[[#This Row],[StdDev]]</f>
        <v>23.832324872660742</v>
      </c>
      <c r="R6016">
        <f>TableOMP[[#This Row],[Avg]]+$U$2*TableOMP[[#This Row],[StdDev]]</f>
        <v>26.790675841624974</v>
      </c>
      <c r="S6016">
        <f>IF(AND(TableOMP[[#This Row],[total_time]]&gt;=TableOMP[[#This Row],[Low]], TableOMP[[#This Row],[total_time]]&lt;=TableOMP[[#This Row],[High]]),1,0)</f>
        <v>1</v>
      </c>
    </row>
    <row r="6017" spans="1:19" hidden="1" x14ac:dyDescent="0.25">
      <c r="A6017" t="s">
        <v>15</v>
      </c>
      <c r="B6017">
        <v>10000</v>
      </c>
      <c r="C6017">
        <v>100</v>
      </c>
      <c r="D6017">
        <v>1</v>
      </c>
      <c r="E6017">
        <v>48</v>
      </c>
      <c r="F6017">
        <v>1</v>
      </c>
      <c r="G6017">
        <v>25.168627999999998</v>
      </c>
      <c r="H6017">
        <v>16.221366</v>
      </c>
      <c r="I6017">
        <v>125.671841</v>
      </c>
      <c r="J6017">
        <v>2.6738689999999998</v>
      </c>
      <c r="K6017" t="str">
        <f>MID(M6017,22,1)</f>
        <v>6</v>
      </c>
      <c r="L6017" t="s">
        <v>63</v>
      </c>
      <c r="M6017" t="s">
        <v>64</v>
      </c>
      <c r="N6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6017">
        <f>VLOOKUP(TableOMP[[#This Row],[Label]],TableAvg[],2,FALSE)</f>
        <v>25.564371599999998</v>
      </c>
      <c r="P6017">
        <f>VLOOKUP(TableOMP[[#This Row],[Label]],TableAvg[],3,FALSE)</f>
        <v>0.6288330400927753</v>
      </c>
      <c r="Q6017">
        <f>TableOMP[[#This Row],[Avg]]-$U$2*TableOMP[[#This Row],[StdDev]]</f>
        <v>24.306705519814447</v>
      </c>
      <c r="R6017">
        <f>TableOMP[[#This Row],[Avg]]+$U$2*TableOMP[[#This Row],[StdDev]]</f>
        <v>26.822037680185549</v>
      </c>
      <c r="S6017">
        <f>IF(AND(TableOMP[[#This Row],[total_time]]&gt;=TableOMP[[#This Row],[Low]], TableOMP[[#This Row],[total_time]]&lt;=TableOMP[[#This Row],[High]]),1,0)</f>
        <v>1</v>
      </c>
    </row>
    <row r="6018" spans="1:19" hidden="1" x14ac:dyDescent="0.25">
      <c r="A6018" t="s">
        <v>15</v>
      </c>
      <c r="B6018">
        <v>10000</v>
      </c>
      <c r="C6018">
        <v>100</v>
      </c>
      <c r="D6018">
        <v>1</v>
      </c>
      <c r="E6018">
        <v>39</v>
      </c>
      <c r="F6018">
        <v>1</v>
      </c>
      <c r="G6018">
        <v>25.166913999999998</v>
      </c>
      <c r="H6018">
        <v>17.062671000000002</v>
      </c>
      <c r="I6018">
        <v>180.46744799999999</v>
      </c>
      <c r="J6018">
        <v>4.7491430000000001</v>
      </c>
      <c r="K6018" t="str">
        <f>MID(M6018,22,1)</f>
        <v>6</v>
      </c>
      <c r="L6018" t="s">
        <v>63</v>
      </c>
      <c r="M6018" t="s">
        <v>64</v>
      </c>
      <c r="N6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6018">
        <f>VLOOKUP(TableOMP[[#This Row],[Label]],TableAvg[],2,FALSE)</f>
        <v>25.440655</v>
      </c>
      <c r="P6018">
        <f>VLOOKUP(TableOMP[[#This Row],[Label]],TableAvg[],3,FALSE)</f>
        <v>0.69708145925258591</v>
      </c>
      <c r="Q6018">
        <f>TableOMP[[#This Row],[Avg]]-$U$2*TableOMP[[#This Row],[StdDev]]</f>
        <v>24.046492081494829</v>
      </c>
      <c r="R6018">
        <f>TableOMP[[#This Row],[Avg]]+$U$2*TableOMP[[#This Row],[StdDev]]</f>
        <v>26.83481791850517</v>
      </c>
      <c r="S6018">
        <f>IF(AND(TableOMP[[#This Row],[total_time]]&gt;=TableOMP[[#This Row],[Low]], TableOMP[[#This Row],[total_time]]&lt;=TableOMP[[#This Row],[High]]),1,0)</f>
        <v>1</v>
      </c>
    </row>
    <row r="6019" spans="1:19" hidden="1" x14ac:dyDescent="0.25">
      <c r="A6019" t="s">
        <v>15</v>
      </c>
      <c r="B6019">
        <v>10000</v>
      </c>
      <c r="C6019">
        <v>100</v>
      </c>
      <c r="D6019">
        <v>1</v>
      </c>
      <c r="E6019">
        <v>51</v>
      </c>
      <c r="F6019">
        <v>1</v>
      </c>
      <c r="G6019">
        <v>25.159980999999998</v>
      </c>
      <c r="H6019">
        <v>16.966932</v>
      </c>
      <c r="I6019">
        <v>148.20602700000001</v>
      </c>
      <c r="J6019">
        <v>2.964121</v>
      </c>
      <c r="K6019" t="str">
        <f>MID(M6019,22,1)</f>
        <v>2</v>
      </c>
      <c r="L6019" t="s">
        <v>127</v>
      </c>
      <c r="M6019" t="s">
        <v>128</v>
      </c>
      <c r="N6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6019">
        <f>VLOOKUP(TableOMP[[#This Row],[Label]],TableAvg[],2,FALSE)</f>
        <v>25.864676199999998</v>
      </c>
      <c r="P6019">
        <f>VLOOKUP(TableOMP[[#This Row],[Label]],TableAvg[],3,FALSE)</f>
        <v>1.1989102796741273</v>
      </c>
      <c r="Q6019">
        <f>TableOMP[[#This Row],[Avg]]-$U$2*TableOMP[[#This Row],[StdDev]]</f>
        <v>23.466855640651744</v>
      </c>
      <c r="R6019">
        <f>TableOMP[[#This Row],[Avg]]+$U$2*TableOMP[[#This Row],[StdDev]]</f>
        <v>28.262496759348252</v>
      </c>
      <c r="S6019">
        <f>IF(AND(TableOMP[[#This Row],[total_time]]&gt;=TableOMP[[#This Row],[Low]], TableOMP[[#This Row],[total_time]]&lt;=TableOMP[[#This Row],[High]]),1,0)</f>
        <v>1</v>
      </c>
    </row>
    <row r="6020" spans="1:19" hidden="1" x14ac:dyDescent="0.25">
      <c r="A6020" t="s">
        <v>15</v>
      </c>
      <c r="B6020">
        <v>10000</v>
      </c>
      <c r="C6020">
        <v>100</v>
      </c>
      <c r="D6020">
        <v>1</v>
      </c>
      <c r="E6020">
        <v>59</v>
      </c>
      <c r="F6020">
        <v>1</v>
      </c>
      <c r="G6020">
        <v>25.154532</v>
      </c>
      <c r="H6020">
        <v>17.653825000000001</v>
      </c>
      <c r="I6020">
        <v>223.66842399999999</v>
      </c>
      <c r="J6020">
        <v>3.8563519999999998</v>
      </c>
      <c r="K6020" t="str">
        <f>MID(M6020,22,1)</f>
        <v>2</v>
      </c>
      <c r="L6020" t="s">
        <v>127</v>
      </c>
      <c r="M6020" t="s">
        <v>128</v>
      </c>
      <c r="N6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6020">
        <f>VLOOKUP(TableOMP[[#This Row],[Label]],TableAvg[],2,FALSE)</f>
        <v>25.040449800000005</v>
      </c>
      <c r="P6020">
        <f>VLOOKUP(TableOMP[[#This Row],[Label]],TableAvg[],3,FALSE)</f>
        <v>1.1775018565353812</v>
      </c>
      <c r="Q6020">
        <f>TableOMP[[#This Row],[Avg]]-$U$2*TableOMP[[#This Row],[StdDev]]</f>
        <v>22.685446086929243</v>
      </c>
      <c r="R6020">
        <f>TableOMP[[#This Row],[Avg]]+$U$2*TableOMP[[#This Row],[StdDev]]</f>
        <v>27.395453513070766</v>
      </c>
      <c r="S6020">
        <f>IF(AND(TableOMP[[#This Row],[total_time]]&gt;=TableOMP[[#This Row],[Low]], TableOMP[[#This Row],[total_time]]&lt;=TableOMP[[#This Row],[High]]),1,0)</f>
        <v>1</v>
      </c>
    </row>
    <row r="6021" spans="1:19" hidden="1" x14ac:dyDescent="0.25">
      <c r="A6021" t="s">
        <v>15</v>
      </c>
      <c r="B6021">
        <v>10000</v>
      </c>
      <c r="C6021">
        <v>100</v>
      </c>
      <c r="D6021">
        <v>1</v>
      </c>
      <c r="E6021">
        <v>53</v>
      </c>
      <c r="F6021">
        <v>1</v>
      </c>
      <c r="G6021">
        <v>25.148610000000001</v>
      </c>
      <c r="H6021">
        <v>16.153086999999999</v>
      </c>
      <c r="I6021">
        <v>161.59641400000001</v>
      </c>
      <c r="J6021">
        <v>3.1076229999999998</v>
      </c>
      <c r="K6021" t="str">
        <f>MID(M6021,22,1)</f>
        <v>4</v>
      </c>
      <c r="L6021" t="s">
        <v>43</v>
      </c>
      <c r="M6021" t="s">
        <v>44</v>
      </c>
      <c r="N6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6021">
        <f>VLOOKUP(TableOMP[[#This Row],[Label]],TableAvg[],2,FALSE)</f>
        <v>25.835574999999999</v>
      </c>
      <c r="P6021">
        <f>VLOOKUP(TableOMP[[#This Row],[Label]],TableAvg[],3,FALSE)</f>
        <v>1.8876607606884563</v>
      </c>
      <c r="Q6021">
        <f>TableOMP[[#This Row],[Avg]]-$U$2*TableOMP[[#This Row],[StdDev]]</f>
        <v>22.060253478623085</v>
      </c>
      <c r="R6021">
        <f>TableOMP[[#This Row],[Avg]]+$U$2*TableOMP[[#This Row],[StdDev]]</f>
        <v>29.610896521376912</v>
      </c>
      <c r="S6021">
        <f>IF(AND(TableOMP[[#This Row],[total_time]]&gt;=TableOMP[[#This Row],[Low]], TableOMP[[#This Row],[total_time]]&lt;=TableOMP[[#This Row],[High]]),1,0)</f>
        <v>1</v>
      </c>
    </row>
    <row r="6022" spans="1:19" hidden="1" x14ac:dyDescent="0.25">
      <c r="A6022" t="s">
        <v>15</v>
      </c>
      <c r="B6022">
        <v>10000</v>
      </c>
      <c r="C6022">
        <v>100</v>
      </c>
      <c r="D6022">
        <v>1</v>
      </c>
      <c r="E6022">
        <v>31</v>
      </c>
      <c r="F6022">
        <v>1</v>
      </c>
      <c r="G6022">
        <v>25.145303999999999</v>
      </c>
      <c r="H6022">
        <v>15.684259000000001</v>
      </c>
      <c r="I6022">
        <v>121.38052399999999</v>
      </c>
      <c r="J6022">
        <v>4.046017</v>
      </c>
      <c r="K6022" t="str">
        <f>MID(M6022,22,1)</f>
        <v>2</v>
      </c>
      <c r="L6022" t="s">
        <v>127</v>
      </c>
      <c r="M6022" t="s">
        <v>128</v>
      </c>
      <c r="N6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022">
        <f>VLOOKUP(TableOMP[[#This Row],[Label]],TableAvg[],2,FALSE)</f>
        <v>23.604585428571429</v>
      </c>
      <c r="P6022">
        <f>VLOOKUP(TableOMP[[#This Row],[Label]],TableAvg[],3,FALSE)</f>
        <v>3.5020286835659715</v>
      </c>
      <c r="Q6022">
        <f>TableOMP[[#This Row],[Avg]]-$U$2*TableOMP[[#This Row],[StdDev]]</f>
        <v>16.600528061439487</v>
      </c>
      <c r="R6022">
        <f>TableOMP[[#This Row],[Avg]]+$U$2*TableOMP[[#This Row],[StdDev]]</f>
        <v>30.608642795703371</v>
      </c>
      <c r="S6022">
        <f>IF(AND(TableOMP[[#This Row],[total_time]]&gt;=TableOMP[[#This Row],[Low]], TableOMP[[#This Row],[total_time]]&lt;=TableOMP[[#This Row],[High]]),1,0)</f>
        <v>1</v>
      </c>
    </row>
    <row r="6023" spans="1:19" hidden="1" x14ac:dyDescent="0.25">
      <c r="A6023" t="s">
        <v>15</v>
      </c>
      <c r="B6023">
        <v>10000</v>
      </c>
      <c r="C6023">
        <v>100</v>
      </c>
      <c r="D6023">
        <v>1</v>
      </c>
      <c r="E6023">
        <v>22</v>
      </c>
      <c r="F6023">
        <v>1</v>
      </c>
      <c r="G6023">
        <v>25.130524999999999</v>
      </c>
      <c r="H6023">
        <v>12.542935</v>
      </c>
      <c r="I6023">
        <v>55.330409000000003</v>
      </c>
      <c r="J6023">
        <v>2.6347809999999998</v>
      </c>
      <c r="K6023" t="str">
        <f>MID(M6023,22,1)</f>
        <v>1</v>
      </c>
      <c r="L6023" t="s">
        <v>221</v>
      </c>
      <c r="M6023" t="s">
        <v>222</v>
      </c>
      <c r="N6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6023">
        <f>VLOOKUP(TableOMP[[#This Row],[Label]],TableAvg[],2,FALSE)</f>
        <v>26.793312200000003</v>
      </c>
      <c r="P6023">
        <f>VLOOKUP(TableOMP[[#This Row],[Label]],TableAvg[],3,FALSE)</f>
        <v>0.87583957376058508</v>
      </c>
      <c r="Q6023">
        <f>TableOMP[[#This Row],[Avg]]-$U$2*TableOMP[[#This Row],[StdDev]]</f>
        <v>25.041633052478833</v>
      </c>
      <c r="R6023">
        <f>TableOMP[[#This Row],[Avg]]+$U$2*TableOMP[[#This Row],[StdDev]]</f>
        <v>28.544991347521172</v>
      </c>
      <c r="S6023">
        <f>IF(AND(TableOMP[[#This Row],[total_time]]&gt;=TableOMP[[#This Row],[Low]], TableOMP[[#This Row],[total_time]]&lt;=TableOMP[[#This Row],[High]]),1,0)</f>
        <v>1</v>
      </c>
    </row>
    <row r="6024" spans="1:19" hidden="1" x14ac:dyDescent="0.25">
      <c r="A6024" t="s">
        <v>15</v>
      </c>
      <c r="B6024">
        <v>10000</v>
      </c>
      <c r="C6024">
        <v>100</v>
      </c>
      <c r="D6024">
        <v>1</v>
      </c>
      <c r="E6024">
        <v>30</v>
      </c>
      <c r="F6024">
        <v>1</v>
      </c>
      <c r="G6024">
        <v>25.101206000000001</v>
      </c>
      <c r="H6024">
        <v>15.173315000000001</v>
      </c>
      <c r="I6024">
        <v>104.235534</v>
      </c>
      <c r="J6024">
        <v>3.5943290000000001</v>
      </c>
      <c r="K6024" t="str">
        <f>MID(M6024,22,1)</f>
        <v>5</v>
      </c>
      <c r="L6024" t="s">
        <v>205</v>
      </c>
      <c r="M6024" t="s">
        <v>206</v>
      </c>
      <c r="N6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024">
        <f>VLOOKUP(TableOMP[[#This Row],[Label]],TableAvg[],2,FALSE)</f>
        <v>23.459589428571427</v>
      </c>
      <c r="P6024">
        <f>VLOOKUP(TableOMP[[#This Row],[Label]],TableAvg[],3,FALSE)</f>
        <v>2.8216196305068895</v>
      </c>
      <c r="Q6024">
        <f>TableOMP[[#This Row],[Avg]]-$U$2*TableOMP[[#This Row],[StdDev]]</f>
        <v>17.816350167557648</v>
      </c>
      <c r="R6024">
        <f>TableOMP[[#This Row],[Avg]]+$U$2*TableOMP[[#This Row],[StdDev]]</f>
        <v>29.102828689585206</v>
      </c>
      <c r="S6024">
        <f>IF(AND(TableOMP[[#This Row],[total_time]]&gt;=TableOMP[[#This Row],[Low]], TableOMP[[#This Row],[total_time]]&lt;=TableOMP[[#This Row],[High]]),1,0)</f>
        <v>1</v>
      </c>
    </row>
    <row r="6025" spans="1:19" hidden="1" x14ac:dyDescent="0.25">
      <c r="A6025" t="s">
        <v>15</v>
      </c>
      <c r="B6025">
        <v>10000</v>
      </c>
      <c r="C6025">
        <v>100</v>
      </c>
      <c r="D6025">
        <v>1</v>
      </c>
      <c r="E6025">
        <v>42</v>
      </c>
      <c r="F6025">
        <v>1</v>
      </c>
      <c r="G6025">
        <v>25.065785999999999</v>
      </c>
      <c r="H6025">
        <v>16.274594</v>
      </c>
      <c r="I6025">
        <v>141.625629</v>
      </c>
      <c r="J6025">
        <v>3.4542839999999999</v>
      </c>
      <c r="K6025" t="str">
        <f>MID(M6025,22,1)</f>
        <v>4</v>
      </c>
      <c r="L6025" t="s">
        <v>43</v>
      </c>
      <c r="M6025" t="s">
        <v>44</v>
      </c>
      <c r="N6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6025">
        <f>VLOOKUP(TableOMP[[#This Row],[Label]],TableAvg[],2,FALSE)</f>
        <v>25.179888399999999</v>
      </c>
      <c r="P6025">
        <f>VLOOKUP(TableOMP[[#This Row],[Label]],TableAvg[],3,FALSE)</f>
        <v>1.086800644980827</v>
      </c>
      <c r="Q6025">
        <f>TableOMP[[#This Row],[Avg]]-$U$2*TableOMP[[#This Row],[StdDev]]</f>
        <v>23.006287110038347</v>
      </c>
      <c r="R6025">
        <f>TableOMP[[#This Row],[Avg]]+$U$2*TableOMP[[#This Row],[StdDev]]</f>
        <v>27.353489689961652</v>
      </c>
      <c r="S6025">
        <f>IF(AND(TableOMP[[#This Row],[total_time]]&gt;=TableOMP[[#This Row],[Low]], TableOMP[[#This Row],[total_time]]&lt;=TableOMP[[#This Row],[High]]),1,0)</f>
        <v>1</v>
      </c>
    </row>
    <row r="6026" spans="1:19" hidden="1" x14ac:dyDescent="0.25">
      <c r="A6026" t="s">
        <v>15</v>
      </c>
      <c r="B6026">
        <v>10000</v>
      </c>
      <c r="C6026">
        <v>100</v>
      </c>
      <c r="D6026">
        <v>1</v>
      </c>
      <c r="E6026">
        <v>26</v>
      </c>
      <c r="F6026">
        <v>1</v>
      </c>
      <c r="G6026">
        <v>25.048192</v>
      </c>
      <c r="H6026">
        <v>13.802618000000001</v>
      </c>
      <c r="I6026">
        <v>85.318325999999999</v>
      </c>
      <c r="J6026">
        <v>3.4127329999999998</v>
      </c>
      <c r="K6026" t="str">
        <f>MID(M6026,22,1)</f>
        <v>4</v>
      </c>
      <c r="L6026" t="s">
        <v>209</v>
      </c>
      <c r="M6026" t="s">
        <v>210</v>
      </c>
      <c r="N6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6026">
        <f>VLOOKUP(TableOMP[[#This Row],[Label]],TableAvg[],2,FALSE)</f>
        <v>25.691116066666673</v>
      </c>
      <c r="P6026">
        <f>VLOOKUP(TableOMP[[#This Row],[Label]],TableAvg[],3,FALSE)</f>
        <v>0.91643665340997649</v>
      </c>
      <c r="Q6026">
        <f>TableOMP[[#This Row],[Avg]]-$U$2*TableOMP[[#This Row],[StdDev]]</f>
        <v>23.858242759846721</v>
      </c>
      <c r="R6026">
        <f>TableOMP[[#This Row],[Avg]]+$U$2*TableOMP[[#This Row],[StdDev]]</f>
        <v>27.523989373486625</v>
      </c>
      <c r="S6026">
        <f>IF(AND(TableOMP[[#This Row],[total_time]]&gt;=TableOMP[[#This Row],[Low]], TableOMP[[#This Row],[total_time]]&lt;=TableOMP[[#This Row],[High]]),1,0)</f>
        <v>1</v>
      </c>
    </row>
    <row r="6027" spans="1:19" hidden="1" x14ac:dyDescent="0.25">
      <c r="A6027" t="s">
        <v>15</v>
      </c>
      <c r="B6027">
        <v>10000</v>
      </c>
      <c r="C6027">
        <v>100</v>
      </c>
      <c r="D6027">
        <v>1</v>
      </c>
      <c r="E6027">
        <v>23</v>
      </c>
      <c r="F6027">
        <v>1</v>
      </c>
      <c r="G6027">
        <v>25.042591999999999</v>
      </c>
      <c r="H6027">
        <v>12.948283999999999</v>
      </c>
      <c r="I6027">
        <v>57.568055999999999</v>
      </c>
      <c r="J6027">
        <v>2.61673</v>
      </c>
      <c r="K6027" t="str">
        <f>MID(M6027,22,1)</f>
        <v>4</v>
      </c>
      <c r="L6027" t="s">
        <v>209</v>
      </c>
      <c r="M6027" t="s">
        <v>210</v>
      </c>
      <c r="N6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6027">
        <f>VLOOKUP(TableOMP[[#This Row],[Label]],TableAvg[],2,FALSE)</f>
        <v>26.126541266666667</v>
      </c>
      <c r="P6027">
        <f>VLOOKUP(TableOMP[[#This Row],[Label]],TableAvg[],3,FALSE)</f>
        <v>0.95223458220947665</v>
      </c>
      <c r="Q6027">
        <f>TableOMP[[#This Row],[Avg]]-$U$2*TableOMP[[#This Row],[StdDev]]</f>
        <v>24.222072102247715</v>
      </c>
      <c r="R6027">
        <f>TableOMP[[#This Row],[Avg]]+$U$2*TableOMP[[#This Row],[StdDev]]</f>
        <v>28.031010431085619</v>
      </c>
      <c r="S6027">
        <f>IF(AND(TableOMP[[#This Row],[total_time]]&gt;=TableOMP[[#This Row],[Low]], TableOMP[[#This Row],[total_time]]&lt;=TableOMP[[#This Row],[High]]),1,0)</f>
        <v>1</v>
      </c>
    </row>
    <row r="6028" spans="1:19" hidden="1" x14ac:dyDescent="0.25">
      <c r="A6028" t="s">
        <v>15</v>
      </c>
      <c r="B6028">
        <v>10000</v>
      </c>
      <c r="C6028">
        <v>100</v>
      </c>
      <c r="D6028">
        <v>1</v>
      </c>
      <c r="E6028">
        <v>54</v>
      </c>
      <c r="F6028">
        <v>1</v>
      </c>
      <c r="G6028">
        <v>25.039072000000001</v>
      </c>
      <c r="H6028">
        <v>16.902141</v>
      </c>
      <c r="I6028">
        <v>204.550546</v>
      </c>
      <c r="J6028">
        <v>3.8594439999999999</v>
      </c>
      <c r="K6028" t="str">
        <f>MID(M6028,22,1)</f>
        <v>4</v>
      </c>
      <c r="L6028" t="s">
        <v>135</v>
      </c>
      <c r="M6028" t="s">
        <v>136</v>
      </c>
      <c r="N6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6028">
        <f>VLOOKUP(TableOMP[[#This Row],[Label]],TableAvg[],2,FALSE)</f>
        <v>25.278196399999999</v>
      </c>
      <c r="P6028">
        <f>VLOOKUP(TableOMP[[#This Row],[Label]],TableAvg[],3,FALSE)</f>
        <v>0.68868325948053322</v>
      </c>
      <c r="Q6028">
        <f>TableOMP[[#This Row],[Avg]]-$U$2*TableOMP[[#This Row],[StdDev]]</f>
        <v>23.900829881038931</v>
      </c>
      <c r="R6028">
        <f>TableOMP[[#This Row],[Avg]]+$U$2*TableOMP[[#This Row],[StdDev]]</f>
        <v>26.655562918961067</v>
      </c>
      <c r="S6028">
        <f>IF(AND(TableOMP[[#This Row],[total_time]]&gt;=TableOMP[[#This Row],[Low]], TableOMP[[#This Row],[total_time]]&lt;=TableOMP[[#This Row],[High]]),1,0)</f>
        <v>1</v>
      </c>
    </row>
    <row r="6029" spans="1:19" hidden="1" x14ac:dyDescent="0.25">
      <c r="A6029" t="s">
        <v>15</v>
      </c>
      <c r="B6029">
        <v>10000</v>
      </c>
      <c r="C6029">
        <v>100</v>
      </c>
      <c r="D6029">
        <v>1</v>
      </c>
      <c r="E6029">
        <v>61</v>
      </c>
      <c r="F6029">
        <v>1</v>
      </c>
      <c r="G6029">
        <v>25.03903</v>
      </c>
      <c r="H6029">
        <v>17.821106</v>
      </c>
      <c r="I6029">
        <v>247.34088499999999</v>
      </c>
      <c r="J6029">
        <v>4.1223479999999997</v>
      </c>
      <c r="K6029" t="str">
        <f>MID(M6029,22,1)</f>
        <v>4</v>
      </c>
      <c r="L6029" t="s">
        <v>135</v>
      </c>
      <c r="M6029" t="s">
        <v>136</v>
      </c>
      <c r="N6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6029">
        <f>VLOOKUP(TableOMP[[#This Row],[Label]],TableAvg[],2,FALSE)</f>
        <v>24.641291200000001</v>
      </c>
      <c r="P6029">
        <f>VLOOKUP(TableOMP[[#This Row],[Label]],TableAvg[],3,FALSE)</f>
        <v>0.59580992121762033</v>
      </c>
      <c r="Q6029">
        <f>TableOMP[[#This Row],[Avg]]-$U$2*TableOMP[[#This Row],[StdDev]]</f>
        <v>23.44967135756476</v>
      </c>
      <c r="R6029">
        <f>TableOMP[[#This Row],[Avg]]+$U$2*TableOMP[[#This Row],[StdDev]]</f>
        <v>25.832911042435242</v>
      </c>
      <c r="S6029">
        <f>IF(AND(TableOMP[[#This Row],[total_time]]&gt;=TableOMP[[#This Row],[Low]], TableOMP[[#This Row],[total_time]]&lt;=TableOMP[[#This Row],[High]]),1,0)</f>
        <v>1</v>
      </c>
    </row>
    <row r="6030" spans="1:19" hidden="1" x14ac:dyDescent="0.25">
      <c r="A6030" t="s">
        <v>15</v>
      </c>
      <c r="B6030">
        <v>10000</v>
      </c>
      <c r="C6030">
        <v>100</v>
      </c>
      <c r="D6030">
        <v>1</v>
      </c>
      <c r="E6030">
        <v>41</v>
      </c>
      <c r="F6030">
        <v>1</v>
      </c>
      <c r="G6030">
        <v>25.021560000000001</v>
      </c>
      <c r="H6030">
        <v>17.147895999999999</v>
      </c>
      <c r="I6030">
        <v>150.629773</v>
      </c>
      <c r="J6030">
        <v>3.7657440000000002</v>
      </c>
      <c r="K6030" t="str">
        <f>MID(M6030,22,1)</f>
        <v>4</v>
      </c>
      <c r="L6030" t="s">
        <v>43</v>
      </c>
      <c r="M6030" t="s">
        <v>44</v>
      </c>
      <c r="N6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6030">
        <f>VLOOKUP(TableOMP[[#This Row],[Label]],TableAvg[],2,FALSE)</f>
        <v>25.383420600000001</v>
      </c>
      <c r="P6030">
        <f>VLOOKUP(TableOMP[[#This Row],[Label]],TableAvg[],3,FALSE)</f>
        <v>0.90928599515255115</v>
      </c>
      <c r="Q6030">
        <f>TableOMP[[#This Row],[Avg]]-$U$2*TableOMP[[#This Row],[StdDev]]</f>
        <v>23.564848609694899</v>
      </c>
      <c r="R6030">
        <f>TableOMP[[#This Row],[Avg]]+$U$2*TableOMP[[#This Row],[StdDev]]</f>
        <v>27.201992590305103</v>
      </c>
      <c r="S6030">
        <f>IF(AND(TableOMP[[#This Row],[total_time]]&gt;=TableOMP[[#This Row],[Low]], TableOMP[[#This Row],[total_time]]&lt;=TableOMP[[#This Row],[High]]),1,0)</f>
        <v>1</v>
      </c>
    </row>
    <row r="6031" spans="1:19" hidden="1" x14ac:dyDescent="0.25">
      <c r="A6031" t="s">
        <v>15</v>
      </c>
      <c r="B6031">
        <v>10000</v>
      </c>
      <c r="C6031">
        <v>100</v>
      </c>
      <c r="D6031">
        <v>1</v>
      </c>
      <c r="E6031">
        <v>39</v>
      </c>
      <c r="F6031">
        <v>1</v>
      </c>
      <c r="G6031">
        <v>25.010477999999999</v>
      </c>
      <c r="H6031">
        <v>16.901492000000001</v>
      </c>
      <c r="I6031">
        <v>166.978149</v>
      </c>
      <c r="J6031">
        <v>4.3941619999999997</v>
      </c>
      <c r="K6031" t="str">
        <f>MID(M6031,22,1)</f>
        <v>4</v>
      </c>
      <c r="L6031" t="s">
        <v>135</v>
      </c>
      <c r="M6031" t="s">
        <v>136</v>
      </c>
      <c r="N6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6031">
        <f>VLOOKUP(TableOMP[[#This Row],[Label]],TableAvg[],2,FALSE)</f>
        <v>25.440655</v>
      </c>
      <c r="P6031">
        <f>VLOOKUP(TableOMP[[#This Row],[Label]],TableAvg[],3,FALSE)</f>
        <v>0.69708145925258591</v>
      </c>
      <c r="Q6031">
        <f>TableOMP[[#This Row],[Avg]]-$U$2*TableOMP[[#This Row],[StdDev]]</f>
        <v>24.046492081494829</v>
      </c>
      <c r="R6031">
        <f>TableOMP[[#This Row],[Avg]]+$U$2*TableOMP[[#This Row],[StdDev]]</f>
        <v>26.83481791850517</v>
      </c>
      <c r="S6031">
        <f>IF(AND(TableOMP[[#This Row],[total_time]]&gt;=TableOMP[[#This Row],[Low]], TableOMP[[#This Row],[total_time]]&lt;=TableOMP[[#This Row],[High]]),1,0)</f>
        <v>1</v>
      </c>
    </row>
    <row r="6032" spans="1:19" hidden="1" x14ac:dyDescent="0.25">
      <c r="A6032" t="s">
        <v>15</v>
      </c>
      <c r="B6032">
        <v>10000</v>
      </c>
      <c r="C6032">
        <v>100</v>
      </c>
      <c r="D6032">
        <v>1</v>
      </c>
      <c r="E6032">
        <v>53</v>
      </c>
      <c r="F6032">
        <v>1</v>
      </c>
      <c r="G6032">
        <v>24.996165000000001</v>
      </c>
      <c r="H6032">
        <v>16.621645000000001</v>
      </c>
      <c r="I6032">
        <v>150.99938299999999</v>
      </c>
      <c r="J6032">
        <v>2.9038339999999998</v>
      </c>
      <c r="K6032" t="str">
        <f>MID(M6032,22,1)</f>
        <v>4</v>
      </c>
      <c r="L6032" t="s">
        <v>135</v>
      </c>
      <c r="M6032" t="s">
        <v>136</v>
      </c>
      <c r="N6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6032">
        <f>VLOOKUP(TableOMP[[#This Row],[Label]],TableAvg[],2,FALSE)</f>
        <v>25.835574999999999</v>
      </c>
      <c r="P6032">
        <f>VLOOKUP(TableOMP[[#This Row],[Label]],TableAvg[],3,FALSE)</f>
        <v>1.8876607606884563</v>
      </c>
      <c r="Q6032">
        <f>TableOMP[[#This Row],[Avg]]-$U$2*TableOMP[[#This Row],[StdDev]]</f>
        <v>22.060253478623085</v>
      </c>
      <c r="R6032">
        <f>TableOMP[[#This Row],[Avg]]+$U$2*TableOMP[[#This Row],[StdDev]]</f>
        <v>29.610896521376912</v>
      </c>
      <c r="S6032">
        <f>IF(AND(TableOMP[[#This Row],[total_time]]&gt;=TableOMP[[#This Row],[Low]], TableOMP[[#This Row],[total_time]]&lt;=TableOMP[[#This Row],[High]]),1,0)</f>
        <v>1</v>
      </c>
    </row>
    <row r="6033" spans="1:19" hidden="1" x14ac:dyDescent="0.25">
      <c r="A6033" t="s">
        <v>15</v>
      </c>
      <c r="B6033">
        <v>10000</v>
      </c>
      <c r="C6033">
        <v>100</v>
      </c>
      <c r="D6033">
        <v>1</v>
      </c>
      <c r="E6033">
        <v>29</v>
      </c>
      <c r="F6033">
        <v>1</v>
      </c>
      <c r="G6033">
        <v>24.994496000000002</v>
      </c>
      <c r="H6033">
        <v>14.389479</v>
      </c>
      <c r="I6033">
        <v>98.573982999999998</v>
      </c>
      <c r="J6033">
        <v>3.520499</v>
      </c>
      <c r="K6033" t="str">
        <f>MID(M6033,22,1)</f>
        <v>4</v>
      </c>
      <c r="L6033" t="s">
        <v>209</v>
      </c>
      <c r="M6033" t="s">
        <v>210</v>
      </c>
      <c r="N6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6033">
        <f>VLOOKUP(TableOMP[[#This Row],[Label]],TableAvg[],2,FALSE)</f>
        <v>25.311500357142858</v>
      </c>
      <c r="P6033">
        <f>VLOOKUP(TableOMP[[#This Row],[Label]],TableAvg[],3,FALSE)</f>
        <v>0.73958774224105794</v>
      </c>
      <c r="Q6033">
        <f>TableOMP[[#This Row],[Avg]]-$U$2*TableOMP[[#This Row],[StdDev]]</f>
        <v>23.832324872660742</v>
      </c>
      <c r="R6033">
        <f>TableOMP[[#This Row],[Avg]]+$U$2*TableOMP[[#This Row],[StdDev]]</f>
        <v>26.790675841624974</v>
      </c>
      <c r="S6033">
        <f>IF(AND(TableOMP[[#This Row],[total_time]]&gt;=TableOMP[[#This Row],[Low]], TableOMP[[#This Row],[total_time]]&lt;=TableOMP[[#This Row],[High]]),1,0)</f>
        <v>1</v>
      </c>
    </row>
    <row r="6034" spans="1:19" hidden="1" x14ac:dyDescent="0.25">
      <c r="A6034" t="s">
        <v>15</v>
      </c>
      <c r="B6034">
        <v>10000</v>
      </c>
      <c r="C6034">
        <v>100</v>
      </c>
      <c r="D6034">
        <v>1</v>
      </c>
      <c r="E6034">
        <v>29</v>
      </c>
      <c r="F6034">
        <v>1</v>
      </c>
      <c r="G6034">
        <v>24.970326</v>
      </c>
      <c r="H6034">
        <v>13.690936000000001</v>
      </c>
      <c r="I6034">
        <v>83.238557999999998</v>
      </c>
      <c r="J6034">
        <v>2.9728059999999998</v>
      </c>
      <c r="K6034" t="str">
        <f>MID(M6034,22,1)</f>
        <v>1</v>
      </c>
      <c r="L6034" t="s">
        <v>221</v>
      </c>
      <c r="M6034" t="s">
        <v>222</v>
      </c>
      <c r="N6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6034">
        <f>VLOOKUP(TableOMP[[#This Row],[Label]],TableAvg[],2,FALSE)</f>
        <v>25.311500357142858</v>
      </c>
      <c r="P6034">
        <f>VLOOKUP(TableOMP[[#This Row],[Label]],TableAvg[],3,FALSE)</f>
        <v>0.73958774224105794</v>
      </c>
      <c r="Q6034">
        <f>TableOMP[[#This Row],[Avg]]-$U$2*TableOMP[[#This Row],[StdDev]]</f>
        <v>23.832324872660742</v>
      </c>
      <c r="R6034">
        <f>TableOMP[[#This Row],[Avg]]+$U$2*TableOMP[[#This Row],[StdDev]]</f>
        <v>26.790675841624974</v>
      </c>
      <c r="S6034">
        <f>IF(AND(TableOMP[[#This Row],[total_time]]&gt;=TableOMP[[#This Row],[Low]], TableOMP[[#This Row],[total_time]]&lt;=TableOMP[[#This Row],[High]]),1,0)</f>
        <v>1</v>
      </c>
    </row>
    <row r="6035" spans="1:19" hidden="1" x14ac:dyDescent="0.25">
      <c r="A6035" t="s">
        <v>15</v>
      </c>
      <c r="B6035">
        <v>10000</v>
      </c>
      <c r="C6035">
        <v>100</v>
      </c>
      <c r="D6035">
        <v>1</v>
      </c>
      <c r="E6035">
        <v>43</v>
      </c>
      <c r="F6035">
        <v>1</v>
      </c>
      <c r="G6035">
        <v>24.95739</v>
      </c>
      <c r="H6035">
        <v>17.149549</v>
      </c>
      <c r="I6035">
        <v>146.27555599999999</v>
      </c>
      <c r="J6035">
        <v>3.4827509999999999</v>
      </c>
      <c r="K6035" t="str">
        <f>MID(M6035,22,1)</f>
        <v>4</v>
      </c>
      <c r="L6035" t="s">
        <v>43</v>
      </c>
      <c r="M6035" t="s">
        <v>44</v>
      </c>
      <c r="N6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6035">
        <f>VLOOKUP(TableOMP[[#This Row],[Label]],TableAvg[],2,FALSE)</f>
        <v>25.0852146</v>
      </c>
      <c r="P6035">
        <f>VLOOKUP(TableOMP[[#This Row],[Label]],TableAvg[],3,FALSE)</f>
        <v>1.053738343025038</v>
      </c>
      <c r="Q6035">
        <f>TableOMP[[#This Row],[Avg]]-$U$2*TableOMP[[#This Row],[StdDev]]</f>
        <v>22.977737913949923</v>
      </c>
      <c r="R6035">
        <f>TableOMP[[#This Row],[Avg]]+$U$2*TableOMP[[#This Row],[StdDev]]</f>
        <v>27.192691286050078</v>
      </c>
      <c r="S6035">
        <f>IF(AND(TableOMP[[#This Row],[total_time]]&gt;=TableOMP[[#This Row],[Low]], TableOMP[[#This Row],[total_time]]&lt;=TableOMP[[#This Row],[High]]),1,0)</f>
        <v>1</v>
      </c>
    </row>
    <row r="6036" spans="1:19" hidden="1" x14ac:dyDescent="0.25">
      <c r="A6036" t="s">
        <v>15</v>
      </c>
      <c r="B6036">
        <v>10000</v>
      </c>
      <c r="C6036">
        <v>100</v>
      </c>
      <c r="D6036">
        <v>1</v>
      </c>
      <c r="E6036">
        <v>62</v>
      </c>
      <c r="F6036">
        <v>1</v>
      </c>
      <c r="G6036">
        <v>24.955238999999999</v>
      </c>
      <c r="H6036">
        <v>16.925560999999998</v>
      </c>
      <c r="I6036">
        <v>242.30653100000001</v>
      </c>
      <c r="J6036">
        <v>3.9722379999999999</v>
      </c>
      <c r="K6036" t="str">
        <f>MID(M6036,22,1)</f>
        <v>4</v>
      </c>
      <c r="L6036" t="s">
        <v>135</v>
      </c>
      <c r="M6036" t="s">
        <v>136</v>
      </c>
      <c r="N6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6036">
        <f>VLOOKUP(TableOMP[[#This Row],[Label]],TableAvg[],2,FALSE)</f>
        <v>22.249456399999996</v>
      </c>
      <c r="P6036">
        <f>VLOOKUP(TableOMP[[#This Row],[Label]],TableAvg[],3,FALSE)</f>
        <v>3.9485035892006999</v>
      </c>
      <c r="Q6036">
        <f>TableOMP[[#This Row],[Avg]]-$U$2*TableOMP[[#This Row],[StdDev]]</f>
        <v>14.352449221598597</v>
      </c>
      <c r="R6036">
        <f>TableOMP[[#This Row],[Avg]]+$U$2*TableOMP[[#This Row],[StdDev]]</f>
        <v>30.146463578401395</v>
      </c>
      <c r="S6036">
        <f>IF(AND(TableOMP[[#This Row],[total_time]]&gt;=TableOMP[[#This Row],[Low]], TableOMP[[#This Row],[total_time]]&lt;=TableOMP[[#This Row],[High]]),1,0)</f>
        <v>1</v>
      </c>
    </row>
    <row r="6037" spans="1:19" hidden="1" x14ac:dyDescent="0.25">
      <c r="A6037" t="s">
        <v>16</v>
      </c>
      <c r="B6037">
        <v>10000</v>
      </c>
      <c r="C6037">
        <v>100</v>
      </c>
      <c r="D6037">
        <v>1</v>
      </c>
      <c r="E6037">
        <v>64</v>
      </c>
      <c r="F6037">
        <v>1</v>
      </c>
      <c r="G6037">
        <v>24.954516000000002</v>
      </c>
      <c r="H6037">
        <v>14.798178999999999</v>
      </c>
      <c r="I6037">
        <v>168.68882300000001</v>
      </c>
      <c r="J6037">
        <v>2.6776</v>
      </c>
      <c r="K6037" t="str">
        <f>MID(M6037,22,1)</f>
        <v>2</v>
      </c>
      <c r="L6037" t="s">
        <v>129</v>
      </c>
      <c r="M6037" t="s">
        <v>130</v>
      </c>
      <c r="N6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6037">
        <f>VLOOKUP(TableOMP[[#This Row],[Label]],TableAvg[],2,FALSE)</f>
        <v>20.751406199999998</v>
      </c>
      <c r="P6037">
        <f>VLOOKUP(TableOMP[[#This Row],[Label]],TableAvg[],3,FALSE)</f>
        <v>4.5625702381554474</v>
      </c>
      <c r="Q6037">
        <f>TableOMP[[#This Row],[Avg]]-$U$2*TableOMP[[#This Row],[StdDev]]</f>
        <v>11.626265723689103</v>
      </c>
      <c r="R6037">
        <f>TableOMP[[#This Row],[Avg]]+$U$2*TableOMP[[#This Row],[StdDev]]</f>
        <v>29.876546676310895</v>
      </c>
      <c r="S6037">
        <f>IF(AND(TableOMP[[#This Row],[total_time]]&gt;=TableOMP[[#This Row],[Low]], TableOMP[[#This Row],[total_time]]&lt;=TableOMP[[#This Row],[High]]),1,0)</f>
        <v>1</v>
      </c>
    </row>
    <row r="6038" spans="1:19" hidden="1" x14ac:dyDescent="0.25">
      <c r="A6038" t="s">
        <v>15</v>
      </c>
      <c r="B6038">
        <v>10000</v>
      </c>
      <c r="C6038">
        <v>100</v>
      </c>
      <c r="D6038">
        <v>1</v>
      </c>
      <c r="E6038">
        <v>45</v>
      </c>
      <c r="F6038">
        <v>1</v>
      </c>
      <c r="G6038">
        <v>24.929085000000001</v>
      </c>
      <c r="H6038">
        <v>16.386970000000002</v>
      </c>
      <c r="I6038">
        <v>156.35616999999999</v>
      </c>
      <c r="J6038">
        <v>3.5535489999999998</v>
      </c>
      <c r="K6038" t="str">
        <f>MID(M6038,22,1)</f>
        <v>4</v>
      </c>
      <c r="L6038" t="s">
        <v>43</v>
      </c>
      <c r="M6038" t="s">
        <v>44</v>
      </c>
      <c r="N6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6038">
        <f>VLOOKUP(TableOMP[[#This Row],[Label]],TableAvg[],2,FALSE)</f>
        <v>24.868521999999999</v>
      </c>
      <c r="P6038">
        <f>VLOOKUP(TableOMP[[#This Row],[Label]],TableAvg[],3,FALSE)</f>
        <v>0.8686881659403749</v>
      </c>
      <c r="Q6038">
        <f>TableOMP[[#This Row],[Avg]]-$U$2*TableOMP[[#This Row],[StdDev]]</f>
        <v>23.131145668119249</v>
      </c>
      <c r="R6038">
        <f>TableOMP[[#This Row],[Avg]]+$U$2*TableOMP[[#This Row],[StdDev]]</f>
        <v>26.605898331880748</v>
      </c>
      <c r="S6038">
        <f>IF(AND(TableOMP[[#This Row],[total_time]]&gt;=TableOMP[[#This Row],[Low]], TableOMP[[#This Row],[total_time]]&lt;=TableOMP[[#This Row],[High]]),1,0)</f>
        <v>1</v>
      </c>
    </row>
    <row r="6039" spans="1:19" hidden="1" x14ac:dyDescent="0.25">
      <c r="A6039" t="s">
        <v>15</v>
      </c>
      <c r="B6039">
        <v>10000</v>
      </c>
      <c r="C6039">
        <v>100</v>
      </c>
      <c r="D6039">
        <v>1</v>
      </c>
      <c r="E6039">
        <v>25</v>
      </c>
      <c r="F6039">
        <v>1</v>
      </c>
      <c r="G6039">
        <v>24.912337000000001</v>
      </c>
      <c r="H6039">
        <v>13.347975</v>
      </c>
      <c r="I6039">
        <v>73.869326999999998</v>
      </c>
      <c r="J6039">
        <v>3.0778889999999999</v>
      </c>
      <c r="K6039" t="str">
        <f>MID(M6039,22,1)</f>
        <v>4</v>
      </c>
      <c r="L6039" t="s">
        <v>209</v>
      </c>
      <c r="M6039" t="s">
        <v>210</v>
      </c>
      <c r="N6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6039">
        <f>VLOOKUP(TableOMP[[#This Row],[Label]],TableAvg[],2,FALSE)</f>
        <v>25.746910533333331</v>
      </c>
      <c r="P6039">
        <f>VLOOKUP(TableOMP[[#This Row],[Label]],TableAvg[],3,FALSE)</f>
        <v>1.0294281593878527</v>
      </c>
      <c r="Q6039">
        <f>TableOMP[[#This Row],[Avg]]-$U$2*TableOMP[[#This Row],[StdDev]]</f>
        <v>23.688054214557624</v>
      </c>
      <c r="R6039">
        <f>TableOMP[[#This Row],[Avg]]+$U$2*TableOMP[[#This Row],[StdDev]]</f>
        <v>27.805766852109038</v>
      </c>
      <c r="S6039">
        <f>IF(AND(TableOMP[[#This Row],[total_time]]&gt;=TableOMP[[#This Row],[Low]], TableOMP[[#This Row],[total_time]]&lt;=TableOMP[[#This Row],[High]]),1,0)</f>
        <v>1</v>
      </c>
    </row>
    <row r="6040" spans="1:19" hidden="1" x14ac:dyDescent="0.25">
      <c r="A6040" t="s">
        <v>15</v>
      </c>
      <c r="B6040">
        <v>10000</v>
      </c>
      <c r="C6040">
        <v>100</v>
      </c>
      <c r="D6040">
        <v>1</v>
      </c>
      <c r="E6040">
        <v>28</v>
      </c>
      <c r="F6040">
        <v>1</v>
      </c>
      <c r="G6040">
        <v>24.908436999999999</v>
      </c>
      <c r="H6040">
        <v>15.194915</v>
      </c>
      <c r="I6040">
        <v>108.467812</v>
      </c>
      <c r="J6040">
        <v>4.0173259999999997</v>
      </c>
      <c r="K6040" t="str">
        <f>MID(M6040,22,1)</f>
        <v>4</v>
      </c>
      <c r="L6040" t="s">
        <v>209</v>
      </c>
      <c r="M6040" t="s">
        <v>210</v>
      </c>
      <c r="N6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040">
        <f>VLOOKUP(TableOMP[[#This Row],[Label]],TableAvg[],2,FALSE)</f>
        <v>25.260013142857144</v>
      </c>
      <c r="P6040">
        <f>VLOOKUP(TableOMP[[#This Row],[Label]],TableAvg[],3,FALSE)</f>
        <v>0.86731017016821066</v>
      </c>
      <c r="Q6040">
        <f>TableOMP[[#This Row],[Avg]]-$U$2*TableOMP[[#This Row],[StdDev]]</f>
        <v>23.525392802520724</v>
      </c>
      <c r="R6040">
        <f>TableOMP[[#This Row],[Avg]]+$U$2*TableOMP[[#This Row],[StdDev]]</f>
        <v>26.994633483193564</v>
      </c>
      <c r="S6040">
        <f>IF(AND(TableOMP[[#This Row],[total_time]]&gt;=TableOMP[[#This Row],[Low]], TableOMP[[#This Row],[total_time]]&lt;=TableOMP[[#This Row],[High]]),1,0)</f>
        <v>1</v>
      </c>
    </row>
    <row r="6041" spans="1:19" hidden="1" x14ac:dyDescent="0.25">
      <c r="A6041" t="s">
        <v>15</v>
      </c>
      <c r="B6041">
        <v>10000</v>
      </c>
      <c r="C6041">
        <v>100</v>
      </c>
      <c r="D6041">
        <v>1</v>
      </c>
      <c r="E6041">
        <v>38</v>
      </c>
      <c r="F6041">
        <v>1</v>
      </c>
      <c r="G6041">
        <v>24.905684999999998</v>
      </c>
      <c r="H6041">
        <v>16.428132999999999</v>
      </c>
      <c r="I6041">
        <v>151.04970599999999</v>
      </c>
      <c r="J6041">
        <v>4.0824239999999996</v>
      </c>
      <c r="K6041" t="str">
        <f>MID(M6041,22,1)</f>
        <v>4</v>
      </c>
      <c r="L6041" t="s">
        <v>135</v>
      </c>
      <c r="M6041" t="s">
        <v>136</v>
      </c>
      <c r="N6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6041">
        <f>VLOOKUP(TableOMP[[#This Row],[Label]],TableAvg[],2,FALSE)</f>
        <v>25.195611599999999</v>
      </c>
      <c r="P6041">
        <f>VLOOKUP(TableOMP[[#This Row],[Label]],TableAvg[],3,FALSE)</f>
        <v>0.72580543563997824</v>
      </c>
      <c r="Q6041">
        <f>TableOMP[[#This Row],[Avg]]-$U$2*TableOMP[[#This Row],[StdDev]]</f>
        <v>23.744000728720042</v>
      </c>
      <c r="R6041">
        <f>TableOMP[[#This Row],[Avg]]+$U$2*TableOMP[[#This Row],[StdDev]]</f>
        <v>26.647222471279957</v>
      </c>
      <c r="S6041">
        <f>IF(AND(TableOMP[[#This Row],[total_time]]&gt;=TableOMP[[#This Row],[Low]], TableOMP[[#This Row],[total_time]]&lt;=TableOMP[[#This Row],[High]]),1,0)</f>
        <v>1</v>
      </c>
    </row>
    <row r="6042" spans="1:19" hidden="1" x14ac:dyDescent="0.25">
      <c r="A6042" t="s">
        <v>15</v>
      </c>
      <c r="B6042">
        <v>10000</v>
      </c>
      <c r="C6042">
        <v>100</v>
      </c>
      <c r="D6042">
        <v>1</v>
      </c>
      <c r="E6042">
        <v>59</v>
      </c>
      <c r="F6042">
        <v>1</v>
      </c>
      <c r="G6042">
        <v>24.8889</v>
      </c>
      <c r="H6042">
        <v>17.153822999999999</v>
      </c>
      <c r="I6042">
        <v>224.522345</v>
      </c>
      <c r="J6042">
        <v>3.8710749999999998</v>
      </c>
      <c r="K6042" t="str">
        <f>MID(M6042,22,1)</f>
        <v>6</v>
      </c>
      <c r="L6042" t="s">
        <v>63</v>
      </c>
      <c r="M6042" t="s">
        <v>64</v>
      </c>
      <c r="N6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6042">
        <f>VLOOKUP(TableOMP[[#This Row],[Label]],TableAvg[],2,FALSE)</f>
        <v>25.040449800000005</v>
      </c>
      <c r="P6042">
        <f>VLOOKUP(TableOMP[[#This Row],[Label]],TableAvg[],3,FALSE)</f>
        <v>1.1775018565353812</v>
      </c>
      <c r="Q6042">
        <f>TableOMP[[#This Row],[Avg]]-$U$2*TableOMP[[#This Row],[StdDev]]</f>
        <v>22.685446086929243</v>
      </c>
      <c r="R6042">
        <f>TableOMP[[#This Row],[Avg]]+$U$2*TableOMP[[#This Row],[StdDev]]</f>
        <v>27.395453513070766</v>
      </c>
      <c r="S6042">
        <f>IF(AND(TableOMP[[#This Row],[total_time]]&gt;=TableOMP[[#This Row],[Low]], TableOMP[[#This Row],[total_time]]&lt;=TableOMP[[#This Row],[High]]),1,0)</f>
        <v>1</v>
      </c>
    </row>
    <row r="6043" spans="1:19" hidden="1" x14ac:dyDescent="0.25">
      <c r="A6043" t="s">
        <v>15</v>
      </c>
      <c r="B6043">
        <v>10000</v>
      </c>
      <c r="C6043">
        <v>100</v>
      </c>
      <c r="D6043">
        <v>1</v>
      </c>
      <c r="E6043">
        <v>54</v>
      </c>
      <c r="F6043">
        <v>1</v>
      </c>
      <c r="G6043">
        <v>24.887858999999999</v>
      </c>
      <c r="H6043">
        <v>17.127151999999999</v>
      </c>
      <c r="I6043">
        <v>209.575771</v>
      </c>
      <c r="J6043">
        <v>3.9542600000000001</v>
      </c>
      <c r="K6043" t="str">
        <f>MID(M6043,22,1)</f>
        <v>6</v>
      </c>
      <c r="L6043" t="s">
        <v>63</v>
      </c>
      <c r="M6043" t="s">
        <v>64</v>
      </c>
      <c r="N6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6043">
        <f>VLOOKUP(TableOMP[[#This Row],[Label]],TableAvg[],2,FALSE)</f>
        <v>25.278196399999999</v>
      </c>
      <c r="P6043">
        <f>VLOOKUP(TableOMP[[#This Row],[Label]],TableAvg[],3,FALSE)</f>
        <v>0.68868325948053322</v>
      </c>
      <c r="Q6043">
        <f>TableOMP[[#This Row],[Avg]]-$U$2*TableOMP[[#This Row],[StdDev]]</f>
        <v>23.900829881038931</v>
      </c>
      <c r="R6043">
        <f>TableOMP[[#This Row],[Avg]]+$U$2*TableOMP[[#This Row],[StdDev]]</f>
        <v>26.655562918961067</v>
      </c>
      <c r="S6043">
        <f>IF(AND(TableOMP[[#This Row],[total_time]]&gt;=TableOMP[[#This Row],[Low]], TableOMP[[#This Row],[total_time]]&lt;=TableOMP[[#This Row],[High]]),1,0)</f>
        <v>1</v>
      </c>
    </row>
    <row r="6044" spans="1:19" hidden="1" x14ac:dyDescent="0.25">
      <c r="A6044" t="s">
        <v>15</v>
      </c>
      <c r="B6044">
        <v>10000</v>
      </c>
      <c r="C6044">
        <v>100</v>
      </c>
      <c r="D6044">
        <v>1</v>
      </c>
      <c r="E6044">
        <v>51</v>
      </c>
      <c r="F6044">
        <v>1</v>
      </c>
      <c r="G6044">
        <v>24.870730999999999</v>
      </c>
      <c r="H6044">
        <v>16.152615999999998</v>
      </c>
      <c r="I6044">
        <v>185.927863</v>
      </c>
      <c r="J6044">
        <v>3.7185570000000001</v>
      </c>
      <c r="K6044" t="str">
        <f>MID(M6044,22,1)</f>
        <v>4</v>
      </c>
      <c r="L6044" t="s">
        <v>43</v>
      </c>
      <c r="M6044" t="s">
        <v>44</v>
      </c>
      <c r="N6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6044">
        <f>VLOOKUP(TableOMP[[#This Row],[Label]],TableAvg[],2,FALSE)</f>
        <v>25.864676199999998</v>
      </c>
      <c r="P6044">
        <f>VLOOKUP(TableOMP[[#This Row],[Label]],TableAvg[],3,FALSE)</f>
        <v>1.1989102796741273</v>
      </c>
      <c r="Q6044">
        <f>TableOMP[[#This Row],[Avg]]-$U$2*TableOMP[[#This Row],[StdDev]]</f>
        <v>23.466855640651744</v>
      </c>
      <c r="R6044">
        <f>TableOMP[[#This Row],[Avg]]+$U$2*TableOMP[[#This Row],[StdDev]]</f>
        <v>28.262496759348252</v>
      </c>
      <c r="S6044">
        <f>IF(AND(TableOMP[[#This Row],[total_time]]&gt;=TableOMP[[#This Row],[Low]], TableOMP[[#This Row],[total_time]]&lt;=TableOMP[[#This Row],[High]]),1,0)</f>
        <v>1</v>
      </c>
    </row>
    <row r="6045" spans="1:19" hidden="1" x14ac:dyDescent="0.25">
      <c r="A6045" t="s">
        <v>15</v>
      </c>
      <c r="B6045">
        <v>10000</v>
      </c>
      <c r="C6045">
        <v>100</v>
      </c>
      <c r="D6045">
        <v>1</v>
      </c>
      <c r="E6045">
        <v>46</v>
      </c>
      <c r="F6045">
        <v>1</v>
      </c>
      <c r="G6045">
        <v>24.864024000000001</v>
      </c>
      <c r="H6045">
        <v>17.143196</v>
      </c>
      <c r="I6045">
        <v>194.15066100000001</v>
      </c>
      <c r="J6045">
        <v>4.3144590000000003</v>
      </c>
      <c r="K6045" t="str">
        <f>MID(M6045,22,1)</f>
        <v>6</v>
      </c>
      <c r="L6045" t="s">
        <v>63</v>
      </c>
      <c r="M6045" t="s">
        <v>64</v>
      </c>
      <c r="N6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6045">
        <f>VLOOKUP(TableOMP[[#This Row],[Label]],TableAvg[],2,FALSE)</f>
        <v>25.039823200000001</v>
      </c>
      <c r="P6045">
        <f>VLOOKUP(TableOMP[[#This Row],[Label]],TableAvg[],3,FALSE)</f>
        <v>0.77595204057006684</v>
      </c>
      <c r="Q6045">
        <f>TableOMP[[#This Row],[Avg]]-$U$2*TableOMP[[#This Row],[StdDev]]</f>
        <v>23.487919118859867</v>
      </c>
      <c r="R6045">
        <f>TableOMP[[#This Row],[Avg]]+$U$2*TableOMP[[#This Row],[StdDev]]</f>
        <v>26.591727281140134</v>
      </c>
      <c r="S6045">
        <f>IF(AND(TableOMP[[#This Row],[total_time]]&gt;=TableOMP[[#This Row],[Low]], TableOMP[[#This Row],[total_time]]&lt;=TableOMP[[#This Row],[High]]),1,0)</f>
        <v>1</v>
      </c>
    </row>
    <row r="6046" spans="1:19" hidden="1" x14ac:dyDescent="0.25">
      <c r="A6046" t="s">
        <v>15</v>
      </c>
      <c r="B6046">
        <v>10000</v>
      </c>
      <c r="C6046">
        <v>100</v>
      </c>
      <c r="D6046">
        <v>1</v>
      </c>
      <c r="E6046">
        <v>28</v>
      </c>
      <c r="F6046">
        <v>1</v>
      </c>
      <c r="G6046">
        <v>24.858170000000001</v>
      </c>
      <c r="H6046">
        <v>15.803789</v>
      </c>
      <c r="I6046">
        <v>106.432292</v>
      </c>
      <c r="J6046">
        <v>3.9419369999999998</v>
      </c>
      <c r="K6046" t="str">
        <f>MID(M6046,22,1)</f>
        <v>5</v>
      </c>
      <c r="L6046" t="s">
        <v>205</v>
      </c>
      <c r="M6046" t="s">
        <v>206</v>
      </c>
      <c r="N6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046">
        <f>VLOOKUP(TableOMP[[#This Row],[Label]],TableAvg[],2,FALSE)</f>
        <v>25.260013142857144</v>
      </c>
      <c r="P6046">
        <f>VLOOKUP(TableOMP[[#This Row],[Label]],TableAvg[],3,FALSE)</f>
        <v>0.86731017016821066</v>
      </c>
      <c r="Q6046">
        <f>TableOMP[[#This Row],[Avg]]-$U$2*TableOMP[[#This Row],[StdDev]]</f>
        <v>23.525392802520724</v>
      </c>
      <c r="R6046">
        <f>TableOMP[[#This Row],[Avg]]+$U$2*TableOMP[[#This Row],[StdDev]]</f>
        <v>26.994633483193564</v>
      </c>
      <c r="S6046">
        <f>IF(AND(TableOMP[[#This Row],[total_time]]&gt;=TableOMP[[#This Row],[Low]], TableOMP[[#This Row],[total_time]]&lt;=TableOMP[[#This Row],[High]]),1,0)</f>
        <v>1</v>
      </c>
    </row>
    <row r="6047" spans="1:19" hidden="1" x14ac:dyDescent="0.25">
      <c r="A6047" t="s">
        <v>15</v>
      </c>
      <c r="B6047">
        <v>10000</v>
      </c>
      <c r="C6047">
        <v>100</v>
      </c>
      <c r="D6047">
        <v>1</v>
      </c>
      <c r="E6047">
        <v>27</v>
      </c>
      <c r="F6047">
        <v>1</v>
      </c>
      <c r="G6047">
        <v>24.856204999999999</v>
      </c>
      <c r="H6047">
        <v>14.608135000000001</v>
      </c>
      <c r="I6047">
        <v>100.938306</v>
      </c>
      <c r="J6047">
        <v>3.8822429999999999</v>
      </c>
      <c r="K6047" t="str">
        <f>MID(M6047,22,1)</f>
        <v>5</v>
      </c>
      <c r="L6047" t="s">
        <v>205</v>
      </c>
      <c r="M6047" t="s">
        <v>206</v>
      </c>
      <c r="N6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047">
        <f>VLOOKUP(TableOMP[[#This Row],[Label]],TableAvg[],2,FALSE)</f>
        <v>25.557928600000004</v>
      </c>
      <c r="P6047">
        <f>VLOOKUP(TableOMP[[#This Row],[Label]],TableAvg[],3,FALSE)</f>
        <v>1.2687559091976954</v>
      </c>
      <c r="Q6047">
        <f>TableOMP[[#This Row],[Avg]]-$U$2*TableOMP[[#This Row],[StdDev]]</f>
        <v>23.020416781604613</v>
      </c>
      <c r="R6047">
        <f>TableOMP[[#This Row],[Avg]]+$U$2*TableOMP[[#This Row],[StdDev]]</f>
        <v>28.095440418395395</v>
      </c>
      <c r="S6047">
        <f>IF(AND(TableOMP[[#This Row],[total_time]]&gt;=TableOMP[[#This Row],[Low]], TableOMP[[#This Row],[total_time]]&lt;=TableOMP[[#This Row],[High]]),1,0)</f>
        <v>1</v>
      </c>
    </row>
    <row r="6048" spans="1:19" hidden="1" x14ac:dyDescent="0.25">
      <c r="A6048" t="s">
        <v>15</v>
      </c>
      <c r="B6048">
        <v>10000</v>
      </c>
      <c r="C6048">
        <v>100</v>
      </c>
      <c r="D6048">
        <v>1</v>
      </c>
      <c r="E6048">
        <v>25</v>
      </c>
      <c r="F6048">
        <v>1</v>
      </c>
      <c r="G6048">
        <v>24.855713999999999</v>
      </c>
      <c r="H6048">
        <v>13.709775</v>
      </c>
      <c r="I6048">
        <v>59.211554999999997</v>
      </c>
      <c r="J6048">
        <v>2.4671479999999999</v>
      </c>
      <c r="K6048" t="str">
        <f>MID(M6048,22,1)</f>
        <v>4</v>
      </c>
      <c r="L6048" t="s">
        <v>209</v>
      </c>
      <c r="M6048" t="s">
        <v>210</v>
      </c>
      <c r="N6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6048">
        <f>VLOOKUP(TableOMP[[#This Row],[Label]],TableAvg[],2,FALSE)</f>
        <v>25.746910533333331</v>
      </c>
      <c r="P6048">
        <f>VLOOKUP(TableOMP[[#This Row],[Label]],TableAvg[],3,FALSE)</f>
        <v>1.0294281593878527</v>
      </c>
      <c r="Q6048">
        <f>TableOMP[[#This Row],[Avg]]-$U$2*TableOMP[[#This Row],[StdDev]]</f>
        <v>23.688054214557624</v>
      </c>
      <c r="R6048">
        <f>TableOMP[[#This Row],[Avg]]+$U$2*TableOMP[[#This Row],[StdDev]]</f>
        <v>27.805766852109038</v>
      </c>
      <c r="S6048">
        <f>IF(AND(TableOMP[[#This Row],[total_time]]&gt;=TableOMP[[#This Row],[Low]], TableOMP[[#This Row],[total_time]]&lt;=TableOMP[[#This Row],[High]]),1,0)</f>
        <v>1</v>
      </c>
    </row>
    <row r="6049" spans="1:19" hidden="1" x14ac:dyDescent="0.25">
      <c r="A6049" t="s">
        <v>15</v>
      </c>
      <c r="B6049">
        <v>10000</v>
      </c>
      <c r="C6049">
        <v>100</v>
      </c>
      <c r="D6049">
        <v>1</v>
      </c>
      <c r="E6049">
        <v>39</v>
      </c>
      <c r="F6049">
        <v>1</v>
      </c>
      <c r="G6049">
        <v>24.852916</v>
      </c>
      <c r="H6049">
        <v>16.633749999999999</v>
      </c>
      <c r="I6049">
        <v>167.47288399999999</v>
      </c>
      <c r="J6049">
        <v>4.4071809999999996</v>
      </c>
      <c r="K6049" t="str">
        <f>MID(M6049,22,1)</f>
        <v>2</v>
      </c>
      <c r="L6049" t="s">
        <v>127</v>
      </c>
      <c r="M6049" t="s">
        <v>128</v>
      </c>
      <c r="N6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6049">
        <f>VLOOKUP(TableOMP[[#This Row],[Label]],TableAvg[],2,FALSE)</f>
        <v>25.440655</v>
      </c>
      <c r="P6049">
        <f>VLOOKUP(TableOMP[[#This Row],[Label]],TableAvg[],3,FALSE)</f>
        <v>0.69708145925258591</v>
      </c>
      <c r="Q6049">
        <f>TableOMP[[#This Row],[Avg]]-$U$2*TableOMP[[#This Row],[StdDev]]</f>
        <v>24.046492081494829</v>
      </c>
      <c r="R6049">
        <f>TableOMP[[#This Row],[Avg]]+$U$2*TableOMP[[#This Row],[StdDev]]</f>
        <v>26.83481791850517</v>
      </c>
      <c r="S6049">
        <f>IF(AND(TableOMP[[#This Row],[total_time]]&gt;=TableOMP[[#This Row],[Low]], TableOMP[[#This Row],[total_time]]&lt;=TableOMP[[#This Row],[High]]),1,0)</f>
        <v>1</v>
      </c>
    </row>
    <row r="6050" spans="1:19" hidden="1" x14ac:dyDescent="0.25">
      <c r="A6050" t="s">
        <v>15</v>
      </c>
      <c r="B6050">
        <v>10000</v>
      </c>
      <c r="C6050">
        <v>100</v>
      </c>
      <c r="D6050">
        <v>1</v>
      </c>
      <c r="E6050">
        <v>50</v>
      </c>
      <c r="F6050">
        <v>1</v>
      </c>
      <c r="G6050">
        <v>24.848386999999999</v>
      </c>
      <c r="H6050">
        <v>15.290711999999999</v>
      </c>
      <c r="I6050">
        <v>139.77135000000001</v>
      </c>
      <c r="J6050">
        <v>2.8524769999999999</v>
      </c>
      <c r="K6050" t="str">
        <f>MID(M6050,22,1)</f>
        <v>6</v>
      </c>
      <c r="L6050" t="s">
        <v>63</v>
      </c>
      <c r="M6050" t="s">
        <v>64</v>
      </c>
      <c r="N6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6050">
        <f>VLOOKUP(TableOMP[[#This Row],[Label]],TableAvg[],2,FALSE)</f>
        <v>25.1265894</v>
      </c>
      <c r="P6050">
        <f>VLOOKUP(TableOMP[[#This Row],[Label]],TableAvg[],3,FALSE)</f>
        <v>0.60091112839304606</v>
      </c>
      <c r="Q6050">
        <f>TableOMP[[#This Row],[Avg]]-$U$2*TableOMP[[#This Row],[StdDev]]</f>
        <v>23.924767143213909</v>
      </c>
      <c r="R6050">
        <f>TableOMP[[#This Row],[Avg]]+$U$2*TableOMP[[#This Row],[StdDev]]</f>
        <v>26.328411656786091</v>
      </c>
      <c r="S6050">
        <f>IF(AND(TableOMP[[#This Row],[total_time]]&gt;=TableOMP[[#This Row],[Low]], TableOMP[[#This Row],[total_time]]&lt;=TableOMP[[#This Row],[High]]),1,0)</f>
        <v>1</v>
      </c>
    </row>
    <row r="6051" spans="1:19" hidden="1" x14ac:dyDescent="0.25">
      <c r="A6051" t="s">
        <v>15</v>
      </c>
      <c r="B6051">
        <v>10000</v>
      </c>
      <c r="C6051">
        <v>100</v>
      </c>
      <c r="D6051">
        <v>1</v>
      </c>
      <c r="E6051">
        <v>36</v>
      </c>
      <c r="F6051">
        <v>1</v>
      </c>
      <c r="G6051">
        <v>24.840095999999999</v>
      </c>
      <c r="H6051">
        <v>16.108839</v>
      </c>
      <c r="I6051">
        <v>135.91836599999999</v>
      </c>
      <c r="J6051">
        <v>3.8833820000000001</v>
      </c>
      <c r="K6051" t="str">
        <f>MID(M6051,22,1)</f>
        <v>4</v>
      </c>
      <c r="L6051" t="s">
        <v>135</v>
      </c>
      <c r="M6051" t="s">
        <v>136</v>
      </c>
      <c r="N6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6051">
        <f>VLOOKUP(TableOMP[[#This Row],[Label]],TableAvg[],2,FALSE)</f>
        <v>25.940703599999996</v>
      </c>
      <c r="P6051">
        <f>VLOOKUP(TableOMP[[#This Row],[Label]],TableAvg[],3,FALSE)</f>
        <v>0.82347594422294856</v>
      </c>
      <c r="Q6051">
        <f>TableOMP[[#This Row],[Avg]]-$U$2*TableOMP[[#This Row],[StdDev]]</f>
        <v>24.293751711554098</v>
      </c>
      <c r="R6051">
        <f>TableOMP[[#This Row],[Avg]]+$U$2*TableOMP[[#This Row],[StdDev]]</f>
        <v>27.587655488445893</v>
      </c>
      <c r="S6051">
        <f>IF(AND(TableOMP[[#This Row],[total_time]]&gt;=TableOMP[[#This Row],[Low]], TableOMP[[#This Row],[total_time]]&lt;=TableOMP[[#This Row],[High]]),1,0)</f>
        <v>1</v>
      </c>
    </row>
    <row r="6052" spans="1:19" hidden="1" x14ac:dyDescent="0.25">
      <c r="A6052" t="s">
        <v>15</v>
      </c>
      <c r="B6052">
        <v>10000</v>
      </c>
      <c r="C6052">
        <v>100</v>
      </c>
      <c r="D6052">
        <v>1</v>
      </c>
      <c r="E6052">
        <v>48</v>
      </c>
      <c r="F6052">
        <v>1</v>
      </c>
      <c r="G6052">
        <v>24.839542999999999</v>
      </c>
      <c r="H6052">
        <v>15.840479</v>
      </c>
      <c r="I6052">
        <v>123.73283600000001</v>
      </c>
      <c r="J6052">
        <v>2.6326139999999998</v>
      </c>
      <c r="K6052" t="str">
        <f>MID(M6052,22,1)</f>
        <v>2</v>
      </c>
      <c r="L6052" t="s">
        <v>127</v>
      </c>
      <c r="M6052" t="s">
        <v>128</v>
      </c>
      <c r="N6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6052">
        <f>VLOOKUP(TableOMP[[#This Row],[Label]],TableAvg[],2,FALSE)</f>
        <v>25.564371599999998</v>
      </c>
      <c r="P6052">
        <f>VLOOKUP(TableOMP[[#This Row],[Label]],TableAvg[],3,FALSE)</f>
        <v>0.6288330400927753</v>
      </c>
      <c r="Q6052">
        <f>TableOMP[[#This Row],[Avg]]-$U$2*TableOMP[[#This Row],[StdDev]]</f>
        <v>24.306705519814447</v>
      </c>
      <c r="R6052">
        <f>TableOMP[[#This Row],[Avg]]+$U$2*TableOMP[[#This Row],[StdDev]]</f>
        <v>26.822037680185549</v>
      </c>
      <c r="S6052">
        <f>IF(AND(TableOMP[[#This Row],[total_time]]&gt;=TableOMP[[#This Row],[Low]], TableOMP[[#This Row],[total_time]]&lt;=TableOMP[[#This Row],[High]]),1,0)</f>
        <v>1</v>
      </c>
    </row>
    <row r="6053" spans="1:19" hidden="1" x14ac:dyDescent="0.25">
      <c r="A6053" t="s">
        <v>15</v>
      </c>
      <c r="B6053">
        <v>10000</v>
      </c>
      <c r="C6053">
        <v>100</v>
      </c>
      <c r="D6053">
        <v>1</v>
      </c>
      <c r="E6053">
        <v>49</v>
      </c>
      <c r="F6053">
        <v>1</v>
      </c>
      <c r="G6053">
        <v>24.820924000000002</v>
      </c>
      <c r="H6053">
        <v>16.437944000000002</v>
      </c>
      <c r="I6053">
        <v>145.39622900000001</v>
      </c>
      <c r="J6053">
        <v>3.0290879999999998</v>
      </c>
      <c r="K6053" t="str">
        <f>MID(M6053,22,1)</f>
        <v>4</v>
      </c>
      <c r="L6053" t="s">
        <v>43</v>
      </c>
      <c r="M6053" t="s">
        <v>44</v>
      </c>
      <c r="N6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6053">
        <f>VLOOKUP(TableOMP[[#This Row],[Label]],TableAvg[],2,FALSE)</f>
        <v>25.009585399999999</v>
      </c>
      <c r="P6053">
        <f>VLOOKUP(TableOMP[[#This Row],[Label]],TableAvg[],3,FALSE)</f>
        <v>1.206808390680812</v>
      </c>
      <c r="Q6053">
        <f>TableOMP[[#This Row],[Avg]]-$U$2*TableOMP[[#This Row],[StdDev]]</f>
        <v>22.595968618638373</v>
      </c>
      <c r="R6053">
        <f>TableOMP[[#This Row],[Avg]]+$U$2*TableOMP[[#This Row],[StdDev]]</f>
        <v>27.423202181361624</v>
      </c>
      <c r="S6053">
        <f>IF(AND(TableOMP[[#This Row],[total_time]]&gt;=TableOMP[[#This Row],[Low]], TableOMP[[#This Row],[total_time]]&lt;=TableOMP[[#This Row],[High]]),1,0)</f>
        <v>1</v>
      </c>
    </row>
    <row r="6054" spans="1:19" hidden="1" x14ac:dyDescent="0.25">
      <c r="A6054" t="s">
        <v>15</v>
      </c>
      <c r="B6054">
        <v>10000</v>
      </c>
      <c r="C6054">
        <v>100</v>
      </c>
      <c r="D6054">
        <v>1</v>
      </c>
      <c r="E6054">
        <v>59</v>
      </c>
      <c r="F6054">
        <v>1</v>
      </c>
      <c r="G6054">
        <v>24.816763000000002</v>
      </c>
      <c r="H6054">
        <v>17.190106</v>
      </c>
      <c r="I6054">
        <v>183.978838</v>
      </c>
      <c r="J6054">
        <v>3.1720489999999999</v>
      </c>
      <c r="K6054" t="str">
        <f>MID(M6054,22,1)</f>
        <v>4</v>
      </c>
      <c r="L6054" t="s">
        <v>135</v>
      </c>
      <c r="M6054" t="s">
        <v>136</v>
      </c>
      <c r="N6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6054">
        <f>VLOOKUP(TableOMP[[#This Row],[Label]],TableAvg[],2,FALSE)</f>
        <v>25.040449800000005</v>
      </c>
      <c r="P6054">
        <f>VLOOKUP(TableOMP[[#This Row],[Label]],TableAvg[],3,FALSE)</f>
        <v>1.1775018565353812</v>
      </c>
      <c r="Q6054">
        <f>TableOMP[[#This Row],[Avg]]-$U$2*TableOMP[[#This Row],[StdDev]]</f>
        <v>22.685446086929243</v>
      </c>
      <c r="R6054">
        <f>TableOMP[[#This Row],[Avg]]+$U$2*TableOMP[[#This Row],[StdDev]]</f>
        <v>27.395453513070766</v>
      </c>
      <c r="S6054">
        <f>IF(AND(TableOMP[[#This Row],[total_time]]&gt;=TableOMP[[#This Row],[Low]], TableOMP[[#This Row],[total_time]]&lt;=TableOMP[[#This Row],[High]]),1,0)</f>
        <v>1</v>
      </c>
    </row>
    <row r="6055" spans="1:19" hidden="1" x14ac:dyDescent="0.25">
      <c r="A6055" t="s">
        <v>15</v>
      </c>
      <c r="B6055">
        <v>10000</v>
      </c>
      <c r="C6055">
        <v>100</v>
      </c>
      <c r="D6055">
        <v>1</v>
      </c>
      <c r="E6055">
        <v>51</v>
      </c>
      <c r="F6055">
        <v>1</v>
      </c>
      <c r="G6055">
        <v>24.797104999999998</v>
      </c>
      <c r="H6055">
        <v>16.938872</v>
      </c>
      <c r="I6055">
        <v>145.47027299999999</v>
      </c>
      <c r="J6055">
        <v>2.909405</v>
      </c>
      <c r="K6055" t="str">
        <f>MID(M6055,22,1)</f>
        <v>6</v>
      </c>
      <c r="L6055" t="s">
        <v>63</v>
      </c>
      <c r="M6055" t="s">
        <v>64</v>
      </c>
      <c r="N6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6055">
        <f>VLOOKUP(TableOMP[[#This Row],[Label]],TableAvg[],2,FALSE)</f>
        <v>25.864676199999998</v>
      </c>
      <c r="P6055">
        <f>VLOOKUP(TableOMP[[#This Row],[Label]],TableAvg[],3,FALSE)</f>
        <v>1.1989102796741273</v>
      </c>
      <c r="Q6055">
        <f>TableOMP[[#This Row],[Avg]]-$U$2*TableOMP[[#This Row],[StdDev]]</f>
        <v>23.466855640651744</v>
      </c>
      <c r="R6055">
        <f>TableOMP[[#This Row],[Avg]]+$U$2*TableOMP[[#This Row],[StdDev]]</f>
        <v>28.262496759348252</v>
      </c>
      <c r="S6055">
        <f>IF(AND(TableOMP[[#This Row],[total_time]]&gt;=TableOMP[[#This Row],[Low]], TableOMP[[#This Row],[total_time]]&lt;=TableOMP[[#This Row],[High]]),1,0)</f>
        <v>1</v>
      </c>
    </row>
    <row r="6056" spans="1:19" hidden="1" x14ac:dyDescent="0.25">
      <c r="A6056" t="s">
        <v>15</v>
      </c>
      <c r="B6056">
        <v>10000</v>
      </c>
      <c r="C6056">
        <v>100</v>
      </c>
      <c r="D6056">
        <v>1</v>
      </c>
      <c r="E6056">
        <v>58</v>
      </c>
      <c r="F6056">
        <v>1</v>
      </c>
      <c r="G6056">
        <v>24.792660999999999</v>
      </c>
      <c r="H6056">
        <v>17.392814000000001</v>
      </c>
      <c r="I6056">
        <v>214.78078400000001</v>
      </c>
      <c r="J6056">
        <v>3.768084</v>
      </c>
      <c r="K6056" t="str">
        <f>MID(M6056,22,1)</f>
        <v>4</v>
      </c>
      <c r="L6056" t="s">
        <v>135</v>
      </c>
      <c r="M6056" t="s">
        <v>136</v>
      </c>
      <c r="N6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6056">
        <f>VLOOKUP(TableOMP[[#This Row],[Label]],TableAvg[],2,FALSE)</f>
        <v>24.585282799999998</v>
      </c>
      <c r="P6056">
        <f>VLOOKUP(TableOMP[[#This Row],[Label]],TableAvg[],3,FALSE)</f>
        <v>1.4523001263969699</v>
      </c>
      <c r="Q6056">
        <f>TableOMP[[#This Row],[Avg]]-$U$2*TableOMP[[#This Row],[StdDev]]</f>
        <v>21.680682547206057</v>
      </c>
      <c r="R6056">
        <f>TableOMP[[#This Row],[Avg]]+$U$2*TableOMP[[#This Row],[StdDev]]</f>
        <v>27.489883052793939</v>
      </c>
      <c r="S6056">
        <f>IF(AND(TableOMP[[#This Row],[total_time]]&gt;=TableOMP[[#This Row],[Low]], TableOMP[[#This Row],[total_time]]&lt;=TableOMP[[#This Row],[High]]),1,0)</f>
        <v>1</v>
      </c>
    </row>
    <row r="6057" spans="1:19" hidden="1" x14ac:dyDescent="0.25">
      <c r="A6057" t="s">
        <v>15</v>
      </c>
      <c r="B6057">
        <v>10000</v>
      </c>
      <c r="C6057">
        <v>100</v>
      </c>
      <c r="D6057">
        <v>1</v>
      </c>
      <c r="E6057">
        <v>23</v>
      </c>
      <c r="F6057">
        <v>1</v>
      </c>
      <c r="G6057">
        <v>24.790554</v>
      </c>
      <c r="H6057">
        <v>12.515516999999999</v>
      </c>
      <c r="I6057">
        <v>44.594521</v>
      </c>
      <c r="J6057">
        <v>2.0270239999999999</v>
      </c>
      <c r="K6057" t="str">
        <f>MID(M6057,22,1)</f>
        <v>1</v>
      </c>
      <c r="L6057" t="s">
        <v>221</v>
      </c>
      <c r="M6057" t="s">
        <v>222</v>
      </c>
      <c r="N6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6057">
        <f>VLOOKUP(TableOMP[[#This Row],[Label]],TableAvg[],2,FALSE)</f>
        <v>26.126541266666667</v>
      </c>
      <c r="P6057">
        <f>VLOOKUP(TableOMP[[#This Row],[Label]],TableAvg[],3,FALSE)</f>
        <v>0.95223458220947665</v>
      </c>
      <c r="Q6057">
        <f>TableOMP[[#This Row],[Avg]]-$U$2*TableOMP[[#This Row],[StdDev]]</f>
        <v>24.222072102247715</v>
      </c>
      <c r="R6057">
        <f>TableOMP[[#This Row],[Avg]]+$U$2*TableOMP[[#This Row],[StdDev]]</f>
        <v>28.031010431085619</v>
      </c>
      <c r="S6057">
        <f>IF(AND(TableOMP[[#This Row],[total_time]]&gt;=TableOMP[[#This Row],[Low]], TableOMP[[#This Row],[total_time]]&lt;=TableOMP[[#This Row],[High]]),1,0)</f>
        <v>1</v>
      </c>
    </row>
    <row r="6058" spans="1:19" hidden="1" x14ac:dyDescent="0.25">
      <c r="A6058" t="s">
        <v>15</v>
      </c>
      <c r="B6058">
        <v>10000</v>
      </c>
      <c r="C6058">
        <v>100</v>
      </c>
      <c r="D6058">
        <v>1</v>
      </c>
      <c r="E6058">
        <v>37</v>
      </c>
      <c r="F6058">
        <v>1</v>
      </c>
      <c r="G6058">
        <v>24.787538999999999</v>
      </c>
      <c r="H6058">
        <v>16.176437</v>
      </c>
      <c r="I6058">
        <v>128.08407299999999</v>
      </c>
      <c r="J6058">
        <v>3.5578910000000001</v>
      </c>
      <c r="K6058" t="str">
        <f>MID(M6058,22,1)</f>
        <v>4</v>
      </c>
      <c r="L6058" t="s">
        <v>135</v>
      </c>
      <c r="M6058" t="s">
        <v>136</v>
      </c>
      <c r="N6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6058">
        <f>VLOOKUP(TableOMP[[#This Row],[Label]],TableAvg[],2,FALSE)</f>
        <v>26.002432799999998</v>
      </c>
      <c r="P6058">
        <f>VLOOKUP(TableOMP[[#This Row],[Label]],TableAvg[],3,FALSE)</f>
        <v>1.3051131508597964</v>
      </c>
      <c r="Q6058">
        <f>TableOMP[[#This Row],[Avg]]-$U$2*TableOMP[[#This Row],[StdDev]]</f>
        <v>23.392206498280405</v>
      </c>
      <c r="R6058">
        <f>TableOMP[[#This Row],[Avg]]+$U$2*TableOMP[[#This Row],[StdDev]]</f>
        <v>28.61265910171959</v>
      </c>
      <c r="S6058">
        <f>IF(AND(TableOMP[[#This Row],[total_time]]&gt;=TableOMP[[#This Row],[Low]], TableOMP[[#This Row],[total_time]]&lt;=TableOMP[[#This Row],[High]]),1,0)</f>
        <v>1</v>
      </c>
    </row>
    <row r="6059" spans="1:19" hidden="1" x14ac:dyDescent="0.25">
      <c r="A6059" t="s">
        <v>15</v>
      </c>
      <c r="B6059">
        <v>10000</v>
      </c>
      <c r="C6059">
        <v>100</v>
      </c>
      <c r="D6059">
        <v>1</v>
      </c>
      <c r="E6059">
        <v>31</v>
      </c>
      <c r="F6059">
        <v>1</v>
      </c>
      <c r="G6059">
        <v>24.780093999999998</v>
      </c>
      <c r="H6059">
        <v>15.385294</v>
      </c>
      <c r="I6059">
        <v>114.716802</v>
      </c>
      <c r="J6059">
        <v>3.823893</v>
      </c>
      <c r="K6059" t="str">
        <f>MID(M6059,22,1)</f>
        <v>4</v>
      </c>
      <c r="L6059" t="s">
        <v>209</v>
      </c>
      <c r="M6059" t="s">
        <v>210</v>
      </c>
      <c r="N6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059">
        <f>VLOOKUP(TableOMP[[#This Row],[Label]],TableAvg[],2,FALSE)</f>
        <v>23.604585428571429</v>
      </c>
      <c r="P6059">
        <f>VLOOKUP(TableOMP[[#This Row],[Label]],TableAvg[],3,FALSE)</f>
        <v>3.5020286835659715</v>
      </c>
      <c r="Q6059">
        <f>TableOMP[[#This Row],[Avg]]-$U$2*TableOMP[[#This Row],[StdDev]]</f>
        <v>16.600528061439487</v>
      </c>
      <c r="R6059">
        <f>TableOMP[[#This Row],[Avg]]+$U$2*TableOMP[[#This Row],[StdDev]]</f>
        <v>30.608642795703371</v>
      </c>
      <c r="S6059">
        <f>IF(AND(TableOMP[[#This Row],[total_time]]&gt;=TableOMP[[#This Row],[Low]], TableOMP[[#This Row],[total_time]]&lt;=TableOMP[[#This Row],[High]]),1,0)</f>
        <v>1</v>
      </c>
    </row>
    <row r="6060" spans="1:19" hidden="1" x14ac:dyDescent="0.25">
      <c r="A6060" t="s">
        <v>15</v>
      </c>
      <c r="B6060">
        <v>10000</v>
      </c>
      <c r="C6060">
        <v>100</v>
      </c>
      <c r="D6060">
        <v>1</v>
      </c>
      <c r="E6060">
        <v>24</v>
      </c>
      <c r="F6060">
        <v>1</v>
      </c>
      <c r="G6060">
        <v>24.772197999999999</v>
      </c>
      <c r="H6060">
        <v>13.344410999999999</v>
      </c>
      <c r="I6060">
        <v>74.631722999999994</v>
      </c>
      <c r="J6060">
        <v>3.2448579999999998</v>
      </c>
      <c r="K6060" t="str">
        <f>MID(M6060,22,1)</f>
        <v>1</v>
      </c>
      <c r="L6060" t="s">
        <v>221</v>
      </c>
      <c r="M6060" t="s">
        <v>222</v>
      </c>
      <c r="N6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6060">
        <f>VLOOKUP(TableOMP[[#This Row],[Label]],TableAvg[],2,FALSE)</f>
        <v>26.426474133333336</v>
      </c>
      <c r="P6060">
        <f>VLOOKUP(TableOMP[[#This Row],[Label]],TableAvg[],3,FALSE)</f>
        <v>0.87095573928265357</v>
      </c>
      <c r="Q6060">
        <f>TableOMP[[#This Row],[Avg]]-$U$2*TableOMP[[#This Row],[StdDev]]</f>
        <v>24.68456265476803</v>
      </c>
      <c r="R6060">
        <f>TableOMP[[#This Row],[Avg]]+$U$2*TableOMP[[#This Row],[StdDev]]</f>
        <v>28.168385611898643</v>
      </c>
      <c r="S6060">
        <f>IF(AND(TableOMP[[#This Row],[total_time]]&gt;=TableOMP[[#This Row],[Low]], TableOMP[[#This Row],[total_time]]&lt;=TableOMP[[#This Row],[High]]),1,0)</f>
        <v>1</v>
      </c>
    </row>
    <row r="6061" spans="1:19" hidden="1" x14ac:dyDescent="0.25">
      <c r="A6061" t="s">
        <v>15</v>
      </c>
      <c r="B6061">
        <v>10000</v>
      </c>
      <c r="C6061">
        <v>100</v>
      </c>
      <c r="D6061">
        <v>1</v>
      </c>
      <c r="E6061">
        <v>26</v>
      </c>
      <c r="F6061">
        <v>1</v>
      </c>
      <c r="G6061">
        <v>24.771538</v>
      </c>
      <c r="H6061">
        <v>13.302059</v>
      </c>
      <c r="I6061">
        <v>59.867927999999999</v>
      </c>
      <c r="J6061">
        <v>2.394717</v>
      </c>
      <c r="K6061" t="str">
        <f>MID(M6061,22,1)</f>
        <v>1</v>
      </c>
      <c r="L6061" t="s">
        <v>221</v>
      </c>
      <c r="M6061" t="s">
        <v>222</v>
      </c>
      <c r="N6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6061">
        <f>VLOOKUP(TableOMP[[#This Row],[Label]],TableAvg[],2,FALSE)</f>
        <v>25.691116066666673</v>
      </c>
      <c r="P6061">
        <f>VLOOKUP(TableOMP[[#This Row],[Label]],TableAvg[],3,FALSE)</f>
        <v>0.91643665340997649</v>
      </c>
      <c r="Q6061">
        <f>TableOMP[[#This Row],[Avg]]-$U$2*TableOMP[[#This Row],[StdDev]]</f>
        <v>23.858242759846721</v>
      </c>
      <c r="R6061">
        <f>TableOMP[[#This Row],[Avg]]+$U$2*TableOMP[[#This Row],[StdDev]]</f>
        <v>27.523989373486625</v>
      </c>
      <c r="S6061">
        <f>IF(AND(TableOMP[[#This Row],[total_time]]&gt;=TableOMP[[#This Row],[Low]], TableOMP[[#This Row],[total_time]]&lt;=TableOMP[[#This Row],[High]]),1,0)</f>
        <v>1</v>
      </c>
    </row>
    <row r="6062" spans="1:19" hidden="1" x14ac:dyDescent="0.25">
      <c r="A6062" t="s">
        <v>15</v>
      </c>
      <c r="B6062">
        <v>10000</v>
      </c>
      <c r="C6062">
        <v>100</v>
      </c>
      <c r="D6062">
        <v>1</v>
      </c>
      <c r="E6062">
        <v>23</v>
      </c>
      <c r="F6062">
        <v>1</v>
      </c>
      <c r="G6062">
        <v>24.755372000000001</v>
      </c>
      <c r="H6062">
        <v>11.003838999999999</v>
      </c>
      <c r="I6062">
        <v>30.687830000000002</v>
      </c>
      <c r="J6062">
        <v>1.3949009999999999</v>
      </c>
      <c r="K6062" t="str">
        <f>MID(M6062,22,1)</f>
        <v>1</v>
      </c>
      <c r="L6062" t="s">
        <v>221</v>
      </c>
      <c r="M6062" t="s">
        <v>222</v>
      </c>
      <c r="N6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6062">
        <f>VLOOKUP(TableOMP[[#This Row],[Label]],TableAvg[],2,FALSE)</f>
        <v>26.126541266666667</v>
      </c>
      <c r="P6062">
        <f>VLOOKUP(TableOMP[[#This Row],[Label]],TableAvg[],3,FALSE)</f>
        <v>0.95223458220947665</v>
      </c>
      <c r="Q6062">
        <f>TableOMP[[#This Row],[Avg]]-$U$2*TableOMP[[#This Row],[StdDev]]</f>
        <v>24.222072102247715</v>
      </c>
      <c r="R6062">
        <f>TableOMP[[#This Row],[Avg]]+$U$2*TableOMP[[#This Row],[StdDev]]</f>
        <v>28.031010431085619</v>
      </c>
      <c r="S6062">
        <f>IF(AND(TableOMP[[#This Row],[total_time]]&gt;=TableOMP[[#This Row],[Low]], TableOMP[[#This Row],[total_time]]&lt;=TableOMP[[#This Row],[High]]),1,0)</f>
        <v>1</v>
      </c>
    </row>
    <row r="6063" spans="1:19" hidden="1" x14ac:dyDescent="0.25">
      <c r="A6063" t="s">
        <v>15</v>
      </c>
      <c r="B6063">
        <v>10000</v>
      </c>
      <c r="C6063">
        <v>100</v>
      </c>
      <c r="D6063">
        <v>1</v>
      </c>
      <c r="E6063">
        <v>25</v>
      </c>
      <c r="F6063">
        <v>1</v>
      </c>
      <c r="G6063">
        <v>24.736913000000001</v>
      </c>
      <c r="H6063">
        <v>13.726181</v>
      </c>
      <c r="I6063">
        <v>60.326571000000001</v>
      </c>
      <c r="J6063">
        <v>2.5136069999999999</v>
      </c>
      <c r="K6063" t="str">
        <f>MID(M6063,22,1)</f>
        <v>1</v>
      </c>
      <c r="L6063" t="s">
        <v>221</v>
      </c>
      <c r="M6063" t="s">
        <v>222</v>
      </c>
      <c r="N6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6063">
        <f>VLOOKUP(TableOMP[[#This Row],[Label]],TableAvg[],2,FALSE)</f>
        <v>25.746910533333331</v>
      </c>
      <c r="P6063">
        <f>VLOOKUP(TableOMP[[#This Row],[Label]],TableAvg[],3,FALSE)</f>
        <v>1.0294281593878527</v>
      </c>
      <c r="Q6063">
        <f>TableOMP[[#This Row],[Avg]]-$U$2*TableOMP[[#This Row],[StdDev]]</f>
        <v>23.688054214557624</v>
      </c>
      <c r="R6063">
        <f>TableOMP[[#This Row],[Avg]]+$U$2*TableOMP[[#This Row],[StdDev]]</f>
        <v>27.805766852109038</v>
      </c>
      <c r="S6063">
        <f>IF(AND(TableOMP[[#This Row],[total_time]]&gt;=TableOMP[[#This Row],[Low]], TableOMP[[#This Row],[total_time]]&lt;=TableOMP[[#This Row],[High]]),1,0)</f>
        <v>1</v>
      </c>
    </row>
    <row r="6064" spans="1:19" hidden="1" x14ac:dyDescent="0.25">
      <c r="A6064" t="s">
        <v>15</v>
      </c>
      <c r="B6064">
        <v>10000</v>
      </c>
      <c r="C6064">
        <v>100</v>
      </c>
      <c r="D6064">
        <v>1</v>
      </c>
      <c r="E6064">
        <v>49</v>
      </c>
      <c r="F6064">
        <v>1</v>
      </c>
      <c r="G6064">
        <v>24.734877999999998</v>
      </c>
      <c r="H6064">
        <v>16.092175999999998</v>
      </c>
      <c r="I6064">
        <v>127.800145</v>
      </c>
      <c r="J6064">
        <v>2.6625030000000001</v>
      </c>
      <c r="K6064" t="str">
        <f>MID(M6064,22,1)</f>
        <v>6</v>
      </c>
      <c r="L6064" t="s">
        <v>63</v>
      </c>
      <c r="M6064" t="s">
        <v>64</v>
      </c>
      <c r="N6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6064">
        <f>VLOOKUP(TableOMP[[#This Row],[Label]],TableAvg[],2,FALSE)</f>
        <v>25.009585399999999</v>
      </c>
      <c r="P6064">
        <f>VLOOKUP(TableOMP[[#This Row],[Label]],TableAvg[],3,FALSE)</f>
        <v>1.206808390680812</v>
      </c>
      <c r="Q6064">
        <f>TableOMP[[#This Row],[Avg]]-$U$2*TableOMP[[#This Row],[StdDev]]</f>
        <v>22.595968618638373</v>
      </c>
      <c r="R6064">
        <f>TableOMP[[#This Row],[Avg]]+$U$2*TableOMP[[#This Row],[StdDev]]</f>
        <v>27.423202181361624</v>
      </c>
      <c r="S6064">
        <f>IF(AND(TableOMP[[#This Row],[total_time]]&gt;=TableOMP[[#This Row],[Low]], TableOMP[[#This Row],[total_time]]&lt;=TableOMP[[#This Row],[High]]),1,0)</f>
        <v>1</v>
      </c>
    </row>
    <row r="6065" spans="1:19" hidden="1" x14ac:dyDescent="0.25">
      <c r="A6065" t="s">
        <v>15</v>
      </c>
      <c r="B6065">
        <v>10000</v>
      </c>
      <c r="C6065">
        <v>100</v>
      </c>
      <c r="D6065">
        <v>1</v>
      </c>
      <c r="E6065">
        <v>53</v>
      </c>
      <c r="F6065">
        <v>1</v>
      </c>
      <c r="G6065">
        <v>24.731027000000001</v>
      </c>
      <c r="H6065">
        <v>15.213946</v>
      </c>
      <c r="I6065">
        <v>166.92452599999999</v>
      </c>
      <c r="J6065">
        <v>3.2100870000000001</v>
      </c>
      <c r="K6065" t="str">
        <f>MID(M6065,22,1)</f>
        <v>6</v>
      </c>
      <c r="L6065" t="s">
        <v>63</v>
      </c>
      <c r="M6065" t="s">
        <v>64</v>
      </c>
      <c r="N6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6065">
        <f>VLOOKUP(TableOMP[[#This Row],[Label]],TableAvg[],2,FALSE)</f>
        <v>25.835574999999999</v>
      </c>
      <c r="P6065">
        <f>VLOOKUP(TableOMP[[#This Row],[Label]],TableAvg[],3,FALSE)</f>
        <v>1.8876607606884563</v>
      </c>
      <c r="Q6065">
        <f>TableOMP[[#This Row],[Avg]]-$U$2*TableOMP[[#This Row],[StdDev]]</f>
        <v>22.060253478623085</v>
      </c>
      <c r="R6065">
        <f>TableOMP[[#This Row],[Avg]]+$U$2*TableOMP[[#This Row],[StdDev]]</f>
        <v>29.610896521376912</v>
      </c>
      <c r="S6065">
        <f>IF(AND(TableOMP[[#This Row],[total_time]]&gt;=TableOMP[[#This Row],[Low]], TableOMP[[#This Row],[total_time]]&lt;=TableOMP[[#This Row],[High]]),1,0)</f>
        <v>1</v>
      </c>
    </row>
    <row r="6066" spans="1:19" hidden="1" x14ac:dyDescent="0.25">
      <c r="A6066" t="s">
        <v>15</v>
      </c>
      <c r="B6066">
        <v>10000</v>
      </c>
      <c r="C6066">
        <v>100</v>
      </c>
      <c r="D6066">
        <v>1</v>
      </c>
      <c r="E6066">
        <v>44</v>
      </c>
      <c r="F6066">
        <v>1</v>
      </c>
      <c r="G6066">
        <v>24.710951999999999</v>
      </c>
      <c r="H6066">
        <v>16.2258</v>
      </c>
      <c r="I6066">
        <v>158.29962</v>
      </c>
      <c r="J6066">
        <v>3.681387</v>
      </c>
      <c r="K6066" t="str">
        <f>MID(M6066,22,1)</f>
        <v>4</v>
      </c>
      <c r="L6066" t="s">
        <v>43</v>
      </c>
      <c r="M6066" t="s">
        <v>44</v>
      </c>
      <c r="N6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6066">
        <f>VLOOKUP(TableOMP[[#This Row],[Label]],TableAvg[],2,FALSE)</f>
        <v>24.716263999999999</v>
      </c>
      <c r="P6066">
        <f>VLOOKUP(TableOMP[[#This Row],[Label]],TableAvg[],3,FALSE)</f>
        <v>1.2220135485738592</v>
      </c>
      <c r="Q6066">
        <f>TableOMP[[#This Row],[Avg]]-$U$2*TableOMP[[#This Row],[StdDev]]</f>
        <v>22.272236902852281</v>
      </c>
      <c r="R6066">
        <f>TableOMP[[#This Row],[Avg]]+$U$2*TableOMP[[#This Row],[StdDev]]</f>
        <v>27.160291097147716</v>
      </c>
      <c r="S6066">
        <f>IF(AND(TableOMP[[#This Row],[total_time]]&gt;=TableOMP[[#This Row],[Low]], TableOMP[[#This Row],[total_time]]&lt;=TableOMP[[#This Row],[High]]),1,0)</f>
        <v>1</v>
      </c>
    </row>
    <row r="6067" spans="1:19" hidden="1" x14ac:dyDescent="0.25">
      <c r="A6067" t="s">
        <v>15</v>
      </c>
      <c r="B6067">
        <v>10000</v>
      </c>
      <c r="C6067">
        <v>100</v>
      </c>
      <c r="D6067">
        <v>1</v>
      </c>
      <c r="E6067">
        <v>28</v>
      </c>
      <c r="F6067">
        <v>1</v>
      </c>
      <c r="G6067">
        <v>24.710056000000002</v>
      </c>
      <c r="H6067">
        <v>14.567259</v>
      </c>
      <c r="I6067">
        <v>89.025614000000004</v>
      </c>
      <c r="J6067">
        <v>3.2972450000000002</v>
      </c>
      <c r="K6067" t="str">
        <f>MID(M6067,22,1)</f>
        <v>5</v>
      </c>
      <c r="L6067" t="s">
        <v>205</v>
      </c>
      <c r="M6067" t="s">
        <v>206</v>
      </c>
      <c r="N6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067">
        <f>VLOOKUP(TableOMP[[#This Row],[Label]],TableAvg[],2,FALSE)</f>
        <v>25.260013142857144</v>
      </c>
      <c r="P6067">
        <f>VLOOKUP(TableOMP[[#This Row],[Label]],TableAvg[],3,FALSE)</f>
        <v>0.86731017016821066</v>
      </c>
      <c r="Q6067">
        <f>TableOMP[[#This Row],[Avg]]-$U$2*TableOMP[[#This Row],[StdDev]]</f>
        <v>23.525392802520724</v>
      </c>
      <c r="R6067">
        <f>TableOMP[[#This Row],[Avg]]+$U$2*TableOMP[[#This Row],[StdDev]]</f>
        <v>26.994633483193564</v>
      </c>
      <c r="S6067">
        <f>IF(AND(TableOMP[[#This Row],[total_time]]&gt;=TableOMP[[#This Row],[Low]], TableOMP[[#This Row],[total_time]]&lt;=TableOMP[[#This Row],[High]]),1,0)</f>
        <v>1</v>
      </c>
    </row>
    <row r="6068" spans="1:19" hidden="1" x14ac:dyDescent="0.25">
      <c r="A6068" t="s">
        <v>15</v>
      </c>
      <c r="B6068">
        <v>10000</v>
      </c>
      <c r="C6068">
        <v>100</v>
      </c>
      <c r="D6068">
        <v>1</v>
      </c>
      <c r="E6068">
        <v>53</v>
      </c>
      <c r="F6068">
        <v>1</v>
      </c>
      <c r="G6068">
        <v>24.705746999999999</v>
      </c>
      <c r="H6068">
        <v>17.193747999999999</v>
      </c>
      <c r="I6068">
        <v>197.03860900000001</v>
      </c>
      <c r="J6068">
        <v>3.7892039999999998</v>
      </c>
      <c r="K6068" t="str">
        <f>MID(M6068,22,1)</f>
        <v>2</v>
      </c>
      <c r="L6068" t="s">
        <v>127</v>
      </c>
      <c r="M6068" t="s">
        <v>128</v>
      </c>
      <c r="N6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6068">
        <f>VLOOKUP(TableOMP[[#This Row],[Label]],TableAvg[],2,FALSE)</f>
        <v>25.835574999999999</v>
      </c>
      <c r="P6068">
        <f>VLOOKUP(TableOMP[[#This Row],[Label]],TableAvg[],3,FALSE)</f>
        <v>1.8876607606884563</v>
      </c>
      <c r="Q6068">
        <f>TableOMP[[#This Row],[Avg]]-$U$2*TableOMP[[#This Row],[StdDev]]</f>
        <v>22.060253478623085</v>
      </c>
      <c r="R6068">
        <f>TableOMP[[#This Row],[Avg]]+$U$2*TableOMP[[#This Row],[StdDev]]</f>
        <v>29.610896521376912</v>
      </c>
      <c r="S6068">
        <f>IF(AND(TableOMP[[#This Row],[total_time]]&gt;=TableOMP[[#This Row],[Low]], TableOMP[[#This Row],[total_time]]&lt;=TableOMP[[#This Row],[High]]),1,0)</f>
        <v>1</v>
      </c>
    </row>
    <row r="6069" spans="1:19" hidden="1" x14ac:dyDescent="0.25">
      <c r="A6069" t="s">
        <v>15</v>
      </c>
      <c r="B6069">
        <v>10000</v>
      </c>
      <c r="C6069">
        <v>100</v>
      </c>
      <c r="D6069">
        <v>1</v>
      </c>
      <c r="E6069">
        <v>29</v>
      </c>
      <c r="F6069">
        <v>1</v>
      </c>
      <c r="G6069">
        <v>24.704487</v>
      </c>
      <c r="H6069">
        <v>14.072331999999999</v>
      </c>
      <c r="I6069">
        <v>86.562693999999993</v>
      </c>
      <c r="J6069">
        <v>3.0915249999999999</v>
      </c>
      <c r="K6069" t="str">
        <f>MID(M6069,22,1)</f>
        <v>5</v>
      </c>
      <c r="L6069" t="s">
        <v>205</v>
      </c>
      <c r="M6069" t="s">
        <v>206</v>
      </c>
      <c r="N6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6069">
        <f>VLOOKUP(TableOMP[[#This Row],[Label]],TableAvg[],2,FALSE)</f>
        <v>25.311500357142858</v>
      </c>
      <c r="P6069">
        <f>VLOOKUP(TableOMP[[#This Row],[Label]],TableAvg[],3,FALSE)</f>
        <v>0.73958774224105794</v>
      </c>
      <c r="Q6069">
        <f>TableOMP[[#This Row],[Avg]]-$U$2*TableOMP[[#This Row],[StdDev]]</f>
        <v>23.832324872660742</v>
      </c>
      <c r="R6069">
        <f>TableOMP[[#This Row],[Avg]]+$U$2*TableOMP[[#This Row],[StdDev]]</f>
        <v>26.790675841624974</v>
      </c>
      <c r="S6069">
        <f>IF(AND(TableOMP[[#This Row],[total_time]]&gt;=TableOMP[[#This Row],[Low]], TableOMP[[#This Row],[total_time]]&lt;=TableOMP[[#This Row],[High]]),1,0)</f>
        <v>1</v>
      </c>
    </row>
    <row r="6070" spans="1:19" hidden="1" x14ac:dyDescent="0.25">
      <c r="A6070" t="s">
        <v>15</v>
      </c>
      <c r="B6070">
        <v>10000</v>
      </c>
      <c r="C6070">
        <v>100</v>
      </c>
      <c r="D6070">
        <v>1</v>
      </c>
      <c r="E6070">
        <v>27</v>
      </c>
      <c r="F6070">
        <v>1</v>
      </c>
      <c r="G6070">
        <v>24.689900999999999</v>
      </c>
      <c r="H6070">
        <v>14.821688</v>
      </c>
      <c r="I6070">
        <v>93.712827000000004</v>
      </c>
      <c r="J6070">
        <v>3.6043400000000001</v>
      </c>
      <c r="K6070" t="str">
        <f>MID(M6070,22,1)</f>
        <v>5</v>
      </c>
      <c r="L6070" t="s">
        <v>205</v>
      </c>
      <c r="M6070" t="s">
        <v>206</v>
      </c>
      <c r="N6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070">
        <f>VLOOKUP(TableOMP[[#This Row],[Label]],TableAvg[],2,FALSE)</f>
        <v>25.557928600000004</v>
      </c>
      <c r="P6070">
        <f>VLOOKUP(TableOMP[[#This Row],[Label]],TableAvg[],3,FALSE)</f>
        <v>1.2687559091976954</v>
      </c>
      <c r="Q6070">
        <f>TableOMP[[#This Row],[Avg]]-$U$2*TableOMP[[#This Row],[StdDev]]</f>
        <v>23.020416781604613</v>
      </c>
      <c r="R6070">
        <f>TableOMP[[#This Row],[Avg]]+$U$2*TableOMP[[#This Row],[StdDev]]</f>
        <v>28.095440418395395</v>
      </c>
      <c r="S6070">
        <f>IF(AND(TableOMP[[#This Row],[total_time]]&gt;=TableOMP[[#This Row],[Low]], TableOMP[[#This Row],[total_time]]&lt;=TableOMP[[#This Row],[High]]),1,0)</f>
        <v>1</v>
      </c>
    </row>
    <row r="6071" spans="1:19" hidden="1" x14ac:dyDescent="0.25">
      <c r="A6071" t="s">
        <v>15</v>
      </c>
      <c r="B6071">
        <v>10000</v>
      </c>
      <c r="C6071">
        <v>100</v>
      </c>
      <c r="D6071">
        <v>1</v>
      </c>
      <c r="E6071">
        <v>28</v>
      </c>
      <c r="F6071">
        <v>1</v>
      </c>
      <c r="G6071">
        <v>24.687673</v>
      </c>
      <c r="H6071">
        <v>14.325621999999999</v>
      </c>
      <c r="I6071">
        <v>86.919015999999999</v>
      </c>
      <c r="J6071">
        <v>3.2192229999999999</v>
      </c>
      <c r="K6071" t="str">
        <f>MID(M6071,22,1)</f>
        <v>4</v>
      </c>
      <c r="L6071" t="s">
        <v>209</v>
      </c>
      <c r="M6071" t="s">
        <v>210</v>
      </c>
      <c r="N6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071">
        <f>VLOOKUP(TableOMP[[#This Row],[Label]],TableAvg[],2,FALSE)</f>
        <v>25.260013142857144</v>
      </c>
      <c r="P6071">
        <f>VLOOKUP(TableOMP[[#This Row],[Label]],TableAvg[],3,FALSE)</f>
        <v>0.86731017016821066</v>
      </c>
      <c r="Q6071">
        <f>TableOMP[[#This Row],[Avg]]-$U$2*TableOMP[[#This Row],[StdDev]]</f>
        <v>23.525392802520724</v>
      </c>
      <c r="R6071">
        <f>TableOMP[[#This Row],[Avg]]+$U$2*TableOMP[[#This Row],[StdDev]]</f>
        <v>26.994633483193564</v>
      </c>
      <c r="S6071">
        <f>IF(AND(TableOMP[[#This Row],[total_time]]&gt;=TableOMP[[#This Row],[Low]], TableOMP[[#This Row],[total_time]]&lt;=TableOMP[[#This Row],[High]]),1,0)</f>
        <v>1</v>
      </c>
    </row>
    <row r="6072" spans="1:19" hidden="1" x14ac:dyDescent="0.25">
      <c r="A6072" t="s">
        <v>15</v>
      </c>
      <c r="B6072">
        <v>10000</v>
      </c>
      <c r="C6072">
        <v>100</v>
      </c>
      <c r="D6072">
        <v>1</v>
      </c>
      <c r="E6072">
        <v>40</v>
      </c>
      <c r="F6072">
        <v>1</v>
      </c>
      <c r="G6072">
        <v>24.684234</v>
      </c>
      <c r="H6072">
        <v>16.348648000000001</v>
      </c>
      <c r="I6072">
        <v>115.61495499999999</v>
      </c>
      <c r="J6072">
        <v>2.964486</v>
      </c>
      <c r="K6072" t="str">
        <f>MID(M6072,22,1)</f>
        <v>4</v>
      </c>
      <c r="L6072" t="s">
        <v>135</v>
      </c>
      <c r="M6072" t="s">
        <v>136</v>
      </c>
      <c r="N6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6072">
        <f>VLOOKUP(TableOMP[[#This Row],[Label]],TableAvg[],2,FALSE)</f>
        <v>25.1045528</v>
      </c>
      <c r="P6072">
        <f>VLOOKUP(TableOMP[[#This Row],[Label]],TableAvg[],3,FALSE)</f>
        <v>0.84186177175618948</v>
      </c>
      <c r="Q6072">
        <f>TableOMP[[#This Row],[Avg]]-$U$2*TableOMP[[#This Row],[StdDev]]</f>
        <v>23.420829256487622</v>
      </c>
      <c r="R6072">
        <f>TableOMP[[#This Row],[Avg]]+$U$2*TableOMP[[#This Row],[StdDev]]</f>
        <v>26.788276343512379</v>
      </c>
      <c r="S6072">
        <f>IF(AND(TableOMP[[#This Row],[total_time]]&gt;=TableOMP[[#This Row],[Low]], TableOMP[[#This Row],[total_time]]&lt;=TableOMP[[#This Row],[High]]),1,0)</f>
        <v>1</v>
      </c>
    </row>
    <row r="6073" spans="1:19" hidden="1" x14ac:dyDescent="0.25">
      <c r="A6073" t="s">
        <v>15</v>
      </c>
      <c r="B6073">
        <v>10000</v>
      </c>
      <c r="C6073">
        <v>100</v>
      </c>
      <c r="D6073">
        <v>1</v>
      </c>
      <c r="E6073">
        <v>27</v>
      </c>
      <c r="F6073">
        <v>1</v>
      </c>
      <c r="G6073">
        <v>24.676428999999999</v>
      </c>
      <c r="H6073">
        <v>13.189973</v>
      </c>
      <c r="I6073">
        <v>63.695597999999997</v>
      </c>
      <c r="J6073">
        <v>2.4498310000000001</v>
      </c>
      <c r="K6073" t="str">
        <f>MID(M6073,22,1)</f>
        <v>5</v>
      </c>
      <c r="L6073" t="s">
        <v>205</v>
      </c>
      <c r="M6073" t="s">
        <v>206</v>
      </c>
      <c r="N6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073">
        <f>VLOOKUP(TableOMP[[#This Row],[Label]],TableAvg[],2,FALSE)</f>
        <v>25.557928600000004</v>
      </c>
      <c r="P6073">
        <f>VLOOKUP(TableOMP[[#This Row],[Label]],TableAvg[],3,FALSE)</f>
        <v>1.2687559091976954</v>
      </c>
      <c r="Q6073">
        <f>TableOMP[[#This Row],[Avg]]-$U$2*TableOMP[[#This Row],[StdDev]]</f>
        <v>23.020416781604613</v>
      </c>
      <c r="R6073">
        <f>TableOMP[[#This Row],[Avg]]+$U$2*TableOMP[[#This Row],[StdDev]]</f>
        <v>28.095440418395395</v>
      </c>
      <c r="S6073">
        <f>IF(AND(TableOMP[[#This Row],[total_time]]&gt;=TableOMP[[#This Row],[Low]], TableOMP[[#This Row],[total_time]]&lt;=TableOMP[[#This Row],[High]]),1,0)</f>
        <v>1</v>
      </c>
    </row>
    <row r="6074" spans="1:19" hidden="1" x14ac:dyDescent="0.25">
      <c r="A6074" t="s">
        <v>15</v>
      </c>
      <c r="B6074">
        <v>10000</v>
      </c>
      <c r="C6074">
        <v>100</v>
      </c>
      <c r="D6074">
        <v>1</v>
      </c>
      <c r="E6074">
        <v>46</v>
      </c>
      <c r="F6074">
        <v>1</v>
      </c>
      <c r="G6074">
        <v>24.651744000000001</v>
      </c>
      <c r="H6074">
        <v>16.225859</v>
      </c>
      <c r="I6074">
        <v>162.15604200000001</v>
      </c>
      <c r="J6074">
        <v>3.6034679999999999</v>
      </c>
      <c r="K6074" t="str">
        <f>MID(M6074,22,1)</f>
        <v>4</v>
      </c>
      <c r="L6074" t="s">
        <v>135</v>
      </c>
      <c r="M6074" t="s">
        <v>136</v>
      </c>
      <c r="N6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6074">
        <f>VLOOKUP(TableOMP[[#This Row],[Label]],TableAvg[],2,FALSE)</f>
        <v>25.039823200000001</v>
      </c>
      <c r="P6074">
        <f>VLOOKUP(TableOMP[[#This Row],[Label]],TableAvg[],3,FALSE)</f>
        <v>0.77595204057006684</v>
      </c>
      <c r="Q6074">
        <f>TableOMP[[#This Row],[Avg]]-$U$2*TableOMP[[#This Row],[StdDev]]</f>
        <v>23.487919118859867</v>
      </c>
      <c r="R6074">
        <f>TableOMP[[#This Row],[Avg]]+$U$2*TableOMP[[#This Row],[StdDev]]</f>
        <v>26.591727281140134</v>
      </c>
      <c r="S6074">
        <f>IF(AND(TableOMP[[#This Row],[total_time]]&gt;=TableOMP[[#This Row],[Low]], TableOMP[[#This Row],[total_time]]&lt;=TableOMP[[#This Row],[High]]),1,0)</f>
        <v>1</v>
      </c>
    </row>
    <row r="6075" spans="1:19" hidden="1" x14ac:dyDescent="0.25">
      <c r="A6075" t="s">
        <v>15</v>
      </c>
      <c r="B6075">
        <v>10000</v>
      </c>
      <c r="C6075">
        <v>100</v>
      </c>
      <c r="D6075">
        <v>1</v>
      </c>
      <c r="E6075">
        <v>14</v>
      </c>
      <c r="F6075">
        <v>1</v>
      </c>
      <c r="G6075">
        <v>24.642278000000001</v>
      </c>
      <c r="H6075">
        <v>11.047599999999999</v>
      </c>
      <c r="I6075">
        <v>16.377320999999998</v>
      </c>
      <c r="J6075">
        <v>1.2597940000000001</v>
      </c>
      <c r="K6075" t="str">
        <f>MID(M6075,22,1)</f>
        <v>4</v>
      </c>
      <c r="L6075" t="s">
        <v>209</v>
      </c>
      <c r="M6075" t="s">
        <v>210</v>
      </c>
      <c r="N6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6075">
        <f>VLOOKUP(TableOMP[[#This Row],[Label]],TableAvg[],2,FALSE)</f>
        <v>26.0642648</v>
      </c>
      <c r="P6075">
        <f>VLOOKUP(TableOMP[[#This Row],[Label]],TableAvg[],3,FALSE)</f>
        <v>0.90916184220739471</v>
      </c>
      <c r="Q6075">
        <f>TableOMP[[#This Row],[Avg]]-$U$2*TableOMP[[#This Row],[StdDev]]</f>
        <v>24.245941115585211</v>
      </c>
      <c r="R6075">
        <f>TableOMP[[#This Row],[Avg]]+$U$2*TableOMP[[#This Row],[StdDev]]</f>
        <v>27.882588484414789</v>
      </c>
      <c r="S6075">
        <f>IF(AND(TableOMP[[#This Row],[total_time]]&gt;=TableOMP[[#This Row],[Low]], TableOMP[[#This Row],[total_time]]&lt;=TableOMP[[#This Row],[High]]),1,0)</f>
        <v>1</v>
      </c>
    </row>
    <row r="6076" spans="1:19" hidden="1" x14ac:dyDescent="0.25">
      <c r="A6076" t="s">
        <v>15</v>
      </c>
      <c r="B6076">
        <v>10000</v>
      </c>
      <c r="C6076">
        <v>100</v>
      </c>
      <c r="D6076">
        <v>1</v>
      </c>
      <c r="E6076">
        <v>57</v>
      </c>
      <c r="F6076">
        <v>1</v>
      </c>
      <c r="G6076">
        <v>24.635643000000002</v>
      </c>
      <c r="H6076">
        <v>16.716404000000001</v>
      </c>
      <c r="I6076">
        <v>188.25070700000001</v>
      </c>
      <c r="J6076">
        <v>3.3616199999999998</v>
      </c>
      <c r="K6076" t="str">
        <f>MID(M6076,22,1)</f>
        <v>4</v>
      </c>
      <c r="L6076" t="s">
        <v>43</v>
      </c>
      <c r="M6076" t="s">
        <v>44</v>
      </c>
      <c r="N6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6076">
        <f>VLOOKUP(TableOMP[[#This Row],[Label]],TableAvg[],2,FALSE)</f>
        <v>25.4343346</v>
      </c>
      <c r="P6076">
        <f>VLOOKUP(TableOMP[[#This Row],[Label]],TableAvg[],3,FALSE)</f>
        <v>1.1764138013209078</v>
      </c>
      <c r="Q6076">
        <f>TableOMP[[#This Row],[Avg]]-$U$2*TableOMP[[#This Row],[StdDev]]</f>
        <v>23.081506997358183</v>
      </c>
      <c r="R6076">
        <f>TableOMP[[#This Row],[Avg]]+$U$2*TableOMP[[#This Row],[StdDev]]</f>
        <v>27.787162202641817</v>
      </c>
      <c r="S6076">
        <f>IF(AND(TableOMP[[#This Row],[total_time]]&gt;=TableOMP[[#This Row],[Low]], TableOMP[[#This Row],[total_time]]&lt;=TableOMP[[#This Row],[High]]),1,0)</f>
        <v>1</v>
      </c>
    </row>
    <row r="6077" spans="1:19" hidden="1" x14ac:dyDescent="0.25">
      <c r="A6077" t="s">
        <v>15</v>
      </c>
      <c r="B6077">
        <v>10000</v>
      </c>
      <c r="C6077">
        <v>100</v>
      </c>
      <c r="D6077">
        <v>1</v>
      </c>
      <c r="E6077">
        <v>63</v>
      </c>
      <c r="F6077">
        <v>1</v>
      </c>
      <c r="G6077">
        <v>24.634709000000001</v>
      </c>
      <c r="H6077">
        <v>16.43628</v>
      </c>
      <c r="I6077">
        <v>243.188163</v>
      </c>
      <c r="J6077">
        <v>3.92239</v>
      </c>
      <c r="K6077" t="str">
        <f>MID(M6077,22,1)</f>
        <v>4</v>
      </c>
      <c r="L6077" t="s">
        <v>43</v>
      </c>
      <c r="M6077" t="s">
        <v>44</v>
      </c>
      <c r="N6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6077">
        <f>VLOOKUP(TableOMP[[#This Row],[Label]],TableAvg[],2,FALSE)</f>
        <v>21.4372434</v>
      </c>
      <c r="P6077">
        <f>VLOOKUP(TableOMP[[#This Row],[Label]],TableAvg[],3,FALSE)</f>
        <v>4.7183149522532579</v>
      </c>
      <c r="Q6077">
        <f>TableOMP[[#This Row],[Avg]]-$U$2*TableOMP[[#This Row],[StdDev]]</f>
        <v>12.000613495493484</v>
      </c>
      <c r="R6077">
        <f>TableOMP[[#This Row],[Avg]]+$U$2*TableOMP[[#This Row],[StdDev]]</f>
        <v>30.873873304506517</v>
      </c>
      <c r="S6077">
        <f>IF(AND(TableOMP[[#This Row],[total_time]]&gt;=TableOMP[[#This Row],[Low]], TableOMP[[#This Row],[total_time]]&lt;=TableOMP[[#This Row],[High]]),1,0)</f>
        <v>1</v>
      </c>
    </row>
    <row r="6078" spans="1:19" hidden="1" x14ac:dyDescent="0.25">
      <c r="A6078" t="s">
        <v>15</v>
      </c>
      <c r="B6078">
        <v>10000</v>
      </c>
      <c r="C6078">
        <v>100</v>
      </c>
      <c r="D6078">
        <v>1</v>
      </c>
      <c r="E6078">
        <v>41</v>
      </c>
      <c r="F6078">
        <v>1</v>
      </c>
      <c r="G6078">
        <v>24.618659999999998</v>
      </c>
      <c r="H6078">
        <v>15.731173999999999</v>
      </c>
      <c r="I6078">
        <v>150.45908900000001</v>
      </c>
      <c r="J6078">
        <v>3.7614770000000002</v>
      </c>
      <c r="K6078" t="str">
        <f>MID(M6078,22,1)</f>
        <v>6</v>
      </c>
      <c r="L6078" t="s">
        <v>63</v>
      </c>
      <c r="M6078" t="s">
        <v>64</v>
      </c>
      <c r="N6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6078">
        <f>VLOOKUP(TableOMP[[#This Row],[Label]],TableAvg[],2,FALSE)</f>
        <v>25.383420600000001</v>
      </c>
      <c r="P6078">
        <f>VLOOKUP(TableOMP[[#This Row],[Label]],TableAvg[],3,FALSE)</f>
        <v>0.90928599515255115</v>
      </c>
      <c r="Q6078">
        <f>TableOMP[[#This Row],[Avg]]-$U$2*TableOMP[[#This Row],[StdDev]]</f>
        <v>23.564848609694899</v>
      </c>
      <c r="R6078">
        <f>TableOMP[[#This Row],[Avg]]+$U$2*TableOMP[[#This Row],[StdDev]]</f>
        <v>27.201992590305103</v>
      </c>
      <c r="S6078">
        <f>IF(AND(TableOMP[[#This Row],[total_time]]&gt;=TableOMP[[#This Row],[Low]], TableOMP[[#This Row],[total_time]]&lt;=TableOMP[[#This Row],[High]]),1,0)</f>
        <v>1</v>
      </c>
    </row>
    <row r="6079" spans="1:19" hidden="1" x14ac:dyDescent="0.25">
      <c r="A6079" t="s">
        <v>15</v>
      </c>
      <c r="B6079">
        <v>10000</v>
      </c>
      <c r="C6079">
        <v>100</v>
      </c>
      <c r="D6079">
        <v>1</v>
      </c>
      <c r="E6079">
        <v>52</v>
      </c>
      <c r="F6079">
        <v>1</v>
      </c>
      <c r="G6079">
        <v>24.617156000000001</v>
      </c>
      <c r="H6079">
        <v>15.882201</v>
      </c>
      <c r="I6079">
        <v>147.22647000000001</v>
      </c>
      <c r="J6079">
        <v>2.8867940000000001</v>
      </c>
      <c r="K6079" t="str">
        <f>MID(M6079,22,1)</f>
        <v>2</v>
      </c>
      <c r="L6079" t="s">
        <v>127</v>
      </c>
      <c r="M6079" t="s">
        <v>128</v>
      </c>
      <c r="N6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6079">
        <f>VLOOKUP(TableOMP[[#This Row],[Label]],TableAvg[],2,FALSE)</f>
        <v>25.054064599999997</v>
      </c>
      <c r="P6079">
        <f>VLOOKUP(TableOMP[[#This Row],[Label]],TableAvg[],3,FALSE)</f>
        <v>0.99753204596402612</v>
      </c>
      <c r="Q6079">
        <f>TableOMP[[#This Row],[Avg]]-$U$2*TableOMP[[#This Row],[StdDev]]</f>
        <v>23.059000508071943</v>
      </c>
      <c r="R6079">
        <f>TableOMP[[#This Row],[Avg]]+$U$2*TableOMP[[#This Row],[StdDev]]</f>
        <v>27.04912869192805</v>
      </c>
      <c r="S6079">
        <f>IF(AND(TableOMP[[#This Row],[total_time]]&gt;=TableOMP[[#This Row],[Low]], TableOMP[[#This Row],[total_time]]&lt;=TableOMP[[#This Row],[High]]),1,0)</f>
        <v>1</v>
      </c>
    </row>
    <row r="6080" spans="1:19" hidden="1" x14ac:dyDescent="0.25">
      <c r="A6080" t="s">
        <v>15</v>
      </c>
      <c r="B6080">
        <v>10000</v>
      </c>
      <c r="C6080">
        <v>100</v>
      </c>
      <c r="D6080">
        <v>1</v>
      </c>
      <c r="E6080">
        <v>27</v>
      </c>
      <c r="F6080">
        <v>1</v>
      </c>
      <c r="G6080">
        <v>24.612034999999999</v>
      </c>
      <c r="H6080">
        <v>14.686705999999999</v>
      </c>
      <c r="I6080">
        <v>98.828956000000005</v>
      </c>
      <c r="J6080">
        <v>3.8011140000000001</v>
      </c>
      <c r="K6080" t="str">
        <f>MID(M6080,22,1)</f>
        <v>1</v>
      </c>
      <c r="L6080" t="s">
        <v>221</v>
      </c>
      <c r="M6080" t="s">
        <v>222</v>
      </c>
      <c r="N6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080">
        <f>VLOOKUP(TableOMP[[#This Row],[Label]],TableAvg[],2,FALSE)</f>
        <v>25.557928600000004</v>
      </c>
      <c r="P6080">
        <f>VLOOKUP(TableOMP[[#This Row],[Label]],TableAvg[],3,FALSE)</f>
        <v>1.2687559091976954</v>
      </c>
      <c r="Q6080">
        <f>TableOMP[[#This Row],[Avg]]-$U$2*TableOMP[[#This Row],[StdDev]]</f>
        <v>23.020416781604613</v>
      </c>
      <c r="R6080">
        <f>TableOMP[[#This Row],[Avg]]+$U$2*TableOMP[[#This Row],[StdDev]]</f>
        <v>28.095440418395395</v>
      </c>
      <c r="S6080">
        <f>IF(AND(TableOMP[[#This Row],[total_time]]&gt;=TableOMP[[#This Row],[Low]], TableOMP[[#This Row],[total_time]]&lt;=TableOMP[[#This Row],[High]]),1,0)</f>
        <v>1</v>
      </c>
    </row>
    <row r="6081" spans="1:19" hidden="1" x14ac:dyDescent="0.25">
      <c r="A6081" t="s">
        <v>15</v>
      </c>
      <c r="B6081">
        <v>10000</v>
      </c>
      <c r="C6081">
        <v>100</v>
      </c>
      <c r="D6081">
        <v>1</v>
      </c>
      <c r="E6081">
        <v>29</v>
      </c>
      <c r="F6081">
        <v>1</v>
      </c>
      <c r="G6081">
        <v>24.604327000000001</v>
      </c>
      <c r="H6081">
        <v>15.466996</v>
      </c>
      <c r="I6081">
        <v>122.265305</v>
      </c>
      <c r="J6081">
        <v>4.3666179999999999</v>
      </c>
      <c r="K6081" t="str">
        <f>MID(M6081,22,1)</f>
        <v>4</v>
      </c>
      <c r="L6081" t="s">
        <v>209</v>
      </c>
      <c r="M6081" t="s">
        <v>210</v>
      </c>
      <c r="N6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6081">
        <f>VLOOKUP(TableOMP[[#This Row],[Label]],TableAvg[],2,FALSE)</f>
        <v>25.311500357142858</v>
      </c>
      <c r="P6081">
        <f>VLOOKUP(TableOMP[[#This Row],[Label]],TableAvg[],3,FALSE)</f>
        <v>0.73958774224105794</v>
      </c>
      <c r="Q6081">
        <f>TableOMP[[#This Row],[Avg]]-$U$2*TableOMP[[#This Row],[StdDev]]</f>
        <v>23.832324872660742</v>
      </c>
      <c r="R6081">
        <f>TableOMP[[#This Row],[Avg]]+$U$2*TableOMP[[#This Row],[StdDev]]</f>
        <v>26.790675841624974</v>
      </c>
      <c r="S6081">
        <f>IF(AND(TableOMP[[#This Row],[total_time]]&gt;=TableOMP[[#This Row],[Low]], TableOMP[[#This Row],[total_time]]&lt;=TableOMP[[#This Row],[High]]),1,0)</f>
        <v>1</v>
      </c>
    </row>
    <row r="6082" spans="1:19" hidden="1" x14ac:dyDescent="0.25">
      <c r="A6082" t="s">
        <v>15</v>
      </c>
      <c r="B6082">
        <v>10000</v>
      </c>
      <c r="C6082">
        <v>100</v>
      </c>
      <c r="D6082">
        <v>1</v>
      </c>
      <c r="E6082">
        <v>47</v>
      </c>
      <c r="F6082">
        <v>1</v>
      </c>
      <c r="G6082">
        <v>24.586805999999999</v>
      </c>
      <c r="H6082">
        <v>16.427437000000001</v>
      </c>
      <c r="I6082">
        <v>173.34580399999999</v>
      </c>
      <c r="J6082">
        <v>3.7683870000000002</v>
      </c>
      <c r="K6082" t="str">
        <f>MID(M6082,22,1)</f>
        <v>2</v>
      </c>
      <c r="L6082" t="s">
        <v>127</v>
      </c>
      <c r="M6082" t="s">
        <v>128</v>
      </c>
      <c r="N6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6082">
        <f>VLOOKUP(TableOMP[[#This Row],[Label]],TableAvg[],2,FALSE)</f>
        <v>25.374945599999997</v>
      </c>
      <c r="P6082">
        <f>VLOOKUP(TableOMP[[#This Row],[Label]],TableAvg[],3,FALSE)</f>
        <v>0.85566707482404103</v>
      </c>
      <c r="Q6082">
        <f>TableOMP[[#This Row],[Avg]]-$U$2*TableOMP[[#This Row],[StdDev]]</f>
        <v>23.663611450351915</v>
      </c>
      <c r="R6082">
        <f>TableOMP[[#This Row],[Avg]]+$U$2*TableOMP[[#This Row],[StdDev]]</f>
        <v>27.086279749648078</v>
      </c>
      <c r="S6082">
        <f>IF(AND(TableOMP[[#This Row],[total_time]]&gt;=TableOMP[[#This Row],[Low]], TableOMP[[#This Row],[total_time]]&lt;=TableOMP[[#This Row],[High]]),1,0)</f>
        <v>1</v>
      </c>
    </row>
    <row r="6083" spans="1:19" hidden="1" x14ac:dyDescent="0.25">
      <c r="A6083" t="s">
        <v>15</v>
      </c>
      <c r="B6083">
        <v>10000</v>
      </c>
      <c r="C6083">
        <v>100</v>
      </c>
      <c r="D6083">
        <v>1</v>
      </c>
      <c r="E6083">
        <v>52</v>
      </c>
      <c r="F6083">
        <v>1</v>
      </c>
      <c r="G6083">
        <v>24.571338999999998</v>
      </c>
      <c r="H6083">
        <v>16.510542000000001</v>
      </c>
      <c r="I6083">
        <v>187.409594</v>
      </c>
      <c r="J6083">
        <v>3.6746979999999998</v>
      </c>
      <c r="K6083" t="str">
        <f>MID(M6083,22,1)</f>
        <v>6</v>
      </c>
      <c r="L6083" t="s">
        <v>63</v>
      </c>
      <c r="M6083" t="s">
        <v>64</v>
      </c>
      <c r="N6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6083">
        <f>VLOOKUP(TableOMP[[#This Row],[Label]],TableAvg[],2,FALSE)</f>
        <v>25.054064599999997</v>
      </c>
      <c r="P6083">
        <f>VLOOKUP(TableOMP[[#This Row],[Label]],TableAvg[],3,FALSE)</f>
        <v>0.99753204596402612</v>
      </c>
      <c r="Q6083">
        <f>TableOMP[[#This Row],[Avg]]-$U$2*TableOMP[[#This Row],[StdDev]]</f>
        <v>23.059000508071943</v>
      </c>
      <c r="R6083">
        <f>TableOMP[[#This Row],[Avg]]+$U$2*TableOMP[[#This Row],[StdDev]]</f>
        <v>27.04912869192805</v>
      </c>
      <c r="S6083">
        <f>IF(AND(TableOMP[[#This Row],[total_time]]&gt;=TableOMP[[#This Row],[Low]], TableOMP[[#This Row],[total_time]]&lt;=TableOMP[[#This Row],[High]]),1,0)</f>
        <v>1</v>
      </c>
    </row>
    <row r="6084" spans="1:19" hidden="1" x14ac:dyDescent="0.25">
      <c r="A6084" t="s">
        <v>15</v>
      </c>
      <c r="B6084">
        <v>10000</v>
      </c>
      <c r="C6084">
        <v>100</v>
      </c>
      <c r="D6084">
        <v>1</v>
      </c>
      <c r="E6084">
        <v>52</v>
      </c>
      <c r="F6084">
        <v>1</v>
      </c>
      <c r="G6084">
        <v>24.553087000000001</v>
      </c>
      <c r="H6084">
        <v>16.104337999999998</v>
      </c>
      <c r="I6084">
        <v>142.60848300000001</v>
      </c>
      <c r="J6084">
        <v>2.7962449999999999</v>
      </c>
      <c r="K6084" t="str">
        <f>MID(M6084,22,1)</f>
        <v>4</v>
      </c>
      <c r="L6084" t="s">
        <v>43</v>
      </c>
      <c r="M6084" t="s">
        <v>44</v>
      </c>
      <c r="N6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6084">
        <f>VLOOKUP(TableOMP[[#This Row],[Label]],TableAvg[],2,FALSE)</f>
        <v>25.054064599999997</v>
      </c>
      <c r="P6084">
        <f>VLOOKUP(TableOMP[[#This Row],[Label]],TableAvg[],3,FALSE)</f>
        <v>0.99753204596402612</v>
      </c>
      <c r="Q6084">
        <f>TableOMP[[#This Row],[Avg]]-$U$2*TableOMP[[#This Row],[StdDev]]</f>
        <v>23.059000508071943</v>
      </c>
      <c r="R6084">
        <f>TableOMP[[#This Row],[Avg]]+$U$2*TableOMP[[#This Row],[StdDev]]</f>
        <v>27.04912869192805</v>
      </c>
      <c r="S6084">
        <f>IF(AND(TableOMP[[#This Row],[total_time]]&gt;=TableOMP[[#This Row],[Low]], TableOMP[[#This Row],[total_time]]&lt;=TableOMP[[#This Row],[High]]),1,0)</f>
        <v>1</v>
      </c>
    </row>
    <row r="6085" spans="1:19" hidden="1" x14ac:dyDescent="0.25">
      <c r="A6085" t="s">
        <v>15</v>
      </c>
      <c r="B6085">
        <v>10000</v>
      </c>
      <c r="C6085">
        <v>100</v>
      </c>
      <c r="D6085">
        <v>1</v>
      </c>
      <c r="E6085">
        <v>28</v>
      </c>
      <c r="F6085">
        <v>1</v>
      </c>
      <c r="G6085">
        <v>24.549658999999998</v>
      </c>
      <c r="H6085">
        <v>13.506511</v>
      </c>
      <c r="I6085">
        <v>73.900401000000002</v>
      </c>
      <c r="J6085">
        <v>2.7370519999999998</v>
      </c>
      <c r="K6085" t="str">
        <f>MID(M6085,22,1)</f>
        <v>1</v>
      </c>
      <c r="L6085" t="s">
        <v>221</v>
      </c>
      <c r="M6085" t="s">
        <v>222</v>
      </c>
      <c r="N6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085">
        <f>VLOOKUP(TableOMP[[#This Row],[Label]],TableAvg[],2,FALSE)</f>
        <v>25.260013142857144</v>
      </c>
      <c r="P6085">
        <f>VLOOKUP(TableOMP[[#This Row],[Label]],TableAvg[],3,FALSE)</f>
        <v>0.86731017016821066</v>
      </c>
      <c r="Q6085">
        <f>TableOMP[[#This Row],[Avg]]-$U$2*TableOMP[[#This Row],[StdDev]]</f>
        <v>23.525392802520724</v>
      </c>
      <c r="R6085">
        <f>TableOMP[[#This Row],[Avg]]+$U$2*TableOMP[[#This Row],[StdDev]]</f>
        <v>26.994633483193564</v>
      </c>
      <c r="S6085">
        <f>IF(AND(TableOMP[[#This Row],[total_time]]&gt;=TableOMP[[#This Row],[Low]], TableOMP[[#This Row],[total_time]]&lt;=TableOMP[[#This Row],[High]]),1,0)</f>
        <v>1</v>
      </c>
    </row>
    <row r="6086" spans="1:19" hidden="1" x14ac:dyDescent="0.25">
      <c r="A6086" t="s">
        <v>15</v>
      </c>
      <c r="B6086">
        <v>10000</v>
      </c>
      <c r="C6086">
        <v>100</v>
      </c>
      <c r="D6086">
        <v>1</v>
      </c>
      <c r="E6086">
        <v>14</v>
      </c>
      <c r="F6086">
        <v>1</v>
      </c>
      <c r="G6086">
        <v>24.548069000000002</v>
      </c>
      <c r="H6086">
        <v>10.971147999999999</v>
      </c>
      <c r="I6086">
        <v>13.464758</v>
      </c>
      <c r="J6086">
        <v>1.0357510000000001</v>
      </c>
      <c r="K6086" t="str">
        <f>MID(M6086,22,1)</f>
        <v>4</v>
      </c>
      <c r="L6086" t="s">
        <v>43</v>
      </c>
      <c r="M6086" t="s">
        <v>44</v>
      </c>
      <c r="N6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6086">
        <f>VLOOKUP(TableOMP[[#This Row],[Label]],TableAvg[],2,FALSE)</f>
        <v>26.0642648</v>
      </c>
      <c r="P6086">
        <f>VLOOKUP(TableOMP[[#This Row],[Label]],TableAvg[],3,FALSE)</f>
        <v>0.90916184220739471</v>
      </c>
      <c r="Q6086">
        <f>TableOMP[[#This Row],[Avg]]-$U$2*TableOMP[[#This Row],[StdDev]]</f>
        <v>24.245941115585211</v>
      </c>
      <c r="R6086">
        <f>TableOMP[[#This Row],[Avg]]+$U$2*TableOMP[[#This Row],[StdDev]]</f>
        <v>27.882588484414789</v>
      </c>
      <c r="S6086">
        <f>IF(AND(TableOMP[[#This Row],[total_time]]&gt;=TableOMP[[#This Row],[Low]], TableOMP[[#This Row],[total_time]]&lt;=TableOMP[[#This Row],[High]]),1,0)</f>
        <v>1</v>
      </c>
    </row>
    <row r="6087" spans="1:19" hidden="1" x14ac:dyDescent="0.25">
      <c r="A6087" t="s">
        <v>15</v>
      </c>
      <c r="B6087">
        <v>10000</v>
      </c>
      <c r="C6087">
        <v>100</v>
      </c>
      <c r="D6087">
        <v>1</v>
      </c>
      <c r="E6087">
        <v>21</v>
      </c>
      <c r="F6087">
        <v>1</v>
      </c>
      <c r="G6087">
        <v>24.547446999999998</v>
      </c>
      <c r="H6087">
        <v>11.796309000000001</v>
      </c>
      <c r="I6087">
        <v>39.445400999999997</v>
      </c>
      <c r="J6087">
        <v>1.97227</v>
      </c>
      <c r="K6087" t="str">
        <f>MID(M6087,22,1)</f>
        <v>1</v>
      </c>
      <c r="L6087" t="s">
        <v>221</v>
      </c>
      <c r="M6087" t="s">
        <v>222</v>
      </c>
      <c r="N6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6087">
        <f>VLOOKUP(TableOMP[[#This Row],[Label]],TableAvg[],2,FALSE)</f>
        <v>27.120550733333335</v>
      </c>
      <c r="P6087">
        <f>VLOOKUP(TableOMP[[#This Row],[Label]],TableAvg[],3,FALSE)</f>
        <v>1.3229857788994259</v>
      </c>
      <c r="Q6087">
        <f>TableOMP[[#This Row],[Avg]]-$U$2*TableOMP[[#This Row],[StdDev]]</f>
        <v>24.474579175534483</v>
      </c>
      <c r="R6087">
        <f>TableOMP[[#This Row],[Avg]]+$U$2*TableOMP[[#This Row],[StdDev]]</f>
        <v>29.766522291132187</v>
      </c>
      <c r="S6087">
        <f>IF(AND(TableOMP[[#This Row],[total_time]]&gt;=TableOMP[[#This Row],[Low]], TableOMP[[#This Row],[total_time]]&lt;=TableOMP[[#This Row],[High]]),1,0)</f>
        <v>1</v>
      </c>
    </row>
    <row r="6088" spans="1:19" hidden="1" x14ac:dyDescent="0.25">
      <c r="A6088" t="s">
        <v>15</v>
      </c>
      <c r="B6088">
        <v>10000</v>
      </c>
      <c r="C6088">
        <v>100</v>
      </c>
      <c r="D6088">
        <v>1</v>
      </c>
      <c r="E6088">
        <v>27</v>
      </c>
      <c r="F6088">
        <v>1</v>
      </c>
      <c r="G6088">
        <v>24.540572000000001</v>
      </c>
      <c r="H6088">
        <v>13.445997999999999</v>
      </c>
      <c r="I6088">
        <v>74.487468000000007</v>
      </c>
      <c r="J6088">
        <v>2.864903</v>
      </c>
      <c r="K6088" t="str">
        <f>MID(M6088,22,1)</f>
        <v>4</v>
      </c>
      <c r="L6088" t="s">
        <v>209</v>
      </c>
      <c r="M6088" t="s">
        <v>210</v>
      </c>
      <c r="N6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088">
        <f>VLOOKUP(TableOMP[[#This Row],[Label]],TableAvg[],2,FALSE)</f>
        <v>25.557928600000004</v>
      </c>
      <c r="P6088">
        <f>VLOOKUP(TableOMP[[#This Row],[Label]],TableAvg[],3,FALSE)</f>
        <v>1.2687559091976954</v>
      </c>
      <c r="Q6088">
        <f>TableOMP[[#This Row],[Avg]]-$U$2*TableOMP[[#This Row],[StdDev]]</f>
        <v>23.020416781604613</v>
      </c>
      <c r="R6088">
        <f>TableOMP[[#This Row],[Avg]]+$U$2*TableOMP[[#This Row],[StdDev]]</f>
        <v>28.095440418395395</v>
      </c>
      <c r="S6088">
        <f>IF(AND(TableOMP[[#This Row],[total_time]]&gt;=TableOMP[[#This Row],[Low]], TableOMP[[#This Row],[total_time]]&lt;=TableOMP[[#This Row],[High]]),1,0)</f>
        <v>1</v>
      </c>
    </row>
    <row r="6089" spans="1:19" hidden="1" x14ac:dyDescent="0.25">
      <c r="A6089" t="s">
        <v>15</v>
      </c>
      <c r="B6089">
        <v>10000</v>
      </c>
      <c r="C6089">
        <v>100</v>
      </c>
      <c r="D6089">
        <v>1</v>
      </c>
      <c r="E6089">
        <v>3</v>
      </c>
      <c r="F6089">
        <v>1</v>
      </c>
      <c r="G6089">
        <v>76.500887000000006</v>
      </c>
      <c r="H6089">
        <v>15.393131</v>
      </c>
      <c r="I6089">
        <v>4.9316690000000003</v>
      </c>
      <c r="J6089">
        <v>2.4658350000000002</v>
      </c>
      <c r="K6089" t="str">
        <f>MID(M6089,22,1)</f>
        <v>4</v>
      </c>
      <c r="L6089" t="s">
        <v>135</v>
      </c>
      <c r="M6089" t="s">
        <v>136</v>
      </c>
      <c r="N6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6089">
        <f>VLOOKUP(TableOMP[[#This Row],[Label]],TableAvg[],2,FALSE)</f>
        <v>74.226060000000004</v>
      </c>
      <c r="P6089">
        <f>VLOOKUP(TableOMP[[#This Row],[Label]],TableAvg[],3,FALSE)</f>
        <v>1.0185848912430864</v>
      </c>
      <c r="Q6089">
        <f>TableOMP[[#This Row],[Avg]]-$U$2*TableOMP[[#This Row],[StdDev]]</f>
        <v>72.18889021751383</v>
      </c>
      <c r="R6089">
        <f>TableOMP[[#This Row],[Avg]]+$U$2*TableOMP[[#This Row],[StdDev]]</f>
        <v>76.263229782486178</v>
      </c>
      <c r="S6089">
        <f>IF(AND(TableOMP[[#This Row],[total_time]]&gt;=TableOMP[[#This Row],[Low]], TableOMP[[#This Row],[total_time]]&lt;=TableOMP[[#This Row],[High]]),1,0)</f>
        <v>0</v>
      </c>
    </row>
    <row r="6090" spans="1:19" hidden="1" x14ac:dyDescent="0.25">
      <c r="A6090" t="s">
        <v>15</v>
      </c>
      <c r="B6090">
        <v>10000</v>
      </c>
      <c r="C6090">
        <v>100</v>
      </c>
      <c r="D6090">
        <v>1</v>
      </c>
      <c r="E6090">
        <v>55</v>
      </c>
      <c r="F6090">
        <v>1</v>
      </c>
      <c r="G6090">
        <v>24.534171000000001</v>
      </c>
      <c r="H6090">
        <v>16.276575000000001</v>
      </c>
      <c r="I6090">
        <v>182.13258999999999</v>
      </c>
      <c r="J6090">
        <v>3.3728259999999999</v>
      </c>
      <c r="K6090" t="str">
        <f>MID(M6090,22,1)</f>
        <v>4</v>
      </c>
      <c r="L6090" t="s">
        <v>43</v>
      </c>
      <c r="M6090" t="s">
        <v>44</v>
      </c>
      <c r="N6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6090">
        <f>VLOOKUP(TableOMP[[#This Row],[Label]],TableAvg[],2,FALSE)</f>
        <v>24.927188000000001</v>
      </c>
      <c r="P6090">
        <f>VLOOKUP(TableOMP[[#This Row],[Label]],TableAvg[],3,FALSE)</f>
        <v>1.1221588538909908</v>
      </c>
      <c r="Q6090">
        <f>TableOMP[[#This Row],[Avg]]-$U$2*TableOMP[[#This Row],[StdDev]]</f>
        <v>22.68287029221802</v>
      </c>
      <c r="R6090">
        <f>TableOMP[[#This Row],[Avg]]+$U$2*TableOMP[[#This Row],[StdDev]]</f>
        <v>27.171505707781982</v>
      </c>
      <c r="S6090">
        <f>IF(AND(TableOMP[[#This Row],[total_time]]&gt;=TableOMP[[#This Row],[Low]], TableOMP[[#This Row],[total_time]]&lt;=TableOMP[[#This Row],[High]]),1,0)</f>
        <v>1</v>
      </c>
    </row>
    <row r="6091" spans="1:19" hidden="1" x14ac:dyDescent="0.25">
      <c r="A6091" t="s">
        <v>15</v>
      </c>
      <c r="B6091">
        <v>10000</v>
      </c>
      <c r="C6091">
        <v>100</v>
      </c>
      <c r="D6091">
        <v>1</v>
      </c>
      <c r="E6091">
        <v>30</v>
      </c>
      <c r="F6091">
        <v>1</v>
      </c>
      <c r="G6091">
        <v>24.526492000000001</v>
      </c>
      <c r="H6091">
        <v>14.447546000000001</v>
      </c>
      <c r="I6091">
        <v>87.066714000000005</v>
      </c>
      <c r="J6091">
        <v>3.0023</v>
      </c>
      <c r="K6091" t="str">
        <f>MID(M6091,22,1)</f>
        <v>4</v>
      </c>
      <c r="L6091" t="s">
        <v>209</v>
      </c>
      <c r="M6091" t="s">
        <v>210</v>
      </c>
      <c r="N6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091">
        <f>VLOOKUP(TableOMP[[#This Row],[Label]],TableAvg[],2,FALSE)</f>
        <v>23.459589428571427</v>
      </c>
      <c r="P6091">
        <f>VLOOKUP(TableOMP[[#This Row],[Label]],TableAvg[],3,FALSE)</f>
        <v>2.8216196305068895</v>
      </c>
      <c r="Q6091">
        <f>TableOMP[[#This Row],[Avg]]-$U$2*TableOMP[[#This Row],[StdDev]]</f>
        <v>17.816350167557648</v>
      </c>
      <c r="R6091">
        <f>TableOMP[[#This Row],[Avg]]+$U$2*TableOMP[[#This Row],[StdDev]]</f>
        <v>29.102828689585206</v>
      </c>
      <c r="S6091">
        <f>IF(AND(TableOMP[[#This Row],[total_time]]&gt;=TableOMP[[#This Row],[Low]], TableOMP[[#This Row],[total_time]]&lt;=TableOMP[[#This Row],[High]]),1,0)</f>
        <v>1</v>
      </c>
    </row>
    <row r="6092" spans="1:19" hidden="1" x14ac:dyDescent="0.25">
      <c r="A6092" t="s">
        <v>15</v>
      </c>
      <c r="B6092">
        <v>10000</v>
      </c>
      <c r="C6092">
        <v>100</v>
      </c>
      <c r="D6092">
        <v>1</v>
      </c>
      <c r="E6092">
        <v>45</v>
      </c>
      <c r="F6092">
        <v>1</v>
      </c>
      <c r="G6092">
        <v>24.523679999999999</v>
      </c>
      <c r="H6092">
        <v>16.889437000000001</v>
      </c>
      <c r="I6092">
        <v>175.004662</v>
      </c>
      <c r="J6092">
        <v>3.977379</v>
      </c>
      <c r="K6092" t="str">
        <f>MID(M6092,22,1)</f>
        <v>4</v>
      </c>
      <c r="L6092" t="s">
        <v>135</v>
      </c>
      <c r="M6092" t="s">
        <v>136</v>
      </c>
      <c r="N6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6092">
        <f>VLOOKUP(TableOMP[[#This Row],[Label]],TableAvg[],2,FALSE)</f>
        <v>24.868521999999999</v>
      </c>
      <c r="P6092">
        <f>VLOOKUP(TableOMP[[#This Row],[Label]],TableAvg[],3,FALSE)</f>
        <v>0.8686881659403749</v>
      </c>
      <c r="Q6092">
        <f>TableOMP[[#This Row],[Avg]]-$U$2*TableOMP[[#This Row],[StdDev]]</f>
        <v>23.131145668119249</v>
      </c>
      <c r="R6092">
        <f>TableOMP[[#This Row],[Avg]]+$U$2*TableOMP[[#This Row],[StdDev]]</f>
        <v>26.605898331880748</v>
      </c>
      <c r="S6092">
        <f>IF(AND(TableOMP[[#This Row],[total_time]]&gt;=TableOMP[[#This Row],[Low]], TableOMP[[#This Row],[total_time]]&lt;=TableOMP[[#This Row],[High]]),1,0)</f>
        <v>1</v>
      </c>
    </row>
    <row r="6093" spans="1:19" hidden="1" x14ac:dyDescent="0.25">
      <c r="A6093" t="s">
        <v>15</v>
      </c>
      <c r="B6093">
        <v>10000</v>
      </c>
      <c r="C6093">
        <v>100</v>
      </c>
      <c r="D6093">
        <v>1</v>
      </c>
      <c r="E6093">
        <v>30</v>
      </c>
      <c r="F6093">
        <v>1</v>
      </c>
      <c r="G6093">
        <v>24.506505000000001</v>
      </c>
      <c r="H6093">
        <v>14.406010999999999</v>
      </c>
      <c r="I6093">
        <v>80.606020000000001</v>
      </c>
      <c r="J6093">
        <v>2.7795179999999999</v>
      </c>
      <c r="K6093" t="str">
        <f>MID(M6093,22,1)</f>
        <v>5</v>
      </c>
      <c r="L6093" t="s">
        <v>205</v>
      </c>
      <c r="M6093" t="s">
        <v>206</v>
      </c>
      <c r="N6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093">
        <f>VLOOKUP(TableOMP[[#This Row],[Label]],TableAvg[],2,FALSE)</f>
        <v>23.459589428571427</v>
      </c>
      <c r="P6093">
        <f>VLOOKUP(TableOMP[[#This Row],[Label]],TableAvg[],3,FALSE)</f>
        <v>2.8216196305068895</v>
      </c>
      <c r="Q6093">
        <f>TableOMP[[#This Row],[Avg]]-$U$2*TableOMP[[#This Row],[StdDev]]</f>
        <v>17.816350167557648</v>
      </c>
      <c r="R6093">
        <f>TableOMP[[#This Row],[Avg]]+$U$2*TableOMP[[#This Row],[StdDev]]</f>
        <v>29.102828689585206</v>
      </c>
      <c r="S6093">
        <f>IF(AND(TableOMP[[#This Row],[total_time]]&gt;=TableOMP[[#This Row],[Low]], TableOMP[[#This Row],[total_time]]&lt;=TableOMP[[#This Row],[High]]),1,0)</f>
        <v>1</v>
      </c>
    </row>
    <row r="6094" spans="1:19" hidden="1" x14ac:dyDescent="0.25">
      <c r="A6094" t="s">
        <v>15</v>
      </c>
      <c r="B6094">
        <v>10000</v>
      </c>
      <c r="C6094">
        <v>100</v>
      </c>
      <c r="D6094">
        <v>1</v>
      </c>
      <c r="E6094">
        <v>52</v>
      </c>
      <c r="F6094">
        <v>1</v>
      </c>
      <c r="G6094">
        <v>24.481524</v>
      </c>
      <c r="H6094">
        <v>16.291322000000001</v>
      </c>
      <c r="I6094">
        <v>171.27018899999999</v>
      </c>
      <c r="J6094">
        <v>3.3582390000000002</v>
      </c>
      <c r="K6094" t="str">
        <f>MID(M6094,22,1)</f>
        <v>4</v>
      </c>
      <c r="L6094" t="s">
        <v>135</v>
      </c>
      <c r="M6094" t="s">
        <v>136</v>
      </c>
      <c r="N6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6094">
        <f>VLOOKUP(TableOMP[[#This Row],[Label]],TableAvg[],2,FALSE)</f>
        <v>25.054064599999997</v>
      </c>
      <c r="P6094">
        <f>VLOOKUP(TableOMP[[#This Row],[Label]],TableAvg[],3,FALSE)</f>
        <v>0.99753204596402612</v>
      </c>
      <c r="Q6094">
        <f>TableOMP[[#This Row],[Avg]]-$U$2*TableOMP[[#This Row],[StdDev]]</f>
        <v>23.059000508071943</v>
      </c>
      <c r="R6094">
        <f>TableOMP[[#This Row],[Avg]]+$U$2*TableOMP[[#This Row],[StdDev]]</f>
        <v>27.04912869192805</v>
      </c>
      <c r="S6094">
        <f>IF(AND(TableOMP[[#This Row],[total_time]]&gt;=TableOMP[[#This Row],[Low]], TableOMP[[#This Row],[total_time]]&lt;=TableOMP[[#This Row],[High]]),1,0)</f>
        <v>1</v>
      </c>
    </row>
    <row r="6095" spans="1:19" hidden="1" x14ac:dyDescent="0.25">
      <c r="A6095" t="s">
        <v>15</v>
      </c>
      <c r="B6095">
        <v>10000</v>
      </c>
      <c r="C6095">
        <v>100</v>
      </c>
      <c r="D6095">
        <v>1</v>
      </c>
      <c r="E6095">
        <v>14</v>
      </c>
      <c r="F6095">
        <v>1</v>
      </c>
      <c r="G6095">
        <v>24.474074999999999</v>
      </c>
      <c r="H6095">
        <v>10.860431</v>
      </c>
      <c r="I6095">
        <v>16.084412</v>
      </c>
      <c r="J6095">
        <v>1.2372620000000001</v>
      </c>
      <c r="K6095" t="str">
        <f>MID(M6095,22,1)</f>
        <v>1</v>
      </c>
      <c r="L6095" t="s">
        <v>221</v>
      </c>
      <c r="M6095" t="s">
        <v>222</v>
      </c>
      <c r="N6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6095">
        <f>VLOOKUP(TableOMP[[#This Row],[Label]],TableAvg[],2,FALSE)</f>
        <v>26.0642648</v>
      </c>
      <c r="P6095">
        <f>VLOOKUP(TableOMP[[#This Row],[Label]],TableAvg[],3,FALSE)</f>
        <v>0.90916184220739471</v>
      </c>
      <c r="Q6095">
        <f>TableOMP[[#This Row],[Avg]]-$U$2*TableOMP[[#This Row],[StdDev]]</f>
        <v>24.245941115585211</v>
      </c>
      <c r="R6095">
        <f>TableOMP[[#This Row],[Avg]]+$U$2*TableOMP[[#This Row],[StdDev]]</f>
        <v>27.882588484414789</v>
      </c>
      <c r="S6095">
        <f>IF(AND(TableOMP[[#This Row],[total_time]]&gt;=TableOMP[[#This Row],[Low]], TableOMP[[#This Row],[total_time]]&lt;=TableOMP[[#This Row],[High]]),1,0)</f>
        <v>1</v>
      </c>
    </row>
    <row r="6096" spans="1:19" hidden="1" x14ac:dyDescent="0.25">
      <c r="A6096" t="s">
        <v>15</v>
      </c>
      <c r="B6096">
        <v>10000</v>
      </c>
      <c r="C6096">
        <v>100</v>
      </c>
      <c r="D6096">
        <v>1</v>
      </c>
      <c r="E6096">
        <v>41</v>
      </c>
      <c r="F6096">
        <v>1</v>
      </c>
      <c r="G6096">
        <v>24.458082000000001</v>
      </c>
      <c r="H6096">
        <v>15.877717000000001</v>
      </c>
      <c r="I6096">
        <v>149.79234299999999</v>
      </c>
      <c r="J6096">
        <v>3.7448090000000001</v>
      </c>
      <c r="K6096" t="str">
        <f>MID(M6096,22,1)</f>
        <v>2</v>
      </c>
      <c r="L6096" t="s">
        <v>127</v>
      </c>
      <c r="M6096" t="s">
        <v>128</v>
      </c>
      <c r="N6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6096">
        <f>VLOOKUP(TableOMP[[#This Row],[Label]],TableAvg[],2,FALSE)</f>
        <v>25.383420600000001</v>
      </c>
      <c r="P6096">
        <f>VLOOKUP(TableOMP[[#This Row],[Label]],TableAvg[],3,FALSE)</f>
        <v>0.90928599515255115</v>
      </c>
      <c r="Q6096">
        <f>TableOMP[[#This Row],[Avg]]-$U$2*TableOMP[[#This Row],[StdDev]]</f>
        <v>23.564848609694899</v>
      </c>
      <c r="R6096">
        <f>TableOMP[[#This Row],[Avg]]+$U$2*TableOMP[[#This Row],[StdDev]]</f>
        <v>27.201992590305103</v>
      </c>
      <c r="S6096">
        <f>IF(AND(TableOMP[[#This Row],[total_time]]&gt;=TableOMP[[#This Row],[Low]], TableOMP[[#This Row],[total_time]]&lt;=TableOMP[[#This Row],[High]]),1,0)</f>
        <v>1</v>
      </c>
    </row>
    <row r="6097" spans="1:19" hidden="1" x14ac:dyDescent="0.25">
      <c r="A6097" t="s">
        <v>15</v>
      </c>
      <c r="B6097">
        <v>10000</v>
      </c>
      <c r="C6097">
        <v>100</v>
      </c>
      <c r="D6097">
        <v>1</v>
      </c>
      <c r="E6097">
        <v>30</v>
      </c>
      <c r="F6097">
        <v>1</v>
      </c>
      <c r="G6097">
        <v>24.435801000000001</v>
      </c>
      <c r="H6097">
        <v>14.936358999999999</v>
      </c>
      <c r="I6097">
        <v>92.220770999999999</v>
      </c>
      <c r="J6097">
        <v>3.1800269999999999</v>
      </c>
      <c r="K6097" t="str">
        <f>MID(M6097,22,1)</f>
        <v>4</v>
      </c>
      <c r="L6097" t="s">
        <v>43</v>
      </c>
      <c r="M6097" t="s">
        <v>44</v>
      </c>
      <c r="N6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097">
        <f>VLOOKUP(TableOMP[[#This Row],[Label]],TableAvg[],2,FALSE)</f>
        <v>23.459589428571427</v>
      </c>
      <c r="P6097">
        <f>VLOOKUP(TableOMP[[#This Row],[Label]],TableAvg[],3,FALSE)</f>
        <v>2.8216196305068895</v>
      </c>
      <c r="Q6097">
        <f>TableOMP[[#This Row],[Avg]]-$U$2*TableOMP[[#This Row],[StdDev]]</f>
        <v>17.816350167557648</v>
      </c>
      <c r="R6097">
        <f>TableOMP[[#This Row],[Avg]]+$U$2*TableOMP[[#This Row],[StdDev]]</f>
        <v>29.102828689585206</v>
      </c>
      <c r="S6097">
        <f>IF(AND(TableOMP[[#This Row],[total_time]]&gt;=TableOMP[[#This Row],[Low]], TableOMP[[#This Row],[total_time]]&lt;=TableOMP[[#This Row],[High]]),1,0)</f>
        <v>1</v>
      </c>
    </row>
    <row r="6098" spans="1:19" hidden="1" x14ac:dyDescent="0.25">
      <c r="A6098" t="s">
        <v>15</v>
      </c>
      <c r="B6098">
        <v>10000</v>
      </c>
      <c r="C6098">
        <v>100</v>
      </c>
      <c r="D6098">
        <v>1</v>
      </c>
      <c r="E6098">
        <v>27</v>
      </c>
      <c r="F6098">
        <v>1</v>
      </c>
      <c r="G6098">
        <v>24.435244000000001</v>
      </c>
      <c r="H6098">
        <v>13.711702000000001</v>
      </c>
      <c r="I6098">
        <v>78.801471000000006</v>
      </c>
      <c r="J6098">
        <v>3.0308259999999998</v>
      </c>
      <c r="K6098" t="str">
        <f>MID(M6098,22,1)</f>
        <v>4</v>
      </c>
      <c r="L6098" t="s">
        <v>209</v>
      </c>
      <c r="M6098" t="s">
        <v>210</v>
      </c>
      <c r="N6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098">
        <f>VLOOKUP(TableOMP[[#This Row],[Label]],TableAvg[],2,FALSE)</f>
        <v>25.557928600000004</v>
      </c>
      <c r="P6098">
        <f>VLOOKUP(TableOMP[[#This Row],[Label]],TableAvg[],3,FALSE)</f>
        <v>1.2687559091976954</v>
      </c>
      <c r="Q6098">
        <f>TableOMP[[#This Row],[Avg]]-$U$2*TableOMP[[#This Row],[StdDev]]</f>
        <v>23.020416781604613</v>
      </c>
      <c r="R6098">
        <f>TableOMP[[#This Row],[Avg]]+$U$2*TableOMP[[#This Row],[StdDev]]</f>
        <v>28.095440418395395</v>
      </c>
      <c r="S6098">
        <f>IF(AND(TableOMP[[#This Row],[total_time]]&gt;=TableOMP[[#This Row],[Low]], TableOMP[[#This Row],[total_time]]&lt;=TableOMP[[#This Row],[High]]),1,0)</f>
        <v>1</v>
      </c>
    </row>
    <row r="6099" spans="1:19" hidden="1" x14ac:dyDescent="0.25">
      <c r="A6099" t="s">
        <v>15</v>
      </c>
      <c r="B6099">
        <v>10000</v>
      </c>
      <c r="C6099">
        <v>100</v>
      </c>
      <c r="D6099">
        <v>1</v>
      </c>
      <c r="E6099">
        <v>55</v>
      </c>
      <c r="F6099">
        <v>1</v>
      </c>
      <c r="G6099">
        <v>24.431183999999998</v>
      </c>
      <c r="H6099">
        <v>16.639572999999999</v>
      </c>
      <c r="I6099">
        <v>182.43777499999999</v>
      </c>
      <c r="J6099">
        <v>3.3784770000000002</v>
      </c>
      <c r="K6099" t="str">
        <f>MID(M6099,22,1)</f>
        <v>2</v>
      </c>
      <c r="L6099" t="s">
        <v>127</v>
      </c>
      <c r="M6099" t="s">
        <v>128</v>
      </c>
      <c r="N6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6099">
        <f>VLOOKUP(TableOMP[[#This Row],[Label]],TableAvg[],2,FALSE)</f>
        <v>24.927188000000001</v>
      </c>
      <c r="P6099">
        <f>VLOOKUP(TableOMP[[#This Row],[Label]],TableAvg[],3,FALSE)</f>
        <v>1.1221588538909908</v>
      </c>
      <c r="Q6099">
        <f>TableOMP[[#This Row],[Avg]]-$U$2*TableOMP[[#This Row],[StdDev]]</f>
        <v>22.68287029221802</v>
      </c>
      <c r="R6099">
        <f>TableOMP[[#This Row],[Avg]]+$U$2*TableOMP[[#This Row],[StdDev]]</f>
        <v>27.171505707781982</v>
      </c>
      <c r="S6099">
        <f>IF(AND(TableOMP[[#This Row],[total_time]]&gt;=TableOMP[[#This Row],[Low]], TableOMP[[#This Row],[total_time]]&lt;=TableOMP[[#This Row],[High]]),1,0)</f>
        <v>1</v>
      </c>
    </row>
    <row r="6100" spans="1:19" hidden="1" x14ac:dyDescent="0.25">
      <c r="A6100" t="s">
        <v>16</v>
      </c>
      <c r="B6100">
        <v>10000</v>
      </c>
      <c r="C6100">
        <v>100</v>
      </c>
      <c r="D6100">
        <v>1</v>
      </c>
      <c r="E6100">
        <v>62</v>
      </c>
      <c r="F6100">
        <v>1</v>
      </c>
      <c r="G6100">
        <v>24.416001000000001</v>
      </c>
      <c r="H6100">
        <v>16.025033000000001</v>
      </c>
      <c r="I6100">
        <v>185.831738</v>
      </c>
      <c r="J6100">
        <v>3.0464220000000002</v>
      </c>
      <c r="K6100" t="str">
        <f>MID(M6100,22,1)</f>
        <v>2</v>
      </c>
      <c r="L6100" t="s">
        <v>129</v>
      </c>
      <c r="M6100" t="s">
        <v>130</v>
      </c>
      <c r="N6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6100">
        <f>VLOOKUP(TableOMP[[#This Row],[Label]],TableAvg[],2,FALSE)</f>
        <v>22.310062199999997</v>
      </c>
      <c r="P6100">
        <f>VLOOKUP(TableOMP[[#This Row],[Label]],TableAvg[],3,FALSE)</f>
        <v>3.4139722183090844</v>
      </c>
      <c r="Q6100">
        <f>TableOMP[[#This Row],[Avg]]-$U$2*TableOMP[[#This Row],[StdDev]]</f>
        <v>15.482117763381829</v>
      </c>
      <c r="R6100">
        <f>TableOMP[[#This Row],[Avg]]+$U$2*TableOMP[[#This Row],[StdDev]]</f>
        <v>29.138006636618165</v>
      </c>
      <c r="S6100">
        <f>IF(AND(TableOMP[[#This Row],[total_time]]&gt;=TableOMP[[#This Row],[Low]], TableOMP[[#This Row],[total_time]]&lt;=TableOMP[[#This Row],[High]]),1,0)</f>
        <v>1</v>
      </c>
    </row>
    <row r="6101" spans="1:19" hidden="1" x14ac:dyDescent="0.25">
      <c r="A6101" t="s">
        <v>15</v>
      </c>
      <c r="B6101">
        <v>10000</v>
      </c>
      <c r="C6101">
        <v>100</v>
      </c>
      <c r="D6101">
        <v>1</v>
      </c>
      <c r="E6101">
        <v>40</v>
      </c>
      <c r="F6101">
        <v>1</v>
      </c>
      <c r="G6101">
        <v>24.412286000000002</v>
      </c>
      <c r="H6101">
        <v>16.203325</v>
      </c>
      <c r="I6101">
        <v>155.03916000000001</v>
      </c>
      <c r="J6101">
        <v>3.9753630000000002</v>
      </c>
      <c r="K6101" t="str">
        <f>MID(M6101,22,1)</f>
        <v>4</v>
      </c>
      <c r="L6101" t="s">
        <v>43</v>
      </c>
      <c r="M6101" t="s">
        <v>44</v>
      </c>
      <c r="N6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6101">
        <f>VLOOKUP(TableOMP[[#This Row],[Label]],TableAvg[],2,FALSE)</f>
        <v>25.1045528</v>
      </c>
      <c r="P6101">
        <f>VLOOKUP(TableOMP[[#This Row],[Label]],TableAvg[],3,FALSE)</f>
        <v>0.84186177175618948</v>
      </c>
      <c r="Q6101">
        <f>TableOMP[[#This Row],[Avg]]-$U$2*TableOMP[[#This Row],[StdDev]]</f>
        <v>23.420829256487622</v>
      </c>
      <c r="R6101">
        <f>TableOMP[[#This Row],[Avg]]+$U$2*TableOMP[[#This Row],[StdDev]]</f>
        <v>26.788276343512379</v>
      </c>
      <c r="S6101">
        <f>IF(AND(TableOMP[[#This Row],[total_time]]&gt;=TableOMP[[#This Row],[Low]], TableOMP[[#This Row],[total_time]]&lt;=TableOMP[[#This Row],[High]]),1,0)</f>
        <v>1</v>
      </c>
    </row>
    <row r="6102" spans="1:19" hidden="1" x14ac:dyDescent="0.25">
      <c r="A6102" t="s">
        <v>15</v>
      </c>
      <c r="B6102">
        <v>10000</v>
      </c>
      <c r="C6102">
        <v>100</v>
      </c>
      <c r="D6102">
        <v>1</v>
      </c>
      <c r="E6102">
        <v>55</v>
      </c>
      <c r="F6102">
        <v>1</v>
      </c>
      <c r="G6102">
        <v>24.392821999999999</v>
      </c>
      <c r="H6102">
        <v>16.163497</v>
      </c>
      <c r="I6102">
        <v>173.67959500000001</v>
      </c>
      <c r="J6102">
        <v>3.2162890000000002</v>
      </c>
      <c r="K6102" t="str">
        <f>MID(M6102,22,1)</f>
        <v>6</v>
      </c>
      <c r="L6102" t="s">
        <v>63</v>
      </c>
      <c r="M6102" t="s">
        <v>64</v>
      </c>
      <c r="N6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6102">
        <f>VLOOKUP(TableOMP[[#This Row],[Label]],TableAvg[],2,FALSE)</f>
        <v>24.927188000000001</v>
      </c>
      <c r="P6102">
        <f>VLOOKUP(TableOMP[[#This Row],[Label]],TableAvg[],3,FALSE)</f>
        <v>1.1221588538909908</v>
      </c>
      <c r="Q6102">
        <f>TableOMP[[#This Row],[Avg]]-$U$2*TableOMP[[#This Row],[StdDev]]</f>
        <v>22.68287029221802</v>
      </c>
      <c r="R6102">
        <f>TableOMP[[#This Row],[Avg]]+$U$2*TableOMP[[#This Row],[StdDev]]</f>
        <v>27.171505707781982</v>
      </c>
      <c r="S6102">
        <f>IF(AND(TableOMP[[#This Row],[total_time]]&gt;=TableOMP[[#This Row],[Low]], TableOMP[[#This Row],[total_time]]&lt;=TableOMP[[#This Row],[High]]),1,0)</f>
        <v>1</v>
      </c>
    </row>
    <row r="6103" spans="1:19" hidden="1" x14ac:dyDescent="0.25">
      <c r="A6103" t="s">
        <v>15</v>
      </c>
      <c r="B6103">
        <v>10000</v>
      </c>
      <c r="C6103">
        <v>100</v>
      </c>
      <c r="D6103">
        <v>1</v>
      </c>
      <c r="E6103">
        <v>42</v>
      </c>
      <c r="F6103">
        <v>1</v>
      </c>
      <c r="G6103">
        <v>24.379853000000001</v>
      </c>
      <c r="H6103">
        <v>16.491531999999999</v>
      </c>
      <c r="I6103">
        <v>143.03755899999999</v>
      </c>
      <c r="J6103">
        <v>3.488721</v>
      </c>
      <c r="K6103" t="str">
        <f>MID(M6103,22,1)</f>
        <v>4</v>
      </c>
      <c r="L6103" t="s">
        <v>135</v>
      </c>
      <c r="M6103" t="s">
        <v>136</v>
      </c>
      <c r="N6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6103">
        <f>VLOOKUP(TableOMP[[#This Row],[Label]],TableAvg[],2,FALSE)</f>
        <v>25.179888399999999</v>
      </c>
      <c r="P6103">
        <f>VLOOKUP(TableOMP[[#This Row],[Label]],TableAvg[],3,FALSE)</f>
        <v>1.086800644980827</v>
      </c>
      <c r="Q6103">
        <f>TableOMP[[#This Row],[Avg]]-$U$2*TableOMP[[#This Row],[StdDev]]</f>
        <v>23.006287110038347</v>
      </c>
      <c r="R6103">
        <f>TableOMP[[#This Row],[Avg]]+$U$2*TableOMP[[#This Row],[StdDev]]</f>
        <v>27.353489689961652</v>
      </c>
      <c r="S6103">
        <f>IF(AND(TableOMP[[#This Row],[total_time]]&gt;=TableOMP[[#This Row],[Low]], TableOMP[[#This Row],[total_time]]&lt;=TableOMP[[#This Row],[High]]),1,0)</f>
        <v>1</v>
      </c>
    </row>
    <row r="6104" spans="1:19" hidden="1" x14ac:dyDescent="0.25">
      <c r="A6104" t="s">
        <v>15</v>
      </c>
      <c r="B6104">
        <v>10000</v>
      </c>
      <c r="C6104">
        <v>100</v>
      </c>
      <c r="D6104">
        <v>1</v>
      </c>
      <c r="E6104">
        <v>54</v>
      </c>
      <c r="F6104">
        <v>1</v>
      </c>
      <c r="G6104">
        <v>24.349395000000001</v>
      </c>
      <c r="H6104">
        <v>16.412932000000001</v>
      </c>
      <c r="I6104">
        <v>173.606944</v>
      </c>
      <c r="J6104">
        <v>3.2756029999999998</v>
      </c>
      <c r="K6104" t="str">
        <f>MID(M6104,22,1)</f>
        <v>2</v>
      </c>
      <c r="L6104" t="s">
        <v>127</v>
      </c>
      <c r="M6104" t="s">
        <v>128</v>
      </c>
      <c r="N6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6104">
        <f>VLOOKUP(TableOMP[[#This Row],[Label]],TableAvg[],2,FALSE)</f>
        <v>25.278196399999999</v>
      </c>
      <c r="P6104">
        <f>VLOOKUP(TableOMP[[#This Row],[Label]],TableAvg[],3,FALSE)</f>
        <v>0.68868325948053322</v>
      </c>
      <c r="Q6104">
        <f>TableOMP[[#This Row],[Avg]]-$U$2*TableOMP[[#This Row],[StdDev]]</f>
        <v>23.900829881038931</v>
      </c>
      <c r="R6104">
        <f>TableOMP[[#This Row],[Avg]]+$U$2*TableOMP[[#This Row],[StdDev]]</f>
        <v>26.655562918961067</v>
      </c>
      <c r="S6104">
        <f>IF(AND(TableOMP[[#This Row],[total_time]]&gt;=TableOMP[[#This Row],[Low]], TableOMP[[#This Row],[total_time]]&lt;=TableOMP[[#This Row],[High]]),1,0)</f>
        <v>1</v>
      </c>
    </row>
    <row r="6105" spans="1:19" hidden="1" x14ac:dyDescent="0.25">
      <c r="A6105" t="s">
        <v>15</v>
      </c>
      <c r="B6105">
        <v>10000</v>
      </c>
      <c r="C6105">
        <v>100</v>
      </c>
      <c r="D6105">
        <v>1</v>
      </c>
      <c r="E6105">
        <v>45</v>
      </c>
      <c r="F6105">
        <v>1</v>
      </c>
      <c r="G6105">
        <v>24.322993</v>
      </c>
      <c r="H6105">
        <v>16.639203999999999</v>
      </c>
      <c r="I6105">
        <v>167.09571500000001</v>
      </c>
      <c r="J6105">
        <v>3.7976299999999998</v>
      </c>
      <c r="K6105" t="str">
        <f>MID(M6105,22,1)</f>
        <v>6</v>
      </c>
      <c r="L6105" t="s">
        <v>63</v>
      </c>
      <c r="M6105" t="s">
        <v>64</v>
      </c>
      <c r="N6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6105">
        <f>VLOOKUP(TableOMP[[#This Row],[Label]],TableAvg[],2,FALSE)</f>
        <v>24.868521999999999</v>
      </c>
      <c r="P6105">
        <f>VLOOKUP(TableOMP[[#This Row],[Label]],TableAvg[],3,FALSE)</f>
        <v>0.8686881659403749</v>
      </c>
      <c r="Q6105">
        <f>TableOMP[[#This Row],[Avg]]-$U$2*TableOMP[[#This Row],[StdDev]]</f>
        <v>23.131145668119249</v>
      </c>
      <c r="R6105">
        <f>TableOMP[[#This Row],[Avg]]+$U$2*TableOMP[[#This Row],[StdDev]]</f>
        <v>26.605898331880748</v>
      </c>
      <c r="S6105">
        <f>IF(AND(TableOMP[[#This Row],[total_time]]&gt;=TableOMP[[#This Row],[Low]], TableOMP[[#This Row],[total_time]]&lt;=TableOMP[[#This Row],[High]]),1,0)</f>
        <v>1</v>
      </c>
    </row>
    <row r="6106" spans="1:19" hidden="1" x14ac:dyDescent="0.25">
      <c r="A6106" t="s">
        <v>15</v>
      </c>
      <c r="B6106">
        <v>10000</v>
      </c>
      <c r="C6106">
        <v>100</v>
      </c>
      <c r="D6106">
        <v>1</v>
      </c>
      <c r="E6106">
        <v>37</v>
      </c>
      <c r="F6106">
        <v>1</v>
      </c>
      <c r="G6106">
        <v>24.313580000000002</v>
      </c>
      <c r="H6106">
        <v>15.053936</v>
      </c>
      <c r="I6106">
        <v>152.027657</v>
      </c>
      <c r="J6106">
        <v>4.2229900000000002</v>
      </c>
      <c r="K6106" t="str">
        <f>MID(M6106,22,1)</f>
        <v>2</v>
      </c>
      <c r="L6106" t="s">
        <v>127</v>
      </c>
      <c r="M6106" t="s">
        <v>128</v>
      </c>
      <c r="N6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6106">
        <f>VLOOKUP(TableOMP[[#This Row],[Label]],TableAvg[],2,FALSE)</f>
        <v>26.002432799999998</v>
      </c>
      <c r="P6106">
        <f>VLOOKUP(TableOMP[[#This Row],[Label]],TableAvg[],3,FALSE)</f>
        <v>1.3051131508597964</v>
      </c>
      <c r="Q6106">
        <f>TableOMP[[#This Row],[Avg]]-$U$2*TableOMP[[#This Row],[StdDev]]</f>
        <v>23.392206498280405</v>
      </c>
      <c r="R6106">
        <f>TableOMP[[#This Row],[Avg]]+$U$2*TableOMP[[#This Row],[StdDev]]</f>
        <v>28.61265910171959</v>
      </c>
      <c r="S6106">
        <f>IF(AND(TableOMP[[#This Row],[total_time]]&gt;=TableOMP[[#This Row],[Low]], TableOMP[[#This Row],[total_time]]&lt;=TableOMP[[#This Row],[High]]),1,0)</f>
        <v>1</v>
      </c>
    </row>
    <row r="6107" spans="1:19" hidden="1" x14ac:dyDescent="0.25">
      <c r="A6107" t="s">
        <v>15</v>
      </c>
      <c r="B6107">
        <v>10000</v>
      </c>
      <c r="C6107">
        <v>100</v>
      </c>
      <c r="D6107">
        <v>1</v>
      </c>
      <c r="E6107">
        <v>40</v>
      </c>
      <c r="F6107">
        <v>1</v>
      </c>
      <c r="G6107">
        <v>24.310053</v>
      </c>
      <c r="H6107">
        <v>14.878187</v>
      </c>
      <c r="I6107">
        <v>135.19502800000001</v>
      </c>
      <c r="J6107">
        <v>3.466539</v>
      </c>
      <c r="K6107" t="str">
        <f>MID(M6107,22,1)</f>
        <v>6</v>
      </c>
      <c r="L6107" t="s">
        <v>63</v>
      </c>
      <c r="M6107" t="s">
        <v>64</v>
      </c>
      <c r="N6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6107">
        <f>VLOOKUP(TableOMP[[#This Row],[Label]],TableAvg[],2,FALSE)</f>
        <v>25.1045528</v>
      </c>
      <c r="P6107">
        <f>VLOOKUP(TableOMP[[#This Row],[Label]],TableAvg[],3,FALSE)</f>
        <v>0.84186177175618948</v>
      </c>
      <c r="Q6107">
        <f>TableOMP[[#This Row],[Avg]]-$U$2*TableOMP[[#This Row],[StdDev]]</f>
        <v>23.420829256487622</v>
      </c>
      <c r="R6107">
        <f>TableOMP[[#This Row],[Avg]]+$U$2*TableOMP[[#This Row],[StdDev]]</f>
        <v>26.788276343512379</v>
      </c>
      <c r="S6107">
        <f>IF(AND(TableOMP[[#This Row],[total_time]]&gt;=TableOMP[[#This Row],[Low]], TableOMP[[#This Row],[total_time]]&lt;=TableOMP[[#This Row],[High]]),1,0)</f>
        <v>1</v>
      </c>
    </row>
    <row r="6108" spans="1:19" hidden="1" x14ac:dyDescent="0.25">
      <c r="A6108" t="s">
        <v>15</v>
      </c>
      <c r="B6108">
        <v>10000</v>
      </c>
      <c r="C6108">
        <v>100</v>
      </c>
      <c r="D6108">
        <v>1</v>
      </c>
      <c r="E6108">
        <v>47</v>
      </c>
      <c r="F6108">
        <v>1</v>
      </c>
      <c r="G6108">
        <v>24.279129999999999</v>
      </c>
      <c r="H6108">
        <v>16.029405000000001</v>
      </c>
      <c r="I6108">
        <v>165.276385</v>
      </c>
      <c r="J6108">
        <v>3.592965</v>
      </c>
      <c r="K6108" t="str">
        <f>MID(M6108,22,1)</f>
        <v>4</v>
      </c>
      <c r="L6108" t="s">
        <v>43</v>
      </c>
      <c r="M6108" t="s">
        <v>44</v>
      </c>
      <c r="N6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6108">
        <f>VLOOKUP(TableOMP[[#This Row],[Label]],TableAvg[],2,FALSE)</f>
        <v>25.374945599999997</v>
      </c>
      <c r="P6108">
        <f>VLOOKUP(TableOMP[[#This Row],[Label]],TableAvg[],3,FALSE)</f>
        <v>0.85566707482404103</v>
      </c>
      <c r="Q6108">
        <f>TableOMP[[#This Row],[Avg]]-$U$2*TableOMP[[#This Row],[StdDev]]</f>
        <v>23.663611450351915</v>
      </c>
      <c r="R6108">
        <f>TableOMP[[#This Row],[Avg]]+$U$2*TableOMP[[#This Row],[StdDev]]</f>
        <v>27.086279749648078</v>
      </c>
      <c r="S6108">
        <f>IF(AND(TableOMP[[#This Row],[total_time]]&gt;=TableOMP[[#This Row],[Low]], TableOMP[[#This Row],[total_time]]&lt;=TableOMP[[#This Row],[High]]),1,0)</f>
        <v>1</v>
      </c>
    </row>
    <row r="6109" spans="1:19" hidden="1" x14ac:dyDescent="0.25">
      <c r="A6109" t="s">
        <v>15</v>
      </c>
      <c r="B6109">
        <v>10000</v>
      </c>
      <c r="C6109">
        <v>100</v>
      </c>
      <c r="D6109">
        <v>1</v>
      </c>
      <c r="E6109">
        <v>62</v>
      </c>
      <c r="F6109">
        <v>1</v>
      </c>
      <c r="G6109">
        <v>24.276603999999999</v>
      </c>
      <c r="H6109">
        <v>17.150372999999998</v>
      </c>
      <c r="I6109">
        <v>219.88765000000001</v>
      </c>
      <c r="J6109">
        <v>3.6047159999999998</v>
      </c>
      <c r="K6109" t="str">
        <f>MID(M6109,22,1)</f>
        <v>4</v>
      </c>
      <c r="L6109" t="s">
        <v>43</v>
      </c>
      <c r="M6109" t="s">
        <v>44</v>
      </c>
      <c r="N6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6109">
        <f>VLOOKUP(TableOMP[[#This Row],[Label]],TableAvg[],2,FALSE)</f>
        <v>22.249456399999996</v>
      </c>
      <c r="P6109">
        <f>VLOOKUP(TableOMP[[#This Row],[Label]],TableAvg[],3,FALSE)</f>
        <v>3.9485035892006999</v>
      </c>
      <c r="Q6109">
        <f>TableOMP[[#This Row],[Avg]]-$U$2*TableOMP[[#This Row],[StdDev]]</f>
        <v>14.352449221598597</v>
      </c>
      <c r="R6109">
        <f>TableOMP[[#This Row],[Avg]]+$U$2*TableOMP[[#This Row],[StdDev]]</f>
        <v>30.146463578401395</v>
      </c>
      <c r="S6109">
        <f>IF(AND(TableOMP[[#This Row],[total_time]]&gt;=TableOMP[[#This Row],[Low]], TableOMP[[#This Row],[total_time]]&lt;=TableOMP[[#This Row],[High]]),1,0)</f>
        <v>1</v>
      </c>
    </row>
    <row r="6110" spans="1:19" hidden="1" x14ac:dyDescent="0.25">
      <c r="A6110" t="s">
        <v>15</v>
      </c>
      <c r="B6110">
        <v>10000</v>
      </c>
      <c r="C6110">
        <v>100</v>
      </c>
      <c r="D6110">
        <v>1</v>
      </c>
      <c r="E6110">
        <v>63</v>
      </c>
      <c r="F6110">
        <v>1</v>
      </c>
      <c r="G6110">
        <v>24.258496999999998</v>
      </c>
      <c r="H6110">
        <v>15.584918999999999</v>
      </c>
      <c r="I6110">
        <v>278.24453</v>
      </c>
      <c r="J6110">
        <v>4.4878150000000003</v>
      </c>
      <c r="K6110" t="str">
        <f>MID(M6110,22,1)</f>
        <v>4</v>
      </c>
      <c r="L6110" t="s">
        <v>135</v>
      </c>
      <c r="M6110" t="s">
        <v>136</v>
      </c>
      <c r="N6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6110">
        <f>VLOOKUP(TableOMP[[#This Row],[Label]],TableAvg[],2,FALSE)</f>
        <v>21.4372434</v>
      </c>
      <c r="P6110">
        <f>VLOOKUP(TableOMP[[#This Row],[Label]],TableAvg[],3,FALSE)</f>
        <v>4.7183149522532579</v>
      </c>
      <c r="Q6110">
        <f>TableOMP[[#This Row],[Avg]]-$U$2*TableOMP[[#This Row],[StdDev]]</f>
        <v>12.000613495493484</v>
      </c>
      <c r="R6110">
        <f>TableOMP[[#This Row],[Avg]]+$U$2*TableOMP[[#This Row],[StdDev]]</f>
        <v>30.873873304506517</v>
      </c>
      <c r="S6110">
        <f>IF(AND(TableOMP[[#This Row],[total_time]]&gt;=TableOMP[[#This Row],[Low]], TableOMP[[#This Row],[total_time]]&lt;=TableOMP[[#This Row],[High]]),1,0)</f>
        <v>1</v>
      </c>
    </row>
    <row r="6111" spans="1:19" hidden="1" x14ac:dyDescent="0.25">
      <c r="A6111" t="s">
        <v>15</v>
      </c>
      <c r="B6111">
        <v>10000</v>
      </c>
      <c r="C6111">
        <v>100</v>
      </c>
      <c r="D6111">
        <v>1</v>
      </c>
      <c r="E6111">
        <v>28</v>
      </c>
      <c r="F6111">
        <v>1</v>
      </c>
      <c r="G6111">
        <v>24.248747999999999</v>
      </c>
      <c r="H6111">
        <v>13.752565000000001</v>
      </c>
      <c r="I6111">
        <v>77.291728000000006</v>
      </c>
      <c r="J6111">
        <v>2.862657</v>
      </c>
      <c r="K6111" t="str">
        <f>MID(M6111,22,1)</f>
        <v>1</v>
      </c>
      <c r="L6111" t="s">
        <v>221</v>
      </c>
      <c r="M6111" t="s">
        <v>222</v>
      </c>
      <c r="N6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111">
        <f>VLOOKUP(TableOMP[[#This Row],[Label]],TableAvg[],2,FALSE)</f>
        <v>25.260013142857144</v>
      </c>
      <c r="P6111">
        <f>VLOOKUP(TableOMP[[#This Row],[Label]],TableAvg[],3,FALSE)</f>
        <v>0.86731017016821066</v>
      </c>
      <c r="Q6111">
        <f>TableOMP[[#This Row],[Avg]]-$U$2*TableOMP[[#This Row],[StdDev]]</f>
        <v>23.525392802520724</v>
      </c>
      <c r="R6111">
        <f>TableOMP[[#This Row],[Avg]]+$U$2*TableOMP[[#This Row],[StdDev]]</f>
        <v>26.994633483193564</v>
      </c>
      <c r="S6111">
        <f>IF(AND(TableOMP[[#This Row],[total_time]]&gt;=TableOMP[[#This Row],[Low]], TableOMP[[#This Row],[total_time]]&lt;=TableOMP[[#This Row],[High]]),1,0)</f>
        <v>1</v>
      </c>
    </row>
    <row r="6112" spans="1:19" hidden="1" x14ac:dyDescent="0.25">
      <c r="A6112" t="s">
        <v>15</v>
      </c>
      <c r="B6112">
        <v>10000</v>
      </c>
      <c r="C6112">
        <v>100</v>
      </c>
      <c r="D6112">
        <v>1</v>
      </c>
      <c r="E6112">
        <v>61</v>
      </c>
      <c r="F6112">
        <v>1</v>
      </c>
      <c r="G6112">
        <v>24.244297</v>
      </c>
      <c r="H6112">
        <v>17.114922</v>
      </c>
      <c r="I6112">
        <v>270.06151</v>
      </c>
      <c r="J6112">
        <v>4.5010250000000003</v>
      </c>
      <c r="K6112" t="str">
        <f>MID(M6112,22,1)</f>
        <v>2</v>
      </c>
      <c r="L6112" t="s">
        <v>127</v>
      </c>
      <c r="M6112" t="s">
        <v>128</v>
      </c>
      <c r="N6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6112">
        <f>VLOOKUP(TableOMP[[#This Row],[Label]],TableAvg[],2,FALSE)</f>
        <v>24.641291200000001</v>
      </c>
      <c r="P6112">
        <f>VLOOKUP(TableOMP[[#This Row],[Label]],TableAvg[],3,FALSE)</f>
        <v>0.59580992121762033</v>
      </c>
      <c r="Q6112">
        <f>TableOMP[[#This Row],[Avg]]-$U$2*TableOMP[[#This Row],[StdDev]]</f>
        <v>23.44967135756476</v>
      </c>
      <c r="R6112">
        <f>TableOMP[[#This Row],[Avg]]+$U$2*TableOMP[[#This Row],[StdDev]]</f>
        <v>25.832911042435242</v>
      </c>
      <c r="S6112">
        <f>IF(AND(TableOMP[[#This Row],[total_time]]&gt;=TableOMP[[#This Row],[Low]], TableOMP[[#This Row],[total_time]]&lt;=TableOMP[[#This Row],[High]]),1,0)</f>
        <v>1</v>
      </c>
    </row>
    <row r="6113" spans="1:19" hidden="1" x14ac:dyDescent="0.25">
      <c r="A6113" t="s">
        <v>16</v>
      </c>
      <c r="B6113">
        <v>10000</v>
      </c>
      <c r="C6113">
        <v>100</v>
      </c>
      <c r="D6113">
        <v>1</v>
      </c>
      <c r="E6113">
        <v>58</v>
      </c>
      <c r="F6113">
        <v>1</v>
      </c>
      <c r="G6113">
        <v>24.219169000000001</v>
      </c>
      <c r="H6113">
        <v>15.017001</v>
      </c>
      <c r="I6113">
        <v>156.92440099999999</v>
      </c>
      <c r="J6113">
        <v>2.7530600000000001</v>
      </c>
      <c r="K6113" t="str">
        <f>MID(M6113,22,1)</f>
        <v>6</v>
      </c>
      <c r="L6113" t="s">
        <v>187</v>
      </c>
      <c r="M6113" t="s">
        <v>188</v>
      </c>
      <c r="N6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6113">
        <f>VLOOKUP(TableOMP[[#This Row],[Label]],TableAvg[],2,FALSE)</f>
        <v>26.058641000000001</v>
      </c>
      <c r="P6113">
        <f>VLOOKUP(TableOMP[[#This Row],[Label]],TableAvg[],3,FALSE)</f>
        <v>0.99881876022526428</v>
      </c>
      <c r="Q6113">
        <f>TableOMP[[#This Row],[Avg]]-$U$2*TableOMP[[#This Row],[StdDev]]</f>
        <v>24.061003479549473</v>
      </c>
      <c r="R6113">
        <f>TableOMP[[#This Row],[Avg]]+$U$2*TableOMP[[#This Row],[StdDev]]</f>
        <v>28.05627852045053</v>
      </c>
      <c r="S6113">
        <f>IF(AND(TableOMP[[#This Row],[total_time]]&gt;=TableOMP[[#This Row],[Low]], TableOMP[[#This Row],[total_time]]&lt;=TableOMP[[#This Row],[High]]),1,0)</f>
        <v>1</v>
      </c>
    </row>
    <row r="6114" spans="1:19" hidden="1" x14ac:dyDescent="0.25">
      <c r="A6114" t="s">
        <v>15</v>
      </c>
      <c r="B6114">
        <v>10000</v>
      </c>
      <c r="C6114">
        <v>100</v>
      </c>
      <c r="D6114">
        <v>1</v>
      </c>
      <c r="E6114">
        <v>61</v>
      </c>
      <c r="F6114">
        <v>1</v>
      </c>
      <c r="G6114">
        <v>24.20965</v>
      </c>
      <c r="H6114">
        <v>17.170231999999999</v>
      </c>
      <c r="I6114">
        <v>197.35108500000001</v>
      </c>
      <c r="J6114">
        <v>3.2891849999999998</v>
      </c>
      <c r="K6114" t="str">
        <f>MID(M6114,22,1)</f>
        <v>4</v>
      </c>
      <c r="L6114" t="s">
        <v>43</v>
      </c>
      <c r="M6114" t="s">
        <v>44</v>
      </c>
      <c r="N6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6114">
        <f>VLOOKUP(TableOMP[[#This Row],[Label]],TableAvg[],2,FALSE)</f>
        <v>24.641291200000001</v>
      </c>
      <c r="P6114">
        <f>VLOOKUP(TableOMP[[#This Row],[Label]],TableAvg[],3,FALSE)</f>
        <v>0.59580992121762033</v>
      </c>
      <c r="Q6114">
        <f>TableOMP[[#This Row],[Avg]]-$U$2*TableOMP[[#This Row],[StdDev]]</f>
        <v>23.44967135756476</v>
      </c>
      <c r="R6114">
        <f>TableOMP[[#This Row],[Avg]]+$U$2*TableOMP[[#This Row],[StdDev]]</f>
        <v>25.832911042435242</v>
      </c>
      <c r="S6114">
        <f>IF(AND(TableOMP[[#This Row],[total_time]]&gt;=TableOMP[[#This Row],[Low]], TableOMP[[#This Row],[total_time]]&lt;=TableOMP[[#This Row],[High]]),1,0)</f>
        <v>1</v>
      </c>
    </row>
    <row r="6115" spans="1:19" hidden="1" x14ac:dyDescent="0.25">
      <c r="A6115" t="s">
        <v>15</v>
      </c>
      <c r="B6115">
        <v>10000</v>
      </c>
      <c r="C6115">
        <v>100</v>
      </c>
      <c r="D6115">
        <v>1</v>
      </c>
      <c r="E6115">
        <v>29</v>
      </c>
      <c r="F6115">
        <v>1</v>
      </c>
      <c r="G6115">
        <v>24.201702000000001</v>
      </c>
      <c r="H6115">
        <v>14.344505</v>
      </c>
      <c r="I6115">
        <v>81.789705999999995</v>
      </c>
      <c r="J6115">
        <v>2.9210609999999999</v>
      </c>
      <c r="K6115" t="str">
        <f>MID(M6115,22,1)</f>
        <v>1</v>
      </c>
      <c r="L6115" t="s">
        <v>221</v>
      </c>
      <c r="M6115" t="s">
        <v>222</v>
      </c>
      <c r="N6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6115">
        <f>VLOOKUP(TableOMP[[#This Row],[Label]],TableAvg[],2,FALSE)</f>
        <v>25.311500357142858</v>
      </c>
      <c r="P6115">
        <f>VLOOKUP(TableOMP[[#This Row],[Label]],TableAvg[],3,FALSE)</f>
        <v>0.73958774224105794</v>
      </c>
      <c r="Q6115">
        <f>TableOMP[[#This Row],[Avg]]-$U$2*TableOMP[[#This Row],[StdDev]]</f>
        <v>23.832324872660742</v>
      </c>
      <c r="R6115">
        <f>TableOMP[[#This Row],[Avg]]+$U$2*TableOMP[[#This Row],[StdDev]]</f>
        <v>26.790675841624974</v>
      </c>
      <c r="S6115">
        <f>IF(AND(TableOMP[[#This Row],[total_time]]&gt;=TableOMP[[#This Row],[Low]], TableOMP[[#This Row],[total_time]]&lt;=TableOMP[[#This Row],[High]]),1,0)</f>
        <v>1</v>
      </c>
    </row>
    <row r="6116" spans="1:19" hidden="1" x14ac:dyDescent="0.25">
      <c r="A6116" t="s">
        <v>15</v>
      </c>
      <c r="B6116">
        <v>10000</v>
      </c>
      <c r="C6116">
        <v>100</v>
      </c>
      <c r="D6116">
        <v>1</v>
      </c>
      <c r="E6116">
        <v>29</v>
      </c>
      <c r="F6116">
        <v>1</v>
      </c>
      <c r="G6116">
        <v>24.196379</v>
      </c>
      <c r="H6116">
        <v>14.267436</v>
      </c>
      <c r="I6116">
        <v>76.664726999999999</v>
      </c>
      <c r="J6116">
        <v>2.7380260000000001</v>
      </c>
      <c r="K6116" t="str">
        <f>MID(M6116,22,1)</f>
        <v>1</v>
      </c>
      <c r="L6116" t="s">
        <v>221</v>
      </c>
      <c r="M6116" t="s">
        <v>222</v>
      </c>
      <c r="N6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6116">
        <f>VLOOKUP(TableOMP[[#This Row],[Label]],TableAvg[],2,FALSE)</f>
        <v>25.311500357142858</v>
      </c>
      <c r="P6116">
        <f>VLOOKUP(TableOMP[[#This Row],[Label]],TableAvg[],3,FALSE)</f>
        <v>0.73958774224105794</v>
      </c>
      <c r="Q6116">
        <f>TableOMP[[#This Row],[Avg]]-$U$2*TableOMP[[#This Row],[StdDev]]</f>
        <v>23.832324872660742</v>
      </c>
      <c r="R6116">
        <f>TableOMP[[#This Row],[Avg]]+$U$2*TableOMP[[#This Row],[StdDev]]</f>
        <v>26.790675841624974</v>
      </c>
      <c r="S6116">
        <f>IF(AND(TableOMP[[#This Row],[total_time]]&gt;=TableOMP[[#This Row],[Low]], TableOMP[[#This Row],[total_time]]&lt;=TableOMP[[#This Row],[High]]),1,0)</f>
        <v>1</v>
      </c>
    </row>
    <row r="6117" spans="1:19" hidden="1" x14ac:dyDescent="0.25">
      <c r="A6117" t="s">
        <v>15</v>
      </c>
      <c r="B6117">
        <v>10000</v>
      </c>
      <c r="C6117">
        <v>100</v>
      </c>
      <c r="D6117">
        <v>1</v>
      </c>
      <c r="E6117">
        <v>27</v>
      </c>
      <c r="F6117">
        <v>1</v>
      </c>
      <c r="G6117">
        <v>24.195262</v>
      </c>
      <c r="H6117">
        <v>13.57795</v>
      </c>
      <c r="I6117">
        <v>66.736440000000002</v>
      </c>
      <c r="J6117">
        <v>2.566786</v>
      </c>
      <c r="K6117" t="str">
        <f>MID(M6117,22,1)</f>
        <v>4</v>
      </c>
      <c r="L6117" t="s">
        <v>209</v>
      </c>
      <c r="M6117" t="s">
        <v>210</v>
      </c>
      <c r="N6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117">
        <f>VLOOKUP(TableOMP[[#This Row],[Label]],TableAvg[],2,FALSE)</f>
        <v>25.557928600000004</v>
      </c>
      <c r="P6117">
        <f>VLOOKUP(TableOMP[[#This Row],[Label]],TableAvg[],3,FALSE)</f>
        <v>1.2687559091976954</v>
      </c>
      <c r="Q6117">
        <f>TableOMP[[#This Row],[Avg]]-$U$2*TableOMP[[#This Row],[StdDev]]</f>
        <v>23.020416781604613</v>
      </c>
      <c r="R6117">
        <f>TableOMP[[#This Row],[Avg]]+$U$2*TableOMP[[#This Row],[StdDev]]</f>
        <v>28.095440418395395</v>
      </c>
      <c r="S6117">
        <f>IF(AND(TableOMP[[#This Row],[total_time]]&gt;=TableOMP[[#This Row],[Low]], TableOMP[[#This Row],[total_time]]&lt;=TableOMP[[#This Row],[High]]),1,0)</f>
        <v>1</v>
      </c>
    </row>
    <row r="6118" spans="1:19" hidden="1" x14ac:dyDescent="0.25">
      <c r="A6118" t="s">
        <v>15</v>
      </c>
      <c r="B6118">
        <v>10000</v>
      </c>
      <c r="C6118">
        <v>100</v>
      </c>
      <c r="D6118">
        <v>1</v>
      </c>
      <c r="E6118">
        <v>60</v>
      </c>
      <c r="F6118">
        <v>1</v>
      </c>
      <c r="G6118">
        <v>24.187460999999999</v>
      </c>
      <c r="H6118">
        <v>16.882874000000001</v>
      </c>
      <c r="I6118">
        <v>191.26625999999999</v>
      </c>
      <c r="J6118">
        <v>3.2418010000000002</v>
      </c>
      <c r="K6118" t="str">
        <f>MID(M6118,22,1)</f>
        <v>4</v>
      </c>
      <c r="L6118" t="s">
        <v>43</v>
      </c>
      <c r="M6118" t="s">
        <v>44</v>
      </c>
      <c r="N6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6118">
        <f>VLOOKUP(TableOMP[[#This Row],[Label]],TableAvg[],2,FALSE)</f>
        <v>25.673060600000003</v>
      </c>
      <c r="P6118">
        <f>VLOOKUP(TableOMP[[#This Row],[Label]],TableAvg[],3,FALSE)</f>
        <v>2.3114169234687432</v>
      </c>
      <c r="Q6118">
        <f>TableOMP[[#This Row],[Avg]]-$U$2*TableOMP[[#This Row],[StdDev]]</f>
        <v>21.050226753062518</v>
      </c>
      <c r="R6118">
        <f>TableOMP[[#This Row],[Avg]]+$U$2*TableOMP[[#This Row],[StdDev]]</f>
        <v>30.295894446937488</v>
      </c>
      <c r="S6118">
        <f>IF(AND(TableOMP[[#This Row],[total_time]]&gt;=TableOMP[[#This Row],[Low]], TableOMP[[#This Row],[total_time]]&lt;=TableOMP[[#This Row],[High]]),1,0)</f>
        <v>1</v>
      </c>
    </row>
    <row r="6119" spans="1:19" hidden="1" x14ac:dyDescent="0.25">
      <c r="A6119" t="s">
        <v>15</v>
      </c>
      <c r="B6119">
        <v>10000</v>
      </c>
      <c r="C6119">
        <v>100</v>
      </c>
      <c r="D6119">
        <v>1</v>
      </c>
      <c r="E6119">
        <v>27</v>
      </c>
      <c r="F6119">
        <v>1</v>
      </c>
      <c r="G6119">
        <v>24.173831</v>
      </c>
      <c r="H6119">
        <v>14.486205999999999</v>
      </c>
      <c r="I6119">
        <v>68.150959</v>
      </c>
      <c r="J6119">
        <v>2.621191</v>
      </c>
      <c r="K6119" t="str">
        <f>MID(M6119,22,1)</f>
        <v>1</v>
      </c>
      <c r="L6119" t="s">
        <v>221</v>
      </c>
      <c r="M6119" t="s">
        <v>222</v>
      </c>
      <c r="N6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119">
        <f>VLOOKUP(TableOMP[[#This Row],[Label]],TableAvg[],2,FALSE)</f>
        <v>25.557928600000004</v>
      </c>
      <c r="P6119">
        <f>VLOOKUP(TableOMP[[#This Row],[Label]],TableAvg[],3,FALSE)</f>
        <v>1.2687559091976954</v>
      </c>
      <c r="Q6119">
        <f>TableOMP[[#This Row],[Avg]]-$U$2*TableOMP[[#This Row],[StdDev]]</f>
        <v>23.020416781604613</v>
      </c>
      <c r="R6119">
        <f>TableOMP[[#This Row],[Avg]]+$U$2*TableOMP[[#This Row],[StdDev]]</f>
        <v>28.095440418395395</v>
      </c>
      <c r="S6119">
        <f>IF(AND(TableOMP[[#This Row],[total_time]]&gt;=TableOMP[[#This Row],[Low]], TableOMP[[#This Row],[total_time]]&lt;=TableOMP[[#This Row],[High]]),1,0)</f>
        <v>1</v>
      </c>
    </row>
    <row r="6120" spans="1:19" hidden="1" x14ac:dyDescent="0.25">
      <c r="A6120" t="s">
        <v>15</v>
      </c>
      <c r="B6120">
        <v>10000</v>
      </c>
      <c r="C6120">
        <v>100</v>
      </c>
      <c r="D6120">
        <v>1</v>
      </c>
      <c r="E6120">
        <v>60</v>
      </c>
      <c r="F6120">
        <v>1</v>
      </c>
      <c r="G6120">
        <v>24.148150999999999</v>
      </c>
      <c r="H6120">
        <v>17.145797000000002</v>
      </c>
      <c r="I6120">
        <v>208.06932800000001</v>
      </c>
      <c r="J6120">
        <v>3.526599</v>
      </c>
      <c r="K6120" t="str">
        <f>MID(M6120,22,1)</f>
        <v>4</v>
      </c>
      <c r="L6120" t="s">
        <v>43</v>
      </c>
      <c r="M6120" t="s">
        <v>44</v>
      </c>
      <c r="N6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6120">
        <f>VLOOKUP(TableOMP[[#This Row],[Label]],TableAvg[],2,FALSE)</f>
        <v>25.673060600000003</v>
      </c>
      <c r="P6120">
        <f>VLOOKUP(TableOMP[[#This Row],[Label]],TableAvg[],3,FALSE)</f>
        <v>2.3114169234687432</v>
      </c>
      <c r="Q6120">
        <f>TableOMP[[#This Row],[Avg]]-$U$2*TableOMP[[#This Row],[StdDev]]</f>
        <v>21.050226753062518</v>
      </c>
      <c r="R6120">
        <f>TableOMP[[#This Row],[Avg]]+$U$2*TableOMP[[#This Row],[StdDev]]</f>
        <v>30.295894446937488</v>
      </c>
      <c r="S6120">
        <f>IF(AND(TableOMP[[#This Row],[total_time]]&gt;=TableOMP[[#This Row],[Low]], TableOMP[[#This Row],[total_time]]&lt;=TableOMP[[#This Row],[High]]),1,0)</f>
        <v>1</v>
      </c>
    </row>
    <row r="6121" spans="1:19" hidden="1" x14ac:dyDescent="0.25">
      <c r="A6121" t="s">
        <v>15</v>
      </c>
      <c r="B6121">
        <v>10000</v>
      </c>
      <c r="C6121">
        <v>100</v>
      </c>
      <c r="D6121">
        <v>1</v>
      </c>
      <c r="E6121">
        <v>56</v>
      </c>
      <c r="F6121">
        <v>1</v>
      </c>
      <c r="G6121">
        <v>24.141774999999999</v>
      </c>
      <c r="H6121">
        <v>16.609366000000001</v>
      </c>
      <c r="I6121">
        <v>211.46203</v>
      </c>
      <c r="J6121">
        <v>3.8447640000000001</v>
      </c>
      <c r="K6121" t="str">
        <f>MID(M6121,22,1)</f>
        <v>6</v>
      </c>
      <c r="L6121" t="s">
        <v>63</v>
      </c>
      <c r="M6121" t="s">
        <v>64</v>
      </c>
      <c r="N6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6121">
        <f>VLOOKUP(TableOMP[[#This Row],[Label]],TableAvg[],2,FALSE)</f>
        <v>25.6209408</v>
      </c>
      <c r="P6121">
        <f>VLOOKUP(TableOMP[[#This Row],[Label]],TableAvg[],3,FALSE)</f>
        <v>0.96860350027643571</v>
      </c>
      <c r="Q6121">
        <f>TableOMP[[#This Row],[Avg]]-$U$2*TableOMP[[#This Row],[StdDev]]</f>
        <v>23.683733799447129</v>
      </c>
      <c r="R6121">
        <f>TableOMP[[#This Row],[Avg]]+$U$2*TableOMP[[#This Row],[StdDev]]</f>
        <v>27.55814780055287</v>
      </c>
      <c r="S6121">
        <f>IF(AND(TableOMP[[#This Row],[total_time]]&gt;=TableOMP[[#This Row],[Low]], TableOMP[[#This Row],[total_time]]&lt;=TableOMP[[#This Row],[High]]),1,0)</f>
        <v>1</v>
      </c>
    </row>
    <row r="6122" spans="1:19" hidden="1" x14ac:dyDescent="0.25">
      <c r="A6122" t="s">
        <v>15</v>
      </c>
      <c r="B6122">
        <v>10000</v>
      </c>
      <c r="C6122">
        <v>100</v>
      </c>
      <c r="D6122">
        <v>1</v>
      </c>
      <c r="E6122">
        <v>55</v>
      </c>
      <c r="F6122">
        <v>1</v>
      </c>
      <c r="G6122">
        <v>24.122775000000001</v>
      </c>
      <c r="H6122">
        <v>16.472819999999999</v>
      </c>
      <c r="I6122">
        <v>182.49273700000001</v>
      </c>
      <c r="J6122">
        <v>3.3794949999999999</v>
      </c>
      <c r="K6122" t="str">
        <f>MID(M6122,22,1)</f>
        <v>4</v>
      </c>
      <c r="L6122" t="s">
        <v>135</v>
      </c>
      <c r="M6122" t="s">
        <v>136</v>
      </c>
      <c r="N6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6122">
        <f>VLOOKUP(TableOMP[[#This Row],[Label]],TableAvg[],2,FALSE)</f>
        <v>24.927188000000001</v>
      </c>
      <c r="P6122">
        <f>VLOOKUP(TableOMP[[#This Row],[Label]],TableAvg[],3,FALSE)</f>
        <v>1.1221588538909908</v>
      </c>
      <c r="Q6122">
        <f>TableOMP[[#This Row],[Avg]]-$U$2*TableOMP[[#This Row],[StdDev]]</f>
        <v>22.68287029221802</v>
      </c>
      <c r="R6122">
        <f>TableOMP[[#This Row],[Avg]]+$U$2*TableOMP[[#This Row],[StdDev]]</f>
        <v>27.171505707781982</v>
      </c>
      <c r="S6122">
        <f>IF(AND(TableOMP[[#This Row],[total_time]]&gt;=TableOMP[[#This Row],[Low]], TableOMP[[#This Row],[total_time]]&lt;=TableOMP[[#This Row],[High]]),1,0)</f>
        <v>1</v>
      </c>
    </row>
    <row r="6123" spans="1:19" hidden="1" x14ac:dyDescent="0.25">
      <c r="A6123" t="s">
        <v>15</v>
      </c>
      <c r="B6123">
        <v>10000</v>
      </c>
      <c r="C6123">
        <v>100</v>
      </c>
      <c r="D6123">
        <v>1</v>
      </c>
      <c r="E6123">
        <v>50</v>
      </c>
      <c r="F6123">
        <v>1</v>
      </c>
      <c r="G6123">
        <v>24.105172</v>
      </c>
      <c r="H6123">
        <v>15.928198999999999</v>
      </c>
      <c r="I6123">
        <v>136.399283</v>
      </c>
      <c r="J6123">
        <v>2.7836590000000001</v>
      </c>
      <c r="K6123" t="str">
        <f>MID(M6123,22,1)</f>
        <v>4</v>
      </c>
      <c r="L6123" t="s">
        <v>43</v>
      </c>
      <c r="M6123" t="s">
        <v>44</v>
      </c>
      <c r="N6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6123">
        <f>VLOOKUP(TableOMP[[#This Row],[Label]],TableAvg[],2,FALSE)</f>
        <v>25.1265894</v>
      </c>
      <c r="P6123">
        <f>VLOOKUP(TableOMP[[#This Row],[Label]],TableAvg[],3,FALSE)</f>
        <v>0.60091112839304606</v>
      </c>
      <c r="Q6123">
        <f>TableOMP[[#This Row],[Avg]]-$U$2*TableOMP[[#This Row],[StdDev]]</f>
        <v>23.924767143213909</v>
      </c>
      <c r="R6123">
        <f>TableOMP[[#This Row],[Avg]]+$U$2*TableOMP[[#This Row],[StdDev]]</f>
        <v>26.328411656786091</v>
      </c>
      <c r="S6123">
        <f>IF(AND(TableOMP[[#This Row],[total_time]]&gt;=TableOMP[[#This Row],[Low]], TableOMP[[#This Row],[total_time]]&lt;=TableOMP[[#This Row],[High]]),1,0)</f>
        <v>1</v>
      </c>
    </row>
    <row r="6124" spans="1:19" hidden="1" x14ac:dyDescent="0.25">
      <c r="A6124" t="s">
        <v>15</v>
      </c>
      <c r="B6124">
        <v>10000</v>
      </c>
      <c r="C6124">
        <v>100</v>
      </c>
      <c r="D6124">
        <v>1</v>
      </c>
      <c r="E6124">
        <v>61</v>
      </c>
      <c r="F6124">
        <v>1</v>
      </c>
      <c r="G6124">
        <v>24.088626000000001</v>
      </c>
      <c r="H6124">
        <v>15.674023999999999</v>
      </c>
      <c r="I6124">
        <v>228.462671</v>
      </c>
      <c r="J6124">
        <v>3.8077109999999998</v>
      </c>
      <c r="K6124" t="str">
        <f>MID(M6124,22,1)</f>
        <v>6</v>
      </c>
      <c r="L6124" t="s">
        <v>63</v>
      </c>
      <c r="M6124" t="s">
        <v>64</v>
      </c>
      <c r="N6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6124">
        <f>VLOOKUP(TableOMP[[#This Row],[Label]],TableAvg[],2,FALSE)</f>
        <v>24.641291200000001</v>
      </c>
      <c r="P6124">
        <f>VLOOKUP(TableOMP[[#This Row],[Label]],TableAvg[],3,FALSE)</f>
        <v>0.59580992121762033</v>
      </c>
      <c r="Q6124">
        <f>TableOMP[[#This Row],[Avg]]-$U$2*TableOMP[[#This Row],[StdDev]]</f>
        <v>23.44967135756476</v>
      </c>
      <c r="R6124">
        <f>TableOMP[[#This Row],[Avg]]+$U$2*TableOMP[[#This Row],[StdDev]]</f>
        <v>25.832911042435242</v>
      </c>
      <c r="S6124">
        <f>IF(AND(TableOMP[[#This Row],[total_time]]&gt;=TableOMP[[#This Row],[Low]], TableOMP[[#This Row],[total_time]]&lt;=TableOMP[[#This Row],[High]]),1,0)</f>
        <v>1</v>
      </c>
    </row>
    <row r="6125" spans="1:19" hidden="1" x14ac:dyDescent="0.25">
      <c r="A6125" t="s">
        <v>15</v>
      </c>
      <c r="B6125">
        <v>10000</v>
      </c>
      <c r="C6125">
        <v>100</v>
      </c>
      <c r="D6125">
        <v>1</v>
      </c>
      <c r="E6125">
        <v>30</v>
      </c>
      <c r="F6125">
        <v>1</v>
      </c>
      <c r="G6125">
        <v>24.087267000000001</v>
      </c>
      <c r="H6125">
        <v>14.019932000000001</v>
      </c>
      <c r="I6125">
        <v>67.624120000000005</v>
      </c>
      <c r="J6125">
        <v>2.3318660000000002</v>
      </c>
      <c r="K6125" t="str">
        <f>MID(M6125,22,1)</f>
        <v>1</v>
      </c>
      <c r="L6125" t="s">
        <v>221</v>
      </c>
      <c r="M6125" t="s">
        <v>222</v>
      </c>
      <c r="N6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125">
        <f>VLOOKUP(TableOMP[[#This Row],[Label]],TableAvg[],2,FALSE)</f>
        <v>23.459589428571427</v>
      </c>
      <c r="P6125">
        <f>VLOOKUP(TableOMP[[#This Row],[Label]],TableAvg[],3,FALSE)</f>
        <v>2.8216196305068895</v>
      </c>
      <c r="Q6125">
        <f>TableOMP[[#This Row],[Avg]]-$U$2*TableOMP[[#This Row],[StdDev]]</f>
        <v>17.816350167557648</v>
      </c>
      <c r="R6125">
        <f>TableOMP[[#This Row],[Avg]]+$U$2*TableOMP[[#This Row],[StdDev]]</f>
        <v>29.102828689585206</v>
      </c>
      <c r="S6125">
        <f>IF(AND(TableOMP[[#This Row],[total_time]]&gt;=TableOMP[[#This Row],[Low]], TableOMP[[#This Row],[total_time]]&lt;=TableOMP[[#This Row],[High]]),1,0)</f>
        <v>1</v>
      </c>
    </row>
    <row r="6126" spans="1:19" hidden="1" x14ac:dyDescent="0.25">
      <c r="A6126" t="s">
        <v>15</v>
      </c>
      <c r="B6126">
        <v>10000</v>
      </c>
      <c r="C6126">
        <v>100</v>
      </c>
      <c r="D6126">
        <v>1</v>
      </c>
      <c r="E6126">
        <v>44</v>
      </c>
      <c r="F6126">
        <v>1</v>
      </c>
      <c r="G6126">
        <v>24.087137999999999</v>
      </c>
      <c r="H6126">
        <v>16.214417000000001</v>
      </c>
      <c r="I6126">
        <v>156.93367699999999</v>
      </c>
      <c r="J6126">
        <v>3.6496200000000001</v>
      </c>
      <c r="K6126" t="str">
        <f>MID(M6126,22,1)</f>
        <v>6</v>
      </c>
      <c r="L6126" t="s">
        <v>63</v>
      </c>
      <c r="M6126" t="s">
        <v>64</v>
      </c>
      <c r="N6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6126">
        <f>VLOOKUP(TableOMP[[#This Row],[Label]],TableAvg[],2,FALSE)</f>
        <v>24.716263999999999</v>
      </c>
      <c r="P6126">
        <f>VLOOKUP(TableOMP[[#This Row],[Label]],TableAvg[],3,FALSE)</f>
        <v>1.2220135485738592</v>
      </c>
      <c r="Q6126">
        <f>TableOMP[[#This Row],[Avg]]-$U$2*TableOMP[[#This Row],[StdDev]]</f>
        <v>22.272236902852281</v>
      </c>
      <c r="R6126">
        <f>TableOMP[[#This Row],[Avg]]+$U$2*TableOMP[[#This Row],[StdDev]]</f>
        <v>27.160291097147716</v>
      </c>
      <c r="S6126">
        <f>IF(AND(TableOMP[[#This Row],[total_time]]&gt;=TableOMP[[#This Row],[Low]], TableOMP[[#This Row],[total_time]]&lt;=TableOMP[[#This Row],[High]]),1,0)</f>
        <v>1</v>
      </c>
    </row>
    <row r="6127" spans="1:19" hidden="1" x14ac:dyDescent="0.25">
      <c r="A6127" t="s">
        <v>15</v>
      </c>
      <c r="B6127">
        <v>10000</v>
      </c>
      <c r="C6127">
        <v>100</v>
      </c>
      <c r="D6127">
        <v>1</v>
      </c>
      <c r="E6127">
        <v>58</v>
      </c>
      <c r="F6127">
        <v>1</v>
      </c>
      <c r="G6127">
        <v>24.080707</v>
      </c>
      <c r="H6127">
        <v>17.225916999999999</v>
      </c>
      <c r="I6127">
        <v>203.46158199999999</v>
      </c>
      <c r="J6127">
        <v>3.5695009999999998</v>
      </c>
      <c r="K6127" t="str">
        <f>MID(M6127,22,1)</f>
        <v>2</v>
      </c>
      <c r="L6127" t="s">
        <v>127</v>
      </c>
      <c r="M6127" t="s">
        <v>128</v>
      </c>
      <c r="N6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6127">
        <f>VLOOKUP(TableOMP[[#This Row],[Label]],TableAvg[],2,FALSE)</f>
        <v>24.585282799999998</v>
      </c>
      <c r="P6127">
        <f>VLOOKUP(TableOMP[[#This Row],[Label]],TableAvg[],3,FALSE)</f>
        <v>1.4523001263969699</v>
      </c>
      <c r="Q6127">
        <f>TableOMP[[#This Row],[Avg]]-$U$2*TableOMP[[#This Row],[StdDev]]</f>
        <v>21.680682547206057</v>
      </c>
      <c r="R6127">
        <f>TableOMP[[#This Row],[Avg]]+$U$2*TableOMP[[#This Row],[StdDev]]</f>
        <v>27.489883052793939</v>
      </c>
      <c r="S6127">
        <f>IF(AND(TableOMP[[#This Row],[total_time]]&gt;=TableOMP[[#This Row],[Low]], TableOMP[[#This Row],[total_time]]&lt;=TableOMP[[#This Row],[High]]),1,0)</f>
        <v>1</v>
      </c>
    </row>
    <row r="6128" spans="1:19" hidden="1" x14ac:dyDescent="0.25">
      <c r="A6128" t="s">
        <v>15</v>
      </c>
      <c r="B6128">
        <v>10000</v>
      </c>
      <c r="C6128">
        <v>100</v>
      </c>
      <c r="D6128">
        <v>1</v>
      </c>
      <c r="E6128">
        <v>42</v>
      </c>
      <c r="F6128">
        <v>1</v>
      </c>
      <c r="G6128">
        <v>24.062179</v>
      </c>
      <c r="H6128">
        <v>15.916043999999999</v>
      </c>
      <c r="I6128">
        <v>139.32964000000001</v>
      </c>
      <c r="J6128">
        <v>3.3982839999999999</v>
      </c>
      <c r="K6128" t="str">
        <f>MID(M6128,22,1)</f>
        <v>2</v>
      </c>
      <c r="L6128" t="s">
        <v>127</v>
      </c>
      <c r="M6128" t="s">
        <v>128</v>
      </c>
      <c r="N6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6128">
        <f>VLOOKUP(TableOMP[[#This Row],[Label]],TableAvg[],2,FALSE)</f>
        <v>25.179888399999999</v>
      </c>
      <c r="P6128">
        <f>VLOOKUP(TableOMP[[#This Row],[Label]],TableAvg[],3,FALSE)</f>
        <v>1.086800644980827</v>
      </c>
      <c r="Q6128">
        <f>TableOMP[[#This Row],[Avg]]-$U$2*TableOMP[[#This Row],[StdDev]]</f>
        <v>23.006287110038347</v>
      </c>
      <c r="R6128">
        <f>TableOMP[[#This Row],[Avg]]+$U$2*TableOMP[[#This Row],[StdDev]]</f>
        <v>27.353489689961652</v>
      </c>
      <c r="S6128">
        <f>IF(AND(TableOMP[[#This Row],[total_time]]&gt;=TableOMP[[#This Row],[Low]], TableOMP[[#This Row],[total_time]]&lt;=TableOMP[[#This Row],[High]]),1,0)</f>
        <v>1</v>
      </c>
    </row>
    <row r="6129" spans="1:19" hidden="1" x14ac:dyDescent="0.25">
      <c r="A6129" t="s">
        <v>15</v>
      </c>
      <c r="B6129">
        <v>10000</v>
      </c>
      <c r="C6129">
        <v>100</v>
      </c>
      <c r="D6129">
        <v>1</v>
      </c>
      <c r="E6129">
        <v>46</v>
      </c>
      <c r="F6129">
        <v>1</v>
      </c>
      <c r="G6129">
        <v>24.058684</v>
      </c>
      <c r="H6129">
        <v>15.612562</v>
      </c>
      <c r="I6129">
        <v>142.30805799999999</v>
      </c>
      <c r="J6129">
        <v>3.162401</v>
      </c>
      <c r="K6129" t="str">
        <f>MID(M6129,22,1)</f>
        <v>4</v>
      </c>
      <c r="L6129" t="s">
        <v>43</v>
      </c>
      <c r="M6129" t="s">
        <v>44</v>
      </c>
      <c r="N6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6129">
        <f>VLOOKUP(TableOMP[[#This Row],[Label]],TableAvg[],2,FALSE)</f>
        <v>25.039823200000001</v>
      </c>
      <c r="P6129">
        <f>VLOOKUP(TableOMP[[#This Row],[Label]],TableAvg[],3,FALSE)</f>
        <v>0.77595204057006684</v>
      </c>
      <c r="Q6129">
        <f>TableOMP[[#This Row],[Avg]]-$U$2*TableOMP[[#This Row],[StdDev]]</f>
        <v>23.487919118859867</v>
      </c>
      <c r="R6129">
        <f>TableOMP[[#This Row],[Avg]]+$U$2*TableOMP[[#This Row],[StdDev]]</f>
        <v>26.591727281140134</v>
      </c>
      <c r="S6129">
        <f>IF(AND(TableOMP[[#This Row],[total_time]]&gt;=TableOMP[[#This Row],[Low]], TableOMP[[#This Row],[total_time]]&lt;=TableOMP[[#This Row],[High]]),1,0)</f>
        <v>1</v>
      </c>
    </row>
    <row r="6130" spans="1:19" hidden="1" x14ac:dyDescent="0.25">
      <c r="A6130" t="s">
        <v>15</v>
      </c>
      <c r="B6130">
        <v>10000</v>
      </c>
      <c r="C6130">
        <v>100</v>
      </c>
      <c r="D6130">
        <v>1</v>
      </c>
      <c r="E6130">
        <v>57</v>
      </c>
      <c r="F6130">
        <v>1</v>
      </c>
      <c r="G6130">
        <v>24.058509999999998</v>
      </c>
      <c r="H6130">
        <v>16.012222999999999</v>
      </c>
      <c r="I6130">
        <v>175.797876</v>
      </c>
      <c r="J6130">
        <v>3.1392479999999998</v>
      </c>
      <c r="K6130" t="str">
        <f>MID(M6130,22,1)</f>
        <v>6</v>
      </c>
      <c r="L6130" t="s">
        <v>63</v>
      </c>
      <c r="M6130" t="s">
        <v>64</v>
      </c>
      <c r="N6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6130">
        <f>VLOOKUP(TableOMP[[#This Row],[Label]],TableAvg[],2,FALSE)</f>
        <v>25.4343346</v>
      </c>
      <c r="P6130">
        <f>VLOOKUP(TableOMP[[#This Row],[Label]],TableAvg[],3,FALSE)</f>
        <v>1.1764138013209078</v>
      </c>
      <c r="Q6130">
        <f>TableOMP[[#This Row],[Avg]]-$U$2*TableOMP[[#This Row],[StdDev]]</f>
        <v>23.081506997358183</v>
      </c>
      <c r="R6130">
        <f>TableOMP[[#This Row],[Avg]]+$U$2*TableOMP[[#This Row],[StdDev]]</f>
        <v>27.787162202641817</v>
      </c>
      <c r="S6130">
        <f>IF(AND(TableOMP[[#This Row],[total_time]]&gt;=TableOMP[[#This Row],[Low]], TableOMP[[#This Row],[total_time]]&lt;=TableOMP[[#This Row],[High]]),1,0)</f>
        <v>1</v>
      </c>
    </row>
    <row r="6131" spans="1:19" hidden="1" x14ac:dyDescent="0.25">
      <c r="A6131" t="s">
        <v>15</v>
      </c>
      <c r="B6131">
        <v>10000</v>
      </c>
      <c r="C6131">
        <v>100</v>
      </c>
      <c r="D6131">
        <v>1</v>
      </c>
      <c r="E6131">
        <v>45</v>
      </c>
      <c r="F6131">
        <v>1</v>
      </c>
      <c r="G6131">
        <v>24.056923000000001</v>
      </c>
      <c r="H6131">
        <v>16.247309000000001</v>
      </c>
      <c r="I6131">
        <v>164.142796</v>
      </c>
      <c r="J6131">
        <v>3.730518</v>
      </c>
      <c r="K6131" t="str">
        <f>MID(M6131,22,1)</f>
        <v>2</v>
      </c>
      <c r="L6131" t="s">
        <v>127</v>
      </c>
      <c r="M6131" t="s">
        <v>128</v>
      </c>
      <c r="N6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6131">
        <f>VLOOKUP(TableOMP[[#This Row],[Label]],TableAvg[],2,FALSE)</f>
        <v>24.868521999999999</v>
      </c>
      <c r="P6131">
        <f>VLOOKUP(TableOMP[[#This Row],[Label]],TableAvg[],3,FALSE)</f>
        <v>0.8686881659403749</v>
      </c>
      <c r="Q6131">
        <f>TableOMP[[#This Row],[Avg]]-$U$2*TableOMP[[#This Row],[StdDev]]</f>
        <v>23.131145668119249</v>
      </c>
      <c r="R6131">
        <f>TableOMP[[#This Row],[Avg]]+$U$2*TableOMP[[#This Row],[StdDev]]</f>
        <v>26.605898331880748</v>
      </c>
      <c r="S6131">
        <f>IF(AND(TableOMP[[#This Row],[total_time]]&gt;=TableOMP[[#This Row],[Low]], TableOMP[[#This Row],[total_time]]&lt;=TableOMP[[#This Row],[High]]),1,0)</f>
        <v>1</v>
      </c>
    </row>
    <row r="6132" spans="1:19" hidden="1" x14ac:dyDescent="0.25">
      <c r="A6132" t="s">
        <v>15</v>
      </c>
      <c r="B6132">
        <v>10000</v>
      </c>
      <c r="C6132">
        <v>100</v>
      </c>
      <c r="D6132">
        <v>1</v>
      </c>
      <c r="E6132">
        <v>31</v>
      </c>
      <c r="F6132">
        <v>1</v>
      </c>
      <c r="G6132">
        <v>24.041416000000002</v>
      </c>
      <c r="H6132">
        <v>13.997821999999999</v>
      </c>
      <c r="I6132">
        <v>84.301084000000003</v>
      </c>
      <c r="J6132">
        <v>2.8100360000000002</v>
      </c>
      <c r="K6132" t="str">
        <f>MID(M6132,22,1)</f>
        <v>1</v>
      </c>
      <c r="L6132" t="s">
        <v>221</v>
      </c>
      <c r="M6132" t="s">
        <v>222</v>
      </c>
      <c r="N6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132">
        <f>VLOOKUP(TableOMP[[#This Row],[Label]],TableAvg[],2,FALSE)</f>
        <v>23.604585428571429</v>
      </c>
      <c r="P6132">
        <f>VLOOKUP(TableOMP[[#This Row],[Label]],TableAvg[],3,FALSE)</f>
        <v>3.5020286835659715</v>
      </c>
      <c r="Q6132">
        <f>TableOMP[[#This Row],[Avg]]-$U$2*TableOMP[[#This Row],[StdDev]]</f>
        <v>16.600528061439487</v>
      </c>
      <c r="R6132">
        <f>TableOMP[[#This Row],[Avg]]+$U$2*TableOMP[[#This Row],[StdDev]]</f>
        <v>30.608642795703371</v>
      </c>
      <c r="S6132">
        <f>IF(AND(TableOMP[[#This Row],[total_time]]&gt;=TableOMP[[#This Row],[Low]], TableOMP[[#This Row],[total_time]]&lt;=TableOMP[[#This Row],[High]]),1,0)</f>
        <v>1</v>
      </c>
    </row>
    <row r="6133" spans="1:19" hidden="1" x14ac:dyDescent="0.25">
      <c r="A6133" t="s">
        <v>15</v>
      </c>
      <c r="B6133">
        <v>10000</v>
      </c>
      <c r="C6133">
        <v>100</v>
      </c>
      <c r="D6133">
        <v>1</v>
      </c>
      <c r="E6133">
        <v>31</v>
      </c>
      <c r="F6133">
        <v>1</v>
      </c>
      <c r="G6133">
        <v>24.009121</v>
      </c>
      <c r="H6133">
        <v>14.238683</v>
      </c>
      <c r="I6133">
        <v>95.218087999999995</v>
      </c>
      <c r="J6133">
        <v>3.1739359999999999</v>
      </c>
      <c r="K6133" t="str">
        <f>MID(M6133,22,1)</f>
        <v>1</v>
      </c>
      <c r="L6133" t="s">
        <v>221</v>
      </c>
      <c r="M6133" t="s">
        <v>222</v>
      </c>
      <c r="N6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133">
        <f>VLOOKUP(TableOMP[[#This Row],[Label]],TableAvg[],2,FALSE)</f>
        <v>23.604585428571429</v>
      </c>
      <c r="P6133">
        <f>VLOOKUP(TableOMP[[#This Row],[Label]],TableAvg[],3,FALSE)</f>
        <v>3.5020286835659715</v>
      </c>
      <c r="Q6133">
        <f>TableOMP[[#This Row],[Avg]]-$U$2*TableOMP[[#This Row],[StdDev]]</f>
        <v>16.600528061439487</v>
      </c>
      <c r="R6133">
        <f>TableOMP[[#This Row],[Avg]]+$U$2*TableOMP[[#This Row],[StdDev]]</f>
        <v>30.608642795703371</v>
      </c>
      <c r="S6133">
        <f>IF(AND(TableOMP[[#This Row],[total_time]]&gt;=TableOMP[[#This Row],[Low]], TableOMP[[#This Row],[total_time]]&lt;=TableOMP[[#This Row],[High]]),1,0)</f>
        <v>1</v>
      </c>
    </row>
    <row r="6134" spans="1:19" hidden="1" x14ac:dyDescent="0.25">
      <c r="A6134" t="s">
        <v>15</v>
      </c>
      <c r="B6134">
        <v>10000</v>
      </c>
      <c r="C6134">
        <v>100</v>
      </c>
      <c r="D6134">
        <v>1</v>
      </c>
      <c r="E6134">
        <v>38</v>
      </c>
      <c r="F6134">
        <v>1</v>
      </c>
      <c r="G6134">
        <v>23.95917</v>
      </c>
      <c r="H6134">
        <v>15.432520999999999</v>
      </c>
      <c r="I6134">
        <v>113.188682</v>
      </c>
      <c r="J6134">
        <v>3.0591539999999999</v>
      </c>
      <c r="K6134" t="str">
        <f>MID(M6134,22,1)</f>
        <v>2</v>
      </c>
      <c r="L6134" t="s">
        <v>127</v>
      </c>
      <c r="M6134" t="s">
        <v>128</v>
      </c>
      <c r="N6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6134">
        <f>VLOOKUP(TableOMP[[#This Row],[Label]],TableAvg[],2,FALSE)</f>
        <v>25.195611599999999</v>
      </c>
      <c r="P6134">
        <f>VLOOKUP(TableOMP[[#This Row],[Label]],TableAvg[],3,FALSE)</f>
        <v>0.72580543563997824</v>
      </c>
      <c r="Q6134">
        <f>TableOMP[[#This Row],[Avg]]-$U$2*TableOMP[[#This Row],[StdDev]]</f>
        <v>23.744000728720042</v>
      </c>
      <c r="R6134">
        <f>TableOMP[[#This Row],[Avg]]+$U$2*TableOMP[[#This Row],[StdDev]]</f>
        <v>26.647222471279957</v>
      </c>
      <c r="S6134">
        <f>IF(AND(TableOMP[[#This Row],[total_time]]&gt;=TableOMP[[#This Row],[Low]], TableOMP[[#This Row],[total_time]]&lt;=TableOMP[[#This Row],[High]]),1,0)</f>
        <v>1</v>
      </c>
    </row>
    <row r="6135" spans="1:19" hidden="1" x14ac:dyDescent="0.25">
      <c r="A6135" t="s">
        <v>15</v>
      </c>
      <c r="B6135">
        <v>10000</v>
      </c>
      <c r="C6135">
        <v>100</v>
      </c>
      <c r="D6135">
        <v>1</v>
      </c>
      <c r="E6135">
        <v>60</v>
      </c>
      <c r="F6135">
        <v>1</v>
      </c>
      <c r="G6135">
        <v>23.939287</v>
      </c>
      <c r="H6135">
        <v>16.515398999999999</v>
      </c>
      <c r="I6135">
        <v>239.36839699999999</v>
      </c>
      <c r="J6135">
        <v>4.0570909999999998</v>
      </c>
      <c r="K6135" t="str">
        <f>MID(M6135,22,1)</f>
        <v>6</v>
      </c>
      <c r="L6135" t="s">
        <v>63</v>
      </c>
      <c r="M6135" t="s">
        <v>64</v>
      </c>
      <c r="N6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6135">
        <f>VLOOKUP(TableOMP[[#This Row],[Label]],TableAvg[],2,FALSE)</f>
        <v>25.673060600000003</v>
      </c>
      <c r="P6135">
        <f>VLOOKUP(TableOMP[[#This Row],[Label]],TableAvg[],3,FALSE)</f>
        <v>2.3114169234687432</v>
      </c>
      <c r="Q6135">
        <f>TableOMP[[#This Row],[Avg]]-$U$2*TableOMP[[#This Row],[StdDev]]</f>
        <v>21.050226753062518</v>
      </c>
      <c r="R6135">
        <f>TableOMP[[#This Row],[Avg]]+$U$2*TableOMP[[#This Row],[StdDev]]</f>
        <v>30.295894446937488</v>
      </c>
      <c r="S6135">
        <f>IF(AND(TableOMP[[#This Row],[total_time]]&gt;=TableOMP[[#This Row],[Low]], TableOMP[[#This Row],[total_time]]&lt;=TableOMP[[#This Row],[High]]),1,0)</f>
        <v>1</v>
      </c>
    </row>
    <row r="6136" spans="1:19" hidden="1" x14ac:dyDescent="0.25">
      <c r="A6136" t="s">
        <v>15</v>
      </c>
      <c r="B6136">
        <v>10000</v>
      </c>
      <c r="C6136">
        <v>100</v>
      </c>
      <c r="D6136">
        <v>1</v>
      </c>
      <c r="E6136">
        <v>58</v>
      </c>
      <c r="F6136">
        <v>1</v>
      </c>
      <c r="G6136">
        <v>23.883872</v>
      </c>
      <c r="H6136">
        <v>17.148582000000001</v>
      </c>
      <c r="I6136">
        <v>216.04304300000001</v>
      </c>
      <c r="J6136">
        <v>3.7902290000000001</v>
      </c>
      <c r="K6136" t="str">
        <f>MID(M6136,22,1)</f>
        <v>4</v>
      </c>
      <c r="L6136" t="s">
        <v>43</v>
      </c>
      <c r="M6136" t="s">
        <v>44</v>
      </c>
      <c r="N6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6136">
        <f>VLOOKUP(TableOMP[[#This Row],[Label]],TableAvg[],2,FALSE)</f>
        <v>24.585282799999998</v>
      </c>
      <c r="P6136">
        <f>VLOOKUP(TableOMP[[#This Row],[Label]],TableAvg[],3,FALSE)</f>
        <v>1.4523001263969699</v>
      </c>
      <c r="Q6136">
        <f>TableOMP[[#This Row],[Avg]]-$U$2*TableOMP[[#This Row],[StdDev]]</f>
        <v>21.680682547206057</v>
      </c>
      <c r="R6136">
        <f>TableOMP[[#This Row],[Avg]]+$U$2*TableOMP[[#This Row],[StdDev]]</f>
        <v>27.489883052793939</v>
      </c>
      <c r="S6136">
        <f>IF(AND(TableOMP[[#This Row],[total_time]]&gt;=TableOMP[[#This Row],[Low]], TableOMP[[#This Row],[total_time]]&lt;=TableOMP[[#This Row],[High]]),1,0)</f>
        <v>1</v>
      </c>
    </row>
    <row r="6137" spans="1:19" hidden="1" x14ac:dyDescent="0.25">
      <c r="A6137" t="s">
        <v>16</v>
      </c>
      <c r="B6137">
        <v>10000</v>
      </c>
      <c r="C6137">
        <v>100</v>
      </c>
      <c r="D6137">
        <v>1</v>
      </c>
      <c r="E6137">
        <v>63</v>
      </c>
      <c r="F6137">
        <v>1</v>
      </c>
      <c r="G6137">
        <v>23.840854</v>
      </c>
      <c r="H6137">
        <v>14.428915</v>
      </c>
      <c r="I6137">
        <v>126.479466</v>
      </c>
      <c r="J6137">
        <v>2.0399910000000001</v>
      </c>
      <c r="K6137" t="str">
        <f>MID(M6137,22,1)</f>
        <v>2</v>
      </c>
      <c r="L6137" t="s">
        <v>129</v>
      </c>
      <c r="M6137" t="s">
        <v>130</v>
      </c>
      <c r="N6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6137">
        <f>VLOOKUP(TableOMP[[#This Row],[Label]],TableAvg[],2,FALSE)</f>
        <v>20.854868599999996</v>
      </c>
      <c r="P6137">
        <f>VLOOKUP(TableOMP[[#This Row],[Label]],TableAvg[],3,FALSE)</f>
        <v>4.1125622112585702</v>
      </c>
      <c r="Q6137">
        <f>TableOMP[[#This Row],[Avg]]-$U$2*TableOMP[[#This Row],[StdDev]]</f>
        <v>12.629744177482856</v>
      </c>
      <c r="R6137">
        <f>TableOMP[[#This Row],[Avg]]+$U$2*TableOMP[[#This Row],[StdDev]]</f>
        <v>29.079993022517137</v>
      </c>
      <c r="S6137">
        <f>IF(AND(TableOMP[[#This Row],[total_time]]&gt;=TableOMP[[#This Row],[Low]], TableOMP[[#This Row],[total_time]]&lt;=TableOMP[[#This Row],[High]]),1,0)</f>
        <v>1</v>
      </c>
    </row>
    <row r="6138" spans="1:19" hidden="1" x14ac:dyDescent="0.25">
      <c r="A6138" t="s">
        <v>15</v>
      </c>
      <c r="B6138">
        <v>10000</v>
      </c>
      <c r="C6138">
        <v>100</v>
      </c>
      <c r="D6138">
        <v>100000</v>
      </c>
      <c r="E6138">
        <v>8</v>
      </c>
      <c r="F6138">
        <v>1</v>
      </c>
      <c r="G6138">
        <v>23.693850000000001</v>
      </c>
      <c r="H6138">
        <v>0.349997</v>
      </c>
      <c r="I6138">
        <v>1.0526420000000001</v>
      </c>
      <c r="J6138">
        <v>0.15037700000000001</v>
      </c>
      <c r="K6138" t="str">
        <f>MID(M6138,22,1)</f>
        <v>6</v>
      </c>
      <c r="L6138" t="s">
        <v>41</v>
      </c>
      <c r="M6138" t="s">
        <v>42</v>
      </c>
      <c r="N6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38">
        <f>VLOOKUP(TableOMP[[#This Row],[Label]],TableAvg[],2,FALSE)</f>
        <v>23.609564956521741</v>
      </c>
      <c r="P6138">
        <f>VLOOKUP(TableOMP[[#This Row],[Label]],TableAvg[],3,FALSE)</f>
        <v>0.69885900659048528</v>
      </c>
      <c r="Q6138">
        <f>TableOMP[[#This Row],[Avg]]-$U$2*TableOMP[[#This Row],[StdDev]]</f>
        <v>22.21184694334077</v>
      </c>
      <c r="R6138">
        <f>TableOMP[[#This Row],[Avg]]+$U$2*TableOMP[[#This Row],[StdDev]]</f>
        <v>25.007282969702711</v>
      </c>
      <c r="S6138">
        <f>IF(AND(TableOMP[[#This Row],[total_time]]&gt;=TableOMP[[#This Row],[Low]], TableOMP[[#This Row],[total_time]]&lt;=TableOMP[[#This Row],[High]]),1,0)</f>
        <v>1</v>
      </c>
    </row>
    <row r="6139" spans="1:19" hidden="1" x14ac:dyDescent="0.25">
      <c r="A6139" t="s">
        <v>15</v>
      </c>
      <c r="B6139">
        <v>10000</v>
      </c>
      <c r="C6139">
        <v>100</v>
      </c>
      <c r="D6139">
        <v>100000</v>
      </c>
      <c r="E6139">
        <v>8</v>
      </c>
      <c r="F6139">
        <v>1</v>
      </c>
      <c r="G6139">
        <v>23.686633</v>
      </c>
      <c r="H6139">
        <v>0.30399700000000002</v>
      </c>
      <c r="I6139">
        <v>1.2703549999999999</v>
      </c>
      <c r="J6139">
        <v>0.181479</v>
      </c>
      <c r="K6139" t="str">
        <f>MID(M6139,22,1)</f>
        <v>6</v>
      </c>
      <c r="L6139" t="s">
        <v>41</v>
      </c>
      <c r="M6139" t="s">
        <v>42</v>
      </c>
      <c r="N6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39">
        <f>VLOOKUP(TableOMP[[#This Row],[Label]],TableAvg[],2,FALSE)</f>
        <v>23.609564956521741</v>
      </c>
      <c r="P6139">
        <f>VLOOKUP(TableOMP[[#This Row],[Label]],TableAvg[],3,FALSE)</f>
        <v>0.69885900659048528</v>
      </c>
      <c r="Q6139">
        <f>TableOMP[[#This Row],[Avg]]-$U$2*TableOMP[[#This Row],[StdDev]]</f>
        <v>22.21184694334077</v>
      </c>
      <c r="R6139">
        <f>TableOMP[[#This Row],[Avg]]+$U$2*TableOMP[[#This Row],[StdDev]]</f>
        <v>25.007282969702711</v>
      </c>
      <c r="S6139">
        <f>IF(AND(TableOMP[[#This Row],[total_time]]&gt;=TableOMP[[#This Row],[Low]], TableOMP[[#This Row],[total_time]]&lt;=TableOMP[[#This Row],[High]]),1,0)</f>
        <v>1</v>
      </c>
    </row>
    <row r="6140" spans="1:19" hidden="1" x14ac:dyDescent="0.25">
      <c r="A6140" t="s">
        <v>15</v>
      </c>
      <c r="B6140">
        <v>10000</v>
      </c>
      <c r="C6140">
        <v>100</v>
      </c>
      <c r="D6140">
        <v>1</v>
      </c>
      <c r="E6140">
        <v>28</v>
      </c>
      <c r="F6140">
        <v>1</v>
      </c>
      <c r="G6140">
        <v>23.659061999999999</v>
      </c>
      <c r="H6140">
        <v>13.4818</v>
      </c>
      <c r="I6140">
        <v>80.808659000000006</v>
      </c>
      <c r="J6140">
        <v>2.9929130000000002</v>
      </c>
      <c r="K6140" t="str">
        <f>MID(M6140,22,1)</f>
        <v>1</v>
      </c>
      <c r="L6140" t="s">
        <v>221</v>
      </c>
      <c r="M6140" t="s">
        <v>222</v>
      </c>
      <c r="N6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140">
        <f>VLOOKUP(TableOMP[[#This Row],[Label]],TableAvg[],2,FALSE)</f>
        <v>25.260013142857144</v>
      </c>
      <c r="P6140">
        <f>VLOOKUP(TableOMP[[#This Row],[Label]],TableAvg[],3,FALSE)</f>
        <v>0.86731017016821066</v>
      </c>
      <c r="Q6140">
        <f>TableOMP[[#This Row],[Avg]]-$U$2*TableOMP[[#This Row],[StdDev]]</f>
        <v>23.525392802520724</v>
      </c>
      <c r="R6140">
        <f>TableOMP[[#This Row],[Avg]]+$U$2*TableOMP[[#This Row],[StdDev]]</f>
        <v>26.994633483193564</v>
      </c>
      <c r="S6140">
        <f>IF(AND(TableOMP[[#This Row],[total_time]]&gt;=TableOMP[[#This Row],[Low]], TableOMP[[#This Row],[total_time]]&lt;=TableOMP[[#This Row],[High]]),1,0)</f>
        <v>1</v>
      </c>
    </row>
    <row r="6141" spans="1:19" hidden="1" x14ac:dyDescent="0.25">
      <c r="A6141" t="s">
        <v>15</v>
      </c>
      <c r="B6141">
        <v>10000</v>
      </c>
      <c r="C6141">
        <v>100</v>
      </c>
      <c r="D6141">
        <v>1</v>
      </c>
      <c r="E6141">
        <v>30</v>
      </c>
      <c r="F6141">
        <v>1</v>
      </c>
      <c r="G6141">
        <v>23.651437000000001</v>
      </c>
      <c r="H6141">
        <v>13.279425</v>
      </c>
      <c r="I6141">
        <v>52.363308000000004</v>
      </c>
      <c r="J6141">
        <v>1.805631</v>
      </c>
      <c r="K6141" t="str">
        <f>MID(M6141,22,1)</f>
        <v>4</v>
      </c>
      <c r="L6141" t="s">
        <v>209</v>
      </c>
      <c r="M6141" t="s">
        <v>210</v>
      </c>
      <c r="N6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141">
        <f>VLOOKUP(TableOMP[[#This Row],[Label]],TableAvg[],2,FALSE)</f>
        <v>23.459589428571427</v>
      </c>
      <c r="P6141">
        <f>VLOOKUP(TableOMP[[#This Row],[Label]],TableAvg[],3,FALSE)</f>
        <v>2.8216196305068895</v>
      </c>
      <c r="Q6141">
        <f>TableOMP[[#This Row],[Avg]]-$U$2*TableOMP[[#This Row],[StdDev]]</f>
        <v>17.816350167557648</v>
      </c>
      <c r="R6141">
        <f>TableOMP[[#This Row],[Avg]]+$U$2*TableOMP[[#This Row],[StdDev]]</f>
        <v>29.102828689585206</v>
      </c>
      <c r="S6141">
        <f>IF(AND(TableOMP[[#This Row],[total_time]]&gt;=TableOMP[[#This Row],[Low]], TableOMP[[#This Row],[total_time]]&lt;=TableOMP[[#This Row],[High]]),1,0)</f>
        <v>1</v>
      </c>
    </row>
    <row r="6142" spans="1:19" hidden="1" x14ac:dyDescent="0.25">
      <c r="A6142" t="s">
        <v>15</v>
      </c>
      <c r="B6142">
        <v>10000</v>
      </c>
      <c r="C6142">
        <v>100</v>
      </c>
      <c r="D6142">
        <v>1</v>
      </c>
      <c r="E6142">
        <v>31</v>
      </c>
      <c r="F6142">
        <v>1</v>
      </c>
      <c r="G6142">
        <v>23.625221</v>
      </c>
      <c r="H6142">
        <v>13.733713</v>
      </c>
      <c r="I6142">
        <v>95.038081000000005</v>
      </c>
      <c r="J6142">
        <v>3.1679360000000001</v>
      </c>
      <c r="K6142" t="str">
        <f>MID(M6142,22,1)</f>
        <v>4</v>
      </c>
      <c r="L6142" t="s">
        <v>209</v>
      </c>
      <c r="M6142" t="s">
        <v>210</v>
      </c>
      <c r="N6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142">
        <f>VLOOKUP(TableOMP[[#This Row],[Label]],TableAvg[],2,FALSE)</f>
        <v>23.604585428571429</v>
      </c>
      <c r="P6142">
        <f>VLOOKUP(TableOMP[[#This Row],[Label]],TableAvg[],3,FALSE)</f>
        <v>3.5020286835659715</v>
      </c>
      <c r="Q6142">
        <f>TableOMP[[#This Row],[Avg]]-$U$2*TableOMP[[#This Row],[StdDev]]</f>
        <v>16.600528061439487</v>
      </c>
      <c r="R6142">
        <f>TableOMP[[#This Row],[Avg]]+$U$2*TableOMP[[#This Row],[StdDev]]</f>
        <v>30.608642795703371</v>
      </c>
      <c r="S6142">
        <f>IF(AND(TableOMP[[#This Row],[total_time]]&gt;=TableOMP[[#This Row],[Low]], TableOMP[[#This Row],[total_time]]&lt;=TableOMP[[#This Row],[High]]),1,0)</f>
        <v>1</v>
      </c>
    </row>
    <row r="6143" spans="1:19" hidden="1" x14ac:dyDescent="0.25">
      <c r="A6143" t="s">
        <v>16</v>
      </c>
      <c r="B6143">
        <v>10000</v>
      </c>
      <c r="C6143">
        <v>100</v>
      </c>
      <c r="D6143">
        <v>100000</v>
      </c>
      <c r="E6143">
        <v>11</v>
      </c>
      <c r="F6143">
        <v>1</v>
      </c>
      <c r="G6143">
        <v>23.623446999999999</v>
      </c>
      <c r="H6143">
        <v>0.157084</v>
      </c>
      <c r="I6143">
        <v>0.29426200000000002</v>
      </c>
      <c r="J6143">
        <v>2.9426000000000001E-2</v>
      </c>
      <c r="K6143" t="str">
        <f>MID(M6143,22,1)</f>
        <v>1</v>
      </c>
      <c r="L6143" t="s">
        <v>207</v>
      </c>
      <c r="M6143" t="s">
        <v>208</v>
      </c>
      <c r="N6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43">
        <f>VLOOKUP(TableOMP[[#This Row],[Label]],TableAvg[],2,FALSE)</f>
        <v>23.587429615384618</v>
      </c>
      <c r="P6143">
        <f>VLOOKUP(TableOMP[[#This Row],[Label]],TableAvg[],3,FALSE)</f>
        <v>1.9178630571810032E-2</v>
      </c>
      <c r="Q6143">
        <f>TableOMP[[#This Row],[Avg]]-$U$2*TableOMP[[#This Row],[StdDev]]</f>
        <v>23.549072354240998</v>
      </c>
      <c r="R6143">
        <f>TableOMP[[#This Row],[Avg]]+$U$2*TableOMP[[#This Row],[StdDev]]</f>
        <v>23.625786876528238</v>
      </c>
      <c r="S6143">
        <f>IF(AND(TableOMP[[#This Row],[total_time]]&gt;=TableOMP[[#This Row],[Low]], TableOMP[[#This Row],[total_time]]&lt;=TableOMP[[#This Row],[High]]),1,0)</f>
        <v>1</v>
      </c>
    </row>
    <row r="6144" spans="1:19" hidden="1" x14ac:dyDescent="0.25">
      <c r="A6144" t="s">
        <v>16</v>
      </c>
      <c r="B6144">
        <v>10000</v>
      </c>
      <c r="C6144">
        <v>100</v>
      </c>
      <c r="D6144">
        <v>100000</v>
      </c>
      <c r="E6144">
        <v>11</v>
      </c>
      <c r="F6144">
        <v>1</v>
      </c>
      <c r="G6144">
        <v>23.611426999999999</v>
      </c>
      <c r="H6144">
        <v>0.124546</v>
      </c>
      <c r="I6144">
        <v>0.361539</v>
      </c>
      <c r="J6144">
        <v>3.6153999999999999E-2</v>
      </c>
      <c r="K6144" t="str">
        <f>MID(M6144,22,1)</f>
        <v>2</v>
      </c>
      <c r="L6144" t="s">
        <v>59</v>
      </c>
      <c r="M6144" t="s">
        <v>60</v>
      </c>
      <c r="N6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44">
        <f>VLOOKUP(TableOMP[[#This Row],[Label]],TableAvg[],2,FALSE)</f>
        <v>23.587429615384618</v>
      </c>
      <c r="P6144">
        <f>VLOOKUP(TableOMP[[#This Row],[Label]],TableAvg[],3,FALSE)</f>
        <v>1.9178630571810032E-2</v>
      </c>
      <c r="Q6144">
        <f>TableOMP[[#This Row],[Avg]]-$U$2*TableOMP[[#This Row],[StdDev]]</f>
        <v>23.549072354240998</v>
      </c>
      <c r="R6144">
        <f>TableOMP[[#This Row],[Avg]]+$U$2*TableOMP[[#This Row],[StdDev]]</f>
        <v>23.625786876528238</v>
      </c>
      <c r="S6144">
        <f>IF(AND(TableOMP[[#This Row],[total_time]]&gt;=TableOMP[[#This Row],[Low]], TableOMP[[#This Row],[total_time]]&lt;=TableOMP[[#This Row],[High]]),1,0)</f>
        <v>1</v>
      </c>
    </row>
    <row r="6145" spans="1:19" hidden="1" x14ac:dyDescent="0.25">
      <c r="A6145" t="s">
        <v>16</v>
      </c>
      <c r="B6145">
        <v>10000</v>
      </c>
      <c r="C6145">
        <v>100</v>
      </c>
      <c r="D6145">
        <v>100000</v>
      </c>
      <c r="E6145">
        <v>11</v>
      </c>
      <c r="F6145">
        <v>1</v>
      </c>
      <c r="G6145">
        <v>23.608022999999999</v>
      </c>
      <c r="H6145">
        <v>0.14540400000000001</v>
      </c>
      <c r="I6145">
        <v>0.503023</v>
      </c>
      <c r="J6145">
        <v>5.0301999999999999E-2</v>
      </c>
      <c r="K6145" t="str">
        <f>MID(M6145,22,1)</f>
        <v>2</v>
      </c>
      <c r="L6145" t="s">
        <v>59</v>
      </c>
      <c r="M6145" t="s">
        <v>60</v>
      </c>
      <c r="N6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45">
        <f>VLOOKUP(TableOMP[[#This Row],[Label]],TableAvg[],2,FALSE)</f>
        <v>23.587429615384618</v>
      </c>
      <c r="P6145">
        <f>VLOOKUP(TableOMP[[#This Row],[Label]],TableAvg[],3,FALSE)</f>
        <v>1.9178630571810032E-2</v>
      </c>
      <c r="Q6145">
        <f>TableOMP[[#This Row],[Avg]]-$U$2*TableOMP[[#This Row],[StdDev]]</f>
        <v>23.549072354240998</v>
      </c>
      <c r="R6145">
        <f>TableOMP[[#This Row],[Avg]]+$U$2*TableOMP[[#This Row],[StdDev]]</f>
        <v>23.625786876528238</v>
      </c>
      <c r="S6145">
        <f>IF(AND(TableOMP[[#This Row],[total_time]]&gt;=TableOMP[[#This Row],[Low]], TableOMP[[#This Row],[total_time]]&lt;=TableOMP[[#This Row],[High]]),1,0)</f>
        <v>1</v>
      </c>
    </row>
    <row r="6146" spans="1:19" hidden="1" x14ac:dyDescent="0.25">
      <c r="A6146" t="s">
        <v>16</v>
      </c>
      <c r="B6146">
        <v>10000</v>
      </c>
      <c r="C6146">
        <v>100</v>
      </c>
      <c r="D6146">
        <v>100000</v>
      </c>
      <c r="E6146">
        <v>11</v>
      </c>
      <c r="F6146">
        <v>1</v>
      </c>
      <c r="G6146">
        <v>23.607334000000002</v>
      </c>
      <c r="H6146">
        <v>0.12764800000000001</v>
      </c>
      <c r="I6146">
        <v>0.35536299999999998</v>
      </c>
      <c r="J6146">
        <v>3.5535999999999998E-2</v>
      </c>
      <c r="K6146" t="str">
        <f>MID(M6146,22,1)</f>
        <v>7</v>
      </c>
      <c r="L6146" t="s">
        <v>49</v>
      </c>
      <c r="M6146" t="s">
        <v>50</v>
      </c>
      <c r="N6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46">
        <f>VLOOKUP(TableOMP[[#This Row],[Label]],TableAvg[],2,FALSE)</f>
        <v>23.587429615384618</v>
      </c>
      <c r="P6146">
        <f>VLOOKUP(TableOMP[[#This Row],[Label]],TableAvg[],3,FALSE)</f>
        <v>1.9178630571810032E-2</v>
      </c>
      <c r="Q6146">
        <f>TableOMP[[#This Row],[Avg]]-$U$2*TableOMP[[#This Row],[StdDev]]</f>
        <v>23.549072354240998</v>
      </c>
      <c r="R6146">
        <f>TableOMP[[#This Row],[Avg]]+$U$2*TableOMP[[#This Row],[StdDev]]</f>
        <v>23.625786876528238</v>
      </c>
      <c r="S6146">
        <f>IF(AND(TableOMP[[#This Row],[total_time]]&gt;=TableOMP[[#This Row],[Low]], TableOMP[[#This Row],[total_time]]&lt;=TableOMP[[#This Row],[High]]),1,0)</f>
        <v>1</v>
      </c>
    </row>
    <row r="6147" spans="1:19" hidden="1" x14ac:dyDescent="0.25">
      <c r="A6147" t="s">
        <v>16</v>
      </c>
      <c r="B6147">
        <v>10000</v>
      </c>
      <c r="C6147">
        <v>100</v>
      </c>
      <c r="D6147">
        <v>100000</v>
      </c>
      <c r="E6147">
        <v>11</v>
      </c>
      <c r="F6147">
        <v>1</v>
      </c>
      <c r="G6147">
        <v>23.598051000000002</v>
      </c>
      <c r="H6147">
        <v>0.15428900000000001</v>
      </c>
      <c r="I6147">
        <v>0.59826500000000005</v>
      </c>
      <c r="J6147">
        <v>5.9826999999999998E-2</v>
      </c>
      <c r="K6147" t="str">
        <f>MID(M6147,22,1)</f>
        <v>7</v>
      </c>
      <c r="L6147" t="s">
        <v>49</v>
      </c>
      <c r="M6147" t="s">
        <v>50</v>
      </c>
      <c r="N6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47">
        <f>VLOOKUP(TableOMP[[#This Row],[Label]],TableAvg[],2,FALSE)</f>
        <v>23.587429615384618</v>
      </c>
      <c r="P6147">
        <f>VLOOKUP(TableOMP[[#This Row],[Label]],TableAvg[],3,FALSE)</f>
        <v>1.9178630571810032E-2</v>
      </c>
      <c r="Q6147">
        <f>TableOMP[[#This Row],[Avg]]-$U$2*TableOMP[[#This Row],[StdDev]]</f>
        <v>23.549072354240998</v>
      </c>
      <c r="R6147">
        <f>TableOMP[[#This Row],[Avg]]+$U$2*TableOMP[[#This Row],[StdDev]]</f>
        <v>23.625786876528238</v>
      </c>
      <c r="S6147">
        <f>IF(AND(TableOMP[[#This Row],[total_time]]&gt;=TableOMP[[#This Row],[Low]], TableOMP[[#This Row],[total_time]]&lt;=TableOMP[[#This Row],[High]]),1,0)</f>
        <v>1</v>
      </c>
    </row>
    <row r="6148" spans="1:19" hidden="1" x14ac:dyDescent="0.25">
      <c r="A6148" t="s">
        <v>16</v>
      </c>
      <c r="B6148">
        <v>10000</v>
      </c>
      <c r="C6148">
        <v>100</v>
      </c>
      <c r="D6148">
        <v>100000</v>
      </c>
      <c r="E6148">
        <v>11</v>
      </c>
      <c r="F6148">
        <v>1</v>
      </c>
      <c r="G6148">
        <v>23.596245</v>
      </c>
      <c r="H6148">
        <v>0.13119</v>
      </c>
      <c r="I6148">
        <v>0.39562900000000001</v>
      </c>
      <c r="J6148">
        <v>3.9563000000000001E-2</v>
      </c>
      <c r="K6148" t="str">
        <f>MID(M6148,22,1)</f>
        <v>1</v>
      </c>
      <c r="L6148" t="s">
        <v>207</v>
      </c>
      <c r="M6148" t="s">
        <v>208</v>
      </c>
      <c r="N6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48">
        <f>VLOOKUP(TableOMP[[#This Row],[Label]],TableAvg[],2,FALSE)</f>
        <v>23.587429615384618</v>
      </c>
      <c r="P6148">
        <f>VLOOKUP(TableOMP[[#This Row],[Label]],TableAvg[],3,FALSE)</f>
        <v>1.9178630571810032E-2</v>
      </c>
      <c r="Q6148">
        <f>TableOMP[[#This Row],[Avg]]-$U$2*TableOMP[[#This Row],[StdDev]]</f>
        <v>23.549072354240998</v>
      </c>
      <c r="R6148">
        <f>TableOMP[[#This Row],[Avg]]+$U$2*TableOMP[[#This Row],[StdDev]]</f>
        <v>23.625786876528238</v>
      </c>
      <c r="S6148">
        <f>IF(AND(TableOMP[[#This Row],[total_time]]&gt;=TableOMP[[#This Row],[Low]], TableOMP[[#This Row],[total_time]]&lt;=TableOMP[[#This Row],[High]]),1,0)</f>
        <v>1</v>
      </c>
    </row>
    <row r="6149" spans="1:19" hidden="1" x14ac:dyDescent="0.25">
      <c r="A6149" t="s">
        <v>16</v>
      </c>
      <c r="B6149">
        <v>10000</v>
      </c>
      <c r="C6149">
        <v>100</v>
      </c>
      <c r="D6149">
        <v>100000</v>
      </c>
      <c r="E6149">
        <v>11</v>
      </c>
      <c r="F6149">
        <v>1</v>
      </c>
      <c r="G6149">
        <v>23.596064999999999</v>
      </c>
      <c r="H6149">
        <v>0.13335900000000001</v>
      </c>
      <c r="I6149">
        <v>0.443907</v>
      </c>
      <c r="J6149">
        <v>4.4391E-2</v>
      </c>
      <c r="K6149" t="str">
        <f>MID(M6149,22,1)</f>
        <v>2</v>
      </c>
      <c r="L6149" t="s">
        <v>59</v>
      </c>
      <c r="M6149" t="s">
        <v>60</v>
      </c>
      <c r="N6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49">
        <f>VLOOKUP(TableOMP[[#This Row],[Label]],TableAvg[],2,FALSE)</f>
        <v>23.587429615384618</v>
      </c>
      <c r="P6149">
        <f>VLOOKUP(TableOMP[[#This Row],[Label]],TableAvg[],3,FALSE)</f>
        <v>1.9178630571810032E-2</v>
      </c>
      <c r="Q6149">
        <f>TableOMP[[#This Row],[Avg]]-$U$2*TableOMP[[#This Row],[StdDev]]</f>
        <v>23.549072354240998</v>
      </c>
      <c r="R6149">
        <f>TableOMP[[#This Row],[Avg]]+$U$2*TableOMP[[#This Row],[StdDev]]</f>
        <v>23.625786876528238</v>
      </c>
      <c r="S6149">
        <f>IF(AND(TableOMP[[#This Row],[total_time]]&gt;=TableOMP[[#This Row],[Low]], TableOMP[[#This Row],[total_time]]&lt;=TableOMP[[#This Row],[High]]),1,0)</f>
        <v>1</v>
      </c>
    </row>
    <row r="6150" spans="1:19" hidden="1" x14ac:dyDescent="0.25">
      <c r="A6150" t="s">
        <v>16</v>
      </c>
      <c r="B6150">
        <v>10000</v>
      </c>
      <c r="C6150">
        <v>100</v>
      </c>
      <c r="D6150">
        <v>100000</v>
      </c>
      <c r="E6150">
        <v>11</v>
      </c>
      <c r="F6150">
        <v>1</v>
      </c>
      <c r="G6150">
        <v>23.595779</v>
      </c>
      <c r="H6150">
        <v>0.141065</v>
      </c>
      <c r="I6150">
        <v>0.379861</v>
      </c>
      <c r="J6150">
        <v>3.7985999999999999E-2</v>
      </c>
      <c r="K6150" t="str">
        <f>MID(M6150,22,1)</f>
        <v>6</v>
      </c>
      <c r="L6150" t="s">
        <v>223</v>
      </c>
      <c r="M6150" t="s">
        <v>224</v>
      </c>
      <c r="N6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50">
        <f>VLOOKUP(TableOMP[[#This Row],[Label]],TableAvg[],2,FALSE)</f>
        <v>23.587429615384618</v>
      </c>
      <c r="P6150">
        <f>VLOOKUP(TableOMP[[#This Row],[Label]],TableAvg[],3,FALSE)</f>
        <v>1.9178630571810032E-2</v>
      </c>
      <c r="Q6150">
        <f>TableOMP[[#This Row],[Avg]]-$U$2*TableOMP[[#This Row],[StdDev]]</f>
        <v>23.549072354240998</v>
      </c>
      <c r="R6150">
        <f>TableOMP[[#This Row],[Avg]]+$U$2*TableOMP[[#This Row],[StdDev]]</f>
        <v>23.625786876528238</v>
      </c>
      <c r="S6150">
        <f>IF(AND(TableOMP[[#This Row],[total_time]]&gt;=TableOMP[[#This Row],[Low]], TableOMP[[#This Row],[total_time]]&lt;=TableOMP[[#This Row],[High]]),1,0)</f>
        <v>1</v>
      </c>
    </row>
    <row r="6151" spans="1:19" hidden="1" x14ac:dyDescent="0.25">
      <c r="A6151" t="s">
        <v>16</v>
      </c>
      <c r="B6151">
        <v>10000</v>
      </c>
      <c r="C6151">
        <v>100</v>
      </c>
      <c r="D6151">
        <v>100000</v>
      </c>
      <c r="E6151">
        <v>11</v>
      </c>
      <c r="F6151">
        <v>1</v>
      </c>
      <c r="G6151">
        <v>23.593063000000001</v>
      </c>
      <c r="H6151">
        <v>0.115208</v>
      </c>
      <c r="I6151">
        <v>0.28656199999999998</v>
      </c>
      <c r="J6151">
        <v>2.8656000000000001E-2</v>
      </c>
      <c r="K6151" t="str">
        <f>MID(M6151,22,1)</f>
        <v>4</v>
      </c>
      <c r="L6151" t="s">
        <v>217</v>
      </c>
      <c r="M6151" t="s">
        <v>218</v>
      </c>
      <c r="N6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51">
        <f>VLOOKUP(TableOMP[[#This Row],[Label]],TableAvg[],2,FALSE)</f>
        <v>23.587429615384618</v>
      </c>
      <c r="P6151">
        <f>VLOOKUP(TableOMP[[#This Row],[Label]],TableAvg[],3,FALSE)</f>
        <v>1.9178630571810032E-2</v>
      </c>
      <c r="Q6151">
        <f>TableOMP[[#This Row],[Avg]]-$U$2*TableOMP[[#This Row],[StdDev]]</f>
        <v>23.549072354240998</v>
      </c>
      <c r="R6151">
        <f>TableOMP[[#This Row],[Avg]]+$U$2*TableOMP[[#This Row],[StdDev]]</f>
        <v>23.625786876528238</v>
      </c>
      <c r="S6151">
        <f>IF(AND(TableOMP[[#This Row],[total_time]]&gt;=TableOMP[[#This Row],[Low]], TableOMP[[#This Row],[total_time]]&lt;=TableOMP[[#This Row],[High]]),1,0)</f>
        <v>1</v>
      </c>
    </row>
    <row r="6152" spans="1:19" hidden="1" x14ac:dyDescent="0.25">
      <c r="A6152" t="s">
        <v>16</v>
      </c>
      <c r="B6152">
        <v>10000</v>
      </c>
      <c r="C6152">
        <v>100</v>
      </c>
      <c r="D6152">
        <v>100000</v>
      </c>
      <c r="E6152">
        <v>11</v>
      </c>
      <c r="F6152">
        <v>1</v>
      </c>
      <c r="G6152">
        <v>23.590661000000001</v>
      </c>
      <c r="H6152">
        <v>0.15195500000000001</v>
      </c>
      <c r="I6152">
        <v>0.56403499999999995</v>
      </c>
      <c r="J6152">
        <v>5.6403000000000002E-2</v>
      </c>
      <c r="K6152" t="str">
        <f>MID(M6152,22,1)</f>
        <v>1</v>
      </c>
      <c r="L6152" t="s">
        <v>177</v>
      </c>
      <c r="M6152" t="s">
        <v>178</v>
      </c>
      <c r="N6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52">
        <f>VLOOKUP(TableOMP[[#This Row],[Label]],TableAvg[],2,FALSE)</f>
        <v>23.587429615384618</v>
      </c>
      <c r="P6152">
        <f>VLOOKUP(TableOMP[[#This Row],[Label]],TableAvg[],3,FALSE)</f>
        <v>1.9178630571810032E-2</v>
      </c>
      <c r="Q6152">
        <f>TableOMP[[#This Row],[Avg]]-$U$2*TableOMP[[#This Row],[StdDev]]</f>
        <v>23.549072354240998</v>
      </c>
      <c r="R6152">
        <f>TableOMP[[#This Row],[Avg]]+$U$2*TableOMP[[#This Row],[StdDev]]</f>
        <v>23.625786876528238</v>
      </c>
      <c r="S6152">
        <f>IF(AND(TableOMP[[#This Row],[total_time]]&gt;=TableOMP[[#This Row],[Low]], TableOMP[[#This Row],[total_time]]&lt;=TableOMP[[#This Row],[High]]),1,0)</f>
        <v>1</v>
      </c>
    </row>
    <row r="6153" spans="1:19" hidden="1" x14ac:dyDescent="0.25">
      <c r="A6153" t="s">
        <v>16</v>
      </c>
      <c r="B6153">
        <v>10000</v>
      </c>
      <c r="C6153">
        <v>100</v>
      </c>
      <c r="D6153">
        <v>100000</v>
      </c>
      <c r="E6153">
        <v>11</v>
      </c>
      <c r="F6153">
        <v>1</v>
      </c>
      <c r="G6153">
        <v>23.590593999999999</v>
      </c>
      <c r="H6153">
        <v>0.140435</v>
      </c>
      <c r="I6153">
        <v>0.49115500000000001</v>
      </c>
      <c r="J6153">
        <v>4.9114999999999999E-2</v>
      </c>
      <c r="K6153" t="str">
        <f>MID(M6153,22,1)</f>
        <v>7</v>
      </c>
      <c r="L6153" t="s">
        <v>189</v>
      </c>
      <c r="M6153" t="s">
        <v>190</v>
      </c>
      <c r="N6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53">
        <f>VLOOKUP(TableOMP[[#This Row],[Label]],TableAvg[],2,FALSE)</f>
        <v>23.587429615384618</v>
      </c>
      <c r="P6153">
        <f>VLOOKUP(TableOMP[[#This Row],[Label]],TableAvg[],3,FALSE)</f>
        <v>1.9178630571810032E-2</v>
      </c>
      <c r="Q6153">
        <f>TableOMP[[#This Row],[Avg]]-$U$2*TableOMP[[#This Row],[StdDev]]</f>
        <v>23.549072354240998</v>
      </c>
      <c r="R6153">
        <f>TableOMP[[#This Row],[Avg]]+$U$2*TableOMP[[#This Row],[StdDev]]</f>
        <v>23.625786876528238</v>
      </c>
      <c r="S6153">
        <f>IF(AND(TableOMP[[#This Row],[total_time]]&gt;=TableOMP[[#This Row],[Low]], TableOMP[[#This Row],[total_time]]&lt;=TableOMP[[#This Row],[High]]),1,0)</f>
        <v>1</v>
      </c>
    </row>
    <row r="6154" spans="1:19" hidden="1" x14ac:dyDescent="0.25">
      <c r="A6154" t="s">
        <v>16</v>
      </c>
      <c r="B6154">
        <v>10000</v>
      </c>
      <c r="C6154">
        <v>100</v>
      </c>
      <c r="D6154">
        <v>100000</v>
      </c>
      <c r="E6154">
        <v>11</v>
      </c>
      <c r="F6154">
        <v>1</v>
      </c>
      <c r="G6154">
        <v>23.58832</v>
      </c>
      <c r="H6154">
        <v>0.12948000000000001</v>
      </c>
      <c r="I6154">
        <v>0.38398300000000002</v>
      </c>
      <c r="J6154">
        <v>3.8398000000000002E-2</v>
      </c>
      <c r="K6154" t="str">
        <f>MID(M6154,22,1)</f>
        <v>5</v>
      </c>
      <c r="L6154" t="s">
        <v>197</v>
      </c>
      <c r="M6154" t="s">
        <v>198</v>
      </c>
      <c r="N6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54">
        <f>VLOOKUP(TableOMP[[#This Row],[Label]],TableAvg[],2,FALSE)</f>
        <v>23.587429615384618</v>
      </c>
      <c r="P6154">
        <f>VLOOKUP(TableOMP[[#This Row],[Label]],TableAvg[],3,FALSE)</f>
        <v>1.9178630571810032E-2</v>
      </c>
      <c r="Q6154">
        <f>TableOMP[[#This Row],[Avg]]-$U$2*TableOMP[[#This Row],[StdDev]]</f>
        <v>23.549072354240998</v>
      </c>
      <c r="R6154">
        <f>TableOMP[[#This Row],[Avg]]+$U$2*TableOMP[[#This Row],[StdDev]]</f>
        <v>23.625786876528238</v>
      </c>
      <c r="S6154">
        <f>IF(AND(TableOMP[[#This Row],[total_time]]&gt;=TableOMP[[#This Row],[Low]], TableOMP[[#This Row],[total_time]]&lt;=TableOMP[[#This Row],[High]]),1,0)</f>
        <v>1</v>
      </c>
    </row>
    <row r="6155" spans="1:19" hidden="1" x14ac:dyDescent="0.25">
      <c r="A6155" t="s">
        <v>16</v>
      </c>
      <c r="B6155">
        <v>10000</v>
      </c>
      <c r="C6155">
        <v>100</v>
      </c>
      <c r="D6155">
        <v>100000</v>
      </c>
      <c r="E6155">
        <v>11</v>
      </c>
      <c r="F6155">
        <v>1</v>
      </c>
      <c r="G6155">
        <v>23.586970999999998</v>
      </c>
      <c r="H6155">
        <v>0.12976299999999999</v>
      </c>
      <c r="I6155">
        <v>0.33416000000000001</v>
      </c>
      <c r="J6155">
        <v>3.3416000000000001E-2</v>
      </c>
      <c r="K6155" t="str">
        <f>MID(M6155,22,1)</f>
        <v>5</v>
      </c>
      <c r="L6155" t="s">
        <v>197</v>
      </c>
      <c r="M6155" t="s">
        <v>198</v>
      </c>
      <c r="N6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55">
        <f>VLOOKUP(TableOMP[[#This Row],[Label]],TableAvg[],2,FALSE)</f>
        <v>23.587429615384618</v>
      </c>
      <c r="P6155">
        <f>VLOOKUP(TableOMP[[#This Row],[Label]],TableAvg[],3,FALSE)</f>
        <v>1.9178630571810032E-2</v>
      </c>
      <c r="Q6155">
        <f>TableOMP[[#This Row],[Avg]]-$U$2*TableOMP[[#This Row],[StdDev]]</f>
        <v>23.549072354240998</v>
      </c>
      <c r="R6155">
        <f>TableOMP[[#This Row],[Avg]]+$U$2*TableOMP[[#This Row],[StdDev]]</f>
        <v>23.625786876528238</v>
      </c>
      <c r="S6155">
        <f>IF(AND(TableOMP[[#This Row],[total_time]]&gt;=TableOMP[[#This Row],[Low]], TableOMP[[#This Row],[total_time]]&lt;=TableOMP[[#This Row],[High]]),1,0)</f>
        <v>1</v>
      </c>
    </row>
    <row r="6156" spans="1:19" hidden="1" x14ac:dyDescent="0.25">
      <c r="A6156" t="s">
        <v>16</v>
      </c>
      <c r="B6156">
        <v>10000</v>
      </c>
      <c r="C6156">
        <v>100</v>
      </c>
      <c r="D6156">
        <v>100000</v>
      </c>
      <c r="E6156">
        <v>11</v>
      </c>
      <c r="F6156">
        <v>1</v>
      </c>
      <c r="G6156">
        <v>23.584133000000001</v>
      </c>
      <c r="H6156">
        <v>0.12895499999999999</v>
      </c>
      <c r="I6156">
        <v>0.39020100000000002</v>
      </c>
      <c r="J6156">
        <v>3.9019999999999999E-2</v>
      </c>
      <c r="K6156" t="str">
        <f>MID(M6156,22,1)</f>
        <v>6</v>
      </c>
      <c r="L6156" t="s">
        <v>223</v>
      </c>
      <c r="M6156" t="s">
        <v>224</v>
      </c>
      <c r="N6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56">
        <f>VLOOKUP(TableOMP[[#This Row],[Label]],TableAvg[],2,FALSE)</f>
        <v>23.587429615384618</v>
      </c>
      <c r="P6156">
        <f>VLOOKUP(TableOMP[[#This Row],[Label]],TableAvg[],3,FALSE)</f>
        <v>1.9178630571810032E-2</v>
      </c>
      <c r="Q6156">
        <f>TableOMP[[#This Row],[Avg]]-$U$2*TableOMP[[#This Row],[StdDev]]</f>
        <v>23.549072354240998</v>
      </c>
      <c r="R6156">
        <f>TableOMP[[#This Row],[Avg]]+$U$2*TableOMP[[#This Row],[StdDev]]</f>
        <v>23.625786876528238</v>
      </c>
      <c r="S6156">
        <f>IF(AND(TableOMP[[#This Row],[total_time]]&gt;=TableOMP[[#This Row],[Low]], TableOMP[[#This Row],[total_time]]&lt;=TableOMP[[#This Row],[High]]),1,0)</f>
        <v>1</v>
      </c>
    </row>
    <row r="6157" spans="1:19" hidden="1" x14ac:dyDescent="0.25">
      <c r="A6157" t="s">
        <v>16</v>
      </c>
      <c r="B6157">
        <v>10000</v>
      </c>
      <c r="C6157">
        <v>100</v>
      </c>
      <c r="D6157">
        <v>100000</v>
      </c>
      <c r="E6157">
        <v>11</v>
      </c>
      <c r="F6157">
        <v>1</v>
      </c>
      <c r="G6157">
        <v>23.583195</v>
      </c>
      <c r="H6157">
        <v>0.118744</v>
      </c>
      <c r="I6157">
        <v>0.32566000000000001</v>
      </c>
      <c r="J6157">
        <v>3.2565999999999998E-2</v>
      </c>
      <c r="K6157" t="str">
        <f>MID(M6157,22,1)</f>
        <v>1</v>
      </c>
      <c r="L6157" t="s">
        <v>207</v>
      </c>
      <c r="M6157" t="s">
        <v>208</v>
      </c>
      <c r="N6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57">
        <f>VLOOKUP(TableOMP[[#This Row],[Label]],TableAvg[],2,FALSE)</f>
        <v>23.587429615384618</v>
      </c>
      <c r="P6157">
        <f>VLOOKUP(TableOMP[[#This Row],[Label]],TableAvg[],3,FALSE)</f>
        <v>1.9178630571810032E-2</v>
      </c>
      <c r="Q6157">
        <f>TableOMP[[#This Row],[Avg]]-$U$2*TableOMP[[#This Row],[StdDev]]</f>
        <v>23.549072354240998</v>
      </c>
      <c r="R6157">
        <f>TableOMP[[#This Row],[Avg]]+$U$2*TableOMP[[#This Row],[StdDev]]</f>
        <v>23.625786876528238</v>
      </c>
      <c r="S6157">
        <f>IF(AND(TableOMP[[#This Row],[total_time]]&gt;=TableOMP[[#This Row],[Low]], TableOMP[[#This Row],[total_time]]&lt;=TableOMP[[#This Row],[High]]),1,0)</f>
        <v>1</v>
      </c>
    </row>
    <row r="6158" spans="1:19" hidden="1" x14ac:dyDescent="0.25">
      <c r="A6158" t="s">
        <v>16</v>
      </c>
      <c r="B6158">
        <v>10000</v>
      </c>
      <c r="C6158">
        <v>100</v>
      </c>
      <c r="D6158">
        <v>100000</v>
      </c>
      <c r="E6158">
        <v>11</v>
      </c>
      <c r="F6158">
        <v>1</v>
      </c>
      <c r="G6158">
        <v>23.581572999999999</v>
      </c>
      <c r="H6158">
        <v>0.12964600000000001</v>
      </c>
      <c r="I6158">
        <v>0.34003899999999998</v>
      </c>
      <c r="J6158">
        <v>3.4004E-2</v>
      </c>
      <c r="K6158" t="str">
        <f>MID(M6158,22,1)</f>
        <v>4</v>
      </c>
      <c r="L6158" t="s">
        <v>217</v>
      </c>
      <c r="M6158" t="s">
        <v>218</v>
      </c>
      <c r="N6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58">
        <f>VLOOKUP(TableOMP[[#This Row],[Label]],TableAvg[],2,FALSE)</f>
        <v>23.587429615384618</v>
      </c>
      <c r="P6158">
        <f>VLOOKUP(TableOMP[[#This Row],[Label]],TableAvg[],3,FALSE)</f>
        <v>1.9178630571810032E-2</v>
      </c>
      <c r="Q6158">
        <f>TableOMP[[#This Row],[Avg]]-$U$2*TableOMP[[#This Row],[StdDev]]</f>
        <v>23.549072354240998</v>
      </c>
      <c r="R6158">
        <f>TableOMP[[#This Row],[Avg]]+$U$2*TableOMP[[#This Row],[StdDev]]</f>
        <v>23.625786876528238</v>
      </c>
      <c r="S6158">
        <f>IF(AND(TableOMP[[#This Row],[total_time]]&gt;=TableOMP[[#This Row],[Low]], TableOMP[[#This Row],[total_time]]&lt;=TableOMP[[#This Row],[High]]),1,0)</f>
        <v>1</v>
      </c>
    </row>
    <row r="6159" spans="1:19" hidden="1" x14ac:dyDescent="0.25">
      <c r="A6159" t="s">
        <v>16</v>
      </c>
      <c r="B6159">
        <v>10000</v>
      </c>
      <c r="C6159">
        <v>100</v>
      </c>
      <c r="D6159">
        <v>100000</v>
      </c>
      <c r="E6159">
        <v>11</v>
      </c>
      <c r="F6159">
        <v>1</v>
      </c>
      <c r="G6159">
        <v>23.580765</v>
      </c>
      <c r="H6159">
        <v>0.12518899999999999</v>
      </c>
      <c r="I6159">
        <v>0.31391999999999998</v>
      </c>
      <c r="J6159">
        <v>3.1392000000000003E-2</v>
      </c>
      <c r="K6159" t="str">
        <f>MID(M6159,22,1)</f>
        <v>7</v>
      </c>
      <c r="L6159" t="s">
        <v>49</v>
      </c>
      <c r="M6159" t="s">
        <v>50</v>
      </c>
      <c r="N6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59">
        <f>VLOOKUP(TableOMP[[#This Row],[Label]],TableAvg[],2,FALSE)</f>
        <v>23.587429615384618</v>
      </c>
      <c r="P6159">
        <f>VLOOKUP(TableOMP[[#This Row],[Label]],TableAvg[],3,FALSE)</f>
        <v>1.9178630571810032E-2</v>
      </c>
      <c r="Q6159">
        <f>TableOMP[[#This Row],[Avg]]-$U$2*TableOMP[[#This Row],[StdDev]]</f>
        <v>23.549072354240998</v>
      </c>
      <c r="R6159">
        <f>TableOMP[[#This Row],[Avg]]+$U$2*TableOMP[[#This Row],[StdDev]]</f>
        <v>23.625786876528238</v>
      </c>
      <c r="S6159">
        <f>IF(AND(TableOMP[[#This Row],[total_time]]&gt;=TableOMP[[#This Row],[Low]], TableOMP[[#This Row],[total_time]]&lt;=TableOMP[[#This Row],[High]]),1,0)</f>
        <v>1</v>
      </c>
    </row>
    <row r="6160" spans="1:19" hidden="1" x14ac:dyDescent="0.25">
      <c r="A6160" t="s">
        <v>16</v>
      </c>
      <c r="B6160">
        <v>10000</v>
      </c>
      <c r="C6160">
        <v>100</v>
      </c>
      <c r="D6160">
        <v>100000</v>
      </c>
      <c r="E6160">
        <v>11</v>
      </c>
      <c r="F6160">
        <v>1</v>
      </c>
      <c r="G6160">
        <v>23.580404000000001</v>
      </c>
      <c r="H6160">
        <v>0.13916400000000001</v>
      </c>
      <c r="I6160">
        <v>0.317635</v>
      </c>
      <c r="J6160">
        <v>3.1763E-2</v>
      </c>
      <c r="K6160" t="str">
        <f>MID(M6160,22,1)</f>
        <v>6</v>
      </c>
      <c r="L6160" t="s">
        <v>223</v>
      </c>
      <c r="M6160" t="s">
        <v>224</v>
      </c>
      <c r="N6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60">
        <f>VLOOKUP(TableOMP[[#This Row],[Label]],TableAvg[],2,FALSE)</f>
        <v>23.587429615384618</v>
      </c>
      <c r="P6160">
        <f>VLOOKUP(TableOMP[[#This Row],[Label]],TableAvg[],3,FALSE)</f>
        <v>1.9178630571810032E-2</v>
      </c>
      <c r="Q6160">
        <f>TableOMP[[#This Row],[Avg]]-$U$2*TableOMP[[#This Row],[StdDev]]</f>
        <v>23.549072354240998</v>
      </c>
      <c r="R6160">
        <f>TableOMP[[#This Row],[Avg]]+$U$2*TableOMP[[#This Row],[StdDev]]</f>
        <v>23.625786876528238</v>
      </c>
      <c r="S6160">
        <f>IF(AND(TableOMP[[#This Row],[total_time]]&gt;=TableOMP[[#This Row],[Low]], TableOMP[[#This Row],[total_time]]&lt;=TableOMP[[#This Row],[High]]),1,0)</f>
        <v>1</v>
      </c>
    </row>
    <row r="6161" spans="1:19" hidden="1" x14ac:dyDescent="0.25">
      <c r="A6161" t="s">
        <v>16</v>
      </c>
      <c r="B6161">
        <v>10000</v>
      </c>
      <c r="C6161">
        <v>100</v>
      </c>
      <c r="D6161">
        <v>100000</v>
      </c>
      <c r="E6161">
        <v>11</v>
      </c>
      <c r="F6161">
        <v>1</v>
      </c>
      <c r="G6161">
        <v>23.577096000000001</v>
      </c>
      <c r="H6161">
        <v>0.13012299999999999</v>
      </c>
      <c r="I6161">
        <v>0.40162399999999998</v>
      </c>
      <c r="J6161">
        <v>4.0162000000000003E-2</v>
      </c>
      <c r="K6161" t="str">
        <f>MID(M6161,22,1)</f>
        <v>1</v>
      </c>
      <c r="L6161" t="s">
        <v>171</v>
      </c>
      <c r="M6161" t="s">
        <v>172</v>
      </c>
      <c r="N6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61">
        <f>VLOOKUP(TableOMP[[#This Row],[Label]],TableAvg[],2,FALSE)</f>
        <v>23.587429615384618</v>
      </c>
      <c r="P6161">
        <f>VLOOKUP(TableOMP[[#This Row],[Label]],TableAvg[],3,FALSE)</f>
        <v>1.9178630571810032E-2</v>
      </c>
      <c r="Q6161">
        <f>TableOMP[[#This Row],[Avg]]-$U$2*TableOMP[[#This Row],[StdDev]]</f>
        <v>23.549072354240998</v>
      </c>
      <c r="R6161">
        <f>TableOMP[[#This Row],[Avg]]+$U$2*TableOMP[[#This Row],[StdDev]]</f>
        <v>23.625786876528238</v>
      </c>
      <c r="S6161">
        <f>IF(AND(TableOMP[[#This Row],[total_time]]&gt;=TableOMP[[#This Row],[Low]], TableOMP[[#This Row],[total_time]]&lt;=TableOMP[[#This Row],[High]]),1,0)</f>
        <v>1</v>
      </c>
    </row>
    <row r="6162" spans="1:19" hidden="1" x14ac:dyDescent="0.25">
      <c r="A6162" t="s">
        <v>16</v>
      </c>
      <c r="B6162">
        <v>10000</v>
      </c>
      <c r="C6162">
        <v>100</v>
      </c>
      <c r="D6162">
        <v>100000</v>
      </c>
      <c r="E6162">
        <v>11</v>
      </c>
      <c r="F6162">
        <v>1</v>
      </c>
      <c r="G6162">
        <v>23.576124</v>
      </c>
      <c r="H6162">
        <v>0.12745300000000001</v>
      </c>
      <c r="I6162">
        <v>0.34067799999999998</v>
      </c>
      <c r="J6162">
        <v>3.4068000000000001E-2</v>
      </c>
      <c r="K6162" t="str">
        <f>MID(M6162,22,1)</f>
        <v>5</v>
      </c>
      <c r="L6162" t="s">
        <v>197</v>
      </c>
      <c r="M6162" t="s">
        <v>198</v>
      </c>
      <c r="N6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62">
        <f>VLOOKUP(TableOMP[[#This Row],[Label]],TableAvg[],2,FALSE)</f>
        <v>23.587429615384618</v>
      </c>
      <c r="P6162">
        <f>VLOOKUP(TableOMP[[#This Row],[Label]],TableAvg[],3,FALSE)</f>
        <v>1.9178630571810032E-2</v>
      </c>
      <c r="Q6162">
        <f>TableOMP[[#This Row],[Avg]]-$U$2*TableOMP[[#This Row],[StdDev]]</f>
        <v>23.549072354240998</v>
      </c>
      <c r="R6162">
        <f>TableOMP[[#This Row],[Avg]]+$U$2*TableOMP[[#This Row],[StdDev]]</f>
        <v>23.625786876528238</v>
      </c>
      <c r="S6162">
        <f>IF(AND(TableOMP[[#This Row],[total_time]]&gt;=TableOMP[[#This Row],[Low]], TableOMP[[#This Row],[total_time]]&lt;=TableOMP[[#This Row],[High]]),1,0)</f>
        <v>1</v>
      </c>
    </row>
    <row r="6163" spans="1:19" hidden="1" x14ac:dyDescent="0.25">
      <c r="A6163" t="s">
        <v>16</v>
      </c>
      <c r="B6163">
        <v>10000</v>
      </c>
      <c r="C6163">
        <v>100</v>
      </c>
      <c r="D6163">
        <v>100000</v>
      </c>
      <c r="E6163">
        <v>11</v>
      </c>
      <c r="F6163">
        <v>1</v>
      </c>
      <c r="G6163">
        <v>23.570872000000001</v>
      </c>
      <c r="H6163">
        <v>0.119696</v>
      </c>
      <c r="I6163">
        <v>0.31817800000000002</v>
      </c>
      <c r="J6163">
        <v>3.1817999999999999E-2</v>
      </c>
      <c r="K6163" t="str">
        <f>MID(M6163,22,1)</f>
        <v>5</v>
      </c>
      <c r="L6163" t="s">
        <v>161</v>
      </c>
      <c r="M6163" t="s">
        <v>162</v>
      </c>
      <c r="N6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63">
        <f>VLOOKUP(TableOMP[[#This Row],[Label]],TableAvg[],2,FALSE)</f>
        <v>23.587429615384618</v>
      </c>
      <c r="P6163">
        <f>VLOOKUP(TableOMP[[#This Row],[Label]],TableAvg[],3,FALSE)</f>
        <v>1.9178630571810032E-2</v>
      </c>
      <c r="Q6163">
        <f>TableOMP[[#This Row],[Avg]]-$U$2*TableOMP[[#This Row],[StdDev]]</f>
        <v>23.549072354240998</v>
      </c>
      <c r="R6163">
        <f>TableOMP[[#This Row],[Avg]]+$U$2*TableOMP[[#This Row],[StdDev]]</f>
        <v>23.625786876528238</v>
      </c>
      <c r="S6163">
        <f>IF(AND(TableOMP[[#This Row],[total_time]]&gt;=TableOMP[[#This Row],[Low]], TableOMP[[#This Row],[total_time]]&lt;=TableOMP[[#This Row],[High]]),1,0)</f>
        <v>1</v>
      </c>
    </row>
    <row r="6164" spans="1:19" hidden="1" x14ac:dyDescent="0.25">
      <c r="A6164" t="s">
        <v>16</v>
      </c>
      <c r="B6164">
        <v>10000</v>
      </c>
      <c r="C6164">
        <v>100</v>
      </c>
      <c r="D6164">
        <v>100000</v>
      </c>
      <c r="E6164">
        <v>11</v>
      </c>
      <c r="F6164">
        <v>1</v>
      </c>
      <c r="G6164">
        <v>23.568674000000001</v>
      </c>
      <c r="H6164">
        <v>0.117132</v>
      </c>
      <c r="I6164">
        <v>0.30835600000000002</v>
      </c>
      <c r="J6164">
        <v>3.0835999999999999E-2</v>
      </c>
      <c r="K6164" t="str">
        <f>MID(M6164,22,1)</f>
        <v>4</v>
      </c>
      <c r="L6164" t="s">
        <v>97</v>
      </c>
      <c r="M6164" t="s">
        <v>98</v>
      </c>
      <c r="N6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64">
        <f>VLOOKUP(TableOMP[[#This Row],[Label]],TableAvg[],2,FALSE)</f>
        <v>23.587429615384618</v>
      </c>
      <c r="P6164">
        <f>VLOOKUP(TableOMP[[#This Row],[Label]],TableAvg[],3,FALSE)</f>
        <v>1.9178630571810032E-2</v>
      </c>
      <c r="Q6164">
        <f>TableOMP[[#This Row],[Avg]]-$U$2*TableOMP[[#This Row],[StdDev]]</f>
        <v>23.549072354240998</v>
      </c>
      <c r="R6164">
        <f>TableOMP[[#This Row],[Avg]]+$U$2*TableOMP[[#This Row],[StdDev]]</f>
        <v>23.625786876528238</v>
      </c>
      <c r="S6164">
        <f>IF(AND(TableOMP[[#This Row],[total_time]]&gt;=TableOMP[[#This Row],[Low]], TableOMP[[#This Row],[total_time]]&lt;=TableOMP[[#This Row],[High]]),1,0)</f>
        <v>1</v>
      </c>
    </row>
    <row r="6165" spans="1:19" hidden="1" x14ac:dyDescent="0.25">
      <c r="A6165" t="s">
        <v>15</v>
      </c>
      <c r="B6165">
        <v>10000</v>
      </c>
      <c r="C6165">
        <v>100</v>
      </c>
      <c r="D6165">
        <v>100000</v>
      </c>
      <c r="E6165">
        <v>8</v>
      </c>
      <c r="F6165">
        <v>1</v>
      </c>
      <c r="G6165">
        <v>23.556698999999998</v>
      </c>
      <c r="H6165">
        <v>0.117409</v>
      </c>
      <c r="I6165">
        <v>0.223108</v>
      </c>
      <c r="J6165">
        <v>3.1872999999999999E-2</v>
      </c>
      <c r="K6165" t="str">
        <f>MID(M6165,22,1)</f>
        <v>5</v>
      </c>
      <c r="L6165" t="s">
        <v>55</v>
      </c>
      <c r="M6165" t="s">
        <v>56</v>
      </c>
      <c r="N6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65">
        <f>VLOOKUP(TableOMP[[#This Row],[Label]],TableAvg[],2,FALSE)</f>
        <v>23.609564956521741</v>
      </c>
      <c r="P6165">
        <f>VLOOKUP(TableOMP[[#This Row],[Label]],TableAvg[],3,FALSE)</f>
        <v>0.69885900659048528</v>
      </c>
      <c r="Q6165">
        <f>TableOMP[[#This Row],[Avg]]-$U$2*TableOMP[[#This Row],[StdDev]]</f>
        <v>22.21184694334077</v>
      </c>
      <c r="R6165">
        <f>TableOMP[[#This Row],[Avg]]+$U$2*TableOMP[[#This Row],[StdDev]]</f>
        <v>25.007282969702711</v>
      </c>
      <c r="S6165">
        <f>IF(AND(TableOMP[[#This Row],[total_time]]&gt;=TableOMP[[#This Row],[Low]], TableOMP[[#This Row],[total_time]]&lt;=TableOMP[[#This Row],[High]]),1,0)</f>
        <v>1</v>
      </c>
    </row>
    <row r="6166" spans="1:19" hidden="1" x14ac:dyDescent="0.25">
      <c r="A6166" t="s">
        <v>16</v>
      </c>
      <c r="B6166">
        <v>10000</v>
      </c>
      <c r="C6166">
        <v>100</v>
      </c>
      <c r="D6166">
        <v>100000</v>
      </c>
      <c r="E6166">
        <v>11</v>
      </c>
      <c r="F6166">
        <v>1</v>
      </c>
      <c r="G6166">
        <v>23.555996</v>
      </c>
      <c r="H6166">
        <v>0.132023</v>
      </c>
      <c r="I6166">
        <v>0.31186199999999997</v>
      </c>
      <c r="J6166">
        <v>3.1185999999999998E-2</v>
      </c>
      <c r="K6166" t="str">
        <f>MID(M6166,22,1)</f>
        <v>4</v>
      </c>
      <c r="L6166" t="s">
        <v>217</v>
      </c>
      <c r="M6166" t="s">
        <v>218</v>
      </c>
      <c r="N6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66">
        <f>VLOOKUP(TableOMP[[#This Row],[Label]],TableAvg[],2,FALSE)</f>
        <v>23.587429615384618</v>
      </c>
      <c r="P6166">
        <f>VLOOKUP(TableOMP[[#This Row],[Label]],TableAvg[],3,FALSE)</f>
        <v>1.9178630571810032E-2</v>
      </c>
      <c r="Q6166">
        <f>TableOMP[[#This Row],[Avg]]-$U$2*TableOMP[[#This Row],[StdDev]]</f>
        <v>23.549072354240998</v>
      </c>
      <c r="R6166">
        <f>TableOMP[[#This Row],[Avg]]+$U$2*TableOMP[[#This Row],[StdDev]]</f>
        <v>23.625786876528238</v>
      </c>
      <c r="S6166">
        <f>IF(AND(TableOMP[[#This Row],[total_time]]&gt;=TableOMP[[#This Row],[Low]], TableOMP[[#This Row],[total_time]]&lt;=TableOMP[[#This Row],[High]]),1,0)</f>
        <v>1</v>
      </c>
    </row>
    <row r="6167" spans="1:19" hidden="1" x14ac:dyDescent="0.25">
      <c r="A6167" t="s">
        <v>16</v>
      </c>
      <c r="B6167">
        <v>10000</v>
      </c>
      <c r="C6167">
        <v>100</v>
      </c>
      <c r="D6167">
        <v>100000</v>
      </c>
      <c r="E6167">
        <v>11</v>
      </c>
      <c r="F6167">
        <v>1</v>
      </c>
      <c r="G6167">
        <v>23.553854000000001</v>
      </c>
      <c r="H6167">
        <v>0.136713</v>
      </c>
      <c r="I6167">
        <v>0.36828100000000003</v>
      </c>
      <c r="J6167">
        <v>3.6828E-2</v>
      </c>
      <c r="K6167" t="str">
        <f>MID(M6167,22,1)</f>
        <v>2</v>
      </c>
      <c r="L6167" t="s">
        <v>59</v>
      </c>
      <c r="M6167" t="s">
        <v>60</v>
      </c>
      <c r="N6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167">
        <f>VLOOKUP(TableOMP[[#This Row],[Label]],TableAvg[],2,FALSE)</f>
        <v>23.587429615384618</v>
      </c>
      <c r="P6167">
        <f>VLOOKUP(TableOMP[[#This Row],[Label]],TableAvg[],3,FALSE)</f>
        <v>1.9178630571810032E-2</v>
      </c>
      <c r="Q6167">
        <f>TableOMP[[#This Row],[Avg]]-$U$2*TableOMP[[#This Row],[StdDev]]</f>
        <v>23.549072354240998</v>
      </c>
      <c r="R6167">
        <f>TableOMP[[#This Row],[Avg]]+$U$2*TableOMP[[#This Row],[StdDev]]</f>
        <v>23.625786876528238</v>
      </c>
      <c r="S6167">
        <f>IF(AND(TableOMP[[#This Row],[total_time]]&gt;=TableOMP[[#This Row],[Low]], TableOMP[[#This Row],[total_time]]&lt;=TableOMP[[#This Row],[High]]),1,0)</f>
        <v>1</v>
      </c>
    </row>
    <row r="6168" spans="1:19" hidden="1" x14ac:dyDescent="0.25">
      <c r="A6168" t="s">
        <v>15</v>
      </c>
      <c r="B6168">
        <v>10000</v>
      </c>
      <c r="C6168">
        <v>100</v>
      </c>
      <c r="D6168">
        <v>100000</v>
      </c>
      <c r="E6168">
        <v>8</v>
      </c>
      <c r="F6168">
        <v>1</v>
      </c>
      <c r="G6168">
        <v>23.536975999999999</v>
      </c>
      <c r="H6168">
        <v>0.24086099999999999</v>
      </c>
      <c r="I6168">
        <v>0.84063299999999996</v>
      </c>
      <c r="J6168">
        <v>0.12009</v>
      </c>
      <c r="K6168" t="str">
        <f>MID(M6168,22,1)</f>
        <v>6</v>
      </c>
      <c r="L6168" t="s">
        <v>41</v>
      </c>
      <c r="M6168" t="s">
        <v>42</v>
      </c>
      <c r="N6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68">
        <f>VLOOKUP(TableOMP[[#This Row],[Label]],TableAvg[],2,FALSE)</f>
        <v>23.609564956521741</v>
      </c>
      <c r="P6168">
        <f>VLOOKUP(TableOMP[[#This Row],[Label]],TableAvg[],3,FALSE)</f>
        <v>0.69885900659048528</v>
      </c>
      <c r="Q6168">
        <f>TableOMP[[#This Row],[Avg]]-$U$2*TableOMP[[#This Row],[StdDev]]</f>
        <v>22.21184694334077</v>
      </c>
      <c r="R6168">
        <f>TableOMP[[#This Row],[Avg]]+$U$2*TableOMP[[#This Row],[StdDev]]</f>
        <v>25.007282969702711</v>
      </c>
      <c r="S6168">
        <f>IF(AND(TableOMP[[#This Row],[total_time]]&gt;=TableOMP[[#This Row],[Low]], TableOMP[[#This Row],[total_time]]&lt;=TableOMP[[#This Row],[High]]),1,0)</f>
        <v>1</v>
      </c>
    </row>
    <row r="6169" spans="1:19" hidden="1" x14ac:dyDescent="0.25">
      <c r="A6169" t="s">
        <v>15</v>
      </c>
      <c r="B6169">
        <v>10000</v>
      </c>
      <c r="C6169">
        <v>100</v>
      </c>
      <c r="D6169">
        <v>100000</v>
      </c>
      <c r="E6169">
        <v>8</v>
      </c>
      <c r="F6169">
        <v>1</v>
      </c>
      <c r="G6169">
        <v>23.511700999999999</v>
      </c>
      <c r="H6169">
        <v>0.16166800000000001</v>
      </c>
      <c r="I6169">
        <v>0.27208599999999999</v>
      </c>
      <c r="J6169">
        <v>3.8869000000000001E-2</v>
      </c>
      <c r="K6169" t="str">
        <f>MID(M6169,22,1)</f>
        <v>2</v>
      </c>
      <c r="L6169" t="s">
        <v>219</v>
      </c>
      <c r="M6169" t="s">
        <v>220</v>
      </c>
      <c r="N6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69">
        <f>VLOOKUP(TableOMP[[#This Row],[Label]],TableAvg[],2,FALSE)</f>
        <v>23.609564956521741</v>
      </c>
      <c r="P6169">
        <f>VLOOKUP(TableOMP[[#This Row],[Label]],TableAvg[],3,FALSE)</f>
        <v>0.69885900659048528</v>
      </c>
      <c r="Q6169">
        <f>TableOMP[[#This Row],[Avg]]-$U$2*TableOMP[[#This Row],[StdDev]]</f>
        <v>22.21184694334077</v>
      </c>
      <c r="R6169">
        <f>TableOMP[[#This Row],[Avg]]+$U$2*TableOMP[[#This Row],[StdDev]]</f>
        <v>25.007282969702711</v>
      </c>
      <c r="S6169">
        <f>IF(AND(TableOMP[[#This Row],[total_time]]&gt;=TableOMP[[#This Row],[Low]], TableOMP[[#This Row],[total_time]]&lt;=TableOMP[[#This Row],[High]]),1,0)</f>
        <v>1</v>
      </c>
    </row>
    <row r="6170" spans="1:19" hidden="1" x14ac:dyDescent="0.25">
      <c r="A6170" t="s">
        <v>15</v>
      </c>
      <c r="B6170">
        <v>10000</v>
      </c>
      <c r="C6170">
        <v>100</v>
      </c>
      <c r="D6170">
        <v>100000</v>
      </c>
      <c r="E6170">
        <v>8</v>
      </c>
      <c r="F6170">
        <v>1</v>
      </c>
      <c r="G6170">
        <v>23.488229</v>
      </c>
      <c r="H6170">
        <v>0.138237</v>
      </c>
      <c r="I6170">
        <v>0.24757499999999999</v>
      </c>
      <c r="J6170">
        <v>3.5367999999999997E-2</v>
      </c>
      <c r="K6170" t="str">
        <f>MID(M6170,22,1)</f>
        <v>6</v>
      </c>
      <c r="L6170" t="s">
        <v>61</v>
      </c>
      <c r="M6170" t="s">
        <v>62</v>
      </c>
      <c r="N6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70">
        <f>VLOOKUP(TableOMP[[#This Row],[Label]],TableAvg[],2,FALSE)</f>
        <v>23.609564956521741</v>
      </c>
      <c r="P6170">
        <f>VLOOKUP(TableOMP[[#This Row],[Label]],TableAvg[],3,FALSE)</f>
        <v>0.69885900659048528</v>
      </c>
      <c r="Q6170">
        <f>TableOMP[[#This Row],[Avg]]-$U$2*TableOMP[[#This Row],[StdDev]]</f>
        <v>22.21184694334077</v>
      </c>
      <c r="R6170">
        <f>TableOMP[[#This Row],[Avg]]+$U$2*TableOMP[[#This Row],[StdDev]]</f>
        <v>25.007282969702711</v>
      </c>
      <c r="S6170">
        <f>IF(AND(TableOMP[[#This Row],[total_time]]&gt;=TableOMP[[#This Row],[Low]], TableOMP[[#This Row],[total_time]]&lt;=TableOMP[[#This Row],[High]]),1,0)</f>
        <v>1</v>
      </c>
    </row>
    <row r="6171" spans="1:19" hidden="1" x14ac:dyDescent="0.25">
      <c r="A6171" t="s">
        <v>15</v>
      </c>
      <c r="B6171">
        <v>10000</v>
      </c>
      <c r="C6171">
        <v>100</v>
      </c>
      <c r="D6171">
        <v>100000</v>
      </c>
      <c r="E6171">
        <v>8</v>
      </c>
      <c r="F6171">
        <v>1</v>
      </c>
      <c r="G6171">
        <v>23.483554999999999</v>
      </c>
      <c r="H6171">
        <v>0.14019300000000001</v>
      </c>
      <c r="I6171">
        <v>0.29471599999999998</v>
      </c>
      <c r="J6171">
        <v>4.2102000000000001E-2</v>
      </c>
      <c r="K6171" t="str">
        <f>MID(M6171,22,1)</f>
        <v>5</v>
      </c>
      <c r="L6171" t="s">
        <v>163</v>
      </c>
      <c r="M6171" t="s">
        <v>164</v>
      </c>
      <c r="N6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71">
        <f>VLOOKUP(TableOMP[[#This Row],[Label]],TableAvg[],2,FALSE)</f>
        <v>23.609564956521741</v>
      </c>
      <c r="P6171">
        <f>VLOOKUP(TableOMP[[#This Row],[Label]],TableAvg[],3,FALSE)</f>
        <v>0.69885900659048528</v>
      </c>
      <c r="Q6171">
        <f>TableOMP[[#This Row],[Avg]]-$U$2*TableOMP[[#This Row],[StdDev]]</f>
        <v>22.21184694334077</v>
      </c>
      <c r="R6171">
        <f>TableOMP[[#This Row],[Avg]]+$U$2*TableOMP[[#This Row],[StdDev]]</f>
        <v>25.007282969702711</v>
      </c>
      <c r="S6171">
        <f>IF(AND(TableOMP[[#This Row],[total_time]]&gt;=TableOMP[[#This Row],[Low]], TableOMP[[#This Row],[total_time]]&lt;=TableOMP[[#This Row],[High]]),1,0)</f>
        <v>1</v>
      </c>
    </row>
    <row r="6172" spans="1:19" hidden="1" x14ac:dyDescent="0.25">
      <c r="A6172" t="s">
        <v>15</v>
      </c>
      <c r="B6172">
        <v>10000</v>
      </c>
      <c r="C6172">
        <v>100</v>
      </c>
      <c r="D6172">
        <v>100000</v>
      </c>
      <c r="E6172">
        <v>8</v>
      </c>
      <c r="F6172">
        <v>1</v>
      </c>
      <c r="G6172">
        <v>23.474102999999999</v>
      </c>
      <c r="H6172">
        <v>0.120865</v>
      </c>
      <c r="I6172">
        <v>0.21310799999999999</v>
      </c>
      <c r="J6172">
        <v>3.0443999999999999E-2</v>
      </c>
      <c r="K6172" t="str">
        <f>MID(M6172,22,1)</f>
        <v>6</v>
      </c>
      <c r="L6172" t="s">
        <v>199</v>
      </c>
      <c r="M6172" t="s">
        <v>200</v>
      </c>
      <c r="N6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72">
        <f>VLOOKUP(TableOMP[[#This Row],[Label]],TableAvg[],2,FALSE)</f>
        <v>23.609564956521741</v>
      </c>
      <c r="P6172">
        <f>VLOOKUP(TableOMP[[#This Row],[Label]],TableAvg[],3,FALSE)</f>
        <v>0.69885900659048528</v>
      </c>
      <c r="Q6172">
        <f>TableOMP[[#This Row],[Avg]]-$U$2*TableOMP[[#This Row],[StdDev]]</f>
        <v>22.21184694334077</v>
      </c>
      <c r="R6172">
        <f>TableOMP[[#This Row],[Avg]]+$U$2*TableOMP[[#This Row],[StdDev]]</f>
        <v>25.007282969702711</v>
      </c>
      <c r="S6172">
        <f>IF(AND(TableOMP[[#This Row],[total_time]]&gt;=TableOMP[[#This Row],[Low]], TableOMP[[#This Row],[total_time]]&lt;=TableOMP[[#This Row],[High]]),1,0)</f>
        <v>1</v>
      </c>
    </row>
    <row r="6173" spans="1:19" hidden="1" x14ac:dyDescent="0.25">
      <c r="A6173" t="s">
        <v>15</v>
      </c>
      <c r="B6173">
        <v>10000</v>
      </c>
      <c r="C6173">
        <v>100</v>
      </c>
      <c r="D6173">
        <v>100000</v>
      </c>
      <c r="E6173">
        <v>8</v>
      </c>
      <c r="F6173">
        <v>1</v>
      </c>
      <c r="G6173">
        <v>23.471681</v>
      </c>
      <c r="H6173">
        <v>0.142239</v>
      </c>
      <c r="I6173">
        <v>0.24221599999999999</v>
      </c>
      <c r="J6173">
        <v>3.4602000000000001E-2</v>
      </c>
      <c r="K6173" t="str">
        <f>MID(M6173,22,1)</f>
        <v>8</v>
      </c>
      <c r="L6173" t="s">
        <v>159</v>
      </c>
      <c r="M6173" t="s">
        <v>160</v>
      </c>
      <c r="N6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73">
        <f>VLOOKUP(TableOMP[[#This Row],[Label]],TableAvg[],2,FALSE)</f>
        <v>23.609564956521741</v>
      </c>
      <c r="P6173">
        <f>VLOOKUP(TableOMP[[#This Row],[Label]],TableAvg[],3,FALSE)</f>
        <v>0.69885900659048528</v>
      </c>
      <c r="Q6173">
        <f>TableOMP[[#This Row],[Avg]]-$U$2*TableOMP[[#This Row],[StdDev]]</f>
        <v>22.21184694334077</v>
      </c>
      <c r="R6173">
        <f>TableOMP[[#This Row],[Avg]]+$U$2*TableOMP[[#This Row],[StdDev]]</f>
        <v>25.007282969702711</v>
      </c>
      <c r="S6173">
        <f>IF(AND(TableOMP[[#This Row],[total_time]]&gt;=TableOMP[[#This Row],[Low]], TableOMP[[#This Row],[total_time]]&lt;=TableOMP[[#This Row],[High]]),1,0)</f>
        <v>1</v>
      </c>
    </row>
    <row r="6174" spans="1:19" hidden="1" x14ac:dyDescent="0.25">
      <c r="A6174" t="s">
        <v>15</v>
      </c>
      <c r="B6174">
        <v>10000</v>
      </c>
      <c r="C6174">
        <v>100</v>
      </c>
      <c r="D6174">
        <v>100000</v>
      </c>
      <c r="E6174">
        <v>8</v>
      </c>
      <c r="F6174">
        <v>1</v>
      </c>
      <c r="G6174">
        <v>23.466629000000001</v>
      </c>
      <c r="H6174">
        <v>0.14171700000000001</v>
      </c>
      <c r="I6174">
        <v>0.273426</v>
      </c>
      <c r="J6174">
        <v>3.9060999999999998E-2</v>
      </c>
      <c r="K6174" t="str">
        <f>MID(M6174,22,1)</f>
        <v>5</v>
      </c>
      <c r="L6174" t="s">
        <v>55</v>
      </c>
      <c r="M6174" t="s">
        <v>56</v>
      </c>
      <c r="N6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74">
        <f>VLOOKUP(TableOMP[[#This Row],[Label]],TableAvg[],2,FALSE)</f>
        <v>23.609564956521741</v>
      </c>
      <c r="P6174">
        <f>VLOOKUP(TableOMP[[#This Row],[Label]],TableAvg[],3,FALSE)</f>
        <v>0.69885900659048528</v>
      </c>
      <c r="Q6174">
        <f>TableOMP[[#This Row],[Avg]]-$U$2*TableOMP[[#This Row],[StdDev]]</f>
        <v>22.21184694334077</v>
      </c>
      <c r="R6174">
        <f>TableOMP[[#This Row],[Avg]]+$U$2*TableOMP[[#This Row],[StdDev]]</f>
        <v>25.007282969702711</v>
      </c>
      <c r="S6174">
        <f>IF(AND(TableOMP[[#This Row],[total_time]]&gt;=TableOMP[[#This Row],[Low]], TableOMP[[#This Row],[total_time]]&lt;=TableOMP[[#This Row],[High]]),1,0)</f>
        <v>1</v>
      </c>
    </row>
    <row r="6175" spans="1:19" hidden="1" x14ac:dyDescent="0.25">
      <c r="A6175" t="s">
        <v>15</v>
      </c>
      <c r="B6175">
        <v>10000</v>
      </c>
      <c r="C6175">
        <v>100</v>
      </c>
      <c r="D6175">
        <v>100000</v>
      </c>
      <c r="E6175">
        <v>8</v>
      </c>
      <c r="F6175">
        <v>1</v>
      </c>
      <c r="G6175">
        <v>23.460491000000001</v>
      </c>
      <c r="H6175">
        <v>0.13694200000000001</v>
      </c>
      <c r="I6175">
        <v>0.27490900000000001</v>
      </c>
      <c r="J6175">
        <v>3.9273000000000002E-2</v>
      </c>
      <c r="K6175" t="str">
        <f>MID(M6175,22,1)</f>
        <v>1</v>
      </c>
      <c r="L6175" t="s">
        <v>175</v>
      </c>
      <c r="M6175" t="s">
        <v>176</v>
      </c>
      <c r="N6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75">
        <f>VLOOKUP(TableOMP[[#This Row],[Label]],TableAvg[],2,FALSE)</f>
        <v>23.609564956521741</v>
      </c>
      <c r="P6175">
        <f>VLOOKUP(TableOMP[[#This Row],[Label]],TableAvg[],3,FALSE)</f>
        <v>0.69885900659048528</v>
      </c>
      <c r="Q6175">
        <f>TableOMP[[#This Row],[Avg]]-$U$2*TableOMP[[#This Row],[StdDev]]</f>
        <v>22.21184694334077</v>
      </c>
      <c r="R6175">
        <f>TableOMP[[#This Row],[Avg]]+$U$2*TableOMP[[#This Row],[StdDev]]</f>
        <v>25.007282969702711</v>
      </c>
      <c r="S6175">
        <f>IF(AND(TableOMP[[#This Row],[total_time]]&gt;=TableOMP[[#This Row],[Low]], TableOMP[[#This Row],[total_time]]&lt;=TableOMP[[#This Row],[High]]),1,0)</f>
        <v>1</v>
      </c>
    </row>
    <row r="6176" spans="1:19" hidden="1" x14ac:dyDescent="0.25">
      <c r="A6176" t="s">
        <v>10</v>
      </c>
      <c r="B6176">
        <v>10000</v>
      </c>
      <c r="C6176">
        <v>100</v>
      </c>
      <c r="D6176">
        <v>100000</v>
      </c>
      <c r="E6176">
        <v>36</v>
      </c>
      <c r="F6176">
        <v>1</v>
      </c>
      <c r="G6176">
        <v>249.38262499999999</v>
      </c>
      <c r="H6176">
        <v>0.242067</v>
      </c>
      <c r="I6176">
        <v>2.9951780000000001</v>
      </c>
      <c r="J6176">
        <v>8.5577E-2</v>
      </c>
      <c r="K6176" t="str">
        <f>MID(M6176,22,1)</f>
        <v>4</v>
      </c>
      <c r="L6176" t="s">
        <v>203</v>
      </c>
      <c r="M6176" t="s">
        <v>204</v>
      </c>
      <c r="N6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176">
        <f>VLOOKUP(TableOMP[[#This Row],[Label]],TableAvg[],2,FALSE)</f>
        <v>232.92260930000003</v>
      </c>
      <c r="P6176">
        <f>VLOOKUP(TableOMP[[#This Row],[Label]],TableAvg[],3,FALSE)</f>
        <v>11.277495542047843</v>
      </c>
      <c r="Q6176">
        <f>TableOMP[[#This Row],[Avg]]-$U$2*TableOMP[[#This Row],[StdDev]]</f>
        <v>210.36761821590434</v>
      </c>
      <c r="R6176">
        <f>TableOMP[[#This Row],[Avg]]+$U$2*TableOMP[[#This Row],[StdDev]]</f>
        <v>255.47760038409572</v>
      </c>
      <c r="S6176">
        <v>0</v>
      </c>
    </row>
    <row r="6177" spans="1:19" hidden="1" x14ac:dyDescent="0.25">
      <c r="A6177" t="s">
        <v>10</v>
      </c>
      <c r="B6177">
        <v>10000</v>
      </c>
      <c r="C6177">
        <v>100</v>
      </c>
      <c r="D6177">
        <v>100000</v>
      </c>
      <c r="E6177">
        <v>35</v>
      </c>
      <c r="F6177">
        <v>1</v>
      </c>
      <c r="G6177">
        <v>243.41261399999999</v>
      </c>
      <c r="H6177">
        <v>0.247442</v>
      </c>
      <c r="I6177">
        <v>4.3258089999999996</v>
      </c>
      <c r="J6177">
        <v>0.12723000000000001</v>
      </c>
      <c r="K6177" t="str">
        <f>MID(M6177,22,1)</f>
        <v>4</v>
      </c>
      <c r="L6177" t="s">
        <v>117</v>
      </c>
      <c r="M6177" t="s">
        <v>118</v>
      </c>
      <c r="N6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77">
        <f>VLOOKUP(TableOMP[[#This Row],[Label]],TableAvg[],2,FALSE)</f>
        <v>232.4876558</v>
      </c>
      <c r="P6177">
        <f>VLOOKUP(TableOMP[[#This Row],[Label]],TableAvg[],3,FALSE)</f>
        <v>10.675251725440003</v>
      </c>
      <c r="Q6177">
        <f>TableOMP[[#This Row],[Avg]]-$U$2*TableOMP[[#This Row],[StdDev]]</f>
        <v>211.13715234911999</v>
      </c>
      <c r="R6177">
        <f>TableOMP[[#This Row],[Avg]]+$U$2*TableOMP[[#This Row],[StdDev]]</f>
        <v>253.83815925088001</v>
      </c>
      <c r="S6177">
        <v>0</v>
      </c>
    </row>
    <row r="6178" spans="1:19" hidden="1" x14ac:dyDescent="0.25">
      <c r="A6178" t="s">
        <v>10</v>
      </c>
      <c r="B6178">
        <v>10000</v>
      </c>
      <c r="C6178">
        <v>100</v>
      </c>
      <c r="D6178">
        <v>100000</v>
      </c>
      <c r="E6178">
        <v>35</v>
      </c>
      <c r="F6178">
        <v>1</v>
      </c>
      <c r="G6178">
        <v>244.554519</v>
      </c>
      <c r="H6178">
        <v>0.234819</v>
      </c>
      <c r="I6178">
        <v>4.0121830000000003</v>
      </c>
      <c r="J6178">
        <v>0.118005</v>
      </c>
      <c r="K6178" t="str">
        <f>MID(M6178,22,1)</f>
        <v>4</v>
      </c>
      <c r="L6178" t="s">
        <v>117</v>
      </c>
      <c r="M6178" t="s">
        <v>118</v>
      </c>
      <c r="N6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78">
        <f>VLOOKUP(TableOMP[[#This Row],[Label]],TableAvg[],2,FALSE)</f>
        <v>232.4876558</v>
      </c>
      <c r="P6178">
        <f>VLOOKUP(TableOMP[[#This Row],[Label]],TableAvg[],3,FALSE)</f>
        <v>10.675251725440003</v>
      </c>
      <c r="Q6178">
        <f>TableOMP[[#This Row],[Avg]]-$U$2*TableOMP[[#This Row],[StdDev]]</f>
        <v>211.13715234911999</v>
      </c>
      <c r="R6178">
        <f>TableOMP[[#This Row],[Avg]]+$U$2*TableOMP[[#This Row],[StdDev]]</f>
        <v>253.83815925088001</v>
      </c>
      <c r="S6178">
        <v>0</v>
      </c>
    </row>
    <row r="6179" spans="1:19" hidden="1" x14ac:dyDescent="0.25">
      <c r="A6179" t="s">
        <v>10</v>
      </c>
      <c r="B6179">
        <v>10000</v>
      </c>
      <c r="C6179">
        <v>100</v>
      </c>
      <c r="D6179">
        <v>100000</v>
      </c>
      <c r="E6179">
        <v>35</v>
      </c>
      <c r="F6179">
        <v>1</v>
      </c>
      <c r="G6179">
        <v>244.34877700000001</v>
      </c>
      <c r="H6179">
        <v>0.23632900000000001</v>
      </c>
      <c r="I6179">
        <v>4.1708759999999998</v>
      </c>
      <c r="J6179">
        <v>0.122673</v>
      </c>
      <c r="K6179" t="str">
        <f>MID(M6179,22,1)</f>
        <v>4</v>
      </c>
      <c r="L6179" t="s">
        <v>117</v>
      </c>
      <c r="M6179" t="s">
        <v>118</v>
      </c>
      <c r="N6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79">
        <f>VLOOKUP(TableOMP[[#This Row],[Label]],TableAvg[],2,FALSE)</f>
        <v>232.4876558</v>
      </c>
      <c r="P6179">
        <f>VLOOKUP(TableOMP[[#This Row],[Label]],TableAvg[],3,FALSE)</f>
        <v>10.675251725440003</v>
      </c>
      <c r="Q6179">
        <f>TableOMP[[#This Row],[Avg]]-$U$2*TableOMP[[#This Row],[StdDev]]</f>
        <v>211.13715234911999</v>
      </c>
      <c r="R6179">
        <f>TableOMP[[#This Row],[Avg]]+$U$2*TableOMP[[#This Row],[StdDev]]</f>
        <v>253.83815925088001</v>
      </c>
      <c r="S6179">
        <v>0</v>
      </c>
    </row>
    <row r="6180" spans="1:19" hidden="1" x14ac:dyDescent="0.25">
      <c r="A6180" t="s">
        <v>15</v>
      </c>
      <c r="B6180">
        <v>10000</v>
      </c>
      <c r="C6180">
        <v>100</v>
      </c>
      <c r="D6180">
        <v>100000</v>
      </c>
      <c r="E6180">
        <v>8</v>
      </c>
      <c r="F6180">
        <v>1</v>
      </c>
      <c r="G6180">
        <v>23.459112000000001</v>
      </c>
      <c r="H6180">
        <v>0.130272</v>
      </c>
      <c r="I6180">
        <v>0.25916899999999998</v>
      </c>
      <c r="J6180">
        <v>3.7024000000000001E-2</v>
      </c>
      <c r="K6180" t="str">
        <f>MID(M6180,22,1)</f>
        <v>5</v>
      </c>
      <c r="L6180" t="s">
        <v>55</v>
      </c>
      <c r="M6180" t="s">
        <v>56</v>
      </c>
      <c r="N6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80">
        <f>VLOOKUP(TableOMP[[#This Row],[Label]],TableAvg[],2,FALSE)</f>
        <v>23.609564956521741</v>
      </c>
      <c r="P6180">
        <f>VLOOKUP(TableOMP[[#This Row],[Label]],TableAvg[],3,FALSE)</f>
        <v>0.69885900659048528</v>
      </c>
      <c r="Q6180">
        <f>TableOMP[[#This Row],[Avg]]-$U$2*TableOMP[[#This Row],[StdDev]]</f>
        <v>22.21184694334077</v>
      </c>
      <c r="R6180">
        <f>TableOMP[[#This Row],[Avg]]+$U$2*TableOMP[[#This Row],[StdDev]]</f>
        <v>25.007282969702711</v>
      </c>
      <c r="S6180">
        <f>IF(AND(TableOMP[[#This Row],[total_time]]&gt;=TableOMP[[#This Row],[Low]], TableOMP[[#This Row],[total_time]]&lt;=TableOMP[[#This Row],[High]]),1,0)</f>
        <v>1</v>
      </c>
    </row>
    <row r="6181" spans="1:19" hidden="1" x14ac:dyDescent="0.25">
      <c r="A6181" t="s">
        <v>15</v>
      </c>
      <c r="B6181">
        <v>10000</v>
      </c>
      <c r="C6181">
        <v>100</v>
      </c>
      <c r="D6181">
        <v>100000</v>
      </c>
      <c r="E6181">
        <v>8</v>
      </c>
      <c r="F6181">
        <v>1</v>
      </c>
      <c r="G6181">
        <v>23.458241999999998</v>
      </c>
      <c r="H6181">
        <v>0.13636499999999999</v>
      </c>
      <c r="I6181">
        <v>0.240424</v>
      </c>
      <c r="J6181">
        <v>3.4346000000000002E-2</v>
      </c>
      <c r="K6181" t="str">
        <f>MID(M6181,22,1)</f>
        <v>2</v>
      </c>
      <c r="L6181" t="s">
        <v>219</v>
      </c>
      <c r="M6181" t="s">
        <v>220</v>
      </c>
      <c r="N6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81">
        <f>VLOOKUP(TableOMP[[#This Row],[Label]],TableAvg[],2,FALSE)</f>
        <v>23.609564956521741</v>
      </c>
      <c r="P6181">
        <f>VLOOKUP(TableOMP[[#This Row],[Label]],TableAvg[],3,FALSE)</f>
        <v>0.69885900659048528</v>
      </c>
      <c r="Q6181">
        <f>TableOMP[[#This Row],[Avg]]-$U$2*TableOMP[[#This Row],[StdDev]]</f>
        <v>22.21184694334077</v>
      </c>
      <c r="R6181">
        <f>TableOMP[[#This Row],[Avg]]+$U$2*TableOMP[[#This Row],[StdDev]]</f>
        <v>25.007282969702711</v>
      </c>
      <c r="S6181">
        <f>IF(AND(TableOMP[[#This Row],[total_time]]&gt;=TableOMP[[#This Row],[Low]], TableOMP[[#This Row],[total_time]]&lt;=TableOMP[[#This Row],[High]]),1,0)</f>
        <v>1</v>
      </c>
    </row>
    <row r="6182" spans="1:19" hidden="1" x14ac:dyDescent="0.25">
      <c r="A6182" t="s">
        <v>15</v>
      </c>
      <c r="B6182">
        <v>10000</v>
      </c>
      <c r="C6182">
        <v>100</v>
      </c>
      <c r="D6182">
        <v>100000</v>
      </c>
      <c r="E6182">
        <v>8</v>
      </c>
      <c r="F6182">
        <v>1</v>
      </c>
      <c r="G6182">
        <v>23.442767</v>
      </c>
      <c r="H6182">
        <v>0.135491</v>
      </c>
      <c r="I6182">
        <v>0.260102</v>
      </c>
      <c r="J6182">
        <v>3.7157000000000003E-2</v>
      </c>
      <c r="K6182" t="str">
        <f>MID(M6182,22,1)</f>
        <v>6</v>
      </c>
      <c r="L6182" t="s">
        <v>199</v>
      </c>
      <c r="M6182" t="s">
        <v>200</v>
      </c>
      <c r="N6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82">
        <f>VLOOKUP(TableOMP[[#This Row],[Label]],TableAvg[],2,FALSE)</f>
        <v>23.609564956521741</v>
      </c>
      <c r="P6182">
        <f>VLOOKUP(TableOMP[[#This Row],[Label]],TableAvg[],3,FALSE)</f>
        <v>0.69885900659048528</v>
      </c>
      <c r="Q6182">
        <f>TableOMP[[#This Row],[Avg]]-$U$2*TableOMP[[#This Row],[StdDev]]</f>
        <v>22.21184694334077</v>
      </c>
      <c r="R6182">
        <f>TableOMP[[#This Row],[Avg]]+$U$2*TableOMP[[#This Row],[StdDev]]</f>
        <v>25.007282969702711</v>
      </c>
      <c r="S6182">
        <f>IF(AND(TableOMP[[#This Row],[total_time]]&gt;=TableOMP[[#This Row],[Low]], TableOMP[[#This Row],[total_time]]&lt;=TableOMP[[#This Row],[High]]),1,0)</f>
        <v>1</v>
      </c>
    </row>
    <row r="6183" spans="1:19" hidden="1" x14ac:dyDescent="0.25">
      <c r="A6183" t="s">
        <v>15</v>
      </c>
      <c r="B6183">
        <v>10000</v>
      </c>
      <c r="C6183">
        <v>100</v>
      </c>
      <c r="D6183">
        <v>100000</v>
      </c>
      <c r="E6183">
        <v>8</v>
      </c>
      <c r="F6183">
        <v>1</v>
      </c>
      <c r="G6183">
        <v>23.432924</v>
      </c>
      <c r="H6183">
        <v>0.117398</v>
      </c>
      <c r="I6183">
        <v>0.215944</v>
      </c>
      <c r="J6183">
        <v>3.0849000000000001E-2</v>
      </c>
      <c r="K6183" t="str">
        <f>MID(M6183,22,1)</f>
        <v>5</v>
      </c>
      <c r="L6183" t="s">
        <v>55</v>
      </c>
      <c r="M6183" t="s">
        <v>56</v>
      </c>
      <c r="N6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83">
        <f>VLOOKUP(TableOMP[[#This Row],[Label]],TableAvg[],2,FALSE)</f>
        <v>23.609564956521741</v>
      </c>
      <c r="P6183">
        <f>VLOOKUP(TableOMP[[#This Row],[Label]],TableAvg[],3,FALSE)</f>
        <v>0.69885900659048528</v>
      </c>
      <c r="Q6183">
        <f>TableOMP[[#This Row],[Avg]]-$U$2*TableOMP[[#This Row],[StdDev]]</f>
        <v>22.21184694334077</v>
      </c>
      <c r="R6183">
        <f>TableOMP[[#This Row],[Avg]]+$U$2*TableOMP[[#This Row],[StdDev]]</f>
        <v>25.007282969702711</v>
      </c>
      <c r="S6183">
        <f>IF(AND(TableOMP[[#This Row],[total_time]]&gt;=TableOMP[[#This Row],[Low]], TableOMP[[#This Row],[total_time]]&lt;=TableOMP[[#This Row],[High]]),1,0)</f>
        <v>1</v>
      </c>
    </row>
    <row r="6184" spans="1:19" hidden="1" x14ac:dyDescent="0.25">
      <c r="A6184" t="s">
        <v>15</v>
      </c>
      <c r="B6184">
        <v>10000</v>
      </c>
      <c r="C6184">
        <v>100</v>
      </c>
      <c r="D6184">
        <v>100000</v>
      </c>
      <c r="E6184">
        <v>8</v>
      </c>
      <c r="F6184">
        <v>1</v>
      </c>
      <c r="G6184">
        <v>23.421220999999999</v>
      </c>
      <c r="H6184">
        <v>0.13119900000000001</v>
      </c>
      <c r="I6184">
        <v>0.28535500000000003</v>
      </c>
      <c r="J6184">
        <v>4.0765000000000003E-2</v>
      </c>
      <c r="K6184" t="str">
        <f>MID(M6184,22,1)</f>
        <v>2</v>
      </c>
      <c r="L6184" t="s">
        <v>95</v>
      </c>
      <c r="M6184" t="s">
        <v>96</v>
      </c>
      <c r="N6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84">
        <f>VLOOKUP(TableOMP[[#This Row],[Label]],TableAvg[],2,FALSE)</f>
        <v>23.609564956521741</v>
      </c>
      <c r="P6184">
        <f>VLOOKUP(TableOMP[[#This Row],[Label]],TableAvg[],3,FALSE)</f>
        <v>0.69885900659048528</v>
      </c>
      <c r="Q6184">
        <f>TableOMP[[#This Row],[Avg]]-$U$2*TableOMP[[#This Row],[StdDev]]</f>
        <v>22.21184694334077</v>
      </c>
      <c r="R6184">
        <f>TableOMP[[#This Row],[Avg]]+$U$2*TableOMP[[#This Row],[StdDev]]</f>
        <v>25.007282969702711</v>
      </c>
      <c r="S6184">
        <f>IF(AND(TableOMP[[#This Row],[total_time]]&gt;=TableOMP[[#This Row],[Low]], TableOMP[[#This Row],[total_time]]&lt;=TableOMP[[#This Row],[High]]),1,0)</f>
        <v>1</v>
      </c>
    </row>
    <row r="6185" spans="1:19" hidden="1" x14ac:dyDescent="0.25">
      <c r="A6185" t="s">
        <v>10</v>
      </c>
      <c r="B6185">
        <v>10000</v>
      </c>
      <c r="C6185">
        <v>100</v>
      </c>
      <c r="D6185">
        <v>100000</v>
      </c>
      <c r="E6185">
        <v>35</v>
      </c>
      <c r="F6185">
        <v>1</v>
      </c>
      <c r="G6185">
        <v>249.15853300000001</v>
      </c>
      <c r="H6185">
        <v>0.245888</v>
      </c>
      <c r="I6185">
        <v>3.2771690000000002</v>
      </c>
      <c r="J6185">
        <v>9.6387E-2</v>
      </c>
      <c r="K6185" t="str">
        <f>MID(M6185,22,1)</f>
        <v>4</v>
      </c>
      <c r="L6185" t="s">
        <v>203</v>
      </c>
      <c r="M6185" t="s">
        <v>204</v>
      </c>
      <c r="N6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85">
        <f>VLOOKUP(TableOMP[[#This Row],[Label]],TableAvg[],2,FALSE)</f>
        <v>232.4876558</v>
      </c>
      <c r="P6185">
        <f>VLOOKUP(TableOMP[[#This Row],[Label]],TableAvg[],3,FALSE)</f>
        <v>10.675251725440003</v>
      </c>
      <c r="Q6185">
        <f>TableOMP[[#This Row],[Avg]]-$U$2*TableOMP[[#This Row],[StdDev]]</f>
        <v>211.13715234911999</v>
      </c>
      <c r="R6185">
        <f>TableOMP[[#This Row],[Avg]]+$U$2*TableOMP[[#This Row],[StdDev]]</f>
        <v>253.83815925088001</v>
      </c>
      <c r="S6185">
        <v>0</v>
      </c>
    </row>
    <row r="6186" spans="1:19" hidden="1" x14ac:dyDescent="0.25">
      <c r="A6186" t="s">
        <v>10</v>
      </c>
      <c r="B6186">
        <v>10000</v>
      </c>
      <c r="C6186">
        <v>100</v>
      </c>
      <c r="D6186">
        <v>100000</v>
      </c>
      <c r="E6186">
        <v>64</v>
      </c>
      <c r="F6186">
        <v>1</v>
      </c>
      <c r="G6186">
        <v>260.41587199999998</v>
      </c>
      <c r="H6186">
        <v>0.38562099999999999</v>
      </c>
      <c r="I6186">
        <v>13.949133</v>
      </c>
      <c r="J6186">
        <v>0.221415</v>
      </c>
      <c r="K6186" t="str">
        <f>MID(M6186,22,1)</f>
        <v>4</v>
      </c>
      <c r="L6186" t="s">
        <v>53</v>
      </c>
      <c r="M6186" t="s">
        <v>54</v>
      </c>
      <c r="N6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86">
        <f>VLOOKUP(TableOMP[[#This Row],[Label]],TableAvg[],2,FALSE)</f>
        <v>253.05102289999999</v>
      </c>
      <c r="P6186">
        <f>VLOOKUP(TableOMP[[#This Row],[Label]],TableAvg[],3,FALSE)</f>
        <v>9.7952243049356973</v>
      </c>
      <c r="Q6186">
        <f>TableOMP[[#This Row],[Avg]]-$U$2*TableOMP[[#This Row],[StdDev]]</f>
        <v>233.46057429012859</v>
      </c>
      <c r="R6186">
        <f>TableOMP[[#This Row],[Avg]]+$U$2*TableOMP[[#This Row],[StdDev]]</f>
        <v>272.64147150987139</v>
      </c>
      <c r="S6186">
        <v>0</v>
      </c>
    </row>
    <row r="6187" spans="1:19" hidden="1" x14ac:dyDescent="0.25">
      <c r="A6187" t="s">
        <v>10</v>
      </c>
      <c r="B6187">
        <v>10000</v>
      </c>
      <c r="C6187">
        <v>100</v>
      </c>
      <c r="D6187">
        <v>100000</v>
      </c>
      <c r="E6187">
        <v>64</v>
      </c>
      <c r="F6187">
        <v>1</v>
      </c>
      <c r="G6187">
        <v>260.35306400000002</v>
      </c>
      <c r="H6187">
        <v>0.36033599999999999</v>
      </c>
      <c r="I6187">
        <v>14.929765</v>
      </c>
      <c r="J6187">
        <v>0.23698</v>
      </c>
      <c r="K6187" t="str">
        <f>MID(M6187,22,1)</f>
        <v>4</v>
      </c>
      <c r="L6187" t="s">
        <v>75</v>
      </c>
      <c r="M6187" t="s">
        <v>76</v>
      </c>
      <c r="N6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87">
        <f>VLOOKUP(TableOMP[[#This Row],[Label]],TableAvg[],2,FALSE)</f>
        <v>253.05102289999999</v>
      </c>
      <c r="P6187">
        <f>VLOOKUP(TableOMP[[#This Row],[Label]],TableAvg[],3,FALSE)</f>
        <v>9.7952243049356973</v>
      </c>
      <c r="Q6187">
        <f>TableOMP[[#This Row],[Avg]]-$U$2*TableOMP[[#This Row],[StdDev]]</f>
        <v>233.46057429012859</v>
      </c>
      <c r="R6187">
        <f>TableOMP[[#This Row],[Avg]]+$U$2*TableOMP[[#This Row],[StdDev]]</f>
        <v>272.64147150987139</v>
      </c>
      <c r="S6187">
        <v>0</v>
      </c>
    </row>
    <row r="6188" spans="1:19" hidden="1" x14ac:dyDescent="0.25">
      <c r="A6188" t="s">
        <v>10</v>
      </c>
      <c r="B6188">
        <v>10000</v>
      </c>
      <c r="C6188">
        <v>100</v>
      </c>
      <c r="D6188">
        <v>100000</v>
      </c>
      <c r="E6188">
        <v>64</v>
      </c>
      <c r="F6188">
        <v>1</v>
      </c>
      <c r="G6188">
        <v>258.64647500000001</v>
      </c>
      <c r="H6188">
        <v>0.27975800000000001</v>
      </c>
      <c r="I6188">
        <v>9.9223839999999992</v>
      </c>
      <c r="J6188">
        <v>0.157498</v>
      </c>
      <c r="K6188" t="str">
        <f>MID(M6188,22,1)</f>
        <v>4</v>
      </c>
      <c r="L6188" t="s">
        <v>105</v>
      </c>
      <c r="M6188" t="s">
        <v>106</v>
      </c>
      <c r="N6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88">
        <f>VLOOKUP(TableOMP[[#This Row],[Label]],TableAvg[],2,FALSE)</f>
        <v>253.05102289999999</v>
      </c>
      <c r="P6188">
        <f>VLOOKUP(TableOMP[[#This Row],[Label]],TableAvg[],3,FALSE)</f>
        <v>9.7952243049356973</v>
      </c>
      <c r="Q6188">
        <f>TableOMP[[#This Row],[Avg]]-$U$2*TableOMP[[#This Row],[StdDev]]</f>
        <v>233.46057429012859</v>
      </c>
      <c r="R6188">
        <f>TableOMP[[#This Row],[Avg]]+$U$2*TableOMP[[#This Row],[StdDev]]</f>
        <v>272.64147150987139</v>
      </c>
      <c r="S6188">
        <v>0</v>
      </c>
    </row>
    <row r="6189" spans="1:19" hidden="1" x14ac:dyDescent="0.25">
      <c r="A6189" t="s">
        <v>10</v>
      </c>
      <c r="B6189">
        <v>10000</v>
      </c>
      <c r="C6189">
        <v>100</v>
      </c>
      <c r="D6189">
        <v>100000</v>
      </c>
      <c r="E6189">
        <v>64</v>
      </c>
      <c r="F6189">
        <v>1</v>
      </c>
      <c r="G6189">
        <v>267.507857</v>
      </c>
      <c r="H6189">
        <v>0.17435600000000001</v>
      </c>
      <c r="I6189">
        <v>3.6292080000000002</v>
      </c>
      <c r="J6189">
        <v>5.7605999999999997E-2</v>
      </c>
      <c r="K6189" t="str">
        <f>MID(M6189,22,1)</f>
        <v>4</v>
      </c>
      <c r="L6189" t="s">
        <v>143</v>
      </c>
      <c r="M6189" t="s">
        <v>144</v>
      </c>
      <c r="N6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89">
        <f>VLOOKUP(TableOMP[[#This Row],[Label]],TableAvg[],2,FALSE)</f>
        <v>253.05102289999999</v>
      </c>
      <c r="P6189">
        <f>VLOOKUP(TableOMP[[#This Row],[Label]],TableAvg[],3,FALSE)</f>
        <v>9.7952243049356973</v>
      </c>
      <c r="Q6189">
        <f>TableOMP[[#This Row],[Avg]]-$U$2*TableOMP[[#This Row],[StdDev]]</f>
        <v>233.46057429012859</v>
      </c>
      <c r="R6189">
        <f>TableOMP[[#This Row],[Avg]]+$U$2*TableOMP[[#This Row],[StdDev]]</f>
        <v>272.64147150987139</v>
      </c>
      <c r="S6189">
        <v>0</v>
      </c>
    </row>
    <row r="6190" spans="1:19" hidden="1" x14ac:dyDescent="0.25">
      <c r="A6190" t="s">
        <v>15</v>
      </c>
      <c r="B6190">
        <v>10000</v>
      </c>
      <c r="C6190">
        <v>100</v>
      </c>
      <c r="D6190">
        <v>100000</v>
      </c>
      <c r="E6190">
        <v>8</v>
      </c>
      <c r="F6190">
        <v>1</v>
      </c>
      <c r="G6190">
        <v>23.416623999999999</v>
      </c>
      <c r="H6190">
        <v>0.137075</v>
      </c>
      <c r="I6190">
        <v>0.276335</v>
      </c>
      <c r="J6190">
        <v>3.9475999999999997E-2</v>
      </c>
      <c r="K6190" t="str">
        <f>MID(M6190,22,1)</f>
        <v>2</v>
      </c>
      <c r="L6190" t="s">
        <v>219</v>
      </c>
      <c r="M6190" t="s">
        <v>220</v>
      </c>
      <c r="N6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90">
        <f>VLOOKUP(TableOMP[[#This Row],[Label]],TableAvg[],2,FALSE)</f>
        <v>23.609564956521741</v>
      </c>
      <c r="P6190">
        <f>VLOOKUP(TableOMP[[#This Row],[Label]],TableAvg[],3,FALSE)</f>
        <v>0.69885900659048528</v>
      </c>
      <c r="Q6190">
        <f>TableOMP[[#This Row],[Avg]]-$U$2*TableOMP[[#This Row],[StdDev]]</f>
        <v>22.21184694334077</v>
      </c>
      <c r="R6190">
        <f>TableOMP[[#This Row],[Avg]]+$U$2*TableOMP[[#This Row],[StdDev]]</f>
        <v>25.007282969702711</v>
      </c>
      <c r="S6190">
        <f>IF(AND(TableOMP[[#This Row],[total_time]]&gt;=TableOMP[[#This Row],[Low]], TableOMP[[#This Row],[total_time]]&lt;=TableOMP[[#This Row],[High]]),1,0)</f>
        <v>1</v>
      </c>
    </row>
    <row r="6191" spans="1:19" hidden="1" x14ac:dyDescent="0.25">
      <c r="A6191" t="s">
        <v>15</v>
      </c>
      <c r="B6191">
        <v>10000</v>
      </c>
      <c r="C6191">
        <v>100</v>
      </c>
      <c r="D6191">
        <v>100000</v>
      </c>
      <c r="E6191">
        <v>8</v>
      </c>
      <c r="F6191">
        <v>1</v>
      </c>
      <c r="G6191">
        <v>23.406939999999999</v>
      </c>
      <c r="H6191">
        <v>0.130027</v>
      </c>
      <c r="I6191">
        <v>0.29730000000000001</v>
      </c>
      <c r="J6191">
        <v>4.2471000000000002E-2</v>
      </c>
      <c r="K6191" t="str">
        <f>MID(M6191,22,1)</f>
        <v>6</v>
      </c>
      <c r="L6191" t="s">
        <v>199</v>
      </c>
      <c r="M6191" t="s">
        <v>200</v>
      </c>
      <c r="N6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91">
        <f>VLOOKUP(TableOMP[[#This Row],[Label]],TableAvg[],2,FALSE)</f>
        <v>23.609564956521741</v>
      </c>
      <c r="P6191">
        <f>VLOOKUP(TableOMP[[#This Row],[Label]],TableAvg[],3,FALSE)</f>
        <v>0.69885900659048528</v>
      </c>
      <c r="Q6191">
        <f>TableOMP[[#This Row],[Avg]]-$U$2*TableOMP[[#This Row],[StdDev]]</f>
        <v>22.21184694334077</v>
      </c>
      <c r="R6191">
        <f>TableOMP[[#This Row],[Avg]]+$U$2*TableOMP[[#This Row],[StdDev]]</f>
        <v>25.007282969702711</v>
      </c>
      <c r="S6191">
        <f>IF(AND(TableOMP[[#This Row],[total_time]]&gt;=TableOMP[[#This Row],[Low]], TableOMP[[#This Row],[total_time]]&lt;=TableOMP[[#This Row],[High]]),1,0)</f>
        <v>1</v>
      </c>
    </row>
    <row r="6192" spans="1:19" hidden="1" x14ac:dyDescent="0.25">
      <c r="A6192" t="s">
        <v>15</v>
      </c>
      <c r="B6192">
        <v>10000</v>
      </c>
      <c r="C6192">
        <v>100</v>
      </c>
      <c r="D6192">
        <v>1</v>
      </c>
      <c r="E6192">
        <v>64</v>
      </c>
      <c r="F6192">
        <v>1</v>
      </c>
      <c r="G6192">
        <v>23.400096999999999</v>
      </c>
      <c r="H6192">
        <v>16.485959999999999</v>
      </c>
      <c r="I6192">
        <v>235.95372800000001</v>
      </c>
      <c r="J6192">
        <v>3.7452969999999999</v>
      </c>
      <c r="K6192" t="str">
        <f>MID(M6192,22,1)</f>
        <v>4</v>
      </c>
      <c r="L6192" t="s">
        <v>135</v>
      </c>
      <c r="M6192" t="s">
        <v>136</v>
      </c>
      <c r="N6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6192">
        <f>VLOOKUP(TableOMP[[#This Row],[Label]],TableAvg[],2,FALSE)</f>
        <v>21.528800800000003</v>
      </c>
      <c r="P6192">
        <f>VLOOKUP(TableOMP[[#This Row],[Label]],TableAvg[],3,FALSE)</f>
        <v>5.2711109367832911</v>
      </c>
      <c r="Q6192">
        <f>TableOMP[[#This Row],[Avg]]-$U$2*TableOMP[[#This Row],[StdDev]]</f>
        <v>10.98657892643342</v>
      </c>
      <c r="R6192">
        <f>TableOMP[[#This Row],[Avg]]+$U$2*TableOMP[[#This Row],[StdDev]]</f>
        <v>32.071022673566588</v>
      </c>
      <c r="S6192">
        <f>IF(AND(TableOMP[[#This Row],[total_time]]&gt;=TableOMP[[#This Row],[Low]], TableOMP[[#This Row],[total_time]]&lt;=TableOMP[[#This Row],[High]]),1,0)</f>
        <v>1</v>
      </c>
    </row>
    <row r="6193" spans="1:19" hidden="1" x14ac:dyDescent="0.25">
      <c r="A6193" t="s">
        <v>15</v>
      </c>
      <c r="B6193">
        <v>10000</v>
      </c>
      <c r="C6193">
        <v>100</v>
      </c>
      <c r="D6193">
        <v>100000</v>
      </c>
      <c r="E6193">
        <v>8</v>
      </c>
      <c r="F6193">
        <v>1</v>
      </c>
      <c r="G6193">
        <v>23.393284000000001</v>
      </c>
      <c r="H6193">
        <v>0.13569700000000001</v>
      </c>
      <c r="I6193">
        <v>0.27094400000000002</v>
      </c>
      <c r="J6193">
        <v>3.8705999999999997E-2</v>
      </c>
      <c r="K6193" t="str">
        <f>MID(M6193,22,1)</f>
        <v>5</v>
      </c>
      <c r="L6193" t="s">
        <v>55</v>
      </c>
      <c r="M6193" t="s">
        <v>56</v>
      </c>
      <c r="N6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93">
        <f>VLOOKUP(TableOMP[[#This Row],[Label]],TableAvg[],2,FALSE)</f>
        <v>23.609564956521741</v>
      </c>
      <c r="P6193">
        <f>VLOOKUP(TableOMP[[#This Row],[Label]],TableAvg[],3,FALSE)</f>
        <v>0.69885900659048528</v>
      </c>
      <c r="Q6193">
        <f>TableOMP[[#This Row],[Avg]]-$U$2*TableOMP[[#This Row],[StdDev]]</f>
        <v>22.21184694334077</v>
      </c>
      <c r="R6193">
        <f>TableOMP[[#This Row],[Avg]]+$U$2*TableOMP[[#This Row],[StdDev]]</f>
        <v>25.007282969702711</v>
      </c>
      <c r="S6193">
        <f>IF(AND(TableOMP[[#This Row],[total_time]]&gt;=TableOMP[[#This Row],[Low]], TableOMP[[#This Row],[total_time]]&lt;=TableOMP[[#This Row],[High]]),1,0)</f>
        <v>1</v>
      </c>
    </row>
    <row r="6194" spans="1:19" hidden="1" x14ac:dyDescent="0.25">
      <c r="A6194" t="s">
        <v>10</v>
      </c>
      <c r="B6194">
        <v>10000</v>
      </c>
      <c r="C6194">
        <v>100</v>
      </c>
      <c r="D6194">
        <v>100000</v>
      </c>
      <c r="E6194">
        <v>34</v>
      </c>
      <c r="F6194">
        <v>1</v>
      </c>
      <c r="G6194">
        <v>241.68923599999999</v>
      </c>
      <c r="H6194">
        <v>0.247193</v>
      </c>
      <c r="I6194">
        <v>4.2765709999999997</v>
      </c>
      <c r="J6194">
        <v>0.12959300000000001</v>
      </c>
      <c r="K6194" t="str">
        <f>MID(M6194,22,1)</f>
        <v>4</v>
      </c>
      <c r="L6194" t="s">
        <v>117</v>
      </c>
      <c r="M6194" t="s">
        <v>118</v>
      </c>
      <c r="N6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194">
        <f>VLOOKUP(TableOMP[[#This Row],[Label]],TableAvg[],2,FALSE)</f>
        <v>237.21247650000001</v>
      </c>
      <c r="P6194">
        <f>VLOOKUP(TableOMP[[#This Row],[Label]],TableAvg[],3,FALSE)</f>
        <v>10.097659047552519</v>
      </c>
      <c r="Q6194">
        <f>TableOMP[[#This Row],[Avg]]-$U$2*TableOMP[[#This Row],[StdDev]]</f>
        <v>217.01715840489499</v>
      </c>
      <c r="R6194">
        <f>TableOMP[[#This Row],[Avg]]+$U$2*TableOMP[[#This Row],[StdDev]]</f>
        <v>257.40779459510503</v>
      </c>
      <c r="S6194">
        <v>0</v>
      </c>
    </row>
    <row r="6195" spans="1:19" hidden="1" x14ac:dyDescent="0.25">
      <c r="A6195" t="s">
        <v>10</v>
      </c>
      <c r="B6195">
        <v>10000</v>
      </c>
      <c r="C6195">
        <v>100</v>
      </c>
      <c r="D6195">
        <v>100000</v>
      </c>
      <c r="E6195">
        <v>34</v>
      </c>
      <c r="F6195">
        <v>1</v>
      </c>
      <c r="G6195">
        <v>243.39836500000001</v>
      </c>
      <c r="H6195">
        <v>0.247084</v>
      </c>
      <c r="I6195">
        <v>3.9134470000000001</v>
      </c>
      <c r="J6195">
        <v>0.118589</v>
      </c>
      <c r="K6195" t="str">
        <f>MID(M6195,22,1)</f>
        <v>4</v>
      </c>
      <c r="L6195" t="s">
        <v>117</v>
      </c>
      <c r="M6195" t="s">
        <v>118</v>
      </c>
      <c r="N6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195">
        <f>VLOOKUP(TableOMP[[#This Row],[Label]],TableAvg[],2,FALSE)</f>
        <v>237.21247650000001</v>
      </c>
      <c r="P6195">
        <f>VLOOKUP(TableOMP[[#This Row],[Label]],TableAvg[],3,FALSE)</f>
        <v>10.097659047552519</v>
      </c>
      <c r="Q6195">
        <f>TableOMP[[#This Row],[Avg]]-$U$2*TableOMP[[#This Row],[StdDev]]</f>
        <v>217.01715840489499</v>
      </c>
      <c r="R6195">
        <f>TableOMP[[#This Row],[Avg]]+$U$2*TableOMP[[#This Row],[StdDev]]</f>
        <v>257.40779459510503</v>
      </c>
      <c r="S6195">
        <v>0</v>
      </c>
    </row>
    <row r="6196" spans="1:19" hidden="1" x14ac:dyDescent="0.25">
      <c r="A6196" t="s">
        <v>10</v>
      </c>
      <c r="B6196">
        <v>10000</v>
      </c>
      <c r="C6196">
        <v>100</v>
      </c>
      <c r="D6196">
        <v>100000</v>
      </c>
      <c r="E6196">
        <v>34</v>
      </c>
      <c r="F6196">
        <v>1</v>
      </c>
      <c r="G6196">
        <v>243.18389300000001</v>
      </c>
      <c r="H6196">
        <v>0.25318600000000002</v>
      </c>
      <c r="I6196">
        <v>4.574363</v>
      </c>
      <c r="J6196">
        <v>0.13861699999999999</v>
      </c>
      <c r="K6196" t="str">
        <f>MID(M6196,22,1)</f>
        <v>4</v>
      </c>
      <c r="L6196" t="s">
        <v>117</v>
      </c>
      <c r="M6196" t="s">
        <v>118</v>
      </c>
      <c r="N6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196">
        <f>VLOOKUP(TableOMP[[#This Row],[Label]],TableAvg[],2,FALSE)</f>
        <v>237.21247650000001</v>
      </c>
      <c r="P6196">
        <f>VLOOKUP(TableOMP[[#This Row],[Label]],TableAvg[],3,FALSE)</f>
        <v>10.097659047552519</v>
      </c>
      <c r="Q6196">
        <f>TableOMP[[#This Row],[Avg]]-$U$2*TableOMP[[#This Row],[StdDev]]</f>
        <v>217.01715840489499</v>
      </c>
      <c r="R6196">
        <f>TableOMP[[#This Row],[Avg]]+$U$2*TableOMP[[#This Row],[StdDev]]</f>
        <v>257.40779459510503</v>
      </c>
      <c r="S6196">
        <v>0</v>
      </c>
    </row>
    <row r="6197" spans="1:19" hidden="1" x14ac:dyDescent="0.25">
      <c r="A6197" t="s">
        <v>15</v>
      </c>
      <c r="B6197">
        <v>10000</v>
      </c>
      <c r="C6197">
        <v>100</v>
      </c>
      <c r="D6197">
        <v>1</v>
      </c>
      <c r="E6197">
        <v>59</v>
      </c>
      <c r="F6197">
        <v>1</v>
      </c>
      <c r="G6197">
        <v>23.325433</v>
      </c>
      <c r="H6197">
        <v>16.790921999999998</v>
      </c>
      <c r="I6197">
        <v>198.730996</v>
      </c>
      <c r="J6197">
        <v>3.426396</v>
      </c>
      <c r="K6197" t="str">
        <f>MID(M6197,22,1)</f>
        <v>4</v>
      </c>
      <c r="L6197" t="s">
        <v>43</v>
      </c>
      <c r="M6197" t="s">
        <v>44</v>
      </c>
      <c r="N6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6197">
        <f>VLOOKUP(TableOMP[[#This Row],[Label]],TableAvg[],2,FALSE)</f>
        <v>25.040449800000005</v>
      </c>
      <c r="P6197">
        <f>VLOOKUP(TableOMP[[#This Row],[Label]],TableAvg[],3,FALSE)</f>
        <v>1.1775018565353812</v>
      </c>
      <c r="Q6197">
        <f>TableOMP[[#This Row],[Avg]]-$U$2*TableOMP[[#This Row],[StdDev]]</f>
        <v>22.685446086929243</v>
      </c>
      <c r="R6197">
        <f>TableOMP[[#This Row],[Avg]]+$U$2*TableOMP[[#This Row],[StdDev]]</f>
        <v>27.395453513070766</v>
      </c>
      <c r="S6197">
        <f>IF(AND(TableOMP[[#This Row],[total_time]]&gt;=TableOMP[[#This Row],[Low]], TableOMP[[#This Row],[total_time]]&lt;=TableOMP[[#This Row],[High]]),1,0)</f>
        <v>1</v>
      </c>
    </row>
    <row r="6198" spans="1:19" hidden="1" x14ac:dyDescent="0.25">
      <c r="A6198" t="s">
        <v>15</v>
      </c>
      <c r="B6198">
        <v>10000</v>
      </c>
      <c r="C6198">
        <v>100</v>
      </c>
      <c r="D6198">
        <v>100000</v>
      </c>
      <c r="E6198">
        <v>8</v>
      </c>
      <c r="F6198">
        <v>1</v>
      </c>
      <c r="G6198">
        <v>23.309494999999998</v>
      </c>
      <c r="H6198">
        <v>0.12531200000000001</v>
      </c>
      <c r="I6198">
        <v>0.23776900000000001</v>
      </c>
      <c r="J6198">
        <v>3.3966999999999997E-2</v>
      </c>
      <c r="K6198" t="str">
        <f>MID(M6198,22,1)</f>
        <v>1</v>
      </c>
      <c r="L6198" t="s">
        <v>215</v>
      </c>
      <c r="M6198" t="s">
        <v>216</v>
      </c>
      <c r="N6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98">
        <f>VLOOKUP(TableOMP[[#This Row],[Label]],TableAvg[],2,FALSE)</f>
        <v>23.609564956521741</v>
      </c>
      <c r="P6198">
        <f>VLOOKUP(TableOMP[[#This Row],[Label]],TableAvg[],3,FALSE)</f>
        <v>0.69885900659048528</v>
      </c>
      <c r="Q6198">
        <f>TableOMP[[#This Row],[Avg]]-$U$2*TableOMP[[#This Row],[StdDev]]</f>
        <v>22.21184694334077</v>
      </c>
      <c r="R6198">
        <f>TableOMP[[#This Row],[Avg]]+$U$2*TableOMP[[#This Row],[StdDev]]</f>
        <v>25.007282969702711</v>
      </c>
      <c r="S6198">
        <f>IF(AND(TableOMP[[#This Row],[total_time]]&gt;=TableOMP[[#This Row],[Low]], TableOMP[[#This Row],[total_time]]&lt;=TableOMP[[#This Row],[High]]),1,0)</f>
        <v>1</v>
      </c>
    </row>
    <row r="6199" spans="1:19" hidden="1" x14ac:dyDescent="0.25">
      <c r="A6199" t="s">
        <v>15</v>
      </c>
      <c r="B6199">
        <v>10000</v>
      </c>
      <c r="C6199">
        <v>100</v>
      </c>
      <c r="D6199">
        <v>100000</v>
      </c>
      <c r="E6199">
        <v>8</v>
      </c>
      <c r="F6199">
        <v>1</v>
      </c>
      <c r="G6199">
        <v>23.300816000000001</v>
      </c>
      <c r="H6199">
        <v>0.12664900000000001</v>
      </c>
      <c r="I6199">
        <v>0.234567</v>
      </c>
      <c r="J6199">
        <v>3.3509999999999998E-2</v>
      </c>
      <c r="K6199" t="str">
        <f>MID(M6199,22,1)</f>
        <v>1</v>
      </c>
      <c r="L6199" t="s">
        <v>215</v>
      </c>
      <c r="M6199" t="s">
        <v>216</v>
      </c>
      <c r="N6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199">
        <f>VLOOKUP(TableOMP[[#This Row],[Label]],TableAvg[],2,FALSE)</f>
        <v>23.609564956521741</v>
      </c>
      <c r="P6199">
        <f>VLOOKUP(TableOMP[[#This Row],[Label]],TableAvg[],3,FALSE)</f>
        <v>0.69885900659048528</v>
      </c>
      <c r="Q6199">
        <f>TableOMP[[#This Row],[Avg]]-$U$2*TableOMP[[#This Row],[StdDev]]</f>
        <v>22.21184694334077</v>
      </c>
      <c r="R6199">
        <f>TableOMP[[#This Row],[Avg]]+$U$2*TableOMP[[#This Row],[StdDev]]</f>
        <v>25.007282969702711</v>
      </c>
      <c r="S6199">
        <f>IF(AND(TableOMP[[#This Row],[total_time]]&gt;=TableOMP[[#This Row],[Low]], TableOMP[[#This Row],[total_time]]&lt;=TableOMP[[#This Row],[High]]),1,0)</f>
        <v>1</v>
      </c>
    </row>
    <row r="6200" spans="1:19" hidden="1" x14ac:dyDescent="0.25">
      <c r="A6200" t="s">
        <v>15</v>
      </c>
      <c r="B6200">
        <v>10000</v>
      </c>
      <c r="C6200">
        <v>100</v>
      </c>
      <c r="D6200">
        <v>100000</v>
      </c>
      <c r="E6200">
        <v>8</v>
      </c>
      <c r="F6200">
        <v>1</v>
      </c>
      <c r="G6200">
        <v>23.291831999999999</v>
      </c>
      <c r="H6200">
        <v>0.12547</v>
      </c>
      <c r="I6200">
        <v>0.24727399999999999</v>
      </c>
      <c r="J6200">
        <v>3.5325000000000002E-2</v>
      </c>
      <c r="K6200" t="str">
        <f>MID(M6200,22,1)</f>
        <v>1</v>
      </c>
      <c r="L6200" t="s">
        <v>215</v>
      </c>
      <c r="M6200" t="s">
        <v>216</v>
      </c>
      <c r="N6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200">
        <f>VLOOKUP(TableOMP[[#This Row],[Label]],TableAvg[],2,FALSE)</f>
        <v>23.609564956521741</v>
      </c>
      <c r="P6200">
        <f>VLOOKUP(TableOMP[[#This Row],[Label]],TableAvg[],3,FALSE)</f>
        <v>0.69885900659048528</v>
      </c>
      <c r="Q6200">
        <f>TableOMP[[#This Row],[Avg]]-$U$2*TableOMP[[#This Row],[StdDev]]</f>
        <v>22.21184694334077</v>
      </c>
      <c r="R6200">
        <f>TableOMP[[#This Row],[Avg]]+$U$2*TableOMP[[#This Row],[StdDev]]</f>
        <v>25.007282969702711</v>
      </c>
      <c r="S6200">
        <f>IF(AND(TableOMP[[#This Row],[total_time]]&gt;=TableOMP[[#This Row],[Low]], TableOMP[[#This Row],[total_time]]&lt;=TableOMP[[#This Row],[High]]),1,0)</f>
        <v>1</v>
      </c>
    </row>
    <row r="6201" spans="1:19" hidden="1" x14ac:dyDescent="0.25">
      <c r="A6201" t="s">
        <v>15</v>
      </c>
      <c r="B6201">
        <v>10000</v>
      </c>
      <c r="C6201">
        <v>100</v>
      </c>
      <c r="D6201">
        <v>1</v>
      </c>
      <c r="E6201">
        <v>43</v>
      </c>
      <c r="F6201">
        <v>1</v>
      </c>
      <c r="G6201">
        <v>23.199925</v>
      </c>
      <c r="H6201">
        <v>15.891959999999999</v>
      </c>
      <c r="I6201">
        <v>141.80927299999999</v>
      </c>
      <c r="J6201">
        <v>3.3764110000000001</v>
      </c>
      <c r="K6201" t="str">
        <f>MID(M6201,22,1)</f>
        <v>6</v>
      </c>
      <c r="L6201" t="s">
        <v>63</v>
      </c>
      <c r="M6201" t="s">
        <v>64</v>
      </c>
      <c r="N6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6201">
        <f>VLOOKUP(TableOMP[[#This Row],[Label]],TableAvg[],2,FALSE)</f>
        <v>25.0852146</v>
      </c>
      <c r="P6201">
        <f>VLOOKUP(TableOMP[[#This Row],[Label]],TableAvg[],3,FALSE)</f>
        <v>1.053738343025038</v>
      </c>
      <c r="Q6201">
        <f>TableOMP[[#This Row],[Avg]]-$U$2*TableOMP[[#This Row],[StdDev]]</f>
        <v>22.977737913949923</v>
      </c>
      <c r="R6201">
        <f>TableOMP[[#This Row],[Avg]]+$U$2*TableOMP[[#This Row],[StdDev]]</f>
        <v>27.192691286050078</v>
      </c>
      <c r="S6201">
        <f>IF(AND(TableOMP[[#This Row],[total_time]]&gt;=TableOMP[[#This Row],[Low]], TableOMP[[#This Row],[total_time]]&lt;=TableOMP[[#This Row],[High]]),1,0)</f>
        <v>1</v>
      </c>
    </row>
    <row r="6202" spans="1:19" hidden="1" x14ac:dyDescent="0.25">
      <c r="A6202" t="s">
        <v>15</v>
      </c>
      <c r="B6202">
        <v>10000</v>
      </c>
      <c r="C6202">
        <v>100</v>
      </c>
      <c r="D6202">
        <v>1</v>
      </c>
      <c r="E6202">
        <v>49</v>
      </c>
      <c r="F6202">
        <v>1</v>
      </c>
      <c r="G6202">
        <v>23.185302</v>
      </c>
      <c r="H6202">
        <v>15.143763</v>
      </c>
      <c r="I6202">
        <v>119.897209</v>
      </c>
      <c r="J6202">
        <v>2.4978590000000001</v>
      </c>
      <c r="K6202" t="str">
        <f>MID(M6202,22,1)</f>
        <v>2</v>
      </c>
      <c r="L6202" t="s">
        <v>127</v>
      </c>
      <c r="M6202" t="s">
        <v>128</v>
      </c>
      <c r="N6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6202">
        <f>VLOOKUP(TableOMP[[#This Row],[Label]],TableAvg[],2,FALSE)</f>
        <v>25.009585399999999</v>
      </c>
      <c r="P6202">
        <f>VLOOKUP(TableOMP[[#This Row],[Label]],TableAvg[],3,FALSE)</f>
        <v>1.206808390680812</v>
      </c>
      <c r="Q6202">
        <f>TableOMP[[#This Row],[Avg]]-$U$2*TableOMP[[#This Row],[StdDev]]</f>
        <v>22.595968618638373</v>
      </c>
      <c r="R6202">
        <f>TableOMP[[#This Row],[Avg]]+$U$2*TableOMP[[#This Row],[StdDev]]</f>
        <v>27.423202181361624</v>
      </c>
      <c r="S6202">
        <f>IF(AND(TableOMP[[#This Row],[total_time]]&gt;=TableOMP[[#This Row],[Low]], TableOMP[[#This Row],[total_time]]&lt;=TableOMP[[#This Row],[High]]),1,0)</f>
        <v>1</v>
      </c>
    </row>
    <row r="6203" spans="1:19" hidden="1" x14ac:dyDescent="0.25">
      <c r="A6203" t="s">
        <v>15</v>
      </c>
      <c r="B6203">
        <v>10000</v>
      </c>
      <c r="C6203">
        <v>100</v>
      </c>
      <c r="D6203">
        <v>1</v>
      </c>
      <c r="E6203">
        <v>44</v>
      </c>
      <c r="F6203">
        <v>1</v>
      </c>
      <c r="G6203">
        <v>22.946180999999999</v>
      </c>
      <c r="H6203">
        <v>16.392644000000001</v>
      </c>
      <c r="I6203">
        <v>165.96254099999999</v>
      </c>
      <c r="J6203">
        <v>3.859594</v>
      </c>
      <c r="K6203" t="str">
        <f>MID(M6203,22,1)</f>
        <v>2</v>
      </c>
      <c r="L6203" t="s">
        <v>127</v>
      </c>
      <c r="M6203" t="s">
        <v>128</v>
      </c>
      <c r="N6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6203">
        <f>VLOOKUP(TableOMP[[#This Row],[Label]],TableAvg[],2,FALSE)</f>
        <v>24.716263999999999</v>
      </c>
      <c r="P6203">
        <f>VLOOKUP(TableOMP[[#This Row],[Label]],TableAvg[],3,FALSE)</f>
        <v>1.2220135485738592</v>
      </c>
      <c r="Q6203">
        <f>TableOMP[[#This Row],[Avg]]-$U$2*TableOMP[[#This Row],[StdDev]]</f>
        <v>22.272236902852281</v>
      </c>
      <c r="R6203">
        <f>TableOMP[[#This Row],[Avg]]+$U$2*TableOMP[[#This Row],[StdDev]]</f>
        <v>27.160291097147716</v>
      </c>
      <c r="S6203">
        <f>IF(AND(TableOMP[[#This Row],[total_time]]&gt;=TableOMP[[#This Row],[Low]], TableOMP[[#This Row],[total_time]]&lt;=TableOMP[[#This Row],[High]]),1,0)</f>
        <v>1</v>
      </c>
    </row>
    <row r="6204" spans="1:19" hidden="1" x14ac:dyDescent="0.25">
      <c r="A6204" t="s">
        <v>15</v>
      </c>
      <c r="B6204">
        <v>10000</v>
      </c>
      <c r="C6204">
        <v>100</v>
      </c>
      <c r="D6204">
        <v>1</v>
      </c>
      <c r="E6204">
        <v>58</v>
      </c>
      <c r="F6204">
        <v>1</v>
      </c>
      <c r="G6204">
        <v>22.933112000000001</v>
      </c>
      <c r="H6204">
        <v>16.192129000000001</v>
      </c>
      <c r="I6204">
        <v>183.57642999999999</v>
      </c>
      <c r="J6204">
        <v>3.2206389999999998</v>
      </c>
      <c r="K6204" t="str">
        <f>MID(M6204,22,1)</f>
        <v>6</v>
      </c>
      <c r="L6204" t="s">
        <v>63</v>
      </c>
      <c r="M6204" t="s">
        <v>64</v>
      </c>
      <c r="N6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6204">
        <f>VLOOKUP(TableOMP[[#This Row],[Label]],TableAvg[],2,FALSE)</f>
        <v>24.585282799999998</v>
      </c>
      <c r="P6204">
        <f>VLOOKUP(TableOMP[[#This Row],[Label]],TableAvg[],3,FALSE)</f>
        <v>1.4523001263969699</v>
      </c>
      <c r="Q6204">
        <f>TableOMP[[#This Row],[Avg]]-$U$2*TableOMP[[#This Row],[StdDev]]</f>
        <v>21.680682547206057</v>
      </c>
      <c r="R6204">
        <f>TableOMP[[#This Row],[Avg]]+$U$2*TableOMP[[#This Row],[StdDev]]</f>
        <v>27.489883052793939</v>
      </c>
      <c r="S6204">
        <f>IF(AND(TableOMP[[#This Row],[total_time]]&gt;=TableOMP[[#This Row],[Low]], TableOMP[[#This Row],[total_time]]&lt;=TableOMP[[#This Row],[High]]),1,0)</f>
        <v>1</v>
      </c>
    </row>
    <row r="6205" spans="1:19" hidden="1" x14ac:dyDescent="0.25">
      <c r="A6205" t="s">
        <v>16</v>
      </c>
      <c r="B6205">
        <v>10000</v>
      </c>
      <c r="C6205">
        <v>100</v>
      </c>
      <c r="D6205">
        <v>100000</v>
      </c>
      <c r="E6205">
        <v>12</v>
      </c>
      <c r="F6205">
        <v>1</v>
      </c>
      <c r="G6205">
        <v>21.911655</v>
      </c>
      <c r="H6205">
        <v>0.12945899999999999</v>
      </c>
      <c r="I6205">
        <v>0.32855600000000001</v>
      </c>
      <c r="J6205">
        <v>2.9869E-2</v>
      </c>
      <c r="K6205" t="str">
        <f>MID(M6205,22,1)</f>
        <v>1</v>
      </c>
      <c r="L6205" t="s">
        <v>207</v>
      </c>
      <c r="M6205" t="s">
        <v>208</v>
      </c>
      <c r="N6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05">
        <f>VLOOKUP(TableOMP[[#This Row],[Label]],TableAvg[],2,FALSE)</f>
        <v>21.738244846153847</v>
      </c>
      <c r="P6205">
        <f>VLOOKUP(TableOMP[[#This Row],[Label]],TableAvg[],3,FALSE)</f>
        <v>0.13605743734687412</v>
      </c>
      <c r="Q6205">
        <f>TableOMP[[#This Row],[Avg]]-$U$2*TableOMP[[#This Row],[StdDev]]</f>
        <v>21.466129971460099</v>
      </c>
      <c r="R6205">
        <f>TableOMP[[#This Row],[Avg]]+$U$2*TableOMP[[#This Row],[StdDev]]</f>
        <v>22.010359720847596</v>
      </c>
      <c r="S6205">
        <f>IF(AND(TableOMP[[#This Row],[total_time]]&gt;=TableOMP[[#This Row],[Low]], TableOMP[[#This Row],[total_time]]&lt;=TableOMP[[#This Row],[High]]),1,0)</f>
        <v>1</v>
      </c>
    </row>
    <row r="6206" spans="1:19" hidden="1" x14ac:dyDescent="0.25">
      <c r="A6206" t="s">
        <v>16</v>
      </c>
      <c r="B6206">
        <v>10000</v>
      </c>
      <c r="C6206">
        <v>100</v>
      </c>
      <c r="D6206">
        <v>100000</v>
      </c>
      <c r="E6206">
        <v>12</v>
      </c>
      <c r="F6206">
        <v>1</v>
      </c>
      <c r="G6206">
        <v>21.845103000000002</v>
      </c>
      <c r="H6206">
        <v>0.17380499999999999</v>
      </c>
      <c r="I6206">
        <v>0.94620700000000002</v>
      </c>
      <c r="J6206">
        <v>8.6018999999999998E-2</v>
      </c>
      <c r="K6206" t="str">
        <f>MID(M6206,22,1)</f>
        <v>7</v>
      </c>
      <c r="L6206" t="s">
        <v>49</v>
      </c>
      <c r="M6206" t="s">
        <v>50</v>
      </c>
      <c r="N6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06">
        <f>VLOOKUP(TableOMP[[#This Row],[Label]],TableAvg[],2,FALSE)</f>
        <v>21.738244846153847</v>
      </c>
      <c r="P6206">
        <f>VLOOKUP(TableOMP[[#This Row],[Label]],TableAvg[],3,FALSE)</f>
        <v>0.13605743734687412</v>
      </c>
      <c r="Q6206">
        <f>TableOMP[[#This Row],[Avg]]-$U$2*TableOMP[[#This Row],[StdDev]]</f>
        <v>21.466129971460099</v>
      </c>
      <c r="R6206">
        <f>TableOMP[[#This Row],[Avg]]+$U$2*TableOMP[[#This Row],[StdDev]]</f>
        <v>22.010359720847596</v>
      </c>
      <c r="S6206">
        <f>IF(AND(TableOMP[[#This Row],[total_time]]&gt;=TableOMP[[#This Row],[Low]], TableOMP[[#This Row],[total_time]]&lt;=TableOMP[[#This Row],[High]]),1,0)</f>
        <v>1</v>
      </c>
    </row>
    <row r="6207" spans="1:19" hidden="1" x14ac:dyDescent="0.25">
      <c r="A6207" t="s">
        <v>16</v>
      </c>
      <c r="B6207">
        <v>10000</v>
      </c>
      <c r="C6207">
        <v>100</v>
      </c>
      <c r="D6207">
        <v>100000</v>
      </c>
      <c r="E6207">
        <v>12</v>
      </c>
      <c r="F6207">
        <v>1</v>
      </c>
      <c r="G6207">
        <v>21.841687</v>
      </c>
      <c r="H6207">
        <v>0.19272600000000001</v>
      </c>
      <c r="I6207">
        <v>0.89694099999999999</v>
      </c>
      <c r="J6207">
        <v>8.1540000000000001E-2</v>
      </c>
      <c r="K6207" t="str">
        <f>MID(M6207,22,1)</f>
        <v>7</v>
      </c>
      <c r="L6207" t="s">
        <v>49</v>
      </c>
      <c r="M6207" t="s">
        <v>50</v>
      </c>
      <c r="N6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07">
        <f>VLOOKUP(TableOMP[[#This Row],[Label]],TableAvg[],2,FALSE)</f>
        <v>21.738244846153847</v>
      </c>
      <c r="P6207">
        <f>VLOOKUP(TableOMP[[#This Row],[Label]],TableAvg[],3,FALSE)</f>
        <v>0.13605743734687412</v>
      </c>
      <c r="Q6207">
        <f>TableOMP[[#This Row],[Avg]]-$U$2*TableOMP[[#This Row],[StdDev]]</f>
        <v>21.466129971460099</v>
      </c>
      <c r="R6207">
        <f>TableOMP[[#This Row],[Avg]]+$U$2*TableOMP[[#This Row],[StdDev]]</f>
        <v>22.010359720847596</v>
      </c>
      <c r="S6207">
        <f>IF(AND(TableOMP[[#This Row],[total_time]]&gt;=TableOMP[[#This Row],[Low]], TableOMP[[#This Row],[total_time]]&lt;=TableOMP[[#This Row],[High]]),1,0)</f>
        <v>1</v>
      </c>
    </row>
    <row r="6208" spans="1:19" hidden="1" x14ac:dyDescent="0.25">
      <c r="A6208" t="s">
        <v>16</v>
      </c>
      <c r="B6208">
        <v>10000</v>
      </c>
      <c r="C6208">
        <v>100</v>
      </c>
      <c r="D6208">
        <v>100000</v>
      </c>
      <c r="E6208">
        <v>12</v>
      </c>
      <c r="F6208">
        <v>1</v>
      </c>
      <c r="G6208">
        <v>21.836575</v>
      </c>
      <c r="H6208">
        <v>0.14116000000000001</v>
      </c>
      <c r="I6208">
        <v>0.416514</v>
      </c>
      <c r="J6208">
        <v>3.7865000000000003E-2</v>
      </c>
      <c r="K6208" t="str">
        <f>MID(M6208,22,1)</f>
        <v>7</v>
      </c>
      <c r="L6208" t="s">
        <v>49</v>
      </c>
      <c r="M6208" t="s">
        <v>50</v>
      </c>
      <c r="N6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08">
        <f>VLOOKUP(TableOMP[[#This Row],[Label]],TableAvg[],2,FALSE)</f>
        <v>21.738244846153847</v>
      </c>
      <c r="P6208">
        <f>VLOOKUP(TableOMP[[#This Row],[Label]],TableAvg[],3,FALSE)</f>
        <v>0.13605743734687412</v>
      </c>
      <c r="Q6208">
        <f>TableOMP[[#This Row],[Avg]]-$U$2*TableOMP[[#This Row],[StdDev]]</f>
        <v>21.466129971460099</v>
      </c>
      <c r="R6208">
        <f>TableOMP[[#This Row],[Avg]]+$U$2*TableOMP[[#This Row],[StdDev]]</f>
        <v>22.010359720847596</v>
      </c>
      <c r="S6208">
        <f>IF(AND(TableOMP[[#This Row],[total_time]]&gt;=TableOMP[[#This Row],[Low]], TableOMP[[#This Row],[total_time]]&lt;=TableOMP[[#This Row],[High]]),1,0)</f>
        <v>1</v>
      </c>
    </row>
    <row r="6209" spans="1:19" hidden="1" x14ac:dyDescent="0.25">
      <c r="A6209" t="s">
        <v>16</v>
      </c>
      <c r="B6209">
        <v>10000</v>
      </c>
      <c r="C6209">
        <v>100</v>
      </c>
      <c r="D6209">
        <v>100000</v>
      </c>
      <c r="E6209">
        <v>12</v>
      </c>
      <c r="F6209">
        <v>1</v>
      </c>
      <c r="G6209">
        <v>21.741761</v>
      </c>
      <c r="H6209">
        <v>0.13000800000000001</v>
      </c>
      <c r="I6209">
        <v>0.37376799999999999</v>
      </c>
      <c r="J6209">
        <v>3.3979000000000002E-2</v>
      </c>
      <c r="K6209" t="str">
        <f>MID(M6209,22,1)</f>
        <v>6</v>
      </c>
      <c r="L6209" t="s">
        <v>223</v>
      </c>
      <c r="M6209" t="s">
        <v>224</v>
      </c>
      <c r="N6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09">
        <f>VLOOKUP(TableOMP[[#This Row],[Label]],TableAvg[],2,FALSE)</f>
        <v>21.738244846153847</v>
      </c>
      <c r="P6209">
        <f>VLOOKUP(TableOMP[[#This Row],[Label]],TableAvg[],3,FALSE)</f>
        <v>0.13605743734687412</v>
      </c>
      <c r="Q6209">
        <f>TableOMP[[#This Row],[Avg]]-$U$2*TableOMP[[#This Row],[StdDev]]</f>
        <v>21.466129971460099</v>
      </c>
      <c r="R6209">
        <f>TableOMP[[#This Row],[Avg]]+$U$2*TableOMP[[#This Row],[StdDev]]</f>
        <v>22.010359720847596</v>
      </c>
      <c r="S6209">
        <f>IF(AND(TableOMP[[#This Row],[total_time]]&gt;=TableOMP[[#This Row],[Low]], TableOMP[[#This Row],[total_time]]&lt;=TableOMP[[#This Row],[High]]),1,0)</f>
        <v>1</v>
      </c>
    </row>
    <row r="6210" spans="1:19" hidden="1" x14ac:dyDescent="0.25">
      <c r="A6210" t="s">
        <v>16</v>
      </c>
      <c r="B6210">
        <v>10000</v>
      </c>
      <c r="C6210">
        <v>100</v>
      </c>
      <c r="D6210">
        <v>100000</v>
      </c>
      <c r="E6210">
        <v>12</v>
      </c>
      <c r="F6210">
        <v>1</v>
      </c>
      <c r="G6210">
        <v>21.716747999999999</v>
      </c>
      <c r="H6210">
        <v>0.14283399999999999</v>
      </c>
      <c r="I6210">
        <v>0.45381899999999997</v>
      </c>
      <c r="J6210">
        <v>4.1256000000000001E-2</v>
      </c>
      <c r="K6210" t="str">
        <f>MID(M6210,22,1)</f>
        <v>5</v>
      </c>
      <c r="L6210" t="s">
        <v>197</v>
      </c>
      <c r="M6210" t="s">
        <v>198</v>
      </c>
      <c r="N6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10">
        <f>VLOOKUP(TableOMP[[#This Row],[Label]],TableAvg[],2,FALSE)</f>
        <v>21.738244846153847</v>
      </c>
      <c r="P6210">
        <f>VLOOKUP(TableOMP[[#This Row],[Label]],TableAvg[],3,FALSE)</f>
        <v>0.13605743734687412</v>
      </c>
      <c r="Q6210">
        <f>TableOMP[[#This Row],[Avg]]-$U$2*TableOMP[[#This Row],[StdDev]]</f>
        <v>21.466129971460099</v>
      </c>
      <c r="R6210">
        <f>TableOMP[[#This Row],[Avg]]+$U$2*TableOMP[[#This Row],[StdDev]]</f>
        <v>22.010359720847596</v>
      </c>
      <c r="S6210">
        <f>IF(AND(TableOMP[[#This Row],[total_time]]&gt;=TableOMP[[#This Row],[Low]], TableOMP[[#This Row],[total_time]]&lt;=TableOMP[[#This Row],[High]]),1,0)</f>
        <v>1</v>
      </c>
    </row>
    <row r="6211" spans="1:19" hidden="1" x14ac:dyDescent="0.25">
      <c r="A6211" t="s">
        <v>16</v>
      </c>
      <c r="B6211">
        <v>10000</v>
      </c>
      <c r="C6211">
        <v>100</v>
      </c>
      <c r="D6211">
        <v>100000</v>
      </c>
      <c r="E6211">
        <v>12</v>
      </c>
      <c r="F6211">
        <v>1</v>
      </c>
      <c r="G6211">
        <v>21.713000999999998</v>
      </c>
      <c r="H6211">
        <v>0.14214399999999999</v>
      </c>
      <c r="I6211">
        <v>0.38062099999999999</v>
      </c>
      <c r="J6211">
        <v>3.4602000000000001E-2</v>
      </c>
      <c r="K6211" t="str">
        <f>MID(M6211,22,1)</f>
        <v>5</v>
      </c>
      <c r="L6211" t="s">
        <v>161</v>
      </c>
      <c r="M6211" t="s">
        <v>162</v>
      </c>
      <c r="N6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11">
        <f>VLOOKUP(TableOMP[[#This Row],[Label]],TableAvg[],2,FALSE)</f>
        <v>21.738244846153847</v>
      </c>
      <c r="P6211">
        <f>VLOOKUP(TableOMP[[#This Row],[Label]],TableAvg[],3,FALSE)</f>
        <v>0.13605743734687412</v>
      </c>
      <c r="Q6211">
        <f>TableOMP[[#This Row],[Avg]]-$U$2*TableOMP[[#This Row],[StdDev]]</f>
        <v>21.466129971460099</v>
      </c>
      <c r="R6211">
        <f>TableOMP[[#This Row],[Avg]]+$U$2*TableOMP[[#This Row],[StdDev]]</f>
        <v>22.010359720847596</v>
      </c>
      <c r="S6211">
        <f>IF(AND(TableOMP[[#This Row],[total_time]]&gt;=TableOMP[[#This Row],[Low]], TableOMP[[#This Row],[total_time]]&lt;=TableOMP[[#This Row],[High]]),1,0)</f>
        <v>1</v>
      </c>
    </row>
    <row r="6212" spans="1:19" hidden="1" x14ac:dyDescent="0.25">
      <c r="A6212" t="s">
        <v>16</v>
      </c>
      <c r="B6212">
        <v>10000</v>
      </c>
      <c r="C6212">
        <v>100</v>
      </c>
      <c r="D6212">
        <v>100000</v>
      </c>
      <c r="E6212">
        <v>12</v>
      </c>
      <c r="F6212">
        <v>1</v>
      </c>
      <c r="G6212">
        <v>21.710149000000001</v>
      </c>
      <c r="H6212">
        <v>0.166433</v>
      </c>
      <c r="I6212">
        <v>0.57250599999999996</v>
      </c>
      <c r="J6212">
        <v>5.2046000000000002E-2</v>
      </c>
      <c r="K6212" t="str">
        <f>MID(M6212,22,1)</f>
        <v>7</v>
      </c>
      <c r="L6212" t="s">
        <v>189</v>
      </c>
      <c r="M6212" t="s">
        <v>190</v>
      </c>
      <c r="N6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12">
        <f>VLOOKUP(TableOMP[[#This Row],[Label]],TableAvg[],2,FALSE)</f>
        <v>21.738244846153847</v>
      </c>
      <c r="P6212">
        <f>VLOOKUP(TableOMP[[#This Row],[Label]],TableAvg[],3,FALSE)</f>
        <v>0.13605743734687412</v>
      </c>
      <c r="Q6212">
        <f>TableOMP[[#This Row],[Avg]]-$U$2*TableOMP[[#This Row],[StdDev]]</f>
        <v>21.466129971460099</v>
      </c>
      <c r="R6212">
        <f>TableOMP[[#This Row],[Avg]]+$U$2*TableOMP[[#This Row],[StdDev]]</f>
        <v>22.010359720847596</v>
      </c>
      <c r="S6212">
        <f>IF(AND(TableOMP[[#This Row],[total_time]]&gt;=TableOMP[[#This Row],[Low]], TableOMP[[#This Row],[total_time]]&lt;=TableOMP[[#This Row],[High]]),1,0)</f>
        <v>1</v>
      </c>
    </row>
    <row r="6213" spans="1:19" hidden="1" x14ac:dyDescent="0.25">
      <c r="A6213" t="s">
        <v>16</v>
      </c>
      <c r="B6213">
        <v>10000</v>
      </c>
      <c r="C6213">
        <v>100</v>
      </c>
      <c r="D6213">
        <v>100000</v>
      </c>
      <c r="E6213">
        <v>12</v>
      </c>
      <c r="F6213">
        <v>1</v>
      </c>
      <c r="G6213">
        <v>21.706289999999999</v>
      </c>
      <c r="H6213">
        <v>0.12234399999999999</v>
      </c>
      <c r="I6213">
        <v>0.36512600000000001</v>
      </c>
      <c r="J6213">
        <v>3.3193E-2</v>
      </c>
      <c r="K6213" t="str">
        <f>MID(M6213,22,1)</f>
        <v>5</v>
      </c>
      <c r="L6213" t="s">
        <v>197</v>
      </c>
      <c r="M6213" t="s">
        <v>198</v>
      </c>
      <c r="N6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13">
        <f>VLOOKUP(TableOMP[[#This Row],[Label]],TableAvg[],2,FALSE)</f>
        <v>21.738244846153847</v>
      </c>
      <c r="P6213">
        <f>VLOOKUP(TableOMP[[#This Row],[Label]],TableAvg[],3,FALSE)</f>
        <v>0.13605743734687412</v>
      </c>
      <c r="Q6213">
        <f>TableOMP[[#This Row],[Avg]]-$U$2*TableOMP[[#This Row],[StdDev]]</f>
        <v>21.466129971460099</v>
      </c>
      <c r="R6213">
        <f>TableOMP[[#This Row],[Avg]]+$U$2*TableOMP[[#This Row],[StdDev]]</f>
        <v>22.010359720847596</v>
      </c>
      <c r="S6213">
        <f>IF(AND(TableOMP[[#This Row],[total_time]]&gt;=TableOMP[[#This Row],[Low]], TableOMP[[#This Row],[total_time]]&lt;=TableOMP[[#This Row],[High]]),1,0)</f>
        <v>1</v>
      </c>
    </row>
    <row r="6214" spans="1:19" hidden="1" x14ac:dyDescent="0.25">
      <c r="A6214" t="s">
        <v>16</v>
      </c>
      <c r="B6214">
        <v>10000</v>
      </c>
      <c r="C6214">
        <v>100</v>
      </c>
      <c r="D6214">
        <v>100000</v>
      </c>
      <c r="E6214">
        <v>12</v>
      </c>
      <c r="F6214">
        <v>1</v>
      </c>
      <c r="G6214">
        <v>21.704018000000001</v>
      </c>
      <c r="H6214">
        <v>0.121444</v>
      </c>
      <c r="I6214">
        <v>0.36834499999999998</v>
      </c>
      <c r="J6214">
        <v>3.3486000000000002E-2</v>
      </c>
      <c r="K6214" t="str">
        <f>MID(M6214,22,1)</f>
        <v>2</v>
      </c>
      <c r="L6214" t="s">
        <v>59</v>
      </c>
      <c r="M6214" t="s">
        <v>60</v>
      </c>
      <c r="N6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14">
        <f>VLOOKUP(TableOMP[[#This Row],[Label]],TableAvg[],2,FALSE)</f>
        <v>21.738244846153847</v>
      </c>
      <c r="P6214">
        <f>VLOOKUP(TableOMP[[#This Row],[Label]],TableAvg[],3,FALSE)</f>
        <v>0.13605743734687412</v>
      </c>
      <c r="Q6214">
        <f>TableOMP[[#This Row],[Avg]]-$U$2*TableOMP[[#This Row],[StdDev]]</f>
        <v>21.466129971460099</v>
      </c>
      <c r="R6214">
        <f>TableOMP[[#This Row],[Avg]]+$U$2*TableOMP[[#This Row],[StdDev]]</f>
        <v>22.010359720847596</v>
      </c>
      <c r="S6214">
        <f>IF(AND(TableOMP[[#This Row],[total_time]]&gt;=TableOMP[[#This Row],[Low]], TableOMP[[#This Row],[total_time]]&lt;=TableOMP[[#This Row],[High]]),1,0)</f>
        <v>1</v>
      </c>
    </row>
    <row r="6215" spans="1:19" hidden="1" x14ac:dyDescent="0.25">
      <c r="A6215" t="s">
        <v>16</v>
      </c>
      <c r="B6215">
        <v>10000</v>
      </c>
      <c r="C6215">
        <v>100</v>
      </c>
      <c r="D6215">
        <v>100000</v>
      </c>
      <c r="E6215">
        <v>12</v>
      </c>
      <c r="F6215">
        <v>1</v>
      </c>
      <c r="G6215">
        <v>21.698461000000002</v>
      </c>
      <c r="H6215">
        <v>0.132021</v>
      </c>
      <c r="I6215">
        <v>0.35939599999999999</v>
      </c>
      <c r="J6215">
        <v>3.2672E-2</v>
      </c>
      <c r="K6215" t="str">
        <f>MID(M6215,22,1)</f>
        <v>1</v>
      </c>
      <c r="L6215" t="s">
        <v>207</v>
      </c>
      <c r="M6215" t="s">
        <v>208</v>
      </c>
      <c r="N6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15">
        <f>VLOOKUP(TableOMP[[#This Row],[Label]],TableAvg[],2,FALSE)</f>
        <v>21.738244846153847</v>
      </c>
      <c r="P6215">
        <f>VLOOKUP(TableOMP[[#This Row],[Label]],TableAvg[],3,FALSE)</f>
        <v>0.13605743734687412</v>
      </c>
      <c r="Q6215">
        <f>TableOMP[[#This Row],[Avg]]-$U$2*TableOMP[[#This Row],[StdDev]]</f>
        <v>21.466129971460099</v>
      </c>
      <c r="R6215">
        <f>TableOMP[[#This Row],[Avg]]+$U$2*TableOMP[[#This Row],[StdDev]]</f>
        <v>22.010359720847596</v>
      </c>
      <c r="S6215">
        <f>IF(AND(TableOMP[[#This Row],[total_time]]&gt;=TableOMP[[#This Row],[Low]], TableOMP[[#This Row],[total_time]]&lt;=TableOMP[[#This Row],[High]]),1,0)</f>
        <v>1</v>
      </c>
    </row>
    <row r="6216" spans="1:19" hidden="1" x14ac:dyDescent="0.25">
      <c r="A6216" t="s">
        <v>16</v>
      </c>
      <c r="B6216">
        <v>10000</v>
      </c>
      <c r="C6216">
        <v>100</v>
      </c>
      <c r="D6216">
        <v>100000</v>
      </c>
      <c r="E6216">
        <v>12</v>
      </c>
      <c r="F6216">
        <v>1</v>
      </c>
      <c r="G6216">
        <v>21.692032999999999</v>
      </c>
      <c r="H6216">
        <v>0.13233800000000001</v>
      </c>
      <c r="I6216">
        <v>0.49037700000000001</v>
      </c>
      <c r="J6216">
        <v>4.4580000000000002E-2</v>
      </c>
      <c r="K6216" t="str">
        <f>MID(M6216,22,1)</f>
        <v>1</v>
      </c>
      <c r="L6216" t="s">
        <v>177</v>
      </c>
      <c r="M6216" t="s">
        <v>178</v>
      </c>
      <c r="N6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16">
        <f>VLOOKUP(TableOMP[[#This Row],[Label]],TableAvg[],2,FALSE)</f>
        <v>21.738244846153847</v>
      </c>
      <c r="P6216">
        <f>VLOOKUP(TableOMP[[#This Row],[Label]],TableAvg[],3,FALSE)</f>
        <v>0.13605743734687412</v>
      </c>
      <c r="Q6216">
        <f>TableOMP[[#This Row],[Avg]]-$U$2*TableOMP[[#This Row],[StdDev]]</f>
        <v>21.466129971460099</v>
      </c>
      <c r="R6216">
        <f>TableOMP[[#This Row],[Avg]]+$U$2*TableOMP[[#This Row],[StdDev]]</f>
        <v>22.010359720847596</v>
      </c>
      <c r="S6216">
        <f>IF(AND(TableOMP[[#This Row],[total_time]]&gt;=TableOMP[[#This Row],[Low]], TableOMP[[#This Row],[total_time]]&lt;=TableOMP[[#This Row],[High]]),1,0)</f>
        <v>1</v>
      </c>
    </row>
    <row r="6217" spans="1:19" hidden="1" x14ac:dyDescent="0.25">
      <c r="A6217" t="s">
        <v>16</v>
      </c>
      <c r="B6217">
        <v>10000</v>
      </c>
      <c r="C6217">
        <v>100</v>
      </c>
      <c r="D6217">
        <v>100000</v>
      </c>
      <c r="E6217">
        <v>12</v>
      </c>
      <c r="F6217">
        <v>1</v>
      </c>
      <c r="G6217">
        <v>21.69143</v>
      </c>
      <c r="H6217">
        <v>0.126413</v>
      </c>
      <c r="I6217">
        <v>0.399038</v>
      </c>
      <c r="J6217">
        <v>3.6276000000000003E-2</v>
      </c>
      <c r="K6217" t="str">
        <f>MID(M6217,22,1)</f>
        <v>5</v>
      </c>
      <c r="L6217" t="s">
        <v>197</v>
      </c>
      <c r="M6217" t="s">
        <v>198</v>
      </c>
      <c r="N6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17">
        <f>VLOOKUP(TableOMP[[#This Row],[Label]],TableAvg[],2,FALSE)</f>
        <v>21.738244846153847</v>
      </c>
      <c r="P6217">
        <f>VLOOKUP(TableOMP[[#This Row],[Label]],TableAvg[],3,FALSE)</f>
        <v>0.13605743734687412</v>
      </c>
      <c r="Q6217">
        <f>TableOMP[[#This Row],[Avg]]-$U$2*TableOMP[[#This Row],[StdDev]]</f>
        <v>21.466129971460099</v>
      </c>
      <c r="R6217">
        <f>TableOMP[[#This Row],[Avg]]+$U$2*TableOMP[[#This Row],[StdDev]]</f>
        <v>22.010359720847596</v>
      </c>
      <c r="S6217">
        <f>IF(AND(TableOMP[[#This Row],[total_time]]&gt;=TableOMP[[#This Row],[Low]], TableOMP[[#This Row],[total_time]]&lt;=TableOMP[[#This Row],[High]]),1,0)</f>
        <v>1</v>
      </c>
    </row>
    <row r="6218" spans="1:19" hidden="1" x14ac:dyDescent="0.25">
      <c r="A6218" t="s">
        <v>16</v>
      </c>
      <c r="B6218">
        <v>10000</v>
      </c>
      <c r="C6218">
        <v>100</v>
      </c>
      <c r="D6218">
        <v>100000</v>
      </c>
      <c r="E6218">
        <v>12</v>
      </c>
      <c r="F6218">
        <v>1</v>
      </c>
      <c r="G6218">
        <v>21.688915999999999</v>
      </c>
      <c r="H6218">
        <v>0.135352</v>
      </c>
      <c r="I6218">
        <v>0.46009299999999997</v>
      </c>
      <c r="J6218">
        <v>4.1827000000000003E-2</v>
      </c>
      <c r="K6218" t="str">
        <f>MID(M6218,22,1)</f>
        <v>6</v>
      </c>
      <c r="L6218" t="s">
        <v>223</v>
      </c>
      <c r="M6218" t="s">
        <v>224</v>
      </c>
      <c r="N6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18">
        <f>VLOOKUP(TableOMP[[#This Row],[Label]],TableAvg[],2,FALSE)</f>
        <v>21.738244846153847</v>
      </c>
      <c r="P6218">
        <f>VLOOKUP(TableOMP[[#This Row],[Label]],TableAvg[],3,FALSE)</f>
        <v>0.13605743734687412</v>
      </c>
      <c r="Q6218">
        <f>TableOMP[[#This Row],[Avg]]-$U$2*TableOMP[[#This Row],[StdDev]]</f>
        <v>21.466129971460099</v>
      </c>
      <c r="R6218">
        <f>TableOMP[[#This Row],[Avg]]+$U$2*TableOMP[[#This Row],[StdDev]]</f>
        <v>22.010359720847596</v>
      </c>
      <c r="S6218">
        <f>IF(AND(TableOMP[[#This Row],[total_time]]&gt;=TableOMP[[#This Row],[Low]], TableOMP[[#This Row],[total_time]]&lt;=TableOMP[[#This Row],[High]]),1,0)</f>
        <v>1</v>
      </c>
    </row>
    <row r="6219" spans="1:19" hidden="1" x14ac:dyDescent="0.25">
      <c r="A6219" t="s">
        <v>16</v>
      </c>
      <c r="B6219">
        <v>10000</v>
      </c>
      <c r="C6219">
        <v>100</v>
      </c>
      <c r="D6219">
        <v>100000</v>
      </c>
      <c r="E6219">
        <v>12</v>
      </c>
      <c r="F6219">
        <v>1</v>
      </c>
      <c r="G6219">
        <v>21.688023000000001</v>
      </c>
      <c r="H6219">
        <v>0.12987499999999999</v>
      </c>
      <c r="I6219">
        <v>0.39854600000000001</v>
      </c>
      <c r="J6219">
        <v>3.6230999999999999E-2</v>
      </c>
      <c r="K6219" t="str">
        <f>MID(M6219,22,1)</f>
        <v>2</v>
      </c>
      <c r="L6219" t="s">
        <v>59</v>
      </c>
      <c r="M6219" t="s">
        <v>60</v>
      </c>
      <c r="N6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19">
        <f>VLOOKUP(TableOMP[[#This Row],[Label]],TableAvg[],2,FALSE)</f>
        <v>21.738244846153847</v>
      </c>
      <c r="P6219">
        <f>VLOOKUP(TableOMP[[#This Row],[Label]],TableAvg[],3,FALSE)</f>
        <v>0.13605743734687412</v>
      </c>
      <c r="Q6219">
        <f>TableOMP[[#This Row],[Avg]]-$U$2*TableOMP[[#This Row],[StdDev]]</f>
        <v>21.466129971460099</v>
      </c>
      <c r="R6219">
        <f>TableOMP[[#This Row],[Avg]]+$U$2*TableOMP[[#This Row],[StdDev]]</f>
        <v>22.010359720847596</v>
      </c>
      <c r="S6219">
        <f>IF(AND(TableOMP[[#This Row],[total_time]]&gt;=TableOMP[[#This Row],[Low]], TableOMP[[#This Row],[total_time]]&lt;=TableOMP[[#This Row],[High]]),1,0)</f>
        <v>1</v>
      </c>
    </row>
    <row r="6220" spans="1:19" hidden="1" x14ac:dyDescent="0.25">
      <c r="A6220" t="s">
        <v>16</v>
      </c>
      <c r="B6220">
        <v>10000</v>
      </c>
      <c r="C6220">
        <v>100</v>
      </c>
      <c r="D6220">
        <v>100000</v>
      </c>
      <c r="E6220">
        <v>12</v>
      </c>
      <c r="F6220">
        <v>1</v>
      </c>
      <c r="G6220">
        <v>21.682891999999999</v>
      </c>
      <c r="H6220">
        <v>0.13325699999999999</v>
      </c>
      <c r="I6220">
        <v>0.372755</v>
      </c>
      <c r="J6220">
        <v>3.3887E-2</v>
      </c>
      <c r="K6220" t="str">
        <f>MID(M6220,22,1)</f>
        <v>4</v>
      </c>
      <c r="L6220" t="s">
        <v>217</v>
      </c>
      <c r="M6220" t="s">
        <v>218</v>
      </c>
      <c r="N6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20">
        <f>VLOOKUP(TableOMP[[#This Row],[Label]],TableAvg[],2,FALSE)</f>
        <v>21.738244846153847</v>
      </c>
      <c r="P6220">
        <f>VLOOKUP(TableOMP[[#This Row],[Label]],TableAvg[],3,FALSE)</f>
        <v>0.13605743734687412</v>
      </c>
      <c r="Q6220">
        <f>TableOMP[[#This Row],[Avg]]-$U$2*TableOMP[[#This Row],[StdDev]]</f>
        <v>21.466129971460099</v>
      </c>
      <c r="R6220">
        <f>TableOMP[[#This Row],[Avg]]+$U$2*TableOMP[[#This Row],[StdDev]]</f>
        <v>22.010359720847596</v>
      </c>
      <c r="S6220">
        <f>IF(AND(TableOMP[[#This Row],[total_time]]&gt;=TableOMP[[#This Row],[Low]], TableOMP[[#This Row],[total_time]]&lt;=TableOMP[[#This Row],[High]]),1,0)</f>
        <v>1</v>
      </c>
    </row>
    <row r="6221" spans="1:19" hidden="1" x14ac:dyDescent="0.25">
      <c r="A6221" t="s">
        <v>16</v>
      </c>
      <c r="B6221">
        <v>10000</v>
      </c>
      <c r="C6221">
        <v>100</v>
      </c>
      <c r="D6221">
        <v>100000</v>
      </c>
      <c r="E6221">
        <v>12</v>
      </c>
      <c r="F6221">
        <v>1</v>
      </c>
      <c r="G6221">
        <v>21.681858999999999</v>
      </c>
      <c r="H6221">
        <v>0.142182</v>
      </c>
      <c r="I6221">
        <v>0.42972300000000002</v>
      </c>
      <c r="J6221">
        <v>3.9065999999999997E-2</v>
      </c>
      <c r="K6221" t="str">
        <f>MID(M6221,22,1)</f>
        <v>2</v>
      </c>
      <c r="L6221" t="s">
        <v>59</v>
      </c>
      <c r="M6221" t="s">
        <v>60</v>
      </c>
      <c r="N6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21">
        <f>VLOOKUP(TableOMP[[#This Row],[Label]],TableAvg[],2,FALSE)</f>
        <v>21.738244846153847</v>
      </c>
      <c r="P6221">
        <f>VLOOKUP(TableOMP[[#This Row],[Label]],TableAvg[],3,FALSE)</f>
        <v>0.13605743734687412</v>
      </c>
      <c r="Q6221">
        <f>TableOMP[[#This Row],[Avg]]-$U$2*TableOMP[[#This Row],[StdDev]]</f>
        <v>21.466129971460099</v>
      </c>
      <c r="R6221">
        <f>TableOMP[[#This Row],[Avg]]+$U$2*TableOMP[[#This Row],[StdDev]]</f>
        <v>22.010359720847596</v>
      </c>
      <c r="S6221">
        <f>IF(AND(TableOMP[[#This Row],[total_time]]&gt;=TableOMP[[#This Row],[Low]], TableOMP[[#This Row],[total_time]]&lt;=TableOMP[[#This Row],[High]]),1,0)</f>
        <v>1</v>
      </c>
    </row>
    <row r="6222" spans="1:19" hidden="1" x14ac:dyDescent="0.25">
      <c r="A6222" t="s">
        <v>12</v>
      </c>
      <c r="B6222">
        <v>10000</v>
      </c>
      <c r="C6222">
        <v>100</v>
      </c>
      <c r="D6222">
        <v>100000</v>
      </c>
      <c r="E6222">
        <v>39</v>
      </c>
      <c r="F6222">
        <v>1</v>
      </c>
      <c r="G6222">
        <v>243.659719</v>
      </c>
      <c r="H6222">
        <v>0.23985100000000001</v>
      </c>
      <c r="I6222">
        <v>4.607037</v>
      </c>
      <c r="J6222">
        <v>0.121238</v>
      </c>
      <c r="K6222" t="str">
        <f>MID(M6222,22,1)</f>
        <v>8</v>
      </c>
      <c r="L6222" t="s">
        <v>145</v>
      </c>
      <c r="M6222" t="s">
        <v>146</v>
      </c>
      <c r="N6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6222">
        <f>VLOOKUP(TableOMP[[#This Row],[Label]],TableAvg[],2,FALSE)</f>
        <v>240.08820477777783</v>
      </c>
      <c r="P6222">
        <f>VLOOKUP(TableOMP[[#This Row],[Label]],TableAvg[],3,FALSE)</f>
        <v>2.3396997233207482</v>
      </c>
      <c r="Q6222">
        <f>TableOMP[[#This Row],[Avg]]-$U$2*TableOMP[[#This Row],[StdDev]]</f>
        <v>235.40880533113634</v>
      </c>
      <c r="R6222">
        <f>TableOMP[[#This Row],[Avg]]+$U$2*TableOMP[[#This Row],[StdDev]]</f>
        <v>244.76760422441933</v>
      </c>
      <c r="S6222">
        <f>IF(AND(TableOMP[[#This Row],[total_time]]&gt;=TableOMP[[#This Row],[Low]], TableOMP[[#This Row],[total_time]]&lt;=TableOMP[[#This Row],[High]]),1,0)</f>
        <v>1</v>
      </c>
    </row>
    <row r="6223" spans="1:19" hidden="1" x14ac:dyDescent="0.25">
      <c r="A6223" t="s">
        <v>16</v>
      </c>
      <c r="B6223">
        <v>10000</v>
      </c>
      <c r="C6223">
        <v>100</v>
      </c>
      <c r="D6223">
        <v>100000</v>
      </c>
      <c r="E6223">
        <v>12</v>
      </c>
      <c r="F6223">
        <v>1</v>
      </c>
      <c r="G6223">
        <v>21.680074000000001</v>
      </c>
      <c r="H6223">
        <v>0.129355</v>
      </c>
      <c r="I6223">
        <v>0.36121300000000001</v>
      </c>
      <c r="J6223">
        <v>3.2837999999999999E-2</v>
      </c>
      <c r="K6223" t="str">
        <f>MID(M6223,22,1)</f>
        <v>7</v>
      </c>
      <c r="L6223" t="s">
        <v>49</v>
      </c>
      <c r="M6223" t="s">
        <v>50</v>
      </c>
      <c r="N6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223">
        <f>VLOOKUP(TableOMP[[#This Row],[Label]],TableAvg[],2,FALSE)</f>
        <v>21.738244846153847</v>
      </c>
      <c r="P6223">
        <f>VLOOKUP(TableOMP[[#This Row],[Label]],TableAvg[],3,FALSE)</f>
        <v>0.13605743734687412</v>
      </c>
      <c r="Q6223">
        <f>TableOMP[[#This Row],[Avg]]-$U$2*TableOMP[[#This Row],[StdDev]]</f>
        <v>21.466129971460099</v>
      </c>
      <c r="R6223">
        <f>TableOMP[[#This Row],[Avg]]+$U$2*TableOMP[[#This Row],[StdDev]]</f>
        <v>22.010359720847596</v>
      </c>
      <c r="S6223">
        <f>IF(AND(TableOMP[[#This Row],[total_time]]&gt;=TableOMP[[#This Row],[Low]], TableOMP[[#This Row],[total_time]]&lt;=TableOMP[[#This Row],[High]]),1,0)</f>
        <v>1</v>
      </c>
    </row>
    <row r="6224" spans="1:19" hidden="1" x14ac:dyDescent="0.25">
      <c r="A6224" t="s">
        <v>17</v>
      </c>
      <c r="B6224">
        <v>50000</v>
      </c>
      <c r="C6224">
        <v>0</v>
      </c>
      <c r="D6224">
        <v>0</v>
      </c>
      <c r="E6224">
        <v>64</v>
      </c>
      <c r="F6224">
        <v>1</v>
      </c>
      <c r="G6224">
        <v>3.9774850000000002</v>
      </c>
      <c r="H6224">
        <v>2.2012350000000001</v>
      </c>
      <c r="I6224">
        <v>3.1011850000000001</v>
      </c>
      <c r="J6224">
        <v>4.9224999999999998E-2</v>
      </c>
      <c r="K6224" t="str">
        <f>MID(M6224,22,1)</f>
        <v>8</v>
      </c>
      <c r="L6224" t="s">
        <v>147</v>
      </c>
      <c r="M6224" t="s">
        <v>148</v>
      </c>
      <c r="N6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224" t="e">
        <f>VLOOKUP(TableOMP[[#This Row],[Label]],TableAvg[],2,FALSE)</f>
        <v>#N/A</v>
      </c>
      <c r="P6224" t="e">
        <f>VLOOKUP(TableOMP[[#This Row],[Label]],TableAvg[],3,FALSE)</f>
        <v>#N/A</v>
      </c>
      <c r="Q6224" t="e">
        <f>TableOMP[[#This Row],[Avg]]-$U$2*TableOMP[[#This Row],[StdDev]]</f>
        <v>#N/A</v>
      </c>
      <c r="R6224" t="e">
        <f>TableOMP[[#This Row],[Avg]]+$U$2*TableOMP[[#This Row],[StdDev]]</f>
        <v>#N/A</v>
      </c>
      <c r="S6224" t="e">
        <f>IF(AND(TableOMP[[#This Row],[total_time]]&gt;=TableOMP[[#This Row],[Low]], TableOMP[[#This Row],[total_time]]&lt;=TableOMP[[#This Row],[High]]),1,0)</f>
        <v>#N/A</v>
      </c>
    </row>
    <row r="6225" spans="1:19" hidden="1" x14ac:dyDescent="0.25">
      <c r="A6225" t="s">
        <v>17</v>
      </c>
      <c r="B6225">
        <v>50000</v>
      </c>
      <c r="C6225">
        <v>0</v>
      </c>
      <c r="D6225">
        <v>0</v>
      </c>
      <c r="E6225">
        <v>63</v>
      </c>
      <c r="F6225">
        <v>1</v>
      </c>
      <c r="G6225">
        <v>4.0136190000000003</v>
      </c>
      <c r="H6225">
        <v>2.123777</v>
      </c>
      <c r="I6225">
        <v>3.1558449999999998</v>
      </c>
      <c r="J6225">
        <v>5.0901000000000002E-2</v>
      </c>
      <c r="K6225" t="str">
        <f>MID(M6225,22,1)</f>
        <v>8</v>
      </c>
      <c r="L6225" t="s">
        <v>147</v>
      </c>
      <c r="M6225" t="s">
        <v>148</v>
      </c>
      <c r="N6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225" t="e">
        <f>VLOOKUP(TableOMP[[#This Row],[Label]],TableAvg[],2,FALSE)</f>
        <v>#N/A</v>
      </c>
      <c r="P6225" t="e">
        <f>VLOOKUP(TableOMP[[#This Row],[Label]],TableAvg[],3,FALSE)</f>
        <v>#N/A</v>
      </c>
      <c r="Q6225" t="e">
        <f>TableOMP[[#This Row],[Avg]]-$U$2*TableOMP[[#This Row],[StdDev]]</f>
        <v>#N/A</v>
      </c>
      <c r="R6225" t="e">
        <f>TableOMP[[#This Row],[Avg]]+$U$2*TableOMP[[#This Row],[StdDev]]</f>
        <v>#N/A</v>
      </c>
      <c r="S6225" t="e">
        <f>IF(AND(TableOMP[[#This Row],[total_time]]&gt;=TableOMP[[#This Row],[Low]], TableOMP[[#This Row],[total_time]]&lt;=TableOMP[[#This Row],[High]]),1,0)</f>
        <v>#N/A</v>
      </c>
    </row>
    <row r="6226" spans="1:19" hidden="1" x14ac:dyDescent="0.25">
      <c r="A6226" t="s">
        <v>17</v>
      </c>
      <c r="B6226">
        <v>50000</v>
      </c>
      <c r="C6226">
        <v>0</v>
      </c>
      <c r="D6226">
        <v>0</v>
      </c>
      <c r="E6226">
        <v>62</v>
      </c>
      <c r="F6226">
        <v>1</v>
      </c>
      <c r="G6226">
        <v>4.0105019999999998</v>
      </c>
      <c r="H6226">
        <v>2.1061640000000001</v>
      </c>
      <c r="I6226">
        <v>2.9812989999999999</v>
      </c>
      <c r="J6226">
        <v>4.8874000000000001E-2</v>
      </c>
      <c r="K6226" t="str">
        <f>MID(M6226,22,1)</f>
        <v>8</v>
      </c>
      <c r="L6226" t="s">
        <v>147</v>
      </c>
      <c r="M6226" t="s">
        <v>148</v>
      </c>
      <c r="N6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226" t="e">
        <f>VLOOKUP(TableOMP[[#This Row],[Label]],TableAvg[],2,FALSE)</f>
        <v>#N/A</v>
      </c>
      <c r="P6226" t="e">
        <f>VLOOKUP(TableOMP[[#This Row],[Label]],TableAvg[],3,FALSE)</f>
        <v>#N/A</v>
      </c>
      <c r="Q6226" t="e">
        <f>TableOMP[[#This Row],[Avg]]-$U$2*TableOMP[[#This Row],[StdDev]]</f>
        <v>#N/A</v>
      </c>
      <c r="R6226" t="e">
        <f>TableOMP[[#This Row],[Avg]]+$U$2*TableOMP[[#This Row],[StdDev]]</f>
        <v>#N/A</v>
      </c>
      <c r="S6226" t="e">
        <f>IF(AND(TableOMP[[#This Row],[total_time]]&gt;=TableOMP[[#This Row],[Low]], TableOMP[[#This Row],[total_time]]&lt;=TableOMP[[#This Row],[High]]),1,0)</f>
        <v>#N/A</v>
      </c>
    </row>
    <row r="6227" spans="1:19" hidden="1" x14ac:dyDescent="0.25">
      <c r="A6227" t="s">
        <v>17</v>
      </c>
      <c r="B6227">
        <v>50000</v>
      </c>
      <c r="C6227">
        <v>0</v>
      </c>
      <c r="D6227">
        <v>0</v>
      </c>
      <c r="E6227">
        <v>61</v>
      </c>
      <c r="F6227">
        <v>1</v>
      </c>
      <c r="G6227">
        <v>3.9856210000000001</v>
      </c>
      <c r="H6227">
        <v>2.1218940000000002</v>
      </c>
      <c r="I6227">
        <v>2.859213</v>
      </c>
      <c r="J6227">
        <v>4.7654000000000002E-2</v>
      </c>
      <c r="K6227" t="str">
        <f>MID(M6227,22,1)</f>
        <v>8</v>
      </c>
      <c r="L6227" t="s">
        <v>147</v>
      </c>
      <c r="M6227" t="s">
        <v>148</v>
      </c>
      <c r="N6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227" t="e">
        <f>VLOOKUP(TableOMP[[#This Row],[Label]],TableAvg[],2,FALSE)</f>
        <v>#N/A</v>
      </c>
      <c r="P6227" t="e">
        <f>VLOOKUP(TableOMP[[#This Row],[Label]],TableAvg[],3,FALSE)</f>
        <v>#N/A</v>
      </c>
      <c r="Q6227" t="e">
        <f>TableOMP[[#This Row],[Avg]]-$U$2*TableOMP[[#This Row],[StdDev]]</f>
        <v>#N/A</v>
      </c>
      <c r="R6227" t="e">
        <f>TableOMP[[#This Row],[Avg]]+$U$2*TableOMP[[#This Row],[StdDev]]</f>
        <v>#N/A</v>
      </c>
      <c r="S6227" t="e">
        <f>IF(AND(TableOMP[[#This Row],[total_time]]&gt;=TableOMP[[#This Row],[Low]], TableOMP[[#This Row],[total_time]]&lt;=TableOMP[[#This Row],[High]]),1,0)</f>
        <v>#N/A</v>
      </c>
    </row>
    <row r="6228" spans="1:19" hidden="1" x14ac:dyDescent="0.25">
      <c r="A6228" t="s">
        <v>17</v>
      </c>
      <c r="B6228">
        <v>50000</v>
      </c>
      <c r="C6228">
        <v>0</v>
      </c>
      <c r="D6228">
        <v>0</v>
      </c>
      <c r="E6228">
        <v>60</v>
      </c>
      <c r="F6228">
        <v>1</v>
      </c>
      <c r="G6228">
        <v>4.1229319999999996</v>
      </c>
      <c r="H6228">
        <v>2.2496640000000001</v>
      </c>
      <c r="I6228">
        <v>3.7603610000000001</v>
      </c>
      <c r="J6228">
        <v>6.3735E-2</v>
      </c>
      <c r="K6228" t="str">
        <f>MID(M6228,22,1)</f>
        <v>8</v>
      </c>
      <c r="L6228" t="s">
        <v>147</v>
      </c>
      <c r="M6228" t="s">
        <v>148</v>
      </c>
      <c r="N6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228" t="e">
        <f>VLOOKUP(TableOMP[[#This Row],[Label]],TableAvg[],2,FALSE)</f>
        <v>#N/A</v>
      </c>
      <c r="P6228" t="e">
        <f>VLOOKUP(TableOMP[[#This Row],[Label]],TableAvg[],3,FALSE)</f>
        <v>#N/A</v>
      </c>
      <c r="Q6228" t="e">
        <f>TableOMP[[#This Row],[Avg]]-$U$2*TableOMP[[#This Row],[StdDev]]</f>
        <v>#N/A</v>
      </c>
      <c r="R6228" t="e">
        <f>TableOMP[[#This Row],[Avg]]+$U$2*TableOMP[[#This Row],[StdDev]]</f>
        <v>#N/A</v>
      </c>
      <c r="S6228" t="e">
        <f>IF(AND(TableOMP[[#This Row],[total_time]]&gt;=TableOMP[[#This Row],[Low]], TableOMP[[#This Row],[total_time]]&lt;=TableOMP[[#This Row],[High]]),1,0)</f>
        <v>#N/A</v>
      </c>
    </row>
    <row r="6229" spans="1:19" hidden="1" x14ac:dyDescent="0.25">
      <c r="A6229" t="s">
        <v>17</v>
      </c>
      <c r="B6229">
        <v>50000</v>
      </c>
      <c r="C6229">
        <v>0</v>
      </c>
      <c r="D6229">
        <v>0</v>
      </c>
      <c r="E6229">
        <v>59</v>
      </c>
      <c r="F6229">
        <v>1</v>
      </c>
      <c r="G6229">
        <v>4.1254520000000001</v>
      </c>
      <c r="H6229">
        <v>2.2590349999999999</v>
      </c>
      <c r="I6229">
        <v>3.551612</v>
      </c>
      <c r="J6229">
        <v>6.1234999999999998E-2</v>
      </c>
      <c r="K6229" t="str">
        <f>MID(M6229,22,1)</f>
        <v>8</v>
      </c>
      <c r="L6229" t="s">
        <v>147</v>
      </c>
      <c r="M6229" t="s">
        <v>148</v>
      </c>
      <c r="N6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229" t="e">
        <f>VLOOKUP(TableOMP[[#This Row],[Label]],TableAvg[],2,FALSE)</f>
        <v>#N/A</v>
      </c>
      <c r="P6229" t="e">
        <f>VLOOKUP(TableOMP[[#This Row],[Label]],TableAvg[],3,FALSE)</f>
        <v>#N/A</v>
      </c>
      <c r="Q6229" t="e">
        <f>TableOMP[[#This Row],[Avg]]-$U$2*TableOMP[[#This Row],[StdDev]]</f>
        <v>#N/A</v>
      </c>
      <c r="R6229" t="e">
        <f>TableOMP[[#This Row],[Avg]]+$U$2*TableOMP[[#This Row],[StdDev]]</f>
        <v>#N/A</v>
      </c>
      <c r="S6229" t="e">
        <f>IF(AND(TableOMP[[#This Row],[total_time]]&gt;=TableOMP[[#This Row],[Low]], TableOMP[[#This Row],[total_time]]&lt;=TableOMP[[#This Row],[High]]),1,0)</f>
        <v>#N/A</v>
      </c>
    </row>
    <row r="6230" spans="1:19" hidden="1" x14ac:dyDescent="0.25">
      <c r="A6230" t="s">
        <v>17</v>
      </c>
      <c r="B6230">
        <v>50000</v>
      </c>
      <c r="C6230">
        <v>0</v>
      </c>
      <c r="D6230">
        <v>0</v>
      </c>
      <c r="E6230">
        <v>58</v>
      </c>
      <c r="F6230">
        <v>1</v>
      </c>
      <c r="G6230">
        <v>4.1732690000000003</v>
      </c>
      <c r="H6230">
        <v>2.2509800000000002</v>
      </c>
      <c r="I6230">
        <v>3.546233</v>
      </c>
      <c r="J6230">
        <v>6.2214999999999999E-2</v>
      </c>
      <c r="K6230" t="str">
        <f>MID(M6230,22,1)</f>
        <v>8</v>
      </c>
      <c r="L6230" t="s">
        <v>147</v>
      </c>
      <c r="M6230" t="s">
        <v>148</v>
      </c>
      <c r="N6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230" t="e">
        <f>VLOOKUP(TableOMP[[#This Row],[Label]],TableAvg[],2,FALSE)</f>
        <v>#N/A</v>
      </c>
      <c r="P6230" t="e">
        <f>VLOOKUP(TableOMP[[#This Row],[Label]],TableAvg[],3,FALSE)</f>
        <v>#N/A</v>
      </c>
      <c r="Q6230" t="e">
        <f>TableOMP[[#This Row],[Avg]]-$U$2*TableOMP[[#This Row],[StdDev]]</f>
        <v>#N/A</v>
      </c>
      <c r="R6230" t="e">
        <f>TableOMP[[#This Row],[Avg]]+$U$2*TableOMP[[#This Row],[StdDev]]</f>
        <v>#N/A</v>
      </c>
      <c r="S6230" t="e">
        <f>IF(AND(TableOMP[[#This Row],[total_time]]&gt;=TableOMP[[#This Row],[Low]], TableOMP[[#This Row],[total_time]]&lt;=TableOMP[[#This Row],[High]]),1,0)</f>
        <v>#N/A</v>
      </c>
    </row>
    <row r="6231" spans="1:19" hidden="1" x14ac:dyDescent="0.25">
      <c r="A6231" t="s">
        <v>17</v>
      </c>
      <c r="B6231">
        <v>50000</v>
      </c>
      <c r="C6231">
        <v>0</v>
      </c>
      <c r="D6231">
        <v>0</v>
      </c>
      <c r="E6231">
        <v>57</v>
      </c>
      <c r="F6231">
        <v>1</v>
      </c>
      <c r="G6231">
        <v>4.6112679999999999</v>
      </c>
      <c r="H6231">
        <v>2.3505669999999999</v>
      </c>
      <c r="I6231">
        <v>6.2629530000000004</v>
      </c>
      <c r="J6231">
        <v>0.11183800000000001</v>
      </c>
      <c r="K6231" t="str">
        <f>MID(M6231,22,1)</f>
        <v>8</v>
      </c>
      <c r="L6231" t="s">
        <v>147</v>
      </c>
      <c r="M6231" t="s">
        <v>148</v>
      </c>
      <c r="N6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231" t="e">
        <f>VLOOKUP(TableOMP[[#This Row],[Label]],TableAvg[],2,FALSE)</f>
        <v>#N/A</v>
      </c>
      <c r="P6231" t="e">
        <f>VLOOKUP(TableOMP[[#This Row],[Label]],TableAvg[],3,FALSE)</f>
        <v>#N/A</v>
      </c>
      <c r="Q6231" t="e">
        <f>TableOMP[[#This Row],[Avg]]-$U$2*TableOMP[[#This Row],[StdDev]]</f>
        <v>#N/A</v>
      </c>
      <c r="R6231" t="e">
        <f>TableOMP[[#This Row],[Avg]]+$U$2*TableOMP[[#This Row],[StdDev]]</f>
        <v>#N/A</v>
      </c>
      <c r="S6231" t="e">
        <f>IF(AND(TableOMP[[#This Row],[total_time]]&gt;=TableOMP[[#This Row],[Low]], TableOMP[[#This Row],[total_time]]&lt;=TableOMP[[#This Row],[High]]),1,0)</f>
        <v>#N/A</v>
      </c>
    </row>
    <row r="6232" spans="1:19" hidden="1" x14ac:dyDescent="0.25">
      <c r="A6232" t="s">
        <v>17</v>
      </c>
      <c r="B6232">
        <v>50000</v>
      </c>
      <c r="C6232">
        <v>0</v>
      </c>
      <c r="D6232">
        <v>0</v>
      </c>
      <c r="E6232">
        <v>56</v>
      </c>
      <c r="F6232">
        <v>1</v>
      </c>
      <c r="G6232">
        <v>4.867343</v>
      </c>
      <c r="H6232">
        <v>2.4485760000000001</v>
      </c>
      <c r="I6232">
        <v>6.7371660000000002</v>
      </c>
      <c r="J6232">
        <v>0.12249400000000001</v>
      </c>
      <c r="K6232" t="str">
        <f>MID(M6232,22,1)</f>
        <v>8</v>
      </c>
      <c r="L6232" t="s">
        <v>147</v>
      </c>
      <c r="M6232" t="s">
        <v>148</v>
      </c>
      <c r="N6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232" t="e">
        <f>VLOOKUP(TableOMP[[#This Row],[Label]],TableAvg[],2,FALSE)</f>
        <v>#N/A</v>
      </c>
      <c r="P6232" t="e">
        <f>VLOOKUP(TableOMP[[#This Row],[Label]],TableAvg[],3,FALSE)</f>
        <v>#N/A</v>
      </c>
      <c r="Q6232" t="e">
        <f>TableOMP[[#This Row],[Avg]]-$U$2*TableOMP[[#This Row],[StdDev]]</f>
        <v>#N/A</v>
      </c>
      <c r="R6232" t="e">
        <f>TableOMP[[#This Row],[Avg]]+$U$2*TableOMP[[#This Row],[StdDev]]</f>
        <v>#N/A</v>
      </c>
      <c r="S6232" t="e">
        <f>IF(AND(TableOMP[[#This Row],[total_time]]&gt;=TableOMP[[#This Row],[Low]], TableOMP[[#This Row],[total_time]]&lt;=TableOMP[[#This Row],[High]]),1,0)</f>
        <v>#N/A</v>
      </c>
    </row>
    <row r="6233" spans="1:19" hidden="1" x14ac:dyDescent="0.25">
      <c r="A6233" t="s">
        <v>17</v>
      </c>
      <c r="B6233">
        <v>50000</v>
      </c>
      <c r="C6233">
        <v>0</v>
      </c>
      <c r="D6233">
        <v>0</v>
      </c>
      <c r="E6233">
        <v>55</v>
      </c>
      <c r="F6233">
        <v>1</v>
      </c>
      <c r="G6233">
        <v>4.6826970000000001</v>
      </c>
      <c r="H6233">
        <v>2.463031</v>
      </c>
      <c r="I6233">
        <v>6.7460969999999998</v>
      </c>
      <c r="J6233">
        <v>0.124928</v>
      </c>
      <c r="K6233" t="str">
        <f>MID(M6233,22,1)</f>
        <v>8</v>
      </c>
      <c r="L6233" t="s">
        <v>147</v>
      </c>
      <c r="M6233" t="s">
        <v>148</v>
      </c>
      <c r="N6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233" t="e">
        <f>VLOOKUP(TableOMP[[#This Row],[Label]],TableAvg[],2,FALSE)</f>
        <v>#N/A</v>
      </c>
      <c r="P6233" t="e">
        <f>VLOOKUP(TableOMP[[#This Row],[Label]],TableAvg[],3,FALSE)</f>
        <v>#N/A</v>
      </c>
      <c r="Q6233" t="e">
        <f>TableOMP[[#This Row],[Avg]]-$U$2*TableOMP[[#This Row],[StdDev]]</f>
        <v>#N/A</v>
      </c>
      <c r="R6233" t="e">
        <f>TableOMP[[#This Row],[Avg]]+$U$2*TableOMP[[#This Row],[StdDev]]</f>
        <v>#N/A</v>
      </c>
      <c r="S6233" t="e">
        <f>IF(AND(TableOMP[[#This Row],[total_time]]&gt;=TableOMP[[#This Row],[Low]], TableOMP[[#This Row],[total_time]]&lt;=TableOMP[[#This Row],[High]]),1,0)</f>
        <v>#N/A</v>
      </c>
    </row>
    <row r="6234" spans="1:19" hidden="1" x14ac:dyDescent="0.25">
      <c r="A6234" t="s">
        <v>17</v>
      </c>
      <c r="B6234">
        <v>50000</v>
      </c>
      <c r="C6234">
        <v>0</v>
      </c>
      <c r="D6234">
        <v>0</v>
      </c>
      <c r="E6234">
        <v>54</v>
      </c>
      <c r="F6234">
        <v>1</v>
      </c>
      <c r="G6234">
        <v>4.8551440000000001</v>
      </c>
      <c r="H6234">
        <v>2.5171459999999999</v>
      </c>
      <c r="I6234">
        <v>6.6278639999999998</v>
      </c>
      <c r="J6234">
        <v>0.125054</v>
      </c>
      <c r="K6234" t="str">
        <f>MID(M6234,22,1)</f>
        <v>8</v>
      </c>
      <c r="L6234" t="s">
        <v>147</v>
      </c>
      <c r="M6234" t="s">
        <v>148</v>
      </c>
      <c r="N6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234" t="e">
        <f>VLOOKUP(TableOMP[[#This Row],[Label]],TableAvg[],2,FALSE)</f>
        <v>#N/A</v>
      </c>
      <c r="P6234" t="e">
        <f>VLOOKUP(TableOMP[[#This Row],[Label]],TableAvg[],3,FALSE)</f>
        <v>#N/A</v>
      </c>
      <c r="Q6234" t="e">
        <f>TableOMP[[#This Row],[Avg]]-$U$2*TableOMP[[#This Row],[StdDev]]</f>
        <v>#N/A</v>
      </c>
      <c r="R6234" t="e">
        <f>TableOMP[[#This Row],[Avg]]+$U$2*TableOMP[[#This Row],[StdDev]]</f>
        <v>#N/A</v>
      </c>
      <c r="S6234" t="e">
        <f>IF(AND(TableOMP[[#This Row],[total_time]]&gt;=TableOMP[[#This Row],[Low]], TableOMP[[#This Row],[total_time]]&lt;=TableOMP[[#This Row],[High]]),1,0)</f>
        <v>#N/A</v>
      </c>
    </row>
    <row r="6235" spans="1:19" hidden="1" x14ac:dyDescent="0.25">
      <c r="A6235" t="s">
        <v>17</v>
      </c>
      <c r="B6235">
        <v>50000</v>
      </c>
      <c r="C6235">
        <v>0</v>
      </c>
      <c r="D6235">
        <v>0</v>
      </c>
      <c r="E6235">
        <v>53</v>
      </c>
      <c r="F6235">
        <v>1</v>
      </c>
      <c r="G6235">
        <v>6.0950379999999997</v>
      </c>
      <c r="H6235">
        <v>2.69014</v>
      </c>
      <c r="I6235">
        <v>4.0958639999999997</v>
      </c>
      <c r="J6235">
        <v>7.8767000000000004E-2</v>
      </c>
      <c r="K6235" t="str">
        <f>MID(M6235,22,1)</f>
        <v>8</v>
      </c>
      <c r="L6235" t="s">
        <v>147</v>
      </c>
      <c r="M6235" t="s">
        <v>148</v>
      </c>
      <c r="N6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235" t="e">
        <f>VLOOKUP(TableOMP[[#This Row],[Label]],TableAvg[],2,FALSE)</f>
        <v>#N/A</v>
      </c>
      <c r="P6235" t="e">
        <f>VLOOKUP(TableOMP[[#This Row],[Label]],TableAvg[],3,FALSE)</f>
        <v>#N/A</v>
      </c>
      <c r="Q6235" t="e">
        <f>TableOMP[[#This Row],[Avg]]-$U$2*TableOMP[[#This Row],[StdDev]]</f>
        <v>#N/A</v>
      </c>
      <c r="R6235" t="e">
        <f>TableOMP[[#This Row],[Avg]]+$U$2*TableOMP[[#This Row],[StdDev]]</f>
        <v>#N/A</v>
      </c>
      <c r="S6235" t="e">
        <f>IF(AND(TableOMP[[#This Row],[total_time]]&gt;=TableOMP[[#This Row],[Low]], TableOMP[[#This Row],[total_time]]&lt;=TableOMP[[#This Row],[High]]),1,0)</f>
        <v>#N/A</v>
      </c>
    </row>
    <row r="6236" spans="1:19" hidden="1" x14ac:dyDescent="0.25">
      <c r="A6236" t="s">
        <v>17</v>
      </c>
      <c r="B6236">
        <v>50000</v>
      </c>
      <c r="C6236">
        <v>0</v>
      </c>
      <c r="D6236">
        <v>0</v>
      </c>
      <c r="E6236">
        <v>52</v>
      </c>
      <c r="F6236">
        <v>1</v>
      </c>
      <c r="G6236">
        <v>6.5229600000000003</v>
      </c>
      <c r="H6236">
        <v>3.532222</v>
      </c>
      <c r="I6236">
        <v>6.1966590000000004</v>
      </c>
      <c r="J6236">
        <v>0.121503</v>
      </c>
      <c r="K6236" t="str">
        <f>MID(M6236,22,1)</f>
        <v>8</v>
      </c>
      <c r="L6236" t="s">
        <v>147</v>
      </c>
      <c r="M6236" t="s">
        <v>148</v>
      </c>
      <c r="N6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236" t="e">
        <f>VLOOKUP(TableOMP[[#This Row],[Label]],TableAvg[],2,FALSE)</f>
        <v>#N/A</v>
      </c>
      <c r="P6236" t="e">
        <f>VLOOKUP(TableOMP[[#This Row],[Label]],TableAvg[],3,FALSE)</f>
        <v>#N/A</v>
      </c>
      <c r="Q6236" t="e">
        <f>TableOMP[[#This Row],[Avg]]-$U$2*TableOMP[[#This Row],[StdDev]]</f>
        <v>#N/A</v>
      </c>
      <c r="R6236" t="e">
        <f>TableOMP[[#This Row],[Avg]]+$U$2*TableOMP[[#This Row],[StdDev]]</f>
        <v>#N/A</v>
      </c>
      <c r="S6236" t="e">
        <f>IF(AND(TableOMP[[#This Row],[total_time]]&gt;=TableOMP[[#This Row],[Low]], TableOMP[[#This Row],[total_time]]&lt;=TableOMP[[#This Row],[High]]),1,0)</f>
        <v>#N/A</v>
      </c>
    </row>
    <row r="6237" spans="1:19" hidden="1" x14ac:dyDescent="0.25">
      <c r="A6237" t="s">
        <v>17</v>
      </c>
      <c r="B6237">
        <v>50000</v>
      </c>
      <c r="C6237">
        <v>0</v>
      </c>
      <c r="D6237">
        <v>0</v>
      </c>
      <c r="E6237">
        <v>51</v>
      </c>
      <c r="F6237">
        <v>1</v>
      </c>
      <c r="G6237">
        <v>5.8278949999999998</v>
      </c>
      <c r="H6237">
        <v>3.0587719999999998</v>
      </c>
      <c r="I6237">
        <v>3.9321670000000002</v>
      </c>
      <c r="J6237">
        <v>7.8643000000000005E-2</v>
      </c>
      <c r="K6237" t="str">
        <f>MID(M6237,22,1)</f>
        <v>8</v>
      </c>
      <c r="L6237" t="s">
        <v>147</v>
      </c>
      <c r="M6237" t="s">
        <v>148</v>
      </c>
      <c r="N6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237" t="e">
        <f>VLOOKUP(TableOMP[[#This Row],[Label]],TableAvg[],2,FALSE)</f>
        <v>#N/A</v>
      </c>
      <c r="P6237" t="e">
        <f>VLOOKUP(TableOMP[[#This Row],[Label]],TableAvg[],3,FALSE)</f>
        <v>#N/A</v>
      </c>
      <c r="Q6237" t="e">
        <f>TableOMP[[#This Row],[Avg]]-$U$2*TableOMP[[#This Row],[StdDev]]</f>
        <v>#N/A</v>
      </c>
      <c r="R6237" t="e">
        <f>TableOMP[[#This Row],[Avg]]+$U$2*TableOMP[[#This Row],[StdDev]]</f>
        <v>#N/A</v>
      </c>
      <c r="S6237" t="e">
        <f>IF(AND(TableOMP[[#This Row],[total_time]]&gt;=TableOMP[[#This Row],[Low]], TableOMP[[#This Row],[total_time]]&lt;=TableOMP[[#This Row],[High]]),1,0)</f>
        <v>#N/A</v>
      </c>
    </row>
    <row r="6238" spans="1:19" hidden="1" x14ac:dyDescent="0.25">
      <c r="A6238" t="s">
        <v>17</v>
      </c>
      <c r="B6238">
        <v>50000</v>
      </c>
      <c r="C6238">
        <v>0</v>
      </c>
      <c r="D6238">
        <v>0</v>
      </c>
      <c r="E6238">
        <v>50</v>
      </c>
      <c r="F6238">
        <v>1</v>
      </c>
      <c r="G6238">
        <v>5.6048989999999996</v>
      </c>
      <c r="H6238">
        <v>2.597559</v>
      </c>
      <c r="I6238">
        <v>8.7188879999999997</v>
      </c>
      <c r="J6238">
        <v>0.17793600000000001</v>
      </c>
      <c r="K6238" t="str">
        <f>MID(M6238,22,1)</f>
        <v>8</v>
      </c>
      <c r="L6238" t="s">
        <v>147</v>
      </c>
      <c r="M6238" t="s">
        <v>148</v>
      </c>
      <c r="N6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238" t="e">
        <f>VLOOKUP(TableOMP[[#This Row],[Label]],TableAvg[],2,FALSE)</f>
        <v>#N/A</v>
      </c>
      <c r="P6238" t="e">
        <f>VLOOKUP(TableOMP[[#This Row],[Label]],TableAvg[],3,FALSE)</f>
        <v>#N/A</v>
      </c>
      <c r="Q6238" t="e">
        <f>TableOMP[[#This Row],[Avg]]-$U$2*TableOMP[[#This Row],[StdDev]]</f>
        <v>#N/A</v>
      </c>
      <c r="R6238" t="e">
        <f>TableOMP[[#This Row],[Avg]]+$U$2*TableOMP[[#This Row],[StdDev]]</f>
        <v>#N/A</v>
      </c>
      <c r="S6238" t="e">
        <f>IF(AND(TableOMP[[#This Row],[total_time]]&gt;=TableOMP[[#This Row],[Low]], TableOMP[[#This Row],[total_time]]&lt;=TableOMP[[#This Row],[High]]),1,0)</f>
        <v>#N/A</v>
      </c>
    </row>
    <row r="6239" spans="1:19" hidden="1" x14ac:dyDescent="0.25">
      <c r="A6239" t="s">
        <v>17</v>
      </c>
      <c r="B6239">
        <v>50000</v>
      </c>
      <c r="C6239">
        <v>0</v>
      </c>
      <c r="D6239">
        <v>0</v>
      </c>
      <c r="E6239">
        <v>49</v>
      </c>
      <c r="F6239">
        <v>1</v>
      </c>
      <c r="G6239">
        <v>6.7592610000000004</v>
      </c>
      <c r="H6239">
        <v>2.672679</v>
      </c>
      <c r="I6239">
        <v>7.7109420000000002</v>
      </c>
      <c r="J6239">
        <v>0.16064500000000001</v>
      </c>
      <c r="K6239" t="str">
        <f>MID(M6239,22,1)</f>
        <v>8</v>
      </c>
      <c r="L6239" t="s">
        <v>147</v>
      </c>
      <c r="M6239" t="s">
        <v>148</v>
      </c>
      <c r="N6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239" t="e">
        <f>VLOOKUP(TableOMP[[#This Row],[Label]],TableAvg[],2,FALSE)</f>
        <v>#N/A</v>
      </c>
      <c r="P6239" t="e">
        <f>VLOOKUP(TableOMP[[#This Row],[Label]],TableAvg[],3,FALSE)</f>
        <v>#N/A</v>
      </c>
      <c r="Q6239" t="e">
        <f>TableOMP[[#This Row],[Avg]]-$U$2*TableOMP[[#This Row],[StdDev]]</f>
        <v>#N/A</v>
      </c>
      <c r="R6239" t="e">
        <f>TableOMP[[#This Row],[Avg]]+$U$2*TableOMP[[#This Row],[StdDev]]</f>
        <v>#N/A</v>
      </c>
      <c r="S6239" t="e">
        <f>IF(AND(TableOMP[[#This Row],[total_time]]&gt;=TableOMP[[#This Row],[Low]], TableOMP[[#This Row],[total_time]]&lt;=TableOMP[[#This Row],[High]]),1,0)</f>
        <v>#N/A</v>
      </c>
    </row>
    <row r="6240" spans="1:19" hidden="1" x14ac:dyDescent="0.25">
      <c r="A6240" t="s">
        <v>17</v>
      </c>
      <c r="B6240">
        <v>50000</v>
      </c>
      <c r="C6240">
        <v>0</v>
      </c>
      <c r="D6240">
        <v>0</v>
      </c>
      <c r="E6240">
        <v>48</v>
      </c>
      <c r="F6240">
        <v>1</v>
      </c>
      <c r="G6240">
        <v>5.4915070000000004</v>
      </c>
      <c r="H6240">
        <v>2.684247</v>
      </c>
      <c r="I6240">
        <v>9.873882</v>
      </c>
      <c r="J6240">
        <v>0.21008299999999999</v>
      </c>
      <c r="K6240" t="str">
        <f>MID(M6240,22,1)</f>
        <v>8</v>
      </c>
      <c r="L6240" t="s">
        <v>147</v>
      </c>
      <c r="M6240" t="s">
        <v>148</v>
      </c>
      <c r="N6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240" t="e">
        <f>VLOOKUP(TableOMP[[#This Row],[Label]],TableAvg[],2,FALSE)</f>
        <v>#N/A</v>
      </c>
      <c r="P6240" t="e">
        <f>VLOOKUP(TableOMP[[#This Row],[Label]],TableAvg[],3,FALSE)</f>
        <v>#N/A</v>
      </c>
      <c r="Q6240" t="e">
        <f>TableOMP[[#This Row],[Avg]]-$U$2*TableOMP[[#This Row],[StdDev]]</f>
        <v>#N/A</v>
      </c>
      <c r="R6240" t="e">
        <f>TableOMP[[#This Row],[Avg]]+$U$2*TableOMP[[#This Row],[StdDev]]</f>
        <v>#N/A</v>
      </c>
      <c r="S6240" t="e">
        <f>IF(AND(TableOMP[[#This Row],[total_time]]&gt;=TableOMP[[#This Row],[Low]], TableOMP[[#This Row],[total_time]]&lt;=TableOMP[[#This Row],[High]]),1,0)</f>
        <v>#N/A</v>
      </c>
    </row>
    <row r="6241" spans="1:19" hidden="1" x14ac:dyDescent="0.25">
      <c r="A6241" t="s">
        <v>17</v>
      </c>
      <c r="B6241">
        <v>50000</v>
      </c>
      <c r="C6241">
        <v>0</v>
      </c>
      <c r="D6241">
        <v>0</v>
      </c>
      <c r="E6241">
        <v>47</v>
      </c>
      <c r="F6241">
        <v>1</v>
      </c>
      <c r="G6241">
        <v>5.9741999999999997</v>
      </c>
      <c r="H6241">
        <v>2.7849710000000001</v>
      </c>
      <c r="I6241">
        <v>5.5464229999999999</v>
      </c>
      <c r="J6241">
        <v>0.120574</v>
      </c>
      <c r="K6241" t="str">
        <f>MID(M6241,22,1)</f>
        <v>8</v>
      </c>
      <c r="L6241" t="s">
        <v>147</v>
      </c>
      <c r="M6241" t="s">
        <v>148</v>
      </c>
      <c r="N6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241" t="e">
        <f>VLOOKUP(TableOMP[[#This Row],[Label]],TableAvg[],2,FALSE)</f>
        <v>#N/A</v>
      </c>
      <c r="P6241" t="e">
        <f>VLOOKUP(TableOMP[[#This Row],[Label]],TableAvg[],3,FALSE)</f>
        <v>#N/A</v>
      </c>
      <c r="Q6241" t="e">
        <f>TableOMP[[#This Row],[Avg]]-$U$2*TableOMP[[#This Row],[StdDev]]</f>
        <v>#N/A</v>
      </c>
      <c r="R6241" t="e">
        <f>TableOMP[[#This Row],[Avg]]+$U$2*TableOMP[[#This Row],[StdDev]]</f>
        <v>#N/A</v>
      </c>
      <c r="S6241" t="e">
        <f>IF(AND(TableOMP[[#This Row],[total_time]]&gt;=TableOMP[[#This Row],[Low]], TableOMP[[#This Row],[total_time]]&lt;=TableOMP[[#This Row],[High]]),1,0)</f>
        <v>#N/A</v>
      </c>
    </row>
    <row r="6242" spans="1:19" hidden="1" x14ac:dyDescent="0.25">
      <c r="A6242" t="s">
        <v>17</v>
      </c>
      <c r="B6242">
        <v>50000</v>
      </c>
      <c r="C6242">
        <v>0</v>
      </c>
      <c r="D6242">
        <v>0</v>
      </c>
      <c r="E6242">
        <v>46</v>
      </c>
      <c r="F6242">
        <v>1</v>
      </c>
      <c r="G6242">
        <v>5.678623</v>
      </c>
      <c r="H6242">
        <v>2.7472910000000001</v>
      </c>
      <c r="I6242">
        <v>4.1542870000000001</v>
      </c>
      <c r="J6242">
        <v>9.2316999999999996E-2</v>
      </c>
      <c r="K6242" t="str">
        <f>MID(M6242,22,1)</f>
        <v>8</v>
      </c>
      <c r="L6242" t="s">
        <v>147</v>
      </c>
      <c r="M6242" t="s">
        <v>148</v>
      </c>
      <c r="N6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242" t="e">
        <f>VLOOKUP(TableOMP[[#This Row],[Label]],TableAvg[],2,FALSE)</f>
        <v>#N/A</v>
      </c>
      <c r="P6242" t="e">
        <f>VLOOKUP(TableOMP[[#This Row],[Label]],TableAvg[],3,FALSE)</f>
        <v>#N/A</v>
      </c>
      <c r="Q6242" t="e">
        <f>TableOMP[[#This Row],[Avg]]-$U$2*TableOMP[[#This Row],[StdDev]]</f>
        <v>#N/A</v>
      </c>
      <c r="R6242" t="e">
        <f>TableOMP[[#This Row],[Avg]]+$U$2*TableOMP[[#This Row],[StdDev]]</f>
        <v>#N/A</v>
      </c>
      <c r="S6242" t="e">
        <f>IF(AND(TableOMP[[#This Row],[total_time]]&gt;=TableOMP[[#This Row],[Low]], TableOMP[[#This Row],[total_time]]&lt;=TableOMP[[#This Row],[High]]),1,0)</f>
        <v>#N/A</v>
      </c>
    </row>
    <row r="6243" spans="1:19" hidden="1" x14ac:dyDescent="0.25">
      <c r="A6243" t="s">
        <v>17</v>
      </c>
      <c r="B6243">
        <v>50000</v>
      </c>
      <c r="C6243">
        <v>0</v>
      </c>
      <c r="D6243">
        <v>0</v>
      </c>
      <c r="E6243">
        <v>45</v>
      </c>
      <c r="F6243">
        <v>1</v>
      </c>
      <c r="G6243">
        <v>6.112533</v>
      </c>
      <c r="H6243">
        <v>2.6481270000000001</v>
      </c>
      <c r="I6243">
        <v>4.856141</v>
      </c>
      <c r="J6243">
        <v>0.11036700000000001</v>
      </c>
      <c r="K6243" t="str">
        <f>MID(M6243,22,1)</f>
        <v>8</v>
      </c>
      <c r="L6243" t="s">
        <v>147</v>
      </c>
      <c r="M6243" t="s">
        <v>148</v>
      </c>
      <c r="N6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243" t="e">
        <f>VLOOKUP(TableOMP[[#This Row],[Label]],TableAvg[],2,FALSE)</f>
        <v>#N/A</v>
      </c>
      <c r="P6243" t="e">
        <f>VLOOKUP(TableOMP[[#This Row],[Label]],TableAvg[],3,FALSE)</f>
        <v>#N/A</v>
      </c>
      <c r="Q6243" t="e">
        <f>TableOMP[[#This Row],[Avg]]-$U$2*TableOMP[[#This Row],[StdDev]]</f>
        <v>#N/A</v>
      </c>
      <c r="R6243" t="e">
        <f>TableOMP[[#This Row],[Avg]]+$U$2*TableOMP[[#This Row],[StdDev]]</f>
        <v>#N/A</v>
      </c>
      <c r="S6243" t="e">
        <f>IF(AND(TableOMP[[#This Row],[total_time]]&gt;=TableOMP[[#This Row],[Low]], TableOMP[[#This Row],[total_time]]&lt;=TableOMP[[#This Row],[High]]),1,0)</f>
        <v>#N/A</v>
      </c>
    </row>
    <row r="6244" spans="1:19" hidden="1" x14ac:dyDescent="0.25">
      <c r="A6244" t="s">
        <v>17</v>
      </c>
      <c r="B6244">
        <v>50000</v>
      </c>
      <c r="C6244">
        <v>0</v>
      </c>
      <c r="D6244">
        <v>0</v>
      </c>
      <c r="E6244">
        <v>44</v>
      </c>
      <c r="F6244">
        <v>1</v>
      </c>
      <c r="G6244">
        <v>5.5566389999999997</v>
      </c>
      <c r="H6244">
        <v>2.7062059999999999</v>
      </c>
      <c r="I6244">
        <v>5.7265689999999996</v>
      </c>
      <c r="J6244">
        <v>0.13317599999999999</v>
      </c>
      <c r="K6244" t="str">
        <f>MID(M6244,22,1)</f>
        <v>8</v>
      </c>
      <c r="L6244" t="s">
        <v>147</v>
      </c>
      <c r="M6244" t="s">
        <v>148</v>
      </c>
      <c r="N6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244" t="e">
        <f>VLOOKUP(TableOMP[[#This Row],[Label]],TableAvg[],2,FALSE)</f>
        <v>#N/A</v>
      </c>
      <c r="P6244" t="e">
        <f>VLOOKUP(TableOMP[[#This Row],[Label]],TableAvg[],3,FALSE)</f>
        <v>#N/A</v>
      </c>
      <c r="Q6244" t="e">
        <f>TableOMP[[#This Row],[Avg]]-$U$2*TableOMP[[#This Row],[StdDev]]</f>
        <v>#N/A</v>
      </c>
      <c r="R6244" t="e">
        <f>TableOMP[[#This Row],[Avg]]+$U$2*TableOMP[[#This Row],[StdDev]]</f>
        <v>#N/A</v>
      </c>
      <c r="S6244" t="e">
        <f>IF(AND(TableOMP[[#This Row],[total_time]]&gt;=TableOMP[[#This Row],[Low]], TableOMP[[#This Row],[total_time]]&lt;=TableOMP[[#This Row],[High]]),1,0)</f>
        <v>#N/A</v>
      </c>
    </row>
    <row r="6245" spans="1:19" hidden="1" x14ac:dyDescent="0.25">
      <c r="A6245" t="s">
        <v>17</v>
      </c>
      <c r="B6245">
        <v>50000</v>
      </c>
      <c r="C6245">
        <v>0</v>
      </c>
      <c r="D6245">
        <v>0</v>
      </c>
      <c r="E6245">
        <v>43</v>
      </c>
      <c r="F6245">
        <v>1</v>
      </c>
      <c r="G6245">
        <v>5.601197</v>
      </c>
      <c r="H6245">
        <v>3.0528629999999999</v>
      </c>
      <c r="I6245">
        <v>4.5456120000000002</v>
      </c>
      <c r="J6245">
        <v>0.10822900000000001</v>
      </c>
      <c r="K6245" t="str">
        <f>MID(M6245,22,1)</f>
        <v>8</v>
      </c>
      <c r="L6245" t="s">
        <v>147</v>
      </c>
      <c r="M6245" t="s">
        <v>148</v>
      </c>
      <c r="N6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245" t="e">
        <f>VLOOKUP(TableOMP[[#This Row],[Label]],TableAvg[],2,FALSE)</f>
        <v>#N/A</v>
      </c>
      <c r="P6245" t="e">
        <f>VLOOKUP(TableOMP[[#This Row],[Label]],TableAvg[],3,FALSE)</f>
        <v>#N/A</v>
      </c>
      <c r="Q6245" t="e">
        <f>TableOMP[[#This Row],[Avg]]-$U$2*TableOMP[[#This Row],[StdDev]]</f>
        <v>#N/A</v>
      </c>
      <c r="R6245" t="e">
        <f>TableOMP[[#This Row],[Avg]]+$U$2*TableOMP[[#This Row],[StdDev]]</f>
        <v>#N/A</v>
      </c>
      <c r="S6245" t="e">
        <f>IF(AND(TableOMP[[#This Row],[total_time]]&gt;=TableOMP[[#This Row],[Low]], TableOMP[[#This Row],[total_time]]&lt;=TableOMP[[#This Row],[High]]),1,0)</f>
        <v>#N/A</v>
      </c>
    </row>
    <row r="6246" spans="1:19" hidden="1" x14ac:dyDescent="0.25">
      <c r="A6246" t="s">
        <v>17</v>
      </c>
      <c r="B6246">
        <v>50000</v>
      </c>
      <c r="C6246">
        <v>0</v>
      </c>
      <c r="D6246">
        <v>0</v>
      </c>
      <c r="E6246">
        <v>42</v>
      </c>
      <c r="F6246">
        <v>1</v>
      </c>
      <c r="G6246">
        <v>5.3459240000000001</v>
      </c>
      <c r="H6246">
        <v>2.7750970000000001</v>
      </c>
      <c r="I6246">
        <v>4.6131580000000003</v>
      </c>
      <c r="J6246">
        <v>0.112516</v>
      </c>
      <c r="K6246" t="str">
        <f>MID(M6246,22,1)</f>
        <v>8</v>
      </c>
      <c r="L6246" t="s">
        <v>147</v>
      </c>
      <c r="M6246" t="s">
        <v>148</v>
      </c>
      <c r="N6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246" t="e">
        <f>VLOOKUP(TableOMP[[#This Row],[Label]],TableAvg[],2,FALSE)</f>
        <v>#N/A</v>
      </c>
      <c r="P6246" t="e">
        <f>VLOOKUP(TableOMP[[#This Row],[Label]],TableAvg[],3,FALSE)</f>
        <v>#N/A</v>
      </c>
      <c r="Q6246" t="e">
        <f>TableOMP[[#This Row],[Avg]]-$U$2*TableOMP[[#This Row],[StdDev]]</f>
        <v>#N/A</v>
      </c>
      <c r="R6246" t="e">
        <f>TableOMP[[#This Row],[Avg]]+$U$2*TableOMP[[#This Row],[StdDev]]</f>
        <v>#N/A</v>
      </c>
      <c r="S6246" t="e">
        <f>IF(AND(TableOMP[[#This Row],[total_time]]&gt;=TableOMP[[#This Row],[Low]], TableOMP[[#This Row],[total_time]]&lt;=TableOMP[[#This Row],[High]]),1,0)</f>
        <v>#N/A</v>
      </c>
    </row>
    <row r="6247" spans="1:19" hidden="1" x14ac:dyDescent="0.25">
      <c r="A6247" t="s">
        <v>17</v>
      </c>
      <c r="B6247">
        <v>50000</v>
      </c>
      <c r="C6247">
        <v>0</v>
      </c>
      <c r="D6247">
        <v>0</v>
      </c>
      <c r="E6247">
        <v>41</v>
      </c>
      <c r="F6247">
        <v>1</v>
      </c>
      <c r="G6247">
        <v>5.4815870000000002</v>
      </c>
      <c r="H6247">
        <v>2.6455799999999998</v>
      </c>
      <c r="I6247">
        <v>7.5003440000000001</v>
      </c>
      <c r="J6247">
        <v>0.18750900000000001</v>
      </c>
      <c r="K6247" t="str">
        <f>MID(M6247,22,1)</f>
        <v>8</v>
      </c>
      <c r="L6247" t="s">
        <v>147</v>
      </c>
      <c r="M6247" t="s">
        <v>148</v>
      </c>
      <c r="N6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247" t="e">
        <f>VLOOKUP(TableOMP[[#This Row],[Label]],TableAvg[],2,FALSE)</f>
        <v>#N/A</v>
      </c>
      <c r="P6247" t="e">
        <f>VLOOKUP(TableOMP[[#This Row],[Label]],TableAvg[],3,FALSE)</f>
        <v>#N/A</v>
      </c>
      <c r="Q6247" t="e">
        <f>TableOMP[[#This Row],[Avg]]-$U$2*TableOMP[[#This Row],[StdDev]]</f>
        <v>#N/A</v>
      </c>
      <c r="R6247" t="e">
        <f>TableOMP[[#This Row],[Avg]]+$U$2*TableOMP[[#This Row],[StdDev]]</f>
        <v>#N/A</v>
      </c>
      <c r="S6247" t="e">
        <f>IF(AND(TableOMP[[#This Row],[total_time]]&gt;=TableOMP[[#This Row],[Low]], TableOMP[[#This Row],[total_time]]&lt;=TableOMP[[#This Row],[High]]),1,0)</f>
        <v>#N/A</v>
      </c>
    </row>
    <row r="6248" spans="1:19" hidden="1" x14ac:dyDescent="0.25">
      <c r="A6248" t="s">
        <v>17</v>
      </c>
      <c r="B6248">
        <v>50000</v>
      </c>
      <c r="C6248">
        <v>0</v>
      </c>
      <c r="D6248">
        <v>0</v>
      </c>
      <c r="E6248">
        <v>40</v>
      </c>
      <c r="F6248">
        <v>1</v>
      </c>
      <c r="G6248">
        <v>5.2684870000000004</v>
      </c>
      <c r="H6248">
        <v>2.6100089999999998</v>
      </c>
      <c r="I6248">
        <v>5.5613380000000001</v>
      </c>
      <c r="J6248">
        <v>0.142598</v>
      </c>
      <c r="K6248" t="str">
        <f>MID(M6248,22,1)</f>
        <v>8</v>
      </c>
      <c r="L6248" t="s">
        <v>147</v>
      </c>
      <c r="M6248" t="s">
        <v>148</v>
      </c>
      <c r="N6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248" t="e">
        <f>VLOOKUP(TableOMP[[#This Row],[Label]],TableAvg[],2,FALSE)</f>
        <v>#N/A</v>
      </c>
      <c r="P6248" t="e">
        <f>VLOOKUP(TableOMP[[#This Row],[Label]],TableAvg[],3,FALSE)</f>
        <v>#N/A</v>
      </c>
      <c r="Q6248" t="e">
        <f>TableOMP[[#This Row],[Avg]]-$U$2*TableOMP[[#This Row],[StdDev]]</f>
        <v>#N/A</v>
      </c>
      <c r="R6248" t="e">
        <f>TableOMP[[#This Row],[Avg]]+$U$2*TableOMP[[#This Row],[StdDev]]</f>
        <v>#N/A</v>
      </c>
      <c r="S6248" t="e">
        <f>IF(AND(TableOMP[[#This Row],[total_time]]&gt;=TableOMP[[#This Row],[Low]], TableOMP[[#This Row],[total_time]]&lt;=TableOMP[[#This Row],[High]]),1,0)</f>
        <v>#N/A</v>
      </c>
    </row>
    <row r="6249" spans="1:19" hidden="1" x14ac:dyDescent="0.25">
      <c r="A6249" t="s">
        <v>17</v>
      </c>
      <c r="B6249">
        <v>50000</v>
      </c>
      <c r="C6249">
        <v>0</v>
      </c>
      <c r="D6249">
        <v>0</v>
      </c>
      <c r="E6249">
        <v>39</v>
      </c>
      <c r="F6249">
        <v>1</v>
      </c>
      <c r="G6249">
        <v>6.1272149999999996</v>
      </c>
      <c r="H6249">
        <v>2.4440599999999999</v>
      </c>
      <c r="I6249">
        <v>4.696758</v>
      </c>
      <c r="J6249">
        <v>0.123599</v>
      </c>
      <c r="K6249" t="str">
        <f>MID(M6249,22,1)</f>
        <v>8</v>
      </c>
      <c r="L6249" t="s">
        <v>147</v>
      </c>
      <c r="M6249" t="s">
        <v>148</v>
      </c>
      <c r="N6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249" t="e">
        <f>VLOOKUP(TableOMP[[#This Row],[Label]],TableAvg[],2,FALSE)</f>
        <v>#N/A</v>
      </c>
      <c r="P6249" t="e">
        <f>VLOOKUP(TableOMP[[#This Row],[Label]],TableAvg[],3,FALSE)</f>
        <v>#N/A</v>
      </c>
      <c r="Q6249" t="e">
        <f>TableOMP[[#This Row],[Avg]]-$U$2*TableOMP[[#This Row],[StdDev]]</f>
        <v>#N/A</v>
      </c>
      <c r="R6249" t="e">
        <f>TableOMP[[#This Row],[Avg]]+$U$2*TableOMP[[#This Row],[StdDev]]</f>
        <v>#N/A</v>
      </c>
      <c r="S6249" t="e">
        <f>IF(AND(TableOMP[[#This Row],[total_time]]&gt;=TableOMP[[#This Row],[Low]], TableOMP[[#This Row],[total_time]]&lt;=TableOMP[[#This Row],[High]]),1,0)</f>
        <v>#N/A</v>
      </c>
    </row>
    <row r="6250" spans="1:19" hidden="1" x14ac:dyDescent="0.25">
      <c r="A6250" t="s">
        <v>17</v>
      </c>
      <c r="B6250">
        <v>50000</v>
      </c>
      <c r="C6250">
        <v>0</v>
      </c>
      <c r="D6250">
        <v>0</v>
      </c>
      <c r="E6250">
        <v>38</v>
      </c>
      <c r="F6250">
        <v>1</v>
      </c>
      <c r="G6250">
        <v>6.168901</v>
      </c>
      <c r="H6250">
        <v>2.9685220000000001</v>
      </c>
      <c r="I6250">
        <v>3.2693340000000002</v>
      </c>
      <c r="J6250">
        <v>8.8359999999999994E-2</v>
      </c>
      <c r="K6250" t="str">
        <f>MID(M6250,22,1)</f>
        <v>8</v>
      </c>
      <c r="L6250" t="s">
        <v>147</v>
      </c>
      <c r="M6250" t="s">
        <v>148</v>
      </c>
      <c r="N6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250" t="e">
        <f>VLOOKUP(TableOMP[[#This Row],[Label]],TableAvg[],2,FALSE)</f>
        <v>#N/A</v>
      </c>
      <c r="P6250" t="e">
        <f>VLOOKUP(TableOMP[[#This Row],[Label]],TableAvg[],3,FALSE)</f>
        <v>#N/A</v>
      </c>
      <c r="Q6250" t="e">
        <f>TableOMP[[#This Row],[Avg]]-$U$2*TableOMP[[#This Row],[StdDev]]</f>
        <v>#N/A</v>
      </c>
      <c r="R6250" t="e">
        <f>TableOMP[[#This Row],[Avg]]+$U$2*TableOMP[[#This Row],[StdDev]]</f>
        <v>#N/A</v>
      </c>
      <c r="S6250" t="e">
        <f>IF(AND(TableOMP[[#This Row],[total_time]]&gt;=TableOMP[[#This Row],[Low]], TableOMP[[#This Row],[total_time]]&lt;=TableOMP[[#This Row],[High]]),1,0)</f>
        <v>#N/A</v>
      </c>
    </row>
    <row r="6251" spans="1:19" hidden="1" x14ac:dyDescent="0.25">
      <c r="A6251" t="s">
        <v>17</v>
      </c>
      <c r="B6251">
        <v>50000</v>
      </c>
      <c r="C6251">
        <v>0</v>
      </c>
      <c r="D6251">
        <v>0</v>
      </c>
      <c r="E6251">
        <v>37</v>
      </c>
      <c r="F6251">
        <v>1</v>
      </c>
      <c r="G6251">
        <v>6.3675620000000004</v>
      </c>
      <c r="H6251">
        <v>2.7657569999999998</v>
      </c>
      <c r="I6251">
        <v>5.7574509999999997</v>
      </c>
      <c r="J6251">
        <v>0.15992899999999999</v>
      </c>
      <c r="K6251" t="str">
        <f>MID(M6251,22,1)</f>
        <v>8</v>
      </c>
      <c r="L6251" t="s">
        <v>147</v>
      </c>
      <c r="M6251" t="s">
        <v>148</v>
      </c>
      <c r="N6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251" t="e">
        <f>VLOOKUP(TableOMP[[#This Row],[Label]],TableAvg[],2,FALSE)</f>
        <v>#N/A</v>
      </c>
      <c r="P6251" t="e">
        <f>VLOOKUP(TableOMP[[#This Row],[Label]],TableAvg[],3,FALSE)</f>
        <v>#N/A</v>
      </c>
      <c r="Q6251" t="e">
        <f>TableOMP[[#This Row],[Avg]]-$U$2*TableOMP[[#This Row],[StdDev]]</f>
        <v>#N/A</v>
      </c>
      <c r="R6251" t="e">
        <f>TableOMP[[#This Row],[Avg]]+$U$2*TableOMP[[#This Row],[StdDev]]</f>
        <v>#N/A</v>
      </c>
      <c r="S6251" t="e">
        <f>IF(AND(TableOMP[[#This Row],[total_time]]&gt;=TableOMP[[#This Row],[Low]], TableOMP[[#This Row],[total_time]]&lt;=TableOMP[[#This Row],[High]]),1,0)</f>
        <v>#N/A</v>
      </c>
    </row>
    <row r="6252" spans="1:19" hidden="1" x14ac:dyDescent="0.25">
      <c r="A6252" t="s">
        <v>17</v>
      </c>
      <c r="B6252">
        <v>50000</v>
      </c>
      <c r="C6252">
        <v>0</v>
      </c>
      <c r="D6252">
        <v>0</v>
      </c>
      <c r="E6252">
        <v>36</v>
      </c>
      <c r="F6252">
        <v>1</v>
      </c>
      <c r="G6252">
        <v>6.312932</v>
      </c>
      <c r="H6252">
        <v>3.8911829999999998</v>
      </c>
      <c r="I6252">
        <v>3.3465050000000001</v>
      </c>
      <c r="J6252">
        <v>9.5614000000000005E-2</v>
      </c>
      <c r="K6252" t="str">
        <f>MID(M6252,22,1)</f>
        <v>8</v>
      </c>
      <c r="L6252" t="s">
        <v>147</v>
      </c>
      <c r="M6252" t="s">
        <v>148</v>
      </c>
      <c r="N6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252" t="e">
        <f>VLOOKUP(TableOMP[[#This Row],[Label]],TableAvg[],2,FALSE)</f>
        <v>#N/A</v>
      </c>
      <c r="P6252" t="e">
        <f>VLOOKUP(TableOMP[[#This Row],[Label]],TableAvg[],3,FALSE)</f>
        <v>#N/A</v>
      </c>
      <c r="Q6252" t="e">
        <f>TableOMP[[#This Row],[Avg]]-$U$2*TableOMP[[#This Row],[StdDev]]</f>
        <v>#N/A</v>
      </c>
      <c r="R6252" t="e">
        <f>TableOMP[[#This Row],[Avg]]+$U$2*TableOMP[[#This Row],[StdDev]]</f>
        <v>#N/A</v>
      </c>
      <c r="S6252" t="e">
        <f>IF(AND(TableOMP[[#This Row],[total_time]]&gt;=TableOMP[[#This Row],[Low]], TableOMP[[#This Row],[total_time]]&lt;=TableOMP[[#This Row],[High]]),1,0)</f>
        <v>#N/A</v>
      </c>
    </row>
    <row r="6253" spans="1:19" hidden="1" x14ac:dyDescent="0.25">
      <c r="A6253" t="s">
        <v>17</v>
      </c>
      <c r="B6253">
        <v>50000</v>
      </c>
      <c r="C6253">
        <v>0</v>
      </c>
      <c r="D6253">
        <v>0</v>
      </c>
      <c r="E6253">
        <v>35</v>
      </c>
      <c r="F6253">
        <v>1</v>
      </c>
      <c r="G6253">
        <v>6.1916159999999998</v>
      </c>
      <c r="H6253">
        <v>3.1455139999999999</v>
      </c>
      <c r="I6253">
        <v>3.3843730000000001</v>
      </c>
      <c r="J6253">
        <v>9.9540000000000003E-2</v>
      </c>
      <c r="K6253" t="str">
        <f>MID(M6253,22,1)</f>
        <v>8</v>
      </c>
      <c r="L6253" t="s">
        <v>147</v>
      </c>
      <c r="M6253" t="s">
        <v>148</v>
      </c>
      <c r="N6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253" t="e">
        <f>VLOOKUP(TableOMP[[#This Row],[Label]],TableAvg[],2,FALSE)</f>
        <v>#N/A</v>
      </c>
      <c r="P6253" t="e">
        <f>VLOOKUP(TableOMP[[#This Row],[Label]],TableAvg[],3,FALSE)</f>
        <v>#N/A</v>
      </c>
      <c r="Q6253" t="e">
        <f>TableOMP[[#This Row],[Avg]]-$U$2*TableOMP[[#This Row],[StdDev]]</f>
        <v>#N/A</v>
      </c>
      <c r="R6253" t="e">
        <f>TableOMP[[#This Row],[Avg]]+$U$2*TableOMP[[#This Row],[StdDev]]</f>
        <v>#N/A</v>
      </c>
      <c r="S6253" t="e">
        <f>IF(AND(TableOMP[[#This Row],[total_time]]&gt;=TableOMP[[#This Row],[Low]], TableOMP[[#This Row],[total_time]]&lt;=TableOMP[[#This Row],[High]]),1,0)</f>
        <v>#N/A</v>
      </c>
    </row>
    <row r="6254" spans="1:19" hidden="1" x14ac:dyDescent="0.25">
      <c r="A6254" t="s">
        <v>17</v>
      </c>
      <c r="B6254">
        <v>50000</v>
      </c>
      <c r="C6254">
        <v>0</v>
      </c>
      <c r="D6254">
        <v>0</v>
      </c>
      <c r="E6254">
        <v>34</v>
      </c>
      <c r="F6254">
        <v>1</v>
      </c>
      <c r="G6254">
        <v>6.1230789999999997</v>
      </c>
      <c r="H6254">
        <v>3.2000199999999999</v>
      </c>
      <c r="I6254">
        <v>3.020165</v>
      </c>
      <c r="J6254">
        <v>9.1520000000000004E-2</v>
      </c>
      <c r="K6254" t="str">
        <f>MID(M6254,22,1)</f>
        <v>8</v>
      </c>
      <c r="L6254" t="s">
        <v>147</v>
      </c>
      <c r="M6254" t="s">
        <v>148</v>
      </c>
      <c r="N6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254" t="e">
        <f>VLOOKUP(TableOMP[[#This Row],[Label]],TableAvg[],2,FALSE)</f>
        <v>#N/A</v>
      </c>
      <c r="P6254" t="e">
        <f>VLOOKUP(TableOMP[[#This Row],[Label]],TableAvg[],3,FALSE)</f>
        <v>#N/A</v>
      </c>
      <c r="Q6254" t="e">
        <f>TableOMP[[#This Row],[Avg]]-$U$2*TableOMP[[#This Row],[StdDev]]</f>
        <v>#N/A</v>
      </c>
      <c r="R6254" t="e">
        <f>TableOMP[[#This Row],[Avg]]+$U$2*TableOMP[[#This Row],[StdDev]]</f>
        <v>#N/A</v>
      </c>
      <c r="S6254" t="e">
        <f>IF(AND(TableOMP[[#This Row],[total_time]]&gt;=TableOMP[[#This Row],[Low]], TableOMP[[#This Row],[total_time]]&lt;=TableOMP[[#This Row],[High]]),1,0)</f>
        <v>#N/A</v>
      </c>
    </row>
    <row r="6255" spans="1:19" hidden="1" x14ac:dyDescent="0.25">
      <c r="A6255" t="s">
        <v>17</v>
      </c>
      <c r="B6255">
        <v>50000</v>
      </c>
      <c r="C6255">
        <v>0</v>
      </c>
      <c r="D6255">
        <v>0</v>
      </c>
      <c r="E6255">
        <v>33</v>
      </c>
      <c r="F6255">
        <v>1</v>
      </c>
      <c r="G6255">
        <v>6.7736479999999997</v>
      </c>
      <c r="H6255">
        <v>2.7287249999999998</v>
      </c>
      <c r="I6255">
        <v>15.102202999999999</v>
      </c>
      <c r="J6255">
        <v>0.47194399999999997</v>
      </c>
      <c r="K6255" t="str">
        <f>MID(M6255,22,1)</f>
        <v>8</v>
      </c>
      <c r="L6255" t="s">
        <v>147</v>
      </c>
      <c r="M6255" t="s">
        <v>148</v>
      </c>
      <c r="N6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255" t="e">
        <f>VLOOKUP(TableOMP[[#This Row],[Label]],TableAvg[],2,FALSE)</f>
        <v>#N/A</v>
      </c>
      <c r="P6255" t="e">
        <f>VLOOKUP(TableOMP[[#This Row],[Label]],TableAvg[],3,FALSE)</f>
        <v>#N/A</v>
      </c>
      <c r="Q6255" t="e">
        <f>TableOMP[[#This Row],[Avg]]-$U$2*TableOMP[[#This Row],[StdDev]]</f>
        <v>#N/A</v>
      </c>
      <c r="R6255" t="e">
        <f>TableOMP[[#This Row],[Avg]]+$U$2*TableOMP[[#This Row],[StdDev]]</f>
        <v>#N/A</v>
      </c>
      <c r="S6255" t="e">
        <f>IF(AND(TableOMP[[#This Row],[total_time]]&gt;=TableOMP[[#This Row],[Low]], TableOMP[[#This Row],[total_time]]&lt;=TableOMP[[#This Row],[High]]),1,0)</f>
        <v>#N/A</v>
      </c>
    </row>
    <row r="6256" spans="1:19" hidden="1" x14ac:dyDescent="0.25">
      <c r="A6256" t="s">
        <v>17</v>
      </c>
      <c r="B6256">
        <v>50000</v>
      </c>
      <c r="C6256">
        <v>0</v>
      </c>
      <c r="D6256">
        <v>0</v>
      </c>
      <c r="E6256">
        <v>32</v>
      </c>
      <c r="F6256">
        <v>1</v>
      </c>
      <c r="G6256">
        <v>5.6604650000000003</v>
      </c>
      <c r="H6256">
        <v>2.6267019999999999</v>
      </c>
      <c r="I6256">
        <v>3.337917</v>
      </c>
      <c r="J6256">
        <v>0.10767500000000001</v>
      </c>
      <c r="K6256" t="str">
        <f>MID(M6256,22,1)</f>
        <v>8</v>
      </c>
      <c r="L6256" t="s">
        <v>147</v>
      </c>
      <c r="M6256" t="s">
        <v>148</v>
      </c>
      <c r="N6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256" t="e">
        <f>VLOOKUP(TableOMP[[#This Row],[Label]],TableAvg[],2,FALSE)</f>
        <v>#N/A</v>
      </c>
      <c r="P6256" t="e">
        <f>VLOOKUP(TableOMP[[#This Row],[Label]],TableAvg[],3,FALSE)</f>
        <v>#N/A</v>
      </c>
      <c r="Q6256" t="e">
        <f>TableOMP[[#This Row],[Avg]]-$U$2*TableOMP[[#This Row],[StdDev]]</f>
        <v>#N/A</v>
      </c>
      <c r="R6256" t="e">
        <f>TableOMP[[#This Row],[Avg]]+$U$2*TableOMP[[#This Row],[StdDev]]</f>
        <v>#N/A</v>
      </c>
      <c r="S6256" t="e">
        <f>IF(AND(TableOMP[[#This Row],[total_time]]&gt;=TableOMP[[#This Row],[Low]], TableOMP[[#This Row],[total_time]]&lt;=TableOMP[[#This Row],[High]]),1,0)</f>
        <v>#N/A</v>
      </c>
    </row>
    <row r="6257" spans="1:19" hidden="1" x14ac:dyDescent="0.25">
      <c r="A6257" t="s">
        <v>17</v>
      </c>
      <c r="B6257">
        <v>50000</v>
      </c>
      <c r="C6257">
        <v>0</v>
      </c>
      <c r="D6257">
        <v>0</v>
      </c>
      <c r="E6257">
        <v>31</v>
      </c>
      <c r="F6257">
        <v>1</v>
      </c>
      <c r="G6257">
        <v>5.7447379999999999</v>
      </c>
      <c r="H6257">
        <v>2.8881950000000001</v>
      </c>
      <c r="I6257">
        <v>3.5181170000000002</v>
      </c>
      <c r="J6257">
        <v>0.117271</v>
      </c>
      <c r="K6257" t="str">
        <f>MID(M6257,22,1)</f>
        <v>8</v>
      </c>
      <c r="L6257" t="s">
        <v>147</v>
      </c>
      <c r="M6257" t="s">
        <v>148</v>
      </c>
      <c r="N6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257" t="e">
        <f>VLOOKUP(TableOMP[[#This Row],[Label]],TableAvg[],2,FALSE)</f>
        <v>#N/A</v>
      </c>
      <c r="P6257" t="e">
        <f>VLOOKUP(TableOMP[[#This Row],[Label]],TableAvg[],3,FALSE)</f>
        <v>#N/A</v>
      </c>
      <c r="Q6257" t="e">
        <f>TableOMP[[#This Row],[Avg]]-$U$2*TableOMP[[#This Row],[StdDev]]</f>
        <v>#N/A</v>
      </c>
      <c r="R6257" t="e">
        <f>TableOMP[[#This Row],[Avg]]+$U$2*TableOMP[[#This Row],[StdDev]]</f>
        <v>#N/A</v>
      </c>
      <c r="S6257" t="e">
        <f>IF(AND(TableOMP[[#This Row],[total_time]]&gt;=TableOMP[[#This Row],[Low]], TableOMP[[#This Row],[total_time]]&lt;=TableOMP[[#This Row],[High]]),1,0)</f>
        <v>#N/A</v>
      </c>
    </row>
    <row r="6258" spans="1:19" hidden="1" x14ac:dyDescent="0.25">
      <c r="A6258" t="s">
        <v>17</v>
      </c>
      <c r="B6258">
        <v>50000</v>
      </c>
      <c r="C6258">
        <v>0</v>
      </c>
      <c r="D6258">
        <v>0</v>
      </c>
      <c r="E6258">
        <v>30</v>
      </c>
      <c r="F6258">
        <v>1</v>
      </c>
      <c r="G6258">
        <v>5.4871509999999999</v>
      </c>
      <c r="H6258">
        <v>2.8737789999999999</v>
      </c>
      <c r="I6258">
        <v>3.2738290000000001</v>
      </c>
      <c r="J6258">
        <v>0.11289100000000001</v>
      </c>
      <c r="K6258" t="str">
        <f>MID(M6258,22,1)</f>
        <v>8</v>
      </c>
      <c r="L6258" t="s">
        <v>147</v>
      </c>
      <c r="M6258" t="s">
        <v>148</v>
      </c>
      <c r="N6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258" t="e">
        <f>VLOOKUP(TableOMP[[#This Row],[Label]],TableAvg[],2,FALSE)</f>
        <v>#N/A</v>
      </c>
      <c r="P6258" t="e">
        <f>VLOOKUP(TableOMP[[#This Row],[Label]],TableAvg[],3,FALSE)</f>
        <v>#N/A</v>
      </c>
      <c r="Q6258" t="e">
        <f>TableOMP[[#This Row],[Avg]]-$U$2*TableOMP[[#This Row],[StdDev]]</f>
        <v>#N/A</v>
      </c>
      <c r="R6258" t="e">
        <f>TableOMP[[#This Row],[Avg]]+$U$2*TableOMP[[#This Row],[StdDev]]</f>
        <v>#N/A</v>
      </c>
      <c r="S6258" t="e">
        <f>IF(AND(TableOMP[[#This Row],[total_time]]&gt;=TableOMP[[#This Row],[Low]], TableOMP[[#This Row],[total_time]]&lt;=TableOMP[[#This Row],[High]]),1,0)</f>
        <v>#N/A</v>
      </c>
    </row>
    <row r="6259" spans="1:19" hidden="1" x14ac:dyDescent="0.25">
      <c r="A6259" t="s">
        <v>17</v>
      </c>
      <c r="B6259">
        <v>50000</v>
      </c>
      <c r="C6259">
        <v>0</v>
      </c>
      <c r="D6259">
        <v>0</v>
      </c>
      <c r="E6259">
        <v>29</v>
      </c>
      <c r="F6259">
        <v>1</v>
      </c>
      <c r="G6259">
        <v>5.8364039999999999</v>
      </c>
      <c r="H6259">
        <v>2.7350759999999998</v>
      </c>
      <c r="I6259">
        <v>2.9400559999999998</v>
      </c>
      <c r="J6259">
        <v>0.105002</v>
      </c>
      <c r="K6259" t="str">
        <f>MID(M6259,22,1)</f>
        <v>8</v>
      </c>
      <c r="L6259" t="s">
        <v>147</v>
      </c>
      <c r="M6259" t="s">
        <v>148</v>
      </c>
      <c r="N6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259" t="e">
        <f>VLOOKUP(TableOMP[[#This Row],[Label]],TableAvg[],2,FALSE)</f>
        <v>#N/A</v>
      </c>
      <c r="P6259" t="e">
        <f>VLOOKUP(TableOMP[[#This Row],[Label]],TableAvg[],3,FALSE)</f>
        <v>#N/A</v>
      </c>
      <c r="Q6259" t="e">
        <f>TableOMP[[#This Row],[Avg]]-$U$2*TableOMP[[#This Row],[StdDev]]</f>
        <v>#N/A</v>
      </c>
      <c r="R6259" t="e">
        <f>TableOMP[[#This Row],[Avg]]+$U$2*TableOMP[[#This Row],[StdDev]]</f>
        <v>#N/A</v>
      </c>
      <c r="S6259" t="e">
        <f>IF(AND(TableOMP[[#This Row],[total_time]]&gt;=TableOMP[[#This Row],[Low]], TableOMP[[#This Row],[total_time]]&lt;=TableOMP[[#This Row],[High]]),1,0)</f>
        <v>#N/A</v>
      </c>
    </row>
    <row r="6260" spans="1:19" hidden="1" x14ac:dyDescent="0.25">
      <c r="A6260" t="s">
        <v>17</v>
      </c>
      <c r="B6260">
        <v>50000</v>
      </c>
      <c r="C6260">
        <v>0</v>
      </c>
      <c r="D6260">
        <v>0</v>
      </c>
      <c r="E6260">
        <v>28</v>
      </c>
      <c r="F6260">
        <v>1</v>
      </c>
      <c r="G6260">
        <v>5.7601550000000001</v>
      </c>
      <c r="H6260">
        <v>3.0264359999999999</v>
      </c>
      <c r="I6260">
        <v>3.3098969999999999</v>
      </c>
      <c r="J6260">
        <v>0.122589</v>
      </c>
      <c r="K6260" t="str">
        <f>MID(M6260,22,1)</f>
        <v>8</v>
      </c>
      <c r="L6260" t="s">
        <v>147</v>
      </c>
      <c r="M6260" t="s">
        <v>148</v>
      </c>
      <c r="N6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260" t="e">
        <f>VLOOKUP(TableOMP[[#This Row],[Label]],TableAvg[],2,FALSE)</f>
        <v>#N/A</v>
      </c>
      <c r="P6260" t="e">
        <f>VLOOKUP(TableOMP[[#This Row],[Label]],TableAvg[],3,FALSE)</f>
        <v>#N/A</v>
      </c>
      <c r="Q6260" t="e">
        <f>TableOMP[[#This Row],[Avg]]-$U$2*TableOMP[[#This Row],[StdDev]]</f>
        <v>#N/A</v>
      </c>
      <c r="R6260" t="e">
        <f>TableOMP[[#This Row],[Avg]]+$U$2*TableOMP[[#This Row],[StdDev]]</f>
        <v>#N/A</v>
      </c>
      <c r="S6260" t="e">
        <f>IF(AND(TableOMP[[#This Row],[total_time]]&gt;=TableOMP[[#This Row],[Low]], TableOMP[[#This Row],[total_time]]&lt;=TableOMP[[#This Row],[High]]),1,0)</f>
        <v>#N/A</v>
      </c>
    </row>
    <row r="6261" spans="1:19" hidden="1" x14ac:dyDescent="0.25">
      <c r="A6261" t="s">
        <v>17</v>
      </c>
      <c r="B6261">
        <v>50000</v>
      </c>
      <c r="C6261">
        <v>0</v>
      </c>
      <c r="D6261">
        <v>0</v>
      </c>
      <c r="E6261">
        <v>27</v>
      </c>
      <c r="F6261">
        <v>1</v>
      </c>
      <c r="G6261">
        <v>5.4263009999999996</v>
      </c>
      <c r="H6261">
        <v>2.6097939999999999</v>
      </c>
      <c r="I6261">
        <v>3.4483290000000002</v>
      </c>
      <c r="J6261">
        <v>0.132628</v>
      </c>
      <c r="K6261" t="str">
        <f>MID(M6261,22,1)</f>
        <v>8</v>
      </c>
      <c r="L6261" t="s">
        <v>147</v>
      </c>
      <c r="M6261" t="s">
        <v>148</v>
      </c>
      <c r="N6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261" t="e">
        <f>VLOOKUP(TableOMP[[#This Row],[Label]],TableAvg[],2,FALSE)</f>
        <v>#N/A</v>
      </c>
      <c r="P6261" t="e">
        <f>VLOOKUP(TableOMP[[#This Row],[Label]],TableAvg[],3,FALSE)</f>
        <v>#N/A</v>
      </c>
      <c r="Q6261" t="e">
        <f>TableOMP[[#This Row],[Avg]]-$U$2*TableOMP[[#This Row],[StdDev]]</f>
        <v>#N/A</v>
      </c>
      <c r="R6261" t="e">
        <f>TableOMP[[#This Row],[Avg]]+$U$2*TableOMP[[#This Row],[StdDev]]</f>
        <v>#N/A</v>
      </c>
      <c r="S6261" t="e">
        <f>IF(AND(TableOMP[[#This Row],[total_time]]&gt;=TableOMP[[#This Row],[Low]], TableOMP[[#This Row],[total_time]]&lt;=TableOMP[[#This Row],[High]]),1,0)</f>
        <v>#N/A</v>
      </c>
    </row>
    <row r="6262" spans="1:19" hidden="1" x14ac:dyDescent="0.25">
      <c r="A6262" t="s">
        <v>17</v>
      </c>
      <c r="B6262">
        <v>50000</v>
      </c>
      <c r="C6262">
        <v>0</v>
      </c>
      <c r="D6262">
        <v>0</v>
      </c>
      <c r="E6262">
        <v>26</v>
      </c>
      <c r="F6262">
        <v>1</v>
      </c>
      <c r="G6262">
        <v>5.7684189999999997</v>
      </c>
      <c r="H6262">
        <v>2.902142</v>
      </c>
      <c r="I6262">
        <v>3.1576240000000002</v>
      </c>
      <c r="J6262">
        <v>0.126305</v>
      </c>
      <c r="K6262" t="str">
        <f>MID(M6262,22,1)</f>
        <v>8</v>
      </c>
      <c r="L6262" t="s">
        <v>147</v>
      </c>
      <c r="M6262" t="s">
        <v>148</v>
      </c>
      <c r="N6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262" t="e">
        <f>VLOOKUP(TableOMP[[#This Row],[Label]],TableAvg[],2,FALSE)</f>
        <v>#N/A</v>
      </c>
      <c r="P6262" t="e">
        <f>VLOOKUP(TableOMP[[#This Row],[Label]],TableAvg[],3,FALSE)</f>
        <v>#N/A</v>
      </c>
      <c r="Q6262" t="e">
        <f>TableOMP[[#This Row],[Avg]]-$U$2*TableOMP[[#This Row],[StdDev]]</f>
        <v>#N/A</v>
      </c>
      <c r="R6262" t="e">
        <f>TableOMP[[#This Row],[Avg]]+$U$2*TableOMP[[#This Row],[StdDev]]</f>
        <v>#N/A</v>
      </c>
      <c r="S6262" t="e">
        <f>IF(AND(TableOMP[[#This Row],[total_time]]&gt;=TableOMP[[#This Row],[Low]], TableOMP[[#This Row],[total_time]]&lt;=TableOMP[[#This Row],[High]]),1,0)</f>
        <v>#N/A</v>
      </c>
    </row>
    <row r="6263" spans="1:19" hidden="1" x14ac:dyDescent="0.25">
      <c r="A6263" t="s">
        <v>17</v>
      </c>
      <c r="B6263">
        <v>50000</v>
      </c>
      <c r="C6263">
        <v>0</v>
      </c>
      <c r="D6263">
        <v>0</v>
      </c>
      <c r="E6263">
        <v>25</v>
      </c>
      <c r="F6263">
        <v>1</v>
      </c>
      <c r="G6263">
        <v>5.7023979999999996</v>
      </c>
      <c r="H6263">
        <v>2.6378439999999999</v>
      </c>
      <c r="I6263">
        <v>3.3351449999999998</v>
      </c>
      <c r="J6263">
        <v>0.138964</v>
      </c>
      <c r="K6263" t="str">
        <f>MID(M6263,22,1)</f>
        <v>8</v>
      </c>
      <c r="L6263" t="s">
        <v>147</v>
      </c>
      <c r="M6263" t="s">
        <v>148</v>
      </c>
      <c r="N6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263" t="e">
        <f>VLOOKUP(TableOMP[[#This Row],[Label]],TableAvg[],2,FALSE)</f>
        <v>#N/A</v>
      </c>
      <c r="P6263" t="e">
        <f>VLOOKUP(TableOMP[[#This Row],[Label]],TableAvg[],3,FALSE)</f>
        <v>#N/A</v>
      </c>
      <c r="Q6263" t="e">
        <f>TableOMP[[#This Row],[Avg]]-$U$2*TableOMP[[#This Row],[StdDev]]</f>
        <v>#N/A</v>
      </c>
      <c r="R6263" t="e">
        <f>TableOMP[[#This Row],[Avg]]+$U$2*TableOMP[[#This Row],[StdDev]]</f>
        <v>#N/A</v>
      </c>
      <c r="S6263" t="e">
        <f>IF(AND(TableOMP[[#This Row],[total_time]]&gt;=TableOMP[[#This Row],[Low]], TableOMP[[#This Row],[total_time]]&lt;=TableOMP[[#This Row],[High]]),1,0)</f>
        <v>#N/A</v>
      </c>
    </row>
    <row r="6264" spans="1:19" hidden="1" x14ac:dyDescent="0.25">
      <c r="A6264" t="s">
        <v>17</v>
      </c>
      <c r="B6264">
        <v>50000</v>
      </c>
      <c r="C6264">
        <v>0</v>
      </c>
      <c r="D6264">
        <v>0</v>
      </c>
      <c r="E6264">
        <v>24</v>
      </c>
      <c r="F6264">
        <v>1</v>
      </c>
      <c r="G6264">
        <v>6.0468970000000004</v>
      </c>
      <c r="H6264">
        <v>2.5606490000000002</v>
      </c>
      <c r="I6264">
        <v>2.6284510000000001</v>
      </c>
      <c r="J6264">
        <v>0.11428000000000001</v>
      </c>
      <c r="K6264" t="str">
        <f>MID(M6264,22,1)</f>
        <v>8</v>
      </c>
      <c r="L6264" t="s">
        <v>147</v>
      </c>
      <c r="M6264" t="s">
        <v>148</v>
      </c>
      <c r="N6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264" t="e">
        <f>VLOOKUP(TableOMP[[#This Row],[Label]],TableAvg[],2,FALSE)</f>
        <v>#N/A</v>
      </c>
      <c r="P6264" t="e">
        <f>VLOOKUP(TableOMP[[#This Row],[Label]],TableAvg[],3,FALSE)</f>
        <v>#N/A</v>
      </c>
      <c r="Q6264" t="e">
        <f>TableOMP[[#This Row],[Avg]]-$U$2*TableOMP[[#This Row],[StdDev]]</f>
        <v>#N/A</v>
      </c>
      <c r="R6264" t="e">
        <f>TableOMP[[#This Row],[Avg]]+$U$2*TableOMP[[#This Row],[StdDev]]</f>
        <v>#N/A</v>
      </c>
      <c r="S6264" t="e">
        <f>IF(AND(TableOMP[[#This Row],[total_time]]&gt;=TableOMP[[#This Row],[Low]], TableOMP[[#This Row],[total_time]]&lt;=TableOMP[[#This Row],[High]]),1,0)</f>
        <v>#N/A</v>
      </c>
    </row>
    <row r="6265" spans="1:19" hidden="1" x14ac:dyDescent="0.25">
      <c r="A6265" t="s">
        <v>17</v>
      </c>
      <c r="B6265">
        <v>50000</v>
      </c>
      <c r="C6265">
        <v>0</v>
      </c>
      <c r="D6265">
        <v>0</v>
      </c>
      <c r="E6265">
        <v>23</v>
      </c>
      <c r="F6265">
        <v>1</v>
      </c>
      <c r="G6265">
        <v>5.555555</v>
      </c>
      <c r="H6265">
        <v>2.5225029999999999</v>
      </c>
      <c r="I6265">
        <v>3.2754340000000002</v>
      </c>
      <c r="J6265">
        <v>0.14888299999999999</v>
      </c>
      <c r="K6265" t="str">
        <f>MID(M6265,22,1)</f>
        <v>8</v>
      </c>
      <c r="L6265" t="s">
        <v>147</v>
      </c>
      <c r="M6265" t="s">
        <v>148</v>
      </c>
      <c r="N6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265" t="e">
        <f>VLOOKUP(TableOMP[[#This Row],[Label]],TableAvg[],2,FALSE)</f>
        <v>#N/A</v>
      </c>
      <c r="P6265" t="e">
        <f>VLOOKUP(TableOMP[[#This Row],[Label]],TableAvg[],3,FALSE)</f>
        <v>#N/A</v>
      </c>
      <c r="Q6265" t="e">
        <f>TableOMP[[#This Row],[Avg]]-$U$2*TableOMP[[#This Row],[StdDev]]</f>
        <v>#N/A</v>
      </c>
      <c r="R6265" t="e">
        <f>TableOMP[[#This Row],[Avg]]+$U$2*TableOMP[[#This Row],[StdDev]]</f>
        <v>#N/A</v>
      </c>
      <c r="S6265" t="e">
        <f>IF(AND(TableOMP[[#This Row],[total_time]]&gt;=TableOMP[[#This Row],[Low]], TableOMP[[#This Row],[total_time]]&lt;=TableOMP[[#This Row],[High]]),1,0)</f>
        <v>#N/A</v>
      </c>
    </row>
    <row r="6266" spans="1:19" hidden="1" x14ac:dyDescent="0.25">
      <c r="A6266" t="s">
        <v>17</v>
      </c>
      <c r="B6266">
        <v>50000</v>
      </c>
      <c r="C6266">
        <v>0</v>
      </c>
      <c r="D6266">
        <v>0</v>
      </c>
      <c r="E6266">
        <v>22</v>
      </c>
      <c r="F6266">
        <v>1</v>
      </c>
      <c r="G6266">
        <v>5.44428</v>
      </c>
      <c r="H6266">
        <v>2.4543509999999999</v>
      </c>
      <c r="I6266">
        <v>2.7879900000000002</v>
      </c>
      <c r="J6266">
        <v>0.13276099999999999</v>
      </c>
      <c r="K6266" t="str">
        <f>MID(M6266,22,1)</f>
        <v>8</v>
      </c>
      <c r="L6266" t="s">
        <v>147</v>
      </c>
      <c r="M6266" t="s">
        <v>148</v>
      </c>
      <c r="N6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266" t="e">
        <f>VLOOKUP(TableOMP[[#This Row],[Label]],TableAvg[],2,FALSE)</f>
        <v>#N/A</v>
      </c>
      <c r="P6266" t="e">
        <f>VLOOKUP(TableOMP[[#This Row],[Label]],TableAvg[],3,FALSE)</f>
        <v>#N/A</v>
      </c>
      <c r="Q6266" t="e">
        <f>TableOMP[[#This Row],[Avg]]-$U$2*TableOMP[[#This Row],[StdDev]]</f>
        <v>#N/A</v>
      </c>
      <c r="R6266" t="e">
        <f>TableOMP[[#This Row],[Avg]]+$U$2*TableOMP[[#This Row],[StdDev]]</f>
        <v>#N/A</v>
      </c>
      <c r="S6266" t="e">
        <f>IF(AND(TableOMP[[#This Row],[total_time]]&gt;=TableOMP[[#This Row],[Low]], TableOMP[[#This Row],[total_time]]&lt;=TableOMP[[#This Row],[High]]),1,0)</f>
        <v>#N/A</v>
      </c>
    </row>
    <row r="6267" spans="1:19" hidden="1" x14ac:dyDescent="0.25">
      <c r="A6267" t="s">
        <v>17</v>
      </c>
      <c r="B6267">
        <v>50000</v>
      </c>
      <c r="C6267">
        <v>0</v>
      </c>
      <c r="D6267">
        <v>0</v>
      </c>
      <c r="E6267">
        <v>21</v>
      </c>
      <c r="F6267">
        <v>1</v>
      </c>
      <c r="G6267">
        <v>5.7750909999999998</v>
      </c>
      <c r="H6267">
        <v>2.674976</v>
      </c>
      <c r="I6267">
        <v>2.7681719999999999</v>
      </c>
      <c r="J6267">
        <v>0.138409</v>
      </c>
      <c r="K6267" t="str">
        <f>MID(M6267,22,1)</f>
        <v>8</v>
      </c>
      <c r="L6267" t="s">
        <v>147</v>
      </c>
      <c r="M6267" t="s">
        <v>148</v>
      </c>
      <c r="N6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267" t="e">
        <f>VLOOKUP(TableOMP[[#This Row],[Label]],TableAvg[],2,FALSE)</f>
        <v>#N/A</v>
      </c>
      <c r="P6267" t="e">
        <f>VLOOKUP(TableOMP[[#This Row],[Label]],TableAvg[],3,FALSE)</f>
        <v>#N/A</v>
      </c>
      <c r="Q6267" t="e">
        <f>TableOMP[[#This Row],[Avg]]-$U$2*TableOMP[[#This Row],[StdDev]]</f>
        <v>#N/A</v>
      </c>
      <c r="R6267" t="e">
        <f>TableOMP[[#This Row],[Avg]]+$U$2*TableOMP[[#This Row],[StdDev]]</f>
        <v>#N/A</v>
      </c>
      <c r="S6267" t="e">
        <f>IF(AND(TableOMP[[#This Row],[total_time]]&gt;=TableOMP[[#This Row],[Low]], TableOMP[[#This Row],[total_time]]&lt;=TableOMP[[#This Row],[High]]),1,0)</f>
        <v>#N/A</v>
      </c>
    </row>
    <row r="6268" spans="1:19" hidden="1" x14ac:dyDescent="0.25">
      <c r="A6268" t="s">
        <v>17</v>
      </c>
      <c r="B6268">
        <v>50000</v>
      </c>
      <c r="C6268">
        <v>0</v>
      </c>
      <c r="D6268">
        <v>0</v>
      </c>
      <c r="E6268">
        <v>20</v>
      </c>
      <c r="F6268">
        <v>1</v>
      </c>
      <c r="G6268">
        <v>6.3190480000000004</v>
      </c>
      <c r="H6268">
        <v>2.3420420000000002</v>
      </c>
      <c r="I6268">
        <v>3.217727</v>
      </c>
      <c r="J6268">
        <v>0.169354</v>
      </c>
      <c r="K6268" t="str">
        <f>MID(M6268,22,1)</f>
        <v>8</v>
      </c>
      <c r="L6268" t="s">
        <v>147</v>
      </c>
      <c r="M6268" t="s">
        <v>148</v>
      </c>
      <c r="N6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268" t="e">
        <f>VLOOKUP(TableOMP[[#This Row],[Label]],TableAvg[],2,FALSE)</f>
        <v>#N/A</v>
      </c>
      <c r="P6268" t="e">
        <f>VLOOKUP(TableOMP[[#This Row],[Label]],TableAvg[],3,FALSE)</f>
        <v>#N/A</v>
      </c>
      <c r="Q6268" t="e">
        <f>TableOMP[[#This Row],[Avg]]-$U$2*TableOMP[[#This Row],[StdDev]]</f>
        <v>#N/A</v>
      </c>
      <c r="R6268" t="e">
        <f>TableOMP[[#This Row],[Avg]]+$U$2*TableOMP[[#This Row],[StdDev]]</f>
        <v>#N/A</v>
      </c>
      <c r="S6268" t="e">
        <f>IF(AND(TableOMP[[#This Row],[total_time]]&gt;=TableOMP[[#This Row],[Low]], TableOMP[[#This Row],[total_time]]&lt;=TableOMP[[#This Row],[High]]),1,0)</f>
        <v>#N/A</v>
      </c>
    </row>
    <row r="6269" spans="1:19" hidden="1" x14ac:dyDescent="0.25">
      <c r="A6269" t="s">
        <v>17</v>
      </c>
      <c r="B6269">
        <v>50000</v>
      </c>
      <c r="C6269">
        <v>0</v>
      </c>
      <c r="D6269">
        <v>0</v>
      </c>
      <c r="E6269">
        <v>19</v>
      </c>
      <c r="F6269">
        <v>1</v>
      </c>
      <c r="G6269">
        <v>6.4413530000000003</v>
      </c>
      <c r="H6269">
        <v>2.9010229999999999</v>
      </c>
      <c r="I6269">
        <v>2.9375260000000001</v>
      </c>
      <c r="J6269">
        <v>0.16319600000000001</v>
      </c>
      <c r="K6269" t="str">
        <f>MID(M6269,22,1)</f>
        <v>8</v>
      </c>
      <c r="L6269" t="s">
        <v>147</v>
      </c>
      <c r="M6269" t="s">
        <v>148</v>
      </c>
      <c r="N6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269" t="e">
        <f>VLOOKUP(TableOMP[[#This Row],[Label]],TableAvg[],2,FALSE)</f>
        <v>#N/A</v>
      </c>
      <c r="P6269" t="e">
        <f>VLOOKUP(TableOMP[[#This Row],[Label]],TableAvg[],3,FALSE)</f>
        <v>#N/A</v>
      </c>
      <c r="Q6269" t="e">
        <f>TableOMP[[#This Row],[Avg]]-$U$2*TableOMP[[#This Row],[StdDev]]</f>
        <v>#N/A</v>
      </c>
      <c r="R6269" t="e">
        <f>TableOMP[[#This Row],[Avg]]+$U$2*TableOMP[[#This Row],[StdDev]]</f>
        <v>#N/A</v>
      </c>
      <c r="S6269" t="e">
        <f>IF(AND(TableOMP[[#This Row],[total_time]]&gt;=TableOMP[[#This Row],[Low]], TableOMP[[#This Row],[total_time]]&lt;=TableOMP[[#This Row],[High]]),1,0)</f>
        <v>#N/A</v>
      </c>
    </row>
    <row r="6270" spans="1:19" hidden="1" x14ac:dyDescent="0.25">
      <c r="A6270" t="s">
        <v>17</v>
      </c>
      <c r="B6270">
        <v>50000</v>
      </c>
      <c r="C6270">
        <v>0</v>
      </c>
      <c r="D6270">
        <v>0</v>
      </c>
      <c r="E6270">
        <v>18</v>
      </c>
      <c r="F6270">
        <v>1</v>
      </c>
      <c r="G6270">
        <v>6.8893310000000003</v>
      </c>
      <c r="H6270">
        <v>2.8470149999999999</v>
      </c>
      <c r="I6270">
        <v>3.766626</v>
      </c>
      <c r="J6270">
        <v>0.22156600000000001</v>
      </c>
      <c r="K6270" t="str">
        <f>MID(M6270,22,1)</f>
        <v>8</v>
      </c>
      <c r="L6270" t="s">
        <v>147</v>
      </c>
      <c r="M6270" t="s">
        <v>148</v>
      </c>
      <c r="N6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270" t="e">
        <f>VLOOKUP(TableOMP[[#This Row],[Label]],TableAvg[],2,FALSE)</f>
        <v>#N/A</v>
      </c>
      <c r="P6270" t="e">
        <f>VLOOKUP(TableOMP[[#This Row],[Label]],TableAvg[],3,FALSE)</f>
        <v>#N/A</v>
      </c>
      <c r="Q6270" t="e">
        <f>TableOMP[[#This Row],[Avg]]-$U$2*TableOMP[[#This Row],[StdDev]]</f>
        <v>#N/A</v>
      </c>
      <c r="R6270" t="e">
        <f>TableOMP[[#This Row],[Avg]]+$U$2*TableOMP[[#This Row],[StdDev]]</f>
        <v>#N/A</v>
      </c>
      <c r="S6270" t="e">
        <f>IF(AND(TableOMP[[#This Row],[total_time]]&gt;=TableOMP[[#This Row],[Low]], TableOMP[[#This Row],[total_time]]&lt;=TableOMP[[#This Row],[High]]),1,0)</f>
        <v>#N/A</v>
      </c>
    </row>
    <row r="6271" spans="1:19" hidden="1" x14ac:dyDescent="0.25">
      <c r="A6271" t="s">
        <v>17</v>
      </c>
      <c r="B6271">
        <v>50000</v>
      </c>
      <c r="C6271">
        <v>0</v>
      </c>
      <c r="D6271">
        <v>0</v>
      </c>
      <c r="E6271">
        <v>17</v>
      </c>
      <c r="F6271">
        <v>1</v>
      </c>
      <c r="G6271">
        <v>6.9102040000000002</v>
      </c>
      <c r="H6271">
        <v>2.7330580000000002</v>
      </c>
      <c r="I6271">
        <v>2.1611579999999999</v>
      </c>
      <c r="J6271">
        <v>0.135072</v>
      </c>
      <c r="K6271" t="str">
        <f>MID(M6271,22,1)</f>
        <v>8</v>
      </c>
      <c r="L6271" t="s">
        <v>147</v>
      </c>
      <c r="M6271" t="s">
        <v>148</v>
      </c>
      <c r="N6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271" t="e">
        <f>VLOOKUP(TableOMP[[#This Row],[Label]],TableAvg[],2,FALSE)</f>
        <v>#N/A</v>
      </c>
      <c r="P6271" t="e">
        <f>VLOOKUP(TableOMP[[#This Row],[Label]],TableAvg[],3,FALSE)</f>
        <v>#N/A</v>
      </c>
      <c r="Q6271" t="e">
        <f>TableOMP[[#This Row],[Avg]]-$U$2*TableOMP[[#This Row],[StdDev]]</f>
        <v>#N/A</v>
      </c>
      <c r="R6271" t="e">
        <f>TableOMP[[#This Row],[Avg]]+$U$2*TableOMP[[#This Row],[StdDev]]</f>
        <v>#N/A</v>
      </c>
      <c r="S6271" t="e">
        <f>IF(AND(TableOMP[[#This Row],[total_time]]&gt;=TableOMP[[#This Row],[Low]], TableOMP[[#This Row],[total_time]]&lt;=TableOMP[[#This Row],[High]]),1,0)</f>
        <v>#N/A</v>
      </c>
    </row>
    <row r="6272" spans="1:19" hidden="1" x14ac:dyDescent="0.25">
      <c r="A6272" t="s">
        <v>17</v>
      </c>
      <c r="B6272">
        <v>50000</v>
      </c>
      <c r="C6272">
        <v>0</v>
      </c>
      <c r="D6272">
        <v>0</v>
      </c>
      <c r="E6272">
        <v>16</v>
      </c>
      <c r="F6272">
        <v>1</v>
      </c>
      <c r="G6272">
        <v>6.8339249999999998</v>
      </c>
      <c r="H6272">
        <v>2.565175</v>
      </c>
      <c r="I6272">
        <v>2.2005189999999999</v>
      </c>
      <c r="J6272">
        <v>0.146701</v>
      </c>
      <c r="K6272" t="str">
        <f>MID(M6272,22,1)</f>
        <v>8</v>
      </c>
      <c r="L6272" t="s">
        <v>147</v>
      </c>
      <c r="M6272" t="s">
        <v>148</v>
      </c>
      <c r="N6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272" t="e">
        <f>VLOOKUP(TableOMP[[#This Row],[Label]],TableAvg[],2,FALSE)</f>
        <v>#N/A</v>
      </c>
      <c r="P6272" t="e">
        <f>VLOOKUP(TableOMP[[#This Row],[Label]],TableAvg[],3,FALSE)</f>
        <v>#N/A</v>
      </c>
      <c r="Q6272" t="e">
        <f>TableOMP[[#This Row],[Avg]]-$U$2*TableOMP[[#This Row],[StdDev]]</f>
        <v>#N/A</v>
      </c>
      <c r="R6272" t="e">
        <f>TableOMP[[#This Row],[Avg]]+$U$2*TableOMP[[#This Row],[StdDev]]</f>
        <v>#N/A</v>
      </c>
      <c r="S6272" t="e">
        <f>IF(AND(TableOMP[[#This Row],[total_time]]&gt;=TableOMP[[#This Row],[Low]], TableOMP[[#This Row],[total_time]]&lt;=TableOMP[[#This Row],[High]]),1,0)</f>
        <v>#N/A</v>
      </c>
    </row>
    <row r="6273" spans="1:19" hidden="1" x14ac:dyDescent="0.25">
      <c r="A6273" t="s">
        <v>17</v>
      </c>
      <c r="B6273">
        <v>50000</v>
      </c>
      <c r="C6273">
        <v>0</v>
      </c>
      <c r="D6273">
        <v>0</v>
      </c>
      <c r="E6273">
        <v>15</v>
      </c>
      <c r="F6273">
        <v>1</v>
      </c>
      <c r="G6273">
        <v>6.7538340000000003</v>
      </c>
      <c r="H6273">
        <v>2.647923</v>
      </c>
      <c r="I6273">
        <v>2.2159810000000002</v>
      </c>
      <c r="J6273">
        <v>0.15828400000000001</v>
      </c>
      <c r="K6273" t="str">
        <f>MID(M6273,22,1)</f>
        <v>8</v>
      </c>
      <c r="L6273" t="s">
        <v>147</v>
      </c>
      <c r="M6273" t="s">
        <v>148</v>
      </c>
      <c r="N6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273" t="e">
        <f>VLOOKUP(TableOMP[[#This Row],[Label]],TableAvg[],2,FALSE)</f>
        <v>#N/A</v>
      </c>
      <c r="P6273" t="e">
        <f>VLOOKUP(TableOMP[[#This Row],[Label]],TableAvg[],3,FALSE)</f>
        <v>#N/A</v>
      </c>
      <c r="Q6273" t="e">
        <f>TableOMP[[#This Row],[Avg]]-$U$2*TableOMP[[#This Row],[StdDev]]</f>
        <v>#N/A</v>
      </c>
      <c r="R6273" t="e">
        <f>TableOMP[[#This Row],[Avg]]+$U$2*TableOMP[[#This Row],[StdDev]]</f>
        <v>#N/A</v>
      </c>
      <c r="S6273" t="e">
        <f>IF(AND(TableOMP[[#This Row],[total_time]]&gt;=TableOMP[[#This Row],[Low]], TableOMP[[#This Row],[total_time]]&lt;=TableOMP[[#This Row],[High]]),1,0)</f>
        <v>#N/A</v>
      </c>
    </row>
    <row r="6274" spans="1:19" hidden="1" x14ac:dyDescent="0.25">
      <c r="A6274" t="s">
        <v>17</v>
      </c>
      <c r="B6274">
        <v>50000</v>
      </c>
      <c r="C6274">
        <v>0</v>
      </c>
      <c r="D6274">
        <v>0</v>
      </c>
      <c r="E6274">
        <v>14</v>
      </c>
      <c r="F6274">
        <v>1</v>
      </c>
      <c r="G6274">
        <v>6.5679429999999996</v>
      </c>
      <c r="H6274">
        <v>2.6158000000000001</v>
      </c>
      <c r="I6274">
        <v>2.4416470000000001</v>
      </c>
      <c r="J6274">
        <v>0.18781900000000001</v>
      </c>
      <c r="K6274" t="str">
        <f>MID(M6274,22,1)</f>
        <v>8</v>
      </c>
      <c r="L6274" t="s">
        <v>147</v>
      </c>
      <c r="M6274" t="s">
        <v>148</v>
      </c>
      <c r="N6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274" t="e">
        <f>VLOOKUP(TableOMP[[#This Row],[Label]],TableAvg[],2,FALSE)</f>
        <v>#N/A</v>
      </c>
      <c r="P6274" t="e">
        <f>VLOOKUP(TableOMP[[#This Row],[Label]],TableAvg[],3,FALSE)</f>
        <v>#N/A</v>
      </c>
      <c r="Q6274" t="e">
        <f>TableOMP[[#This Row],[Avg]]-$U$2*TableOMP[[#This Row],[StdDev]]</f>
        <v>#N/A</v>
      </c>
      <c r="R6274" t="e">
        <f>TableOMP[[#This Row],[Avg]]+$U$2*TableOMP[[#This Row],[StdDev]]</f>
        <v>#N/A</v>
      </c>
      <c r="S6274" t="e">
        <f>IF(AND(TableOMP[[#This Row],[total_time]]&gt;=TableOMP[[#This Row],[Low]], TableOMP[[#This Row],[total_time]]&lt;=TableOMP[[#This Row],[High]]),1,0)</f>
        <v>#N/A</v>
      </c>
    </row>
    <row r="6275" spans="1:19" hidden="1" x14ac:dyDescent="0.25">
      <c r="A6275" t="s">
        <v>17</v>
      </c>
      <c r="B6275">
        <v>50000</v>
      </c>
      <c r="C6275">
        <v>0</v>
      </c>
      <c r="D6275">
        <v>0</v>
      </c>
      <c r="E6275">
        <v>13</v>
      </c>
      <c r="F6275">
        <v>1</v>
      </c>
      <c r="G6275">
        <v>6.8700590000000004</v>
      </c>
      <c r="H6275">
        <v>2.707071</v>
      </c>
      <c r="I6275">
        <v>3.679049</v>
      </c>
      <c r="J6275">
        <v>0.306587</v>
      </c>
      <c r="K6275" t="str">
        <f>MID(M6275,22,1)</f>
        <v>8</v>
      </c>
      <c r="L6275" t="s">
        <v>147</v>
      </c>
      <c r="M6275" t="s">
        <v>148</v>
      </c>
      <c r="N6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275" t="e">
        <f>VLOOKUP(TableOMP[[#This Row],[Label]],TableAvg[],2,FALSE)</f>
        <v>#N/A</v>
      </c>
      <c r="P6275" t="e">
        <f>VLOOKUP(TableOMP[[#This Row],[Label]],TableAvg[],3,FALSE)</f>
        <v>#N/A</v>
      </c>
      <c r="Q6275" t="e">
        <f>TableOMP[[#This Row],[Avg]]-$U$2*TableOMP[[#This Row],[StdDev]]</f>
        <v>#N/A</v>
      </c>
      <c r="R6275" t="e">
        <f>TableOMP[[#This Row],[Avg]]+$U$2*TableOMP[[#This Row],[StdDev]]</f>
        <v>#N/A</v>
      </c>
      <c r="S6275" t="e">
        <f>IF(AND(TableOMP[[#This Row],[total_time]]&gt;=TableOMP[[#This Row],[Low]], TableOMP[[#This Row],[total_time]]&lt;=TableOMP[[#This Row],[High]]),1,0)</f>
        <v>#N/A</v>
      </c>
    </row>
    <row r="6276" spans="1:19" hidden="1" x14ac:dyDescent="0.25">
      <c r="A6276" t="s">
        <v>17</v>
      </c>
      <c r="B6276">
        <v>50000</v>
      </c>
      <c r="C6276">
        <v>0</v>
      </c>
      <c r="D6276">
        <v>0</v>
      </c>
      <c r="E6276">
        <v>12</v>
      </c>
      <c r="F6276">
        <v>1</v>
      </c>
      <c r="G6276">
        <v>7.6887990000000004</v>
      </c>
      <c r="H6276">
        <v>2.8340890000000001</v>
      </c>
      <c r="I6276">
        <v>2.0420739999999999</v>
      </c>
      <c r="J6276">
        <v>0.185643</v>
      </c>
      <c r="K6276" t="str">
        <f>MID(M6276,22,1)</f>
        <v>8</v>
      </c>
      <c r="L6276" t="s">
        <v>147</v>
      </c>
      <c r="M6276" t="s">
        <v>148</v>
      </c>
      <c r="N6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276" t="e">
        <f>VLOOKUP(TableOMP[[#This Row],[Label]],TableAvg[],2,FALSE)</f>
        <v>#N/A</v>
      </c>
      <c r="P6276" t="e">
        <f>VLOOKUP(TableOMP[[#This Row],[Label]],TableAvg[],3,FALSE)</f>
        <v>#N/A</v>
      </c>
      <c r="Q6276" t="e">
        <f>TableOMP[[#This Row],[Avg]]-$U$2*TableOMP[[#This Row],[StdDev]]</f>
        <v>#N/A</v>
      </c>
      <c r="R6276" t="e">
        <f>TableOMP[[#This Row],[Avg]]+$U$2*TableOMP[[#This Row],[StdDev]]</f>
        <v>#N/A</v>
      </c>
      <c r="S6276" t="e">
        <f>IF(AND(TableOMP[[#This Row],[total_time]]&gt;=TableOMP[[#This Row],[Low]], TableOMP[[#This Row],[total_time]]&lt;=TableOMP[[#This Row],[High]]),1,0)</f>
        <v>#N/A</v>
      </c>
    </row>
    <row r="6277" spans="1:19" hidden="1" x14ac:dyDescent="0.25">
      <c r="A6277" t="s">
        <v>17</v>
      </c>
      <c r="B6277">
        <v>50000</v>
      </c>
      <c r="C6277">
        <v>0</v>
      </c>
      <c r="D6277">
        <v>0</v>
      </c>
      <c r="E6277">
        <v>11</v>
      </c>
      <c r="F6277">
        <v>1</v>
      </c>
      <c r="G6277">
        <v>7.2845300000000002</v>
      </c>
      <c r="H6277">
        <v>2.6067749999999998</v>
      </c>
      <c r="I6277">
        <v>2.0038930000000001</v>
      </c>
      <c r="J6277">
        <v>0.20038900000000001</v>
      </c>
      <c r="K6277" t="str">
        <f>MID(M6277,22,1)</f>
        <v>8</v>
      </c>
      <c r="L6277" t="s">
        <v>147</v>
      </c>
      <c r="M6277" t="s">
        <v>148</v>
      </c>
      <c r="N6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277" t="e">
        <f>VLOOKUP(TableOMP[[#This Row],[Label]],TableAvg[],2,FALSE)</f>
        <v>#N/A</v>
      </c>
      <c r="P6277" t="e">
        <f>VLOOKUP(TableOMP[[#This Row],[Label]],TableAvg[],3,FALSE)</f>
        <v>#N/A</v>
      </c>
      <c r="Q6277" t="e">
        <f>TableOMP[[#This Row],[Avg]]-$U$2*TableOMP[[#This Row],[StdDev]]</f>
        <v>#N/A</v>
      </c>
      <c r="R6277" t="e">
        <f>TableOMP[[#This Row],[Avg]]+$U$2*TableOMP[[#This Row],[StdDev]]</f>
        <v>#N/A</v>
      </c>
      <c r="S6277" t="e">
        <f>IF(AND(TableOMP[[#This Row],[total_time]]&gt;=TableOMP[[#This Row],[Low]], TableOMP[[#This Row],[total_time]]&lt;=TableOMP[[#This Row],[High]]),1,0)</f>
        <v>#N/A</v>
      </c>
    </row>
    <row r="6278" spans="1:19" hidden="1" x14ac:dyDescent="0.25">
      <c r="A6278" t="s">
        <v>17</v>
      </c>
      <c r="B6278">
        <v>50000</v>
      </c>
      <c r="C6278">
        <v>0</v>
      </c>
      <c r="D6278">
        <v>0</v>
      </c>
      <c r="E6278">
        <v>10</v>
      </c>
      <c r="F6278">
        <v>1</v>
      </c>
      <c r="G6278">
        <v>8.0455500000000004</v>
      </c>
      <c r="H6278">
        <v>2.9610650000000001</v>
      </c>
      <c r="I6278">
        <v>1.845575</v>
      </c>
      <c r="J6278">
        <v>0.205064</v>
      </c>
      <c r="K6278" t="str">
        <f>MID(M6278,22,1)</f>
        <v>8</v>
      </c>
      <c r="L6278" t="s">
        <v>147</v>
      </c>
      <c r="M6278" t="s">
        <v>148</v>
      </c>
      <c r="N6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278" t="e">
        <f>VLOOKUP(TableOMP[[#This Row],[Label]],TableAvg[],2,FALSE)</f>
        <v>#N/A</v>
      </c>
      <c r="P6278" t="e">
        <f>VLOOKUP(TableOMP[[#This Row],[Label]],TableAvg[],3,FALSE)</f>
        <v>#N/A</v>
      </c>
      <c r="Q6278" t="e">
        <f>TableOMP[[#This Row],[Avg]]-$U$2*TableOMP[[#This Row],[StdDev]]</f>
        <v>#N/A</v>
      </c>
      <c r="R6278" t="e">
        <f>TableOMP[[#This Row],[Avg]]+$U$2*TableOMP[[#This Row],[StdDev]]</f>
        <v>#N/A</v>
      </c>
      <c r="S6278" t="e">
        <f>IF(AND(TableOMP[[#This Row],[total_time]]&gt;=TableOMP[[#This Row],[Low]], TableOMP[[#This Row],[total_time]]&lt;=TableOMP[[#This Row],[High]]),1,0)</f>
        <v>#N/A</v>
      </c>
    </row>
    <row r="6279" spans="1:19" hidden="1" x14ac:dyDescent="0.25">
      <c r="A6279" t="s">
        <v>17</v>
      </c>
      <c r="B6279">
        <v>50000</v>
      </c>
      <c r="C6279">
        <v>0</v>
      </c>
      <c r="D6279">
        <v>0</v>
      </c>
      <c r="E6279">
        <v>9</v>
      </c>
      <c r="F6279">
        <v>1</v>
      </c>
      <c r="G6279">
        <v>8.2339120000000001</v>
      </c>
      <c r="H6279">
        <v>2.7795839999999998</v>
      </c>
      <c r="I6279">
        <v>1.886531</v>
      </c>
      <c r="J6279">
        <v>0.235816</v>
      </c>
      <c r="K6279" t="str">
        <f>MID(M6279,22,1)</f>
        <v>8</v>
      </c>
      <c r="L6279" t="s">
        <v>147</v>
      </c>
      <c r="M6279" t="s">
        <v>148</v>
      </c>
      <c r="N6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279" t="e">
        <f>VLOOKUP(TableOMP[[#This Row],[Label]],TableAvg[],2,FALSE)</f>
        <v>#N/A</v>
      </c>
      <c r="P6279" t="e">
        <f>VLOOKUP(TableOMP[[#This Row],[Label]],TableAvg[],3,FALSE)</f>
        <v>#N/A</v>
      </c>
      <c r="Q6279" t="e">
        <f>TableOMP[[#This Row],[Avg]]-$U$2*TableOMP[[#This Row],[StdDev]]</f>
        <v>#N/A</v>
      </c>
      <c r="R6279" t="e">
        <f>TableOMP[[#This Row],[Avg]]+$U$2*TableOMP[[#This Row],[StdDev]]</f>
        <v>#N/A</v>
      </c>
      <c r="S6279" t="e">
        <f>IF(AND(TableOMP[[#This Row],[total_time]]&gt;=TableOMP[[#This Row],[Low]], TableOMP[[#This Row],[total_time]]&lt;=TableOMP[[#This Row],[High]]),1,0)</f>
        <v>#N/A</v>
      </c>
    </row>
    <row r="6280" spans="1:19" hidden="1" x14ac:dyDescent="0.25">
      <c r="A6280" t="s">
        <v>17</v>
      </c>
      <c r="B6280">
        <v>50000</v>
      </c>
      <c r="C6280">
        <v>0</v>
      </c>
      <c r="D6280">
        <v>0</v>
      </c>
      <c r="E6280">
        <v>8</v>
      </c>
      <c r="F6280">
        <v>1</v>
      </c>
      <c r="G6280">
        <v>8.9522150000000007</v>
      </c>
      <c r="H6280">
        <v>2.6628069999999999</v>
      </c>
      <c r="I6280">
        <v>1.8750739999999999</v>
      </c>
      <c r="J6280">
        <v>0.26786799999999999</v>
      </c>
      <c r="K6280" t="str">
        <f>MID(M6280,22,1)</f>
        <v>8</v>
      </c>
      <c r="L6280" t="s">
        <v>147</v>
      </c>
      <c r="M6280" t="s">
        <v>148</v>
      </c>
      <c r="N6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280" t="e">
        <f>VLOOKUP(TableOMP[[#This Row],[Label]],TableAvg[],2,FALSE)</f>
        <v>#N/A</v>
      </c>
      <c r="P6280" t="e">
        <f>VLOOKUP(TableOMP[[#This Row],[Label]],TableAvg[],3,FALSE)</f>
        <v>#N/A</v>
      </c>
      <c r="Q6280" t="e">
        <f>TableOMP[[#This Row],[Avg]]-$U$2*TableOMP[[#This Row],[StdDev]]</f>
        <v>#N/A</v>
      </c>
      <c r="R6280" t="e">
        <f>TableOMP[[#This Row],[Avg]]+$U$2*TableOMP[[#This Row],[StdDev]]</f>
        <v>#N/A</v>
      </c>
      <c r="S6280" t="e">
        <f>IF(AND(TableOMP[[#This Row],[total_time]]&gt;=TableOMP[[#This Row],[Low]], TableOMP[[#This Row],[total_time]]&lt;=TableOMP[[#This Row],[High]]),1,0)</f>
        <v>#N/A</v>
      </c>
    </row>
    <row r="6281" spans="1:19" hidden="1" x14ac:dyDescent="0.25">
      <c r="A6281" t="s">
        <v>17</v>
      </c>
      <c r="B6281">
        <v>50000</v>
      </c>
      <c r="C6281">
        <v>0</v>
      </c>
      <c r="D6281">
        <v>0</v>
      </c>
      <c r="E6281">
        <v>7</v>
      </c>
      <c r="F6281">
        <v>1</v>
      </c>
      <c r="G6281">
        <v>9.6892770000000006</v>
      </c>
      <c r="H6281">
        <v>2.9774600000000002</v>
      </c>
      <c r="I6281">
        <v>1.906698</v>
      </c>
      <c r="J6281">
        <v>0.31778299999999998</v>
      </c>
      <c r="K6281" t="str">
        <f>MID(M6281,22,1)</f>
        <v>8</v>
      </c>
      <c r="L6281" t="s">
        <v>147</v>
      </c>
      <c r="M6281" t="s">
        <v>148</v>
      </c>
      <c r="N6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281" t="e">
        <f>VLOOKUP(TableOMP[[#This Row],[Label]],TableAvg[],2,FALSE)</f>
        <v>#N/A</v>
      </c>
      <c r="P6281" t="e">
        <f>VLOOKUP(TableOMP[[#This Row],[Label]],TableAvg[],3,FALSE)</f>
        <v>#N/A</v>
      </c>
      <c r="Q6281" t="e">
        <f>TableOMP[[#This Row],[Avg]]-$U$2*TableOMP[[#This Row],[StdDev]]</f>
        <v>#N/A</v>
      </c>
      <c r="R6281" t="e">
        <f>TableOMP[[#This Row],[Avg]]+$U$2*TableOMP[[#This Row],[StdDev]]</f>
        <v>#N/A</v>
      </c>
      <c r="S6281" t="e">
        <f>IF(AND(TableOMP[[#This Row],[total_time]]&gt;=TableOMP[[#This Row],[Low]], TableOMP[[#This Row],[total_time]]&lt;=TableOMP[[#This Row],[High]]),1,0)</f>
        <v>#N/A</v>
      </c>
    </row>
    <row r="6282" spans="1:19" hidden="1" x14ac:dyDescent="0.25">
      <c r="A6282" t="s">
        <v>17</v>
      </c>
      <c r="B6282">
        <v>50000</v>
      </c>
      <c r="C6282">
        <v>0</v>
      </c>
      <c r="D6282">
        <v>0</v>
      </c>
      <c r="E6282">
        <v>6</v>
      </c>
      <c r="F6282">
        <v>1</v>
      </c>
      <c r="G6282">
        <v>10.608814000000001</v>
      </c>
      <c r="H6282">
        <v>2.8683160000000001</v>
      </c>
      <c r="I6282">
        <v>1.8161700000000001</v>
      </c>
      <c r="J6282">
        <v>0.363234</v>
      </c>
      <c r="K6282" t="str">
        <f>MID(M6282,22,1)</f>
        <v>8</v>
      </c>
      <c r="L6282" t="s">
        <v>147</v>
      </c>
      <c r="M6282" t="s">
        <v>148</v>
      </c>
      <c r="N6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282" t="e">
        <f>VLOOKUP(TableOMP[[#This Row],[Label]],TableAvg[],2,FALSE)</f>
        <v>#N/A</v>
      </c>
      <c r="P6282" t="e">
        <f>VLOOKUP(TableOMP[[#This Row],[Label]],TableAvg[],3,FALSE)</f>
        <v>#N/A</v>
      </c>
      <c r="Q6282" t="e">
        <f>TableOMP[[#This Row],[Avg]]-$U$2*TableOMP[[#This Row],[StdDev]]</f>
        <v>#N/A</v>
      </c>
      <c r="R6282" t="e">
        <f>TableOMP[[#This Row],[Avg]]+$U$2*TableOMP[[#This Row],[StdDev]]</f>
        <v>#N/A</v>
      </c>
      <c r="S6282" t="e">
        <f>IF(AND(TableOMP[[#This Row],[total_time]]&gt;=TableOMP[[#This Row],[Low]], TableOMP[[#This Row],[total_time]]&lt;=TableOMP[[#This Row],[High]]),1,0)</f>
        <v>#N/A</v>
      </c>
    </row>
    <row r="6283" spans="1:19" hidden="1" x14ac:dyDescent="0.25">
      <c r="A6283" t="s">
        <v>17</v>
      </c>
      <c r="B6283">
        <v>50000</v>
      </c>
      <c r="C6283">
        <v>0</v>
      </c>
      <c r="D6283">
        <v>0</v>
      </c>
      <c r="E6283">
        <v>5</v>
      </c>
      <c r="F6283">
        <v>1</v>
      </c>
      <c r="G6283">
        <v>15.38786</v>
      </c>
      <c r="H6283">
        <v>2.7085949999999999</v>
      </c>
      <c r="I6283">
        <v>1.5187310000000001</v>
      </c>
      <c r="J6283">
        <v>0.37968299999999999</v>
      </c>
      <c r="K6283" t="str">
        <f>MID(M6283,22,1)</f>
        <v>8</v>
      </c>
      <c r="L6283" t="s">
        <v>147</v>
      </c>
      <c r="M6283" t="s">
        <v>148</v>
      </c>
      <c r="N6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283" t="e">
        <f>VLOOKUP(TableOMP[[#This Row],[Label]],TableAvg[],2,FALSE)</f>
        <v>#N/A</v>
      </c>
      <c r="P6283" t="e">
        <f>VLOOKUP(TableOMP[[#This Row],[Label]],TableAvg[],3,FALSE)</f>
        <v>#N/A</v>
      </c>
      <c r="Q6283" t="e">
        <f>TableOMP[[#This Row],[Avg]]-$U$2*TableOMP[[#This Row],[StdDev]]</f>
        <v>#N/A</v>
      </c>
      <c r="R6283" t="e">
        <f>TableOMP[[#This Row],[Avg]]+$U$2*TableOMP[[#This Row],[StdDev]]</f>
        <v>#N/A</v>
      </c>
      <c r="S6283" t="e">
        <f>IF(AND(TableOMP[[#This Row],[total_time]]&gt;=TableOMP[[#This Row],[Low]], TableOMP[[#This Row],[total_time]]&lt;=TableOMP[[#This Row],[High]]),1,0)</f>
        <v>#N/A</v>
      </c>
    </row>
    <row r="6284" spans="1:19" hidden="1" x14ac:dyDescent="0.25">
      <c r="A6284" t="s">
        <v>17</v>
      </c>
      <c r="B6284">
        <v>50000</v>
      </c>
      <c r="C6284">
        <v>0</v>
      </c>
      <c r="D6284">
        <v>0</v>
      </c>
      <c r="E6284">
        <v>4</v>
      </c>
      <c r="F6284">
        <v>1</v>
      </c>
      <c r="G6284">
        <v>13.698708999999999</v>
      </c>
      <c r="H6284">
        <v>2.8204370000000001</v>
      </c>
      <c r="I6284">
        <v>1.3470549999999999</v>
      </c>
      <c r="J6284">
        <v>0.44901799999999997</v>
      </c>
      <c r="K6284" t="str">
        <f>MID(M6284,22,1)</f>
        <v>8</v>
      </c>
      <c r="L6284" t="s">
        <v>147</v>
      </c>
      <c r="M6284" t="s">
        <v>148</v>
      </c>
      <c r="N6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284" t="e">
        <f>VLOOKUP(TableOMP[[#This Row],[Label]],TableAvg[],2,FALSE)</f>
        <v>#N/A</v>
      </c>
      <c r="P6284" t="e">
        <f>VLOOKUP(TableOMP[[#This Row],[Label]],TableAvg[],3,FALSE)</f>
        <v>#N/A</v>
      </c>
      <c r="Q6284" t="e">
        <f>TableOMP[[#This Row],[Avg]]-$U$2*TableOMP[[#This Row],[StdDev]]</f>
        <v>#N/A</v>
      </c>
      <c r="R6284" t="e">
        <f>TableOMP[[#This Row],[Avg]]+$U$2*TableOMP[[#This Row],[StdDev]]</f>
        <v>#N/A</v>
      </c>
      <c r="S6284" t="e">
        <f>IF(AND(TableOMP[[#This Row],[total_time]]&gt;=TableOMP[[#This Row],[Low]], TableOMP[[#This Row],[total_time]]&lt;=TableOMP[[#This Row],[High]]),1,0)</f>
        <v>#N/A</v>
      </c>
    </row>
    <row r="6285" spans="1:19" hidden="1" x14ac:dyDescent="0.25">
      <c r="A6285" t="s">
        <v>17</v>
      </c>
      <c r="B6285">
        <v>50000</v>
      </c>
      <c r="C6285">
        <v>0</v>
      </c>
      <c r="D6285">
        <v>0</v>
      </c>
      <c r="E6285">
        <v>3</v>
      </c>
      <c r="F6285">
        <v>1</v>
      </c>
      <c r="G6285">
        <v>17.305627000000001</v>
      </c>
      <c r="H6285">
        <v>2.985852</v>
      </c>
      <c r="I6285">
        <v>1.217692</v>
      </c>
      <c r="J6285">
        <v>0.608846</v>
      </c>
      <c r="K6285" t="str">
        <f>MID(M6285,22,1)</f>
        <v>8</v>
      </c>
      <c r="L6285" t="s">
        <v>147</v>
      </c>
      <c r="M6285" t="s">
        <v>148</v>
      </c>
      <c r="N6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285" t="e">
        <f>VLOOKUP(TableOMP[[#This Row],[Label]],TableAvg[],2,FALSE)</f>
        <v>#N/A</v>
      </c>
      <c r="P6285" t="e">
        <f>VLOOKUP(TableOMP[[#This Row],[Label]],TableAvg[],3,FALSE)</f>
        <v>#N/A</v>
      </c>
      <c r="Q6285" t="e">
        <f>TableOMP[[#This Row],[Avg]]-$U$2*TableOMP[[#This Row],[StdDev]]</f>
        <v>#N/A</v>
      </c>
      <c r="R6285" t="e">
        <f>TableOMP[[#This Row],[Avg]]+$U$2*TableOMP[[#This Row],[StdDev]]</f>
        <v>#N/A</v>
      </c>
      <c r="S6285" t="e">
        <f>IF(AND(TableOMP[[#This Row],[total_time]]&gt;=TableOMP[[#This Row],[Low]], TableOMP[[#This Row],[total_time]]&lt;=TableOMP[[#This Row],[High]]),1,0)</f>
        <v>#N/A</v>
      </c>
    </row>
    <row r="6286" spans="1:19" hidden="1" x14ac:dyDescent="0.25">
      <c r="A6286" t="s">
        <v>17</v>
      </c>
      <c r="B6286">
        <v>50000</v>
      </c>
      <c r="C6286">
        <v>0</v>
      </c>
      <c r="D6286">
        <v>0</v>
      </c>
      <c r="E6286">
        <v>2</v>
      </c>
      <c r="F6286">
        <v>1</v>
      </c>
      <c r="G6286">
        <v>23.761828000000001</v>
      </c>
      <c r="H6286">
        <v>3.0962429999999999</v>
      </c>
      <c r="I6286">
        <v>0.77118299999999995</v>
      </c>
      <c r="J6286">
        <v>0.77118299999999995</v>
      </c>
      <c r="K6286" t="str">
        <f>MID(M6286,22,1)</f>
        <v>8</v>
      </c>
      <c r="L6286" t="s">
        <v>147</v>
      </c>
      <c r="M6286" t="s">
        <v>148</v>
      </c>
      <c r="N6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286" t="e">
        <f>VLOOKUP(TableOMP[[#This Row],[Label]],TableAvg[],2,FALSE)</f>
        <v>#N/A</v>
      </c>
      <c r="P6286" t="e">
        <f>VLOOKUP(TableOMP[[#This Row],[Label]],TableAvg[],3,FALSE)</f>
        <v>#N/A</v>
      </c>
      <c r="Q6286" t="e">
        <f>TableOMP[[#This Row],[Avg]]-$U$2*TableOMP[[#This Row],[StdDev]]</f>
        <v>#N/A</v>
      </c>
      <c r="R6286" t="e">
        <f>TableOMP[[#This Row],[Avg]]+$U$2*TableOMP[[#This Row],[StdDev]]</f>
        <v>#N/A</v>
      </c>
      <c r="S6286" t="e">
        <f>IF(AND(TableOMP[[#This Row],[total_time]]&gt;=TableOMP[[#This Row],[Low]], TableOMP[[#This Row],[total_time]]&lt;=TableOMP[[#This Row],[High]]),1,0)</f>
        <v>#N/A</v>
      </c>
    </row>
    <row r="6287" spans="1:19" hidden="1" x14ac:dyDescent="0.25">
      <c r="A6287" t="s">
        <v>17</v>
      </c>
      <c r="B6287">
        <v>50000</v>
      </c>
      <c r="C6287">
        <v>0</v>
      </c>
      <c r="D6287">
        <v>0</v>
      </c>
      <c r="E6287">
        <v>1</v>
      </c>
      <c r="F6287">
        <v>1</v>
      </c>
      <c r="G6287">
        <v>42.209746000000003</v>
      </c>
      <c r="H6287">
        <v>1.801504</v>
      </c>
      <c r="I6287">
        <v>0</v>
      </c>
      <c r="J6287">
        <v>0</v>
      </c>
      <c r="K6287" t="str">
        <f>MID(M6287,22,1)</f>
        <v>8</v>
      </c>
      <c r="L6287" t="s">
        <v>147</v>
      </c>
      <c r="M6287" t="s">
        <v>148</v>
      </c>
      <c r="N6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287" t="e">
        <f>VLOOKUP(TableOMP[[#This Row],[Label]],TableAvg[],2,FALSE)</f>
        <v>#N/A</v>
      </c>
      <c r="P6287" t="e">
        <f>VLOOKUP(TableOMP[[#This Row],[Label]],TableAvg[],3,FALSE)</f>
        <v>#N/A</v>
      </c>
      <c r="Q6287" t="e">
        <f>TableOMP[[#This Row],[Avg]]-$U$2*TableOMP[[#This Row],[StdDev]]</f>
        <v>#N/A</v>
      </c>
      <c r="R6287" t="e">
        <f>TableOMP[[#This Row],[Avg]]+$U$2*TableOMP[[#This Row],[StdDev]]</f>
        <v>#N/A</v>
      </c>
      <c r="S6287" t="e">
        <f>IF(AND(TableOMP[[#This Row],[total_time]]&gt;=TableOMP[[#This Row],[Low]], TableOMP[[#This Row],[total_time]]&lt;=TableOMP[[#This Row],[High]]),1,0)</f>
        <v>#N/A</v>
      </c>
    </row>
    <row r="6288" spans="1:19" hidden="1" x14ac:dyDescent="0.25">
      <c r="A6288" t="s">
        <v>17</v>
      </c>
      <c r="B6288">
        <v>50000</v>
      </c>
      <c r="C6288">
        <v>0</v>
      </c>
      <c r="D6288">
        <v>0</v>
      </c>
      <c r="E6288">
        <v>64</v>
      </c>
      <c r="F6288">
        <v>1</v>
      </c>
      <c r="G6288">
        <v>4.5151770000000004</v>
      </c>
      <c r="H6288">
        <v>2.439673</v>
      </c>
      <c r="I6288">
        <v>5.1550840000000004</v>
      </c>
      <c r="J6288">
        <v>8.1826999999999997E-2</v>
      </c>
      <c r="K6288" t="str">
        <f>MID(M6288,22,1)</f>
        <v>8</v>
      </c>
      <c r="L6288" t="s">
        <v>147</v>
      </c>
      <c r="M6288" t="s">
        <v>148</v>
      </c>
      <c r="N6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288" t="e">
        <f>VLOOKUP(TableOMP[[#This Row],[Label]],TableAvg[],2,FALSE)</f>
        <v>#N/A</v>
      </c>
      <c r="P6288" t="e">
        <f>VLOOKUP(TableOMP[[#This Row],[Label]],TableAvg[],3,FALSE)</f>
        <v>#N/A</v>
      </c>
      <c r="Q6288" t="e">
        <f>TableOMP[[#This Row],[Avg]]-$U$2*TableOMP[[#This Row],[StdDev]]</f>
        <v>#N/A</v>
      </c>
      <c r="R6288" t="e">
        <f>TableOMP[[#This Row],[Avg]]+$U$2*TableOMP[[#This Row],[StdDev]]</f>
        <v>#N/A</v>
      </c>
      <c r="S6288" t="e">
        <f>IF(AND(TableOMP[[#This Row],[total_time]]&gt;=TableOMP[[#This Row],[Low]], TableOMP[[#This Row],[total_time]]&lt;=TableOMP[[#This Row],[High]]),1,0)</f>
        <v>#N/A</v>
      </c>
    </row>
    <row r="6289" spans="1:19" hidden="1" x14ac:dyDescent="0.25">
      <c r="A6289" t="s">
        <v>17</v>
      </c>
      <c r="B6289">
        <v>50000</v>
      </c>
      <c r="C6289">
        <v>0</v>
      </c>
      <c r="D6289">
        <v>0</v>
      </c>
      <c r="E6289">
        <v>63</v>
      </c>
      <c r="F6289">
        <v>1</v>
      </c>
      <c r="G6289">
        <v>4.4883160000000002</v>
      </c>
      <c r="H6289">
        <v>2.589766</v>
      </c>
      <c r="I6289">
        <v>3.2092990000000001</v>
      </c>
      <c r="J6289">
        <v>5.1763000000000003E-2</v>
      </c>
      <c r="K6289" t="str">
        <f>MID(M6289,22,1)</f>
        <v>8</v>
      </c>
      <c r="L6289" t="s">
        <v>147</v>
      </c>
      <c r="M6289" t="s">
        <v>148</v>
      </c>
      <c r="N6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289" t="e">
        <f>VLOOKUP(TableOMP[[#This Row],[Label]],TableAvg[],2,FALSE)</f>
        <v>#N/A</v>
      </c>
      <c r="P6289" t="e">
        <f>VLOOKUP(TableOMP[[#This Row],[Label]],TableAvg[],3,FALSE)</f>
        <v>#N/A</v>
      </c>
      <c r="Q6289" t="e">
        <f>TableOMP[[#This Row],[Avg]]-$U$2*TableOMP[[#This Row],[StdDev]]</f>
        <v>#N/A</v>
      </c>
      <c r="R6289" t="e">
        <f>TableOMP[[#This Row],[Avg]]+$U$2*TableOMP[[#This Row],[StdDev]]</f>
        <v>#N/A</v>
      </c>
      <c r="S6289" t="e">
        <f>IF(AND(TableOMP[[#This Row],[total_time]]&gt;=TableOMP[[#This Row],[Low]], TableOMP[[#This Row],[total_time]]&lt;=TableOMP[[#This Row],[High]]),1,0)</f>
        <v>#N/A</v>
      </c>
    </row>
    <row r="6290" spans="1:19" hidden="1" x14ac:dyDescent="0.25">
      <c r="A6290" t="s">
        <v>17</v>
      </c>
      <c r="B6290">
        <v>50000</v>
      </c>
      <c r="C6290">
        <v>0</v>
      </c>
      <c r="D6290">
        <v>0</v>
      </c>
      <c r="E6290">
        <v>62</v>
      </c>
      <c r="F6290">
        <v>1</v>
      </c>
      <c r="G6290">
        <v>4.9715360000000004</v>
      </c>
      <c r="H6290">
        <v>2.835064</v>
      </c>
      <c r="I6290">
        <v>4.0194929999999998</v>
      </c>
      <c r="J6290">
        <v>6.5892999999999993E-2</v>
      </c>
      <c r="K6290" t="str">
        <f>MID(M6290,22,1)</f>
        <v>8</v>
      </c>
      <c r="L6290" t="s">
        <v>147</v>
      </c>
      <c r="M6290" t="s">
        <v>148</v>
      </c>
      <c r="N6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290" t="e">
        <f>VLOOKUP(TableOMP[[#This Row],[Label]],TableAvg[],2,FALSE)</f>
        <v>#N/A</v>
      </c>
      <c r="P6290" t="e">
        <f>VLOOKUP(TableOMP[[#This Row],[Label]],TableAvg[],3,FALSE)</f>
        <v>#N/A</v>
      </c>
      <c r="Q6290" t="e">
        <f>TableOMP[[#This Row],[Avg]]-$U$2*TableOMP[[#This Row],[StdDev]]</f>
        <v>#N/A</v>
      </c>
      <c r="R6290" t="e">
        <f>TableOMP[[#This Row],[Avg]]+$U$2*TableOMP[[#This Row],[StdDev]]</f>
        <v>#N/A</v>
      </c>
      <c r="S6290" t="e">
        <f>IF(AND(TableOMP[[#This Row],[total_time]]&gt;=TableOMP[[#This Row],[Low]], TableOMP[[#This Row],[total_time]]&lt;=TableOMP[[#This Row],[High]]),1,0)</f>
        <v>#N/A</v>
      </c>
    </row>
    <row r="6291" spans="1:19" hidden="1" x14ac:dyDescent="0.25">
      <c r="A6291" t="s">
        <v>17</v>
      </c>
      <c r="B6291">
        <v>50000</v>
      </c>
      <c r="C6291">
        <v>0</v>
      </c>
      <c r="D6291">
        <v>0</v>
      </c>
      <c r="E6291">
        <v>61</v>
      </c>
      <c r="F6291">
        <v>1</v>
      </c>
      <c r="G6291">
        <v>5.2026159999999999</v>
      </c>
      <c r="H6291">
        <v>2.6286149999999999</v>
      </c>
      <c r="I6291">
        <v>4.0766499999999999</v>
      </c>
      <c r="J6291">
        <v>6.7944000000000004E-2</v>
      </c>
      <c r="K6291" t="str">
        <f>MID(M6291,22,1)</f>
        <v>8</v>
      </c>
      <c r="L6291" t="s">
        <v>147</v>
      </c>
      <c r="M6291" t="s">
        <v>148</v>
      </c>
      <c r="N6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291" t="e">
        <f>VLOOKUP(TableOMP[[#This Row],[Label]],TableAvg[],2,FALSE)</f>
        <v>#N/A</v>
      </c>
      <c r="P6291" t="e">
        <f>VLOOKUP(TableOMP[[#This Row],[Label]],TableAvg[],3,FALSE)</f>
        <v>#N/A</v>
      </c>
      <c r="Q6291" t="e">
        <f>TableOMP[[#This Row],[Avg]]-$U$2*TableOMP[[#This Row],[StdDev]]</f>
        <v>#N/A</v>
      </c>
      <c r="R6291" t="e">
        <f>TableOMP[[#This Row],[Avg]]+$U$2*TableOMP[[#This Row],[StdDev]]</f>
        <v>#N/A</v>
      </c>
      <c r="S6291" t="e">
        <f>IF(AND(TableOMP[[#This Row],[total_time]]&gt;=TableOMP[[#This Row],[Low]], TableOMP[[#This Row],[total_time]]&lt;=TableOMP[[#This Row],[High]]),1,0)</f>
        <v>#N/A</v>
      </c>
    </row>
    <row r="6292" spans="1:19" hidden="1" x14ac:dyDescent="0.25">
      <c r="A6292" t="s">
        <v>17</v>
      </c>
      <c r="B6292">
        <v>50000</v>
      </c>
      <c r="C6292">
        <v>0</v>
      </c>
      <c r="D6292">
        <v>0</v>
      </c>
      <c r="E6292">
        <v>60</v>
      </c>
      <c r="F6292">
        <v>1</v>
      </c>
      <c r="G6292">
        <v>4.4189959999999999</v>
      </c>
      <c r="H6292">
        <v>2.499215</v>
      </c>
      <c r="I6292">
        <v>4.231617</v>
      </c>
      <c r="J6292">
        <v>7.1721999999999994E-2</v>
      </c>
      <c r="K6292" t="str">
        <f>MID(M6292,22,1)</f>
        <v>8</v>
      </c>
      <c r="L6292" t="s">
        <v>147</v>
      </c>
      <c r="M6292" t="s">
        <v>148</v>
      </c>
      <c r="N6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292" t="e">
        <f>VLOOKUP(TableOMP[[#This Row],[Label]],TableAvg[],2,FALSE)</f>
        <v>#N/A</v>
      </c>
      <c r="P6292" t="e">
        <f>VLOOKUP(TableOMP[[#This Row],[Label]],TableAvg[],3,FALSE)</f>
        <v>#N/A</v>
      </c>
      <c r="Q6292" t="e">
        <f>TableOMP[[#This Row],[Avg]]-$U$2*TableOMP[[#This Row],[StdDev]]</f>
        <v>#N/A</v>
      </c>
      <c r="R6292" t="e">
        <f>TableOMP[[#This Row],[Avg]]+$U$2*TableOMP[[#This Row],[StdDev]]</f>
        <v>#N/A</v>
      </c>
      <c r="S6292" t="e">
        <f>IF(AND(TableOMP[[#This Row],[total_time]]&gt;=TableOMP[[#This Row],[Low]], TableOMP[[#This Row],[total_time]]&lt;=TableOMP[[#This Row],[High]]),1,0)</f>
        <v>#N/A</v>
      </c>
    </row>
    <row r="6293" spans="1:19" hidden="1" x14ac:dyDescent="0.25">
      <c r="A6293" t="s">
        <v>17</v>
      </c>
      <c r="B6293">
        <v>50000</v>
      </c>
      <c r="C6293">
        <v>0</v>
      </c>
      <c r="D6293">
        <v>0</v>
      </c>
      <c r="E6293">
        <v>59</v>
      </c>
      <c r="F6293">
        <v>1</v>
      </c>
      <c r="G6293">
        <v>5.2320209999999996</v>
      </c>
      <c r="H6293">
        <v>3.100174</v>
      </c>
      <c r="I6293">
        <v>7.3408740000000003</v>
      </c>
      <c r="J6293">
        <v>0.12656700000000001</v>
      </c>
      <c r="K6293" t="str">
        <f>MID(M6293,22,1)</f>
        <v>8</v>
      </c>
      <c r="L6293" t="s">
        <v>147</v>
      </c>
      <c r="M6293" t="s">
        <v>148</v>
      </c>
      <c r="N6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293" t="e">
        <f>VLOOKUP(TableOMP[[#This Row],[Label]],TableAvg[],2,FALSE)</f>
        <v>#N/A</v>
      </c>
      <c r="P6293" t="e">
        <f>VLOOKUP(TableOMP[[#This Row],[Label]],TableAvg[],3,FALSE)</f>
        <v>#N/A</v>
      </c>
      <c r="Q6293" t="e">
        <f>TableOMP[[#This Row],[Avg]]-$U$2*TableOMP[[#This Row],[StdDev]]</f>
        <v>#N/A</v>
      </c>
      <c r="R6293" t="e">
        <f>TableOMP[[#This Row],[Avg]]+$U$2*TableOMP[[#This Row],[StdDev]]</f>
        <v>#N/A</v>
      </c>
      <c r="S6293" t="e">
        <f>IF(AND(TableOMP[[#This Row],[total_time]]&gt;=TableOMP[[#This Row],[Low]], TableOMP[[#This Row],[total_time]]&lt;=TableOMP[[#This Row],[High]]),1,0)</f>
        <v>#N/A</v>
      </c>
    </row>
    <row r="6294" spans="1:19" hidden="1" x14ac:dyDescent="0.25">
      <c r="A6294" t="s">
        <v>17</v>
      </c>
      <c r="B6294">
        <v>50000</v>
      </c>
      <c r="C6294">
        <v>0</v>
      </c>
      <c r="D6294">
        <v>0</v>
      </c>
      <c r="E6294">
        <v>58</v>
      </c>
      <c r="F6294">
        <v>1</v>
      </c>
      <c r="G6294">
        <v>4.5818289999999999</v>
      </c>
      <c r="H6294">
        <v>2.6752630000000002</v>
      </c>
      <c r="I6294">
        <v>5.2046890000000001</v>
      </c>
      <c r="J6294">
        <v>9.1310000000000002E-2</v>
      </c>
      <c r="K6294" t="str">
        <f>MID(M6294,22,1)</f>
        <v>8</v>
      </c>
      <c r="L6294" t="s">
        <v>147</v>
      </c>
      <c r="M6294" t="s">
        <v>148</v>
      </c>
      <c r="N6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294" t="e">
        <f>VLOOKUP(TableOMP[[#This Row],[Label]],TableAvg[],2,FALSE)</f>
        <v>#N/A</v>
      </c>
      <c r="P6294" t="e">
        <f>VLOOKUP(TableOMP[[#This Row],[Label]],TableAvg[],3,FALSE)</f>
        <v>#N/A</v>
      </c>
      <c r="Q6294" t="e">
        <f>TableOMP[[#This Row],[Avg]]-$U$2*TableOMP[[#This Row],[StdDev]]</f>
        <v>#N/A</v>
      </c>
      <c r="R6294" t="e">
        <f>TableOMP[[#This Row],[Avg]]+$U$2*TableOMP[[#This Row],[StdDev]]</f>
        <v>#N/A</v>
      </c>
      <c r="S6294" t="e">
        <f>IF(AND(TableOMP[[#This Row],[total_time]]&gt;=TableOMP[[#This Row],[Low]], TableOMP[[#This Row],[total_time]]&lt;=TableOMP[[#This Row],[High]]),1,0)</f>
        <v>#N/A</v>
      </c>
    </row>
    <row r="6295" spans="1:19" hidden="1" x14ac:dyDescent="0.25">
      <c r="A6295" t="s">
        <v>17</v>
      </c>
      <c r="B6295">
        <v>50000</v>
      </c>
      <c r="C6295">
        <v>0</v>
      </c>
      <c r="D6295">
        <v>0</v>
      </c>
      <c r="E6295">
        <v>57</v>
      </c>
      <c r="F6295">
        <v>1</v>
      </c>
      <c r="G6295">
        <v>6.1499769999999998</v>
      </c>
      <c r="H6295">
        <v>2.6211139999999999</v>
      </c>
      <c r="I6295">
        <v>7.6898010000000001</v>
      </c>
      <c r="J6295">
        <v>0.137318</v>
      </c>
      <c r="K6295" t="str">
        <f>MID(M6295,22,1)</f>
        <v>8</v>
      </c>
      <c r="L6295" t="s">
        <v>147</v>
      </c>
      <c r="M6295" t="s">
        <v>148</v>
      </c>
      <c r="N6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295" t="e">
        <f>VLOOKUP(TableOMP[[#This Row],[Label]],TableAvg[],2,FALSE)</f>
        <v>#N/A</v>
      </c>
      <c r="P6295" t="e">
        <f>VLOOKUP(TableOMP[[#This Row],[Label]],TableAvg[],3,FALSE)</f>
        <v>#N/A</v>
      </c>
      <c r="Q6295" t="e">
        <f>TableOMP[[#This Row],[Avg]]-$U$2*TableOMP[[#This Row],[StdDev]]</f>
        <v>#N/A</v>
      </c>
      <c r="R6295" t="e">
        <f>TableOMP[[#This Row],[Avg]]+$U$2*TableOMP[[#This Row],[StdDev]]</f>
        <v>#N/A</v>
      </c>
      <c r="S6295" t="e">
        <f>IF(AND(TableOMP[[#This Row],[total_time]]&gt;=TableOMP[[#This Row],[Low]], TableOMP[[#This Row],[total_time]]&lt;=TableOMP[[#This Row],[High]]),1,0)</f>
        <v>#N/A</v>
      </c>
    </row>
    <row r="6296" spans="1:19" hidden="1" x14ac:dyDescent="0.25">
      <c r="A6296" t="s">
        <v>17</v>
      </c>
      <c r="B6296">
        <v>50000</v>
      </c>
      <c r="C6296">
        <v>0</v>
      </c>
      <c r="D6296">
        <v>0</v>
      </c>
      <c r="E6296">
        <v>56</v>
      </c>
      <c r="F6296">
        <v>1</v>
      </c>
      <c r="G6296">
        <v>5.0613890000000001</v>
      </c>
      <c r="H6296">
        <v>2.741323</v>
      </c>
      <c r="I6296">
        <v>6.1343439999999996</v>
      </c>
      <c r="J6296">
        <v>0.11153399999999999</v>
      </c>
      <c r="K6296" t="str">
        <f>MID(M6296,22,1)</f>
        <v>8</v>
      </c>
      <c r="L6296" t="s">
        <v>147</v>
      </c>
      <c r="M6296" t="s">
        <v>148</v>
      </c>
      <c r="N6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296" t="e">
        <f>VLOOKUP(TableOMP[[#This Row],[Label]],TableAvg[],2,FALSE)</f>
        <v>#N/A</v>
      </c>
      <c r="P6296" t="e">
        <f>VLOOKUP(TableOMP[[#This Row],[Label]],TableAvg[],3,FALSE)</f>
        <v>#N/A</v>
      </c>
      <c r="Q6296" t="e">
        <f>TableOMP[[#This Row],[Avg]]-$U$2*TableOMP[[#This Row],[StdDev]]</f>
        <v>#N/A</v>
      </c>
      <c r="R6296" t="e">
        <f>TableOMP[[#This Row],[Avg]]+$U$2*TableOMP[[#This Row],[StdDev]]</f>
        <v>#N/A</v>
      </c>
      <c r="S6296" t="e">
        <f>IF(AND(TableOMP[[#This Row],[total_time]]&gt;=TableOMP[[#This Row],[Low]], TableOMP[[#This Row],[total_time]]&lt;=TableOMP[[#This Row],[High]]),1,0)</f>
        <v>#N/A</v>
      </c>
    </row>
    <row r="6297" spans="1:19" hidden="1" x14ac:dyDescent="0.25">
      <c r="A6297" t="s">
        <v>17</v>
      </c>
      <c r="B6297">
        <v>50000</v>
      </c>
      <c r="C6297">
        <v>0</v>
      </c>
      <c r="D6297">
        <v>0</v>
      </c>
      <c r="E6297">
        <v>55</v>
      </c>
      <c r="F6297">
        <v>1</v>
      </c>
      <c r="G6297">
        <v>5.6004120000000004</v>
      </c>
      <c r="H6297">
        <v>2.5311020000000002</v>
      </c>
      <c r="I6297">
        <v>6.5419710000000002</v>
      </c>
      <c r="J6297">
        <v>0.12114800000000001</v>
      </c>
      <c r="K6297" t="str">
        <f>MID(M6297,22,1)</f>
        <v>8</v>
      </c>
      <c r="L6297" t="s">
        <v>147</v>
      </c>
      <c r="M6297" t="s">
        <v>148</v>
      </c>
      <c r="N6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297" t="e">
        <f>VLOOKUP(TableOMP[[#This Row],[Label]],TableAvg[],2,FALSE)</f>
        <v>#N/A</v>
      </c>
      <c r="P6297" t="e">
        <f>VLOOKUP(TableOMP[[#This Row],[Label]],TableAvg[],3,FALSE)</f>
        <v>#N/A</v>
      </c>
      <c r="Q6297" t="e">
        <f>TableOMP[[#This Row],[Avg]]-$U$2*TableOMP[[#This Row],[StdDev]]</f>
        <v>#N/A</v>
      </c>
      <c r="R6297" t="e">
        <f>TableOMP[[#This Row],[Avg]]+$U$2*TableOMP[[#This Row],[StdDev]]</f>
        <v>#N/A</v>
      </c>
      <c r="S6297" t="e">
        <f>IF(AND(TableOMP[[#This Row],[total_time]]&gt;=TableOMP[[#This Row],[Low]], TableOMP[[#This Row],[total_time]]&lt;=TableOMP[[#This Row],[High]]),1,0)</f>
        <v>#N/A</v>
      </c>
    </row>
    <row r="6298" spans="1:19" hidden="1" x14ac:dyDescent="0.25">
      <c r="A6298" t="s">
        <v>17</v>
      </c>
      <c r="B6298">
        <v>50000</v>
      </c>
      <c r="C6298">
        <v>0</v>
      </c>
      <c r="D6298">
        <v>0</v>
      </c>
      <c r="E6298">
        <v>54</v>
      </c>
      <c r="F6298">
        <v>1</v>
      </c>
      <c r="G6298">
        <v>6.3837359999999999</v>
      </c>
      <c r="H6298">
        <v>2.6575820000000001</v>
      </c>
      <c r="I6298">
        <v>5.7577410000000002</v>
      </c>
      <c r="J6298">
        <v>0.108637</v>
      </c>
      <c r="K6298" t="str">
        <f>MID(M6298,22,1)</f>
        <v>8</v>
      </c>
      <c r="L6298" t="s">
        <v>147</v>
      </c>
      <c r="M6298" t="s">
        <v>148</v>
      </c>
      <c r="N6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298" t="e">
        <f>VLOOKUP(TableOMP[[#This Row],[Label]],TableAvg[],2,FALSE)</f>
        <v>#N/A</v>
      </c>
      <c r="P6298" t="e">
        <f>VLOOKUP(TableOMP[[#This Row],[Label]],TableAvg[],3,FALSE)</f>
        <v>#N/A</v>
      </c>
      <c r="Q6298" t="e">
        <f>TableOMP[[#This Row],[Avg]]-$U$2*TableOMP[[#This Row],[StdDev]]</f>
        <v>#N/A</v>
      </c>
      <c r="R6298" t="e">
        <f>TableOMP[[#This Row],[Avg]]+$U$2*TableOMP[[#This Row],[StdDev]]</f>
        <v>#N/A</v>
      </c>
      <c r="S6298" t="e">
        <f>IF(AND(TableOMP[[#This Row],[total_time]]&gt;=TableOMP[[#This Row],[Low]], TableOMP[[#This Row],[total_time]]&lt;=TableOMP[[#This Row],[High]]),1,0)</f>
        <v>#N/A</v>
      </c>
    </row>
    <row r="6299" spans="1:19" hidden="1" x14ac:dyDescent="0.25">
      <c r="A6299" t="s">
        <v>17</v>
      </c>
      <c r="B6299">
        <v>50000</v>
      </c>
      <c r="C6299">
        <v>0</v>
      </c>
      <c r="D6299">
        <v>0</v>
      </c>
      <c r="E6299">
        <v>53</v>
      </c>
      <c r="F6299">
        <v>1</v>
      </c>
      <c r="G6299">
        <v>5.8321909999999999</v>
      </c>
      <c r="H6299">
        <v>2.5041660000000001</v>
      </c>
      <c r="I6299">
        <v>5.4846209999999997</v>
      </c>
      <c r="J6299">
        <v>0.105473</v>
      </c>
      <c r="K6299" t="str">
        <f>MID(M6299,22,1)</f>
        <v>8</v>
      </c>
      <c r="L6299" t="s">
        <v>147</v>
      </c>
      <c r="M6299" t="s">
        <v>148</v>
      </c>
      <c r="N6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299" t="e">
        <f>VLOOKUP(TableOMP[[#This Row],[Label]],TableAvg[],2,FALSE)</f>
        <v>#N/A</v>
      </c>
      <c r="P6299" t="e">
        <f>VLOOKUP(TableOMP[[#This Row],[Label]],TableAvg[],3,FALSE)</f>
        <v>#N/A</v>
      </c>
      <c r="Q6299" t="e">
        <f>TableOMP[[#This Row],[Avg]]-$U$2*TableOMP[[#This Row],[StdDev]]</f>
        <v>#N/A</v>
      </c>
      <c r="R6299" t="e">
        <f>TableOMP[[#This Row],[Avg]]+$U$2*TableOMP[[#This Row],[StdDev]]</f>
        <v>#N/A</v>
      </c>
      <c r="S6299" t="e">
        <f>IF(AND(TableOMP[[#This Row],[total_time]]&gt;=TableOMP[[#This Row],[Low]], TableOMP[[#This Row],[total_time]]&lt;=TableOMP[[#This Row],[High]]),1,0)</f>
        <v>#N/A</v>
      </c>
    </row>
    <row r="6300" spans="1:19" hidden="1" x14ac:dyDescent="0.25">
      <c r="A6300" t="s">
        <v>17</v>
      </c>
      <c r="B6300">
        <v>50000</v>
      </c>
      <c r="C6300">
        <v>0</v>
      </c>
      <c r="D6300">
        <v>0</v>
      </c>
      <c r="E6300">
        <v>52</v>
      </c>
      <c r="F6300">
        <v>1</v>
      </c>
      <c r="G6300">
        <v>5.9561580000000003</v>
      </c>
      <c r="H6300">
        <v>2.8252290000000002</v>
      </c>
      <c r="I6300">
        <v>7.0184280000000001</v>
      </c>
      <c r="J6300">
        <v>0.13761599999999999</v>
      </c>
      <c r="K6300" t="str">
        <f>MID(M6300,22,1)</f>
        <v>8</v>
      </c>
      <c r="L6300" t="s">
        <v>147</v>
      </c>
      <c r="M6300" t="s">
        <v>148</v>
      </c>
      <c r="N6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300" t="e">
        <f>VLOOKUP(TableOMP[[#This Row],[Label]],TableAvg[],2,FALSE)</f>
        <v>#N/A</v>
      </c>
      <c r="P6300" t="e">
        <f>VLOOKUP(TableOMP[[#This Row],[Label]],TableAvg[],3,FALSE)</f>
        <v>#N/A</v>
      </c>
      <c r="Q6300" t="e">
        <f>TableOMP[[#This Row],[Avg]]-$U$2*TableOMP[[#This Row],[StdDev]]</f>
        <v>#N/A</v>
      </c>
      <c r="R6300" t="e">
        <f>TableOMP[[#This Row],[Avg]]+$U$2*TableOMP[[#This Row],[StdDev]]</f>
        <v>#N/A</v>
      </c>
      <c r="S6300" t="e">
        <f>IF(AND(TableOMP[[#This Row],[total_time]]&gt;=TableOMP[[#This Row],[Low]], TableOMP[[#This Row],[total_time]]&lt;=TableOMP[[#This Row],[High]]),1,0)</f>
        <v>#N/A</v>
      </c>
    </row>
    <row r="6301" spans="1:19" hidden="1" x14ac:dyDescent="0.25">
      <c r="A6301" t="s">
        <v>17</v>
      </c>
      <c r="B6301">
        <v>50000</v>
      </c>
      <c r="C6301">
        <v>0</v>
      </c>
      <c r="D6301">
        <v>0</v>
      </c>
      <c r="E6301">
        <v>51</v>
      </c>
      <c r="F6301">
        <v>1</v>
      </c>
      <c r="G6301">
        <v>6.5535059999999996</v>
      </c>
      <c r="H6301">
        <v>2.661019</v>
      </c>
      <c r="I6301">
        <v>7.0587429999999998</v>
      </c>
      <c r="J6301">
        <v>0.14117499999999999</v>
      </c>
      <c r="K6301" t="str">
        <f>MID(M6301,22,1)</f>
        <v>8</v>
      </c>
      <c r="L6301" t="s">
        <v>147</v>
      </c>
      <c r="M6301" t="s">
        <v>148</v>
      </c>
      <c r="N6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301" t="e">
        <f>VLOOKUP(TableOMP[[#This Row],[Label]],TableAvg[],2,FALSE)</f>
        <v>#N/A</v>
      </c>
      <c r="P6301" t="e">
        <f>VLOOKUP(TableOMP[[#This Row],[Label]],TableAvg[],3,FALSE)</f>
        <v>#N/A</v>
      </c>
      <c r="Q6301" t="e">
        <f>TableOMP[[#This Row],[Avg]]-$U$2*TableOMP[[#This Row],[StdDev]]</f>
        <v>#N/A</v>
      </c>
      <c r="R6301" t="e">
        <f>TableOMP[[#This Row],[Avg]]+$U$2*TableOMP[[#This Row],[StdDev]]</f>
        <v>#N/A</v>
      </c>
      <c r="S6301" t="e">
        <f>IF(AND(TableOMP[[#This Row],[total_time]]&gt;=TableOMP[[#This Row],[Low]], TableOMP[[#This Row],[total_time]]&lt;=TableOMP[[#This Row],[High]]),1,0)</f>
        <v>#N/A</v>
      </c>
    </row>
    <row r="6302" spans="1:19" hidden="1" x14ac:dyDescent="0.25">
      <c r="A6302" t="s">
        <v>17</v>
      </c>
      <c r="B6302">
        <v>50000</v>
      </c>
      <c r="C6302">
        <v>0</v>
      </c>
      <c r="D6302">
        <v>0</v>
      </c>
      <c r="E6302">
        <v>50</v>
      </c>
      <c r="F6302">
        <v>1</v>
      </c>
      <c r="G6302">
        <v>5.8326960000000003</v>
      </c>
      <c r="H6302">
        <v>2.661279</v>
      </c>
      <c r="I6302">
        <v>4.7938939999999999</v>
      </c>
      <c r="J6302">
        <v>9.7835000000000005E-2</v>
      </c>
      <c r="K6302" t="str">
        <f>MID(M6302,22,1)</f>
        <v>8</v>
      </c>
      <c r="L6302" t="s">
        <v>147</v>
      </c>
      <c r="M6302" t="s">
        <v>148</v>
      </c>
      <c r="N6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302" t="e">
        <f>VLOOKUP(TableOMP[[#This Row],[Label]],TableAvg[],2,FALSE)</f>
        <v>#N/A</v>
      </c>
      <c r="P6302" t="e">
        <f>VLOOKUP(TableOMP[[#This Row],[Label]],TableAvg[],3,FALSE)</f>
        <v>#N/A</v>
      </c>
      <c r="Q6302" t="e">
        <f>TableOMP[[#This Row],[Avg]]-$U$2*TableOMP[[#This Row],[StdDev]]</f>
        <v>#N/A</v>
      </c>
      <c r="R6302" t="e">
        <f>TableOMP[[#This Row],[Avg]]+$U$2*TableOMP[[#This Row],[StdDev]]</f>
        <v>#N/A</v>
      </c>
      <c r="S6302" t="e">
        <f>IF(AND(TableOMP[[#This Row],[total_time]]&gt;=TableOMP[[#This Row],[Low]], TableOMP[[#This Row],[total_time]]&lt;=TableOMP[[#This Row],[High]]),1,0)</f>
        <v>#N/A</v>
      </c>
    </row>
    <row r="6303" spans="1:19" hidden="1" x14ac:dyDescent="0.25">
      <c r="A6303" t="s">
        <v>17</v>
      </c>
      <c r="B6303">
        <v>50000</v>
      </c>
      <c r="C6303">
        <v>0</v>
      </c>
      <c r="D6303">
        <v>0</v>
      </c>
      <c r="E6303">
        <v>49</v>
      </c>
      <c r="F6303">
        <v>1</v>
      </c>
      <c r="G6303">
        <v>6.4415060000000004</v>
      </c>
      <c r="H6303">
        <v>2.6184479999999999</v>
      </c>
      <c r="I6303">
        <v>5.0226540000000002</v>
      </c>
      <c r="J6303">
        <v>0.104639</v>
      </c>
      <c r="K6303" t="str">
        <f>MID(M6303,22,1)</f>
        <v>8</v>
      </c>
      <c r="L6303" t="s">
        <v>147</v>
      </c>
      <c r="M6303" t="s">
        <v>148</v>
      </c>
      <c r="N6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303" t="e">
        <f>VLOOKUP(TableOMP[[#This Row],[Label]],TableAvg[],2,FALSE)</f>
        <v>#N/A</v>
      </c>
      <c r="P6303" t="e">
        <f>VLOOKUP(TableOMP[[#This Row],[Label]],TableAvg[],3,FALSE)</f>
        <v>#N/A</v>
      </c>
      <c r="Q6303" t="e">
        <f>TableOMP[[#This Row],[Avg]]-$U$2*TableOMP[[#This Row],[StdDev]]</f>
        <v>#N/A</v>
      </c>
      <c r="R6303" t="e">
        <f>TableOMP[[#This Row],[Avg]]+$U$2*TableOMP[[#This Row],[StdDev]]</f>
        <v>#N/A</v>
      </c>
      <c r="S6303" t="e">
        <f>IF(AND(TableOMP[[#This Row],[total_time]]&gt;=TableOMP[[#This Row],[Low]], TableOMP[[#This Row],[total_time]]&lt;=TableOMP[[#This Row],[High]]),1,0)</f>
        <v>#N/A</v>
      </c>
    </row>
    <row r="6304" spans="1:19" hidden="1" x14ac:dyDescent="0.25">
      <c r="A6304" t="s">
        <v>17</v>
      </c>
      <c r="B6304">
        <v>50000</v>
      </c>
      <c r="C6304">
        <v>0</v>
      </c>
      <c r="D6304">
        <v>0</v>
      </c>
      <c r="E6304">
        <v>48</v>
      </c>
      <c r="F6304">
        <v>1</v>
      </c>
      <c r="G6304">
        <v>5.7437670000000001</v>
      </c>
      <c r="H6304">
        <v>2.70885</v>
      </c>
      <c r="I6304">
        <v>4.1920739999999999</v>
      </c>
      <c r="J6304">
        <v>8.9192999999999995E-2</v>
      </c>
      <c r="K6304" t="str">
        <f>MID(M6304,22,1)</f>
        <v>8</v>
      </c>
      <c r="L6304" t="s">
        <v>147</v>
      </c>
      <c r="M6304" t="s">
        <v>148</v>
      </c>
      <c r="N6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304" t="e">
        <f>VLOOKUP(TableOMP[[#This Row],[Label]],TableAvg[],2,FALSE)</f>
        <v>#N/A</v>
      </c>
      <c r="P6304" t="e">
        <f>VLOOKUP(TableOMP[[#This Row],[Label]],TableAvg[],3,FALSE)</f>
        <v>#N/A</v>
      </c>
      <c r="Q6304" t="e">
        <f>TableOMP[[#This Row],[Avg]]-$U$2*TableOMP[[#This Row],[StdDev]]</f>
        <v>#N/A</v>
      </c>
      <c r="R6304" t="e">
        <f>TableOMP[[#This Row],[Avg]]+$U$2*TableOMP[[#This Row],[StdDev]]</f>
        <v>#N/A</v>
      </c>
      <c r="S6304" t="e">
        <f>IF(AND(TableOMP[[#This Row],[total_time]]&gt;=TableOMP[[#This Row],[Low]], TableOMP[[#This Row],[total_time]]&lt;=TableOMP[[#This Row],[High]]),1,0)</f>
        <v>#N/A</v>
      </c>
    </row>
    <row r="6305" spans="1:19" hidden="1" x14ac:dyDescent="0.25">
      <c r="A6305" t="s">
        <v>17</v>
      </c>
      <c r="B6305">
        <v>50000</v>
      </c>
      <c r="C6305">
        <v>0</v>
      </c>
      <c r="D6305">
        <v>0</v>
      </c>
      <c r="E6305">
        <v>47</v>
      </c>
      <c r="F6305">
        <v>1</v>
      </c>
      <c r="G6305">
        <v>6.7459439999999997</v>
      </c>
      <c r="H6305">
        <v>2.8062809999999998</v>
      </c>
      <c r="I6305">
        <v>4.6950099999999999</v>
      </c>
      <c r="J6305">
        <v>0.102065</v>
      </c>
      <c r="K6305" t="str">
        <f>MID(M6305,22,1)</f>
        <v>8</v>
      </c>
      <c r="L6305" t="s">
        <v>147</v>
      </c>
      <c r="M6305" t="s">
        <v>148</v>
      </c>
      <c r="N6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305" t="e">
        <f>VLOOKUP(TableOMP[[#This Row],[Label]],TableAvg[],2,FALSE)</f>
        <v>#N/A</v>
      </c>
      <c r="P6305" t="e">
        <f>VLOOKUP(TableOMP[[#This Row],[Label]],TableAvg[],3,FALSE)</f>
        <v>#N/A</v>
      </c>
      <c r="Q6305" t="e">
        <f>TableOMP[[#This Row],[Avg]]-$U$2*TableOMP[[#This Row],[StdDev]]</f>
        <v>#N/A</v>
      </c>
      <c r="R6305" t="e">
        <f>TableOMP[[#This Row],[Avg]]+$U$2*TableOMP[[#This Row],[StdDev]]</f>
        <v>#N/A</v>
      </c>
      <c r="S6305" t="e">
        <f>IF(AND(TableOMP[[#This Row],[total_time]]&gt;=TableOMP[[#This Row],[Low]], TableOMP[[#This Row],[total_time]]&lt;=TableOMP[[#This Row],[High]]),1,0)</f>
        <v>#N/A</v>
      </c>
    </row>
    <row r="6306" spans="1:19" hidden="1" x14ac:dyDescent="0.25">
      <c r="A6306" t="s">
        <v>17</v>
      </c>
      <c r="B6306">
        <v>50000</v>
      </c>
      <c r="C6306">
        <v>0</v>
      </c>
      <c r="D6306">
        <v>0</v>
      </c>
      <c r="E6306">
        <v>46</v>
      </c>
      <c r="F6306">
        <v>1</v>
      </c>
      <c r="G6306">
        <v>5.8702930000000002</v>
      </c>
      <c r="H6306">
        <v>2.656523</v>
      </c>
      <c r="I6306">
        <v>4.012372</v>
      </c>
      <c r="J6306">
        <v>8.9163999999999993E-2</v>
      </c>
      <c r="K6306" t="str">
        <f>MID(M6306,22,1)</f>
        <v>8</v>
      </c>
      <c r="L6306" t="s">
        <v>147</v>
      </c>
      <c r="M6306" t="s">
        <v>148</v>
      </c>
      <c r="N6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306" t="e">
        <f>VLOOKUP(TableOMP[[#This Row],[Label]],TableAvg[],2,FALSE)</f>
        <v>#N/A</v>
      </c>
      <c r="P6306" t="e">
        <f>VLOOKUP(TableOMP[[#This Row],[Label]],TableAvg[],3,FALSE)</f>
        <v>#N/A</v>
      </c>
      <c r="Q6306" t="e">
        <f>TableOMP[[#This Row],[Avg]]-$U$2*TableOMP[[#This Row],[StdDev]]</f>
        <v>#N/A</v>
      </c>
      <c r="R6306" t="e">
        <f>TableOMP[[#This Row],[Avg]]+$U$2*TableOMP[[#This Row],[StdDev]]</f>
        <v>#N/A</v>
      </c>
      <c r="S6306" t="e">
        <f>IF(AND(TableOMP[[#This Row],[total_time]]&gt;=TableOMP[[#This Row],[Low]], TableOMP[[#This Row],[total_time]]&lt;=TableOMP[[#This Row],[High]]),1,0)</f>
        <v>#N/A</v>
      </c>
    </row>
    <row r="6307" spans="1:19" hidden="1" x14ac:dyDescent="0.25">
      <c r="A6307" t="s">
        <v>17</v>
      </c>
      <c r="B6307">
        <v>50000</v>
      </c>
      <c r="C6307">
        <v>0</v>
      </c>
      <c r="D6307">
        <v>0</v>
      </c>
      <c r="E6307">
        <v>45</v>
      </c>
      <c r="F6307">
        <v>1</v>
      </c>
      <c r="G6307">
        <v>6.0281459999999996</v>
      </c>
      <c r="H6307">
        <v>2.8113920000000001</v>
      </c>
      <c r="I6307">
        <v>8.6267530000000008</v>
      </c>
      <c r="J6307">
        <v>0.19606299999999999</v>
      </c>
      <c r="K6307" t="str">
        <f>MID(M6307,22,1)</f>
        <v>8</v>
      </c>
      <c r="L6307" t="s">
        <v>147</v>
      </c>
      <c r="M6307" t="s">
        <v>148</v>
      </c>
      <c r="N6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307" t="e">
        <f>VLOOKUP(TableOMP[[#This Row],[Label]],TableAvg[],2,FALSE)</f>
        <v>#N/A</v>
      </c>
      <c r="P6307" t="e">
        <f>VLOOKUP(TableOMP[[#This Row],[Label]],TableAvg[],3,FALSE)</f>
        <v>#N/A</v>
      </c>
      <c r="Q6307" t="e">
        <f>TableOMP[[#This Row],[Avg]]-$U$2*TableOMP[[#This Row],[StdDev]]</f>
        <v>#N/A</v>
      </c>
      <c r="R6307" t="e">
        <f>TableOMP[[#This Row],[Avg]]+$U$2*TableOMP[[#This Row],[StdDev]]</f>
        <v>#N/A</v>
      </c>
      <c r="S6307" t="e">
        <f>IF(AND(TableOMP[[#This Row],[total_time]]&gt;=TableOMP[[#This Row],[Low]], TableOMP[[#This Row],[total_time]]&lt;=TableOMP[[#This Row],[High]]),1,0)</f>
        <v>#N/A</v>
      </c>
    </row>
    <row r="6308" spans="1:19" hidden="1" x14ac:dyDescent="0.25">
      <c r="A6308" t="s">
        <v>17</v>
      </c>
      <c r="B6308">
        <v>50000</v>
      </c>
      <c r="C6308">
        <v>0</v>
      </c>
      <c r="D6308">
        <v>0</v>
      </c>
      <c r="E6308">
        <v>44</v>
      </c>
      <c r="F6308">
        <v>1</v>
      </c>
      <c r="G6308">
        <v>5.3021269999999996</v>
      </c>
      <c r="H6308">
        <v>2.5829610000000001</v>
      </c>
      <c r="I6308">
        <v>5.4204270000000001</v>
      </c>
      <c r="J6308">
        <v>0.126056</v>
      </c>
      <c r="K6308" t="str">
        <f>MID(M6308,22,1)</f>
        <v>8</v>
      </c>
      <c r="L6308" t="s">
        <v>147</v>
      </c>
      <c r="M6308" t="s">
        <v>148</v>
      </c>
      <c r="N6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308" t="e">
        <f>VLOOKUP(TableOMP[[#This Row],[Label]],TableAvg[],2,FALSE)</f>
        <v>#N/A</v>
      </c>
      <c r="P6308" t="e">
        <f>VLOOKUP(TableOMP[[#This Row],[Label]],TableAvg[],3,FALSE)</f>
        <v>#N/A</v>
      </c>
      <c r="Q6308" t="e">
        <f>TableOMP[[#This Row],[Avg]]-$U$2*TableOMP[[#This Row],[StdDev]]</f>
        <v>#N/A</v>
      </c>
      <c r="R6308" t="e">
        <f>TableOMP[[#This Row],[Avg]]+$U$2*TableOMP[[#This Row],[StdDev]]</f>
        <v>#N/A</v>
      </c>
      <c r="S6308" t="e">
        <f>IF(AND(TableOMP[[#This Row],[total_time]]&gt;=TableOMP[[#This Row],[Low]], TableOMP[[#This Row],[total_time]]&lt;=TableOMP[[#This Row],[High]]),1,0)</f>
        <v>#N/A</v>
      </c>
    </row>
    <row r="6309" spans="1:19" hidden="1" x14ac:dyDescent="0.25">
      <c r="A6309" t="s">
        <v>17</v>
      </c>
      <c r="B6309">
        <v>50000</v>
      </c>
      <c r="C6309">
        <v>0</v>
      </c>
      <c r="D6309">
        <v>0</v>
      </c>
      <c r="E6309">
        <v>43</v>
      </c>
      <c r="F6309">
        <v>1</v>
      </c>
      <c r="G6309">
        <v>5.3902429999999999</v>
      </c>
      <c r="H6309">
        <v>2.7610190000000001</v>
      </c>
      <c r="I6309">
        <v>4.8393179999999996</v>
      </c>
      <c r="J6309">
        <v>0.115222</v>
      </c>
      <c r="K6309" t="str">
        <f>MID(M6309,22,1)</f>
        <v>8</v>
      </c>
      <c r="L6309" t="s">
        <v>147</v>
      </c>
      <c r="M6309" t="s">
        <v>148</v>
      </c>
      <c r="N6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309" t="e">
        <f>VLOOKUP(TableOMP[[#This Row],[Label]],TableAvg[],2,FALSE)</f>
        <v>#N/A</v>
      </c>
      <c r="P6309" t="e">
        <f>VLOOKUP(TableOMP[[#This Row],[Label]],TableAvg[],3,FALSE)</f>
        <v>#N/A</v>
      </c>
      <c r="Q6309" t="e">
        <f>TableOMP[[#This Row],[Avg]]-$U$2*TableOMP[[#This Row],[StdDev]]</f>
        <v>#N/A</v>
      </c>
      <c r="R6309" t="e">
        <f>TableOMP[[#This Row],[Avg]]+$U$2*TableOMP[[#This Row],[StdDev]]</f>
        <v>#N/A</v>
      </c>
      <c r="S6309" t="e">
        <f>IF(AND(TableOMP[[#This Row],[total_time]]&gt;=TableOMP[[#This Row],[Low]], TableOMP[[#This Row],[total_time]]&lt;=TableOMP[[#This Row],[High]]),1,0)</f>
        <v>#N/A</v>
      </c>
    </row>
    <row r="6310" spans="1:19" hidden="1" x14ac:dyDescent="0.25">
      <c r="A6310" t="s">
        <v>17</v>
      </c>
      <c r="B6310">
        <v>50000</v>
      </c>
      <c r="C6310">
        <v>0</v>
      </c>
      <c r="D6310">
        <v>0</v>
      </c>
      <c r="E6310">
        <v>42</v>
      </c>
      <c r="F6310">
        <v>1</v>
      </c>
      <c r="G6310">
        <v>5.9115640000000003</v>
      </c>
      <c r="H6310">
        <v>2.973366</v>
      </c>
      <c r="I6310">
        <v>5.3950329999999997</v>
      </c>
      <c r="J6310">
        <v>0.13158600000000001</v>
      </c>
      <c r="K6310" t="str">
        <f>MID(M6310,22,1)</f>
        <v>8</v>
      </c>
      <c r="L6310" t="s">
        <v>147</v>
      </c>
      <c r="M6310" t="s">
        <v>148</v>
      </c>
      <c r="N6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310" t="e">
        <f>VLOOKUP(TableOMP[[#This Row],[Label]],TableAvg[],2,FALSE)</f>
        <v>#N/A</v>
      </c>
      <c r="P6310" t="e">
        <f>VLOOKUP(TableOMP[[#This Row],[Label]],TableAvg[],3,FALSE)</f>
        <v>#N/A</v>
      </c>
      <c r="Q6310" t="e">
        <f>TableOMP[[#This Row],[Avg]]-$U$2*TableOMP[[#This Row],[StdDev]]</f>
        <v>#N/A</v>
      </c>
      <c r="R6310" t="e">
        <f>TableOMP[[#This Row],[Avg]]+$U$2*TableOMP[[#This Row],[StdDev]]</f>
        <v>#N/A</v>
      </c>
      <c r="S6310" t="e">
        <f>IF(AND(TableOMP[[#This Row],[total_time]]&gt;=TableOMP[[#This Row],[Low]], TableOMP[[#This Row],[total_time]]&lt;=TableOMP[[#This Row],[High]]),1,0)</f>
        <v>#N/A</v>
      </c>
    </row>
    <row r="6311" spans="1:19" hidden="1" x14ac:dyDescent="0.25">
      <c r="A6311" t="s">
        <v>17</v>
      </c>
      <c r="B6311">
        <v>50000</v>
      </c>
      <c r="C6311">
        <v>0</v>
      </c>
      <c r="D6311">
        <v>0</v>
      </c>
      <c r="E6311">
        <v>41</v>
      </c>
      <c r="F6311">
        <v>1</v>
      </c>
      <c r="G6311">
        <v>5.9938750000000001</v>
      </c>
      <c r="H6311">
        <v>2.8111709999999999</v>
      </c>
      <c r="I6311">
        <v>5.5206520000000001</v>
      </c>
      <c r="J6311">
        <v>0.138016</v>
      </c>
      <c r="K6311" t="str">
        <f>MID(M6311,22,1)</f>
        <v>8</v>
      </c>
      <c r="L6311" t="s">
        <v>147</v>
      </c>
      <c r="M6311" t="s">
        <v>148</v>
      </c>
      <c r="N6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311" t="e">
        <f>VLOOKUP(TableOMP[[#This Row],[Label]],TableAvg[],2,FALSE)</f>
        <v>#N/A</v>
      </c>
      <c r="P6311" t="e">
        <f>VLOOKUP(TableOMP[[#This Row],[Label]],TableAvg[],3,FALSE)</f>
        <v>#N/A</v>
      </c>
      <c r="Q6311" t="e">
        <f>TableOMP[[#This Row],[Avg]]-$U$2*TableOMP[[#This Row],[StdDev]]</f>
        <v>#N/A</v>
      </c>
      <c r="R6311" t="e">
        <f>TableOMP[[#This Row],[Avg]]+$U$2*TableOMP[[#This Row],[StdDev]]</f>
        <v>#N/A</v>
      </c>
      <c r="S6311" t="e">
        <f>IF(AND(TableOMP[[#This Row],[total_time]]&gt;=TableOMP[[#This Row],[Low]], TableOMP[[#This Row],[total_time]]&lt;=TableOMP[[#This Row],[High]]),1,0)</f>
        <v>#N/A</v>
      </c>
    </row>
    <row r="6312" spans="1:19" hidden="1" x14ac:dyDescent="0.25">
      <c r="A6312" t="s">
        <v>17</v>
      </c>
      <c r="B6312">
        <v>50000</v>
      </c>
      <c r="C6312">
        <v>0</v>
      </c>
      <c r="D6312">
        <v>0</v>
      </c>
      <c r="E6312">
        <v>40</v>
      </c>
      <c r="F6312">
        <v>1</v>
      </c>
      <c r="G6312">
        <v>5.5731989999999998</v>
      </c>
      <c r="H6312">
        <v>2.438377</v>
      </c>
      <c r="I6312">
        <v>6.8737190000000004</v>
      </c>
      <c r="J6312">
        <v>0.17624899999999999</v>
      </c>
      <c r="K6312" t="str">
        <f>MID(M6312,22,1)</f>
        <v>8</v>
      </c>
      <c r="L6312" t="s">
        <v>147</v>
      </c>
      <c r="M6312" t="s">
        <v>148</v>
      </c>
      <c r="N6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312" t="e">
        <f>VLOOKUP(TableOMP[[#This Row],[Label]],TableAvg[],2,FALSE)</f>
        <v>#N/A</v>
      </c>
      <c r="P6312" t="e">
        <f>VLOOKUP(TableOMP[[#This Row],[Label]],TableAvg[],3,FALSE)</f>
        <v>#N/A</v>
      </c>
      <c r="Q6312" t="e">
        <f>TableOMP[[#This Row],[Avg]]-$U$2*TableOMP[[#This Row],[StdDev]]</f>
        <v>#N/A</v>
      </c>
      <c r="R6312" t="e">
        <f>TableOMP[[#This Row],[Avg]]+$U$2*TableOMP[[#This Row],[StdDev]]</f>
        <v>#N/A</v>
      </c>
      <c r="S6312" t="e">
        <f>IF(AND(TableOMP[[#This Row],[total_time]]&gt;=TableOMP[[#This Row],[Low]], TableOMP[[#This Row],[total_time]]&lt;=TableOMP[[#This Row],[High]]),1,0)</f>
        <v>#N/A</v>
      </c>
    </row>
    <row r="6313" spans="1:19" hidden="1" x14ac:dyDescent="0.25">
      <c r="A6313" t="s">
        <v>17</v>
      </c>
      <c r="B6313">
        <v>50000</v>
      </c>
      <c r="C6313">
        <v>0</v>
      </c>
      <c r="D6313">
        <v>0</v>
      </c>
      <c r="E6313">
        <v>39</v>
      </c>
      <c r="F6313">
        <v>1</v>
      </c>
      <c r="G6313">
        <v>5.5889170000000004</v>
      </c>
      <c r="H6313">
        <v>2.789536</v>
      </c>
      <c r="I6313">
        <v>4.8121390000000002</v>
      </c>
      <c r="J6313">
        <v>0.126635</v>
      </c>
      <c r="K6313" t="str">
        <f>MID(M6313,22,1)</f>
        <v>8</v>
      </c>
      <c r="L6313" t="s">
        <v>147</v>
      </c>
      <c r="M6313" t="s">
        <v>148</v>
      </c>
      <c r="N6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313" t="e">
        <f>VLOOKUP(TableOMP[[#This Row],[Label]],TableAvg[],2,FALSE)</f>
        <v>#N/A</v>
      </c>
      <c r="P6313" t="e">
        <f>VLOOKUP(TableOMP[[#This Row],[Label]],TableAvg[],3,FALSE)</f>
        <v>#N/A</v>
      </c>
      <c r="Q6313" t="e">
        <f>TableOMP[[#This Row],[Avg]]-$U$2*TableOMP[[#This Row],[StdDev]]</f>
        <v>#N/A</v>
      </c>
      <c r="R6313" t="e">
        <f>TableOMP[[#This Row],[Avg]]+$U$2*TableOMP[[#This Row],[StdDev]]</f>
        <v>#N/A</v>
      </c>
      <c r="S6313" t="e">
        <f>IF(AND(TableOMP[[#This Row],[total_time]]&gt;=TableOMP[[#This Row],[Low]], TableOMP[[#This Row],[total_time]]&lt;=TableOMP[[#This Row],[High]]),1,0)</f>
        <v>#N/A</v>
      </c>
    </row>
    <row r="6314" spans="1:19" hidden="1" x14ac:dyDescent="0.25">
      <c r="A6314" t="s">
        <v>17</v>
      </c>
      <c r="B6314">
        <v>50000</v>
      </c>
      <c r="C6314">
        <v>0</v>
      </c>
      <c r="D6314">
        <v>0</v>
      </c>
      <c r="E6314">
        <v>38</v>
      </c>
      <c r="F6314">
        <v>1</v>
      </c>
      <c r="G6314">
        <v>5.5323760000000002</v>
      </c>
      <c r="H6314">
        <v>2.8258329999999998</v>
      </c>
      <c r="I6314">
        <v>4.8931110000000002</v>
      </c>
      <c r="J6314">
        <v>0.132246</v>
      </c>
      <c r="K6314" t="str">
        <f>MID(M6314,22,1)</f>
        <v>8</v>
      </c>
      <c r="L6314" t="s">
        <v>147</v>
      </c>
      <c r="M6314" t="s">
        <v>148</v>
      </c>
      <c r="N6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314" t="e">
        <f>VLOOKUP(TableOMP[[#This Row],[Label]],TableAvg[],2,FALSE)</f>
        <v>#N/A</v>
      </c>
      <c r="P6314" t="e">
        <f>VLOOKUP(TableOMP[[#This Row],[Label]],TableAvg[],3,FALSE)</f>
        <v>#N/A</v>
      </c>
      <c r="Q6314" t="e">
        <f>TableOMP[[#This Row],[Avg]]-$U$2*TableOMP[[#This Row],[StdDev]]</f>
        <v>#N/A</v>
      </c>
      <c r="R6314" t="e">
        <f>TableOMP[[#This Row],[Avg]]+$U$2*TableOMP[[#This Row],[StdDev]]</f>
        <v>#N/A</v>
      </c>
      <c r="S6314" t="e">
        <f>IF(AND(TableOMP[[#This Row],[total_time]]&gt;=TableOMP[[#This Row],[Low]], TableOMP[[#This Row],[total_time]]&lt;=TableOMP[[#This Row],[High]]),1,0)</f>
        <v>#N/A</v>
      </c>
    </row>
    <row r="6315" spans="1:19" hidden="1" x14ac:dyDescent="0.25">
      <c r="A6315" t="s">
        <v>17</v>
      </c>
      <c r="B6315">
        <v>50000</v>
      </c>
      <c r="C6315">
        <v>0</v>
      </c>
      <c r="D6315">
        <v>0</v>
      </c>
      <c r="E6315">
        <v>37</v>
      </c>
      <c r="F6315">
        <v>1</v>
      </c>
      <c r="G6315">
        <v>5.3749450000000003</v>
      </c>
      <c r="H6315">
        <v>2.7442920000000002</v>
      </c>
      <c r="I6315">
        <v>4.5539620000000003</v>
      </c>
      <c r="J6315">
        <v>0.126499</v>
      </c>
      <c r="K6315" t="str">
        <f>MID(M6315,22,1)</f>
        <v>8</v>
      </c>
      <c r="L6315" t="s">
        <v>147</v>
      </c>
      <c r="M6315" t="s">
        <v>148</v>
      </c>
      <c r="N6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315" t="e">
        <f>VLOOKUP(TableOMP[[#This Row],[Label]],TableAvg[],2,FALSE)</f>
        <v>#N/A</v>
      </c>
      <c r="P6315" t="e">
        <f>VLOOKUP(TableOMP[[#This Row],[Label]],TableAvg[],3,FALSE)</f>
        <v>#N/A</v>
      </c>
      <c r="Q6315" t="e">
        <f>TableOMP[[#This Row],[Avg]]-$U$2*TableOMP[[#This Row],[StdDev]]</f>
        <v>#N/A</v>
      </c>
      <c r="R6315" t="e">
        <f>TableOMP[[#This Row],[Avg]]+$U$2*TableOMP[[#This Row],[StdDev]]</f>
        <v>#N/A</v>
      </c>
      <c r="S6315" t="e">
        <f>IF(AND(TableOMP[[#This Row],[total_time]]&gt;=TableOMP[[#This Row],[Low]], TableOMP[[#This Row],[total_time]]&lt;=TableOMP[[#This Row],[High]]),1,0)</f>
        <v>#N/A</v>
      </c>
    </row>
    <row r="6316" spans="1:19" hidden="1" x14ac:dyDescent="0.25">
      <c r="A6316" t="s">
        <v>17</v>
      </c>
      <c r="B6316">
        <v>50000</v>
      </c>
      <c r="C6316">
        <v>0</v>
      </c>
      <c r="D6316">
        <v>0</v>
      </c>
      <c r="E6316">
        <v>36</v>
      </c>
      <c r="F6316">
        <v>1</v>
      </c>
      <c r="G6316">
        <v>5.9339339999999998</v>
      </c>
      <c r="H6316">
        <v>2.820236</v>
      </c>
      <c r="I6316">
        <v>5.7321330000000001</v>
      </c>
      <c r="J6316">
        <v>0.163775</v>
      </c>
      <c r="K6316" t="str">
        <f>MID(M6316,22,1)</f>
        <v>8</v>
      </c>
      <c r="L6316" t="s">
        <v>147</v>
      </c>
      <c r="M6316" t="s">
        <v>148</v>
      </c>
      <c r="N6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316" t="e">
        <f>VLOOKUP(TableOMP[[#This Row],[Label]],TableAvg[],2,FALSE)</f>
        <v>#N/A</v>
      </c>
      <c r="P6316" t="e">
        <f>VLOOKUP(TableOMP[[#This Row],[Label]],TableAvg[],3,FALSE)</f>
        <v>#N/A</v>
      </c>
      <c r="Q6316" t="e">
        <f>TableOMP[[#This Row],[Avg]]-$U$2*TableOMP[[#This Row],[StdDev]]</f>
        <v>#N/A</v>
      </c>
      <c r="R6316" t="e">
        <f>TableOMP[[#This Row],[Avg]]+$U$2*TableOMP[[#This Row],[StdDev]]</f>
        <v>#N/A</v>
      </c>
      <c r="S6316" t="e">
        <f>IF(AND(TableOMP[[#This Row],[total_time]]&gt;=TableOMP[[#This Row],[Low]], TableOMP[[#This Row],[total_time]]&lt;=TableOMP[[#This Row],[High]]),1,0)</f>
        <v>#N/A</v>
      </c>
    </row>
    <row r="6317" spans="1:19" hidden="1" x14ac:dyDescent="0.25">
      <c r="A6317" t="s">
        <v>17</v>
      </c>
      <c r="B6317">
        <v>50000</v>
      </c>
      <c r="C6317">
        <v>0</v>
      </c>
      <c r="D6317">
        <v>0</v>
      </c>
      <c r="E6317">
        <v>35</v>
      </c>
      <c r="F6317">
        <v>1</v>
      </c>
      <c r="G6317">
        <v>5.5027189999999999</v>
      </c>
      <c r="H6317">
        <v>2.5529410000000001</v>
      </c>
      <c r="I6317">
        <v>4.9034959999999996</v>
      </c>
      <c r="J6317">
        <v>0.14421999999999999</v>
      </c>
      <c r="K6317" t="str">
        <f>MID(M6317,22,1)</f>
        <v>8</v>
      </c>
      <c r="L6317" t="s">
        <v>147</v>
      </c>
      <c r="M6317" t="s">
        <v>148</v>
      </c>
      <c r="N6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317" t="e">
        <f>VLOOKUP(TableOMP[[#This Row],[Label]],TableAvg[],2,FALSE)</f>
        <v>#N/A</v>
      </c>
      <c r="P6317" t="e">
        <f>VLOOKUP(TableOMP[[#This Row],[Label]],TableAvg[],3,FALSE)</f>
        <v>#N/A</v>
      </c>
      <c r="Q6317" t="e">
        <f>TableOMP[[#This Row],[Avg]]-$U$2*TableOMP[[#This Row],[StdDev]]</f>
        <v>#N/A</v>
      </c>
      <c r="R6317" t="e">
        <f>TableOMP[[#This Row],[Avg]]+$U$2*TableOMP[[#This Row],[StdDev]]</f>
        <v>#N/A</v>
      </c>
      <c r="S6317" t="e">
        <f>IF(AND(TableOMP[[#This Row],[total_time]]&gt;=TableOMP[[#This Row],[Low]], TableOMP[[#This Row],[total_time]]&lt;=TableOMP[[#This Row],[High]]),1,0)</f>
        <v>#N/A</v>
      </c>
    </row>
    <row r="6318" spans="1:19" hidden="1" x14ac:dyDescent="0.25">
      <c r="A6318" t="s">
        <v>17</v>
      </c>
      <c r="B6318">
        <v>50000</v>
      </c>
      <c r="C6318">
        <v>0</v>
      </c>
      <c r="D6318">
        <v>0</v>
      </c>
      <c r="E6318">
        <v>34</v>
      </c>
      <c r="F6318">
        <v>1</v>
      </c>
      <c r="G6318">
        <v>6.0768380000000004</v>
      </c>
      <c r="H6318">
        <v>3.1110000000000002</v>
      </c>
      <c r="I6318">
        <v>4.1257760000000001</v>
      </c>
      <c r="J6318">
        <v>0.125024</v>
      </c>
      <c r="K6318" t="str">
        <f>MID(M6318,22,1)</f>
        <v>8</v>
      </c>
      <c r="L6318" t="s">
        <v>147</v>
      </c>
      <c r="M6318" t="s">
        <v>148</v>
      </c>
      <c r="N6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318" t="e">
        <f>VLOOKUP(TableOMP[[#This Row],[Label]],TableAvg[],2,FALSE)</f>
        <v>#N/A</v>
      </c>
      <c r="P6318" t="e">
        <f>VLOOKUP(TableOMP[[#This Row],[Label]],TableAvg[],3,FALSE)</f>
        <v>#N/A</v>
      </c>
      <c r="Q6318" t="e">
        <f>TableOMP[[#This Row],[Avg]]-$U$2*TableOMP[[#This Row],[StdDev]]</f>
        <v>#N/A</v>
      </c>
      <c r="R6318" t="e">
        <f>TableOMP[[#This Row],[Avg]]+$U$2*TableOMP[[#This Row],[StdDev]]</f>
        <v>#N/A</v>
      </c>
      <c r="S6318" t="e">
        <f>IF(AND(TableOMP[[#This Row],[total_time]]&gt;=TableOMP[[#This Row],[Low]], TableOMP[[#This Row],[total_time]]&lt;=TableOMP[[#This Row],[High]]),1,0)</f>
        <v>#N/A</v>
      </c>
    </row>
    <row r="6319" spans="1:19" hidden="1" x14ac:dyDescent="0.25">
      <c r="A6319" t="s">
        <v>17</v>
      </c>
      <c r="B6319">
        <v>50000</v>
      </c>
      <c r="C6319">
        <v>0</v>
      </c>
      <c r="D6319">
        <v>0</v>
      </c>
      <c r="E6319">
        <v>33</v>
      </c>
      <c r="F6319">
        <v>1</v>
      </c>
      <c r="G6319">
        <v>6.4015370000000003</v>
      </c>
      <c r="H6319">
        <v>3.3171189999999999</v>
      </c>
      <c r="I6319">
        <v>5.0990310000000001</v>
      </c>
      <c r="J6319">
        <v>0.15934499999999999</v>
      </c>
      <c r="K6319" t="str">
        <f>MID(M6319,22,1)</f>
        <v>8</v>
      </c>
      <c r="L6319" t="s">
        <v>147</v>
      </c>
      <c r="M6319" t="s">
        <v>148</v>
      </c>
      <c r="N6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319" t="e">
        <f>VLOOKUP(TableOMP[[#This Row],[Label]],TableAvg[],2,FALSE)</f>
        <v>#N/A</v>
      </c>
      <c r="P6319" t="e">
        <f>VLOOKUP(TableOMP[[#This Row],[Label]],TableAvg[],3,FALSE)</f>
        <v>#N/A</v>
      </c>
      <c r="Q6319" t="e">
        <f>TableOMP[[#This Row],[Avg]]-$U$2*TableOMP[[#This Row],[StdDev]]</f>
        <v>#N/A</v>
      </c>
      <c r="R6319" t="e">
        <f>TableOMP[[#This Row],[Avg]]+$U$2*TableOMP[[#This Row],[StdDev]]</f>
        <v>#N/A</v>
      </c>
      <c r="S6319" t="e">
        <f>IF(AND(TableOMP[[#This Row],[total_time]]&gt;=TableOMP[[#This Row],[Low]], TableOMP[[#This Row],[total_time]]&lt;=TableOMP[[#This Row],[High]]),1,0)</f>
        <v>#N/A</v>
      </c>
    </row>
    <row r="6320" spans="1:19" hidden="1" x14ac:dyDescent="0.25">
      <c r="A6320" t="s">
        <v>17</v>
      </c>
      <c r="B6320">
        <v>50000</v>
      </c>
      <c r="C6320">
        <v>0</v>
      </c>
      <c r="D6320">
        <v>0</v>
      </c>
      <c r="E6320">
        <v>32</v>
      </c>
      <c r="F6320">
        <v>1</v>
      </c>
      <c r="G6320">
        <v>6.4489799999999997</v>
      </c>
      <c r="H6320">
        <v>3.2166570000000001</v>
      </c>
      <c r="I6320">
        <v>7.8565699999999996</v>
      </c>
      <c r="J6320">
        <v>0.253438</v>
      </c>
      <c r="K6320" t="str">
        <f>MID(M6320,22,1)</f>
        <v>8</v>
      </c>
      <c r="L6320" t="s">
        <v>147</v>
      </c>
      <c r="M6320" t="s">
        <v>148</v>
      </c>
      <c r="N6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320" t="e">
        <f>VLOOKUP(TableOMP[[#This Row],[Label]],TableAvg[],2,FALSE)</f>
        <v>#N/A</v>
      </c>
      <c r="P6320" t="e">
        <f>VLOOKUP(TableOMP[[#This Row],[Label]],TableAvg[],3,FALSE)</f>
        <v>#N/A</v>
      </c>
      <c r="Q6320" t="e">
        <f>TableOMP[[#This Row],[Avg]]-$U$2*TableOMP[[#This Row],[StdDev]]</f>
        <v>#N/A</v>
      </c>
      <c r="R6320" t="e">
        <f>TableOMP[[#This Row],[Avg]]+$U$2*TableOMP[[#This Row],[StdDev]]</f>
        <v>#N/A</v>
      </c>
      <c r="S6320" t="e">
        <f>IF(AND(TableOMP[[#This Row],[total_time]]&gt;=TableOMP[[#This Row],[Low]], TableOMP[[#This Row],[total_time]]&lt;=TableOMP[[#This Row],[High]]),1,0)</f>
        <v>#N/A</v>
      </c>
    </row>
    <row r="6321" spans="1:19" hidden="1" x14ac:dyDescent="0.25">
      <c r="A6321" t="s">
        <v>17</v>
      </c>
      <c r="B6321">
        <v>50000</v>
      </c>
      <c r="C6321">
        <v>0</v>
      </c>
      <c r="D6321">
        <v>0</v>
      </c>
      <c r="E6321">
        <v>31</v>
      </c>
      <c r="F6321">
        <v>1</v>
      </c>
      <c r="G6321">
        <v>6.2060380000000004</v>
      </c>
      <c r="H6321">
        <v>2.5898840000000001</v>
      </c>
      <c r="I6321">
        <v>4.0244770000000001</v>
      </c>
      <c r="J6321">
        <v>0.13414899999999999</v>
      </c>
      <c r="K6321" t="str">
        <f>MID(M6321,22,1)</f>
        <v>8</v>
      </c>
      <c r="L6321" t="s">
        <v>147</v>
      </c>
      <c r="M6321" t="s">
        <v>148</v>
      </c>
      <c r="N6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321" t="e">
        <f>VLOOKUP(TableOMP[[#This Row],[Label]],TableAvg[],2,FALSE)</f>
        <v>#N/A</v>
      </c>
      <c r="P6321" t="e">
        <f>VLOOKUP(TableOMP[[#This Row],[Label]],TableAvg[],3,FALSE)</f>
        <v>#N/A</v>
      </c>
      <c r="Q6321" t="e">
        <f>TableOMP[[#This Row],[Avg]]-$U$2*TableOMP[[#This Row],[StdDev]]</f>
        <v>#N/A</v>
      </c>
      <c r="R6321" t="e">
        <f>TableOMP[[#This Row],[Avg]]+$U$2*TableOMP[[#This Row],[StdDev]]</f>
        <v>#N/A</v>
      </c>
      <c r="S6321" t="e">
        <f>IF(AND(TableOMP[[#This Row],[total_time]]&gt;=TableOMP[[#This Row],[Low]], TableOMP[[#This Row],[total_time]]&lt;=TableOMP[[#This Row],[High]]),1,0)</f>
        <v>#N/A</v>
      </c>
    </row>
    <row r="6322" spans="1:19" hidden="1" x14ac:dyDescent="0.25">
      <c r="A6322" t="s">
        <v>17</v>
      </c>
      <c r="B6322">
        <v>50000</v>
      </c>
      <c r="C6322">
        <v>0</v>
      </c>
      <c r="D6322">
        <v>0</v>
      </c>
      <c r="E6322">
        <v>30</v>
      </c>
      <c r="F6322">
        <v>1</v>
      </c>
      <c r="G6322">
        <v>6.2673870000000003</v>
      </c>
      <c r="H6322">
        <v>2.6036760000000001</v>
      </c>
      <c r="I6322">
        <v>4.0376620000000001</v>
      </c>
      <c r="J6322">
        <v>0.13922999999999999</v>
      </c>
      <c r="K6322" t="str">
        <f>MID(M6322,22,1)</f>
        <v>8</v>
      </c>
      <c r="L6322" t="s">
        <v>147</v>
      </c>
      <c r="M6322" t="s">
        <v>148</v>
      </c>
      <c r="N6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322" t="e">
        <f>VLOOKUP(TableOMP[[#This Row],[Label]],TableAvg[],2,FALSE)</f>
        <v>#N/A</v>
      </c>
      <c r="P6322" t="e">
        <f>VLOOKUP(TableOMP[[#This Row],[Label]],TableAvg[],3,FALSE)</f>
        <v>#N/A</v>
      </c>
      <c r="Q6322" t="e">
        <f>TableOMP[[#This Row],[Avg]]-$U$2*TableOMP[[#This Row],[StdDev]]</f>
        <v>#N/A</v>
      </c>
      <c r="R6322" t="e">
        <f>TableOMP[[#This Row],[Avg]]+$U$2*TableOMP[[#This Row],[StdDev]]</f>
        <v>#N/A</v>
      </c>
      <c r="S6322" t="e">
        <f>IF(AND(TableOMP[[#This Row],[total_time]]&gt;=TableOMP[[#This Row],[Low]], TableOMP[[#This Row],[total_time]]&lt;=TableOMP[[#This Row],[High]]),1,0)</f>
        <v>#N/A</v>
      </c>
    </row>
    <row r="6323" spans="1:19" hidden="1" x14ac:dyDescent="0.25">
      <c r="A6323" t="s">
        <v>17</v>
      </c>
      <c r="B6323">
        <v>50000</v>
      </c>
      <c r="C6323">
        <v>0</v>
      </c>
      <c r="D6323">
        <v>0</v>
      </c>
      <c r="E6323">
        <v>29</v>
      </c>
      <c r="F6323">
        <v>1</v>
      </c>
      <c r="G6323">
        <v>6.5251999999999999</v>
      </c>
      <c r="H6323">
        <v>2.7078139999999999</v>
      </c>
      <c r="I6323">
        <v>4.0585579999999997</v>
      </c>
      <c r="J6323">
        <v>0.14494899999999999</v>
      </c>
      <c r="K6323" t="str">
        <f>MID(M6323,22,1)</f>
        <v>8</v>
      </c>
      <c r="L6323" t="s">
        <v>147</v>
      </c>
      <c r="M6323" t="s">
        <v>148</v>
      </c>
      <c r="N6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323" t="e">
        <f>VLOOKUP(TableOMP[[#This Row],[Label]],TableAvg[],2,FALSE)</f>
        <v>#N/A</v>
      </c>
      <c r="P6323" t="e">
        <f>VLOOKUP(TableOMP[[#This Row],[Label]],TableAvg[],3,FALSE)</f>
        <v>#N/A</v>
      </c>
      <c r="Q6323" t="e">
        <f>TableOMP[[#This Row],[Avg]]-$U$2*TableOMP[[#This Row],[StdDev]]</f>
        <v>#N/A</v>
      </c>
      <c r="R6323" t="e">
        <f>TableOMP[[#This Row],[Avg]]+$U$2*TableOMP[[#This Row],[StdDev]]</f>
        <v>#N/A</v>
      </c>
      <c r="S6323" t="e">
        <f>IF(AND(TableOMP[[#This Row],[total_time]]&gt;=TableOMP[[#This Row],[Low]], TableOMP[[#This Row],[total_time]]&lt;=TableOMP[[#This Row],[High]]),1,0)</f>
        <v>#N/A</v>
      </c>
    </row>
    <row r="6324" spans="1:19" hidden="1" x14ac:dyDescent="0.25">
      <c r="A6324" t="s">
        <v>17</v>
      </c>
      <c r="B6324">
        <v>50000</v>
      </c>
      <c r="C6324">
        <v>0</v>
      </c>
      <c r="D6324">
        <v>0</v>
      </c>
      <c r="E6324">
        <v>28</v>
      </c>
      <c r="F6324">
        <v>1</v>
      </c>
      <c r="G6324">
        <v>5.7224870000000001</v>
      </c>
      <c r="H6324">
        <v>3.0139149999999999</v>
      </c>
      <c r="I6324">
        <v>3.0161690000000001</v>
      </c>
      <c r="J6324">
        <v>0.11171</v>
      </c>
      <c r="K6324" t="str">
        <f>MID(M6324,22,1)</f>
        <v>8</v>
      </c>
      <c r="L6324" t="s">
        <v>147</v>
      </c>
      <c r="M6324" t="s">
        <v>148</v>
      </c>
      <c r="N6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324" t="e">
        <f>VLOOKUP(TableOMP[[#This Row],[Label]],TableAvg[],2,FALSE)</f>
        <v>#N/A</v>
      </c>
      <c r="P6324" t="e">
        <f>VLOOKUP(TableOMP[[#This Row],[Label]],TableAvg[],3,FALSE)</f>
        <v>#N/A</v>
      </c>
      <c r="Q6324" t="e">
        <f>TableOMP[[#This Row],[Avg]]-$U$2*TableOMP[[#This Row],[StdDev]]</f>
        <v>#N/A</v>
      </c>
      <c r="R6324" t="e">
        <f>TableOMP[[#This Row],[Avg]]+$U$2*TableOMP[[#This Row],[StdDev]]</f>
        <v>#N/A</v>
      </c>
      <c r="S6324" t="e">
        <f>IF(AND(TableOMP[[#This Row],[total_time]]&gt;=TableOMP[[#This Row],[Low]], TableOMP[[#This Row],[total_time]]&lt;=TableOMP[[#This Row],[High]]),1,0)</f>
        <v>#N/A</v>
      </c>
    </row>
    <row r="6325" spans="1:19" hidden="1" x14ac:dyDescent="0.25">
      <c r="A6325" t="s">
        <v>17</v>
      </c>
      <c r="B6325">
        <v>50000</v>
      </c>
      <c r="C6325">
        <v>0</v>
      </c>
      <c r="D6325">
        <v>0</v>
      </c>
      <c r="E6325">
        <v>27</v>
      </c>
      <c r="F6325">
        <v>1</v>
      </c>
      <c r="G6325">
        <v>6.6498670000000004</v>
      </c>
      <c r="H6325">
        <v>2.6915610000000001</v>
      </c>
      <c r="I6325">
        <v>4.020689</v>
      </c>
      <c r="J6325">
        <v>0.154642</v>
      </c>
      <c r="K6325" t="str">
        <f>MID(M6325,22,1)</f>
        <v>8</v>
      </c>
      <c r="L6325" t="s">
        <v>147</v>
      </c>
      <c r="M6325" t="s">
        <v>148</v>
      </c>
      <c r="N6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t="e">
        <f>TableOMP[[#This Row],[Avg]]-$U$2*TableOMP[[#This Row],[StdDev]]</f>
        <v>#N/A</v>
      </c>
      <c r="R6325" t="e">
        <f>TableOMP[[#This Row],[Avg]]+$U$2*TableOMP[[#This Row],[StdDev]]</f>
        <v>#N/A</v>
      </c>
      <c r="S6325" t="e">
        <f>IF(AND(TableOMP[[#This Row],[total_time]]&gt;=TableOMP[[#This Row],[Low]], TableOMP[[#This Row],[total_time]]&lt;=TableOMP[[#This Row],[High]]),1,0)</f>
        <v>#N/A</v>
      </c>
    </row>
    <row r="6326" spans="1:19" hidden="1" x14ac:dyDescent="0.25">
      <c r="A6326" t="s">
        <v>17</v>
      </c>
      <c r="B6326">
        <v>50000</v>
      </c>
      <c r="C6326">
        <v>0</v>
      </c>
      <c r="D6326">
        <v>0</v>
      </c>
      <c r="E6326">
        <v>26</v>
      </c>
      <c r="F6326">
        <v>1</v>
      </c>
      <c r="G6326">
        <v>5.5459569999999996</v>
      </c>
      <c r="H6326">
        <v>2.7711749999999999</v>
      </c>
      <c r="I6326">
        <v>3.0102169999999999</v>
      </c>
      <c r="J6326">
        <v>0.120409</v>
      </c>
      <c r="K6326" t="str">
        <f>MID(M6326,22,1)</f>
        <v>8</v>
      </c>
      <c r="L6326" t="s">
        <v>147</v>
      </c>
      <c r="M6326" t="s">
        <v>148</v>
      </c>
      <c r="N6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t="e">
        <f>TableOMP[[#This Row],[Avg]]-$U$2*TableOMP[[#This Row],[StdDev]]</f>
        <v>#N/A</v>
      </c>
      <c r="R6326" t="e">
        <f>TableOMP[[#This Row],[Avg]]+$U$2*TableOMP[[#This Row],[StdDev]]</f>
        <v>#N/A</v>
      </c>
      <c r="S6326" t="e">
        <f>IF(AND(TableOMP[[#This Row],[total_time]]&gt;=TableOMP[[#This Row],[Low]], TableOMP[[#This Row],[total_time]]&lt;=TableOMP[[#This Row],[High]]),1,0)</f>
        <v>#N/A</v>
      </c>
    </row>
    <row r="6327" spans="1:19" hidden="1" x14ac:dyDescent="0.25">
      <c r="A6327" t="s">
        <v>17</v>
      </c>
      <c r="B6327">
        <v>50000</v>
      </c>
      <c r="C6327">
        <v>0</v>
      </c>
      <c r="D6327">
        <v>0</v>
      </c>
      <c r="E6327">
        <v>25</v>
      </c>
      <c r="F6327">
        <v>1</v>
      </c>
      <c r="G6327">
        <v>5.755973</v>
      </c>
      <c r="H6327">
        <v>2.8298030000000001</v>
      </c>
      <c r="I6327">
        <v>2.8305449999999999</v>
      </c>
      <c r="J6327">
        <v>0.117939</v>
      </c>
      <c r="K6327" t="str">
        <f>MID(M6327,22,1)</f>
        <v>8</v>
      </c>
      <c r="L6327" t="s">
        <v>147</v>
      </c>
      <c r="M6327" t="s">
        <v>148</v>
      </c>
      <c r="N6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t="e">
        <f>TableOMP[[#This Row],[Avg]]-$U$2*TableOMP[[#This Row],[StdDev]]</f>
        <v>#N/A</v>
      </c>
      <c r="R6327" t="e">
        <f>TableOMP[[#This Row],[Avg]]+$U$2*TableOMP[[#This Row],[StdDev]]</f>
        <v>#N/A</v>
      </c>
      <c r="S6327" t="e">
        <f>IF(AND(TableOMP[[#This Row],[total_time]]&gt;=TableOMP[[#This Row],[Low]], TableOMP[[#This Row],[total_time]]&lt;=TableOMP[[#This Row],[High]]),1,0)</f>
        <v>#N/A</v>
      </c>
    </row>
    <row r="6328" spans="1:19" hidden="1" x14ac:dyDescent="0.25">
      <c r="A6328" t="s">
        <v>17</v>
      </c>
      <c r="B6328">
        <v>50000</v>
      </c>
      <c r="C6328">
        <v>0</v>
      </c>
      <c r="D6328">
        <v>0</v>
      </c>
      <c r="E6328">
        <v>24</v>
      </c>
      <c r="F6328">
        <v>1</v>
      </c>
      <c r="G6328">
        <v>6.2411320000000003</v>
      </c>
      <c r="H6328">
        <v>3.0179100000000001</v>
      </c>
      <c r="I6328">
        <v>3.215379</v>
      </c>
      <c r="J6328">
        <v>0.13979900000000001</v>
      </c>
      <c r="K6328" t="str">
        <f>MID(M6328,22,1)</f>
        <v>8</v>
      </c>
      <c r="L6328" t="s">
        <v>147</v>
      </c>
      <c r="M6328" t="s">
        <v>148</v>
      </c>
      <c r="N6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t="e">
        <f>TableOMP[[#This Row],[Avg]]-$U$2*TableOMP[[#This Row],[StdDev]]</f>
        <v>#N/A</v>
      </c>
      <c r="R6328" t="e">
        <f>TableOMP[[#This Row],[Avg]]+$U$2*TableOMP[[#This Row],[StdDev]]</f>
        <v>#N/A</v>
      </c>
      <c r="S6328" t="e">
        <f>IF(AND(TableOMP[[#This Row],[total_time]]&gt;=TableOMP[[#This Row],[Low]], TableOMP[[#This Row],[total_time]]&lt;=TableOMP[[#This Row],[High]]),1,0)</f>
        <v>#N/A</v>
      </c>
    </row>
    <row r="6329" spans="1:19" hidden="1" x14ac:dyDescent="0.25">
      <c r="A6329" t="s">
        <v>17</v>
      </c>
      <c r="B6329">
        <v>50000</v>
      </c>
      <c r="C6329">
        <v>0</v>
      </c>
      <c r="D6329">
        <v>0</v>
      </c>
      <c r="E6329">
        <v>23</v>
      </c>
      <c r="F6329">
        <v>1</v>
      </c>
      <c r="G6329">
        <v>6.3898440000000001</v>
      </c>
      <c r="H6329">
        <v>2.842762</v>
      </c>
      <c r="I6329">
        <v>3.4268019999999999</v>
      </c>
      <c r="J6329">
        <v>0.15576400000000001</v>
      </c>
      <c r="K6329" t="str">
        <f>MID(M6329,22,1)</f>
        <v>8</v>
      </c>
      <c r="L6329" t="s">
        <v>147</v>
      </c>
      <c r="M6329" t="s">
        <v>148</v>
      </c>
      <c r="N6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t="e">
        <f>TableOMP[[#This Row],[Avg]]-$U$2*TableOMP[[#This Row],[StdDev]]</f>
        <v>#N/A</v>
      </c>
      <c r="R6329" t="e">
        <f>TableOMP[[#This Row],[Avg]]+$U$2*TableOMP[[#This Row],[StdDev]]</f>
        <v>#N/A</v>
      </c>
      <c r="S6329" t="e">
        <f>IF(AND(TableOMP[[#This Row],[total_time]]&gt;=TableOMP[[#This Row],[Low]], TableOMP[[#This Row],[total_time]]&lt;=TableOMP[[#This Row],[High]]),1,0)</f>
        <v>#N/A</v>
      </c>
    </row>
    <row r="6330" spans="1:19" hidden="1" x14ac:dyDescent="0.25">
      <c r="A6330" t="s">
        <v>17</v>
      </c>
      <c r="B6330">
        <v>50000</v>
      </c>
      <c r="C6330">
        <v>0</v>
      </c>
      <c r="D6330">
        <v>0</v>
      </c>
      <c r="E6330">
        <v>22</v>
      </c>
      <c r="F6330">
        <v>1</v>
      </c>
      <c r="G6330">
        <v>6.5743179999999999</v>
      </c>
      <c r="H6330">
        <v>2.7827660000000001</v>
      </c>
      <c r="I6330">
        <v>2.939962</v>
      </c>
      <c r="J6330">
        <v>0.13999800000000001</v>
      </c>
      <c r="K6330" t="str">
        <f>MID(M6330,22,1)</f>
        <v>8</v>
      </c>
      <c r="L6330" t="s">
        <v>147</v>
      </c>
      <c r="M6330" t="s">
        <v>148</v>
      </c>
      <c r="N6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t="e">
        <f>TableOMP[[#This Row],[Avg]]-$U$2*TableOMP[[#This Row],[StdDev]]</f>
        <v>#N/A</v>
      </c>
      <c r="R6330" t="e">
        <f>TableOMP[[#This Row],[Avg]]+$U$2*TableOMP[[#This Row],[StdDev]]</f>
        <v>#N/A</v>
      </c>
      <c r="S6330" t="e">
        <f>IF(AND(TableOMP[[#This Row],[total_time]]&gt;=TableOMP[[#This Row],[Low]], TableOMP[[#This Row],[total_time]]&lt;=TableOMP[[#This Row],[High]]),1,0)</f>
        <v>#N/A</v>
      </c>
    </row>
    <row r="6331" spans="1:19" hidden="1" x14ac:dyDescent="0.25">
      <c r="A6331" t="s">
        <v>17</v>
      </c>
      <c r="B6331">
        <v>50000</v>
      </c>
      <c r="C6331">
        <v>0</v>
      </c>
      <c r="D6331">
        <v>0</v>
      </c>
      <c r="E6331">
        <v>21</v>
      </c>
      <c r="F6331">
        <v>1</v>
      </c>
      <c r="G6331">
        <v>7.5000280000000004</v>
      </c>
      <c r="H6331">
        <v>2.48489</v>
      </c>
      <c r="I6331">
        <v>3.3841610000000002</v>
      </c>
      <c r="J6331">
        <v>0.169208</v>
      </c>
      <c r="K6331" t="str">
        <f>MID(M6331,22,1)</f>
        <v>8</v>
      </c>
      <c r="L6331" t="s">
        <v>147</v>
      </c>
      <c r="M6331" t="s">
        <v>148</v>
      </c>
      <c r="N6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t="e">
        <f>TableOMP[[#This Row],[Avg]]-$U$2*TableOMP[[#This Row],[StdDev]]</f>
        <v>#N/A</v>
      </c>
      <c r="R6331" t="e">
        <f>TableOMP[[#This Row],[Avg]]+$U$2*TableOMP[[#This Row],[StdDev]]</f>
        <v>#N/A</v>
      </c>
      <c r="S6331" t="e">
        <f>IF(AND(TableOMP[[#This Row],[total_time]]&gt;=TableOMP[[#This Row],[Low]], TableOMP[[#This Row],[total_time]]&lt;=TableOMP[[#This Row],[High]]),1,0)</f>
        <v>#N/A</v>
      </c>
    </row>
    <row r="6332" spans="1:19" hidden="1" x14ac:dyDescent="0.25">
      <c r="A6332" t="s">
        <v>17</v>
      </c>
      <c r="B6332">
        <v>50000</v>
      </c>
      <c r="C6332">
        <v>0</v>
      </c>
      <c r="D6332">
        <v>0</v>
      </c>
      <c r="E6332">
        <v>20</v>
      </c>
      <c r="F6332">
        <v>1</v>
      </c>
      <c r="G6332">
        <v>6.5413790000000001</v>
      </c>
      <c r="H6332">
        <v>2.7848920000000001</v>
      </c>
      <c r="I6332">
        <v>3.0957880000000002</v>
      </c>
      <c r="J6332">
        <v>0.162936</v>
      </c>
      <c r="K6332" t="str">
        <f>MID(M6332,22,1)</f>
        <v>8</v>
      </c>
      <c r="L6332" t="s">
        <v>147</v>
      </c>
      <c r="M6332" t="s">
        <v>148</v>
      </c>
      <c r="N6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t="e">
        <f>TableOMP[[#This Row],[Avg]]-$U$2*TableOMP[[#This Row],[StdDev]]</f>
        <v>#N/A</v>
      </c>
      <c r="R6332" t="e">
        <f>TableOMP[[#This Row],[Avg]]+$U$2*TableOMP[[#This Row],[StdDev]]</f>
        <v>#N/A</v>
      </c>
      <c r="S6332" t="e">
        <f>IF(AND(TableOMP[[#This Row],[total_time]]&gt;=TableOMP[[#This Row],[Low]], TableOMP[[#This Row],[total_time]]&lt;=TableOMP[[#This Row],[High]]),1,0)</f>
        <v>#N/A</v>
      </c>
    </row>
    <row r="6333" spans="1:19" hidden="1" x14ac:dyDescent="0.25">
      <c r="A6333" t="s">
        <v>17</v>
      </c>
      <c r="B6333">
        <v>50000</v>
      </c>
      <c r="C6333">
        <v>0</v>
      </c>
      <c r="D6333">
        <v>0</v>
      </c>
      <c r="E6333">
        <v>19</v>
      </c>
      <c r="F6333">
        <v>1</v>
      </c>
      <c r="G6333">
        <v>6.3559869999999998</v>
      </c>
      <c r="H6333">
        <v>2.8184849999999999</v>
      </c>
      <c r="I6333">
        <v>2.631831</v>
      </c>
      <c r="J6333">
        <v>0.14621300000000001</v>
      </c>
      <c r="K6333" t="str">
        <f>MID(M6333,22,1)</f>
        <v>8</v>
      </c>
      <c r="L6333" t="s">
        <v>147</v>
      </c>
      <c r="M6333" t="s">
        <v>148</v>
      </c>
      <c r="N6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t="e">
        <f>TableOMP[[#This Row],[Avg]]-$U$2*TableOMP[[#This Row],[StdDev]]</f>
        <v>#N/A</v>
      </c>
      <c r="R6333" t="e">
        <f>TableOMP[[#This Row],[Avg]]+$U$2*TableOMP[[#This Row],[StdDev]]</f>
        <v>#N/A</v>
      </c>
      <c r="S6333" t="e">
        <f>IF(AND(TableOMP[[#This Row],[total_time]]&gt;=TableOMP[[#This Row],[Low]], TableOMP[[#This Row],[total_time]]&lt;=TableOMP[[#This Row],[High]]),1,0)</f>
        <v>#N/A</v>
      </c>
    </row>
    <row r="6334" spans="1:19" hidden="1" x14ac:dyDescent="0.25">
      <c r="A6334" t="s">
        <v>17</v>
      </c>
      <c r="B6334">
        <v>50000</v>
      </c>
      <c r="C6334">
        <v>0</v>
      </c>
      <c r="D6334">
        <v>0</v>
      </c>
      <c r="E6334">
        <v>18</v>
      </c>
      <c r="F6334">
        <v>1</v>
      </c>
      <c r="G6334">
        <v>6.3107430000000004</v>
      </c>
      <c r="H6334">
        <v>2.6917390000000001</v>
      </c>
      <c r="I6334">
        <v>2.6032329999999999</v>
      </c>
      <c r="J6334">
        <v>0.15313099999999999</v>
      </c>
      <c r="K6334" t="str">
        <f>MID(M6334,22,1)</f>
        <v>8</v>
      </c>
      <c r="L6334" t="s">
        <v>147</v>
      </c>
      <c r="M6334" t="s">
        <v>148</v>
      </c>
      <c r="N6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t="e">
        <f>TableOMP[[#This Row],[Avg]]-$U$2*TableOMP[[#This Row],[StdDev]]</f>
        <v>#N/A</v>
      </c>
      <c r="R6334" t="e">
        <f>TableOMP[[#This Row],[Avg]]+$U$2*TableOMP[[#This Row],[StdDev]]</f>
        <v>#N/A</v>
      </c>
      <c r="S6334" t="e">
        <f>IF(AND(TableOMP[[#This Row],[total_time]]&gt;=TableOMP[[#This Row],[Low]], TableOMP[[#This Row],[total_time]]&lt;=TableOMP[[#This Row],[High]]),1,0)</f>
        <v>#N/A</v>
      </c>
    </row>
    <row r="6335" spans="1:19" hidden="1" x14ac:dyDescent="0.25">
      <c r="A6335" t="s">
        <v>17</v>
      </c>
      <c r="B6335">
        <v>50000</v>
      </c>
      <c r="C6335">
        <v>0</v>
      </c>
      <c r="D6335">
        <v>0</v>
      </c>
      <c r="E6335">
        <v>17</v>
      </c>
      <c r="F6335">
        <v>1</v>
      </c>
      <c r="G6335">
        <v>6.8354369999999998</v>
      </c>
      <c r="H6335">
        <v>2.4982790000000001</v>
      </c>
      <c r="I6335">
        <v>3.0211429999999999</v>
      </c>
      <c r="J6335">
        <v>0.18882099999999999</v>
      </c>
      <c r="K6335" t="str">
        <f>MID(M6335,22,1)</f>
        <v>8</v>
      </c>
      <c r="L6335" t="s">
        <v>147</v>
      </c>
      <c r="M6335" t="s">
        <v>148</v>
      </c>
      <c r="N6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t="e">
        <f>TableOMP[[#This Row],[Avg]]-$U$2*TableOMP[[#This Row],[StdDev]]</f>
        <v>#N/A</v>
      </c>
      <c r="R6335" t="e">
        <f>TableOMP[[#This Row],[Avg]]+$U$2*TableOMP[[#This Row],[StdDev]]</f>
        <v>#N/A</v>
      </c>
      <c r="S6335" t="e">
        <f>IF(AND(TableOMP[[#This Row],[total_time]]&gt;=TableOMP[[#This Row],[Low]], TableOMP[[#This Row],[total_time]]&lt;=TableOMP[[#This Row],[High]]),1,0)</f>
        <v>#N/A</v>
      </c>
    </row>
    <row r="6336" spans="1:19" hidden="1" x14ac:dyDescent="0.25">
      <c r="A6336" t="s">
        <v>17</v>
      </c>
      <c r="B6336">
        <v>50000</v>
      </c>
      <c r="C6336">
        <v>0</v>
      </c>
      <c r="D6336">
        <v>0</v>
      </c>
      <c r="E6336">
        <v>16</v>
      </c>
      <c r="F6336">
        <v>1</v>
      </c>
      <c r="G6336">
        <v>7.0646100000000001</v>
      </c>
      <c r="H6336">
        <v>2.7664620000000002</v>
      </c>
      <c r="I6336">
        <v>2.9555020000000001</v>
      </c>
      <c r="J6336">
        <v>0.19703300000000001</v>
      </c>
      <c r="K6336" t="str">
        <f>MID(M6336,22,1)</f>
        <v>8</v>
      </c>
      <c r="L6336" t="s">
        <v>147</v>
      </c>
      <c r="M6336" t="s">
        <v>148</v>
      </c>
      <c r="N6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t="e">
        <f>TableOMP[[#This Row],[Avg]]-$U$2*TableOMP[[#This Row],[StdDev]]</f>
        <v>#N/A</v>
      </c>
      <c r="R6336" t="e">
        <f>TableOMP[[#This Row],[Avg]]+$U$2*TableOMP[[#This Row],[StdDev]]</f>
        <v>#N/A</v>
      </c>
      <c r="S6336" t="e">
        <f>IF(AND(TableOMP[[#This Row],[total_time]]&gt;=TableOMP[[#This Row],[Low]], TableOMP[[#This Row],[total_time]]&lt;=TableOMP[[#This Row],[High]]),1,0)</f>
        <v>#N/A</v>
      </c>
    </row>
    <row r="6337" spans="1:19" hidden="1" x14ac:dyDescent="0.25">
      <c r="A6337" t="s">
        <v>17</v>
      </c>
      <c r="B6337">
        <v>50000</v>
      </c>
      <c r="C6337">
        <v>0</v>
      </c>
      <c r="D6337">
        <v>0</v>
      </c>
      <c r="E6337">
        <v>15</v>
      </c>
      <c r="F6337">
        <v>1</v>
      </c>
      <c r="G6337">
        <v>6.6236079999999999</v>
      </c>
      <c r="H6337">
        <v>2.6497280000000001</v>
      </c>
      <c r="I6337">
        <v>2.5643579999999999</v>
      </c>
      <c r="J6337">
        <v>0.183168</v>
      </c>
      <c r="K6337" t="str">
        <f>MID(M6337,22,1)</f>
        <v>8</v>
      </c>
      <c r="L6337" t="s">
        <v>147</v>
      </c>
      <c r="M6337" t="s">
        <v>148</v>
      </c>
      <c r="N6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t="e">
        <f>TableOMP[[#This Row],[Avg]]-$U$2*TableOMP[[#This Row],[StdDev]]</f>
        <v>#N/A</v>
      </c>
      <c r="R6337" t="e">
        <f>TableOMP[[#This Row],[Avg]]+$U$2*TableOMP[[#This Row],[StdDev]]</f>
        <v>#N/A</v>
      </c>
      <c r="S6337" t="e">
        <f>IF(AND(TableOMP[[#This Row],[total_time]]&gt;=TableOMP[[#This Row],[Low]], TableOMP[[#This Row],[total_time]]&lt;=TableOMP[[#This Row],[High]]),1,0)</f>
        <v>#N/A</v>
      </c>
    </row>
    <row r="6338" spans="1:19" hidden="1" x14ac:dyDescent="0.25">
      <c r="A6338" t="s">
        <v>17</v>
      </c>
      <c r="B6338">
        <v>50000</v>
      </c>
      <c r="C6338">
        <v>0</v>
      </c>
      <c r="D6338">
        <v>0</v>
      </c>
      <c r="E6338">
        <v>14</v>
      </c>
      <c r="F6338">
        <v>1</v>
      </c>
      <c r="G6338">
        <v>6.5574849999999998</v>
      </c>
      <c r="H6338">
        <v>2.5748039999999999</v>
      </c>
      <c r="I6338">
        <v>2.2480410000000002</v>
      </c>
      <c r="J6338">
        <v>0.172926</v>
      </c>
      <c r="K6338" t="str">
        <f>MID(M6338,22,1)</f>
        <v>8</v>
      </c>
      <c r="L6338" t="s">
        <v>147</v>
      </c>
      <c r="M6338" t="s">
        <v>148</v>
      </c>
      <c r="N6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t="e">
        <f>TableOMP[[#This Row],[Avg]]-$U$2*TableOMP[[#This Row],[StdDev]]</f>
        <v>#N/A</v>
      </c>
      <c r="R6338" t="e">
        <f>TableOMP[[#This Row],[Avg]]+$U$2*TableOMP[[#This Row],[StdDev]]</f>
        <v>#N/A</v>
      </c>
      <c r="S6338" t="e">
        <f>IF(AND(TableOMP[[#This Row],[total_time]]&gt;=TableOMP[[#This Row],[Low]], TableOMP[[#This Row],[total_time]]&lt;=TableOMP[[#This Row],[High]]),1,0)</f>
        <v>#N/A</v>
      </c>
    </row>
    <row r="6339" spans="1:19" hidden="1" x14ac:dyDescent="0.25">
      <c r="A6339" t="s">
        <v>17</v>
      </c>
      <c r="B6339">
        <v>50000</v>
      </c>
      <c r="C6339">
        <v>0</v>
      </c>
      <c r="D6339">
        <v>0</v>
      </c>
      <c r="E6339">
        <v>13</v>
      </c>
      <c r="F6339">
        <v>1</v>
      </c>
      <c r="G6339">
        <v>6.917351</v>
      </c>
      <c r="H6339">
        <v>2.7796759999999998</v>
      </c>
      <c r="I6339">
        <v>2.2701030000000002</v>
      </c>
      <c r="J6339">
        <v>0.18917500000000001</v>
      </c>
      <c r="K6339" t="str">
        <f>MID(M6339,22,1)</f>
        <v>8</v>
      </c>
      <c r="L6339" t="s">
        <v>147</v>
      </c>
      <c r="M6339" t="s">
        <v>148</v>
      </c>
      <c r="N6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t="e">
        <f>TableOMP[[#This Row],[Avg]]-$U$2*TableOMP[[#This Row],[StdDev]]</f>
        <v>#N/A</v>
      </c>
      <c r="R6339" t="e">
        <f>TableOMP[[#This Row],[Avg]]+$U$2*TableOMP[[#This Row],[StdDev]]</f>
        <v>#N/A</v>
      </c>
      <c r="S6339" t="e">
        <f>IF(AND(TableOMP[[#This Row],[total_time]]&gt;=TableOMP[[#This Row],[Low]], TableOMP[[#This Row],[total_time]]&lt;=TableOMP[[#This Row],[High]]),1,0)</f>
        <v>#N/A</v>
      </c>
    </row>
    <row r="6340" spans="1:19" hidden="1" x14ac:dyDescent="0.25">
      <c r="A6340" t="s">
        <v>17</v>
      </c>
      <c r="B6340">
        <v>50000</v>
      </c>
      <c r="C6340">
        <v>0</v>
      </c>
      <c r="D6340">
        <v>0</v>
      </c>
      <c r="E6340">
        <v>12</v>
      </c>
      <c r="F6340">
        <v>1</v>
      </c>
      <c r="G6340">
        <v>6.9805299999999999</v>
      </c>
      <c r="H6340">
        <v>2.5499550000000002</v>
      </c>
      <c r="I6340">
        <v>2.1661730000000001</v>
      </c>
      <c r="J6340">
        <v>0.19692499999999999</v>
      </c>
      <c r="K6340" t="str">
        <f>MID(M6340,22,1)</f>
        <v>8</v>
      </c>
      <c r="L6340" t="s">
        <v>147</v>
      </c>
      <c r="M6340" t="s">
        <v>148</v>
      </c>
      <c r="N6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t="e">
        <f>TableOMP[[#This Row],[Avg]]-$U$2*TableOMP[[#This Row],[StdDev]]</f>
        <v>#N/A</v>
      </c>
      <c r="R6340" t="e">
        <f>TableOMP[[#This Row],[Avg]]+$U$2*TableOMP[[#This Row],[StdDev]]</f>
        <v>#N/A</v>
      </c>
      <c r="S6340" t="e">
        <f>IF(AND(TableOMP[[#This Row],[total_time]]&gt;=TableOMP[[#This Row],[Low]], TableOMP[[#This Row],[total_time]]&lt;=TableOMP[[#This Row],[High]]),1,0)</f>
        <v>#N/A</v>
      </c>
    </row>
    <row r="6341" spans="1:19" hidden="1" x14ac:dyDescent="0.25">
      <c r="A6341" t="s">
        <v>17</v>
      </c>
      <c r="B6341">
        <v>50000</v>
      </c>
      <c r="C6341">
        <v>0</v>
      </c>
      <c r="D6341">
        <v>0</v>
      </c>
      <c r="E6341">
        <v>11</v>
      </c>
      <c r="F6341">
        <v>1</v>
      </c>
      <c r="G6341">
        <v>7.3291969999999997</v>
      </c>
      <c r="H6341">
        <v>2.6378560000000002</v>
      </c>
      <c r="I6341">
        <v>2.1313740000000001</v>
      </c>
      <c r="J6341">
        <v>0.21313699999999999</v>
      </c>
      <c r="K6341" t="str">
        <f>MID(M6341,22,1)</f>
        <v>8</v>
      </c>
      <c r="L6341" t="s">
        <v>147</v>
      </c>
      <c r="M6341" t="s">
        <v>148</v>
      </c>
      <c r="N6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t="e">
        <f>TableOMP[[#This Row],[Avg]]-$U$2*TableOMP[[#This Row],[StdDev]]</f>
        <v>#N/A</v>
      </c>
      <c r="R6341" t="e">
        <f>TableOMP[[#This Row],[Avg]]+$U$2*TableOMP[[#This Row],[StdDev]]</f>
        <v>#N/A</v>
      </c>
      <c r="S6341" t="e">
        <f>IF(AND(TableOMP[[#This Row],[total_time]]&gt;=TableOMP[[#This Row],[Low]], TableOMP[[#This Row],[total_time]]&lt;=TableOMP[[#This Row],[High]]),1,0)</f>
        <v>#N/A</v>
      </c>
    </row>
    <row r="6342" spans="1:19" hidden="1" x14ac:dyDescent="0.25">
      <c r="A6342" t="s">
        <v>17</v>
      </c>
      <c r="B6342">
        <v>50000</v>
      </c>
      <c r="C6342">
        <v>0</v>
      </c>
      <c r="D6342">
        <v>0</v>
      </c>
      <c r="E6342">
        <v>10</v>
      </c>
      <c r="F6342">
        <v>1</v>
      </c>
      <c r="G6342">
        <v>7.6932749999999999</v>
      </c>
      <c r="H6342">
        <v>2.6724749999999999</v>
      </c>
      <c r="I6342">
        <v>1.9988539999999999</v>
      </c>
      <c r="J6342">
        <v>0.22209499999999999</v>
      </c>
      <c r="K6342" t="str">
        <f>MID(M6342,22,1)</f>
        <v>8</v>
      </c>
      <c r="L6342" t="s">
        <v>147</v>
      </c>
      <c r="M6342" t="s">
        <v>148</v>
      </c>
      <c r="N6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t="e">
        <f>TableOMP[[#This Row],[Avg]]-$U$2*TableOMP[[#This Row],[StdDev]]</f>
        <v>#N/A</v>
      </c>
      <c r="R6342" t="e">
        <f>TableOMP[[#This Row],[Avg]]+$U$2*TableOMP[[#This Row],[StdDev]]</f>
        <v>#N/A</v>
      </c>
      <c r="S6342" t="e">
        <f>IF(AND(TableOMP[[#This Row],[total_time]]&gt;=TableOMP[[#This Row],[Low]], TableOMP[[#This Row],[total_time]]&lt;=TableOMP[[#This Row],[High]]),1,0)</f>
        <v>#N/A</v>
      </c>
    </row>
    <row r="6343" spans="1:19" hidden="1" x14ac:dyDescent="0.25">
      <c r="A6343" t="s">
        <v>17</v>
      </c>
      <c r="B6343">
        <v>50000</v>
      </c>
      <c r="C6343">
        <v>0</v>
      </c>
      <c r="D6343">
        <v>0</v>
      </c>
      <c r="E6343">
        <v>9</v>
      </c>
      <c r="F6343">
        <v>1</v>
      </c>
      <c r="G6343">
        <v>8.0541099999999997</v>
      </c>
      <c r="H6343">
        <v>2.5909840000000002</v>
      </c>
      <c r="I6343">
        <v>1.993112</v>
      </c>
      <c r="J6343">
        <v>0.249139</v>
      </c>
      <c r="K6343" t="str">
        <f>MID(M6343,22,1)</f>
        <v>8</v>
      </c>
      <c r="L6343" t="s">
        <v>147</v>
      </c>
      <c r="M6343" t="s">
        <v>148</v>
      </c>
      <c r="N6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t="e">
        <f>TableOMP[[#This Row],[Avg]]-$U$2*TableOMP[[#This Row],[StdDev]]</f>
        <v>#N/A</v>
      </c>
      <c r="R6343" t="e">
        <f>TableOMP[[#This Row],[Avg]]+$U$2*TableOMP[[#This Row],[StdDev]]</f>
        <v>#N/A</v>
      </c>
      <c r="S6343" t="e">
        <f>IF(AND(TableOMP[[#This Row],[total_time]]&gt;=TableOMP[[#This Row],[Low]], TableOMP[[#This Row],[total_time]]&lt;=TableOMP[[#This Row],[High]]),1,0)</f>
        <v>#N/A</v>
      </c>
    </row>
    <row r="6344" spans="1:19" hidden="1" x14ac:dyDescent="0.25">
      <c r="A6344" t="s">
        <v>17</v>
      </c>
      <c r="B6344">
        <v>50000</v>
      </c>
      <c r="C6344">
        <v>0</v>
      </c>
      <c r="D6344">
        <v>0</v>
      </c>
      <c r="E6344">
        <v>8</v>
      </c>
      <c r="F6344">
        <v>1</v>
      </c>
      <c r="G6344">
        <v>8.6640320000000006</v>
      </c>
      <c r="H6344">
        <v>2.5704530000000001</v>
      </c>
      <c r="I6344">
        <v>1.754488</v>
      </c>
      <c r="J6344">
        <v>0.250641</v>
      </c>
      <c r="K6344" t="str">
        <f>MID(M6344,22,1)</f>
        <v>8</v>
      </c>
      <c r="L6344" t="s">
        <v>147</v>
      </c>
      <c r="M6344" t="s">
        <v>148</v>
      </c>
      <c r="N6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t="e">
        <f>TableOMP[[#This Row],[Avg]]-$U$2*TableOMP[[#This Row],[StdDev]]</f>
        <v>#N/A</v>
      </c>
      <c r="R6344" t="e">
        <f>TableOMP[[#This Row],[Avg]]+$U$2*TableOMP[[#This Row],[StdDev]]</f>
        <v>#N/A</v>
      </c>
      <c r="S6344" t="e">
        <f>IF(AND(TableOMP[[#This Row],[total_time]]&gt;=TableOMP[[#This Row],[Low]], TableOMP[[#This Row],[total_time]]&lt;=TableOMP[[#This Row],[High]]),1,0)</f>
        <v>#N/A</v>
      </c>
    </row>
    <row r="6345" spans="1:19" hidden="1" x14ac:dyDescent="0.25">
      <c r="A6345" t="s">
        <v>17</v>
      </c>
      <c r="B6345">
        <v>50000</v>
      </c>
      <c r="C6345">
        <v>0</v>
      </c>
      <c r="D6345">
        <v>0</v>
      </c>
      <c r="E6345">
        <v>7</v>
      </c>
      <c r="F6345">
        <v>1</v>
      </c>
      <c r="G6345">
        <v>9.4510719999999999</v>
      </c>
      <c r="H6345">
        <v>2.6329989999999999</v>
      </c>
      <c r="I6345">
        <v>1.7352780000000001</v>
      </c>
      <c r="J6345">
        <v>0.289213</v>
      </c>
      <c r="K6345" t="str">
        <f>MID(M6345,22,1)</f>
        <v>8</v>
      </c>
      <c r="L6345" t="s">
        <v>147</v>
      </c>
      <c r="M6345" t="s">
        <v>148</v>
      </c>
      <c r="N6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t="e">
        <f>TableOMP[[#This Row],[Avg]]-$U$2*TableOMP[[#This Row],[StdDev]]</f>
        <v>#N/A</v>
      </c>
      <c r="R6345" t="e">
        <f>TableOMP[[#This Row],[Avg]]+$U$2*TableOMP[[#This Row],[StdDev]]</f>
        <v>#N/A</v>
      </c>
      <c r="S6345" t="e">
        <f>IF(AND(TableOMP[[#This Row],[total_time]]&gt;=TableOMP[[#This Row],[Low]], TableOMP[[#This Row],[total_time]]&lt;=TableOMP[[#This Row],[High]]),1,0)</f>
        <v>#N/A</v>
      </c>
    </row>
    <row r="6346" spans="1:19" hidden="1" x14ac:dyDescent="0.25">
      <c r="A6346" t="s">
        <v>17</v>
      </c>
      <c r="B6346">
        <v>50000</v>
      </c>
      <c r="C6346">
        <v>0</v>
      </c>
      <c r="D6346">
        <v>0</v>
      </c>
      <c r="E6346">
        <v>6</v>
      </c>
      <c r="F6346">
        <v>1</v>
      </c>
      <c r="G6346">
        <v>10.578371000000001</v>
      </c>
      <c r="H6346">
        <v>2.790886</v>
      </c>
      <c r="I6346">
        <v>1.574219</v>
      </c>
      <c r="J6346">
        <v>0.31484400000000001</v>
      </c>
      <c r="K6346" t="str">
        <f>MID(M6346,22,1)</f>
        <v>8</v>
      </c>
      <c r="L6346" t="s">
        <v>147</v>
      </c>
      <c r="M6346" t="s">
        <v>148</v>
      </c>
      <c r="N6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t="e">
        <f>TableOMP[[#This Row],[Avg]]-$U$2*TableOMP[[#This Row],[StdDev]]</f>
        <v>#N/A</v>
      </c>
      <c r="R6346" t="e">
        <f>TableOMP[[#This Row],[Avg]]+$U$2*TableOMP[[#This Row],[StdDev]]</f>
        <v>#N/A</v>
      </c>
      <c r="S6346" t="e">
        <f>IF(AND(TableOMP[[#This Row],[total_time]]&gt;=TableOMP[[#This Row],[Low]], TableOMP[[#This Row],[total_time]]&lt;=TableOMP[[#This Row],[High]]),1,0)</f>
        <v>#N/A</v>
      </c>
    </row>
    <row r="6347" spans="1:19" hidden="1" x14ac:dyDescent="0.25">
      <c r="A6347" t="s">
        <v>17</v>
      </c>
      <c r="B6347">
        <v>50000</v>
      </c>
      <c r="C6347">
        <v>0</v>
      </c>
      <c r="D6347">
        <v>0</v>
      </c>
      <c r="E6347">
        <v>5</v>
      </c>
      <c r="F6347">
        <v>1</v>
      </c>
      <c r="G6347">
        <v>11.728126</v>
      </c>
      <c r="H6347">
        <v>2.797202</v>
      </c>
      <c r="I6347">
        <v>1.476208</v>
      </c>
      <c r="J6347">
        <v>0.36905199999999999</v>
      </c>
      <c r="K6347" t="str">
        <f>MID(M6347,22,1)</f>
        <v>8</v>
      </c>
      <c r="L6347" t="s">
        <v>147</v>
      </c>
      <c r="M6347" t="s">
        <v>148</v>
      </c>
      <c r="N6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t="e">
        <f>TableOMP[[#This Row],[Avg]]-$U$2*TableOMP[[#This Row],[StdDev]]</f>
        <v>#N/A</v>
      </c>
      <c r="R6347" t="e">
        <f>TableOMP[[#This Row],[Avg]]+$U$2*TableOMP[[#This Row],[StdDev]]</f>
        <v>#N/A</v>
      </c>
      <c r="S6347" t="e">
        <f>IF(AND(TableOMP[[#This Row],[total_time]]&gt;=TableOMP[[#This Row],[Low]], TableOMP[[#This Row],[total_time]]&lt;=TableOMP[[#This Row],[High]]),1,0)</f>
        <v>#N/A</v>
      </c>
    </row>
    <row r="6348" spans="1:19" hidden="1" x14ac:dyDescent="0.25">
      <c r="A6348" t="s">
        <v>17</v>
      </c>
      <c r="B6348">
        <v>50000</v>
      </c>
      <c r="C6348">
        <v>0</v>
      </c>
      <c r="D6348">
        <v>0</v>
      </c>
      <c r="E6348">
        <v>4</v>
      </c>
      <c r="F6348">
        <v>1</v>
      </c>
      <c r="G6348">
        <v>14.421550999999999</v>
      </c>
      <c r="H6348">
        <v>3.518707</v>
      </c>
      <c r="I6348">
        <v>1.2382629999999999</v>
      </c>
      <c r="J6348">
        <v>0.41275400000000001</v>
      </c>
      <c r="K6348" t="str">
        <f>MID(M6348,22,1)</f>
        <v>8</v>
      </c>
      <c r="L6348" t="s">
        <v>147</v>
      </c>
      <c r="M6348" t="s">
        <v>148</v>
      </c>
      <c r="N6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t="e">
        <f>TableOMP[[#This Row],[Avg]]-$U$2*TableOMP[[#This Row],[StdDev]]</f>
        <v>#N/A</v>
      </c>
      <c r="R6348" t="e">
        <f>TableOMP[[#This Row],[Avg]]+$U$2*TableOMP[[#This Row],[StdDev]]</f>
        <v>#N/A</v>
      </c>
      <c r="S6348" t="e">
        <f>IF(AND(TableOMP[[#This Row],[total_time]]&gt;=TableOMP[[#This Row],[Low]], TableOMP[[#This Row],[total_time]]&lt;=TableOMP[[#This Row],[High]]),1,0)</f>
        <v>#N/A</v>
      </c>
    </row>
    <row r="6349" spans="1:19" hidden="1" x14ac:dyDescent="0.25">
      <c r="A6349" t="s">
        <v>17</v>
      </c>
      <c r="B6349">
        <v>50000</v>
      </c>
      <c r="C6349">
        <v>0</v>
      </c>
      <c r="D6349">
        <v>0</v>
      </c>
      <c r="E6349">
        <v>3</v>
      </c>
      <c r="F6349">
        <v>1</v>
      </c>
      <c r="G6349">
        <v>17.111729</v>
      </c>
      <c r="H6349">
        <v>2.9734889999999998</v>
      </c>
      <c r="I6349">
        <v>1.19225</v>
      </c>
      <c r="J6349">
        <v>0.59612500000000002</v>
      </c>
      <c r="K6349" t="str">
        <f>MID(M6349,22,1)</f>
        <v>8</v>
      </c>
      <c r="L6349" t="s">
        <v>147</v>
      </c>
      <c r="M6349" t="s">
        <v>148</v>
      </c>
      <c r="N6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t="e">
        <f>TableOMP[[#This Row],[Avg]]-$U$2*TableOMP[[#This Row],[StdDev]]</f>
        <v>#N/A</v>
      </c>
      <c r="R6349" t="e">
        <f>TableOMP[[#This Row],[Avg]]+$U$2*TableOMP[[#This Row],[StdDev]]</f>
        <v>#N/A</v>
      </c>
      <c r="S6349" t="e">
        <f>IF(AND(TableOMP[[#This Row],[total_time]]&gt;=TableOMP[[#This Row],[Low]], TableOMP[[#This Row],[total_time]]&lt;=TableOMP[[#This Row],[High]]),1,0)</f>
        <v>#N/A</v>
      </c>
    </row>
    <row r="6350" spans="1:19" hidden="1" x14ac:dyDescent="0.25">
      <c r="A6350" t="s">
        <v>17</v>
      </c>
      <c r="B6350">
        <v>50000</v>
      </c>
      <c r="C6350">
        <v>0</v>
      </c>
      <c r="D6350">
        <v>0</v>
      </c>
      <c r="E6350">
        <v>2</v>
      </c>
      <c r="F6350">
        <v>1</v>
      </c>
      <c r="G6350">
        <v>23.820836</v>
      </c>
      <c r="H6350">
        <v>3.1147459999999998</v>
      </c>
      <c r="I6350">
        <v>0.808558</v>
      </c>
      <c r="J6350">
        <v>0.808558</v>
      </c>
      <c r="K6350" t="str">
        <f>MID(M6350,22,1)</f>
        <v>8</v>
      </c>
      <c r="L6350" t="s">
        <v>147</v>
      </c>
      <c r="M6350" t="s">
        <v>148</v>
      </c>
      <c r="N6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t="e">
        <f>TableOMP[[#This Row],[Avg]]-$U$2*TableOMP[[#This Row],[StdDev]]</f>
        <v>#N/A</v>
      </c>
      <c r="R6350" t="e">
        <f>TableOMP[[#This Row],[Avg]]+$U$2*TableOMP[[#This Row],[StdDev]]</f>
        <v>#N/A</v>
      </c>
      <c r="S6350" t="e">
        <f>IF(AND(TableOMP[[#This Row],[total_time]]&gt;=TableOMP[[#This Row],[Low]], TableOMP[[#This Row],[total_time]]&lt;=TableOMP[[#This Row],[High]]),1,0)</f>
        <v>#N/A</v>
      </c>
    </row>
    <row r="6351" spans="1:19" hidden="1" x14ac:dyDescent="0.25">
      <c r="A6351" t="s">
        <v>17</v>
      </c>
      <c r="B6351">
        <v>50000</v>
      </c>
      <c r="C6351">
        <v>0</v>
      </c>
      <c r="D6351">
        <v>0</v>
      </c>
      <c r="E6351">
        <v>1</v>
      </c>
      <c r="F6351">
        <v>1</v>
      </c>
      <c r="G6351">
        <v>42.197501000000003</v>
      </c>
      <c r="H6351">
        <v>1.797544</v>
      </c>
      <c r="I6351">
        <v>0</v>
      </c>
      <c r="J6351">
        <v>0</v>
      </c>
      <c r="K6351" t="str">
        <f>MID(M6351,22,1)</f>
        <v>8</v>
      </c>
      <c r="L6351" t="s">
        <v>147</v>
      </c>
      <c r="M6351" t="s">
        <v>148</v>
      </c>
      <c r="N6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t="e">
        <f>TableOMP[[#This Row],[Avg]]-$U$2*TableOMP[[#This Row],[StdDev]]</f>
        <v>#N/A</v>
      </c>
      <c r="R6351" t="e">
        <f>TableOMP[[#This Row],[Avg]]+$U$2*TableOMP[[#This Row],[StdDev]]</f>
        <v>#N/A</v>
      </c>
      <c r="S6351" t="e">
        <f>IF(AND(TableOMP[[#This Row],[total_time]]&gt;=TableOMP[[#This Row],[Low]], TableOMP[[#This Row],[total_time]]&lt;=TableOMP[[#This Row],[High]]),1,0)</f>
        <v>#N/A</v>
      </c>
    </row>
    <row r="6352" spans="1:19" hidden="1" x14ac:dyDescent="0.25">
      <c r="A6352" t="s">
        <v>17</v>
      </c>
      <c r="B6352">
        <v>50000</v>
      </c>
      <c r="C6352">
        <v>0</v>
      </c>
      <c r="D6352">
        <v>0</v>
      </c>
      <c r="E6352">
        <v>64</v>
      </c>
      <c r="F6352">
        <v>1</v>
      </c>
      <c r="G6352">
        <v>4.4684049999999997</v>
      </c>
      <c r="H6352">
        <v>2.3441049999999999</v>
      </c>
      <c r="I6352">
        <v>3.3361149999999999</v>
      </c>
      <c r="J6352">
        <v>5.2954000000000001E-2</v>
      </c>
      <c r="K6352" t="str">
        <f>MID(M6352,22,1)</f>
        <v>8</v>
      </c>
      <c r="L6352" t="s">
        <v>147</v>
      </c>
      <c r="M6352" t="s">
        <v>148</v>
      </c>
      <c r="N6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t="e">
        <f>TableOMP[[#This Row],[Avg]]-$U$2*TableOMP[[#This Row],[StdDev]]</f>
        <v>#N/A</v>
      </c>
      <c r="R6352" t="e">
        <f>TableOMP[[#This Row],[Avg]]+$U$2*TableOMP[[#This Row],[StdDev]]</f>
        <v>#N/A</v>
      </c>
      <c r="S6352" t="e">
        <f>IF(AND(TableOMP[[#This Row],[total_time]]&gt;=TableOMP[[#This Row],[Low]], TableOMP[[#This Row],[total_time]]&lt;=TableOMP[[#This Row],[High]]),1,0)</f>
        <v>#N/A</v>
      </c>
    </row>
    <row r="6353" spans="1:19" hidden="1" x14ac:dyDescent="0.25">
      <c r="A6353" t="s">
        <v>17</v>
      </c>
      <c r="B6353">
        <v>50000</v>
      </c>
      <c r="C6353">
        <v>0</v>
      </c>
      <c r="D6353">
        <v>0</v>
      </c>
      <c r="E6353">
        <v>63</v>
      </c>
      <c r="F6353">
        <v>1</v>
      </c>
      <c r="G6353">
        <v>5.3387900000000004</v>
      </c>
      <c r="H6353">
        <v>2.960728</v>
      </c>
      <c r="I6353">
        <v>7.7166819999999996</v>
      </c>
      <c r="J6353">
        <v>0.124463</v>
      </c>
      <c r="K6353" t="str">
        <f>MID(M6353,22,1)</f>
        <v>8</v>
      </c>
      <c r="L6353" t="s">
        <v>147</v>
      </c>
      <c r="M6353" t="s">
        <v>148</v>
      </c>
      <c r="N6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t="e">
        <f>TableOMP[[#This Row],[Avg]]-$U$2*TableOMP[[#This Row],[StdDev]]</f>
        <v>#N/A</v>
      </c>
      <c r="R6353" t="e">
        <f>TableOMP[[#This Row],[Avg]]+$U$2*TableOMP[[#This Row],[StdDev]]</f>
        <v>#N/A</v>
      </c>
      <c r="S6353" t="e">
        <f>IF(AND(TableOMP[[#This Row],[total_time]]&gt;=TableOMP[[#This Row],[Low]], TableOMP[[#This Row],[total_time]]&lt;=TableOMP[[#This Row],[High]]),1,0)</f>
        <v>#N/A</v>
      </c>
    </row>
    <row r="6354" spans="1:19" hidden="1" x14ac:dyDescent="0.25">
      <c r="A6354" t="s">
        <v>17</v>
      </c>
      <c r="B6354">
        <v>50000</v>
      </c>
      <c r="C6354">
        <v>0</v>
      </c>
      <c r="D6354">
        <v>0</v>
      </c>
      <c r="E6354">
        <v>62</v>
      </c>
      <c r="F6354">
        <v>1</v>
      </c>
      <c r="G6354">
        <v>4.5932849999999998</v>
      </c>
      <c r="H6354">
        <v>2.5208409999999999</v>
      </c>
      <c r="I6354">
        <v>5.0198999999999998</v>
      </c>
      <c r="J6354">
        <v>8.2293000000000005E-2</v>
      </c>
      <c r="K6354" t="str">
        <f>MID(M6354,22,1)</f>
        <v>8</v>
      </c>
      <c r="L6354" t="s">
        <v>147</v>
      </c>
      <c r="M6354" t="s">
        <v>148</v>
      </c>
      <c r="N6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t="e">
        <f>TableOMP[[#This Row],[Avg]]-$U$2*TableOMP[[#This Row],[StdDev]]</f>
        <v>#N/A</v>
      </c>
      <c r="R6354" t="e">
        <f>TableOMP[[#This Row],[Avg]]+$U$2*TableOMP[[#This Row],[StdDev]]</f>
        <v>#N/A</v>
      </c>
      <c r="S6354" t="e">
        <f>IF(AND(TableOMP[[#This Row],[total_time]]&gt;=TableOMP[[#This Row],[Low]], TableOMP[[#This Row],[total_time]]&lt;=TableOMP[[#This Row],[High]]),1,0)</f>
        <v>#N/A</v>
      </c>
    </row>
    <row r="6355" spans="1:19" hidden="1" x14ac:dyDescent="0.25">
      <c r="A6355" t="s">
        <v>17</v>
      </c>
      <c r="B6355">
        <v>50000</v>
      </c>
      <c r="C6355">
        <v>0</v>
      </c>
      <c r="D6355">
        <v>0</v>
      </c>
      <c r="E6355">
        <v>61</v>
      </c>
      <c r="F6355">
        <v>1</v>
      </c>
      <c r="G6355">
        <v>5.1822080000000001</v>
      </c>
      <c r="H6355">
        <v>2.7325919999999999</v>
      </c>
      <c r="I6355">
        <v>5.0312469999999996</v>
      </c>
      <c r="J6355">
        <v>8.3853999999999998E-2</v>
      </c>
      <c r="K6355" t="str">
        <f>MID(M6355,22,1)</f>
        <v>8</v>
      </c>
      <c r="L6355" t="s">
        <v>147</v>
      </c>
      <c r="M6355" t="s">
        <v>148</v>
      </c>
      <c r="N6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t="e">
        <f>TableOMP[[#This Row],[Avg]]-$U$2*TableOMP[[#This Row],[StdDev]]</f>
        <v>#N/A</v>
      </c>
      <c r="R6355" t="e">
        <f>TableOMP[[#This Row],[Avg]]+$U$2*TableOMP[[#This Row],[StdDev]]</f>
        <v>#N/A</v>
      </c>
      <c r="S6355" t="e">
        <f>IF(AND(TableOMP[[#This Row],[total_time]]&gt;=TableOMP[[#This Row],[Low]], TableOMP[[#This Row],[total_time]]&lt;=TableOMP[[#This Row],[High]]),1,0)</f>
        <v>#N/A</v>
      </c>
    </row>
    <row r="6356" spans="1:19" hidden="1" x14ac:dyDescent="0.25">
      <c r="A6356" t="s">
        <v>17</v>
      </c>
      <c r="B6356">
        <v>50000</v>
      </c>
      <c r="C6356">
        <v>0</v>
      </c>
      <c r="D6356">
        <v>0</v>
      </c>
      <c r="E6356">
        <v>60</v>
      </c>
      <c r="F6356">
        <v>1</v>
      </c>
      <c r="G6356">
        <v>4.9304009999999998</v>
      </c>
      <c r="H6356">
        <v>2.4639319999999998</v>
      </c>
      <c r="I6356">
        <v>3.7942230000000001</v>
      </c>
      <c r="J6356">
        <v>6.4309000000000005E-2</v>
      </c>
      <c r="K6356" t="str">
        <f>MID(M6356,22,1)</f>
        <v>8</v>
      </c>
      <c r="L6356" t="s">
        <v>147</v>
      </c>
      <c r="M6356" t="s">
        <v>148</v>
      </c>
      <c r="N6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t="e">
        <f>TableOMP[[#This Row],[Avg]]-$U$2*TableOMP[[#This Row],[StdDev]]</f>
        <v>#N/A</v>
      </c>
      <c r="R6356" t="e">
        <f>TableOMP[[#This Row],[Avg]]+$U$2*TableOMP[[#This Row],[StdDev]]</f>
        <v>#N/A</v>
      </c>
      <c r="S6356" t="e">
        <f>IF(AND(TableOMP[[#This Row],[total_time]]&gt;=TableOMP[[#This Row],[Low]], TableOMP[[#This Row],[total_time]]&lt;=TableOMP[[#This Row],[High]]),1,0)</f>
        <v>#N/A</v>
      </c>
    </row>
    <row r="6357" spans="1:19" hidden="1" x14ac:dyDescent="0.25">
      <c r="A6357" t="s">
        <v>17</v>
      </c>
      <c r="B6357">
        <v>50000</v>
      </c>
      <c r="C6357">
        <v>0</v>
      </c>
      <c r="D6357">
        <v>0</v>
      </c>
      <c r="E6357">
        <v>59</v>
      </c>
      <c r="F6357">
        <v>1</v>
      </c>
      <c r="G6357">
        <v>4.8562120000000002</v>
      </c>
      <c r="H6357">
        <v>2.6233900000000001</v>
      </c>
      <c r="I6357">
        <v>3.743709</v>
      </c>
      <c r="J6357">
        <v>6.4546999999999993E-2</v>
      </c>
      <c r="K6357" t="str">
        <f>MID(M6357,22,1)</f>
        <v>8</v>
      </c>
      <c r="L6357" t="s">
        <v>147</v>
      </c>
      <c r="M6357" t="s">
        <v>148</v>
      </c>
      <c r="N6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t="e">
        <f>TableOMP[[#This Row],[Avg]]-$U$2*TableOMP[[#This Row],[StdDev]]</f>
        <v>#N/A</v>
      </c>
      <c r="R6357" t="e">
        <f>TableOMP[[#This Row],[Avg]]+$U$2*TableOMP[[#This Row],[StdDev]]</f>
        <v>#N/A</v>
      </c>
      <c r="S6357" t="e">
        <f>IF(AND(TableOMP[[#This Row],[total_time]]&gt;=TableOMP[[#This Row],[Low]], TableOMP[[#This Row],[total_time]]&lt;=TableOMP[[#This Row],[High]]),1,0)</f>
        <v>#N/A</v>
      </c>
    </row>
    <row r="6358" spans="1:19" hidden="1" x14ac:dyDescent="0.25">
      <c r="A6358" t="s">
        <v>17</v>
      </c>
      <c r="B6358">
        <v>50000</v>
      </c>
      <c r="C6358">
        <v>0</v>
      </c>
      <c r="D6358">
        <v>0</v>
      </c>
      <c r="E6358">
        <v>58</v>
      </c>
      <c r="F6358">
        <v>1</v>
      </c>
      <c r="G6358">
        <v>5.2723740000000001</v>
      </c>
      <c r="H6358">
        <v>2.5947429999999998</v>
      </c>
      <c r="I6358">
        <v>4.6569219999999998</v>
      </c>
      <c r="J6358">
        <v>8.1699999999999995E-2</v>
      </c>
      <c r="K6358" t="str">
        <f>MID(M6358,22,1)</f>
        <v>8</v>
      </c>
      <c r="L6358" t="s">
        <v>147</v>
      </c>
      <c r="M6358" t="s">
        <v>148</v>
      </c>
      <c r="N6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t="e">
        <f>TableOMP[[#This Row],[Avg]]-$U$2*TableOMP[[#This Row],[StdDev]]</f>
        <v>#N/A</v>
      </c>
      <c r="R6358" t="e">
        <f>TableOMP[[#This Row],[Avg]]+$U$2*TableOMP[[#This Row],[StdDev]]</f>
        <v>#N/A</v>
      </c>
      <c r="S6358" t="e">
        <f>IF(AND(TableOMP[[#This Row],[total_time]]&gt;=TableOMP[[#This Row],[Low]], TableOMP[[#This Row],[total_time]]&lt;=TableOMP[[#This Row],[High]]),1,0)</f>
        <v>#N/A</v>
      </c>
    </row>
    <row r="6359" spans="1:19" hidden="1" x14ac:dyDescent="0.25">
      <c r="A6359" t="s">
        <v>17</v>
      </c>
      <c r="B6359">
        <v>50000</v>
      </c>
      <c r="C6359">
        <v>0</v>
      </c>
      <c r="D6359">
        <v>0</v>
      </c>
      <c r="E6359">
        <v>57</v>
      </c>
      <c r="F6359">
        <v>1</v>
      </c>
      <c r="G6359">
        <v>6.6388699999999998</v>
      </c>
      <c r="H6359">
        <v>2.8554279999999999</v>
      </c>
      <c r="I6359">
        <v>6.1968909999999999</v>
      </c>
      <c r="J6359">
        <v>0.11065899999999999</v>
      </c>
      <c r="K6359" t="str">
        <f>MID(M6359,22,1)</f>
        <v>8</v>
      </c>
      <c r="L6359" t="s">
        <v>147</v>
      </c>
      <c r="M6359" t="s">
        <v>148</v>
      </c>
      <c r="N6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t="e">
        <f>TableOMP[[#This Row],[Avg]]-$U$2*TableOMP[[#This Row],[StdDev]]</f>
        <v>#N/A</v>
      </c>
      <c r="R6359" t="e">
        <f>TableOMP[[#This Row],[Avg]]+$U$2*TableOMP[[#This Row],[StdDev]]</f>
        <v>#N/A</v>
      </c>
      <c r="S6359" t="e">
        <f>IF(AND(TableOMP[[#This Row],[total_time]]&gt;=TableOMP[[#This Row],[Low]], TableOMP[[#This Row],[total_time]]&lt;=TableOMP[[#This Row],[High]]),1,0)</f>
        <v>#N/A</v>
      </c>
    </row>
    <row r="6360" spans="1:19" hidden="1" x14ac:dyDescent="0.25">
      <c r="A6360" t="s">
        <v>17</v>
      </c>
      <c r="B6360">
        <v>50000</v>
      </c>
      <c r="C6360">
        <v>0</v>
      </c>
      <c r="D6360">
        <v>0</v>
      </c>
      <c r="E6360">
        <v>56</v>
      </c>
      <c r="F6360">
        <v>1</v>
      </c>
      <c r="G6360">
        <v>5.3554550000000001</v>
      </c>
      <c r="H6360">
        <v>2.8092109999999999</v>
      </c>
      <c r="I6360">
        <v>3.862835</v>
      </c>
      <c r="J6360">
        <v>7.0233000000000004E-2</v>
      </c>
      <c r="K6360" t="str">
        <f>MID(M6360,22,1)</f>
        <v>8</v>
      </c>
      <c r="L6360" t="s">
        <v>147</v>
      </c>
      <c r="M6360" t="s">
        <v>148</v>
      </c>
      <c r="N6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t="e">
        <f>TableOMP[[#This Row],[Avg]]-$U$2*TableOMP[[#This Row],[StdDev]]</f>
        <v>#N/A</v>
      </c>
      <c r="R6360" t="e">
        <f>TableOMP[[#This Row],[Avg]]+$U$2*TableOMP[[#This Row],[StdDev]]</f>
        <v>#N/A</v>
      </c>
      <c r="S6360" t="e">
        <f>IF(AND(TableOMP[[#This Row],[total_time]]&gt;=TableOMP[[#This Row],[Low]], TableOMP[[#This Row],[total_time]]&lt;=TableOMP[[#This Row],[High]]),1,0)</f>
        <v>#N/A</v>
      </c>
    </row>
    <row r="6361" spans="1:19" hidden="1" x14ac:dyDescent="0.25">
      <c r="A6361" t="s">
        <v>17</v>
      </c>
      <c r="B6361">
        <v>50000</v>
      </c>
      <c r="C6361">
        <v>0</v>
      </c>
      <c r="D6361">
        <v>0</v>
      </c>
      <c r="E6361">
        <v>55</v>
      </c>
      <c r="F6361">
        <v>1</v>
      </c>
      <c r="G6361">
        <v>5.4537709999999997</v>
      </c>
      <c r="H6361">
        <v>2.4319229999999998</v>
      </c>
      <c r="I6361">
        <v>5.6062450000000004</v>
      </c>
      <c r="J6361">
        <v>0.10381899999999999</v>
      </c>
      <c r="K6361" t="str">
        <f>MID(M6361,22,1)</f>
        <v>8</v>
      </c>
      <c r="L6361" t="s">
        <v>147</v>
      </c>
      <c r="M6361" t="s">
        <v>148</v>
      </c>
      <c r="N6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t="e">
        <f>TableOMP[[#This Row],[Avg]]-$U$2*TableOMP[[#This Row],[StdDev]]</f>
        <v>#N/A</v>
      </c>
      <c r="R6361" t="e">
        <f>TableOMP[[#This Row],[Avg]]+$U$2*TableOMP[[#This Row],[StdDev]]</f>
        <v>#N/A</v>
      </c>
      <c r="S6361" t="e">
        <f>IF(AND(TableOMP[[#This Row],[total_time]]&gt;=TableOMP[[#This Row],[Low]], TableOMP[[#This Row],[total_time]]&lt;=TableOMP[[#This Row],[High]]),1,0)</f>
        <v>#N/A</v>
      </c>
    </row>
    <row r="6362" spans="1:19" hidden="1" x14ac:dyDescent="0.25">
      <c r="A6362" t="s">
        <v>17</v>
      </c>
      <c r="B6362">
        <v>50000</v>
      </c>
      <c r="C6362">
        <v>0</v>
      </c>
      <c r="D6362">
        <v>0</v>
      </c>
      <c r="E6362">
        <v>54</v>
      </c>
      <c r="F6362">
        <v>1</v>
      </c>
      <c r="G6362">
        <v>5.650372</v>
      </c>
      <c r="H6362">
        <v>2.4401739999999998</v>
      </c>
      <c r="I6362">
        <v>5.190239</v>
      </c>
      <c r="J6362">
        <v>9.7929000000000002E-2</v>
      </c>
      <c r="K6362" t="str">
        <f>MID(M6362,22,1)</f>
        <v>8</v>
      </c>
      <c r="L6362" t="s">
        <v>147</v>
      </c>
      <c r="M6362" t="s">
        <v>148</v>
      </c>
      <c r="N6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t="e">
        <f>TableOMP[[#This Row],[Avg]]-$U$2*TableOMP[[#This Row],[StdDev]]</f>
        <v>#N/A</v>
      </c>
      <c r="R6362" t="e">
        <f>TableOMP[[#This Row],[Avg]]+$U$2*TableOMP[[#This Row],[StdDev]]</f>
        <v>#N/A</v>
      </c>
      <c r="S6362" t="e">
        <f>IF(AND(TableOMP[[#This Row],[total_time]]&gt;=TableOMP[[#This Row],[Low]], TableOMP[[#This Row],[total_time]]&lt;=TableOMP[[#This Row],[High]]),1,0)</f>
        <v>#N/A</v>
      </c>
    </row>
    <row r="6363" spans="1:19" hidden="1" x14ac:dyDescent="0.25">
      <c r="A6363" t="s">
        <v>17</v>
      </c>
      <c r="B6363">
        <v>50000</v>
      </c>
      <c r="C6363">
        <v>0</v>
      </c>
      <c r="D6363">
        <v>0</v>
      </c>
      <c r="E6363">
        <v>53</v>
      </c>
      <c r="F6363">
        <v>1</v>
      </c>
      <c r="G6363">
        <v>5.7415719999999997</v>
      </c>
      <c r="H6363">
        <v>2.4954290000000001</v>
      </c>
      <c r="I6363">
        <v>7.189133</v>
      </c>
      <c r="J6363">
        <v>0.13825299999999999</v>
      </c>
      <c r="K6363" t="str">
        <f>MID(M6363,22,1)</f>
        <v>8</v>
      </c>
      <c r="L6363" t="s">
        <v>147</v>
      </c>
      <c r="M6363" t="s">
        <v>148</v>
      </c>
      <c r="N6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t="e">
        <f>TableOMP[[#This Row],[Avg]]-$U$2*TableOMP[[#This Row],[StdDev]]</f>
        <v>#N/A</v>
      </c>
      <c r="R6363" t="e">
        <f>TableOMP[[#This Row],[Avg]]+$U$2*TableOMP[[#This Row],[StdDev]]</f>
        <v>#N/A</v>
      </c>
      <c r="S6363" t="e">
        <f>IF(AND(TableOMP[[#This Row],[total_time]]&gt;=TableOMP[[#This Row],[Low]], TableOMP[[#This Row],[total_time]]&lt;=TableOMP[[#This Row],[High]]),1,0)</f>
        <v>#N/A</v>
      </c>
    </row>
    <row r="6364" spans="1:19" hidden="1" x14ac:dyDescent="0.25">
      <c r="A6364" t="s">
        <v>17</v>
      </c>
      <c r="B6364">
        <v>50000</v>
      </c>
      <c r="C6364">
        <v>0</v>
      </c>
      <c r="D6364">
        <v>0</v>
      </c>
      <c r="E6364">
        <v>52</v>
      </c>
      <c r="F6364">
        <v>1</v>
      </c>
      <c r="G6364">
        <v>5.8968350000000003</v>
      </c>
      <c r="H6364">
        <v>2.6988050000000001</v>
      </c>
      <c r="I6364">
        <v>3.0679810000000001</v>
      </c>
      <c r="J6364">
        <v>6.0156000000000001E-2</v>
      </c>
      <c r="K6364" t="str">
        <f>MID(M6364,22,1)</f>
        <v>8</v>
      </c>
      <c r="L6364" t="s">
        <v>147</v>
      </c>
      <c r="M6364" t="s">
        <v>148</v>
      </c>
      <c r="N6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t="e">
        <f>TableOMP[[#This Row],[Avg]]-$U$2*TableOMP[[#This Row],[StdDev]]</f>
        <v>#N/A</v>
      </c>
      <c r="R6364" t="e">
        <f>TableOMP[[#This Row],[Avg]]+$U$2*TableOMP[[#This Row],[StdDev]]</f>
        <v>#N/A</v>
      </c>
      <c r="S6364" t="e">
        <f>IF(AND(TableOMP[[#This Row],[total_time]]&gt;=TableOMP[[#This Row],[Low]], TableOMP[[#This Row],[total_time]]&lt;=TableOMP[[#This Row],[High]]),1,0)</f>
        <v>#N/A</v>
      </c>
    </row>
    <row r="6365" spans="1:19" hidden="1" x14ac:dyDescent="0.25">
      <c r="A6365" t="s">
        <v>17</v>
      </c>
      <c r="B6365">
        <v>50000</v>
      </c>
      <c r="C6365">
        <v>0</v>
      </c>
      <c r="D6365">
        <v>0</v>
      </c>
      <c r="E6365">
        <v>51</v>
      </c>
      <c r="F6365">
        <v>1</v>
      </c>
      <c r="G6365">
        <v>6.6006809999999998</v>
      </c>
      <c r="H6365">
        <v>2.6985220000000001</v>
      </c>
      <c r="I6365">
        <v>6.5387570000000004</v>
      </c>
      <c r="J6365">
        <v>0.130775</v>
      </c>
      <c r="K6365" t="str">
        <f>MID(M6365,22,1)</f>
        <v>8</v>
      </c>
      <c r="L6365" t="s">
        <v>147</v>
      </c>
      <c r="M6365" t="s">
        <v>148</v>
      </c>
      <c r="N6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t="e">
        <f>TableOMP[[#This Row],[Avg]]-$U$2*TableOMP[[#This Row],[StdDev]]</f>
        <v>#N/A</v>
      </c>
      <c r="R6365" t="e">
        <f>TableOMP[[#This Row],[Avg]]+$U$2*TableOMP[[#This Row],[StdDev]]</f>
        <v>#N/A</v>
      </c>
      <c r="S6365" t="e">
        <f>IF(AND(TableOMP[[#This Row],[total_time]]&gt;=TableOMP[[#This Row],[Low]], TableOMP[[#This Row],[total_time]]&lt;=TableOMP[[#This Row],[High]]),1,0)</f>
        <v>#N/A</v>
      </c>
    </row>
    <row r="6366" spans="1:19" hidden="1" x14ac:dyDescent="0.25">
      <c r="A6366" t="s">
        <v>17</v>
      </c>
      <c r="B6366">
        <v>50000</v>
      </c>
      <c r="C6366">
        <v>0</v>
      </c>
      <c r="D6366">
        <v>0</v>
      </c>
      <c r="E6366">
        <v>50</v>
      </c>
      <c r="F6366">
        <v>1</v>
      </c>
      <c r="G6366">
        <v>5.3806399999999996</v>
      </c>
      <c r="H6366">
        <v>2.6241270000000001</v>
      </c>
      <c r="I6366">
        <v>6.135929</v>
      </c>
      <c r="J6366">
        <v>0.125223</v>
      </c>
      <c r="K6366" t="str">
        <f>MID(M6366,22,1)</f>
        <v>8</v>
      </c>
      <c r="L6366" t="s">
        <v>147</v>
      </c>
      <c r="M6366" t="s">
        <v>148</v>
      </c>
      <c r="N6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t="e">
        <f>TableOMP[[#This Row],[Avg]]-$U$2*TableOMP[[#This Row],[StdDev]]</f>
        <v>#N/A</v>
      </c>
      <c r="R6366" t="e">
        <f>TableOMP[[#This Row],[Avg]]+$U$2*TableOMP[[#This Row],[StdDev]]</f>
        <v>#N/A</v>
      </c>
      <c r="S6366" t="e">
        <f>IF(AND(TableOMP[[#This Row],[total_time]]&gt;=TableOMP[[#This Row],[Low]], TableOMP[[#This Row],[total_time]]&lt;=TableOMP[[#This Row],[High]]),1,0)</f>
        <v>#N/A</v>
      </c>
    </row>
    <row r="6367" spans="1:19" hidden="1" x14ac:dyDescent="0.25">
      <c r="A6367" t="s">
        <v>17</v>
      </c>
      <c r="B6367">
        <v>50000</v>
      </c>
      <c r="C6367">
        <v>0</v>
      </c>
      <c r="D6367">
        <v>0</v>
      </c>
      <c r="E6367">
        <v>49</v>
      </c>
      <c r="F6367">
        <v>1</v>
      </c>
      <c r="G6367">
        <v>7.2110409999999998</v>
      </c>
      <c r="H6367">
        <v>2.5099770000000001</v>
      </c>
      <c r="I6367">
        <v>5.2197839999999998</v>
      </c>
      <c r="J6367">
        <v>0.10874499999999999</v>
      </c>
      <c r="K6367" t="str">
        <f>MID(M6367,22,1)</f>
        <v>8</v>
      </c>
      <c r="L6367" t="s">
        <v>147</v>
      </c>
      <c r="M6367" t="s">
        <v>148</v>
      </c>
      <c r="N6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t="e">
        <f>TableOMP[[#This Row],[Avg]]-$U$2*TableOMP[[#This Row],[StdDev]]</f>
        <v>#N/A</v>
      </c>
      <c r="R6367" t="e">
        <f>TableOMP[[#This Row],[Avg]]+$U$2*TableOMP[[#This Row],[StdDev]]</f>
        <v>#N/A</v>
      </c>
      <c r="S6367" t="e">
        <f>IF(AND(TableOMP[[#This Row],[total_time]]&gt;=TableOMP[[#This Row],[Low]], TableOMP[[#This Row],[total_time]]&lt;=TableOMP[[#This Row],[High]]),1,0)</f>
        <v>#N/A</v>
      </c>
    </row>
    <row r="6368" spans="1:19" hidden="1" x14ac:dyDescent="0.25">
      <c r="A6368" t="s">
        <v>17</v>
      </c>
      <c r="B6368">
        <v>50000</v>
      </c>
      <c r="C6368">
        <v>0</v>
      </c>
      <c r="D6368">
        <v>0</v>
      </c>
      <c r="E6368">
        <v>48</v>
      </c>
      <c r="F6368">
        <v>1</v>
      </c>
      <c r="G6368">
        <v>5.6531979999999997</v>
      </c>
      <c r="H6368">
        <v>2.4845820000000001</v>
      </c>
      <c r="I6368">
        <v>4.3163179999999999</v>
      </c>
      <c r="J6368">
        <v>9.1837000000000002E-2</v>
      </c>
      <c r="K6368" t="str">
        <f>MID(M6368,22,1)</f>
        <v>8</v>
      </c>
      <c r="L6368" t="s">
        <v>147</v>
      </c>
      <c r="M6368" t="s">
        <v>148</v>
      </c>
      <c r="N6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t="e">
        <f>TableOMP[[#This Row],[Avg]]-$U$2*TableOMP[[#This Row],[StdDev]]</f>
        <v>#N/A</v>
      </c>
      <c r="R6368" t="e">
        <f>TableOMP[[#This Row],[Avg]]+$U$2*TableOMP[[#This Row],[StdDev]]</f>
        <v>#N/A</v>
      </c>
      <c r="S6368" t="e">
        <f>IF(AND(TableOMP[[#This Row],[total_time]]&gt;=TableOMP[[#This Row],[Low]], TableOMP[[#This Row],[total_time]]&lt;=TableOMP[[#This Row],[High]]),1,0)</f>
        <v>#N/A</v>
      </c>
    </row>
    <row r="6369" spans="1:19" hidden="1" x14ac:dyDescent="0.25">
      <c r="A6369" t="s">
        <v>17</v>
      </c>
      <c r="B6369">
        <v>50000</v>
      </c>
      <c r="C6369">
        <v>0</v>
      </c>
      <c r="D6369">
        <v>0</v>
      </c>
      <c r="E6369">
        <v>47</v>
      </c>
      <c r="F6369">
        <v>1</v>
      </c>
      <c r="G6369">
        <v>5.7293120000000002</v>
      </c>
      <c r="H6369">
        <v>2.851826</v>
      </c>
      <c r="I6369">
        <v>5.6813039999999999</v>
      </c>
      <c r="J6369">
        <v>0.12350700000000001</v>
      </c>
      <c r="K6369" t="str">
        <f>MID(M6369,22,1)</f>
        <v>8</v>
      </c>
      <c r="L6369" t="s">
        <v>147</v>
      </c>
      <c r="M6369" t="s">
        <v>148</v>
      </c>
      <c r="N6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t="e">
        <f>TableOMP[[#This Row],[Avg]]-$U$2*TableOMP[[#This Row],[StdDev]]</f>
        <v>#N/A</v>
      </c>
      <c r="R6369" t="e">
        <f>TableOMP[[#This Row],[Avg]]+$U$2*TableOMP[[#This Row],[StdDev]]</f>
        <v>#N/A</v>
      </c>
      <c r="S6369" t="e">
        <f>IF(AND(TableOMP[[#This Row],[total_time]]&gt;=TableOMP[[#This Row],[Low]], TableOMP[[#This Row],[total_time]]&lt;=TableOMP[[#This Row],[High]]),1,0)</f>
        <v>#N/A</v>
      </c>
    </row>
    <row r="6370" spans="1:19" hidden="1" x14ac:dyDescent="0.25">
      <c r="A6370" t="s">
        <v>17</v>
      </c>
      <c r="B6370">
        <v>50000</v>
      </c>
      <c r="C6370">
        <v>0</v>
      </c>
      <c r="D6370">
        <v>0</v>
      </c>
      <c r="E6370">
        <v>46</v>
      </c>
      <c r="F6370">
        <v>1</v>
      </c>
      <c r="G6370">
        <v>6.217733</v>
      </c>
      <c r="H6370">
        <v>2.781695</v>
      </c>
      <c r="I6370">
        <v>4.7732679999999998</v>
      </c>
      <c r="J6370">
        <v>0.106073</v>
      </c>
      <c r="K6370" t="str">
        <f>MID(M6370,22,1)</f>
        <v>8</v>
      </c>
      <c r="L6370" t="s">
        <v>147</v>
      </c>
      <c r="M6370" t="s">
        <v>148</v>
      </c>
      <c r="N6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t="e">
        <f>TableOMP[[#This Row],[Avg]]-$U$2*TableOMP[[#This Row],[StdDev]]</f>
        <v>#N/A</v>
      </c>
      <c r="R6370" t="e">
        <f>TableOMP[[#This Row],[Avg]]+$U$2*TableOMP[[#This Row],[StdDev]]</f>
        <v>#N/A</v>
      </c>
      <c r="S6370" t="e">
        <f>IF(AND(TableOMP[[#This Row],[total_time]]&gt;=TableOMP[[#This Row],[Low]], TableOMP[[#This Row],[total_time]]&lt;=TableOMP[[#This Row],[High]]),1,0)</f>
        <v>#N/A</v>
      </c>
    </row>
    <row r="6371" spans="1:19" hidden="1" x14ac:dyDescent="0.25">
      <c r="A6371" t="s">
        <v>17</v>
      </c>
      <c r="B6371">
        <v>50000</v>
      </c>
      <c r="C6371">
        <v>0</v>
      </c>
      <c r="D6371">
        <v>0</v>
      </c>
      <c r="E6371">
        <v>45</v>
      </c>
      <c r="F6371">
        <v>1</v>
      </c>
      <c r="G6371">
        <v>6.1717199999999997</v>
      </c>
      <c r="H6371">
        <v>2.6607690000000002</v>
      </c>
      <c r="I6371">
        <v>4.5318569999999996</v>
      </c>
      <c r="J6371">
        <v>0.10299700000000001</v>
      </c>
      <c r="K6371" t="str">
        <f>MID(M6371,22,1)</f>
        <v>8</v>
      </c>
      <c r="L6371" t="s">
        <v>147</v>
      </c>
      <c r="M6371" t="s">
        <v>148</v>
      </c>
      <c r="N6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t="e">
        <f>TableOMP[[#This Row],[Avg]]-$U$2*TableOMP[[#This Row],[StdDev]]</f>
        <v>#N/A</v>
      </c>
      <c r="R6371" t="e">
        <f>TableOMP[[#This Row],[Avg]]+$U$2*TableOMP[[#This Row],[StdDev]]</f>
        <v>#N/A</v>
      </c>
      <c r="S6371" t="e">
        <f>IF(AND(TableOMP[[#This Row],[total_time]]&gt;=TableOMP[[#This Row],[Low]], TableOMP[[#This Row],[total_time]]&lt;=TableOMP[[#This Row],[High]]),1,0)</f>
        <v>#N/A</v>
      </c>
    </row>
    <row r="6372" spans="1:19" hidden="1" x14ac:dyDescent="0.25">
      <c r="A6372" t="s">
        <v>17</v>
      </c>
      <c r="B6372">
        <v>50000</v>
      </c>
      <c r="C6372">
        <v>0</v>
      </c>
      <c r="D6372">
        <v>0</v>
      </c>
      <c r="E6372">
        <v>44</v>
      </c>
      <c r="F6372">
        <v>1</v>
      </c>
      <c r="G6372">
        <v>7.277488</v>
      </c>
      <c r="H6372">
        <v>3.880833</v>
      </c>
      <c r="I6372">
        <v>3.5721660000000002</v>
      </c>
      <c r="J6372">
        <v>8.3073999999999995E-2</v>
      </c>
      <c r="K6372" t="str">
        <f>MID(M6372,22,1)</f>
        <v>8</v>
      </c>
      <c r="L6372" t="s">
        <v>147</v>
      </c>
      <c r="M6372" t="s">
        <v>148</v>
      </c>
      <c r="N6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t="e">
        <f>TableOMP[[#This Row],[Avg]]-$U$2*TableOMP[[#This Row],[StdDev]]</f>
        <v>#N/A</v>
      </c>
      <c r="R6372" t="e">
        <f>TableOMP[[#This Row],[Avg]]+$U$2*TableOMP[[#This Row],[StdDev]]</f>
        <v>#N/A</v>
      </c>
      <c r="S6372" t="e">
        <f>IF(AND(TableOMP[[#This Row],[total_time]]&gt;=TableOMP[[#This Row],[Low]], TableOMP[[#This Row],[total_time]]&lt;=TableOMP[[#This Row],[High]]),1,0)</f>
        <v>#N/A</v>
      </c>
    </row>
    <row r="6373" spans="1:19" hidden="1" x14ac:dyDescent="0.25">
      <c r="A6373" t="s">
        <v>17</v>
      </c>
      <c r="B6373">
        <v>50000</v>
      </c>
      <c r="C6373">
        <v>0</v>
      </c>
      <c r="D6373">
        <v>0</v>
      </c>
      <c r="E6373">
        <v>43</v>
      </c>
      <c r="F6373">
        <v>1</v>
      </c>
      <c r="G6373">
        <v>5.6477870000000001</v>
      </c>
      <c r="H6373">
        <v>2.5233500000000002</v>
      </c>
      <c r="I6373">
        <v>5.3999139999999999</v>
      </c>
      <c r="J6373">
        <v>0.12856899999999999</v>
      </c>
      <c r="K6373" t="str">
        <f>MID(M6373,22,1)</f>
        <v>8</v>
      </c>
      <c r="L6373" t="s">
        <v>147</v>
      </c>
      <c r="M6373" t="s">
        <v>148</v>
      </c>
      <c r="N6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t="e">
        <f>TableOMP[[#This Row],[Avg]]-$U$2*TableOMP[[#This Row],[StdDev]]</f>
        <v>#N/A</v>
      </c>
      <c r="R6373" t="e">
        <f>TableOMP[[#This Row],[Avg]]+$U$2*TableOMP[[#This Row],[StdDev]]</f>
        <v>#N/A</v>
      </c>
      <c r="S6373" t="e">
        <f>IF(AND(TableOMP[[#This Row],[total_time]]&gt;=TableOMP[[#This Row],[Low]], TableOMP[[#This Row],[total_time]]&lt;=TableOMP[[#This Row],[High]]),1,0)</f>
        <v>#N/A</v>
      </c>
    </row>
    <row r="6374" spans="1:19" hidden="1" x14ac:dyDescent="0.25">
      <c r="A6374" t="s">
        <v>17</v>
      </c>
      <c r="B6374">
        <v>50000</v>
      </c>
      <c r="C6374">
        <v>0</v>
      </c>
      <c r="D6374">
        <v>0</v>
      </c>
      <c r="E6374">
        <v>42</v>
      </c>
      <c r="F6374">
        <v>1</v>
      </c>
      <c r="G6374">
        <v>5.7247719999999997</v>
      </c>
      <c r="H6374">
        <v>2.955657</v>
      </c>
      <c r="I6374">
        <v>5.1485010000000004</v>
      </c>
      <c r="J6374">
        <v>0.12557299999999999</v>
      </c>
      <c r="K6374" t="str">
        <f>MID(M6374,22,1)</f>
        <v>8</v>
      </c>
      <c r="L6374" t="s">
        <v>147</v>
      </c>
      <c r="M6374" t="s">
        <v>148</v>
      </c>
      <c r="N6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t="e">
        <f>TableOMP[[#This Row],[Avg]]-$U$2*TableOMP[[#This Row],[StdDev]]</f>
        <v>#N/A</v>
      </c>
      <c r="R6374" t="e">
        <f>TableOMP[[#This Row],[Avg]]+$U$2*TableOMP[[#This Row],[StdDev]]</f>
        <v>#N/A</v>
      </c>
      <c r="S6374" t="e">
        <f>IF(AND(TableOMP[[#This Row],[total_time]]&gt;=TableOMP[[#This Row],[Low]], TableOMP[[#This Row],[total_time]]&lt;=TableOMP[[#This Row],[High]]),1,0)</f>
        <v>#N/A</v>
      </c>
    </row>
    <row r="6375" spans="1:19" hidden="1" x14ac:dyDescent="0.25">
      <c r="A6375" t="s">
        <v>17</v>
      </c>
      <c r="B6375">
        <v>50000</v>
      </c>
      <c r="C6375">
        <v>0</v>
      </c>
      <c r="D6375">
        <v>0</v>
      </c>
      <c r="E6375">
        <v>41</v>
      </c>
      <c r="F6375">
        <v>1</v>
      </c>
      <c r="G6375">
        <v>6.4796880000000003</v>
      </c>
      <c r="H6375">
        <v>3.0399880000000001</v>
      </c>
      <c r="I6375">
        <v>5.2357709999999997</v>
      </c>
      <c r="J6375">
        <v>0.13089400000000001</v>
      </c>
      <c r="K6375" t="str">
        <f>MID(M6375,22,1)</f>
        <v>8</v>
      </c>
      <c r="L6375" t="s">
        <v>147</v>
      </c>
      <c r="M6375" t="s">
        <v>148</v>
      </c>
      <c r="N6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t="e">
        <f>TableOMP[[#This Row],[Avg]]-$U$2*TableOMP[[#This Row],[StdDev]]</f>
        <v>#N/A</v>
      </c>
      <c r="R6375" t="e">
        <f>TableOMP[[#This Row],[Avg]]+$U$2*TableOMP[[#This Row],[StdDev]]</f>
        <v>#N/A</v>
      </c>
      <c r="S6375" t="e">
        <f>IF(AND(TableOMP[[#This Row],[total_time]]&gt;=TableOMP[[#This Row],[Low]], TableOMP[[#This Row],[total_time]]&lt;=TableOMP[[#This Row],[High]]),1,0)</f>
        <v>#N/A</v>
      </c>
    </row>
    <row r="6376" spans="1:19" hidden="1" x14ac:dyDescent="0.25">
      <c r="A6376" t="s">
        <v>17</v>
      </c>
      <c r="B6376">
        <v>50000</v>
      </c>
      <c r="C6376">
        <v>0</v>
      </c>
      <c r="D6376">
        <v>0</v>
      </c>
      <c r="E6376">
        <v>40</v>
      </c>
      <c r="F6376">
        <v>1</v>
      </c>
      <c r="G6376">
        <v>5.3407249999999999</v>
      </c>
      <c r="H6376">
        <v>2.6656789999999999</v>
      </c>
      <c r="I6376">
        <v>4.9816279999999997</v>
      </c>
      <c r="J6376">
        <v>0.12773399999999999</v>
      </c>
      <c r="K6376" t="str">
        <f>MID(M6376,22,1)</f>
        <v>8</v>
      </c>
      <c r="L6376" t="s">
        <v>147</v>
      </c>
      <c r="M6376" t="s">
        <v>148</v>
      </c>
      <c r="N6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t="e">
        <f>TableOMP[[#This Row],[Avg]]-$U$2*TableOMP[[#This Row],[StdDev]]</f>
        <v>#N/A</v>
      </c>
      <c r="R6376" t="e">
        <f>TableOMP[[#This Row],[Avg]]+$U$2*TableOMP[[#This Row],[StdDev]]</f>
        <v>#N/A</v>
      </c>
      <c r="S6376" t="e">
        <f>IF(AND(TableOMP[[#This Row],[total_time]]&gt;=TableOMP[[#This Row],[Low]], TableOMP[[#This Row],[total_time]]&lt;=TableOMP[[#This Row],[High]]),1,0)</f>
        <v>#N/A</v>
      </c>
    </row>
    <row r="6377" spans="1:19" hidden="1" x14ac:dyDescent="0.25">
      <c r="A6377" t="s">
        <v>17</v>
      </c>
      <c r="B6377">
        <v>50000</v>
      </c>
      <c r="C6377">
        <v>0</v>
      </c>
      <c r="D6377">
        <v>0</v>
      </c>
      <c r="E6377">
        <v>39</v>
      </c>
      <c r="F6377">
        <v>1</v>
      </c>
      <c r="G6377">
        <v>6.0003440000000001</v>
      </c>
      <c r="H6377">
        <v>2.8023039999999999</v>
      </c>
      <c r="I6377">
        <v>4.4104660000000004</v>
      </c>
      <c r="J6377">
        <v>0.116065</v>
      </c>
      <c r="K6377" t="str">
        <f>MID(M6377,22,1)</f>
        <v>8</v>
      </c>
      <c r="L6377" t="s">
        <v>147</v>
      </c>
      <c r="M6377" t="s">
        <v>148</v>
      </c>
      <c r="N6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t="e">
        <f>TableOMP[[#This Row],[Avg]]-$U$2*TableOMP[[#This Row],[StdDev]]</f>
        <v>#N/A</v>
      </c>
      <c r="R6377" t="e">
        <f>TableOMP[[#This Row],[Avg]]+$U$2*TableOMP[[#This Row],[StdDev]]</f>
        <v>#N/A</v>
      </c>
      <c r="S6377" t="e">
        <f>IF(AND(TableOMP[[#This Row],[total_time]]&gt;=TableOMP[[#This Row],[Low]], TableOMP[[#This Row],[total_time]]&lt;=TableOMP[[#This Row],[High]]),1,0)</f>
        <v>#N/A</v>
      </c>
    </row>
    <row r="6378" spans="1:19" hidden="1" x14ac:dyDescent="0.25">
      <c r="A6378" t="s">
        <v>17</v>
      </c>
      <c r="B6378">
        <v>50000</v>
      </c>
      <c r="C6378">
        <v>0</v>
      </c>
      <c r="D6378">
        <v>0</v>
      </c>
      <c r="E6378">
        <v>38</v>
      </c>
      <c r="F6378">
        <v>1</v>
      </c>
      <c r="G6378">
        <v>5.8226360000000001</v>
      </c>
      <c r="H6378">
        <v>2.71787</v>
      </c>
      <c r="I6378">
        <v>4.9393089999999997</v>
      </c>
      <c r="J6378">
        <v>0.133495</v>
      </c>
      <c r="K6378" t="str">
        <f>MID(M6378,22,1)</f>
        <v>8</v>
      </c>
      <c r="L6378" t="s">
        <v>147</v>
      </c>
      <c r="M6378" t="s">
        <v>148</v>
      </c>
      <c r="N6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t="e">
        <f>TableOMP[[#This Row],[Avg]]-$U$2*TableOMP[[#This Row],[StdDev]]</f>
        <v>#N/A</v>
      </c>
      <c r="R6378" t="e">
        <f>TableOMP[[#This Row],[Avg]]+$U$2*TableOMP[[#This Row],[StdDev]]</f>
        <v>#N/A</v>
      </c>
      <c r="S6378" t="e">
        <f>IF(AND(TableOMP[[#This Row],[total_time]]&gt;=TableOMP[[#This Row],[Low]], TableOMP[[#This Row],[total_time]]&lt;=TableOMP[[#This Row],[High]]),1,0)</f>
        <v>#N/A</v>
      </c>
    </row>
    <row r="6379" spans="1:19" hidden="1" x14ac:dyDescent="0.25">
      <c r="A6379" t="s">
        <v>17</v>
      </c>
      <c r="B6379">
        <v>50000</v>
      </c>
      <c r="C6379">
        <v>0</v>
      </c>
      <c r="D6379">
        <v>0</v>
      </c>
      <c r="E6379">
        <v>37</v>
      </c>
      <c r="F6379">
        <v>1</v>
      </c>
      <c r="G6379">
        <v>5.9709640000000004</v>
      </c>
      <c r="H6379">
        <v>2.8951039999999999</v>
      </c>
      <c r="I6379">
        <v>4.4142919999999997</v>
      </c>
      <c r="J6379">
        <v>0.12261900000000001</v>
      </c>
      <c r="K6379" t="str">
        <f>MID(M6379,22,1)</f>
        <v>8</v>
      </c>
      <c r="L6379" t="s">
        <v>147</v>
      </c>
      <c r="M6379" t="s">
        <v>148</v>
      </c>
      <c r="N6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t="e">
        <f>TableOMP[[#This Row],[Avg]]-$U$2*TableOMP[[#This Row],[StdDev]]</f>
        <v>#N/A</v>
      </c>
      <c r="R6379" t="e">
        <f>TableOMP[[#This Row],[Avg]]+$U$2*TableOMP[[#This Row],[StdDev]]</f>
        <v>#N/A</v>
      </c>
      <c r="S6379" t="e">
        <f>IF(AND(TableOMP[[#This Row],[total_time]]&gt;=TableOMP[[#This Row],[Low]], TableOMP[[#This Row],[total_time]]&lt;=TableOMP[[#This Row],[High]]),1,0)</f>
        <v>#N/A</v>
      </c>
    </row>
    <row r="6380" spans="1:19" hidden="1" x14ac:dyDescent="0.25">
      <c r="A6380" t="s">
        <v>17</v>
      </c>
      <c r="B6380">
        <v>50000</v>
      </c>
      <c r="C6380">
        <v>0</v>
      </c>
      <c r="D6380">
        <v>0</v>
      </c>
      <c r="E6380">
        <v>36</v>
      </c>
      <c r="F6380">
        <v>1</v>
      </c>
      <c r="G6380">
        <v>5.7586120000000003</v>
      </c>
      <c r="H6380">
        <v>2.6944430000000001</v>
      </c>
      <c r="I6380">
        <v>4.5534610000000004</v>
      </c>
      <c r="J6380">
        <v>0.13009899999999999</v>
      </c>
      <c r="K6380" t="str">
        <f>MID(M6380,22,1)</f>
        <v>8</v>
      </c>
      <c r="L6380" t="s">
        <v>147</v>
      </c>
      <c r="M6380" t="s">
        <v>148</v>
      </c>
      <c r="N6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t="e">
        <f>TableOMP[[#This Row],[Avg]]-$U$2*TableOMP[[#This Row],[StdDev]]</f>
        <v>#N/A</v>
      </c>
      <c r="R6380" t="e">
        <f>TableOMP[[#This Row],[Avg]]+$U$2*TableOMP[[#This Row],[StdDev]]</f>
        <v>#N/A</v>
      </c>
      <c r="S6380" t="e">
        <f>IF(AND(TableOMP[[#This Row],[total_time]]&gt;=TableOMP[[#This Row],[Low]], TableOMP[[#This Row],[total_time]]&lt;=TableOMP[[#This Row],[High]]),1,0)</f>
        <v>#N/A</v>
      </c>
    </row>
    <row r="6381" spans="1:19" hidden="1" x14ac:dyDescent="0.25">
      <c r="A6381" t="s">
        <v>17</v>
      </c>
      <c r="B6381">
        <v>50000</v>
      </c>
      <c r="C6381">
        <v>0</v>
      </c>
      <c r="D6381">
        <v>0</v>
      </c>
      <c r="E6381">
        <v>35</v>
      </c>
      <c r="F6381">
        <v>1</v>
      </c>
      <c r="G6381">
        <v>5.7168890000000001</v>
      </c>
      <c r="H6381">
        <v>2.9380920000000001</v>
      </c>
      <c r="I6381">
        <v>4.2130400000000003</v>
      </c>
      <c r="J6381">
        <v>0.123913</v>
      </c>
      <c r="K6381" t="str">
        <f>MID(M6381,22,1)</f>
        <v>8</v>
      </c>
      <c r="L6381" t="s">
        <v>147</v>
      </c>
      <c r="M6381" t="s">
        <v>148</v>
      </c>
      <c r="N6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t="e">
        <f>TableOMP[[#This Row],[Avg]]-$U$2*TableOMP[[#This Row],[StdDev]]</f>
        <v>#N/A</v>
      </c>
      <c r="R6381" t="e">
        <f>TableOMP[[#This Row],[Avg]]+$U$2*TableOMP[[#This Row],[StdDev]]</f>
        <v>#N/A</v>
      </c>
      <c r="S6381" t="e">
        <f>IF(AND(TableOMP[[#This Row],[total_time]]&gt;=TableOMP[[#This Row],[Low]], TableOMP[[#This Row],[total_time]]&lt;=TableOMP[[#This Row],[High]]),1,0)</f>
        <v>#N/A</v>
      </c>
    </row>
    <row r="6382" spans="1:19" hidden="1" x14ac:dyDescent="0.25">
      <c r="A6382" t="s">
        <v>17</v>
      </c>
      <c r="B6382">
        <v>50000</v>
      </c>
      <c r="C6382">
        <v>0</v>
      </c>
      <c r="D6382">
        <v>0</v>
      </c>
      <c r="E6382">
        <v>34</v>
      </c>
      <c r="F6382">
        <v>1</v>
      </c>
      <c r="G6382">
        <v>5.5830710000000003</v>
      </c>
      <c r="H6382">
        <v>2.8076340000000002</v>
      </c>
      <c r="I6382">
        <v>4.5563979999999997</v>
      </c>
      <c r="J6382">
        <v>0.138073</v>
      </c>
      <c r="K6382" t="str">
        <f>MID(M6382,22,1)</f>
        <v>8</v>
      </c>
      <c r="L6382" t="s">
        <v>147</v>
      </c>
      <c r="M6382" t="s">
        <v>148</v>
      </c>
      <c r="N6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t="e">
        <f>TableOMP[[#This Row],[Avg]]-$U$2*TableOMP[[#This Row],[StdDev]]</f>
        <v>#N/A</v>
      </c>
      <c r="R6382" t="e">
        <f>TableOMP[[#This Row],[Avg]]+$U$2*TableOMP[[#This Row],[StdDev]]</f>
        <v>#N/A</v>
      </c>
      <c r="S6382" t="e">
        <f>IF(AND(TableOMP[[#This Row],[total_time]]&gt;=TableOMP[[#This Row],[Low]], TableOMP[[#This Row],[total_time]]&lt;=TableOMP[[#This Row],[High]]),1,0)</f>
        <v>#N/A</v>
      </c>
    </row>
    <row r="6383" spans="1:19" hidden="1" x14ac:dyDescent="0.25">
      <c r="A6383" t="s">
        <v>17</v>
      </c>
      <c r="B6383">
        <v>50000</v>
      </c>
      <c r="C6383">
        <v>0</v>
      </c>
      <c r="D6383">
        <v>0</v>
      </c>
      <c r="E6383">
        <v>33</v>
      </c>
      <c r="F6383">
        <v>1</v>
      </c>
      <c r="G6383">
        <v>6.1743240000000004</v>
      </c>
      <c r="H6383">
        <v>2.6866789999999998</v>
      </c>
      <c r="I6383">
        <v>5.0761599999999998</v>
      </c>
      <c r="J6383">
        <v>0.15862999999999999</v>
      </c>
      <c r="K6383" t="str">
        <f>MID(M6383,22,1)</f>
        <v>8</v>
      </c>
      <c r="L6383" t="s">
        <v>147</v>
      </c>
      <c r="M6383" t="s">
        <v>148</v>
      </c>
      <c r="N6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t="e">
        <f>TableOMP[[#This Row],[Avg]]-$U$2*TableOMP[[#This Row],[StdDev]]</f>
        <v>#N/A</v>
      </c>
      <c r="R6383" t="e">
        <f>TableOMP[[#This Row],[Avg]]+$U$2*TableOMP[[#This Row],[StdDev]]</f>
        <v>#N/A</v>
      </c>
      <c r="S6383" t="e">
        <f>IF(AND(TableOMP[[#This Row],[total_time]]&gt;=TableOMP[[#This Row],[Low]], TableOMP[[#This Row],[total_time]]&lt;=TableOMP[[#This Row],[High]]),1,0)</f>
        <v>#N/A</v>
      </c>
    </row>
    <row r="6384" spans="1:19" hidden="1" x14ac:dyDescent="0.25">
      <c r="A6384" t="s">
        <v>17</v>
      </c>
      <c r="B6384">
        <v>50000</v>
      </c>
      <c r="C6384">
        <v>0</v>
      </c>
      <c r="D6384">
        <v>0</v>
      </c>
      <c r="E6384">
        <v>32</v>
      </c>
      <c r="F6384">
        <v>1</v>
      </c>
      <c r="G6384">
        <v>5.4888479999999999</v>
      </c>
      <c r="H6384">
        <v>2.874044</v>
      </c>
      <c r="I6384">
        <v>3.703274</v>
      </c>
      <c r="J6384">
        <v>0.11946</v>
      </c>
      <c r="K6384" t="str">
        <f>MID(M6384,22,1)</f>
        <v>8</v>
      </c>
      <c r="L6384" t="s">
        <v>147</v>
      </c>
      <c r="M6384" t="s">
        <v>148</v>
      </c>
      <c r="N6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t="e">
        <f>TableOMP[[#This Row],[Avg]]-$U$2*TableOMP[[#This Row],[StdDev]]</f>
        <v>#N/A</v>
      </c>
      <c r="R6384" t="e">
        <f>TableOMP[[#This Row],[Avg]]+$U$2*TableOMP[[#This Row],[StdDev]]</f>
        <v>#N/A</v>
      </c>
      <c r="S6384" t="e">
        <f>IF(AND(TableOMP[[#This Row],[total_time]]&gt;=TableOMP[[#This Row],[Low]], TableOMP[[#This Row],[total_time]]&lt;=TableOMP[[#This Row],[High]]),1,0)</f>
        <v>#N/A</v>
      </c>
    </row>
    <row r="6385" spans="1:19" hidden="1" x14ac:dyDescent="0.25">
      <c r="A6385" t="s">
        <v>17</v>
      </c>
      <c r="B6385">
        <v>50000</v>
      </c>
      <c r="C6385">
        <v>0</v>
      </c>
      <c r="D6385">
        <v>0</v>
      </c>
      <c r="E6385">
        <v>31</v>
      </c>
      <c r="F6385">
        <v>1</v>
      </c>
      <c r="G6385">
        <v>6.1354790000000001</v>
      </c>
      <c r="H6385">
        <v>3.2820659999999999</v>
      </c>
      <c r="I6385">
        <v>3.9488880000000002</v>
      </c>
      <c r="J6385">
        <v>0.13163</v>
      </c>
      <c r="K6385" t="str">
        <f>MID(M6385,22,1)</f>
        <v>8</v>
      </c>
      <c r="L6385" t="s">
        <v>147</v>
      </c>
      <c r="M6385" t="s">
        <v>148</v>
      </c>
      <c r="N6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t="e">
        <f>TableOMP[[#This Row],[Avg]]-$U$2*TableOMP[[#This Row],[StdDev]]</f>
        <v>#N/A</v>
      </c>
      <c r="R6385" t="e">
        <f>TableOMP[[#This Row],[Avg]]+$U$2*TableOMP[[#This Row],[StdDev]]</f>
        <v>#N/A</v>
      </c>
      <c r="S6385" t="e">
        <f>IF(AND(TableOMP[[#This Row],[total_time]]&gt;=TableOMP[[#This Row],[Low]], TableOMP[[#This Row],[total_time]]&lt;=TableOMP[[#This Row],[High]]),1,0)</f>
        <v>#N/A</v>
      </c>
    </row>
    <row r="6386" spans="1:19" hidden="1" x14ac:dyDescent="0.25">
      <c r="A6386" t="s">
        <v>17</v>
      </c>
      <c r="B6386">
        <v>50000</v>
      </c>
      <c r="C6386">
        <v>0</v>
      </c>
      <c r="D6386">
        <v>0</v>
      </c>
      <c r="E6386">
        <v>30</v>
      </c>
      <c r="F6386">
        <v>1</v>
      </c>
      <c r="G6386">
        <v>5.2521519999999997</v>
      </c>
      <c r="H6386">
        <v>2.6414460000000002</v>
      </c>
      <c r="I6386">
        <v>3.727214</v>
      </c>
      <c r="J6386">
        <v>0.128525</v>
      </c>
      <c r="K6386" t="str">
        <f>MID(M6386,22,1)</f>
        <v>8</v>
      </c>
      <c r="L6386" t="s">
        <v>147</v>
      </c>
      <c r="M6386" t="s">
        <v>148</v>
      </c>
      <c r="N6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t="e">
        <f>TableOMP[[#This Row],[Avg]]-$U$2*TableOMP[[#This Row],[StdDev]]</f>
        <v>#N/A</v>
      </c>
      <c r="R6386" t="e">
        <f>TableOMP[[#This Row],[Avg]]+$U$2*TableOMP[[#This Row],[StdDev]]</f>
        <v>#N/A</v>
      </c>
      <c r="S6386" t="e">
        <f>IF(AND(TableOMP[[#This Row],[total_time]]&gt;=TableOMP[[#This Row],[Low]], TableOMP[[#This Row],[total_time]]&lt;=TableOMP[[#This Row],[High]]),1,0)</f>
        <v>#N/A</v>
      </c>
    </row>
    <row r="6387" spans="1:19" hidden="1" x14ac:dyDescent="0.25">
      <c r="A6387" t="s">
        <v>17</v>
      </c>
      <c r="B6387">
        <v>50000</v>
      </c>
      <c r="C6387">
        <v>0</v>
      </c>
      <c r="D6387">
        <v>0</v>
      </c>
      <c r="E6387">
        <v>29</v>
      </c>
      <c r="F6387">
        <v>1</v>
      </c>
      <c r="G6387">
        <v>5.8978330000000003</v>
      </c>
      <c r="H6387">
        <v>2.5436749999999999</v>
      </c>
      <c r="I6387">
        <v>4.3729800000000001</v>
      </c>
      <c r="J6387">
        <v>0.15617800000000001</v>
      </c>
      <c r="K6387" t="str">
        <f>MID(M6387,22,1)</f>
        <v>8</v>
      </c>
      <c r="L6387" t="s">
        <v>147</v>
      </c>
      <c r="M6387" t="s">
        <v>148</v>
      </c>
      <c r="N6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t="e">
        <f>TableOMP[[#This Row],[Avg]]-$U$2*TableOMP[[#This Row],[StdDev]]</f>
        <v>#N/A</v>
      </c>
      <c r="R6387" t="e">
        <f>TableOMP[[#This Row],[Avg]]+$U$2*TableOMP[[#This Row],[StdDev]]</f>
        <v>#N/A</v>
      </c>
      <c r="S6387" t="e">
        <f>IF(AND(TableOMP[[#This Row],[total_time]]&gt;=TableOMP[[#This Row],[Low]], TableOMP[[#This Row],[total_time]]&lt;=TableOMP[[#This Row],[High]]),1,0)</f>
        <v>#N/A</v>
      </c>
    </row>
    <row r="6388" spans="1:19" hidden="1" x14ac:dyDescent="0.25">
      <c r="A6388" t="s">
        <v>17</v>
      </c>
      <c r="B6388">
        <v>50000</v>
      </c>
      <c r="C6388">
        <v>0</v>
      </c>
      <c r="D6388">
        <v>0</v>
      </c>
      <c r="E6388">
        <v>28</v>
      </c>
      <c r="F6388">
        <v>1</v>
      </c>
      <c r="G6388">
        <v>6.1451570000000002</v>
      </c>
      <c r="H6388">
        <v>2.9849239999999999</v>
      </c>
      <c r="I6388">
        <v>3.280573</v>
      </c>
      <c r="J6388">
        <v>0.121503</v>
      </c>
      <c r="K6388" t="str">
        <f>MID(M6388,22,1)</f>
        <v>8</v>
      </c>
      <c r="L6388" t="s">
        <v>147</v>
      </c>
      <c r="M6388" t="s">
        <v>148</v>
      </c>
      <c r="N6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t="e">
        <f>TableOMP[[#This Row],[Avg]]-$U$2*TableOMP[[#This Row],[StdDev]]</f>
        <v>#N/A</v>
      </c>
      <c r="R6388" t="e">
        <f>TableOMP[[#This Row],[Avg]]+$U$2*TableOMP[[#This Row],[StdDev]]</f>
        <v>#N/A</v>
      </c>
      <c r="S6388" t="e">
        <f>IF(AND(TableOMP[[#This Row],[total_time]]&gt;=TableOMP[[#This Row],[Low]], TableOMP[[#This Row],[total_time]]&lt;=TableOMP[[#This Row],[High]]),1,0)</f>
        <v>#N/A</v>
      </c>
    </row>
    <row r="6389" spans="1:19" hidden="1" x14ac:dyDescent="0.25">
      <c r="A6389" t="s">
        <v>17</v>
      </c>
      <c r="B6389">
        <v>50000</v>
      </c>
      <c r="C6389">
        <v>0</v>
      </c>
      <c r="D6389">
        <v>0</v>
      </c>
      <c r="E6389">
        <v>27</v>
      </c>
      <c r="F6389">
        <v>1</v>
      </c>
      <c r="G6389">
        <v>5.530913</v>
      </c>
      <c r="H6389">
        <v>2.844608</v>
      </c>
      <c r="I6389">
        <v>2.9990770000000002</v>
      </c>
      <c r="J6389">
        <v>0.11534899999999999</v>
      </c>
      <c r="K6389" t="str">
        <f>MID(M6389,22,1)</f>
        <v>8</v>
      </c>
      <c r="L6389" t="s">
        <v>147</v>
      </c>
      <c r="M6389" t="s">
        <v>148</v>
      </c>
      <c r="N6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t="e">
        <f>TableOMP[[#This Row],[Avg]]-$U$2*TableOMP[[#This Row],[StdDev]]</f>
        <v>#N/A</v>
      </c>
      <c r="R6389" t="e">
        <f>TableOMP[[#This Row],[Avg]]+$U$2*TableOMP[[#This Row],[StdDev]]</f>
        <v>#N/A</v>
      </c>
      <c r="S6389" t="e">
        <f>IF(AND(TableOMP[[#This Row],[total_time]]&gt;=TableOMP[[#This Row],[Low]], TableOMP[[#This Row],[total_time]]&lt;=TableOMP[[#This Row],[High]]),1,0)</f>
        <v>#N/A</v>
      </c>
    </row>
    <row r="6390" spans="1:19" hidden="1" x14ac:dyDescent="0.25">
      <c r="A6390" t="s">
        <v>17</v>
      </c>
      <c r="B6390">
        <v>50000</v>
      </c>
      <c r="C6390">
        <v>0</v>
      </c>
      <c r="D6390">
        <v>0</v>
      </c>
      <c r="E6390">
        <v>26</v>
      </c>
      <c r="F6390">
        <v>1</v>
      </c>
      <c r="G6390">
        <v>6.4759960000000003</v>
      </c>
      <c r="H6390">
        <v>2.9499279999999999</v>
      </c>
      <c r="I6390">
        <v>3.7041770000000001</v>
      </c>
      <c r="J6390">
        <v>0.14816699999999999</v>
      </c>
      <c r="K6390" t="str">
        <f>MID(M6390,22,1)</f>
        <v>8</v>
      </c>
      <c r="L6390" t="s">
        <v>147</v>
      </c>
      <c r="M6390" t="s">
        <v>148</v>
      </c>
      <c r="N6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t="e">
        <f>TableOMP[[#This Row],[Avg]]-$U$2*TableOMP[[#This Row],[StdDev]]</f>
        <v>#N/A</v>
      </c>
      <c r="R6390" t="e">
        <f>TableOMP[[#This Row],[Avg]]+$U$2*TableOMP[[#This Row],[StdDev]]</f>
        <v>#N/A</v>
      </c>
      <c r="S6390" t="e">
        <f>IF(AND(TableOMP[[#This Row],[total_time]]&gt;=TableOMP[[#This Row],[Low]], TableOMP[[#This Row],[total_time]]&lt;=TableOMP[[#This Row],[High]]),1,0)</f>
        <v>#N/A</v>
      </c>
    </row>
    <row r="6391" spans="1:19" hidden="1" x14ac:dyDescent="0.25">
      <c r="A6391" t="s">
        <v>17</v>
      </c>
      <c r="B6391">
        <v>50000</v>
      </c>
      <c r="C6391">
        <v>0</v>
      </c>
      <c r="D6391">
        <v>0</v>
      </c>
      <c r="E6391">
        <v>25</v>
      </c>
      <c r="F6391">
        <v>1</v>
      </c>
      <c r="G6391">
        <v>5.7329299999999996</v>
      </c>
      <c r="H6391">
        <v>2.760313</v>
      </c>
      <c r="I6391">
        <v>3.0321579999999999</v>
      </c>
      <c r="J6391">
        <v>0.12634000000000001</v>
      </c>
      <c r="K6391" t="str">
        <f>MID(M6391,22,1)</f>
        <v>8</v>
      </c>
      <c r="L6391" t="s">
        <v>147</v>
      </c>
      <c r="M6391" t="s">
        <v>148</v>
      </c>
      <c r="N6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t="e">
        <f>TableOMP[[#This Row],[Avg]]-$U$2*TableOMP[[#This Row],[StdDev]]</f>
        <v>#N/A</v>
      </c>
      <c r="R6391" t="e">
        <f>TableOMP[[#This Row],[Avg]]+$U$2*TableOMP[[#This Row],[StdDev]]</f>
        <v>#N/A</v>
      </c>
      <c r="S6391" t="e">
        <f>IF(AND(TableOMP[[#This Row],[total_time]]&gt;=TableOMP[[#This Row],[Low]], TableOMP[[#This Row],[total_time]]&lt;=TableOMP[[#This Row],[High]]),1,0)</f>
        <v>#N/A</v>
      </c>
    </row>
    <row r="6392" spans="1:19" hidden="1" x14ac:dyDescent="0.25">
      <c r="A6392" t="s">
        <v>17</v>
      </c>
      <c r="B6392">
        <v>50000</v>
      </c>
      <c r="C6392">
        <v>0</v>
      </c>
      <c r="D6392">
        <v>0</v>
      </c>
      <c r="E6392">
        <v>24</v>
      </c>
      <c r="F6392">
        <v>1</v>
      </c>
      <c r="G6392">
        <v>6.6816329999999997</v>
      </c>
      <c r="H6392">
        <v>3.8154940000000002</v>
      </c>
      <c r="I6392">
        <v>2.5909460000000002</v>
      </c>
      <c r="J6392">
        <v>0.11265</v>
      </c>
      <c r="K6392" t="str">
        <f>MID(M6392,22,1)</f>
        <v>8</v>
      </c>
      <c r="L6392" t="s">
        <v>147</v>
      </c>
      <c r="M6392" t="s">
        <v>148</v>
      </c>
      <c r="N6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t="e">
        <f>TableOMP[[#This Row],[Avg]]-$U$2*TableOMP[[#This Row],[StdDev]]</f>
        <v>#N/A</v>
      </c>
      <c r="R6392" t="e">
        <f>TableOMP[[#This Row],[Avg]]+$U$2*TableOMP[[#This Row],[StdDev]]</f>
        <v>#N/A</v>
      </c>
      <c r="S6392" t="e">
        <f>IF(AND(TableOMP[[#This Row],[total_time]]&gt;=TableOMP[[#This Row],[Low]], TableOMP[[#This Row],[total_time]]&lt;=TableOMP[[#This Row],[High]]),1,0)</f>
        <v>#N/A</v>
      </c>
    </row>
    <row r="6393" spans="1:19" hidden="1" x14ac:dyDescent="0.25">
      <c r="A6393" t="s">
        <v>17</v>
      </c>
      <c r="B6393">
        <v>50000</v>
      </c>
      <c r="C6393">
        <v>0</v>
      </c>
      <c r="D6393">
        <v>0</v>
      </c>
      <c r="E6393">
        <v>23</v>
      </c>
      <c r="F6393">
        <v>1</v>
      </c>
      <c r="G6393">
        <v>6.5714629999999996</v>
      </c>
      <c r="H6393">
        <v>2.7624430000000002</v>
      </c>
      <c r="I6393">
        <v>3.5168089999999999</v>
      </c>
      <c r="J6393">
        <v>0.159855</v>
      </c>
      <c r="K6393" t="str">
        <f>MID(M6393,22,1)</f>
        <v>8</v>
      </c>
      <c r="L6393" t="s">
        <v>147</v>
      </c>
      <c r="M6393" t="s">
        <v>148</v>
      </c>
      <c r="N6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t="e">
        <f>TableOMP[[#This Row],[Avg]]-$U$2*TableOMP[[#This Row],[StdDev]]</f>
        <v>#N/A</v>
      </c>
      <c r="R6393" t="e">
        <f>TableOMP[[#This Row],[Avg]]+$U$2*TableOMP[[#This Row],[StdDev]]</f>
        <v>#N/A</v>
      </c>
      <c r="S6393" t="e">
        <f>IF(AND(TableOMP[[#This Row],[total_time]]&gt;=TableOMP[[#This Row],[Low]], TableOMP[[#This Row],[total_time]]&lt;=TableOMP[[#This Row],[High]]),1,0)</f>
        <v>#N/A</v>
      </c>
    </row>
    <row r="6394" spans="1:19" hidden="1" x14ac:dyDescent="0.25">
      <c r="A6394" t="s">
        <v>17</v>
      </c>
      <c r="B6394">
        <v>50000</v>
      </c>
      <c r="C6394">
        <v>0</v>
      </c>
      <c r="D6394">
        <v>0</v>
      </c>
      <c r="E6394">
        <v>22</v>
      </c>
      <c r="F6394">
        <v>1</v>
      </c>
      <c r="G6394">
        <v>6.5835270000000001</v>
      </c>
      <c r="H6394">
        <v>3.0680170000000002</v>
      </c>
      <c r="I6394">
        <v>3.5434570000000001</v>
      </c>
      <c r="J6394">
        <v>0.168736</v>
      </c>
      <c r="K6394" t="str">
        <f>MID(M6394,22,1)</f>
        <v>8</v>
      </c>
      <c r="L6394" t="s">
        <v>147</v>
      </c>
      <c r="M6394" t="s">
        <v>148</v>
      </c>
      <c r="N6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t="e">
        <f>TableOMP[[#This Row],[Avg]]-$U$2*TableOMP[[#This Row],[StdDev]]</f>
        <v>#N/A</v>
      </c>
      <c r="R6394" t="e">
        <f>TableOMP[[#This Row],[Avg]]+$U$2*TableOMP[[#This Row],[StdDev]]</f>
        <v>#N/A</v>
      </c>
      <c r="S6394" t="e">
        <f>IF(AND(TableOMP[[#This Row],[total_time]]&gt;=TableOMP[[#This Row],[Low]], TableOMP[[#This Row],[total_time]]&lt;=TableOMP[[#This Row],[High]]),1,0)</f>
        <v>#N/A</v>
      </c>
    </row>
    <row r="6395" spans="1:19" hidden="1" x14ac:dyDescent="0.25">
      <c r="A6395" t="s">
        <v>17</v>
      </c>
      <c r="B6395">
        <v>50000</v>
      </c>
      <c r="C6395">
        <v>0</v>
      </c>
      <c r="D6395">
        <v>0</v>
      </c>
      <c r="E6395">
        <v>21</v>
      </c>
      <c r="F6395">
        <v>1</v>
      </c>
      <c r="G6395">
        <v>6.6110490000000004</v>
      </c>
      <c r="H6395">
        <v>2.6809180000000001</v>
      </c>
      <c r="I6395">
        <v>2.98353</v>
      </c>
      <c r="J6395">
        <v>0.149176</v>
      </c>
      <c r="K6395" t="str">
        <f>MID(M6395,22,1)</f>
        <v>8</v>
      </c>
      <c r="L6395" t="s">
        <v>147</v>
      </c>
      <c r="M6395" t="s">
        <v>148</v>
      </c>
      <c r="N6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t="e">
        <f>TableOMP[[#This Row],[Avg]]-$U$2*TableOMP[[#This Row],[StdDev]]</f>
        <v>#N/A</v>
      </c>
      <c r="R6395" t="e">
        <f>TableOMP[[#This Row],[Avg]]+$U$2*TableOMP[[#This Row],[StdDev]]</f>
        <v>#N/A</v>
      </c>
      <c r="S6395" t="e">
        <f>IF(AND(TableOMP[[#This Row],[total_time]]&gt;=TableOMP[[#This Row],[Low]], TableOMP[[#This Row],[total_time]]&lt;=TableOMP[[#This Row],[High]]),1,0)</f>
        <v>#N/A</v>
      </c>
    </row>
    <row r="6396" spans="1:19" hidden="1" x14ac:dyDescent="0.25">
      <c r="A6396" t="s">
        <v>17</v>
      </c>
      <c r="B6396">
        <v>50000</v>
      </c>
      <c r="C6396">
        <v>0</v>
      </c>
      <c r="D6396">
        <v>0</v>
      </c>
      <c r="E6396">
        <v>20</v>
      </c>
      <c r="F6396">
        <v>1</v>
      </c>
      <c r="G6396">
        <v>6.2957359999999998</v>
      </c>
      <c r="H6396">
        <v>2.4373860000000001</v>
      </c>
      <c r="I6396">
        <v>3.330174</v>
      </c>
      <c r="J6396">
        <v>0.17527200000000001</v>
      </c>
      <c r="K6396" t="str">
        <f>MID(M6396,22,1)</f>
        <v>8</v>
      </c>
      <c r="L6396" t="s">
        <v>147</v>
      </c>
      <c r="M6396" t="s">
        <v>148</v>
      </c>
      <c r="N6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t="e">
        <f>TableOMP[[#This Row],[Avg]]-$U$2*TableOMP[[#This Row],[StdDev]]</f>
        <v>#N/A</v>
      </c>
      <c r="R6396" t="e">
        <f>TableOMP[[#This Row],[Avg]]+$U$2*TableOMP[[#This Row],[StdDev]]</f>
        <v>#N/A</v>
      </c>
      <c r="S6396" t="e">
        <f>IF(AND(TableOMP[[#This Row],[total_time]]&gt;=TableOMP[[#This Row],[Low]], TableOMP[[#This Row],[total_time]]&lt;=TableOMP[[#This Row],[High]]),1,0)</f>
        <v>#N/A</v>
      </c>
    </row>
    <row r="6397" spans="1:19" hidden="1" x14ac:dyDescent="0.25">
      <c r="A6397" t="s">
        <v>17</v>
      </c>
      <c r="B6397">
        <v>50000</v>
      </c>
      <c r="C6397">
        <v>0</v>
      </c>
      <c r="D6397">
        <v>0</v>
      </c>
      <c r="E6397">
        <v>19</v>
      </c>
      <c r="F6397">
        <v>1</v>
      </c>
      <c r="G6397">
        <v>6.1832549999999999</v>
      </c>
      <c r="H6397">
        <v>2.872455</v>
      </c>
      <c r="I6397">
        <v>2.4998200000000002</v>
      </c>
      <c r="J6397">
        <v>0.138879</v>
      </c>
      <c r="K6397" t="str">
        <f>MID(M6397,22,1)</f>
        <v>8</v>
      </c>
      <c r="L6397" t="s">
        <v>147</v>
      </c>
      <c r="M6397" t="s">
        <v>148</v>
      </c>
      <c r="N6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t="e">
        <f>TableOMP[[#This Row],[Avg]]-$U$2*TableOMP[[#This Row],[StdDev]]</f>
        <v>#N/A</v>
      </c>
      <c r="R6397" t="e">
        <f>TableOMP[[#This Row],[Avg]]+$U$2*TableOMP[[#This Row],[StdDev]]</f>
        <v>#N/A</v>
      </c>
      <c r="S6397" t="e">
        <f>IF(AND(TableOMP[[#This Row],[total_time]]&gt;=TableOMP[[#This Row],[Low]], TableOMP[[#This Row],[total_time]]&lt;=TableOMP[[#This Row],[High]]),1,0)</f>
        <v>#N/A</v>
      </c>
    </row>
    <row r="6398" spans="1:19" hidden="1" x14ac:dyDescent="0.25">
      <c r="A6398" t="s">
        <v>17</v>
      </c>
      <c r="B6398">
        <v>50000</v>
      </c>
      <c r="C6398">
        <v>0</v>
      </c>
      <c r="D6398">
        <v>0</v>
      </c>
      <c r="E6398">
        <v>18</v>
      </c>
      <c r="F6398">
        <v>1</v>
      </c>
      <c r="G6398">
        <v>6.9365540000000001</v>
      </c>
      <c r="H6398">
        <v>2.746273</v>
      </c>
      <c r="I6398">
        <v>3.229698</v>
      </c>
      <c r="J6398">
        <v>0.18998200000000001</v>
      </c>
      <c r="K6398" t="str">
        <f>MID(M6398,22,1)</f>
        <v>8</v>
      </c>
      <c r="L6398" t="s">
        <v>147</v>
      </c>
      <c r="M6398" t="s">
        <v>148</v>
      </c>
      <c r="N6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t="e">
        <f>TableOMP[[#This Row],[Avg]]-$U$2*TableOMP[[#This Row],[StdDev]]</f>
        <v>#N/A</v>
      </c>
      <c r="R6398" t="e">
        <f>TableOMP[[#This Row],[Avg]]+$U$2*TableOMP[[#This Row],[StdDev]]</f>
        <v>#N/A</v>
      </c>
      <c r="S6398" t="e">
        <f>IF(AND(TableOMP[[#This Row],[total_time]]&gt;=TableOMP[[#This Row],[Low]], TableOMP[[#This Row],[total_time]]&lt;=TableOMP[[#This Row],[High]]),1,0)</f>
        <v>#N/A</v>
      </c>
    </row>
    <row r="6399" spans="1:19" hidden="1" x14ac:dyDescent="0.25">
      <c r="A6399" t="s">
        <v>17</v>
      </c>
      <c r="B6399">
        <v>50000</v>
      </c>
      <c r="C6399">
        <v>0</v>
      </c>
      <c r="D6399">
        <v>0</v>
      </c>
      <c r="E6399">
        <v>17</v>
      </c>
      <c r="F6399">
        <v>1</v>
      </c>
      <c r="G6399">
        <v>7.2134429999999998</v>
      </c>
      <c r="H6399">
        <v>2.8163269999999998</v>
      </c>
      <c r="I6399">
        <v>2.054487</v>
      </c>
      <c r="J6399">
        <v>0.12840499999999999</v>
      </c>
      <c r="K6399" t="str">
        <f>MID(M6399,22,1)</f>
        <v>8</v>
      </c>
      <c r="L6399" t="s">
        <v>147</v>
      </c>
      <c r="M6399" t="s">
        <v>148</v>
      </c>
      <c r="N6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t="e">
        <f>TableOMP[[#This Row],[Avg]]-$U$2*TableOMP[[#This Row],[StdDev]]</f>
        <v>#N/A</v>
      </c>
      <c r="R6399" t="e">
        <f>TableOMP[[#This Row],[Avg]]+$U$2*TableOMP[[#This Row],[StdDev]]</f>
        <v>#N/A</v>
      </c>
      <c r="S6399" t="e">
        <f>IF(AND(TableOMP[[#This Row],[total_time]]&gt;=TableOMP[[#This Row],[Low]], TableOMP[[#This Row],[total_time]]&lt;=TableOMP[[#This Row],[High]]),1,0)</f>
        <v>#N/A</v>
      </c>
    </row>
    <row r="6400" spans="1:19" hidden="1" x14ac:dyDescent="0.25">
      <c r="A6400" t="s">
        <v>17</v>
      </c>
      <c r="B6400">
        <v>50000</v>
      </c>
      <c r="C6400">
        <v>0</v>
      </c>
      <c r="D6400">
        <v>0</v>
      </c>
      <c r="E6400">
        <v>16</v>
      </c>
      <c r="F6400">
        <v>1</v>
      </c>
      <c r="G6400">
        <v>6.87399</v>
      </c>
      <c r="H6400">
        <v>2.6333609999999998</v>
      </c>
      <c r="I6400">
        <v>2.6950980000000002</v>
      </c>
      <c r="J6400">
        <v>0.179673</v>
      </c>
      <c r="K6400" t="str">
        <f>MID(M6400,22,1)</f>
        <v>8</v>
      </c>
      <c r="L6400" t="s">
        <v>147</v>
      </c>
      <c r="M6400" t="s">
        <v>148</v>
      </c>
      <c r="N6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t="e">
        <f>TableOMP[[#This Row],[Avg]]-$U$2*TableOMP[[#This Row],[StdDev]]</f>
        <v>#N/A</v>
      </c>
      <c r="R6400" t="e">
        <f>TableOMP[[#This Row],[Avg]]+$U$2*TableOMP[[#This Row],[StdDev]]</f>
        <v>#N/A</v>
      </c>
      <c r="S6400" t="e">
        <f>IF(AND(TableOMP[[#This Row],[total_time]]&gt;=TableOMP[[#This Row],[Low]], TableOMP[[#This Row],[total_time]]&lt;=TableOMP[[#This Row],[High]]),1,0)</f>
        <v>#N/A</v>
      </c>
    </row>
    <row r="6401" spans="1:19" hidden="1" x14ac:dyDescent="0.25">
      <c r="A6401" t="s">
        <v>17</v>
      </c>
      <c r="B6401">
        <v>50000</v>
      </c>
      <c r="C6401">
        <v>0</v>
      </c>
      <c r="D6401">
        <v>0</v>
      </c>
      <c r="E6401">
        <v>15</v>
      </c>
      <c r="F6401">
        <v>1</v>
      </c>
      <c r="G6401">
        <v>6.3954000000000004</v>
      </c>
      <c r="H6401">
        <v>2.6165539999999998</v>
      </c>
      <c r="I6401">
        <v>2.37602</v>
      </c>
      <c r="J6401">
        <v>0.16971600000000001</v>
      </c>
      <c r="K6401" t="str">
        <f>MID(M6401,22,1)</f>
        <v>8</v>
      </c>
      <c r="L6401" t="s">
        <v>147</v>
      </c>
      <c r="M6401" t="s">
        <v>148</v>
      </c>
      <c r="N6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t="e">
        <f>TableOMP[[#This Row],[Avg]]-$U$2*TableOMP[[#This Row],[StdDev]]</f>
        <v>#N/A</v>
      </c>
      <c r="R6401" t="e">
        <f>TableOMP[[#This Row],[Avg]]+$U$2*TableOMP[[#This Row],[StdDev]]</f>
        <v>#N/A</v>
      </c>
      <c r="S6401" t="e">
        <f>IF(AND(TableOMP[[#This Row],[total_time]]&gt;=TableOMP[[#This Row],[Low]], TableOMP[[#This Row],[total_time]]&lt;=TableOMP[[#This Row],[High]]),1,0)</f>
        <v>#N/A</v>
      </c>
    </row>
    <row r="6402" spans="1:19" hidden="1" x14ac:dyDescent="0.25">
      <c r="A6402" t="s">
        <v>17</v>
      </c>
      <c r="B6402">
        <v>50000</v>
      </c>
      <c r="C6402">
        <v>0</v>
      </c>
      <c r="D6402">
        <v>0</v>
      </c>
      <c r="E6402">
        <v>14</v>
      </c>
      <c r="F6402">
        <v>1</v>
      </c>
      <c r="G6402">
        <v>6.9189160000000003</v>
      </c>
      <c r="H6402">
        <v>2.8865799999999999</v>
      </c>
      <c r="I6402">
        <v>2.431737</v>
      </c>
      <c r="J6402">
        <v>0.187057</v>
      </c>
      <c r="K6402" t="str">
        <f>MID(M6402,22,1)</f>
        <v>8</v>
      </c>
      <c r="L6402" t="s">
        <v>147</v>
      </c>
      <c r="M6402" t="s">
        <v>148</v>
      </c>
      <c r="N6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t="e">
        <f>TableOMP[[#This Row],[Avg]]-$U$2*TableOMP[[#This Row],[StdDev]]</f>
        <v>#N/A</v>
      </c>
      <c r="R6402" t="e">
        <f>TableOMP[[#This Row],[Avg]]+$U$2*TableOMP[[#This Row],[StdDev]]</f>
        <v>#N/A</v>
      </c>
      <c r="S6402" t="e">
        <f>IF(AND(TableOMP[[#This Row],[total_time]]&gt;=TableOMP[[#This Row],[Low]], TableOMP[[#This Row],[total_time]]&lt;=TableOMP[[#This Row],[High]]),1,0)</f>
        <v>#N/A</v>
      </c>
    </row>
    <row r="6403" spans="1:19" hidden="1" x14ac:dyDescent="0.25">
      <c r="A6403" t="s">
        <v>17</v>
      </c>
      <c r="B6403">
        <v>50000</v>
      </c>
      <c r="C6403">
        <v>0</v>
      </c>
      <c r="D6403">
        <v>0</v>
      </c>
      <c r="E6403">
        <v>13</v>
      </c>
      <c r="F6403">
        <v>1</v>
      </c>
      <c r="G6403">
        <v>6.7904090000000004</v>
      </c>
      <c r="H6403">
        <v>2.6083430000000001</v>
      </c>
      <c r="I6403">
        <v>2.2088700000000001</v>
      </c>
      <c r="J6403">
        <v>0.18407299999999999</v>
      </c>
      <c r="K6403" t="str">
        <f>MID(M6403,22,1)</f>
        <v>8</v>
      </c>
      <c r="L6403" t="s">
        <v>147</v>
      </c>
      <c r="M6403" t="s">
        <v>148</v>
      </c>
      <c r="N6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t="e">
        <f>TableOMP[[#This Row],[Avg]]-$U$2*TableOMP[[#This Row],[StdDev]]</f>
        <v>#N/A</v>
      </c>
      <c r="R6403" t="e">
        <f>TableOMP[[#This Row],[Avg]]+$U$2*TableOMP[[#This Row],[StdDev]]</f>
        <v>#N/A</v>
      </c>
      <c r="S6403" t="e">
        <f>IF(AND(TableOMP[[#This Row],[total_time]]&gt;=TableOMP[[#This Row],[Low]], TableOMP[[#This Row],[total_time]]&lt;=TableOMP[[#This Row],[High]]),1,0)</f>
        <v>#N/A</v>
      </c>
    </row>
    <row r="6404" spans="1:19" hidden="1" x14ac:dyDescent="0.25">
      <c r="A6404" t="s">
        <v>17</v>
      </c>
      <c r="B6404">
        <v>50000</v>
      </c>
      <c r="C6404">
        <v>0</v>
      </c>
      <c r="D6404">
        <v>0</v>
      </c>
      <c r="E6404">
        <v>12</v>
      </c>
      <c r="F6404">
        <v>1</v>
      </c>
      <c r="G6404">
        <v>7.417694</v>
      </c>
      <c r="H6404">
        <v>2.536381</v>
      </c>
      <c r="I6404">
        <v>2.3414579999999998</v>
      </c>
      <c r="J6404">
        <v>0.21285999999999999</v>
      </c>
      <c r="K6404" t="str">
        <f>MID(M6404,22,1)</f>
        <v>8</v>
      </c>
      <c r="L6404" t="s">
        <v>147</v>
      </c>
      <c r="M6404" t="s">
        <v>148</v>
      </c>
      <c r="N6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t="e">
        <f>TableOMP[[#This Row],[Avg]]-$U$2*TableOMP[[#This Row],[StdDev]]</f>
        <v>#N/A</v>
      </c>
      <c r="R6404" t="e">
        <f>TableOMP[[#This Row],[Avg]]+$U$2*TableOMP[[#This Row],[StdDev]]</f>
        <v>#N/A</v>
      </c>
      <c r="S6404" t="e">
        <f>IF(AND(TableOMP[[#This Row],[total_time]]&gt;=TableOMP[[#This Row],[Low]], TableOMP[[#This Row],[total_time]]&lt;=TableOMP[[#This Row],[High]]),1,0)</f>
        <v>#N/A</v>
      </c>
    </row>
    <row r="6405" spans="1:19" hidden="1" x14ac:dyDescent="0.25">
      <c r="A6405" t="s">
        <v>17</v>
      </c>
      <c r="B6405">
        <v>50000</v>
      </c>
      <c r="C6405">
        <v>0</v>
      </c>
      <c r="D6405">
        <v>0</v>
      </c>
      <c r="E6405">
        <v>11</v>
      </c>
      <c r="F6405">
        <v>1</v>
      </c>
      <c r="G6405">
        <v>7.3776849999999996</v>
      </c>
      <c r="H6405">
        <v>2.6393659999999999</v>
      </c>
      <c r="I6405">
        <v>2.102824</v>
      </c>
      <c r="J6405">
        <v>0.210282</v>
      </c>
      <c r="K6405" t="str">
        <f>MID(M6405,22,1)</f>
        <v>8</v>
      </c>
      <c r="L6405" t="s">
        <v>147</v>
      </c>
      <c r="M6405" t="s">
        <v>148</v>
      </c>
      <c r="N6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t="e">
        <f>TableOMP[[#This Row],[Avg]]-$U$2*TableOMP[[#This Row],[StdDev]]</f>
        <v>#N/A</v>
      </c>
      <c r="R6405" t="e">
        <f>TableOMP[[#This Row],[Avg]]+$U$2*TableOMP[[#This Row],[StdDev]]</f>
        <v>#N/A</v>
      </c>
      <c r="S6405" t="e">
        <f>IF(AND(TableOMP[[#This Row],[total_time]]&gt;=TableOMP[[#This Row],[Low]], TableOMP[[#This Row],[total_time]]&lt;=TableOMP[[#This Row],[High]]),1,0)</f>
        <v>#N/A</v>
      </c>
    </row>
    <row r="6406" spans="1:19" hidden="1" x14ac:dyDescent="0.25">
      <c r="A6406" t="s">
        <v>17</v>
      </c>
      <c r="B6406">
        <v>50000</v>
      </c>
      <c r="C6406">
        <v>0</v>
      </c>
      <c r="D6406">
        <v>0</v>
      </c>
      <c r="E6406">
        <v>10</v>
      </c>
      <c r="F6406">
        <v>1</v>
      </c>
      <c r="G6406">
        <v>7.7945149999999996</v>
      </c>
      <c r="H6406">
        <v>2.75414</v>
      </c>
      <c r="I6406">
        <v>1.9174310000000001</v>
      </c>
      <c r="J6406">
        <v>0.21304799999999999</v>
      </c>
      <c r="K6406" t="str">
        <f>MID(M6406,22,1)</f>
        <v>8</v>
      </c>
      <c r="L6406" t="s">
        <v>147</v>
      </c>
      <c r="M6406" t="s">
        <v>148</v>
      </c>
      <c r="N6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t="e">
        <f>TableOMP[[#This Row],[Avg]]-$U$2*TableOMP[[#This Row],[StdDev]]</f>
        <v>#N/A</v>
      </c>
      <c r="R6406" t="e">
        <f>TableOMP[[#This Row],[Avg]]+$U$2*TableOMP[[#This Row],[StdDev]]</f>
        <v>#N/A</v>
      </c>
      <c r="S6406" t="e">
        <f>IF(AND(TableOMP[[#This Row],[total_time]]&gt;=TableOMP[[#This Row],[Low]], TableOMP[[#This Row],[total_time]]&lt;=TableOMP[[#This Row],[High]]),1,0)</f>
        <v>#N/A</v>
      </c>
    </row>
    <row r="6407" spans="1:19" hidden="1" x14ac:dyDescent="0.25">
      <c r="A6407" t="s">
        <v>17</v>
      </c>
      <c r="B6407">
        <v>50000</v>
      </c>
      <c r="C6407">
        <v>0</v>
      </c>
      <c r="D6407">
        <v>0</v>
      </c>
      <c r="E6407">
        <v>9</v>
      </c>
      <c r="F6407">
        <v>1</v>
      </c>
      <c r="G6407">
        <v>8.1199560000000002</v>
      </c>
      <c r="H6407">
        <v>2.5944929999999999</v>
      </c>
      <c r="I6407">
        <v>1.877694</v>
      </c>
      <c r="J6407">
        <v>0.234712</v>
      </c>
      <c r="K6407" t="str">
        <f>MID(M6407,22,1)</f>
        <v>8</v>
      </c>
      <c r="L6407" t="s">
        <v>147</v>
      </c>
      <c r="M6407" t="s">
        <v>148</v>
      </c>
      <c r="N6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t="e">
        <f>TableOMP[[#This Row],[Avg]]-$U$2*TableOMP[[#This Row],[StdDev]]</f>
        <v>#N/A</v>
      </c>
      <c r="R6407" t="e">
        <f>TableOMP[[#This Row],[Avg]]+$U$2*TableOMP[[#This Row],[StdDev]]</f>
        <v>#N/A</v>
      </c>
      <c r="S6407" t="e">
        <f>IF(AND(TableOMP[[#This Row],[total_time]]&gt;=TableOMP[[#This Row],[Low]], TableOMP[[#This Row],[total_time]]&lt;=TableOMP[[#This Row],[High]]),1,0)</f>
        <v>#N/A</v>
      </c>
    </row>
    <row r="6408" spans="1:19" hidden="1" x14ac:dyDescent="0.25">
      <c r="A6408" t="s">
        <v>17</v>
      </c>
      <c r="B6408">
        <v>50000</v>
      </c>
      <c r="C6408">
        <v>0</v>
      </c>
      <c r="D6408">
        <v>0</v>
      </c>
      <c r="E6408">
        <v>8</v>
      </c>
      <c r="F6408">
        <v>1</v>
      </c>
      <c r="G6408">
        <v>9.1256380000000004</v>
      </c>
      <c r="H6408">
        <v>2.957913</v>
      </c>
      <c r="I6408">
        <v>1.8881859999999999</v>
      </c>
      <c r="J6408">
        <v>0.26974100000000001</v>
      </c>
      <c r="K6408" t="str">
        <f>MID(M6408,22,1)</f>
        <v>8</v>
      </c>
      <c r="L6408" t="s">
        <v>147</v>
      </c>
      <c r="M6408" t="s">
        <v>148</v>
      </c>
      <c r="N6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t="e">
        <f>TableOMP[[#This Row],[Avg]]-$U$2*TableOMP[[#This Row],[StdDev]]</f>
        <v>#N/A</v>
      </c>
      <c r="R6408" t="e">
        <f>TableOMP[[#This Row],[Avg]]+$U$2*TableOMP[[#This Row],[StdDev]]</f>
        <v>#N/A</v>
      </c>
      <c r="S6408" t="e">
        <f>IF(AND(TableOMP[[#This Row],[total_time]]&gt;=TableOMP[[#This Row],[Low]], TableOMP[[#This Row],[total_time]]&lt;=TableOMP[[#This Row],[High]]),1,0)</f>
        <v>#N/A</v>
      </c>
    </row>
    <row r="6409" spans="1:19" hidden="1" x14ac:dyDescent="0.25">
      <c r="A6409" t="s">
        <v>17</v>
      </c>
      <c r="B6409">
        <v>50000</v>
      </c>
      <c r="C6409">
        <v>0</v>
      </c>
      <c r="D6409">
        <v>0</v>
      </c>
      <c r="E6409">
        <v>7</v>
      </c>
      <c r="F6409">
        <v>1</v>
      </c>
      <c r="G6409">
        <v>9.7093819999999997</v>
      </c>
      <c r="H6409">
        <v>2.8423219999999998</v>
      </c>
      <c r="I6409">
        <v>1.6868430000000001</v>
      </c>
      <c r="J6409">
        <v>0.28114</v>
      </c>
      <c r="K6409" t="str">
        <f>MID(M6409,22,1)</f>
        <v>8</v>
      </c>
      <c r="L6409" t="s">
        <v>147</v>
      </c>
      <c r="M6409" t="s">
        <v>148</v>
      </c>
      <c r="N6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t="e">
        <f>TableOMP[[#This Row],[Avg]]-$U$2*TableOMP[[#This Row],[StdDev]]</f>
        <v>#N/A</v>
      </c>
      <c r="R6409" t="e">
        <f>TableOMP[[#This Row],[Avg]]+$U$2*TableOMP[[#This Row],[StdDev]]</f>
        <v>#N/A</v>
      </c>
      <c r="S6409" t="e">
        <f>IF(AND(TableOMP[[#This Row],[total_time]]&gt;=TableOMP[[#This Row],[Low]], TableOMP[[#This Row],[total_time]]&lt;=TableOMP[[#This Row],[High]]),1,0)</f>
        <v>#N/A</v>
      </c>
    </row>
    <row r="6410" spans="1:19" hidden="1" x14ac:dyDescent="0.25">
      <c r="A6410" t="s">
        <v>17</v>
      </c>
      <c r="B6410">
        <v>50000</v>
      </c>
      <c r="C6410">
        <v>0</v>
      </c>
      <c r="D6410">
        <v>0</v>
      </c>
      <c r="E6410">
        <v>6</v>
      </c>
      <c r="F6410">
        <v>1</v>
      </c>
      <c r="G6410">
        <v>10.512637</v>
      </c>
      <c r="H6410">
        <v>2.8248340000000001</v>
      </c>
      <c r="I6410">
        <v>1.7541659999999999</v>
      </c>
      <c r="J6410">
        <v>0.35083300000000001</v>
      </c>
      <c r="K6410" t="str">
        <f>MID(M6410,22,1)</f>
        <v>8</v>
      </c>
      <c r="L6410" t="s">
        <v>147</v>
      </c>
      <c r="M6410" t="s">
        <v>148</v>
      </c>
      <c r="N6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t="e">
        <f>TableOMP[[#This Row],[Avg]]-$U$2*TableOMP[[#This Row],[StdDev]]</f>
        <v>#N/A</v>
      </c>
      <c r="R6410" t="e">
        <f>TableOMP[[#This Row],[Avg]]+$U$2*TableOMP[[#This Row],[StdDev]]</f>
        <v>#N/A</v>
      </c>
      <c r="S6410" t="e">
        <f>IF(AND(TableOMP[[#This Row],[total_time]]&gt;=TableOMP[[#This Row],[Low]], TableOMP[[#This Row],[total_time]]&lt;=TableOMP[[#This Row],[High]]),1,0)</f>
        <v>#N/A</v>
      </c>
    </row>
    <row r="6411" spans="1:19" hidden="1" x14ac:dyDescent="0.25">
      <c r="A6411" t="s">
        <v>17</v>
      </c>
      <c r="B6411">
        <v>50000</v>
      </c>
      <c r="C6411">
        <v>0</v>
      </c>
      <c r="D6411">
        <v>0</v>
      </c>
      <c r="E6411">
        <v>5</v>
      </c>
      <c r="F6411">
        <v>1</v>
      </c>
      <c r="G6411">
        <v>11.749536000000001</v>
      </c>
      <c r="H6411">
        <v>2.8485429999999998</v>
      </c>
      <c r="I6411">
        <v>1.547115</v>
      </c>
      <c r="J6411">
        <v>0.38677899999999998</v>
      </c>
      <c r="K6411" t="str">
        <f>MID(M6411,22,1)</f>
        <v>8</v>
      </c>
      <c r="L6411" t="s">
        <v>147</v>
      </c>
      <c r="M6411" t="s">
        <v>148</v>
      </c>
      <c r="N6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t="e">
        <f>TableOMP[[#This Row],[Avg]]-$U$2*TableOMP[[#This Row],[StdDev]]</f>
        <v>#N/A</v>
      </c>
      <c r="R6411" t="e">
        <f>TableOMP[[#This Row],[Avg]]+$U$2*TableOMP[[#This Row],[StdDev]]</f>
        <v>#N/A</v>
      </c>
      <c r="S6411" t="e">
        <f>IF(AND(TableOMP[[#This Row],[total_time]]&gt;=TableOMP[[#This Row],[Low]], TableOMP[[#This Row],[total_time]]&lt;=TableOMP[[#This Row],[High]]),1,0)</f>
        <v>#N/A</v>
      </c>
    </row>
    <row r="6412" spans="1:19" hidden="1" x14ac:dyDescent="0.25">
      <c r="A6412" t="s">
        <v>17</v>
      </c>
      <c r="B6412">
        <v>50000</v>
      </c>
      <c r="C6412">
        <v>0</v>
      </c>
      <c r="D6412">
        <v>0</v>
      </c>
      <c r="E6412">
        <v>4</v>
      </c>
      <c r="F6412">
        <v>1</v>
      </c>
      <c r="G6412">
        <v>13.712475</v>
      </c>
      <c r="H6412">
        <v>2.7956210000000001</v>
      </c>
      <c r="I6412">
        <v>1.3350059999999999</v>
      </c>
      <c r="J6412">
        <v>0.44500200000000001</v>
      </c>
      <c r="K6412" t="str">
        <f>MID(M6412,22,1)</f>
        <v>8</v>
      </c>
      <c r="L6412" t="s">
        <v>147</v>
      </c>
      <c r="M6412" t="s">
        <v>148</v>
      </c>
      <c r="N6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t="e">
        <f>TableOMP[[#This Row],[Avg]]-$U$2*TableOMP[[#This Row],[StdDev]]</f>
        <v>#N/A</v>
      </c>
      <c r="R6412" t="e">
        <f>TableOMP[[#This Row],[Avg]]+$U$2*TableOMP[[#This Row],[StdDev]]</f>
        <v>#N/A</v>
      </c>
      <c r="S6412" t="e">
        <f>IF(AND(TableOMP[[#This Row],[total_time]]&gt;=TableOMP[[#This Row],[Low]], TableOMP[[#This Row],[total_time]]&lt;=TableOMP[[#This Row],[High]]),1,0)</f>
        <v>#N/A</v>
      </c>
    </row>
    <row r="6413" spans="1:19" hidden="1" x14ac:dyDescent="0.25">
      <c r="A6413" t="s">
        <v>17</v>
      </c>
      <c r="B6413">
        <v>50000</v>
      </c>
      <c r="C6413">
        <v>0</v>
      </c>
      <c r="D6413">
        <v>0</v>
      </c>
      <c r="E6413">
        <v>3</v>
      </c>
      <c r="F6413">
        <v>1</v>
      </c>
      <c r="G6413">
        <v>17.070374999999999</v>
      </c>
      <c r="H6413">
        <v>2.9866920000000001</v>
      </c>
      <c r="I6413">
        <v>1.0832079999999999</v>
      </c>
      <c r="J6413">
        <v>0.54160399999999997</v>
      </c>
      <c r="K6413" t="str">
        <f>MID(M6413,22,1)</f>
        <v>8</v>
      </c>
      <c r="L6413" t="s">
        <v>147</v>
      </c>
      <c r="M6413" t="s">
        <v>148</v>
      </c>
      <c r="N6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t="e">
        <f>TableOMP[[#This Row],[Avg]]-$U$2*TableOMP[[#This Row],[StdDev]]</f>
        <v>#N/A</v>
      </c>
      <c r="R6413" t="e">
        <f>TableOMP[[#This Row],[Avg]]+$U$2*TableOMP[[#This Row],[StdDev]]</f>
        <v>#N/A</v>
      </c>
      <c r="S6413" t="e">
        <f>IF(AND(TableOMP[[#This Row],[total_time]]&gt;=TableOMP[[#This Row],[Low]], TableOMP[[#This Row],[total_time]]&lt;=TableOMP[[#This Row],[High]]),1,0)</f>
        <v>#N/A</v>
      </c>
    </row>
    <row r="6414" spans="1:19" hidden="1" x14ac:dyDescent="0.25">
      <c r="A6414" t="s">
        <v>17</v>
      </c>
      <c r="B6414">
        <v>50000</v>
      </c>
      <c r="C6414">
        <v>0</v>
      </c>
      <c r="D6414">
        <v>0</v>
      </c>
      <c r="E6414">
        <v>2</v>
      </c>
      <c r="F6414">
        <v>1</v>
      </c>
      <c r="G6414">
        <v>23.772331999999999</v>
      </c>
      <c r="H6414">
        <v>3.2240959999999999</v>
      </c>
      <c r="I6414">
        <v>0.75502899999999995</v>
      </c>
      <c r="J6414">
        <v>0.75502899999999995</v>
      </c>
      <c r="K6414" t="str">
        <f>MID(M6414,22,1)</f>
        <v>8</v>
      </c>
      <c r="L6414" t="s">
        <v>147</v>
      </c>
      <c r="M6414" t="s">
        <v>148</v>
      </c>
      <c r="N6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t="e">
        <f>TableOMP[[#This Row],[Avg]]-$U$2*TableOMP[[#This Row],[StdDev]]</f>
        <v>#N/A</v>
      </c>
      <c r="R6414" t="e">
        <f>TableOMP[[#This Row],[Avg]]+$U$2*TableOMP[[#This Row],[StdDev]]</f>
        <v>#N/A</v>
      </c>
      <c r="S6414" t="e">
        <f>IF(AND(TableOMP[[#This Row],[total_time]]&gt;=TableOMP[[#This Row],[Low]], TableOMP[[#This Row],[total_time]]&lt;=TableOMP[[#This Row],[High]]),1,0)</f>
        <v>#N/A</v>
      </c>
    </row>
    <row r="6415" spans="1:19" hidden="1" x14ac:dyDescent="0.25">
      <c r="A6415" t="s">
        <v>17</v>
      </c>
      <c r="B6415">
        <v>50000</v>
      </c>
      <c r="C6415">
        <v>0</v>
      </c>
      <c r="D6415">
        <v>0</v>
      </c>
      <c r="E6415">
        <v>1</v>
      </c>
      <c r="F6415">
        <v>1</v>
      </c>
      <c r="G6415">
        <v>42.261536999999997</v>
      </c>
      <c r="H6415">
        <v>1.84023</v>
      </c>
      <c r="I6415">
        <v>0</v>
      </c>
      <c r="J6415">
        <v>0</v>
      </c>
      <c r="K6415" t="str">
        <f>MID(M6415,22,1)</f>
        <v>8</v>
      </c>
      <c r="L6415" t="s">
        <v>147</v>
      </c>
      <c r="M6415" t="s">
        <v>148</v>
      </c>
      <c r="N6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t="e">
        <f>TableOMP[[#This Row],[Avg]]-$U$2*TableOMP[[#This Row],[StdDev]]</f>
        <v>#N/A</v>
      </c>
      <c r="R6415" t="e">
        <f>TableOMP[[#This Row],[Avg]]+$U$2*TableOMP[[#This Row],[StdDev]]</f>
        <v>#N/A</v>
      </c>
      <c r="S6415" t="e">
        <f>IF(AND(TableOMP[[#This Row],[total_time]]&gt;=TableOMP[[#This Row],[Low]], TableOMP[[#This Row],[total_time]]&lt;=TableOMP[[#This Row],[High]]),1,0)</f>
        <v>#N/A</v>
      </c>
    </row>
    <row r="6416" spans="1:19" hidden="1" x14ac:dyDescent="0.25">
      <c r="A6416" t="s">
        <v>17</v>
      </c>
      <c r="B6416">
        <v>50000</v>
      </c>
      <c r="C6416">
        <v>0</v>
      </c>
      <c r="D6416">
        <v>0</v>
      </c>
      <c r="E6416">
        <v>64</v>
      </c>
      <c r="F6416">
        <v>1</v>
      </c>
      <c r="G6416">
        <v>4.6079559999999997</v>
      </c>
      <c r="H6416">
        <v>2.7395100000000001</v>
      </c>
      <c r="I6416">
        <v>4.9573229999999997</v>
      </c>
      <c r="J6416">
        <v>7.8687999999999994E-2</v>
      </c>
      <c r="K6416" t="str">
        <f>MID(M6416,22,1)</f>
        <v>8</v>
      </c>
      <c r="L6416" t="s">
        <v>147</v>
      </c>
      <c r="M6416" t="s">
        <v>148</v>
      </c>
      <c r="N6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t="e">
        <f>TableOMP[[#This Row],[Avg]]-$U$2*TableOMP[[#This Row],[StdDev]]</f>
        <v>#N/A</v>
      </c>
      <c r="R6416" t="e">
        <f>TableOMP[[#This Row],[Avg]]+$U$2*TableOMP[[#This Row],[StdDev]]</f>
        <v>#N/A</v>
      </c>
      <c r="S6416" t="e">
        <f>IF(AND(TableOMP[[#This Row],[total_time]]&gt;=TableOMP[[#This Row],[Low]], TableOMP[[#This Row],[total_time]]&lt;=TableOMP[[#This Row],[High]]),1,0)</f>
        <v>#N/A</v>
      </c>
    </row>
    <row r="6417" spans="1:19" hidden="1" x14ac:dyDescent="0.25">
      <c r="A6417" t="s">
        <v>17</v>
      </c>
      <c r="B6417">
        <v>50000</v>
      </c>
      <c r="C6417">
        <v>0</v>
      </c>
      <c r="D6417">
        <v>0</v>
      </c>
      <c r="E6417">
        <v>63</v>
      </c>
      <c r="F6417">
        <v>1</v>
      </c>
      <c r="G6417">
        <v>5.2014560000000003</v>
      </c>
      <c r="H6417">
        <v>3.1424449999999999</v>
      </c>
      <c r="I6417">
        <v>3.9861960000000001</v>
      </c>
      <c r="J6417">
        <v>6.4293000000000003E-2</v>
      </c>
      <c r="K6417" t="str">
        <f>MID(M6417,22,1)</f>
        <v>8</v>
      </c>
      <c r="L6417" t="s">
        <v>147</v>
      </c>
      <c r="M6417" t="s">
        <v>148</v>
      </c>
      <c r="N6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t="e">
        <f>TableOMP[[#This Row],[Avg]]-$U$2*TableOMP[[#This Row],[StdDev]]</f>
        <v>#N/A</v>
      </c>
      <c r="R6417" t="e">
        <f>TableOMP[[#This Row],[Avg]]+$U$2*TableOMP[[#This Row],[StdDev]]</f>
        <v>#N/A</v>
      </c>
      <c r="S6417" t="e">
        <f>IF(AND(TableOMP[[#This Row],[total_time]]&gt;=TableOMP[[#This Row],[Low]], TableOMP[[#This Row],[total_time]]&lt;=TableOMP[[#This Row],[High]]),1,0)</f>
        <v>#N/A</v>
      </c>
    </row>
    <row r="6418" spans="1:19" hidden="1" x14ac:dyDescent="0.25">
      <c r="A6418" t="s">
        <v>17</v>
      </c>
      <c r="B6418">
        <v>50000</v>
      </c>
      <c r="C6418">
        <v>0</v>
      </c>
      <c r="D6418">
        <v>0</v>
      </c>
      <c r="E6418">
        <v>62</v>
      </c>
      <c r="F6418">
        <v>1</v>
      </c>
      <c r="G6418">
        <v>5.6412969999999998</v>
      </c>
      <c r="H6418">
        <v>3.0094820000000002</v>
      </c>
      <c r="I6418">
        <v>3.4109189999999998</v>
      </c>
      <c r="J6418">
        <v>5.5917000000000001E-2</v>
      </c>
      <c r="K6418" t="str">
        <f>MID(M6418,22,1)</f>
        <v>8</v>
      </c>
      <c r="L6418" t="s">
        <v>147</v>
      </c>
      <c r="M6418" t="s">
        <v>148</v>
      </c>
      <c r="N6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t="e">
        <f>TableOMP[[#This Row],[Avg]]-$U$2*TableOMP[[#This Row],[StdDev]]</f>
        <v>#N/A</v>
      </c>
      <c r="R6418" t="e">
        <f>TableOMP[[#This Row],[Avg]]+$U$2*TableOMP[[#This Row],[StdDev]]</f>
        <v>#N/A</v>
      </c>
      <c r="S6418" t="e">
        <f>IF(AND(TableOMP[[#This Row],[total_time]]&gt;=TableOMP[[#This Row],[Low]], TableOMP[[#This Row],[total_time]]&lt;=TableOMP[[#This Row],[High]]),1,0)</f>
        <v>#N/A</v>
      </c>
    </row>
    <row r="6419" spans="1:19" hidden="1" x14ac:dyDescent="0.25">
      <c r="A6419" t="s">
        <v>17</v>
      </c>
      <c r="B6419">
        <v>50000</v>
      </c>
      <c r="C6419">
        <v>0</v>
      </c>
      <c r="D6419">
        <v>0</v>
      </c>
      <c r="E6419">
        <v>61</v>
      </c>
      <c r="F6419">
        <v>1</v>
      </c>
      <c r="G6419">
        <v>5.307525</v>
      </c>
      <c r="H6419">
        <v>3.1907920000000001</v>
      </c>
      <c r="I6419">
        <v>3.8498230000000002</v>
      </c>
      <c r="J6419">
        <v>6.4163999999999999E-2</v>
      </c>
      <c r="K6419" t="str">
        <f>MID(M6419,22,1)</f>
        <v>8</v>
      </c>
      <c r="L6419" t="s">
        <v>147</v>
      </c>
      <c r="M6419" t="s">
        <v>148</v>
      </c>
      <c r="N6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t="e">
        <f>TableOMP[[#This Row],[Avg]]-$U$2*TableOMP[[#This Row],[StdDev]]</f>
        <v>#N/A</v>
      </c>
      <c r="R6419" t="e">
        <f>TableOMP[[#This Row],[Avg]]+$U$2*TableOMP[[#This Row],[StdDev]]</f>
        <v>#N/A</v>
      </c>
      <c r="S6419" t="e">
        <f>IF(AND(TableOMP[[#This Row],[total_time]]&gt;=TableOMP[[#This Row],[Low]], TableOMP[[#This Row],[total_time]]&lt;=TableOMP[[#This Row],[High]]),1,0)</f>
        <v>#N/A</v>
      </c>
    </row>
    <row r="6420" spans="1:19" hidden="1" x14ac:dyDescent="0.25">
      <c r="A6420" t="s">
        <v>17</v>
      </c>
      <c r="B6420">
        <v>50000</v>
      </c>
      <c r="C6420">
        <v>0</v>
      </c>
      <c r="D6420">
        <v>0</v>
      </c>
      <c r="E6420">
        <v>60</v>
      </c>
      <c r="F6420">
        <v>1</v>
      </c>
      <c r="G6420">
        <v>5.2181920000000002</v>
      </c>
      <c r="H6420">
        <v>3.2626979999999999</v>
      </c>
      <c r="I6420">
        <v>3.8176130000000001</v>
      </c>
      <c r="J6420">
        <v>6.4704999999999999E-2</v>
      </c>
      <c r="K6420" t="str">
        <f>MID(M6420,22,1)</f>
        <v>8</v>
      </c>
      <c r="L6420" t="s">
        <v>147</v>
      </c>
      <c r="M6420" t="s">
        <v>148</v>
      </c>
      <c r="N6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t="e">
        <f>TableOMP[[#This Row],[Avg]]-$U$2*TableOMP[[#This Row],[StdDev]]</f>
        <v>#N/A</v>
      </c>
      <c r="R6420" t="e">
        <f>TableOMP[[#This Row],[Avg]]+$U$2*TableOMP[[#This Row],[StdDev]]</f>
        <v>#N/A</v>
      </c>
      <c r="S6420" t="e">
        <f>IF(AND(TableOMP[[#This Row],[total_time]]&gt;=TableOMP[[#This Row],[Low]], TableOMP[[#This Row],[total_time]]&lt;=TableOMP[[#This Row],[High]]),1,0)</f>
        <v>#N/A</v>
      </c>
    </row>
    <row r="6421" spans="1:19" hidden="1" x14ac:dyDescent="0.25">
      <c r="A6421" t="s">
        <v>17</v>
      </c>
      <c r="B6421">
        <v>50000</v>
      </c>
      <c r="C6421">
        <v>0</v>
      </c>
      <c r="D6421">
        <v>0</v>
      </c>
      <c r="E6421">
        <v>59</v>
      </c>
      <c r="F6421">
        <v>1</v>
      </c>
      <c r="G6421">
        <v>5.6931649999999996</v>
      </c>
      <c r="H6421">
        <v>2.7273239999999999</v>
      </c>
      <c r="I6421">
        <v>4.1325799999999999</v>
      </c>
      <c r="J6421">
        <v>7.1250999999999995E-2</v>
      </c>
      <c r="K6421" t="str">
        <f>MID(M6421,22,1)</f>
        <v>8</v>
      </c>
      <c r="L6421" t="s">
        <v>147</v>
      </c>
      <c r="M6421" t="s">
        <v>148</v>
      </c>
      <c r="N6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t="e">
        <f>TableOMP[[#This Row],[Avg]]-$U$2*TableOMP[[#This Row],[StdDev]]</f>
        <v>#N/A</v>
      </c>
      <c r="R6421" t="e">
        <f>TableOMP[[#This Row],[Avg]]+$U$2*TableOMP[[#This Row],[StdDev]]</f>
        <v>#N/A</v>
      </c>
      <c r="S6421" t="e">
        <f>IF(AND(TableOMP[[#This Row],[total_time]]&gt;=TableOMP[[#This Row],[Low]], TableOMP[[#This Row],[total_time]]&lt;=TableOMP[[#This Row],[High]]),1,0)</f>
        <v>#N/A</v>
      </c>
    </row>
    <row r="6422" spans="1:19" hidden="1" x14ac:dyDescent="0.25">
      <c r="A6422" t="s">
        <v>17</v>
      </c>
      <c r="B6422">
        <v>50000</v>
      </c>
      <c r="C6422">
        <v>0</v>
      </c>
      <c r="D6422">
        <v>0</v>
      </c>
      <c r="E6422">
        <v>58</v>
      </c>
      <c r="F6422">
        <v>1</v>
      </c>
      <c r="G6422">
        <v>5.863486</v>
      </c>
      <c r="H6422">
        <v>3.5052940000000001</v>
      </c>
      <c r="I6422">
        <v>3.3218429999999999</v>
      </c>
      <c r="J6422">
        <v>5.8278000000000003E-2</v>
      </c>
      <c r="K6422" t="str">
        <f>MID(M6422,22,1)</f>
        <v>8</v>
      </c>
      <c r="L6422" t="s">
        <v>147</v>
      </c>
      <c r="M6422" t="s">
        <v>148</v>
      </c>
      <c r="N6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t="e">
        <f>TableOMP[[#This Row],[Avg]]-$U$2*TableOMP[[#This Row],[StdDev]]</f>
        <v>#N/A</v>
      </c>
      <c r="R6422" t="e">
        <f>TableOMP[[#This Row],[Avg]]+$U$2*TableOMP[[#This Row],[StdDev]]</f>
        <v>#N/A</v>
      </c>
      <c r="S6422" t="e">
        <f>IF(AND(TableOMP[[#This Row],[total_time]]&gt;=TableOMP[[#This Row],[Low]], TableOMP[[#This Row],[total_time]]&lt;=TableOMP[[#This Row],[High]]),1,0)</f>
        <v>#N/A</v>
      </c>
    </row>
    <row r="6423" spans="1:19" hidden="1" x14ac:dyDescent="0.25">
      <c r="A6423" t="s">
        <v>17</v>
      </c>
      <c r="B6423">
        <v>50000</v>
      </c>
      <c r="C6423">
        <v>0</v>
      </c>
      <c r="D6423">
        <v>0</v>
      </c>
      <c r="E6423">
        <v>57</v>
      </c>
      <c r="F6423">
        <v>1</v>
      </c>
      <c r="G6423">
        <v>5.7759159999999996</v>
      </c>
      <c r="H6423">
        <v>3.2484289999999998</v>
      </c>
      <c r="I6423">
        <v>9.3561759999999996</v>
      </c>
      <c r="J6423">
        <v>0.167075</v>
      </c>
      <c r="K6423" t="str">
        <f>MID(M6423,22,1)</f>
        <v>8</v>
      </c>
      <c r="L6423" t="s">
        <v>147</v>
      </c>
      <c r="M6423" t="s">
        <v>148</v>
      </c>
      <c r="N6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t="e">
        <f>TableOMP[[#This Row],[Avg]]-$U$2*TableOMP[[#This Row],[StdDev]]</f>
        <v>#N/A</v>
      </c>
      <c r="R6423" t="e">
        <f>TableOMP[[#This Row],[Avg]]+$U$2*TableOMP[[#This Row],[StdDev]]</f>
        <v>#N/A</v>
      </c>
      <c r="S6423" t="e">
        <f>IF(AND(TableOMP[[#This Row],[total_time]]&gt;=TableOMP[[#This Row],[Low]], TableOMP[[#This Row],[total_time]]&lt;=TableOMP[[#This Row],[High]]),1,0)</f>
        <v>#N/A</v>
      </c>
    </row>
    <row r="6424" spans="1:19" hidden="1" x14ac:dyDescent="0.25">
      <c r="A6424" t="s">
        <v>17</v>
      </c>
      <c r="B6424">
        <v>50000</v>
      </c>
      <c r="C6424">
        <v>0</v>
      </c>
      <c r="D6424">
        <v>0</v>
      </c>
      <c r="E6424">
        <v>56</v>
      </c>
      <c r="F6424">
        <v>1</v>
      </c>
      <c r="G6424">
        <v>5.6480569999999997</v>
      </c>
      <c r="H6424">
        <v>3.0246770000000001</v>
      </c>
      <c r="I6424">
        <v>5.6662410000000003</v>
      </c>
      <c r="J6424">
        <v>0.103023</v>
      </c>
      <c r="K6424" t="str">
        <f>MID(M6424,22,1)</f>
        <v>8</v>
      </c>
      <c r="L6424" t="s">
        <v>147</v>
      </c>
      <c r="M6424" t="s">
        <v>148</v>
      </c>
      <c r="N6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t="e">
        <f>TableOMP[[#This Row],[Avg]]-$U$2*TableOMP[[#This Row],[StdDev]]</f>
        <v>#N/A</v>
      </c>
      <c r="R6424" t="e">
        <f>TableOMP[[#This Row],[Avg]]+$U$2*TableOMP[[#This Row],[StdDev]]</f>
        <v>#N/A</v>
      </c>
      <c r="S6424" t="e">
        <f>IF(AND(TableOMP[[#This Row],[total_time]]&gt;=TableOMP[[#This Row],[Low]], TableOMP[[#This Row],[total_time]]&lt;=TableOMP[[#This Row],[High]]),1,0)</f>
        <v>#N/A</v>
      </c>
    </row>
    <row r="6425" spans="1:19" hidden="1" x14ac:dyDescent="0.25">
      <c r="A6425" t="s">
        <v>17</v>
      </c>
      <c r="B6425">
        <v>50000</v>
      </c>
      <c r="C6425">
        <v>0</v>
      </c>
      <c r="D6425">
        <v>0</v>
      </c>
      <c r="E6425">
        <v>55</v>
      </c>
      <c r="F6425">
        <v>1</v>
      </c>
      <c r="G6425">
        <v>5.2939990000000003</v>
      </c>
      <c r="H6425">
        <v>2.4545430000000001</v>
      </c>
      <c r="I6425">
        <v>5.766006</v>
      </c>
      <c r="J6425">
        <v>0.106778</v>
      </c>
      <c r="K6425" t="str">
        <f>MID(M6425,22,1)</f>
        <v>8</v>
      </c>
      <c r="L6425" t="s">
        <v>147</v>
      </c>
      <c r="M6425" t="s">
        <v>148</v>
      </c>
      <c r="N6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t="e">
        <f>TableOMP[[#This Row],[Avg]]-$U$2*TableOMP[[#This Row],[StdDev]]</f>
        <v>#N/A</v>
      </c>
      <c r="R6425" t="e">
        <f>TableOMP[[#This Row],[Avg]]+$U$2*TableOMP[[#This Row],[StdDev]]</f>
        <v>#N/A</v>
      </c>
      <c r="S6425" t="e">
        <f>IF(AND(TableOMP[[#This Row],[total_time]]&gt;=TableOMP[[#This Row],[Low]], TableOMP[[#This Row],[total_time]]&lt;=TableOMP[[#This Row],[High]]),1,0)</f>
        <v>#N/A</v>
      </c>
    </row>
    <row r="6426" spans="1:19" hidden="1" x14ac:dyDescent="0.25">
      <c r="A6426" t="s">
        <v>17</v>
      </c>
      <c r="B6426">
        <v>50000</v>
      </c>
      <c r="C6426">
        <v>0</v>
      </c>
      <c r="D6426">
        <v>0</v>
      </c>
      <c r="E6426">
        <v>54</v>
      </c>
      <c r="F6426">
        <v>1</v>
      </c>
      <c r="G6426">
        <v>5.5915559999999997</v>
      </c>
      <c r="H6426">
        <v>2.5385469999999999</v>
      </c>
      <c r="I6426">
        <v>5.8498060000000001</v>
      </c>
      <c r="J6426">
        <v>0.110374</v>
      </c>
      <c r="K6426" t="str">
        <f>MID(M6426,22,1)</f>
        <v>8</v>
      </c>
      <c r="L6426" t="s">
        <v>147</v>
      </c>
      <c r="M6426" t="s">
        <v>148</v>
      </c>
      <c r="N6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t="e">
        <f>TableOMP[[#This Row],[Avg]]-$U$2*TableOMP[[#This Row],[StdDev]]</f>
        <v>#N/A</v>
      </c>
      <c r="R6426" t="e">
        <f>TableOMP[[#This Row],[Avg]]+$U$2*TableOMP[[#This Row],[StdDev]]</f>
        <v>#N/A</v>
      </c>
      <c r="S6426" t="e">
        <f>IF(AND(TableOMP[[#This Row],[total_time]]&gt;=TableOMP[[#This Row],[Low]], TableOMP[[#This Row],[total_time]]&lt;=TableOMP[[#This Row],[High]]),1,0)</f>
        <v>#N/A</v>
      </c>
    </row>
    <row r="6427" spans="1:19" hidden="1" x14ac:dyDescent="0.25">
      <c r="A6427" t="s">
        <v>17</v>
      </c>
      <c r="B6427">
        <v>50000</v>
      </c>
      <c r="C6427">
        <v>0</v>
      </c>
      <c r="D6427">
        <v>0</v>
      </c>
      <c r="E6427">
        <v>53</v>
      </c>
      <c r="F6427">
        <v>1</v>
      </c>
      <c r="G6427">
        <v>6.2307980000000001</v>
      </c>
      <c r="H6427">
        <v>2.5984790000000002</v>
      </c>
      <c r="I6427">
        <v>5.4497249999999999</v>
      </c>
      <c r="J6427">
        <v>0.10480200000000001</v>
      </c>
      <c r="K6427" t="str">
        <f>MID(M6427,22,1)</f>
        <v>8</v>
      </c>
      <c r="L6427" t="s">
        <v>147</v>
      </c>
      <c r="M6427" t="s">
        <v>148</v>
      </c>
      <c r="N6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t="e">
        <f>TableOMP[[#This Row],[Avg]]-$U$2*TableOMP[[#This Row],[StdDev]]</f>
        <v>#N/A</v>
      </c>
      <c r="R6427" t="e">
        <f>TableOMP[[#This Row],[Avg]]+$U$2*TableOMP[[#This Row],[StdDev]]</f>
        <v>#N/A</v>
      </c>
      <c r="S6427" t="e">
        <f>IF(AND(TableOMP[[#This Row],[total_time]]&gt;=TableOMP[[#This Row],[Low]], TableOMP[[#This Row],[total_time]]&lt;=TableOMP[[#This Row],[High]]),1,0)</f>
        <v>#N/A</v>
      </c>
    </row>
    <row r="6428" spans="1:19" hidden="1" x14ac:dyDescent="0.25">
      <c r="A6428" t="s">
        <v>17</v>
      </c>
      <c r="B6428">
        <v>50000</v>
      </c>
      <c r="C6428">
        <v>0</v>
      </c>
      <c r="D6428">
        <v>0</v>
      </c>
      <c r="E6428">
        <v>52</v>
      </c>
      <c r="F6428">
        <v>1</v>
      </c>
      <c r="G6428">
        <v>5.6237649999999997</v>
      </c>
      <c r="H6428">
        <v>2.7205349999999999</v>
      </c>
      <c r="I6428">
        <v>4.9593439999999998</v>
      </c>
      <c r="J6428">
        <v>9.7241999999999995E-2</v>
      </c>
      <c r="K6428" t="str">
        <f>MID(M6428,22,1)</f>
        <v>8</v>
      </c>
      <c r="L6428" t="s">
        <v>147</v>
      </c>
      <c r="M6428" t="s">
        <v>148</v>
      </c>
      <c r="N6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t="e">
        <f>TableOMP[[#This Row],[Avg]]-$U$2*TableOMP[[#This Row],[StdDev]]</f>
        <v>#N/A</v>
      </c>
      <c r="R6428" t="e">
        <f>TableOMP[[#This Row],[Avg]]+$U$2*TableOMP[[#This Row],[StdDev]]</f>
        <v>#N/A</v>
      </c>
      <c r="S6428" t="e">
        <f>IF(AND(TableOMP[[#This Row],[total_time]]&gt;=TableOMP[[#This Row],[Low]], TableOMP[[#This Row],[total_time]]&lt;=TableOMP[[#This Row],[High]]),1,0)</f>
        <v>#N/A</v>
      </c>
    </row>
    <row r="6429" spans="1:19" hidden="1" x14ac:dyDescent="0.25">
      <c r="A6429" t="s">
        <v>17</v>
      </c>
      <c r="B6429">
        <v>50000</v>
      </c>
      <c r="C6429">
        <v>0</v>
      </c>
      <c r="D6429">
        <v>0</v>
      </c>
      <c r="E6429">
        <v>51</v>
      </c>
      <c r="F6429">
        <v>1</v>
      </c>
      <c r="G6429">
        <v>5.9600900000000001</v>
      </c>
      <c r="H6429">
        <v>2.620285</v>
      </c>
      <c r="I6429">
        <v>9.4629100000000008</v>
      </c>
      <c r="J6429">
        <v>0.18925800000000001</v>
      </c>
      <c r="K6429" t="str">
        <f>MID(M6429,22,1)</f>
        <v>8</v>
      </c>
      <c r="L6429" t="s">
        <v>147</v>
      </c>
      <c r="M6429" t="s">
        <v>148</v>
      </c>
      <c r="N6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t="e">
        <f>TableOMP[[#This Row],[Avg]]-$U$2*TableOMP[[#This Row],[StdDev]]</f>
        <v>#N/A</v>
      </c>
      <c r="R6429" t="e">
        <f>TableOMP[[#This Row],[Avg]]+$U$2*TableOMP[[#This Row],[StdDev]]</f>
        <v>#N/A</v>
      </c>
      <c r="S6429" t="e">
        <f>IF(AND(TableOMP[[#This Row],[total_time]]&gt;=TableOMP[[#This Row],[Low]], TableOMP[[#This Row],[total_time]]&lt;=TableOMP[[#This Row],[High]]),1,0)</f>
        <v>#N/A</v>
      </c>
    </row>
    <row r="6430" spans="1:19" hidden="1" x14ac:dyDescent="0.25">
      <c r="A6430" t="s">
        <v>17</v>
      </c>
      <c r="B6430">
        <v>50000</v>
      </c>
      <c r="C6430">
        <v>0</v>
      </c>
      <c r="D6430">
        <v>0</v>
      </c>
      <c r="E6430">
        <v>50</v>
      </c>
      <c r="F6430">
        <v>1</v>
      </c>
      <c r="G6430">
        <v>5.9990319999999997</v>
      </c>
      <c r="H6430">
        <v>2.6098889999999999</v>
      </c>
      <c r="I6430">
        <v>7.1256199999999996</v>
      </c>
      <c r="J6430">
        <v>0.14542099999999999</v>
      </c>
      <c r="K6430" t="str">
        <f>MID(M6430,22,1)</f>
        <v>8</v>
      </c>
      <c r="L6430" t="s">
        <v>147</v>
      </c>
      <c r="M6430" t="s">
        <v>148</v>
      </c>
      <c r="N6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t="e">
        <f>TableOMP[[#This Row],[Avg]]-$U$2*TableOMP[[#This Row],[StdDev]]</f>
        <v>#N/A</v>
      </c>
      <c r="R6430" t="e">
        <f>TableOMP[[#This Row],[Avg]]+$U$2*TableOMP[[#This Row],[StdDev]]</f>
        <v>#N/A</v>
      </c>
      <c r="S6430" t="e">
        <f>IF(AND(TableOMP[[#This Row],[total_time]]&gt;=TableOMP[[#This Row],[Low]], TableOMP[[#This Row],[total_time]]&lt;=TableOMP[[#This Row],[High]]),1,0)</f>
        <v>#N/A</v>
      </c>
    </row>
    <row r="6431" spans="1:19" hidden="1" x14ac:dyDescent="0.25">
      <c r="A6431" t="s">
        <v>17</v>
      </c>
      <c r="B6431">
        <v>50000</v>
      </c>
      <c r="C6431">
        <v>0</v>
      </c>
      <c r="D6431">
        <v>0</v>
      </c>
      <c r="E6431">
        <v>49</v>
      </c>
      <c r="F6431">
        <v>1</v>
      </c>
      <c r="G6431">
        <v>5.7298660000000003</v>
      </c>
      <c r="H6431">
        <v>2.6721710000000001</v>
      </c>
      <c r="I6431">
        <v>4.8189130000000002</v>
      </c>
      <c r="J6431">
        <v>0.100394</v>
      </c>
      <c r="K6431" t="str">
        <f>MID(M6431,22,1)</f>
        <v>8</v>
      </c>
      <c r="L6431" t="s">
        <v>147</v>
      </c>
      <c r="M6431" t="s">
        <v>148</v>
      </c>
      <c r="N6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t="e">
        <f>TableOMP[[#This Row],[Avg]]-$U$2*TableOMP[[#This Row],[StdDev]]</f>
        <v>#N/A</v>
      </c>
      <c r="R6431" t="e">
        <f>TableOMP[[#This Row],[Avg]]+$U$2*TableOMP[[#This Row],[StdDev]]</f>
        <v>#N/A</v>
      </c>
      <c r="S6431" t="e">
        <f>IF(AND(TableOMP[[#This Row],[total_time]]&gt;=TableOMP[[#This Row],[Low]], TableOMP[[#This Row],[total_time]]&lt;=TableOMP[[#This Row],[High]]),1,0)</f>
        <v>#N/A</v>
      </c>
    </row>
    <row r="6432" spans="1:19" hidden="1" x14ac:dyDescent="0.25">
      <c r="A6432" t="s">
        <v>17</v>
      </c>
      <c r="B6432">
        <v>50000</v>
      </c>
      <c r="C6432">
        <v>0</v>
      </c>
      <c r="D6432">
        <v>0</v>
      </c>
      <c r="E6432">
        <v>48</v>
      </c>
      <c r="F6432">
        <v>1</v>
      </c>
      <c r="G6432">
        <v>6.6044739999999997</v>
      </c>
      <c r="H6432">
        <v>2.5217520000000002</v>
      </c>
      <c r="I6432">
        <v>5.1004189999999996</v>
      </c>
      <c r="J6432">
        <v>0.10852000000000001</v>
      </c>
      <c r="K6432" t="str">
        <f>MID(M6432,22,1)</f>
        <v>8</v>
      </c>
      <c r="L6432" t="s">
        <v>147</v>
      </c>
      <c r="M6432" t="s">
        <v>148</v>
      </c>
      <c r="N6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t="e">
        <f>TableOMP[[#This Row],[Avg]]-$U$2*TableOMP[[#This Row],[StdDev]]</f>
        <v>#N/A</v>
      </c>
      <c r="R6432" t="e">
        <f>TableOMP[[#This Row],[Avg]]+$U$2*TableOMP[[#This Row],[StdDev]]</f>
        <v>#N/A</v>
      </c>
      <c r="S6432" t="e">
        <f>IF(AND(TableOMP[[#This Row],[total_time]]&gt;=TableOMP[[#This Row],[Low]], TableOMP[[#This Row],[total_time]]&lt;=TableOMP[[#This Row],[High]]),1,0)</f>
        <v>#N/A</v>
      </c>
    </row>
    <row r="6433" spans="1:19" hidden="1" x14ac:dyDescent="0.25">
      <c r="A6433" t="s">
        <v>17</v>
      </c>
      <c r="B6433">
        <v>50000</v>
      </c>
      <c r="C6433">
        <v>0</v>
      </c>
      <c r="D6433">
        <v>0</v>
      </c>
      <c r="E6433">
        <v>47</v>
      </c>
      <c r="F6433">
        <v>1</v>
      </c>
      <c r="G6433">
        <v>6.8719460000000003</v>
      </c>
      <c r="H6433">
        <v>3.7287409999999999</v>
      </c>
      <c r="I6433">
        <v>4.5892689999999998</v>
      </c>
      <c r="J6433">
        <v>9.9766999999999995E-2</v>
      </c>
      <c r="K6433" t="str">
        <f>MID(M6433,22,1)</f>
        <v>8</v>
      </c>
      <c r="L6433" t="s">
        <v>147</v>
      </c>
      <c r="M6433" t="s">
        <v>148</v>
      </c>
      <c r="N6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t="e">
        <f>TableOMP[[#This Row],[Avg]]-$U$2*TableOMP[[#This Row],[StdDev]]</f>
        <v>#N/A</v>
      </c>
      <c r="R6433" t="e">
        <f>TableOMP[[#This Row],[Avg]]+$U$2*TableOMP[[#This Row],[StdDev]]</f>
        <v>#N/A</v>
      </c>
      <c r="S6433" t="e">
        <f>IF(AND(TableOMP[[#This Row],[total_time]]&gt;=TableOMP[[#This Row],[Low]], TableOMP[[#This Row],[total_time]]&lt;=TableOMP[[#This Row],[High]]),1,0)</f>
        <v>#N/A</v>
      </c>
    </row>
    <row r="6434" spans="1:19" hidden="1" x14ac:dyDescent="0.25">
      <c r="A6434" t="s">
        <v>17</v>
      </c>
      <c r="B6434">
        <v>50000</v>
      </c>
      <c r="C6434">
        <v>0</v>
      </c>
      <c r="D6434">
        <v>0</v>
      </c>
      <c r="E6434">
        <v>46</v>
      </c>
      <c r="F6434">
        <v>1</v>
      </c>
      <c r="G6434">
        <v>5.6008459999999998</v>
      </c>
      <c r="H6434">
        <v>2.7702789999999999</v>
      </c>
      <c r="I6434">
        <v>4.9908010000000003</v>
      </c>
      <c r="J6434">
        <v>0.11090700000000001</v>
      </c>
      <c r="K6434" t="str">
        <f>MID(M6434,22,1)</f>
        <v>8</v>
      </c>
      <c r="L6434" t="s">
        <v>147</v>
      </c>
      <c r="M6434" t="s">
        <v>148</v>
      </c>
      <c r="N6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t="e">
        <f>TableOMP[[#This Row],[Avg]]-$U$2*TableOMP[[#This Row],[StdDev]]</f>
        <v>#N/A</v>
      </c>
      <c r="R6434" t="e">
        <f>TableOMP[[#This Row],[Avg]]+$U$2*TableOMP[[#This Row],[StdDev]]</f>
        <v>#N/A</v>
      </c>
      <c r="S6434" t="e">
        <f>IF(AND(TableOMP[[#This Row],[total_time]]&gt;=TableOMP[[#This Row],[Low]], TableOMP[[#This Row],[total_time]]&lt;=TableOMP[[#This Row],[High]]),1,0)</f>
        <v>#N/A</v>
      </c>
    </row>
    <row r="6435" spans="1:19" hidden="1" x14ac:dyDescent="0.25">
      <c r="A6435" t="s">
        <v>17</v>
      </c>
      <c r="B6435">
        <v>50000</v>
      </c>
      <c r="C6435">
        <v>0</v>
      </c>
      <c r="D6435">
        <v>0</v>
      </c>
      <c r="E6435">
        <v>45</v>
      </c>
      <c r="F6435">
        <v>1</v>
      </c>
      <c r="G6435">
        <v>6.2700250000000004</v>
      </c>
      <c r="H6435">
        <v>2.5344570000000002</v>
      </c>
      <c r="I6435">
        <v>6.2315620000000003</v>
      </c>
      <c r="J6435">
        <v>0.141626</v>
      </c>
      <c r="K6435" t="str">
        <f>MID(M6435,22,1)</f>
        <v>8</v>
      </c>
      <c r="L6435" t="s">
        <v>147</v>
      </c>
      <c r="M6435" t="s">
        <v>148</v>
      </c>
      <c r="N6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t="e">
        <f>TableOMP[[#This Row],[Avg]]-$U$2*TableOMP[[#This Row],[StdDev]]</f>
        <v>#N/A</v>
      </c>
      <c r="R6435" t="e">
        <f>TableOMP[[#This Row],[Avg]]+$U$2*TableOMP[[#This Row],[StdDev]]</f>
        <v>#N/A</v>
      </c>
      <c r="S6435" t="e">
        <f>IF(AND(TableOMP[[#This Row],[total_time]]&gt;=TableOMP[[#This Row],[Low]], TableOMP[[#This Row],[total_time]]&lt;=TableOMP[[#This Row],[High]]),1,0)</f>
        <v>#N/A</v>
      </c>
    </row>
    <row r="6436" spans="1:19" hidden="1" x14ac:dyDescent="0.25">
      <c r="A6436" t="s">
        <v>17</v>
      </c>
      <c r="B6436">
        <v>50000</v>
      </c>
      <c r="C6436">
        <v>0</v>
      </c>
      <c r="D6436">
        <v>0</v>
      </c>
      <c r="E6436">
        <v>44</v>
      </c>
      <c r="F6436">
        <v>1</v>
      </c>
      <c r="G6436">
        <v>5.6696160000000004</v>
      </c>
      <c r="H6436">
        <v>3.1432690000000001</v>
      </c>
      <c r="I6436">
        <v>4.5194049999999999</v>
      </c>
      <c r="J6436">
        <v>0.105102</v>
      </c>
      <c r="K6436" t="str">
        <f>MID(M6436,22,1)</f>
        <v>8</v>
      </c>
      <c r="L6436" t="s">
        <v>147</v>
      </c>
      <c r="M6436" t="s">
        <v>148</v>
      </c>
      <c r="N6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t="e">
        <f>TableOMP[[#This Row],[Avg]]-$U$2*TableOMP[[#This Row],[StdDev]]</f>
        <v>#N/A</v>
      </c>
      <c r="R6436" t="e">
        <f>TableOMP[[#This Row],[Avg]]+$U$2*TableOMP[[#This Row],[StdDev]]</f>
        <v>#N/A</v>
      </c>
      <c r="S6436" t="e">
        <f>IF(AND(TableOMP[[#This Row],[total_time]]&gt;=TableOMP[[#This Row],[Low]], TableOMP[[#This Row],[total_time]]&lt;=TableOMP[[#This Row],[High]]),1,0)</f>
        <v>#N/A</v>
      </c>
    </row>
    <row r="6437" spans="1:19" hidden="1" x14ac:dyDescent="0.25">
      <c r="A6437" t="s">
        <v>17</v>
      </c>
      <c r="B6437">
        <v>50000</v>
      </c>
      <c r="C6437">
        <v>0</v>
      </c>
      <c r="D6437">
        <v>0</v>
      </c>
      <c r="E6437">
        <v>43</v>
      </c>
      <c r="F6437">
        <v>1</v>
      </c>
      <c r="G6437">
        <v>4.9251019999999999</v>
      </c>
      <c r="H6437">
        <v>2.5940660000000002</v>
      </c>
      <c r="I6437">
        <v>4.2312510000000003</v>
      </c>
      <c r="J6437">
        <v>0.100744</v>
      </c>
      <c r="K6437" t="str">
        <f>MID(M6437,22,1)</f>
        <v>8</v>
      </c>
      <c r="L6437" t="s">
        <v>147</v>
      </c>
      <c r="M6437" t="s">
        <v>148</v>
      </c>
      <c r="N6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t="e">
        <f>TableOMP[[#This Row],[Avg]]-$U$2*TableOMP[[#This Row],[StdDev]]</f>
        <v>#N/A</v>
      </c>
      <c r="R6437" t="e">
        <f>TableOMP[[#This Row],[Avg]]+$U$2*TableOMP[[#This Row],[StdDev]]</f>
        <v>#N/A</v>
      </c>
      <c r="S6437" t="e">
        <f>IF(AND(TableOMP[[#This Row],[total_time]]&gt;=TableOMP[[#This Row],[Low]], TableOMP[[#This Row],[total_time]]&lt;=TableOMP[[#This Row],[High]]),1,0)</f>
        <v>#N/A</v>
      </c>
    </row>
    <row r="6438" spans="1:19" hidden="1" x14ac:dyDescent="0.25">
      <c r="A6438" t="s">
        <v>17</v>
      </c>
      <c r="B6438">
        <v>50000</v>
      </c>
      <c r="C6438">
        <v>0</v>
      </c>
      <c r="D6438">
        <v>0</v>
      </c>
      <c r="E6438">
        <v>42</v>
      </c>
      <c r="F6438">
        <v>1</v>
      </c>
      <c r="G6438">
        <v>5.9878239999999998</v>
      </c>
      <c r="H6438">
        <v>2.8670170000000001</v>
      </c>
      <c r="I6438">
        <v>9.5776900000000005</v>
      </c>
      <c r="J6438">
        <v>0.233602</v>
      </c>
      <c r="K6438" t="str">
        <f>MID(M6438,22,1)</f>
        <v>8</v>
      </c>
      <c r="L6438" t="s">
        <v>147</v>
      </c>
      <c r="M6438" t="s">
        <v>148</v>
      </c>
      <c r="N6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t="e">
        <f>TableOMP[[#This Row],[Avg]]-$U$2*TableOMP[[#This Row],[StdDev]]</f>
        <v>#N/A</v>
      </c>
      <c r="R6438" t="e">
        <f>TableOMP[[#This Row],[Avg]]+$U$2*TableOMP[[#This Row],[StdDev]]</f>
        <v>#N/A</v>
      </c>
      <c r="S6438" t="e">
        <f>IF(AND(TableOMP[[#This Row],[total_time]]&gt;=TableOMP[[#This Row],[Low]], TableOMP[[#This Row],[total_time]]&lt;=TableOMP[[#This Row],[High]]),1,0)</f>
        <v>#N/A</v>
      </c>
    </row>
    <row r="6439" spans="1:19" hidden="1" x14ac:dyDescent="0.25">
      <c r="A6439" t="s">
        <v>17</v>
      </c>
      <c r="B6439">
        <v>50000</v>
      </c>
      <c r="C6439">
        <v>0</v>
      </c>
      <c r="D6439">
        <v>0</v>
      </c>
      <c r="E6439">
        <v>41</v>
      </c>
      <c r="F6439">
        <v>1</v>
      </c>
      <c r="G6439">
        <v>5.8053100000000004</v>
      </c>
      <c r="H6439">
        <v>2.9646089999999998</v>
      </c>
      <c r="I6439">
        <v>7.6965700000000004</v>
      </c>
      <c r="J6439">
        <v>0.192414</v>
      </c>
      <c r="K6439" t="str">
        <f>MID(M6439,22,1)</f>
        <v>8</v>
      </c>
      <c r="L6439" t="s">
        <v>147</v>
      </c>
      <c r="M6439" t="s">
        <v>148</v>
      </c>
      <c r="N6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t="e">
        <f>TableOMP[[#This Row],[Avg]]-$U$2*TableOMP[[#This Row],[StdDev]]</f>
        <v>#N/A</v>
      </c>
      <c r="R6439" t="e">
        <f>TableOMP[[#This Row],[Avg]]+$U$2*TableOMP[[#This Row],[StdDev]]</f>
        <v>#N/A</v>
      </c>
      <c r="S6439" t="e">
        <f>IF(AND(TableOMP[[#This Row],[total_time]]&gt;=TableOMP[[#This Row],[Low]], TableOMP[[#This Row],[total_time]]&lt;=TableOMP[[#This Row],[High]]),1,0)</f>
        <v>#N/A</v>
      </c>
    </row>
    <row r="6440" spans="1:19" hidden="1" x14ac:dyDescent="0.25">
      <c r="A6440" t="s">
        <v>17</v>
      </c>
      <c r="B6440">
        <v>50000</v>
      </c>
      <c r="C6440">
        <v>0</v>
      </c>
      <c r="D6440">
        <v>0</v>
      </c>
      <c r="E6440">
        <v>40</v>
      </c>
      <c r="F6440">
        <v>1</v>
      </c>
      <c r="G6440">
        <v>5.8834390000000001</v>
      </c>
      <c r="H6440">
        <v>2.7525719999999998</v>
      </c>
      <c r="I6440">
        <v>4.0025029999999999</v>
      </c>
      <c r="J6440">
        <v>0.102628</v>
      </c>
      <c r="K6440" t="str">
        <f>MID(M6440,22,1)</f>
        <v>8</v>
      </c>
      <c r="L6440" t="s">
        <v>147</v>
      </c>
      <c r="M6440" t="s">
        <v>148</v>
      </c>
      <c r="N6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t="e">
        <f>TableOMP[[#This Row],[Avg]]-$U$2*TableOMP[[#This Row],[StdDev]]</f>
        <v>#N/A</v>
      </c>
      <c r="R6440" t="e">
        <f>TableOMP[[#This Row],[Avg]]+$U$2*TableOMP[[#This Row],[StdDev]]</f>
        <v>#N/A</v>
      </c>
      <c r="S6440" t="e">
        <f>IF(AND(TableOMP[[#This Row],[total_time]]&gt;=TableOMP[[#This Row],[Low]], TableOMP[[#This Row],[total_time]]&lt;=TableOMP[[#This Row],[High]]),1,0)</f>
        <v>#N/A</v>
      </c>
    </row>
    <row r="6441" spans="1:19" hidden="1" x14ac:dyDescent="0.25">
      <c r="A6441" t="s">
        <v>17</v>
      </c>
      <c r="B6441">
        <v>50000</v>
      </c>
      <c r="C6441">
        <v>0</v>
      </c>
      <c r="D6441">
        <v>0</v>
      </c>
      <c r="E6441">
        <v>39</v>
      </c>
      <c r="F6441">
        <v>1</v>
      </c>
      <c r="G6441">
        <v>5.5579080000000003</v>
      </c>
      <c r="H6441">
        <v>3.0671529999999998</v>
      </c>
      <c r="I6441">
        <v>3.8572860000000002</v>
      </c>
      <c r="J6441">
        <v>0.101508</v>
      </c>
      <c r="K6441" t="str">
        <f>MID(M6441,22,1)</f>
        <v>8</v>
      </c>
      <c r="L6441" t="s">
        <v>147</v>
      </c>
      <c r="M6441" t="s">
        <v>148</v>
      </c>
      <c r="N6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t="e">
        <f>TableOMP[[#This Row],[Avg]]-$U$2*TableOMP[[#This Row],[StdDev]]</f>
        <v>#N/A</v>
      </c>
      <c r="R6441" t="e">
        <f>TableOMP[[#This Row],[Avg]]+$U$2*TableOMP[[#This Row],[StdDev]]</f>
        <v>#N/A</v>
      </c>
      <c r="S6441" t="e">
        <f>IF(AND(TableOMP[[#This Row],[total_time]]&gt;=TableOMP[[#This Row],[Low]], TableOMP[[#This Row],[total_time]]&lt;=TableOMP[[#This Row],[High]]),1,0)</f>
        <v>#N/A</v>
      </c>
    </row>
    <row r="6442" spans="1:19" hidden="1" x14ac:dyDescent="0.25">
      <c r="A6442" t="s">
        <v>17</v>
      </c>
      <c r="B6442">
        <v>50000</v>
      </c>
      <c r="C6442">
        <v>0</v>
      </c>
      <c r="D6442">
        <v>0</v>
      </c>
      <c r="E6442">
        <v>38</v>
      </c>
      <c r="F6442">
        <v>1</v>
      </c>
      <c r="G6442">
        <v>5.6241240000000001</v>
      </c>
      <c r="H6442">
        <v>2.6745860000000001</v>
      </c>
      <c r="I6442">
        <v>6.5640830000000001</v>
      </c>
      <c r="J6442">
        <v>0.17740800000000001</v>
      </c>
      <c r="K6442" t="str">
        <f>MID(M6442,22,1)</f>
        <v>8</v>
      </c>
      <c r="L6442" t="s">
        <v>147</v>
      </c>
      <c r="M6442" t="s">
        <v>148</v>
      </c>
      <c r="N6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t="e">
        <f>TableOMP[[#This Row],[Avg]]-$U$2*TableOMP[[#This Row],[StdDev]]</f>
        <v>#N/A</v>
      </c>
      <c r="R6442" t="e">
        <f>TableOMP[[#This Row],[Avg]]+$U$2*TableOMP[[#This Row],[StdDev]]</f>
        <v>#N/A</v>
      </c>
      <c r="S6442" t="e">
        <f>IF(AND(TableOMP[[#This Row],[total_time]]&gt;=TableOMP[[#This Row],[Low]], TableOMP[[#This Row],[total_time]]&lt;=TableOMP[[#This Row],[High]]),1,0)</f>
        <v>#N/A</v>
      </c>
    </row>
    <row r="6443" spans="1:19" hidden="1" x14ac:dyDescent="0.25">
      <c r="A6443" t="s">
        <v>17</v>
      </c>
      <c r="B6443">
        <v>50000</v>
      </c>
      <c r="C6443">
        <v>0</v>
      </c>
      <c r="D6443">
        <v>0</v>
      </c>
      <c r="E6443">
        <v>37</v>
      </c>
      <c r="F6443">
        <v>1</v>
      </c>
      <c r="G6443">
        <v>5.6069719999999998</v>
      </c>
      <c r="H6443">
        <v>2.8701819999999998</v>
      </c>
      <c r="I6443">
        <v>4.7189690000000004</v>
      </c>
      <c r="J6443">
        <v>0.131082</v>
      </c>
      <c r="K6443" t="str">
        <f>MID(M6443,22,1)</f>
        <v>8</v>
      </c>
      <c r="L6443" t="s">
        <v>147</v>
      </c>
      <c r="M6443" t="s">
        <v>148</v>
      </c>
      <c r="N6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t="e">
        <f>TableOMP[[#This Row],[Avg]]-$U$2*TableOMP[[#This Row],[StdDev]]</f>
        <v>#N/A</v>
      </c>
      <c r="R6443" t="e">
        <f>TableOMP[[#This Row],[Avg]]+$U$2*TableOMP[[#This Row],[StdDev]]</f>
        <v>#N/A</v>
      </c>
      <c r="S6443" t="e">
        <f>IF(AND(TableOMP[[#This Row],[total_time]]&gt;=TableOMP[[#This Row],[Low]], TableOMP[[#This Row],[total_time]]&lt;=TableOMP[[#This Row],[High]]),1,0)</f>
        <v>#N/A</v>
      </c>
    </row>
    <row r="6444" spans="1:19" hidden="1" x14ac:dyDescent="0.25">
      <c r="A6444" t="s">
        <v>17</v>
      </c>
      <c r="B6444">
        <v>50000</v>
      </c>
      <c r="C6444">
        <v>0</v>
      </c>
      <c r="D6444">
        <v>0</v>
      </c>
      <c r="E6444">
        <v>36</v>
      </c>
      <c r="F6444">
        <v>1</v>
      </c>
      <c r="G6444">
        <v>6.731376</v>
      </c>
      <c r="H6444">
        <v>2.8583479999999999</v>
      </c>
      <c r="I6444">
        <v>5.2338079999999998</v>
      </c>
      <c r="J6444">
        <v>0.149537</v>
      </c>
      <c r="K6444" t="str">
        <f>MID(M6444,22,1)</f>
        <v>8</v>
      </c>
      <c r="L6444" t="s">
        <v>147</v>
      </c>
      <c r="M6444" t="s">
        <v>148</v>
      </c>
      <c r="N6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t="e">
        <f>TableOMP[[#This Row],[Avg]]-$U$2*TableOMP[[#This Row],[StdDev]]</f>
        <v>#N/A</v>
      </c>
      <c r="R6444" t="e">
        <f>TableOMP[[#This Row],[Avg]]+$U$2*TableOMP[[#This Row],[StdDev]]</f>
        <v>#N/A</v>
      </c>
      <c r="S6444" t="e">
        <f>IF(AND(TableOMP[[#This Row],[total_time]]&gt;=TableOMP[[#This Row],[Low]], TableOMP[[#This Row],[total_time]]&lt;=TableOMP[[#This Row],[High]]),1,0)</f>
        <v>#N/A</v>
      </c>
    </row>
    <row r="6445" spans="1:19" hidden="1" x14ac:dyDescent="0.25">
      <c r="A6445" t="s">
        <v>17</v>
      </c>
      <c r="B6445">
        <v>50000</v>
      </c>
      <c r="C6445">
        <v>0</v>
      </c>
      <c r="D6445">
        <v>0</v>
      </c>
      <c r="E6445">
        <v>35</v>
      </c>
      <c r="F6445">
        <v>1</v>
      </c>
      <c r="G6445">
        <v>6.5456009999999996</v>
      </c>
      <c r="H6445">
        <v>2.692453</v>
      </c>
      <c r="I6445">
        <v>5.4412969999999996</v>
      </c>
      <c r="J6445">
        <v>0.16003800000000001</v>
      </c>
      <c r="K6445" t="str">
        <f>MID(M6445,22,1)</f>
        <v>8</v>
      </c>
      <c r="L6445" t="s">
        <v>147</v>
      </c>
      <c r="M6445" t="s">
        <v>148</v>
      </c>
      <c r="N6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t="e">
        <f>TableOMP[[#This Row],[Avg]]-$U$2*TableOMP[[#This Row],[StdDev]]</f>
        <v>#N/A</v>
      </c>
      <c r="R6445" t="e">
        <f>TableOMP[[#This Row],[Avg]]+$U$2*TableOMP[[#This Row],[StdDev]]</f>
        <v>#N/A</v>
      </c>
      <c r="S6445" t="e">
        <f>IF(AND(TableOMP[[#This Row],[total_time]]&gt;=TableOMP[[#This Row],[Low]], TableOMP[[#This Row],[total_time]]&lt;=TableOMP[[#This Row],[High]]),1,0)</f>
        <v>#N/A</v>
      </c>
    </row>
    <row r="6446" spans="1:19" hidden="1" x14ac:dyDescent="0.25">
      <c r="A6446" t="s">
        <v>17</v>
      </c>
      <c r="B6446">
        <v>50000</v>
      </c>
      <c r="C6446">
        <v>0</v>
      </c>
      <c r="D6446">
        <v>0</v>
      </c>
      <c r="E6446">
        <v>34</v>
      </c>
      <c r="F6446">
        <v>1</v>
      </c>
      <c r="G6446">
        <v>5.583272</v>
      </c>
      <c r="H6446">
        <v>2.813345</v>
      </c>
      <c r="I6446">
        <v>4.1899850000000001</v>
      </c>
      <c r="J6446">
        <v>0.126969</v>
      </c>
      <c r="K6446" t="str">
        <f>MID(M6446,22,1)</f>
        <v>8</v>
      </c>
      <c r="L6446" t="s">
        <v>147</v>
      </c>
      <c r="M6446" t="s">
        <v>148</v>
      </c>
      <c r="N6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t="e">
        <f>TableOMP[[#This Row],[Avg]]-$U$2*TableOMP[[#This Row],[StdDev]]</f>
        <v>#N/A</v>
      </c>
      <c r="R6446" t="e">
        <f>TableOMP[[#This Row],[Avg]]+$U$2*TableOMP[[#This Row],[StdDev]]</f>
        <v>#N/A</v>
      </c>
      <c r="S6446" t="e">
        <f>IF(AND(TableOMP[[#This Row],[total_time]]&gt;=TableOMP[[#This Row],[Low]], TableOMP[[#This Row],[total_time]]&lt;=TableOMP[[#This Row],[High]]),1,0)</f>
        <v>#N/A</v>
      </c>
    </row>
    <row r="6447" spans="1:19" hidden="1" x14ac:dyDescent="0.25">
      <c r="A6447" t="s">
        <v>17</v>
      </c>
      <c r="B6447">
        <v>50000</v>
      </c>
      <c r="C6447">
        <v>0</v>
      </c>
      <c r="D6447">
        <v>0</v>
      </c>
      <c r="E6447">
        <v>33</v>
      </c>
      <c r="F6447">
        <v>1</v>
      </c>
      <c r="G6447">
        <v>5.9787600000000003</v>
      </c>
      <c r="H6447">
        <v>2.700637</v>
      </c>
      <c r="I6447">
        <v>4.3428579999999997</v>
      </c>
      <c r="J6447">
        <v>0.135714</v>
      </c>
      <c r="K6447" t="str">
        <f>MID(M6447,22,1)</f>
        <v>8</v>
      </c>
      <c r="L6447" t="s">
        <v>147</v>
      </c>
      <c r="M6447" t="s">
        <v>148</v>
      </c>
      <c r="N6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t="e">
        <f>TableOMP[[#This Row],[Avg]]-$U$2*TableOMP[[#This Row],[StdDev]]</f>
        <v>#N/A</v>
      </c>
      <c r="R6447" t="e">
        <f>TableOMP[[#This Row],[Avg]]+$U$2*TableOMP[[#This Row],[StdDev]]</f>
        <v>#N/A</v>
      </c>
      <c r="S6447" t="e">
        <f>IF(AND(TableOMP[[#This Row],[total_time]]&gt;=TableOMP[[#This Row],[Low]], TableOMP[[#This Row],[total_time]]&lt;=TableOMP[[#This Row],[High]]),1,0)</f>
        <v>#N/A</v>
      </c>
    </row>
    <row r="6448" spans="1:19" hidden="1" x14ac:dyDescent="0.25">
      <c r="A6448" t="s">
        <v>17</v>
      </c>
      <c r="B6448">
        <v>50000</v>
      </c>
      <c r="C6448">
        <v>0</v>
      </c>
      <c r="D6448">
        <v>0</v>
      </c>
      <c r="E6448">
        <v>32</v>
      </c>
      <c r="F6448">
        <v>1</v>
      </c>
      <c r="G6448">
        <v>5.4188679999999998</v>
      </c>
      <c r="H6448">
        <v>2.8994949999999999</v>
      </c>
      <c r="I6448">
        <v>4.4949640000000004</v>
      </c>
      <c r="J6448">
        <v>0.14499899999999999</v>
      </c>
      <c r="K6448" t="str">
        <f>MID(M6448,22,1)</f>
        <v>8</v>
      </c>
      <c r="L6448" t="s">
        <v>147</v>
      </c>
      <c r="M6448" t="s">
        <v>148</v>
      </c>
      <c r="N6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t="e">
        <f>TableOMP[[#This Row],[Avg]]-$U$2*TableOMP[[#This Row],[StdDev]]</f>
        <v>#N/A</v>
      </c>
      <c r="R6448" t="e">
        <f>TableOMP[[#This Row],[Avg]]+$U$2*TableOMP[[#This Row],[StdDev]]</f>
        <v>#N/A</v>
      </c>
      <c r="S6448" t="e">
        <f>IF(AND(TableOMP[[#This Row],[total_time]]&gt;=TableOMP[[#This Row],[Low]], TableOMP[[#This Row],[total_time]]&lt;=TableOMP[[#This Row],[High]]),1,0)</f>
        <v>#N/A</v>
      </c>
    </row>
    <row r="6449" spans="1:19" hidden="1" x14ac:dyDescent="0.25">
      <c r="A6449" t="s">
        <v>17</v>
      </c>
      <c r="B6449">
        <v>50000</v>
      </c>
      <c r="C6449">
        <v>0</v>
      </c>
      <c r="D6449">
        <v>0</v>
      </c>
      <c r="E6449">
        <v>31</v>
      </c>
      <c r="F6449">
        <v>1</v>
      </c>
      <c r="G6449">
        <v>5.6936289999999996</v>
      </c>
      <c r="H6449">
        <v>2.652037</v>
      </c>
      <c r="I6449">
        <v>4.0197320000000003</v>
      </c>
      <c r="J6449">
        <v>0.133991</v>
      </c>
      <c r="K6449" t="str">
        <f>MID(M6449,22,1)</f>
        <v>8</v>
      </c>
      <c r="L6449" t="s">
        <v>147</v>
      </c>
      <c r="M6449" t="s">
        <v>148</v>
      </c>
      <c r="N6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t="e">
        <f>TableOMP[[#This Row],[Avg]]-$U$2*TableOMP[[#This Row],[StdDev]]</f>
        <v>#N/A</v>
      </c>
      <c r="R6449" t="e">
        <f>TableOMP[[#This Row],[Avg]]+$U$2*TableOMP[[#This Row],[StdDev]]</f>
        <v>#N/A</v>
      </c>
      <c r="S6449" t="e">
        <f>IF(AND(TableOMP[[#This Row],[total_time]]&gt;=TableOMP[[#This Row],[Low]], TableOMP[[#This Row],[total_time]]&lt;=TableOMP[[#This Row],[High]]),1,0)</f>
        <v>#N/A</v>
      </c>
    </row>
    <row r="6450" spans="1:19" hidden="1" x14ac:dyDescent="0.25">
      <c r="A6450" t="s">
        <v>17</v>
      </c>
      <c r="B6450">
        <v>50000</v>
      </c>
      <c r="C6450">
        <v>0</v>
      </c>
      <c r="D6450">
        <v>0</v>
      </c>
      <c r="E6450">
        <v>30</v>
      </c>
      <c r="F6450">
        <v>1</v>
      </c>
      <c r="G6450">
        <v>5.8023790000000002</v>
      </c>
      <c r="H6450">
        <v>2.7859189999999998</v>
      </c>
      <c r="I6450">
        <v>4.196364</v>
      </c>
      <c r="J6450">
        <v>0.144702</v>
      </c>
      <c r="K6450" t="str">
        <f>MID(M6450,22,1)</f>
        <v>8</v>
      </c>
      <c r="L6450" t="s">
        <v>147</v>
      </c>
      <c r="M6450" t="s">
        <v>148</v>
      </c>
      <c r="N6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t="e">
        <f>TableOMP[[#This Row],[Avg]]-$U$2*TableOMP[[#This Row],[StdDev]]</f>
        <v>#N/A</v>
      </c>
      <c r="R6450" t="e">
        <f>TableOMP[[#This Row],[Avg]]+$U$2*TableOMP[[#This Row],[StdDev]]</f>
        <v>#N/A</v>
      </c>
      <c r="S6450" t="e">
        <f>IF(AND(TableOMP[[#This Row],[total_time]]&gt;=TableOMP[[#This Row],[Low]], TableOMP[[#This Row],[total_time]]&lt;=TableOMP[[#This Row],[High]]),1,0)</f>
        <v>#N/A</v>
      </c>
    </row>
    <row r="6451" spans="1:19" hidden="1" x14ac:dyDescent="0.25">
      <c r="A6451" t="s">
        <v>17</v>
      </c>
      <c r="B6451">
        <v>50000</v>
      </c>
      <c r="C6451">
        <v>0</v>
      </c>
      <c r="D6451">
        <v>0</v>
      </c>
      <c r="E6451">
        <v>29</v>
      </c>
      <c r="F6451">
        <v>1</v>
      </c>
      <c r="G6451">
        <v>6.7470610000000004</v>
      </c>
      <c r="H6451">
        <v>3.05837</v>
      </c>
      <c r="I6451">
        <v>3.9853900000000002</v>
      </c>
      <c r="J6451">
        <v>0.14233499999999999</v>
      </c>
      <c r="K6451" t="str">
        <f>MID(M6451,22,1)</f>
        <v>8</v>
      </c>
      <c r="L6451" t="s">
        <v>147</v>
      </c>
      <c r="M6451" t="s">
        <v>148</v>
      </c>
      <c r="N6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t="e">
        <f>TableOMP[[#This Row],[Avg]]-$U$2*TableOMP[[#This Row],[StdDev]]</f>
        <v>#N/A</v>
      </c>
      <c r="R6451" t="e">
        <f>TableOMP[[#This Row],[Avg]]+$U$2*TableOMP[[#This Row],[StdDev]]</f>
        <v>#N/A</v>
      </c>
      <c r="S6451" t="e">
        <f>IF(AND(TableOMP[[#This Row],[total_time]]&gt;=TableOMP[[#This Row],[Low]], TableOMP[[#This Row],[total_time]]&lt;=TableOMP[[#This Row],[High]]),1,0)</f>
        <v>#N/A</v>
      </c>
    </row>
    <row r="6452" spans="1:19" hidden="1" x14ac:dyDescent="0.25">
      <c r="A6452" t="s">
        <v>17</v>
      </c>
      <c r="B6452">
        <v>50000</v>
      </c>
      <c r="C6452">
        <v>0</v>
      </c>
      <c r="D6452">
        <v>0</v>
      </c>
      <c r="E6452">
        <v>28</v>
      </c>
      <c r="F6452">
        <v>1</v>
      </c>
      <c r="G6452">
        <v>6.0570449999999996</v>
      </c>
      <c r="H6452">
        <v>3.0539580000000002</v>
      </c>
      <c r="I6452">
        <v>2.993967</v>
      </c>
      <c r="J6452">
        <v>0.110888</v>
      </c>
      <c r="K6452" t="str">
        <f>MID(M6452,22,1)</f>
        <v>8</v>
      </c>
      <c r="L6452" t="s">
        <v>147</v>
      </c>
      <c r="M6452" t="s">
        <v>148</v>
      </c>
      <c r="N6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t="e">
        <f>TableOMP[[#This Row],[Avg]]-$U$2*TableOMP[[#This Row],[StdDev]]</f>
        <v>#N/A</v>
      </c>
      <c r="R6452" t="e">
        <f>TableOMP[[#This Row],[Avg]]+$U$2*TableOMP[[#This Row],[StdDev]]</f>
        <v>#N/A</v>
      </c>
      <c r="S6452" t="e">
        <f>IF(AND(TableOMP[[#This Row],[total_time]]&gt;=TableOMP[[#This Row],[Low]], TableOMP[[#This Row],[total_time]]&lt;=TableOMP[[#This Row],[High]]),1,0)</f>
        <v>#N/A</v>
      </c>
    </row>
    <row r="6453" spans="1:19" hidden="1" x14ac:dyDescent="0.25">
      <c r="A6453" t="s">
        <v>17</v>
      </c>
      <c r="B6453">
        <v>50000</v>
      </c>
      <c r="C6453">
        <v>0</v>
      </c>
      <c r="D6453">
        <v>0</v>
      </c>
      <c r="E6453">
        <v>27</v>
      </c>
      <c r="F6453">
        <v>1</v>
      </c>
      <c r="G6453">
        <v>6.3041970000000003</v>
      </c>
      <c r="H6453">
        <v>3.135869</v>
      </c>
      <c r="I6453">
        <v>3.319096</v>
      </c>
      <c r="J6453">
        <v>0.12765799999999999</v>
      </c>
      <c r="K6453" t="str">
        <f>MID(M6453,22,1)</f>
        <v>8</v>
      </c>
      <c r="L6453" t="s">
        <v>147</v>
      </c>
      <c r="M6453" t="s">
        <v>148</v>
      </c>
      <c r="N6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453" t="e">
        <f>VLOOKUP(TableOMP[[#This Row],[Label]],TableAvg[],2,FALSE)</f>
        <v>#N/A</v>
      </c>
      <c r="P6453" t="e">
        <f>VLOOKUP(TableOMP[[#This Row],[Label]],TableAvg[],3,FALSE)</f>
        <v>#N/A</v>
      </c>
      <c r="Q6453" t="e">
        <f>TableOMP[[#This Row],[Avg]]-$U$2*TableOMP[[#This Row],[StdDev]]</f>
        <v>#N/A</v>
      </c>
      <c r="R6453" t="e">
        <f>TableOMP[[#This Row],[Avg]]+$U$2*TableOMP[[#This Row],[StdDev]]</f>
        <v>#N/A</v>
      </c>
      <c r="S6453" t="e">
        <f>IF(AND(TableOMP[[#This Row],[total_time]]&gt;=TableOMP[[#This Row],[Low]], TableOMP[[#This Row],[total_time]]&lt;=TableOMP[[#This Row],[High]]),1,0)</f>
        <v>#N/A</v>
      </c>
    </row>
    <row r="6454" spans="1:19" hidden="1" x14ac:dyDescent="0.25">
      <c r="A6454" t="s">
        <v>17</v>
      </c>
      <c r="B6454">
        <v>50000</v>
      </c>
      <c r="C6454">
        <v>0</v>
      </c>
      <c r="D6454">
        <v>0</v>
      </c>
      <c r="E6454">
        <v>26</v>
      </c>
      <c r="F6454">
        <v>1</v>
      </c>
      <c r="G6454">
        <v>7.0420410000000002</v>
      </c>
      <c r="H6454">
        <v>2.8463759999999998</v>
      </c>
      <c r="I6454">
        <v>5.9777990000000001</v>
      </c>
      <c r="J6454">
        <v>0.23911199999999999</v>
      </c>
      <c r="K6454" t="str">
        <f>MID(M6454,22,1)</f>
        <v>8</v>
      </c>
      <c r="L6454" t="s">
        <v>147</v>
      </c>
      <c r="M6454" t="s">
        <v>148</v>
      </c>
      <c r="N6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454" t="e">
        <f>VLOOKUP(TableOMP[[#This Row],[Label]],TableAvg[],2,FALSE)</f>
        <v>#N/A</v>
      </c>
      <c r="P6454" t="e">
        <f>VLOOKUP(TableOMP[[#This Row],[Label]],TableAvg[],3,FALSE)</f>
        <v>#N/A</v>
      </c>
      <c r="Q6454" t="e">
        <f>TableOMP[[#This Row],[Avg]]-$U$2*TableOMP[[#This Row],[StdDev]]</f>
        <v>#N/A</v>
      </c>
      <c r="R6454" t="e">
        <f>TableOMP[[#This Row],[Avg]]+$U$2*TableOMP[[#This Row],[StdDev]]</f>
        <v>#N/A</v>
      </c>
      <c r="S6454" t="e">
        <f>IF(AND(TableOMP[[#This Row],[total_time]]&gt;=TableOMP[[#This Row],[Low]], TableOMP[[#This Row],[total_time]]&lt;=TableOMP[[#This Row],[High]]),1,0)</f>
        <v>#N/A</v>
      </c>
    </row>
    <row r="6455" spans="1:19" hidden="1" x14ac:dyDescent="0.25">
      <c r="A6455" t="s">
        <v>17</v>
      </c>
      <c r="B6455">
        <v>50000</v>
      </c>
      <c r="C6455">
        <v>0</v>
      </c>
      <c r="D6455">
        <v>0</v>
      </c>
      <c r="E6455">
        <v>25</v>
      </c>
      <c r="F6455">
        <v>1</v>
      </c>
      <c r="G6455">
        <v>6.1020279999999998</v>
      </c>
      <c r="H6455">
        <v>2.6555040000000001</v>
      </c>
      <c r="I6455">
        <v>3.3628529999999999</v>
      </c>
      <c r="J6455">
        <v>0.14011899999999999</v>
      </c>
      <c r="K6455" t="str">
        <f>MID(M6455,22,1)</f>
        <v>8</v>
      </c>
      <c r="L6455" t="s">
        <v>147</v>
      </c>
      <c r="M6455" t="s">
        <v>148</v>
      </c>
      <c r="N6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455" t="e">
        <f>VLOOKUP(TableOMP[[#This Row],[Label]],TableAvg[],2,FALSE)</f>
        <v>#N/A</v>
      </c>
      <c r="P6455" t="e">
        <f>VLOOKUP(TableOMP[[#This Row],[Label]],TableAvg[],3,FALSE)</f>
        <v>#N/A</v>
      </c>
      <c r="Q6455" t="e">
        <f>TableOMP[[#This Row],[Avg]]-$U$2*TableOMP[[#This Row],[StdDev]]</f>
        <v>#N/A</v>
      </c>
      <c r="R6455" t="e">
        <f>TableOMP[[#This Row],[Avg]]+$U$2*TableOMP[[#This Row],[StdDev]]</f>
        <v>#N/A</v>
      </c>
      <c r="S6455" t="e">
        <f>IF(AND(TableOMP[[#This Row],[total_time]]&gt;=TableOMP[[#This Row],[Low]], TableOMP[[#This Row],[total_time]]&lt;=TableOMP[[#This Row],[High]]),1,0)</f>
        <v>#N/A</v>
      </c>
    </row>
    <row r="6456" spans="1:19" hidden="1" x14ac:dyDescent="0.25">
      <c r="A6456" t="s">
        <v>17</v>
      </c>
      <c r="B6456">
        <v>50000</v>
      </c>
      <c r="C6456">
        <v>0</v>
      </c>
      <c r="D6456">
        <v>0</v>
      </c>
      <c r="E6456">
        <v>24</v>
      </c>
      <c r="F6456">
        <v>1</v>
      </c>
      <c r="G6456">
        <v>6.0863709999999998</v>
      </c>
      <c r="H6456">
        <v>2.8676910000000002</v>
      </c>
      <c r="I6456">
        <v>2.572257</v>
      </c>
      <c r="J6456">
        <v>0.11183700000000001</v>
      </c>
      <c r="K6456" t="str">
        <f>MID(M6456,22,1)</f>
        <v>8</v>
      </c>
      <c r="L6456" t="s">
        <v>147</v>
      </c>
      <c r="M6456" t="s">
        <v>148</v>
      </c>
      <c r="N6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456" t="e">
        <f>VLOOKUP(TableOMP[[#This Row],[Label]],TableAvg[],2,FALSE)</f>
        <v>#N/A</v>
      </c>
      <c r="P6456" t="e">
        <f>VLOOKUP(TableOMP[[#This Row],[Label]],TableAvg[],3,FALSE)</f>
        <v>#N/A</v>
      </c>
      <c r="Q6456" t="e">
        <f>TableOMP[[#This Row],[Avg]]-$U$2*TableOMP[[#This Row],[StdDev]]</f>
        <v>#N/A</v>
      </c>
      <c r="R6456" t="e">
        <f>TableOMP[[#This Row],[Avg]]+$U$2*TableOMP[[#This Row],[StdDev]]</f>
        <v>#N/A</v>
      </c>
      <c r="S6456" t="e">
        <f>IF(AND(TableOMP[[#This Row],[total_time]]&gt;=TableOMP[[#This Row],[Low]], TableOMP[[#This Row],[total_time]]&lt;=TableOMP[[#This Row],[High]]),1,0)</f>
        <v>#N/A</v>
      </c>
    </row>
    <row r="6457" spans="1:19" hidden="1" x14ac:dyDescent="0.25">
      <c r="A6457" t="s">
        <v>17</v>
      </c>
      <c r="B6457">
        <v>50000</v>
      </c>
      <c r="C6457">
        <v>0</v>
      </c>
      <c r="D6457">
        <v>0</v>
      </c>
      <c r="E6457">
        <v>23</v>
      </c>
      <c r="F6457">
        <v>1</v>
      </c>
      <c r="G6457">
        <v>5.7161080000000002</v>
      </c>
      <c r="H6457">
        <v>2.7977859999999999</v>
      </c>
      <c r="I6457">
        <v>2.8522940000000001</v>
      </c>
      <c r="J6457">
        <v>0.12964999999999999</v>
      </c>
      <c r="K6457" t="str">
        <f>MID(M6457,22,1)</f>
        <v>8</v>
      </c>
      <c r="L6457" t="s">
        <v>147</v>
      </c>
      <c r="M6457" t="s">
        <v>148</v>
      </c>
      <c r="N6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457" t="e">
        <f>VLOOKUP(TableOMP[[#This Row],[Label]],TableAvg[],2,FALSE)</f>
        <v>#N/A</v>
      </c>
      <c r="P6457" t="e">
        <f>VLOOKUP(TableOMP[[#This Row],[Label]],TableAvg[],3,FALSE)</f>
        <v>#N/A</v>
      </c>
      <c r="Q6457" t="e">
        <f>TableOMP[[#This Row],[Avg]]-$U$2*TableOMP[[#This Row],[StdDev]]</f>
        <v>#N/A</v>
      </c>
      <c r="R6457" t="e">
        <f>TableOMP[[#This Row],[Avg]]+$U$2*TableOMP[[#This Row],[StdDev]]</f>
        <v>#N/A</v>
      </c>
      <c r="S6457" t="e">
        <f>IF(AND(TableOMP[[#This Row],[total_time]]&gt;=TableOMP[[#This Row],[Low]], TableOMP[[#This Row],[total_time]]&lt;=TableOMP[[#This Row],[High]]),1,0)</f>
        <v>#N/A</v>
      </c>
    </row>
    <row r="6458" spans="1:19" hidden="1" x14ac:dyDescent="0.25">
      <c r="A6458" t="s">
        <v>17</v>
      </c>
      <c r="B6458">
        <v>50000</v>
      </c>
      <c r="C6458">
        <v>0</v>
      </c>
      <c r="D6458">
        <v>0</v>
      </c>
      <c r="E6458">
        <v>22</v>
      </c>
      <c r="F6458">
        <v>1</v>
      </c>
      <c r="G6458">
        <v>6.3275649999999999</v>
      </c>
      <c r="H6458">
        <v>2.9953789999999998</v>
      </c>
      <c r="I6458">
        <v>3.0292560000000002</v>
      </c>
      <c r="J6458">
        <v>0.14424999999999999</v>
      </c>
      <c r="K6458" t="str">
        <f>MID(M6458,22,1)</f>
        <v>8</v>
      </c>
      <c r="L6458" t="s">
        <v>147</v>
      </c>
      <c r="M6458" t="s">
        <v>148</v>
      </c>
      <c r="N6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458" t="e">
        <f>VLOOKUP(TableOMP[[#This Row],[Label]],TableAvg[],2,FALSE)</f>
        <v>#N/A</v>
      </c>
      <c r="P6458" t="e">
        <f>VLOOKUP(TableOMP[[#This Row],[Label]],TableAvg[],3,FALSE)</f>
        <v>#N/A</v>
      </c>
      <c r="Q6458" t="e">
        <f>TableOMP[[#This Row],[Avg]]-$U$2*TableOMP[[#This Row],[StdDev]]</f>
        <v>#N/A</v>
      </c>
      <c r="R6458" t="e">
        <f>TableOMP[[#This Row],[Avg]]+$U$2*TableOMP[[#This Row],[StdDev]]</f>
        <v>#N/A</v>
      </c>
      <c r="S6458" t="e">
        <f>IF(AND(TableOMP[[#This Row],[total_time]]&gt;=TableOMP[[#This Row],[Low]], TableOMP[[#This Row],[total_time]]&lt;=TableOMP[[#This Row],[High]]),1,0)</f>
        <v>#N/A</v>
      </c>
    </row>
    <row r="6459" spans="1:19" hidden="1" x14ac:dyDescent="0.25">
      <c r="A6459" t="s">
        <v>17</v>
      </c>
      <c r="B6459">
        <v>50000</v>
      </c>
      <c r="C6459">
        <v>0</v>
      </c>
      <c r="D6459">
        <v>0</v>
      </c>
      <c r="E6459">
        <v>21</v>
      </c>
      <c r="F6459">
        <v>1</v>
      </c>
      <c r="G6459">
        <v>6.2222609999999996</v>
      </c>
      <c r="H6459">
        <v>2.8519459999999999</v>
      </c>
      <c r="I6459">
        <v>2.8466260000000001</v>
      </c>
      <c r="J6459">
        <v>0.14233100000000001</v>
      </c>
      <c r="K6459" t="str">
        <f>MID(M6459,22,1)</f>
        <v>8</v>
      </c>
      <c r="L6459" t="s">
        <v>147</v>
      </c>
      <c r="M6459" t="s">
        <v>148</v>
      </c>
      <c r="N6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459" t="e">
        <f>VLOOKUP(TableOMP[[#This Row],[Label]],TableAvg[],2,FALSE)</f>
        <v>#N/A</v>
      </c>
      <c r="P6459" t="e">
        <f>VLOOKUP(TableOMP[[#This Row],[Label]],TableAvg[],3,FALSE)</f>
        <v>#N/A</v>
      </c>
      <c r="Q6459" t="e">
        <f>TableOMP[[#This Row],[Avg]]-$U$2*TableOMP[[#This Row],[StdDev]]</f>
        <v>#N/A</v>
      </c>
      <c r="R6459" t="e">
        <f>TableOMP[[#This Row],[Avg]]+$U$2*TableOMP[[#This Row],[StdDev]]</f>
        <v>#N/A</v>
      </c>
      <c r="S6459" t="e">
        <f>IF(AND(TableOMP[[#This Row],[total_time]]&gt;=TableOMP[[#This Row],[Low]], TableOMP[[#This Row],[total_time]]&lt;=TableOMP[[#This Row],[High]]),1,0)</f>
        <v>#N/A</v>
      </c>
    </row>
    <row r="6460" spans="1:19" hidden="1" x14ac:dyDescent="0.25">
      <c r="A6460" t="s">
        <v>17</v>
      </c>
      <c r="B6460">
        <v>50000</v>
      </c>
      <c r="C6460">
        <v>0</v>
      </c>
      <c r="D6460">
        <v>0</v>
      </c>
      <c r="E6460">
        <v>20</v>
      </c>
      <c r="F6460">
        <v>1</v>
      </c>
      <c r="G6460">
        <v>6.5694220000000003</v>
      </c>
      <c r="H6460">
        <v>2.8385120000000001</v>
      </c>
      <c r="I6460">
        <v>3.1725810000000001</v>
      </c>
      <c r="J6460">
        <v>0.16697799999999999</v>
      </c>
      <c r="K6460" t="str">
        <f>MID(M6460,22,1)</f>
        <v>8</v>
      </c>
      <c r="L6460" t="s">
        <v>147</v>
      </c>
      <c r="M6460" t="s">
        <v>148</v>
      </c>
      <c r="N6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460" t="e">
        <f>VLOOKUP(TableOMP[[#This Row],[Label]],TableAvg[],2,FALSE)</f>
        <v>#N/A</v>
      </c>
      <c r="P6460" t="e">
        <f>VLOOKUP(TableOMP[[#This Row],[Label]],TableAvg[],3,FALSE)</f>
        <v>#N/A</v>
      </c>
      <c r="Q6460" t="e">
        <f>TableOMP[[#This Row],[Avg]]-$U$2*TableOMP[[#This Row],[StdDev]]</f>
        <v>#N/A</v>
      </c>
      <c r="R6460" t="e">
        <f>TableOMP[[#This Row],[Avg]]+$U$2*TableOMP[[#This Row],[StdDev]]</f>
        <v>#N/A</v>
      </c>
      <c r="S6460" t="e">
        <f>IF(AND(TableOMP[[#This Row],[total_time]]&gt;=TableOMP[[#This Row],[Low]], TableOMP[[#This Row],[total_time]]&lt;=TableOMP[[#This Row],[High]]),1,0)</f>
        <v>#N/A</v>
      </c>
    </row>
    <row r="6461" spans="1:19" hidden="1" x14ac:dyDescent="0.25">
      <c r="A6461" t="s">
        <v>17</v>
      </c>
      <c r="B6461">
        <v>50000</v>
      </c>
      <c r="C6461">
        <v>0</v>
      </c>
      <c r="D6461">
        <v>0</v>
      </c>
      <c r="E6461">
        <v>19</v>
      </c>
      <c r="F6461">
        <v>1</v>
      </c>
      <c r="G6461">
        <v>7.4037550000000003</v>
      </c>
      <c r="H6461">
        <v>2.9045030000000001</v>
      </c>
      <c r="I6461">
        <v>3.5289450000000002</v>
      </c>
      <c r="J6461">
        <v>0.19605300000000001</v>
      </c>
      <c r="K6461" t="str">
        <f>MID(M6461,22,1)</f>
        <v>8</v>
      </c>
      <c r="L6461" t="s">
        <v>147</v>
      </c>
      <c r="M6461" t="s">
        <v>148</v>
      </c>
      <c r="N6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461" t="e">
        <f>VLOOKUP(TableOMP[[#This Row],[Label]],TableAvg[],2,FALSE)</f>
        <v>#N/A</v>
      </c>
      <c r="P6461" t="e">
        <f>VLOOKUP(TableOMP[[#This Row],[Label]],TableAvg[],3,FALSE)</f>
        <v>#N/A</v>
      </c>
      <c r="Q6461" t="e">
        <f>TableOMP[[#This Row],[Avg]]-$U$2*TableOMP[[#This Row],[StdDev]]</f>
        <v>#N/A</v>
      </c>
      <c r="R6461" t="e">
        <f>TableOMP[[#This Row],[Avg]]+$U$2*TableOMP[[#This Row],[StdDev]]</f>
        <v>#N/A</v>
      </c>
      <c r="S6461" t="e">
        <f>IF(AND(TableOMP[[#This Row],[total_time]]&gt;=TableOMP[[#This Row],[Low]], TableOMP[[#This Row],[total_time]]&lt;=TableOMP[[#This Row],[High]]),1,0)</f>
        <v>#N/A</v>
      </c>
    </row>
    <row r="6462" spans="1:19" hidden="1" x14ac:dyDescent="0.25">
      <c r="A6462" t="s">
        <v>17</v>
      </c>
      <c r="B6462">
        <v>50000</v>
      </c>
      <c r="C6462">
        <v>0</v>
      </c>
      <c r="D6462">
        <v>0</v>
      </c>
      <c r="E6462">
        <v>18</v>
      </c>
      <c r="F6462">
        <v>1</v>
      </c>
      <c r="G6462">
        <v>6.8304960000000001</v>
      </c>
      <c r="H6462">
        <v>2.5105140000000001</v>
      </c>
      <c r="I6462">
        <v>3.075742</v>
      </c>
      <c r="J6462">
        <v>0.180926</v>
      </c>
      <c r="K6462" t="str">
        <f>MID(M6462,22,1)</f>
        <v>8</v>
      </c>
      <c r="L6462" t="s">
        <v>147</v>
      </c>
      <c r="M6462" t="s">
        <v>148</v>
      </c>
      <c r="N6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462" t="e">
        <f>VLOOKUP(TableOMP[[#This Row],[Label]],TableAvg[],2,FALSE)</f>
        <v>#N/A</v>
      </c>
      <c r="P6462" t="e">
        <f>VLOOKUP(TableOMP[[#This Row],[Label]],TableAvg[],3,FALSE)</f>
        <v>#N/A</v>
      </c>
      <c r="Q6462" t="e">
        <f>TableOMP[[#This Row],[Avg]]-$U$2*TableOMP[[#This Row],[StdDev]]</f>
        <v>#N/A</v>
      </c>
      <c r="R6462" t="e">
        <f>TableOMP[[#This Row],[Avg]]+$U$2*TableOMP[[#This Row],[StdDev]]</f>
        <v>#N/A</v>
      </c>
      <c r="S6462" t="e">
        <f>IF(AND(TableOMP[[#This Row],[total_time]]&gt;=TableOMP[[#This Row],[Low]], TableOMP[[#This Row],[total_time]]&lt;=TableOMP[[#This Row],[High]]),1,0)</f>
        <v>#N/A</v>
      </c>
    </row>
    <row r="6463" spans="1:19" hidden="1" x14ac:dyDescent="0.25">
      <c r="A6463" t="s">
        <v>17</v>
      </c>
      <c r="B6463">
        <v>50000</v>
      </c>
      <c r="C6463">
        <v>0</v>
      </c>
      <c r="D6463">
        <v>0</v>
      </c>
      <c r="E6463">
        <v>17</v>
      </c>
      <c r="F6463">
        <v>1</v>
      </c>
      <c r="G6463">
        <v>6.6856280000000003</v>
      </c>
      <c r="H6463">
        <v>2.5566710000000001</v>
      </c>
      <c r="I6463">
        <v>2.2489659999999998</v>
      </c>
      <c r="J6463">
        <v>0.14055999999999999</v>
      </c>
      <c r="K6463" t="str">
        <f>MID(M6463,22,1)</f>
        <v>8</v>
      </c>
      <c r="L6463" t="s">
        <v>147</v>
      </c>
      <c r="M6463" t="s">
        <v>148</v>
      </c>
      <c r="N6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463" t="e">
        <f>VLOOKUP(TableOMP[[#This Row],[Label]],TableAvg[],2,FALSE)</f>
        <v>#N/A</v>
      </c>
      <c r="P6463" t="e">
        <f>VLOOKUP(TableOMP[[#This Row],[Label]],TableAvg[],3,FALSE)</f>
        <v>#N/A</v>
      </c>
      <c r="Q6463" t="e">
        <f>TableOMP[[#This Row],[Avg]]-$U$2*TableOMP[[#This Row],[StdDev]]</f>
        <v>#N/A</v>
      </c>
      <c r="R6463" t="e">
        <f>TableOMP[[#This Row],[Avg]]+$U$2*TableOMP[[#This Row],[StdDev]]</f>
        <v>#N/A</v>
      </c>
      <c r="S6463" t="e">
        <f>IF(AND(TableOMP[[#This Row],[total_time]]&gt;=TableOMP[[#This Row],[Low]], TableOMP[[#This Row],[total_time]]&lt;=TableOMP[[#This Row],[High]]),1,0)</f>
        <v>#N/A</v>
      </c>
    </row>
    <row r="6464" spans="1:19" hidden="1" x14ac:dyDescent="0.25">
      <c r="A6464" t="s">
        <v>17</v>
      </c>
      <c r="B6464">
        <v>50000</v>
      </c>
      <c r="C6464">
        <v>0</v>
      </c>
      <c r="D6464">
        <v>0</v>
      </c>
      <c r="E6464">
        <v>16</v>
      </c>
      <c r="F6464">
        <v>1</v>
      </c>
      <c r="G6464">
        <v>7.0883789999999998</v>
      </c>
      <c r="H6464">
        <v>2.8093520000000001</v>
      </c>
      <c r="I6464">
        <v>2.811941</v>
      </c>
      <c r="J6464">
        <v>0.18746299999999999</v>
      </c>
      <c r="K6464" t="str">
        <f>MID(M6464,22,1)</f>
        <v>8</v>
      </c>
      <c r="L6464" t="s">
        <v>147</v>
      </c>
      <c r="M6464" t="s">
        <v>148</v>
      </c>
      <c r="N6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464" t="e">
        <f>VLOOKUP(TableOMP[[#This Row],[Label]],TableAvg[],2,FALSE)</f>
        <v>#N/A</v>
      </c>
      <c r="P6464" t="e">
        <f>VLOOKUP(TableOMP[[#This Row],[Label]],TableAvg[],3,FALSE)</f>
        <v>#N/A</v>
      </c>
      <c r="Q6464" t="e">
        <f>TableOMP[[#This Row],[Avg]]-$U$2*TableOMP[[#This Row],[StdDev]]</f>
        <v>#N/A</v>
      </c>
      <c r="R6464" t="e">
        <f>TableOMP[[#This Row],[Avg]]+$U$2*TableOMP[[#This Row],[StdDev]]</f>
        <v>#N/A</v>
      </c>
      <c r="S6464" t="e">
        <f>IF(AND(TableOMP[[#This Row],[total_time]]&gt;=TableOMP[[#This Row],[Low]], TableOMP[[#This Row],[total_time]]&lt;=TableOMP[[#This Row],[High]]),1,0)</f>
        <v>#N/A</v>
      </c>
    </row>
    <row r="6465" spans="1:19" hidden="1" x14ac:dyDescent="0.25">
      <c r="A6465" t="s">
        <v>17</v>
      </c>
      <c r="B6465">
        <v>50000</v>
      </c>
      <c r="C6465">
        <v>0</v>
      </c>
      <c r="D6465">
        <v>0</v>
      </c>
      <c r="E6465">
        <v>15</v>
      </c>
      <c r="F6465">
        <v>1</v>
      </c>
      <c r="G6465">
        <v>6.4250809999999996</v>
      </c>
      <c r="H6465">
        <v>2.5859480000000001</v>
      </c>
      <c r="I6465">
        <v>2.1960310000000001</v>
      </c>
      <c r="J6465">
        <v>0.156859</v>
      </c>
      <c r="K6465" t="str">
        <f>MID(M6465,22,1)</f>
        <v>8</v>
      </c>
      <c r="L6465" t="s">
        <v>147</v>
      </c>
      <c r="M6465" t="s">
        <v>148</v>
      </c>
      <c r="N6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465" t="e">
        <f>VLOOKUP(TableOMP[[#This Row],[Label]],TableAvg[],2,FALSE)</f>
        <v>#N/A</v>
      </c>
      <c r="P6465" t="e">
        <f>VLOOKUP(TableOMP[[#This Row],[Label]],TableAvg[],3,FALSE)</f>
        <v>#N/A</v>
      </c>
      <c r="Q6465" t="e">
        <f>TableOMP[[#This Row],[Avg]]-$U$2*TableOMP[[#This Row],[StdDev]]</f>
        <v>#N/A</v>
      </c>
      <c r="R6465" t="e">
        <f>TableOMP[[#This Row],[Avg]]+$U$2*TableOMP[[#This Row],[StdDev]]</f>
        <v>#N/A</v>
      </c>
      <c r="S6465" t="e">
        <f>IF(AND(TableOMP[[#This Row],[total_time]]&gt;=TableOMP[[#This Row],[Low]], TableOMP[[#This Row],[total_time]]&lt;=TableOMP[[#This Row],[High]]),1,0)</f>
        <v>#N/A</v>
      </c>
    </row>
    <row r="6466" spans="1:19" hidden="1" x14ac:dyDescent="0.25">
      <c r="A6466" t="s">
        <v>17</v>
      </c>
      <c r="B6466">
        <v>50000</v>
      </c>
      <c r="C6466">
        <v>0</v>
      </c>
      <c r="D6466">
        <v>0</v>
      </c>
      <c r="E6466">
        <v>14</v>
      </c>
      <c r="F6466">
        <v>1</v>
      </c>
      <c r="G6466">
        <v>6.4351240000000001</v>
      </c>
      <c r="H6466">
        <v>2.4871910000000002</v>
      </c>
      <c r="I6466">
        <v>2.3956719999999998</v>
      </c>
      <c r="J6466">
        <v>0.184282</v>
      </c>
      <c r="K6466" t="str">
        <f>MID(M6466,22,1)</f>
        <v>8</v>
      </c>
      <c r="L6466" t="s">
        <v>147</v>
      </c>
      <c r="M6466" t="s">
        <v>148</v>
      </c>
      <c r="N6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466" t="e">
        <f>VLOOKUP(TableOMP[[#This Row],[Label]],TableAvg[],2,FALSE)</f>
        <v>#N/A</v>
      </c>
      <c r="P6466" t="e">
        <f>VLOOKUP(TableOMP[[#This Row],[Label]],TableAvg[],3,FALSE)</f>
        <v>#N/A</v>
      </c>
      <c r="Q6466" t="e">
        <f>TableOMP[[#This Row],[Avg]]-$U$2*TableOMP[[#This Row],[StdDev]]</f>
        <v>#N/A</v>
      </c>
      <c r="R6466" t="e">
        <f>TableOMP[[#This Row],[Avg]]+$U$2*TableOMP[[#This Row],[StdDev]]</f>
        <v>#N/A</v>
      </c>
      <c r="S6466" t="e">
        <f>IF(AND(TableOMP[[#This Row],[total_time]]&gt;=TableOMP[[#This Row],[Low]], TableOMP[[#This Row],[total_time]]&lt;=TableOMP[[#This Row],[High]]),1,0)</f>
        <v>#N/A</v>
      </c>
    </row>
    <row r="6467" spans="1:19" hidden="1" x14ac:dyDescent="0.25">
      <c r="A6467" t="s">
        <v>17</v>
      </c>
      <c r="B6467">
        <v>50000</v>
      </c>
      <c r="C6467">
        <v>0</v>
      </c>
      <c r="D6467">
        <v>0</v>
      </c>
      <c r="E6467">
        <v>13</v>
      </c>
      <c r="F6467">
        <v>1</v>
      </c>
      <c r="G6467">
        <v>7.1693749999999996</v>
      </c>
      <c r="H6467">
        <v>3.012524</v>
      </c>
      <c r="I6467">
        <v>2.2257180000000001</v>
      </c>
      <c r="J6467">
        <v>0.185476</v>
      </c>
      <c r="K6467" t="str">
        <f>MID(M6467,22,1)</f>
        <v>8</v>
      </c>
      <c r="L6467" t="s">
        <v>147</v>
      </c>
      <c r="M6467" t="s">
        <v>148</v>
      </c>
      <c r="N6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467" t="e">
        <f>VLOOKUP(TableOMP[[#This Row],[Label]],TableAvg[],2,FALSE)</f>
        <v>#N/A</v>
      </c>
      <c r="P6467" t="e">
        <f>VLOOKUP(TableOMP[[#This Row],[Label]],TableAvg[],3,FALSE)</f>
        <v>#N/A</v>
      </c>
      <c r="Q6467" t="e">
        <f>TableOMP[[#This Row],[Avg]]-$U$2*TableOMP[[#This Row],[StdDev]]</f>
        <v>#N/A</v>
      </c>
      <c r="R6467" t="e">
        <f>TableOMP[[#This Row],[Avg]]+$U$2*TableOMP[[#This Row],[StdDev]]</f>
        <v>#N/A</v>
      </c>
      <c r="S6467" t="e">
        <f>IF(AND(TableOMP[[#This Row],[total_time]]&gt;=TableOMP[[#This Row],[Low]], TableOMP[[#This Row],[total_time]]&lt;=TableOMP[[#This Row],[High]]),1,0)</f>
        <v>#N/A</v>
      </c>
    </row>
    <row r="6468" spans="1:19" hidden="1" x14ac:dyDescent="0.25">
      <c r="A6468" t="s">
        <v>17</v>
      </c>
      <c r="B6468">
        <v>50000</v>
      </c>
      <c r="C6468">
        <v>0</v>
      </c>
      <c r="D6468">
        <v>0</v>
      </c>
      <c r="E6468">
        <v>12</v>
      </c>
      <c r="F6468">
        <v>1</v>
      </c>
      <c r="G6468">
        <v>7.0601440000000002</v>
      </c>
      <c r="H6468">
        <v>2.6757909999999998</v>
      </c>
      <c r="I6468">
        <v>2.1465290000000001</v>
      </c>
      <c r="J6468">
        <v>0.19513900000000001</v>
      </c>
      <c r="K6468" t="str">
        <f>MID(M6468,22,1)</f>
        <v>8</v>
      </c>
      <c r="L6468" t="s">
        <v>147</v>
      </c>
      <c r="M6468" t="s">
        <v>148</v>
      </c>
      <c r="N6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468" t="e">
        <f>VLOOKUP(TableOMP[[#This Row],[Label]],TableAvg[],2,FALSE)</f>
        <v>#N/A</v>
      </c>
      <c r="P6468" t="e">
        <f>VLOOKUP(TableOMP[[#This Row],[Label]],TableAvg[],3,FALSE)</f>
        <v>#N/A</v>
      </c>
      <c r="Q6468" t="e">
        <f>TableOMP[[#This Row],[Avg]]-$U$2*TableOMP[[#This Row],[StdDev]]</f>
        <v>#N/A</v>
      </c>
      <c r="R6468" t="e">
        <f>TableOMP[[#This Row],[Avg]]+$U$2*TableOMP[[#This Row],[StdDev]]</f>
        <v>#N/A</v>
      </c>
      <c r="S6468" t="e">
        <f>IF(AND(TableOMP[[#This Row],[total_time]]&gt;=TableOMP[[#This Row],[Low]], TableOMP[[#This Row],[total_time]]&lt;=TableOMP[[#This Row],[High]]),1,0)</f>
        <v>#N/A</v>
      </c>
    </row>
    <row r="6469" spans="1:19" hidden="1" x14ac:dyDescent="0.25">
      <c r="A6469" t="s">
        <v>17</v>
      </c>
      <c r="B6469">
        <v>50000</v>
      </c>
      <c r="C6469">
        <v>0</v>
      </c>
      <c r="D6469">
        <v>0</v>
      </c>
      <c r="E6469">
        <v>11</v>
      </c>
      <c r="F6469">
        <v>1</v>
      </c>
      <c r="G6469">
        <v>7.2783629999999997</v>
      </c>
      <c r="H6469">
        <v>2.6120830000000002</v>
      </c>
      <c r="I6469">
        <v>2.0127359999999999</v>
      </c>
      <c r="J6469">
        <v>0.20127400000000001</v>
      </c>
      <c r="K6469" t="str">
        <f>MID(M6469,22,1)</f>
        <v>8</v>
      </c>
      <c r="L6469" t="s">
        <v>147</v>
      </c>
      <c r="M6469" t="s">
        <v>148</v>
      </c>
      <c r="N6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469" t="e">
        <f>VLOOKUP(TableOMP[[#This Row],[Label]],TableAvg[],2,FALSE)</f>
        <v>#N/A</v>
      </c>
      <c r="P6469" t="e">
        <f>VLOOKUP(TableOMP[[#This Row],[Label]],TableAvg[],3,FALSE)</f>
        <v>#N/A</v>
      </c>
      <c r="Q6469" t="e">
        <f>TableOMP[[#This Row],[Avg]]-$U$2*TableOMP[[#This Row],[StdDev]]</f>
        <v>#N/A</v>
      </c>
      <c r="R6469" t="e">
        <f>TableOMP[[#This Row],[Avg]]+$U$2*TableOMP[[#This Row],[StdDev]]</f>
        <v>#N/A</v>
      </c>
      <c r="S6469" t="e">
        <f>IF(AND(TableOMP[[#This Row],[total_time]]&gt;=TableOMP[[#This Row],[Low]], TableOMP[[#This Row],[total_time]]&lt;=TableOMP[[#This Row],[High]]),1,0)</f>
        <v>#N/A</v>
      </c>
    </row>
    <row r="6470" spans="1:19" hidden="1" x14ac:dyDescent="0.25">
      <c r="A6470" t="s">
        <v>17</v>
      </c>
      <c r="B6470">
        <v>50000</v>
      </c>
      <c r="C6470">
        <v>0</v>
      </c>
      <c r="D6470">
        <v>0</v>
      </c>
      <c r="E6470">
        <v>10</v>
      </c>
      <c r="F6470">
        <v>1</v>
      </c>
      <c r="G6470">
        <v>8.0790579999999999</v>
      </c>
      <c r="H6470">
        <v>3.0440619999999998</v>
      </c>
      <c r="I6470">
        <v>2.188504</v>
      </c>
      <c r="J6470">
        <v>0.24316699999999999</v>
      </c>
      <c r="K6470" t="str">
        <f>MID(M6470,22,1)</f>
        <v>8</v>
      </c>
      <c r="L6470" t="s">
        <v>147</v>
      </c>
      <c r="M6470" t="s">
        <v>148</v>
      </c>
      <c r="N6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470" t="e">
        <f>VLOOKUP(TableOMP[[#This Row],[Label]],TableAvg[],2,FALSE)</f>
        <v>#N/A</v>
      </c>
      <c r="P6470" t="e">
        <f>VLOOKUP(TableOMP[[#This Row],[Label]],TableAvg[],3,FALSE)</f>
        <v>#N/A</v>
      </c>
      <c r="Q6470" t="e">
        <f>TableOMP[[#This Row],[Avg]]-$U$2*TableOMP[[#This Row],[StdDev]]</f>
        <v>#N/A</v>
      </c>
      <c r="R6470" t="e">
        <f>TableOMP[[#This Row],[Avg]]+$U$2*TableOMP[[#This Row],[StdDev]]</f>
        <v>#N/A</v>
      </c>
      <c r="S6470" t="e">
        <f>IF(AND(TableOMP[[#This Row],[total_time]]&gt;=TableOMP[[#This Row],[Low]], TableOMP[[#This Row],[total_time]]&lt;=TableOMP[[#This Row],[High]]),1,0)</f>
        <v>#N/A</v>
      </c>
    </row>
    <row r="6471" spans="1:19" hidden="1" x14ac:dyDescent="0.25">
      <c r="A6471" t="s">
        <v>17</v>
      </c>
      <c r="B6471">
        <v>50000</v>
      </c>
      <c r="C6471">
        <v>0</v>
      </c>
      <c r="D6471">
        <v>0</v>
      </c>
      <c r="E6471">
        <v>9</v>
      </c>
      <c r="F6471">
        <v>1</v>
      </c>
      <c r="G6471">
        <v>8.7309669999999997</v>
      </c>
      <c r="H6471">
        <v>2.7500290000000001</v>
      </c>
      <c r="I6471">
        <v>1.9346509999999999</v>
      </c>
      <c r="J6471">
        <v>0.24183099999999999</v>
      </c>
      <c r="K6471" t="str">
        <f>MID(M6471,22,1)</f>
        <v>8</v>
      </c>
      <c r="L6471" t="s">
        <v>147</v>
      </c>
      <c r="M6471" t="s">
        <v>148</v>
      </c>
      <c r="N6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471" t="e">
        <f>VLOOKUP(TableOMP[[#This Row],[Label]],TableAvg[],2,FALSE)</f>
        <v>#N/A</v>
      </c>
      <c r="P6471" t="e">
        <f>VLOOKUP(TableOMP[[#This Row],[Label]],TableAvg[],3,FALSE)</f>
        <v>#N/A</v>
      </c>
      <c r="Q6471" t="e">
        <f>TableOMP[[#This Row],[Avg]]-$U$2*TableOMP[[#This Row],[StdDev]]</f>
        <v>#N/A</v>
      </c>
      <c r="R6471" t="e">
        <f>TableOMP[[#This Row],[Avg]]+$U$2*TableOMP[[#This Row],[StdDev]]</f>
        <v>#N/A</v>
      </c>
      <c r="S6471" t="e">
        <f>IF(AND(TableOMP[[#This Row],[total_time]]&gt;=TableOMP[[#This Row],[Low]], TableOMP[[#This Row],[total_time]]&lt;=TableOMP[[#This Row],[High]]),1,0)</f>
        <v>#N/A</v>
      </c>
    </row>
    <row r="6472" spans="1:19" hidden="1" x14ac:dyDescent="0.25">
      <c r="A6472" t="s">
        <v>17</v>
      </c>
      <c r="B6472">
        <v>50000</v>
      </c>
      <c r="C6472">
        <v>0</v>
      </c>
      <c r="D6472">
        <v>0</v>
      </c>
      <c r="E6472">
        <v>8</v>
      </c>
      <c r="F6472">
        <v>1</v>
      </c>
      <c r="G6472">
        <v>8.9738500000000005</v>
      </c>
      <c r="H6472">
        <v>2.9141810000000001</v>
      </c>
      <c r="I6472">
        <v>1.885294</v>
      </c>
      <c r="J6472">
        <v>0.26932800000000001</v>
      </c>
      <c r="K6472" t="str">
        <f>MID(M6472,22,1)</f>
        <v>8</v>
      </c>
      <c r="L6472" t="s">
        <v>147</v>
      </c>
      <c r="M6472" t="s">
        <v>148</v>
      </c>
      <c r="N6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472" t="e">
        <f>VLOOKUP(TableOMP[[#This Row],[Label]],TableAvg[],2,FALSE)</f>
        <v>#N/A</v>
      </c>
      <c r="P6472" t="e">
        <f>VLOOKUP(TableOMP[[#This Row],[Label]],TableAvg[],3,FALSE)</f>
        <v>#N/A</v>
      </c>
      <c r="Q6472" t="e">
        <f>TableOMP[[#This Row],[Avg]]-$U$2*TableOMP[[#This Row],[StdDev]]</f>
        <v>#N/A</v>
      </c>
      <c r="R6472" t="e">
        <f>TableOMP[[#This Row],[Avg]]+$U$2*TableOMP[[#This Row],[StdDev]]</f>
        <v>#N/A</v>
      </c>
      <c r="S6472" t="e">
        <f>IF(AND(TableOMP[[#This Row],[total_time]]&gt;=TableOMP[[#This Row],[Low]], TableOMP[[#This Row],[total_time]]&lt;=TableOMP[[#This Row],[High]]),1,0)</f>
        <v>#N/A</v>
      </c>
    </row>
    <row r="6473" spans="1:19" hidden="1" x14ac:dyDescent="0.25">
      <c r="A6473" t="s">
        <v>17</v>
      </c>
      <c r="B6473">
        <v>50000</v>
      </c>
      <c r="C6473">
        <v>0</v>
      </c>
      <c r="D6473">
        <v>0</v>
      </c>
      <c r="E6473">
        <v>7</v>
      </c>
      <c r="F6473">
        <v>1</v>
      </c>
      <c r="G6473">
        <v>9.3935750000000002</v>
      </c>
      <c r="H6473">
        <v>2.6913619999999998</v>
      </c>
      <c r="I6473">
        <v>1.786152</v>
      </c>
      <c r="J6473">
        <v>0.29769200000000001</v>
      </c>
      <c r="K6473" t="str">
        <f>MID(M6473,22,1)</f>
        <v>8</v>
      </c>
      <c r="L6473" t="s">
        <v>147</v>
      </c>
      <c r="M6473" t="s">
        <v>148</v>
      </c>
      <c r="N6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473" t="e">
        <f>VLOOKUP(TableOMP[[#This Row],[Label]],TableAvg[],2,FALSE)</f>
        <v>#N/A</v>
      </c>
      <c r="P6473" t="e">
        <f>VLOOKUP(TableOMP[[#This Row],[Label]],TableAvg[],3,FALSE)</f>
        <v>#N/A</v>
      </c>
      <c r="Q6473" t="e">
        <f>TableOMP[[#This Row],[Avg]]-$U$2*TableOMP[[#This Row],[StdDev]]</f>
        <v>#N/A</v>
      </c>
      <c r="R6473" t="e">
        <f>TableOMP[[#This Row],[Avg]]+$U$2*TableOMP[[#This Row],[StdDev]]</f>
        <v>#N/A</v>
      </c>
      <c r="S6473" t="e">
        <f>IF(AND(TableOMP[[#This Row],[total_time]]&gt;=TableOMP[[#This Row],[Low]], TableOMP[[#This Row],[total_time]]&lt;=TableOMP[[#This Row],[High]]),1,0)</f>
        <v>#N/A</v>
      </c>
    </row>
    <row r="6474" spans="1:19" hidden="1" x14ac:dyDescent="0.25">
      <c r="A6474" t="s">
        <v>17</v>
      </c>
      <c r="B6474">
        <v>50000</v>
      </c>
      <c r="C6474">
        <v>0</v>
      </c>
      <c r="D6474">
        <v>0</v>
      </c>
      <c r="E6474">
        <v>6</v>
      </c>
      <c r="F6474">
        <v>1</v>
      </c>
      <c r="G6474">
        <v>10.740137000000001</v>
      </c>
      <c r="H6474">
        <v>2.86382</v>
      </c>
      <c r="I6474">
        <v>1.7500720000000001</v>
      </c>
      <c r="J6474">
        <v>0.35001399999999999</v>
      </c>
      <c r="K6474" t="str">
        <f>MID(M6474,22,1)</f>
        <v>8</v>
      </c>
      <c r="L6474" t="s">
        <v>147</v>
      </c>
      <c r="M6474" t="s">
        <v>148</v>
      </c>
      <c r="N6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474" t="e">
        <f>VLOOKUP(TableOMP[[#This Row],[Label]],TableAvg[],2,FALSE)</f>
        <v>#N/A</v>
      </c>
      <c r="P6474" t="e">
        <f>VLOOKUP(TableOMP[[#This Row],[Label]],TableAvg[],3,FALSE)</f>
        <v>#N/A</v>
      </c>
      <c r="Q6474" t="e">
        <f>TableOMP[[#This Row],[Avg]]-$U$2*TableOMP[[#This Row],[StdDev]]</f>
        <v>#N/A</v>
      </c>
      <c r="R6474" t="e">
        <f>TableOMP[[#This Row],[Avg]]+$U$2*TableOMP[[#This Row],[StdDev]]</f>
        <v>#N/A</v>
      </c>
      <c r="S6474" t="e">
        <f>IF(AND(TableOMP[[#This Row],[total_time]]&gt;=TableOMP[[#This Row],[Low]], TableOMP[[#This Row],[total_time]]&lt;=TableOMP[[#This Row],[High]]),1,0)</f>
        <v>#N/A</v>
      </c>
    </row>
    <row r="6475" spans="1:19" hidden="1" x14ac:dyDescent="0.25">
      <c r="A6475" t="s">
        <v>17</v>
      </c>
      <c r="B6475">
        <v>50000</v>
      </c>
      <c r="C6475">
        <v>0</v>
      </c>
      <c r="D6475">
        <v>0</v>
      </c>
      <c r="E6475">
        <v>5</v>
      </c>
      <c r="F6475">
        <v>1</v>
      </c>
      <c r="G6475">
        <v>11.878686999999999</v>
      </c>
      <c r="H6475">
        <v>2.9247130000000001</v>
      </c>
      <c r="I6475">
        <v>1.6228830000000001</v>
      </c>
      <c r="J6475">
        <v>0.405721</v>
      </c>
      <c r="K6475" t="str">
        <f>MID(M6475,22,1)</f>
        <v>8</v>
      </c>
      <c r="L6475" t="s">
        <v>147</v>
      </c>
      <c r="M6475" t="s">
        <v>148</v>
      </c>
      <c r="N6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475" t="e">
        <f>VLOOKUP(TableOMP[[#This Row],[Label]],TableAvg[],2,FALSE)</f>
        <v>#N/A</v>
      </c>
      <c r="P6475" t="e">
        <f>VLOOKUP(TableOMP[[#This Row],[Label]],TableAvg[],3,FALSE)</f>
        <v>#N/A</v>
      </c>
      <c r="Q6475" t="e">
        <f>TableOMP[[#This Row],[Avg]]-$U$2*TableOMP[[#This Row],[StdDev]]</f>
        <v>#N/A</v>
      </c>
      <c r="R6475" t="e">
        <f>TableOMP[[#This Row],[Avg]]+$U$2*TableOMP[[#This Row],[StdDev]]</f>
        <v>#N/A</v>
      </c>
      <c r="S6475" t="e">
        <f>IF(AND(TableOMP[[#This Row],[total_time]]&gt;=TableOMP[[#This Row],[Low]], TableOMP[[#This Row],[total_time]]&lt;=TableOMP[[#This Row],[High]]),1,0)</f>
        <v>#N/A</v>
      </c>
    </row>
    <row r="6476" spans="1:19" hidden="1" x14ac:dyDescent="0.25">
      <c r="A6476" t="s">
        <v>17</v>
      </c>
      <c r="B6476">
        <v>50000</v>
      </c>
      <c r="C6476">
        <v>0</v>
      </c>
      <c r="D6476">
        <v>0</v>
      </c>
      <c r="E6476">
        <v>4</v>
      </c>
      <c r="F6476">
        <v>1</v>
      </c>
      <c r="G6476">
        <v>14.168958</v>
      </c>
      <c r="H6476">
        <v>3.2448999999999999</v>
      </c>
      <c r="I6476">
        <v>1.4616</v>
      </c>
      <c r="J6476">
        <v>0.48720000000000002</v>
      </c>
      <c r="K6476" t="str">
        <f>MID(M6476,22,1)</f>
        <v>8</v>
      </c>
      <c r="L6476" t="s">
        <v>147</v>
      </c>
      <c r="M6476" t="s">
        <v>148</v>
      </c>
      <c r="N6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476" t="e">
        <f>VLOOKUP(TableOMP[[#This Row],[Label]],TableAvg[],2,FALSE)</f>
        <v>#N/A</v>
      </c>
      <c r="P6476" t="e">
        <f>VLOOKUP(TableOMP[[#This Row],[Label]],TableAvg[],3,FALSE)</f>
        <v>#N/A</v>
      </c>
      <c r="Q6476" t="e">
        <f>TableOMP[[#This Row],[Avg]]-$U$2*TableOMP[[#This Row],[StdDev]]</f>
        <v>#N/A</v>
      </c>
      <c r="R6476" t="e">
        <f>TableOMP[[#This Row],[Avg]]+$U$2*TableOMP[[#This Row],[StdDev]]</f>
        <v>#N/A</v>
      </c>
      <c r="S6476" t="e">
        <f>IF(AND(TableOMP[[#This Row],[total_time]]&gt;=TableOMP[[#This Row],[Low]], TableOMP[[#This Row],[total_time]]&lt;=TableOMP[[#This Row],[High]]),1,0)</f>
        <v>#N/A</v>
      </c>
    </row>
    <row r="6477" spans="1:19" hidden="1" x14ac:dyDescent="0.25">
      <c r="A6477" t="s">
        <v>17</v>
      </c>
      <c r="B6477">
        <v>50000</v>
      </c>
      <c r="C6477">
        <v>0</v>
      </c>
      <c r="D6477">
        <v>0</v>
      </c>
      <c r="E6477">
        <v>3</v>
      </c>
      <c r="F6477">
        <v>1</v>
      </c>
      <c r="G6477">
        <v>17.517780999999999</v>
      </c>
      <c r="H6477">
        <v>3.3310629999999999</v>
      </c>
      <c r="I6477">
        <v>1.08945</v>
      </c>
      <c r="J6477">
        <v>0.54472500000000001</v>
      </c>
      <c r="K6477" t="str">
        <f>MID(M6477,22,1)</f>
        <v>8</v>
      </c>
      <c r="L6477" t="s">
        <v>147</v>
      </c>
      <c r="M6477" t="s">
        <v>148</v>
      </c>
      <c r="N6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477" t="e">
        <f>VLOOKUP(TableOMP[[#This Row],[Label]],TableAvg[],2,FALSE)</f>
        <v>#N/A</v>
      </c>
      <c r="P6477" t="e">
        <f>VLOOKUP(TableOMP[[#This Row],[Label]],TableAvg[],3,FALSE)</f>
        <v>#N/A</v>
      </c>
      <c r="Q6477" t="e">
        <f>TableOMP[[#This Row],[Avg]]-$U$2*TableOMP[[#This Row],[StdDev]]</f>
        <v>#N/A</v>
      </c>
      <c r="R6477" t="e">
        <f>TableOMP[[#This Row],[Avg]]+$U$2*TableOMP[[#This Row],[StdDev]]</f>
        <v>#N/A</v>
      </c>
      <c r="S6477" t="e">
        <f>IF(AND(TableOMP[[#This Row],[total_time]]&gt;=TableOMP[[#This Row],[Low]], TableOMP[[#This Row],[total_time]]&lt;=TableOMP[[#This Row],[High]]),1,0)</f>
        <v>#N/A</v>
      </c>
    </row>
    <row r="6478" spans="1:19" hidden="1" x14ac:dyDescent="0.25">
      <c r="A6478" t="s">
        <v>17</v>
      </c>
      <c r="B6478">
        <v>50000</v>
      </c>
      <c r="C6478">
        <v>0</v>
      </c>
      <c r="D6478">
        <v>0</v>
      </c>
      <c r="E6478">
        <v>2</v>
      </c>
      <c r="F6478">
        <v>1</v>
      </c>
      <c r="G6478">
        <v>24.592874999999999</v>
      </c>
      <c r="H6478">
        <v>3.423772</v>
      </c>
      <c r="I6478">
        <v>0.78555299999999995</v>
      </c>
      <c r="J6478">
        <v>0.78555299999999995</v>
      </c>
      <c r="K6478" t="str">
        <f>MID(M6478,22,1)</f>
        <v>8</v>
      </c>
      <c r="L6478" t="s">
        <v>147</v>
      </c>
      <c r="M6478" t="s">
        <v>148</v>
      </c>
      <c r="N6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478" t="e">
        <f>VLOOKUP(TableOMP[[#This Row],[Label]],TableAvg[],2,FALSE)</f>
        <v>#N/A</v>
      </c>
      <c r="P6478" t="e">
        <f>VLOOKUP(TableOMP[[#This Row],[Label]],TableAvg[],3,FALSE)</f>
        <v>#N/A</v>
      </c>
      <c r="Q6478" t="e">
        <f>TableOMP[[#This Row],[Avg]]-$U$2*TableOMP[[#This Row],[StdDev]]</f>
        <v>#N/A</v>
      </c>
      <c r="R6478" t="e">
        <f>TableOMP[[#This Row],[Avg]]+$U$2*TableOMP[[#This Row],[StdDev]]</f>
        <v>#N/A</v>
      </c>
      <c r="S6478" t="e">
        <f>IF(AND(TableOMP[[#This Row],[total_time]]&gt;=TableOMP[[#This Row],[Low]], TableOMP[[#This Row],[total_time]]&lt;=TableOMP[[#This Row],[High]]),1,0)</f>
        <v>#N/A</v>
      </c>
    </row>
    <row r="6479" spans="1:19" hidden="1" x14ac:dyDescent="0.25">
      <c r="A6479" t="s">
        <v>17</v>
      </c>
      <c r="B6479">
        <v>50000</v>
      </c>
      <c r="C6479">
        <v>0</v>
      </c>
      <c r="D6479">
        <v>0</v>
      </c>
      <c r="E6479">
        <v>1</v>
      </c>
      <c r="F6479">
        <v>1</v>
      </c>
      <c r="G6479">
        <v>42.386963000000002</v>
      </c>
      <c r="H6479">
        <v>1.846333</v>
      </c>
      <c r="I6479">
        <v>0</v>
      </c>
      <c r="J6479">
        <v>0</v>
      </c>
      <c r="K6479" t="str">
        <f>MID(M6479,22,1)</f>
        <v>8</v>
      </c>
      <c r="L6479" t="s">
        <v>147</v>
      </c>
      <c r="M6479" t="s">
        <v>148</v>
      </c>
      <c r="N6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479" t="e">
        <f>VLOOKUP(TableOMP[[#This Row],[Label]],TableAvg[],2,FALSE)</f>
        <v>#N/A</v>
      </c>
      <c r="P6479" t="e">
        <f>VLOOKUP(TableOMP[[#This Row],[Label]],TableAvg[],3,FALSE)</f>
        <v>#N/A</v>
      </c>
      <c r="Q6479" t="e">
        <f>TableOMP[[#This Row],[Avg]]-$U$2*TableOMP[[#This Row],[StdDev]]</f>
        <v>#N/A</v>
      </c>
      <c r="R6479" t="e">
        <f>TableOMP[[#This Row],[Avg]]+$U$2*TableOMP[[#This Row],[StdDev]]</f>
        <v>#N/A</v>
      </c>
      <c r="S6479" t="e">
        <f>IF(AND(TableOMP[[#This Row],[total_time]]&gt;=TableOMP[[#This Row],[Low]], TableOMP[[#This Row],[total_time]]&lt;=TableOMP[[#This Row],[High]]),1,0)</f>
        <v>#N/A</v>
      </c>
    </row>
    <row r="6480" spans="1:19" hidden="1" x14ac:dyDescent="0.25">
      <c r="A6480" t="s">
        <v>17</v>
      </c>
      <c r="B6480">
        <v>50000</v>
      </c>
      <c r="C6480">
        <v>0</v>
      </c>
      <c r="D6480">
        <v>0</v>
      </c>
      <c r="E6480">
        <v>64</v>
      </c>
      <c r="F6480">
        <v>1</v>
      </c>
      <c r="G6480">
        <v>6.037744</v>
      </c>
      <c r="H6480">
        <v>2.9930330000000001</v>
      </c>
      <c r="I6480">
        <v>10.438836</v>
      </c>
      <c r="J6480">
        <v>0.16569600000000001</v>
      </c>
      <c r="K6480" t="str">
        <f>MID(M6480,22,1)</f>
        <v>8</v>
      </c>
      <c r="L6480" t="s">
        <v>147</v>
      </c>
      <c r="M6480" t="s">
        <v>148</v>
      </c>
      <c r="N6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480" t="e">
        <f>VLOOKUP(TableOMP[[#This Row],[Label]],TableAvg[],2,FALSE)</f>
        <v>#N/A</v>
      </c>
      <c r="P6480" t="e">
        <f>VLOOKUP(TableOMP[[#This Row],[Label]],TableAvg[],3,FALSE)</f>
        <v>#N/A</v>
      </c>
      <c r="Q6480" t="e">
        <f>TableOMP[[#This Row],[Avg]]-$U$2*TableOMP[[#This Row],[StdDev]]</f>
        <v>#N/A</v>
      </c>
      <c r="R6480" t="e">
        <f>TableOMP[[#This Row],[Avg]]+$U$2*TableOMP[[#This Row],[StdDev]]</f>
        <v>#N/A</v>
      </c>
      <c r="S6480" t="e">
        <f>IF(AND(TableOMP[[#This Row],[total_time]]&gt;=TableOMP[[#This Row],[Low]], TableOMP[[#This Row],[total_time]]&lt;=TableOMP[[#This Row],[High]]),1,0)</f>
        <v>#N/A</v>
      </c>
    </row>
    <row r="6481" spans="1:19" hidden="1" x14ac:dyDescent="0.25">
      <c r="A6481" t="s">
        <v>17</v>
      </c>
      <c r="B6481">
        <v>50000</v>
      </c>
      <c r="C6481">
        <v>0</v>
      </c>
      <c r="D6481">
        <v>0</v>
      </c>
      <c r="E6481">
        <v>63</v>
      </c>
      <c r="F6481">
        <v>1</v>
      </c>
      <c r="G6481">
        <v>4.8471979999999997</v>
      </c>
      <c r="H6481">
        <v>2.7652899999999998</v>
      </c>
      <c r="I6481">
        <v>3.9911349999999999</v>
      </c>
      <c r="J6481">
        <v>6.4373E-2</v>
      </c>
      <c r="K6481" t="str">
        <f>MID(M6481,22,1)</f>
        <v>8</v>
      </c>
      <c r="L6481" t="s">
        <v>147</v>
      </c>
      <c r="M6481" t="s">
        <v>148</v>
      </c>
      <c r="N6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481" t="e">
        <f>VLOOKUP(TableOMP[[#This Row],[Label]],TableAvg[],2,FALSE)</f>
        <v>#N/A</v>
      </c>
      <c r="P6481" t="e">
        <f>VLOOKUP(TableOMP[[#This Row],[Label]],TableAvg[],3,FALSE)</f>
        <v>#N/A</v>
      </c>
      <c r="Q6481" t="e">
        <f>TableOMP[[#This Row],[Avg]]-$U$2*TableOMP[[#This Row],[StdDev]]</f>
        <v>#N/A</v>
      </c>
      <c r="R6481" t="e">
        <f>TableOMP[[#This Row],[Avg]]+$U$2*TableOMP[[#This Row],[StdDev]]</f>
        <v>#N/A</v>
      </c>
      <c r="S6481" t="e">
        <f>IF(AND(TableOMP[[#This Row],[total_time]]&gt;=TableOMP[[#This Row],[Low]], TableOMP[[#This Row],[total_time]]&lt;=TableOMP[[#This Row],[High]]),1,0)</f>
        <v>#N/A</v>
      </c>
    </row>
    <row r="6482" spans="1:19" hidden="1" x14ac:dyDescent="0.25">
      <c r="A6482" t="s">
        <v>17</v>
      </c>
      <c r="B6482">
        <v>50000</v>
      </c>
      <c r="C6482">
        <v>0</v>
      </c>
      <c r="D6482">
        <v>0</v>
      </c>
      <c r="E6482">
        <v>62</v>
      </c>
      <c r="F6482">
        <v>1</v>
      </c>
      <c r="G6482">
        <v>6.5159539999999998</v>
      </c>
      <c r="H6482">
        <v>3.3022969999999998</v>
      </c>
      <c r="I6482">
        <v>5.3145910000000001</v>
      </c>
      <c r="J6482">
        <v>8.7123999999999993E-2</v>
      </c>
      <c r="K6482" t="str">
        <f>MID(M6482,22,1)</f>
        <v>8</v>
      </c>
      <c r="L6482" t="s">
        <v>147</v>
      </c>
      <c r="M6482" t="s">
        <v>148</v>
      </c>
      <c r="N6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482" t="e">
        <f>VLOOKUP(TableOMP[[#This Row],[Label]],TableAvg[],2,FALSE)</f>
        <v>#N/A</v>
      </c>
      <c r="P6482" t="e">
        <f>VLOOKUP(TableOMP[[#This Row],[Label]],TableAvg[],3,FALSE)</f>
        <v>#N/A</v>
      </c>
      <c r="Q6482" t="e">
        <f>TableOMP[[#This Row],[Avg]]-$U$2*TableOMP[[#This Row],[StdDev]]</f>
        <v>#N/A</v>
      </c>
      <c r="R6482" t="e">
        <f>TableOMP[[#This Row],[Avg]]+$U$2*TableOMP[[#This Row],[StdDev]]</f>
        <v>#N/A</v>
      </c>
      <c r="S6482" t="e">
        <f>IF(AND(TableOMP[[#This Row],[total_time]]&gt;=TableOMP[[#This Row],[Low]], TableOMP[[#This Row],[total_time]]&lt;=TableOMP[[#This Row],[High]]),1,0)</f>
        <v>#N/A</v>
      </c>
    </row>
    <row r="6483" spans="1:19" hidden="1" x14ac:dyDescent="0.25">
      <c r="A6483" t="s">
        <v>17</v>
      </c>
      <c r="B6483">
        <v>50000</v>
      </c>
      <c r="C6483">
        <v>0</v>
      </c>
      <c r="D6483">
        <v>0</v>
      </c>
      <c r="E6483">
        <v>61</v>
      </c>
      <c r="F6483">
        <v>1</v>
      </c>
      <c r="G6483">
        <v>4.9216369999999996</v>
      </c>
      <c r="H6483">
        <v>2.9719660000000001</v>
      </c>
      <c r="I6483">
        <v>4.8327830000000001</v>
      </c>
      <c r="J6483">
        <v>8.0546000000000006E-2</v>
      </c>
      <c r="K6483" t="str">
        <f>MID(M6483,22,1)</f>
        <v>8</v>
      </c>
      <c r="L6483" t="s">
        <v>147</v>
      </c>
      <c r="M6483" t="s">
        <v>148</v>
      </c>
      <c r="N6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483" t="e">
        <f>VLOOKUP(TableOMP[[#This Row],[Label]],TableAvg[],2,FALSE)</f>
        <v>#N/A</v>
      </c>
      <c r="P6483" t="e">
        <f>VLOOKUP(TableOMP[[#This Row],[Label]],TableAvg[],3,FALSE)</f>
        <v>#N/A</v>
      </c>
      <c r="Q6483" t="e">
        <f>TableOMP[[#This Row],[Avg]]-$U$2*TableOMP[[#This Row],[StdDev]]</f>
        <v>#N/A</v>
      </c>
      <c r="R6483" t="e">
        <f>TableOMP[[#This Row],[Avg]]+$U$2*TableOMP[[#This Row],[StdDev]]</f>
        <v>#N/A</v>
      </c>
      <c r="S6483" t="e">
        <f>IF(AND(TableOMP[[#This Row],[total_time]]&gt;=TableOMP[[#This Row],[Low]], TableOMP[[#This Row],[total_time]]&lt;=TableOMP[[#This Row],[High]]),1,0)</f>
        <v>#N/A</v>
      </c>
    </row>
    <row r="6484" spans="1:19" hidden="1" x14ac:dyDescent="0.25">
      <c r="A6484" t="s">
        <v>17</v>
      </c>
      <c r="B6484">
        <v>50000</v>
      </c>
      <c r="C6484">
        <v>0</v>
      </c>
      <c r="D6484">
        <v>0</v>
      </c>
      <c r="E6484">
        <v>60</v>
      </c>
      <c r="F6484">
        <v>1</v>
      </c>
      <c r="G6484">
        <v>5.3390959999999996</v>
      </c>
      <c r="H6484">
        <v>2.8564919999999998</v>
      </c>
      <c r="I6484">
        <v>3.9454229999999999</v>
      </c>
      <c r="J6484">
        <v>6.6872000000000001E-2</v>
      </c>
      <c r="K6484" t="str">
        <f>MID(M6484,22,1)</f>
        <v>8</v>
      </c>
      <c r="L6484" t="s">
        <v>147</v>
      </c>
      <c r="M6484" t="s">
        <v>148</v>
      </c>
      <c r="N6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484" t="e">
        <f>VLOOKUP(TableOMP[[#This Row],[Label]],TableAvg[],2,FALSE)</f>
        <v>#N/A</v>
      </c>
      <c r="P6484" t="e">
        <f>VLOOKUP(TableOMP[[#This Row],[Label]],TableAvg[],3,FALSE)</f>
        <v>#N/A</v>
      </c>
      <c r="Q6484" t="e">
        <f>TableOMP[[#This Row],[Avg]]-$U$2*TableOMP[[#This Row],[StdDev]]</f>
        <v>#N/A</v>
      </c>
      <c r="R6484" t="e">
        <f>TableOMP[[#This Row],[Avg]]+$U$2*TableOMP[[#This Row],[StdDev]]</f>
        <v>#N/A</v>
      </c>
      <c r="S6484" t="e">
        <f>IF(AND(TableOMP[[#This Row],[total_time]]&gt;=TableOMP[[#This Row],[Low]], TableOMP[[#This Row],[total_time]]&lt;=TableOMP[[#This Row],[High]]),1,0)</f>
        <v>#N/A</v>
      </c>
    </row>
    <row r="6485" spans="1:19" hidden="1" x14ac:dyDescent="0.25">
      <c r="A6485" t="s">
        <v>17</v>
      </c>
      <c r="B6485">
        <v>50000</v>
      </c>
      <c r="C6485">
        <v>0</v>
      </c>
      <c r="D6485">
        <v>0</v>
      </c>
      <c r="E6485">
        <v>59</v>
      </c>
      <c r="F6485">
        <v>1</v>
      </c>
      <c r="G6485">
        <v>4.8619810000000001</v>
      </c>
      <c r="H6485">
        <v>2.7625679999999999</v>
      </c>
      <c r="I6485">
        <v>5.0074420000000002</v>
      </c>
      <c r="J6485">
        <v>8.6334999999999995E-2</v>
      </c>
      <c r="K6485" t="str">
        <f>MID(M6485,22,1)</f>
        <v>8</v>
      </c>
      <c r="L6485" t="s">
        <v>147</v>
      </c>
      <c r="M6485" t="s">
        <v>148</v>
      </c>
      <c r="N6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485" t="e">
        <f>VLOOKUP(TableOMP[[#This Row],[Label]],TableAvg[],2,FALSE)</f>
        <v>#N/A</v>
      </c>
      <c r="P6485" t="e">
        <f>VLOOKUP(TableOMP[[#This Row],[Label]],TableAvg[],3,FALSE)</f>
        <v>#N/A</v>
      </c>
      <c r="Q6485" t="e">
        <f>TableOMP[[#This Row],[Avg]]-$U$2*TableOMP[[#This Row],[StdDev]]</f>
        <v>#N/A</v>
      </c>
      <c r="R6485" t="e">
        <f>TableOMP[[#This Row],[Avg]]+$U$2*TableOMP[[#This Row],[StdDev]]</f>
        <v>#N/A</v>
      </c>
      <c r="S6485" t="e">
        <f>IF(AND(TableOMP[[#This Row],[total_time]]&gt;=TableOMP[[#This Row],[Low]], TableOMP[[#This Row],[total_time]]&lt;=TableOMP[[#This Row],[High]]),1,0)</f>
        <v>#N/A</v>
      </c>
    </row>
    <row r="6486" spans="1:19" hidden="1" x14ac:dyDescent="0.25">
      <c r="A6486" t="s">
        <v>17</v>
      </c>
      <c r="B6486">
        <v>50000</v>
      </c>
      <c r="C6486">
        <v>0</v>
      </c>
      <c r="D6486">
        <v>0</v>
      </c>
      <c r="E6486">
        <v>58</v>
      </c>
      <c r="F6486">
        <v>1</v>
      </c>
      <c r="G6486">
        <v>5.3457530000000002</v>
      </c>
      <c r="H6486">
        <v>3.0398290000000001</v>
      </c>
      <c r="I6486">
        <v>7.5913769999999996</v>
      </c>
      <c r="J6486">
        <v>0.13318199999999999</v>
      </c>
      <c r="K6486" t="str">
        <f>MID(M6486,22,1)</f>
        <v>8</v>
      </c>
      <c r="L6486" t="s">
        <v>147</v>
      </c>
      <c r="M6486" t="s">
        <v>148</v>
      </c>
      <c r="N6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486" t="e">
        <f>VLOOKUP(TableOMP[[#This Row],[Label]],TableAvg[],2,FALSE)</f>
        <v>#N/A</v>
      </c>
      <c r="P6486" t="e">
        <f>VLOOKUP(TableOMP[[#This Row],[Label]],TableAvg[],3,FALSE)</f>
        <v>#N/A</v>
      </c>
      <c r="Q6486" t="e">
        <f>TableOMP[[#This Row],[Avg]]-$U$2*TableOMP[[#This Row],[StdDev]]</f>
        <v>#N/A</v>
      </c>
      <c r="R6486" t="e">
        <f>TableOMP[[#This Row],[Avg]]+$U$2*TableOMP[[#This Row],[StdDev]]</f>
        <v>#N/A</v>
      </c>
      <c r="S6486" t="e">
        <f>IF(AND(TableOMP[[#This Row],[total_time]]&gt;=TableOMP[[#This Row],[Low]], TableOMP[[#This Row],[total_time]]&lt;=TableOMP[[#This Row],[High]]),1,0)</f>
        <v>#N/A</v>
      </c>
    </row>
    <row r="6487" spans="1:19" hidden="1" x14ac:dyDescent="0.25">
      <c r="A6487" t="s">
        <v>17</v>
      </c>
      <c r="B6487">
        <v>50000</v>
      </c>
      <c r="C6487">
        <v>0</v>
      </c>
      <c r="D6487">
        <v>0</v>
      </c>
      <c r="E6487">
        <v>57</v>
      </c>
      <c r="F6487">
        <v>1</v>
      </c>
      <c r="G6487">
        <v>8.2341130000000007</v>
      </c>
      <c r="H6487">
        <v>3.666703</v>
      </c>
      <c r="I6487">
        <v>7.553693</v>
      </c>
      <c r="J6487">
        <v>0.13488700000000001</v>
      </c>
      <c r="K6487" t="str">
        <f>MID(M6487,22,1)</f>
        <v>8</v>
      </c>
      <c r="L6487" t="s">
        <v>147</v>
      </c>
      <c r="M6487" t="s">
        <v>148</v>
      </c>
      <c r="N6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487" t="e">
        <f>VLOOKUP(TableOMP[[#This Row],[Label]],TableAvg[],2,FALSE)</f>
        <v>#N/A</v>
      </c>
      <c r="P6487" t="e">
        <f>VLOOKUP(TableOMP[[#This Row],[Label]],TableAvg[],3,FALSE)</f>
        <v>#N/A</v>
      </c>
      <c r="Q6487" t="e">
        <f>TableOMP[[#This Row],[Avg]]-$U$2*TableOMP[[#This Row],[StdDev]]</f>
        <v>#N/A</v>
      </c>
      <c r="R6487" t="e">
        <f>TableOMP[[#This Row],[Avg]]+$U$2*TableOMP[[#This Row],[StdDev]]</f>
        <v>#N/A</v>
      </c>
      <c r="S6487" t="e">
        <f>IF(AND(TableOMP[[#This Row],[total_time]]&gt;=TableOMP[[#This Row],[Low]], TableOMP[[#This Row],[total_time]]&lt;=TableOMP[[#This Row],[High]]),1,0)</f>
        <v>#N/A</v>
      </c>
    </row>
    <row r="6488" spans="1:19" hidden="1" x14ac:dyDescent="0.25">
      <c r="A6488" t="s">
        <v>17</v>
      </c>
      <c r="B6488">
        <v>50000</v>
      </c>
      <c r="C6488">
        <v>0</v>
      </c>
      <c r="D6488">
        <v>0</v>
      </c>
      <c r="E6488">
        <v>56</v>
      </c>
      <c r="F6488">
        <v>1</v>
      </c>
      <c r="G6488">
        <v>6.329072</v>
      </c>
      <c r="H6488">
        <v>2.9385309999999998</v>
      </c>
      <c r="I6488">
        <v>7.6978239999999998</v>
      </c>
      <c r="J6488">
        <v>0.13996</v>
      </c>
      <c r="K6488" t="str">
        <f>MID(M6488,22,1)</f>
        <v>8</v>
      </c>
      <c r="L6488" t="s">
        <v>147</v>
      </c>
      <c r="M6488" t="s">
        <v>148</v>
      </c>
      <c r="N6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488" t="e">
        <f>VLOOKUP(TableOMP[[#This Row],[Label]],TableAvg[],2,FALSE)</f>
        <v>#N/A</v>
      </c>
      <c r="P6488" t="e">
        <f>VLOOKUP(TableOMP[[#This Row],[Label]],TableAvg[],3,FALSE)</f>
        <v>#N/A</v>
      </c>
      <c r="Q6488" t="e">
        <f>TableOMP[[#This Row],[Avg]]-$U$2*TableOMP[[#This Row],[StdDev]]</f>
        <v>#N/A</v>
      </c>
      <c r="R6488" t="e">
        <f>TableOMP[[#This Row],[Avg]]+$U$2*TableOMP[[#This Row],[StdDev]]</f>
        <v>#N/A</v>
      </c>
      <c r="S6488" t="e">
        <f>IF(AND(TableOMP[[#This Row],[total_time]]&gt;=TableOMP[[#This Row],[Low]], TableOMP[[#This Row],[total_time]]&lt;=TableOMP[[#This Row],[High]]),1,0)</f>
        <v>#N/A</v>
      </c>
    </row>
    <row r="6489" spans="1:19" hidden="1" x14ac:dyDescent="0.25">
      <c r="A6489" t="s">
        <v>17</v>
      </c>
      <c r="B6489">
        <v>50000</v>
      </c>
      <c r="C6489">
        <v>0</v>
      </c>
      <c r="D6489">
        <v>0</v>
      </c>
      <c r="E6489">
        <v>55</v>
      </c>
      <c r="F6489">
        <v>1</v>
      </c>
      <c r="G6489">
        <v>5.6118030000000001</v>
      </c>
      <c r="H6489">
        <v>3.0433539999999999</v>
      </c>
      <c r="I6489">
        <v>5.0230069999999998</v>
      </c>
      <c r="J6489">
        <v>9.3019000000000004E-2</v>
      </c>
      <c r="K6489" t="str">
        <f>MID(M6489,22,1)</f>
        <v>8</v>
      </c>
      <c r="L6489" t="s">
        <v>147</v>
      </c>
      <c r="M6489" t="s">
        <v>148</v>
      </c>
      <c r="N6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489" t="e">
        <f>VLOOKUP(TableOMP[[#This Row],[Label]],TableAvg[],2,FALSE)</f>
        <v>#N/A</v>
      </c>
      <c r="P6489" t="e">
        <f>VLOOKUP(TableOMP[[#This Row],[Label]],TableAvg[],3,FALSE)</f>
        <v>#N/A</v>
      </c>
      <c r="Q6489" t="e">
        <f>TableOMP[[#This Row],[Avg]]-$U$2*TableOMP[[#This Row],[StdDev]]</f>
        <v>#N/A</v>
      </c>
      <c r="R6489" t="e">
        <f>TableOMP[[#This Row],[Avg]]+$U$2*TableOMP[[#This Row],[StdDev]]</f>
        <v>#N/A</v>
      </c>
      <c r="S6489" t="e">
        <f>IF(AND(TableOMP[[#This Row],[total_time]]&gt;=TableOMP[[#This Row],[Low]], TableOMP[[#This Row],[total_time]]&lt;=TableOMP[[#This Row],[High]]),1,0)</f>
        <v>#N/A</v>
      </c>
    </row>
    <row r="6490" spans="1:19" hidden="1" x14ac:dyDescent="0.25">
      <c r="A6490" t="s">
        <v>17</v>
      </c>
      <c r="B6490">
        <v>50000</v>
      </c>
      <c r="C6490">
        <v>0</v>
      </c>
      <c r="D6490">
        <v>0</v>
      </c>
      <c r="E6490">
        <v>54</v>
      </c>
      <c r="F6490">
        <v>1</v>
      </c>
      <c r="G6490">
        <v>5.7613409999999998</v>
      </c>
      <c r="H6490">
        <v>3.2265760000000001</v>
      </c>
      <c r="I6490">
        <v>5.1629009999999997</v>
      </c>
      <c r="J6490">
        <v>9.7413E-2</v>
      </c>
      <c r="K6490" t="str">
        <f>MID(M6490,22,1)</f>
        <v>8</v>
      </c>
      <c r="L6490" t="s">
        <v>147</v>
      </c>
      <c r="M6490" t="s">
        <v>148</v>
      </c>
      <c r="N6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490" t="e">
        <f>VLOOKUP(TableOMP[[#This Row],[Label]],TableAvg[],2,FALSE)</f>
        <v>#N/A</v>
      </c>
      <c r="P6490" t="e">
        <f>VLOOKUP(TableOMP[[#This Row],[Label]],TableAvg[],3,FALSE)</f>
        <v>#N/A</v>
      </c>
      <c r="Q6490" t="e">
        <f>TableOMP[[#This Row],[Avg]]-$U$2*TableOMP[[#This Row],[StdDev]]</f>
        <v>#N/A</v>
      </c>
      <c r="R6490" t="e">
        <f>TableOMP[[#This Row],[Avg]]+$U$2*TableOMP[[#This Row],[StdDev]]</f>
        <v>#N/A</v>
      </c>
      <c r="S6490" t="e">
        <f>IF(AND(TableOMP[[#This Row],[total_time]]&gt;=TableOMP[[#This Row],[Low]], TableOMP[[#This Row],[total_time]]&lt;=TableOMP[[#This Row],[High]]),1,0)</f>
        <v>#N/A</v>
      </c>
    </row>
    <row r="6491" spans="1:19" hidden="1" x14ac:dyDescent="0.25">
      <c r="A6491" t="s">
        <v>17</v>
      </c>
      <c r="B6491">
        <v>50000</v>
      </c>
      <c r="C6491">
        <v>0</v>
      </c>
      <c r="D6491">
        <v>0</v>
      </c>
      <c r="E6491">
        <v>53</v>
      </c>
      <c r="F6491">
        <v>1</v>
      </c>
      <c r="G6491">
        <v>6.299194</v>
      </c>
      <c r="H6491">
        <v>3.0850499999999998</v>
      </c>
      <c r="I6491">
        <v>7.4968409999999999</v>
      </c>
      <c r="J6491">
        <v>0.14416999999999999</v>
      </c>
      <c r="K6491" t="str">
        <f>MID(M6491,22,1)</f>
        <v>8</v>
      </c>
      <c r="L6491" t="s">
        <v>147</v>
      </c>
      <c r="M6491" t="s">
        <v>148</v>
      </c>
      <c r="N6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491" t="e">
        <f>VLOOKUP(TableOMP[[#This Row],[Label]],TableAvg[],2,FALSE)</f>
        <v>#N/A</v>
      </c>
      <c r="P6491" t="e">
        <f>VLOOKUP(TableOMP[[#This Row],[Label]],TableAvg[],3,FALSE)</f>
        <v>#N/A</v>
      </c>
      <c r="Q6491" t="e">
        <f>TableOMP[[#This Row],[Avg]]-$U$2*TableOMP[[#This Row],[StdDev]]</f>
        <v>#N/A</v>
      </c>
      <c r="R6491" t="e">
        <f>TableOMP[[#This Row],[Avg]]+$U$2*TableOMP[[#This Row],[StdDev]]</f>
        <v>#N/A</v>
      </c>
      <c r="S6491" t="e">
        <f>IF(AND(TableOMP[[#This Row],[total_time]]&gt;=TableOMP[[#This Row],[Low]], TableOMP[[#This Row],[total_time]]&lt;=TableOMP[[#This Row],[High]]),1,0)</f>
        <v>#N/A</v>
      </c>
    </row>
    <row r="6492" spans="1:19" hidden="1" x14ac:dyDescent="0.25">
      <c r="A6492" t="s">
        <v>17</v>
      </c>
      <c r="B6492">
        <v>50000</v>
      </c>
      <c r="C6492">
        <v>0</v>
      </c>
      <c r="D6492">
        <v>0</v>
      </c>
      <c r="E6492">
        <v>52</v>
      </c>
      <c r="F6492">
        <v>1</v>
      </c>
      <c r="G6492">
        <v>6.5914659999999996</v>
      </c>
      <c r="H6492">
        <v>3.4887510000000002</v>
      </c>
      <c r="I6492">
        <v>20.119395000000001</v>
      </c>
      <c r="J6492">
        <v>0.39449800000000002</v>
      </c>
      <c r="K6492" t="str">
        <f>MID(M6492,22,1)</f>
        <v>8</v>
      </c>
      <c r="L6492" t="s">
        <v>147</v>
      </c>
      <c r="M6492" t="s">
        <v>148</v>
      </c>
      <c r="N6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492" t="e">
        <f>VLOOKUP(TableOMP[[#This Row],[Label]],TableAvg[],2,FALSE)</f>
        <v>#N/A</v>
      </c>
      <c r="P6492" t="e">
        <f>VLOOKUP(TableOMP[[#This Row],[Label]],TableAvg[],3,FALSE)</f>
        <v>#N/A</v>
      </c>
      <c r="Q6492" t="e">
        <f>TableOMP[[#This Row],[Avg]]-$U$2*TableOMP[[#This Row],[StdDev]]</f>
        <v>#N/A</v>
      </c>
      <c r="R6492" t="e">
        <f>TableOMP[[#This Row],[Avg]]+$U$2*TableOMP[[#This Row],[StdDev]]</f>
        <v>#N/A</v>
      </c>
      <c r="S6492" t="e">
        <f>IF(AND(TableOMP[[#This Row],[total_time]]&gt;=TableOMP[[#This Row],[Low]], TableOMP[[#This Row],[total_time]]&lt;=TableOMP[[#This Row],[High]]),1,0)</f>
        <v>#N/A</v>
      </c>
    </row>
    <row r="6493" spans="1:19" hidden="1" x14ac:dyDescent="0.25">
      <c r="A6493" t="s">
        <v>17</v>
      </c>
      <c r="B6493">
        <v>50000</v>
      </c>
      <c r="C6493">
        <v>0</v>
      </c>
      <c r="D6493">
        <v>0</v>
      </c>
      <c r="E6493">
        <v>51</v>
      </c>
      <c r="F6493">
        <v>1</v>
      </c>
      <c r="G6493">
        <v>6.9335339999999999</v>
      </c>
      <c r="H6493">
        <v>3.0543650000000002</v>
      </c>
      <c r="I6493">
        <v>6.1514249999999997</v>
      </c>
      <c r="J6493">
        <v>0.123029</v>
      </c>
      <c r="K6493" t="str">
        <f>MID(M6493,22,1)</f>
        <v>8</v>
      </c>
      <c r="L6493" t="s">
        <v>147</v>
      </c>
      <c r="M6493" t="s">
        <v>148</v>
      </c>
      <c r="N6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493" t="e">
        <f>VLOOKUP(TableOMP[[#This Row],[Label]],TableAvg[],2,FALSE)</f>
        <v>#N/A</v>
      </c>
      <c r="P6493" t="e">
        <f>VLOOKUP(TableOMP[[#This Row],[Label]],TableAvg[],3,FALSE)</f>
        <v>#N/A</v>
      </c>
      <c r="Q6493" t="e">
        <f>TableOMP[[#This Row],[Avg]]-$U$2*TableOMP[[#This Row],[StdDev]]</f>
        <v>#N/A</v>
      </c>
      <c r="R6493" t="e">
        <f>TableOMP[[#This Row],[Avg]]+$U$2*TableOMP[[#This Row],[StdDev]]</f>
        <v>#N/A</v>
      </c>
      <c r="S6493" t="e">
        <f>IF(AND(TableOMP[[#This Row],[total_time]]&gt;=TableOMP[[#This Row],[Low]], TableOMP[[#This Row],[total_time]]&lt;=TableOMP[[#This Row],[High]]),1,0)</f>
        <v>#N/A</v>
      </c>
    </row>
    <row r="6494" spans="1:19" hidden="1" x14ac:dyDescent="0.25">
      <c r="A6494" t="s">
        <v>17</v>
      </c>
      <c r="B6494">
        <v>50000</v>
      </c>
      <c r="C6494">
        <v>0</v>
      </c>
      <c r="D6494">
        <v>0</v>
      </c>
      <c r="E6494">
        <v>50</v>
      </c>
      <c r="F6494">
        <v>1</v>
      </c>
      <c r="G6494">
        <v>6.5901490000000003</v>
      </c>
      <c r="H6494">
        <v>2.719408</v>
      </c>
      <c r="I6494">
        <v>8.0184029999999993</v>
      </c>
      <c r="J6494">
        <v>0.16364100000000001</v>
      </c>
      <c r="K6494" t="str">
        <f>MID(M6494,22,1)</f>
        <v>8</v>
      </c>
      <c r="L6494" t="s">
        <v>147</v>
      </c>
      <c r="M6494" t="s">
        <v>148</v>
      </c>
      <c r="N6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494" t="e">
        <f>VLOOKUP(TableOMP[[#This Row],[Label]],TableAvg[],2,FALSE)</f>
        <v>#N/A</v>
      </c>
      <c r="P6494" t="e">
        <f>VLOOKUP(TableOMP[[#This Row],[Label]],TableAvg[],3,FALSE)</f>
        <v>#N/A</v>
      </c>
      <c r="Q6494" t="e">
        <f>TableOMP[[#This Row],[Avg]]-$U$2*TableOMP[[#This Row],[StdDev]]</f>
        <v>#N/A</v>
      </c>
      <c r="R6494" t="e">
        <f>TableOMP[[#This Row],[Avg]]+$U$2*TableOMP[[#This Row],[StdDev]]</f>
        <v>#N/A</v>
      </c>
      <c r="S6494" t="e">
        <f>IF(AND(TableOMP[[#This Row],[total_time]]&gt;=TableOMP[[#This Row],[Low]], TableOMP[[#This Row],[total_time]]&lt;=TableOMP[[#This Row],[High]]),1,0)</f>
        <v>#N/A</v>
      </c>
    </row>
    <row r="6495" spans="1:19" hidden="1" x14ac:dyDescent="0.25">
      <c r="A6495" t="s">
        <v>17</v>
      </c>
      <c r="B6495">
        <v>50000</v>
      </c>
      <c r="C6495">
        <v>0</v>
      </c>
      <c r="D6495">
        <v>0</v>
      </c>
      <c r="E6495">
        <v>49</v>
      </c>
      <c r="F6495">
        <v>1</v>
      </c>
      <c r="G6495">
        <v>6.0177319999999996</v>
      </c>
      <c r="H6495">
        <v>3.0610379999999999</v>
      </c>
      <c r="I6495">
        <v>18.159248999999999</v>
      </c>
      <c r="J6495">
        <v>0.37831799999999999</v>
      </c>
      <c r="K6495" t="str">
        <f>MID(M6495,22,1)</f>
        <v>8</v>
      </c>
      <c r="L6495" t="s">
        <v>147</v>
      </c>
      <c r="M6495" t="s">
        <v>148</v>
      </c>
      <c r="N6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495" t="e">
        <f>VLOOKUP(TableOMP[[#This Row],[Label]],TableAvg[],2,FALSE)</f>
        <v>#N/A</v>
      </c>
      <c r="P6495" t="e">
        <f>VLOOKUP(TableOMP[[#This Row],[Label]],TableAvg[],3,FALSE)</f>
        <v>#N/A</v>
      </c>
      <c r="Q6495" t="e">
        <f>TableOMP[[#This Row],[Avg]]-$U$2*TableOMP[[#This Row],[StdDev]]</f>
        <v>#N/A</v>
      </c>
      <c r="R6495" t="e">
        <f>TableOMP[[#This Row],[Avg]]+$U$2*TableOMP[[#This Row],[StdDev]]</f>
        <v>#N/A</v>
      </c>
      <c r="S6495" t="e">
        <f>IF(AND(TableOMP[[#This Row],[total_time]]&gt;=TableOMP[[#This Row],[Low]], TableOMP[[#This Row],[total_time]]&lt;=TableOMP[[#This Row],[High]]),1,0)</f>
        <v>#N/A</v>
      </c>
    </row>
    <row r="6496" spans="1:19" hidden="1" x14ac:dyDescent="0.25">
      <c r="A6496" t="s">
        <v>17</v>
      </c>
      <c r="B6496">
        <v>50000</v>
      </c>
      <c r="C6496">
        <v>0</v>
      </c>
      <c r="D6496">
        <v>0</v>
      </c>
      <c r="E6496">
        <v>48</v>
      </c>
      <c r="F6496">
        <v>1</v>
      </c>
      <c r="G6496">
        <v>6.0644989999999996</v>
      </c>
      <c r="H6496">
        <v>3.131602</v>
      </c>
      <c r="I6496">
        <v>5.5953590000000002</v>
      </c>
      <c r="J6496">
        <v>0.11905</v>
      </c>
      <c r="K6496" t="str">
        <f>MID(M6496,22,1)</f>
        <v>8</v>
      </c>
      <c r="L6496" t="s">
        <v>147</v>
      </c>
      <c r="M6496" t="s">
        <v>148</v>
      </c>
      <c r="N6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496" t="e">
        <f>VLOOKUP(TableOMP[[#This Row],[Label]],TableAvg[],2,FALSE)</f>
        <v>#N/A</v>
      </c>
      <c r="P6496" t="e">
        <f>VLOOKUP(TableOMP[[#This Row],[Label]],TableAvg[],3,FALSE)</f>
        <v>#N/A</v>
      </c>
      <c r="Q6496" t="e">
        <f>TableOMP[[#This Row],[Avg]]-$U$2*TableOMP[[#This Row],[StdDev]]</f>
        <v>#N/A</v>
      </c>
      <c r="R6496" t="e">
        <f>TableOMP[[#This Row],[Avg]]+$U$2*TableOMP[[#This Row],[StdDev]]</f>
        <v>#N/A</v>
      </c>
      <c r="S6496" t="e">
        <f>IF(AND(TableOMP[[#This Row],[total_time]]&gt;=TableOMP[[#This Row],[Low]], TableOMP[[#This Row],[total_time]]&lt;=TableOMP[[#This Row],[High]]),1,0)</f>
        <v>#N/A</v>
      </c>
    </row>
    <row r="6497" spans="1:19" hidden="1" x14ac:dyDescent="0.25">
      <c r="A6497" t="s">
        <v>17</v>
      </c>
      <c r="B6497">
        <v>50000</v>
      </c>
      <c r="C6497">
        <v>0</v>
      </c>
      <c r="D6497">
        <v>0</v>
      </c>
      <c r="E6497">
        <v>47</v>
      </c>
      <c r="F6497">
        <v>1</v>
      </c>
      <c r="G6497">
        <v>7.4624449999999998</v>
      </c>
      <c r="H6497">
        <v>3.6249030000000002</v>
      </c>
      <c r="I6497">
        <v>9.6736229999999992</v>
      </c>
      <c r="J6497">
        <v>0.21029600000000001</v>
      </c>
      <c r="K6497" t="str">
        <f>MID(M6497,22,1)</f>
        <v>8</v>
      </c>
      <c r="L6497" t="s">
        <v>147</v>
      </c>
      <c r="M6497" t="s">
        <v>148</v>
      </c>
      <c r="N6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497" t="e">
        <f>VLOOKUP(TableOMP[[#This Row],[Label]],TableAvg[],2,FALSE)</f>
        <v>#N/A</v>
      </c>
      <c r="P6497" t="e">
        <f>VLOOKUP(TableOMP[[#This Row],[Label]],TableAvg[],3,FALSE)</f>
        <v>#N/A</v>
      </c>
      <c r="Q6497" t="e">
        <f>TableOMP[[#This Row],[Avg]]-$U$2*TableOMP[[#This Row],[StdDev]]</f>
        <v>#N/A</v>
      </c>
      <c r="R6497" t="e">
        <f>TableOMP[[#This Row],[Avg]]+$U$2*TableOMP[[#This Row],[StdDev]]</f>
        <v>#N/A</v>
      </c>
      <c r="S6497" t="e">
        <f>IF(AND(TableOMP[[#This Row],[total_time]]&gt;=TableOMP[[#This Row],[Low]], TableOMP[[#This Row],[total_time]]&lt;=TableOMP[[#This Row],[High]]),1,0)</f>
        <v>#N/A</v>
      </c>
    </row>
    <row r="6498" spans="1:19" hidden="1" x14ac:dyDescent="0.25">
      <c r="A6498" t="s">
        <v>17</v>
      </c>
      <c r="B6498">
        <v>50000</v>
      </c>
      <c r="C6498">
        <v>0</v>
      </c>
      <c r="D6498">
        <v>0</v>
      </c>
      <c r="E6498">
        <v>46</v>
      </c>
      <c r="F6498">
        <v>1</v>
      </c>
      <c r="G6498">
        <v>5.5926869999999997</v>
      </c>
      <c r="H6498">
        <v>2.996435</v>
      </c>
      <c r="I6498">
        <v>4.4552060000000004</v>
      </c>
      <c r="J6498">
        <v>9.9004999999999996E-2</v>
      </c>
      <c r="K6498" t="str">
        <f>MID(M6498,22,1)</f>
        <v>8</v>
      </c>
      <c r="L6498" t="s">
        <v>147</v>
      </c>
      <c r="M6498" t="s">
        <v>148</v>
      </c>
      <c r="N6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498" t="e">
        <f>VLOOKUP(TableOMP[[#This Row],[Label]],TableAvg[],2,FALSE)</f>
        <v>#N/A</v>
      </c>
      <c r="P6498" t="e">
        <f>VLOOKUP(TableOMP[[#This Row],[Label]],TableAvg[],3,FALSE)</f>
        <v>#N/A</v>
      </c>
      <c r="Q6498" t="e">
        <f>TableOMP[[#This Row],[Avg]]-$U$2*TableOMP[[#This Row],[StdDev]]</f>
        <v>#N/A</v>
      </c>
      <c r="R6498" t="e">
        <f>TableOMP[[#This Row],[Avg]]+$U$2*TableOMP[[#This Row],[StdDev]]</f>
        <v>#N/A</v>
      </c>
      <c r="S6498" t="e">
        <f>IF(AND(TableOMP[[#This Row],[total_time]]&gt;=TableOMP[[#This Row],[Low]], TableOMP[[#This Row],[total_time]]&lt;=TableOMP[[#This Row],[High]]),1,0)</f>
        <v>#N/A</v>
      </c>
    </row>
    <row r="6499" spans="1:19" hidden="1" x14ac:dyDescent="0.25">
      <c r="A6499" t="s">
        <v>17</v>
      </c>
      <c r="B6499">
        <v>50000</v>
      </c>
      <c r="C6499">
        <v>0</v>
      </c>
      <c r="D6499">
        <v>0</v>
      </c>
      <c r="E6499">
        <v>45</v>
      </c>
      <c r="F6499">
        <v>1</v>
      </c>
      <c r="G6499">
        <v>6.3003689999999999</v>
      </c>
      <c r="H6499">
        <v>2.8236279999999998</v>
      </c>
      <c r="I6499">
        <v>4.0753899999999996</v>
      </c>
      <c r="J6499">
        <v>9.2622999999999997E-2</v>
      </c>
      <c r="K6499" t="str">
        <f>MID(M6499,22,1)</f>
        <v>8</v>
      </c>
      <c r="L6499" t="s">
        <v>147</v>
      </c>
      <c r="M6499" t="s">
        <v>148</v>
      </c>
      <c r="N6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499" t="e">
        <f>VLOOKUP(TableOMP[[#This Row],[Label]],TableAvg[],2,FALSE)</f>
        <v>#N/A</v>
      </c>
      <c r="P6499" t="e">
        <f>VLOOKUP(TableOMP[[#This Row],[Label]],TableAvg[],3,FALSE)</f>
        <v>#N/A</v>
      </c>
      <c r="Q6499" t="e">
        <f>TableOMP[[#This Row],[Avg]]-$U$2*TableOMP[[#This Row],[StdDev]]</f>
        <v>#N/A</v>
      </c>
      <c r="R6499" t="e">
        <f>TableOMP[[#This Row],[Avg]]+$U$2*TableOMP[[#This Row],[StdDev]]</f>
        <v>#N/A</v>
      </c>
      <c r="S6499" t="e">
        <f>IF(AND(TableOMP[[#This Row],[total_time]]&gt;=TableOMP[[#This Row],[Low]], TableOMP[[#This Row],[total_time]]&lt;=TableOMP[[#This Row],[High]]),1,0)</f>
        <v>#N/A</v>
      </c>
    </row>
    <row r="6500" spans="1:19" hidden="1" x14ac:dyDescent="0.25">
      <c r="A6500" t="s">
        <v>17</v>
      </c>
      <c r="B6500">
        <v>50000</v>
      </c>
      <c r="C6500">
        <v>0</v>
      </c>
      <c r="D6500">
        <v>0</v>
      </c>
      <c r="E6500">
        <v>44</v>
      </c>
      <c r="F6500">
        <v>1</v>
      </c>
      <c r="G6500">
        <v>6.532832</v>
      </c>
      <c r="H6500">
        <v>2.7240259999999998</v>
      </c>
      <c r="I6500">
        <v>6.0383519999999997</v>
      </c>
      <c r="J6500">
        <v>0.140427</v>
      </c>
      <c r="K6500" t="str">
        <f>MID(M6500,22,1)</f>
        <v>8</v>
      </c>
      <c r="L6500" t="s">
        <v>147</v>
      </c>
      <c r="M6500" t="s">
        <v>148</v>
      </c>
      <c r="N6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500" t="e">
        <f>VLOOKUP(TableOMP[[#This Row],[Label]],TableAvg[],2,FALSE)</f>
        <v>#N/A</v>
      </c>
      <c r="P6500" t="e">
        <f>VLOOKUP(TableOMP[[#This Row],[Label]],TableAvg[],3,FALSE)</f>
        <v>#N/A</v>
      </c>
      <c r="Q6500" t="e">
        <f>TableOMP[[#This Row],[Avg]]-$U$2*TableOMP[[#This Row],[StdDev]]</f>
        <v>#N/A</v>
      </c>
      <c r="R6500" t="e">
        <f>TableOMP[[#This Row],[Avg]]+$U$2*TableOMP[[#This Row],[StdDev]]</f>
        <v>#N/A</v>
      </c>
      <c r="S6500" t="e">
        <f>IF(AND(TableOMP[[#This Row],[total_time]]&gt;=TableOMP[[#This Row],[Low]], TableOMP[[#This Row],[total_time]]&lt;=TableOMP[[#This Row],[High]]),1,0)</f>
        <v>#N/A</v>
      </c>
    </row>
    <row r="6501" spans="1:19" hidden="1" x14ac:dyDescent="0.25">
      <c r="A6501" t="s">
        <v>17</v>
      </c>
      <c r="B6501">
        <v>50000</v>
      </c>
      <c r="C6501">
        <v>0</v>
      </c>
      <c r="D6501">
        <v>0</v>
      </c>
      <c r="E6501">
        <v>43</v>
      </c>
      <c r="F6501">
        <v>1</v>
      </c>
      <c r="G6501">
        <v>6.4446430000000001</v>
      </c>
      <c r="H6501">
        <v>3.032626</v>
      </c>
      <c r="I6501">
        <v>5.3541109999999996</v>
      </c>
      <c r="J6501">
        <v>0.12747900000000001</v>
      </c>
      <c r="K6501" t="str">
        <f>MID(M6501,22,1)</f>
        <v>8</v>
      </c>
      <c r="L6501" t="s">
        <v>147</v>
      </c>
      <c r="M6501" t="s">
        <v>148</v>
      </c>
      <c r="N6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501" t="e">
        <f>VLOOKUP(TableOMP[[#This Row],[Label]],TableAvg[],2,FALSE)</f>
        <v>#N/A</v>
      </c>
      <c r="P6501" t="e">
        <f>VLOOKUP(TableOMP[[#This Row],[Label]],TableAvg[],3,FALSE)</f>
        <v>#N/A</v>
      </c>
      <c r="Q6501" t="e">
        <f>TableOMP[[#This Row],[Avg]]-$U$2*TableOMP[[#This Row],[StdDev]]</f>
        <v>#N/A</v>
      </c>
      <c r="R6501" t="e">
        <f>TableOMP[[#This Row],[Avg]]+$U$2*TableOMP[[#This Row],[StdDev]]</f>
        <v>#N/A</v>
      </c>
      <c r="S6501" t="e">
        <f>IF(AND(TableOMP[[#This Row],[total_time]]&gt;=TableOMP[[#This Row],[Low]], TableOMP[[#This Row],[total_time]]&lt;=TableOMP[[#This Row],[High]]),1,0)</f>
        <v>#N/A</v>
      </c>
    </row>
    <row r="6502" spans="1:19" hidden="1" x14ac:dyDescent="0.25">
      <c r="A6502" t="s">
        <v>17</v>
      </c>
      <c r="B6502">
        <v>50000</v>
      </c>
      <c r="C6502">
        <v>0</v>
      </c>
      <c r="D6502">
        <v>0</v>
      </c>
      <c r="E6502">
        <v>42</v>
      </c>
      <c r="F6502">
        <v>1</v>
      </c>
      <c r="G6502">
        <v>5.7472560000000001</v>
      </c>
      <c r="H6502">
        <v>3.0373519999999998</v>
      </c>
      <c r="I6502">
        <v>15.696618000000001</v>
      </c>
      <c r="J6502">
        <v>0.38284400000000002</v>
      </c>
      <c r="K6502" t="str">
        <f>MID(M6502,22,1)</f>
        <v>8</v>
      </c>
      <c r="L6502" t="s">
        <v>147</v>
      </c>
      <c r="M6502" t="s">
        <v>148</v>
      </c>
      <c r="N6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502" t="e">
        <f>VLOOKUP(TableOMP[[#This Row],[Label]],TableAvg[],2,FALSE)</f>
        <v>#N/A</v>
      </c>
      <c r="P6502" t="e">
        <f>VLOOKUP(TableOMP[[#This Row],[Label]],TableAvg[],3,FALSE)</f>
        <v>#N/A</v>
      </c>
      <c r="Q6502" t="e">
        <f>TableOMP[[#This Row],[Avg]]-$U$2*TableOMP[[#This Row],[StdDev]]</f>
        <v>#N/A</v>
      </c>
      <c r="R6502" t="e">
        <f>TableOMP[[#This Row],[Avg]]+$U$2*TableOMP[[#This Row],[StdDev]]</f>
        <v>#N/A</v>
      </c>
      <c r="S6502" t="e">
        <f>IF(AND(TableOMP[[#This Row],[total_time]]&gt;=TableOMP[[#This Row],[Low]], TableOMP[[#This Row],[total_time]]&lt;=TableOMP[[#This Row],[High]]),1,0)</f>
        <v>#N/A</v>
      </c>
    </row>
    <row r="6503" spans="1:19" hidden="1" x14ac:dyDescent="0.25">
      <c r="A6503" t="s">
        <v>17</v>
      </c>
      <c r="B6503">
        <v>50000</v>
      </c>
      <c r="C6503">
        <v>0</v>
      </c>
      <c r="D6503">
        <v>0</v>
      </c>
      <c r="E6503">
        <v>41</v>
      </c>
      <c r="F6503">
        <v>1</v>
      </c>
      <c r="G6503">
        <v>5.154744</v>
      </c>
      <c r="H6503">
        <v>2.7641360000000001</v>
      </c>
      <c r="I6503">
        <v>4.8514860000000004</v>
      </c>
      <c r="J6503">
        <v>0.12128700000000001</v>
      </c>
      <c r="K6503" t="str">
        <f>MID(M6503,22,1)</f>
        <v>8</v>
      </c>
      <c r="L6503" t="s">
        <v>147</v>
      </c>
      <c r="M6503" t="s">
        <v>148</v>
      </c>
      <c r="N6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503" t="e">
        <f>VLOOKUP(TableOMP[[#This Row],[Label]],TableAvg[],2,FALSE)</f>
        <v>#N/A</v>
      </c>
      <c r="P6503" t="e">
        <f>VLOOKUP(TableOMP[[#This Row],[Label]],TableAvg[],3,FALSE)</f>
        <v>#N/A</v>
      </c>
      <c r="Q6503" t="e">
        <f>TableOMP[[#This Row],[Avg]]-$U$2*TableOMP[[#This Row],[StdDev]]</f>
        <v>#N/A</v>
      </c>
      <c r="R6503" t="e">
        <f>TableOMP[[#This Row],[Avg]]+$U$2*TableOMP[[#This Row],[StdDev]]</f>
        <v>#N/A</v>
      </c>
      <c r="S6503" t="e">
        <f>IF(AND(TableOMP[[#This Row],[total_time]]&gt;=TableOMP[[#This Row],[Low]], TableOMP[[#This Row],[total_time]]&lt;=TableOMP[[#This Row],[High]]),1,0)</f>
        <v>#N/A</v>
      </c>
    </row>
    <row r="6504" spans="1:19" hidden="1" x14ac:dyDescent="0.25">
      <c r="A6504" t="s">
        <v>17</v>
      </c>
      <c r="B6504">
        <v>50000</v>
      </c>
      <c r="C6504">
        <v>0</v>
      </c>
      <c r="D6504">
        <v>0</v>
      </c>
      <c r="E6504">
        <v>40</v>
      </c>
      <c r="F6504">
        <v>1</v>
      </c>
      <c r="G6504">
        <v>5.1891379999999998</v>
      </c>
      <c r="H6504">
        <v>2.8076319999999999</v>
      </c>
      <c r="I6504">
        <v>4.498678</v>
      </c>
      <c r="J6504">
        <v>0.115351</v>
      </c>
      <c r="K6504" t="str">
        <f>MID(M6504,22,1)</f>
        <v>8</v>
      </c>
      <c r="L6504" t="s">
        <v>147</v>
      </c>
      <c r="M6504" t="s">
        <v>148</v>
      </c>
      <c r="N6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504" t="e">
        <f>VLOOKUP(TableOMP[[#This Row],[Label]],TableAvg[],2,FALSE)</f>
        <v>#N/A</v>
      </c>
      <c r="P6504" t="e">
        <f>VLOOKUP(TableOMP[[#This Row],[Label]],TableAvg[],3,FALSE)</f>
        <v>#N/A</v>
      </c>
      <c r="Q6504" t="e">
        <f>TableOMP[[#This Row],[Avg]]-$U$2*TableOMP[[#This Row],[StdDev]]</f>
        <v>#N/A</v>
      </c>
      <c r="R6504" t="e">
        <f>TableOMP[[#This Row],[Avg]]+$U$2*TableOMP[[#This Row],[StdDev]]</f>
        <v>#N/A</v>
      </c>
      <c r="S6504" t="e">
        <f>IF(AND(TableOMP[[#This Row],[total_time]]&gt;=TableOMP[[#This Row],[Low]], TableOMP[[#This Row],[total_time]]&lt;=TableOMP[[#This Row],[High]]),1,0)</f>
        <v>#N/A</v>
      </c>
    </row>
    <row r="6505" spans="1:19" hidden="1" x14ac:dyDescent="0.25">
      <c r="A6505" t="s">
        <v>17</v>
      </c>
      <c r="B6505">
        <v>50000</v>
      </c>
      <c r="C6505">
        <v>0</v>
      </c>
      <c r="D6505">
        <v>0</v>
      </c>
      <c r="E6505">
        <v>39</v>
      </c>
      <c r="F6505">
        <v>1</v>
      </c>
      <c r="G6505">
        <v>6.1725240000000001</v>
      </c>
      <c r="H6505">
        <v>3.554583</v>
      </c>
      <c r="I6505">
        <v>5.3495739999999996</v>
      </c>
      <c r="J6505">
        <v>0.14077799999999999</v>
      </c>
      <c r="K6505" t="str">
        <f>MID(M6505,22,1)</f>
        <v>8</v>
      </c>
      <c r="L6505" t="s">
        <v>147</v>
      </c>
      <c r="M6505" t="s">
        <v>148</v>
      </c>
      <c r="N6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505" t="e">
        <f>VLOOKUP(TableOMP[[#This Row],[Label]],TableAvg[],2,FALSE)</f>
        <v>#N/A</v>
      </c>
      <c r="P6505" t="e">
        <f>VLOOKUP(TableOMP[[#This Row],[Label]],TableAvg[],3,FALSE)</f>
        <v>#N/A</v>
      </c>
      <c r="Q6505" t="e">
        <f>TableOMP[[#This Row],[Avg]]-$U$2*TableOMP[[#This Row],[StdDev]]</f>
        <v>#N/A</v>
      </c>
      <c r="R6505" t="e">
        <f>TableOMP[[#This Row],[Avg]]+$U$2*TableOMP[[#This Row],[StdDev]]</f>
        <v>#N/A</v>
      </c>
      <c r="S6505" t="e">
        <f>IF(AND(TableOMP[[#This Row],[total_time]]&gt;=TableOMP[[#This Row],[Low]], TableOMP[[#This Row],[total_time]]&lt;=TableOMP[[#This Row],[High]]),1,0)</f>
        <v>#N/A</v>
      </c>
    </row>
    <row r="6506" spans="1:19" hidden="1" x14ac:dyDescent="0.25">
      <c r="A6506" t="s">
        <v>17</v>
      </c>
      <c r="B6506">
        <v>50000</v>
      </c>
      <c r="C6506">
        <v>0</v>
      </c>
      <c r="D6506">
        <v>0</v>
      </c>
      <c r="E6506">
        <v>38</v>
      </c>
      <c r="F6506">
        <v>1</v>
      </c>
      <c r="G6506">
        <v>6.7111000000000001</v>
      </c>
      <c r="H6506">
        <v>3.2744070000000001</v>
      </c>
      <c r="I6506">
        <v>5.0339600000000004</v>
      </c>
      <c r="J6506">
        <v>0.13605300000000001</v>
      </c>
      <c r="K6506" t="str">
        <f>MID(M6506,22,1)</f>
        <v>8</v>
      </c>
      <c r="L6506" t="s">
        <v>147</v>
      </c>
      <c r="M6506" t="s">
        <v>148</v>
      </c>
      <c r="N6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506" t="e">
        <f>VLOOKUP(TableOMP[[#This Row],[Label]],TableAvg[],2,FALSE)</f>
        <v>#N/A</v>
      </c>
      <c r="P6506" t="e">
        <f>VLOOKUP(TableOMP[[#This Row],[Label]],TableAvg[],3,FALSE)</f>
        <v>#N/A</v>
      </c>
      <c r="Q6506" t="e">
        <f>TableOMP[[#This Row],[Avg]]-$U$2*TableOMP[[#This Row],[StdDev]]</f>
        <v>#N/A</v>
      </c>
      <c r="R6506" t="e">
        <f>TableOMP[[#This Row],[Avg]]+$U$2*TableOMP[[#This Row],[StdDev]]</f>
        <v>#N/A</v>
      </c>
      <c r="S6506" t="e">
        <f>IF(AND(TableOMP[[#This Row],[total_time]]&gt;=TableOMP[[#This Row],[Low]], TableOMP[[#This Row],[total_time]]&lt;=TableOMP[[#This Row],[High]]),1,0)</f>
        <v>#N/A</v>
      </c>
    </row>
    <row r="6507" spans="1:19" hidden="1" x14ac:dyDescent="0.25">
      <c r="A6507" t="s">
        <v>17</v>
      </c>
      <c r="B6507">
        <v>50000</v>
      </c>
      <c r="C6507">
        <v>0</v>
      </c>
      <c r="D6507">
        <v>0</v>
      </c>
      <c r="E6507">
        <v>37</v>
      </c>
      <c r="F6507">
        <v>1</v>
      </c>
      <c r="G6507">
        <v>7.3975160000000004</v>
      </c>
      <c r="H6507">
        <v>3.009703</v>
      </c>
      <c r="I6507">
        <v>9.8296039999999998</v>
      </c>
      <c r="J6507">
        <v>0.27304499999999998</v>
      </c>
      <c r="K6507" t="str">
        <f>MID(M6507,22,1)</f>
        <v>8</v>
      </c>
      <c r="L6507" t="s">
        <v>147</v>
      </c>
      <c r="M6507" t="s">
        <v>148</v>
      </c>
      <c r="N6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507" t="e">
        <f>VLOOKUP(TableOMP[[#This Row],[Label]],TableAvg[],2,FALSE)</f>
        <v>#N/A</v>
      </c>
      <c r="P6507" t="e">
        <f>VLOOKUP(TableOMP[[#This Row],[Label]],TableAvg[],3,FALSE)</f>
        <v>#N/A</v>
      </c>
      <c r="Q6507" t="e">
        <f>TableOMP[[#This Row],[Avg]]-$U$2*TableOMP[[#This Row],[StdDev]]</f>
        <v>#N/A</v>
      </c>
      <c r="R6507" t="e">
        <f>TableOMP[[#This Row],[Avg]]+$U$2*TableOMP[[#This Row],[StdDev]]</f>
        <v>#N/A</v>
      </c>
      <c r="S6507" t="e">
        <f>IF(AND(TableOMP[[#This Row],[total_time]]&gt;=TableOMP[[#This Row],[Low]], TableOMP[[#This Row],[total_time]]&lt;=TableOMP[[#This Row],[High]]),1,0)</f>
        <v>#N/A</v>
      </c>
    </row>
    <row r="6508" spans="1:19" hidden="1" x14ac:dyDescent="0.25">
      <c r="A6508" t="s">
        <v>17</v>
      </c>
      <c r="B6508">
        <v>50000</v>
      </c>
      <c r="C6508">
        <v>0</v>
      </c>
      <c r="D6508">
        <v>0</v>
      </c>
      <c r="E6508">
        <v>36</v>
      </c>
      <c r="F6508">
        <v>1</v>
      </c>
      <c r="G6508">
        <v>5.647621</v>
      </c>
      <c r="H6508">
        <v>2.8533930000000001</v>
      </c>
      <c r="I6508">
        <v>4.6217639999999998</v>
      </c>
      <c r="J6508">
        <v>0.13205</v>
      </c>
      <c r="K6508" t="str">
        <f>MID(M6508,22,1)</f>
        <v>8</v>
      </c>
      <c r="L6508" t="s">
        <v>147</v>
      </c>
      <c r="M6508" t="s">
        <v>148</v>
      </c>
      <c r="N6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508" t="e">
        <f>VLOOKUP(TableOMP[[#This Row],[Label]],TableAvg[],2,FALSE)</f>
        <v>#N/A</v>
      </c>
      <c r="P6508" t="e">
        <f>VLOOKUP(TableOMP[[#This Row],[Label]],TableAvg[],3,FALSE)</f>
        <v>#N/A</v>
      </c>
      <c r="Q6508" t="e">
        <f>TableOMP[[#This Row],[Avg]]-$U$2*TableOMP[[#This Row],[StdDev]]</f>
        <v>#N/A</v>
      </c>
      <c r="R6508" t="e">
        <f>TableOMP[[#This Row],[Avg]]+$U$2*TableOMP[[#This Row],[StdDev]]</f>
        <v>#N/A</v>
      </c>
      <c r="S6508" t="e">
        <f>IF(AND(TableOMP[[#This Row],[total_time]]&gt;=TableOMP[[#This Row],[Low]], TableOMP[[#This Row],[total_time]]&lt;=TableOMP[[#This Row],[High]]),1,0)</f>
        <v>#N/A</v>
      </c>
    </row>
    <row r="6509" spans="1:19" hidden="1" x14ac:dyDescent="0.25">
      <c r="A6509" t="s">
        <v>17</v>
      </c>
      <c r="B6509">
        <v>50000</v>
      </c>
      <c r="C6509">
        <v>0</v>
      </c>
      <c r="D6509">
        <v>0</v>
      </c>
      <c r="E6509">
        <v>35</v>
      </c>
      <c r="F6509">
        <v>1</v>
      </c>
      <c r="G6509">
        <v>5.9651480000000001</v>
      </c>
      <c r="H6509">
        <v>3.245247</v>
      </c>
      <c r="I6509">
        <v>12.183745999999999</v>
      </c>
      <c r="J6509">
        <v>0.35834500000000002</v>
      </c>
      <c r="K6509" t="str">
        <f>MID(M6509,22,1)</f>
        <v>8</v>
      </c>
      <c r="L6509" t="s">
        <v>147</v>
      </c>
      <c r="M6509" t="s">
        <v>148</v>
      </c>
      <c r="N6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509" t="e">
        <f>VLOOKUP(TableOMP[[#This Row],[Label]],TableAvg[],2,FALSE)</f>
        <v>#N/A</v>
      </c>
      <c r="P6509" t="e">
        <f>VLOOKUP(TableOMP[[#This Row],[Label]],TableAvg[],3,FALSE)</f>
        <v>#N/A</v>
      </c>
      <c r="Q6509" t="e">
        <f>TableOMP[[#This Row],[Avg]]-$U$2*TableOMP[[#This Row],[StdDev]]</f>
        <v>#N/A</v>
      </c>
      <c r="R6509" t="e">
        <f>TableOMP[[#This Row],[Avg]]+$U$2*TableOMP[[#This Row],[StdDev]]</f>
        <v>#N/A</v>
      </c>
      <c r="S6509" t="e">
        <f>IF(AND(TableOMP[[#This Row],[total_time]]&gt;=TableOMP[[#This Row],[Low]], TableOMP[[#This Row],[total_time]]&lt;=TableOMP[[#This Row],[High]]),1,0)</f>
        <v>#N/A</v>
      </c>
    </row>
    <row r="6510" spans="1:19" hidden="1" x14ac:dyDescent="0.25">
      <c r="A6510" t="s">
        <v>17</v>
      </c>
      <c r="B6510">
        <v>50000</v>
      </c>
      <c r="C6510">
        <v>0</v>
      </c>
      <c r="D6510">
        <v>0</v>
      </c>
      <c r="E6510">
        <v>34</v>
      </c>
      <c r="F6510">
        <v>1</v>
      </c>
      <c r="G6510">
        <v>6.5240799999999997</v>
      </c>
      <c r="H6510">
        <v>2.925271</v>
      </c>
      <c r="I6510">
        <v>4.5060339999999997</v>
      </c>
      <c r="J6510">
        <v>0.136546</v>
      </c>
      <c r="K6510" t="str">
        <f>MID(M6510,22,1)</f>
        <v>8</v>
      </c>
      <c r="L6510" t="s">
        <v>147</v>
      </c>
      <c r="M6510" t="s">
        <v>148</v>
      </c>
      <c r="N6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510" t="e">
        <f>VLOOKUP(TableOMP[[#This Row],[Label]],TableAvg[],2,FALSE)</f>
        <v>#N/A</v>
      </c>
      <c r="P6510" t="e">
        <f>VLOOKUP(TableOMP[[#This Row],[Label]],TableAvg[],3,FALSE)</f>
        <v>#N/A</v>
      </c>
      <c r="Q6510" t="e">
        <f>TableOMP[[#This Row],[Avg]]-$U$2*TableOMP[[#This Row],[StdDev]]</f>
        <v>#N/A</v>
      </c>
      <c r="R6510" t="e">
        <f>TableOMP[[#This Row],[Avg]]+$U$2*TableOMP[[#This Row],[StdDev]]</f>
        <v>#N/A</v>
      </c>
      <c r="S6510" t="e">
        <f>IF(AND(TableOMP[[#This Row],[total_time]]&gt;=TableOMP[[#This Row],[Low]], TableOMP[[#This Row],[total_time]]&lt;=TableOMP[[#This Row],[High]]),1,0)</f>
        <v>#N/A</v>
      </c>
    </row>
    <row r="6511" spans="1:19" hidden="1" x14ac:dyDescent="0.25">
      <c r="A6511" t="s">
        <v>17</v>
      </c>
      <c r="B6511">
        <v>50000</v>
      </c>
      <c r="C6511">
        <v>0</v>
      </c>
      <c r="D6511">
        <v>0</v>
      </c>
      <c r="E6511">
        <v>33</v>
      </c>
      <c r="F6511">
        <v>1</v>
      </c>
      <c r="G6511">
        <v>6.4521800000000002</v>
      </c>
      <c r="H6511">
        <v>2.8748649999999998</v>
      </c>
      <c r="I6511">
        <v>4.5100790000000002</v>
      </c>
      <c r="J6511">
        <v>0.14094000000000001</v>
      </c>
      <c r="K6511" t="str">
        <f>MID(M6511,22,1)</f>
        <v>8</v>
      </c>
      <c r="L6511" t="s">
        <v>147</v>
      </c>
      <c r="M6511" t="s">
        <v>148</v>
      </c>
      <c r="N6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511" t="e">
        <f>VLOOKUP(TableOMP[[#This Row],[Label]],TableAvg[],2,FALSE)</f>
        <v>#N/A</v>
      </c>
      <c r="P6511" t="e">
        <f>VLOOKUP(TableOMP[[#This Row],[Label]],TableAvg[],3,FALSE)</f>
        <v>#N/A</v>
      </c>
      <c r="Q6511" t="e">
        <f>TableOMP[[#This Row],[Avg]]-$U$2*TableOMP[[#This Row],[StdDev]]</f>
        <v>#N/A</v>
      </c>
      <c r="R6511" t="e">
        <f>TableOMP[[#This Row],[Avg]]+$U$2*TableOMP[[#This Row],[StdDev]]</f>
        <v>#N/A</v>
      </c>
      <c r="S6511" t="e">
        <f>IF(AND(TableOMP[[#This Row],[total_time]]&gt;=TableOMP[[#This Row],[Low]], TableOMP[[#This Row],[total_time]]&lt;=TableOMP[[#This Row],[High]]),1,0)</f>
        <v>#N/A</v>
      </c>
    </row>
    <row r="6512" spans="1:19" hidden="1" x14ac:dyDescent="0.25">
      <c r="A6512" t="s">
        <v>17</v>
      </c>
      <c r="B6512">
        <v>50000</v>
      </c>
      <c r="C6512">
        <v>0</v>
      </c>
      <c r="D6512">
        <v>0</v>
      </c>
      <c r="E6512">
        <v>32</v>
      </c>
      <c r="F6512">
        <v>1</v>
      </c>
      <c r="G6512">
        <v>6.0644140000000002</v>
      </c>
      <c r="H6512">
        <v>3.2238159999999998</v>
      </c>
      <c r="I6512">
        <v>5.3669799999999999</v>
      </c>
      <c r="J6512">
        <v>0.173128</v>
      </c>
      <c r="K6512" t="str">
        <f>MID(M6512,22,1)</f>
        <v>8</v>
      </c>
      <c r="L6512" t="s">
        <v>147</v>
      </c>
      <c r="M6512" t="s">
        <v>148</v>
      </c>
      <c r="N6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512" t="e">
        <f>VLOOKUP(TableOMP[[#This Row],[Label]],TableAvg[],2,FALSE)</f>
        <v>#N/A</v>
      </c>
      <c r="P6512" t="e">
        <f>VLOOKUP(TableOMP[[#This Row],[Label]],TableAvg[],3,FALSE)</f>
        <v>#N/A</v>
      </c>
      <c r="Q6512" t="e">
        <f>TableOMP[[#This Row],[Avg]]-$U$2*TableOMP[[#This Row],[StdDev]]</f>
        <v>#N/A</v>
      </c>
      <c r="R6512" t="e">
        <f>TableOMP[[#This Row],[Avg]]+$U$2*TableOMP[[#This Row],[StdDev]]</f>
        <v>#N/A</v>
      </c>
      <c r="S6512" t="e">
        <f>IF(AND(TableOMP[[#This Row],[total_time]]&gt;=TableOMP[[#This Row],[Low]], TableOMP[[#This Row],[total_time]]&lt;=TableOMP[[#This Row],[High]]),1,0)</f>
        <v>#N/A</v>
      </c>
    </row>
    <row r="6513" spans="1:19" hidden="1" x14ac:dyDescent="0.25">
      <c r="A6513" t="s">
        <v>17</v>
      </c>
      <c r="B6513">
        <v>50000</v>
      </c>
      <c r="C6513">
        <v>0</v>
      </c>
      <c r="D6513">
        <v>0</v>
      </c>
      <c r="E6513">
        <v>31</v>
      </c>
      <c r="F6513">
        <v>1</v>
      </c>
      <c r="G6513">
        <v>6.7383379999999997</v>
      </c>
      <c r="H6513">
        <v>3.618214</v>
      </c>
      <c r="I6513">
        <v>20.947686999999998</v>
      </c>
      <c r="J6513">
        <v>0.69825599999999999</v>
      </c>
      <c r="K6513" t="str">
        <f>MID(M6513,22,1)</f>
        <v>8</v>
      </c>
      <c r="L6513" t="s">
        <v>147</v>
      </c>
      <c r="M6513" t="s">
        <v>148</v>
      </c>
      <c r="N6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513" t="e">
        <f>VLOOKUP(TableOMP[[#This Row],[Label]],TableAvg[],2,FALSE)</f>
        <v>#N/A</v>
      </c>
      <c r="P6513" t="e">
        <f>VLOOKUP(TableOMP[[#This Row],[Label]],TableAvg[],3,FALSE)</f>
        <v>#N/A</v>
      </c>
      <c r="Q6513" t="e">
        <f>TableOMP[[#This Row],[Avg]]-$U$2*TableOMP[[#This Row],[StdDev]]</f>
        <v>#N/A</v>
      </c>
      <c r="R6513" t="e">
        <f>TableOMP[[#This Row],[Avg]]+$U$2*TableOMP[[#This Row],[StdDev]]</f>
        <v>#N/A</v>
      </c>
      <c r="S6513" t="e">
        <f>IF(AND(TableOMP[[#This Row],[total_time]]&gt;=TableOMP[[#This Row],[Low]], TableOMP[[#This Row],[total_time]]&lt;=TableOMP[[#This Row],[High]]),1,0)</f>
        <v>#N/A</v>
      </c>
    </row>
    <row r="6514" spans="1:19" hidden="1" x14ac:dyDescent="0.25">
      <c r="A6514" t="s">
        <v>17</v>
      </c>
      <c r="B6514">
        <v>50000</v>
      </c>
      <c r="C6514">
        <v>0</v>
      </c>
      <c r="D6514">
        <v>0</v>
      </c>
      <c r="E6514">
        <v>30</v>
      </c>
      <c r="F6514">
        <v>1</v>
      </c>
      <c r="G6514">
        <v>6.6492259999999996</v>
      </c>
      <c r="H6514">
        <v>3.3028740000000001</v>
      </c>
      <c r="I6514">
        <v>5.0899029999999996</v>
      </c>
      <c r="J6514">
        <v>0.175514</v>
      </c>
      <c r="K6514" t="str">
        <f>MID(M6514,22,1)</f>
        <v>8</v>
      </c>
      <c r="L6514" t="s">
        <v>147</v>
      </c>
      <c r="M6514" t="s">
        <v>148</v>
      </c>
      <c r="N6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514" t="e">
        <f>VLOOKUP(TableOMP[[#This Row],[Label]],TableAvg[],2,FALSE)</f>
        <v>#N/A</v>
      </c>
      <c r="P6514" t="e">
        <f>VLOOKUP(TableOMP[[#This Row],[Label]],TableAvg[],3,FALSE)</f>
        <v>#N/A</v>
      </c>
      <c r="Q6514" t="e">
        <f>TableOMP[[#This Row],[Avg]]-$U$2*TableOMP[[#This Row],[StdDev]]</f>
        <v>#N/A</v>
      </c>
      <c r="R6514" t="e">
        <f>TableOMP[[#This Row],[Avg]]+$U$2*TableOMP[[#This Row],[StdDev]]</f>
        <v>#N/A</v>
      </c>
      <c r="S6514" t="e">
        <f>IF(AND(TableOMP[[#This Row],[total_time]]&gt;=TableOMP[[#This Row],[Low]], TableOMP[[#This Row],[total_time]]&lt;=TableOMP[[#This Row],[High]]),1,0)</f>
        <v>#N/A</v>
      </c>
    </row>
    <row r="6515" spans="1:19" hidden="1" x14ac:dyDescent="0.25">
      <c r="A6515" t="s">
        <v>17</v>
      </c>
      <c r="B6515">
        <v>50000</v>
      </c>
      <c r="C6515">
        <v>0</v>
      </c>
      <c r="D6515">
        <v>0</v>
      </c>
      <c r="E6515">
        <v>29</v>
      </c>
      <c r="F6515">
        <v>1</v>
      </c>
      <c r="G6515">
        <v>5.9040400000000002</v>
      </c>
      <c r="H6515">
        <v>2.8504719999999999</v>
      </c>
      <c r="I6515">
        <v>4.6049360000000004</v>
      </c>
      <c r="J6515">
        <v>0.164462</v>
      </c>
      <c r="K6515" t="str">
        <f>MID(M6515,22,1)</f>
        <v>8</v>
      </c>
      <c r="L6515" t="s">
        <v>147</v>
      </c>
      <c r="M6515" t="s">
        <v>148</v>
      </c>
      <c r="N6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515" t="e">
        <f>VLOOKUP(TableOMP[[#This Row],[Label]],TableAvg[],2,FALSE)</f>
        <v>#N/A</v>
      </c>
      <c r="P6515" t="e">
        <f>VLOOKUP(TableOMP[[#This Row],[Label]],TableAvg[],3,FALSE)</f>
        <v>#N/A</v>
      </c>
      <c r="Q6515" t="e">
        <f>TableOMP[[#This Row],[Avg]]-$U$2*TableOMP[[#This Row],[StdDev]]</f>
        <v>#N/A</v>
      </c>
      <c r="R6515" t="e">
        <f>TableOMP[[#This Row],[Avg]]+$U$2*TableOMP[[#This Row],[StdDev]]</f>
        <v>#N/A</v>
      </c>
      <c r="S6515" t="e">
        <f>IF(AND(TableOMP[[#This Row],[total_time]]&gt;=TableOMP[[#This Row],[Low]], TableOMP[[#This Row],[total_time]]&lt;=TableOMP[[#This Row],[High]]),1,0)</f>
        <v>#N/A</v>
      </c>
    </row>
    <row r="6516" spans="1:19" hidden="1" x14ac:dyDescent="0.25">
      <c r="A6516" t="s">
        <v>17</v>
      </c>
      <c r="B6516">
        <v>50000</v>
      </c>
      <c r="C6516">
        <v>0</v>
      </c>
      <c r="D6516">
        <v>0</v>
      </c>
      <c r="E6516">
        <v>28</v>
      </c>
      <c r="F6516">
        <v>1</v>
      </c>
      <c r="G6516">
        <v>7.3512449999999996</v>
      </c>
      <c r="H6516">
        <v>2.904496</v>
      </c>
      <c r="I6516">
        <v>6.2798959999999999</v>
      </c>
      <c r="J6516">
        <v>0.23258899999999999</v>
      </c>
      <c r="K6516" t="str">
        <f>MID(M6516,22,1)</f>
        <v>8</v>
      </c>
      <c r="L6516" t="s">
        <v>147</v>
      </c>
      <c r="M6516" t="s">
        <v>148</v>
      </c>
      <c r="N6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516" t="e">
        <f>VLOOKUP(TableOMP[[#This Row],[Label]],TableAvg[],2,FALSE)</f>
        <v>#N/A</v>
      </c>
      <c r="P6516" t="e">
        <f>VLOOKUP(TableOMP[[#This Row],[Label]],TableAvg[],3,FALSE)</f>
        <v>#N/A</v>
      </c>
      <c r="Q6516" t="e">
        <f>TableOMP[[#This Row],[Avg]]-$U$2*TableOMP[[#This Row],[StdDev]]</f>
        <v>#N/A</v>
      </c>
      <c r="R6516" t="e">
        <f>TableOMP[[#This Row],[Avg]]+$U$2*TableOMP[[#This Row],[StdDev]]</f>
        <v>#N/A</v>
      </c>
      <c r="S6516" t="e">
        <f>IF(AND(TableOMP[[#This Row],[total_time]]&gt;=TableOMP[[#This Row],[Low]], TableOMP[[#This Row],[total_time]]&lt;=TableOMP[[#This Row],[High]]),1,0)</f>
        <v>#N/A</v>
      </c>
    </row>
    <row r="6517" spans="1:19" hidden="1" x14ac:dyDescent="0.25">
      <c r="A6517" t="s">
        <v>17</v>
      </c>
      <c r="B6517">
        <v>50000</v>
      </c>
      <c r="C6517">
        <v>0</v>
      </c>
      <c r="D6517">
        <v>0</v>
      </c>
      <c r="E6517">
        <v>27</v>
      </c>
      <c r="F6517">
        <v>1</v>
      </c>
      <c r="G6517">
        <v>6.731592</v>
      </c>
      <c r="H6517">
        <v>2.7686540000000002</v>
      </c>
      <c r="I6517">
        <v>5.1389009999999997</v>
      </c>
      <c r="J6517">
        <v>0.19764999999999999</v>
      </c>
      <c r="K6517" t="str">
        <f>MID(M6517,22,1)</f>
        <v>8</v>
      </c>
      <c r="L6517" t="s">
        <v>147</v>
      </c>
      <c r="M6517" t="s">
        <v>148</v>
      </c>
      <c r="N6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t="e">
        <f>TableOMP[[#This Row],[Avg]]-$U$2*TableOMP[[#This Row],[StdDev]]</f>
        <v>#N/A</v>
      </c>
      <c r="R6517" t="e">
        <f>TableOMP[[#This Row],[Avg]]+$U$2*TableOMP[[#This Row],[StdDev]]</f>
        <v>#N/A</v>
      </c>
      <c r="S6517" t="e">
        <f>IF(AND(TableOMP[[#This Row],[total_time]]&gt;=TableOMP[[#This Row],[Low]], TableOMP[[#This Row],[total_time]]&lt;=TableOMP[[#This Row],[High]]),1,0)</f>
        <v>#N/A</v>
      </c>
    </row>
    <row r="6518" spans="1:19" hidden="1" x14ac:dyDescent="0.25">
      <c r="A6518" t="s">
        <v>17</v>
      </c>
      <c r="B6518">
        <v>50000</v>
      </c>
      <c r="C6518">
        <v>0</v>
      </c>
      <c r="D6518">
        <v>0</v>
      </c>
      <c r="E6518">
        <v>26</v>
      </c>
      <c r="F6518">
        <v>1</v>
      </c>
      <c r="G6518">
        <v>6.9461259999999996</v>
      </c>
      <c r="H6518">
        <v>3.4390429999999999</v>
      </c>
      <c r="I6518">
        <v>5.2410209999999999</v>
      </c>
      <c r="J6518">
        <v>0.20964099999999999</v>
      </c>
      <c r="K6518" t="str">
        <f>MID(M6518,22,1)</f>
        <v>8</v>
      </c>
      <c r="L6518" t="s">
        <v>147</v>
      </c>
      <c r="M6518" t="s">
        <v>148</v>
      </c>
      <c r="N6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t="e">
        <f>TableOMP[[#This Row],[Avg]]-$U$2*TableOMP[[#This Row],[StdDev]]</f>
        <v>#N/A</v>
      </c>
      <c r="R6518" t="e">
        <f>TableOMP[[#This Row],[Avg]]+$U$2*TableOMP[[#This Row],[StdDev]]</f>
        <v>#N/A</v>
      </c>
      <c r="S6518" t="e">
        <f>IF(AND(TableOMP[[#This Row],[total_time]]&gt;=TableOMP[[#This Row],[Low]], TableOMP[[#This Row],[total_time]]&lt;=TableOMP[[#This Row],[High]]),1,0)</f>
        <v>#N/A</v>
      </c>
    </row>
    <row r="6519" spans="1:19" hidden="1" x14ac:dyDescent="0.25">
      <c r="A6519" t="s">
        <v>17</v>
      </c>
      <c r="B6519">
        <v>50000</v>
      </c>
      <c r="C6519">
        <v>0</v>
      </c>
      <c r="D6519">
        <v>0</v>
      </c>
      <c r="E6519">
        <v>25</v>
      </c>
      <c r="F6519">
        <v>1</v>
      </c>
      <c r="G6519">
        <v>6.3549059999999997</v>
      </c>
      <c r="H6519">
        <v>3.4982500000000001</v>
      </c>
      <c r="I6519">
        <v>3.519997</v>
      </c>
      <c r="J6519">
        <v>0.14666699999999999</v>
      </c>
      <c r="K6519" t="str">
        <f>MID(M6519,22,1)</f>
        <v>8</v>
      </c>
      <c r="L6519" t="s">
        <v>147</v>
      </c>
      <c r="M6519" t="s">
        <v>148</v>
      </c>
      <c r="N6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t="e">
        <f>TableOMP[[#This Row],[Avg]]-$U$2*TableOMP[[#This Row],[StdDev]]</f>
        <v>#N/A</v>
      </c>
      <c r="R6519" t="e">
        <f>TableOMP[[#This Row],[Avg]]+$U$2*TableOMP[[#This Row],[StdDev]]</f>
        <v>#N/A</v>
      </c>
      <c r="S6519" t="e">
        <f>IF(AND(TableOMP[[#This Row],[total_time]]&gt;=TableOMP[[#This Row],[Low]], TableOMP[[#This Row],[total_time]]&lt;=TableOMP[[#This Row],[High]]),1,0)</f>
        <v>#N/A</v>
      </c>
    </row>
    <row r="6520" spans="1:19" hidden="1" x14ac:dyDescent="0.25">
      <c r="A6520" t="s">
        <v>17</v>
      </c>
      <c r="B6520">
        <v>50000</v>
      </c>
      <c r="C6520">
        <v>0</v>
      </c>
      <c r="D6520">
        <v>0</v>
      </c>
      <c r="E6520">
        <v>24</v>
      </c>
      <c r="F6520">
        <v>1</v>
      </c>
      <c r="G6520">
        <v>5.8284149999999997</v>
      </c>
      <c r="H6520">
        <v>2.9509639999999999</v>
      </c>
      <c r="I6520">
        <v>3.1832929999999999</v>
      </c>
      <c r="J6520">
        <v>0.138404</v>
      </c>
      <c r="K6520" t="str">
        <f>MID(M6520,22,1)</f>
        <v>8</v>
      </c>
      <c r="L6520" t="s">
        <v>147</v>
      </c>
      <c r="M6520" t="s">
        <v>148</v>
      </c>
      <c r="N6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t="e">
        <f>TableOMP[[#This Row],[Avg]]-$U$2*TableOMP[[#This Row],[StdDev]]</f>
        <v>#N/A</v>
      </c>
      <c r="R6520" t="e">
        <f>TableOMP[[#This Row],[Avg]]+$U$2*TableOMP[[#This Row],[StdDev]]</f>
        <v>#N/A</v>
      </c>
      <c r="S6520" t="e">
        <f>IF(AND(TableOMP[[#This Row],[total_time]]&gt;=TableOMP[[#This Row],[Low]], TableOMP[[#This Row],[total_time]]&lt;=TableOMP[[#This Row],[High]]),1,0)</f>
        <v>#N/A</v>
      </c>
    </row>
    <row r="6521" spans="1:19" hidden="1" x14ac:dyDescent="0.25">
      <c r="A6521" t="s">
        <v>17</v>
      </c>
      <c r="B6521">
        <v>50000</v>
      </c>
      <c r="C6521">
        <v>0</v>
      </c>
      <c r="D6521">
        <v>0</v>
      </c>
      <c r="E6521">
        <v>23</v>
      </c>
      <c r="F6521">
        <v>1</v>
      </c>
      <c r="G6521">
        <v>5.9137919999999999</v>
      </c>
      <c r="H6521">
        <v>2.9373860000000001</v>
      </c>
      <c r="I6521">
        <v>3.6226539999999998</v>
      </c>
      <c r="J6521">
        <v>0.16466600000000001</v>
      </c>
      <c r="K6521" t="str">
        <f>MID(M6521,22,1)</f>
        <v>8</v>
      </c>
      <c r="L6521" t="s">
        <v>147</v>
      </c>
      <c r="M6521" t="s">
        <v>148</v>
      </c>
      <c r="N6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t="e">
        <f>TableOMP[[#This Row],[Avg]]-$U$2*TableOMP[[#This Row],[StdDev]]</f>
        <v>#N/A</v>
      </c>
      <c r="R6521" t="e">
        <f>TableOMP[[#This Row],[Avg]]+$U$2*TableOMP[[#This Row],[StdDev]]</f>
        <v>#N/A</v>
      </c>
      <c r="S6521" t="e">
        <f>IF(AND(TableOMP[[#This Row],[total_time]]&gt;=TableOMP[[#This Row],[Low]], TableOMP[[#This Row],[total_time]]&lt;=TableOMP[[#This Row],[High]]),1,0)</f>
        <v>#N/A</v>
      </c>
    </row>
    <row r="6522" spans="1:19" hidden="1" x14ac:dyDescent="0.25">
      <c r="A6522" t="s">
        <v>17</v>
      </c>
      <c r="B6522">
        <v>50000</v>
      </c>
      <c r="C6522">
        <v>0</v>
      </c>
      <c r="D6522">
        <v>0</v>
      </c>
      <c r="E6522">
        <v>22</v>
      </c>
      <c r="F6522">
        <v>1</v>
      </c>
      <c r="G6522">
        <v>5.8495540000000004</v>
      </c>
      <c r="H6522">
        <v>2.8245079999999998</v>
      </c>
      <c r="I6522">
        <v>2.8663189999999998</v>
      </c>
      <c r="J6522">
        <v>0.136491</v>
      </c>
      <c r="K6522" t="str">
        <f>MID(M6522,22,1)</f>
        <v>8</v>
      </c>
      <c r="L6522" t="s">
        <v>147</v>
      </c>
      <c r="M6522" t="s">
        <v>148</v>
      </c>
      <c r="N6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t="e">
        <f>TableOMP[[#This Row],[Avg]]-$U$2*TableOMP[[#This Row],[StdDev]]</f>
        <v>#N/A</v>
      </c>
      <c r="R6522" t="e">
        <f>TableOMP[[#This Row],[Avg]]+$U$2*TableOMP[[#This Row],[StdDev]]</f>
        <v>#N/A</v>
      </c>
      <c r="S6522" t="e">
        <f>IF(AND(TableOMP[[#This Row],[total_time]]&gt;=TableOMP[[#This Row],[Low]], TableOMP[[#This Row],[total_time]]&lt;=TableOMP[[#This Row],[High]]),1,0)</f>
        <v>#N/A</v>
      </c>
    </row>
    <row r="6523" spans="1:19" hidden="1" x14ac:dyDescent="0.25">
      <c r="A6523" t="s">
        <v>17</v>
      </c>
      <c r="B6523">
        <v>50000</v>
      </c>
      <c r="C6523">
        <v>0</v>
      </c>
      <c r="D6523">
        <v>0</v>
      </c>
      <c r="E6523">
        <v>21</v>
      </c>
      <c r="F6523">
        <v>1</v>
      </c>
      <c r="G6523">
        <v>7.3775760000000004</v>
      </c>
      <c r="H6523">
        <v>2.801491</v>
      </c>
      <c r="I6523">
        <v>3.7134160000000001</v>
      </c>
      <c r="J6523">
        <v>0.185671</v>
      </c>
      <c r="K6523" t="str">
        <f>MID(M6523,22,1)</f>
        <v>8</v>
      </c>
      <c r="L6523" t="s">
        <v>147</v>
      </c>
      <c r="M6523" t="s">
        <v>148</v>
      </c>
      <c r="N6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t="e">
        <f>TableOMP[[#This Row],[Avg]]-$U$2*TableOMP[[#This Row],[StdDev]]</f>
        <v>#N/A</v>
      </c>
      <c r="R6523" t="e">
        <f>TableOMP[[#This Row],[Avg]]+$U$2*TableOMP[[#This Row],[StdDev]]</f>
        <v>#N/A</v>
      </c>
      <c r="S6523" t="e">
        <f>IF(AND(TableOMP[[#This Row],[total_time]]&gt;=TableOMP[[#This Row],[Low]], TableOMP[[#This Row],[total_time]]&lt;=TableOMP[[#This Row],[High]]),1,0)</f>
        <v>#N/A</v>
      </c>
    </row>
    <row r="6524" spans="1:19" hidden="1" x14ac:dyDescent="0.25">
      <c r="A6524" t="s">
        <v>17</v>
      </c>
      <c r="B6524">
        <v>50000</v>
      </c>
      <c r="C6524">
        <v>0</v>
      </c>
      <c r="D6524">
        <v>0</v>
      </c>
      <c r="E6524">
        <v>20</v>
      </c>
      <c r="F6524">
        <v>1</v>
      </c>
      <c r="G6524">
        <v>6.7169860000000003</v>
      </c>
      <c r="H6524">
        <v>3.2488739999999998</v>
      </c>
      <c r="I6524">
        <v>3.2805119999999999</v>
      </c>
      <c r="J6524">
        <v>0.17265900000000001</v>
      </c>
      <c r="K6524" t="str">
        <f>MID(M6524,22,1)</f>
        <v>8</v>
      </c>
      <c r="L6524" t="s">
        <v>147</v>
      </c>
      <c r="M6524" t="s">
        <v>148</v>
      </c>
      <c r="N6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t="e">
        <f>TableOMP[[#This Row],[Avg]]-$U$2*TableOMP[[#This Row],[StdDev]]</f>
        <v>#N/A</v>
      </c>
      <c r="R6524" t="e">
        <f>TableOMP[[#This Row],[Avg]]+$U$2*TableOMP[[#This Row],[StdDev]]</f>
        <v>#N/A</v>
      </c>
      <c r="S6524" t="e">
        <f>IF(AND(TableOMP[[#This Row],[total_time]]&gt;=TableOMP[[#This Row],[Low]], TableOMP[[#This Row],[total_time]]&lt;=TableOMP[[#This Row],[High]]),1,0)</f>
        <v>#N/A</v>
      </c>
    </row>
    <row r="6525" spans="1:19" hidden="1" x14ac:dyDescent="0.25">
      <c r="A6525" t="s">
        <v>17</v>
      </c>
      <c r="B6525">
        <v>50000</v>
      </c>
      <c r="C6525">
        <v>0</v>
      </c>
      <c r="D6525">
        <v>0</v>
      </c>
      <c r="E6525">
        <v>19</v>
      </c>
      <c r="F6525">
        <v>1</v>
      </c>
      <c r="G6525">
        <v>7.2726420000000003</v>
      </c>
      <c r="H6525">
        <v>4.0003089999999997</v>
      </c>
      <c r="I6525">
        <v>2.6038649999999999</v>
      </c>
      <c r="J6525">
        <v>0.14465900000000001</v>
      </c>
      <c r="K6525" t="str">
        <f>MID(M6525,22,1)</f>
        <v>8</v>
      </c>
      <c r="L6525" t="s">
        <v>147</v>
      </c>
      <c r="M6525" t="s">
        <v>148</v>
      </c>
      <c r="N6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t="e">
        <f>TableOMP[[#This Row],[Avg]]-$U$2*TableOMP[[#This Row],[StdDev]]</f>
        <v>#N/A</v>
      </c>
      <c r="R6525" t="e">
        <f>TableOMP[[#This Row],[Avg]]+$U$2*TableOMP[[#This Row],[StdDev]]</f>
        <v>#N/A</v>
      </c>
      <c r="S6525" t="e">
        <f>IF(AND(TableOMP[[#This Row],[total_time]]&gt;=TableOMP[[#This Row],[Low]], TableOMP[[#This Row],[total_time]]&lt;=TableOMP[[#This Row],[High]]),1,0)</f>
        <v>#N/A</v>
      </c>
    </row>
    <row r="6526" spans="1:19" hidden="1" x14ac:dyDescent="0.25">
      <c r="A6526" t="s">
        <v>17</v>
      </c>
      <c r="B6526">
        <v>50000</v>
      </c>
      <c r="C6526">
        <v>0</v>
      </c>
      <c r="D6526">
        <v>0</v>
      </c>
      <c r="E6526">
        <v>18</v>
      </c>
      <c r="F6526">
        <v>1</v>
      </c>
      <c r="G6526">
        <v>6.5051269999999999</v>
      </c>
      <c r="H6526">
        <v>2.821669</v>
      </c>
      <c r="I6526">
        <v>2.5537619999999999</v>
      </c>
      <c r="J6526">
        <v>0.15022099999999999</v>
      </c>
      <c r="K6526" t="str">
        <f>MID(M6526,22,1)</f>
        <v>8</v>
      </c>
      <c r="L6526" t="s">
        <v>147</v>
      </c>
      <c r="M6526" t="s">
        <v>148</v>
      </c>
      <c r="N6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t="e">
        <f>TableOMP[[#This Row],[Avg]]-$U$2*TableOMP[[#This Row],[StdDev]]</f>
        <v>#N/A</v>
      </c>
      <c r="R6526" t="e">
        <f>TableOMP[[#This Row],[Avg]]+$U$2*TableOMP[[#This Row],[StdDev]]</f>
        <v>#N/A</v>
      </c>
      <c r="S6526" t="e">
        <f>IF(AND(TableOMP[[#This Row],[total_time]]&gt;=TableOMP[[#This Row],[Low]], TableOMP[[#This Row],[total_time]]&lt;=TableOMP[[#This Row],[High]]),1,0)</f>
        <v>#N/A</v>
      </c>
    </row>
    <row r="6527" spans="1:19" hidden="1" x14ac:dyDescent="0.25">
      <c r="A6527" t="s">
        <v>17</v>
      </c>
      <c r="B6527">
        <v>50000</v>
      </c>
      <c r="C6527">
        <v>0</v>
      </c>
      <c r="D6527">
        <v>0</v>
      </c>
      <c r="E6527">
        <v>17</v>
      </c>
      <c r="F6527">
        <v>1</v>
      </c>
      <c r="G6527">
        <v>7.3850800000000003</v>
      </c>
      <c r="H6527">
        <v>2.5657990000000002</v>
      </c>
      <c r="I6527">
        <v>3.8863979999999998</v>
      </c>
      <c r="J6527">
        <v>0.2429</v>
      </c>
      <c r="K6527" t="str">
        <f>MID(M6527,22,1)</f>
        <v>8</v>
      </c>
      <c r="L6527" t="s">
        <v>147</v>
      </c>
      <c r="M6527" t="s">
        <v>148</v>
      </c>
      <c r="N6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t="e">
        <f>TableOMP[[#This Row],[Avg]]-$U$2*TableOMP[[#This Row],[StdDev]]</f>
        <v>#N/A</v>
      </c>
      <c r="R6527" t="e">
        <f>TableOMP[[#This Row],[Avg]]+$U$2*TableOMP[[#This Row],[StdDev]]</f>
        <v>#N/A</v>
      </c>
      <c r="S6527" t="e">
        <f>IF(AND(TableOMP[[#This Row],[total_time]]&gt;=TableOMP[[#This Row],[Low]], TableOMP[[#This Row],[total_time]]&lt;=TableOMP[[#This Row],[High]]),1,0)</f>
        <v>#N/A</v>
      </c>
    </row>
    <row r="6528" spans="1:19" hidden="1" x14ac:dyDescent="0.25">
      <c r="A6528" t="s">
        <v>17</v>
      </c>
      <c r="B6528">
        <v>50000</v>
      </c>
      <c r="C6528">
        <v>0</v>
      </c>
      <c r="D6528">
        <v>0</v>
      </c>
      <c r="E6528">
        <v>16</v>
      </c>
      <c r="F6528">
        <v>1</v>
      </c>
      <c r="G6528">
        <v>8.4335009999999997</v>
      </c>
      <c r="H6528">
        <v>2.8521719999999999</v>
      </c>
      <c r="I6528">
        <v>3.8090709999999999</v>
      </c>
      <c r="J6528">
        <v>0.253938</v>
      </c>
      <c r="K6528" t="str">
        <f>MID(M6528,22,1)</f>
        <v>8</v>
      </c>
      <c r="L6528" t="s">
        <v>147</v>
      </c>
      <c r="M6528" t="s">
        <v>148</v>
      </c>
      <c r="N6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t="e">
        <f>TableOMP[[#This Row],[Avg]]-$U$2*TableOMP[[#This Row],[StdDev]]</f>
        <v>#N/A</v>
      </c>
      <c r="R6528" t="e">
        <f>TableOMP[[#This Row],[Avg]]+$U$2*TableOMP[[#This Row],[StdDev]]</f>
        <v>#N/A</v>
      </c>
      <c r="S6528" t="e">
        <f>IF(AND(TableOMP[[#This Row],[total_time]]&gt;=TableOMP[[#This Row],[Low]], TableOMP[[#This Row],[total_time]]&lt;=TableOMP[[#This Row],[High]]),1,0)</f>
        <v>#N/A</v>
      </c>
    </row>
    <row r="6529" spans="1:19" hidden="1" x14ac:dyDescent="0.25">
      <c r="A6529" t="s">
        <v>17</v>
      </c>
      <c r="B6529">
        <v>50000</v>
      </c>
      <c r="C6529">
        <v>0</v>
      </c>
      <c r="D6529">
        <v>0</v>
      </c>
      <c r="E6529">
        <v>15</v>
      </c>
      <c r="F6529">
        <v>1</v>
      </c>
      <c r="G6529">
        <v>6.6853049999999996</v>
      </c>
      <c r="H6529">
        <v>2.904541</v>
      </c>
      <c r="I6529">
        <v>2.3617300000000001</v>
      </c>
      <c r="J6529">
        <v>0.16869500000000001</v>
      </c>
      <c r="K6529" t="str">
        <f>MID(M6529,22,1)</f>
        <v>8</v>
      </c>
      <c r="L6529" t="s">
        <v>147</v>
      </c>
      <c r="M6529" t="s">
        <v>148</v>
      </c>
      <c r="N6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t="e">
        <f>TableOMP[[#This Row],[Avg]]-$U$2*TableOMP[[#This Row],[StdDev]]</f>
        <v>#N/A</v>
      </c>
      <c r="R6529" t="e">
        <f>TableOMP[[#This Row],[Avg]]+$U$2*TableOMP[[#This Row],[StdDev]]</f>
        <v>#N/A</v>
      </c>
      <c r="S6529" t="e">
        <f>IF(AND(TableOMP[[#This Row],[total_time]]&gt;=TableOMP[[#This Row],[Low]], TableOMP[[#This Row],[total_time]]&lt;=TableOMP[[#This Row],[High]]),1,0)</f>
        <v>#N/A</v>
      </c>
    </row>
    <row r="6530" spans="1:19" hidden="1" x14ac:dyDescent="0.25">
      <c r="A6530" t="s">
        <v>17</v>
      </c>
      <c r="B6530">
        <v>50000</v>
      </c>
      <c r="C6530">
        <v>0</v>
      </c>
      <c r="D6530">
        <v>0</v>
      </c>
      <c r="E6530">
        <v>14</v>
      </c>
      <c r="F6530">
        <v>1</v>
      </c>
      <c r="G6530">
        <v>6.8103749999999996</v>
      </c>
      <c r="H6530">
        <v>2.8606379999999998</v>
      </c>
      <c r="I6530">
        <v>2.4684569999999999</v>
      </c>
      <c r="J6530">
        <v>0.18988099999999999</v>
      </c>
      <c r="K6530" t="str">
        <f>MID(M6530,22,1)</f>
        <v>8</v>
      </c>
      <c r="L6530" t="s">
        <v>147</v>
      </c>
      <c r="M6530" t="s">
        <v>148</v>
      </c>
      <c r="N6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t="e">
        <f>TableOMP[[#This Row],[Avg]]-$U$2*TableOMP[[#This Row],[StdDev]]</f>
        <v>#N/A</v>
      </c>
      <c r="R6530" t="e">
        <f>TableOMP[[#This Row],[Avg]]+$U$2*TableOMP[[#This Row],[StdDev]]</f>
        <v>#N/A</v>
      </c>
      <c r="S6530" t="e">
        <f>IF(AND(TableOMP[[#This Row],[total_time]]&gt;=TableOMP[[#This Row],[Low]], TableOMP[[#This Row],[total_time]]&lt;=TableOMP[[#This Row],[High]]),1,0)</f>
        <v>#N/A</v>
      </c>
    </row>
    <row r="6531" spans="1:19" hidden="1" x14ac:dyDescent="0.25">
      <c r="A6531" t="s">
        <v>17</v>
      </c>
      <c r="B6531">
        <v>50000</v>
      </c>
      <c r="C6531">
        <v>0</v>
      </c>
      <c r="D6531">
        <v>0</v>
      </c>
      <c r="E6531">
        <v>13</v>
      </c>
      <c r="F6531">
        <v>1</v>
      </c>
      <c r="G6531">
        <v>7.4867140000000001</v>
      </c>
      <c r="H6531">
        <v>3.1933259999999999</v>
      </c>
      <c r="I6531">
        <v>2.5209649999999999</v>
      </c>
      <c r="J6531">
        <v>0.21007999999999999</v>
      </c>
      <c r="K6531" t="str">
        <f>MID(M6531,22,1)</f>
        <v>8</v>
      </c>
      <c r="L6531" t="s">
        <v>147</v>
      </c>
      <c r="M6531" t="s">
        <v>148</v>
      </c>
      <c r="N6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t="e">
        <f>TableOMP[[#This Row],[Avg]]-$U$2*TableOMP[[#This Row],[StdDev]]</f>
        <v>#N/A</v>
      </c>
      <c r="R6531" t="e">
        <f>TableOMP[[#This Row],[Avg]]+$U$2*TableOMP[[#This Row],[StdDev]]</f>
        <v>#N/A</v>
      </c>
      <c r="S6531" t="e">
        <f>IF(AND(TableOMP[[#This Row],[total_time]]&gt;=TableOMP[[#This Row],[Low]], TableOMP[[#This Row],[total_time]]&lt;=TableOMP[[#This Row],[High]]),1,0)</f>
        <v>#N/A</v>
      </c>
    </row>
    <row r="6532" spans="1:19" hidden="1" x14ac:dyDescent="0.25">
      <c r="A6532" t="s">
        <v>17</v>
      </c>
      <c r="B6532">
        <v>50000</v>
      </c>
      <c r="C6532">
        <v>0</v>
      </c>
      <c r="D6532">
        <v>0</v>
      </c>
      <c r="E6532">
        <v>12</v>
      </c>
      <c r="F6532">
        <v>1</v>
      </c>
      <c r="G6532">
        <v>7.4164399999999997</v>
      </c>
      <c r="H6532">
        <v>3.034726</v>
      </c>
      <c r="I6532">
        <v>5.2024850000000002</v>
      </c>
      <c r="J6532">
        <v>0.47295300000000001</v>
      </c>
      <c r="K6532" t="str">
        <f>MID(M6532,22,1)</f>
        <v>8</v>
      </c>
      <c r="L6532" t="s">
        <v>147</v>
      </c>
      <c r="M6532" t="s">
        <v>148</v>
      </c>
      <c r="N6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t="e">
        <f>TableOMP[[#This Row],[Avg]]-$U$2*TableOMP[[#This Row],[StdDev]]</f>
        <v>#N/A</v>
      </c>
      <c r="R6532" t="e">
        <f>TableOMP[[#This Row],[Avg]]+$U$2*TableOMP[[#This Row],[StdDev]]</f>
        <v>#N/A</v>
      </c>
      <c r="S6532" t="e">
        <f>IF(AND(TableOMP[[#This Row],[total_time]]&gt;=TableOMP[[#This Row],[Low]], TableOMP[[#This Row],[total_time]]&lt;=TableOMP[[#This Row],[High]]),1,0)</f>
        <v>#N/A</v>
      </c>
    </row>
    <row r="6533" spans="1:19" hidden="1" x14ac:dyDescent="0.25">
      <c r="A6533" t="s">
        <v>17</v>
      </c>
      <c r="B6533">
        <v>50000</v>
      </c>
      <c r="C6533">
        <v>0</v>
      </c>
      <c r="D6533">
        <v>0</v>
      </c>
      <c r="E6533">
        <v>11</v>
      </c>
      <c r="F6533">
        <v>1</v>
      </c>
      <c r="G6533">
        <v>8.1659070000000007</v>
      </c>
      <c r="H6533">
        <v>3.4868459999999999</v>
      </c>
      <c r="I6533">
        <v>2.1933660000000001</v>
      </c>
      <c r="J6533">
        <v>0.219337</v>
      </c>
      <c r="K6533" t="str">
        <f>MID(M6533,22,1)</f>
        <v>8</v>
      </c>
      <c r="L6533" t="s">
        <v>147</v>
      </c>
      <c r="M6533" t="s">
        <v>148</v>
      </c>
      <c r="N6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t="e">
        <f>TableOMP[[#This Row],[Avg]]-$U$2*TableOMP[[#This Row],[StdDev]]</f>
        <v>#N/A</v>
      </c>
      <c r="R6533" t="e">
        <f>TableOMP[[#This Row],[Avg]]+$U$2*TableOMP[[#This Row],[StdDev]]</f>
        <v>#N/A</v>
      </c>
      <c r="S6533" t="e">
        <f>IF(AND(TableOMP[[#This Row],[total_time]]&gt;=TableOMP[[#This Row],[Low]], TableOMP[[#This Row],[total_time]]&lt;=TableOMP[[#This Row],[High]]),1,0)</f>
        <v>#N/A</v>
      </c>
    </row>
    <row r="6534" spans="1:19" hidden="1" x14ac:dyDescent="0.25">
      <c r="A6534" t="s">
        <v>17</v>
      </c>
      <c r="B6534">
        <v>50000</v>
      </c>
      <c r="C6534">
        <v>0</v>
      </c>
      <c r="D6534">
        <v>0</v>
      </c>
      <c r="E6534">
        <v>10</v>
      </c>
      <c r="F6534">
        <v>1</v>
      </c>
      <c r="G6534">
        <v>8.4679169999999999</v>
      </c>
      <c r="H6534">
        <v>2.9709460000000001</v>
      </c>
      <c r="I6534">
        <v>2.3766980000000002</v>
      </c>
      <c r="J6534">
        <v>0.26407799999999998</v>
      </c>
      <c r="K6534" t="str">
        <f>MID(M6534,22,1)</f>
        <v>8</v>
      </c>
      <c r="L6534" t="s">
        <v>147</v>
      </c>
      <c r="M6534" t="s">
        <v>148</v>
      </c>
      <c r="N6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t="e">
        <f>TableOMP[[#This Row],[Avg]]-$U$2*TableOMP[[#This Row],[StdDev]]</f>
        <v>#N/A</v>
      </c>
      <c r="R6534" t="e">
        <f>TableOMP[[#This Row],[Avg]]+$U$2*TableOMP[[#This Row],[StdDev]]</f>
        <v>#N/A</v>
      </c>
      <c r="S6534" t="e">
        <f>IF(AND(TableOMP[[#This Row],[total_time]]&gt;=TableOMP[[#This Row],[Low]], TableOMP[[#This Row],[total_time]]&lt;=TableOMP[[#This Row],[High]]),1,0)</f>
        <v>#N/A</v>
      </c>
    </row>
    <row r="6535" spans="1:19" hidden="1" x14ac:dyDescent="0.25">
      <c r="A6535" t="s">
        <v>17</v>
      </c>
      <c r="B6535">
        <v>50000</v>
      </c>
      <c r="C6535">
        <v>0</v>
      </c>
      <c r="D6535">
        <v>0</v>
      </c>
      <c r="E6535">
        <v>9</v>
      </c>
      <c r="F6535">
        <v>1</v>
      </c>
      <c r="G6535">
        <v>8.7500619999999998</v>
      </c>
      <c r="H6535">
        <v>3.2678980000000002</v>
      </c>
      <c r="I6535">
        <v>5.6138899999999996</v>
      </c>
      <c r="J6535">
        <v>0.70173600000000003</v>
      </c>
      <c r="K6535" t="str">
        <f>MID(M6535,22,1)</f>
        <v>8</v>
      </c>
      <c r="L6535" t="s">
        <v>147</v>
      </c>
      <c r="M6535" t="s">
        <v>148</v>
      </c>
      <c r="N6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t="e">
        <f>TableOMP[[#This Row],[Avg]]-$U$2*TableOMP[[#This Row],[StdDev]]</f>
        <v>#N/A</v>
      </c>
      <c r="R6535" t="e">
        <f>TableOMP[[#This Row],[Avg]]+$U$2*TableOMP[[#This Row],[StdDev]]</f>
        <v>#N/A</v>
      </c>
      <c r="S6535" t="e">
        <f>IF(AND(TableOMP[[#This Row],[total_time]]&gt;=TableOMP[[#This Row],[Low]], TableOMP[[#This Row],[total_time]]&lt;=TableOMP[[#This Row],[High]]),1,0)</f>
        <v>#N/A</v>
      </c>
    </row>
    <row r="6536" spans="1:19" hidden="1" x14ac:dyDescent="0.25">
      <c r="A6536" t="s">
        <v>17</v>
      </c>
      <c r="B6536">
        <v>50000</v>
      </c>
      <c r="C6536">
        <v>0</v>
      </c>
      <c r="D6536">
        <v>0</v>
      </c>
      <c r="E6536">
        <v>8</v>
      </c>
      <c r="F6536">
        <v>1</v>
      </c>
      <c r="G6536">
        <v>9.3987909999999992</v>
      </c>
      <c r="H6536">
        <v>3.3416429999999999</v>
      </c>
      <c r="I6536">
        <v>1.9591080000000001</v>
      </c>
      <c r="J6536">
        <v>0.27987299999999998</v>
      </c>
      <c r="K6536" t="str">
        <f>MID(M6536,22,1)</f>
        <v>8</v>
      </c>
      <c r="L6536" t="s">
        <v>147</v>
      </c>
      <c r="M6536" t="s">
        <v>148</v>
      </c>
      <c r="N6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t="e">
        <f>TableOMP[[#This Row],[Avg]]-$U$2*TableOMP[[#This Row],[StdDev]]</f>
        <v>#N/A</v>
      </c>
      <c r="R6536" t="e">
        <f>TableOMP[[#This Row],[Avg]]+$U$2*TableOMP[[#This Row],[StdDev]]</f>
        <v>#N/A</v>
      </c>
      <c r="S6536" t="e">
        <f>IF(AND(TableOMP[[#This Row],[total_time]]&gt;=TableOMP[[#This Row],[Low]], TableOMP[[#This Row],[total_time]]&lt;=TableOMP[[#This Row],[High]]),1,0)</f>
        <v>#N/A</v>
      </c>
    </row>
    <row r="6537" spans="1:19" hidden="1" x14ac:dyDescent="0.25">
      <c r="A6537" t="s">
        <v>17</v>
      </c>
      <c r="B6537">
        <v>50000</v>
      </c>
      <c r="C6537">
        <v>0</v>
      </c>
      <c r="D6537">
        <v>0</v>
      </c>
      <c r="E6537">
        <v>7</v>
      </c>
      <c r="F6537">
        <v>1</v>
      </c>
      <c r="G6537">
        <v>10.387486000000001</v>
      </c>
      <c r="H6537">
        <v>3.0365609999999998</v>
      </c>
      <c r="I6537">
        <v>1.680555</v>
      </c>
      <c r="J6537">
        <v>0.28009200000000001</v>
      </c>
      <c r="K6537" t="str">
        <f>MID(M6537,22,1)</f>
        <v>8</v>
      </c>
      <c r="L6537" t="s">
        <v>147</v>
      </c>
      <c r="M6537" t="s">
        <v>148</v>
      </c>
      <c r="N6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t="e">
        <f>TableOMP[[#This Row],[Avg]]-$U$2*TableOMP[[#This Row],[StdDev]]</f>
        <v>#N/A</v>
      </c>
      <c r="R6537" t="e">
        <f>TableOMP[[#This Row],[Avg]]+$U$2*TableOMP[[#This Row],[StdDev]]</f>
        <v>#N/A</v>
      </c>
      <c r="S6537" t="e">
        <f>IF(AND(TableOMP[[#This Row],[total_time]]&gt;=TableOMP[[#This Row],[Low]], TableOMP[[#This Row],[total_time]]&lt;=TableOMP[[#This Row],[High]]),1,0)</f>
        <v>#N/A</v>
      </c>
    </row>
    <row r="6538" spans="1:19" hidden="1" x14ac:dyDescent="0.25">
      <c r="A6538" t="s">
        <v>17</v>
      </c>
      <c r="B6538">
        <v>50000</v>
      </c>
      <c r="C6538">
        <v>0</v>
      </c>
      <c r="D6538">
        <v>0</v>
      </c>
      <c r="E6538">
        <v>6</v>
      </c>
      <c r="F6538">
        <v>1</v>
      </c>
      <c r="G6538">
        <v>11.345126</v>
      </c>
      <c r="H6538">
        <v>2.8659780000000001</v>
      </c>
      <c r="I6538">
        <v>2.4768819999999998</v>
      </c>
      <c r="J6538">
        <v>0.49537599999999998</v>
      </c>
      <c r="K6538" t="str">
        <f>MID(M6538,22,1)</f>
        <v>8</v>
      </c>
      <c r="L6538" t="s">
        <v>147</v>
      </c>
      <c r="M6538" t="s">
        <v>148</v>
      </c>
      <c r="N6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t="e">
        <f>TableOMP[[#This Row],[Avg]]-$U$2*TableOMP[[#This Row],[StdDev]]</f>
        <v>#N/A</v>
      </c>
      <c r="R6538" t="e">
        <f>TableOMP[[#This Row],[Avg]]+$U$2*TableOMP[[#This Row],[StdDev]]</f>
        <v>#N/A</v>
      </c>
      <c r="S6538" t="e">
        <f>IF(AND(TableOMP[[#This Row],[total_time]]&gt;=TableOMP[[#This Row],[Low]], TableOMP[[#This Row],[total_time]]&lt;=TableOMP[[#This Row],[High]]),1,0)</f>
        <v>#N/A</v>
      </c>
    </row>
    <row r="6539" spans="1:19" hidden="1" x14ac:dyDescent="0.25">
      <c r="A6539" t="s">
        <v>17</v>
      </c>
      <c r="B6539">
        <v>50000</v>
      </c>
      <c r="C6539">
        <v>0</v>
      </c>
      <c r="D6539">
        <v>0</v>
      </c>
      <c r="E6539">
        <v>5</v>
      </c>
      <c r="F6539">
        <v>1</v>
      </c>
      <c r="G6539">
        <v>11.836650000000001</v>
      </c>
      <c r="H6539">
        <v>2.9198710000000001</v>
      </c>
      <c r="I6539">
        <v>1.5595019999999999</v>
      </c>
      <c r="J6539">
        <v>0.38987500000000003</v>
      </c>
      <c r="K6539" t="str">
        <f>MID(M6539,22,1)</f>
        <v>8</v>
      </c>
      <c r="L6539" t="s">
        <v>147</v>
      </c>
      <c r="M6539" t="s">
        <v>148</v>
      </c>
      <c r="N6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t="e">
        <f>TableOMP[[#This Row],[Avg]]-$U$2*TableOMP[[#This Row],[StdDev]]</f>
        <v>#N/A</v>
      </c>
      <c r="R6539" t="e">
        <f>TableOMP[[#This Row],[Avg]]+$U$2*TableOMP[[#This Row],[StdDev]]</f>
        <v>#N/A</v>
      </c>
      <c r="S6539" t="e">
        <f>IF(AND(TableOMP[[#This Row],[total_time]]&gt;=TableOMP[[#This Row],[Low]], TableOMP[[#This Row],[total_time]]&lt;=TableOMP[[#This Row],[High]]),1,0)</f>
        <v>#N/A</v>
      </c>
    </row>
    <row r="6540" spans="1:19" hidden="1" x14ac:dyDescent="0.25">
      <c r="A6540" t="s">
        <v>17</v>
      </c>
      <c r="B6540">
        <v>50000</v>
      </c>
      <c r="C6540">
        <v>0</v>
      </c>
      <c r="D6540">
        <v>0</v>
      </c>
      <c r="E6540">
        <v>4</v>
      </c>
      <c r="F6540">
        <v>1</v>
      </c>
      <c r="G6540">
        <v>14.236827999999999</v>
      </c>
      <c r="H6540">
        <v>3.3294830000000002</v>
      </c>
      <c r="I6540">
        <v>1.242448</v>
      </c>
      <c r="J6540">
        <v>0.41414899999999999</v>
      </c>
      <c r="K6540" t="str">
        <f>MID(M6540,22,1)</f>
        <v>8</v>
      </c>
      <c r="L6540" t="s">
        <v>147</v>
      </c>
      <c r="M6540" t="s">
        <v>148</v>
      </c>
      <c r="N6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t="e">
        <f>TableOMP[[#This Row],[Avg]]-$U$2*TableOMP[[#This Row],[StdDev]]</f>
        <v>#N/A</v>
      </c>
      <c r="R6540" t="e">
        <f>TableOMP[[#This Row],[Avg]]+$U$2*TableOMP[[#This Row],[StdDev]]</f>
        <v>#N/A</v>
      </c>
      <c r="S6540" t="e">
        <f>IF(AND(TableOMP[[#This Row],[total_time]]&gt;=TableOMP[[#This Row],[Low]], TableOMP[[#This Row],[total_time]]&lt;=TableOMP[[#This Row],[High]]),1,0)</f>
        <v>#N/A</v>
      </c>
    </row>
    <row r="6541" spans="1:19" hidden="1" x14ac:dyDescent="0.25">
      <c r="A6541" t="s">
        <v>17</v>
      </c>
      <c r="B6541">
        <v>50000</v>
      </c>
      <c r="C6541">
        <v>0</v>
      </c>
      <c r="D6541">
        <v>0</v>
      </c>
      <c r="E6541">
        <v>3</v>
      </c>
      <c r="F6541">
        <v>1</v>
      </c>
      <c r="G6541">
        <v>17.252099000000001</v>
      </c>
      <c r="H6541">
        <v>3.1437379999999999</v>
      </c>
      <c r="I6541">
        <v>1.172682</v>
      </c>
      <c r="J6541">
        <v>0.586341</v>
      </c>
      <c r="K6541" t="str">
        <f>MID(M6541,22,1)</f>
        <v>8</v>
      </c>
      <c r="L6541" t="s">
        <v>147</v>
      </c>
      <c r="M6541" t="s">
        <v>148</v>
      </c>
      <c r="N6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t="e">
        <f>TableOMP[[#This Row],[Avg]]-$U$2*TableOMP[[#This Row],[StdDev]]</f>
        <v>#N/A</v>
      </c>
      <c r="R6541" t="e">
        <f>TableOMP[[#This Row],[Avg]]+$U$2*TableOMP[[#This Row],[StdDev]]</f>
        <v>#N/A</v>
      </c>
      <c r="S6541" t="e">
        <f>IF(AND(TableOMP[[#This Row],[total_time]]&gt;=TableOMP[[#This Row],[Low]], TableOMP[[#This Row],[total_time]]&lt;=TableOMP[[#This Row],[High]]),1,0)</f>
        <v>#N/A</v>
      </c>
    </row>
    <row r="6542" spans="1:19" hidden="1" x14ac:dyDescent="0.25">
      <c r="A6542" t="s">
        <v>17</v>
      </c>
      <c r="B6542">
        <v>50000</v>
      </c>
      <c r="C6542">
        <v>0</v>
      </c>
      <c r="D6542">
        <v>0</v>
      </c>
      <c r="E6542">
        <v>2</v>
      </c>
      <c r="F6542">
        <v>1</v>
      </c>
      <c r="G6542">
        <v>24.054918000000001</v>
      </c>
      <c r="H6542">
        <v>3.3596270000000001</v>
      </c>
      <c r="I6542">
        <v>0.79342699999999999</v>
      </c>
      <c r="J6542">
        <v>0.79342699999999999</v>
      </c>
      <c r="K6542" t="str">
        <f>MID(M6542,22,1)</f>
        <v>8</v>
      </c>
      <c r="L6542" t="s">
        <v>147</v>
      </c>
      <c r="M6542" t="s">
        <v>148</v>
      </c>
      <c r="N6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t="e">
        <f>TableOMP[[#This Row],[Avg]]-$U$2*TableOMP[[#This Row],[StdDev]]</f>
        <v>#N/A</v>
      </c>
      <c r="R6542" t="e">
        <f>TableOMP[[#This Row],[Avg]]+$U$2*TableOMP[[#This Row],[StdDev]]</f>
        <v>#N/A</v>
      </c>
      <c r="S6542" t="e">
        <f>IF(AND(TableOMP[[#This Row],[total_time]]&gt;=TableOMP[[#This Row],[Low]], TableOMP[[#This Row],[total_time]]&lt;=TableOMP[[#This Row],[High]]),1,0)</f>
        <v>#N/A</v>
      </c>
    </row>
    <row r="6543" spans="1:19" hidden="1" x14ac:dyDescent="0.25">
      <c r="A6543" t="s">
        <v>17</v>
      </c>
      <c r="B6543">
        <v>50000</v>
      </c>
      <c r="C6543">
        <v>0</v>
      </c>
      <c r="D6543">
        <v>0</v>
      </c>
      <c r="E6543">
        <v>1</v>
      </c>
      <c r="F6543">
        <v>1</v>
      </c>
      <c r="G6543">
        <v>43.363019999999999</v>
      </c>
      <c r="H6543">
        <v>1.8936500000000001</v>
      </c>
      <c r="I6543">
        <v>0</v>
      </c>
      <c r="J6543">
        <v>0</v>
      </c>
      <c r="K6543" t="str">
        <f>MID(M6543,22,1)</f>
        <v>8</v>
      </c>
      <c r="L6543" t="s">
        <v>147</v>
      </c>
      <c r="M6543" t="s">
        <v>148</v>
      </c>
      <c r="N6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t="e">
        <f>TableOMP[[#This Row],[Avg]]-$U$2*TableOMP[[#This Row],[StdDev]]</f>
        <v>#N/A</v>
      </c>
      <c r="R6543" t="e">
        <f>TableOMP[[#This Row],[Avg]]+$U$2*TableOMP[[#This Row],[StdDev]]</f>
        <v>#N/A</v>
      </c>
      <c r="S6543" t="e">
        <f>IF(AND(TableOMP[[#This Row],[total_time]]&gt;=TableOMP[[#This Row],[Low]], TableOMP[[#This Row],[total_time]]&lt;=TableOMP[[#This Row],[High]]),1,0)</f>
        <v>#N/A</v>
      </c>
    </row>
    <row r="6544" spans="1:19" hidden="1" x14ac:dyDescent="0.25">
      <c r="A6544" t="s">
        <v>16</v>
      </c>
      <c r="B6544">
        <v>10000</v>
      </c>
      <c r="C6544">
        <v>100</v>
      </c>
      <c r="D6544">
        <v>100000</v>
      </c>
      <c r="E6544">
        <v>12</v>
      </c>
      <c r="F6544">
        <v>1</v>
      </c>
      <c r="G6544">
        <v>21.673279999999998</v>
      </c>
      <c r="H6544">
        <v>0.12010899999999999</v>
      </c>
      <c r="I6544">
        <v>0.35358099999999998</v>
      </c>
      <c r="J6544">
        <v>3.2143999999999999E-2</v>
      </c>
      <c r="K6544" t="str">
        <f>MID(M6544,22,1)</f>
        <v>6</v>
      </c>
      <c r="L6544" t="s">
        <v>223</v>
      </c>
      <c r="M6544" t="s">
        <v>224</v>
      </c>
      <c r="N6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544">
        <f>VLOOKUP(TableOMP[[#This Row],[Label]],TableAvg[],2,FALSE)</f>
        <v>21.738244846153847</v>
      </c>
      <c r="P6544">
        <f>VLOOKUP(TableOMP[[#This Row],[Label]],TableAvg[],3,FALSE)</f>
        <v>0.13605743734687412</v>
      </c>
      <c r="Q6544">
        <f>TableOMP[[#This Row],[Avg]]-$U$2*TableOMP[[#This Row],[StdDev]]</f>
        <v>21.466129971460099</v>
      </c>
      <c r="R6544">
        <f>TableOMP[[#This Row],[Avg]]+$U$2*TableOMP[[#This Row],[StdDev]]</f>
        <v>22.010359720847596</v>
      </c>
      <c r="S6544">
        <f>IF(AND(TableOMP[[#This Row],[total_time]]&gt;=TableOMP[[#This Row],[Low]], TableOMP[[#This Row],[total_time]]&lt;=TableOMP[[#This Row],[High]]),1,0)</f>
        <v>1</v>
      </c>
    </row>
    <row r="6545" spans="1:19" hidden="1" x14ac:dyDescent="0.25">
      <c r="A6545" t="s">
        <v>16</v>
      </c>
      <c r="B6545">
        <v>10000</v>
      </c>
      <c r="C6545">
        <v>100</v>
      </c>
      <c r="D6545">
        <v>100000</v>
      </c>
      <c r="E6545">
        <v>12</v>
      </c>
      <c r="F6545">
        <v>1</v>
      </c>
      <c r="G6545">
        <v>21.673138999999999</v>
      </c>
      <c r="H6545">
        <v>0.13383999999999999</v>
      </c>
      <c r="I6545">
        <v>0.36027799999999999</v>
      </c>
      <c r="J6545">
        <v>3.2752999999999997E-2</v>
      </c>
      <c r="K6545" t="str">
        <f>MID(M6545,22,1)</f>
        <v>1</v>
      </c>
      <c r="L6545" t="s">
        <v>171</v>
      </c>
      <c r="M6545" t="s">
        <v>172</v>
      </c>
      <c r="N6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545">
        <f>VLOOKUP(TableOMP[[#This Row],[Label]],TableAvg[],2,FALSE)</f>
        <v>21.738244846153847</v>
      </c>
      <c r="P6545">
        <f>VLOOKUP(TableOMP[[#This Row],[Label]],TableAvg[],3,FALSE)</f>
        <v>0.13605743734687412</v>
      </c>
      <c r="Q6545">
        <f>TableOMP[[#This Row],[Avg]]-$U$2*TableOMP[[#This Row],[StdDev]]</f>
        <v>21.466129971460099</v>
      </c>
      <c r="R6545">
        <f>TableOMP[[#This Row],[Avg]]+$U$2*TableOMP[[#This Row],[StdDev]]</f>
        <v>22.010359720847596</v>
      </c>
      <c r="S6545">
        <f>IF(AND(TableOMP[[#This Row],[total_time]]&gt;=TableOMP[[#This Row],[Low]], TableOMP[[#This Row],[total_time]]&lt;=TableOMP[[#This Row],[High]]),1,0)</f>
        <v>1</v>
      </c>
    </row>
    <row r="6546" spans="1:19" hidden="1" x14ac:dyDescent="0.25">
      <c r="A6546" t="s">
        <v>16</v>
      </c>
      <c r="B6546">
        <v>10000</v>
      </c>
      <c r="C6546">
        <v>100</v>
      </c>
      <c r="D6546">
        <v>100000</v>
      </c>
      <c r="E6546">
        <v>12</v>
      </c>
      <c r="F6546">
        <v>1</v>
      </c>
      <c r="G6546">
        <v>21.670670000000001</v>
      </c>
      <c r="H6546">
        <v>0.13969000000000001</v>
      </c>
      <c r="I6546">
        <v>0.33133899999999999</v>
      </c>
      <c r="J6546">
        <v>3.0121999999999999E-2</v>
      </c>
      <c r="K6546" t="str">
        <f>MID(M6546,22,1)</f>
        <v>2</v>
      </c>
      <c r="L6546" t="s">
        <v>59</v>
      </c>
      <c r="M6546" t="s">
        <v>60</v>
      </c>
      <c r="N6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546">
        <f>VLOOKUP(TableOMP[[#This Row],[Label]],TableAvg[],2,FALSE)</f>
        <v>21.738244846153847</v>
      </c>
      <c r="P6546">
        <f>VLOOKUP(TableOMP[[#This Row],[Label]],TableAvg[],3,FALSE)</f>
        <v>0.13605743734687412</v>
      </c>
      <c r="Q6546">
        <f>TableOMP[[#This Row],[Avg]]-$U$2*TableOMP[[#This Row],[StdDev]]</f>
        <v>21.466129971460099</v>
      </c>
      <c r="R6546">
        <f>TableOMP[[#This Row],[Avg]]+$U$2*TableOMP[[#This Row],[StdDev]]</f>
        <v>22.010359720847596</v>
      </c>
      <c r="S6546">
        <f>IF(AND(TableOMP[[#This Row],[total_time]]&gt;=TableOMP[[#This Row],[Low]], TableOMP[[#This Row],[total_time]]&lt;=TableOMP[[#This Row],[High]]),1,0)</f>
        <v>1</v>
      </c>
    </row>
    <row r="6547" spans="1:19" hidden="1" x14ac:dyDescent="0.25">
      <c r="A6547" t="s">
        <v>16</v>
      </c>
      <c r="B6547">
        <v>10000</v>
      </c>
      <c r="C6547">
        <v>100</v>
      </c>
      <c r="D6547">
        <v>100000</v>
      </c>
      <c r="E6547">
        <v>12</v>
      </c>
      <c r="F6547">
        <v>1</v>
      </c>
      <c r="G6547">
        <v>21.667876</v>
      </c>
      <c r="H6547">
        <v>0.138791</v>
      </c>
      <c r="I6547">
        <v>0.43410300000000002</v>
      </c>
      <c r="J6547">
        <v>3.9463999999999999E-2</v>
      </c>
      <c r="K6547" t="str">
        <f>MID(M6547,22,1)</f>
        <v>2</v>
      </c>
      <c r="L6547" t="s">
        <v>59</v>
      </c>
      <c r="M6547" t="s">
        <v>60</v>
      </c>
      <c r="N6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547">
        <f>VLOOKUP(TableOMP[[#This Row],[Label]],TableAvg[],2,FALSE)</f>
        <v>21.738244846153847</v>
      </c>
      <c r="P6547">
        <f>VLOOKUP(TableOMP[[#This Row],[Label]],TableAvg[],3,FALSE)</f>
        <v>0.13605743734687412</v>
      </c>
      <c r="Q6547">
        <f>TableOMP[[#This Row],[Avg]]-$U$2*TableOMP[[#This Row],[StdDev]]</f>
        <v>21.466129971460099</v>
      </c>
      <c r="R6547">
        <f>TableOMP[[#This Row],[Avg]]+$U$2*TableOMP[[#This Row],[StdDev]]</f>
        <v>22.010359720847596</v>
      </c>
      <c r="S6547">
        <f>IF(AND(TableOMP[[#This Row],[total_time]]&gt;=TableOMP[[#This Row],[Low]], TableOMP[[#This Row],[total_time]]&lt;=TableOMP[[#This Row],[High]]),1,0)</f>
        <v>1</v>
      </c>
    </row>
    <row r="6548" spans="1:19" hidden="1" x14ac:dyDescent="0.25">
      <c r="A6548" t="s">
        <v>16</v>
      </c>
      <c r="B6548">
        <v>10000</v>
      </c>
      <c r="C6548">
        <v>100</v>
      </c>
      <c r="D6548">
        <v>100000</v>
      </c>
      <c r="E6548">
        <v>12</v>
      </c>
      <c r="F6548">
        <v>1</v>
      </c>
      <c r="G6548">
        <v>21.665074000000001</v>
      </c>
      <c r="H6548">
        <v>0.122184</v>
      </c>
      <c r="I6548">
        <v>0.37362099999999998</v>
      </c>
      <c r="J6548">
        <v>3.3966000000000003E-2</v>
      </c>
      <c r="K6548" t="str">
        <f>MID(M6548,22,1)</f>
        <v>4</v>
      </c>
      <c r="L6548" t="s">
        <v>217</v>
      </c>
      <c r="M6548" t="s">
        <v>218</v>
      </c>
      <c r="N6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548">
        <f>VLOOKUP(TableOMP[[#This Row],[Label]],TableAvg[],2,FALSE)</f>
        <v>21.738244846153847</v>
      </c>
      <c r="P6548">
        <f>VLOOKUP(TableOMP[[#This Row],[Label]],TableAvg[],3,FALSE)</f>
        <v>0.13605743734687412</v>
      </c>
      <c r="Q6548">
        <f>TableOMP[[#This Row],[Avg]]-$U$2*TableOMP[[#This Row],[StdDev]]</f>
        <v>21.466129971460099</v>
      </c>
      <c r="R6548">
        <f>TableOMP[[#This Row],[Avg]]+$U$2*TableOMP[[#This Row],[StdDev]]</f>
        <v>22.010359720847596</v>
      </c>
      <c r="S6548">
        <f>IF(AND(TableOMP[[#This Row],[total_time]]&gt;=TableOMP[[#This Row],[Low]], TableOMP[[#This Row],[total_time]]&lt;=TableOMP[[#This Row],[High]]),1,0)</f>
        <v>1</v>
      </c>
    </row>
    <row r="6549" spans="1:19" hidden="1" x14ac:dyDescent="0.25">
      <c r="A6549" t="s">
        <v>16</v>
      </c>
      <c r="B6549">
        <v>10000</v>
      </c>
      <c r="C6549">
        <v>100</v>
      </c>
      <c r="D6549">
        <v>100000</v>
      </c>
      <c r="E6549">
        <v>12</v>
      </c>
      <c r="F6549">
        <v>1</v>
      </c>
      <c r="G6549">
        <v>21.648793999999999</v>
      </c>
      <c r="H6549">
        <v>0.116967</v>
      </c>
      <c r="I6549">
        <v>0.32773200000000002</v>
      </c>
      <c r="J6549">
        <v>2.9794000000000001E-2</v>
      </c>
      <c r="K6549" t="str">
        <f>MID(M6549,22,1)</f>
        <v>1</v>
      </c>
      <c r="L6549" t="s">
        <v>207</v>
      </c>
      <c r="M6549" t="s">
        <v>208</v>
      </c>
      <c r="N6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549">
        <f>VLOOKUP(TableOMP[[#This Row],[Label]],TableAvg[],2,FALSE)</f>
        <v>21.738244846153847</v>
      </c>
      <c r="P6549">
        <f>VLOOKUP(TableOMP[[#This Row],[Label]],TableAvg[],3,FALSE)</f>
        <v>0.13605743734687412</v>
      </c>
      <c r="Q6549">
        <f>TableOMP[[#This Row],[Avg]]-$U$2*TableOMP[[#This Row],[StdDev]]</f>
        <v>21.466129971460099</v>
      </c>
      <c r="R6549">
        <f>TableOMP[[#This Row],[Avg]]+$U$2*TableOMP[[#This Row],[StdDev]]</f>
        <v>22.010359720847596</v>
      </c>
      <c r="S6549">
        <f>IF(AND(TableOMP[[#This Row],[total_time]]&gt;=TableOMP[[#This Row],[Low]], TableOMP[[#This Row],[total_time]]&lt;=TableOMP[[#This Row],[High]]),1,0)</f>
        <v>1</v>
      </c>
    </row>
    <row r="6550" spans="1:19" hidden="1" x14ac:dyDescent="0.25">
      <c r="A6550" t="s">
        <v>16</v>
      </c>
      <c r="B6550">
        <v>10000</v>
      </c>
      <c r="C6550">
        <v>100</v>
      </c>
      <c r="D6550">
        <v>100000</v>
      </c>
      <c r="E6550">
        <v>12</v>
      </c>
      <c r="F6550">
        <v>1</v>
      </c>
      <c r="G6550">
        <v>21.632949</v>
      </c>
      <c r="H6550">
        <v>0.12611</v>
      </c>
      <c r="I6550">
        <v>0.414518</v>
      </c>
      <c r="J6550">
        <v>3.7683000000000001E-2</v>
      </c>
      <c r="K6550" t="str">
        <f>MID(M6550,22,1)</f>
        <v>4</v>
      </c>
      <c r="L6550" t="s">
        <v>217</v>
      </c>
      <c r="M6550" t="s">
        <v>218</v>
      </c>
      <c r="N6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550">
        <f>VLOOKUP(TableOMP[[#This Row],[Label]],TableAvg[],2,FALSE)</f>
        <v>21.738244846153847</v>
      </c>
      <c r="P6550">
        <f>VLOOKUP(TableOMP[[#This Row],[Label]],TableAvg[],3,FALSE)</f>
        <v>0.13605743734687412</v>
      </c>
      <c r="Q6550">
        <f>TableOMP[[#This Row],[Avg]]-$U$2*TableOMP[[#This Row],[StdDev]]</f>
        <v>21.466129971460099</v>
      </c>
      <c r="R6550">
        <f>TableOMP[[#This Row],[Avg]]+$U$2*TableOMP[[#This Row],[StdDev]]</f>
        <v>22.010359720847596</v>
      </c>
      <c r="S6550">
        <f>IF(AND(TableOMP[[#This Row],[total_time]]&gt;=TableOMP[[#This Row],[Low]], TableOMP[[#This Row],[total_time]]&lt;=TableOMP[[#This Row],[High]]),1,0)</f>
        <v>1</v>
      </c>
    </row>
    <row r="6551" spans="1:19" hidden="1" x14ac:dyDescent="0.25">
      <c r="A6551" t="s">
        <v>15</v>
      </c>
      <c r="B6551">
        <v>10000</v>
      </c>
      <c r="C6551">
        <v>100</v>
      </c>
      <c r="D6551">
        <v>100000</v>
      </c>
      <c r="E6551">
        <v>9</v>
      </c>
      <c r="F6551">
        <v>1</v>
      </c>
      <c r="G6551">
        <v>21.135591999999999</v>
      </c>
      <c r="H6551">
        <v>0.39522600000000002</v>
      </c>
      <c r="I6551">
        <v>2.2736019999999999</v>
      </c>
      <c r="J6551">
        <v>0.28420000000000001</v>
      </c>
      <c r="K6551" t="str">
        <f>MID(M6551,22,1)</f>
        <v>6</v>
      </c>
      <c r="L6551" t="s">
        <v>41</v>
      </c>
      <c r="M6551" t="s">
        <v>42</v>
      </c>
      <c r="N6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51">
        <f>VLOOKUP(TableOMP[[#This Row],[Label]],TableAvg[],2,FALSE)</f>
        <v>20.927363260869562</v>
      </c>
      <c r="P6551">
        <f>VLOOKUP(TableOMP[[#This Row],[Label]],TableAvg[],3,FALSE)</f>
        <v>0.30239332341494729</v>
      </c>
      <c r="Q6551">
        <f>TableOMP[[#This Row],[Avg]]-$U$2*TableOMP[[#This Row],[StdDev]]</f>
        <v>20.322576614039669</v>
      </c>
      <c r="R6551">
        <f>TableOMP[[#This Row],[Avg]]+$U$2*TableOMP[[#This Row],[StdDev]]</f>
        <v>21.532149907699456</v>
      </c>
      <c r="S6551">
        <f>IF(AND(TableOMP[[#This Row],[total_time]]&gt;=TableOMP[[#This Row],[Low]], TableOMP[[#This Row],[total_time]]&lt;=TableOMP[[#This Row],[High]]),1,0)</f>
        <v>1</v>
      </c>
    </row>
    <row r="6552" spans="1:19" hidden="1" x14ac:dyDescent="0.25">
      <c r="A6552" t="s">
        <v>15</v>
      </c>
      <c r="B6552">
        <v>10000</v>
      </c>
      <c r="C6552">
        <v>100</v>
      </c>
      <c r="D6552">
        <v>100000</v>
      </c>
      <c r="E6552">
        <v>9</v>
      </c>
      <c r="F6552">
        <v>1</v>
      </c>
      <c r="G6552">
        <v>21.039809000000002</v>
      </c>
      <c r="H6552">
        <v>0.33098100000000003</v>
      </c>
      <c r="I6552">
        <v>1.260343</v>
      </c>
      <c r="J6552">
        <v>0.15754299999999999</v>
      </c>
      <c r="K6552" t="str">
        <f>MID(M6552,22,1)</f>
        <v>6</v>
      </c>
      <c r="L6552" t="s">
        <v>41</v>
      </c>
      <c r="M6552" t="s">
        <v>42</v>
      </c>
      <c r="N6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52">
        <f>VLOOKUP(TableOMP[[#This Row],[Label]],TableAvg[],2,FALSE)</f>
        <v>20.927363260869562</v>
      </c>
      <c r="P6552">
        <f>VLOOKUP(TableOMP[[#This Row],[Label]],TableAvg[],3,FALSE)</f>
        <v>0.30239332341494729</v>
      </c>
      <c r="Q6552">
        <f>TableOMP[[#This Row],[Avg]]-$U$2*TableOMP[[#This Row],[StdDev]]</f>
        <v>20.322576614039669</v>
      </c>
      <c r="R6552">
        <f>TableOMP[[#This Row],[Avg]]+$U$2*TableOMP[[#This Row],[StdDev]]</f>
        <v>21.532149907699456</v>
      </c>
      <c r="S6552">
        <f>IF(AND(TableOMP[[#This Row],[total_time]]&gt;=TableOMP[[#This Row],[Low]], TableOMP[[#This Row],[total_time]]&lt;=TableOMP[[#This Row],[High]]),1,0)</f>
        <v>1</v>
      </c>
    </row>
    <row r="6553" spans="1:19" hidden="1" x14ac:dyDescent="0.25">
      <c r="A6553" t="s">
        <v>15</v>
      </c>
      <c r="B6553">
        <v>10000</v>
      </c>
      <c r="C6553">
        <v>100</v>
      </c>
      <c r="D6553">
        <v>100000</v>
      </c>
      <c r="E6553">
        <v>9</v>
      </c>
      <c r="F6553">
        <v>1</v>
      </c>
      <c r="G6553">
        <v>21.036918</v>
      </c>
      <c r="H6553">
        <v>0.32874900000000001</v>
      </c>
      <c r="I6553">
        <v>1.2209859999999999</v>
      </c>
      <c r="J6553">
        <v>0.15262300000000001</v>
      </c>
      <c r="K6553" t="str">
        <f>MID(M6553,22,1)</f>
        <v>6</v>
      </c>
      <c r="L6553" t="s">
        <v>41</v>
      </c>
      <c r="M6553" t="s">
        <v>42</v>
      </c>
      <c r="N6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53">
        <f>VLOOKUP(TableOMP[[#This Row],[Label]],TableAvg[],2,FALSE)</f>
        <v>20.927363260869562</v>
      </c>
      <c r="P6553">
        <f>VLOOKUP(TableOMP[[#This Row],[Label]],TableAvg[],3,FALSE)</f>
        <v>0.30239332341494729</v>
      </c>
      <c r="Q6553">
        <f>TableOMP[[#This Row],[Avg]]-$U$2*TableOMP[[#This Row],[StdDev]]</f>
        <v>20.322576614039669</v>
      </c>
      <c r="R6553">
        <f>TableOMP[[#This Row],[Avg]]+$U$2*TableOMP[[#This Row],[StdDev]]</f>
        <v>21.532149907699456</v>
      </c>
      <c r="S6553">
        <f>IF(AND(TableOMP[[#This Row],[total_time]]&gt;=TableOMP[[#This Row],[Low]], TableOMP[[#This Row],[total_time]]&lt;=TableOMP[[#This Row],[High]]),1,0)</f>
        <v>1</v>
      </c>
    </row>
    <row r="6554" spans="1:19" hidden="1" x14ac:dyDescent="0.25">
      <c r="A6554" t="s">
        <v>15</v>
      </c>
      <c r="B6554">
        <v>10000</v>
      </c>
      <c r="C6554">
        <v>100</v>
      </c>
      <c r="D6554">
        <v>100000</v>
      </c>
      <c r="E6554">
        <v>9</v>
      </c>
      <c r="F6554">
        <v>1</v>
      </c>
      <c r="G6554">
        <v>20.993821000000001</v>
      </c>
      <c r="H6554">
        <v>0.29992200000000002</v>
      </c>
      <c r="I6554">
        <v>1.1553089999999999</v>
      </c>
      <c r="J6554">
        <v>0.14441399999999999</v>
      </c>
      <c r="K6554" t="str">
        <f>MID(M6554,22,1)</f>
        <v>2</v>
      </c>
      <c r="L6554" t="s">
        <v>219</v>
      </c>
      <c r="M6554" t="s">
        <v>220</v>
      </c>
      <c r="N6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54">
        <f>VLOOKUP(TableOMP[[#This Row],[Label]],TableAvg[],2,FALSE)</f>
        <v>20.927363260869562</v>
      </c>
      <c r="P6554">
        <f>VLOOKUP(TableOMP[[#This Row],[Label]],TableAvg[],3,FALSE)</f>
        <v>0.30239332341494729</v>
      </c>
      <c r="Q6554">
        <f>TableOMP[[#This Row],[Avg]]-$U$2*TableOMP[[#This Row],[StdDev]]</f>
        <v>20.322576614039669</v>
      </c>
      <c r="R6554">
        <f>TableOMP[[#This Row],[Avg]]+$U$2*TableOMP[[#This Row],[StdDev]]</f>
        <v>21.532149907699456</v>
      </c>
      <c r="S6554">
        <f>IF(AND(TableOMP[[#This Row],[total_time]]&gt;=TableOMP[[#This Row],[Low]], TableOMP[[#This Row],[total_time]]&lt;=TableOMP[[#This Row],[High]]),1,0)</f>
        <v>1</v>
      </c>
    </row>
    <row r="6555" spans="1:19" hidden="1" x14ac:dyDescent="0.25">
      <c r="A6555" t="s">
        <v>16</v>
      </c>
      <c r="B6555">
        <v>10000</v>
      </c>
      <c r="C6555">
        <v>100</v>
      </c>
      <c r="D6555">
        <v>1</v>
      </c>
      <c r="E6555">
        <v>62</v>
      </c>
      <c r="F6555">
        <v>1</v>
      </c>
      <c r="G6555">
        <v>20.938821999999998</v>
      </c>
      <c r="H6555">
        <v>14.659039999999999</v>
      </c>
      <c r="I6555">
        <v>68.420603</v>
      </c>
      <c r="J6555">
        <v>1.1216489999999999</v>
      </c>
      <c r="K6555" t="str">
        <f>MID(M6555,22,1)</f>
        <v>6</v>
      </c>
      <c r="L6555" t="s">
        <v>79</v>
      </c>
      <c r="M6555" t="s">
        <v>80</v>
      </c>
      <c r="N6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6555">
        <f>VLOOKUP(TableOMP[[#This Row],[Label]],TableAvg[],2,FALSE)</f>
        <v>22.310062199999997</v>
      </c>
      <c r="P6555">
        <f>VLOOKUP(TableOMP[[#This Row],[Label]],TableAvg[],3,FALSE)</f>
        <v>3.4139722183090844</v>
      </c>
      <c r="Q6555">
        <f>TableOMP[[#This Row],[Avg]]-$U$2*TableOMP[[#This Row],[StdDev]]</f>
        <v>15.482117763381829</v>
      </c>
      <c r="R6555">
        <f>TableOMP[[#This Row],[Avg]]+$U$2*TableOMP[[#This Row],[StdDev]]</f>
        <v>29.138006636618165</v>
      </c>
      <c r="S6555">
        <f>IF(AND(TableOMP[[#This Row],[total_time]]&gt;=TableOMP[[#This Row],[Low]], TableOMP[[#This Row],[total_time]]&lt;=TableOMP[[#This Row],[High]]),1,0)</f>
        <v>1</v>
      </c>
    </row>
    <row r="6556" spans="1:19" hidden="1" x14ac:dyDescent="0.25">
      <c r="A6556" t="s">
        <v>15</v>
      </c>
      <c r="B6556">
        <v>10000</v>
      </c>
      <c r="C6556">
        <v>100</v>
      </c>
      <c r="D6556">
        <v>100000</v>
      </c>
      <c r="E6556">
        <v>9</v>
      </c>
      <c r="F6556">
        <v>1</v>
      </c>
      <c r="G6556">
        <v>20.861583</v>
      </c>
      <c r="H6556">
        <v>0.16922400000000001</v>
      </c>
      <c r="I6556">
        <v>0.62384799999999996</v>
      </c>
      <c r="J6556">
        <v>7.7980999999999995E-2</v>
      </c>
      <c r="K6556" t="str">
        <f>MID(M6556,22,1)</f>
        <v>5</v>
      </c>
      <c r="L6556" t="s">
        <v>163</v>
      </c>
      <c r="M6556" t="s">
        <v>164</v>
      </c>
      <c r="N6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56">
        <f>VLOOKUP(TableOMP[[#This Row],[Label]],TableAvg[],2,FALSE)</f>
        <v>20.927363260869562</v>
      </c>
      <c r="P6556">
        <f>VLOOKUP(TableOMP[[#This Row],[Label]],TableAvg[],3,FALSE)</f>
        <v>0.30239332341494729</v>
      </c>
      <c r="Q6556">
        <f>TableOMP[[#This Row],[Avg]]-$U$2*TableOMP[[#This Row],[StdDev]]</f>
        <v>20.322576614039669</v>
      </c>
      <c r="R6556">
        <f>TableOMP[[#This Row],[Avg]]+$U$2*TableOMP[[#This Row],[StdDev]]</f>
        <v>21.532149907699456</v>
      </c>
      <c r="S6556">
        <f>IF(AND(TableOMP[[#This Row],[total_time]]&gt;=TableOMP[[#This Row],[Low]], TableOMP[[#This Row],[total_time]]&lt;=TableOMP[[#This Row],[High]]),1,0)</f>
        <v>1</v>
      </c>
    </row>
    <row r="6557" spans="1:19" hidden="1" x14ac:dyDescent="0.25">
      <c r="A6557" t="s">
        <v>15</v>
      </c>
      <c r="B6557">
        <v>10000</v>
      </c>
      <c r="C6557">
        <v>100</v>
      </c>
      <c r="D6557">
        <v>100000</v>
      </c>
      <c r="E6557">
        <v>9</v>
      </c>
      <c r="F6557">
        <v>1</v>
      </c>
      <c r="G6557">
        <v>20.847435000000001</v>
      </c>
      <c r="H6557">
        <v>0.13799800000000001</v>
      </c>
      <c r="I6557">
        <v>0.28027299999999999</v>
      </c>
      <c r="J6557">
        <v>3.5034000000000003E-2</v>
      </c>
      <c r="K6557" t="str">
        <f>MID(M6557,22,1)</f>
        <v>5</v>
      </c>
      <c r="L6557" t="s">
        <v>55</v>
      </c>
      <c r="M6557" t="s">
        <v>56</v>
      </c>
      <c r="N6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57">
        <f>VLOOKUP(TableOMP[[#This Row],[Label]],TableAvg[],2,FALSE)</f>
        <v>20.927363260869562</v>
      </c>
      <c r="P6557">
        <f>VLOOKUP(TableOMP[[#This Row],[Label]],TableAvg[],3,FALSE)</f>
        <v>0.30239332341494729</v>
      </c>
      <c r="Q6557">
        <f>TableOMP[[#This Row],[Avg]]-$U$2*TableOMP[[#This Row],[StdDev]]</f>
        <v>20.322576614039669</v>
      </c>
      <c r="R6557">
        <f>TableOMP[[#This Row],[Avg]]+$U$2*TableOMP[[#This Row],[StdDev]]</f>
        <v>21.532149907699456</v>
      </c>
      <c r="S6557">
        <f>IF(AND(TableOMP[[#This Row],[total_time]]&gt;=TableOMP[[#This Row],[Low]], TableOMP[[#This Row],[total_time]]&lt;=TableOMP[[#This Row],[High]]),1,0)</f>
        <v>1</v>
      </c>
    </row>
    <row r="6558" spans="1:19" hidden="1" x14ac:dyDescent="0.25">
      <c r="A6558" t="s">
        <v>15</v>
      </c>
      <c r="B6558">
        <v>10000</v>
      </c>
      <c r="C6558">
        <v>100</v>
      </c>
      <c r="D6558">
        <v>100000</v>
      </c>
      <c r="E6558">
        <v>9</v>
      </c>
      <c r="F6558">
        <v>1</v>
      </c>
      <c r="G6558">
        <v>20.847086999999998</v>
      </c>
      <c r="H6558">
        <v>0.14335500000000001</v>
      </c>
      <c r="I6558">
        <v>0.31616300000000003</v>
      </c>
      <c r="J6558">
        <v>3.952E-2</v>
      </c>
      <c r="K6558" t="str">
        <f>MID(M6558,22,1)</f>
        <v>5</v>
      </c>
      <c r="L6558" t="s">
        <v>55</v>
      </c>
      <c r="M6558" t="s">
        <v>56</v>
      </c>
      <c r="N6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58">
        <f>VLOOKUP(TableOMP[[#This Row],[Label]],TableAvg[],2,FALSE)</f>
        <v>20.927363260869562</v>
      </c>
      <c r="P6558">
        <f>VLOOKUP(TableOMP[[#This Row],[Label]],TableAvg[],3,FALSE)</f>
        <v>0.30239332341494729</v>
      </c>
      <c r="Q6558">
        <f>TableOMP[[#This Row],[Avg]]-$U$2*TableOMP[[#This Row],[StdDev]]</f>
        <v>20.322576614039669</v>
      </c>
      <c r="R6558">
        <f>TableOMP[[#This Row],[Avg]]+$U$2*TableOMP[[#This Row],[StdDev]]</f>
        <v>21.532149907699456</v>
      </c>
      <c r="S6558">
        <f>IF(AND(TableOMP[[#This Row],[total_time]]&gt;=TableOMP[[#This Row],[Low]], TableOMP[[#This Row],[total_time]]&lt;=TableOMP[[#This Row],[High]]),1,0)</f>
        <v>1</v>
      </c>
    </row>
    <row r="6559" spans="1:19" hidden="1" x14ac:dyDescent="0.25">
      <c r="A6559" t="s">
        <v>15</v>
      </c>
      <c r="B6559">
        <v>10000</v>
      </c>
      <c r="C6559">
        <v>100</v>
      </c>
      <c r="D6559">
        <v>100000</v>
      </c>
      <c r="E6559">
        <v>9</v>
      </c>
      <c r="F6559">
        <v>1</v>
      </c>
      <c r="G6559">
        <v>20.844076000000001</v>
      </c>
      <c r="H6559">
        <v>0.135683</v>
      </c>
      <c r="I6559">
        <v>0.31059599999999998</v>
      </c>
      <c r="J6559">
        <v>3.8824999999999998E-2</v>
      </c>
      <c r="K6559" t="str">
        <f>MID(M6559,22,1)</f>
        <v>8</v>
      </c>
      <c r="L6559" t="s">
        <v>159</v>
      </c>
      <c r="M6559" t="s">
        <v>160</v>
      </c>
      <c r="N6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59">
        <f>VLOOKUP(TableOMP[[#This Row],[Label]],TableAvg[],2,FALSE)</f>
        <v>20.927363260869562</v>
      </c>
      <c r="P6559">
        <f>VLOOKUP(TableOMP[[#This Row],[Label]],TableAvg[],3,FALSE)</f>
        <v>0.30239332341494729</v>
      </c>
      <c r="Q6559">
        <f>TableOMP[[#This Row],[Avg]]-$U$2*TableOMP[[#This Row],[StdDev]]</f>
        <v>20.322576614039669</v>
      </c>
      <c r="R6559">
        <f>TableOMP[[#This Row],[Avg]]+$U$2*TableOMP[[#This Row],[StdDev]]</f>
        <v>21.532149907699456</v>
      </c>
      <c r="S6559">
        <f>IF(AND(TableOMP[[#This Row],[total_time]]&gt;=TableOMP[[#This Row],[Low]], TableOMP[[#This Row],[total_time]]&lt;=TableOMP[[#This Row],[High]]),1,0)</f>
        <v>1</v>
      </c>
    </row>
    <row r="6560" spans="1:19" hidden="1" x14ac:dyDescent="0.25">
      <c r="A6560" t="s">
        <v>15</v>
      </c>
      <c r="B6560">
        <v>10000</v>
      </c>
      <c r="C6560">
        <v>100</v>
      </c>
      <c r="D6560">
        <v>100000</v>
      </c>
      <c r="E6560">
        <v>9</v>
      </c>
      <c r="F6560">
        <v>1</v>
      </c>
      <c r="G6560">
        <v>20.837786000000001</v>
      </c>
      <c r="H6560">
        <v>0.136656</v>
      </c>
      <c r="I6560">
        <v>0.31092999999999998</v>
      </c>
      <c r="J6560">
        <v>3.8865999999999998E-2</v>
      </c>
      <c r="K6560" t="str">
        <f>MID(M6560,22,1)</f>
        <v>5</v>
      </c>
      <c r="L6560" t="s">
        <v>55</v>
      </c>
      <c r="M6560" t="s">
        <v>56</v>
      </c>
      <c r="N6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60">
        <f>VLOOKUP(TableOMP[[#This Row],[Label]],TableAvg[],2,FALSE)</f>
        <v>20.927363260869562</v>
      </c>
      <c r="P6560">
        <f>VLOOKUP(TableOMP[[#This Row],[Label]],TableAvg[],3,FALSE)</f>
        <v>0.30239332341494729</v>
      </c>
      <c r="Q6560">
        <f>TableOMP[[#This Row],[Avg]]-$U$2*TableOMP[[#This Row],[StdDev]]</f>
        <v>20.322576614039669</v>
      </c>
      <c r="R6560">
        <f>TableOMP[[#This Row],[Avg]]+$U$2*TableOMP[[#This Row],[StdDev]]</f>
        <v>21.532149907699456</v>
      </c>
      <c r="S6560">
        <f>IF(AND(TableOMP[[#This Row],[total_time]]&gt;=TableOMP[[#This Row],[Low]], TableOMP[[#This Row],[total_time]]&lt;=TableOMP[[#This Row],[High]]),1,0)</f>
        <v>1</v>
      </c>
    </row>
    <row r="6561" spans="1:19" hidden="1" x14ac:dyDescent="0.25">
      <c r="A6561" t="s">
        <v>15</v>
      </c>
      <c r="B6561">
        <v>10000</v>
      </c>
      <c r="C6561">
        <v>100</v>
      </c>
      <c r="D6561">
        <v>100000</v>
      </c>
      <c r="E6561">
        <v>9</v>
      </c>
      <c r="F6561">
        <v>1</v>
      </c>
      <c r="G6561">
        <v>20.835958000000002</v>
      </c>
      <c r="H6561">
        <v>0.12964500000000001</v>
      </c>
      <c r="I6561">
        <v>0.32551999999999998</v>
      </c>
      <c r="J6561">
        <v>4.0689999999999997E-2</v>
      </c>
      <c r="K6561" t="str">
        <f>MID(M6561,22,1)</f>
        <v>1</v>
      </c>
      <c r="L6561" t="s">
        <v>175</v>
      </c>
      <c r="M6561" t="s">
        <v>176</v>
      </c>
      <c r="N6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61">
        <f>VLOOKUP(TableOMP[[#This Row],[Label]],TableAvg[],2,FALSE)</f>
        <v>20.927363260869562</v>
      </c>
      <c r="P6561">
        <f>VLOOKUP(TableOMP[[#This Row],[Label]],TableAvg[],3,FALSE)</f>
        <v>0.30239332341494729</v>
      </c>
      <c r="Q6561">
        <f>TableOMP[[#This Row],[Avg]]-$U$2*TableOMP[[#This Row],[StdDev]]</f>
        <v>20.322576614039669</v>
      </c>
      <c r="R6561">
        <f>TableOMP[[#This Row],[Avg]]+$U$2*TableOMP[[#This Row],[StdDev]]</f>
        <v>21.532149907699456</v>
      </c>
      <c r="S6561">
        <f>IF(AND(TableOMP[[#This Row],[total_time]]&gt;=TableOMP[[#This Row],[Low]], TableOMP[[#This Row],[total_time]]&lt;=TableOMP[[#This Row],[High]]),1,0)</f>
        <v>1</v>
      </c>
    </row>
    <row r="6562" spans="1:19" hidden="1" x14ac:dyDescent="0.25">
      <c r="A6562" t="s">
        <v>15</v>
      </c>
      <c r="B6562">
        <v>10000</v>
      </c>
      <c r="C6562">
        <v>100</v>
      </c>
      <c r="D6562">
        <v>100000</v>
      </c>
      <c r="E6562">
        <v>9</v>
      </c>
      <c r="F6562">
        <v>1</v>
      </c>
      <c r="G6562">
        <v>20.833746999999999</v>
      </c>
      <c r="H6562">
        <v>0.121327</v>
      </c>
      <c r="I6562">
        <v>0.26100600000000002</v>
      </c>
      <c r="J6562">
        <v>3.2626000000000002E-2</v>
      </c>
      <c r="K6562" t="str">
        <f>MID(M6562,22,1)</f>
        <v>6</v>
      </c>
      <c r="L6562" t="s">
        <v>199</v>
      </c>
      <c r="M6562" t="s">
        <v>200</v>
      </c>
      <c r="N6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62">
        <f>VLOOKUP(TableOMP[[#This Row],[Label]],TableAvg[],2,FALSE)</f>
        <v>20.927363260869562</v>
      </c>
      <c r="P6562">
        <f>VLOOKUP(TableOMP[[#This Row],[Label]],TableAvg[],3,FALSE)</f>
        <v>0.30239332341494729</v>
      </c>
      <c r="Q6562">
        <f>TableOMP[[#This Row],[Avg]]-$U$2*TableOMP[[#This Row],[StdDev]]</f>
        <v>20.322576614039669</v>
      </c>
      <c r="R6562">
        <f>TableOMP[[#This Row],[Avg]]+$U$2*TableOMP[[#This Row],[StdDev]]</f>
        <v>21.532149907699456</v>
      </c>
      <c r="S6562">
        <f>IF(AND(TableOMP[[#This Row],[total_time]]&gt;=TableOMP[[#This Row],[Low]], TableOMP[[#This Row],[total_time]]&lt;=TableOMP[[#This Row],[High]]),1,0)</f>
        <v>1</v>
      </c>
    </row>
    <row r="6563" spans="1:19" hidden="1" x14ac:dyDescent="0.25">
      <c r="A6563" t="s">
        <v>15</v>
      </c>
      <c r="B6563">
        <v>10000</v>
      </c>
      <c r="C6563">
        <v>100</v>
      </c>
      <c r="D6563">
        <v>100000</v>
      </c>
      <c r="E6563">
        <v>9</v>
      </c>
      <c r="F6563">
        <v>1</v>
      </c>
      <c r="G6563">
        <v>20.829825</v>
      </c>
      <c r="H6563">
        <v>0.122465</v>
      </c>
      <c r="I6563">
        <v>0.26414799999999999</v>
      </c>
      <c r="J6563">
        <v>3.3019E-2</v>
      </c>
      <c r="K6563" t="str">
        <f>MID(M6563,22,1)</f>
        <v>2</v>
      </c>
      <c r="L6563" t="s">
        <v>219</v>
      </c>
      <c r="M6563" t="s">
        <v>220</v>
      </c>
      <c r="N6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63">
        <f>VLOOKUP(TableOMP[[#This Row],[Label]],TableAvg[],2,FALSE)</f>
        <v>20.927363260869562</v>
      </c>
      <c r="P6563">
        <f>VLOOKUP(TableOMP[[#This Row],[Label]],TableAvg[],3,FALSE)</f>
        <v>0.30239332341494729</v>
      </c>
      <c r="Q6563">
        <f>TableOMP[[#This Row],[Avg]]-$U$2*TableOMP[[#This Row],[StdDev]]</f>
        <v>20.322576614039669</v>
      </c>
      <c r="R6563">
        <f>TableOMP[[#This Row],[Avg]]+$U$2*TableOMP[[#This Row],[StdDev]]</f>
        <v>21.532149907699456</v>
      </c>
      <c r="S6563">
        <f>IF(AND(TableOMP[[#This Row],[total_time]]&gt;=TableOMP[[#This Row],[Low]], TableOMP[[#This Row],[total_time]]&lt;=TableOMP[[#This Row],[High]]),1,0)</f>
        <v>1</v>
      </c>
    </row>
    <row r="6564" spans="1:19" hidden="1" x14ac:dyDescent="0.25">
      <c r="A6564" t="s">
        <v>15</v>
      </c>
      <c r="B6564">
        <v>10000</v>
      </c>
      <c r="C6564">
        <v>100</v>
      </c>
      <c r="D6564">
        <v>100000</v>
      </c>
      <c r="E6564">
        <v>9</v>
      </c>
      <c r="F6564">
        <v>1</v>
      </c>
      <c r="G6564">
        <v>20.828001</v>
      </c>
      <c r="H6564">
        <v>0.13498399999999999</v>
      </c>
      <c r="I6564">
        <v>0.30317499999999997</v>
      </c>
      <c r="J6564">
        <v>3.7897E-2</v>
      </c>
      <c r="K6564" t="str">
        <f>MID(M6564,22,1)</f>
        <v>2</v>
      </c>
      <c r="L6564" t="s">
        <v>219</v>
      </c>
      <c r="M6564" t="s">
        <v>220</v>
      </c>
      <c r="N6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64">
        <f>VLOOKUP(TableOMP[[#This Row],[Label]],TableAvg[],2,FALSE)</f>
        <v>20.927363260869562</v>
      </c>
      <c r="P6564">
        <f>VLOOKUP(TableOMP[[#This Row],[Label]],TableAvg[],3,FALSE)</f>
        <v>0.30239332341494729</v>
      </c>
      <c r="Q6564">
        <f>TableOMP[[#This Row],[Avg]]-$U$2*TableOMP[[#This Row],[StdDev]]</f>
        <v>20.322576614039669</v>
      </c>
      <c r="R6564">
        <f>TableOMP[[#This Row],[Avg]]+$U$2*TableOMP[[#This Row],[StdDev]]</f>
        <v>21.532149907699456</v>
      </c>
      <c r="S6564">
        <f>IF(AND(TableOMP[[#This Row],[total_time]]&gt;=TableOMP[[#This Row],[Low]], TableOMP[[#This Row],[total_time]]&lt;=TableOMP[[#This Row],[High]]),1,0)</f>
        <v>1</v>
      </c>
    </row>
    <row r="6565" spans="1:19" hidden="1" x14ac:dyDescent="0.25">
      <c r="A6565" t="s">
        <v>15</v>
      </c>
      <c r="B6565">
        <v>10000</v>
      </c>
      <c r="C6565">
        <v>100</v>
      </c>
      <c r="D6565">
        <v>100000</v>
      </c>
      <c r="E6565">
        <v>9</v>
      </c>
      <c r="F6565">
        <v>1</v>
      </c>
      <c r="G6565">
        <v>20.826891</v>
      </c>
      <c r="H6565">
        <v>0.13020999999999999</v>
      </c>
      <c r="I6565">
        <v>0.32958500000000002</v>
      </c>
      <c r="J6565">
        <v>4.1197999999999999E-2</v>
      </c>
      <c r="K6565" t="str">
        <f>MID(M6565,22,1)</f>
        <v>6</v>
      </c>
      <c r="L6565" t="s">
        <v>199</v>
      </c>
      <c r="M6565" t="s">
        <v>200</v>
      </c>
      <c r="N6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65">
        <f>VLOOKUP(TableOMP[[#This Row],[Label]],TableAvg[],2,FALSE)</f>
        <v>20.927363260869562</v>
      </c>
      <c r="P6565">
        <f>VLOOKUP(TableOMP[[#This Row],[Label]],TableAvg[],3,FALSE)</f>
        <v>0.30239332341494729</v>
      </c>
      <c r="Q6565">
        <f>TableOMP[[#This Row],[Avg]]-$U$2*TableOMP[[#This Row],[StdDev]]</f>
        <v>20.322576614039669</v>
      </c>
      <c r="R6565">
        <f>TableOMP[[#This Row],[Avg]]+$U$2*TableOMP[[#This Row],[StdDev]]</f>
        <v>21.532149907699456</v>
      </c>
      <c r="S6565">
        <f>IF(AND(TableOMP[[#This Row],[total_time]]&gt;=TableOMP[[#This Row],[Low]], TableOMP[[#This Row],[total_time]]&lt;=TableOMP[[#This Row],[High]]),1,0)</f>
        <v>1</v>
      </c>
    </row>
    <row r="6566" spans="1:19" hidden="1" x14ac:dyDescent="0.25">
      <c r="A6566" t="s">
        <v>15</v>
      </c>
      <c r="B6566">
        <v>10000</v>
      </c>
      <c r="C6566">
        <v>100</v>
      </c>
      <c r="D6566">
        <v>100000</v>
      </c>
      <c r="E6566">
        <v>9</v>
      </c>
      <c r="F6566">
        <v>1</v>
      </c>
      <c r="G6566">
        <v>20.823183</v>
      </c>
      <c r="H6566">
        <v>0.133883</v>
      </c>
      <c r="I6566">
        <v>0.310089</v>
      </c>
      <c r="J6566">
        <v>3.8760999999999997E-2</v>
      </c>
      <c r="K6566" t="str">
        <f>MID(M6566,22,1)</f>
        <v>2</v>
      </c>
      <c r="L6566" t="s">
        <v>95</v>
      </c>
      <c r="M6566" t="s">
        <v>96</v>
      </c>
      <c r="N6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66">
        <f>VLOOKUP(TableOMP[[#This Row],[Label]],TableAvg[],2,FALSE)</f>
        <v>20.927363260869562</v>
      </c>
      <c r="P6566">
        <f>VLOOKUP(TableOMP[[#This Row],[Label]],TableAvg[],3,FALSE)</f>
        <v>0.30239332341494729</v>
      </c>
      <c r="Q6566">
        <f>TableOMP[[#This Row],[Avg]]-$U$2*TableOMP[[#This Row],[StdDev]]</f>
        <v>20.322576614039669</v>
      </c>
      <c r="R6566">
        <f>TableOMP[[#This Row],[Avg]]+$U$2*TableOMP[[#This Row],[StdDev]]</f>
        <v>21.532149907699456</v>
      </c>
      <c r="S6566">
        <f>IF(AND(TableOMP[[#This Row],[total_time]]&gt;=TableOMP[[#This Row],[Low]], TableOMP[[#This Row],[total_time]]&lt;=TableOMP[[#This Row],[High]]),1,0)</f>
        <v>1</v>
      </c>
    </row>
    <row r="6567" spans="1:19" hidden="1" x14ac:dyDescent="0.25">
      <c r="A6567" t="s">
        <v>15</v>
      </c>
      <c r="B6567">
        <v>10000</v>
      </c>
      <c r="C6567">
        <v>100</v>
      </c>
      <c r="D6567">
        <v>100000</v>
      </c>
      <c r="E6567">
        <v>9</v>
      </c>
      <c r="F6567">
        <v>1</v>
      </c>
      <c r="G6567">
        <v>20.823160000000001</v>
      </c>
      <c r="H6567">
        <v>0.12695699999999999</v>
      </c>
      <c r="I6567">
        <v>0.283279</v>
      </c>
      <c r="J6567">
        <v>3.5409999999999997E-2</v>
      </c>
      <c r="K6567" t="str">
        <f>MID(M6567,22,1)</f>
        <v>6</v>
      </c>
      <c r="L6567" t="s">
        <v>61</v>
      </c>
      <c r="M6567" t="s">
        <v>62</v>
      </c>
      <c r="N6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67">
        <f>VLOOKUP(TableOMP[[#This Row],[Label]],TableAvg[],2,FALSE)</f>
        <v>20.927363260869562</v>
      </c>
      <c r="P6567">
        <f>VLOOKUP(TableOMP[[#This Row],[Label]],TableAvg[],3,FALSE)</f>
        <v>0.30239332341494729</v>
      </c>
      <c r="Q6567">
        <f>TableOMP[[#This Row],[Avg]]-$U$2*TableOMP[[#This Row],[StdDev]]</f>
        <v>20.322576614039669</v>
      </c>
      <c r="R6567">
        <f>TableOMP[[#This Row],[Avg]]+$U$2*TableOMP[[#This Row],[StdDev]]</f>
        <v>21.532149907699456</v>
      </c>
      <c r="S6567">
        <f>IF(AND(TableOMP[[#This Row],[total_time]]&gt;=TableOMP[[#This Row],[Low]], TableOMP[[#This Row],[total_time]]&lt;=TableOMP[[#This Row],[High]]),1,0)</f>
        <v>1</v>
      </c>
    </row>
    <row r="6568" spans="1:19" hidden="1" x14ac:dyDescent="0.25">
      <c r="A6568" t="s">
        <v>15</v>
      </c>
      <c r="B6568">
        <v>10000</v>
      </c>
      <c r="C6568">
        <v>100</v>
      </c>
      <c r="D6568">
        <v>100000</v>
      </c>
      <c r="E6568">
        <v>9</v>
      </c>
      <c r="F6568">
        <v>1</v>
      </c>
      <c r="G6568">
        <v>20.815664000000002</v>
      </c>
      <c r="H6568">
        <v>0.13264100000000001</v>
      </c>
      <c r="I6568">
        <v>0.314334</v>
      </c>
      <c r="J6568">
        <v>3.9292000000000001E-2</v>
      </c>
      <c r="K6568" t="str">
        <f>MID(M6568,22,1)</f>
        <v>6</v>
      </c>
      <c r="L6568" t="s">
        <v>199</v>
      </c>
      <c r="M6568" t="s">
        <v>200</v>
      </c>
      <c r="N6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68">
        <f>VLOOKUP(TableOMP[[#This Row],[Label]],TableAvg[],2,FALSE)</f>
        <v>20.927363260869562</v>
      </c>
      <c r="P6568">
        <f>VLOOKUP(TableOMP[[#This Row],[Label]],TableAvg[],3,FALSE)</f>
        <v>0.30239332341494729</v>
      </c>
      <c r="Q6568">
        <f>TableOMP[[#This Row],[Avg]]-$U$2*TableOMP[[#This Row],[StdDev]]</f>
        <v>20.322576614039669</v>
      </c>
      <c r="R6568">
        <f>TableOMP[[#This Row],[Avg]]+$U$2*TableOMP[[#This Row],[StdDev]]</f>
        <v>21.532149907699456</v>
      </c>
      <c r="S6568">
        <f>IF(AND(TableOMP[[#This Row],[total_time]]&gt;=TableOMP[[#This Row],[Low]], TableOMP[[#This Row],[total_time]]&lt;=TableOMP[[#This Row],[High]]),1,0)</f>
        <v>1</v>
      </c>
    </row>
    <row r="6569" spans="1:19" hidden="1" x14ac:dyDescent="0.25">
      <c r="A6569" t="s">
        <v>15</v>
      </c>
      <c r="B6569">
        <v>10000</v>
      </c>
      <c r="C6569">
        <v>100</v>
      </c>
      <c r="D6569">
        <v>100000</v>
      </c>
      <c r="E6569">
        <v>9</v>
      </c>
      <c r="F6569">
        <v>1</v>
      </c>
      <c r="G6569">
        <v>20.807568</v>
      </c>
      <c r="H6569">
        <v>0.13222500000000001</v>
      </c>
      <c r="I6569">
        <v>0.29739900000000002</v>
      </c>
      <c r="J6569">
        <v>3.7175E-2</v>
      </c>
      <c r="K6569" t="str">
        <f>MID(M6569,22,1)</f>
        <v>5</v>
      </c>
      <c r="L6569" t="s">
        <v>55</v>
      </c>
      <c r="M6569" t="s">
        <v>56</v>
      </c>
      <c r="N6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69">
        <f>VLOOKUP(TableOMP[[#This Row],[Label]],TableAvg[],2,FALSE)</f>
        <v>20.927363260869562</v>
      </c>
      <c r="P6569">
        <f>VLOOKUP(TableOMP[[#This Row],[Label]],TableAvg[],3,FALSE)</f>
        <v>0.30239332341494729</v>
      </c>
      <c r="Q6569">
        <f>TableOMP[[#This Row],[Avg]]-$U$2*TableOMP[[#This Row],[StdDev]]</f>
        <v>20.322576614039669</v>
      </c>
      <c r="R6569">
        <f>TableOMP[[#This Row],[Avg]]+$U$2*TableOMP[[#This Row],[StdDev]]</f>
        <v>21.532149907699456</v>
      </c>
      <c r="S6569">
        <f>IF(AND(TableOMP[[#This Row],[total_time]]&gt;=TableOMP[[#This Row],[Low]], TableOMP[[#This Row],[total_time]]&lt;=TableOMP[[#This Row],[High]]),1,0)</f>
        <v>1</v>
      </c>
    </row>
    <row r="6570" spans="1:19" hidden="1" x14ac:dyDescent="0.25">
      <c r="A6570" t="s">
        <v>15</v>
      </c>
      <c r="B6570">
        <v>10000</v>
      </c>
      <c r="C6570">
        <v>100</v>
      </c>
      <c r="D6570">
        <v>100000</v>
      </c>
      <c r="E6570">
        <v>9</v>
      </c>
      <c r="F6570">
        <v>1</v>
      </c>
      <c r="G6570">
        <v>20.806948999999999</v>
      </c>
      <c r="H6570">
        <v>0.12553400000000001</v>
      </c>
      <c r="I6570">
        <v>0.25527499999999997</v>
      </c>
      <c r="J6570">
        <v>3.1909E-2</v>
      </c>
      <c r="K6570" t="str">
        <f>MID(M6570,22,1)</f>
        <v>5</v>
      </c>
      <c r="L6570" t="s">
        <v>55</v>
      </c>
      <c r="M6570" t="s">
        <v>56</v>
      </c>
      <c r="N6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70">
        <f>VLOOKUP(TableOMP[[#This Row],[Label]],TableAvg[],2,FALSE)</f>
        <v>20.927363260869562</v>
      </c>
      <c r="P6570">
        <f>VLOOKUP(TableOMP[[#This Row],[Label]],TableAvg[],3,FALSE)</f>
        <v>0.30239332341494729</v>
      </c>
      <c r="Q6570">
        <f>TableOMP[[#This Row],[Avg]]-$U$2*TableOMP[[#This Row],[StdDev]]</f>
        <v>20.322576614039669</v>
      </c>
      <c r="R6570">
        <f>TableOMP[[#This Row],[Avg]]+$U$2*TableOMP[[#This Row],[StdDev]]</f>
        <v>21.532149907699456</v>
      </c>
      <c r="S6570">
        <f>IF(AND(TableOMP[[#This Row],[total_time]]&gt;=TableOMP[[#This Row],[Low]], TableOMP[[#This Row],[total_time]]&lt;=TableOMP[[#This Row],[High]]),1,0)</f>
        <v>1</v>
      </c>
    </row>
    <row r="6571" spans="1:19" hidden="1" x14ac:dyDescent="0.25">
      <c r="A6571" t="s">
        <v>15</v>
      </c>
      <c r="B6571">
        <v>10000</v>
      </c>
      <c r="C6571">
        <v>100</v>
      </c>
      <c r="D6571">
        <v>100000</v>
      </c>
      <c r="E6571">
        <v>9</v>
      </c>
      <c r="F6571">
        <v>1</v>
      </c>
      <c r="G6571">
        <v>20.799161000000002</v>
      </c>
      <c r="H6571">
        <v>0.121199</v>
      </c>
      <c r="I6571">
        <v>0.25281799999999999</v>
      </c>
      <c r="J6571">
        <v>3.1601999999999998E-2</v>
      </c>
      <c r="K6571" t="str">
        <f>MID(M6571,22,1)</f>
        <v>1</v>
      </c>
      <c r="L6571" t="s">
        <v>215</v>
      </c>
      <c r="M6571" t="s">
        <v>216</v>
      </c>
      <c r="N6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71">
        <f>VLOOKUP(TableOMP[[#This Row],[Label]],TableAvg[],2,FALSE)</f>
        <v>20.927363260869562</v>
      </c>
      <c r="P6571">
        <f>VLOOKUP(TableOMP[[#This Row],[Label]],TableAvg[],3,FALSE)</f>
        <v>0.30239332341494729</v>
      </c>
      <c r="Q6571">
        <f>TableOMP[[#This Row],[Avg]]-$U$2*TableOMP[[#This Row],[StdDev]]</f>
        <v>20.322576614039669</v>
      </c>
      <c r="R6571">
        <f>TableOMP[[#This Row],[Avg]]+$U$2*TableOMP[[#This Row],[StdDev]]</f>
        <v>21.532149907699456</v>
      </c>
      <c r="S6571">
        <f>IF(AND(TableOMP[[#This Row],[total_time]]&gt;=TableOMP[[#This Row],[Low]], TableOMP[[#This Row],[total_time]]&lt;=TableOMP[[#This Row],[High]]),1,0)</f>
        <v>1</v>
      </c>
    </row>
    <row r="6572" spans="1:19" hidden="1" x14ac:dyDescent="0.25">
      <c r="A6572" t="s">
        <v>15</v>
      </c>
      <c r="B6572">
        <v>10000</v>
      </c>
      <c r="C6572">
        <v>100</v>
      </c>
      <c r="D6572">
        <v>100000</v>
      </c>
      <c r="E6572">
        <v>9</v>
      </c>
      <c r="F6572">
        <v>1</v>
      </c>
      <c r="G6572">
        <v>20.793392000000001</v>
      </c>
      <c r="H6572">
        <v>0.11561399999999999</v>
      </c>
      <c r="I6572">
        <v>0.24592800000000001</v>
      </c>
      <c r="J6572">
        <v>3.0741000000000001E-2</v>
      </c>
      <c r="K6572" t="str">
        <f>MID(M6572,22,1)</f>
        <v>1</v>
      </c>
      <c r="L6572" t="s">
        <v>215</v>
      </c>
      <c r="M6572" t="s">
        <v>216</v>
      </c>
      <c r="N6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72">
        <f>VLOOKUP(TableOMP[[#This Row],[Label]],TableAvg[],2,FALSE)</f>
        <v>20.927363260869562</v>
      </c>
      <c r="P6572">
        <f>VLOOKUP(TableOMP[[#This Row],[Label]],TableAvg[],3,FALSE)</f>
        <v>0.30239332341494729</v>
      </c>
      <c r="Q6572">
        <f>TableOMP[[#This Row],[Avg]]-$U$2*TableOMP[[#This Row],[StdDev]]</f>
        <v>20.322576614039669</v>
      </c>
      <c r="R6572">
        <f>TableOMP[[#This Row],[Avg]]+$U$2*TableOMP[[#This Row],[StdDev]]</f>
        <v>21.532149907699456</v>
      </c>
      <c r="S6572">
        <f>IF(AND(TableOMP[[#This Row],[total_time]]&gt;=TableOMP[[#This Row],[Low]], TableOMP[[#This Row],[total_time]]&lt;=TableOMP[[#This Row],[High]]),1,0)</f>
        <v>1</v>
      </c>
    </row>
    <row r="6573" spans="1:19" hidden="1" x14ac:dyDescent="0.25">
      <c r="A6573" t="s">
        <v>15</v>
      </c>
      <c r="B6573">
        <v>10000</v>
      </c>
      <c r="C6573">
        <v>100</v>
      </c>
      <c r="D6573">
        <v>100000</v>
      </c>
      <c r="E6573">
        <v>9</v>
      </c>
      <c r="F6573">
        <v>1</v>
      </c>
      <c r="G6573">
        <v>20.780494000000001</v>
      </c>
      <c r="H6573">
        <v>0.125641</v>
      </c>
      <c r="I6573">
        <v>0.25017299999999998</v>
      </c>
      <c r="J6573">
        <v>3.1272000000000001E-2</v>
      </c>
      <c r="K6573" t="str">
        <f>MID(M6573,22,1)</f>
        <v>1</v>
      </c>
      <c r="L6573" t="s">
        <v>215</v>
      </c>
      <c r="M6573" t="s">
        <v>216</v>
      </c>
      <c r="N6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573">
        <f>VLOOKUP(TableOMP[[#This Row],[Label]],TableAvg[],2,FALSE)</f>
        <v>20.927363260869562</v>
      </c>
      <c r="P6573">
        <f>VLOOKUP(TableOMP[[#This Row],[Label]],TableAvg[],3,FALSE)</f>
        <v>0.30239332341494729</v>
      </c>
      <c r="Q6573">
        <f>TableOMP[[#This Row],[Avg]]-$U$2*TableOMP[[#This Row],[StdDev]]</f>
        <v>20.322576614039669</v>
      </c>
      <c r="R6573">
        <f>TableOMP[[#This Row],[Avg]]+$U$2*TableOMP[[#This Row],[StdDev]]</f>
        <v>21.532149907699456</v>
      </c>
      <c r="S6573">
        <f>IF(AND(TableOMP[[#This Row],[total_time]]&gt;=TableOMP[[#This Row],[Low]], TableOMP[[#This Row],[total_time]]&lt;=TableOMP[[#This Row],[High]]),1,0)</f>
        <v>1</v>
      </c>
    </row>
    <row r="6574" spans="1:19" hidden="1" x14ac:dyDescent="0.25">
      <c r="A6574" t="s">
        <v>16</v>
      </c>
      <c r="B6574">
        <v>10000</v>
      </c>
      <c r="C6574">
        <v>100</v>
      </c>
      <c r="D6574">
        <v>100000</v>
      </c>
      <c r="E6574">
        <v>13</v>
      </c>
      <c r="F6574">
        <v>1</v>
      </c>
      <c r="G6574">
        <v>20.153279000000001</v>
      </c>
      <c r="H6574">
        <v>0.15514800000000001</v>
      </c>
      <c r="I6574">
        <v>0.74613799999999997</v>
      </c>
      <c r="J6574">
        <v>6.2177999999999997E-2</v>
      </c>
      <c r="K6574" t="str">
        <f>MID(M6574,22,1)</f>
        <v>2</v>
      </c>
      <c r="L6574" t="s">
        <v>59</v>
      </c>
      <c r="M6574" t="s">
        <v>60</v>
      </c>
      <c r="N6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74">
        <f>VLOOKUP(TableOMP[[#This Row],[Label]],TableAvg[],2,FALSE)</f>
        <v>20.124444192307696</v>
      </c>
      <c r="P6574">
        <f>VLOOKUP(TableOMP[[#This Row],[Label]],TableAvg[],3,FALSE)</f>
        <v>3.9616744213351221E-2</v>
      </c>
      <c r="Q6574">
        <f>TableOMP[[#This Row],[Avg]]-$U$2*TableOMP[[#This Row],[StdDev]]</f>
        <v>20.045210703880993</v>
      </c>
      <c r="R6574">
        <f>TableOMP[[#This Row],[Avg]]+$U$2*TableOMP[[#This Row],[StdDev]]</f>
        <v>20.203677680734398</v>
      </c>
      <c r="S6574">
        <f>IF(AND(TableOMP[[#This Row],[total_time]]&gt;=TableOMP[[#This Row],[Low]], TableOMP[[#This Row],[total_time]]&lt;=TableOMP[[#This Row],[High]]),1,0)</f>
        <v>1</v>
      </c>
    </row>
    <row r="6575" spans="1:19" hidden="1" x14ac:dyDescent="0.25">
      <c r="A6575" t="s">
        <v>16</v>
      </c>
      <c r="B6575">
        <v>10000</v>
      </c>
      <c r="C6575">
        <v>100</v>
      </c>
      <c r="D6575">
        <v>100000</v>
      </c>
      <c r="E6575">
        <v>13</v>
      </c>
      <c r="F6575">
        <v>1</v>
      </c>
      <c r="G6575">
        <v>20.147068000000001</v>
      </c>
      <c r="H6575">
        <v>0.14534900000000001</v>
      </c>
      <c r="I6575">
        <v>0.54167399999999999</v>
      </c>
      <c r="J6575">
        <v>4.5138999999999999E-2</v>
      </c>
      <c r="K6575" t="str">
        <f>MID(M6575,22,1)</f>
        <v>7</v>
      </c>
      <c r="L6575" t="s">
        <v>49</v>
      </c>
      <c r="M6575" t="s">
        <v>50</v>
      </c>
      <c r="N6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75">
        <f>VLOOKUP(TableOMP[[#This Row],[Label]],TableAvg[],2,FALSE)</f>
        <v>20.124444192307696</v>
      </c>
      <c r="P6575">
        <f>VLOOKUP(TableOMP[[#This Row],[Label]],TableAvg[],3,FALSE)</f>
        <v>3.9616744213351221E-2</v>
      </c>
      <c r="Q6575">
        <f>TableOMP[[#This Row],[Avg]]-$U$2*TableOMP[[#This Row],[StdDev]]</f>
        <v>20.045210703880993</v>
      </c>
      <c r="R6575">
        <f>TableOMP[[#This Row],[Avg]]+$U$2*TableOMP[[#This Row],[StdDev]]</f>
        <v>20.203677680734398</v>
      </c>
      <c r="S6575">
        <f>IF(AND(TableOMP[[#This Row],[total_time]]&gt;=TableOMP[[#This Row],[Low]], TableOMP[[#This Row],[total_time]]&lt;=TableOMP[[#This Row],[High]]),1,0)</f>
        <v>1</v>
      </c>
    </row>
    <row r="6576" spans="1:19" hidden="1" x14ac:dyDescent="0.25">
      <c r="A6576" t="s">
        <v>16</v>
      </c>
      <c r="B6576">
        <v>10000</v>
      </c>
      <c r="C6576">
        <v>100</v>
      </c>
      <c r="D6576">
        <v>100000</v>
      </c>
      <c r="E6576">
        <v>13</v>
      </c>
      <c r="F6576">
        <v>1</v>
      </c>
      <c r="G6576">
        <v>20.135573000000001</v>
      </c>
      <c r="H6576">
        <v>0.126578</v>
      </c>
      <c r="I6576">
        <v>0.38232699999999997</v>
      </c>
      <c r="J6576">
        <v>3.1861E-2</v>
      </c>
      <c r="K6576" t="str">
        <f>MID(M6576,22,1)</f>
        <v>7</v>
      </c>
      <c r="L6576" t="s">
        <v>49</v>
      </c>
      <c r="M6576" t="s">
        <v>50</v>
      </c>
      <c r="N6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76">
        <f>VLOOKUP(TableOMP[[#This Row],[Label]],TableAvg[],2,FALSE)</f>
        <v>20.124444192307696</v>
      </c>
      <c r="P6576">
        <f>VLOOKUP(TableOMP[[#This Row],[Label]],TableAvg[],3,FALSE)</f>
        <v>3.9616744213351221E-2</v>
      </c>
      <c r="Q6576">
        <f>TableOMP[[#This Row],[Avg]]-$U$2*TableOMP[[#This Row],[StdDev]]</f>
        <v>20.045210703880993</v>
      </c>
      <c r="R6576">
        <f>TableOMP[[#This Row],[Avg]]+$U$2*TableOMP[[#This Row],[StdDev]]</f>
        <v>20.203677680734398</v>
      </c>
      <c r="S6576">
        <f>IF(AND(TableOMP[[#This Row],[total_time]]&gt;=TableOMP[[#This Row],[Low]], TableOMP[[#This Row],[total_time]]&lt;=TableOMP[[#This Row],[High]]),1,0)</f>
        <v>1</v>
      </c>
    </row>
    <row r="6577" spans="1:19" hidden="1" x14ac:dyDescent="0.25">
      <c r="A6577" t="s">
        <v>16</v>
      </c>
      <c r="B6577">
        <v>10000</v>
      </c>
      <c r="C6577">
        <v>100</v>
      </c>
      <c r="D6577">
        <v>100000</v>
      </c>
      <c r="E6577">
        <v>13</v>
      </c>
      <c r="F6577">
        <v>1</v>
      </c>
      <c r="G6577">
        <v>20.128474000000001</v>
      </c>
      <c r="H6577">
        <v>0.146038</v>
      </c>
      <c r="I6577">
        <v>0.42272199999999999</v>
      </c>
      <c r="J6577">
        <v>3.5227000000000001E-2</v>
      </c>
      <c r="K6577" t="str">
        <f>MID(M6577,22,1)</f>
        <v>4</v>
      </c>
      <c r="L6577" t="s">
        <v>97</v>
      </c>
      <c r="M6577" t="s">
        <v>98</v>
      </c>
      <c r="N6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77">
        <f>VLOOKUP(TableOMP[[#This Row],[Label]],TableAvg[],2,FALSE)</f>
        <v>20.124444192307696</v>
      </c>
      <c r="P6577">
        <f>VLOOKUP(TableOMP[[#This Row],[Label]],TableAvg[],3,FALSE)</f>
        <v>3.9616744213351221E-2</v>
      </c>
      <c r="Q6577">
        <f>TableOMP[[#This Row],[Avg]]-$U$2*TableOMP[[#This Row],[StdDev]]</f>
        <v>20.045210703880993</v>
      </c>
      <c r="R6577">
        <f>TableOMP[[#This Row],[Avg]]+$U$2*TableOMP[[#This Row],[StdDev]]</f>
        <v>20.203677680734398</v>
      </c>
      <c r="S6577">
        <f>IF(AND(TableOMP[[#This Row],[total_time]]&gt;=TableOMP[[#This Row],[Low]], TableOMP[[#This Row],[total_time]]&lt;=TableOMP[[#This Row],[High]]),1,0)</f>
        <v>1</v>
      </c>
    </row>
    <row r="6578" spans="1:19" hidden="1" x14ac:dyDescent="0.25">
      <c r="A6578" t="s">
        <v>16</v>
      </c>
      <c r="B6578">
        <v>10000</v>
      </c>
      <c r="C6578">
        <v>100</v>
      </c>
      <c r="D6578">
        <v>100000</v>
      </c>
      <c r="E6578">
        <v>13</v>
      </c>
      <c r="F6578">
        <v>1</v>
      </c>
      <c r="G6578">
        <v>20.126301000000002</v>
      </c>
      <c r="H6578">
        <v>0.14446899999999999</v>
      </c>
      <c r="I6578">
        <v>0.47919499999999998</v>
      </c>
      <c r="J6578">
        <v>3.9933000000000003E-2</v>
      </c>
      <c r="K6578" t="str">
        <f>MID(M6578,22,1)</f>
        <v>4</v>
      </c>
      <c r="L6578" t="s">
        <v>217</v>
      </c>
      <c r="M6578" t="s">
        <v>218</v>
      </c>
      <c r="N6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78">
        <f>VLOOKUP(TableOMP[[#This Row],[Label]],TableAvg[],2,FALSE)</f>
        <v>20.124444192307696</v>
      </c>
      <c r="P6578">
        <f>VLOOKUP(TableOMP[[#This Row],[Label]],TableAvg[],3,FALSE)</f>
        <v>3.9616744213351221E-2</v>
      </c>
      <c r="Q6578">
        <f>TableOMP[[#This Row],[Avg]]-$U$2*TableOMP[[#This Row],[StdDev]]</f>
        <v>20.045210703880993</v>
      </c>
      <c r="R6578">
        <f>TableOMP[[#This Row],[Avg]]+$U$2*TableOMP[[#This Row],[StdDev]]</f>
        <v>20.203677680734398</v>
      </c>
      <c r="S6578">
        <f>IF(AND(TableOMP[[#This Row],[total_time]]&gt;=TableOMP[[#This Row],[Low]], TableOMP[[#This Row],[total_time]]&lt;=TableOMP[[#This Row],[High]]),1,0)</f>
        <v>1</v>
      </c>
    </row>
    <row r="6579" spans="1:19" hidden="1" x14ac:dyDescent="0.25">
      <c r="A6579" t="s">
        <v>16</v>
      </c>
      <c r="B6579">
        <v>10000</v>
      </c>
      <c r="C6579">
        <v>100</v>
      </c>
      <c r="D6579">
        <v>100000</v>
      </c>
      <c r="E6579">
        <v>13</v>
      </c>
      <c r="F6579">
        <v>1</v>
      </c>
      <c r="G6579">
        <v>20.124378</v>
      </c>
      <c r="H6579">
        <v>0.148091</v>
      </c>
      <c r="I6579">
        <v>0.55383099999999996</v>
      </c>
      <c r="J6579">
        <v>4.6153E-2</v>
      </c>
      <c r="K6579" t="str">
        <f>MID(M6579,22,1)</f>
        <v>7</v>
      </c>
      <c r="L6579" t="s">
        <v>189</v>
      </c>
      <c r="M6579" t="s">
        <v>190</v>
      </c>
      <c r="N6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79">
        <f>VLOOKUP(TableOMP[[#This Row],[Label]],TableAvg[],2,FALSE)</f>
        <v>20.124444192307696</v>
      </c>
      <c r="P6579">
        <f>VLOOKUP(TableOMP[[#This Row],[Label]],TableAvg[],3,FALSE)</f>
        <v>3.9616744213351221E-2</v>
      </c>
      <c r="Q6579">
        <f>TableOMP[[#This Row],[Avg]]-$U$2*TableOMP[[#This Row],[StdDev]]</f>
        <v>20.045210703880993</v>
      </c>
      <c r="R6579">
        <f>TableOMP[[#This Row],[Avg]]+$U$2*TableOMP[[#This Row],[StdDev]]</f>
        <v>20.203677680734398</v>
      </c>
      <c r="S6579">
        <f>IF(AND(TableOMP[[#This Row],[total_time]]&gt;=TableOMP[[#This Row],[Low]], TableOMP[[#This Row],[total_time]]&lt;=TableOMP[[#This Row],[High]]),1,0)</f>
        <v>1</v>
      </c>
    </row>
    <row r="6580" spans="1:19" hidden="1" x14ac:dyDescent="0.25">
      <c r="A6580" t="s">
        <v>16</v>
      </c>
      <c r="B6580">
        <v>10000</v>
      </c>
      <c r="C6580">
        <v>100</v>
      </c>
      <c r="D6580">
        <v>100000</v>
      </c>
      <c r="E6580">
        <v>13</v>
      </c>
      <c r="F6580">
        <v>1</v>
      </c>
      <c r="G6580">
        <v>20.124165999999999</v>
      </c>
      <c r="H6580">
        <v>0.128141</v>
      </c>
      <c r="I6580">
        <v>0.46481699999999998</v>
      </c>
      <c r="J6580">
        <v>3.8734999999999999E-2</v>
      </c>
      <c r="K6580" t="str">
        <f>MID(M6580,22,1)</f>
        <v>6</v>
      </c>
      <c r="L6580" t="s">
        <v>223</v>
      </c>
      <c r="M6580" t="s">
        <v>224</v>
      </c>
      <c r="N6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80">
        <f>VLOOKUP(TableOMP[[#This Row],[Label]],TableAvg[],2,FALSE)</f>
        <v>20.124444192307696</v>
      </c>
      <c r="P6580">
        <f>VLOOKUP(TableOMP[[#This Row],[Label]],TableAvg[],3,FALSE)</f>
        <v>3.9616744213351221E-2</v>
      </c>
      <c r="Q6580">
        <f>TableOMP[[#This Row],[Avg]]-$U$2*TableOMP[[#This Row],[StdDev]]</f>
        <v>20.045210703880993</v>
      </c>
      <c r="R6580">
        <f>TableOMP[[#This Row],[Avg]]+$U$2*TableOMP[[#This Row],[StdDev]]</f>
        <v>20.203677680734398</v>
      </c>
      <c r="S6580">
        <f>IF(AND(TableOMP[[#This Row],[total_time]]&gt;=TableOMP[[#This Row],[Low]], TableOMP[[#This Row],[total_time]]&lt;=TableOMP[[#This Row],[High]]),1,0)</f>
        <v>1</v>
      </c>
    </row>
    <row r="6581" spans="1:19" hidden="1" x14ac:dyDescent="0.25">
      <c r="A6581" t="s">
        <v>16</v>
      </c>
      <c r="B6581">
        <v>10000</v>
      </c>
      <c r="C6581">
        <v>100</v>
      </c>
      <c r="D6581">
        <v>100000</v>
      </c>
      <c r="E6581">
        <v>13</v>
      </c>
      <c r="F6581">
        <v>1</v>
      </c>
      <c r="G6581">
        <v>20.123146999999999</v>
      </c>
      <c r="H6581">
        <v>0.140677</v>
      </c>
      <c r="I6581">
        <v>0.53156099999999995</v>
      </c>
      <c r="J6581">
        <v>4.4297000000000003E-2</v>
      </c>
      <c r="K6581" t="str">
        <f>MID(M6581,22,1)</f>
        <v>2</v>
      </c>
      <c r="L6581" t="s">
        <v>59</v>
      </c>
      <c r="M6581" t="s">
        <v>60</v>
      </c>
      <c r="N6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81">
        <f>VLOOKUP(TableOMP[[#This Row],[Label]],TableAvg[],2,FALSE)</f>
        <v>20.124444192307696</v>
      </c>
      <c r="P6581">
        <f>VLOOKUP(TableOMP[[#This Row],[Label]],TableAvg[],3,FALSE)</f>
        <v>3.9616744213351221E-2</v>
      </c>
      <c r="Q6581">
        <f>TableOMP[[#This Row],[Avg]]-$U$2*TableOMP[[#This Row],[StdDev]]</f>
        <v>20.045210703880993</v>
      </c>
      <c r="R6581">
        <f>TableOMP[[#This Row],[Avg]]+$U$2*TableOMP[[#This Row],[StdDev]]</f>
        <v>20.203677680734398</v>
      </c>
      <c r="S6581">
        <f>IF(AND(TableOMP[[#This Row],[total_time]]&gt;=TableOMP[[#This Row],[Low]], TableOMP[[#This Row],[total_time]]&lt;=TableOMP[[#This Row],[High]]),1,0)</f>
        <v>1</v>
      </c>
    </row>
    <row r="6582" spans="1:19" hidden="1" x14ac:dyDescent="0.25">
      <c r="A6582" t="s">
        <v>16</v>
      </c>
      <c r="B6582">
        <v>10000</v>
      </c>
      <c r="C6582">
        <v>100</v>
      </c>
      <c r="D6582">
        <v>100000</v>
      </c>
      <c r="E6582">
        <v>13</v>
      </c>
      <c r="F6582">
        <v>1</v>
      </c>
      <c r="G6582">
        <v>20.123007999999999</v>
      </c>
      <c r="H6582">
        <v>0.142149</v>
      </c>
      <c r="I6582">
        <v>0.58149899999999999</v>
      </c>
      <c r="J6582">
        <v>4.8458000000000001E-2</v>
      </c>
      <c r="K6582" t="str">
        <f>MID(M6582,22,1)</f>
        <v>5</v>
      </c>
      <c r="L6582" t="s">
        <v>197</v>
      </c>
      <c r="M6582" t="s">
        <v>198</v>
      </c>
      <c r="N6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82">
        <f>VLOOKUP(TableOMP[[#This Row],[Label]],TableAvg[],2,FALSE)</f>
        <v>20.124444192307696</v>
      </c>
      <c r="P6582">
        <f>VLOOKUP(TableOMP[[#This Row],[Label]],TableAvg[],3,FALSE)</f>
        <v>3.9616744213351221E-2</v>
      </c>
      <c r="Q6582">
        <f>TableOMP[[#This Row],[Avg]]-$U$2*TableOMP[[#This Row],[StdDev]]</f>
        <v>20.045210703880993</v>
      </c>
      <c r="R6582">
        <f>TableOMP[[#This Row],[Avg]]+$U$2*TableOMP[[#This Row],[StdDev]]</f>
        <v>20.203677680734398</v>
      </c>
      <c r="S6582">
        <f>IF(AND(TableOMP[[#This Row],[total_time]]&gt;=TableOMP[[#This Row],[Low]], TableOMP[[#This Row],[total_time]]&lt;=TableOMP[[#This Row],[High]]),1,0)</f>
        <v>1</v>
      </c>
    </row>
    <row r="6583" spans="1:19" hidden="1" x14ac:dyDescent="0.25">
      <c r="A6583" t="s">
        <v>16</v>
      </c>
      <c r="B6583">
        <v>10000</v>
      </c>
      <c r="C6583">
        <v>100</v>
      </c>
      <c r="D6583">
        <v>100000</v>
      </c>
      <c r="E6583">
        <v>13</v>
      </c>
      <c r="F6583">
        <v>1</v>
      </c>
      <c r="G6583">
        <v>20.122184000000001</v>
      </c>
      <c r="H6583">
        <v>0.14263300000000001</v>
      </c>
      <c r="I6583">
        <v>0.43560100000000002</v>
      </c>
      <c r="J6583">
        <v>3.6299999999999999E-2</v>
      </c>
      <c r="K6583" t="str">
        <f>MID(M6583,22,1)</f>
        <v>7</v>
      </c>
      <c r="L6583" t="s">
        <v>49</v>
      </c>
      <c r="M6583" t="s">
        <v>50</v>
      </c>
      <c r="N6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83">
        <f>VLOOKUP(TableOMP[[#This Row],[Label]],TableAvg[],2,FALSE)</f>
        <v>20.124444192307696</v>
      </c>
      <c r="P6583">
        <f>VLOOKUP(TableOMP[[#This Row],[Label]],TableAvg[],3,FALSE)</f>
        <v>3.9616744213351221E-2</v>
      </c>
      <c r="Q6583">
        <f>TableOMP[[#This Row],[Avg]]-$U$2*TableOMP[[#This Row],[StdDev]]</f>
        <v>20.045210703880993</v>
      </c>
      <c r="R6583">
        <f>TableOMP[[#This Row],[Avg]]+$U$2*TableOMP[[#This Row],[StdDev]]</f>
        <v>20.203677680734398</v>
      </c>
      <c r="S6583">
        <f>IF(AND(TableOMP[[#This Row],[total_time]]&gt;=TableOMP[[#This Row],[Low]], TableOMP[[#This Row],[total_time]]&lt;=TableOMP[[#This Row],[High]]),1,0)</f>
        <v>1</v>
      </c>
    </row>
    <row r="6584" spans="1:19" hidden="1" x14ac:dyDescent="0.25">
      <c r="A6584" t="s">
        <v>16</v>
      </c>
      <c r="B6584">
        <v>10000</v>
      </c>
      <c r="C6584">
        <v>100</v>
      </c>
      <c r="D6584">
        <v>100000</v>
      </c>
      <c r="E6584">
        <v>13</v>
      </c>
      <c r="F6584">
        <v>1</v>
      </c>
      <c r="G6584">
        <v>20.115580000000001</v>
      </c>
      <c r="H6584">
        <v>0.121128</v>
      </c>
      <c r="I6584">
        <v>0.37775500000000001</v>
      </c>
      <c r="J6584">
        <v>3.1480000000000001E-2</v>
      </c>
      <c r="K6584" t="str">
        <f>MID(M6584,22,1)</f>
        <v>5</v>
      </c>
      <c r="L6584" t="s">
        <v>197</v>
      </c>
      <c r="M6584" t="s">
        <v>198</v>
      </c>
      <c r="N6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84">
        <f>VLOOKUP(TableOMP[[#This Row],[Label]],TableAvg[],2,FALSE)</f>
        <v>20.124444192307696</v>
      </c>
      <c r="P6584">
        <f>VLOOKUP(TableOMP[[#This Row],[Label]],TableAvg[],3,FALSE)</f>
        <v>3.9616744213351221E-2</v>
      </c>
      <c r="Q6584">
        <f>TableOMP[[#This Row],[Avg]]-$U$2*TableOMP[[#This Row],[StdDev]]</f>
        <v>20.045210703880993</v>
      </c>
      <c r="R6584">
        <f>TableOMP[[#This Row],[Avg]]+$U$2*TableOMP[[#This Row],[StdDev]]</f>
        <v>20.203677680734398</v>
      </c>
      <c r="S6584">
        <f>IF(AND(TableOMP[[#This Row],[total_time]]&gt;=TableOMP[[#This Row],[Low]], TableOMP[[#This Row],[total_time]]&lt;=TableOMP[[#This Row],[High]]),1,0)</f>
        <v>1</v>
      </c>
    </row>
    <row r="6585" spans="1:19" hidden="1" x14ac:dyDescent="0.25">
      <c r="A6585" t="s">
        <v>16</v>
      </c>
      <c r="B6585">
        <v>10000</v>
      </c>
      <c r="C6585">
        <v>100</v>
      </c>
      <c r="D6585">
        <v>100000</v>
      </c>
      <c r="E6585">
        <v>13</v>
      </c>
      <c r="F6585">
        <v>1</v>
      </c>
      <c r="G6585">
        <v>20.115033</v>
      </c>
      <c r="H6585">
        <v>0.14346300000000001</v>
      </c>
      <c r="I6585">
        <v>0.49402200000000002</v>
      </c>
      <c r="J6585">
        <v>4.1168999999999997E-2</v>
      </c>
      <c r="K6585" t="str">
        <f>MID(M6585,22,1)</f>
        <v>1</v>
      </c>
      <c r="L6585" t="s">
        <v>207</v>
      </c>
      <c r="M6585" t="s">
        <v>208</v>
      </c>
      <c r="N6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85">
        <f>VLOOKUP(TableOMP[[#This Row],[Label]],TableAvg[],2,FALSE)</f>
        <v>20.124444192307696</v>
      </c>
      <c r="P6585">
        <f>VLOOKUP(TableOMP[[#This Row],[Label]],TableAvg[],3,FALSE)</f>
        <v>3.9616744213351221E-2</v>
      </c>
      <c r="Q6585">
        <f>TableOMP[[#This Row],[Avg]]-$U$2*TableOMP[[#This Row],[StdDev]]</f>
        <v>20.045210703880993</v>
      </c>
      <c r="R6585">
        <f>TableOMP[[#This Row],[Avg]]+$U$2*TableOMP[[#This Row],[StdDev]]</f>
        <v>20.203677680734398</v>
      </c>
      <c r="S6585">
        <f>IF(AND(TableOMP[[#This Row],[total_time]]&gt;=TableOMP[[#This Row],[Low]], TableOMP[[#This Row],[total_time]]&lt;=TableOMP[[#This Row],[High]]),1,0)</f>
        <v>1</v>
      </c>
    </row>
    <row r="6586" spans="1:19" hidden="1" x14ac:dyDescent="0.25">
      <c r="A6586" t="s">
        <v>16</v>
      </c>
      <c r="B6586">
        <v>10000</v>
      </c>
      <c r="C6586">
        <v>100</v>
      </c>
      <c r="D6586">
        <v>100000</v>
      </c>
      <c r="E6586">
        <v>13</v>
      </c>
      <c r="F6586">
        <v>1</v>
      </c>
      <c r="G6586">
        <v>20.113949000000002</v>
      </c>
      <c r="H6586">
        <v>0.130662</v>
      </c>
      <c r="I6586">
        <v>0.47851500000000002</v>
      </c>
      <c r="J6586">
        <v>3.9876000000000002E-2</v>
      </c>
      <c r="K6586" t="str">
        <f>MID(M6586,22,1)</f>
        <v>1</v>
      </c>
      <c r="L6586" t="s">
        <v>177</v>
      </c>
      <c r="M6586" t="s">
        <v>178</v>
      </c>
      <c r="N6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86">
        <f>VLOOKUP(TableOMP[[#This Row],[Label]],TableAvg[],2,FALSE)</f>
        <v>20.124444192307696</v>
      </c>
      <c r="P6586">
        <f>VLOOKUP(TableOMP[[#This Row],[Label]],TableAvg[],3,FALSE)</f>
        <v>3.9616744213351221E-2</v>
      </c>
      <c r="Q6586">
        <f>TableOMP[[#This Row],[Avg]]-$U$2*TableOMP[[#This Row],[StdDev]]</f>
        <v>20.045210703880993</v>
      </c>
      <c r="R6586">
        <f>TableOMP[[#This Row],[Avg]]+$U$2*TableOMP[[#This Row],[StdDev]]</f>
        <v>20.203677680734398</v>
      </c>
      <c r="S6586">
        <f>IF(AND(TableOMP[[#This Row],[total_time]]&gt;=TableOMP[[#This Row],[Low]], TableOMP[[#This Row],[total_time]]&lt;=TableOMP[[#This Row],[High]]),1,0)</f>
        <v>1</v>
      </c>
    </row>
    <row r="6587" spans="1:19" hidden="1" x14ac:dyDescent="0.25">
      <c r="A6587" t="s">
        <v>16</v>
      </c>
      <c r="B6587">
        <v>10000</v>
      </c>
      <c r="C6587">
        <v>100</v>
      </c>
      <c r="D6587">
        <v>100000</v>
      </c>
      <c r="E6587">
        <v>13</v>
      </c>
      <c r="F6587">
        <v>1</v>
      </c>
      <c r="G6587">
        <v>20.112102</v>
      </c>
      <c r="H6587">
        <v>0.14500399999999999</v>
      </c>
      <c r="I6587">
        <v>0.592866</v>
      </c>
      <c r="J6587">
        <v>4.9404999999999998E-2</v>
      </c>
      <c r="K6587" t="str">
        <f>MID(M6587,22,1)</f>
        <v>5</v>
      </c>
      <c r="L6587" t="s">
        <v>197</v>
      </c>
      <c r="M6587" t="s">
        <v>198</v>
      </c>
      <c r="N6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87">
        <f>VLOOKUP(TableOMP[[#This Row],[Label]],TableAvg[],2,FALSE)</f>
        <v>20.124444192307696</v>
      </c>
      <c r="P6587">
        <f>VLOOKUP(TableOMP[[#This Row],[Label]],TableAvg[],3,FALSE)</f>
        <v>3.9616744213351221E-2</v>
      </c>
      <c r="Q6587">
        <f>TableOMP[[#This Row],[Avg]]-$U$2*TableOMP[[#This Row],[StdDev]]</f>
        <v>20.045210703880993</v>
      </c>
      <c r="R6587">
        <f>TableOMP[[#This Row],[Avg]]+$U$2*TableOMP[[#This Row],[StdDev]]</f>
        <v>20.203677680734398</v>
      </c>
      <c r="S6587">
        <f>IF(AND(TableOMP[[#This Row],[total_time]]&gt;=TableOMP[[#This Row],[Low]], TableOMP[[#This Row],[total_time]]&lt;=TableOMP[[#This Row],[High]]),1,0)</f>
        <v>1</v>
      </c>
    </row>
    <row r="6588" spans="1:19" hidden="1" x14ac:dyDescent="0.25">
      <c r="A6588" t="s">
        <v>16</v>
      </c>
      <c r="B6588">
        <v>10000</v>
      </c>
      <c r="C6588">
        <v>100</v>
      </c>
      <c r="D6588">
        <v>100000</v>
      </c>
      <c r="E6588">
        <v>13</v>
      </c>
      <c r="F6588">
        <v>1</v>
      </c>
      <c r="G6588">
        <v>20.111360999999999</v>
      </c>
      <c r="H6588">
        <v>0.140074</v>
      </c>
      <c r="I6588">
        <v>0.43767699999999998</v>
      </c>
      <c r="J6588">
        <v>3.6472999999999998E-2</v>
      </c>
      <c r="K6588" t="str">
        <f>MID(M6588,22,1)</f>
        <v>5</v>
      </c>
      <c r="L6588" t="s">
        <v>161</v>
      </c>
      <c r="M6588" t="s">
        <v>162</v>
      </c>
      <c r="N6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88">
        <f>VLOOKUP(TableOMP[[#This Row],[Label]],TableAvg[],2,FALSE)</f>
        <v>20.124444192307696</v>
      </c>
      <c r="P6588">
        <f>VLOOKUP(TableOMP[[#This Row],[Label]],TableAvg[],3,FALSE)</f>
        <v>3.9616744213351221E-2</v>
      </c>
      <c r="Q6588">
        <f>TableOMP[[#This Row],[Avg]]-$U$2*TableOMP[[#This Row],[StdDev]]</f>
        <v>20.045210703880993</v>
      </c>
      <c r="R6588">
        <f>TableOMP[[#This Row],[Avg]]+$U$2*TableOMP[[#This Row],[StdDev]]</f>
        <v>20.203677680734398</v>
      </c>
      <c r="S6588">
        <f>IF(AND(TableOMP[[#This Row],[total_time]]&gt;=TableOMP[[#This Row],[Low]], TableOMP[[#This Row],[total_time]]&lt;=TableOMP[[#This Row],[High]]),1,0)</f>
        <v>1</v>
      </c>
    </row>
    <row r="6589" spans="1:19" hidden="1" x14ac:dyDescent="0.25">
      <c r="A6589" t="s">
        <v>16</v>
      </c>
      <c r="B6589">
        <v>10000</v>
      </c>
      <c r="C6589">
        <v>100</v>
      </c>
      <c r="D6589">
        <v>100000</v>
      </c>
      <c r="E6589">
        <v>13</v>
      </c>
      <c r="F6589">
        <v>1</v>
      </c>
      <c r="G6589">
        <v>20.107362999999999</v>
      </c>
      <c r="H6589">
        <v>0.12209399999999999</v>
      </c>
      <c r="I6589">
        <v>0.37200100000000003</v>
      </c>
      <c r="J6589">
        <v>3.1E-2</v>
      </c>
      <c r="K6589" t="str">
        <f>MID(M6589,22,1)</f>
        <v>6</v>
      </c>
      <c r="L6589" t="s">
        <v>223</v>
      </c>
      <c r="M6589" t="s">
        <v>224</v>
      </c>
      <c r="N6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89">
        <f>VLOOKUP(TableOMP[[#This Row],[Label]],TableAvg[],2,FALSE)</f>
        <v>20.124444192307696</v>
      </c>
      <c r="P6589">
        <f>VLOOKUP(TableOMP[[#This Row],[Label]],TableAvg[],3,FALSE)</f>
        <v>3.9616744213351221E-2</v>
      </c>
      <c r="Q6589">
        <f>TableOMP[[#This Row],[Avg]]-$U$2*TableOMP[[#This Row],[StdDev]]</f>
        <v>20.045210703880993</v>
      </c>
      <c r="R6589">
        <f>TableOMP[[#This Row],[Avg]]+$U$2*TableOMP[[#This Row],[StdDev]]</f>
        <v>20.203677680734398</v>
      </c>
      <c r="S6589">
        <f>IF(AND(TableOMP[[#This Row],[total_time]]&gt;=TableOMP[[#This Row],[Low]], TableOMP[[#This Row],[total_time]]&lt;=TableOMP[[#This Row],[High]]),1,0)</f>
        <v>1</v>
      </c>
    </row>
    <row r="6590" spans="1:19" hidden="1" x14ac:dyDescent="0.25">
      <c r="A6590" t="s">
        <v>16</v>
      </c>
      <c r="B6590">
        <v>10000</v>
      </c>
      <c r="C6590">
        <v>100</v>
      </c>
      <c r="D6590">
        <v>100000</v>
      </c>
      <c r="E6590">
        <v>13</v>
      </c>
      <c r="F6590">
        <v>1</v>
      </c>
      <c r="G6590">
        <v>20.106334</v>
      </c>
      <c r="H6590">
        <v>0.121114</v>
      </c>
      <c r="I6590">
        <v>0.37983</v>
      </c>
      <c r="J6590">
        <v>3.1652E-2</v>
      </c>
      <c r="K6590" t="str">
        <f>MID(M6590,22,1)</f>
        <v>2</v>
      </c>
      <c r="L6590" t="s">
        <v>59</v>
      </c>
      <c r="M6590" t="s">
        <v>60</v>
      </c>
      <c r="N6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90">
        <f>VLOOKUP(TableOMP[[#This Row],[Label]],TableAvg[],2,FALSE)</f>
        <v>20.124444192307696</v>
      </c>
      <c r="P6590">
        <f>VLOOKUP(TableOMP[[#This Row],[Label]],TableAvg[],3,FALSE)</f>
        <v>3.9616744213351221E-2</v>
      </c>
      <c r="Q6590">
        <f>TableOMP[[#This Row],[Avg]]-$U$2*TableOMP[[#This Row],[StdDev]]</f>
        <v>20.045210703880993</v>
      </c>
      <c r="R6590">
        <f>TableOMP[[#This Row],[Avg]]+$U$2*TableOMP[[#This Row],[StdDev]]</f>
        <v>20.203677680734398</v>
      </c>
      <c r="S6590">
        <f>IF(AND(TableOMP[[#This Row],[total_time]]&gt;=TableOMP[[#This Row],[Low]], TableOMP[[#This Row],[total_time]]&lt;=TableOMP[[#This Row],[High]]),1,0)</f>
        <v>1</v>
      </c>
    </row>
    <row r="6591" spans="1:19" hidden="1" x14ac:dyDescent="0.25">
      <c r="A6591" t="s">
        <v>16</v>
      </c>
      <c r="B6591">
        <v>10000</v>
      </c>
      <c r="C6591">
        <v>100</v>
      </c>
      <c r="D6591">
        <v>100000</v>
      </c>
      <c r="E6591">
        <v>13</v>
      </c>
      <c r="F6591">
        <v>1</v>
      </c>
      <c r="G6591">
        <v>20.103612999999999</v>
      </c>
      <c r="H6591">
        <v>0.13178899999999999</v>
      </c>
      <c r="I6591">
        <v>0.49360700000000002</v>
      </c>
      <c r="J6591">
        <v>4.1133999999999997E-2</v>
      </c>
      <c r="K6591" t="str">
        <f>MID(M6591,22,1)</f>
        <v>2</v>
      </c>
      <c r="L6591" t="s">
        <v>59</v>
      </c>
      <c r="M6591" t="s">
        <v>60</v>
      </c>
      <c r="N6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91">
        <f>VLOOKUP(TableOMP[[#This Row],[Label]],TableAvg[],2,FALSE)</f>
        <v>20.124444192307696</v>
      </c>
      <c r="P6591">
        <f>VLOOKUP(TableOMP[[#This Row],[Label]],TableAvg[],3,FALSE)</f>
        <v>3.9616744213351221E-2</v>
      </c>
      <c r="Q6591">
        <f>TableOMP[[#This Row],[Avg]]-$U$2*TableOMP[[#This Row],[StdDev]]</f>
        <v>20.045210703880993</v>
      </c>
      <c r="R6591">
        <f>TableOMP[[#This Row],[Avg]]+$U$2*TableOMP[[#This Row],[StdDev]]</f>
        <v>20.203677680734398</v>
      </c>
      <c r="S6591">
        <f>IF(AND(TableOMP[[#This Row],[total_time]]&gt;=TableOMP[[#This Row],[Low]], TableOMP[[#This Row],[total_time]]&lt;=TableOMP[[#This Row],[High]]),1,0)</f>
        <v>1</v>
      </c>
    </row>
    <row r="6592" spans="1:19" hidden="1" x14ac:dyDescent="0.25">
      <c r="A6592" t="s">
        <v>16</v>
      </c>
      <c r="B6592">
        <v>10000</v>
      </c>
      <c r="C6592">
        <v>100</v>
      </c>
      <c r="D6592">
        <v>100000</v>
      </c>
      <c r="E6592">
        <v>13</v>
      </c>
      <c r="F6592">
        <v>1</v>
      </c>
      <c r="G6592">
        <v>20.100276999999998</v>
      </c>
      <c r="H6592">
        <v>0.144347</v>
      </c>
      <c r="I6592">
        <v>0.36510199999999998</v>
      </c>
      <c r="J6592">
        <v>3.0425000000000001E-2</v>
      </c>
      <c r="K6592" t="str">
        <f>MID(M6592,22,1)</f>
        <v>4</v>
      </c>
      <c r="L6592" t="s">
        <v>217</v>
      </c>
      <c r="M6592" t="s">
        <v>218</v>
      </c>
      <c r="N6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92">
        <f>VLOOKUP(TableOMP[[#This Row],[Label]],TableAvg[],2,FALSE)</f>
        <v>20.124444192307696</v>
      </c>
      <c r="P6592">
        <f>VLOOKUP(TableOMP[[#This Row],[Label]],TableAvg[],3,FALSE)</f>
        <v>3.9616744213351221E-2</v>
      </c>
      <c r="Q6592">
        <f>TableOMP[[#This Row],[Avg]]-$U$2*TableOMP[[#This Row],[StdDev]]</f>
        <v>20.045210703880993</v>
      </c>
      <c r="R6592">
        <f>TableOMP[[#This Row],[Avg]]+$U$2*TableOMP[[#This Row],[StdDev]]</f>
        <v>20.203677680734398</v>
      </c>
      <c r="S6592">
        <f>IF(AND(TableOMP[[#This Row],[total_time]]&gt;=TableOMP[[#This Row],[Low]], TableOMP[[#This Row],[total_time]]&lt;=TableOMP[[#This Row],[High]]),1,0)</f>
        <v>1</v>
      </c>
    </row>
    <row r="6593" spans="1:19" hidden="1" x14ac:dyDescent="0.25">
      <c r="A6593" t="s">
        <v>16</v>
      </c>
      <c r="B6593">
        <v>10000</v>
      </c>
      <c r="C6593">
        <v>100</v>
      </c>
      <c r="D6593">
        <v>100000</v>
      </c>
      <c r="E6593">
        <v>13</v>
      </c>
      <c r="F6593">
        <v>1</v>
      </c>
      <c r="G6593">
        <v>20.096346</v>
      </c>
      <c r="H6593">
        <v>0.124211</v>
      </c>
      <c r="I6593">
        <v>0.38825900000000002</v>
      </c>
      <c r="J6593">
        <v>3.2355000000000002E-2</v>
      </c>
      <c r="K6593" t="str">
        <f>MID(M6593,22,1)</f>
        <v>6</v>
      </c>
      <c r="L6593" t="s">
        <v>223</v>
      </c>
      <c r="M6593" t="s">
        <v>224</v>
      </c>
      <c r="N6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93">
        <f>VLOOKUP(TableOMP[[#This Row],[Label]],TableAvg[],2,FALSE)</f>
        <v>20.124444192307696</v>
      </c>
      <c r="P6593">
        <f>VLOOKUP(TableOMP[[#This Row],[Label]],TableAvg[],3,FALSE)</f>
        <v>3.9616744213351221E-2</v>
      </c>
      <c r="Q6593">
        <f>TableOMP[[#This Row],[Avg]]-$U$2*TableOMP[[#This Row],[StdDev]]</f>
        <v>20.045210703880993</v>
      </c>
      <c r="R6593">
        <f>TableOMP[[#This Row],[Avg]]+$U$2*TableOMP[[#This Row],[StdDev]]</f>
        <v>20.203677680734398</v>
      </c>
      <c r="S6593">
        <f>IF(AND(TableOMP[[#This Row],[total_time]]&gt;=TableOMP[[#This Row],[Low]], TableOMP[[#This Row],[total_time]]&lt;=TableOMP[[#This Row],[High]]),1,0)</f>
        <v>1</v>
      </c>
    </row>
    <row r="6594" spans="1:19" hidden="1" x14ac:dyDescent="0.25">
      <c r="A6594" t="s">
        <v>16</v>
      </c>
      <c r="B6594">
        <v>10000</v>
      </c>
      <c r="C6594">
        <v>100</v>
      </c>
      <c r="D6594">
        <v>100000</v>
      </c>
      <c r="E6594">
        <v>13</v>
      </c>
      <c r="F6594">
        <v>1</v>
      </c>
      <c r="G6594">
        <v>20.089983</v>
      </c>
      <c r="H6594">
        <v>0.12678300000000001</v>
      </c>
      <c r="I6594">
        <v>0.38517099999999999</v>
      </c>
      <c r="J6594">
        <v>3.2098000000000002E-2</v>
      </c>
      <c r="K6594" t="str">
        <f>MID(M6594,22,1)</f>
        <v>1</v>
      </c>
      <c r="L6594" t="s">
        <v>207</v>
      </c>
      <c r="M6594" t="s">
        <v>208</v>
      </c>
      <c r="N6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94">
        <f>VLOOKUP(TableOMP[[#This Row],[Label]],TableAvg[],2,FALSE)</f>
        <v>20.124444192307696</v>
      </c>
      <c r="P6594">
        <f>VLOOKUP(TableOMP[[#This Row],[Label]],TableAvg[],3,FALSE)</f>
        <v>3.9616744213351221E-2</v>
      </c>
      <c r="Q6594">
        <f>TableOMP[[#This Row],[Avg]]-$U$2*TableOMP[[#This Row],[StdDev]]</f>
        <v>20.045210703880993</v>
      </c>
      <c r="R6594">
        <f>TableOMP[[#This Row],[Avg]]+$U$2*TableOMP[[#This Row],[StdDev]]</f>
        <v>20.203677680734398</v>
      </c>
      <c r="S6594">
        <f>IF(AND(TableOMP[[#This Row],[total_time]]&gt;=TableOMP[[#This Row],[Low]], TableOMP[[#This Row],[total_time]]&lt;=TableOMP[[#This Row],[High]]),1,0)</f>
        <v>1</v>
      </c>
    </row>
    <row r="6595" spans="1:19" hidden="1" x14ac:dyDescent="0.25">
      <c r="A6595" t="s">
        <v>16</v>
      </c>
      <c r="B6595">
        <v>10000</v>
      </c>
      <c r="C6595">
        <v>100</v>
      </c>
      <c r="D6595">
        <v>100000</v>
      </c>
      <c r="E6595">
        <v>13</v>
      </c>
      <c r="F6595">
        <v>1</v>
      </c>
      <c r="G6595">
        <v>20.088915</v>
      </c>
      <c r="H6595">
        <v>0.120062</v>
      </c>
      <c r="I6595">
        <v>0.37690099999999999</v>
      </c>
      <c r="J6595">
        <v>3.1407999999999998E-2</v>
      </c>
      <c r="K6595" t="str">
        <f>MID(M6595,22,1)</f>
        <v>1</v>
      </c>
      <c r="L6595" t="s">
        <v>171</v>
      </c>
      <c r="M6595" t="s">
        <v>172</v>
      </c>
      <c r="N6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95">
        <f>VLOOKUP(TableOMP[[#This Row],[Label]],TableAvg[],2,FALSE)</f>
        <v>20.124444192307696</v>
      </c>
      <c r="P6595">
        <f>VLOOKUP(TableOMP[[#This Row],[Label]],TableAvg[],3,FALSE)</f>
        <v>3.9616744213351221E-2</v>
      </c>
      <c r="Q6595">
        <f>TableOMP[[#This Row],[Avg]]-$U$2*TableOMP[[#This Row],[StdDev]]</f>
        <v>20.045210703880993</v>
      </c>
      <c r="R6595">
        <f>TableOMP[[#This Row],[Avg]]+$U$2*TableOMP[[#This Row],[StdDev]]</f>
        <v>20.203677680734398</v>
      </c>
      <c r="S6595">
        <f>IF(AND(TableOMP[[#This Row],[total_time]]&gt;=TableOMP[[#This Row],[Low]], TableOMP[[#This Row],[total_time]]&lt;=TableOMP[[#This Row],[High]]),1,0)</f>
        <v>1</v>
      </c>
    </row>
    <row r="6596" spans="1:19" hidden="1" x14ac:dyDescent="0.25">
      <c r="A6596" t="s">
        <v>16</v>
      </c>
      <c r="B6596">
        <v>10000</v>
      </c>
      <c r="C6596">
        <v>100</v>
      </c>
      <c r="D6596">
        <v>100000</v>
      </c>
      <c r="E6596">
        <v>13</v>
      </c>
      <c r="F6596">
        <v>1</v>
      </c>
      <c r="G6596">
        <v>20.088331</v>
      </c>
      <c r="H6596">
        <v>0.12554299999999999</v>
      </c>
      <c r="I6596">
        <v>0.38709199999999999</v>
      </c>
      <c r="J6596">
        <v>3.2258000000000002E-2</v>
      </c>
      <c r="K6596" t="str">
        <f>MID(M6596,22,1)</f>
        <v>4</v>
      </c>
      <c r="L6596" t="s">
        <v>217</v>
      </c>
      <c r="M6596" t="s">
        <v>218</v>
      </c>
      <c r="N6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96">
        <f>VLOOKUP(TableOMP[[#This Row],[Label]],TableAvg[],2,FALSE)</f>
        <v>20.124444192307696</v>
      </c>
      <c r="P6596">
        <f>VLOOKUP(TableOMP[[#This Row],[Label]],TableAvg[],3,FALSE)</f>
        <v>3.9616744213351221E-2</v>
      </c>
      <c r="Q6596">
        <f>TableOMP[[#This Row],[Avg]]-$U$2*TableOMP[[#This Row],[StdDev]]</f>
        <v>20.045210703880993</v>
      </c>
      <c r="R6596">
        <f>TableOMP[[#This Row],[Avg]]+$U$2*TableOMP[[#This Row],[StdDev]]</f>
        <v>20.203677680734398</v>
      </c>
      <c r="S6596">
        <f>IF(AND(TableOMP[[#This Row],[total_time]]&gt;=TableOMP[[#This Row],[Low]], TableOMP[[#This Row],[total_time]]&lt;=TableOMP[[#This Row],[High]]),1,0)</f>
        <v>1</v>
      </c>
    </row>
    <row r="6597" spans="1:19" hidden="1" x14ac:dyDescent="0.25">
      <c r="A6597" t="s">
        <v>16</v>
      </c>
      <c r="B6597">
        <v>10000</v>
      </c>
      <c r="C6597">
        <v>100</v>
      </c>
      <c r="D6597">
        <v>100000</v>
      </c>
      <c r="E6597">
        <v>13</v>
      </c>
      <c r="F6597">
        <v>1</v>
      </c>
      <c r="G6597">
        <v>20.083030999999998</v>
      </c>
      <c r="H6597">
        <v>0.13958799999999999</v>
      </c>
      <c r="I6597">
        <v>0.44834299999999999</v>
      </c>
      <c r="J6597">
        <v>3.7361999999999999E-2</v>
      </c>
      <c r="K6597" t="str">
        <f>MID(M6597,22,1)</f>
        <v>2</v>
      </c>
      <c r="L6597" t="s">
        <v>59</v>
      </c>
      <c r="M6597" t="s">
        <v>60</v>
      </c>
      <c r="N6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597">
        <f>VLOOKUP(TableOMP[[#This Row],[Label]],TableAvg[],2,FALSE)</f>
        <v>20.124444192307696</v>
      </c>
      <c r="P6597">
        <f>VLOOKUP(TableOMP[[#This Row],[Label]],TableAvg[],3,FALSE)</f>
        <v>3.9616744213351221E-2</v>
      </c>
      <c r="Q6597">
        <f>TableOMP[[#This Row],[Avg]]-$U$2*TableOMP[[#This Row],[StdDev]]</f>
        <v>20.045210703880993</v>
      </c>
      <c r="R6597">
        <f>TableOMP[[#This Row],[Avg]]+$U$2*TableOMP[[#This Row],[StdDev]]</f>
        <v>20.203677680734398</v>
      </c>
      <c r="S6597">
        <f>IF(AND(TableOMP[[#This Row],[total_time]]&gt;=TableOMP[[#This Row],[Low]], TableOMP[[#This Row],[total_time]]&lt;=TableOMP[[#This Row],[High]]),1,0)</f>
        <v>1</v>
      </c>
    </row>
    <row r="6598" spans="1:19" hidden="1" x14ac:dyDescent="0.25">
      <c r="A6598" t="s">
        <v>16</v>
      </c>
      <c r="B6598">
        <v>10000</v>
      </c>
      <c r="C6598">
        <v>100</v>
      </c>
      <c r="D6598">
        <v>1</v>
      </c>
      <c r="E6598">
        <v>62</v>
      </c>
      <c r="F6598">
        <v>1</v>
      </c>
      <c r="G6598">
        <v>19.436540999999998</v>
      </c>
      <c r="H6598">
        <v>13.744973</v>
      </c>
      <c r="I6598">
        <v>17.742986999999999</v>
      </c>
      <c r="J6598">
        <v>0.29086899999999999</v>
      </c>
      <c r="K6598" t="str">
        <f>MID(M6598,22,1)</f>
        <v>8</v>
      </c>
      <c r="L6598" t="s">
        <v>125</v>
      </c>
      <c r="M6598" t="s">
        <v>126</v>
      </c>
      <c r="N6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6598">
        <f>VLOOKUP(TableOMP[[#This Row],[Label]],TableAvg[],2,FALSE)</f>
        <v>22.310062199999997</v>
      </c>
      <c r="P6598">
        <f>VLOOKUP(TableOMP[[#This Row],[Label]],TableAvg[],3,FALSE)</f>
        <v>3.4139722183090844</v>
      </c>
      <c r="Q6598">
        <f>TableOMP[[#This Row],[Avg]]-$U$2*TableOMP[[#This Row],[StdDev]]</f>
        <v>15.482117763381829</v>
      </c>
      <c r="R6598">
        <f>TableOMP[[#This Row],[Avg]]+$U$2*TableOMP[[#This Row],[StdDev]]</f>
        <v>29.138006636618165</v>
      </c>
      <c r="S6598">
        <f>IF(AND(TableOMP[[#This Row],[total_time]]&gt;=TableOMP[[#This Row],[Low]], TableOMP[[#This Row],[total_time]]&lt;=TableOMP[[#This Row],[High]]),1,0)</f>
        <v>1</v>
      </c>
    </row>
    <row r="6599" spans="1:19" hidden="1" x14ac:dyDescent="0.25">
      <c r="A6599" t="s">
        <v>15</v>
      </c>
      <c r="B6599">
        <v>10000</v>
      </c>
      <c r="C6599">
        <v>100</v>
      </c>
      <c r="D6599">
        <v>100000</v>
      </c>
      <c r="E6599">
        <v>10</v>
      </c>
      <c r="F6599">
        <v>1</v>
      </c>
      <c r="G6599">
        <v>19.423712999999999</v>
      </c>
      <c r="H6599">
        <v>0.75751199999999996</v>
      </c>
      <c r="I6599">
        <v>3.2703479999999998</v>
      </c>
      <c r="J6599">
        <v>0.36337199999999997</v>
      </c>
      <c r="K6599" t="str">
        <f>MID(M6599,22,1)</f>
        <v>6</v>
      </c>
      <c r="L6599" t="s">
        <v>41</v>
      </c>
      <c r="M6599" t="s">
        <v>42</v>
      </c>
      <c r="N6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599">
        <f>VLOOKUP(TableOMP[[#This Row],[Label]],TableAvg[],2,FALSE)</f>
        <v>19.053145217391307</v>
      </c>
      <c r="P6599">
        <f>VLOOKUP(TableOMP[[#This Row],[Label]],TableAvg[],3,FALSE)</f>
        <v>0.96289578053808234</v>
      </c>
      <c r="Q6599">
        <f>TableOMP[[#This Row],[Avg]]-$U$2*TableOMP[[#This Row],[StdDev]]</f>
        <v>17.127353656315144</v>
      </c>
      <c r="R6599">
        <f>TableOMP[[#This Row],[Avg]]+$U$2*TableOMP[[#This Row],[StdDev]]</f>
        <v>20.978936778467471</v>
      </c>
      <c r="S6599">
        <f>IF(AND(TableOMP[[#This Row],[total_time]]&gt;=TableOMP[[#This Row],[Low]], TableOMP[[#This Row],[total_time]]&lt;=TableOMP[[#This Row],[High]]),1,0)</f>
        <v>1</v>
      </c>
    </row>
    <row r="6600" spans="1:19" hidden="1" x14ac:dyDescent="0.25">
      <c r="A6600" t="s">
        <v>16</v>
      </c>
      <c r="B6600">
        <v>10000</v>
      </c>
      <c r="C6600">
        <v>100</v>
      </c>
      <c r="D6600">
        <v>1</v>
      </c>
      <c r="E6600">
        <v>63</v>
      </c>
      <c r="F6600">
        <v>1</v>
      </c>
      <c r="G6600">
        <v>19.342016000000001</v>
      </c>
      <c r="H6600">
        <v>13.651554000000001</v>
      </c>
      <c r="I6600">
        <v>36.345930000000003</v>
      </c>
      <c r="J6600">
        <v>0.586225</v>
      </c>
      <c r="K6600" t="str">
        <f>MID(M6600,22,1)</f>
        <v>6</v>
      </c>
      <c r="L6600" t="s">
        <v>79</v>
      </c>
      <c r="M6600" t="s">
        <v>80</v>
      </c>
      <c r="N6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6600">
        <f>VLOOKUP(TableOMP[[#This Row],[Label]],TableAvg[],2,FALSE)</f>
        <v>20.854868599999996</v>
      </c>
      <c r="P6600">
        <f>VLOOKUP(TableOMP[[#This Row],[Label]],TableAvg[],3,FALSE)</f>
        <v>4.1125622112585702</v>
      </c>
      <c r="Q6600">
        <f>TableOMP[[#This Row],[Avg]]-$U$2*TableOMP[[#This Row],[StdDev]]</f>
        <v>12.629744177482856</v>
      </c>
      <c r="R6600">
        <f>TableOMP[[#This Row],[Avg]]+$U$2*TableOMP[[#This Row],[StdDev]]</f>
        <v>29.079993022517137</v>
      </c>
      <c r="S6600">
        <f>IF(AND(TableOMP[[#This Row],[total_time]]&gt;=TableOMP[[#This Row],[Low]], TableOMP[[#This Row],[total_time]]&lt;=TableOMP[[#This Row],[High]]),1,0)</f>
        <v>1</v>
      </c>
    </row>
    <row r="6601" spans="1:19" hidden="1" x14ac:dyDescent="0.25">
      <c r="A6601" t="s">
        <v>16</v>
      </c>
      <c r="B6601">
        <v>10000</v>
      </c>
      <c r="C6601">
        <v>100</v>
      </c>
      <c r="D6601">
        <v>1</v>
      </c>
      <c r="E6601">
        <v>64</v>
      </c>
      <c r="F6601">
        <v>1</v>
      </c>
      <c r="G6601">
        <v>19.114754000000001</v>
      </c>
      <c r="H6601">
        <v>12.259236</v>
      </c>
      <c r="I6601">
        <v>90.169813000000005</v>
      </c>
      <c r="J6601">
        <v>1.4312670000000001</v>
      </c>
      <c r="K6601" t="str">
        <f>MID(M6601,22,1)</f>
        <v>6</v>
      </c>
      <c r="L6601" t="s">
        <v>79</v>
      </c>
      <c r="M6601" t="s">
        <v>80</v>
      </c>
      <c r="N6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6601">
        <f>VLOOKUP(TableOMP[[#This Row],[Label]],TableAvg[],2,FALSE)</f>
        <v>20.751406199999998</v>
      </c>
      <c r="P6601">
        <f>VLOOKUP(TableOMP[[#This Row],[Label]],TableAvg[],3,FALSE)</f>
        <v>4.5625702381554474</v>
      </c>
      <c r="Q6601">
        <f>TableOMP[[#This Row],[Avg]]-$U$2*TableOMP[[#This Row],[StdDev]]</f>
        <v>11.626265723689103</v>
      </c>
      <c r="R6601">
        <f>TableOMP[[#This Row],[Avg]]+$U$2*TableOMP[[#This Row],[StdDev]]</f>
        <v>29.876546676310895</v>
      </c>
      <c r="S6601">
        <f>IF(AND(TableOMP[[#This Row],[total_time]]&gt;=TableOMP[[#This Row],[Low]], TableOMP[[#This Row],[total_time]]&lt;=TableOMP[[#This Row],[High]]),1,0)</f>
        <v>1</v>
      </c>
    </row>
    <row r="6602" spans="1:19" hidden="1" x14ac:dyDescent="0.25">
      <c r="A6602" t="s">
        <v>15</v>
      </c>
      <c r="B6602">
        <v>10000</v>
      </c>
      <c r="C6602">
        <v>100</v>
      </c>
      <c r="D6602">
        <v>100000</v>
      </c>
      <c r="E6602">
        <v>10</v>
      </c>
      <c r="F6602">
        <v>1</v>
      </c>
      <c r="G6602">
        <v>19.002585</v>
      </c>
      <c r="H6602">
        <v>0.31377699999999997</v>
      </c>
      <c r="I6602">
        <v>1.5707739999999999</v>
      </c>
      <c r="J6602">
        <v>0.17452999999999999</v>
      </c>
      <c r="K6602" t="str">
        <f>MID(M6602,22,1)</f>
        <v>6</v>
      </c>
      <c r="L6602" t="s">
        <v>41</v>
      </c>
      <c r="M6602" t="s">
        <v>42</v>
      </c>
      <c r="N6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02">
        <f>VLOOKUP(TableOMP[[#This Row],[Label]],TableAvg[],2,FALSE)</f>
        <v>19.053145217391307</v>
      </c>
      <c r="P6602">
        <f>VLOOKUP(TableOMP[[#This Row],[Label]],TableAvg[],3,FALSE)</f>
        <v>0.96289578053808234</v>
      </c>
      <c r="Q6602">
        <f>TableOMP[[#This Row],[Avg]]-$U$2*TableOMP[[#This Row],[StdDev]]</f>
        <v>17.127353656315144</v>
      </c>
      <c r="R6602">
        <f>TableOMP[[#This Row],[Avg]]+$U$2*TableOMP[[#This Row],[StdDev]]</f>
        <v>20.978936778467471</v>
      </c>
      <c r="S6602">
        <f>IF(AND(TableOMP[[#This Row],[total_time]]&gt;=TableOMP[[#This Row],[Low]], TableOMP[[#This Row],[total_time]]&lt;=TableOMP[[#This Row],[High]]),1,0)</f>
        <v>1</v>
      </c>
    </row>
    <row r="6603" spans="1:19" hidden="1" x14ac:dyDescent="0.25">
      <c r="A6603" t="s">
        <v>15</v>
      </c>
      <c r="B6603">
        <v>10000</v>
      </c>
      <c r="C6603">
        <v>100</v>
      </c>
      <c r="D6603">
        <v>100000</v>
      </c>
      <c r="E6603">
        <v>10</v>
      </c>
      <c r="F6603">
        <v>1</v>
      </c>
      <c r="G6603">
        <v>18.92446</v>
      </c>
      <c r="H6603">
        <v>0.23419799999999999</v>
      </c>
      <c r="I6603">
        <v>1.101793</v>
      </c>
      <c r="J6603">
        <v>0.122421</v>
      </c>
      <c r="K6603" t="str">
        <f>MID(M6603,22,1)</f>
        <v>6</v>
      </c>
      <c r="L6603" t="s">
        <v>41</v>
      </c>
      <c r="M6603" t="s">
        <v>42</v>
      </c>
      <c r="N6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03">
        <f>VLOOKUP(TableOMP[[#This Row],[Label]],TableAvg[],2,FALSE)</f>
        <v>19.053145217391307</v>
      </c>
      <c r="P6603">
        <f>VLOOKUP(TableOMP[[#This Row],[Label]],TableAvg[],3,FALSE)</f>
        <v>0.96289578053808234</v>
      </c>
      <c r="Q6603">
        <f>TableOMP[[#This Row],[Avg]]-$U$2*TableOMP[[#This Row],[StdDev]]</f>
        <v>17.127353656315144</v>
      </c>
      <c r="R6603">
        <f>TableOMP[[#This Row],[Avg]]+$U$2*TableOMP[[#This Row],[StdDev]]</f>
        <v>20.978936778467471</v>
      </c>
      <c r="S6603">
        <f>IF(AND(TableOMP[[#This Row],[total_time]]&gt;=TableOMP[[#This Row],[Low]], TableOMP[[#This Row],[total_time]]&lt;=TableOMP[[#This Row],[High]]),1,0)</f>
        <v>1</v>
      </c>
    </row>
    <row r="6604" spans="1:19" hidden="1" x14ac:dyDescent="0.25">
      <c r="A6604" t="s">
        <v>15</v>
      </c>
      <c r="B6604">
        <v>10000</v>
      </c>
      <c r="C6604">
        <v>100</v>
      </c>
      <c r="D6604">
        <v>100000</v>
      </c>
      <c r="E6604">
        <v>10</v>
      </c>
      <c r="F6604">
        <v>1</v>
      </c>
      <c r="G6604">
        <v>18.903133</v>
      </c>
      <c r="H6604">
        <v>0.207756</v>
      </c>
      <c r="I6604">
        <v>0.55152100000000004</v>
      </c>
      <c r="J6604">
        <v>6.1280000000000001E-2</v>
      </c>
      <c r="K6604" t="str">
        <f>MID(M6604,22,1)</f>
        <v>6</v>
      </c>
      <c r="L6604" t="s">
        <v>199</v>
      </c>
      <c r="M6604" t="s">
        <v>200</v>
      </c>
      <c r="N6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04">
        <f>VLOOKUP(TableOMP[[#This Row],[Label]],TableAvg[],2,FALSE)</f>
        <v>19.053145217391307</v>
      </c>
      <c r="P6604">
        <f>VLOOKUP(TableOMP[[#This Row],[Label]],TableAvg[],3,FALSE)</f>
        <v>0.96289578053808234</v>
      </c>
      <c r="Q6604">
        <f>TableOMP[[#This Row],[Avg]]-$U$2*TableOMP[[#This Row],[StdDev]]</f>
        <v>17.127353656315144</v>
      </c>
      <c r="R6604">
        <f>TableOMP[[#This Row],[Avg]]+$U$2*TableOMP[[#This Row],[StdDev]]</f>
        <v>20.978936778467471</v>
      </c>
      <c r="S6604">
        <f>IF(AND(TableOMP[[#This Row],[total_time]]&gt;=TableOMP[[#This Row],[Low]], TableOMP[[#This Row],[total_time]]&lt;=TableOMP[[#This Row],[High]]),1,0)</f>
        <v>1</v>
      </c>
    </row>
    <row r="6605" spans="1:19" hidden="1" x14ac:dyDescent="0.25">
      <c r="A6605" t="s">
        <v>15</v>
      </c>
      <c r="B6605">
        <v>10000</v>
      </c>
      <c r="C6605">
        <v>100</v>
      </c>
      <c r="D6605">
        <v>100000</v>
      </c>
      <c r="E6605">
        <v>10</v>
      </c>
      <c r="F6605">
        <v>1</v>
      </c>
      <c r="G6605">
        <v>18.852329999999998</v>
      </c>
      <c r="H6605">
        <v>0.18942800000000001</v>
      </c>
      <c r="I6605">
        <v>0.26541799999999999</v>
      </c>
      <c r="J6605">
        <v>2.9491E-2</v>
      </c>
      <c r="K6605" t="str">
        <f>MID(M6605,22,1)</f>
        <v>1</v>
      </c>
      <c r="L6605" t="s">
        <v>215</v>
      </c>
      <c r="M6605" t="s">
        <v>216</v>
      </c>
      <c r="N6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05">
        <f>VLOOKUP(TableOMP[[#This Row],[Label]],TableAvg[],2,FALSE)</f>
        <v>19.053145217391307</v>
      </c>
      <c r="P6605">
        <f>VLOOKUP(TableOMP[[#This Row],[Label]],TableAvg[],3,FALSE)</f>
        <v>0.96289578053808234</v>
      </c>
      <c r="Q6605">
        <f>TableOMP[[#This Row],[Avg]]-$U$2*TableOMP[[#This Row],[StdDev]]</f>
        <v>17.127353656315144</v>
      </c>
      <c r="R6605">
        <f>TableOMP[[#This Row],[Avg]]+$U$2*TableOMP[[#This Row],[StdDev]]</f>
        <v>20.978936778467471</v>
      </c>
      <c r="S6605">
        <f>IF(AND(TableOMP[[#This Row],[total_time]]&gt;=TableOMP[[#This Row],[Low]], TableOMP[[#This Row],[total_time]]&lt;=TableOMP[[#This Row],[High]]),1,0)</f>
        <v>1</v>
      </c>
    </row>
    <row r="6606" spans="1:19" hidden="1" x14ac:dyDescent="0.25">
      <c r="A6606" t="s">
        <v>15</v>
      </c>
      <c r="B6606">
        <v>10000</v>
      </c>
      <c r="C6606">
        <v>100</v>
      </c>
      <c r="D6606">
        <v>100000</v>
      </c>
      <c r="E6606">
        <v>10</v>
      </c>
      <c r="F6606">
        <v>1</v>
      </c>
      <c r="G6606">
        <v>18.835312999999999</v>
      </c>
      <c r="H6606">
        <v>0.138346</v>
      </c>
      <c r="I6606">
        <v>0.373672</v>
      </c>
      <c r="J6606">
        <v>4.1519E-2</v>
      </c>
      <c r="K6606" t="str">
        <f>MID(M6606,22,1)</f>
        <v>5</v>
      </c>
      <c r="L6606" t="s">
        <v>55</v>
      </c>
      <c r="M6606" t="s">
        <v>56</v>
      </c>
      <c r="N6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06">
        <f>VLOOKUP(TableOMP[[#This Row],[Label]],TableAvg[],2,FALSE)</f>
        <v>19.053145217391307</v>
      </c>
      <c r="P6606">
        <f>VLOOKUP(TableOMP[[#This Row],[Label]],TableAvg[],3,FALSE)</f>
        <v>0.96289578053808234</v>
      </c>
      <c r="Q6606">
        <f>TableOMP[[#This Row],[Avg]]-$U$2*TableOMP[[#This Row],[StdDev]]</f>
        <v>17.127353656315144</v>
      </c>
      <c r="R6606">
        <f>TableOMP[[#This Row],[Avg]]+$U$2*TableOMP[[#This Row],[StdDev]]</f>
        <v>20.978936778467471</v>
      </c>
      <c r="S6606">
        <f>IF(AND(TableOMP[[#This Row],[total_time]]&gt;=TableOMP[[#This Row],[Low]], TableOMP[[#This Row],[total_time]]&lt;=TableOMP[[#This Row],[High]]),1,0)</f>
        <v>1</v>
      </c>
    </row>
    <row r="6607" spans="1:19" hidden="1" x14ac:dyDescent="0.25">
      <c r="A6607" t="s">
        <v>16</v>
      </c>
      <c r="B6607">
        <v>10000</v>
      </c>
      <c r="C6607">
        <v>100</v>
      </c>
      <c r="D6607">
        <v>1</v>
      </c>
      <c r="E6607">
        <v>62</v>
      </c>
      <c r="F6607">
        <v>1</v>
      </c>
      <c r="G6607">
        <v>18.828849999999999</v>
      </c>
      <c r="H6607">
        <v>13.070575</v>
      </c>
      <c r="I6607">
        <v>25.613761</v>
      </c>
      <c r="J6607">
        <v>0.41989799999999999</v>
      </c>
      <c r="K6607" t="str">
        <f>MID(M6607,22,1)</f>
        <v>6</v>
      </c>
      <c r="L6607" t="s">
        <v>187</v>
      </c>
      <c r="M6607" t="s">
        <v>188</v>
      </c>
      <c r="N6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6607">
        <f>VLOOKUP(TableOMP[[#This Row],[Label]],TableAvg[],2,FALSE)</f>
        <v>22.310062199999997</v>
      </c>
      <c r="P6607">
        <f>VLOOKUP(TableOMP[[#This Row],[Label]],TableAvg[],3,FALSE)</f>
        <v>3.4139722183090844</v>
      </c>
      <c r="Q6607">
        <f>TableOMP[[#This Row],[Avg]]-$U$2*TableOMP[[#This Row],[StdDev]]</f>
        <v>15.482117763381829</v>
      </c>
      <c r="R6607">
        <f>TableOMP[[#This Row],[Avg]]+$U$2*TableOMP[[#This Row],[StdDev]]</f>
        <v>29.138006636618165</v>
      </c>
      <c r="S6607">
        <f>IF(AND(TableOMP[[#This Row],[total_time]]&gt;=TableOMP[[#This Row],[Low]], TableOMP[[#This Row],[total_time]]&lt;=TableOMP[[#This Row],[High]]),1,0)</f>
        <v>1</v>
      </c>
    </row>
    <row r="6608" spans="1:19" hidden="1" x14ac:dyDescent="0.25">
      <c r="A6608" t="s">
        <v>15</v>
      </c>
      <c r="B6608">
        <v>10000</v>
      </c>
      <c r="C6608">
        <v>100</v>
      </c>
      <c r="D6608">
        <v>100000</v>
      </c>
      <c r="E6608">
        <v>10</v>
      </c>
      <c r="F6608">
        <v>1</v>
      </c>
      <c r="G6608">
        <v>18.827341000000001</v>
      </c>
      <c r="H6608">
        <v>0.132881</v>
      </c>
      <c r="I6608">
        <v>0.39502999999999999</v>
      </c>
      <c r="J6608">
        <v>4.3892E-2</v>
      </c>
      <c r="K6608" t="str">
        <f>MID(M6608,22,1)</f>
        <v>6</v>
      </c>
      <c r="L6608" t="s">
        <v>199</v>
      </c>
      <c r="M6608" t="s">
        <v>200</v>
      </c>
      <c r="N6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08">
        <f>VLOOKUP(TableOMP[[#This Row],[Label]],TableAvg[],2,FALSE)</f>
        <v>19.053145217391307</v>
      </c>
      <c r="P6608">
        <f>VLOOKUP(TableOMP[[#This Row],[Label]],TableAvg[],3,FALSE)</f>
        <v>0.96289578053808234</v>
      </c>
      <c r="Q6608">
        <f>TableOMP[[#This Row],[Avg]]-$U$2*TableOMP[[#This Row],[StdDev]]</f>
        <v>17.127353656315144</v>
      </c>
      <c r="R6608">
        <f>TableOMP[[#This Row],[Avg]]+$U$2*TableOMP[[#This Row],[StdDev]]</f>
        <v>20.978936778467471</v>
      </c>
      <c r="S6608">
        <f>IF(AND(TableOMP[[#This Row],[total_time]]&gt;=TableOMP[[#This Row],[Low]], TableOMP[[#This Row],[total_time]]&lt;=TableOMP[[#This Row],[High]]),1,0)</f>
        <v>1</v>
      </c>
    </row>
    <row r="6609" spans="1:19" hidden="1" x14ac:dyDescent="0.25">
      <c r="A6609" t="s">
        <v>16</v>
      </c>
      <c r="B6609">
        <v>10000</v>
      </c>
      <c r="C6609">
        <v>100</v>
      </c>
      <c r="D6609">
        <v>100000</v>
      </c>
      <c r="E6609">
        <v>14</v>
      </c>
      <c r="F6609">
        <v>1</v>
      </c>
      <c r="G6609">
        <v>18.825983999999998</v>
      </c>
      <c r="H6609">
        <v>0.18926000000000001</v>
      </c>
      <c r="I6609">
        <v>1.143427</v>
      </c>
      <c r="J6609">
        <v>8.7956000000000006E-2</v>
      </c>
      <c r="K6609" t="str">
        <f>MID(M6609,22,1)</f>
        <v>7</v>
      </c>
      <c r="L6609" t="s">
        <v>49</v>
      </c>
      <c r="M6609" t="s">
        <v>50</v>
      </c>
      <c r="N6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09">
        <f>VLOOKUP(TableOMP[[#This Row],[Label]],TableAvg[],2,FALSE)</f>
        <v>18.780608192307696</v>
      </c>
      <c r="P6609">
        <f>VLOOKUP(TableOMP[[#This Row],[Label]],TableAvg[],3,FALSE)</f>
        <v>5.2310577368188955E-2</v>
      </c>
      <c r="Q6609">
        <f>TableOMP[[#This Row],[Avg]]-$U$2*TableOMP[[#This Row],[StdDev]]</f>
        <v>18.675987037571318</v>
      </c>
      <c r="R6609">
        <f>TableOMP[[#This Row],[Avg]]+$U$2*TableOMP[[#This Row],[StdDev]]</f>
        <v>18.885229347044074</v>
      </c>
      <c r="S6609">
        <f>IF(AND(TableOMP[[#This Row],[total_time]]&gt;=TableOMP[[#This Row],[Low]], TableOMP[[#This Row],[total_time]]&lt;=TableOMP[[#This Row],[High]]),1,0)</f>
        <v>1</v>
      </c>
    </row>
    <row r="6610" spans="1:19" hidden="1" x14ac:dyDescent="0.25">
      <c r="A6610" t="s">
        <v>16</v>
      </c>
      <c r="B6610">
        <v>10000</v>
      </c>
      <c r="C6610">
        <v>100</v>
      </c>
      <c r="D6610">
        <v>100000</v>
      </c>
      <c r="E6610">
        <v>14</v>
      </c>
      <c r="F6610">
        <v>1</v>
      </c>
      <c r="G6610">
        <v>18.822866999999999</v>
      </c>
      <c r="H6610">
        <v>0.15485599999999999</v>
      </c>
      <c r="I6610">
        <v>0.55436700000000005</v>
      </c>
      <c r="J6610">
        <v>4.2644000000000001E-2</v>
      </c>
      <c r="K6610" t="str">
        <f>MID(M6610,22,1)</f>
        <v>7</v>
      </c>
      <c r="L6610" t="s">
        <v>49</v>
      </c>
      <c r="M6610" t="s">
        <v>50</v>
      </c>
      <c r="N6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10">
        <f>VLOOKUP(TableOMP[[#This Row],[Label]],TableAvg[],2,FALSE)</f>
        <v>18.780608192307696</v>
      </c>
      <c r="P6610">
        <f>VLOOKUP(TableOMP[[#This Row],[Label]],TableAvg[],3,FALSE)</f>
        <v>5.2310577368188955E-2</v>
      </c>
      <c r="Q6610">
        <f>TableOMP[[#This Row],[Avg]]-$U$2*TableOMP[[#This Row],[StdDev]]</f>
        <v>18.675987037571318</v>
      </c>
      <c r="R6610">
        <f>TableOMP[[#This Row],[Avg]]+$U$2*TableOMP[[#This Row],[StdDev]]</f>
        <v>18.885229347044074</v>
      </c>
      <c r="S6610">
        <f>IF(AND(TableOMP[[#This Row],[total_time]]&gt;=TableOMP[[#This Row],[Low]], TableOMP[[#This Row],[total_time]]&lt;=TableOMP[[#This Row],[High]]),1,0)</f>
        <v>1</v>
      </c>
    </row>
    <row r="6611" spans="1:19" hidden="1" x14ac:dyDescent="0.25">
      <c r="A6611" t="s">
        <v>15</v>
      </c>
      <c r="B6611">
        <v>10000</v>
      </c>
      <c r="C6611">
        <v>100</v>
      </c>
      <c r="D6611">
        <v>100000</v>
      </c>
      <c r="E6611">
        <v>10</v>
      </c>
      <c r="F6611">
        <v>1</v>
      </c>
      <c r="G6611">
        <v>18.808109999999999</v>
      </c>
      <c r="H6611">
        <v>0.135104</v>
      </c>
      <c r="I6611">
        <v>0.39468599999999998</v>
      </c>
      <c r="J6611">
        <v>4.3853999999999997E-2</v>
      </c>
      <c r="K6611" t="str">
        <f>MID(M6611,22,1)</f>
        <v>2</v>
      </c>
      <c r="L6611" t="s">
        <v>95</v>
      </c>
      <c r="M6611" t="s">
        <v>96</v>
      </c>
      <c r="N6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11">
        <f>VLOOKUP(TableOMP[[#This Row],[Label]],TableAvg[],2,FALSE)</f>
        <v>19.053145217391307</v>
      </c>
      <c r="P6611">
        <f>VLOOKUP(TableOMP[[#This Row],[Label]],TableAvg[],3,FALSE)</f>
        <v>0.96289578053808234</v>
      </c>
      <c r="Q6611">
        <f>TableOMP[[#This Row],[Avg]]-$U$2*TableOMP[[#This Row],[StdDev]]</f>
        <v>17.127353656315144</v>
      </c>
      <c r="R6611">
        <f>TableOMP[[#This Row],[Avg]]+$U$2*TableOMP[[#This Row],[StdDev]]</f>
        <v>20.978936778467471</v>
      </c>
      <c r="S6611">
        <f>IF(AND(TableOMP[[#This Row],[total_time]]&gt;=TableOMP[[#This Row],[Low]], TableOMP[[#This Row],[total_time]]&lt;=TableOMP[[#This Row],[High]]),1,0)</f>
        <v>1</v>
      </c>
    </row>
    <row r="6612" spans="1:19" hidden="1" x14ac:dyDescent="0.25">
      <c r="A6612" t="s">
        <v>15</v>
      </c>
      <c r="B6612">
        <v>10000</v>
      </c>
      <c r="C6612">
        <v>100</v>
      </c>
      <c r="D6612">
        <v>100000</v>
      </c>
      <c r="E6612">
        <v>10</v>
      </c>
      <c r="F6612">
        <v>1</v>
      </c>
      <c r="G6612">
        <v>18.808069</v>
      </c>
      <c r="H6612">
        <v>0.14282</v>
      </c>
      <c r="I6612">
        <v>0.462532</v>
      </c>
      <c r="J6612">
        <v>5.1392E-2</v>
      </c>
      <c r="K6612" t="str">
        <f>MID(M6612,22,1)</f>
        <v>5</v>
      </c>
      <c r="L6612" t="s">
        <v>55</v>
      </c>
      <c r="M6612" t="s">
        <v>56</v>
      </c>
      <c r="N6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12">
        <f>VLOOKUP(TableOMP[[#This Row],[Label]],TableAvg[],2,FALSE)</f>
        <v>19.053145217391307</v>
      </c>
      <c r="P6612">
        <f>VLOOKUP(TableOMP[[#This Row],[Label]],TableAvg[],3,FALSE)</f>
        <v>0.96289578053808234</v>
      </c>
      <c r="Q6612">
        <f>TableOMP[[#This Row],[Avg]]-$U$2*TableOMP[[#This Row],[StdDev]]</f>
        <v>17.127353656315144</v>
      </c>
      <c r="R6612">
        <f>TableOMP[[#This Row],[Avg]]+$U$2*TableOMP[[#This Row],[StdDev]]</f>
        <v>20.978936778467471</v>
      </c>
      <c r="S6612">
        <f>IF(AND(TableOMP[[#This Row],[total_time]]&gt;=TableOMP[[#This Row],[Low]], TableOMP[[#This Row],[total_time]]&lt;=TableOMP[[#This Row],[High]]),1,0)</f>
        <v>1</v>
      </c>
    </row>
    <row r="6613" spans="1:19" hidden="1" x14ac:dyDescent="0.25">
      <c r="A6613" t="s">
        <v>15</v>
      </c>
      <c r="B6613">
        <v>10000</v>
      </c>
      <c r="C6613">
        <v>100</v>
      </c>
      <c r="D6613">
        <v>100000</v>
      </c>
      <c r="E6613">
        <v>10</v>
      </c>
      <c r="F6613">
        <v>1</v>
      </c>
      <c r="G6613">
        <v>18.807312</v>
      </c>
      <c r="H6613">
        <v>0.133159</v>
      </c>
      <c r="I6613">
        <v>0.34270699999999998</v>
      </c>
      <c r="J6613">
        <v>3.8079000000000002E-2</v>
      </c>
      <c r="K6613" t="str">
        <f>MID(M6613,22,1)</f>
        <v>2</v>
      </c>
      <c r="L6613" t="s">
        <v>219</v>
      </c>
      <c r="M6613" t="s">
        <v>220</v>
      </c>
      <c r="N6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13">
        <f>VLOOKUP(TableOMP[[#This Row],[Label]],TableAvg[],2,FALSE)</f>
        <v>19.053145217391307</v>
      </c>
      <c r="P6613">
        <f>VLOOKUP(TableOMP[[#This Row],[Label]],TableAvg[],3,FALSE)</f>
        <v>0.96289578053808234</v>
      </c>
      <c r="Q6613">
        <f>TableOMP[[#This Row],[Avg]]-$U$2*TableOMP[[#This Row],[StdDev]]</f>
        <v>17.127353656315144</v>
      </c>
      <c r="R6613">
        <f>TableOMP[[#This Row],[Avg]]+$U$2*TableOMP[[#This Row],[StdDev]]</f>
        <v>20.978936778467471</v>
      </c>
      <c r="S6613">
        <f>IF(AND(TableOMP[[#This Row],[total_time]]&gt;=TableOMP[[#This Row],[Low]], TableOMP[[#This Row],[total_time]]&lt;=TableOMP[[#This Row],[High]]),1,0)</f>
        <v>1</v>
      </c>
    </row>
    <row r="6614" spans="1:19" hidden="1" x14ac:dyDescent="0.25">
      <c r="A6614" t="s">
        <v>15</v>
      </c>
      <c r="B6614">
        <v>10000</v>
      </c>
      <c r="C6614">
        <v>100</v>
      </c>
      <c r="D6614">
        <v>100000</v>
      </c>
      <c r="E6614">
        <v>10</v>
      </c>
      <c r="F6614">
        <v>1</v>
      </c>
      <c r="G6614">
        <v>18.805425</v>
      </c>
      <c r="H6614">
        <v>0.13091900000000001</v>
      </c>
      <c r="I6614">
        <v>0.36315599999999998</v>
      </c>
      <c r="J6614">
        <v>4.0350999999999998E-2</v>
      </c>
      <c r="K6614" t="str">
        <f>MID(M6614,22,1)</f>
        <v>2</v>
      </c>
      <c r="L6614" t="s">
        <v>219</v>
      </c>
      <c r="M6614" t="s">
        <v>220</v>
      </c>
      <c r="N6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14">
        <f>VLOOKUP(TableOMP[[#This Row],[Label]],TableAvg[],2,FALSE)</f>
        <v>19.053145217391307</v>
      </c>
      <c r="P6614">
        <f>VLOOKUP(TableOMP[[#This Row],[Label]],TableAvg[],3,FALSE)</f>
        <v>0.96289578053808234</v>
      </c>
      <c r="Q6614">
        <f>TableOMP[[#This Row],[Avg]]-$U$2*TableOMP[[#This Row],[StdDev]]</f>
        <v>17.127353656315144</v>
      </c>
      <c r="R6614">
        <f>TableOMP[[#This Row],[Avg]]+$U$2*TableOMP[[#This Row],[StdDev]]</f>
        <v>20.978936778467471</v>
      </c>
      <c r="S6614">
        <f>IF(AND(TableOMP[[#This Row],[total_time]]&gt;=TableOMP[[#This Row],[Low]], TableOMP[[#This Row],[total_time]]&lt;=TableOMP[[#This Row],[High]]),1,0)</f>
        <v>1</v>
      </c>
    </row>
    <row r="6615" spans="1:19" hidden="1" x14ac:dyDescent="0.25">
      <c r="A6615" t="s">
        <v>15</v>
      </c>
      <c r="B6615">
        <v>10000</v>
      </c>
      <c r="C6615">
        <v>100</v>
      </c>
      <c r="D6615">
        <v>100000</v>
      </c>
      <c r="E6615">
        <v>10</v>
      </c>
      <c r="F6615">
        <v>1</v>
      </c>
      <c r="G6615">
        <v>18.801729000000002</v>
      </c>
      <c r="H6615">
        <v>0.11976199999999999</v>
      </c>
      <c r="I6615">
        <v>0.30000100000000002</v>
      </c>
      <c r="J6615">
        <v>3.3333000000000002E-2</v>
      </c>
      <c r="K6615" t="str">
        <f>MID(M6615,22,1)</f>
        <v>1</v>
      </c>
      <c r="L6615" t="s">
        <v>175</v>
      </c>
      <c r="M6615" t="s">
        <v>176</v>
      </c>
      <c r="N6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15">
        <f>VLOOKUP(TableOMP[[#This Row],[Label]],TableAvg[],2,FALSE)</f>
        <v>19.053145217391307</v>
      </c>
      <c r="P6615">
        <f>VLOOKUP(TableOMP[[#This Row],[Label]],TableAvg[],3,FALSE)</f>
        <v>0.96289578053808234</v>
      </c>
      <c r="Q6615">
        <f>TableOMP[[#This Row],[Avg]]-$U$2*TableOMP[[#This Row],[StdDev]]</f>
        <v>17.127353656315144</v>
      </c>
      <c r="R6615">
        <f>TableOMP[[#This Row],[Avg]]+$U$2*TableOMP[[#This Row],[StdDev]]</f>
        <v>20.978936778467471</v>
      </c>
      <c r="S6615">
        <f>IF(AND(TableOMP[[#This Row],[total_time]]&gt;=TableOMP[[#This Row],[Low]], TableOMP[[#This Row],[total_time]]&lt;=TableOMP[[#This Row],[High]]),1,0)</f>
        <v>1</v>
      </c>
    </row>
    <row r="6616" spans="1:19" hidden="1" x14ac:dyDescent="0.25">
      <c r="A6616" t="s">
        <v>16</v>
      </c>
      <c r="B6616">
        <v>10000</v>
      </c>
      <c r="C6616">
        <v>100</v>
      </c>
      <c r="D6616">
        <v>100000</v>
      </c>
      <c r="E6616">
        <v>14</v>
      </c>
      <c r="F6616">
        <v>1</v>
      </c>
      <c r="G6616">
        <v>18.801397999999999</v>
      </c>
      <c r="H6616">
        <v>0.143787</v>
      </c>
      <c r="I6616">
        <v>0.62190100000000004</v>
      </c>
      <c r="J6616">
        <v>4.7839E-2</v>
      </c>
      <c r="K6616" t="str">
        <f>MID(M6616,22,1)</f>
        <v>5</v>
      </c>
      <c r="L6616" t="s">
        <v>161</v>
      </c>
      <c r="M6616" t="s">
        <v>162</v>
      </c>
      <c r="N6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16">
        <f>VLOOKUP(TableOMP[[#This Row],[Label]],TableAvg[],2,FALSE)</f>
        <v>18.780608192307696</v>
      </c>
      <c r="P6616">
        <f>VLOOKUP(TableOMP[[#This Row],[Label]],TableAvg[],3,FALSE)</f>
        <v>5.2310577368188955E-2</v>
      </c>
      <c r="Q6616">
        <f>TableOMP[[#This Row],[Avg]]-$U$2*TableOMP[[#This Row],[StdDev]]</f>
        <v>18.675987037571318</v>
      </c>
      <c r="R6616">
        <f>TableOMP[[#This Row],[Avg]]+$U$2*TableOMP[[#This Row],[StdDev]]</f>
        <v>18.885229347044074</v>
      </c>
      <c r="S6616">
        <f>IF(AND(TableOMP[[#This Row],[total_time]]&gt;=TableOMP[[#This Row],[Low]], TableOMP[[#This Row],[total_time]]&lt;=TableOMP[[#This Row],[High]]),1,0)</f>
        <v>1</v>
      </c>
    </row>
    <row r="6617" spans="1:19" hidden="1" x14ac:dyDescent="0.25">
      <c r="A6617" t="s">
        <v>15</v>
      </c>
      <c r="B6617">
        <v>10000</v>
      </c>
      <c r="C6617">
        <v>100</v>
      </c>
      <c r="D6617">
        <v>100000</v>
      </c>
      <c r="E6617">
        <v>10</v>
      </c>
      <c r="F6617">
        <v>1</v>
      </c>
      <c r="G6617">
        <v>18.797053999999999</v>
      </c>
      <c r="H6617">
        <v>0.123943</v>
      </c>
      <c r="I6617">
        <v>0.29636800000000002</v>
      </c>
      <c r="J6617">
        <v>3.2930000000000001E-2</v>
      </c>
      <c r="K6617" t="str">
        <f>MID(M6617,22,1)</f>
        <v>2</v>
      </c>
      <c r="L6617" t="s">
        <v>219</v>
      </c>
      <c r="M6617" t="s">
        <v>220</v>
      </c>
      <c r="N6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17">
        <f>VLOOKUP(TableOMP[[#This Row],[Label]],TableAvg[],2,FALSE)</f>
        <v>19.053145217391307</v>
      </c>
      <c r="P6617">
        <f>VLOOKUP(TableOMP[[#This Row],[Label]],TableAvg[],3,FALSE)</f>
        <v>0.96289578053808234</v>
      </c>
      <c r="Q6617">
        <f>TableOMP[[#This Row],[Avg]]-$U$2*TableOMP[[#This Row],[StdDev]]</f>
        <v>17.127353656315144</v>
      </c>
      <c r="R6617">
        <f>TableOMP[[#This Row],[Avg]]+$U$2*TableOMP[[#This Row],[StdDev]]</f>
        <v>20.978936778467471</v>
      </c>
      <c r="S6617">
        <f>IF(AND(TableOMP[[#This Row],[total_time]]&gt;=TableOMP[[#This Row],[Low]], TableOMP[[#This Row],[total_time]]&lt;=TableOMP[[#This Row],[High]]),1,0)</f>
        <v>1</v>
      </c>
    </row>
    <row r="6618" spans="1:19" hidden="1" x14ac:dyDescent="0.25">
      <c r="A6618" t="s">
        <v>15</v>
      </c>
      <c r="B6618">
        <v>10000</v>
      </c>
      <c r="C6618">
        <v>100</v>
      </c>
      <c r="D6618">
        <v>100000</v>
      </c>
      <c r="E6618">
        <v>10</v>
      </c>
      <c r="F6618">
        <v>1</v>
      </c>
      <c r="G6618">
        <v>18.795887</v>
      </c>
      <c r="H6618">
        <v>0.13731599999999999</v>
      </c>
      <c r="I6618">
        <v>0.37287199999999998</v>
      </c>
      <c r="J6618">
        <v>4.1430000000000002E-2</v>
      </c>
      <c r="K6618" t="str">
        <f>MID(M6618,22,1)</f>
        <v>1</v>
      </c>
      <c r="L6618" t="s">
        <v>215</v>
      </c>
      <c r="M6618" t="s">
        <v>216</v>
      </c>
      <c r="N6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18">
        <f>VLOOKUP(TableOMP[[#This Row],[Label]],TableAvg[],2,FALSE)</f>
        <v>19.053145217391307</v>
      </c>
      <c r="P6618">
        <f>VLOOKUP(TableOMP[[#This Row],[Label]],TableAvg[],3,FALSE)</f>
        <v>0.96289578053808234</v>
      </c>
      <c r="Q6618">
        <f>TableOMP[[#This Row],[Avg]]-$U$2*TableOMP[[#This Row],[StdDev]]</f>
        <v>17.127353656315144</v>
      </c>
      <c r="R6618">
        <f>TableOMP[[#This Row],[Avg]]+$U$2*TableOMP[[#This Row],[StdDev]]</f>
        <v>20.978936778467471</v>
      </c>
      <c r="S6618">
        <f>IF(AND(TableOMP[[#This Row],[total_time]]&gt;=TableOMP[[#This Row],[Low]], TableOMP[[#This Row],[total_time]]&lt;=TableOMP[[#This Row],[High]]),1,0)</f>
        <v>1</v>
      </c>
    </row>
    <row r="6619" spans="1:19" hidden="1" x14ac:dyDescent="0.25">
      <c r="A6619" t="s">
        <v>12</v>
      </c>
      <c r="B6619">
        <v>10000</v>
      </c>
      <c r="C6619">
        <v>100</v>
      </c>
      <c r="D6619">
        <v>100000</v>
      </c>
      <c r="E6619">
        <v>19</v>
      </c>
      <c r="F6619">
        <v>1</v>
      </c>
      <c r="G6619">
        <v>238.849524</v>
      </c>
      <c r="H6619">
        <v>0.22347800000000001</v>
      </c>
      <c r="I6619">
        <v>2.0160200000000001</v>
      </c>
      <c r="J6619">
        <v>0.112001</v>
      </c>
      <c r="K6619" t="str">
        <f>MID(M6619,22,1)</f>
        <v>4</v>
      </c>
      <c r="L6619" t="s">
        <v>153</v>
      </c>
      <c r="M6619" t="s">
        <v>154</v>
      </c>
      <c r="N6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6619">
        <f>VLOOKUP(TableOMP[[#This Row],[Label]],TableAvg[],2,FALSE)</f>
        <v>238.13412285714284</v>
      </c>
      <c r="P6619">
        <f>VLOOKUP(TableOMP[[#This Row],[Label]],TableAvg[],3,FALSE)</f>
        <v>0.30078789027591252</v>
      </c>
      <c r="Q6619">
        <f>TableOMP[[#This Row],[Avg]]-$U$2*TableOMP[[#This Row],[StdDev]]</f>
        <v>237.53254707659102</v>
      </c>
      <c r="R6619">
        <f>TableOMP[[#This Row],[Avg]]+$U$2*TableOMP[[#This Row],[StdDev]]</f>
        <v>238.73569863769467</v>
      </c>
      <c r="S6619">
        <f>IF(AND(TableOMP[[#This Row],[total_time]]&gt;=TableOMP[[#This Row],[Low]], TableOMP[[#This Row],[total_time]]&lt;=TableOMP[[#This Row],[High]]),1,0)</f>
        <v>0</v>
      </c>
    </row>
    <row r="6620" spans="1:19" hidden="1" x14ac:dyDescent="0.25">
      <c r="A6620" t="s">
        <v>15</v>
      </c>
      <c r="B6620">
        <v>10000</v>
      </c>
      <c r="C6620">
        <v>100</v>
      </c>
      <c r="D6620">
        <v>100000</v>
      </c>
      <c r="E6620">
        <v>10</v>
      </c>
      <c r="F6620">
        <v>1</v>
      </c>
      <c r="G6620">
        <v>18.795646999999999</v>
      </c>
      <c r="H6620">
        <v>0.138376</v>
      </c>
      <c r="I6620">
        <v>0.42700399999999999</v>
      </c>
      <c r="J6620">
        <v>4.7445000000000001E-2</v>
      </c>
      <c r="K6620" t="str">
        <f>MID(M6620,22,1)</f>
        <v>5</v>
      </c>
      <c r="L6620" t="s">
        <v>55</v>
      </c>
      <c r="M6620" t="s">
        <v>56</v>
      </c>
      <c r="N6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20">
        <f>VLOOKUP(TableOMP[[#This Row],[Label]],TableAvg[],2,FALSE)</f>
        <v>19.053145217391307</v>
      </c>
      <c r="P6620">
        <f>VLOOKUP(TableOMP[[#This Row],[Label]],TableAvg[],3,FALSE)</f>
        <v>0.96289578053808234</v>
      </c>
      <c r="Q6620">
        <f>TableOMP[[#This Row],[Avg]]-$U$2*TableOMP[[#This Row],[StdDev]]</f>
        <v>17.127353656315144</v>
      </c>
      <c r="R6620">
        <f>TableOMP[[#This Row],[Avg]]+$U$2*TableOMP[[#This Row],[StdDev]]</f>
        <v>20.978936778467471</v>
      </c>
      <c r="S6620">
        <f>IF(AND(TableOMP[[#This Row],[total_time]]&gt;=TableOMP[[#This Row],[Low]], TableOMP[[#This Row],[total_time]]&lt;=TableOMP[[#This Row],[High]]),1,0)</f>
        <v>1</v>
      </c>
    </row>
    <row r="6621" spans="1:19" hidden="1" x14ac:dyDescent="0.25">
      <c r="A6621" t="s">
        <v>15</v>
      </c>
      <c r="B6621">
        <v>10000</v>
      </c>
      <c r="C6621">
        <v>100</v>
      </c>
      <c r="D6621">
        <v>100000</v>
      </c>
      <c r="E6621">
        <v>10</v>
      </c>
      <c r="F6621">
        <v>1</v>
      </c>
      <c r="G6621">
        <v>18.795024000000002</v>
      </c>
      <c r="H6621">
        <v>0.13001499999999999</v>
      </c>
      <c r="I6621">
        <v>0.34787699999999999</v>
      </c>
      <c r="J6621">
        <v>3.8653E-2</v>
      </c>
      <c r="K6621" t="str">
        <f>MID(M6621,22,1)</f>
        <v>6</v>
      </c>
      <c r="L6621" t="s">
        <v>61</v>
      </c>
      <c r="M6621" t="s">
        <v>62</v>
      </c>
      <c r="N6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21">
        <f>VLOOKUP(TableOMP[[#This Row],[Label]],TableAvg[],2,FALSE)</f>
        <v>19.053145217391307</v>
      </c>
      <c r="P6621">
        <f>VLOOKUP(TableOMP[[#This Row],[Label]],TableAvg[],3,FALSE)</f>
        <v>0.96289578053808234</v>
      </c>
      <c r="Q6621">
        <f>TableOMP[[#This Row],[Avg]]-$U$2*TableOMP[[#This Row],[StdDev]]</f>
        <v>17.127353656315144</v>
      </c>
      <c r="R6621">
        <f>TableOMP[[#This Row],[Avg]]+$U$2*TableOMP[[#This Row],[StdDev]]</f>
        <v>20.978936778467471</v>
      </c>
      <c r="S6621">
        <f>IF(AND(TableOMP[[#This Row],[total_time]]&gt;=TableOMP[[#This Row],[Low]], TableOMP[[#This Row],[total_time]]&lt;=TableOMP[[#This Row],[High]]),1,0)</f>
        <v>1</v>
      </c>
    </row>
    <row r="6622" spans="1:19" hidden="1" x14ac:dyDescent="0.25">
      <c r="A6622" t="s">
        <v>16</v>
      </c>
      <c r="B6622">
        <v>10000</v>
      </c>
      <c r="C6622">
        <v>100</v>
      </c>
      <c r="D6622">
        <v>100000</v>
      </c>
      <c r="E6622">
        <v>14</v>
      </c>
      <c r="F6622">
        <v>1</v>
      </c>
      <c r="G6622">
        <v>18.794519999999999</v>
      </c>
      <c r="H6622">
        <v>0.14685200000000001</v>
      </c>
      <c r="I6622">
        <v>0.73360099999999995</v>
      </c>
      <c r="J6622">
        <v>5.6431000000000002E-2</v>
      </c>
      <c r="K6622" t="str">
        <f>MID(M6622,22,1)</f>
        <v>2</v>
      </c>
      <c r="L6622" t="s">
        <v>59</v>
      </c>
      <c r="M6622" t="s">
        <v>60</v>
      </c>
      <c r="N6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22">
        <f>VLOOKUP(TableOMP[[#This Row],[Label]],TableAvg[],2,FALSE)</f>
        <v>18.780608192307696</v>
      </c>
      <c r="P6622">
        <f>VLOOKUP(TableOMP[[#This Row],[Label]],TableAvg[],3,FALSE)</f>
        <v>5.2310577368188955E-2</v>
      </c>
      <c r="Q6622">
        <f>TableOMP[[#This Row],[Avg]]-$U$2*TableOMP[[#This Row],[StdDev]]</f>
        <v>18.675987037571318</v>
      </c>
      <c r="R6622">
        <f>TableOMP[[#This Row],[Avg]]+$U$2*TableOMP[[#This Row],[StdDev]]</f>
        <v>18.885229347044074</v>
      </c>
      <c r="S6622">
        <f>IF(AND(TableOMP[[#This Row],[total_time]]&gt;=TableOMP[[#This Row],[Low]], TableOMP[[#This Row],[total_time]]&lt;=TableOMP[[#This Row],[High]]),1,0)</f>
        <v>1</v>
      </c>
    </row>
    <row r="6623" spans="1:19" hidden="1" x14ac:dyDescent="0.25">
      <c r="A6623" t="s">
        <v>15</v>
      </c>
      <c r="B6623">
        <v>10000</v>
      </c>
      <c r="C6623">
        <v>100</v>
      </c>
      <c r="D6623">
        <v>100000</v>
      </c>
      <c r="E6623">
        <v>10</v>
      </c>
      <c r="F6623">
        <v>1</v>
      </c>
      <c r="G6623">
        <v>18.794170999999999</v>
      </c>
      <c r="H6623">
        <v>0.139984</v>
      </c>
      <c r="I6623">
        <v>0.371888</v>
      </c>
      <c r="J6623">
        <v>4.1320999999999997E-2</v>
      </c>
      <c r="K6623" t="str">
        <f>MID(M6623,22,1)</f>
        <v>5</v>
      </c>
      <c r="L6623" t="s">
        <v>163</v>
      </c>
      <c r="M6623" t="s">
        <v>164</v>
      </c>
      <c r="N6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23">
        <f>VLOOKUP(TableOMP[[#This Row],[Label]],TableAvg[],2,FALSE)</f>
        <v>19.053145217391307</v>
      </c>
      <c r="P6623">
        <f>VLOOKUP(TableOMP[[#This Row],[Label]],TableAvg[],3,FALSE)</f>
        <v>0.96289578053808234</v>
      </c>
      <c r="Q6623">
        <f>TableOMP[[#This Row],[Avg]]-$U$2*TableOMP[[#This Row],[StdDev]]</f>
        <v>17.127353656315144</v>
      </c>
      <c r="R6623">
        <f>TableOMP[[#This Row],[Avg]]+$U$2*TableOMP[[#This Row],[StdDev]]</f>
        <v>20.978936778467471</v>
      </c>
      <c r="S6623">
        <f>IF(AND(TableOMP[[#This Row],[total_time]]&gt;=TableOMP[[#This Row],[Low]], TableOMP[[#This Row],[total_time]]&lt;=TableOMP[[#This Row],[High]]),1,0)</f>
        <v>1</v>
      </c>
    </row>
    <row r="6624" spans="1:19" hidden="1" x14ac:dyDescent="0.25">
      <c r="A6624" t="s">
        <v>15</v>
      </c>
      <c r="B6624">
        <v>10000</v>
      </c>
      <c r="C6624">
        <v>100</v>
      </c>
      <c r="D6624">
        <v>100000</v>
      </c>
      <c r="E6624">
        <v>10</v>
      </c>
      <c r="F6624">
        <v>1</v>
      </c>
      <c r="G6624">
        <v>18.793951</v>
      </c>
      <c r="H6624">
        <v>0.13401099999999999</v>
      </c>
      <c r="I6624">
        <v>0.318934</v>
      </c>
      <c r="J6624">
        <v>3.5437000000000003E-2</v>
      </c>
      <c r="K6624" t="str">
        <f>MID(M6624,22,1)</f>
        <v>6</v>
      </c>
      <c r="L6624" t="s">
        <v>199</v>
      </c>
      <c r="M6624" t="s">
        <v>200</v>
      </c>
      <c r="N6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24">
        <f>VLOOKUP(TableOMP[[#This Row],[Label]],TableAvg[],2,FALSE)</f>
        <v>19.053145217391307</v>
      </c>
      <c r="P6624">
        <f>VLOOKUP(TableOMP[[#This Row],[Label]],TableAvg[],3,FALSE)</f>
        <v>0.96289578053808234</v>
      </c>
      <c r="Q6624">
        <f>TableOMP[[#This Row],[Avg]]-$U$2*TableOMP[[#This Row],[StdDev]]</f>
        <v>17.127353656315144</v>
      </c>
      <c r="R6624">
        <f>TableOMP[[#This Row],[Avg]]+$U$2*TableOMP[[#This Row],[StdDev]]</f>
        <v>20.978936778467471</v>
      </c>
      <c r="S6624">
        <f>IF(AND(TableOMP[[#This Row],[total_time]]&gt;=TableOMP[[#This Row],[Low]], TableOMP[[#This Row],[total_time]]&lt;=TableOMP[[#This Row],[High]]),1,0)</f>
        <v>1</v>
      </c>
    </row>
    <row r="6625" spans="1:19" hidden="1" x14ac:dyDescent="0.25">
      <c r="A6625" t="s">
        <v>15</v>
      </c>
      <c r="B6625">
        <v>10000</v>
      </c>
      <c r="C6625">
        <v>100</v>
      </c>
      <c r="D6625">
        <v>100000</v>
      </c>
      <c r="E6625">
        <v>10</v>
      </c>
      <c r="F6625">
        <v>1</v>
      </c>
      <c r="G6625">
        <v>18.792657999999999</v>
      </c>
      <c r="H6625">
        <v>0.12568499999999999</v>
      </c>
      <c r="I6625">
        <v>0.28589399999999998</v>
      </c>
      <c r="J6625">
        <v>3.1766000000000003E-2</v>
      </c>
      <c r="K6625" t="str">
        <f>MID(M6625,22,1)</f>
        <v>8</v>
      </c>
      <c r="L6625" t="s">
        <v>159</v>
      </c>
      <c r="M6625" t="s">
        <v>160</v>
      </c>
      <c r="N6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25">
        <f>VLOOKUP(TableOMP[[#This Row],[Label]],TableAvg[],2,FALSE)</f>
        <v>19.053145217391307</v>
      </c>
      <c r="P6625">
        <f>VLOOKUP(TableOMP[[#This Row],[Label]],TableAvg[],3,FALSE)</f>
        <v>0.96289578053808234</v>
      </c>
      <c r="Q6625">
        <f>TableOMP[[#This Row],[Avg]]-$U$2*TableOMP[[#This Row],[StdDev]]</f>
        <v>17.127353656315144</v>
      </c>
      <c r="R6625">
        <f>TableOMP[[#This Row],[Avg]]+$U$2*TableOMP[[#This Row],[StdDev]]</f>
        <v>20.978936778467471</v>
      </c>
      <c r="S6625">
        <f>IF(AND(TableOMP[[#This Row],[total_time]]&gt;=TableOMP[[#This Row],[Low]], TableOMP[[#This Row],[total_time]]&lt;=TableOMP[[#This Row],[High]]),1,0)</f>
        <v>1</v>
      </c>
    </row>
    <row r="6626" spans="1:19" hidden="1" x14ac:dyDescent="0.25">
      <c r="A6626" t="s">
        <v>12</v>
      </c>
      <c r="B6626">
        <v>10000</v>
      </c>
      <c r="C6626">
        <v>100</v>
      </c>
      <c r="D6626">
        <v>100000</v>
      </c>
      <c r="E6626">
        <v>26</v>
      </c>
      <c r="F6626">
        <v>1</v>
      </c>
      <c r="G6626">
        <v>246.74856800000001</v>
      </c>
      <c r="H6626">
        <v>0.239485</v>
      </c>
      <c r="I6626">
        <v>3.098036</v>
      </c>
      <c r="J6626">
        <v>0.123921</v>
      </c>
      <c r="K6626" t="str">
        <f>MID(M6626,22,1)</f>
        <v>4</v>
      </c>
      <c r="L6626" t="s">
        <v>153</v>
      </c>
      <c r="M6626" t="s">
        <v>154</v>
      </c>
      <c r="N6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6626">
        <f>VLOOKUP(TableOMP[[#This Row],[Label]],TableAvg[],2,FALSE)</f>
        <v>239.28865514285715</v>
      </c>
      <c r="P6626">
        <f>VLOOKUP(TableOMP[[#This Row],[Label]],TableAvg[],3,FALSE)</f>
        <v>3.0494284618270755</v>
      </c>
      <c r="Q6626">
        <f>TableOMP[[#This Row],[Avg]]-$U$2*TableOMP[[#This Row],[StdDev]]</f>
        <v>233.189798219203</v>
      </c>
      <c r="R6626">
        <f>TableOMP[[#This Row],[Avg]]+$U$2*TableOMP[[#This Row],[StdDev]]</f>
        <v>245.38751206651131</v>
      </c>
      <c r="S6626">
        <f>IF(AND(TableOMP[[#This Row],[total_time]]&gt;=TableOMP[[#This Row],[Low]], TableOMP[[#This Row],[total_time]]&lt;=TableOMP[[#This Row],[High]]),1,0)</f>
        <v>0</v>
      </c>
    </row>
    <row r="6627" spans="1:19" hidden="1" x14ac:dyDescent="0.25">
      <c r="A6627" t="s">
        <v>16</v>
      </c>
      <c r="B6627">
        <v>10000</v>
      </c>
      <c r="C6627">
        <v>100</v>
      </c>
      <c r="D6627">
        <v>100000</v>
      </c>
      <c r="E6627">
        <v>14</v>
      </c>
      <c r="F6627">
        <v>1</v>
      </c>
      <c r="G6627">
        <v>18.792069000000001</v>
      </c>
      <c r="H6627">
        <v>0.14128199999999999</v>
      </c>
      <c r="I6627">
        <v>0.46956799999999999</v>
      </c>
      <c r="J6627">
        <v>3.6121E-2</v>
      </c>
      <c r="K6627" t="str">
        <f>MID(M6627,22,1)</f>
        <v>5</v>
      </c>
      <c r="L6627" t="s">
        <v>197</v>
      </c>
      <c r="M6627" t="s">
        <v>198</v>
      </c>
      <c r="N6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27">
        <f>VLOOKUP(TableOMP[[#This Row],[Label]],TableAvg[],2,FALSE)</f>
        <v>18.780608192307696</v>
      </c>
      <c r="P6627">
        <f>VLOOKUP(TableOMP[[#This Row],[Label]],TableAvg[],3,FALSE)</f>
        <v>5.2310577368188955E-2</v>
      </c>
      <c r="Q6627">
        <f>TableOMP[[#This Row],[Avg]]-$U$2*TableOMP[[#This Row],[StdDev]]</f>
        <v>18.675987037571318</v>
      </c>
      <c r="R6627">
        <f>TableOMP[[#This Row],[Avg]]+$U$2*TableOMP[[#This Row],[StdDev]]</f>
        <v>18.885229347044074</v>
      </c>
      <c r="S6627">
        <f>IF(AND(TableOMP[[#This Row],[total_time]]&gt;=TableOMP[[#This Row],[Low]], TableOMP[[#This Row],[total_time]]&lt;=TableOMP[[#This Row],[High]]),1,0)</f>
        <v>1</v>
      </c>
    </row>
    <row r="6628" spans="1:19" hidden="1" x14ac:dyDescent="0.25">
      <c r="A6628" t="s">
        <v>16</v>
      </c>
      <c r="B6628">
        <v>10000</v>
      </c>
      <c r="C6628">
        <v>100</v>
      </c>
      <c r="D6628">
        <v>100000</v>
      </c>
      <c r="E6628">
        <v>14</v>
      </c>
      <c r="F6628">
        <v>1</v>
      </c>
      <c r="G6628">
        <v>18.784435999999999</v>
      </c>
      <c r="H6628">
        <v>0.143847</v>
      </c>
      <c r="I6628">
        <v>0.45167800000000002</v>
      </c>
      <c r="J6628">
        <v>3.4743999999999997E-2</v>
      </c>
      <c r="K6628" t="str">
        <f>MID(M6628,22,1)</f>
        <v>5</v>
      </c>
      <c r="L6628" t="s">
        <v>197</v>
      </c>
      <c r="M6628" t="s">
        <v>198</v>
      </c>
      <c r="N6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28">
        <f>VLOOKUP(TableOMP[[#This Row],[Label]],TableAvg[],2,FALSE)</f>
        <v>18.780608192307696</v>
      </c>
      <c r="P6628">
        <f>VLOOKUP(TableOMP[[#This Row],[Label]],TableAvg[],3,FALSE)</f>
        <v>5.2310577368188955E-2</v>
      </c>
      <c r="Q6628">
        <f>TableOMP[[#This Row],[Avg]]-$U$2*TableOMP[[#This Row],[StdDev]]</f>
        <v>18.675987037571318</v>
      </c>
      <c r="R6628">
        <f>TableOMP[[#This Row],[Avg]]+$U$2*TableOMP[[#This Row],[StdDev]]</f>
        <v>18.885229347044074</v>
      </c>
      <c r="S6628">
        <f>IF(AND(TableOMP[[#This Row],[total_time]]&gt;=TableOMP[[#This Row],[Low]], TableOMP[[#This Row],[total_time]]&lt;=TableOMP[[#This Row],[High]]),1,0)</f>
        <v>1</v>
      </c>
    </row>
    <row r="6629" spans="1:19" hidden="1" x14ac:dyDescent="0.25">
      <c r="A6629" t="s">
        <v>12</v>
      </c>
      <c r="B6629">
        <v>10000</v>
      </c>
      <c r="C6629">
        <v>100</v>
      </c>
      <c r="D6629">
        <v>100000</v>
      </c>
      <c r="E6629">
        <v>29</v>
      </c>
      <c r="F6629">
        <v>1</v>
      </c>
      <c r="G6629">
        <v>251.63252800000001</v>
      </c>
      <c r="H6629">
        <v>0.22495399999999999</v>
      </c>
      <c r="I6629">
        <v>2.7702429999999998</v>
      </c>
      <c r="J6629">
        <v>9.8936999999999997E-2</v>
      </c>
      <c r="K6629" t="str">
        <f>MID(M6629,22,1)</f>
        <v>4</v>
      </c>
      <c r="L6629" t="s">
        <v>153</v>
      </c>
      <c r="M6629" t="s">
        <v>154</v>
      </c>
      <c r="N6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6629">
        <f>VLOOKUP(TableOMP[[#This Row],[Label]],TableAvg[],2,FALSE)</f>
        <v>237.74156857142859</v>
      </c>
      <c r="P6629">
        <f>VLOOKUP(TableOMP[[#This Row],[Label]],TableAvg[],3,FALSE)</f>
        <v>6.8525500394106498</v>
      </c>
      <c r="Q6629">
        <f>TableOMP[[#This Row],[Avg]]-$U$2*TableOMP[[#This Row],[StdDev]]</f>
        <v>224.0364684926073</v>
      </c>
      <c r="R6629">
        <f>TableOMP[[#This Row],[Avg]]+$U$2*TableOMP[[#This Row],[StdDev]]</f>
        <v>251.44666865024988</v>
      </c>
      <c r="S6629">
        <f>IF(AND(TableOMP[[#This Row],[total_time]]&gt;=TableOMP[[#This Row],[Low]], TableOMP[[#This Row],[total_time]]&lt;=TableOMP[[#This Row],[High]]),1,0)</f>
        <v>0</v>
      </c>
    </row>
    <row r="6630" spans="1:19" hidden="1" x14ac:dyDescent="0.25">
      <c r="A6630" t="s">
        <v>15</v>
      </c>
      <c r="B6630">
        <v>10000</v>
      </c>
      <c r="C6630">
        <v>100</v>
      </c>
      <c r="D6630">
        <v>100000</v>
      </c>
      <c r="E6630">
        <v>10</v>
      </c>
      <c r="F6630">
        <v>1</v>
      </c>
      <c r="G6630">
        <v>18.783415000000002</v>
      </c>
      <c r="H6630">
        <v>0.13122500000000001</v>
      </c>
      <c r="I6630">
        <v>0.32584299999999999</v>
      </c>
      <c r="J6630">
        <v>3.6205000000000001E-2</v>
      </c>
      <c r="K6630" t="str">
        <f>MID(M6630,22,1)</f>
        <v>5</v>
      </c>
      <c r="L6630" t="s">
        <v>55</v>
      </c>
      <c r="M6630" t="s">
        <v>56</v>
      </c>
      <c r="N6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30">
        <f>VLOOKUP(TableOMP[[#This Row],[Label]],TableAvg[],2,FALSE)</f>
        <v>19.053145217391307</v>
      </c>
      <c r="P6630">
        <f>VLOOKUP(TableOMP[[#This Row],[Label]],TableAvg[],3,FALSE)</f>
        <v>0.96289578053808234</v>
      </c>
      <c r="Q6630">
        <f>TableOMP[[#This Row],[Avg]]-$U$2*TableOMP[[#This Row],[StdDev]]</f>
        <v>17.127353656315144</v>
      </c>
      <c r="R6630">
        <f>TableOMP[[#This Row],[Avg]]+$U$2*TableOMP[[#This Row],[StdDev]]</f>
        <v>20.978936778467471</v>
      </c>
      <c r="S6630">
        <f>IF(AND(TableOMP[[#This Row],[total_time]]&gt;=TableOMP[[#This Row],[Low]], TableOMP[[#This Row],[total_time]]&lt;=TableOMP[[#This Row],[High]]),1,0)</f>
        <v>1</v>
      </c>
    </row>
    <row r="6631" spans="1:19" hidden="1" x14ac:dyDescent="0.25">
      <c r="A6631" t="s">
        <v>16</v>
      </c>
      <c r="B6631">
        <v>10000</v>
      </c>
      <c r="C6631">
        <v>100</v>
      </c>
      <c r="D6631">
        <v>100000</v>
      </c>
      <c r="E6631">
        <v>14</v>
      </c>
      <c r="F6631">
        <v>1</v>
      </c>
      <c r="G6631">
        <v>18.781714000000001</v>
      </c>
      <c r="H6631">
        <v>0.147927</v>
      </c>
      <c r="I6631">
        <v>0.55530400000000002</v>
      </c>
      <c r="J6631">
        <v>4.2715999999999997E-2</v>
      </c>
      <c r="K6631" t="str">
        <f>MID(M6631,22,1)</f>
        <v>7</v>
      </c>
      <c r="L6631" t="s">
        <v>189</v>
      </c>
      <c r="M6631" t="s">
        <v>190</v>
      </c>
      <c r="N6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31">
        <f>VLOOKUP(TableOMP[[#This Row],[Label]],TableAvg[],2,FALSE)</f>
        <v>18.780608192307696</v>
      </c>
      <c r="P6631">
        <f>VLOOKUP(TableOMP[[#This Row],[Label]],TableAvg[],3,FALSE)</f>
        <v>5.2310577368188955E-2</v>
      </c>
      <c r="Q6631">
        <f>TableOMP[[#This Row],[Avg]]-$U$2*TableOMP[[#This Row],[StdDev]]</f>
        <v>18.675987037571318</v>
      </c>
      <c r="R6631">
        <f>TableOMP[[#This Row],[Avg]]+$U$2*TableOMP[[#This Row],[StdDev]]</f>
        <v>18.885229347044074</v>
      </c>
      <c r="S6631">
        <f>IF(AND(TableOMP[[#This Row],[total_time]]&gt;=TableOMP[[#This Row],[Low]], TableOMP[[#This Row],[total_time]]&lt;=TableOMP[[#This Row],[High]]),1,0)</f>
        <v>1</v>
      </c>
    </row>
    <row r="6632" spans="1:19" hidden="1" x14ac:dyDescent="0.25">
      <c r="A6632" t="s">
        <v>10</v>
      </c>
      <c r="B6632">
        <v>10000</v>
      </c>
      <c r="C6632">
        <v>100</v>
      </c>
      <c r="D6632">
        <v>100000</v>
      </c>
      <c r="E6632">
        <v>34</v>
      </c>
      <c r="F6632">
        <v>1</v>
      </c>
      <c r="G6632">
        <v>248.51161999999999</v>
      </c>
      <c r="H6632">
        <v>0.235815</v>
      </c>
      <c r="I6632">
        <v>3.3997639999999998</v>
      </c>
      <c r="J6632">
        <v>0.103023</v>
      </c>
      <c r="K6632" t="str">
        <f>MID(M6632,22,1)</f>
        <v>4</v>
      </c>
      <c r="L6632" t="s">
        <v>203</v>
      </c>
      <c r="M6632" t="s">
        <v>204</v>
      </c>
      <c r="N6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632">
        <f>VLOOKUP(TableOMP[[#This Row],[Label]],TableAvg[],2,FALSE)</f>
        <v>237.21247650000001</v>
      </c>
      <c r="P6632">
        <f>VLOOKUP(TableOMP[[#This Row],[Label]],TableAvg[],3,FALSE)</f>
        <v>10.097659047552519</v>
      </c>
      <c r="Q6632">
        <f>TableOMP[[#This Row],[Avg]]-$U$2*TableOMP[[#This Row],[StdDev]]</f>
        <v>217.01715840489499</v>
      </c>
      <c r="R6632">
        <f>TableOMP[[#This Row],[Avg]]+$U$2*TableOMP[[#This Row],[StdDev]]</f>
        <v>257.40779459510503</v>
      </c>
      <c r="S6632">
        <v>0</v>
      </c>
    </row>
    <row r="6633" spans="1:19" hidden="1" x14ac:dyDescent="0.25">
      <c r="A6633" t="s">
        <v>10</v>
      </c>
      <c r="B6633">
        <v>10000</v>
      </c>
      <c r="C6633">
        <v>100</v>
      </c>
      <c r="D6633">
        <v>100000</v>
      </c>
      <c r="E6633">
        <v>32</v>
      </c>
      <c r="F6633">
        <v>1</v>
      </c>
      <c r="G6633">
        <v>227.06295399999999</v>
      </c>
      <c r="H6633">
        <v>0.26153999999999999</v>
      </c>
      <c r="I6633">
        <v>3.1040049999999999</v>
      </c>
      <c r="J6633">
        <v>0.100129</v>
      </c>
      <c r="K6633" t="str">
        <f>MID(M6633,22,1)</f>
        <v>4</v>
      </c>
      <c r="L6633" t="s">
        <v>117</v>
      </c>
      <c r="M6633" t="s">
        <v>118</v>
      </c>
      <c r="N6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633">
        <f>VLOOKUP(TableOMP[[#This Row],[Label]],TableAvg[],2,FALSE)</f>
        <v>234.31604033333329</v>
      </c>
      <c r="P6633">
        <f>VLOOKUP(TableOMP[[#This Row],[Label]],TableAvg[],3,FALSE)</f>
        <v>9.7105472769439949</v>
      </c>
      <c r="Q6633">
        <f>TableOMP[[#This Row],[Avg]]-$U$2*TableOMP[[#This Row],[StdDev]]</f>
        <v>214.89494577944529</v>
      </c>
      <c r="R6633">
        <f>TableOMP[[#This Row],[Avg]]+$U$2*TableOMP[[#This Row],[StdDev]]</f>
        <v>253.73713488722129</v>
      </c>
      <c r="S6633">
        <v>0</v>
      </c>
    </row>
    <row r="6634" spans="1:19" hidden="1" x14ac:dyDescent="0.25">
      <c r="A6634" t="s">
        <v>10</v>
      </c>
      <c r="B6634">
        <v>10000</v>
      </c>
      <c r="C6634">
        <v>100</v>
      </c>
      <c r="D6634">
        <v>100000</v>
      </c>
      <c r="E6634">
        <v>32</v>
      </c>
      <c r="F6634">
        <v>1</v>
      </c>
      <c r="G6634">
        <v>242.59424799999999</v>
      </c>
      <c r="H6634">
        <v>0.24038599999999999</v>
      </c>
      <c r="I6634">
        <v>3.7879689999999999</v>
      </c>
      <c r="J6634">
        <v>0.122193</v>
      </c>
      <c r="K6634" t="str">
        <f>MID(M6634,22,1)</f>
        <v>4</v>
      </c>
      <c r="L6634" t="s">
        <v>117</v>
      </c>
      <c r="M6634" t="s">
        <v>118</v>
      </c>
      <c r="N6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634">
        <f>VLOOKUP(TableOMP[[#This Row],[Label]],TableAvg[],2,FALSE)</f>
        <v>234.31604033333329</v>
      </c>
      <c r="P6634">
        <f>VLOOKUP(TableOMP[[#This Row],[Label]],TableAvg[],3,FALSE)</f>
        <v>9.7105472769439949</v>
      </c>
      <c r="Q6634">
        <f>TableOMP[[#This Row],[Avg]]-$U$2*TableOMP[[#This Row],[StdDev]]</f>
        <v>214.89494577944529</v>
      </c>
      <c r="R6634">
        <f>TableOMP[[#This Row],[Avg]]+$U$2*TableOMP[[#This Row],[StdDev]]</f>
        <v>253.73713488722129</v>
      </c>
      <c r="S6634">
        <v>0</v>
      </c>
    </row>
    <row r="6635" spans="1:19" hidden="1" x14ac:dyDescent="0.25">
      <c r="A6635" t="s">
        <v>10</v>
      </c>
      <c r="B6635">
        <v>10000</v>
      </c>
      <c r="C6635">
        <v>100</v>
      </c>
      <c r="D6635">
        <v>100000</v>
      </c>
      <c r="E6635">
        <v>32</v>
      </c>
      <c r="F6635">
        <v>1</v>
      </c>
      <c r="G6635">
        <v>242.749754</v>
      </c>
      <c r="H6635">
        <v>0.22955999999999999</v>
      </c>
      <c r="I6635">
        <v>3.5839020000000001</v>
      </c>
      <c r="J6635">
        <v>0.11561</v>
      </c>
      <c r="K6635" t="str">
        <f>MID(M6635,22,1)</f>
        <v>4</v>
      </c>
      <c r="L6635" t="s">
        <v>117</v>
      </c>
      <c r="M6635" t="s">
        <v>118</v>
      </c>
      <c r="N6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635">
        <f>VLOOKUP(TableOMP[[#This Row],[Label]],TableAvg[],2,FALSE)</f>
        <v>234.31604033333329</v>
      </c>
      <c r="P6635">
        <f>VLOOKUP(TableOMP[[#This Row],[Label]],TableAvg[],3,FALSE)</f>
        <v>9.7105472769439949</v>
      </c>
      <c r="Q6635">
        <f>TableOMP[[#This Row],[Avg]]-$U$2*TableOMP[[#This Row],[StdDev]]</f>
        <v>214.89494577944529</v>
      </c>
      <c r="R6635">
        <f>TableOMP[[#This Row],[Avg]]+$U$2*TableOMP[[#This Row],[StdDev]]</f>
        <v>253.73713488722129</v>
      </c>
      <c r="S6635">
        <v>0</v>
      </c>
    </row>
    <row r="6636" spans="1:19" hidden="1" x14ac:dyDescent="0.25">
      <c r="A6636" t="s">
        <v>15</v>
      </c>
      <c r="B6636">
        <v>10000</v>
      </c>
      <c r="C6636">
        <v>100</v>
      </c>
      <c r="D6636">
        <v>100000</v>
      </c>
      <c r="E6636">
        <v>10</v>
      </c>
      <c r="F6636">
        <v>1</v>
      </c>
      <c r="G6636">
        <v>18.779320999999999</v>
      </c>
      <c r="H6636">
        <v>0.120796</v>
      </c>
      <c r="I6636">
        <v>0.292653</v>
      </c>
      <c r="J6636">
        <v>3.2516999999999997E-2</v>
      </c>
      <c r="K6636" t="str">
        <f>MID(M6636,22,1)</f>
        <v>5</v>
      </c>
      <c r="L6636" t="s">
        <v>55</v>
      </c>
      <c r="M6636" t="s">
        <v>56</v>
      </c>
      <c r="N6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36">
        <f>VLOOKUP(TableOMP[[#This Row],[Label]],TableAvg[],2,FALSE)</f>
        <v>19.053145217391307</v>
      </c>
      <c r="P6636">
        <f>VLOOKUP(TableOMP[[#This Row],[Label]],TableAvg[],3,FALSE)</f>
        <v>0.96289578053808234</v>
      </c>
      <c r="Q6636">
        <f>TableOMP[[#This Row],[Avg]]-$U$2*TableOMP[[#This Row],[StdDev]]</f>
        <v>17.127353656315144</v>
      </c>
      <c r="R6636">
        <f>TableOMP[[#This Row],[Avg]]+$U$2*TableOMP[[#This Row],[StdDev]]</f>
        <v>20.978936778467471</v>
      </c>
      <c r="S6636">
        <f>IF(AND(TableOMP[[#This Row],[total_time]]&gt;=TableOMP[[#This Row],[Low]], TableOMP[[#This Row],[total_time]]&lt;=TableOMP[[#This Row],[High]]),1,0)</f>
        <v>1</v>
      </c>
    </row>
    <row r="6637" spans="1:19" hidden="1" x14ac:dyDescent="0.25">
      <c r="A6637" t="s">
        <v>16</v>
      </c>
      <c r="B6637">
        <v>10000</v>
      </c>
      <c r="C6637">
        <v>100</v>
      </c>
      <c r="D6637">
        <v>100000</v>
      </c>
      <c r="E6637">
        <v>14</v>
      </c>
      <c r="F6637">
        <v>1</v>
      </c>
      <c r="G6637">
        <v>18.778658</v>
      </c>
      <c r="H6637">
        <v>0.13700899999999999</v>
      </c>
      <c r="I6637">
        <v>0.54777299999999995</v>
      </c>
      <c r="J6637">
        <v>4.2136E-2</v>
      </c>
      <c r="K6637" t="str">
        <f>MID(M6637,22,1)</f>
        <v>4</v>
      </c>
      <c r="L6637" t="s">
        <v>97</v>
      </c>
      <c r="M6637" t="s">
        <v>98</v>
      </c>
      <c r="N6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37">
        <f>VLOOKUP(TableOMP[[#This Row],[Label]],TableAvg[],2,FALSE)</f>
        <v>18.780608192307696</v>
      </c>
      <c r="P6637">
        <f>VLOOKUP(TableOMP[[#This Row],[Label]],TableAvg[],3,FALSE)</f>
        <v>5.2310577368188955E-2</v>
      </c>
      <c r="Q6637">
        <f>TableOMP[[#This Row],[Avg]]-$U$2*TableOMP[[#This Row],[StdDev]]</f>
        <v>18.675987037571318</v>
      </c>
      <c r="R6637">
        <f>TableOMP[[#This Row],[Avg]]+$U$2*TableOMP[[#This Row],[StdDev]]</f>
        <v>18.885229347044074</v>
      </c>
      <c r="S6637">
        <f>IF(AND(TableOMP[[#This Row],[total_time]]&gt;=TableOMP[[#This Row],[Low]], TableOMP[[#This Row],[total_time]]&lt;=TableOMP[[#This Row],[High]]),1,0)</f>
        <v>1</v>
      </c>
    </row>
    <row r="6638" spans="1:19" hidden="1" x14ac:dyDescent="0.25">
      <c r="A6638" t="s">
        <v>16</v>
      </c>
      <c r="B6638">
        <v>10000</v>
      </c>
      <c r="C6638">
        <v>100</v>
      </c>
      <c r="D6638">
        <v>100000</v>
      </c>
      <c r="E6638">
        <v>14</v>
      </c>
      <c r="F6638">
        <v>1</v>
      </c>
      <c r="G6638">
        <v>18.776999</v>
      </c>
      <c r="H6638">
        <v>0.14252400000000001</v>
      </c>
      <c r="I6638">
        <v>0.61814499999999994</v>
      </c>
      <c r="J6638">
        <v>4.7550000000000002E-2</v>
      </c>
      <c r="K6638" t="str">
        <f>MID(M6638,22,1)</f>
        <v>7</v>
      </c>
      <c r="L6638" t="s">
        <v>49</v>
      </c>
      <c r="M6638" t="s">
        <v>50</v>
      </c>
      <c r="N6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38">
        <f>VLOOKUP(TableOMP[[#This Row],[Label]],TableAvg[],2,FALSE)</f>
        <v>18.780608192307696</v>
      </c>
      <c r="P6638">
        <f>VLOOKUP(TableOMP[[#This Row],[Label]],TableAvg[],3,FALSE)</f>
        <v>5.2310577368188955E-2</v>
      </c>
      <c r="Q6638">
        <f>TableOMP[[#This Row],[Avg]]-$U$2*TableOMP[[#This Row],[StdDev]]</f>
        <v>18.675987037571318</v>
      </c>
      <c r="R6638">
        <f>TableOMP[[#This Row],[Avg]]+$U$2*TableOMP[[#This Row],[StdDev]]</f>
        <v>18.885229347044074</v>
      </c>
      <c r="S6638">
        <f>IF(AND(TableOMP[[#This Row],[total_time]]&gt;=TableOMP[[#This Row],[Low]], TableOMP[[#This Row],[total_time]]&lt;=TableOMP[[#This Row],[High]]),1,0)</f>
        <v>1</v>
      </c>
    </row>
    <row r="6639" spans="1:19" hidden="1" x14ac:dyDescent="0.25">
      <c r="A6639" t="s">
        <v>16</v>
      </c>
      <c r="B6639">
        <v>10000</v>
      </c>
      <c r="C6639">
        <v>100</v>
      </c>
      <c r="D6639">
        <v>100000</v>
      </c>
      <c r="E6639">
        <v>14</v>
      </c>
      <c r="F6639">
        <v>1</v>
      </c>
      <c r="G6639">
        <v>18.776167000000001</v>
      </c>
      <c r="H6639">
        <v>0.15412799999999999</v>
      </c>
      <c r="I6639">
        <v>0.75590100000000005</v>
      </c>
      <c r="J6639">
        <v>5.8146000000000003E-2</v>
      </c>
      <c r="K6639" t="str">
        <f>MID(M6639,22,1)</f>
        <v>2</v>
      </c>
      <c r="L6639" t="s">
        <v>59</v>
      </c>
      <c r="M6639" t="s">
        <v>60</v>
      </c>
      <c r="N6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39">
        <f>VLOOKUP(TableOMP[[#This Row],[Label]],TableAvg[],2,FALSE)</f>
        <v>18.780608192307696</v>
      </c>
      <c r="P6639">
        <f>VLOOKUP(TableOMP[[#This Row],[Label]],TableAvg[],3,FALSE)</f>
        <v>5.2310577368188955E-2</v>
      </c>
      <c r="Q6639">
        <f>TableOMP[[#This Row],[Avg]]-$U$2*TableOMP[[#This Row],[StdDev]]</f>
        <v>18.675987037571318</v>
      </c>
      <c r="R6639">
        <f>TableOMP[[#This Row],[Avg]]+$U$2*TableOMP[[#This Row],[StdDev]]</f>
        <v>18.885229347044074</v>
      </c>
      <c r="S6639">
        <f>IF(AND(TableOMP[[#This Row],[total_time]]&gt;=TableOMP[[#This Row],[Low]], TableOMP[[#This Row],[total_time]]&lt;=TableOMP[[#This Row],[High]]),1,0)</f>
        <v>1</v>
      </c>
    </row>
    <row r="6640" spans="1:19" hidden="1" x14ac:dyDescent="0.25">
      <c r="A6640" t="s">
        <v>16</v>
      </c>
      <c r="B6640">
        <v>10000</v>
      </c>
      <c r="C6640">
        <v>100</v>
      </c>
      <c r="D6640">
        <v>100000</v>
      </c>
      <c r="E6640">
        <v>14</v>
      </c>
      <c r="F6640">
        <v>1</v>
      </c>
      <c r="G6640">
        <v>18.776129999999998</v>
      </c>
      <c r="H6640">
        <v>0.14411499999999999</v>
      </c>
      <c r="I6640">
        <v>0.45470100000000002</v>
      </c>
      <c r="J6640">
        <v>3.4977000000000001E-2</v>
      </c>
      <c r="K6640" t="str">
        <f>MID(M6640,22,1)</f>
        <v>2</v>
      </c>
      <c r="L6640" t="s">
        <v>59</v>
      </c>
      <c r="M6640" t="s">
        <v>60</v>
      </c>
      <c r="N6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40">
        <f>VLOOKUP(TableOMP[[#This Row],[Label]],TableAvg[],2,FALSE)</f>
        <v>18.780608192307696</v>
      </c>
      <c r="P6640">
        <f>VLOOKUP(TableOMP[[#This Row],[Label]],TableAvg[],3,FALSE)</f>
        <v>5.2310577368188955E-2</v>
      </c>
      <c r="Q6640">
        <f>TableOMP[[#This Row],[Avg]]-$U$2*TableOMP[[#This Row],[StdDev]]</f>
        <v>18.675987037571318</v>
      </c>
      <c r="R6640">
        <f>TableOMP[[#This Row],[Avg]]+$U$2*TableOMP[[#This Row],[StdDev]]</f>
        <v>18.885229347044074</v>
      </c>
      <c r="S6640">
        <f>IF(AND(TableOMP[[#This Row],[total_time]]&gt;=TableOMP[[#This Row],[Low]], TableOMP[[#This Row],[total_time]]&lt;=TableOMP[[#This Row],[High]]),1,0)</f>
        <v>1</v>
      </c>
    </row>
    <row r="6641" spans="1:19" hidden="1" x14ac:dyDescent="0.25">
      <c r="A6641" t="s">
        <v>16</v>
      </c>
      <c r="B6641">
        <v>10000</v>
      </c>
      <c r="C6641">
        <v>100</v>
      </c>
      <c r="D6641">
        <v>100000</v>
      </c>
      <c r="E6641">
        <v>14</v>
      </c>
      <c r="F6641">
        <v>1</v>
      </c>
      <c r="G6641">
        <v>18.775034000000002</v>
      </c>
      <c r="H6641">
        <v>0.14091000000000001</v>
      </c>
      <c r="I6641">
        <v>0.473831</v>
      </c>
      <c r="J6641">
        <v>3.6449000000000002E-2</v>
      </c>
      <c r="K6641" t="str">
        <f>MID(M6641,22,1)</f>
        <v>6</v>
      </c>
      <c r="L6641" t="s">
        <v>223</v>
      </c>
      <c r="M6641" t="s">
        <v>224</v>
      </c>
      <c r="N6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41">
        <f>VLOOKUP(TableOMP[[#This Row],[Label]],TableAvg[],2,FALSE)</f>
        <v>18.780608192307696</v>
      </c>
      <c r="P6641">
        <f>VLOOKUP(TableOMP[[#This Row],[Label]],TableAvg[],3,FALSE)</f>
        <v>5.2310577368188955E-2</v>
      </c>
      <c r="Q6641">
        <f>TableOMP[[#This Row],[Avg]]-$U$2*TableOMP[[#This Row],[StdDev]]</f>
        <v>18.675987037571318</v>
      </c>
      <c r="R6641">
        <f>TableOMP[[#This Row],[Avg]]+$U$2*TableOMP[[#This Row],[StdDev]]</f>
        <v>18.885229347044074</v>
      </c>
      <c r="S6641">
        <f>IF(AND(TableOMP[[#This Row],[total_time]]&gt;=TableOMP[[#This Row],[Low]], TableOMP[[#This Row],[total_time]]&lt;=TableOMP[[#This Row],[High]]),1,0)</f>
        <v>1</v>
      </c>
    </row>
    <row r="6642" spans="1:19" hidden="1" x14ac:dyDescent="0.25">
      <c r="A6642" t="s">
        <v>16</v>
      </c>
      <c r="B6642">
        <v>10000</v>
      </c>
      <c r="C6642">
        <v>100</v>
      </c>
      <c r="D6642">
        <v>100000</v>
      </c>
      <c r="E6642">
        <v>14</v>
      </c>
      <c r="F6642">
        <v>1</v>
      </c>
      <c r="G6642">
        <v>18.773195000000001</v>
      </c>
      <c r="H6642">
        <v>0.13280700000000001</v>
      </c>
      <c r="I6642">
        <v>0.41743000000000002</v>
      </c>
      <c r="J6642">
        <v>3.211E-2</v>
      </c>
      <c r="K6642" t="str">
        <f>MID(M6642,22,1)</f>
        <v>5</v>
      </c>
      <c r="L6642" t="s">
        <v>197</v>
      </c>
      <c r="M6642" t="s">
        <v>198</v>
      </c>
      <c r="N6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42">
        <f>VLOOKUP(TableOMP[[#This Row],[Label]],TableAvg[],2,FALSE)</f>
        <v>18.780608192307696</v>
      </c>
      <c r="P6642">
        <f>VLOOKUP(TableOMP[[#This Row],[Label]],TableAvg[],3,FALSE)</f>
        <v>5.2310577368188955E-2</v>
      </c>
      <c r="Q6642">
        <f>TableOMP[[#This Row],[Avg]]-$U$2*TableOMP[[#This Row],[StdDev]]</f>
        <v>18.675987037571318</v>
      </c>
      <c r="R6642">
        <f>TableOMP[[#This Row],[Avg]]+$U$2*TableOMP[[#This Row],[StdDev]]</f>
        <v>18.885229347044074</v>
      </c>
      <c r="S6642">
        <f>IF(AND(TableOMP[[#This Row],[total_time]]&gt;=TableOMP[[#This Row],[Low]], TableOMP[[#This Row],[total_time]]&lt;=TableOMP[[#This Row],[High]]),1,0)</f>
        <v>1</v>
      </c>
    </row>
    <row r="6643" spans="1:19" hidden="1" x14ac:dyDescent="0.25">
      <c r="A6643" t="s">
        <v>12</v>
      </c>
      <c r="B6643">
        <v>10000</v>
      </c>
      <c r="C6643">
        <v>100</v>
      </c>
      <c r="D6643">
        <v>100000</v>
      </c>
      <c r="E6643">
        <v>38</v>
      </c>
      <c r="F6643">
        <v>1</v>
      </c>
      <c r="G6643">
        <v>228.432467</v>
      </c>
      <c r="H6643">
        <v>0.23097400000000001</v>
      </c>
      <c r="I6643">
        <v>4.0019749999999998</v>
      </c>
      <c r="J6643">
        <v>0.10816099999999999</v>
      </c>
      <c r="K6643" t="str">
        <f>MID(M6643,22,1)</f>
        <v>1</v>
      </c>
      <c r="L6643" t="s">
        <v>157</v>
      </c>
      <c r="M6643" t="s">
        <v>158</v>
      </c>
      <c r="N6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6643">
        <f>VLOOKUP(TableOMP[[#This Row],[Label]],TableAvg[],2,FALSE)</f>
        <v>237.50167460000003</v>
      </c>
      <c r="P6643">
        <f>VLOOKUP(TableOMP[[#This Row],[Label]],TableAvg[],3,FALSE)</f>
        <v>4.8993057032823728</v>
      </c>
      <c r="Q6643">
        <f>TableOMP[[#This Row],[Avg]]-$U$2*TableOMP[[#This Row],[StdDev]]</f>
        <v>227.7030631934353</v>
      </c>
      <c r="R6643">
        <f>TableOMP[[#This Row],[Avg]]+$U$2*TableOMP[[#This Row],[StdDev]]</f>
        <v>247.30028600656476</v>
      </c>
      <c r="S6643">
        <f>IF(AND(TableOMP[[#This Row],[total_time]]&gt;=TableOMP[[#This Row],[Low]], TableOMP[[#This Row],[total_time]]&lt;=TableOMP[[#This Row],[High]]),1,0)</f>
        <v>1</v>
      </c>
    </row>
    <row r="6644" spans="1:19" hidden="1" x14ac:dyDescent="0.25">
      <c r="A6644" t="s">
        <v>16</v>
      </c>
      <c r="B6644">
        <v>10000</v>
      </c>
      <c r="C6644">
        <v>100</v>
      </c>
      <c r="D6644">
        <v>100000</v>
      </c>
      <c r="E6644">
        <v>14</v>
      </c>
      <c r="F6644">
        <v>1</v>
      </c>
      <c r="G6644">
        <v>18.770363</v>
      </c>
      <c r="H6644">
        <v>0.146902</v>
      </c>
      <c r="I6644">
        <v>0.57517700000000005</v>
      </c>
      <c r="J6644">
        <v>4.4243999999999999E-2</v>
      </c>
      <c r="K6644" t="str">
        <f>MID(M6644,22,1)</f>
        <v>1</v>
      </c>
      <c r="L6644" t="s">
        <v>177</v>
      </c>
      <c r="M6644" t="s">
        <v>178</v>
      </c>
      <c r="N6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44">
        <f>VLOOKUP(TableOMP[[#This Row],[Label]],TableAvg[],2,FALSE)</f>
        <v>18.780608192307696</v>
      </c>
      <c r="P6644">
        <f>VLOOKUP(TableOMP[[#This Row],[Label]],TableAvg[],3,FALSE)</f>
        <v>5.2310577368188955E-2</v>
      </c>
      <c r="Q6644">
        <f>TableOMP[[#This Row],[Avg]]-$U$2*TableOMP[[#This Row],[StdDev]]</f>
        <v>18.675987037571318</v>
      </c>
      <c r="R6644">
        <f>TableOMP[[#This Row],[Avg]]+$U$2*TableOMP[[#This Row],[StdDev]]</f>
        <v>18.885229347044074</v>
      </c>
      <c r="S6644">
        <f>IF(AND(TableOMP[[#This Row],[total_time]]&gt;=TableOMP[[#This Row],[Low]], TableOMP[[#This Row],[total_time]]&lt;=TableOMP[[#This Row],[High]]),1,0)</f>
        <v>1</v>
      </c>
    </row>
    <row r="6645" spans="1:19" hidden="1" x14ac:dyDescent="0.25">
      <c r="A6645" t="s">
        <v>15</v>
      </c>
      <c r="B6645">
        <v>10000</v>
      </c>
      <c r="C6645">
        <v>100</v>
      </c>
      <c r="D6645">
        <v>100000</v>
      </c>
      <c r="E6645">
        <v>10</v>
      </c>
      <c r="F6645">
        <v>1</v>
      </c>
      <c r="G6645">
        <v>18.769614000000001</v>
      </c>
      <c r="H6645">
        <v>0.12784599999999999</v>
      </c>
      <c r="I6645">
        <v>0.33665600000000001</v>
      </c>
      <c r="J6645">
        <v>3.7406000000000002E-2</v>
      </c>
      <c r="K6645" t="str">
        <f>MID(M6645,22,1)</f>
        <v>1</v>
      </c>
      <c r="L6645" t="s">
        <v>215</v>
      </c>
      <c r="M6645" t="s">
        <v>216</v>
      </c>
      <c r="N6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45">
        <f>VLOOKUP(TableOMP[[#This Row],[Label]],TableAvg[],2,FALSE)</f>
        <v>19.053145217391307</v>
      </c>
      <c r="P6645">
        <f>VLOOKUP(TableOMP[[#This Row],[Label]],TableAvg[],3,FALSE)</f>
        <v>0.96289578053808234</v>
      </c>
      <c r="Q6645">
        <f>TableOMP[[#This Row],[Avg]]-$U$2*TableOMP[[#This Row],[StdDev]]</f>
        <v>17.127353656315144</v>
      </c>
      <c r="R6645">
        <f>TableOMP[[#This Row],[Avg]]+$U$2*TableOMP[[#This Row],[StdDev]]</f>
        <v>20.978936778467471</v>
      </c>
      <c r="S6645">
        <f>IF(AND(TableOMP[[#This Row],[total_time]]&gt;=TableOMP[[#This Row],[Low]], TableOMP[[#This Row],[total_time]]&lt;=TableOMP[[#This Row],[High]]),1,0)</f>
        <v>1</v>
      </c>
    </row>
    <row r="6646" spans="1:19" hidden="1" x14ac:dyDescent="0.25">
      <c r="A6646" t="s">
        <v>16</v>
      </c>
      <c r="B6646">
        <v>10000</v>
      </c>
      <c r="C6646">
        <v>100</v>
      </c>
      <c r="D6646">
        <v>100000</v>
      </c>
      <c r="E6646">
        <v>14</v>
      </c>
      <c r="F6646">
        <v>1</v>
      </c>
      <c r="G6646">
        <v>18.76878</v>
      </c>
      <c r="H6646">
        <v>0.13708699999999999</v>
      </c>
      <c r="I6646">
        <v>0.56847800000000004</v>
      </c>
      <c r="J6646">
        <v>4.3728999999999997E-2</v>
      </c>
      <c r="K6646" t="str">
        <f>MID(M6646,22,1)</f>
        <v>6</v>
      </c>
      <c r="L6646" t="s">
        <v>223</v>
      </c>
      <c r="M6646" t="s">
        <v>224</v>
      </c>
      <c r="N6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46">
        <f>VLOOKUP(TableOMP[[#This Row],[Label]],TableAvg[],2,FALSE)</f>
        <v>18.780608192307696</v>
      </c>
      <c r="P6646">
        <f>VLOOKUP(TableOMP[[#This Row],[Label]],TableAvg[],3,FALSE)</f>
        <v>5.2310577368188955E-2</v>
      </c>
      <c r="Q6646">
        <f>TableOMP[[#This Row],[Avg]]-$U$2*TableOMP[[#This Row],[StdDev]]</f>
        <v>18.675987037571318</v>
      </c>
      <c r="R6646">
        <f>TableOMP[[#This Row],[Avg]]+$U$2*TableOMP[[#This Row],[StdDev]]</f>
        <v>18.885229347044074</v>
      </c>
      <c r="S6646">
        <f>IF(AND(TableOMP[[#This Row],[total_time]]&gt;=TableOMP[[#This Row],[Low]], TableOMP[[#This Row],[total_time]]&lt;=TableOMP[[#This Row],[High]]),1,0)</f>
        <v>1</v>
      </c>
    </row>
    <row r="6647" spans="1:19" hidden="1" x14ac:dyDescent="0.25">
      <c r="A6647" t="s">
        <v>16</v>
      </c>
      <c r="B6647">
        <v>10000</v>
      </c>
      <c r="C6647">
        <v>100</v>
      </c>
      <c r="D6647">
        <v>100000</v>
      </c>
      <c r="E6647">
        <v>14</v>
      </c>
      <c r="F6647">
        <v>1</v>
      </c>
      <c r="G6647">
        <v>18.767451999999999</v>
      </c>
      <c r="H6647">
        <v>0.124263</v>
      </c>
      <c r="I6647">
        <v>0.43423600000000001</v>
      </c>
      <c r="J6647">
        <v>3.3403000000000002E-2</v>
      </c>
      <c r="K6647" t="str">
        <f>MID(M6647,22,1)</f>
        <v>1</v>
      </c>
      <c r="L6647" t="s">
        <v>171</v>
      </c>
      <c r="M6647" t="s">
        <v>172</v>
      </c>
      <c r="N6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47">
        <f>VLOOKUP(TableOMP[[#This Row],[Label]],TableAvg[],2,FALSE)</f>
        <v>18.780608192307696</v>
      </c>
      <c r="P6647">
        <f>VLOOKUP(TableOMP[[#This Row],[Label]],TableAvg[],3,FALSE)</f>
        <v>5.2310577368188955E-2</v>
      </c>
      <c r="Q6647">
        <f>TableOMP[[#This Row],[Avg]]-$U$2*TableOMP[[#This Row],[StdDev]]</f>
        <v>18.675987037571318</v>
      </c>
      <c r="R6647">
        <f>TableOMP[[#This Row],[Avg]]+$U$2*TableOMP[[#This Row],[StdDev]]</f>
        <v>18.885229347044074</v>
      </c>
      <c r="S6647">
        <f>IF(AND(TableOMP[[#This Row],[total_time]]&gt;=TableOMP[[#This Row],[Low]], TableOMP[[#This Row],[total_time]]&lt;=TableOMP[[#This Row],[High]]),1,0)</f>
        <v>1</v>
      </c>
    </row>
    <row r="6648" spans="1:19" hidden="1" x14ac:dyDescent="0.25">
      <c r="A6648" t="s">
        <v>16</v>
      </c>
      <c r="B6648">
        <v>10000</v>
      </c>
      <c r="C6648">
        <v>100</v>
      </c>
      <c r="D6648">
        <v>100000</v>
      </c>
      <c r="E6648">
        <v>14</v>
      </c>
      <c r="F6648">
        <v>1</v>
      </c>
      <c r="G6648">
        <v>18.765416999999999</v>
      </c>
      <c r="H6648">
        <v>0.14108599999999999</v>
      </c>
      <c r="I6648">
        <v>0.61334200000000005</v>
      </c>
      <c r="J6648">
        <v>4.718E-2</v>
      </c>
      <c r="K6648" t="str">
        <f>MID(M6648,22,1)</f>
        <v>2</v>
      </c>
      <c r="L6648" t="s">
        <v>59</v>
      </c>
      <c r="M6648" t="s">
        <v>60</v>
      </c>
      <c r="N6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48">
        <f>VLOOKUP(TableOMP[[#This Row],[Label]],TableAvg[],2,FALSE)</f>
        <v>18.780608192307696</v>
      </c>
      <c r="P6648">
        <f>VLOOKUP(TableOMP[[#This Row],[Label]],TableAvg[],3,FALSE)</f>
        <v>5.2310577368188955E-2</v>
      </c>
      <c r="Q6648">
        <f>TableOMP[[#This Row],[Avg]]-$U$2*TableOMP[[#This Row],[StdDev]]</f>
        <v>18.675987037571318</v>
      </c>
      <c r="R6648">
        <f>TableOMP[[#This Row],[Avg]]+$U$2*TableOMP[[#This Row],[StdDev]]</f>
        <v>18.885229347044074</v>
      </c>
      <c r="S6648">
        <f>IF(AND(TableOMP[[#This Row],[total_time]]&gt;=TableOMP[[#This Row],[Low]], TableOMP[[#This Row],[total_time]]&lt;=TableOMP[[#This Row],[High]]),1,0)</f>
        <v>1</v>
      </c>
    </row>
    <row r="6649" spans="1:19" hidden="1" x14ac:dyDescent="0.25">
      <c r="A6649" t="s">
        <v>16</v>
      </c>
      <c r="B6649">
        <v>10000</v>
      </c>
      <c r="C6649">
        <v>100</v>
      </c>
      <c r="D6649">
        <v>100000</v>
      </c>
      <c r="E6649">
        <v>14</v>
      </c>
      <c r="F6649">
        <v>1</v>
      </c>
      <c r="G6649">
        <v>18.752597000000002</v>
      </c>
      <c r="H6649">
        <v>0.12709200000000001</v>
      </c>
      <c r="I6649">
        <v>0.42785299999999998</v>
      </c>
      <c r="J6649">
        <v>3.2911999999999997E-2</v>
      </c>
      <c r="K6649" t="str">
        <f>MID(M6649,22,1)</f>
        <v>2</v>
      </c>
      <c r="L6649" t="s">
        <v>59</v>
      </c>
      <c r="M6649" t="s">
        <v>60</v>
      </c>
      <c r="N6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49">
        <f>VLOOKUP(TableOMP[[#This Row],[Label]],TableAvg[],2,FALSE)</f>
        <v>18.780608192307696</v>
      </c>
      <c r="P6649">
        <f>VLOOKUP(TableOMP[[#This Row],[Label]],TableAvg[],3,FALSE)</f>
        <v>5.2310577368188955E-2</v>
      </c>
      <c r="Q6649">
        <f>TableOMP[[#This Row],[Avg]]-$U$2*TableOMP[[#This Row],[StdDev]]</f>
        <v>18.675987037571318</v>
      </c>
      <c r="R6649">
        <f>TableOMP[[#This Row],[Avg]]+$U$2*TableOMP[[#This Row],[StdDev]]</f>
        <v>18.885229347044074</v>
      </c>
      <c r="S6649">
        <f>IF(AND(TableOMP[[#This Row],[total_time]]&gt;=TableOMP[[#This Row],[Low]], TableOMP[[#This Row],[total_time]]&lt;=TableOMP[[#This Row],[High]]),1,0)</f>
        <v>1</v>
      </c>
    </row>
    <row r="6650" spans="1:19" hidden="1" x14ac:dyDescent="0.25">
      <c r="A6650" t="s">
        <v>16</v>
      </c>
      <c r="B6650">
        <v>10000</v>
      </c>
      <c r="C6650">
        <v>100</v>
      </c>
      <c r="D6650">
        <v>100000</v>
      </c>
      <c r="E6650">
        <v>14</v>
      </c>
      <c r="F6650">
        <v>1</v>
      </c>
      <c r="G6650">
        <v>18.750102999999999</v>
      </c>
      <c r="H6650">
        <v>0.134436</v>
      </c>
      <c r="I6650">
        <v>0.52520500000000003</v>
      </c>
      <c r="J6650">
        <v>4.0399999999999998E-2</v>
      </c>
      <c r="K6650" t="str">
        <f>MID(M6650,22,1)</f>
        <v>1</v>
      </c>
      <c r="L6650" t="s">
        <v>207</v>
      </c>
      <c r="M6650" t="s">
        <v>208</v>
      </c>
      <c r="N6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50">
        <f>VLOOKUP(TableOMP[[#This Row],[Label]],TableAvg[],2,FALSE)</f>
        <v>18.780608192307696</v>
      </c>
      <c r="P6650">
        <f>VLOOKUP(TableOMP[[#This Row],[Label]],TableAvg[],3,FALSE)</f>
        <v>5.2310577368188955E-2</v>
      </c>
      <c r="Q6650">
        <f>TableOMP[[#This Row],[Avg]]-$U$2*TableOMP[[#This Row],[StdDev]]</f>
        <v>18.675987037571318</v>
      </c>
      <c r="R6650">
        <f>TableOMP[[#This Row],[Avg]]+$U$2*TableOMP[[#This Row],[StdDev]]</f>
        <v>18.885229347044074</v>
      </c>
      <c r="S6650">
        <f>IF(AND(TableOMP[[#This Row],[total_time]]&gt;=TableOMP[[#This Row],[Low]], TableOMP[[#This Row],[total_time]]&lt;=TableOMP[[#This Row],[High]]),1,0)</f>
        <v>1</v>
      </c>
    </row>
    <row r="6651" spans="1:19" hidden="1" x14ac:dyDescent="0.25">
      <c r="A6651" t="s">
        <v>16</v>
      </c>
      <c r="B6651">
        <v>10000</v>
      </c>
      <c r="C6651">
        <v>100</v>
      </c>
      <c r="D6651">
        <v>100000</v>
      </c>
      <c r="E6651">
        <v>14</v>
      </c>
      <c r="F6651">
        <v>1</v>
      </c>
      <c r="G6651">
        <v>18.748137</v>
      </c>
      <c r="H6651">
        <v>0.12848999999999999</v>
      </c>
      <c r="I6651">
        <v>0.47228100000000001</v>
      </c>
      <c r="J6651">
        <v>3.6329E-2</v>
      </c>
      <c r="K6651" t="str">
        <f>MID(M6651,22,1)</f>
        <v>6</v>
      </c>
      <c r="L6651" t="s">
        <v>223</v>
      </c>
      <c r="M6651" t="s">
        <v>224</v>
      </c>
      <c r="N6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51">
        <f>VLOOKUP(TableOMP[[#This Row],[Label]],TableAvg[],2,FALSE)</f>
        <v>18.780608192307696</v>
      </c>
      <c r="P6651">
        <f>VLOOKUP(TableOMP[[#This Row],[Label]],TableAvg[],3,FALSE)</f>
        <v>5.2310577368188955E-2</v>
      </c>
      <c r="Q6651">
        <f>TableOMP[[#This Row],[Avg]]-$U$2*TableOMP[[#This Row],[StdDev]]</f>
        <v>18.675987037571318</v>
      </c>
      <c r="R6651">
        <f>TableOMP[[#This Row],[Avg]]+$U$2*TableOMP[[#This Row],[StdDev]]</f>
        <v>18.885229347044074</v>
      </c>
      <c r="S6651">
        <f>IF(AND(TableOMP[[#This Row],[total_time]]&gt;=TableOMP[[#This Row],[Low]], TableOMP[[#This Row],[total_time]]&lt;=TableOMP[[#This Row],[High]]),1,0)</f>
        <v>1</v>
      </c>
    </row>
    <row r="6652" spans="1:19" hidden="1" x14ac:dyDescent="0.25">
      <c r="A6652" t="s">
        <v>16</v>
      </c>
      <c r="B6652">
        <v>10000</v>
      </c>
      <c r="C6652">
        <v>100</v>
      </c>
      <c r="D6652">
        <v>100000</v>
      </c>
      <c r="E6652">
        <v>14</v>
      </c>
      <c r="F6652">
        <v>1</v>
      </c>
      <c r="G6652">
        <v>18.747256</v>
      </c>
      <c r="H6652">
        <v>0.142842</v>
      </c>
      <c r="I6652">
        <v>0.44004199999999999</v>
      </c>
      <c r="J6652">
        <v>3.3848999999999997E-2</v>
      </c>
      <c r="K6652" t="str">
        <f>MID(M6652,22,1)</f>
        <v>4</v>
      </c>
      <c r="L6652" t="s">
        <v>217</v>
      </c>
      <c r="M6652" t="s">
        <v>218</v>
      </c>
      <c r="N6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52">
        <f>VLOOKUP(TableOMP[[#This Row],[Label]],TableAvg[],2,FALSE)</f>
        <v>18.780608192307696</v>
      </c>
      <c r="P6652">
        <f>VLOOKUP(TableOMP[[#This Row],[Label]],TableAvg[],3,FALSE)</f>
        <v>5.2310577368188955E-2</v>
      </c>
      <c r="Q6652">
        <f>TableOMP[[#This Row],[Avg]]-$U$2*TableOMP[[#This Row],[StdDev]]</f>
        <v>18.675987037571318</v>
      </c>
      <c r="R6652">
        <f>TableOMP[[#This Row],[Avg]]+$U$2*TableOMP[[#This Row],[StdDev]]</f>
        <v>18.885229347044074</v>
      </c>
      <c r="S6652">
        <f>IF(AND(TableOMP[[#This Row],[total_time]]&gt;=TableOMP[[#This Row],[Low]], TableOMP[[#This Row],[total_time]]&lt;=TableOMP[[#This Row],[High]]),1,0)</f>
        <v>1</v>
      </c>
    </row>
    <row r="6653" spans="1:19" hidden="1" x14ac:dyDescent="0.25">
      <c r="A6653" t="s">
        <v>16</v>
      </c>
      <c r="B6653">
        <v>10000</v>
      </c>
      <c r="C6653">
        <v>100</v>
      </c>
      <c r="D6653">
        <v>100000</v>
      </c>
      <c r="E6653">
        <v>14</v>
      </c>
      <c r="F6653">
        <v>1</v>
      </c>
      <c r="G6653">
        <v>18.744736</v>
      </c>
      <c r="H6653">
        <v>0.134441</v>
      </c>
      <c r="I6653">
        <v>0.50936099999999995</v>
      </c>
      <c r="J6653">
        <v>3.9182000000000002E-2</v>
      </c>
      <c r="K6653" t="str">
        <f>MID(M6653,22,1)</f>
        <v>1</v>
      </c>
      <c r="L6653" t="s">
        <v>207</v>
      </c>
      <c r="M6653" t="s">
        <v>208</v>
      </c>
      <c r="N6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53">
        <f>VLOOKUP(TableOMP[[#This Row],[Label]],TableAvg[],2,FALSE)</f>
        <v>18.780608192307696</v>
      </c>
      <c r="P6653">
        <f>VLOOKUP(TableOMP[[#This Row],[Label]],TableAvg[],3,FALSE)</f>
        <v>5.2310577368188955E-2</v>
      </c>
      <c r="Q6653">
        <f>TableOMP[[#This Row],[Avg]]-$U$2*TableOMP[[#This Row],[StdDev]]</f>
        <v>18.675987037571318</v>
      </c>
      <c r="R6653">
        <f>TableOMP[[#This Row],[Avg]]+$U$2*TableOMP[[#This Row],[StdDev]]</f>
        <v>18.885229347044074</v>
      </c>
      <c r="S6653">
        <f>IF(AND(TableOMP[[#This Row],[total_time]]&gt;=TableOMP[[#This Row],[Low]], TableOMP[[#This Row],[total_time]]&lt;=TableOMP[[#This Row],[High]]),1,0)</f>
        <v>1</v>
      </c>
    </row>
    <row r="6654" spans="1:19" hidden="1" x14ac:dyDescent="0.25">
      <c r="A6654" t="s">
        <v>16</v>
      </c>
      <c r="B6654">
        <v>10000</v>
      </c>
      <c r="C6654">
        <v>100</v>
      </c>
      <c r="D6654">
        <v>100000</v>
      </c>
      <c r="E6654">
        <v>14</v>
      </c>
      <c r="F6654">
        <v>1</v>
      </c>
      <c r="G6654">
        <v>18.744436</v>
      </c>
      <c r="H6654">
        <v>0.140623</v>
      </c>
      <c r="I6654">
        <v>0.49998900000000002</v>
      </c>
      <c r="J6654">
        <v>3.8461000000000002E-2</v>
      </c>
      <c r="K6654" t="str">
        <f>MID(M6654,22,1)</f>
        <v>1</v>
      </c>
      <c r="L6654" t="s">
        <v>207</v>
      </c>
      <c r="M6654" t="s">
        <v>208</v>
      </c>
      <c r="N6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54">
        <f>VLOOKUP(TableOMP[[#This Row],[Label]],TableAvg[],2,FALSE)</f>
        <v>18.780608192307696</v>
      </c>
      <c r="P6654">
        <f>VLOOKUP(TableOMP[[#This Row],[Label]],TableAvg[],3,FALSE)</f>
        <v>5.2310577368188955E-2</v>
      </c>
      <c r="Q6654">
        <f>TableOMP[[#This Row],[Avg]]-$U$2*TableOMP[[#This Row],[StdDev]]</f>
        <v>18.675987037571318</v>
      </c>
      <c r="R6654">
        <f>TableOMP[[#This Row],[Avg]]+$U$2*TableOMP[[#This Row],[StdDev]]</f>
        <v>18.885229347044074</v>
      </c>
      <c r="S6654">
        <f>IF(AND(TableOMP[[#This Row],[total_time]]&gt;=TableOMP[[#This Row],[Low]], TableOMP[[#This Row],[total_time]]&lt;=TableOMP[[#This Row],[High]]),1,0)</f>
        <v>1</v>
      </c>
    </row>
    <row r="6655" spans="1:19" hidden="1" x14ac:dyDescent="0.25">
      <c r="A6655" t="s">
        <v>16</v>
      </c>
      <c r="B6655">
        <v>10000</v>
      </c>
      <c r="C6655">
        <v>100</v>
      </c>
      <c r="D6655">
        <v>100000</v>
      </c>
      <c r="E6655">
        <v>14</v>
      </c>
      <c r="F6655">
        <v>1</v>
      </c>
      <c r="G6655">
        <v>18.744128</v>
      </c>
      <c r="H6655">
        <v>0.121822</v>
      </c>
      <c r="I6655">
        <v>0.40071299999999999</v>
      </c>
      <c r="J6655">
        <v>3.0824000000000001E-2</v>
      </c>
      <c r="K6655" t="str">
        <f>MID(M6655,22,1)</f>
        <v>4</v>
      </c>
      <c r="L6655" t="s">
        <v>217</v>
      </c>
      <c r="M6655" t="s">
        <v>218</v>
      </c>
      <c r="N6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55">
        <f>VLOOKUP(TableOMP[[#This Row],[Label]],TableAvg[],2,FALSE)</f>
        <v>18.780608192307696</v>
      </c>
      <c r="P6655">
        <f>VLOOKUP(TableOMP[[#This Row],[Label]],TableAvg[],3,FALSE)</f>
        <v>5.2310577368188955E-2</v>
      </c>
      <c r="Q6655">
        <f>TableOMP[[#This Row],[Avg]]-$U$2*TableOMP[[#This Row],[StdDev]]</f>
        <v>18.675987037571318</v>
      </c>
      <c r="R6655">
        <f>TableOMP[[#This Row],[Avg]]+$U$2*TableOMP[[#This Row],[StdDev]]</f>
        <v>18.885229347044074</v>
      </c>
      <c r="S6655">
        <f>IF(AND(TableOMP[[#This Row],[total_time]]&gt;=TableOMP[[#This Row],[Low]], TableOMP[[#This Row],[total_time]]&lt;=TableOMP[[#This Row],[High]]),1,0)</f>
        <v>1</v>
      </c>
    </row>
    <row r="6656" spans="1:19" hidden="1" x14ac:dyDescent="0.25">
      <c r="A6656" t="s">
        <v>16</v>
      </c>
      <c r="B6656">
        <v>10000</v>
      </c>
      <c r="C6656">
        <v>100</v>
      </c>
      <c r="D6656">
        <v>100000</v>
      </c>
      <c r="E6656">
        <v>14</v>
      </c>
      <c r="F6656">
        <v>1</v>
      </c>
      <c r="G6656">
        <v>18.719761999999999</v>
      </c>
      <c r="H6656">
        <v>0.14303199999999999</v>
      </c>
      <c r="I6656">
        <v>0.463833</v>
      </c>
      <c r="J6656">
        <v>3.5679000000000002E-2</v>
      </c>
      <c r="K6656" t="str">
        <f>MID(M6656,22,1)</f>
        <v>4</v>
      </c>
      <c r="L6656" t="s">
        <v>217</v>
      </c>
      <c r="M6656" t="s">
        <v>218</v>
      </c>
      <c r="N6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656">
        <f>VLOOKUP(TableOMP[[#This Row],[Label]],TableAvg[],2,FALSE)</f>
        <v>18.780608192307696</v>
      </c>
      <c r="P6656">
        <f>VLOOKUP(TableOMP[[#This Row],[Label]],TableAvg[],3,FALSE)</f>
        <v>5.2310577368188955E-2</v>
      </c>
      <c r="Q6656">
        <f>TableOMP[[#This Row],[Avg]]-$U$2*TableOMP[[#This Row],[StdDev]]</f>
        <v>18.675987037571318</v>
      </c>
      <c r="R6656">
        <f>TableOMP[[#This Row],[Avg]]+$U$2*TableOMP[[#This Row],[StdDev]]</f>
        <v>18.885229347044074</v>
      </c>
      <c r="S6656">
        <f>IF(AND(TableOMP[[#This Row],[total_time]]&gt;=TableOMP[[#This Row],[Low]], TableOMP[[#This Row],[total_time]]&lt;=TableOMP[[#This Row],[High]]),1,0)</f>
        <v>1</v>
      </c>
    </row>
    <row r="6657" spans="1:19" hidden="1" x14ac:dyDescent="0.25">
      <c r="A6657" t="s">
        <v>15</v>
      </c>
      <c r="B6657">
        <v>10000</v>
      </c>
      <c r="C6657">
        <v>100</v>
      </c>
      <c r="D6657">
        <v>1</v>
      </c>
      <c r="E6657">
        <v>30</v>
      </c>
      <c r="F6657">
        <v>1</v>
      </c>
      <c r="G6657">
        <v>18.572386000000002</v>
      </c>
      <c r="H6657">
        <v>11.480893</v>
      </c>
      <c r="I6657">
        <v>8.6783160000000006</v>
      </c>
      <c r="J6657">
        <v>0.29925200000000002</v>
      </c>
      <c r="K6657" t="str">
        <f>MID(M6657,22,1)</f>
        <v>5</v>
      </c>
      <c r="L6657" t="s">
        <v>205</v>
      </c>
      <c r="M6657" t="s">
        <v>206</v>
      </c>
      <c r="N6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657">
        <f>VLOOKUP(TableOMP[[#This Row],[Label]],TableAvg[],2,FALSE)</f>
        <v>23.459589428571427</v>
      </c>
      <c r="P6657">
        <f>VLOOKUP(TableOMP[[#This Row],[Label]],TableAvg[],3,FALSE)</f>
        <v>2.8216196305068895</v>
      </c>
      <c r="Q6657">
        <f>TableOMP[[#This Row],[Avg]]-$U$2*TableOMP[[#This Row],[StdDev]]</f>
        <v>17.816350167557648</v>
      </c>
      <c r="R6657">
        <f>TableOMP[[#This Row],[Avg]]+$U$2*TableOMP[[#This Row],[StdDev]]</f>
        <v>29.102828689585206</v>
      </c>
      <c r="S6657">
        <f>IF(AND(TableOMP[[#This Row],[total_time]]&gt;=TableOMP[[#This Row],[Low]], TableOMP[[#This Row],[total_time]]&lt;=TableOMP[[#This Row],[High]]),1,0)</f>
        <v>1</v>
      </c>
    </row>
    <row r="6658" spans="1:19" hidden="1" x14ac:dyDescent="0.25">
      <c r="A6658" t="s">
        <v>15</v>
      </c>
      <c r="B6658">
        <v>10000</v>
      </c>
      <c r="C6658">
        <v>100</v>
      </c>
      <c r="D6658">
        <v>1</v>
      </c>
      <c r="E6658">
        <v>30</v>
      </c>
      <c r="F6658">
        <v>1</v>
      </c>
      <c r="G6658">
        <v>18.272074</v>
      </c>
      <c r="H6658">
        <v>11.102397</v>
      </c>
      <c r="I6658">
        <v>8.4134569999999993</v>
      </c>
      <c r="J6658">
        <v>0.29011900000000002</v>
      </c>
      <c r="K6658" t="str">
        <f>MID(M6658,22,1)</f>
        <v>4</v>
      </c>
      <c r="L6658" t="s">
        <v>209</v>
      </c>
      <c r="M6658" t="s">
        <v>210</v>
      </c>
      <c r="N6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658">
        <f>VLOOKUP(TableOMP[[#This Row],[Label]],TableAvg[],2,FALSE)</f>
        <v>23.459589428571427</v>
      </c>
      <c r="P6658">
        <f>VLOOKUP(TableOMP[[#This Row],[Label]],TableAvg[],3,FALSE)</f>
        <v>2.8216196305068895</v>
      </c>
      <c r="Q6658">
        <f>TableOMP[[#This Row],[Avg]]-$U$2*TableOMP[[#This Row],[StdDev]]</f>
        <v>17.816350167557648</v>
      </c>
      <c r="R6658">
        <f>TableOMP[[#This Row],[Avg]]+$U$2*TableOMP[[#This Row],[StdDev]]</f>
        <v>29.102828689585206</v>
      </c>
      <c r="S6658">
        <f>IF(AND(TableOMP[[#This Row],[total_time]]&gt;=TableOMP[[#This Row],[Low]], TableOMP[[#This Row],[total_time]]&lt;=TableOMP[[#This Row],[High]]),1,0)</f>
        <v>1</v>
      </c>
    </row>
    <row r="6659" spans="1:19" hidden="1" x14ac:dyDescent="0.25">
      <c r="A6659" t="s">
        <v>15</v>
      </c>
      <c r="B6659">
        <v>10000</v>
      </c>
      <c r="C6659">
        <v>100</v>
      </c>
      <c r="D6659">
        <v>1</v>
      </c>
      <c r="E6659">
        <v>62</v>
      </c>
      <c r="F6659">
        <v>1</v>
      </c>
      <c r="G6659">
        <v>17.672865000000002</v>
      </c>
      <c r="H6659">
        <v>13.304439</v>
      </c>
      <c r="I6659">
        <v>12.468263</v>
      </c>
      <c r="J6659">
        <v>0.204398</v>
      </c>
      <c r="K6659" t="str">
        <f>MID(M6659,22,1)</f>
        <v>2</v>
      </c>
      <c r="L6659" t="s">
        <v>127</v>
      </c>
      <c r="M6659" t="s">
        <v>128</v>
      </c>
      <c r="N6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6659">
        <f>VLOOKUP(TableOMP[[#This Row],[Label]],TableAvg[],2,FALSE)</f>
        <v>22.249456399999996</v>
      </c>
      <c r="P6659">
        <f>VLOOKUP(TableOMP[[#This Row],[Label]],TableAvg[],3,FALSE)</f>
        <v>3.9485035892006999</v>
      </c>
      <c r="Q6659">
        <f>TableOMP[[#This Row],[Avg]]-$U$2*TableOMP[[#This Row],[StdDev]]</f>
        <v>14.352449221598597</v>
      </c>
      <c r="R6659">
        <f>TableOMP[[#This Row],[Avg]]+$U$2*TableOMP[[#This Row],[StdDev]]</f>
        <v>30.146463578401395</v>
      </c>
      <c r="S6659">
        <f>IF(AND(TableOMP[[#This Row],[total_time]]&gt;=TableOMP[[#This Row],[Low]], TableOMP[[#This Row],[total_time]]&lt;=TableOMP[[#This Row],[High]]),1,0)</f>
        <v>1</v>
      </c>
    </row>
    <row r="6660" spans="1:19" hidden="1" x14ac:dyDescent="0.25">
      <c r="A6660" t="s">
        <v>16</v>
      </c>
      <c r="B6660">
        <v>10000</v>
      </c>
      <c r="C6660">
        <v>100</v>
      </c>
      <c r="D6660">
        <v>100000</v>
      </c>
      <c r="E6660">
        <v>15</v>
      </c>
      <c r="F6660">
        <v>1</v>
      </c>
      <c r="G6660">
        <v>17.654845000000002</v>
      </c>
      <c r="H6660">
        <v>0.124517</v>
      </c>
      <c r="I6660">
        <v>0.486873</v>
      </c>
      <c r="J6660">
        <v>3.4777000000000002E-2</v>
      </c>
      <c r="K6660" t="str">
        <f>MID(M6660,22,1)</f>
        <v>7</v>
      </c>
      <c r="L6660" t="s">
        <v>49</v>
      </c>
      <c r="M6660" t="s">
        <v>50</v>
      </c>
      <c r="N6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60">
        <f>VLOOKUP(TableOMP[[#This Row],[Label]],TableAvg[],2,FALSE)</f>
        <v>17.603367192307694</v>
      </c>
      <c r="P6660">
        <f>VLOOKUP(TableOMP[[#This Row],[Label]],TableAvg[],3,FALSE)</f>
        <v>3.2560923865011006E-2</v>
      </c>
      <c r="Q6660">
        <f>TableOMP[[#This Row],[Avg]]-$U$2*TableOMP[[#This Row],[StdDev]]</f>
        <v>17.538245344577671</v>
      </c>
      <c r="R6660">
        <f>TableOMP[[#This Row],[Avg]]+$U$2*TableOMP[[#This Row],[StdDev]]</f>
        <v>17.668489040037716</v>
      </c>
      <c r="S6660">
        <f>IF(AND(TableOMP[[#This Row],[total_time]]&gt;=TableOMP[[#This Row],[Low]], TableOMP[[#This Row],[total_time]]&lt;=TableOMP[[#This Row],[High]]),1,0)</f>
        <v>1</v>
      </c>
    </row>
    <row r="6661" spans="1:19" hidden="1" x14ac:dyDescent="0.25">
      <c r="A6661" t="s">
        <v>16</v>
      </c>
      <c r="B6661">
        <v>10000</v>
      </c>
      <c r="C6661">
        <v>100</v>
      </c>
      <c r="D6661">
        <v>100000</v>
      </c>
      <c r="E6661">
        <v>15</v>
      </c>
      <c r="F6661">
        <v>1</v>
      </c>
      <c r="G6661">
        <v>17.640733999999998</v>
      </c>
      <c r="H6661">
        <v>0.15074100000000001</v>
      </c>
      <c r="I6661">
        <v>0.74226800000000004</v>
      </c>
      <c r="J6661">
        <v>5.3018999999999997E-2</v>
      </c>
      <c r="K6661" t="str">
        <f>MID(M6661,22,1)</f>
        <v>2</v>
      </c>
      <c r="L6661" t="s">
        <v>59</v>
      </c>
      <c r="M6661" t="s">
        <v>60</v>
      </c>
      <c r="N6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61">
        <f>VLOOKUP(TableOMP[[#This Row],[Label]],TableAvg[],2,FALSE)</f>
        <v>17.603367192307694</v>
      </c>
      <c r="P6661">
        <f>VLOOKUP(TableOMP[[#This Row],[Label]],TableAvg[],3,FALSE)</f>
        <v>3.2560923865011006E-2</v>
      </c>
      <c r="Q6661">
        <f>TableOMP[[#This Row],[Avg]]-$U$2*TableOMP[[#This Row],[StdDev]]</f>
        <v>17.538245344577671</v>
      </c>
      <c r="R6661">
        <f>TableOMP[[#This Row],[Avg]]+$U$2*TableOMP[[#This Row],[StdDev]]</f>
        <v>17.668489040037716</v>
      </c>
      <c r="S6661">
        <f>IF(AND(TableOMP[[#This Row],[total_time]]&gt;=TableOMP[[#This Row],[Low]], TableOMP[[#This Row],[total_time]]&lt;=TableOMP[[#This Row],[High]]),1,0)</f>
        <v>1</v>
      </c>
    </row>
    <row r="6662" spans="1:19" hidden="1" x14ac:dyDescent="0.25">
      <c r="A6662" t="s">
        <v>16</v>
      </c>
      <c r="B6662">
        <v>10000</v>
      </c>
      <c r="C6662">
        <v>100</v>
      </c>
      <c r="D6662">
        <v>100000</v>
      </c>
      <c r="E6662">
        <v>15</v>
      </c>
      <c r="F6662">
        <v>1</v>
      </c>
      <c r="G6662">
        <v>17.626760000000001</v>
      </c>
      <c r="H6662">
        <v>0.15884499999999999</v>
      </c>
      <c r="I6662">
        <v>0.87984099999999998</v>
      </c>
      <c r="J6662">
        <v>6.2845999999999999E-2</v>
      </c>
      <c r="K6662" t="str">
        <f>MID(M6662,22,1)</f>
        <v>1</v>
      </c>
      <c r="L6662" t="s">
        <v>177</v>
      </c>
      <c r="M6662" t="s">
        <v>178</v>
      </c>
      <c r="N6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62">
        <f>VLOOKUP(TableOMP[[#This Row],[Label]],TableAvg[],2,FALSE)</f>
        <v>17.603367192307694</v>
      </c>
      <c r="P6662">
        <f>VLOOKUP(TableOMP[[#This Row],[Label]],TableAvg[],3,FALSE)</f>
        <v>3.2560923865011006E-2</v>
      </c>
      <c r="Q6662">
        <f>TableOMP[[#This Row],[Avg]]-$U$2*TableOMP[[#This Row],[StdDev]]</f>
        <v>17.538245344577671</v>
      </c>
      <c r="R6662">
        <f>TableOMP[[#This Row],[Avg]]+$U$2*TableOMP[[#This Row],[StdDev]]</f>
        <v>17.668489040037716</v>
      </c>
      <c r="S6662">
        <f>IF(AND(TableOMP[[#This Row],[total_time]]&gt;=TableOMP[[#This Row],[Low]], TableOMP[[#This Row],[total_time]]&lt;=TableOMP[[#This Row],[High]]),1,0)</f>
        <v>1</v>
      </c>
    </row>
    <row r="6663" spans="1:19" hidden="1" x14ac:dyDescent="0.25">
      <c r="A6663" t="s">
        <v>16</v>
      </c>
      <c r="B6663">
        <v>10000</v>
      </c>
      <c r="C6663">
        <v>100</v>
      </c>
      <c r="D6663">
        <v>100000</v>
      </c>
      <c r="E6663">
        <v>15</v>
      </c>
      <c r="F6663">
        <v>1</v>
      </c>
      <c r="G6663">
        <v>17.624853999999999</v>
      </c>
      <c r="H6663">
        <v>0.17818500000000001</v>
      </c>
      <c r="I6663">
        <v>0.621255</v>
      </c>
      <c r="J6663">
        <v>4.4374999999999998E-2</v>
      </c>
      <c r="K6663" t="str">
        <f>MID(M6663,22,1)</f>
        <v>1</v>
      </c>
      <c r="L6663" t="s">
        <v>207</v>
      </c>
      <c r="M6663" t="s">
        <v>208</v>
      </c>
      <c r="N6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63">
        <f>VLOOKUP(TableOMP[[#This Row],[Label]],TableAvg[],2,FALSE)</f>
        <v>17.603367192307694</v>
      </c>
      <c r="P6663">
        <f>VLOOKUP(TableOMP[[#This Row],[Label]],TableAvg[],3,FALSE)</f>
        <v>3.2560923865011006E-2</v>
      </c>
      <c r="Q6663">
        <f>TableOMP[[#This Row],[Avg]]-$U$2*TableOMP[[#This Row],[StdDev]]</f>
        <v>17.538245344577671</v>
      </c>
      <c r="R6663">
        <f>TableOMP[[#This Row],[Avg]]+$U$2*TableOMP[[#This Row],[StdDev]]</f>
        <v>17.668489040037716</v>
      </c>
      <c r="S6663">
        <f>IF(AND(TableOMP[[#This Row],[total_time]]&gt;=TableOMP[[#This Row],[Low]], TableOMP[[#This Row],[total_time]]&lt;=TableOMP[[#This Row],[High]]),1,0)</f>
        <v>1</v>
      </c>
    </row>
    <row r="6664" spans="1:19" hidden="1" x14ac:dyDescent="0.25">
      <c r="A6664" t="s">
        <v>16</v>
      </c>
      <c r="B6664">
        <v>10000</v>
      </c>
      <c r="C6664">
        <v>100</v>
      </c>
      <c r="D6664">
        <v>100000</v>
      </c>
      <c r="E6664">
        <v>15</v>
      </c>
      <c r="F6664">
        <v>1</v>
      </c>
      <c r="G6664">
        <v>17.620132999999999</v>
      </c>
      <c r="H6664">
        <v>0.16967699999999999</v>
      </c>
      <c r="I6664">
        <v>0.42000500000000002</v>
      </c>
      <c r="J6664">
        <v>0.03</v>
      </c>
      <c r="K6664" t="str">
        <f>MID(M6664,22,1)</f>
        <v>1</v>
      </c>
      <c r="L6664" t="s">
        <v>207</v>
      </c>
      <c r="M6664" t="s">
        <v>208</v>
      </c>
      <c r="N6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64">
        <f>VLOOKUP(TableOMP[[#This Row],[Label]],TableAvg[],2,FALSE)</f>
        <v>17.603367192307694</v>
      </c>
      <c r="P6664">
        <f>VLOOKUP(TableOMP[[#This Row],[Label]],TableAvg[],3,FALSE)</f>
        <v>3.2560923865011006E-2</v>
      </c>
      <c r="Q6664">
        <f>TableOMP[[#This Row],[Avg]]-$U$2*TableOMP[[#This Row],[StdDev]]</f>
        <v>17.538245344577671</v>
      </c>
      <c r="R6664">
        <f>TableOMP[[#This Row],[Avg]]+$U$2*TableOMP[[#This Row],[StdDev]]</f>
        <v>17.668489040037716</v>
      </c>
      <c r="S6664">
        <f>IF(AND(TableOMP[[#This Row],[total_time]]&gt;=TableOMP[[#This Row],[Low]], TableOMP[[#This Row],[total_time]]&lt;=TableOMP[[#This Row],[High]]),1,0)</f>
        <v>1</v>
      </c>
    </row>
    <row r="6665" spans="1:19" hidden="1" x14ac:dyDescent="0.25">
      <c r="A6665" t="s">
        <v>16</v>
      </c>
      <c r="B6665">
        <v>10000</v>
      </c>
      <c r="C6665">
        <v>100</v>
      </c>
      <c r="D6665">
        <v>100000</v>
      </c>
      <c r="E6665">
        <v>15</v>
      </c>
      <c r="F6665">
        <v>1</v>
      </c>
      <c r="G6665">
        <v>17.620121999999999</v>
      </c>
      <c r="H6665">
        <v>0.142596</v>
      </c>
      <c r="I6665">
        <v>0.47677199999999997</v>
      </c>
      <c r="J6665">
        <v>3.4055000000000002E-2</v>
      </c>
      <c r="K6665" t="str">
        <f>MID(M6665,22,1)</f>
        <v>5</v>
      </c>
      <c r="L6665" t="s">
        <v>197</v>
      </c>
      <c r="M6665" t="s">
        <v>198</v>
      </c>
      <c r="N6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65">
        <f>VLOOKUP(TableOMP[[#This Row],[Label]],TableAvg[],2,FALSE)</f>
        <v>17.603367192307694</v>
      </c>
      <c r="P6665">
        <f>VLOOKUP(TableOMP[[#This Row],[Label]],TableAvg[],3,FALSE)</f>
        <v>3.2560923865011006E-2</v>
      </c>
      <c r="Q6665">
        <f>TableOMP[[#This Row],[Avg]]-$U$2*TableOMP[[#This Row],[StdDev]]</f>
        <v>17.538245344577671</v>
      </c>
      <c r="R6665">
        <f>TableOMP[[#This Row],[Avg]]+$U$2*TableOMP[[#This Row],[StdDev]]</f>
        <v>17.668489040037716</v>
      </c>
      <c r="S6665">
        <f>IF(AND(TableOMP[[#This Row],[total_time]]&gt;=TableOMP[[#This Row],[Low]], TableOMP[[#This Row],[total_time]]&lt;=TableOMP[[#This Row],[High]]),1,0)</f>
        <v>1</v>
      </c>
    </row>
    <row r="6666" spans="1:19" hidden="1" x14ac:dyDescent="0.25">
      <c r="A6666" t="s">
        <v>16</v>
      </c>
      <c r="B6666">
        <v>10000</v>
      </c>
      <c r="C6666">
        <v>100</v>
      </c>
      <c r="D6666">
        <v>100000</v>
      </c>
      <c r="E6666">
        <v>15</v>
      </c>
      <c r="F6666">
        <v>1</v>
      </c>
      <c r="G6666">
        <v>17.618274</v>
      </c>
      <c r="H6666">
        <v>0.14798900000000001</v>
      </c>
      <c r="I6666">
        <v>0.50458599999999998</v>
      </c>
      <c r="J6666">
        <v>3.6041999999999998E-2</v>
      </c>
      <c r="K6666" t="str">
        <f>MID(M6666,22,1)</f>
        <v>7</v>
      </c>
      <c r="L6666" t="s">
        <v>49</v>
      </c>
      <c r="M6666" t="s">
        <v>50</v>
      </c>
      <c r="N6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66">
        <f>VLOOKUP(TableOMP[[#This Row],[Label]],TableAvg[],2,FALSE)</f>
        <v>17.603367192307694</v>
      </c>
      <c r="P6666">
        <f>VLOOKUP(TableOMP[[#This Row],[Label]],TableAvg[],3,FALSE)</f>
        <v>3.2560923865011006E-2</v>
      </c>
      <c r="Q6666">
        <f>TableOMP[[#This Row],[Avg]]-$U$2*TableOMP[[#This Row],[StdDev]]</f>
        <v>17.538245344577671</v>
      </c>
      <c r="R6666">
        <f>TableOMP[[#This Row],[Avg]]+$U$2*TableOMP[[#This Row],[StdDev]]</f>
        <v>17.668489040037716</v>
      </c>
      <c r="S6666">
        <f>IF(AND(TableOMP[[#This Row],[total_time]]&gt;=TableOMP[[#This Row],[Low]], TableOMP[[#This Row],[total_time]]&lt;=TableOMP[[#This Row],[High]]),1,0)</f>
        <v>1</v>
      </c>
    </row>
    <row r="6667" spans="1:19" hidden="1" x14ac:dyDescent="0.25">
      <c r="A6667" t="s">
        <v>16</v>
      </c>
      <c r="B6667">
        <v>10000</v>
      </c>
      <c r="C6667">
        <v>100</v>
      </c>
      <c r="D6667">
        <v>100000</v>
      </c>
      <c r="E6667">
        <v>15</v>
      </c>
      <c r="F6667">
        <v>1</v>
      </c>
      <c r="G6667">
        <v>17.618243</v>
      </c>
      <c r="H6667">
        <v>0.141294</v>
      </c>
      <c r="I6667">
        <v>0.50971900000000003</v>
      </c>
      <c r="J6667">
        <v>3.6408000000000003E-2</v>
      </c>
      <c r="K6667" t="str">
        <f>MID(M6667,22,1)</f>
        <v>7</v>
      </c>
      <c r="L6667" t="s">
        <v>49</v>
      </c>
      <c r="M6667" t="s">
        <v>50</v>
      </c>
      <c r="N6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67">
        <f>VLOOKUP(TableOMP[[#This Row],[Label]],TableAvg[],2,FALSE)</f>
        <v>17.603367192307694</v>
      </c>
      <c r="P6667">
        <f>VLOOKUP(TableOMP[[#This Row],[Label]],TableAvg[],3,FALSE)</f>
        <v>3.2560923865011006E-2</v>
      </c>
      <c r="Q6667">
        <f>TableOMP[[#This Row],[Avg]]-$U$2*TableOMP[[#This Row],[StdDev]]</f>
        <v>17.538245344577671</v>
      </c>
      <c r="R6667">
        <f>TableOMP[[#This Row],[Avg]]+$U$2*TableOMP[[#This Row],[StdDev]]</f>
        <v>17.668489040037716</v>
      </c>
      <c r="S6667">
        <f>IF(AND(TableOMP[[#This Row],[total_time]]&gt;=TableOMP[[#This Row],[Low]], TableOMP[[#This Row],[total_time]]&lt;=TableOMP[[#This Row],[High]]),1,0)</f>
        <v>1</v>
      </c>
    </row>
    <row r="6668" spans="1:19" hidden="1" x14ac:dyDescent="0.25">
      <c r="A6668" t="s">
        <v>16</v>
      </c>
      <c r="B6668">
        <v>10000</v>
      </c>
      <c r="C6668">
        <v>100</v>
      </c>
      <c r="D6668">
        <v>100000</v>
      </c>
      <c r="E6668">
        <v>15</v>
      </c>
      <c r="F6668">
        <v>1</v>
      </c>
      <c r="G6668">
        <v>17.615908999999998</v>
      </c>
      <c r="H6668">
        <v>0.14303299999999999</v>
      </c>
      <c r="I6668">
        <v>0.71356399999999998</v>
      </c>
      <c r="J6668">
        <v>5.0969E-2</v>
      </c>
      <c r="K6668" t="str">
        <f>MID(M6668,22,1)</f>
        <v>6</v>
      </c>
      <c r="L6668" t="s">
        <v>223</v>
      </c>
      <c r="M6668" t="s">
        <v>224</v>
      </c>
      <c r="N6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68">
        <f>VLOOKUP(TableOMP[[#This Row],[Label]],TableAvg[],2,FALSE)</f>
        <v>17.603367192307694</v>
      </c>
      <c r="P6668">
        <f>VLOOKUP(TableOMP[[#This Row],[Label]],TableAvg[],3,FALSE)</f>
        <v>3.2560923865011006E-2</v>
      </c>
      <c r="Q6668">
        <f>TableOMP[[#This Row],[Avg]]-$U$2*TableOMP[[#This Row],[StdDev]]</f>
        <v>17.538245344577671</v>
      </c>
      <c r="R6668">
        <f>TableOMP[[#This Row],[Avg]]+$U$2*TableOMP[[#This Row],[StdDev]]</f>
        <v>17.668489040037716</v>
      </c>
      <c r="S6668">
        <f>IF(AND(TableOMP[[#This Row],[total_time]]&gt;=TableOMP[[#This Row],[Low]], TableOMP[[#This Row],[total_time]]&lt;=TableOMP[[#This Row],[High]]),1,0)</f>
        <v>1</v>
      </c>
    </row>
    <row r="6669" spans="1:19" hidden="1" x14ac:dyDescent="0.25">
      <c r="A6669" t="s">
        <v>16</v>
      </c>
      <c r="B6669">
        <v>10000</v>
      </c>
      <c r="C6669">
        <v>100</v>
      </c>
      <c r="D6669">
        <v>100000</v>
      </c>
      <c r="E6669">
        <v>15</v>
      </c>
      <c r="F6669">
        <v>1</v>
      </c>
      <c r="G6669">
        <v>17.611840999999998</v>
      </c>
      <c r="H6669">
        <v>0.14549699999999999</v>
      </c>
      <c r="I6669">
        <v>0.54158799999999996</v>
      </c>
      <c r="J6669">
        <v>3.8684999999999997E-2</v>
      </c>
      <c r="K6669" t="str">
        <f>MID(M6669,22,1)</f>
        <v>2</v>
      </c>
      <c r="L6669" t="s">
        <v>59</v>
      </c>
      <c r="M6669" t="s">
        <v>60</v>
      </c>
      <c r="N6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69">
        <f>VLOOKUP(TableOMP[[#This Row],[Label]],TableAvg[],2,FALSE)</f>
        <v>17.603367192307694</v>
      </c>
      <c r="P6669">
        <f>VLOOKUP(TableOMP[[#This Row],[Label]],TableAvg[],3,FALSE)</f>
        <v>3.2560923865011006E-2</v>
      </c>
      <c r="Q6669">
        <f>TableOMP[[#This Row],[Avg]]-$U$2*TableOMP[[#This Row],[StdDev]]</f>
        <v>17.538245344577671</v>
      </c>
      <c r="R6669">
        <f>TableOMP[[#This Row],[Avg]]+$U$2*TableOMP[[#This Row],[StdDev]]</f>
        <v>17.668489040037716</v>
      </c>
      <c r="S6669">
        <f>IF(AND(TableOMP[[#This Row],[total_time]]&gt;=TableOMP[[#This Row],[Low]], TableOMP[[#This Row],[total_time]]&lt;=TableOMP[[#This Row],[High]]),1,0)</f>
        <v>1</v>
      </c>
    </row>
    <row r="6670" spans="1:19" hidden="1" x14ac:dyDescent="0.25">
      <c r="A6670" t="s">
        <v>16</v>
      </c>
      <c r="B6670">
        <v>10000</v>
      </c>
      <c r="C6670">
        <v>100</v>
      </c>
      <c r="D6670">
        <v>100000</v>
      </c>
      <c r="E6670">
        <v>15</v>
      </c>
      <c r="F6670">
        <v>1</v>
      </c>
      <c r="G6670">
        <v>17.606866</v>
      </c>
      <c r="H6670">
        <v>0.12792200000000001</v>
      </c>
      <c r="I6670">
        <v>0.49471300000000001</v>
      </c>
      <c r="J6670">
        <v>3.5337E-2</v>
      </c>
      <c r="K6670" t="str">
        <f>MID(M6670,22,1)</f>
        <v>5</v>
      </c>
      <c r="L6670" t="s">
        <v>197</v>
      </c>
      <c r="M6670" t="s">
        <v>198</v>
      </c>
      <c r="N6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70">
        <f>VLOOKUP(TableOMP[[#This Row],[Label]],TableAvg[],2,FALSE)</f>
        <v>17.603367192307694</v>
      </c>
      <c r="P6670">
        <f>VLOOKUP(TableOMP[[#This Row],[Label]],TableAvg[],3,FALSE)</f>
        <v>3.2560923865011006E-2</v>
      </c>
      <c r="Q6670">
        <f>TableOMP[[#This Row],[Avg]]-$U$2*TableOMP[[#This Row],[StdDev]]</f>
        <v>17.538245344577671</v>
      </c>
      <c r="R6670">
        <f>TableOMP[[#This Row],[Avg]]+$U$2*TableOMP[[#This Row],[StdDev]]</f>
        <v>17.668489040037716</v>
      </c>
      <c r="S6670">
        <f>IF(AND(TableOMP[[#This Row],[total_time]]&gt;=TableOMP[[#This Row],[Low]], TableOMP[[#This Row],[total_time]]&lt;=TableOMP[[#This Row],[High]]),1,0)</f>
        <v>1</v>
      </c>
    </row>
    <row r="6671" spans="1:19" hidden="1" x14ac:dyDescent="0.25">
      <c r="A6671" t="s">
        <v>16</v>
      </c>
      <c r="B6671">
        <v>10000</v>
      </c>
      <c r="C6671">
        <v>100</v>
      </c>
      <c r="D6671">
        <v>100000</v>
      </c>
      <c r="E6671">
        <v>15</v>
      </c>
      <c r="F6671">
        <v>1</v>
      </c>
      <c r="G6671">
        <v>17.598706</v>
      </c>
      <c r="H6671">
        <v>0.141595</v>
      </c>
      <c r="I6671">
        <v>0.68875200000000003</v>
      </c>
      <c r="J6671">
        <v>4.9196999999999998E-2</v>
      </c>
      <c r="K6671" t="str">
        <f>MID(M6671,22,1)</f>
        <v>4</v>
      </c>
      <c r="L6671" t="s">
        <v>97</v>
      </c>
      <c r="M6671" t="s">
        <v>98</v>
      </c>
      <c r="N6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71">
        <f>VLOOKUP(TableOMP[[#This Row],[Label]],TableAvg[],2,FALSE)</f>
        <v>17.603367192307694</v>
      </c>
      <c r="P6671">
        <f>VLOOKUP(TableOMP[[#This Row],[Label]],TableAvg[],3,FALSE)</f>
        <v>3.2560923865011006E-2</v>
      </c>
      <c r="Q6671">
        <f>TableOMP[[#This Row],[Avg]]-$U$2*TableOMP[[#This Row],[StdDev]]</f>
        <v>17.538245344577671</v>
      </c>
      <c r="R6671">
        <f>TableOMP[[#This Row],[Avg]]+$U$2*TableOMP[[#This Row],[StdDev]]</f>
        <v>17.668489040037716</v>
      </c>
      <c r="S6671">
        <f>IF(AND(TableOMP[[#This Row],[total_time]]&gt;=TableOMP[[#This Row],[Low]], TableOMP[[#This Row],[total_time]]&lt;=TableOMP[[#This Row],[High]]),1,0)</f>
        <v>1</v>
      </c>
    </row>
    <row r="6672" spans="1:19" hidden="1" x14ac:dyDescent="0.25">
      <c r="A6672" t="s">
        <v>16</v>
      </c>
      <c r="B6672">
        <v>10000</v>
      </c>
      <c r="C6672">
        <v>100</v>
      </c>
      <c r="D6672">
        <v>100000</v>
      </c>
      <c r="E6672">
        <v>15</v>
      </c>
      <c r="F6672">
        <v>1</v>
      </c>
      <c r="G6672">
        <v>17.597176999999999</v>
      </c>
      <c r="H6672">
        <v>0.14049500000000001</v>
      </c>
      <c r="I6672">
        <v>0.65651300000000001</v>
      </c>
      <c r="J6672">
        <v>4.6893999999999998E-2</v>
      </c>
      <c r="K6672" t="str">
        <f>MID(M6672,22,1)</f>
        <v>2</v>
      </c>
      <c r="L6672" t="s">
        <v>59</v>
      </c>
      <c r="M6672" t="s">
        <v>60</v>
      </c>
      <c r="N6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72">
        <f>VLOOKUP(TableOMP[[#This Row],[Label]],TableAvg[],2,FALSE)</f>
        <v>17.603367192307694</v>
      </c>
      <c r="P6672">
        <f>VLOOKUP(TableOMP[[#This Row],[Label]],TableAvg[],3,FALSE)</f>
        <v>3.2560923865011006E-2</v>
      </c>
      <c r="Q6672">
        <f>TableOMP[[#This Row],[Avg]]-$U$2*TableOMP[[#This Row],[StdDev]]</f>
        <v>17.538245344577671</v>
      </c>
      <c r="R6672">
        <f>TableOMP[[#This Row],[Avg]]+$U$2*TableOMP[[#This Row],[StdDev]]</f>
        <v>17.668489040037716</v>
      </c>
      <c r="S6672">
        <f>IF(AND(TableOMP[[#This Row],[total_time]]&gt;=TableOMP[[#This Row],[Low]], TableOMP[[#This Row],[total_time]]&lt;=TableOMP[[#This Row],[High]]),1,0)</f>
        <v>1</v>
      </c>
    </row>
    <row r="6673" spans="1:19" hidden="1" x14ac:dyDescent="0.25">
      <c r="A6673" t="s">
        <v>16</v>
      </c>
      <c r="B6673">
        <v>10000</v>
      </c>
      <c r="C6673">
        <v>100</v>
      </c>
      <c r="D6673">
        <v>100000</v>
      </c>
      <c r="E6673">
        <v>15</v>
      </c>
      <c r="F6673">
        <v>1</v>
      </c>
      <c r="G6673">
        <v>17.595586000000001</v>
      </c>
      <c r="H6673">
        <v>0.134099</v>
      </c>
      <c r="I6673">
        <v>0.57968600000000003</v>
      </c>
      <c r="J6673">
        <v>4.1405999999999998E-2</v>
      </c>
      <c r="K6673" t="str">
        <f>MID(M6673,22,1)</f>
        <v>7</v>
      </c>
      <c r="L6673" t="s">
        <v>189</v>
      </c>
      <c r="M6673" t="s">
        <v>190</v>
      </c>
      <c r="N6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73">
        <f>VLOOKUP(TableOMP[[#This Row],[Label]],TableAvg[],2,FALSE)</f>
        <v>17.603367192307694</v>
      </c>
      <c r="P6673">
        <f>VLOOKUP(TableOMP[[#This Row],[Label]],TableAvg[],3,FALSE)</f>
        <v>3.2560923865011006E-2</v>
      </c>
      <c r="Q6673">
        <f>TableOMP[[#This Row],[Avg]]-$U$2*TableOMP[[#This Row],[StdDev]]</f>
        <v>17.538245344577671</v>
      </c>
      <c r="R6673">
        <f>TableOMP[[#This Row],[Avg]]+$U$2*TableOMP[[#This Row],[StdDev]]</f>
        <v>17.668489040037716</v>
      </c>
      <c r="S6673">
        <f>IF(AND(TableOMP[[#This Row],[total_time]]&gt;=TableOMP[[#This Row],[Low]], TableOMP[[#This Row],[total_time]]&lt;=TableOMP[[#This Row],[High]]),1,0)</f>
        <v>1</v>
      </c>
    </row>
    <row r="6674" spans="1:19" hidden="1" x14ac:dyDescent="0.25">
      <c r="A6674" t="s">
        <v>16</v>
      </c>
      <c r="B6674">
        <v>10000</v>
      </c>
      <c r="C6674">
        <v>100</v>
      </c>
      <c r="D6674">
        <v>100000</v>
      </c>
      <c r="E6674">
        <v>15</v>
      </c>
      <c r="F6674">
        <v>1</v>
      </c>
      <c r="G6674">
        <v>17.594493</v>
      </c>
      <c r="H6674">
        <v>0.14490800000000001</v>
      </c>
      <c r="I6674">
        <v>0.57755500000000004</v>
      </c>
      <c r="J6674">
        <v>4.1253999999999999E-2</v>
      </c>
      <c r="K6674" t="str">
        <f>MID(M6674,22,1)</f>
        <v>1</v>
      </c>
      <c r="L6674" t="s">
        <v>207</v>
      </c>
      <c r="M6674" t="s">
        <v>208</v>
      </c>
      <c r="N6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74">
        <f>VLOOKUP(TableOMP[[#This Row],[Label]],TableAvg[],2,FALSE)</f>
        <v>17.603367192307694</v>
      </c>
      <c r="P6674">
        <f>VLOOKUP(TableOMP[[#This Row],[Label]],TableAvg[],3,FALSE)</f>
        <v>3.2560923865011006E-2</v>
      </c>
      <c r="Q6674">
        <f>TableOMP[[#This Row],[Avg]]-$U$2*TableOMP[[#This Row],[StdDev]]</f>
        <v>17.538245344577671</v>
      </c>
      <c r="R6674">
        <f>TableOMP[[#This Row],[Avg]]+$U$2*TableOMP[[#This Row],[StdDev]]</f>
        <v>17.668489040037716</v>
      </c>
      <c r="S6674">
        <f>IF(AND(TableOMP[[#This Row],[total_time]]&gt;=TableOMP[[#This Row],[Low]], TableOMP[[#This Row],[total_time]]&lt;=TableOMP[[#This Row],[High]]),1,0)</f>
        <v>1</v>
      </c>
    </row>
    <row r="6675" spans="1:19" hidden="1" x14ac:dyDescent="0.25">
      <c r="A6675" t="s">
        <v>16</v>
      </c>
      <c r="B6675">
        <v>10000</v>
      </c>
      <c r="C6675">
        <v>100</v>
      </c>
      <c r="D6675">
        <v>100000</v>
      </c>
      <c r="E6675">
        <v>15</v>
      </c>
      <c r="F6675">
        <v>1</v>
      </c>
      <c r="G6675">
        <v>17.587337000000002</v>
      </c>
      <c r="H6675">
        <v>0.14637900000000001</v>
      </c>
      <c r="I6675">
        <v>0.67711900000000003</v>
      </c>
      <c r="J6675">
        <v>4.8365999999999999E-2</v>
      </c>
      <c r="K6675" t="str">
        <f>MID(M6675,22,1)</f>
        <v>2</v>
      </c>
      <c r="L6675" t="s">
        <v>59</v>
      </c>
      <c r="M6675" t="s">
        <v>60</v>
      </c>
      <c r="N6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75">
        <f>VLOOKUP(TableOMP[[#This Row],[Label]],TableAvg[],2,FALSE)</f>
        <v>17.603367192307694</v>
      </c>
      <c r="P6675">
        <f>VLOOKUP(TableOMP[[#This Row],[Label]],TableAvg[],3,FALSE)</f>
        <v>3.2560923865011006E-2</v>
      </c>
      <c r="Q6675">
        <f>TableOMP[[#This Row],[Avg]]-$U$2*TableOMP[[#This Row],[StdDev]]</f>
        <v>17.538245344577671</v>
      </c>
      <c r="R6675">
        <f>TableOMP[[#This Row],[Avg]]+$U$2*TableOMP[[#This Row],[StdDev]]</f>
        <v>17.668489040037716</v>
      </c>
      <c r="S6675">
        <f>IF(AND(TableOMP[[#This Row],[total_time]]&gt;=TableOMP[[#This Row],[Low]], TableOMP[[#This Row],[total_time]]&lt;=TableOMP[[#This Row],[High]]),1,0)</f>
        <v>1</v>
      </c>
    </row>
    <row r="6676" spans="1:19" hidden="1" x14ac:dyDescent="0.25">
      <c r="A6676" t="s">
        <v>16</v>
      </c>
      <c r="B6676">
        <v>10000</v>
      </c>
      <c r="C6676">
        <v>100</v>
      </c>
      <c r="D6676">
        <v>100000</v>
      </c>
      <c r="E6676">
        <v>15</v>
      </c>
      <c r="F6676">
        <v>1</v>
      </c>
      <c r="G6676">
        <v>17.580518000000001</v>
      </c>
      <c r="H6676">
        <v>0.138597</v>
      </c>
      <c r="I6676">
        <v>0.64199799999999996</v>
      </c>
      <c r="J6676">
        <v>4.5857000000000002E-2</v>
      </c>
      <c r="K6676" t="str">
        <f>MID(M6676,22,1)</f>
        <v>7</v>
      </c>
      <c r="L6676" t="s">
        <v>49</v>
      </c>
      <c r="M6676" t="s">
        <v>50</v>
      </c>
      <c r="N6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76">
        <f>VLOOKUP(TableOMP[[#This Row],[Label]],TableAvg[],2,FALSE)</f>
        <v>17.603367192307694</v>
      </c>
      <c r="P6676">
        <f>VLOOKUP(TableOMP[[#This Row],[Label]],TableAvg[],3,FALSE)</f>
        <v>3.2560923865011006E-2</v>
      </c>
      <c r="Q6676">
        <f>TableOMP[[#This Row],[Avg]]-$U$2*TableOMP[[#This Row],[StdDev]]</f>
        <v>17.538245344577671</v>
      </c>
      <c r="R6676">
        <f>TableOMP[[#This Row],[Avg]]+$U$2*TableOMP[[#This Row],[StdDev]]</f>
        <v>17.668489040037716</v>
      </c>
      <c r="S6676">
        <f>IF(AND(TableOMP[[#This Row],[total_time]]&gt;=TableOMP[[#This Row],[Low]], TableOMP[[#This Row],[total_time]]&lt;=TableOMP[[#This Row],[High]]),1,0)</f>
        <v>1</v>
      </c>
    </row>
    <row r="6677" spans="1:19" hidden="1" x14ac:dyDescent="0.25">
      <c r="A6677" t="s">
        <v>16</v>
      </c>
      <c r="B6677">
        <v>10000</v>
      </c>
      <c r="C6677">
        <v>100</v>
      </c>
      <c r="D6677">
        <v>100000</v>
      </c>
      <c r="E6677">
        <v>15</v>
      </c>
      <c r="F6677">
        <v>1</v>
      </c>
      <c r="G6677">
        <v>17.577947999999999</v>
      </c>
      <c r="H6677">
        <v>0.124391</v>
      </c>
      <c r="I6677">
        <v>0.48123300000000002</v>
      </c>
      <c r="J6677">
        <v>3.4374000000000002E-2</v>
      </c>
      <c r="K6677" t="str">
        <f>MID(M6677,22,1)</f>
        <v>5</v>
      </c>
      <c r="L6677" t="s">
        <v>197</v>
      </c>
      <c r="M6677" t="s">
        <v>198</v>
      </c>
      <c r="N6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77">
        <f>VLOOKUP(TableOMP[[#This Row],[Label]],TableAvg[],2,FALSE)</f>
        <v>17.603367192307694</v>
      </c>
      <c r="P6677">
        <f>VLOOKUP(TableOMP[[#This Row],[Label]],TableAvg[],3,FALSE)</f>
        <v>3.2560923865011006E-2</v>
      </c>
      <c r="Q6677">
        <f>TableOMP[[#This Row],[Avg]]-$U$2*TableOMP[[#This Row],[StdDev]]</f>
        <v>17.538245344577671</v>
      </c>
      <c r="R6677">
        <f>TableOMP[[#This Row],[Avg]]+$U$2*TableOMP[[#This Row],[StdDev]]</f>
        <v>17.668489040037716</v>
      </c>
      <c r="S6677">
        <f>IF(AND(TableOMP[[#This Row],[total_time]]&gt;=TableOMP[[#This Row],[Low]], TableOMP[[#This Row],[total_time]]&lt;=TableOMP[[#This Row],[High]]),1,0)</f>
        <v>1</v>
      </c>
    </row>
    <row r="6678" spans="1:19" hidden="1" x14ac:dyDescent="0.25">
      <c r="A6678" t="s">
        <v>16</v>
      </c>
      <c r="B6678">
        <v>10000</v>
      </c>
      <c r="C6678">
        <v>100</v>
      </c>
      <c r="D6678">
        <v>100000</v>
      </c>
      <c r="E6678">
        <v>15</v>
      </c>
      <c r="F6678">
        <v>1</v>
      </c>
      <c r="G6678">
        <v>17.577853000000001</v>
      </c>
      <c r="H6678">
        <v>0.13871</v>
      </c>
      <c r="I6678">
        <v>0.57917799999999997</v>
      </c>
      <c r="J6678">
        <v>4.1369999999999997E-2</v>
      </c>
      <c r="K6678" t="str">
        <f>MID(M6678,22,1)</f>
        <v>6</v>
      </c>
      <c r="L6678" t="s">
        <v>223</v>
      </c>
      <c r="M6678" t="s">
        <v>224</v>
      </c>
      <c r="N6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78">
        <f>VLOOKUP(TableOMP[[#This Row],[Label]],TableAvg[],2,FALSE)</f>
        <v>17.603367192307694</v>
      </c>
      <c r="P6678">
        <f>VLOOKUP(TableOMP[[#This Row],[Label]],TableAvg[],3,FALSE)</f>
        <v>3.2560923865011006E-2</v>
      </c>
      <c r="Q6678">
        <f>TableOMP[[#This Row],[Avg]]-$U$2*TableOMP[[#This Row],[StdDev]]</f>
        <v>17.538245344577671</v>
      </c>
      <c r="R6678">
        <f>TableOMP[[#This Row],[Avg]]+$U$2*TableOMP[[#This Row],[StdDev]]</f>
        <v>17.668489040037716</v>
      </c>
      <c r="S6678">
        <f>IF(AND(TableOMP[[#This Row],[total_time]]&gt;=TableOMP[[#This Row],[Low]], TableOMP[[#This Row],[total_time]]&lt;=TableOMP[[#This Row],[High]]),1,0)</f>
        <v>1</v>
      </c>
    </row>
    <row r="6679" spans="1:19" hidden="1" x14ac:dyDescent="0.25">
      <c r="A6679" t="s">
        <v>16</v>
      </c>
      <c r="B6679">
        <v>10000</v>
      </c>
      <c r="C6679">
        <v>100</v>
      </c>
      <c r="D6679">
        <v>100000</v>
      </c>
      <c r="E6679">
        <v>15</v>
      </c>
      <c r="F6679">
        <v>1</v>
      </c>
      <c r="G6679">
        <v>17.577622000000002</v>
      </c>
      <c r="H6679">
        <v>0.14569799999999999</v>
      </c>
      <c r="I6679">
        <v>0.59299500000000005</v>
      </c>
      <c r="J6679">
        <v>4.2356999999999999E-2</v>
      </c>
      <c r="K6679" t="str">
        <f>MID(M6679,22,1)</f>
        <v>4</v>
      </c>
      <c r="L6679" t="s">
        <v>217</v>
      </c>
      <c r="M6679" t="s">
        <v>218</v>
      </c>
      <c r="N6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79">
        <f>VLOOKUP(TableOMP[[#This Row],[Label]],TableAvg[],2,FALSE)</f>
        <v>17.603367192307694</v>
      </c>
      <c r="P6679">
        <f>VLOOKUP(TableOMP[[#This Row],[Label]],TableAvg[],3,FALSE)</f>
        <v>3.2560923865011006E-2</v>
      </c>
      <c r="Q6679">
        <f>TableOMP[[#This Row],[Avg]]-$U$2*TableOMP[[#This Row],[StdDev]]</f>
        <v>17.538245344577671</v>
      </c>
      <c r="R6679">
        <f>TableOMP[[#This Row],[Avg]]+$U$2*TableOMP[[#This Row],[StdDev]]</f>
        <v>17.668489040037716</v>
      </c>
      <c r="S6679">
        <f>IF(AND(TableOMP[[#This Row],[total_time]]&gt;=TableOMP[[#This Row],[Low]], TableOMP[[#This Row],[total_time]]&lt;=TableOMP[[#This Row],[High]]),1,0)</f>
        <v>1</v>
      </c>
    </row>
    <row r="6680" spans="1:19" hidden="1" x14ac:dyDescent="0.25">
      <c r="A6680" t="s">
        <v>16</v>
      </c>
      <c r="B6680">
        <v>10000</v>
      </c>
      <c r="C6680">
        <v>100</v>
      </c>
      <c r="D6680">
        <v>100000</v>
      </c>
      <c r="E6680">
        <v>15</v>
      </c>
      <c r="F6680">
        <v>1</v>
      </c>
      <c r="G6680">
        <v>17.575081999999998</v>
      </c>
      <c r="H6680">
        <v>0.12634200000000001</v>
      </c>
      <c r="I6680">
        <v>0.48028599999999999</v>
      </c>
      <c r="J6680">
        <v>3.4306000000000003E-2</v>
      </c>
      <c r="K6680" t="str">
        <f>MID(M6680,22,1)</f>
        <v>2</v>
      </c>
      <c r="L6680" t="s">
        <v>59</v>
      </c>
      <c r="M6680" t="s">
        <v>60</v>
      </c>
      <c r="N6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80">
        <f>VLOOKUP(TableOMP[[#This Row],[Label]],TableAvg[],2,FALSE)</f>
        <v>17.603367192307694</v>
      </c>
      <c r="P6680">
        <f>VLOOKUP(TableOMP[[#This Row],[Label]],TableAvg[],3,FALSE)</f>
        <v>3.2560923865011006E-2</v>
      </c>
      <c r="Q6680">
        <f>TableOMP[[#This Row],[Avg]]-$U$2*TableOMP[[#This Row],[StdDev]]</f>
        <v>17.538245344577671</v>
      </c>
      <c r="R6680">
        <f>TableOMP[[#This Row],[Avg]]+$U$2*TableOMP[[#This Row],[StdDev]]</f>
        <v>17.668489040037716</v>
      </c>
      <c r="S6680">
        <f>IF(AND(TableOMP[[#This Row],[total_time]]&gt;=TableOMP[[#This Row],[Low]], TableOMP[[#This Row],[total_time]]&lt;=TableOMP[[#This Row],[High]]),1,0)</f>
        <v>1</v>
      </c>
    </row>
    <row r="6681" spans="1:19" hidden="1" x14ac:dyDescent="0.25">
      <c r="A6681" t="s">
        <v>16</v>
      </c>
      <c r="B6681">
        <v>10000</v>
      </c>
      <c r="C6681">
        <v>100</v>
      </c>
      <c r="D6681">
        <v>100000</v>
      </c>
      <c r="E6681">
        <v>15</v>
      </c>
      <c r="F6681">
        <v>1</v>
      </c>
      <c r="G6681">
        <v>17.569772</v>
      </c>
      <c r="H6681">
        <v>0.12067899999999999</v>
      </c>
      <c r="I6681">
        <v>0.44980500000000001</v>
      </c>
      <c r="J6681">
        <v>3.2128999999999998E-2</v>
      </c>
      <c r="K6681" t="str">
        <f>MID(M6681,22,1)</f>
        <v>4</v>
      </c>
      <c r="L6681" t="s">
        <v>217</v>
      </c>
      <c r="M6681" t="s">
        <v>218</v>
      </c>
      <c r="N6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81">
        <f>VLOOKUP(TableOMP[[#This Row],[Label]],TableAvg[],2,FALSE)</f>
        <v>17.603367192307694</v>
      </c>
      <c r="P6681">
        <f>VLOOKUP(TableOMP[[#This Row],[Label]],TableAvg[],3,FALSE)</f>
        <v>3.2560923865011006E-2</v>
      </c>
      <c r="Q6681">
        <f>TableOMP[[#This Row],[Avg]]-$U$2*TableOMP[[#This Row],[StdDev]]</f>
        <v>17.538245344577671</v>
      </c>
      <c r="R6681">
        <f>TableOMP[[#This Row],[Avg]]+$U$2*TableOMP[[#This Row],[StdDev]]</f>
        <v>17.668489040037716</v>
      </c>
      <c r="S6681">
        <f>IF(AND(TableOMP[[#This Row],[total_time]]&gt;=TableOMP[[#This Row],[Low]], TableOMP[[#This Row],[total_time]]&lt;=TableOMP[[#This Row],[High]]),1,0)</f>
        <v>1</v>
      </c>
    </row>
    <row r="6682" spans="1:19" hidden="1" x14ac:dyDescent="0.25">
      <c r="A6682" t="s">
        <v>16</v>
      </c>
      <c r="B6682">
        <v>10000</v>
      </c>
      <c r="C6682">
        <v>100</v>
      </c>
      <c r="D6682">
        <v>100000</v>
      </c>
      <c r="E6682">
        <v>15</v>
      </c>
      <c r="F6682">
        <v>1</v>
      </c>
      <c r="G6682">
        <v>17.569324999999999</v>
      </c>
      <c r="H6682">
        <v>0.119633</v>
      </c>
      <c r="I6682">
        <v>0.42785099999999998</v>
      </c>
      <c r="J6682">
        <v>3.0561000000000001E-2</v>
      </c>
      <c r="K6682" t="str">
        <f>MID(M6682,22,1)</f>
        <v>5</v>
      </c>
      <c r="L6682" t="s">
        <v>161</v>
      </c>
      <c r="M6682" t="s">
        <v>162</v>
      </c>
      <c r="N6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82">
        <f>VLOOKUP(TableOMP[[#This Row],[Label]],TableAvg[],2,FALSE)</f>
        <v>17.603367192307694</v>
      </c>
      <c r="P6682">
        <f>VLOOKUP(TableOMP[[#This Row],[Label]],TableAvg[],3,FALSE)</f>
        <v>3.2560923865011006E-2</v>
      </c>
      <c r="Q6682">
        <f>TableOMP[[#This Row],[Avg]]-$U$2*TableOMP[[#This Row],[StdDev]]</f>
        <v>17.538245344577671</v>
      </c>
      <c r="R6682">
        <f>TableOMP[[#This Row],[Avg]]+$U$2*TableOMP[[#This Row],[StdDev]]</f>
        <v>17.668489040037716</v>
      </c>
      <c r="S6682">
        <f>IF(AND(TableOMP[[#This Row],[total_time]]&gt;=TableOMP[[#This Row],[Low]], TableOMP[[#This Row],[total_time]]&lt;=TableOMP[[#This Row],[High]]),1,0)</f>
        <v>1</v>
      </c>
    </row>
    <row r="6683" spans="1:19" hidden="1" x14ac:dyDescent="0.25">
      <c r="A6683" t="s">
        <v>16</v>
      </c>
      <c r="B6683">
        <v>10000</v>
      </c>
      <c r="C6683">
        <v>100</v>
      </c>
      <c r="D6683">
        <v>100000</v>
      </c>
      <c r="E6683">
        <v>15</v>
      </c>
      <c r="F6683">
        <v>1</v>
      </c>
      <c r="G6683">
        <v>17.561553</v>
      </c>
      <c r="H6683">
        <v>0.118786</v>
      </c>
      <c r="I6683">
        <v>0.42949199999999998</v>
      </c>
      <c r="J6683">
        <v>3.0678E-2</v>
      </c>
      <c r="K6683" t="str">
        <f>MID(M6683,22,1)</f>
        <v>1</v>
      </c>
      <c r="L6683" t="s">
        <v>171</v>
      </c>
      <c r="M6683" t="s">
        <v>172</v>
      </c>
      <c r="N6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83">
        <f>VLOOKUP(TableOMP[[#This Row],[Label]],TableAvg[],2,FALSE)</f>
        <v>17.603367192307694</v>
      </c>
      <c r="P6683">
        <f>VLOOKUP(TableOMP[[#This Row],[Label]],TableAvg[],3,FALSE)</f>
        <v>3.2560923865011006E-2</v>
      </c>
      <c r="Q6683">
        <f>TableOMP[[#This Row],[Avg]]-$U$2*TableOMP[[#This Row],[StdDev]]</f>
        <v>17.538245344577671</v>
      </c>
      <c r="R6683">
        <f>TableOMP[[#This Row],[Avg]]+$U$2*TableOMP[[#This Row],[StdDev]]</f>
        <v>17.668489040037716</v>
      </c>
      <c r="S6683">
        <f>IF(AND(TableOMP[[#This Row],[total_time]]&gt;=TableOMP[[#This Row],[Low]], TableOMP[[#This Row],[total_time]]&lt;=TableOMP[[#This Row],[High]]),1,0)</f>
        <v>1</v>
      </c>
    </row>
    <row r="6684" spans="1:19" hidden="1" x14ac:dyDescent="0.25">
      <c r="A6684" t="s">
        <v>16</v>
      </c>
      <c r="B6684">
        <v>10000</v>
      </c>
      <c r="C6684">
        <v>100</v>
      </c>
      <c r="D6684">
        <v>100000</v>
      </c>
      <c r="E6684">
        <v>15</v>
      </c>
      <c r="F6684">
        <v>1</v>
      </c>
      <c r="G6684">
        <v>17.556401999999999</v>
      </c>
      <c r="H6684">
        <v>0.131105</v>
      </c>
      <c r="I6684">
        <v>0.43844499999999997</v>
      </c>
      <c r="J6684">
        <v>3.1317999999999999E-2</v>
      </c>
      <c r="K6684" t="str">
        <f>MID(M6684,22,1)</f>
        <v>4</v>
      </c>
      <c r="L6684" t="s">
        <v>217</v>
      </c>
      <c r="M6684" t="s">
        <v>218</v>
      </c>
      <c r="N6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684">
        <f>VLOOKUP(TableOMP[[#This Row],[Label]],TableAvg[],2,FALSE)</f>
        <v>17.603367192307694</v>
      </c>
      <c r="P6684">
        <f>VLOOKUP(TableOMP[[#This Row],[Label]],TableAvg[],3,FALSE)</f>
        <v>3.2560923865011006E-2</v>
      </c>
      <c r="Q6684">
        <f>TableOMP[[#This Row],[Avg]]-$U$2*TableOMP[[#This Row],[StdDev]]</f>
        <v>17.538245344577671</v>
      </c>
      <c r="R6684">
        <f>TableOMP[[#This Row],[Avg]]+$U$2*TableOMP[[#This Row],[StdDev]]</f>
        <v>17.668489040037716</v>
      </c>
      <c r="S6684">
        <f>IF(AND(TableOMP[[#This Row],[total_time]]&gt;=TableOMP[[#This Row],[Low]], TableOMP[[#This Row],[total_time]]&lt;=TableOMP[[#This Row],[High]]),1,0)</f>
        <v>1</v>
      </c>
    </row>
    <row r="6685" spans="1:19" hidden="1" x14ac:dyDescent="0.25">
      <c r="A6685" t="s">
        <v>15</v>
      </c>
      <c r="B6685">
        <v>10000</v>
      </c>
      <c r="C6685">
        <v>100</v>
      </c>
      <c r="D6685">
        <v>100000</v>
      </c>
      <c r="E6685">
        <v>11</v>
      </c>
      <c r="F6685">
        <v>1</v>
      </c>
      <c r="G6685">
        <v>17.528151000000001</v>
      </c>
      <c r="H6685">
        <v>0.49572500000000003</v>
      </c>
      <c r="I6685">
        <v>1.970261</v>
      </c>
      <c r="J6685">
        <v>0.19702600000000001</v>
      </c>
      <c r="K6685" t="str">
        <f>MID(M6685,22,1)</f>
        <v>6</v>
      </c>
      <c r="L6685" t="s">
        <v>41</v>
      </c>
      <c r="M6685" t="s">
        <v>42</v>
      </c>
      <c r="N6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85">
        <f>VLOOKUP(TableOMP[[#This Row],[Label]],TableAvg[],2,FALSE)</f>
        <v>17.230369043478262</v>
      </c>
      <c r="P6685">
        <f>VLOOKUP(TableOMP[[#This Row],[Label]],TableAvg[],3,FALSE)</f>
        <v>0.15534723286480329</v>
      </c>
      <c r="Q6685">
        <f>TableOMP[[#This Row],[Avg]]-$U$2*TableOMP[[#This Row],[StdDev]]</f>
        <v>16.919674577748655</v>
      </c>
      <c r="R6685">
        <f>TableOMP[[#This Row],[Avg]]+$U$2*TableOMP[[#This Row],[StdDev]]</f>
        <v>17.54106350920787</v>
      </c>
      <c r="S6685">
        <f>IF(AND(TableOMP[[#This Row],[total_time]]&gt;=TableOMP[[#This Row],[Low]], TableOMP[[#This Row],[total_time]]&lt;=TableOMP[[#This Row],[High]]),1,0)</f>
        <v>1</v>
      </c>
    </row>
    <row r="6686" spans="1:19" hidden="1" x14ac:dyDescent="0.25">
      <c r="A6686" t="s">
        <v>15</v>
      </c>
      <c r="B6686">
        <v>10000</v>
      </c>
      <c r="C6686">
        <v>100</v>
      </c>
      <c r="D6686">
        <v>100000</v>
      </c>
      <c r="E6686">
        <v>11</v>
      </c>
      <c r="F6686">
        <v>1</v>
      </c>
      <c r="G6686">
        <v>17.462154999999999</v>
      </c>
      <c r="H6686">
        <v>0.46526200000000001</v>
      </c>
      <c r="I6686">
        <v>2.7292360000000002</v>
      </c>
      <c r="J6686">
        <v>0.272924</v>
      </c>
      <c r="K6686" t="str">
        <f>MID(M6686,22,1)</f>
        <v>6</v>
      </c>
      <c r="L6686" t="s">
        <v>41</v>
      </c>
      <c r="M6686" t="s">
        <v>42</v>
      </c>
      <c r="N6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86">
        <f>VLOOKUP(TableOMP[[#This Row],[Label]],TableAvg[],2,FALSE)</f>
        <v>17.230369043478262</v>
      </c>
      <c r="P6686">
        <f>VLOOKUP(TableOMP[[#This Row],[Label]],TableAvg[],3,FALSE)</f>
        <v>0.15534723286480329</v>
      </c>
      <c r="Q6686">
        <f>TableOMP[[#This Row],[Avg]]-$U$2*TableOMP[[#This Row],[StdDev]]</f>
        <v>16.919674577748655</v>
      </c>
      <c r="R6686">
        <f>TableOMP[[#This Row],[Avg]]+$U$2*TableOMP[[#This Row],[StdDev]]</f>
        <v>17.54106350920787</v>
      </c>
      <c r="S6686">
        <f>IF(AND(TableOMP[[#This Row],[total_time]]&gt;=TableOMP[[#This Row],[Low]], TableOMP[[#This Row],[total_time]]&lt;=TableOMP[[#This Row],[High]]),1,0)</f>
        <v>1</v>
      </c>
    </row>
    <row r="6687" spans="1:19" hidden="1" x14ac:dyDescent="0.25">
      <c r="A6687" t="s">
        <v>15</v>
      </c>
      <c r="B6687">
        <v>10000</v>
      </c>
      <c r="C6687">
        <v>100</v>
      </c>
      <c r="D6687">
        <v>1</v>
      </c>
      <c r="E6687">
        <v>62</v>
      </c>
      <c r="F6687">
        <v>1</v>
      </c>
      <c r="G6687">
        <v>17.398164000000001</v>
      </c>
      <c r="H6687">
        <v>12.913525999999999</v>
      </c>
      <c r="I6687">
        <v>33.714379000000001</v>
      </c>
      <c r="J6687">
        <v>0.55269500000000005</v>
      </c>
      <c r="K6687" t="str">
        <f>MID(M6687,22,1)</f>
        <v>6</v>
      </c>
      <c r="L6687" t="s">
        <v>63</v>
      </c>
      <c r="M6687" t="s">
        <v>64</v>
      </c>
      <c r="N6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6687">
        <f>VLOOKUP(TableOMP[[#This Row],[Label]],TableAvg[],2,FALSE)</f>
        <v>22.249456399999996</v>
      </c>
      <c r="P6687">
        <f>VLOOKUP(TableOMP[[#This Row],[Label]],TableAvg[],3,FALSE)</f>
        <v>3.9485035892006999</v>
      </c>
      <c r="Q6687">
        <f>TableOMP[[#This Row],[Avg]]-$U$2*TableOMP[[#This Row],[StdDev]]</f>
        <v>14.352449221598597</v>
      </c>
      <c r="R6687">
        <f>TableOMP[[#This Row],[Avg]]+$U$2*TableOMP[[#This Row],[StdDev]]</f>
        <v>30.146463578401395</v>
      </c>
      <c r="S6687">
        <f>IF(AND(TableOMP[[#This Row],[total_time]]&gt;=TableOMP[[#This Row],[Low]], TableOMP[[#This Row],[total_time]]&lt;=TableOMP[[#This Row],[High]]),1,0)</f>
        <v>1</v>
      </c>
    </row>
    <row r="6688" spans="1:19" hidden="1" x14ac:dyDescent="0.25">
      <c r="A6688" t="s">
        <v>15</v>
      </c>
      <c r="B6688">
        <v>10000</v>
      </c>
      <c r="C6688">
        <v>100</v>
      </c>
      <c r="D6688">
        <v>1</v>
      </c>
      <c r="E6688">
        <v>31</v>
      </c>
      <c r="F6688">
        <v>1</v>
      </c>
      <c r="G6688">
        <v>17.252742999999999</v>
      </c>
      <c r="H6688">
        <v>10.198653999999999</v>
      </c>
      <c r="I6688">
        <v>8.2273870000000002</v>
      </c>
      <c r="J6688">
        <v>0.27424599999999999</v>
      </c>
      <c r="K6688" t="str">
        <f>MID(M6688,22,1)</f>
        <v>4</v>
      </c>
      <c r="L6688" t="s">
        <v>209</v>
      </c>
      <c r="M6688" t="s">
        <v>210</v>
      </c>
      <c r="N6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688">
        <f>VLOOKUP(TableOMP[[#This Row],[Label]],TableAvg[],2,FALSE)</f>
        <v>23.604585428571429</v>
      </c>
      <c r="P6688">
        <f>VLOOKUP(TableOMP[[#This Row],[Label]],TableAvg[],3,FALSE)</f>
        <v>3.5020286835659715</v>
      </c>
      <c r="Q6688">
        <f>TableOMP[[#This Row],[Avg]]-$U$2*TableOMP[[#This Row],[StdDev]]</f>
        <v>16.600528061439487</v>
      </c>
      <c r="R6688">
        <f>TableOMP[[#This Row],[Avg]]+$U$2*TableOMP[[#This Row],[StdDev]]</f>
        <v>30.608642795703371</v>
      </c>
      <c r="S6688">
        <f>IF(AND(TableOMP[[#This Row],[total_time]]&gt;=TableOMP[[#This Row],[Low]], TableOMP[[#This Row],[total_time]]&lt;=TableOMP[[#This Row],[High]]),1,0)</f>
        <v>1</v>
      </c>
    </row>
    <row r="6689" spans="1:19" hidden="1" x14ac:dyDescent="0.25">
      <c r="A6689" t="s">
        <v>15</v>
      </c>
      <c r="B6689">
        <v>10000</v>
      </c>
      <c r="C6689">
        <v>100</v>
      </c>
      <c r="D6689">
        <v>1</v>
      </c>
      <c r="E6689">
        <v>31</v>
      </c>
      <c r="F6689">
        <v>1</v>
      </c>
      <c r="G6689">
        <v>17.248553999999999</v>
      </c>
      <c r="H6689">
        <v>10.380172</v>
      </c>
      <c r="I6689">
        <v>9.3311770000000003</v>
      </c>
      <c r="J6689">
        <v>0.31103900000000001</v>
      </c>
      <c r="K6689" t="str">
        <f>MID(M6689,22,1)</f>
        <v>5</v>
      </c>
      <c r="L6689" t="s">
        <v>205</v>
      </c>
      <c r="M6689" t="s">
        <v>206</v>
      </c>
      <c r="N6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689">
        <f>VLOOKUP(TableOMP[[#This Row],[Label]],TableAvg[],2,FALSE)</f>
        <v>23.604585428571429</v>
      </c>
      <c r="P6689">
        <f>VLOOKUP(TableOMP[[#This Row],[Label]],TableAvg[],3,FALSE)</f>
        <v>3.5020286835659715</v>
      </c>
      <c r="Q6689">
        <f>TableOMP[[#This Row],[Avg]]-$U$2*TableOMP[[#This Row],[StdDev]]</f>
        <v>16.600528061439487</v>
      </c>
      <c r="R6689">
        <f>TableOMP[[#This Row],[Avg]]+$U$2*TableOMP[[#This Row],[StdDev]]</f>
        <v>30.608642795703371</v>
      </c>
      <c r="S6689">
        <f>IF(AND(TableOMP[[#This Row],[total_time]]&gt;=TableOMP[[#This Row],[Low]], TableOMP[[#This Row],[total_time]]&lt;=TableOMP[[#This Row],[High]]),1,0)</f>
        <v>1</v>
      </c>
    </row>
    <row r="6690" spans="1:19" hidden="1" x14ac:dyDescent="0.25">
      <c r="A6690" t="s">
        <v>15</v>
      </c>
      <c r="B6690">
        <v>10000</v>
      </c>
      <c r="C6690">
        <v>100</v>
      </c>
      <c r="D6690">
        <v>100000</v>
      </c>
      <c r="E6690">
        <v>11</v>
      </c>
      <c r="F6690">
        <v>1</v>
      </c>
      <c r="G6690">
        <v>17.210467000000001</v>
      </c>
      <c r="H6690">
        <v>0.14632700000000001</v>
      </c>
      <c r="I6690">
        <v>0.344223</v>
      </c>
      <c r="J6690">
        <v>3.4422000000000001E-2</v>
      </c>
      <c r="K6690" t="str">
        <f>MID(M6690,22,1)</f>
        <v>8</v>
      </c>
      <c r="L6690" t="s">
        <v>159</v>
      </c>
      <c r="M6690" t="s">
        <v>160</v>
      </c>
      <c r="N6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90">
        <f>VLOOKUP(TableOMP[[#This Row],[Label]],TableAvg[],2,FALSE)</f>
        <v>17.230369043478262</v>
      </c>
      <c r="P6690">
        <f>VLOOKUP(TableOMP[[#This Row],[Label]],TableAvg[],3,FALSE)</f>
        <v>0.15534723286480329</v>
      </c>
      <c r="Q6690">
        <f>TableOMP[[#This Row],[Avg]]-$U$2*TableOMP[[#This Row],[StdDev]]</f>
        <v>16.919674577748655</v>
      </c>
      <c r="R6690">
        <f>TableOMP[[#This Row],[Avg]]+$U$2*TableOMP[[#This Row],[StdDev]]</f>
        <v>17.54106350920787</v>
      </c>
      <c r="S6690">
        <f>IF(AND(TableOMP[[#This Row],[total_time]]&gt;=TableOMP[[#This Row],[Low]], TableOMP[[#This Row],[total_time]]&lt;=TableOMP[[#This Row],[High]]),1,0)</f>
        <v>1</v>
      </c>
    </row>
    <row r="6691" spans="1:19" hidden="1" x14ac:dyDescent="0.25">
      <c r="A6691" t="s">
        <v>15</v>
      </c>
      <c r="B6691">
        <v>10000</v>
      </c>
      <c r="C6691">
        <v>100</v>
      </c>
      <c r="D6691">
        <v>100000</v>
      </c>
      <c r="E6691">
        <v>11</v>
      </c>
      <c r="F6691">
        <v>1</v>
      </c>
      <c r="G6691">
        <v>17.200797000000001</v>
      </c>
      <c r="H6691">
        <v>0.129443</v>
      </c>
      <c r="I6691">
        <v>0.31118899999999999</v>
      </c>
      <c r="J6691">
        <v>3.1119000000000001E-2</v>
      </c>
      <c r="K6691" t="str">
        <f>MID(M6691,22,1)</f>
        <v>6</v>
      </c>
      <c r="L6691" t="s">
        <v>199</v>
      </c>
      <c r="M6691" t="s">
        <v>200</v>
      </c>
      <c r="N6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91">
        <f>VLOOKUP(TableOMP[[#This Row],[Label]],TableAvg[],2,FALSE)</f>
        <v>17.230369043478262</v>
      </c>
      <c r="P6691">
        <f>VLOOKUP(TableOMP[[#This Row],[Label]],TableAvg[],3,FALSE)</f>
        <v>0.15534723286480329</v>
      </c>
      <c r="Q6691">
        <f>TableOMP[[#This Row],[Avg]]-$U$2*TableOMP[[#This Row],[StdDev]]</f>
        <v>16.919674577748655</v>
      </c>
      <c r="R6691">
        <f>TableOMP[[#This Row],[Avg]]+$U$2*TableOMP[[#This Row],[StdDev]]</f>
        <v>17.54106350920787</v>
      </c>
      <c r="S6691">
        <f>IF(AND(TableOMP[[#This Row],[total_time]]&gt;=TableOMP[[#This Row],[Low]], TableOMP[[#This Row],[total_time]]&lt;=TableOMP[[#This Row],[High]]),1,0)</f>
        <v>1</v>
      </c>
    </row>
    <row r="6692" spans="1:19" hidden="1" x14ac:dyDescent="0.25">
      <c r="A6692" t="s">
        <v>15</v>
      </c>
      <c r="B6692">
        <v>10000</v>
      </c>
      <c r="C6692">
        <v>100</v>
      </c>
      <c r="D6692">
        <v>100000</v>
      </c>
      <c r="E6692">
        <v>11</v>
      </c>
      <c r="F6692">
        <v>1</v>
      </c>
      <c r="G6692">
        <v>17.185334999999998</v>
      </c>
      <c r="H6692">
        <v>0.146289</v>
      </c>
      <c r="I6692">
        <v>0.39417000000000002</v>
      </c>
      <c r="J6692">
        <v>3.9417000000000001E-2</v>
      </c>
      <c r="K6692" t="str">
        <f>MID(M6692,22,1)</f>
        <v>6</v>
      </c>
      <c r="L6692" t="s">
        <v>61</v>
      </c>
      <c r="M6692" t="s">
        <v>62</v>
      </c>
      <c r="N6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92">
        <f>VLOOKUP(TableOMP[[#This Row],[Label]],TableAvg[],2,FALSE)</f>
        <v>17.230369043478262</v>
      </c>
      <c r="P6692">
        <f>VLOOKUP(TableOMP[[#This Row],[Label]],TableAvg[],3,FALSE)</f>
        <v>0.15534723286480329</v>
      </c>
      <c r="Q6692">
        <f>TableOMP[[#This Row],[Avg]]-$U$2*TableOMP[[#This Row],[StdDev]]</f>
        <v>16.919674577748655</v>
      </c>
      <c r="R6692">
        <f>TableOMP[[#This Row],[Avg]]+$U$2*TableOMP[[#This Row],[StdDev]]</f>
        <v>17.54106350920787</v>
      </c>
      <c r="S6692">
        <f>IF(AND(TableOMP[[#This Row],[total_time]]&gt;=TableOMP[[#This Row],[Low]], TableOMP[[#This Row],[total_time]]&lt;=TableOMP[[#This Row],[High]]),1,0)</f>
        <v>1</v>
      </c>
    </row>
    <row r="6693" spans="1:19" hidden="1" x14ac:dyDescent="0.25">
      <c r="A6693" t="s">
        <v>15</v>
      </c>
      <c r="B6693">
        <v>10000</v>
      </c>
      <c r="C6693">
        <v>100</v>
      </c>
      <c r="D6693">
        <v>100000</v>
      </c>
      <c r="E6693">
        <v>11</v>
      </c>
      <c r="F6693">
        <v>1</v>
      </c>
      <c r="G6693">
        <v>17.182573999999999</v>
      </c>
      <c r="H6693">
        <v>0.12773100000000001</v>
      </c>
      <c r="I6693">
        <v>0.37233899999999998</v>
      </c>
      <c r="J6693">
        <v>3.7234000000000003E-2</v>
      </c>
      <c r="K6693" t="str">
        <f>MID(M6693,22,1)</f>
        <v>2</v>
      </c>
      <c r="L6693" t="s">
        <v>219</v>
      </c>
      <c r="M6693" t="s">
        <v>220</v>
      </c>
      <c r="N6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93">
        <f>VLOOKUP(TableOMP[[#This Row],[Label]],TableAvg[],2,FALSE)</f>
        <v>17.230369043478262</v>
      </c>
      <c r="P6693">
        <f>VLOOKUP(TableOMP[[#This Row],[Label]],TableAvg[],3,FALSE)</f>
        <v>0.15534723286480329</v>
      </c>
      <c r="Q6693">
        <f>TableOMP[[#This Row],[Avg]]-$U$2*TableOMP[[#This Row],[StdDev]]</f>
        <v>16.919674577748655</v>
      </c>
      <c r="R6693">
        <f>TableOMP[[#This Row],[Avg]]+$U$2*TableOMP[[#This Row],[StdDev]]</f>
        <v>17.54106350920787</v>
      </c>
      <c r="S6693">
        <f>IF(AND(TableOMP[[#This Row],[total_time]]&gt;=TableOMP[[#This Row],[Low]], TableOMP[[#This Row],[total_time]]&lt;=TableOMP[[#This Row],[High]]),1,0)</f>
        <v>1</v>
      </c>
    </row>
    <row r="6694" spans="1:19" hidden="1" x14ac:dyDescent="0.25">
      <c r="A6694" t="s">
        <v>15</v>
      </c>
      <c r="B6694">
        <v>10000</v>
      </c>
      <c r="C6694">
        <v>100</v>
      </c>
      <c r="D6694">
        <v>100000</v>
      </c>
      <c r="E6694">
        <v>11</v>
      </c>
      <c r="F6694">
        <v>1</v>
      </c>
      <c r="G6694">
        <v>17.177772000000001</v>
      </c>
      <c r="H6694">
        <v>0.13831199999999999</v>
      </c>
      <c r="I6694">
        <v>0.35520400000000002</v>
      </c>
      <c r="J6694">
        <v>3.5520000000000003E-2</v>
      </c>
      <c r="K6694" t="str">
        <f>MID(M6694,22,1)</f>
        <v>5</v>
      </c>
      <c r="L6694" t="s">
        <v>55</v>
      </c>
      <c r="M6694" t="s">
        <v>56</v>
      </c>
      <c r="N6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94">
        <f>VLOOKUP(TableOMP[[#This Row],[Label]],TableAvg[],2,FALSE)</f>
        <v>17.230369043478262</v>
      </c>
      <c r="P6694">
        <f>VLOOKUP(TableOMP[[#This Row],[Label]],TableAvg[],3,FALSE)</f>
        <v>0.15534723286480329</v>
      </c>
      <c r="Q6694">
        <f>TableOMP[[#This Row],[Avg]]-$U$2*TableOMP[[#This Row],[StdDev]]</f>
        <v>16.919674577748655</v>
      </c>
      <c r="R6694">
        <f>TableOMP[[#This Row],[Avg]]+$U$2*TableOMP[[#This Row],[StdDev]]</f>
        <v>17.54106350920787</v>
      </c>
      <c r="S6694">
        <f>IF(AND(TableOMP[[#This Row],[total_time]]&gt;=TableOMP[[#This Row],[Low]], TableOMP[[#This Row],[total_time]]&lt;=TableOMP[[#This Row],[High]]),1,0)</f>
        <v>1</v>
      </c>
    </row>
    <row r="6695" spans="1:19" hidden="1" x14ac:dyDescent="0.25">
      <c r="A6695" t="s">
        <v>15</v>
      </c>
      <c r="B6695">
        <v>10000</v>
      </c>
      <c r="C6695">
        <v>100</v>
      </c>
      <c r="D6695">
        <v>100000</v>
      </c>
      <c r="E6695">
        <v>11</v>
      </c>
      <c r="F6695">
        <v>1</v>
      </c>
      <c r="G6695">
        <v>17.176219</v>
      </c>
      <c r="H6695">
        <v>0.12385400000000001</v>
      </c>
      <c r="I6695">
        <v>0.32353799999999999</v>
      </c>
      <c r="J6695">
        <v>3.2354000000000001E-2</v>
      </c>
      <c r="K6695" t="str">
        <f>MID(M6695,22,1)</f>
        <v>2</v>
      </c>
      <c r="L6695" t="s">
        <v>219</v>
      </c>
      <c r="M6695" t="s">
        <v>220</v>
      </c>
      <c r="N6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95">
        <f>VLOOKUP(TableOMP[[#This Row],[Label]],TableAvg[],2,FALSE)</f>
        <v>17.230369043478262</v>
      </c>
      <c r="P6695">
        <f>VLOOKUP(TableOMP[[#This Row],[Label]],TableAvg[],3,FALSE)</f>
        <v>0.15534723286480329</v>
      </c>
      <c r="Q6695">
        <f>TableOMP[[#This Row],[Avg]]-$U$2*TableOMP[[#This Row],[StdDev]]</f>
        <v>16.919674577748655</v>
      </c>
      <c r="R6695">
        <f>TableOMP[[#This Row],[Avg]]+$U$2*TableOMP[[#This Row],[StdDev]]</f>
        <v>17.54106350920787</v>
      </c>
      <c r="S6695">
        <f>IF(AND(TableOMP[[#This Row],[total_time]]&gt;=TableOMP[[#This Row],[Low]], TableOMP[[#This Row],[total_time]]&lt;=TableOMP[[#This Row],[High]]),1,0)</f>
        <v>1</v>
      </c>
    </row>
    <row r="6696" spans="1:19" hidden="1" x14ac:dyDescent="0.25">
      <c r="A6696" t="s">
        <v>15</v>
      </c>
      <c r="B6696">
        <v>10000</v>
      </c>
      <c r="C6696">
        <v>100</v>
      </c>
      <c r="D6696">
        <v>100000</v>
      </c>
      <c r="E6696">
        <v>11</v>
      </c>
      <c r="F6696">
        <v>1</v>
      </c>
      <c r="G6696">
        <v>17.173722999999999</v>
      </c>
      <c r="H6696">
        <v>0.13330700000000001</v>
      </c>
      <c r="I6696">
        <v>0.41687099999999999</v>
      </c>
      <c r="J6696">
        <v>4.1687000000000002E-2</v>
      </c>
      <c r="K6696" t="str">
        <f>MID(M6696,22,1)</f>
        <v>5</v>
      </c>
      <c r="L6696" t="s">
        <v>55</v>
      </c>
      <c r="M6696" t="s">
        <v>56</v>
      </c>
      <c r="N6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96">
        <f>VLOOKUP(TableOMP[[#This Row],[Label]],TableAvg[],2,FALSE)</f>
        <v>17.230369043478262</v>
      </c>
      <c r="P6696">
        <f>VLOOKUP(TableOMP[[#This Row],[Label]],TableAvg[],3,FALSE)</f>
        <v>0.15534723286480329</v>
      </c>
      <c r="Q6696">
        <f>TableOMP[[#This Row],[Avg]]-$U$2*TableOMP[[#This Row],[StdDev]]</f>
        <v>16.919674577748655</v>
      </c>
      <c r="R6696">
        <f>TableOMP[[#This Row],[Avg]]+$U$2*TableOMP[[#This Row],[StdDev]]</f>
        <v>17.54106350920787</v>
      </c>
      <c r="S6696">
        <f>IF(AND(TableOMP[[#This Row],[total_time]]&gt;=TableOMP[[#This Row],[Low]], TableOMP[[#This Row],[total_time]]&lt;=TableOMP[[#This Row],[High]]),1,0)</f>
        <v>1</v>
      </c>
    </row>
    <row r="6697" spans="1:19" hidden="1" x14ac:dyDescent="0.25">
      <c r="A6697" t="s">
        <v>15</v>
      </c>
      <c r="B6697">
        <v>10000</v>
      </c>
      <c r="C6697">
        <v>100</v>
      </c>
      <c r="D6697">
        <v>100000</v>
      </c>
      <c r="E6697">
        <v>11</v>
      </c>
      <c r="F6697">
        <v>1</v>
      </c>
      <c r="G6697">
        <v>17.169208000000001</v>
      </c>
      <c r="H6697">
        <v>0.138572</v>
      </c>
      <c r="I6697">
        <v>0.293215</v>
      </c>
      <c r="J6697">
        <v>2.9322000000000001E-2</v>
      </c>
      <c r="K6697" t="str">
        <f>MID(M6697,22,1)</f>
        <v>5</v>
      </c>
      <c r="L6697" t="s">
        <v>55</v>
      </c>
      <c r="M6697" t="s">
        <v>56</v>
      </c>
      <c r="N6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97">
        <f>VLOOKUP(TableOMP[[#This Row],[Label]],TableAvg[],2,FALSE)</f>
        <v>17.230369043478262</v>
      </c>
      <c r="P6697">
        <f>VLOOKUP(TableOMP[[#This Row],[Label]],TableAvg[],3,FALSE)</f>
        <v>0.15534723286480329</v>
      </c>
      <c r="Q6697">
        <f>TableOMP[[#This Row],[Avg]]-$U$2*TableOMP[[#This Row],[StdDev]]</f>
        <v>16.919674577748655</v>
      </c>
      <c r="R6697">
        <f>TableOMP[[#This Row],[Avg]]+$U$2*TableOMP[[#This Row],[StdDev]]</f>
        <v>17.54106350920787</v>
      </c>
      <c r="S6697">
        <f>IF(AND(TableOMP[[#This Row],[total_time]]&gt;=TableOMP[[#This Row],[Low]], TableOMP[[#This Row],[total_time]]&lt;=TableOMP[[#This Row],[High]]),1,0)</f>
        <v>1</v>
      </c>
    </row>
    <row r="6698" spans="1:19" hidden="1" x14ac:dyDescent="0.25">
      <c r="A6698" t="s">
        <v>15</v>
      </c>
      <c r="B6698">
        <v>10000</v>
      </c>
      <c r="C6698">
        <v>100</v>
      </c>
      <c r="D6698">
        <v>100000</v>
      </c>
      <c r="E6698">
        <v>11</v>
      </c>
      <c r="F6698">
        <v>1</v>
      </c>
      <c r="G6698">
        <v>17.165882</v>
      </c>
      <c r="H6698">
        <v>0.134663</v>
      </c>
      <c r="I6698">
        <v>0.35369800000000001</v>
      </c>
      <c r="J6698">
        <v>3.5369999999999999E-2</v>
      </c>
      <c r="K6698" t="str">
        <f>MID(M6698,22,1)</f>
        <v>6</v>
      </c>
      <c r="L6698" t="s">
        <v>199</v>
      </c>
      <c r="M6698" t="s">
        <v>200</v>
      </c>
      <c r="N6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98">
        <f>VLOOKUP(TableOMP[[#This Row],[Label]],TableAvg[],2,FALSE)</f>
        <v>17.230369043478262</v>
      </c>
      <c r="P6698">
        <f>VLOOKUP(TableOMP[[#This Row],[Label]],TableAvg[],3,FALSE)</f>
        <v>0.15534723286480329</v>
      </c>
      <c r="Q6698">
        <f>TableOMP[[#This Row],[Avg]]-$U$2*TableOMP[[#This Row],[StdDev]]</f>
        <v>16.919674577748655</v>
      </c>
      <c r="R6698">
        <f>TableOMP[[#This Row],[Avg]]+$U$2*TableOMP[[#This Row],[StdDev]]</f>
        <v>17.54106350920787</v>
      </c>
      <c r="S6698">
        <f>IF(AND(TableOMP[[#This Row],[total_time]]&gt;=TableOMP[[#This Row],[Low]], TableOMP[[#This Row],[total_time]]&lt;=TableOMP[[#This Row],[High]]),1,0)</f>
        <v>1</v>
      </c>
    </row>
    <row r="6699" spans="1:19" hidden="1" x14ac:dyDescent="0.25">
      <c r="A6699" t="s">
        <v>15</v>
      </c>
      <c r="B6699">
        <v>10000</v>
      </c>
      <c r="C6699">
        <v>100</v>
      </c>
      <c r="D6699">
        <v>100000</v>
      </c>
      <c r="E6699">
        <v>11</v>
      </c>
      <c r="F6699">
        <v>1</v>
      </c>
      <c r="G6699">
        <v>17.158664999999999</v>
      </c>
      <c r="H6699">
        <v>0.129362</v>
      </c>
      <c r="I6699">
        <v>0.40245399999999998</v>
      </c>
      <c r="J6699">
        <v>4.0245000000000003E-2</v>
      </c>
      <c r="K6699" t="str">
        <f>MID(M6699,22,1)</f>
        <v>2</v>
      </c>
      <c r="L6699" t="s">
        <v>95</v>
      </c>
      <c r="M6699" t="s">
        <v>96</v>
      </c>
      <c r="N6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99">
        <f>VLOOKUP(TableOMP[[#This Row],[Label]],TableAvg[],2,FALSE)</f>
        <v>17.230369043478262</v>
      </c>
      <c r="P6699">
        <f>VLOOKUP(TableOMP[[#This Row],[Label]],TableAvg[],3,FALSE)</f>
        <v>0.15534723286480329</v>
      </c>
      <c r="Q6699">
        <f>TableOMP[[#This Row],[Avg]]-$U$2*TableOMP[[#This Row],[StdDev]]</f>
        <v>16.919674577748655</v>
      </c>
      <c r="R6699">
        <f>TableOMP[[#This Row],[Avg]]+$U$2*TableOMP[[#This Row],[StdDev]]</f>
        <v>17.54106350920787</v>
      </c>
      <c r="S6699">
        <f>IF(AND(TableOMP[[#This Row],[total_time]]&gt;=TableOMP[[#This Row],[Low]], TableOMP[[#This Row],[total_time]]&lt;=TableOMP[[#This Row],[High]]),1,0)</f>
        <v>1</v>
      </c>
    </row>
    <row r="6700" spans="1:19" hidden="1" x14ac:dyDescent="0.25">
      <c r="A6700" t="s">
        <v>15</v>
      </c>
      <c r="B6700">
        <v>10000</v>
      </c>
      <c r="C6700">
        <v>100</v>
      </c>
      <c r="D6700">
        <v>100000</v>
      </c>
      <c r="E6700">
        <v>11</v>
      </c>
      <c r="F6700">
        <v>1</v>
      </c>
      <c r="G6700">
        <v>17.156749000000001</v>
      </c>
      <c r="H6700">
        <v>0.148059</v>
      </c>
      <c r="I6700">
        <v>0.53586699999999998</v>
      </c>
      <c r="J6700">
        <v>5.3587000000000003E-2</v>
      </c>
      <c r="K6700" t="str">
        <f>MID(M6700,22,1)</f>
        <v>5</v>
      </c>
      <c r="L6700" t="s">
        <v>163</v>
      </c>
      <c r="M6700" t="s">
        <v>164</v>
      </c>
      <c r="N6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700">
        <f>VLOOKUP(TableOMP[[#This Row],[Label]],TableAvg[],2,FALSE)</f>
        <v>17.230369043478262</v>
      </c>
      <c r="P6700">
        <f>VLOOKUP(TableOMP[[#This Row],[Label]],TableAvg[],3,FALSE)</f>
        <v>0.15534723286480329</v>
      </c>
      <c r="Q6700">
        <f>TableOMP[[#This Row],[Avg]]-$U$2*TableOMP[[#This Row],[StdDev]]</f>
        <v>16.919674577748655</v>
      </c>
      <c r="R6700">
        <f>TableOMP[[#This Row],[Avg]]+$U$2*TableOMP[[#This Row],[StdDev]]</f>
        <v>17.54106350920787</v>
      </c>
      <c r="S6700">
        <f>IF(AND(TableOMP[[#This Row],[total_time]]&gt;=TableOMP[[#This Row],[Low]], TableOMP[[#This Row],[total_time]]&lt;=TableOMP[[#This Row],[High]]),1,0)</f>
        <v>1</v>
      </c>
    </row>
    <row r="6701" spans="1:19" hidden="1" x14ac:dyDescent="0.25">
      <c r="A6701" t="s">
        <v>15</v>
      </c>
      <c r="B6701">
        <v>10000</v>
      </c>
      <c r="C6701">
        <v>100</v>
      </c>
      <c r="D6701">
        <v>100000</v>
      </c>
      <c r="E6701">
        <v>11</v>
      </c>
      <c r="F6701">
        <v>1</v>
      </c>
      <c r="G6701">
        <v>17.150030999999998</v>
      </c>
      <c r="H6701">
        <v>0.141178</v>
      </c>
      <c r="I6701">
        <v>0.39616600000000002</v>
      </c>
      <c r="J6701">
        <v>3.9616999999999999E-2</v>
      </c>
      <c r="K6701" t="str">
        <f>MID(M6701,22,1)</f>
        <v>1</v>
      </c>
      <c r="L6701" t="s">
        <v>175</v>
      </c>
      <c r="M6701" t="s">
        <v>176</v>
      </c>
      <c r="N6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701">
        <f>VLOOKUP(TableOMP[[#This Row],[Label]],TableAvg[],2,FALSE)</f>
        <v>17.230369043478262</v>
      </c>
      <c r="P6701">
        <f>VLOOKUP(TableOMP[[#This Row],[Label]],TableAvg[],3,FALSE)</f>
        <v>0.15534723286480329</v>
      </c>
      <c r="Q6701">
        <f>TableOMP[[#This Row],[Avg]]-$U$2*TableOMP[[#This Row],[StdDev]]</f>
        <v>16.919674577748655</v>
      </c>
      <c r="R6701">
        <f>TableOMP[[#This Row],[Avg]]+$U$2*TableOMP[[#This Row],[StdDev]]</f>
        <v>17.54106350920787</v>
      </c>
      <c r="S6701">
        <f>IF(AND(TableOMP[[#This Row],[total_time]]&gt;=TableOMP[[#This Row],[Low]], TableOMP[[#This Row],[total_time]]&lt;=TableOMP[[#This Row],[High]]),1,0)</f>
        <v>1</v>
      </c>
    </row>
    <row r="6702" spans="1:19" hidden="1" x14ac:dyDescent="0.25">
      <c r="A6702" t="s">
        <v>15</v>
      </c>
      <c r="B6702">
        <v>10000</v>
      </c>
      <c r="C6702">
        <v>100</v>
      </c>
      <c r="D6702">
        <v>100000</v>
      </c>
      <c r="E6702">
        <v>11</v>
      </c>
      <c r="F6702">
        <v>1</v>
      </c>
      <c r="G6702">
        <v>17.147285</v>
      </c>
      <c r="H6702">
        <v>0.123456</v>
      </c>
      <c r="I6702">
        <v>0.32833499999999999</v>
      </c>
      <c r="J6702">
        <v>3.2833000000000001E-2</v>
      </c>
      <c r="K6702" t="str">
        <f>MID(M6702,22,1)</f>
        <v>6</v>
      </c>
      <c r="L6702" t="s">
        <v>199</v>
      </c>
      <c r="M6702" t="s">
        <v>200</v>
      </c>
      <c r="N6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702">
        <f>VLOOKUP(TableOMP[[#This Row],[Label]],TableAvg[],2,FALSE)</f>
        <v>17.230369043478262</v>
      </c>
      <c r="P6702">
        <f>VLOOKUP(TableOMP[[#This Row],[Label]],TableAvg[],3,FALSE)</f>
        <v>0.15534723286480329</v>
      </c>
      <c r="Q6702">
        <f>TableOMP[[#This Row],[Avg]]-$U$2*TableOMP[[#This Row],[StdDev]]</f>
        <v>16.919674577748655</v>
      </c>
      <c r="R6702">
        <f>TableOMP[[#This Row],[Avg]]+$U$2*TableOMP[[#This Row],[StdDev]]</f>
        <v>17.54106350920787</v>
      </c>
      <c r="S6702">
        <f>IF(AND(TableOMP[[#This Row],[total_time]]&gt;=TableOMP[[#This Row],[Low]], TableOMP[[#This Row],[total_time]]&lt;=TableOMP[[#This Row],[High]]),1,0)</f>
        <v>1</v>
      </c>
    </row>
    <row r="6703" spans="1:19" hidden="1" x14ac:dyDescent="0.25">
      <c r="A6703" t="s">
        <v>15</v>
      </c>
      <c r="B6703">
        <v>10000</v>
      </c>
      <c r="C6703">
        <v>100</v>
      </c>
      <c r="D6703">
        <v>100000</v>
      </c>
      <c r="E6703">
        <v>11</v>
      </c>
      <c r="F6703">
        <v>1</v>
      </c>
      <c r="G6703">
        <v>17.145879999999998</v>
      </c>
      <c r="H6703">
        <v>0.127942</v>
      </c>
      <c r="I6703">
        <v>0.33241100000000001</v>
      </c>
      <c r="J6703">
        <v>3.3241E-2</v>
      </c>
      <c r="K6703" t="str">
        <f>MID(M6703,22,1)</f>
        <v>5</v>
      </c>
      <c r="L6703" t="s">
        <v>55</v>
      </c>
      <c r="M6703" t="s">
        <v>56</v>
      </c>
      <c r="N6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703">
        <f>VLOOKUP(TableOMP[[#This Row],[Label]],TableAvg[],2,FALSE)</f>
        <v>17.230369043478262</v>
      </c>
      <c r="P6703">
        <f>VLOOKUP(TableOMP[[#This Row],[Label]],TableAvg[],3,FALSE)</f>
        <v>0.15534723286480329</v>
      </c>
      <c r="Q6703">
        <f>TableOMP[[#This Row],[Avg]]-$U$2*TableOMP[[#This Row],[StdDev]]</f>
        <v>16.919674577748655</v>
      </c>
      <c r="R6703">
        <f>TableOMP[[#This Row],[Avg]]+$U$2*TableOMP[[#This Row],[StdDev]]</f>
        <v>17.54106350920787</v>
      </c>
      <c r="S6703">
        <f>IF(AND(TableOMP[[#This Row],[total_time]]&gt;=TableOMP[[#This Row],[Low]], TableOMP[[#This Row],[total_time]]&lt;=TableOMP[[#This Row],[High]]),1,0)</f>
        <v>1</v>
      </c>
    </row>
    <row r="6704" spans="1:19" hidden="1" x14ac:dyDescent="0.25">
      <c r="A6704" t="s">
        <v>15</v>
      </c>
      <c r="B6704">
        <v>10000</v>
      </c>
      <c r="C6704">
        <v>100</v>
      </c>
      <c r="D6704">
        <v>100000</v>
      </c>
      <c r="E6704">
        <v>11</v>
      </c>
      <c r="F6704">
        <v>1</v>
      </c>
      <c r="G6704">
        <v>17.142047999999999</v>
      </c>
      <c r="H6704">
        <v>0.13197</v>
      </c>
      <c r="I6704">
        <v>0.33548299999999998</v>
      </c>
      <c r="J6704">
        <v>3.3548000000000001E-2</v>
      </c>
      <c r="K6704" t="str">
        <f>MID(M6704,22,1)</f>
        <v>2</v>
      </c>
      <c r="L6704" t="s">
        <v>219</v>
      </c>
      <c r="M6704" t="s">
        <v>220</v>
      </c>
      <c r="N6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704">
        <f>VLOOKUP(TableOMP[[#This Row],[Label]],TableAvg[],2,FALSE)</f>
        <v>17.230369043478262</v>
      </c>
      <c r="P6704">
        <f>VLOOKUP(TableOMP[[#This Row],[Label]],TableAvg[],3,FALSE)</f>
        <v>0.15534723286480329</v>
      </c>
      <c r="Q6704">
        <f>TableOMP[[#This Row],[Avg]]-$U$2*TableOMP[[#This Row],[StdDev]]</f>
        <v>16.919674577748655</v>
      </c>
      <c r="R6704">
        <f>TableOMP[[#This Row],[Avg]]+$U$2*TableOMP[[#This Row],[StdDev]]</f>
        <v>17.54106350920787</v>
      </c>
      <c r="S6704">
        <f>IF(AND(TableOMP[[#This Row],[total_time]]&gt;=TableOMP[[#This Row],[Low]], TableOMP[[#This Row],[total_time]]&lt;=TableOMP[[#This Row],[High]]),1,0)</f>
        <v>1</v>
      </c>
    </row>
    <row r="6705" spans="1:19" hidden="1" x14ac:dyDescent="0.25">
      <c r="A6705" t="s">
        <v>15</v>
      </c>
      <c r="B6705">
        <v>10000</v>
      </c>
      <c r="C6705">
        <v>100</v>
      </c>
      <c r="D6705">
        <v>100000</v>
      </c>
      <c r="E6705">
        <v>11</v>
      </c>
      <c r="F6705">
        <v>1</v>
      </c>
      <c r="G6705">
        <v>17.139595</v>
      </c>
      <c r="H6705">
        <v>0.12592200000000001</v>
      </c>
      <c r="I6705">
        <v>0.35605199999999998</v>
      </c>
      <c r="J6705">
        <v>3.5604999999999998E-2</v>
      </c>
      <c r="K6705" t="str">
        <f>MID(M6705,22,1)</f>
        <v>5</v>
      </c>
      <c r="L6705" t="s">
        <v>55</v>
      </c>
      <c r="M6705" t="s">
        <v>56</v>
      </c>
      <c r="N6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705">
        <f>VLOOKUP(TableOMP[[#This Row],[Label]],TableAvg[],2,FALSE)</f>
        <v>17.230369043478262</v>
      </c>
      <c r="P6705">
        <f>VLOOKUP(TableOMP[[#This Row],[Label]],TableAvg[],3,FALSE)</f>
        <v>0.15534723286480329</v>
      </c>
      <c r="Q6705">
        <f>TableOMP[[#This Row],[Avg]]-$U$2*TableOMP[[#This Row],[StdDev]]</f>
        <v>16.919674577748655</v>
      </c>
      <c r="R6705">
        <f>TableOMP[[#This Row],[Avg]]+$U$2*TableOMP[[#This Row],[StdDev]]</f>
        <v>17.54106350920787</v>
      </c>
      <c r="S6705">
        <f>IF(AND(TableOMP[[#This Row],[total_time]]&gt;=TableOMP[[#This Row],[Low]], TableOMP[[#This Row],[total_time]]&lt;=TableOMP[[#This Row],[High]]),1,0)</f>
        <v>1</v>
      </c>
    </row>
    <row r="6706" spans="1:19" hidden="1" x14ac:dyDescent="0.25">
      <c r="A6706" t="s">
        <v>15</v>
      </c>
      <c r="B6706">
        <v>10000</v>
      </c>
      <c r="C6706">
        <v>100</v>
      </c>
      <c r="D6706">
        <v>100000</v>
      </c>
      <c r="E6706">
        <v>11</v>
      </c>
      <c r="F6706">
        <v>1</v>
      </c>
      <c r="G6706">
        <v>17.137799000000001</v>
      </c>
      <c r="H6706">
        <v>0.11999700000000001</v>
      </c>
      <c r="I6706">
        <v>0.30379699999999998</v>
      </c>
      <c r="J6706">
        <v>3.0380000000000001E-2</v>
      </c>
      <c r="K6706" t="str">
        <f>MID(M6706,22,1)</f>
        <v>1</v>
      </c>
      <c r="L6706" t="s">
        <v>215</v>
      </c>
      <c r="M6706" t="s">
        <v>216</v>
      </c>
      <c r="N6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706">
        <f>VLOOKUP(TableOMP[[#This Row],[Label]],TableAvg[],2,FALSE)</f>
        <v>17.230369043478262</v>
      </c>
      <c r="P6706">
        <f>VLOOKUP(TableOMP[[#This Row],[Label]],TableAvg[],3,FALSE)</f>
        <v>0.15534723286480329</v>
      </c>
      <c r="Q6706">
        <f>TableOMP[[#This Row],[Avg]]-$U$2*TableOMP[[#This Row],[StdDev]]</f>
        <v>16.919674577748655</v>
      </c>
      <c r="R6706">
        <f>TableOMP[[#This Row],[Avg]]+$U$2*TableOMP[[#This Row],[StdDev]]</f>
        <v>17.54106350920787</v>
      </c>
      <c r="S6706">
        <f>IF(AND(TableOMP[[#This Row],[total_time]]&gt;=TableOMP[[#This Row],[Low]], TableOMP[[#This Row],[total_time]]&lt;=TableOMP[[#This Row],[High]]),1,0)</f>
        <v>1</v>
      </c>
    </row>
    <row r="6707" spans="1:19" hidden="1" x14ac:dyDescent="0.25">
      <c r="A6707" t="s">
        <v>15</v>
      </c>
      <c r="B6707">
        <v>10000</v>
      </c>
      <c r="C6707">
        <v>100</v>
      </c>
      <c r="D6707">
        <v>100000</v>
      </c>
      <c r="E6707">
        <v>11</v>
      </c>
      <c r="F6707">
        <v>1</v>
      </c>
      <c r="G6707">
        <v>17.128609999999998</v>
      </c>
      <c r="H6707">
        <v>0.114594</v>
      </c>
      <c r="I6707">
        <v>0.28284199999999998</v>
      </c>
      <c r="J6707">
        <v>2.8284E-2</v>
      </c>
      <c r="K6707" t="str">
        <f>MID(M6707,22,1)</f>
        <v>1</v>
      </c>
      <c r="L6707" t="s">
        <v>215</v>
      </c>
      <c r="M6707" t="s">
        <v>216</v>
      </c>
      <c r="N6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707">
        <f>VLOOKUP(TableOMP[[#This Row],[Label]],TableAvg[],2,FALSE)</f>
        <v>17.230369043478262</v>
      </c>
      <c r="P6707">
        <f>VLOOKUP(TableOMP[[#This Row],[Label]],TableAvg[],3,FALSE)</f>
        <v>0.15534723286480329</v>
      </c>
      <c r="Q6707">
        <f>TableOMP[[#This Row],[Avg]]-$U$2*TableOMP[[#This Row],[StdDev]]</f>
        <v>16.919674577748655</v>
      </c>
      <c r="R6707">
        <f>TableOMP[[#This Row],[Avg]]+$U$2*TableOMP[[#This Row],[StdDev]]</f>
        <v>17.54106350920787</v>
      </c>
      <c r="S6707">
        <f>IF(AND(TableOMP[[#This Row],[total_time]]&gt;=TableOMP[[#This Row],[Low]], TableOMP[[#This Row],[total_time]]&lt;=TableOMP[[#This Row],[High]]),1,0)</f>
        <v>1</v>
      </c>
    </row>
    <row r="6708" spans="1:19" hidden="1" x14ac:dyDescent="0.25">
      <c r="A6708" t="s">
        <v>15</v>
      </c>
      <c r="B6708">
        <v>10000</v>
      </c>
      <c r="C6708">
        <v>100</v>
      </c>
      <c r="D6708">
        <v>100000</v>
      </c>
      <c r="E6708">
        <v>11</v>
      </c>
      <c r="F6708">
        <v>1</v>
      </c>
      <c r="G6708">
        <v>17.119157000000001</v>
      </c>
      <c r="H6708">
        <v>0.120922</v>
      </c>
      <c r="I6708">
        <v>0.34044099999999999</v>
      </c>
      <c r="J6708">
        <v>3.4043999999999998E-2</v>
      </c>
      <c r="K6708" t="str">
        <f>MID(M6708,22,1)</f>
        <v>1</v>
      </c>
      <c r="L6708" t="s">
        <v>215</v>
      </c>
      <c r="M6708" t="s">
        <v>216</v>
      </c>
      <c r="N6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708">
        <f>VLOOKUP(TableOMP[[#This Row],[Label]],TableAvg[],2,FALSE)</f>
        <v>17.230369043478262</v>
      </c>
      <c r="P6708">
        <f>VLOOKUP(TableOMP[[#This Row],[Label]],TableAvg[],3,FALSE)</f>
        <v>0.15534723286480329</v>
      </c>
      <c r="Q6708">
        <f>TableOMP[[#This Row],[Avg]]-$U$2*TableOMP[[#This Row],[StdDev]]</f>
        <v>16.919674577748655</v>
      </c>
      <c r="R6708">
        <f>TableOMP[[#This Row],[Avg]]+$U$2*TableOMP[[#This Row],[StdDev]]</f>
        <v>17.54106350920787</v>
      </c>
      <c r="S6708">
        <f>IF(AND(TableOMP[[#This Row],[total_time]]&gt;=TableOMP[[#This Row],[Low]], TableOMP[[#This Row],[total_time]]&lt;=TableOMP[[#This Row],[High]]),1,0)</f>
        <v>1</v>
      </c>
    </row>
    <row r="6709" spans="1:19" hidden="1" x14ac:dyDescent="0.25">
      <c r="A6709" t="s">
        <v>16</v>
      </c>
      <c r="B6709">
        <v>10000</v>
      </c>
      <c r="C6709">
        <v>100</v>
      </c>
      <c r="D6709">
        <v>1</v>
      </c>
      <c r="E6709">
        <v>63</v>
      </c>
      <c r="F6709">
        <v>1</v>
      </c>
      <c r="G6709">
        <v>17.078697999999999</v>
      </c>
      <c r="H6709">
        <v>11.605710999999999</v>
      </c>
      <c r="I6709">
        <v>31.145513999999999</v>
      </c>
      <c r="J6709">
        <v>0.50234699999999999</v>
      </c>
      <c r="K6709" t="str">
        <f>MID(M6709,22,1)</f>
        <v>6</v>
      </c>
      <c r="L6709" t="s">
        <v>187</v>
      </c>
      <c r="M6709" t="s">
        <v>188</v>
      </c>
      <c r="N6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6709">
        <f>VLOOKUP(TableOMP[[#This Row],[Label]],TableAvg[],2,FALSE)</f>
        <v>20.854868599999996</v>
      </c>
      <c r="P6709">
        <f>VLOOKUP(TableOMP[[#This Row],[Label]],TableAvg[],3,FALSE)</f>
        <v>4.1125622112585702</v>
      </c>
      <c r="Q6709">
        <f>TableOMP[[#This Row],[Avg]]-$U$2*TableOMP[[#This Row],[StdDev]]</f>
        <v>12.629744177482856</v>
      </c>
      <c r="R6709">
        <f>TableOMP[[#This Row],[Avg]]+$U$2*TableOMP[[#This Row],[StdDev]]</f>
        <v>29.079993022517137</v>
      </c>
      <c r="S6709">
        <f>IF(AND(TableOMP[[#This Row],[total_time]]&gt;=TableOMP[[#This Row],[Low]], TableOMP[[#This Row],[total_time]]&lt;=TableOMP[[#This Row],[High]]),1,0)</f>
        <v>1</v>
      </c>
    </row>
    <row r="6710" spans="1:19" hidden="1" x14ac:dyDescent="0.25">
      <c r="A6710" t="s">
        <v>15</v>
      </c>
      <c r="B6710">
        <v>10000</v>
      </c>
      <c r="C6710">
        <v>100</v>
      </c>
      <c r="D6710">
        <v>1</v>
      </c>
      <c r="E6710">
        <v>31</v>
      </c>
      <c r="F6710">
        <v>1</v>
      </c>
      <c r="G6710">
        <v>17.007375</v>
      </c>
      <c r="H6710">
        <v>10.166003</v>
      </c>
      <c r="I6710">
        <v>9.1253969999999995</v>
      </c>
      <c r="J6710">
        <v>0.30418000000000001</v>
      </c>
      <c r="K6710" t="str">
        <f>MID(M6710,22,1)</f>
        <v>1</v>
      </c>
      <c r="L6710" t="s">
        <v>221</v>
      </c>
      <c r="M6710" t="s">
        <v>222</v>
      </c>
      <c r="N6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710">
        <f>VLOOKUP(TableOMP[[#This Row],[Label]],TableAvg[],2,FALSE)</f>
        <v>23.604585428571429</v>
      </c>
      <c r="P6710">
        <f>VLOOKUP(TableOMP[[#This Row],[Label]],TableAvg[],3,FALSE)</f>
        <v>3.5020286835659715</v>
      </c>
      <c r="Q6710">
        <f>TableOMP[[#This Row],[Avg]]-$U$2*TableOMP[[#This Row],[StdDev]]</f>
        <v>16.600528061439487</v>
      </c>
      <c r="R6710">
        <f>TableOMP[[#This Row],[Avg]]+$U$2*TableOMP[[#This Row],[StdDev]]</f>
        <v>30.608642795703371</v>
      </c>
      <c r="S6710">
        <f>IF(AND(TableOMP[[#This Row],[total_time]]&gt;=TableOMP[[#This Row],[Low]], TableOMP[[#This Row],[total_time]]&lt;=TableOMP[[#This Row],[High]]),1,0)</f>
        <v>1</v>
      </c>
    </row>
    <row r="6711" spans="1:19" hidden="1" x14ac:dyDescent="0.25">
      <c r="A6711" t="s">
        <v>16</v>
      </c>
      <c r="B6711">
        <v>10000</v>
      </c>
      <c r="C6711">
        <v>100</v>
      </c>
      <c r="D6711">
        <v>100000</v>
      </c>
      <c r="E6711">
        <v>16</v>
      </c>
      <c r="F6711">
        <v>1</v>
      </c>
      <c r="G6711">
        <v>16.921054999999999</v>
      </c>
      <c r="H6711">
        <v>0.13495399999999999</v>
      </c>
      <c r="I6711">
        <v>0.59579000000000004</v>
      </c>
      <c r="J6711">
        <v>3.9718999999999997E-2</v>
      </c>
      <c r="K6711" t="str">
        <f>MID(M6711,22,1)</f>
        <v>2</v>
      </c>
      <c r="L6711" t="s">
        <v>59</v>
      </c>
      <c r="M6711" t="s">
        <v>60</v>
      </c>
      <c r="N6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11">
        <f>VLOOKUP(TableOMP[[#This Row],[Label]],TableAvg[],2,FALSE)</f>
        <v>16.738324000000006</v>
      </c>
      <c r="P6711">
        <f>VLOOKUP(TableOMP[[#This Row],[Label]],TableAvg[],3,FALSE)</f>
        <v>0.11969766042205132</v>
      </c>
      <c r="Q6711">
        <f>TableOMP[[#This Row],[Avg]]-$U$2*TableOMP[[#This Row],[StdDev]]</f>
        <v>16.498928679155902</v>
      </c>
      <c r="R6711">
        <f>TableOMP[[#This Row],[Avg]]+$U$2*TableOMP[[#This Row],[StdDev]]</f>
        <v>16.977719320844109</v>
      </c>
      <c r="S6711">
        <f>IF(AND(TableOMP[[#This Row],[total_time]]&gt;=TableOMP[[#This Row],[Low]], TableOMP[[#This Row],[total_time]]&lt;=TableOMP[[#This Row],[High]]),1,0)</f>
        <v>1</v>
      </c>
    </row>
    <row r="6712" spans="1:19" hidden="1" x14ac:dyDescent="0.25">
      <c r="A6712" t="s">
        <v>16</v>
      </c>
      <c r="B6712">
        <v>10000</v>
      </c>
      <c r="C6712">
        <v>100</v>
      </c>
      <c r="D6712">
        <v>100000</v>
      </c>
      <c r="E6712">
        <v>16</v>
      </c>
      <c r="F6712">
        <v>1</v>
      </c>
      <c r="G6712">
        <v>16.892486999999999</v>
      </c>
      <c r="H6712">
        <v>0.14149200000000001</v>
      </c>
      <c r="I6712">
        <v>0.66878899999999997</v>
      </c>
      <c r="J6712">
        <v>4.4586000000000001E-2</v>
      </c>
      <c r="K6712" t="str">
        <f>MID(M6712,22,1)</f>
        <v>6</v>
      </c>
      <c r="L6712" t="s">
        <v>223</v>
      </c>
      <c r="M6712" t="s">
        <v>224</v>
      </c>
      <c r="N6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12">
        <f>VLOOKUP(TableOMP[[#This Row],[Label]],TableAvg[],2,FALSE)</f>
        <v>16.738324000000006</v>
      </c>
      <c r="P6712">
        <f>VLOOKUP(TableOMP[[#This Row],[Label]],TableAvg[],3,FALSE)</f>
        <v>0.11969766042205132</v>
      </c>
      <c r="Q6712">
        <f>TableOMP[[#This Row],[Avg]]-$U$2*TableOMP[[#This Row],[StdDev]]</f>
        <v>16.498928679155902</v>
      </c>
      <c r="R6712">
        <f>TableOMP[[#This Row],[Avg]]+$U$2*TableOMP[[#This Row],[StdDev]]</f>
        <v>16.977719320844109</v>
      </c>
      <c r="S6712">
        <f>IF(AND(TableOMP[[#This Row],[total_time]]&gt;=TableOMP[[#This Row],[Low]], TableOMP[[#This Row],[total_time]]&lt;=TableOMP[[#This Row],[High]]),1,0)</f>
        <v>1</v>
      </c>
    </row>
    <row r="6713" spans="1:19" hidden="1" x14ac:dyDescent="0.25">
      <c r="A6713" t="s">
        <v>16</v>
      </c>
      <c r="B6713">
        <v>10000</v>
      </c>
      <c r="C6713">
        <v>100</v>
      </c>
      <c r="D6713">
        <v>100000</v>
      </c>
      <c r="E6713">
        <v>16</v>
      </c>
      <c r="F6713">
        <v>1</v>
      </c>
      <c r="G6713">
        <v>16.823543000000001</v>
      </c>
      <c r="H6713">
        <v>0.137433</v>
      </c>
      <c r="I6713">
        <v>0.59969700000000004</v>
      </c>
      <c r="J6713">
        <v>3.9980000000000002E-2</v>
      </c>
      <c r="K6713" t="str">
        <f>MID(M6713,22,1)</f>
        <v>4</v>
      </c>
      <c r="L6713" t="s">
        <v>97</v>
      </c>
      <c r="M6713" t="s">
        <v>98</v>
      </c>
      <c r="N6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13">
        <f>VLOOKUP(TableOMP[[#This Row],[Label]],TableAvg[],2,FALSE)</f>
        <v>16.738324000000006</v>
      </c>
      <c r="P6713">
        <f>VLOOKUP(TableOMP[[#This Row],[Label]],TableAvg[],3,FALSE)</f>
        <v>0.11969766042205132</v>
      </c>
      <c r="Q6713">
        <f>TableOMP[[#This Row],[Avg]]-$U$2*TableOMP[[#This Row],[StdDev]]</f>
        <v>16.498928679155902</v>
      </c>
      <c r="R6713">
        <f>TableOMP[[#This Row],[Avg]]+$U$2*TableOMP[[#This Row],[StdDev]]</f>
        <v>16.977719320844109</v>
      </c>
      <c r="S6713">
        <f>IF(AND(TableOMP[[#This Row],[total_time]]&gt;=TableOMP[[#This Row],[Low]], TableOMP[[#This Row],[total_time]]&lt;=TableOMP[[#This Row],[High]]),1,0)</f>
        <v>1</v>
      </c>
    </row>
    <row r="6714" spans="1:19" hidden="1" x14ac:dyDescent="0.25">
      <c r="A6714" t="s">
        <v>16</v>
      </c>
      <c r="B6714">
        <v>10000</v>
      </c>
      <c r="C6714">
        <v>100</v>
      </c>
      <c r="D6714">
        <v>100000</v>
      </c>
      <c r="E6714">
        <v>16</v>
      </c>
      <c r="F6714">
        <v>1</v>
      </c>
      <c r="G6714">
        <v>16.813327999999998</v>
      </c>
      <c r="H6714">
        <v>0.14618</v>
      </c>
      <c r="I6714">
        <v>0.72094800000000003</v>
      </c>
      <c r="J6714">
        <v>4.8063000000000002E-2</v>
      </c>
      <c r="K6714" t="str">
        <f>MID(M6714,22,1)</f>
        <v>5</v>
      </c>
      <c r="L6714" t="s">
        <v>197</v>
      </c>
      <c r="M6714" t="s">
        <v>198</v>
      </c>
      <c r="N6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14">
        <f>VLOOKUP(TableOMP[[#This Row],[Label]],TableAvg[],2,FALSE)</f>
        <v>16.738324000000006</v>
      </c>
      <c r="P6714">
        <f>VLOOKUP(TableOMP[[#This Row],[Label]],TableAvg[],3,FALSE)</f>
        <v>0.11969766042205132</v>
      </c>
      <c r="Q6714">
        <f>TableOMP[[#This Row],[Avg]]-$U$2*TableOMP[[#This Row],[StdDev]]</f>
        <v>16.498928679155902</v>
      </c>
      <c r="R6714">
        <f>TableOMP[[#This Row],[Avg]]+$U$2*TableOMP[[#This Row],[StdDev]]</f>
        <v>16.977719320844109</v>
      </c>
      <c r="S6714">
        <f>IF(AND(TableOMP[[#This Row],[total_time]]&gt;=TableOMP[[#This Row],[Low]], TableOMP[[#This Row],[total_time]]&lt;=TableOMP[[#This Row],[High]]),1,0)</f>
        <v>1</v>
      </c>
    </row>
    <row r="6715" spans="1:19" hidden="1" x14ac:dyDescent="0.25">
      <c r="A6715" t="s">
        <v>16</v>
      </c>
      <c r="B6715">
        <v>10000</v>
      </c>
      <c r="C6715">
        <v>100</v>
      </c>
      <c r="D6715">
        <v>100000</v>
      </c>
      <c r="E6715">
        <v>16</v>
      </c>
      <c r="F6715">
        <v>1</v>
      </c>
      <c r="G6715">
        <v>16.811059</v>
      </c>
      <c r="H6715">
        <v>0.160136</v>
      </c>
      <c r="I6715">
        <v>1.0039389999999999</v>
      </c>
      <c r="J6715">
        <v>6.6929000000000002E-2</v>
      </c>
      <c r="K6715" t="str">
        <f>MID(M6715,22,1)</f>
        <v>4</v>
      </c>
      <c r="L6715" t="s">
        <v>217</v>
      </c>
      <c r="M6715" t="s">
        <v>218</v>
      </c>
      <c r="N6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15">
        <f>VLOOKUP(TableOMP[[#This Row],[Label]],TableAvg[],2,FALSE)</f>
        <v>16.738324000000006</v>
      </c>
      <c r="P6715">
        <f>VLOOKUP(TableOMP[[#This Row],[Label]],TableAvg[],3,FALSE)</f>
        <v>0.11969766042205132</v>
      </c>
      <c r="Q6715">
        <f>TableOMP[[#This Row],[Avg]]-$U$2*TableOMP[[#This Row],[StdDev]]</f>
        <v>16.498928679155902</v>
      </c>
      <c r="R6715">
        <f>TableOMP[[#This Row],[Avg]]+$U$2*TableOMP[[#This Row],[StdDev]]</f>
        <v>16.977719320844109</v>
      </c>
      <c r="S6715">
        <f>IF(AND(TableOMP[[#This Row],[total_time]]&gt;=TableOMP[[#This Row],[Low]], TableOMP[[#This Row],[total_time]]&lt;=TableOMP[[#This Row],[High]]),1,0)</f>
        <v>1</v>
      </c>
    </row>
    <row r="6716" spans="1:19" hidden="1" x14ac:dyDescent="0.25">
      <c r="A6716" t="s">
        <v>16</v>
      </c>
      <c r="B6716">
        <v>10000</v>
      </c>
      <c r="C6716">
        <v>100</v>
      </c>
      <c r="D6716">
        <v>100000</v>
      </c>
      <c r="E6716">
        <v>16</v>
      </c>
      <c r="F6716">
        <v>1</v>
      </c>
      <c r="G6716">
        <v>16.787555999999999</v>
      </c>
      <c r="H6716">
        <v>0.15733800000000001</v>
      </c>
      <c r="I6716">
        <v>0.81018400000000002</v>
      </c>
      <c r="J6716">
        <v>5.4011999999999998E-2</v>
      </c>
      <c r="K6716" t="str">
        <f>MID(M6716,22,1)</f>
        <v>7</v>
      </c>
      <c r="L6716" t="s">
        <v>49</v>
      </c>
      <c r="M6716" t="s">
        <v>50</v>
      </c>
      <c r="N6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16">
        <f>VLOOKUP(TableOMP[[#This Row],[Label]],TableAvg[],2,FALSE)</f>
        <v>16.738324000000006</v>
      </c>
      <c r="P6716">
        <f>VLOOKUP(TableOMP[[#This Row],[Label]],TableAvg[],3,FALSE)</f>
        <v>0.11969766042205132</v>
      </c>
      <c r="Q6716">
        <f>TableOMP[[#This Row],[Avg]]-$U$2*TableOMP[[#This Row],[StdDev]]</f>
        <v>16.498928679155902</v>
      </c>
      <c r="R6716">
        <f>TableOMP[[#This Row],[Avg]]+$U$2*TableOMP[[#This Row],[StdDev]]</f>
        <v>16.977719320844109</v>
      </c>
      <c r="S6716">
        <f>IF(AND(TableOMP[[#This Row],[total_time]]&gt;=TableOMP[[#This Row],[Low]], TableOMP[[#This Row],[total_time]]&lt;=TableOMP[[#This Row],[High]]),1,0)</f>
        <v>1</v>
      </c>
    </row>
    <row r="6717" spans="1:19" hidden="1" x14ac:dyDescent="0.25">
      <c r="A6717" t="s">
        <v>15</v>
      </c>
      <c r="B6717">
        <v>10000</v>
      </c>
      <c r="C6717">
        <v>100</v>
      </c>
      <c r="D6717">
        <v>1</v>
      </c>
      <c r="E6717">
        <v>32</v>
      </c>
      <c r="F6717">
        <v>1</v>
      </c>
      <c r="G6717">
        <v>16.784316</v>
      </c>
      <c r="H6717">
        <v>10.065602</v>
      </c>
      <c r="I6717">
        <v>9.2921300000000002</v>
      </c>
      <c r="J6717">
        <v>0.29974600000000001</v>
      </c>
      <c r="K6717" t="str">
        <f>MID(M6717,22,1)</f>
        <v>1</v>
      </c>
      <c r="L6717" t="s">
        <v>221</v>
      </c>
      <c r="M6717" t="s">
        <v>222</v>
      </c>
      <c r="N6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6717">
        <f>VLOOKUP(TableOMP[[#This Row],[Label]],TableAvg[],2,FALSE)</f>
        <v>24.472715285714283</v>
      </c>
      <c r="P6717">
        <f>VLOOKUP(TableOMP[[#This Row],[Label]],TableAvg[],3,FALSE)</f>
        <v>4.2394312831035652</v>
      </c>
      <c r="Q6717">
        <f>TableOMP[[#This Row],[Avg]]-$U$2*TableOMP[[#This Row],[StdDev]]</f>
        <v>15.993852719507153</v>
      </c>
      <c r="R6717">
        <f>TableOMP[[#This Row],[Avg]]+$U$2*TableOMP[[#This Row],[StdDev]]</f>
        <v>32.951577851921414</v>
      </c>
      <c r="S6717">
        <f>IF(AND(TableOMP[[#This Row],[total_time]]&gt;=TableOMP[[#This Row],[Low]], TableOMP[[#This Row],[total_time]]&lt;=TableOMP[[#This Row],[High]]),1,0)</f>
        <v>1</v>
      </c>
    </row>
    <row r="6718" spans="1:19" hidden="1" x14ac:dyDescent="0.25">
      <c r="A6718" t="s">
        <v>16</v>
      </c>
      <c r="B6718">
        <v>10000</v>
      </c>
      <c r="C6718">
        <v>100</v>
      </c>
      <c r="D6718">
        <v>100000</v>
      </c>
      <c r="E6718">
        <v>16</v>
      </c>
      <c r="F6718">
        <v>1</v>
      </c>
      <c r="G6718">
        <v>16.779537999999999</v>
      </c>
      <c r="H6718">
        <v>0.124025</v>
      </c>
      <c r="I6718">
        <v>0.49750699999999998</v>
      </c>
      <c r="J6718">
        <v>3.3167000000000002E-2</v>
      </c>
      <c r="K6718" t="str">
        <f>MID(M6718,22,1)</f>
        <v>1</v>
      </c>
      <c r="L6718" t="s">
        <v>207</v>
      </c>
      <c r="M6718" t="s">
        <v>208</v>
      </c>
      <c r="N6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18">
        <f>VLOOKUP(TableOMP[[#This Row],[Label]],TableAvg[],2,FALSE)</f>
        <v>16.738324000000006</v>
      </c>
      <c r="P6718">
        <f>VLOOKUP(TableOMP[[#This Row],[Label]],TableAvg[],3,FALSE)</f>
        <v>0.11969766042205132</v>
      </c>
      <c r="Q6718">
        <f>TableOMP[[#This Row],[Avg]]-$U$2*TableOMP[[#This Row],[StdDev]]</f>
        <v>16.498928679155902</v>
      </c>
      <c r="R6718">
        <f>TableOMP[[#This Row],[Avg]]+$U$2*TableOMP[[#This Row],[StdDev]]</f>
        <v>16.977719320844109</v>
      </c>
      <c r="S6718">
        <f>IF(AND(TableOMP[[#This Row],[total_time]]&gt;=TableOMP[[#This Row],[Low]], TableOMP[[#This Row],[total_time]]&lt;=TableOMP[[#This Row],[High]]),1,0)</f>
        <v>1</v>
      </c>
    </row>
    <row r="6719" spans="1:19" hidden="1" x14ac:dyDescent="0.25">
      <c r="A6719" t="s">
        <v>16</v>
      </c>
      <c r="B6719">
        <v>10000</v>
      </c>
      <c r="C6719">
        <v>100</v>
      </c>
      <c r="D6719">
        <v>100000</v>
      </c>
      <c r="E6719">
        <v>16</v>
      </c>
      <c r="F6719">
        <v>1</v>
      </c>
      <c r="G6719">
        <v>16.778887999999998</v>
      </c>
      <c r="H6719">
        <v>0.12044100000000001</v>
      </c>
      <c r="I6719">
        <v>0.47482999999999997</v>
      </c>
      <c r="J6719">
        <v>3.1655000000000003E-2</v>
      </c>
      <c r="K6719" t="str">
        <f>MID(M6719,22,1)</f>
        <v>1</v>
      </c>
      <c r="L6719" t="s">
        <v>207</v>
      </c>
      <c r="M6719" t="s">
        <v>208</v>
      </c>
      <c r="N6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19">
        <f>VLOOKUP(TableOMP[[#This Row],[Label]],TableAvg[],2,FALSE)</f>
        <v>16.738324000000006</v>
      </c>
      <c r="P6719">
        <f>VLOOKUP(TableOMP[[#This Row],[Label]],TableAvg[],3,FALSE)</f>
        <v>0.11969766042205132</v>
      </c>
      <c r="Q6719">
        <f>TableOMP[[#This Row],[Avg]]-$U$2*TableOMP[[#This Row],[StdDev]]</f>
        <v>16.498928679155902</v>
      </c>
      <c r="R6719">
        <f>TableOMP[[#This Row],[Avg]]+$U$2*TableOMP[[#This Row],[StdDev]]</f>
        <v>16.977719320844109</v>
      </c>
      <c r="S6719">
        <f>IF(AND(TableOMP[[#This Row],[total_time]]&gt;=TableOMP[[#This Row],[Low]], TableOMP[[#This Row],[total_time]]&lt;=TableOMP[[#This Row],[High]]),1,0)</f>
        <v>1</v>
      </c>
    </row>
    <row r="6720" spans="1:19" hidden="1" x14ac:dyDescent="0.25">
      <c r="A6720" t="s">
        <v>16</v>
      </c>
      <c r="B6720">
        <v>10000</v>
      </c>
      <c r="C6720">
        <v>100</v>
      </c>
      <c r="D6720">
        <v>100000</v>
      </c>
      <c r="E6720">
        <v>16</v>
      </c>
      <c r="F6720">
        <v>1</v>
      </c>
      <c r="G6720">
        <v>16.778708999999999</v>
      </c>
      <c r="H6720">
        <v>0.14537900000000001</v>
      </c>
      <c r="I6720">
        <v>0.57981799999999994</v>
      </c>
      <c r="J6720">
        <v>3.8655000000000002E-2</v>
      </c>
      <c r="K6720" t="str">
        <f>MID(M6720,22,1)</f>
        <v>2</v>
      </c>
      <c r="L6720" t="s">
        <v>59</v>
      </c>
      <c r="M6720" t="s">
        <v>60</v>
      </c>
      <c r="N6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20">
        <f>VLOOKUP(TableOMP[[#This Row],[Label]],TableAvg[],2,FALSE)</f>
        <v>16.738324000000006</v>
      </c>
      <c r="P6720">
        <f>VLOOKUP(TableOMP[[#This Row],[Label]],TableAvg[],3,FALSE)</f>
        <v>0.11969766042205132</v>
      </c>
      <c r="Q6720">
        <f>TableOMP[[#This Row],[Avg]]-$U$2*TableOMP[[#This Row],[StdDev]]</f>
        <v>16.498928679155902</v>
      </c>
      <c r="R6720">
        <f>TableOMP[[#This Row],[Avg]]+$U$2*TableOMP[[#This Row],[StdDev]]</f>
        <v>16.977719320844109</v>
      </c>
      <c r="S6720">
        <f>IF(AND(TableOMP[[#This Row],[total_time]]&gt;=TableOMP[[#This Row],[Low]], TableOMP[[#This Row],[total_time]]&lt;=TableOMP[[#This Row],[High]]),1,0)</f>
        <v>1</v>
      </c>
    </row>
    <row r="6721" spans="1:19" hidden="1" x14ac:dyDescent="0.25">
      <c r="A6721" t="s">
        <v>16</v>
      </c>
      <c r="B6721">
        <v>10000</v>
      </c>
      <c r="C6721">
        <v>100</v>
      </c>
      <c r="D6721">
        <v>100000</v>
      </c>
      <c r="E6721">
        <v>16</v>
      </c>
      <c r="F6721">
        <v>1</v>
      </c>
      <c r="G6721">
        <v>16.778359999999999</v>
      </c>
      <c r="H6721">
        <v>0.13542899999999999</v>
      </c>
      <c r="I6721">
        <v>0.62207599999999996</v>
      </c>
      <c r="J6721">
        <v>4.1472000000000002E-2</v>
      </c>
      <c r="K6721" t="str">
        <f>MID(M6721,22,1)</f>
        <v>5</v>
      </c>
      <c r="L6721" t="s">
        <v>197</v>
      </c>
      <c r="M6721" t="s">
        <v>198</v>
      </c>
      <c r="N6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21">
        <f>VLOOKUP(TableOMP[[#This Row],[Label]],TableAvg[],2,FALSE)</f>
        <v>16.738324000000006</v>
      </c>
      <c r="P6721">
        <f>VLOOKUP(TableOMP[[#This Row],[Label]],TableAvg[],3,FALSE)</f>
        <v>0.11969766042205132</v>
      </c>
      <c r="Q6721">
        <f>TableOMP[[#This Row],[Avg]]-$U$2*TableOMP[[#This Row],[StdDev]]</f>
        <v>16.498928679155902</v>
      </c>
      <c r="R6721">
        <f>TableOMP[[#This Row],[Avg]]+$U$2*TableOMP[[#This Row],[StdDev]]</f>
        <v>16.977719320844109</v>
      </c>
      <c r="S6721">
        <f>IF(AND(TableOMP[[#This Row],[total_time]]&gt;=TableOMP[[#This Row],[Low]], TableOMP[[#This Row],[total_time]]&lt;=TableOMP[[#This Row],[High]]),1,0)</f>
        <v>1</v>
      </c>
    </row>
    <row r="6722" spans="1:19" hidden="1" x14ac:dyDescent="0.25">
      <c r="A6722" t="s">
        <v>16</v>
      </c>
      <c r="B6722">
        <v>10000</v>
      </c>
      <c r="C6722">
        <v>100</v>
      </c>
      <c r="D6722">
        <v>100000</v>
      </c>
      <c r="E6722">
        <v>16</v>
      </c>
      <c r="F6722">
        <v>1</v>
      </c>
      <c r="G6722">
        <v>16.7624</v>
      </c>
      <c r="H6722">
        <v>0.17965500000000001</v>
      </c>
      <c r="I6722">
        <v>1.2439549999999999</v>
      </c>
      <c r="J6722">
        <v>8.2930000000000004E-2</v>
      </c>
      <c r="K6722" t="str">
        <f>MID(M6722,22,1)</f>
        <v>7</v>
      </c>
      <c r="L6722" t="s">
        <v>49</v>
      </c>
      <c r="M6722" t="s">
        <v>50</v>
      </c>
      <c r="N6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22">
        <f>VLOOKUP(TableOMP[[#This Row],[Label]],TableAvg[],2,FALSE)</f>
        <v>16.738324000000006</v>
      </c>
      <c r="P6722">
        <f>VLOOKUP(TableOMP[[#This Row],[Label]],TableAvg[],3,FALSE)</f>
        <v>0.11969766042205132</v>
      </c>
      <c r="Q6722">
        <f>TableOMP[[#This Row],[Avg]]-$U$2*TableOMP[[#This Row],[StdDev]]</f>
        <v>16.498928679155902</v>
      </c>
      <c r="R6722">
        <f>TableOMP[[#This Row],[Avg]]+$U$2*TableOMP[[#This Row],[StdDev]]</f>
        <v>16.977719320844109</v>
      </c>
      <c r="S6722">
        <f>IF(AND(TableOMP[[#This Row],[total_time]]&gt;=TableOMP[[#This Row],[Low]], TableOMP[[#This Row],[total_time]]&lt;=TableOMP[[#This Row],[High]]),1,0)</f>
        <v>1</v>
      </c>
    </row>
    <row r="6723" spans="1:19" hidden="1" x14ac:dyDescent="0.25">
      <c r="A6723" t="s">
        <v>16</v>
      </c>
      <c r="B6723">
        <v>10000</v>
      </c>
      <c r="C6723">
        <v>100</v>
      </c>
      <c r="D6723">
        <v>100000</v>
      </c>
      <c r="E6723">
        <v>16</v>
      </c>
      <c r="F6723">
        <v>1</v>
      </c>
      <c r="G6723">
        <v>16.760874999999999</v>
      </c>
      <c r="H6723">
        <v>0.15431800000000001</v>
      </c>
      <c r="I6723">
        <v>0.52556700000000001</v>
      </c>
      <c r="J6723">
        <v>3.5038E-2</v>
      </c>
      <c r="K6723" t="str">
        <f>MID(M6723,22,1)</f>
        <v>7</v>
      </c>
      <c r="L6723" t="s">
        <v>49</v>
      </c>
      <c r="M6723" t="s">
        <v>50</v>
      </c>
      <c r="N6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23">
        <f>VLOOKUP(TableOMP[[#This Row],[Label]],TableAvg[],2,FALSE)</f>
        <v>16.738324000000006</v>
      </c>
      <c r="P6723">
        <f>VLOOKUP(TableOMP[[#This Row],[Label]],TableAvg[],3,FALSE)</f>
        <v>0.11969766042205132</v>
      </c>
      <c r="Q6723">
        <f>TableOMP[[#This Row],[Avg]]-$U$2*TableOMP[[#This Row],[StdDev]]</f>
        <v>16.498928679155902</v>
      </c>
      <c r="R6723">
        <f>TableOMP[[#This Row],[Avg]]+$U$2*TableOMP[[#This Row],[StdDev]]</f>
        <v>16.977719320844109</v>
      </c>
      <c r="S6723">
        <f>IF(AND(TableOMP[[#This Row],[total_time]]&gt;=TableOMP[[#This Row],[Low]], TableOMP[[#This Row],[total_time]]&lt;=TableOMP[[#This Row],[High]]),1,0)</f>
        <v>1</v>
      </c>
    </row>
    <row r="6724" spans="1:19" hidden="1" x14ac:dyDescent="0.25">
      <c r="A6724" t="s">
        <v>16</v>
      </c>
      <c r="B6724">
        <v>10000</v>
      </c>
      <c r="C6724">
        <v>100</v>
      </c>
      <c r="D6724">
        <v>100000</v>
      </c>
      <c r="E6724">
        <v>16</v>
      </c>
      <c r="F6724">
        <v>1</v>
      </c>
      <c r="G6724">
        <v>16.749265999999999</v>
      </c>
      <c r="H6724">
        <v>0.14297299999999999</v>
      </c>
      <c r="I6724">
        <v>0.56936900000000001</v>
      </c>
      <c r="J6724">
        <v>3.7957999999999999E-2</v>
      </c>
      <c r="K6724" t="str">
        <f>MID(M6724,22,1)</f>
        <v>5</v>
      </c>
      <c r="L6724" t="s">
        <v>161</v>
      </c>
      <c r="M6724" t="s">
        <v>162</v>
      </c>
      <c r="N6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24">
        <f>VLOOKUP(TableOMP[[#This Row],[Label]],TableAvg[],2,FALSE)</f>
        <v>16.738324000000006</v>
      </c>
      <c r="P6724">
        <f>VLOOKUP(TableOMP[[#This Row],[Label]],TableAvg[],3,FALSE)</f>
        <v>0.11969766042205132</v>
      </c>
      <c r="Q6724">
        <f>TableOMP[[#This Row],[Avg]]-$U$2*TableOMP[[#This Row],[StdDev]]</f>
        <v>16.498928679155902</v>
      </c>
      <c r="R6724">
        <f>TableOMP[[#This Row],[Avg]]+$U$2*TableOMP[[#This Row],[StdDev]]</f>
        <v>16.977719320844109</v>
      </c>
      <c r="S6724">
        <f>IF(AND(TableOMP[[#This Row],[total_time]]&gt;=TableOMP[[#This Row],[Low]], TableOMP[[#This Row],[total_time]]&lt;=TableOMP[[#This Row],[High]]),1,0)</f>
        <v>1</v>
      </c>
    </row>
    <row r="6725" spans="1:19" hidden="1" x14ac:dyDescent="0.25">
      <c r="A6725" t="s">
        <v>16</v>
      </c>
      <c r="B6725">
        <v>10000</v>
      </c>
      <c r="C6725">
        <v>100</v>
      </c>
      <c r="D6725">
        <v>100000</v>
      </c>
      <c r="E6725">
        <v>16</v>
      </c>
      <c r="F6725">
        <v>1</v>
      </c>
      <c r="G6725">
        <v>16.740763999999999</v>
      </c>
      <c r="H6725">
        <v>0.13495499999999999</v>
      </c>
      <c r="I6725">
        <v>0.61207199999999995</v>
      </c>
      <c r="J6725">
        <v>4.0805000000000001E-2</v>
      </c>
      <c r="K6725" t="str">
        <f>MID(M6725,22,1)</f>
        <v>4</v>
      </c>
      <c r="L6725" t="s">
        <v>217</v>
      </c>
      <c r="M6725" t="s">
        <v>218</v>
      </c>
      <c r="N6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25">
        <f>VLOOKUP(TableOMP[[#This Row],[Label]],TableAvg[],2,FALSE)</f>
        <v>16.738324000000006</v>
      </c>
      <c r="P6725">
        <f>VLOOKUP(TableOMP[[#This Row],[Label]],TableAvg[],3,FALSE)</f>
        <v>0.11969766042205132</v>
      </c>
      <c r="Q6725">
        <f>TableOMP[[#This Row],[Avg]]-$U$2*TableOMP[[#This Row],[StdDev]]</f>
        <v>16.498928679155902</v>
      </c>
      <c r="R6725">
        <f>TableOMP[[#This Row],[Avg]]+$U$2*TableOMP[[#This Row],[StdDev]]</f>
        <v>16.977719320844109</v>
      </c>
      <c r="S6725">
        <f>IF(AND(TableOMP[[#This Row],[total_time]]&gt;=TableOMP[[#This Row],[Low]], TableOMP[[#This Row],[total_time]]&lt;=TableOMP[[#This Row],[High]]),1,0)</f>
        <v>1</v>
      </c>
    </row>
    <row r="6726" spans="1:19" hidden="1" x14ac:dyDescent="0.25">
      <c r="A6726" t="s">
        <v>16</v>
      </c>
      <c r="B6726">
        <v>10000</v>
      </c>
      <c r="C6726">
        <v>100</v>
      </c>
      <c r="D6726">
        <v>100000</v>
      </c>
      <c r="E6726">
        <v>16</v>
      </c>
      <c r="F6726">
        <v>1</v>
      </c>
      <c r="G6726">
        <v>16.740200000000002</v>
      </c>
      <c r="H6726">
        <v>0.12567</v>
      </c>
      <c r="I6726">
        <v>0.57046300000000005</v>
      </c>
      <c r="J6726">
        <v>3.8031000000000002E-2</v>
      </c>
      <c r="K6726" t="str">
        <f>MID(M6726,22,1)</f>
        <v>5</v>
      </c>
      <c r="L6726" t="s">
        <v>197</v>
      </c>
      <c r="M6726" t="s">
        <v>198</v>
      </c>
      <c r="N6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26">
        <f>VLOOKUP(TableOMP[[#This Row],[Label]],TableAvg[],2,FALSE)</f>
        <v>16.738324000000006</v>
      </c>
      <c r="P6726">
        <f>VLOOKUP(TableOMP[[#This Row],[Label]],TableAvg[],3,FALSE)</f>
        <v>0.11969766042205132</v>
      </c>
      <c r="Q6726">
        <f>TableOMP[[#This Row],[Avg]]-$U$2*TableOMP[[#This Row],[StdDev]]</f>
        <v>16.498928679155902</v>
      </c>
      <c r="R6726">
        <f>TableOMP[[#This Row],[Avg]]+$U$2*TableOMP[[#This Row],[StdDev]]</f>
        <v>16.977719320844109</v>
      </c>
      <c r="S6726">
        <f>IF(AND(TableOMP[[#This Row],[total_time]]&gt;=TableOMP[[#This Row],[Low]], TableOMP[[#This Row],[total_time]]&lt;=TableOMP[[#This Row],[High]]),1,0)</f>
        <v>1</v>
      </c>
    </row>
    <row r="6727" spans="1:19" hidden="1" x14ac:dyDescent="0.25">
      <c r="A6727" t="s">
        <v>16</v>
      </c>
      <c r="B6727">
        <v>10000</v>
      </c>
      <c r="C6727">
        <v>100</v>
      </c>
      <c r="D6727">
        <v>100000</v>
      </c>
      <c r="E6727">
        <v>16</v>
      </c>
      <c r="F6727">
        <v>1</v>
      </c>
      <c r="G6727">
        <v>16.720849000000001</v>
      </c>
      <c r="H6727">
        <v>0.144757</v>
      </c>
      <c r="I6727">
        <v>0.78284299999999996</v>
      </c>
      <c r="J6727">
        <v>5.219E-2</v>
      </c>
      <c r="K6727" t="str">
        <f>MID(M6727,22,1)</f>
        <v>6</v>
      </c>
      <c r="L6727" t="s">
        <v>223</v>
      </c>
      <c r="M6727" t="s">
        <v>224</v>
      </c>
      <c r="N6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27">
        <f>VLOOKUP(TableOMP[[#This Row],[Label]],TableAvg[],2,FALSE)</f>
        <v>16.738324000000006</v>
      </c>
      <c r="P6727">
        <f>VLOOKUP(TableOMP[[#This Row],[Label]],TableAvg[],3,FALSE)</f>
        <v>0.11969766042205132</v>
      </c>
      <c r="Q6727">
        <f>TableOMP[[#This Row],[Avg]]-$U$2*TableOMP[[#This Row],[StdDev]]</f>
        <v>16.498928679155902</v>
      </c>
      <c r="R6727">
        <f>TableOMP[[#This Row],[Avg]]+$U$2*TableOMP[[#This Row],[StdDev]]</f>
        <v>16.977719320844109</v>
      </c>
      <c r="S6727">
        <f>IF(AND(TableOMP[[#This Row],[total_time]]&gt;=TableOMP[[#This Row],[Low]], TableOMP[[#This Row],[total_time]]&lt;=TableOMP[[#This Row],[High]]),1,0)</f>
        <v>1</v>
      </c>
    </row>
    <row r="6728" spans="1:19" hidden="1" x14ac:dyDescent="0.25">
      <c r="A6728" t="s">
        <v>16</v>
      </c>
      <c r="B6728">
        <v>10000</v>
      </c>
      <c r="C6728">
        <v>100</v>
      </c>
      <c r="D6728">
        <v>100000</v>
      </c>
      <c r="E6728">
        <v>16</v>
      </c>
      <c r="F6728">
        <v>1</v>
      </c>
      <c r="G6728">
        <v>16.710955999999999</v>
      </c>
      <c r="H6728">
        <v>0.14646000000000001</v>
      </c>
      <c r="I6728">
        <v>0.74538300000000002</v>
      </c>
      <c r="J6728">
        <v>4.9692E-2</v>
      </c>
      <c r="K6728" t="str">
        <f>MID(M6728,22,1)</f>
        <v>2</v>
      </c>
      <c r="L6728" t="s">
        <v>59</v>
      </c>
      <c r="M6728" t="s">
        <v>60</v>
      </c>
      <c r="N6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28">
        <f>VLOOKUP(TableOMP[[#This Row],[Label]],TableAvg[],2,FALSE)</f>
        <v>16.738324000000006</v>
      </c>
      <c r="P6728">
        <f>VLOOKUP(TableOMP[[#This Row],[Label]],TableAvg[],3,FALSE)</f>
        <v>0.11969766042205132</v>
      </c>
      <c r="Q6728">
        <f>TableOMP[[#This Row],[Avg]]-$U$2*TableOMP[[#This Row],[StdDev]]</f>
        <v>16.498928679155902</v>
      </c>
      <c r="R6728">
        <f>TableOMP[[#This Row],[Avg]]+$U$2*TableOMP[[#This Row],[StdDev]]</f>
        <v>16.977719320844109</v>
      </c>
      <c r="S6728">
        <f>IF(AND(TableOMP[[#This Row],[total_time]]&gt;=TableOMP[[#This Row],[Low]], TableOMP[[#This Row],[total_time]]&lt;=TableOMP[[#This Row],[High]]),1,0)</f>
        <v>1</v>
      </c>
    </row>
    <row r="6729" spans="1:19" hidden="1" x14ac:dyDescent="0.25">
      <c r="A6729" t="s">
        <v>16</v>
      </c>
      <c r="B6729">
        <v>10000</v>
      </c>
      <c r="C6729">
        <v>100</v>
      </c>
      <c r="D6729">
        <v>100000</v>
      </c>
      <c r="E6729">
        <v>16</v>
      </c>
      <c r="F6729">
        <v>1</v>
      </c>
      <c r="G6729">
        <v>16.707298000000002</v>
      </c>
      <c r="H6729">
        <v>0.11784500000000001</v>
      </c>
      <c r="I6729">
        <v>0.44733600000000001</v>
      </c>
      <c r="J6729">
        <v>2.9822000000000001E-2</v>
      </c>
      <c r="K6729" t="str">
        <f>MID(M6729,22,1)</f>
        <v>1</v>
      </c>
      <c r="L6729" t="s">
        <v>207</v>
      </c>
      <c r="M6729" t="s">
        <v>208</v>
      </c>
      <c r="N6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29">
        <f>VLOOKUP(TableOMP[[#This Row],[Label]],TableAvg[],2,FALSE)</f>
        <v>16.738324000000006</v>
      </c>
      <c r="P6729">
        <f>VLOOKUP(TableOMP[[#This Row],[Label]],TableAvg[],3,FALSE)</f>
        <v>0.11969766042205132</v>
      </c>
      <c r="Q6729">
        <f>TableOMP[[#This Row],[Avg]]-$U$2*TableOMP[[#This Row],[StdDev]]</f>
        <v>16.498928679155902</v>
      </c>
      <c r="R6729">
        <f>TableOMP[[#This Row],[Avg]]+$U$2*TableOMP[[#This Row],[StdDev]]</f>
        <v>16.977719320844109</v>
      </c>
      <c r="S6729">
        <f>IF(AND(TableOMP[[#This Row],[total_time]]&gt;=TableOMP[[#This Row],[Low]], TableOMP[[#This Row],[total_time]]&lt;=TableOMP[[#This Row],[High]]),1,0)</f>
        <v>1</v>
      </c>
    </row>
    <row r="6730" spans="1:19" hidden="1" x14ac:dyDescent="0.25">
      <c r="A6730" t="s">
        <v>16</v>
      </c>
      <c r="B6730">
        <v>10000</v>
      </c>
      <c r="C6730">
        <v>100</v>
      </c>
      <c r="D6730">
        <v>1</v>
      </c>
      <c r="E6730">
        <v>63</v>
      </c>
      <c r="F6730">
        <v>1</v>
      </c>
      <c r="G6730">
        <v>16.693688000000002</v>
      </c>
      <c r="H6730">
        <v>11.180808000000001</v>
      </c>
      <c r="I6730">
        <v>21.423987</v>
      </c>
      <c r="J6730">
        <v>0.34554800000000002</v>
      </c>
      <c r="K6730" t="str">
        <f>MID(M6730,22,1)</f>
        <v>8</v>
      </c>
      <c r="L6730" t="s">
        <v>125</v>
      </c>
      <c r="M6730" t="s">
        <v>126</v>
      </c>
      <c r="N6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6730">
        <f>VLOOKUP(TableOMP[[#This Row],[Label]],TableAvg[],2,FALSE)</f>
        <v>20.854868599999996</v>
      </c>
      <c r="P6730">
        <f>VLOOKUP(TableOMP[[#This Row],[Label]],TableAvg[],3,FALSE)</f>
        <v>4.1125622112585702</v>
      </c>
      <c r="Q6730">
        <f>TableOMP[[#This Row],[Avg]]-$U$2*TableOMP[[#This Row],[StdDev]]</f>
        <v>12.629744177482856</v>
      </c>
      <c r="R6730">
        <f>TableOMP[[#This Row],[Avg]]+$U$2*TableOMP[[#This Row],[StdDev]]</f>
        <v>29.079993022517137</v>
      </c>
      <c r="S6730">
        <f>IF(AND(TableOMP[[#This Row],[total_time]]&gt;=TableOMP[[#This Row],[Low]], TableOMP[[#This Row],[total_time]]&lt;=TableOMP[[#This Row],[High]]),1,0)</f>
        <v>1</v>
      </c>
    </row>
    <row r="6731" spans="1:19" hidden="1" x14ac:dyDescent="0.25">
      <c r="A6731" t="s">
        <v>16</v>
      </c>
      <c r="B6731">
        <v>10000</v>
      </c>
      <c r="C6731">
        <v>100</v>
      </c>
      <c r="D6731">
        <v>100000</v>
      </c>
      <c r="E6731">
        <v>16</v>
      </c>
      <c r="F6731">
        <v>1</v>
      </c>
      <c r="G6731">
        <v>16.610185999999999</v>
      </c>
      <c r="H6731">
        <v>0.15753700000000001</v>
      </c>
      <c r="I6731">
        <v>0.88189700000000004</v>
      </c>
      <c r="J6731">
        <v>5.8792999999999998E-2</v>
      </c>
      <c r="K6731" t="str">
        <f>MID(M6731,22,1)</f>
        <v>2</v>
      </c>
      <c r="L6731" t="s">
        <v>59</v>
      </c>
      <c r="M6731" t="s">
        <v>60</v>
      </c>
      <c r="N6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31">
        <f>VLOOKUP(TableOMP[[#This Row],[Label]],TableAvg[],2,FALSE)</f>
        <v>16.738324000000006</v>
      </c>
      <c r="P6731">
        <f>VLOOKUP(TableOMP[[#This Row],[Label]],TableAvg[],3,FALSE)</f>
        <v>0.11969766042205132</v>
      </c>
      <c r="Q6731">
        <f>TableOMP[[#This Row],[Avg]]-$U$2*TableOMP[[#This Row],[StdDev]]</f>
        <v>16.498928679155902</v>
      </c>
      <c r="R6731">
        <f>TableOMP[[#This Row],[Avg]]+$U$2*TableOMP[[#This Row],[StdDev]]</f>
        <v>16.977719320844109</v>
      </c>
      <c r="S6731">
        <f>IF(AND(TableOMP[[#This Row],[total_time]]&gt;=TableOMP[[#This Row],[Low]], TableOMP[[#This Row],[total_time]]&lt;=TableOMP[[#This Row],[High]]),1,0)</f>
        <v>1</v>
      </c>
    </row>
    <row r="6732" spans="1:19" hidden="1" x14ac:dyDescent="0.25">
      <c r="A6732" t="s">
        <v>16</v>
      </c>
      <c r="B6732">
        <v>10000</v>
      </c>
      <c r="C6732">
        <v>100</v>
      </c>
      <c r="D6732">
        <v>100000</v>
      </c>
      <c r="E6732">
        <v>16</v>
      </c>
      <c r="F6732">
        <v>1</v>
      </c>
      <c r="G6732">
        <v>16.599813999999999</v>
      </c>
      <c r="H6732">
        <v>0.14487700000000001</v>
      </c>
      <c r="I6732">
        <v>0.71675299999999997</v>
      </c>
      <c r="J6732">
        <v>4.7784E-2</v>
      </c>
      <c r="K6732" t="str">
        <f>MID(M6732,22,1)</f>
        <v>7</v>
      </c>
      <c r="L6732" t="s">
        <v>49</v>
      </c>
      <c r="M6732" t="s">
        <v>50</v>
      </c>
      <c r="N6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32">
        <f>VLOOKUP(TableOMP[[#This Row],[Label]],TableAvg[],2,FALSE)</f>
        <v>16.738324000000006</v>
      </c>
      <c r="P6732">
        <f>VLOOKUP(TableOMP[[#This Row],[Label]],TableAvg[],3,FALSE)</f>
        <v>0.11969766042205132</v>
      </c>
      <c r="Q6732">
        <f>TableOMP[[#This Row],[Avg]]-$U$2*TableOMP[[#This Row],[StdDev]]</f>
        <v>16.498928679155902</v>
      </c>
      <c r="R6732">
        <f>TableOMP[[#This Row],[Avg]]+$U$2*TableOMP[[#This Row],[StdDev]]</f>
        <v>16.977719320844109</v>
      </c>
      <c r="S6732">
        <f>IF(AND(TableOMP[[#This Row],[total_time]]&gt;=TableOMP[[#This Row],[Low]], TableOMP[[#This Row],[total_time]]&lt;=TableOMP[[#This Row],[High]]),1,0)</f>
        <v>1</v>
      </c>
    </row>
    <row r="6733" spans="1:19" hidden="1" x14ac:dyDescent="0.25">
      <c r="A6733" t="s">
        <v>16</v>
      </c>
      <c r="B6733">
        <v>10000</v>
      </c>
      <c r="C6733">
        <v>100</v>
      </c>
      <c r="D6733">
        <v>100000</v>
      </c>
      <c r="E6733">
        <v>16</v>
      </c>
      <c r="F6733">
        <v>1</v>
      </c>
      <c r="G6733">
        <v>16.589193999999999</v>
      </c>
      <c r="H6733">
        <v>0.14458299999999999</v>
      </c>
      <c r="I6733">
        <v>0.72877499999999995</v>
      </c>
      <c r="J6733">
        <v>4.8585000000000003E-2</v>
      </c>
      <c r="K6733" t="str">
        <f>MID(M6733,22,1)</f>
        <v>1</v>
      </c>
      <c r="L6733" t="s">
        <v>171</v>
      </c>
      <c r="M6733" t="s">
        <v>172</v>
      </c>
      <c r="N6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33">
        <f>VLOOKUP(TableOMP[[#This Row],[Label]],TableAvg[],2,FALSE)</f>
        <v>16.738324000000006</v>
      </c>
      <c r="P6733">
        <f>VLOOKUP(TableOMP[[#This Row],[Label]],TableAvg[],3,FALSE)</f>
        <v>0.11969766042205132</v>
      </c>
      <c r="Q6733">
        <f>TableOMP[[#This Row],[Avg]]-$U$2*TableOMP[[#This Row],[StdDev]]</f>
        <v>16.498928679155902</v>
      </c>
      <c r="R6733">
        <f>TableOMP[[#This Row],[Avg]]+$U$2*TableOMP[[#This Row],[StdDev]]</f>
        <v>16.977719320844109</v>
      </c>
      <c r="S6733">
        <f>IF(AND(TableOMP[[#This Row],[total_time]]&gt;=TableOMP[[#This Row],[Low]], TableOMP[[#This Row],[total_time]]&lt;=TableOMP[[#This Row],[High]]),1,0)</f>
        <v>1</v>
      </c>
    </row>
    <row r="6734" spans="1:19" hidden="1" x14ac:dyDescent="0.25">
      <c r="A6734" t="s">
        <v>16</v>
      </c>
      <c r="B6734">
        <v>10000</v>
      </c>
      <c r="C6734">
        <v>100</v>
      </c>
      <c r="D6734">
        <v>100000</v>
      </c>
      <c r="E6734">
        <v>16</v>
      </c>
      <c r="F6734">
        <v>1</v>
      </c>
      <c r="G6734">
        <v>16.586646000000002</v>
      </c>
      <c r="H6734">
        <v>0.12159499999999999</v>
      </c>
      <c r="I6734">
        <v>0.476852</v>
      </c>
      <c r="J6734">
        <v>3.1789999999999999E-2</v>
      </c>
      <c r="K6734" t="str">
        <f>MID(M6734,22,1)</f>
        <v>7</v>
      </c>
      <c r="L6734" t="s">
        <v>189</v>
      </c>
      <c r="M6734" t="s">
        <v>190</v>
      </c>
      <c r="N6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34">
        <f>VLOOKUP(TableOMP[[#This Row],[Label]],TableAvg[],2,FALSE)</f>
        <v>16.738324000000006</v>
      </c>
      <c r="P6734">
        <f>VLOOKUP(TableOMP[[#This Row],[Label]],TableAvg[],3,FALSE)</f>
        <v>0.11969766042205132</v>
      </c>
      <c r="Q6734">
        <f>TableOMP[[#This Row],[Avg]]-$U$2*TableOMP[[#This Row],[StdDev]]</f>
        <v>16.498928679155902</v>
      </c>
      <c r="R6734">
        <f>TableOMP[[#This Row],[Avg]]+$U$2*TableOMP[[#This Row],[StdDev]]</f>
        <v>16.977719320844109</v>
      </c>
      <c r="S6734">
        <f>IF(AND(TableOMP[[#This Row],[total_time]]&gt;=TableOMP[[#This Row],[Low]], TableOMP[[#This Row],[total_time]]&lt;=TableOMP[[#This Row],[High]]),1,0)</f>
        <v>1</v>
      </c>
    </row>
    <row r="6735" spans="1:19" hidden="1" x14ac:dyDescent="0.25">
      <c r="A6735" t="s">
        <v>16</v>
      </c>
      <c r="B6735">
        <v>10000</v>
      </c>
      <c r="C6735">
        <v>100</v>
      </c>
      <c r="D6735">
        <v>100000</v>
      </c>
      <c r="E6735">
        <v>16</v>
      </c>
      <c r="F6735">
        <v>1</v>
      </c>
      <c r="G6735">
        <v>16.569203999999999</v>
      </c>
      <c r="H6735">
        <v>0.13129299999999999</v>
      </c>
      <c r="I6735">
        <v>0.62523399999999996</v>
      </c>
      <c r="J6735">
        <v>4.1681999999999997E-2</v>
      </c>
      <c r="K6735" t="str">
        <f>MID(M6735,22,1)</f>
        <v>6</v>
      </c>
      <c r="L6735" t="s">
        <v>223</v>
      </c>
      <c r="M6735" t="s">
        <v>224</v>
      </c>
      <c r="N6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35">
        <f>VLOOKUP(TableOMP[[#This Row],[Label]],TableAvg[],2,FALSE)</f>
        <v>16.738324000000006</v>
      </c>
      <c r="P6735">
        <f>VLOOKUP(TableOMP[[#This Row],[Label]],TableAvg[],3,FALSE)</f>
        <v>0.11969766042205132</v>
      </c>
      <c r="Q6735">
        <f>TableOMP[[#This Row],[Avg]]-$U$2*TableOMP[[#This Row],[StdDev]]</f>
        <v>16.498928679155902</v>
      </c>
      <c r="R6735">
        <f>TableOMP[[#This Row],[Avg]]+$U$2*TableOMP[[#This Row],[StdDev]]</f>
        <v>16.977719320844109</v>
      </c>
      <c r="S6735">
        <f>IF(AND(TableOMP[[#This Row],[total_time]]&gt;=TableOMP[[#This Row],[Low]], TableOMP[[#This Row],[total_time]]&lt;=TableOMP[[#This Row],[High]]),1,0)</f>
        <v>1</v>
      </c>
    </row>
    <row r="6736" spans="1:19" hidden="1" x14ac:dyDescent="0.25">
      <c r="A6736" t="s">
        <v>16</v>
      </c>
      <c r="B6736">
        <v>10000</v>
      </c>
      <c r="C6736">
        <v>100</v>
      </c>
      <c r="D6736">
        <v>100000</v>
      </c>
      <c r="E6736">
        <v>16</v>
      </c>
      <c r="F6736">
        <v>1</v>
      </c>
      <c r="G6736">
        <v>16.562871000000001</v>
      </c>
      <c r="H6736">
        <v>0.12556800000000001</v>
      </c>
      <c r="I6736">
        <v>0.55084200000000005</v>
      </c>
      <c r="J6736">
        <v>3.6722999999999999E-2</v>
      </c>
      <c r="K6736" t="str">
        <f>MID(M6736,22,1)</f>
        <v>1</v>
      </c>
      <c r="L6736" t="s">
        <v>177</v>
      </c>
      <c r="M6736" t="s">
        <v>178</v>
      </c>
      <c r="N6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36">
        <f>VLOOKUP(TableOMP[[#This Row],[Label]],TableAvg[],2,FALSE)</f>
        <v>16.738324000000006</v>
      </c>
      <c r="P6736">
        <f>VLOOKUP(TableOMP[[#This Row],[Label]],TableAvg[],3,FALSE)</f>
        <v>0.11969766042205132</v>
      </c>
      <c r="Q6736">
        <f>TableOMP[[#This Row],[Avg]]-$U$2*TableOMP[[#This Row],[StdDev]]</f>
        <v>16.498928679155902</v>
      </c>
      <c r="R6736">
        <f>TableOMP[[#This Row],[Avg]]+$U$2*TableOMP[[#This Row],[StdDev]]</f>
        <v>16.977719320844109</v>
      </c>
      <c r="S6736">
        <f>IF(AND(TableOMP[[#This Row],[total_time]]&gt;=TableOMP[[#This Row],[Low]], TableOMP[[#This Row],[total_time]]&lt;=TableOMP[[#This Row],[High]]),1,0)</f>
        <v>1</v>
      </c>
    </row>
    <row r="6737" spans="1:19" hidden="1" x14ac:dyDescent="0.25">
      <c r="A6737" t="s">
        <v>16</v>
      </c>
      <c r="B6737">
        <v>10000</v>
      </c>
      <c r="C6737">
        <v>100</v>
      </c>
      <c r="D6737">
        <v>100000</v>
      </c>
      <c r="E6737">
        <v>16</v>
      </c>
      <c r="F6737">
        <v>1</v>
      </c>
      <c r="G6737">
        <v>16.551618000000001</v>
      </c>
      <c r="H6737">
        <v>0.141849</v>
      </c>
      <c r="I6737">
        <v>0.74762300000000004</v>
      </c>
      <c r="J6737">
        <v>4.9841999999999997E-2</v>
      </c>
      <c r="K6737" t="str">
        <f>MID(M6737,22,1)</f>
        <v>2</v>
      </c>
      <c r="L6737" t="s">
        <v>59</v>
      </c>
      <c r="M6737" t="s">
        <v>60</v>
      </c>
      <c r="N6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37">
        <f>VLOOKUP(TableOMP[[#This Row],[Label]],TableAvg[],2,FALSE)</f>
        <v>16.738324000000006</v>
      </c>
      <c r="P6737">
        <f>VLOOKUP(TableOMP[[#This Row],[Label]],TableAvg[],3,FALSE)</f>
        <v>0.11969766042205132</v>
      </c>
      <c r="Q6737">
        <f>TableOMP[[#This Row],[Avg]]-$U$2*TableOMP[[#This Row],[StdDev]]</f>
        <v>16.498928679155902</v>
      </c>
      <c r="R6737">
        <f>TableOMP[[#This Row],[Avg]]+$U$2*TableOMP[[#This Row],[StdDev]]</f>
        <v>16.977719320844109</v>
      </c>
      <c r="S6737">
        <f>IF(AND(TableOMP[[#This Row],[total_time]]&gt;=TableOMP[[#This Row],[Low]], TableOMP[[#This Row],[total_time]]&lt;=TableOMP[[#This Row],[High]]),1,0)</f>
        <v>1</v>
      </c>
    </row>
    <row r="6738" spans="1:19" hidden="1" x14ac:dyDescent="0.25">
      <c r="A6738" t="s">
        <v>15</v>
      </c>
      <c r="B6738">
        <v>10000</v>
      </c>
      <c r="C6738">
        <v>100</v>
      </c>
      <c r="D6738">
        <v>1</v>
      </c>
      <c r="E6738">
        <v>32</v>
      </c>
      <c r="F6738">
        <v>1</v>
      </c>
      <c r="G6738">
        <v>16.438590000000001</v>
      </c>
      <c r="H6738">
        <v>9.5226989999999994</v>
      </c>
      <c r="I6738">
        <v>10.769594</v>
      </c>
      <c r="J6738">
        <v>0.34740599999999999</v>
      </c>
      <c r="K6738" t="str">
        <f>MID(M6738,22,1)</f>
        <v>4</v>
      </c>
      <c r="L6738" t="s">
        <v>209</v>
      </c>
      <c r="M6738" t="s">
        <v>210</v>
      </c>
      <c r="N6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6738">
        <f>VLOOKUP(TableOMP[[#This Row],[Label]],TableAvg[],2,FALSE)</f>
        <v>24.472715285714283</v>
      </c>
      <c r="P6738">
        <f>VLOOKUP(TableOMP[[#This Row],[Label]],TableAvg[],3,FALSE)</f>
        <v>4.2394312831035652</v>
      </c>
      <c r="Q6738">
        <f>TableOMP[[#This Row],[Avg]]-$U$2*TableOMP[[#This Row],[StdDev]]</f>
        <v>15.993852719507153</v>
      </c>
      <c r="R6738">
        <f>TableOMP[[#This Row],[Avg]]+$U$2*TableOMP[[#This Row],[StdDev]]</f>
        <v>32.951577851921414</v>
      </c>
      <c r="S6738">
        <f>IF(AND(TableOMP[[#This Row],[total_time]]&gt;=TableOMP[[#This Row],[Low]], TableOMP[[#This Row],[total_time]]&lt;=TableOMP[[#This Row],[High]]),1,0)</f>
        <v>1</v>
      </c>
    </row>
    <row r="6739" spans="1:19" hidden="1" x14ac:dyDescent="0.25">
      <c r="A6739" t="s">
        <v>16</v>
      </c>
      <c r="B6739">
        <v>10000</v>
      </c>
      <c r="C6739">
        <v>100</v>
      </c>
      <c r="D6739">
        <v>1</v>
      </c>
      <c r="E6739">
        <v>64</v>
      </c>
      <c r="F6739">
        <v>1</v>
      </c>
      <c r="G6739">
        <v>16.356691999999999</v>
      </c>
      <c r="H6739">
        <v>11.065492000000001</v>
      </c>
      <c r="I6739">
        <v>29.411959</v>
      </c>
      <c r="J6739">
        <v>0.46685599999999999</v>
      </c>
      <c r="K6739" t="str">
        <f>MID(M6739,22,1)</f>
        <v>8</v>
      </c>
      <c r="L6739" t="s">
        <v>125</v>
      </c>
      <c r="M6739" t="s">
        <v>126</v>
      </c>
      <c r="N6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6739">
        <f>VLOOKUP(TableOMP[[#This Row],[Label]],TableAvg[],2,FALSE)</f>
        <v>20.751406199999998</v>
      </c>
      <c r="P6739">
        <f>VLOOKUP(TableOMP[[#This Row],[Label]],TableAvg[],3,FALSE)</f>
        <v>4.5625702381554474</v>
      </c>
      <c r="Q6739">
        <f>TableOMP[[#This Row],[Avg]]-$U$2*TableOMP[[#This Row],[StdDev]]</f>
        <v>11.626265723689103</v>
      </c>
      <c r="R6739">
        <f>TableOMP[[#This Row],[Avg]]+$U$2*TableOMP[[#This Row],[StdDev]]</f>
        <v>29.876546676310895</v>
      </c>
      <c r="S6739">
        <f>IF(AND(TableOMP[[#This Row],[total_time]]&gt;=TableOMP[[#This Row],[Low]], TableOMP[[#This Row],[total_time]]&lt;=TableOMP[[#This Row],[High]]),1,0)</f>
        <v>1</v>
      </c>
    </row>
    <row r="6740" spans="1:19" hidden="1" x14ac:dyDescent="0.25">
      <c r="A6740" t="s">
        <v>15</v>
      </c>
      <c r="B6740">
        <v>10000</v>
      </c>
      <c r="C6740">
        <v>100</v>
      </c>
      <c r="D6740">
        <v>1</v>
      </c>
      <c r="E6740">
        <v>63</v>
      </c>
      <c r="F6740">
        <v>1</v>
      </c>
      <c r="G6740">
        <v>16.305081000000001</v>
      </c>
      <c r="H6740">
        <v>11.971095999999999</v>
      </c>
      <c r="I6740">
        <v>29.003654999999998</v>
      </c>
      <c r="J6740">
        <v>0.46780100000000002</v>
      </c>
      <c r="K6740" t="str">
        <f>MID(M6740,22,1)</f>
        <v>6</v>
      </c>
      <c r="L6740" t="s">
        <v>63</v>
      </c>
      <c r="M6740" t="s">
        <v>64</v>
      </c>
      <c r="N6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6740">
        <f>VLOOKUP(TableOMP[[#This Row],[Label]],TableAvg[],2,FALSE)</f>
        <v>21.4372434</v>
      </c>
      <c r="P6740">
        <f>VLOOKUP(TableOMP[[#This Row],[Label]],TableAvg[],3,FALSE)</f>
        <v>4.7183149522532579</v>
      </c>
      <c r="Q6740">
        <f>TableOMP[[#This Row],[Avg]]-$U$2*TableOMP[[#This Row],[StdDev]]</f>
        <v>12.000613495493484</v>
      </c>
      <c r="R6740">
        <f>TableOMP[[#This Row],[Avg]]+$U$2*TableOMP[[#This Row],[StdDev]]</f>
        <v>30.873873304506517</v>
      </c>
      <c r="S6740">
        <f>IF(AND(TableOMP[[#This Row],[total_time]]&gt;=TableOMP[[#This Row],[Low]], TableOMP[[#This Row],[total_time]]&lt;=TableOMP[[#This Row],[High]]),1,0)</f>
        <v>1</v>
      </c>
    </row>
    <row r="6741" spans="1:19" hidden="1" x14ac:dyDescent="0.25">
      <c r="A6741" t="s">
        <v>15</v>
      </c>
      <c r="B6741">
        <v>10000</v>
      </c>
      <c r="C6741">
        <v>100</v>
      </c>
      <c r="D6741">
        <v>1</v>
      </c>
      <c r="E6741">
        <v>32</v>
      </c>
      <c r="F6741">
        <v>1</v>
      </c>
      <c r="G6741">
        <v>16.249917</v>
      </c>
      <c r="H6741">
        <v>9.4369569999999996</v>
      </c>
      <c r="I6741">
        <v>12.701657000000001</v>
      </c>
      <c r="J6741">
        <v>0.40973100000000001</v>
      </c>
      <c r="K6741" t="str">
        <f>MID(M6741,22,1)</f>
        <v>5</v>
      </c>
      <c r="L6741" t="s">
        <v>205</v>
      </c>
      <c r="M6741" t="s">
        <v>206</v>
      </c>
      <c r="N6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6741">
        <f>VLOOKUP(TableOMP[[#This Row],[Label]],TableAvg[],2,FALSE)</f>
        <v>24.472715285714283</v>
      </c>
      <c r="P6741">
        <f>VLOOKUP(TableOMP[[#This Row],[Label]],TableAvg[],3,FALSE)</f>
        <v>4.2394312831035652</v>
      </c>
      <c r="Q6741">
        <f>TableOMP[[#This Row],[Avg]]-$U$2*TableOMP[[#This Row],[StdDev]]</f>
        <v>15.993852719507153</v>
      </c>
      <c r="R6741">
        <f>TableOMP[[#This Row],[Avg]]+$U$2*TableOMP[[#This Row],[StdDev]]</f>
        <v>32.951577851921414</v>
      </c>
      <c r="S6741">
        <f>IF(AND(TableOMP[[#This Row],[total_time]]&gt;=TableOMP[[#This Row],[Low]], TableOMP[[#This Row],[total_time]]&lt;=TableOMP[[#This Row],[High]]),1,0)</f>
        <v>1</v>
      </c>
    </row>
    <row r="6742" spans="1:19" hidden="1" x14ac:dyDescent="0.25">
      <c r="A6742" t="s">
        <v>15</v>
      </c>
      <c r="B6742">
        <v>10000</v>
      </c>
      <c r="C6742">
        <v>100</v>
      </c>
      <c r="D6742">
        <v>100000</v>
      </c>
      <c r="E6742">
        <v>12</v>
      </c>
      <c r="F6742">
        <v>1</v>
      </c>
      <c r="G6742">
        <v>16.126536999999999</v>
      </c>
      <c r="H6742">
        <v>0.47741899999999998</v>
      </c>
      <c r="I6742">
        <v>1.6354569999999999</v>
      </c>
      <c r="J6742">
        <v>0.148678</v>
      </c>
      <c r="K6742" t="str">
        <f>MID(M6742,22,1)</f>
        <v>6</v>
      </c>
      <c r="L6742" t="s">
        <v>41</v>
      </c>
      <c r="M6742" t="s">
        <v>42</v>
      </c>
      <c r="N6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42">
        <f>VLOOKUP(TableOMP[[#This Row],[Label]],TableAvg[],2,FALSE)</f>
        <v>15.898126739130433</v>
      </c>
      <c r="P6742">
        <f>VLOOKUP(TableOMP[[#This Row],[Label]],TableAvg[],3,FALSE)</f>
        <v>0.34656081854743137</v>
      </c>
      <c r="Q6742">
        <f>TableOMP[[#This Row],[Avg]]-$U$2*TableOMP[[#This Row],[StdDev]]</f>
        <v>15.205005102035571</v>
      </c>
      <c r="R6742">
        <f>TableOMP[[#This Row],[Avg]]+$U$2*TableOMP[[#This Row],[StdDev]]</f>
        <v>16.591248376225295</v>
      </c>
      <c r="S6742">
        <f>IF(AND(TableOMP[[#This Row],[total_time]]&gt;=TableOMP[[#This Row],[Low]], TableOMP[[#This Row],[total_time]]&lt;=TableOMP[[#This Row],[High]]),1,0)</f>
        <v>1</v>
      </c>
    </row>
    <row r="6743" spans="1:19" hidden="1" x14ac:dyDescent="0.25">
      <c r="A6743" t="s">
        <v>16</v>
      </c>
      <c r="B6743">
        <v>10000</v>
      </c>
      <c r="C6743">
        <v>100</v>
      </c>
      <c r="D6743">
        <v>1</v>
      </c>
      <c r="E6743">
        <v>64</v>
      </c>
      <c r="F6743">
        <v>1</v>
      </c>
      <c r="G6743">
        <v>16.063941</v>
      </c>
      <c r="H6743">
        <v>10.652756</v>
      </c>
      <c r="I6743">
        <v>29.597843999999998</v>
      </c>
      <c r="J6743">
        <v>0.46980699999999997</v>
      </c>
      <c r="K6743" t="str">
        <f>MID(M6743,22,1)</f>
        <v>6</v>
      </c>
      <c r="L6743" t="s">
        <v>187</v>
      </c>
      <c r="M6743" t="s">
        <v>188</v>
      </c>
      <c r="N6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6743">
        <f>VLOOKUP(TableOMP[[#This Row],[Label]],TableAvg[],2,FALSE)</f>
        <v>20.751406199999998</v>
      </c>
      <c r="P6743">
        <f>VLOOKUP(TableOMP[[#This Row],[Label]],TableAvg[],3,FALSE)</f>
        <v>4.5625702381554474</v>
      </c>
      <c r="Q6743">
        <f>TableOMP[[#This Row],[Avg]]-$U$2*TableOMP[[#This Row],[StdDev]]</f>
        <v>11.626265723689103</v>
      </c>
      <c r="R6743">
        <f>TableOMP[[#This Row],[Avg]]+$U$2*TableOMP[[#This Row],[StdDev]]</f>
        <v>29.876546676310895</v>
      </c>
      <c r="S6743">
        <f>IF(AND(TableOMP[[#This Row],[total_time]]&gt;=TableOMP[[#This Row],[Low]], TableOMP[[#This Row],[total_time]]&lt;=TableOMP[[#This Row],[High]]),1,0)</f>
        <v>1</v>
      </c>
    </row>
    <row r="6744" spans="1:19" hidden="1" x14ac:dyDescent="0.25">
      <c r="A6744" t="s">
        <v>16</v>
      </c>
      <c r="B6744">
        <v>10000</v>
      </c>
      <c r="C6744">
        <v>100</v>
      </c>
      <c r="D6744">
        <v>100000</v>
      </c>
      <c r="E6744">
        <v>17</v>
      </c>
      <c r="F6744">
        <v>1</v>
      </c>
      <c r="G6744">
        <v>16.032036000000002</v>
      </c>
      <c r="H6744">
        <v>0.203428</v>
      </c>
      <c r="I6744">
        <v>1.748526</v>
      </c>
      <c r="J6744">
        <v>0.10928300000000001</v>
      </c>
      <c r="K6744" t="str">
        <f>MID(M6744,22,1)</f>
        <v>4</v>
      </c>
      <c r="L6744" t="s">
        <v>217</v>
      </c>
      <c r="M6744" t="s">
        <v>218</v>
      </c>
      <c r="N6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44">
        <f>VLOOKUP(TableOMP[[#This Row],[Label]],TableAvg[],2,FALSE)</f>
        <v>15.859912115384621</v>
      </c>
      <c r="P6744">
        <f>VLOOKUP(TableOMP[[#This Row],[Label]],TableAvg[],3,FALSE)</f>
        <v>0.12658426369454764</v>
      </c>
      <c r="Q6744">
        <f>TableOMP[[#This Row],[Avg]]-$U$2*TableOMP[[#This Row],[StdDev]]</f>
        <v>15.606743587995526</v>
      </c>
      <c r="R6744">
        <f>TableOMP[[#This Row],[Avg]]+$U$2*TableOMP[[#This Row],[StdDev]]</f>
        <v>16.113080642773717</v>
      </c>
      <c r="S6744">
        <f>IF(AND(TableOMP[[#This Row],[total_time]]&gt;=TableOMP[[#This Row],[Low]], TableOMP[[#This Row],[total_time]]&lt;=TableOMP[[#This Row],[High]]),1,0)</f>
        <v>1</v>
      </c>
    </row>
    <row r="6745" spans="1:19" hidden="1" x14ac:dyDescent="0.25">
      <c r="A6745" t="s">
        <v>16</v>
      </c>
      <c r="B6745">
        <v>10000</v>
      </c>
      <c r="C6745">
        <v>100</v>
      </c>
      <c r="D6745">
        <v>100000</v>
      </c>
      <c r="E6745">
        <v>17</v>
      </c>
      <c r="F6745">
        <v>1</v>
      </c>
      <c r="G6745">
        <v>15.997604000000001</v>
      </c>
      <c r="H6745">
        <v>0.126663</v>
      </c>
      <c r="I6745">
        <v>0.551979</v>
      </c>
      <c r="J6745">
        <v>3.4499000000000002E-2</v>
      </c>
      <c r="K6745" t="str">
        <f>MID(M6745,22,1)</f>
        <v>2</v>
      </c>
      <c r="L6745" t="s">
        <v>59</v>
      </c>
      <c r="M6745" t="s">
        <v>60</v>
      </c>
      <c r="N6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45">
        <f>VLOOKUP(TableOMP[[#This Row],[Label]],TableAvg[],2,FALSE)</f>
        <v>15.859912115384621</v>
      </c>
      <c r="P6745">
        <f>VLOOKUP(TableOMP[[#This Row],[Label]],TableAvg[],3,FALSE)</f>
        <v>0.12658426369454764</v>
      </c>
      <c r="Q6745">
        <f>TableOMP[[#This Row],[Avg]]-$U$2*TableOMP[[#This Row],[StdDev]]</f>
        <v>15.606743587995526</v>
      </c>
      <c r="R6745">
        <f>TableOMP[[#This Row],[Avg]]+$U$2*TableOMP[[#This Row],[StdDev]]</f>
        <v>16.113080642773717</v>
      </c>
      <c r="S6745">
        <f>IF(AND(TableOMP[[#This Row],[total_time]]&gt;=TableOMP[[#This Row],[Low]], TableOMP[[#This Row],[total_time]]&lt;=TableOMP[[#This Row],[High]]),1,0)</f>
        <v>1</v>
      </c>
    </row>
    <row r="6746" spans="1:19" hidden="1" x14ac:dyDescent="0.25">
      <c r="A6746" t="s">
        <v>16</v>
      </c>
      <c r="B6746">
        <v>10000</v>
      </c>
      <c r="C6746">
        <v>100</v>
      </c>
      <c r="D6746">
        <v>100000</v>
      </c>
      <c r="E6746">
        <v>17</v>
      </c>
      <c r="F6746">
        <v>1</v>
      </c>
      <c r="G6746">
        <v>15.994588</v>
      </c>
      <c r="H6746">
        <v>0.15420200000000001</v>
      </c>
      <c r="I6746">
        <v>0.56847599999999998</v>
      </c>
      <c r="J6746">
        <v>3.5529999999999999E-2</v>
      </c>
      <c r="K6746" t="str">
        <f>MID(M6746,22,1)</f>
        <v>1</v>
      </c>
      <c r="L6746" t="s">
        <v>207</v>
      </c>
      <c r="M6746" t="s">
        <v>208</v>
      </c>
      <c r="N6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46">
        <f>VLOOKUP(TableOMP[[#This Row],[Label]],TableAvg[],2,FALSE)</f>
        <v>15.859912115384621</v>
      </c>
      <c r="P6746">
        <f>VLOOKUP(TableOMP[[#This Row],[Label]],TableAvg[],3,FALSE)</f>
        <v>0.12658426369454764</v>
      </c>
      <c r="Q6746">
        <f>TableOMP[[#This Row],[Avg]]-$U$2*TableOMP[[#This Row],[StdDev]]</f>
        <v>15.606743587995526</v>
      </c>
      <c r="R6746">
        <f>TableOMP[[#This Row],[Avg]]+$U$2*TableOMP[[#This Row],[StdDev]]</f>
        <v>16.113080642773717</v>
      </c>
      <c r="S6746">
        <f>IF(AND(TableOMP[[#This Row],[total_time]]&gt;=TableOMP[[#This Row],[Low]], TableOMP[[#This Row],[total_time]]&lt;=TableOMP[[#This Row],[High]]),1,0)</f>
        <v>1</v>
      </c>
    </row>
    <row r="6747" spans="1:19" hidden="1" x14ac:dyDescent="0.25">
      <c r="A6747" t="s">
        <v>15</v>
      </c>
      <c r="B6747">
        <v>10000</v>
      </c>
      <c r="C6747">
        <v>100</v>
      </c>
      <c r="D6747">
        <v>100000</v>
      </c>
      <c r="E6747">
        <v>12</v>
      </c>
      <c r="F6747">
        <v>1</v>
      </c>
      <c r="G6747">
        <v>15.980888</v>
      </c>
      <c r="H6747">
        <v>0.30662600000000001</v>
      </c>
      <c r="I6747">
        <v>1.4008700000000001</v>
      </c>
      <c r="J6747">
        <v>0.12735199999999999</v>
      </c>
      <c r="K6747" t="str">
        <f>MID(M6747,22,1)</f>
        <v>6</v>
      </c>
      <c r="L6747" t="s">
        <v>41</v>
      </c>
      <c r="M6747" t="s">
        <v>42</v>
      </c>
      <c r="N6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47">
        <f>VLOOKUP(TableOMP[[#This Row],[Label]],TableAvg[],2,FALSE)</f>
        <v>15.898126739130433</v>
      </c>
      <c r="P6747">
        <f>VLOOKUP(TableOMP[[#This Row],[Label]],TableAvg[],3,FALSE)</f>
        <v>0.34656081854743137</v>
      </c>
      <c r="Q6747">
        <f>TableOMP[[#This Row],[Avg]]-$U$2*TableOMP[[#This Row],[StdDev]]</f>
        <v>15.205005102035571</v>
      </c>
      <c r="R6747">
        <f>TableOMP[[#This Row],[Avg]]+$U$2*TableOMP[[#This Row],[StdDev]]</f>
        <v>16.591248376225295</v>
      </c>
      <c r="S6747">
        <f>IF(AND(TableOMP[[#This Row],[total_time]]&gt;=TableOMP[[#This Row],[Low]], TableOMP[[#This Row],[total_time]]&lt;=TableOMP[[#This Row],[High]]),1,0)</f>
        <v>1</v>
      </c>
    </row>
    <row r="6748" spans="1:19" hidden="1" x14ac:dyDescent="0.25">
      <c r="A6748" t="s">
        <v>15</v>
      </c>
      <c r="B6748">
        <v>10000</v>
      </c>
      <c r="C6748">
        <v>100</v>
      </c>
      <c r="D6748">
        <v>100000</v>
      </c>
      <c r="E6748">
        <v>12</v>
      </c>
      <c r="F6748">
        <v>1</v>
      </c>
      <c r="G6748">
        <v>15.975463</v>
      </c>
      <c r="H6748">
        <v>0.27348499999999998</v>
      </c>
      <c r="I6748">
        <v>0.63055499999999998</v>
      </c>
      <c r="J6748">
        <v>5.7322999999999999E-2</v>
      </c>
      <c r="K6748" t="str">
        <f>MID(M6748,22,1)</f>
        <v>5</v>
      </c>
      <c r="L6748" t="s">
        <v>55</v>
      </c>
      <c r="M6748" t="s">
        <v>56</v>
      </c>
      <c r="N6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48">
        <f>VLOOKUP(TableOMP[[#This Row],[Label]],TableAvg[],2,FALSE)</f>
        <v>15.898126739130433</v>
      </c>
      <c r="P6748">
        <f>VLOOKUP(TableOMP[[#This Row],[Label]],TableAvg[],3,FALSE)</f>
        <v>0.34656081854743137</v>
      </c>
      <c r="Q6748">
        <f>TableOMP[[#This Row],[Avg]]-$U$2*TableOMP[[#This Row],[StdDev]]</f>
        <v>15.205005102035571</v>
      </c>
      <c r="R6748">
        <f>TableOMP[[#This Row],[Avg]]+$U$2*TableOMP[[#This Row],[StdDev]]</f>
        <v>16.591248376225295</v>
      </c>
      <c r="S6748">
        <f>IF(AND(TableOMP[[#This Row],[total_time]]&gt;=TableOMP[[#This Row],[Low]], TableOMP[[#This Row],[total_time]]&lt;=TableOMP[[#This Row],[High]]),1,0)</f>
        <v>1</v>
      </c>
    </row>
    <row r="6749" spans="1:19" hidden="1" x14ac:dyDescent="0.25">
      <c r="A6749" t="s">
        <v>16</v>
      </c>
      <c r="B6749">
        <v>10000</v>
      </c>
      <c r="C6749">
        <v>100</v>
      </c>
      <c r="D6749">
        <v>100000</v>
      </c>
      <c r="E6749">
        <v>17</v>
      </c>
      <c r="F6749">
        <v>1</v>
      </c>
      <c r="G6749">
        <v>15.946522</v>
      </c>
      <c r="H6749">
        <v>0.13300100000000001</v>
      </c>
      <c r="I6749">
        <v>0.597939</v>
      </c>
      <c r="J6749">
        <v>3.7371000000000001E-2</v>
      </c>
      <c r="K6749" t="str">
        <f>MID(M6749,22,1)</f>
        <v>7</v>
      </c>
      <c r="L6749" t="s">
        <v>49</v>
      </c>
      <c r="M6749" t="s">
        <v>50</v>
      </c>
      <c r="N6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49">
        <f>VLOOKUP(TableOMP[[#This Row],[Label]],TableAvg[],2,FALSE)</f>
        <v>15.859912115384621</v>
      </c>
      <c r="P6749">
        <f>VLOOKUP(TableOMP[[#This Row],[Label]],TableAvg[],3,FALSE)</f>
        <v>0.12658426369454764</v>
      </c>
      <c r="Q6749">
        <f>TableOMP[[#This Row],[Avg]]-$U$2*TableOMP[[#This Row],[StdDev]]</f>
        <v>15.606743587995526</v>
      </c>
      <c r="R6749">
        <f>TableOMP[[#This Row],[Avg]]+$U$2*TableOMP[[#This Row],[StdDev]]</f>
        <v>16.113080642773717</v>
      </c>
      <c r="S6749">
        <f>IF(AND(TableOMP[[#This Row],[total_time]]&gt;=TableOMP[[#This Row],[Low]], TableOMP[[#This Row],[total_time]]&lt;=TableOMP[[#This Row],[High]]),1,0)</f>
        <v>1</v>
      </c>
    </row>
    <row r="6750" spans="1:19" hidden="1" x14ac:dyDescent="0.25">
      <c r="A6750" t="s">
        <v>16</v>
      </c>
      <c r="B6750">
        <v>10000</v>
      </c>
      <c r="C6750">
        <v>100</v>
      </c>
      <c r="D6750">
        <v>100000</v>
      </c>
      <c r="E6750">
        <v>17</v>
      </c>
      <c r="F6750">
        <v>1</v>
      </c>
      <c r="G6750">
        <v>15.936793</v>
      </c>
      <c r="H6750">
        <v>0.14941199999999999</v>
      </c>
      <c r="I6750">
        <v>0.886131</v>
      </c>
      <c r="J6750">
        <v>5.5383000000000002E-2</v>
      </c>
      <c r="K6750" t="str">
        <f>MID(M6750,22,1)</f>
        <v>5</v>
      </c>
      <c r="L6750" t="s">
        <v>161</v>
      </c>
      <c r="M6750" t="s">
        <v>162</v>
      </c>
      <c r="N6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50">
        <f>VLOOKUP(TableOMP[[#This Row],[Label]],TableAvg[],2,FALSE)</f>
        <v>15.859912115384621</v>
      </c>
      <c r="P6750">
        <f>VLOOKUP(TableOMP[[#This Row],[Label]],TableAvg[],3,FALSE)</f>
        <v>0.12658426369454764</v>
      </c>
      <c r="Q6750">
        <f>TableOMP[[#This Row],[Avg]]-$U$2*TableOMP[[#This Row],[StdDev]]</f>
        <v>15.606743587995526</v>
      </c>
      <c r="R6750">
        <f>TableOMP[[#This Row],[Avg]]+$U$2*TableOMP[[#This Row],[StdDev]]</f>
        <v>16.113080642773717</v>
      </c>
      <c r="S6750">
        <f>IF(AND(TableOMP[[#This Row],[total_time]]&gt;=TableOMP[[#This Row],[Low]], TableOMP[[#This Row],[total_time]]&lt;=TableOMP[[#This Row],[High]]),1,0)</f>
        <v>1</v>
      </c>
    </row>
    <row r="6751" spans="1:19" hidden="1" x14ac:dyDescent="0.25">
      <c r="A6751" t="s">
        <v>16</v>
      </c>
      <c r="B6751">
        <v>10000</v>
      </c>
      <c r="C6751">
        <v>100</v>
      </c>
      <c r="D6751">
        <v>100000</v>
      </c>
      <c r="E6751">
        <v>17</v>
      </c>
      <c r="F6751">
        <v>1</v>
      </c>
      <c r="G6751">
        <v>15.934855000000001</v>
      </c>
      <c r="H6751">
        <v>0.140739</v>
      </c>
      <c r="I6751">
        <v>0.69199200000000005</v>
      </c>
      <c r="J6751">
        <v>4.3249000000000003E-2</v>
      </c>
      <c r="K6751" t="str">
        <f>MID(M6751,22,1)</f>
        <v>4</v>
      </c>
      <c r="L6751" t="s">
        <v>97</v>
      </c>
      <c r="M6751" t="s">
        <v>98</v>
      </c>
      <c r="N6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51">
        <f>VLOOKUP(TableOMP[[#This Row],[Label]],TableAvg[],2,FALSE)</f>
        <v>15.859912115384621</v>
      </c>
      <c r="P6751">
        <f>VLOOKUP(TableOMP[[#This Row],[Label]],TableAvg[],3,FALSE)</f>
        <v>0.12658426369454764</v>
      </c>
      <c r="Q6751">
        <f>TableOMP[[#This Row],[Avg]]-$U$2*TableOMP[[#This Row],[StdDev]]</f>
        <v>15.606743587995526</v>
      </c>
      <c r="R6751">
        <f>TableOMP[[#This Row],[Avg]]+$U$2*TableOMP[[#This Row],[StdDev]]</f>
        <v>16.113080642773717</v>
      </c>
      <c r="S6751">
        <f>IF(AND(TableOMP[[#This Row],[total_time]]&gt;=TableOMP[[#This Row],[Low]], TableOMP[[#This Row],[total_time]]&lt;=TableOMP[[#This Row],[High]]),1,0)</f>
        <v>1</v>
      </c>
    </row>
    <row r="6752" spans="1:19" hidden="1" x14ac:dyDescent="0.25">
      <c r="A6752" t="s">
        <v>16</v>
      </c>
      <c r="B6752">
        <v>10000</v>
      </c>
      <c r="C6752">
        <v>100</v>
      </c>
      <c r="D6752">
        <v>100000</v>
      </c>
      <c r="E6752">
        <v>17</v>
      </c>
      <c r="F6752">
        <v>1</v>
      </c>
      <c r="G6752">
        <v>15.917354</v>
      </c>
      <c r="H6752">
        <v>0.127356</v>
      </c>
      <c r="I6752">
        <v>0.60248800000000002</v>
      </c>
      <c r="J6752">
        <v>3.7656000000000002E-2</v>
      </c>
      <c r="K6752" t="str">
        <f>MID(M6752,22,1)</f>
        <v>2</v>
      </c>
      <c r="L6752" t="s">
        <v>59</v>
      </c>
      <c r="M6752" t="s">
        <v>60</v>
      </c>
      <c r="N6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52">
        <f>VLOOKUP(TableOMP[[#This Row],[Label]],TableAvg[],2,FALSE)</f>
        <v>15.859912115384621</v>
      </c>
      <c r="P6752">
        <f>VLOOKUP(TableOMP[[#This Row],[Label]],TableAvg[],3,FALSE)</f>
        <v>0.12658426369454764</v>
      </c>
      <c r="Q6752">
        <f>TableOMP[[#This Row],[Avg]]-$U$2*TableOMP[[#This Row],[StdDev]]</f>
        <v>15.606743587995526</v>
      </c>
      <c r="R6752">
        <f>TableOMP[[#This Row],[Avg]]+$U$2*TableOMP[[#This Row],[StdDev]]</f>
        <v>16.113080642773717</v>
      </c>
      <c r="S6752">
        <f>IF(AND(TableOMP[[#This Row],[total_time]]&gt;=TableOMP[[#This Row],[Low]], TableOMP[[#This Row],[total_time]]&lt;=TableOMP[[#This Row],[High]]),1,0)</f>
        <v>1</v>
      </c>
    </row>
    <row r="6753" spans="1:19" hidden="1" x14ac:dyDescent="0.25">
      <c r="A6753" t="s">
        <v>16</v>
      </c>
      <c r="B6753">
        <v>10000</v>
      </c>
      <c r="C6753">
        <v>100</v>
      </c>
      <c r="D6753">
        <v>100000</v>
      </c>
      <c r="E6753">
        <v>17</v>
      </c>
      <c r="F6753">
        <v>1</v>
      </c>
      <c r="G6753">
        <v>15.901422</v>
      </c>
      <c r="H6753">
        <v>0.14913999999999999</v>
      </c>
      <c r="I6753">
        <v>0.80388199999999999</v>
      </c>
      <c r="J6753">
        <v>5.0243000000000003E-2</v>
      </c>
      <c r="K6753" t="str">
        <f>MID(M6753,22,1)</f>
        <v>7</v>
      </c>
      <c r="L6753" t="s">
        <v>49</v>
      </c>
      <c r="M6753" t="s">
        <v>50</v>
      </c>
      <c r="N6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53">
        <f>VLOOKUP(TableOMP[[#This Row],[Label]],TableAvg[],2,FALSE)</f>
        <v>15.859912115384621</v>
      </c>
      <c r="P6753">
        <f>VLOOKUP(TableOMP[[#This Row],[Label]],TableAvg[],3,FALSE)</f>
        <v>0.12658426369454764</v>
      </c>
      <c r="Q6753">
        <f>TableOMP[[#This Row],[Avg]]-$U$2*TableOMP[[#This Row],[StdDev]]</f>
        <v>15.606743587995526</v>
      </c>
      <c r="R6753">
        <f>TableOMP[[#This Row],[Avg]]+$U$2*TableOMP[[#This Row],[StdDev]]</f>
        <v>16.113080642773717</v>
      </c>
      <c r="S6753">
        <f>IF(AND(TableOMP[[#This Row],[total_time]]&gt;=TableOMP[[#This Row],[Low]], TableOMP[[#This Row],[total_time]]&lt;=TableOMP[[#This Row],[High]]),1,0)</f>
        <v>1</v>
      </c>
    </row>
    <row r="6754" spans="1:19" hidden="1" x14ac:dyDescent="0.25">
      <c r="A6754" t="s">
        <v>16</v>
      </c>
      <c r="B6754">
        <v>10000</v>
      </c>
      <c r="C6754">
        <v>100</v>
      </c>
      <c r="D6754">
        <v>100000</v>
      </c>
      <c r="E6754">
        <v>17</v>
      </c>
      <c r="F6754">
        <v>1</v>
      </c>
      <c r="G6754">
        <v>15.895762</v>
      </c>
      <c r="H6754">
        <v>0.154583</v>
      </c>
      <c r="I6754">
        <v>0.86391499999999999</v>
      </c>
      <c r="J6754">
        <v>5.3995000000000001E-2</v>
      </c>
      <c r="K6754" t="str">
        <f>MID(M6754,22,1)</f>
        <v>5</v>
      </c>
      <c r="L6754" t="s">
        <v>197</v>
      </c>
      <c r="M6754" t="s">
        <v>198</v>
      </c>
      <c r="N6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54">
        <f>VLOOKUP(TableOMP[[#This Row],[Label]],TableAvg[],2,FALSE)</f>
        <v>15.859912115384621</v>
      </c>
      <c r="P6754">
        <f>VLOOKUP(TableOMP[[#This Row],[Label]],TableAvg[],3,FALSE)</f>
        <v>0.12658426369454764</v>
      </c>
      <c r="Q6754">
        <f>TableOMP[[#This Row],[Avg]]-$U$2*TableOMP[[#This Row],[StdDev]]</f>
        <v>15.606743587995526</v>
      </c>
      <c r="R6754">
        <f>TableOMP[[#This Row],[Avg]]+$U$2*TableOMP[[#This Row],[StdDev]]</f>
        <v>16.113080642773717</v>
      </c>
      <c r="S6754">
        <f>IF(AND(TableOMP[[#This Row],[total_time]]&gt;=TableOMP[[#This Row],[Low]], TableOMP[[#This Row],[total_time]]&lt;=TableOMP[[#This Row],[High]]),1,0)</f>
        <v>1</v>
      </c>
    </row>
    <row r="6755" spans="1:19" hidden="1" x14ac:dyDescent="0.25">
      <c r="A6755" t="s">
        <v>15</v>
      </c>
      <c r="B6755">
        <v>10000</v>
      </c>
      <c r="C6755">
        <v>100</v>
      </c>
      <c r="D6755">
        <v>100000</v>
      </c>
      <c r="E6755">
        <v>12</v>
      </c>
      <c r="F6755">
        <v>1</v>
      </c>
      <c r="G6755">
        <v>15.892664999999999</v>
      </c>
      <c r="H6755">
        <v>0.23547399999999999</v>
      </c>
      <c r="I6755">
        <v>1.34711</v>
      </c>
      <c r="J6755">
        <v>0.122465</v>
      </c>
      <c r="K6755" t="str">
        <f>MID(M6755,22,1)</f>
        <v>6</v>
      </c>
      <c r="L6755" t="s">
        <v>41</v>
      </c>
      <c r="M6755" t="s">
        <v>42</v>
      </c>
      <c r="N6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55">
        <f>VLOOKUP(TableOMP[[#This Row],[Label]],TableAvg[],2,FALSE)</f>
        <v>15.898126739130433</v>
      </c>
      <c r="P6755">
        <f>VLOOKUP(TableOMP[[#This Row],[Label]],TableAvg[],3,FALSE)</f>
        <v>0.34656081854743137</v>
      </c>
      <c r="Q6755">
        <f>TableOMP[[#This Row],[Avg]]-$U$2*TableOMP[[#This Row],[StdDev]]</f>
        <v>15.205005102035571</v>
      </c>
      <c r="R6755">
        <f>TableOMP[[#This Row],[Avg]]+$U$2*TableOMP[[#This Row],[StdDev]]</f>
        <v>16.591248376225295</v>
      </c>
      <c r="S6755">
        <f>IF(AND(TableOMP[[#This Row],[total_time]]&gt;=TableOMP[[#This Row],[Low]], TableOMP[[#This Row],[total_time]]&lt;=TableOMP[[#This Row],[High]]),1,0)</f>
        <v>1</v>
      </c>
    </row>
    <row r="6756" spans="1:19" hidden="1" x14ac:dyDescent="0.25">
      <c r="A6756" t="s">
        <v>16</v>
      </c>
      <c r="B6756">
        <v>10000</v>
      </c>
      <c r="C6756">
        <v>100</v>
      </c>
      <c r="D6756">
        <v>100000</v>
      </c>
      <c r="E6756">
        <v>17</v>
      </c>
      <c r="F6756">
        <v>1</v>
      </c>
      <c r="G6756">
        <v>15.892664999999999</v>
      </c>
      <c r="H6756">
        <v>0.15265000000000001</v>
      </c>
      <c r="I6756">
        <v>0.96180900000000003</v>
      </c>
      <c r="J6756">
        <v>6.0113E-2</v>
      </c>
      <c r="K6756" t="str">
        <f>MID(M6756,22,1)</f>
        <v>6</v>
      </c>
      <c r="L6756" t="s">
        <v>223</v>
      </c>
      <c r="M6756" t="s">
        <v>224</v>
      </c>
      <c r="N6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56">
        <f>VLOOKUP(TableOMP[[#This Row],[Label]],TableAvg[],2,FALSE)</f>
        <v>15.859912115384621</v>
      </c>
      <c r="P6756">
        <f>VLOOKUP(TableOMP[[#This Row],[Label]],TableAvg[],3,FALSE)</f>
        <v>0.12658426369454764</v>
      </c>
      <c r="Q6756">
        <f>TableOMP[[#This Row],[Avg]]-$U$2*TableOMP[[#This Row],[StdDev]]</f>
        <v>15.606743587995526</v>
      </c>
      <c r="R6756">
        <f>TableOMP[[#This Row],[Avg]]+$U$2*TableOMP[[#This Row],[StdDev]]</f>
        <v>16.113080642773717</v>
      </c>
      <c r="S6756">
        <f>IF(AND(TableOMP[[#This Row],[total_time]]&gt;=TableOMP[[#This Row],[Low]], TableOMP[[#This Row],[total_time]]&lt;=TableOMP[[#This Row],[High]]),1,0)</f>
        <v>1</v>
      </c>
    </row>
    <row r="6757" spans="1:19" hidden="1" x14ac:dyDescent="0.25">
      <c r="A6757" t="s">
        <v>16</v>
      </c>
      <c r="B6757">
        <v>10000</v>
      </c>
      <c r="C6757">
        <v>100</v>
      </c>
      <c r="D6757">
        <v>100000</v>
      </c>
      <c r="E6757">
        <v>17</v>
      </c>
      <c r="F6757">
        <v>1</v>
      </c>
      <c r="G6757">
        <v>15.890618</v>
      </c>
      <c r="H6757">
        <v>0.150477</v>
      </c>
      <c r="I6757">
        <v>0.66941899999999999</v>
      </c>
      <c r="J6757">
        <v>4.1839000000000001E-2</v>
      </c>
      <c r="K6757" t="str">
        <f>MID(M6757,22,1)</f>
        <v>5</v>
      </c>
      <c r="L6757" t="s">
        <v>197</v>
      </c>
      <c r="M6757" t="s">
        <v>198</v>
      </c>
      <c r="N6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57">
        <f>VLOOKUP(TableOMP[[#This Row],[Label]],TableAvg[],2,FALSE)</f>
        <v>15.859912115384621</v>
      </c>
      <c r="P6757">
        <f>VLOOKUP(TableOMP[[#This Row],[Label]],TableAvg[],3,FALSE)</f>
        <v>0.12658426369454764</v>
      </c>
      <c r="Q6757">
        <f>TableOMP[[#This Row],[Avg]]-$U$2*TableOMP[[#This Row],[StdDev]]</f>
        <v>15.606743587995526</v>
      </c>
      <c r="R6757">
        <f>TableOMP[[#This Row],[Avg]]+$U$2*TableOMP[[#This Row],[StdDev]]</f>
        <v>16.113080642773717</v>
      </c>
      <c r="S6757">
        <f>IF(AND(TableOMP[[#This Row],[total_time]]&gt;=TableOMP[[#This Row],[Low]], TableOMP[[#This Row],[total_time]]&lt;=TableOMP[[#This Row],[High]]),1,0)</f>
        <v>1</v>
      </c>
    </row>
    <row r="6758" spans="1:19" hidden="1" x14ac:dyDescent="0.25">
      <c r="A6758" t="s">
        <v>15</v>
      </c>
      <c r="B6758">
        <v>10000</v>
      </c>
      <c r="C6758">
        <v>100</v>
      </c>
      <c r="D6758">
        <v>100000</v>
      </c>
      <c r="E6758">
        <v>12</v>
      </c>
      <c r="F6758">
        <v>1</v>
      </c>
      <c r="G6758">
        <v>15.885437</v>
      </c>
      <c r="H6758">
        <v>0.14835400000000001</v>
      </c>
      <c r="I6758">
        <v>0.47591099999999997</v>
      </c>
      <c r="J6758">
        <v>4.3264999999999998E-2</v>
      </c>
      <c r="K6758" t="str">
        <f>MID(M6758,22,1)</f>
        <v>8</v>
      </c>
      <c r="L6758" t="s">
        <v>159</v>
      </c>
      <c r="M6758" t="s">
        <v>160</v>
      </c>
      <c r="N6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58">
        <f>VLOOKUP(TableOMP[[#This Row],[Label]],TableAvg[],2,FALSE)</f>
        <v>15.898126739130433</v>
      </c>
      <c r="P6758">
        <f>VLOOKUP(TableOMP[[#This Row],[Label]],TableAvg[],3,FALSE)</f>
        <v>0.34656081854743137</v>
      </c>
      <c r="Q6758">
        <f>TableOMP[[#This Row],[Avg]]-$U$2*TableOMP[[#This Row],[StdDev]]</f>
        <v>15.205005102035571</v>
      </c>
      <c r="R6758">
        <f>TableOMP[[#This Row],[Avg]]+$U$2*TableOMP[[#This Row],[StdDev]]</f>
        <v>16.591248376225295</v>
      </c>
      <c r="S6758">
        <f>IF(AND(TableOMP[[#This Row],[total_time]]&gt;=TableOMP[[#This Row],[Low]], TableOMP[[#This Row],[total_time]]&lt;=TableOMP[[#This Row],[High]]),1,0)</f>
        <v>1</v>
      </c>
    </row>
    <row r="6759" spans="1:19" hidden="1" x14ac:dyDescent="0.25">
      <c r="A6759" t="s">
        <v>16</v>
      </c>
      <c r="B6759">
        <v>10000</v>
      </c>
      <c r="C6759">
        <v>100</v>
      </c>
      <c r="D6759">
        <v>100000</v>
      </c>
      <c r="E6759">
        <v>17</v>
      </c>
      <c r="F6759">
        <v>1</v>
      </c>
      <c r="G6759">
        <v>15.864004</v>
      </c>
      <c r="H6759">
        <v>0.135683</v>
      </c>
      <c r="I6759">
        <v>0.70396999999999998</v>
      </c>
      <c r="J6759">
        <v>4.3998000000000002E-2</v>
      </c>
      <c r="K6759" t="str">
        <f>MID(M6759,22,1)</f>
        <v>4</v>
      </c>
      <c r="L6759" t="s">
        <v>217</v>
      </c>
      <c r="M6759" t="s">
        <v>218</v>
      </c>
      <c r="N6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59">
        <f>VLOOKUP(TableOMP[[#This Row],[Label]],TableAvg[],2,FALSE)</f>
        <v>15.859912115384621</v>
      </c>
      <c r="P6759">
        <f>VLOOKUP(TableOMP[[#This Row],[Label]],TableAvg[],3,FALSE)</f>
        <v>0.12658426369454764</v>
      </c>
      <c r="Q6759">
        <f>TableOMP[[#This Row],[Avg]]-$U$2*TableOMP[[#This Row],[StdDev]]</f>
        <v>15.606743587995526</v>
      </c>
      <c r="R6759">
        <f>TableOMP[[#This Row],[Avg]]+$U$2*TableOMP[[#This Row],[StdDev]]</f>
        <v>16.113080642773717</v>
      </c>
      <c r="S6759">
        <f>IF(AND(TableOMP[[#This Row],[total_time]]&gt;=TableOMP[[#This Row],[Low]], TableOMP[[#This Row],[total_time]]&lt;=TableOMP[[#This Row],[High]]),1,0)</f>
        <v>1</v>
      </c>
    </row>
    <row r="6760" spans="1:19" hidden="1" x14ac:dyDescent="0.25">
      <c r="A6760" t="s">
        <v>16</v>
      </c>
      <c r="B6760">
        <v>10000</v>
      </c>
      <c r="C6760">
        <v>100</v>
      </c>
      <c r="D6760">
        <v>100000</v>
      </c>
      <c r="E6760">
        <v>17</v>
      </c>
      <c r="F6760">
        <v>1</v>
      </c>
      <c r="G6760">
        <v>15.860982999999999</v>
      </c>
      <c r="H6760">
        <v>0.149094</v>
      </c>
      <c r="I6760">
        <v>0.495392</v>
      </c>
      <c r="J6760">
        <v>3.0962E-2</v>
      </c>
      <c r="K6760" t="str">
        <f>MID(M6760,22,1)</f>
        <v>1</v>
      </c>
      <c r="L6760" t="s">
        <v>207</v>
      </c>
      <c r="M6760" t="s">
        <v>208</v>
      </c>
      <c r="N6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60">
        <f>VLOOKUP(TableOMP[[#This Row],[Label]],TableAvg[],2,FALSE)</f>
        <v>15.859912115384621</v>
      </c>
      <c r="P6760">
        <f>VLOOKUP(TableOMP[[#This Row],[Label]],TableAvg[],3,FALSE)</f>
        <v>0.12658426369454764</v>
      </c>
      <c r="Q6760">
        <f>TableOMP[[#This Row],[Avg]]-$U$2*TableOMP[[#This Row],[StdDev]]</f>
        <v>15.606743587995526</v>
      </c>
      <c r="R6760">
        <f>TableOMP[[#This Row],[Avg]]+$U$2*TableOMP[[#This Row],[StdDev]]</f>
        <v>16.113080642773717</v>
      </c>
      <c r="S6760">
        <f>IF(AND(TableOMP[[#This Row],[total_time]]&gt;=TableOMP[[#This Row],[Low]], TableOMP[[#This Row],[total_time]]&lt;=TableOMP[[#This Row],[High]]),1,0)</f>
        <v>1</v>
      </c>
    </row>
    <row r="6761" spans="1:19" hidden="1" x14ac:dyDescent="0.25">
      <c r="A6761" t="s">
        <v>16</v>
      </c>
      <c r="B6761">
        <v>10000</v>
      </c>
      <c r="C6761">
        <v>100</v>
      </c>
      <c r="D6761">
        <v>100000</v>
      </c>
      <c r="E6761">
        <v>17</v>
      </c>
      <c r="F6761">
        <v>1</v>
      </c>
      <c r="G6761">
        <v>15.859037000000001</v>
      </c>
      <c r="H6761">
        <v>0.16942499999999999</v>
      </c>
      <c r="I6761">
        <v>1.080384</v>
      </c>
      <c r="J6761">
        <v>6.7524000000000001E-2</v>
      </c>
      <c r="K6761" t="str">
        <f>MID(M6761,22,1)</f>
        <v>6</v>
      </c>
      <c r="L6761" t="s">
        <v>223</v>
      </c>
      <c r="M6761" t="s">
        <v>224</v>
      </c>
      <c r="N6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61">
        <f>VLOOKUP(TableOMP[[#This Row],[Label]],TableAvg[],2,FALSE)</f>
        <v>15.859912115384621</v>
      </c>
      <c r="P6761">
        <f>VLOOKUP(TableOMP[[#This Row],[Label]],TableAvg[],3,FALSE)</f>
        <v>0.12658426369454764</v>
      </c>
      <c r="Q6761">
        <f>TableOMP[[#This Row],[Avg]]-$U$2*TableOMP[[#This Row],[StdDev]]</f>
        <v>15.606743587995526</v>
      </c>
      <c r="R6761">
        <f>TableOMP[[#This Row],[Avg]]+$U$2*TableOMP[[#This Row],[StdDev]]</f>
        <v>16.113080642773717</v>
      </c>
      <c r="S6761">
        <f>IF(AND(TableOMP[[#This Row],[total_time]]&gt;=TableOMP[[#This Row],[Low]], TableOMP[[#This Row],[total_time]]&lt;=TableOMP[[#This Row],[High]]),1,0)</f>
        <v>1</v>
      </c>
    </row>
    <row r="6762" spans="1:19" hidden="1" x14ac:dyDescent="0.25">
      <c r="A6762" t="s">
        <v>16</v>
      </c>
      <c r="B6762">
        <v>10000</v>
      </c>
      <c r="C6762">
        <v>100</v>
      </c>
      <c r="D6762">
        <v>100000</v>
      </c>
      <c r="E6762">
        <v>17</v>
      </c>
      <c r="F6762">
        <v>1</v>
      </c>
      <c r="G6762">
        <v>15.855344000000001</v>
      </c>
      <c r="H6762">
        <v>0.121631</v>
      </c>
      <c r="I6762">
        <v>0.52731600000000001</v>
      </c>
      <c r="J6762">
        <v>3.2957E-2</v>
      </c>
      <c r="K6762" t="str">
        <f>MID(M6762,22,1)</f>
        <v>1</v>
      </c>
      <c r="L6762" t="s">
        <v>207</v>
      </c>
      <c r="M6762" t="s">
        <v>208</v>
      </c>
      <c r="N6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62">
        <f>VLOOKUP(TableOMP[[#This Row],[Label]],TableAvg[],2,FALSE)</f>
        <v>15.859912115384621</v>
      </c>
      <c r="P6762">
        <f>VLOOKUP(TableOMP[[#This Row],[Label]],TableAvg[],3,FALSE)</f>
        <v>0.12658426369454764</v>
      </c>
      <c r="Q6762">
        <f>TableOMP[[#This Row],[Avg]]-$U$2*TableOMP[[#This Row],[StdDev]]</f>
        <v>15.606743587995526</v>
      </c>
      <c r="R6762">
        <f>TableOMP[[#This Row],[Avg]]+$U$2*TableOMP[[#This Row],[StdDev]]</f>
        <v>16.113080642773717</v>
      </c>
      <c r="S6762">
        <f>IF(AND(TableOMP[[#This Row],[total_time]]&gt;=TableOMP[[#This Row],[Low]], TableOMP[[#This Row],[total_time]]&lt;=TableOMP[[#This Row],[High]]),1,0)</f>
        <v>1</v>
      </c>
    </row>
    <row r="6763" spans="1:19" hidden="1" x14ac:dyDescent="0.25">
      <c r="A6763" t="s">
        <v>16</v>
      </c>
      <c r="B6763">
        <v>10000</v>
      </c>
      <c r="C6763">
        <v>100</v>
      </c>
      <c r="D6763">
        <v>100000</v>
      </c>
      <c r="E6763">
        <v>17</v>
      </c>
      <c r="F6763">
        <v>1</v>
      </c>
      <c r="G6763">
        <v>15.846809</v>
      </c>
      <c r="H6763">
        <v>0.13397400000000001</v>
      </c>
      <c r="I6763">
        <v>0.61984799999999995</v>
      </c>
      <c r="J6763">
        <v>3.8739999999999997E-2</v>
      </c>
      <c r="K6763" t="str">
        <f>MID(M6763,22,1)</f>
        <v>5</v>
      </c>
      <c r="L6763" t="s">
        <v>197</v>
      </c>
      <c r="M6763" t="s">
        <v>198</v>
      </c>
      <c r="N6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63">
        <f>VLOOKUP(TableOMP[[#This Row],[Label]],TableAvg[],2,FALSE)</f>
        <v>15.859912115384621</v>
      </c>
      <c r="P6763">
        <f>VLOOKUP(TableOMP[[#This Row],[Label]],TableAvg[],3,FALSE)</f>
        <v>0.12658426369454764</v>
      </c>
      <c r="Q6763">
        <f>TableOMP[[#This Row],[Avg]]-$U$2*TableOMP[[#This Row],[StdDev]]</f>
        <v>15.606743587995526</v>
      </c>
      <c r="R6763">
        <f>TableOMP[[#This Row],[Avg]]+$U$2*TableOMP[[#This Row],[StdDev]]</f>
        <v>16.113080642773717</v>
      </c>
      <c r="S6763">
        <f>IF(AND(TableOMP[[#This Row],[total_time]]&gt;=TableOMP[[#This Row],[Low]], TableOMP[[#This Row],[total_time]]&lt;=TableOMP[[#This Row],[High]]),1,0)</f>
        <v>1</v>
      </c>
    </row>
    <row r="6764" spans="1:19" hidden="1" x14ac:dyDescent="0.25">
      <c r="A6764" t="s">
        <v>16</v>
      </c>
      <c r="B6764">
        <v>10000</v>
      </c>
      <c r="C6764">
        <v>100</v>
      </c>
      <c r="D6764">
        <v>100000</v>
      </c>
      <c r="E6764">
        <v>17</v>
      </c>
      <c r="F6764">
        <v>1</v>
      </c>
      <c r="G6764">
        <v>15.839537999999999</v>
      </c>
      <c r="H6764">
        <v>0.144876</v>
      </c>
      <c r="I6764">
        <v>0.89518799999999998</v>
      </c>
      <c r="J6764">
        <v>5.5948999999999999E-2</v>
      </c>
      <c r="K6764" t="str">
        <f>MID(M6764,22,1)</f>
        <v>4</v>
      </c>
      <c r="L6764" t="s">
        <v>217</v>
      </c>
      <c r="M6764" t="s">
        <v>218</v>
      </c>
      <c r="N6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64">
        <f>VLOOKUP(TableOMP[[#This Row],[Label]],TableAvg[],2,FALSE)</f>
        <v>15.859912115384621</v>
      </c>
      <c r="P6764">
        <f>VLOOKUP(TableOMP[[#This Row],[Label]],TableAvg[],3,FALSE)</f>
        <v>0.12658426369454764</v>
      </c>
      <c r="Q6764">
        <f>TableOMP[[#This Row],[Avg]]-$U$2*TableOMP[[#This Row],[StdDev]]</f>
        <v>15.606743587995526</v>
      </c>
      <c r="R6764">
        <f>TableOMP[[#This Row],[Avg]]+$U$2*TableOMP[[#This Row],[StdDev]]</f>
        <v>16.113080642773717</v>
      </c>
      <c r="S6764">
        <f>IF(AND(TableOMP[[#This Row],[total_time]]&gt;=TableOMP[[#This Row],[Low]], TableOMP[[#This Row],[total_time]]&lt;=TableOMP[[#This Row],[High]]),1,0)</f>
        <v>1</v>
      </c>
    </row>
    <row r="6765" spans="1:19" hidden="1" x14ac:dyDescent="0.25">
      <c r="A6765" t="s">
        <v>15</v>
      </c>
      <c r="B6765">
        <v>10000</v>
      </c>
      <c r="C6765">
        <v>100</v>
      </c>
      <c r="D6765">
        <v>100000</v>
      </c>
      <c r="E6765">
        <v>12</v>
      </c>
      <c r="F6765">
        <v>1</v>
      </c>
      <c r="G6765">
        <v>15.832879999999999</v>
      </c>
      <c r="H6765">
        <v>0.13583300000000001</v>
      </c>
      <c r="I6765">
        <v>0.40746900000000003</v>
      </c>
      <c r="J6765">
        <v>3.7043E-2</v>
      </c>
      <c r="K6765" t="str">
        <f>MID(M6765,22,1)</f>
        <v>6</v>
      </c>
      <c r="L6765" t="s">
        <v>199</v>
      </c>
      <c r="M6765" t="s">
        <v>200</v>
      </c>
      <c r="N6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65">
        <f>VLOOKUP(TableOMP[[#This Row],[Label]],TableAvg[],2,FALSE)</f>
        <v>15.898126739130433</v>
      </c>
      <c r="P6765">
        <f>VLOOKUP(TableOMP[[#This Row],[Label]],TableAvg[],3,FALSE)</f>
        <v>0.34656081854743137</v>
      </c>
      <c r="Q6765">
        <f>TableOMP[[#This Row],[Avg]]-$U$2*TableOMP[[#This Row],[StdDev]]</f>
        <v>15.205005102035571</v>
      </c>
      <c r="R6765">
        <f>TableOMP[[#This Row],[Avg]]+$U$2*TableOMP[[#This Row],[StdDev]]</f>
        <v>16.591248376225295</v>
      </c>
      <c r="S6765">
        <f>IF(AND(TableOMP[[#This Row],[total_time]]&gt;=TableOMP[[#This Row],[Low]], TableOMP[[#This Row],[total_time]]&lt;=TableOMP[[#This Row],[High]]),1,0)</f>
        <v>1</v>
      </c>
    </row>
    <row r="6766" spans="1:19" hidden="1" x14ac:dyDescent="0.25">
      <c r="A6766" t="s">
        <v>15</v>
      </c>
      <c r="B6766">
        <v>10000</v>
      </c>
      <c r="C6766">
        <v>100</v>
      </c>
      <c r="D6766">
        <v>100000</v>
      </c>
      <c r="E6766">
        <v>12</v>
      </c>
      <c r="F6766">
        <v>1</v>
      </c>
      <c r="G6766">
        <v>15.814886</v>
      </c>
      <c r="H6766">
        <v>0.14286399999999999</v>
      </c>
      <c r="I6766">
        <v>0.44715300000000002</v>
      </c>
      <c r="J6766">
        <v>4.0649999999999999E-2</v>
      </c>
      <c r="K6766" t="str">
        <f>MID(M6766,22,1)</f>
        <v>2</v>
      </c>
      <c r="L6766" t="s">
        <v>219</v>
      </c>
      <c r="M6766" t="s">
        <v>220</v>
      </c>
      <c r="N6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66">
        <f>VLOOKUP(TableOMP[[#This Row],[Label]],TableAvg[],2,FALSE)</f>
        <v>15.898126739130433</v>
      </c>
      <c r="P6766">
        <f>VLOOKUP(TableOMP[[#This Row],[Label]],TableAvg[],3,FALSE)</f>
        <v>0.34656081854743137</v>
      </c>
      <c r="Q6766">
        <f>TableOMP[[#This Row],[Avg]]-$U$2*TableOMP[[#This Row],[StdDev]]</f>
        <v>15.205005102035571</v>
      </c>
      <c r="R6766">
        <f>TableOMP[[#This Row],[Avg]]+$U$2*TableOMP[[#This Row],[StdDev]]</f>
        <v>16.591248376225295</v>
      </c>
      <c r="S6766">
        <f>IF(AND(TableOMP[[#This Row],[total_time]]&gt;=TableOMP[[#This Row],[Low]], TableOMP[[#This Row],[total_time]]&lt;=TableOMP[[#This Row],[High]]),1,0)</f>
        <v>1</v>
      </c>
    </row>
    <row r="6767" spans="1:19" hidden="1" x14ac:dyDescent="0.25">
      <c r="A6767" t="s">
        <v>15</v>
      </c>
      <c r="B6767">
        <v>10000</v>
      </c>
      <c r="C6767">
        <v>100</v>
      </c>
      <c r="D6767">
        <v>100000</v>
      </c>
      <c r="E6767">
        <v>12</v>
      </c>
      <c r="F6767">
        <v>1</v>
      </c>
      <c r="G6767">
        <v>15.796201999999999</v>
      </c>
      <c r="H6767">
        <v>0.14103099999999999</v>
      </c>
      <c r="I6767">
        <v>0.47110000000000002</v>
      </c>
      <c r="J6767">
        <v>4.2826999999999997E-2</v>
      </c>
      <c r="K6767" t="str">
        <f>MID(M6767,22,1)</f>
        <v>1</v>
      </c>
      <c r="L6767" t="s">
        <v>175</v>
      </c>
      <c r="M6767" t="s">
        <v>176</v>
      </c>
      <c r="N6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67">
        <f>VLOOKUP(TableOMP[[#This Row],[Label]],TableAvg[],2,FALSE)</f>
        <v>15.898126739130433</v>
      </c>
      <c r="P6767">
        <f>VLOOKUP(TableOMP[[#This Row],[Label]],TableAvg[],3,FALSE)</f>
        <v>0.34656081854743137</v>
      </c>
      <c r="Q6767">
        <f>TableOMP[[#This Row],[Avg]]-$U$2*TableOMP[[#This Row],[StdDev]]</f>
        <v>15.205005102035571</v>
      </c>
      <c r="R6767">
        <f>TableOMP[[#This Row],[Avg]]+$U$2*TableOMP[[#This Row],[StdDev]]</f>
        <v>16.591248376225295</v>
      </c>
      <c r="S6767">
        <f>IF(AND(TableOMP[[#This Row],[total_time]]&gt;=TableOMP[[#This Row],[Low]], TableOMP[[#This Row],[total_time]]&lt;=TableOMP[[#This Row],[High]]),1,0)</f>
        <v>1</v>
      </c>
    </row>
    <row r="6768" spans="1:19" hidden="1" x14ac:dyDescent="0.25">
      <c r="A6768" t="s">
        <v>15</v>
      </c>
      <c r="B6768">
        <v>10000</v>
      </c>
      <c r="C6768">
        <v>100</v>
      </c>
      <c r="D6768">
        <v>100000</v>
      </c>
      <c r="E6768">
        <v>12</v>
      </c>
      <c r="F6768">
        <v>1</v>
      </c>
      <c r="G6768">
        <v>15.792875</v>
      </c>
      <c r="H6768">
        <v>0.141903</v>
      </c>
      <c r="I6768">
        <v>0.45178299999999999</v>
      </c>
      <c r="J6768">
        <v>4.1071000000000003E-2</v>
      </c>
      <c r="K6768" t="str">
        <f>MID(M6768,22,1)</f>
        <v>6</v>
      </c>
      <c r="L6768" t="s">
        <v>199</v>
      </c>
      <c r="M6768" t="s">
        <v>200</v>
      </c>
      <c r="N6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68">
        <f>VLOOKUP(TableOMP[[#This Row],[Label]],TableAvg[],2,FALSE)</f>
        <v>15.898126739130433</v>
      </c>
      <c r="P6768">
        <f>VLOOKUP(TableOMP[[#This Row],[Label]],TableAvg[],3,FALSE)</f>
        <v>0.34656081854743137</v>
      </c>
      <c r="Q6768">
        <f>TableOMP[[#This Row],[Avg]]-$U$2*TableOMP[[#This Row],[StdDev]]</f>
        <v>15.205005102035571</v>
      </c>
      <c r="R6768">
        <f>TableOMP[[#This Row],[Avg]]+$U$2*TableOMP[[#This Row],[StdDev]]</f>
        <v>16.591248376225295</v>
      </c>
      <c r="S6768">
        <f>IF(AND(TableOMP[[#This Row],[total_time]]&gt;=TableOMP[[#This Row],[Low]], TableOMP[[#This Row],[total_time]]&lt;=TableOMP[[#This Row],[High]]),1,0)</f>
        <v>1</v>
      </c>
    </row>
    <row r="6769" spans="1:19" hidden="1" x14ac:dyDescent="0.25">
      <c r="A6769" t="s">
        <v>15</v>
      </c>
      <c r="B6769">
        <v>10000</v>
      </c>
      <c r="C6769">
        <v>100</v>
      </c>
      <c r="D6769">
        <v>100000</v>
      </c>
      <c r="E6769">
        <v>12</v>
      </c>
      <c r="F6769">
        <v>1</v>
      </c>
      <c r="G6769">
        <v>15.791971999999999</v>
      </c>
      <c r="H6769">
        <v>0.13065099999999999</v>
      </c>
      <c r="I6769">
        <v>0.312444</v>
      </c>
      <c r="J6769">
        <v>2.8403999999999999E-2</v>
      </c>
      <c r="K6769" t="str">
        <f>MID(M6769,22,1)</f>
        <v>2</v>
      </c>
      <c r="L6769" t="s">
        <v>219</v>
      </c>
      <c r="M6769" t="s">
        <v>220</v>
      </c>
      <c r="N6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69">
        <f>VLOOKUP(TableOMP[[#This Row],[Label]],TableAvg[],2,FALSE)</f>
        <v>15.898126739130433</v>
      </c>
      <c r="P6769">
        <f>VLOOKUP(TableOMP[[#This Row],[Label]],TableAvg[],3,FALSE)</f>
        <v>0.34656081854743137</v>
      </c>
      <c r="Q6769">
        <f>TableOMP[[#This Row],[Avg]]-$U$2*TableOMP[[#This Row],[StdDev]]</f>
        <v>15.205005102035571</v>
      </c>
      <c r="R6769">
        <f>TableOMP[[#This Row],[Avg]]+$U$2*TableOMP[[#This Row],[StdDev]]</f>
        <v>16.591248376225295</v>
      </c>
      <c r="S6769">
        <f>IF(AND(TableOMP[[#This Row],[total_time]]&gt;=TableOMP[[#This Row],[Low]], TableOMP[[#This Row],[total_time]]&lt;=TableOMP[[#This Row],[High]]),1,0)</f>
        <v>1</v>
      </c>
    </row>
    <row r="6770" spans="1:19" hidden="1" x14ac:dyDescent="0.25">
      <c r="A6770" t="s">
        <v>15</v>
      </c>
      <c r="B6770">
        <v>10000</v>
      </c>
      <c r="C6770">
        <v>100</v>
      </c>
      <c r="D6770">
        <v>100000</v>
      </c>
      <c r="E6770">
        <v>12</v>
      </c>
      <c r="F6770">
        <v>1</v>
      </c>
      <c r="G6770">
        <v>15.787558000000001</v>
      </c>
      <c r="H6770">
        <v>0.14435100000000001</v>
      </c>
      <c r="I6770">
        <v>0.40461999999999998</v>
      </c>
      <c r="J6770">
        <v>3.6783999999999997E-2</v>
      </c>
      <c r="K6770" t="str">
        <f>MID(M6770,22,1)</f>
        <v>2</v>
      </c>
      <c r="L6770" t="s">
        <v>219</v>
      </c>
      <c r="M6770" t="s">
        <v>220</v>
      </c>
      <c r="N6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70">
        <f>VLOOKUP(TableOMP[[#This Row],[Label]],TableAvg[],2,FALSE)</f>
        <v>15.898126739130433</v>
      </c>
      <c r="P6770">
        <f>VLOOKUP(TableOMP[[#This Row],[Label]],TableAvg[],3,FALSE)</f>
        <v>0.34656081854743137</v>
      </c>
      <c r="Q6770">
        <f>TableOMP[[#This Row],[Avg]]-$U$2*TableOMP[[#This Row],[StdDev]]</f>
        <v>15.205005102035571</v>
      </c>
      <c r="R6770">
        <f>TableOMP[[#This Row],[Avg]]+$U$2*TableOMP[[#This Row],[StdDev]]</f>
        <v>16.591248376225295</v>
      </c>
      <c r="S6770">
        <f>IF(AND(TableOMP[[#This Row],[total_time]]&gt;=TableOMP[[#This Row],[Low]], TableOMP[[#This Row],[total_time]]&lt;=TableOMP[[#This Row],[High]]),1,0)</f>
        <v>1</v>
      </c>
    </row>
    <row r="6771" spans="1:19" hidden="1" x14ac:dyDescent="0.25">
      <c r="A6771" t="s">
        <v>15</v>
      </c>
      <c r="B6771">
        <v>10000</v>
      </c>
      <c r="C6771">
        <v>100</v>
      </c>
      <c r="D6771">
        <v>100000</v>
      </c>
      <c r="E6771">
        <v>12</v>
      </c>
      <c r="F6771">
        <v>1</v>
      </c>
      <c r="G6771">
        <v>15.787015</v>
      </c>
      <c r="H6771">
        <v>0.14168600000000001</v>
      </c>
      <c r="I6771">
        <v>0.34672999999999998</v>
      </c>
      <c r="J6771">
        <v>3.1521E-2</v>
      </c>
      <c r="K6771" t="str">
        <f>MID(M6771,22,1)</f>
        <v>6</v>
      </c>
      <c r="L6771" t="s">
        <v>199</v>
      </c>
      <c r="M6771" t="s">
        <v>200</v>
      </c>
      <c r="N6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71">
        <f>VLOOKUP(TableOMP[[#This Row],[Label]],TableAvg[],2,FALSE)</f>
        <v>15.898126739130433</v>
      </c>
      <c r="P6771">
        <f>VLOOKUP(TableOMP[[#This Row],[Label]],TableAvg[],3,FALSE)</f>
        <v>0.34656081854743137</v>
      </c>
      <c r="Q6771">
        <f>TableOMP[[#This Row],[Avg]]-$U$2*TableOMP[[#This Row],[StdDev]]</f>
        <v>15.205005102035571</v>
      </c>
      <c r="R6771">
        <f>TableOMP[[#This Row],[Avg]]+$U$2*TableOMP[[#This Row],[StdDev]]</f>
        <v>16.591248376225295</v>
      </c>
      <c r="S6771">
        <f>IF(AND(TableOMP[[#This Row],[total_time]]&gt;=TableOMP[[#This Row],[Low]], TableOMP[[#This Row],[total_time]]&lt;=TableOMP[[#This Row],[High]]),1,0)</f>
        <v>1</v>
      </c>
    </row>
    <row r="6772" spans="1:19" hidden="1" x14ac:dyDescent="0.25">
      <c r="A6772" t="s">
        <v>15</v>
      </c>
      <c r="B6772">
        <v>10000</v>
      </c>
      <c r="C6772">
        <v>100</v>
      </c>
      <c r="D6772">
        <v>100000</v>
      </c>
      <c r="E6772">
        <v>12</v>
      </c>
      <c r="F6772">
        <v>1</v>
      </c>
      <c r="G6772">
        <v>15.786481</v>
      </c>
      <c r="H6772">
        <v>0.138762</v>
      </c>
      <c r="I6772">
        <v>0.416686</v>
      </c>
      <c r="J6772">
        <v>3.7880999999999998E-2</v>
      </c>
      <c r="K6772" t="str">
        <f>MID(M6772,22,1)</f>
        <v>5</v>
      </c>
      <c r="L6772" t="s">
        <v>55</v>
      </c>
      <c r="M6772" t="s">
        <v>56</v>
      </c>
      <c r="N6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72">
        <f>VLOOKUP(TableOMP[[#This Row],[Label]],TableAvg[],2,FALSE)</f>
        <v>15.898126739130433</v>
      </c>
      <c r="P6772">
        <f>VLOOKUP(TableOMP[[#This Row],[Label]],TableAvg[],3,FALSE)</f>
        <v>0.34656081854743137</v>
      </c>
      <c r="Q6772">
        <f>TableOMP[[#This Row],[Avg]]-$U$2*TableOMP[[#This Row],[StdDev]]</f>
        <v>15.205005102035571</v>
      </c>
      <c r="R6772">
        <f>TableOMP[[#This Row],[Avg]]+$U$2*TableOMP[[#This Row],[StdDev]]</f>
        <v>16.591248376225295</v>
      </c>
      <c r="S6772">
        <f>IF(AND(TableOMP[[#This Row],[total_time]]&gt;=TableOMP[[#This Row],[Low]], TableOMP[[#This Row],[total_time]]&lt;=TableOMP[[#This Row],[High]]),1,0)</f>
        <v>1</v>
      </c>
    </row>
    <row r="6773" spans="1:19" hidden="1" x14ac:dyDescent="0.25">
      <c r="A6773" t="s">
        <v>15</v>
      </c>
      <c r="B6773">
        <v>10000</v>
      </c>
      <c r="C6773">
        <v>100</v>
      </c>
      <c r="D6773">
        <v>100000</v>
      </c>
      <c r="E6773">
        <v>12</v>
      </c>
      <c r="F6773">
        <v>1</v>
      </c>
      <c r="G6773">
        <v>15.783982</v>
      </c>
      <c r="H6773">
        <v>0.12811500000000001</v>
      </c>
      <c r="I6773">
        <v>0.43743500000000002</v>
      </c>
      <c r="J6773">
        <v>3.9766999999999997E-2</v>
      </c>
      <c r="K6773" t="str">
        <f>MID(M6773,22,1)</f>
        <v>5</v>
      </c>
      <c r="L6773" t="s">
        <v>55</v>
      </c>
      <c r="M6773" t="s">
        <v>56</v>
      </c>
      <c r="N6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73">
        <f>VLOOKUP(TableOMP[[#This Row],[Label]],TableAvg[],2,FALSE)</f>
        <v>15.898126739130433</v>
      </c>
      <c r="P6773">
        <f>VLOOKUP(TableOMP[[#This Row],[Label]],TableAvg[],3,FALSE)</f>
        <v>0.34656081854743137</v>
      </c>
      <c r="Q6773">
        <f>TableOMP[[#This Row],[Avg]]-$U$2*TableOMP[[#This Row],[StdDev]]</f>
        <v>15.205005102035571</v>
      </c>
      <c r="R6773">
        <f>TableOMP[[#This Row],[Avg]]+$U$2*TableOMP[[#This Row],[StdDev]]</f>
        <v>16.591248376225295</v>
      </c>
      <c r="S6773">
        <f>IF(AND(TableOMP[[#This Row],[total_time]]&gt;=TableOMP[[#This Row],[Low]], TableOMP[[#This Row],[total_time]]&lt;=TableOMP[[#This Row],[High]]),1,0)</f>
        <v>1</v>
      </c>
    </row>
    <row r="6774" spans="1:19" hidden="1" x14ac:dyDescent="0.25">
      <c r="A6774" t="s">
        <v>15</v>
      </c>
      <c r="B6774">
        <v>10000</v>
      </c>
      <c r="C6774">
        <v>100</v>
      </c>
      <c r="D6774">
        <v>100000</v>
      </c>
      <c r="E6774">
        <v>12</v>
      </c>
      <c r="F6774">
        <v>1</v>
      </c>
      <c r="G6774">
        <v>15.781783000000001</v>
      </c>
      <c r="H6774">
        <v>0.13465199999999999</v>
      </c>
      <c r="I6774">
        <v>0.44009599999999999</v>
      </c>
      <c r="J6774">
        <v>4.0009000000000003E-2</v>
      </c>
      <c r="K6774" t="str">
        <f>MID(M6774,22,1)</f>
        <v>5</v>
      </c>
      <c r="L6774" t="s">
        <v>163</v>
      </c>
      <c r="M6774" t="s">
        <v>164</v>
      </c>
      <c r="N6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74">
        <f>VLOOKUP(TableOMP[[#This Row],[Label]],TableAvg[],2,FALSE)</f>
        <v>15.898126739130433</v>
      </c>
      <c r="P6774">
        <f>VLOOKUP(TableOMP[[#This Row],[Label]],TableAvg[],3,FALSE)</f>
        <v>0.34656081854743137</v>
      </c>
      <c r="Q6774">
        <f>TableOMP[[#This Row],[Avg]]-$U$2*TableOMP[[#This Row],[StdDev]]</f>
        <v>15.205005102035571</v>
      </c>
      <c r="R6774">
        <f>TableOMP[[#This Row],[Avg]]+$U$2*TableOMP[[#This Row],[StdDev]]</f>
        <v>16.591248376225295</v>
      </c>
      <c r="S6774">
        <f>IF(AND(TableOMP[[#This Row],[total_time]]&gt;=TableOMP[[#This Row],[Low]], TableOMP[[#This Row],[total_time]]&lt;=TableOMP[[#This Row],[High]]),1,0)</f>
        <v>1</v>
      </c>
    </row>
    <row r="6775" spans="1:19" hidden="1" x14ac:dyDescent="0.25">
      <c r="A6775" t="s">
        <v>16</v>
      </c>
      <c r="B6775">
        <v>10000</v>
      </c>
      <c r="C6775">
        <v>100</v>
      </c>
      <c r="D6775">
        <v>100000</v>
      </c>
      <c r="E6775">
        <v>17</v>
      </c>
      <c r="F6775">
        <v>1</v>
      </c>
      <c r="G6775">
        <v>15.781617000000001</v>
      </c>
      <c r="H6775">
        <v>0.18407100000000001</v>
      </c>
      <c r="I6775">
        <v>1.4400059999999999</v>
      </c>
      <c r="J6775">
        <v>0.09</v>
      </c>
      <c r="K6775" t="str">
        <f>MID(M6775,22,1)</f>
        <v>7</v>
      </c>
      <c r="L6775" t="s">
        <v>49</v>
      </c>
      <c r="M6775" t="s">
        <v>50</v>
      </c>
      <c r="N6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75">
        <f>VLOOKUP(TableOMP[[#This Row],[Label]],TableAvg[],2,FALSE)</f>
        <v>15.859912115384621</v>
      </c>
      <c r="P6775">
        <f>VLOOKUP(TableOMP[[#This Row],[Label]],TableAvg[],3,FALSE)</f>
        <v>0.12658426369454764</v>
      </c>
      <c r="Q6775">
        <f>TableOMP[[#This Row],[Avg]]-$U$2*TableOMP[[#This Row],[StdDev]]</f>
        <v>15.606743587995526</v>
      </c>
      <c r="R6775">
        <f>TableOMP[[#This Row],[Avg]]+$U$2*TableOMP[[#This Row],[StdDev]]</f>
        <v>16.113080642773717</v>
      </c>
      <c r="S6775">
        <f>IF(AND(TableOMP[[#This Row],[total_time]]&gt;=TableOMP[[#This Row],[Low]], TableOMP[[#This Row],[total_time]]&lt;=TableOMP[[#This Row],[High]]),1,0)</f>
        <v>1</v>
      </c>
    </row>
    <row r="6776" spans="1:19" hidden="1" x14ac:dyDescent="0.25">
      <c r="A6776" t="s">
        <v>15</v>
      </c>
      <c r="B6776">
        <v>10000</v>
      </c>
      <c r="C6776">
        <v>100</v>
      </c>
      <c r="D6776">
        <v>100000</v>
      </c>
      <c r="E6776">
        <v>12</v>
      </c>
      <c r="F6776">
        <v>1</v>
      </c>
      <c r="G6776">
        <v>15.776763000000001</v>
      </c>
      <c r="H6776">
        <v>0.12835099999999999</v>
      </c>
      <c r="I6776">
        <v>0.36310799999999999</v>
      </c>
      <c r="J6776">
        <v>3.3009999999999998E-2</v>
      </c>
      <c r="K6776" t="str">
        <f>MID(M6776,22,1)</f>
        <v>1</v>
      </c>
      <c r="L6776" t="s">
        <v>215</v>
      </c>
      <c r="M6776" t="s">
        <v>216</v>
      </c>
      <c r="N6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76">
        <f>VLOOKUP(TableOMP[[#This Row],[Label]],TableAvg[],2,FALSE)</f>
        <v>15.898126739130433</v>
      </c>
      <c r="P6776">
        <f>VLOOKUP(TableOMP[[#This Row],[Label]],TableAvg[],3,FALSE)</f>
        <v>0.34656081854743137</v>
      </c>
      <c r="Q6776">
        <f>TableOMP[[#This Row],[Avg]]-$U$2*TableOMP[[#This Row],[StdDev]]</f>
        <v>15.205005102035571</v>
      </c>
      <c r="R6776">
        <f>TableOMP[[#This Row],[Avg]]+$U$2*TableOMP[[#This Row],[StdDev]]</f>
        <v>16.591248376225295</v>
      </c>
      <c r="S6776">
        <f>IF(AND(TableOMP[[#This Row],[total_time]]&gt;=TableOMP[[#This Row],[Low]], TableOMP[[#This Row],[total_time]]&lt;=TableOMP[[#This Row],[High]]),1,0)</f>
        <v>1</v>
      </c>
    </row>
    <row r="6777" spans="1:19" hidden="1" x14ac:dyDescent="0.25">
      <c r="A6777" t="s">
        <v>15</v>
      </c>
      <c r="B6777">
        <v>10000</v>
      </c>
      <c r="C6777">
        <v>100</v>
      </c>
      <c r="D6777">
        <v>100000</v>
      </c>
      <c r="E6777">
        <v>12</v>
      </c>
      <c r="F6777">
        <v>1</v>
      </c>
      <c r="G6777">
        <v>15.774933000000001</v>
      </c>
      <c r="H6777">
        <v>0.119365</v>
      </c>
      <c r="I6777">
        <v>0.33787299999999998</v>
      </c>
      <c r="J6777">
        <v>3.0716E-2</v>
      </c>
      <c r="K6777" t="str">
        <f>MID(M6777,22,1)</f>
        <v>5</v>
      </c>
      <c r="L6777" t="s">
        <v>55</v>
      </c>
      <c r="M6777" t="s">
        <v>56</v>
      </c>
      <c r="N6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77">
        <f>VLOOKUP(TableOMP[[#This Row],[Label]],TableAvg[],2,FALSE)</f>
        <v>15.898126739130433</v>
      </c>
      <c r="P6777">
        <f>VLOOKUP(TableOMP[[#This Row],[Label]],TableAvg[],3,FALSE)</f>
        <v>0.34656081854743137</v>
      </c>
      <c r="Q6777">
        <f>TableOMP[[#This Row],[Avg]]-$U$2*TableOMP[[#This Row],[StdDev]]</f>
        <v>15.205005102035571</v>
      </c>
      <c r="R6777">
        <f>TableOMP[[#This Row],[Avg]]+$U$2*TableOMP[[#This Row],[StdDev]]</f>
        <v>16.591248376225295</v>
      </c>
      <c r="S6777">
        <f>IF(AND(TableOMP[[#This Row],[total_time]]&gt;=TableOMP[[#This Row],[Low]], TableOMP[[#This Row],[total_time]]&lt;=TableOMP[[#This Row],[High]]),1,0)</f>
        <v>1</v>
      </c>
    </row>
    <row r="6778" spans="1:19" hidden="1" x14ac:dyDescent="0.25">
      <c r="A6778" t="s">
        <v>15</v>
      </c>
      <c r="B6778">
        <v>10000</v>
      </c>
      <c r="C6778">
        <v>100</v>
      </c>
      <c r="D6778">
        <v>100000</v>
      </c>
      <c r="E6778">
        <v>12</v>
      </c>
      <c r="F6778">
        <v>1</v>
      </c>
      <c r="G6778">
        <v>15.772857</v>
      </c>
      <c r="H6778">
        <v>0.121548</v>
      </c>
      <c r="I6778">
        <v>0.34613300000000002</v>
      </c>
      <c r="J6778">
        <v>3.1467000000000002E-2</v>
      </c>
      <c r="K6778" t="str">
        <f>MID(M6778,22,1)</f>
        <v>5</v>
      </c>
      <c r="L6778" t="s">
        <v>55</v>
      </c>
      <c r="M6778" t="s">
        <v>56</v>
      </c>
      <c r="N6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78">
        <f>VLOOKUP(TableOMP[[#This Row],[Label]],TableAvg[],2,FALSE)</f>
        <v>15.898126739130433</v>
      </c>
      <c r="P6778">
        <f>VLOOKUP(TableOMP[[#This Row],[Label]],TableAvg[],3,FALSE)</f>
        <v>0.34656081854743137</v>
      </c>
      <c r="Q6778">
        <f>TableOMP[[#This Row],[Avg]]-$U$2*TableOMP[[#This Row],[StdDev]]</f>
        <v>15.205005102035571</v>
      </c>
      <c r="R6778">
        <f>TableOMP[[#This Row],[Avg]]+$U$2*TableOMP[[#This Row],[StdDev]]</f>
        <v>16.591248376225295</v>
      </c>
      <c r="S6778">
        <f>IF(AND(TableOMP[[#This Row],[total_time]]&gt;=TableOMP[[#This Row],[Low]], TableOMP[[#This Row],[total_time]]&lt;=TableOMP[[#This Row],[High]]),1,0)</f>
        <v>1</v>
      </c>
    </row>
    <row r="6779" spans="1:19" hidden="1" x14ac:dyDescent="0.25">
      <c r="A6779" t="s">
        <v>15</v>
      </c>
      <c r="B6779">
        <v>10000</v>
      </c>
      <c r="C6779">
        <v>100</v>
      </c>
      <c r="D6779">
        <v>100000</v>
      </c>
      <c r="E6779">
        <v>12</v>
      </c>
      <c r="F6779">
        <v>1</v>
      </c>
      <c r="G6779">
        <v>15.772802</v>
      </c>
      <c r="H6779">
        <v>0.125358</v>
      </c>
      <c r="I6779">
        <v>0.38164700000000001</v>
      </c>
      <c r="J6779">
        <v>3.4694999999999997E-2</v>
      </c>
      <c r="K6779" t="str">
        <f>MID(M6779,22,1)</f>
        <v>2</v>
      </c>
      <c r="L6779" t="s">
        <v>95</v>
      </c>
      <c r="M6779" t="s">
        <v>96</v>
      </c>
      <c r="N6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79">
        <f>VLOOKUP(TableOMP[[#This Row],[Label]],TableAvg[],2,FALSE)</f>
        <v>15.898126739130433</v>
      </c>
      <c r="P6779">
        <f>VLOOKUP(TableOMP[[#This Row],[Label]],TableAvg[],3,FALSE)</f>
        <v>0.34656081854743137</v>
      </c>
      <c r="Q6779">
        <f>TableOMP[[#This Row],[Avg]]-$U$2*TableOMP[[#This Row],[StdDev]]</f>
        <v>15.205005102035571</v>
      </c>
      <c r="R6779">
        <f>TableOMP[[#This Row],[Avg]]+$U$2*TableOMP[[#This Row],[StdDev]]</f>
        <v>16.591248376225295</v>
      </c>
      <c r="S6779">
        <f>IF(AND(TableOMP[[#This Row],[total_time]]&gt;=TableOMP[[#This Row],[Low]], TableOMP[[#This Row],[total_time]]&lt;=TableOMP[[#This Row],[High]]),1,0)</f>
        <v>1</v>
      </c>
    </row>
    <row r="6780" spans="1:19" hidden="1" x14ac:dyDescent="0.25">
      <c r="A6780" t="s">
        <v>16</v>
      </c>
      <c r="B6780">
        <v>10000</v>
      </c>
      <c r="C6780">
        <v>100</v>
      </c>
      <c r="D6780">
        <v>100000</v>
      </c>
      <c r="E6780">
        <v>17</v>
      </c>
      <c r="F6780">
        <v>1</v>
      </c>
      <c r="G6780">
        <v>15.764581</v>
      </c>
      <c r="H6780">
        <v>0.14752699999999999</v>
      </c>
      <c r="I6780">
        <v>0.78612400000000004</v>
      </c>
      <c r="J6780">
        <v>4.9133000000000003E-2</v>
      </c>
      <c r="K6780" t="str">
        <f>MID(M6780,22,1)</f>
        <v>6</v>
      </c>
      <c r="L6780" t="s">
        <v>223</v>
      </c>
      <c r="M6780" t="s">
        <v>224</v>
      </c>
      <c r="N6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80">
        <f>VLOOKUP(TableOMP[[#This Row],[Label]],TableAvg[],2,FALSE)</f>
        <v>15.859912115384621</v>
      </c>
      <c r="P6780">
        <f>VLOOKUP(TableOMP[[#This Row],[Label]],TableAvg[],3,FALSE)</f>
        <v>0.12658426369454764</v>
      </c>
      <c r="Q6780">
        <f>TableOMP[[#This Row],[Avg]]-$U$2*TableOMP[[#This Row],[StdDev]]</f>
        <v>15.606743587995526</v>
      </c>
      <c r="R6780">
        <f>TableOMP[[#This Row],[Avg]]+$U$2*TableOMP[[#This Row],[StdDev]]</f>
        <v>16.113080642773717</v>
      </c>
      <c r="S6780">
        <f>IF(AND(TableOMP[[#This Row],[total_time]]&gt;=TableOMP[[#This Row],[Low]], TableOMP[[#This Row],[total_time]]&lt;=TableOMP[[#This Row],[High]]),1,0)</f>
        <v>1</v>
      </c>
    </row>
    <row r="6781" spans="1:19" hidden="1" x14ac:dyDescent="0.25">
      <c r="A6781" t="s">
        <v>15</v>
      </c>
      <c r="B6781">
        <v>10000</v>
      </c>
      <c r="C6781">
        <v>100</v>
      </c>
      <c r="D6781">
        <v>100000</v>
      </c>
      <c r="E6781">
        <v>12</v>
      </c>
      <c r="F6781">
        <v>1</v>
      </c>
      <c r="G6781">
        <v>15.760828</v>
      </c>
      <c r="H6781">
        <v>0.13076199999999999</v>
      </c>
      <c r="I6781">
        <v>0.38392999999999999</v>
      </c>
      <c r="J6781">
        <v>3.4903000000000003E-2</v>
      </c>
      <c r="K6781" t="str">
        <f>MID(M6781,22,1)</f>
        <v>1</v>
      </c>
      <c r="L6781" t="s">
        <v>215</v>
      </c>
      <c r="M6781" t="s">
        <v>216</v>
      </c>
      <c r="N6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81">
        <f>VLOOKUP(TableOMP[[#This Row],[Label]],TableAvg[],2,FALSE)</f>
        <v>15.898126739130433</v>
      </c>
      <c r="P6781">
        <f>VLOOKUP(TableOMP[[#This Row],[Label]],TableAvg[],3,FALSE)</f>
        <v>0.34656081854743137</v>
      </c>
      <c r="Q6781">
        <f>TableOMP[[#This Row],[Avg]]-$U$2*TableOMP[[#This Row],[StdDev]]</f>
        <v>15.205005102035571</v>
      </c>
      <c r="R6781">
        <f>TableOMP[[#This Row],[Avg]]+$U$2*TableOMP[[#This Row],[StdDev]]</f>
        <v>16.591248376225295</v>
      </c>
      <c r="S6781">
        <f>IF(AND(TableOMP[[#This Row],[total_time]]&gt;=TableOMP[[#This Row],[Low]], TableOMP[[#This Row],[total_time]]&lt;=TableOMP[[#This Row],[High]]),1,0)</f>
        <v>1</v>
      </c>
    </row>
    <row r="6782" spans="1:19" hidden="1" x14ac:dyDescent="0.25">
      <c r="A6782" t="s">
        <v>15</v>
      </c>
      <c r="B6782">
        <v>10000</v>
      </c>
      <c r="C6782">
        <v>100</v>
      </c>
      <c r="D6782">
        <v>100000</v>
      </c>
      <c r="E6782">
        <v>12</v>
      </c>
      <c r="F6782">
        <v>1</v>
      </c>
      <c r="G6782">
        <v>15.758184999999999</v>
      </c>
      <c r="H6782">
        <v>0.13169800000000001</v>
      </c>
      <c r="I6782">
        <v>0.34270400000000001</v>
      </c>
      <c r="J6782">
        <v>3.1154999999999999E-2</v>
      </c>
      <c r="K6782" t="str">
        <f>MID(M6782,22,1)</f>
        <v>1</v>
      </c>
      <c r="L6782" t="s">
        <v>215</v>
      </c>
      <c r="M6782" t="s">
        <v>216</v>
      </c>
      <c r="N6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82">
        <f>VLOOKUP(TableOMP[[#This Row],[Label]],TableAvg[],2,FALSE)</f>
        <v>15.898126739130433</v>
      </c>
      <c r="P6782">
        <f>VLOOKUP(TableOMP[[#This Row],[Label]],TableAvg[],3,FALSE)</f>
        <v>0.34656081854743137</v>
      </c>
      <c r="Q6782">
        <f>TableOMP[[#This Row],[Avg]]-$U$2*TableOMP[[#This Row],[StdDev]]</f>
        <v>15.205005102035571</v>
      </c>
      <c r="R6782">
        <f>TableOMP[[#This Row],[Avg]]+$U$2*TableOMP[[#This Row],[StdDev]]</f>
        <v>16.591248376225295</v>
      </c>
      <c r="S6782">
        <f>IF(AND(TableOMP[[#This Row],[total_time]]&gt;=TableOMP[[#This Row],[Low]], TableOMP[[#This Row],[total_time]]&lt;=TableOMP[[#This Row],[High]]),1,0)</f>
        <v>1</v>
      </c>
    </row>
    <row r="6783" spans="1:19" hidden="1" x14ac:dyDescent="0.25">
      <c r="A6783" t="s">
        <v>15</v>
      </c>
      <c r="B6783">
        <v>10000</v>
      </c>
      <c r="C6783">
        <v>100</v>
      </c>
      <c r="D6783">
        <v>100000</v>
      </c>
      <c r="E6783">
        <v>12</v>
      </c>
      <c r="F6783">
        <v>1</v>
      </c>
      <c r="G6783">
        <v>15.754398999999999</v>
      </c>
      <c r="H6783">
        <v>0.13627600000000001</v>
      </c>
      <c r="I6783">
        <v>0.371394</v>
      </c>
      <c r="J6783">
        <v>3.3763000000000001E-2</v>
      </c>
      <c r="K6783" t="str">
        <f>MID(M6783,22,1)</f>
        <v>6</v>
      </c>
      <c r="L6783" t="s">
        <v>61</v>
      </c>
      <c r="M6783" t="s">
        <v>62</v>
      </c>
      <c r="N6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83">
        <f>VLOOKUP(TableOMP[[#This Row],[Label]],TableAvg[],2,FALSE)</f>
        <v>15.898126739130433</v>
      </c>
      <c r="P6783">
        <f>VLOOKUP(TableOMP[[#This Row],[Label]],TableAvg[],3,FALSE)</f>
        <v>0.34656081854743137</v>
      </c>
      <c r="Q6783">
        <f>TableOMP[[#This Row],[Avg]]-$U$2*TableOMP[[#This Row],[StdDev]]</f>
        <v>15.205005102035571</v>
      </c>
      <c r="R6783">
        <f>TableOMP[[#This Row],[Avg]]+$U$2*TableOMP[[#This Row],[StdDev]]</f>
        <v>16.591248376225295</v>
      </c>
      <c r="S6783">
        <f>IF(AND(TableOMP[[#This Row],[total_time]]&gt;=TableOMP[[#This Row],[Low]], TableOMP[[#This Row],[total_time]]&lt;=TableOMP[[#This Row],[High]]),1,0)</f>
        <v>1</v>
      </c>
    </row>
    <row r="6784" spans="1:19" hidden="1" x14ac:dyDescent="0.25">
      <c r="A6784" t="s">
        <v>16</v>
      </c>
      <c r="B6784">
        <v>10000</v>
      </c>
      <c r="C6784">
        <v>100</v>
      </c>
      <c r="D6784">
        <v>100000</v>
      </c>
      <c r="E6784">
        <v>17</v>
      </c>
      <c r="F6784">
        <v>1</v>
      </c>
      <c r="G6784">
        <v>15.733521</v>
      </c>
      <c r="H6784">
        <v>0.14350099999999999</v>
      </c>
      <c r="I6784">
        <v>0.77490000000000003</v>
      </c>
      <c r="J6784">
        <v>4.8431000000000002E-2</v>
      </c>
      <c r="K6784" t="str">
        <f>MID(M6784,22,1)</f>
        <v>7</v>
      </c>
      <c r="L6784" t="s">
        <v>49</v>
      </c>
      <c r="M6784" t="s">
        <v>50</v>
      </c>
      <c r="N6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84">
        <f>VLOOKUP(TableOMP[[#This Row],[Label]],TableAvg[],2,FALSE)</f>
        <v>15.859912115384621</v>
      </c>
      <c r="P6784">
        <f>VLOOKUP(TableOMP[[#This Row],[Label]],TableAvg[],3,FALSE)</f>
        <v>0.12658426369454764</v>
      </c>
      <c r="Q6784">
        <f>TableOMP[[#This Row],[Avg]]-$U$2*TableOMP[[#This Row],[StdDev]]</f>
        <v>15.606743587995526</v>
      </c>
      <c r="R6784">
        <f>TableOMP[[#This Row],[Avg]]+$U$2*TableOMP[[#This Row],[StdDev]]</f>
        <v>16.113080642773717</v>
      </c>
      <c r="S6784">
        <f>IF(AND(TableOMP[[#This Row],[total_time]]&gt;=TableOMP[[#This Row],[Low]], TableOMP[[#This Row],[total_time]]&lt;=TableOMP[[#This Row],[High]]),1,0)</f>
        <v>1</v>
      </c>
    </row>
    <row r="6785" spans="1:19" hidden="1" x14ac:dyDescent="0.25">
      <c r="A6785" t="s">
        <v>16</v>
      </c>
      <c r="B6785">
        <v>10000</v>
      </c>
      <c r="C6785">
        <v>100</v>
      </c>
      <c r="D6785">
        <v>100000</v>
      </c>
      <c r="E6785">
        <v>17</v>
      </c>
      <c r="F6785">
        <v>1</v>
      </c>
      <c r="G6785">
        <v>15.685275000000001</v>
      </c>
      <c r="H6785">
        <v>0.14498900000000001</v>
      </c>
      <c r="I6785">
        <v>0.76791799999999999</v>
      </c>
      <c r="J6785">
        <v>4.7995000000000003E-2</v>
      </c>
      <c r="K6785" t="str">
        <f>MID(M6785,22,1)</f>
        <v>2</v>
      </c>
      <c r="L6785" t="s">
        <v>59</v>
      </c>
      <c r="M6785" t="s">
        <v>60</v>
      </c>
      <c r="N6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85">
        <f>VLOOKUP(TableOMP[[#This Row],[Label]],TableAvg[],2,FALSE)</f>
        <v>15.859912115384621</v>
      </c>
      <c r="P6785">
        <f>VLOOKUP(TableOMP[[#This Row],[Label]],TableAvg[],3,FALSE)</f>
        <v>0.12658426369454764</v>
      </c>
      <c r="Q6785">
        <f>TableOMP[[#This Row],[Avg]]-$U$2*TableOMP[[#This Row],[StdDev]]</f>
        <v>15.606743587995526</v>
      </c>
      <c r="R6785">
        <f>TableOMP[[#This Row],[Avg]]+$U$2*TableOMP[[#This Row],[StdDev]]</f>
        <v>16.113080642773717</v>
      </c>
      <c r="S6785">
        <f>IF(AND(TableOMP[[#This Row],[total_time]]&gt;=TableOMP[[#This Row],[Low]], TableOMP[[#This Row],[total_time]]&lt;=TableOMP[[#This Row],[High]]),1,0)</f>
        <v>1</v>
      </c>
    </row>
    <row r="6786" spans="1:19" hidden="1" x14ac:dyDescent="0.25">
      <c r="A6786" t="s">
        <v>16</v>
      </c>
      <c r="B6786">
        <v>10000</v>
      </c>
      <c r="C6786">
        <v>100</v>
      </c>
      <c r="D6786">
        <v>100000</v>
      </c>
      <c r="E6786">
        <v>17</v>
      </c>
      <c r="F6786">
        <v>1</v>
      </c>
      <c r="G6786">
        <v>15.684073</v>
      </c>
      <c r="H6786">
        <v>0.13702400000000001</v>
      </c>
      <c r="I6786">
        <v>0.70832399999999995</v>
      </c>
      <c r="J6786">
        <v>4.4269999999999997E-2</v>
      </c>
      <c r="K6786" t="str">
        <f>MID(M6786,22,1)</f>
        <v>1</v>
      </c>
      <c r="L6786" t="s">
        <v>171</v>
      </c>
      <c r="M6786" t="s">
        <v>172</v>
      </c>
      <c r="N6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86">
        <f>VLOOKUP(TableOMP[[#This Row],[Label]],TableAvg[],2,FALSE)</f>
        <v>15.859912115384621</v>
      </c>
      <c r="P6786">
        <f>VLOOKUP(TableOMP[[#This Row],[Label]],TableAvg[],3,FALSE)</f>
        <v>0.12658426369454764</v>
      </c>
      <c r="Q6786">
        <f>TableOMP[[#This Row],[Avg]]-$U$2*TableOMP[[#This Row],[StdDev]]</f>
        <v>15.606743587995526</v>
      </c>
      <c r="R6786">
        <f>TableOMP[[#This Row],[Avg]]+$U$2*TableOMP[[#This Row],[StdDev]]</f>
        <v>16.113080642773717</v>
      </c>
      <c r="S6786">
        <f>IF(AND(TableOMP[[#This Row],[total_time]]&gt;=TableOMP[[#This Row],[Low]], TableOMP[[#This Row],[total_time]]&lt;=TableOMP[[#This Row],[High]]),1,0)</f>
        <v>1</v>
      </c>
    </row>
    <row r="6787" spans="1:19" hidden="1" x14ac:dyDescent="0.25">
      <c r="A6787" t="s">
        <v>16</v>
      </c>
      <c r="B6787">
        <v>10000</v>
      </c>
      <c r="C6787">
        <v>100</v>
      </c>
      <c r="D6787">
        <v>100000</v>
      </c>
      <c r="E6787">
        <v>17</v>
      </c>
      <c r="F6787">
        <v>1</v>
      </c>
      <c r="G6787">
        <v>15.680811</v>
      </c>
      <c r="H6787">
        <v>0.12705</v>
      </c>
      <c r="I6787">
        <v>0.62796300000000005</v>
      </c>
      <c r="J6787">
        <v>3.9247999999999998E-2</v>
      </c>
      <c r="K6787" t="str">
        <f>MID(M6787,22,1)</f>
        <v>7</v>
      </c>
      <c r="L6787" t="s">
        <v>189</v>
      </c>
      <c r="M6787" t="s">
        <v>190</v>
      </c>
      <c r="N6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87">
        <f>VLOOKUP(TableOMP[[#This Row],[Label]],TableAvg[],2,FALSE)</f>
        <v>15.859912115384621</v>
      </c>
      <c r="P6787">
        <f>VLOOKUP(TableOMP[[#This Row],[Label]],TableAvg[],3,FALSE)</f>
        <v>0.12658426369454764</v>
      </c>
      <c r="Q6787">
        <f>TableOMP[[#This Row],[Avg]]-$U$2*TableOMP[[#This Row],[StdDev]]</f>
        <v>15.606743587995526</v>
      </c>
      <c r="R6787">
        <f>TableOMP[[#This Row],[Avg]]+$U$2*TableOMP[[#This Row],[StdDev]]</f>
        <v>16.113080642773717</v>
      </c>
      <c r="S6787">
        <f>IF(AND(TableOMP[[#This Row],[total_time]]&gt;=TableOMP[[#This Row],[Low]], TableOMP[[#This Row],[total_time]]&lt;=TableOMP[[#This Row],[High]]),1,0)</f>
        <v>1</v>
      </c>
    </row>
    <row r="6788" spans="1:19" hidden="1" x14ac:dyDescent="0.25">
      <c r="A6788" t="s">
        <v>16</v>
      </c>
      <c r="B6788">
        <v>10000</v>
      </c>
      <c r="C6788">
        <v>100</v>
      </c>
      <c r="D6788">
        <v>100000</v>
      </c>
      <c r="E6788">
        <v>17</v>
      </c>
      <c r="F6788">
        <v>1</v>
      </c>
      <c r="G6788">
        <v>15.676066</v>
      </c>
      <c r="H6788">
        <v>0.13408500000000001</v>
      </c>
      <c r="I6788">
        <v>0.71974499999999997</v>
      </c>
      <c r="J6788">
        <v>4.4984000000000003E-2</v>
      </c>
      <c r="K6788" t="str">
        <f>MID(M6788,22,1)</f>
        <v>1</v>
      </c>
      <c r="L6788" t="s">
        <v>177</v>
      </c>
      <c r="M6788" t="s">
        <v>178</v>
      </c>
      <c r="N6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88">
        <f>VLOOKUP(TableOMP[[#This Row],[Label]],TableAvg[],2,FALSE)</f>
        <v>15.859912115384621</v>
      </c>
      <c r="P6788">
        <f>VLOOKUP(TableOMP[[#This Row],[Label]],TableAvg[],3,FALSE)</f>
        <v>0.12658426369454764</v>
      </c>
      <c r="Q6788">
        <f>TableOMP[[#This Row],[Avg]]-$U$2*TableOMP[[#This Row],[StdDev]]</f>
        <v>15.606743587995526</v>
      </c>
      <c r="R6788">
        <f>TableOMP[[#This Row],[Avg]]+$U$2*TableOMP[[#This Row],[StdDev]]</f>
        <v>16.113080642773717</v>
      </c>
      <c r="S6788">
        <f>IF(AND(TableOMP[[#This Row],[total_time]]&gt;=TableOMP[[#This Row],[Low]], TableOMP[[#This Row],[total_time]]&lt;=TableOMP[[#This Row],[High]]),1,0)</f>
        <v>1</v>
      </c>
    </row>
    <row r="6789" spans="1:19" hidden="1" x14ac:dyDescent="0.25">
      <c r="A6789" t="s">
        <v>16</v>
      </c>
      <c r="B6789">
        <v>10000</v>
      </c>
      <c r="C6789">
        <v>100</v>
      </c>
      <c r="D6789">
        <v>100000</v>
      </c>
      <c r="E6789">
        <v>17</v>
      </c>
      <c r="F6789">
        <v>1</v>
      </c>
      <c r="G6789">
        <v>15.669382000000001</v>
      </c>
      <c r="H6789">
        <v>0.140491</v>
      </c>
      <c r="I6789">
        <v>0.64757699999999996</v>
      </c>
      <c r="J6789">
        <v>4.0474000000000003E-2</v>
      </c>
      <c r="K6789" t="str">
        <f>MID(M6789,22,1)</f>
        <v>2</v>
      </c>
      <c r="L6789" t="s">
        <v>59</v>
      </c>
      <c r="M6789" t="s">
        <v>60</v>
      </c>
      <c r="N6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89">
        <f>VLOOKUP(TableOMP[[#This Row],[Label]],TableAvg[],2,FALSE)</f>
        <v>15.859912115384621</v>
      </c>
      <c r="P6789">
        <f>VLOOKUP(TableOMP[[#This Row],[Label]],TableAvg[],3,FALSE)</f>
        <v>0.12658426369454764</v>
      </c>
      <c r="Q6789">
        <f>TableOMP[[#This Row],[Avg]]-$U$2*TableOMP[[#This Row],[StdDev]]</f>
        <v>15.606743587995526</v>
      </c>
      <c r="R6789">
        <f>TableOMP[[#This Row],[Avg]]+$U$2*TableOMP[[#This Row],[StdDev]]</f>
        <v>16.113080642773717</v>
      </c>
      <c r="S6789">
        <f>IF(AND(TableOMP[[#This Row],[total_time]]&gt;=TableOMP[[#This Row],[Low]], TableOMP[[#This Row],[total_time]]&lt;=TableOMP[[#This Row],[High]]),1,0)</f>
        <v>1</v>
      </c>
    </row>
    <row r="6790" spans="1:19" hidden="1" x14ac:dyDescent="0.25">
      <c r="A6790" t="s">
        <v>15</v>
      </c>
      <c r="B6790">
        <v>10000</v>
      </c>
      <c r="C6790">
        <v>100</v>
      </c>
      <c r="D6790">
        <v>1</v>
      </c>
      <c r="E6790">
        <v>64</v>
      </c>
      <c r="F6790">
        <v>1</v>
      </c>
      <c r="G6790">
        <v>15.554182000000001</v>
      </c>
      <c r="H6790">
        <v>11.244239</v>
      </c>
      <c r="I6790">
        <v>40.12265</v>
      </c>
      <c r="J6790">
        <v>0.63686699999999996</v>
      </c>
      <c r="K6790" t="str">
        <f>MID(M6790,22,1)</f>
        <v>6</v>
      </c>
      <c r="L6790" t="s">
        <v>63</v>
      </c>
      <c r="M6790" t="s">
        <v>64</v>
      </c>
      <c r="N6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6790">
        <f>VLOOKUP(TableOMP[[#This Row],[Label]],TableAvg[],2,FALSE)</f>
        <v>21.528800800000003</v>
      </c>
      <c r="P6790">
        <f>VLOOKUP(TableOMP[[#This Row],[Label]],TableAvg[],3,FALSE)</f>
        <v>5.2711109367832911</v>
      </c>
      <c r="Q6790">
        <f>TableOMP[[#This Row],[Avg]]-$U$2*TableOMP[[#This Row],[StdDev]]</f>
        <v>10.98657892643342</v>
      </c>
      <c r="R6790">
        <f>TableOMP[[#This Row],[Avg]]+$U$2*TableOMP[[#This Row],[StdDev]]</f>
        <v>32.071022673566588</v>
      </c>
      <c r="S6790">
        <f>IF(AND(TableOMP[[#This Row],[total_time]]&gt;=TableOMP[[#This Row],[Low]], TableOMP[[#This Row],[total_time]]&lt;=TableOMP[[#This Row],[High]]),1,0)</f>
        <v>1</v>
      </c>
    </row>
    <row r="6791" spans="1:19" hidden="1" x14ac:dyDescent="0.25">
      <c r="A6791" t="s">
        <v>15</v>
      </c>
      <c r="B6791">
        <v>10000</v>
      </c>
      <c r="C6791">
        <v>100</v>
      </c>
      <c r="D6791">
        <v>1</v>
      </c>
      <c r="E6791">
        <v>63</v>
      </c>
      <c r="F6791">
        <v>1</v>
      </c>
      <c r="G6791">
        <v>15.232144999999999</v>
      </c>
      <c r="H6791">
        <v>10.962664</v>
      </c>
      <c r="I6791">
        <v>20.791543000000001</v>
      </c>
      <c r="J6791">
        <v>0.33534700000000001</v>
      </c>
      <c r="K6791" t="str">
        <f>MID(M6791,22,1)</f>
        <v>2</v>
      </c>
      <c r="L6791" t="s">
        <v>127</v>
      </c>
      <c r="M6791" t="s">
        <v>128</v>
      </c>
      <c r="N6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6791">
        <f>VLOOKUP(TableOMP[[#This Row],[Label]],TableAvg[],2,FALSE)</f>
        <v>21.4372434</v>
      </c>
      <c r="P6791">
        <f>VLOOKUP(TableOMP[[#This Row],[Label]],TableAvg[],3,FALSE)</f>
        <v>4.7183149522532579</v>
      </c>
      <c r="Q6791">
        <f>TableOMP[[#This Row],[Avg]]-$U$2*TableOMP[[#This Row],[StdDev]]</f>
        <v>12.000613495493484</v>
      </c>
      <c r="R6791">
        <f>TableOMP[[#This Row],[Avg]]+$U$2*TableOMP[[#This Row],[StdDev]]</f>
        <v>30.873873304506517</v>
      </c>
      <c r="S6791">
        <f>IF(AND(TableOMP[[#This Row],[total_time]]&gt;=TableOMP[[#This Row],[Low]], TableOMP[[#This Row],[total_time]]&lt;=TableOMP[[#This Row],[High]]),1,0)</f>
        <v>1</v>
      </c>
    </row>
    <row r="6792" spans="1:19" hidden="1" x14ac:dyDescent="0.25">
      <c r="A6792" t="s">
        <v>16</v>
      </c>
      <c r="B6792">
        <v>10000</v>
      </c>
      <c r="C6792">
        <v>100</v>
      </c>
      <c r="D6792">
        <v>100000</v>
      </c>
      <c r="E6792">
        <v>18</v>
      </c>
      <c r="F6792">
        <v>1</v>
      </c>
      <c r="G6792">
        <v>15.21269</v>
      </c>
      <c r="H6792">
        <v>0.138234</v>
      </c>
      <c r="I6792">
        <v>0.73185699999999998</v>
      </c>
      <c r="J6792">
        <v>4.3049999999999998E-2</v>
      </c>
      <c r="K6792" t="str">
        <f>MID(M6792,22,1)</f>
        <v>4</v>
      </c>
      <c r="L6792" t="s">
        <v>97</v>
      </c>
      <c r="M6792" t="s">
        <v>98</v>
      </c>
      <c r="N6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792">
        <f>VLOOKUP(TableOMP[[#This Row],[Label]],TableAvg[],2,FALSE)</f>
        <v>14.982954076923072</v>
      </c>
      <c r="P6792">
        <f>VLOOKUP(TableOMP[[#This Row],[Label]],TableAvg[],3,FALSE)</f>
        <v>0.12400510884541101</v>
      </c>
      <c r="Q6792">
        <f>TableOMP[[#This Row],[Avg]]-$U$2*TableOMP[[#This Row],[StdDev]]</f>
        <v>14.734943859232249</v>
      </c>
      <c r="R6792">
        <f>TableOMP[[#This Row],[Avg]]+$U$2*TableOMP[[#This Row],[StdDev]]</f>
        <v>15.230964294613894</v>
      </c>
      <c r="S6792">
        <f>IF(AND(TableOMP[[#This Row],[total_time]]&gt;=TableOMP[[#This Row],[Low]], TableOMP[[#This Row],[total_time]]&lt;=TableOMP[[#This Row],[High]]),1,0)</f>
        <v>1</v>
      </c>
    </row>
    <row r="6793" spans="1:19" hidden="1" x14ac:dyDescent="0.25">
      <c r="A6793" t="s">
        <v>15</v>
      </c>
      <c r="B6793">
        <v>10000</v>
      </c>
      <c r="C6793">
        <v>100</v>
      </c>
      <c r="D6793">
        <v>1</v>
      </c>
      <c r="E6793">
        <v>64</v>
      </c>
      <c r="F6793">
        <v>1</v>
      </c>
      <c r="G6793">
        <v>15.133380000000001</v>
      </c>
      <c r="H6793">
        <v>10.913169999999999</v>
      </c>
      <c r="I6793">
        <v>24.460248</v>
      </c>
      <c r="J6793">
        <v>0.38825799999999999</v>
      </c>
      <c r="K6793" t="str">
        <f>MID(M6793,22,1)</f>
        <v>2</v>
      </c>
      <c r="L6793" t="s">
        <v>127</v>
      </c>
      <c r="M6793" t="s">
        <v>128</v>
      </c>
      <c r="N6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6793">
        <f>VLOOKUP(TableOMP[[#This Row],[Label]],TableAvg[],2,FALSE)</f>
        <v>21.528800800000003</v>
      </c>
      <c r="P6793">
        <f>VLOOKUP(TableOMP[[#This Row],[Label]],TableAvg[],3,FALSE)</f>
        <v>5.2711109367832911</v>
      </c>
      <c r="Q6793">
        <f>TableOMP[[#This Row],[Avg]]-$U$2*TableOMP[[#This Row],[StdDev]]</f>
        <v>10.98657892643342</v>
      </c>
      <c r="R6793">
        <f>TableOMP[[#This Row],[Avg]]+$U$2*TableOMP[[#This Row],[StdDev]]</f>
        <v>32.071022673566588</v>
      </c>
      <c r="S6793">
        <f>IF(AND(TableOMP[[#This Row],[total_time]]&gt;=TableOMP[[#This Row],[Low]], TableOMP[[#This Row],[total_time]]&lt;=TableOMP[[#This Row],[High]]),1,0)</f>
        <v>1</v>
      </c>
    </row>
    <row r="6794" spans="1:19" hidden="1" x14ac:dyDescent="0.25">
      <c r="A6794" t="s">
        <v>16</v>
      </c>
      <c r="B6794">
        <v>10000</v>
      </c>
      <c r="C6794">
        <v>100</v>
      </c>
      <c r="D6794">
        <v>100000</v>
      </c>
      <c r="E6794">
        <v>18</v>
      </c>
      <c r="F6794">
        <v>1</v>
      </c>
      <c r="G6794">
        <v>15.120993</v>
      </c>
      <c r="H6794">
        <v>0.14977799999999999</v>
      </c>
      <c r="I6794">
        <v>0.85095399999999999</v>
      </c>
      <c r="J6794">
        <v>5.0056000000000003E-2</v>
      </c>
      <c r="K6794" t="str">
        <f>MID(M6794,22,1)</f>
        <v>5</v>
      </c>
      <c r="L6794" t="s">
        <v>197</v>
      </c>
      <c r="M6794" t="s">
        <v>198</v>
      </c>
      <c r="N6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794">
        <f>VLOOKUP(TableOMP[[#This Row],[Label]],TableAvg[],2,FALSE)</f>
        <v>14.982954076923072</v>
      </c>
      <c r="P6794">
        <f>VLOOKUP(TableOMP[[#This Row],[Label]],TableAvg[],3,FALSE)</f>
        <v>0.12400510884541101</v>
      </c>
      <c r="Q6794">
        <f>TableOMP[[#This Row],[Avg]]-$U$2*TableOMP[[#This Row],[StdDev]]</f>
        <v>14.734943859232249</v>
      </c>
      <c r="R6794">
        <f>TableOMP[[#This Row],[Avg]]+$U$2*TableOMP[[#This Row],[StdDev]]</f>
        <v>15.230964294613894</v>
      </c>
      <c r="S6794">
        <f>IF(AND(TableOMP[[#This Row],[total_time]]&gt;=TableOMP[[#This Row],[Low]], TableOMP[[#This Row],[total_time]]&lt;=TableOMP[[#This Row],[High]]),1,0)</f>
        <v>1</v>
      </c>
    </row>
    <row r="6795" spans="1:19" hidden="1" x14ac:dyDescent="0.25">
      <c r="A6795" t="s">
        <v>16</v>
      </c>
      <c r="B6795">
        <v>10000</v>
      </c>
      <c r="C6795">
        <v>100</v>
      </c>
      <c r="D6795">
        <v>100000</v>
      </c>
      <c r="E6795">
        <v>18</v>
      </c>
      <c r="F6795">
        <v>1</v>
      </c>
      <c r="G6795">
        <v>15.109602000000001</v>
      </c>
      <c r="H6795">
        <v>0.14214099999999999</v>
      </c>
      <c r="I6795">
        <v>0.77075199999999999</v>
      </c>
      <c r="J6795">
        <v>4.5338000000000003E-2</v>
      </c>
      <c r="K6795" t="str">
        <f>MID(M6795,22,1)</f>
        <v>5</v>
      </c>
      <c r="L6795" t="s">
        <v>161</v>
      </c>
      <c r="M6795" t="s">
        <v>162</v>
      </c>
      <c r="N6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795">
        <f>VLOOKUP(TableOMP[[#This Row],[Label]],TableAvg[],2,FALSE)</f>
        <v>14.982954076923072</v>
      </c>
      <c r="P6795">
        <f>VLOOKUP(TableOMP[[#This Row],[Label]],TableAvg[],3,FALSE)</f>
        <v>0.12400510884541101</v>
      </c>
      <c r="Q6795">
        <f>TableOMP[[#This Row],[Avg]]-$U$2*TableOMP[[#This Row],[StdDev]]</f>
        <v>14.734943859232249</v>
      </c>
      <c r="R6795">
        <f>TableOMP[[#This Row],[Avg]]+$U$2*TableOMP[[#This Row],[StdDev]]</f>
        <v>15.230964294613894</v>
      </c>
      <c r="S6795">
        <f>IF(AND(TableOMP[[#This Row],[total_time]]&gt;=TableOMP[[#This Row],[Low]], TableOMP[[#This Row],[total_time]]&lt;=TableOMP[[#This Row],[High]]),1,0)</f>
        <v>1</v>
      </c>
    </row>
    <row r="6796" spans="1:19" hidden="1" x14ac:dyDescent="0.25">
      <c r="A6796" t="s">
        <v>16</v>
      </c>
      <c r="B6796">
        <v>10000</v>
      </c>
      <c r="C6796">
        <v>100</v>
      </c>
      <c r="D6796">
        <v>100000</v>
      </c>
      <c r="E6796">
        <v>18</v>
      </c>
      <c r="F6796">
        <v>1</v>
      </c>
      <c r="G6796">
        <v>15.108508</v>
      </c>
      <c r="H6796">
        <v>0.153672</v>
      </c>
      <c r="I6796">
        <v>0.88824999999999998</v>
      </c>
      <c r="J6796">
        <v>5.2249999999999998E-2</v>
      </c>
      <c r="K6796" t="str">
        <f>MID(M6796,22,1)</f>
        <v>7</v>
      </c>
      <c r="L6796" t="s">
        <v>49</v>
      </c>
      <c r="M6796" t="s">
        <v>50</v>
      </c>
      <c r="N6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796">
        <f>VLOOKUP(TableOMP[[#This Row],[Label]],TableAvg[],2,FALSE)</f>
        <v>14.982954076923072</v>
      </c>
      <c r="P6796">
        <f>VLOOKUP(TableOMP[[#This Row],[Label]],TableAvg[],3,FALSE)</f>
        <v>0.12400510884541101</v>
      </c>
      <c r="Q6796">
        <f>TableOMP[[#This Row],[Avg]]-$U$2*TableOMP[[#This Row],[StdDev]]</f>
        <v>14.734943859232249</v>
      </c>
      <c r="R6796">
        <f>TableOMP[[#This Row],[Avg]]+$U$2*TableOMP[[#This Row],[StdDev]]</f>
        <v>15.230964294613894</v>
      </c>
      <c r="S6796">
        <f>IF(AND(TableOMP[[#This Row],[total_time]]&gt;=TableOMP[[#This Row],[Low]], TableOMP[[#This Row],[total_time]]&lt;=TableOMP[[#This Row],[High]]),1,0)</f>
        <v>1</v>
      </c>
    </row>
    <row r="6797" spans="1:19" hidden="1" x14ac:dyDescent="0.25">
      <c r="A6797" t="s">
        <v>16</v>
      </c>
      <c r="B6797">
        <v>10000</v>
      </c>
      <c r="C6797">
        <v>100</v>
      </c>
      <c r="D6797">
        <v>100000</v>
      </c>
      <c r="E6797">
        <v>18</v>
      </c>
      <c r="F6797">
        <v>1</v>
      </c>
      <c r="G6797">
        <v>15.093980999999999</v>
      </c>
      <c r="H6797">
        <v>0.136628</v>
      </c>
      <c r="I6797">
        <v>0.74473999999999996</v>
      </c>
      <c r="J6797">
        <v>4.3808E-2</v>
      </c>
      <c r="K6797" t="str">
        <f>MID(M6797,22,1)</f>
        <v>2</v>
      </c>
      <c r="L6797" t="s">
        <v>59</v>
      </c>
      <c r="M6797" t="s">
        <v>60</v>
      </c>
      <c r="N6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797">
        <f>VLOOKUP(TableOMP[[#This Row],[Label]],TableAvg[],2,FALSE)</f>
        <v>14.982954076923072</v>
      </c>
      <c r="P6797">
        <f>VLOOKUP(TableOMP[[#This Row],[Label]],TableAvg[],3,FALSE)</f>
        <v>0.12400510884541101</v>
      </c>
      <c r="Q6797">
        <f>TableOMP[[#This Row],[Avg]]-$U$2*TableOMP[[#This Row],[StdDev]]</f>
        <v>14.734943859232249</v>
      </c>
      <c r="R6797">
        <f>TableOMP[[#This Row],[Avg]]+$U$2*TableOMP[[#This Row],[StdDev]]</f>
        <v>15.230964294613894</v>
      </c>
      <c r="S6797">
        <f>IF(AND(TableOMP[[#This Row],[total_time]]&gt;=TableOMP[[#This Row],[Low]], TableOMP[[#This Row],[total_time]]&lt;=TableOMP[[#This Row],[High]]),1,0)</f>
        <v>1</v>
      </c>
    </row>
    <row r="6798" spans="1:19" hidden="1" x14ac:dyDescent="0.25">
      <c r="A6798" t="s">
        <v>15</v>
      </c>
      <c r="B6798">
        <v>10000</v>
      </c>
      <c r="C6798">
        <v>100</v>
      </c>
      <c r="D6798">
        <v>100000</v>
      </c>
      <c r="E6798">
        <v>13</v>
      </c>
      <c r="F6798">
        <v>1</v>
      </c>
      <c r="G6798">
        <v>15.071815000000001</v>
      </c>
      <c r="H6798">
        <v>0.519177</v>
      </c>
      <c r="I6798">
        <v>1.4712769999999999</v>
      </c>
      <c r="J6798">
        <v>0.12260600000000001</v>
      </c>
      <c r="K6798" t="str">
        <f>MID(M6798,22,1)</f>
        <v>6</v>
      </c>
      <c r="L6798" t="s">
        <v>41</v>
      </c>
      <c r="M6798" t="s">
        <v>42</v>
      </c>
      <c r="N6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798">
        <f>VLOOKUP(TableOMP[[#This Row],[Label]],TableAvg[],2,FALSE)</f>
        <v>15.870637521739132</v>
      </c>
      <c r="P6798">
        <f>VLOOKUP(TableOMP[[#This Row],[Label]],TableAvg[],3,FALSE)</f>
        <v>5.4128179251698549</v>
      </c>
      <c r="Q6798">
        <f>TableOMP[[#This Row],[Avg]]-$U$2*TableOMP[[#This Row],[StdDev]]</f>
        <v>5.0450016713994223</v>
      </c>
      <c r="R6798">
        <f>TableOMP[[#This Row],[Avg]]+$U$2*TableOMP[[#This Row],[StdDev]]</f>
        <v>26.696273372078842</v>
      </c>
      <c r="S6798">
        <f>IF(AND(TableOMP[[#This Row],[total_time]]&gt;=TableOMP[[#This Row],[Low]], TableOMP[[#This Row],[total_time]]&lt;=TableOMP[[#This Row],[High]]),1,0)</f>
        <v>1</v>
      </c>
    </row>
    <row r="6799" spans="1:19" hidden="1" x14ac:dyDescent="0.25">
      <c r="A6799" t="s">
        <v>16</v>
      </c>
      <c r="B6799">
        <v>10000</v>
      </c>
      <c r="C6799">
        <v>100</v>
      </c>
      <c r="D6799">
        <v>100000</v>
      </c>
      <c r="E6799">
        <v>18</v>
      </c>
      <c r="F6799">
        <v>1</v>
      </c>
      <c r="G6799">
        <v>15.068122000000001</v>
      </c>
      <c r="H6799">
        <v>0.138351</v>
      </c>
      <c r="I6799">
        <v>0.62225200000000003</v>
      </c>
      <c r="J6799">
        <v>3.6602999999999997E-2</v>
      </c>
      <c r="K6799" t="str">
        <f>MID(M6799,22,1)</f>
        <v>1</v>
      </c>
      <c r="L6799" t="s">
        <v>207</v>
      </c>
      <c r="M6799" t="s">
        <v>208</v>
      </c>
      <c r="N6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799">
        <f>VLOOKUP(TableOMP[[#This Row],[Label]],TableAvg[],2,FALSE)</f>
        <v>14.982954076923072</v>
      </c>
      <c r="P6799">
        <f>VLOOKUP(TableOMP[[#This Row],[Label]],TableAvg[],3,FALSE)</f>
        <v>0.12400510884541101</v>
      </c>
      <c r="Q6799">
        <f>TableOMP[[#This Row],[Avg]]-$U$2*TableOMP[[#This Row],[StdDev]]</f>
        <v>14.734943859232249</v>
      </c>
      <c r="R6799">
        <f>TableOMP[[#This Row],[Avg]]+$U$2*TableOMP[[#This Row],[StdDev]]</f>
        <v>15.230964294613894</v>
      </c>
      <c r="S6799">
        <f>IF(AND(TableOMP[[#This Row],[total_time]]&gt;=TableOMP[[#This Row],[Low]], TableOMP[[#This Row],[total_time]]&lt;=TableOMP[[#This Row],[High]]),1,0)</f>
        <v>1</v>
      </c>
    </row>
    <row r="6800" spans="1:19" hidden="1" x14ac:dyDescent="0.25">
      <c r="A6800" t="s">
        <v>16</v>
      </c>
      <c r="B6800">
        <v>10000</v>
      </c>
      <c r="C6800">
        <v>100</v>
      </c>
      <c r="D6800">
        <v>100000</v>
      </c>
      <c r="E6800">
        <v>18</v>
      </c>
      <c r="F6800">
        <v>1</v>
      </c>
      <c r="G6800">
        <v>15.063608</v>
      </c>
      <c r="H6800">
        <v>0.145005</v>
      </c>
      <c r="I6800">
        <v>0.72814800000000002</v>
      </c>
      <c r="J6800">
        <v>4.2832000000000002E-2</v>
      </c>
      <c r="K6800" t="str">
        <f>MID(M6800,22,1)</f>
        <v>2</v>
      </c>
      <c r="L6800" t="s">
        <v>59</v>
      </c>
      <c r="M6800" t="s">
        <v>60</v>
      </c>
      <c r="N6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00">
        <f>VLOOKUP(TableOMP[[#This Row],[Label]],TableAvg[],2,FALSE)</f>
        <v>14.982954076923072</v>
      </c>
      <c r="P6800">
        <f>VLOOKUP(TableOMP[[#This Row],[Label]],TableAvg[],3,FALSE)</f>
        <v>0.12400510884541101</v>
      </c>
      <c r="Q6800">
        <f>TableOMP[[#This Row],[Avg]]-$U$2*TableOMP[[#This Row],[StdDev]]</f>
        <v>14.734943859232249</v>
      </c>
      <c r="R6800">
        <f>TableOMP[[#This Row],[Avg]]+$U$2*TableOMP[[#This Row],[StdDev]]</f>
        <v>15.230964294613894</v>
      </c>
      <c r="S6800">
        <f>IF(AND(TableOMP[[#This Row],[total_time]]&gt;=TableOMP[[#This Row],[Low]], TableOMP[[#This Row],[total_time]]&lt;=TableOMP[[#This Row],[High]]),1,0)</f>
        <v>1</v>
      </c>
    </row>
    <row r="6801" spans="1:19" hidden="1" x14ac:dyDescent="0.25">
      <c r="A6801" t="s">
        <v>16</v>
      </c>
      <c r="B6801">
        <v>10000</v>
      </c>
      <c r="C6801">
        <v>100</v>
      </c>
      <c r="D6801">
        <v>100000</v>
      </c>
      <c r="E6801">
        <v>18</v>
      </c>
      <c r="F6801">
        <v>1</v>
      </c>
      <c r="G6801">
        <v>15.050172</v>
      </c>
      <c r="H6801">
        <v>0.14119999999999999</v>
      </c>
      <c r="I6801">
        <v>0.72274400000000005</v>
      </c>
      <c r="J6801">
        <v>4.2514000000000003E-2</v>
      </c>
      <c r="K6801" t="str">
        <f>MID(M6801,22,1)</f>
        <v>1</v>
      </c>
      <c r="L6801" t="s">
        <v>207</v>
      </c>
      <c r="M6801" t="s">
        <v>208</v>
      </c>
      <c r="N6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01">
        <f>VLOOKUP(TableOMP[[#This Row],[Label]],TableAvg[],2,FALSE)</f>
        <v>14.982954076923072</v>
      </c>
      <c r="P6801">
        <f>VLOOKUP(TableOMP[[#This Row],[Label]],TableAvg[],3,FALSE)</f>
        <v>0.12400510884541101</v>
      </c>
      <c r="Q6801">
        <f>TableOMP[[#This Row],[Avg]]-$U$2*TableOMP[[#This Row],[StdDev]]</f>
        <v>14.734943859232249</v>
      </c>
      <c r="R6801">
        <f>TableOMP[[#This Row],[Avg]]+$U$2*TableOMP[[#This Row],[StdDev]]</f>
        <v>15.230964294613894</v>
      </c>
      <c r="S6801">
        <f>IF(AND(TableOMP[[#This Row],[total_time]]&gt;=TableOMP[[#This Row],[Low]], TableOMP[[#This Row],[total_time]]&lt;=TableOMP[[#This Row],[High]]),1,0)</f>
        <v>1</v>
      </c>
    </row>
    <row r="6802" spans="1:19" hidden="1" x14ac:dyDescent="0.25">
      <c r="A6802" t="s">
        <v>15</v>
      </c>
      <c r="B6802">
        <v>10000</v>
      </c>
      <c r="C6802">
        <v>100</v>
      </c>
      <c r="D6802">
        <v>100000</v>
      </c>
      <c r="E6802">
        <v>13</v>
      </c>
      <c r="F6802">
        <v>1</v>
      </c>
      <c r="G6802">
        <v>15.008076000000001</v>
      </c>
      <c r="H6802">
        <v>0.48164400000000002</v>
      </c>
      <c r="I6802">
        <v>2.6241620000000001</v>
      </c>
      <c r="J6802">
        <v>0.21868000000000001</v>
      </c>
      <c r="K6802" t="str">
        <f>MID(M6802,22,1)</f>
        <v>6</v>
      </c>
      <c r="L6802" t="s">
        <v>41</v>
      </c>
      <c r="M6802" t="s">
        <v>42</v>
      </c>
      <c r="N6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02">
        <f>VLOOKUP(TableOMP[[#This Row],[Label]],TableAvg[],2,FALSE)</f>
        <v>15.870637521739132</v>
      </c>
      <c r="P6802">
        <f>VLOOKUP(TableOMP[[#This Row],[Label]],TableAvg[],3,FALSE)</f>
        <v>5.4128179251698549</v>
      </c>
      <c r="Q6802">
        <f>TableOMP[[#This Row],[Avg]]-$U$2*TableOMP[[#This Row],[StdDev]]</f>
        <v>5.0450016713994223</v>
      </c>
      <c r="R6802">
        <f>TableOMP[[#This Row],[Avg]]+$U$2*TableOMP[[#This Row],[StdDev]]</f>
        <v>26.696273372078842</v>
      </c>
      <c r="S6802">
        <f>IF(AND(TableOMP[[#This Row],[total_time]]&gt;=TableOMP[[#This Row],[Low]], TableOMP[[#This Row],[total_time]]&lt;=TableOMP[[#This Row],[High]]),1,0)</f>
        <v>1</v>
      </c>
    </row>
    <row r="6803" spans="1:19" hidden="1" x14ac:dyDescent="0.25">
      <c r="A6803" t="s">
        <v>16</v>
      </c>
      <c r="B6803">
        <v>10000</v>
      </c>
      <c r="C6803">
        <v>100</v>
      </c>
      <c r="D6803">
        <v>100000</v>
      </c>
      <c r="E6803">
        <v>18</v>
      </c>
      <c r="F6803">
        <v>1</v>
      </c>
      <c r="G6803">
        <v>14.989868</v>
      </c>
      <c r="H6803">
        <v>0.22728799999999999</v>
      </c>
      <c r="I6803">
        <v>1.9460150000000001</v>
      </c>
      <c r="J6803">
        <v>0.114471</v>
      </c>
      <c r="K6803" t="str">
        <f>MID(M6803,22,1)</f>
        <v>7</v>
      </c>
      <c r="L6803" t="s">
        <v>49</v>
      </c>
      <c r="M6803" t="s">
        <v>50</v>
      </c>
      <c r="N6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03">
        <f>VLOOKUP(TableOMP[[#This Row],[Label]],TableAvg[],2,FALSE)</f>
        <v>14.982954076923072</v>
      </c>
      <c r="P6803">
        <f>VLOOKUP(TableOMP[[#This Row],[Label]],TableAvg[],3,FALSE)</f>
        <v>0.12400510884541101</v>
      </c>
      <c r="Q6803">
        <f>TableOMP[[#This Row],[Avg]]-$U$2*TableOMP[[#This Row],[StdDev]]</f>
        <v>14.734943859232249</v>
      </c>
      <c r="R6803">
        <f>TableOMP[[#This Row],[Avg]]+$U$2*TableOMP[[#This Row],[StdDev]]</f>
        <v>15.230964294613894</v>
      </c>
      <c r="S6803">
        <f>IF(AND(TableOMP[[#This Row],[total_time]]&gt;=TableOMP[[#This Row],[Low]], TableOMP[[#This Row],[total_time]]&lt;=TableOMP[[#This Row],[High]]),1,0)</f>
        <v>1</v>
      </c>
    </row>
    <row r="6804" spans="1:19" hidden="1" x14ac:dyDescent="0.25">
      <c r="A6804" t="s">
        <v>16</v>
      </c>
      <c r="B6804">
        <v>10000</v>
      </c>
      <c r="C6804">
        <v>100</v>
      </c>
      <c r="D6804">
        <v>100000</v>
      </c>
      <c r="E6804">
        <v>18</v>
      </c>
      <c r="F6804">
        <v>1</v>
      </c>
      <c r="G6804">
        <v>14.988992</v>
      </c>
      <c r="H6804">
        <v>0.145148</v>
      </c>
      <c r="I6804">
        <v>0.79955500000000002</v>
      </c>
      <c r="J6804">
        <v>4.7032999999999998E-2</v>
      </c>
      <c r="K6804" t="str">
        <f>MID(M6804,22,1)</f>
        <v>7</v>
      </c>
      <c r="L6804" t="s">
        <v>49</v>
      </c>
      <c r="M6804" t="s">
        <v>50</v>
      </c>
      <c r="N6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04">
        <f>VLOOKUP(TableOMP[[#This Row],[Label]],TableAvg[],2,FALSE)</f>
        <v>14.982954076923072</v>
      </c>
      <c r="P6804">
        <f>VLOOKUP(TableOMP[[#This Row],[Label]],TableAvg[],3,FALSE)</f>
        <v>0.12400510884541101</v>
      </c>
      <c r="Q6804">
        <f>TableOMP[[#This Row],[Avg]]-$U$2*TableOMP[[#This Row],[StdDev]]</f>
        <v>14.734943859232249</v>
      </c>
      <c r="R6804">
        <f>TableOMP[[#This Row],[Avg]]+$U$2*TableOMP[[#This Row],[StdDev]]</f>
        <v>15.230964294613894</v>
      </c>
      <c r="S6804">
        <f>IF(AND(TableOMP[[#This Row],[total_time]]&gt;=TableOMP[[#This Row],[Low]], TableOMP[[#This Row],[total_time]]&lt;=TableOMP[[#This Row],[High]]),1,0)</f>
        <v>1</v>
      </c>
    </row>
    <row r="6805" spans="1:19" hidden="1" x14ac:dyDescent="0.25">
      <c r="A6805" t="s">
        <v>16</v>
      </c>
      <c r="B6805">
        <v>10000</v>
      </c>
      <c r="C6805">
        <v>100</v>
      </c>
      <c r="D6805">
        <v>100000</v>
      </c>
      <c r="E6805">
        <v>18</v>
      </c>
      <c r="F6805">
        <v>1</v>
      </c>
      <c r="G6805">
        <v>14.917106</v>
      </c>
      <c r="H6805">
        <v>0.15098</v>
      </c>
      <c r="I6805">
        <v>0.74857899999999999</v>
      </c>
      <c r="J6805">
        <v>4.4033999999999997E-2</v>
      </c>
      <c r="K6805" t="str">
        <f>MID(M6805,22,1)</f>
        <v>2</v>
      </c>
      <c r="L6805" t="s">
        <v>59</v>
      </c>
      <c r="M6805" t="s">
        <v>60</v>
      </c>
      <c r="N6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05">
        <f>VLOOKUP(TableOMP[[#This Row],[Label]],TableAvg[],2,FALSE)</f>
        <v>14.982954076923072</v>
      </c>
      <c r="P6805">
        <f>VLOOKUP(TableOMP[[#This Row],[Label]],TableAvg[],3,FALSE)</f>
        <v>0.12400510884541101</v>
      </c>
      <c r="Q6805">
        <f>TableOMP[[#This Row],[Avg]]-$U$2*TableOMP[[#This Row],[StdDev]]</f>
        <v>14.734943859232249</v>
      </c>
      <c r="R6805">
        <f>TableOMP[[#This Row],[Avg]]+$U$2*TableOMP[[#This Row],[StdDev]]</f>
        <v>15.230964294613894</v>
      </c>
      <c r="S6805">
        <f>IF(AND(TableOMP[[#This Row],[total_time]]&gt;=TableOMP[[#This Row],[Low]], TableOMP[[#This Row],[total_time]]&lt;=TableOMP[[#This Row],[High]]),1,0)</f>
        <v>1</v>
      </c>
    </row>
    <row r="6806" spans="1:19" hidden="1" x14ac:dyDescent="0.25">
      <c r="A6806" t="s">
        <v>16</v>
      </c>
      <c r="B6806">
        <v>10000</v>
      </c>
      <c r="C6806">
        <v>100</v>
      </c>
      <c r="D6806">
        <v>100000</v>
      </c>
      <c r="E6806">
        <v>18</v>
      </c>
      <c r="F6806">
        <v>1</v>
      </c>
      <c r="G6806">
        <v>14.916480999999999</v>
      </c>
      <c r="H6806">
        <v>0.15046399999999999</v>
      </c>
      <c r="I6806">
        <v>0.871112</v>
      </c>
      <c r="J6806">
        <v>5.1242000000000003E-2</v>
      </c>
      <c r="K6806" t="str">
        <f>MID(M6806,22,1)</f>
        <v>5</v>
      </c>
      <c r="L6806" t="s">
        <v>197</v>
      </c>
      <c r="M6806" t="s">
        <v>198</v>
      </c>
      <c r="N6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06">
        <f>VLOOKUP(TableOMP[[#This Row],[Label]],TableAvg[],2,FALSE)</f>
        <v>14.982954076923072</v>
      </c>
      <c r="P6806">
        <f>VLOOKUP(TableOMP[[#This Row],[Label]],TableAvg[],3,FALSE)</f>
        <v>0.12400510884541101</v>
      </c>
      <c r="Q6806">
        <f>TableOMP[[#This Row],[Avg]]-$U$2*TableOMP[[#This Row],[StdDev]]</f>
        <v>14.734943859232249</v>
      </c>
      <c r="R6806">
        <f>TableOMP[[#This Row],[Avg]]+$U$2*TableOMP[[#This Row],[StdDev]]</f>
        <v>15.230964294613894</v>
      </c>
      <c r="S6806">
        <f>IF(AND(TableOMP[[#This Row],[total_time]]&gt;=TableOMP[[#This Row],[Low]], TableOMP[[#This Row],[total_time]]&lt;=TableOMP[[#This Row],[High]]),1,0)</f>
        <v>1</v>
      </c>
    </row>
    <row r="6807" spans="1:19" hidden="1" x14ac:dyDescent="0.25">
      <c r="A6807" t="s">
        <v>16</v>
      </c>
      <c r="B6807">
        <v>10000</v>
      </c>
      <c r="C6807">
        <v>100</v>
      </c>
      <c r="D6807">
        <v>100000</v>
      </c>
      <c r="E6807">
        <v>18</v>
      </c>
      <c r="F6807">
        <v>1</v>
      </c>
      <c r="G6807">
        <v>14.907829</v>
      </c>
      <c r="H6807">
        <v>0.13211500000000001</v>
      </c>
      <c r="I6807">
        <v>0.68475699999999995</v>
      </c>
      <c r="J6807">
        <v>4.0280000000000003E-2</v>
      </c>
      <c r="K6807" t="str">
        <f>MID(M6807,22,1)</f>
        <v>7</v>
      </c>
      <c r="L6807" t="s">
        <v>49</v>
      </c>
      <c r="M6807" t="s">
        <v>50</v>
      </c>
      <c r="N6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07">
        <f>VLOOKUP(TableOMP[[#This Row],[Label]],TableAvg[],2,FALSE)</f>
        <v>14.982954076923072</v>
      </c>
      <c r="P6807">
        <f>VLOOKUP(TableOMP[[#This Row],[Label]],TableAvg[],3,FALSE)</f>
        <v>0.12400510884541101</v>
      </c>
      <c r="Q6807">
        <f>TableOMP[[#This Row],[Avg]]-$U$2*TableOMP[[#This Row],[StdDev]]</f>
        <v>14.734943859232249</v>
      </c>
      <c r="R6807">
        <f>TableOMP[[#This Row],[Avg]]+$U$2*TableOMP[[#This Row],[StdDev]]</f>
        <v>15.230964294613894</v>
      </c>
      <c r="S6807">
        <f>IF(AND(TableOMP[[#This Row],[total_time]]&gt;=TableOMP[[#This Row],[Low]], TableOMP[[#This Row],[total_time]]&lt;=TableOMP[[#This Row],[High]]),1,0)</f>
        <v>1</v>
      </c>
    </row>
    <row r="6808" spans="1:19" hidden="1" x14ac:dyDescent="0.25">
      <c r="A6808" t="s">
        <v>16</v>
      </c>
      <c r="B6808">
        <v>10000</v>
      </c>
      <c r="C6808">
        <v>100</v>
      </c>
      <c r="D6808">
        <v>100000</v>
      </c>
      <c r="E6808">
        <v>18</v>
      </c>
      <c r="F6808">
        <v>1</v>
      </c>
      <c r="G6808">
        <v>14.903843</v>
      </c>
      <c r="H6808">
        <v>0.14042399999999999</v>
      </c>
      <c r="I6808">
        <v>0.75899099999999997</v>
      </c>
      <c r="J6808">
        <v>4.4646999999999999E-2</v>
      </c>
      <c r="K6808" t="str">
        <f>MID(M6808,22,1)</f>
        <v>1</v>
      </c>
      <c r="L6808" t="s">
        <v>171</v>
      </c>
      <c r="M6808" t="s">
        <v>172</v>
      </c>
      <c r="N6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08">
        <f>VLOOKUP(TableOMP[[#This Row],[Label]],TableAvg[],2,FALSE)</f>
        <v>14.982954076923072</v>
      </c>
      <c r="P6808">
        <f>VLOOKUP(TableOMP[[#This Row],[Label]],TableAvg[],3,FALSE)</f>
        <v>0.12400510884541101</v>
      </c>
      <c r="Q6808">
        <f>TableOMP[[#This Row],[Avg]]-$U$2*TableOMP[[#This Row],[StdDev]]</f>
        <v>14.734943859232249</v>
      </c>
      <c r="R6808">
        <f>TableOMP[[#This Row],[Avg]]+$U$2*TableOMP[[#This Row],[StdDev]]</f>
        <v>15.230964294613894</v>
      </c>
      <c r="S6808">
        <f>IF(AND(TableOMP[[#This Row],[total_time]]&gt;=TableOMP[[#This Row],[Low]], TableOMP[[#This Row],[total_time]]&lt;=TableOMP[[#This Row],[High]]),1,0)</f>
        <v>1</v>
      </c>
    </row>
    <row r="6809" spans="1:19" hidden="1" x14ac:dyDescent="0.25">
      <c r="A6809" t="s">
        <v>16</v>
      </c>
      <c r="B6809">
        <v>10000</v>
      </c>
      <c r="C6809">
        <v>100</v>
      </c>
      <c r="D6809">
        <v>100000</v>
      </c>
      <c r="E6809">
        <v>18</v>
      </c>
      <c r="F6809">
        <v>1</v>
      </c>
      <c r="G6809">
        <v>14.902775999999999</v>
      </c>
      <c r="H6809">
        <v>0.135959</v>
      </c>
      <c r="I6809">
        <v>0.780918</v>
      </c>
      <c r="J6809">
        <v>4.5935999999999998E-2</v>
      </c>
      <c r="K6809" t="str">
        <f>MID(M6809,22,1)</f>
        <v>7</v>
      </c>
      <c r="L6809" t="s">
        <v>189</v>
      </c>
      <c r="M6809" t="s">
        <v>190</v>
      </c>
      <c r="N6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09">
        <f>VLOOKUP(TableOMP[[#This Row],[Label]],TableAvg[],2,FALSE)</f>
        <v>14.982954076923072</v>
      </c>
      <c r="P6809">
        <f>VLOOKUP(TableOMP[[#This Row],[Label]],TableAvg[],3,FALSE)</f>
        <v>0.12400510884541101</v>
      </c>
      <c r="Q6809">
        <f>TableOMP[[#This Row],[Avg]]-$U$2*TableOMP[[#This Row],[StdDev]]</f>
        <v>14.734943859232249</v>
      </c>
      <c r="R6809">
        <f>TableOMP[[#This Row],[Avg]]+$U$2*TableOMP[[#This Row],[StdDev]]</f>
        <v>15.230964294613894</v>
      </c>
      <c r="S6809">
        <f>IF(AND(TableOMP[[#This Row],[total_time]]&gt;=TableOMP[[#This Row],[Low]], TableOMP[[#This Row],[total_time]]&lt;=TableOMP[[#This Row],[High]]),1,0)</f>
        <v>1</v>
      </c>
    </row>
    <row r="6810" spans="1:19" hidden="1" x14ac:dyDescent="0.25">
      <c r="A6810" t="s">
        <v>16</v>
      </c>
      <c r="B6810">
        <v>10000</v>
      </c>
      <c r="C6810">
        <v>100</v>
      </c>
      <c r="D6810">
        <v>100000</v>
      </c>
      <c r="E6810">
        <v>18</v>
      </c>
      <c r="F6810">
        <v>1</v>
      </c>
      <c r="G6810">
        <v>14.897207</v>
      </c>
      <c r="H6810">
        <v>0.123534</v>
      </c>
      <c r="I6810">
        <v>0.60251600000000005</v>
      </c>
      <c r="J6810">
        <v>3.5442000000000001E-2</v>
      </c>
      <c r="K6810" t="str">
        <f>MID(M6810,22,1)</f>
        <v>6</v>
      </c>
      <c r="L6810" t="s">
        <v>223</v>
      </c>
      <c r="M6810" t="s">
        <v>224</v>
      </c>
      <c r="N6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10">
        <f>VLOOKUP(TableOMP[[#This Row],[Label]],TableAvg[],2,FALSE)</f>
        <v>14.982954076923072</v>
      </c>
      <c r="P6810">
        <f>VLOOKUP(TableOMP[[#This Row],[Label]],TableAvg[],3,FALSE)</f>
        <v>0.12400510884541101</v>
      </c>
      <c r="Q6810">
        <f>TableOMP[[#This Row],[Avg]]-$U$2*TableOMP[[#This Row],[StdDev]]</f>
        <v>14.734943859232249</v>
      </c>
      <c r="R6810">
        <f>TableOMP[[#This Row],[Avg]]+$U$2*TableOMP[[#This Row],[StdDev]]</f>
        <v>15.230964294613894</v>
      </c>
      <c r="S6810">
        <f>IF(AND(TableOMP[[#This Row],[total_time]]&gt;=TableOMP[[#This Row],[Low]], TableOMP[[#This Row],[total_time]]&lt;=TableOMP[[#This Row],[High]]),1,0)</f>
        <v>1</v>
      </c>
    </row>
    <row r="6811" spans="1:19" hidden="1" x14ac:dyDescent="0.25">
      <c r="A6811" t="s">
        <v>16</v>
      </c>
      <c r="B6811">
        <v>10000</v>
      </c>
      <c r="C6811">
        <v>100</v>
      </c>
      <c r="D6811">
        <v>100000</v>
      </c>
      <c r="E6811">
        <v>18</v>
      </c>
      <c r="F6811">
        <v>1</v>
      </c>
      <c r="G6811">
        <v>14.896901</v>
      </c>
      <c r="H6811">
        <v>0.13709199999999999</v>
      </c>
      <c r="I6811">
        <v>0.69866899999999998</v>
      </c>
      <c r="J6811">
        <v>4.1098000000000003E-2</v>
      </c>
      <c r="K6811" t="str">
        <f>MID(M6811,22,1)</f>
        <v>5</v>
      </c>
      <c r="L6811" t="s">
        <v>197</v>
      </c>
      <c r="M6811" t="s">
        <v>198</v>
      </c>
      <c r="N6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11">
        <f>VLOOKUP(TableOMP[[#This Row],[Label]],TableAvg[],2,FALSE)</f>
        <v>14.982954076923072</v>
      </c>
      <c r="P6811">
        <f>VLOOKUP(TableOMP[[#This Row],[Label]],TableAvg[],3,FALSE)</f>
        <v>0.12400510884541101</v>
      </c>
      <c r="Q6811">
        <f>TableOMP[[#This Row],[Avg]]-$U$2*TableOMP[[#This Row],[StdDev]]</f>
        <v>14.734943859232249</v>
      </c>
      <c r="R6811">
        <f>TableOMP[[#This Row],[Avg]]+$U$2*TableOMP[[#This Row],[StdDev]]</f>
        <v>15.230964294613894</v>
      </c>
      <c r="S6811">
        <f>IF(AND(TableOMP[[#This Row],[total_time]]&gt;=TableOMP[[#This Row],[Low]], TableOMP[[#This Row],[total_time]]&lt;=TableOMP[[#This Row],[High]]),1,0)</f>
        <v>1</v>
      </c>
    </row>
    <row r="6812" spans="1:19" hidden="1" x14ac:dyDescent="0.25">
      <c r="A6812" t="s">
        <v>16</v>
      </c>
      <c r="B6812">
        <v>10000</v>
      </c>
      <c r="C6812">
        <v>100</v>
      </c>
      <c r="D6812">
        <v>100000</v>
      </c>
      <c r="E6812">
        <v>18</v>
      </c>
      <c r="F6812">
        <v>1</v>
      </c>
      <c r="G6812">
        <v>14.894783</v>
      </c>
      <c r="H6812">
        <v>0.135798</v>
      </c>
      <c r="I6812">
        <v>0.72738199999999997</v>
      </c>
      <c r="J6812">
        <v>4.2786999999999999E-2</v>
      </c>
      <c r="K6812" t="str">
        <f>MID(M6812,22,1)</f>
        <v>6</v>
      </c>
      <c r="L6812" t="s">
        <v>223</v>
      </c>
      <c r="M6812" t="s">
        <v>224</v>
      </c>
      <c r="N6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12">
        <f>VLOOKUP(TableOMP[[#This Row],[Label]],TableAvg[],2,FALSE)</f>
        <v>14.982954076923072</v>
      </c>
      <c r="P6812">
        <f>VLOOKUP(TableOMP[[#This Row],[Label]],TableAvg[],3,FALSE)</f>
        <v>0.12400510884541101</v>
      </c>
      <c r="Q6812">
        <f>TableOMP[[#This Row],[Avg]]-$U$2*TableOMP[[#This Row],[StdDev]]</f>
        <v>14.734943859232249</v>
      </c>
      <c r="R6812">
        <f>TableOMP[[#This Row],[Avg]]+$U$2*TableOMP[[#This Row],[StdDev]]</f>
        <v>15.230964294613894</v>
      </c>
      <c r="S6812">
        <f>IF(AND(TableOMP[[#This Row],[total_time]]&gt;=TableOMP[[#This Row],[Low]], TableOMP[[#This Row],[total_time]]&lt;=TableOMP[[#This Row],[High]]),1,0)</f>
        <v>1</v>
      </c>
    </row>
    <row r="6813" spans="1:19" hidden="1" x14ac:dyDescent="0.25">
      <c r="A6813" t="s">
        <v>16</v>
      </c>
      <c r="B6813">
        <v>10000</v>
      </c>
      <c r="C6813">
        <v>100</v>
      </c>
      <c r="D6813">
        <v>100000</v>
      </c>
      <c r="E6813">
        <v>18</v>
      </c>
      <c r="F6813">
        <v>1</v>
      </c>
      <c r="G6813">
        <v>14.893895000000001</v>
      </c>
      <c r="H6813">
        <v>0.14132400000000001</v>
      </c>
      <c r="I6813">
        <v>0.84168699999999996</v>
      </c>
      <c r="J6813">
        <v>4.9510999999999999E-2</v>
      </c>
      <c r="K6813" t="str">
        <f>MID(M6813,22,1)</f>
        <v>2</v>
      </c>
      <c r="L6813" t="s">
        <v>59</v>
      </c>
      <c r="M6813" t="s">
        <v>60</v>
      </c>
      <c r="N6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13">
        <f>VLOOKUP(TableOMP[[#This Row],[Label]],TableAvg[],2,FALSE)</f>
        <v>14.982954076923072</v>
      </c>
      <c r="P6813">
        <f>VLOOKUP(TableOMP[[#This Row],[Label]],TableAvg[],3,FALSE)</f>
        <v>0.12400510884541101</v>
      </c>
      <c r="Q6813">
        <f>TableOMP[[#This Row],[Avg]]-$U$2*TableOMP[[#This Row],[StdDev]]</f>
        <v>14.734943859232249</v>
      </c>
      <c r="R6813">
        <f>TableOMP[[#This Row],[Avg]]+$U$2*TableOMP[[#This Row],[StdDev]]</f>
        <v>15.230964294613894</v>
      </c>
      <c r="S6813">
        <f>IF(AND(TableOMP[[#This Row],[total_time]]&gt;=TableOMP[[#This Row],[Low]], TableOMP[[#This Row],[total_time]]&lt;=TableOMP[[#This Row],[High]]),1,0)</f>
        <v>1</v>
      </c>
    </row>
    <row r="6814" spans="1:19" hidden="1" x14ac:dyDescent="0.25">
      <c r="A6814" t="s">
        <v>16</v>
      </c>
      <c r="B6814">
        <v>10000</v>
      </c>
      <c r="C6814">
        <v>100</v>
      </c>
      <c r="D6814">
        <v>100000</v>
      </c>
      <c r="E6814">
        <v>18</v>
      </c>
      <c r="F6814">
        <v>1</v>
      </c>
      <c r="G6814">
        <v>14.889248</v>
      </c>
      <c r="H6814">
        <v>0.14105000000000001</v>
      </c>
      <c r="I6814">
        <v>0.80344800000000005</v>
      </c>
      <c r="J6814">
        <v>4.7261999999999998E-2</v>
      </c>
      <c r="K6814" t="str">
        <f>MID(M6814,22,1)</f>
        <v>6</v>
      </c>
      <c r="L6814" t="s">
        <v>223</v>
      </c>
      <c r="M6814" t="s">
        <v>224</v>
      </c>
      <c r="N6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14">
        <f>VLOOKUP(TableOMP[[#This Row],[Label]],TableAvg[],2,FALSE)</f>
        <v>14.982954076923072</v>
      </c>
      <c r="P6814">
        <f>VLOOKUP(TableOMP[[#This Row],[Label]],TableAvg[],3,FALSE)</f>
        <v>0.12400510884541101</v>
      </c>
      <c r="Q6814">
        <f>TableOMP[[#This Row],[Avg]]-$U$2*TableOMP[[#This Row],[StdDev]]</f>
        <v>14.734943859232249</v>
      </c>
      <c r="R6814">
        <f>TableOMP[[#This Row],[Avg]]+$U$2*TableOMP[[#This Row],[StdDev]]</f>
        <v>15.230964294613894</v>
      </c>
      <c r="S6814">
        <f>IF(AND(TableOMP[[#This Row],[total_time]]&gt;=TableOMP[[#This Row],[Low]], TableOMP[[#This Row],[total_time]]&lt;=TableOMP[[#This Row],[High]]),1,0)</f>
        <v>1</v>
      </c>
    </row>
    <row r="6815" spans="1:19" hidden="1" x14ac:dyDescent="0.25">
      <c r="A6815" t="s">
        <v>16</v>
      </c>
      <c r="B6815">
        <v>10000</v>
      </c>
      <c r="C6815">
        <v>100</v>
      </c>
      <c r="D6815">
        <v>100000</v>
      </c>
      <c r="E6815">
        <v>18</v>
      </c>
      <c r="F6815">
        <v>1</v>
      </c>
      <c r="G6815">
        <v>14.881136</v>
      </c>
      <c r="H6815">
        <v>0.140205</v>
      </c>
      <c r="I6815">
        <v>0.78559100000000004</v>
      </c>
      <c r="J6815">
        <v>4.6211000000000002E-2</v>
      </c>
      <c r="K6815" t="str">
        <f>MID(M6815,22,1)</f>
        <v>4</v>
      </c>
      <c r="L6815" t="s">
        <v>217</v>
      </c>
      <c r="M6815" t="s">
        <v>218</v>
      </c>
      <c r="N6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15">
        <f>VLOOKUP(TableOMP[[#This Row],[Label]],TableAvg[],2,FALSE)</f>
        <v>14.982954076923072</v>
      </c>
      <c r="P6815">
        <f>VLOOKUP(TableOMP[[#This Row],[Label]],TableAvg[],3,FALSE)</f>
        <v>0.12400510884541101</v>
      </c>
      <c r="Q6815">
        <f>TableOMP[[#This Row],[Avg]]-$U$2*TableOMP[[#This Row],[StdDev]]</f>
        <v>14.734943859232249</v>
      </c>
      <c r="R6815">
        <f>TableOMP[[#This Row],[Avg]]+$U$2*TableOMP[[#This Row],[StdDev]]</f>
        <v>15.230964294613894</v>
      </c>
      <c r="S6815">
        <f>IF(AND(TableOMP[[#This Row],[total_time]]&gt;=TableOMP[[#This Row],[Low]], TableOMP[[#This Row],[total_time]]&lt;=TableOMP[[#This Row],[High]]),1,0)</f>
        <v>1</v>
      </c>
    </row>
    <row r="6816" spans="1:19" hidden="1" x14ac:dyDescent="0.25">
      <c r="A6816" t="s">
        <v>16</v>
      </c>
      <c r="B6816">
        <v>10000</v>
      </c>
      <c r="C6816">
        <v>100</v>
      </c>
      <c r="D6816">
        <v>100000</v>
      </c>
      <c r="E6816">
        <v>18</v>
      </c>
      <c r="F6816">
        <v>1</v>
      </c>
      <c r="G6816">
        <v>14.878774</v>
      </c>
      <c r="H6816">
        <v>0.126357</v>
      </c>
      <c r="I6816">
        <v>0.62521400000000005</v>
      </c>
      <c r="J6816">
        <v>3.6776999999999997E-2</v>
      </c>
      <c r="K6816" t="str">
        <f>MID(M6816,22,1)</f>
        <v>2</v>
      </c>
      <c r="L6816" t="s">
        <v>59</v>
      </c>
      <c r="M6816" t="s">
        <v>60</v>
      </c>
      <c r="N6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16">
        <f>VLOOKUP(TableOMP[[#This Row],[Label]],TableAvg[],2,FALSE)</f>
        <v>14.982954076923072</v>
      </c>
      <c r="P6816">
        <f>VLOOKUP(TableOMP[[#This Row],[Label]],TableAvg[],3,FALSE)</f>
        <v>0.12400510884541101</v>
      </c>
      <c r="Q6816">
        <f>TableOMP[[#This Row],[Avg]]-$U$2*TableOMP[[#This Row],[StdDev]]</f>
        <v>14.734943859232249</v>
      </c>
      <c r="R6816">
        <f>TableOMP[[#This Row],[Avg]]+$U$2*TableOMP[[#This Row],[StdDev]]</f>
        <v>15.230964294613894</v>
      </c>
      <c r="S6816">
        <f>IF(AND(TableOMP[[#This Row],[total_time]]&gt;=TableOMP[[#This Row],[Low]], TableOMP[[#This Row],[total_time]]&lt;=TableOMP[[#This Row],[High]]),1,0)</f>
        <v>1</v>
      </c>
    </row>
    <row r="6817" spans="1:19" hidden="1" x14ac:dyDescent="0.25">
      <c r="A6817" t="s">
        <v>16</v>
      </c>
      <c r="B6817">
        <v>10000</v>
      </c>
      <c r="C6817">
        <v>100</v>
      </c>
      <c r="D6817">
        <v>100000</v>
      </c>
      <c r="E6817">
        <v>18</v>
      </c>
      <c r="F6817">
        <v>1</v>
      </c>
      <c r="G6817">
        <v>14.875354</v>
      </c>
      <c r="H6817">
        <v>0.12843099999999999</v>
      </c>
      <c r="I6817">
        <v>0.65801299999999996</v>
      </c>
      <c r="J6817">
        <v>3.8706999999999998E-2</v>
      </c>
      <c r="K6817" t="str">
        <f>MID(M6817,22,1)</f>
        <v>1</v>
      </c>
      <c r="L6817" t="s">
        <v>207</v>
      </c>
      <c r="M6817" t="s">
        <v>208</v>
      </c>
      <c r="N6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17">
        <f>VLOOKUP(TableOMP[[#This Row],[Label]],TableAvg[],2,FALSE)</f>
        <v>14.982954076923072</v>
      </c>
      <c r="P6817">
        <f>VLOOKUP(TableOMP[[#This Row],[Label]],TableAvg[],3,FALSE)</f>
        <v>0.12400510884541101</v>
      </c>
      <c r="Q6817">
        <f>TableOMP[[#This Row],[Avg]]-$U$2*TableOMP[[#This Row],[StdDev]]</f>
        <v>14.734943859232249</v>
      </c>
      <c r="R6817">
        <f>TableOMP[[#This Row],[Avg]]+$U$2*TableOMP[[#This Row],[StdDev]]</f>
        <v>15.230964294613894</v>
      </c>
      <c r="S6817">
        <f>IF(AND(TableOMP[[#This Row],[total_time]]&gt;=TableOMP[[#This Row],[Low]], TableOMP[[#This Row],[total_time]]&lt;=TableOMP[[#This Row],[High]]),1,0)</f>
        <v>1</v>
      </c>
    </row>
    <row r="6818" spans="1:19" hidden="1" x14ac:dyDescent="0.25">
      <c r="A6818" t="s">
        <v>16</v>
      </c>
      <c r="B6818">
        <v>10000</v>
      </c>
      <c r="C6818">
        <v>100</v>
      </c>
      <c r="D6818">
        <v>100000</v>
      </c>
      <c r="E6818">
        <v>18</v>
      </c>
      <c r="F6818">
        <v>1</v>
      </c>
      <c r="G6818">
        <v>14.873355</v>
      </c>
      <c r="H6818">
        <v>0.13700300000000001</v>
      </c>
      <c r="I6818">
        <v>0.74978400000000001</v>
      </c>
      <c r="J6818">
        <v>4.4104999999999998E-2</v>
      </c>
      <c r="K6818" t="str">
        <f>MID(M6818,22,1)</f>
        <v>1</v>
      </c>
      <c r="L6818" t="s">
        <v>177</v>
      </c>
      <c r="M6818" t="s">
        <v>178</v>
      </c>
      <c r="N6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18">
        <f>VLOOKUP(TableOMP[[#This Row],[Label]],TableAvg[],2,FALSE)</f>
        <v>14.982954076923072</v>
      </c>
      <c r="P6818">
        <f>VLOOKUP(TableOMP[[#This Row],[Label]],TableAvg[],3,FALSE)</f>
        <v>0.12400510884541101</v>
      </c>
      <c r="Q6818">
        <f>TableOMP[[#This Row],[Avg]]-$U$2*TableOMP[[#This Row],[StdDev]]</f>
        <v>14.734943859232249</v>
      </c>
      <c r="R6818">
        <f>TableOMP[[#This Row],[Avg]]+$U$2*TableOMP[[#This Row],[StdDev]]</f>
        <v>15.230964294613894</v>
      </c>
      <c r="S6818">
        <f>IF(AND(TableOMP[[#This Row],[total_time]]&gt;=TableOMP[[#This Row],[Low]], TableOMP[[#This Row],[total_time]]&lt;=TableOMP[[#This Row],[High]]),1,0)</f>
        <v>1</v>
      </c>
    </row>
    <row r="6819" spans="1:19" hidden="1" x14ac:dyDescent="0.25">
      <c r="A6819" t="s">
        <v>16</v>
      </c>
      <c r="B6819">
        <v>10000</v>
      </c>
      <c r="C6819">
        <v>100</v>
      </c>
      <c r="D6819">
        <v>100000</v>
      </c>
      <c r="E6819">
        <v>18</v>
      </c>
      <c r="F6819">
        <v>1</v>
      </c>
      <c r="G6819">
        <v>14.864153999999999</v>
      </c>
      <c r="H6819">
        <v>0.14289499999999999</v>
      </c>
      <c r="I6819">
        <v>0.74923399999999996</v>
      </c>
      <c r="J6819">
        <v>4.4073000000000001E-2</v>
      </c>
      <c r="K6819" t="str">
        <f>MID(M6819,22,1)</f>
        <v>4</v>
      </c>
      <c r="L6819" t="s">
        <v>217</v>
      </c>
      <c r="M6819" t="s">
        <v>218</v>
      </c>
      <c r="N6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819">
        <f>VLOOKUP(TableOMP[[#This Row],[Label]],TableAvg[],2,FALSE)</f>
        <v>14.982954076923072</v>
      </c>
      <c r="P6819">
        <f>VLOOKUP(TableOMP[[#This Row],[Label]],TableAvg[],3,FALSE)</f>
        <v>0.12400510884541101</v>
      </c>
      <c r="Q6819">
        <f>TableOMP[[#This Row],[Avg]]-$U$2*TableOMP[[#This Row],[StdDev]]</f>
        <v>14.734943859232249</v>
      </c>
      <c r="R6819">
        <f>TableOMP[[#This Row],[Avg]]+$U$2*TableOMP[[#This Row],[StdDev]]</f>
        <v>15.230964294613894</v>
      </c>
      <c r="S6819">
        <f>IF(AND(TableOMP[[#This Row],[total_time]]&gt;=TableOMP[[#This Row],[Low]], TableOMP[[#This Row],[total_time]]&lt;=TableOMP[[#This Row],[High]]),1,0)</f>
        <v>1</v>
      </c>
    </row>
    <row r="6820" spans="1:19" hidden="1" x14ac:dyDescent="0.25">
      <c r="A6820" t="s">
        <v>15</v>
      </c>
      <c r="B6820">
        <v>10000</v>
      </c>
      <c r="C6820">
        <v>100</v>
      </c>
      <c r="D6820">
        <v>100000</v>
      </c>
      <c r="E6820">
        <v>13</v>
      </c>
      <c r="F6820">
        <v>1</v>
      </c>
      <c r="G6820">
        <v>14.785310000000001</v>
      </c>
      <c r="H6820">
        <v>0.146788</v>
      </c>
      <c r="I6820">
        <v>0.44400400000000001</v>
      </c>
      <c r="J6820">
        <v>3.6999999999999998E-2</v>
      </c>
      <c r="K6820" t="str">
        <f>MID(M6820,22,1)</f>
        <v>8</v>
      </c>
      <c r="L6820" t="s">
        <v>159</v>
      </c>
      <c r="M6820" t="s">
        <v>160</v>
      </c>
      <c r="N6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20">
        <f>VLOOKUP(TableOMP[[#This Row],[Label]],TableAvg[],2,FALSE)</f>
        <v>15.870637521739132</v>
      </c>
      <c r="P6820">
        <f>VLOOKUP(TableOMP[[#This Row],[Label]],TableAvg[],3,FALSE)</f>
        <v>5.4128179251698549</v>
      </c>
      <c r="Q6820">
        <f>TableOMP[[#This Row],[Avg]]-$U$2*TableOMP[[#This Row],[StdDev]]</f>
        <v>5.0450016713994223</v>
      </c>
      <c r="R6820">
        <f>TableOMP[[#This Row],[Avg]]+$U$2*TableOMP[[#This Row],[StdDev]]</f>
        <v>26.696273372078842</v>
      </c>
      <c r="S6820">
        <f>IF(AND(TableOMP[[#This Row],[total_time]]&gt;=TableOMP[[#This Row],[Low]], TableOMP[[#This Row],[total_time]]&lt;=TableOMP[[#This Row],[High]]),1,0)</f>
        <v>1</v>
      </c>
    </row>
    <row r="6821" spans="1:19" hidden="1" x14ac:dyDescent="0.25">
      <c r="A6821" t="s">
        <v>15</v>
      </c>
      <c r="B6821">
        <v>10000</v>
      </c>
      <c r="C6821">
        <v>100</v>
      </c>
      <c r="D6821">
        <v>100000</v>
      </c>
      <c r="E6821">
        <v>13</v>
      </c>
      <c r="F6821">
        <v>1</v>
      </c>
      <c r="G6821">
        <v>14.767898000000001</v>
      </c>
      <c r="H6821">
        <v>0.200159</v>
      </c>
      <c r="I6821">
        <v>1.1748799999999999</v>
      </c>
      <c r="J6821">
        <v>9.7906999999999994E-2</v>
      </c>
      <c r="K6821" t="str">
        <f>MID(M6821,22,1)</f>
        <v>6</v>
      </c>
      <c r="L6821" t="s">
        <v>41</v>
      </c>
      <c r="M6821" t="s">
        <v>42</v>
      </c>
      <c r="N6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21">
        <f>VLOOKUP(TableOMP[[#This Row],[Label]],TableAvg[],2,FALSE)</f>
        <v>15.870637521739132</v>
      </c>
      <c r="P6821">
        <f>VLOOKUP(TableOMP[[#This Row],[Label]],TableAvg[],3,FALSE)</f>
        <v>5.4128179251698549</v>
      </c>
      <c r="Q6821">
        <f>TableOMP[[#This Row],[Avg]]-$U$2*TableOMP[[#This Row],[StdDev]]</f>
        <v>5.0450016713994223</v>
      </c>
      <c r="R6821">
        <f>TableOMP[[#This Row],[Avg]]+$U$2*TableOMP[[#This Row],[StdDev]]</f>
        <v>26.696273372078842</v>
      </c>
      <c r="S6821">
        <f>IF(AND(TableOMP[[#This Row],[total_time]]&gt;=TableOMP[[#This Row],[Low]], TableOMP[[#This Row],[total_time]]&lt;=TableOMP[[#This Row],[High]]),1,0)</f>
        <v>1</v>
      </c>
    </row>
    <row r="6822" spans="1:19" hidden="1" x14ac:dyDescent="0.25">
      <c r="A6822" t="s">
        <v>15</v>
      </c>
      <c r="B6822">
        <v>10000</v>
      </c>
      <c r="C6822">
        <v>100</v>
      </c>
      <c r="D6822">
        <v>100000</v>
      </c>
      <c r="E6822">
        <v>13</v>
      </c>
      <c r="F6822">
        <v>1</v>
      </c>
      <c r="G6822">
        <v>14.720563</v>
      </c>
      <c r="H6822">
        <v>0.161963</v>
      </c>
      <c r="I6822">
        <v>0.77774500000000002</v>
      </c>
      <c r="J6822">
        <v>6.4811999999999995E-2</v>
      </c>
      <c r="K6822" t="str">
        <f>MID(M6822,22,1)</f>
        <v>5</v>
      </c>
      <c r="L6822" t="s">
        <v>55</v>
      </c>
      <c r="M6822" t="s">
        <v>56</v>
      </c>
      <c r="N6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22">
        <f>VLOOKUP(TableOMP[[#This Row],[Label]],TableAvg[],2,FALSE)</f>
        <v>15.870637521739132</v>
      </c>
      <c r="P6822">
        <f>VLOOKUP(TableOMP[[#This Row],[Label]],TableAvg[],3,FALSE)</f>
        <v>5.4128179251698549</v>
      </c>
      <c r="Q6822">
        <f>TableOMP[[#This Row],[Avg]]-$U$2*TableOMP[[#This Row],[StdDev]]</f>
        <v>5.0450016713994223</v>
      </c>
      <c r="R6822">
        <f>TableOMP[[#This Row],[Avg]]+$U$2*TableOMP[[#This Row],[StdDev]]</f>
        <v>26.696273372078842</v>
      </c>
      <c r="S6822">
        <f>IF(AND(TableOMP[[#This Row],[total_time]]&gt;=TableOMP[[#This Row],[Low]], TableOMP[[#This Row],[total_time]]&lt;=TableOMP[[#This Row],[High]]),1,0)</f>
        <v>1</v>
      </c>
    </row>
    <row r="6823" spans="1:19" hidden="1" x14ac:dyDescent="0.25">
      <c r="A6823" t="s">
        <v>15</v>
      </c>
      <c r="B6823">
        <v>10000</v>
      </c>
      <c r="C6823">
        <v>100</v>
      </c>
      <c r="D6823">
        <v>100000</v>
      </c>
      <c r="E6823">
        <v>13</v>
      </c>
      <c r="F6823">
        <v>1</v>
      </c>
      <c r="G6823">
        <v>14.717067</v>
      </c>
      <c r="H6823">
        <v>0.18627199999999999</v>
      </c>
      <c r="I6823">
        <v>0.99701499999999998</v>
      </c>
      <c r="J6823">
        <v>8.3085000000000006E-2</v>
      </c>
      <c r="K6823" t="str">
        <f>MID(M6823,22,1)</f>
        <v>5</v>
      </c>
      <c r="L6823" t="s">
        <v>163</v>
      </c>
      <c r="M6823" t="s">
        <v>164</v>
      </c>
      <c r="N6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23">
        <f>VLOOKUP(TableOMP[[#This Row],[Label]],TableAvg[],2,FALSE)</f>
        <v>15.870637521739132</v>
      </c>
      <c r="P6823">
        <f>VLOOKUP(TableOMP[[#This Row],[Label]],TableAvg[],3,FALSE)</f>
        <v>5.4128179251698549</v>
      </c>
      <c r="Q6823">
        <f>TableOMP[[#This Row],[Avg]]-$U$2*TableOMP[[#This Row],[StdDev]]</f>
        <v>5.0450016713994223</v>
      </c>
      <c r="R6823">
        <f>TableOMP[[#This Row],[Avg]]+$U$2*TableOMP[[#This Row],[StdDev]]</f>
        <v>26.696273372078842</v>
      </c>
      <c r="S6823">
        <f>IF(AND(TableOMP[[#This Row],[total_time]]&gt;=TableOMP[[#This Row],[Low]], TableOMP[[#This Row],[total_time]]&lt;=TableOMP[[#This Row],[High]]),1,0)</f>
        <v>1</v>
      </c>
    </row>
    <row r="6824" spans="1:19" hidden="1" x14ac:dyDescent="0.25">
      <c r="A6824" t="s">
        <v>15</v>
      </c>
      <c r="B6824">
        <v>10000</v>
      </c>
      <c r="C6824">
        <v>100</v>
      </c>
      <c r="D6824">
        <v>100000</v>
      </c>
      <c r="E6824">
        <v>13</v>
      </c>
      <c r="F6824">
        <v>1</v>
      </c>
      <c r="G6824">
        <v>14.695916</v>
      </c>
      <c r="H6824">
        <v>0.127272</v>
      </c>
      <c r="I6824">
        <v>0.39169100000000001</v>
      </c>
      <c r="J6824">
        <v>3.2641000000000003E-2</v>
      </c>
      <c r="K6824" t="str">
        <f>MID(M6824,22,1)</f>
        <v>6</v>
      </c>
      <c r="L6824" t="s">
        <v>61</v>
      </c>
      <c r="M6824" t="s">
        <v>62</v>
      </c>
      <c r="N6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24">
        <f>VLOOKUP(TableOMP[[#This Row],[Label]],TableAvg[],2,FALSE)</f>
        <v>15.870637521739132</v>
      </c>
      <c r="P6824">
        <f>VLOOKUP(TableOMP[[#This Row],[Label]],TableAvg[],3,FALSE)</f>
        <v>5.4128179251698549</v>
      </c>
      <c r="Q6824">
        <f>TableOMP[[#This Row],[Avg]]-$U$2*TableOMP[[#This Row],[StdDev]]</f>
        <v>5.0450016713994223</v>
      </c>
      <c r="R6824">
        <f>TableOMP[[#This Row],[Avg]]+$U$2*TableOMP[[#This Row],[StdDev]]</f>
        <v>26.696273372078842</v>
      </c>
      <c r="S6824">
        <f>IF(AND(TableOMP[[#This Row],[total_time]]&gt;=TableOMP[[#This Row],[Low]], TableOMP[[#This Row],[total_time]]&lt;=TableOMP[[#This Row],[High]]),1,0)</f>
        <v>1</v>
      </c>
    </row>
    <row r="6825" spans="1:19" hidden="1" x14ac:dyDescent="0.25">
      <c r="A6825" t="s">
        <v>15</v>
      </c>
      <c r="B6825">
        <v>10000</v>
      </c>
      <c r="C6825">
        <v>100</v>
      </c>
      <c r="D6825">
        <v>100000</v>
      </c>
      <c r="E6825">
        <v>13</v>
      </c>
      <c r="F6825">
        <v>1</v>
      </c>
      <c r="G6825">
        <v>14.694868</v>
      </c>
      <c r="H6825">
        <v>0.145396</v>
      </c>
      <c r="I6825">
        <v>0.45856000000000002</v>
      </c>
      <c r="J6825">
        <v>3.8212999999999997E-2</v>
      </c>
      <c r="K6825" t="str">
        <f>MID(M6825,22,1)</f>
        <v>2</v>
      </c>
      <c r="L6825" t="s">
        <v>219</v>
      </c>
      <c r="M6825" t="s">
        <v>220</v>
      </c>
      <c r="N6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25">
        <f>VLOOKUP(TableOMP[[#This Row],[Label]],TableAvg[],2,FALSE)</f>
        <v>15.870637521739132</v>
      </c>
      <c r="P6825">
        <f>VLOOKUP(TableOMP[[#This Row],[Label]],TableAvg[],3,FALSE)</f>
        <v>5.4128179251698549</v>
      </c>
      <c r="Q6825">
        <f>TableOMP[[#This Row],[Avg]]-$U$2*TableOMP[[#This Row],[StdDev]]</f>
        <v>5.0450016713994223</v>
      </c>
      <c r="R6825">
        <f>TableOMP[[#This Row],[Avg]]+$U$2*TableOMP[[#This Row],[StdDev]]</f>
        <v>26.696273372078842</v>
      </c>
      <c r="S6825">
        <f>IF(AND(TableOMP[[#This Row],[total_time]]&gt;=TableOMP[[#This Row],[Low]], TableOMP[[#This Row],[total_time]]&lt;=TableOMP[[#This Row],[High]]),1,0)</f>
        <v>1</v>
      </c>
    </row>
    <row r="6826" spans="1:19" hidden="1" x14ac:dyDescent="0.25">
      <c r="A6826" t="s">
        <v>15</v>
      </c>
      <c r="B6826">
        <v>10000</v>
      </c>
      <c r="C6826">
        <v>100</v>
      </c>
      <c r="D6826">
        <v>100000</v>
      </c>
      <c r="E6826">
        <v>13</v>
      </c>
      <c r="F6826">
        <v>1</v>
      </c>
      <c r="G6826">
        <v>14.68866</v>
      </c>
      <c r="H6826">
        <v>0.14993999999999999</v>
      </c>
      <c r="I6826">
        <v>0.44513399999999997</v>
      </c>
      <c r="J6826">
        <v>3.7094000000000002E-2</v>
      </c>
      <c r="K6826" t="str">
        <f>MID(M6826,22,1)</f>
        <v>2</v>
      </c>
      <c r="L6826" t="s">
        <v>219</v>
      </c>
      <c r="M6826" t="s">
        <v>220</v>
      </c>
      <c r="N6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26">
        <f>VLOOKUP(TableOMP[[#This Row],[Label]],TableAvg[],2,FALSE)</f>
        <v>15.870637521739132</v>
      </c>
      <c r="P6826">
        <f>VLOOKUP(TableOMP[[#This Row],[Label]],TableAvg[],3,FALSE)</f>
        <v>5.4128179251698549</v>
      </c>
      <c r="Q6826">
        <f>TableOMP[[#This Row],[Avg]]-$U$2*TableOMP[[#This Row],[StdDev]]</f>
        <v>5.0450016713994223</v>
      </c>
      <c r="R6826">
        <f>TableOMP[[#This Row],[Avg]]+$U$2*TableOMP[[#This Row],[StdDev]]</f>
        <v>26.696273372078842</v>
      </c>
      <c r="S6826">
        <f>IF(AND(TableOMP[[#This Row],[total_time]]&gt;=TableOMP[[#This Row],[Low]], TableOMP[[#This Row],[total_time]]&lt;=TableOMP[[#This Row],[High]]),1,0)</f>
        <v>1</v>
      </c>
    </row>
    <row r="6827" spans="1:19" hidden="1" x14ac:dyDescent="0.25">
      <c r="A6827" t="s">
        <v>15</v>
      </c>
      <c r="B6827">
        <v>10000</v>
      </c>
      <c r="C6827">
        <v>100</v>
      </c>
      <c r="D6827">
        <v>100000</v>
      </c>
      <c r="E6827">
        <v>13</v>
      </c>
      <c r="F6827">
        <v>1</v>
      </c>
      <c r="G6827">
        <v>14.683323</v>
      </c>
      <c r="H6827">
        <v>0.14335800000000001</v>
      </c>
      <c r="I6827">
        <v>0.58472599999999997</v>
      </c>
      <c r="J6827">
        <v>4.8726999999999999E-2</v>
      </c>
      <c r="K6827" t="str">
        <f>MID(M6827,22,1)</f>
        <v>6</v>
      </c>
      <c r="L6827" t="s">
        <v>199</v>
      </c>
      <c r="M6827" t="s">
        <v>200</v>
      </c>
      <c r="N6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27">
        <f>VLOOKUP(TableOMP[[#This Row],[Label]],TableAvg[],2,FALSE)</f>
        <v>15.870637521739132</v>
      </c>
      <c r="P6827">
        <f>VLOOKUP(TableOMP[[#This Row],[Label]],TableAvg[],3,FALSE)</f>
        <v>5.4128179251698549</v>
      </c>
      <c r="Q6827">
        <f>TableOMP[[#This Row],[Avg]]-$U$2*TableOMP[[#This Row],[StdDev]]</f>
        <v>5.0450016713994223</v>
      </c>
      <c r="R6827">
        <f>TableOMP[[#This Row],[Avg]]+$U$2*TableOMP[[#This Row],[StdDev]]</f>
        <v>26.696273372078842</v>
      </c>
      <c r="S6827">
        <f>IF(AND(TableOMP[[#This Row],[total_time]]&gt;=TableOMP[[#This Row],[Low]], TableOMP[[#This Row],[total_time]]&lt;=TableOMP[[#This Row],[High]]),1,0)</f>
        <v>1</v>
      </c>
    </row>
    <row r="6828" spans="1:19" hidden="1" x14ac:dyDescent="0.25">
      <c r="A6828" t="s">
        <v>15</v>
      </c>
      <c r="B6828">
        <v>10000</v>
      </c>
      <c r="C6828">
        <v>100</v>
      </c>
      <c r="D6828">
        <v>100000</v>
      </c>
      <c r="E6828">
        <v>13</v>
      </c>
      <c r="F6828">
        <v>1</v>
      </c>
      <c r="G6828">
        <v>14.680099</v>
      </c>
      <c r="H6828">
        <v>0.13767099999999999</v>
      </c>
      <c r="I6828">
        <v>0.46538400000000002</v>
      </c>
      <c r="J6828">
        <v>3.8781999999999997E-2</v>
      </c>
      <c r="K6828" t="str">
        <f>MID(M6828,22,1)</f>
        <v>5</v>
      </c>
      <c r="L6828" t="s">
        <v>55</v>
      </c>
      <c r="M6828" t="s">
        <v>56</v>
      </c>
      <c r="N6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28">
        <f>VLOOKUP(TableOMP[[#This Row],[Label]],TableAvg[],2,FALSE)</f>
        <v>15.870637521739132</v>
      </c>
      <c r="P6828">
        <f>VLOOKUP(TableOMP[[#This Row],[Label]],TableAvg[],3,FALSE)</f>
        <v>5.4128179251698549</v>
      </c>
      <c r="Q6828">
        <f>TableOMP[[#This Row],[Avg]]-$U$2*TableOMP[[#This Row],[StdDev]]</f>
        <v>5.0450016713994223</v>
      </c>
      <c r="R6828">
        <f>TableOMP[[#This Row],[Avg]]+$U$2*TableOMP[[#This Row],[StdDev]]</f>
        <v>26.696273372078842</v>
      </c>
      <c r="S6828">
        <f>IF(AND(TableOMP[[#This Row],[total_time]]&gt;=TableOMP[[#This Row],[Low]], TableOMP[[#This Row],[total_time]]&lt;=TableOMP[[#This Row],[High]]),1,0)</f>
        <v>1</v>
      </c>
    </row>
    <row r="6829" spans="1:19" hidden="1" x14ac:dyDescent="0.25">
      <c r="A6829" t="s">
        <v>15</v>
      </c>
      <c r="B6829">
        <v>10000</v>
      </c>
      <c r="C6829">
        <v>100</v>
      </c>
      <c r="D6829">
        <v>100000</v>
      </c>
      <c r="E6829">
        <v>13</v>
      </c>
      <c r="F6829">
        <v>1</v>
      </c>
      <c r="G6829">
        <v>14.672666</v>
      </c>
      <c r="H6829">
        <v>0.130825</v>
      </c>
      <c r="I6829">
        <v>0.377189</v>
      </c>
      <c r="J6829">
        <v>3.1432000000000002E-2</v>
      </c>
      <c r="K6829" t="str">
        <f>MID(M6829,22,1)</f>
        <v>2</v>
      </c>
      <c r="L6829" t="s">
        <v>95</v>
      </c>
      <c r="M6829" t="s">
        <v>96</v>
      </c>
      <c r="N6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29">
        <f>VLOOKUP(TableOMP[[#This Row],[Label]],TableAvg[],2,FALSE)</f>
        <v>15.870637521739132</v>
      </c>
      <c r="P6829">
        <f>VLOOKUP(TableOMP[[#This Row],[Label]],TableAvg[],3,FALSE)</f>
        <v>5.4128179251698549</v>
      </c>
      <c r="Q6829">
        <f>TableOMP[[#This Row],[Avg]]-$U$2*TableOMP[[#This Row],[StdDev]]</f>
        <v>5.0450016713994223</v>
      </c>
      <c r="R6829">
        <f>TableOMP[[#This Row],[Avg]]+$U$2*TableOMP[[#This Row],[StdDev]]</f>
        <v>26.696273372078842</v>
      </c>
      <c r="S6829">
        <f>IF(AND(TableOMP[[#This Row],[total_time]]&gt;=TableOMP[[#This Row],[Low]], TableOMP[[#This Row],[total_time]]&lt;=TableOMP[[#This Row],[High]]),1,0)</f>
        <v>1</v>
      </c>
    </row>
    <row r="6830" spans="1:19" hidden="1" x14ac:dyDescent="0.25">
      <c r="A6830" t="s">
        <v>15</v>
      </c>
      <c r="B6830">
        <v>10000</v>
      </c>
      <c r="C6830">
        <v>100</v>
      </c>
      <c r="D6830">
        <v>100000</v>
      </c>
      <c r="E6830">
        <v>13</v>
      </c>
      <c r="F6830">
        <v>1</v>
      </c>
      <c r="G6830">
        <v>14.669743</v>
      </c>
      <c r="H6830">
        <v>0.143599</v>
      </c>
      <c r="I6830">
        <v>0.46180100000000002</v>
      </c>
      <c r="J6830">
        <v>3.8483000000000003E-2</v>
      </c>
      <c r="K6830" t="str">
        <f>MID(M6830,22,1)</f>
        <v>2</v>
      </c>
      <c r="L6830" t="s">
        <v>219</v>
      </c>
      <c r="M6830" t="s">
        <v>220</v>
      </c>
      <c r="N6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30">
        <f>VLOOKUP(TableOMP[[#This Row],[Label]],TableAvg[],2,FALSE)</f>
        <v>15.870637521739132</v>
      </c>
      <c r="P6830">
        <f>VLOOKUP(TableOMP[[#This Row],[Label]],TableAvg[],3,FALSE)</f>
        <v>5.4128179251698549</v>
      </c>
      <c r="Q6830">
        <f>TableOMP[[#This Row],[Avg]]-$U$2*TableOMP[[#This Row],[StdDev]]</f>
        <v>5.0450016713994223</v>
      </c>
      <c r="R6830">
        <f>TableOMP[[#This Row],[Avg]]+$U$2*TableOMP[[#This Row],[StdDev]]</f>
        <v>26.696273372078842</v>
      </c>
      <c r="S6830">
        <f>IF(AND(TableOMP[[#This Row],[total_time]]&gt;=TableOMP[[#This Row],[Low]], TableOMP[[#This Row],[total_time]]&lt;=TableOMP[[#This Row],[High]]),1,0)</f>
        <v>1</v>
      </c>
    </row>
    <row r="6831" spans="1:19" hidden="1" x14ac:dyDescent="0.25">
      <c r="A6831" t="s">
        <v>15</v>
      </c>
      <c r="B6831">
        <v>10000</v>
      </c>
      <c r="C6831">
        <v>100</v>
      </c>
      <c r="D6831">
        <v>100000</v>
      </c>
      <c r="E6831">
        <v>13</v>
      </c>
      <c r="F6831">
        <v>1</v>
      </c>
      <c r="G6831">
        <v>14.668691000000001</v>
      </c>
      <c r="H6831">
        <v>0.13996600000000001</v>
      </c>
      <c r="I6831">
        <v>0.50089399999999995</v>
      </c>
      <c r="J6831">
        <v>4.1741E-2</v>
      </c>
      <c r="K6831" t="str">
        <f>MID(M6831,22,1)</f>
        <v>5</v>
      </c>
      <c r="L6831" t="s">
        <v>55</v>
      </c>
      <c r="M6831" t="s">
        <v>56</v>
      </c>
      <c r="N6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31">
        <f>VLOOKUP(TableOMP[[#This Row],[Label]],TableAvg[],2,FALSE)</f>
        <v>15.870637521739132</v>
      </c>
      <c r="P6831">
        <f>VLOOKUP(TableOMP[[#This Row],[Label]],TableAvg[],3,FALSE)</f>
        <v>5.4128179251698549</v>
      </c>
      <c r="Q6831">
        <f>TableOMP[[#This Row],[Avg]]-$U$2*TableOMP[[#This Row],[StdDev]]</f>
        <v>5.0450016713994223</v>
      </c>
      <c r="R6831">
        <f>TableOMP[[#This Row],[Avg]]+$U$2*TableOMP[[#This Row],[StdDev]]</f>
        <v>26.696273372078842</v>
      </c>
      <c r="S6831">
        <f>IF(AND(TableOMP[[#This Row],[total_time]]&gt;=TableOMP[[#This Row],[Low]], TableOMP[[#This Row],[total_time]]&lt;=TableOMP[[#This Row],[High]]),1,0)</f>
        <v>1</v>
      </c>
    </row>
    <row r="6832" spans="1:19" hidden="1" x14ac:dyDescent="0.25">
      <c r="A6832" t="s">
        <v>15</v>
      </c>
      <c r="B6832">
        <v>10000</v>
      </c>
      <c r="C6832">
        <v>100</v>
      </c>
      <c r="D6832">
        <v>100000</v>
      </c>
      <c r="E6832">
        <v>13</v>
      </c>
      <c r="F6832">
        <v>1</v>
      </c>
      <c r="G6832">
        <v>14.668193</v>
      </c>
      <c r="H6832">
        <v>0.116831</v>
      </c>
      <c r="I6832">
        <v>0.39292100000000002</v>
      </c>
      <c r="J6832">
        <v>3.2743000000000001E-2</v>
      </c>
      <c r="K6832" t="str">
        <f>MID(M6832,22,1)</f>
        <v>5</v>
      </c>
      <c r="L6832" t="s">
        <v>55</v>
      </c>
      <c r="M6832" t="s">
        <v>56</v>
      </c>
      <c r="N6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32">
        <f>VLOOKUP(TableOMP[[#This Row],[Label]],TableAvg[],2,FALSE)</f>
        <v>15.870637521739132</v>
      </c>
      <c r="P6832">
        <f>VLOOKUP(TableOMP[[#This Row],[Label]],TableAvg[],3,FALSE)</f>
        <v>5.4128179251698549</v>
      </c>
      <c r="Q6832">
        <f>TableOMP[[#This Row],[Avg]]-$U$2*TableOMP[[#This Row],[StdDev]]</f>
        <v>5.0450016713994223</v>
      </c>
      <c r="R6832">
        <f>TableOMP[[#This Row],[Avg]]+$U$2*TableOMP[[#This Row],[StdDev]]</f>
        <v>26.696273372078842</v>
      </c>
      <c r="S6832">
        <f>IF(AND(TableOMP[[#This Row],[total_time]]&gt;=TableOMP[[#This Row],[Low]], TableOMP[[#This Row],[total_time]]&lt;=TableOMP[[#This Row],[High]]),1,0)</f>
        <v>1</v>
      </c>
    </row>
    <row r="6833" spans="1:19" hidden="1" x14ac:dyDescent="0.25">
      <c r="A6833" t="s">
        <v>15</v>
      </c>
      <c r="B6833">
        <v>10000</v>
      </c>
      <c r="C6833">
        <v>100</v>
      </c>
      <c r="D6833">
        <v>100000</v>
      </c>
      <c r="E6833">
        <v>13</v>
      </c>
      <c r="F6833">
        <v>1</v>
      </c>
      <c r="G6833">
        <v>14.662451000000001</v>
      </c>
      <c r="H6833">
        <v>0.139344</v>
      </c>
      <c r="I6833">
        <v>0.46319300000000002</v>
      </c>
      <c r="J6833">
        <v>3.8599000000000001E-2</v>
      </c>
      <c r="K6833" t="str">
        <f>MID(M6833,22,1)</f>
        <v>6</v>
      </c>
      <c r="L6833" t="s">
        <v>199</v>
      </c>
      <c r="M6833" t="s">
        <v>200</v>
      </c>
      <c r="N6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33">
        <f>VLOOKUP(TableOMP[[#This Row],[Label]],TableAvg[],2,FALSE)</f>
        <v>15.870637521739132</v>
      </c>
      <c r="P6833">
        <f>VLOOKUP(TableOMP[[#This Row],[Label]],TableAvg[],3,FALSE)</f>
        <v>5.4128179251698549</v>
      </c>
      <c r="Q6833">
        <f>TableOMP[[#This Row],[Avg]]-$U$2*TableOMP[[#This Row],[StdDev]]</f>
        <v>5.0450016713994223</v>
      </c>
      <c r="R6833">
        <f>TableOMP[[#This Row],[Avg]]+$U$2*TableOMP[[#This Row],[StdDev]]</f>
        <v>26.696273372078842</v>
      </c>
      <c r="S6833">
        <f>IF(AND(TableOMP[[#This Row],[total_time]]&gt;=TableOMP[[#This Row],[Low]], TableOMP[[#This Row],[total_time]]&lt;=TableOMP[[#This Row],[High]]),1,0)</f>
        <v>1</v>
      </c>
    </row>
    <row r="6834" spans="1:19" hidden="1" x14ac:dyDescent="0.25">
      <c r="A6834" t="s">
        <v>15</v>
      </c>
      <c r="B6834">
        <v>10000</v>
      </c>
      <c r="C6834">
        <v>100</v>
      </c>
      <c r="D6834">
        <v>100000</v>
      </c>
      <c r="E6834">
        <v>13</v>
      </c>
      <c r="F6834">
        <v>1</v>
      </c>
      <c r="G6834">
        <v>14.660709000000001</v>
      </c>
      <c r="H6834">
        <v>0.129193</v>
      </c>
      <c r="I6834">
        <v>0.40096700000000002</v>
      </c>
      <c r="J6834">
        <v>3.3413999999999999E-2</v>
      </c>
      <c r="K6834" t="str">
        <f>MID(M6834,22,1)</f>
        <v>5</v>
      </c>
      <c r="L6834" t="s">
        <v>55</v>
      </c>
      <c r="M6834" t="s">
        <v>56</v>
      </c>
      <c r="N6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34">
        <f>VLOOKUP(TableOMP[[#This Row],[Label]],TableAvg[],2,FALSE)</f>
        <v>15.870637521739132</v>
      </c>
      <c r="P6834">
        <f>VLOOKUP(TableOMP[[#This Row],[Label]],TableAvg[],3,FALSE)</f>
        <v>5.4128179251698549</v>
      </c>
      <c r="Q6834">
        <f>TableOMP[[#This Row],[Avg]]-$U$2*TableOMP[[#This Row],[StdDev]]</f>
        <v>5.0450016713994223</v>
      </c>
      <c r="R6834">
        <f>TableOMP[[#This Row],[Avg]]+$U$2*TableOMP[[#This Row],[StdDev]]</f>
        <v>26.696273372078842</v>
      </c>
      <c r="S6834">
        <f>IF(AND(TableOMP[[#This Row],[total_time]]&gt;=TableOMP[[#This Row],[Low]], TableOMP[[#This Row],[total_time]]&lt;=TableOMP[[#This Row],[High]]),1,0)</f>
        <v>1</v>
      </c>
    </row>
    <row r="6835" spans="1:19" hidden="1" x14ac:dyDescent="0.25">
      <c r="A6835" t="s">
        <v>15</v>
      </c>
      <c r="B6835">
        <v>10000</v>
      </c>
      <c r="C6835">
        <v>100</v>
      </c>
      <c r="D6835">
        <v>100000</v>
      </c>
      <c r="E6835">
        <v>13</v>
      </c>
      <c r="F6835">
        <v>1</v>
      </c>
      <c r="G6835">
        <v>14.660342999999999</v>
      </c>
      <c r="H6835">
        <v>0.14660400000000001</v>
      </c>
      <c r="I6835">
        <v>0.51127999999999996</v>
      </c>
      <c r="J6835">
        <v>4.2606999999999999E-2</v>
      </c>
      <c r="K6835" t="str">
        <f>MID(M6835,22,1)</f>
        <v>6</v>
      </c>
      <c r="L6835" t="s">
        <v>199</v>
      </c>
      <c r="M6835" t="s">
        <v>200</v>
      </c>
      <c r="N6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35">
        <f>VLOOKUP(TableOMP[[#This Row],[Label]],TableAvg[],2,FALSE)</f>
        <v>15.870637521739132</v>
      </c>
      <c r="P6835">
        <f>VLOOKUP(TableOMP[[#This Row],[Label]],TableAvg[],3,FALSE)</f>
        <v>5.4128179251698549</v>
      </c>
      <c r="Q6835">
        <f>TableOMP[[#This Row],[Avg]]-$U$2*TableOMP[[#This Row],[StdDev]]</f>
        <v>5.0450016713994223</v>
      </c>
      <c r="R6835">
        <f>TableOMP[[#This Row],[Avg]]+$U$2*TableOMP[[#This Row],[StdDev]]</f>
        <v>26.696273372078842</v>
      </c>
      <c r="S6835">
        <f>IF(AND(TableOMP[[#This Row],[total_time]]&gt;=TableOMP[[#This Row],[Low]], TableOMP[[#This Row],[total_time]]&lt;=TableOMP[[#This Row],[High]]),1,0)</f>
        <v>1</v>
      </c>
    </row>
    <row r="6836" spans="1:19" hidden="1" x14ac:dyDescent="0.25">
      <c r="A6836" t="s">
        <v>10</v>
      </c>
      <c r="B6836">
        <v>10000</v>
      </c>
      <c r="C6836">
        <v>100</v>
      </c>
      <c r="D6836">
        <v>100000</v>
      </c>
      <c r="E6836">
        <v>32</v>
      </c>
      <c r="F6836">
        <v>1</v>
      </c>
      <c r="G6836">
        <v>246.29870199999999</v>
      </c>
      <c r="H6836">
        <v>0.192579</v>
      </c>
      <c r="I6836">
        <v>2.5248590000000002</v>
      </c>
      <c r="J6836">
        <v>8.1447000000000006E-2</v>
      </c>
      <c r="K6836" t="str">
        <f>MID(M6836,22,1)</f>
        <v>4</v>
      </c>
      <c r="L6836" t="s">
        <v>203</v>
      </c>
      <c r="M6836" t="s">
        <v>204</v>
      </c>
      <c r="N6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836">
        <f>VLOOKUP(TableOMP[[#This Row],[Label]],TableAvg[],2,FALSE)</f>
        <v>234.31604033333329</v>
      </c>
      <c r="P6836">
        <f>VLOOKUP(TableOMP[[#This Row],[Label]],TableAvg[],3,FALSE)</f>
        <v>9.7105472769439949</v>
      </c>
      <c r="Q6836">
        <f>TableOMP[[#This Row],[Avg]]-$U$2*TableOMP[[#This Row],[StdDev]]</f>
        <v>214.89494577944529</v>
      </c>
      <c r="R6836">
        <f>TableOMP[[#This Row],[Avg]]+$U$2*TableOMP[[#This Row],[StdDev]]</f>
        <v>253.73713488722129</v>
      </c>
      <c r="S6836">
        <v>0</v>
      </c>
    </row>
    <row r="6837" spans="1:19" hidden="1" x14ac:dyDescent="0.25">
      <c r="A6837" t="s">
        <v>15</v>
      </c>
      <c r="B6837">
        <v>10000</v>
      </c>
      <c r="C6837">
        <v>100</v>
      </c>
      <c r="D6837">
        <v>100000</v>
      </c>
      <c r="E6837">
        <v>13</v>
      </c>
      <c r="F6837">
        <v>1</v>
      </c>
      <c r="G6837">
        <v>14.658813</v>
      </c>
      <c r="H6837">
        <v>0.14471100000000001</v>
      </c>
      <c r="I6837">
        <v>0.61302000000000001</v>
      </c>
      <c r="J6837">
        <v>5.1084999999999998E-2</v>
      </c>
      <c r="K6837" t="str">
        <f>MID(M6837,22,1)</f>
        <v>1</v>
      </c>
      <c r="L6837" t="s">
        <v>215</v>
      </c>
      <c r="M6837" t="s">
        <v>216</v>
      </c>
      <c r="N6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37">
        <f>VLOOKUP(TableOMP[[#This Row],[Label]],TableAvg[],2,FALSE)</f>
        <v>15.870637521739132</v>
      </c>
      <c r="P6837">
        <f>VLOOKUP(TableOMP[[#This Row],[Label]],TableAvg[],3,FALSE)</f>
        <v>5.4128179251698549</v>
      </c>
      <c r="Q6837">
        <f>TableOMP[[#This Row],[Avg]]-$U$2*TableOMP[[#This Row],[StdDev]]</f>
        <v>5.0450016713994223</v>
      </c>
      <c r="R6837">
        <f>TableOMP[[#This Row],[Avg]]+$U$2*TableOMP[[#This Row],[StdDev]]</f>
        <v>26.696273372078842</v>
      </c>
      <c r="S6837">
        <f>IF(AND(TableOMP[[#This Row],[total_time]]&gt;=TableOMP[[#This Row],[Low]], TableOMP[[#This Row],[total_time]]&lt;=TableOMP[[#This Row],[High]]),1,0)</f>
        <v>1</v>
      </c>
    </row>
    <row r="6838" spans="1:19" hidden="1" x14ac:dyDescent="0.25">
      <c r="A6838" t="s">
        <v>10</v>
      </c>
      <c r="B6838">
        <v>10000</v>
      </c>
      <c r="C6838">
        <v>100</v>
      </c>
      <c r="D6838">
        <v>100000</v>
      </c>
      <c r="E6838">
        <v>33</v>
      </c>
      <c r="F6838">
        <v>1</v>
      </c>
      <c r="G6838">
        <v>239.958673</v>
      </c>
      <c r="H6838">
        <v>0.37125799999999998</v>
      </c>
      <c r="I6838">
        <v>4.8257149999999998</v>
      </c>
      <c r="J6838">
        <v>0.15080399999999999</v>
      </c>
      <c r="K6838" t="str">
        <f>MID(M6838,22,1)</f>
        <v>4</v>
      </c>
      <c r="L6838" t="s">
        <v>117</v>
      </c>
      <c r="M6838" t="s">
        <v>118</v>
      </c>
      <c r="N6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6838">
        <f>VLOOKUP(TableOMP[[#This Row],[Label]],TableAvg[],2,FALSE)</f>
        <v>239.1409438</v>
      </c>
      <c r="P6838">
        <f>VLOOKUP(TableOMP[[#This Row],[Label]],TableAvg[],3,FALSE)</f>
        <v>8.2859210083832178</v>
      </c>
      <c r="Q6838">
        <f>TableOMP[[#This Row],[Avg]]-$U$2*TableOMP[[#This Row],[StdDev]]</f>
        <v>222.56910178323358</v>
      </c>
      <c r="R6838">
        <f>TableOMP[[#This Row],[Avg]]+$U$2*TableOMP[[#This Row],[StdDev]]</f>
        <v>255.71278581676643</v>
      </c>
      <c r="S6838">
        <v>0</v>
      </c>
    </row>
    <row r="6839" spans="1:19" hidden="1" x14ac:dyDescent="0.25">
      <c r="A6839" t="s">
        <v>10</v>
      </c>
      <c r="B6839">
        <v>10000</v>
      </c>
      <c r="C6839">
        <v>100</v>
      </c>
      <c r="D6839">
        <v>100000</v>
      </c>
      <c r="E6839">
        <v>33</v>
      </c>
      <c r="F6839">
        <v>1</v>
      </c>
      <c r="G6839">
        <v>242.63915299999999</v>
      </c>
      <c r="H6839">
        <v>0.25740099999999999</v>
      </c>
      <c r="I6839">
        <v>3.8776470000000001</v>
      </c>
      <c r="J6839">
        <v>0.12117600000000001</v>
      </c>
      <c r="K6839" t="str">
        <f>MID(M6839,22,1)</f>
        <v>4</v>
      </c>
      <c r="L6839" t="s">
        <v>117</v>
      </c>
      <c r="M6839" t="s">
        <v>118</v>
      </c>
      <c r="N6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6839">
        <f>VLOOKUP(TableOMP[[#This Row],[Label]],TableAvg[],2,FALSE)</f>
        <v>239.1409438</v>
      </c>
      <c r="P6839">
        <f>VLOOKUP(TableOMP[[#This Row],[Label]],TableAvg[],3,FALSE)</f>
        <v>8.2859210083832178</v>
      </c>
      <c r="Q6839">
        <f>TableOMP[[#This Row],[Avg]]-$U$2*TableOMP[[#This Row],[StdDev]]</f>
        <v>222.56910178323358</v>
      </c>
      <c r="R6839">
        <f>TableOMP[[#This Row],[Avg]]+$U$2*TableOMP[[#This Row],[StdDev]]</f>
        <v>255.71278581676643</v>
      </c>
      <c r="S6839">
        <v>0</v>
      </c>
    </row>
    <row r="6840" spans="1:19" hidden="1" x14ac:dyDescent="0.25">
      <c r="A6840" t="s">
        <v>10</v>
      </c>
      <c r="B6840">
        <v>10000</v>
      </c>
      <c r="C6840">
        <v>100</v>
      </c>
      <c r="D6840">
        <v>100000</v>
      </c>
      <c r="E6840">
        <v>33</v>
      </c>
      <c r="F6840">
        <v>1</v>
      </c>
      <c r="G6840">
        <v>242.517031</v>
      </c>
      <c r="H6840">
        <v>0.27949299999999999</v>
      </c>
      <c r="I6840">
        <v>5.0385450000000001</v>
      </c>
      <c r="J6840">
        <v>0.15745500000000001</v>
      </c>
      <c r="K6840" t="str">
        <f>MID(M6840,22,1)</f>
        <v>4</v>
      </c>
      <c r="L6840" t="s">
        <v>117</v>
      </c>
      <c r="M6840" t="s">
        <v>118</v>
      </c>
      <c r="N6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6840">
        <f>VLOOKUP(TableOMP[[#This Row],[Label]],TableAvg[],2,FALSE)</f>
        <v>239.1409438</v>
      </c>
      <c r="P6840">
        <f>VLOOKUP(TableOMP[[#This Row],[Label]],TableAvg[],3,FALSE)</f>
        <v>8.2859210083832178</v>
      </c>
      <c r="Q6840">
        <f>TableOMP[[#This Row],[Avg]]-$U$2*TableOMP[[#This Row],[StdDev]]</f>
        <v>222.56910178323358</v>
      </c>
      <c r="R6840">
        <f>TableOMP[[#This Row],[Avg]]+$U$2*TableOMP[[#This Row],[StdDev]]</f>
        <v>255.71278581676643</v>
      </c>
      <c r="S6840">
        <v>0</v>
      </c>
    </row>
    <row r="6841" spans="1:19" hidden="1" x14ac:dyDescent="0.25">
      <c r="A6841" t="s">
        <v>15</v>
      </c>
      <c r="B6841">
        <v>10000</v>
      </c>
      <c r="C6841">
        <v>100</v>
      </c>
      <c r="D6841">
        <v>100000</v>
      </c>
      <c r="E6841">
        <v>13</v>
      </c>
      <c r="F6841">
        <v>1</v>
      </c>
      <c r="G6841">
        <v>14.648394</v>
      </c>
      <c r="H6841">
        <v>0.13719500000000001</v>
      </c>
      <c r="I6841">
        <v>0.48811599999999999</v>
      </c>
      <c r="J6841">
        <v>4.0675999999999997E-2</v>
      </c>
      <c r="K6841" t="str">
        <f>MID(M6841,22,1)</f>
        <v>1</v>
      </c>
      <c r="L6841" t="s">
        <v>215</v>
      </c>
      <c r="M6841" t="s">
        <v>216</v>
      </c>
      <c r="N6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41">
        <f>VLOOKUP(TableOMP[[#This Row],[Label]],TableAvg[],2,FALSE)</f>
        <v>15.870637521739132</v>
      </c>
      <c r="P6841">
        <f>VLOOKUP(TableOMP[[#This Row],[Label]],TableAvg[],3,FALSE)</f>
        <v>5.4128179251698549</v>
      </c>
      <c r="Q6841">
        <f>TableOMP[[#This Row],[Avg]]-$U$2*TableOMP[[#This Row],[StdDev]]</f>
        <v>5.0450016713994223</v>
      </c>
      <c r="R6841">
        <f>TableOMP[[#This Row],[Avg]]+$U$2*TableOMP[[#This Row],[StdDev]]</f>
        <v>26.696273372078842</v>
      </c>
      <c r="S6841">
        <f>IF(AND(TableOMP[[#This Row],[total_time]]&gt;=TableOMP[[#This Row],[Low]], TableOMP[[#This Row],[total_time]]&lt;=TableOMP[[#This Row],[High]]),1,0)</f>
        <v>1</v>
      </c>
    </row>
    <row r="6842" spans="1:19" hidden="1" x14ac:dyDescent="0.25">
      <c r="A6842" t="s">
        <v>10</v>
      </c>
      <c r="B6842">
        <v>10000</v>
      </c>
      <c r="C6842">
        <v>100</v>
      </c>
      <c r="D6842">
        <v>100000</v>
      </c>
      <c r="E6842">
        <v>33</v>
      </c>
      <c r="F6842">
        <v>1</v>
      </c>
      <c r="G6842">
        <v>247.32395199999999</v>
      </c>
      <c r="H6842">
        <v>0.19731000000000001</v>
      </c>
      <c r="I6842">
        <v>2.8197199999999998</v>
      </c>
      <c r="J6842">
        <v>8.8116E-2</v>
      </c>
      <c r="K6842" t="str">
        <f>MID(M6842,22,1)</f>
        <v>4</v>
      </c>
      <c r="L6842" t="s">
        <v>203</v>
      </c>
      <c r="M6842" t="s">
        <v>204</v>
      </c>
      <c r="N6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6842">
        <f>VLOOKUP(TableOMP[[#This Row],[Label]],TableAvg[],2,FALSE)</f>
        <v>239.1409438</v>
      </c>
      <c r="P6842">
        <f>VLOOKUP(TableOMP[[#This Row],[Label]],TableAvg[],3,FALSE)</f>
        <v>8.2859210083832178</v>
      </c>
      <c r="Q6842">
        <f>TableOMP[[#This Row],[Avg]]-$U$2*TableOMP[[#This Row],[StdDev]]</f>
        <v>222.56910178323358</v>
      </c>
      <c r="R6842">
        <f>TableOMP[[#This Row],[Avg]]+$U$2*TableOMP[[#This Row],[StdDev]]</f>
        <v>255.71278581676643</v>
      </c>
      <c r="S6842">
        <v>0</v>
      </c>
    </row>
    <row r="6843" spans="1:19" hidden="1" x14ac:dyDescent="0.25">
      <c r="A6843" t="s">
        <v>15</v>
      </c>
      <c r="B6843">
        <v>10000</v>
      </c>
      <c r="C6843">
        <v>100</v>
      </c>
      <c r="D6843">
        <v>100000</v>
      </c>
      <c r="E6843">
        <v>13</v>
      </c>
      <c r="F6843">
        <v>1</v>
      </c>
      <c r="G6843">
        <v>14.643812</v>
      </c>
      <c r="H6843">
        <v>0.120557</v>
      </c>
      <c r="I6843">
        <v>0.41310400000000003</v>
      </c>
      <c r="J6843">
        <v>3.4424999999999997E-2</v>
      </c>
      <c r="K6843" t="str">
        <f>MID(M6843,22,1)</f>
        <v>1</v>
      </c>
      <c r="L6843" t="s">
        <v>175</v>
      </c>
      <c r="M6843" t="s">
        <v>176</v>
      </c>
      <c r="N6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43">
        <f>VLOOKUP(TableOMP[[#This Row],[Label]],TableAvg[],2,FALSE)</f>
        <v>15.870637521739132</v>
      </c>
      <c r="P6843">
        <f>VLOOKUP(TableOMP[[#This Row],[Label]],TableAvg[],3,FALSE)</f>
        <v>5.4128179251698549</v>
      </c>
      <c r="Q6843">
        <f>TableOMP[[#This Row],[Avg]]-$U$2*TableOMP[[#This Row],[StdDev]]</f>
        <v>5.0450016713994223</v>
      </c>
      <c r="R6843">
        <f>TableOMP[[#This Row],[Avg]]+$U$2*TableOMP[[#This Row],[StdDev]]</f>
        <v>26.696273372078842</v>
      </c>
      <c r="S6843">
        <f>IF(AND(TableOMP[[#This Row],[total_time]]&gt;=TableOMP[[#This Row],[Low]], TableOMP[[#This Row],[total_time]]&lt;=TableOMP[[#This Row],[High]]),1,0)</f>
        <v>1</v>
      </c>
    </row>
    <row r="6844" spans="1:19" hidden="1" x14ac:dyDescent="0.25">
      <c r="A6844" t="s">
        <v>15</v>
      </c>
      <c r="B6844">
        <v>10000</v>
      </c>
      <c r="C6844">
        <v>100</v>
      </c>
      <c r="D6844">
        <v>100000</v>
      </c>
      <c r="E6844">
        <v>13</v>
      </c>
      <c r="F6844">
        <v>1</v>
      </c>
      <c r="G6844">
        <v>14.643134</v>
      </c>
      <c r="H6844">
        <v>0.1328</v>
      </c>
      <c r="I6844">
        <v>0.47986000000000001</v>
      </c>
      <c r="J6844">
        <v>3.9988000000000003E-2</v>
      </c>
      <c r="K6844" t="str">
        <f>MID(M6844,22,1)</f>
        <v>1</v>
      </c>
      <c r="L6844" t="s">
        <v>215</v>
      </c>
      <c r="M6844" t="s">
        <v>216</v>
      </c>
      <c r="N6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44">
        <f>VLOOKUP(TableOMP[[#This Row],[Label]],TableAvg[],2,FALSE)</f>
        <v>15.870637521739132</v>
      </c>
      <c r="P6844">
        <f>VLOOKUP(TableOMP[[#This Row],[Label]],TableAvg[],3,FALSE)</f>
        <v>5.4128179251698549</v>
      </c>
      <c r="Q6844">
        <f>TableOMP[[#This Row],[Avg]]-$U$2*TableOMP[[#This Row],[StdDev]]</f>
        <v>5.0450016713994223</v>
      </c>
      <c r="R6844">
        <f>TableOMP[[#This Row],[Avg]]+$U$2*TableOMP[[#This Row],[StdDev]]</f>
        <v>26.696273372078842</v>
      </c>
      <c r="S6844">
        <f>IF(AND(TableOMP[[#This Row],[total_time]]&gt;=TableOMP[[#This Row],[Low]], TableOMP[[#This Row],[total_time]]&lt;=TableOMP[[#This Row],[High]]),1,0)</f>
        <v>1</v>
      </c>
    </row>
    <row r="6845" spans="1:19" hidden="1" x14ac:dyDescent="0.25">
      <c r="A6845" t="s">
        <v>16</v>
      </c>
      <c r="B6845">
        <v>10000</v>
      </c>
      <c r="C6845">
        <v>100</v>
      </c>
      <c r="D6845">
        <v>100000</v>
      </c>
      <c r="E6845">
        <v>19</v>
      </c>
      <c r="F6845">
        <v>1</v>
      </c>
      <c r="G6845">
        <v>14.587657</v>
      </c>
      <c r="H6845">
        <v>0.300066</v>
      </c>
      <c r="I6845">
        <v>0.57561200000000001</v>
      </c>
      <c r="J6845">
        <v>3.1977999999999999E-2</v>
      </c>
      <c r="K6845" t="str">
        <f>MID(M6845,22,1)</f>
        <v>1</v>
      </c>
      <c r="L6845" t="s">
        <v>207</v>
      </c>
      <c r="M6845" t="s">
        <v>208</v>
      </c>
      <c r="N6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45">
        <f>VLOOKUP(TableOMP[[#This Row],[Label]],TableAvg[],2,FALSE)</f>
        <v>14.32700723076923</v>
      </c>
      <c r="P6845">
        <f>VLOOKUP(TableOMP[[#This Row],[Label]],TableAvg[],3,FALSE)</f>
        <v>0.15283457974479744</v>
      </c>
      <c r="Q6845">
        <f>TableOMP[[#This Row],[Avg]]-$U$2*TableOMP[[#This Row],[StdDev]]</f>
        <v>14.021338071279635</v>
      </c>
      <c r="R6845">
        <f>TableOMP[[#This Row],[Avg]]+$U$2*TableOMP[[#This Row],[StdDev]]</f>
        <v>14.632676390258824</v>
      </c>
      <c r="S6845">
        <f>IF(AND(TableOMP[[#This Row],[total_time]]&gt;=TableOMP[[#This Row],[Low]], TableOMP[[#This Row],[total_time]]&lt;=TableOMP[[#This Row],[High]]),1,0)</f>
        <v>1</v>
      </c>
    </row>
    <row r="6846" spans="1:19" hidden="1" x14ac:dyDescent="0.25">
      <c r="A6846" t="s">
        <v>16</v>
      </c>
      <c r="B6846">
        <v>10000</v>
      </c>
      <c r="C6846">
        <v>100</v>
      </c>
      <c r="D6846">
        <v>100000</v>
      </c>
      <c r="E6846">
        <v>19</v>
      </c>
      <c r="F6846">
        <v>1</v>
      </c>
      <c r="G6846">
        <v>14.553988</v>
      </c>
      <c r="H6846">
        <v>0.13797200000000001</v>
      </c>
      <c r="I6846">
        <v>0.814253</v>
      </c>
      <c r="J6846">
        <v>4.5235999999999998E-2</v>
      </c>
      <c r="K6846" t="str">
        <f>MID(M6846,22,1)</f>
        <v>2</v>
      </c>
      <c r="L6846" t="s">
        <v>59</v>
      </c>
      <c r="M6846" t="s">
        <v>60</v>
      </c>
      <c r="N6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46">
        <f>VLOOKUP(TableOMP[[#This Row],[Label]],TableAvg[],2,FALSE)</f>
        <v>14.32700723076923</v>
      </c>
      <c r="P6846">
        <f>VLOOKUP(TableOMP[[#This Row],[Label]],TableAvg[],3,FALSE)</f>
        <v>0.15283457974479744</v>
      </c>
      <c r="Q6846">
        <f>TableOMP[[#This Row],[Avg]]-$U$2*TableOMP[[#This Row],[StdDev]]</f>
        <v>14.021338071279635</v>
      </c>
      <c r="R6846">
        <f>TableOMP[[#This Row],[Avg]]+$U$2*TableOMP[[#This Row],[StdDev]]</f>
        <v>14.632676390258824</v>
      </c>
      <c r="S6846">
        <f>IF(AND(TableOMP[[#This Row],[total_time]]&gt;=TableOMP[[#This Row],[Low]], TableOMP[[#This Row],[total_time]]&lt;=TableOMP[[#This Row],[High]]),1,0)</f>
        <v>1</v>
      </c>
    </row>
    <row r="6847" spans="1:19" hidden="1" x14ac:dyDescent="0.25">
      <c r="A6847" t="s">
        <v>10</v>
      </c>
      <c r="B6847">
        <v>10000</v>
      </c>
      <c r="C6847">
        <v>100</v>
      </c>
      <c r="D6847">
        <v>100000</v>
      </c>
      <c r="E6847">
        <v>31</v>
      </c>
      <c r="F6847">
        <v>1</v>
      </c>
      <c r="G6847">
        <v>245.39679100000001</v>
      </c>
      <c r="H6847">
        <v>0.25775300000000001</v>
      </c>
      <c r="I6847">
        <v>4.3129939999999998</v>
      </c>
      <c r="J6847">
        <v>0.143766</v>
      </c>
      <c r="K6847" t="str">
        <f>MID(M6847,22,1)</f>
        <v>4</v>
      </c>
      <c r="L6847" t="s">
        <v>203</v>
      </c>
      <c r="M6847" t="s">
        <v>204</v>
      </c>
      <c r="N6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6847">
        <f>VLOOKUP(TableOMP[[#This Row],[Label]],TableAvg[],2,FALSE)</f>
        <v>227.22338266666665</v>
      </c>
      <c r="P6847">
        <f>VLOOKUP(TableOMP[[#This Row],[Label]],TableAvg[],3,FALSE)</f>
        <v>8.1277001557496522</v>
      </c>
      <c r="Q6847">
        <f>TableOMP[[#This Row],[Avg]]-$U$2*TableOMP[[#This Row],[StdDev]]</f>
        <v>210.96798235516735</v>
      </c>
      <c r="R6847">
        <f>TableOMP[[#This Row],[Avg]]+$U$2*TableOMP[[#This Row],[StdDev]]</f>
        <v>243.47878297816595</v>
      </c>
      <c r="S6847">
        <f>IF(AND(TableOMP[[#This Row],[total_time]]&gt;=TableOMP[[#This Row],[Low]], TableOMP[[#This Row],[total_time]]&lt;=TableOMP[[#This Row],[High]]),1,0)</f>
        <v>0</v>
      </c>
    </row>
    <row r="6848" spans="1:19" hidden="1" x14ac:dyDescent="0.25">
      <c r="A6848" t="s">
        <v>16</v>
      </c>
      <c r="B6848">
        <v>10000</v>
      </c>
      <c r="C6848">
        <v>100</v>
      </c>
      <c r="D6848">
        <v>100000</v>
      </c>
      <c r="E6848">
        <v>19</v>
      </c>
      <c r="F6848">
        <v>1</v>
      </c>
      <c r="G6848">
        <v>14.533512999999999</v>
      </c>
      <c r="H6848">
        <v>0.140151</v>
      </c>
      <c r="I6848">
        <v>0.82974999999999999</v>
      </c>
      <c r="J6848">
        <v>4.6096999999999999E-2</v>
      </c>
      <c r="K6848" t="str">
        <f>MID(M6848,22,1)</f>
        <v>2</v>
      </c>
      <c r="L6848" t="s">
        <v>59</v>
      </c>
      <c r="M6848" t="s">
        <v>60</v>
      </c>
      <c r="N6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48">
        <f>VLOOKUP(TableOMP[[#This Row],[Label]],TableAvg[],2,FALSE)</f>
        <v>14.32700723076923</v>
      </c>
      <c r="P6848">
        <f>VLOOKUP(TableOMP[[#This Row],[Label]],TableAvg[],3,FALSE)</f>
        <v>0.15283457974479744</v>
      </c>
      <c r="Q6848">
        <f>TableOMP[[#This Row],[Avg]]-$U$2*TableOMP[[#This Row],[StdDev]]</f>
        <v>14.021338071279635</v>
      </c>
      <c r="R6848">
        <f>TableOMP[[#This Row],[Avg]]+$U$2*TableOMP[[#This Row],[StdDev]]</f>
        <v>14.632676390258824</v>
      </c>
      <c r="S6848">
        <f>IF(AND(TableOMP[[#This Row],[total_time]]&gt;=TableOMP[[#This Row],[Low]], TableOMP[[#This Row],[total_time]]&lt;=TableOMP[[#This Row],[High]]),1,0)</f>
        <v>1</v>
      </c>
    </row>
    <row r="6849" spans="1:19" hidden="1" x14ac:dyDescent="0.25">
      <c r="A6849" t="s">
        <v>16</v>
      </c>
      <c r="B6849">
        <v>10000</v>
      </c>
      <c r="C6849">
        <v>100</v>
      </c>
      <c r="D6849">
        <v>100000</v>
      </c>
      <c r="E6849">
        <v>19</v>
      </c>
      <c r="F6849">
        <v>1</v>
      </c>
      <c r="G6849">
        <v>14.49686</v>
      </c>
      <c r="H6849">
        <v>0.45210400000000001</v>
      </c>
      <c r="I6849">
        <v>3.3415590000000002</v>
      </c>
      <c r="J6849">
        <v>0.185642</v>
      </c>
      <c r="K6849" t="str">
        <f>MID(M6849,22,1)</f>
        <v>7</v>
      </c>
      <c r="L6849" t="s">
        <v>49</v>
      </c>
      <c r="M6849" t="s">
        <v>50</v>
      </c>
      <c r="N6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49">
        <f>VLOOKUP(TableOMP[[#This Row],[Label]],TableAvg[],2,FALSE)</f>
        <v>14.32700723076923</v>
      </c>
      <c r="P6849">
        <f>VLOOKUP(TableOMP[[#This Row],[Label]],TableAvg[],3,FALSE)</f>
        <v>0.15283457974479744</v>
      </c>
      <c r="Q6849">
        <f>TableOMP[[#This Row],[Avg]]-$U$2*TableOMP[[#This Row],[StdDev]]</f>
        <v>14.021338071279635</v>
      </c>
      <c r="R6849">
        <f>TableOMP[[#This Row],[Avg]]+$U$2*TableOMP[[#This Row],[StdDev]]</f>
        <v>14.632676390258824</v>
      </c>
      <c r="S6849">
        <f>IF(AND(TableOMP[[#This Row],[total_time]]&gt;=TableOMP[[#This Row],[Low]], TableOMP[[#This Row],[total_time]]&lt;=TableOMP[[#This Row],[High]]),1,0)</f>
        <v>1</v>
      </c>
    </row>
    <row r="6850" spans="1:19" hidden="1" x14ac:dyDescent="0.25">
      <c r="A6850" t="s">
        <v>16</v>
      </c>
      <c r="B6850">
        <v>10000</v>
      </c>
      <c r="C6850">
        <v>100</v>
      </c>
      <c r="D6850">
        <v>100000</v>
      </c>
      <c r="E6850">
        <v>19</v>
      </c>
      <c r="F6850">
        <v>1</v>
      </c>
      <c r="G6850">
        <v>14.474315000000001</v>
      </c>
      <c r="H6850">
        <v>0.127222</v>
      </c>
      <c r="I6850">
        <v>0.640706</v>
      </c>
      <c r="J6850">
        <v>3.5595000000000002E-2</v>
      </c>
      <c r="K6850" t="str">
        <f>MID(M6850,22,1)</f>
        <v>4</v>
      </c>
      <c r="L6850" t="s">
        <v>217</v>
      </c>
      <c r="M6850" t="s">
        <v>218</v>
      </c>
      <c r="N6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50">
        <f>VLOOKUP(TableOMP[[#This Row],[Label]],TableAvg[],2,FALSE)</f>
        <v>14.32700723076923</v>
      </c>
      <c r="P6850">
        <f>VLOOKUP(TableOMP[[#This Row],[Label]],TableAvg[],3,FALSE)</f>
        <v>0.15283457974479744</v>
      </c>
      <c r="Q6850">
        <f>TableOMP[[#This Row],[Avg]]-$U$2*TableOMP[[#This Row],[StdDev]]</f>
        <v>14.021338071279635</v>
      </c>
      <c r="R6850">
        <f>TableOMP[[#This Row],[Avg]]+$U$2*TableOMP[[#This Row],[StdDev]]</f>
        <v>14.632676390258824</v>
      </c>
      <c r="S6850">
        <f>IF(AND(TableOMP[[#This Row],[total_time]]&gt;=TableOMP[[#This Row],[Low]], TableOMP[[#This Row],[total_time]]&lt;=TableOMP[[#This Row],[High]]),1,0)</f>
        <v>1</v>
      </c>
    </row>
    <row r="6851" spans="1:19" hidden="1" x14ac:dyDescent="0.25">
      <c r="A6851" t="s">
        <v>16</v>
      </c>
      <c r="B6851">
        <v>10000</v>
      </c>
      <c r="C6851">
        <v>100</v>
      </c>
      <c r="D6851">
        <v>100000</v>
      </c>
      <c r="E6851">
        <v>19</v>
      </c>
      <c r="F6851">
        <v>1</v>
      </c>
      <c r="G6851">
        <v>14.438109000000001</v>
      </c>
      <c r="H6851">
        <v>0.167682</v>
      </c>
      <c r="I6851">
        <v>0.74596099999999999</v>
      </c>
      <c r="J6851">
        <v>4.1442E-2</v>
      </c>
      <c r="K6851" t="str">
        <f>MID(M6851,22,1)</f>
        <v>7</v>
      </c>
      <c r="L6851" t="s">
        <v>49</v>
      </c>
      <c r="M6851" t="s">
        <v>50</v>
      </c>
      <c r="N6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51">
        <f>VLOOKUP(TableOMP[[#This Row],[Label]],TableAvg[],2,FALSE)</f>
        <v>14.32700723076923</v>
      </c>
      <c r="P6851">
        <f>VLOOKUP(TableOMP[[#This Row],[Label]],TableAvg[],3,FALSE)</f>
        <v>0.15283457974479744</v>
      </c>
      <c r="Q6851">
        <f>TableOMP[[#This Row],[Avg]]-$U$2*TableOMP[[#This Row],[StdDev]]</f>
        <v>14.021338071279635</v>
      </c>
      <c r="R6851">
        <f>TableOMP[[#This Row],[Avg]]+$U$2*TableOMP[[#This Row],[StdDev]]</f>
        <v>14.632676390258824</v>
      </c>
      <c r="S6851">
        <f>IF(AND(TableOMP[[#This Row],[total_time]]&gt;=TableOMP[[#This Row],[Low]], TableOMP[[#This Row],[total_time]]&lt;=TableOMP[[#This Row],[High]]),1,0)</f>
        <v>1</v>
      </c>
    </row>
    <row r="6852" spans="1:19" hidden="1" x14ac:dyDescent="0.25">
      <c r="A6852" t="s">
        <v>16</v>
      </c>
      <c r="B6852">
        <v>10000</v>
      </c>
      <c r="C6852">
        <v>100</v>
      </c>
      <c r="D6852">
        <v>100000</v>
      </c>
      <c r="E6852">
        <v>19</v>
      </c>
      <c r="F6852">
        <v>1</v>
      </c>
      <c r="G6852">
        <v>14.421518000000001</v>
      </c>
      <c r="H6852">
        <v>0.144651</v>
      </c>
      <c r="I6852">
        <v>0.89907300000000001</v>
      </c>
      <c r="J6852">
        <v>4.9949E-2</v>
      </c>
      <c r="K6852" t="str">
        <f>MID(M6852,22,1)</f>
        <v>7</v>
      </c>
      <c r="L6852" t="s">
        <v>49</v>
      </c>
      <c r="M6852" t="s">
        <v>50</v>
      </c>
      <c r="N6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52">
        <f>VLOOKUP(TableOMP[[#This Row],[Label]],TableAvg[],2,FALSE)</f>
        <v>14.32700723076923</v>
      </c>
      <c r="P6852">
        <f>VLOOKUP(TableOMP[[#This Row],[Label]],TableAvg[],3,FALSE)</f>
        <v>0.15283457974479744</v>
      </c>
      <c r="Q6852">
        <f>TableOMP[[#This Row],[Avg]]-$U$2*TableOMP[[#This Row],[StdDev]]</f>
        <v>14.021338071279635</v>
      </c>
      <c r="R6852">
        <f>TableOMP[[#This Row],[Avg]]+$U$2*TableOMP[[#This Row],[StdDev]]</f>
        <v>14.632676390258824</v>
      </c>
      <c r="S6852">
        <f>IF(AND(TableOMP[[#This Row],[total_time]]&gt;=TableOMP[[#This Row],[Low]], TableOMP[[#This Row],[total_time]]&lt;=TableOMP[[#This Row],[High]]),1,0)</f>
        <v>1</v>
      </c>
    </row>
    <row r="6853" spans="1:19" hidden="1" x14ac:dyDescent="0.25">
      <c r="A6853" t="s">
        <v>10</v>
      </c>
      <c r="B6853">
        <v>10000</v>
      </c>
      <c r="C6853">
        <v>100</v>
      </c>
      <c r="D6853">
        <v>100000</v>
      </c>
      <c r="E6853">
        <v>30</v>
      </c>
      <c r="F6853">
        <v>1</v>
      </c>
      <c r="G6853">
        <v>243.79067699999999</v>
      </c>
      <c r="H6853">
        <v>0.20549799999999999</v>
      </c>
      <c r="I6853">
        <v>2.5489850000000001</v>
      </c>
      <c r="J6853">
        <v>8.7896000000000002E-2</v>
      </c>
      <c r="K6853" t="str">
        <f>MID(M6853,22,1)</f>
        <v>4</v>
      </c>
      <c r="L6853" t="s">
        <v>203</v>
      </c>
      <c r="M6853" t="s">
        <v>204</v>
      </c>
      <c r="N6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6853">
        <f>VLOOKUP(TableOMP[[#This Row],[Label]],TableAvg[],2,FALSE)</f>
        <v>227.07735200000002</v>
      </c>
      <c r="P6853">
        <f>VLOOKUP(TableOMP[[#This Row],[Label]],TableAvg[],3,FALSE)</f>
        <v>7.4747587679862155</v>
      </c>
      <c r="Q6853">
        <f>TableOMP[[#This Row],[Avg]]-$U$2*TableOMP[[#This Row],[StdDev]]</f>
        <v>212.12783446402759</v>
      </c>
      <c r="R6853">
        <f>TableOMP[[#This Row],[Avg]]+$U$2*TableOMP[[#This Row],[StdDev]]</f>
        <v>242.02686953597245</v>
      </c>
      <c r="S6853">
        <f>IF(AND(TableOMP[[#This Row],[total_time]]&gt;=TableOMP[[#This Row],[Low]], TableOMP[[#This Row],[total_time]]&lt;=TableOMP[[#This Row],[High]]),1,0)</f>
        <v>0</v>
      </c>
    </row>
    <row r="6854" spans="1:19" hidden="1" x14ac:dyDescent="0.25">
      <c r="A6854" t="s">
        <v>16</v>
      </c>
      <c r="B6854">
        <v>10000</v>
      </c>
      <c r="C6854">
        <v>100</v>
      </c>
      <c r="D6854">
        <v>100000</v>
      </c>
      <c r="E6854">
        <v>19</v>
      </c>
      <c r="F6854">
        <v>1</v>
      </c>
      <c r="G6854">
        <v>14.393235000000001</v>
      </c>
      <c r="H6854">
        <v>0.19051199999999999</v>
      </c>
      <c r="I6854">
        <v>1.3826229999999999</v>
      </c>
      <c r="J6854">
        <v>7.6812000000000005E-2</v>
      </c>
      <c r="K6854" t="str">
        <f>MID(M6854,22,1)</f>
        <v>7</v>
      </c>
      <c r="L6854" t="s">
        <v>49</v>
      </c>
      <c r="M6854" t="s">
        <v>50</v>
      </c>
      <c r="N6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54">
        <f>VLOOKUP(TableOMP[[#This Row],[Label]],TableAvg[],2,FALSE)</f>
        <v>14.32700723076923</v>
      </c>
      <c r="P6854">
        <f>VLOOKUP(TableOMP[[#This Row],[Label]],TableAvg[],3,FALSE)</f>
        <v>0.15283457974479744</v>
      </c>
      <c r="Q6854">
        <f>TableOMP[[#This Row],[Avg]]-$U$2*TableOMP[[#This Row],[StdDev]]</f>
        <v>14.021338071279635</v>
      </c>
      <c r="R6854">
        <f>TableOMP[[#This Row],[Avg]]+$U$2*TableOMP[[#This Row],[StdDev]]</f>
        <v>14.632676390258824</v>
      </c>
      <c r="S6854">
        <f>IF(AND(TableOMP[[#This Row],[total_time]]&gt;=TableOMP[[#This Row],[Low]], TableOMP[[#This Row],[total_time]]&lt;=TableOMP[[#This Row],[High]]),1,0)</f>
        <v>1</v>
      </c>
    </row>
    <row r="6855" spans="1:19" hidden="1" x14ac:dyDescent="0.25">
      <c r="A6855" t="s">
        <v>16</v>
      </c>
      <c r="B6855">
        <v>10000</v>
      </c>
      <c r="C6855">
        <v>100</v>
      </c>
      <c r="D6855">
        <v>100000</v>
      </c>
      <c r="E6855">
        <v>19</v>
      </c>
      <c r="F6855">
        <v>1</v>
      </c>
      <c r="G6855">
        <v>14.384631000000001</v>
      </c>
      <c r="H6855">
        <v>0.14468800000000001</v>
      </c>
      <c r="I6855">
        <v>0.85181499999999999</v>
      </c>
      <c r="J6855">
        <v>4.7322999999999997E-2</v>
      </c>
      <c r="K6855" t="str">
        <f>MID(M6855,22,1)</f>
        <v>4</v>
      </c>
      <c r="L6855" t="s">
        <v>97</v>
      </c>
      <c r="M6855" t="s">
        <v>98</v>
      </c>
      <c r="N6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55">
        <f>VLOOKUP(TableOMP[[#This Row],[Label]],TableAvg[],2,FALSE)</f>
        <v>14.32700723076923</v>
      </c>
      <c r="P6855">
        <f>VLOOKUP(TableOMP[[#This Row],[Label]],TableAvg[],3,FALSE)</f>
        <v>0.15283457974479744</v>
      </c>
      <c r="Q6855">
        <f>TableOMP[[#This Row],[Avg]]-$U$2*TableOMP[[#This Row],[StdDev]]</f>
        <v>14.021338071279635</v>
      </c>
      <c r="R6855">
        <f>TableOMP[[#This Row],[Avg]]+$U$2*TableOMP[[#This Row],[StdDev]]</f>
        <v>14.632676390258824</v>
      </c>
      <c r="S6855">
        <f>IF(AND(TableOMP[[#This Row],[total_time]]&gt;=TableOMP[[#This Row],[Low]], TableOMP[[#This Row],[total_time]]&lt;=TableOMP[[#This Row],[High]]),1,0)</f>
        <v>1</v>
      </c>
    </row>
    <row r="6856" spans="1:19" hidden="1" x14ac:dyDescent="0.25">
      <c r="A6856" t="s">
        <v>16</v>
      </c>
      <c r="B6856">
        <v>10000</v>
      </c>
      <c r="C6856">
        <v>100</v>
      </c>
      <c r="D6856">
        <v>100000</v>
      </c>
      <c r="E6856">
        <v>19</v>
      </c>
      <c r="F6856">
        <v>1</v>
      </c>
      <c r="G6856">
        <v>14.363552</v>
      </c>
      <c r="H6856">
        <v>0.144234</v>
      </c>
      <c r="I6856">
        <v>0.85640700000000003</v>
      </c>
      <c r="J6856">
        <v>4.7578000000000002E-2</v>
      </c>
      <c r="K6856" t="str">
        <f>MID(M6856,22,1)</f>
        <v>5</v>
      </c>
      <c r="L6856" t="s">
        <v>197</v>
      </c>
      <c r="M6856" t="s">
        <v>198</v>
      </c>
      <c r="N6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56">
        <f>VLOOKUP(TableOMP[[#This Row],[Label]],TableAvg[],2,FALSE)</f>
        <v>14.32700723076923</v>
      </c>
      <c r="P6856">
        <f>VLOOKUP(TableOMP[[#This Row],[Label]],TableAvg[],3,FALSE)</f>
        <v>0.15283457974479744</v>
      </c>
      <c r="Q6856">
        <f>TableOMP[[#This Row],[Avg]]-$U$2*TableOMP[[#This Row],[StdDev]]</f>
        <v>14.021338071279635</v>
      </c>
      <c r="R6856">
        <f>TableOMP[[#This Row],[Avg]]+$U$2*TableOMP[[#This Row],[StdDev]]</f>
        <v>14.632676390258824</v>
      </c>
      <c r="S6856">
        <f>IF(AND(TableOMP[[#This Row],[total_time]]&gt;=TableOMP[[#This Row],[Low]], TableOMP[[#This Row],[total_time]]&lt;=TableOMP[[#This Row],[High]]),1,0)</f>
        <v>1</v>
      </c>
    </row>
    <row r="6857" spans="1:19" hidden="1" x14ac:dyDescent="0.25">
      <c r="A6857" t="s">
        <v>16</v>
      </c>
      <c r="B6857">
        <v>10000</v>
      </c>
      <c r="C6857">
        <v>100</v>
      </c>
      <c r="D6857">
        <v>100000</v>
      </c>
      <c r="E6857">
        <v>19</v>
      </c>
      <c r="F6857">
        <v>1</v>
      </c>
      <c r="G6857">
        <v>14.356973</v>
      </c>
      <c r="H6857">
        <v>0.14170199999999999</v>
      </c>
      <c r="I6857">
        <v>0.827546</v>
      </c>
      <c r="J6857">
        <v>4.5975000000000002E-2</v>
      </c>
      <c r="K6857" t="str">
        <f>MID(M6857,22,1)</f>
        <v>5</v>
      </c>
      <c r="L6857" t="s">
        <v>161</v>
      </c>
      <c r="M6857" t="s">
        <v>162</v>
      </c>
      <c r="N6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57">
        <f>VLOOKUP(TableOMP[[#This Row],[Label]],TableAvg[],2,FALSE)</f>
        <v>14.32700723076923</v>
      </c>
      <c r="P6857">
        <f>VLOOKUP(TableOMP[[#This Row],[Label]],TableAvg[],3,FALSE)</f>
        <v>0.15283457974479744</v>
      </c>
      <c r="Q6857">
        <f>TableOMP[[#This Row],[Avg]]-$U$2*TableOMP[[#This Row],[StdDev]]</f>
        <v>14.021338071279635</v>
      </c>
      <c r="R6857">
        <f>TableOMP[[#This Row],[Avg]]+$U$2*TableOMP[[#This Row],[StdDev]]</f>
        <v>14.632676390258824</v>
      </c>
      <c r="S6857">
        <f>IF(AND(TableOMP[[#This Row],[total_time]]&gt;=TableOMP[[#This Row],[Low]], TableOMP[[#This Row],[total_time]]&lt;=TableOMP[[#This Row],[High]]),1,0)</f>
        <v>1</v>
      </c>
    </row>
    <row r="6858" spans="1:19" hidden="1" x14ac:dyDescent="0.25">
      <c r="A6858" t="s">
        <v>16</v>
      </c>
      <c r="B6858">
        <v>10000</v>
      </c>
      <c r="C6858">
        <v>100</v>
      </c>
      <c r="D6858">
        <v>100000</v>
      </c>
      <c r="E6858">
        <v>19</v>
      </c>
      <c r="F6858">
        <v>1</v>
      </c>
      <c r="G6858">
        <v>14.338497</v>
      </c>
      <c r="H6858">
        <v>0.12375800000000001</v>
      </c>
      <c r="I6858">
        <v>0.59301999999999999</v>
      </c>
      <c r="J6858">
        <v>3.2946000000000003E-2</v>
      </c>
      <c r="K6858" t="str">
        <f>MID(M6858,22,1)</f>
        <v>5</v>
      </c>
      <c r="L6858" t="s">
        <v>197</v>
      </c>
      <c r="M6858" t="s">
        <v>198</v>
      </c>
      <c r="N6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58">
        <f>VLOOKUP(TableOMP[[#This Row],[Label]],TableAvg[],2,FALSE)</f>
        <v>14.32700723076923</v>
      </c>
      <c r="P6858">
        <f>VLOOKUP(TableOMP[[#This Row],[Label]],TableAvg[],3,FALSE)</f>
        <v>0.15283457974479744</v>
      </c>
      <c r="Q6858">
        <f>TableOMP[[#This Row],[Avg]]-$U$2*TableOMP[[#This Row],[StdDev]]</f>
        <v>14.021338071279635</v>
      </c>
      <c r="R6858">
        <f>TableOMP[[#This Row],[Avg]]+$U$2*TableOMP[[#This Row],[StdDev]]</f>
        <v>14.632676390258824</v>
      </c>
      <c r="S6858">
        <f>IF(AND(TableOMP[[#This Row],[total_time]]&gt;=TableOMP[[#This Row],[Low]], TableOMP[[#This Row],[total_time]]&lt;=TableOMP[[#This Row],[High]]),1,0)</f>
        <v>1</v>
      </c>
    </row>
    <row r="6859" spans="1:19" hidden="1" x14ac:dyDescent="0.25">
      <c r="A6859" t="s">
        <v>10</v>
      </c>
      <c r="B6859">
        <v>10000</v>
      </c>
      <c r="C6859">
        <v>100</v>
      </c>
      <c r="D6859">
        <v>100000</v>
      </c>
      <c r="E6859">
        <v>29</v>
      </c>
      <c r="F6859">
        <v>1</v>
      </c>
      <c r="G6859">
        <v>242.984298</v>
      </c>
      <c r="H6859">
        <v>0.22103300000000001</v>
      </c>
      <c r="I6859">
        <v>3.097788</v>
      </c>
      <c r="J6859">
        <v>0.110635</v>
      </c>
      <c r="K6859" t="str">
        <f>MID(M6859,22,1)</f>
        <v>4</v>
      </c>
      <c r="L6859" t="s">
        <v>203</v>
      </c>
      <c r="M6859" t="s">
        <v>204</v>
      </c>
      <c r="N6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6859">
        <f>VLOOKUP(TableOMP[[#This Row],[Label]],TableAvg[],2,FALSE)</f>
        <v>227.051299</v>
      </c>
      <c r="P6859">
        <f>VLOOKUP(TableOMP[[#This Row],[Label]],TableAvg[],3,FALSE)</f>
        <v>7.1255487638541162</v>
      </c>
      <c r="Q6859">
        <f>TableOMP[[#This Row],[Avg]]-$U$2*TableOMP[[#This Row],[StdDev]]</f>
        <v>212.80020147229177</v>
      </c>
      <c r="R6859">
        <f>TableOMP[[#This Row],[Avg]]+$U$2*TableOMP[[#This Row],[StdDev]]</f>
        <v>241.30239652770823</v>
      </c>
      <c r="S6859">
        <f>IF(AND(TableOMP[[#This Row],[total_time]]&gt;=TableOMP[[#This Row],[Low]], TableOMP[[#This Row],[total_time]]&lt;=TableOMP[[#This Row],[High]]),1,0)</f>
        <v>0</v>
      </c>
    </row>
    <row r="6860" spans="1:19" hidden="1" x14ac:dyDescent="0.25">
      <c r="A6860" t="s">
        <v>16</v>
      </c>
      <c r="B6860">
        <v>10000</v>
      </c>
      <c r="C6860">
        <v>100</v>
      </c>
      <c r="D6860">
        <v>100000</v>
      </c>
      <c r="E6860">
        <v>19</v>
      </c>
      <c r="F6860">
        <v>1</v>
      </c>
      <c r="G6860">
        <v>14.326536000000001</v>
      </c>
      <c r="H6860">
        <v>0.13786599999999999</v>
      </c>
      <c r="I6860">
        <v>0.81755800000000001</v>
      </c>
      <c r="J6860">
        <v>4.5420000000000002E-2</v>
      </c>
      <c r="K6860" t="str">
        <f>MID(M6860,22,1)</f>
        <v>6</v>
      </c>
      <c r="L6860" t="s">
        <v>223</v>
      </c>
      <c r="M6860" t="s">
        <v>224</v>
      </c>
      <c r="N6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60">
        <f>VLOOKUP(TableOMP[[#This Row],[Label]],TableAvg[],2,FALSE)</f>
        <v>14.32700723076923</v>
      </c>
      <c r="P6860">
        <f>VLOOKUP(TableOMP[[#This Row],[Label]],TableAvg[],3,FALSE)</f>
        <v>0.15283457974479744</v>
      </c>
      <c r="Q6860">
        <f>TableOMP[[#This Row],[Avg]]-$U$2*TableOMP[[#This Row],[StdDev]]</f>
        <v>14.021338071279635</v>
      </c>
      <c r="R6860">
        <f>TableOMP[[#This Row],[Avg]]+$U$2*TableOMP[[#This Row],[StdDev]]</f>
        <v>14.632676390258824</v>
      </c>
      <c r="S6860">
        <f>IF(AND(TableOMP[[#This Row],[total_time]]&gt;=TableOMP[[#This Row],[Low]], TableOMP[[#This Row],[total_time]]&lt;=TableOMP[[#This Row],[High]]),1,0)</f>
        <v>1</v>
      </c>
    </row>
    <row r="6861" spans="1:19" hidden="1" x14ac:dyDescent="0.25">
      <c r="A6861" t="s">
        <v>16</v>
      </c>
      <c r="B6861">
        <v>10000</v>
      </c>
      <c r="C6861">
        <v>100</v>
      </c>
      <c r="D6861">
        <v>100000</v>
      </c>
      <c r="E6861">
        <v>19</v>
      </c>
      <c r="F6861">
        <v>1</v>
      </c>
      <c r="G6861">
        <v>14.238609</v>
      </c>
      <c r="H6861">
        <v>0.14354500000000001</v>
      </c>
      <c r="I6861">
        <v>0.85261399999999998</v>
      </c>
      <c r="J6861">
        <v>4.7366999999999999E-2</v>
      </c>
      <c r="K6861" t="str">
        <f>MID(M6861,22,1)</f>
        <v>6</v>
      </c>
      <c r="L6861" t="s">
        <v>223</v>
      </c>
      <c r="M6861" t="s">
        <v>224</v>
      </c>
      <c r="N6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61">
        <f>VLOOKUP(TableOMP[[#This Row],[Label]],TableAvg[],2,FALSE)</f>
        <v>14.32700723076923</v>
      </c>
      <c r="P6861">
        <f>VLOOKUP(TableOMP[[#This Row],[Label]],TableAvg[],3,FALSE)</f>
        <v>0.15283457974479744</v>
      </c>
      <c r="Q6861">
        <f>TableOMP[[#This Row],[Avg]]-$U$2*TableOMP[[#This Row],[StdDev]]</f>
        <v>14.021338071279635</v>
      </c>
      <c r="R6861">
        <f>TableOMP[[#This Row],[Avg]]+$U$2*TableOMP[[#This Row],[StdDev]]</f>
        <v>14.632676390258824</v>
      </c>
      <c r="S6861">
        <f>IF(AND(TableOMP[[#This Row],[total_time]]&gt;=TableOMP[[#This Row],[Low]], TableOMP[[#This Row],[total_time]]&lt;=TableOMP[[#This Row],[High]]),1,0)</f>
        <v>1</v>
      </c>
    </row>
    <row r="6862" spans="1:19" hidden="1" x14ac:dyDescent="0.25">
      <c r="A6862" t="s">
        <v>16</v>
      </c>
      <c r="B6862">
        <v>10000</v>
      </c>
      <c r="C6862">
        <v>100</v>
      </c>
      <c r="D6862">
        <v>100000</v>
      </c>
      <c r="E6862">
        <v>19</v>
      </c>
      <c r="F6862">
        <v>1</v>
      </c>
      <c r="G6862">
        <v>14.228274000000001</v>
      </c>
      <c r="H6862">
        <v>0.19354099999999999</v>
      </c>
      <c r="I6862">
        <v>1.6887700000000001</v>
      </c>
      <c r="J6862">
        <v>9.3821000000000002E-2</v>
      </c>
      <c r="K6862" t="str">
        <f>MID(M6862,22,1)</f>
        <v>6</v>
      </c>
      <c r="L6862" t="s">
        <v>223</v>
      </c>
      <c r="M6862" t="s">
        <v>224</v>
      </c>
      <c r="N6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62">
        <f>VLOOKUP(TableOMP[[#This Row],[Label]],TableAvg[],2,FALSE)</f>
        <v>14.32700723076923</v>
      </c>
      <c r="P6862">
        <f>VLOOKUP(TableOMP[[#This Row],[Label]],TableAvg[],3,FALSE)</f>
        <v>0.15283457974479744</v>
      </c>
      <c r="Q6862">
        <f>TableOMP[[#This Row],[Avg]]-$U$2*TableOMP[[#This Row],[StdDev]]</f>
        <v>14.021338071279635</v>
      </c>
      <c r="R6862">
        <f>TableOMP[[#This Row],[Avg]]+$U$2*TableOMP[[#This Row],[StdDev]]</f>
        <v>14.632676390258824</v>
      </c>
      <c r="S6862">
        <f>IF(AND(TableOMP[[#This Row],[total_time]]&gt;=TableOMP[[#This Row],[Low]], TableOMP[[#This Row],[total_time]]&lt;=TableOMP[[#This Row],[High]]),1,0)</f>
        <v>1</v>
      </c>
    </row>
    <row r="6863" spans="1:19" hidden="1" x14ac:dyDescent="0.25">
      <c r="A6863" t="s">
        <v>16</v>
      </c>
      <c r="B6863">
        <v>10000</v>
      </c>
      <c r="C6863">
        <v>100</v>
      </c>
      <c r="D6863">
        <v>100000</v>
      </c>
      <c r="E6863">
        <v>19</v>
      </c>
      <c r="F6863">
        <v>1</v>
      </c>
      <c r="G6863">
        <v>14.200817000000001</v>
      </c>
      <c r="H6863">
        <v>0.15196599999999999</v>
      </c>
      <c r="I6863">
        <v>1.0289569999999999</v>
      </c>
      <c r="J6863">
        <v>5.7164E-2</v>
      </c>
      <c r="K6863" t="str">
        <f>MID(M6863,22,1)</f>
        <v>1</v>
      </c>
      <c r="L6863" t="s">
        <v>177</v>
      </c>
      <c r="M6863" t="s">
        <v>178</v>
      </c>
      <c r="N6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63">
        <f>VLOOKUP(TableOMP[[#This Row],[Label]],TableAvg[],2,FALSE)</f>
        <v>14.32700723076923</v>
      </c>
      <c r="P6863">
        <f>VLOOKUP(TableOMP[[#This Row],[Label]],TableAvg[],3,FALSE)</f>
        <v>0.15283457974479744</v>
      </c>
      <c r="Q6863">
        <f>TableOMP[[#This Row],[Avg]]-$U$2*TableOMP[[#This Row],[StdDev]]</f>
        <v>14.021338071279635</v>
      </c>
      <c r="R6863">
        <f>TableOMP[[#This Row],[Avg]]+$U$2*TableOMP[[#This Row],[StdDev]]</f>
        <v>14.632676390258824</v>
      </c>
      <c r="S6863">
        <f>IF(AND(TableOMP[[#This Row],[total_time]]&gt;=TableOMP[[#This Row],[Low]], TableOMP[[#This Row],[total_time]]&lt;=TableOMP[[#This Row],[High]]),1,0)</f>
        <v>1</v>
      </c>
    </row>
    <row r="6864" spans="1:19" hidden="1" x14ac:dyDescent="0.25">
      <c r="A6864" t="s">
        <v>16</v>
      </c>
      <c r="B6864">
        <v>10000</v>
      </c>
      <c r="C6864">
        <v>100</v>
      </c>
      <c r="D6864">
        <v>100000</v>
      </c>
      <c r="E6864">
        <v>19</v>
      </c>
      <c r="F6864">
        <v>1</v>
      </c>
      <c r="G6864">
        <v>14.193832</v>
      </c>
      <c r="H6864">
        <v>0.143424</v>
      </c>
      <c r="I6864">
        <v>0.84798399999999996</v>
      </c>
      <c r="J6864">
        <v>4.7109999999999999E-2</v>
      </c>
      <c r="K6864" t="str">
        <f>MID(M6864,22,1)</f>
        <v>1</v>
      </c>
      <c r="L6864" t="s">
        <v>171</v>
      </c>
      <c r="M6864" t="s">
        <v>172</v>
      </c>
      <c r="N6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64">
        <f>VLOOKUP(TableOMP[[#This Row],[Label]],TableAvg[],2,FALSE)</f>
        <v>14.32700723076923</v>
      </c>
      <c r="P6864">
        <f>VLOOKUP(TableOMP[[#This Row],[Label]],TableAvg[],3,FALSE)</f>
        <v>0.15283457974479744</v>
      </c>
      <c r="Q6864">
        <f>TableOMP[[#This Row],[Avg]]-$U$2*TableOMP[[#This Row],[StdDev]]</f>
        <v>14.021338071279635</v>
      </c>
      <c r="R6864">
        <f>TableOMP[[#This Row],[Avg]]+$U$2*TableOMP[[#This Row],[StdDev]]</f>
        <v>14.632676390258824</v>
      </c>
      <c r="S6864">
        <f>IF(AND(TableOMP[[#This Row],[total_time]]&gt;=TableOMP[[#This Row],[Low]], TableOMP[[#This Row],[total_time]]&lt;=TableOMP[[#This Row],[High]]),1,0)</f>
        <v>1</v>
      </c>
    </row>
    <row r="6865" spans="1:19" hidden="1" x14ac:dyDescent="0.25">
      <c r="A6865" t="s">
        <v>10</v>
      </c>
      <c r="B6865">
        <v>10000</v>
      </c>
      <c r="C6865">
        <v>100</v>
      </c>
      <c r="D6865">
        <v>100000</v>
      </c>
      <c r="E6865">
        <v>28</v>
      </c>
      <c r="F6865">
        <v>1</v>
      </c>
      <c r="G6865">
        <v>241.84795399999999</v>
      </c>
      <c r="H6865">
        <v>0.330347</v>
      </c>
      <c r="I6865">
        <v>5.9143759999999999</v>
      </c>
      <c r="J6865">
        <v>0.219051</v>
      </c>
      <c r="K6865" t="str">
        <f>MID(M6865,22,1)</f>
        <v>4</v>
      </c>
      <c r="L6865" t="s">
        <v>203</v>
      </c>
      <c r="M6865" t="s">
        <v>204</v>
      </c>
      <c r="N6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6865">
        <f>VLOOKUP(TableOMP[[#This Row],[Label]],TableAvg[],2,FALSE)</f>
        <v>227.00327166666668</v>
      </c>
      <c r="P6865">
        <f>VLOOKUP(TableOMP[[#This Row],[Label]],TableAvg[],3,FALSE)</f>
        <v>6.6390277515478644</v>
      </c>
      <c r="Q6865">
        <f>TableOMP[[#This Row],[Avg]]-$U$2*TableOMP[[#This Row],[StdDev]]</f>
        <v>213.72521616357096</v>
      </c>
      <c r="R6865">
        <f>TableOMP[[#This Row],[Avg]]+$U$2*TableOMP[[#This Row],[StdDev]]</f>
        <v>240.28132716976239</v>
      </c>
      <c r="S6865">
        <f>IF(AND(TableOMP[[#This Row],[total_time]]&gt;=TableOMP[[#This Row],[Low]], TableOMP[[#This Row],[total_time]]&lt;=TableOMP[[#This Row],[High]]),1,0)</f>
        <v>0</v>
      </c>
    </row>
    <row r="6866" spans="1:19" hidden="1" x14ac:dyDescent="0.25">
      <c r="A6866" t="s">
        <v>16</v>
      </c>
      <c r="B6866">
        <v>10000</v>
      </c>
      <c r="C6866">
        <v>100</v>
      </c>
      <c r="D6866">
        <v>100000</v>
      </c>
      <c r="E6866">
        <v>19</v>
      </c>
      <c r="F6866">
        <v>1</v>
      </c>
      <c r="G6866">
        <v>14.190967000000001</v>
      </c>
      <c r="H6866">
        <v>0.140045</v>
      </c>
      <c r="I6866">
        <v>0.74851000000000001</v>
      </c>
      <c r="J6866">
        <v>4.1584000000000003E-2</v>
      </c>
      <c r="K6866" t="str">
        <f>MID(M6866,22,1)</f>
        <v>4</v>
      </c>
      <c r="L6866" t="s">
        <v>217</v>
      </c>
      <c r="M6866" t="s">
        <v>218</v>
      </c>
      <c r="N6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66">
        <f>VLOOKUP(TableOMP[[#This Row],[Label]],TableAvg[],2,FALSE)</f>
        <v>14.32700723076923</v>
      </c>
      <c r="P6866">
        <f>VLOOKUP(TableOMP[[#This Row],[Label]],TableAvg[],3,FALSE)</f>
        <v>0.15283457974479744</v>
      </c>
      <c r="Q6866">
        <f>TableOMP[[#This Row],[Avg]]-$U$2*TableOMP[[#This Row],[StdDev]]</f>
        <v>14.021338071279635</v>
      </c>
      <c r="R6866">
        <f>TableOMP[[#This Row],[Avg]]+$U$2*TableOMP[[#This Row],[StdDev]]</f>
        <v>14.632676390258824</v>
      </c>
      <c r="S6866">
        <f>IF(AND(TableOMP[[#This Row],[total_time]]&gt;=TableOMP[[#This Row],[Low]], TableOMP[[#This Row],[total_time]]&lt;=TableOMP[[#This Row],[High]]),1,0)</f>
        <v>1</v>
      </c>
    </row>
    <row r="6867" spans="1:19" hidden="1" x14ac:dyDescent="0.25">
      <c r="A6867" t="s">
        <v>16</v>
      </c>
      <c r="B6867">
        <v>10000</v>
      </c>
      <c r="C6867">
        <v>100</v>
      </c>
      <c r="D6867">
        <v>100000</v>
      </c>
      <c r="E6867">
        <v>19</v>
      </c>
      <c r="F6867">
        <v>1</v>
      </c>
      <c r="G6867">
        <v>14.186888</v>
      </c>
      <c r="H6867">
        <v>0.13195100000000001</v>
      </c>
      <c r="I6867">
        <v>0.71840099999999996</v>
      </c>
      <c r="J6867">
        <v>3.9911000000000002E-2</v>
      </c>
      <c r="K6867" t="str">
        <f>MID(M6867,22,1)</f>
        <v>7</v>
      </c>
      <c r="L6867" t="s">
        <v>189</v>
      </c>
      <c r="M6867" t="s">
        <v>190</v>
      </c>
      <c r="N6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67">
        <f>VLOOKUP(TableOMP[[#This Row],[Label]],TableAvg[],2,FALSE)</f>
        <v>14.32700723076923</v>
      </c>
      <c r="P6867">
        <f>VLOOKUP(TableOMP[[#This Row],[Label]],TableAvg[],3,FALSE)</f>
        <v>0.15283457974479744</v>
      </c>
      <c r="Q6867">
        <f>TableOMP[[#This Row],[Avg]]-$U$2*TableOMP[[#This Row],[StdDev]]</f>
        <v>14.021338071279635</v>
      </c>
      <c r="R6867">
        <f>TableOMP[[#This Row],[Avg]]+$U$2*TableOMP[[#This Row],[StdDev]]</f>
        <v>14.632676390258824</v>
      </c>
      <c r="S6867">
        <f>IF(AND(TableOMP[[#This Row],[total_time]]&gt;=TableOMP[[#This Row],[Low]], TableOMP[[#This Row],[total_time]]&lt;=TableOMP[[#This Row],[High]]),1,0)</f>
        <v>1</v>
      </c>
    </row>
    <row r="6868" spans="1:19" hidden="1" x14ac:dyDescent="0.25">
      <c r="A6868" t="s">
        <v>16</v>
      </c>
      <c r="B6868">
        <v>10000</v>
      </c>
      <c r="C6868">
        <v>100</v>
      </c>
      <c r="D6868">
        <v>100000</v>
      </c>
      <c r="E6868">
        <v>19</v>
      </c>
      <c r="F6868">
        <v>1</v>
      </c>
      <c r="G6868">
        <v>14.178338</v>
      </c>
      <c r="H6868">
        <v>0.13242899999999999</v>
      </c>
      <c r="I6868">
        <v>0.74963999999999997</v>
      </c>
      <c r="J6868">
        <v>4.1647000000000003E-2</v>
      </c>
      <c r="K6868" t="str">
        <f>MID(M6868,22,1)</f>
        <v>5</v>
      </c>
      <c r="L6868" t="s">
        <v>197</v>
      </c>
      <c r="M6868" t="s">
        <v>198</v>
      </c>
      <c r="N6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68">
        <f>VLOOKUP(TableOMP[[#This Row],[Label]],TableAvg[],2,FALSE)</f>
        <v>14.32700723076923</v>
      </c>
      <c r="P6868">
        <f>VLOOKUP(TableOMP[[#This Row],[Label]],TableAvg[],3,FALSE)</f>
        <v>0.15283457974479744</v>
      </c>
      <c r="Q6868">
        <f>TableOMP[[#This Row],[Avg]]-$U$2*TableOMP[[#This Row],[StdDev]]</f>
        <v>14.021338071279635</v>
      </c>
      <c r="R6868">
        <f>TableOMP[[#This Row],[Avg]]+$U$2*TableOMP[[#This Row],[StdDev]]</f>
        <v>14.632676390258824</v>
      </c>
      <c r="S6868">
        <f>IF(AND(TableOMP[[#This Row],[total_time]]&gt;=TableOMP[[#This Row],[Low]], TableOMP[[#This Row],[total_time]]&lt;=TableOMP[[#This Row],[High]]),1,0)</f>
        <v>1</v>
      </c>
    </row>
    <row r="6869" spans="1:19" hidden="1" x14ac:dyDescent="0.25">
      <c r="A6869" t="s">
        <v>16</v>
      </c>
      <c r="B6869">
        <v>10000</v>
      </c>
      <c r="C6869">
        <v>100</v>
      </c>
      <c r="D6869">
        <v>100000</v>
      </c>
      <c r="E6869">
        <v>19</v>
      </c>
      <c r="F6869">
        <v>1</v>
      </c>
      <c r="G6869">
        <v>14.177103000000001</v>
      </c>
      <c r="H6869">
        <v>0.14394499999999999</v>
      </c>
      <c r="I6869">
        <v>0.85991600000000001</v>
      </c>
      <c r="J6869">
        <v>4.7773000000000003E-2</v>
      </c>
      <c r="K6869" t="str">
        <f>MID(M6869,22,1)</f>
        <v>2</v>
      </c>
      <c r="L6869" t="s">
        <v>59</v>
      </c>
      <c r="M6869" t="s">
        <v>60</v>
      </c>
      <c r="N6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69">
        <f>VLOOKUP(TableOMP[[#This Row],[Label]],TableAvg[],2,FALSE)</f>
        <v>14.32700723076923</v>
      </c>
      <c r="P6869">
        <f>VLOOKUP(TableOMP[[#This Row],[Label]],TableAvg[],3,FALSE)</f>
        <v>0.15283457974479744</v>
      </c>
      <c r="Q6869">
        <f>TableOMP[[#This Row],[Avg]]-$U$2*TableOMP[[#This Row],[StdDev]]</f>
        <v>14.021338071279635</v>
      </c>
      <c r="R6869">
        <f>TableOMP[[#This Row],[Avg]]+$U$2*TableOMP[[#This Row],[StdDev]]</f>
        <v>14.632676390258824</v>
      </c>
      <c r="S6869">
        <f>IF(AND(TableOMP[[#This Row],[total_time]]&gt;=TableOMP[[#This Row],[Low]], TableOMP[[#This Row],[total_time]]&lt;=TableOMP[[#This Row],[High]]),1,0)</f>
        <v>1</v>
      </c>
    </row>
    <row r="6870" spans="1:19" hidden="1" x14ac:dyDescent="0.25">
      <c r="A6870" t="s">
        <v>12</v>
      </c>
      <c r="B6870">
        <v>10000</v>
      </c>
      <c r="C6870">
        <v>100</v>
      </c>
      <c r="D6870">
        <v>100000</v>
      </c>
      <c r="E6870">
        <v>60</v>
      </c>
      <c r="F6870">
        <v>1</v>
      </c>
      <c r="G6870">
        <v>297.91060299999998</v>
      </c>
      <c r="H6870">
        <v>0.27316800000000002</v>
      </c>
      <c r="I6870">
        <v>7.8732300000000004</v>
      </c>
      <c r="J6870">
        <v>0.13344500000000001</v>
      </c>
      <c r="K6870" t="str">
        <f>MID(M6870,22,1)</f>
        <v>4</v>
      </c>
      <c r="L6870" t="s">
        <v>167</v>
      </c>
      <c r="M6870" t="s">
        <v>168</v>
      </c>
      <c r="N6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6870">
        <f>VLOOKUP(TableOMP[[#This Row],[Label]],TableAvg[],2,FALSE)</f>
        <v>266.05707299999995</v>
      </c>
      <c r="P6870">
        <f>VLOOKUP(TableOMP[[#This Row],[Label]],TableAvg[],3,FALSE)</f>
        <v>13.46803861215327</v>
      </c>
      <c r="Q6870">
        <f>TableOMP[[#This Row],[Avg]]-$U$2*TableOMP[[#This Row],[StdDev]]</f>
        <v>239.12099577569342</v>
      </c>
      <c r="R6870">
        <f>TableOMP[[#This Row],[Avg]]+$U$2*TableOMP[[#This Row],[StdDev]]</f>
        <v>292.99315022430648</v>
      </c>
      <c r="S6870">
        <f>IF(AND(TableOMP[[#This Row],[total_time]]&gt;=TableOMP[[#This Row],[Low]], TableOMP[[#This Row],[total_time]]&lt;=TableOMP[[#This Row],[High]]),1,0)</f>
        <v>0</v>
      </c>
    </row>
    <row r="6871" spans="1:19" hidden="1" x14ac:dyDescent="0.25">
      <c r="A6871" t="s">
        <v>12</v>
      </c>
      <c r="B6871">
        <v>10000</v>
      </c>
      <c r="C6871">
        <v>100</v>
      </c>
      <c r="D6871">
        <v>100000</v>
      </c>
      <c r="E6871">
        <v>59</v>
      </c>
      <c r="F6871">
        <v>1</v>
      </c>
      <c r="G6871">
        <v>298.03047500000002</v>
      </c>
      <c r="H6871">
        <v>0.26371699999999998</v>
      </c>
      <c r="I6871">
        <v>7.5571419999999998</v>
      </c>
      <c r="J6871">
        <v>0.130296</v>
      </c>
      <c r="K6871" t="str">
        <f>MID(M6871,22,1)</f>
        <v>4</v>
      </c>
      <c r="L6871" t="s">
        <v>167</v>
      </c>
      <c r="M6871" t="s">
        <v>168</v>
      </c>
      <c r="N6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6871">
        <f>VLOOKUP(TableOMP[[#This Row],[Label]],TableAvg[],2,FALSE)</f>
        <v>266.70787872727277</v>
      </c>
      <c r="P6871">
        <f>VLOOKUP(TableOMP[[#This Row],[Label]],TableAvg[],3,FALSE)</f>
        <v>12.177151161182106</v>
      </c>
      <c r="Q6871">
        <f>TableOMP[[#This Row],[Avg]]-$U$2*TableOMP[[#This Row],[StdDev]]</f>
        <v>242.35357640490855</v>
      </c>
      <c r="R6871">
        <f>TableOMP[[#This Row],[Avg]]+$U$2*TableOMP[[#This Row],[StdDev]]</f>
        <v>291.06218104963699</v>
      </c>
      <c r="S6871">
        <f>IF(AND(TableOMP[[#This Row],[total_time]]&gt;=TableOMP[[#This Row],[Low]], TableOMP[[#This Row],[total_time]]&lt;=TableOMP[[#This Row],[High]]),1,0)</f>
        <v>0</v>
      </c>
    </row>
    <row r="6872" spans="1:19" hidden="1" x14ac:dyDescent="0.25">
      <c r="A6872" t="s">
        <v>16</v>
      </c>
      <c r="B6872">
        <v>10000</v>
      </c>
      <c r="C6872">
        <v>100</v>
      </c>
      <c r="D6872">
        <v>100000</v>
      </c>
      <c r="E6872">
        <v>19</v>
      </c>
      <c r="F6872">
        <v>1</v>
      </c>
      <c r="G6872">
        <v>14.156779999999999</v>
      </c>
      <c r="H6872">
        <v>0.12730900000000001</v>
      </c>
      <c r="I6872">
        <v>0.63722599999999996</v>
      </c>
      <c r="J6872">
        <v>3.5401000000000002E-2</v>
      </c>
      <c r="K6872" t="str">
        <f>MID(M6872,22,1)</f>
        <v>1</v>
      </c>
      <c r="L6872" t="s">
        <v>207</v>
      </c>
      <c r="M6872" t="s">
        <v>208</v>
      </c>
      <c r="N6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72">
        <f>VLOOKUP(TableOMP[[#This Row],[Label]],TableAvg[],2,FALSE)</f>
        <v>14.32700723076923</v>
      </c>
      <c r="P6872">
        <f>VLOOKUP(TableOMP[[#This Row],[Label]],TableAvg[],3,FALSE)</f>
        <v>0.15283457974479744</v>
      </c>
      <c r="Q6872">
        <f>TableOMP[[#This Row],[Avg]]-$U$2*TableOMP[[#This Row],[StdDev]]</f>
        <v>14.021338071279635</v>
      </c>
      <c r="R6872">
        <f>TableOMP[[#This Row],[Avg]]+$U$2*TableOMP[[#This Row],[StdDev]]</f>
        <v>14.632676390258824</v>
      </c>
      <c r="S6872">
        <f>IF(AND(TableOMP[[#This Row],[total_time]]&gt;=TableOMP[[#This Row],[Low]], TableOMP[[#This Row],[total_time]]&lt;=TableOMP[[#This Row],[High]]),1,0)</f>
        <v>1</v>
      </c>
    </row>
    <row r="6873" spans="1:19" hidden="1" x14ac:dyDescent="0.25">
      <c r="A6873" t="s">
        <v>16</v>
      </c>
      <c r="B6873">
        <v>10000</v>
      </c>
      <c r="C6873">
        <v>100</v>
      </c>
      <c r="D6873">
        <v>100000</v>
      </c>
      <c r="E6873">
        <v>19</v>
      </c>
      <c r="F6873">
        <v>1</v>
      </c>
      <c r="G6873">
        <v>14.153563</v>
      </c>
      <c r="H6873">
        <v>0.119605</v>
      </c>
      <c r="I6873">
        <v>0.56823999999999997</v>
      </c>
      <c r="J6873">
        <v>3.1569E-2</v>
      </c>
      <c r="K6873" t="str">
        <f>MID(M6873,22,1)</f>
        <v>2</v>
      </c>
      <c r="L6873" t="s">
        <v>59</v>
      </c>
      <c r="M6873" t="s">
        <v>60</v>
      </c>
      <c r="N6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73">
        <f>VLOOKUP(TableOMP[[#This Row],[Label]],TableAvg[],2,FALSE)</f>
        <v>14.32700723076923</v>
      </c>
      <c r="P6873">
        <f>VLOOKUP(TableOMP[[#This Row],[Label]],TableAvg[],3,FALSE)</f>
        <v>0.15283457974479744</v>
      </c>
      <c r="Q6873">
        <f>TableOMP[[#This Row],[Avg]]-$U$2*TableOMP[[#This Row],[StdDev]]</f>
        <v>14.021338071279635</v>
      </c>
      <c r="R6873">
        <f>TableOMP[[#This Row],[Avg]]+$U$2*TableOMP[[#This Row],[StdDev]]</f>
        <v>14.632676390258824</v>
      </c>
      <c r="S6873">
        <f>IF(AND(TableOMP[[#This Row],[total_time]]&gt;=TableOMP[[#This Row],[Low]], TableOMP[[#This Row],[total_time]]&lt;=TableOMP[[#This Row],[High]]),1,0)</f>
        <v>1</v>
      </c>
    </row>
    <row r="6874" spans="1:19" hidden="1" x14ac:dyDescent="0.25">
      <c r="A6874" t="s">
        <v>16</v>
      </c>
      <c r="B6874">
        <v>10000</v>
      </c>
      <c r="C6874">
        <v>100</v>
      </c>
      <c r="D6874">
        <v>100000</v>
      </c>
      <c r="E6874">
        <v>19</v>
      </c>
      <c r="F6874">
        <v>1</v>
      </c>
      <c r="G6874">
        <v>14.141852999999999</v>
      </c>
      <c r="H6874">
        <v>0.12471400000000001</v>
      </c>
      <c r="I6874">
        <v>0.64205199999999996</v>
      </c>
      <c r="J6874">
        <v>3.567E-2</v>
      </c>
      <c r="K6874" t="str">
        <f>MID(M6874,22,1)</f>
        <v>1</v>
      </c>
      <c r="L6874" t="s">
        <v>207</v>
      </c>
      <c r="M6874" t="s">
        <v>208</v>
      </c>
      <c r="N6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74">
        <f>VLOOKUP(TableOMP[[#This Row],[Label]],TableAvg[],2,FALSE)</f>
        <v>14.32700723076923</v>
      </c>
      <c r="P6874">
        <f>VLOOKUP(TableOMP[[#This Row],[Label]],TableAvg[],3,FALSE)</f>
        <v>0.15283457974479744</v>
      </c>
      <c r="Q6874">
        <f>TableOMP[[#This Row],[Avg]]-$U$2*TableOMP[[#This Row],[StdDev]]</f>
        <v>14.021338071279635</v>
      </c>
      <c r="R6874">
        <f>TableOMP[[#This Row],[Avg]]+$U$2*TableOMP[[#This Row],[StdDev]]</f>
        <v>14.632676390258824</v>
      </c>
      <c r="S6874">
        <f>IF(AND(TableOMP[[#This Row],[total_time]]&gt;=TableOMP[[#This Row],[Low]], TableOMP[[#This Row],[total_time]]&lt;=TableOMP[[#This Row],[High]]),1,0)</f>
        <v>1</v>
      </c>
    </row>
    <row r="6875" spans="1:19" hidden="1" x14ac:dyDescent="0.25">
      <c r="A6875" t="s">
        <v>16</v>
      </c>
      <c r="B6875">
        <v>10000</v>
      </c>
      <c r="C6875">
        <v>100</v>
      </c>
      <c r="D6875">
        <v>100000</v>
      </c>
      <c r="E6875">
        <v>19</v>
      </c>
      <c r="F6875">
        <v>1</v>
      </c>
      <c r="G6875">
        <v>14.140542999999999</v>
      </c>
      <c r="H6875">
        <v>0.138961</v>
      </c>
      <c r="I6875">
        <v>0.76501300000000005</v>
      </c>
      <c r="J6875">
        <v>4.2500999999999997E-2</v>
      </c>
      <c r="K6875" t="str">
        <f>MID(M6875,22,1)</f>
        <v>4</v>
      </c>
      <c r="L6875" t="s">
        <v>217</v>
      </c>
      <c r="M6875" t="s">
        <v>218</v>
      </c>
      <c r="N6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875">
        <f>VLOOKUP(TableOMP[[#This Row],[Label]],TableAvg[],2,FALSE)</f>
        <v>14.32700723076923</v>
      </c>
      <c r="P6875">
        <f>VLOOKUP(TableOMP[[#This Row],[Label]],TableAvg[],3,FALSE)</f>
        <v>0.15283457974479744</v>
      </c>
      <c r="Q6875">
        <f>TableOMP[[#This Row],[Avg]]-$U$2*TableOMP[[#This Row],[StdDev]]</f>
        <v>14.021338071279635</v>
      </c>
      <c r="R6875">
        <f>TableOMP[[#This Row],[Avg]]+$U$2*TableOMP[[#This Row],[StdDev]]</f>
        <v>14.632676390258824</v>
      </c>
      <c r="S6875">
        <f>IF(AND(TableOMP[[#This Row],[total_time]]&gt;=TableOMP[[#This Row],[Low]], TableOMP[[#This Row],[total_time]]&lt;=TableOMP[[#This Row],[High]]),1,0)</f>
        <v>1</v>
      </c>
    </row>
    <row r="6876" spans="1:19" hidden="1" x14ac:dyDescent="0.25">
      <c r="A6876" t="s">
        <v>15</v>
      </c>
      <c r="B6876">
        <v>10000</v>
      </c>
      <c r="C6876">
        <v>100</v>
      </c>
      <c r="D6876">
        <v>100000</v>
      </c>
      <c r="E6876">
        <v>14</v>
      </c>
      <c r="F6876">
        <v>1</v>
      </c>
      <c r="G6876">
        <v>13.971415</v>
      </c>
      <c r="H6876">
        <v>0.43088199999999999</v>
      </c>
      <c r="I6876">
        <v>2.9631989999999999</v>
      </c>
      <c r="J6876">
        <v>0.227938</v>
      </c>
      <c r="K6876" t="str">
        <f>MID(M6876,22,1)</f>
        <v>6</v>
      </c>
      <c r="L6876" t="s">
        <v>41</v>
      </c>
      <c r="M6876" t="s">
        <v>42</v>
      </c>
      <c r="N6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76">
        <f>VLOOKUP(TableOMP[[#This Row],[Label]],TableAvg[],2,FALSE)</f>
        <v>13.757445260869565</v>
      </c>
      <c r="P6876">
        <f>VLOOKUP(TableOMP[[#This Row],[Label]],TableAvg[],3,FALSE)</f>
        <v>0.11264115998595195</v>
      </c>
      <c r="Q6876">
        <f>TableOMP[[#This Row],[Avg]]-$U$2*TableOMP[[#This Row],[StdDev]]</f>
        <v>13.532162940897662</v>
      </c>
      <c r="R6876">
        <f>TableOMP[[#This Row],[Avg]]+$U$2*TableOMP[[#This Row],[StdDev]]</f>
        <v>13.982727580841468</v>
      </c>
      <c r="S6876">
        <f>IF(AND(TableOMP[[#This Row],[total_time]]&gt;=TableOMP[[#This Row],[Low]], TableOMP[[#This Row],[total_time]]&lt;=TableOMP[[#This Row],[High]]),1,0)</f>
        <v>1</v>
      </c>
    </row>
    <row r="6877" spans="1:19" hidden="1" x14ac:dyDescent="0.25">
      <c r="A6877" t="s">
        <v>12</v>
      </c>
      <c r="B6877">
        <v>10000</v>
      </c>
      <c r="C6877">
        <v>100</v>
      </c>
      <c r="D6877">
        <v>100000</v>
      </c>
      <c r="E6877">
        <v>53</v>
      </c>
      <c r="F6877">
        <v>1</v>
      </c>
      <c r="G6877">
        <v>291.39861999999999</v>
      </c>
      <c r="H6877">
        <v>0.268069</v>
      </c>
      <c r="I6877">
        <v>6.500737</v>
      </c>
      <c r="J6877">
        <v>0.12501399999999999</v>
      </c>
      <c r="K6877" t="str">
        <f>MID(M6877,22,1)</f>
        <v>4</v>
      </c>
      <c r="L6877" t="s">
        <v>167</v>
      </c>
      <c r="M6877" t="s">
        <v>168</v>
      </c>
      <c r="N6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6877">
        <f>VLOOKUP(TableOMP[[#This Row],[Label]],TableAvg[],2,FALSE)</f>
        <v>261.83987299999995</v>
      </c>
      <c r="P6877">
        <f>VLOOKUP(TableOMP[[#This Row],[Label]],TableAvg[],3,FALSE)</f>
        <v>11.40137113811091</v>
      </c>
      <c r="Q6877">
        <f>TableOMP[[#This Row],[Avg]]-$U$2*TableOMP[[#This Row],[StdDev]]</f>
        <v>239.03713072377815</v>
      </c>
      <c r="R6877">
        <f>TableOMP[[#This Row],[Avg]]+$U$2*TableOMP[[#This Row],[StdDev]]</f>
        <v>284.64261527622176</v>
      </c>
      <c r="S6877">
        <f>IF(AND(TableOMP[[#This Row],[total_time]]&gt;=TableOMP[[#This Row],[Low]], TableOMP[[#This Row],[total_time]]&lt;=TableOMP[[#This Row],[High]]),1,0)</f>
        <v>0</v>
      </c>
    </row>
    <row r="6878" spans="1:19" hidden="1" x14ac:dyDescent="0.25">
      <c r="A6878" t="s">
        <v>15</v>
      </c>
      <c r="B6878">
        <v>10000</v>
      </c>
      <c r="C6878">
        <v>100</v>
      </c>
      <c r="D6878">
        <v>100000</v>
      </c>
      <c r="E6878">
        <v>14</v>
      </c>
      <c r="F6878">
        <v>1</v>
      </c>
      <c r="G6878">
        <v>13.845584000000001</v>
      </c>
      <c r="H6878">
        <v>0.28633799999999998</v>
      </c>
      <c r="I6878">
        <v>1.969241</v>
      </c>
      <c r="J6878">
        <v>0.15148</v>
      </c>
      <c r="K6878" t="str">
        <f>MID(M6878,22,1)</f>
        <v>6</v>
      </c>
      <c r="L6878" t="s">
        <v>41</v>
      </c>
      <c r="M6878" t="s">
        <v>42</v>
      </c>
      <c r="N6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78">
        <f>VLOOKUP(TableOMP[[#This Row],[Label]],TableAvg[],2,FALSE)</f>
        <v>13.757445260869565</v>
      </c>
      <c r="P6878">
        <f>VLOOKUP(TableOMP[[#This Row],[Label]],TableAvg[],3,FALSE)</f>
        <v>0.11264115998595195</v>
      </c>
      <c r="Q6878">
        <f>TableOMP[[#This Row],[Avg]]-$U$2*TableOMP[[#This Row],[StdDev]]</f>
        <v>13.532162940897662</v>
      </c>
      <c r="R6878">
        <f>TableOMP[[#This Row],[Avg]]+$U$2*TableOMP[[#This Row],[StdDev]]</f>
        <v>13.982727580841468</v>
      </c>
      <c r="S6878">
        <f>IF(AND(TableOMP[[#This Row],[total_time]]&gt;=TableOMP[[#This Row],[Low]], TableOMP[[#This Row],[total_time]]&lt;=TableOMP[[#This Row],[High]]),1,0)</f>
        <v>1</v>
      </c>
    </row>
    <row r="6879" spans="1:19" hidden="1" x14ac:dyDescent="0.25">
      <c r="A6879" t="s">
        <v>15</v>
      </c>
      <c r="B6879">
        <v>10000</v>
      </c>
      <c r="C6879">
        <v>100</v>
      </c>
      <c r="D6879">
        <v>100000</v>
      </c>
      <c r="E6879">
        <v>14</v>
      </c>
      <c r="F6879">
        <v>1</v>
      </c>
      <c r="G6879">
        <v>13.821678</v>
      </c>
      <c r="H6879">
        <v>0.15071999999999999</v>
      </c>
      <c r="I6879">
        <v>0.49862000000000001</v>
      </c>
      <c r="J6879">
        <v>3.8355E-2</v>
      </c>
      <c r="K6879" t="str">
        <f>MID(M6879,22,1)</f>
        <v>8</v>
      </c>
      <c r="L6879" t="s">
        <v>159</v>
      </c>
      <c r="M6879" t="s">
        <v>160</v>
      </c>
      <c r="N6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79">
        <f>VLOOKUP(TableOMP[[#This Row],[Label]],TableAvg[],2,FALSE)</f>
        <v>13.757445260869565</v>
      </c>
      <c r="P6879">
        <f>VLOOKUP(TableOMP[[#This Row],[Label]],TableAvg[],3,FALSE)</f>
        <v>0.11264115998595195</v>
      </c>
      <c r="Q6879">
        <f>TableOMP[[#This Row],[Avg]]-$U$2*TableOMP[[#This Row],[StdDev]]</f>
        <v>13.532162940897662</v>
      </c>
      <c r="R6879">
        <f>TableOMP[[#This Row],[Avg]]+$U$2*TableOMP[[#This Row],[StdDev]]</f>
        <v>13.982727580841468</v>
      </c>
      <c r="S6879">
        <f>IF(AND(TableOMP[[#This Row],[total_time]]&gt;=TableOMP[[#This Row],[Low]], TableOMP[[#This Row],[total_time]]&lt;=TableOMP[[#This Row],[High]]),1,0)</f>
        <v>1</v>
      </c>
    </row>
    <row r="6880" spans="1:19" hidden="1" x14ac:dyDescent="0.25">
      <c r="A6880" t="s">
        <v>15</v>
      </c>
      <c r="B6880">
        <v>10000</v>
      </c>
      <c r="C6880">
        <v>100</v>
      </c>
      <c r="D6880">
        <v>100000</v>
      </c>
      <c r="E6880">
        <v>14</v>
      </c>
      <c r="F6880">
        <v>1</v>
      </c>
      <c r="G6880">
        <v>13.805444</v>
      </c>
      <c r="H6880">
        <v>0.23804</v>
      </c>
      <c r="I6880">
        <v>1.5621480000000001</v>
      </c>
      <c r="J6880">
        <v>0.12016499999999999</v>
      </c>
      <c r="K6880" t="str">
        <f>MID(M6880,22,1)</f>
        <v>6</v>
      </c>
      <c r="L6880" t="s">
        <v>41</v>
      </c>
      <c r="M6880" t="s">
        <v>42</v>
      </c>
      <c r="N6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80">
        <f>VLOOKUP(TableOMP[[#This Row],[Label]],TableAvg[],2,FALSE)</f>
        <v>13.757445260869565</v>
      </c>
      <c r="P6880">
        <f>VLOOKUP(TableOMP[[#This Row],[Label]],TableAvg[],3,FALSE)</f>
        <v>0.11264115998595195</v>
      </c>
      <c r="Q6880">
        <f>TableOMP[[#This Row],[Avg]]-$U$2*TableOMP[[#This Row],[StdDev]]</f>
        <v>13.532162940897662</v>
      </c>
      <c r="R6880">
        <f>TableOMP[[#This Row],[Avg]]+$U$2*TableOMP[[#This Row],[StdDev]]</f>
        <v>13.982727580841468</v>
      </c>
      <c r="S6880">
        <f>IF(AND(TableOMP[[#This Row],[total_time]]&gt;=TableOMP[[#This Row],[Low]], TableOMP[[#This Row],[total_time]]&lt;=TableOMP[[#This Row],[High]]),1,0)</f>
        <v>1</v>
      </c>
    </row>
    <row r="6881" spans="1:19" hidden="1" x14ac:dyDescent="0.25">
      <c r="A6881" t="s">
        <v>16</v>
      </c>
      <c r="B6881">
        <v>10000</v>
      </c>
      <c r="C6881">
        <v>100</v>
      </c>
      <c r="D6881">
        <v>100000</v>
      </c>
      <c r="E6881">
        <v>20</v>
      </c>
      <c r="F6881">
        <v>1</v>
      </c>
      <c r="G6881">
        <v>13.793328000000001</v>
      </c>
      <c r="H6881">
        <v>0.14557899999999999</v>
      </c>
      <c r="I6881">
        <v>0.75254500000000002</v>
      </c>
      <c r="J6881">
        <v>3.9607999999999997E-2</v>
      </c>
      <c r="K6881" t="str">
        <f>MID(M6881,22,1)</f>
        <v>7</v>
      </c>
      <c r="L6881" t="s">
        <v>49</v>
      </c>
      <c r="M6881" t="s">
        <v>50</v>
      </c>
      <c r="N6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881">
        <f>VLOOKUP(TableOMP[[#This Row],[Label]],TableAvg[],2,FALSE)</f>
        <v>13.651308038461538</v>
      </c>
      <c r="P6881">
        <f>VLOOKUP(TableOMP[[#This Row],[Label]],TableAvg[],3,FALSE)</f>
        <v>0.11481910648562826</v>
      </c>
      <c r="Q6881">
        <f>TableOMP[[#This Row],[Avg]]-$U$2*TableOMP[[#This Row],[StdDev]]</f>
        <v>13.421669825490282</v>
      </c>
      <c r="R6881">
        <f>TableOMP[[#This Row],[Avg]]+$U$2*TableOMP[[#This Row],[StdDev]]</f>
        <v>13.880946251432794</v>
      </c>
      <c r="S6881">
        <f>IF(AND(TableOMP[[#This Row],[total_time]]&gt;=TableOMP[[#This Row],[Low]], TableOMP[[#This Row],[total_time]]&lt;=TableOMP[[#This Row],[High]]),1,0)</f>
        <v>1</v>
      </c>
    </row>
    <row r="6882" spans="1:19" hidden="1" x14ac:dyDescent="0.25">
      <c r="A6882" t="s">
        <v>16</v>
      </c>
      <c r="B6882">
        <v>10000</v>
      </c>
      <c r="C6882">
        <v>100</v>
      </c>
      <c r="D6882">
        <v>100000</v>
      </c>
      <c r="E6882">
        <v>20</v>
      </c>
      <c r="F6882">
        <v>1</v>
      </c>
      <c r="G6882">
        <v>13.786460999999999</v>
      </c>
      <c r="H6882">
        <v>0.148091</v>
      </c>
      <c r="I6882">
        <v>0.93985200000000002</v>
      </c>
      <c r="J6882">
        <v>4.9466000000000003E-2</v>
      </c>
      <c r="K6882" t="str">
        <f>MID(M6882,22,1)</f>
        <v>4</v>
      </c>
      <c r="L6882" t="s">
        <v>217</v>
      </c>
      <c r="M6882" t="s">
        <v>218</v>
      </c>
      <c r="N6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882">
        <f>VLOOKUP(TableOMP[[#This Row],[Label]],TableAvg[],2,FALSE)</f>
        <v>13.651308038461538</v>
      </c>
      <c r="P6882">
        <f>VLOOKUP(TableOMP[[#This Row],[Label]],TableAvg[],3,FALSE)</f>
        <v>0.11481910648562826</v>
      </c>
      <c r="Q6882">
        <f>TableOMP[[#This Row],[Avg]]-$U$2*TableOMP[[#This Row],[StdDev]]</f>
        <v>13.421669825490282</v>
      </c>
      <c r="R6882">
        <f>TableOMP[[#This Row],[Avg]]+$U$2*TableOMP[[#This Row],[StdDev]]</f>
        <v>13.880946251432794</v>
      </c>
      <c r="S6882">
        <f>IF(AND(TableOMP[[#This Row],[total_time]]&gt;=TableOMP[[#This Row],[Low]], TableOMP[[#This Row],[total_time]]&lt;=TableOMP[[#This Row],[High]]),1,0)</f>
        <v>1</v>
      </c>
    </row>
    <row r="6883" spans="1:19" hidden="1" x14ac:dyDescent="0.25">
      <c r="A6883" t="s">
        <v>16</v>
      </c>
      <c r="B6883">
        <v>10000</v>
      </c>
      <c r="C6883">
        <v>100</v>
      </c>
      <c r="D6883">
        <v>100000</v>
      </c>
      <c r="E6883">
        <v>20</v>
      </c>
      <c r="F6883">
        <v>1</v>
      </c>
      <c r="G6883">
        <v>13.783935</v>
      </c>
      <c r="H6883">
        <v>0.126637</v>
      </c>
      <c r="I6883">
        <v>0.667597</v>
      </c>
      <c r="J6883">
        <v>3.5137000000000002E-2</v>
      </c>
      <c r="K6883" t="str">
        <f>MID(M6883,22,1)</f>
        <v>4</v>
      </c>
      <c r="L6883" t="s">
        <v>97</v>
      </c>
      <c r="M6883" t="s">
        <v>98</v>
      </c>
      <c r="N6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883">
        <f>VLOOKUP(TableOMP[[#This Row],[Label]],TableAvg[],2,FALSE)</f>
        <v>13.651308038461538</v>
      </c>
      <c r="P6883">
        <f>VLOOKUP(TableOMP[[#This Row],[Label]],TableAvg[],3,FALSE)</f>
        <v>0.11481910648562826</v>
      </c>
      <c r="Q6883">
        <f>TableOMP[[#This Row],[Avg]]-$U$2*TableOMP[[#This Row],[StdDev]]</f>
        <v>13.421669825490282</v>
      </c>
      <c r="R6883">
        <f>TableOMP[[#This Row],[Avg]]+$U$2*TableOMP[[#This Row],[StdDev]]</f>
        <v>13.880946251432794</v>
      </c>
      <c r="S6883">
        <f>IF(AND(TableOMP[[#This Row],[total_time]]&gt;=TableOMP[[#This Row],[Low]], TableOMP[[#This Row],[total_time]]&lt;=TableOMP[[#This Row],[High]]),1,0)</f>
        <v>1</v>
      </c>
    </row>
    <row r="6884" spans="1:19" hidden="1" x14ac:dyDescent="0.25">
      <c r="A6884" t="s">
        <v>15</v>
      </c>
      <c r="B6884">
        <v>10000</v>
      </c>
      <c r="C6884">
        <v>100</v>
      </c>
      <c r="D6884">
        <v>100000</v>
      </c>
      <c r="E6884">
        <v>14</v>
      </c>
      <c r="F6884">
        <v>1</v>
      </c>
      <c r="G6884">
        <v>13.766114</v>
      </c>
      <c r="H6884">
        <v>0.18271200000000001</v>
      </c>
      <c r="I6884">
        <v>1.1798660000000001</v>
      </c>
      <c r="J6884">
        <v>9.0759000000000006E-2</v>
      </c>
      <c r="K6884" t="str">
        <f>MID(M6884,22,1)</f>
        <v>5</v>
      </c>
      <c r="L6884" t="s">
        <v>163</v>
      </c>
      <c r="M6884" t="s">
        <v>164</v>
      </c>
      <c r="N6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84">
        <f>VLOOKUP(TableOMP[[#This Row],[Label]],TableAvg[],2,FALSE)</f>
        <v>13.757445260869565</v>
      </c>
      <c r="P6884">
        <f>VLOOKUP(TableOMP[[#This Row],[Label]],TableAvg[],3,FALSE)</f>
        <v>0.11264115998595195</v>
      </c>
      <c r="Q6884">
        <f>TableOMP[[#This Row],[Avg]]-$U$2*TableOMP[[#This Row],[StdDev]]</f>
        <v>13.532162940897662</v>
      </c>
      <c r="R6884">
        <f>TableOMP[[#This Row],[Avg]]+$U$2*TableOMP[[#This Row],[StdDev]]</f>
        <v>13.982727580841468</v>
      </c>
      <c r="S6884">
        <f>IF(AND(TableOMP[[#This Row],[total_time]]&gt;=TableOMP[[#This Row],[Low]], TableOMP[[#This Row],[total_time]]&lt;=TableOMP[[#This Row],[High]]),1,0)</f>
        <v>1</v>
      </c>
    </row>
    <row r="6885" spans="1:19" hidden="1" x14ac:dyDescent="0.25">
      <c r="A6885" t="s">
        <v>16</v>
      </c>
      <c r="B6885">
        <v>10000</v>
      </c>
      <c r="C6885">
        <v>100</v>
      </c>
      <c r="D6885">
        <v>100000</v>
      </c>
      <c r="E6885">
        <v>20</v>
      </c>
      <c r="F6885">
        <v>1</v>
      </c>
      <c r="G6885">
        <v>13.746715999999999</v>
      </c>
      <c r="H6885">
        <v>0.154253</v>
      </c>
      <c r="I6885">
        <v>1.009126</v>
      </c>
      <c r="J6885">
        <v>5.3111999999999999E-2</v>
      </c>
      <c r="K6885" t="str">
        <f>MID(M6885,22,1)</f>
        <v>5</v>
      </c>
      <c r="L6885" t="s">
        <v>161</v>
      </c>
      <c r="M6885" t="s">
        <v>162</v>
      </c>
      <c r="N6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885">
        <f>VLOOKUP(TableOMP[[#This Row],[Label]],TableAvg[],2,FALSE)</f>
        <v>13.651308038461538</v>
      </c>
      <c r="P6885">
        <f>VLOOKUP(TableOMP[[#This Row],[Label]],TableAvg[],3,FALSE)</f>
        <v>0.11481910648562826</v>
      </c>
      <c r="Q6885">
        <f>TableOMP[[#This Row],[Avg]]-$U$2*TableOMP[[#This Row],[StdDev]]</f>
        <v>13.421669825490282</v>
      </c>
      <c r="R6885">
        <f>TableOMP[[#This Row],[Avg]]+$U$2*TableOMP[[#This Row],[StdDev]]</f>
        <v>13.880946251432794</v>
      </c>
      <c r="S6885">
        <f>IF(AND(TableOMP[[#This Row],[total_time]]&gt;=TableOMP[[#This Row],[Low]], TableOMP[[#This Row],[total_time]]&lt;=TableOMP[[#This Row],[High]]),1,0)</f>
        <v>1</v>
      </c>
    </row>
    <row r="6886" spans="1:19" hidden="1" x14ac:dyDescent="0.25">
      <c r="A6886" t="s">
        <v>15</v>
      </c>
      <c r="B6886">
        <v>10000</v>
      </c>
      <c r="C6886">
        <v>100</v>
      </c>
      <c r="D6886">
        <v>100000</v>
      </c>
      <c r="E6886">
        <v>14</v>
      </c>
      <c r="F6886">
        <v>1</v>
      </c>
      <c r="G6886">
        <v>13.746124</v>
      </c>
      <c r="H6886">
        <v>0.14343800000000001</v>
      </c>
      <c r="I6886">
        <v>0.47618500000000002</v>
      </c>
      <c r="J6886">
        <v>3.6630000000000003E-2</v>
      </c>
      <c r="K6886" t="str">
        <f>MID(M6886,22,1)</f>
        <v>2</v>
      </c>
      <c r="L6886" t="s">
        <v>219</v>
      </c>
      <c r="M6886" t="s">
        <v>220</v>
      </c>
      <c r="N6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86">
        <f>VLOOKUP(TableOMP[[#This Row],[Label]],TableAvg[],2,FALSE)</f>
        <v>13.757445260869565</v>
      </c>
      <c r="P6886">
        <f>VLOOKUP(TableOMP[[#This Row],[Label]],TableAvg[],3,FALSE)</f>
        <v>0.11264115998595195</v>
      </c>
      <c r="Q6886">
        <f>TableOMP[[#This Row],[Avg]]-$U$2*TableOMP[[#This Row],[StdDev]]</f>
        <v>13.532162940897662</v>
      </c>
      <c r="R6886">
        <f>TableOMP[[#This Row],[Avg]]+$U$2*TableOMP[[#This Row],[StdDev]]</f>
        <v>13.982727580841468</v>
      </c>
      <c r="S6886">
        <f>IF(AND(TableOMP[[#This Row],[total_time]]&gt;=TableOMP[[#This Row],[Low]], TableOMP[[#This Row],[total_time]]&lt;=TableOMP[[#This Row],[High]]),1,0)</f>
        <v>1</v>
      </c>
    </row>
    <row r="6887" spans="1:19" hidden="1" x14ac:dyDescent="0.25">
      <c r="A6887" t="s">
        <v>15</v>
      </c>
      <c r="B6887">
        <v>10000</v>
      </c>
      <c r="C6887">
        <v>100</v>
      </c>
      <c r="D6887">
        <v>100000</v>
      </c>
      <c r="E6887">
        <v>14</v>
      </c>
      <c r="F6887">
        <v>1</v>
      </c>
      <c r="G6887">
        <v>13.737859</v>
      </c>
      <c r="H6887">
        <v>0.15038499999999999</v>
      </c>
      <c r="I6887">
        <v>0.66417700000000002</v>
      </c>
      <c r="J6887">
        <v>5.1090999999999998E-2</v>
      </c>
      <c r="K6887" t="str">
        <f>MID(M6887,22,1)</f>
        <v>6</v>
      </c>
      <c r="L6887" t="s">
        <v>61</v>
      </c>
      <c r="M6887" t="s">
        <v>62</v>
      </c>
      <c r="N6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87">
        <f>VLOOKUP(TableOMP[[#This Row],[Label]],TableAvg[],2,FALSE)</f>
        <v>13.757445260869565</v>
      </c>
      <c r="P6887">
        <f>VLOOKUP(TableOMP[[#This Row],[Label]],TableAvg[],3,FALSE)</f>
        <v>0.11264115998595195</v>
      </c>
      <c r="Q6887">
        <f>TableOMP[[#This Row],[Avg]]-$U$2*TableOMP[[#This Row],[StdDev]]</f>
        <v>13.532162940897662</v>
      </c>
      <c r="R6887">
        <f>TableOMP[[#This Row],[Avg]]+$U$2*TableOMP[[#This Row],[StdDev]]</f>
        <v>13.982727580841468</v>
      </c>
      <c r="S6887">
        <f>IF(AND(TableOMP[[#This Row],[total_time]]&gt;=TableOMP[[#This Row],[Low]], TableOMP[[#This Row],[total_time]]&lt;=TableOMP[[#This Row],[High]]),1,0)</f>
        <v>1</v>
      </c>
    </row>
    <row r="6888" spans="1:19" hidden="1" x14ac:dyDescent="0.25">
      <c r="A6888" t="s">
        <v>15</v>
      </c>
      <c r="B6888">
        <v>10000</v>
      </c>
      <c r="C6888">
        <v>100</v>
      </c>
      <c r="D6888">
        <v>100000</v>
      </c>
      <c r="E6888">
        <v>14</v>
      </c>
      <c r="F6888">
        <v>1</v>
      </c>
      <c r="G6888">
        <v>13.73226</v>
      </c>
      <c r="H6888">
        <v>0.14491000000000001</v>
      </c>
      <c r="I6888">
        <v>0.542466</v>
      </c>
      <c r="J6888">
        <v>4.1728000000000001E-2</v>
      </c>
      <c r="K6888" t="str">
        <f>MID(M6888,22,1)</f>
        <v>6</v>
      </c>
      <c r="L6888" t="s">
        <v>199</v>
      </c>
      <c r="M6888" t="s">
        <v>200</v>
      </c>
      <c r="N6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88">
        <f>VLOOKUP(TableOMP[[#This Row],[Label]],TableAvg[],2,FALSE)</f>
        <v>13.757445260869565</v>
      </c>
      <c r="P6888">
        <f>VLOOKUP(TableOMP[[#This Row],[Label]],TableAvg[],3,FALSE)</f>
        <v>0.11264115998595195</v>
      </c>
      <c r="Q6888">
        <f>TableOMP[[#This Row],[Avg]]-$U$2*TableOMP[[#This Row],[StdDev]]</f>
        <v>13.532162940897662</v>
      </c>
      <c r="R6888">
        <f>TableOMP[[#This Row],[Avg]]+$U$2*TableOMP[[#This Row],[StdDev]]</f>
        <v>13.982727580841468</v>
      </c>
      <c r="S6888">
        <f>IF(AND(TableOMP[[#This Row],[total_time]]&gt;=TableOMP[[#This Row],[Low]], TableOMP[[#This Row],[total_time]]&lt;=TableOMP[[#This Row],[High]]),1,0)</f>
        <v>1</v>
      </c>
    </row>
    <row r="6889" spans="1:19" hidden="1" x14ac:dyDescent="0.25">
      <c r="A6889" t="s">
        <v>16</v>
      </c>
      <c r="B6889">
        <v>10000</v>
      </c>
      <c r="C6889">
        <v>100</v>
      </c>
      <c r="D6889">
        <v>100000</v>
      </c>
      <c r="E6889">
        <v>20</v>
      </c>
      <c r="F6889">
        <v>1</v>
      </c>
      <c r="G6889">
        <v>13.728873</v>
      </c>
      <c r="H6889">
        <v>0.15076200000000001</v>
      </c>
      <c r="I6889">
        <v>1.01336</v>
      </c>
      <c r="J6889">
        <v>5.3335E-2</v>
      </c>
      <c r="K6889" t="str">
        <f>MID(M6889,22,1)</f>
        <v>5</v>
      </c>
      <c r="L6889" t="s">
        <v>197</v>
      </c>
      <c r="M6889" t="s">
        <v>198</v>
      </c>
      <c r="N6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889">
        <f>VLOOKUP(TableOMP[[#This Row],[Label]],TableAvg[],2,FALSE)</f>
        <v>13.651308038461538</v>
      </c>
      <c r="P6889">
        <f>VLOOKUP(TableOMP[[#This Row],[Label]],TableAvg[],3,FALSE)</f>
        <v>0.11481910648562826</v>
      </c>
      <c r="Q6889">
        <f>TableOMP[[#This Row],[Avg]]-$U$2*TableOMP[[#This Row],[StdDev]]</f>
        <v>13.421669825490282</v>
      </c>
      <c r="R6889">
        <f>TableOMP[[#This Row],[Avg]]+$U$2*TableOMP[[#This Row],[StdDev]]</f>
        <v>13.880946251432794</v>
      </c>
      <c r="S6889">
        <f>IF(AND(TableOMP[[#This Row],[total_time]]&gt;=TableOMP[[#This Row],[Low]], TableOMP[[#This Row],[total_time]]&lt;=TableOMP[[#This Row],[High]]),1,0)</f>
        <v>1</v>
      </c>
    </row>
    <row r="6890" spans="1:19" hidden="1" x14ac:dyDescent="0.25">
      <c r="A6890" t="s">
        <v>16</v>
      </c>
      <c r="B6890">
        <v>10000</v>
      </c>
      <c r="C6890">
        <v>100</v>
      </c>
      <c r="D6890">
        <v>100000</v>
      </c>
      <c r="E6890">
        <v>20</v>
      </c>
      <c r="F6890">
        <v>1</v>
      </c>
      <c r="G6890">
        <v>13.727546</v>
      </c>
      <c r="H6890">
        <v>0.14330999999999999</v>
      </c>
      <c r="I6890">
        <v>0.83024799999999999</v>
      </c>
      <c r="J6890">
        <v>4.3697E-2</v>
      </c>
      <c r="K6890" t="str">
        <f>MID(M6890,22,1)</f>
        <v>6</v>
      </c>
      <c r="L6890" t="s">
        <v>223</v>
      </c>
      <c r="M6890" t="s">
        <v>224</v>
      </c>
      <c r="N6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890">
        <f>VLOOKUP(TableOMP[[#This Row],[Label]],TableAvg[],2,FALSE)</f>
        <v>13.651308038461538</v>
      </c>
      <c r="P6890">
        <f>VLOOKUP(TableOMP[[#This Row],[Label]],TableAvg[],3,FALSE)</f>
        <v>0.11481910648562826</v>
      </c>
      <c r="Q6890">
        <f>TableOMP[[#This Row],[Avg]]-$U$2*TableOMP[[#This Row],[StdDev]]</f>
        <v>13.421669825490282</v>
      </c>
      <c r="R6890">
        <f>TableOMP[[#This Row],[Avg]]+$U$2*TableOMP[[#This Row],[StdDev]]</f>
        <v>13.880946251432794</v>
      </c>
      <c r="S6890">
        <f>IF(AND(TableOMP[[#This Row],[total_time]]&gt;=TableOMP[[#This Row],[Low]], TableOMP[[#This Row],[total_time]]&lt;=TableOMP[[#This Row],[High]]),1,0)</f>
        <v>1</v>
      </c>
    </row>
    <row r="6891" spans="1:19" hidden="1" x14ac:dyDescent="0.25">
      <c r="A6891" t="s">
        <v>16</v>
      </c>
      <c r="B6891">
        <v>10000</v>
      </c>
      <c r="C6891">
        <v>100</v>
      </c>
      <c r="D6891">
        <v>100000</v>
      </c>
      <c r="E6891">
        <v>20</v>
      </c>
      <c r="F6891">
        <v>1</v>
      </c>
      <c r="G6891">
        <v>13.725294999999999</v>
      </c>
      <c r="H6891">
        <v>0.12568199999999999</v>
      </c>
      <c r="I6891">
        <v>0.65213200000000004</v>
      </c>
      <c r="J6891">
        <v>3.4322999999999999E-2</v>
      </c>
      <c r="K6891" t="str">
        <f>MID(M6891,22,1)</f>
        <v>2</v>
      </c>
      <c r="L6891" t="s">
        <v>59</v>
      </c>
      <c r="M6891" t="s">
        <v>60</v>
      </c>
      <c r="N6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891">
        <f>VLOOKUP(TableOMP[[#This Row],[Label]],TableAvg[],2,FALSE)</f>
        <v>13.651308038461538</v>
      </c>
      <c r="P6891">
        <f>VLOOKUP(TableOMP[[#This Row],[Label]],TableAvg[],3,FALSE)</f>
        <v>0.11481910648562826</v>
      </c>
      <c r="Q6891">
        <f>TableOMP[[#This Row],[Avg]]-$U$2*TableOMP[[#This Row],[StdDev]]</f>
        <v>13.421669825490282</v>
      </c>
      <c r="R6891">
        <f>TableOMP[[#This Row],[Avg]]+$U$2*TableOMP[[#This Row],[StdDev]]</f>
        <v>13.880946251432794</v>
      </c>
      <c r="S6891">
        <f>IF(AND(TableOMP[[#This Row],[total_time]]&gt;=TableOMP[[#This Row],[Low]], TableOMP[[#This Row],[total_time]]&lt;=TableOMP[[#This Row],[High]]),1,0)</f>
        <v>1</v>
      </c>
    </row>
    <row r="6892" spans="1:19" hidden="1" x14ac:dyDescent="0.25">
      <c r="A6892" t="s">
        <v>15</v>
      </c>
      <c r="B6892">
        <v>10000</v>
      </c>
      <c r="C6892">
        <v>100</v>
      </c>
      <c r="D6892">
        <v>100000</v>
      </c>
      <c r="E6892">
        <v>14</v>
      </c>
      <c r="F6892">
        <v>1</v>
      </c>
      <c r="G6892">
        <v>13.721159</v>
      </c>
      <c r="H6892">
        <v>0.137821</v>
      </c>
      <c r="I6892">
        <v>0.46443000000000001</v>
      </c>
      <c r="J6892">
        <v>3.5725E-2</v>
      </c>
      <c r="K6892" t="str">
        <f>MID(M6892,22,1)</f>
        <v>5</v>
      </c>
      <c r="L6892" t="s">
        <v>55</v>
      </c>
      <c r="M6892" t="s">
        <v>56</v>
      </c>
      <c r="N6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92">
        <f>VLOOKUP(TableOMP[[#This Row],[Label]],TableAvg[],2,FALSE)</f>
        <v>13.757445260869565</v>
      </c>
      <c r="P6892">
        <f>VLOOKUP(TableOMP[[#This Row],[Label]],TableAvg[],3,FALSE)</f>
        <v>0.11264115998595195</v>
      </c>
      <c r="Q6892">
        <f>TableOMP[[#This Row],[Avg]]-$U$2*TableOMP[[#This Row],[StdDev]]</f>
        <v>13.532162940897662</v>
      </c>
      <c r="R6892">
        <f>TableOMP[[#This Row],[Avg]]+$U$2*TableOMP[[#This Row],[StdDev]]</f>
        <v>13.982727580841468</v>
      </c>
      <c r="S6892">
        <f>IF(AND(TableOMP[[#This Row],[total_time]]&gt;=TableOMP[[#This Row],[Low]], TableOMP[[#This Row],[total_time]]&lt;=TableOMP[[#This Row],[High]]),1,0)</f>
        <v>1</v>
      </c>
    </row>
    <row r="6893" spans="1:19" hidden="1" x14ac:dyDescent="0.25">
      <c r="A6893" t="s">
        <v>15</v>
      </c>
      <c r="B6893">
        <v>10000</v>
      </c>
      <c r="C6893">
        <v>100</v>
      </c>
      <c r="D6893">
        <v>100000</v>
      </c>
      <c r="E6893">
        <v>14</v>
      </c>
      <c r="F6893">
        <v>1</v>
      </c>
      <c r="G6893">
        <v>13.717574000000001</v>
      </c>
      <c r="H6893">
        <v>0.120743</v>
      </c>
      <c r="I6893">
        <v>0.42204000000000003</v>
      </c>
      <c r="J6893">
        <v>3.2465000000000001E-2</v>
      </c>
      <c r="K6893" t="str">
        <f>MID(M6893,22,1)</f>
        <v>5</v>
      </c>
      <c r="L6893" t="s">
        <v>55</v>
      </c>
      <c r="M6893" t="s">
        <v>56</v>
      </c>
      <c r="N6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93">
        <f>VLOOKUP(TableOMP[[#This Row],[Label]],TableAvg[],2,FALSE)</f>
        <v>13.757445260869565</v>
      </c>
      <c r="P6893">
        <f>VLOOKUP(TableOMP[[#This Row],[Label]],TableAvg[],3,FALSE)</f>
        <v>0.11264115998595195</v>
      </c>
      <c r="Q6893">
        <f>TableOMP[[#This Row],[Avg]]-$U$2*TableOMP[[#This Row],[StdDev]]</f>
        <v>13.532162940897662</v>
      </c>
      <c r="R6893">
        <f>TableOMP[[#This Row],[Avg]]+$U$2*TableOMP[[#This Row],[StdDev]]</f>
        <v>13.982727580841468</v>
      </c>
      <c r="S6893">
        <f>IF(AND(TableOMP[[#This Row],[total_time]]&gt;=TableOMP[[#This Row],[Low]], TableOMP[[#This Row],[total_time]]&lt;=TableOMP[[#This Row],[High]]),1,0)</f>
        <v>1</v>
      </c>
    </row>
    <row r="6894" spans="1:19" hidden="1" x14ac:dyDescent="0.25">
      <c r="A6894" t="s">
        <v>15</v>
      </c>
      <c r="B6894">
        <v>10000</v>
      </c>
      <c r="C6894">
        <v>100</v>
      </c>
      <c r="D6894">
        <v>100000</v>
      </c>
      <c r="E6894">
        <v>14</v>
      </c>
      <c r="F6894">
        <v>1</v>
      </c>
      <c r="G6894">
        <v>13.716991999999999</v>
      </c>
      <c r="H6894">
        <v>0.13805899999999999</v>
      </c>
      <c r="I6894">
        <v>0.39887800000000001</v>
      </c>
      <c r="J6894">
        <v>3.0682999999999998E-2</v>
      </c>
      <c r="K6894" t="str">
        <f>MID(M6894,22,1)</f>
        <v>6</v>
      </c>
      <c r="L6894" t="s">
        <v>199</v>
      </c>
      <c r="M6894" t="s">
        <v>200</v>
      </c>
      <c r="N6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94">
        <f>VLOOKUP(TableOMP[[#This Row],[Label]],TableAvg[],2,FALSE)</f>
        <v>13.757445260869565</v>
      </c>
      <c r="P6894">
        <f>VLOOKUP(TableOMP[[#This Row],[Label]],TableAvg[],3,FALSE)</f>
        <v>0.11264115998595195</v>
      </c>
      <c r="Q6894">
        <f>TableOMP[[#This Row],[Avg]]-$U$2*TableOMP[[#This Row],[StdDev]]</f>
        <v>13.532162940897662</v>
      </c>
      <c r="R6894">
        <f>TableOMP[[#This Row],[Avg]]+$U$2*TableOMP[[#This Row],[StdDev]]</f>
        <v>13.982727580841468</v>
      </c>
      <c r="S6894">
        <f>IF(AND(TableOMP[[#This Row],[total_time]]&gt;=TableOMP[[#This Row],[Low]], TableOMP[[#This Row],[total_time]]&lt;=TableOMP[[#This Row],[High]]),1,0)</f>
        <v>1</v>
      </c>
    </row>
    <row r="6895" spans="1:19" hidden="1" x14ac:dyDescent="0.25">
      <c r="A6895" t="s">
        <v>10</v>
      </c>
      <c r="B6895">
        <v>10000</v>
      </c>
      <c r="C6895">
        <v>100</v>
      </c>
      <c r="D6895">
        <v>100000</v>
      </c>
      <c r="E6895">
        <v>27</v>
      </c>
      <c r="F6895">
        <v>1</v>
      </c>
      <c r="G6895">
        <v>240.69925699999999</v>
      </c>
      <c r="H6895">
        <v>0.218056</v>
      </c>
      <c r="I6895">
        <v>2.4317139999999999</v>
      </c>
      <c r="J6895">
        <v>9.3526999999999999E-2</v>
      </c>
      <c r="K6895" t="str">
        <f>MID(M6895,22,1)</f>
        <v>4</v>
      </c>
      <c r="L6895" t="s">
        <v>203</v>
      </c>
      <c r="M6895" t="s">
        <v>204</v>
      </c>
      <c r="N6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6895">
        <f>VLOOKUP(TableOMP[[#This Row],[Label]],TableAvg[],2,FALSE)</f>
        <v>226.95645883333336</v>
      </c>
      <c r="P6895">
        <f>VLOOKUP(TableOMP[[#This Row],[Label]],TableAvg[],3,FALSE)</f>
        <v>6.1478873289216418</v>
      </c>
      <c r="Q6895">
        <f>TableOMP[[#This Row],[Avg]]-$U$2*TableOMP[[#This Row],[StdDev]]</f>
        <v>214.66068417549008</v>
      </c>
      <c r="R6895">
        <f>TableOMP[[#This Row],[Avg]]+$U$2*TableOMP[[#This Row],[StdDev]]</f>
        <v>239.25223349117664</v>
      </c>
      <c r="S6895">
        <f>IF(AND(TableOMP[[#This Row],[total_time]]&gt;=TableOMP[[#This Row],[Low]], TableOMP[[#This Row],[total_time]]&lt;=TableOMP[[#This Row],[High]]),1,0)</f>
        <v>0</v>
      </c>
    </row>
    <row r="6896" spans="1:19" hidden="1" x14ac:dyDescent="0.25">
      <c r="A6896" t="s">
        <v>15</v>
      </c>
      <c r="B6896">
        <v>10000</v>
      </c>
      <c r="C6896">
        <v>100</v>
      </c>
      <c r="D6896">
        <v>100000</v>
      </c>
      <c r="E6896">
        <v>14</v>
      </c>
      <c r="F6896">
        <v>1</v>
      </c>
      <c r="G6896">
        <v>13.711513</v>
      </c>
      <c r="H6896">
        <v>0.13973099999999999</v>
      </c>
      <c r="I6896">
        <v>0.53617300000000001</v>
      </c>
      <c r="J6896">
        <v>4.1244000000000003E-2</v>
      </c>
      <c r="K6896" t="str">
        <f>MID(M6896,22,1)</f>
        <v>5</v>
      </c>
      <c r="L6896" t="s">
        <v>55</v>
      </c>
      <c r="M6896" t="s">
        <v>56</v>
      </c>
      <c r="N6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96">
        <f>VLOOKUP(TableOMP[[#This Row],[Label]],TableAvg[],2,FALSE)</f>
        <v>13.757445260869565</v>
      </c>
      <c r="P6896">
        <f>VLOOKUP(TableOMP[[#This Row],[Label]],TableAvg[],3,FALSE)</f>
        <v>0.11264115998595195</v>
      </c>
      <c r="Q6896">
        <f>TableOMP[[#This Row],[Avg]]-$U$2*TableOMP[[#This Row],[StdDev]]</f>
        <v>13.532162940897662</v>
      </c>
      <c r="R6896">
        <f>TableOMP[[#This Row],[Avg]]+$U$2*TableOMP[[#This Row],[StdDev]]</f>
        <v>13.982727580841468</v>
      </c>
      <c r="S6896">
        <f>IF(AND(TableOMP[[#This Row],[total_time]]&gt;=TableOMP[[#This Row],[Low]], TableOMP[[#This Row],[total_time]]&lt;=TableOMP[[#This Row],[High]]),1,0)</f>
        <v>1</v>
      </c>
    </row>
    <row r="6897" spans="1:19" hidden="1" x14ac:dyDescent="0.25">
      <c r="A6897" t="s">
        <v>15</v>
      </c>
      <c r="B6897">
        <v>10000</v>
      </c>
      <c r="C6897">
        <v>100</v>
      </c>
      <c r="D6897">
        <v>100000</v>
      </c>
      <c r="E6897">
        <v>14</v>
      </c>
      <c r="F6897">
        <v>1</v>
      </c>
      <c r="G6897">
        <v>13.709565</v>
      </c>
      <c r="H6897">
        <v>0.138234</v>
      </c>
      <c r="I6897">
        <v>0.53793599999999997</v>
      </c>
      <c r="J6897">
        <v>4.138E-2</v>
      </c>
      <c r="K6897" t="str">
        <f>MID(M6897,22,1)</f>
        <v>2</v>
      </c>
      <c r="L6897" t="s">
        <v>219</v>
      </c>
      <c r="M6897" t="s">
        <v>220</v>
      </c>
      <c r="N6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97">
        <f>VLOOKUP(TableOMP[[#This Row],[Label]],TableAvg[],2,FALSE)</f>
        <v>13.757445260869565</v>
      </c>
      <c r="P6897">
        <f>VLOOKUP(TableOMP[[#This Row],[Label]],TableAvg[],3,FALSE)</f>
        <v>0.11264115998595195</v>
      </c>
      <c r="Q6897">
        <f>TableOMP[[#This Row],[Avg]]-$U$2*TableOMP[[#This Row],[StdDev]]</f>
        <v>13.532162940897662</v>
      </c>
      <c r="R6897">
        <f>TableOMP[[#This Row],[Avg]]+$U$2*TableOMP[[#This Row],[StdDev]]</f>
        <v>13.982727580841468</v>
      </c>
      <c r="S6897">
        <f>IF(AND(TableOMP[[#This Row],[total_time]]&gt;=TableOMP[[#This Row],[Low]], TableOMP[[#This Row],[total_time]]&lt;=TableOMP[[#This Row],[High]]),1,0)</f>
        <v>1</v>
      </c>
    </row>
    <row r="6898" spans="1:19" hidden="1" x14ac:dyDescent="0.25">
      <c r="A6898" t="s">
        <v>15</v>
      </c>
      <c r="B6898">
        <v>10000</v>
      </c>
      <c r="C6898">
        <v>100</v>
      </c>
      <c r="D6898">
        <v>100000</v>
      </c>
      <c r="E6898">
        <v>14</v>
      </c>
      <c r="F6898">
        <v>1</v>
      </c>
      <c r="G6898">
        <v>13.708646</v>
      </c>
      <c r="H6898">
        <v>0.139234</v>
      </c>
      <c r="I6898">
        <v>0.49649399999999999</v>
      </c>
      <c r="J6898">
        <v>3.8191999999999997E-2</v>
      </c>
      <c r="K6898" t="str">
        <f>MID(M6898,22,1)</f>
        <v>5</v>
      </c>
      <c r="L6898" t="s">
        <v>55</v>
      </c>
      <c r="M6898" t="s">
        <v>56</v>
      </c>
      <c r="N6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98">
        <f>VLOOKUP(TableOMP[[#This Row],[Label]],TableAvg[],2,FALSE)</f>
        <v>13.757445260869565</v>
      </c>
      <c r="P6898">
        <f>VLOOKUP(TableOMP[[#This Row],[Label]],TableAvg[],3,FALSE)</f>
        <v>0.11264115998595195</v>
      </c>
      <c r="Q6898">
        <f>TableOMP[[#This Row],[Avg]]-$U$2*TableOMP[[#This Row],[StdDev]]</f>
        <v>13.532162940897662</v>
      </c>
      <c r="R6898">
        <f>TableOMP[[#This Row],[Avg]]+$U$2*TableOMP[[#This Row],[StdDev]]</f>
        <v>13.982727580841468</v>
      </c>
      <c r="S6898">
        <f>IF(AND(TableOMP[[#This Row],[total_time]]&gt;=TableOMP[[#This Row],[Low]], TableOMP[[#This Row],[total_time]]&lt;=TableOMP[[#This Row],[High]]),1,0)</f>
        <v>1</v>
      </c>
    </row>
    <row r="6899" spans="1:19" hidden="1" x14ac:dyDescent="0.25">
      <c r="A6899" t="s">
        <v>15</v>
      </c>
      <c r="B6899">
        <v>10000</v>
      </c>
      <c r="C6899">
        <v>100</v>
      </c>
      <c r="D6899">
        <v>100000</v>
      </c>
      <c r="E6899">
        <v>14</v>
      </c>
      <c r="F6899">
        <v>1</v>
      </c>
      <c r="G6899">
        <v>13.707996</v>
      </c>
      <c r="H6899">
        <v>0.138599</v>
      </c>
      <c r="I6899">
        <v>0.412082</v>
      </c>
      <c r="J6899">
        <v>3.1698999999999998E-2</v>
      </c>
      <c r="K6899" t="str">
        <f>MID(M6899,22,1)</f>
        <v>5</v>
      </c>
      <c r="L6899" t="s">
        <v>55</v>
      </c>
      <c r="M6899" t="s">
        <v>56</v>
      </c>
      <c r="N6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99">
        <f>VLOOKUP(TableOMP[[#This Row],[Label]],TableAvg[],2,FALSE)</f>
        <v>13.757445260869565</v>
      </c>
      <c r="P6899">
        <f>VLOOKUP(TableOMP[[#This Row],[Label]],TableAvg[],3,FALSE)</f>
        <v>0.11264115998595195</v>
      </c>
      <c r="Q6899">
        <f>TableOMP[[#This Row],[Avg]]-$U$2*TableOMP[[#This Row],[StdDev]]</f>
        <v>13.532162940897662</v>
      </c>
      <c r="R6899">
        <f>TableOMP[[#This Row],[Avg]]+$U$2*TableOMP[[#This Row],[StdDev]]</f>
        <v>13.982727580841468</v>
      </c>
      <c r="S6899">
        <f>IF(AND(TableOMP[[#This Row],[total_time]]&gt;=TableOMP[[#This Row],[Low]], TableOMP[[#This Row],[total_time]]&lt;=TableOMP[[#This Row],[High]]),1,0)</f>
        <v>1</v>
      </c>
    </row>
    <row r="6900" spans="1:19" hidden="1" x14ac:dyDescent="0.25">
      <c r="A6900" t="s">
        <v>15</v>
      </c>
      <c r="B6900">
        <v>10000</v>
      </c>
      <c r="C6900">
        <v>100</v>
      </c>
      <c r="D6900">
        <v>100000</v>
      </c>
      <c r="E6900">
        <v>14</v>
      </c>
      <c r="F6900">
        <v>1</v>
      </c>
      <c r="G6900">
        <v>13.705897</v>
      </c>
      <c r="H6900">
        <v>0.13095799999999999</v>
      </c>
      <c r="I6900">
        <v>0.52427100000000004</v>
      </c>
      <c r="J6900">
        <v>4.0328999999999997E-2</v>
      </c>
      <c r="K6900" t="str">
        <f>MID(M6900,22,1)</f>
        <v>1</v>
      </c>
      <c r="L6900" t="s">
        <v>175</v>
      </c>
      <c r="M6900" t="s">
        <v>176</v>
      </c>
      <c r="N6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900">
        <f>VLOOKUP(TableOMP[[#This Row],[Label]],TableAvg[],2,FALSE)</f>
        <v>13.757445260869565</v>
      </c>
      <c r="P6900">
        <f>VLOOKUP(TableOMP[[#This Row],[Label]],TableAvg[],3,FALSE)</f>
        <v>0.11264115998595195</v>
      </c>
      <c r="Q6900">
        <f>TableOMP[[#This Row],[Avg]]-$U$2*TableOMP[[#This Row],[StdDev]]</f>
        <v>13.532162940897662</v>
      </c>
      <c r="R6900">
        <f>TableOMP[[#This Row],[Avg]]+$U$2*TableOMP[[#This Row],[StdDev]]</f>
        <v>13.982727580841468</v>
      </c>
      <c r="S6900">
        <f>IF(AND(TableOMP[[#This Row],[total_time]]&gt;=TableOMP[[#This Row],[Low]], TableOMP[[#This Row],[total_time]]&lt;=TableOMP[[#This Row],[High]]),1,0)</f>
        <v>1</v>
      </c>
    </row>
    <row r="6901" spans="1:19" hidden="1" x14ac:dyDescent="0.25">
      <c r="A6901" t="s">
        <v>10</v>
      </c>
      <c r="B6901">
        <v>10000</v>
      </c>
      <c r="C6901">
        <v>100</v>
      </c>
      <c r="D6901">
        <v>100000</v>
      </c>
      <c r="E6901">
        <v>26</v>
      </c>
      <c r="F6901">
        <v>1</v>
      </c>
      <c r="G6901">
        <v>239.981606</v>
      </c>
      <c r="H6901">
        <v>0.248032</v>
      </c>
      <c r="I6901">
        <v>2.6573950000000002</v>
      </c>
      <c r="J6901">
        <v>0.106296</v>
      </c>
      <c r="K6901" t="str">
        <f>MID(M6901,22,1)</f>
        <v>4</v>
      </c>
      <c r="L6901" t="s">
        <v>203</v>
      </c>
      <c r="M6901" t="s">
        <v>204</v>
      </c>
      <c r="N6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6901">
        <f>VLOOKUP(TableOMP[[#This Row],[Label]],TableAvg[],2,FALSE)</f>
        <v>226.95393983333335</v>
      </c>
      <c r="P6901">
        <f>VLOOKUP(TableOMP[[#This Row],[Label]],TableAvg[],3,FALSE)</f>
        <v>5.8276123508797477</v>
      </c>
      <c r="Q6901">
        <f>TableOMP[[#This Row],[Avg]]-$U$2*TableOMP[[#This Row],[StdDev]]</f>
        <v>215.29871513157386</v>
      </c>
      <c r="R6901">
        <f>TableOMP[[#This Row],[Avg]]+$U$2*TableOMP[[#This Row],[StdDev]]</f>
        <v>238.60916453509284</v>
      </c>
      <c r="S6901">
        <f>IF(AND(TableOMP[[#This Row],[total_time]]&gt;=TableOMP[[#This Row],[Low]], TableOMP[[#This Row],[total_time]]&lt;=TableOMP[[#This Row],[High]]),1,0)</f>
        <v>0</v>
      </c>
    </row>
    <row r="6902" spans="1:19" hidden="1" x14ac:dyDescent="0.25">
      <c r="A6902" t="s">
        <v>16</v>
      </c>
      <c r="B6902">
        <v>10000</v>
      </c>
      <c r="C6902">
        <v>100</v>
      </c>
      <c r="D6902">
        <v>100000</v>
      </c>
      <c r="E6902">
        <v>20</v>
      </c>
      <c r="F6902">
        <v>1</v>
      </c>
      <c r="G6902">
        <v>13.702918</v>
      </c>
      <c r="H6902">
        <v>0.14285300000000001</v>
      </c>
      <c r="I6902">
        <v>0.84530000000000005</v>
      </c>
      <c r="J6902">
        <v>4.4489000000000001E-2</v>
      </c>
      <c r="K6902" t="str">
        <f>MID(M6902,22,1)</f>
        <v>4</v>
      </c>
      <c r="L6902" t="s">
        <v>217</v>
      </c>
      <c r="M6902" t="s">
        <v>218</v>
      </c>
      <c r="N6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02">
        <f>VLOOKUP(TableOMP[[#This Row],[Label]],TableAvg[],2,FALSE)</f>
        <v>13.651308038461538</v>
      </c>
      <c r="P6902">
        <f>VLOOKUP(TableOMP[[#This Row],[Label]],TableAvg[],3,FALSE)</f>
        <v>0.11481910648562826</v>
      </c>
      <c r="Q6902">
        <f>TableOMP[[#This Row],[Avg]]-$U$2*TableOMP[[#This Row],[StdDev]]</f>
        <v>13.421669825490282</v>
      </c>
      <c r="R6902">
        <f>TableOMP[[#This Row],[Avg]]+$U$2*TableOMP[[#This Row],[StdDev]]</f>
        <v>13.880946251432794</v>
      </c>
      <c r="S6902">
        <f>IF(AND(TableOMP[[#This Row],[total_time]]&gt;=TableOMP[[#This Row],[Low]], TableOMP[[#This Row],[total_time]]&lt;=TableOMP[[#This Row],[High]]),1,0)</f>
        <v>1</v>
      </c>
    </row>
    <row r="6903" spans="1:19" hidden="1" x14ac:dyDescent="0.25">
      <c r="A6903" t="s">
        <v>16</v>
      </c>
      <c r="B6903">
        <v>10000</v>
      </c>
      <c r="C6903">
        <v>100</v>
      </c>
      <c r="D6903">
        <v>100000</v>
      </c>
      <c r="E6903">
        <v>20</v>
      </c>
      <c r="F6903">
        <v>1</v>
      </c>
      <c r="G6903">
        <v>13.702484999999999</v>
      </c>
      <c r="H6903">
        <v>0.14693899999999999</v>
      </c>
      <c r="I6903">
        <v>0.943137</v>
      </c>
      <c r="J6903">
        <v>4.9639000000000003E-2</v>
      </c>
      <c r="K6903" t="str">
        <f>MID(M6903,22,1)</f>
        <v>2</v>
      </c>
      <c r="L6903" t="s">
        <v>59</v>
      </c>
      <c r="M6903" t="s">
        <v>60</v>
      </c>
      <c r="N6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03">
        <f>VLOOKUP(TableOMP[[#This Row],[Label]],TableAvg[],2,FALSE)</f>
        <v>13.651308038461538</v>
      </c>
      <c r="P6903">
        <f>VLOOKUP(TableOMP[[#This Row],[Label]],TableAvg[],3,FALSE)</f>
        <v>0.11481910648562826</v>
      </c>
      <c r="Q6903">
        <f>TableOMP[[#This Row],[Avg]]-$U$2*TableOMP[[#This Row],[StdDev]]</f>
        <v>13.421669825490282</v>
      </c>
      <c r="R6903">
        <f>TableOMP[[#This Row],[Avg]]+$U$2*TableOMP[[#This Row],[StdDev]]</f>
        <v>13.880946251432794</v>
      </c>
      <c r="S6903">
        <f>IF(AND(TableOMP[[#This Row],[total_time]]&gt;=TableOMP[[#This Row],[Low]], TableOMP[[#This Row],[total_time]]&lt;=TableOMP[[#This Row],[High]]),1,0)</f>
        <v>1</v>
      </c>
    </row>
    <row r="6904" spans="1:19" hidden="1" x14ac:dyDescent="0.25">
      <c r="A6904" t="s">
        <v>15</v>
      </c>
      <c r="B6904">
        <v>10000</v>
      </c>
      <c r="C6904">
        <v>100</v>
      </c>
      <c r="D6904">
        <v>100000</v>
      </c>
      <c r="E6904">
        <v>14</v>
      </c>
      <c r="F6904">
        <v>1</v>
      </c>
      <c r="G6904">
        <v>13.697565000000001</v>
      </c>
      <c r="H6904">
        <v>0.13745399999999999</v>
      </c>
      <c r="I6904">
        <v>0.50141500000000006</v>
      </c>
      <c r="J6904">
        <v>3.857E-2</v>
      </c>
      <c r="K6904" t="str">
        <f>MID(M6904,22,1)</f>
        <v>6</v>
      </c>
      <c r="L6904" t="s">
        <v>199</v>
      </c>
      <c r="M6904" t="s">
        <v>200</v>
      </c>
      <c r="N6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904">
        <f>VLOOKUP(TableOMP[[#This Row],[Label]],TableAvg[],2,FALSE)</f>
        <v>13.757445260869565</v>
      </c>
      <c r="P6904">
        <f>VLOOKUP(TableOMP[[#This Row],[Label]],TableAvg[],3,FALSE)</f>
        <v>0.11264115998595195</v>
      </c>
      <c r="Q6904">
        <f>TableOMP[[#This Row],[Avg]]-$U$2*TableOMP[[#This Row],[StdDev]]</f>
        <v>13.532162940897662</v>
      </c>
      <c r="R6904">
        <f>TableOMP[[#This Row],[Avg]]+$U$2*TableOMP[[#This Row],[StdDev]]</f>
        <v>13.982727580841468</v>
      </c>
      <c r="S6904">
        <f>IF(AND(TableOMP[[#This Row],[total_time]]&gt;=TableOMP[[#This Row],[Low]], TableOMP[[#This Row],[total_time]]&lt;=TableOMP[[#This Row],[High]]),1,0)</f>
        <v>1</v>
      </c>
    </row>
    <row r="6905" spans="1:19" hidden="1" x14ac:dyDescent="0.25">
      <c r="A6905" t="s">
        <v>15</v>
      </c>
      <c r="B6905">
        <v>10000</v>
      </c>
      <c r="C6905">
        <v>100</v>
      </c>
      <c r="D6905">
        <v>100000</v>
      </c>
      <c r="E6905">
        <v>14</v>
      </c>
      <c r="F6905">
        <v>1</v>
      </c>
      <c r="G6905">
        <v>13.696653</v>
      </c>
      <c r="H6905">
        <v>0.13861499999999999</v>
      </c>
      <c r="I6905">
        <v>0.54194699999999996</v>
      </c>
      <c r="J6905">
        <v>4.1688000000000003E-2</v>
      </c>
      <c r="K6905" t="str">
        <f>MID(M6905,22,1)</f>
        <v>2</v>
      </c>
      <c r="L6905" t="s">
        <v>219</v>
      </c>
      <c r="M6905" t="s">
        <v>220</v>
      </c>
      <c r="N6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905">
        <f>VLOOKUP(TableOMP[[#This Row],[Label]],TableAvg[],2,FALSE)</f>
        <v>13.757445260869565</v>
      </c>
      <c r="P6905">
        <f>VLOOKUP(TableOMP[[#This Row],[Label]],TableAvg[],3,FALSE)</f>
        <v>0.11264115998595195</v>
      </c>
      <c r="Q6905">
        <f>TableOMP[[#This Row],[Avg]]-$U$2*TableOMP[[#This Row],[StdDev]]</f>
        <v>13.532162940897662</v>
      </c>
      <c r="R6905">
        <f>TableOMP[[#This Row],[Avg]]+$U$2*TableOMP[[#This Row],[StdDev]]</f>
        <v>13.982727580841468</v>
      </c>
      <c r="S6905">
        <f>IF(AND(TableOMP[[#This Row],[total_time]]&gt;=TableOMP[[#This Row],[Low]], TableOMP[[#This Row],[total_time]]&lt;=TableOMP[[#This Row],[High]]),1,0)</f>
        <v>1</v>
      </c>
    </row>
    <row r="6906" spans="1:19" hidden="1" x14ac:dyDescent="0.25">
      <c r="A6906" t="s">
        <v>16</v>
      </c>
      <c r="B6906">
        <v>10000</v>
      </c>
      <c r="C6906">
        <v>100</v>
      </c>
      <c r="D6906">
        <v>100000</v>
      </c>
      <c r="E6906">
        <v>20</v>
      </c>
      <c r="F6906">
        <v>1</v>
      </c>
      <c r="G6906">
        <v>13.691530999999999</v>
      </c>
      <c r="H6906">
        <v>0.1426</v>
      </c>
      <c r="I6906">
        <v>0.88979200000000003</v>
      </c>
      <c r="J6906">
        <v>4.6830999999999998E-2</v>
      </c>
      <c r="K6906" t="str">
        <f>MID(M6906,22,1)</f>
        <v>1</v>
      </c>
      <c r="L6906" t="s">
        <v>207</v>
      </c>
      <c r="M6906" t="s">
        <v>208</v>
      </c>
      <c r="N6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06">
        <f>VLOOKUP(TableOMP[[#This Row],[Label]],TableAvg[],2,FALSE)</f>
        <v>13.651308038461538</v>
      </c>
      <c r="P6906">
        <f>VLOOKUP(TableOMP[[#This Row],[Label]],TableAvg[],3,FALSE)</f>
        <v>0.11481910648562826</v>
      </c>
      <c r="Q6906">
        <f>TableOMP[[#This Row],[Avg]]-$U$2*TableOMP[[#This Row],[StdDev]]</f>
        <v>13.421669825490282</v>
      </c>
      <c r="R6906">
        <f>TableOMP[[#This Row],[Avg]]+$U$2*TableOMP[[#This Row],[StdDev]]</f>
        <v>13.880946251432794</v>
      </c>
      <c r="S6906">
        <f>IF(AND(TableOMP[[#This Row],[total_time]]&gt;=TableOMP[[#This Row],[Low]], TableOMP[[#This Row],[total_time]]&lt;=TableOMP[[#This Row],[High]]),1,0)</f>
        <v>1</v>
      </c>
    </row>
    <row r="6907" spans="1:19" hidden="1" x14ac:dyDescent="0.25">
      <c r="A6907" t="s">
        <v>10</v>
      </c>
      <c r="B6907">
        <v>10000</v>
      </c>
      <c r="C6907">
        <v>100</v>
      </c>
      <c r="D6907">
        <v>100000</v>
      </c>
      <c r="E6907">
        <v>25</v>
      </c>
      <c r="F6907">
        <v>1</v>
      </c>
      <c r="G6907">
        <v>238.98913300000001</v>
      </c>
      <c r="H6907">
        <v>0.29808099999999998</v>
      </c>
      <c r="I6907">
        <v>4.3764399999999997</v>
      </c>
      <c r="J6907">
        <v>0.18235199999999999</v>
      </c>
      <c r="K6907" t="str">
        <f>MID(M6907,22,1)</f>
        <v>4</v>
      </c>
      <c r="L6907" t="s">
        <v>203</v>
      </c>
      <c r="M6907" t="s">
        <v>204</v>
      </c>
      <c r="N6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6907">
        <f>VLOOKUP(TableOMP[[#This Row],[Label]],TableAvg[],2,FALSE)</f>
        <v>226.88149133333334</v>
      </c>
      <c r="P6907">
        <f>VLOOKUP(TableOMP[[#This Row],[Label]],TableAvg[],3,FALSE)</f>
        <v>5.4148569215912659</v>
      </c>
      <c r="Q6907">
        <f>TableOMP[[#This Row],[Avg]]-$U$2*TableOMP[[#This Row],[StdDev]]</f>
        <v>216.05177749015081</v>
      </c>
      <c r="R6907">
        <f>TableOMP[[#This Row],[Avg]]+$U$2*TableOMP[[#This Row],[StdDev]]</f>
        <v>237.71120517651588</v>
      </c>
      <c r="S6907">
        <f>IF(AND(TableOMP[[#This Row],[total_time]]&gt;=TableOMP[[#This Row],[Low]], TableOMP[[#This Row],[total_time]]&lt;=TableOMP[[#This Row],[High]]),1,0)</f>
        <v>0</v>
      </c>
    </row>
    <row r="6908" spans="1:19" hidden="1" x14ac:dyDescent="0.25">
      <c r="A6908" t="s">
        <v>15</v>
      </c>
      <c r="B6908">
        <v>10000</v>
      </c>
      <c r="C6908">
        <v>100</v>
      </c>
      <c r="D6908">
        <v>100000</v>
      </c>
      <c r="E6908">
        <v>14</v>
      </c>
      <c r="F6908">
        <v>1</v>
      </c>
      <c r="G6908">
        <v>13.684536</v>
      </c>
      <c r="H6908">
        <v>0.14139099999999999</v>
      </c>
      <c r="I6908">
        <v>0.54265699999999994</v>
      </c>
      <c r="J6908">
        <v>4.1743000000000002E-2</v>
      </c>
      <c r="K6908" t="str">
        <f>MID(M6908,22,1)</f>
        <v>1</v>
      </c>
      <c r="L6908" t="s">
        <v>215</v>
      </c>
      <c r="M6908" t="s">
        <v>216</v>
      </c>
      <c r="N6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908">
        <f>VLOOKUP(TableOMP[[#This Row],[Label]],TableAvg[],2,FALSE)</f>
        <v>13.757445260869565</v>
      </c>
      <c r="P6908">
        <f>VLOOKUP(TableOMP[[#This Row],[Label]],TableAvg[],3,FALSE)</f>
        <v>0.11264115998595195</v>
      </c>
      <c r="Q6908">
        <f>TableOMP[[#This Row],[Avg]]-$U$2*TableOMP[[#This Row],[StdDev]]</f>
        <v>13.532162940897662</v>
      </c>
      <c r="R6908">
        <f>TableOMP[[#This Row],[Avg]]+$U$2*TableOMP[[#This Row],[StdDev]]</f>
        <v>13.982727580841468</v>
      </c>
      <c r="S6908">
        <f>IF(AND(TableOMP[[#This Row],[total_time]]&gt;=TableOMP[[#This Row],[Low]], TableOMP[[#This Row],[total_time]]&lt;=TableOMP[[#This Row],[High]]),1,0)</f>
        <v>1</v>
      </c>
    </row>
    <row r="6909" spans="1:19" hidden="1" x14ac:dyDescent="0.25">
      <c r="A6909" t="s">
        <v>15</v>
      </c>
      <c r="B6909">
        <v>10000</v>
      </c>
      <c r="C6909">
        <v>100</v>
      </c>
      <c r="D6909">
        <v>100000</v>
      </c>
      <c r="E6909">
        <v>14</v>
      </c>
      <c r="F6909">
        <v>1</v>
      </c>
      <c r="G6909">
        <v>13.684355999999999</v>
      </c>
      <c r="H6909">
        <v>0.12945000000000001</v>
      </c>
      <c r="I6909">
        <v>0.51059399999999999</v>
      </c>
      <c r="J6909">
        <v>3.9275999999999998E-2</v>
      </c>
      <c r="K6909" t="str">
        <f>MID(M6909,22,1)</f>
        <v>2</v>
      </c>
      <c r="L6909" t="s">
        <v>95</v>
      </c>
      <c r="M6909" t="s">
        <v>96</v>
      </c>
      <c r="N6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909">
        <f>VLOOKUP(TableOMP[[#This Row],[Label]],TableAvg[],2,FALSE)</f>
        <v>13.757445260869565</v>
      </c>
      <c r="P6909">
        <f>VLOOKUP(TableOMP[[#This Row],[Label]],TableAvg[],3,FALSE)</f>
        <v>0.11264115998595195</v>
      </c>
      <c r="Q6909">
        <f>TableOMP[[#This Row],[Avg]]-$U$2*TableOMP[[#This Row],[StdDev]]</f>
        <v>13.532162940897662</v>
      </c>
      <c r="R6909">
        <f>TableOMP[[#This Row],[Avg]]+$U$2*TableOMP[[#This Row],[StdDev]]</f>
        <v>13.982727580841468</v>
      </c>
      <c r="S6909">
        <f>IF(AND(TableOMP[[#This Row],[total_time]]&gt;=TableOMP[[#This Row],[Low]], TableOMP[[#This Row],[total_time]]&lt;=TableOMP[[#This Row],[High]]),1,0)</f>
        <v>1</v>
      </c>
    </row>
    <row r="6910" spans="1:19" hidden="1" x14ac:dyDescent="0.25">
      <c r="A6910" t="s">
        <v>15</v>
      </c>
      <c r="B6910">
        <v>10000</v>
      </c>
      <c r="C6910">
        <v>100</v>
      </c>
      <c r="D6910">
        <v>100000</v>
      </c>
      <c r="E6910">
        <v>14</v>
      </c>
      <c r="F6910">
        <v>1</v>
      </c>
      <c r="G6910">
        <v>13.674291</v>
      </c>
      <c r="H6910">
        <v>0.12089800000000001</v>
      </c>
      <c r="I6910">
        <v>0.412858</v>
      </c>
      <c r="J6910">
        <v>3.1758000000000002E-2</v>
      </c>
      <c r="K6910" t="str">
        <f>MID(M6910,22,1)</f>
        <v>1</v>
      </c>
      <c r="L6910" t="s">
        <v>215</v>
      </c>
      <c r="M6910" t="s">
        <v>216</v>
      </c>
      <c r="N6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910">
        <f>VLOOKUP(TableOMP[[#This Row],[Label]],TableAvg[],2,FALSE)</f>
        <v>13.757445260869565</v>
      </c>
      <c r="P6910">
        <f>VLOOKUP(TableOMP[[#This Row],[Label]],TableAvg[],3,FALSE)</f>
        <v>0.11264115998595195</v>
      </c>
      <c r="Q6910">
        <f>TableOMP[[#This Row],[Avg]]-$U$2*TableOMP[[#This Row],[StdDev]]</f>
        <v>13.532162940897662</v>
      </c>
      <c r="R6910">
        <f>TableOMP[[#This Row],[Avg]]+$U$2*TableOMP[[#This Row],[StdDev]]</f>
        <v>13.982727580841468</v>
      </c>
      <c r="S6910">
        <f>IF(AND(TableOMP[[#This Row],[total_time]]&gt;=TableOMP[[#This Row],[Low]], TableOMP[[#This Row],[total_time]]&lt;=TableOMP[[#This Row],[High]]),1,0)</f>
        <v>1</v>
      </c>
    </row>
    <row r="6911" spans="1:19" hidden="1" x14ac:dyDescent="0.25">
      <c r="A6911" t="s">
        <v>15</v>
      </c>
      <c r="B6911">
        <v>10000</v>
      </c>
      <c r="C6911">
        <v>100</v>
      </c>
      <c r="D6911">
        <v>100000</v>
      </c>
      <c r="E6911">
        <v>14</v>
      </c>
      <c r="F6911">
        <v>1</v>
      </c>
      <c r="G6911">
        <v>13.673598</v>
      </c>
      <c r="H6911">
        <v>0.121604</v>
      </c>
      <c r="I6911">
        <v>0.44069900000000001</v>
      </c>
      <c r="J6911">
        <v>3.39E-2</v>
      </c>
      <c r="K6911" t="str">
        <f>MID(M6911,22,1)</f>
        <v>1</v>
      </c>
      <c r="L6911" t="s">
        <v>215</v>
      </c>
      <c r="M6911" t="s">
        <v>216</v>
      </c>
      <c r="N6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911">
        <f>VLOOKUP(TableOMP[[#This Row],[Label]],TableAvg[],2,FALSE)</f>
        <v>13.757445260869565</v>
      </c>
      <c r="P6911">
        <f>VLOOKUP(TableOMP[[#This Row],[Label]],TableAvg[],3,FALSE)</f>
        <v>0.11264115998595195</v>
      </c>
      <c r="Q6911">
        <f>TableOMP[[#This Row],[Avg]]-$U$2*TableOMP[[#This Row],[StdDev]]</f>
        <v>13.532162940897662</v>
      </c>
      <c r="R6911">
        <f>TableOMP[[#This Row],[Avg]]+$U$2*TableOMP[[#This Row],[StdDev]]</f>
        <v>13.982727580841468</v>
      </c>
      <c r="S6911">
        <f>IF(AND(TableOMP[[#This Row],[total_time]]&gt;=TableOMP[[#This Row],[Low]], TableOMP[[#This Row],[total_time]]&lt;=TableOMP[[#This Row],[High]]),1,0)</f>
        <v>1</v>
      </c>
    </row>
    <row r="6912" spans="1:19" hidden="1" x14ac:dyDescent="0.25">
      <c r="A6912" t="s">
        <v>16</v>
      </c>
      <c r="B6912">
        <v>10000</v>
      </c>
      <c r="C6912">
        <v>100</v>
      </c>
      <c r="D6912">
        <v>100000</v>
      </c>
      <c r="E6912">
        <v>20</v>
      </c>
      <c r="F6912">
        <v>1</v>
      </c>
      <c r="G6912">
        <v>13.665994</v>
      </c>
      <c r="H6912">
        <v>0.18426799999999999</v>
      </c>
      <c r="I6912">
        <v>1.5241659999999999</v>
      </c>
      <c r="J6912">
        <v>8.0218999999999999E-2</v>
      </c>
      <c r="K6912" t="str">
        <f>MID(M6912,22,1)</f>
        <v>7</v>
      </c>
      <c r="L6912" t="s">
        <v>49</v>
      </c>
      <c r="M6912" t="s">
        <v>50</v>
      </c>
      <c r="N6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12">
        <f>VLOOKUP(TableOMP[[#This Row],[Label]],TableAvg[],2,FALSE)</f>
        <v>13.651308038461538</v>
      </c>
      <c r="P6912">
        <f>VLOOKUP(TableOMP[[#This Row],[Label]],TableAvg[],3,FALSE)</f>
        <v>0.11481910648562826</v>
      </c>
      <c r="Q6912">
        <f>TableOMP[[#This Row],[Avg]]-$U$2*TableOMP[[#This Row],[StdDev]]</f>
        <v>13.421669825490282</v>
      </c>
      <c r="R6912">
        <f>TableOMP[[#This Row],[Avg]]+$U$2*TableOMP[[#This Row],[StdDev]]</f>
        <v>13.880946251432794</v>
      </c>
      <c r="S6912">
        <f>IF(AND(TableOMP[[#This Row],[total_time]]&gt;=TableOMP[[#This Row],[Low]], TableOMP[[#This Row],[total_time]]&lt;=TableOMP[[#This Row],[High]]),1,0)</f>
        <v>1</v>
      </c>
    </row>
    <row r="6913" spans="1:19" hidden="1" x14ac:dyDescent="0.25">
      <c r="A6913" t="s">
        <v>10</v>
      </c>
      <c r="B6913">
        <v>10000</v>
      </c>
      <c r="C6913">
        <v>100</v>
      </c>
      <c r="D6913">
        <v>100000</v>
      </c>
      <c r="E6913">
        <v>24</v>
      </c>
      <c r="F6913">
        <v>1</v>
      </c>
      <c r="G6913">
        <v>238.010797</v>
      </c>
      <c r="H6913">
        <v>0.31210500000000002</v>
      </c>
      <c r="I6913">
        <v>4.5612690000000002</v>
      </c>
      <c r="J6913">
        <v>0.19831599999999999</v>
      </c>
      <c r="K6913" t="str">
        <f>MID(M6913,22,1)</f>
        <v>4</v>
      </c>
      <c r="L6913" t="s">
        <v>203</v>
      </c>
      <c r="M6913" t="s">
        <v>204</v>
      </c>
      <c r="N6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6913">
        <f>VLOOKUP(TableOMP[[#This Row],[Label]],TableAvg[],2,FALSE)</f>
        <v>226.85916366666663</v>
      </c>
      <c r="P6913">
        <f>VLOOKUP(TableOMP[[#This Row],[Label]],TableAvg[],3,FALSE)</f>
        <v>4.987614829616235</v>
      </c>
      <c r="Q6913">
        <f>TableOMP[[#This Row],[Avg]]-$U$2*TableOMP[[#This Row],[StdDev]]</f>
        <v>216.88393400743416</v>
      </c>
      <c r="R6913">
        <f>TableOMP[[#This Row],[Avg]]+$U$2*TableOMP[[#This Row],[StdDev]]</f>
        <v>236.8343933258991</v>
      </c>
      <c r="S6913">
        <f>IF(AND(TableOMP[[#This Row],[total_time]]&gt;=TableOMP[[#This Row],[Low]], TableOMP[[#This Row],[total_time]]&lt;=TableOMP[[#This Row],[High]]),1,0)</f>
        <v>0</v>
      </c>
    </row>
    <row r="6914" spans="1:19" hidden="1" x14ac:dyDescent="0.25">
      <c r="A6914" t="s">
        <v>16</v>
      </c>
      <c r="B6914">
        <v>10000</v>
      </c>
      <c r="C6914">
        <v>100</v>
      </c>
      <c r="D6914">
        <v>100000</v>
      </c>
      <c r="E6914">
        <v>20</v>
      </c>
      <c r="F6914">
        <v>1</v>
      </c>
      <c r="G6914">
        <v>13.665699999999999</v>
      </c>
      <c r="H6914">
        <v>0.14577300000000001</v>
      </c>
      <c r="I6914">
        <v>0.956345</v>
      </c>
      <c r="J6914">
        <v>5.0333999999999997E-2</v>
      </c>
      <c r="K6914" t="str">
        <f>MID(M6914,22,1)</f>
        <v>7</v>
      </c>
      <c r="L6914" t="s">
        <v>49</v>
      </c>
      <c r="M6914" t="s">
        <v>50</v>
      </c>
      <c r="N6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14">
        <f>VLOOKUP(TableOMP[[#This Row],[Label]],TableAvg[],2,FALSE)</f>
        <v>13.651308038461538</v>
      </c>
      <c r="P6914">
        <f>VLOOKUP(TableOMP[[#This Row],[Label]],TableAvg[],3,FALSE)</f>
        <v>0.11481910648562826</v>
      </c>
      <c r="Q6914">
        <f>TableOMP[[#This Row],[Avg]]-$U$2*TableOMP[[#This Row],[StdDev]]</f>
        <v>13.421669825490282</v>
      </c>
      <c r="R6914">
        <f>TableOMP[[#This Row],[Avg]]+$U$2*TableOMP[[#This Row],[StdDev]]</f>
        <v>13.880946251432794</v>
      </c>
      <c r="S6914">
        <f>IF(AND(TableOMP[[#This Row],[total_time]]&gt;=TableOMP[[#This Row],[Low]], TableOMP[[#This Row],[total_time]]&lt;=TableOMP[[#This Row],[High]]),1,0)</f>
        <v>1</v>
      </c>
    </row>
    <row r="6915" spans="1:19" hidden="1" x14ac:dyDescent="0.25">
      <c r="A6915" t="s">
        <v>16</v>
      </c>
      <c r="B6915">
        <v>10000</v>
      </c>
      <c r="C6915">
        <v>100</v>
      </c>
      <c r="D6915">
        <v>100000</v>
      </c>
      <c r="E6915">
        <v>20</v>
      </c>
      <c r="F6915">
        <v>1</v>
      </c>
      <c r="G6915">
        <v>13.659983</v>
      </c>
      <c r="H6915">
        <v>0.143099</v>
      </c>
      <c r="I6915">
        <v>0.89028799999999997</v>
      </c>
      <c r="J6915">
        <v>4.6857000000000003E-2</v>
      </c>
      <c r="K6915" t="str">
        <f>MID(M6915,22,1)</f>
        <v>1</v>
      </c>
      <c r="L6915" t="s">
        <v>207</v>
      </c>
      <c r="M6915" t="s">
        <v>208</v>
      </c>
      <c r="N6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15">
        <f>VLOOKUP(TableOMP[[#This Row],[Label]],TableAvg[],2,FALSE)</f>
        <v>13.651308038461538</v>
      </c>
      <c r="P6915">
        <f>VLOOKUP(TableOMP[[#This Row],[Label]],TableAvg[],3,FALSE)</f>
        <v>0.11481910648562826</v>
      </c>
      <c r="Q6915">
        <f>TableOMP[[#This Row],[Avg]]-$U$2*TableOMP[[#This Row],[StdDev]]</f>
        <v>13.421669825490282</v>
      </c>
      <c r="R6915">
        <f>TableOMP[[#This Row],[Avg]]+$U$2*TableOMP[[#This Row],[StdDev]]</f>
        <v>13.880946251432794</v>
      </c>
      <c r="S6915">
        <f>IF(AND(TableOMP[[#This Row],[total_time]]&gt;=TableOMP[[#This Row],[Low]], TableOMP[[#This Row],[total_time]]&lt;=TableOMP[[#This Row],[High]]),1,0)</f>
        <v>1</v>
      </c>
    </row>
    <row r="6916" spans="1:19" hidden="1" x14ac:dyDescent="0.25">
      <c r="A6916" t="s">
        <v>16</v>
      </c>
      <c r="B6916">
        <v>10000</v>
      </c>
      <c r="C6916">
        <v>100</v>
      </c>
      <c r="D6916">
        <v>100000</v>
      </c>
      <c r="E6916">
        <v>20</v>
      </c>
      <c r="F6916">
        <v>1</v>
      </c>
      <c r="G6916">
        <v>13.620886</v>
      </c>
      <c r="H6916">
        <v>0.144598</v>
      </c>
      <c r="I6916">
        <v>0.95121800000000001</v>
      </c>
      <c r="J6916">
        <v>5.0063999999999997E-2</v>
      </c>
      <c r="K6916" t="str">
        <f>MID(M6916,22,1)</f>
        <v>6</v>
      </c>
      <c r="L6916" t="s">
        <v>223</v>
      </c>
      <c r="M6916" t="s">
        <v>224</v>
      </c>
      <c r="N6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16">
        <f>VLOOKUP(TableOMP[[#This Row],[Label]],TableAvg[],2,FALSE)</f>
        <v>13.651308038461538</v>
      </c>
      <c r="P6916">
        <f>VLOOKUP(TableOMP[[#This Row],[Label]],TableAvg[],3,FALSE)</f>
        <v>0.11481910648562826</v>
      </c>
      <c r="Q6916">
        <f>TableOMP[[#This Row],[Avg]]-$U$2*TableOMP[[#This Row],[StdDev]]</f>
        <v>13.421669825490282</v>
      </c>
      <c r="R6916">
        <f>TableOMP[[#This Row],[Avg]]+$U$2*TableOMP[[#This Row],[StdDev]]</f>
        <v>13.880946251432794</v>
      </c>
      <c r="S6916">
        <f>IF(AND(TableOMP[[#This Row],[total_time]]&gt;=TableOMP[[#This Row],[Low]], TableOMP[[#This Row],[total_time]]&lt;=TableOMP[[#This Row],[High]]),1,0)</f>
        <v>1</v>
      </c>
    </row>
    <row r="6917" spans="1:19" hidden="1" x14ac:dyDescent="0.25">
      <c r="A6917" t="s">
        <v>16</v>
      </c>
      <c r="B6917">
        <v>10000</v>
      </c>
      <c r="C6917">
        <v>100</v>
      </c>
      <c r="D6917">
        <v>100000</v>
      </c>
      <c r="E6917">
        <v>20</v>
      </c>
      <c r="F6917">
        <v>1</v>
      </c>
      <c r="G6917">
        <v>13.579649</v>
      </c>
      <c r="H6917">
        <v>0.15109</v>
      </c>
      <c r="I6917">
        <v>1.0569249999999999</v>
      </c>
      <c r="J6917">
        <v>5.5627999999999997E-2</v>
      </c>
      <c r="K6917" t="str">
        <f>MID(M6917,22,1)</f>
        <v>5</v>
      </c>
      <c r="L6917" t="s">
        <v>197</v>
      </c>
      <c r="M6917" t="s">
        <v>198</v>
      </c>
      <c r="N6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17">
        <f>VLOOKUP(TableOMP[[#This Row],[Label]],TableAvg[],2,FALSE)</f>
        <v>13.651308038461538</v>
      </c>
      <c r="P6917">
        <f>VLOOKUP(TableOMP[[#This Row],[Label]],TableAvg[],3,FALSE)</f>
        <v>0.11481910648562826</v>
      </c>
      <c r="Q6917">
        <f>TableOMP[[#This Row],[Avg]]-$U$2*TableOMP[[#This Row],[StdDev]]</f>
        <v>13.421669825490282</v>
      </c>
      <c r="R6917">
        <f>TableOMP[[#This Row],[Avg]]+$U$2*TableOMP[[#This Row],[StdDev]]</f>
        <v>13.880946251432794</v>
      </c>
      <c r="S6917">
        <f>IF(AND(TableOMP[[#This Row],[total_time]]&gt;=TableOMP[[#This Row],[Low]], TableOMP[[#This Row],[total_time]]&lt;=TableOMP[[#This Row],[High]]),1,0)</f>
        <v>1</v>
      </c>
    </row>
    <row r="6918" spans="1:19" hidden="1" x14ac:dyDescent="0.25">
      <c r="A6918" t="s">
        <v>16</v>
      </c>
      <c r="B6918">
        <v>10000</v>
      </c>
      <c r="C6918">
        <v>100</v>
      </c>
      <c r="D6918">
        <v>100000</v>
      </c>
      <c r="E6918">
        <v>20</v>
      </c>
      <c r="F6918">
        <v>1</v>
      </c>
      <c r="G6918">
        <v>13.577423</v>
      </c>
      <c r="H6918">
        <v>0.154831</v>
      </c>
      <c r="I6918">
        <v>1.0553410000000001</v>
      </c>
      <c r="J6918">
        <v>5.5544000000000003E-2</v>
      </c>
      <c r="K6918" t="str">
        <f>MID(M6918,22,1)</f>
        <v>7</v>
      </c>
      <c r="L6918" t="s">
        <v>49</v>
      </c>
      <c r="M6918" t="s">
        <v>50</v>
      </c>
      <c r="N6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18">
        <f>VLOOKUP(TableOMP[[#This Row],[Label]],TableAvg[],2,FALSE)</f>
        <v>13.651308038461538</v>
      </c>
      <c r="P6918">
        <f>VLOOKUP(TableOMP[[#This Row],[Label]],TableAvg[],3,FALSE)</f>
        <v>0.11481910648562826</v>
      </c>
      <c r="Q6918">
        <f>TableOMP[[#This Row],[Avg]]-$U$2*TableOMP[[#This Row],[StdDev]]</f>
        <v>13.421669825490282</v>
      </c>
      <c r="R6918">
        <f>TableOMP[[#This Row],[Avg]]+$U$2*TableOMP[[#This Row],[StdDev]]</f>
        <v>13.880946251432794</v>
      </c>
      <c r="S6918">
        <f>IF(AND(TableOMP[[#This Row],[total_time]]&gt;=TableOMP[[#This Row],[Low]], TableOMP[[#This Row],[total_time]]&lt;=TableOMP[[#This Row],[High]]),1,0)</f>
        <v>1</v>
      </c>
    </row>
    <row r="6919" spans="1:19" hidden="1" x14ac:dyDescent="0.25">
      <c r="A6919" t="s">
        <v>10</v>
      </c>
      <c r="B6919">
        <v>10000</v>
      </c>
      <c r="C6919">
        <v>100</v>
      </c>
      <c r="D6919">
        <v>100000</v>
      </c>
      <c r="E6919">
        <v>23</v>
      </c>
      <c r="F6919">
        <v>1</v>
      </c>
      <c r="G6919">
        <v>236.847579</v>
      </c>
      <c r="H6919">
        <v>0.240841</v>
      </c>
      <c r="I6919">
        <v>2.7585389999999999</v>
      </c>
      <c r="J6919">
        <v>0.125388</v>
      </c>
      <c r="K6919" t="str">
        <f>MID(M6919,22,1)</f>
        <v>4</v>
      </c>
      <c r="L6919" t="s">
        <v>203</v>
      </c>
      <c r="M6919" t="s">
        <v>204</v>
      </c>
      <c r="N6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6919">
        <f>VLOOKUP(TableOMP[[#This Row],[Label]],TableAvg[],2,FALSE)</f>
        <v>226.79646933333333</v>
      </c>
      <c r="P6919">
        <f>VLOOKUP(TableOMP[[#This Row],[Label]],TableAvg[],3,FALSE)</f>
        <v>4.496189202798818</v>
      </c>
      <c r="Q6919">
        <f>TableOMP[[#This Row],[Avg]]-$U$2*TableOMP[[#This Row],[StdDev]]</f>
        <v>217.8040909277357</v>
      </c>
      <c r="R6919">
        <f>TableOMP[[#This Row],[Avg]]+$U$2*TableOMP[[#This Row],[StdDev]]</f>
        <v>235.78884773893097</v>
      </c>
      <c r="S6919">
        <f>IF(AND(TableOMP[[#This Row],[total_time]]&gt;=TableOMP[[#This Row],[Low]], TableOMP[[#This Row],[total_time]]&lt;=TableOMP[[#This Row],[High]]),1,0)</f>
        <v>0</v>
      </c>
    </row>
    <row r="6920" spans="1:19" hidden="1" x14ac:dyDescent="0.25">
      <c r="A6920" t="s">
        <v>16</v>
      </c>
      <c r="B6920">
        <v>10000</v>
      </c>
      <c r="C6920">
        <v>100</v>
      </c>
      <c r="D6920">
        <v>100000</v>
      </c>
      <c r="E6920">
        <v>20</v>
      </c>
      <c r="F6920">
        <v>1</v>
      </c>
      <c r="G6920">
        <v>13.569713</v>
      </c>
      <c r="H6920">
        <v>0.14397699999999999</v>
      </c>
      <c r="I6920">
        <v>0.90405899999999995</v>
      </c>
      <c r="J6920">
        <v>4.7581999999999999E-2</v>
      </c>
      <c r="K6920" t="str">
        <f>MID(M6920,22,1)</f>
        <v>6</v>
      </c>
      <c r="L6920" t="s">
        <v>223</v>
      </c>
      <c r="M6920" t="s">
        <v>224</v>
      </c>
      <c r="N6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20">
        <f>VLOOKUP(TableOMP[[#This Row],[Label]],TableAvg[],2,FALSE)</f>
        <v>13.651308038461538</v>
      </c>
      <c r="P6920">
        <f>VLOOKUP(TableOMP[[#This Row],[Label]],TableAvg[],3,FALSE)</f>
        <v>0.11481910648562826</v>
      </c>
      <c r="Q6920">
        <f>TableOMP[[#This Row],[Avg]]-$U$2*TableOMP[[#This Row],[StdDev]]</f>
        <v>13.421669825490282</v>
      </c>
      <c r="R6920">
        <f>TableOMP[[#This Row],[Avg]]+$U$2*TableOMP[[#This Row],[StdDev]]</f>
        <v>13.880946251432794</v>
      </c>
      <c r="S6920">
        <f>IF(AND(TableOMP[[#This Row],[total_time]]&gt;=TableOMP[[#This Row],[Low]], TableOMP[[#This Row],[total_time]]&lt;=TableOMP[[#This Row],[High]]),1,0)</f>
        <v>1</v>
      </c>
    </row>
    <row r="6921" spans="1:19" hidden="1" x14ac:dyDescent="0.25">
      <c r="A6921" t="s">
        <v>16</v>
      </c>
      <c r="B6921">
        <v>10000</v>
      </c>
      <c r="C6921">
        <v>100</v>
      </c>
      <c r="D6921">
        <v>100000</v>
      </c>
      <c r="E6921">
        <v>20</v>
      </c>
      <c r="F6921">
        <v>1</v>
      </c>
      <c r="G6921">
        <v>13.562430000000001</v>
      </c>
      <c r="H6921">
        <v>0.15157100000000001</v>
      </c>
      <c r="I6921">
        <v>0.98168599999999995</v>
      </c>
      <c r="J6921">
        <v>5.1667999999999999E-2</v>
      </c>
      <c r="K6921" t="str">
        <f>MID(M6921,22,1)</f>
        <v>7</v>
      </c>
      <c r="L6921" t="s">
        <v>189</v>
      </c>
      <c r="M6921" t="s">
        <v>190</v>
      </c>
      <c r="N6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21">
        <f>VLOOKUP(TableOMP[[#This Row],[Label]],TableAvg[],2,FALSE)</f>
        <v>13.651308038461538</v>
      </c>
      <c r="P6921">
        <f>VLOOKUP(TableOMP[[#This Row],[Label]],TableAvg[],3,FALSE)</f>
        <v>0.11481910648562826</v>
      </c>
      <c r="Q6921">
        <f>TableOMP[[#This Row],[Avg]]-$U$2*TableOMP[[#This Row],[StdDev]]</f>
        <v>13.421669825490282</v>
      </c>
      <c r="R6921">
        <f>TableOMP[[#This Row],[Avg]]+$U$2*TableOMP[[#This Row],[StdDev]]</f>
        <v>13.880946251432794</v>
      </c>
      <c r="S6921">
        <f>IF(AND(TableOMP[[#This Row],[total_time]]&gt;=TableOMP[[#This Row],[Low]], TableOMP[[#This Row],[total_time]]&lt;=TableOMP[[#This Row],[High]]),1,0)</f>
        <v>1</v>
      </c>
    </row>
    <row r="6922" spans="1:19" hidden="1" x14ac:dyDescent="0.25">
      <c r="A6922" t="s">
        <v>16</v>
      </c>
      <c r="B6922">
        <v>10000</v>
      </c>
      <c r="C6922">
        <v>100</v>
      </c>
      <c r="D6922">
        <v>100000</v>
      </c>
      <c r="E6922">
        <v>20</v>
      </c>
      <c r="F6922">
        <v>1</v>
      </c>
      <c r="G6922">
        <v>13.548534</v>
      </c>
      <c r="H6922">
        <v>0.13205800000000001</v>
      </c>
      <c r="I6922">
        <v>0.73558599999999996</v>
      </c>
      <c r="J6922">
        <v>3.8714999999999999E-2</v>
      </c>
      <c r="K6922" t="str">
        <f>MID(M6922,22,1)</f>
        <v>1</v>
      </c>
      <c r="L6922" t="s">
        <v>177</v>
      </c>
      <c r="M6922" t="s">
        <v>178</v>
      </c>
      <c r="N6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22">
        <f>VLOOKUP(TableOMP[[#This Row],[Label]],TableAvg[],2,FALSE)</f>
        <v>13.651308038461538</v>
      </c>
      <c r="P6922">
        <f>VLOOKUP(TableOMP[[#This Row],[Label]],TableAvg[],3,FALSE)</f>
        <v>0.11481910648562826</v>
      </c>
      <c r="Q6922">
        <f>TableOMP[[#This Row],[Avg]]-$U$2*TableOMP[[#This Row],[StdDev]]</f>
        <v>13.421669825490282</v>
      </c>
      <c r="R6922">
        <f>TableOMP[[#This Row],[Avg]]+$U$2*TableOMP[[#This Row],[StdDev]]</f>
        <v>13.880946251432794</v>
      </c>
      <c r="S6922">
        <f>IF(AND(TableOMP[[#This Row],[total_time]]&gt;=TableOMP[[#This Row],[Low]], TableOMP[[#This Row],[total_time]]&lt;=TableOMP[[#This Row],[High]]),1,0)</f>
        <v>1</v>
      </c>
    </row>
    <row r="6923" spans="1:19" hidden="1" x14ac:dyDescent="0.25">
      <c r="A6923" t="s">
        <v>16</v>
      </c>
      <c r="B6923">
        <v>10000</v>
      </c>
      <c r="C6923">
        <v>100</v>
      </c>
      <c r="D6923">
        <v>100000</v>
      </c>
      <c r="E6923">
        <v>20</v>
      </c>
      <c r="F6923">
        <v>1</v>
      </c>
      <c r="G6923">
        <v>13.530315999999999</v>
      </c>
      <c r="H6923">
        <v>0.160941</v>
      </c>
      <c r="I6923">
        <v>1.157729</v>
      </c>
      <c r="J6923">
        <v>6.0933000000000001E-2</v>
      </c>
      <c r="K6923" t="str">
        <f>MID(M6923,22,1)</f>
        <v>2</v>
      </c>
      <c r="L6923" t="s">
        <v>59</v>
      </c>
      <c r="M6923" t="s">
        <v>60</v>
      </c>
      <c r="N6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23">
        <f>VLOOKUP(TableOMP[[#This Row],[Label]],TableAvg[],2,FALSE)</f>
        <v>13.651308038461538</v>
      </c>
      <c r="P6923">
        <f>VLOOKUP(TableOMP[[#This Row],[Label]],TableAvg[],3,FALSE)</f>
        <v>0.11481910648562826</v>
      </c>
      <c r="Q6923">
        <f>TableOMP[[#This Row],[Avg]]-$U$2*TableOMP[[#This Row],[StdDev]]</f>
        <v>13.421669825490282</v>
      </c>
      <c r="R6923">
        <f>TableOMP[[#This Row],[Avg]]+$U$2*TableOMP[[#This Row],[StdDev]]</f>
        <v>13.880946251432794</v>
      </c>
      <c r="S6923">
        <f>IF(AND(TableOMP[[#This Row],[total_time]]&gt;=TableOMP[[#This Row],[Low]], TableOMP[[#This Row],[total_time]]&lt;=TableOMP[[#This Row],[High]]),1,0)</f>
        <v>1</v>
      </c>
    </row>
    <row r="6924" spans="1:19" hidden="1" x14ac:dyDescent="0.25">
      <c r="A6924" t="s">
        <v>16</v>
      </c>
      <c r="B6924">
        <v>10000</v>
      </c>
      <c r="C6924">
        <v>100</v>
      </c>
      <c r="D6924">
        <v>100000</v>
      </c>
      <c r="E6924">
        <v>20</v>
      </c>
      <c r="F6924">
        <v>1</v>
      </c>
      <c r="G6924">
        <v>13.529731</v>
      </c>
      <c r="H6924">
        <v>0.14344599999999999</v>
      </c>
      <c r="I6924">
        <v>0.88787499999999997</v>
      </c>
      <c r="J6924">
        <v>4.6730000000000001E-2</v>
      </c>
      <c r="K6924" t="str">
        <f>MID(M6924,22,1)</f>
        <v>2</v>
      </c>
      <c r="L6924" t="s">
        <v>59</v>
      </c>
      <c r="M6924" t="s">
        <v>60</v>
      </c>
      <c r="N6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24">
        <f>VLOOKUP(TableOMP[[#This Row],[Label]],TableAvg[],2,FALSE)</f>
        <v>13.651308038461538</v>
      </c>
      <c r="P6924">
        <f>VLOOKUP(TableOMP[[#This Row],[Label]],TableAvg[],3,FALSE)</f>
        <v>0.11481910648562826</v>
      </c>
      <c r="Q6924">
        <f>TableOMP[[#This Row],[Avg]]-$U$2*TableOMP[[#This Row],[StdDev]]</f>
        <v>13.421669825490282</v>
      </c>
      <c r="R6924">
        <f>TableOMP[[#This Row],[Avg]]+$U$2*TableOMP[[#This Row],[StdDev]]</f>
        <v>13.880946251432794</v>
      </c>
      <c r="S6924">
        <f>IF(AND(TableOMP[[#This Row],[total_time]]&gt;=TableOMP[[#This Row],[Low]], TableOMP[[#This Row],[total_time]]&lt;=TableOMP[[#This Row],[High]]),1,0)</f>
        <v>1</v>
      </c>
    </row>
    <row r="6925" spans="1:19" hidden="1" x14ac:dyDescent="0.25">
      <c r="A6925" t="s">
        <v>16</v>
      </c>
      <c r="B6925">
        <v>10000</v>
      </c>
      <c r="C6925">
        <v>100</v>
      </c>
      <c r="D6925">
        <v>100000</v>
      </c>
      <c r="E6925">
        <v>20</v>
      </c>
      <c r="F6925">
        <v>1</v>
      </c>
      <c r="G6925">
        <v>13.521872999999999</v>
      </c>
      <c r="H6925">
        <v>0.137937</v>
      </c>
      <c r="I6925">
        <v>0.87695000000000001</v>
      </c>
      <c r="J6925">
        <v>4.6155000000000002E-2</v>
      </c>
      <c r="K6925" t="str">
        <f>MID(M6925,22,1)</f>
        <v>1</v>
      </c>
      <c r="L6925" t="s">
        <v>207</v>
      </c>
      <c r="M6925" t="s">
        <v>208</v>
      </c>
      <c r="N6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25">
        <f>VLOOKUP(TableOMP[[#This Row],[Label]],TableAvg[],2,FALSE)</f>
        <v>13.651308038461538</v>
      </c>
      <c r="P6925">
        <f>VLOOKUP(TableOMP[[#This Row],[Label]],TableAvg[],3,FALSE)</f>
        <v>0.11481910648562826</v>
      </c>
      <c r="Q6925">
        <f>TableOMP[[#This Row],[Avg]]-$U$2*TableOMP[[#This Row],[StdDev]]</f>
        <v>13.421669825490282</v>
      </c>
      <c r="R6925">
        <f>TableOMP[[#This Row],[Avg]]+$U$2*TableOMP[[#This Row],[StdDev]]</f>
        <v>13.880946251432794</v>
      </c>
      <c r="S6925">
        <f>IF(AND(TableOMP[[#This Row],[total_time]]&gt;=TableOMP[[#This Row],[Low]], TableOMP[[#This Row],[total_time]]&lt;=TableOMP[[#This Row],[High]]),1,0)</f>
        <v>1</v>
      </c>
    </row>
    <row r="6926" spans="1:19" hidden="1" x14ac:dyDescent="0.25">
      <c r="A6926" t="s">
        <v>16</v>
      </c>
      <c r="B6926">
        <v>10000</v>
      </c>
      <c r="C6926">
        <v>100</v>
      </c>
      <c r="D6926">
        <v>100000</v>
      </c>
      <c r="E6926">
        <v>20</v>
      </c>
      <c r="F6926">
        <v>1</v>
      </c>
      <c r="G6926">
        <v>13.518891999999999</v>
      </c>
      <c r="H6926">
        <v>0.126164</v>
      </c>
      <c r="I6926">
        <v>0.69723999999999997</v>
      </c>
      <c r="J6926">
        <v>3.6697E-2</v>
      </c>
      <c r="K6926" t="str">
        <f>MID(M6926,22,1)</f>
        <v>1</v>
      </c>
      <c r="L6926" t="s">
        <v>171</v>
      </c>
      <c r="M6926" t="s">
        <v>172</v>
      </c>
      <c r="N6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26">
        <f>VLOOKUP(TableOMP[[#This Row],[Label]],TableAvg[],2,FALSE)</f>
        <v>13.651308038461538</v>
      </c>
      <c r="P6926">
        <f>VLOOKUP(TableOMP[[#This Row],[Label]],TableAvg[],3,FALSE)</f>
        <v>0.11481910648562826</v>
      </c>
      <c r="Q6926">
        <f>TableOMP[[#This Row],[Avg]]-$U$2*TableOMP[[#This Row],[StdDev]]</f>
        <v>13.421669825490282</v>
      </c>
      <c r="R6926">
        <f>TableOMP[[#This Row],[Avg]]+$U$2*TableOMP[[#This Row],[StdDev]]</f>
        <v>13.880946251432794</v>
      </c>
      <c r="S6926">
        <f>IF(AND(TableOMP[[#This Row],[total_time]]&gt;=TableOMP[[#This Row],[Low]], TableOMP[[#This Row],[total_time]]&lt;=TableOMP[[#This Row],[High]]),1,0)</f>
        <v>1</v>
      </c>
    </row>
    <row r="6927" spans="1:19" hidden="1" x14ac:dyDescent="0.25">
      <c r="A6927" t="s">
        <v>16</v>
      </c>
      <c r="B6927">
        <v>10000</v>
      </c>
      <c r="C6927">
        <v>100</v>
      </c>
      <c r="D6927">
        <v>100000</v>
      </c>
      <c r="E6927">
        <v>20</v>
      </c>
      <c r="F6927">
        <v>1</v>
      </c>
      <c r="G6927">
        <v>13.517160000000001</v>
      </c>
      <c r="H6927">
        <v>0.13829</v>
      </c>
      <c r="I6927">
        <v>0.76030900000000001</v>
      </c>
      <c r="J6927">
        <v>4.0016000000000003E-2</v>
      </c>
      <c r="K6927" t="str">
        <f>MID(M6927,22,1)</f>
        <v>5</v>
      </c>
      <c r="L6927" t="s">
        <v>197</v>
      </c>
      <c r="M6927" t="s">
        <v>198</v>
      </c>
      <c r="N6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27">
        <f>VLOOKUP(TableOMP[[#This Row],[Label]],TableAvg[],2,FALSE)</f>
        <v>13.651308038461538</v>
      </c>
      <c r="P6927">
        <f>VLOOKUP(TableOMP[[#This Row],[Label]],TableAvg[],3,FALSE)</f>
        <v>0.11481910648562826</v>
      </c>
      <c r="Q6927">
        <f>TableOMP[[#This Row],[Avg]]-$U$2*TableOMP[[#This Row],[StdDev]]</f>
        <v>13.421669825490282</v>
      </c>
      <c r="R6927">
        <f>TableOMP[[#This Row],[Avg]]+$U$2*TableOMP[[#This Row],[StdDev]]</f>
        <v>13.880946251432794</v>
      </c>
      <c r="S6927">
        <f>IF(AND(TableOMP[[#This Row],[total_time]]&gt;=TableOMP[[#This Row],[Low]], TableOMP[[#This Row],[total_time]]&lt;=TableOMP[[#This Row],[High]]),1,0)</f>
        <v>1</v>
      </c>
    </row>
    <row r="6928" spans="1:19" hidden="1" x14ac:dyDescent="0.25">
      <c r="A6928" t="s">
        <v>16</v>
      </c>
      <c r="B6928">
        <v>10000</v>
      </c>
      <c r="C6928">
        <v>100</v>
      </c>
      <c r="D6928">
        <v>100000</v>
      </c>
      <c r="E6928">
        <v>20</v>
      </c>
      <c r="F6928">
        <v>1</v>
      </c>
      <c r="G6928">
        <v>13.493926</v>
      </c>
      <c r="H6928">
        <v>0.120813</v>
      </c>
      <c r="I6928">
        <v>0.56129300000000004</v>
      </c>
      <c r="J6928">
        <v>2.9541999999999999E-2</v>
      </c>
      <c r="K6928" t="str">
        <f>MID(M6928,22,1)</f>
        <v>4</v>
      </c>
      <c r="L6928" t="s">
        <v>217</v>
      </c>
      <c r="M6928" t="s">
        <v>218</v>
      </c>
      <c r="N6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28">
        <f>VLOOKUP(TableOMP[[#This Row],[Label]],TableAvg[],2,FALSE)</f>
        <v>13.651308038461538</v>
      </c>
      <c r="P6928">
        <f>VLOOKUP(TableOMP[[#This Row],[Label]],TableAvg[],3,FALSE)</f>
        <v>0.11481910648562826</v>
      </c>
      <c r="Q6928">
        <f>TableOMP[[#This Row],[Avg]]-$U$2*TableOMP[[#This Row],[StdDev]]</f>
        <v>13.421669825490282</v>
      </c>
      <c r="R6928">
        <f>TableOMP[[#This Row],[Avg]]+$U$2*TableOMP[[#This Row],[StdDev]]</f>
        <v>13.880946251432794</v>
      </c>
      <c r="S6928">
        <f>IF(AND(TableOMP[[#This Row],[total_time]]&gt;=TableOMP[[#This Row],[Low]], TableOMP[[#This Row],[total_time]]&lt;=TableOMP[[#This Row],[High]]),1,0)</f>
        <v>1</v>
      </c>
    </row>
    <row r="6929" spans="1:19" hidden="1" x14ac:dyDescent="0.25">
      <c r="A6929" t="s">
        <v>16</v>
      </c>
      <c r="B6929">
        <v>10000</v>
      </c>
      <c r="C6929">
        <v>100</v>
      </c>
      <c r="D6929">
        <v>100000</v>
      </c>
      <c r="E6929">
        <v>21</v>
      </c>
      <c r="F6929">
        <v>1</v>
      </c>
      <c r="G6929">
        <v>13.407897</v>
      </c>
      <c r="H6929">
        <v>0.278005</v>
      </c>
      <c r="I6929">
        <v>3.6254059999999999</v>
      </c>
      <c r="J6929">
        <v>0.18126999999999999</v>
      </c>
      <c r="K6929" t="str">
        <f>MID(M6929,22,1)</f>
        <v>1</v>
      </c>
      <c r="L6929" t="s">
        <v>207</v>
      </c>
      <c r="M6929" t="s">
        <v>208</v>
      </c>
      <c r="N6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29">
        <f>VLOOKUP(TableOMP[[#This Row],[Label]],TableAvg[],2,FALSE)</f>
        <v>13.096389884615384</v>
      </c>
      <c r="P6929">
        <f>VLOOKUP(TableOMP[[#This Row],[Label]],TableAvg[],3,FALSE)</f>
        <v>0.1596983413500761</v>
      </c>
      <c r="Q6929">
        <f>TableOMP[[#This Row],[Avg]]-$U$2*TableOMP[[#This Row],[StdDev]]</f>
        <v>12.776993201915232</v>
      </c>
      <c r="R6929">
        <f>TableOMP[[#This Row],[Avg]]+$U$2*TableOMP[[#This Row],[StdDev]]</f>
        <v>13.415786567315536</v>
      </c>
      <c r="S6929">
        <f>IF(AND(TableOMP[[#This Row],[total_time]]&gt;=TableOMP[[#This Row],[Low]], TableOMP[[#This Row],[total_time]]&lt;=TableOMP[[#This Row],[High]]),1,0)</f>
        <v>1</v>
      </c>
    </row>
    <row r="6930" spans="1:19" hidden="1" x14ac:dyDescent="0.25">
      <c r="A6930" t="s">
        <v>16</v>
      </c>
      <c r="B6930">
        <v>10000</v>
      </c>
      <c r="C6930">
        <v>100</v>
      </c>
      <c r="D6930">
        <v>100000</v>
      </c>
      <c r="E6930">
        <v>21</v>
      </c>
      <c r="F6930">
        <v>1</v>
      </c>
      <c r="G6930">
        <v>13.365387</v>
      </c>
      <c r="H6930">
        <v>0.379326</v>
      </c>
      <c r="I6930">
        <v>2.0433509999999999</v>
      </c>
      <c r="J6930">
        <v>0.10216799999999999</v>
      </c>
      <c r="K6930" t="str">
        <f>MID(M6930,22,1)</f>
        <v>7</v>
      </c>
      <c r="L6930" t="s">
        <v>49</v>
      </c>
      <c r="M6930" t="s">
        <v>50</v>
      </c>
      <c r="N6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30">
        <f>VLOOKUP(TableOMP[[#This Row],[Label]],TableAvg[],2,FALSE)</f>
        <v>13.096389884615384</v>
      </c>
      <c r="P6930">
        <f>VLOOKUP(TableOMP[[#This Row],[Label]],TableAvg[],3,FALSE)</f>
        <v>0.1596983413500761</v>
      </c>
      <c r="Q6930">
        <f>TableOMP[[#This Row],[Avg]]-$U$2*TableOMP[[#This Row],[StdDev]]</f>
        <v>12.776993201915232</v>
      </c>
      <c r="R6930">
        <f>TableOMP[[#This Row],[Avg]]+$U$2*TableOMP[[#This Row],[StdDev]]</f>
        <v>13.415786567315536</v>
      </c>
      <c r="S6930">
        <f>IF(AND(TableOMP[[#This Row],[total_time]]&gt;=TableOMP[[#This Row],[Low]], TableOMP[[#This Row],[total_time]]&lt;=TableOMP[[#This Row],[High]]),1,0)</f>
        <v>1</v>
      </c>
    </row>
    <row r="6931" spans="1:19" hidden="1" x14ac:dyDescent="0.25">
      <c r="A6931" t="s">
        <v>15</v>
      </c>
      <c r="B6931">
        <v>10000</v>
      </c>
      <c r="C6931">
        <v>100</v>
      </c>
      <c r="D6931">
        <v>100000</v>
      </c>
      <c r="E6931">
        <v>15</v>
      </c>
      <c r="F6931">
        <v>1</v>
      </c>
      <c r="G6931">
        <v>13.332915</v>
      </c>
      <c r="H6931">
        <v>0.60094899999999996</v>
      </c>
      <c r="I6931">
        <v>2.780211</v>
      </c>
      <c r="J6931">
        <v>0.19858600000000001</v>
      </c>
      <c r="K6931" t="str">
        <f>MID(M6931,22,1)</f>
        <v>6</v>
      </c>
      <c r="L6931" t="s">
        <v>41</v>
      </c>
      <c r="M6931" t="s">
        <v>42</v>
      </c>
      <c r="N6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31">
        <f>VLOOKUP(TableOMP[[#This Row],[Label]],TableAvg[],2,FALSE)</f>
        <v>12.97124252173913</v>
      </c>
      <c r="P6931">
        <f>VLOOKUP(TableOMP[[#This Row],[Label]],TableAvg[],3,FALSE)</f>
        <v>0.29707264686287066</v>
      </c>
      <c r="Q6931">
        <f>TableOMP[[#This Row],[Avg]]-$U$2*TableOMP[[#This Row],[StdDev]]</f>
        <v>12.377097228013389</v>
      </c>
      <c r="R6931">
        <f>TableOMP[[#This Row],[Avg]]+$U$2*TableOMP[[#This Row],[StdDev]]</f>
        <v>13.565387815464872</v>
      </c>
      <c r="S6931">
        <f>IF(AND(TableOMP[[#This Row],[total_time]]&gt;=TableOMP[[#This Row],[Low]], TableOMP[[#This Row],[total_time]]&lt;=TableOMP[[#This Row],[High]]),1,0)</f>
        <v>1</v>
      </c>
    </row>
    <row r="6932" spans="1:19" hidden="1" x14ac:dyDescent="0.25">
      <c r="A6932" t="s">
        <v>16</v>
      </c>
      <c r="B6932">
        <v>10000</v>
      </c>
      <c r="C6932">
        <v>100</v>
      </c>
      <c r="D6932">
        <v>100000</v>
      </c>
      <c r="E6932">
        <v>21</v>
      </c>
      <c r="F6932">
        <v>1</v>
      </c>
      <c r="G6932">
        <v>13.221228999999999</v>
      </c>
      <c r="H6932">
        <v>0.14634900000000001</v>
      </c>
      <c r="I6932">
        <v>0.874691</v>
      </c>
      <c r="J6932">
        <v>4.3735000000000003E-2</v>
      </c>
      <c r="K6932" t="str">
        <f>MID(M6932,22,1)</f>
        <v>4</v>
      </c>
      <c r="L6932" t="s">
        <v>97</v>
      </c>
      <c r="M6932" t="s">
        <v>98</v>
      </c>
      <c r="N6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32">
        <f>VLOOKUP(TableOMP[[#This Row],[Label]],TableAvg[],2,FALSE)</f>
        <v>13.096389884615384</v>
      </c>
      <c r="P6932">
        <f>VLOOKUP(TableOMP[[#This Row],[Label]],TableAvg[],3,FALSE)</f>
        <v>0.1596983413500761</v>
      </c>
      <c r="Q6932">
        <f>TableOMP[[#This Row],[Avg]]-$U$2*TableOMP[[#This Row],[StdDev]]</f>
        <v>12.776993201915232</v>
      </c>
      <c r="R6932">
        <f>TableOMP[[#This Row],[Avg]]+$U$2*TableOMP[[#This Row],[StdDev]]</f>
        <v>13.415786567315536</v>
      </c>
      <c r="S6932">
        <f>IF(AND(TableOMP[[#This Row],[total_time]]&gt;=TableOMP[[#This Row],[Low]], TableOMP[[#This Row],[total_time]]&lt;=TableOMP[[#This Row],[High]]),1,0)</f>
        <v>1</v>
      </c>
    </row>
    <row r="6933" spans="1:19" hidden="1" x14ac:dyDescent="0.25">
      <c r="A6933" t="s">
        <v>16</v>
      </c>
      <c r="B6933">
        <v>10000</v>
      </c>
      <c r="C6933">
        <v>100</v>
      </c>
      <c r="D6933">
        <v>100000</v>
      </c>
      <c r="E6933">
        <v>21</v>
      </c>
      <c r="F6933">
        <v>1</v>
      </c>
      <c r="G6933">
        <v>13.164533</v>
      </c>
      <c r="H6933">
        <v>0.15151700000000001</v>
      </c>
      <c r="I6933">
        <v>0.98234100000000002</v>
      </c>
      <c r="J6933">
        <v>4.9117000000000001E-2</v>
      </c>
      <c r="K6933" t="str">
        <f>MID(M6933,22,1)</f>
        <v>5</v>
      </c>
      <c r="L6933" t="s">
        <v>197</v>
      </c>
      <c r="M6933" t="s">
        <v>198</v>
      </c>
      <c r="N6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33">
        <f>VLOOKUP(TableOMP[[#This Row],[Label]],TableAvg[],2,FALSE)</f>
        <v>13.096389884615384</v>
      </c>
      <c r="P6933">
        <f>VLOOKUP(TableOMP[[#This Row],[Label]],TableAvg[],3,FALSE)</f>
        <v>0.1596983413500761</v>
      </c>
      <c r="Q6933">
        <f>TableOMP[[#This Row],[Avg]]-$U$2*TableOMP[[#This Row],[StdDev]]</f>
        <v>12.776993201915232</v>
      </c>
      <c r="R6933">
        <f>TableOMP[[#This Row],[Avg]]+$U$2*TableOMP[[#This Row],[StdDev]]</f>
        <v>13.415786567315536</v>
      </c>
      <c r="S6933">
        <f>IF(AND(TableOMP[[#This Row],[total_time]]&gt;=TableOMP[[#This Row],[Low]], TableOMP[[#This Row],[total_time]]&lt;=TableOMP[[#This Row],[High]]),1,0)</f>
        <v>1</v>
      </c>
    </row>
    <row r="6934" spans="1:19" hidden="1" x14ac:dyDescent="0.25">
      <c r="A6934" t="s">
        <v>16</v>
      </c>
      <c r="B6934">
        <v>10000</v>
      </c>
      <c r="C6934">
        <v>100</v>
      </c>
      <c r="D6934">
        <v>100000</v>
      </c>
      <c r="E6934">
        <v>21</v>
      </c>
      <c r="F6934">
        <v>1</v>
      </c>
      <c r="G6934">
        <v>13.152339</v>
      </c>
      <c r="H6934">
        <v>0.138568</v>
      </c>
      <c r="I6934">
        <v>0.83632600000000001</v>
      </c>
      <c r="J6934">
        <v>4.1815999999999999E-2</v>
      </c>
      <c r="K6934" t="str">
        <f>MID(M6934,22,1)</f>
        <v>2</v>
      </c>
      <c r="L6934" t="s">
        <v>59</v>
      </c>
      <c r="M6934" t="s">
        <v>60</v>
      </c>
      <c r="N6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34">
        <f>VLOOKUP(TableOMP[[#This Row],[Label]],TableAvg[],2,FALSE)</f>
        <v>13.096389884615384</v>
      </c>
      <c r="P6934">
        <f>VLOOKUP(TableOMP[[#This Row],[Label]],TableAvg[],3,FALSE)</f>
        <v>0.1596983413500761</v>
      </c>
      <c r="Q6934">
        <f>TableOMP[[#This Row],[Avg]]-$U$2*TableOMP[[#This Row],[StdDev]]</f>
        <v>12.776993201915232</v>
      </c>
      <c r="R6934">
        <f>TableOMP[[#This Row],[Avg]]+$U$2*TableOMP[[#This Row],[StdDev]]</f>
        <v>13.415786567315536</v>
      </c>
      <c r="S6934">
        <f>IF(AND(TableOMP[[#This Row],[total_time]]&gt;=TableOMP[[#This Row],[Low]], TableOMP[[#This Row],[total_time]]&lt;=TableOMP[[#This Row],[High]]),1,0)</f>
        <v>1</v>
      </c>
    </row>
    <row r="6935" spans="1:19" hidden="1" x14ac:dyDescent="0.25">
      <c r="A6935" t="s">
        <v>16</v>
      </c>
      <c r="B6935">
        <v>10000</v>
      </c>
      <c r="C6935">
        <v>100</v>
      </c>
      <c r="D6935">
        <v>100000</v>
      </c>
      <c r="E6935">
        <v>21</v>
      </c>
      <c r="F6935">
        <v>1</v>
      </c>
      <c r="G6935">
        <v>13.142751000000001</v>
      </c>
      <c r="H6935">
        <v>0.128941</v>
      </c>
      <c r="I6935">
        <v>0.714472</v>
      </c>
      <c r="J6935">
        <v>3.5723999999999999E-2</v>
      </c>
      <c r="K6935" t="str">
        <f>MID(M6935,22,1)</f>
        <v>4</v>
      </c>
      <c r="L6935" t="s">
        <v>217</v>
      </c>
      <c r="M6935" t="s">
        <v>218</v>
      </c>
      <c r="N6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35">
        <f>VLOOKUP(TableOMP[[#This Row],[Label]],TableAvg[],2,FALSE)</f>
        <v>13.096389884615384</v>
      </c>
      <c r="P6935">
        <f>VLOOKUP(TableOMP[[#This Row],[Label]],TableAvg[],3,FALSE)</f>
        <v>0.1596983413500761</v>
      </c>
      <c r="Q6935">
        <f>TableOMP[[#This Row],[Avg]]-$U$2*TableOMP[[#This Row],[StdDev]]</f>
        <v>12.776993201915232</v>
      </c>
      <c r="R6935">
        <f>TableOMP[[#This Row],[Avg]]+$U$2*TableOMP[[#This Row],[StdDev]]</f>
        <v>13.415786567315536</v>
      </c>
      <c r="S6935">
        <f>IF(AND(TableOMP[[#This Row],[total_time]]&gt;=TableOMP[[#This Row],[Low]], TableOMP[[#This Row],[total_time]]&lt;=TableOMP[[#This Row],[High]]),1,0)</f>
        <v>1</v>
      </c>
    </row>
    <row r="6936" spans="1:19" hidden="1" x14ac:dyDescent="0.25">
      <c r="A6936" t="s">
        <v>16</v>
      </c>
      <c r="B6936">
        <v>10000</v>
      </c>
      <c r="C6936">
        <v>100</v>
      </c>
      <c r="D6936">
        <v>100000</v>
      </c>
      <c r="E6936">
        <v>21</v>
      </c>
      <c r="F6936">
        <v>1</v>
      </c>
      <c r="G6936">
        <v>13.136279999999999</v>
      </c>
      <c r="H6936">
        <v>0.13280800000000001</v>
      </c>
      <c r="I6936">
        <v>0.77700999999999998</v>
      </c>
      <c r="J6936">
        <v>3.8850999999999997E-2</v>
      </c>
      <c r="K6936" t="str">
        <f>MID(M6936,22,1)</f>
        <v>2</v>
      </c>
      <c r="L6936" t="s">
        <v>59</v>
      </c>
      <c r="M6936" t="s">
        <v>60</v>
      </c>
      <c r="N6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36">
        <f>VLOOKUP(TableOMP[[#This Row],[Label]],TableAvg[],2,FALSE)</f>
        <v>13.096389884615384</v>
      </c>
      <c r="P6936">
        <f>VLOOKUP(TableOMP[[#This Row],[Label]],TableAvg[],3,FALSE)</f>
        <v>0.1596983413500761</v>
      </c>
      <c r="Q6936">
        <f>TableOMP[[#This Row],[Avg]]-$U$2*TableOMP[[#This Row],[StdDev]]</f>
        <v>12.776993201915232</v>
      </c>
      <c r="R6936">
        <f>TableOMP[[#This Row],[Avg]]+$U$2*TableOMP[[#This Row],[StdDev]]</f>
        <v>13.415786567315536</v>
      </c>
      <c r="S6936">
        <f>IF(AND(TableOMP[[#This Row],[total_time]]&gt;=TableOMP[[#This Row],[Low]], TableOMP[[#This Row],[total_time]]&lt;=TableOMP[[#This Row],[High]]),1,0)</f>
        <v>1</v>
      </c>
    </row>
    <row r="6937" spans="1:19" hidden="1" x14ac:dyDescent="0.25">
      <c r="A6937" t="s">
        <v>16</v>
      </c>
      <c r="B6937">
        <v>10000</v>
      </c>
      <c r="C6937">
        <v>100</v>
      </c>
      <c r="D6937">
        <v>100000</v>
      </c>
      <c r="E6937">
        <v>21</v>
      </c>
      <c r="F6937">
        <v>1</v>
      </c>
      <c r="G6937">
        <v>13.135693</v>
      </c>
      <c r="H6937">
        <v>0.14086199999999999</v>
      </c>
      <c r="I6937">
        <v>0.89694700000000005</v>
      </c>
      <c r="J6937">
        <v>4.4846999999999998E-2</v>
      </c>
      <c r="K6937" t="str">
        <f>MID(M6937,22,1)</f>
        <v>4</v>
      </c>
      <c r="L6937" t="s">
        <v>217</v>
      </c>
      <c r="M6937" t="s">
        <v>218</v>
      </c>
      <c r="N6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37">
        <f>VLOOKUP(TableOMP[[#This Row],[Label]],TableAvg[],2,FALSE)</f>
        <v>13.096389884615384</v>
      </c>
      <c r="P6937">
        <f>VLOOKUP(TableOMP[[#This Row],[Label]],TableAvg[],3,FALSE)</f>
        <v>0.1596983413500761</v>
      </c>
      <c r="Q6937">
        <f>TableOMP[[#This Row],[Avg]]-$U$2*TableOMP[[#This Row],[StdDev]]</f>
        <v>12.776993201915232</v>
      </c>
      <c r="R6937">
        <f>TableOMP[[#This Row],[Avg]]+$U$2*TableOMP[[#This Row],[StdDev]]</f>
        <v>13.415786567315536</v>
      </c>
      <c r="S6937">
        <f>IF(AND(TableOMP[[#This Row],[total_time]]&gt;=TableOMP[[#This Row],[Low]], TableOMP[[#This Row],[total_time]]&lt;=TableOMP[[#This Row],[High]]),1,0)</f>
        <v>1</v>
      </c>
    </row>
    <row r="6938" spans="1:19" hidden="1" x14ac:dyDescent="0.25">
      <c r="A6938" t="s">
        <v>16</v>
      </c>
      <c r="B6938">
        <v>10000</v>
      </c>
      <c r="C6938">
        <v>100</v>
      </c>
      <c r="D6938">
        <v>100000</v>
      </c>
      <c r="E6938">
        <v>21</v>
      </c>
      <c r="F6938">
        <v>1</v>
      </c>
      <c r="G6938">
        <v>13.114224</v>
      </c>
      <c r="H6938">
        <v>0.13376299999999999</v>
      </c>
      <c r="I6938">
        <v>0.791771</v>
      </c>
      <c r="J6938">
        <v>3.9588999999999999E-2</v>
      </c>
      <c r="K6938" t="str">
        <f>MID(M6938,22,1)</f>
        <v>1</v>
      </c>
      <c r="L6938" t="s">
        <v>207</v>
      </c>
      <c r="M6938" t="s">
        <v>208</v>
      </c>
      <c r="N6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38">
        <f>VLOOKUP(TableOMP[[#This Row],[Label]],TableAvg[],2,FALSE)</f>
        <v>13.096389884615384</v>
      </c>
      <c r="P6938">
        <f>VLOOKUP(TableOMP[[#This Row],[Label]],TableAvg[],3,FALSE)</f>
        <v>0.1596983413500761</v>
      </c>
      <c r="Q6938">
        <f>TableOMP[[#This Row],[Avg]]-$U$2*TableOMP[[#This Row],[StdDev]]</f>
        <v>12.776993201915232</v>
      </c>
      <c r="R6938">
        <f>TableOMP[[#This Row],[Avg]]+$U$2*TableOMP[[#This Row],[StdDev]]</f>
        <v>13.415786567315536</v>
      </c>
      <c r="S6938">
        <f>IF(AND(TableOMP[[#This Row],[total_time]]&gt;=TableOMP[[#This Row],[Low]], TableOMP[[#This Row],[total_time]]&lt;=TableOMP[[#This Row],[High]]),1,0)</f>
        <v>1</v>
      </c>
    </row>
    <row r="6939" spans="1:19" hidden="1" x14ac:dyDescent="0.25">
      <c r="A6939" t="s">
        <v>16</v>
      </c>
      <c r="B6939">
        <v>10000</v>
      </c>
      <c r="C6939">
        <v>100</v>
      </c>
      <c r="D6939">
        <v>100000</v>
      </c>
      <c r="E6939">
        <v>21</v>
      </c>
      <c r="F6939">
        <v>1</v>
      </c>
      <c r="G6939">
        <v>13.112959999999999</v>
      </c>
      <c r="H6939">
        <v>0.26130300000000001</v>
      </c>
      <c r="I6939">
        <v>0.61976900000000001</v>
      </c>
      <c r="J6939">
        <v>3.0988000000000002E-2</v>
      </c>
      <c r="K6939" t="str">
        <f>MID(M6939,22,1)</f>
        <v>7</v>
      </c>
      <c r="L6939" t="s">
        <v>49</v>
      </c>
      <c r="M6939" t="s">
        <v>50</v>
      </c>
      <c r="N6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39">
        <f>VLOOKUP(TableOMP[[#This Row],[Label]],TableAvg[],2,FALSE)</f>
        <v>13.096389884615384</v>
      </c>
      <c r="P6939">
        <f>VLOOKUP(TableOMP[[#This Row],[Label]],TableAvg[],3,FALSE)</f>
        <v>0.1596983413500761</v>
      </c>
      <c r="Q6939">
        <f>TableOMP[[#This Row],[Avg]]-$U$2*TableOMP[[#This Row],[StdDev]]</f>
        <v>12.776993201915232</v>
      </c>
      <c r="R6939">
        <f>TableOMP[[#This Row],[Avg]]+$U$2*TableOMP[[#This Row],[StdDev]]</f>
        <v>13.415786567315536</v>
      </c>
      <c r="S6939">
        <f>IF(AND(TableOMP[[#This Row],[total_time]]&gt;=TableOMP[[#This Row],[Low]], TableOMP[[#This Row],[total_time]]&lt;=TableOMP[[#This Row],[High]]),1,0)</f>
        <v>1</v>
      </c>
    </row>
    <row r="6940" spans="1:19" hidden="1" x14ac:dyDescent="0.25">
      <c r="A6940" t="s">
        <v>16</v>
      </c>
      <c r="B6940">
        <v>10000</v>
      </c>
      <c r="C6940">
        <v>100</v>
      </c>
      <c r="D6940">
        <v>100000</v>
      </c>
      <c r="E6940">
        <v>21</v>
      </c>
      <c r="F6940">
        <v>1</v>
      </c>
      <c r="G6940">
        <v>13.106415999999999</v>
      </c>
      <c r="H6940">
        <v>0.12657299999999999</v>
      </c>
      <c r="I6940">
        <v>0.66115699999999999</v>
      </c>
      <c r="J6940">
        <v>3.3057999999999997E-2</v>
      </c>
      <c r="K6940" t="str">
        <f>MID(M6940,22,1)</f>
        <v>1</v>
      </c>
      <c r="L6940" t="s">
        <v>207</v>
      </c>
      <c r="M6940" t="s">
        <v>208</v>
      </c>
      <c r="N6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40">
        <f>VLOOKUP(TableOMP[[#This Row],[Label]],TableAvg[],2,FALSE)</f>
        <v>13.096389884615384</v>
      </c>
      <c r="P6940">
        <f>VLOOKUP(TableOMP[[#This Row],[Label]],TableAvg[],3,FALSE)</f>
        <v>0.1596983413500761</v>
      </c>
      <c r="Q6940">
        <f>TableOMP[[#This Row],[Avg]]-$U$2*TableOMP[[#This Row],[StdDev]]</f>
        <v>12.776993201915232</v>
      </c>
      <c r="R6940">
        <f>TableOMP[[#This Row],[Avg]]+$U$2*TableOMP[[#This Row],[StdDev]]</f>
        <v>13.415786567315536</v>
      </c>
      <c r="S6940">
        <f>IF(AND(TableOMP[[#This Row],[total_time]]&gt;=TableOMP[[#This Row],[Low]], TableOMP[[#This Row],[total_time]]&lt;=TableOMP[[#This Row],[High]]),1,0)</f>
        <v>1</v>
      </c>
    </row>
    <row r="6941" spans="1:19" hidden="1" x14ac:dyDescent="0.25">
      <c r="A6941" t="s">
        <v>16</v>
      </c>
      <c r="B6941">
        <v>10000</v>
      </c>
      <c r="C6941">
        <v>100</v>
      </c>
      <c r="D6941">
        <v>100000</v>
      </c>
      <c r="E6941">
        <v>21</v>
      </c>
      <c r="F6941">
        <v>1</v>
      </c>
      <c r="G6941">
        <v>13.099757</v>
      </c>
      <c r="H6941">
        <v>0.13056699999999999</v>
      </c>
      <c r="I6941">
        <v>0.81898199999999999</v>
      </c>
      <c r="J6941">
        <v>4.0948999999999999E-2</v>
      </c>
      <c r="K6941" t="str">
        <f>MID(M6941,22,1)</f>
        <v>5</v>
      </c>
      <c r="L6941" t="s">
        <v>197</v>
      </c>
      <c r="M6941" t="s">
        <v>198</v>
      </c>
      <c r="N6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41">
        <f>VLOOKUP(TableOMP[[#This Row],[Label]],TableAvg[],2,FALSE)</f>
        <v>13.096389884615384</v>
      </c>
      <c r="P6941">
        <f>VLOOKUP(TableOMP[[#This Row],[Label]],TableAvg[],3,FALSE)</f>
        <v>0.1596983413500761</v>
      </c>
      <c r="Q6941">
        <f>TableOMP[[#This Row],[Avg]]-$U$2*TableOMP[[#This Row],[StdDev]]</f>
        <v>12.776993201915232</v>
      </c>
      <c r="R6941">
        <f>TableOMP[[#This Row],[Avg]]+$U$2*TableOMP[[#This Row],[StdDev]]</f>
        <v>13.415786567315536</v>
      </c>
      <c r="S6941">
        <f>IF(AND(TableOMP[[#This Row],[total_time]]&gt;=TableOMP[[#This Row],[Low]], TableOMP[[#This Row],[total_time]]&lt;=TableOMP[[#This Row],[High]]),1,0)</f>
        <v>1</v>
      </c>
    </row>
    <row r="6942" spans="1:19" hidden="1" x14ac:dyDescent="0.25">
      <c r="A6942" t="s">
        <v>15</v>
      </c>
      <c r="B6942">
        <v>10000</v>
      </c>
      <c r="C6942">
        <v>100</v>
      </c>
      <c r="D6942">
        <v>100000</v>
      </c>
      <c r="E6942">
        <v>15</v>
      </c>
      <c r="F6942">
        <v>1</v>
      </c>
      <c r="G6942">
        <v>13.078128</v>
      </c>
      <c r="H6942">
        <v>0.30242400000000003</v>
      </c>
      <c r="I6942">
        <v>2.6861350000000002</v>
      </c>
      <c r="J6942">
        <v>0.19186700000000001</v>
      </c>
      <c r="K6942" t="str">
        <f>MID(M6942,22,1)</f>
        <v>6</v>
      </c>
      <c r="L6942" t="s">
        <v>41</v>
      </c>
      <c r="M6942" t="s">
        <v>42</v>
      </c>
      <c r="N6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42">
        <f>VLOOKUP(TableOMP[[#This Row],[Label]],TableAvg[],2,FALSE)</f>
        <v>12.97124252173913</v>
      </c>
      <c r="P6942">
        <f>VLOOKUP(TableOMP[[#This Row],[Label]],TableAvg[],3,FALSE)</f>
        <v>0.29707264686287066</v>
      </c>
      <c r="Q6942">
        <f>TableOMP[[#This Row],[Avg]]-$U$2*TableOMP[[#This Row],[StdDev]]</f>
        <v>12.377097228013389</v>
      </c>
      <c r="R6942">
        <f>TableOMP[[#This Row],[Avg]]+$U$2*TableOMP[[#This Row],[StdDev]]</f>
        <v>13.565387815464872</v>
      </c>
      <c r="S6942">
        <f>IF(AND(TableOMP[[#This Row],[total_time]]&gt;=TableOMP[[#This Row],[Low]], TableOMP[[#This Row],[total_time]]&lt;=TableOMP[[#This Row],[High]]),1,0)</f>
        <v>1</v>
      </c>
    </row>
    <row r="6943" spans="1:19" hidden="1" x14ac:dyDescent="0.25">
      <c r="A6943" t="s">
        <v>16</v>
      </c>
      <c r="B6943">
        <v>10000</v>
      </c>
      <c r="C6943">
        <v>100</v>
      </c>
      <c r="D6943">
        <v>100000</v>
      </c>
      <c r="E6943">
        <v>21</v>
      </c>
      <c r="F6943">
        <v>1</v>
      </c>
      <c r="G6943">
        <v>13.06667</v>
      </c>
      <c r="H6943">
        <v>0.15005599999999999</v>
      </c>
      <c r="I6943">
        <v>1.0409600000000001</v>
      </c>
      <c r="J6943">
        <v>5.2047999999999997E-2</v>
      </c>
      <c r="K6943" t="str">
        <f>MID(M6943,22,1)</f>
        <v>5</v>
      </c>
      <c r="L6943" t="s">
        <v>161</v>
      </c>
      <c r="M6943" t="s">
        <v>162</v>
      </c>
      <c r="N6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43">
        <f>VLOOKUP(TableOMP[[#This Row],[Label]],TableAvg[],2,FALSE)</f>
        <v>13.096389884615384</v>
      </c>
      <c r="P6943">
        <f>VLOOKUP(TableOMP[[#This Row],[Label]],TableAvg[],3,FALSE)</f>
        <v>0.1596983413500761</v>
      </c>
      <c r="Q6943">
        <f>TableOMP[[#This Row],[Avg]]-$U$2*TableOMP[[#This Row],[StdDev]]</f>
        <v>12.776993201915232</v>
      </c>
      <c r="R6943">
        <f>TableOMP[[#This Row],[Avg]]+$U$2*TableOMP[[#This Row],[StdDev]]</f>
        <v>13.415786567315536</v>
      </c>
      <c r="S6943">
        <f>IF(AND(TableOMP[[#This Row],[total_time]]&gt;=TableOMP[[#This Row],[Low]], TableOMP[[#This Row],[total_time]]&lt;=TableOMP[[#This Row],[High]]),1,0)</f>
        <v>1</v>
      </c>
    </row>
    <row r="6944" spans="1:19" hidden="1" x14ac:dyDescent="0.25">
      <c r="A6944" t="s">
        <v>16</v>
      </c>
      <c r="B6944">
        <v>10000</v>
      </c>
      <c r="C6944">
        <v>100</v>
      </c>
      <c r="D6944">
        <v>100000</v>
      </c>
      <c r="E6944">
        <v>21</v>
      </c>
      <c r="F6944">
        <v>1</v>
      </c>
      <c r="G6944">
        <v>13.066368000000001</v>
      </c>
      <c r="H6944">
        <v>0.21553700000000001</v>
      </c>
      <c r="I6944">
        <v>0.74994700000000003</v>
      </c>
      <c r="J6944">
        <v>3.7497000000000003E-2</v>
      </c>
      <c r="K6944" t="str">
        <f>MID(M6944,22,1)</f>
        <v>7</v>
      </c>
      <c r="L6944" t="s">
        <v>49</v>
      </c>
      <c r="M6944" t="s">
        <v>50</v>
      </c>
      <c r="N6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44">
        <f>VLOOKUP(TableOMP[[#This Row],[Label]],TableAvg[],2,FALSE)</f>
        <v>13.096389884615384</v>
      </c>
      <c r="P6944">
        <f>VLOOKUP(TableOMP[[#This Row],[Label]],TableAvg[],3,FALSE)</f>
        <v>0.1596983413500761</v>
      </c>
      <c r="Q6944">
        <f>TableOMP[[#This Row],[Avg]]-$U$2*TableOMP[[#This Row],[StdDev]]</f>
        <v>12.776993201915232</v>
      </c>
      <c r="R6944">
        <f>TableOMP[[#This Row],[Avg]]+$U$2*TableOMP[[#This Row],[StdDev]]</f>
        <v>13.415786567315536</v>
      </c>
      <c r="S6944">
        <f>IF(AND(TableOMP[[#This Row],[total_time]]&gt;=TableOMP[[#This Row],[Low]], TableOMP[[#This Row],[total_time]]&lt;=TableOMP[[#This Row],[High]]),1,0)</f>
        <v>1</v>
      </c>
    </row>
    <row r="6945" spans="1:19" hidden="1" x14ac:dyDescent="0.25">
      <c r="A6945" t="s">
        <v>16</v>
      </c>
      <c r="B6945">
        <v>10000</v>
      </c>
      <c r="C6945">
        <v>100</v>
      </c>
      <c r="D6945">
        <v>100000</v>
      </c>
      <c r="E6945">
        <v>39</v>
      </c>
      <c r="F6945">
        <v>1</v>
      </c>
      <c r="G6945">
        <v>8.0218159999999994</v>
      </c>
      <c r="H6945">
        <v>0.13925100000000001</v>
      </c>
      <c r="I6945">
        <v>1.7160120000000001</v>
      </c>
      <c r="J6945">
        <v>4.5157999999999997E-2</v>
      </c>
      <c r="K6945" t="str">
        <f>MID(M6945,22,1)</f>
        <v>1</v>
      </c>
      <c r="L6945" t="s">
        <v>171</v>
      </c>
      <c r="M6945" t="s">
        <v>172</v>
      </c>
      <c r="N6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6945">
        <f>VLOOKUP(TableOMP[[#This Row],[Label]],TableAvg[],2,FALSE)</f>
        <v>7.8575376428571433</v>
      </c>
      <c r="P6945">
        <f>VLOOKUP(TableOMP[[#This Row],[Label]],TableAvg[],3,FALSE)</f>
        <v>7.4037486684221429E-2</v>
      </c>
      <c r="Q6945">
        <f>TableOMP[[#This Row],[Avg]]-$U$2*TableOMP[[#This Row],[StdDev]]</f>
        <v>7.7094626694887003</v>
      </c>
      <c r="R6945">
        <f>TableOMP[[#This Row],[Avg]]+$U$2*TableOMP[[#This Row],[StdDev]]</f>
        <v>8.0056126162255854</v>
      </c>
      <c r="S6945">
        <f>IF(AND(TableOMP[[#This Row],[total_time]]&gt;=TableOMP[[#This Row],[Low]], TableOMP[[#This Row],[total_time]]&lt;=TableOMP[[#This Row],[High]]),1,0)</f>
        <v>0</v>
      </c>
    </row>
    <row r="6946" spans="1:19" hidden="1" x14ac:dyDescent="0.25">
      <c r="A6946" t="s">
        <v>16</v>
      </c>
      <c r="B6946">
        <v>10000</v>
      </c>
      <c r="C6946">
        <v>100</v>
      </c>
      <c r="D6946">
        <v>100000</v>
      </c>
      <c r="E6946">
        <v>21</v>
      </c>
      <c r="F6946">
        <v>1</v>
      </c>
      <c r="G6946">
        <v>13.049817000000001</v>
      </c>
      <c r="H6946">
        <v>0.184118</v>
      </c>
      <c r="I6946">
        <v>1.484038</v>
      </c>
      <c r="J6946">
        <v>7.4202000000000004E-2</v>
      </c>
      <c r="K6946" t="str">
        <f>MID(M6946,22,1)</f>
        <v>7</v>
      </c>
      <c r="L6946" t="s">
        <v>49</v>
      </c>
      <c r="M6946" t="s">
        <v>50</v>
      </c>
      <c r="N6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46">
        <f>VLOOKUP(TableOMP[[#This Row],[Label]],TableAvg[],2,FALSE)</f>
        <v>13.096389884615384</v>
      </c>
      <c r="P6946">
        <f>VLOOKUP(TableOMP[[#This Row],[Label]],TableAvg[],3,FALSE)</f>
        <v>0.1596983413500761</v>
      </c>
      <c r="Q6946">
        <f>TableOMP[[#This Row],[Avg]]-$U$2*TableOMP[[#This Row],[StdDev]]</f>
        <v>12.776993201915232</v>
      </c>
      <c r="R6946">
        <f>TableOMP[[#This Row],[Avg]]+$U$2*TableOMP[[#This Row],[StdDev]]</f>
        <v>13.415786567315536</v>
      </c>
      <c r="S6946">
        <f>IF(AND(TableOMP[[#This Row],[total_time]]&gt;=TableOMP[[#This Row],[Low]], TableOMP[[#This Row],[total_time]]&lt;=TableOMP[[#This Row],[High]]),1,0)</f>
        <v>1</v>
      </c>
    </row>
    <row r="6947" spans="1:19" hidden="1" x14ac:dyDescent="0.25">
      <c r="A6947" t="s">
        <v>15</v>
      </c>
      <c r="B6947">
        <v>10000</v>
      </c>
      <c r="C6947">
        <v>100</v>
      </c>
      <c r="D6947">
        <v>100000</v>
      </c>
      <c r="E6947">
        <v>15</v>
      </c>
      <c r="F6947">
        <v>1</v>
      </c>
      <c r="G6947">
        <v>13.007978</v>
      </c>
      <c r="H6947">
        <v>0.201768</v>
      </c>
      <c r="I6947">
        <v>0.500108</v>
      </c>
      <c r="J6947">
        <v>3.5721999999999997E-2</v>
      </c>
      <c r="K6947" t="str">
        <f>MID(M6947,22,1)</f>
        <v>6</v>
      </c>
      <c r="L6947" t="s">
        <v>199</v>
      </c>
      <c r="M6947" t="s">
        <v>200</v>
      </c>
      <c r="N6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47">
        <f>VLOOKUP(TableOMP[[#This Row],[Label]],TableAvg[],2,FALSE)</f>
        <v>12.97124252173913</v>
      </c>
      <c r="P6947">
        <f>VLOOKUP(TableOMP[[#This Row],[Label]],TableAvg[],3,FALSE)</f>
        <v>0.29707264686287066</v>
      </c>
      <c r="Q6947">
        <f>TableOMP[[#This Row],[Avg]]-$U$2*TableOMP[[#This Row],[StdDev]]</f>
        <v>12.377097228013389</v>
      </c>
      <c r="R6947">
        <f>TableOMP[[#This Row],[Avg]]+$U$2*TableOMP[[#This Row],[StdDev]]</f>
        <v>13.565387815464872</v>
      </c>
      <c r="S6947">
        <f>IF(AND(TableOMP[[#This Row],[total_time]]&gt;=TableOMP[[#This Row],[Low]], TableOMP[[#This Row],[total_time]]&lt;=TableOMP[[#This Row],[High]]),1,0)</f>
        <v>1</v>
      </c>
    </row>
    <row r="6948" spans="1:19" hidden="1" x14ac:dyDescent="0.25">
      <c r="A6948" t="s">
        <v>16</v>
      </c>
      <c r="B6948">
        <v>10000</v>
      </c>
      <c r="C6948">
        <v>100</v>
      </c>
      <c r="D6948">
        <v>100000</v>
      </c>
      <c r="E6948">
        <v>21</v>
      </c>
      <c r="F6948">
        <v>1</v>
      </c>
      <c r="G6948">
        <v>12.985469</v>
      </c>
      <c r="H6948">
        <v>0.149562</v>
      </c>
      <c r="I6948">
        <v>1.0782309999999999</v>
      </c>
      <c r="J6948">
        <v>5.3912000000000002E-2</v>
      </c>
      <c r="K6948" t="str">
        <f>MID(M6948,22,1)</f>
        <v>6</v>
      </c>
      <c r="L6948" t="s">
        <v>223</v>
      </c>
      <c r="M6948" t="s">
        <v>224</v>
      </c>
      <c r="N6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48">
        <f>VLOOKUP(TableOMP[[#This Row],[Label]],TableAvg[],2,FALSE)</f>
        <v>13.096389884615384</v>
      </c>
      <c r="P6948">
        <f>VLOOKUP(TableOMP[[#This Row],[Label]],TableAvg[],3,FALSE)</f>
        <v>0.1596983413500761</v>
      </c>
      <c r="Q6948">
        <f>TableOMP[[#This Row],[Avg]]-$U$2*TableOMP[[#This Row],[StdDev]]</f>
        <v>12.776993201915232</v>
      </c>
      <c r="R6948">
        <f>TableOMP[[#This Row],[Avg]]+$U$2*TableOMP[[#This Row],[StdDev]]</f>
        <v>13.415786567315536</v>
      </c>
      <c r="S6948">
        <f>IF(AND(TableOMP[[#This Row],[total_time]]&gt;=TableOMP[[#This Row],[Low]], TableOMP[[#This Row],[total_time]]&lt;=TableOMP[[#This Row],[High]]),1,0)</f>
        <v>1</v>
      </c>
    </row>
    <row r="6949" spans="1:19" hidden="1" x14ac:dyDescent="0.25">
      <c r="A6949" t="s">
        <v>16</v>
      </c>
      <c r="B6949">
        <v>10000</v>
      </c>
      <c r="C6949">
        <v>100</v>
      </c>
      <c r="D6949">
        <v>100000</v>
      </c>
      <c r="E6949">
        <v>21</v>
      </c>
      <c r="F6949">
        <v>1</v>
      </c>
      <c r="G6949">
        <v>12.969022000000001</v>
      </c>
      <c r="H6949">
        <v>0.138795</v>
      </c>
      <c r="I6949">
        <v>0.85899499999999995</v>
      </c>
      <c r="J6949">
        <v>4.2950000000000002E-2</v>
      </c>
      <c r="K6949" t="str">
        <f>MID(M6949,22,1)</f>
        <v>6</v>
      </c>
      <c r="L6949" t="s">
        <v>223</v>
      </c>
      <c r="M6949" t="s">
        <v>224</v>
      </c>
      <c r="N6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49">
        <f>VLOOKUP(TableOMP[[#This Row],[Label]],TableAvg[],2,FALSE)</f>
        <v>13.096389884615384</v>
      </c>
      <c r="P6949">
        <f>VLOOKUP(TableOMP[[#This Row],[Label]],TableAvg[],3,FALSE)</f>
        <v>0.1596983413500761</v>
      </c>
      <c r="Q6949">
        <f>TableOMP[[#This Row],[Avg]]-$U$2*TableOMP[[#This Row],[StdDev]]</f>
        <v>12.776993201915232</v>
      </c>
      <c r="R6949">
        <f>TableOMP[[#This Row],[Avg]]+$U$2*TableOMP[[#This Row],[StdDev]]</f>
        <v>13.415786567315536</v>
      </c>
      <c r="S6949">
        <f>IF(AND(TableOMP[[#This Row],[total_time]]&gt;=TableOMP[[#This Row],[Low]], TableOMP[[#This Row],[total_time]]&lt;=TableOMP[[#This Row],[High]]),1,0)</f>
        <v>1</v>
      </c>
    </row>
    <row r="6950" spans="1:19" hidden="1" x14ac:dyDescent="0.25">
      <c r="A6950" t="s">
        <v>16</v>
      </c>
      <c r="B6950">
        <v>10000</v>
      </c>
      <c r="C6950">
        <v>100</v>
      </c>
      <c r="D6950">
        <v>100000</v>
      </c>
      <c r="E6950">
        <v>34</v>
      </c>
      <c r="F6950">
        <v>1</v>
      </c>
      <c r="G6950">
        <v>8.8937170000000005</v>
      </c>
      <c r="H6950">
        <v>0.15807499999999999</v>
      </c>
      <c r="I6950">
        <v>1.7422709999999999</v>
      </c>
      <c r="J6950">
        <v>5.2796000000000003E-2</v>
      </c>
      <c r="K6950" t="str">
        <f>MID(M6950,22,1)</f>
        <v>1</v>
      </c>
      <c r="L6950" t="s">
        <v>171</v>
      </c>
      <c r="M6950" t="s">
        <v>172</v>
      </c>
      <c r="N6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6950">
        <f>VLOOKUP(TableOMP[[#This Row],[Label]],TableAvg[],2,FALSE)</f>
        <v>8.7037087857142854</v>
      </c>
      <c r="P6950">
        <f>VLOOKUP(TableOMP[[#This Row],[Label]],TableAvg[],3,FALSE)</f>
        <v>8.7618437791449039E-2</v>
      </c>
      <c r="Q6950">
        <f>TableOMP[[#This Row],[Avg]]-$U$2*TableOMP[[#This Row],[StdDev]]</f>
        <v>8.5284719101313868</v>
      </c>
      <c r="R6950">
        <f>TableOMP[[#This Row],[Avg]]+$U$2*TableOMP[[#This Row],[StdDev]]</f>
        <v>8.878945661297184</v>
      </c>
      <c r="S6950">
        <f>IF(AND(TableOMP[[#This Row],[total_time]]&gt;=TableOMP[[#This Row],[Low]], TableOMP[[#This Row],[total_time]]&lt;=TableOMP[[#This Row],[High]]),1,0)</f>
        <v>0</v>
      </c>
    </row>
    <row r="6951" spans="1:19" hidden="1" x14ac:dyDescent="0.25">
      <c r="A6951" t="s">
        <v>16</v>
      </c>
      <c r="B6951">
        <v>10000</v>
      </c>
      <c r="C6951">
        <v>100</v>
      </c>
      <c r="D6951">
        <v>100000</v>
      </c>
      <c r="E6951">
        <v>21</v>
      </c>
      <c r="F6951">
        <v>1</v>
      </c>
      <c r="G6951">
        <v>12.966839</v>
      </c>
      <c r="H6951">
        <v>0.144063</v>
      </c>
      <c r="I6951">
        <v>0.96626599999999996</v>
      </c>
      <c r="J6951">
        <v>4.8313000000000002E-2</v>
      </c>
      <c r="K6951" t="str">
        <f>MID(M6951,22,1)</f>
        <v>1</v>
      </c>
      <c r="L6951" t="s">
        <v>177</v>
      </c>
      <c r="M6951" t="s">
        <v>178</v>
      </c>
      <c r="N6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51">
        <f>VLOOKUP(TableOMP[[#This Row],[Label]],TableAvg[],2,FALSE)</f>
        <v>13.096389884615384</v>
      </c>
      <c r="P6951">
        <f>VLOOKUP(TableOMP[[#This Row],[Label]],TableAvg[],3,FALSE)</f>
        <v>0.1596983413500761</v>
      </c>
      <c r="Q6951">
        <f>TableOMP[[#This Row],[Avg]]-$U$2*TableOMP[[#This Row],[StdDev]]</f>
        <v>12.776993201915232</v>
      </c>
      <c r="R6951">
        <f>TableOMP[[#This Row],[Avg]]+$U$2*TableOMP[[#This Row],[StdDev]]</f>
        <v>13.415786567315536</v>
      </c>
      <c r="S6951">
        <f>IF(AND(TableOMP[[#This Row],[total_time]]&gt;=TableOMP[[#This Row],[Low]], TableOMP[[#This Row],[total_time]]&lt;=TableOMP[[#This Row],[High]]),1,0)</f>
        <v>1</v>
      </c>
    </row>
    <row r="6952" spans="1:19" hidden="1" x14ac:dyDescent="0.25">
      <c r="A6952" t="s">
        <v>16</v>
      </c>
      <c r="B6952">
        <v>10000</v>
      </c>
      <c r="C6952">
        <v>100</v>
      </c>
      <c r="D6952">
        <v>100000</v>
      </c>
      <c r="E6952">
        <v>21</v>
      </c>
      <c r="F6952">
        <v>1</v>
      </c>
      <c r="G6952">
        <v>12.966405</v>
      </c>
      <c r="H6952">
        <v>0.14509</v>
      </c>
      <c r="I6952">
        <v>0.93147100000000005</v>
      </c>
      <c r="J6952">
        <v>4.6573999999999997E-2</v>
      </c>
      <c r="K6952" t="str">
        <f>MID(M6952,22,1)</f>
        <v>6</v>
      </c>
      <c r="L6952" t="s">
        <v>223</v>
      </c>
      <c r="M6952" t="s">
        <v>224</v>
      </c>
      <c r="N6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52">
        <f>VLOOKUP(TableOMP[[#This Row],[Label]],TableAvg[],2,FALSE)</f>
        <v>13.096389884615384</v>
      </c>
      <c r="P6952">
        <f>VLOOKUP(TableOMP[[#This Row],[Label]],TableAvg[],3,FALSE)</f>
        <v>0.1596983413500761</v>
      </c>
      <c r="Q6952">
        <f>TableOMP[[#This Row],[Avg]]-$U$2*TableOMP[[#This Row],[StdDev]]</f>
        <v>12.776993201915232</v>
      </c>
      <c r="R6952">
        <f>TableOMP[[#This Row],[Avg]]+$U$2*TableOMP[[#This Row],[StdDev]]</f>
        <v>13.415786567315536</v>
      </c>
      <c r="S6952">
        <f>IF(AND(TableOMP[[#This Row],[total_time]]&gt;=TableOMP[[#This Row],[Low]], TableOMP[[#This Row],[total_time]]&lt;=TableOMP[[#This Row],[High]]),1,0)</f>
        <v>1</v>
      </c>
    </row>
    <row r="6953" spans="1:19" hidden="1" x14ac:dyDescent="0.25">
      <c r="A6953" t="s">
        <v>16</v>
      </c>
      <c r="B6953">
        <v>10000</v>
      </c>
      <c r="C6953">
        <v>100</v>
      </c>
      <c r="D6953">
        <v>100000</v>
      </c>
      <c r="E6953">
        <v>21</v>
      </c>
      <c r="F6953">
        <v>1</v>
      </c>
      <c r="G6953">
        <v>12.964608999999999</v>
      </c>
      <c r="H6953">
        <v>0.14029800000000001</v>
      </c>
      <c r="I6953">
        <v>0.86847099999999999</v>
      </c>
      <c r="J6953">
        <v>4.3423999999999997E-2</v>
      </c>
      <c r="K6953" t="str">
        <f>MID(M6953,22,1)</f>
        <v>5</v>
      </c>
      <c r="L6953" t="s">
        <v>197</v>
      </c>
      <c r="M6953" t="s">
        <v>198</v>
      </c>
      <c r="N6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53">
        <f>VLOOKUP(TableOMP[[#This Row],[Label]],TableAvg[],2,FALSE)</f>
        <v>13.096389884615384</v>
      </c>
      <c r="P6953">
        <f>VLOOKUP(TableOMP[[#This Row],[Label]],TableAvg[],3,FALSE)</f>
        <v>0.1596983413500761</v>
      </c>
      <c r="Q6953">
        <f>TableOMP[[#This Row],[Avg]]-$U$2*TableOMP[[#This Row],[StdDev]]</f>
        <v>12.776993201915232</v>
      </c>
      <c r="R6953">
        <f>TableOMP[[#This Row],[Avg]]+$U$2*TableOMP[[#This Row],[StdDev]]</f>
        <v>13.415786567315536</v>
      </c>
      <c r="S6953">
        <f>IF(AND(TableOMP[[#This Row],[total_time]]&gt;=TableOMP[[#This Row],[Low]], TableOMP[[#This Row],[total_time]]&lt;=TableOMP[[#This Row],[High]]),1,0)</f>
        <v>1</v>
      </c>
    </row>
    <row r="6954" spans="1:19" hidden="1" x14ac:dyDescent="0.25">
      <c r="A6954" t="s">
        <v>16</v>
      </c>
      <c r="B6954">
        <v>10000</v>
      </c>
      <c r="C6954">
        <v>100</v>
      </c>
      <c r="D6954">
        <v>100000</v>
      </c>
      <c r="E6954">
        <v>21</v>
      </c>
      <c r="F6954">
        <v>1</v>
      </c>
      <c r="G6954">
        <v>12.95744</v>
      </c>
      <c r="H6954">
        <v>0.130354</v>
      </c>
      <c r="I6954">
        <v>0.80552900000000005</v>
      </c>
      <c r="J6954">
        <v>4.0275999999999999E-2</v>
      </c>
      <c r="K6954" t="str">
        <f>MID(M6954,22,1)</f>
        <v>7</v>
      </c>
      <c r="L6954" t="s">
        <v>189</v>
      </c>
      <c r="M6954" t="s">
        <v>190</v>
      </c>
      <c r="N6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54">
        <f>VLOOKUP(TableOMP[[#This Row],[Label]],TableAvg[],2,FALSE)</f>
        <v>13.096389884615384</v>
      </c>
      <c r="P6954">
        <f>VLOOKUP(TableOMP[[#This Row],[Label]],TableAvg[],3,FALSE)</f>
        <v>0.1596983413500761</v>
      </c>
      <c r="Q6954">
        <f>TableOMP[[#This Row],[Avg]]-$U$2*TableOMP[[#This Row],[StdDev]]</f>
        <v>12.776993201915232</v>
      </c>
      <c r="R6954">
        <f>TableOMP[[#This Row],[Avg]]+$U$2*TableOMP[[#This Row],[StdDev]]</f>
        <v>13.415786567315536</v>
      </c>
      <c r="S6954">
        <f>IF(AND(TableOMP[[#This Row],[total_time]]&gt;=TableOMP[[#This Row],[Low]], TableOMP[[#This Row],[total_time]]&lt;=TableOMP[[#This Row],[High]]),1,0)</f>
        <v>1</v>
      </c>
    </row>
    <row r="6955" spans="1:19" hidden="1" x14ac:dyDescent="0.25">
      <c r="A6955" t="s">
        <v>16</v>
      </c>
      <c r="B6955">
        <v>10000</v>
      </c>
      <c r="C6955">
        <v>100</v>
      </c>
      <c r="D6955">
        <v>100000</v>
      </c>
      <c r="E6955">
        <v>21</v>
      </c>
      <c r="F6955">
        <v>1</v>
      </c>
      <c r="G6955">
        <v>12.954548000000001</v>
      </c>
      <c r="H6955">
        <v>0.13900399999999999</v>
      </c>
      <c r="I6955">
        <v>0.878247</v>
      </c>
      <c r="J6955">
        <v>4.3912E-2</v>
      </c>
      <c r="K6955" t="str">
        <f>MID(M6955,22,1)</f>
        <v>1</v>
      </c>
      <c r="L6955" t="s">
        <v>171</v>
      </c>
      <c r="M6955" t="s">
        <v>172</v>
      </c>
      <c r="N6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55">
        <f>VLOOKUP(TableOMP[[#This Row],[Label]],TableAvg[],2,FALSE)</f>
        <v>13.096389884615384</v>
      </c>
      <c r="P6955">
        <f>VLOOKUP(TableOMP[[#This Row],[Label]],TableAvg[],3,FALSE)</f>
        <v>0.1596983413500761</v>
      </c>
      <c r="Q6955">
        <f>TableOMP[[#This Row],[Avg]]-$U$2*TableOMP[[#This Row],[StdDev]]</f>
        <v>12.776993201915232</v>
      </c>
      <c r="R6955">
        <f>TableOMP[[#This Row],[Avg]]+$U$2*TableOMP[[#This Row],[StdDev]]</f>
        <v>13.415786567315536</v>
      </c>
      <c r="S6955">
        <f>IF(AND(TableOMP[[#This Row],[total_time]]&gt;=TableOMP[[#This Row],[Low]], TableOMP[[#This Row],[total_time]]&lt;=TableOMP[[#This Row],[High]]),1,0)</f>
        <v>1</v>
      </c>
    </row>
    <row r="6956" spans="1:19" hidden="1" x14ac:dyDescent="0.25">
      <c r="A6956" t="s">
        <v>16</v>
      </c>
      <c r="B6956">
        <v>10000</v>
      </c>
      <c r="C6956">
        <v>100</v>
      </c>
      <c r="D6956">
        <v>100000</v>
      </c>
      <c r="E6956">
        <v>21</v>
      </c>
      <c r="F6956">
        <v>1</v>
      </c>
      <c r="G6956">
        <v>12.939652000000001</v>
      </c>
      <c r="H6956">
        <v>0.15684100000000001</v>
      </c>
      <c r="I6956">
        <v>1.1589100000000001</v>
      </c>
      <c r="J6956">
        <v>5.7945000000000003E-2</v>
      </c>
      <c r="K6956" t="str">
        <f>MID(M6956,22,1)</f>
        <v>2</v>
      </c>
      <c r="L6956" t="s">
        <v>59</v>
      </c>
      <c r="M6956" t="s">
        <v>60</v>
      </c>
      <c r="N6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56">
        <f>VLOOKUP(TableOMP[[#This Row],[Label]],TableAvg[],2,FALSE)</f>
        <v>13.096389884615384</v>
      </c>
      <c r="P6956">
        <f>VLOOKUP(TableOMP[[#This Row],[Label]],TableAvg[],3,FALSE)</f>
        <v>0.1596983413500761</v>
      </c>
      <c r="Q6956">
        <f>TableOMP[[#This Row],[Avg]]-$U$2*TableOMP[[#This Row],[StdDev]]</f>
        <v>12.776993201915232</v>
      </c>
      <c r="R6956">
        <f>TableOMP[[#This Row],[Avg]]+$U$2*TableOMP[[#This Row],[StdDev]]</f>
        <v>13.415786567315536</v>
      </c>
      <c r="S6956">
        <f>IF(AND(TableOMP[[#This Row],[total_time]]&gt;=TableOMP[[#This Row],[Low]], TableOMP[[#This Row],[total_time]]&lt;=TableOMP[[#This Row],[High]]),1,0)</f>
        <v>1</v>
      </c>
    </row>
    <row r="6957" spans="1:19" hidden="1" x14ac:dyDescent="0.25">
      <c r="A6957" t="s">
        <v>16</v>
      </c>
      <c r="B6957">
        <v>10000</v>
      </c>
      <c r="C6957">
        <v>100</v>
      </c>
      <c r="D6957">
        <v>100000</v>
      </c>
      <c r="E6957">
        <v>21</v>
      </c>
      <c r="F6957">
        <v>1</v>
      </c>
      <c r="G6957">
        <v>12.932172</v>
      </c>
      <c r="H6957">
        <v>0.119169</v>
      </c>
      <c r="I6957">
        <v>0.61170500000000005</v>
      </c>
      <c r="J6957">
        <v>3.0585000000000001E-2</v>
      </c>
      <c r="K6957" t="str">
        <f>MID(M6957,22,1)</f>
        <v>4</v>
      </c>
      <c r="L6957" t="s">
        <v>217</v>
      </c>
      <c r="M6957" t="s">
        <v>218</v>
      </c>
      <c r="N6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57">
        <f>VLOOKUP(TableOMP[[#This Row],[Label]],TableAvg[],2,FALSE)</f>
        <v>13.096389884615384</v>
      </c>
      <c r="P6957">
        <f>VLOOKUP(TableOMP[[#This Row],[Label]],TableAvg[],3,FALSE)</f>
        <v>0.1596983413500761</v>
      </c>
      <c r="Q6957">
        <f>TableOMP[[#This Row],[Avg]]-$U$2*TableOMP[[#This Row],[StdDev]]</f>
        <v>12.776993201915232</v>
      </c>
      <c r="R6957">
        <f>TableOMP[[#This Row],[Avg]]+$U$2*TableOMP[[#This Row],[StdDev]]</f>
        <v>13.415786567315536</v>
      </c>
      <c r="S6957">
        <f>IF(AND(TableOMP[[#This Row],[total_time]]&gt;=TableOMP[[#This Row],[Low]], TableOMP[[#This Row],[total_time]]&lt;=TableOMP[[#This Row],[High]]),1,0)</f>
        <v>1</v>
      </c>
    </row>
    <row r="6958" spans="1:19" hidden="1" x14ac:dyDescent="0.25">
      <c r="A6958" t="s">
        <v>15</v>
      </c>
      <c r="B6958">
        <v>10000</v>
      </c>
      <c r="C6958">
        <v>100</v>
      </c>
      <c r="D6958">
        <v>100000</v>
      </c>
      <c r="E6958">
        <v>15</v>
      </c>
      <c r="F6958">
        <v>1</v>
      </c>
      <c r="G6958">
        <v>12.925845000000001</v>
      </c>
      <c r="H6958">
        <v>0.12889900000000001</v>
      </c>
      <c r="I6958">
        <v>0.50956000000000001</v>
      </c>
      <c r="J6958">
        <v>3.6396999999999999E-2</v>
      </c>
      <c r="K6958" t="str">
        <f>MID(M6958,22,1)</f>
        <v>8</v>
      </c>
      <c r="L6958" t="s">
        <v>159</v>
      </c>
      <c r="M6958" t="s">
        <v>160</v>
      </c>
      <c r="N6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58">
        <f>VLOOKUP(TableOMP[[#This Row],[Label]],TableAvg[],2,FALSE)</f>
        <v>12.97124252173913</v>
      </c>
      <c r="P6958">
        <f>VLOOKUP(TableOMP[[#This Row],[Label]],TableAvg[],3,FALSE)</f>
        <v>0.29707264686287066</v>
      </c>
      <c r="Q6958">
        <f>TableOMP[[#This Row],[Avg]]-$U$2*TableOMP[[#This Row],[StdDev]]</f>
        <v>12.377097228013389</v>
      </c>
      <c r="R6958">
        <f>TableOMP[[#This Row],[Avg]]+$U$2*TableOMP[[#This Row],[StdDev]]</f>
        <v>13.565387815464872</v>
      </c>
      <c r="S6958">
        <f>IF(AND(TableOMP[[#This Row],[total_time]]&gt;=TableOMP[[#This Row],[Low]], TableOMP[[#This Row],[total_time]]&lt;=TableOMP[[#This Row],[High]]),1,0)</f>
        <v>1</v>
      </c>
    </row>
    <row r="6959" spans="1:19" hidden="1" x14ac:dyDescent="0.25">
      <c r="A6959" t="s">
        <v>16</v>
      </c>
      <c r="B6959">
        <v>10000</v>
      </c>
      <c r="C6959">
        <v>100</v>
      </c>
      <c r="D6959">
        <v>100000</v>
      </c>
      <c r="E6959">
        <v>21</v>
      </c>
      <c r="F6959">
        <v>1</v>
      </c>
      <c r="G6959">
        <v>12.921931000000001</v>
      </c>
      <c r="H6959">
        <v>0.140843</v>
      </c>
      <c r="I6959">
        <v>0.94263799999999998</v>
      </c>
      <c r="J6959">
        <v>4.7132E-2</v>
      </c>
      <c r="K6959" t="str">
        <f>MID(M6959,22,1)</f>
        <v>2</v>
      </c>
      <c r="L6959" t="s">
        <v>59</v>
      </c>
      <c r="M6959" t="s">
        <v>60</v>
      </c>
      <c r="N6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59">
        <f>VLOOKUP(TableOMP[[#This Row],[Label]],TableAvg[],2,FALSE)</f>
        <v>13.096389884615384</v>
      </c>
      <c r="P6959">
        <f>VLOOKUP(TableOMP[[#This Row],[Label]],TableAvg[],3,FALSE)</f>
        <v>0.1596983413500761</v>
      </c>
      <c r="Q6959">
        <f>TableOMP[[#This Row],[Avg]]-$U$2*TableOMP[[#This Row],[StdDev]]</f>
        <v>12.776993201915232</v>
      </c>
      <c r="R6959">
        <f>TableOMP[[#This Row],[Avg]]+$U$2*TableOMP[[#This Row],[StdDev]]</f>
        <v>13.415786567315536</v>
      </c>
      <c r="S6959">
        <f>IF(AND(TableOMP[[#This Row],[total_time]]&gt;=TableOMP[[#This Row],[Low]], TableOMP[[#This Row],[total_time]]&lt;=TableOMP[[#This Row],[High]]),1,0)</f>
        <v>1</v>
      </c>
    </row>
    <row r="6960" spans="1:19" hidden="1" x14ac:dyDescent="0.25">
      <c r="A6960" t="s">
        <v>15</v>
      </c>
      <c r="B6960">
        <v>10000</v>
      </c>
      <c r="C6960">
        <v>100</v>
      </c>
      <c r="D6960">
        <v>100000</v>
      </c>
      <c r="E6960">
        <v>15</v>
      </c>
      <c r="F6960">
        <v>1</v>
      </c>
      <c r="G6960">
        <v>12.910598999999999</v>
      </c>
      <c r="H6960">
        <v>0.13769000000000001</v>
      </c>
      <c r="I6960">
        <v>0.43098399999999998</v>
      </c>
      <c r="J6960">
        <v>3.0785E-2</v>
      </c>
      <c r="K6960" t="str">
        <f>MID(M6960,22,1)</f>
        <v>1</v>
      </c>
      <c r="L6960" t="s">
        <v>175</v>
      </c>
      <c r="M6960" t="s">
        <v>176</v>
      </c>
      <c r="N6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60">
        <f>VLOOKUP(TableOMP[[#This Row],[Label]],TableAvg[],2,FALSE)</f>
        <v>12.97124252173913</v>
      </c>
      <c r="P6960">
        <f>VLOOKUP(TableOMP[[#This Row],[Label]],TableAvg[],3,FALSE)</f>
        <v>0.29707264686287066</v>
      </c>
      <c r="Q6960">
        <f>TableOMP[[#This Row],[Avg]]-$U$2*TableOMP[[#This Row],[StdDev]]</f>
        <v>12.377097228013389</v>
      </c>
      <c r="R6960">
        <f>TableOMP[[#This Row],[Avg]]+$U$2*TableOMP[[#This Row],[StdDev]]</f>
        <v>13.565387815464872</v>
      </c>
      <c r="S6960">
        <f>IF(AND(TableOMP[[#This Row],[total_time]]&gt;=TableOMP[[#This Row],[Low]], TableOMP[[#This Row],[total_time]]&lt;=TableOMP[[#This Row],[High]]),1,0)</f>
        <v>1</v>
      </c>
    </row>
    <row r="6961" spans="1:19" hidden="1" x14ac:dyDescent="0.25">
      <c r="A6961" t="s">
        <v>15</v>
      </c>
      <c r="B6961">
        <v>10000</v>
      </c>
      <c r="C6961">
        <v>100</v>
      </c>
      <c r="D6961">
        <v>100000</v>
      </c>
      <c r="E6961">
        <v>15</v>
      </c>
      <c r="F6961">
        <v>1</v>
      </c>
      <c r="G6961">
        <v>12.903285</v>
      </c>
      <c r="H6961">
        <v>0.14970800000000001</v>
      </c>
      <c r="I6961">
        <v>0.70860500000000004</v>
      </c>
      <c r="J6961">
        <v>5.0615E-2</v>
      </c>
      <c r="K6961" t="str">
        <f>MID(M6961,22,1)</f>
        <v>5</v>
      </c>
      <c r="L6961" t="s">
        <v>55</v>
      </c>
      <c r="M6961" t="s">
        <v>56</v>
      </c>
      <c r="N6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61">
        <f>VLOOKUP(TableOMP[[#This Row],[Label]],TableAvg[],2,FALSE)</f>
        <v>12.97124252173913</v>
      </c>
      <c r="P6961">
        <f>VLOOKUP(TableOMP[[#This Row],[Label]],TableAvg[],3,FALSE)</f>
        <v>0.29707264686287066</v>
      </c>
      <c r="Q6961">
        <f>TableOMP[[#This Row],[Avg]]-$U$2*TableOMP[[#This Row],[StdDev]]</f>
        <v>12.377097228013389</v>
      </c>
      <c r="R6961">
        <f>TableOMP[[#This Row],[Avg]]+$U$2*TableOMP[[#This Row],[StdDev]]</f>
        <v>13.565387815464872</v>
      </c>
      <c r="S6961">
        <f>IF(AND(TableOMP[[#This Row],[total_time]]&gt;=TableOMP[[#This Row],[Low]], TableOMP[[#This Row],[total_time]]&lt;=TableOMP[[#This Row],[High]]),1,0)</f>
        <v>1</v>
      </c>
    </row>
    <row r="6962" spans="1:19" hidden="1" x14ac:dyDescent="0.25">
      <c r="A6962" t="s">
        <v>15</v>
      </c>
      <c r="B6962">
        <v>10000</v>
      </c>
      <c r="C6962">
        <v>100</v>
      </c>
      <c r="D6962">
        <v>100000</v>
      </c>
      <c r="E6962">
        <v>15</v>
      </c>
      <c r="F6962">
        <v>1</v>
      </c>
      <c r="G6962">
        <v>12.899545</v>
      </c>
      <c r="H6962">
        <v>0.13661400000000001</v>
      </c>
      <c r="I6962">
        <v>0.58362700000000001</v>
      </c>
      <c r="J6962">
        <v>4.1688000000000003E-2</v>
      </c>
      <c r="K6962" t="str">
        <f>MID(M6962,22,1)</f>
        <v>5</v>
      </c>
      <c r="L6962" t="s">
        <v>55</v>
      </c>
      <c r="M6962" t="s">
        <v>56</v>
      </c>
      <c r="N6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62">
        <f>VLOOKUP(TableOMP[[#This Row],[Label]],TableAvg[],2,FALSE)</f>
        <v>12.97124252173913</v>
      </c>
      <c r="P6962">
        <f>VLOOKUP(TableOMP[[#This Row],[Label]],TableAvg[],3,FALSE)</f>
        <v>0.29707264686287066</v>
      </c>
      <c r="Q6962">
        <f>TableOMP[[#This Row],[Avg]]-$U$2*TableOMP[[#This Row],[StdDev]]</f>
        <v>12.377097228013389</v>
      </c>
      <c r="R6962">
        <f>TableOMP[[#This Row],[Avg]]+$U$2*TableOMP[[#This Row],[StdDev]]</f>
        <v>13.565387815464872</v>
      </c>
      <c r="S6962">
        <f>IF(AND(TableOMP[[#This Row],[total_time]]&gt;=TableOMP[[#This Row],[Low]], TableOMP[[#This Row],[total_time]]&lt;=TableOMP[[#This Row],[High]]),1,0)</f>
        <v>1</v>
      </c>
    </row>
    <row r="6963" spans="1:19" hidden="1" x14ac:dyDescent="0.25">
      <c r="A6963" t="s">
        <v>16</v>
      </c>
      <c r="B6963">
        <v>10000</v>
      </c>
      <c r="C6963">
        <v>100</v>
      </c>
      <c r="D6963">
        <v>100000</v>
      </c>
      <c r="E6963">
        <v>22</v>
      </c>
      <c r="F6963">
        <v>1</v>
      </c>
      <c r="G6963">
        <v>12.897952999999999</v>
      </c>
      <c r="H6963">
        <v>0.12232</v>
      </c>
      <c r="I6963">
        <v>0.61110100000000001</v>
      </c>
      <c r="J6963">
        <v>2.9100000000000001E-2</v>
      </c>
      <c r="K6963" t="str">
        <f>MID(M6963,22,1)</f>
        <v>4</v>
      </c>
      <c r="L6963" t="s">
        <v>217</v>
      </c>
      <c r="M6963" t="s">
        <v>218</v>
      </c>
      <c r="N6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63">
        <f>VLOOKUP(TableOMP[[#This Row],[Label]],TableAvg[],2,FALSE)</f>
        <v>12.596707999999998</v>
      </c>
      <c r="P6963">
        <f>VLOOKUP(TableOMP[[#This Row],[Label]],TableAvg[],3,FALSE)</f>
        <v>0.19322536242645713</v>
      </c>
      <c r="Q6963">
        <f>TableOMP[[#This Row],[Avg]]-$U$2*TableOMP[[#This Row],[StdDev]]</f>
        <v>12.210257275147084</v>
      </c>
      <c r="R6963">
        <f>TableOMP[[#This Row],[Avg]]+$U$2*TableOMP[[#This Row],[StdDev]]</f>
        <v>12.983158724852911</v>
      </c>
      <c r="S6963">
        <f>IF(AND(TableOMP[[#This Row],[total_time]]&gt;=TableOMP[[#This Row],[Low]], TableOMP[[#This Row],[total_time]]&lt;=TableOMP[[#This Row],[High]]),1,0)</f>
        <v>1</v>
      </c>
    </row>
    <row r="6964" spans="1:19" hidden="1" x14ac:dyDescent="0.25">
      <c r="A6964" t="s">
        <v>15</v>
      </c>
      <c r="B6964">
        <v>10000</v>
      </c>
      <c r="C6964">
        <v>100</v>
      </c>
      <c r="D6964">
        <v>100000</v>
      </c>
      <c r="E6964">
        <v>15</v>
      </c>
      <c r="F6964">
        <v>1</v>
      </c>
      <c r="G6964">
        <v>12.894871</v>
      </c>
      <c r="H6964">
        <v>0.13830600000000001</v>
      </c>
      <c r="I6964">
        <v>0.53687799999999997</v>
      </c>
      <c r="J6964">
        <v>3.8348E-2</v>
      </c>
      <c r="K6964" t="str">
        <f>MID(M6964,22,1)</f>
        <v>2</v>
      </c>
      <c r="L6964" t="s">
        <v>219</v>
      </c>
      <c r="M6964" t="s">
        <v>220</v>
      </c>
      <c r="N6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64">
        <f>VLOOKUP(TableOMP[[#This Row],[Label]],TableAvg[],2,FALSE)</f>
        <v>12.97124252173913</v>
      </c>
      <c r="P6964">
        <f>VLOOKUP(TableOMP[[#This Row],[Label]],TableAvg[],3,FALSE)</f>
        <v>0.29707264686287066</v>
      </c>
      <c r="Q6964">
        <f>TableOMP[[#This Row],[Avg]]-$U$2*TableOMP[[#This Row],[StdDev]]</f>
        <v>12.377097228013389</v>
      </c>
      <c r="R6964">
        <f>TableOMP[[#This Row],[Avg]]+$U$2*TableOMP[[#This Row],[StdDev]]</f>
        <v>13.565387815464872</v>
      </c>
      <c r="S6964">
        <f>IF(AND(TableOMP[[#This Row],[total_time]]&gt;=TableOMP[[#This Row],[Low]], TableOMP[[#This Row],[total_time]]&lt;=TableOMP[[#This Row],[High]]),1,0)</f>
        <v>1</v>
      </c>
    </row>
    <row r="6965" spans="1:19" hidden="1" x14ac:dyDescent="0.25">
      <c r="A6965" t="s">
        <v>15</v>
      </c>
      <c r="B6965">
        <v>10000</v>
      </c>
      <c r="C6965">
        <v>100</v>
      </c>
      <c r="D6965">
        <v>100000</v>
      </c>
      <c r="E6965">
        <v>15</v>
      </c>
      <c r="F6965">
        <v>1</v>
      </c>
      <c r="G6965">
        <v>12.890058</v>
      </c>
      <c r="H6965">
        <v>0.13958400000000001</v>
      </c>
      <c r="I6965">
        <v>0.46584399999999998</v>
      </c>
      <c r="J6965">
        <v>3.3274999999999999E-2</v>
      </c>
      <c r="K6965" t="str">
        <f>MID(M6965,22,1)</f>
        <v>5</v>
      </c>
      <c r="L6965" t="s">
        <v>55</v>
      </c>
      <c r="M6965" t="s">
        <v>56</v>
      </c>
      <c r="N6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65">
        <f>VLOOKUP(TableOMP[[#This Row],[Label]],TableAvg[],2,FALSE)</f>
        <v>12.97124252173913</v>
      </c>
      <c r="P6965">
        <f>VLOOKUP(TableOMP[[#This Row],[Label]],TableAvg[],3,FALSE)</f>
        <v>0.29707264686287066</v>
      </c>
      <c r="Q6965">
        <f>TableOMP[[#This Row],[Avg]]-$U$2*TableOMP[[#This Row],[StdDev]]</f>
        <v>12.377097228013389</v>
      </c>
      <c r="R6965">
        <f>TableOMP[[#This Row],[Avg]]+$U$2*TableOMP[[#This Row],[StdDev]]</f>
        <v>13.565387815464872</v>
      </c>
      <c r="S6965">
        <f>IF(AND(TableOMP[[#This Row],[total_time]]&gt;=TableOMP[[#This Row],[Low]], TableOMP[[#This Row],[total_time]]&lt;=TableOMP[[#This Row],[High]]),1,0)</f>
        <v>1</v>
      </c>
    </row>
    <row r="6966" spans="1:19" hidden="1" x14ac:dyDescent="0.25">
      <c r="A6966" t="s">
        <v>15</v>
      </c>
      <c r="B6966">
        <v>10000</v>
      </c>
      <c r="C6966">
        <v>100</v>
      </c>
      <c r="D6966">
        <v>100000</v>
      </c>
      <c r="E6966">
        <v>15</v>
      </c>
      <c r="F6966">
        <v>1</v>
      </c>
      <c r="G6966">
        <v>12.889521999999999</v>
      </c>
      <c r="H6966">
        <v>0.14206099999999999</v>
      </c>
      <c r="I6966">
        <v>0.46451999999999999</v>
      </c>
      <c r="J6966">
        <v>3.3180000000000001E-2</v>
      </c>
      <c r="K6966" t="str">
        <f>MID(M6966,22,1)</f>
        <v>2</v>
      </c>
      <c r="L6966" t="s">
        <v>219</v>
      </c>
      <c r="M6966" t="s">
        <v>220</v>
      </c>
      <c r="N6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66">
        <f>VLOOKUP(TableOMP[[#This Row],[Label]],TableAvg[],2,FALSE)</f>
        <v>12.97124252173913</v>
      </c>
      <c r="P6966">
        <f>VLOOKUP(TableOMP[[#This Row],[Label]],TableAvg[],3,FALSE)</f>
        <v>0.29707264686287066</v>
      </c>
      <c r="Q6966">
        <f>TableOMP[[#This Row],[Avg]]-$U$2*TableOMP[[#This Row],[StdDev]]</f>
        <v>12.377097228013389</v>
      </c>
      <c r="R6966">
        <f>TableOMP[[#This Row],[Avg]]+$U$2*TableOMP[[#This Row],[StdDev]]</f>
        <v>13.565387815464872</v>
      </c>
      <c r="S6966">
        <f>IF(AND(TableOMP[[#This Row],[total_time]]&gt;=TableOMP[[#This Row],[Low]], TableOMP[[#This Row],[total_time]]&lt;=TableOMP[[#This Row],[High]]),1,0)</f>
        <v>1</v>
      </c>
    </row>
    <row r="6967" spans="1:19" hidden="1" x14ac:dyDescent="0.25">
      <c r="A6967" t="s">
        <v>15</v>
      </c>
      <c r="B6967">
        <v>10000</v>
      </c>
      <c r="C6967">
        <v>100</v>
      </c>
      <c r="D6967">
        <v>100000</v>
      </c>
      <c r="E6967">
        <v>15</v>
      </c>
      <c r="F6967">
        <v>1</v>
      </c>
      <c r="G6967">
        <v>12.878992999999999</v>
      </c>
      <c r="H6967">
        <v>0.140101</v>
      </c>
      <c r="I6967">
        <v>0.71147700000000003</v>
      </c>
      <c r="J6967">
        <v>5.0819999999999997E-2</v>
      </c>
      <c r="K6967" t="str">
        <f>MID(M6967,22,1)</f>
        <v>5</v>
      </c>
      <c r="L6967" t="s">
        <v>55</v>
      </c>
      <c r="M6967" t="s">
        <v>56</v>
      </c>
      <c r="N6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67">
        <f>VLOOKUP(TableOMP[[#This Row],[Label]],TableAvg[],2,FALSE)</f>
        <v>12.97124252173913</v>
      </c>
      <c r="P6967">
        <f>VLOOKUP(TableOMP[[#This Row],[Label]],TableAvg[],3,FALSE)</f>
        <v>0.29707264686287066</v>
      </c>
      <c r="Q6967">
        <f>TableOMP[[#This Row],[Avg]]-$U$2*TableOMP[[#This Row],[StdDev]]</f>
        <v>12.377097228013389</v>
      </c>
      <c r="R6967">
        <f>TableOMP[[#This Row],[Avg]]+$U$2*TableOMP[[#This Row],[StdDev]]</f>
        <v>13.565387815464872</v>
      </c>
      <c r="S6967">
        <f>IF(AND(TableOMP[[#This Row],[total_time]]&gt;=TableOMP[[#This Row],[Low]], TableOMP[[#This Row],[total_time]]&lt;=TableOMP[[#This Row],[High]]),1,0)</f>
        <v>1</v>
      </c>
    </row>
    <row r="6968" spans="1:19" hidden="1" x14ac:dyDescent="0.25">
      <c r="A6968" t="s">
        <v>15</v>
      </c>
      <c r="B6968">
        <v>10000</v>
      </c>
      <c r="C6968">
        <v>100</v>
      </c>
      <c r="D6968">
        <v>100000</v>
      </c>
      <c r="E6968">
        <v>15</v>
      </c>
      <c r="F6968">
        <v>1</v>
      </c>
      <c r="G6968">
        <v>12.878278</v>
      </c>
      <c r="H6968">
        <v>0.137264</v>
      </c>
      <c r="I6968">
        <v>0.478435</v>
      </c>
      <c r="J6968">
        <v>3.4174000000000003E-2</v>
      </c>
      <c r="K6968" t="str">
        <f>MID(M6968,22,1)</f>
        <v>6</v>
      </c>
      <c r="L6968" t="s">
        <v>199</v>
      </c>
      <c r="M6968" t="s">
        <v>200</v>
      </c>
      <c r="N6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68">
        <f>VLOOKUP(TableOMP[[#This Row],[Label]],TableAvg[],2,FALSE)</f>
        <v>12.97124252173913</v>
      </c>
      <c r="P6968">
        <f>VLOOKUP(TableOMP[[#This Row],[Label]],TableAvg[],3,FALSE)</f>
        <v>0.29707264686287066</v>
      </c>
      <c r="Q6968">
        <f>TableOMP[[#This Row],[Avg]]-$U$2*TableOMP[[#This Row],[StdDev]]</f>
        <v>12.377097228013389</v>
      </c>
      <c r="R6968">
        <f>TableOMP[[#This Row],[Avg]]+$U$2*TableOMP[[#This Row],[StdDev]]</f>
        <v>13.565387815464872</v>
      </c>
      <c r="S6968">
        <f>IF(AND(TableOMP[[#This Row],[total_time]]&gt;=TableOMP[[#This Row],[Low]], TableOMP[[#This Row],[total_time]]&lt;=TableOMP[[#This Row],[High]]),1,0)</f>
        <v>1</v>
      </c>
    </row>
    <row r="6969" spans="1:19" hidden="1" x14ac:dyDescent="0.25">
      <c r="A6969" t="s">
        <v>15</v>
      </c>
      <c r="B6969">
        <v>10000</v>
      </c>
      <c r="C6969">
        <v>100</v>
      </c>
      <c r="D6969">
        <v>100000</v>
      </c>
      <c r="E6969">
        <v>15</v>
      </c>
      <c r="F6969">
        <v>1</v>
      </c>
      <c r="G6969">
        <v>12.875576000000001</v>
      </c>
      <c r="H6969">
        <v>0.12809999999999999</v>
      </c>
      <c r="I6969">
        <v>0.46537499999999998</v>
      </c>
      <c r="J6969">
        <v>3.3241E-2</v>
      </c>
      <c r="K6969" t="str">
        <f>MID(M6969,22,1)</f>
        <v>6</v>
      </c>
      <c r="L6969" t="s">
        <v>61</v>
      </c>
      <c r="M6969" t="s">
        <v>62</v>
      </c>
      <c r="N6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69">
        <f>VLOOKUP(TableOMP[[#This Row],[Label]],TableAvg[],2,FALSE)</f>
        <v>12.97124252173913</v>
      </c>
      <c r="P6969">
        <f>VLOOKUP(TableOMP[[#This Row],[Label]],TableAvg[],3,FALSE)</f>
        <v>0.29707264686287066</v>
      </c>
      <c r="Q6969">
        <f>TableOMP[[#This Row],[Avg]]-$U$2*TableOMP[[#This Row],[StdDev]]</f>
        <v>12.377097228013389</v>
      </c>
      <c r="R6969">
        <f>TableOMP[[#This Row],[Avg]]+$U$2*TableOMP[[#This Row],[StdDev]]</f>
        <v>13.565387815464872</v>
      </c>
      <c r="S6969">
        <f>IF(AND(TableOMP[[#This Row],[total_time]]&gt;=TableOMP[[#This Row],[Low]], TableOMP[[#This Row],[total_time]]&lt;=TableOMP[[#This Row],[High]]),1,0)</f>
        <v>1</v>
      </c>
    </row>
    <row r="6970" spans="1:19" hidden="1" x14ac:dyDescent="0.25">
      <c r="A6970" t="s">
        <v>15</v>
      </c>
      <c r="B6970">
        <v>10000</v>
      </c>
      <c r="C6970">
        <v>100</v>
      </c>
      <c r="D6970">
        <v>100000</v>
      </c>
      <c r="E6970">
        <v>15</v>
      </c>
      <c r="F6970">
        <v>1</v>
      </c>
      <c r="G6970">
        <v>12.867713999999999</v>
      </c>
      <c r="H6970">
        <v>0.119419</v>
      </c>
      <c r="I6970">
        <v>0.46611399999999997</v>
      </c>
      <c r="J6970">
        <v>3.3293999999999997E-2</v>
      </c>
      <c r="K6970" t="str">
        <f>MID(M6970,22,1)</f>
        <v>5</v>
      </c>
      <c r="L6970" t="s">
        <v>163</v>
      </c>
      <c r="M6970" t="s">
        <v>164</v>
      </c>
      <c r="N6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70">
        <f>VLOOKUP(TableOMP[[#This Row],[Label]],TableAvg[],2,FALSE)</f>
        <v>12.97124252173913</v>
      </c>
      <c r="P6970">
        <f>VLOOKUP(TableOMP[[#This Row],[Label]],TableAvg[],3,FALSE)</f>
        <v>0.29707264686287066</v>
      </c>
      <c r="Q6970">
        <f>TableOMP[[#This Row],[Avg]]-$U$2*TableOMP[[#This Row],[StdDev]]</f>
        <v>12.377097228013389</v>
      </c>
      <c r="R6970">
        <f>TableOMP[[#This Row],[Avg]]+$U$2*TableOMP[[#This Row],[StdDev]]</f>
        <v>13.565387815464872</v>
      </c>
      <c r="S6970">
        <f>IF(AND(TableOMP[[#This Row],[total_time]]&gt;=TableOMP[[#This Row],[Low]], TableOMP[[#This Row],[total_time]]&lt;=TableOMP[[#This Row],[High]]),1,0)</f>
        <v>1</v>
      </c>
    </row>
    <row r="6971" spans="1:19" hidden="1" x14ac:dyDescent="0.25">
      <c r="A6971" t="s">
        <v>15</v>
      </c>
      <c r="B6971">
        <v>10000</v>
      </c>
      <c r="C6971">
        <v>100</v>
      </c>
      <c r="D6971">
        <v>100000</v>
      </c>
      <c r="E6971">
        <v>15</v>
      </c>
      <c r="F6971">
        <v>1</v>
      </c>
      <c r="G6971">
        <v>12.867409</v>
      </c>
      <c r="H6971">
        <v>0.12994600000000001</v>
      </c>
      <c r="I6971">
        <v>0.52929700000000002</v>
      </c>
      <c r="J6971">
        <v>3.7807E-2</v>
      </c>
      <c r="K6971" t="str">
        <f>MID(M6971,22,1)</f>
        <v>1</v>
      </c>
      <c r="L6971" t="s">
        <v>215</v>
      </c>
      <c r="M6971" t="s">
        <v>216</v>
      </c>
      <c r="N6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71">
        <f>VLOOKUP(TableOMP[[#This Row],[Label]],TableAvg[],2,FALSE)</f>
        <v>12.97124252173913</v>
      </c>
      <c r="P6971">
        <f>VLOOKUP(TableOMP[[#This Row],[Label]],TableAvg[],3,FALSE)</f>
        <v>0.29707264686287066</v>
      </c>
      <c r="Q6971">
        <f>TableOMP[[#This Row],[Avg]]-$U$2*TableOMP[[#This Row],[StdDev]]</f>
        <v>12.377097228013389</v>
      </c>
      <c r="R6971">
        <f>TableOMP[[#This Row],[Avg]]+$U$2*TableOMP[[#This Row],[StdDev]]</f>
        <v>13.565387815464872</v>
      </c>
      <c r="S6971">
        <f>IF(AND(TableOMP[[#This Row],[total_time]]&gt;=TableOMP[[#This Row],[Low]], TableOMP[[#This Row],[total_time]]&lt;=TableOMP[[#This Row],[High]]),1,0)</f>
        <v>1</v>
      </c>
    </row>
    <row r="6972" spans="1:19" hidden="1" x14ac:dyDescent="0.25">
      <c r="A6972" t="s">
        <v>15</v>
      </c>
      <c r="B6972">
        <v>10000</v>
      </c>
      <c r="C6972">
        <v>100</v>
      </c>
      <c r="D6972">
        <v>100000</v>
      </c>
      <c r="E6972">
        <v>15</v>
      </c>
      <c r="F6972">
        <v>1</v>
      </c>
      <c r="G6972">
        <v>12.866595</v>
      </c>
      <c r="H6972">
        <v>0.13333500000000001</v>
      </c>
      <c r="I6972">
        <v>0.61625200000000002</v>
      </c>
      <c r="J6972">
        <v>4.4018000000000002E-2</v>
      </c>
      <c r="K6972" t="str">
        <f>MID(M6972,22,1)</f>
        <v>1</v>
      </c>
      <c r="L6972" t="s">
        <v>215</v>
      </c>
      <c r="M6972" t="s">
        <v>216</v>
      </c>
      <c r="N6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72">
        <f>VLOOKUP(TableOMP[[#This Row],[Label]],TableAvg[],2,FALSE)</f>
        <v>12.97124252173913</v>
      </c>
      <c r="P6972">
        <f>VLOOKUP(TableOMP[[#This Row],[Label]],TableAvg[],3,FALSE)</f>
        <v>0.29707264686287066</v>
      </c>
      <c r="Q6972">
        <f>TableOMP[[#This Row],[Avg]]-$U$2*TableOMP[[#This Row],[StdDev]]</f>
        <v>12.377097228013389</v>
      </c>
      <c r="R6972">
        <f>TableOMP[[#This Row],[Avg]]+$U$2*TableOMP[[#This Row],[StdDev]]</f>
        <v>13.565387815464872</v>
      </c>
      <c r="S6972">
        <f>IF(AND(TableOMP[[#This Row],[total_time]]&gt;=TableOMP[[#This Row],[Low]], TableOMP[[#This Row],[total_time]]&lt;=TableOMP[[#This Row],[High]]),1,0)</f>
        <v>1</v>
      </c>
    </row>
    <row r="6973" spans="1:19" hidden="1" x14ac:dyDescent="0.25">
      <c r="A6973" t="s">
        <v>15</v>
      </c>
      <c r="B6973">
        <v>10000</v>
      </c>
      <c r="C6973">
        <v>100</v>
      </c>
      <c r="D6973">
        <v>100000</v>
      </c>
      <c r="E6973">
        <v>15</v>
      </c>
      <c r="F6973">
        <v>1</v>
      </c>
      <c r="G6973">
        <v>12.859443000000001</v>
      </c>
      <c r="H6973">
        <v>0.14038999999999999</v>
      </c>
      <c r="I6973">
        <v>0.56237999999999999</v>
      </c>
      <c r="J6973">
        <v>4.0169999999999997E-2</v>
      </c>
      <c r="K6973" t="str">
        <f>MID(M6973,22,1)</f>
        <v>6</v>
      </c>
      <c r="L6973" t="s">
        <v>41</v>
      </c>
      <c r="M6973" t="s">
        <v>42</v>
      </c>
      <c r="N6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73">
        <f>VLOOKUP(TableOMP[[#This Row],[Label]],TableAvg[],2,FALSE)</f>
        <v>12.97124252173913</v>
      </c>
      <c r="P6973">
        <f>VLOOKUP(TableOMP[[#This Row],[Label]],TableAvg[],3,FALSE)</f>
        <v>0.29707264686287066</v>
      </c>
      <c r="Q6973">
        <f>TableOMP[[#This Row],[Avg]]-$U$2*TableOMP[[#This Row],[StdDev]]</f>
        <v>12.377097228013389</v>
      </c>
      <c r="R6973">
        <f>TableOMP[[#This Row],[Avg]]+$U$2*TableOMP[[#This Row],[StdDev]]</f>
        <v>13.565387815464872</v>
      </c>
      <c r="S6973">
        <f>IF(AND(TableOMP[[#This Row],[total_time]]&gt;=TableOMP[[#This Row],[Low]], TableOMP[[#This Row],[total_time]]&lt;=TableOMP[[#This Row],[High]]),1,0)</f>
        <v>1</v>
      </c>
    </row>
    <row r="6974" spans="1:19" hidden="1" x14ac:dyDescent="0.25">
      <c r="A6974" t="s">
        <v>15</v>
      </c>
      <c r="B6974">
        <v>10000</v>
      </c>
      <c r="C6974">
        <v>100</v>
      </c>
      <c r="D6974">
        <v>100000</v>
      </c>
      <c r="E6974">
        <v>15</v>
      </c>
      <c r="F6974">
        <v>1</v>
      </c>
      <c r="G6974">
        <v>12.851604999999999</v>
      </c>
      <c r="H6974">
        <v>0.14314499999999999</v>
      </c>
      <c r="I6974">
        <v>0.63650600000000002</v>
      </c>
      <c r="J6974">
        <v>4.5464999999999998E-2</v>
      </c>
      <c r="K6974" t="str">
        <f>MID(M6974,22,1)</f>
        <v>2</v>
      </c>
      <c r="L6974" t="s">
        <v>95</v>
      </c>
      <c r="M6974" t="s">
        <v>96</v>
      </c>
      <c r="N6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74">
        <f>VLOOKUP(TableOMP[[#This Row],[Label]],TableAvg[],2,FALSE)</f>
        <v>12.97124252173913</v>
      </c>
      <c r="P6974">
        <f>VLOOKUP(TableOMP[[#This Row],[Label]],TableAvg[],3,FALSE)</f>
        <v>0.29707264686287066</v>
      </c>
      <c r="Q6974">
        <f>TableOMP[[#This Row],[Avg]]-$U$2*TableOMP[[#This Row],[StdDev]]</f>
        <v>12.377097228013389</v>
      </c>
      <c r="R6974">
        <f>TableOMP[[#This Row],[Avg]]+$U$2*TableOMP[[#This Row],[StdDev]]</f>
        <v>13.565387815464872</v>
      </c>
      <c r="S6974">
        <f>IF(AND(TableOMP[[#This Row],[total_time]]&gt;=TableOMP[[#This Row],[Low]], TableOMP[[#This Row],[total_time]]&lt;=TableOMP[[#This Row],[High]]),1,0)</f>
        <v>1</v>
      </c>
    </row>
    <row r="6975" spans="1:19" hidden="1" x14ac:dyDescent="0.25">
      <c r="A6975" t="s">
        <v>15</v>
      </c>
      <c r="B6975">
        <v>10000</v>
      </c>
      <c r="C6975">
        <v>100</v>
      </c>
      <c r="D6975">
        <v>100000</v>
      </c>
      <c r="E6975">
        <v>15</v>
      </c>
      <c r="F6975">
        <v>1</v>
      </c>
      <c r="G6975">
        <v>12.851467</v>
      </c>
      <c r="H6975">
        <v>0.123805</v>
      </c>
      <c r="I6975">
        <v>0.45352100000000001</v>
      </c>
      <c r="J6975">
        <v>3.2393999999999999E-2</v>
      </c>
      <c r="K6975" t="str">
        <f>MID(M6975,22,1)</f>
        <v>5</v>
      </c>
      <c r="L6975" t="s">
        <v>55</v>
      </c>
      <c r="M6975" t="s">
        <v>56</v>
      </c>
      <c r="N6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75">
        <f>VLOOKUP(TableOMP[[#This Row],[Label]],TableAvg[],2,FALSE)</f>
        <v>12.97124252173913</v>
      </c>
      <c r="P6975">
        <f>VLOOKUP(TableOMP[[#This Row],[Label]],TableAvg[],3,FALSE)</f>
        <v>0.29707264686287066</v>
      </c>
      <c r="Q6975">
        <f>TableOMP[[#This Row],[Avg]]-$U$2*TableOMP[[#This Row],[StdDev]]</f>
        <v>12.377097228013389</v>
      </c>
      <c r="R6975">
        <f>TableOMP[[#This Row],[Avg]]+$U$2*TableOMP[[#This Row],[StdDev]]</f>
        <v>13.565387815464872</v>
      </c>
      <c r="S6975">
        <f>IF(AND(TableOMP[[#This Row],[total_time]]&gt;=TableOMP[[#This Row],[Low]], TableOMP[[#This Row],[total_time]]&lt;=TableOMP[[#This Row],[High]]),1,0)</f>
        <v>1</v>
      </c>
    </row>
    <row r="6976" spans="1:19" hidden="1" x14ac:dyDescent="0.25">
      <c r="A6976" t="s">
        <v>15</v>
      </c>
      <c r="B6976">
        <v>10000</v>
      </c>
      <c r="C6976">
        <v>100</v>
      </c>
      <c r="D6976">
        <v>100000</v>
      </c>
      <c r="E6976">
        <v>15</v>
      </c>
      <c r="F6976">
        <v>1</v>
      </c>
      <c r="G6976">
        <v>12.850842999999999</v>
      </c>
      <c r="H6976">
        <v>0.13863600000000001</v>
      </c>
      <c r="I6976">
        <v>0.48864099999999999</v>
      </c>
      <c r="J6976">
        <v>3.4903000000000003E-2</v>
      </c>
      <c r="K6976" t="str">
        <f>MID(M6976,22,1)</f>
        <v>6</v>
      </c>
      <c r="L6976" t="s">
        <v>199</v>
      </c>
      <c r="M6976" t="s">
        <v>200</v>
      </c>
      <c r="N6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76">
        <f>VLOOKUP(TableOMP[[#This Row],[Label]],TableAvg[],2,FALSE)</f>
        <v>12.97124252173913</v>
      </c>
      <c r="P6976">
        <f>VLOOKUP(TableOMP[[#This Row],[Label]],TableAvg[],3,FALSE)</f>
        <v>0.29707264686287066</v>
      </c>
      <c r="Q6976">
        <f>TableOMP[[#This Row],[Avg]]-$U$2*TableOMP[[#This Row],[StdDev]]</f>
        <v>12.377097228013389</v>
      </c>
      <c r="R6976">
        <f>TableOMP[[#This Row],[Avg]]+$U$2*TableOMP[[#This Row],[StdDev]]</f>
        <v>13.565387815464872</v>
      </c>
      <c r="S6976">
        <f>IF(AND(TableOMP[[#This Row],[total_time]]&gt;=TableOMP[[#This Row],[Low]], TableOMP[[#This Row],[total_time]]&lt;=TableOMP[[#This Row],[High]]),1,0)</f>
        <v>1</v>
      </c>
    </row>
    <row r="6977" spans="1:19" hidden="1" x14ac:dyDescent="0.25">
      <c r="A6977" t="s">
        <v>15</v>
      </c>
      <c r="B6977">
        <v>10000</v>
      </c>
      <c r="C6977">
        <v>100</v>
      </c>
      <c r="D6977">
        <v>100000</v>
      </c>
      <c r="E6977">
        <v>15</v>
      </c>
      <c r="F6977">
        <v>1</v>
      </c>
      <c r="G6977">
        <v>12.845349000000001</v>
      </c>
      <c r="H6977">
        <v>0.12886500000000001</v>
      </c>
      <c r="I6977">
        <v>0.53670399999999996</v>
      </c>
      <c r="J6977">
        <v>3.8336000000000002E-2</v>
      </c>
      <c r="K6977" t="str">
        <f>MID(M6977,22,1)</f>
        <v>2</v>
      </c>
      <c r="L6977" t="s">
        <v>219</v>
      </c>
      <c r="M6977" t="s">
        <v>220</v>
      </c>
      <c r="N6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77">
        <f>VLOOKUP(TableOMP[[#This Row],[Label]],TableAvg[],2,FALSE)</f>
        <v>12.97124252173913</v>
      </c>
      <c r="P6977">
        <f>VLOOKUP(TableOMP[[#This Row],[Label]],TableAvg[],3,FALSE)</f>
        <v>0.29707264686287066</v>
      </c>
      <c r="Q6977">
        <f>TableOMP[[#This Row],[Avg]]-$U$2*TableOMP[[#This Row],[StdDev]]</f>
        <v>12.377097228013389</v>
      </c>
      <c r="R6977">
        <f>TableOMP[[#This Row],[Avg]]+$U$2*TableOMP[[#This Row],[StdDev]]</f>
        <v>13.565387815464872</v>
      </c>
      <c r="S6977">
        <f>IF(AND(TableOMP[[#This Row],[total_time]]&gt;=TableOMP[[#This Row],[Low]], TableOMP[[#This Row],[total_time]]&lt;=TableOMP[[#This Row],[High]]),1,0)</f>
        <v>1</v>
      </c>
    </row>
    <row r="6978" spans="1:19" hidden="1" x14ac:dyDescent="0.25">
      <c r="A6978" t="s">
        <v>15</v>
      </c>
      <c r="B6978">
        <v>10000</v>
      </c>
      <c r="C6978">
        <v>100</v>
      </c>
      <c r="D6978">
        <v>100000</v>
      </c>
      <c r="E6978">
        <v>15</v>
      </c>
      <c r="F6978">
        <v>1</v>
      </c>
      <c r="G6978">
        <v>12.836271999999999</v>
      </c>
      <c r="H6978">
        <v>0.117593</v>
      </c>
      <c r="I6978">
        <v>0.44205699999999998</v>
      </c>
      <c r="J6978">
        <v>3.1576E-2</v>
      </c>
      <c r="K6978" t="str">
        <f>MID(M6978,22,1)</f>
        <v>1</v>
      </c>
      <c r="L6978" t="s">
        <v>215</v>
      </c>
      <c r="M6978" t="s">
        <v>216</v>
      </c>
      <c r="N6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978">
        <f>VLOOKUP(TableOMP[[#This Row],[Label]],TableAvg[],2,FALSE)</f>
        <v>12.97124252173913</v>
      </c>
      <c r="P6978">
        <f>VLOOKUP(TableOMP[[#This Row],[Label]],TableAvg[],3,FALSE)</f>
        <v>0.29707264686287066</v>
      </c>
      <c r="Q6978">
        <f>TableOMP[[#This Row],[Avg]]-$U$2*TableOMP[[#This Row],[StdDev]]</f>
        <v>12.377097228013389</v>
      </c>
      <c r="R6978">
        <f>TableOMP[[#This Row],[Avg]]+$U$2*TableOMP[[#This Row],[StdDev]]</f>
        <v>13.565387815464872</v>
      </c>
      <c r="S6978">
        <f>IF(AND(TableOMP[[#This Row],[total_time]]&gt;=TableOMP[[#This Row],[Low]], TableOMP[[#This Row],[total_time]]&lt;=TableOMP[[#This Row],[High]]),1,0)</f>
        <v>1</v>
      </c>
    </row>
    <row r="6979" spans="1:19" hidden="1" x14ac:dyDescent="0.25">
      <c r="A6979" t="s">
        <v>16</v>
      </c>
      <c r="B6979">
        <v>10000</v>
      </c>
      <c r="C6979">
        <v>100</v>
      </c>
      <c r="D6979">
        <v>100000</v>
      </c>
      <c r="E6979">
        <v>22</v>
      </c>
      <c r="F6979">
        <v>1</v>
      </c>
      <c r="G6979">
        <v>12.680049</v>
      </c>
      <c r="H6979">
        <v>0.152752</v>
      </c>
      <c r="I6979">
        <v>1.1147609999999999</v>
      </c>
      <c r="J6979">
        <v>5.3083999999999999E-2</v>
      </c>
      <c r="K6979" t="str">
        <f>MID(M6979,22,1)</f>
        <v>7</v>
      </c>
      <c r="L6979" t="s">
        <v>49</v>
      </c>
      <c r="M6979" t="s">
        <v>50</v>
      </c>
      <c r="N6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79">
        <f>VLOOKUP(TableOMP[[#This Row],[Label]],TableAvg[],2,FALSE)</f>
        <v>12.596707999999998</v>
      </c>
      <c r="P6979">
        <f>VLOOKUP(TableOMP[[#This Row],[Label]],TableAvg[],3,FALSE)</f>
        <v>0.19322536242645713</v>
      </c>
      <c r="Q6979">
        <f>TableOMP[[#This Row],[Avg]]-$U$2*TableOMP[[#This Row],[StdDev]]</f>
        <v>12.210257275147084</v>
      </c>
      <c r="R6979">
        <f>TableOMP[[#This Row],[Avg]]+$U$2*TableOMP[[#This Row],[StdDev]]</f>
        <v>12.983158724852911</v>
      </c>
      <c r="S6979">
        <f>IF(AND(TableOMP[[#This Row],[total_time]]&gt;=TableOMP[[#This Row],[Low]], TableOMP[[#This Row],[total_time]]&lt;=TableOMP[[#This Row],[High]]),1,0)</f>
        <v>1</v>
      </c>
    </row>
    <row r="6980" spans="1:19" hidden="1" x14ac:dyDescent="0.25">
      <c r="A6980" t="s">
        <v>16</v>
      </c>
      <c r="B6980">
        <v>10000</v>
      </c>
      <c r="C6980">
        <v>100</v>
      </c>
      <c r="D6980">
        <v>100000</v>
      </c>
      <c r="E6980">
        <v>22</v>
      </c>
      <c r="F6980">
        <v>1</v>
      </c>
      <c r="G6980">
        <v>12.677092999999999</v>
      </c>
      <c r="H6980">
        <v>0.15001200000000001</v>
      </c>
      <c r="I6980">
        <v>1.0166580000000001</v>
      </c>
      <c r="J6980">
        <v>4.8411999999999997E-2</v>
      </c>
      <c r="K6980" t="str">
        <f>MID(M6980,22,1)</f>
        <v>6</v>
      </c>
      <c r="L6980" t="s">
        <v>223</v>
      </c>
      <c r="M6980" t="s">
        <v>224</v>
      </c>
      <c r="N6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80">
        <f>VLOOKUP(TableOMP[[#This Row],[Label]],TableAvg[],2,FALSE)</f>
        <v>12.596707999999998</v>
      </c>
      <c r="P6980">
        <f>VLOOKUP(TableOMP[[#This Row],[Label]],TableAvg[],3,FALSE)</f>
        <v>0.19322536242645713</v>
      </c>
      <c r="Q6980">
        <f>TableOMP[[#This Row],[Avg]]-$U$2*TableOMP[[#This Row],[StdDev]]</f>
        <v>12.210257275147084</v>
      </c>
      <c r="R6980">
        <f>TableOMP[[#This Row],[Avg]]+$U$2*TableOMP[[#This Row],[StdDev]]</f>
        <v>12.983158724852911</v>
      </c>
      <c r="S6980">
        <f>IF(AND(TableOMP[[#This Row],[total_time]]&gt;=TableOMP[[#This Row],[Low]], TableOMP[[#This Row],[total_time]]&lt;=TableOMP[[#This Row],[High]]),1,0)</f>
        <v>1</v>
      </c>
    </row>
    <row r="6981" spans="1:19" hidden="1" x14ac:dyDescent="0.25">
      <c r="A6981" t="s">
        <v>16</v>
      </c>
      <c r="B6981">
        <v>10000</v>
      </c>
      <c r="C6981">
        <v>100</v>
      </c>
      <c r="D6981">
        <v>100000</v>
      </c>
      <c r="E6981">
        <v>22</v>
      </c>
      <c r="F6981">
        <v>1</v>
      </c>
      <c r="G6981">
        <v>12.662286999999999</v>
      </c>
      <c r="H6981">
        <v>0.150641</v>
      </c>
      <c r="I6981">
        <v>1.193962</v>
      </c>
      <c r="J6981">
        <v>5.6855000000000003E-2</v>
      </c>
      <c r="K6981" t="str">
        <f>MID(M6981,22,1)</f>
        <v>5</v>
      </c>
      <c r="L6981" t="s">
        <v>161</v>
      </c>
      <c r="M6981" t="s">
        <v>162</v>
      </c>
      <c r="N6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81">
        <f>VLOOKUP(TableOMP[[#This Row],[Label]],TableAvg[],2,FALSE)</f>
        <v>12.596707999999998</v>
      </c>
      <c r="P6981">
        <f>VLOOKUP(TableOMP[[#This Row],[Label]],TableAvg[],3,FALSE)</f>
        <v>0.19322536242645713</v>
      </c>
      <c r="Q6981">
        <f>TableOMP[[#This Row],[Avg]]-$U$2*TableOMP[[#This Row],[StdDev]]</f>
        <v>12.210257275147084</v>
      </c>
      <c r="R6981">
        <f>TableOMP[[#This Row],[Avg]]+$U$2*TableOMP[[#This Row],[StdDev]]</f>
        <v>12.983158724852911</v>
      </c>
      <c r="S6981">
        <f>IF(AND(TableOMP[[#This Row],[total_time]]&gt;=TableOMP[[#This Row],[Low]], TableOMP[[#This Row],[total_time]]&lt;=TableOMP[[#This Row],[High]]),1,0)</f>
        <v>1</v>
      </c>
    </row>
    <row r="6982" spans="1:19" hidden="1" x14ac:dyDescent="0.25">
      <c r="A6982" t="s">
        <v>16</v>
      </c>
      <c r="B6982">
        <v>10000</v>
      </c>
      <c r="C6982">
        <v>100</v>
      </c>
      <c r="D6982">
        <v>100000</v>
      </c>
      <c r="E6982">
        <v>22</v>
      </c>
      <c r="F6982">
        <v>1</v>
      </c>
      <c r="G6982">
        <v>12.658606000000001</v>
      </c>
      <c r="H6982">
        <v>0.140377</v>
      </c>
      <c r="I6982">
        <v>0.90087399999999995</v>
      </c>
      <c r="J6982">
        <v>4.2899E-2</v>
      </c>
      <c r="K6982" t="str">
        <f>MID(M6982,22,1)</f>
        <v>2</v>
      </c>
      <c r="L6982" t="s">
        <v>59</v>
      </c>
      <c r="M6982" t="s">
        <v>60</v>
      </c>
      <c r="N6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82">
        <f>VLOOKUP(TableOMP[[#This Row],[Label]],TableAvg[],2,FALSE)</f>
        <v>12.596707999999998</v>
      </c>
      <c r="P6982">
        <f>VLOOKUP(TableOMP[[#This Row],[Label]],TableAvg[],3,FALSE)</f>
        <v>0.19322536242645713</v>
      </c>
      <c r="Q6982">
        <f>TableOMP[[#This Row],[Avg]]-$U$2*TableOMP[[#This Row],[StdDev]]</f>
        <v>12.210257275147084</v>
      </c>
      <c r="R6982">
        <f>TableOMP[[#This Row],[Avg]]+$U$2*TableOMP[[#This Row],[StdDev]]</f>
        <v>12.983158724852911</v>
      </c>
      <c r="S6982">
        <f>IF(AND(TableOMP[[#This Row],[total_time]]&gt;=TableOMP[[#This Row],[Low]], TableOMP[[#This Row],[total_time]]&lt;=TableOMP[[#This Row],[High]]),1,0)</f>
        <v>1</v>
      </c>
    </row>
    <row r="6983" spans="1:19" hidden="1" x14ac:dyDescent="0.25">
      <c r="A6983" t="s">
        <v>16</v>
      </c>
      <c r="B6983">
        <v>10000</v>
      </c>
      <c r="C6983">
        <v>100</v>
      </c>
      <c r="D6983">
        <v>100000</v>
      </c>
      <c r="E6983">
        <v>22</v>
      </c>
      <c r="F6983">
        <v>1</v>
      </c>
      <c r="G6983">
        <v>12.653313000000001</v>
      </c>
      <c r="H6983">
        <v>0.150116</v>
      </c>
      <c r="I6983">
        <v>1.0410299999999999</v>
      </c>
      <c r="J6983">
        <v>4.9572999999999999E-2</v>
      </c>
      <c r="K6983" t="str">
        <f>MID(M6983,22,1)</f>
        <v>4</v>
      </c>
      <c r="L6983" t="s">
        <v>217</v>
      </c>
      <c r="M6983" t="s">
        <v>218</v>
      </c>
      <c r="N6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83">
        <f>VLOOKUP(TableOMP[[#This Row],[Label]],TableAvg[],2,FALSE)</f>
        <v>12.596707999999998</v>
      </c>
      <c r="P6983">
        <f>VLOOKUP(TableOMP[[#This Row],[Label]],TableAvg[],3,FALSE)</f>
        <v>0.19322536242645713</v>
      </c>
      <c r="Q6983">
        <f>TableOMP[[#This Row],[Avg]]-$U$2*TableOMP[[#This Row],[StdDev]]</f>
        <v>12.210257275147084</v>
      </c>
      <c r="R6983">
        <f>TableOMP[[#This Row],[Avg]]+$U$2*TableOMP[[#This Row],[StdDev]]</f>
        <v>12.983158724852911</v>
      </c>
      <c r="S6983">
        <f>IF(AND(TableOMP[[#This Row],[total_time]]&gt;=TableOMP[[#This Row],[Low]], TableOMP[[#This Row],[total_time]]&lt;=TableOMP[[#This Row],[High]]),1,0)</f>
        <v>1</v>
      </c>
    </row>
    <row r="6984" spans="1:19" hidden="1" x14ac:dyDescent="0.25">
      <c r="A6984" t="s">
        <v>16</v>
      </c>
      <c r="B6984">
        <v>10000</v>
      </c>
      <c r="C6984">
        <v>100</v>
      </c>
      <c r="D6984">
        <v>100000</v>
      </c>
      <c r="E6984">
        <v>22</v>
      </c>
      <c r="F6984">
        <v>1</v>
      </c>
      <c r="G6984">
        <v>12.637511</v>
      </c>
      <c r="H6984">
        <v>0.151508</v>
      </c>
      <c r="I6984">
        <v>1.156298</v>
      </c>
      <c r="J6984">
        <v>5.5062E-2</v>
      </c>
      <c r="K6984" t="str">
        <f>MID(M6984,22,1)</f>
        <v>4</v>
      </c>
      <c r="L6984" t="s">
        <v>97</v>
      </c>
      <c r="M6984" t="s">
        <v>98</v>
      </c>
      <c r="N6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84">
        <f>VLOOKUP(TableOMP[[#This Row],[Label]],TableAvg[],2,FALSE)</f>
        <v>12.596707999999998</v>
      </c>
      <c r="P6984">
        <f>VLOOKUP(TableOMP[[#This Row],[Label]],TableAvg[],3,FALSE)</f>
        <v>0.19322536242645713</v>
      </c>
      <c r="Q6984">
        <f>TableOMP[[#This Row],[Avg]]-$U$2*TableOMP[[#This Row],[StdDev]]</f>
        <v>12.210257275147084</v>
      </c>
      <c r="R6984">
        <f>TableOMP[[#This Row],[Avg]]+$U$2*TableOMP[[#This Row],[StdDev]]</f>
        <v>12.983158724852911</v>
      </c>
      <c r="S6984">
        <f>IF(AND(TableOMP[[#This Row],[total_time]]&gt;=TableOMP[[#This Row],[Low]], TableOMP[[#This Row],[total_time]]&lt;=TableOMP[[#This Row],[High]]),1,0)</f>
        <v>1</v>
      </c>
    </row>
    <row r="6985" spans="1:19" hidden="1" x14ac:dyDescent="0.25">
      <c r="A6985" t="s">
        <v>16</v>
      </c>
      <c r="B6985">
        <v>10000</v>
      </c>
      <c r="C6985">
        <v>100</v>
      </c>
      <c r="D6985">
        <v>100000</v>
      </c>
      <c r="E6985">
        <v>22</v>
      </c>
      <c r="F6985">
        <v>1</v>
      </c>
      <c r="G6985">
        <v>12.636960999999999</v>
      </c>
      <c r="H6985">
        <v>0.14564199999999999</v>
      </c>
      <c r="I6985">
        <v>0.83663200000000004</v>
      </c>
      <c r="J6985">
        <v>3.984E-2</v>
      </c>
      <c r="K6985" t="str">
        <f>MID(M6985,22,1)</f>
        <v>7</v>
      </c>
      <c r="L6985" t="s">
        <v>49</v>
      </c>
      <c r="M6985" t="s">
        <v>50</v>
      </c>
      <c r="N6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85">
        <f>VLOOKUP(TableOMP[[#This Row],[Label]],TableAvg[],2,FALSE)</f>
        <v>12.596707999999998</v>
      </c>
      <c r="P6985">
        <f>VLOOKUP(TableOMP[[#This Row],[Label]],TableAvg[],3,FALSE)</f>
        <v>0.19322536242645713</v>
      </c>
      <c r="Q6985">
        <f>TableOMP[[#This Row],[Avg]]-$U$2*TableOMP[[#This Row],[StdDev]]</f>
        <v>12.210257275147084</v>
      </c>
      <c r="R6985">
        <f>TableOMP[[#This Row],[Avg]]+$U$2*TableOMP[[#This Row],[StdDev]]</f>
        <v>12.983158724852911</v>
      </c>
      <c r="S6985">
        <f>IF(AND(TableOMP[[#This Row],[total_time]]&gt;=TableOMP[[#This Row],[Low]], TableOMP[[#This Row],[total_time]]&lt;=TableOMP[[#This Row],[High]]),1,0)</f>
        <v>1</v>
      </c>
    </row>
    <row r="6986" spans="1:19" hidden="1" x14ac:dyDescent="0.25">
      <c r="A6986" t="s">
        <v>16</v>
      </c>
      <c r="B6986">
        <v>10000</v>
      </c>
      <c r="C6986">
        <v>100</v>
      </c>
      <c r="D6986">
        <v>100000</v>
      </c>
      <c r="E6986">
        <v>22</v>
      </c>
      <c r="F6986">
        <v>1</v>
      </c>
      <c r="G6986">
        <v>12.629970999999999</v>
      </c>
      <c r="H6986">
        <v>0.14042199999999999</v>
      </c>
      <c r="I6986">
        <v>0.92778300000000002</v>
      </c>
      <c r="J6986">
        <v>4.4179999999999997E-2</v>
      </c>
      <c r="K6986" t="str">
        <f>MID(M6986,22,1)</f>
        <v>2</v>
      </c>
      <c r="L6986" t="s">
        <v>59</v>
      </c>
      <c r="M6986" t="s">
        <v>60</v>
      </c>
      <c r="N6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86">
        <f>VLOOKUP(TableOMP[[#This Row],[Label]],TableAvg[],2,FALSE)</f>
        <v>12.596707999999998</v>
      </c>
      <c r="P6986">
        <f>VLOOKUP(TableOMP[[#This Row],[Label]],TableAvg[],3,FALSE)</f>
        <v>0.19322536242645713</v>
      </c>
      <c r="Q6986">
        <f>TableOMP[[#This Row],[Avg]]-$U$2*TableOMP[[#This Row],[StdDev]]</f>
        <v>12.210257275147084</v>
      </c>
      <c r="R6986">
        <f>TableOMP[[#This Row],[Avg]]+$U$2*TableOMP[[#This Row],[StdDev]]</f>
        <v>12.983158724852911</v>
      </c>
      <c r="S6986">
        <f>IF(AND(TableOMP[[#This Row],[total_time]]&gt;=TableOMP[[#This Row],[Low]], TableOMP[[#This Row],[total_time]]&lt;=TableOMP[[#This Row],[High]]),1,0)</f>
        <v>1</v>
      </c>
    </row>
    <row r="6987" spans="1:19" hidden="1" x14ac:dyDescent="0.25">
      <c r="A6987" t="s">
        <v>16</v>
      </c>
      <c r="B6987">
        <v>10000</v>
      </c>
      <c r="C6987">
        <v>100</v>
      </c>
      <c r="D6987">
        <v>100000</v>
      </c>
      <c r="E6987">
        <v>22</v>
      </c>
      <c r="F6987">
        <v>1</v>
      </c>
      <c r="G6987">
        <v>12.622438000000001</v>
      </c>
      <c r="H6987">
        <v>0.145369</v>
      </c>
      <c r="I6987">
        <v>0.98653800000000003</v>
      </c>
      <c r="J6987">
        <v>4.6977999999999999E-2</v>
      </c>
      <c r="K6987" t="str">
        <f>MID(M6987,22,1)</f>
        <v>5</v>
      </c>
      <c r="L6987" t="s">
        <v>197</v>
      </c>
      <c r="M6987" t="s">
        <v>198</v>
      </c>
      <c r="N6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87">
        <f>VLOOKUP(TableOMP[[#This Row],[Label]],TableAvg[],2,FALSE)</f>
        <v>12.596707999999998</v>
      </c>
      <c r="P6987">
        <f>VLOOKUP(TableOMP[[#This Row],[Label]],TableAvg[],3,FALSE)</f>
        <v>0.19322536242645713</v>
      </c>
      <c r="Q6987">
        <f>TableOMP[[#This Row],[Avg]]-$U$2*TableOMP[[#This Row],[StdDev]]</f>
        <v>12.210257275147084</v>
      </c>
      <c r="R6987">
        <f>TableOMP[[#This Row],[Avg]]+$U$2*TableOMP[[#This Row],[StdDev]]</f>
        <v>12.983158724852911</v>
      </c>
      <c r="S6987">
        <f>IF(AND(TableOMP[[#This Row],[total_time]]&gt;=TableOMP[[#This Row],[Low]], TableOMP[[#This Row],[total_time]]&lt;=TableOMP[[#This Row],[High]]),1,0)</f>
        <v>1</v>
      </c>
    </row>
    <row r="6988" spans="1:19" hidden="1" x14ac:dyDescent="0.25">
      <c r="A6988" t="s">
        <v>16</v>
      </c>
      <c r="B6988">
        <v>10000</v>
      </c>
      <c r="C6988">
        <v>100</v>
      </c>
      <c r="D6988">
        <v>100000</v>
      </c>
      <c r="E6988">
        <v>22</v>
      </c>
      <c r="F6988">
        <v>1</v>
      </c>
      <c r="G6988">
        <v>12.614412</v>
      </c>
      <c r="H6988">
        <v>0.13365099999999999</v>
      </c>
      <c r="I6988">
        <v>0.82762999999999998</v>
      </c>
      <c r="J6988">
        <v>3.9411000000000002E-2</v>
      </c>
      <c r="K6988" t="str">
        <f>MID(M6988,22,1)</f>
        <v>1</v>
      </c>
      <c r="L6988" t="s">
        <v>207</v>
      </c>
      <c r="M6988" t="s">
        <v>208</v>
      </c>
      <c r="N6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88">
        <f>VLOOKUP(TableOMP[[#This Row],[Label]],TableAvg[],2,FALSE)</f>
        <v>12.596707999999998</v>
      </c>
      <c r="P6988">
        <f>VLOOKUP(TableOMP[[#This Row],[Label]],TableAvg[],3,FALSE)</f>
        <v>0.19322536242645713</v>
      </c>
      <c r="Q6988">
        <f>TableOMP[[#This Row],[Avg]]-$U$2*TableOMP[[#This Row],[StdDev]]</f>
        <v>12.210257275147084</v>
      </c>
      <c r="R6988">
        <f>TableOMP[[#This Row],[Avg]]+$U$2*TableOMP[[#This Row],[StdDev]]</f>
        <v>12.983158724852911</v>
      </c>
      <c r="S6988">
        <f>IF(AND(TableOMP[[#This Row],[total_time]]&gt;=TableOMP[[#This Row],[Low]], TableOMP[[#This Row],[total_time]]&lt;=TableOMP[[#This Row],[High]]),1,0)</f>
        <v>1</v>
      </c>
    </row>
    <row r="6989" spans="1:19" hidden="1" x14ac:dyDescent="0.25">
      <c r="A6989" t="s">
        <v>16</v>
      </c>
      <c r="B6989">
        <v>10000</v>
      </c>
      <c r="C6989">
        <v>100</v>
      </c>
      <c r="D6989">
        <v>100000</v>
      </c>
      <c r="E6989">
        <v>22</v>
      </c>
      <c r="F6989">
        <v>1</v>
      </c>
      <c r="G6989">
        <v>12.597670000000001</v>
      </c>
      <c r="H6989">
        <v>0.153138</v>
      </c>
      <c r="I6989">
        <v>1.1687829999999999</v>
      </c>
      <c r="J6989">
        <v>5.5655999999999997E-2</v>
      </c>
      <c r="K6989" t="str">
        <f>MID(M6989,22,1)</f>
        <v>2</v>
      </c>
      <c r="L6989" t="s">
        <v>59</v>
      </c>
      <c r="M6989" t="s">
        <v>60</v>
      </c>
      <c r="N6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89">
        <f>VLOOKUP(TableOMP[[#This Row],[Label]],TableAvg[],2,FALSE)</f>
        <v>12.596707999999998</v>
      </c>
      <c r="P6989">
        <f>VLOOKUP(TableOMP[[#This Row],[Label]],TableAvg[],3,FALSE)</f>
        <v>0.19322536242645713</v>
      </c>
      <c r="Q6989">
        <f>TableOMP[[#This Row],[Avg]]-$U$2*TableOMP[[#This Row],[StdDev]]</f>
        <v>12.210257275147084</v>
      </c>
      <c r="R6989">
        <f>TableOMP[[#This Row],[Avg]]+$U$2*TableOMP[[#This Row],[StdDev]]</f>
        <v>12.983158724852911</v>
      </c>
      <c r="S6989">
        <f>IF(AND(TableOMP[[#This Row],[total_time]]&gt;=TableOMP[[#This Row],[Low]], TableOMP[[#This Row],[total_time]]&lt;=TableOMP[[#This Row],[High]]),1,0)</f>
        <v>1</v>
      </c>
    </row>
    <row r="6990" spans="1:19" hidden="1" x14ac:dyDescent="0.25">
      <c r="A6990" t="s">
        <v>16</v>
      </c>
      <c r="B6990">
        <v>10000</v>
      </c>
      <c r="C6990">
        <v>100</v>
      </c>
      <c r="D6990">
        <v>100000</v>
      </c>
      <c r="E6990">
        <v>22</v>
      </c>
      <c r="F6990">
        <v>1</v>
      </c>
      <c r="G6990">
        <v>12.595439000000001</v>
      </c>
      <c r="H6990">
        <v>0.123679</v>
      </c>
      <c r="I6990">
        <v>0.68955699999999998</v>
      </c>
      <c r="J6990">
        <v>3.2835999999999997E-2</v>
      </c>
      <c r="K6990" t="str">
        <f>MID(M6990,22,1)</f>
        <v>6</v>
      </c>
      <c r="L6990" t="s">
        <v>223</v>
      </c>
      <c r="M6990" t="s">
        <v>224</v>
      </c>
      <c r="N6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90">
        <f>VLOOKUP(TableOMP[[#This Row],[Label]],TableAvg[],2,FALSE)</f>
        <v>12.596707999999998</v>
      </c>
      <c r="P6990">
        <f>VLOOKUP(TableOMP[[#This Row],[Label]],TableAvg[],3,FALSE)</f>
        <v>0.19322536242645713</v>
      </c>
      <c r="Q6990">
        <f>TableOMP[[#This Row],[Avg]]-$U$2*TableOMP[[#This Row],[StdDev]]</f>
        <v>12.210257275147084</v>
      </c>
      <c r="R6990">
        <f>TableOMP[[#This Row],[Avg]]+$U$2*TableOMP[[#This Row],[StdDev]]</f>
        <v>12.983158724852911</v>
      </c>
      <c r="S6990">
        <f>IF(AND(TableOMP[[#This Row],[total_time]]&gt;=TableOMP[[#This Row],[Low]], TableOMP[[#This Row],[total_time]]&lt;=TableOMP[[#This Row],[High]]),1,0)</f>
        <v>1</v>
      </c>
    </row>
    <row r="6991" spans="1:19" hidden="1" x14ac:dyDescent="0.25">
      <c r="A6991" t="s">
        <v>16</v>
      </c>
      <c r="B6991">
        <v>10000</v>
      </c>
      <c r="C6991">
        <v>100</v>
      </c>
      <c r="D6991">
        <v>100000</v>
      </c>
      <c r="E6991">
        <v>22</v>
      </c>
      <c r="F6991">
        <v>1</v>
      </c>
      <c r="G6991">
        <v>12.569277</v>
      </c>
      <c r="H6991">
        <v>0.117565</v>
      </c>
      <c r="I6991">
        <v>0.60743400000000003</v>
      </c>
      <c r="J6991">
        <v>2.8924999999999999E-2</v>
      </c>
      <c r="K6991" t="str">
        <f>MID(M6991,22,1)</f>
        <v>1</v>
      </c>
      <c r="L6991" t="s">
        <v>207</v>
      </c>
      <c r="M6991" t="s">
        <v>208</v>
      </c>
      <c r="N6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91">
        <f>VLOOKUP(TableOMP[[#This Row],[Label]],TableAvg[],2,FALSE)</f>
        <v>12.596707999999998</v>
      </c>
      <c r="P6991">
        <f>VLOOKUP(TableOMP[[#This Row],[Label]],TableAvg[],3,FALSE)</f>
        <v>0.19322536242645713</v>
      </c>
      <c r="Q6991">
        <f>TableOMP[[#This Row],[Avg]]-$U$2*TableOMP[[#This Row],[StdDev]]</f>
        <v>12.210257275147084</v>
      </c>
      <c r="R6991">
        <f>TableOMP[[#This Row],[Avg]]+$U$2*TableOMP[[#This Row],[StdDev]]</f>
        <v>12.983158724852911</v>
      </c>
      <c r="S6991">
        <f>IF(AND(TableOMP[[#This Row],[total_time]]&gt;=TableOMP[[#This Row],[Low]], TableOMP[[#This Row],[total_time]]&lt;=TableOMP[[#This Row],[High]]),1,0)</f>
        <v>1</v>
      </c>
    </row>
    <row r="6992" spans="1:19" hidden="1" x14ac:dyDescent="0.25">
      <c r="A6992" t="s">
        <v>16</v>
      </c>
      <c r="B6992">
        <v>10000</v>
      </c>
      <c r="C6992">
        <v>100</v>
      </c>
      <c r="D6992">
        <v>100000</v>
      </c>
      <c r="E6992">
        <v>22</v>
      </c>
      <c r="F6992">
        <v>1</v>
      </c>
      <c r="G6992">
        <v>12.561457000000001</v>
      </c>
      <c r="H6992">
        <v>0.14941299999999999</v>
      </c>
      <c r="I6992">
        <v>0.95678600000000003</v>
      </c>
      <c r="J6992">
        <v>4.5560999999999997E-2</v>
      </c>
      <c r="K6992" t="str">
        <f>MID(M6992,22,1)</f>
        <v>5</v>
      </c>
      <c r="L6992" t="s">
        <v>197</v>
      </c>
      <c r="M6992" t="s">
        <v>198</v>
      </c>
      <c r="N6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92">
        <f>VLOOKUP(TableOMP[[#This Row],[Label]],TableAvg[],2,FALSE)</f>
        <v>12.596707999999998</v>
      </c>
      <c r="P6992">
        <f>VLOOKUP(TableOMP[[#This Row],[Label]],TableAvg[],3,FALSE)</f>
        <v>0.19322536242645713</v>
      </c>
      <c r="Q6992">
        <f>TableOMP[[#This Row],[Avg]]-$U$2*TableOMP[[#This Row],[StdDev]]</f>
        <v>12.210257275147084</v>
      </c>
      <c r="R6992">
        <f>TableOMP[[#This Row],[Avg]]+$U$2*TableOMP[[#This Row],[StdDev]]</f>
        <v>12.983158724852911</v>
      </c>
      <c r="S6992">
        <f>IF(AND(TableOMP[[#This Row],[total_time]]&gt;=TableOMP[[#This Row],[Low]], TableOMP[[#This Row],[total_time]]&lt;=TableOMP[[#This Row],[High]]),1,0)</f>
        <v>1</v>
      </c>
    </row>
    <row r="6993" spans="1:19" hidden="1" x14ac:dyDescent="0.25">
      <c r="A6993" t="s">
        <v>15</v>
      </c>
      <c r="B6993">
        <v>10000</v>
      </c>
      <c r="C6993">
        <v>100</v>
      </c>
      <c r="D6993">
        <v>100000</v>
      </c>
      <c r="E6993">
        <v>16</v>
      </c>
      <c r="F6993">
        <v>1</v>
      </c>
      <c r="G6993">
        <v>12.561178</v>
      </c>
      <c r="H6993">
        <v>0.52502400000000005</v>
      </c>
      <c r="I6993">
        <v>2.2646860000000002</v>
      </c>
      <c r="J6993">
        <v>0.150979</v>
      </c>
      <c r="K6993" t="str">
        <f>MID(M6993,22,1)</f>
        <v>6</v>
      </c>
      <c r="L6993" t="s">
        <v>41</v>
      </c>
      <c r="M6993" t="s">
        <v>42</v>
      </c>
      <c r="N6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6993">
        <f>VLOOKUP(TableOMP[[#This Row],[Label]],TableAvg[],2,FALSE)</f>
        <v>12.328149999999999</v>
      </c>
      <c r="P6993">
        <f>VLOOKUP(TableOMP[[#This Row],[Label]],TableAvg[],3,FALSE)</f>
        <v>0.13658903521412447</v>
      </c>
      <c r="Q6993">
        <f>TableOMP[[#This Row],[Avg]]-$U$2*TableOMP[[#This Row],[StdDev]]</f>
        <v>12.054971929571749</v>
      </c>
      <c r="R6993">
        <f>TableOMP[[#This Row],[Avg]]+$U$2*TableOMP[[#This Row],[StdDev]]</f>
        <v>12.601328070428249</v>
      </c>
      <c r="S6993">
        <f>IF(AND(TableOMP[[#This Row],[total_time]]&gt;=TableOMP[[#This Row],[Low]], TableOMP[[#This Row],[total_time]]&lt;=TableOMP[[#This Row],[High]]),1,0)</f>
        <v>1</v>
      </c>
    </row>
    <row r="6994" spans="1:19" hidden="1" x14ac:dyDescent="0.25">
      <c r="A6994" t="s">
        <v>16</v>
      </c>
      <c r="B6994">
        <v>10000</v>
      </c>
      <c r="C6994">
        <v>100</v>
      </c>
      <c r="D6994">
        <v>100000</v>
      </c>
      <c r="E6994">
        <v>22</v>
      </c>
      <c r="F6994">
        <v>1</v>
      </c>
      <c r="G6994">
        <v>12.547212</v>
      </c>
      <c r="H6994">
        <v>0.23424300000000001</v>
      </c>
      <c r="I6994">
        <v>2.3313449999999998</v>
      </c>
      <c r="J6994">
        <v>0.111016</v>
      </c>
      <c r="K6994" t="str">
        <f>MID(M6994,22,1)</f>
        <v>7</v>
      </c>
      <c r="L6994" t="s">
        <v>49</v>
      </c>
      <c r="M6994" t="s">
        <v>50</v>
      </c>
      <c r="N6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94">
        <f>VLOOKUP(TableOMP[[#This Row],[Label]],TableAvg[],2,FALSE)</f>
        <v>12.596707999999998</v>
      </c>
      <c r="P6994">
        <f>VLOOKUP(TableOMP[[#This Row],[Label]],TableAvg[],3,FALSE)</f>
        <v>0.19322536242645713</v>
      </c>
      <c r="Q6994">
        <f>TableOMP[[#This Row],[Avg]]-$U$2*TableOMP[[#This Row],[StdDev]]</f>
        <v>12.210257275147084</v>
      </c>
      <c r="R6994">
        <f>TableOMP[[#This Row],[Avg]]+$U$2*TableOMP[[#This Row],[StdDev]]</f>
        <v>12.983158724852911</v>
      </c>
      <c r="S6994">
        <f>IF(AND(TableOMP[[#This Row],[total_time]]&gt;=TableOMP[[#This Row],[Low]], TableOMP[[#This Row],[total_time]]&lt;=TableOMP[[#This Row],[High]]),1,0)</f>
        <v>1</v>
      </c>
    </row>
    <row r="6995" spans="1:19" hidden="1" x14ac:dyDescent="0.25">
      <c r="A6995" t="s">
        <v>16</v>
      </c>
      <c r="B6995">
        <v>10000</v>
      </c>
      <c r="C6995">
        <v>100</v>
      </c>
      <c r="D6995">
        <v>100000</v>
      </c>
      <c r="E6995">
        <v>22</v>
      </c>
      <c r="F6995">
        <v>1</v>
      </c>
      <c r="G6995">
        <v>12.513814</v>
      </c>
      <c r="H6995">
        <v>0.19911100000000001</v>
      </c>
      <c r="I6995">
        <v>2.008559</v>
      </c>
      <c r="J6995">
        <v>9.5645999999999995E-2</v>
      </c>
      <c r="K6995" t="str">
        <f>MID(M6995,22,1)</f>
        <v>7</v>
      </c>
      <c r="L6995" t="s">
        <v>49</v>
      </c>
      <c r="M6995" t="s">
        <v>50</v>
      </c>
      <c r="N6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95">
        <f>VLOOKUP(TableOMP[[#This Row],[Label]],TableAvg[],2,FALSE)</f>
        <v>12.596707999999998</v>
      </c>
      <c r="P6995">
        <f>VLOOKUP(TableOMP[[#This Row],[Label]],TableAvg[],3,FALSE)</f>
        <v>0.19322536242645713</v>
      </c>
      <c r="Q6995">
        <f>TableOMP[[#This Row],[Avg]]-$U$2*TableOMP[[#This Row],[StdDev]]</f>
        <v>12.210257275147084</v>
      </c>
      <c r="R6995">
        <f>TableOMP[[#This Row],[Avg]]+$U$2*TableOMP[[#This Row],[StdDev]]</f>
        <v>12.983158724852911</v>
      </c>
      <c r="S6995">
        <f>IF(AND(TableOMP[[#This Row],[total_time]]&gt;=TableOMP[[#This Row],[Low]], TableOMP[[#This Row],[total_time]]&lt;=TableOMP[[#This Row],[High]]),1,0)</f>
        <v>1</v>
      </c>
    </row>
    <row r="6996" spans="1:19" hidden="1" x14ac:dyDescent="0.25">
      <c r="A6996" t="s">
        <v>16</v>
      </c>
      <c r="B6996">
        <v>10000</v>
      </c>
      <c r="C6996">
        <v>100</v>
      </c>
      <c r="D6996">
        <v>100000</v>
      </c>
      <c r="E6996">
        <v>22</v>
      </c>
      <c r="F6996">
        <v>1</v>
      </c>
      <c r="G6996">
        <v>12.458149000000001</v>
      </c>
      <c r="H6996">
        <v>0.12684599999999999</v>
      </c>
      <c r="I6996">
        <v>0.70559400000000005</v>
      </c>
      <c r="J6996">
        <v>3.3599999999999998E-2</v>
      </c>
      <c r="K6996" t="str">
        <f>MID(M6996,22,1)</f>
        <v>5</v>
      </c>
      <c r="L6996" t="s">
        <v>197</v>
      </c>
      <c r="M6996" t="s">
        <v>198</v>
      </c>
      <c r="N6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96">
        <f>VLOOKUP(TableOMP[[#This Row],[Label]],TableAvg[],2,FALSE)</f>
        <v>12.596707999999998</v>
      </c>
      <c r="P6996">
        <f>VLOOKUP(TableOMP[[#This Row],[Label]],TableAvg[],3,FALSE)</f>
        <v>0.19322536242645713</v>
      </c>
      <c r="Q6996">
        <f>TableOMP[[#This Row],[Avg]]-$U$2*TableOMP[[#This Row],[StdDev]]</f>
        <v>12.210257275147084</v>
      </c>
      <c r="R6996">
        <f>TableOMP[[#This Row],[Avg]]+$U$2*TableOMP[[#This Row],[StdDev]]</f>
        <v>12.983158724852911</v>
      </c>
      <c r="S6996">
        <f>IF(AND(TableOMP[[#This Row],[total_time]]&gt;=TableOMP[[#This Row],[Low]], TableOMP[[#This Row],[total_time]]&lt;=TableOMP[[#This Row],[High]]),1,0)</f>
        <v>1</v>
      </c>
    </row>
    <row r="6997" spans="1:19" hidden="1" x14ac:dyDescent="0.25">
      <c r="A6997" t="s">
        <v>16</v>
      </c>
      <c r="B6997">
        <v>10000</v>
      </c>
      <c r="C6997">
        <v>100</v>
      </c>
      <c r="D6997">
        <v>100000</v>
      </c>
      <c r="E6997">
        <v>22</v>
      </c>
      <c r="F6997">
        <v>1</v>
      </c>
      <c r="G6997">
        <v>12.447196</v>
      </c>
      <c r="H6997">
        <v>0.142043</v>
      </c>
      <c r="I6997">
        <v>1.0242249999999999</v>
      </c>
      <c r="J6997">
        <v>4.8772999999999997E-2</v>
      </c>
      <c r="K6997" t="str">
        <f>MID(M6997,22,1)</f>
        <v>1</v>
      </c>
      <c r="L6997" t="s">
        <v>171</v>
      </c>
      <c r="M6997" t="s">
        <v>172</v>
      </c>
      <c r="N6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97">
        <f>VLOOKUP(TableOMP[[#This Row],[Label]],TableAvg[],2,FALSE)</f>
        <v>12.596707999999998</v>
      </c>
      <c r="P6997">
        <f>VLOOKUP(TableOMP[[#This Row],[Label]],TableAvg[],3,FALSE)</f>
        <v>0.19322536242645713</v>
      </c>
      <c r="Q6997">
        <f>TableOMP[[#This Row],[Avg]]-$U$2*TableOMP[[#This Row],[StdDev]]</f>
        <v>12.210257275147084</v>
      </c>
      <c r="R6997">
        <f>TableOMP[[#This Row],[Avg]]+$U$2*TableOMP[[#This Row],[StdDev]]</f>
        <v>12.983158724852911</v>
      </c>
      <c r="S6997">
        <f>IF(AND(TableOMP[[#This Row],[total_time]]&gt;=TableOMP[[#This Row],[Low]], TableOMP[[#This Row],[total_time]]&lt;=TableOMP[[#This Row],[High]]),1,0)</f>
        <v>1</v>
      </c>
    </row>
    <row r="6998" spans="1:19" hidden="1" x14ac:dyDescent="0.25">
      <c r="A6998" t="s">
        <v>16</v>
      </c>
      <c r="B6998">
        <v>10000</v>
      </c>
      <c r="C6998">
        <v>100</v>
      </c>
      <c r="D6998">
        <v>100000</v>
      </c>
      <c r="E6998">
        <v>22</v>
      </c>
      <c r="F6998">
        <v>1</v>
      </c>
      <c r="G6998">
        <v>12.445</v>
      </c>
      <c r="H6998">
        <v>0.13675899999999999</v>
      </c>
      <c r="I6998">
        <v>0.86042300000000005</v>
      </c>
      <c r="J6998">
        <v>4.0973000000000002E-2</v>
      </c>
      <c r="K6998" t="str">
        <f>MID(M6998,22,1)</f>
        <v>1</v>
      </c>
      <c r="L6998" t="s">
        <v>207</v>
      </c>
      <c r="M6998" t="s">
        <v>208</v>
      </c>
      <c r="N6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98">
        <f>VLOOKUP(TableOMP[[#This Row],[Label]],TableAvg[],2,FALSE)</f>
        <v>12.596707999999998</v>
      </c>
      <c r="P6998">
        <f>VLOOKUP(TableOMP[[#This Row],[Label]],TableAvg[],3,FALSE)</f>
        <v>0.19322536242645713</v>
      </c>
      <c r="Q6998">
        <f>TableOMP[[#This Row],[Avg]]-$U$2*TableOMP[[#This Row],[StdDev]]</f>
        <v>12.210257275147084</v>
      </c>
      <c r="R6998">
        <f>TableOMP[[#This Row],[Avg]]+$U$2*TableOMP[[#This Row],[StdDev]]</f>
        <v>12.983158724852911</v>
      </c>
      <c r="S6998">
        <f>IF(AND(TableOMP[[#This Row],[total_time]]&gt;=TableOMP[[#This Row],[Low]], TableOMP[[#This Row],[total_time]]&lt;=TableOMP[[#This Row],[High]]),1,0)</f>
        <v>1</v>
      </c>
    </row>
    <row r="6999" spans="1:19" hidden="1" x14ac:dyDescent="0.25">
      <c r="A6999" t="s">
        <v>16</v>
      </c>
      <c r="B6999">
        <v>10000</v>
      </c>
      <c r="C6999">
        <v>100</v>
      </c>
      <c r="D6999">
        <v>100000</v>
      </c>
      <c r="E6999">
        <v>22</v>
      </c>
      <c r="F6999">
        <v>1</v>
      </c>
      <c r="G6999">
        <v>12.432290999999999</v>
      </c>
      <c r="H6999">
        <v>0.15060799999999999</v>
      </c>
      <c r="I6999">
        <v>1.000216</v>
      </c>
      <c r="J6999">
        <v>4.7628999999999998E-2</v>
      </c>
      <c r="K6999" t="str">
        <f>MID(M6999,22,1)</f>
        <v>1</v>
      </c>
      <c r="L6999" t="s">
        <v>177</v>
      </c>
      <c r="M6999" t="s">
        <v>178</v>
      </c>
      <c r="N6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99">
        <f>VLOOKUP(TableOMP[[#This Row],[Label]],TableAvg[],2,FALSE)</f>
        <v>12.596707999999998</v>
      </c>
      <c r="P6999">
        <f>VLOOKUP(TableOMP[[#This Row],[Label]],TableAvg[],3,FALSE)</f>
        <v>0.19322536242645713</v>
      </c>
      <c r="Q6999">
        <f>TableOMP[[#This Row],[Avg]]-$U$2*TableOMP[[#This Row],[StdDev]]</f>
        <v>12.210257275147084</v>
      </c>
      <c r="R6999">
        <f>TableOMP[[#This Row],[Avg]]+$U$2*TableOMP[[#This Row],[StdDev]]</f>
        <v>12.983158724852911</v>
      </c>
      <c r="S6999">
        <f>IF(AND(TableOMP[[#This Row],[total_time]]&gt;=TableOMP[[#This Row],[Low]], TableOMP[[#This Row],[total_time]]&lt;=TableOMP[[#This Row],[High]]),1,0)</f>
        <v>1</v>
      </c>
    </row>
    <row r="7000" spans="1:19" hidden="1" x14ac:dyDescent="0.25">
      <c r="A7000" t="s">
        <v>16</v>
      </c>
      <c r="B7000">
        <v>10000</v>
      </c>
      <c r="C7000">
        <v>100</v>
      </c>
      <c r="D7000">
        <v>100000</v>
      </c>
      <c r="E7000">
        <v>22</v>
      </c>
      <c r="F7000">
        <v>1</v>
      </c>
      <c r="G7000">
        <v>12.431214000000001</v>
      </c>
      <c r="H7000">
        <v>0.13128100000000001</v>
      </c>
      <c r="I7000">
        <v>0.78979699999999997</v>
      </c>
      <c r="J7000">
        <v>3.7608999999999997E-2</v>
      </c>
      <c r="K7000" t="str">
        <f>MID(M7000,22,1)</f>
        <v>7</v>
      </c>
      <c r="L7000" t="s">
        <v>189</v>
      </c>
      <c r="M7000" t="s">
        <v>190</v>
      </c>
      <c r="N7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000">
        <f>VLOOKUP(TableOMP[[#This Row],[Label]],TableAvg[],2,FALSE)</f>
        <v>12.596707999999998</v>
      </c>
      <c r="P7000">
        <f>VLOOKUP(TableOMP[[#This Row],[Label]],TableAvg[],3,FALSE)</f>
        <v>0.19322536242645713</v>
      </c>
      <c r="Q7000">
        <f>TableOMP[[#This Row],[Avg]]-$U$2*TableOMP[[#This Row],[StdDev]]</f>
        <v>12.210257275147084</v>
      </c>
      <c r="R7000">
        <f>TableOMP[[#This Row],[Avg]]+$U$2*TableOMP[[#This Row],[StdDev]]</f>
        <v>12.983158724852911</v>
      </c>
      <c r="S7000">
        <f>IF(AND(TableOMP[[#This Row],[total_time]]&gt;=TableOMP[[#This Row],[Low]], TableOMP[[#This Row],[total_time]]&lt;=TableOMP[[#This Row],[High]]),1,0)</f>
        <v>1</v>
      </c>
    </row>
    <row r="7001" spans="1:19" hidden="1" x14ac:dyDescent="0.25">
      <c r="A7001" t="s">
        <v>16</v>
      </c>
      <c r="B7001">
        <v>10000</v>
      </c>
      <c r="C7001">
        <v>100</v>
      </c>
      <c r="D7001">
        <v>100000</v>
      </c>
      <c r="E7001">
        <v>22</v>
      </c>
      <c r="F7001">
        <v>1</v>
      </c>
      <c r="G7001">
        <v>12.401921</v>
      </c>
      <c r="H7001">
        <v>0.140014</v>
      </c>
      <c r="I7001">
        <v>0.96392699999999998</v>
      </c>
      <c r="J7001">
        <v>4.5900999999999997E-2</v>
      </c>
      <c r="K7001" t="str">
        <f>MID(M7001,22,1)</f>
        <v>6</v>
      </c>
      <c r="L7001" t="s">
        <v>223</v>
      </c>
      <c r="M7001" t="s">
        <v>224</v>
      </c>
      <c r="N7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001">
        <f>VLOOKUP(TableOMP[[#This Row],[Label]],TableAvg[],2,FALSE)</f>
        <v>12.596707999999998</v>
      </c>
      <c r="P7001">
        <f>VLOOKUP(TableOMP[[#This Row],[Label]],TableAvg[],3,FALSE)</f>
        <v>0.19322536242645713</v>
      </c>
      <c r="Q7001">
        <f>TableOMP[[#This Row],[Avg]]-$U$2*TableOMP[[#This Row],[StdDev]]</f>
        <v>12.210257275147084</v>
      </c>
      <c r="R7001">
        <f>TableOMP[[#This Row],[Avg]]+$U$2*TableOMP[[#This Row],[StdDev]]</f>
        <v>12.983158724852911</v>
      </c>
      <c r="S7001">
        <f>IF(AND(TableOMP[[#This Row],[total_time]]&gt;=TableOMP[[#This Row],[Low]], TableOMP[[#This Row],[total_time]]&lt;=TableOMP[[#This Row],[High]]),1,0)</f>
        <v>1</v>
      </c>
    </row>
    <row r="7002" spans="1:19" hidden="1" x14ac:dyDescent="0.25">
      <c r="A7002" t="s">
        <v>16</v>
      </c>
      <c r="B7002">
        <v>10000</v>
      </c>
      <c r="C7002">
        <v>100</v>
      </c>
      <c r="D7002">
        <v>100000</v>
      </c>
      <c r="E7002">
        <v>22</v>
      </c>
      <c r="F7002">
        <v>1</v>
      </c>
      <c r="G7002">
        <v>12.394753</v>
      </c>
      <c r="H7002">
        <v>0.134852</v>
      </c>
      <c r="I7002">
        <v>0.82962599999999997</v>
      </c>
      <c r="J7002">
        <v>3.9505999999999999E-2</v>
      </c>
      <c r="K7002" t="str">
        <f>MID(M7002,22,1)</f>
        <v>2</v>
      </c>
      <c r="L7002" t="s">
        <v>59</v>
      </c>
      <c r="M7002" t="s">
        <v>60</v>
      </c>
      <c r="N7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002">
        <f>VLOOKUP(TableOMP[[#This Row],[Label]],TableAvg[],2,FALSE)</f>
        <v>12.596707999999998</v>
      </c>
      <c r="P7002">
        <f>VLOOKUP(TableOMP[[#This Row],[Label]],TableAvg[],3,FALSE)</f>
        <v>0.19322536242645713</v>
      </c>
      <c r="Q7002">
        <f>TableOMP[[#This Row],[Avg]]-$U$2*TableOMP[[#This Row],[StdDev]]</f>
        <v>12.210257275147084</v>
      </c>
      <c r="R7002">
        <f>TableOMP[[#This Row],[Avg]]+$U$2*TableOMP[[#This Row],[StdDev]]</f>
        <v>12.983158724852911</v>
      </c>
      <c r="S7002">
        <f>IF(AND(TableOMP[[#This Row],[total_time]]&gt;=TableOMP[[#This Row],[Low]], TableOMP[[#This Row],[total_time]]&lt;=TableOMP[[#This Row],[High]]),1,0)</f>
        <v>1</v>
      </c>
    </row>
    <row r="7003" spans="1:19" hidden="1" x14ac:dyDescent="0.25">
      <c r="A7003" t="s">
        <v>15</v>
      </c>
      <c r="B7003">
        <v>10000</v>
      </c>
      <c r="C7003">
        <v>100</v>
      </c>
      <c r="D7003">
        <v>100000</v>
      </c>
      <c r="E7003">
        <v>16</v>
      </c>
      <c r="F7003">
        <v>1</v>
      </c>
      <c r="G7003">
        <v>12.391875000000001</v>
      </c>
      <c r="H7003">
        <v>0.14138000000000001</v>
      </c>
      <c r="I7003">
        <v>0.78447500000000003</v>
      </c>
      <c r="J7003">
        <v>5.2297999999999997E-2</v>
      </c>
      <c r="K7003" t="str">
        <f>MID(M7003,22,1)</f>
        <v>5</v>
      </c>
      <c r="L7003" t="s">
        <v>55</v>
      </c>
      <c r="M7003" t="s">
        <v>56</v>
      </c>
      <c r="N7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03">
        <f>VLOOKUP(TableOMP[[#This Row],[Label]],TableAvg[],2,FALSE)</f>
        <v>12.328149999999999</v>
      </c>
      <c r="P7003">
        <f>VLOOKUP(TableOMP[[#This Row],[Label]],TableAvg[],3,FALSE)</f>
        <v>0.13658903521412447</v>
      </c>
      <c r="Q7003">
        <f>TableOMP[[#This Row],[Avg]]-$U$2*TableOMP[[#This Row],[StdDev]]</f>
        <v>12.054971929571749</v>
      </c>
      <c r="R7003">
        <f>TableOMP[[#This Row],[Avg]]+$U$2*TableOMP[[#This Row],[StdDev]]</f>
        <v>12.601328070428249</v>
      </c>
      <c r="S7003">
        <f>IF(AND(TableOMP[[#This Row],[total_time]]&gt;=TableOMP[[#This Row],[Low]], TableOMP[[#This Row],[total_time]]&lt;=TableOMP[[#This Row],[High]]),1,0)</f>
        <v>1</v>
      </c>
    </row>
    <row r="7004" spans="1:19" hidden="1" x14ac:dyDescent="0.25">
      <c r="A7004" t="s">
        <v>15</v>
      </c>
      <c r="B7004">
        <v>10000</v>
      </c>
      <c r="C7004">
        <v>100</v>
      </c>
      <c r="D7004">
        <v>100000</v>
      </c>
      <c r="E7004">
        <v>16</v>
      </c>
      <c r="F7004">
        <v>1</v>
      </c>
      <c r="G7004">
        <v>12.385248000000001</v>
      </c>
      <c r="H7004">
        <v>0.12900400000000001</v>
      </c>
      <c r="I7004">
        <v>0.581013</v>
      </c>
      <c r="J7004">
        <v>3.8733999999999998E-2</v>
      </c>
      <c r="K7004" t="str">
        <f>MID(M7004,22,1)</f>
        <v>5</v>
      </c>
      <c r="L7004" t="s">
        <v>55</v>
      </c>
      <c r="M7004" t="s">
        <v>56</v>
      </c>
      <c r="N7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04">
        <f>VLOOKUP(TableOMP[[#This Row],[Label]],TableAvg[],2,FALSE)</f>
        <v>12.328149999999999</v>
      </c>
      <c r="P7004">
        <f>VLOOKUP(TableOMP[[#This Row],[Label]],TableAvg[],3,FALSE)</f>
        <v>0.13658903521412447</v>
      </c>
      <c r="Q7004">
        <f>TableOMP[[#This Row],[Avg]]-$U$2*TableOMP[[#This Row],[StdDev]]</f>
        <v>12.054971929571749</v>
      </c>
      <c r="R7004">
        <f>TableOMP[[#This Row],[Avg]]+$U$2*TableOMP[[#This Row],[StdDev]]</f>
        <v>12.601328070428249</v>
      </c>
      <c r="S7004">
        <f>IF(AND(TableOMP[[#This Row],[total_time]]&gt;=TableOMP[[#This Row],[Low]], TableOMP[[#This Row],[total_time]]&lt;=TableOMP[[#This Row],[High]]),1,0)</f>
        <v>1</v>
      </c>
    </row>
    <row r="7005" spans="1:19" hidden="1" x14ac:dyDescent="0.25">
      <c r="A7005" t="s">
        <v>16</v>
      </c>
      <c r="B7005">
        <v>10000</v>
      </c>
      <c r="C7005">
        <v>100</v>
      </c>
      <c r="D7005">
        <v>100000</v>
      </c>
      <c r="E7005">
        <v>22</v>
      </c>
      <c r="F7005">
        <v>1</v>
      </c>
      <c r="G7005">
        <v>12.380841</v>
      </c>
      <c r="H7005">
        <v>0.12818099999999999</v>
      </c>
      <c r="I7005">
        <v>0.749421</v>
      </c>
      <c r="J7005">
        <v>3.5687000000000003E-2</v>
      </c>
      <c r="K7005" t="str">
        <f>MID(M7005,22,1)</f>
        <v>2</v>
      </c>
      <c r="L7005" t="s">
        <v>59</v>
      </c>
      <c r="M7005" t="s">
        <v>60</v>
      </c>
      <c r="N7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005">
        <f>VLOOKUP(TableOMP[[#This Row],[Label]],TableAvg[],2,FALSE)</f>
        <v>12.596707999999998</v>
      </c>
      <c r="P7005">
        <f>VLOOKUP(TableOMP[[#This Row],[Label]],TableAvg[],3,FALSE)</f>
        <v>0.19322536242645713</v>
      </c>
      <c r="Q7005">
        <f>TableOMP[[#This Row],[Avg]]-$U$2*TableOMP[[#This Row],[StdDev]]</f>
        <v>12.210257275147084</v>
      </c>
      <c r="R7005">
        <f>TableOMP[[#This Row],[Avg]]+$U$2*TableOMP[[#This Row],[StdDev]]</f>
        <v>12.983158724852911</v>
      </c>
      <c r="S7005">
        <f>IF(AND(TableOMP[[#This Row],[total_time]]&gt;=TableOMP[[#This Row],[Low]], TableOMP[[#This Row],[total_time]]&lt;=TableOMP[[#This Row],[High]]),1,0)</f>
        <v>1</v>
      </c>
    </row>
    <row r="7006" spans="1:19" hidden="1" x14ac:dyDescent="0.25">
      <c r="A7006" t="s">
        <v>15</v>
      </c>
      <c r="B7006">
        <v>10000</v>
      </c>
      <c r="C7006">
        <v>100</v>
      </c>
      <c r="D7006">
        <v>100000</v>
      </c>
      <c r="E7006">
        <v>16</v>
      </c>
      <c r="F7006">
        <v>1</v>
      </c>
      <c r="G7006">
        <v>12.379313</v>
      </c>
      <c r="H7006">
        <v>0.13914000000000001</v>
      </c>
      <c r="I7006">
        <v>0.70656799999999997</v>
      </c>
      <c r="J7006">
        <v>4.7105000000000001E-2</v>
      </c>
      <c r="K7006" t="str">
        <f>MID(M7006,22,1)</f>
        <v>5</v>
      </c>
      <c r="L7006" t="s">
        <v>55</v>
      </c>
      <c r="M7006" t="s">
        <v>56</v>
      </c>
      <c r="N7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06">
        <f>VLOOKUP(TableOMP[[#This Row],[Label]],TableAvg[],2,FALSE)</f>
        <v>12.328149999999999</v>
      </c>
      <c r="P7006">
        <f>VLOOKUP(TableOMP[[#This Row],[Label]],TableAvg[],3,FALSE)</f>
        <v>0.13658903521412447</v>
      </c>
      <c r="Q7006">
        <f>TableOMP[[#This Row],[Avg]]-$U$2*TableOMP[[#This Row],[StdDev]]</f>
        <v>12.054971929571749</v>
      </c>
      <c r="R7006">
        <f>TableOMP[[#This Row],[Avg]]+$U$2*TableOMP[[#This Row],[StdDev]]</f>
        <v>12.601328070428249</v>
      </c>
      <c r="S7006">
        <f>IF(AND(TableOMP[[#This Row],[total_time]]&gt;=TableOMP[[#This Row],[Low]], TableOMP[[#This Row],[total_time]]&lt;=TableOMP[[#This Row],[High]]),1,0)</f>
        <v>1</v>
      </c>
    </row>
    <row r="7007" spans="1:19" hidden="1" x14ac:dyDescent="0.25">
      <c r="A7007" t="s">
        <v>15</v>
      </c>
      <c r="B7007">
        <v>10000</v>
      </c>
      <c r="C7007">
        <v>100</v>
      </c>
      <c r="D7007">
        <v>100000</v>
      </c>
      <c r="E7007">
        <v>16</v>
      </c>
      <c r="F7007">
        <v>1</v>
      </c>
      <c r="G7007">
        <v>12.373023</v>
      </c>
      <c r="H7007">
        <v>0.14408099999999999</v>
      </c>
      <c r="I7007">
        <v>0.65359900000000004</v>
      </c>
      <c r="J7007">
        <v>4.3573000000000001E-2</v>
      </c>
      <c r="K7007" t="str">
        <f>MID(M7007,22,1)</f>
        <v>2</v>
      </c>
      <c r="L7007" t="s">
        <v>219</v>
      </c>
      <c r="M7007" t="s">
        <v>220</v>
      </c>
      <c r="N7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07">
        <f>VLOOKUP(TableOMP[[#This Row],[Label]],TableAvg[],2,FALSE)</f>
        <v>12.328149999999999</v>
      </c>
      <c r="P7007">
        <f>VLOOKUP(TableOMP[[#This Row],[Label]],TableAvg[],3,FALSE)</f>
        <v>0.13658903521412447</v>
      </c>
      <c r="Q7007">
        <f>TableOMP[[#This Row],[Avg]]-$U$2*TableOMP[[#This Row],[StdDev]]</f>
        <v>12.054971929571749</v>
      </c>
      <c r="R7007">
        <f>TableOMP[[#This Row],[Avg]]+$U$2*TableOMP[[#This Row],[StdDev]]</f>
        <v>12.601328070428249</v>
      </c>
      <c r="S7007">
        <f>IF(AND(TableOMP[[#This Row],[total_time]]&gt;=TableOMP[[#This Row],[Low]], TableOMP[[#This Row],[total_time]]&lt;=TableOMP[[#This Row],[High]]),1,0)</f>
        <v>1</v>
      </c>
    </row>
    <row r="7008" spans="1:19" hidden="1" x14ac:dyDescent="0.25">
      <c r="A7008" t="s">
        <v>15</v>
      </c>
      <c r="B7008">
        <v>10000</v>
      </c>
      <c r="C7008">
        <v>100</v>
      </c>
      <c r="D7008">
        <v>100000</v>
      </c>
      <c r="E7008">
        <v>16</v>
      </c>
      <c r="F7008">
        <v>1</v>
      </c>
      <c r="G7008">
        <v>12.366439</v>
      </c>
      <c r="H7008">
        <v>0.138654</v>
      </c>
      <c r="I7008">
        <v>0.65065799999999996</v>
      </c>
      <c r="J7008">
        <v>4.3376999999999999E-2</v>
      </c>
      <c r="K7008" t="str">
        <f>MID(M7008,22,1)</f>
        <v>2</v>
      </c>
      <c r="L7008" t="s">
        <v>219</v>
      </c>
      <c r="M7008" t="s">
        <v>220</v>
      </c>
      <c r="N7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08">
        <f>VLOOKUP(TableOMP[[#This Row],[Label]],TableAvg[],2,FALSE)</f>
        <v>12.328149999999999</v>
      </c>
      <c r="P7008">
        <f>VLOOKUP(TableOMP[[#This Row],[Label]],TableAvg[],3,FALSE)</f>
        <v>0.13658903521412447</v>
      </c>
      <c r="Q7008">
        <f>TableOMP[[#This Row],[Avg]]-$U$2*TableOMP[[#This Row],[StdDev]]</f>
        <v>12.054971929571749</v>
      </c>
      <c r="R7008">
        <f>TableOMP[[#This Row],[Avg]]+$U$2*TableOMP[[#This Row],[StdDev]]</f>
        <v>12.601328070428249</v>
      </c>
      <c r="S7008">
        <f>IF(AND(TableOMP[[#This Row],[total_time]]&gt;=TableOMP[[#This Row],[Low]], TableOMP[[#This Row],[total_time]]&lt;=TableOMP[[#This Row],[High]]),1,0)</f>
        <v>1</v>
      </c>
    </row>
    <row r="7009" spans="1:19" hidden="1" x14ac:dyDescent="0.25">
      <c r="A7009" t="s">
        <v>15</v>
      </c>
      <c r="B7009">
        <v>10000</v>
      </c>
      <c r="C7009">
        <v>100</v>
      </c>
      <c r="D7009">
        <v>100000</v>
      </c>
      <c r="E7009">
        <v>16</v>
      </c>
      <c r="F7009">
        <v>1</v>
      </c>
      <c r="G7009">
        <v>12.366106</v>
      </c>
      <c r="H7009">
        <v>0.128692</v>
      </c>
      <c r="I7009">
        <v>0.61685999999999996</v>
      </c>
      <c r="J7009">
        <v>4.1124000000000001E-2</v>
      </c>
      <c r="K7009" t="str">
        <f>MID(M7009,22,1)</f>
        <v>5</v>
      </c>
      <c r="L7009" t="s">
        <v>163</v>
      </c>
      <c r="M7009" t="s">
        <v>164</v>
      </c>
      <c r="N7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09">
        <f>VLOOKUP(TableOMP[[#This Row],[Label]],TableAvg[],2,FALSE)</f>
        <v>12.328149999999999</v>
      </c>
      <c r="P7009">
        <f>VLOOKUP(TableOMP[[#This Row],[Label]],TableAvg[],3,FALSE)</f>
        <v>0.13658903521412447</v>
      </c>
      <c r="Q7009">
        <f>TableOMP[[#This Row],[Avg]]-$U$2*TableOMP[[#This Row],[StdDev]]</f>
        <v>12.054971929571749</v>
      </c>
      <c r="R7009">
        <f>TableOMP[[#This Row],[Avg]]+$U$2*TableOMP[[#This Row],[StdDev]]</f>
        <v>12.601328070428249</v>
      </c>
      <c r="S7009">
        <f>IF(AND(TableOMP[[#This Row],[total_time]]&gt;=TableOMP[[#This Row],[Low]], TableOMP[[#This Row],[total_time]]&lt;=TableOMP[[#This Row],[High]]),1,0)</f>
        <v>1</v>
      </c>
    </row>
    <row r="7010" spans="1:19" hidden="1" x14ac:dyDescent="0.25">
      <c r="A7010" t="s">
        <v>15</v>
      </c>
      <c r="B7010">
        <v>10000</v>
      </c>
      <c r="C7010">
        <v>100</v>
      </c>
      <c r="D7010">
        <v>100000</v>
      </c>
      <c r="E7010">
        <v>16</v>
      </c>
      <c r="F7010">
        <v>1</v>
      </c>
      <c r="G7010">
        <v>12.366097999999999</v>
      </c>
      <c r="H7010">
        <v>0.13281299999999999</v>
      </c>
      <c r="I7010">
        <v>0.606209</v>
      </c>
      <c r="J7010">
        <v>4.0413999999999999E-2</v>
      </c>
      <c r="K7010" t="str">
        <f>MID(M7010,22,1)</f>
        <v>6</v>
      </c>
      <c r="L7010" t="s">
        <v>61</v>
      </c>
      <c r="M7010" t="s">
        <v>62</v>
      </c>
      <c r="N7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10">
        <f>VLOOKUP(TableOMP[[#This Row],[Label]],TableAvg[],2,FALSE)</f>
        <v>12.328149999999999</v>
      </c>
      <c r="P7010">
        <f>VLOOKUP(TableOMP[[#This Row],[Label]],TableAvg[],3,FALSE)</f>
        <v>0.13658903521412447</v>
      </c>
      <c r="Q7010">
        <f>TableOMP[[#This Row],[Avg]]-$U$2*TableOMP[[#This Row],[StdDev]]</f>
        <v>12.054971929571749</v>
      </c>
      <c r="R7010">
        <f>TableOMP[[#This Row],[Avg]]+$U$2*TableOMP[[#This Row],[StdDev]]</f>
        <v>12.601328070428249</v>
      </c>
      <c r="S7010">
        <f>IF(AND(TableOMP[[#This Row],[total_time]]&gt;=TableOMP[[#This Row],[Low]], TableOMP[[#This Row],[total_time]]&lt;=TableOMP[[#This Row],[High]]),1,0)</f>
        <v>1</v>
      </c>
    </row>
    <row r="7011" spans="1:19" hidden="1" x14ac:dyDescent="0.25">
      <c r="A7011" t="s">
        <v>15</v>
      </c>
      <c r="B7011">
        <v>10000</v>
      </c>
      <c r="C7011">
        <v>100</v>
      </c>
      <c r="D7011">
        <v>100000</v>
      </c>
      <c r="E7011">
        <v>16</v>
      </c>
      <c r="F7011">
        <v>1</v>
      </c>
      <c r="G7011">
        <v>12.358197000000001</v>
      </c>
      <c r="H7011">
        <v>0.15121100000000001</v>
      </c>
      <c r="I7011">
        <v>0.77813600000000005</v>
      </c>
      <c r="J7011">
        <v>5.1875999999999999E-2</v>
      </c>
      <c r="K7011" t="str">
        <f>MID(M7011,22,1)</f>
        <v>2</v>
      </c>
      <c r="L7011" t="s">
        <v>95</v>
      </c>
      <c r="M7011" t="s">
        <v>96</v>
      </c>
      <c r="N7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11">
        <f>VLOOKUP(TableOMP[[#This Row],[Label]],TableAvg[],2,FALSE)</f>
        <v>12.328149999999999</v>
      </c>
      <c r="P7011">
        <f>VLOOKUP(TableOMP[[#This Row],[Label]],TableAvg[],3,FALSE)</f>
        <v>0.13658903521412447</v>
      </c>
      <c r="Q7011">
        <f>TableOMP[[#This Row],[Avg]]-$U$2*TableOMP[[#This Row],[StdDev]]</f>
        <v>12.054971929571749</v>
      </c>
      <c r="R7011">
        <f>TableOMP[[#This Row],[Avg]]+$U$2*TableOMP[[#This Row],[StdDev]]</f>
        <v>12.601328070428249</v>
      </c>
      <c r="S7011">
        <f>IF(AND(TableOMP[[#This Row],[total_time]]&gt;=TableOMP[[#This Row],[Low]], TableOMP[[#This Row],[total_time]]&lt;=TableOMP[[#This Row],[High]]),1,0)</f>
        <v>1</v>
      </c>
    </row>
    <row r="7012" spans="1:19" hidden="1" x14ac:dyDescent="0.25">
      <c r="A7012" t="s">
        <v>15</v>
      </c>
      <c r="B7012">
        <v>10000</v>
      </c>
      <c r="C7012">
        <v>100</v>
      </c>
      <c r="D7012">
        <v>100000</v>
      </c>
      <c r="E7012">
        <v>16</v>
      </c>
      <c r="F7012">
        <v>1</v>
      </c>
      <c r="G7012">
        <v>12.355874999999999</v>
      </c>
      <c r="H7012">
        <v>0.35073900000000002</v>
      </c>
      <c r="I7012">
        <v>3.290759</v>
      </c>
      <c r="J7012">
        <v>0.219384</v>
      </c>
      <c r="K7012" t="str">
        <f>MID(M7012,22,1)</f>
        <v>6</v>
      </c>
      <c r="L7012" t="s">
        <v>41</v>
      </c>
      <c r="M7012" t="s">
        <v>42</v>
      </c>
      <c r="N7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12">
        <f>VLOOKUP(TableOMP[[#This Row],[Label]],TableAvg[],2,FALSE)</f>
        <v>12.328149999999999</v>
      </c>
      <c r="P7012">
        <f>VLOOKUP(TableOMP[[#This Row],[Label]],TableAvg[],3,FALSE)</f>
        <v>0.13658903521412447</v>
      </c>
      <c r="Q7012">
        <f>TableOMP[[#This Row],[Avg]]-$U$2*TableOMP[[#This Row],[StdDev]]</f>
        <v>12.054971929571749</v>
      </c>
      <c r="R7012">
        <f>TableOMP[[#This Row],[Avg]]+$U$2*TableOMP[[#This Row],[StdDev]]</f>
        <v>12.601328070428249</v>
      </c>
      <c r="S7012">
        <f>IF(AND(TableOMP[[#This Row],[total_time]]&gt;=TableOMP[[#This Row],[Low]], TableOMP[[#This Row],[total_time]]&lt;=TableOMP[[#This Row],[High]]),1,0)</f>
        <v>1</v>
      </c>
    </row>
    <row r="7013" spans="1:19" hidden="1" x14ac:dyDescent="0.25">
      <c r="A7013" t="s">
        <v>15</v>
      </c>
      <c r="B7013">
        <v>10000</v>
      </c>
      <c r="C7013">
        <v>100</v>
      </c>
      <c r="D7013">
        <v>100000</v>
      </c>
      <c r="E7013">
        <v>16</v>
      </c>
      <c r="F7013">
        <v>1</v>
      </c>
      <c r="G7013">
        <v>12.349774</v>
      </c>
      <c r="H7013">
        <v>0.14684</v>
      </c>
      <c r="I7013">
        <v>0.59235000000000004</v>
      </c>
      <c r="J7013">
        <v>3.9489999999999997E-2</v>
      </c>
      <c r="K7013" t="str">
        <f>MID(M7013,22,1)</f>
        <v>2</v>
      </c>
      <c r="L7013" t="s">
        <v>219</v>
      </c>
      <c r="M7013" t="s">
        <v>220</v>
      </c>
      <c r="N7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13">
        <f>VLOOKUP(TableOMP[[#This Row],[Label]],TableAvg[],2,FALSE)</f>
        <v>12.328149999999999</v>
      </c>
      <c r="P7013">
        <f>VLOOKUP(TableOMP[[#This Row],[Label]],TableAvg[],3,FALSE)</f>
        <v>0.13658903521412447</v>
      </c>
      <c r="Q7013">
        <f>TableOMP[[#This Row],[Avg]]-$U$2*TableOMP[[#This Row],[StdDev]]</f>
        <v>12.054971929571749</v>
      </c>
      <c r="R7013">
        <f>TableOMP[[#This Row],[Avg]]+$U$2*TableOMP[[#This Row],[StdDev]]</f>
        <v>12.601328070428249</v>
      </c>
      <c r="S7013">
        <f>IF(AND(TableOMP[[#This Row],[total_time]]&gt;=TableOMP[[#This Row],[Low]], TableOMP[[#This Row],[total_time]]&lt;=TableOMP[[#This Row],[High]]),1,0)</f>
        <v>1</v>
      </c>
    </row>
    <row r="7014" spans="1:19" hidden="1" x14ac:dyDescent="0.25">
      <c r="A7014" t="s">
        <v>15</v>
      </c>
      <c r="B7014">
        <v>10000</v>
      </c>
      <c r="C7014">
        <v>100</v>
      </c>
      <c r="D7014">
        <v>100000</v>
      </c>
      <c r="E7014">
        <v>16</v>
      </c>
      <c r="F7014">
        <v>1</v>
      </c>
      <c r="G7014">
        <v>12.348178000000001</v>
      </c>
      <c r="H7014">
        <v>0.11963500000000001</v>
      </c>
      <c r="I7014">
        <v>0.50085500000000005</v>
      </c>
      <c r="J7014">
        <v>3.3390000000000003E-2</v>
      </c>
      <c r="K7014" t="str">
        <f>MID(M7014,22,1)</f>
        <v>1</v>
      </c>
      <c r="L7014" t="s">
        <v>175</v>
      </c>
      <c r="M7014" t="s">
        <v>176</v>
      </c>
      <c r="N7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14">
        <f>VLOOKUP(TableOMP[[#This Row],[Label]],TableAvg[],2,FALSE)</f>
        <v>12.328149999999999</v>
      </c>
      <c r="P7014">
        <f>VLOOKUP(TableOMP[[#This Row],[Label]],TableAvg[],3,FALSE)</f>
        <v>0.13658903521412447</v>
      </c>
      <c r="Q7014">
        <f>TableOMP[[#This Row],[Avg]]-$U$2*TableOMP[[#This Row],[StdDev]]</f>
        <v>12.054971929571749</v>
      </c>
      <c r="R7014">
        <f>TableOMP[[#This Row],[Avg]]+$U$2*TableOMP[[#This Row],[StdDev]]</f>
        <v>12.601328070428249</v>
      </c>
      <c r="S7014">
        <f>IF(AND(TableOMP[[#This Row],[total_time]]&gt;=TableOMP[[#This Row],[Low]], TableOMP[[#This Row],[total_time]]&lt;=TableOMP[[#This Row],[High]]),1,0)</f>
        <v>1</v>
      </c>
    </row>
    <row r="7015" spans="1:19" hidden="1" x14ac:dyDescent="0.25">
      <c r="A7015" t="s">
        <v>15</v>
      </c>
      <c r="B7015">
        <v>10000</v>
      </c>
      <c r="C7015">
        <v>100</v>
      </c>
      <c r="D7015">
        <v>100000</v>
      </c>
      <c r="E7015">
        <v>16</v>
      </c>
      <c r="F7015">
        <v>1</v>
      </c>
      <c r="G7015">
        <v>12.327038</v>
      </c>
      <c r="H7015">
        <v>0.14341499999999999</v>
      </c>
      <c r="I7015">
        <v>0.62893399999999999</v>
      </c>
      <c r="J7015">
        <v>4.1929000000000001E-2</v>
      </c>
      <c r="K7015" t="str">
        <f>MID(M7015,22,1)</f>
        <v>6</v>
      </c>
      <c r="L7015" t="s">
        <v>41</v>
      </c>
      <c r="M7015" t="s">
        <v>42</v>
      </c>
      <c r="N7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15">
        <f>VLOOKUP(TableOMP[[#This Row],[Label]],TableAvg[],2,FALSE)</f>
        <v>12.328149999999999</v>
      </c>
      <c r="P7015">
        <f>VLOOKUP(TableOMP[[#This Row],[Label]],TableAvg[],3,FALSE)</f>
        <v>0.13658903521412447</v>
      </c>
      <c r="Q7015">
        <f>TableOMP[[#This Row],[Avg]]-$U$2*TableOMP[[#This Row],[StdDev]]</f>
        <v>12.054971929571749</v>
      </c>
      <c r="R7015">
        <f>TableOMP[[#This Row],[Avg]]+$U$2*TableOMP[[#This Row],[StdDev]]</f>
        <v>12.601328070428249</v>
      </c>
      <c r="S7015">
        <f>IF(AND(TableOMP[[#This Row],[total_time]]&gt;=TableOMP[[#This Row],[Low]], TableOMP[[#This Row],[total_time]]&lt;=TableOMP[[#This Row],[High]]),1,0)</f>
        <v>1</v>
      </c>
    </row>
    <row r="7016" spans="1:19" hidden="1" x14ac:dyDescent="0.25">
      <c r="A7016" t="s">
        <v>15</v>
      </c>
      <c r="B7016">
        <v>10000</v>
      </c>
      <c r="C7016">
        <v>100</v>
      </c>
      <c r="D7016">
        <v>100000</v>
      </c>
      <c r="E7016">
        <v>16</v>
      </c>
      <c r="F7016">
        <v>1</v>
      </c>
      <c r="G7016">
        <v>12.288410000000001</v>
      </c>
      <c r="H7016">
        <v>0.13234599999999999</v>
      </c>
      <c r="I7016">
        <v>0.67335900000000004</v>
      </c>
      <c r="J7016">
        <v>4.4891E-2</v>
      </c>
      <c r="K7016" t="str">
        <f>MID(M7016,22,1)</f>
        <v>1</v>
      </c>
      <c r="L7016" t="s">
        <v>215</v>
      </c>
      <c r="M7016" t="s">
        <v>216</v>
      </c>
      <c r="N7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16">
        <f>VLOOKUP(TableOMP[[#This Row],[Label]],TableAvg[],2,FALSE)</f>
        <v>12.328149999999999</v>
      </c>
      <c r="P7016">
        <f>VLOOKUP(TableOMP[[#This Row],[Label]],TableAvg[],3,FALSE)</f>
        <v>0.13658903521412447</v>
      </c>
      <c r="Q7016">
        <f>TableOMP[[#This Row],[Avg]]-$U$2*TableOMP[[#This Row],[StdDev]]</f>
        <v>12.054971929571749</v>
      </c>
      <c r="R7016">
        <f>TableOMP[[#This Row],[Avg]]+$U$2*TableOMP[[#This Row],[StdDev]]</f>
        <v>12.601328070428249</v>
      </c>
      <c r="S7016">
        <f>IF(AND(TableOMP[[#This Row],[total_time]]&gt;=TableOMP[[#This Row],[Low]], TableOMP[[#This Row],[total_time]]&lt;=TableOMP[[#This Row],[High]]),1,0)</f>
        <v>1</v>
      </c>
    </row>
    <row r="7017" spans="1:19" hidden="1" x14ac:dyDescent="0.25">
      <c r="A7017" t="s">
        <v>15</v>
      </c>
      <c r="B7017">
        <v>10000</v>
      </c>
      <c r="C7017">
        <v>100</v>
      </c>
      <c r="D7017">
        <v>100000</v>
      </c>
      <c r="E7017">
        <v>16</v>
      </c>
      <c r="F7017">
        <v>1</v>
      </c>
      <c r="G7017">
        <v>12.282423</v>
      </c>
      <c r="H7017">
        <v>0.12585199999999999</v>
      </c>
      <c r="I7017">
        <v>0.56727399999999994</v>
      </c>
      <c r="J7017">
        <v>3.7817999999999997E-2</v>
      </c>
      <c r="K7017" t="str">
        <f>MID(M7017,22,1)</f>
        <v>1</v>
      </c>
      <c r="L7017" t="s">
        <v>215</v>
      </c>
      <c r="M7017" t="s">
        <v>216</v>
      </c>
      <c r="N7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17">
        <f>VLOOKUP(TableOMP[[#This Row],[Label]],TableAvg[],2,FALSE)</f>
        <v>12.328149999999999</v>
      </c>
      <c r="P7017">
        <f>VLOOKUP(TableOMP[[#This Row],[Label]],TableAvg[],3,FALSE)</f>
        <v>0.13658903521412447</v>
      </c>
      <c r="Q7017">
        <f>TableOMP[[#This Row],[Avg]]-$U$2*TableOMP[[#This Row],[StdDev]]</f>
        <v>12.054971929571749</v>
      </c>
      <c r="R7017">
        <f>TableOMP[[#This Row],[Avg]]+$U$2*TableOMP[[#This Row],[StdDev]]</f>
        <v>12.601328070428249</v>
      </c>
      <c r="S7017">
        <f>IF(AND(TableOMP[[#This Row],[total_time]]&gt;=TableOMP[[#This Row],[Low]], TableOMP[[#This Row],[total_time]]&lt;=TableOMP[[#This Row],[High]]),1,0)</f>
        <v>1</v>
      </c>
    </row>
    <row r="7018" spans="1:19" hidden="1" x14ac:dyDescent="0.25">
      <c r="A7018" t="s">
        <v>15</v>
      </c>
      <c r="B7018">
        <v>10000</v>
      </c>
      <c r="C7018">
        <v>100</v>
      </c>
      <c r="D7018">
        <v>100000</v>
      </c>
      <c r="E7018">
        <v>16</v>
      </c>
      <c r="F7018">
        <v>1</v>
      </c>
      <c r="G7018">
        <v>12.277881000000001</v>
      </c>
      <c r="H7018">
        <v>0.13700000000000001</v>
      </c>
      <c r="I7018">
        <v>0.59675400000000001</v>
      </c>
      <c r="J7018">
        <v>3.9784E-2</v>
      </c>
      <c r="K7018" t="str">
        <f>MID(M7018,22,1)</f>
        <v>6</v>
      </c>
      <c r="L7018" t="s">
        <v>199</v>
      </c>
      <c r="M7018" t="s">
        <v>200</v>
      </c>
      <c r="N7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18">
        <f>VLOOKUP(TableOMP[[#This Row],[Label]],TableAvg[],2,FALSE)</f>
        <v>12.328149999999999</v>
      </c>
      <c r="P7018">
        <f>VLOOKUP(TableOMP[[#This Row],[Label]],TableAvg[],3,FALSE)</f>
        <v>0.13658903521412447</v>
      </c>
      <c r="Q7018">
        <f>TableOMP[[#This Row],[Avg]]-$U$2*TableOMP[[#This Row],[StdDev]]</f>
        <v>12.054971929571749</v>
      </c>
      <c r="R7018">
        <f>TableOMP[[#This Row],[Avg]]+$U$2*TableOMP[[#This Row],[StdDev]]</f>
        <v>12.601328070428249</v>
      </c>
      <c r="S7018">
        <f>IF(AND(TableOMP[[#This Row],[total_time]]&gt;=TableOMP[[#This Row],[Low]], TableOMP[[#This Row],[total_time]]&lt;=TableOMP[[#This Row],[High]]),1,0)</f>
        <v>1</v>
      </c>
    </row>
    <row r="7019" spans="1:19" hidden="1" x14ac:dyDescent="0.25">
      <c r="A7019" t="s">
        <v>16</v>
      </c>
      <c r="B7019">
        <v>10000</v>
      </c>
      <c r="C7019">
        <v>100</v>
      </c>
      <c r="D7019">
        <v>100000</v>
      </c>
      <c r="E7019">
        <v>23</v>
      </c>
      <c r="F7019">
        <v>1</v>
      </c>
      <c r="G7019">
        <v>12.224750999999999</v>
      </c>
      <c r="H7019">
        <v>0.20377300000000001</v>
      </c>
      <c r="I7019">
        <v>1.0293209999999999</v>
      </c>
      <c r="J7019">
        <v>4.6787000000000002E-2</v>
      </c>
      <c r="K7019" t="str">
        <f>MID(M7019,22,1)</f>
        <v>1</v>
      </c>
      <c r="L7019" t="s">
        <v>207</v>
      </c>
      <c r="M7019" t="s">
        <v>208</v>
      </c>
      <c r="N7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19">
        <f>VLOOKUP(TableOMP[[#This Row],[Label]],TableAvg[],2,FALSE)</f>
        <v>12.094215730769228</v>
      </c>
      <c r="P7019">
        <f>VLOOKUP(TableOMP[[#This Row],[Label]],TableAvg[],3,FALSE)</f>
        <v>0.11805646826482695</v>
      </c>
      <c r="Q7019">
        <f>TableOMP[[#This Row],[Avg]]-$U$2*TableOMP[[#This Row],[StdDev]]</f>
        <v>11.858102794239574</v>
      </c>
      <c r="R7019">
        <f>TableOMP[[#This Row],[Avg]]+$U$2*TableOMP[[#This Row],[StdDev]]</f>
        <v>12.330328667298883</v>
      </c>
      <c r="S7019">
        <f>IF(AND(TableOMP[[#This Row],[total_time]]&gt;=TableOMP[[#This Row],[Low]], TableOMP[[#This Row],[total_time]]&lt;=TableOMP[[#This Row],[High]]),1,0)</f>
        <v>1</v>
      </c>
    </row>
    <row r="7020" spans="1:19" hidden="1" x14ac:dyDescent="0.25">
      <c r="A7020" t="s">
        <v>15</v>
      </c>
      <c r="B7020">
        <v>10000</v>
      </c>
      <c r="C7020">
        <v>100</v>
      </c>
      <c r="D7020">
        <v>100000</v>
      </c>
      <c r="E7020">
        <v>16</v>
      </c>
      <c r="F7020">
        <v>1</v>
      </c>
      <c r="G7020">
        <v>12.224335999999999</v>
      </c>
      <c r="H7020">
        <v>0.147594</v>
      </c>
      <c r="I7020">
        <v>0.81937599999999999</v>
      </c>
      <c r="J7020">
        <v>5.4625E-2</v>
      </c>
      <c r="K7020" t="str">
        <f>MID(M7020,22,1)</f>
        <v>8</v>
      </c>
      <c r="L7020" t="s">
        <v>159</v>
      </c>
      <c r="M7020" t="s">
        <v>160</v>
      </c>
      <c r="N7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20">
        <f>VLOOKUP(TableOMP[[#This Row],[Label]],TableAvg[],2,FALSE)</f>
        <v>12.328149999999999</v>
      </c>
      <c r="P7020">
        <f>VLOOKUP(TableOMP[[#This Row],[Label]],TableAvg[],3,FALSE)</f>
        <v>0.13658903521412447</v>
      </c>
      <c r="Q7020">
        <f>TableOMP[[#This Row],[Avg]]-$U$2*TableOMP[[#This Row],[StdDev]]</f>
        <v>12.054971929571749</v>
      </c>
      <c r="R7020">
        <f>TableOMP[[#This Row],[Avg]]+$U$2*TableOMP[[#This Row],[StdDev]]</f>
        <v>12.601328070428249</v>
      </c>
      <c r="S7020">
        <f>IF(AND(TableOMP[[#This Row],[total_time]]&gt;=TableOMP[[#This Row],[Low]], TableOMP[[#This Row],[total_time]]&lt;=TableOMP[[#This Row],[High]]),1,0)</f>
        <v>1</v>
      </c>
    </row>
    <row r="7021" spans="1:19" hidden="1" x14ac:dyDescent="0.25">
      <c r="A7021" t="s">
        <v>16</v>
      </c>
      <c r="B7021">
        <v>10000</v>
      </c>
      <c r="C7021">
        <v>100</v>
      </c>
      <c r="D7021">
        <v>100000</v>
      </c>
      <c r="E7021">
        <v>23</v>
      </c>
      <c r="F7021">
        <v>1</v>
      </c>
      <c r="G7021">
        <v>12.206600999999999</v>
      </c>
      <c r="H7021">
        <v>0.14446500000000001</v>
      </c>
      <c r="I7021">
        <v>0.926261</v>
      </c>
      <c r="J7021">
        <v>4.2103000000000002E-2</v>
      </c>
      <c r="K7021" t="str">
        <f>MID(M7021,22,1)</f>
        <v>5</v>
      </c>
      <c r="L7021" t="s">
        <v>197</v>
      </c>
      <c r="M7021" t="s">
        <v>198</v>
      </c>
      <c r="N7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21">
        <f>VLOOKUP(TableOMP[[#This Row],[Label]],TableAvg[],2,FALSE)</f>
        <v>12.094215730769228</v>
      </c>
      <c r="P7021">
        <f>VLOOKUP(TableOMP[[#This Row],[Label]],TableAvg[],3,FALSE)</f>
        <v>0.11805646826482695</v>
      </c>
      <c r="Q7021">
        <f>TableOMP[[#This Row],[Avg]]-$U$2*TableOMP[[#This Row],[StdDev]]</f>
        <v>11.858102794239574</v>
      </c>
      <c r="R7021">
        <f>TableOMP[[#This Row],[Avg]]+$U$2*TableOMP[[#This Row],[StdDev]]</f>
        <v>12.330328667298883</v>
      </c>
      <c r="S7021">
        <f>IF(AND(TableOMP[[#This Row],[total_time]]&gt;=TableOMP[[#This Row],[Low]], TableOMP[[#This Row],[total_time]]&lt;=TableOMP[[#This Row],[High]]),1,0)</f>
        <v>1</v>
      </c>
    </row>
    <row r="7022" spans="1:19" hidden="1" x14ac:dyDescent="0.25">
      <c r="A7022" t="s">
        <v>16</v>
      </c>
      <c r="B7022">
        <v>10000</v>
      </c>
      <c r="C7022">
        <v>100</v>
      </c>
      <c r="D7022">
        <v>100000</v>
      </c>
      <c r="E7022">
        <v>23</v>
      </c>
      <c r="F7022">
        <v>1</v>
      </c>
      <c r="G7022">
        <v>12.172682</v>
      </c>
      <c r="H7022">
        <v>0.161275</v>
      </c>
      <c r="I7022">
        <v>1.1877519999999999</v>
      </c>
      <c r="J7022">
        <v>5.3989000000000002E-2</v>
      </c>
      <c r="K7022" t="str">
        <f>MID(M7022,22,1)</f>
        <v>7</v>
      </c>
      <c r="L7022" t="s">
        <v>49</v>
      </c>
      <c r="M7022" t="s">
        <v>50</v>
      </c>
      <c r="N7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22">
        <f>VLOOKUP(TableOMP[[#This Row],[Label]],TableAvg[],2,FALSE)</f>
        <v>12.094215730769228</v>
      </c>
      <c r="P7022">
        <f>VLOOKUP(TableOMP[[#This Row],[Label]],TableAvg[],3,FALSE)</f>
        <v>0.11805646826482695</v>
      </c>
      <c r="Q7022">
        <f>TableOMP[[#This Row],[Avg]]-$U$2*TableOMP[[#This Row],[StdDev]]</f>
        <v>11.858102794239574</v>
      </c>
      <c r="R7022">
        <f>TableOMP[[#This Row],[Avg]]+$U$2*TableOMP[[#This Row],[StdDev]]</f>
        <v>12.330328667298883</v>
      </c>
      <c r="S7022">
        <f>IF(AND(TableOMP[[#This Row],[total_time]]&gt;=TableOMP[[#This Row],[Low]], TableOMP[[#This Row],[total_time]]&lt;=TableOMP[[#This Row],[High]]),1,0)</f>
        <v>1</v>
      </c>
    </row>
    <row r="7023" spans="1:19" hidden="1" x14ac:dyDescent="0.25">
      <c r="A7023" t="s">
        <v>15</v>
      </c>
      <c r="B7023">
        <v>10000</v>
      </c>
      <c r="C7023">
        <v>100</v>
      </c>
      <c r="D7023">
        <v>100000</v>
      </c>
      <c r="E7023">
        <v>16</v>
      </c>
      <c r="F7023">
        <v>1</v>
      </c>
      <c r="G7023">
        <v>12.16818</v>
      </c>
      <c r="H7023">
        <v>0.135189</v>
      </c>
      <c r="I7023">
        <v>0.62999700000000003</v>
      </c>
      <c r="J7023">
        <v>4.2000000000000003E-2</v>
      </c>
      <c r="K7023" t="str">
        <f>MID(M7023,22,1)</f>
        <v>1</v>
      </c>
      <c r="L7023" t="s">
        <v>215</v>
      </c>
      <c r="M7023" t="s">
        <v>216</v>
      </c>
      <c r="N7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23">
        <f>VLOOKUP(TableOMP[[#This Row],[Label]],TableAvg[],2,FALSE)</f>
        <v>12.328149999999999</v>
      </c>
      <c r="P7023">
        <f>VLOOKUP(TableOMP[[#This Row],[Label]],TableAvg[],3,FALSE)</f>
        <v>0.13658903521412447</v>
      </c>
      <c r="Q7023">
        <f>TableOMP[[#This Row],[Avg]]-$U$2*TableOMP[[#This Row],[StdDev]]</f>
        <v>12.054971929571749</v>
      </c>
      <c r="R7023">
        <f>TableOMP[[#This Row],[Avg]]+$U$2*TableOMP[[#This Row],[StdDev]]</f>
        <v>12.601328070428249</v>
      </c>
      <c r="S7023">
        <f>IF(AND(TableOMP[[#This Row],[total_time]]&gt;=TableOMP[[#This Row],[Low]], TableOMP[[#This Row],[total_time]]&lt;=TableOMP[[#This Row],[High]]),1,0)</f>
        <v>1</v>
      </c>
    </row>
    <row r="7024" spans="1:19" hidden="1" x14ac:dyDescent="0.25">
      <c r="A7024" t="s">
        <v>15</v>
      </c>
      <c r="B7024">
        <v>10000</v>
      </c>
      <c r="C7024">
        <v>100</v>
      </c>
      <c r="D7024">
        <v>100000</v>
      </c>
      <c r="E7024">
        <v>16</v>
      </c>
      <c r="F7024">
        <v>1</v>
      </c>
      <c r="G7024">
        <v>12.167102999999999</v>
      </c>
      <c r="H7024">
        <v>0.138069</v>
      </c>
      <c r="I7024">
        <v>0.60211999999999999</v>
      </c>
      <c r="J7024">
        <v>4.0141000000000003E-2</v>
      </c>
      <c r="K7024" t="str">
        <f>MID(M7024,22,1)</f>
        <v>5</v>
      </c>
      <c r="L7024" t="s">
        <v>55</v>
      </c>
      <c r="M7024" t="s">
        <v>56</v>
      </c>
      <c r="N7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24">
        <f>VLOOKUP(TableOMP[[#This Row],[Label]],TableAvg[],2,FALSE)</f>
        <v>12.328149999999999</v>
      </c>
      <c r="P7024">
        <f>VLOOKUP(TableOMP[[#This Row],[Label]],TableAvg[],3,FALSE)</f>
        <v>0.13658903521412447</v>
      </c>
      <c r="Q7024">
        <f>TableOMP[[#This Row],[Avg]]-$U$2*TableOMP[[#This Row],[StdDev]]</f>
        <v>12.054971929571749</v>
      </c>
      <c r="R7024">
        <f>TableOMP[[#This Row],[Avg]]+$U$2*TableOMP[[#This Row],[StdDev]]</f>
        <v>12.601328070428249</v>
      </c>
      <c r="S7024">
        <f>IF(AND(TableOMP[[#This Row],[total_time]]&gt;=TableOMP[[#This Row],[Low]], TableOMP[[#This Row],[total_time]]&lt;=TableOMP[[#This Row],[High]]),1,0)</f>
        <v>1</v>
      </c>
    </row>
    <row r="7025" spans="1:19" hidden="1" x14ac:dyDescent="0.25">
      <c r="A7025" t="s">
        <v>15</v>
      </c>
      <c r="B7025">
        <v>10000</v>
      </c>
      <c r="C7025">
        <v>100</v>
      </c>
      <c r="D7025">
        <v>100000</v>
      </c>
      <c r="E7025">
        <v>16</v>
      </c>
      <c r="F7025">
        <v>1</v>
      </c>
      <c r="G7025">
        <v>12.164341</v>
      </c>
      <c r="H7025">
        <v>0.13824</v>
      </c>
      <c r="I7025">
        <v>0.67927999999999999</v>
      </c>
      <c r="J7025">
        <v>4.5284999999999999E-2</v>
      </c>
      <c r="K7025" t="str">
        <f>MID(M7025,22,1)</f>
        <v>6</v>
      </c>
      <c r="L7025" t="s">
        <v>199</v>
      </c>
      <c r="M7025" t="s">
        <v>200</v>
      </c>
      <c r="N7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25">
        <f>VLOOKUP(TableOMP[[#This Row],[Label]],TableAvg[],2,FALSE)</f>
        <v>12.328149999999999</v>
      </c>
      <c r="P7025">
        <f>VLOOKUP(TableOMP[[#This Row],[Label]],TableAvg[],3,FALSE)</f>
        <v>0.13658903521412447</v>
      </c>
      <c r="Q7025">
        <f>TableOMP[[#This Row],[Avg]]-$U$2*TableOMP[[#This Row],[StdDev]]</f>
        <v>12.054971929571749</v>
      </c>
      <c r="R7025">
        <f>TableOMP[[#This Row],[Avg]]+$U$2*TableOMP[[#This Row],[StdDev]]</f>
        <v>12.601328070428249</v>
      </c>
      <c r="S7025">
        <f>IF(AND(TableOMP[[#This Row],[total_time]]&gt;=TableOMP[[#This Row],[Low]], TableOMP[[#This Row],[total_time]]&lt;=TableOMP[[#This Row],[High]]),1,0)</f>
        <v>1</v>
      </c>
    </row>
    <row r="7026" spans="1:19" hidden="1" x14ac:dyDescent="0.25">
      <c r="A7026" t="s">
        <v>16</v>
      </c>
      <c r="B7026">
        <v>10000</v>
      </c>
      <c r="C7026">
        <v>100</v>
      </c>
      <c r="D7026">
        <v>100000</v>
      </c>
      <c r="E7026">
        <v>23</v>
      </c>
      <c r="F7026">
        <v>1</v>
      </c>
      <c r="G7026">
        <v>12.161325</v>
      </c>
      <c r="H7026">
        <v>0.12615499999999999</v>
      </c>
      <c r="I7026">
        <v>0.79780200000000001</v>
      </c>
      <c r="J7026">
        <v>3.6263999999999998E-2</v>
      </c>
      <c r="K7026" t="str">
        <f>MID(M7026,22,1)</f>
        <v>5</v>
      </c>
      <c r="L7026" t="s">
        <v>161</v>
      </c>
      <c r="M7026" t="s">
        <v>162</v>
      </c>
      <c r="N7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26">
        <f>VLOOKUP(TableOMP[[#This Row],[Label]],TableAvg[],2,FALSE)</f>
        <v>12.094215730769228</v>
      </c>
      <c r="P7026">
        <f>VLOOKUP(TableOMP[[#This Row],[Label]],TableAvg[],3,FALSE)</f>
        <v>0.11805646826482695</v>
      </c>
      <c r="Q7026">
        <f>TableOMP[[#This Row],[Avg]]-$U$2*TableOMP[[#This Row],[StdDev]]</f>
        <v>11.858102794239574</v>
      </c>
      <c r="R7026">
        <f>TableOMP[[#This Row],[Avg]]+$U$2*TableOMP[[#This Row],[StdDev]]</f>
        <v>12.330328667298883</v>
      </c>
      <c r="S7026">
        <f>IF(AND(TableOMP[[#This Row],[total_time]]&gt;=TableOMP[[#This Row],[Low]], TableOMP[[#This Row],[total_time]]&lt;=TableOMP[[#This Row],[High]]),1,0)</f>
        <v>1</v>
      </c>
    </row>
    <row r="7027" spans="1:19" hidden="1" x14ac:dyDescent="0.25">
      <c r="A7027" t="s">
        <v>16</v>
      </c>
      <c r="B7027">
        <v>10000</v>
      </c>
      <c r="C7027">
        <v>100</v>
      </c>
      <c r="D7027">
        <v>100000</v>
      </c>
      <c r="E7027">
        <v>23</v>
      </c>
      <c r="F7027">
        <v>1</v>
      </c>
      <c r="G7027">
        <v>12.153981</v>
      </c>
      <c r="H7027">
        <v>0.14718100000000001</v>
      </c>
      <c r="I7027">
        <v>1.1054060000000001</v>
      </c>
      <c r="J7027">
        <v>5.0245999999999999E-2</v>
      </c>
      <c r="K7027" t="str">
        <f>MID(M7027,22,1)</f>
        <v>2</v>
      </c>
      <c r="L7027" t="s">
        <v>59</v>
      </c>
      <c r="M7027" t="s">
        <v>60</v>
      </c>
      <c r="N7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27">
        <f>VLOOKUP(TableOMP[[#This Row],[Label]],TableAvg[],2,FALSE)</f>
        <v>12.094215730769228</v>
      </c>
      <c r="P7027">
        <f>VLOOKUP(TableOMP[[#This Row],[Label]],TableAvg[],3,FALSE)</f>
        <v>0.11805646826482695</v>
      </c>
      <c r="Q7027">
        <f>TableOMP[[#This Row],[Avg]]-$U$2*TableOMP[[#This Row],[StdDev]]</f>
        <v>11.858102794239574</v>
      </c>
      <c r="R7027">
        <f>TableOMP[[#This Row],[Avg]]+$U$2*TableOMP[[#This Row],[StdDev]]</f>
        <v>12.330328667298883</v>
      </c>
      <c r="S7027">
        <f>IF(AND(TableOMP[[#This Row],[total_time]]&gt;=TableOMP[[#This Row],[Low]], TableOMP[[#This Row],[total_time]]&lt;=TableOMP[[#This Row],[High]]),1,0)</f>
        <v>1</v>
      </c>
    </row>
    <row r="7028" spans="1:19" hidden="1" x14ac:dyDescent="0.25">
      <c r="A7028" t="s">
        <v>15</v>
      </c>
      <c r="B7028">
        <v>10000</v>
      </c>
      <c r="C7028">
        <v>100</v>
      </c>
      <c r="D7028">
        <v>100000</v>
      </c>
      <c r="E7028">
        <v>16</v>
      </c>
      <c r="F7028">
        <v>1</v>
      </c>
      <c r="G7028">
        <v>12.152875999999999</v>
      </c>
      <c r="H7028">
        <v>0.13983899999999999</v>
      </c>
      <c r="I7028">
        <v>0.70617399999999997</v>
      </c>
      <c r="J7028">
        <v>4.7078000000000002E-2</v>
      </c>
      <c r="K7028" t="str">
        <f>MID(M7028,22,1)</f>
        <v>6</v>
      </c>
      <c r="L7028" t="s">
        <v>199</v>
      </c>
      <c r="M7028" t="s">
        <v>200</v>
      </c>
      <c r="N7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28">
        <f>VLOOKUP(TableOMP[[#This Row],[Label]],TableAvg[],2,FALSE)</f>
        <v>12.328149999999999</v>
      </c>
      <c r="P7028">
        <f>VLOOKUP(TableOMP[[#This Row],[Label]],TableAvg[],3,FALSE)</f>
        <v>0.13658903521412447</v>
      </c>
      <c r="Q7028">
        <f>TableOMP[[#This Row],[Avg]]-$U$2*TableOMP[[#This Row],[StdDev]]</f>
        <v>12.054971929571749</v>
      </c>
      <c r="R7028">
        <f>TableOMP[[#This Row],[Avg]]+$U$2*TableOMP[[#This Row],[StdDev]]</f>
        <v>12.601328070428249</v>
      </c>
      <c r="S7028">
        <f>IF(AND(TableOMP[[#This Row],[total_time]]&gt;=TableOMP[[#This Row],[Low]], TableOMP[[#This Row],[total_time]]&lt;=TableOMP[[#This Row],[High]]),1,0)</f>
        <v>1</v>
      </c>
    </row>
    <row r="7029" spans="1:19" hidden="1" x14ac:dyDescent="0.25">
      <c r="A7029" t="s">
        <v>16</v>
      </c>
      <c r="B7029">
        <v>10000</v>
      </c>
      <c r="C7029">
        <v>100</v>
      </c>
      <c r="D7029">
        <v>100000</v>
      </c>
      <c r="E7029">
        <v>23</v>
      </c>
      <c r="F7029">
        <v>1</v>
      </c>
      <c r="G7029">
        <v>12.143139</v>
      </c>
      <c r="H7029">
        <v>0.14881800000000001</v>
      </c>
      <c r="I7029">
        <v>1.003981</v>
      </c>
      <c r="J7029">
        <v>4.5636000000000003E-2</v>
      </c>
      <c r="K7029" t="str">
        <f>MID(M7029,22,1)</f>
        <v>5</v>
      </c>
      <c r="L7029" t="s">
        <v>197</v>
      </c>
      <c r="M7029" t="s">
        <v>198</v>
      </c>
      <c r="N7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29">
        <f>VLOOKUP(TableOMP[[#This Row],[Label]],TableAvg[],2,FALSE)</f>
        <v>12.094215730769228</v>
      </c>
      <c r="P7029">
        <f>VLOOKUP(TableOMP[[#This Row],[Label]],TableAvg[],3,FALSE)</f>
        <v>0.11805646826482695</v>
      </c>
      <c r="Q7029">
        <f>TableOMP[[#This Row],[Avg]]-$U$2*TableOMP[[#This Row],[StdDev]]</f>
        <v>11.858102794239574</v>
      </c>
      <c r="R7029">
        <f>TableOMP[[#This Row],[Avg]]+$U$2*TableOMP[[#This Row],[StdDev]]</f>
        <v>12.330328667298883</v>
      </c>
      <c r="S7029">
        <f>IF(AND(TableOMP[[#This Row],[total_time]]&gt;=TableOMP[[#This Row],[Low]], TableOMP[[#This Row],[total_time]]&lt;=TableOMP[[#This Row],[High]]),1,0)</f>
        <v>1</v>
      </c>
    </row>
    <row r="7030" spans="1:19" hidden="1" x14ac:dyDescent="0.25">
      <c r="A7030" t="s">
        <v>16</v>
      </c>
      <c r="B7030">
        <v>10000</v>
      </c>
      <c r="C7030">
        <v>100</v>
      </c>
      <c r="D7030">
        <v>100000</v>
      </c>
      <c r="E7030">
        <v>23</v>
      </c>
      <c r="F7030">
        <v>1</v>
      </c>
      <c r="G7030">
        <v>12.136367</v>
      </c>
      <c r="H7030">
        <v>0.16054399999999999</v>
      </c>
      <c r="I7030">
        <v>1.261706</v>
      </c>
      <c r="J7030">
        <v>5.7349999999999998E-2</v>
      </c>
      <c r="K7030" t="str">
        <f>MID(M7030,22,1)</f>
        <v>6</v>
      </c>
      <c r="L7030" t="s">
        <v>223</v>
      </c>
      <c r="M7030" t="s">
        <v>224</v>
      </c>
      <c r="N7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30">
        <f>VLOOKUP(TableOMP[[#This Row],[Label]],TableAvg[],2,FALSE)</f>
        <v>12.094215730769228</v>
      </c>
      <c r="P7030">
        <f>VLOOKUP(TableOMP[[#This Row],[Label]],TableAvg[],3,FALSE)</f>
        <v>0.11805646826482695</v>
      </c>
      <c r="Q7030">
        <f>TableOMP[[#This Row],[Avg]]-$U$2*TableOMP[[#This Row],[StdDev]]</f>
        <v>11.858102794239574</v>
      </c>
      <c r="R7030">
        <f>TableOMP[[#This Row],[Avg]]+$U$2*TableOMP[[#This Row],[StdDev]]</f>
        <v>12.330328667298883</v>
      </c>
      <c r="S7030">
        <f>IF(AND(TableOMP[[#This Row],[total_time]]&gt;=TableOMP[[#This Row],[Low]], TableOMP[[#This Row],[total_time]]&lt;=TableOMP[[#This Row],[High]]),1,0)</f>
        <v>1</v>
      </c>
    </row>
    <row r="7031" spans="1:19" hidden="1" x14ac:dyDescent="0.25">
      <c r="A7031" t="s">
        <v>16</v>
      </c>
      <c r="B7031">
        <v>10000</v>
      </c>
      <c r="C7031">
        <v>100</v>
      </c>
      <c r="D7031">
        <v>100000</v>
      </c>
      <c r="E7031">
        <v>23</v>
      </c>
      <c r="F7031">
        <v>1</v>
      </c>
      <c r="G7031">
        <v>12.132294</v>
      </c>
      <c r="H7031">
        <v>0.13924500000000001</v>
      </c>
      <c r="I7031">
        <v>0.93539300000000003</v>
      </c>
      <c r="J7031">
        <v>4.2518E-2</v>
      </c>
      <c r="K7031" t="str">
        <f>MID(M7031,22,1)</f>
        <v>4</v>
      </c>
      <c r="L7031" t="s">
        <v>217</v>
      </c>
      <c r="M7031" t="s">
        <v>218</v>
      </c>
      <c r="N7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31">
        <f>VLOOKUP(TableOMP[[#This Row],[Label]],TableAvg[],2,FALSE)</f>
        <v>12.094215730769228</v>
      </c>
      <c r="P7031">
        <f>VLOOKUP(TableOMP[[#This Row],[Label]],TableAvg[],3,FALSE)</f>
        <v>0.11805646826482695</v>
      </c>
      <c r="Q7031">
        <f>TableOMP[[#This Row],[Avg]]-$U$2*TableOMP[[#This Row],[StdDev]]</f>
        <v>11.858102794239574</v>
      </c>
      <c r="R7031">
        <f>TableOMP[[#This Row],[Avg]]+$U$2*TableOMP[[#This Row],[StdDev]]</f>
        <v>12.330328667298883</v>
      </c>
      <c r="S7031">
        <f>IF(AND(TableOMP[[#This Row],[total_time]]&gt;=TableOMP[[#This Row],[Low]], TableOMP[[#This Row],[total_time]]&lt;=TableOMP[[#This Row],[High]]),1,0)</f>
        <v>1</v>
      </c>
    </row>
    <row r="7032" spans="1:19" hidden="1" x14ac:dyDescent="0.25">
      <c r="A7032" t="s">
        <v>15</v>
      </c>
      <c r="B7032">
        <v>10000</v>
      </c>
      <c r="C7032">
        <v>100</v>
      </c>
      <c r="D7032">
        <v>100000</v>
      </c>
      <c r="E7032">
        <v>16</v>
      </c>
      <c r="F7032">
        <v>1</v>
      </c>
      <c r="G7032">
        <v>12.129165</v>
      </c>
      <c r="H7032">
        <v>0.12453599999999999</v>
      </c>
      <c r="I7032">
        <v>0.534331</v>
      </c>
      <c r="J7032">
        <v>3.5622000000000001E-2</v>
      </c>
      <c r="K7032" t="str">
        <f>MID(M7032,22,1)</f>
        <v>5</v>
      </c>
      <c r="L7032" t="s">
        <v>55</v>
      </c>
      <c r="M7032" t="s">
        <v>56</v>
      </c>
      <c r="N7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32">
        <f>VLOOKUP(TableOMP[[#This Row],[Label]],TableAvg[],2,FALSE)</f>
        <v>12.328149999999999</v>
      </c>
      <c r="P7032">
        <f>VLOOKUP(TableOMP[[#This Row],[Label]],TableAvg[],3,FALSE)</f>
        <v>0.13658903521412447</v>
      </c>
      <c r="Q7032">
        <f>TableOMP[[#This Row],[Avg]]-$U$2*TableOMP[[#This Row],[StdDev]]</f>
        <v>12.054971929571749</v>
      </c>
      <c r="R7032">
        <f>TableOMP[[#This Row],[Avg]]+$U$2*TableOMP[[#This Row],[StdDev]]</f>
        <v>12.601328070428249</v>
      </c>
      <c r="S7032">
        <f>IF(AND(TableOMP[[#This Row],[total_time]]&gt;=TableOMP[[#This Row],[Low]], TableOMP[[#This Row],[total_time]]&lt;=TableOMP[[#This Row],[High]]),1,0)</f>
        <v>1</v>
      </c>
    </row>
    <row r="7033" spans="1:19" hidden="1" x14ac:dyDescent="0.25">
      <c r="A7033" t="s">
        <v>16</v>
      </c>
      <c r="B7033">
        <v>10000</v>
      </c>
      <c r="C7033">
        <v>100</v>
      </c>
      <c r="D7033">
        <v>100000</v>
      </c>
      <c r="E7033">
        <v>23</v>
      </c>
      <c r="F7033">
        <v>1</v>
      </c>
      <c r="G7033">
        <v>12.126727000000001</v>
      </c>
      <c r="H7033">
        <v>0.14479700000000001</v>
      </c>
      <c r="I7033">
        <v>0.89748000000000006</v>
      </c>
      <c r="J7033">
        <v>4.0794999999999998E-2</v>
      </c>
      <c r="K7033" t="str">
        <f>MID(M7033,22,1)</f>
        <v>4</v>
      </c>
      <c r="L7033" t="s">
        <v>217</v>
      </c>
      <c r="M7033" t="s">
        <v>218</v>
      </c>
      <c r="N7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33">
        <f>VLOOKUP(TableOMP[[#This Row],[Label]],TableAvg[],2,FALSE)</f>
        <v>12.094215730769228</v>
      </c>
      <c r="P7033">
        <f>VLOOKUP(TableOMP[[#This Row],[Label]],TableAvg[],3,FALSE)</f>
        <v>0.11805646826482695</v>
      </c>
      <c r="Q7033">
        <f>TableOMP[[#This Row],[Avg]]-$U$2*TableOMP[[#This Row],[StdDev]]</f>
        <v>11.858102794239574</v>
      </c>
      <c r="R7033">
        <f>TableOMP[[#This Row],[Avg]]+$U$2*TableOMP[[#This Row],[StdDev]]</f>
        <v>12.330328667298883</v>
      </c>
      <c r="S7033">
        <f>IF(AND(TableOMP[[#This Row],[total_time]]&gt;=TableOMP[[#This Row],[Low]], TableOMP[[#This Row],[total_time]]&lt;=TableOMP[[#This Row],[High]]),1,0)</f>
        <v>1</v>
      </c>
    </row>
    <row r="7034" spans="1:19" hidden="1" x14ac:dyDescent="0.25">
      <c r="A7034" t="s">
        <v>16</v>
      </c>
      <c r="B7034">
        <v>10000</v>
      </c>
      <c r="C7034">
        <v>100</v>
      </c>
      <c r="D7034">
        <v>100000</v>
      </c>
      <c r="E7034">
        <v>23</v>
      </c>
      <c r="F7034">
        <v>1</v>
      </c>
      <c r="G7034">
        <v>12.123994</v>
      </c>
      <c r="H7034">
        <v>0.13603799999999999</v>
      </c>
      <c r="I7034">
        <v>0.92936300000000005</v>
      </c>
      <c r="J7034">
        <v>4.2243999999999997E-2</v>
      </c>
      <c r="K7034" t="str">
        <f>MID(M7034,22,1)</f>
        <v>4</v>
      </c>
      <c r="L7034" t="s">
        <v>97</v>
      </c>
      <c r="M7034" t="s">
        <v>98</v>
      </c>
      <c r="N7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34">
        <f>VLOOKUP(TableOMP[[#This Row],[Label]],TableAvg[],2,FALSE)</f>
        <v>12.094215730769228</v>
      </c>
      <c r="P7034">
        <f>VLOOKUP(TableOMP[[#This Row],[Label]],TableAvg[],3,FALSE)</f>
        <v>0.11805646826482695</v>
      </c>
      <c r="Q7034">
        <f>TableOMP[[#This Row],[Avg]]-$U$2*TableOMP[[#This Row],[StdDev]]</f>
        <v>11.858102794239574</v>
      </c>
      <c r="R7034">
        <f>TableOMP[[#This Row],[Avg]]+$U$2*TableOMP[[#This Row],[StdDev]]</f>
        <v>12.330328667298883</v>
      </c>
      <c r="S7034">
        <f>IF(AND(TableOMP[[#This Row],[total_time]]&gt;=TableOMP[[#This Row],[Low]], TableOMP[[#This Row],[total_time]]&lt;=TableOMP[[#This Row],[High]]),1,0)</f>
        <v>1</v>
      </c>
    </row>
    <row r="7035" spans="1:19" hidden="1" x14ac:dyDescent="0.25">
      <c r="A7035" t="s">
        <v>16</v>
      </c>
      <c r="B7035">
        <v>10000</v>
      </c>
      <c r="C7035">
        <v>100</v>
      </c>
      <c r="D7035">
        <v>100000</v>
      </c>
      <c r="E7035">
        <v>23</v>
      </c>
      <c r="F7035">
        <v>1</v>
      </c>
      <c r="G7035">
        <v>12.113216</v>
      </c>
      <c r="H7035">
        <v>0.1216</v>
      </c>
      <c r="I7035">
        <v>0.68925199999999998</v>
      </c>
      <c r="J7035">
        <v>3.1329999999999997E-2</v>
      </c>
      <c r="K7035" t="str">
        <f>MID(M7035,22,1)</f>
        <v>1</v>
      </c>
      <c r="L7035" t="s">
        <v>207</v>
      </c>
      <c r="M7035" t="s">
        <v>208</v>
      </c>
      <c r="N7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35">
        <f>VLOOKUP(TableOMP[[#This Row],[Label]],TableAvg[],2,FALSE)</f>
        <v>12.094215730769228</v>
      </c>
      <c r="P7035">
        <f>VLOOKUP(TableOMP[[#This Row],[Label]],TableAvg[],3,FALSE)</f>
        <v>0.11805646826482695</v>
      </c>
      <c r="Q7035">
        <f>TableOMP[[#This Row],[Avg]]-$U$2*TableOMP[[#This Row],[StdDev]]</f>
        <v>11.858102794239574</v>
      </c>
      <c r="R7035">
        <f>TableOMP[[#This Row],[Avg]]+$U$2*TableOMP[[#This Row],[StdDev]]</f>
        <v>12.330328667298883</v>
      </c>
      <c r="S7035">
        <f>IF(AND(TableOMP[[#This Row],[total_time]]&gt;=TableOMP[[#This Row],[Low]], TableOMP[[#This Row],[total_time]]&lt;=TableOMP[[#This Row],[High]]),1,0)</f>
        <v>1</v>
      </c>
    </row>
    <row r="7036" spans="1:19" hidden="1" x14ac:dyDescent="0.25">
      <c r="A7036" t="s">
        <v>16</v>
      </c>
      <c r="B7036">
        <v>10000</v>
      </c>
      <c r="C7036">
        <v>100</v>
      </c>
      <c r="D7036">
        <v>100000</v>
      </c>
      <c r="E7036">
        <v>23</v>
      </c>
      <c r="F7036">
        <v>1</v>
      </c>
      <c r="G7036">
        <v>12.101877</v>
      </c>
      <c r="H7036">
        <v>0.23733399999999999</v>
      </c>
      <c r="I7036">
        <v>0.90483000000000002</v>
      </c>
      <c r="J7036">
        <v>4.1128999999999999E-2</v>
      </c>
      <c r="K7036" t="str">
        <f>MID(M7036,22,1)</f>
        <v>7</v>
      </c>
      <c r="L7036" t="s">
        <v>49</v>
      </c>
      <c r="M7036" t="s">
        <v>50</v>
      </c>
      <c r="N7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36">
        <f>VLOOKUP(TableOMP[[#This Row],[Label]],TableAvg[],2,FALSE)</f>
        <v>12.094215730769228</v>
      </c>
      <c r="P7036">
        <f>VLOOKUP(TableOMP[[#This Row],[Label]],TableAvg[],3,FALSE)</f>
        <v>0.11805646826482695</v>
      </c>
      <c r="Q7036">
        <f>TableOMP[[#This Row],[Avg]]-$U$2*TableOMP[[#This Row],[StdDev]]</f>
        <v>11.858102794239574</v>
      </c>
      <c r="R7036">
        <f>TableOMP[[#This Row],[Avg]]+$U$2*TableOMP[[#This Row],[StdDev]]</f>
        <v>12.330328667298883</v>
      </c>
      <c r="S7036">
        <f>IF(AND(TableOMP[[#This Row],[total_time]]&gt;=TableOMP[[#This Row],[Low]], TableOMP[[#This Row],[total_time]]&lt;=TableOMP[[#This Row],[High]]),1,0)</f>
        <v>1</v>
      </c>
    </row>
    <row r="7037" spans="1:19" hidden="1" x14ac:dyDescent="0.25">
      <c r="A7037" t="s">
        <v>16</v>
      </c>
      <c r="B7037">
        <v>10000</v>
      </c>
      <c r="C7037">
        <v>100</v>
      </c>
      <c r="D7037">
        <v>100000</v>
      </c>
      <c r="E7037">
        <v>23</v>
      </c>
      <c r="F7037">
        <v>1</v>
      </c>
      <c r="G7037">
        <v>12.101799</v>
      </c>
      <c r="H7037">
        <v>0.14146800000000001</v>
      </c>
      <c r="I7037">
        <v>0.99370000000000003</v>
      </c>
      <c r="J7037">
        <v>4.5168E-2</v>
      </c>
      <c r="K7037" t="str">
        <f>MID(M7037,22,1)</f>
        <v>5</v>
      </c>
      <c r="L7037" t="s">
        <v>197</v>
      </c>
      <c r="M7037" t="s">
        <v>198</v>
      </c>
      <c r="N7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37">
        <f>VLOOKUP(TableOMP[[#This Row],[Label]],TableAvg[],2,FALSE)</f>
        <v>12.094215730769228</v>
      </c>
      <c r="P7037">
        <f>VLOOKUP(TableOMP[[#This Row],[Label]],TableAvg[],3,FALSE)</f>
        <v>0.11805646826482695</v>
      </c>
      <c r="Q7037">
        <f>TableOMP[[#This Row],[Avg]]-$U$2*TableOMP[[#This Row],[StdDev]]</f>
        <v>11.858102794239574</v>
      </c>
      <c r="R7037">
        <f>TableOMP[[#This Row],[Avg]]+$U$2*TableOMP[[#This Row],[StdDev]]</f>
        <v>12.330328667298883</v>
      </c>
      <c r="S7037">
        <f>IF(AND(TableOMP[[#This Row],[total_time]]&gt;=TableOMP[[#This Row],[Low]], TableOMP[[#This Row],[total_time]]&lt;=TableOMP[[#This Row],[High]]),1,0)</f>
        <v>1</v>
      </c>
    </row>
    <row r="7038" spans="1:19" hidden="1" x14ac:dyDescent="0.25">
      <c r="A7038" t="s">
        <v>16</v>
      </c>
      <c r="B7038">
        <v>10000</v>
      </c>
      <c r="C7038">
        <v>100</v>
      </c>
      <c r="D7038">
        <v>100000</v>
      </c>
      <c r="E7038">
        <v>23</v>
      </c>
      <c r="F7038">
        <v>1</v>
      </c>
      <c r="G7038">
        <v>12.090382999999999</v>
      </c>
      <c r="H7038">
        <v>0.15914800000000001</v>
      </c>
      <c r="I7038">
        <v>1.216979</v>
      </c>
      <c r="J7038">
        <v>5.5316999999999998E-2</v>
      </c>
      <c r="K7038" t="str">
        <f>MID(M7038,22,1)</f>
        <v>2</v>
      </c>
      <c r="L7038" t="s">
        <v>59</v>
      </c>
      <c r="M7038" t="s">
        <v>60</v>
      </c>
      <c r="N7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38">
        <f>VLOOKUP(TableOMP[[#This Row],[Label]],TableAvg[],2,FALSE)</f>
        <v>12.094215730769228</v>
      </c>
      <c r="P7038">
        <f>VLOOKUP(TableOMP[[#This Row],[Label]],TableAvg[],3,FALSE)</f>
        <v>0.11805646826482695</v>
      </c>
      <c r="Q7038">
        <f>TableOMP[[#This Row],[Avg]]-$U$2*TableOMP[[#This Row],[StdDev]]</f>
        <v>11.858102794239574</v>
      </c>
      <c r="R7038">
        <f>TableOMP[[#This Row],[Avg]]+$U$2*TableOMP[[#This Row],[StdDev]]</f>
        <v>12.330328667298883</v>
      </c>
      <c r="S7038">
        <f>IF(AND(TableOMP[[#This Row],[total_time]]&gt;=TableOMP[[#This Row],[Low]], TableOMP[[#This Row],[total_time]]&lt;=TableOMP[[#This Row],[High]]),1,0)</f>
        <v>1</v>
      </c>
    </row>
    <row r="7039" spans="1:19" hidden="1" x14ac:dyDescent="0.25">
      <c r="A7039" t="s">
        <v>16</v>
      </c>
      <c r="B7039">
        <v>10000</v>
      </c>
      <c r="C7039">
        <v>100</v>
      </c>
      <c r="D7039">
        <v>100000</v>
      </c>
      <c r="E7039">
        <v>23</v>
      </c>
      <c r="F7039">
        <v>1</v>
      </c>
      <c r="G7039">
        <v>12.088843000000001</v>
      </c>
      <c r="H7039">
        <v>0.14213799999999999</v>
      </c>
      <c r="I7039">
        <v>0.87100999999999995</v>
      </c>
      <c r="J7039">
        <v>3.9591000000000001E-2</v>
      </c>
      <c r="K7039" t="str">
        <f>MID(M7039,22,1)</f>
        <v>1</v>
      </c>
      <c r="L7039" t="s">
        <v>207</v>
      </c>
      <c r="M7039" t="s">
        <v>208</v>
      </c>
      <c r="N7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39">
        <f>VLOOKUP(TableOMP[[#This Row],[Label]],TableAvg[],2,FALSE)</f>
        <v>12.094215730769228</v>
      </c>
      <c r="P7039">
        <f>VLOOKUP(TableOMP[[#This Row],[Label]],TableAvg[],3,FALSE)</f>
        <v>0.11805646826482695</v>
      </c>
      <c r="Q7039">
        <f>TableOMP[[#This Row],[Avg]]-$U$2*TableOMP[[#This Row],[StdDev]]</f>
        <v>11.858102794239574</v>
      </c>
      <c r="R7039">
        <f>TableOMP[[#This Row],[Avg]]+$U$2*TableOMP[[#This Row],[StdDev]]</f>
        <v>12.330328667298883</v>
      </c>
      <c r="S7039">
        <f>IF(AND(TableOMP[[#This Row],[total_time]]&gt;=TableOMP[[#This Row],[Low]], TableOMP[[#This Row],[total_time]]&lt;=TableOMP[[#This Row],[High]]),1,0)</f>
        <v>1</v>
      </c>
    </row>
    <row r="7040" spans="1:19" hidden="1" x14ac:dyDescent="0.25">
      <c r="A7040" t="s">
        <v>16</v>
      </c>
      <c r="B7040">
        <v>10000</v>
      </c>
      <c r="C7040">
        <v>100</v>
      </c>
      <c r="D7040">
        <v>100000</v>
      </c>
      <c r="E7040">
        <v>23</v>
      </c>
      <c r="F7040">
        <v>1</v>
      </c>
      <c r="G7040">
        <v>12.079542</v>
      </c>
      <c r="H7040">
        <v>0.14039199999999999</v>
      </c>
      <c r="I7040">
        <v>0.93663799999999997</v>
      </c>
      <c r="J7040">
        <v>4.2574000000000001E-2</v>
      </c>
      <c r="K7040" t="str">
        <f>MID(M7040,22,1)</f>
        <v>6</v>
      </c>
      <c r="L7040" t="s">
        <v>223</v>
      </c>
      <c r="M7040" t="s">
        <v>224</v>
      </c>
      <c r="N7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40">
        <f>VLOOKUP(TableOMP[[#This Row],[Label]],TableAvg[],2,FALSE)</f>
        <v>12.094215730769228</v>
      </c>
      <c r="P7040">
        <f>VLOOKUP(TableOMP[[#This Row],[Label]],TableAvg[],3,FALSE)</f>
        <v>0.11805646826482695</v>
      </c>
      <c r="Q7040">
        <f>TableOMP[[#This Row],[Avg]]-$U$2*TableOMP[[#This Row],[StdDev]]</f>
        <v>11.858102794239574</v>
      </c>
      <c r="R7040">
        <f>TableOMP[[#This Row],[Avg]]+$U$2*TableOMP[[#This Row],[StdDev]]</f>
        <v>12.330328667298883</v>
      </c>
      <c r="S7040">
        <f>IF(AND(TableOMP[[#This Row],[total_time]]&gt;=TableOMP[[#This Row],[Low]], TableOMP[[#This Row],[total_time]]&lt;=TableOMP[[#This Row],[High]]),1,0)</f>
        <v>1</v>
      </c>
    </row>
    <row r="7041" spans="1:19" hidden="1" x14ac:dyDescent="0.25">
      <c r="A7041" t="s">
        <v>16</v>
      </c>
      <c r="B7041">
        <v>10000</v>
      </c>
      <c r="C7041">
        <v>100</v>
      </c>
      <c r="D7041">
        <v>100000</v>
      </c>
      <c r="E7041">
        <v>23</v>
      </c>
      <c r="F7041">
        <v>1</v>
      </c>
      <c r="G7041">
        <v>12.06504</v>
      </c>
      <c r="H7041">
        <v>0.14685300000000001</v>
      </c>
      <c r="I7041">
        <v>1.1601090000000001</v>
      </c>
      <c r="J7041">
        <v>5.2732000000000001E-2</v>
      </c>
      <c r="K7041" t="str">
        <f>MID(M7041,22,1)</f>
        <v>4</v>
      </c>
      <c r="L7041" t="s">
        <v>217</v>
      </c>
      <c r="M7041" t="s">
        <v>218</v>
      </c>
      <c r="N7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41">
        <f>VLOOKUP(TableOMP[[#This Row],[Label]],TableAvg[],2,FALSE)</f>
        <v>12.094215730769228</v>
      </c>
      <c r="P7041">
        <f>VLOOKUP(TableOMP[[#This Row],[Label]],TableAvg[],3,FALSE)</f>
        <v>0.11805646826482695</v>
      </c>
      <c r="Q7041">
        <f>TableOMP[[#This Row],[Avg]]-$U$2*TableOMP[[#This Row],[StdDev]]</f>
        <v>11.858102794239574</v>
      </c>
      <c r="R7041">
        <f>TableOMP[[#This Row],[Avg]]+$U$2*TableOMP[[#This Row],[StdDev]]</f>
        <v>12.330328667298883</v>
      </c>
      <c r="S7041">
        <f>IF(AND(TableOMP[[#This Row],[total_time]]&gt;=TableOMP[[#This Row],[Low]], TableOMP[[#This Row],[total_time]]&lt;=TableOMP[[#This Row],[High]]),1,0)</f>
        <v>1</v>
      </c>
    </row>
    <row r="7042" spans="1:19" hidden="1" x14ac:dyDescent="0.25">
      <c r="A7042" t="s">
        <v>16</v>
      </c>
      <c r="B7042">
        <v>10000</v>
      </c>
      <c r="C7042">
        <v>100</v>
      </c>
      <c r="D7042">
        <v>100000</v>
      </c>
      <c r="E7042">
        <v>23</v>
      </c>
      <c r="F7042">
        <v>1</v>
      </c>
      <c r="G7042">
        <v>12.055968</v>
      </c>
      <c r="H7042">
        <v>0.155694</v>
      </c>
      <c r="I7042">
        <v>0.77172099999999999</v>
      </c>
      <c r="J7042">
        <v>3.5077999999999998E-2</v>
      </c>
      <c r="K7042" t="str">
        <f>MID(M7042,22,1)</f>
        <v>7</v>
      </c>
      <c r="L7042" t="s">
        <v>49</v>
      </c>
      <c r="M7042" t="s">
        <v>50</v>
      </c>
      <c r="N7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42">
        <f>VLOOKUP(TableOMP[[#This Row],[Label]],TableAvg[],2,FALSE)</f>
        <v>12.094215730769228</v>
      </c>
      <c r="P7042">
        <f>VLOOKUP(TableOMP[[#This Row],[Label]],TableAvg[],3,FALSE)</f>
        <v>0.11805646826482695</v>
      </c>
      <c r="Q7042">
        <f>TableOMP[[#This Row],[Avg]]-$U$2*TableOMP[[#This Row],[StdDev]]</f>
        <v>11.858102794239574</v>
      </c>
      <c r="R7042">
        <f>TableOMP[[#This Row],[Avg]]+$U$2*TableOMP[[#This Row],[StdDev]]</f>
        <v>12.330328667298883</v>
      </c>
      <c r="S7042">
        <f>IF(AND(TableOMP[[#This Row],[total_time]]&gt;=TableOMP[[#This Row],[Low]], TableOMP[[#This Row],[total_time]]&lt;=TableOMP[[#This Row],[High]]),1,0)</f>
        <v>1</v>
      </c>
    </row>
    <row r="7043" spans="1:19" hidden="1" x14ac:dyDescent="0.25">
      <c r="A7043" t="s">
        <v>16</v>
      </c>
      <c r="B7043">
        <v>10000</v>
      </c>
      <c r="C7043">
        <v>100</v>
      </c>
      <c r="D7043">
        <v>100000</v>
      </c>
      <c r="E7043">
        <v>23</v>
      </c>
      <c r="F7043">
        <v>1</v>
      </c>
      <c r="G7043">
        <v>11.977010999999999</v>
      </c>
      <c r="H7043">
        <v>0.14115900000000001</v>
      </c>
      <c r="I7043">
        <v>1.0034940000000001</v>
      </c>
      <c r="J7043">
        <v>4.5613000000000001E-2</v>
      </c>
      <c r="K7043" t="str">
        <f>MID(M7043,22,1)</f>
        <v>7</v>
      </c>
      <c r="L7043" t="s">
        <v>189</v>
      </c>
      <c r="M7043" t="s">
        <v>190</v>
      </c>
      <c r="N7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43">
        <f>VLOOKUP(TableOMP[[#This Row],[Label]],TableAvg[],2,FALSE)</f>
        <v>12.094215730769228</v>
      </c>
      <c r="P7043">
        <f>VLOOKUP(TableOMP[[#This Row],[Label]],TableAvg[],3,FALSE)</f>
        <v>0.11805646826482695</v>
      </c>
      <c r="Q7043">
        <f>TableOMP[[#This Row],[Avg]]-$U$2*TableOMP[[#This Row],[StdDev]]</f>
        <v>11.858102794239574</v>
      </c>
      <c r="R7043">
        <f>TableOMP[[#This Row],[Avg]]+$U$2*TableOMP[[#This Row],[StdDev]]</f>
        <v>12.330328667298883</v>
      </c>
      <c r="S7043">
        <f>IF(AND(TableOMP[[#This Row],[total_time]]&gt;=TableOMP[[#This Row],[Low]], TableOMP[[#This Row],[total_time]]&lt;=TableOMP[[#This Row],[High]]),1,0)</f>
        <v>1</v>
      </c>
    </row>
    <row r="7044" spans="1:19" hidden="1" x14ac:dyDescent="0.25">
      <c r="A7044" t="s">
        <v>16</v>
      </c>
      <c r="B7044">
        <v>10000</v>
      </c>
      <c r="C7044">
        <v>100</v>
      </c>
      <c r="D7044">
        <v>100000</v>
      </c>
      <c r="E7044">
        <v>23</v>
      </c>
      <c r="F7044">
        <v>1</v>
      </c>
      <c r="G7044">
        <v>11.973394000000001</v>
      </c>
      <c r="H7044">
        <v>0.13997200000000001</v>
      </c>
      <c r="I7044">
        <v>1.0048919999999999</v>
      </c>
      <c r="J7044">
        <v>4.5677000000000002E-2</v>
      </c>
      <c r="K7044" t="str">
        <f>MID(M7044,22,1)</f>
        <v>1</v>
      </c>
      <c r="L7044" t="s">
        <v>177</v>
      </c>
      <c r="M7044" t="s">
        <v>178</v>
      </c>
      <c r="N7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44">
        <f>VLOOKUP(TableOMP[[#This Row],[Label]],TableAvg[],2,FALSE)</f>
        <v>12.094215730769228</v>
      </c>
      <c r="P7044">
        <f>VLOOKUP(TableOMP[[#This Row],[Label]],TableAvg[],3,FALSE)</f>
        <v>0.11805646826482695</v>
      </c>
      <c r="Q7044">
        <f>TableOMP[[#This Row],[Avg]]-$U$2*TableOMP[[#This Row],[StdDev]]</f>
        <v>11.858102794239574</v>
      </c>
      <c r="R7044">
        <f>TableOMP[[#This Row],[Avg]]+$U$2*TableOMP[[#This Row],[StdDev]]</f>
        <v>12.330328667298883</v>
      </c>
      <c r="S7044">
        <f>IF(AND(TableOMP[[#This Row],[total_time]]&gt;=TableOMP[[#This Row],[Low]], TableOMP[[#This Row],[total_time]]&lt;=TableOMP[[#This Row],[High]]),1,0)</f>
        <v>1</v>
      </c>
    </row>
    <row r="7045" spans="1:19" hidden="1" x14ac:dyDescent="0.25">
      <c r="A7045" t="s">
        <v>16</v>
      </c>
      <c r="B7045">
        <v>10000</v>
      </c>
      <c r="C7045">
        <v>100</v>
      </c>
      <c r="D7045">
        <v>100000</v>
      </c>
      <c r="E7045">
        <v>23</v>
      </c>
      <c r="F7045">
        <v>1</v>
      </c>
      <c r="G7045">
        <v>11.959097</v>
      </c>
      <c r="H7045">
        <v>0.14710699999999999</v>
      </c>
      <c r="I7045">
        <v>1.089248</v>
      </c>
      <c r="J7045">
        <v>4.9510999999999999E-2</v>
      </c>
      <c r="K7045" t="str">
        <f>MID(M7045,22,1)</f>
        <v>1</v>
      </c>
      <c r="L7045" t="s">
        <v>171</v>
      </c>
      <c r="M7045" t="s">
        <v>172</v>
      </c>
      <c r="N7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45">
        <f>VLOOKUP(TableOMP[[#This Row],[Label]],TableAvg[],2,FALSE)</f>
        <v>12.094215730769228</v>
      </c>
      <c r="P7045">
        <f>VLOOKUP(TableOMP[[#This Row],[Label]],TableAvg[],3,FALSE)</f>
        <v>0.11805646826482695</v>
      </c>
      <c r="Q7045">
        <f>TableOMP[[#This Row],[Avg]]-$U$2*TableOMP[[#This Row],[StdDev]]</f>
        <v>11.858102794239574</v>
      </c>
      <c r="R7045">
        <f>TableOMP[[#This Row],[Avg]]+$U$2*TableOMP[[#This Row],[StdDev]]</f>
        <v>12.330328667298883</v>
      </c>
      <c r="S7045">
        <f>IF(AND(TableOMP[[#This Row],[total_time]]&gt;=TableOMP[[#This Row],[Low]], TableOMP[[#This Row],[total_time]]&lt;=TableOMP[[#This Row],[High]]),1,0)</f>
        <v>1</v>
      </c>
    </row>
    <row r="7046" spans="1:19" hidden="1" x14ac:dyDescent="0.25">
      <c r="A7046" t="s">
        <v>16</v>
      </c>
      <c r="B7046">
        <v>10000</v>
      </c>
      <c r="C7046">
        <v>100</v>
      </c>
      <c r="D7046">
        <v>100000</v>
      </c>
      <c r="E7046">
        <v>23</v>
      </c>
      <c r="F7046">
        <v>1</v>
      </c>
      <c r="G7046">
        <v>11.956794</v>
      </c>
      <c r="H7046">
        <v>0.13770199999999999</v>
      </c>
      <c r="I7046">
        <v>0.92739099999999997</v>
      </c>
      <c r="J7046">
        <v>4.2153999999999997E-2</v>
      </c>
      <c r="K7046" t="str">
        <f>MID(M7046,22,1)</f>
        <v>7</v>
      </c>
      <c r="L7046" t="s">
        <v>49</v>
      </c>
      <c r="M7046" t="s">
        <v>50</v>
      </c>
      <c r="N7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46">
        <f>VLOOKUP(TableOMP[[#This Row],[Label]],TableAvg[],2,FALSE)</f>
        <v>12.094215730769228</v>
      </c>
      <c r="P7046">
        <f>VLOOKUP(TableOMP[[#This Row],[Label]],TableAvg[],3,FALSE)</f>
        <v>0.11805646826482695</v>
      </c>
      <c r="Q7046">
        <f>TableOMP[[#This Row],[Avg]]-$U$2*TableOMP[[#This Row],[StdDev]]</f>
        <v>11.858102794239574</v>
      </c>
      <c r="R7046">
        <f>TableOMP[[#This Row],[Avg]]+$U$2*TableOMP[[#This Row],[StdDev]]</f>
        <v>12.330328667298883</v>
      </c>
      <c r="S7046">
        <f>IF(AND(TableOMP[[#This Row],[total_time]]&gt;=TableOMP[[#This Row],[Low]], TableOMP[[#This Row],[total_time]]&lt;=TableOMP[[#This Row],[High]]),1,0)</f>
        <v>1</v>
      </c>
    </row>
    <row r="7047" spans="1:19" hidden="1" x14ac:dyDescent="0.25">
      <c r="A7047" t="s">
        <v>16</v>
      </c>
      <c r="B7047">
        <v>10000</v>
      </c>
      <c r="C7047">
        <v>100</v>
      </c>
      <c r="D7047">
        <v>100000</v>
      </c>
      <c r="E7047">
        <v>23</v>
      </c>
      <c r="F7047">
        <v>1</v>
      </c>
      <c r="G7047">
        <v>11.95304</v>
      </c>
      <c r="H7047">
        <v>0.13278200000000001</v>
      </c>
      <c r="I7047">
        <v>0.93474000000000002</v>
      </c>
      <c r="J7047">
        <v>4.2487999999999998E-2</v>
      </c>
      <c r="K7047" t="str">
        <f>MID(M7047,22,1)</f>
        <v>6</v>
      </c>
      <c r="L7047" t="s">
        <v>223</v>
      </c>
      <c r="M7047" t="s">
        <v>224</v>
      </c>
      <c r="N7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47">
        <f>VLOOKUP(TableOMP[[#This Row],[Label]],TableAvg[],2,FALSE)</f>
        <v>12.094215730769228</v>
      </c>
      <c r="P7047">
        <f>VLOOKUP(TableOMP[[#This Row],[Label]],TableAvg[],3,FALSE)</f>
        <v>0.11805646826482695</v>
      </c>
      <c r="Q7047">
        <f>TableOMP[[#This Row],[Avg]]-$U$2*TableOMP[[#This Row],[StdDev]]</f>
        <v>11.858102794239574</v>
      </c>
      <c r="R7047">
        <f>TableOMP[[#This Row],[Avg]]+$U$2*TableOMP[[#This Row],[StdDev]]</f>
        <v>12.330328667298883</v>
      </c>
      <c r="S7047">
        <f>IF(AND(TableOMP[[#This Row],[total_time]]&gt;=TableOMP[[#This Row],[Low]], TableOMP[[#This Row],[total_time]]&lt;=TableOMP[[#This Row],[High]]),1,0)</f>
        <v>1</v>
      </c>
    </row>
    <row r="7048" spans="1:19" hidden="1" x14ac:dyDescent="0.25">
      <c r="A7048" t="s">
        <v>16</v>
      </c>
      <c r="B7048">
        <v>10000</v>
      </c>
      <c r="C7048">
        <v>100</v>
      </c>
      <c r="D7048">
        <v>100000</v>
      </c>
      <c r="E7048">
        <v>23</v>
      </c>
      <c r="F7048">
        <v>1</v>
      </c>
      <c r="G7048">
        <v>11.947454</v>
      </c>
      <c r="H7048">
        <v>0.14419499999999999</v>
      </c>
      <c r="I7048">
        <v>1.0725389999999999</v>
      </c>
      <c r="J7048">
        <v>4.8751999999999997E-2</v>
      </c>
      <c r="K7048" t="str">
        <f>MID(M7048,22,1)</f>
        <v>2</v>
      </c>
      <c r="L7048" t="s">
        <v>59</v>
      </c>
      <c r="M7048" t="s">
        <v>60</v>
      </c>
      <c r="N7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48">
        <f>VLOOKUP(TableOMP[[#This Row],[Label]],TableAvg[],2,FALSE)</f>
        <v>12.094215730769228</v>
      </c>
      <c r="P7048">
        <f>VLOOKUP(TableOMP[[#This Row],[Label]],TableAvg[],3,FALSE)</f>
        <v>0.11805646826482695</v>
      </c>
      <c r="Q7048">
        <f>TableOMP[[#This Row],[Avg]]-$U$2*TableOMP[[#This Row],[StdDev]]</f>
        <v>11.858102794239574</v>
      </c>
      <c r="R7048">
        <f>TableOMP[[#This Row],[Avg]]+$U$2*TableOMP[[#This Row],[StdDev]]</f>
        <v>12.330328667298883</v>
      </c>
      <c r="S7048">
        <f>IF(AND(TableOMP[[#This Row],[total_time]]&gt;=TableOMP[[#This Row],[Low]], TableOMP[[#This Row],[total_time]]&lt;=TableOMP[[#This Row],[High]]),1,0)</f>
        <v>1</v>
      </c>
    </row>
    <row r="7049" spans="1:19" hidden="1" x14ac:dyDescent="0.25">
      <c r="A7049" t="s">
        <v>15</v>
      </c>
      <c r="B7049">
        <v>10000</v>
      </c>
      <c r="C7049">
        <v>100</v>
      </c>
      <c r="D7049">
        <v>100000</v>
      </c>
      <c r="E7049">
        <v>17</v>
      </c>
      <c r="F7049">
        <v>1</v>
      </c>
      <c r="G7049">
        <v>11.937139</v>
      </c>
      <c r="H7049">
        <v>0.55968700000000005</v>
      </c>
      <c r="I7049">
        <v>3.3459750000000001</v>
      </c>
      <c r="J7049">
        <v>0.209123</v>
      </c>
      <c r="K7049" t="str">
        <f>MID(M7049,22,1)</f>
        <v>6</v>
      </c>
      <c r="L7049" t="s">
        <v>41</v>
      </c>
      <c r="M7049" t="s">
        <v>42</v>
      </c>
      <c r="N7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49">
        <f>VLOOKUP(TableOMP[[#This Row],[Label]],TableAvg[],2,FALSE)</f>
        <v>11.685698913043478</v>
      </c>
      <c r="P7049">
        <f>VLOOKUP(TableOMP[[#This Row],[Label]],TableAvg[],3,FALSE)</f>
        <v>0.1369220124320491</v>
      </c>
      <c r="Q7049">
        <f>TableOMP[[#This Row],[Avg]]-$U$2*TableOMP[[#This Row],[StdDev]]</f>
        <v>11.411854888179379</v>
      </c>
      <c r="R7049">
        <f>TableOMP[[#This Row],[Avg]]+$U$2*TableOMP[[#This Row],[StdDev]]</f>
        <v>11.959542937907576</v>
      </c>
      <c r="S7049">
        <f>IF(AND(TableOMP[[#This Row],[total_time]]&gt;=TableOMP[[#This Row],[Low]], TableOMP[[#This Row],[total_time]]&lt;=TableOMP[[#This Row],[High]]),1,0)</f>
        <v>1</v>
      </c>
    </row>
    <row r="7050" spans="1:19" hidden="1" x14ac:dyDescent="0.25">
      <c r="A7050" t="s">
        <v>16</v>
      </c>
      <c r="B7050">
        <v>10000</v>
      </c>
      <c r="C7050">
        <v>100</v>
      </c>
      <c r="D7050">
        <v>100000</v>
      </c>
      <c r="E7050">
        <v>23</v>
      </c>
      <c r="F7050">
        <v>1</v>
      </c>
      <c r="G7050">
        <v>11.904142999999999</v>
      </c>
      <c r="H7050">
        <v>0.13161300000000001</v>
      </c>
      <c r="I7050">
        <v>0.78017000000000003</v>
      </c>
      <c r="J7050">
        <v>3.5462E-2</v>
      </c>
      <c r="K7050" t="str">
        <f>MID(M7050,22,1)</f>
        <v>2</v>
      </c>
      <c r="L7050" t="s">
        <v>59</v>
      </c>
      <c r="M7050" t="s">
        <v>60</v>
      </c>
      <c r="N7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050">
        <f>VLOOKUP(TableOMP[[#This Row],[Label]],TableAvg[],2,FALSE)</f>
        <v>12.094215730769228</v>
      </c>
      <c r="P7050">
        <f>VLOOKUP(TableOMP[[#This Row],[Label]],TableAvg[],3,FALSE)</f>
        <v>0.11805646826482695</v>
      </c>
      <c r="Q7050">
        <f>TableOMP[[#This Row],[Avg]]-$U$2*TableOMP[[#This Row],[StdDev]]</f>
        <v>11.858102794239574</v>
      </c>
      <c r="R7050">
        <f>TableOMP[[#This Row],[Avg]]+$U$2*TableOMP[[#This Row],[StdDev]]</f>
        <v>12.330328667298883</v>
      </c>
      <c r="S7050">
        <f>IF(AND(TableOMP[[#This Row],[total_time]]&gt;=TableOMP[[#This Row],[Low]], TableOMP[[#This Row],[total_time]]&lt;=TableOMP[[#This Row],[High]]),1,0)</f>
        <v>1</v>
      </c>
    </row>
    <row r="7051" spans="1:19" hidden="1" x14ac:dyDescent="0.25">
      <c r="A7051" t="s">
        <v>16</v>
      </c>
      <c r="B7051">
        <v>10000</v>
      </c>
      <c r="C7051">
        <v>100</v>
      </c>
      <c r="D7051">
        <v>100000</v>
      </c>
      <c r="E7051">
        <v>24</v>
      </c>
      <c r="F7051">
        <v>1</v>
      </c>
      <c r="G7051">
        <v>11.810964999999999</v>
      </c>
      <c r="H7051">
        <v>0.132295</v>
      </c>
      <c r="I7051">
        <v>0.92590700000000004</v>
      </c>
      <c r="J7051">
        <v>4.0257000000000001E-2</v>
      </c>
      <c r="K7051" t="str">
        <f>MID(M7051,22,1)</f>
        <v>4</v>
      </c>
      <c r="L7051" t="s">
        <v>217</v>
      </c>
      <c r="M7051" t="s">
        <v>218</v>
      </c>
      <c r="N7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51">
        <f>VLOOKUP(TableOMP[[#This Row],[Label]],TableAvg[],2,FALSE)</f>
        <v>11.641527653846152</v>
      </c>
      <c r="P7051">
        <f>VLOOKUP(TableOMP[[#This Row],[Label]],TableAvg[],3,FALSE)</f>
        <v>9.5518605427318784E-2</v>
      </c>
      <c r="Q7051">
        <f>TableOMP[[#This Row],[Avg]]-$U$2*TableOMP[[#This Row],[StdDev]]</f>
        <v>11.450490442991514</v>
      </c>
      <c r="R7051">
        <f>TableOMP[[#This Row],[Avg]]+$U$2*TableOMP[[#This Row],[StdDev]]</f>
        <v>11.832564864700791</v>
      </c>
      <c r="S7051">
        <f>IF(AND(TableOMP[[#This Row],[total_time]]&gt;=TableOMP[[#This Row],[Low]], TableOMP[[#This Row],[total_time]]&lt;=TableOMP[[#This Row],[High]]),1,0)</f>
        <v>1</v>
      </c>
    </row>
    <row r="7052" spans="1:19" hidden="1" x14ac:dyDescent="0.25">
      <c r="A7052" t="s">
        <v>16</v>
      </c>
      <c r="B7052">
        <v>10000</v>
      </c>
      <c r="C7052">
        <v>100</v>
      </c>
      <c r="D7052">
        <v>100000</v>
      </c>
      <c r="E7052">
        <v>24</v>
      </c>
      <c r="F7052">
        <v>1</v>
      </c>
      <c r="G7052">
        <v>11.810946</v>
      </c>
      <c r="H7052">
        <v>0.14130699999999999</v>
      </c>
      <c r="I7052">
        <v>0.91288199999999997</v>
      </c>
      <c r="J7052">
        <v>3.9690999999999997E-2</v>
      </c>
      <c r="K7052" t="str">
        <f>MID(M7052,22,1)</f>
        <v>7</v>
      </c>
      <c r="L7052" t="s">
        <v>49</v>
      </c>
      <c r="M7052" t="s">
        <v>50</v>
      </c>
      <c r="N7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52">
        <f>VLOOKUP(TableOMP[[#This Row],[Label]],TableAvg[],2,FALSE)</f>
        <v>11.641527653846152</v>
      </c>
      <c r="P7052">
        <f>VLOOKUP(TableOMP[[#This Row],[Label]],TableAvg[],3,FALSE)</f>
        <v>9.5518605427318784E-2</v>
      </c>
      <c r="Q7052">
        <f>TableOMP[[#This Row],[Avg]]-$U$2*TableOMP[[#This Row],[StdDev]]</f>
        <v>11.450490442991514</v>
      </c>
      <c r="R7052">
        <f>TableOMP[[#This Row],[Avg]]+$U$2*TableOMP[[#This Row],[StdDev]]</f>
        <v>11.832564864700791</v>
      </c>
      <c r="S7052">
        <f>IF(AND(TableOMP[[#This Row],[total_time]]&gt;=TableOMP[[#This Row],[Low]], TableOMP[[#This Row],[total_time]]&lt;=TableOMP[[#This Row],[High]]),1,0)</f>
        <v>1</v>
      </c>
    </row>
    <row r="7053" spans="1:19" hidden="1" x14ac:dyDescent="0.25">
      <c r="A7053" t="s">
        <v>15</v>
      </c>
      <c r="B7053">
        <v>10000</v>
      </c>
      <c r="C7053">
        <v>100</v>
      </c>
      <c r="D7053">
        <v>100000</v>
      </c>
      <c r="E7053">
        <v>17</v>
      </c>
      <c r="F7053">
        <v>1</v>
      </c>
      <c r="G7053">
        <v>11.767442000000001</v>
      </c>
      <c r="H7053">
        <v>0.142927</v>
      </c>
      <c r="I7053">
        <v>0.87124199999999996</v>
      </c>
      <c r="J7053">
        <v>5.4453000000000001E-2</v>
      </c>
      <c r="K7053" t="str">
        <f>MID(M7053,22,1)</f>
        <v>1</v>
      </c>
      <c r="L7053" t="s">
        <v>175</v>
      </c>
      <c r="M7053" t="s">
        <v>176</v>
      </c>
      <c r="N7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53">
        <f>VLOOKUP(TableOMP[[#This Row],[Label]],TableAvg[],2,FALSE)</f>
        <v>11.685698913043478</v>
      </c>
      <c r="P7053">
        <f>VLOOKUP(TableOMP[[#This Row],[Label]],TableAvg[],3,FALSE)</f>
        <v>0.1369220124320491</v>
      </c>
      <c r="Q7053">
        <f>TableOMP[[#This Row],[Avg]]-$U$2*TableOMP[[#This Row],[StdDev]]</f>
        <v>11.411854888179379</v>
      </c>
      <c r="R7053">
        <f>TableOMP[[#This Row],[Avg]]+$U$2*TableOMP[[#This Row],[StdDev]]</f>
        <v>11.959542937907576</v>
      </c>
      <c r="S7053">
        <f>IF(AND(TableOMP[[#This Row],[total_time]]&gt;=TableOMP[[#This Row],[Low]], TableOMP[[#This Row],[total_time]]&lt;=TableOMP[[#This Row],[High]]),1,0)</f>
        <v>1</v>
      </c>
    </row>
    <row r="7054" spans="1:19" hidden="1" x14ac:dyDescent="0.25">
      <c r="A7054" t="s">
        <v>16</v>
      </c>
      <c r="B7054">
        <v>10000</v>
      </c>
      <c r="C7054">
        <v>100</v>
      </c>
      <c r="D7054">
        <v>100000</v>
      </c>
      <c r="E7054">
        <v>24</v>
      </c>
      <c r="F7054">
        <v>1</v>
      </c>
      <c r="G7054">
        <v>11.765383999999999</v>
      </c>
      <c r="H7054">
        <v>0.15182799999999999</v>
      </c>
      <c r="I7054">
        <v>1.2023010000000001</v>
      </c>
      <c r="J7054">
        <v>5.2274000000000001E-2</v>
      </c>
      <c r="K7054" t="str">
        <f>MID(M7054,22,1)</f>
        <v>6</v>
      </c>
      <c r="L7054" t="s">
        <v>223</v>
      </c>
      <c r="M7054" t="s">
        <v>224</v>
      </c>
      <c r="N7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54">
        <f>VLOOKUP(TableOMP[[#This Row],[Label]],TableAvg[],2,FALSE)</f>
        <v>11.641527653846152</v>
      </c>
      <c r="P7054">
        <f>VLOOKUP(TableOMP[[#This Row],[Label]],TableAvg[],3,FALSE)</f>
        <v>9.5518605427318784E-2</v>
      </c>
      <c r="Q7054">
        <f>TableOMP[[#This Row],[Avg]]-$U$2*TableOMP[[#This Row],[StdDev]]</f>
        <v>11.450490442991514</v>
      </c>
      <c r="R7054">
        <f>TableOMP[[#This Row],[Avg]]+$U$2*TableOMP[[#This Row],[StdDev]]</f>
        <v>11.832564864700791</v>
      </c>
      <c r="S7054">
        <f>IF(AND(TableOMP[[#This Row],[total_time]]&gt;=TableOMP[[#This Row],[Low]], TableOMP[[#This Row],[total_time]]&lt;=TableOMP[[#This Row],[High]]),1,0)</f>
        <v>1</v>
      </c>
    </row>
    <row r="7055" spans="1:19" hidden="1" x14ac:dyDescent="0.25">
      <c r="A7055" t="s">
        <v>15</v>
      </c>
      <c r="B7055">
        <v>10000</v>
      </c>
      <c r="C7055">
        <v>100</v>
      </c>
      <c r="D7055">
        <v>100000</v>
      </c>
      <c r="E7055">
        <v>17</v>
      </c>
      <c r="F7055">
        <v>1</v>
      </c>
      <c r="G7055">
        <v>11.762502</v>
      </c>
      <c r="H7055">
        <v>0.14221700000000001</v>
      </c>
      <c r="I7055">
        <v>0.72105399999999997</v>
      </c>
      <c r="J7055">
        <v>4.5066000000000002E-2</v>
      </c>
      <c r="K7055" t="str">
        <f>MID(M7055,22,1)</f>
        <v>6</v>
      </c>
      <c r="L7055" t="s">
        <v>61</v>
      </c>
      <c r="M7055" t="s">
        <v>62</v>
      </c>
      <c r="N7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55">
        <f>VLOOKUP(TableOMP[[#This Row],[Label]],TableAvg[],2,FALSE)</f>
        <v>11.685698913043478</v>
      </c>
      <c r="P7055">
        <f>VLOOKUP(TableOMP[[#This Row],[Label]],TableAvg[],3,FALSE)</f>
        <v>0.1369220124320491</v>
      </c>
      <c r="Q7055">
        <f>TableOMP[[#This Row],[Avg]]-$U$2*TableOMP[[#This Row],[StdDev]]</f>
        <v>11.411854888179379</v>
      </c>
      <c r="R7055">
        <f>TableOMP[[#This Row],[Avg]]+$U$2*TableOMP[[#This Row],[StdDev]]</f>
        <v>11.959542937907576</v>
      </c>
      <c r="S7055">
        <f>IF(AND(TableOMP[[#This Row],[total_time]]&gt;=TableOMP[[#This Row],[Low]], TableOMP[[#This Row],[total_time]]&lt;=TableOMP[[#This Row],[High]]),1,0)</f>
        <v>1</v>
      </c>
    </row>
    <row r="7056" spans="1:19" hidden="1" x14ac:dyDescent="0.25">
      <c r="A7056" t="s">
        <v>15</v>
      </c>
      <c r="B7056">
        <v>10000</v>
      </c>
      <c r="C7056">
        <v>100</v>
      </c>
      <c r="D7056">
        <v>100000</v>
      </c>
      <c r="E7056">
        <v>17</v>
      </c>
      <c r="F7056">
        <v>1</v>
      </c>
      <c r="G7056">
        <v>11.753368</v>
      </c>
      <c r="H7056">
        <v>0.14443500000000001</v>
      </c>
      <c r="I7056">
        <v>0.67156700000000003</v>
      </c>
      <c r="J7056">
        <v>4.1973000000000003E-2</v>
      </c>
      <c r="K7056" t="str">
        <f>MID(M7056,22,1)</f>
        <v>5</v>
      </c>
      <c r="L7056" t="s">
        <v>55</v>
      </c>
      <c r="M7056" t="s">
        <v>56</v>
      </c>
      <c r="N7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56">
        <f>VLOOKUP(TableOMP[[#This Row],[Label]],TableAvg[],2,FALSE)</f>
        <v>11.685698913043478</v>
      </c>
      <c r="P7056">
        <f>VLOOKUP(TableOMP[[#This Row],[Label]],TableAvg[],3,FALSE)</f>
        <v>0.1369220124320491</v>
      </c>
      <c r="Q7056">
        <f>TableOMP[[#This Row],[Avg]]-$U$2*TableOMP[[#This Row],[StdDev]]</f>
        <v>11.411854888179379</v>
      </c>
      <c r="R7056">
        <f>TableOMP[[#This Row],[Avg]]+$U$2*TableOMP[[#This Row],[StdDev]]</f>
        <v>11.959542937907576</v>
      </c>
      <c r="S7056">
        <f>IF(AND(TableOMP[[#This Row],[total_time]]&gt;=TableOMP[[#This Row],[Low]], TableOMP[[#This Row],[total_time]]&lt;=TableOMP[[#This Row],[High]]),1,0)</f>
        <v>1</v>
      </c>
    </row>
    <row r="7057" spans="1:19" hidden="1" x14ac:dyDescent="0.25">
      <c r="A7057" t="s">
        <v>15</v>
      </c>
      <c r="B7057">
        <v>10000</v>
      </c>
      <c r="C7057">
        <v>100</v>
      </c>
      <c r="D7057">
        <v>100000</v>
      </c>
      <c r="E7057">
        <v>17</v>
      </c>
      <c r="F7057">
        <v>1</v>
      </c>
      <c r="G7057">
        <v>11.752858</v>
      </c>
      <c r="H7057">
        <v>0.14327300000000001</v>
      </c>
      <c r="I7057">
        <v>0.80118599999999995</v>
      </c>
      <c r="J7057">
        <v>5.0074E-2</v>
      </c>
      <c r="K7057" t="str">
        <f>MID(M7057,22,1)</f>
        <v>5</v>
      </c>
      <c r="L7057" t="s">
        <v>163</v>
      </c>
      <c r="M7057" t="s">
        <v>164</v>
      </c>
      <c r="N7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57">
        <f>VLOOKUP(TableOMP[[#This Row],[Label]],TableAvg[],2,FALSE)</f>
        <v>11.685698913043478</v>
      </c>
      <c r="P7057">
        <f>VLOOKUP(TableOMP[[#This Row],[Label]],TableAvg[],3,FALSE)</f>
        <v>0.1369220124320491</v>
      </c>
      <c r="Q7057">
        <f>TableOMP[[#This Row],[Avg]]-$U$2*TableOMP[[#This Row],[StdDev]]</f>
        <v>11.411854888179379</v>
      </c>
      <c r="R7057">
        <f>TableOMP[[#This Row],[Avg]]+$U$2*TableOMP[[#This Row],[StdDev]]</f>
        <v>11.959542937907576</v>
      </c>
      <c r="S7057">
        <f>IF(AND(TableOMP[[#This Row],[total_time]]&gt;=TableOMP[[#This Row],[Low]], TableOMP[[#This Row],[total_time]]&lt;=TableOMP[[#This Row],[High]]),1,0)</f>
        <v>1</v>
      </c>
    </row>
    <row r="7058" spans="1:19" hidden="1" x14ac:dyDescent="0.25">
      <c r="A7058" t="s">
        <v>16</v>
      </c>
      <c r="B7058">
        <v>10000</v>
      </c>
      <c r="C7058">
        <v>100</v>
      </c>
      <c r="D7058">
        <v>100000</v>
      </c>
      <c r="E7058">
        <v>24</v>
      </c>
      <c r="F7058">
        <v>1</v>
      </c>
      <c r="G7058">
        <v>11.751535000000001</v>
      </c>
      <c r="H7058">
        <v>0.13914599999999999</v>
      </c>
      <c r="I7058">
        <v>0.99930200000000002</v>
      </c>
      <c r="J7058">
        <v>4.3448000000000001E-2</v>
      </c>
      <c r="K7058" t="str">
        <f>MID(M7058,22,1)</f>
        <v>2</v>
      </c>
      <c r="L7058" t="s">
        <v>59</v>
      </c>
      <c r="M7058" t="s">
        <v>60</v>
      </c>
      <c r="N7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58">
        <f>VLOOKUP(TableOMP[[#This Row],[Label]],TableAvg[],2,FALSE)</f>
        <v>11.641527653846152</v>
      </c>
      <c r="P7058">
        <f>VLOOKUP(TableOMP[[#This Row],[Label]],TableAvg[],3,FALSE)</f>
        <v>9.5518605427318784E-2</v>
      </c>
      <c r="Q7058">
        <f>TableOMP[[#This Row],[Avg]]-$U$2*TableOMP[[#This Row],[StdDev]]</f>
        <v>11.450490442991514</v>
      </c>
      <c r="R7058">
        <f>TableOMP[[#This Row],[Avg]]+$U$2*TableOMP[[#This Row],[StdDev]]</f>
        <v>11.832564864700791</v>
      </c>
      <c r="S7058">
        <f>IF(AND(TableOMP[[#This Row],[total_time]]&gt;=TableOMP[[#This Row],[Low]], TableOMP[[#This Row],[total_time]]&lt;=TableOMP[[#This Row],[High]]),1,0)</f>
        <v>1</v>
      </c>
    </row>
    <row r="7059" spans="1:19" hidden="1" x14ac:dyDescent="0.25">
      <c r="A7059" t="s">
        <v>15</v>
      </c>
      <c r="B7059">
        <v>10000</v>
      </c>
      <c r="C7059">
        <v>100</v>
      </c>
      <c r="D7059">
        <v>100000</v>
      </c>
      <c r="E7059">
        <v>17</v>
      </c>
      <c r="F7059">
        <v>1</v>
      </c>
      <c r="G7059">
        <v>11.744016</v>
      </c>
      <c r="H7059">
        <v>0.137347</v>
      </c>
      <c r="I7059">
        <v>0.73588299999999995</v>
      </c>
      <c r="J7059">
        <v>4.5992999999999999E-2</v>
      </c>
      <c r="K7059" t="str">
        <f>MID(M7059,22,1)</f>
        <v>5</v>
      </c>
      <c r="L7059" t="s">
        <v>55</v>
      </c>
      <c r="M7059" t="s">
        <v>56</v>
      </c>
      <c r="N7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59">
        <f>VLOOKUP(TableOMP[[#This Row],[Label]],TableAvg[],2,FALSE)</f>
        <v>11.685698913043478</v>
      </c>
      <c r="P7059">
        <f>VLOOKUP(TableOMP[[#This Row],[Label]],TableAvg[],3,FALSE)</f>
        <v>0.1369220124320491</v>
      </c>
      <c r="Q7059">
        <f>TableOMP[[#This Row],[Avg]]-$U$2*TableOMP[[#This Row],[StdDev]]</f>
        <v>11.411854888179379</v>
      </c>
      <c r="R7059">
        <f>TableOMP[[#This Row],[Avg]]+$U$2*TableOMP[[#This Row],[StdDev]]</f>
        <v>11.959542937907576</v>
      </c>
      <c r="S7059">
        <f>IF(AND(TableOMP[[#This Row],[total_time]]&gt;=TableOMP[[#This Row],[Low]], TableOMP[[#This Row],[total_time]]&lt;=TableOMP[[#This Row],[High]]),1,0)</f>
        <v>1</v>
      </c>
    </row>
    <row r="7060" spans="1:19" hidden="1" x14ac:dyDescent="0.25">
      <c r="A7060" t="s">
        <v>15</v>
      </c>
      <c r="B7060">
        <v>10000</v>
      </c>
      <c r="C7060">
        <v>100</v>
      </c>
      <c r="D7060">
        <v>100000</v>
      </c>
      <c r="E7060">
        <v>17</v>
      </c>
      <c r="F7060">
        <v>1</v>
      </c>
      <c r="G7060">
        <v>11.743993</v>
      </c>
      <c r="H7060">
        <v>0.134577</v>
      </c>
      <c r="I7060">
        <v>0.66474</v>
      </c>
      <c r="J7060">
        <v>4.1546E-2</v>
      </c>
      <c r="K7060" t="str">
        <f>MID(M7060,22,1)</f>
        <v>5</v>
      </c>
      <c r="L7060" t="s">
        <v>55</v>
      </c>
      <c r="M7060" t="s">
        <v>56</v>
      </c>
      <c r="N7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60">
        <f>VLOOKUP(TableOMP[[#This Row],[Label]],TableAvg[],2,FALSE)</f>
        <v>11.685698913043478</v>
      </c>
      <c r="P7060">
        <f>VLOOKUP(TableOMP[[#This Row],[Label]],TableAvg[],3,FALSE)</f>
        <v>0.1369220124320491</v>
      </c>
      <c r="Q7060">
        <f>TableOMP[[#This Row],[Avg]]-$U$2*TableOMP[[#This Row],[StdDev]]</f>
        <v>11.411854888179379</v>
      </c>
      <c r="R7060">
        <f>TableOMP[[#This Row],[Avg]]+$U$2*TableOMP[[#This Row],[StdDev]]</f>
        <v>11.959542937907576</v>
      </c>
      <c r="S7060">
        <f>IF(AND(TableOMP[[#This Row],[total_time]]&gt;=TableOMP[[#This Row],[Low]], TableOMP[[#This Row],[total_time]]&lt;=TableOMP[[#This Row],[High]]),1,0)</f>
        <v>1</v>
      </c>
    </row>
    <row r="7061" spans="1:19" hidden="1" x14ac:dyDescent="0.25">
      <c r="A7061" t="s">
        <v>16</v>
      </c>
      <c r="B7061">
        <v>10000</v>
      </c>
      <c r="C7061">
        <v>100</v>
      </c>
      <c r="D7061">
        <v>100000</v>
      </c>
      <c r="E7061">
        <v>24</v>
      </c>
      <c r="F7061">
        <v>1</v>
      </c>
      <c r="G7061">
        <v>11.739679000000001</v>
      </c>
      <c r="H7061">
        <v>0.13375899999999999</v>
      </c>
      <c r="I7061">
        <v>0.98122699999999996</v>
      </c>
      <c r="J7061">
        <v>4.2661999999999999E-2</v>
      </c>
      <c r="K7061" t="str">
        <f>MID(M7061,22,1)</f>
        <v>2</v>
      </c>
      <c r="L7061" t="s">
        <v>59</v>
      </c>
      <c r="M7061" t="s">
        <v>60</v>
      </c>
      <c r="N7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61">
        <f>VLOOKUP(TableOMP[[#This Row],[Label]],TableAvg[],2,FALSE)</f>
        <v>11.641527653846152</v>
      </c>
      <c r="P7061">
        <f>VLOOKUP(TableOMP[[#This Row],[Label]],TableAvg[],3,FALSE)</f>
        <v>9.5518605427318784E-2</v>
      </c>
      <c r="Q7061">
        <f>TableOMP[[#This Row],[Avg]]-$U$2*TableOMP[[#This Row],[StdDev]]</f>
        <v>11.450490442991514</v>
      </c>
      <c r="R7061">
        <f>TableOMP[[#This Row],[Avg]]+$U$2*TableOMP[[#This Row],[StdDev]]</f>
        <v>11.832564864700791</v>
      </c>
      <c r="S7061">
        <f>IF(AND(TableOMP[[#This Row],[total_time]]&gt;=TableOMP[[#This Row],[Low]], TableOMP[[#This Row],[total_time]]&lt;=TableOMP[[#This Row],[High]]),1,0)</f>
        <v>1</v>
      </c>
    </row>
    <row r="7062" spans="1:19" hidden="1" x14ac:dyDescent="0.25">
      <c r="A7062" t="s">
        <v>15</v>
      </c>
      <c r="B7062">
        <v>10000</v>
      </c>
      <c r="C7062">
        <v>100</v>
      </c>
      <c r="D7062">
        <v>100000</v>
      </c>
      <c r="E7062">
        <v>17</v>
      </c>
      <c r="F7062">
        <v>1</v>
      </c>
      <c r="G7062">
        <v>11.737895</v>
      </c>
      <c r="H7062">
        <v>0.14208100000000001</v>
      </c>
      <c r="I7062">
        <v>0.69854099999999997</v>
      </c>
      <c r="J7062">
        <v>4.3659000000000003E-2</v>
      </c>
      <c r="K7062" t="str">
        <f>MID(M7062,22,1)</f>
        <v>6</v>
      </c>
      <c r="L7062" t="s">
        <v>199</v>
      </c>
      <c r="M7062" t="s">
        <v>200</v>
      </c>
      <c r="N7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62">
        <f>VLOOKUP(TableOMP[[#This Row],[Label]],TableAvg[],2,FALSE)</f>
        <v>11.685698913043478</v>
      </c>
      <c r="P7062">
        <f>VLOOKUP(TableOMP[[#This Row],[Label]],TableAvg[],3,FALSE)</f>
        <v>0.1369220124320491</v>
      </c>
      <c r="Q7062">
        <f>TableOMP[[#This Row],[Avg]]-$U$2*TableOMP[[#This Row],[StdDev]]</f>
        <v>11.411854888179379</v>
      </c>
      <c r="R7062">
        <f>TableOMP[[#This Row],[Avg]]+$U$2*TableOMP[[#This Row],[StdDev]]</f>
        <v>11.959542937907576</v>
      </c>
      <c r="S7062">
        <f>IF(AND(TableOMP[[#This Row],[total_time]]&gt;=TableOMP[[#This Row],[Low]], TableOMP[[#This Row],[total_time]]&lt;=TableOMP[[#This Row],[High]]),1,0)</f>
        <v>1</v>
      </c>
    </row>
    <row r="7063" spans="1:19" hidden="1" x14ac:dyDescent="0.25">
      <c r="A7063" t="s">
        <v>15</v>
      </c>
      <c r="B7063">
        <v>10000</v>
      </c>
      <c r="C7063">
        <v>100</v>
      </c>
      <c r="D7063">
        <v>100000</v>
      </c>
      <c r="E7063">
        <v>17</v>
      </c>
      <c r="F7063">
        <v>1</v>
      </c>
      <c r="G7063">
        <v>11.729746</v>
      </c>
      <c r="H7063">
        <v>0.13997000000000001</v>
      </c>
      <c r="I7063">
        <v>0.70806500000000006</v>
      </c>
      <c r="J7063">
        <v>4.4254000000000002E-2</v>
      </c>
      <c r="K7063" t="str">
        <f>MID(M7063,22,1)</f>
        <v>2</v>
      </c>
      <c r="L7063" t="s">
        <v>219</v>
      </c>
      <c r="M7063" t="s">
        <v>220</v>
      </c>
      <c r="N7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63">
        <f>VLOOKUP(TableOMP[[#This Row],[Label]],TableAvg[],2,FALSE)</f>
        <v>11.685698913043478</v>
      </c>
      <c r="P7063">
        <f>VLOOKUP(TableOMP[[#This Row],[Label]],TableAvg[],3,FALSE)</f>
        <v>0.1369220124320491</v>
      </c>
      <c r="Q7063">
        <f>TableOMP[[#This Row],[Avg]]-$U$2*TableOMP[[#This Row],[StdDev]]</f>
        <v>11.411854888179379</v>
      </c>
      <c r="R7063">
        <f>TableOMP[[#This Row],[Avg]]+$U$2*TableOMP[[#This Row],[StdDev]]</f>
        <v>11.959542937907576</v>
      </c>
      <c r="S7063">
        <f>IF(AND(TableOMP[[#This Row],[total_time]]&gt;=TableOMP[[#This Row],[Low]], TableOMP[[#This Row],[total_time]]&lt;=TableOMP[[#This Row],[High]]),1,0)</f>
        <v>1</v>
      </c>
    </row>
    <row r="7064" spans="1:19" hidden="1" x14ac:dyDescent="0.25">
      <c r="A7064" t="s">
        <v>16</v>
      </c>
      <c r="B7064">
        <v>10000</v>
      </c>
      <c r="C7064">
        <v>100</v>
      </c>
      <c r="D7064">
        <v>100000</v>
      </c>
      <c r="E7064">
        <v>24</v>
      </c>
      <c r="F7064">
        <v>1</v>
      </c>
      <c r="G7064">
        <v>11.715158000000001</v>
      </c>
      <c r="H7064">
        <v>0.1308</v>
      </c>
      <c r="I7064">
        <v>0.86692400000000003</v>
      </c>
      <c r="J7064">
        <v>3.7692000000000003E-2</v>
      </c>
      <c r="K7064" t="str">
        <f>MID(M7064,22,1)</f>
        <v>4</v>
      </c>
      <c r="L7064" t="s">
        <v>217</v>
      </c>
      <c r="M7064" t="s">
        <v>218</v>
      </c>
      <c r="N7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64">
        <f>VLOOKUP(TableOMP[[#This Row],[Label]],TableAvg[],2,FALSE)</f>
        <v>11.641527653846152</v>
      </c>
      <c r="P7064">
        <f>VLOOKUP(TableOMP[[#This Row],[Label]],TableAvg[],3,FALSE)</f>
        <v>9.5518605427318784E-2</v>
      </c>
      <c r="Q7064">
        <f>TableOMP[[#This Row],[Avg]]-$U$2*TableOMP[[#This Row],[StdDev]]</f>
        <v>11.450490442991514</v>
      </c>
      <c r="R7064">
        <f>TableOMP[[#This Row],[Avg]]+$U$2*TableOMP[[#This Row],[StdDev]]</f>
        <v>11.832564864700791</v>
      </c>
      <c r="S7064">
        <f>IF(AND(TableOMP[[#This Row],[total_time]]&gt;=TableOMP[[#This Row],[Low]], TableOMP[[#This Row],[total_time]]&lt;=TableOMP[[#This Row],[High]]),1,0)</f>
        <v>1</v>
      </c>
    </row>
    <row r="7065" spans="1:19" hidden="1" x14ac:dyDescent="0.25">
      <c r="A7065" t="s">
        <v>16</v>
      </c>
      <c r="B7065">
        <v>10000</v>
      </c>
      <c r="C7065">
        <v>100</v>
      </c>
      <c r="D7065">
        <v>100000</v>
      </c>
      <c r="E7065">
        <v>24</v>
      </c>
      <c r="F7065">
        <v>1</v>
      </c>
      <c r="G7065">
        <v>11.714093</v>
      </c>
      <c r="H7065">
        <v>0.14613100000000001</v>
      </c>
      <c r="I7065">
        <v>1.1021259999999999</v>
      </c>
      <c r="J7065">
        <v>4.7919000000000003E-2</v>
      </c>
      <c r="K7065" t="str">
        <f>MID(M7065,22,1)</f>
        <v>5</v>
      </c>
      <c r="L7065" t="s">
        <v>161</v>
      </c>
      <c r="M7065" t="s">
        <v>162</v>
      </c>
      <c r="N7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65">
        <f>VLOOKUP(TableOMP[[#This Row],[Label]],TableAvg[],2,FALSE)</f>
        <v>11.641527653846152</v>
      </c>
      <c r="P7065">
        <f>VLOOKUP(TableOMP[[#This Row],[Label]],TableAvg[],3,FALSE)</f>
        <v>9.5518605427318784E-2</v>
      </c>
      <c r="Q7065">
        <f>TableOMP[[#This Row],[Avg]]-$U$2*TableOMP[[#This Row],[StdDev]]</f>
        <v>11.450490442991514</v>
      </c>
      <c r="R7065">
        <f>TableOMP[[#This Row],[Avg]]+$U$2*TableOMP[[#This Row],[StdDev]]</f>
        <v>11.832564864700791</v>
      </c>
      <c r="S7065">
        <f>IF(AND(TableOMP[[#This Row],[total_time]]&gt;=TableOMP[[#This Row],[Low]], TableOMP[[#This Row],[total_time]]&lt;=TableOMP[[#This Row],[High]]),1,0)</f>
        <v>1</v>
      </c>
    </row>
    <row r="7066" spans="1:19" hidden="1" x14ac:dyDescent="0.25">
      <c r="A7066" t="s">
        <v>16</v>
      </c>
      <c r="B7066">
        <v>10000</v>
      </c>
      <c r="C7066">
        <v>100</v>
      </c>
      <c r="D7066">
        <v>100000</v>
      </c>
      <c r="E7066">
        <v>24</v>
      </c>
      <c r="F7066">
        <v>1</v>
      </c>
      <c r="G7066">
        <v>11.711342</v>
      </c>
      <c r="H7066">
        <v>0.13317699999999999</v>
      </c>
      <c r="I7066">
        <v>0.83525700000000003</v>
      </c>
      <c r="J7066">
        <v>3.6316000000000001E-2</v>
      </c>
      <c r="K7066" t="str">
        <f>MID(M7066,22,1)</f>
        <v>2</v>
      </c>
      <c r="L7066" t="s">
        <v>59</v>
      </c>
      <c r="M7066" t="s">
        <v>60</v>
      </c>
      <c r="N7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66">
        <f>VLOOKUP(TableOMP[[#This Row],[Label]],TableAvg[],2,FALSE)</f>
        <v>11.641527653846152</v>
      </c>
      <c r="P7066">
        <f>VLOOKUP(TableOMP[[#This Row],[Label]],TableAvg[],3,FALSE)</f>
        <v>9.5518605427318784E-2</v>
      </c>
      <c r="Q7066">
        <f>TableOMP[[#This Row],[Avg]]-$U$2*TableOMP[[#This Row],[StdDev]]</f>
        <v>11.450490442991514</v>
      </c>
      <c r="R7066">
        <f>TableOMP[[#This Row],[Avg]]+$U$2*TableOMP[[#This Row],[StdDev]]</f>
        <v>11.832564864700791</v>
      </c>
      <c r="S7066">
        <f>IF(AND(TableOMP[[#This Row],[total_time]]&gt;=TableOMP[[#This Row],[Low]], TableOMP[[#This Row],[total_time]]&lt;=TableOMP[[#This Row],[High]]),1,0)</f>
        <v>1</v>
      </c>
    </row>
    <row r="7067" spans="1:19" hidden="1" x14ac:dyDescent="0.25">
      <c r="A7067" t="s">
        <v>15</v>
      </c>
      <c r="B7067">
        <v>10000</v>
      </c>
      <c r="C7067">
        <v>100</v>
      </c>
      <c r="D7067">
        <v>100000</v>
      </c>
      <c r="E7067">
        <v>17</v>
      </c>
      <c r="F7067">
        <v>1</v>
      </c>
      <c r="G7067">
        <v>11.70411</v>
      </c>
      <c r="H7067">
        <v>0.127023</v>
      </c>
      <c r="I7067">
        <v>0.598028</v>
      </c>
      <c r="J7067">
        <v>3.7377000000000001E-2</v>
      </c>
      <c r="K7067" t="str">
        <f>MID(M7067,22,1)</f>
        <v>2</v>
      </c>
      <c r="L7067" t="s">
        <v>219</v>
      </c>
      <c r="M7067" t="s">
        <v>220</v>
      </c>
      <c r="N7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67">
        <f>VLOOKUP(TableOMP[[#This Row],[Label]],TableAvg[],2,FALSE)</f>
        <v>11.685698913043478</v>
      </c>
      <c r="P7067">
        <f>VLOOKUP(TableOMP[[#This Row],[Label]],TableAvg[],3,FALSE)</f>
        <v>0.1369220124320491</v>
      </c>
      <c r="Q7067">
        <f>TableOMP[[#This Row],[Avg]]-$U$2*TableOMP[[#This Row],[StdDev]]</f>
        <v>11.411854888179379</v>
      </c>
      <c r="R7067">
        <f>TableOMP[[#This Row],[Avg]]+$U$2*TableOMP[[#This Row],[StdDev]]</f>
        <v>11.959542937907576</v>
      </c>
      <c r="S7067">
        <f>IF(AND(TableOMP[[#This Row],[total_time]]&gt;=TableOMP[[#This Row],[Low]], TableOMP[[#This Row],[total_time]]&lt;=TableOMP[[#This Row],[High]]),1,0)</f>
        <v>1</v>
      </c>
    </row>
    <row r="7068" spans="1:19" hidden="1" x14ac:dyDescent="0.25">
      <c r="A7068" t="s">
        <v>16</v>
      </c>
      <c r="B7068">
        <v>10000</v>
      </c>
      <c r="C7068">
        <v>100</v>
      </c>
      <c r="D7068">
        <v>100000</v>
      </c>
      <c r="E7068">
        <v>24</v>
      </c>
      <c r="F7068">
        <v>1</v>
      </c>
      <c r="G7068">
        <v>11.698046</v>
      </c>
      <c r="H7068">
        <v>0.15517500000000001</v>
      </c>
      <c r="I7068">
        <v>1.2816529999999999</v>
      </c>
      <c r="J7068">
        <v>5.5724000000000003E-2</v>
      </c>
      <c r="K7068" t="str">
        <f>MID(M7068,22,1)</f>
        <v>1</v>
      </c>
      <c r="L7068" t="s">
        <v>207</v>
      </c>
      <c r="M7068" t="s">
        <v>208</v>
      </c>
      <c r="N7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68">
        <f>VLOOKUP(TableOMP[[#This Row],[Label]],TableAvg[],2,FALSE)</f>
        <v>11.641527653846152</v>
      </c>
      <c r="P7068">
        <f>VLOOKUP(TableOMP[[#This Row],[Label]],TableAvg[],3,FALSE)</f>
        <v>9.5518605427318784E-2</v>
      </c>
      <c r="Q7068">
        <f>TableOMP[[#This Row],[Avg]]-$U$2*TableOMP[[#This Row],[StdDev]]</f>
        <v>11.450490442991514</v>
      </c>
      <c r="R7068">
        <f>TableOMP[[#This Row],[Avg]]+$U$2*TableOMP[[#This Row],[StdDev]]</f>
        <v>11.832564864700791</v>
      </c>
      <c r="S7068">
        <f>IF(AND(TableOMP[[#This Row],[total_time]]&gt;=TableOMP[[#This Row],[Low]], TableOMP[[#This Row],[total_time]]&lt;=TableOMP[[#This Row],[High]]),1,0)</f>
        <v>1</v>
      </c>
    </row>
    <row r="7069" spans="1:19" hidden="1" x14ac:dyDescent="0.25">
      <c r="A7069" t="s">
        <v>16</v>
      </c>
      <c r="B7069">
        <v>10000</v>
      </c>
      <c r="C7069">
        <v>100</v>
      </c>
      <c r="D7069">
        <v>100000</v>
      </c>
      <c r="E7069">
        <v>24</v>
      </c>
      <c r="F7069">
        <v>1</v>
      </c>
      <c r="G7069">
        <v>11.694591000000001</v>
      </c>
      <c r="H7069">
        <v>0.14811199999999999</v>
      </c>
      <c r="I7069">
        <v>1.217163</v>
      </c>
      <c r="J7069">
        <v>5.2920000000000002E-2</v>
      </c>
      <c r="K7069" t="str">
        <f>MID(M7069,22,1)</f>
        <v>4</v>
      </c>
      <c r="L7069" t="s">
        <v>97</v>
      </c>
      <c r="M7069" t="s">
        <v>98</v>
      </c>
      <c r="N7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69">
        <f>VLOOKUP(TableOMP[[#This Row],[Label]],TableAvg[],2,FALSE)</f>
        <v>11.641527653846152</v>
      </c>
      <c r="P7069">
        <f>VLOOKUP(TableOMP[[#This Row],[Label]],TableAvg[],3,FALSE)</f>
        <v>9.5518605427318784E-2</v>
      </c>
      <c r="Q7069">
        <f>TableOMP[[#This Row],[Avg]]-$U$2*TableOMP[[#This Row],[StdDev]]</f>
        <v>11.450490442991514</v>
      </c>
      <c r="R7069">
        <f>TableOMP[[#This Row],[Avg]]+$U$2*TableOMP[[#This Row],[StdDev]]</f>
        <v>11.832564864700791</v>
      </c>
      <c r="S7069">
        <f>IF(AND(TableOMP[[#This Row],[total_time]]&gt;=TableOMP[[#This Row],[Low]], TableOMP[[#This Row],[total_time]]&lt;=TableOMP[[#This Row],[High]]),1,0)</f>
        <v>1</v>
      </c>
    </row>
    <row r="7070" spans="1:19" hidden="1" x14ac:dyDescent="0.25">
      <c r="A7070" t="s">
        <v>15</v>
      </c>
      <c r="B7070">
        <v>10000</v>
      </c>
      <c r="C7070">
        <v>100</v>
      </c>
      <c r="D7070">
        <v>100000</v>
      </c>
      <c r="E7070">
        <v>17</v>
      </c>
      <c r="F7070">
        <v>1</v>
      </c>
      <c r="G7070">
        <v>11.687141</v>
      </c>
      <c r="H7070">
        <v>0.33086599999999999</v>
      </c>
      <c r="I7070">
        <v>3.2275230000000001</v>
      </c>
      <c r="J7070">
        <v>0.20172000000000001</v>
      </c>
      <c r="K7070" t="str">
        <f>MID(M7070,22,1)</f>
        <v>6</v>
      </c>
      <c r="L7070" t="s">
        <v>41</v>
      </c>
      <c r="M7070" t="s">
        <v>42</v>
      </c>
      <c r="N7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70">
        <f>VLOOKUP(TableOMP[[#This Row],[Label]],TableAvg[],2,FALSE)</f>
        <v>11.685698913043478</v>
      </c>
      <c r="P7070">
        <f>VLOOKUP(TableOMP[[#This Row],[Label]],TableAvg[],3,FALSE)</f>
        <v>0.1369220124320491</v>
      </c>
      <c r="Q7070">
        <f>TableOMP[[#This Row],[Avg]]-$U$2*TableOMP[[#This Row],[StdDev]]</f>
        <v>11.411854888179379</v>
      </c>
      <c r="R7070">
        <f>TableOMP[[#This Row],[Avg]]+$U$2*TableOMP[[#This Row],[StdDev]]</f>
        <v>11.959542937907576</v>
      </c>
      <c r="S7070">
        <f>IF(AND(TableOMP[[#This Row],[total_time]]&gt;=TableOMP[[#This Row],[Low]], TableOMP[[#This Row],[total_time]]&lt;=TableOMP[[#This Row],[High]]),1,0)</f>
        <v>1</v>
      </c>
    </row>
    <row r="7071" spans="1:19" hidden="1" x14ac:dyDescent="0.25">
      <c r="A7071" t="s">
        <v>15</v>
      </c>
      <c r="B7071">
        <v>10000</v>
      </c>
      <c r="C7071">
        <v>100</v>
      </c>
      <c r="D7071">
        <v>100000</v>
      </c>
      <c r="E7071">
        <v>17</v>
      </c>
      <c r="F7071">
        <v>1</v>
      </c>
      <c r="G7071">
        <v>11.685426</v>
      </c>
      <c r="H7071">
        <v>0.13408400000000001</v>
      </c>
      <c r="I7071">
        <v>0.646845</v>
      </c>
      <c r="J7071">
        <v>4.0427999999999999E-2</v>
      </c>
      <c r="K7071" t="str">
        <f>MID(M7071,22,1)</f>
        <v>1</v>
      </c>
      <c r="L7071" t="s">
        <v>215</v>
      </c>
      <c r="M7071" t="s">
        <v>216</v>
      </c>
      <c r="N7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71">
        <f>VLOOKUP(TableOMP[[#This Row],[Label]],TableAvg[],2,FALSE)</f>
        <v>11.685698913043478</v>
      </c>
      <c r="P7071">
        <f>VLOOKUP(TableOMP[[#This Row],[Label]],TableAvg[],3,FALSE)</f>
        <v>0.1369220124320491</v>
      </c>
      <c r="Q7071">
        <f>TableOMP[[#This Row],[Avg]]-$U$2*TableOMP[[#This Row],[StdDev]]</f>
        <v>11.411854888179379</v>
      </c>
      <c r="R7071">
        <f>TableOMP[[#This Row],[Avg]]+$U$2*TableOMP[[#This Row],[StdDev]]</f>
        <v>11.959542937907576</v>
      </c>
      <c r="S7071">
        <f>IF(AND(TableOMP[[#This Row],[total_time]]&gt;=TableOMP[[#This Row],[Low]], TableOMP[[#This Row],[total_time]]&lt;=TableOMP[[#This Row],[High]]),1,0)</f>
        <v>1</v>
      </c>
    </row>
    <row r="7072" spans="1:19" hidden="1" x14ac:dyDescent="0.25">
      <c r="A7072" t="s">
        <v>15</v>
      </c>
      <c r="B7072">
        <v>10000</v>
      </c>
      <c r="C7072">
        <v>100</v>
      </c>
      <c r="D7072">
        <v>100000</v>
      </c>
      <c r="E7072">
        <v>17</v>
      </c>
      <c r="F7072">
        <v>1</v>
      </c>
      <c r="G7072">
        <v>11.680401</v>
      </c>
      <c r="H7072">
        <v>0.14055400000000001</v>
      </c>
      <c r="I7072">
        <v>0.77164699999999997</v>
      </c>
      <c r="J7072">
        <v>4.8228E-2</v>
      </c>
      <c r="K7072" t="str">
        <f>MID(M7072,22,1)</f>
        <v>1</v>
      </c>
      <c r="L7072" t="s">
        <v>215</v>
      </c>
      <c r="M7072" t="s">
        <v>216</v>
      </c>
      <c r="N7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72">
        <f>VLOOKUP(TableOMP[[#This Row],[Label]],TableAvg[],2,FALSE)</f>
        <v>11.685698913043478</v>
      </c>
      <c r="P7072">
        <f>VLOOKUP(TableOMP[[#This Row],[Label]],TableAvg[],3,FALSE)</f>
        <v>0.1369220124320491</v>
      </c>
      <c r="Q7072">
        <f>TableOMP[[#This Row],[Avg]]-$U$2*TableOMP[[#This Row],[StdDev]]</f>
        <v>11.411854888179379</v>
      </c>
      <c r="R7072">
        <f>TableOMP[[#This Row],[Avg]]+$U$2*TableOMP[[#This Row],[StdDev]]</f>
        <v>11.959542937907576</v>
      </c>
      <c r="S7072">
        <f>IF(AND(TableOMP[[#This Row],[total_time]]&gt;=TableOMP[[#This Row],[Low]], TableOMP[[#This Row],[total_time]]&lt;=TableOMP[[#This Row],[High]]),1,0)</f>
        <v>1</v>
      </c>
    </row>
    <row r="7073" spans="1:19" hidden="1" x14ac:dyDescent="0.25">
      <c r="A7073" t="s">
        <v>16</v>
      </c>
      <c r="B7073">
        <v>10000</v>
      </c>
      <c r="C7073">
        <v>100</v>
      </c>
      <c r="D7073">
        <v>100000</v>
      </c>
      <c r="E7073">
        <v>24</v>
      </c>
      <c r="F7073">
        <v>1</v>
      </c>
      <c r="G7073">
        <v>11.676003</v>
      </c>
      <c r="H7073">
        <v>0.121228</v>
      </c>
      <c r="I7073">
        <v>0.71360199999999996</v>
      </c>
      <c r="J7073">
        <v>3.1026000000000001E-2</v>
      </c>
      <c r="K7073" t="str">
        <f>MID(M7073,22,1)</f>
        <v>5</v>
      </c>
      <c r="L7073" t="s">
        <v>197</v>
      </c>
      <c r="M7073" t="s">
        <v>198</v>
      </c>
      <c r="N7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73">
        <f>VLOOKUP(TableOMP[[#This Row],[Label]],TableAvg[],2,FALSE)</f>
        <v>11.641527653846152</v>
      </c>
      <c r="P7073">
        <f>VLOOKUP(TableOMP[[#This Row],[Label]],TableAvg[],3,FALSE)</f>
        <v>9.5518605427318784E-2</v>
      </c>
      <c r="Q7073">
        <f>TableOMP[[#This Row],[Avg]]-$U$2*TableOMP[[#This Row],[StdDev]]</f>
        <v>11.450490442991514</v>
      </c>
      <c r="R7073">
        <f>TableOMP[[#This Row],[Avg]]+$U$2*TableOMP[[#This Row],[StdDev]]</f>
        <v>11.832564864700791</v>
      </c>
      <c r="S7073">
        <f>IF(AND(TableOMP[[#This Row],[total_time]]&gt;=TableOMP[[#This Row],[Low]], TableOMP[[#This Row],[total_time]]&lt;=TableOMP[[#This Row],[High]]),1,0)</f>
        <v>1</v>
      </c>
    </row>
    <row r="7074" spans="1:19" hidden="1" x14ac:dyDescent="0.25">
      <c r="A7074" t="s">
        <v>16</v>
      </c>
      <c r="B7074">
        <v>10000</v>
      </c>
      <c r="C7074">
        <v>100</v>
      </c>
      <c r="D7074">
        <v>100000</v>
      </c>
      <c r="E7074">
        <v>24</v>
      </c>
      <c r="F7074">
        <v>1</v>
      </c>
      <c r="G7074">
        <v>11.673856000000001</v>
      </c>
      <c r="H7074">
        <v>0.14449300000000001</v>
      </c>
      <c r="I7074">
        <v>1.0277609999999999</v>
      </c>
      <c r="J7074">
        <v>4.4685000000000002E-2</v>
      </c>
      <c r="K7074" t="str">
        <f>MID(M7074,22,1)</f>
        <v>7</v>
      </c>
      <c r="L7074" t="s">
        <v>49</v>
      </c>
      <c r="M7074" t="s">
        <v>50</v>
      </c>
      <c r="N7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74">
        <f>VLOOKUP(TableOMP[[#This Row],[Label]],TableAvg[],2,FALSE)</f>
        <v>11.641527653846152</v>
      </c>
      <c r="P7074">
        <f>VLOOKUP(TableOMP[[#This Row],[Label]],TableAvg[],3,FALSE)</f>
        <v>9.5518605427318784E-2</v>
      </c>
      <c r="Q7074">
        <f>TableOMP[[#This Row],[Avg]]-$U$2*TableOMP[[#This Row],[StdDev]]</f>
        <v>11.450490442991514</v>
      </c>
      <c r="R7074">
        <f>TableOMP[[#This Row],[Avg]]+$U$2*TableOMP[[#This Row],[StdDev]]</f>
        <v>11.832564864700791</v>
      </c>
      <c r="S7074">
        <f>IF(AND(TableOMP[[#This Row],[total_time]]&gt;=TableOMP[[#This Row],[Low]], TableOMP[[#This Row],[total_time]]&lt;=TableOMP[[#This Row],[High]]),1,0)</f>
        <v>1</v>
      </c>
    </row>
    <row r="7075" spans="1:19" hidden="1" x14ac:dyDescent="0.25">
      <c r="A7075" t="s">
        <v>16</v>
      </c>
      <c r="B7075">
        <v>10000</v>
      </c>
      <c r="C7075">
        <v>100</v>
      </c>
      <c r="D7075">
        <v>100000</v>
      </c>
      <c r="E7075">
        <v>24</v>
      </c>
      <c r="F7075">
        <v>1</v>
      </c>
      <c r="G7075">
        <v>11.664033999999999</v>
      </c>
      <c r="H7075">
        <v>0.13849600000000001</v>
      </c>
      <c r="I7075">
        <v>0.94069800000000003</v>
      </c>
      <c r="J7075">
        <v>4.0899999999999999E-2</v>
      </c>
      <c r="K7075" t="str">
        <f>MID(M7075,22,1)</f>
        <v>1</v>
      </c>
      <c r="L7075" t="s">
        <v>207</v>
      </c>
      <c r="M7075" t="s">
        <v>208</v>
      </c>
      <c r="N7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75">
        <f>VLOOKUP(TableOMP[[#This Row],[Label]],TableAvg[],2,FALSE)</f>
        <v>11.641527653846152</v>
      </c>
      <c r="P7075">
        <f>VLOOKUP(TableOMP[[#This Row],[Label]],TableAvg[],3,FALSE)</f>
        <v>9.5518605427318784E-2</v>
      </c>
      <c r="Q7075">
        <f>TableOMP[[#This Row],[Avg]]-$U$2*TableOMP[[#This Row],[StdDev]]</f>
        <v>11.450490442991514</v>
      </c>
      <c r="R7075">
        <f>TableOMP[[#This Row],[Avg]]+$U$2*TableOMP[[#This Row],[StdDev]]</f>
        <v>11.832564864700791</v>
      </c>
      <c r="S7075">
        <f>IF(AND(TableOMP[[#This Row],[total_time]]&gt;=TableOMP[[#This Row],[Low]], TableOMP[[#This Row],[total_time]]&lt;=TableOMP[[#This Row],[High]]),1,0)</f>
        <v>1</v>
      </c>
    </row>
    <row r="7076" spans="1:19" hidden="1" x14ac:dyDescent="0.25">
      <c r="A7076" t="s">
        <v>16</v>
      </c>
      <c r="B7076">
        <v>10000</v>
      </c>
      <c r="C7076">
        <v>100</v>
      </c>
      <c r="D7076">
        <v>100000</v>
      </c>
      <c r="E7076">
        <v>24</v>
      </c>
      <c r="F7076">
        <v>1</v>
      </c>
      <c r="G7076">
        <v>11.637765999999999</v>
      </c>
      <c r="H7076">
        <v>0.12842700000000001</v>
      </c>
      <c r="I7076">
        <v>0.85818499999999998</v>
      </c>
      <c r="J7076">
        <v>3.7311999999999998E-2</v>
      </c>
      <c r="K7076" t="str">
        <f>MID(M7076,22,1)</f>
        <v>6</v>
      </c>
      <c r="L7076" t="s">
        <v>223</v>
      </c>
      <c r="M7076" t="s">
        <v>224</v>
      </c>
      <c r="N7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76">
        <f>VLOOKUP(TableOMP[[#This Row],[Label]],TableAvg[],2,FALSE)</f>
        <v>11.641527653846152</v>
      </c>
      <c r="P7076">
        <f>VLOOKUP(TableOMP[[#This Row],[Label]],TableAvg[],3,FALSE)</f>
        <v>9.5518605427318784E-2</v>
      </c>
      <c r="Q7076">
        <f>TableOMP[[#This Row],[Avg]]-$U$2*TableOMP[[#This Row],[StdDev]]</f>
        <v>11.450490442991514</v>
      </c>
      <c r="R7076">
        <f>TableOMP[[#This Row],[Avg]]+$U$2*TableOMP[[#This Row],[StdDev]]</f>
        <v>11.832564864700791</v>
      </c>
      <c r="S7076">
        <f>IF(AND(TableOMP[[#This Row],[total_time]]&gt;=TableOMP[[#This Row],[Low]], TableOMP[[#This Row],[total_time]]&lt;=TableOMP[[#This Row],[High]]),1,0)</f>
        <v>1</v>
      </c>
    </row>
    <row r="7077" spans="1:19" hidden="1" x14ac:dyDescent="0.25">
      <c r="A7077" t="s">
        <v>16</v>
      </c>
      <c r="B7077">
        <v>10000</v>
      </c>
      <c r="C7077">
        <v>100</v>
      </c>
      <c r="D7077">
        <v>100000</v>
      </c>
      <c r="E7077">
        <v>24</v>
      </c>
      <c r="F7077">
        <v>1</v>
      </c>
      <c r="G7077">
        <v>11.629951999999999</v>
      </c>
      <c r="H7077">
        <v>0.126692</v>
      </c>
      <c r="I7077">
        <v>0.80491199999999996</v>
      </c>
      <c r="J7077">
        <v>3.4995999999999999E-2</v>
      </c>
      <c r="K7077" t="str">
        <f>MID(M7077,22,1)</f>
        <v>4</v>
      </c>
      <c r="L7077" t="s">
        <v>217</v>
      </c>
      <c r="M7077" t="s">
        <v>218</v>
      </c>
      <c r="N7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77">
        <f>VLOOKUP(TableOMP[[#This Row],[Label]],TableAvg[],2,FALSE)</f>
        <v>11.641527653846152</v>
      </c>
      <c r="P7077">
        <f>VLOOKUP(TableOMP[[#This Row],[Label]],TableAvg[],3,FALSE)</f>
        <v>9.5518605427318784E-2</v>
      </c>
      <c r="Q7077">
        <f>TableOMP[[#This Row],[Avg]]-$U$2*TableOMP[[#This Row],[StdDev]]</f>
        <v>11.450490442991514</v>
      </c>
      <c r="R7077">
        <f>TableOMP[[#This Row],[Avg]]+$U$2*TableOMP[[#This Row],[StdDev]]</f>
        <v>11.832564864700791</v>
      </c>
      <c r="S7077">
        <f>IF(AND(TableOMP[[#This Row],[total_time]]&gt;=TableOMP[[#This Row],[Low]], TableOMP[[#This Row],[total_time]]&lt;=TableOMP[[#This Row],[High]]),1,0)</f>
        <v>1</v>
      </c>
    </row>
    <row r="7078" spans="1:19" hidden="1" x14ac:dyDescent="0.25">
      <c r="A7078" t="s">
        <v>15</v>
      </c>
      <c r="B7078">
        <v>10000</v>
      </c>
      <c r="C7078">
        <v>100</v>
      </c>
      <c r="D7078">
        <v>100000</v>
      </c>
      <c r="E7078">
        <v>17</v>
      </c>
      <c r="F7078">
        <v>1</v>
      </c>
      <c r="G7078">
        <v>11.627605000000001</v>
      </c>
      <c r="H7078">
        <v>0.24284900000000001</v>
      </c>
      <c r="I7078">
        <v>2.2014770000000001</v>
      </c>
      <c r="J7078">
        <v>0.13759199999999999</v>
      </c>
      <c r="K7078" t="str">
        <f>MID(M7078,22,1)</f>
        <v>6</v>
      </c>
      <c r="L7078" t="s">
        <v>41</v>
      </c>
      <c r="M7078" t="s">
        <v>42</v>
      </c>
      <c r="N7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78">
        <f>VLOOKUP(TableOMP[[#This Row],[Label]],TableAvg[],2,FALSE)</f>
        <v>11.685698913043478</v>
      </c>
      <c r="P7078">
        <f>VLOOKUP(TableOMP[[#This Row],[Label]],TableAvg[],3,FALSE)</f>
        <v>0.1369220124320491</v>
      </c>
      <c r="Q7078">
        <f>TableOMP[[#This Row],[Avg]]-$U$2*TableOMP[[#This Row],[StdDev]]</f>
        <v>11.411854888179379</v>
      </c>
      <c r="R7078">
        <f>TableOMP[[#This Row],[Avg]]+$U$2*TableOMP[[#This Row],[StdDev]]</f>
        <v>11.959542937907576</v>
      </c>
      <c r="S7078">
        <f>IF(AND(TableOMP[[#This Row],[total_time]]&gt;=TableOMP[[#This Row],[Low]], TableOMP[[#This Row],[total_time]]&lt;=TableOMP[[#This Row],[High]]),1,0)</f>
        <v>1</v>
      </c>
    </row>
    <row r="7079" spans="1:19" hidden="1" x14ac:dyDescent="0.25">
      <c r="A7079" t="s">
        <v>15</v>
      </c>
      <c r="B7079">
        <v>10000</v>
      </c>
      <c r="C7079">
        <v>100</v>
      </c>
      <c r="D7079">
        <v>100000</v>
      </c>
      <c r="E7079">
        <v>17</v>
      </c>
      <c r="F7079">
        <v>1</v>
      </c>
      <c r="G7079">
        <v>11.617981</v>
      </c>
      <c r="H7079">
        <v>0.15037600000000001</v>
      </c>
      <c r="I7079">
        <v>0.74263500000000005</v>
      </c>
      <c r="J7079">
        <v>4.6414999999999998E-2</v>
      </c>
      <c r="K7079" t="str">
        <f>MID(M7079,22,1)</f>
        <v>2</v>
      </c>
      <c r="L7079" t="s">
        <v>219</v>
      </c>
      <c r="M7079" t="s">
        <v>220</v>
      </c>
      <c r="N7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79">
        <f>VLOOKUP(TableOMP[[#This Row],[Label]],TableAvg[],2,FALSE)</f>
        <v>11.685698913043478</v>
      </c>
      <c r="P7079">
        <f>VLOOKUP(TableOMP[[#This Row],[Label]],TableAvg[],3,FALSE)</f>
        <v>0.1369220124320491</v>
      </c>
      <c r="Q7079">
        <f>TableOMP[[#This Row],[Avg]]-$U$2*TableOMP[[#This Row],[StdDev]]</f>
        <v>11.411854888179379</v>
      </c>
      <c r="R7079">
        <f>TableOMP[[#This Row],[Avg]]+$U$2*TableOMP[[#This Row],[StdDev]]</f>
        <v>11.959542937907576</v>
      </c>
      <c r="S7079">
        <f>IF(AND(TableOMP[[#This Row],[total_time]]&gt;=TableOMP[[#This Row],[Low]], TableOMP[[#This Row],[total_time]]&lt;=TableOMP[[#This Row],[High]]),1,0)</f>
        <v>1</v>
      </c>
    </row>
    <row r="7080" spans="1:19" hidden="1" x14ac:dyDescent="0.25">
      <c r="A7080" t="s">
        <v>16</v>
      </c>
      <c r="B7080">
        <v>10000</v>
      </c>
      <c r="C7080">
        <v>100</v>
      </c>
      <c r="D7080">
        <v>100000</v>
      </c>
      <c r="E7080">
        <v>24</v>
      </c>
      <c r="F7080">
        <v>1</v>
      </c>
      <c r="G7080">
        <v>11.609774</v>
      </c>
      <c r="H7080">
        <v>0.13766200000000001</v>
      </c>
      <c r="I7080">
        <v>0.95709599999999995</v>
      </c>
      <c r="J7080">
        <v>4.1612999999999997E-2</v>
      </c>
      <c r="K7080" t="str">
        <f>MID(M7080,22,1)</f>
        <v>1</v>
      </c>
      <c r="L7080" t="s">
        <v>207</v>
      </c>
      <c r="M7080" t="s">
        <v>208</v>
      </c>
      <c r="N7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80">
        <f>VLOOKUP(TableOMP[[#This Row],[Label]],TableAvg[],2,FALSE)</f>
        <v>11.641527653846152</v>
      </c>
      <c r="P7080">
        <f>VLOOKUP(TableOMP[[#This Row],[Label]],TableAvg[],3,FALSE)</f>
        <v>9.5518605427318784E-2</v>
      </c>
      <c r="Q7080">
        <f>TableOMP[[#This Row],[Avg]]-$U$2*TableOMP[[#This Row],[StdDev]]</f>
        <v>11.450490442991514</v>
      </c>
      <c r="R7080">
        <f>TableOMP[[#This Row],[Avg]]+$U$2*TableOMP[[#This Row],[StdDev]]</f>
        <v>11.832564864700791</v>
      </c>
      <c r="S7080">
        <f>IF(AND(TableOMP[[#This Row],[total_time]]&gt;=TableOMP[[#This Row],[Low]], TableOMP[[#This Row],[total_time]]&lt;=TableOMP[[#This Row],[High]]),1,0)</f>
        <v>1</v>
      </c>
    </row>
    <row r="7081" spans="1:19" hidden="1" x14ac:dyDescent="0.25">
      <c r="A7081" t="s">
        <v>16</v>
      </c>
      <c r="B7081">
        <v>10000</v>
      </c>
      <c r="C7081">
        <v>100</v>
      </c>
      <c r="D7081">
        <v>100000</v>
      </c>
      <c r="E7081">
        <v>24</v>
      </c>
      <c r="F7081">
        <v>1</v>
      </c>
      <c r="G7081">
        <v>11.601276</v>
      </c>
      <c r="H7081">
        <v>0.140898</v>
      </c>
      <c r="I7081">
        <v>1.0238940000000001</v>
      </c>
      <c r="J7081">
        <v>4.4517000000000001E-2</v>
      </c>
      <c r="K7081" t="str">
        <f>MID(M7081,22,1)</f>
        <v>5</v>
      </c>
      <c r="L7081" t="s">
        <v>197</v>
      </c>
      <c r="M7081" t="s">
        <v>198</v>
      </c>
      <c r="N7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81">
        <f>VLOOKUP(TableOMP[[#This Row],[Label]],TableAvg[],2,FALSE)</f>
        <v>11.641527653846152</v>
      </c>
      <c r="P7081">
        <f>VLOOKUP(TableOMP[[#This Row],[Label]],TableAvg[],3,FALSE)</f>
        <v>9.5518605427318784E-2</v>
      </c>
      <c r="Q7081">
        <f>TableOMP[[#This Row],[Avg]]-$U$2*TableOMP[[#This Row],[StdDev]]</f>
        <v>11.450490442991514</v>
      </c>
      <c r="R7081">
        <f>TableOMP[[#This Row],[Avg]]+$U$2*TableOMP[[#This Row],[StdDev]]</f>
        <v>11.832564864700791</v>
      </c>
      <c r="S7081">
        <f>IF(AND(TableOMP[[#This Row],[total_time]]&gt;=TableOMP[[#This Row],[Low]], TableOMP[[#This Row],[total_time]]&lt;=TableOMP[[#This Row],[High]]),1,0)</f>
        <v>1</v>
      </c>
    </row>
    <row r="7082" spans="1:19" hidden="1" x14ac:dyDescent="0.25">
      <c r="A7082" t="s">
        <v>15</v>
      </c>
      <c r="B7082">
        <v>10000</v>
      </c>
      <c r="C7082">
        <v>100</v>
      </c>
      <c r="D7082">
        <v>100000</v>
      </c>
      <c r="E7082">
        <v>17</v>
      </c>
      <c r="F7082">
        <v>1</v>
      </c>
      <c r="G7082">
        <v>11.587187999999999</v>
      </c>
      <c r="H7082">
        <v>0.124735</v>
      </c>
      <c r="I7082">
        <v>0.56106400000000001</v>
      </c>
      <c r="J7082">
        <v>3.5067000000000001E-2</v>
      </c>
      <c r="K7082" t="str">
        <f>MID(M7082,22,1)</f>
        <v>8</v>
      </c>
      <c r="L7082" t="s">
        <v>159</v>
      </c>
      <c r="M7082" t="s">
        <v>160</v>
      </c>
      <c r="N7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82">
        <f>VLOOKUP(TableOMP[[#This Row],[Label]],TableAvg[],2,FALSE)</f>
        <v>11.685698913043478</v>
      </c>
      <c r="P7082">
        <f>VLOOKUP(TableOMP[[#This Row],[Label]],TableAvg[],3,FALSE)</f>
        <v>0.1369220124320491</v>
      </c>
      <c r="Q7082">
        <f>TableOMP[[#This Row],[Avg]]-$U$2*TableOMP[[#This Row],[StdDev]]</f>
        <v>11.411854888179379</v>
      </c>
      <c r="R7082">
        <f>TableOMP[[#This Row],[Avg]]+$U$2*TableOMP[[#This Row],[StdDev]]</f>
        <v>11.959542937907576</v>
      </c>
      <c r="S7082">
        <f>IF(AND(TableOMP[[#This Row],[total_time]]&gt;=TableOMP[[#This Row],[Low]], TableOMP[[#This Row],[total_time]]&lt;=TableOMP[[#This Row],[High]]),1,0)</f>
        <v>1</v>
      </c>
    </row>
    <row r="7083" spans="1:19" hidden="1" x14ac:dyDescent="0.25">
      <c r="A7083" t="s">
        <v>16</v>
      </c>
      <c r="B7083">
        <v>10000</v>
      </c>
      <c r="C7083">
        <v>100</v>
      </c>
      <c r="D7083">
        <v>100000</v>
      </c>
      <c r="E7083">
        <v>24</v>
      </c>
      <c r="F7083">
        <v>1</v>
      </c>
      <c r="G7083">
        <v>11.567913000000001</v>
      </c>
      <c r="H7083">
        <v>0.13205800000000001</v>
      </c>
      <c r="I7083">
        <v>1.1469339999999999</v>
      </c>
      <c r="J7083">
        <v>4.9867000000000002E-2</v>
      </c>
      <c r="K7083" t="str">
        <f>MID(M7083,22,1)</f>
        <v>7</v>
      </c>
      <c r="L7083" t="s">
        <v>49</v>
      </c>
      <c r="M7083" t="s">
        <v>50</v>
      </c>
      <c r="N7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83">
        <f>VLOOKUP(TableOMP[[#This Row],[Label]],TableAvg[],2,FALSE)</f>
        <v>11.641527653846152</v>
      </c>
      <c r="P7083">
        <f>VLOOKUP(TableOMP[[#This Row],[Label]],TableAvg[],3,FALSE)</f>
        <v>9.5518605427318784E-2</v>
      </c>
      <c r="Q7083">
        <f>TableOMP[[#This Row],[Avg]]-$U$2*TableOMP[[#This Row],[StdDev]]</f>
        <v>11.450490442991514</v>
      </c>
      <c r="R7083">
        <f>TableOMP[[#This Row],[Avg]]+$U$2*TableOMP[[#This Row],[StdDev]]</f>
        <v>11.832564864700791</v>
      </c>
      <c r="S7083">
        <f>IF(AND(TableOMP[[#This Row],[total_time]]&gt;=TableOMP[[#This Row],[Low]], TableOMP[[#This Row],[total_time]]&lt;=TableOMP[[#This Row],[High]]),1,0)</f>
        <v>1</v>
      </c>
    </row>
    <row r="7084" spans="1:19" hidden="1" x14ac:dyDescent="0.25">
      <c r="A7084" t="s">
        <v>16</v>
      </c>
      <c r="B7084">
        <v>10000</v>
      </c>
      <c r="C7084">
        <v>100</v>
      </c>
      <c r="D7084">
        <v>100000</v>
      </c>
      <c r="E7084">
        <v>24</v>
      </c>
      <c r="F7084">
        <v>1</v>
      </c>
      <c r="G7084">
        <v>11.562097</v>
      </c>
      <c r="H7084">
        <v>0.14754999999999999</v>
      </c>
      <c r="I7084">
        <v>1.1826620000000001</v>
      </c>
      <c r="J7084">
        <v>5.142E-2</v>
      </c>
      <c r="K7084" t="str">
        <f>MID(M7084,22,1)</f>
        <v>7</v>
      </c>
      <c r="L7084" t="s">
        <v>49</v>
      </c>
      <c r="M7084" t="s">
        <v>50</v>
      </c>
      <c r="N7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84">
        <f>VLOOKUP(TableOMP[[#This Row],[Label]],TableAvg[],2,FALSE)</f>
        <v>11.641527653846152</v>
      </c>
      <c r="P7084">
        <f>VLOOKUP(TableOMP[[#This Row],[Label]],TableAvg[],3,FALSE)</f>
        <v>9.5518605427318784E-2</v>
      </c>
      <c r="Q7084">
        <f>TableOMP[[#This Row],[Avg]]-$U$2*TableOMP[[#This Row],[StdDev]]</f>
        <v>11.450490442991514</v>
      </c>
      <c r="R7084">
        <f>TableOMP[[#This Row],[Avg]]+$U$2*TableOMP[[#This Row],[StdDev]]</f>
        <v>11.832564864700791</v>
      </c>
      <c r="S7084">
        <f>IF(AND(TableOMP[[#This Row],[total_time]]&gt;=TableOMP[[#This Row],[Low]], TableOMP[[#This Row],[total_time]]&lt;=TableOMP[[#This Row],[High]]),1,0)</f>
        <v>1</v>
      </c>
    </row>
    <row r="7085" spans="1:19" hidden="1" x14ac:dyDescent="0.25">
      <c r="A7085" t="s">
        <v>15</v>
      </c>
      <c r="B7085">
        <v>10000</v>
      </c>
      <c r="C7085">
        <v>100</v>
      </c>
      <c r="D7085">
        <v>100000</v>
      </c>
      <c r="E7085">
        <v>17</v>
      </c>
      <c r="F7085">
        <v>1</v>
      </c>
      <c r="G7085">
        <v>11.561411</v>
      </c>
      <c r="H7085">
        <v>0.12991800000000001</v>
      </c>
      <c r="I7085">
        <v>0.57358299999999995</v>
      </c>
      <c r="J7085">
        <v>3.5848999999999999E-2</v>
      </c>
      <c r="K7085" t="str">
        <f>MID(M7085,22,1)</f>
        <v>5</v>
      </c>
      <c r="L7085" t="s">
        <v>55</v>
      </c>
      <c r="M7085" t="s">
        <v>56</v>
      </c>
      <c r="N7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85">
        <f>VLOOKUP(TableOMP[[#This Row],[Label]],TableAvg[],2,FALSE)</f>
        <v>11.685698913043478</v>
      </c>
      <c r="P7085">
        <f>VLOOKUP(TableOMP[[#This Row],[Label]],TableAvg[],3,FALSE)</f>
        <v>0.1369220124320491</v>
      </c>
      <c r="Q7085">
        <f>TableOMP[[#This Row],[Avg]]-$U$2*TableOMP[[#This Row],[StdDev]]</f>
        <v>11.411854888179379</v>
      </c>
      <c r="R7085">
        <f>TableOMP[[#This Row],[Avg]]+$U$2*TableOMP[[#This Row],[StdDev]]</f>
        <v>11.959542937907576</v>
      </c>
      <c r="S7085">
        <f>IF(AND(TableOMP[[#This Row],[total_time]]&gt;=TableOMP[[#This Row],[Low]], TableOMP[[#This Row],[total_time]]&lt;=TableOMP[[#This Row],[High]]),1,0)</f>
        <v>1</v>
      </c>
    </row>
    <row r="7086" spans="1:19" hidden="1" x14ac:dyDescent="0.25">
      <c r="A7086" t="s">
        <v>16</v>
      </c>
      <c r="B7086">
        <v>10000</v>
      </c>
      <c r="C7086">
        <v>100</v>
      </c>
      <c r="D7086">
        <v>100000</v>
      </c>
      <c r="E7086">
        <v>25</v>
      </c>
      <c r="F7086">
        <v>1</v>
      </c>
      <c r="G7086">
        <v>11.555778</v>
      </c>
      <c r="H7086">
        <v>0.12989200000000001</v>
      </c>
      <c r="I7086">
        <v>0.92885200000000001</v>
      </c>
      <c r="J7086">
        <v>3.8702E-2</v>
      </c>
      <c r="K7086" t="str">
        <f>MID(M7086,22,1)</f>
        <v>1</v>
      </c>
      <c r="L7086" t="s">
        <v>207</v>
      </c>
      <c r="M7086" t="s">
        <v>208</v>
      </c>
      <c r="N7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086">
        <f>VLOOKUP(TableOMP[[#This Row],[Label]],TableAvg[],2,FALSE)</f>
        <v>11.29517465384615</v>
      </c>
      <c r="P7086">
        <f>VLOOKUP(TableOMP[[#This Row],[Label]],TableAvg[],3,FALSE)</f>
        <v>0.15140431292041434</v>
      </c>
      <c r="Q7086">
        <f>TableOMP[[#This Row],[Avg]]-$U$2*TableOMP[[#This Row],[StdDev]]</f>
        <v>10.992366028005321</v>
      </c>
      <c r="R7086">
        <f>TableOMP[[#This Row],[Avg]]+$U$2*TableOMP[[#This Row],[StdDev]]</f>
        <v>11.597983279686979</v>
      </c>
      <c r="S7086">
        <f>IF(AND(TableOMP[[#This Row],[total_time]]&gt;=TableOMP[[#This Row],[Low]], TableOMP[[#This Row],[total_time]]&lt;=TableOMP[[#This Row],[High]]),1,0)</f>
        <v>1</v>
      </c>
    </row>
    <row r="7087" spans="1:19" hidden="1" x14ac:dyDescent="0.25">
      <c r="A7087" t="s">
        <v>15</v>
      </c>
      <c r="B7087">
        <v>10000</v>
      </c>
      <c r="C7087">
        <v>100</v>
      </c>
      <c r="D7087">
        <v>100000</v>
      </c>
      <c r="E7087">
        <v>17</v>
      </c>
      <c r="F7087">
        <v>1</v>
      </c>
      <c r="G7087">
        <v>11.552390000000001</v>
      </c>
      <c r="H7087">
        <v>0.139154</v>
      </c>
      <c r="I7087">
        <v>0.68532599999999999</v>
      </c>
      <c r="J7087">
        <v>4.2833000000000003E-2</v>
      </c>
      <c r="K7087" t="str">
        <f>MID(M7087,22,1)</f>
        <v>5</v>
      </c>
      <c r="L7087" t="s">
        <v>55</v>
      </c>
      <c r="M7087" t="s">
        <v>56</v>
      </c>
      <c r="N7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87">
        <f>VLOOKUP(TableOMP[[#This Row],[Label]],TableAvg[],2,FALSE)</f>
        <v>11.685698913043478</v>
      </c>
      <c r="P7087">
        <f>VLOOKUP(TableOMP[[#This Row],[Label]],TableAvg[],3,FALSE)</f>
        <v>0.1369220124320491</v>
      </c>
      <c r="Q7087">
        <f>TableOMP[[#This Row],[Avg]]-$U$2*TableOMP[[#This Row],[StdDev]]</f>
        <v>11.411854888179379</v>
      </c>
      <c r="R7087">
        <f>TableOMP[[#This Row],[Avg]]+$U$2*TableOMP[[#This Row],[StdDev]]</f>
        <v>11.959542937907576</v>
      </c>
      <c r="S7087">
        <f>IF(AND(TableOMP[[#This Row],[total_time]]&gt;=TableOMP[[#This Row],[Low]], TableOMP[[#This Row],[total_time]]&lt;=TableOMP[[#This Row],[High]]),1,0)</f>
        <v>1</v>
      </c>
    </row>
    <row r="7088" spans="1:19" hidden="1" x14ac:dyDescent="0.25">
      <c r="A7088" t="s">
        <v>16</v>
      </c>
      <c r="B7088">
        <v>10000</v>
      </c>
      <c r="C7088">
        <v>100</v>
      </c>
      <c r="D7088">
        <v>100000</v>
      </c>
      <c r="E7088">
        <v>24</v>
      </c>
      <c r="F7088">
        <v>1</v>
      </c>
      <c r="G7088">
        <v>11.539533</v>
      </c>
      <c r="H7088">
        <v>0.147088</v>
      </c>
      <c r="I7088">
        <v>0.96944900000000001</v>
      </c>
      <c r="J7088">
        <v>4.215E-2</v>
      </c>
      <c r="K7088" t="str">
        <f>MID(M7088,22,1)</f>
        <v>1</v>
      </c>
      <c r="L7088" t="s">
        <v>177</v>
      </c>
      <c r="M7088" t="s">
        <v>178</v>
      </c>
      <c r="N7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88">
        <f>VLOOKUP(TableOMP[[#This Row],[Label]],TableAvg[],2,FALSE)</f>
        <v>11.641527653846152</v>
      </c>
      <c r="P7088">
        <f>VLOOKUP(TableOMP[[#This Row],[Label]],TableAvg[],3,FALSE)</f>
        <v>9.5518605427318784E-2</v>
      </c>
      <c r="Q7088">
        <f>TableOMP[[#This Row],[Avg]]-$U$2*TableOMP[[#This Row],[StdDev]]</f>
        <v>11.450490442991514</v>
      </c>
      <c r="R7088">
        <f>TableOMP[[#This Row],[Avg]]+$U$2*TableOMP[[#This Row],[StdDev]]</f>
        <v>11.832564864700791</v>
      </c>
      <c r="S7088">
        <f>IF(AND(TableOMP[[#This Row],[total_time]]&gt;=TableOMP[[#This Row],[Low]], TableOMP[[#This Row],[total_time]]&lt;=TableOMP[[#This Row],[High]]),1,0)</f>
        <v>1</v>
      </c>
    </row>
    <row r="7089" spans="1:19" hidden="1" x14ac:dyDescent="0.25">
      <c r="A7089" t="s">
        <v>15</v>
      </c>
      <c r="B7089">
        <v>10000</v>
      </c>
      <c r="C7089">
        <v>100</v>
      </c>
      <c r="D7089">
        <v>100000</v>
      </c>
      <c r="E7089">
        <v>17</v>
      </c>
      <c r="F7089">
        <v>1</v>
      </c>
      <c r="G7089">
        <v>11.53679</v>
      </c>
      <c r="H7089">
        <v>0.150889</v>
      </c>
      <c r="I7089">
        <v>0.53247500000000003</v>
      </c>
      <c r="J7089">
        <v>3.3279999999999997E-2</v>
      </c>
      <c r="K7089" t="str">
        <f>MID(M7089,22,1)</f>
        <v>6</v>
      </c>
      <c r="L7089" t="s">
        <v>199</v>
      </c>
      <c r="M7089" t="s">
        <v>200</v>
      </c>
      <c r="N7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89">
        <f>VLOOKUP(TableOMP[[#This Row],[Label]],TableAvg[],2,FALSE)</f>
        <v>11.685698913043478</v>
      </c>
      <c r="P7089">
        <f>VLOOKUP(TableOMP[[#This Row],[Label]],TableAvg[],3,FALSE)</f>
        <v>0.1369220124320491</v>
      </c>
      <c r="Q7089">
        <f>TableOMP[[#This Row],[Avg]]-$U$2*TableOMP[[#This Row],[StdDev]]</f>
        <v>11.411854888179379</v>
      </c>
      <c r="R7089">
        <f>TableOMP[[#This Row],[Avg]]+$U$2*TableOMP[[#This Row],[StdDev]]</f>
        <v>11.959542937907576</v>
      </c>
      <c r="S7089">
        <f>IF(AND(TableOMP[[#This Row],[total_time]]&gt;=TableOMP[[#This Row],[Low]], TableOMP[[#This Row],[total_time]]&lt;=TableOMP[[#This Row],[High]]),1,0)</f>
        <v>1</v>
      </c>
    </row>
    <row r="7090" spans="1:19" hidden="1" x14ac:dyDescent="0.25">
      <c r="A7090" t="s">
        <v>16</v>
      </c>
      <c r="B7090">
        <v>10000</v>
      </c>
      <c r="C7090">
        <v>100</v>
      </c>
      <c r="D7090">
        <v>100000</v>
      </c>
      <c r="E7090">
        <v>24</v>
      </c>
      <c r="F7090">
        <v>1</v>
      </c>
      <c r="G7090">
        <v>11.534326</v>
      </c>
      <c r="H7090">
        <v>0.132968</v>
      </c>
      <c r="I7090">
        <v>0.93090899999999999</v>
      </c>
      <c r="J7090">
        <v>4.0474000000000003E-2</v>
      </c>
      <c r="K7090" t="str">
        <f>MID(M7090,22,1)</f>
        <v>6</v>
      </c>
      <c r="L7090" t="s">
        <v>223</v>
      </c>
      <c r="M7090" t="s">
        <v>224</v>
      </c>
      <c r="N7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90">
        <f>VLOOKUP(TableOMP[[#This Row],[Label]],TableAvg[],2,FALSE)</f>
        <v>11.641527653846152</v>
      </c>
      <c r="P7090">
        <f>VLOOKUP(TableOMP[[#This Row],[Label]],TableAvg[],3,FALSE)</f>
        <v>9.5518605427318784E-2</v>
      </c>
      <c r="Q7090">
        <f>TableOMP[[#This Row],[Avg]]-$U$2*TableOMP[[#This Row],[StdDev]]</f>
        <v>11.450490442991514</v>
      </c>
      <c r="R7090">
        <f>TableOMP[[#This Row],[Avg]]+$U$2*TableOMP[[#This Row],[StdDev]]</f>
        <v>11.832564864700791</v>
      </c>
      <c r="S7090">
        <f>IF(AND(TableOMP[[#This Row],[total_time]]&gt;=TableOMP[[#This Row],[Low]], TableOMP[[#This Row],[total_time]]&lt;=TableOMP[[#This Row],[High]]),1,0)</f>
        <v>1</v>
      </c>
    </row>
    <row r="7091" spans="1:19" hidden="1" x14ac:dyDescent="0.25">
      <c r="A7091" t="s">
        <v>16</v>
      </c>
      <c r="B7091">
        <v>10000</v>
      </c>
      <c r="C7091">
        <v>100</v>
      </c>
      <c r="D7091">
        <v>100000</v>
      </c>
      <c r="E7091">
        <v>24</v>
      </c>
      <c r="F7091">
        <v>1</v>
      </c>
      <c r="G7091">
        <v>11.529763000000001</v>
      </c>
      <c r="H7091">
        <v>0.14909600000000001</v>
      </c>
      <c r="I7091">
        <v>1.2788870000000001</v>
      </c>
      <c r="J7091">
        <v>5.5604000000000001E-2</v>
      </c>
      <c r="K7091" t="str">
        <f>MID(M7091,22,1)</f>
        <v>1</v>
      </c>
      <c r="L7091" t="s">
        <v>171</v>
      </c>
      <c r="M7091" t="s">
        <v>172</v>
      </c>
      <c r="N7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91">
        <f>VLOOKUP(TableOMP[[#This Row],[Label]],TableAvg[],2,FALSE)</f>
        <v>11.641527653846152</v>
      </c>
      <c r="P7091">
        <f>VLOOKUP(TableOMP[[#This Row],[Label]],TableAvg[],3,FALSE)</f>
        <v>9.5518605427318784E-2</v>
      </c>
      <c r="Q7091">
        <f>TableOMP[[#This Row],[Avg]]-$U$2*TableOMP[[#This Row],[StdDev]]</f>
        <v>11.450490442991514</v>
      </c>
      <c r="R7091">
        <f>TableOMP[[#This Row],[Avg]]+$U$2*TableOMP[[#This Row],[StdDev]]</f>
        <v>11.832564864700791</v>
      </c>
      <c r="S7091">
        <f>IF(AND(TableOMP[[#This Row],[total_time]]&gt;=TableOMP[[#This Row],[Low]], TableOMP[[#This Row],[total_time]]&lt;=TableOMP[[#This Row],[High]]),1,0)</f>
        <v>1</v>
      </c>
    </row>
    <row r="7092" spans="1:19" hidden="1" x14ac:dyDescent="0.25">
      <c r="A7092" t="s">
        <v>16</v>
      </c>
      <c r="B7092">
        <v>10000</v>
      </c>
      <c r="C7092">
        <v>100</v>
      </c>
      <c r="D7092">
        <v>100000</v>
      </c>
      <c r="E7092">
        <v>24</v>
      </c>
      <c r="F7092">
        <v>1</v>
      </c>
      <c r="G7092">
        <v>11.528328</v>
      </c>
      <c r="H7092">
        <v>0.123754</v>
      </c>
      <c r="I7092">
        <v>0.75295299999999998</v>
      </c>
      <c r="J7092">
        <v>3.2737000000000002E-2</v>
      </c>
      <c r="K7092" t="str">
        <f>MID(M7092,22,1)</f>
        <v>5</v>
      </c>
      <c r="L7092" t="s">
        <v>197</v>
      </c>
      <c r="M7092" t="s">
        <v>198</v>
      </c>
      <c r="N7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92">
        <f>VLOOKUP(TableOMP[[#This Row],[Label]],TableAvg[],2,FALSE)</f>
        <v>11.641527653846152</v>
      </c>
      <c r="P7092">
        <f>VLOOKUP(TableOMP[[#This Row],[Label]],TableAvg[],3,FALSE)</f>
        <v>9.5518605427318784E-2</v>
      </c>
      <c r="Q7092">
        <f>TableOMP[[#This Row],[Avg]]-$U$2*TableOMP[[#This Row],[StdDev]]</f>
        <v>11.450490442991514</v>
      </c>
      <c r="R7092">
        <f>TableOMP[[#This Row],[Avg]]+$U$2*TableOMP[[#This Row],[StdDev]]</f>
        <v>11.832564864700791</v>
      </c>
      <c r="S7092">
        <f>IF(AND(TableOMP[[#This Row],[total_time]]&gt;=TableOMP[[#This Row],[Low]], TableOMP[[#This Row],[total_time]]&lt;=TableOMP[[#This Row],[High]]),1,0)</f>
        <v>1</v>
      </c>
    </row>
    <row r="7093" spans="1:19" hidden="1" x14ac:dyDescent="0.25">
      <c r="A7093" t="s">
        <v>15</v>
      </c>
      <c r="B7093">
        <v>10000</v>
      </c>
      <c r="C7093">
        <v>100</v>
      </c>
      <c r="D7093">
        <v>100000</v>
      </c>
      <c r="E7093">
        <v>17</v>
      </c>
      <c r="F7093">
        <v>1</v>
      </c>
      <c r="G7093">
        <v>11.527850000000001</v>
      </c>
      <c r="H7093">
        <v>0.141177</v>
      </c>
      <c r="I7093">
        <v>0.68734399999999996</v>
      </c>
      <c r="J7093">
        <v>4.2958999999999997E-2</v>
      </c>
      <c r="K7093" t="str">
        <f>MID(M7093,22,1)</f>
        <v>6</v>
      </c>
      <c r="L7093" t="s">
        <v>199</v>
      </c>
      <c r="M7093" t="s">
        <v>200</v>
      </c>
      <c r="N7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93">
        <f>VLOOKUP(TableOMP[[#This Row],[Label]],TableAvg[],2,FALSE)</f>
        <v>11.685698913043478</v>
      </c>
      <c r="P7093">
        <f>VLOOKUP(TableOMP[[#This Row],[Label]],TableAvg[],3,FALSE)</f>
        <v>0.1369220124320491</v>
      </c>
      <c r="Q7093">
        <f>TableOMP[[#This Row],[Avg]]-$U$2*TableOMP[[#This Row],[StdDev]]</f>
        <v>11.411854888179379</v>
      </c>
      <c r="R7093">
        <f>TableOMP[[#This Row],[Avg]]+$U$2*TableOMP[[#This Row],[StdDev]]</f>
        <v>11.959542937907576</v>
      </c>
      <c r="S7093">
        <f>IF(AND(TableOMP[[#This Row],[total_time]]&gt;=TableOMP[[#This Row],[Low]], TableOMP[[#This Row],[total_time]]&lt;=TableOMP[[#This Row],[High]]),1,0)</f>
        <v>1</v>
      </c>
    </row>
    <row r="7094" spans="1:19" hidden="1" x14ac:dyDescent="0.25">
      <c r="A7094" t="s">
        <v>16</v>
      </c>
      <c r="B7094">
        <v>10000</v>
      </c>
      <c r="C7094">
        <v>100</v>
      </c>
      <c r="D7094">
        <v>100000</v>
      </c>
      <c r="E7094">
        <v>24</v>
      </c>
      <c r="F7094">
        <v>1</v>
      </c>
      <c r="G7094">
        <v>11.512418</v>
      </c>
      <c r="H7094">
        <v>0.143564</v>
      </c>
      <c r="I7094">
        <v>0.81437400000000004</v>
      </c>
      <c r="J7094">
        <v>3.5408000000000002E-2</v>
      </c>
      <c r="K7094" t="str">
        <f>MID(M7094,22,1)</f>
        <v>7</v>
      </c>
      <c r="L7094" t="s">
        <v>189</v>
      </c>
      <c r="M7094" t="s">
        <v>190</v>
      </c>
      <c r="N7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94">
        <f>VLOOKUP(TableOMP[[#This Row],[Label]],TableAvg[],2,FALSE)</f>
        <v>11.641527653846152</v>
      </c>
      <c r="P7094">
        <f>VLOOKUP(TableOMP[[#This Row],[Label]],TableAvg[],3,FALSE)</f>
        <v>9.5518605427318784E-2</v>
      </c>
      <c r="Q7094">
        <f>TableOMP[[#This Row],[Avg]]-$U$2*TableOMP[[#This Row],[StdDev]]</f>
        <v>11.450490442991514</v>
      </c>
      <c r="R7094">
        <f>TableOMP[[#This Row],[Avg]]+$U$2*TableOMP[[#This Row],[StdDev]]</f>
        <v>11.832564864700791</v>
      </c>
      <c r="S7094">
        <f>IF(AND(TableOMP[[#This Row],[total_time]]&gt;=TableOMP[[#This Row],[Low]], TableOMP[[#This Row],[total_time]]&lt;=TableOMP[[#This Row],[High]]),1,0)</f>
        <v>1</v>
      </c>
    </row>
    <row r="7095" spans="1:19" hidden="1" x14ac:dyDescent="0.25">
      <c r="A7095" t="s">
        <v>16</v>
      </c>
      <c r="B7095">
        <v>10000</v>
      </c>
      <c r="C7095">
        <v>100</v>
      </c>
      <c r="D7095">
        <v>100000</v>
      </c>
      <c r="E7095">
        <v>24</v>
      </c>
      <c r="F7095">
        <v>1</v>
      </c>
      <c r="G7095">
        <v>11.511673999999999</v>
      </c>
      <c r="H7095">
        <v>0.12309100000000001</v>
      </c>
      <c r="I7095">
        <v>0.76733099999999999</v>
      </c>
      <c r="J7095">
        <v>3.3362000000000003E-2</v>
      </c>
      <c r="K7095" t="str">
        <f>MID(M7095,22,1)</f>
        <v>2</v>
      </c>
      <c r="L7095" t="s">
        <v>59</v>
      </c>
      <c r="M7095" t="s">
        <v>60</v>
      </c>
      <c r="N7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95">
        <f>VLOOKUP(TableOMP[[#This Row],[Label]],TableAvg[],2,FALSE)</f>
        <v>11.641527653846152</v>
      </c>
      <c r="P7095">
        <f>VLOOKUP(TableOMP[[#This Row],[Label]],TableAvg[],3,FALSE)</f>
        <v>9.5518605427318784E-2</v>
      </c>
      <c r="Q7095">
        <f>TableOMP[[#This Row],[Avg]]-$U$2*TableOMP[[#This Row],[StdDev]]</f>
        <v>11.450490442991514</v>
      </c>
      <c r="R7095">
        <f>TableOMP[[#This Row],[Avg]]+$U$2*TableOMP[[#This Row],[StdDev]]</f>
        <v>11.832564864700791</v>
      </c>
      <c r="S7095">
        <f>IF(AND(TableOMP[[#This Row],[total_time]]&gt;=TableOMP[[#This Row],[Low]], TableOMP[[#This Row],[total_time]]&lt;=TableOMP[[#This Row],[High]]),1,0)</f>
        <v>1</v>
      </c>
    </row>
    <row r="7096" spans="1:19" hidden="1" x14ac:dyDescent="0.25">
      <c r="A7096" t="s">
        <v>15</v>
      </c>
      <c r="B7096">
        <v>10000</v>
      </c>
      <c r="C7096">
        <v>100</v>
      </c>
      <c r="D7096">
        <v>100000</v>
      </c>
      <c r="E7096">
        <v>17</v>
      </c>
      <c r="F7096">
        <v>1</v>
      </c>
      <c r="G7096">
        <v>11.505684</v>
      </c>
      <c r="H7096">
        <v>0.122907</v>
      </c>
      <c r="I7096">
        <v>0.54335900000000004</v>
      </c>
      <c r="J7096">
        <v>3.3959999999999997E-2</v>
      </c>
      <c r="K7096" t="str">
        <f>MID(M7096,22,1)</f>
        <v>2</v>
      </c>
      <c r="L7096" t="s">
        <v>95</v>
      </c>
      <c r="M7096" t="s">
        <v>96</v>
      </c>
      <c r="N7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96">
        <f>VLOOKUP(TableOMP[[#This Row],[Label]],TableAvg[],2,FALSE)</f>
        <v>11.685698913043478</v>
      </c>
      <c r="P7096">
        <f>VLOOKUP(TableOMP[[#This Row],[Label]],TableAvg[],3,FALSE)</f>
        <v>0.1369220124320491</v>
      </c>
      <c r="Q7096">
        <f>TableOMP[[#This Row],[Avg]]-$U$2*TableOMP[[#This Row],[StdDev]]</f>
        <v>11.411854888179379</v>
      </c>
      <c r="R7096">
        <f>TableOMP[[#This Row],[Avg]]+$U$2*TableOMP[[#This Row],[StdDev]]</f>
        <v>11.959542937907576</v>
      </c>
      <c r="S7096">
        <f>IF(AND(TableOMP[[#This Row],[total_time]]&gt;=TableOMP[[#This Row],[Low]], TableOMP[[#This Row],[total_time]]&lt;=TableOMP[[#This Row],[High]]),1,0)</f>
        <v>1</v>
      </c>
    </row>
    <row r="7097" spans="1:19" hidden="1" x14ac:dyDescent="0.25">
      <c r="A7097" t="s">
        <v>16</v>
      </c>
      <c r="B7097">
        <v>10000</v>
      </c>
      <c r="C7097">
        <v>100</v>
      </c>
      <c r="D7097">
        <v>100000</v>
      </c>
      <c r="E7097">
        <v>24</v>
      </c>
      <c r="F7097">
        <v>1</v>
      </c>
      <c r="G7097">
        <v>11.489267</v>
      </c>
      <c r="H7097">
        <v>0.135629</v>
      </c>
      <c r="I7097">
        <v>0.954094</v>
      </c>
      <c r="J7097">
        <v>4.1481999999999998E-2</v>
      </c>
      <c r="K7097" t="str">
        <f>MID(M7097,22,1)</f>
        <v>2</v>
      </c>
      <c r="L7097" t="s">
        <v>59</v>
      </c>
      <c r="M7097" t="s">
        <v>60</v>
      </c>
      <c r="N7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097">
        <f>VLOOKUP(TableOMP[[#This Row],[Label]],TableAvg[],2,FALSE)</f>
        <v>11.641527653846152</v>
      </c>
      <c r="P7097">
        <f>VLOOKUP(TableOMP[[#This Row],[Label]],TableAvg[],3,FALSE)</f>
        <v>9.5518605427318784E-2</v>
      </c>
      <c r="Q7097">
        <f>TableOMP[[#This Row],[Avg]]-$U$2*TableOMP[[#This Row],[StdDev]]</f>
        <v>11.450490442991514</v>
      </c>
      <c r="R7097">
        <f>TableOMP[[#This Row],[Avg]]+$U$2*TableOMP[[#This Row],[StdDev]]</f>
        <v>11.832564864700791</v>
      </c>
      <c r="S7097">
        <f>IF(AND(TableOMP[[#This Row],[total_time]]&gt;=TableOMP[[#This Row],[Low]], TableOMP[[#This Row],[total_time]]&lt;=TableOMP[[#This Row],[High]]),1,0)</f>
        <v>1</v>
      </c>
    </row>
    <row r="7098" spans="1:19" hidden="1" x14ac:dyDescent="0.25">
      <c r="A7098" t="s">
        <v>15</v>
      </c>
      <c r="B7098">
        <v>10000</v>
      </c>
      <c r="C7098">
        <v>100</v>
      </c>
      <c r="D7098">
        <v>100000</v>
      </c>
      <c r="E7098">
        <v>17</v>
      </c>
      <c r="F7098">
        <v>1</v>
      </c>
      <c r="G7098">
        <v>11.480147000000001</v>
      </c>
      <c r="H7098">
        <v>0.121984</v>
      </c>
      <c r="I7098">
        <v>0.53121200000000002</v>
      </c>
      <c r="J7098">
        <v>3.3201000000000001E-2</v>
      </c>
      <c r="K7098" t="str">
        <f>MID(M7098,22,1)</f>
        <v>1</v>
      </c>
      <c r="L7098" t="s">
        <v>215</v>
      </c>
      <c r="M7098" t="s">
        <v>216</v>
      </c>
      <c r="N7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98">
        <f>VLOOKUP(TableOMP[[#This Row],[Label]],TableAvg[],2,FALSE)</f>
        <v>11.685698913043478</v>
      </c>
      <c r="P7098">
        <f>VLOOKUP(TableOMP[[#This Row],[Label]],TableAvg[],3,FALSE)</f>
        <v>0.1369220124320491</v>
      </c>
      <c r="Q7098">
        <f>TableOMP[[#This Row],[Avg]]-$U$2*TableOMP[[#This Row],[StdDev]]</f>
        <v>11.411854888179379</v>
      </c>
      <c r="R7098">
        <f>TableOMP[[#This Row],[Avg]]+$U$2*TableOMP[[#This Row],[StdDev]]</f>
        <v>11.959542937907576</v>
      </c>
      <c r="S7098">
        <f>IF(AND(TableOMP[[#This Row],[total_time]]&gt;=TableOMP[[#This Row],[Low]], TableOMP[[#This Row],[total_time]]&lt;=TableOMP[[#This Row],[High]]),1,0)</f>
        <v>1</v>
      </c>
    </row>
    <row r="7099" spans="1:19" hidden="1" x14ac:dyDescent="0.25">
      <c r="A7099" t="s">
        <v>16</v>
      </c>
      <c r="B7099">
        <v>10000</v>
      </c>
      <c r="C7099">
        <v>100</v>
      </c>
      <c r="D7099">
        <v>100000</v>
      </c>
      <c r="E7099">
        <v>25</v>
      </c>
      <c r="F7099">
        <v>1</v>
      </c>
      <c r="G7099">
        <v>11.412452</v>
      </c>
      <c r="H7099">
        <v>0.32586300000000001</v>
      </c>
      <c r="I7099">
        <v>5.0594780000000004</v>
      </c>
      <c r="J7099">
        <v>0.210812</v>
      </c>
      <c r="K7099" t="str">
        <f>MID(M7099,22,1)</f>
        <v>7</v>
      </c>
      <c r="L7099" t="s">
        <v>49</v>
      </c>
      <c r="M7099" t="s">
        <v>50</v>
      </c>
      <c r="N7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099">
        <f>VLOOKUP(TableOMP[[#This Row],[Label]],TableAvg[],2,FALSE)</f>
        <v>11.29517465384615</v>
      </c>
      <c r="P7099">
        <f>VLOOKUP(TableOMP[[#This Row],[Label]],TableAvg[],3,FALSE)</f>
        <v>0.15140431292041434</v>
      </c>
      <c r="Q7099">
        <f>TableOMP[[#This Row],[Avg]]-$U$2*TableOMP[[#This Row],[StdDev]]</f>
        <v>10.992366028005321</v>
      </c>
      <c r="R7099">
        <f>TableOMP[[#This Row],[Avg]]+$U$2*TableOMP[[#This Row],[StdDev]]</f>
        <v>11.597983279686979</v>
      </c>
      <c r="S7099">
        <f>IF(AND(TableOMP[[#This Row],[total_time]]&gt;=TableOMP[[#This Row],[Low]], TableOMP[[#This Row],[total_time]]&lt;=TableOMP[[#This Row],[High]]),1,0)</f>
        <v>1</v>
      </c>
    </row>
    <row r="7100" spans="1:19" hidden="1" x14ac:dyDescent="0.25">
      <c r="A7100" t="s">
        <v>16</v>
      </c>
      <c r="B7100">
        <v>10000</v>
      </c>
      <c r="C7100">
        <v>100</v>
      </c>
      <c r="D7100">
        <v>100000</v>
      </c>
      <c r="E7100">
        <v>25</v>
      </c>
      <c r="F7100">
        <v>1</v>
      </c>
      <c r="G7100">
        <v>11.410356</v>
      </c>
      <c r="H7100">
        <v>0.15173600000000001</v>
      </c>
      <c r="I7100">
        <v>1.0299499999999999</v>
      </c>
      <c r="J7100">
        <v>4.2915000000000002E-2</v>
      </c>
      <c r="K7100" t="str">
        <f>MID(M7100,22,1)</f>
        <v>4</v>
      </c>
      <c r="L7100" t="s">
        <v>97</v>
      </c>
      <c r="M7100" t="s">
        <v>98</v>
      </c>
      <c r="N7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00">
        <f>VLOOKUP(TableOMP[[#This Row],[Label]],TableAvg[],2,FALSE)</f>
        <v>11.29517465384615</v>
      </c>
      <c r="P7100">
        <f>VLOOKUP(TableOMP[[#This Row],[Label]],TableAvg[],3,FALSE)</f>
        <v>0.15140431292041434</v>
      </c>
      <c r="Q7100">
        <f>TableOMP[[#This Row],[Avg]]-$U$2*TableOMP[[#This Row],[StdDev]]</f>
        <v>10.992366028005321</v>
      </c>
      <c r="R7100">
        <f>TableOMP[[#This Row],[Avg]]+$U$2*TableOMP[[#This Row],[StdDev]]</f>
        <v>11.597983279686979</v>
      </c>
      <c r="S7100">
        <f>IF(AND(TableOMP[[#This Row],[total_time]]&gt;=TableOMP[[#This Row],[Low]], TableOMP[[#This Row],[total_time]]&lt;=TableOMP[[#This Row],[High]]),1,0)</f>
        <v>1</v>
      </c>
    </row>
    <row r="7101" spans="1:19" hidden="1" x14ac:dyDescent="0.25">
      <c r="A7101" t="s">
        <v>16</v>
      </c>
      <c r="B7101">
        <v>10000</v>
      </c>
      <c r="C7101">
        <v>100</v>
      </c>
      <c r="D7101">
        <v>100000</v>
      </c>
      <c r="E7101">
        <v>25</v>
      </c>
      <c r="F7101">
        <v>1</v>
      </c>
      <c r="G7101">
        <v>11.359109</v>
      </c>
      <c r="H7101">
        <v>0.149816</v>
      </c>
      <c r="I7101">
        <v>1.174636</v>
      </c>
      <c r="J7101">
        <v>4.8943E-2</v>
      </c>
      <c r="K7101" t="str">
        <f>MID(M7101,22,1)</f>
        <v>2</v>
      </c>
      <c r="L7101" t="s">
        <v>59</v>
      </c>
      <c r="M7101" t="s">
        <v>60</v>
      </c>
      <c r="N7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01">
        <f>VLOOKUP(TableOMP[[#This Row],[Label]],TableAvg[],2,FALSE)</f>
        <v>11.29517465384615</v>
      </c>
      <c r="P7101">
        <f>VLOOKUP(TableOMP[[#This Row],[Label]],TableAvg[],3,FALSE)</f>
        <v>0.15140431292041434</v>
      </c>
      <c r="Q7101">
        <f>TableOMP[[#This Row],[Avg]]-$U$2*TableOMP[[#This Row],[StdDev]]</f>
        <v>10.992366028005321</v>
      </c>
      <c r="R7101">
        <f>TableOMP[[#This Row],[Avg]]+$U$2*TableOMP[[#This Row],[StdDev]]</f>
        <v>11.597983279686979</v>
      </c>
      <c r="S7101">
        <f>IF(AND(TableOMP[[#This Row],[total_time]]&gt;=TableOMP[[#This Row],[Low]], TableOMP[[#This Row],[total_time]]&lt;=TableOMP[[#This Row],[High]]),1,0)</f>
        <v>1</v>
      </c>
    </row>
    <row r="7102" spans="1:19" hidden="1" x14ac:dyDescent="0.25">
      <c r="A7102" t="s">
        <v>16</v>
      </c>
      <c r="B7102">
        <v>10000</v>
      </c>
      <c r="C7102">
        <v>100</v>
      </c>
      <c r="D7102">
        <v>100000</v>
      </c>
      <c r="E7102">
        <v>25</v>
      </c>
      <c r="F7102">
        <v>1</v>
      </c>
      <c r="G7102">
        <v>11.353961</v>
      </c>
      <c r="H7102">
        <v>0.19635</v>
      </c>
      <c r="I7102">
        <v>0.91503999999999996</v>
      </c>
      <c r="J7102">
        <v>3.8127000000000001E-2</v>
      </c>
      <c r="K7102" t="str">
        <f>MID(M7102,22,1)</f>
        <v>7</v>
      </c>
      <c r="L7102" t="s">
        <v>49</v>
      </c>
      <c r="M7102" t="s">
        <v>50</v>
      </c>
      <c r="N7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02">
        <f>VLOOKUP(TableOMP[[#This Row],[Label]],TableAvg[],2,FALSE)</f>
        <v>11.29517465384615</v>
      </c>
      <c r="P7102">
        <f>VLOOKUP(TableOMP[[#This Row],[Label]],TableAvg[],3,FALSE)</f>
        <v>0.15140431292041434</v>
      </c>
      <c r="Q7102">
        <f>TableOMP[[#This Row],[Avg]]-$U$2*TableOMP[[#This Row],[StdDev]]</f>
        <v>10.992366028005321</v>
      </c>
      <c r="R7102">
        <f>TableOMP[[#This Row],[Avg]]+$U$2*TableOMP[[#This Row],[StdDev]]</f>
        <v>11.597983279686979</v>
      </c>
      <c r="S7102">
        <f>IF(AND(TableOMP[[#This Row],[total_time]]&gt;=TableOMP[[#This Row],[Low]], TableOMP[[#This Row],[total_time]]&lt;=TableOMP[[#This Row],[High]]),1,0)</f>
        <v>1</v>
      </c>
    </row>
    <row r="7103" spans="1:19" hidden="1" x14ac:dyDescent="0.25">
      <c r="A7103" t="s">
        <v>16</v>
      </c>
      <c r="B7103">
        <v>10000</v>
      </c>
      <c r="C7103">
        <v>100</v>
      </c>
      <c r="D7103">
        <v>100000</v>
      </c>
      <c r="E7103">
        <v>25</v>
      </c>
      <c r="F7103">
        <v>1</v>
      </c>
      <c r="G7103">
        <v>11.349975000000001</v>
      </c>
      <c r="H7103">
        <v>0.14674799999999999</v>
      </c>
      <c r="I7103">
        <v>1.056073</v>
      </c>
      <c r="J7103">
        <v>4.4003E-2</v>
      </c>
      <c r="K7103" t="str">
        <f>MID(M7103,22,1)</f>
        <v>2</v>
      </c>
      <c r="L7103" t="s">
        <v>59</v>
      </c>
      <c r="M7103" t="s">
        <v>60</v>
      </c>
      <c r="N7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03">
        <f>VLOOKUP(TableOMP[[#This Row],[Label]],TableAvg[],2,FALSE)</f>
        <v>11.29517465384615</v>
      </c>
      <c r="P7103">
        <f>VLOOKUP(TableOMP[[#This Row],[Label]],TableAvg[],3,FALSE)</f>
        <v>0.15140431292041434</v>
      </c>
      <c r="Q7103">
        <f>TableOMP[[#This Row],[Avg]]-$U$2*TableOMP[[#This Row],[StdDev]]</f>
        <v>10.992366028005321</v>
      </c>
      <c r="R7103">
        <f>TableOMP[[#This Row],[Avg]]+$U$2*TableOMP[[#This Row],[StdDev]]</f>
        <v>11.597983279686979</v>
      </c>
      <c r="S7103">
        <f>IF(AND(TableOMP[[#This Row],[total_time]]&gt;=TableOMP[[#This Row],[Low]], TableOMP[[#This Row],[total_time]]&lt;=TableOMP[[#This Row],[High]]),1,0)</f>
        <v>1</v>
      </c>
    </row>
    <row r="7104" spans="1:19" hidden="1" x14ac:dyDescent="0.25">
      <c r="A7104" t="s">
        <v>16</v>
      </c>
      <c r="B7104">
        <v>10000</v>
      </c>
      <c r="C7104">
        <v>100</v>
      </c>
      <c r="D7104">
        <v>100000</v>
      </c>
      <c r="E7104">
        <v>25</v>
      </c>
      <c r="F7104">
        <v>1</v>
      </c>
      <c r="G7104">
        <v>11.344260999999999</v>
      </c>
      <c r="H7104">
        <v>0.16217699999999999</v>
      </c>
      <c r="I7104">
        <v>0.72372700000000001</v>
      </c>
      <c r="J7104">
        <v>3.0155000000000001E-2</v>
      </c>
      <c r="K7104" t="str">
        <f>MID(M7104,22,1)</f>
        <v>4</v>
      </c>
      <c r="L7104" t="s">
        <v>217</v>
      </c>
      <c r="M7104" t="s">
        <v>218</v>
      </c>
      <c r="N7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04">
        <f>VLOOKUP(TableOMP[[#This Row],[Label]],TableAvg[],2,FALSE)</f>
        <v>11.29517465384615</v>
      </c>
      <c r="P7104">
        <f>VLOOKUP(TableOMP[[#This Row],[Label]],TableAvg[],3,FALSE)</f>
        <v>0.15140431292041434</v>
      </c>
      <c r="Q7104">
        <f>TableOMP[[#This Row],[Avg]]-$U$2*TableOMP[[#This Row],[StdDev]]</f>
        <v>10.992366028005321</v>
      </c>
      <c r="R7104">
        <f>TableOMP[[#This Row],[Avg]]+$U$2*TableOMP[[#This Row],[StdDev]]</f>
        <v>11.597983279686979</v>
      </c>
      <c r="S7104">
        <f>IF(AND(TableOMP[[#This Row],[total_time]]&gt;=TableOMP[[#This Row],[Low]], TableOMP[[#This Row],[total_time]]&lt;=TableOMP[[#This Row],[High]]),1,0)</f>
        <v>1</v>
      </c>
    </row>
    <row r="7105" spans="1:19" hidden="1" x14ac:dyDescent="0.25">
      <c r="A7105" t="s">
        <v>16</v>
      </c>
      <c r="B7105">
        <v>10000</v>
      </c>
      <c r="C7105">
        <v>100</v>
      </c>
      <c r="D7105">
        <v>100000</v>
      </c>
      <c r="E7105">
        <v>25</v>
      </c>
      <c r="F7105">
        <v>1</v>
      </c>
      <c r="G7105">
        <v>11.330546999999999</v>
      </c>
      <c r="H7105">
        <v>0.16186900000000001</v>
      </c>
      <c r="I7105">
        <v>0.90318100000000001</v>
      </c>
      <c r="J7105">
        <v>3.7633E-2</v>
      </c>
      <c r="K7105" t="str">
        <f>MID(M7105,22,1)</f>
        <v>5</v>
      </c>
      <c r="L7105" t="s">
        <v>161</v>
      </c>
      <c r="M7105" t="s">
        <v>162</v>
      </c>
      <c r="N7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05">
        <f>VLOOKUP(TableOMP[[#This Row],[Label]],TableAvg[],2,FALSE)</f>
        <v>11.29517465384615</v>
      </c>
      <c r="P7105">
        <f>VLOOKUP(TableOMP[[#This Row],[Label]],TableAvg[],3,FALSE)</f>
        <v>0.15140431292041434</v>
      </c>
      <c r="Q7105">
        <f>TableOMP[[#This Row],[Avg]]-$U$2*TableOMP[[#This Row],[StdDev]]</f>
        <v>10.992366028005321</v>
      </c>
      <c r="R7105">
        <f>TableOMP[[#This Row],[Avg]]+$U$2*TableOMP[[#This Row],[StdDev]]</f>
        <v>11.597983279686979</v>
      </c>
      <c r="S7105">
        <f>IF(AND(TableOMP[[#This Row],[total_time]]&gt;=TableOMP[[#This Row],[Low]], TableOMP[[#This Row],[total_time]]&lt;=TableOMP[[#This Row],[High]]),1,0)</f>
        <v>1</v>
      </c>
    </row>
    <row r="7106" spans="1:19" hidden="1" x14ac:dyDescent="0.25">
      <c r="A7106" t="s">
        <v>16</v>
      </c>
      <c r="B7106">
        <v>10000</v>
      </c>
      <c r="C7106">
        <v>100</v>
      </c>
      <c r="D7106">
        <v>100000</v>
      </c>
      <c r="E7106">
        <v>25</v>
      </c>
      <c r="F7106">
        <v>1</v>
      </c>
      <c r="G7106">
        <v>11.325386999999999</v>
      </c>
      <c r="H7106">
        <v>0.148428</v>
      </c>
      <c r="I7106">
        <v>1.160655</v>
      </c>
      <c r="J7106">
        <v>4.8361000000000001E-2</v>
      </c>
      <c r="K7106" t="str">
        <f>MID(M7106,22,1)</f>
        <v>1</v>
      </c>
      <c r="L7106" t="s">
        <v>207</v>
      </c>
      <c r="M7106" t="s">
        <v>208</v>
      </c>
      <c r="N7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06">
        <f>VLOOKUP(TableOMP[[#This Row],[Label]],TableAvg[],2,FALSE)</f>
        <v>11.29517465384615</v>
      </c>
      <c r="P7106">
        <f>VLOOKUP(TableOMP[[#This Row],[Label]],TableAvg[],3,FALSE)</f>
        <v>0.15140431292041434</v>
      </c>
      <c r="Q7106">
        <f>TableOMP[[#This Row],[Avg]]-$U$2*TableOMP[[#This Row],[StdDev]]</f>
        <v>10.992366028005321</v>
      </c>
      <c r="R7106">
        <f>TableOMP[[#This Row],[Avg]]+$U$2*TableOMP[[#This Row],[StdDev]]</f>
        <v>11.597983279686979</v>
      </c>
      <c r="S7106">
        <f>IF(AND(TableOMP[[#This Row],[total_time]]&gt;=TableOMP[[#This Row],[Low]], TableOMP[[#This Row],[total_time]]&lt;=TableOMP[[#This Row],[High]]),1,0)</f>
        <v>1</v>
      </c>
    </row>
    <row r="7107" spans="1:19" hidden="1" x14ac:dyDescent="0.25">
      <c r="A7107" t="s">
        <v>16</v>
      </c>
      <c r="B7107">
        <v>10000</v>
      </c>
      <c r="C7107">
        <v>100</v>
      </c>
      <c r="D7107">
        <v>100000</v>
      </c>
      <c r="E7107">
        <v>25</v>
      </c>
      <c r="F7107">
        <v>1</v>
      </c>
      <c r="G7107">
        <v>11.315084000000001</v>
      </c>
      <c r="H7107">
        <v>0.15279799999999999</v>
      </c>
      <c r="I7107">
        <v>1.177095</v>
      </c>
      <c r="J7107">
        <v>4.9045999999999999E-2</v>
      </c>
      <c r="K7107" t="str">
        <f>MID(M7107,22,1)</f>
        <v>6</v>
      </c>
      <c r="L7107" t="s">
        <v>223</v>
      </c>
      <c r="M7107" t="s">
        <v>224</v>
      </c>
      <c r="N7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07">
        <f>VLOOKUP(TableOMP[[#This Row],[Label]],TableAvg[],2,FALSE)</f>
        <v>11.29517465384615</v>
      </c>
      <c r="P7107">
        <f>VLOOKUP(TableOMP[[#This Row],[Label]],TableAvg[],3,FALSE)</f>
        <v>0.15140431292041434</v>
      </c>
      <c r="Q7107">
        <f>TableOMP[[#This Row],[Avg]]-$U$2*TableOMP[[#This Row],[StdDev]]</f>
        <v>10.992366028005321</v>
      </c>
      <c r="R7107">
        <f>TableOMP[[#This Row],[Avg]]+$U$2*TableOMP[[#This Row],[StdDev]]</f>
        <v>11.597983279686979</v>
      </c>
      <c r="S7107">
        <f>IF(AND(TableOMP[[#This Row],[total_time]]&gt;=TableOMP[[#This Row],[Low]], TableOMP[[#This Row],[total_time]]&lt;=TableOMP[[#This Row],[High]]),1,0)</f>
        <v>1</v>
      </c>
    </row>
    <row r="7108" spans="1:19" hidden="1" x14ac:dyDescent="0.25">
      <c r="A7108" t="s">
        <v>16</v>
      </c>
      <c r="B7108">
        <v>10000</v>
      </c>
      <c r="C7108">
        <v>100</v>
      </c>
      <c r="D7108">
        <v>100000</v>
      </c>
      <c r="E7108">
        <v>32</v>
      </c>
      <c r="F7108">
        <v>1</v>
      </c>
      <c r="G7108">
        <v>9.0446770000000001</v>
      </c>
      <c r="H7108">
        <v>0.14970600000000001</v>
      </c>
      <c r="I7108">
        <v>1.732429</v>
      </c>
      <c r="J7108">
        <v>5.5884999999999997E-2</v>
      </c>
      <c r="K7108" t="str">
        <f>MID(M7108,22,1)</f>
        <v>1</v>
      </c>
      <c r="L7108" t="s">
        <v>177</v>
      </c>
      <c r="M7108" t="s">
        <v>178</v>
      </c>
      <c r="N7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108">
        <f>VLOOKUP(TableOMP[[#This Row],[Label]],TableAvg[],2,FALSE)</f>
        <v>9.2237927692307711</v>
      </c>
      <c r="P7108">
        <f>VLOOKUP(TableOMP[[#This Row],[Label]],TableAvg[],3,FALSE)</f>
        <v>8.8830172859370851E-2</v>
      </c>
      <c r="Q7108">
        <f>TableOMP[[#This Row],[Avg]]-$U$2*TableOMP[[#This Row],[StdDev]]</f>
        <v>9.0461324235120291</v>
      </c>
      <c r="R7108">
        <f>TableOMP[[#This Row],[Avg]]+$U$2*TableOMP[[#This Row],[StdDev]]</f>
        <v>9.4014531149495131</v>
      </c>
      <c r="S7108">
        <f>IF(AND(TableOMP[[#This Row],[total_time]]&gt;=TableOMP[[#This Row],[Low]], TableOMP[[#This Row],[total_time]]&lt;=TableOMP[[#This Row],[High]]),1,0)</f>
        <v>0</v>
      </c>
    </row>
    <row r="7109" spans="1:19" hidden="1" x14ac:dyDescent="0.25">
      <c r="A7109" t="s">
        <v>15</v>
      </c>
      <c r="B7109">
        <v>10000</v>
      </c>
      <c r="C7109">
        <v>100</v>
      </c>
      <c r="D7109">
        <v>100000</v>
      </c>
      <c r="E7109">
        <v>18</v>
      </c>
      <c r="F7109">
        <v>1</v>
      </c>
      <c r="G7109">
        <v>11.307857</v>
      </c>
      <c r="H7109">
        <v>0.26935500000000001</v>
      </c>
      <c r="I7109">
        <v>2.5980210000000001</v>
      </c>
      <c r="J7109">
        <v>0.15282499999999999</v>
      </c>
      <c r="K7109" t="str">
        <f>MID(M7109,22,1)</f>
        <v>6</v>
      </c>
      <c r="L7109" t="s">
        <v>41</v>
      </c>
      <c r="M7109" t="s">
        <v>42</v>
      </c>
      <c r="N7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09">
        <f>VLOOKUP(TableOMP[[#This Row],[Label]],TableAvg[],2,FALSE)</f>
        <v>11.119783217391303</v>
      </c>
      <c r="P7109">
        <f>VLOOKUP(TableOMP[[#This Row],[Label]],TableAvg[],3,FALSE)</f>
        <v>0.10245514262141592</v>
      </c>
      <c r="Q7109">
        <f>TableOMP[[#This Row],[Avg]]-$U$2*TableOMP[[#This Row],[StdDev]]</f>
        <v>10.914872932148471</v>
      </c>
      <c r="R7109">
        <f>TableOMP[[#This Row],[Avg]]+$U$2*TableOMP[[#This Row],[StdDev]]</f>
        <v>11.324693502634135</v>
      </c>
      <c r="S7109">
        <f>IF(AND(TableOMP[[#This Row],[total_time]]&gt;=TableOMP[[#This Row],[Low]], TableOMP[[#This Row],[total_time]]&lt;=TableOMP[[#This Row],[High]]),1,0)</f>
        <v>1</v>
      </c>
    </row>
    <row r="7110" spans="1:19" hidden="1" x14ac:dyDescent="0.25">
      <c r="A7110" t="s">
        <v>16</v>
      </c>
      <c r="B7110">
        <v>10000</v>
      </c>
      <c r="C7110">
        <v>100</v>
      </c>
      <c r="D7110">
        <v>100000</v>
      </c>
      <c r="E7110">
        <v>25</v>
      </c>
      <c r="F7110">
        <v>1</v>
      </c>
      <c r="G7110">
        <v>11.299901</v>
      </c>
      <c r="H7110">
        <v>0.14809900000000001</v>
      </c>
      <c r="I7110">
        <v>1.1486749999999999</v>
      </c>
      <c r="J7110">
        <v>4.7861000000000001E-2</v>
      </c>
      <c r="K7110" t="str">
        <f>MID(M7110,22,1)</f>
        <v>5</v>
      </c>
      <c r="L7110" t="s">
        <v>197</v>
      </c>
      <c r="M7110" t="s">
        <v>198</v>
      </c>
      <c r="N7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10">
        <f>VLOOKUP(TableOMP[[#This Row],[Label]],TableAvg[],2,FALSE)</f>
        <v>11.29517465384615</v>
      </c>
      <c r="P7110">
        <f>VLOOKUP(TableOMP[[#This Row],[Label]],TableAvg[],3,FALSE)</f>
        <v>0.15140431292041434</v>
      </c>
      <c r="Q7110">
        <f>TableOMP[[#This Row],[Avg]]-$U$2*TableOMP[[#This Row],[StdDev]]</f>
        <v>10.992366028005321</v>
      </c>
      <c r="R7110">
        <f>TableOMP[[#This Row],[Avg]]+$U$2*TableOMP[[#This Row],[StdDev]]</f>
        <v>11.597983279686979</v>
      </c>
      <c r="S7110">
        <f>IF(AND(TableOMP[[#This Row],[total_time]]&gt;=TableOMP[[#This Row],[Low]], TableOMP[[#This Row],[total_time]]&lt;=TableOMP[[#This Row],[High]]),1,0)</f>
        <v>1</v>
      </c>
    </row>
    <row r="7111" spans="1:19" hidden="1" x14ac:dyDescent="0.25">
      <c r="A7111" t="s">
        <v>16</v>
      </c>
      <c r="B7111">
        <v>10000</v>
      </c>
      <c r="C7111">
        <v>100</v>
      </c>
      <c r="D7111">
        <v>100000</v>
      </c>
      <c r="E7111">
        <v>25</v>
      </c>
      <c r="F7111">
        <v>1</v>
      </c>
      <c r="G7111">
        <v>11.295164</v>
      </c>
      <c r="H7111">
        <v>0.14536199999999999</v>
      </c>
      <c r="I7111">
        <v>1.0459909999999999</v>
      </c>
      <c r="J7111">
        <v>4.3582999999999997E-2</v>
      </c>
      <c r="K7111" t="str">
        <f>MID(M7111,22,1)</f>
        <v>4</v>
      </c>
      <c r="L7111" t="s">
        <v>217</v>
      </c>
      <c r="M7111" t="s">
        <v>218</v>
      </c>
      <c r="N7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11">
        <f>VLOOKUP(TableOMP[[#This Row],[Label]],TableAvg[],2,FALSE)</f>
        <v>11.29517465384615</v>
      </c>
      <c r="P7111">
        <f>VLOOKUP(TableOMP[[#This Row],[Label]],TableAvg[],3,FALSE)</f>
        <v>0.15140431292041434</v>
      </c>
      <c r="Q7111">
        <f>TableOMP[[#This Row],[Avg]]-$U$2*TableOMP[[#This Row],[StdDev]]</f>
        <v>10.992366028005321</v>
      </c>
      <c r="R7111">
        <f>TableOMP[[#This Row],[Avg]]+$U$2*TableOMP[[#This Row],[StdDev]]</f>
        <v>11.597983279686979</v>
      </c>
      <c r="S7111">
        <f>IF(AND(TableOMP[[#This Row],[total_time]]&gt;=TableOMP[[#This Row],[Low]], TableOMP[[#This Row],[total_time]]&lt;=TableOMP[[#This Row],[High]]),1,0)</f>
        <v>1</v>
      </c>
    </row>
    <row r="7112" spans="1:19" hidden="1" x14ac:dyDescent="0.25">
      <c r="A7112" t="s">
        <v>16</v>
      </c>
      <c r="B7112">
        <v>10000</v>
      </c>
      <c r="C7112">
        <v>100</v>
      </c>
      <c r="D7112">
        <v>100000</v>
      </c>
      <c r="E7112">
        <v>25</v>
      </c>
      <c r="F7112">
        <v>1</v>
      </c>
      <c r="G7112">
        <v>11.28636</v>
      </c>
      <c r="H7112">
        <v>0.12748499999999999</v>
      </c>
      <c r="I7112">
        <v>0.81545400000000001</v>
      </c>
      <c r="J7112">
        <v>3.3977E-2</v>
      </c>
      <c r="K7112" t="str">
        <f>MID(M7112,22,1)</f>
        <v>7</v>
      </c>
      <c r="L7112" t="s">
        <v>49</v>
      </c>
      <c r="M7112" t="s">
        <v>50</v>
      </c>
      <c r="N7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12">
        <f>VLOOKUP(TableOMP[[#This Row],[Label]],TableAvg[],2,FALSE)</f>
        <v>11.29517465384615</v>
      </c>
      <c r="P7112">
        <f>VLOOKUP(TableOMP[[#This Row],[Label]],TableAvg[],3,FALSE)</f>
        <v>0.15140431292041434</v>
      </c>
      <c r="Q7112">
        <f>TableOMP[[#This Row],[Avg]]-$U$2*TableOMP[[#This Row],[StdDev]]</f>
        <v>10.992366028005321</v>
      </c>
      <c r="R7112">
        <f>TableOMP[[#This Row],[Avg]]+$U$2*TableOMP[[#This Row],[StdDev]]</f>
        <v>11.597983279686979</v>
      </c>
      <c r="S7112">
        <f>IF(AND(TableOMP[[#This Row],[total_time]]&gt;=TableOMP[[#This Row],[Low]], TableOMP[[#This Row],[total_time]]&lt;=TableOMP[[#This Row],[High]]),1,0)</f>
        <v>1</v>
      </c>
    </row>
    <row r="7113" spans="1:19" hidden="1" x14ac:dyDescent="0.25">
      <c r="A7113" t="s">
        <v>15</v>
      </c>
      <c r="B7113">
        <v>10000</v>
      </c>
      <c r="C7113">
        <v>100</v>
      </c>
      <c r="D7113">
        <v>100000</v>
      </c>
      <c r="E7113">
        <v>18</v>
      </c>
      <c r="F7113">
        <v>1</v>
      </c>
      <c r="G7113">
        <v>11.278635</v>
      </c>
      <c r="H7113">
        <v>0.309091</v>
      </c>
      <c r="I7113">
        <v>2.7965990000000001</v>
      </c>
      <c r="J7113">
        <v>0.16450600000000001</v>
      </c>
      <c r="K7113" t="str">
        <f>MID(M7113,22,1)</f>
        <v>6</v>
      </c>
      <c r="L7113" t="s">
        <v>41</v>
      </c>
      <c r="M7113" t="s">
        <v>42</v>
      </c>
      <c r="N7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13">
        <f>VLOOKUP(TableOMP[[#This Row],[Label]],TableAvg[],2,FALSE)</f>
        <v>11.119783217391303</v>
      </c>
      <c r="P7113">
        <f>VLOOKUP(TableOMP[[#This Row],[Label]],TableAvg[],3,FALSE)</f>
        <v>0.10245514262141592</v>
      </c>
      <c r="Q7113">
        <f>TableOMP[[#This Row],[Avg]]-$U$2*TableOMP[[#This Row],[StdDev]]</f>
        <v>10.914872932148471</v>
      </c>
      <c r="R7113">
        <f>TableOMP[[#This Row],[Avg]]+$U$2*TableOMP[[#This Row],[StdDev]]</f>
        <v>11.324693502634135</v>
      </c>
      <c r="S7113">
        <f>IF(AND(TableOMP[[#This Row],[total_time]]&gt;=TableOMP[[#This Row],[Low]], TableOMP[[#This Row],[total_time]]&lt;=TableOMP[[#This Row],[High]]),1,0)</f>
        <v>1</v>
      </c>
    </row>
    <row r="7114" spans="1:19" hidden="1" x14ac:dyDescent="0.25">
      <c r="A7114" t="s">
        <v>16</v>
      </c>
      <c r="B7114">
        <v>10000</v>
      </c>
      <c r="C7114">
        <v>100</v>
      </c>
      <c r="D7114">
        <v>100000</v>
      </c>
      <c r="E7114">
        <v>25</v>
      </c>
      <c r="F7114">
        <v>1</v>
      </c>
      <c r="G7114">
        <v>11.27825</v>
      </c>
      <c r="H7114">
        <v>0.120516</v>
      </c>
      <c r="I7114">
        <v>0.69245999999999996</v>
      </c>
      <c r="J7114">
        <v>2.8851999999999999E-2</v>
      </c>
      <c r="K7114" t="str">
        <f>MID(M7114,22,1)</f>
        <v>1</v>
      </c>
      <c r="L7114" t="s">
        <v>207</v>
      </c>
      <c r="M7114" t="s">
        <v>208</v>
      </c>
      <c r="N7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14">
        <f>VLOOKUP(TableOMP[[#This Row],[Label]],TableAvg[],2,FALSE)</f>
        <v>11.29517465384615</v>
      </c>
      <c r="P7114">
        <f>VLOOKUP(TableOMP[[#This Row],[Label]],TableAvg[],3,FALSE)</f>
        <v>0.15140431292041434</v>
      </c>
      <c r="Q7114">
        <f>TableOMP[[#This Row],[Avg]]-$U$2*TableOMP[[#This Row],[StdDev]]</f>
        <v>10.992366028005321</v>
      </c>
      <c r="R7114">
        <f>TableOMP[[#This Row],[Avg]]+$U$2*TableOMP[[#This Row],[StdDev]]</f>
        <v>11.597983279686979</v>
      </c>
      <c r="S7114">
        <f>IF(AND(TableOMP[[#This Row],[total_time]]&gt;=TableOMP[[#This Row],[Low]], TableOMP[[#This Row],[total_time]]&lt;=TableOMP[[#This Row],[High]]),1,0)</f>
        <v>1</v>
      </c>
    </row>
    <row r="7115" spans="1:19" hidden="1" x14ac:dyDescent="0.25">
      <c r="A7115" t="s">
        <v>16</v>
      </c>
      <c r="B7115">
        <v>10000</v>
      </c>
      <c r="C7115">
        <v>100</v>
      </c>
      <c r="D7115">
        <v>100000</v>
      </c>
      <c r="E7115">
        <v>25</v>
      </c>
      <c r="F7115">
        <v>1</v>
      </c>
      <c r="G7115">
        <v>11.267181000000001</v>
      </c>
      <c r="H7115">
        <v>0.14838699999999999</v>
      </c>
      <c r="I7115">
        <v>1.0285249999999999</v>
      </c>
      <c r="J7115">
        <v>4.2854999999999997E-2</v>
      </c>
      <c r="K7115" t="str">
        <f>MID(M7115,22,1)</f>
        <v>5</v>
      </c>
      <c r="L7115" t="s">
        <v>197</v>
      </c>
      <c r="M7115" t="s">
        <v>198</v>
      </c>
      <c r="N7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15">
        <f>VLOOKUP(TableOMP[[#This Row],[Label]],TableAvg[],2,FALSE)</f>
        <v>11.29517465384615</v>
      </c>
      <c r="P7115">
        <f>VLOOKUP(TableOMP[[#This Row],[Label]],TableAvg[],3,FALSE)</f>
        <v>0.15140431292041434</v>
      </c>
      <c r="Q7115">
        <f>TableOMP[[#This Row],[Avg]]-$U$2*TableOMP[[#This Row],[StdDev]]</f>
        <v>10.992366028005321</v>
      </c>
      <c r="R7115">
        <f>TableOMP[[#This Row],[Avg]]+$U$2*TableOMP[[#This Row],[StdDev]]</f>
        <v>11.597983279686979</v>
      </c>
      <c r="S7115">
        <f>IF(AND(TableOMP[[#This Row],[total_time]]&gt;=TableOMP[[#This Row],[Low]], TableOMP[[#This Row],[total_time]]&lt;=TableOMP[[#This Row],[High]]),1,0)</f>
        <v>1</v>
      </c>
    </row>
    <row r="7116" spans="1:19" hidden="1" x14ac:dyDescent="0.25">
      <c r="A7116" t="s">
        <v>16</v>
      </c>
      <c r="B7116">
        <v>10000</v>
      </c>
      <c r="C7116">
        <v>100</v>
      </c>
      <c r="D7116">
        <v>100000</v>
      </c>
      <c r="E7116">
        <v>25</v>
      </c>
      <c r="F7116">
        <v>1</v>
      </c>
      <c r="G7116">
        <v>11.267111</v>
      </c>
      <c r="H7116">
        <v>0.14544599999999999</v>
      </c>
      <c r="I7116">
        <v>0.97270400000000001</v>
      </c>
      <c r="J7116">
        <v>4.0529000000000003E-2</v>
      </c>
      <c r="K7116" t="str">
        <f>MID(M7116,22,1)</f>
        <v>6</v>
      </c>
      <c r="L7116" t="s">
        <v>223</v>
      </c>
      <c r="M7116" t="s">
        <v>224</v>
      </c>
      <c r="N7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16">
        <f>VLOOKUP(TableOMP[[#This Row],[Label]],TableAvg[],2,FALSE)</f>
        <v>11.29517465384615</v>
      </c>
      <c r="P7116">
        <f>VLOOKUP(TableOMP[[#This Row],[Label]],TableAvg[],3,FALSE)</f>
        <v>0.15140431292041434</v>
      </c>
      <c r="Q7116">
        <f>TableOMP[[#This Row],[Avg]]-$U$2*TableOMP[[#This Row],[StdDev]]</f>
        <v>10.992366028005321</v>
      </c>
      <c r="R7116">
        <f>TableOMP[[#This Row],[Avg]]+$U$2*TableOMP[[#This Row],[StdDev]]</f>
        <v>11.597983279686979</v>
      </c>
      <c r="S7116">
        <f>IF(AND(TableOMP[[#This Row],[total_time]]&gt;=TableOMP[[#This Row],[Low]], TableOMP[[#This Row],[total_time]]&lt;=TableOMP[[#This Row],[High]]),1,0)</f>
        <v>1</v>
      </c>
    </row>
    <row r="7117" spans="1:19" hidden="1" x14ac:dyDescent="0.25">
      <c r="A7117" t="s">
        <v>15</v>
      </c>
      <c r="B7117">
        <v>10000</v>
      </c>
      <c r="C7117">
        <v>100</v>
      </c>
      <c r="D7117">
        <v>100000</v>
      </c>
      <c r="E7117">
        <v>18</v>
      </c>
      <c r="F7117">
        <v>1</v>
      </c>
      <c r="G7117">
        <v>11.215180999999999</v>
      </c>
      <c r="H7117">
        <v>0.33002999999999999</v>
      </c>
      <c r="I7117">
        <v>2.4190320000000001</v>
      </c>
      <c r="J7117">
        <v>0.14229600000000001</v>
      </c>
      <c r="K7117" t="str">
        <f>MID(M7117,22,1)</f>
        <v>6</v>
      </c>
      <c r="L7117" t="s">
        <v>41</v>
      </c>
      <c r="M7117" t="s">
        <v>42</v>
      </c>
      <c r="N7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17">
        <f>VLOOKUP(TableOMP[[#This Row],[Label]],TableAvg[],2,FALSE)</f>
        <v>11.119783217391303</v>
      </c>
      <c r="P7117">
        <f>VLOOKUP(TableOMP[[#This Row],[Label]],TableAvg[],3,FALSE)</f>
        <v>0.10245514262141592</v>
      </c>
      <c r="Q7117">
        <f>TableOMP[[#This Row],[Avg]]-$U$2*TableOMP[[#This Row],[StdDev]]</f>
        <v>10.914872932148471</v>
      </c>
      <c r="R7117">
        <f>TableOMP[[#This Row],[Avg]]+$U$2*TableOMP[[#This Row],[StdDev]]</f>
        <v>11.324693502634135</v>
      </c>
      <c r="S7117">
        <f>IF(AND(TableOMP[[#This Row],[total_time]]&gt;=TableOMP[[#This Row],[Low]], TableOMP[[#This Row],[total_time]]&lt;=TableOMP[[#This Row],[High]]),1,0)</f>
        <v>1</v>
      </c>
    </row>
    <row r="7118" spans="1:19" hidden="1" x14ac:dyDescent="0.25">
      <c r="A7118" t="s">
        <v>15</v>
      </c>
      <c r="B7118">
        <v>10000</v>
      </c>
      <c r="C7118">
        <v>100</v>
      </c>
      <c r="D7118">
        <v>100000</v>
      </c>
      <c r="E7118">
        <v>18</v>
      </c>
      <c r="F7118">
        <v>1</v>
      </c>
      <c r="G7118">
        <v>11.210846999999999</v>
      </c>
      <c r="H7118">
        <v>0.15879799999999999</v>
      </c>
      <c r="I7118">
        <v>1.073977</v>
      </c>
      <c r="J7118">
        <v>6.3174999999999995E-2</v>
      </c>
      <c r="K7118" t="str">
        <f>MID(M7118,22,1)</f>
        <v>5</v>
      </c>
      <c r="L7118" t="s">
        <v>55</v>
      </c>
      <c r="M7118" t="s">
        <v>56</v>
      </c>
      <c r="N7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18">
        <f>VLOOKUP(TableOMP[[#This Row],[Label]],TableAvg[],2,FALSE)</f>
        <v>11.119783217391303</v>
      </c>
      <c r="P7118">
        <f>VLOOKUP(TableOMP[[#This Row],[Label]],TableAvg[],3,FALSE)</f>
        <v>0.10245514262141592</v>
      </c>
      <c r="Q7118">
        <f>TableOMP[[#This Row],[Avg]]-$U$2*TableOMP[[#This Row],[StdDev]]</f>
        <v>10.914872932148471</v>
      </c>
      <c r="R7118">
        <f>TableOMP[[#This Row],[Avg]]+$U$2*TableOMP[[#This Row],[StdDev]]</f>
        <v>11.324693502634135</v>
      </c>
      <c r="S7118">
        <f>IF(AND(TableOMP[[#This Row],[total_time]]&gt;=TableOMP[[#This Row],[Low]], TableOMP[[#This Row],[total_time]]&lt;=TableOMP[[#This Row],[High]]),1,0)</f>
        <v>1</v>
      </c>
    </row>
    <row r="7119" spans="1:19" hidden="1" x14ac:dyDescent="0.25">
      <c r="A7119" t="s">
        <v>15</v>
      </c>
      <c r="B7119">
        <v>10000</v>
      </c>
      <c r="C7119">
        <v>100</v>
      </c>
      <c r="D7119">
        <v>100000</v>
      </c>
      <c r="E7119">
        <v>18</v>
      </c>
      <c r="F7119">
        <v>1</v>
      </c>
      <c r="G7119">
        <v>11.203455</v>
      </c>
      <c r="H7119">
        <v>0.23264799999999999</v>
      </c>
      <c r="I7119">
        <v>2.1086689999999999</v>
      </c>
      <c r="J7119">
        <v>0.124039</v>
      </c>
      <c r="K7119" t="str">
        <f>MID(M7119,22,1)</f>
        <v>6</v>
      </c>
      <c r="L7119" t="s">
        <v>41</v>
      </c>
      <c r="M7119" t="s">
        <v>42</v>
      </c>
      <c r="N7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19">
        <f>VLOOKUP(TableOMP[[#This Row],[Label]],TableAvg[],2,FALSE)</f>
        <v>11.119783217391303</v>
      </c>
      <c r="P7119">
        <f>VLOOKUP(TableOMP[[#This Row],[Label]],TableAvg[],3,FALSE)</f>
        <v>0.10245514262141592</v>
      </c>
      <c r="Q7119">
        <f>TableOMP[[#This Row],[Avg]]-$U$2*TableOMP[[#This Row],[StdDev]]</f>
        <v>10.914872932148471</v>
      </c>
      <c r="R7119">
        <f>TableOMP[[#This Row],[Avg]]+$U$2*TableOMP[[#This Row],[StdDev]]</f>
        <v>11.324693502634135</v>
      </c>
      <c r="S7119">
        <f>IF(AND(TableOMP[[#This Row],[total_time]]&gt;=TableOMP[[#This Row],[Low]], TableOMP[[#This Row],[total_time]]&lt;=TableOMP[[#This Row],[High]]),1,0)</f>
        <v>1</v>
      </c>
    </row>
    <row r="7120" spans="1:19" hidden="1" x14ac:dyDescent="0.25">
      <c r="A7120" t="s">
        <v>16</v>
      </c>
      <c r="B7120">
        <v>10000</v>
      </c>
      <c r="C7120">
        <v>100</v>
      </c>
      <c r="D7120">
        <v>100000</v>
      </c>
      <c r="E7120">
        <v>25</v>
      </c>
      <c r="F7120">
        <v>1</v>
      </c>
      <c r="G7120">
        <v>11.197368000000001</v>
      </c>
      <c r="H7120">
        <v>0.25923800000000002</v>
      </c>
      <c r="I7120">
        <v>1.056994</v>
      </c>
      <c r="J7120">
        <v>4.4040999999999997E-2</v>
      </c>
      <c r="K7120" t="str">
        <f>MID(M7120,22,1)</f>
        <v>7</v>
      </c>
      <c r="L7120" t="s">
        <v>49</v>
      </c>
      <c r="M7120" t="s">
        <v>50</v>
      </c>
      <c r="N7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20">
        <f>VLOOKUP(TableOMP[[#This Row],[Label]],TableAvg[],2,FALSE)</f>
        <v>11.29517465384615</v>
      </c>
      <c r="P7120">
        <f>VLOOKUP(TableOMP[[#This Row],[Label]],TableAvg[],3,FALSE)</f>
        <v>0.15140431292041434</v>
      </c>
      <c r="Q7120">
        <f>TableOMP[[#This Row],[Avg]]-$U$2*TableOMP[[#This Row],[StdDev]]</f>
        <v>10.992366028005321</v>
      </c>
      <c r="R7120">
        <f>TableOMP[[#This Row],[Avg]]+$U$2*TableOMP[[#This Row],[StdDev]]</f>
        <v>11.597983279686979</v>
      </c>
      <c r="S7120">
        <f>IF(AND(TableOMP[[#This Row],[total_time]]&gt;=TableOMP[[#This Row],[Low]], TableOMP[[#This Row],[total_time]]&lt;=TableOMP[[#This Row],[High]]),1,0)</f>
        <v>1</v>
      </c>
    </row>
    <row r="7121" spans="1:19" hidden="1" x14ac:dyDescent="0.25">
      <c r="A7121" t="s">
        <v>15</v>
      </c>
      <c r="B7121">
        <v>10000</v>
      </c>
      <c r="C7121">
        <v>100</v>
      </c>
      <c r="D7121">
        <v>100000</v>
      </c>
      <c r="E7121">
        <v>18</v>
      </c>
      <c r="F7121">
        <v>1</v>
      </c>
      <c r="G7121">
        <v>11.168646000000001</v>
      </c>
      <c r="H7121">
        <v>0.14707100000000001</v>
      </c>
      <c r="I7121">
        <v>0.82561300000000004</v>
      </c>
      <c r="J7121">
        <v>4.8564999999999997E-2</v>
      </c>
      <c r="K7121" t="str">
        <f>MID(M7121,22,1)</f>
        <v>2</v>
      </c>
      <c r="L7121" t="s">
        <v>95</v>
      </c>
      <c r="M7121" t="s">
        <v>96</v>
      </c>
      <c r="N7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21">
        <f>VLOOKUP(TableOMP[[#This Row],[Label]],TableAvg[],2,FALSE)</f>
        <v>11.119783217391303</v>
      </c>
      <c r="P7121">
        <f>VLOOKUP(TableOMP[[#This Row],[Label]],TableAvg[],3,FALSE)</f>
        <v>0.10245514262141592</v>
      </c>
      <c r="Q7121">
        <f>TableOMP[[#This Row],[Avg]]-$U$2*TableOMP[[#This Row],[StdDev]]</f>
        <v>10.914872932148471</v>
      </c>
      <c r="R7121">
        <f>TableOMP[[#This Row],[Avg]]+$U$2*TableOMP[[#This Row],[StdDev]]</f>
        <v>11.324693502634135</v>
      </c>
      <c r="S7121">
        <f>IF(AND(TableOMP[[#This Row],[total_time]]&gt;=TableOMP[[#This Row],[Low]], TableOMP[[#This Row],[total_time]]&lt;=TableOMP[[#This Row],[High]]),1,0)</f>
        <v>1</v>
      </c>
    </row>
    <row r="7122" spans="1:19" hidden="1" x14ac:dyDescent="0.25">
      <c r="A7122" t="s">
        <v>15</v>
      </c>
      <c r="B7122">
        <v>10000</v>
      </c>
      <c r="C7122">
        <v>100</v>
      </c>
      <c r="D7122">
        <v>100000</v>
      </c>
      <c r="E7122">
        <v>18</v>
      </c>
      <c r="F7122">
        <v>1</v>
      </c>
      <c r="G7122">
        <v>11.168172</v>
      </c>
      <c r="H7122">
        <v>0.14446899999999999</v>
      </c>
      <c r="I7122">
        <v>0.80937800000000004</v>
      </c>
      <c r="J7122">
        <v>4.761E-2</v>
      </c>
      <c r="K7122" t="str">
        <f>MID(M7122,22,1)</f>
        <v>2</v>
      </c>
      <c r="L7122" t="s">
        <v>219</v>
      </c>
      <c r="M7122" t="s">
        <v>220</v>
      </c>
      <c r="N7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22">
        <f>VLOOKUP(TableOMP[[#This Row],[Label]],TableAvg[],2,FALSE)</f>
        <v>11.119783217391303</v>
      </c>
      <c r="P7122">
        <f>VLOOKUP(TableOMP[[#This Row],[Label]],TableAvg[],3,FALSE)</f>
        <v>0.10245514262141592</v>
      </c>
      <c r="Q7122">
        <f>TableOMP[[#This Row],[Avg]]-$U$2*TableOMP[[#This Row],[StdDev]]</f>
        <v>10.914872932148471</v>
      </c>
      <c r="R7122">
        <f>TableOMP[[#This Row],[Avg]]+$U$2*TableOMP[[#This Row],[StdDev]]</f>
        <v>11.324693502634135</v>
      </c>
      <c r="S7122">
        <f>IF(AND(TableOMP[[#This Row],[total_time]]&gt;=TableOMP[[#This Row],[Low]], TableOMP[[#This Row],[total_time]]&lt;=TableOMP[[#This Row],[High]]),1,0)</f>
        <v>1</v>
      </c>
    </row>
    <row r="7123" spans="1:19" hidden="1" x14ac:dyDescent="0.25">
      <c r="A7123" t="s">
        <v>15</v>
      </c>
      <c r="B7123">
        <v>10000</v>
      </c>
      <c r="C7123">
        <v>100</v>
      </c>
      <c r="D7123">
        <v>100000</v>
      </c>
      <c r="E7123">
        <v>18</v>
      </c>
      <c r="F7123">
        <v>1</v>
      </c>
      <c r="G7123">
        <v>11.158731</v>
      </c>
      <c r="H7123">
        <v>0.138266</v>
      </c>
      <c r="I7123">
        <v>0.71462499999999995</v>
      </c>
      <c r="J7123">
        <v>4.2036999999999998E-2</v>
      </c>
      <c r="K7123" t="str">
        <f>MID(M7123,22,1)</f>
        <v>1</v>
      </c>
      <c r="L7123" t="s">
        <v>215</v>
      </c>
      <c r="M7123" t="s">
        <v>216</v>
      </c>
      <c r="N7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23">
        <f>VLOOKUP(TableOMP[[#This Row],[Label]],TableAvg[],2,FALSE)</f>
        <v>11.119783217391303</v>
      </c>
      <c r="P7123">
        <f>VLOOKUP(TableOMP[[#This Row],[Label]],TableAvg[],3,FALSE)</f>
        <v>0.10245514262141592</v>
      </c>
      <c r="Q7123">
        <f>TableOMP[[#This Row],[Avg]]-$U$2*TableOMP[[#This Row],[StdDev]]</f>
        <v>10.914872932148471</v>
      </c>
      <c r="R7123">
        <f>TableOMP[[#This Row],[Avg]]+$U$2*TableOMP[[#This Row],[StdDev]]</f>
        <v>11.324693502634135</v>
      </c>
      <c r="S7123">
        <f>IF(AND(TableOMP[[#This Row],[total_time]]&gt;=TableOMP[[#This Row],[Low]], TableOMP[[#This Row],[total_time]]&lt;=TableOMP[[#This Row],[High]]),1,0)</f>
        <v>1</v>
      </c>
    </row>
    <row r="7124" spans="1:19" hidden="1" x14ac:dyDescent="0.25">
      <c r="A7124" t="s">
        <v>15</v>
      </c>
      <c r="B7124">
        <v>10000</v>
      </c>
      <c r="C7124">
        <v>100</v>
      </c>
      <c r="D7124">
        <v>100000</v>
      </c>
      <c r="E7124">
        <v>18</v>
      </c>
      <c r="F7124">
        <v>1</v>
      </c>
      <c r="G7124">
        <v>11.151683999999999</v>
      </c>
      <c r="H7124">
        <v>0.147338</v>
      </c>
      <c r="I7124">
        <v>0.83821299999999999</v>
      </c>
      <c r="J7124">
        <v>4.9306999999999997E-2</v>
      </c>
      <c r="K7124" t="str">
        <f>MID(M7124,22,1)</f>
        <v>2</v>
      </c>
      <c r="L7124" t="s">
        <v>219</v>
      </c>
      <c r="M7124" t="s">
        <v>220</v>
      </c>
      <c r="N7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24">
        <f>VLOOKUP(TableOMP[[#This Row],[Label]],TableAvg[],2,FALSE)</f>
        <v>11.119783217391303</v>
      </c>
      <c r="P7124">
        <f>VLOOKUP(TableOMP[[#This Row],[Label]],TableAvg[],3,FALSE)</f>
        <v>0.10245514262141592</v>
      </c>
      <c r="Q7124">
        <f>TableOMP[[#This Row],[Avg]]-$U$2*TableOMP[[#This Row],[StdDev]]</f>
        <v>10.914872932148471</v>
      </c>
      <c r="R7124">
        <f>TableOMP[[#This Row],[Avg]]+$U$2*TableOMP[[#This Row],[StdDev]]</f>
        <v>11.324693502634135</v>
      </c>
      <c r="S7124">
        <f>IF(AND(TableOMP[[#This Row],[total_time]]&gt;=TableOMP[[#This Row],[Low]], TableOMP[[#This Row],[total_time]]&lt;=TableOMP[[#This Row],[High]]),1,0)</f>
        <v>1</v>
      </c>
    </row>
    <row r="7125" spans="1:19" hidden="1" x14ac:dyDescent="0.25">
      <c r="A7125" t="s">
        <v>16</v>
      </c>
      <c r="B7125">
        <v>10000</v>
      </c>
      <c r="C7125">
        <v>100</v>
      </c>
      <c r="D7125">
        <v>100000</v>
      </c>
      <c r="E7125">
        <v>25</v>
      </c>
      <c r="F7125">
        <v>1</v>
      </c>
      <c r="G7125">
        <v>11.150795</v>
      </c>
      <c r="H7125">
        <v>0.124754</v>
      </c>
      <c r="I7125">
        <v>0.84875599999999995</v>
      </c>
      <c r="J7125">
        <v>3.5365000000000001E-2</v>
      </c>
      <c r="K7125" t="str">
        <f>MID(M7125,22,1)</f>
        <v>5</v>
      </c>
      <c r="L7125" t="s">
        <v>197</v>
      </c>
      <c r="M7125" t="s">
        <v>198</v>
      </c>
      <c r="N7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25">
        <f>VLOOKUP(TableOMP[[#This Row],[Label]],TableAvg[],2,FALSE)</f>
        <v>11.29517465384615</v>
      </c>
      <c r="P7125">
        <f>VLOOKUP(TableOMP[[#This Row],[Label]],TableAvg[],3,FALSE)</f>
        <v>0.15140431292041434</v>
      </c>
      <c r="Q7125">
        <f>TableOMP[[#This Row],[Avg]]-$U$2*TableOMP[[#This Row],[StdDev]]</f>
        <v>10.992366028005321</v>
      </c>
      <c r="R7125">
        <f>TableOMP[[#This Row],[Avg]]+$U$2*TableOMP[[#This Row],[StdDev]]</f>
        <v>11.597983279686979</v>
      </c>
      <c r="S7125">
        <f>IF(AND(TableOMP[[#This Row],[total_time]]&gt;=TableOMP[[#This Row],[Low]], TableOMP[[#This Row],[total_time]]&lt;=TableOMP[[#This Row],[High]]),1,0)</f>
        <v>1</v>
      </c>
    </row>
    <row r="7126" spans="1:19" hidden="1" x14ac:dyDescent="0.25">
      <c r="A7126" t="s">
        <v>15</v>
      </c>
      <c r="B7126">
        <v>10000</v>
      </c>
      <c r="C7126">
        <v>100</v>
      </c>
      <c r="D7126">
        <v>100000</v>
      </c>
      <c r="E7126">
        <v>18</v>
      </c>
      <c r="F7126">
        <v>1</v>
      </c>
      <c r="G7126">
        <v>11.148754</v>
      </c>
      <c r="H7126">
        <v>0.15241199999999999</v>
      </c>
      <c r="I7126">
        <v>0.92725900000000006</v>
      </c>
      <c r="J7126">
        <v>5.4545000000000003E-2</v>
      </c>
      <c r="K7126" t="str">
        <f>MID(M7126,22,1)</f>
        <v>2</v>
      </c>
      <c r="L7126" t="s">
        <v>219</v>
      </c>
      <c r="M7126" t="s">
        <v>220</v>
      </c>
      <c r="N7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26">
        <f>VLOOKUP(TableOMP[[#This Row],[Label]],TableAvg[],2,FALSE)</f>
        <v>11.119783217391303</v>
      </c>
      <c r="P7126">
        <f>VLOOKUP(TableOMP[[#This Row],[Label]],TableAvg[],3,FALSE)</f>
        <v>0.10245514262141592</v>
      </c>
      <c r="Q7126">
        <f>TableOMP[[#This Row],[Avg]]-$U$2*TableOMP[[#This Row],[StdDev]]</f>
        <v>10.914872932148471</v>
      </c>
      <c r="R7126">
        <f>TableOMP[[#This Row],[Avg]]+$U$2*TableOMP[[#This Row],[StdDev]]</f>
        <v>11.324693502634135</v>
      </c>
      <c r="S7126">
        <f>IF(AND(TableOMP[[#This Row],[total_time]]&gt;=TableOMP[[#This Row],[Low]], TableOMP[[#This Row],[total_time]]&lt;=TableOMP[[#This Row],[High]]),1,0)</f>
        <v>1</v>
      </c>
    </row>
    <row r="7127" spans="1:19" hidden="1" x14ac:dyDescent="0.25">
      <c r="A7127" t="s">
        <v>15</v>
      </c>
      <c r="B7127">
        <v>10000</v>
      </c>
      <c r="C7127">
        <v>100</v>
      </c>
      <c r="D7127">
        <v>100000</v>
      </c>
      <c r="E7127">
        <v>18</v>
      </c>
      <c r="F7127">
        <v>1</v>
      </c>
      <c r="G7127">
        <v>11.144351</v>
      </c>
      <c r="H7127">
        <v>0.120977</v>
      </c>
      <c r="I7127">
        <v>0.53014799999999995</v>
      </c>
      <c r="J7127">
        <v>3.1185000000000001E-2</v>
      </c>
      <c r="K7127" t="str">
        <f>MID(M7127,22,1)</f>
        <v>5</v>
      </c>
      <c r="L7127" t="s">
        <v>55</v>
      </c>
      <c r="M7127" t="s">
        <v>56</v>
      </c>
      <c r="N7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27">
        <f>VLOOKUP(TableOMP[[#This Row],[Label]],TableAvg[],2,FALSE)</f>
        <v>11.119783217391303</v>
      </c>
      <c r="P7127">
        <f>VLOOKUP(TableOMP[[#This Row],[Label]],TableAvg[],3,FALSE)</f>
        <v>0.10245514262141592</v>
      </c>
      <c r="Q7127">
        <f>TableOMP[[#This Row],[Avg]]-$U$2*TableOMP[[#This Row],[StdDev]]</f>
        <v>10.914872932148471</v>
      </c>
      <c r="R7127">
        <f>TableOMP[[#This Row],[Avg]]+$U$2*TableOMP[[#This Row],[StdDev]]</f>
        <v>11.324693502634135</v>
      </c>
      <c r="S7127">
        <f>IF(AND(TableOMP[[#This Row],[total_time]]&gt;=TableOMP[[#This Row],[Low]], TableOMP[[#This Row],[total_time]]&lt;=TableOMP[[#This Row],[High]]),1,0)</f>
        <v>1</v>
      </c>
    </row>
    <row r="7128" spans="1:19" hidden="1" x14ac:dyDescent="0.25">
      <c r="A7128" t="s">
        <v>15</v>
      </c>
      <c r="B7128">
        <v>10000</v>
      </c>
      <c r="C7128">
        <v>100</v>
      </c>
      <c r="D7128">
        <v>100000</v>
      </c>
      <c r="E7128">
        <v>18</v>
      </c>
      <c r="F7128">
        <v>1</v>
      </c>
      <c r="G7128">
        <v>11.143465000000001</v>
      </c>
      <c r="H7128">
        <v>0.136578</v>
      </c>
      <c r="I7128">
        <v>0.68014300000000005</v>
      </c>
      <c r="J7128">
        <v>4.0008000000000002E-2</v>
      </c>
      <c r="K7128" t="str">
        <f>MID(M7128,22,1)</f>
        <v>5</v>
      </c>
      <c r="L7128" t="s">
        <v>55</v>
      </c>
      <c r="M7128" t="s">
        <v>56</v>
      </c>
      <c r="N7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28">
        <f>VLOOKUP(TableOMP[[#This Row],[Label]],TableAvg[],2,FALSE)</f>
        <v>11.119783217391303</v>
      </c>
      <c r="P7128">
        <f>VLOOKUP(TableOMP[[#This Row],[Label]],TableAvg[],3,FALSE)</f>
        <v>0.10245514262141592</v>
      </c>
      <c r="Q7128">
        <f>TableOMP[[#This Row],[Avg]]-$U$2*TableOMP[[#This Row],[StdDev]]</f>
        <v>10.914872932148471</v>
      </c>
      <c r="R7128">
        <f>TableOMP[[#This Row],[Avg]]+$U$2*TableOMP[[#This Row],[StdDev]]</f>
        <v>11.324693502634135</v>
      </c>
      <c r="S7128">
        <f>IF(AND(TableOMP[[#This Row],[total_time]]&gt;=TableOMP[[#This Row],[Low]], TableOMP[[#This Row],[total_time]]&lt;=TableOMP[[#This Row],[High]]),1,0)</f>
        <v>1</v>
      </c>
    </row>
    <row r="7129" spans="1:19" hidden="1" x14ac:dyDescent="0.25">
      <c r="A7129" t="s">
        <v>15</v>
      </c>
      <c r="B7129">
        <v>10000</v>
      </c>
      <c r="C7129">
        <v>100</v>
      </c>
      <c r="D7129">
        <v>100000</v>
      </c>
      <c r="E7129">
        <v>18</v>
      </c>
      <c r="F7129">
        <v>1</v>
      </c>
      <c r="G7129">
        <v>11.142219000000001</v>
      </c>
      <c r="H7129">
        <v>0.139042</v>
      </c>
      <c r="I7129">
        <v>0.68731799999999998</v>
      </c>
      <c r="J7129">
        <v>4.0430000000000001E-2</v>
      </c>
      <c r="K7129" t="str">
        <f>MID(M7129,22,1)</f>
        <v>1</v>
      </c>
      <c r="L7129" t="s">
        <v>175</v>
      </c>
      <c r="M7129" t="s">
        <v>176</v>
      </c>
      <c r="N7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29">
        <f>VLOOKUP(TableOMP[[#This Row],[Label]],TableAvg[],2,FALSE)</f>
        <v>11.119783217391303</v>
      </c>
      <c r="P7129">
        <f>VLOOKUP(TableOMP[[#This Row],[Label]],TableAvg[],3,FALSE)</f>
        <v>0.10245514262141592</v>
      </c>
      <c r="Q7129">
        <f>TableOMP[[#This Row],[Avg]]-$U$2*TableOMP[[#This Row],[StdDev]]</f>
        <v>10.914872932148471</v>
      </c>
      <c r="R7129">
        <f>TableOMP[[#This Row],[Avg]]+$U$2*TableOMP[[#This Row],[StdDev]]</f>
        <v>11.324693502634135</v>
      </c>
      <c r="S7129">
        <f>IF(AND(TableOMP[[#This Row],[total_time]]&gt;=TableOMP[[#This Row],[Low]], TableOMP[[#This Row],[total_time]]&lt;=TableOMP[[#This Row],[High]]),1,0)</f>
        <v>1</v>
      </c>
    </row>
    <row r="7130" spans="1:19" hidden="1" x14ac:dyDescent="0.25">
      <c r="A7130" t="s">
        <v>15</v>
      </c>
      <c r="B7130">
        <v>10000</v>
      </c>
      <c r="C7130">
        <v>100</v>
      </c>
      <c r="D7130">
        <v>100000</v>
      </c>
      <c r="E7130">
        <v>18</v>
      </c>
      <c r="F7130">
        <v>1</v>
      </c>
      <c r="G7130">
        <v>11.141685000000001</v>
      </c>
      <c r="H7130">
        <v>0.12384000000000001</v>
      </c>
      <c r="I7130">
        <v>0.58528100000000005</v>
      </c>
      <c r="J7130">
        <v>3.4428E-2</v>
      </c>
      <c r="K7130" t="str">
        <f>MID(M7130,22,1)</f>
        <v>5</v>
      </c>
      <c r="L7130" t="s">
        <v>163</v>
      </c>
      <c r="M7130" t="s">
        <v>164</v>
      </c>
      <c r="N7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30">
        <f>VLOOKUP(TableOMP[[#This Row],[Label]],TableAvg[],2,FALSE)</f>
        <v>11.119783217391303</v>
      </c>
      <c r="P7130">
        <f>VLOOKUP(TableOMP[[#This Row],[Label]],TableAvg[],3,FALSE)</f>
        <v>0.10245514262141592</v>
      </c>
      <c r="Q7130">
        <f>TableOMP[[#This Row],[Avg]]-$U$2*TableOMP[[#This Row],[StdDev]]</f>
        <v>10.914872932148471</v>
      </c>
      <c r="R7130">
        <f>TableOMP[[#This Row],[Avg]]+$U$2*TableOMP[[#This Row],[StdDev]]</f>
        <v>11.324693502634135</v>
      </c>
      <c r="S7130">
        <f>IF(AND(TableOMP[[#This Row],[total_time]]&gt;=TableOMP[[#This Row],[Low]], TableOMP[[#This Row],[total_time]]&lt;=TableOMP[[#This Row],[High]]),1,0)</f>
        <v>1</v>
      </c>
    </row>
    <row r="7131" spans="1:19" hidden="1" x14ac:dyDescent="0.25">
      <c r="A7131" t="s">
        <v>16</v>
      </c>
      <c r="B7131">
        <v>10000</v>
      </c>
      <c r="C7131">
        <v>100</v>
      </c>
      <c r="D7131">
        <v>100000</v>
      </c>
      <c r="E7131">
        <v>25</v>
      </c>
      <c r="F7131">
        <v>1</v>
      </c>
      <c r="G7131">
        <v>11.126992</v>
      </c>
      <c r="H7131">
        <v>0.149558</v>
      </c>
      <c r="I7131">
        <v>1.29112</v>
      </c>
      <c r="J7131">
        <v>5.3796999999999998E-2</v>
      </c>
      <c r="K7131" t="str">
        <f>MID(M7131,22,1)</f>
        <v>2</v>
      </c>
      <c r="L7131" t="s">
        <v>59</v>
      </c>
      <c r="M7131" t="s">
        <v>60</v>
      </c>
      <c r="N7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31">
        <f>VLOOKUP(TableOMP[[#This Row],[Label]],TableAvg[],2,FALSE)</f>
        <v>11.29517465384615</v>
      </c>
      <c r="P7131">
        <f>VLOOKUP(TableOMP[[#This Row],[Label]],TableAvg[],3,FALSE)</f>
        <v>0.15140431292041434</v>
      </c>
      <c r="Q7131">
        <f>TableOMP[[#This Row],[Avg]]-$U$2*TableOMP[[#This Row],[StdDev]]</f>
        <v>10.992366028005321</v>
      </c>
      <c r="R7131">
        <f>TableOMP[[#This Row],[Avg]]+$U$2*TableOMP[[#This Row],[StdDev]]</f>
        <v>11.597983279686979</v>
      </c>
      <c r="S7131">
        <f>IF(AND(TableOMP[[#This Row],[total_time]]&gt;=TableOMP[[#This Row],[Low]], TableOMP[[#This Row],[total_time]]&lt;=TableOMP[[#This Row],[High]]),1,0)</f>
        <v>1</v>
      </c>
    </row>
    <row r="7132" spans="1:19" hidden="1" x14ac:dyDescent="0.25">
      <c r="A7132" t="s">
        <v>15</v>
      </c>
      <c r="B7132">
        <v>10000</v>
      </c>
      <c r="C7132">
        <v>100</v>
      </c>
      <c r="D7132">
        <v>100000</v>
      </c>
      <c r="E7132">
        <v>18</v>
      </c>
      <c r="F7132">
        <v>1</v>
      </c>
      <c r="G7132">
        <v>11.125783999999999</v>
      </c>
      <c r="H7132">
        <v>0.14210700000000001</v>
      </c>
      <c r="I7132">
        <v>0.78102099999999997</v>
      </c>
      <c r="J7132">
        <v>4.5941999999999997E-2</v>
      </c>
      <c r="K7132" t="str">
        <f>MID(M7132,22,1)</f>
        <v>6</v>
      </c>
      <c r="L7132" t="s">
        <v>199</v>
      </c>
      <c r="M7132" t="s">
        <v>200</v>
      </c>
      <c r="N7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32">
        <f>VLOOKUP(TableOMP[[#This Row],[Label]],TableAvg[],2,FALSE)</f>
        <v>11.119783217391303</v>
      </c>
      <c r="P7132">
        <f>VLOOKUP(TableOMP[[#This Row],[Label]],TableAvg[],3,FALSE)</f>
        <v>0.10245514262141592</v>
      </c>
      <c r="Q7132">
        <f>TableOMP[[#This Row],[Avg]]-$U$2*TableOMP[[#This Row],[StdDev]]</f>
        <v>10.914872932148471</v>
      </c>
      <c r="R7132">
        <f>TableOMP[[#This Row],[Avg]]+$U$2*TableOMP[[#This Row],[StdDev]]</f>
        <v>11.324693502634135</v>
      </c>
      <c r="S7132">
        <f>IF(AND(TableOMP[[#This Row],[total_time]]&gt;=TableOMP[[#This Row],[Low]], TableOMP[[#This Row],[total_time]]&lt;=TableOMP[[#This Row],[High]]),1,0)</f>
        <v>1</v>
      </c>
    </row>
    <row r="7133" spans="1:19" hidden="1" x14ac:dyDescent="0.25">
      <c r="A7133" t="s">
        <v>16</v>
      </c>
      <c r="B7133">
        <v>10000</v>
      </c>
      <c r="C7133">
        <v>100</v>
      </c>
      <c r="D7133">
        <v>100000</v>
      </c>
      <c r="E7133">
        <v>25</v>
      </c>
      <c r="F7133">
        <v>1</v>
      </c>
      <c r="G7133">
        <v>11.114089999999999</v>
      </c>
      <c r="H7133">
        <v>0.139261</v>
      </c>
      <c r="I7133">
        <v>1.031911</v>
      </c>
      <c r="J7133">
        <v>4.2995999999999999E-2</v>
      </c>
      <c r="K7133" t="str">
        <f>MID(M7133,22,1)</f>
        <v>6</v>
      </c>
      <c r="L7133" t="s">
        <v>223</v>
      </c>
      <c r="M7133" t="s">
        <v>224</v>
      </c>
      <c r="N7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33">
        <f>VLOOKUP(TableOMP[[#This Row],[Label]],TableAvg[],2,FALSE)</f>
        <v>11.29517465384615</v>
      </c>
      <c r="P7133">
        <f>VLOOKUP(TableOMP[[#This Row],[Label]],TableAvg[],3,FALSE)</f>
        <v>0.15140431292041434</v>
      </c>
      <c r="Q7133">
        <f>TableOMP[[#This Row],[Avg]]-$U$2*TableOMP[[#This Row],[StdDev]]</f>
        <v>10.992366028005321</v>
      </c>
      <c r="R7133">
        <f>TableOMP[[#This Row],[Avg]]+$U$2*TableOMP[[#This Row],[StdDev]]</f>
        <v>11.597983279686979</v>
      </c>
      <c r="S7133">
        <f>IF(AND(TableOMP[[#This Row],[total_time]]&gt;=TableOMP[[#This Row],[Low]], TableOMP[[#This Row],[total_time]]&lt;=TableOMP[[#This Row],[High]]),1,0)</f>
        <v>1</v>
      </c>
    </row>
    <row r="7134" spans="1:19" hidden="1" x14ac:dyDescent="0.25">
      <c r="A7134" t="s">
        <v>15</v>
      </c>
      <c r="B7134">
        <v>10000</v>
      </c>
      <c r="C7134">
        <v>100</v>
      </c>
      <c r="D7134">
        <v>100000</v>
      </c>
      <c r="E7134">
        <v>18</v>
      </c>
      <c r="F7134">
        <v>1</v>
      </c>
      <c r="G7134">
        <v>11.106431000000001</v>
      </c>
      <c r="H7134">
        <v>0.13822400000000001</v>
      </c>
      <c r="I7134">
        <v>0.64614000000000005</v>
      </c>
      <c r="J7134">
        <v>3.8008E-2</v>
      </c>
      <c r="K7134" t="str">
        <f>MID(M7134,22,1)</f>
        <v>1</v>
      </c>
      <c r="L7134" t="s">
        <v>215</v>
      </c>
      <c r="M7134" t="s">
        <v>216</v>
      </c>
      <c r="N7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34">
        <f>VLOOKUP(TableOMP[[#This Row],[Label]],TableAvg[],2,FALSE)</f>
        <v>11.119783217391303</v>
      </c>
      <c r="P7134">
        <f>VLOOKUP(TableOMP[[#This Row],[Label]],TableAvg[],3,FALSE)</f>
        <v>0.10245514262141592</v>
      </c>
      <c r="Q7134">
        <f>TableOMP[[#This Row],[Avg]]-$U$2*TableOMP[[#This Row],[StdDev]]</f>
        <v>10.914872932148471</v>
      </c>
      <c r="R7134">
        <f>TableOMP[[#This Row],[Avg]]+$U$2*TableOMP[[#This Row],[StdDev]]</f>
        <v>11.324693502634135</v>
      </c>
      <c r="S7134">
        <f>IF(AND(TableOMP[[#This Row],[total_time]]&gt;=TableOMP[[#This Row],[Low]], TableOMP[[#This Row],[total_time]]&lt;=TableOMP[[#This Row],[High]]),1,0)</f>
        <v>1</v>
      </c>
    </row>
    <row r="7135" spans="1:19" hidden="1" x14ac:dyDescent="0.25">
      <c r="A7135" t="s">
        <v>16</v>
      </c>
      <c r="B7135">
        <v>10000</v>
      </c>
      <c r="C7135">
        <v>100</v>
      </c>
      <c r="D7135">
        <v>100000</v>
      </c>
      <c r="E7135">
        <v>25</v>
      </c>
      <c r="F7135">
        <v>1</v>
      </c>
      <c r="G7135">
        <v>11.104082</v>
      </c>
      <c r="H7135">
        <v>0.141901</v>
      </c>
      <c r="I7135">
        <v>0.94515800000000005</v>
      </c>
      <c r="J7135">
        <v>3.9382E-2</v>
      </c>
      <c r="K7135" t="str">
        <f>MID(M7135,22,1)</f>
        <v>7</v>
      </c>
      <c r="L7135" t="s">
        <v>189</v>
      </c>
      <c r="M7135" t="s">
        <v>190</v>
      </c>
      <c r="N7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35">
        <f>VLOOKUP(TableOMP[[#This Row],[Label]],TableAvg[],2,FALSE)</f>
        <v>11.29517465384615</v>
      </c>
      <c r="P7135">
        <f>VLOOKUP(TableOMP[[#This Row],[Label]],TableAvg[],3,FALSE)</f>
        <v>0.15140431292041434</v>
      </c>
      <c r="Q7135">
        <f>TableOMP[[#This Row],[Avg]]-$U$2*TableOMP[[#This Row],[StdDev]]</f>
        <v>10.992366028005321</v>
      </c>
      <c r="R7135">
        <f>TableOMP[[#This Row],[Avg]]+$U$2*TableOMP[[#This Row],[StdDev]]</f>
        <v>11.597983279686979</v>
      </c>
      <c r="S7135">
        <f>IF(AND(TableOMP[[#This Row],[total_time]]&gt;=TableOMP[[#This Row],[Low]], TableOMP[[#This Row],[total_time]]&lt;=TableOMP[[#This Row],[High]]),1,0)</f>
        <v>1</v>
      </c>
    </row>
    <row r="7136" spans="1:19" hidden="1" x14ac:dyDescent="0.25">
      <c r="A7136" t="s">
        <v>15</v>
      </c>
      <c r="B7136">
        <v>10000</v>
      </c>
      <c r="C7136">
        <v>100</v>
      </c>
      <c r="D7136">
        <v>100000</v>
      </c>
      <c r="E7136">
        <v>18</v>
      </c>
      <c r="F7136">
        <v>1</v>
      </c>
      <c r="G7136">
        <v>11.099292</v>
      </c>
      <c r="H7136">
        <v>0.16179499999999999</v>
      </c>
      <c r="I7136">
        <v>1.052011</v>
      </c>
      <c r="J7136">
        <v>6.1883000000000001E-2</v>
      </c>
      <c r="K7136" t="str">
        <f>MID(M7136,22,1)</f>
        <v>6</v>
      </c>
      <c r="L7136" t="s">
        <v>61</v>
      </c>
      <c r="M7136" t="s">
        <v>62</v>
      </c>
      <c r="N7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36">
        <f>VLOOKUP(TableOMP[[#This Row],[Label]],TableAvg[],2,FALSE)</f>
        <v>11.119783217391303</v>
      </c>
      <c r="P7136">
        <f>VLOOKUP(TableOMP[[#This Row],[Label]],TableAvg[],3,FALSE)</f>
        <v>0.10245514262141592</v>
      </c>
      <c r="Q7136">
        <f>TableOMP[[#This Row],[Avg]]-$U$2*TableOMP[[#This Row],[StdDev]]</f>
        <v>10.914872932148471</v>
      </c>
      <c r="R7136">
        <f>TableOMP[[#This Row],[Avg]]+$U$2*TableOMP[[#This Row],[StdDev]]</f>
        <v>11.324693502634135</v>
      </c>
      <c r="S7136">
        <f>IF(AND(TableOMP[[#This Row],[total_time]]&gt;=TableOMP[[#This Row],[Low]], TableOMP[[#This Row],[total_time]]&lt;=TableOMP[[#This Row],[High]]),1,0)</f>
        <v>1</v>
      </c>
    </row>
    <row r="7137" spans="1:19" hidden="1" x14ac:dyDescent="0.25">
      <c r="A7137" t="s">
        <v>16</v>
      </c>
      <c r="B7137">
        <v>10000</v>
      </c>
      <c r="C7137">
        <v>100</v>
      </c>
      <c r="D7137">
        <v>100000</v>
      </c>
      <c r="E7137">
        <v>25</v>
      </c>
      <c r="F7137">
        <v>1</v>
      </c>
      <c r="G7137">
        <v>11.095910999999999</v>
      </c>
      <c r="H7137">
        <v>0.131769</v>
      </c>
      <c r="I7137">
        <v>0.97122900000000001</v>
      </c>
      <c r="J7137">
        <v>4.0467999999999997E-2</v>
      </c>
      <c r="K7137" t="str">
        <f>MID(M7137,22,1)</f>
        <v>1</v>
      </c>
      <c r="L7137" t="s">
        <v>177</v>
      </c>
      <c r="M7137" t="s">
        <v>178</v>
      </c>
      <c r="N7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37">
        <f>VLOOKUP(TableOMP[[#This Row],[Label]],TableAvg[],2,FALSE)</f>
        <v>11.29517465384615</v>
      </c>
      <c r="P7137">
        <f>VLOOKUP(TableOMP[[#This Row],[Label]],TableAvg[],3,FALSE)</f>
        <v>0.15140431292041434</v>
      </c>
      <c r="Q7137">
        <f>TableOMP[[#This Row],[Avg]]-$U$2*TableOMP[[#This Row],[StdDev]]</f>
        <v>10.992366028005321</v>
      </c>
      <c r="R7137">
        <f>TableOMP[[#This Row],[Avg]]+$U$2*TableOMP[[#This Row],[StdDev]]</f>
        <v>11.597983279686979</v>
      </c>
      <c r="S7137">
        <f>IF(AND(TableOMP[[#This Row],[total_time]]&gt;=TableOMP[[#This Row],[Low]], TableOMP[[#This Row],[total_time]]&lt;=TableOMP[[#This Row],[High]]),1,0)</f>
        <v>1</v>
      </c>
    </row>
    <row r="7138" spans="1:19" hidden="1" x14ac:dyDescent="0.25">
      <c r="A7138" t="s">
        <v>15</v>
      </c>
      <c r="B7138">
        <v>10000</v>
      </c>
      <c r="C7138">
        <v>100</v>
      </c>
      <c r="D7138">
        <v>100000</v>
      </c>
      <c r="E7138">
        <v>18</v>
      </c>
      <c r="F7138">
        <v>1</v>
      </c>
      <c r="G7138">
        <v>11.086969</v>
      </c>
      <c r="H7138">
        <v>0.16539899999999999</v>
      </c>
      <c r="I7138">
        <v>1.0451319999999999</v>
      </c>
      <c r="J7138">
        <v>6.1477999999999998E-2</v>
      </c>
      <c r="K7138" t="str">
        <f>MID(M7138,22,1)</f>
        <v>8</v>
      </c>
      <c r="L7138" t="s">
        <v>159</v>
      </c>
      <c r="M7138" t="s">
        <v>160</v>
      </c>
      <c r="N7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38">
        <f>VLOOKUP(TableOMP[[#This Row],[Label]],TableAvg[],2,FALSE)</f>
        <v>11.119783217391303</v>
      </c>
      <c r="P7138">
        <f>VLOOKUP(TableOMP[[#This Row],[Label]],TableAvg[],3,FALSE)</f>
        <v>0.10245514262141592</v>
      </c>
      <c r="Q7138">
        <f>TableOMP[[#This Row],[Avg]]-$U$2*TableOMP[[#This Row],[StdDev]]</f>
        <v>10.914872932148471</v>
      </c>
      <c r="R7138">
        <f>TableOMP[[#This Row],[Avg]]+$U$2*TableOMP[[#This Row],[StdDev]]</f>
        <v>11.324693502634135</v>
      </c>
      <c r="S7138">
        <f>IF(AND(TableOMP[[#This Row],[total_time]]&gt;=TableOMP[[#This Row],[Low]], TableOMP[[#This Row],[total_time]]&lt;=TableOMP[[#This Row],[High]]),1,0)</f>
        <v>1</v>
      </c>
    </row>
    <row r="7139" spans="1:19" hidden="1" x14ac:dyDescent="0.25">
      <c r="A7139" t="s">
        <v>16</v>
      </c>
      <c r="B7139">
        <v>10000</v>
      </c>
      <c r="C7139">
        <v>100</v>
      </c>
      <c r="D7139">
        <v>100000</v>
      </c>
      <c r="E7139">
        <v>25</v>
      </c>
      <c r="F7139">
        <v>1</v>
      </c>
      <c r="G7139">
        <v>11.086553</v>
      </c>
      <c r="H7139">
        <v>0.155053</v>
      </c>
      <c r="I7139">
        <v>1.2061900000000001</v>
      </c>
      <c r="J7139">
        <v>5.0257999999999997E-2</v>
      </c>
      <c r="K7139" t="str">
        <f>MID(M7139,22,1)</f>
        <v>2</v>
      </c>
      <c r="L7139" t="s">
        <v>59</v>
      </c>
      <c r="M7139" t="s">
        <v>60</v>
      </c>
      <c r="N7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39">
        <f>VLOOKUP(TableOMP[[#This Row],[Label]],TableAvg[],2,FALSE)</f>
        <v>11.29517465384615</v>
      </c>
      <c r="P7139">
        <f>VLOOKUP(TableOMP[[#This Row],[Label]],TableAvg[],3,FALSE)</f>
        <v>0.15140431292041434</v>
      </c>
      <c r="Q7139">
        <f>TableOMP[[#This Row],[Avg]]-$U$2*TableOMP[[#This Row],[StdDev]]</f>
        <v>10.992366028005321</v>
      </c>
      <c r="R7139">
        <f>TableOMP[[#This Row],[Avg]]+$U$2*TableOMP[[#This Row],[StdDev]]</f>
        <v>11.597983279686979</v>
      </c>
      <c r="S7139">
        <f>IF(AND(TableOMP[[#This Row],[total_time]]&gt;=TableOMP[[#This Row],[Low]], TableOMP[[#This Row],[total_time]]&lt;=TableOMP[[#This Row],[High]]),1,0)</f>
        <v>1</v>
      </c>
    </row>
    <row r="7140" spans="1:19" hidden="1" x14ac:dyDescent="0.25">
      <c r="A7140" t="s">
        <v>16</v>
      </c>
      <c r="B7140">
        <v>10000</v>
      </c>
      <c r="C7140">
        <v>100</v>
      </c>
      <c r="D7140">
        <v>100000</v>
      </c>
      <c r="E7140">
        <v>25</v>
      </c>
      <c r="F7140">
        <v>1</v>
      </c>
      <c r="G7140">
        <v>11.083176</v>
      </c>
      <c r="H7140">
        <v>0.15600600000000001</v>
      </c>
      <c r="I7140">
        <v>1.3217620000000001</v>
      </c>
      <c r="J7140">
        <v>5.5072999999999997E-2</v>
      </c>
      <c r="K7140" t="str">
        <f>MID(M7140,22,1)</f>
        <v>1</v>
      </c>
      <c r="L7140" t="s">
        <v>171</v>
      </c>
      <c r="M7140" t="s">
        <v>172</v>
      </c>
      <c r="N7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40">
        <f>VLOOKUP(TableOMP[[#This Row],[Label]],TableAvg[],2,FALSE)</f>
        <v>11.29517465384615</v>
      </c>
      <c r="P7140">
        <f>VLOOKUP(TableOMP[[#This Row],[Label]],TableAvg[],3,FALSE)</f>
        <v>0.15140431292041434</v>
      </c>
      <c r="Q7140">
        <f>TableOMP[[#This Row],[Avg]]-$U$2*TableOMP[[#This Row],[StdDev]]</f>
        <v>10.992366028005321</v>
      </c>
      <c r="R7140">
        <f>TableOMP[[#This Row],[Avg]]+$U$2*TableOMP[[#This Row],[StdDev]]</f>
        <v>11.597983279686979</v>
      </c>
      <c r="S7140">
        <f>IF(AND(TableOMP[[#This Row],[total_time]]&gt;=TableOMP[[#This Row],[Low]], TableOMP[[#This Row],[total_time]]&lt;=TableOMP[[#This Row],[High]]),1,0)</f>
        <v>1</v>
      </c>
    </row>
    <row r="7141" spans="1:19" hidden="1" x14ac:dyDescent="0.25">
      <c r="A7141" t="s">
        <v>15</v>
      </c>
      <c r="B7141">
        <v>10000</v>
      </c>
      <c r="C7141">
        <v>100</v>
      </c>
      <c r="D7141">
        <v>100000</v>
      </c>
      <c r="E7141">
        <v>18</v>
      </c>
      <c r="F7141">
        <v>1</v>
      </c>
      <c r="G7141">
        <v>10.968736</v>
      </c>
      <c r="H7141">
        <v>0.145536</v>
      </c>
      <c r="I7141">
        <v>0.79305899999999996</v>
      </c>
      <c r="J7141">
        <v>4.6650999999999998E-2</v>
      </c>
      <c r="K7141" t="str">
        <f>MID(M7141,22,1)</f>
        <v>5</v>
      </c>
      <c r="L7141" t="s">
        <v>55</v>
      </c>
      <c r="M7141" t="s">
        <v>56</v>
      </c>
      <c r="N7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41">
        <f>VLOOKUP(TableOMP[[#This Row],[Label]],TableAvg[],2,FALSE)</f>
        <v>11.119783217391303</v>
      </c>
      <c r="P7141">
        <f>VLOOKUP(TableOMP[[#This Row],[Label]],TableAvg[],3,FALSE)</f>
        <v>0.10245514262141592</v>
      </c>
      <c r="Q7141">
        <f>TableOMP[[#This Row],[Avg]]-$U$2*TableOMP[[#This Row],[StdDev]]</f>
        <v>10.914872932148471</v>
      </c>
      <c r="R7141">
        <f>TableOMP[[#This Row],[Avg]]+$U$2*TableOMP[[#This Row],[StdDev]]</f>
        <v>11.324693502634135</v>
      </c>
      <c r="S7141">
        <f>IF(AND(TableOMP[[#This Row],[total_time]]&gt;=TableOMP[[#This Row],[Low]], TableOMP[[#This Row],[total_time]]&lt;=TableOMP[[#This Row],[High]]),1,0)</f>
        <v>1</v>
      </c>
    </row>
    <row r="7142" spans="1:19" hidden="1" x14ac:dyDescent="0.25">
      <c r="A7142" t="s">
        <v>16</v>
      </c>
      <c r="B7142">
        <v>10000</v>
      </c>
      <c r="C7142">
        <v>100</v>
      </c>
      <c r="D7142">
        <v>100000</v>
      </c>
      <c r="E7142">
        <v>26</v>
      </c>
      <c r="F7142">
        <v>1</v>
      </c>
      <c r="G7142">
        <v>10.965279000000001</v>
      </c>
      <c r="H7142">
        <v>0.13017500000000001</v>
      </c>
      <c r="I7142">
        <v>0.87468800000000002</v>
      </c>
      <c r="J7142">
        <v>3.4987999999999998E-2</v>
      </c>
      <c r="K7142" t="str">
        <f>MID(M7142,22,1)</f>
        <v>2</v>
      </c>
      <c r="L7142" t="s">
        <v>59</v>
      </c>
      <c r="M7142" t="s">
        <v>60</v>
      </c>
      <c r="N7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42">
        <f>VLOOKUP(TableOMP[[#This Row],[Label]],TableAvg[],2,FALSE)</f>
        <v>10.863405653846154</v>
      </c>
      <c r="P7142">
        <f>VLOOKUP(TableOMP[[#This Row],[Label]],TableAvg[],3,FALSE)</f>
        <v>0.11624165237872912</v>
      </c>
      <c r="Q7142">
        <f>TableOMP[[#This Row],[Avg]]-$U$2*TableOMP[[#This Row],[StdDev]]</f>
        <v>10.630922349088696</v>
      </c>
      <c r="R7142">
        <f>TableOMP[[#This Row],[Avg]]+$U$2*TableOMP[[#This Row],[StdDev]]</f>
        <v>11.095888958603613</v>
      </c>
      <c r="S7142">
        <f>IF(AND(TableOMP[[#This Row],[total_time]]&gt;=TableOMP[[#This Row],[Low]], TableOMP[[#This Row],[total_time]]&lt;=TableOMP[[#This Row],[High]]),1,0)</f>
        <v>1</v>
      </c>
    </row>
    <row r="7143" spans="1:19" hidden="1" x14ac:dyDescent="0.25">
      <c r="A7143" t="s">
        <v>16</v>
      </c>
      <c r="B7143">
        <v>10000</v>
      </c>
      <c r="C7143">
        <v>100</v>
      </c>
      <c r="D7143">
        <v>100000</v>
      </c>
      <c r="E7143">
        <v>26</v>
      </c>
      <c r="F7143">
        <v>1</v>
      </c>
      <c r="G7143">
        <v>10.963298999999999</v>
      </c>
      <c r="H7143">
        <v>0.14838000000000001</v>
      </c>
      <c r="I7143">
        <v>0.93400700000000003</v>
      </c>
      <c r="J7143">
        <v>3.7359999999999997E-2</v>
      </c>
      <c r="K7143" t="str">
        <f>MID(M7143,22,1)</f>
        <v>4</v>
      </c>
      <c r="L7143" t="s">
        <v>217</v>
      </c>
      <c r="M7143" t="s">
        <v>218</v>
      </c>
      <c r="N7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43">
        <f>VLOOKUP(TableOMP[[#This Row],[Label]],TableAvg[],2,FALSE)</f>
        <v>10.863405653846154</v>
      </c>
      <c r="P7143">
        <f>VLOOKUP(TableOMP[[#This Row],[Label]],TableAvg[],3,FALSE)</f>
        <v>0.11624165237872912</v>
      </c>
      <c r="Q7143">
        <f>TableOMP[[#This Row],[Avg]]-$U$2*TableOMP[[#This Row],[StdDev]]</f>
        <v>10.630922349088696</v>
      </c>
      <c r="R7143">
        <f>TableOMP[[#This Row],[Avg]]+$U$2*TableOMP[[#This Row],[StdDev]]</f>
        <v>11.095888958603613</v>
      </c>
      <c r="S7143">
        <f>IF(AND(TableOMP[[#This Row],[total_time]]&gt;=TableOMP[[#This Row],[Low]], TableOMP[[#This Row],[total_time]]&lt;=TableOMP[[#This Row],[High]]),1,0)</f>
        <v>1</v>
      </c>
    </row>
    <row r="7144" spans="1:19" hidden="1" x14ac:dyDescent="0.25">
      <c r="A7144" t="s">
        <v>15</v>
      </c>
      <c r="B7144">
        <v>10000</v>
      </c>
      <c r="C7144">
        <v>100</v>
      </c>
      <c r="D7144">
        <v>100000</v>
      </c>
      <c r="E7144">
        <v>18</v>
      </c>
      <c r="F7144">
        <v>1</v>
      </c>
      <c r="G7144">
        <v>10.96213</v>
      </c>
      <c r="H7144">
        <v>0.14191699999999999</v>
      </c>
      <c r="I7144">
        <v>0.71274899999999997</v>
      </c>
      <c r="J7144">
        <v>4.1925999999999998E-2</v>
      </c>
      <c r="K7144" t="str">
        <f>MID(M7144,22,1)</f>
        <v>5</v>
      </c>
      <c r="L7144" t="s">
        <v>55</v>
      </c>
      <c r="M7144" t="s">
        <v>56</v>
      </c>
      <c r="N7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44">
        <f>VLOOKUP(TableOMP[[#This Row],[Label]],TableAvg[],2,FALSE)</f>
        <v>11.119783217391303</v>
      </c>
      <c r="P7144">
        <f>VLOOKUP(TableOMP[[#This Row],[Label]],TableAvg[],3,FALSE)</f>
        <v>0.10245514262141592</v>
      </c>
      <c r="Q7144">
        <f>TableOMP[[#This Row],[Avg]]-$U$2*TableOMP[[#This Row],[StdDev]]</f>
        <v>10.914872932148471</v>
      </c>
      <c r="R7144">
        <f>TableOMP[[#This Row],[Avg]]+$U$2*TableOMP[[#This Row],[StdDev]]</f>
        <v>11.324693502634135</v>
      </c>
      <c r="S7144">
        <f>IF(AND(TableOMP[[#This Row],[total_time]]&gt;=TableOMP[[#This Row],[Low]], TableOMP[[#This Row],[total_time]]&lt;=TableOMP[[#This Row],[High]]),1,0)</f>
        <v>1</v>
      </c>
    </row>
    <row r="7145" spans="1:19" hidden="1" x14ac:dyDescent="0.25">
      <c r="A7145" t="s">
        <v>10</v>
      </c>
      <c r="B7145">
        <v>10000</v>
      </c>
      <c r="C7145">
        <v>100</v>
      </c>
      <c r="D7145">
        <v>100000</v>
      </c>
      <c r="E7145">
        <v>22</v>
      </c>
      <c r="F7145">
        <v>1</v>
      </c>
      <c r="G7145">
        <v>235.680307</v>
      </c>
      <c r="H7145">
        <v>0.23772399999999999</v>
      </c>
      <c r="I7145">
        <v>2.6812480000000001</v>
      </c>
      <c r="J7145">
        <v>0.12767800000000001</v>
      </c>
      <c r="K7145" t="str">
        <f>MID(M7145,22,1)</f>
        <v>4</v>
      </c>
      <c r="L7145" t="s">
        <v>203</v>
      </c>
      <c r="M7145" t="s">
        <v>204</v>
      </c>
      <c r="N7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7145">
        <f>VLOOKUP(TableOMP[[#This Row],[Label]],TableAvg[],2,FALSE)</f>
        <v>226.64736000000002</v>
      </c>
      <c r="P7145">
        <f>VLOOKUP(TableOMP[[#This Row],[Label]],TableAvg[],3,FALSE)</f>
        <v>4.0398412000356725</v>
      </c>
      <c r="Q7145">
        <f>TableOMP[[#This Row],[Avg]]-$U$2*TableOMP[[#This Row],[StdDev]]</f>
        <v>218.56767759992869</v>
      </c>
      <c r="R7145">
        <f>TableOMP[[#This Row],[Avg]]+$U$2*TableOMP[[#This Row],[StdDev]]</f>
        <v>234.72704240007135</v>
      </c>
      <c r="S7145">
        <f>IF(AND(TableOMP[[#This Row],[total_time]]&gt;=TableOMP[[#This Row],[Low]], TableOMP[[#This Row],[total_time]]&lt;=TableOMP[[#This Row],[High]]),1,0)</f>
        <v>0</v>
      </c>
    </row>
    <row r="7146" spans="1:19" hidden="1" x14ac:dyDescent="0.25">
      <c r="A7146" t="s">
        <v>15</v>
      </c>
      <c r="B7146">
        <v>10000</v>
      </c>
      <c r="C7146">
        <v>100</v>
      </c>
      <c r="D7146">
        <v>100000</v>
      </c>
      <c r="E7146">
        <v>18</v>
      </c>
      <c r="F7146">
        <v>1</v>
      </c>
      <c r="G7146">
        <v>10.956699</v>
      </c>
      <c r="H7146">
        <v>0.14857400000000001</v>
      </c>
      <c r="I7146">
        <v>0.87905299999999997</v>
      </c>
      <c r="J7146">
        <v>5.1708999999999998E-2</v>
      </c>
      <c r="K7146" t="str">
        <f>MID(M7146,22,1)</f>
        <v>6</v>
      </c>
      <c r="L7146" t="s">
        <v>199</v>
      </c>
      <c r="M7146" t="s">
        <v>200</v>
      </c>
      <c r="N7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46">
        <f>VLOOKUP(TableOMP[[#This Row],[Label]],TableAvg[],2,FALSE)</f>
        <v>11.119783217391303</v>
      </c>
      <c r="P7146">
        <f>VLOOKUP(TableOMP[[#This Row],[Label]],TableAvg[],3,FALSE)</f>
        <v>0.10245514262141592</v>
      </c>
      <c r="Q7146">
        <f>TableOMP[[#This Row],[Avg]]-$U$2*TableOMP[[#This Row],[StdDev]]</f>
        <v>10.914872932148471</v>
      </c>
      <c r="R7146">
        <f>TableOMP[[#This Row],[Avg]]+$U$2*TableOMP[[#This Row],[StdDev]]</f>
        <v>11.324693502634135</v>
      </c>
      <c r="S7146">
        <f>IF(AND(TableOMP[[#This Row],[total_time]]&gt;=TableOMP[[#This Row],[Low]], TableOMP[[#This Row],[total_time]]&lt;=TableOMP[[#This Row],[High]]),1,0)</f>
        <v>1</v>
      </c>
    </row>
    <row r="7147" spans="1:19" hidden="1" x14ac:dyDescent="0.25">
      <c r="A7147" t="s">
        <v>16</v>
      </c>
      <c r="B7147">
        <v>10000</v>
      </c>
      <c r="C7147">
        <v>100</v>
      </c>
      <c r="D7147">
        <v>100000</v>
      </c>
      <c r="E7147">
        <v>26</v>
      </c>
      <c r="F7147">
        <v>1</v>
      </c>
      <c r="G7147">
        <v>10.956495</v>
      </c>
      <c r="H7147">
        <v>0.15501000000000001</v>
      </c>
      <c r="I7147">
        <v>1.2309140000000001</v>
      </c>
      <c r="J7147">
        <v>4.9237000000000003E-2</v>
      </c>
      <c r="K7147" t="str">
        <f>MID(M7147,22,1)</f>
        <v>2</v>
      </c>
      <c r="L7147" t="s">
        <v>59</v>
      </c>
      <c r="M7147" t="s">
        <v>60</v>
      </c>
      <c r="N7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47">
        <f>VLOOKUP(TableOMP[[#This Row],[Label]],TableAvg[],2,FALSE)</f>
        <v>10.863405653846154</v>
      </c>
      <c r="P7147">
        <f>VLOOKUP(TableOMP[[#This Row],[Label]],TableAvg[],3,FALSE)</f>
        <v>0.11624165237872912</v>
      </c>
      <c r="Q7147">
        <f>TableOMP[[#This Row],[Avg]]-$U$2*TableOMP[[#This Row],[StdDev]]</f>
        <v>10.630922349088696</v>
      </c>
      <c r="R7147">
        <f>TableOMP[[#This Row],[Avg]]+$U$2*TableOMP[[#This Row],[StdDev]]</f>
        <v>11.095888958603613</v>
      </c>
      <c r="S7147">
        <f>IF(AND(TableOMP[[#This Row],[total_time]]&gt;=TableOMP[[#This Row],[Low]], TableOMP[[#This Row],[total_time]]&lt;=TableOMP[[#This Row],[High]]),1,0)</f>
        <v>1</v>
      </c>
    </row>
    <row r="7148" spans="1:19" hidden="1" x14ac:dyDescent="0.25">
      <c r="A7148" t="s">
        <v>15</v>
      </c>
      <c r="B7148">
        <v>10000</v>
      </c>
      <c r="C7148">
        <v>100</v>
      </c>
      <c r="D7148">
        <v>100000</v>
      </c>
      <c r="E7148">
        <v>18</v>
      </c>
      <c r="F7148">
        <v>1</v>
      </c>
      <c r="G7148">
        <v>10.941692</v>
      </c>
      <c r="H7148">
        <v>0.121047</v>
      </c>
      <c r="I7148">
        <v>0.56645000000000001</v>
      </c>
      <c r="J7148">
        <v>3.3321000000000003E-2</v>
      </c>
      <c r="K7148" t="str">
        <f>MID(M7148,22,1)</f>
        <v>6</v>
      </c>
      <c r="L7148" t="s">
        <v>199</v>
      </c>
      <c r="M7148" t="s">
        <v>200</v>
      </c>
      <c r="N7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48">
        <f>VLOOKUP(TableOMP[[#This Row],[Label]],TableAvg[],2,FALSE)</f>
        <v>11.119783217391303</v>
      </c>
      <c r="P7148">
        <f>VLOOKUP(TableOMP[[#This Row],[Label]],TableAvg[],3,FALSE)</f>
        <v>0.10245514262141592</v>
      </c>
      <c r="Q7148">
        <f>TableOMP[[#This Row],[Avg]]-$U$2*TableOMP[[#This Row],[StdDev]]</f>
        <v>10.914872932148471</v>
      </c>
      <c r="R7148">
        <f>TableOMP[[#This Row],[Avg]]+$U$2*TableOMP[[#This Row],[StdDev]]</f>
        <v>11.324693502634135</v>
      </c>
      <c r="S7148">
        <f>IF(AND(TableOMP[[#This Row],[total_time]]&gt;=TableOMP[[#This Row],[Low]], TableOMP[[#This Row],[total_time]]&lt;=TableOMP[[#This Row],[High]]),1,0)</f>
        <v>1</v>
      </c>
    </row>
    <row r="7149" spans="1:19" hidden="1" x14ac:dyDescent="0.25">
      <c r="A7149" t="s">
        <v>16</v>
      </c>
      <c r="B7149">
        <v>10000</v>
      </c>
      <c r="C7149">
        <v>100</v>
      </c>
      <c r="D7149">
        <v>100000</v>
      </c>
      <c r="E7149">
        <v>26</v>
      </c>
      <c r="F7149">
        <v>1</v>
      </c>
      <c r="G7149">
        <v>10.941371999999999</v>
      </c>
      <c r="H7149">
        <v>0.15331700000000001</v>
      </c>
      <c r="I7149">
        <v>1.262384</v>
      </c>
      <c r="J7149">
        <v>5.0494999999999998E-2</v>
      </c>
      <c r="K7149" t="str">
        <f>MID(M7149,22,1)</f>
        <v>4</v>
      </c>
      <c r="L7149" t="s">
        <v>97</v>
      </c>
      <c r="M7149" t="s">
        <v>98</v>
      </c>
      <c r="N7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49">
        <f>VLOOKUP(TableOMP[[#This Row],[Label]],TableAvg[],2,FALSE)</f>
        <v>10.863405653846154</v>
      </c>
      <c r="P7149">
        <f>VLOOKUP(TableOMP[[#This Row],[Label]],TableAvg[],3,FALSE)</f>
        <v>0.11624165237872912</v>
      </c>
      <c r="Q7149">
        <f>TableOMP[[#This Row],[Avg]]-$U$2*TableOMP[[#This Row],[StdDev]]</f>
        <v>10.630922349088696</v>
      </c>
      <c r="R7149">
        <f>TableOMP[[#This Row],[Avg]]+$U$2*TableOMP[[#This Row],[StdDev]]</f>
        <v>11.095888958603613</v>
      </c>
      <c r="S7149">
        <f>IF(AND(TableOMP[[#This Row],[total_time]]&gt;=TableOMP[[#This Row],[Low]], TableOMP[[#This Row],[total_time]]&lt;=TableOMP[[#This Row],[High]]),1,0)</f>
        <v>1</v>
      </c>
    </row>
    <row r="7150" spans="1:19" hidden="1" x14ac:dyDescent="0.25">
      <c r="A7150" t="s">
        <v>16</v>
      </c>
      <c r="B7150">
        <v>10000</v>
      </c>
      <c r="C7150">
        <v>100</v>
      </c>
      <c r="D7150">
        <v>100000</v>
      </c>
      <c r="E7150">
        <v>26</v>
      </c>
      <c r="F7150">
        <v>1</v>
      </c>
      <c r="G7150">
        <v>10.931011</v>
      </c>
      <c r="H7150">
        <v>0.15823899999999999</v>
      </c>
      <c r="I7150">
        <v>0.958426</v>
      </c>
      <c r="J7150">
        <v>3.8337000000000003E-2</v>
      </c>
      <c r="K7150" t="str">
        <f>MID(M7150,22,1)</f>
        <v>7</v>
      </c>
      <c r="L7150" t="s">
        <v>49</v>
      </c>
      <c r="M7150" t="s">
        <v>50</v>
      </c>
      <c r="N7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50">
        <f>VLOOKUP(TableOMP[[#This Row],[Label]],TableAvg[],2,FALSE)</f>
        <v>10.863405653846154</v>
      </c>
      <c r="P7150">
        <f>VLOOKUP(TableOMP[[#This Row],[Label]],TableAvg[],3,FALSE)</f>
        <v>0.11624165237872912</v>
      </c>
      <c r="Q7150">
        <f>TableOMP[[#This Row],[Avg]]-$U$2*TableOMP[[#This Row],[StdDev]]</f>
        <v>10.630922349088696</v>
      </c>
      <c r="R7150">
        <f>TableOMP[[#This Row],[Avg]]+$U$2*TableOMP[[#This Row],[StdDev]]</f>
        <v>11.095888958603613</v>
      </c>
      <c r="S7150">
        <f>IF(AND(TableOMP[[#This Row],[total_time]]&gt;=TableOMP[[#This Row],[Low]], TableOMP[[#This Row],[total_time]]&lt;=TableOMP[[#This Row],[High]]),1,0)</f>
        <v>1</v>
      </c>
    </row>
    <row r="7151" spans="1:19" hidden="1" x14ac:dyDescent="0.25">
      <c r="A7151" t="s">
        <v>10</v>
      </c>
      <c r="B7151">
        <v>10000</v>
      </c>
      <c r="C7151">
        <v>100</v>
      </c>
      <c r="D7151">
        <v>100000</v>
      </c>
      <c r="E7151">
        <v>21</v>
      </c>
      <c r="F7151">
        <v>1</v>
      </c>
      <c r="G7151">
        <v>234.49544399999999</v>
      </c>
      <c r="H7151">
        <v>0.21992500000000001</v>
      </c>
      <c r="I7151">
        <v>2.2207620000000001</v>
      </c>
      <c r="J7151">
        <v>0.111038</v>
      </c>
      <c r="K7151" t="str">
        <f>MID(M7151,22,1)</f>
        <v>4</v>
      </c>
      <c r="L7151" t="s">
        <v>203</v>
      </c>
      <c r="M7151" t="s">
        <v>204</v>
      </c>
      <c r="N7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7151">
        <f>VLOOKUP(TableOMP[[#This Row],[Label]],TableAvg[],2,FALSE)</f>
        <v>226.63828983333335</v>
      </c>
      <c r="P7151">
        <f>VLOOKUP(TableOMP[[#This Row],[Label]],TableAvg[],3,FALSE)</f>
        <v>3.5139709634785783</v>
      </c>
      <c r="Q7151">
        <f>TableOMP[[#This Row],[Avg]]-$U$2*TableOMP[[#This Row],[StdDev]]</f>
        <v>219.61034790637618</v>
      </c>
      <c r="R7151">
        <f>TableOMP[[#This Row],[Avg]]+$U$2*TableOMP[[#This Row],[StdDev]]</f>
        <v>233.66623176029051</v>
      </c>
      <c r="S7151">
        <f>IF(AND(TableOMP[[#This Row],[total_time]]&gt;=TableOMP[[#This Row],[Low]], TableOMP[[#This Row],[total_time]]&lt;=TableOMP[[#This Row],[High]]),1,0)</f>
        <v>0</v>
      </c>
    </row>
    <row r="7152" spans="1:19" hidden="1" x14ac:dyDescent="0.25">
      <c r="A7152" t="s">
        <v>16</v>
      </c>
      <c r="B7152">
        <v>10000</v>
      </c>
      <c r="C7152">
        <v>100</v>
      </c>
      <c r="D7152">
        <v>100000</v>
      </c>
      <c r="E7152">
        <v>26</v>
      </c>
      <c r="F7152">
        <v>1</v>
      </c>
      <c r="G7152">
        <v>10.928475000000001</v>
      </c>
      <c r="H7152">
        <v>0.14167099999999999</v>
      </c>
      <c r="I7152">
        <v>1.0900190000000001</v>
      </c>
      <c r="J7152">
        <v>4.3601000000000001E-2</v>
      </c>
      <c r="K7152" t="str">
        <f>MID(M7152,22,1)</f>
        <v>7</v>
      </c>
      <c r="L7152" t="s">
        <v>49</v>
      </c>
      <c r="M7152" t="s">
        <v>50</v>
      </c>
      <c r="N7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52">
        <f>VLOOKUP(TableOMP[[#This Row],[Label]],TableAvg[],2,FALSE)</f>
        <v>10.863405653846154</v>
      </c>
      <c r="P7152">
        <f>VLOOKUP(TableOMP[[#This Row],[Label]],TableAvg[],3,FALSE)</f>
        <v>0.11624165237872912</v>
      </c>
      <c r="Q7152">
        <f>TableOMP[[#This Row],[Avg]]-$U$2*TableOMP[[#This Row],[StdDev]]</f>
        <v>10.630922349088696</v>
      </c>
      <c r="R7152">
        <f>TableOMP[[#This Row],[Avg]]+$U$2*TableOMP[[#This Row],[StdDev]]</f>
        <v>11.095888958603613</v>
      </c>
      <c r="S7152">
        <f>IF(AND(TableOMP[[#This Row],[total_time]]&gt;=TableOMP[[#This Row],[Low]], TableOMP[[#This Row],[total_time]]&lt;=TableOMP[[#This Row],[High]]),1,0)</f>
        <v>1</v>
      </c>
    </row>
    <row r="7153" spans="1:19" hidden="1" x14ac:dyDescent="0.25">
      <c r="A7153" t="s">
        <v>16</v>
      </c>
      <c r="B7153">
        <v>10000</v>
      </c>
      <c r="C7153">
        <v>100</v>
      </c>
      <c r="D7153">
        <v>100000</v>
      </c>
      <c r="E7153">
        <v>26</v>
      </c>
      <c r="F7153">
        <v>1</v>
      </c>
      <c r="G7153">
        <v>10.928376999999999</v>
      </c>
      <c r="H7153">
        <v>0.12600800000000001</v>
      </c>
      <c r="I7153">
        <v>0.85546500000000003</v>
      </c>
      <c r="J7153">
        <v>3.4218999999999999E-2</v>
      </c>
      <c r="K7153" t="str">
        <f>MID(M7153,22,1)</f>
        <v>2</v>
      </c>
      <c r="L7153" t="s">
        <v>59</v>
      </c>
      <c r="M7153" t="s">
        <v>60</v>
      </c>
      <c r="N7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53">
        <f>VLOOKUP(TableOMP[[#This Row],[Label]],TableAvg[],2,FALSE)</f>
        <v>10.863405653846154</v>
      </c>
      <c r="P7153">
        <f>VLOOKUP(TableOMP[[#This Row],[Label]],TableAvg[],3,FALSE)</f>
        <v>0.11624165237872912</v>
      </c>
      <c r="Q7153">
        <f>TableOMP[[#This Row],[Avg]]-$U$2*TableOMP[[#This Row],[StdDev]]</f>
        <v>10.630922349088696</v>
      </c>
      <c r="R7153">
        <f>TableOMP[[#This Row],[Avg]]+$U$2*TableOMP[[#This Row],[StdDev]]</f>
        <v>11.095888958603613</v>
      </c>
      <c r="S7153">
        <f>IF(AND(TableOMP[[#This Row],[total_time]]&gt;=TableOMP[[#This Row],[Low]], TableOMP[[#This Row],[total_time]]&lt;=TableOMP[[#This Row],[High]]),1,0)</f>
        <v>1</v>
      </c>
    </row>
    <row r="7154" spans="1:19" hidden="1" x14ac:dyDescent="0.25">
      <c r="A7154" t="s">
        <v>16</v>
      </c>
      <c r="B7154">
        <v>10000</v>
      </c>
      <c r="C7154">
        <v>100</v>
      </c>
      <c r="D7154">
        <v>100000</v>
      </c>
      <c r="E7154">
        <v>26</v>
      </c>
      <c r="F7154">
        <v>1</v>
      </c>
      <c r="G7154">
        <v>10.927872000000001</v>
      </c>
      <c r="H7154">
        <v>0.15729399999999999</v>
      </c>
      <c r="I7154">
        <v>1.4796240000000001</v>
      </c>
      <c r="J7154">
        <v>5.9185000000000001E-2</v>
      </c>
      <c r="K7154" t="str">
        <f>MID(M7154,22,1)</f>
        <v>5</v>
      </c>
      <c r="L7154" t="s">
        <v>161</v>
      </c>
      <c r="M7154" t="s">
        <v>162</v>
      </c>
      <c r="N7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54">
        <f>VLOOKUP(TableOMP[[#This Row],[Label]],TableAvg[],2,FALSE)</f>
        <v>10.863405653846154</v>
      </c>
      <c r="P7154">
        <f>VLOOKUP(TableOMP[[#This Row],[Label]],TableAvg[],3,FALSE)</f>
        <v>0.11624165237872912</v>
      </c>
      <c r="Q7154">
        <f>TableOMP[[#This Row],[Avg]]-$U$2*TableOMP[[#This Row],[StdDev]]</f>
        <v>10.630922349088696</v>
      </c>
      <c r="R7154">
        <f>TableOMP[[#This Row],[Avg]]+$U$2*TableOMP[[#This Row],[StdDev]]</f>
        <v>11.095888958603613</v>
      </c>
      <c r="S7154">
        <f>IF(AND(TableOMP[[#This Row],[total_time]]&gt;=TableOMP[[#This Row],[Low]], TableOMP[[#This Row],[total_time]]&lt;=TableOMP[[#This Row],[High]]),1,0)</f>
        <v>1</v>
      </c>
    </row>
    <row r="7155" spans="1:19" hidden="1" x14ac:dyDescent="0.25">
      <c r="A7155" t="s">
        <v>15</v>
      </c>
      <c r="B7155">
        <v>10000</v>
      </c>
      <c r="C7155">
        <v>100</v>
      </c>
      <c r="D7155">
        <v>100000</v>
      </c>
      <c r="E7155">
        <v>18</v>
      </c>
      <c r="F7155">
        <v>1</v>
      </c>
      <c r="G7155">
        <v>10.923598999999999</v>
      </c>
      <c r="H7155">
        <v>0.138179</v>
      </c>
      <c r="I7155">
        <v>0.75581799999999999</v>
      </c>
      <c r="J7155">
        <v>4.446E-2</v>
      </c>
      <c r="K7155" t="str">
        <f>MID(M7155,22,1)</f>
        <v>1</v>
      </c>
      <c r="L7155" t="s">
        <v>215</v>
      </c>
      <c r="M7155" t="s">
        <v>216</v>
      </c>
      <c r="N7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155">
        <f>VLOOKUP(TableOMP[[#This Row],[Label]],TableAvg[],2,FALSE)</f>
        <v>11.119783217391303</v>
      </c>
      <c r="P7155">
        <f>VLOOKUP(TableOMP[[#This Row],[Label]],TableAvg[],3,FALSE)</f>
        <v>0.10245514262141592</v>
      </c>
      <c r="Q7155">
        <f>TableOMP[[#This Row],[Avg]]-$U$2*TableOMP[[#This Row],[StdDev]]</f>
        <v>10.914872932148471</v>
      </c>
      <c r="R7155">
        <f>TableOMP[[#This Row],[Avg]]+$U$2*TableOMP[[#This Row],[StdDev]]</f>
        <v>11.324693502634135</v>
      </c>
      <c r="S7155">
        <f>IF(AND(TableOMP[[#This Row],[total_time]]&gt;=TableOMP[[#This Row],[Low]], TableOMP[[#This Row],[total_time]]&lt;=TableOMP[[#This Row],[High]]),1,0)</f>
        <v>1</v>
      </c>
    </row>
    <row r="7156" spans="1:19" hidden="1" x14ac:dyDescent="0.25">
      <c r="A7156" t="s">
        <v>16</v>
      </c>
      <c r="B7156">
        <v>10000</v>
      </c>
      <c r="C7156">
        <v>100</v>
      </c>
      <c r="D7156">
        <v>100000</v>
      </c>
      <c r="E7156">
        <v>26</v>
      </c>
      <c r="F7156">
        <v>1</v>
      </c>
      <c r="G7156">
        <v>10.915291</v>
      </c>
      <c r="H7156">
        <v>0.15012500000000001</v>
      </c>
      <c r="I7156">
        <v>1.214629</v>
      </c>
      <c r="J7156">
        <v>4.8585000000000003E-2</v>
      </c>
      <c r="K7156" t="str">
        <f>MID(M7156,22,1)</f>
        <v>1</v>
      </c>
      <c r="L7156" t="s">
        <v>207</v>
      </c>
      <c r="M7156" t="s">
        <v>208</v>
      </c>
      <c r="N7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56">
        <f>VLOOKUP(TableOMP[[#This Row],[Label]],TableAvg[],2,FALSE)</f>
        <v>10.863405653846154</v>
      </c>
      <c r="P7156">
        <f>VLOOKUP(TableOMP[[#This Row],[Label]],TableAvg[],3,FALSE)</f>
        <v>0.11624165237872912</v>
      </c>
      <c r="Q7156">
        <f>TableOMP[[#This Row],[Avg]]-$U$2*TableOMP[[#This Row],[StdDev]]</f>
        <v>10.630922349088696</v>
      </c>
      <c r="R7156">
        <f>TableOMP[[#This Row],[Avg]]+$U$2*TableOMP[[#This Row],[StdDev]]</f>
        <v>11.095888958603613</v>
      </c>
      <c r="S7156">
        <f>IF(AND(TableOMP[[#This Row],[total_time]]&gt;=TableOMP[[#This Row],[Low]], TableOMP[[#This Row],[total_time]]&lt;=TableOMP[[#This Row],[High]]),1,0)</f>
        <v>1</v>
      </c>
    </row>
    <row r="7157" spans="1:19" hidden="1" x14ac:dyDescent="0.25">
      <c r="A7157" t="s">
        <v>10</v>
      </c>
      <c r="B7157">
        <v>10000</v>
      </c>
      <c r="C7157">
        <v>100</v>
      </c>
      <c r="D7157">
        <v>100000</v>
      </c>
      <c r="E7157">
        <v>20</v>
      </c>
      <c r="F7157">
        <v>1</v>
      </c>
      <c r="G7157">
        <v>233.20689400000001</v>
      </c>
      <c r="H7157">
        <v>0.206146</v>
      </c>
      <c r="I7157">
        <v>1.759366</v>
      </c>
      <c r="J7157">
        <v>9.2598E-2</v>
      </c>
      <c r="K7157" t="str">
        <f>MID(M7157,22,1)</f>
        <v>4</v>
      </c>
      <c r="L7157" t="s">
        <v>203</v>
      </c>
      <c r="M7157" t="s">
        <v>204</v>
      </c>
      <c r="N7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7157">
        <f>VLOOKUP(TableOMP[[#This Row],[Label]],TableAvg[],2,FALSE)</f>
        <v>226.50327549999997</v>
      </c>
      <c r="P7157">
        <f>VLOOKUP(TableOMP[[#This Row],[Label]],TableAvg[],3,FALSE)</f>
        <v>2.9980675308613227</v>
      </c>
      <c r="Q7157">
        <f>TableOMP[[#This Row],[Avg]]-$U$2*TableOMP[[#This Row],[StdDev]]</f>
        <v>220.50714043827733</v>
      </c>
      <c r="R7157">
        <f>TableOMP[[#This Row],[Avg]]+$U$2*TableOMP[[#This Row],[StdDev]]</f>
        <v>232.49941056172261</v>
      </c>
      <c r="S7157">
        <f>IF(AND(TableOMP[[#This Row],[total_time]]&gt;=TableOMP[[#This Row],[Low]], TableOMP[[#This Row],[total_time]]&lt;=TableOMP[[#This Row],[High]]),1,0)</f>
        <v>0</v>
      </c>
    </row>
    <row r="7158" spans="1:19" hidden="1" x14ac:dyDescent="0.25">
      <c r="A7158" t="s">
        <v>16</v>
      </c>
      <c r="B7158">
        <v>10000</v>
      </c>
      <c r="C7158">
        <v>100</v>
      </c>
      <c r="D7158">
        <v>100000</v>
      </c>
      <c r="E7158">
        <v>26</v>
      </c>
      <c r="F7158">
        <v>1</v>
      </c>
      <c r="G7158">
        <v>10.901692000000001</v>
      </c>
      <c r="H7158">
        <v>0.19576399999999999</v>
      </c>
      <c r="I7158">
        <v>0.95872800000000002</v>
      </c>
      <c r="J7158">
        <v>3.8349000000000001E-2</v>
      </c>
      <c r="K7158" t="str">
        <f>MID(M7158,22,1)</f>
        <v>7</v>
      </c>
      <c r="L7158" t="s">
        <v>49</v>
      </c>
      <c r="M7158" t="s">
        <v>50</v>
      </c>
      <c r="N7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58">
        <f>VLOOKUP(TableOMP[[#This Row],[Label]],TableAvg[],2,FALSE)</f>
        <v>10.863405653846154</v>
      </c>
      <c r="P7158">
        <f>VLOOKUP(TableOMP[[#This Row],[Label]],TableAvg[],3,FALSE)</f>
        <v>0.11624165237872912</v>
      </c>
      <c r="Q7158">
        <f>TableOMP[[#This Row],[Avg]]-$U$2*TableOMP[[#This Row],[StdDev]]</f>
        <v>10.630922349088696</v>
      </c>
      <c r="R7158">
        <f>TableOMP[[#This Row],[Avg]]+$U$2*TableOMP[[#This Row],[StdDev]]</f>
        <v>11.095888958603613</v>
      </c>
      <c r="S7158">
        <f>IF(AND(TableOMP[[#This Row],[total_time]]&gt;=TableOMP[[#This Row],[Low]], TableOMP[[#This Row],[total_time]]&lt;=TableOMP[[#This Row],[High]]),1,0)</f>
        <v>1</v>
      </c>
    </row>
    <row r="7159" spans="1:19" hidden="1" x14ac:dyDescent="0.25">
      <c r="A7159" t="s">
        <v>16</v>
      </c>
      <c r="B7159">
        <v>10000</v>
      </c>
      <c r="C7159">
        <v>100</v>
      </c>
      <c r="D7159">
        <v>100000</v>
      </c>
      <c r="E7159">
        <v>26</v>
      </c>
      <c r="F7159">
        <v>1</v>
      </c>
      <c r="G7159">
        <v>10.897624</v>
      </c>
      <c r="H7159">
        <v>0.13203300000000001</v>
      </c>
      <c r="I7159">
        <v>0.96952300000000002</v>
      </c>
      <c r="J7159">
        <v>3.8781000000000003E-2</v>
      </c>
      <c r="K7159" t="str">
        <f>MID(M7159,22,1)</f>
        <v>4</v>
      </c>
      <c r="L7159" t="s">
        <v>217</v>
      </c>
      <c r="M7159" t="s">
        <v>218</v>
      </c>
      <c r="N7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59">
        <f>VLOOKUP(TableOMP[[#This Row],[Label]],TableAvg[],2,FALSE)</f>
        <v>10.863405653846154</v>
      </c>
      <c r="P7159">
        <f>VLOOKUP(TableOMP[[#This Row],[Label]],TableAvg[],3,FALSE)</f>
        <v>0.11624165237872912</v>
      </c>
      <c r="Q7159">
        <f>TableOMP[[#This Row],[Avg]]-$U$2*TableOMP[[#This Row],[StdDev]]</f>
        <v>10.630922349088696</v>
      </c>
      <c r="R7159">
        <f>TableOMP[[#This Row],[Avg]]+$U$2*TableOMP[[#This Row],[StdDev]]</f>
        <v>11.095888958603613</v>
      </c>
      <c r="S7159">
        <f>IF(AND(TableOMP[[#This Row],[total_time]]&gt;=TableOMP[[#This Row],[Low]], TableOMP[[#This Row],[total_time]]&lt;=TableOMP[[#This Row],[High]]),1,0)</f>
        <v>1</v>
      </c>
    </row>
    <row r="7160" spans="1:19" hidden="1" x14ac:dyDescent="0.25">
      <c r="A7160" t="s">
        <v>16</v>
      </c>
      <c r="B7160">
        <v>10000</v>
      </c>
      <c r="C7160">
        <v>100</v>
      </c>
      <c r="D7160">
        <v>100000</v>
      </c>
      <c r="E7160">
        <v>26</v>
      </c>
      <c r="F7160">
        <v>1</v>
      </c>
      <c r="G7160">
        <v>10.892986000000001</v>
      </c>
      <c r="H7160">
        <v>0.12854599999999999</v>
      </c>
      <c r="I7160">
        <v>0.87665199999999999</v>
      </c>
      <c r="J7160">
        <v>3.5066E-2</v>
      </c>
      <c r="K7160" t="str">
        <f>MID(M7160,22,1)</f>
        <v>5</v>
      </c>
      <c r="L7160" t="s">
        <v>197</v>
      </c>
      <c r="M7160" t="s">
        <v>198</v>
      </c>
      <c r="N7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60">
        <f>VLOOKUP(TableOMP[[#This Row],[Label]],TableAvg[],2,FALSE)</f>
        <v>10.863405653846154</v>
      </c>
      <c r="P7160">
        <f>VLOOKUP(TableOMP[[#This Row],[Label]],TableAvg[],3,FALSE)</f>
        <v>0.11624165237872912</v>
      </c>
      <c r="Q7160">
        <f>TableOMP[[#This Row],[Avg]]-$U$2*TableOMP[[#This Row],[StdDev]]</f>
        <v>10.630922349088696</v>
      </c>
      <c r="R7160">
        <f>TableOMP[[#This Row],[Avg]]+$U$2*TableOMP[[#This Row],[StdDev]]</f>
        <v>11.095888958603613</v>
      </c>
      <c r="S7160">
        <f>IF(AND(TableOMP[[#This Row],[total_time]]&gt;=TableOMP[[#This Row],[Low]], TableOMP[[#This Row],[total_time]]&lt;=TableOMP[[#This Row],[High]]),1,0)</f>
        <v>1</v>
      </c>
    </row>
    <row r="7161" spans="1:19" hidden="1" x14ac:dyDescent="0.25">
      <c r="A7161" t="s">
        <v>16</v>
      </c>
      <c r="B7161">
        <v>10000</v>
      </c>
      <c r="C7161">
        <v>100</v>
      </c>
      <c r="D7161">
        <v>100000</v>
      </c>
      <c r="E7161">
        <v>26</v>
      </c>
      <c r="F7161">
        <v>1</v>
      </c>
      <c r="G7161">
        <v>10.887451</v>
      </c>
      <c r="H7161">
        <v>0.133849</v>
      </c>
      <c r="I7161">
        <v>0.99326999999999999</v>
      </c>
      <c r="J7161">
        <v>3.9731000000000002E-2</v>
      </c>
      <c r="K7161" t="str">
        <f>MID(M7161,22,1)</f>
        <v>7</v>
      </c>
      <c r="L7161" t="s">
        <v>49</v>
      </c>
      <c r="M7161" t="s">
        <v>50</v>
      </c>
      <c r="N7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61">
        <f>VLOOKUP(TableOMP[[#This Row],[Label]],TableAvg[],2,FALSE)</f>
        <v>10.863405653846154</v>
      </c>
      <c r="P7161">
        <f>VLOOKUP(TableOMP[[#This Row],[Label]],TableAvg[],3,FALSE)</f>
        <v>0.11624165237872912</v>
      </c>
      <c r="Q7161">
        <f>TableOMP[[#This Row],[Avg]]-$U$2*TableOMP[[#This Row],[StdDev]]</f>
        <v>10.630922349088696</v>
      </c>
      <c r="R7161">
        <f>TableOMP[[#This Row],[Avg]]+$U$2*TableOMP[[#This Row],[StdDev]]</f>
        <v>11.095888958603613</v>
      </c>
      <c r="S7161">
        <f>IF(AND(TableOMP[[#This Row],[total_time]]&gt;=TableOMP[[#This Row],[Low]], TableOMP[[#This Row],[total_time]]&lt;=TableOMP[[#This Row],[High]]),1,0)</f>
        <v>1</v>
      </c>
    </row>
    <row r="7162" spans="1:19" hidden="1" x14ac:dyDescent="0.25">
      <c r="A7162" t="s">
        <v>16</v>
      </c>
      <c r="B7162">
        <v>10000</v>
      </c>
      <c r="C7162">
        <v>100</v>
      </c>
      <c r="D7162">
        <v>100000</v>
      </c>
      <c r="E7162">
        <v>27</v>
      </c>
      <c r="F7162">
        <v>1</v>
      </c>
      <c r="G7162">
        <v>10.883932</v>
      </c>
      <c r="H7162">
        <v>0.13553399999999999</v>
      </c>
      <c r="I7162">
        <v>1.0244470000000001</v>
      </c>
      <c r="J7162">
        <v>3.9402E-2</v>
      </c>
      <c r="K7162" t="str">
        <f>MID(M7162,22,1)</f>
        <v>4</v>
      </c>
      <c r="L7162" t="s">
        <v>217</v>
      </c>
      <c r="M7162" t="s">
        <v>218</v>
      </c>
      <c r="N7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162">
        <f>VLOOKUP(TableOMP[[#This Row],[Label]],TableAvg[],2,FALSE)</f>
        <v>10.583970884615386</v>
      </c>
      <c r="P7162">
        <f>VLOOKUP(TableOMP[[#This Row],[Label]],TableAvg[],3,FALSE)</f>
        <v>0.17099758991071362</v>
      </c>
      <c r="Q7162">
        <f>TableOMP[[#This Row],[Avg]]-$U$2*TableOMP[[#This Row],[StdDev]]</f>
        <v>10.241975704793958</v>
      </c>
      <c r="R7162">
        <f>TableOMP[[#This Row],[Avg]]+$U$2*TableOMP[[#This Row],[StdDev]]</f>
        <v>10.925966064436814</v>
      </c>
      <c r="S7162">
        <f>IF(AND(TableOMP[[#This Row],[total_time]]&gt;=TableOMP[[#This Row],[Low]], TableOMP[[#This Row],[total_time]]&lt;=TableOMP[[#This Row],[High]]),1,0)</f>
        <v>1</v>
      </c>
    </row>
    <row r="7163" spans="1:19" hidden="1" x14ac:dyDescent="0.25">
      <c r="A7163" t="s">
        <v>10</v>
      </c>
      <c r="B7163">
        <v>10000</v>
      </c>
      <c r="C7163">
        <v>100</v>
      </c>
      <c r="D7163">
        <v>100000</v>
      </c>
      <c r="E7163">
        <v>19</v>
      </c>
      <c r="F7163">
        <v>1</v>
      </c>
      <c r="G7163">
        <v>232.14344700000001</v>
      </c>
      <c r="H7163">
        <v>0.27373900000000001</v>
      </c>
      <c r="I7163">
        <v>2.9863550000000001</v>
      </c>
      <c r="J7163">
        <v>0.165909</v>
      </c>
      <c r="K7163" t="str">
        <f>MID(M7163,22,1)</f>
        <v>4</v>
      </c>
      <c r="L7163" t="s">
        <v>203</v>
      </c>
      <c r="M7163" t="s">
        <v>204</v>
      </c>
      <c r="N7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7163">
        <f>VLOOKUP(TableOMP[[#This Row],[Label]],TableAvg[],2,FALSE)</f>
        <v>226.39713083333334</v>
      </c>
      <c r="P7163">
        <f>VLOOKUP(TableOMP[[#This Row],[Label]],TableAvg[],3,FALSE)</f>
        <v>2.5703112848140433</v>
      </c>
      <c r="Q7163">
        <f>TableOMP[[#This Row],[Avg]]-$U$2*TableOMP[[#This Row],[StdDev]]</f>
        <v>221.25650826370526</v>
      </c>
      <c r="R7163">
        <f>TableOMP[[#This Row],[Avg]]+$U$2*TableOMP[[#This Row],[StdDev]]</f>
        <v>231.53775340296141</v>
      </c>
      <c r="S7163">
        <f>IF(AND(TableOMP[[#This Row],[total_time]]&gt;=TableOMP[[#This Row],[Low]], TableOMP[[#This Row],[total_time]]&lt;=TableOMP[[#This Row],[High]]),1,0)</f>
        <v>0</v>
      </c>
    </row>
    <row r="7164" spans="1:19" hidden="1" x14ac:dyDescent="0.25">
      <c r="A7164" t="s">
        <v>16</v>
      </c>
      <c r="B7164">
        <v>10000</v>
      </c>
      <c r="C7164">
        <v>100</v>
      </c>
      <c r="D7164">
        <v>100000</v>
      </c>
      <c r="E7164">
        <v>26</v>
      </c>
      <c r="F7164">
        <v>1</v>
      </c>
      <c r="G7164">
        <v>10.880115999999999</v>
      </c>
      <c r="H7164">
        <v>0.14128599999999999</v>
      </c>
      <c r="I7164">
        <v>1.1952339999999999</v>
      </c>
      <c r="J7164">
        <v>4.7808999999999997E-2</v>
      </c>
      <c r="K7164" t="str">
        <f>MID(M7164,22,1)</f>
        <v>4</v>
      </c>
      <c r="L7164" t="s">
        <v>217</v>
      </c>
      <c r="M7164" t="s">
        <v>218</v>
      </c>
      <c r="N7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64">
        <f>VLOOKUP(TableOMP[[#This Row],[Label]],TableAvg[],2,FALSE)</f>
        <v>10.863405653846154</v>
      </c>
      <c r="P7164">
        <f>VLOOKUP(TableOMP[[#This Row],[Label]],TableAvg[],3,FALSE)</f>
        <v>0.11624165237872912</v>
      </c>
      <c r="Q7164">
        <f>TableOMP[[#This Row],[Avg]]-$U$2*TableOMP[[#This Row],[StdDev]]</f>
        <v>10.630922349088696</v>
      </c>
      <c r="R7164">
        <f>TableOMP[[#This Row],[Avg]]+$U$2*TableOMP[[#This Row],[StdDev]]</f>
        <v>11.095888958603613</v>
      </c>
      <c r="S7164">
        <f>IF(AND(TableOMP[[#This Row],[total_time]]&gt;=TableOMP[[#This Row],[Low]], TableOMP[[#This Row],[total_time]]&lt;=TableOMP[[#This Row],[High]]),1,0)</f>
        <v>1</v>
      </c>
    </row>
    <row r="7165" spans="1:19" hidden="1" x14ac:dyDescent="0.25">
      <c r="A7165" t="s">
        <v>15</v>
      </c>
      <c r="B7165">
        <v>10000</v>
      </c>
      <c r="C7165">
        <v>100</v>
      </c>
      <c r="D7165">
        <v>100000</v>
      </c>
      <c r="E7165">
        <v>19</v>
      </c>
      <c r="F7165">
        <v>1</v>
      </c>
      <c r="G7165">
        <v>10.848687999999999</v>
      </c>
      <c r="H7165">
        <v>0.43574099999999999</v>
      </c>
      <c r="I7165">
        <v>2.0081899999999999</v>
      </c>
      <c r="J7165">
        <v>0.111566</v>
      </c>
      <c r="K7165" t="str">
        <f>MID(M7165,22,1)</f>
        <v>6</v>
      </c>
      <c r="L7165" t="s">
        <v>41</v>
      </c>
      <c r="M7165" t="s">
        <v>42</v>
      </c>
      <c r="N7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65">
        <f>VLOOKUP(TableOMP[[#This Row],[Label]],TableAvg[],2,FALSE)</f>
        <v>10.798984478260872</v>
      </c>
      <c r="P7165">
        <f>VLOOKUP(TableOMP[[#This Row],[Label]],TableAvg[],3,FALSE)</f>
        <v>0.88289044297915686</v>
      </c>
      <c r="Q7165">
        <f>TableOMP[[#This Row],[Avg]]-$U$2*TableOMP[[#This Row],[StdDev]]</f>
        <v>9.0332035923025575</v>
      </c>
      <c r="R7165">
        <f>TableOMP[[#This Row],[Avg]]+$U$2*TableOMP[[#This Row],[StdDev]]</f>
        <v>12.564765364219186</v>
      </c>
      <c r="S7165">
        <f>IF(AND(TableOMP[[#This Row],[total_time]]&gt;=TableOMP[[#This Row],[Low]], TableOMP[[#This Row],[total_time]]&lt;=TableOMP[[#This Row],[High]]),1,0)</f>
        <v>1</v>
      </c>
    </row>
    <row r="7166" spans="1:19" hidden="1" x14ac:dyDescent="0.25">
      <c r="A7166" t="s">
        <v>15</v>
      </c>
      <c r="B7166">
        <v>10000</v>
      </c>
      <c r="C7166">
        <v>100</v>
      </c>
      <c r="D7166">
        <v>100000</v>
      </c>
      <c r="E7166">
        <v>19</v>
      </c>
      <c r="F7166">
        <v>1</v>
      </c>
      <c r="G7166">
        <v>10.841834</v>
      </c>
      <c r="H7166">
        <v>0.36524800000000002</v>
      </c>
      <c r="I7166">
        <v>4.0538439999999998</v>
      </c>
      <c r="J7166">
        <v>0.225214</v>
      </c>
      <c r="K7166" t="str">
        <f>MID(M7166,22,1)</f>
        <v>6</v>
      </c>
      <c r="L7166" t="s">
        <v>41</v>
      </c>
      <c r="M7166" t="s">
        <v>42</v>
      </c>
      <c r="N7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66">
        <f>VLOOKUP(TableOMP[[#This Row],[Label]],TableAvg[],2,FALSE)</f>
        <v>10.798984478260872</v>
      </c>
      <c r="P7166">
        <f>VLOOKUP(TableOMP[[#This Row],[Label]],TableAvg[],3,FALSE)</f>
        <v>0.88289044297915686</v>
      </c>
      <c r="Q7166">
        <f>TableOMP[[#This Row],[Avg]]-$U$2*TableOMP[[#This Row],[StdDev]]</f>
        <v>9.0332035923025575</v>
      </c>
      <c r="R7166">
        <f>TableOMP[[#This Row],[Avg]]+$U$2*TableOMP[[#This Row],[StdDev]]</f>
        <v>12.564765364219186</v>
      </c>
      <c r="S7166">
        <f>IF(AND(TableOMP[[#This Row],[total_time]]&gt;=TableOMP[[#This Row],[Low]], TableOMP[[#This Row],[total_time]]&lt;=TableOMP[[#This Row],[High]]),1,0)</f>
        <v>1</v>
      </c>
    </row>
    <row r="7167" spans="1:19" hidden="1" x14ac:dyDescent="0.25">
      <c r="A7167" t="s">
        <v>16</v>
      </c>
      <c r="B7167">
        <v>10000</v>
      </c>
      <c r="C7167">
        <v>100</v>
      </c>
      <c r="D7167">
        <v>100000</v>
      </c>
      <c r="E7167">
        <v>27</v>
      </c>
      <c r="F7167">
        <v>1</v>
      </c>
      <c r="G7167">
        <v>10.789633</v>
      </c>
      <c r="H7167">
        <v>0.31550499999999998</v>
      </c>
      <c r="I7167">
        <v>1.0414129999999999</v>
      </c>
      <c r="J7167">
        <v>4.0053999999999999E-2</v>
      </c>
      <c r="K7167" t="str">
        <f>MID(M7167,22,1)</f>
        <v>5</v>
      </c>
      <c r="L7167" t="s">
        <v>197</v>
      </c>
      <c r="M7167" t="s">
        <v>198</v>
      </c>
      <c r="N7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167">
        <f>VLOOKUP(TableOMP[[#This Row],[Label]],TableAvg[],2,FALSE)</f>
        <v>10.583970884615386</v>
      </c>
      <c r="P7167">
        <f>VLOOKUP(TableOMP[[#This Row],[Label]],TableAvg[],3,FALSE)</f>
        <v>0.17099758991071362</v>
      </c>
      <c r="Q7167">
        <f>TableOMP[[#This Row],[Avg]]-$U$2*TableOMP[[#This Row],[StdDev]]</f>
        <v>10.241975704793958</v>
      </c>
      <c r="R7167">
        <f>TableOMP[[#This Row],[Avg]]+$U$2*TableOMP[[#This Row],[StdDev]]</f>
        <v>10.925966064436814</v>
      </c>
      <c r="S7167">
        <f>IF(AND(TableOMP[[#This Row],[total_time]]&gt;=TableOMP[[#This Row],[Low]], TableOMP[[#This Row],[total_time]]&lt;=TableOMP[[#This Row],[High]]),1,0)</f>
        <v>1</v>
      </c>
    </row>
    <row r="7168" spans="1:19" hidden="1" x14ac:dyDescent="0.25">
      <c r="A7168" t="s">
        <v>16</v>
      </c>
      <c r="B7168">
        <v>10000</v>
      </c>
      <c r="C7168">
        <v>100</v>
      </c>
      <c r="D7168">
        <v>100000</v>
      </c>
      <c r="E7168">
        <v>26</v>
      </c>
      <c r="F7168">
        <v>1</v>
      </c>
      <c r="G7168">
        <v>10.779807</v>
      </c>
      <c r="H7168">
        <v>0.14473800000000001</v>
      </c>
      <c r="I7168">
        <v>1.117904</v>
      </c>
      <c r="J7168">
        <v>4.4715999999999999E-2</v>
      </c>
      <c r="K7168" t="str">
        <f>MID(M7168,22,1)</f>
        <v>6</v>
      </c>
      <c r="L7168" t="s">
        <v>223</v>
      </c>
      <c r="M7168" t="s">
        <v>224</v>
      </c>
      <c r="N7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68">
        <f>VLOOKUP(TableOMP[[#This Row],[Label]],TableAvg[],2,FALSE)</f>
        <v>10.863405653846154</v>
      </c>
      <c r="P7168">
        <f>VLOOKUP(TableOMP[[#This Row],[Label]],TableAvg[],3,FALSE)</f>
        <v>0.11624165237872912</v>
      </c>
      <c r="Q7168">
        <f>TableOMP[[#This Row],[Avg]]-$U$2*TableOMP[[#This Row],[StdDev]]</f>
        <v>10.630922349088696</v>
      </c>
      <c r="R7168">
        <f>TableOMP[[#This Row],[Avg]]+$U$2*TableOMP[[#This Row],[StdDev]]</f>
        <v>11.095888958603613</v>
      </c>
      <c r="S7168">
        <f>IF(AND(TableOMP[[#This Row],[total_time]]&gt;=TableOMP[[#This Row],[Low]], TableOMP[[#This Row],[total_time]]&lt;=TableOMP[[#This Row],[High]]),1,0)</f>
        <v>1</v>
      </c>
    </row>
    <row r="7169" spans="1:19" hidden="1" x14ac:dyDescent="0.25">
      <c r="A7169" t="s">
        <v>10</v>
      </c>
      <c r="B7169">
        <v>10000</v>
      </c>
      <c r="C7169">
        <v>100</v>
      </c>
      <c r="D7169">
        <v>100000</v>
      </c>
      <c r="E7169">
        <v>18</v>
      </c>
      <c r="F7169">
        <v>1</v>
      </c>
      <c r="G7169">
        <v>230.715453</v>
      </c>
      <c r="H7169">
        <v>0.41742000000000001</v>
      </c>
      <c r="I7169">
        <v>5.2596470000000002</v>
      </c>
      <c r="J7169">
        <v>0.30939100000000003</v>
      </c>
      <c r="K7169" t="str">
        <f>MID(M7169,22,1)</f>
        <v>4</v>
      </c>
      <c r="L7169" t="s">
        <v>203</v>
      </c>
      <c r="M7169" t="s">
        <v>204</v>
      </c>
      <c r="N7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7169">
        <f>VLOOKUP(TableOMP[[#This Row],[Label]],TableAvg[],2,FALSE)</f>
        <v>226.29282666666666</v>
      </c>
      <c r="P7169">
        <f>VLOOKUP(TableOMP[[#This Row],[Label]],TableAvg[],3,FALSE)</f>
        <v>1.978071729865915</v>
      </c>
      <c r="Q7169">
        <f>TableOMP[[#This Row],[Avg]]-$U$2*TableOMP[[#This Row],[StdDev]]</f>
        <v>222.33668320693482</v>
      </c>
      <c r="R7169">
        <f>TableOMP[[#This Row],[Avg]]+$U$2*TableOMP[[#This Row],[StdDev]]</f>
        <v>230.24897012639849</v>
      </c>
      <c r="S7169">
        <f>IF(AND(TableOMP[[#This Row],[total_time]]&gt;=TableOMP[[#This Row],[Low]], TableOMP[[#This Row],[total_time]]&lt;=TableOMP[[#This Row],[High]]),1,0)</f>
        <v>0</v>
      </c>
    </row>
    <row r="7170" spans="1:19" hidden="1" x14ac:dyDescent="0.25">
      <c r="A7170" t="s">
        <v>16</v>
      </c>
      <c r="B7170">
        <v>10000</v>
      </c>
      <c r="C7170">
        <v>100</v>
      </c>
      <c r="D7170">
        <v>100000</v>
      </c>
      <c r="E7170">
        <v>26</v>
      </c>
      <c r="F7170">
        <v>1</v>
      </c>
      <c r="G7170">
        <v>10.778010999999999</v>
      </c>
      <c r="H7170">
        <v>0.14330999999999999</v>
      </c>
      <c r="I7170">
        <v>0.98280500000000004</v>
      </c>
      <c r="J7170">
        <v>3.9312E-2</v>
      </c>
      <c r="K7170" t="str">
        <f>MID(M7170,22,1)</f>
        <v>6</v>
      </c>
      <c r="L7170" t="s">
        <v>223</v>
      </c>
      <c r="M7170" t="s">
        <v>224</v>
      </c>
      <c r="N7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70">
        <f>VLOOKUP(TableOMP[[#This Row],[Label]],TableAvg[],2,FALSE)</f>
        <v>10.863405653846154</v>
      </c>
      <c r="P7170">
        <f>VLOOKUP(TableOMP[[#This Row],[Label]],TableAvg[],3,FALSE)</f>
        <v>0.11624165237872912</v>
      </c>
      <c r="Q7170">
        <f>TableOMP[[#This Row],[Avg]]-$U$2*TableOMP[[#This Row],[StdDev]]</f>
        <v>10.630922349088696</v>
      </c>
      <c r="R7170">
        <f>TableOMP[[#This Row],[Avg]]+$U$2*TableOMP[[#This Row],[StdDev]]</f>
        <v>11.095888958603613</v>
      </c>
      <c r="S7170">
        <f>IF(AND(TableOMP[[#This Row],[total_time]]&gt;=TableOMP[[#This Row],[Low]], TableOMP[[#This Row],[total_time]]&lt;=TableOMP[[#This Row],[High]]),1,0)</f>
        <v>1</v>
      </c>
    </row>
    <row r="7171" spans="1:19" hidden="1" x14ac:dyDescent="0.25">
      <c r="A7171" t="s">
        <v>16</v>
      </c>
      <c r="B7171">
        <v>10000</v>
      </c>
      <c r="C7171">
        <v>100</v>
      </c>
      <c r="D7171">
        <v>100000</v>
      </c>
      <c r="E7171">
        <v>26</v>
      </c>
      <c r="F7171">
        <v>1</v>
      </c>
      <c r="G7171">
        <v>10.773288000000001</v>
      </c>
      <c r="H7171">
        <v>0.147173</v>
      </c>
      <c r="I7171">
        <v>1.157473</v>
      </c>
      <c r="J7171">
        <v>4.6299E-2</v>
      </c>
      <c r="K7171" t="str">
        <f>MID(M7171,22,1)</f>
        <v>5</v>
      </c>
      <c r="L7171" t="s">
        <v>197</v>
      </c>
      <c r="M7171" t="s">
        <v>198</v>
      </c>
      <c r="N7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71">
        <f>VLOOKUP(TableOMP[[#This Row],[Label]],TableAvg[],2,FALSE)</f>
        <v>10.863405653846154</v>
      </c>
      <c r="P7171">
        <f>VLOOKUP(TableOMP[[#This Row],[Label]],TableAvg[],3,FALSE)</f>
        <v>0.11624165237872912</v>
      </c>
      <c r="Q7171">
        <f>TableOMP[[#This Row],[Avg]]-$U$2*TableOMP[[#This Row],[StdDev]]</f>
        <v>10.630922349088696</v>
      </c>
      <c r="R7171">
        <f>TableOMP[[#This Row],[Avg]]+$U$2*TableOMP[[#This Row],[StdDev]]</f>
        <v>11.095888958603613</v>
      </c>
      <c r="S7171">
        <f>IF(AND(TableOMP[[#This Row],[total_time]]&gt;=TableOMP[[#This Row],[Low]], TableOMP[[#This Row],[total_time]]&lt;=TableOMP[[#This Row],[High]]),1,0)</f>
        <v>1</v>
      </c>
    </row>
    <row r="7172" spans="1:19" hidden="1" x14ac:dyDescent="0.25">
      <c r="A7172" t="s">
        <v>16</v>
      </c>
      <c r="B7172">
        <v>10000</v>
      </c>
      <c r="C7172">
        <v>100</v>
      </c>
      <c r="D7172">
        <v>100000</v>
      </c>
      <c r="E7172">
        <v>26</v>
      </c>
      <c r="F7172">
        <v>1</v>
      </c>
      <c r="G7172">
        <v>10.770666</v>
      </c>
      <c r="H7172">
        <v>0.13982700000000001</v>
      </c>
      <c r="I7172">
        <v>1.097647</v>
      </c>
      <c r="J7172">
        <v>4.3906000000000001E-2</v>
      </c>
      <c r="K7172" t="str">
        <f>MID(M7172,22,1)</f>
        <v>7</v>
      </c>
      <c r="L7172" t="s">
        <v>189</v>
      </c>
      <c r="M7172" t="s">
        <v>190</v>
      </c>
      <c r="N7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72">
        <f>VLOOKUP(TableOMP[[#This Row],[Label]],TableAvg[],2,FALSE)</f>
        <v>10.863405653846154</v>
      </c>
      <c r="P7172">
        <f>VLOOKUP(TableOMP[[#This Row],[Label]],TableAvg[],3,FALSE)</f>
        <v>0.11624165237872912</v>
      </c>
      <c r="Q7172">
        <f>TableOMP[[#This Row],[Avg]]-$U$2*TableOMP[[#This Row],[StdDev]]</f>
        <v>10.630922349088696</v>
      </c>
      <c r="R7172">
        <f>TableOMP[[#This Row],[Avg]]+$U$2*TableOMP[[#This Row],[StdDev]]</f>
        <v>11.095888958603613</v>
      </c>
      <c r="S7172">
        <f>IF(AND(TableOMP[[#This Row],[total_time]]&gt;=TableOMP[[#This Row],[Low]], TableOMP[[#This Row],[total_time]]&lt;=TableOMP[[#This Row],[High]]),1,0)</f>
        <v>1</v>
      </c>
    </row>
    <row r="7173" spans="1:19" hidden="1" x14ac:dyDescent="0.25">
      <c r="A7173" t="s">
        <v>16</v>
      </c>
      <c r="B7173">
        <v>10000</v>
      </c>
      <c r="C7173">
        <v>100</v>
      </c>
      <c r="D7173">
        <v>100000</v>
      </c>
      <c r="E7173">
        <v>26</v>
      </c>
      <c r="F7173">
        <v>1</v>
      </c>
      <c r="G7173">
        <v>10.7704</v>
      </c>
      <c r="H7173">
        <v>0.148092</v>
      </c>
      <c r="I7173">
        <v>1.0288029999999999</v>
      </c>
      <c r="J7173">
        <v>4.1152000000000001E-2</v>
      </c>
      <c r="K7173" t="str">
        <f>MID(M7173,22,1)</f>
        <v>6</v>
      </c>
      <c r="L7173" t="s">
        <v>223</v>
      </c>
      <c r="M7173" t="s">
        <v>224</v>
      </c>
      <c r="N7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73">
        <f>VLOOKUP(TableOMP[[#This Row],[Label]],TableAvg[],2,FALSE)</f>
        <v>10.863405653846154</v>
      </c>
      <c r="P7173">
        <f>VLOOKUP(TableOMP[[#This Row],[Label]],TableAvg[],3,FALSE)</f>
        <v>0.11624165237872912</v>
      </c>
      <c r="Q7173">
        <f>TableOMP[[#This Row],[Avg]]-$U$2*TableOMP[[#This Row],[StdDev]]</f>
        <v>10.630922349088696</v>
      </c>
      <c r="R7173">
        <f>TableOMP[[#This Row],[Avg]]+$U$2*TableOMP[[#This Row],[StdDev]]</f>
        <v>11.095888958603613</v>
      </c>
      <c r="S7173">
        <f>IF(AND(TableOMP[[#This Row],[total_time]]&gt;=TableOMP[[#This Row],[Low]], TableOMP[[#This Row],[total_time]]&lt;=TableOMP[[#This Row],[High]]),1,0)</f>
        <v>1</v>
      </c>
    </row>
    <row r="7174" spans="1:19" hidden="1" x14ac:dyDescent="0.25">
      <c r="A7174" t="s">
        <v>12</v>
      </c>
      <c r="B7174">
        <v>10000</v>
      </c>
      <c r="C7174">
        <v>100</v>
      </c>
      <c r="D7174">
        <v>100000</v>
      </c>
      <c r="E7174">
        <v>44</v>
      </c>
      <c r="F7174">
        <v>1</v>
      </c>
      <c r="G7174">
        <v>237.94751099999999</v>
      </c>
      <c r="H7174">
        <v>0.285908</v>
      </c>
      <c r="I7174">
        <v>7.2334649999999998</v>
      </c>
      <c r="J7174">
        <v>0.16822000000000001</v>
      </c>
      <c r="K7174" t="str">
        <f>MID(M7174,22,1)</f>
        <v>8</v>
      </c>
      <c r="L7174" t="s">
        <v>145</v>
      </c>
      <c r="M7174" t="s">
        <v>146</v>
      </c>
      <c r="N7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7174">
        <f>VLOOKUP(TableOMP[[#This Row],[Label]],TableAvg[],2,FALSE)</f>
        <v>247.74258081818186</v>
      </c>
      <c r="P7174">
        <f>VLOOKUP(TableOMP[[#This Row],[Label]],TableAvg[],3,FALSE)</f>
        <v>13.700936040332358</v>
      </c>
      <c r="Q7174">
        <f>TableOMP[[#This Row],[Avg]]-$U$2*TableOMP[[#This Row],[StdDev]]</f>
        <v>220.34070873751716</v>
      </c>
      <c r="R7174">
        <f>TableOMP[[#This Row],[Avg]]+$U$2*TableOMP[[#This Row],[StdDev]]</f>
        <v>275.14445289884657</v>
      </c>
      <c r="S7174">
        <v>0</v>
      </c>
    </row>
    <row r="7175" spans="1:19" hidden="1" x14ac:dyDescent="0.25">
      <c r="A7175" t="s">
        <v>16</v>
      </c>
      <c r="B7175">
        <v>10000</v>
      </c>
      <c r="C7175">
        <v>100</v>
      </c>
      <c r="D7175">
        <v>100000</v>
      </c>
      <c r="E7175">
        <v>26</v>
      </c>
      <c r="F7175">
        <v>1</v>
      </c>
      <c r="G7175">
        <v>10.756261</v>
      </c>
      <c r="H7175">
        <v>0.143623</v>
      </c>
      <c r="I7175">
        <v>1.2158549999999999</v>
      </c>
      <c r="J7175">
        <v>4.8633999999999997E-2</v>
      </c>
      <c r="K7175" t="str">
        <f>MID(M7175,22,1)</f>
        <v>5</v>
      </c>
      <c r="L7175" t="s">
        <v>197</v>
      </c>
      <c r="M7175" t="s">
        <v>198</v>
      </c>
      <c r="N7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75">
        <f>VLOOKUP(TableOMP[[#This Row],[Label]],TableAvg[],2,FALSE)</f>
        <v>10.863405653846154</v>
      </c>
      <c r="P7175">
        <f>VLOOKUP(TableOMP[[#This Row],[Label]],TableAvg[],3,FALSE)</f>
        <v>0.11624165237872912</v>
      </c>
      <c r="Q7175">
        <f>TableOMP[[#This Row],[Avg]]-$U$2*TableOMP[[#This Row],[StdDev]]</f>
        <v>10.630922349088696</v>
      </c>
      <c r="R7175">
        <f>TableOMP[[#This Row],[Avg]]+$U$2*TableOMP[[#This Row],[StdDev]]</f>
        <v>11.095888958603613</v>
      </c>
      <c r="S7175">
        <f>IF(AND(TableOMP[[#This Row],[total_time]]&gt;=TableOMP[[#This Row],[Low]], TableOMP[[#This Row],[total_time]]&lt;=TableOMP[[#This Row],[High]]),1,0)</f>
        <v>1</v>
      </c>
    </row>
    <row r="7176" spans="1:19" hidden="1" x14ac:dyDescent="0.25">
      <c r="A7176" t="s">
        <v>16</v>
      </c>
      <c r="B7176">
        <v>10000</v>
      </c>
      <c r="C7176">
        <v>100</v>
      </c>
      <c r="D7176">
        <v>100000</v>
      </c>
      <c r="E7176">
        <v>26</v>
      </c>
      <c r="F7176">
        <v>1</v>
      </c>
      <c r="G7176">
        <v>10.744237</v>
      </c>
      <c r="H7176">
        <v>0.126863</v>
      </c>
      <c r="I7176">
        <v>0.90164</v>
      </c>
      <c r="J7176">
        <v>3.6066000000000001E-2</v>
      </c>
      <c r="K7176" t="str">
        <f>MID(M7176,22,1)</f>
        <v>2</v>
      </c>
      <c r="L7176" t="s">
        <v>59</v>
      </c>
      <c r="M7176" t="s">
        <v>60</v>
      </c>
      <c r="N7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76">
        <f>VLOOKUP(TableOMP[[#This Row],[Label]],TableAvg[],2,FALSE)</f>
        <v>10.863405653846154</v>
      </c>
      <c r="P7176">
        <f>VLOOKUP(TableOMP[[#This Row],[Label]],TableAvg[],3,FALSE)</f>
        <v>0.11624165237872912</v>
      </c>
      <c r="Q7176">
        <f>TableOMP[[#This Row],[Avg]]-$U$2*TableOMP[[#This Row],[StdDev]]</f>
        <v>10.630922349088696</v>
      </c>
      <c r="R7176">
        <f>TableOMP[[#This Row],[Avg]]+$U$2*TableOMP[[#This Row],[StdDev]]</f>
        <v>11.095888958603613</v>
      </c>
      <c r="S7176">
        <f>IF(AND(TableOMP[[#This Row],[total_time]]&gt;=TableOMP[[#This Row],[Low]], TableOMP[[#This Row],[total_time]]&lt;=TableOMP[[#This Row],[High]]),1,0)</f>
        <v>1</v>
      </c>
    </row>
    <row r="7177" spans="1:19" hidden="1" x14ac:dyDescent="0.25">
      <c r="A7177" t="s">
        <v>16</v>
      </c>
      <c r="B7177">
        <v>10000</v>
      </c>
      <c r="C7177">
        <v>100</v>
      </c>
      <c r="D7177">
        <v>100000</v>
      </c>
      <c r="E7177">
        <v>26</v>
      </c>
      <c r="F7177">
        <v>1</v>
      </c>
      <c r="G7177">
        <v>10.743715</v>
      </c>
      <c r="H7177">
        <v>0.14774399999999999</v>
      </c>
      <c r="I7177">
        <v>1.1294329999999999</v>
      </c>
      <c r="J7177">
        <v>4.5177000000000002E-2</v>
      </c>
      <c r="K7177" t="str">
        <f>MID(M7177,22,1)</f>
        <v>1</v>
      </c>
      <c r="L7177" t="s">
        <v>177</v>
      </c>
      <c r="M7177" t="s">
        <v>178</v>
      </c>
      <c r="N7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77">
        <f>VLOOKUP(TableOMP[[#This Row],[Label]],TableAvg[],2,FALSE)</f>
        <v>10.863405653846154</v>
      </c>
      <c r="P7177">
        <f>VLOOKUP(TableOMP[[#This Row],[Label]],TableAvg[],3,FALSE)</f>
        <v>0.11624165237872912</v>
      </c>
      <c r="Q7177">
        <f>TableOMP[[#This Row],[Avg]]-$U$2*TableOMP[[#This Row],[StdDev]]</f>
        <v>10.630922349088696</v>
      </c>
      <c r="R7177">
        <f>TableOMP[[#This Row],[Avg]]+$U$2*TableOMP[[#This Row],[StdDev]]</f>
        <v>11.095888958603613</v>
      </c>
      <c r="S7177">
        <f>IF(AND(TableOMP[[#This Row],[total_time]]&gt;=TableOMP[[#This Row],[Low]], TableOMP[[#This Row],[total_time]]&lt;=TableOMP[[#This Row],[High]]),1,0)</f>
        <v>1</v>
      </c>
    </row>
    <row r="7178" spans="1:19" hidden="1" x14ac:dyDescent="0.25">
      <c r="A7178" t="s">
        <v>12</v>
      </c>
      <c r="B7178">
        <v>10000</v>
      </c>
      <c r="C7178">
        <v>100</v>
      </c>
      <c r="D7178">
        <v>100000</v>
      </c>
      <c r="E7178">
        <v>56</v>
      </c>
      <c r="F7178">
        <v>1</v>
      </c>
      <c r="G7178">
        <v>297.09997399999997</v>
      </c>
      <c r="H7178">
        <v>0.26779799999999998</v>
      </c>
      <c r="I7178">
        <v>7.1770779999999998</v>
      </c>
      <c r="J7178">
        <v>0.130492</v>
      </c>
      <c r="K7178" t="str">
        <f>MID(M7178,22,1)</f>
        <v>4</v>
      </c>
      <c r="L7178" t="s">
        <v>181</v>
      </c>
      <c r="M7178" t="s">
        <v>182</v>
      </c>
      <c r="N7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7178">
        <f>VLOOKUP(TableOMP[[#This Row],[Label]],TableAvg[],2,FALSE)</f>
        <v>262.5329532727273</v>
      </c>
      <c r="P7178">
        <f>VLOOKUP(TableOMP[[#This Row],[Label]],TableAvg[],3,FALSE)</f>
        <v>14.232000696684695</v>
      </c>
      <c r="Q7178">
        <f>TableOMP[[#This Row],[Avg]]-$U$2*TableOMP[[#This Row],[StdDev]]</f>
        <v>234.06895187935791</v>
      </c>
      <c r="R7178">
        <f>TableOMP[[#This Row],[Avg]]+$U$2*TableOMP[[#This Row],[StdDev]]</f>
        <v>290.99695466609671</v>
      </c>
      <c r="S7178">
        <f>IF(AND(TableOMP[[#This Row],[total_time]]&gt;=TableOMP[[#This Row],[Low]], TableOMP[[#This Row],[total_time]]&lt;=TableOMP[[#This Row],[High]]),1,0)</f>
        <v>0</v>
      </c>
    </row>
    <row r="7179" spans="1:19" hidden="1" x14ac:dyDescent="0.25">
      <c r="A7179" t="s">
        <v>16</v>
      </c>
      <c r="B7179">
        <v>10000</v>
      </c>
      <c r="C7179">
        <v>100</v>
      </c>
      <c r="D7179">
        <v>100000</v>
      </c>
      <c r="E7179">
        <v>26</v>
      </c>
      <c r="F7179">
        <v>1</v>
      </c>
      <c r="G7179">
        <v>10.736286</v>
      </c>
      <c r="H7179">
        <v>0.134767</v>
      </c>
      <c r="I7179">
        <v>1.0672159999999999</v>
      </c>
      <c r="J7179">
        <v>4.2688999999999998E-2</v>
      </c>
      <c r="K7179" t="str">
        <f>MID(M7179,22,1)</f>
        <v>2</v>
      </c>
      <c r="L7179" t="s">
        <v>59</v>
      </c>
      <c r="M7179" t="s">
        <v>60</v>
      </c>
      <c r="N7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79">
        <f>VLOOKUP(TableOMP[[#This Row],[Label]],TableAvg[],2,FALSE)</f>
        <v>10.863405653846154</v>
      </c>
      <c r="P7179">
        <f>VLOOKUP(TableOMP[[#This Row],[Label]],TableAvg[],3,FALSE)</f>
        <v>0.11624165237872912</v>
      </c>
      <c r="Q7179">
        <f>TableOMP[[#This Row],[Avg]]-$U$2*TableOMP[[#This Row],[StdDev]]</f>
        <v>10.630922349088696</v>
      </c>
      <c r="R7179">
        <f>TableOMP[[#This Row],[Avg]]+$U$2*TableOMP[[#This Row],[StdDev]]</f>
        <v>11.095888958603613</v>
      </c>
      <c r="S7179">
        <f>IF(AND(TableOMP[[#This Row],[total_time]]&gt;=TableOMP[[#This Row],[Low]], TableOMP[[#This Row],[total_time]]&lt;=TableOMP[[#This Row],[High]]),1,0)</f>
        <v>1</v>
      </c>
    </row>
    <row r="7180" spans="1:19" hidden="1" x14ac:dyDescent="0.25">
      <c r="A7180" t="s">
        <v>15</v>
      </c>
      <c r="B7180">
        <v>10000</v>
      </c>
      <c r="C7180">
        <v>100</v>
      </c>
      <c r="D7180">
        <v>100000</v>
      </c>
      <c r="E7180">
        <v>19</v>
      </c>
      <c r="F7180">
        <v>1</v>
      </c>
      <c r="G7180">
        <v>10.727482</v>
      </c>
      <c r="H7180">
        <v>0.168132</v>
      </c>
      <c r="I7180">
        <v>1.265495</v>
      </c>
      <c r="J7180">
        <v>7.0305000000000006E-2</v>
      </c>
      <c r="K7180" t="str">
        <f>MID(M7180,22,1)</f>
        <v>5</v>
      </c>
      <c r="L7180" t="s">
        <v>163</v>
      </c>
      <c r="M7180" t="s">
        <v>164</v>
      </c>
      <c r="N7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80">
        <f>VLOOKUP(TableOMP[[#This Row],[Label]],TableAvg[],2,FALSE)</f>
        <v>10.798984478260872</v>
      </c>
      <c r="P7180">
        <f>VLOOKUP(TableOMP[[#This Row],[Label]],TableAvg[],3,FALSE)</f>
        <v>0.88289044297915686</v>
      </c>
      <c r="Q7180">
        <f>TableOMP[[#This Row],[Avg]]-$U$2*TableOMP[[#This Row],[StdDev]]</f>
        <v>9.0332035923025575</v>
      </c>
      <c r="R7180">
        <f>TableOMP[[#This Row],[Avg]]+$U$2*TableOMP[[#This Row],[StdDev]]</f>
        <v>12.564765364219186</v>
      </c>
      <c r="S7180">
        <f>IF(AND(TableOMP[[#This Row],[total_time]]&gt;=TableOMP[[#This Row],[Low]], TableOMP[[#This Row],[total_time]]&lt;=TableOMP[[#This Row],[High]]),1,0)</f>
        <v>1</v>
      </c>
    </row>
    <row r="7181" spans="1:19" hidden="1" x14ac:dyDescent="0.25">
      <c r="A7181" t="s">
        <v>16</v>
      </c>
      <c r="B7181">
        <v>10000</v>
      </c>
      <c r="C7181">
        <v>100</v>
      </c>
      <c r="D7181">
        <v>100000</v>
      </c>
      <c r="E7181">
        <v>26</v>
      </c>
      <c r="F7181">
        <v>1</v>
      </c>
      <c r="G7181">
        <v>10.723796</v>
      </c>
      <c r="H7181">
        <v>0.137517</v>
      </c>
      <c r="I7181">
        <v>0.99993600000000005</v>
      </c>
      <c r="J7181">
        <v>3.9996999999999998E-2</v>
      </c>
      <c r="K7181" t="str">
        <f>MID(M7181,22,1)</f>
        <v>1</v>
      </c>
      <c r="L7181" t="s">
        <v>207</v>
      </c>
      <c r="M7181" t="s">
        <v>208</v>
      </c>
      <c r="N7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81">
        <f>VLOOKUP(TableOMP[[#This Row],[Label]],TableAvg[],2,FALSE)</f>
        <v>10.863405653846154</v>
      </c>
      <c r="P7181">
        <f>VLOOKUP(TableOMP[[#This Row],[Label]],TableAvg[],3,FALSE)</f>
        <v>0.11624165237872912</v>
      </c>
      <c r="Q7181">
        <f>TableOMP[[#This Row],[Avg]]-$U$2*TableOMP[[#This Row],[StdDev]]</f>
        <v>10.630922349088696</v>
      </c>
      <c r="R7181">
        <f>TableOMP[[#This Row],[Avg]]+$U$2*TableOMP[[#This Row],[StdDev]]</f>
        <v>11.095888958603613</v>
      </c>
      <c r="S7181">
        <f>IF(AND(TableOMP[[#This Row],[total_time]]&gt;=TableOMP[[#This Row],[Low]], TableOMP[[#This Row],[total_time]]&lt;=TableOMP[[#This Row],[High]]),1,0)</f>
        <v>1</v>
      </c>
    </row>
    <row r="7182" spans="1:19" hidden="1" x14ac:dyDescent="0.25">
      <c r="A7182" t="s">
        <v>16</v>
      </c>
      <c r="B7182">
        <v>10000</v>
      </c>
      <c r="C7182">
        <v>100</v>
      </c>
      <c r="D7182">
        <v>100000</v>
      </c>
      <c r="E7182">
        <v>27</v>
      </c>
      <c r="F7182">
        <v>1</v>
      </c>
      <c r="G7182">
        <v>10.707414</v>
      </c>
      <c r="H7182">
        <v>0.15690899999999999</v>
      </c>
      <c r="I7182">
        <v>1.3416140000000001</v>
      </c>
      <c r="J7182">
        <v>5.1601000000000001E-2</v>
      </c>
      <c r="K7182" t="str">
        <f>MID(M7182,22,1)</f>
        <v>1</v>
      </c>
      <c r="L7182" t="s">
        <v>207</v>
      </c>
      <c r="M7182" t="s">
        <v>208</v>
      </c>
      <c r="N7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182">
        <f>VLOOKUP(TableOMP[[#This Row],[Label]],TableAvg[],2,FALSE)</f>
        <v>10.583970884615386</v>
      </c>
      <c r="P7182">
        <f>VLOOKUP(TableOMP[[#This Row],[Label]],TableAvg[],3,FALSE)</f>
        <v>0.17099758991071362</v>
      </c>
      <c r="Q7182">
        <f>TableOMP[[#This Row],[Avg]]-$U$2*TableOMP[[#This Row],[StdDev]]</f>
        <v>10.241975704793958</v>
      </c>
      <c r="R7182">
        <f>TableOMP[[#This Row],[Avg]]+$U$2*TableOMP[[#This Row],[StdDev]]</f>
        <v>10.925966064436814</v>
      </c>
      <c r="S7182">
        <f>IF(AND(TableOMP[[#This Row],[total_time]]&gt;=TableOMP[[#This Row],[Low]], TableOMP[[#This Row],[total_time]]&lt;=TableOMP[[#This Row],[High]]),1,0)</f>
        <v>1</v>
      </c>
    </row>
    <row r="7183" spans="1:19" hidden="1" x14ac:dyDescent="0.25">
      <c r="A7183" t="s">
        <v>15</v>
      </c>
      <c r="B7183">
        <v>10000</v>
      </c>
      <c r="C7183">
        <v>100</v>
      </c>
      <c r="D7183">
        <v>100000</v>
      </c>
      <c r="E7183">
        <v>19</v>
      </c>
      <c r="F7183">
        <v>1</v>
      </c>
      <c r="G7183">
        <v>10.706027000000001</v>
      </c>
      <c r="H7183">
        <v>0.15894</v>
      </c>
      <c r="I7183">
        <v>1.1722980000000001</v>
      </c>
      <c r="J7183">
        <v>6.5128000000000005E-2</v>
      </c>
      <c r="K7183" t="str">
        <f>MID(M7183,22,1)</f>
        <v>1</v>
      </c>
      <c r="L7183" t="s">
        <v>175</v>
      </c>
      <c r="M7183" t="s">
        <v>176</v>
      </c>
      <c r="N7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83">
        <f>VLOOKUP(TableOMP[[#This Row],[Label]],TableAvg[],2,FALSE)</f>
        <v>10.798984478260872</v>
      </c>
      <c r="P7183">
        <f>VLOOKUP(TableOMP[[#This Row],[Label]],TableAvg[],3,FALSE)</f>
        <v>0.88289044297915686</v>
      </c>
      <c r="Q7183">
        <f>TableOMP[[#This Row],[Avg]]-$U$2*TableOMP[[#This Row],[StdDev]]</f>
        <v>9.0332035923025575</v>
      </c>
      <c r="R7183">
        <f>TableOMP[[#This Row],[Avg]]+$U$2*TableOMP[[#This Row],[StdDev]]</f>
        <v>12.564765364219186</v>
      </c>
      <c r="S7183">
        <f>IF(AND(TableOMP[[#This Row],[total_time]]&gt;=TableOMP[[#This Row],[Low]], TableOMP[[#This Row],[total_time]]&lt;=TableOMP[[#This Row],[High]]),1,0)</f>
        <v>1</v>
      </c>
    </row>
    <row r="7184" spans="1:19" hidden="1" x14ac:dyDescent="0.25">
      <c r="A7184" t="s">
        <v>16</v>
      </c>
      <c r="B7184">
        <v>10000</v>
      </c>
      <c r="C7184">
        <v>100</v>
      </c>
      <c r="D7184">
        <v>100000</v>
      </c>
      <c r="E7184">
        <v>26</v>
      </c>
      <c r="F7184">
        <v>1</v>
      </c>
      <c r="G7184">
        <v>10.702883999999999</v>
      </c>
      <c r="H7184">
        <v>0.13934199999999999</v>
      </c>
      <c r="I7184">
        <v>1.0453699999999999</v>
      </c>
      <c r="J7184">
        <v>4.1814999999999998E-2</v>
      </c>
      <c r="K7184" t="str">
        <f>MID(M7184,22,1)</f>
        <v>1</v>
      </c>
      <c r="L7184" t="s">
        <v>171</v>
      </c>
      <c r="M7184" t="s">
        <v>172</v>
      </c>
      <c r="N7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84">
        <f>VLOOKUP(TableOMP[[#This Row],[Label]],TableAvg[],2,FALSE)</f>
        <v>10.863405653846154</v>
      </c>
      <c r="P7184">
        <f>VLOOKUP(TableOMP[[#This Row],[Label]],TableAvg[],3,FALSE)</f>
        <v>0.11624165237872912</v>
      </c>
      <c r="Q7184">
        <f>TableOMP[[#This Row],[Avg]]-$U$2*TableOMP[[#This Row],[StdDev]]</f>
        <v>10.630922349088696</v>
      </c>
      <c r="R7184">
        <f>TableOMP[[#This Row],[Avg]]+$U$2*TableOMP[[#This Row],[StdDev]]</f>
        <v>11.095888958603613</v>
      </c>
      <c r="S7184">
        <f>IF(AND(TableOMP[[#This Row],[total_time]]&gt;=TableOMP[[#This Row],[Low]], TableOMP[[#This Row],[total_time]]&lt;=TableOMP[[#This Row],[High]]),1,0)</f>
        <v>1</v>
      </c>
    </row>
    <row r="7185" spans="1:19" hidden="1" x14ac:dyDescent="0.25">
      <c r="A7185" t="s">
        <v>15</v>
      </c>
      <c r="B7185">
        <v>10000</v>
      </c>
      <c r="C7185">
        <v>100</v>
      </c>
      <c r="D7185">
        <v>100000</v>
      </c>
      <c r="E7185">
        <v>19</v>
      </c>
      <c r="F7185">
        <v>1</v>
      </c>
      <c r="G7185">
        <v>10.698636</v>
      </c>
      <c r="H7185">
        <v>0.155196</v>
      </c>
      <c r="I7185">
        <v>0.99969399999999997</v>
      </c>
      <c r="J7185">
        <v>5.5538999999999998E-2</v>
      </c>
      <c r="K7185" t="str">
        <f>MID(M7185,22,1)</f>
        <v>5</v>
      </c>
      <c r="L7185" t="s">
        <v>55</v>
      </c>
      <c r="M7185" t="s">
        <v>56</v>
      </c>
      <c r="N7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85">
        <f>VLOOKUP(TableOMP[[#This Row],[Label]],TableAvg[],2,FALSE)</f>
        <v>10.798984478260872</v>
      </c>
      <c r="P7185">
        <f>VLOOKUP(TableOMP[[#This Row],[Label]],TableAvg[],3,FALSE)</f>
        <v>0.88289044297915686</v>
      </c>
      <c r="Q7185">
        <f>TableOMP[[#This Row],[Avg]]-$U$2*TableOMP[[#This Row],[StdDev]]</f>
        <v>9.0332035923025575</v>
      </c>
      <c r="R7185">
        <f>TableOMP[[#This Row],[Avg]]+$U$2*TableOMP[[#This Row],[StdDev]]</f>
        <v>12.564765364219186</v>
      </c>
      <c r="S7185">
        <f>IF(AND(TableOMP[[#This Row],[total_time]]&gt;=TableOMP[[#This Row],[Low]], TableOMP[[#This Row],[total_time]]&lt;=TableOMP[[#This Row],[High]]),1,0)</f>
        <v>1</v>
      </c>
    </row>
    <row r="7186" spans="1:19" hidden="1" x14ac:dyDescent="0.25">
      <c r="A7186" t="s">
        <v>16</v>
      </c>
      <c r="B7186">
        <v>10000</v>
      </c>
      <c r="C7186">
        <v>100</v>
      </c>
      <c r="D7186">
        <v>100000</v>
      </c>
      <c r="E7186">
        <v>27</v>
      </c>
      <c r="F7186">
        <v>1</v>
      </c>
      <c r="G7186">
        <v>10.671036000000001</v>
      </c>
      <c r="H7186">
        <v>0.157106</v>
      </c>
      <c r="I7186">
        <v>1.5110479999999999</v>
      </c>
      <c r="J7186">
        <v>5.8117000000000002E-2</v>
      </c>
      <c r="K7186" t="str">
        <f>MID(M7186,22,1)</f>
        <v>4</v>
      </c>
      <c r="L7186" t="s">
        <v>97</v>
      </c>
      <c r="M7186" t="s">
        <v>98</v>
      </c>
      <c r="N7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186">
        <f>VLOOKUP(TableOMP[[#This Row],[Label]],TableAvg[],2,FALSE)</f>
        <v>10.583970884615386</v>
      </c>
      <c r="P7186">
        <f>VLOOKUP(TableOMP[[#This Row],[Label]],TableAvg[],3,FALSE)</f>
        <v>0.17099758991071362</v>
      </c>
      <c r="Q7186">
        <f>TableOMP[[#This Row],[Avg]]-$U$2*TableOMP[[#This Row],[StdDev]]</f>
        <v>10.241975704793958</v>
      </c>
      <c r="R7186">
        <f>TableOMP[[#This Row],[Avg]]+$U$2*TableOMP[[#This Row],[StdDev]]</f>
        <v>10.925966064436814</v>
      </c>
      <c r="S7186">
        <f>IF(AND(TableOMP[[#This Row],[total_time]]&gt;=TableOMP[[#This Row],[Low]], TableOMP[[#This Row],[total_time]]&lt;=TableOMP[[#This Row],[High]]),1,0)</f>
        <v>1</v>
      </c>
    </row>
    <row r="7187" spans="1:19" hidden="1" x14ac:dyDescent="0.25">
      <c r="A7187" t="s">
        <v>15</v>
      </c>
      <c r="B7187">
        <v>10000</v>
      </c>
      <c r="C7187">
        <v>100</v>
      </c>
      <c r="D7187">
        <v>100000</v>
      </c>
      <c r="E7187">
        <v>19</v>
      </c>
      <c r="F7187">
        <v>1</v>
      </c>
      <c r="G7187">
        <v>10.667585000000001</v>
      </c>
      <c r="H7187">
        <v>0.13145599999999999</v>
      </c>
      <c r="I7187">
        <v>0.67649700000000001</v>
      </c>
      <c r="J7187">
        <v>3.7582999999999998E-2</v>
      </c>
      <c r="K7187" t="str">
        <f>MID(M7187,22,1)</f>
        <v>5</v>
      </c>
      <c r="L7187" t="s">
        <v>55</v>
      </c>
      <c r="M7187" t="s">
        <v>56</v>
      </c>
      <c r="N7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87">
        <f>VLOOKUP(TableOMP[[#This Row],[Label]],TableAvg[],2,FALSE)</f>
        <v>10.798984478260872</v>
      </c>
      <c r="P7187">
        <f>VLOOKUP(TableOMP[[#This Row],[Label]],TableAvg[],3,FALSE)</f>
        <v>0.88289044297915686</v>
      </c>
      <c r="Q7187">
        <f>TableOMP[[#This Row],[Avg]]-$U$2*TableOMP[[#This Row],[StdDev]]</f>
        <v>9.0332035923025575</v>
      </c>
      <c r="R7187">
        <f>TableOMP[[#This Row],[Avg]]+$U$2*TableOMP[[#This Row],[StdDev]]</f>
        <v>12.564765364219186</v>
      </c>
      <c r="S7187">
        <f>IF(AND(TableOMP[[#This Row],[total_time]]&gt;=TableOMP[[#This Row],[Low]], TableOMP[[#This Row],[total_time]]&lt;=TableOMP[[#This Row],[High]]),1,0)</f>
        <v>1</v>
      </c>
    </row>
    <row r="7188" spans="1:19" hidden="1" x14ac:dyDescent="0.25">
      <c r="A7188" t="s">
        <v>15</v>
      </c>
      <c r="B7188">
        <v>10000</v>
      </c>
      <c r="C7188">
        <v>100</v>
      </c>
      <c r="D7188">
        <v>100000</v>
      </c>
      <c r="E7188">
        <v>19</v>
      </c>
      <c r="F7188">
        <v>1</v>
      </c>
      <c r="G7188">
        <v>10.666173000000001</v>
      </c>
      <c r="H7188">
        <v>0.12826799999999999</v>
      </c>
      <c r="I7188">
        <v>0.68828599999999995</v>
      </c>
      <c r="J7188">
        <v>3.8238000000000001E-2</v>
      </c>
      <c r="K7188" t="str">
        <f>MID(M7188,22,1)</f>
        <v>5</v>
      </c>
      <c r="L7188" t="s">
        <v>55</v>
      </c>
      <c r="M7188" t="s">
        <v>56</v>
      </c>
      <c r="N7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88">
        <f>VLOOKUP(TableOMP[[#This Row],[Label]],TableAvg[],2,FALSE)</f>
        <v>10.798984478260872</v>
      </c>
      <c r="P7188">
        <f>VLOOKUP(TableOMP[[#This Row],[Label]],TableAvg[],3,FALSE)</f>
        <v>0.88289044297915686</v>
      </c>
      <c r="Q7188">
        <f>TableOMP[[#This Row],[Avg]]-$U$2*TableOMP[[#This Row],[StdDev]]</f>
        <v>9.0332035923025575</v>
      </c>
      <c r="R7188">
        <f>TableOMP[[#This Row],[Avg]]+$U$2*TableOMP[[#This Row],[StdDev]]</f>
        <v>12.564765364219186</v>
      </c>
      <c r="S7188">
        <f>IF(AND(TableOMP[[#This Row],[total_time]]&gt;=TableOMP[[#This Row],[Low]], TableOMP[[#This Row],[total_time]]&lt;=TableOMP[[#This Row],[High]]),1,0)</f>
        <v>1</v>
      </c>
    </row>
    <row r="7189" spans="1:19" hidden="1" x14ac:dyDescent="0.25">
      <c r="A7189" t="s">
        <v>15</v>
      </c>
      <c r="B7189">
        <v>10000</v>
      </c>
      <c r="C7189">
        <v>100</v>
      </c>
      <c r="D7189">
        <v>100000</v>
      </c>
      <c r="E7189">
        <v>19</v>
      </c>
      <c r="F7189">
        <v>1</v>
      </c>
      <c r="G7189">
        <v>10.658084000000001</v>
      </c>
      <c r="H7189">
        <v>0.14260800000000001</v>
      </c>
      <c r="I7189">
        <v>0.83708199999999999</v>
      </c>
      <c r="J7189">
        <v>4.6504999999999998E-2</v>
      </c>
      <c r="K7189" t="str">
        <f>MID(M7189,22,1)</f>
        <v>6</v>
      </c>
      <c r="L7189" t="s">
        <v>61</v>
      </c>
      <c r="M7189" t="s">
        <v>62</v>
      </c>
      <c r="N7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89">
        <f>VLOOKUP(TableOMP[[#This Row],[Label]],TableAvg[],2,FALSE)</f>
        <v>10.798984478260872</v>
      </c>
      <c r="P7189">
        <f>VLOOKUP(TableOMP[[#This Row],[Label]],TableAvg[],3,FALSE)</f>
        <v>0.88289044297915686</v>
      </c>
      <c r="Q7189">
        <f>TableOMP[[#This Row],[Avg]]-$U$2*TableOMP[[#This Row],[StdDev]]</f>
        <v>9.0332035923025575</v>
      </c>
      <c r="R7189">
        <f>TableOMP[[#This Row],[Avg]]+$U$2*TableOMP[[#This Row],[StdDev]]</f>
        <v>12.564765364219186</v>
      </c>
      <c r="S7189">
        <f>IF(AND(TableOMP[[#This Row],[total_time]]&gt;=TableOMP[[#This Row],[Low]], TableOMP[[#This Row],[total_time]]&lt;=TableOMP[[#This Row],[High]]),1,0)</f>
        <v>1</v>
      </c>
    </row>
    <row r="7190" spans="1:19" hidden="1" x14ac:dyDescent="0.25">
      <c r="A7190" t="s">
        <v>16</v>
      </c>
      <c r="B7190">
        <v>10000</v>
      </c>
      <c r="C7190">
        <v>100</v>
      </c>
      <c r="D7190">
        <v>100000</v>
      </c>
      <c r="E7190">
        <v>27</v>
      </c>
      <c r="F7190">
        <v>1</v>
      </c>
      <c r="G7190">
        <v>10.657097</v>
      </c>
      <c r="H7190">
        <v>0.155002</v>
      </c>
      <c r="I7190">
        <v>1.346001</v>
      </c>
      <c r="J7190">
        <v>5.1769000000000003E-2</v>
      </c>
      <c r="K7190" t="str">
        <f>MID(M7190,22,1)</f>
        <v>1</v>
      </c>
      <c r="L7190" t="s">
        <v>207</v>
      </c>
      <c r="M7190" t="s">
        <v>208</v>
      </c>
      <c r="N7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190">
        <f>VLOOKUP(TableOMP[[#This Row],[Label]],TableAvg[],2,FALSE)</f>
        <v>10.583970884615386</v>
      </c>
      <c r="P7190">
        <f>VLOOKUP(TableOMP[[#This Row],[Label]],TableAvg[],3,FALSE)</f>
        <v>0.17099758991071362</v>
      </c>
      <c r="Q7190">
        <f>TableOMP[[#This Row],[Avg]]-$U$2*TableOMP[[#This Row],[StdDev]]</f>
        <v>10.241975704793958</v>
      </c>
      <c r="R7190">
        <f>TableOMP[[#This Row],[Avg]]+$U$2*TableOMP[[#This Row],[StdDev]]</f>
        <v>10.925966064436814</v>
      </c>
      <c r="S7190">
        <f>IF(AND(TableOMP[[#This Row],[total_time]]&gt;=TableOMP[[#This Row],[Low]], TableOMP[[#This Row],[total_time]]&lt;=TableOMP[[#This Row],[High]]),1,0)</f>
        <v>1</v>
      </c>
    </row>
    <row r="7191" spans="1:19" hidden="1" x14ac:dyDescent="0.25">
      <c r="A7191" t="s">
        <v>12</v>
      </c>
      <c r="B7191">
        <v>10000</v>
      </c>
      <c r="C7191">
        <v>100</v>
      </c>
      <c r="D7191">
        <v>100000</v>
      </c>
      <c r="E7191">
        <v>43</v>
      </c>
      <c r="F7191">
        <v>1</v>
      </c>
      <c r="G7191">
        <v>272.69524200000001</v>
      </c>
      <c r="H7191">
        <v>0.239038</v>
      </c>
      <c r="I7191">
        <v>4.6646879999999999</v>
      </c>
      <c r="J7191">
        <v>0.111064</v>
      </c>
      <c r="K7191" t="str">
        <f>MID(M7191,22,1)</f>
        <v>4</v>
      </c>
      <c r="L7191" t="s">
        <v>181</v>
      </c>
      <c r="M7191" t="s">
        <v>182</v>
      </c>
      <c r="N7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7191">
        <f>VLOOKUP(TableOMP[[#This Row],[Label]],TableAvg[],2,FALSE)</f>
        <v>247.3011645454545</v>
      </c>
      <c r="P7191">
        <f>VLOOKUP(TableOMP[[#This Row],[Label]],TableAvg[],3,FALSE)</f>
        <v>10.043904364248327</v>
      </c>
      <c r="Q7191">
        <f>TableOMP[[#This Row],[Avg]]-$U$2*TableOMP[[#This Row],[StdDev]]</f>
        <v>227.21335581695786</v>
      </c>
      <c r="R7191">
        <f>TableOMP[[#This Row],[Avg]]+$U$2*TableOMP[[#This Row],[StdDev]]</f>
        <v>267.38897327395114</v>
      </c>
      <c r="S7191">
        <f>IF(AND(TableOMP[[#This Row],[total_time]]&gt;=TableOMP[[#This Row],[Low]], TableOMP[[#This Row],[total_time]]&lt;=TableOMP[[#This Row],[High]]),1,0)</f>
        <v>0</v>
      </c>
    </row>
    <row r="7192" spans="1:19" hidden="1" x14ac:dyDescent="0.25">
      <c r="A7192" t="s">
        <v>16</v>
      </c>
      <c r="B7192">
        <v>10000</v>
      </c>
      <c r="C7192">
        <v>100</v>
      </c>
      <c r="D7192">
        <v>100000</v>
      </c>
      <c r="E7192">
        <v>27</v>
      </c>
      <c r="F7192">
        <v>1</v>
      </c>
      <c r="G7192">
        <v>10.655605</v>
      </c>
      <c r="H7192">
        <v>0.14191200000000001</v>
      </c>
      <c r="I7192">
        <v>0.90941499999999997</v>
      </c>
      <c r="J7192">
        <v>3.4978000000000002E-2</v>
      </c>
      <c r="K7192" t="str">
        <f>MID(M7192,22,1)</f>
        <v>2</v>
      </c>
      <c r="L7192" t="s">
        <v>59</v>
      </c>
      <c r="M7192" t="s">
        <v>60</v>
      </c>
      <c r="N7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192">
        <f>VLOOKUP(TableOMP[[#This Row],[Label]],TableAvg[],2,FALSE)</f>
        <v>10.583970884615386</v>
      </c>
      <c r="P7192">
        <f>VLOOKUP(TableOMP[[#This Row],[Label]],TableAvg[],3,FALSE)</f>
        <v>0.17099758991071362</v>
      </c>
      <c r="Q7192">
        <f>TableOMP[[#This Row],[Avg]]-$U$2*TableOMP[[#This Row],[StdDev]]</f>
        <v>10.241975704793958</v>
      </c>
      <c r="R7192">
        <f>TableOMP[[#This Row],[Avg]]+$U$2*TableOMP[[#This Row],[StdDev]]</f>
        <v>10.925966064436814</v>
      </c>
      <c r="S7192">
        <f>IF(AND(TableOMP[[#This Row],[total_time]]&gt;=TableOMP[[#This Row],[Low]], TableOMP[[#This Row],[total_time]]&lt;=TableOMP[[#This Row],[High]]),1,0)</f>
        <v>1</v>
      </c>
    </row>
    <row r="7193" spans="1:19" hidden="1" x14ac:dyDescent="0.25">
      <c r="A7193" t="s">
        <v>16</v>
      </c>
      <c r="B7193">
        <v>10000</v>
      </c>
      <c r="C7193">
        <v>100</v>
      </c>
      <c r="D7193">
        <v>100000</v>
      </c>
      <c r="E7193">
        <v>27</v>
      </c>
      <c r="F7193">
        <v>1</v>
      </c>
      <c r="G7193">
        <v>10.647904</v>
      </c>
      <c r="H7193">
        <v>0.210536</v>
      </c>
      <c r="I7193">
        <v>0.97416999999999998</v>
      </c>
      <c r="J7193">
        <v>3.7468000000000001E-2</v>
      </c>
      <c r="K7193" t="str">
        <f>MID(M7193,22,1)</f>
        <v>7</v>
      </c>
      <c r="L7193" t="s">
        <v>49</v>
      </c>
      <c r="M7193" t="s">
        <v>50</v>
      </c>
      <c r="N7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193">
        <f>VLOOKUP(TableOMP[[#This Row],[Label]],TableAvg[],2,FALSE)</f>
        <v>10.583970884615386</v>
      </c>
      <c r="P7193">
        <f>VLOOKUP(TableOMP[[#This Row],[Label]],TableAvg[],3,FALSE)</f>
        <v>0.17099758991071362</v>
      </c>
      <c r="Q7193">
        <f>TableOMP[[#This Row],[Avg]]-$U$2*TableOMP[[#This Row],[StdDev]]</f>
        <v>10.241975704793958</v>
      </c>
      <c r="R7193">
        <f>TableOMP[[#This Row],[Avg]]+$U$2*TableOMP[[#This Row],[StdDev]]</f>
        <v>10.925966064436814</v>
      </c>
      <c r="S7193">
        <f>IF(AND(TableOMP[[#This Row],[total_time]]&gt;=TableOMP[[#This Row],[Low]], TableOMP[[#This Row],[total_time]]&lt;=TableOMP[[#This Row],[High]]),1,0)</f>
        <v>1</v>
      </c>
    </row>
    <row r="7194" spans="1:19" hidden="1" x14ac:dyDescent="0.25">
      <c r="A7194" t="s">
        <v>15</v>
      </c>
      <c r="B7194">
        <v>10000</v>
      </c>
      <c r="C7194">
        <v>100</v>
      </c>
      <c r="D7194">
        <v>100000</v>
      </c>
      <c r="E7194">
        <v>19</v>
      </c>
      <c r="F7194">
        <v>1</v>
      </c>
      <c r="G7194">
        <v>10.641082000000001</v>
      </c>
      <c r="H7194">
        <v>0.14437900000000001</v>
      </c>
      <c r="I7194">
        <v>0.78426499999999999</v>
      </c>
      <c r="J7194">
        <v>4.3569999999999998E-2</v>
      </c>
      <c r="K7194" t="str">
        <f>MID(M7194,22,1)</f>
        <v>2</v>
      </c>
      <c r="L7194" t="s">
        <v>219</v>
      </c>
      <c r="M7194" t="s">
        <v>220</v>
      </c>
      <c r="N7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94">
        <f>VLOOKUP(TableOMP[[#This Row],[Label]],TableAvg[],2,FALSE)</f>
        <v>10.798984478260872</v>
      </c>
      <c r="P7194">
        <f>VLOOKUP(TableOMP[[#This Row],[Label]],TableAvg[],3,FALSE)</f>
        <v>0.88289044297915686</v>
      </c>
      <c r="Q7194">
        <f>TableOMP[[#This Row],[Avg]]-$U$2*TableOMP[[#This Row],[StdDev]]</f>
        <v>9.0332035923025575</v>
      </c>
      <c r="R7194">
        <f>TableOMP[[#This Row],[Avg]]+$U$2*TableOMP[[#This Row],[StdDev]]</f>
        <v>12.564765364219186</v>
      </c>
      <c r="S7194">
        <f>IF(AND(TableOMP[[#This Row],[total_time]]&gt;=TableOMP[[#This Row],[Low]], TableOMP[[#This Row],[total_time]]&lt;=TableOMP[[#This Row],[High]]),1,0)</f>
        <v>1</v>
      </c>
    </row>
    <row r="7195" spans="1:19" hidden="1" x14ac:dyDescent="0.25">
      <c r="A7195" t="s">
        <v>16</v>
      </c>
      <c r="B7195">
        <v>10000</v>
      </c>
      <c r="C7195">
        <v>100</v>
      </c>
      <c r="D7195">
        <v>100000</v>
      </c>
      <c r="E7195">
        <v>27</v>
      </c>
      <c r="F7195">
        <v>1</v>
      </c>
      <c r="G7195">
        <v>10.635509000000001</v>
      </c>
      <c r="H7195">
        <v>0.24552599999999999</v>
      </c>
      <c r="I7195">
        <v>2.3422209999999999</v>
      </c>
      <c r="J7195">
        <v>9.0084999999999998E-2</v>
      </c>
      <c r="K7195" t="str">
        <f>MID(M7195,22,1)</f>
        <v>7</v>
      </c>
      <c r="L7195" t="s">
        <v>49</v>
      </c>
      <c r="M7195" t="s">
        <v>50</v>
      </c>
      <c r="N7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195">
        <f>VLOOKUP(TableOMP[[#This Row],[Label]],TableAvg[],2,FALSE)</f>
        <v>10.583970884615386</v>
      </c>
      <c r="P7195">
        <f>VLOOKUP(TableOMP[[#This Row],[Label]],TableAvg[],3,FALSE)</f>
        <v>0.17099758991071362</v>
      </c>
      <c r="Q7195">
        <f>TableOMP[[#This Row],[Avg]]-$U$2*TableOMP[[#This Row],[StdDev]]</f>
        <v>10.241975704793958</v>
      </c>
      <c r="R7195">
        <f>TableOMP[[#This Row],[Avg]]+$U$2*TableOMP[[#This Row],[StdDev]]</f>
        <v>10.925966064436814</v>
      </c>
      <c r="S7195">
        <f>IF(AND(TableOMP[[#This Row],[total_time]]&gt;=TableOMP[[#This Row],[Low]], TableOMP[[#This Row],[total_time]]&lt;=TableOMP[[#This Row],[High]]),1,0)</f>
        <v>1</v>
      </c>
    </row>
    <row r="7196" spans="1:19" hidden="1" x14ac:dyDescent="0.25">
      <c r="A7196" t="s">
        <v>15</v>
      </c>
      <c r="B7196">
        <v>10000</v>
      </c>
      <c r="C7196">
        <v>100</v>
      </c>
      <c r="D7196">
        <v>100000</v>
      </c>
      <c r="E7196">
        <v>19</v>
      </c>
      <c r="F7196">
        <v>1</v>
      </c>
      <c r="G7196">
        <v>10.623265999999999</v>
      </c>
      <c r="H7196">
        <v>0.13397800000000001</v>
      </c>
      <c r="I7196">
        <v>0.59770599999999996</v>
      </c>
      <c r="J7196">
        <v>3.3205999999999999E-2</v>
      </c>
      <c r="K7196" t="str">
        <f>MID(M7196,22,1)</f>
        <v>6</v>
      </c>
      <c r="L7196" t="s">
        <v>199</v>
      </c>
      <c r="M7196" t="s">
        <v>200</v>
      </c>
      <c r="N7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96">
        <f>VLOOKUP(TableOMP[[#This Row],[Label]],TableAvg[],2,FALSE)</f>
        <v>10.798984478260872</v>
      </c>
      <c r="P7196">
        <f>VLOOKUP(TableOMP[[#This Row],[Label]],TableAvg[],3,FALSE)</f>
        <v>0.88289044297915686</v>
      </c>
      <c r="Q7196">
        <f>TableOMP[[#This Row],[Avg]]-$U$2*TableOMP[[#This Row],[StdDev]]</f>
        <v>9.0332035923025575</v>
      </c>
      <c r="R7196">
        <f>TableOMP[[#This Row],[Avg]]+$U$2*TableOMP[[#This Row],[StdDev]]</f>
        <v>12.564765364219186</v>
      </c>
      <c r="S7196">
        <f>IF(AND(TableOMP[[#This Row],[total_time]]&gt;=TableOMP[[#This Row],[Low]], TableOMP[[#This Row],[total_time]]&lt;=TableOMP[[#This Row],[High]]),1,0)</f>
        <v>1</v>
      </c>
    </row>
    <row r="7197" spans="1:19" hidden="1" x14ac:dyDescent="0.25">
      <c r="A7197" t="s">
        <v>15</v>
      </c>
      <c r="B7197">
        <v>10000</v>
      </c>
      <c r="C7197">
        <v>100</v>
      </c>
      <c r="D7197">
        <v>100000</v>
      </c>
      <c r="E7197">
        <v>19</v>
      </c>
      <c r="F7197">
        <v>1</v>
      </c>
      <c r="G7197">
        <v>10.61769</v>
      </c>
      <c r="H7197">
        <v>0.140069</v>
      </c>
      <c r="I7197">
        <v>0.86645099999999997</v>
      </c>
      <c r="J7197">
        <v>4.8135999999999998E-2</v>
      </c>
      <c r="K7197" t="str">
        <f>MID(M7197,22,1)</f>
        <v>2</v>
      </c>
      <c r="L7197" t="s">
        <v>219</v>
      </c>
      <c r="M7197" t="s">
        <v>220</v>
      </c>
      <c r="N7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97">
        <f>VLOOKUP(TableOMP[[#This Row],[Label]],TableAvg[],2,FALSE)</f>
        <v>10.798984478260872</v>
      </c>
      <c r="P7197">
        <f>VLOOKUP(TableOMP[[#This Row],[Label]],TableAvg[],3,FALSE)</f>
        <v>0.88289044297915686</v>
      </c>
      <c r="Q7197">
        <f>TableOMP[[#This Row],[Avg]]-$U$2*TableOMP[[#This Row],[StdDev]]</f>
        <v>9.0332035923025575</v>
      </c>
      <c r="R7197">
        <f>TableOMP[[#This Row],[Avg]]+$U$2*TableOMP[[#This Row],[StdDev]]</f>
        <v>12.564765364219186</v>
      </c>
      <c r="S7197">
        <f>IF(AND(TableOMP[[#This Row],[total_time]]&gt;=TableOMP[[#This Row],[Low]], TableOMP[[#This Row],[total_time]]&lt;=TableOMP[[#This Row],[High]]),1,0)</f>
        <v>1</v>
      </c>
    </row>
    <row r="7198" spans="1:19" hidden="1" x14ac:dyDescent="0.25">
      <c r="A7198" t="s">
        <v>15</v>
      </c>
      <c r="B7198">
        <v>10000</v>
      </c>
      <c r="C7198">
        <v>100</v>
      </c>
      <c r="D7198">
        <v>100000</v>
      </c>
      <c r="E7198">
        <v>19</v>
      </c>
      <c r="F7198">
        <v>1</v>
      </c>
      <c r="G7198">
        <v>10.614625</v>
      </c>
      <c r="H7198">
        <v>0.296898</v>
      </c>
      <c r="I7198">
        <v>2.9075700000000002</v>
      </c>
      <c r="J7198">
        <v>0.16153200000000001</v>
      </c>
      <c r="K7198" t="str">
        <f>MID(M7198,22,1)</f>
        <v>6</v>
      </c>
      <c r="L7198" t="s">
        <v>41</v>
      </c>
      <c r="M7198" t="s">
        <v>42</v>
      </c>
      <c r="N7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198">
        <f>VLOOKUP(TableOMP[[#This Row],[Label]],TableAvg[],2,FALSE)</f>
        <v>10.798984478260872</v>
      </c>
      <c r="P7198">
        <f>VLOOKUP(TableOMP[[#This Row],[Label]],TableAvg[],3,FALSE)</f>
        <v>0.88289044297915686</v>
      </c>
      <c r="Q7198">
        <f>TableOMP[[#This Row],[Avg]]-$U$2*TableOMP[[#This Row],[StdDev]]</f>
        <v>9.0332035923025575</v>
      </c>
      <c r="R7198">
        <f>TableOMP[[#This Row],[Avg]]+$U$2*TableOMP[[#This Row],[StdDev]]</f>
        <v>12.564765364219186</v>
      </c>
      <c r="S7198">
        <f>IF(AND(TableOMP[[#This Row],[total_time]]&gt;=TableOMP[[#This Row],[Low]], TableOMP[[#This Row],[total_time]]&lt;=TableOMP[[#This Row],[High]]),1,0)</f>
        <v>1</v>
      </c>
    </row>
    <row r="7199" spans="1:19" x14ac:dyDescent="0.25">
      <c r="A7199" t="s">
        <v>10</v>
      </c>
      <c r="B7199">
        <v>10000</v>
      </c>
      <c r="C7199">
        <v>100</v>
      </c>
      <c r="D7199">
        <v>1</v>
      </c>
      <c r="E7199">
        <v>58</v>
      </c>
      <c r="F7199">
        <v>1</v>
      </c>
      <c r="G7199">
        <v>249.978104</v>
      </c>
      <c r="H7199">
        <v>13.12688</v>
      </c>
      <c r="I7199">
        <v>48.221276000000003</v>
      </c>
      <c r="J7199">
        <v>0.84598700000000004</v>
      </c>
      <c r="K7199" t="str">
        <f>MID(M7199,22,1)</f>
        <v>5</v>
      </c>
      <c r="L7199" t="s">
        <v>183</v>
      </c>
      <c r="M7199" t="s">
        <v>184</v>
      </c>
      <c r="N7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7199">
        <f>VLOOKUP(TableOMP[[#This Row],[Label]],TableAvg[],2,FALSE)</f>
        <v>264.0629252857143</v>
      </c>
      <c r="P7199">
        <f>VLOOKUP(TableOMP[[#This Row],[Label]],TableAvg[],3,FALSE)</f>
        <v>15.153366122850841</v>
      </c>
      <c r="Q7199">
        <f>TableOMP[[#This Row],[Avg]]-$U$2*TableOMP[[#This Row],[StdDev]]</f>
        <v>233.75619304001262</v>
      </c>
      <c r="R7199">
        <f>TableOMP[[#This Row],[Avg]]+$U$2*TableOMP[[#This Row],[StdDev]]</f>
        <v>294.36965753141601</v>
      </c>
      <c r="S7199">
        <f>IF(AND(TableOMP[[#This Row],[total_time]]&gt;=TableOMP[[#This Row],[Low]], TableOMP[[#This Row],[total_time]]&lt;=TableOMP[[#This Row],[High]]),1,0)</f>
        <v>1</v>
      </c>
    </row>
    <row r="7200" spans="1:19" hidden="1" x14ac:dyDescent="0.25">
      <c r="A7200" t="s">
        <v>15</v>
      </c>
      <c r="B7200">
        <v>10000</v>
      </c>
      <c r="C7200">
        <v>100</v>
      </c>
      <c r="D7200">
        <v>100000</v>
      </c>
      <c r="E7200">
        <v>19</v>
      </c>
      <c r="F7200">
        <v>1</v>
      </c>
      <c r="G7200">
        <v>10.612439999999999</v>
      </c>
      <c r="H7200">
        <v>0.152091</v>
      </c>
      <c r="I7200">
        <v>0.91458600000000001</v>
      </c>
      <c r="J7200">
        <v>5.0810000000000001E-2</v>
      </c>
      <c r="K7200" t="str">
        <f>MID(M7200,22,1)</f>
        <v>2</v>
      </c>
      <c r="L7200" t="s">
        <v>219</v>
      </c>
      <c r="M7200" t="s">
        <v>220</v>
      </c>
      <c r="N7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200">
        <f>VLOOKUP(TableOMP[[#This Row],[Label]],TableAvg[],2,FALSE)</f>
        <v>10.798984478260872</v>
      </c>
      <c r="P7200">
        <f>VLOOKUP(TableOMP[[#This Row],[Label]],TableAvg[],3,FALSE)</f>
        <v>0.88289044297915686</v>
      </c>
      <c r="Q7200">
        <f>TableOMP[[#This Row],[Avg]]-$U$2*TableOMP[[#This Row],[StdDev]]</f>
        <v>9.0332035923025575</v>
      </c>
      <c r="R7200">
        <f>TableOMP[[#This Row],[Avg]]+$U$2*TableOMP[[#This Row],[StdDev]]</f>
        <v>12.564765364219186</v>
      </c>
      <c r="S7200">
        <f>IF(AND(TableOMP[[#This Row],[total_time]]&gt;=TableOMP[[#This Row],[Low]], TableOMP[[#This Row],[total_time]]&lt;=TableOMP[[#This Row],[High]]),1,0)</f>
        <v>1</v>
      </c>
    </row>
    <row r="7201" spans="1:19" hidden="1" x14ac:dyDescent="0.25">
      <c r="A7201" t="s">
        <v>16</v>
      </c>
      <c r="B7201">
        <v>10000</v>
      </c>
      <c r="C7201">
        <v>100</v>
      </c>
      <c r="D7201">
        <v>100000</v>
      </c>
      <c r="E7201">
        <v>27</v>
      </c>
      <c r="F7201">
        <v>1</v>
      </c>
      <c r="G7201">
        <v>10.608713</v>
      </c>
      <c r="H7201">
        <v>0.139621</v>
      </c>
      <c r="I7201">
        <v>0.95612299999999995</v>
      </c>
      <c r="J7201">
        <v>3.6774000000000001E-2</v>
      </c>
      <c r="K7201" t="str">
        <f>MID(M7201,22,1)</f>
        <v>4</v>
      </c>
      <c r="L7201" t="s">
        <v>217</v>
      </c>
      <c r="M7201" t="s">
        <v>218</v>
      </c>
      <c r="N7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01">
        <f>VLOOKUP(TableOMP[[#This Row],[Label]],TableAvg[],2,FALSE)</f>
        <v>10.583970884615386</v>
      </c>
      <c r="P7201">
        <f>VLOOKUP(TableOMP[[#This Row],[Label]],TableAvg[],3,FALSE)</f>
        <v>0.17099758991071362</v>
      </c>
      <c r="Q7201">
        <f>TableOMP[[#This Row],[Avg]]-$U$2*TableOMP[[#This Row],[StdDev]]</f>
        <v>10.241975704793958</v>
      </c>
      <c r="R7201">
        <f>TableOMP[[#This Row],[Avg]]+$U$2*TableOMP[[#This Row],[StdDev]]</f>
        <v>10.925966064436814</v>
      </c>
      <c r="S7201">
        <f>IF(AND(TableOMP[[#This Row],[total_time]]&gt;=TableOMP[[#This Row],[Low]], TableOMP[[#This Row],[total_time]]&lt;=TableOMP[[#This Row],[High]]),1,0)</f>
        <v>1</v>
      </c>
    </row>
    <row r="7202" spans="1:19" hidden="1" x14ac:dyDescent="0.25">
      <c r="A7202" t="s">
        <v>15</v>
      </c>
      <c r="B7202">
        <v>10000</v>
      </c>
      <c r="C7202">
        <v>100</v>
      </c>
      <c r="D7202">
        <v>100000</v>
      </c>
      <c r="E7202">
        <v>19</v>
      </c>
      <c r="F7202">
        <v>1</v>
      </c>
      <c r="G7202">
        <v>10.60543</v>
      </c>
      <c r="H7202">
        <v>0.122462</v>
      </c>
      <c r="I7202">
        <v>0.65285400000000005</v>
      </c>
      <c r="J7202">
        <v>3.6269999999999997E-2</v>
      </c>
      <c r="K7202" t="str">
        <f>MID(M7202,22,1)</f>
        <v>1</v>
      </c>
      <c r="L7202" t="s">
        <v>215</v>
      </c>
      <c r="M7202" t="s">
        <v>216</v>
      </c>
      <c r="N7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202">
        <f>VLOOKUP(TableOMP[[#This Row],[Label]],TableAvg[],2,FALSE)</f>
        <v>10.798984478260872</v>
      </c>
      <c r="P7202">
        <f>VLOOKUP(TableOMP[[#This Row],[Label]],TableAvg[],3,FALSE)</f>
        <v>0.88289044297915686</v>
      </c>
      <c r="Q7202">
        <f>TableOMP[[#This Row],[Avg]]-$U$2*TableOMP[[#This Row],[StdDev]]</f>
        <v>9.0332035923025575</v>
      </c>
      <c r="R7202">
        <f>TableOMP[[#This Row],[Avg]]+$U$2*TableOMP[[#This Row],[StdDev]]</f>
        <v>12.564765364219186</v>
      </c>
      <c r="S7202">
        <f>IF(AND(TableOMP[[#This Row],[total_time]]&gt;=TableOMP[[#This Row],[Low]], TableOMP[[#This Row],[total_time]]&lt;=TableOMP[[#This Row],[High]]),1,0)</f>
        <v>1</v>
      </c>
    </row>
    <row r="7203" spans="1:19" hidden="1" x14ac:dyDescent="0.25">
      <c r="A7203" t="s">
        <v>15</v>
      </c>
      <c r="B7203">
        <v>10000</v>
      </c>
      <c r="C7203">
        <v>100</v>
      </c>
      <c r="D7203">
        <v>100000</v>
      </c>
      <c r="E7203">
        <v>19</v>
      </c>
      <c r="F7203">
        <v>1</v>
      </c>
      <c r="G7203">
        <v>10.602690000000001</v>
      </c>
      <c r="H7203">
        <v>0.13787199999999999</v>
      </c>
      <c r="I7203">
        <v>0.82477599999999995</v>
      </c>
      <c r="J7203">
        <v>4.5821000000000001E-2</v>
      </c>
      <c r="K7203" t="str">
        <f>MID(M7203,22,1)</f>
        <v>1</v>
      </c>
      <c r="L7203" t="s">
        <v>215</v>
      </c>
      <c r="M7203" t="s">
        <v>216</v>
      </c>
      <c r="N7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203">
        <f>VLOOKUP(TableOMP[[#This Row],[Label]],TableAvg[],2,FALSE)</f>
        <v>10.798984478260872</v>
      </c>
      <c r="P7203">
        <f>VLOOKUP(TableOMP[[#This Row],[Label]],TableAvg[],3,FALSE)</f>
        <v>0.88289044297915686</v>
      </c>
      <c r="Q7203">
        <f>TableOMP[[#This Row],[Avg]]-$U$2*TableOMP[[#This Row],[StdDev]]</f>
        <v>9.0332035923025575</v>
      </c>
      <c r="R7203">
        <f>TableOMP[[#This Row],[Avg]]+$U$2*TableOMP[[#This Row],[StdDev]]</f>
        <v>12.564765364219186</v>
      </c>
      <c r="S7203">
        <f>IF(AND(TableOMP[[#This Row],[total_time]]&gt;=TableOMP[[#This Row],[Low]], TableOMP[[#This Row],[total_time]]&lt;=TableOMP[[#This Row],[High]]),1,0)</f>
        <v>1</v>
      </c>
    </row>
    <row r="7204" spans="1:19" hidden="1" x14ac:dyDescent="0.25">
      <c r="A7204" t="s">
        <v>16</v>
      </c>
      <c r="B7204">
        <v>10000</v>
      </c>
      <c r="C7204">
        <v>100</v>
      </c>
      <c r="D7204">
        <v>100000</v>
      </c>
      <c r="E7204">
        <v>27</v>
      </c>
      <c r="F7204">
        <v>1</v>
      </c>
      <c r="G7204">
        <v>10.579552</v>
      </c>
      <c r="H7204">
        <v>0.16472700000000001</v>
      </c>
      <c r="I7204">
        <v>0.85100900000000002</v>
      </c>
      <c r="J7204">
        <v>3.2731000000000003E-2</v>
      </c>
      <c r="K7204" t="str">
        <f>MID(M7204,22,1)</f>
        <v>7</v>
      </c>
      <c r="L7204" t="s">
        <v>49</v>
      </c>
      <c r="M7204" t="s">
        <v>50</v>
      </c>
      <c r="N7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04">
        <f>VLOOKUP(TableOMP[[#This Row],[Label]],TableAvg[],2,FALSE)</f>
        <v>10.583970884615386</v>
      </c>
      <c r="P7204">
        <f>VLOOKUP(TableOMP[[#This Row],[Label]],TableAvg[],3,FALSE)</f>
        <v>0.17099758991071362</v>
      </c>
      <c r="Q7204">
        <f>TableOMP[[#This Row],[Avg]]-$U$2*TableOMP[[#This Row],[StdDev]]</f>
        <v>10.241975704793958</v>
      </c>
      <c r="R7204">
        <f>TableOMP[[#This Row],[Avg]]+$U$2*TableOMP[[#This Row],[StdDev]]</f>
        <v>10.925966064436814</v>
      </c>
      <c r="S7204">
        <f>IF(AND(TableOMP[[#This Row],[total_time]]&gt;=TableOMP[[#This Row],[Low]], TableOMP[[#This Row],[total_time]]&lt;=TableOMP[[#This Row],[High]]),1,0)</f>
        <v>1</v>
      </c>
    </row>
    <row r="7205" spans="1:19" hidden="1" x14ac:dyDescent="0.25">
      <c r="A7205" t="s">
        <v>15</v>
      </c>
      <c r="B7205">
        <v>10000</v>
      </c>
      <c r="C7205">
        <v>100</v>
      </c>
      <c r="D7205">
        <v>100000</v>
      </c>
      <c r="E7205">
        <v>19</v>
      </c>
      <c r="F7205">
        <v>1</v>
      </c>
      <c r="G7205">
        <v>10.579207</v>
      </c>
      <c r="H7205">
        <v>0.23397699999999999</v>
      </c>
      <c r="I7205">
        <v>2.5010650000000001</v>
      </c>
      <c r="J7205">
        <v>0.13894799999999999</v>
      </c>
      <c r="K7205" t="str">
        <f>MID(M7205,22,1)</f>
        <v>6</v>
      </c>
      <c r="L7205" t="s">
        <v>199</v>
      </c>
      <c r="M7205" t="s">
        <v>200</v>
      </c>
      <c r="N7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205">
        <f>VLOOKUP(TableOMP[[#This Row],[Label]],TableAvg[],2,FALSE)</f>
        <v>10.798984478260872</v>
      </c>
      <c r="P7205">
        <f>VLOOKUP(TableOMP[[#This Row],[Label]],TableAvg[],3,FALSE)</f>
        <v>0.88289044297915686</v>
      </c>
      <c r="Q7205">
        <f>TableOMP[[#This Row],[Avg]]-$U$2*TableOMP[[#This Row],[StdDev]]</f>
        <v>9.0332035923025575</v>
      </c>
      <c r="R7205">
        <f>TableOMP[[#This Row],[Avg]]+$U$2*TableOMP[[#This Row],[StdDev]]</f>
        <v>12.564765364219186</v>
      </c>
      <c r="S7205">
        <f>IF(AND(TableOMP[[#This Row],[total_time]]&gt;=TableOMP[[#This Row],[Low]], TableOMP[[#This Row],[total_time]]&lt;=TableOMP[[#This Row],[High]]),1,0)</f>
        <v>1</v>
      </c>
    </row>
    <row r="7206" spans="1:19" hidden="1" x14ac:dyDescent="0.25">
      <c r="A7206" t="s">
        <v>16</v>
      </c>
      <c r="B7206">
        <v>10000</v>
      </c>
      <c r="C7206">
        <v>100</v>
      </c>
      <c r="D7206">
        <v>100000</v>
      </c>
      <c r="E7206">
        <v>27</v>
      </c>
      <c r="F7206">
        <v>1</v>
      </c>
      <c r="G7206">
        <v>10.575151999999999</v>
      </c>
      <c r="H7206">
        <v>0.13929</v>
      </c>
      <c r="I7206">
        <v>1.0432189999999999</v>
      </c>
      <c r="J7206">
        <v>4.0124E-2</v>
      </c>
      <c r="K7206" t="str">
        <f>MID(M7206,22,1)</f>
        <v>6</v>
      </c>
      <c r="L7206" t="s">
        <v>223</v>
      </c>
      <c r="M7206" t="s">
        <v>224</v>
      </c>
      <c r="N7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06">
        <f>VLOOKUP(TableOMP[[#This Row],[Label]],TableAvg[],2,FALSE)</f>
        <v>10.583970884615386</v>
      </c>
      <c r="P7206">
        <f>VLOOKUP(TableOMP[[#This Row],[Label]],TableAvg[],3,FALSE)</f>
        <v>0.17099758991071362</v>
      </c>
      <c r="Q7206">
        <f>TableOMP[[#This Row],[Avg]]-$U$2*TableOMP[[#This Row],[StdDev]]</f>
        <v>10.241975704793958</v>
      </c>
      <c r="R7206">
        <f>TableOMP[[#This Row],[Avg]]+$U$2*TableOMP[[#This Row],[StdDev]]</f>
        <v>10.925966064436814</v>
      </c>
      <c r="S7206">
        <f>IF(AND(TableOMP[[#This Row],[total_time]]&gt;=TableOMP[[#This Row],[Low]], TableOMP[[#This Row],[total_time]]&lt;=TableOMP[[#This Row],[High]]),1,0)</f>
        <v>1</v>
      </c>
    </row>
    <row r="7207" spans="1:19" hidden="1" x14ac:dyDescent="0.25">
      <c r="A7207" t="s">
        <v>16</v>
      </c>
      <c r="B7207">
        <v>10000</v>
      </c>
      <c r="C7207">
        <v>100</v>
      </c>
      <c r="D7207">
        <v>100000</v>
      </c>
      <c r="E7207">
        <v>27</v>
      </c>
      <c r="F7207">
        <v>1</v>
      </c>
      <c r="G7207">
        <v>10.566983</v>
      </c>
      <c r="H7207">
        <v>0.13955699999999999</v>
      </c>
      <c r="I7207">
        <v>1.0197309999999999</v>
      </c>
      <c r="J7207">
        <v>3.9219999999999998E-2</v>
      </c>
      <c r="K7207" t="str">
        <f>MID(M7207,22,1)</f>
        <v>1</v>
      </c>
      <c r="L7207" t="s">
        <v>207</v>
      </c>
      <c r="M7207" t="s">
        <v>208</v>
      </c>
      <c r="N7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07">
        <f>VLOOKUP(TableOMP[[#This Row],[Label]],TableAvg[],2,FALSE)</f>
        <v>10.583970884615386</v>
      </c>
      <c r="P7207">
        <f>VLOOKUP(TableOMP[[#This Row],[Label]],TableAvg[],3,FALSE)</f>
        <v>0.17099758991071362</v>
      </c>
      <c r="Q7207">
        <f>TableOMP[[#This Row],[Avg]]-$U$2*TableOMP[[#This Row],[StdDev]]</f>
        <v>10.241975704793958</v>
      </c>
      <c r="R7207">
        <f>TableOMP[[#This Row],[Avg]]+$U$2*TableOMP[[#This Row],[StdDev]]</f>
        <v>10.925966064436814</v>
      </c>
      <c r="S7207">
        <f>IF(AND(TableOMP[[#This Row],[total_time]]&gt;=TableOMP[[#This Row],[Low]], TableOMP[[#This Row],[total_time]]&lt;=TableOMP[[#This Row],[High]]),1,0)</f>
        <v>1</v>
      </c>
    </row>
    <row r="7208" spans="1:19" hidden="1" x14ac:dyDescent="0.25">
      <c r="A7208" t="s">
        <v>16</v>
      </c>
      <c r="B7208">
        <v>10000</v>
      </c>
      <c r="C7208">
        <v>100</v>
      </c>
      <c r="D7208">
        <v>100000</v>
      </c>
      <c r="E7208">
        <v>27</v>
      </c>
      <c r="F7208">
        <v>1</v>
      </c>
      <c r="G7208">
        <v>10.566407999999999</v>
      </c>
      <c r="H7208">
        <v>0.14635200000000001</v>
      </c>
      <c r="I7208">
        <v>1.159443</v>
      </c>
      <c r="J7208">
        <v>4.4594000000000002E-2</v>
      </c>
      <c r="K7208" t="str">
        <f>MID(M7208,22,1)</f>
        <v>2</v>
      </c>
      <c r="L7208" t="s">
        <v>59</v>
      </c>
      <c r="M7208" t="s">
        <v>60</v>
      </c>
      <c r="N7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08">
        <f>VLOOKUP(TableOMP[[#This Row],[Label]],TableAvg[],2,FALSE)</f>
        <v>10.583970884615386</v>
      </c>
      <c r="P7208">
        <f>VLOOKUP(TableOMP[[#This Row],[Label]],TableAvg[],3,FALSE)</f>
        <v>0.17099758991071362</v>
      </c>
      <c r="Q7208">
        <f>TableOMP[[#This Row],[Avg]]-$U$2*TableOMP[[#This Row],[StdDev]]</f>
        <v>10.241975704793958</v>
      </c>
      <c r="R7208">
        <f>TableOMP[[#This Row],[Avg]]+$U$2*TableOMP[[#This Row],[StdDev]]</f>
        <v>10.925966064436814</v>
      </c>
      <c r="S7208">
        <f>IF(AND(TableOMP[[#This Row],[total_time]]&gt;=TableOMP[[#This Row],[Low]], TableOMP[[#This Row],[total_time]]&lt;=TableOMP[[#This Row],[High]]),1,0)</f>
        <v>1</v>
      </c>
    </row>
    <row r="7209" spans="1:19" hidden="1" x14ac:dyDescent="0.25">
      <c r="A7209" t="s">
        <v>16</v>
      </c>
      <c r="B7209">
        <v>10000</v>
      </c>
      <c r="C7209">
        <v>100</v>
      </c>
      <c r="D7209">
        <v>100000</v>
      </c>
      <c r="E7209">
        <v>27</v>
      </c>
      <c r="F7209">
        <v>1</v>
      </c>
      <c r="G7209">
        <v>10.555619999999999</v>
      </c>
      <c r="H7209">
        <v>0.12995599999999999</v>
      </c>
      <c r="I7209">
        <v>0.94732400000000005</v>
      </c>
      <c r="J7209">
        <v>3.6436000000000003E-2</v>
      </c>
      <c r="K7209" t="str">
        <f>MID(M7209,22,1)</f>
        <v>5</v>
      </c>
      <c r="L7209" t="s">
        <v>161</v>
      </c>
      <c r="M7209" t="s">
        <v>162</v>
      </c>
      <c r="N7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09">
        <f>VLOOKUP(TableOMP[[#This Row],[Label]],TableAvg[],2,FALSE)</f>
        <v>10.583970884615386</v>
      </c>
      <c r="P7209">
        <f>VLOOKUP(TableOMP[[#This Row],[Label]],TableAvg[],3,FALSE)</f>
        <v>0.17099758991071362</v>
      </c>
      <c r="Q7209">
        <f>TableOMP[[#This Row],[Avg]]-$U$2*TableOMP[[#This Row],[StdDev]]</f>
        <v>10.241975704793958</v>
      </c>
      <c r="R7209">
        <f>TableOMP[[#This Row],[Avg]]+$U$2*TableOMP[[#This Row],[StdDev]]</f>
        <v>10.925966064436814</v>
      </c>
      <c r="S7209">
        <f>IF(AND(TableOMP[[#This Row],[total_time]]&gt;=TableOMP[[#This Row],[Low]], TableOMP[[#This Row],[total_time]]&lt;=TableOMP[[#This Row],[High]]),1,0)</f>
        <v>1</v>
      </c>
    </row>
    <row r="7210" spans="1:19" hidden="1" x14ac:dyDescent="0.25">
      <c r="A7210" t="s">
        <v>16</v>
      </c>
      <c r="B7210">
        <v>10000</v>
      </c>
      <c r="C7210">
        <v>100</v>
      </c>
      <c r="D7210">
        <v>100000</v>
      </c>
      <c r="E7210">
        <v>27</v>
      </c>
      <c r="F7210">
        <v>1</v>
      </c>
      <c r="G7210">
        <v>10.553737999999999</v>
      </c>
      <c r="H7210">
        <v>0.15302099999999999</v>
      </c>
      <c r="I7210">
        <v>1.166204</v>
      </c>
      <c r="J7210">
        <v>4.4853999999999998E-2</v>
      </c>
      <c r="K7210" t="str">
        <f>MID(M7210,22,1)</f>
        <v>6</v>
      </c>
      <c r="L7210" t="s">
        <v>223</v>
      </c>
      <c r="M7210" t="s">
        <v>224</v>
      </c>
      <c r="N7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10">
        <f>VLOOKUP(TableOMP[[#This Row],[Label]],TableAvg[],2,FALSE)</f>
        <v>10.583970884615386</v>
      </c>
      <c r="P7210">
        <f>VLOOKUP(TableOMP[[#This Row],[Label]],TableAvg[],3,FALSE)</f>
        <v>0.17099758991071362</v>
      </c>
      <c r="Q7210">
        <f>TableOMP[[#This Row],[Avg]]-$U$2*TableOMP[[#This Row],[StdDev]]</f>
        <v>10.241975704793958</v>
      </c>
      <c r="R7210">
        <f>TableOMP[[#This Row],[Avg]]+$U$2*TableOMP[[#This Row],[StdDev]]</f>
        <v>10.925966064436814</v>
      </c>
      <c r="S7210">
        <f>IF(AND(TableOMP[[#This Row],[total_time]]&gt;=TableOMP[[#This Row],[Low]], TableOMP[[#This Row],[total_time]]&lt;=TableOMP[[#This Row],[High]]),1,0)</f>
        <v>1</v>
      </c>
    </row>
    <row r="7211" spans="1:19" hidden="1" x14ac:dyDescent="0.25">
      <c r="A7211" t="s">
        <v>15</v>
      </c>
      <c r="B7211">
        <v>10000</v>
      </c>
      <c r="C7211">
        <v>100</v>
      </c>
      <c r="D7211">
        <v>100000</v>
      </c>
      <c r="E7211">
        <v>19</v>
      </c>
      <c r="F7211">
        <v>1</v>
      </c>
      <c r="G7211">
        <v>10.532984000000001</v>
      </c>
      <c r="H7211">
        <v>0.14918300000000001</v>
      </c>
      <c r="I7211">
        <v>0.888378</v>
      </c>
      <c r="J7211">
        <v>4.9354000000000002E-2</v>
      </c>
      <c r="K7211" t="str">
        <f>MID(M7211,22,1)</f>
        <v>8</v>
      </c>
      <c r="L7211" t="s">
        <v>159</v>
      </c>
      <c r="M7211" t="s">
        <v>160</v>
      </c>
      <c r="N7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211">
        <f>VLOOKUP(TableOMP[[#This Row],[Label]],TableAvg[],2,FALSE)</f>
        <v>10.798984478260872</v>
      </c>
      <c r="P7211">
        <f>VLOOKUP(TableOMP[[#This Row],[Label]],TableAvg[],3,FALSE)</f>
        <v>0.88289044297915686</v>
      </c>
      <c r="Q7211">
        <f>TableOMP[[#This Row],[Avg]]-$U$2*TableOMP[[#This Row],[StdDev]]</f>
        <v>9.0332035923025575</v>
      </c>
      <c r="R7211">
        <f>TableOMP[[#This Row],[Avg]]+$U$2*TableOMP[[#This Row],[StdDev]]</f>
        <v>12.564765364219186</v>
      </c>
      <c r="S7211">
        <f>IF(AND(TableOMP[[#This Row],[total_time]]&gt;=TableOMP[[#This Row],[Low]], TableOMP[[#This Row],[total_time]]&lt;=TableOMP[[#This Row],[High]]),1,0)</f>
        <v>1</v>
      </c>
    </row>
    <row r="7212" spans="1:19" hidden="1" x14ac:dyDescent="0.25">
      <c r="A7212" t="s">
        <v>16</v>
      </c>
      <c r="B7212">
        <v>10000</v>
      </c>
      <c r="C7212">
        <v>100</v>
      </c>
      <c r="D7212">
        <v>100000</v>
      </c>
      <c r="E7212">
        <v>27</v>
      </c>
      <c r="F7212">
        <v>1</v>
      </c>
      <c r="G7212">
        <v>10.529996000000001</v>
      </c>
      <c r="H7212">
        <v>0.14924799999999999</v>
      </c>
      <c r="I7212">
        <v>0.89851099999999995</v>
      </c>
      <c r="J7212">
        <v>3.4557999999999998E-2</v>
      </c>
      <c r="K7212" t="str">
        <f>MID(M7212,22,1)</f>
        <v>7</v>
      </c>
      <c r="L7212" t="s">
        <v>49</v>
      </c>
      <c r="M7212" t="s">
        <v>50</v>
      </c>
      <c r="N7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12">
        <f>VLOOKUP(TableOMP[[#This Row],[Label]],TableAvg[],2,FALSE)</f>
        <v>10.583970884615386</v>
      </c>
      <c r="P7212">
        <f>VLOOKUP(TableOMP[[#This Row],[Label]],TableAvg[],3,FALSE)</f>
        <v>0.17099758991071362</v>
      </c>
      <c r="Q7212">
        <f>TableOMP[[#This Row],[Avg]]-$U$2*TableOMP[[#This Row],[StdDev]]</f>
        <v>10.241975704793958</v>
      </c>
      <c r="R7212">
        <f>TableOMP[[#This Row],[Avg]]+$U$2*TableOMP[[#This Row],[StdDev]]</f>
        <v>10.925966064436814</v>
      </c>
      <c r="S7212">
        <f>IF(AND(TableOMP[[#This Row],[total_time]]&gt;=TableOMP[[#This Row],[Low]], TableOMP[[#This Row],[total_time]]&lt;=TableOMP[[#This Row],[High]]),1,0)</f>
        <v>1</v>
      </c>
    </row>
    <row r="7213" spans="1:19" hidden="1" x14ac:dyDescent="0.25">
      <c r="A7213" t="s">
        <v>16</v>
      </c>
      <c r="B7213">
        <v>10000</v>
      </c>
      <c r="C7213">
        <v>100</v>
      </c>
      <c r="D7213">
        <v>100000</v>
      </c>
      <c r="E7213">
        <v>27</v>
      </c>
      <c r="F7213">
        <v>1</v>
      </c>
      <c r="G7213">
        <v>10.501981000000001</v>
      </c>
      <c r="H7213">
        <v>0.14025099999999999</v>
      </c>
      <c r="I7213">
        <v>0.99759799999999998</v>
      </c>
      <c r="J7213">
        <v>3.8369E-2</v>
      </c>
      <c r="K7213" t="str">
        <f>MID(M7213,22,1)</f>
        <v>4</v>
      </c>
      <c r="L7213" t="s">
        <v>217</v>
      </c>
      <c r="M7213" t="s">
        <v>218</v>
      </c>
      <c r="N7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13">
        <f>VLOOKUP(TableOMP[[#This Row],[Label]],TableAvg[],2,FALSE)</f>
        <v>10.583970884615386</v>
      </c>
      <c r="P7213">
        <f>VLOOKUP(TableOMP[[#This Row],[Label]],TableAvg[],3,FALSE)</f>
        <v>0.17099758991071362</v>
      </c>
      <c r="Q7213">
        <f>TableOMP[[#This Row],[Avg]]-$U$2*TableOMP[[#This Row],[StdDev]]</f>
        <v>10.241975704793958</v>
      </c>
      <c r="R7213">
        <f>TableOMP[[#This Row],[Avg]]+$U$2*TableOMP[[#This Row],[StdDev]]</f>
        <v>10.925966064436814</v>
      </c>
      <c r="S7213">
        <f>IF(AND(TableOMP[[#This Row],[total_time]]&gt;=TableOMP[[#This Row],[Low]], TableOMP[[#This Row],[total_time]]&lt;=TableOMP[[#This Row],[High]]),1,0)</f>
        <v>1</v>
      </c>
    </row>
    <row r="7214" spans="1:19" hidden="1" x14ac:dyDescent="0.25">
      <c r="A7214" t="s">
        <v>16</v>
      </c>
      <c r="B7214">
        <v>10000</v>
      </c>
      <c r="C7214">
        <v>100</v>
      </c>
      <c r="D7214">
        <v>100000</v>
      </c>
      <c r="E7214">
        <v>27</v>
      </c>
      <c r="F7214">
        <v>1</v>
      </c>
      <c r="G7214">
        <v>10.482882</v>
      </c>
      <c r="H7214">
        <v>0.13614299999999999</v>
      </c>
      <c r="I7214">
        <v>1.2035260000000001</v>
      </c>
      <c r="J7214">
        <v>4.6288999999999997E-2</v>
      </c>
      <c r="K7214" t="str">
        <f>MID(M7214,22,1)</f>
        <v>2</v>
      </c>
      <c r="L7214" t="s">
        <v>59</v>
      </c>
      <c r="M7214" t="s">
        <v>60</v>
      </c>
      <c r="N7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14">
        <f>VLOOKUP(TableOMP[[#This Row],[Label]],TableAvg[],2,FALSE)</f>
        <v>10.583970884615386</v>
      </c>
      <c r="P7214">
        <f>VLOOKUP(TableOMP[[#This Row],[Label]],TableAvg[],3,FALSE)</f>
        <v>0.17099758991071362</v>
      </c>
      <c r="Q7214">
        <f>TableOMP[[#This Row],[Avg]]-$U$2*TableOMP[[#This Row],[StdDev]]</f>
        <v>10.241975704793958</v>
      </c>
      <c r="R7214">
        <f>TableOMP[[#This Row],[Avg]]+$U$2*TableOMP[[#This Row],[StdDev]]</f>
        <v>10.925966064436814</v>
      </c>
      <c r="S7214">
        <f>IF(AND(TableOMP[[#This Row],[total_time]]&gt;=TableOMP[[#This Row],[Low]], TableOMP[[#This Row],[total_time]]&lt;=TableOMP[[#This Row],[High]]),1,0)</f>
        <v>1</v>
      </c>
    </row>
    <row r="7215" spans="1:19" hidden="1" x14ac:dyDescent="0.25">
      <c r="A7215" t="s">
        <v>15</v>
      </c>
      <c r="B7215">
        <v>10000</v>
      </c>
      <c r="C7215">
        <v>100</v>
      </c>
      <c r="D7215">
        <v>100000</v>
      </c>
      <c r="E7215">
        <v>19</v>
      </c>
      <c r="F7215">
        <v>1</v>
      </c>
      <c r="G7215">
        <v>10.467737</v>
      </c>
      <c r="H7215">
        <v>0.12698300000000001</v>
      </c>
      <c r="I7215">
        <v>0.63518699999999995</v>
      </c>
      <c r="J7215">
        <v>3.5288E-2</v>
      </c>
      <c r="K7215" t="str">
        <f>MID(M7215,22,1)</f>
        <v>5</v>
      </c>
      <c r="L7215" t="s">
        <v>55</v>
      </c>
      <c r="M7215" t="s">
        <v>56</v>
      </c>
      <c r="N7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215">
        <f>VLOOKUP(TableOMP[[#This Row],[Label]],TableAvg[],2,FALSE)</f>
        <v>10.798984478260872</v>
      </c>
      <c r="P7215">
        <f>VLOOKUP(TableOMP[[#This Row],[Label]],TableAvg[],3,FALSE)</f>
        <v>0.88289044297915686</v>
      </c>
      <c r="Q7215">
        <f>TableOMP[[#This Row],[Avg]]-$U$2*TableOMP[[#This Row],[StdDev]]</f>
        <v>9.0332035923025575</v>
      </c>
      <c r="R7215">
        <f>TableOMP[[#This Row],[Avg]]+$U$2*TableOMP[[#This Row],[StdDev]]</f>
        <v>12.564765364219186</v>
      </c>
      <c r="S7215">
        <f>IF(AND(TableOMP[[#This Row],[total_time]]&gt;=TableOMP[[#This Row],[Low]], TableOMP[[#This Row],[total_time]]&lt;=TableOMP[[#This Row],[High]]),1,0)</f>
        <v>1</v>
      </c>
    </row>
    <row r="7216" spans="1:19" hidden="1" x14ac:dyDescent="0.25">
      <c r="A7216" t="s">
        <v>15</v>
      </c>
      <c r="B7216">
        <v>10000</v>
      </c>
      <c r="C7216">
        <v>100</v>
      </c>
      <c r="D7216">
        <v>100000</v>
      </c>
      <c r="E7216">
        <v>19</v>
      </c>
      <c r="F7216">
        <v>1</v>
      </c>
      <c r="G7216">
        <v>10.451395</v>
      </c>
      <c r="H7216">
        <v>0.13461100000000001</v>
      </c>
      <c r="I7216">
        <v>0.730379</v>
      </c>
      <c r="J7216">
        <v>4.0577000000000002E-2</v>
      </c>
      <c r="K7216" t="str">
        <f>MID(M7216,22,1)</f>
        <v>5</v>
      </c>
      <c r="L7216" t="s">
        <v>55</v>
      </c>
      <c r="M7216" t="s">
        <v>56</v>
      </c>
      <c r="N7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216">
        <f>VLOOKUP(TableOMP[[#This Row],[Label]],TableAvg[],2,FALSE)</f>
        <v>10.798984478260872</v>
      </c>
      <c r="P7216">
        <f>VLOOKUP(TableOMP[[#This Row],[Label]],TableAvg[],3,FALSE)</f>
        <v>0.88289044297915686</v>
      </c>
      <c r="Q7216">
        <f>TableOMP[[#This Row],[Avg]]-$U$2*TableOMP[[#This Row],[StdDev]]</f>
        <v>9.0332035923025575</v>
      </c>
      <c r="R7216">
        <f>TableOMP[[#This Row],[Avg]]+$U$2*TableOMP[[#This Row],[StdDev]]</f>
        <v>12.564765364219186</v>
      </c>
      <c r="S7216">
        <f>IF(AND(TableOMP[[#This Row],[total_time]]&gt;=TableOMP[[#This Row],[Low]], TableOMP[[#This Row],[total_time]]&lt;=TableOMP[[#This Row],[High]]),1,0)</f>
        <v>1</v>
      </c>
    </row>
    <row r="7217" spans="1:19" hidden="1" x14ac:dyDescent="0.25">
      <c r="A7217" t="s">
        <v>15</v>
      </c>
      <c r="B7217">
        <v>10000</v>
      </c>
      <c r="C7217">
        <v>100</v>
      </c>
      <c r="D7217">
        <v>100000</v>
      </c>
      <c r="E7217">
        <v>19</v>
      </c>
      <c r="F7217">
        <v>1</v>
      </c>
      <c r="G7217">
        <v>10.446286000000001</v>
      </c>
      <c r="H7217">
        <v>0.13563</v>
      </c>
      <c r="I7217">
        <v>0.74600900000000003</v>
      </c>
      <c r="J7217">
        <v>4.1445000000000003E-2</v>
      </c>
      <c r="K7217" t="str">
        <f>MID(M7217,22,1)</f>
        <v>6</v>
      </c>
      <c r="L7217" t="s">
        <v>199</v>
      </c>
      <c r="M7217" t="s">
        <v>200</v>
      </c>
      <c r="N7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217">
        <f>VLOOKUP(TableOMP[[#This Row],[Label]],TableAvg[],2,FALSE)</f>
        <v>10.798984478260872</v>
      </c>
      <c r="P7217">
        <f>VLOOKUP(TableOMP[[#This Row],[Label]],TableAvg[],3,FALSE)</f>
        <v>0.88289044297915686</v>
      </c>
      <c r="Q7217">
        <f>TableOMP[[#This Row],[Avg]]-$U$2*TableOMP[[#This Row],[StdDev]]</f>
        <v>9.0332035923025575</v>
      </c>
      <c r="R7217">
        <f>TableOMP[[#This Row],[Avg]]+$U$2*TableOMP[[#This Row],[StdDev]]</f>
        <v>12.564765364219186</v>
      </c>
      <c r="S7217">
        <f>IF(AND(TableOMP[[#This Row],[total_time]]&gt;=TableOMP[[#This Row],[Low]], TableOMP[[#This Row],[total_time]]&lt;=TableOMP[[#This Row],[High]]),1,0)</f>
        <v>1</v>
      </c>
    </row>
    <row r="7218" spans="1:19" hidden="1" x14ac:dyDescent="0.25">
      <c r="A7218" t="s">
        <v>16</v>
      </c>
      <c r="B7218">
        <v>10000</v>
      </c>
      <c r="C7218">
        <v>100</v>
      </c>
      <c r="D7218">
        <v>100000</v>
      </c>
      <c r="E7218">
        <v>27</v>
      </c>
      <c r="F7218">
        <v>1</v>
      </c>
      <c r="G7218">
        <v>10.445059000000001</v>
      </c>
      <c r="H7218">
        <v>0.122402</v>
      </c>
      <c r="I7218">
        <v>0.86144600000000005</v>
      </c>
      <c r="J7218">
        <v>3.3133000000000003E-2</v>
      </c>
      <c r="K7218" t="str">
        <f>MID(M7218,22,1)</f>
        <v>6</v>
      </c>
      <c r="L7218" t="s">
        <v>223</v>
      </c>
      <c r="M7218" t="s">
        <v>224</v>
      </c>
      <c r="N7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18">
        <f>VLOOKUP(TableOMP[[#This Row],[Label]],TableAvg[],2,FALSE)</f>
        <v>10.583970884615386</v>
      </c>
      <c r="P7218">
        <f>VLOOKUP(TableOMP[[#This Row],[Label]],TableAvg[],3,FALSE)</f>
        <v>0.17099758991071362</v>
      </c>
      <c r="Q7218">
        <f>TableOMP[[#This Row],[Avg]]-$U$2*TableOMP[[#This Row],[StdDev]]</f>
        <v>10.241975704793958</v>
      </c>
      <c r="R7218">
        <f>TableOMP[[#This Row],[Avg]]+$U$2*TableOMP[[#This Row],[StdDev]]</f>
        <v>10.925966064436814</v>
      </c>
      <c r="S7218">
        <f>IF(AND(TableOMP[[#This Row],[total_time]]&gt;=TableOMP[[#This Row],[Low]], TableOMP[[#This Row],[total_time]]&lt;=TableOMP[[#This Row],[High]]),1,0)</f>
        <v>1</v>
      </c>
    </row>
    <row r="7219" spans="1:19" hidden="1" x14ac:dyDescent="0.25">
      <c r="A7219" t="s">
        <v>16</v>
      </c>
      <c r="B7219">
        <v>10000</v>
      </c>
      <c r="C7219">
        <v>100</v>
      </c>
      <c r="D7219">
        <v>100000</v>
      </c>
      <c r="E7219">
        <v>27</v>
      </c>
      <c r="F7219">
        <v>1</v>
      </c>
      <c r="G7219">
        <v>10.441242000000001</v>
      </c>
      <c r="H7219">
        <v>0.13860500000000001</v>
      </c>
      <c r="I7219">
        <v>1.1341140000000001</v>
      </c>
      <c r="J7219">
        <v>4.3619999999999999E-2</v>
      </c>
      <c r="K7219" t="str">
        <f>MID(M7219,22,1)</f>
        <v>7</v>
      </c>
      <c r="L7219" t="s">
        <v>189</v>
      </c>
      <c r="M7219" t="s">
        <v>190</v>
      </c>
      <c r="N7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19">
        <f>VLOOKUP(TableOMP[[#This Row],[Label]],TableAvg[],2,FALSE)</f>
        <v>10.583970884615386</v>
      </c>
      <c r="P7219">
        <f>VLOOKUP(TableOMP[[#This Row],[Label]],TableAvg[],3,FALSE)</f>
        <v>0.17099758991071362</v>
      </c>
      <c r="Q7219">
        <f>TableOMP[[#This Row],[Avg]]-$U$2*TableOMP[[#This Row],[StdDev]]</f>
        <v>10.241975704793958</v>
      </c>
      <c r="R7219">
        <f>TableOMP[[#This Row],[Avg]]+$U$2*TableOMP[[#This Row],[StdDev]]</f>
        <v>10.925966064436814</v>
      </c>
      <c r="S7219">
        <f>IF(AND(TableOMP[[#This Row],[total_time]]&gt;=TableOMP[[#This Row],[Low]], TableOMP[[#This Row],[total_time]]&lt;=TableOMP[[#This Row],[High]]),1,0)</f>
        <v>1</v>
      </c>
    </row>
    <row r="7220" spans="1:19" hidden="1" x14ac:dyDescent="0.25">
      <c r="A7220" t="s">
        <v>15</v>
      </c>
      <c r="B7220">
        <v>10000</v>
      </c>
      <c r="C7220">
        <v>100</v>
      </c>
      <c r="D7220">
        <v>100000</v>
      </c>
      <c r="E7220">
        <v>19</v>
      </c>
      <c r="F7220">
        <v>1</v>
      </c>
      <c r="G7220">
        <v>10.432161000000001</v>
      </c>
      <c r="H7220">
        <v>0.14330499999999999</v>
      </c>
      <c r="I7220">
        <v>0.88280899999999995</v>
      </c>
      <c r="J7220">
        <v>4.9044999999999998E-2</v>
      </c>
      <c r="K7220" t="str">
        <f>MID(M7220,22,1)</f>
        <v>2</v>
      </c>
      <c r="L7220" t="s">
        <v>95</v>
      </c>
      <c r="M7220" t="s">
        <v>96</v>
      </c>
      <c r="N7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220">
        <f>VLOOKUP(TableOMP[[#This Row],[Label]],TableAvg[],2,FALSE)</f>
        <v>10.798984478260872</v>
      </c>
      <c r="P7220">
        <f>VLOOKUP(TableOMP[[#This Row],[Label]],TableAvg[],3,FALSE)</f>
        <v>0.88289044297915686</v>
      </c>
      <c r="Q7220">
        <f>TableOMP[[#This Row],[Avg]]-$U$2*TableOMP[[#This Row],[StdDev]]</f>
        <v>9.0332035923025575</v>
      </c>
      <c r="R7220">
        <f>TableOMP[[#This Row],[Avg]]+$U$2*TableOMP[[#This Row],[StdDev]]</f>
        <v>12.564765364219186</v>
      </c>
      <c r="S7220">
        <f>IF(AND(TableOMP[[#This Row],[total_time]]&gt;=TableOMP[[#This Row],[Low]], TableOMP[[#This Row],[total_time]]&lt;=TableOMP[[#This Row],[High]]),1,0)</f>
        <v>1</v>
      </c>
    </row>
    <row r="7221" spans="1:19" hidden="1" x14ac:dyDescent="0.25">
      <c r="A7221" t="s">
        <v>15</v>
      </c>
      <c r="B7221">
        <v>10000</v>
      </c>
      <c r="C7221">
        <v>100</v>
      </c>
      <c r="D7221">
        <v>100000</v>
      </c>
      <c r="E7221">
        <v>19</v>
      </c>
      <c r="F7221">
        <v>1</v>
      </c>
      <c r="G7221">
        <v>10.429238</v>
      </c>
      <c r="H7221">
        <v>0.13431599999999999</v>
      </c>
      <c r="I7221">
        <v>0.67917099999999997</v>
      </c>
      <c r="J7221">
        <v>3.7732000000000002E-2</v>
      </c>
      <c r="K7221" t="str">
        <f>MID(M7221,22,1)</f>
        <v>1</v>
      </c>
      <c r="L7221" t="s">
        <v>215</v>
      </c>
      <c r="M7221" t="s">
        <v>216</v>
      </c>
      <c r="N7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221">
        <f>VLOOKUP(TableOMP[[#This Row],[Label]],TableAvg[],2,FALSE)</f>
        <v>10.798984478260872</v>
      </c>
      <c r="P7221">
        <f>VLOOKUP(TableOMP[[#This Row],[Label]],TableAvg[],3,FALSE)</f>
        <v>0.88289044297915686</v>
      </c>
      <c r="Q7221">
        <f>TableOMP[[#This Row],[Avg]]-$U$2*TableOMP[[#This Row],[StdDev]]</f>
        <v>9.0332035923025575</v>
      </c>
      <c r="R7221">
        <f>TableOMP[[#This Row],[Avg]]+$U$2*TableOMP[[#This Row],[StdDev]]</f>
        <v>12.564765364219186</v>
      </c>
      <c r="S7221">
        <f>IF(AND(TableOMP[[#This Row],[total_time]]&gt;=TableOMP[[#This Row],[Low]], TableOMP[[#This Row],[total_time]]&lt;=TableOMP[[#This Row],[High]]),1,0)</f>
        <v>1</v>
      </c>
    </row>
    <row r="7222" spans="1:19" hidden="1" x14ac:dyDescent="0.25">
      <c r="A7222" t="s">
        <v>16</v>
      </c>
      <c r="B7222">
        <v>10000</v>
      </c>
      <c r="C7222">
        <v>100</v>
      </c>
      <c r="D7222">
        <v>100000</v>
      </c>
      <c r="E7222">
        <v>27</v>
      </c>
      <c r="F7222">
        <v>1</v>
      </c>
      <c r="G7222">
        <v>10.419508</v>
      </c>
      <c r="H7222">
        <v>0.147457</v>
      </c>
      <c r="I7222">
        <v>1.0557179999999999</v>
      </c>
      <c r="J7222">
        <v>4.0605000000000002E-2</v>
      </c>
      <c r="K7222" t="str">
        <f>MID(M7222,22,1)</f>
        <v>5</v>
      </c>
      <c r="L7222" t="s">
        <v>197</v>
      </c>
      <c r="M7222" t="s">
        <v>198</v>
      </c>
      <c r="N7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22">
        <f>VLOOKUP(TableOMP[[#This Row],[Label]],TableAvg[],2,FALSE)</f>
        <v>10.583970884615386</v>
      </c>
      <c r="P7222">
        <f>VLOOKUP(TableOMP[[#This Row],[Label]],TableAvg[],3,FALSE)</f>
        <v>0.17099758991071362</v>
      </c>
      <c r="Q7222">
        <f>TableOMP[[#This Row],[Avg]]-$U$2*TableOMP[[#This Row],[StdDev]]</f>
        <v>10.241975704793958</v>
      </c>
      <c r="R7222">
        <f>TableOMP[[#This Row],[Avg]]+$U$2*TableOMP[[#This Row],[StdDev]]</f>
        <v>10.925966064436814</v>
      </c>
      <c r="S7222">
        <f>IF(AND(TableOMP[[#This Row],[total_time]]&gt;=TableOMP[[#This Row],[Low]], TableOMP[[#This Row],[total_time]]&lt;=TableOMP[[#This Row],[High]]),1,0)</f>
        <v>1</v>
      </c>
    </row>
    <row r="7223" spans="1:19" hidden="1" x14ac:dyDescent="0.25">
      <c r="A7223" t="s">
        <v>16</v>
      </c>
      <c r="B7223">
        <v>10000</v>
      </c>
      <c r="C7223">
        <v>100</v>
      </c>
      <c r="D7223">
        <v>100000</v>
      </c>
      <c r="E7223">
        <v>27</v>
      </c>
      <c r="F7223">
        <v>1</v>
      </c>
      <c r="G7223">
        <v>10.412476</v>
      </c>
      <c r="H7223">
        <v>0.14451900000000001</v>
      </c>
      <c r="I7223">
        <v>1.1905619999999999</v>
      </c>
      <c r="J7223">
        <v>4.5790999999999998E-2</v>
      </c>
      <c r="K7223" t="str">
        <f>MID(M7223,22,1)</f>
        <v>1</v>
      </c>
      <c r="L7223" t="s">
        <v>177</v>
      </c>
      <c r="M7223" t="s">
        <v>178</v>
      </c>
      <c r="N7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23">
        <f>VLOOKUP(TableOMP[[#This Row],[Label]],TableAvg[],2,FALSE)</f>
        <v>10.583970884615386</v>
      </c>
      <c r="P7223">
        <f>VLOOKUP(TableOMP[[#This Row],[Label]],TableAvg[],3,FALSE)</f>
        <v>0.17099758991071362</v>
      </c>
      <c r="Q7223">
        <f>TableOMP[[#This Row],[Avg]]-$U$2*TableOMP[[#This Row],[StdDev]]</f>
        <v>10.241975704793958</v>
      </c>
      <c r="R7223">
        <f>TableOMP[[#This Row],[Avg]]+$U$2*TableOMP[[#This Row],[StdDev]]</f>
        <v>10.925966064436814</v>
      </c>
      <c r="S7223">
        <f>IF(AND(TableOMP[[#This Row],[total_time]]&gt;=TableOMP[[#This Row],[Low]], TableOMP[[#This Row],[total_time]]&lt;=TableOMP[[#This Row],[High]]),1,0)</f>
        <v>1</v>
      </c>
    </row>
    <row r="7224" spans="1:19" hidden="1" x14ac:dyDescent="0.25">
      <c r="A7224" t="s">
        <v>16</v>
      </c>
      <c r="B7224">
        <v>10000</v>
      </c>
      <c r="C7224">
        <v>100</v>
      </c>
      <c r="D7224">
        <v>100000</v>
      </c>
      <c r="E7224">
        <v>27</v>
      </c>
      <c r="F7224">
        <v>1</v>
      </c>
      <c r="G7224">
        <v>10.396846999999999</v>
      </c>
      <c r="H7224">
        <v>0.15415699999999999</v>
      </c>
      <c r="I7224">
        <v>1.266961</v>
      </c>
      <c r="J7224">
        <v>4.8729000000000001E-2</v>
      </c>
      <c r="K7224" t="str">
        <f>MID(M7224,22,1)</f>
        <v>1</v>
      </c>
      <c r="L7224" t="s">
        <v>171</v>
      </c>
      <c r="M7224" t="s">
        <v>172</v>
      </c>
      <c r="N7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24">
        <f>VLOOKUP(TableOMP[[#This Row],[Label]],TableAvg[],2,FALSE)</f>
        <v>10.583970884615386</v>
      </c>
      <c r="P7224">
        <f>VLOOKUP(TableOMP[[#This Row],[Label]],TableAvg[],3,FALSE)</f>
        <v>0.17099758991071362</v>
      </c>
      <c r="Q7224">
        <f>TableOMP[[#This Row],[Avg]]-$U$2*TableOMP[[#This Row],[StdDev]]</f>
        <v>10.241975704793958</v>
      </c>
      <c r="R7224">
        <f>TableOMP[[#This Row],[Avg]]+$U$2*TableOMP[[#This Row],[StdDev]]</f>
        <v>10.925966064436814</v>
      </c>
      <c r="S7224">
        <f>IF(AND(TableOMP[[#This Row],[total_time]]&gt;=TableOMP[[#This Row],[Low]], TableOMP[[#This Row],[total_time]]&lt;=TableOMP[[#This Row],[High]]),1,0)</f>
        <v>1</v>
      </c>
    </row>
    <row r="7225" spans="1:19" hidden="1" x14ac:dyDescent="0.25">
      <c r="A7225" t="s">
        <v>16</v>
      </c>
      <c r="B7225">
        <v>10000</v>
      </c>
      <c r="C7225">
        <v>100</v>
      </c>
      <c r="D7225">
        <v>100000</v>
      </c>
      <c r="E7225">
        <v>27</v>
      </c>
      <c r="F7225">
        <v>1</v>
      </c>
      <c r="G7225">
        <v>10.378850999999999</v>
      </c>
      <c r="H7225">
        <v>0.13655400000000001</v>
      </c>
      <c r="I7225">
        <v>1.16567</v>
      </c>
      <c r="J7225">
        <v>4.4832999999999998E-2</v>
      </c>
      <c r="K7225" t="str">
        <f>MID(M7225,22,1)</f>
        <v>5</v>
      </c>
      <c r="L7225" t="s">
        <v>197</v>
      </c>
      <c r="M7225" t="s">
        <v>198</v>
      </c>
      <c r="N7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25">
        <f>VLOOKUP(TableOMP[[#This Row],[Label]],TableAvg[],2,FALSE)</f>
        <v>10.583970884615386</v>
      </c>
      <c r="P7225">
        <f>VLOOKUP(TableOMP[[#This Row],[Label]],TableAvg[],3,FALSE)</f>
        <v>0.17099758991071362</v>
      </c>
      <c r="Q7225">
        <f>TableOMP[[#This Row],[Avg]]-$U$2*TableOMP[[#This Row],[StdDev]]</f>
        <v>10.241975704793958</v>
      </c>
      <c r="R7225">
        <f>TableOMP[[#This Row],[Avg]]+$U$2*TableOMP[[#This Row],[StdDev]]</f>
        <v>10.925966064436814</v>
      </c>
      <c r="S7225">
        <f>IF(AND(TableOMP[[#This Row],[total_time]]&gt;=TableOMP[[#This Row],[Low]], TableOMP[[#This Row],[total_time]]&lt;=TableOMP[[#This Row],[High]]),1,0)</f>
        <v>1</v>
      </c>
    </row>
    <row r="7226" spans="1:19" hidden="1" x14ac:dyDescent="0.25">
      <c r="A7226" t="s">
        <v>16</v>
      </c>
      <c r="B7226">
        <v>10000</v>
      </c>
      <c r="C7226">
        <v>100</v>
      </c>
      <c r="D7226">
        <v>100000</v>
      </c>
      <c r="E7226">
        <v>28</v>
      </c>
      <c r="F7226">
        <v>1</v>
      </c>
      <c r="G7226">
        <v>10.36103</v>
      </c>
      <c r="H7226">
        <v>0.25702900000000001</v>
      </c>
      <c r="I7226">
        <v>4.2230800000000004</v>
      </c>
      <c r="J7226">
        <v>0.15640999999999999</v>
      </c>
      <c r="K7226" t="str">
        <f>MID(M7226,22,1)</f>
        <v>1</v>
      </c>
      <c r="L7226" t="s">
        <v>207</v>
      </c>
      <c r="M7226" t="s">
        <v>208</v>
      </c>
      <c r="N7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26">
        <f>VLOOKUP(TableOMP[[#This Row],[Label]],TableAvg[],2,FALSE)</f>
        <v>10.19799676923077</v>
      </c>
      <c r="P7226">
        <f>VLOOKUP(TableOMP[[#This Row],[Label]],TableAvg[],3,FALSE)</f>
        <v>0.11697168164532602</v>
      </c>
      <c r="Q7226">
        <f>TableOMP[[#This Row],[Avg]]-$U$2*TableOMP[[#This Row],[StdDev]]</f>
        <v>9.9640534059401169</v>
      </c>
      <c r="R7226">
        <f>TableOMP[[#This Row],[Avg]]+$U$2*TableOMP[[#This Row],[StdDev]]</f>
        <v>10.431940132521422</v>
      </c>
      <c r="S7226">
        <f>IF(AND(TableOMP[[#This Row],[total_time]]&gt;=TableOMP[[#This Row],[Low]], TableOMP[[#This Row],[total_time]]&lt;=TableOMP[[#This Row],[High]]),1,0)</f>
        <v>1</v>
      </c>
    </row>
    <row r="7227" spans="1:19" hidden="1" x14ac:dyDescent="0.25">
      <c r="A7227" t="s">
        <v>16</v>
      </c>
      <c r="B7227">
        <v>10000</v>
      </c>
      <c r="C7227">
        <v>100</v>
      </c>
      <c r="D7227">
        <v>100000</v>
      </c>
      <c r="E7227">
        <v>27</v>
      </c>
      <c r="F7227">
        <v>1</v>
      </c>
      <c r="G7227">
        <v>10.353958</v>
      </c>
      <c r="H7227">
        <v>0.15457799999999999</v>
      </c>
      <c r="I7227">
        <v>1.3719749999999999</v>
      </c>
      <c r="J7227">
        <v>5.2768000000000002E-2</v>
      </c>
      <c r="K7227" t="str">
        <f>MID(M7227,22,1)</f>
        <v>2</v>
      </c>
      <c r="L7227" t="s">
        <v>59</v>
      </c>
      <c r="M7227" t="s">
        <v>60</v>
      </c>
      <c r="N7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227">
        <f>VLOOKUP(TableOMP[[#This Row],[Label]],TableAvg[],2,FALSE)</f>
        <v>10.583970884615386</v>
      </c>
      <c r="P7227">
        <f>VLOOKUP(TableOMP[[#This Row],[Label]],TableAvg[],3,FALSE)</f>
        <v>0.17099758991071362</v>
      </c>
      <c r="Q7227">
        <f>TableOMP[[#This Row],[Avg]]-$U$2*TableOMP[[#This Row],[StdDev]]</f>
        <v>10.241975704793958</v>
      </c>
      <c r="R7227">
        <f>TableOMP[[#This Row],[Avg]]+$U$2*TableOMP[[#This Row],[StdDev]]</f>
        <v>10.925966064436814</v>
      </c>
      <c r="S7227">
        <f>IF(AND(TableOMP[[#This Row],[total_time]]&gt;=TableOMP[[#This Row],[Low]], TableOMP[[#This Row],[total_time]]&lt;=TableOMP[[#This Row],[High]]),1,0)</f>
        <v>1</v>
      </c>
    </row>
    <row r="7228" spans="1:19" hidden="1" x14ac:dyDescent="0.25">
      <c r="A7228" t="s">
        <v>16</v>
      </c>
      <c r="B7228">
        <v>10000</v>
      </c>
      <c r="C7228">
        <v>100</v>
      </c>
      <c r="D7228">
        <v>100000</v>
      </c>
      <c r="E7228">
        <v>28</v>
      </c>
      <c r="F7228">
        <v>1</v>
      </c>
      <c r="G7228">
        <v>10.306041</v>
      </c>
      <c r="H7228">
        <v>0.16083700000000001</v>
      </c>
      <c r="I7228">
        <v>1.324119</v>
      </c>
      <c r="J7228">
        <v>4.9041000000000001E-2</v>
      </c>
      <c r="K7228" t="str">
        <f>MID(M7228,22,1)</f>
        <v>2</v>
      </c>
      <c r="L7228" t="s">
        <v>59</v>
      </c>
      <c r="M7228" t="s">
        <v>60</v>
      </c>
      <c r="N7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28">
        <f>VLOOKUP(TableOMP[[#This Row],[Label]],TableAvg[],2,FALSE)</f>
        <v>10.19799676923077</v>
      </c>
      <c r="P7228">
        <f>VLOOKUP(TableOMP[[#This Row],[Label]],TableAvg[],3,FALSE)</f>
        <v>0.11697168164532602</v>
      </c>
      <c r="Q7228">
        <f>TableOMP[[#This Row],[Avg]]-$U$2*TableOMP[[#This Row],[StdDev]]</f>
        <v>9.9640534059401169</v>
      </c>
      <c r="R7228">
        <f>TableOMP[[#This Row],[Avg]]+$U$2*TableOMP[[#This Row],[StdDev]]</f>
        <v>10.431940132521422</v>
      </c>
      <c r="S7228">
        <f>IF(AND(TableOMP[[#This Row],[total_time]]&gt;=TableOMP[[#This Row],[Low]], TableOMP[[#This Row],[total_time]]&lt;=TableOMP[[#This Row],[High]]),1,0)</f>
        <v>1</v>
      </c>
    </row>
    <row r="7229" spans="1:19" hidden="1" x14ac:dyDescent="0.25">
      <c r="A7229" t="s">
        <v>16</v>
      </c>
      <c r="B7229">
        <v>10000</v>
      </c>
      <c r="C7229">
        <v>100</v>
      </c>
      <c r="D7229">
        <v>100000</v>
      </c>
      <c r="E7229">
        <v>28</v>
      </c>
      <c r="F7229">
        <v>1</v>
      </c>
      <c r="G7229">
        <v>10.279512</v>
      </c>
      <c r="H7229">
        <v>0.15149599999999999</v>
      </c>
      <c r="I7229">
        <v>1.4790719999999999</v>
      </c>
      <c r="J7229">
        <v>5.4780000000000002E-2</v>
      </c>
      <c r="K7229" t="str">
        <f>MID(M7229,22,1)</f>
        <v>2</v>
      </c>
      <c r="L7229" t="s">
        <v>59</v>
      </c>
      <c r="M7229" t="s">
        <v>60</v>
      </c>
      <c r="N7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29">
        <f>VLOOKUP(TableOMP[[#This Row],[Label]],TableAvg[],2,FALSE)</f>
        <v>10.19799676923077</v>
      </c>
      <c r="P7229">
        <f>VLOOKUP(TableOMP[[#This Row],[Label]],TableAvg[],3,FALSE)</f>
        <v>0.11697168164532602</v>
      </c>
      <c r="Q7229">
        <f>TableOMP[[#This Row],[Avg]]-$U$2*TableOMP[[#This Row],[StdDev]]</f>
        <v>9.9640534059401169</v>
      </c>
      <c r="R7229">
        <f>TableOMP[[#This Row],[Avg]]+$U$2*TableOMP[[#This Row],[StdDev]]</f>
        <v>10.431940132521422</v>
      </c>
      <c r="S7229">
        <f>IF(AND(TableOMP[[#This Row],[total_time]]&gt;=TableOMP[[#This Row],[Low]], TableOMP[[#This Row],[total_time]]&lt;=TableOMP[[#This Row],[High]]),1,0)</f>
        <v>1</v>
      </c>
    </row>
    <row r="7230" spans="1:19" hidden="1" x14ac:dyDescent="0.25">
      <c r="A7230" t="s">
        <v>16</v>
      </c>
      <c r="B7230">
        <v>10000</v>
      </c>
      <c r="C7230">
        <v>100</v>
      </c>
      <c r="D7230">
        <v>100000</v>
      </c>
      <c r="E7230">
        <v>28</v>
      </c>
      <c r="F7230">
        <v>1</v>
      </c>
      <c r="G7230">
        <v>10.277661999999999</v>
      </c>
      <c r="H7230">
        <v>0.16184000000000001</v>
      </c>
      <c r="I7230">
        <v>1.440143</v>
      </c>
      <c r="J7230">
        <v>5.3338999999999998E-2</v>
      </c>
      <c r="K7230" t="str">
        <f>MID(M7230,22,1)</f>
        <v>7</v>
      </c>
      <c r="L7230" t="s">
        <v>49</v>
      </c>
      <c r="M7230" t="s">
        <v>50</v>
      </c>
      <c r="N7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30">
        <f>VLOOKUP(TableOMP[[#This Row],[Label]],TableAvg[],2,FALSE)</f>
        <v>10.19799676923077</v>
      </c>
      <c r="P7230">
        <f>VLOOKUP(TableOMP[[#This Row],[Label]],TableAvg[],3,FALSE)</f>
        <v>0.11697168164532602</v>
      </c>
      <c r="Q7230">
        <f>TableOMP[[#This Row],[Avg]]-$U$2*TableOMP[[#This Row],[StdDev]]</f>
        <v>9.9640534059401169</v>
      </c>
      <c r="R7230">
        <f>TableOMP[[#This Row],[Avg]]+$U$2*TableOMP[[#This Row],[StdDev]]</f>
        <v>10.431940132521422</v>
      </c>
      <c r="S7230">
        <f>IF(AND(TableOMP[[#This Row],[total_time]]&gt;=TableOMP[[#This Row],[Low]], TableOMP[[#This Row],[total_time]]&lt;=TableOMP[[#This Row],[High]]),1,0)</f>
        <v>1</v>
      </c>
    </row>
    <row r="7231" spans="1:19" hidden="1" x14ac:dyDescent="0.25">
      <c r="A7231" t="s">
        <v>16</v>
      </c>
      <c r="B7231">
        <v>10000</v>
      </c>
      <c r="C7231">
        <v>100</v>
      </c>
      <c r="D7231">
        <v>100000</v>
      </c>
      <c r="E7231">
        <v>28</v>
      </c>
      <c r="F7231">
        <v>1</v>
      </c>
      <c r="G7231">
        <v>10.27693</v>
      </c>
      <c r="H7231">
        <v>0.12581500000000001</v>
      </c>
      <c r="I7231">
        <v>0.94886499999999996</v>
      </c>
      <c r="J7231">
        <v>3.5143000000000001E-2</v>
      </c>
      <c r="K7231" t="str">
        <f>MID(M7231,22,1)</f>
        <v>4</v>
      </c>
      <c r="L7231" t="s">
        <v>97</v>
      </c>
      <c r="M7231" t="s">
        <v>98</v>
      </c>
      <c r="N7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31">
        <f>VLOOKUP(TableOMP[[#This Row],[Label]],TableAvg[],2,FALSE)</f>
        <v>10.19799676923077</v>
      </c>
      <c r="P7231">
        <f>VLOOKUP(TableOMP[[#This Row],[Label]],TableAvg[],3,FALSE)</f>
        <v>0.11697168164532602</v>
      </c>
      <c r="Q7231">
        <f>TableOMP[[#This Row],[Avg]]-$U$2*TableOMP[[#This Row],[StdDev]]</f>
        <v>9.9640534059401169</v>
      </c>
      <c r="R7231">
        <f>TableOMP[[#This Row],[Avg]]+$U$2*TableOMP[[#This Row],[StdDev]]</f>
        <v>10.431940132521422</v>
      </c>
      <c r="S7231">
        <f>IF(AND(TableOMP[[#This Row],[total_time]]&gt;=TableOMP[[#This Row],[Low]], TableOMP[[#This Row],[total_time]]&lt;=TableOMP[[#This Row],[High]]),1,0)</f>
        <v>1</v>
      </c>
    </row>
    <row r="7232" spans="1:19" hidden="1" x14ac:dyDescent="0.25">
      <c r="A7232" t="s">
        <v>16</v>
      </c>
      <c r="B7232">
        <v>10000</v>
      </c>
      <c r="C7232">
        <v>100</v>
      </c>
      <c r="D7232">
        <v>100000</v>
      </c>
      <c r="E7232">
        <v>28</v>
      </c>
      <c r="F7232">
        <v>1</v>
      </c>
      <c r="G7232">
        <v>10.276007</v>
      </c>
      <c r="H7232">
        <v>0.14285900000000001</v>
      </c>
      <c r="I7232">
        <v>1.1174219999999999</v>
      </c>
      <c r="J7232">
        <v>4.1385999999999999E-2</v>
      </c>
      <c r="K7232" t="str">
        <f>MID(M7232,22,1)</f>
        <v>4</v>
      </c>
      <c r="L7232" t="s">
        <v>217</v>
      </c>
      <c r="M7232" t="s">
        <v>218</v>
      </c>
      <c r="N7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32">
        <f>VLOOKUP(TableOMP[[#This Row],[Label]],TableAvg[],2,FALSE)</f>
        <v>10.19799676923077</v>
      </c>
      <c r="P7232">
        <f>VLOOKUP(TableOMP[[#This Row],[Label]],TableAvg[],3,FALSE)</f>
        <v>0.11697168164532602</v>
      </c>
      <c r="Q7232">
        <f>TableOMP[[#This Row],[Avg]]-$U$2*TableOMP[[#This Row],[StdDev]]</f>
        <v>9.9640534059401169</v>
      </c>
      <c r="R7232">
        <f>TableOMP[[#This Row],[Avg]]+$U$2*TableOMP[[#This Row],[StdDev]]</f>
        <v>10.431940132521422</v>
      </c>
      <c r="S7232">
        <f>IF(AND(TableOMP[[#This Row],[total_time]]&gt;=TableOMP[[#This Row],[Low]], TableOMP[[#This Row],[total_time]]&lt;=TableOMP[[#This Row],[High]]),1,0)</f>
        <v>1</v>
      </c>
    </row>
    <row r="7233" spans="1:19" hidden="1" x14ac:dyDescent="0.25">
      <c r="A7233" t="s">
        <v>16</v>
      </c>
      <c r="B7233">
        <v>10000</v>
      </c>
      <c r="C7233">
        <v>100</v>
      </c>
      <c r="D7233">
        <v>100000</v>
      </c>
      <c r="E7233">
        <v>28</v>
      </c>
      <c r="F7233">
        <v>1</v>
      </c>
      <c r="G7233">
        <v>10.273163</v>
      </c>
      <c r="H7233">
        <v>0.125414</v>
      </c>
      <c r="I7233">
        <v>0.91954599999999997</v>
      </c>
      <c r="J7233">
        <v>3.4056999999999997E-2</v>
      </c>
      <c r="K7233" t="str">
        <f>MID(M7233,22,1)</f>
        <v>4</v>
      </c>
      <c r="L7233" t="s">
        <v>217</v>
      </c>
      <c r="M7233" t="s">
        <v>218</v>
      </c>
      <c r="N7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33">
        <f>VLOOKUP(TableOMP[[#This Row],[Label]],TableAvg[],2,FALSE)</f>
        <v>10.19799676923077</v>
      </c>
      <c r="P7233">
        <f>VLOOKUP(TableOMP[[#This Row],[Label]],TableAvg[],3,FALSE)</f>
        <v>0.11697168164532602</v>
      </c>
      <c r="Q7233">
        <f>TableOMP[[#This Row],[Avg]]-$U$2*TableOMP[[#This Row],[StdDev]]</f>
        <v>9.9640534059401169</v>
      </c>
      <c r="R7233">
        <f>TableOMP[[#This Row],[Avg]]+$U$2*TableOMP[[#This Row],[StdDev]]</f>
        <v>10.431940132521422</v>
      </c>
      <c r="S7233">
        <f>IF(AND(TableOMP[[#This Row],[total_time]]&gt;=TableOMP[[#This Row],[Low]], TableOMP[[#This Row],[total_time]]&lt;=TableOMP[[#This Row],[High]]),1,0)</f>
        <v>1</v>
      </c>
    </row>
    <row r="7234" spans="1:19" hidden="1" x14ac:dyDescent="0.25">
      <c r="A7234" t="s">
        <v>16</v>
      </c>
      <c r="B7234">
        <v>10000</v>
      </c>
      <c r="C7234">
        <v>100</v>
      </c>
      <c r="D7234">
        <v>100000</v>
      </c>
      <c r="E7234">
        <v>28</v>
      </c>
      <c r="F7234">
        <v>1</v>
      </c>
      <c r="G7234">
        <v>10.272235</v>
      </c>
      <c r="H7234">
        <v>0.151201</v>
      </c>
      <c r="I7234">
        <v>1.2698910000000001</v>
      </c>
      <c r="J7234">
        <v>4.7032999999999998E-2</v>
      </c>
      <c r="K7234" t="str">
        <f>MID(M7234,22,1)</f>
        <v>5</v>
      </c>
      <c r="L7234" t="s">
        <v>197</v>
      </c>
      <c r="M7234" t="s">
        <v>198</v>
      </c>
      <c r="N7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34">
        <f>VLOOKUP(TableOMP[[#This Row],[Label]],TableAvg[],2,FALSE)</f>
        <v>10.19799676923077</v>
      </c>
      <c r="P7234">
        <f>VLOOKUP(TableOMP[[#This Row],[Label]],TableAvg[],3,FALSE)</f>
        <v>0.11697168164532602</v>
      </c>
      <c r="Q7234">
        <f>TableOMP[[#This Row],[Avg]]-$U$2*TableOMP[[#This Row],[StdDev]]</f>
        <v>9.9640534059401169</v>
      </c>
      <c r="R7234">
        <f>TableOMP[[#This Row],[Avg]]+$U$2*TableOMP[[#This Row],[StdDev]]</f>
        <v>10.431940132521422</v>
      </c>
      <c r="S7234">
        <f>IF(AND(TableOMP[[#This Row],[total_time]]&gt;=TableOMP[[#This Row],[Low]], TableOMP[[#This Row],[total_time]]&lt;=TableOMP[[#This Row],[High]]),1,0)</f>
        <v>1</v>
      </c>
    </row>
    <row r="7235" spans="1:19" hidden="1" x14ac:dyDescent="0.25">
      <c r="A7235" t="s">
        <v>16</v>
      </c>
      <c r="B7235">
        <v>10000</v>
      </c>
      <c r="C7235">
        <v>100</v>
      </c>
      <c r="D7235">
        <v>100000</v>
      </c>
      <c r="E7235">
        <v>28</v>
      </c>
      <c r="F7235">
        <v>1</v>
      </c>
      <c r="G7235">
        <v>10.257096000000001</v>
      </c>
      <c r="H7235">
        <v>0.12800700000000001</v>
      </c>
      <c r="I7235">
        <v>0.993147</v>
      </c>
      <c r="J7235">
        <v>3.6783000000000003E-2</v>
      </c>
      <c r="K7235" t="str">
        <f>MID(M7235,22,1)</f>
        <v>7</v>
      </c>
      <c r="L7235" t="s">
        <v>49</v>
      </c>
      <c r="M7235" t="s">
        <v>50</v>
      </c>
      <c r="N7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35">
        <f>VLOOKUP(TableOMP[[#This Row],[Label]],TableAvg[],2,FALSE)</f>
        <v>10.19799676923077</v>
      </c>
      <c r="P7235">
        <f>VLOOKUP(TableOMP[[#This Row],[Label]],TableAvg[],3,FALSE)</f>
        <v>0.11697168164532602</v>
      </c>
      <c r="Q7235">
        <f>TableOMP[[#This Row],[Avg]]-$U$2*TableOMP[[#This Row],[StdDev]]</f>
        <v>9.9640534059401169</v>
      </c>
      <c r="R7235">
        <f>TableOMP[[#This Row],[Avg]]+$U$2*TableOMP[[#This Row],[StdDev]]</f>
        <v>10.431940132521422</v>
      </c>
      <c r="S7235">
        <f>IF(AND(TableOMP[[#This Row],[total_time]]&gt;=TableOMP[[#This Row],[Low]], TableOMP[[#This Row],[total_time]]&lt;=TableOMP[[#This Row],[High]]),1,0)</f>
        <v>1</v>
      </c>
    </row>
    <row r="7236" spans="1:19" hidden="1" x14ac:dyDescent="0.25">
      <c r="A7236" t="s">
        <v>15</v>
      </c>
      <c r="B7236">
        <v>10000</v>
      </c>
      <c r="C7236">
        <v>100</v>
      </c>
      <c r="D7236">
        <v>100000</v>
      </c>
      <c r="E7236">
        <v>20</v>
      </c>
      <c r="F7236">
        <v>1</v>
      </c>
      <c r="G7236">
        <v>10.250166999999999</v>
      </c>
      <c r="H7236">
        <v>0.14898800000000001</v>
      </c>
      <c r="I7236">
        <v>0.88230399999999998</v>
      </c>
      <c r="J7236">
        <v>4.6436999999999999E-2</v>
      </c>
      <c r="K7236" t="str">
        <f>MID(M7236,22,1)</f>
        <v>5</v>
      </c>
      <c r="L7236" t="s">
        <v>55</v>
      </c>
      <c r="M7236" t="s">
        <v>56</v>
      </c>
      <c r="N7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36">
        <f>VLOOKUP(TableOMP[[#This Row],[Label]],TableAvg[],2,FALSE)</f>
        <v>10.392273772727275</v>
      </c>
      <c r="P7236">
        <f>VLOOKUP(TableOMP[[#This Row],[Label]],TableAvg[],3,FALSE)</f>
        <v>1.3486421489939653</v>
      </c>
      <c r="Q7236">
        <f>TableOMP[[#This Row],[Avg]]-$U$2*TableOMP[[#This Row],[StdDev]]</f>
        <v>7.6949894747393444</v>
      </c>
      <c r="R7236">
        <f>TableOMP[[#This Row],[Avg]]+$U$2*TableOMP[[#This Row],[StdDev]]</f>
        <v>13.089558070715206</v>
      </c>
      <c r="S7236">
        <f>IF(AND(TableOMP[[#This Row],[total_time]]&gt;=TableOMP[[#This Row],[Low]], TableOMP[[#This Row],[total_time]]&lt;=TableOMP[[#This Row],[High]]),1,0)</f>
        <v>1</v>
      </c>
    </row>
    <row r="7237" spans="1:19" hidden="1" x14ac:dyDescent="0.25">
      <c r="A7237" t="s">
        <v>15</v>
      </c>
      <c r="B7237">
        <v>10000</v>
      </c>
      <c r="C7237">
        <v>100</v>
      </c>
      <c r="D7237">
        <v>100000</v>
      </c>
      <c r="E7237">
        <v>20</v>
      </c>
      <c r="F7237">
        <v>1</v>
      </c>
      <c r="G7237">
        <v>10.24567</v>
      </c>
      <c r="H7237">
        <v>0.15302299999999999</v>
      </c>
      <c r="I7237">
        <v>1.0211509999999999</v>
      </c>
      <c r="J7237">
        <v>5.3745000000000001E-2</v>
      </c>
      <c r="K7237" t="str">
        <f>MID(M7237,22,1)</f>
        <v>6</v>
      </c>
      <c r="L7237" t="s">
        <v>61</v>
      </c>
      <c r="M7237" t="s">
        <v>62</v>
      </c>
      <c r="N7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37">
        <f>VLOOKUP(TableOMP[[#This Row],[Label]],TableAvg[],2,FALSE)</f>
        <v>10.392273772727275</v>
      </c>
      <c r="P7237">
        <f>VLOOKUP(TableOMP[[#This Row],[Label]],TableAvg[],3,FALSE)</f>
        <v>1.3486421489939653</v>
      </c>
      <c r="Q7237">
        <f>TableOMP[[#This Row],[Avg]]-$U$2*TableOMP[[#This Row],[StdDev]]</f>
        <v>7.6949894747393444</v>
      </c>
      <c r="R7237">
        <f>TableOMP[[#This Row],[Avg]]+$U$2*TableOMP[[#This Row],[StdDev]]</f>
        <v>13.089558070715206</v>
      </c>
      <c r="S7237">
        <f>IF(AND(TableOMP[[#This Row],[total_time]]&gt;=TableOMP[[#This Row],[Low]], TableOMP[[#This Row],[total_time]]&lt;=TableOMP[[#This Row],[High]]),1,0)</f>
        <v>1</v>
      </c>
    </row>
    <row r="7238" spans="1:19" hidden="1" x14ac:dyDescent="0.25">
      <c r="A7238" t="s">
        <v>16</v>
      </c>
      <c r="B7238">
        <v>10000</v>
      </c>
      <c r="C7238">
        <v>100</v>
      </c>
      <c r="D7238">
        <v>100000</v>
      </c>
      <c r="E7238">
        <v>28</v>
      </c>
      <c r="F7238">
        <v>1</v>
      </c>
      <c r="G7238">
        <v>10.243895</v>
      </c>
      <c r="H7238">
        <v>0.15607699999999999</v>
      </c>
      <c r="I7238">
        <v>1.2106319999999999</v>
      </c>
      <c r="J7238">
        <v>4.4838000000000003E-2</v>
      </c>
      <c r="K7238" t="str">
        <f>MID(M7238,22,1)</f>
        <v>7</v>
      </c>
      <c r="L7238" t="s">
        <v>49</v>
      </c>
      <c r="M7238" t="s">
        <v>50</v>
      </c>
      <c r="N7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38">
        <f>VLOOKUP(TableOMP[[#This Row],[Label]],TableAvg[],2,FALSE)</f>
        <v>10.19799676923077</v>
      </c>
      <c r="P7238">
        <f>VLOOKUP(TableOMP[[#This Row],[Label]],TableAvg[],3,FALSE)</f>
        <v>0.11697168164532602</v>
      </c>
      <c r="Q7238">
        <f>TableOMP[[#This Row],[Avg]]-$U$2*TableOMP[[#This Row],[StdDev]]</f>
        <v>9.9640534059401169</v>
      </c>
      <c r="R7238">
        <f>TableOMP[[#This Row],[Avg]]+$U$2*TableOMP[[#This Row],[StdDev]]</f>
        <v>10.431940132521422</v>
      </c>
      <c r="S7238">
        <f>IF(AND(TableOMP[[#This Row],[total_time]]&gt;=TableOMP[[#This Row],[Low]], TableOMP[[#This Row],[total_time]]&lt;=TableOMP[[#This Row],[High]]),1,0)</f>
        <v>1</v>
      </c>
    </row>
    <row r="7239" spans="1:19" hidden="1" x14ac:dyDescent="0.25">
      <c r="A7239" t="s">
        <v>16</v>
      </c>
      <c r="B7239">
        <v>10000</v>
      </c>
      <c r="C7239">
        <v>100</v>
      </c>
      <c r="D7239">
        <v>100000</v>
      </c>
      <c r="E7239">
        <v>28</v>
      </c>
      <c r="F7239">
        <v>1</v>
      </c>
      <c r="G7239">
        <v>10.239844</v>
      </c>
      <c r="H7239">
        <v>0.145645</v>
      </c>
      <c r="I7239">
        <v>1.3741479999999999</v>
      </c>
      <c r="J7239">
        <v>5.0894000000000002E-2</v>
      </c>
      <c r="K7239" t="str">
        <f>MID(M7239,22,1)</f>
        <v>5</v>
      </c>
      <c r="L7239" t="s">
        <v>161</v>
      </c>
      <c r="M7239" t="s">
        <v>162</v>
      </c>
      <c r="N7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39">
        <f>VLOOKUP(TableOMP[[#This Row],[Label]],TableAvg[],2,FALSE)</f>
        <v>10.19799676923077</v>
      </c>
      <c r="P7239">
        <f>VLOOKUP(TableOMP[[#This Row],[Label]],TableAvg[],3,FALSE)</f>
        <v>0.11697168164532602</v>
      </c>
      <c r="Q7239">
        <f>TableOMP[[#This Row],[Avg]]-$U$2*TableOMP[[#This Row],[StdDev]]</f>
        <v>9.9640534059401169</v>
      </c>
      <c r="R7239">
        <f>TableOMP[[#This Row],[Avg]]+$U$2*TableOMP[[#This Row],[StdDev]]</f>
        <v>10.431940132521422</v>
      </c>
      <c r="S7239">
        <f>IF(AND(TableOMP[[#This Row],[total_time]]&gt;=TableOMP[[#This Row],[Low]], TableOMP[[#This Row],[total_time]]&lt;=TableOMP[[#This Row],[High]]),1,0)</f>
        <v>1</v>
      </c>
    </row>
    <row r="7240" spans="1:19" hidden="1" x14ac:dyDescent="0.25">
      <c r="A7240" t="s">
        <v>16</v>
      </c>
      <c r="B7240">
        <v>10000</v>
      </c>
      <c r="C7240">
        <v>100</v>
      </c>
      <c r="D7240">
        <v>100000</v>
      </c>
      <c r="E7240">
        <v>28</v>
      </c>
      <c r="F7240">
        <v>1</v>
      </c>
      <c r="G7240">
        <v>10.230413</v>
      </c>
      <c r="H7240">
        <v>0.15124399999999999</v>
      </c>
      <c r="I7240">
        <v>1.3974169999999999</v>
      </c>
      <c r="J7240">
        <v>5.1756000000000003E-2</v>
      </c>
      <c r="K7240" t="str">
        <f>MID(M7240,22,1)</f>
        <v>7</v>
      </c>
      <c r="L7240" t="s">
        <v>49</v>
      </c>
      <c r="M7240" t="s">
        <v>50</v>
      </c>
      <c r="N7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40">
        <f>VLOOKUP(TableOMP[[#This Row],[Label]],TableAvg[],2,FALSE)</f>
        <v>10.19799676923077</v>
      </c>
      <c r="P7240">
        <f>VLOOKUP(TableOMP[[#This Row],[Label]],TableAvg[],3,FALSE)</f>
        <v>0.11697168164532602</v>
      </c>
      <c r="Q7240">
        <f>TableOMP[[#This Row],[Avg]]-$U$2*TableOMP[[#This Row],[StdDev]]</f>
        <v>9.9640534059401169</v>
      </c>
      <c r="R7240">
        <f>TableOMP[[#This Row],[Avg]]+$U$2*TableOMP[[#This Row],[StdDev]]</f>
        <v>10.431940132521422</v>
      </c>
      <c r="S7240">
        <f>IF(AND(TableOMP[[#This Row],[total_time]]&gt;=TableOMP[[#This Row],[Low]], TableOMP[[#This Row],[total_time]]&lt;=TableOMP[[#This Row],[High]]),1,0)</f>
        <v>1</v>
      </c>
    </row>
    <row r="7241" spans="1:19" hidden="1" x14ac:dyDescent="0.25">
      <c r="A7241" t="s">
        <v>15</v>
      </c>
      <c r="B7241">
        <v>10000</v>
      </c>
      <c r="C7241">
        <v>100</v>
      </c>
      <c r="D7241">
        <v>100000</v>
      </c>
      <c r="E7241">
        <v>20</v>
      </c>
      <c r="F7241">
        <v>1</v>
      </c>
      <c r="G7241">
        <v>10.207915</v>
      </c>
      <c r="H7241">
        <v>0.157668</v>
      </c>
      <c r="I7241">
        <v>1.1545540000000001</v>
      </c>
      <c r="J7241">
        <v>6.0766000000000001E-2</v>
      </c>
      <c r="K7241" t="str">
        <f>MID(M7241,22,1)</f>
        <v>1</v>
      </c>
      <c r="L7241" t="s">
        <v>175</v>
      </c>
      <c r="M7241" t="s">
        <v>176</v>
      </c>
      <c r="N7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41">
        <f>VLOOKUP(TableOMP[[#This Row],[Label]],TableAvg[],2,FALSE)</f>
        <v>10.392273772727275</v>
      </c>
      <c r="P7241">
        <f>VLOOKUP(TableOMP[[#This Row],[Label]],TableAvg[],3,FALSE)</f>
        <v>1.3486421489939653</v>
      </c>
      <c r="Q7241">
        <f>TableOMP[[#This Row],[Avg]]-$U$2*TableOMP[[#This Row],[StdDev]]</f>
        <v>7.6949894747393444</v>
      </c>
      <c r="R7241">
        <f>TableOMP[[#This Row],[Avg]]+$U$2*TableOMP[[#This Row],[StdDev]]</f>
        <v>13.089558070715206</v>
      </c>
      <c r="S7241">
        <f>IF(AND(TableOMP[[#This Row],[total_time]]&gt;=TableOMP[[#This Row],[Low]], TableOMP[[#This Row],[total_time]]&lt;=TableOMP[[#This Row],[High]]),1,0)</f>
        <v>1</v>
      </c>
    </row>
    <row r="7242" spans="1:19" hidden="1" x14ac:dyDescent="0.25">
      <c r="A7242" t="s">
        <v>16</v>
      </c>
      <c r="B7242">
        <v>10000</v>
      </c>
      <c r="C7242">
        <v>100</v>
      </c>
      <c r="D7242">
        <v>100000</v>
      </c>
      <c r="E7242">
        <v>28</v>
      </c>
      <c r="F7242">
        <v>1</v>
      </c>
      <c r="G7242">
        <v>10.176644</v>
      </c>
      <c r="H7242">
        <v>0.14483099999999999</v>
      </c>
      <c r="I7242">
        <v>1.1946369999999999</v>
      </c>
      <c r="J7242">
        <v>4.4246000000000001E-2</v>
      </c>
      <c r="K7242" t="str">
        <f>MID(M7242,22,1)</f>
        <v>2</v>
      </c>
      <c r="L7242" t="s">
        <v>59</v>
      </c>
      <c r="M7242" t="s">
        <v>60</v>
      </c>
      <c r="N7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42">
        <f>VLOOKUP(TableOMP[[#This Row],[Label]],TableAvg[],2,FALSE)</f>
        <v>10.19799676923077</v>
      </c>
      <c r="P7242">
        <f>VLOOKUP(TableOMP[[#This Row],[Label]],TableAvg[],3,FALSE)</f>
        <v>0.11697168164532602</v>
      </c>
      <c r="Q7242">
        <f>TableOMP[[#This Row],[Avg]]-$U$2*TableOMP[[#This Row],[StdDev]]</f>
        <v>9.9640534059401169</v>
      </c>
      <c r="R7242">
        <f>TableOMP[[#This Row],[Avg]]+$U$2*TableOMP[[#This Row],[StdDev]]</f>
        <v>10.431940132521422</v>
      </c>
      <c r="S7242">
        <f>IF(AND(TableOMP[[#This Row],[total_time]]&gt;=TableOMP[[#This Row],[Low]], TableOMP[[#This Row],[total_time]]&lt;=TableOMP[[#This Row],[High]]),1,0)</f>
        <v>1</v>
      </c>
    </row>
    <row r="7243" spans="1:19" hidden="1" x14ac:dyDescent="0.25">
      <c r="A7243" t="s">
        <v>15</v>
      </c>
      <c r="B7243">
        <v>10000</v>
      </c>
      <c r="C7243">
        <v>100</v>
      </c>
      <c r="D7243">
        <v>100000</v>
      </c>
      <c r="E7243">
        <v>20</v>
      </c>
      <c r="F7243">
        <v>1</v>
      </c>
      <c r="G7243">
        <v>10.167952</v>
      </c>
      <c r="H7243">
        <v>0.13836399999999999</v>
      </c>
      <c r="I7243">
        <v>0.87659600000000004</v>
      </c>
      <c r="J7243">
        <v>4.6136999999999997E-2</v>
      </c>
      <c r="K7243" t="str">
        <f>MID(M7243,22,1)</f>
        <v>5</v>
      </c>
      <c r="L7243" t="s">
        <v>163</v>
      </c>
      <c r="M7243" t="s">
        <v>164</v>
      </c>
      <c r="N7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43">
        <f>VLOOKUP(TableOMP[[#This Row],[Label]],TableAvg[],2,FALSE)</f>
        <v>10.392273772727275</v>
      </c>
      <c r="P7243">
        <f>VLOOKUP(TableOMP[[#This Row],[Label]],TableAvg[],3,FALSE)</f>
        <v>1.3486421489939653</v>
      </c>
      <c r="Q7243">
        <f>TableOMP[[#This Row],[Avg]]-$U$2*TableOMP[[#This Row],[StdDev]]</f>
        <v>7.6949894747393444</v>
      </c>
      <c r="R7243">
        <f>TableOMP[[#This Row],[Avg]]+$U$2*TableOMP[[#This Row],[StdDev]]</f>
        <v>13.089558070715206</v>
      </c>
      <c r="S7243">
        <f>IF(AND(TableOMP[[#This Row],[total_time]]&gt;=TableOMP[[#This Row],[Low]], TableOMP[[#This Row],[total_time]]&lt;=TableOMP[[#This Row],[High]]),1,0)</f>
        <v>1</v>
      </c>
    </row>
    <row r="7244" spans="1:19" hidden="1" x14ac:dyDescent="0.25">
      <c r="A7244" t="s">
        <v>15</v>
      </c>
      <c r="B7244">
        <v>10000</v>
      </c>
      <c r="C7244">
        <v>100</v>
      </c>
      <c r="D7244">
        <v>100000</v>
      </c>
      <c r="E7244">
        <v>20</v>
      </c>
      <c r="F7244">
        <v>1</v>
      </c>
      <c r="G7244">
        <v>10.163563</v>
      </c>
      <c r="H7244">
        <v>0.147536</v>
      </c>
      <c r="I7244">
        <v>0.98314000000000001</v>
      </c>
      <c r="J7244">
        <v>5.1743999999999998E-2</v>
      </c>
      <c r="K7244" t="str">
        <f>MID(M7244,22,1)</f>
        <v>2</v>
      </c>
      <c r="L7244" t="s">
        <v>219</v>
      </c>
      <c r="M7244" t="s">
        <v>220</v>
      </c>
      <c r="N7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44">
        <f>VLOOKUP(TableOMP[[#This Row],[Label]],TableAvg[],2,FALSE)</f>
        <v>10.392273772727275</v>
      </c>
      <c r="P7244">
        <f>VLOOKUP(TableOMP[[#This Row],[Label]],TableAvg[],3,FALSE)</f>
        <v>1.3486421489939653</v>
      </c>
      <c r="Q7244">
        <f>TableOMP[[#This Row],[Avg]]-$U$2*TableOMP[[#This Row],[StdDev]]</f>
        <v>7.6949894747393444</v>
      </c>
      <c r="R7244">
        <f>TableOMP[[#This Row],[Avg]]+$U$2*TableOMP[[#This Row],[StdDev]]</f>
        <v>13.089558070715206</v>
      </c>
      <c r="S7244">
        <f>IF(AND(TableOMP[[#This Row],[total_time]]&gt;=TableOMP[[#This Row],[Low]], TableOMP[[#This Row],[total_time]]&lt;=TableOMP[[#This Row],[High]]),1,0)</f>
        <v>1</v>
      </c>
    </row>
    <row r="7245" spans="1:19" hidden="1" x14ac:dyDescent="0.25">
      <c r="A7245" t="s">
        <v>15</v>
      </c>
      <c r="B7245">
        <v>10000</v>
      </c>
      <c r="C7245">
        <v>100</v>
      </c>
      <c r="D7245">
        <v>100000</v>
      </c>
      <c r="E7245">
        <v>20</v>
      </c>
      <c r="F7245">
        <v>1</v>
      </c>
      <c r="G7245">
        <v>10.154911</v>
      </c>
      <c r="H7245">
        <v>0.151148</v>
      </c>
      <c r="I7245">
        <v>0.99754399999999999</v>
      </c>
      <c r="J7245">
        <v>5.2502E-2</v>
      </c>
      <c r="K7245" t="str">
        <f>MID(M7245,22,1)</f>
        <v>1</v>
      </c>
      <c r="L7245" t="s">
        <v>215</v>
      </c>
      <c r="M7245" t="s">
        <v>216</v>
      </c>
      <c r="N7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45">
        <f>VLOOKUP(TableOMP[[#This Row],[Label]],TableAvg[],2,FALSE)</f>
        <v>10.392273772727275</v>
      </c>
      <c r="P7245">
        <f>VLOOKUP(TableOMP[[#This Row],[Label]],TableAvg[],3,FALSE)</f>
        <v>1.3486421489939653</v>
      </c>
      <c r="Q7245">
        <f>TableOMP[[#This Row],[Avg]]-$U$2*TableOMP[[#This Row],[StdDev]]</f>
        <v>7.6949894747393444</v>
      </c>
      <c r="R7245">
        <f>TableOMP[[#This Row],[Avg]]+$U$2*TableOMP[[#This Row],[StdDev]]</f>
        <v>13.089558070715206</v>
      </c>
      <c r="S7245">
        <f>IF(AND(TableOMP[[#This Row],[total_time]]&gt;=TableOMP[[#This Row],[Low]], TableOMP[[#This Row],[total_time]]&lt;=TableOMP[[#This Row],[High]]),1,0)</f>
        <v>1</v>
      </c>
    </row>
    <row r="7246" spans="1:19" hidden="1" x14ac:dyDescent="0.25">
      <c r="A7246" t="s">
        <v>15</v>
      </c>
      <c r="B7246">
        <v>10000</v>
      </c>
      <c r="C7246">
        <v>100</v>
      </c>
      <c r="D7246">
        <v>100000</v>
      </c>
      <c r="E7246">
        <v>20</v>
      </c>
      <c r="F7246">
        <v>1</v>
      </c>
      <c r="G7246">
        <v>10.146077</v>
      </c>
      <c r="H7246">
        <v>0.119808</v>
      </c>
      <c r="I7246">
        <v>0.626892</v>
      </c>
      <c r="J7246">
        <v>3.2994000000000002E-2</v>
      </c>
      <c r="K7246" t="str">
        <f>MID(M7246,22,1)</f>
        <v>1</v>
      </c>
      <c r="L7246" t="s">
        <v>215</v>
      </c>
      <c r="M7246" t="s">
        <v>216</v>
      </c>
      <c r="N7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46">
        <f>VLOOKUP(TableOMP[[#This Row],[Label]],TableAvg[],2,FALSE)</f>
        <v>10.392273772727275</v>
      </c>
      <c r="P7246">
        <f>VLOOKUP(TableOMP[[#This Row],[Label]],TableAvg[],3,FALSE)</f>
        <v>1.3486421489939653</v>
      </c>
      <c r="Q7246">
        <f>TableOMP[[#This Row],[Avg]]-$U$2*TableOMP[[#This Row],[StdDev]]</f>
        <v>7.6949894747393444</v>
      </c>
      <c r="R7246">
        <f>TableOMP[[#This Row],[Avg]]+$U$2*TableOMP[[#This Row],[StdDev]]</f>
        <v>13.089558070715206</v>
      </c>
      <c r="S7246">
        <f>IF(AND(TableOMP[[#This Row],[total_time]]&gt;=TableOMP[[#This Row],[Low]], TableOMP[[#This Row],[total_time]]&lt;=TableOMP[[#This Row],[High]]),1,0)</f>
        <v>1</v>
      </c>
    </row>
    <row r="7247" spans="1:19" hidden="1" x14ac:dyDescent="0.25">
      <c r="A7247" t="s">
        <v>15</v>
      </c>
      <c r="B7247">
        <v>10000</v>
      </c>
      <c r="C7247">
        <v>100</v>
      </c>
      <c r="D7247">
        <v>100000</v>
      </c>
      <c r="E7247">
        <v>20</v>
      </c>
      <c r="F7247">
        <v>1</v>
      </c>
      <c r="G7247">
        <v>10.143492</v>
      </c>
      <c r="H7247">
        <v>0.13275000000000001</v>
      </c>
      <c r="I7247">
        <v>0.70204100000000003</v>
      </c>
      <c r="J7247">
        <v>3.6949999999999997E-2</v>
      </c>
      <c r="K7247" t="str">
        <f>MID(M7247,22,1)</f>
        <v>2</v>
      </c>
      <c r="L7247" t="s">
        <v>219</v>
      </c>
      <c r="M7247" t="s">
        <v>220</v>
      </c>
      <c r="N7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47">
        <f>VLOOKUP(TableOMP[[#This Row],[Label]],TableAvg[],2,FALSE)</f>
        <v>10.392273772727275</v>
      </c>
      <c r="P7247">
        <f>VLOOKUP(TableOMP[[#This Row],[Label]],TableAvg[],3,FALSE)</f>
        <v>1.3486421489939653</v>
      </c>
      <c r="Q7247">
        <f>TableOMP[[#This Row],[Avg]]-$U$2*TableOMP[[#This Row],[StdDev]]</f>
        <v>7.6949894747393444</v>
      </c>
      <c r="R7247">
        <f>TableOMP[[#This Row],[Avg]]+$U$2*TableOMP[[#This Row],[StdDev]]</f>
        <v>13.089558070715206</v>
      </c>
      <c r="S7247">
        <f>IF(AND(TableOMP[[#This Row],[total_time]]&gt;=TableOMP[[#This Row],[Low]], TableOMP[[#This Row],[total_time]]&lt;=TableOMP[[#This Row],[High]]),1,0)</f>
        <v>1</v>
      </c>
    </row>
    <row r="7248" spans="1:19" hidden="1" x14ac:dyDescent="0.25">
      <c r="A7248" t="s">
        <v>16</v>
      </c>
      <c r="B7248">
        <v>10000</v>
      </c>
      <c r="C7248">
        <v>100</v>
      </c>
      <c r="D7248">
        <v>100000</v>
      </c>
      <c r="E7248">
        <v>28</v>
      </c>
      <c r="F7248">
        <v>1</v>
      </c>
      <c r="G7248">
        <v>10.140917</v>
      </c>
      <c r="H7248">
        <v>0.14660000000000001</v>
      </c>
      <c r="I7248">
        <v>1.084962</v>
      </c>
      <c r="J7248">
        <v>4.0183999999999997E-2</v>
      </c>
      <c r="K7248" t="str">
        <f>MID(M7248,22,1)</f>
        <v>5</v>
      </c>
      <c r="L7248" t="s">
        <v>197</v>
      </c>
      <c r="M7248" t="s">
        <v>198</v>
      </c>
      <c r="N7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48">
        <f>VLOOKUP(TableOMP[[#This Row],[Label]],TableAvg[],2,FALSE)</f>
        <v>10.19799676923077</v>
      </c>
      <c r="P7248">
        <f>VLOOKUP(TableOMP[[#This Row],[Label]],TableAvg[],3,FALSE)</f>
        <v>0.11697168164532602</v>
      </c>
      <c r="Q7248">
        <f>TableOMP[[#This Row],[Avg]]-$U$2*TableOMP[[#This Row],[StdDev]]</f>
        <v>9.9640534059401169</v>
      </c>
      <c r="R7248">
        <f>TableOMP[[#This Row],[Avg]]+$U$2*TableOMP[[#This Row],[StdDev]]</f>
        <v>10.431940132521422</v>
      </c>
      <c r="S7248">
        <f>IF(AND(TableOMP[[#This Row],[total_time]]&gt;=TableOMP[[#This Row],[Low]], TableOMP[[#This Row],[total_time]]&lt;=TableOMP[[#This Row],[High]]),1,0)</f>
        <v>1</v>
      </c>
    </row>
    <row r="7249" spans="1:19" hidden="1" x14ac:dyDescent="0.25">
      <c r="A7249" t="s">
        <v>15</v>
      </c>
      <c r="B7249">
        <v>10000</v>
      </c>
      <c r="C7249">
        <v>100</v>
      </c>
      <c r="D7249">
        <v>100000</v>
      </c>
      <c r="E7249">
        <v>20</v>
      </c>
      <c r="F7249">
        <v>1</v>
      </c>
      <c r="G7249">
        <v>10.131047000000001</v>
      </c>
      <c r="H7249">
        <v>0.14813999999999999</v>
      </c>
      <c r="I7249">
        <v>0.92610300000000001</v>
      </c>
      <c r="J7249">
        <v>4.8742000000000001E-2</v>
      </c>
      <c r="K7249" t="str">
        <f>MID(M7249,22,1)</f>
        <v>6</v>
      </c>
      <c r="L7249" t="s">
        <v>41</v>
      </c>
      <c r="M7249" t="s">
        <v>42</v>
      </c>
      <c r="N7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49">
        <f>VLOOKUP(TableOMP[[#This Row],[Label]],TableAvg[],2,FALSE)</f>
        <v>10.392273772727275</v>
      </c>
      <c r="P7249">
        <f>VLOOKUP(TableOMP[[#This Row],[Label]],TableAvg[],3,FALSE)</f>
        <v>1.3486421489939653</v>
      </c>
      <c r="Q7249">
        <f>TableOMP[[#This Row],[Avg]]-$U$2*TableOMP[[#This Row],[StdDev]]</f>
        <v>7.6949894747393444</v>
      </c>
      <c r="R7249">
        <f>TableOMP[[#This Row],[Avg]]+$U$2*TableOMP[[#This Row],[StdDev]]</f>
        <v>13.089558070715206</v>
      </c>
      <c r="S7249">
        <f>IF(AND(TableOMP[[#This Row],[total_time]]&gt;=TableOMP[[#This Row],[Low]], TableOMP[[#This Row],[total_time]]&lt;=TableOMP[[#This Row],[High]]),1,0)</f>
        <v>1</v>
      </c>
    </row>
    <row r="7250" spans="1:19" hidden="1" x14ac:dyDescent="0.25">
      <c r="A7250" t="s">
        <v>16</v>
      </c>
      <c r="B7250">
        <v>10000</v>
      </c>
      <c r="C7250">
        <v>100</v>
      </c>
      <c r="D7250">
        <v>100000</v>
      </c>
      <c r="E7250">
        <v>28</v>
      </c>
      <c r="F7250">
        <v>1</v>
      </c>
      <c r="G7250">
        <v>10.130017</v>
      </c>
      <c r="H7250">
        <v>0.14940300000000001</v>
      </c>
      <c r="I7250">
        <v>1.2862560000000001</v>
      </c>
      <c r="J7250">
        <v>4.7639000000000001E-2</v>
      </c>
      <c r="K7250" t="str">
        <f>MID(M7250,22,1)</f>
        <v>7</v>
      </c>
      <c r="L7250" t="s">
        <v>189</v>
      </c>
      <c r="M7250" t="s">
        <v>190</v>
      </c>
      <c r="N7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50">
        <f>VLOOKUP(TableOMP[[#This Row],[Label]],TableAvg[],2,FALSE)</f>
        <v>10.19799676923077</v>
      </c>
      <c r="P7250">
        <f>VLOOKUP(TableOMP[[#This Row],[Label]],TableAvg[],3,FALSE)</f>
        <v>0.11697168164532602</v>
      </c>
      <c r="Q7250">
        <f>TableOMP[[#This Row],[Avg]]-$U$2*TableOMP[[#This Row],[StdDev]]</f>
        <v>9.9640534059401169</v>
      </c>
      <c r="R7250">
        <f>TableOMP[[#This Row],[Avg]]+$U$2*TableOMP[[#This Row],[StdDev]]</f>
        <v>10.431940132521422</v>
      </c>
      <c r="S7250">
        <f>IF(AND(TableOMP[[#This Row],[total_time]]&gt;=TableOMP[[#This Row],[Low]], TableOMP[[#This Row],[total_time]]&lt;=TableOMP[[#This Row],[High]]),1,0)</f>
        <v>1</v>
      </c>
    </row>
    <row r="7251" spans="1:19" hidden="1" x14ac:dyDescent="0.25">
      <c r="A7251" t="s">
        <v>15</v>
      </c>
      <c r="B7251">
        <v>10000</v>
      </c>
      <c r="C7251">
        <v>100</v>
      </c>
      <c r="D7251">
        <v>100000</v>
      </c>
      <c r="E7251">
        <v>20</v>
      </c>
      <c r="F7251">
        <v>1</v>
      </c>
      <c r="G7251">
        <v>10.123898000000001</v>
      </c>
      <c r="H7251">
        <v>0.14688300000000001</v>
      </c>
      <c r="I7251">
        <v>0.96421100000000004</v>
      </c>
      <c r="J7251">
        <v>5.0748000000000001E-2</v>
      </c>
      <c r="K7251" t="str">
        <f>MID(M7251,22,1)</f>
        <v>2</v>
      </c>
      <c r="L7251" t="s">
        <v>95</v>
      </c>
      <c r="M7251" t="s">
        <v>96</v>
      </c>
      <c r="N7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51">
        <f>VLOOKUP(TableOMP[[#This Row],[Label]],TableAvg[],2,FALSE)</f>
        <v>10.392273772727275</v>
      </c>
      <c r="P7251">
        <f>VLOOKUP(TableOMP[[#This Row],[Label]],TableAvg[],3,FALSE)</f>
        <v>1.3486421489939653</v>
      </c>
      <c r="Q7251">
        <f>TableOMP[[#This Row],[Avg]]-$U$2*TableOMP[[#This Row],[StdDev]]</f>
        <v>7.6949894747393444</v>
      </c>
      <c r="R7251">
        <f>TableOMP[[#This Row],[Avg]]+$U$2*TableOMP[[#This Row],[StdDev]]</f>
        <v>13.089558070715206</v>
      </c>
      <c r="S7251">
        <f>IF(AND(TableOMP[[#This Row],[total_time]]&gt;=TableOMP[[#This Row],[Low]], TableOMP[[#This Row],[total_time]]&lt;=TableOMP[[#This Row],[High]]),1,0)</f>
        <v>1</v>
      </c>
    </row>
    <row r="7252" spans="1:19" hidden="1" x14ac:dyDescent="0.25">
      <c r="A7252" t="s">
        <v>16</v>
      </c>
      <c r="B7252">
        <v>10000</v>
      </c>
      <c r="C7252">
        <v>100</v>
      </c>
      <c r="D7252">
        <v>100000</v>
      </c>
      <c r="E7252">
        <v>28</v>
      </c>
      <c r="F7252">
        <v>1</v>
      </c>
      <c r="G7252">
        <v>10.115766000000001</v>
      </c>
      <c r="H7252">
        <v>0.140074</v>
      </c>
      <c r="I7252">
        <v>1.257058</v>
      </c>
      <c r="J7252">
        <v>4.6558000000000002E-2</v>
      </c>
      <c r="K7252" t="str">
        <f>MID(M7252,22,1)</f>
        <v>2</v>
      </c>
      <c r="L7252" t="s">
        <v>59</v>
      </c>
      <c r="M7252" t="s">
        <v>60</v>
      </c>
      <c r="N7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52">
        <f>VLOOKUP(TableOMP[[#This Row],[Label]],TableAvg[],2,FALSE)</f>
        <v>10.19799676923077</v>
      </c>
      <c r="P7252">
        <f>VLOOKUP(TableOMP[[#This Row],[Label]],TableAvg[],3,FALSE)</f>
        <v>0.11697168164532602</v>
      </c>
      <c r="Q7252">
        <f>TableOMP[[#This Row],[Avg]]-$U$2*TableOMP[[#This Row],[StdDev]]</f>
        <v>9.9640534059401169</v>
      </c>
      <c r="R7252">
        <f>TableOMP[[#This Row],[Avg]]+$U$2*TableOMP[[#This Row],[StdDev]]</f>
        <v>10.431940132521422</v>
      </c>
      <c r="S7252">
        <f>IF(AND(TableOMP[[#This Row],[total_time]]&gt;=TableOMP[[#This Row],[Low]], TableOMP[[#This Row],[total_time]]&lt;=TableOMP[[#This Row],[High]]),1,0)</f>
        <v>1</v>
      </c>
    </row>
    <row r="7253" spans="1:19" hidden="1" x14ac:dyDescent="0.25">
      <c r="A7253" t="s">
        <v>16</v>
      </c>
      <c r="B7253">
        <v>10000</v>
      </c>
      <c r="C7253">
        <v>100</v>
      </c>
      <c r="D7253">
        <v>100000</v>
      </c>
      <c r="E7253">
        <v>28</v>
      </c>
      <c r="F7253">
        <v>1</v>
      </c>
      <c r="G7253">
        <v>10.113661</v>
      </c>
      <c r="H7253">
        <v>0.146089</v>
      </c>
      <c r="I7253">
        <v>1.2194959999999999</v>
      </c>
      <c r="J7253">
        <v>4.5166999999999999E-2</v>
      </c>
      <c r="K7253" t="str">
        <f>MID(M7253,22,1)</f>
        <v>5</v>
      </c>
      <c r="L7253" t="s">
        <v>197</v>
      </c>
      <c r="M7253" t="s">
        <v>198</v>
      </c>
      <c r="N7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53">
        <f>VLOOKUP(TableOMP[[#This Row],[Label]],TableAvg[],2,FALSE)</f>
        <v>10.19799676923077</v>
      </c>
      <c r="P7253">
        <f>VLOOKUP(TableOMP[[#This Row],[Label]],TableAvg[],3,FALSE)</f>
        <v>0.11697168164532602</v>
      </c>
      <c r="Q7253">
        <f>TableOMP[[#This Row],[Avg]]-$U$2*TableOMP[[#This Row],[StdDev]]</f>
        <v>9.9640534059401169</v>
      </c>
      <c r="R7253">
        <f>TableOMP[[#This Row],[Avg]]+$U$2*TableOMP[[#This Row],[StdDev]]</f>
        <v>10.431940132521422</v>
      </c>
      <c r="S7253">
        <f>IF(AND(TableOMP[[#This Row],[total_time]]&gt;=TableOMP[[#This Row],[Low]], TableOMP[[#This Row],[total_time]]&lt;=TableOMP[[#This Row],[High]]),1,0)</f>
        <v>1</v>
      </c>
    </row>
    <row r="7254" spans="1:19" hidden="1" x14ac:dyDescent="0.25">
      <c r="A7254" t="s">
        <v>15</v>
      </c>
      <c r="B7254">
        <v>10000</v>
      </c>
      <c r="C7254">
        <v>100</v>
      </c>
      <c r="D7254">
        <v>100000</v>
      </c>
      <c r="E7254">
        <v>20</v>
      </c>
      <c r="F7254">
        <v>1</v>
      </c>
      <c r="G7254">
        <v>10.111803</v>
      </c>
      <c r="H7254">
        <v>0.14405699999999999</v>
      </c>
      <c r="I7254">
        <v>0.73171200000000003</v>
      </c>
      <c r="J7254">
        <v>3.8510999999999997E-2</v>
      </c>
      <c r="K7254" t="str">
        <f>MID(M7254,22,1)</f>
        <v>6</v>
      </c>
      <c r="L7254" t="s">
        <v>41</v>
      </c>
      <c r="M7254" t="s">
        <v>42</v>
      </c>
      <c r="N7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54">
        <f>VLOOKUP(TableOMP[[#This Row],[Label]],TableAvg[],2,FALSE)</f>
        <v>10.392273772727275</v>
      </c>
      <c r="P7254">
        <f>VLOOKUP(TableOMP[[#This Row],[Label]],TableAvg[],3,FALSE)</f>
        <v>1.3486421489939653</v>
      </c>
      <c r="Q7254">
        <f>TableOMP[[#This Row],[Avg]]-$U$2*TableOMP[[#This Row],[StdDev]]</f>
        <v>7.6949894747393444</v>
      </c>
      <c r="R7254">
        <f>TableOMP[[#This Row],[Avg]]+$U$2*TableOMP[[#This Row],[StdDev]]</f>
        <v>13.089558070715206</v>
      </c>
      <c r="S7254">
        <f>IF(AND(TableOMP[[#This Row],[total_time]]&gt;=TableOMP[[#This Row],[Low]], TableOMP[[#This Row],[total_time]]&lt;=TableOMP[[#This Row],[High]]),1,0)</f>
        <v>1</v>
      </c>
    </row>
    <row r="7255" spans="1:19" hidden="1" x14ac:dyDescent="0.25">
      <c r="A7255" t="s">
        <v>15</v>
      </c>
      <c r="B7255">
        <v>10000</v>
      </c>
      <c r="C7255">
        <v>100</v>
      </c>
      <c r="D7255">
        <v>100000</v>
      </c>
      <c r="E7255">
        <v>20</v>
      </c>
      <c r="F7255">
        <v>1</v>
      </c>
      <c r="G7255">
        <v>10.111300999999999</v>
      </c>
      <c r="H7255">
        <v>0.13992199999999999</v>
      </c>
      <c r="I7255">
        <v>0.85372999999999999</v>
      </c>
      <c r="J7255">
        <v>4.4933000000000001E-2</v>
      </c>
      <c r="K7255" t="str">
        <f>MID(M7255,22,1)</f>
        <v>6</v>
      </c>
      <c r="L7255" t="s">
        <v>199</v>
      </c>
      <c r="M7255" t="s">
        <v>200</v>
      </c>
      <c r="N7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55">
        <f>VLOOKUP(TableOMP[[#This Row],[Label]],TableAvg[],2,FALSE)</f>
        <v>10.392273772727275</v>
      </c>
      <c r="P7255">
        <f>VLOOKUP(TableOMP[[#This Row],[Label]],TableAvg[],3,FALSE)</f>
        <v>1.3486421489939653</v>
      </c>
      <c r="Q7255">
        <f>TableOMP[[#This Row],[Avg]]-$U$2*TableOMP[[#This Row],[StdDev]]</f>
        <v>7.6949894747393444</v>
      </c>
      <c r="R7255">
        <f>TableOMP[[#This Row],[Avg]]+$U$2*TableOMP[[#This Row],[StdDev]]</f>
        <v>13.089558070715206</v>
      </c>
      <c r="S7255">
        <f>IF(AND(TableOMP[[#This Row],[total_time]]&gt;=TableOMP[[#This Row],[Low]], TableOMP[[#This Row],[total_time]]&lt;=TableOMP[[#This Row],[High]]),1,0)</f>
        <v>1</v>
      </c>
    </row>
    <row r="7256" spans="1:19" hidden="1" x14ac:dyDescent="0.25">
      <c r="A7256" t="s">
        <v>16</v>
      </c>
      <c r="B7256">
        <v>10000</v>
      </c>
      <c r="C7256">
        <v>100</v>
      </c>
      <c r="D7256">
        <v>100000</v>
      </c>
      <c r="E7256">
        <v>28</v>
      </c>
      <c r="F7256">
        <v>1</v>
      </c>
      <c r="G7256">
        <v>10.107815</v>
      </c>
      <c r="H7256">
        <v>0.14716399999999999</v>
      </c>
      <c r="I7256">
        <v>1.2923439999999999</v>
      </c>
      <c r="J7256">
        <v>4.7864999999999998E-2</v>
      </c>
      <c r="K7256" t="str">
        <f>MID(M7256,22,1)</f>
        <v>1</v>
      </c>
      <c r="L7256" t="s">
        <v>171</v>
      </c>
      <c r="M7256" t="s">
        <v>172</v>
      </c>
      <c r="N7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56">
        <f>VLOOKUP(TableOMP[[#This Row],[Label]],TableAvg[],2,FALSE)</f>
        <v>10.19799676923077</v>
      </c>
      <c r="P7256">
        <f>VLOOKUP(TableOMP[[#This Row],[Label]],TableAvg[],3,FALSE)</f>
        <v>0.11697168164532602</v>
      </c>
      <c r="Q7256">
        <f>TableOMP[[#This Row],[Avg]]-$U$2*TableOMP[[#This Row],[StdDev]]</f>
        <v>9.9640534059401169</v>
      </c>
      <c r="R7256">
        <f>TableOMP[[#This Row],[Avg]]+$U$2*TableOMP[[#This Row],[StdDev]]</f>
        <v>10.431940132521422</v>
      </c>
      <c r="S7256">
        <f>IF(AND(TableOMP[[#This Row],[total_time]]&gt;=TableOMP[[#This Row],[Low]], TableOMP[[#This Row],[total_time]]&lt;=TableOMP[[#This Row],[High]]),1,0)</f>
        <v>1</v>
      </c>
    </row>
    <row r="7257" spans="1:19" hidden="1" x14ac:dyDescent="0.25">
      <c r="A7257" t="s">
        <v>15</v>
      </c>
      <c r="B7257">
        <v>10000</v>
      </c>
      <c r="C7257">
        <v>100</v>
      </c>
      <c r="D7257">
        <v>100000</v>
      </c>
      <c r="E7257">
        <v>20</v>
      </c>
      <c r="F7257">
        <v>1</v>
      </c>
      <c r="G7257">
        <v>10.106576</v>
      </c>
      <c r="H7257">
        <v>0.13897100000000001</v>
      </c>
      <c r="I7257">
        <v>0.77487899999999998</v>
      </c>
      <c r="J7257">
        <v>4.0783E-2</v>
      </c>
      <c r="K7257" t="str">
        <f>MID(M7257,22,1)</f>
        <v>8</v>
      </c>
      <c r="L7257" t="s">
        <v>159</v>
      </c>
      <c r="M7257" t="s">
        <v>160</v>
      </c>
      <c r="N7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57">
        <f>VLOOKUP(TableOMP[[#This Row],[Label]],TableAvg[],2,FALSE)</f>
        <v>10.392273772727275</v>
      </c>
      <c r="P7257">
        <f>VLOOKUP(TableOMP[[#This Row],[Label]],TableAvg[],3,FALSE)</f>
        <v>1.3486421489939653</v>
      </c>
      <c r="Q7257">
        <f>TableOMP[[#This Row],[Avg]]-$U$2*TableOMP[[#This Row],[StdDev]]</f>
        <v>7.6949894747393444</v>
      </c>
      <c r="R7257">
        <f>TableOMP[[#This Row],[Avg]]+$U$2*TableOMP[[#This Row],[StdDev]]</f>
        <v>13.089558070715206</v>
      </c>
      <c r="S7257">
        <f>IF(AND(TableOMP[[#This Row],[total_time]]&gt;=TableOMP[[#This Row],[Low]], TableOMP[[#This Row],[total_time]]&lt;=TableOMP[[#This Row],[High]]),1,0)</f>
        <v>1</v>
      </c>
    </row>
    <row r="7258" spans="1:19" hidden="1" x14ac:dyDescent="0.25">
      <c r="A7258" t="s">
        <v>16</v>
      </c>
      <c r="B7258">
        <v>10000</v>
      </c>
      <c r="C7258">
        <v>100</v>
      </c>
      <c r="D7258">
        <v>100000</v>
      </c>
      <c r="E7258">
        <v>28</v>
      </c>
      <c r="F7258">
        <v>1</v>
      </c>
      <c r="G7258">
        <v>10.104568</v>
      </c>
      <c r="H7258">
        <v>0.156774</v>
      </c>
      <c r="I7258">
        <v>1.322273</v>
      </c>
      <c r="J7258">
        <v>4.8973000000000003E-2</v>
      </c>
      <c r="K7258" t="str">
        <f>MID(M7258,22,1)</f>
        <v>6</v>
      </c>
      <c r="L7258" t="s">
        <v>223</v>
      </c>
      <c r="M7258" t="s">
        <v>224</v>
      </c>
      <c r="N7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58">
        <f>VLOOKUP(TableOMP[[#This Row],[Label]],TableAvg[],2,FALSE)</f>
        <v>10.19799676923077</v>
      </c>
      <c r="P7258">
        <f>VLOOKUP(TableOMP[[#This Row],[Label]],TableAvg[],3,FALSE)</f>
        <v>0.11697168164532602</v>
      </c>
      <c r="Q7258">
        <f>TableOMP[[#This Row],[Avg]]-$U$2*TableOMP[[#This Row],[StdDev]]</f>
        <v>9.9640534059401169</v>
      </c>
      <c r="R7258">
        <f>TableOMP[[#This Row],[Avg]]+$U$2*TableOMP[[#This Row],[StdDev]]</f>
        <v>10.431940132521422</v>
      </c>
      <c r="S7258">
        <f>IF(AND(TableOMP[[#This Row],[total_time]]&gt;=TableOMP[[#This Row],[Low]], TableOMP[[#This Row],[total_time]]&lt;=TableOMP[[#This Row],[High]]),1,0)</f>
        <v>1</v>
      </c>
    </row>
    <row r="7259" spans="1:19" hidden="1" x14ac:dyDescent="0.25">
      <c r="A7259" t="s">
        <v>16</v>
      </c>
      <c r="B7259">
        <v>10000</v>
      </c>
      <c r="C7259">
        <v>100</v>
      </c>
      <c r="D7259">
        <v>100000</v>
      </c>
      <c r="E7259">
        <v>28</v>
      </c>
      <c r="F7259">
        <v>1</v>
      </c>
      <c r="G7259">
        <v>10.100390000000001</v>
      </c>
      <c r="H7259">
        <v>0.156137</v>
      </c>
      <c r="I7259">
        <v>1.4272629999999999</v>
      </c>
      <c r="J7259">
        <v>5.2861999999999999E-2</v>
      </c>
      <c r="K7259" t="str">
        <f>MID(M7259,22,1)</f>
        <v>2</v>
      </c>
      <c r="L7259" t="s">
        <v>59</v>
      </c>
      <c r="M7259" t="s">
        <v>60</v>
      </c>
      <c r="N7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59">
        <f>VLOOKUP(TableOMP[[#This Row],[Label]],TableAvg[],2,FALSE)</f>
        <v>10.19799676923077</v>
      </c>
      <c r="P7259">
        <f>VLOOKUP(TableOMP[[#This Row],[Label]],TableAvg[],3,FALSE)</f>
        <v>0.11697168164532602</v>
      </c>
      <c r="Q7259">
        <f>TableOMP[[#This Row],[Avg]]-$U$2*TableOMP[[#This Row],[StdDev]]</f>
        <v>9.9640534059401169</v>
      </c>
      <c r="R7259">
        <f>TableOMP[[#This Row],[Avg]]+$U$2*TableOMP[[#This Row],[StdDev]]</f>
        <v>10.431940132521422</v>
      </c>
      <c r="S7259">
        <f>IF(AND(TableOMP[[#This Row],[total_time]]&gt;=TableOMP[[#This Row],[Low]], TableOMP[[#This Row],[total_time]]&lt;=TableOMP[[#This Row],[High]]),1,0)</f>
        <v>1</v>
      </c>
    </row>
    <row r="7260" spans="1:19" hidden="1" x14ac:dyDescent="0.25">
      <c r="A7260" t="s">
        <v>16</v>
      </c>
      <c r="B7260">
        <v>10000</v>
      </c>
      <c r="C7260">
        <v>100</v>
      </c>
      <c r="D7260">
        <v>100000</v>
      </c>
      <c r="E7260">
        <v>29</v>
      </c>
      <c r="F7260">
        <v>1</v>
      </c>
      <c r="G7260">
        <v>10.093444999999999</v>
      </c>
      <c r="H7260">
        <v>0.138571</v>
      </c>
      <c r="I7260">
        <v>1.1689929999999999</v>
      </c>
      <c r="J7260">
        <v>4.1750000000000002E-2</v>
      </c>
      <c r="K7260" t="str">
        <f>MID(M7260,22,1)</f>
        <v>2</v>
      </c>
      <c r="L7260" t="s">
        <v>59</v>
      </c>
      <c r="M7260" t="s">
        <v>60</v>
      </c>
      <c r="N7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60">
        <f>VLOOKUP(TableOMP[[#This Row],[Label]],TableAvg[],2,FALSE)</f>
        <v>9.939610807692306</v>
      </c>
      <c r="P7260">
        <f>VLOOKUP(TableOMP[[#This Row],[Label]],TableAvg[],3,FALSE)</f>
        <v>0.15886318359304263</v>
      </c>
      <c r="Q7260">
        <f>TableOMP[[#This Row],[Avg]]-$U$2*TableOMP[[#This Row],[StdDev]]</f>
        <v>9.6218844405062214</v>
      </c>
      <c r="R7260">
        <f>TableOMP[[#This Row],[Avg]]+$U$2*TableOMP[[#This Row],[StdDev]]</f>
        <v>10.257337174878391</v>
      </c>
      <c r="S7260">
        <f>IF(AND(TableOMP[[#This Row],[total_time]]&gt;=TableOMP[[#This Row],[Low]], TableOMP[[#This Row],[total_time]]&lt;=TableOMP[[#This Row],[High]]),1,0)</f>
        <v>1</v>
      </c>
    </row>
    <row r="7261" spans="1:19" hidden="1" x14ac:dyDescent="0.25">
      <c r="A7261" t="s">
        <v>16</v>
      </c>
      <c r="B7261">
        <v>10000</v>
      </c>
      <c r="C7261">
        <v>100</v>
      </c>
      <c r="D7261">
        <v>100000</v>
      </c>
      <c r="E7261">
        <v>28</v>
      </c>
      <c r="F7261">
        <v>1</v>
      </c>
      <c r="G7261">
        <v>10.092202</v>
      </c>
      <c r="H7261">
        <v>0.15042900000000001</v>
      </c>
      <c r="I7261">
        <v>1.396488</v>
      </c>
      <c r="J7261">
        <v>5.1721999999999997E-2</v>
      </c>
      <c r="K7261" t="str">
        <f>MID(M7261,22,1)</f>
        <v>6</v>
      </c>
      <c r="L7261" t="s">
        <v>223</v>
      </c>
      <c r="M7261" t="s">
        <v>224</v>
      </c>
      <c r="N7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61">
        <f>VLOOKUP(TableOMP[[#This Row],[Label]],TableAvg[],2,FALSE)</f>
        <v>10.19799676923077</v>
      </c>
      <c r="P7261">
        <f>VLOOKUP(TableOMP[[#This Row],[Label]],TableAvg[],3,FALSE)</f>
        <v>0.11697168164532602</v>
      </c>
      <c r="Q7261">
        <f>TableOMP[[#This Row],[Avg]]-$U$2*TableOMP[[#This Row],[StdDev]]</f>
        <v>9.9640534059401169</v>
      </c>
      <c r="R7261">
        <f>TableOMP[[#This Row],[Avg]]+$U$2*TableOMP[[#This Row],[StdDev]]</f>
        <v>10.431940132521422</v>
      </c>
      <c r="S7261">
        <f>IF(AND(TableOMP[[#This Row],[total_time]]&gt;=TableOMP[[#This Row],[Low]], TableOMP[[#This Row],[total_time]]&lt;=TableOMP[[#This Row],[High]]),1,0)</f>
        <v>1</v>
      </c>
    </row>
    <row r="7262" spans="1:19" hidden="1" x14ac:dyDescent="0.25">
      <c r="A7262" t="s">
        <v>15</v>
      </c>
      <c r="B7262">
        <v>10000</v>
      </c>
      <c r="C7262">
        <v>100</v>
      </c>
      <c r="D7262">
        <v>100000</v>
      </c>
      <c r="E7262">
        <v>21</v>
      </c>
      <c r="F7262">
        <v>1</v>
      </c>
      <c r="G7262">
        <v>10.074816</v>
      </c>
      <c r="H7262">
        <v>0.46349499999999999</v>
      </c>
      <c r="I7262">
        <v>2.9044940000000001</v>
      </c>
      <c r="J7262">
        <v>0.14522499999999999</v>
      </c>
      <c r="K7262" t="str">
        <f>MID(M7262,22,1)</f>
        <v>6</v>
      </c>
      <c r="L7262" t="s">
        <v>41</v>
      </c>
      <c r="M7262" t="s">
        <v>42</v>
      </c>
      <c r="N7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262">
        <f>VLOOKUP(TableOMP[[#This Row],[Label]],TableAvg[],2,FALSE)</f>
        <v>10.102179363636365</v>
      </c>
      <c r="P7262">
        <f>VLOOKUP(TableOMP[[#This Row],[Label]],TableAvg[],3,FALSE)</f>
        <v>1.9716078611518946</v>
      </c>
      <c r="Q7262">
        <f>TableOMP[[#This Row],[Avg]]-$U$2*TableOMP[[#This Row],[StdDev]]</f>
        <v>6.1589636413325763</v>
      </c>
      <c r="R7262">
        <f>TableOMP[[#This Row],[Avg]]+$U$2*TableOMP[[#This Row],[StdDev]]</f>
        <v>14.045395085940154</v>
      </c>
      <c r="S7262">
        <f>IF(AND(TableOMP[[#This Row],[total_time]]&gt;=TableOMP[[#This Row],[Low]], TableOMP[[#This Row],[total_time]]&lt;=TableOMP[[#This Row],[High]]),1,0)</f>
        <v>1</v>
      </c>
    </row>
    <row r="7263" spans="1:19" hidden="1" x14ac:dyDescent="0.25">
      <c r="A7263" t="s">
        <v>16</v>
      </c>
      <c r="B7263">
        <v>10000</v>
      </c>
      <c r="C7263">
        <v>100</v>
      </c>
      <c r="D7263">
        <v>100000</v>
      </c>
      <c r="E7263">
        <v>28</v>
      </c>
      <c r="F7263">
        <v>1</v>
      </c>
      <c r="G7263">
        <v>10.070408</v>
      </c>
      <c r="H7263">
        <v>0.15311</v>
      </c>
      <c r="I7263">
        <v>1.354306</v>
      </c>
      <c r="J7263">
        <v>5.0159000000000002E-2</v>
      </c>
      <c r="K7263" t="str">
        <f>MID(M7263,22,1)</f>
        <v>1</v>
      </c>
      <c r="L7263" t="s">
        <v>177</v>
      </c>
      <c r="M7263" t="s">
        <v>178</v>
      </c>
      <c r="N7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63">
        <f>VLOOKUP(TableOMP[[#This Row],[Label]],TableAvg[],2,FALSE)</f>
        <v>10.19799676923077</v>
      </c>
      <c r="P7263">
        <f>VLOOKUP(TableOMP[[#This Row],[Label]],TableAvg[],3,FALSE)</f>
        <v>0.11697168164532602</v>
      </c>
      <c r="Q7263">
        <f>TableOMP[[#This Row],[Avg]]-$U$2*TableOMP[[#This Row],[StdDev]]</f>
        <v>9.9640534059401169</v>
      </c>
      <c r="R7263">
        <f>TableOMP[[#This Row],[Avg]]+$U$2*TableOMP[[#This Row],[StdDev]]</f>
        <v>10.431940132521422</v>
      </c>
      <c r="S7263">
        <f>IF(AND(TableOMP[[#This Row],[total_time]]&gt;=TableOMP[[#This Row],[Low]], TableOMP[[#This Row],[total_time]]&lt;=TableOMP[[#This Row],[High]]),1,0)</f>
        <v>1</v>
      </c>
    </row>
    <row r="7264" spans="1:19" hidden="1" x14ac:dyDescent="0.25">
      <c r="A7264" t="s">
        <v>16</v>
      </c>
      <c r="B7264">
        <v>10000</v>
      </c>
      <c r="C7264">
        <v>100</v>
      </c>
      <c r="D7264">
        <v>100000</v>
      </c>
      <c r="E7264">
        <v>29</v>
      </c>
      <c r="F7264">
        <v>1</v>
      </c>
      <c r="G7264">
        <v>10.062516</v>
      </c>
      <c r="H7264">
        <v>0.14616299999999999</v>
      </c>
      <c r="I7264">
        <v>1.3923019999999999</v>
      </c>
      <c r="J7264">
        <v>4.9724999999999998E-2</v>
      </c>
      <c r="K7264" t="str">
        <f>MID(M7264,22,1)</f>
        <v>2</v>
      </c>
      <c r="L7264" t="s">
        <v>59</v>
      </c>
      <c r="M7264" t="s">
        <v>60</v>
      </c>
      <c r="N7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64">
        <f>VLOOKUP(TableOMP[[#This Row],[Label]],TableAvg[],2,FALSE)</f>
        <v>9.939610807692306</v>
      </c>
      <c r="P7264">
        <f>VLOOKUP(TableOMP[[#This Row],[Label]],TableAvg[],3,FALSE)</f>
        <v>0.15886318359304263</v>
      </c>
      <c r="Q7264">
        <f>TableOMP[[#This Row],[Avg]]-$U$2*TableOMP[[#This Row],[StdDev]]</f>
        <v>9.6218844405062214</v>
      </c>
      <c r="R7264">
        <f>TableOMP[[#This Row],[Avg]]+$U$2*TableOMP[[#This Row],[StdDev]]</f>
        <v>10.257337174878391</v>
      </c>
      <c r="S7264">
        <f>IF(AND(TableOMP[[#This Row],[total_time]]&gt;=TableOMP[[#This Row],[Low]], TableOMP[[#This Row],[total_time]]&lt;=TableOMP[[#This Row],[High]]),1,0)</f>
        <v>1</v>
      </c>
    </row>
    <row r="7265" spans="1:19" hidden="1" x14ac:dyDescent="0.25">
      <c r="A7265" t="s">
        <v>16</v>
      </c>
      <c r="B7265">
        <v>10000</v>
      </c>
      <c r="C7265">
        <v>100</v>
      </c>
      <c r="D7265">
        <v>100000</v>
      </c>
      <c r="E7265">
        <v>28</v>
      </c>
      <c r="F7265">
        <v>1</v>
      </c>
      <c r="G7265">
        <v>10.060691</v>
      </c>
      <c r="H7265">
        <v>0.14816199999999999</v>
      </c>
      <c r="I7265">
        <v>1.368933</v>
      </c>
      <c r="J7265">
        <v>5.0701000000000003E-2</v>
      </c>
      <c r="K7265" t="str">
        <f>MID(M7265,22,1)</f>
        <v>6</v>
      </c>
      <c r="L7265" t="s">
        <v>223</v>
      </c>
      <c r="M7265" t="s">
        <v>224</v>
      </c>
      <c r="N7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65">
        <f>VLOOKUP(TableOMP[[#This Row],[Label]],TableAvg[],2,FALSE)</f>
        <v>10.19799676923077</v>
      </c>
      <c r="P7265">
        <f>VLOOKUP(TableOMP[[#This Row],[Label]],TableAvg[],3,FALSE)</f>
        <v>0.11697168164532602</v>
      </c>
      <c r="Q7265">
        <f>TableOMP[[#This Row],[Avg]]-$U$2*TableOMP[[#This Row],[StdDev]]</f>
        <v>9.9640534059401169</v>
      </c>
      <c r="R7265">
        <f>TableOMP[[#This Row],[Avg]]+$U$2*TableOMP[[#This Row],[StdDev]]</f>
        <v>10.431940132521422</v>
      </c>
      <c r="S7265">
        <f>IF(AND(TableOMP[[#This Row],[total_time]]&gt;=TableOMP[[#This Row],[Low]], TableOMP[[#This Row],[total_time]]&lt;=TableOMP[[#This Row],[High]]),1,0)</f>
        <v>1</v>
      </c>
    </row>
    <row r="7266" spans="1:19" hidden="1" x14ac:dyDescent="0.25">
      <c r="A7266" t="s">
        <v>16</v>
      </c>
      <c r="B7266">
        <v>10000</v>
      </c>
      <c r="C7266">
        <v>100</v>
      </c>
      <c r="D7266">
        <v>100000</v>
      </c>
      <c r="E7266">
        <v>28</v>
      </c>
      <c r="F7266">
        <v>1</v>
      </c>
      <c r="G7266">
        <v>10.056990000000001</v>
      </c>
      <c r="H7266">
        <v>0.14541899999999999</v>
      </c>
      <c r="I7266">
        <v>1.1903330000000001</v>
      </c>
      <c r="J7266">
        <v>4.4086E-2</v>
      </c>
      <c r="K7266" t="str">
        <f>MID(M7266,22,1)</f>
        <v>4</v>
      </c>
      <c r="L7266" t="s">
        <v>217</v>
      </c>
      <c r="M7266" t="s">
        <v>218</v>
      </c>
      <c r="N7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66">
        <f>VLOOKUP(TableOMP[[#This Row],[Label]],TableAvg[],2,FALSE)</f>
        <v>10.19799676923077</v>
      </c>
      <c r="P7266">
        <f>VLOOKUP(TableOMP[[#This Row],[Label]],TableAvg[],3,FALSE)</f>
        <v>0.11697168164532602</v>
      </c>
      <c r="Q7266">
        <f>TableOMP[[#This Row],[Avg]]-$U$2*TableOMP[[#This Row],[StdDev]]</f>
        <v>9.9640534059401169</v>
      </c>
      <c r="R7266">
        <f>TableOMP[[#This Row],[Avg]]+$U$2*TableOMP[[#This Row],[StdDev]]</f>
        <v>10.431940132521422</v>
      </c>
      <c r="S7266">
        <f>IF(AND(TableOMP[[#This Row],[total_time]]&gt;=TableOMP[[#This Row],[Low]], TableOMP[[#This Row],[total_time]]&lt;=TableOMP[[#This Row],[High]]),1,0)</f>
        <v>1</v>
      </c>
    </row>
    <row r="7267" spans="1:19" hidden="1" x14ac:dyDescent="0.25">
      <c r="A7267" t="s">
        <v>16</v>
      </c>
      <c r="B7267">
        <v>10000</v>
      </c>
      <c r="C7267">
        <v>100</v>
      </c>
      <c r="D7267">
        <v>100000</v>
      </c>
      <c r="E7267">
        <v>29</v>
      </c>
      <c r="F7267">
        <v>1</v>
      </c>
      <c r="G7267">
        <v>10.056638</v>
      </c>
      <c r="H7267">
        <v>0.15654599999999999</v>
      </c>
      <c r="I7267">
        <v>1.621937</v>
      </c>
      <c r="J7267">
        <v>5.7925999999999998E-2</v>
      </c>
      <c r="K7267" t="str">
        <f>MID(M7267,22,1)</f>
        <v>7</v>
      </c>
      <c r="L7267" t="s">
        <v>49</v>
      </c>
      <c r="M7267" t="s">
        <v>50</v>
      </c>
      <c r="N7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67">
        <f>VLOOKUP(TableOMP[[#This Row],[Label]],TableAvg[],2,FALSE)</f>
        <v>9.939610807692306</v>
      </c>
      <c r="P7267">
        <f>VLOOKUP(TableOMP[[#This Row],[Label]],TableAvg[],3,FALSE)</f>
        <v>0.15886318359304263</v>
      </c>
      <c r="Q7267">
        <f>TableOMP[[#This Row],[Avg]]-$U$2*TableOMP[[#This Row],[StdDev]]</f>
        <v>9.6218844405062214</v>
      </c>
      <c r="R7267">
        <f>TableOMP[[#This Row],[Avg]]+$U$2*TableOMP[[#This Row],[StdDev]]</f>
        <v>10.257337174878391</v>
      </c>
      <c r="S7267">
        <f>IF(AND(TableOMP[[#This Row],[total_time]]&gt;=TableOMP[[#This Row],[Low]], TableOMP[[#This Row],[total_time]]&lt;=TableOMP[[#This Row],[High]]),1,0)</f>
        <v>1</v>
      </c>
    </row>
    <row r="7268" spans="1:19" hidden="1" x14ac:dyDescent="0.25">
      <c r="A7268" t="s">
        <v>16</v>
      </c>
      <c r="B7268">
        <v>10000</v>
      </c>
      <c r="C7268">
        <v>100</v>
      </c>
      <c r="D7268">
        <v>100000</v>
      </c>
      <c r="E7268">
        <v>29</v>
      </c>
      <c r="F7268">
        <v>1</v>
      </c>
      <c r="G7268">
        <v>10.048959999999999</v>
      </c>
      <c r="H7268">
        <v>0.151223</v>
      </c>
      <c r="I7268">
        <v>1.417138</v>
      </c>
      <c r="J7268">
        <v>5.0611999999999997E-2</v>
      </c>
      <c r="K7268" t="str">
        <f>MID(M7268,22,1)</f>
        <v>4</v>
      </c>
      <c r="L7268" t="s">
        <v>217</v>
      </c>
      <c r="M7268" t="s">
        <v>218</v>
      </c>
      <c r="N7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68">
        <f>VLOOKUP(TableOMP[[#This Row],[Label]],TableAvg[],2,FALSE)</f>
        <v>9.939610807692306</v>
      </c>
      <c r="P7268">
        <f>VLOOKUP(TableOMP[[#This Row],[Label]],TableAvg[],3,FALSE)</f>
        <v>0.15886318359304263</v>
      </c>
      <c r="Q7268">
        <f>TableOMP[[#This Row],[Avg]]-$U$2*TableOMP[[#This Row],[StdDev]]</f>
        <v>9.6218844405062214</v>
      </c>
      <c r="R7268">
        <f>TableOMP[[#This Row],[Avg]]+$U$2*TableOMP[[#This Row],[StdDev]]</f>
        <v>10.257337174878391</v>
      </c>
      <c r="S7268">
        <f>IF(AND(TableOMP[[#This Row],[total_time]]&gt;=TableOMP[[#This Row],[Low]], TableOMP[[#This Row],[total_time]]&lt;=TableOMP[[#This Row],[High]]),1,0)</f>
        <v>1</v>
      </c>
    </row>
    <row r="7269" spans="1:19" hidden="1" x14ac:dyDescent="0.25">
      <c r="A7269" t="s">
        <v>15</v>
      </c>
      <c r="B7269">
        <v>10000</v>
      </c>
      <c r="C7269">
        <v>100</v>
      </c>
      <c r="D7269">
        <v>100000</v>
      </c>
      <c r="E7269">
        <v>20</v>
      </c>
      <c r="F7269">
        <v>1</v>
      </c>
      <c r="G7269">
        <v>10.032526000000001</v>
      </c>
      <c r="H7269">
        <v>0.14505399999999999</v>
      </c>
      <c r="I7269">
        <v>0.908968</v>
      </c>
      <c r="J7269">
        <v>4.7840000000000001E-2</v>
      </c>
      <c r="K7269" t="str">
        <f>MID(M7269,22,1)</f>
        <v>5</v>
      </c>
      <c r="L7269" t="s">
        <v>55</v>
      </c>
      <c r="M7269" t="s">
        <v>56</v>
      </c>
      <c r="N7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69">
        <f>VLOOKUP(TableOMP[[#This Row],[Label]],TableAvg[],2,FALSE)</f>
        <v>10.392273772727275</v>
      </c>
      <c r="P7269">
        <f>VLOOKUP(TableOMP[[#This Row],[Label]],TableAvg[],3,FALSE)</f>
        <v>1.3486421489939653</v>
      </c>
      <c r="Q7269">
        <f>TableOMP[[#This Row],[Avg]]-$U$2*TableOMP[[#This Row],[StdDev]]</f>
        <v>7.6949894747393444</v>
      </c>
      <c r="R7269">
        <f>TableOMP[[#This Row],[Avg]]+$U$2*TableOMP[[#This Row],[StdDev]]</f>
        <v>13.089558070715206</v>
      </c>
      <c r="S7269">
        <f>IF(AND(TableOMP[[#This Row],[total_time]]&gt;=TableOMP[[#This Row],[Low]], TableOMP[[#This Row],[total_time]]&lt;=TableOMP[[#This Row],[High]]),1,0)</f>
        <v>1</v>
      </c>
    </row>
    <row r="7270" spans="1:19" hidden="1" x14ac:dyDescent="0.25">
      <c r="A7270" t="s">
        <v>15</v>
      </c>
      <c r="B7270">
        <v>10000</v>
      </c>
      <c r="C7270">
        <v>100</v>
      </c>
      <c r="D7270">
        <v>100000</v>
      </c>
      <c r="E7270">
        <v>20</v>
      </c>
      <c r="F7270">
        <v>1</v>
      </c>
      <c r="G7270">
        <v>10.027358</v>
      </c>
      <c r="H7270">
        <v>0.14097199999999999</v>
      </c>
      <c r="I7270">
        <v>0.81862999999999997</v>
      </c>
      <c r="J7270">
        <v>4.3085999999999999E-2</v>
      </c>
      <c r="K7270" t="str">
        <f>MID(M7270,22,1)</f>
        <v>5</v>
      </c>
      <c r="L7270" t="s">
        <v>55</v>
      </c>
      <c r="M7270" t="s">
        <v>56</v>
      </c>
      <c r="N7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70">
        <f>VLOOKUP(TableOMP[[#This Row],[Label]],TableAvg[],2,FALSE)</f>
        <v>10.392273772727275</v>
      </c>
      <c r="P7270">
        <f>VLOOKUP(TableOMP[[#This Row],[Label]],TableAvg[],3,FALSE)</f>
        <v>1.3486421489939653</v>
      </c>
      <c r="Q7270">
        <f>TableOMP[[#This Row],[Avg]]-$U$2*TableOMP[[#This Row],[StdDev]]</f>
        <v>7.6949894747393444</v>
      </c>
      <c r="R7270">
        <f>TableOMP[[#This Row],[Avg]]+$U$2*TableOMP[[#This Row],[StdDev]]</f>
        <v>13.089558070715206</v>
      </c>
      <c r="S7270">
        <f>IF(AND(TableOMP[[#This Row],[total_time]]&gt;=TableOMP[[#This Row],[Low]], TableOMP[[#This Row],[total_time]]&lt;=TableOMP[[#This Row],[High]]),1,0)</f>
        <v>1</v>
      </c>
    </row>
    <row r="7271" spans="1:19" hidden="1" x14ac:dyDescent="0.25">
      <c r="A7271" t="s">
        <v>16</v>
      </c>
      <c r="B7271">
        <v>10000</v>
      </c>
      <c r="C7271">
        <v>100</v>
      </c>
      <c r="D7271">
        <v>100000</v>
      </c>
      <c r="E7271">
        <v>28</v>
      </c>
      <c r="F7271">
        <v>1</v>
      </c>
      <c r="G7271">
        <v>10.027305999999999</v>
      </c>
      <c r="H7271">
        <v>0.14985799999999999</v>
      </c>
      <c r="I7271">
        <v>1.2336370000000001</v>
      </c>
      <c r="J7271">
        <v>4.5690000000000001E-2</v>
      </c>
      <c r="K7271" t="str">
        <f>MID(M7271,22,1)</f>
        <v>1</v>
      </c>
      <c r="L7271" t="s">
        <v>207</v>
      </c>
      <c r="M7271" t="s">
        <v>208</v>
      </c>
      <c r="N7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271">
        <f>VLOOKUP(TableOMP[[#This Row],[Label]],TableAvg[],2,FALSE)</f>
        <v>10.19799676923077</v>
      </c>
      <c r="P7271">
        <f>VLOOKUP(TableOMP[[#This Row],[Label]],TableAvg[],3,FALSE)</f>
        <v>0.11697168164532602</v>
      </c>
      <c r="Q7271">
        <f>TableOMP[[#This Row],[Avg]]-$U$2*TableOMP[[#This Row],[StdDev]]</f>
        <v>9.9640534059401169</v>
      </c>
      <c r="R7271">
        <f>TableOMP[[#This Row],[Avg]]+$U$2*TableOMP[[#This Row],[StdDev]]</f>
        <v>10.431940132521422</v>
      </c>
      <c r="S7271">
        <f>IF(AND(TableOMP[[#This Row],[total_time]]&gt;=TableOMP[[#This Row],[Low]], TableOMP[[#This Row],[total_time]]&lt;=TableOMP[[#This Row],[High]]),1,0)</f>
        <v>1</v>
      </c>
    </row>
    <row r="7272" spans="1:19" hidden="1" x14ac:dyDescent="0.25">
      <c r="A7272" t="s">
        <v>15</v>
      </c>
      <c r="B7272">
        <v>10000</v>
      </c>
      <c r="C7272">
        <v>100</v>
      </c>
      <c r="D7272">
        <v>100000</v>
      </c>
      <c r="E7272">
        <v>20</v>
      </c>
      <c r="F7272">
        <v>1</v>
      </c>
      <c r="G7272">
        <v>10.019733</v>
      </c>
      <c r="H7272">
        <v>0.14769199999999999</v>
      </c>
      <c r="I7272">
        <v>0.98013799999999995</v>
      </c>
      <c r="J7272">
        <v>5.1586E-2</v>
      </c>
      <c r="K7272" t="str">
        <f>MID(M7272,22,1)</f>
        <v>6</v>
      </c>
      <c r="L7272" t="s">
        <v>199</v>
      </c>
      <c r="M7272" t="s">
        <v>200</v>
      </c>
      <c r="N7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72">
        <f>VLOOKUP(TableOMP[[#This Row],[Label]],TableAvg[],2,FALSE)</f>
        <v>10.392273772727275</v>
      </c>
      <c r="P7272">
        <f>VLOOKUP(TableOMP[[#This Row],[Label]],TableAvg[],3,FALSE)</f>
        <v>1.3486421489939653</v>
      </c>
      <c r="Q7272">
        <f>TableOMP[[#This Row],[Avg]]-$U$2*TableOMP[[#This Row],[StdDev]]</f>
        <v>7.6949894747393444</v>
      </c>
      <c r="R7272">
        <f>TableOMP[[#This Row],[Avg]]+$U$2*TableOMP[[#This Row],[StdDev]]</f>
        <v>13.089558070715206</v>
      </c>
      <c r="S7272">
        <f>IF(AND(TableOMP[[#This Row],[total_time]]&gt;=TableOMP[[#This Row],[Low]], TableOMP[[#This Row],[total_time]]&lt;=TableOMP[[#This Row],[High]]),1,0)</f>
        <v>1</v>
      </c>
    </row>
    <row r="7273" spans="1:19" hidden="1" x14ac:dyDescent="0.25">
      <c r="A7273" t="s">
        <v>15</v>
      </c>
      <c r="B7273">
        <v>10000</v>
      </c>
      <c r="C7273">
        <v>100</v>
      </c>
      <c r="D7273">
        <v>100000</v>
      </c>
      <c r="E7273">
        <v>20</v>
      </c>
      <c r="F7273">
        <v>1</v>
      </c>
      <c r="G7273">
        <v>10.014374999999999</v>
      </c>
      <c r="H7273">
        <v>0.137073</v>
      </c>
      <c r="I7273">
        <v>0.83431299999999997</v>
      </c>
      <c r="J7273">
        <v>4.3910999999999999E-2</v>
      </c>
      <c r="K7273" t="str">
        <f>MID(M7273,22,1)</f>
        <v>5</v>
      </c>
      <c r="L7273" t="s">
        <v>55</v>
      </c>
      <c r="M7273" t="s">
        <v>56</v>
      </c>
      <c r="N7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73">
        <f>VLOOKUP(TableOMP[[#This Row],[Label]],TableAvg[],2,FALSE)</f>
        <v>10.392273772727275</v>
      </c>
      <c r="P7273">
        <f>VLOOKUP(TableOMP[[#This Row],[Label]],TableAvg[],3,FALSE)</f>
        <v>1.3486421489939653</v>
      </c>
      <c r="Q7273">
        <f>TableOMP[[#This Row],[Avg]]-$U$2*TableOMP[[#This Row],[StdDev]]</f>
        <v>7.6949894747393444</v>
      </c>
      <c r="R7273">
        <f>TableOMP[[#This Row],[Avg]]+$U$2*TableOMP[[#This Row],[StdDev]]</f>
        <v>13.089558070715206</v>
      </c>
      <c r="S7273">
        <f>IF(AND(TableOMP[[#This Row],[total_time]]&gt;=TableOMP[[#This Row],[Low]], TableOMP[[#This Row],[total_time]]&lt;=TableOMP[[#This Row],[High]]),1,0)</f>
        <v>1</v>
      </c>
    </row>
    <row r="7274" spans="1:19" hidden="1" x14ac:dyDescent="0.25">
      <c r="A7274" t="s">
        <v>16</v>
      </c>
      <c r="B7274">
        <v>10000</v>
      </c>
      <c r="C7274">
        <v>100</v>
      </c>
      <c r="D7274">
        <v>100000</v>
      </c>
      <c r="E7274">
        <v>29</v>
      </c>
      <c r="F7274">
        <v>1</v>
      </c>
      <c r="G7274">
        <v>10.012485</v>
      </c>
      <c r="H7274">
        <v>0.20225000000000001</v>
      </c>
      <c r="I7274">
        <v>3.0166979999999999</v>
      </c>
      <c r="J7274">
        <v>0.107739</v>
      </c>
      <c r="K7274" t="str">
        <f>MID(M7274,22,1)</f>
        <v>7</v>
      </c>
      <c r="L7274" t="s">
        <v>49</v>
      </c>
      <c r="M7274" t="s">
        <v>50</v>
      </c>
      <c r="N7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74">
        <f>VLOOKUP(TableOMP[[#This Row],[Label]],TableAvg[],2,FALSE)</f>
        <v>9.939610807692306</v>
      </c>
      <c r="P7274">
        <f>VLOOKUP(TableOMP[[#This Row],[Label]],TableAvg[],3,FALSE)</f>
        <v>0.15886318359304263</v>
      </c>
      <c r="Q7274">
        <f>TableOMP[[#This Row],[Avg]]-$U$2*TableOMP[[#This Row],[StdDev]]</f>
        <v>9.6218844405062214</v>
      </c>
      <c r="R7274">
        <f>TableOMP[[#This Row],[Avg]]+$U$2*TableOMP[[#This Row],[StdDev]]</f>
        <v>10.257337174878391</v>
      </c>
      <c r="S7274">
        <f>IF(AND(TableOMP[[#This Row],[total_time]]&gt;=TableOMP[[#This Row],[Low]], TableOMP[[#This Row],[total_time]]&lt;=TableOMP[[#This Row],[High]]),1,0)</f>
        <v>1</v>
      </c>
    </row>
    <row r="7275" spans="1:19" hidden="1" x14ac:dyDescent="0.25">
      <c r="A7275" t="s">
        <v>16</v>
      </c>
      <c r="B7275">
        <v>10000</v>
      </c>
      <c r="C7275">
        <v>100</v>
      </c>
      <c r="D7275">
        <v>100000</v>
      </c>
      <c r="E7275">
        <v>29</v>
      </c>
      <c r="F7275">
        <v>1</v>
      </c>
      <c r="G7275">
        <v>9.9944939999999995</v>
      </c>
      <c r="H7275">
        <v>0.158191</v>
      </c>
      <c r="I7275">
        <v>1.7309289999999999</v>
      </c>
      <c r="J7275">
        <v>6.1818999999999999E-2</v>
      </c>
      <c r="K7275" t="str">
        <f>MID(M7275,22,1)</f>
        <v>5</v>
      </c>
      <c r="L7275" t="s">
        <v>161</v>
      </c>
      <c r="M7275" t="s">
        <v>162</v>
      </c>
      <c r="N7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75">
        <f>VLOOKUP(TableOMP[[#This Row],[Label]],TableAvg[],2,FALSE)</f>
        <v>9.939610807692306</v>
      </c>
      <c r="P7275">
        <f>VLOOKUP(TableOMP[[#This Row],[Label]],TableAvg[],3,FALSE)</f>
        <v>0.15886318359304263</v>
      </c>
      <c r="Q7275">
        <f>TableOMP[[#This Row],[Avg]]-$U$2*TableOMP[[#This Row],[StdDev]]</f>
        <v>9.6218844405062214</v>
      </c>
      <c r="R7275">
        <f>TableOMP[[#This Row],[Avg]]+$U$2*TableOMP[[#This Row],[StdDev]]</f>
        <v>10.257337174878391</v>
      </c>
      <c r="S7275">
        <f>IF(AND(TableOMP[[#This Row],[total_time]]&gt;=TableOMP[[#This Row],[Low]], TableOMP[[#This Row],[total_time]]&lt;=TableOMP[[#This Row],[High]]),1,0)</f>
        <v>1</v>
      </c>
    </row>
    <row r="7276" spans="1:19" hidden="1" x14ac:dyDescent="0.25">
      <c r="A7276" t="s">
        <v>16</v>
      </c>
      <c r="B7276">
        <v>10000</v>
      </c>
      <c r="C7276">
        <v>100</v>
      </c>
      <c r="D7276">
        <v>100000</v>
      </c>
      <c r="E7276">
        <v>29</v>
      </c>
      <c r="F7276">
        <v>1</v>
      </c>
      <c r="G7276">
        <v>9.9864069999999998</v>
      </c>
      <c r="H7276">
        <v>0.139876</v>
      </c>
      <c r="I7276">
        <v>1.18367</v>
      </c>
      <c r="J7276">
        <v>4.2273999999999999E-2</v>
      </c>
      <c r="K7276" t="str">
        <f>MID(M7276,22,1)</f>
        <v>1</v>
      </c>
      <c r="L7276" t="s">
        <v>207</v>
      </c>
      <c r="M7276" t="s">
        <v>208</v>
      </c>
      <c r="N7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76">
        <f>VLOOKUP(TableOMP[[#This Row],[Label]],TableAvg[],2,FALSE)</f>
        <v>9.939610807692306</v>
      </c>
      <c r="P7276">
        <f>VLOOKUP(TableOMP[[#This Row],[Label]],TableAvg[],3,FALSE)</f>
        <v>0.15886318359304263</v>
      </c>
      <c r="Q7276">
        <f>TableOMP[[#This Row],[Avg]]-$U$2*TableOMP[[#This Row],[StdDev]]</f>
        <v>9.6218844405062214</v>
      </c>
      <c r="R7276">
        <f>TableOMP[[#This Row],[Avg]]+$U$2*TableOMP[[#This Row],[StdDev]]</f>
        <v>10.257337174878391</v>
      </c>
      <c r="S7276">
        <f>IF(AND(TableOMP[[#This Row],[total_time]]&gt;=TableOMP[[#This Row],[Low]], TableOMP[[#This Row],[total_time]]&lt;=TableOMP[[#This Row],[High]]),1,0)</f>
        <v>1</v>
      </c>
    </row>
    <row r="7277" spans="1:19" hidden="1" x14ac:dyDescent="0.25">
      <c r="A7277" t="s">
        <v>15</v>
      </c>
      <c r="B7277">
        <v>10000</v>
      </c>
      <c r="C7277">
        <v>100</v>
      </c>
      <c r="D7277">
        <v>100000</v>
      </c>
      <c r="E7277">
        <v>20</v>
      </c>
      <c r="F7277">
        <v>1</v>
      </c>
      <c r="G7277">
        <v>9.980378</v>
      </c>
      <c r="H7277">
        <v>0.15759500000000001</v>
      </c>
      <c r="I7277">
        <v>1.12843</v>
      </c>
      <c r="J7277">
        <v>5.9390999999999999E-2</v>
      </c>
      <c r="K7277" t="str">
        <f>MID(M7277,22,1)</f>
        <v>6</v>
      </c>
      <c r="L7277" t="s">
        <v>199</v>
      </c>
      <c r="M7277" t="s">
        <v>200</v>
      </c>
      <c r="N7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77">
        <f>VLOOKUP(TableOMP[[#This Row],[Label]],TableAvg[],2,FALSE)</f>
        <v>10.392273772727275</v>
      </c>
      <c r="P7277">
        <f>VLOOKUP(TableOMP[[#This Row],[Label]],TableAvg[],3,FALSE)</f>
        <v>1.3486421489939653</v>
      </c>
      <c r="Q7277">
        <f>TableOMP[[#This Row],[Avg]]-$U$2*TableOMP[[#This Row],[StdDev]]</f>
        <v>7.6949894747393444</v>
      </c>
      <c r="R7277">
        <f>TableOMP[[#This Row],[Avg]]+$U$2*TableOMP[[#This Row],[StdDev]]</f>
        <v>13.089558070715206</v>
      </c>
      <c r="S7277">
        <f>IF(AND(TableOMP[[#This Row],[total_time]]&gt;=TableOMP[[#This Row],[Low]], TableOMP[[#This Row],[total_time]]&lt;=TableOMP[[#This Row],[High]]),1,0)</f>
        <v>1</v>
      </c>
    </row>
    <row r="7278" spans="1:19" hidden="1" x14ac:dyDescent="0.25">
      <c r="A7278" t="s">
        <v>15</v>
      </c>
      <c r="B7278">
        <v>10000</v>
      </c>
      <c r="C7278">
        <v>100</v>
      </c>
      <c r="D7278">
        <v>100000</v>
      </c>
      <c r="E7278">
        <v>20</v>
      </c>
      <c r="F7278">
        <v>1</v>
      </c>
      <c r="G7278">
        <v>9.9798519999999993</v>
      </c>
      <c r="H7278">
        <v>0.14358599999999999</v>
      </c>
      <c r="I7278">
        <v>0.78093500000000005</v>
      </c>
      <c r="J7278">
        <v>4.1102E-2</v>
      </c>
      <c r="K7278" t="str">
        <f>MID(M7278,22,1)</f>
        <v>5</v>
      </c>
      <c r="L7278" t="s">
        <v>55</v>
      </c>
      <c r="M7278" t="s">
        <v>56</v>
      </c>
      <c r="N7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78">
        <f>VLOOKUP(TableOMP[[#This Row],[Label]],TableAvg[],2,FALSE)</f>
        <v>10.392273772727275</v>
      </c>
      <c r="P7278">
        <f>VLOOKUP(TableOMP[[#This Row],[Label]],TableAvg[],3,FALSE)</f>
        <v>1.3486421489939653</v>
      </c>
      <c r="Q7278">
        <f>TableOMP[[#This Row],[Avg]]-$U$2*TableOMP[[#This Row],[StdDev]]</f>
        <v>7.6949894747393444</v>
      </c>
      <c r="R7278">
        <f>TableOMP[[#This Row],[Avg]]+$U$2*TableOMP[[#This Row],[StdDev]]</f>
        <v>13.089558070715206</v>
      </c>
      <c r="S7278">
        <f>IF(AND(TableOMP[[#This Row],[total_time]]&gt;=TableOMP[[#This Row],[Low]], TableOMP[[#This Row],[total_time]]&lt;=TableOMP[[#This Row],[High]]),1,0)</f>
        <v>1</v>
      </c>
    </row>
    <row r="7279" spans="1:19" hidden="1" x14ac:dyDescent="0.25">
      <c r="A7279" t="s">
        <v>16</v>
      </c>
      <c r="B7279">
        <v>10000</v>
      </c>
      <c r="C7279">
        <v>100</v>
      </c>
      <c r="D7279">
        <v>100000</v>
      </c>
      <c r="E7279">
        <v>29</v>
      </c>
      <c r="F7279">
        <v>1</v>
      </c>
      <c r="G7279">
        <v>9.9779909999999994</v>
      </c>
      <c r="H7279">
        <v>0.14638000000000001</v>
      </c>
      <c r="I7279">
        <v>1.48661</v>
      </c>
      <c r="J7279">
        <v>5.3093000000000001E-2</v>
      </c>
      <c r="K7279" t="str">
        <f>MID(M7279,22,1)</f>
        <v>2</v>
      </c>
      <c r="L7279" t="s">
        <v>59</v>
      </c>
      <c r="M7279" t="s">
        <v>60</v>
      </c>
      <c r="N7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79">
        <f>VLOOKUP(TableOMP[[#This Row],[Label]],TableAvg[],2,FALSE)</f>
        <v>9.939610807692306</v>
      </c>
      <c r="P7279">
        <f>VLOOKUP(TableOMP[[#This Row],[Label]],TableAvg[],3,FALSE)</f>
        <v>0.15886318359304263</v>
      </c>
      <c r="Q7279">
        <f>TableOMP[[#This Row],[Avg]]-$U$2*TableOMP[[#This Row],[StdDev]]</f>
        <v>9.6218844405062214</v>
      </c>
      <c r="R7279">
        <f>TableOMP[[#This Row],[Avg]]+$U$2*TableOMP[[#This Row],[StdDev]]</f>
        <v>10.257337174878391</v>
      </c>
      <c r="S7279">
        <f>IF(AND(TableOMP[[#This Row],[total_time]]&gt;=TableOMP[[#This Row],[Low]], TableOMP[[#This Row],[total_time]]&lt;=TableOMP[[#This Row],[High]]),1,0)</f>
        <v>1</v>
      </c>
    </row>
    <row r="7280" spans="1:19" hidden="1" x14ac:dyDescent="0.25">
      <c r="A7280" t="s">
        <v>15</v>
      </c>
      <c r="B7280">
        <v>10000</v>
      </c>
      <c r="C7280">
        <v>100</v>
      </c>
      <c r="D7280">
        <v>100000</v>
      </c>
      <c r="E7280">
        <v>20</v>
      </c>
      <c r="F7280">
        <v>1</v>
      </c>
      <c r="G7280">
        <v>9.9773770000000006</v>
      </c>
      <c r="H7280">
        <v>0.138935</v>
      </c>
      <c r="I7280">
        <v>0.78718299999999997</v>
      </c>
      <c r="J7280">
        <v>4.1431000000000003E-2</v>
      </c>
      <c r="K7280" t="str">
        <f>MID(M7280,22,1)</f>
        <v>2</v>
      </c>
      <c r="L7280" t="s">
        <v>219</v>
      </c>
      <c r="M7280" t="s">
        <v>220</v>
      </c>
      <c r="N7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80">
        <f>VLOOKUP(TableOMP[[#This Row],[Label]],TableAvg[],2,FALSE)</f>
        <v>10.392273772727275</v>
      </c>
      <c r="P7280">
        <f>VLOOKUP(TableOMP[[#This Row],[Label]],TableAvg[],3,FALSE)</f>
        <v>1.3486421489939653</v>
      </c>
      <c r="Q7280">
        <f>TableOMP[[#This Row],[Avg]]-$U$2*TableOMP[[#This Row],[StdDev]]</f>
        <v>7.6949894747393444</v>
      </c>
      <c r="R7280">
        <f>TableOMP[[#This Row],[Avg]]+$U$2*TableOMP[[#This Row],[StdDev]]</f>
        <v>13.089558070715206</v>
      </c>
      <c r="S7280">
        <f>IF(AND(TableOMP[[#This Row],[total_time]]&gt;=TableOMP[[#This Row],[Low]], TableOMP[[#This Row],[total_time]]&lt;=TableOMP[[#This Row],[High]]),1,0)</f>
        <v>1</v>
      </c>
    </row>
    <row r="7281" spans="1:19" hidden="1" x14ac:dyDescent="0.25">
      <c r="A7281" t="s">
        <v>15</v>
      </c>
      <c r="B7281">
        <v>10000</v>
      </c>
      <c r="C7281">
        <v>100</v>
      </c>
      <c r="D7281">
        <v>100000</v>
      </c>
      <c r="E7281">
        <v>20</v>
      </c>
      <c r="F7281">
        <v>1</v>
      </c>
      <c r="G7281">
        <v>9.9736030000000007</v>
      </c>
      <c r="H7281">
        <v>0.152309</v>
      </c>
      <c r="I7281">
        <v>1.0325839999999999</v>
      </c>
      <c r="J7281">
        <v>5.4346999999999999E-2</v>
      </c>
      <c r="K7281" t="str">
        <f>MID(M7281,22,1)</f>
        <v>1</v>
      </c>
      <c r="L7281" t="s">
        <v>215</v>
      </c>
      <c r="M7281" t="s">
        <v>216</v>
      </c>
      <c r="N7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281">
        <f>VLOOKUP(TableOMP[[#This Row],[Label]],TableAvg[],2,FALSE)</f>
        <v>10.392273772727275</v>
      </c>
      <c r="P7281">
        <f>VLOOKUP(TableOMP[[#This Row],[Label]],TableAvg[],3,FALSE)</f>
        <v>1.3486421489939653</v>
      </c>
      <c r="Q7281">
        <f>TableOMP[[#This Row],[Avg]]-$U$2*TableOMP[[#This Row],[StdDev]]</f>
        <v>7.6949894747393444</v>
      </c>
      <c r="R7281">
        <f>TableOMP[[#This Row],[Avg]]+$U$2*TableOMP[[#This Row],[StdDev]]</f>
        <v>13.089558070715206</v>
      </c>
      <c r="S7281">
        <f>IF(AND(TableOMP[[#This Row],[total_time]]&gt;=TableOMP[[#This Row],[Low]], TableOMP[[#This Row],[total_time]]&lt;=TableOMP[[#This Row],[High]]),1,0)</f>
        <v>1</v>
      </c>
    </row>
    <row r="7282" spans="1:19" hidden="1" x14ac:dyDescent="0.25">
      <c r="A7282" t="s">
        <v>16</v>
      </c>
      <c r="B7282">
        <v>10000</v>
      </c>
      <c r="C7282">
        <v>100</v>
      </c>
      <c r="D7282">
        <v>100000</v>
      </c>
      <c r="E7282">
        <v>29</v>
      </c>
      <c r="F7282">
        <v>1</v>
      </c>
      <c r="G7282">
        <v>9.9664649999999995</v>
      </c>
      <c r="H7282">
        <v>0.141844</v>
      </c>
      <c r="I7282">
        <v>1.2799769999999999</v>
      </c>
      <c r="J7282">
        <v>4.5712999999999997E-2</v>
      </c>
      <c r="K7282" t="str">
        <f>MID(M7282,22,1)</f>
        <v>7</v>
      </c>
      <c r="L7282" t="s">
        <v>49</v>
      </c>
      <c r="M7282" t="s">
        <v>50</v>
      </c>
      <c r="N7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82">
        <f>VLOOKUP(TableOMP[[#This Row],[Label]],TableAvg[],2,FALSE)</f>
        <v>9.939610807692306</v>
      </c>
      <c r="P7282">
        <f>VLOOKUP(TableOMP[[#This Row],[Label]],TableAvg[],3,FALSE)</f>
        <v>0.15886318359304263</v>
      </c>
      <c r="Q7282">
        <f>TableOMP[[#This Row],[Avg]]-$U$2*TableOMP[[#This Row],[StdDev]]</f>
        <v>9.6218844405062214</v>
      </c>
      <c r="R7282">
        <f>TableOMP[[#This Row],[Avg]]+$U$2*TableOMP[[#This Row],[StdDev]]</f>
        <v>10.257337174878391</v>
      </c>
      <c r="S7282">
        <f>IF(AND(TableOMP[[#This Row],[total_time]]&gt;=TableOMP[[#This Row],[Low]], TableOMP[[#This Row],[total_time]]&lt;=TableOMP[[#This Row],[High]]),1,0)</f>
        <v>1</v>
      </c>
    </row>
    <row r="7283" spans="1:19" hidden="1" x14ac:dyDescent="0.25">
      <c r="A7283" t="s">
        <v>16</v>
      </c>
      <c r="B7283">
        <v>10000</v>
      </c>
      <c r="C7283">
        <v>100</v>
      </c>
      <c r="D7283">
        <v>100000</v>
      </c>
      <c r="E7283">
        <v>30</v>
      </c>
      <c r="F7283">
        <v>1</v>
      </c>
      <c r="G7283">
        <v>9.9632229999999993</v>
      </c>
      <c r="H7283">
        <v>0.15615000000000001</v>
      </c>
      <c r="I7283">
        <v>1.566308</v>
      </c>
      <c r="J7283">
        <v>5.4011000000000003E-2</v>
      </c>
      <c r="K7283" t="str">
        <f>MID(M7283,22,1)</f>
        <v>2</v>
      </c>
      <c r="L7283" t="s">
        <v>59</v>
      </c>
      <c r="M7283" t="s">
        <v>60</v>
      </c>
      <c r="N7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283">
        <f>VLOOKUP(TableOMP[[#This Row],[Label]],TableAvg[],2,FALSE)</f>
        <v>9.6491385769230789</v>
      </c>
      <c r="P7283">
        <f>VLOOKUP(TableOMP[[#This Row],[Label]],TableAvg[],3,FALSE)</f>
        <v>0.18890941286006302</v>
      </c>
      <c r="Q7283">
        <f>TableOMP[[#This Row],[Avg]]-$U$2*TableOMP[[#This Row],[StdDev]]</f>
        <v>9.2713197512029524</v>
      </c>
      <c r="R7283">
        <f>TableOMP[[#This Row],[Avg]]+$U$2*TableOMP[[#This Row],[StdDev]]</f>
        <v>10.026957402643205</v>
      </c>
      <c r="S7283">
        <f>IF(AND(TableOMP[[#This Row],[total_time]]&gt;=TableOMP[[#This Row],[Low]], TableOMP[[#This Row],[total_time]]&lt;=TableOMP[[#This Row],[High]]),1,0)</f>
        <v>1</v>
      </c>
    </row>
    <row r="7284" spans="1:19" hidden="1" x14ac:dyDescent="0.25">
      <c r="A7284" t="s">
        <v>16</v>
      </c>
      <c r="B7284">
        <v>10000</v>
      </c>
      <c r="C7284">
        <v>100</v>
      </c>
      <c r="D7284">
        <v>100000</v>
      </c>
      <c r="E7284">
        <v>29</v>
      </c>
      <c r="F7284">
        <v>1</v>
      </c>
      <c r="G7284">
        <v>9.9361920000000001</v>
      </c>
      <c r="H7284">
        <v>0.159888</v>
      </c>
      <c r="I7284">
        <v>1.487142</v>
      </c>
      <c r="J7284">
        <v>5.3111999999999999E-2</v>
      </c>
      <c r="K7284" t="str">
        <f>MID(M7284,22,1)</f>
        <v>6</v>
      </c>
      <c r="L7284" t="s">
        <v>223</v>
      </c>
      <c r="M7284" t="s">
        <v>224</v>
      </c>
      <c r="N7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84">
        <f>VLOOKUP(TableOMP[[#This Row],[Label]],TableAvg[],2,FALSE)</f>
        <v>9.939610807692306</v>
      </c>
      <c r="P7284">
        <f>VLOOKUP(TableOMP[[#This Row],[Label]],TableAvg[],3,FALSE)</f>
        <v>0.15886318359304263</v>
      </c>
      <c r="Q7284">
        <f>TableOMP[[#This Row],[Avg]]-$U$2*TableOMP[[#This Row],[StdDev]]</f>
        <v>9.6218844405062214</v>
      </c>
      <c r="R7284">
        <f>TableOMP[[#This Row],[Avg]]+$U$2*TableOMP[[#This Row],[StdDev]]</f>
        <v>10.257337174878391</v>
      </c>
      <c r="S7284">
        <f>IF(AND(TableOMP[[#This Row],[total_time]]&gt;=TableOMP[[#This Row],[Low]], TableOMP[[#This Row],[total_time]]&lt;=TableOMP[[#This Row],[High]]),1,0)</f>
        <v>1</v>
      </c>
    </row>
    <row r="7285" spans="1:19" hidden="1" x14ac:dyDescent="0.25">
      <c r="A7285" t="s">
        <v>16</v>
      </c>
      <c r="B7285">
        <v>10000</v>
      </c>
      <c r="C7285">
        <v>100</v>
      </c>
      <c r="D7285">
        <v>100000</v>
      </c>
      <c r="E7285">
        <v>29</v>
      </c>
      <c r="F7285">
        <v>1</v>
      </c>
      <c r="G7285">
        <v>9.9308350000000001</v>
      </c>
      <c r="H7285">
        <v>0.137681</v>
      </c>
      <c r="I7285">
        <v>1.18689</v>
      </c>
      <c r="J7285">
        <v>4.2389000000000003E-2</v>
      </c>
      <c r="K7285" t="str">
        <f>MID(M7285,22,1)</f>
        <v>6</v>
      </c>
      <c r="L7285" t="s">
        <v>223</v>
      </c>
      <c r="M7285" t="s">
        <v>224</v>
      </c>
      <c r="N7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85">
        <f>VLOOKUP(TableOMP[[#This Row],[Label]],TableAvg[],2,FALSE)</f>
        <v>9.939610807692306</v>
      </c>
      <c r="P7285">
        <f>VLOOKUP(TableOMP[[#This Row],[Label]],TableAvg[],3,FALSE)</f>
        <v>0.15886318359304263</v>
      </c>
      <c r="Q7285">
        <f>TableOMP[[#This Row],[Avg]]-$U$2*TableOMP[[#This Row],[StdDev]]</f>
        <v>9.6218844405062214</v>
      </c>
      <c r="R7285">
        <f>TableOMP[[#This Row],[Avg]]+$U$2*TableOMP[[#This Row],[StdDev]]</f>
        <v>10.257337174878391</v>
      </c>
      <c r="S7285">
        <f>IF(AND(TableOMP[[#This Row],[total_time]]&gt;=TableOMP[[#This Row],[Low]], TableOMP[[#This Row],[total_time]]&lt;=TableOMP[[#This Row],[High]]),1,0)</f>
        <v>1</v>
      </c>
    </row>
    <row r="7286" spans="1:19" hidden="1" x14ac:dyDescent="0.25">
      <c r="A7286" t="s">
        <v>16</v>
      </c>
      <c r="B7286">
        <v>10000</v>
      </c>
      <c r="C7286">
        <v>100</v>
      </c>
      <c r="D7286">
        <v>100000</v>
      </c>
      <c r="E7286">
        <v>29</v>
      </c>
      <c r="F7286">
        <v>1</v>
      </c>
      <c r="G7286">
        <v>9.9260680000000008</v>
      </c>
      <c r="H7286">
        <v>0.13842599999999999</v>
      </c>
      <c r="I7286">
        <v>1.2290319999999999</v>
      </c>
      <c r="J7286">
        <v>4.3894000000000002E-2</v>
      </c>
      <c r="K7286" t="str">
        <f>MID(M7286,22,1)</f>
        <v>4</v>
      </c>
      <c r="L7286" t="s">
        <v>97</v>
      </c>
      <c r="M7286" t="s">
        <v>98</v>
      </c>
      <c r="N7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86">
        <f>VLOOKUP(TableOMP[[#This Row],[Label]],TableAvg[],2,FALSE)</f>
        <v>9.939610807692306</v>
      </c>
      <c r="P7286">
        <f>VLOOKUP(TableOMP[[#This Row],[Label]],TableAvg[],3,FALSE)</f>
        <v>0.15886318359304263</v>
      </c>
      <c r="Q7286">
        <f>TableOMP[[#This Row],[Avg]]-$U$2*TableOMP[[#This Row],[StdDev]]</f>
        <v>9.6218844405062214</v>
      </c>
      <c r="R7286">
        <f>TableOMP[[#This Row],[Avg]]+$U$2*TableOMP[[#This Row],[StdDev]]</f>
        <v>10.257337174878391</v>
      </c>
      <c r="S7286">
        <f>IF(AND(TableOMP[[#This Row],[total_time]]&gt;=TableOMP[[#This Row],[Low]], TableOMP[[#This Row],[total_time]]&lt;=TableOMP[[#This Row],[High]]),1,0)</f>
        <v>1</v>
      </c>
    </row>
    <row r="7287" spans="1:19" hidden="1" x14ac:dyDescent="0.25">
      <c r="A7287" t="s">
        <v>16</v>
      </c>
      <c r="B7287">
        <v>10000</v>
      </c>
      <c r="C7287">
        <v>100</v>
      </c>
      <c r="D7287">
        <v>100000</v>
      </c>
      <c r="E7287">
        <v>29</v>
      </c>
      <c r="F7287">
        <v>1</v>
      </c>
      <c r="G7287">
        <v>9.9120939999999997</v>
      </c>
      <c r="H7287">
        <v>0.15477199999999999</v>
      </c>
      <c r="I7287">
        <v>1.5923670000000001</v>
      </c>
      <c r="J7287">
        <v>5.6869999999999997E-2</v>
      </c>
      <c r="K7287" t="str">
        <f>MID(M7287,22,1)</f>
        <v>7</v>
      </c>
      <c r="L7287" t="s">
        <v>49</v>
      </c>
      <c r="M7287" t="s">
        <v>50</v>
      </c>
      <c r="N7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87">
        <f>VLOOKUP(TableOMP[[#This Row],[Label]],TableAvg[],2,FALSE)</f>
        <v>9.939610807692306</v>
      </c>
      <c r="P7287">
        <f>VLOOKUP(TableOMP[[#This Row],[Label]],TableAvg[],3,FALSE)</f>
        <v>0.15886318359304263</v>
      </c>
      <c r="Q7287">
        <f>TableOMP[[#This Row],[Avg]]-$U$2*TableOMP[[#This Row],[StdDev]]</f>
        <v>9.6218844405062214</v>
      </c>
      <c r="R7287">
        <f>TableOMP[[#This Row],[Avg]]+$U$2*TableOMP[[#This Row],[StdDev]]</f>
        <v>10.257337174878391</v>
      </c>
      <c r="S7287">
        <f>IF(AND(TableOMP[[#This Row],[total_time]]&gt;=TableOMP[[#This Row],[Low]], TableOMP[[#This Row],[total_time]]&lt;=TableOMP[[#This Row],[High]]),1,0)</f>
        <v>1</v>
      </c>
    </row>
    <row r="7288" spans="1:19" hidden="1" x14ac:dyDescent="0.25">
      <c r="A7288" t="s">
        <v>16</v>
      </c>
      <c r="B7288">
        <v>10000</v>
      </c>
      <c r="C7288">
        <v>100</v>
      </c>
      <c r="D7288">
        <v>100000</v>
      </c>
      <c r="E7288">
        <v>29</v>
      </c>
      <c r="F7288">
        <v>1</v>
      </c>
      <c r="G7288">
        <v>9.8810199999999995</v>
      </c>
      <c r="H7288">
        <v>0.1487</v>
      </c>
      <c r="I7288">
        <v>1.417656</v>
      </c>
      <c r="J7288">
        <v>5.0631000000000002E-2</v>
      </c>
      <c r="K7288" t="str">
        <f>MID(M7288,22,1)</f>
        <v>5</v>
      </c>
      <c r="L7288" t="s">
        <v>197</v>
      </c>
      <c r="M7288" t="s">
        <v>198</v>
      </c>
      <c r="N7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88">
        <f>VLOOKUP(TableOMP[[#This Row],[Label]],TableAvg[],2,FALSE)</f>
        <v>9.939610807692306</v>
      </c>
      <c r="P7288">
        <f>VLOOKUP(TableOMP[[#This Row],[Label]],TableAvg[],3,FALSE)</f>
        <v>0.15886318359304263</v>
      </c>
      <c r="Q7288">
        <f>TableOMP[[#This Row],[Avg]]-$U$2*TableOMP[[#This Row],[StdDev]]</f>
        <v>9.6218844405062214</v>
      </c>
      <c r="R7288">
        <f>TableOMP[[#This Row],[Avg]]+$U$2*TableOMP[[#This Row],[StdDev]]</f>
        <v>10.257337174878391</v>
      </c>
      <c r="S7288">
        <f>IF(AND(TableOMP[[#This Row],[total_time]]&gt;=TableOMP[[#This Row],[Low]], TableOMP[[#This Row],[total_time]]&lt;=TableOMP[[#This Row],[High]]),1,0)</f>
        <v>1</v>
      </c>
    </row>
    <row r="7289" spans="1:19" hidden="1" x14ac:dyDescent="0.25">
      <c r="A7289" t="s">
        <v>16</v>
      </c>
      <c r="B7289">
        <v>10000</v>
      </c>
      <c r="C7289">
        <v>100</v>
      </c>
      <c r="D7289">
        <v>100000</v>
      </c>
      <c r="E7289">
        <v>29</v>
      </c>
      <c r="F7289">
        <v>1</v>
      </c>
      <c r="G7289">
        <v>9.8733039999999992</v>
      </c>
      <c r="H7289">
        <v>0.151392</v>
      </c>
      <c r="I7289">
        <v>1.439281</v>
      </c>
      <c r="J7289">
        <v>5.1402999999999997E-2</v>
      </c>
      <c r="K7289" t="str">
        <f>MID(M7289,22,1)</f>
        <v>6</v>
      </c>
      <c r="L7289" t="s">
        <v>223</v>
      </c>
      <c r="M7289" t="s">
        <v>224</v>
      </c>
      <c r="N7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89">
        <f>VLOOKUP(TableOMP[[#This Row],[Label]],TableAvg[],2,FALSE)</f>
        <v>9.939610807692306</v>
      </c>
      <c r="P7289">
        <f>VLOOKUP(TableOMP[[#This Row],[Label]],TableAvg[],3,FALSE)</f>
        <v>0.15886318359304263</v>
      </c>
      <c r="Q7289">
        <f>TableOMP[[#This Row],[Avg]]-$U$2*TableOMP[[#This Row],[StdDev]]</f>
        <v>9.6218844405062214</v>
      </c>
      <c r="R7289">
        <f>TableOMP[[#This Row],[Avg]]+$U$2*TableOMP[[#This Row],[StdDev]]</f>
        <v>10.257337174878391</v>
      </c>
      <c r="S7289">
        <f>IF(AND(TableOMP[[#This Row],[total_time]]&gt;=TableOMP[[#This Row],[Low]], TableOMP[[#This Row],[total_time]]&lt;=TableOMP[[#This Row],[High]]),1,0)</f>
        <v>1</v>
      </c>
    </row>
    <row r="7290" spans="1:19" hidden="1" x14ac:dyDescent="0.25">
      <c r="A7290" t="s">
        <v>16</v>
      </c>
      <c r="B7290">
        <v>10000</v>
      </c>
      <c r="C7290">
        <v>100</v>
      </c>
      <c r="D7290">
        <v>100000</v>
      </c>
      <c r="E7290">
        <v>29</v>
      </c>
      <c r="F7290">
        <v>1</v>
      </c>
      <c r="G7290">
        <v>9.8600370000000002</v>
      </c>
      <c r="H7290">
        <v>0.15285000000000001</v>
      </c>
      <c r="I7290">
        <v>1.5878859999999999</v>
      </c>
      <c r="J7290">
        <v>5.6710000000000003E-2</v>
      </c>
      <c r="K7290" t="str">
        <f>MID(M7290,22,1)</f>
        <v>2</v>
      </c>
      <c r="L7290" t="s">
        <v>59</v>
      </c>
      <c r="M7290" t="s">
        <v>60</v>
      </c>
      <c r="N7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90">
        <f>VLOOKUP(TableOMP[[#This Row],[Label]],TableAvg[],2,FALSE)</f>
        <v>9.939610807692306</v>
      </c>
      <c r="P7290">
        <f>VLOOKUP(TableOMP[[#This Row],[Label]],TableAvg[],3,FALSE)</f>
        <v>0.15886318359304263</v>
      </c>
      <c r="Q7290">
        <f>TableOMP[[#This Row],[Avg]]-$U$2*TableOMP[[#This Row],[StdDev]]</f>
        <v>9.6218844405062214</v>
      </c>
      <c r="R7290">
        <f>TableOMP[[#This Row],[Avg]]+$U$2*TableOMP[[#This Row],[StdDev]]</f>
        <v>10.257337174878391</v>
      </c>
      <c r="S7290">
        <f>IF(AND(TableOMP[[#This Row],[total_time]]&gt;=TableOMP[[#This Row],[Low]], TableOMP[[#This Row],[total_time]]&lt;=TableOMP[[#This Row],[High]]),1,0)</f>
        <v>1</v>
      </c>
    </row>
    <row r="7291" spans="1:19" hidden="1" x14ac:dyDescent="0.25">
      <c r="A7291" t="s">
        <v>16</v>
      </c>
      <c r="B7291">
        <v>10000</v>
      </c>
      <c r="C7291">
        <v>100</v>
      </c>
      <c r="D7291">
        <v>100000</v>
      </c>
      <c r="E7291">
        <v>29</v>
      </c>
      <c r="F7291">
        <v>1</v>
      </c>
      <c r="G7291">
        <v>9.850975</v>
      </c>
      <c r="H7291">
        <v>0.15168100000000001</v>
      </c>
      <c r="I7291">
        <v>1.4885250000000001</v>
      </c>
      <c r="J7291">
        <v>5.3162000000000001E-2</v>
      </c>
      <c r="K7291" t="str">
        <f>MID(M7291,22,1)</f>
        <v>5</v>
      </c>
      <c r="L7291" t="s">
        <v>197</v>
      </c>
      <c r="M7291" t="s">
        <v>198</v>
      </c>
      <c r="N7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91">
        <f>VLOOKUP(TableOMP[[#This Row],[Label]],TableAvg[],2,FALSE)</f>
        <v>9.939610807692306</v>
      </c>
      <c r="P7291">
        <f>VLOOKUP(TableOMP[[#This Row],[Label]],TableAvg[],3,FALSE)</f>
        <v>0.15886318359304263</v>
      </c>
      <c r="Q7291">
        <f>TableOMP[[#This Row],[Avg]]-$U$2*TableOMP[[#This Row],[StdDev]]</f>
        <v>9.6218844405062214</v>
      </c>
      <c r="R7291">
        <f>TableOMP[[#This Row],[Avg]]+$U$2*TableOMP[[#This Row],[StdDev]]</f>
        <v>10.257337174878391</v>
      </c>
      <c r="S7291">
        <f>IF(AND(TableOMP[[#This Row],[total_time]]&gt;=TableOMP[[#This Row],[Low]], TableOMP[[#This Row],[total_time]]&lt;=TableOMP[[#This Row],[High]]),1,0)</f>
        <v>1</v>
      </c>
    </row>
    <row r="7292" spans="1:19" hidden="1" x14ac:dyDescent="0.25">
      <c r="A7292" t="s">
        <v>15</v>
      </c>
      <c r="B7292">
        <v>10000</v>
      </c>
      <c r="C7292">
        <v>100</v>
      </c>
      <c r="D7292">
        <v>100000</v>
      </c>
      <c r="E7292">
        <v>21</v>
      </c>
      <c r="F7292">
        <v>1</v>
      </c>
      <c r="G7292">
        <v>9.8501329999999996</v>
      </c>
      <c r="H7292">
        <v>0.38313000000000003</v>
      </c>
      <c r="I7292">
        <v>5.2480169999999999</v>
      </c>
      <c r="J7292">
        <v>0.262401</v>
      </c>
      <c r="K7292" t="str">
        <f>MID(M7292,22,1)</f>
        <v>6</v>
      </c>
      <c r="L7292" t="s">
        <v>41</v>
      </c>
      <c r="M7292" t="s">
        <v>42</v>
      </c>
      <c r="N7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292">
        <f>VLOOKUP(TableOMP[[#This Row],[Label]],TableAvg[],2,FALSE)</f>
        <v>10.102179363636365</v>
      </c>
      <c r="P7292">
        <f>VLOOKUP(TableOMP[[#This Row],[Label]],TableAvg[],3,FALSE)</f>
        <v>1.9716078611518946</v>
      </c>
      <c r="Q7292">
        <f>TableOMP[[#This Row],[Avg]]-$U$2*TableOMP[[#This Row],[StdDev]]</f>
        <v>6.1589636413325763</v>
      </c>
      <c r="R7292">
        <f>TableOMP[[#This Row],[Avg]]+$U$2*TableOMP[[#This Row],[StdDev]]</f>
        <v>14.045395085940154</v>
      </c>
      <c r="S7292">
        <f>IF(AND(TableOMP[[#This Row],[total_time]]&gt;=TableOMP[[#This Row],[Low]], TableOMP[[#This Row],[total_time]]&lt;=TableOMP[[#This Row],[High]]),1,0)</f>
        <v>1</v>
      </c>
    </row>
    <row r="7293" spans="1:19" hidden="1" x14ac:dyDescent="0.25">
      <c r="A7293" t="s">
        <v>15</v>
      </c>
      <c r="B7293">
        <v>10000</v>
      </c>
      <c r="C7293">
        <v>100</v>
      </c>
      <c r="D7293">
        <v>100000</v>
      </c>
      <c r="E7293">
        <v>21</v>
      </c>
      <c r="F7293">
        <v>1</v>
      </c>
      <c r="G7293">
        <v>9.8275620000000004</v>
      </c>
      <c r="H7293">
        <v>0.41076800000000002</v>
      </c>
      <c r="I7293">
        <v>1.3203609999999999</v>
      </c>
      <c r="J7293">
        <v>6.6017999999999993E-2</v>
      </c>
      <c r="K7293" t="str">
        <f>MID(M7293,22,1)</f>
        <v>6</v>
      </c>
      <c r="L7293" t="s">
        <v>199</v>
      </c>
      <c r="M7293" t="s">
        <v>200</v>
      </c>
      <c r="N7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293">
        <f>VLOOKUP(TableOMP[[#This Row],[Label]],TableAvg[],2,FALSE)</f>
        <v>10.102179363636365</v>
      </c>
      <c r="P7293">
        <f>VLOOKUP(TableOMP[[#This Row],[Label]],TableAvg[],3,FALSE)</f>
        <v>1.9716078611518946</v>
      </c>
      <c r="Q7293">
        <f>TableOMP[[#This Row],[Avg]]-$U$2*TableOMP[[#This Row],[StdDev]]</f>
        <v>6.1589636413325763</v>
      </c>
      <c r="R7293">
        <f>TableOMP[[#This Row],[Avg]]+$U$2*TableOMP[[#This Row],[StdDev]]</f>
        <v>14.045395085940154</v>
      </c>
      <c r="S7293">
        <f>IF(AND(TableOMP[[#This Row],[total_time]]&gt;=TableOMP[[#This Row],[Low]], TableOMP[[#This Row],[total_time]]&lt;=TableOMP[[#This Row],[High]]),1,0)</f>
        <v>1</v>
      </c>
    </row>
    <row r="7294" spans="1:19" hidden="1" x14ac:dyDescent="0.25">
      <c r="A7294" t="s">
        <v>16</v>
      </c>
      <c r="B7294">
        <v>10000</v>
      </c>
      <c r="C7294">
        <v>100</v>
      </c>
      <c r="D7294">
        <v>100000</v>
      </c>
      <c r="E7294">
        <v>29</v>
      </c>
      <c r="F7294">
        <v>1</v>
      </c>
      <c r="G7294">
        <v>9.8184889999999996</v>
      </c>
      <c r="H7294">
        <v>0.15040000000000001</v>
      </c>
      <c r="I7294">
        <v>1.4339580000000001</v>
      </c>
      <c r="J7294">
        <v>5.1213000000000002E-2</v>
      </c>
      <c r="K7294" t="str">
        <f>MID(M7294,22,1)</f>
        <v>1</v>
      </c>
      <c r="L7294" t="s">
        <v>207</v>
      </c>
      <c r="M7294" t="s">
        <v>208</v>
      </c>
      <c r="N7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94">
        <f>VLOOKUP(TableOMP[[#This Row],[Label]],TableAvg[],2,FALSE)</f>
        <v>9.939610807692306</v>
      </c>
      <c r="P7294">
        <f>VLOOKUP(TableOMP[[#This Row],[Label]],TableAvg[],3,FALSE)</f>
        <v>0.15886318359304263</v>
      </c>
      <c r="Q7294">
        <f>TableOMP[[#This Row],[Avg]]-$U$2*TableOMP[[#This Row],[StdDev]]</f>
        <v>9.6218844405062214</v>
      </c>
      <c r="R7294">
        <f>TableOMP[[#This Row],[Avg]]+$U$2*TableOMP[[#This Row],[StdDev]]</f>
        <v>10.257337174878391</v>
      </c>
      <c r="S7294">
        <f>IF(AND(TableOMP[[#This Row],[total_time]]&gt;=TableOMP[[#This Row],[Low]], TableOMP[[#This Row],[total_time]]&lt;=TableOMP[[#This Row],[High]]),1,0)</f>
        <v>1</v>
      </c>
    </row>
    <row r="7295" spans="1:19" hidden="1" x14ac:dyDescent="0.25">
      <c r="A7295" t="s">
        <v>15</v>
      </c>
      <c r="B7295">
        <v>10000</v>
      </c>
      <c r="C7295">
        <v>100</v>
      </c>
      <c r="D7295">
        <v>100000</v>
      </c>
      <c r="E7295">
        <v>21</v>
      </c>
      <c r="F7295">
        <v>1</v>
      </c>
      <c r="G7295">
        <v>9.8064319999999991</v>
      </c>
      <c r="H7295">
        <v>0.15296999999999999</v>
      </c>
      <c r="I7295">
        <v>1.0212760000000001</v>
      </c>
      <c r="J7295">
        <v>5.1063999999999998E-2</v>
      </c>
      <c r="K7295" t="str">
        <f>MID(M7295,22,1)</f>
        <v>5</v>
      </c>
      <c r="L7295" t="s">
        <v>55</v>
      </c>
      <c r="M7295" t="s">
        <v>56</v>
      </c>
      <c r="N7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295">
        <f>VLOOKUP(TableOMP[[#This Row],[Label]],TableAvg[],2,FALSE)</f>
        <v>10.102179363636365</v>
      </c>
      <c r="P7295">
        <f>VLOOKUP(TableOMP[[#This Row],[Label]],TableAvg[],3,FALSE)</f>
        <v>1.9716078611518946</v>
      </c>
      <c r="Q7295">
        <f>TableOMP[[#This Row],[Avg]]-$U$2*TableOMP[[#This Row],[StdDev]]</f>
        <v>6.1589636413325763</v>
      </c>
      <c r="R7295">
        <f>TableOMP[[#This Row],[Avg]]+$U$2*TableOMP[[#This Row],[StdDev]]</f>
        <v>14.045395085940154</v>
      </c>
      <c r="S7295">
        <f>IF(AND(TableOMP[[#This Row],[total_time]]&gt;=TableOMP[[#This Row],[Low]], TableOMP[[#This Row],[total_time]]&lt;=TableOMP[[#This Row],[High]]),1,0)</f>
        <v>1</v>
      </c>
    </row>
    <row r="7296" spans="1:19" hidden="1" x14ac:dyDescent="0.25">
      <c r="A7296" t="s">
        <v>16</v>
      </c>
      <c r="B7296">
        <v>10000</v>
      </c>
      <c r="C7296">
        <v>100</v>
      </c>
      <c r="D7296">
        <v>100000</v>
      </c>
      <c r="E7296">
        <v>30</v>
      </c>
      <c r="F7296">
        <v>1</v>
      </c>
      <c r="G7296">
        <v>9.8009590000000006</v>
      </c>
      <c r="H7296">
        <v>0.15973399999999999</v>
      </c>
      <c r="I7296">
        <v>1.5855729999999999</v>
      </c>
      <c r="J7296">
        <v>5.4675000000000001E-2</v>
      </c>
      <c r="K7296" t="str">
        <f>MID(M7296,22,1)</f>
        <v>2</v>
      </c>
      <c r="L7296" t="s">
        <v>59</v>
      </c>
      <c r="M7296" t="s">
        <v>60</v>
      </c>
      <c r="N7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296">
        <f>VLOOKUP(TableOMP[[#This Row],[Label]],TableAvg[],2,FALSE)</f>
        <v>9.6491385769230789</v>
      </c>
      <c r="P7296">
        <f>VLOOKUP(TableOMP[[#This Row],[Label]],TableAvg[],3,FALSE)</f>
        <v>0.18890941286006302</v>
      </c>
      <c r="Q7296">
        <f>TableOMP[[#This Row],[Avg]]-$U$2*TableOMP[[#This Row],[StdDev]]</f>
        <v>9.2713197512029524</v>
      </c>
      <c r="R7296">
        <f>TableOMP[[#This Row],[Avg]]+$U$2*TableOMP[[#This Row],[StdDev]]</f>
        <v>10.026957402643205</v>
      </c>
      <c r="S7296">
        <f>IF(AND(TableOMP[[#This Row],[total_time]]&gt;=TableOMP[[#This Row],[Low]], TableOMP[[#This Row],[total_time]]&lt;=TableOMP[[#This Row],[High]]),1,0)</f>
        <v>1</v>
      </c>
    </row>
    <row r="7297" spans="1:19" hidden="1" x14ac:dyDescent="0.25">
      <c r="A7297" t="s">
        <v>15</v>
      </c>
      <c r="B7297">
        <v>10000</v>
      </c>
      <c r="C7297">
        <v>100</v>
      </c>
      <c r="D7297">
        <v>100000</v>
      </c>
      <c r="E7297">
        <v>21</v>
      </c>
      <c r="F7297">
        <v>1</v>
      </c>
      <c r="G7297">
        <v>9.7981979999999993</v>
      </c>
      <c r="H7297">
        <v>0.14616999999999999</v>
      </c>
      <c r="I7297">
        <v>0.94018800000000002</v>
      </c>
      <c r="J7297">
        <v>4.7009000000000002E-2</v>
      </c>
      <c r="K7297" t="str">
        <f>MID(M7297,22,1)</f>
        <v>8</v>
      </c>
      <c r="L7297" t="s">
        <v>159</v>
      </c>
      <c r="M7297" t="s">
        <v>160</v>
      </c>
      <c r="N7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297">
        <f>VLOOKUP(TableOMP[[#This Row],[Label]],TableAvg[],2,FALSE)</f>
        <v>10.102179363636365</v>
      </c>
      <c r="P7297">
        <f>VLOOKUP(TableOMP[[#This Row],[Label]],TableAvg[],3,FALSE)</f>
        <v>1.9716078611518946</v>
      </c>
      <c r="Q7297">
        <f>TableOMP[[#This Row],[Avg]]-$U$2*TableOMP[[#This Row],[StdDev]]</f>
        <v>6.1589636413325763</v>
      </c>
      <c r="R7297">
        <f>TableOMP[[#This Row],[Avg]]+$U$2*TableOMP[[#This Row],[StdDev]]</f>
        <v>14.045395085940154</v>
      </c>
      <c r="S7297">
        <f>IF(AND(TableOMP[[#This Row],[total_time]]&gt;=TableOMP[[#This Row],[Low]], TableOMP[[#This Row],[total_time]]&lt;=TableOMP[[#This Row],[High]]),1,0)</f>
        <v>1</v>
      </c>
    </row>
    <row r="7298" spans="1:19" hidden="1" x14ac:dyDescent="0.25">
      <c r="A7298" t="s">
        <v>16</v>
      </c>
      <c r="B7298">
        <v>10000</v>
      </c>
      <c r="C7298">
        <v>100</v>
      </c>
      <c r="D7298">
        <v>100000</v>
      </c>
      <c r="E7298">
        <v>29</v>
      </c>
      <c r="F7298">
        <v>1</v>
      </c>
      <c r="G7298">
        <v>9.7896509999999992</v>
      </c>
      <c r="H7298">
        <v>0.14824399999999999</v>
      </c>
      <c r="I7298">
        <v>1.5051190000000001</v>
      </c>
      <c r="J7298">
        <v>5.3754000000000003E-2</v>
      </c>
      <c r="K7298" t="str">
        <f>MID(M7298,22,1)</f>
        <v>7</v>
      </c>
      <c r="L7298" t="s">
        <v>189</v>
      </c>
      <c r="M7298" t="s">
        <v>190</v>
      </c>
      <c r="N7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298">
        <f>VLOOKUP(TableOMP[[#This Row],[Label]],TableAvg[],2,FALSE)</f>
        <v>9.939610807692306</v>
      </c>
      <c r="P7298">
        <f>VLOOKUP(TableOMP[[#This Row],[Label]],TableAvg[],3,FALSE)</f>
        <v>0.15886318359304263</v>
      </c>
      <c r="Q7298">
        <f>TableOMP[[#This Row],[Avg]]-$U$2*TableOMP[[#This Row],[StdDev]]</f>
        <v>9.6218844405062214</v>
      </c>
      <c r="R7298">
        <f>TableOMP[[#This Row],[Avg]]+$U$2*TableOMP[[#This Row],[StdDev]]</f>
        <v>10.257337174878391</v>
      </c>
      <c r="S7298">
        <f>IF(AND(TableOMP[[#This Row],[total_time]]&gt;=TableOMP[[#This Row],[Low]], TableOMP[[#This Row],[total_time]]&lt;=TableOMP[[#This Row],[High]]),1,0)</f>
        <v>1</v>
      </c>
    </row>
    <row r="7299" spans="1:19" hidden="1" x14ac:dyDescent="0.25">
      <c r="A7299" t="s">
        <v>16</v>
      </c>
      <c r="B7299">
        <v>10000</v>
      </c>
      <c r="C7299">
        <v>100</v>
      </c>
      <c r="D7299">
        <v>100000</v>
      </c>
      <c r="E7299">
        <v>30</v>
      </c>
      <c r="F7299">
        <v>1</v>
      </c>
      <c r="G7299">
        <v>9.7820350000000005</v>
      </c>
      <c r="H7299">
        <v>0.147092</v>
      </c>
      <c r="I7299">
        <v>1.5022040000000001</v>
      </c>
      <c r="J7299">
        <v>5.1799999999999999E-2</v>
      </c>
      <c r="K7299" t="str">
        <f>MID(M7299,22,1)</f>
        <v>5</v>
      </c>
      <c r="L7299" t="s">
        <v>161</v>
      </c>
      <c r="M7299" t="s">
        <v>162</v>
      </c>
      <c r="N7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299">
        <f>VLOOKUP(TableOMP[[#This Row],[Label]],TableAvg[],2,FALSE)</f>
        <v>9.6491385769230789</v>
      </c>
      <c r="P7299">
        <f>VLOOKUP(TableOMP[[#This Row],[Label]],TableAvg[],3,FALSE)</f>
        <v>0.18890941286006302</v>
      </c>
      <c r="Q7299">
        <f>TableOMP[[#This Row],[Avg]]-$U$2*TableOMP[[#This Row],[StdDev]]</f>
        <v>9.2713197512029524</v>
      </c>
      <c r="R7299">
        <f>TableOMP[[#This Row],[Avg]]+$U$2*TableOMP[[#This Row],[StdDev]]</f>
        <v>10.026957402643205</v>
      </c>
      <c r="S7299">
        <f>IF(AND(TableOMP[[#This Row],[total_time]]&gt;=TableOMP[[#This Row],[Low]], TableOMP[[#This Row],[total_time]]&lt;=TableOMP[[#This Row],[High]]),1,0)</f>
        <v>1</v>
      </c>
    </row>
    <row r="7300" spans="1:19" hidden="1" x14ac:dyDescent="0.25">
      <c r="A7300" t="s">
        <v>16</v>
      </c>
      <c r="B7300">
        <v>10000</v>
      </c>
      <c r="C7300">
        <v>100</v>
      </c>
      <c r="D7300">
        <v>100000</v>
      </c>
      <c r="E7300">
        <v>29</v>
      </c>
      <c r="F7300">
        <v>1</v>
      </c>
      <c r="G7300">
        <v>9.7629049999999999</v>
      </c>
      <c r="H7300">
        <v>0.14938899999999999</v>
      </c>
      <c r="I7300">
        <v>1.4243410000000001</v>
      </c>
      <c r="J7300">
        <v>5.0868999999999998E-2</v>
      </c>
      <c r="K7300" t="str">
        <f>MID(M7300,22,1)</f>
        <v>4</v>
      </c>
      <c r="L7300" t="s">
        <v>217</v>
      </c>
      <c r="M7300" t="s">
        <v>218</v>
      </c>
      <c r="N7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300">
        <f>VLOOKUP(TableOMP[[#This Row],[Label]],TableAvg[],2,FALSE)</f>
        <v>9.939610807692306</v>
      </c>
      <c r="P7300">
        <f>VLOOKUP(TableOMP[[#This Row],[Label]],TableAvg[],3,FALSE)</f>
        <v>0.15886318359304263</v>
      </c>
      <c r="Q7300">
        <f>TableOMP[[#This Row],[Avg]]-$U$2*TableOMP[[#This Row],[StdDev]]</f>
        <v>9.6218844405062214</v>
      </c>
      <c r="R7300">
        <f>TableOMP[[#This Row],[Avg]]+$U$2*TableOMP[[#This Row],[StdDev]]</f>
        <v>10.257337174878391</v>
      </c>
      <c r="S7300">
        <f>IF(AND(TableOMP[[#This Row],[total_time]]&gt;=TableOMP[[#This Row],[Low]], TableOMP[[#This Row],[total_time]]&lt;=TableOMP[[#This Row],[High]]),1,0)</f>
        <v>1</v>
      </c>
    </row>
    <row r="7301" spans="1:19" hidden="1" x14ac:dyDescent="0.25">
      <c r="A7301" t="s">
        <v>16</v>
      </c>
      <c r="B7301">
        <v>10000</v>
      </c>
      <c r="C7301">
        <v>100</v>
      </c>
      <c r="D7301">
        <v>100000</v>
      </c>
      <c r="E7301">
        <v>29</v>
      </c>
      <c r="F7301">
        <v>1</v>
      </c>
      <c r="G7301">
        <v>9.7593809999999994</v>
      </c>
      <c r="H7301">
        <v>0.14732700000000001</v>
      </c>
      <c r="I7301">
        <v>1.178194</v>
      </c>
      <c r="J7301">
        <v>4.2077999999999997E-2</v>
      </c>
      <c r="K7301" t="str">
        <f>MID(M7301,22,1)</f>
        <v>2</v>
      </c>
      <c r="L7301" t="s">
        <v>59</v>
      </c>
      <c r="M7301" t="s">
        <v>60</v>
      </c>
      <c r="N7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301">
        <f>VLOOKUP(TableOMP[[#This Row],[Label]],TableAvg[],2,FALSE)</f>
        <v>9.939610807692306</v>
      </c>
      <c r="P7301">
        <f>VLOOKUP(TableOMP[[#This Row],[Label]],TableAvg[],3,FALSE)</f>
        <v>0.15886318359304263</v>
      </c>
      <c r="Q7301">
        <f>TableOMP[[#This Row],[Avg]]-$U$2*TableOMP[[#This Row],[StdDev]]</f>
        <v>9.6218844405062214</v>
      </c>
      <c r="R7301">
        <f>TableOMP[[#This Row],[Avg]]+$U$2*TableOMP[[#This Row],[StdDev]]</f>
        <v>10.257337174878391</v>
      </c>
      <c r="S7301">
        <f>IF(AND(TableOMP[[#This Row],[total_time]]&gt;=TableOMP[[#This Row],[Low]], TableOMP[[#This Row],[total_time]]&lt;=TableOMP[[#This Row],[High]]),1,0)</f>
        <v>1</v>
      </c>
    </row>
    <row r="7302" spans="1:19" hidden="1" x14ac:dyDescent="0.25">
      <c r="A7302" t="s">
        <v>16</v>
      </c>
      <c r="B7302">
        <v>10000</v>
      </c>
      <c r="C7302">
        <v>100</v>
      </c>
      <c r="D7302">
        <v>100000</v>
      </c>
      <c r="E7302">
        <v>29</v>
      </c>
      <c r="F7302">
        <v>1</v>
      </c>
      <c r="G7302">
        <v>9.7561730000000004</v>
      </c>
      <c r="H7302">
        <v>0.1482</v>
      </c>
      <c r="I7302">
        <v>1.3804780000000001</v>
      </c>
      <c r="J7302">
        <v>4.9303E-2</v>
      </c>
      <c r="K7302" t="str">
        <f>MID(M7302,22,1)</f>
        <v>1</v>
      </c>
      <c r="L7302" t="s">
        <v>177</v>
      </c>
      <c r="M7302" t="s">
        <v>178</v>
      </c>
      <c r="N7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302">
        <f>VLOOKUP(TableOMP[[#This Row],[Label]],TableAvg[],2,FALSE)</f>
        <v>9.939610807692306</v>
      </c>
      <c r="P7302">
        <f>VLOOKUP(TableOMP[[#This Row],[Label]],TableAvg[],3,FALSE)</f>
        <v>0.15886318359304263</v>
      </c>
      <c r="Q7302">
        <f>TableOMP[[#This Row],[Avg]]-$U$2*TableOMP[[#This Row],[StdDev]]</f>
        <v>9.6218844405062214</v>
      </c>
      <c r="R7302">
        <f>TableOMP[[#This Row],[Avg]]+$U$2*TableOMP[[#This Row],[StdDev]]</f>
        <v>10.257337174878391</v>
      </c>
      <c r="S7302">
        <f>IF(AND(TableOMP[[#This Row],[total_time]]&gt;=TableOMP[[#This Row],[Low]], TableOMP[[#This Row],[total_time]]&lt;=TableOMP[[#This Row],[High]]),1,0)</f>
        <v>1</v>
      </c>
    </row>
    <row r="7303" spans="1:19" hidden="1" x14ac:dyDescent="0.25">
      <c r="A7303" t="s">
        <v>16</v>
      </c>
      <c r="B7303">
        <v>10000</v>
      </c>
      <c r="C7303">
        <v>100</v>
      </c>
      <c r="D7303">
        <v>100000</v>
      </c>
      <c r="E7303">
        <v>30</v>
      </c>
      <c r="F7303">
        <v>1</v>
      </c>
      <c r="G7303">
        <v>9.7523540000000004</v>
      </c>
      <c r="H7303">
        <v>0.13592000000000001</v>
      </c>
      <c r="I7303">
        <v>1.2251879999999999</v>
      </c>
      <c r="J7303">
        <v>4.2248000000000001E-2</v>
      </c>
      <c r="K7303" t="str">
        <f>MID(M7303,22,1)</f>
        <v>4</v>
      </c>
      <c r="L7303" t="s">
        <v>97</v>
      </c>
      <c r="M7303" t="s">
        <v>98</v>
      </c>
      <c r="N7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03">
        <f>VLOOKUP(TableOMP[[#This Row],[Label]],TableAvg[],2,FALSE)</f>
        <v>9.6491385769230789</v>
      </c>
      <c r="P7303">
        <f>VLOOKUP(TableOMP[[#This Row],[Label]],TableAvg[],3,FALSE)</f>
        <v>0.18890941286006302</v>
      </c>
      <c r="Q7303">
        <f>TableOMP[[#This Row],[Avg]]-$U$2*TableOMP[[#This Row],[StdDev]]</f>
        <v>9.2713197512029524</v>
      </c>
      <c r="R7303">
        <f>TableOMP[[#This Row],[Avg]]+$U$2*TableOMP[[#This Row],[StdDev]]</f>
        <v>10.026957402643205</v>
      </c>
      <c r="S7303">
        <f>IF(AND(TableOMP[[#This Row],[total_time]]&gt;=TableOMP[[#This Row],[Low]], TableOMP[[#This Row],[total_time]]&lt;=TableOMP[[#This Row],[High]]),1,0)</f>
        <v>1</v>
      </c>
    </row>
    <row r="7304" spans="1:19" hidden="1" x14ac:dyDescent="0.25">
      <c r="A7304" t="s">
        <v>16</v>
      </c>
      <c r="B7304">
        <v>10000</v>
      </c>
      <c r="C7304">
        <v>100</v>
      </c>
      <c r="D7304">
        <v>100000</v>
      </c>
      <c r="E7304">
        <v>29</v>
      </c>
      <c r="F7304">
        <v>1</v>
      </c>
      <c r="G7304">
        <v>9.7520880000000005</v>
      </c>
      <c r="H7304">
        <v>0.143484</v>
      </c>
      <c r="I7304">
        <v>1.208245</v>
      </c>
      <c r="J7304">
        <v>4.3152000000000003E-2</v>
      </c>
      <c r="K7304" t="str">
        <f>MID(M7304,22,1)</f>
        <v>5</v>
      </c>
      <c r="L7304" t="s">
        <v>197</v>
      </c>
      <c r="M7304" t="s">
        <v>198</v>
      </c>
      <c r="N7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304">
        <f>VLOOKUP(TableOMP[[#This Row],[Label]],TableAvg[],2,FALSE)</f>
        <v>9.939610807692306</v>
      </c>
      <c r="P7304">
        <f>VLOOKUP(TableOMP[[#This Row],[Label]],TableAvg[],3,FALSE)</f>
        <v>0.15886318359304263</v>
      </c>
      <c r="Q7304">
        <f>TableOMP[[#This Row],[Avg]]-$U$2*TableOMP[[#This Row],[StdDev]]</f>
        <v>9.6218844405062214</v>
      </c>
      <c r="R7304">
        <f>TableOMP[[#This Row],[Avg]]+$U$2*TableOMP[[#This Row],[StdDev]]</f>
        <v>10.257337174878391</v>
      </c>
      <c r="S7304">
        <f>IF(AND(TableOMP[[#This Row],[total_time]]&gt;=TableOMP[[#This Row],[Low]], TableOMP[[#This Row],[total_time]]&lt;=TableOMP[[#This Row],[High]]),1,0)</f>
        <v>1</v>
      </c>
    </row>
    <row r="7305" spans="1:19" hidden="1" x14ac:dyDescent="0.25">
      <c r="A7305" t="s">
        <v>16</v>
      </c>
      <c r="B7305">
        <v>10000</v>
      </c>
      <c r="C7305">
        <v>100</v>
      </c>
      <c r="D7305">
        <v>100000</v>
      </c>
      <c r="E7305">
        <v>29</v>
      </c>
      <c r="F7305">
        <v>1</v>
      </c>
      <c r="G7305">
        <v>9.7296750000000003</v>
      </c>
      <c r="H7305">
        <v>0.141124</v>
      </c>
      <c r="I7305">
        <v>1.2275689999999999</v>
      </c>
      <c r="J7305">
        <v>4.3841999999999999E-2</v>
      </c>
      <c r="K7305" t="str">
        <f>MID(M7305,22,1)</f>
        <v>1</v>
      </c>
      <c r="L7305" t="s">
        <v>171</v>
      </c>
      <c r="M7305" t="s">
        <v>172</v>
      </c>
      <c r="N7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305">
        <f>VLOOKUP(TableOMP[[#This Row],[Label]],TableAvg[],2,FALSE)</f>
        <v>9.939610807692306</v>
      </c>
      <c r="P7305">
        <f>VLOOKUP(TableOMP[[#This Row],[Label]],TableAvg[],3,FALSE)</f>
        <v>0.15886318359304263</v>
      </c>
      <c r="Q7305">
        <f>TableOMP[[#This Row],[Avg]]-$U$2*TableOMP[[#This Row],[StdDev]]</f>
        <v>9.6218844405062214</v>
      </c>
      <c r="R7305">
        <f>TableOMP[[#This Row],[Avg]]+$U$2*TableOMP[[#This Row],[StdDev]]</f>
        <v>10.257337174878391</v>
      </c>
      <c r="S7305">
        <f>IF(AND(TableOMP[[#This Row],[total_time]]&gt;=TableOMP[[#This Row],[Low]], TableOMP[[#This Row],[total_time]]&lt;=TableOMP[[#This Row],[High]]),1,0)</f>
        <v>1</v>
      </c>
    </row>
    <row r="7306" spans="1:19" hidden="1" x14ac:dyDescent="0.25">
      <c r="A7306" t="s">
        <v>16</v>
      </c>
      <c r="B7306">
        <v>10000</v>
      </c>
      <c r="C7306">
        <v>100</v>
      </c>
      <c r="D7306">
        <v>100000</v>
      </c>
      <c r="E7306">
        <v>30</v>
      </c>
      <c r="F7306">
        <v>1</v>
      </c>
      <c r="G7306">
        <v>9.7272970000000001</v>
      </c>
      <c r="H7306">
        <v>0.18631500000000001</v>
      </c>
      <c r="I7306">
        <v>1.206866</v>
      </c>
      <c r="J7306">
        <v>4.1616E-2</v>
      </c>
      <c r="K7306" t="str">
        <f>MID(M7306,22,1)</f>
        <v>7</v>
      </c>
      <c r="L7306" t="s">
        <v>49</v>
      </c>
      <c r="M7306" t="s">
        <v>50</v>
      </c>
      <c r="N7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06">
        <f>VLOOKUP(TableOMP[[#This Row],[Label]],TableAvg[],2,FALSE)</f>
        <v>9.6491385769230789</v>
      </c>
      <c r="P7306">
        <f>VLOOKUP(TableOMP[[#This Row],[Label]],TableAvg[],3,FALSE)</f>
        <v>0.18890941286006302</v>
      </c>
      <c r="Q7306">
        <f>TableOMP[[#This Row],[Avg]]-$U$2*TableOMP[[#This Row],[StdDev]]</f>
        <v>9.2713197512029524</v>
      </c>
      <c r="R7306">
        <f>TableOMP[[#This Row],[Avg]]+$U$2*TableOMP[[#This Row],[StdDev]]</f>
        <v>10.026957402643205</v>
      </c>
      <c r="S7306">
        <f>IF(AND(TableOMP[[#This Row],[total_time]]&gt;=TableOMP[[#This Row],[Low]], TableOMP[[#This Row],[total_time]]&lt;=TableOMP[[#This Row],[High]]),1,0)</f>
        <v>1</v>
      </c>
    </row>
    <row r="7307" spans="1:19" hidden="1" x14ac:dyDescent="0.25">
      <c r="A7307" t="s">
        <v>15</v>
      </c>
      <c r="B7307">
        <v>10000</v>
      </c>
      <c r="C7307">
        <v>100</v>
      </c>
      <c r="D7307">
        <v>100000</v>
      </c>
      <c r="E7307">
        <v>21</v>
      </c>
      <c r="F7307">
        <v>1</v>
      </c>
      <c r="G7307">
        <v>9.7183989999999998</v>
      </c>
      <c r="H7307">
        <v>0.14203499999999999</v>
      </c>
      <c r="I7307">
        <v>0.91553600000000002</v>
      </c>
      <c r="J7307">
        <v>4.5776999999999998E-2</v>
      </c>
      <c r="K7307" t="str">
        <f>MID(M7307,22,1)</f>
        <v>1</v>
      </c>
      <c r="L7307" t="s">
        <v>215</v>
      </c>
      <c r="M7307" t="s">
        <v>216</v>
      </c>
      <c r="N7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07">
        <f>VLOOKUP(TableOMP[[#This Row],[Label]],TableAvg[],2,FALSE)</f>
        <v>10.102179363636365</v>
      </c>
      <c r="P7307">
        <f>VLOOKUP(TableOMP[[#This Row],[Label]],TableAvg[],3,FALSE)</f>
        <v>1.9716078611518946</v>
      </c>
      <c r="Q7307">
        <f>TableOMP[[#This Row],[Avg]]-$U$2*TableOMP[[#This Row],[StdDev]]</f>
        <v>6.1589636413325763</v>
      </c>
      <c r="R7307">
        <f>TableOMP[[#This Row],[Avg]]+$U$2*TableOMP[[#This Row],[StdDev]]</f>
        <v>14.045395085940154</v>
      </c>
      <c r="S7307">
        <f>IF(AND(TableOMP[[#This Row],[total_time]]&gt;=TableOMP[[#This Row],[Low]], TableOMP[[#This Row],[total_time]]&lt;=TableOMP[[#This Row],[High]]),1,0)</f>
        <v>1</v>
      </c>
    </row>
    <row r="7308" spans="1:19" hidden="1" x14ac:dyDescent="0.25">
      <c r="A7308" t="s">
        <v>15</v>
      </c>
      <c r="B7308">
        <v>10000</v>
      </c>
      <c r="C7308">
        <v>100</v>
      </c>
      <c r="D7308">
        <v>100000</v>
      </c>
      <c r="E7308">
        <v>21</v>
      </c>
      <c r="F7308">
        <v>1</v>
      </c>
      <c r="G7308">
        <v>9.7179830000000003</v>
      </c>
      <c r="H7308">
        <v>0.13511000000000001</v>
      </c>
      <c r="I7308">
        <v>0.79194699999999996</v>
      </c>
      <c r="J7308">
        <v>3.9597E-2</v>
      </c>
      <c r="K7308" t="str">
        <f>MID(M7308,22,1)</f>
        <v>1</v>
      </c>
      <c r="L7308" t="s">
        <v>215</v>
      </c>
      <c r="M7308" t="s">
        <v>216</v>
      </c>
      <c r="N7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08">
        <f>VLOOKUP(TableOMP[[#This Row],[Label]],TableAvg[],2,FALSE)</f>
        <v>10.102179363636365</v>
      </c>
      <c r="P7308">
        <f>VLOOKUP(TableOMP[[#This Row],[Label]],TableAvg[],3,FALSE)</f>
        <v>1.9716078611518946</v>
      </c>
      <c r="Q7308">
        <f>TableOMP[[#This Row],[Avg]]-$U$2*TableOMP[[#This Row],[StdDev]]</f>
        <v>6.1589636413325763</v>
      </c>
      <c r="R7308">
        <f>TableOMP[[#This Row],[Avg]]+$U$2*TableOMP[[#This Row],[StdDev]]</f>
        <v>14.045395085940154</v>
      </c>
      <c r="S7308">
        <f>IF(AND(TableOMP[[#This Row],[total_time]]&gt;=TableOMP[[#This Row],[Low]], TableOMP[[#This Row],[total_time]]&lt;=TableOMP[[#This Row],[High]]),1,0)</f>
        <v>1</v>
      </c>
    </row>
    <row r="7309" spans="1:19" hidden="1" x14ac:dyDescent="0.25">
      <c r="A7309" t="s">
        <v>15</v>
      </c>
      <c r="B7309">
        <v>10000</v>
      </c>
      <c r="C7309">
        <v>100</v>
      </c>
      <c r="D7309">
        <v>100000</v>
      </c>
      <c r="E7309">
        <v>21</v>
      </c>
      <c r="F7309">
        <v>1</v>
      </c>
      <c r="G7309">
        <v>9.7160469999999997</v>
      </c>
      <c r="H7309">
        <v>0.14827799999999999</v>
      </c>
      <c r="I7309">
        <v>1.0073449999999999</v>
      </c>
      <c r="J7309">
        <v>5.0367000000000002E-2</v>
      </c>
      <c r="K7309" t="str">
        <f>MID(M7309,22,1)</f>
        <v>2</v>
      </c>
      <c r="L7309" t="s">
        <v>95</v>
      </c>
      <c r="M7309" t="s">
        <v>96</v>
      </c>
      <c r="N7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09">
        <f>VLOOKUP(TableOMP[[#This Row],[Label]],TableAvg[],2,FALSE)</f>
        <v>10.102179363636365</v>
      </c>
      <c r="P7309">
        <f>VLOOKUP(TableOMP[[#This Row],[Label]],TableAvg[],3,FALSE)</f>
        <v>1.9716078611518946</v>
      </c>
      <c r="Q7309">
        <f>TableOMP[[#This Row],[Avg]]-$U$2*TableOMP[[#This Row],[StdDev]]</f>
        <v>6.1589636413325763</v>
      </c>
      <c r="R7309">
        <f>TableOMP[[#This Row],[Avg]]+$U$2*TableOMP[[#This Row],[StdDev]]</f>
        <v>14.045395085940154</v>
      </c>
      <c r="S7309">
        <f>IF(AND(TableOMP[[#This Row],[total_time]]&gt;=TableOMP[[#This Row],[Low]], TableOMP[[#This Row],[total_time]]&lt;=TableOMP[[#This Row],[High]]),1,0)</f>
        <v>1</v>
      </c>
    </row>
    <row r="7310" spans="1:19" hidden="1" x14ac:dyDescent="0.25">
      <c r="A7310" t="s">
        <v>16</v>
      </c>
      <c r="B7310">
        <v>10000</v>
      </c>
      <c r="C7310">
        <v>100</v>
      </c>
      <c r="D7310">
        <v>100000</v>
      </c>
      <c r="E7310">
        <v>30</v>
      </c>
      <c r="F7310">
        <v>1</v>
      </c>
      <c r="G7310">
        <v>9.7153600000000004</v>
      </c>
      <c r="H7310">
        <v>0.13261000000000001</v>
      </c>
      <c r="I7310">
        <v>1.146174</v>
      </c>
      <c r="J7310">
        <v>3.9523000000000003E-2</v>
      </c>
      <c r="K7310" t="str">
        <f>MID(M7310,22,1)</f>
        <v>7</v>
      </c>
      <c r="L7310" t="s">
        <v>49</v>
      </c>
      <c r="M7310" t="s">
        <v>50</v>
      </c>
      <c r="N7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10">
        <f>VLOOKUP(TableOMP[[#This Row],[Label]],TableAvg[],2,FALSE)</f>
        <v>9.6491385769230789</v>
      </c>
      <c r="P7310">
        <f>VLOOKUP(TableOMP[[#This Row],[Label]],TableAvg[],3,FALSE)</f>
        <v>0.18890941286006302</v>
      </c>
      <c r="Q7310">
        <f>TableOMP[[#This Row],[Avg]]-$U$2*TableOMP[[#This Row],[StdDev]]</f>
        <v>9.2713197512029524</v>
      </c>
      <c r="R7310">
        <f>TableOMP[[#This Row],[Avg]]+$U$2*TableOMP[[#This Row],[StdDev]]</f>
        <v>10.026957402643205</v>
      </c>
      <c r="S7310">
        <f>IF(AND(TableOMP[[#This Row],[total_time]]&gt;=TableOMP[[#This Row],[Low]], TableOMP[[#This Row],[total_time]]&lt;=TableOMP[[#This Row],[High]]),1,0)</f>
        <v>1</v>
      </c>
    </row>
    <row r="7311" spans="1:19" hidden="1" x14ac:dyDescent="0.25">
      <c r="A7311" t="s">
        <v>16</v>
      </c>
      <c r="B7311">
        <v>10000</v>
      </c>
      <c r="C7311">
        <v>100</v>
      </c>
      <c r="D7311">
        <v>100000</v>
      </c>
      <c r="E7311">
        <v>30</v>
      </c>
      <c r="F7311">
        <v>1</v>
      </c>
      <c r="G7311">
        <v>9.7058210000000003</v>
      </c>
      <c r="H7311">
        <v>0.14269599999999999</v>
      </c>
      <c r="I7311">
        <v>1.262089</v>
      </c>
      <c r="J7311">
        <v>4.3520000000000003E-2</v>
      </c>
      <c r="K7311" t="str">
        <f>MID(M7311,22,1)</f>
        <v>7</v>
      </c>
      <c r="L7311" t="s">
        <v>49</v>
      </c>
      <c r="M7311" t="s">
        <v>50</v>
      </c>
      <c r="N7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11">
        <f>VLOOKUP(TableOMP[[#This Row],[Label]],TableAvg[],2,FALSE)</f>
        <v>9.6491385769230789</v>
      </c>
      <c r="P7311">
        <f>VLOOKUP(TableOMP[[#This Row],[Label]],TableAvg[],3,FALSE)</f>
        <v>0.18890941286006302</v>
      </c>
      <c r="Q7311">
        <f>TableOMP[[#This Row],[Avg]]-$U$2*TableOMP[[#This Row],[StdDev]]</f>
        <v>9.2713197512029524</v>
      </c>
      <c r="R7311">
        <f>TableOMP[[#This Row],[Avg]]+$U$2*TableOMP[[#This Row],[StdDev]]</f>
        <v>10.026957402643205</v>
      </c>
      <c r="S7311">
        <f>IF(AND(TableOMP[[#This Row],[total_time]]&gt;=TableOMP[[#This Row],[Low]], TableOMP[[#This Row],[total_time]]&lt;=TableOMP[[#This Row],[High]]),1,0)</f>
        <v>1</v>
      </c>
    </row>
    <row r="7312" spans="1:19" hidden="1" x14ac:dyDescent="0.25">
      <c r="A7312" t="s">
        <v>16</v>
      </c>
      <c r="B7312">
        <v>10000</v>
      </c>
      <c r="C7312">
        <v>100</v>
      </c>
      <c r="D7312">
        <v>100000</v>
      </c>
      <c r="E7312">
        <v>30</v>
      </c>
      <c r="F7312">
        <v>1</v>
      </c>
      <c r="G7312">
        <v>9.6876669999999994</v>
      </c>
      <c r="H7312">
        <v>0.15012600000000001</v>
      </c>
      <c r="I7312">
        <v>1.5497529999999999</v>
      </c>
      <c r="J7312">
        <v>5.3440000000000001E-2</v>
      </c>
      <c r="K7312" t="str">
        <f>MID(M7312,22,1)</f>
        <v>7</v>
      </c>
      <c r="L7312" t="s">
        <v>49</v>
      </c>
      <c r="M7312" t="s">
        <v>50</v>
      </c>
      <c r="N7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12">
        <f>VLOOKUP(TableOMP[[#This Row],[Label]],TableAvg[],2,FALSE)</f>
        <v>9.6491385769230789</v>
      </c>
      <c r="P7312">
        <f>VLOOKUP(TableOMP[[#This Row],[Label]],TableAvg[],3,FALSE)</f>
        <v>0.18890941286006302</v>
      </c>
      <c r="Q7312">
        <f>TableOMP[[#This Row],[Avg]]-$U$2*TableOMP[[#This Row],[StdDev]]</f>
        <v>9.2713197512029524</v>
      </c>
      <c r="R7312">
        <f>TableOMP[[#This Row],[Avg]]+$U$2*TableOMP[[#This Row],[StdDev]]</f>
        <v>10.026957402643205</v>
      </c>
      <c r="S7312">
        <f>IF(AND(TableOMP[[#This Row],[total_time]]&gt;=TableOMP[[#This Row],[Low]], TableOMP[[#This Row],[total_time]]&lt;=TableOMP[[#This Row],[High]]),1,0)</f>
        <v>1</v>
      </c>
    </row>
    <row r="7313" spans="1:19" hidden="1" x14ac:dyDescent="0.25">
      <c r="A7313" t="s">
        <v>16</v>
      </c>
      <c r="B7313">
        <v>10000</v>
      </c>
      <c r="C7313">
        <v>100</v>
      </c>
      <c r="D7313">
        <v>100000</v>
      </c>
      <c r="E7313">
        <v>30</v>
      </c>
      <c r="F7313">
        <v>1</v>
      </c>
      <c r="G7313">
        <v>9.6777580000000007</v>
      </c>
      <c r="H7313">
        <v>0.12761800000000001</v>
      </c>
      <c r="I7313">
        <v>0.94285600000000003</v>
      </c>
      <c r="J7313">
        <v>3.2511999999999999E-2</v>
      </c>
      <c r="K7313" t="str">
        <f>MID(M7313,22,1)</f>
        <v>2</v>
      </c>
      <c r="L7313" t="s">
        <v>59</v>
      </c>
      <c r="M7313" t="s">
        <v>60</v>
      </c>
      <c r="N7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13">
        <f>VLOOKUP(TableOMP[[#This Row],[Label]],TableAvg[],2,FALSE)</f>
        <v>9.6491385769230789</v>
      </c>
      <c r="P7313">
        <f>VLOOKUP(TableOMP[[#This Row],[Label]],TableAvg[],3,FALSE)</f>
        <v>0.18890941286006302</v>
      </c>
      <c r="Q7313">
        <f>TableOMP[[#This Row],[Avg]]-$U$2*TableOMP[[#This Row],[StdDev]]</f>
        <v>9.2713197512029524</v>
      </c>
      <c r="R7313">
        <f>TableOMP[[#This Row],[Avg]]+$U$2*TableOMP[[#This Row],[StdDev]]</f>
        <v>10.026957402643205</v>
      </c>
      <c r="S7313">
        <f>IF(AND(TableOMP[[#This Row],[total_time]]&gt;=TableOMP[[#This Row],[Low]], TableOMP[[#This Row],[total_time]]&lt;=TableOMP[[#This Row],[High]]),1,0)</f>
        <v>1</v>
      </c>
    </row>
    <row r="7314" spans="1:19" hidden="1" x14ac:dyDescent="0.25">
      <c r="A7314" t="s">
        <v>15</v>
      </c>
      <c r="B7314">
        <v>10000</v>
      </c>
      <c r="C7314">
        <v>100</v>
      </c>
      <c r="D7314">
        <v>100000</v>
      </c>
      <c r="E7314">
        <v>21</v>
      </c>
      <c r="F7314">
        <v>1</v>
      </c>
      <c r="G7314">
        <v>9.6222309999999993</v>
      </c>
      <c r="H7314">
        <v>0.129772</v>
      </c>
      <c r="I7314">
        <v>0.73970100000000005</v>
      </c>
      <c r="J7314">
        <v>3.6984999999999997E-2</v>
      </c>
      <c r="K7314" t="str">
        <f>MID(M7314,22,1)</f>
        <v>2</v>
      </c>
      <c r="L7314" t="s">
        <v>219</v>
      </c>
      <c r="M7314" t="s">
        <v>220</v>
      </c>
      <c r="N7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14">
        <f>VLOOKUP(TableOMP[[#This Row],[Label]],TableAvg[],2,FALSE)</f>
        <v>10.102179363636365</v>
      </c>
      <c r="P7314">
        <f>VLOOKUP(TableOMP[[#This Row],[Label]],TableAvg[],3,FALSE)</f>
        <v>1.9716078611518946</v>
      </c>
      <c r="Q7314">
        <f>TableOMP[[#This Row],[Avg]]-$U$2*TableOMP[[#This Row],[StdDev]]</f>
        <v>6.1589636413325763</v>
      </c>
      <c r="R7314">
        <f>TableOMP[[#This Row],[Avg]]+$U$2*TableOMP[[#This Row],[StdDev]]</f>
        <v>14.045395085940154</v>
      </c>
      <c r="S7314">
        <f>IF(AND(TableOMP[[#This Row],[total_time]]&gt;=TableOMP[[#This Row],[Low]], TableOMP[[#This Row],[total_time]]&lt;=TableOMP[[#This Row],[High]]),1,0)</f>
        <v>1</v>
      </c>
    </row>
    <row r="7315" spans="1:19" hidden="1" x14ac:dyDescent="0.25">
      <c r="A7315" t="s">
        <v>15</v>
      </c>
      <c r="B7315">
        <v>10000</v>
      </c>
      <c r="C7315">
        <v>100</v>
      </c>
      <c r="D7315">
        <v>100000</v>
      </c>
      <c r="E7315">
        <v>21</v>
      </c>
      <c r="F7315">
        <v>1</v>
      </c>
      <c r="G7315">
        <v>9.6136499999999998</v>
      </c>
      <c r="H7315">
        <v>0.146925</v>
      </c>
      <c r="I7315">
        <v>1.0494760000000001</v>
      </c>
      <c r="J7315">
        <v>5.2474E-2</v>
      </c>
      <c r="K7315" t="str">
        <f>MID(M7315,22,1)</f>
        <v>5</v>
      </c>
      <c r="L7315" t="s">
        <v>163</v>
      </c>
      <c r="M7315" t="s">
        <v>164</v>
      </c>
      <c r="N7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15">
        <f>VLOOKUP(TableOMP[[#This Row],[Label]],TableAvg[],2,FALSE)</f>
        <v>10.102179363636365</v>
      </c>
      <c r="P7315">
        <f>VLOOKUP(TableOMP[[#This Row],[Label]],TableAvg[],3,FALSE)</f>
        <v>1.9716078611518946</v>
      </c>
      <c r="Q7315">
        <f>TableOMP[[#This Row],[Avg]]-$U$2*TableOMP[[#This Row],[StdDev]]</f>
        <v>6.1589636413325763</v>
      </c>
      <c r="R7315">
        <f>TableOMP[[#This Row],[Avg]]+$U$2*TableOMP[[#This Row],[StdDev]]</f>
        <v>14.045395085940154</v>
      </c>
      <c r="S7315">
        <f>IF(AND(TableOMP[[#This Row],[total_time]]&gt;=TableOMP[[#This Row],[Low]], TableOMP[[#This Row],[total_time]]&lt;=TableOMP[[#This Row],[High]]),1,0)</f>
        <v>1</v>
      </c>
    </row>
    <row r="7316" spans="1:19" hidden="1" x14ac:dyDescent="0.25">
      <c r="A7316" t="s">
        <v>15</v>
      </c>
      <c r="B7316">
        <v>10000</v>
      </c>
      <c r="C7316">
        <v>100</v>
      </c>
      <c r="D7316">
        <v>100000</v>
      </c>
      <c r="E7316">
        <v>21</v>
      </c>
      <c r="F7316">
        <v>1</v>
      </c>
      <c r="G7316">
        <v>9.6075630000000007</v>
      </c>
      <c r="H7316">
        <v>0.14210900000000001</v>
      </c>
      <c r="I7316">
        <v>0.83337799999999995</v>
      </c>
      <c r="J7316">
        <v>4.1668999999999998E-2</v>
      </c>
      <c r="K7316" t="str">
        <f>MID(M7316,22,1)</f>
        <v>6</v>
      </c>
      <c r="L7316" t="s">
        <v>199</v>
      </c>
      <c r="M7316" t="s">
        <v>200</v>
      </c>
      <c r="N7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16">
        <f>VLOOKUP(TableOMP[[#This Row],[Label]],TableAvg[],2,FALSE)</f>
        <v>10.102179363636365</v>
      </c>
      <c r="P7316">
        <f>VLOOKUP(TableOMP[[#This Row],[Label]],TableAvg[],3,FALSE)</f>
        <v>1.9716078611518946</v>
      </c>
      <c r="Q7316">
        <f>TableOMP[[#This Row],[Avg]]-$U$2*TableOMP[[#This Row],[StdDev]]</f>
        <v>6.1589636413325763</v>
      </c>
      <c r="R7316">
        <f>TableOMP[[#This Row],[Avg]]+$U$2*TableOMP[[#This Row],[StdDev]]</f>
        <v>14.045395085940154</v>
      </c>
      <c r="S7316">
        <f>IF(AND(TableOMP[[#This Row],[total_time]]&gt;=TableOMP[[#This Row],[Low]], TableOMP[[#This Row],[total_time]]&lt;=TableOMP[[#This Row],[High]]),1,0)</f>
        <v>1</v>
      </c>
    </row>
    <row r="7317" spans="1:19" hidden="1" x14ac:dyDescent="0.25">
      <c r="A7317" t="s">
        <v>15</v>
      </c>
      <c r="B7317">
        <v>10000</v>
      </c>
      <c r="C7317">
        <v>100</v>
      </c>
      <c r="D7317">
        <v>100000</v>
      </c>
      <c r="E7317">
        <v>21</v>
      </c>
      <c r="F7317">
        <v>1</v>
      </c>
      <c r="G7317">
        <v>9.5943930000000002</v>
      </c>
      <c r="H7317">
        <v>0.13844100000000001</v>
      </c>
      <c r="I7317">
        <v>0.83172299999999999</v>
      </c>
      <c r="J7317">
        <v>4.1585999999999998E-2</v>
      </c>
      <c r="K7317" t="str">
        <f>MID(M7317,22,1)</f>
        <v>5</v>
      </c>
      <c r="L7317" t="s">
        <v>55</v>
      </c>
      <c r="M7317" t="s">
        <v>56</v>
      </c>
      <c r="N7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17">
        <f>VLOOKUP(TableOMP[[#This Row],[Label]],TableAvg[],2,FALSE)</f>
        <v>10.102179363636365</v>
      </c>
      <c r="P7317">
        <f>VLOOKUP(TableOMP[[#This Row],[Label]],TableAvg[],3,FALSE)</f>
        <v>1.9716078611518946</v>
      </c>
      <c r="Q7317">
        <f>TableOMP[[#This Row],[Avg]]-$U$2*TableOMP[[#This Row],[StdDev]]</f>
        <v>6.1589636413325763</v>
      </c>
      <c r="R7317">
        <f>TableOMP[[#This Row],[Avg]]+$U$2*TableOMP[[#This Row],[StdDev]]</f>
        <v>14.045395085940154</v>
      </c>
      <c r="S7317">
        <f>IF(AND(TableOMP[[#This Row],[total_time]]&gt;=TableOMP[[#This Row],[Low]], TableOMP[[#This Row],[total_time]]&lt;=TableOMP[[#This Row],[High]]),1,0)</f>
        <v>1</v>
      </c>
    </row>
    <row r="7318" spans="1:19" hidden="1" x14ac:dyDescent="0.25">
      <c r="A7318" t="s">
        <v>15</v>
      </c>
      <c r="B7318">
        <v>10000</v>
      </c>
      <c r="C7318">
        <v>100</v>
      </c>
      <c r="D7318">
        <v>100000</v>
      </c>
      <c r="E7318">
        <v>21</v>
      </c>
      <c r="F7318">
        <v>1</v>
      </c>
      <c r="G7318">
        <v>9.5907370000000007</v>
      </c>
      <c r="H7318">
        <v>0.15629399999999999</v>
      </c>
      <c r="I7318">
        <v>1.054041</v>
      </c>
      <c r="J7318">
        <v>5.2701999999999999E-2</v>
      </c>
      <c r="K7318" t="str">
        <f>MID(M7318,22,1)</f>
        <v>5</v>
      </c>
      <c r="L7318" t="s">
        <v>55</v>
      </c>
      <c r="M7318" t="s">
        <v>56</v>
      </c>
      <c r="N7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18">
        <f>VLOOKUP(TableOMP[[#This Row],[Label]],TableAvg[],2,FALSE)</f>
        <v>10.102179363636365</v>
      </c>
      <c r="P7318">
        <f>VLOOKUP(TableOMP[[#This Row],[Label]],TableAvg[],3,FALSE)</f>
        <v>1.9716078611518946</v>
      </c>
      <c r="Q7318">
        <f>TableOMP[[#This Row],[Avg]]-$U$2*TableOMP[[#This Row],[StdDev]]</f>
        <v>6.1589636413325763</v>
      </c>
      <c r="R7318">
        <f>TableOMP[[#This Row],[Avg]]+$U$2*TableOMP[[#This Row],[StdDev]]</f>
        <v>14.045395085940154</v>
      </c>
      <c r="S7318">
        <f>IF(AND(TableOMP[[#This Row],[total_time]]&gt;=TableOMP[[#This Row],[Low]], TableOMP[[#This Row],[total_time]]&lt;=TableOMP[[#This Row],[High]]),1,0)</f>
        <v>1</v>
      </c>
    </row>
    <row r="7319" spans="1:19" hidden="1" x14ac:dyDescent="0.25">
      <c r="A7319" t="s">
        <v>15</v>
      </c>
      <c r="B7319">
        <v>10000</v>
      </c>
      <c r="C7319">
        <v>100</v>
      </c>
      <c r="D7319">
        <v>100000</v>
      </c>
      <c r="E7319">
        <v>21</v>
      </c>
      <c r="F7319">
        <v>1</v>
      </c>
      <c r="G7319">
        <v>9.5903569999999991</v>
      </c>
      <c r="H7319">
        <v>0.144098</v>
      </c>
      <c r="I7319">
        <v>0.87429699999999999</v>
      </c>
      <c r="J7319">
        <v>4.3714999999999997E-2</v>
      </c>
      <c r="K7319" t="str">
        <f>MID(M7319,22,1)</f>
        <v>6</v>
      </c>
      <c r="L7319" t="s">
        <v>199</v>
      </c>
      <c r="M7319" t="s">
        <v>200</v>
      </c>
      <c r="N7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19">
        <f>VLOOKUP(TableOMP[[#This Row],[Label]],TableAvg[],2,FALSE)</f>
        <v>10.102179363636365</v>
      </c>
      <c r="P7319">
        <f>VLOOKUP(TableOMP[[#This Row],[Label]],TableAvg[],3,FALSE)</f>
        <v>1.9716078611518946</v>
      </c>
      <c r="Q7319">
        <f>TableOMP[[#This Row],[Avg]]-$U$2*TableOMP[[#This Row],[StdDev]]</f>
        <v>6.1589636413325763</v>
      </c>
      <c r="R7319">
        <f>TableOMP[[#This Row],[Avg]]+$U$2*TableOMP[[#This Row],[StdDev]]</f>
        <v>14.045395085940154</v>
      </c>
      <c r="S7319">
        <f>IF(AND(TableOMP[[#This Row],[total_time]]&gt;=TableOMP[[#This Row],[Low]], TableOMP[[#This Row],[total_time]]&lt;=TableOMP[[#This Row],[High]]),1,0)</f>
        <v>1</v>
      </c>
    </row>
    <row r="7320" spans="1:19" hidden="1" x14ac:dyDescent="0.25">
      <c r="A7320" t="s">
        <v>15</v>
      </c>
      <c r="B7320">
        <v>10000</v>
      </c>
      <c r="C7320">
        <v>100</v>
      </c>
      <c r="D7320">
        <v>100000</v>
      </c>
      <c r="E7320">
        <v>21</v>
      </c>
      <c r="F7320">
        <v>1</v>
      </c>
      <c r="G7320">
        <v>9.5829690000000003</v>
      </c>
      <c r="H7320">
        <v>0.12855</v>
      </c>
      <c r="I7320">
        <v>0.78719799999999995</v>
      </c>
      <c r="J7320">
        <v>3.9359999999999999E-2</v>
      </c>
      <c r="K7320" t="str">
        <f>MID(M7320,22,1)</f>
        <v>2</v>
      </c>
      <c r="L7320" t="s">
        <v>219</v>
      </c>
      <c r="M7320" t="s">
        <v>220</v>
      </c>
      <c r="N7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20">
        <f>VLOOKUP(TableOMP[[#This Row],[Label]],TableAvg[],2,FALSE)</f>
        <v>10.102179363636365</v>
      </c>
      <c r="P7320">
        <f>VLOOKUP(TableOMP[[#This Row],[Label]],TableAvg[],3,FALSE)</f>
        <v>1.9716078611518946</v>
      </c>
      <c r="Q7320">
        <f>TableOMP[[#This Row],[Avg]]-$U$2*TableOMP[[#This Row],[StdDev]]</f>
        <v>6.1589636413325763</v>
      </c>
      <c r="R7320">
        <f>TableOMP[[#This Row],[Avg]]+$U$2*TableOMP[[#This Row],[StdDev]]</f>
        <v>14.045395085940154</v>
      </c>
      <c r="S7320">
        <f>IF(AND(TableOMP[[#This Row],[total_time]]&gt;=TableOMP[[#This Row],[Low]], TableOMP[[#This Row],[total_time]]&lt;=TableOMP[[#This Row],[High]]),1,0)</f>
        <v>1</v>
      </c>
    </row>
    <row r="7321" spans="1:19" hidden="1" x14ac:dyDescent="0.25">
      <c r="A7321" t="s">
        <v>15</v>
      </c>
      <c r="B7321">
        <v>10000</v>
      </c>
      <c r="C7321">
        <v>100</v>
      </c>
      <c r="D7321">
        <v>100000</v>
      </c>
      <c r="E7321">
        <v>21</v>
      </c>
      <c r="F7321">
        <v>1</v>
      </c>
      <c r="G7321">
        <v>9.5786979999999993</v>
      </c>
      <c r="H7321">
        <v>0.13557900000000001</v>
      </c>
      <c r="I7321">
        <v>0.84273100000000001</v>
      </c>
      <c r="J7321">
        <v>4.2137000000000001E-2</v>
      </c>
      <c r="K7321" t="str">
        <f>MID(M7321,22,1)</f>
        <v>6</v>
      </c>
      <c r="L7321" t="s">
        <v>61</v>
      </c>
      <c r="M7321" t="s">
        <v>62</v>
      </c>
      <c r="N7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21">
        <f>VLOOKUP(TableOMP[[#This Row],[Label]],TableAvg[],2,FALSE)</f>
        <v>10.102179363636365</v>
      </c>
      <c r="P7321">
        <f>VLOOKUP(TableOMP[[#This Row],[Label]],TableAvg[],3,FALSE)</f>
        <v>1.9716078611518946</v>
      </c>
      <c r="Q7321">
        <f>TableOMP[[#This Row],[Avg]]-$U$2*TableOMP[[#This Row],[StdDev]]</f>
        <v>6.1589636413325763</v>
      </c>
      <c r="R7321">
        <f>TableOMP[[#This Row],[Avg]]+$U$2*TableOMP[[#This Row],[StdDev]]</f>
        <v>14.045395085940154</v>
      </c>
      <c r="S7321">
        <f>IF(AND(TableOMP[[#This Row],[total_time]]&gt;=TableOMP[[#This Row],[Low]], TableOMP[[#This Row],[total_time]]&lt;=TableOMP[[#This Row],[High]]),1,0)</f>
        <v>1</v>
      </c>
    </row>
    <row r="7322" spans="1:19" hidden="1" x14ac:dyDescent="0.25">
      <c r="A7322" t="s">
        <v>15</v>
      </c>
      <c r="B7322">
        <v>10000</v>
      </c>
      <c r="C7322">
        <v>100</v>
      </c>
      <c r="D7322">
        <v>100000</v>
      </c>
      <c r="E7322">
        <v>21</v>
      </c>
      <c r="F7322">
        <v>1</v>
      </c>
      <c r="G7322">
        <v>9.5786020000000001</v>
      </c>
      <c r="H7322">
        <v>0.14185800000000001</v>
      </c>
      <c r="I7322">
        <v>0.89950300000000005</v>
      </c>
      <c r="J7322">
        <v>4.4975000000000001E-2</v>
      </c>
      <c r="K7322" t="str">
        <f>MID(M7322,22,1)</f>
        <v>5</v>
      </c>
      <c r="L7322" t="s">
        <v>55</v>
      </c>
      <c r="M7322" t="s">
        <v>56</v>
      </c>
      <c r="N7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22">
        <f>VLOOKUP(TableOMP[[#This Row],[Label]],TableAvg[],2,FALSE)</f>
        <v>10.102179363636365</v>
      </c>
      <c r="P7322">
        <f>VLOOKUP(TableOMP[[#This Row],[Label]],TableAvg[],3,FALSE)</f>
        <v>1.9716078611518946</v>
      </c>
      <c r="Q7322">
        <f>TableOMP[[#This Row],[Avg]]-$U$2*TableOMP[[#This Row],[StdDev]]</f>
        <v>6.1589636413325763</v>
      </c>
      <c r="R7322">
        <f>TableOMP[[#This Row],[Avg]]+$U$2*TableOMP[[#This Row],[StdDev]]</f>
        <v>14.045395085940154</v>
      </c>
      <c r="S7322">
        <f>IF(AND(TableOMP[[#This Row],[total_time]]&gt;=TableOMP[[#This Row],[Low]], TableOMP[[#This Row],[total_time]]&lt;=TableOMP[[#This Row],[High]]),1,0)</f>
        <v>1</v>
      </c>
    </row>
    <row r="7323" spans="1:19" hidden="1" x14ac:dyDescent="0.25">
      <c r="A7323" t="s">
        <v>15</v>
      </c>
      <c r="B7323">
        <v>10000</v>
      </c>
      <c r="C7323">
        <v>100</v>
      </c>
      <c r="D7323">
        <v>100000</v>
      </c>
      <c r="E7323">
        <v>21</v>
      </c>
      <c r="F7323">
        <v>1</v>
      </c>
      <c r="G7323">
        <v>9.5781089999999995</v>
      </c>
      <c r="H7323">
        <v>0.141432</v>
      </c>
      <c r="I7323">
        <v>0.923593</v>
      </c>
      <c r="J7323">
        <v>4.6179999999999999E-2</v>
      </c>
      <c r="K7323" t="str">
        <f>MID(M7323,22,1)</f>
        <v>5</v>
      </c>
      <c r="L7323" t="s">
        <v>55</v>
      </c>
      <c r="M7323" t="s">
        <v>56</v>
      </c>
      <c r="N7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23">
        <f>VLOOKUP(TableOMP[[#This Row],[Label]],TableAvg[],2,FALSE)</f>
        <v>10.102179363636365</v>
      </c>
      <c r="P7323">
        <f>VLOOKUP(TableOMP[[#This Row],[Label]],TableAvg[],3,FALSE)</f>
        <v>1.9716078611518946</v>
      </c>
      <c r="Q7323">
        <f>TableOMP[[#This Row],[Avg]]-$U$2*TableOMP[[#This Row],[StdDev]]</f>
        <v>6.1589636413325763</v>
      </c>
      <c r="R7323">
        <f>TableOMP[[#This Row],[Avg]]+$U$2*TableOMP[[#This Row],[StdDev]]</f>
        <v>14.045395085940154</v>
      </c>
      <c r="S7323">
        <f>IF(AND(TableOMP[[#This Row],[total_time]]&gt;=TableOMP[[#This Row],[Low]], TableOMP[[#This Row],[total_time]]&lt;=TableOMP[[#This Row],[High]]),1,0)</f>
        <v>1</v>
      </c>
    </row>
    <row r="7324" spans="1:19" hidden="1" x14ac:dyDescent="0.25">
      <c r="A7324" t="s">
        <v>16</v>
      </c>
      <c r="B7324">
        <v>10000</v>
      </c>
      <c r="C7324">
        <v>100</v>
      </c>
      <c r="D7324">
        <v>100000</v>
      </c>
      <c r="E7324">
        <v>30</v>
      </c>
      <c r="F7324">
        <v>1</v>
      </c>
      <c r="G7324">
        <v>9.5776920000000008</v>
      </c>
      <c r="H7324">
        <v>0.15720100000000001</v>
      </c>
      <c r="I7324">
        <v>1.4577119999999999</v>
      </c>
      <c r="J7324">
        <v>5.0265999999999998E-2</v>
      </c>
      <c r="K7324" t="str">
        <f>MID(M7324,22,1)</f>
        <v>6</v>
      </c>
      <c r="L7324" t="s">
        <v>223</v>
      </c>
      <c r="M7324" t="s">
        <v>224</v>
      </c>
      <c r="N7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24">
        <f>VLOOKUP(TableOMP[[#This Row],[Label]],TableAvg[],2,FALSE)</f>
        <v>9.6491385769230789</v>
      </c>
      <c r="P7324">
        <f>VLOOKUP(TableOMP[[#This Row],[Label]],TableAvg[],3,FALSE)</f>
        <v>0.18890941286006302</v>
      </c>
      <c r="Q7324">
        <f>TableOMP[[#This Row],[Avg]]-$U$2*TableOMP[[#This Row],[StdDev]]</f>
        <v>9.2713197512029524</v>
      </c>
      <c r="R7324">
        <f>TableOMP[[#This Row],[Avg]]+$U$2*TableOMP[[#This Row],[StdDev]]</f>
        <v>10.026957402643205</v>
      </c>
      <c r="S7324">
        <f>IF(AND(TableOMP[[#This Row],[total_time]]&gt;=TableOMP[[#This Row],[Low]], TableOMP[[#This Row],[total_time]]&lt;=TableOMP[[#This Row],[High]]),1,0)</f>
        <v>1</v>
      </c>
    </row>
    <row r="7325" spans="1:19" hidden="1" x14ac:dyDescent="0.25">
      <c r="A7325" t="s">
        <v>15</v>
      </c>
      <c r="B7325">
        <v>10000</v>
      </c>
      <c r="C7325">
        <v>100</v>
      </c>
      <c r="D7325">
        <v>100000</v>
      </c>
      <c r="E7325">
        <v>21</v>
      </c>
      <c r="F7325">
        <v>1</v>
      </c>
      <c r="G7325">
        <v>9.5696270000000005</v>
      </c>
      <c r="H7325">
        <v>0.116187</v>
      </c>
      <c r="I7325">
        <v>0.58002100000000001</v>
      </c>
      <c r="J7325">
        <v>2.9000999999999999E-2</v>
      </c>
      <c r="K7325" t="str">
        <f>MID(M7325,22,1)</f>
        <v>1</v>
      </c>
      <c r="L7325" t="s">
        <v>215</v>
      </c>
      <c r="M7325" t="s">
        <v>216</v>
      </c>
      <c r="N7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25">
        <f>VLOOKUP(TableOMP[[#This Row],[Label]],TableAvg[],2,FALSE)</f>
        <v>10.102179363636365</v>
      </c>
      <c r="P7325">
        <f>VLOOKUP(TableOMP[[#This Row],[Label]],TableAvg[],3,FALSE)</f>
        <v>1.9716078611518946</v>
      </c>
      <c r="Q7325">
        <f>TableOMP[[#This Row],[Avg]]-$U$2*TableOMP[[#This Row],[StdDev]]</f>
        <v>6.1589636413325763</v>
      </c>
      <c r="R7325">
        <f>TableOMP[[#This Row],[Avg]]+$U$2*TableOMP[[#This Row],[StdDev]]</f>
        <v>14.045395085940154</v>
      </c>
      <c r="S7325">
        <f>IF(AND(TableOMP[[#This Row],[total_time]]&gt;=TableOMP[[#This Row],[Low]], TableOMP[[#This Row],[total_time]]&lt;=TableOMP[[#This Row],[High]]),1,0)</f>
        <v>1</v>
      </c>
    </row>
    <row r="7326" spans="1:19" hidden="1" x14ac:dyDescent="0.25">
      <c r="A7326" t="s">
        <v>16</v>
      </c>
      <c r="B7326">
        <v>10000</v>
      </c>
      <c r="C7326">
        <v>100</v>
      </c>
      <c r="D7326">
        <v>100000</v>
      </c>
      <c r="E7326">
        <v>30</v>
      </c>
      <c r="F7326">
        <v>1</v>
      </c>
      <c r="G7326">
        <v>9.5607019999999991</v>
      </c>
      <c r="H7326">
        <v>0.15970999999999999</v>
      </c>
      <c r="I7326">
        <v>1.655214</v>
      </c>
      <c r="J7326">
        <v>5.7076000000000002E-2</v>
      </c>
      <c r="K7326" t="str">
        <f>MID(M7326,22,1)</f>
        <v>5</v>
      </c>
      <c r="L7326" t="s">
        <v>197</v>
      </c>
      <c r="M7326" t="s">
        <v>198</v>
      </c>
      <c r="N7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26">
        <f>VLOOKUP(TableOMP[[#This Row],[Label]],TableAvg[],2,FALSE)</f>
        <v>9.6491385769230789</v>
      </c>
      <c r="P7326">
        <f>VLOOKUP(TableOMP[[#This Row],[Label]],TableAvg[],3,FALSE)</f>
        <v>0.18890941286006302</v>
      </c>
      <c r="Q7326">
        <f>TableOMP[[#This Row],[Avg]]-$U$2*TableOMP[[#This Row],[StdDev]]</f>
        <v>9.2713197512029524</v>
      </c>
      <c r="R7326">
        <f>TableOMP[[#This Row],[Avg]]+$U$2*TableOMP[[#This Row],[StdDev]]</f>
        <v>10.026957402643205</v>
      </c>
      <c r="S7326">
        <f>IF(AND(TableOMP[[#This Row],[total_time]]&gt;=TableOMP[[#This Row],[Low]], TableOMP[[#This Row],[total_time]]&lt;=TableOMP[[#This Row],[High]]),1,0)</f>
        <v>1</v>
      </c>
    </row>
    <row r="7327" spans="1:19" hidden="1" x14ac:dyDescent="0.25">
      <c r="A7327" t="s">
        <v>15</v>
      </c>
      <c r="B7327">
        <v>10000</v>
      </c>
      <c r="C7327">
        <v>100</v>
      </c>
      <c r="D7327">
        <v>100000</v>
      </c>
      <c r="E7327">
        <v>21</v>
      </c>
      <c r="F7327">
        <v>1</v>
      </c>
      <c r="G7327">
        <v>9.5572099999999995</v>
      </c>
      <c r="H7327">
        <v>0.123929</v>
      </c>
      <c r="I7327">
        <v>0.69292600000000004</v>
      </c>
      <c r="J7327">
        <v>3.4646000000000003E-2</v>
      </c>
      <c r="K7327" t="str">
        <f>MID(M7327,22,1)</f>
        <v>2</v>
      </c>
      <c r="L7327" t="s">
        <v>219</v>
      </c>
      <c r="M7327" t="s">
        <v>220</v>
      </c>
      <c r="N7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27">
        <f>VLOOKUP(TableOMP[[#This Row],[Label]],TableAvg[],2,FALSE)</f>
        <v>10.102179363636365</v>
      </c>
      <c r="P7327">
        <f>VLOOKUP(TableOMP[[#This Row],[Label]],TableAvg[],3,FALSE)</f>
        <v>1.9716078611518946</v>
      </c>
      <c r="Q7327">
        <f>TableOMP[[#This Row],[Avg]]-$U$2*TableOMP[[#This Row],[StdDev]]</f>
        <v>6.1589636413325763</v>
      </c>
      <c r="R7327">
        <f>TableOMP[[#This Row],[Avg]]+$U$2*TableOMP[[#This Row],[StdDev]]</f>
        <v>14.045395085940154</v>
      </c>
      <c r="S7327">
        <f>IF(AND(TableOMP[[#This Row],[total_time]]&gt;=TableOMP[[#This Row],[Low]], TableOMP[[#This Row],[total_time]]&lt;=TableOMP[[#This Row],[High]]),1,0)</f>
        <v>1</v>
      </c>
    </row>
    <row r="7328" spans="1:19" hidden="1" x14ac:dyDescent="0.25">
      <c r="A7328" t="s">
        <v>15</v>
      </c>
      <c r="B7328">
        <v>10000</v>
      </c>
      <c r="C7328">
        <v>100</v>
      </c>
      <c r="D7328">
        <v>100000</v>
      </c>
      <c r="E7328">
        <v>21</v>
      </c>
      <c r="F7328">
        <v>1</v>
      </c>
      <c r="G7328">
        <v>9.5559919999999998</v>
      </c>
      <c r="H7328">
        <v>0.122826</v>
      </c>
      <c r="I7328">
        <v>0.69042199999999998</v>
      </c>
      <c r="J7328">
        <v>3.4521000000000003E-2</v>
      </c>
      <c r="K7328" t="str">
        <f>MID(M7328,22,1)</f>
        <v>1</v>
      </c>
      <c r="L7328" t="s">
        <v>175</v>
      </c>
      <c r="M7328" t="s">
        <v>176</v>
      </c>
      <c r="N7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328">
        <f>VLOOKUP(TableOMP[[#This Row],[Label]],TableAvg[],2,FALSE)</f>
        <v>10.102179363636365</v>
      </c>
      <c r="P7328">
        <f>VLOOKUP(TableOMP[[#This Row],[Label]],TableAvg[],3,FALSE)</f>
        <v>1.9716078611518946</v>
      </c>
      <c r="Q7328">
        <f>TableOMP[[#This Row],[Avg]]-$U$2*TableOMP[[#This Row],[StdDev]]</f>
        <v>6.1589636413325763</v>
      </c>
      <c r="R7328">
        <f>TableOMP[[#This Row],[Avg]]+$U$2*TableOMP[[#This Row],[StdDev]]</f>
        <v>14.045395085940154</v>
      </c>
      <c r="S7328">
        <f>IF(AND(TableOMP[[#This Row],[total_time]]&gt;=TableOMP[[#This Row],[Low]], TableOMP[[#This Row],[total_time]]&lt;=TableOMP[[#This Row],[High]]),1,0)</f>
        <v>1</v>
      </c>
    </row>
    <row r="7329" spans="1:19" hidden="1" x14ac:dyDescent="0.25">
      <c r="A7329" t="s">
        <v>16</v>
      </c>
      <c r="B7329">
        <v>10000</v>
      </c>
      <c r="C7329">
        <v>100</v>
      </c>
      <c r="D7329">
        <v>100000</v>
      </c>
      <c r="E7329">
        <v>30</v>
      </c>
      <c r="F7329">
        <v>1</v>
      </c>
      <c r="G7329">
        <v>9.5559130000000003</v>
      </c>
      <c r="H7329">
        <v>0.167823</v>
      </c>
      <c r="I7329">
        <v>1.966107</v>
      </c>
      <c r="J7329">
        <v>6.7796999999999996E-2</v>
      </c>
      <c r="K7329" t="str">
        <f>MID(M7329,22,1)</f>
        <v>6</v>
      </c>
      <c r="L7329" t="s">
        <v>223</v>
      </c>
      <c r="M7329" t="s">
        <v>224</v>
      </c>
      <c r="N7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29">
        <f>VLOOKUP(TableOMP[[#This Row],[Label]],TableAvg[],2,FALSE)</f>
        <v>9.6491385769230789</v>
      </c>
      <c r="P7329">
        <f>VLOOKUP(TableOMP[[#This Row],[Label]],TableAvg[],3,FALSE)</f>
        <v>0.18890941286006302</v>
      </c>
      <c r="Q7329">
        <f>TableOMP[[#This Row],[Avg]]-$U$2*TableOMP[[#This Row],[StdDev]]</f>
        <v>9.2713197512029524</v>
      </c>
      <c r="R7329">
        <f>TableOMP[[#This Row],[Avg]]+$U$2*TableOMP[[#This Row],[StdDev]]</f>
        <v>10.026957402643205</v>
      </c>
      <c r="S7329">
        <f>IF(AND(TableOMP[[#This Row],[total_time]]&gt;=TableOMP[[#This Row],[Low]], TableOMP[[#This Row],[total_time]]&lt;=TableOMP[[#This Row],[High]]),1,0)</f>
        <v>1</v>
      </c>
    </row>
    <row r="7330" spans="1:19" hidden="1" x14ac:dyDescent="0.25">
      <c r="A7330" t="s">
        <v>16</v>
      </c>
      <c r="B7330">
        <v>10000</v>
      </c>
      <c r="C7330">
        <v>100</v>
      </c>
      <c r="D7330">
        <v>100000</v>
      </c>
      <c r="E7330">
        <v>31</v>
      </c>
      <c r="F7330">
        <v>1</v>
      </c>
      <c r="G7330">
        <v>9.5555439999999994</v>
      </c>
      <c r="H7330">
        <v>0.161746</v>
      </c>
      <c r="I7330">
        <v>4.5666929999999999</v>
      </c>
      <c r="J7330">
        <v>0.152223</v>
      </c>
      <c r="K7330" t="str">
        <f>MID(M7330,22,1)</f>
        <v>2</v>
      </c>
      <c r="L7330" t="s">
        <v>59</v>
      </c>
      <c r="M7330" t="s">
        <v>60</v>
      </c>
      <c r="N7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30">
        <f>VLOOKUP(TableOMP[[#This Row],[Label]],TableAvg[],2,FALSE)</f>
        <v>9.3816031153846158</v>
      </c>
      <c r="P7330">
        <f>VLOOKUP(TableOMP[[#This Row],[Label]],TableAvg[],3,FALSE)</f>
        <v>0.12371869642132313</v>
      </c>
      <c r="Q7330">
        <f>TableOMP[[#This Row],[Avg]]-$U$2*TableOMP[[#This Row],[StdDev]]</f>
        <v>9.1341657225419688</v>
      </c>
      <c r="R7330">
        <f>TableOMP[[#This Row],[Avg]]+$U$2*TableOMP[[#This Row],[StdDev]]</f>
        <v>9.6290405082272628</v>
      </c>
      <c r="S7330">
        <f>IF(AND(TableOMP[[#This Row],[total_time]]&gt;=TableOMP[[#This Row],[Low]], TableOMP[[#This Row],[total_time]]&lt;=TableOMP[[#This Row],[High]]),1,0)</f>
        <v>1</v>
      </c>
    </row>
    <row r="7331" spans="1:19" hidden="1" x14ac:dyDescent="0.25">
      <c r="A7331" t="s">
        <v>16</v>
      </c>
      <c r="B7331">
        <v>10000</v>
      </c>
      <c r="C7331">
        <v>100</v>
      </c>
      <c r="D7331">
        <v>100000</v>
      </c>
      <c r="E7331">
        <v>30</v>
      </c>
      <c r="F7331">
        <v>1</v>
      </c>
      <c r="G7331">
        <v>9.5528060000000004</v>
      </c>
      <c r="H7331">
        <v>0.14559</v>
      </c>
      <c r="I7331">
        <v>1.2908809999999999</v>
      </c>
      <c r="J7331">
        <v>4.4512999999999997E-2</v>
      </c>
      <c r="K7331" t="str">
        <f>MID(M7331,22,1)</f>
        <v>1</v>
      </c>
      <c r="L7331" t="s">
        <v>177</v>
      </c>
      <c r="M7331" t="s">
        <v>178</v>
      </c>
      <c r="N7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31">
        <f>VLOOKUP(TableOMP[[#This Row],[Label]],TableAvg[],2,FALSE)</f>
        <v>9.6491385769230789</v>
      </c>
      <c r="P7331">
        <f>VLOOKUP(TableOMP[[#This Row],[Label]],TableAvg[],3,FALSE)</f>
        <v>0.18890941286006302</v>
      </c>
      <c r="Q7331">
        <f>TableOMP[[#This Row],[Avg]]-$U$2*TableOMP[[#This Row],[StdDev]]</f>
        <v>9.2713197512029524</v>
      </c>
      <c r="R7331">
        <f>TableOMP[[#This Row],[Avg]]+$U$2*TableOMP[[#This Row],[StdDev]]</f>
        <v>10.026957402643205</v>
      </c>
      <c r="S7331">
        <f>IF(AND(TableOMP[[#This Row],[total_time]]&gt;=TableOMP[[#This Row],[Low]], TableOMP[[#This Row],[total_time]]&lt;=TableOMP[[#This Row],[High]]),1,0)</f>
        <v>1</v>
      </c>
    </row>
    <row r="7332" spans="1:19" hidden="1" x14ac:dyDescent="0.25">
      <c r="A7332" t="s">
        <v>15</v>
      </c>
      <c r="B7332">
        <v>10000</v>
      </c>
      <c r="C7332">
        <v>100</v>
      </c>
      <c r="D7332">
        <v>100000</v>
      </c>
      <c r="E7332">
        <v>22</v>
      </c>
      <c r="F7332">
        <v>1</v>
      </c>
      <c r="G7332">
        <v>9.5385480000000005</v>
      </c>
      <c r="H7332">
        <v>0.47193299999999999</v>
      </c>
      <c r="I7332">
        <v>3.2950050000000002</v>
      </c>
      <c r="J7332">
        <v>0.15690499999999999</v>
      </c>
      <c r="K7332" t="str">
        <f>MID(M7332,22,1)</f>
        <v>6</v>
      </c>
      <c r="L7332" t="s">
        <v>41</v>
      </c>
      <c r="M7332" t="s">
        <v>42</v>
      </c>
      <c r="N7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332">
        <f>VLOOKUP(TableOMP[[#This Row],[Label]],TableAvg[],2,FALSE)</f>
        <v>9.3080216363636357</v>
      </c>
      <c r="P7332">
        <f>VLOOKUP(TableOMP[[#This Row],[Label]],TableAvg[],3,FALSE)</f>
        <v>0.13388485799493741</v>
      </c>
      <c r="Q7332">
        <f>TableOMP[[#This Row],[Avg]]-$U$2*TableOMP[[#This Row],[StdDev]]</f>
        <v>9.0402519203737608</v>
      </c>
      <c r="R7332">
        <f>TableOMP[[#This Row],[Avg]]+$U$2*TableOMP[[#This Row],[StdDev]]</f>
        <v>9.5757913523535105</v>
      </c>
      <c r="S7332">
        <f>IF(AND(TableOMP[[#This Row],[total_time]]&gt;=TableOMP[[#This Row],[Low]], TableOMP[[#This Row],[total_time]]&lt;=TableOMP[[#This Row],[High]]),1,0)</f>
        <v>1</v>
      </c>
    </row>
    <row r="7333" spans="1:19" hidden="1" x14ac:dyDescent="0.25">
      <c r="A7333" t="s">
        <v>16</v>
      </c>
      <c r="B7333">
        <v>10000</v>
      </c>
      <c r="C7333">
        <v>100</v>
      </c>
      <c r="D7333">
        <v>100000</v>
      </c>
      <c r="E7333">
        <v>31</v>
      </c>
      <c r="F7333">
        <v>1</v>
      </c>
      <c r="G7333">
        <v>9.5379869999999993</v>
      </c>
      <c r="H7333">
        <v>0.17402400000000001</v>
      </c>
      <c r="I7333">
        <v>1.3990020000000001</v>
      </c>
      <c r="J7333">
        <v>4.6633000000000001E-2</v>
      </c>
      <c r="K7333" t="str">
        <f>MID(M7333,22,1)</f>
        <v>7</v>
      </c>
      <c r="L7333" t="s">
        <v>49</v>
      </c>
      <c r="M7333" t="s">
        <v>50</v>
      </c>
      <c r="N7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33">
        <f>VLOOKUP(TableOMP[[#This Row],[Label]],TableAvg[],2,FALSE)</f>
        <v>9.3816031153846158</v>
      </c>
      <c r="P7333">
        <f>VLOOKUP(TableOMP[[#This Row],[Label]],TableAvg[],3,FALSE)</f>
        <v>0.12371869642132313</v>
      </c>
      <c r="Q7333">
        <f>TableOMP[[#This Row],[Avg]]-$U$2*TableOMP[[#This Row],[StdDev]]</f>
        <v>9.1341657225419688</v>
      </c>
      <c r="R7333">
        <f>TableOMP[[#This Row],[Avg]]+$U$2*TableOMP[[#This Row],[StdDev]]</f>
        <v>9.6290405082272628</v>
      </c>
      <c r="S7333">
        <f>IF(AND(TableOMP[[#This Row],[total_time]]&gt;=TableOMP[[#This Row],[Low]], TableOMP[[#This Row],[total_time]]&lt;=TableOMP[[#This Row],[High]]),1,0)</f>
        <v>1</v>
      </c>
    </row>
    <row r="7334" spans="1:19" hidden="1" x14ac:dyDescent="0.25">
      <c r="A7334" t="s">
        <v>16</v>
      </c>
      <c r="B7334">
        <v>10000</v>
      </c>
      <c r="C7334">
        <v>100</v>
      </c>
      <c r="D7334">
        <v>100000</v>
      </c>
      <c r="E7334">
        <v>30</v>
      </c>
      <c r="F7334">
        <v>1</v>
      </c>
      <c r="G7334">
        <v>9.5304800000000007</v>
      </c>
      <c r="H7334">
        <v>0.16144900000000001</v>
      </c>
      <c r="I7334">
        <v>1.6148</v>
      </c>
      <c r="J7334">
        <v>5.5683000000000003E-2</v>
      </c>
      <c r="K7334" t="str">
        <f>MID(M7334,22,1)</f>
        <v>4</v>
      </c>
      <c r="L7334" t="s">
        <v>217</v>
      </c>
      <c r="M7334" t="s">
        <v>218</v>
      </c>
      <c r="N7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34">
        <f>VLOOKUP(TableOMP[[#This Row],[Label]],TableAvg[],2,FALSE)</f>
        <v>9.6491385769230789</v>
      </c>
      <c r="P7334">
        <f>VLOOKUP(TableOMP[[#This Row],[Label]],TableAvg[],3,FALSE)</f>
        <v>0.18890941286006302</v>
      </c>
      <c r="Q7334">
        <f>TableOMP[[#This Row],[Avg]]-$U$2*TableOMP[[#This Row],[StdDev]]</f>
        <v>9.2713197512029524</v>
      </c>
      <c r="R7334">
        <f>TableOMP[[#This Row],[Avg]]+$U$2*TableOMP[[#This Row],[StdDev]]</f>
        <v>10.026957402643205</v>
      </c>
      <c r="S7334">
        <f>IF(AND(TableOMP[[#This Row],[total_time]]&gt;=TableOMP[[#This Row],[Low]], TableOMP[[#This Row],[total_time]]&lt;=TableOMP[[#This Row],[High]]),1,0)</f>
        <v>1</v>
      </c>
    </row>
    <row r="7335" spans="1:19" hidden="1" x14ac:dyDescent="0.25">
      <c r="A7335" t="s">
        <v>16</v>
      </c>
      <c r="B7335">
        <v>10000</v>
      </c>
      <c r="C7335">
        <v>100</v>
      </c>
      <c r="D7335">
        <v>100000</v>
      </c>
      <c r="E7335">
        <v>30</v>
      </c>
      <c r="F7335">
        <v>1</v>
      </c>
      <c r="G7335">
        <v>9.5265190000000004</v>
      </c>
      <c r="H7335">
        <v>0.152999</v>
      </c>
      <c r="I7335">
        <v>1.489115</v>
      </c>
      <c r="J7335">
        <v>5.1348999999999999E-2</v>
      </c>
      <c r="K7335" t="str">
        <f>MID(M7335,22,1)</f>
        <v>2</v>
      </c>
      <c r="L7335" t="s">
        <v>59</v>
      </c>
      <c r="M7335" t="s">
        <v>60</v>
      </c>
      <c r="N7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35">
        <f>VLOOKUP(TableOMP[[#This Row],[Label]],TableAvg[],2,FALSE)</f>
        <v>9.6491385769230789</v>
      </c>
      <c r="P7335">
        <f>VLOOKUP(TableOMP[[#This Row],[Label]],TableAvg[],3,FALSE)</f>
        <v>0.18890941286006302</v>
      </c>
      <c r="Q7335">
        <f>TableOMP[[#This Row],[Avg]]-$U$2*TableOMP[[#This Row],[StdDev]]</f>
        <v>9.2713197512029524</v>
      </c>
      <c r="R7335">
        <f>TableOMP[[#This Row],[Avg]]+$U$2*TableOMP[[#This Row],[StdDev]]</f>
        <v>10.026957402643205</v>
      </c>
      <c r="S7335">
        <f>IF(AND(TableOMP[[#This Row],[total_time]]&gt;=TableOMP[[#This Row],[Low]], TableOMP[[#This Row],[total_time]]&lt;=TableOMP[[#This Row],[High]]),1,0)</f>
        <v>1</v>
      </c>
    </row>
    <row r="7336" spans="1:19" hidden="1" x14ac:dyDescent="0.25">
      <c r="A7336" t="s">
        <v>16</v>
      </c>
      <c r="B7336">
        <v>10000</v>
      </c>
      <c r="C7336">
        <v>100</v>
      </c>
      <c r="D7336">
        <v>100000</v>
      </c>
      <c r="E7336">
        <v>30</v>
      </c>
      <c r="F7336">
        <v>1</v>
      </c>
      <c r="G7336">
        <v>9.5258470000000006</v>
      </c>
      <c r="H7336">
        <v>0.19547700000000001</v>
      </c>
      <c r="I7336">
        <v>1.366358</v>
      </c>
      <c r="J7336">
        <v>4.7115999999999998E-2</v>
      </c>
      <c r="K7336" t="str">
        <f>MID(M7336,22,1)</f>
        <v>7</v>
      </c>
      <c r="L7336" t="s">
        <v>189</v>
      </c>
      <c r="M7336" t="s">
        <v>190</v>
      </c>
      <c r="N7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36">
        <f>VLOOKUP(TableOMP[[#This Row],[Label]],TableAvg[],2,FALSE)</f>
        <v>9.6491385769230789</v>
      </c>
      <c r="P7336">
        <f>VLOOKUP(TableOMP[[#This Row],[Label]],TableAvg[],3,FALSE)</f>
        <v>0.18890941286006302</v>
      </c>
      <c r="Q7336">
        <f>TableOMP[[#This Row],[Avg]]-$U$2*TableOMP[[#This Row],[StdDev]]</f>
        <v>9.2713197512029524</v>
      </c>
      <c r="R7336">
        <f>TableOMP[[#This Row],[Avg]]+$U$2*TableOMP[[#This Row],[StdDev]]</f>
        <v>10.026957402643205</v>
      </c>
      <c r="S7336">
        <f>IF(AND(TableOMP[[#This Row],[total_time]]&gt;=TableOMP[[#This Row],[Low]], TableOMP[[#This Row],[total_time]]&lt;=TableOMP[[#This Row],[High]]),1,0)</f>
        <v>1</v>
      </c>
    </row>
    <row r="7337" spans="1:19" hidden="1" x14ac:dyDescent="0.25">
      <c r="A7337" t="s">
        <v>16</v>
      </c>
      <c r="B7337">
        <v>10000</v>
      </c>
      <c r="C7337">
        <v>100</v>
      </c>
      <c r="D7337">
        <v>100000</v>
      </c>
      <c r="E7337">
        <v>30</v>
      </c>
      <c r="F7337">
        <v>1</v>
      </c>
      <c r="G7337">
        <v>9.5224720000000005</v>
      </c>
      <c r="H7337">
        <v>0.158663</v>
      </c>
      <c r="I7337">
        <v>1.504505</v>
      </c>
      <c r="J7337">
        <v>5.1879000000000002E-2</v>
      </c>
      <c r="K7337" t="str">
        <f>MID(M7337,22,1)</f>
        <v>6</v>
      </c>
      <c r="L7337" t="s">
        <v>223</v>
      </c>
      <c r="M7337" t="s">
        <v>224</v>
      </c>
      <c r="N7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37">
        <f>VLOOKUP(TableOMP[[#This Row],[Label]],TableAvg[],2,FALSE)</f>
        <v>9.6491385769230789</v>
      </c>
      <c r="P7337">
        <f>VLOOKUP(TableOMP[[#This Row],[Label]],TableAvg[],3,FALSE)</f>
        <v>0.18890941286006302</v>
      </c>
      <c r="Q7337">
        <f>TableOMP[[#This Row],[Avg]]-$U$2*TableOMP[[#This Row],[StdDev]]</f>
        <v>9.2713197512029524</v>
      </c>
      <c r="R7337">
        <f>TableOMP[[#This Row],[Avg]]+$U$2*TableOMP[[#This Row],[StdDev]]</f>
        <v>10.026957402643205</v>
      </c>
      <c r="S7337">
        <f>IF(AND(TableOMP[[#This Row],[total_time]]&gt;=TableOMP[[#This Row],[Low]], TableOMP[[#This Row],[total_time]]&lt;=TableOMP[[#This Row],[High]]),1,0)</f>
        <v>1</v>
      </c>
    </row>
    <row r="7338" spans="1:19" hidden="1" x14ac:dyDescent="0.25">
      <c r="A7338" t="s">
        <v>16</v>
      </c>
      <c r="B7338">
        <v>10000</v>
      </c>
      <c r="C7338">
        <v>100</v>
      </c>
      <c r="D7338">
        <v>100000</v>
      </c>
      <c r="E7338">
        <v>30</v>
      </c>
      <c r="F7338">
        <v>1</v>
      </c>
      <c r="G7338">
        <v>9.5176020000000001</v>
      </c>
      <c r="H7338">
        <v>0.14766499999999999</v>
      </c>
      <c r="I7338">
        <v>1.2867679999999999</v>
      </c>
      <c r="J7338">
        <v>4.4371000000000001E-2</v>
      </c>
      <c r="K7338" t="str">
        <f>MID(M7338,22,1)</f>
        <v>2</v>
      </c>
      <c r="L7338" t="s">
        <v>59</v>
      </c>
      <c r="M7338" t="s">
        <v>60</v>
      </c>
      <c r="N7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38">
        <f>VLOOKUP(TableOMP[[#This Row],[Label]],TableAvg[],2,FALSE)</f>
        <v>9.6491385769230789</v>
      </c>
      <c r="P7338">
        <f>VLOOKUP(TableOMP[[#This Row],[Label]],TableAvg[],3,FALSE)</f>
        <v>0.18890941286006302</v>
      </c>
      <c r="Q7338">
        <f>TableOMP[[#This Row],[Avg]]-$U$2*TableOMP[[#This Row],[StdDev]]</f>
        <v>9.2713197512029524</v>
      </c>
      <c r="R7338">
        <f>TableOMP[[#This Row],[Avg]]+$U$2*TableOMP[[#This Row],[StdDev]]</f>
        <v>10.026957402643205</v>
      </c>
      <c r="S7338">
        <f>IF(AND(TableOMP[[#This Row],[total_time]]&gt;=TableOMP[[#This Row],[Low]], TableOMP[[#This Row],[total_time]]&lt;=TableOMP[[#This Row],[High]]),1,0)</f>
        <v>1</v>
      </c>
    </row>
    <row r="7339" spans="1:19" hidden="1" x14ac:dyDescent="0.25">
      <c r="A7339" t="s">
        <v>16</v>
      </c>
      <c r="B7339">
        <v>10000</v>
      </c>
      <c r="C7339">
        <v>100</v>
      </c>
      <c r="D7339">
        <v>100000</v>
      </c>
      <c r="E7339">
        <v>31</v>
      </c>
      <c r="F7339">
        <v>1</v>
      </c>
      <c r="G7339">
        <v>9.5068979999999996</v>
      </c>
      <c r="H7339">
        <v>0.15263099999999999</v>
      </c>
      <c r="I7339">
        <v>1.5635889999999999</v>
      </c>
      <c r="J7339">
        <v>5.212E-2</v>
      </c>
      <c r="K7339" t="str">
        <f>MID(M7339,22,1)</f>
        <v>7</v>
      </c>
      <c r="L7339" t="s">
        <v>49</v>
      </c>
      <c r="M7339" t="s">
        <v>50</v>
      </c>
      <c r="N7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39">
        <f>VLOOKUP(TableOMP[[#This Row],[Label]],TableAvg[],2,FALSE)</f>
        <v>9.3816031153846158</v>
      </c>
      <c r="P7339">
        <f>VLOOKUP(TableOMP[[#This Row],[Label]],TableAvg[],3,FALSE)</f>
        <v>0.12371869642132313</v>
      </c>
      <c r="Q7339">
        <f>TableOMP[[#This Row],[Avg]]-$U$2*TableOMP[[#This Row],[StdDev]]</f>
        <v>9.1341657225419688</v>
      </c>
      <c r="R7339">
        <f>TableOMP[[#This Row],[Avg]]+$U$2*TableOMP[[#This Row],[StdDev]]</f>
        <v>9.6290405082272628</v>
      </c>
      <c r="S7339">
        <f>IF(AND(TableOMP[[#This Row],[total_time]]&gt;=TableOMP[[#This Row],[Low]], TableOMP[[#This Row],[total_time]]&lt;=TableOMP[[#This Row],[High]]),1,0)</f>
        <v>1</v>
      </c>
    </row>
    <row r="7340" spans="1:19" hidden="1" x14ac:dyDescent="0.25">
      <c r="A7340" t="s">
        <v>16</v>
      </c>
      <c r="B7340">
        <v>10000</v>
      </c>
      <c r="C7340">
        <v>100</v>
      </c>
      <c r="D7340">
        <v>100000</v>
      </c>
      <c r="E7340">
        <v>30</v>
      </c>
      <c r="F7340">
        <v>1</v>
      </c>
      <c r="G7340">
        <v>9.4979259999999996</v>
      </c>
      <c r="H7340">
        <v>0.15718399999999999</v>
      </c>
      <c r="I7340">
        <v>1.7728999999999999</v>
      </c>
      <c r="J7340">
        <v>6.1134000000000001E-2</v>
      </c>
      <c r="K7340" t="str">
        <f>MID(M7340,22,1)</f>
        <v>1</v>
      </c>
      <c r="L7340" t="s">
        <v>171</v>
      </c>
      <c r="M7340" t="s">
        <v>172</v>
      </c>
      <c r="N7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40">
        <f>VLOOKUP(TableOMP[[#This Row],[Label]],TableAvg[],2,FALSE)</f>
        <v>9.6491385769230789</v>
      </c>
      <c r="P7340">
        <f>VLOOKUP(TableOMP[[#This Row],[Label]],TableAvg[],3,FALSE)</f>
        <v>0.18890941286006302</v>
      </c>
      <c r="Q7340">
        <f>TableOMP[[#This Row],[Avg]]-$U$2*TableOMP[[#This Row],[StdDev]]</f>
        <v>9.2713197512029524</v>
      </c>
      <c r="R7340">
        <f>TableOMP[[#This Row],[Avg]]+$U$2*TableOMP[[#This Row],[StdDev]]</f>
        <v>10.026957402643205</v>
      </c>
      <c r="S7340">
        <f>IF(AND(TableOMP[[#This Row],[total_time]]&gt;=TableOMP[[#This Row],[Low]], TableOMP[[#This Row],[total_time]]&lt;=TableOMP[[#This Row],[High]]),1,0)</f>
        <v>1</v>
      </c>
    </row>
    <row r="7341" spans="1:19" hidden="1" x14ac:dyDescent="0.25">
      <c r="A7341" t="s">
        <v>16</v>
      </c>
      <c r="B7341">
        <v>10000</v>
      </c>
      <c r="C7341">
        <v>100</v>
      </c>
      <c r="D7341">
        <v>100000</v>
      </c>
      <c r="E7341">
        <v>30</v>
      </c>
      <c r="F7341">
        <v>1</v>
      </c>
      <c r="G7341">
        <v>9.4955599999999993</v>
      </c>
      <c r="H7341">
        <v>0.14886099999999999</v>
      </c>
      <c r="I7341">
        <v>1.299715</v>
      </c>
      <c r="J7341">
        <v>4.4817999999999997E-2</v>
      </c>
      <c r="K7341" t="str">
        <f>MID(M7341,22,1)</f>
        <v>5</v>
      </c>
      <c r="L7341" t="s">
        <v>197</v>
      </c>
      <c r="M7341" t="s">
        <v>198</v>
      </c>
      <c r="N7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41">
        <f>VLOOKUP(TableOMP[[#This Row],[Label]],TableAvg[],2,FALSE)</f>
        <v>9.6491385769230789</v>
      </c>
      <c r="P7341">
        <f>VLOOKUP(TableOMP[[#This Row],[Label]],TableAvg[],3,FALSE)</f>
        <v>0.18890941286006302</v>
      </c>
      <c r="Q7341">
        <f>TableOMP[[#This Row],[Avg]]-$U$2*TableOMP[[#This Row],[StdDev]]</f>
        <v>9.2713197512029524</v>
      </c>
      <c r="R7341">
        <f>TableOMP[[#This Row],[Avg]]+$U$2*TableOMP[[#This Row],[StdDev]]</f>
        <v>10.026957402643205</v>
      </c>
      <c r="S7341">
        <f>IF(AND(TableOMP[[#This Row],[total_time]]&gt;=TableOMP[[#This Row],[Low]], TableOMP[[#This Row],[total_time]]&lt;=TableOMP[[#This Row],[High]]),1,0)</f>
        <v>1</v>
      </c>
    </row>
    <row r="7342" spans="1:19" hidden="1" x14ac:dyDescent="0.25">
      <c r="A7342" t="s">
        <v>15</v>
      </c>
      <c r="B7342">
        <v>10000</v>
      </c>
      <c r="C7342">
        <v>100</v>
      </c>
      <c r="D7342">
        <v>100000</v>
      </c>
      <c r="E7342">
        <v>22</v>
      </c>
      <c r="F7342">
        <v>1</v>
      </c>
      <c r="G7342">
        <v>9.4922970000000007</v>
      </c>
      <c r="H7342">
        <v>0.14823</v>
      </c>
      <c r="I7342">
        <v>0.98953999999999998</v>
      </c>
      <c r="J7342">
        <v>4.7121000000000003E-2</v>
      </c>
      <c r="K7342" t="str">
        <f>MID(M7342,22,1)</f>
        <v>8</v>
      </c>
      <c r="L7342" t="s">
        <v>159</v>
      </c>
      <c r="M7342" t="s">
        <v>160</v>
      </c>
      <c r="N7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342">
        <f>VLOOKUP(TableOMP[[#This Row],[Label]],TableAvg[],2,FALSE)</f>
        <v>9.3080216363636357</v>
      </c>
      <c r="P7342">
        <f>VLOOKUP(TableOMP[[#This Row],[Label]],TableAvg[],3,FALSE)</f>
        <v>0.13388485799493741</v>
      </c>
      <c r="Q7342">
        <f>TableOMP[[#This Row],[Avg]]-$U$2*TableOMP[[#This Row],[StdDev]]</f>
        <v>9.0402519203737608</v>
      </c>
      <c r="R7342">
        <f>TableOMP[[#This Row],[Avg]]+$U$2*TableOMP[[#This Row],[StdDev]]</f>
        <v>9.5757913523535105</v>
      </c>
      <c r="S7342">
        <f>IF(AND(TableOMP[[#This Row],[total_time]]&gt;=TableOMP[[#This Row],[Low]], TableOMP[[#This Row],[total_time]]&lt;=TableOMP[[#This Row],[High]]),1,0)</f>
        <v>1</v>
      </c>
    </row>
    <row r="7343" spans="1:19" hidden="1" x14ac:dyDescent="0.25">
      <c r="A7343" t="s">
        <v>16</v>
      </c>
      <c r="B7343">
        <v>10000</v>
      </c>
      <c r="C7343">
        <v>100</v>
      </c>
      <c r="D7343">
        <v>100000</v>
      </c>
      <c r="E7343">
        <v>31</v>
      </c>
      <c r="F7343">
        <v>1</v>
      </c>
      <c r="G7343">
        <v>9.4849049999999995</v>
      </c>
      <c r="H7343">
        <v>0.15440300000000001</v>
      </c>
      <c r="I7343">
        <v>1.6430229999999999</v>
      </c>
      <c r="J7343">
        <v>5.4767000000000003E-2</v>
      </c>
      <c r="K7343" t="str">
        <f>MID(M7343,22,1)</f>
        <v>4</v>
      </c>
      <c r="L7343" t="s">
        <v>97</v>
      </c>
      <c r="M7343" t="s">
        <v>98</v>
      </c>
      <c r="N7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43">
        <f>VLOOKUP(TableOMP[[#This Row],[Label]],TableAvg[],2,FALSE)</f>
        <v>9.3816031153846158</v>
      </c>
      <c r="P7343">
        <f>VLOOKUP(TableOMP[[#This Row],[Label]],TableAvg[],3,FALSE)</f>
        <v>0.12371869642132313</v>
      </c>
      <c r="Q7343">
        <f>TableOMP[[#This Row],[Avg]]-$U$2*TableOMP[[#This Row],[StdDev]]</f>
        <v>9.1341657225419688</v>
      </c>
      <c r="R7343">
        <f>TableOMP[[#This Row],[Avg]]+$U$2*TableOMP[[#This Row],[StdDev]]</f>
        <v>9.6290405082272628</v>
      </c>
      <c r="S7343">
        <f>IF(AND(TableOMP[[#This Row],[total_time]]&gt;=TableOMP[[#This Row],[Low]], TableOMP[[#This Row],[total_time]]&lt;=TableOMP[[#This Row],[High]]),1,0)</f>
        <v>1</v>
      </c>
    </row>
    <row r="7344" spans="1:19" hidden="1" x14ac:dyDescent="0.25">
      <c r="A7344" t="s">
        <v>16</v>
      </c>
      <c r="B7344">
        <v>10000</v>
      </c>
      <c r="C7344">
        <v>100</v>
      </c>
      <c r="D7344">
        <v>100000</v>
      </c>
      <c r="E7344">
        <v>30</v>
      </c>
      <c r="F7344">
        <v>1</v>
      </c>
      <c r="G7344">
        <v>9.4803619999999995</v>
      </c>
      <c r="H7344">
        <v>0.13902400000000001</v>
      </c>
      <c r="I7344">
        <v>1.2873559999999999</v>
      </c>
      <c r="J7344">
        <v>4.4392000000000001E-2</v>
      </c>
      <c r="K7344" t="str">
        <f>MID(M7344,22,1)</f>
        <v>5</v>
      </c>
      <c r="L7344" t="s">
        <v>197</v>
      </c>
      <c r="M7344" t="s">
        <v>198</v>
      </c>
      <c r="N7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44">
        <f>VLOOKUP(TableOMP[[#This Row],[Label]],TableAvg[],2,FALSE)</f>
        <v>9.6491385769230789</v>
      </c>
      <c r="P7344">
        <f>VLOOKUP(TableOMP[[#This Row],[Label]],TableAvg[],3,FALSE)</f>
        <v>0.18890941286006302</v>
      </c>
      <c r="Q7344">
        <f>TableOMP[[#This Row],[Avg]]-$U$2*TableOMP[[#This Row],[StdDev]]</f>
        <v>9.2713197512029524</v>
      </c>
      <c r="R7344">
        <f>TableOMP[[#This Row],[Avg]]+$U$2*TableOMP[[#This Row],[StdDev]]</f>
        <v>10.026957402643205</v>
      </c>
      <c r="S7344">
        <f>IF(AND(TableOMP[[#This Row],[total_time]]&gt;=TableOMP[[#This Row],[Low]], TableOMP[[#This Row],[total_time]]&lt;=TableOMP[[#This Row],[High]]),1,0)</f>
        <v>1</v>
      </c>
    </row>
    <row r="7345" spans="1:19" hidden="1" x14ac:dyDescent="0.25">
      <c r="A7345" t="s">
        <v>16</v>
      </c>
      <c r="B7345">
        <v>10000</v>
      </c>
      <c r="C7345">
        <v>100</v>
      </c>
      <c r="D7345">
        <v>100000</v>
      </c>
      <c r="E7345">
        <v>30</v>
      </c>
      <c r="F7345">
        <v>1</v>
      </c>
      <c r="G7345">
        <v>9.4797229999999999</v>
      </c>
      <c r="H7345">
        <v>0.18477199999999999</v>
      </c>
      <c r="I7345">
        <v>2.6730740000000002</v>
      </c>
      <c r="J7345">
        <v>9.2175000000000007E-2</v>
      </c>
      <c r="K7345" t="str">
        <f>MID(M7345,22,1)</f>
        <v>1</v>
      </c>
      <c r="L7345" t="s">
        <v>207</v>
      </c>
      <c r="M7345" t="s">
        <v>208</v>
      </c>
      <c r="N7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45">
        <f>VLOOKUP(TableOMP[[#This Row],[Label]],TableAvg[],2,FALSE)</f>
        <v>9.6491385769230789</v>
      </c>
      <c r="P7345">
        <f>VLOOKUP(TableOMP[[#This Row],[Label]],TableAvg[],3,FALSE)</f>
        <v>0.18890941286006302</v>
      </c>
      <c r="Q7345">
        <f>TableOMP[[#This Row],[Avg]]-$U$2*TableOMP[[#This Row],[StdDev]]</f>
        <v>9.2713197512029524</v>
      </c>
      <c r="R7345">
        <f>TableOMP[[#This Row],[Avg]]+$U$2*TableOMP[[#This Row],[StdDev]]</f>
        <v>10.026957402643205</v>
      </c>
      <c r="S7345">
        <f>IF(AND(TableOMP[[#This Row],[total_time]]&gt;=TableOMP[[#This Row],[Low]], TableOMP[[#This Row],[total_time]]&lt;=TableOMP[[#This Row],[High]]),1,0)</f>
        <v>1</v>
      </c>
    </row>
    <row r="7346" spans="1:19" hidden="1" x14ac:dyDescent="0.25">
      <c r="A7346" t="s">
        <v>16</v>
      </c>
      <c r="B7346">
        <v>10000</v>
      </c>
      <c r="C7346">
        <v>100</v>
      </c>
      <c r="D7346">
        <v>100000</v>
      </c>
      <c r="E7346">
        <v>30</v>
      </c>
      <c r="F7346">
        <v>1</v>
      </c>
      <c r="G7346">
        <v>9.4789580000000004</v>
      </c>
      <c r="H7346">
        <v>0.148864</v>
      </c>
      <c r="I7346">
        <v>1.389942</v>
      </c>
      <c r="J7346">
        <v>4.7928999999999999E-2</v>
      </c>
      <c r="K7346" t="str">
        <f>MID(M7346,22,1)</f>
        <v>1</v>
      </c>
      <c r="L7346" t="s">
        <v>207</v>
      </c>
      <c r="M7346" t="s">
        <v>208</v>
      </c>
      <c r="N7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46">
        <f>VLOOKUP(TableOMP[[#This Row],[Label]],TableAvg[],2,FALSE)</f>
        <v>9.6491385769230789</v>
      </c>
      <c r="P7346">
        <f>VLOOKUP(TableOMP[[#This Row],[Label]],TableAvg[],3,FALSE)</f>
        <v>0.18890941286006302</v>
      </c>
      <c r="Q7346">
        <f>TableOMP[[#This Row],[Avg]]-$U$2*TableOMP[[#This Row],[StdDev]]</f>
        <v>9.2713197512029524</v>
      </c>
      <c r="R7346">
        <f>TableOMP[[#This Row],[Avg]]+$U$2*TableOMP[[#This Row],[StdDev]]</f>
        <v>10.026957402643205</v>
      </c>
      <c r="S7346">
        <f>IF(AND(TableOMP[[#This Row],[total_time]]&gt;=TableOMP[[#This Row],[Low]], TableOMP[[#This Row],[total_time]]&lt;=TableOMP[[#This Row],[High]]),1,0)</f>
        <v>1</v>
      </c>
    </row>
    <row r="7347" spans="1:19" hidden="1" x14ac:dyDescent="0.25">
      <c r="A7347" t="s">
        <v>16</v>
      </c>
      <c r="B7347">
        <v>10000</v>
      </c>
      <c r="C7347">
        <v>100</v>
      </c>
      <c r="D7347">
        <v>100000</v>
      </c>
      <c r="E7347">
        <v>30</v>
      </c>
      <c r="F7347">
        <v>1</v>
      </c>
      <c r="G7347">
        <v>9.4742940000000004</v>
      </c>
      <c r="H7347">
        <v>0.13251499999999999</v>
      </c>
      <c r="I7347">
        <v>1.1597230000000001</v>
      </c>
      <c r="J7347">
        <v>3.9989999999999998E-2</v>
      </c>
      <c r="K7347" t="str">
        <f>MID(M7347,22,1)</f>
        <v>4</v>
      </c>
      <c r="L7347" t="s">
        <v>217</v>
      </c>
      <c r="M7347" t="s">
        <v>218</v>
      </c>
      <c r="N7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47">
        <f>VLOOKUP(TableOMP[[#This Row],[Label]],TableAvg[],2,FALSE)</f>
        <v>9.6491385769230789</v>
      </c>
      <c r="P7347">
        <f>VLOOKUP(TableOMP[[#This Row],[Label]],TableAvg[],3,FALSE)</f>
        <v>0.18890941286006302</v>
      </c>
      <c r="Q7347">
        <f>TableOMP[[#This Row],[Avg]]-$U$2*TableOMP[[#This Row],[StdDev]]</f>
        <v>9.2713197512029524</v>
      </c>
      <c r="R7347">
        <f>TableOMP[[#This Row],[Avg]]+$U$2*TableOMP[[#This Row],[StdDev]]</f>
        <v>10.026957402643205</v>
      </c>
      <c r="S7347">
        <f>IF(AND(TableOMP[[#This Row],[total_time]]&gt;=TableOMP[[#This Row],[Low]], TableOMP[[#This Row],[total_time]]&lt;=TableOMP[[#This Row],[High]]),1,0)</f>
        <v>1</v>
      </c>
    </row>
    <row r="7348" spans="1:19" hidden="1" x14ac:dyDescent="0.25">
      <c r="A7348" t="s">
        <v>16</v>
      </c>
      <c r="B7348">
        <v>10000</v>
      </c>
      <c r="C7348">
        <v>100</v>
      </c>
      <c r="D7348">
        <v>100000</v>
      </c>
      <c r="E7348">
        <v>31</v>
      </c>
      <c r="F7348">
        <v>1</v>
      </c>
      <c r="G7348">
        <v>9.4588549999999998</v>
      </c>
      <c r="H7348">
        <v>0.131492</v>
      </c>
      <c r="I7348">
        <v>1.1443700000000001</v>
      </c>
      <c r="J7348">
        <v>3.8145999999999999E-2</v>
      </c>
      <c r="K7348" t="str">
        <f>MID(M7348,22,1)</f>
        <v>2</v>
      </c>
      <c r="L7348" t="s">
        <v>59</v>
      </c>
      <c r="M7348" t="s">
        <v>60</v>
      </c>
      <c r="N7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48">
        <f>VLOOKUP(TableOMP[[#This Row],[Label]],TableAvg[],2,FALSE)</f>
        <v>9.3816031153846158</v>
      </c>
      <c r="P7348">
        <f>VLOOKUP(TableOMP[[#This Row],[Label]],TableAvg[],3,FALSE)</f>
        <v>0.12371869642132313</v>
      </c>
      <c r="Q7348">
        <f>TableOMP[[#This Row],[Avg]]-$U$2*TableOMP[[#This Row],[StdDev]]</f>
        <v>9.1341657225419688</v>
      </c>
      <c r="R7348">
        <f>TableOMP[[#This Row],[Avg]]+$U$2*TableOMP[[#This Row],[StdDev]]</f>
        <v>9.6290405082272628</v>
      </c>
      <c r="S7348">
        <f>IF(AND(TableOMP[[#This Row],[total_time]]&gt;=TableOMP[[#This Row],[Low]], TableOMP[[#This Row],[total_time]]&lt;=TableOMP[[#This Row],[High]]),1,0)</f>
        <v>1</v>
      </c>
    </row>
    <row r="7349" spans="1:19" hidden="1" x14ac:dyDescent="0.25">
      <c r="A7349" t="s">
        <v>15</v>
      </c>
      <c r="B7349">
        <v>10000</v>
      </c>
      <c r="C7349">
        <v>100</v>
      </c>
      <c r="D7349">
        <v>100000</v>
      </c>
      <c r="E7349">
        <v>22</v>
      </c>
      <c r="F7349">
        <v>1</v>
      </c>
      <c r="G7349">
        <v>9.4573400000000003</v>
      </c>
      <c r="H7349">
        <v>0.135936</v>
      </c>
      <c r="I7349">
        <v>0.78453799999999996</v>
      </c>
      <c r="J7349">
        <v>3.7359000000000003E-2</v>
      </c>
      <c r="K7349" t="str">
        <f>MID(M7349,22,1)</f>
        <v>5</v>
      </c>
      <c r="L7349" t="s">
        <v>55</v>
      </c>
      <c r="M7349" t="s">
        <v>56</v>
      </c>
      <c r="N7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349">
        <f>VLOOKUP(TableOMP[[#This Row],[Label]],TableAvg[],2,FALSE)</f>
        <v>9.3080216363636357</v>
      </c>
      <c r="P7349">
        <f>VLOOKUP(TableOMP[[#This Row],[Label]],TableAvg[],3,FALSE)</f>
        <v>0.13388485799493741</v>
      </c>
      <c r="Q7349">
        <f>TableOMP[[#This Row],[Avg]]-$U$2*TableOMP[[#This Row],[StdDev]]</f>
        <v>9.0402519203737608</v>
      </c>
      <c r="R7349">
        <f>TableOMP[[#This Row],[Avg]]+$U$2*TableOMP[[#This Row],[StdDev]]</f>
        <v>9.5757913523535105</v>
      </c>
      <c r="S7349">
        <f>IF(AND(TableOMP[[#This Row],[total_time]]&gt;=TableOMP[[#This Row],[Low]], TableOMP[[#This Row],[total_time]]&lt;=TableOMP[[#This Row],[High]]),1,0)</f>
        <v>1</v>
      </c>
    </row>
    <row r="7350" spans="1:19" hidden="1" x14ac:dyDescent="0.25">
      <c r="A7350" t="s">
        <v>16</v>
      </c>
      <c r="B7350">
        <v>10000</v>
      </c>
      <c r="C7350">
        <v>100</v>
      </c>
      <c r="D7350">
        <v>100000</v>
      </c>
      <c r="E7350">
        <v>31</v>
      </c>
      <c r="F7350">
        <v>1</v>
      </c>
      <c r="G7350">
        <v>9.4477960000000003</v>
      </c>
      <c r="H7350">
        <v>0.15135999999999999</v>
      </c>
      <c r="I7350">
        <v>1.6449929999999999</v>
      </c>
      <c r="J7350">
        <v>5.4833E-2</v>
      </c>
      <c r="K7350" t="str">
        <f>MID(M7350,22,1)</f>
        <v>7</v>
      </c>
      <c r="L7350" t="s">
        <v>49</v>
      </c>
      <c r="M7350" t="s">
        <v>50</v>
      </c>
      <c r="N7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50">
        <f>VLOOKUP(TableOMP[[#This Row],[Label]],TableAvg[],2,FALSE)</f>
        <v>9.3816031153846158</v>
      </c>
      <c r="P7350">
        <f>VLOOKUP(TableOMP[[#This Row],[Label]],TableAvg[],3,FALSE)</f>
        <v>0.12371869642132313</v>
      </c>
      <c r="Q7350">
        <f>TableOMP[[#This Row],[Avg]]-$U$2*TableOMP[[#This Row],[StdDev]]</f>
        <v>9.1341657225419688</v>
      </c>
      <c r="R7350">
        <f>TableOMP[[#This Row],[Avg]]+$U$2*TableOMP[[#This Row],[StdDev]]</f>
        <v>9.6290405082272628</v>
      </c>
      <c r="S7350">
        <f>IF(AND(TableOMP[[#This Row],[total_time]]&gt;=TableOMP[[#This Row],[Low]], TableOMP[[#This Row],[total_time]]&lt;=TableOMP[[#This Row],[High]]),1,0)</f>
        <v>1</v>
      </c>
    </row>
    <row r="7351" spans="1:19" hidden="1" x14ac:dyDescent="0.25">
      <c r="A7351" t="s">
        <v>16</v>
      </c>
      <c r="B7351">
        <v>10000</v>
      </c>
      <c r="C7351">
        <v>100</v>
      </c>
      <c r="D7351">
        <v>100000</v>
      </c>
      <c r="E7351">
        <v>31</v>
      </c>
      <c r="F7351">
        <v>1</v>
      </c>
      <c r="G7351">
        <v>9.4426760000000005</v>
      </c>
      <c r="H7351">
        <v>0.153609</v>
      </c>
      <c r="I7351">
        <v>1.715017</v>
      </c>
      <c r="J7351">
        <v>5.7167000000000003E-2</v>
      </c>
      <c r="K7351" t="str">
        <f>MID(M7351,22,1)</f>
        <v>2</v>
      </c>
      <c r="L7351" t="s">
        <v>59</v>
      </c>
      <c r="M7351" t="s">
        <v>60</v>
      </c>
      <c r="N7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51">
        <f>VLOOKUP(TableOMP[[#This Row],[Label]],TableAvg[],2,FALSE)</f>
        <v>9.3816031153846158</v>
      </c>
      <c r="P7351">
        <f>VLOOKUP(TableOMP[[#This Row],[Label]],TableAvg[],3,FALSE)</f>
        <v>0.12371869642132313</v>
      </c>
      <c r="Q7351">
        <f>TableOMP[[#This Row],[Avg]]-$U$2*TableOMP[[#This Row],[StdDev]]</f>
        <v>9.1341657225419688</v>
      </c>
      <c r="R7351">
        <f>TableOMP[[#This Row],[Avg]]+$U$2*TableOMP[[#This Row],[StdDev]]</f>
        <v>9.6290405082272628</v>
      </c>
      <c r="S7351">
        <f>IF(AND(TableOMP[[#This Row],[total_time]]&gt;=TableOMP[[#This Row],[Low]], TableOMP[[#This Row],[total_time]]&lt;=TableOMP[[#This Row],[High]]),1,0)</f>
        <v>1</v>
      </c>
    </row>
    <row r="7352" spans="1:19" hidden="1" x14ac:dyDescent="0.25">
      <c r="A7352" t="s">
        <v>16</v>
      </c>
      <c r="B7352">
        <v>10000</v>
      </c>
      <c r="C7352">
        <v>100</v>
      </c>
      <c r="D7352">
        <v>100000</v>
      </c>
      <c r="E7352">
        <v>31</v>
      </c>
      <c r="F7352">
        <v>1</v>
      </c>
      <c r="G7352">
        <v>9.4415289999999992</v>
      </c>
      <c r="H7352">
        <v>0.15654599999999999</v>
      </c>
      <c r="I7352">
        <v>1.6538809999999999</v>
      </c>
      <c r="J7352">
        <v>5.5128999999999997E-2</v>
      </c>
      <c r="K7352" t="str">
        <f>MID(M7352,22,1)</f>
        <v>5</v>
      </c>
      <c r="L7352" t="s">
        <v>161</v>
      </c>
      <c r="M7352" t="s">
        <v>162</v>
      </c>
      <c r="N7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52">
        <f>VLOOKUP(TableOMP[[#This Row],[Label]],TableAvg[],2,FALSE)</f>
        <v>9.3816031153846158</v>
      </c>
      <c r="P7352">
        <f>VLOOKUP(TableOMP[[#This Row],[Label]],TableAvg[],3,FALSE)</f>
        <v>0.12371869642132313</v>
      </c>
      <c r="Q7352">
        <f>TableOMP[[#This Row],[Avg]]-$U$2*TableOMP[[#This Row],[StdDev]]</f>
        <v>9.1341657225419688</v>
      </c>
      <c r="R7352">
        <f>TableOMP[[#This Row],[Avg]]+$U$2*TableOMP[[#This Row],[StdDev]]</f>
        <v>9.6290405082272628</v>
      </c>
      <c r="S7352">
        <f>IF(AND(TableOMP[[#This Row],[total_time]]&gt;=TableOMP[[#This Row],[Low]], TableOMP[[#This Row],[total_time]]&lt;=TableOMP[[#This Row],[High]]),1,0)</f>
        <v>1</v>
      </c>
    </row>
    <row r="7353" spans="1:19" hidden="1" x14ac:dyDescent="0.25">
      <c r="A7353" t="s">
        <v>16</v>
      </c>
      <c r="B7353">
        <v>10000</v>
      </c>
      <c r="C7353">
        <v>100</v>
      </c>
      <c r="D7353">
        <v>100000</v>
      </c>
      <c r="E7353">
        <v>31</v>
      </c>
      <c r="F7353">
        <v>1</v>
      </c>
      <c r="G7353">
        <v>9.4067779999999992</v>
      </c>
      <c r="H7353">
        <v>0.15588199999999999</v>
      </c>
      <c r="I7353">
        <v>1.7473909999999999</v>
      </c>
      <c r="J7353">
        <v>5.8245999999999999E-2</v>
      </c>
      <c r="K7353" t="str">
        <f>MID(M7353,22,1)</f>
        <v>6</v>
      </c>
      <c r="L7353" t="s">
        <v>223</v>
      </c>
      <c r="M7353" t="s">
        <v>224</v>
      </c>
      <c r="N7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53">
        <f>VLOOKUP(TableOMP[[#This Row],[Label]],TableAvg[],2,FALSE)</f>
        <v>9.3816031153846158</v>
      </c>
      <c r="P7353">
        <f>VLOOKUP(TableOMP[[#This Row],[Label]],TableAvg[],3,FALSE)</f>
        <v>0.12371869642132313</v>
      </c>
      <c r="Q7353">
        <f>TableOMP[[#This Row],[Avg]]-$U$2*TableOMP[[#This Row],[StdDev]]</f>
        <v>9.1341657225419688</v>
      </c>
      <c r="R7353">
        <f>TableOMP[[#This Row],[Avg]]+$U$2*TableOMP[[#This Row],[StdDev]]</f>
        <v>9.6290405082272628</v>
      </c>
      <c r="S7353">
        <f>IF(AND(TableOMP[[#This Row],[total_time]]&gt;=TableOMP[[#This Row],[Low]], TableOMP[[#This Row],[total_time]]&lt;=TableOMP[[#This Row],[High]]),1,0)</f>
        <v>1</v>
      </c>
    </row>
    <row r="7354" spans="1:19" hidden="1" x14ac:dyDescent="0.25">
      <c r="A7354" t="s">
        <v>15</v>
      </c>
      <c r="B7354">
        <v>10000</v>
      </c>
      <c r="C7354">
        <v>100</v>
      </c>
      <c r="D7354">
        <v>100000</v>
      </c>
      <c r="E7354">
        <v>22</v>
      </c>
      <c r="F7354">
        <v>1</v>
      </c>
      <c r="G7354">
        <v>9.4065220000000007</v>
      </c>
      <c r="H7354">
        <v>0.135847</v>
      </c>
      <c r="I7354">
        <v>0.95848500000000003</v>
      </c>
      <c r="J7354">
        <v>4.5642000000000002E-2</v>
      </c>
      <c r="K7354" t="str">
        <f>MID(M7354,22,1)</f>
        <v>5</v>
      </c>
      <c r="L7354" t="s">
        <v>55</v>
      </c>
      <c r="M7354" t="s">
        <v>56</v>
      </c>
      <c r="N7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354">
        <f>VLOOKUP(TableOMP[[#This Row],[Label]],TableAvg[],2,FALSE)</f>
        <v>9.3080216363636357</v>
      </c>
      <c r="P7354">
        <f>VLOOKUP(TableOMP[[#This Row],[Label]],TableAvg[],3,FALSE)</f>
        <v>0.13388485799493741</v>
      </c>
      <c r="Q7354">
        <f>TableOMP[[#This Row],[Avg]]-$U$2*TableOMP[[#This Row],[StdDev]]</f>
        <v>9.0402519203737608</v>
      </c>
      <c r="R7354">
        <f>TableOMP[[#This Row],[Avg]]+$U$2*TableOMP[[#This Row],[StdDev]]</f>
        <v>9.5757913523535105</v>
      </c>
      <c r="S7354">
        <f>IF(AND(TableOMP[[#This Row],[total_time]]&gt;=TableOMP[[#This Row],[Low]], TableOMP[[#This Row],[total_time]]&lt;=TableOMP[[#This Row],[High]]),1,0)</f>
        <v>1</v>
      </c>
    </row>
    <row r="7355" spans="1:19" hidden="1" x14ac:dyDescent="0.25">
      <c r="A7355" t="s">
        <v>16</v>
      </c>
      <c r="B7355">
        <v>10000</v>
      </c>
      <c r="C7355">
        <v>100</v>
      </c>
      <c r="D7355">
        <v>100000</v>
      </c>
      <c r="E7355">
        <v>31</v>
      </c>
      <c r="F7355">
        <v>1</v>
      </c>
      <c r="G7355">
        <v>9.3916760000000004</v>
      </c>
      <c r="H7355">
        <v>0.15019099999999999</v>
      </c>
      <c r="I7355">
        <v>1.4834909999999999</v>
      </c>
      <c r="J7355">
        <v>4.9450000000000001E-2</v>
      </c>
      <c r="K7355" t="str">
        <f>MID(M7355,22,1)</f>
        <v>4</v>
      </c>
      <c r="L7355" t="s">
        <v>217</v>
      </c>
      <c r="M7355" t="s">
        <v>218</v>
      </c>
      <c r="N7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55">
        <f>VLOOKUP(TableOMP[[#This Row],[Label]],TableAvg[],2,FALSE)</f>
        <v>9.3816031153846158</v>
      </c>
      <c r="P7355">
        <f>VLOOKUP(TableOMP[[#This Row],[Label]],TableAvg[],3,FALSE)</f>
        <v>0.12371869642132313</v>
      </c>
      <c r="Q7355">
        <f>TableOMP[[#This Row],[Avg]]-$U$2*TableOMP[[#This Row],[StdDev]]</f>
        <v>9.1341657225419688</v>
      </c>
      <c r="R7355">
        <f>TableOMP[[#This Row],[Avg]]+$U$2*TableOMP[[#This Row],[StdDev]]</f>
        <v>9.6290405082272628</v>
      </c>
      <c r="S7355">
        <f>IF(AND(TableOMP[[#This Row],[total_time]]&gt;=TableOMP[[#This Row],[Low]], TableOMP[[#This Row],[total_time]]&lt;=TableOMP[[#This Row],[High]]),1,0)</f>
        <v>1</v>
      </c>
    </row>
    <row r="7356" spans="1:19" hidden="1" x14ac:dyDescent="0.25">
      <c r="A7356" t="s">
        <v>15</v>
      </c>
      <c r="B7356">
        <v>10000</v>
      </c>
      <c r="C7356">
        <v>100</v>
      </c>
      <c r="D7356">
        <v>100000</v>
      </c>
      <c r="E7356">
        <v>22</v>
      </c>
      <c r="F7356">
        <v>1</v>
      </c>
      <c r="G7356">
        <v>9.3910610000000005</v>
      </c>
      <c r="H7356">
        <v>0.148565</v>
      </c>
      <c r="I7356">
        <v>0.945519</v>
      </c>
      <c r="J7356">
        <v>4.5025000000000003E-2</v>
      </c>
      <c r="K7356" t="str">
        <f>MID(M7356,22,1)</f>
        <v>6</v>
      </c>
      <c r="L7356" t="s">
        <v>61</v>
      </c>
      <c r="M7356" t="s">
        <v>62</v>
      </c>
      <c r="N7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356">
        <f>VLOOKUP(TableOMP[[#This Row],[Label]],TableAvg[],2,FALSE)</f>
        <v>9.3080216363636357</v>
      </c>
      <c r="P7356">
        <f>VLOOKUP(TableOMP[[#This Row],[Label]],TableAvg[],3,FALSE)</f>
        <v>0.13388485799493741</v>
      </c>
      <c r="Q7356">
        <f>TableOMP[[#This Row],[Avg]]-$U$2*TableOMP[[#This Row],[StdDev]]</f>
        <v>9.0402519203737608</v>
      </c>
      <c r="R7356">
        <f>TableOMP[[#This Row],[Avg]]+$U$2*TableOMP[[#This Row],[StdDev]]</f>
        <v>9.5757913523535105</v>
      </c>
      <c r="S7356">
        <f>IF(AND(TableOMP[[#This Row],[total_time]]&gt;=TableOMP[[#This Row],[Low]], TableOMP[[#This Row],[total_time]]&lt;=TableOMP[[#This Row],[High]]),1,0)</f>
        <v>1</v>
      </c>
    </row>
    <row r="7357" spans="1:19" hidden="1" x14ac:dyDescent="0.25">
      <c r="A7357" t="s">
        <v>15</v>
      </c>
      <c r="B7357">
        <v>10000</v>
      </c>
      <c r="C7357">
        <v>100</v>
      </c>
      <c r="D7357">
        <v>100000</v>
      </c>
      <c r="E7357">
        <v>22</v>
      </c>
      <c r="F7357">
        <v>1</v>
      </c>
      <c r="G7357">
        <v>9.3899109999999997</v>
      </c>
      <c r="H7357">
        <v>0.15229599999999999</v>
      </c>
      <c r="I7357">
        <v>1.089788</v>
      </c>
      <c r="J7357">
        <v>5.1894999999999997E-2</v>
      </c>
      <c r="K7357" t="str">
        <f>MID(M7357,22,1)</f>
        <v>2</v>
      </c>
      <c r="L7357" t="s">
        <v>219</v>
      </c>
      <c r="M7357" t="s">
        <v>220</v>
      </c>
      <c r="N7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357">
        <f>VLOOKUP(TableOMP[[#This Row],[Label]],TableAvg[],2,FALSE)</f>
        <v>9.3080216363636357</v>
      </c>
      <c r="P7357">
        <f>VLOOKUP(TableOMP[[#This Row],[Label]],TableAvg[],3,FALSE)</f>
        <v>0.13388485799493741</v>
      </c>
      <c r="Q7357">
        <f>TableOMP[[#This Row],[Avg]]-$U$2*TableOMP[[#This Row],[StdDev]]</f>
        <v>9.0402519203737608</v>
      </c>
      <c r="R7357">
        <f>TableOMP[[#This Row],[Avg]]+$U$2*TableOMP[[#This Row],[StdDev]]</f>
        <v>9.5757913523535105</v>
      </c>
      <c r="S7357">
        <f>IF(AND(TableOMP[[#This Row],[total_time]]&gt;=TableOMP[[#This Row],[Low]], TableOMP[[#This Row],[total_time]]&lt;=TableOMP[[#This Row],[High]]),1,0)</f>
        <v>1</v>
      </c>
    </row>
    <row r="7358" spans="1:19" hidden="1" x14ac:dyDescent="0.25">
      <c r="A7358" t="s">
        <v>15</v>
      </c>
      <c r="B7358">
        <v>10000</v>
      </c>
      <c r="C7358">
        <v>100</v>
      </c>
      <c r="D7358">
        <v>100000</v>
      </c>
      <c r="E7358">
        <v>22</v>
      </c>
      <c r="F7358">
        <v>1</v>
      </c>
      <c r="G7358">
        <v>9.3774650000000008</v>
      </c>
      <c r="H7358">
        <v>0.16287599999999999</v>
      </c>
      <c r="I7358">
        <v>0.76120699999999997</v>
      </c>
      <c r="J7358">
        <v>3.6248000000000002E-2</v>
      </c>
      <c r="K7358" t="str">
        <f>MID(M7358,22,1)</f>
        <v>2</v>
      </c>
      <c r="L7358" t="s">
        <v>219</v>
      </c>
      <c r="M7358" t="s">
        <v>220</v>
      </c>
      <c r="N7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358">
        <f>VLOOKUP(TableOMP[[#This Row],[Label]],TableAvg[],2,FALSE)</f>
        <v>9.3080216363636357</v>
      </c>
      <c r="P7358">
        <f>VLOOKUP(TableOMP[[#This Row],[Label]],TableAvg[],3,FALSE)</f>
        <v>0.13388485799493741</v>
      </c>
      <c r="Q7358">
        <f>TableOMP[[#This Row],[Avg]]-$U$2*TableOMP[[#This Row],[StdDev]]</f>
        <v>9.0402519203737608</v>
      </c>
      <c r="R7358">
        <f>TableOMP[[#This Row],[Avg]]+$U$2*TableOMP[[#This Row],[StdDev]]</f>
        <v>9.5757913523535105</v>
      </c>
      <c r="S7358">
        <f>IF(AND(TableOMP[[#This Row],[total_time]]&gt;=TableOMP[[#This Row],[Low]], TableOMP[[#This Row],[total_time]]&lt;=TableOMP[[#This Row],[High]]),1,0)</f>
        <v>1</v>
      </c>
    </row>
    <row r="7359" spans="1:19" hidden="1" x14ac:dyDescent="0.25">
      <c r="A7359" t="s">
        <v>16</v>
      </c>
      <c r="B7359">
        <v>10000</v>
      </c>
      <c r="C7359">
        <v>100</v>
      </c>
      <c r="D7359">
        <v>100000</v>
      </c>
      <c r="E7359">
        <v>32</v>
      </c>
      <c r="F7359">
        <v>1</v>
      </c>
      <c r="G7359">
        <v>9.3727630000000008</v>
      </c>
      <c r="H7359">
        <v>0.179921</v>
      </c>
      <c r="I7359">
        <v>1.5150790000000001</v>
      </c>
      <c r="J7359">
        <v>4.8874000000000001E-2</v>
      </c>
      <c r="K7359" t="str">
        <f>MID(M7359,22,1)</f>
        <v>7</v>
      </c>
      <c r="L7359" t="s">
        <v>189</v>
      </c>
      <c r="M7359" t="s">
        <v>190</v>
      </c>
      <c r="N7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59">
        <f>VLOOKUP(TableOMP[[#This Row],[Label]],TableAvg[],2,FALSE)</f>
        <v>9.2237927692307711</v>
      </c>
      <c r="P7359">
        <f>VLOOKUP(TableOMP[[#This Row],[Label]],TableAvg[],3,FALSE)</f>
        <v>8.8830172859370851E-2</v>
      </c>
      <c r="Q7359">
        <f>TableOMP[[#This Row],[Avg]]-$U$2*TableOMP[[#This Row],[StdDev]]</f>
        <v>9.0461324235120291</v>
      </c>
      <c r="R7359">
        <f>TableOMP[[#This Row],[Avg]]+$U$2*TableOMP[[#This Row],[StdDev]]</f>
        <v>9.4014531149495131</v>
      </c>
      <c r="S7359">
        <f>IF(AND(TableOMP[[#This Row],[total_time]]&gt;=TableOMP[[#This Row],[Low]], TableOMP[[#This Row],[total_time]]&lt;=TableOMP[[#This Row],[High]]),1,0)</f>
        <v>1</v>
      </c>
    </row>
    <row r="7360" spans="1:19" hidden="1" x14ac:dyDescent="0.25">
      <c r="A7360" t="s">
        <v>16</v>
      </c>
      <c r="B7360">
        <v>10000</v>
      </c>
      <c r="C7360">
        <v>100</v>
      </c>
      <c r="D7360">
        <v>100000</v>
      </c>
      <c r="E7360">
        <v>32</v>
      </c>
      <c r="F7360">
        <v>1</v>
      </c>
      <c r="G7360">
        <v>9.3494740000000007</v>
      </c>
      <c r="H7360">
        <v>0.25261699999999998</v>
      </c>
      <c r="I7360">
        <v>1.982909</v>
      </c>
      <c r="J7360">
        <v>6.3964999999999994E-2</v>
      </c>
      <c r="K7360" t="str">
        <f>MID(M7360,22,1)</f>
        <v>7</v>
      </c>
      <c r="L7360" t="s">
        <v>49</v>
      </c>
      <c r="M7360" t="s">
        <v>50</v>
      </c>
      <c r="N7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60">
        <f>VLOOKUP(TableOMP[[#This Row],[Label]],TableAvg[],2,FALSE)</f>
        <v>9.2237927692307711</v>
      </c>
      <c r="P7360">
        <f>VLOOKUP(TableOMP[[#This Row],[Label]],TableAvg[],3,FALSE)</f>
        <v>8.8830172859370851E-2</v>
      </c>
      <c r="Q7360">
        <f>TableOMP[[#This Row],[Avg]]-$U$2*TableOMP[[#This Row],[StdDev]]</f>
        <v>9.0461324235120291</v>
      </c>
      <c r="R7360">
        <f>TableOMP[[#This Row],[Avg]]+$U$2*TableOMP[[#This Row],[StdDev]]</f>
        <v>9.4014531149495131</v>
      </c>
      <c r="S7360">
        <f>IF(AND(TableOMP[[#This Row],[total_time]]&gt;=TableOMP[[#This Row],[Low]], TableOMP[[#This Row],[total_time]]&lt;=TableOMP[[#This Row],[High]]),1,0)</f>
        <v>1</v>
      </c>
    </row>
    <row r="7361" spans="1:19" hidden="1" x14ac:dyDescent="0.25">
      <c r="A7361" t="s">
        <v>16</v>
      </c>
      <c r="B7361">
        <v>10000</v>
      </c>
      <c r="C7361">
        <v>100</v>
      </c>
      <c r="D7361">
        <v>100000</v>
      </c>
      <c r="E7361">
        <v>31</v>
      </c>
      <c r="F7361">
        <v>1</v>
      </c>
      <c r="G7361">
        <v>9.3430739999999997</v>
      </c>
      <c r="H7361">
        <v>0.151</v>
      </c>
      <c r="I7361">
        <v>1.5104089999999999</v>
      </c>
      <c r="J7361">
        <v>5.0347000000000003E-2</v>
      </c>
      <c r="K7361" t="str">
        <f>MID(M7361,22,1)</f>
        <v>1</v>
      </c>
      <c r="L7361" t="s">
        <v>171</v>
      </c>
      <c r="M7361" t="s">
        <v>172</v>
      </c>
      <c r="N7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61">
        <f>VLOOKUP(TableOMP[[#This Row],[Label]],TableAvg[],2,FALSE)</f>
        <v>9.3816031153846158</v>
      </c>
      <c r="P7361">
        <f>VLOOKUP(TableOMP[[#This Row],[Label]],TableAvg[],3,FALSE)</f>
        <v>0.12371869642132313</v>
      </c>
      <c r="Q7361">
        <f>TableOMP[[#This Row],[Avg]]-$U$2*TableOMP[[#This Row],[StdDev]]</f>
        <v>9.1341657225419688</v>
      </c>
      <c r="R7361">
        <f>TableOMP[[#This Row],[Avg]]+$U$2*TableOMP[[#This Row],[StdDev]]</f>
        <v>9.6290405082272628</v>
      </c>
      <c r="S7361">
        <f>IF(AND(TableOMP[[#This Row],[total_time]]&gt;=TableOMP[[#This Row],[Low]], TableOMP[[#This Row],[total_time]]&lt;=TableOMP[[#This Row],[High]]),1,0)</f>
        <v>1</v>
      </c>
    </row>
    <row r="7362" spans="1:19" hidden="1" x14ac:dyDescent="0.25">
      <c r="A7362" t="s">
        <v>16</v>
      </c>
      <c r="B7362">
        <v>10000</v>
      </c>
      <c r="C7362">
        <v>100</v>
      </c>
      <c r="D7362">
        <v>100000</v>
      </c>
      <c r="E7362">
        <v>31</v>
      </c>
      <c r="F7362">
        <v>1</v>
      </c>
      <c r="G7362">
        <v>9.3330760000000001</v>
      </c>
      <c r="H7362">
        <v>0.15898200000000001</v>
      </c>
      <c r="I7362">
        <v>1.4844759999999999</v>
      </c>
      <c r="J7362">
        <v>4.9482999999999999E-2</v>
      </c>
      <c r="K7362" t="str">
        <f>MID(M7362,22,1)</f>
        <v>2</v>
      </c>
      <c r="L7362" t="s">
        <v>59</v>
      </c>
      <c r="M7362" t="s">
        <v>60</v>
      </c>
      <c r="N7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62">
        <f>VLOOKUP(TableOMP[[#This Row],[Label]],TableAvg[],2,FALSE)</f>
        <v>9.3816031153846158</v>
      </c>
      <c r="P7362">
        <f>VLOOKUP(TableOMP[[#This Row],[Label]],TableAvg[],3,FALSE)</f>
        <v>0.12371869642132313</v>
      </c>
      <c r="Q7362">
        <f>TableOMP[[#This Row],[Avg]]-$U$2*TableOMP[[#This Row],[StdDev]]</f>
        <v>9.1341657225419688</v>
      </c>
      <c r="R7362">
        <f>TableOMP[[#This Row],[Avg]]+$U$2*TableOMP[[#This Row],[StdDev]]</f>
        <v>9.6290405082272628</v>
      </c>
      <c r="S7362">
        <f>IF(AND(TableOMP[[#This Row],[total_time]]&gt;=TableOMP[[#This Row],[Low]], TableOMP[[#This Row],[total_time]]&lt;=TableOMP[[#This Row],[High]]),1,0)</f>
        <v>1</v>
      </c>
    </row>
    <row r="7363" spans="1:19" hidden="1" x14ac:dyDescent="0.25">
      <c r="A7363" t="s">
        <v>16</v>
      </c>
      <c r="B7363">
        <v>10000</v>
      </c>
      <c r="C7363">
        <v>100</v>
      </c>
      <c r="D7363">
        <v>100000</v>
      </c>
      <c r="E7363">
        <v>32</v>
      </c>
      <c r="F7363">
        <v>1</v>
      </c>
      <c r="G7363">
        <v>9.3245229999999992</v>
      </c>
      <c r="H7363">
        <v>0.15751100000000001</v>
      </c>
      <c r="I7363">
        <v>1.614357</v>
      </c>
      <c r="J7363">
        <v>5.2075999999999997E-2</v>
      </c>
      <c r="K7363" t="str">
        <f>MID(M7363,22,1)</f>
        <v>2</v>
      </c>
      <c r="L7363" t="s">
        <v>59</v>
      </c>
      <c r="M7363" t="s">
        <v>60</v>
      </c>
      <c r="N7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63">
        <f>VLOOKUP(TableOMP[[#This Row],[Label]],TableAvg[],2,FALSE)</f>
        <v>9.2237927692307711</v>
      </c>
      <c r="P7363">
        <f>VLOOKUP(TableOMP[[#This Row],[Label]],TableAvg[],3,FALSE)</f>
        <v>8.8830172859370851E-2</v>
      </c>
      <c r="Q7363">
        <f>TableOMP[[#This Row],[Avg]]-$U$2*TableOMP[[#This Row],[StdDev]]</f>
        <v>9.0461324235120291</v>
      </c>
      <c r="R7363">
        <f>TableOMP[[#This Row],[Avg]]+$U$2*TableOMP[[#This Row],[StdDev]]</f>
        <v>9.4014531149495131</v>
      </c>
      <c r="S7363">
        <f>IF(AND(TableOMP[[#This Row],[total_time]]&gt;=TableOMP[[#This Row],[Low]], TableOMP[[#This Row],[total_time]]&lt;=TableOMP[[#This Row],[High]]),1,0)</f>
        <v>1</v>
      </c>
    </row>
    <row r="7364" spans="1:19" hidden="1" x14ac:dyDescent="0.25">
      <c r="A7364" t="s">
        <v>15</v>
      </c>
      <c r="B7364">
        <v>10000</v>
      </c>
      <c r="C7364">
        <v>100</v>
      </c>
      <c r="D7364">
        <v>100000</v>
      </c>
      <c r="E7364">
        <v>23</v>
      </c>
      <c r="F7364">
        <v>1</v>
      </c>
      <c r="G7364">
        <v>9.3227810000000009</v>
      </c>
      <c r="H7364">
        <v>0.42330899999999999</v>
      </c>
      <c r="I7364">
        <v>2.434275</v>
      </c>
      <c r="J7364">
        <v>0.110649</v>
      </c>
      <c r="K7364" t="str">
        <f>MID(M7364,22,1)</f>
        <v>6</v>
      </c>
      <c r="L7364" t="s">
        <v>41</v>
      </c>
      <c r="M7364" t="s">
        <v>42</v>
      </c>
      <c r="N7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364">
        <f>VLOOKUP(TableOMP[[#This Row],[Label]],TableAvg[],2,FALSE)</f>
        <v>9.0601902272727255</v>
      </c>
      <c r="P7364">
        <f>VLOOKUP(TableOMP[[#This Row],[Label]],TableAvg[],3,FALSE)</f>
        <v>0.23336976734032835</v>
      </c>
      <c r="Q7364">
        <f>TableOMP[[#This Row],[Avg]]-$U$2*TableOMP[[#This Row],[StdDev]]</f>
        <v>8.593450692592068</v>
      </c>
      <c r="R7364">
        <f>TableOMP[[#This Row],[Avg]]+$U$2*TableOMP[[#This Row],[StdDev]]</f>
        <v>9.526929761953383</v>
      </c>
      <c r="S7364">
        <f>IF(AND(TableOMP[[#This Row],[total_time]]&gt;=TableOMP[[#This Row],[Low]], TableOMP[[#This Row],[total_time]]&lt;=TableOMP[[#This Row],[High]]),1,0)</f>
        <v>1</v>
      </c>
    </row>
    <row r="7365" spans="1:19" hidden="1" x14ac:dyDescent="0.25">
      <c r="A7365" t="s">
        <v>16</v>
      </c>
      <c r="B7365">
        <v>10000</v>
      </c>
      <c r="C7365">
        <v>100</v>
      </c>
      <c r="D7365">
        <v>100000</v>
      </c>
      <c r="E7365">
        <v>31</v>
      </c>
      <c r="F7365">
        <v>1</v>
      </c>
      <c r="G7365">
        <v>9.3187409999999993</v>
      </c>
      <c r="H7365">
        <v>0.15498300000000001</v>
      </c>
      <c r="I7365">
        <v>1.524275</v>
      </c>
      <c r="J7365">
        <v>5.0809E-2</v>
      </c>
      <c r="K7365" t="str">
        <f>MID(M7365,22,1)</f>
        <v>5</v>
      </c>
      <c r="L7365" t="s">
        <v>197</v>
      </c>
      <c r="M7365" t="s">
        <v>198</v>
      </c>
      <c r="N7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65">
        <f>VLOOKUP(TableOMP[[#This Row],[Label]],TableAvg[],2,FALSE)</f>
        <v>9.3816031153846158</v>
      </c>
      <c r="P7365">
        <f>VLOOKUP(TableOMP[[#This Row],[Label]],TableAvg[],3,FALSE)</f>
        <v>0.12371869642132313</v>
      </c>
      <c r="Q7365">
        <f>TableOMP[[#This Row],[Avg]]-$U$2*TableOMP[[#This Row],[StdDev]]</f>
        <v>9.1341657225419688</v>
      </c>
      <c r="R7365">
        <f>TableOMP[[#This Row],[Avg]]+$U$2*TableOMP[[#This Row],[StdDev]]</f>
        <v>9.6290405082272628</v>
      </c>
      <c r="S7365">
        <f>IF(AND(TableOMP[[#This Row],[total_time]]&gt;=TableOMP[[#This Row],[Low]], TableOMP[[#This Row],[total_time]]&lt;=TableOMP[[#This Row],[High]]),1,0)</f>
        <v>1</v>
      </c>
    </row>
    <row r="7366" spans="1:19" hidden="1" x14ac:dyDescent="0.25">
      <c r="A7366" t="s">
        <v>16</v>
      </c>
      <c r="B7366">
        <v>10000</v>
      </c>
      <c r="C7366">
        <v>100</v>
      </c>
      <c r="D7366">
        <v>100000</v>
      </c>
      <c r="E7366">
        <v>32</v>
      </c>
      <c r="F7366">
        <v>1</v>
      </c>
      <c r="G7366">
        <v>9.3050510000000006</v>
      </c>
      <c r="H7366">
        <v>0.16699800000000001</v>
      </c>
      <c r="I7366">
        <v>1.9098839999999999</v>
      </c>
      <c r="J7366">
        <v>6.1608999999999997E-2</v>
      </c>
      <c r="K7366" t="str">
        <f>MID(M7366,22,1)</f>
        <v>4</v>
      </c>
      <c r="L7366" t="s">
        <v>97</v>
      </c>
      <c r="M7366" t="s">
        <v>98</v>
      </c>
      <c r="N7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66">
        <f>VLOOKUP(TableOMP[[#This Row],[Label]],TableAvg[],2,FALSE)</f>
        <v>9.2237927692307711</v>
      </c>
      <c r="P7366">
        <f>VLOOKUP(TableOMP[[#This Row],[Label]],TableAvg[],3,FALSE)</f>
        <v>8.8830172859370851E-2</v>
      </c>
      <c r="Q7366">
        <f>TableOMP[[#This Row],[Avg]]-$U$2*TableOMP[[#This Row],[StdDev]]</f>
        <v>9.0461324235120291</v>
      </c>
      <c r="R7366">
        <f>TableOMP[[#This Row],[Avg]]+$U$2*TableOMP[[#This Row],[StdDev]]</f>
        <v>9.4014531149495131</v>
      </c>
      <c r="S7366">
        <f>IF(AND(TableOMP[[#This Row],[total_time]]&gt;=TableOMP[[#This Row],[Low]], TableOMP[[#This Row],[total_time]]&lt;=TableOMP[[#This Row],[High]]),1,0)</f>
        <v>1</v>
      </c>
    </row>
    <row r="7367" spans="1:19" hidden="1" x14ac:dyDescent="0.25">
      <c r="A7367" t="s">
        <v>16</v>
      </c>
      <c r="B7367">
        <v>10000</v>
      </c>
      <c r="C7367">
        <v>100</v>
      </c>
      <c r="D7367">
        <v>100000</v>
      </c>
      <c r="E7367">
        <v>31</v>
      </c>
      <c r="F7367">
        <v>1</v>
      </c>
      <c r="G7367">
        <v>9.3046059999999997</v>
      </c>
      <c r="H7367">
        <v>0.15853400000000001</v>
      </c>
      <c r="I7367">
        <v>1.6453040000000001</v>
      </c>
      <c r="J7367">
        <v>5.4843000000000003E-2</v>
      </c>
      <c r="K7367" t="str">
        <f>MID(M7367,22,1)</f>
        <v>5</v>
      </c>
      <c r="L7367" t="s">
        <v>197</v>
      </c>
      <c r="M7367" t="s">
        <v>198</v>
      </c>
      <c r="N7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67">
        <f>VLOOKUP(TableOMP[[#This Row],[Label]],TableAvg[],2,FALSE)</f>
        <v>9.3816031153846158</v>
      </c>
      <c r="P7367">
        <f>VLOOKUP(TableOMP[[#This Row],[Label]],TableAvg[],3,FALSE)</f>
        <v>0.12371869642132313</v>
      </c>
      <c r="Q7367">
        <f>TableOMP[[#This Row],[Avg]]-$U$2*TableOMP[[#This Row],[StdDev]]</f>
        <v>9.1341657225419688</v>
      </c>
      <c r="R7367">
        <f>TableOMP[[#This Row],[Avg]]+$U$2*TableOMP[[#This Row],[StdDev]]</f>
        <v>9.6290405082272628</v>
      </c>
      <c r="S7367">
        <f>IF(AND(TableOMP[[#This Row],[total_time]]&gt;=TableOMP[[#This Row],[Low]], TableOMP[[#This Row],[total_time]]&lt;=TableOMP[[#This Row],[High]]),1,0)</f>
        <v>1</v>
      </c>
    </row>
    <row r="7368" spans="1:19" hidden="1" x14ac:dyDescent="0.25">
      <c r="A7368" t="s">
        <v>16</v>
      </c>
      <c r="B7368">
        <v>10000</v>
      </c>
      <c r="C7368">
        <v>100</v>
      </c>
      <c r="D7368">
        <v>100000</v>
      </c>
      <c r="E7368">
        <v>31</v>
      </c>
      <c r="F7368">
        <v>1</v>
      </c>
      <c r="G7368">
        <v>9.3014729999999997</v>
      </c>
      <c r="H7368">
        <v>0.138789</v>
      </c>
      <c r="I7368">
        <v>1.1943140000000001</v>
      </c>
      <c r="J7368">
        <v>3.9809999999999998E-2</v>
      </c>
      <c r="K7368" t="str">
        <f>MID(M7368,22,1)</f>
        <v>1</v>
      </c>
      <c r="L7368" t="s">
        <v>177</v>
      </c>
      <c r="M7368" t="s">
        <v>178</v>
      </c>
      <c r="N7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68">
        <f>VLOOKUP(TableOMP[[#This Row],[Label]],TableAvg[],2,FALSE)</f>
        <v>9.3816031153846158</v>
      </c>
      <c r="P7368">
        <f>VLOOKUP(TableOMP[[#This Row],[Label]],TableAvg[],3,FALSE)</f>
        <v>0.12371869642132313</v>
      </c>
      <c r="Q7368">
        <f>TableOMP[[#This Row],[Avg]]-$U$2*TableOMP[[#This Row],[StdDev]]</f>
        <v>9.1341657225419688</v>
      </c>
      <c r="R7368">
        <f>TableOMP[[#This Row],[Avg]]+$U$2*TableOMP[[#This Row],[StdDev]]</f>
        <v>9.6290405082272628</v>
      </c>
      <c r="S7368">
        <f>IF(AND(TableOMP[[#This Row],[total_time]]&gt;=TableOMP[[#This Row],[Low]], TableOMP[[#This Row],[total_time]]&lt;=TableOMP[[#This Row],[High]]),1,0)</f>
        <v>1</v>
      </c>
    </row>
    <row r="7369" spans="1:19" hidden="1" x14ac:dyDescent="0.25">
      <c r="A7369" t="s">
        <v>16</v>
      </c>
      <c r="B7369">
        <v>10000</v>
      </c>
      <c r="C7369">
        <v>100</v>
      </c>
      <c r="D7369">
        <v>100000</v>
      </c>
      <c r="E7369">
        <v>31</v>
      </c>
      <c r="F7369">
        <v>1</v>
      </c>
      <c r="G7369">
        <v>9.2955970000000008</v>
      </c>
      <c r="H7369">
        <v>0.17929400000000001</v>
      </c>
      <c r="I7369">
        <v>1.294481</v>
      </c>
      <c r="J7369">
        <v>4.3149E-2</v>
      </c>
      <c r="K7369" t="str">
        <f>MID(M7369,22,1)</f>
        <v>2</v>
      </c>
      <c r="L7369" t="s">
        <v>59</v>
      </c>
      <c r="M7369" t="s">
        <v>60</v>
      </c>
      <c r="N7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69">
        <f>VLOOKUP(TableOMP[[#This Row],[Label]],TableAvg[],2,FALSE)</f>
        <v>9.3816031153846158</v>
      </c>
      <c r="P7369">
        <f>VLOOKUP(TableOMP[[#This Row],[Label]],TableAvg[],3,FALSE)</f>
        <v>0.12371869642132313</v>
      </c>
      <c r="Q7369">
        <f>TableOMP[[#This Row],[Avg]]-$U$2*TableOMP[[#This Row],[StdDev]]</f>
        <v>9.1341657225419688</v>
      </c>
      <c r="R7369">
        <f>TableOMP[[#This Row],[Avg]]+$U$2*TableOMP[[#This Row],[StdDev]]</f>
        <v>9.6290405082272628</v>
      </c>
      <c r="S7369">
        <f>IF(AND(TableOMP[[#This Row],[total_time]]&gt;=TableOMP[[#This Row],[Low]], TableOMP[[#This Row],[total_time]]&lt;=TableOMP[[#This Row],[High]]),1,0)</f>
        <v>1</v>
      </c>
    </row>
    <row r="7370" spans="1:19" hidden="1" x14ac:dyDescent="0.25">
      <c r="A7370" t="s">
        <v>16</v>
      </c>
      <c r="B7370">
        <v>10000</v>
      </c>
      <c r="C7370">
        <v>100</v>
      </c>
      <c r="D7370">
        <v>100000</v>
      </c>
      <c r="E7370">
        <v>32</v>
      </c>
      <c r="F7370">
        <v>1</v>
      </c>
      <c r="G7370">
        <v>9.2891549999999992</v>
      </c>
      <c r="H7370">
        <v>0.15224399999999999</v>
      </c>
      <c r="I7370">
        <v>1.6190599999999999</v>
      </c>
      <c r="J7370">
        <v>5.2227999999999997E-2</v>
      </c>
      <c r="K7370" t="str">
        <f>MID(M7370,22,1)</f>
        <v>5</v>
      </c>
      <c r="L7370" t="s">
        <v>161</v>
      </c>
      <c r="M7370" t="s">
        <v>162</v>
      </c>
      <c r="N7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70">
        <f>VLOOKUP(TableOMP[[#This Row],[Label]],TableAvg[],2,FALSE)</f>
        <v>9.2237927692307711</v>
      </c>
      <c r="P7370">
        <f>VLOOKUP(TableOMP[[#This Row],[Label]],TableAvg[],3,FALSE)</f>
        <v>8.8830172859370851E-2</v>
      </c>
      <c r="Q7370">
        <f>TableOMP[[#This Row],[Avg]]-$U$2*TableOMP[[#This Row],[StdDev]]</f>
        <v>9.0461324235120291</v>
      </c>
      <c r="R7370">
        <f>TableOMP[[#This Row],[Avg]]+$U$2*TableOMP[[#This Row],[StdDev]]</f>
        <v>9.4014531149495131</v>
      </c>
      <c r="S7370">
        <f>IF(AND(TableOMP[[#This Row],[total_time]]&gt;=TableOMP[[#This Row],[Low]], TableOMP[[#This Row],[total_time]]&lt;=TableOMP[[#This Row],[High]]),1,0)</f>
        <v>1</v>
      </c>
    </row>
    <row r="7371" spans="1:19" hidden="1" x14ac:dyDescent="0.25">
      <c r="A7371" t="s">
        <v>16</v>
      </c>
      <c r="B7371">
        <v>10000</v>
      </c>
      <c r="C7371">
        <v>100</v>
      </c>
      <c r="D7371">
        <v>100000</v>
      </c>
      <c r="E7371">
        <v>32</v>
      </c>
      <c r="F7371">
        <v>1</v>
      </c>
      <c r="G7371">
        <v>9.2888040000000007</v>
      </c>
      <c r="H7371">
        <v>0.129496</v>
      </c>
      <c r="I7371">
        <v>1.1955610000000001</v>
      </c>
      <c r="J7371">
        <v>3.8566000000000003E-2</v>
      </c>
      <c r="K7371" t="str">
        <f>MID(M7371,22,1)</f>
        <v>2</v>
      </c>
      <c r="L7371" t="s">
        <v>59</v>
      </c>
      <c r="M7371" t="s">
        <v>60</v>
      </c>
      <c r="N7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71">
        <f>VLOOKUP(TableOMP[[#This Row],[Label]],TableAvg[],2,FALSE)</f>
        <v>9.2237927692307711</v>
      </c>
      <c r="P7371">
        <f>VLOOKUP(TableOMP[[#This Row],[Label]],TableAvg[],3,FALSE)</f>
        <v>8.8830172859370851E-2</v>
      </c>
      <c r="Q7371">
        <f>TableOMP[[#This Row],[Avg]]-$U$2*TableOMP[[#This Row],[StdDev]]</f>
        <v>9.0461324235120291</v>
      </c>
      <c r="R7371">
        <f>TableOMP[[#This Row],[Avg]]+$U$2*TableOMP[[#This Row],[StdDev]]</f>
        <v>9.4014531149495131</v>
      </c>
      <c r="S7371">
        <f>IF(AND(TableOMP[[#This Row],[total_time]]&gt;=TableOMP[[#This Row],[Low]], TableOMP[[#This Row],[total_time]]&lt;=TableOMP[[#This Row],[High]]),1,0)</f>
        <v>1</v>
      </c>
    </row>
    <row r="7372" spans="1:19" hidden="1" x14ac:dyDescent="0.25">
      <c r="A7372" t="s">
        <v>16</v>
      </c>
      <c r="B7372">
        <v>10000</v>
      </c>
      <c r="C7372">
        <v>100</v>
      </c>
      <c r="D7372">
        <v>100000</v>
      </c>
      <c r="E7372">
        <v>31</v>
      </c>
      <c r="F7372">
        <v>1</v>
      </c>
      <c r="G7372">
        <v>9.2851099999999995</v>
      </c>
      <c r="H7372">
        <v>0.17639099999999999</v>
      </c>
      <c r="I7372">
        <v>1.004407</v>
      </c>
      <c r="J7372">
        <v>3.3480000000000003E-2</v>
      </c>
      <c r="K7372" t="str">
        <f>MID(M7372,22,1)</f>
        <v>1</v>
      </c>
      <c r="L7372" t="s">
        <v>207</v>
      </c>
      <c r="M7372" t="s">
        <v>208</v>
      </c>
      <c r="N7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72">
        <f>VLOOKUP(TableOMP[[#This Row],[Label]],TableAvg[],2,FALSE)</f>
        <v>9.3816031153846158</v>
      </c>
      <c r="P7372">
        <f>VLOOKUP(TableOMP[[#This Row],[Label]],TableAvg[],3,FALSE)</f>
        <v>0.12371869642132313</v>
      </c>
      <c r="Q7372">
        <f>TableOMP[[#This Row],[Avg]]-$U$2*TableOMP[[#This Row],[StdDev]]</f>
        <v>9.1341657225419688</v>
      </c>
      <c r="R7372">
        <f>TableOMP[[#This Row],[Avg]]+$U$2*TableOMP[[#This Row],[StdDev]]</f>
        <v>9.6290405082272628</v>
      </c>
      <c r="S7372">
        <f>IF(AND(TableOMP[[#This Row],[total_time]]&gt;=TableOMP[[#This Row],[Low]], TableOMP[[#This Row],[total_time]]&lt;=TableOMP[[#This Row],[High]]),1,0)</f>
        <v>1</v>
      </c>
    </row>
    <row r="7373" spans="1:19" hidden="1" x14ac:dyDescent="0.25">
      <c r="A7373" t="s">
        <v>16</v>
      </c>
      <c r="B7373">
        <v>10000</v>
      </c>
      <c r="C7373">
        <v>100</v>
      </c>
      <c r="D7373">
        <v>100000</v>
      </c>
      <c r="E7373">
        <v>32</v>
      </c>
      <c r="F7373">
        <v>1</v>
      </c>
      <c r="G7373">
        <v>9.2824749999999998</v>
      </c>
      <c r="H7373">
        <v>0.146785</v>
      </c>
      <c r="I7373">
        <v>1.479708</v>
      </c>
      <c r="J7373">
        <v>4.7732999999999998E-2</v>
      </c>
      <c r="K7373" t="str">
        <f>MID(M7373,22,1)</f>
        <v>7</v>
      </c>
      <c r="L7373" t="s">
        <v>49</v>
      </c>
      <c r="M7373" t="s">
        <v>50</v>
      </c>
      <c r="N7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73">
        <f>VLOOKUP(TableOMP[[#This Row],[Label]],TableAvg[],2,FALSE)</f>
        <v>9.2237927692307711</v>
      </c>
      <c r="P7373">
        <f>VLOOKUP(TableOMP[[#This Row],[Label]],TableAvg[],3,FALSE)</f>
        <v>8.8830172859370851E-2</v>
      </c>
      <c r="Q7373">
        <f>TableOMP[[#This Row],[Avg]]-$U$2*TableOMP[[#This Row],[StdDev]]</f>
        <v>9.0461324235120291</v>
      </c>
      <c r="R7373">
        <f>TableOMP[[#This Row],[Avg]]+$U$2*TableOMP[[#This Row],[StdDev]]</f>
        <v>9.4014531149495131</v>
      </c>
      <c r="S7373">
        <f>IF(AND(TableOMP[[#This Row],[total_time]]&gt;=TableOMP[[#This Row],[Low]], TableOMP[[#This Row],[total_time]]&lt;=TableOMP[[#This Row],[High]]),1,0)</f>
        <v>1</v>
      </c>
    </row>
    <row r="7374" spans="1:19" hidden="1" x14ac:dyDescent="0.25">
      <c r="A7374" t="s">
        <v>16</v>
      </c>
      <c r="B7374">
        <v>10000</v>
      </c>
      <c r="C7374">
        <v>100</v>
      </c>
      <c r="D7374">
        <v>100000</v>
      </c>
      <c r="E7374">
        <v>31</v>
      </c>
      <c r="F7374">
        <v>1</v>
      </c>
      <c r="G7374">
        <v>9.2801960000000001</v>
      </c>
      <c r="H7374">
        <v>0.12817500000000001</v>
      </c>
      <c r="I7374">
        <v>1.0883940000000001</v>
      </c>
      <c r="J7374">
        <v>3.628E-2</v>
      </c>
      <c r="K7374" t="str">
        <f>MID(M7374,22,1)</f>
        <v>1</v>
      </c>
      <c r="L7374" t="s">
        <v>207</v>
      </c>
      <c r="M7374" t="s">
        <v>208</v>
      </c>
      <c r="N7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74">
        <f>VLOOKUP(TableOMP[[#This Row],[Label]],TableAvg[],2,FALSE)</f>
        <v>9.3816031153846158</v>
      </c>
      <c r="P7374">
        <f>VLOOKUP(TableOMP[[#This Row],[Label]],TableAvg[],3,FALSE)</f>
        <v>0.12371869642132313</v>
      </c>
      <c r="Q7374">
        <f>TableOMP[[#This Row],[Avg]]-$U$2*TableOMP[[#This Row],[StdDev]]</f>
        <v>9.1341657225419688</v>
      </c>
      <c r="R7374">
        <f>TableOMP[[#This Row],[Avg]]+$U$2*TableOMP[[#This Row],[StdDev]]</f>
        <v>9.6290405082272628</v>
      </c>
      <c r="S7374">
        <f>IF(AND(TableOMP[[#This Row],[total_time]]&gt;=TableOMP[[#This Row],[Low]], TableOMP[[#This Row],[total_time]]&lt;=TableOMP[[#This Row],[High]]),1,0)</f>
        <v>1</v>
      </c>
    </row>
    <row r="7375" spans="1:19" hidden="1" x14ac:dyDescent="0.25">
      <c r="A7375" t="s">
        <v>15</v>
      </c>
      <c r="B7375">
        <v>10000</v>
      </c>
      <c r="C7375">
        <v>100</v>
      </c>
      <c r="D7375">
        <v>100000</v>
      </c>
      <c r="E7375">
        <v>22</v>
      </c>
      <c r="F7375">
        <v>1</v>
      </c>
      <c r="G7375">
        <v>9.2790269999999992</v>
      </c>
      <c r="H7375">
        <v>0.14701600000000001</v>
      </c>
      <c r="I7375">
        <v>1.0845309999999999</v>
      </c>
      <c r="J7375">
        <v>5.1644000000000002E-2</v>
      </c>
      <c r="K7375" t="str">
        <f>MID(M7375,22,1)</f>
        <v>6</v>
      </c>
      <c r="L7375" t="s">
        <v>199</v>
      </c>
      <c r="M7375" t="s">
        <v>200</v>
      </c>
      <c r="N7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375">
        <f>VLOOKUP(TableOMP[[#This Row],[Label]],TableAvg[],2,FALSE)</f>
        <v>9.3080216363636357</v>
      </c>
      <c r="P7375">
        <f>VLOOKUP(TableOMP[[#This Row],[Label]],TableAvg[],3,FALSE)</f>
        <v>0.13388485799493741</v>
      </c>
      <c r="Q7375">
        <f>TableOMP[[#This Row],[Avg]]-$U$2*TableOMP[[#This Row],[StdDev]]</f>
        <v>9.0402519203737608</v>
      </c>
      <c r="R7375">
        <f>TableOMP[[#This Row],[Avg]]+$U$2*TableOMP[[#This Row],[StdDev]]</f>
        <v>9.5757913523535105</v>
      </c>
      <c r="S7375">
        <f>IF(AND(TableOMP[[#This Row],[total_time]]&gt;=TableOMP[[#This Row],[Low]], TableOMP[[#This Row],[total_time]]&lt;=TableOMP[[#This Row],[High]]),1,0)</f>
        <v>1</v>
      </c>
    </row>
    <row r="7376" spans="1:19" x14ac:dyDescent="0.25">
      <c r="A7376" t="s">
        <v>10</v>
      </c>
      <c r="B7376">
        <v>10000</v>
      </c>
      <c r="C7376">
        <v>100</v>
      </c>
      <c r="D7376">
        <v>1</v>
      </c>
      <c r="E7376">
        <v>59</v>
      </c>
      <c r="F7376">
        <v>1</v>
      </c>
      <c r="G7376">
        <v>356.48115999999999</v>
      </c>
      <c r="H7376">
        <v>117.32201499999999</v>
      </c>
      <c r="I7376">
        <v>48.499704000000001</v>
      </c>
      <c r="J7376">
        <v>0.836202</v>
      </c>
      <c r="K7376" t="str">
        <f>MID(M7376,22,1)</f>
        <v>5</v>
      </c>
      <c r="L7376" t="s">
        <v>183</v>
      </c>
      <c r="M7376" t="s">
        <v>184</v>
      </c>
      <c r="N7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376">
        <f>VLOOKUP(TableOMP[[#This Row],[Label]],TableAvg[],2,FALSE)</f>
        <v>281.49076128571431</v>
      </c>
      <c r="P7376">
        <f>VLOOKUP(TableOMP[[#This Row],[Label]],TableAvg[],3,FALSE)</f>
        <v>33.679866628913182</v>
      </c>
      <c r="Q7376">
        <f>TableOMP[[#This Row],[Avg]]-$U$2*TableOMP[[#This Row],[StdDev]]</f>
        <v>214.13102802788796</v>
      </c>
      <c r="R7376">
        <f>TableOMP[[#This Row],[Avg]]+$U$2*TableOMP[[#This Row],[StdDev]]</f>
        <v>348.85049454354066</v>
      </c>
      <c r="S7376">
        <f>IF(AND(TableOMP[[#This Row],[total_time]]&gt;=TableOMP[[#This Row],[Low]], TableOMP[[#This Row],[total_time]]&lt;=TableOMP[[#This Row],[High]]),1,0)</f>
        <v>0</v>
      </c>
    </row>
    <row r="7377" spans="1:19" x14ac:dyDescent="0.25">
      <c r="A7377" t="s">
        <v>10</v>
      </c>
      <c r="B7377">
        <v>10000</v>
      </c>
      <c r="C7377">
        <v>100</v>
      </c>
      <c r="D7377">
        <v>1</v>
      </c>
      <c r="E7377">
        <v>59</v>
      </c>
      <c r="F7377">
        <v>1</v>
      </c>
      <c r="G7377">
        <v>294.74260500000003</v>
      </c>
      <c r="H7377">
        <v>11.911607</v>
      </c>
      <c r="I7377">
        <v>50.030217999999998</v>
      </c>
      <c r="J7377">
        <v>0.86258999999999997</v>
      </c>
      <c r="K7377" t="str">
        <f>MID(M7377,22,1)</f>
        <v>4</v>
      </c>
      <c r="L7377" t="s">
        <v>191</v>
      </c>
      <c r="M7377" t="s">
        <v>192</v>
      </c>
      <c r="N7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377">
        <f>VLOOKUP(TableOMP[[#This Row],[Label]],TableAvg[],2,FALSE)</f>
        <v>281.49076128571431</v>
      </c>
      <c r="P7377">
        <f>VLOOKUP(TableOMP[[#This Row],[Label]],TableAvg[],3,FALSE)</f>
        <v>33.679866628913182</v>
      </c>
      <c r="Q7377">
        <f>TableOMP[[#This Row],[Avg]]-$U$2*TableOMP[[#This Row],[StdDev]]</f>
        <v>214.13102802788796</v>
      </c>
      <c r="R7377">
        <f>TableOMP[[#This Row],[Avg]]+$U$2*TableOMP[[#This Row],[StdDev]]</f>
        <v>348.85049454354066</v>
      </c>
      <c r="S7377">
        <v>0</v>
      </c>
    </row>
    <row r="7378" spans="1:19" x14ac:dyDescent="0.25">
      <c r="A7378" t="s">
        <v>10</v>
      </c>
      <c r="B7378">
        <v>10000</v>
      </c>
      <c r="C7378">
        <v>100</v>
      </c>
      <c r="D7378">
        <v>1</v>
      </c>
      <c r="E7378">
        <v>59</v>
      </c>
      <c r="F7378">
        <v>1</v>
      </c>
      <c r="G7378">
        <v>282.735727</v>
      </c>
      <c r="H7378">
        <v>39.938299000000001</v>
      </c>
      <c r="I7378">
        <v>111.84391599999999</v>
      </c>
      <c r="J7378">
        <v>1.9283429999999999</v>
      </c>
      <c r="K7378" t="str">
        <f>MID(M7378,22,1)</f>
        <v>2</v>
      </c>
      <c r="L7378" t="s">
        <v>107</v>
      </c>
      <c r="M7378" t="s">
        <v>108</v>
      </c>
      <c r="N7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378">
        <f>VLOOKUP(TableOMP[[#This Row],[Label]],TableAvg[],2,FALSE)</f>
        <v>281.49076128571431</v>
      </c>
      <c r="P7378">
        <f>VLOOKUP(TableOMP[[#This Row],[Label]],TableAvg[],3,FALSE)</f>
        <v>33.679866628913182</v>
      </c>
      <c r="Q7378">
        <f>TableOMP[[#This Row],[Avg]]-$U$2*TableOMP[[#This Row],[StdDev]]</f>
        <v>214.13102802788796</v>
      </c>
      <c r="R7378">
        <f>TableOMP[[#This Row],[Avg]]+$U$2*TableOMP[[#This Row],[StdDev]]</f>
        <v>348.85049454354066</v>
      </c>
      <c r="S7378">
        <v>0</v>
      </c>
    </row>
    <row r="7379" spans="1:19" x14ac:dyDescent="0.25">
      <c r="A7379" t="s">
        <v>10</v>
      </c>
      <c r="B7379">
        <v>10000</v>
      </c>
      <c r="C7379">
        <v>100</v>
      </c>
      <c r="D7379">
        <v>1</v>
      </c>
      <c r="E7379">
        <v>59</v>
      </c>
      <c r="F7379">
        <v>1</v>
      </c>
      <c r="G7379">
        <v>268.58493499999997</v>
      </c>
      <c r="H7379">
        <v>13.929123000000001</v>
      </c>
      <c r="I7379">
        <v>48.391894000000001</v>
      </c>
      <c r="J7379">
        <v>0.83434299999999995</v>
      </c>
      <c r="K7379" t="str">
        <f>MID(M7379,22,1)</f>
        <v>5</v>
      </c>
      <c r="L7379" t="s">
        <v>67</v>
      </c>
      <c r="M7379" t="s">
        <v>68</v>
      </c>
      <c r="N7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379">
        <f>VLOOKUP(TableOMP[[#This Row],[Label]],TableAvg[],2,FALSE)</f>
        <v>281.49076128571431</v>
      </c>
      <c r="P7379">
        <f>VLOOKUP(TableOMP[[#This Row],[Label]],TableAvg[],3,FALSE)</f>
        <v>33.679866628913182</v>
      </c>
      <c r="Q7379">
        <f>TableOMP[[#This Row],[Avg]]-$U$2*TableOMP[[#This Row],[StdDev]]</f>
        <v>214.13102802788796</v>
      </c>
      <c r="R7379">
        <f>TableOMP[[#This Row],[Avg]]+$U$2*TableOMP[[#This Row],[StdDev]]</f>
        <v>348.85049454354066</v>
      </c>
      <c r="S7379">
        <f>IF(AND(TableOMP[[#This Row],[total_time]]&gt;=TableOMP[[#This Row],[Low]], TableOMP[[#This Row],[total_time]]&lt;=TableOMP[[#This Row],[High]]),1,0)</f>
        <v>1</v>
      </c>
    </row>
    <row r="7380" spans="1:19" hidden="1" x14ac:dyDescent="0.25">
      <c r="A7380" t="s">
        <v>16</v>
      </c>
      <c r="B7380">
        <v>10000</v>
      </c>
      <c r="C7380">
        <v>100</v>
      </c>
      <c r="D7380">
        <v>100000</v>
      </c>
      <c r="E7380">
        <v>31</v>
      </c>
      <c r="F7380">
        <v>1</v>
      </c>
      <c r="G7380">
        <v>9.2775459999999992</v>
      </c>
      <c r="H7380">
        <v>0.150197</v>
      </c>
      <c r="I7380">
        <v>1.573482</v>
      </c>
      <c r="J7380">
        <v>5.2449000000000003E-2</v>
      </c>
      <c r="K7380" t="str">
        <f>MID(M7380,22,1)</f>
        <v>5</v>
      </c>
      <c r="L7380" t="s">
        <v>197</v>
      </c>
      <c r="M7380" t="s">
        <v>198</v>
      </c>
      <c r="N7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80">
        <f>VLOOKUP(TableOMP[[#This Row],[Label]],TableAvg[],2,FALSE)</f>
        <v>9.3816031153846158</v>
      </c>
      <c r="P7380">
        <f>VLOOKUP(TableOMP[[#This Row],[Label]],TableAvg[],3,FALSE)</f>
        <v>0.12371869642132313</v>
      </c>
      <c r="Q7380">
        <f>TableOMP[[#This Row],[Avg]]-$U$2*TableOMP[[#This Row],[StdDev]]</f>
        <v>9.1341657225419688</v>
      </c>
      <c r="R7380">
        <f>TableOMP[[#This Row],[Avg]]+$U$2*TableOMP[[#This Row],[StdDev]]</f>
        <v>9.6290405082272628</v>
      </c>
      <c r="S7380">
        <f>IF(AND(TableOMP[[#This Row],[total_time]]&gt;=TableOMP[[#This Row],[Low]], TableOMP[[#This Row],[total_time]]&lt;=TableOMP[[#This Row],[High]]),1,0)</f>
        <v>1</v>
      </c>
    </row>
    <row r="7381" spans="1:19" hidden="1" x14ac:dyDescent="0.25">
      <c r="A7381" t="s">
        <v>16</v>
      </c>
      <c r="B7381">
        <v>10000</v>
      </c>
      <c r="C7381">
        <v>100</v>
      </c>
      <c r="D7381">
        <v>100000</v>
      </c>
      <c r="E7381">
        <v>32</v>
      </c>
      <c r="F7381">
        <v>1</v>
      </c>
      <c r="G7381">
        <v>9.2699400000000001</v>
      </c>
      <c r="H7381">
        <v>0.24279600000000001</v>
      </c>
      <c r="I7381">
        <v>4.3527740000000001</v>
      </c>
      <c r="J7381">
        <v>0.14041200000000001</v>
      </c>
      <c r="K7381" t="str">
        <f>MID(M7381,22,1)</f>
        <v>4</v>
      </c>
      <c r="L7381" t="s">
        <v>217</v>
      </c>
      <c r="M7381" t="s">
        <v>218</v>
      </c>
      <c r="N7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81">
        <f>VLOOKUP(TableOMP[[#This Row],[Label]],TableAvg[],2,FALSE)</f>
        <v>9.2237927692307711</v>
      </c>
      <c r="P7381">
        <f>VLOOKUP(TableOMP[[#This Row],[Label]],TableAvg[],3,FALSE)</f>
        <v>8.8830172859370851E-2</v>
      </c>
      <c r="Q7381">
        <f>TableOMP[[#This Row],[Avg]]-$U$2*TableOMP[[#This Row],[StdDev]]</f>
        <v>9.0461324235120291</v>
      </c>
      <c r="R7381">
        <f>TableOMP[[#This Row],[Avg]]+$U$2*TableOMP[[#This Row],[StdDev]]</f>
        <v>9.4014531149495131</v>
      </c>
      <c r="S7381">
        <f>IF(AND(TableOMP[[#This Row],[total_time]]&gt;=TableOMP[[#This Row],[Low]], TableOMP[[#This Row],[total_time]]&lt;=TableOMP[[#This Row],[High]]),1,0)</f>
        <v>1</v>
      </c>
    </row>
    <row r="7382" spans="1:19" hidden="1" x14ac:dyDescent="0.25">
      <c r="A7382" t="s">
        <v>16</v>
      </c>
      <c r="B7382">
        <v>10000</v>
      </c>
      <c r="C7382">
        <v>100</v>
      </c>
      <c r="D7382">
        <v>100000</v>
      </c>
      <c r="E7382">
        <v>31</v>
      </c>
      <c r="F7382">
        <v>1</v>
      </c>
      <c r="G7382">
        <v>9.2696529999999999</v>
      </c>
      <c r="H7382">
        <v>0.14276700000000001</v>
      </c>
      <c r="I7382">
        <v>1.407408</v>
      </c>
      <c r="J7382">
        <v>4.6913999999999997E-2</v>
      </c>
      <c r="K7382" t="str">
        <f>MID(M7382,22,1)</f>
        <v>4</v>
      </c>
      <c r="L7382" t="s">
        <v>217</v>
      </c>
      <c r="M7382" t="s">
        <v>218</v>
      </c>
      <c r="N7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82">
        <f>VLOOKUP(TableOMP[[#This Row],[Label]],TableAvg[],2,FALSE)</f>
        <v>9.3816031153846158</v>
      </c>
      <c r="P7382">
        <f>VLOOKUP(TableOMP[[#This Row],[Label]],TableAvg[],3,FALSE)</f>
        <v>0.12371869642132313</v>
      </c>
      <c r="Q7382">
        <f>TableOMP[[#This Row],[Avg]]-$U$2*TableOMP[[#This Row],[StdDev]]</f>
        <v>9.1341657225419688</v>
      </c>
      <c r="R7382">
        <f>TableOMP[[#This Row],[Avg]]+$U$2*TableOMP[[#This Row],[StdDev]]</f>
        <v>9.6290405082272628</v>
      </c>
      <c r="S7382">
        <f>IF(AND(TableOMP[[#This Row],[total_time]]&gt;=TableOMP[[#This Row],[Low]], TableOMP[[#This Row],[total_time]]&lt;=TableOMP[[#This Row],[High]]),1,0)</f>
        <v>1</v>
      </c>
    </row>
    <row r="7383" spans="1:19" x14ac:dyDescent="0.25">
      <c r="A7383" t="s">
        <v>10</v>
      </c>
      <c r="B7383">
        <v>10000</v>
      </c>
      <c r="C7383">
        <v>100</v>
      </c>
      <c r="D7383">
        <v>1</v>
      </c>
      <c r="E7383">
        <v>59</v>
      </c>
      <c r="F7383">
        <v>1</v>
      </c>
      <c r="G7383">
        <v>259.20387499999998</v>
      </c>
      <c r="H7383">
        <v>15.486724000000001</v>
      </c>
      <c r="I7383">
        <v>113.892202</v>
      </c>
      <c r="J7383">
        <v>1.963659</v>
      </c>
      <c r="K7383" t="str">
        <f>MID(M7383,22,1)</f>
        <v>8</v>
      </c>
      <c r="L7383" t="s">
        <v>137</v>
      </c>
      <c r="M7383" t="s">
        <v>138</v>
      </c>
      <c r="N7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383">
        <f>VLOOKUP(TableOMP[[#This Row],[Label]],TableAvg[],2,FALSE)</f>
        <v>281.49076128571431</v>
      </c>
      <c r="P7383">
        <f>VLOOKUP(TableOMP[[#This Row],[Label]],TableAvg[],3,FALSE)</f>
        <v>33.679866628913182</v>
      </c>
      <c r="Q7383">
        <f>TableOMP[[#This Row],[Avg]]-$U$2*TableOMP[[#This Row],[StdDev]]</f>
        <v>214.13102802788796</v>
      </c>
      <c r="R7383">
        <f>TableOMP[[#This Row],[Avg]]+$U$2*TableOMP[[#This Row],[StdDev]]</f>
        <v>348.85049454354066</v>
      </c>
      <c r="S7383">
        <f>IF(AND(TableOMP[[#This Row],[total_time]]&gt;=TableOMP[[#This Row],[Low]], TableOMP[[#This Row],[total_time]]&lt;=TableOMP[[#This Row],[High]]),1,0)</f>
        <v>1</v>
      </c>
    </row>
    <row r="7384" spans="1:19" x14ac:dyDescent="0.25">
      <c r="A7384" t="s">
        <v>10</v>
      </c>
      <c r="B7384">
        <v>10000</v>
      </c>
      <c r="C7384">
        <v>100</v>
      </c>
      <c r="D7384">
        <v>1</v>
      </c>
      <c r="E7384">
        <v>59</v>
      </c>
      <c r="F7384">
        <v>1</v>
      </c>
      <c r="G7384">
        <v>255.43917200000001</v>
      </c>
      <c r="H7384">
        <v>14.809521</v>
      </c>
      <c r="I7384">
        <v>98.381991999999997</v>
      </c>
      <c r="J7384">
        <v>1.6962410000000001</v>
      </c>
      <c r="K7384" t="str">
        <f>MID(M7384,22,1)</f>
        <v>1</v>
      </c>
      <c r="L7384" t="s">
        <v>141</v>
      </c>
      <c r="M7384" t="s">
        <v>142</v>
      </c>
      <c r="N7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384">
        <f>VLOOKUP(TableOMP[[#This Row],[Label]],TableAvg[],2,FALSE)</f>
        <v>281.49076128571431</v>
      </c>
      <c r="P7384">
        <f>VLOOKUP(TableOMP[[#This Row],[Label]],TableAvg[],3,FALSE)</f>
        <v>33.679866628913182</v>
      </c>
      <c r="Q7384">
        <f>TableOMP[[#This Row],[Avg]]-$U$2*TableOMP[[#This Row],[StdDev]]</f>
        <v>214.13102802788796</v>
      </c>
      <c r="R7384">
        <f>TableOMP[[#This Row],[Avg]]+$U$2*TableOMP[[#This Row],[StdDev]]</f>
        <v>348.85049454354066</v>
      </c>
      <c r="S7384">
        <f>IF(AND(TableOMP[[#This Row],[total_time]]&gt;=TableOMP[[#This Row],[Low]], TableOMP[[#This Row],[total_time]]&lt;=TableOMP[[#This Row],[High]]),1,0)</f>
        <v>1</v>
      </c>
    </row>
    <row r="7385" spans="1:19" hidden="1" x14ac:dyDescent="0.25">
      <c r="A7385" t="s">
        <v>16</v>
      </c>
      <c r="B7385">
        <v>10000</v>
      </c>
      <c r="C7385">
        <v>100</v>
      </c>
      <c r="D7385">
        <v>100000</v>
      </c>
      <c r="E7385">
        <v>32</v>
      </c>
      <c r="F7385">
        <v>1</v>
      </c>
      <c r="G7385">
        <v>9.2692589999999999</v>
      </c>
      <c r="H7385">
        <v>0.15357499999999999</v>
      </c>
      <c r="I7385">
        <v>1.7485809999999999</v>
      </c>
      <c r="J7385">
        <v>5.6405999999999998E-2</v>
      </c>
      <c r="K7385" t="str">
        <f>MID(M7385,22,1)</f>
        <v>2</v>
      </c>
      <c r="L7385" t="s">
        <v>59</v>
      </c>
      <c r="M7385" t="s">
        <v>60</v>
      </c>
      <c r="N7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85">
        <f>VLOOKUP(TableOMP[[#This Row],[Label]],TableAvg[],2,FALSE)</f>
        <v>9.2237927692307711</v>
      </c>
      <c r="P7385">
        <f>VLOOKUP(TableOMP[[#This Row],[Label]],TableAvg[],3,FALSE)</f>
        <v>8.8830172859370851E-2</v>
      </c>
      <c r="Q7385">
        <f>TableOMP[[#This Row],[Avg]]-$U$2*TableOMP[[#This Row],[StdDev]]</f>
        <v>9.0461324235120291</v>
      </c>
      <c r="R7385">
        <f>TableOMP[[#This Row],[Avg]]+$U$2*TableOMP[[#This Row],[StdDev]]</f>
        <v>9.4014531149495131</v>
      </c>
      <c r="S7385">
        <f>IF(AND(TableOMP[[#This Row],[total_time]]&gt;=TableOMP[[#This Row],[Low]], TableOMP[[#This Row],[total_time]]&lt;=TableOMP[[#This Row],[High]]),1,0)</f>
        <v>1</v>
      </c>
    </row>
    <row r="7386" spans="1:19" x14ac:dyDescent="0.25">
      <c r="A7386" t="s">
        <v>10</v>
      </c>
      <c r="B7386">
        <v>10000</v>
      </c>
      <c r="C7386">
        <v>100</v>
      </c>
      <c r="D7386">
        <v>1</v>
      </c>
      <c r="E7386">
        <v>59</v>
      </c>
      <c r="F7386">
        <v>1</v>
      </c>
      <c r="G7386">
        <v>253.24785499999999</v>
      </c>
      <c r="H7386">
        <v>11.84445</v>
      </c>
      <c r="I7386">
        <v>45.465183000000003</v>
      </c>
      <c r="J7386">
        <v>0.78388199999999997</v>
      </c>
      <c r="K7386" t="str">
        <f>MID(M7386,22,1)</f>
        <v>1</v>
      </c>
      <c r="L7386" t="s">
        <v>246</v>
      </c>
      <c r="M7386" t="s">
        <v>247</v>
      </c>
      <c r="N7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386" s="10">
        <f>VLOOKUP(TableOMP[[#This Row],[Label]],TableAvg[],2,FALSE)</f>
        <v>281.49076128571431</v>
      </c>
      <c r="P7386" s="10">
        <f>VLOOKUP(TableOMP[[#This Row],[Label]],TableAvg[],3,FALSE)</f>
        <v>33.679866628913182</v>
      </c>
      <c r="Q7386" s="10">
        <f>TableOMP[[#This Row],[Avg]]-$U$2*TableOMP[[#This Row],[StdDev]]</f>
        <v>214.13102802788796</v>
      </c>
      <c r="R7386" s="10">
        <f>TableOMP[[#This Row],[Avg]]+$U$2*TableOMP[[#This Row],[StdDev]]</f>
        <v>348.85049454354066</v>
      </c>
      <c r="S7386" s="10">
        <f>IF(AND(TableOMP[[#This Row],[total_time]]&gt;=TableOMP[[#This Row],[Low]], TableOMP[[#This Row],[total_time]]&lt;=TableOMP[[#This Row],[High]]),1,0)</f>
        <v>1</v>
      </c>
    </row>
    <row r="7387" spans="1:19" hidden="1" x14ac:dyDescent="0.25">
      <c r="A7387" t="s">
        <v>16</v>
      </c>
      <c r="B7387">
        <v>10000</v>
      </c>
      <c r="C7387">
        <v>100</v>
      </c>
      <c r="D7387">
        <v>100000</v>
      </c>
      <c r="E7387">
        <v>32</v>
      </c>
      <c r="F7387">
        <v>1</v>
      </c>
      <c r="G7387">
        <v>9.2671100000000006</v>
      </c>
      <c r="H7387">
        <v>0.161245</v>
      </c>
      <c r="I7387">
        <v>1.7459469999999999</v>
      </c>
      <c r="J7387">
        <v>5.6321000000000003E-2</v>
      </c>
      <c r="K7387" t="str">
        <f>MID(M7387,22,1)</f>
        <v>2</v>
      </c>
      <c r="L7387" t="s">
        <v>59</v>
      </c>
      <c r="M7387" t="s">
        <v>60</v>
      </c>
      <c r="N7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87">
        <f>VLOOKUP(TableOMP[[#This Row],[Label]],TableAvg[],2,FALSE)</f>
        <v>9.2237927692307711</v>
      </c>
      <c r="P7387">
        <f>VLOOKUP(TableOMP[[#This Row],[Label]],TableAvg[],3,FALSE)</f>
        <v>8.8830172859370851E-2</v>
      </c>
      <c r="Q7387">
        <f>TableOMP[[#This Row],[Avg]]-$U$2*TableOMP[[#This Row],[StdDev]]</f>
        <v>9.0461324235120291</v>
      </c>
      <c r="R7387">
        <f>TableOMP[[#This Row],[Avg]]+$U$2*TableOMP[[#This Row],[StdDev]]</f>
        <v>9.4014531149495131</v>
      </c>
      <c r="S7387">
        <f>IF(AND(TableOMP[[#This Row],[total_time]]&gt;=TableOMP[[#This Row],[Low]], TableOMP[[#This Row],[total_time]]&lt;=TableOMP[[#This Row],[High]]),1,0)</f>
        <v>1</v>
      </c>
    </row>
    <row r="7388" spans="1:19" hidden="1" x14ac:dyDescent="0.25">
      <c r="A7388" t="s">
        <v>16</v>
      </c>
      <c r="B7388">
        <v>10000</v>
      </c>
      <c r="C7388">
        <v>100</v>
      </c>
      <c r="D7388">
        <v>100000</v>
      </c>
      <c r="E7388">
        <v>32</v>
      </c>
      <c r="F7388">
        <v>1</v>
      </c>
      <c r="G7388">
        <v>9.2667359999999999</v>
      </c>
      <c r="H7388">
        <v>0.38636900000000002</v>
      </c>
      <c r="I7388">
        <v>8.5595180000000006</v>
      </c>
      <c r="J7388">
        <v>0.276113</v>
      </c>
      <c r="K7388" t="str">
        <f>MID(M7388,22,1)</f>
        <v>4</v>
      </c>
      <c r="L7388" t="s">
        <v>217</v>
      </c>
      <c r="M7388" t="s">
        <v>218</v>
      </c>
      <c r="N7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88">
        <f>VLOOKUP(TableOMP[[#This Row],[Label]],TableAvg[],2,FALSE)</f>
        <v>9.2237927692307711</v>
      </c>
      <c r="P7388">
        <f>VLOOKUP(TableOMP[[#This Row],[Label]],TableAvg[],3,FALSE)</f>
        <v>8.8830172859370851E-2</v>
      </c>
      <c r="Q7388">
        <f>TableOMP[[#This Row],[Avg]]-$U$2*TableOMP[[#This Row],[StdDev]]</f>
        <v>9.0461324235120291</v>
      </c>
      <c r="R7388">
        <f>TableOMP[[#This Row],[Avg]]+$U$2*TableOMP[[#This Row],[StdDev]]</f>
        <v>9.4014531149495131</v>
      </c>
      <c r="S7388">
        <f>IF(AND(TableOMP[[#This Row],[total_time]]&gt;=TableOMP[[#This Row],[Low]], TableOMP[[#This Row],[total_time]]&lt;=TableOMP[[#This Row],[High]]),1,0)</f>
        <v>1</v>
      </c>
    </row>
    <row r="7389" spans="1:19" x14ac:dyDescent="0.25">
      <c r="A7389" t="s">
        <v>10</v>
      </c>
      <c r="B7389">
        <v>10000</v>
      </c>
      <c r="C7389">
        <v>100</v>
      </c>
      <c r="D7389">
        <v>1</v>
      </c>
      <c r="E7389">
        <v>60</v>
      </c>
      <c r="F7389">
        <v>1</v>
      </c>
      <c r="G7389">
        <v>294.88300900000002</v>
      </c>
      <c r="H7389">
        <v>12.300769000000001</v>
      </c>
      <c r="I7389">
        <v>59.898569999999999</v>
      </c>
      <c r="J7389">
        <v>1.0152300000000001</v>
      </c>
      <c r="K7389" t="str">
        <f>MID(M7389,22,1)</f>
        <v>4</v>
      </c>
      <c r="L7389" t="s">
        <v>191</v>
      </c>
      <c r="M7389" t="s">
        <v>192</v>
      </c>
      <c r="N7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389">
        <f>VLOOKUP(TableOMP[[#This Row],[Label]],TableAvg[],2,FALSE)</f>
        <v>266.3711737142857</v>
      </c>
      <c r="P7389">
        <f>VLOOKUP(TableOMP[[#This Row],[Label]],TableAvg[],3,FALSE)</f>
        <v>13.217841057208894</v>
      </c>
      <c r="Q7389">
        <f>TableOMP[[#This Row],[Avg]]-$U$2*TableOMP[[#This Row],[StdDev]]</f>
        <v>239.93549159986793</v>
      </c>
      <c r="R7389">
        <f>TableOMP[[#This Row],[Avg]]+$U$2*TableOMP[[#This Row],[StdDev]]</f>
        <v>292.80685582870348</v>
      </c>
      <c r="S7389">
        <f>IF(AND(TableOMP[[#This Row],[total_time]]&gt;=TableOMP[[#This Row],[Low]], TableOMP[[#This Row],[total_time]]&lt;=TableOMP[[#This Row],[High]]),1,0)</f>
        <v>0</v>
      </c>
    </row>
    <row r="7390" spans="1:19" hidden="1" x14ac:dyDescent="0.25">
      <c r="A7390" t="s">
        <v>16</v>
      </c>
      <c r="B7390">
        <v>10000</v>
      </c>
      <c r="C7390">
        <v>100</v>
      </c>
      <c r="D7390">
        <v>100000</v>
      </c>
      <c r="E7390">
        <v>31</v>
      </c>
      <c r="F7390">
        <v>1</v>
      </c>
      <c r="G7390">
        <v>9.2591490000000007</v>
      </c>
      <c r="H7390">
        <v>0.145042</v>
      </c>
      <c r="I7390">
        <v>1.4828600000000001</v>
      </c>
      <c r="J7390">
        <v>4.9429000000000001E-2</v>
      </c>
      <c r="K7390" t="str">
        <f>MID(M7390,22,1)</f>
        <v>6</v>
      </c>
      <c r="L7390" t="s">
        <v>223</v>
      </c>
      <c r="M7390" t="s">
        <v>224</v>
      </c>
      <c r="N7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90">
        <f>VLOOKUP(TableOMP[[#This Row],[Label]],TableAvg[],2,FALSE)</f>
        <v>9.3816031153846158</v>
      </c>
      <c r="P7390">
        <f>VLOOKUP(TableOMP[[#This Row],[Label]],TableAvg[],3,FALSE)</f>
        <v>0.12371869642132313</v>
      </c>
      <c r="Q7390">
        <f>TableOMP[[#This Row],[Avg]]-$U$2*TableOMP[[#This Row],[StdDev]]</f>
        <v>9.1341657225419688</v>
      </c>
      <c r="R7390">
        <f>TableOMP[[#This Row],[Avg]]+$U$2*TableOMP[[#This Row],[StdDev]]</f>
        <v>9.6290405082272628</v>
      </c>
      <c r="S7390">
        <f>IF(AND(TableOMP[[#This Row],[total_time]]&gt;=TableOMP[[#This Row],[Low]], TableOMP[[#This Row],[total_time]]&lt;=TableOMP[[#This Row],[High]]),1,0)</f>
        <v>1</v>
      </c>
    </row>
    <row r="7391" spans="1:19" x14ac:dyDescent="0.25">
      <c r="A7391" t="s">
        <v>10</v>
      </c>
      <c r="B7391">
        <v>10000</v>
      </c>
      <c r="C7391">
        <v>100</v>
      </c>
      <c r="D7391">
        <v>1</v>
      </c>
      <c r="E7391">
        <v>60</v>
      </c>
      <c r="F7391">
        <v>1</v>
      </c>
      <c r="G7391">
        <v>272.17897699999997</v>
      </c>
      <c r="H7391">
        <v>30.431090000000001</v>
      </c>
      <c r="I7391">
        <v>106.438767</v>
      </c>
      <c r="J7391">
        <v>1.804047</v>
      </c>
      <c r="K7391" t="str">
        <f>MID(M7391,22,1)</f>
        <v>1</v>
      </c>
      <c r="L7391" t="s">
        <v>141</v>
      </c>
      <c r="M7391" t="s">
        <v>142</v>
      </c>
      <c r="N7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391">
        <f>VLOOKUP(TableOMP[[#This Row],[Label]],TableAvg[],2,FALSE)</f>
        <v>266.3711737142857</v>
      </c>
      <c r="P7391">
        <f>VLOOKUP(TableOMP[[#This Row],[Label]],TableAvg[],3,FALSE)</f>
        <v>13.217841057208894</v>
      </c>
      <c r="Q7391">
        <f>TableOMP[[#This Row],[Avg]]-$U$2*TableOMP[[#This Row],[StdDev]]</f>
        <v>239.93549159986793</v>
      </c>
      <c r="R7391">
        <f>TableOMP[[#This Row],[Avg]]+$U$2*TableOMP[[#This Row],[StdDev]]</f>
        <v>292.80685582870348</v>
      </c>
      <c r="S7391">
        <f>IF(AND(TableOMP[[#This Row],[total_time]]&gt;=TableOMP[[#This Row],[Low]], TableOMP[[#This Row],[total_time]]&lt;=TableOMP[[#This Row],[High]]),1,0)</f>
        <v>1</v>
      </c>
    </row>
    <row r="7392" spans="1:19" x14ac:dyDescent="0.25">
      <c r="A7392" t="s">
        <v>10</v>
      </c>
      <c r="B7392">
        <v>10000</v>
      </c>
      <c r="C7392">
        <v>100</v>
      </c>
      <c r="D7392">
        <v>1</v>
      </c>
      <c r="E7392">
        <v>60</v>
      </c>
      <c r="F7392">
        <v>1</v>
      </c>
      <c r="G7392">
        <v>266.02275500000002</v>
      </c>
      <c r="H7392">
        <v>20.862378</v>
      </c>
      <c r="I7392">
        <v>105.007558</v>
      </c>
      <c r="J7392">
        <v>1.7797890000000001</v>
      </c>
      <c r="K7392" t="str">
        <f>MID(M7392,22,1)</f>
        <v>8</v>
      </c>
      <c r="L7392" t="s">
        <v>137</v>
      </c>
      <c r="M7392" t="s">
        <v>138</v>
      </c>
      <c r="N7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392">
        <f>VLOOKUP(TableOMP[[#This Row],[Label]],TableAvg[],2,FALSE)</f>
        <v>266.3711737142857</v>
      </c>
      <c r="P7392">
        <f>VLOOKUP(TableOMP[[#This Row],[Label]],TableAvg[],3,FALSE)</f>
        <v>13.217841057208894</v>
      </c>
      <c r="Q7392">
        <f>TableOMP[[#This Row],[Avg]]-$U$2*TableOMP[[#This Row],[StdDev]]</f>
        <v>239.93549159986793</v>
      </c>
      <c r="R7392">
        <f>TableOMP[[#This Row],[Avg]]+$U$2*TableOMP[[#This Row],[StdDev]]</f>
        <v>292.80685582870348</v>
      </c>
      <c r="S7392">
        <f>IF(AND(TableOMP[[#This Row],[total_time]]&gt;=TableOMP[[#This Row],[Low]], TableOMP[[#This Row],[total_time]]&lt;=TableOMP[[#This Row],[High]]),1,0)</f>
        <v>1</v>
      </c>
    </row>
    <row r="7393" spans="1:19" hidden="1" x14ac:dyDescent="0.25">
      <c r="A7393" t="s">
        <v>16</v>
      </c>
      <c r="B7393">
        <v>10000</v>
      </c>
      <c r="C7393">
        <v>100</v>
      </c>
      <c r="D7393">
        <v>100000</v>
      </c>
      <c r="E7393">
        <v>32</v>
      </c>
      <c r="F7393">
        <v>1</v>
      </c>
      <c r="G7393">
        <v>9.2569440000000007</v>
      </c>
      <c r="H7393">
        <v>0.187556</v>
      </c>
      <c r="I7393">
        <v>2.2245339999999998</v>
      </c>
      <c r="J7393">
        <v>7.1759000000000003E-2</v>
      </c>
      <c r="K7393" t="str">
        <f>MID(M7393,22,1)</f>
        <v>1</v>
      </c>
      <c r="L7393" t="s">
        <v>207</v>
      </c>
      <c r="M7393" t="s">
        <v>208</v>
      </c>
      <c r="N7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93">
        <f>VLOOKUP(TableOMP[[#This Row],[Label]],TableAvg[],2,FALSE)</f>
        <v>9.2237927692307711</v>
      </c>
      <c r="P7393">
        <f>VLOOKUP(TableOMP[[#This Row],[Label]],TableAvg[],3,FALSE)</f>
        <v>8.8830172859370851E-2</v>
      </c>
      <c r="Q7393">
        <f>TableOMP[[#This Row],[Avg]]-$U$2*TableOMP[[#This Row],[StdDev]]</f>
        <v>9.0461324235120291</v>
      </c>
      <c r="R7393">
        <f>TableOMP[[#This Row],[Avg]]+$U$2*TableOMP[[#This Row],[StdDev]]</f>
        <v>9.4014531149495131</v>
      </c>
      <c r="S7393">
        <f>IF(AND(TableOMP[[#This Row],[total_time]]&gt;=TableOMP[[#This Row],[Low]], TableOMP[[#This Row],[total_time]]&lt;=TableOMP[[#This Row],[High]]),1,0)</f>
        <v>1</v>
      </c>
    </row>
    <row r="7394" spans="1:19" hidden="1" x14ac:dyDescent="0.25">
      <c r="A7394" t="s">
        <v>16</v>
      </c>
      <c r="B7394">
        <v>10000</v>
      </c>
      <c r="C7394">
        <v>100</v>
      </c>
      <c r="D7394">
        <v>100000</v>
      </c>
      <c r="E7394">
        <v>32</v>
      </c>
      <c r="F7394">
        <v>1</v>
      </c>
      <c r="G7394">
        <v>9.2546269999999993</v>
      </c>
      <c r="H7394">
        <v>0.16537199999999999</v>
      </c>
      <c r="I7394">
        <v>1.718771</v>
      </c>
      <c r="J7394">
        <v>5.5444E-2</v>
      </c>
      <c r="K7394" t="str">
        <f>MID(M7394,22,1)</f>
        <v>1</v>
      </c>
      <c r="L7394" t="s">
        <v>171</v>
      </c>
      <c r="M7394" t="s">
        <v>172</v>
      </c>
      <c r="N7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94">
        <f>VLOOKUP(TableOMP[[#This Row],[Label]],TableAvg[],2,FALSE)</f>
        <v>9.2237927692307711</v>
      </c>
      <c r="P7394">
        <f>VLOOKUP(TableOMP[[#This Row],[Label]],TableAvg[],3,FALSE)</f>
        <v>8.8830172859370851E-2</v>
      </c>
      <c r="Q7394">
        <f>TableOMP[[#This Row],[Avg]]-$U$2*TableOMP[[#This Row],[StdDev]]</f>
        <v>9.0461324235120291</v>
      </c>
      <c r="R7394">
        <f>TableOMP[[#This Row],[Avg]]+$U$2*TableOMP[[#This Row],[StdDev]]</f>
        <v>9.4014531149495131</v>
      </c>
      <c r="S7394">
        <f>IF(AND(TableOMP[[#This Row],[total_time]]&gt;=TableOMP[[#This Row],[Low]], TableOMP[[#This Row],[total_time]]&lt;=TableOMP[[#This Row],[High]]),1,0)</f>
        <v>1</v>
      </c>
    </row>
    <row r="7395" spans="1:19" x14ac:dyDescent="0.25">
      <c r="A7395" t="s">
        <v>10</v>
      </c>
      <c r="B7395">
        <v>10000</v>
      </c>
      <c r="C7395">
        <v>100</v>
      </c>
      <c r="D7395">
        <v>1</v>
      </c>
      <c r="E7395">
        <v>60</v>
      </c>
      <c r="F7395">
        <v>1</v>
      </c>
      <c r="G7395">
        <v>265.77502199999998</v>
      </c>
      <c r="H7395">
        <v>13.695978999999999</v>
      </c>
      <c r="I7395">
        <v>53.4923</v>
      </c>
      <c r="J7395">
        <v>0.90664900000000004</v>
      </c>
      <c r="K7395" t="str">
        <f>MID(M7395,22,1)</f>
        <v>5</v>
      </c>
      <c r="L7395" t="s">
        <v>67</v>
      </c>
      <c r="M7395" t="s">
        <v>68</v>
      </c>
      <c r="N7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395">
        <f>VLOOKUP(TableOMP[[#This Row],[Label]],TableAvg[],2,FALSE)</f>
        <v>266.3711737142857</v>
      </c>
      <c r="P7395">
        <f>VLOOKUP(TableOMP[[#This Row],[Label]],TableAvg[],3,FALSE)</f>
        <v>13.217841057208894</v>
      </c>
      <c r="Q7395">
        <f>TableOMP[[#This Row],[Avg]]-$U$2*TableOMP[[#This Row],[StdDev]]</f>
        <v>239.93549159986793</v>
      </c>
      <c r="R7395">
        <f>TableOMP[[#This Row],[Avg]]+$U$2*TableOMP[[#This Row],[StdDev]]</f>
        <v>292.80685582870348</v>
      </c>
      <c r="S7395">
        <f>IF(AND(TableOMP[[#This Row],[total_time]]&gt;=TableOMP[[#This Row],[Low]], TableOMP[[#This Row],[total_time]]&lt;=TableOMP[[#This Row],[High]]),1,0)</f>
        <v>1</v>
      </c>
    </row>
    <row r="7396" spans="1:19" x14ac:dyDescent="0.25">
      <c r="A7396" t="s">
        <v>10</v>
      </c>
      <c r="B7396">
        <v>10000</v>
      </c>
      <c r="C7396">
        <v>100</v>
      </c>
      <c r="D7396">
        <v>1</v>
      </c>
      <c r="E7396">
        <v>60</v>
      </c>
      <c r="F7396">
        <v>1</v>
      </c>
      <c r="G7396">
        <v>256.98624100000001</v>
      </c>
      <c r="H7396">
        <v>15.240793999999999</v>
      </c>
      <c r="I7396">
        <v>76.480008999999995</v>
      </c>
      <c r="J7396">
        <v>1.296271</v>
      </c>
      <c r="K7396" t="str">
        <f>MID(M7396,22,1)</f>
        <v>2</v>
      </c>
      <c r="L7396" t="s">
        <v>107</v>
      </c>
      <c r="M7396" t="s">
        <v>108</v>
      </c>
      <c r="N7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396">
        <f>VLOOKUP(TableOMP[[#This Row],[Label]],TableAvg[],2,FALSE)</f>
        <v>266.3711737142857</v>
      </c>
      <c r="P7396">
        <f>VLOOKUP(TableOMP[[#This Row],[Label]],TableAvg[],3,FALSE)</f>
        <v>13.217841057208894</v>
      </c>
      <c r="Q7396">
        <f>TableOMP[[#This Row],[Avg]]-$U$2*TableOMP[[#This Row],[StdDev]]</f>
        <v>239.93549159986793</v>
      </c>
      <c r="R7396">
        <f>TableOMP[[#This Row],[Avg]]+$U$2*TableOMP[[#This Row],[StdDev]]</f>
        <v>292.80685582870348</v>
      </c>
      <c r="S7396">
        <f>IF(AND(TableOMP[[#This Row],[total_time]]&gt;=TableOMP[[#This Row],[Low]], TableOMP[[#This Row],[total_time]]&lt;=TableOMP[[#This Row],[High]]),1,0)</f>
        <v>1</v>
      </c>
    </row>
    <row r="7397" spans="1:19" x14ac:dyDescent="0.25">
      <c r="A7397" t="s">
        <v>10</v>
      </c>
      <c r="B7397">
        <v>10000</v>
      </c>
      <c r="C7397">
        <v>100</v>
      </c>
      <c r="D7397">
        <v>1</v>
      </c>
      <c r="E7397">
        <v>60</v>
      </c>
      <c r="F7397">
        <v>1</v>
      </c>
      <c r="G7397">
        <v>254.43472199999999</v>
      </c>
      <c r="H7397">
        <v>13.843965000000001</v>
      </c>
      <c r="I7397">
        <v>51.262663000000003</v>
      </c>
      <c r="J7397">
        <v>0.86885900000000005</v>
      </c>
      <c r="K7397" t="str">
        <f>MID(M7397,22,1)</f>
        <v>5</v>
      </c>
      <c r="L7397" t="s">
        <v>183</v>
      </c>
      <c r="M7397" t="s">
        <v>184</v>
      </c>
      <c r="N7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397">
        <f>VLOOKUP(TableOMP[[#This Row],[Label]],TableAvg[],2,FALSE)</f>
        <v>266.3711737142857</v>
      </c>
      <c r="P7397">
        <f>VLOOKUP(TableOMP[[#This Row],[Label]],TableAvg[],3,FALSE)</f>
        <v>13.217841057208894</v>
      </c>
      <c r="Q7397">
        <f>TableOMP[[#This Row],[Avg]]-$U$2*TableOMP[[#This Row],[StdDev]]</f>
        <v>239.93549159986793</v>
      </c>
      <c r="R7397">
        <f>TableOMP[[#This Row],[Avg]]+$U$2*TableOMP[[#This Row],[StdDev]]</f>
        <v>292.80685582870348</v>
      </c>
      <c r="S7397">
        <f>IF(AND(TableOMP[[#This Row],[total_time]]&gt;=TableOMP[[#This Row],[Low]], TableOMP[[#This Row],[total_time]]&lt;=TableOMP[[#This Row],[High]]),1,0)</f>
        <v>1</v>
      </c>
    </row>
    <row r="7398" spans="1:19" x14ac:dyDescent="0.25">
      <c r="A7398" t="s">
        <v>10</v>
      </c>
      <c r="B7398">
        <v>10000</v>
      </c>
      <c r="C7398">
        <v>100</v>
      </c>
      <c r="D7398">
        <v>1</v>
      </c>
      <c r="E7398">
        <v>60</v>
      </c>
      <c r="F7398">
        <v>1</v>
      </c>
      <c r="G7398">
        <v>254.31748999999999</v>
      </c>
      <c r="H7398">
        <v>12.025634</v>
      </c>
      <c r="I7398">
        <v>45.863286000000002</v>
      </c>
      <c r="J7398">
        <v>0.77734400000000003</v>
      </c>
      <c r="K7398" t="str">
        <f>MID(M7398,22,1)</f>
        <v>1</v>
      </c>
      <c r="L7398" t="s">
        <v>246</v>
      </c>
      <c r="M7398" t="s">
        <v>247</v>
      </c>
      <c r="N7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398" s="10">
        <f>VLOOKUP(TableOMP[[#This Row],[Label]],TableAvg[],2,FALSE)</f>
        <v>266.3711737142857</v>
      </c>
      <c r="P7398" s="10">
        <f>VLOOKUP(TableOMP[[#This Row],[Label]],TableAvg[],3,FALSE)</f>
        <v>13.217841057208894</v>
      </c>
      <c r="Q7398" s="10">
        <f>TableOMP[[#This Row],[Avg]]-$U$2*TableOMP[[#This Row],[StdDev]]</f>
        <v>239.93549159986793</v>
      </c>
      <c r="R7398" s="10">
        <f>TableOMP[[#This Row],[Avg]]+$U$2*TableOMP[[#This Row],[StdDev]]</f>
        <v>292.80685582870348</v>
      </c>
      <c r="S7398" s="10">
        <f>IF(AND(TableOMP[[#This Row],[total_time]]&gt;=TableOMP[[#This Row],[Low]], TableOMP[[#This Row],[total_time]]&lt;=TableOMP[[#This Row],[High]]),1,0)</f>
        <v>1</v>
      </c>
    </row>
    <row r="7399" spans="1:19" hidden="1" x14ac:dyDescent="0.25">
      <c r="A7399" t="s">
        <v>16</v>
      </c>
      <c r="B7399">
        <v>10000</v>
      </c>
      <c r="C7399">
        <v>100</v>
      </c>
      <c r="D7399">
        <v>100000</v>
      </c>
      <c r="E7399">
        <v>32</v>
      </c>
      <c r="F7399">
        <v>1</v>
      </c>
      <c r="G7399">
        <v>9.2528889999999997</v>
      </c>
      <c r="H7399">
        <v>0.319297</v>
      </c>
      <c r="I7399">
        <v>5.9681850000000001</v>
      </c>
      <c r="J7399">
        <v>0.192522</v>
      </c>
      <c r="K7399" t="str">
        <f>MID(M7399,22,1)</f>
        <v>6</v>
      </c>
      <c r="L7399" t="s">
        <v>223</v>
      </c>
      <c r="M7399" t="s">
        <v>224</v>
      </c>
      <c r="N7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99">
        <f>VLOOKUP(TableOMP[[#This Row],[Label]],TableAvg[],2,FALSE)</f>
        <v>9.2237927692307711</v>
      </c>
      <c r="P7399">
        <f>VLOOKUP(TableOMP[[#This Row],[Label]],TableAvg[],3,FALSE)</f>
        <v>8.8830172859370851E-2</v>
      </c>
      <c r="Q7399">
        <f>TableOMP[[#This Row],[Avg]]-$U$2*TableOMP[[#This Row],[StdDev]]</f>
        <v>9.0461324235120291</v>
      </c>
      <c r="R7399">
        <f>TableOMP[[#This Row],[Avg]]+$U$2*TableOMP[[#This Row],[StdDev]]</f>
        <v>9.4014531149495131</v>
      </c>
      <c r="S7399">
        <f>IF(AND(TableOMP[[#This Row],[total_time]]&gt;=TableOMP[[#This Row],[Low]], TableOMP[[#This Row],[total_time]]&lt;=TableOMP[[#This Row],[High]]),1,0)</f>
        <v>1</v>
      </c>
    </row>
    <row r="7400" spans="1:19" hidden="1" x14ac:dyDescent="0.25">
      <c r="A7400" t="s">
        <v>16</v>
      </c>
      <c r="B7400">
        <v>10000</v>
      </c>
      <c r="C7400">
        <v>100</v>
      </c>
      <c r="D7400">
        <v>100000</v>
      </c>
      <c r="E7400">
        <v>32</v>
      </c>
      <c r="F7400">
        <v>1</v>
      </c>
      <c r="G7400">
        <v>9.2509840000000008</v>
      </c>
      <c r="H7400">
        <v>0.29931799999999997</v>
      </c>
      <c r="I7400">
        <v>3.6287389999999999</v>
      </c>
      <c r="J7400">
        <v>0.11705599999999999</v>
      </c>
      <c r="K7400" t="str">
        <f>MID(M7400,22,1)</f>
        <v>1</v>
      </c>
      <c r="L7400" t="s">
        <v>207</v>
      </c>
      <c r="M7400" t="s">
        <v>208</v>
      </c>
      <c r="N7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00">
        <f>VLOOKUP(TableOMP[[#This Row],[Label]],TableAvg[],2,FALSE)</f>
        <v>9.2237927692307711</v>
      </c>
      <c r="P7400">
        <f>VLOOKUP(TableOMP[[#This Row],[Label]],TableAvg[],3,FALSE)</f>
        <v>8.8830172859370851E-2</v>
      </c>
      <c r="Q7400">
        <f>TableOMP[[#This Row],[Avg]]-$U$2*TableOMP[[#This Row],[StdDev]]</f>
        <v>9.0461324235120291</v>
      </c>
      <c r="R7400">
        <f>TableOMP[[#This Row],[Avg]]+$U$2*TableOMP[[#This Row],[StdDev]]</f>
        <v>9.4014531149495131</v>
      </c>
      <c r="S7400">
        <f>IF(AND(TableOMP[[#This Row],[total_time]]&gt;=TableOMP[[#This Row],[Low]], TableOMP[[#This Row],[total_time]]&lt;=TableOMP[[#This Row],[High]]),1,0)</f>
        <v>1</v>
      </c>
    </row>
    <row r="7401" spans="1:19" hidden="1" x14ac:dyDescent="0.25">
      <c r="A7401" t="s">
        <v>16</v>
      </c>
      <c r="B7401">
        <v>10000</v>
      </c>
      <c r="C7401">
        <v>100</v>
      </c>
      <c r="D7401">
        <v>100000</v>
      </c>
      <c r="E7401">
        <v>31</v>
      </c>
      <c r="F7401">
        <v>1</v>
      </c>
      <c r="G7401">
        <v>9.2483430000000002</v>
      </c>
      <c r="H7401">
        <v>0.14804999999999999</v>
      </c>
      <c r="I7401">
        <v>1.498909</v>
      </c>
      <c r="J7401">
        <v>4.9964000000000001E-2</v>
      </c>
      <c r="K7401" t="str">
        <f>MID(M7401,22,1)</f>
        <v>4</v>
      </c>
      <c r="L7401" t="s">
        <v>217</v>
      </c>
      <c r="M7401" t="s">
        <v>218</v>
      </c>
      <c r="N7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401">
        <f>VLOOKUP(TableOMP[[#This Row],[Label]],TableAvg[],2,FALSE)</f>
        <v>9.3816031153846158</v>
      </c>
      <c r="P7401">
        <f>VLOOKUP(TableOMP[[#This Row],[Label]],TableAvg[],3,FALSE)</f>
        <v>0.12371869642132313</v>
      </c>
      <c r="Q7401">
        <f>TableOMP[[#This Row],[Avg]]-$U$2*TableOMP[[#This Row],[StdDev]]</f>
        <v>9.1341657225419688</v>
      </c>
      <c r="R7401">
        <f>TableOMP[[#This Row],[Avg]]+$U$2*TableOMP[[#This Row],[StdDev]]</f>
        <v>9.6290405082272628</v>
      </c>
      <c r="S7401">
        <f>IF(AND(TableOMP[[#This Row],[total_time]]&gt;=TableOMP[[#This Row],[Low]], TableOMP[[#This Row],[total_time]]&lt;=TableOMP[[#This Row],[High]]),1,0)</f>
        <v>1</v>
      </c>
    </row>
    <row r="7402" spans="1:19" hidden="1" x14ac:dyDescent="0.25">
      <c r="A7402" t="s">
        <v>16</v>
      </c>
      <c r="B7402">
        <v>10000</v>
      </c>
      <c r="C7402">
        <v>100</v>
      </c>
      <c r="D7402">
        <v>100000</v>
      </c>
      <c r="E7402">
        <v>32</v>
      </c>
      <c r="F7402">
        <v>1</v>
      </c>
      <c r="G7402">
        <v>9.241422</v>
      </c>
      <c r="H7402">
        <v>0.16686100000000001</v>
      </c>
      <c r="I7402">
        <v>1.88846</v>
      </c>
      <c r="J7402">
        <v>6.0918E-2</v>
      </c>
      <c r="K7402" t="str">
        <f>MID(M7402,22,1)</f>
        <v>7</v>
      </c>
      <c r="L7402" t="s">
        <v>49</v>
      </c>
      <c r="M7402" t="s">
        <v>50</v>
      </c>
      <c r="N7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02">
        <f>VLOOKUP(TableOMP[[#This Row],[Label]],TableAvg[],2,FALSE)</f>
        <v>9.2237927692307711</v>
      </c>
      <c r="P7402">
        <f>VLOOKUP(TableOMP[[#This Row],[Label]],TableAvg[],3,FALSE)</f>
        <v>8.8830172859370851E-2</v>
      </c>
      <c r="Q7402">
        <f>TableOMP[[#This Row],[Avg]]-$U$2*TableOMP[[#This Row],[StdDev]]</f>
        <v>9.0461324235120291</v>
      </c>
      <c r="R7402">
        <f>TableOMP[[#This Row],[Avg]]+$U$2*TableOMP[[#This Row],[StdDev]]</f>
        <v>9.4014531149495131</v>
      </c>
      <c r="S7402">
        <f>IF(AND(TableOMP[[#This Row],[total_time]]&gt;=TableOMP[[#This Row],[Low]], TableOMP[[#This Row],[total_time]]&lt;=TableOMP[[#This Row],[High]]),1,0)</f>
        <v>1</v>
      </c>
    </row>
    <row r="7403" spans="1:19" hidden="1" x14ac:dyDescent="0.25">
      <c r="A7403" t="s">
        <v>15</v>
      </c>
      <c r="B7403">
        <v>10000</v>
      </c>
      <c r="C7403">
        <v>100</v>
      </c>
      <c r="D7403">
        <v>100000</v>
      </c>
      <c r="E7403">
        <v>22</v>
      </c>
      <c r="F7403">
        <v>1</v>
      </c>
      <c r="G7403">
        <v>9.2339199999999995</v>
      </c>
      <c r="H7403">
        <v>0.12512200000000001</v>
      </c>
      <c r="I7403">
        <v>0.69420099999999996</v>
      </c>
      <c r="J7403">
        <v>3.3057000000000003E-2</v>
      </c>
      <c r="K7403" t="str">
        <f>MID(M7403,22,1)</f>
        <v>6</v>
      </c>
      <c r="L7403" t="s">
        <v>41</v>
      </c>
      <c r="M7403" t="s">
        <v>42</v>
      </c>
      <c r="N7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03">
        <f>VLOOKUP(TableOMP[[#This Row],[Label]],TableAvg[],2,FALSE)</f>
        <v>9.3080216363636357</v>
      </c>
      <c r="P7403">
        <f>VLOOKUP(TableOMP[[#This Row],[Label]],TableAvg[],3,FALSE)</f>
        <v>0.13388485799493741</v>
      </c>
      <c r="Q7403">
        <f>TableOMP[[#This Row],[Avg]]-$U$2*TableOMP[[#This Row],[StdDev]]</f>
        <v>9.0402519203737608</v>
      </c>
      <c r="R7403">
        <f>TableOMP[[#This Row],[Avg]]+$U$2*TableOMP[[#This Row],[StdDev]]</f>
        <v>9.5757913523535105</v>
      </c>
      <c r="S7403">
        <f>IF(AND(TableOMP[[#This Row],[total_time]]&gt;=TableOMP[[#This Row],[Low]], TableOMP[[#This Row],[total_time]]&lt;=TableOMP[[#This Row],[High]]),1,0)</f>
        <v>1</v>
      </c>
    </row>
    <row r="7404" spans="1:19" hidden="1" x14ac:dyDescent="0.25">
      <c r="A7404" t="s">
        <v>10</v>
      </c>
      <c r="B7404">
        <v>10000</v>
      </c>
      <c r="C7404">
        <v>100</v>
      </c>
      <c r="D7404">
        <v>100000</v>
      </c>
      <c r="E7404">
        <v>17</v>
      </c>
      <c r="F7404">
        <v>1</v>
      </c>
      <c r="G7404">
        <v>229.26094499999999</v>
      </c>
      <c r="H7404">
        <v>0.18597</v>
      </c>
      <c r="I7404">
        <v>1.2397450000000001</v>
      </c>
      <c r="J7404">
        <v>7.7483999999999997E-2</v>
      </c>
      <c r="K7404" t="str">
        <f>MID(M7404,22,1)</f>
        <v>4</v>
      </c>
      <c r="L7404" t="s">
        <v>203</v>
      </c>
      <c r="M7404" t="s">
        <v>204</v>
      </c>
      <c r="N7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7404">
        <f>VLOOKUP(TableOMP[[#This Row],[Label]],TableAvg[],2,FALSE)</f>
        <v>226.17541916666664</v>
      </c>
      <c r="P7404">
        <f>VLOOKUP(TableOMP[[#This Row],[Label]],TableAvg[],3,FALSE)</f>
        <v>1.3825488994740478</v>
      </c>
      <c r="Q7404">
        <f>TableOMP[[#This Row],[Avg]]-$U$2*TableOMP[[#This Row],[StdDev]]</f>
        <v>223.41032136771855</v>
      </c>
      <c r="R7404">
        <f>TableOMP[[#This Row],[Avg]]+$U$2*TableOMP[[#This Row],[StdDev]]</f>
        <v>228.94051696561473</v>
      </c>
      <c r="S7404">
        <f>IF(AND(TableOMP[[#This Row],[total_time]]&gt;=TableOMP[[#This Row],[Low]], TableOMP[[#This Row],[total_time]]&lt;=TableOMP[[#This Row],[High]]),1,0)</f>
        <v>0</v>
      </c>
    </row>
    <row r="7405" spans="1:19" hidden="1" x14ac:dyDescent="0.25">
      <c r="A7405" t="s">
        <v>15</v>
      </c>
      <c r="B7405">
        <v>10000</v>
      </c>
      <c r="C7405">
        <v>100</v>
      </c>
      <c r="D7405">
        <v>100000</v>
      </c>
      <c r="E7405">
        <v>22</v>
      </c>
      <c r="F7405">
        <v>1</v>
      </c>
      <c r="G7405">
        <v>9.2306329999999992</v>
      </c>
      <c r="H7405">
        <v>0.147701</v>
      </c>
      <c r="I7405">
        <v>1.007708</v>
      </c>
      <c r="J7405">
        <v>4.7986000000000001E-2</v>
      </c>
      <c r="K7405" t="str">
        <f>MID(M7405,22,1)</f>
        <v>2</v>
      </c>
      <c r="L7405" t="s">
        <v>95</v>
      </c>
      <c r="M7405" t="s">
        <v>96</v>
      </c>
      <c r="N7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05">
        <f>VLOOKUP(TableOMP[[#This Row],[Label]],TableAvg[],2,FALSE)</f>
        <v>9.3080216363636357</v>
      </c>
      <c r="P7405">
        <f>VLOOKUP(TableOMP[[#This Row],[Label]],TableAvg[],3,FALSE)</f>
        <v>0.13388485799493741</v>
      </c>
      <c r="Q7405">
        <f>TableOMP[[#This Row],[Avg]]-$U$2*TableOMP[[#This Row],[StdDev]]</f>
        <v>9.0402519203737608</v>
      </c>
      <c r="R7405">
        <f>TableOMP[[#This Row],[Avg]]+$U$2*TableOMP[[#This Row],[StdDev]]</f>
        <v>9.5757913523535105</v>
      </c>
      <c r="S7405">
        <f>IF(AND(TableOMP[[#This Row],[total_time]]&gt;=TableOMP[[#This Row],[Low]], TableOMP[[#This Row],[total_time]]&lt;=TableOMP[[#This Row],[High]]),1,0)</f>
        <v>1</v>
      </c>
    </row>
    <row r="7406" spans="1:19" hidden="1" x14ac:dyDescent="0.25">
      <c r="A7406" t="s">
        <v>15</v>
      </c>
      <c r="B7406">
        <v>10000</v>
      </c>
      <c r="C7406">
        <v>100</v>
      </c>
      <c r="D7406">
        <v>100000</v>
      </c>
      <c r="E7406">
        <v>22</v>
      </c>
      <c r="F7406">
        <v>1</v>
      </c>
      <c r="G7406">
        <v>9.2298069999999992</v>
      </c>
      <c r="H7406">
        <v>0.16639000000000001</v>
      </c>
      <c r="I7406">
        <v>1.476164</v>
      </c>
      <c r="J7406">
        <v>7.0293999999999995E-2</v>
      </c>
      <c r="K7406" t="str">
        <f>MID(M7406,22,1)</f>
        <v>5</v>
      </c>
      <c r="L7406" t="s">
        <v>55</v>
      </c>
      <c r="M7406" t="s">
        <v>56</v>
      </c>
      <c r="N7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06">
        <f>VLOOKUP(TableOMP[[#This Row],[Label]],TableAvg[],2,FALSE)</f>
        <v>9.3080216363636357</v>
      </c>
      <c r="P7406">
        <f>VLOOKUP(TableOMP[[#This Row],[Label]],TableAvg[],3,FALSE)</f>
        <v>0.13388485799493741</v>
      </c>
      <c r="Q7406">
        <f>TableOMP[[#This Row],[Avg]]-$U$2*TableOMP[[#This Row],[StdDev]]</f>
        <v>9.0402519203737608</v>
      </c>
      <c r="R7406">
        <f>TableOMP[[#This Row],[Avg]]+$U$2*TableOMP[[#This Row],[StdDev]]</f>
        <v>9.5757913523535105</v>
      </c>
      <c r="S7406">
        <f>IF(AND(TableOMP[[#This Row],[total_time]]&gt;=TableOMP[[#This Row],[Low]], TableOMP[[#This Row],[total_time]]&lt;=TableOMP[[#This Row],[High]]),1,0)</f>
        <v>1</v>
      </c>
    </row>
    <row r="7407" spans="1:19" hidden="1" x14ac:dyDescent="0.25">
      <c r="A7407" t="s">
        <v>15</v>
      </c>
      <c r="B7407">
        <v>10000</v>
      </c>
      <c r="C7407">
        <v>100</v>
      </c>
      <c r="D7407">
        <v>100000</v>
      </c>
      <c r="E7407">
        <v>22</v>
      </c>
      <c r="F7407">
        <v>1</v>
      </c>
      <c r="G7407">
        <v>9.2258150000000008</v>
      </c>
      <c r="H7407">
        <v>0.13608500000000001</v>
      </c>
      <c r="I7407">
        <v>0.85333800000000004</v>
      </c>
      <c r="J7407">
        <v>4.0634999999999998E-2</v>
      </c>
      <c r="K7407" t="str">
        <f>MID(M7407,22,1)</f>
        <v>1</v>
      </c>
      <c r="L7407" t="s">
        <v>215</v>
      </c>
      <c r="M7407" t="s">
        <v>216</v>
      </c>
      <c r="N7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07">
        <f>VLOOKUP(TableOMP[[#This Row],[Label]],TableAvg[],2,FALSE)</f>
        <v>9.3080216363636357</v>
      </c>
      <c r="P7407">
        <f>VLOOKUP(TableOMP[[#This Row],[Label]],TableAvg[],3,FALSE)</f>
        <v>0.13388485799493741</v>
      </c>
      <c r="Q7407">
        <f>TableOMP[[#This Row],[Avg]]-$U$2*TableOMP[[#This Row],[StdDev]]</f>
        <v>9.0402519203737608</v>
      </c>
      <c r="R7407">
        <f>TableOMP[[#This Row],[Avg]]+$U$2*TableOMP[[#This Row],[StdDev]]</f>
        <v>9.5757913523535105</v>
      </c>
      <c r="S7407">
        <f>IF(AND(TableOMP[[#This Row],[total_time]]&gt;=TableOMP[[#This Row],[Low]], TableOMP[[#This Row],[total_time]]&lt;=TableOMP[[#This Row],[High]]),1,0)</f>
        <v>1</v>
      </c>
    </row>
    <row r="7408" spans="1:19" hidden="1" x14ac:dyDescent="0.25">
      <c r="A7408" t="s">
        <v>15</v>
      </c>
      <c r="B7408">
        <v>10000</v>
      </c>
      <c r="C7408">
        <v>100</v>
      </c>
      <c r="D7408">
        <v>100000</v>
      </c>
      <c r="E7408">
        <v>22</v>
      </c>
      <c r="F7408">
        <v>1</v>
      </c>
      <c r="G7408">
        <v>9.2233099999999997</v>
      </c>
      <c r="H7408">
        <v>0.13400799999999999</v>
      </c>
      <c r="I7408">
        <v>0.90372200000000003</v>
      </c>
      <c r="J7408">
        <v>4.3034000000000003E-2</v>
      </c>
      <c r="K7408" t="str">
        <f>MID(M7408,22,1)</f>
        <v>5</v>
      </c>
      <c r="L7408" t="s">
        <v>55</v>
      </c>
      <c r="M7408" t="s">
        <v>56</v>
      </c>
      <c r="N7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08">
        <f>VLOOKUP(TableOMP[[#This Row],[Label]],TableAvg[],2,FALSE)</f>
        <v>9.3080216363636357</v>
      </c>
      <c r="P7408">
        <f>VLOOKUP(TableOMP[[#This Row],[Label]],TableAvg[],3,FALSE)</f>
        <v>0.13388485799493741</v>
      </c>
      <c r="Q7408">
        <f>TableOMP[[#This Row],[Avg]]-$U$2*TableOMP[[#This Row],[StdDev]]</f>
        <v>9.0402519203737608</v>
      </c>
      <c r="R7408">
        <f>TableOMP[[#This Row],[Avg]]+$U$2*TableOMP[[#This Row],[StdDev]]</f>
        <v>9.5757913523535105</v>
      </c>
      <c r="S7408">
        <f>IF(AND(TableOMP[[#This Row],[total_time]]&gt;=TableOMP[[#This Row],[Low]], TableOMP[[#This Row],[total_time]]&lt;=TableOMP[[#This Row],[High]]),1,0)</f>
        <v>1</v>
      </c>
    </row>
    <row r="7409" spans="1:19" hidden="1" x14ac:dyDescent="0.25">
      <c r="A7409" t="s">
        <v>16</v>
      </c>
      <c r="B7409">
        <v>10000</v>
      </c>
      <c r="C7409">
        <v>100</v>
      </c>
      <c r="D7409">
        <v>100000</v>
      </c>
      <c r="E7409">
        <v>31</v>
      </c>
      <c r="F7409">
        <v>1</v>
      </c>
      <c r="G7409">
        <v>9.2203110000000006</v>
      </c>
      <c r="H7409">
        <v>0.15940699999999999</v>
      </c>
      <c r="I7409">
        <v>1.6483239999999999</v>
      </c>
      <c r="J7409">
        <v>5.4944E-2</v>
      </c>
      <c r="K7409" t="str">
        <f>MID(M7409,22,1)</f>
        <v>6</v>
      </c>
      <c r="L7409" t="s">
        <v>223</v>
      </c>
      <c r="M7409" t="s">
        <v>224</v>
      </c>
      <c r="N7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409">
        <f>VLOOKUP(TableOMP[[#This Row],[Label]],TableAvg[],2,FALSE)</f>
        <v>9.3816031153846158</v>
      </c>
      <c r="P7409">
        <f>VLOOKUP(TableOMP[[#This Row],[Label]],TableAvg[],3,FALSE)</f>
        <v>0.12371869642132313</v>
      </c>
      <c r="Q7409">
        <f>TableOMP[[#This Row],[Avg]]-$U$2*TableOMP[[#This Row],[StdDev]]</f>
        <v>9.1341657225419688</v>
      </c>
      <c r="R7409">
        <f>TableOMP[[#This Row],[Avg]]+$U$2*TableOMP[[#This Row],[StdDev]]</f>
        <v>9.6290405082272628</v>
      </c>
      <c r="S7409">
        <f>IF(AND(TableOMP[[#This Row],[total_time]]&gt;=TableOMP[[#This Row],[Low]], TableOMP[[#This Row],[total_time]]&lt;=TableOMP[[#This Row],[High]]),1,0)</f>
        <v>1</v>
      </c>
    </row>
    <row r="7410" spans="1:19" hidden="1" x14ac:dyDescent="0.25">
      <c r="A7410" t="s">
        <v>10</v>
      </c>
      <c r="B7410">
        <v>10000</v>
      </c>
      <c r="C7410">
        <v>100</v>
      </c>
      <c r="D7410">
        <v>100000</v>
      </c>
      <c r="E7410">
        <v>16</v>
      </c>
      <c r="F7410">
        <v>1</v>
      </c>
      <c r="G7410">
        <v>229.21209999999999</v>
      </c>
      <c r="H7410">
        <v>0.18573300000000001</v>
      </c>
      <c r="I7410">
        <v>1.1550149999999999</v>
      </c>
      <c r="J7410">
        <v>7.7001E-2</v>
      </c>
      <c r="K7410" t="str">
        <f>MID(M7410,22,1)</f>
        <v>4</v>
      </c>
      <c r="L7410" t="s">
        <v>203</v>
      </c>
      <c r="M7410" t="s">
        <v>204</v>
      </c>
      <c r="N7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7410">
        <f>VLOOKUP(TableOMP[[#This Row],[Label]],TableAvg[],2,FALSE)</f>
        <v>226.28677216666668</v>
      </c>
      <c r="P7410">
        <f>VLOOKUP(TableOMP[[#This Row],[Label]],TableAvg[],3,FALSE)</f>
        <v>1.3085374014419617</v>
      </c>
      <c r="Q7410">
        <f>TableOMP[[#This Row],[Avg]]-$U$2*TableOMP[[#This Row],[StdDev]]</f>
        <v>223.66969736378275</v>
      </c>
      <c r="R7410">
        <f>TableOMP[[#This Row],[Avg]]+$U$2*TableOMP[[#This Row],[StdDev]]</f>
        <v>228.90384696955061</v>
      </c>
      <c r="S7410">
        <f>IF(AND(TableOMP[[#This Row],[total_time]]&gt;=TableOMP[[#This Row],[Low]], TableOMP[[#This Row],[total_time]]&lt;=TableOMP[[#This Row],[High]]),1,0)</f>
        <v>0</v>
      </c>
    </row>
    <row r="7411" spans="1:19" hidden="1" x14ac:dyDescent="0.25">
      <c r="A7411" t="s">
        <v>15</v>
      </c>
      <c r="B7411">
        <v>10000</v>
      </c>
      <c r="C7411">
        <v>100</v>
      </c>
      <c r="D7411">
        <v>100000</v>
      </c>
      <c r="E7411">
        <v>22</v>
      </c>
      <c r="F7411">
        <v>1</v>
      </c>
      <c r="G7411">
        <v>9.2196169999999995</v>
      </c>
      <c r="H7411">
        <v>0.14485500000000001</v>
      </c>
      <c r="I7411">
        <v>0.94087200000000004</v>
      </c>
      <c r="J7411">
        <v>4.4803000000000003E-2</v>
      </c>
      <c r="K7411" t="str">
        <f>MID(M7411,22,1)</f>
        <v>2</v>
      </c>
      <c r="L7411" t="s">
        <v>219</v>
      </c>
      <c r="M7411" t="s">
        <v>220</v>
      </c>
      <c r="N7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11">
        <f>VLOOKUP(TableOMP[[#This Row],[Label]],TableAvg[],2,FALSE)</f>
        <v>9.3080216363636357</v>
      </c>
      <c r="P7411">
        <f>VLOOKUP(TableOMP[[#This Row],[Label]],TableAvg[],3,FALSE)</f>
        <v>0.13388485799493741</v>
      </c>
      <c r="Q7411">
        <f>TableOMP[[#This Row],[Avg]]-$U$2*TableOMP[[#This Row],[StdDev]]</f>
        <v>9.0402519203737608</v>
      </c>
      <c r="R7411">
        <f>TableOMP[[#This Row],[Avg]]+$U$2*TableOMP[[#This Row],[StdDev]]</f>
        <v>9.5757913523535105</v>
      </c>
      <c r="S7411">
        <f>IF(AND(TableOMP[[#This Row],[total_time]]&gt;=TableOMP[[#This Row],[Low]], TableOMP[[#This Row],[total_time]]&lt;=TableOMP[[#This Row],[High]]),1,0)</f>
        <v>1</v>
      </c>
    </row>
    <row r="7412" spans="1:19" hidden="1" x14ac:dyDescent="0.25">
      <c r="A7412" t="s">
        <v>15</v>
      </c>
      <c r="B7412">
        <v>10000</v>
      </c>
      <c r="C7412">
        <v>100</v>
      </c>
      <c r="D7412">
        <v>100000</v>
      </c>
      <c r="E7412">
        <v>22</v>
      </c>
      <c r="F7412">
        <v>1</v>
      </c>
      <c r="G7412">
        <v>9.2195900000000002</v>
      </c>
      <c r="H7412">
        <v>0.14253399999999999</v>
      </c>
      <c r="I7412">
        <v>1.057348</v>
      </c>
      <c r="J7412">
        <v>5.0349999999999999E-2</v>
      </c>
      <c r="K7412" t="str">
        <f>MID(M7412,22,1)</f>
        <v>6</v>
      </c>
      <c r="L7412" t="s">
        <v>199</v>
      </c>
      <c r="M7412" t="s">
        <v>200</v>
      </c>
      <c r="N7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12">
        <f>VLOOKUP(TableOMP[[#This Row],[Label]],TableAvg[],2,FALSE)</f>
        <v>9.3080216363636357</v>
      </c>
      <c r="P7412">
        <f>VLOOKUP(TableOMP[[#This Row],[Label]],TableAvg[],3,FALSE)</f>
        <v>0.13388485799493741</v>
      </c>
      <c r="Q7412">
        <f>TableOMP[[#This Row],[Avg]]-$U$2*TableOMP[[#This Row],[StdDev]]</f>
        <v>9.0402519203737608</v>
      </c>
      <c r="R7412">
        <f>TableOMP[[#This Row],[Avg]]+$U$2*TableOMP[[#This Row],[StdDev]]</f>
        <v>9.5757913523535105</v>
      </c>
      <c r="S7412">
        <f>IF(AND(TableOMP[[#This Row],[total_time]]&gt;=TableOMP[[#This Row],[Low]], TableOMP[[#This Row],[total_time]]&lt;=TableOMP[[#This Row],[High]]),1,0)</f>
        <v>1</v>
      </c>
    </row>
    <row r="7413" spans="1:19" hidden="1" x14ac:dyDescent="0.25">
      <c r="A7413" t="s">
        <v>15</v>
      </c>
      <c r="B7413">
        <v>10000</v>
      </c>
      <c r="C7413">
        <v>100</v>
      </c>
      <c r="D7413">
        <v>100000</v>
      </c>
      <c r="E7413">
        <v>22</v>
      </c>
      <c r="F7413">
        <v>1</v>
      </c>
      <c r="G7413">
        <v>9.2153100000000006</v>
      </c>
      <c r="H7413">
        <v>0.146644</v>
      </c>
      <c r="I7413">
        <v>0.88004300000000002</v>
      </c>
      <c r="J7413">
        <v>4.1907E-2</v>
      </c>
      <c r="K7413" t="str">
        <f>MID(M7413,22,1)</f>
        <v>6</v>
      </c>
      <c r="L7413" t="s">
        <v>199</v>
      </c>
      <c r="M7413" t="s">
        <v>200</v>
      </c>
      <c r="N7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13">
        <f>VLOOKUP(TableOMP[[#This Row],[Label]],TableAvg[],2,FALSE)</f>
        <v>9.3080216363636357</v>
      </c>
      <c r="P7413">
        <f>VLOOKUP(TableOMP[[#This Row],[Label]],TableAvg[],3,FALSE)</f>
        <v>0.13388485799493741</v>
      </c>
      <c r="Q7413">
        <f>TableOMP[[#This Row],[Avg]]-$U$2*TableOMP[[#This Row],[StdDev]]</f>
        <v>9.0402519203737608</v>
      </c>
      <c r="R7413">
        <f>TableOMP[[#This Row],[Avg]]+$U$2*TableOMP[[#This Row],[StdDev]]</f>
        <v>9.5757913523535105</v>
      </c>
      <c r="S7413">
        <f>IF(AND(TableOMP[[#This Row],[total_time]]&gt;=TableOMP[[#This Row],[Low]], TableOMP[[#This Row],[total_time]]&lt;=TableOMP[[#This Row],[High]]),1,0)</f>
        <v>1</v>
      </c>
    </row>
    <row r="7414" spans="1:19" hidden="1" x14ac:dyDescent="0.25">
      <c r="A7414" t="s">
        <v>16</v>
      </c>
      <c r="B7414">
        <v>10000</v>
      </c>
      <c r="C7414">
        <v>100</v>
      </c>
      <c r="D7414">
        <v>100000</v>
      </c>
      <c r="E7414">
        <v>31</v>
      </c>
      <c r="F7414">
        <v>1</v>
      </c>
      <c r="G7414">
        <v>9.2150780000000001</v>
      </c>
      <c r="H7414">
        <v>0.133327</v>
      </c>
      <c r="I7414">
        <v>1.224993</v>
      </c>
      <c r="J7414">
        <v>4.0833000000000001E-2</v>
      </c>
      <c r="K7414" t="str">
        <f>MID(M7414,22,1)</f>
        <v>7</v>
      </c>
      <c r="L7414" t="s">
        <v>189</v>
      </c>
      <c r="M7414" t="s">
        <v>190</v>
      </c>
      <c r="N7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414">
        <f>VLOOKUP(TableOMP[[#This Row],[Label]],TableAvg[],2,FALSE)</f>
        <v>9.3816031153846158</v>
      </c>
      <c r="P7414">
        <f>VLOOKUP(TableOMP[[#This Row],[Label]],TableAvg[],3,FALSE)</f>
        <v>0.12371869642132313</v>
      </c>
      <c r="Q7414">
        <f>TableOMP[[#This Row],[Avg]]-$U$2*TableOMP[[#This Row],[StdDev]]</f>
        <v>9.1341657225419688</v>
      </c>
      <c r="R7414">
        <f>TableOMP[[#This Row],[Avg]]+$U$2*TableOMP[[#This Row],[StdDev]]</f>
        <v>9.6290405082272628</v>
      </c>
      <c r="S7414">
        <f>IF(AND(TableOMP[[#This Row],[total_time]]&gt;=TableOMP[[#This Row],[Low]], TableOMP[[#This Row],[total_time]]&lt;=TableOMP[[#This Row],[High]]),1,0)</f>
        <v>1</v>
      </c>
    </row>
    <row r="7415" spans="1:19" hidden="1" x14ac:dyDescent="0.25">
      <c r="A7415" t="s">
        <v>15</v>
      </c>
      <c r="B7415">
        <v>10000</v>
      </c>
      <c r="C7415">
        <v>100</v>
      </c>
      <c r="D7415">
        <v>100000</v>
      </c>
      <c r="E7415">
        <v>22</v>
      </c>
      <c r="F7415">
        <v>1</v>
      </c>
      <c r="G7415">
        <v>9.2073630000000009</v>
      </c>
      <c r="H7415">
        <v>0.14654600000000001</v>
      </c>
      <c r="I7415">
        <v>0.890405</v>
      </c>
      <c r="J7415">
        <v>4.24E-2</v>
      </c>
      <c r="K7415" t="str">
        <f>MID(M7415,22,1)</f>
        <v>1</v>
      </c>
      <c r="L7415" t="s">
        <v>175</v>
      </c>
      <c r="M7415" t="s">
        <v>176</v>
      </c>
      <c r="N7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15">
        <f>VLOOKUP(TableOMP[[#This Row],[Label]],TableAvg[],2,FALSE)</f>
        <v>9.3080216363636357</v>
      </c>
      <c r="P7415">
        <f>VLOOKUP(TableOMP[[#This Row],[Label]],TableAvg[],3,FALSE)</f>
        <v>0.13388485799493741</v>
      </c>
      <c r="Q7415">
        <f>TableOMP[[#This Row],[Avg]]-$U$2*TableOMP[[#This Row],[StdDev]]</f>
        <v>9.0402519203737608</v>
      </c>
      <c r="R7415">
        <f>TableOMP[[#This Row],[Avg]]+$U$2*TableOMP[[#This Row],[StdDev]]</f>
        <v>9.5757913523535105</v>
      </c>
      <c r="S7415">
        <f>IF(AND(TableOMP[[#This Row],[total_time]]&gt;=TableOMP[[#This Row],[Low]], TableOMP[[#This Row],[total_time]]&lt;=TableOMP[[#This Row],[High]]),1,0)</f>
        <v>1</v>
      </c>
    </row>
    <row r="7416" spans="1:19" hidden="1" x14ac:dyDescent="0.25">
      <c r="A7416" t="s">
        <v>10</v>
      </c>
      <c r="B7416">
        <v>10000</v>
      </c>
      <c r="C7416">
        <v>100</v>
      </c>
      <c r="D7416">
        <v>100000</v>
      </c>
      <c r="E7416">
        <v>15</v>
      </c>
      <c r="F7416">
        <v>1</v>
      </c>
      <c r="G7416">
        <v>229.01157900000001</v>
      </c>
      <c r="H7416">
        <v>0.20036499999999999</v>
      </c>
      <c r="I7416">
        <v>1.1681619999999999</v>
      </c>
      <c r="J7416">
        <v>8.344E-2</v>
      </c>
      <c r="K7416" t="str">
        <f>MID(M7416,22,1)</f>
        <v>4</v>
      </c>
      <c r="L7416" t="s">
        <v>203</v>
      </c>
      <c r="M7416" t="s">
        <v>204</v>
      </c>
      <c r="N7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7416">
        <f>VLOOKUP(TableOMP[[#This Row],[Label]],TableAvg[],2,FALSE)</f>
        <v>226.33905849999999</v>
      </c>
      <c r="P7416">
        <f>VLOOKUP(TableOMP[[#This Row],[Label]],TableAvg[],3,FALSE)</f>
        <v>1.1953515257583951</v>
      </c>
      <c r="Q7416">
        <f>TableOMP[[#This Row],[Avg]]-$U$2*TableOMP[[#This Row],[StdDev]]</f>
        <v>223.9483554484832</v>
      </c>
      <c r="R7416">
        <f>TableOMP[[#This Row],[Avg]]+$U$2*TableOMP[[#This Row],[StdDev]]</f>
        <v>228.72976155151679</v>
      </c>
      <c r="S7416">
        <f>IF(AND(TableOMP[[#This Row],[total_time]]&gt;=TableOMP[[#This Row],[Low]], TableOMP[[#This Row],[total_time]]&lt;=TableOMP[[#This Row],[High]]),1,0)</f>
        <v>0</v>
      </c>
    </row>
    <row r="7417" spans="1:19" hidden="1" x14ac:dyDescent="0.25">
      <c r="A7417" t="s">
        <v>15</v>
      </c>
      <c r="B7417">
        <v>10000</v>
      </c>
      <c r="C7417">
        <v>100</v>
      </c>
      <c r="D7417">
        <v>100000</v>
      </c>
      <c r="E7417">
        <v>22</v>
      </c>
      <c r="F7417">
        <v>1</v>
      </c>
      <c r="G7417">
        <v>9.2065339999999996</v>
      </c>
      <c r="H7417">
        <v>0.139351</v>
      </c>
      <c r="I7417">
        <v>0.75767099999999998</v>
      </c>
      <c r="J7417">
        <v>3.6080000000000001E-2</v>
      </c>
      <c r="K7417" t="str">
        <f>MID(M7417,22,1)</f>
        <v>5</v>
      </c>
      <c r="L7417" t="s">
        <v>163</v>
      </c>
      <c r="M7417" t="s">
        <v>164</v>
      </c>
      <c r="N7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17">
        <f>VLOOKUP(TableOMP[[#This Row],[Label]],TableAvg[],2,FALSE)</f>
        <v>9.3080216363636357</v>
      </c>
      <c r="P7417">
        <f>VLOOKUP(TableOMP[[#This Row],[Label]],TableAvg[],3,FALSE)</f>
        <v>0.13388485799493741</v>
      </c>
      <c r="Q7417">
        <f>TableOMP[[#This Row],[Avg]]-$U$2*TableOMP[[#This Row],[StdDev]]</f>
        <v>9.0402519203737608</v>
      </c>
      <c r="R7417">
        <f>TableOMP[[#This Row],[Avg]]+$U$2*TableOMP[[#This Row],[StdDev]]</f>
        <v>9.5757913523535105</v>
      </c>
      <c r="S7417">
        <f>IF(AND(TableOMP[[#This Row],[total_time]]&gt;=TableOMP[[#This Row],[Low]], TableOMP[[#This Row],[total_time]]&lt;=TableOMP[[#This Row],[High]]),1,0)</f>
        <v>1</v>
      </c>
    </row>
    <row r="7418" spans="1:19" hidden="1" x14ac:dyDescent="0.25">
      <c r="A7418" t="s">
        <v>15</v>
      </c>
      <c r="B7418">
        <v>10000</v>
      </c>
      <c r="C7418">
        <v>100</v>
      </c>
      <c r="D7418">
        <v>100000</v>
      </c>
      <c r="E7418">
        <v>22</v>
      </c>
      <c r="F7418">
        <v>1</v>
      </c>
      <c r="G7418">
        <v>9.2006929999999993</v>
      </c>
      <c r="H7418">
        <v>0.13276499999999999</v>
      </c>
      <c r="I7418">
        <v>0.80525400000000003</v>
      </c>
      <c r="J7418">
        <v>3.8344999999999997E-2</v>
      </c>
      <c r="K7418" t="str">
        <f>MID(M7418,22,1)</f>
        <v>5</v>
      </c>
      <c r="L7418" t="s">
        <v>55</v>
      </c>
      <c r="M7418" t="s">
        <v>56</v>
      </c>
      <c r="N7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18">
        <f>VLOOKUP(TableOMP[[#This Row],[Label]],TableAvg[],2,FALSE)</f>
        <v>9.3080216363636357</v>
      </c>
      <c r="P7418">
        <f>VLOOKUP(TableOMP[[#This Row],[Label]],TableAvg[],3,FALSE)</f>
        <v>0.13388485799493741</v>
      </c>
      <c r="Q7418">
        <f>TableOMP[[#This Row],[Avg]]-$U$2*TableOMP[[#This Row],[StdDev]]</f>
        <v>9.0402519203737608</v>
      </c>
      <c r="R7418">
        <f>TableOMP[[#This Row],[Avg]]+$U$2*TableOMP[[#This Row],[StdDev]]</f>
        <v>9.5757913523535105</v>
      </c>
      <c r="S7418">
        <f>IF(AND(TableOMP[[#This Row],[total_time]]&gt;=TableOMP[[#This Row],[Low]], TableOMP[[#This Row],[total_time]]&lt;=TableOMP[[#This Row],[High]]),1,0)</f>
        <v>1</v>
      </c>
    </row>
    <row r="7419" spans="1:19" hidden="1" x14ac:dyDescent="0.25">
      <c r="A7419" t="s">
        <v>15</v>
      </c>
      <c r="B7419">
        <v>10000</v>
      </c>
      <c r="C7419">
        <v>100</v>
      </c>
      <c r="D7419">
        <v>100000</v>
      </c>
      <c r="E7419">
        <v>22</v>
      </c>
      <c r="F7419">
        <v>1</v>
      </c>
      <c r="G7419">
        <v>9.1981450000000002</v>
      </c>
      <c r="H7419">
        <v>0.14147699999999999</v>
      </c>
      <c r="I7419">
        <v>0.89536499999999997</v>
      </c>
      <c r="J7419">
        <v>4.2636E-2</v>
      </c>
      <c r="K7419" t="str">
        <f>MID(M7419,22,1)</f>
        <v>1</v>
      </c>
      <c r="L7419" t="s">
        <v>215</v>
      </c>
      <c r="M7419" t="s">
        <v>216</v>
      </c>
      <c r="N7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19">
        <f>VLOOKUP(TableOMP[[#This Row],[Label]],TableAvg[],2,FALSE)</f>
        <v>9.3080216363636357</v>
      </c>
      <c r="P7419">
        <f>VLOOKUP(TableOMP[[#This Row],[Label]],TableAvg[],3,FALSE)</f>
        <v>0.13388485799493741</v>
      </c>
      <c r="Q7419">
        <f>TableOMP[[#This Row],[Avg]]-$U$2*TableOMP[[#This Row],[StdDev]]</f>
        <v>9.0402519203737608</v>
      </c>
      <c r="R7419">
        <f>TableOMP[[#This Row],[Avg]]+$U$2*TableOMP[[#This Row],[StdDev]]</f>
        <v>9.5757913523535105</v>
      </c>
      <c r="S7419">
        <f>IF(AND(TableOMP[[#This Row],[total_time]]&gt;=TableOMP[[#This Row],[Low]], TableOMP[[#This Row],[total_time]]&lt;=TableOMP[[#This Row],[High]]),1,0)</f>
        <v>1</v>
      </c>
    </row>
    <row r="7420" spans="1:19" hidden="1" x14ac:dyDescent="0.25">
      <c r="A7420" t="s">
        <v>15</v>
      </c>
      <c r="B7420">
        <v>10000</v>
      </c>
      <c r="C7420">
        <v>100</v>
      </c>
      <c r="D7420">
        <v>100000</v>
      </c>
      <c r="E7420">
        <v>23</v>
      </c>
      <c r="F7420">
        <v>1</v>
      </c>
      <c r="G7420">
        <v>9.1956330000000008</v>
      </c>
      <c r="H7420">
        <v>0.14788399999999999</v>
      </c>
      <c r="I7420">
        <v>1.0491429999999999</v>
      </c>
      <c r="J7420">
        <v>4.7688000000000001E-2</v>
      </c>
      <c r="K7420" t="str">
        <f>MID(M7420,22,1)</f>
        <v>2</v>
      </c>
      <c r="L7420" t="s">
        <v>219</v>
      </c>
      <c r="M7420" t="s">
        <v>220</v>
      </c>
      <c r="N7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20">
        <f>VLOOKUP(TableOMP[[#This Row],[Label]],TableAvg[],2,FALSE)</f>
        <v>9.0601902272727255</v>
      </c>
      <c r="P7420">
        <f>VLOOKUP(TableOMP[[#This Row],[Label]],TableAvg[],3,FALSE)</f>
        <v>0.23336976734032835</v>
      </c>
      <c r="Q7420">
        <f>TableOMP[[#This Row],[Avg]]-$U$2*TableOMP[[#This Row],[StdDev]]</f>
        <v>8.593450692592068</v>
      </c>
      <c r="R7420">
        <f>TableOMP[[#This Row],[Avg]]+$U$2*TableOMP[[#This Row],[StdDev]]</f>
        <v>9.526929761953383</v>
      </c>
      <c r="S7420">
        <f>IF(AND(TableOMP[[#This Row],[total_time]]&gt;=TableOMP[[#This Row],[Low]], TableOMP[[#This Row],[total_time]]&lt;=TableOMP[[#This Row],[High]]),1,0)</f>
        <v>1</v>
      </c>
    </row>
    <row r="7421" spans="1:19" hidden="1" x14ac:dyDescent="0.25">
      <c r="A7421" t="s">
        <v>16</v>
      </c>
      <c r="B7421">
        <v>10000</v>
      </c>
      <c r="C7421">
        <v>100</v>
      </c>
      <c r="D7421">
        <v>100000</v>
      </c>
      <c r="E7421">
        <v>32</v>
      </c>
      <c r="F7421">
        <v>1</v>
      </c>
      <c r="G7421">
        <v>9.1932500000000008</v>
      </c>
      <c r="H7421">
        <v>0.159776</v>
      </c>
      <c r="I7421">
        <v>1.5761130000000001</v>
      </c>
      <c r="J7421">
        <v>5.0841999999999998E-2</v>
      </c>
      <c r="K7421" t="str">
        <f>MID(M7421,22,1)</f>
        <v>7</v>
      </c>
      <c r="L7421" t="s">
        <v>49</v>
      </c>
      <c r="M7421" t="s">
        <v>50</v>
      </c>
      <c r="N7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21">
        <f>VLOOKUP(TableOMP[[#This Row],[Label]],TableAvg[],2,FALSE)</f>
        <v>9.2237927692307711</v>
      </c>
      <c r="P7421">
        <f>VLOOKUP(TableOMP[[#This Row],[Label]],TableAvg[],3,FALSE)</f>
        <v>8.8830172859370851E-2</v>
      </c>
      <c r="Q7421">
        <f>TableOMP[[#This Row],[Avg]]-$U$2*TableOMP[[#This Row],[StdDev]]</f>
        <v>9.0461324235120291</v>
      </c>
      <c r="R7421">
        <f>TableOMP[[#This Row],[Avg]]+$U$2*TableOMP[[#This Row],[StdDev]]</f>
        <v>9.4014531149495131</v>
      </c>
      <c r="S7421">
        <f>IF(AND(TableOMP[[#This Row],[total_time]]&gt;=TableOMP[[#This Row],[Low]], TableOMP[[#This Row],[total_time]]&lt;=TableOMP[[#This Row],[High]]),1,0)</f>
        <v>1</v>
      </c>
    </row>
    <row r="7422" spans="1:19" hidden="1" x14ac:dyDescent="0.25">
      <c r="A7422" t="s">
        <v>10</v>
      </c>
      <c r="B7422">
        <v>10000</v>
      </c>
      <c r="C7422">
        <v>100</v>
      </c>
      <c r="D7422">
        <v>100000</v>
      </c>
      <c r="E7422">
        <v>14</v>
      </c>
      <c r="F7422">
        <v>1</v>
      </c>
      <c r="G7422">
        <v>227.72395399999999</v>
      </c>
      <c r="H7422">
        <v>0.20385300000000001</v>
      </c>
      <c r="I7422">
        <v>1.258686</v>
      </c>
      <c r="J7422">
        <v>9.6822000000000005E-2</v>
      </c>
      <c r="K7422" t="str">
        <f>MID(M7422,22,1)</f>
        <v>4</v>
      </c>
      <c r="L7422" t="s">
        <v>203</v>
      </c>
      <c r="M7422" t="s">
        <v>204</v>
      </c>
      <c r="N7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7422">
        <f>VLOOKUP(TableOMP[[#This Row],[Label]],TableAvg[],2,FALSE)</f>
        <v>226.25896833333331</v>
      </c>
      <c r="P7422">
        <f>VLOOKUP(TableOMP[[#This Row],[Label]],TableAvg[],3,FALSE)</f>
        <v>0.65691653176044518</v>
      </c>
      <c r="Q7422">
        <f>TableOMP[[#This Row],[Avg]]-$U$2*TableOMP[[#This Row],[StdDev]]</f>
        <v>224.94513526981243</v>
      </c>
      <c r="R7422">
        <f>TableOMP[[#This Row],[Avg]]+$U$2*TableOMP[[#This Row],[StdDev]]</f>
        <v>227.5728013968542</v>
      </c>
      <c r="S7422">
        <f>IF(AND(TableOMP[[#This Row],[total_time]]&gt;=TableOMP[[#This Row],[Low]], TableOMP[[#This Row],[total_time]]&lt;=TableOMP[[#This Row],[High]]),1,0)</f>
        <v>0</v>
      </c>
    </row>
    <row r="7423" spans="1:19" hidden="1" x14ac:dyDescent="0.25">
      <c r="A7423" t="s">
        <v>15</v>
      </c>
      <c r="B7423">
        <v>10000</v>
      </c>
      <c r="C7423">
        <v>100</v>
      </c>
      <c r="D7423">
        <v>100000</v>
      </c>
      <c r="E7423">
        <v>23</v>
      </c>
      <c r="F7423">
        <v>1</v>
      </c>
      <c r="G7423">
        <v>9.1811399999999992</v>
      </c>
      <c r="H7423">
        <v>0.150892</v>
      </c>
      <c r="I7423">
        <v>1.1637660000000001</v>
      </c>
      <c r="J7423">
        <v>5.2898000000000001E-2</v>
      </c>
      <c r="K7423" t="str">
        <f>MID(M7423,22,1)</f>
        <v>2</v>
      </c>
      <c r="L7423" t="s">
        <v>219</v>
      </c>
      <c r="M7423" t="s">
        <v>220</v>
      </c>
      <c r="N7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23">
        <f>VLOOKUP(TableOMP[[#This Row],[Label]],TableAvg[],2,FALSE)</f>
        <v>9.0601902272727255</v>
      </c>
      <c r="P7423">
        <f>VLOOKUP(TableOMP[[#This Row],[Label]],TableAvg[],3,FALSE)</f>
        <v>0.23336976734032835</v>
      </c>
      <c r="Q7423">
        <f>TableOMP[[#This Row],[Avg]]-$U$2*TableOMP[[#This Row],[StdDev]]</f>
        <v>8.593450692592068</v>
      </c>
      <c r="R7423">
        <f>TableOMP[[#This Row],[Avg]]+$U$2*TableOMP[[#This Row],[StdDev]]</f>
        <v>9.526929761953383</v>
      </c>
      <c r="S7423">
        <f>IF(AND(TableOMP[[#This Row],[total_time]]&gt;=TableOMP[[#This Row],[Low]], TableOMP[[#This Row],[total_time]]&lt;=TableOMP[[#This Row],[High]]),1,0)</f>
        <v>1</v>
      </c>
    </row>
    <row r="7424" spans="1:19" hidden="1" x14ac:dyDescent="0.25">
      <c r="A7424" t="s">
        <v>16</v>
      </c>
      <c r="B7424">
        <v>10000</v>
      </c>
      <c r="C7424">
        <v>100</v>
      </c>
      <c r="D7424">
        <v>100000</v>
      </c>
      <c r="E7424">
        <v>32</v>
      </c>
      <c r="F7424">
        <v>1</v>
      </c>
      <c r="G7424">
        <v>9.1765279999999994</v>
      </c>
      <c r="H7424">
        <v>0.31944899999999998</v>
      </c>
      <c r="I7424">
        <v>6.6704910000000002</v>
      </c>
      <c r="J7424">
        <v>0.21517700000000001</v>
      </c>
      <c r="K7424" t="str">
        <f>MID(M7424,22,1)</f>
        <v>1</v>
      </c>
      <c r="L7424" t="s">
        <v>207</v>
      </c>
      <c r="M7424" t="s">
        <v>208</v>
      </c>
      <c r="N7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24">
        <f>VLOOKUP(TableOMP[[#This Row],[Label]],TableAvg[],2,FALSE)</f>
        <v>9.2237927692307711</v>
      </c>
      <c r="P7424">
        <f>VLOOKUP(TableOMP[[#This Row],[Label]],TableAvg[],3,FALSE)</f>
        <v>8.8830172859370851E-2</v>
      </c>
      <c r="Q7424">
        <f>TableOMP[[#This Row],[Avg]]-$U$2*TableOMP[[#This Row],[StdDev]]</f>
        <v>9.0461324235120291</v>
      </c>
      <c r="R7424">
        <f>TableOMP[[#This Row],[Avg]]+$U$2*TableOMP[[#This Row],[StdDev]]</f>
        <v>9.4014531149495131</v>
      </c>
      <c r="S7424">
        <f>IF(AND(TableOMP[[#This Row],[total_time]]&gt;=TableOMP[[#This Row],[Low]], TableOMP[[#This Row],[total_time]]&lt;=TableOMP[[#This Row],[High]]),1,0)</f>
        <v>1</v>
      </c>
    </row>
    <row r="7425" spans="1:19" hidden="1" x14ac:dyDescent="0.25">
      <c r="A7425" t="s">
        <v>16</v>
      </c>
      <c r="B7425">
        <v>10000</v>
      </c>
      <c r="C7425">
        <v>100</v>
      </c>
      <c r="D7425">
        <v>100000</v>
      </c>
      <c r="E7425">
        <v>32</v>
      </c>
      <c r="F7425">
        <v>1</v>
      </c>
      <c r="G7425">
        <v>9.1758430000000004</v>
      </c>
      <c r="H7425">
        <v>0.13675300000000001</v>
      </c>
      <c r="I7425">
        <v>1.2835490000000001</v>
      </c>
      <c r="J7425">
        <v>4.1404999999999997E-2</v>
      </c>
      <c r="K7425" t="str">
        <f>MID(M7425,22,1)</f>
        <v>2</v>
      </c>
      <c r="L7425" t="s">
        <v>59</v>
      </c>
      <c r="M7425" t="s">
        <v>60</v>
      </c>
      <c r="N7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25">
        <f>VLOOKUP(TableOMP[[#This Row],[Label]],TableAvg[],2,FALSE)</f>
        <v>9.2237927692307711</v>
      </c>
      <c r="P7425">
        <f>VLOOKUP(TableOMP[[#This Row],[Label]],TableAvg[],3,FALSE)</f>
        <v>8.8830172859370851E-2</v>
      </c>
      <c r="Q7425">
        <f>TableOMP[[#This Row],[Avg]]-$U$2*TableOMP[[#This Row],[StdDev]]</f>
        <v>9.0461324235120291</v>
      </c>
      <c r="R7425">
        <f>TableOMP[[#This Row],[Avg]]+$U$2*TableOMP[[#This Row],[StdDev]]</f>
        <v>9.4014531149495131</v>
      </c>
      <c r="S7425">
        <f>IF(AND(TableOMP[[#This Row],[total_time]]&gt;=TableOMP[[#This Row],[Low]], TableOMP[[#This Row],[total_time]]&lt;=TableOMP[[#This Row],[High]]),1,0)</f>
        <v>1</v>
      </c>
    </row>
    <row r="7426" spans="1:19" hidden="1" x14ac:dyDescent="0.25">
      <c r="A7426" t="s">
        <v>16</v>
      </c>
      <c r="B7426">
        <v>10000</v>
      </c>
      <c r="C7426">
        <v>100</v>
      </c>
      <c r="D7426">
        <v>100000</v>
      </c>
      <c r="E7426">
        <v>32</v>
      </c>
      <c r="F7426">
        <v>1</v>
      </c>
      <c r="G7426">
        <v>9.1725630000000002</v>
      </c>
      <c r="H7426">
        <v>0.22408500000000001</v>
      </c>
      <c r="I7426">
        <v>3.3984529999999999</v>
      </c>
      <c r="J7426">
        <v>0.109628</v>
      </c>
      <c r="K7426" t="str">
        <f>MID(M7426,22,1)</f>
        <v>5</v>
      </c>
      <c r="L7426" t="s">
        <v>197</v>
      </c>
      <c r="M7426" t="s">
        <v>198</v>
      </c>
      <c r="N7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26">
        <f>VLOOKUP(TableOMP[[#This Row],[Label]],TableAvg[],2,FALSE)</f>
        <v>9.2237927692307711</v>
      </c>
      <c r="P7426">
        <f>VLOOKUP(TableOMP[[#This Row],[Label]],TableAvg[],3,FALSE)</f>
        <v>8.8830172859370851E-2</v>
      </c>
      <c r="Q7426">
        <f>TableOMP[[#This Row],[Avg]]-$U$2*TableOMP[[#This Row],[StdDev]]</f>
        <v>9.0461324235120291</v>
      </c>
      <c r="R7426">
        <f>TableOMP[[#This Row],[Avg]]+$U$2*TableOMP[[#This Row],[StdDev]]</f>
        <v>9.4014531149495131</v>
      </c>
      <c r="S7426">
        <f>IF(AND(TableOMP[[#This Row],[total_time]]&gt;=TableOMP[[#This Row],[Low]], TableOMP[[#This Row],[total_time]]&lt;=TableOMP[[#This Row],[High]]),1,0)</f>
        <v>1</v>
      </c>
    </row>
    <row r="7427" spans="1:19" hidden="1" x14ac:dyDescent="0.25">
      <c r="A7427" t="s">
        <v>16</v>
      </c>
      <c r="B7427">
        <v>10000</v>
      </c>
      <c r="C7427">
        <v>100</v>
      </c>
      <c r="D7427">
        <v>100000</v>
      </c>
      <c r="E7427">
        <v>32</v>
      </c>
      <c r="F7427">
        <v>1</v>
      </c>
      <c r="G7427">
        <v>9.1621369999999995</v>
      </c>
      <c r="H7427">
        <v>0.23444699999999999</v>
      </c>
      <c r="I7427">
        <v>3.7224339999999998</v>
      </c>
      <c r="J7427">
        <v>0.12007900000000001</v>
      </c>
      <c r="K7427" t="str">
        <f>MID(M7427,22,1)</f>
        <v>6</v>
      </c>
      <c r="L7427" t="s">
        <v>223</v>
      </c>
      <c r="M7427" t="s">
        <v>224</v>
      </c>
      <c r="N7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27">
        <f>VLOOKUP(TableOMP[[#This Row],[Label]],TableAvg[],2,FALSE)</f>
        <v>9.2237927692307711</v>
      </c>
      <c r="P7427">
        <f>VLOOKUP(TableOMP[[#This Row],[Label]],TableAvg[],3,FALSE)</f>
        <v>8.8830172859370851E-2</v>
      </c>
      <c r="Q7427">
        <f>TableOMP[[#This Row],[Avg]]-$U$2*TableOMP[[#This Row],[StdDev]]</f>
        <v>9.0461324235120291</v>
      </c>
      <c r="R7427">
        <f>TableOMP[[#This Row],[Avg]]+$U$2*TableOMP[[#This Row],[StdDev]]</f>
        <v>9.4014531149495131</v>
      </c>
      <c r="S7427">
        <f>IF(AND(TableOMP[[#This Row],[total_time]]&gt;=TableOMP[[#This Row],[Low]], TableOMP[[#This Row],[total_time]]&lt;=TableOMP[[#This Row],[High]]),1,0)</f>
        <v>1</v>
      </c>
    </row>
    <row r="7428" spans="1:19" hidden="1" x14ac:dyDescent="0.25">
      <c r="A7428" t="s">
        <v>10</v>
      </c>
      <c r="B7428">
        <v>10000</v>
      </c>
      <c r="C7428">
        <v>100</v>
      </c>
      <c r="D7428">
        <v>100000</v>
      </c>
      <c r="E7428">
        <v>13</v>
      </c>
      <c r="F7428">
        <v>1</v>
      </c>
      <c r="G7428">
        <v>227.64336900000001</v>
      </c>
      <c r="H7428">
        <v>0.20171800000000001</v>
      </c>
      <c r="I7428">
        <v>1.1129960000000001</v>
      </c>
      <c r="J7428">
        <v>9.2749999999999999E-2</v>
      </c>
      <c r="K7428" t="str">
        <f>MID(M7428,22,1)</f>
        <v>4</v>
      </c>
      <c r="L7428" t="s">
        <v>203</v>
      </c>
      <c r="M7428" t="s">
        <v>204</v>
      </c>
      <c r="N7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7428">
        <f>VLOOKUP(TableOMP[[#This Row],[Label]],TableAvg[],2,FALSE)</f>
        <v>226.37342450000003</v>
      </c>
      <c r="P7428">
        <f>VLOOKUP(TableOMP[[#This Row],[Label]],TableAvg[],3,FALSE)</f>
        <v>0.56879339368067217</v>
      </c>
      <c r="Q7428">
        <f>TableOMP[[#This Row],[Avg]]-$U$2*TableOMP[[#This Row],[StdDev]]</f>
        <v>225.23583771263867</v>
      </c>
      <c r="R7428">
        <f>TableOMP[[#This Row],[Avg]]+$U$2*TableOMP[[#This Row],[StdDev]]</f>
        <v>227.51101128736138</v>
      </c>
      <c r="S7428">
        <f>IF(AND(TableOMP[[#This Row],[total_time]]&gt;=TableOMP[[#This Row],[Low]], TableOMP[[#This Row],[total_time]]&lt;=TableOMP[[#This Row],[High]]),1,0)</f>
        <v>0</v>
      </c>
    </row>
    <row r="7429" spans="1:19" hidden="1" x14ac:dyDescent="0.25">
      <c r="A7429" t="s">
        <v>15</v>
      </c>
      <c r="B7429">
        <v>10000</v>
      </c>
      <c r="C7429">
        <v>100</v>
      </c>
      <c r="D7429">
        <v>100000</v>
      </c>
      <c r="E7429">
        <v>22</v>
      </c>
      <c r="F7429">
        <v>1</v>
      </c>
      <c r="G7429">
        <v>9.1593490000000006</v>
      </c>
      <c r="H7429">
        <v>0.125775</v>
      </c>
      <c r="I7429">
        <v>0.72495100000000001</v>
      </c>
      <c r="J7429">
        <v>3.4521000000000003E-2</v>
      </c>
      <c r="K7429" t="str">
        <f>MID(M7429,22,1)</f>
        <v>1</v>
      </c>
      <c r="L7429" t="s">
        <v>215</v>
      </c>
      <c r="M7429" t="s">
        <v>216</v>
      </c>
      <c r="N7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429">
        <f>VLOOKUP(TableOMP[[#This Row],[Label]],TableAvg[],2,FALSE)</f>
        <v>9.3080216363636357</v>
      </c>
      <c r="P7429">
        <f>VLOOKUP(TableOMP[[#This Row],[Label]],TableAvg[],3,FALSE)</f>
        <v>0.13388485799493741</v>
      </c>
      <c r="Q7429">
        <f>TableOMP[[#This Row],[Avg]]-$U$2*TableOMP[[#This Row],[StdDev]]</f>
        <v>9.0402519203737608</v>
      </c>
      <c r="R7429">
        <f>TableOMP[[#This Row],[Avg]]+$U$2*TableOMP[[#This Row],[StdDev]]</f>
        <v>9.5757913523535105</v>
      </c>
      <c r="S7429">
        <f>IF(AND(TableOMP[[#This Row],[total_time]]&gt;=TableOMP[[#This Row],[Low]], TableOMP[[#This Row],[total_time]]&lt;=TableOMP[[#This Row],[High]]),1,0)</f>
        <v>1</v>
      </c>
    </row>
    <row r="7430" spans="1:19" hidden="1" x14ac:dyDescent="0.25">
      <c r="A7430" t="s">
        <v>16</v>
      </c>
      <c r="B7430">
        <v>10000</v>
      </c>
      <c r="C7430">
        <v>100</v>
      </c>
      <c r="D7430">
        <v>100000</v>
      </c>
      <c r="E7430">
        <v>32</v>
      </c>
      <c r="F7430">
        <v>1</v>
      </c>
      <c r="G7430">
        <v>9.1567240000000005</v>
      </c>
      <c r="H7430">
        <v>0.28645500000000002</v>
      </c>
      <c r="I7430">
        <v>3.8979200000000001</v>
      </c>
      <c r="J7430">
        <v>0.12573899999999999</v>
      </c>
      <c r="K7430" t="str">
        <f>MID(M7430,22,1)</f>
        <v>5</v>
      </c>
      <c r="L7430" t="s">
        <v>197</v>
      </c>
      <c r="M7430" t="s">
        <v>198</v>
      </c>
      <c r="N7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30">
        <f>VLOOKUP(TableOMP[[#This Row],[Label]],TableAvg[],2,FALSE)</f>
        <v>9.2237927692307711</v>
      </c>
      <c r="P7430">
        <f>VLOOKUP(TableOMP[[#This Row],[Label]],TableAvg[],3,FALSE)</f>
        <v>8.8830172859370851E-2</v>
      </c>
      <c r="Q7430">
        <f>TableOMP[[#This Row],[Avg]]-$U$2*TableOMP[[#This Row],[StdDev]]</f>
        <v>9.0461324235120291</v>
      </c>
      <c r="R7430">
        <f>TableOMP[[#This Row],[Avg]]+$U$2*TableOMP[[#This Row],[StdDev]]</f>
        <v>9.4014531149495131</v>
      </c>
      <c r="S7430">
        <f>IF(AND(TableOMP[[#This Row],[total_time]]&gt;=TableOMP[[#This Row],[Low]], TableOMP[[#This Row],[total_time]]&lt;=TableOMP[[#This Row],[High]]),1,0)</f>
        <v>1</v>
      </c>
    </row>
    <row r="7431" spans="1:19" hidden="1" x14ac:dyDescent="0.25">
      <c r="A7431" t="s">
        <v>16</v>
      </c>
      <c r="B7431">
        <v>10000</v>
      </c>
      <c r="C7431">
        <v>100</v>
      </c>
      <c r="D7431">
        <v>100000</v>
      </c>
      <c r="E7431">
        <v>33</v>
      </c>
      <c r="F7431">
        <v>1</v>
      </c>
      <c r="G7431">
        <v>9.1455359999999999</v>
      </c>
      <c r="H7431">
        <v>0.22253999999999999</v>
      </c>
      <c r="I7431">
        <v>1.458699</v>
      </c>
      <c r="J7431">
        <v>4.5584E-2</v>
      </c>
      <c r="K7431" t="str">
        <f>MID(M7431,22,1)</f>
        <v>7</v>
      </c>
      <c r="L7431" t="s">
        <v>49</v>
      </c>
      <c r="M7431" t="s">
        <v>50</v>
      </c>
      <c r="N7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31">
        <f>VLOOKUP(TableOMP[[#This Row],[Label]],TableAvg[],2,FALSE)</f>
        <v>8.9984457142857135</v>
      </c>
      <c r="P7431">
        <f>VLOOKUP(TableOMP[[#This Row],[Label]],TableAvg[],3,FALSE)</f>
        <v>0.11974058644020745</v>
      </c>
      <c r="Q7431">
        <f>TableOMP[[#This Row],[Avg]]-$U$2*TableOMP[[#This Row],[StdDev]]</f>
        <v>8.7589645414052981</v>
      </c>
      <c r="R7431">
        <f>TableOMP[[#This Row],[Avg]]+$U$2*TableOMP[[#This Row],[StdDev]]</f>
        <v>9.2379268871661289</v>
      </c>
      <c r="S7431">
        <f>IF(AND(TableOMP[[#This Row],[total_time]]&gt;=TableOMP[[#This Row],[Low]], TableOMP[[#This Row],[total_time]]&lt;=TableOMP[[#This Row],[High]]),1,0)</f>
        <v>1</v>
      </c>
    </row>
    <row r="7432" spans="1:19" hidden="1" x14ac:dyDescent="0.25">
      <c r="A7432" t="s">
        <v>16</v>
      </c>
      <c r="B7432">
        <v>10000</v>
      </c>
      <c r="C7432">
        <v>100</v>
      </c>
      <c r="D7432">
        <v>100000</v>
      </c>
      <c r="E7432">
        <v>33</v>
      </c>
      <c r="F7432">
        <v>1</v>
      </c>
      <c r="G7432">
        <v>9.1245659999999997</v>
      </c>
      <c r="H7432">
        <v>0.14979600000000001</v>
      </c>
      <c r="I7432">
        <v>1.753987</v>
      </c>
      <c r="J7432">
        <v>5.4812E-2</v>
      </c>
      <c r="K7432" t="str">
        <f>MID(M7432,22,1)</f>
        <v>7</v>
      </c>
      <c r="L7432" t="s">
        <v>49</v>
      </c>
      <c r="M7432" t="s">
        <v>50</v>
      </c>
      <c r="N7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32">
        <f>VLOOKUP(TableOMP[[#This Row],[Label]],TableAvg[],2,FALSE)</f>
        <v>8.9984457142857135</v>
      </c>
      <c r="P7432">
        <f>VLOOKUP(TableOMP[[#This Row],[Label]],TableAvg[],3,FALSE)</f>
        <v>0.11974058644020745</v>
      </c>
      <c r="Q7432">
        <f>TableOMP[[#This Row],[Avg]]-$U$2*TableOMP[[#This Row],[StdDev]]</f>
        <v>8.7589645414052981</v>
      </c>
      <c r="R7432">
        <f>TableOMP[[#This Row],[Avg]]+$U$2*TableOMP[[#This Row],[StdDev]]</f>
        <v>9.2379268871661289</v>
      </c>
      <c r="S7432">
        <f>IF(AND(TableOMP[[#This Row],[total_time]]&gt;=TableOMP[[#This Row],[Low]], TableOMP[[#This Row],[total_time]]&lt;=TableOMP[[#This Row],[High]]),1,0)</f>
        <v>1</v>
      </c>
    </row>
    <row r="7433" spans="1:19" hidden="1" x14ac:dyDescent="0.25">
      <c r="A7433" t="s">
        <v>15</v>
      </c>
      <c r="B7433">
        <v>10000</v>
      </c>
      <c r="C7433">
        <v>100</v>
      </c>
      <c r="D7433">
        <v>100000</v>
      </c>
      <c r="E7433">
        <v>23</v>
      </c>
      <c r="F7433">
        <v>1</v>
      </c>
      <c r="G7433">
        <v>9.1236090000000001</v>
      </c>
      <c r="H7433">
        <v>0.127021</v>
      </c>
      <c r="I7433">
        <v>0.701353</v>
      </c>
      <c r="J7433">
        <v>3.1879999999999999E-2</v>
      </c>
      <c r="K7433" t="str">
        <f>MID(M7433,22,1)</f>
        <v>8</v>
      </c>
      <c r="L7433" t="s">
        <v>159</v>
      </c>
      <c r="M7433" t="s">
        <v>160</v>
      </c>
      <c r="N7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33">
        <f>VLOOKUP(TableOMP[[#This Row],[Label]],TableAvg[],2,FALSE)</f>
        <v>9.0601902272727255</v>
      </c>
      <c r="P7433">
        <f>VLOOKUP(TableOMP[[#This Row],[Label]],TableAvg[],3,FALSE)</f>
        <v>0.23336976734032835</v>
      </c>
      <c r="Q7433">
        <f>TableOMP[[#This Row],[Avg]]-$U$2*TableOMP[[#This Row],[StdDev]]</f>
        <v>8.593450692592068</v>
      </c>
      <c r="R7433">
        <f>TableOMP[[#This Row],[Avg]]+$U$2*TableOMP[[#This Row],[StdDev]]</f>
        <v>9.526929761953383</v>
      </c>
      <c r="S7433">
        <f>IF(AND(TableOMP[[#This Row],[total_time]]&gt;=TableOMP[[#This Row],[Low]], TableOMP[[#This Row],[total_time]]&lt;=TableOMP[[#This Row],[High]]),1,0)</f>
        <v>1</v>
      </c>
    </row>
    <row r="7434" spans="1:19" hidden="1" x14ac:dyDescent="0.25">
      <c r="A7434" t="s">
        <v>16</v>
      </c>
      <c r="B7434">
        <v>10000</v>
      </c>
      <c r="C7434">
        <v>100</v>
      </c>
      <c r="D7434">
        <v>100000</v>
      </c>
      <c r="E7434">
        <v>33</v>
      </c>
      <c r="F7434">
        <v>1</v>
      </c>
      <c r="G7434">
        <v>9.118703</v>
      </c>
      <c r="H7434">
        <v>0.14655199999999999</v>
      </c>
      <c r="I7434">
        <v>1.6753769999999999</v>
      </c>
      <c r="J7434">
        <v>5.2356E-2</v>
      </c>
      <c r="K7434" t="str">
        <f>MID(M7434,22,1)</f>
        <v>7</v>
      </c>
      <c r="L7434" t="s">
        <v>189</v>
      </c>
      <c r="M7434" t="s">
        <v>190</v>
      </c>
      <c r="N7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34">
        <f>VLOOKUP(TableOMP[[#This Row],[Label]],TableAvg[],2,FALSE)</f>
        <v>8.9984457142857135</v>
      </c>
      <c r="P7434">
        <f>VLOOKUP(TableOMP[[#This Row],[Label]],TableAvg[],3,FALSE)</f>
        <v>0.11974058644020745</v>
      </c>
      <c r="Q7434">
        <f>TableOMP[[#This Row],[Avg]]-$U$2*TableOMP[[#This Row],[StdDev]]</f>
        <v>8.7589645414052981</v>
      </c>
      <c r="R7434">
        <f>TableOMP[[#This Row],[Avg]]+$U$2*TableOMP[[#This Row],[StdDev]]</f>
        <v>9.2379268871661289</v>
      </c>
      <c r="S7434">
        <f>IF(AND(TableOMP[[#This Row],[total_time]]&gt;=TableOMP[[#This Row],[Low]], TableOMP[[#This Row],[total_time]]&lt;=TableOMP[[#This Row],[High]]),1,0)</f>
        <v>1</v>
      </c>
    </row>
    <row r="7435" spans="1:19" hidden="1" x14ac:dyDescent="0.25">
      <c r="A7435" t="s">
        <v>15</v>
      </c>
      <c r="B7435">
        <v>10000</v>
      </c>
      <c r="C7435">
        <v>100</v>
      </c>
      <c r="D7435">
        <v>100000</v>
      </c>
      <c r="E7435">
        <v>23</v>
      </c>
      <c r="F7435">
        <v>1</v>
      </c>
      <c r="G7435">
        <v>9.1085290000000008</v>
      </c>
      <c r="H7435">
        <v>0.40844200000000003</v>
      </c>
      <c r="I7435">
        <v>2.1287389999999999</v>
      </c>
      <c r="J7435">
        <v>9.6761E-2</v>
      </c>
      <c r="K7435" t="str">
        <f>MID(M7435,22,1)</f>
        <v>6</v>
      </c>
      <c r="L7435" t="s">
        <v>41</v>
      </c>
      <c r="M7435" t="s">
        <v>42</v>
      </c>
      <c r="N7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35">
        <f>VLOOKUP(TableOMP[[#This Row],[Label]],TableAvg[],2,FALSE)</f>
        <v>9.0601902272727255</v>
      </c>
      <c r="P7435">
        <f>VLOOKUP(TableOMP[[#This Row],[Label]],TableAvg[],3,FALSE)</f>
        <v>0.23336976734032835</v>
      </c>
      <c r="Q7435">
        <f>TableOMP[[#This Row],[Avg]]-$U$2*TableOMP[[#This Row],[StdDev]]</f>
        <v>8.593450692592068</v>
      </c>
      <c r="R7435">
        <f>TableOMP[[#This Row],[Avg]]+$U$2*TableOMP[[#This Row],[StdDev]]</f>
        <v>9.526929761953383</v>
      </c>
      <c r="S7435">
        <f>IF(AND(TableOMP[[#This Row],[total_time]]&gt;=TableOMP[[#This Row],[Low]], TableOMP[[#This Row],[total_time]]&lt;=TableOMP[[#This Row],[High]]),1,0)</f>
        <v>1</v>
      </c>
    </row>
    <row r="7436" spans="1:19" hidden="1" x14ac:dyDescent="0.25">
      <c r="A7436" t="s">
        <v>16</v>
      </c>
      <c r="B7436">
        <v>10000</v>
      </c>
      <c r="C7436">
        <v>100</v>
      </c>
      <c r="D7436">
        <v>100000</v>
      </c>
      <c r="E7436">
        <v>32</v>
      </c>
      <c r="F7436">
        <v>1</v>
      </c>
      <c r="G7436">
        <v>9.1042050000000003</v>
      </c>
      <c r="H7436">
        <v>0.242336</v>
      </c>
      <c r="I7436">
        <v>3.6870759999999998</v>
      </c>
      <c r="J7436">
        <v>0.118938</v>
      </c>
      <c r="K7436" t="str">
        <f>MID(M7436,22,1)</f>
        <v>6</v>
      </c>
      <c r="L7436" t="s">
        <v>223</v>
      </c>
      <c r="M7436" t="s">
        <v>224</v>
      </c>
      <c r="N7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36">
        <f>VLOOKUP(TableOMP[[#This Row],[Label]],TableAvg[],2,FALSE)</f>
        <v>9.2237927692307711</v>
      </c>
      <c r="P7436">
        <f>VLOOKUP(TableOMP[[#This Row],[Label]],TableAvg[],3,FALSE)</f>
        <v>8.8830172859370851E-2</v>
      </c>
      <c r="Q7436">
        <f>TableOMP[[#This Row],[Avg]]-$U$2*TableOMP[[#This Row],[StdDev]]</f>
        <v>9.0461324235120291</v>
      </c>
      <c r="R7436">
        <f>TableOMP[[#This Row],[Avg]]+$U$2*TableOMP[[#This Row],[StdDev]]</f>
        <v>9.4014531149495131</v>
      </c>
      <c r="S7436">
        <f>IF(AND(TableOMP[[#This Row],[total_time]]&gt;=TableOMP[[#This Row],[Low]], TableOMP[[#This Row],[total_time]]&lt;=TableOMP[[#This Row],[High]]),1,0)</f>
        <v>1</v>
      </c>
    </row>
    <row r="7437" spans="1:19" hidden="1" x14ac:dyDescent="0.25">
      <c r="A7437" t="s">
        <v>16</v>
      </c>
      <c r="B7437">
        <v>10000</v>
      </c>
      <c r="C7437">
        <v>100</v>
      </c>
      <c r="D7437">
        <v>100000</v>
      </c>
      <c r="E7437">
        <v>33</v>
      </c>
      <c r="F7437">
        <v>1</v>
      </c>
      <c r="G7437">
        <v>9.0916580000000007</v>
      </c>
      <c r="H7437">
        <v>0.154942</v>
      </c>
      <c r="I7437">
        <v>1.7477929999999999</v>
      </c>
      <c r="J7437">
        <v>5.4619000000000001E-2</v>
      </c>
      <c r="K7437" t="str">
        <f>MID(M7437,22,1)</f>
        <v>1</v>
      </c>
      <c r="L7437" t="s">
        <v>171</v>
      </c>
      <c r="M7437" t="s">
        <v>172</v>
      </c>
      <c r="N7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37">
        <f>VLOOKUP(TableOMP[[#This Row],[Label]],TableAvg[],2,FALSE)</f>
        <v>8.9984457142857135</v>
      </c>
      <c r="P7437">
        <f>VLOOKUP(TableOMP[[#This Row],[Label]],TableAvg[],3,FALSE)</f>
        <v>0.11974058644020745</v>
      </c>
      <c r="Q7437">
        <f>TableOMP[[#This Row],[Avg]]-$U$2*TableOMP[[#This Row],[StdDev]]</f>
        <v>8.7589645414052981</v>
      </c>
      <c r="R7437">
        <f>TableOMP[[#This Row],[Avg]]+$U$2*TableOMP[[#This Row],[StdDev]]</f>
        <v>9.2379268871661289</v>
      </c>
      <c r="S7437">
        <f>IF(AND(TableOMP[[#This Row],[total_time]]&gt;=TableOMP[[#This Row],[Low]], TableOMP[[#This Row],[total_time]]&lt;=TableOMP[[#This Row],[High]]),1,0)</f>
        <v>1</v>
      </c>
    </row>
    <row r="7438" spans="1:19" hidden="1" x14ac:dyDescent="0.25">
      <c r="A7438" t="s">
        <v>16</v>
      </c>
      <c r="B7438">
        <v>10000</v>
      </c>
      <c r="C7438">
        <v>100</v>
      </c>
      <c r="D7438">
        <v>100000</v>
      </c>
      <c r="E7438">
        <v>33</v>
      </c>
      <c r="F7438">
        <v>1</v>
      </c>
      <c r="G7438">
        <v>9.0904229999999995</v>
      </c>
      <c r="H7438">
        <v>0.165849</v>
      </c>
      <c r="I7438">
        <v>1.5753630000000001</v>
      </c>
      <c r="J7438">
        <v>4.9230000000000003E-2</v>
      </c>
      <c r="K7438" t="str">
        <f>MID(M7438,22,1)</f>
        <v>7</v>
      </c>
      <c r="L7438" t="s">
        <v>49</v>
      </c>
      <c r="M7438" t="s">
        <v>50</v>
      </c>
      <c r="N7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38">
        <f>VLOOKUP(TableOMP[[#This Row],[Label]],TableAvg[],2,FALSE)</f>
        <v>8.9984457142857135</v>
      </c>
      <c r="P7438">
        <f>VLOOKUP(TableOMP[[#This Row],[Label]],TableAvg[],3,FALSE)</f>
        <v>0.11974058644020745</v>
      </c>
      <c r="Q7438">
        <f>TableOMP[[#This Row],[Avg]]-$U$2*TableOMP[[#This Row],[StdDev]]</f>
        <v>8.7589645414052981</v>
      </c>
      <c r="R7438">
        <f>TableOMP[[#This Row],[Avg]]+$U$2*TableOMP[[#This Row],[StdDev]]</f>
        <v>9.2379268871661289</v>
      </c>
      <c r="S7438">
        <f>IF(AND(TableOMP[[#This Row],[total_time]]&gt;=TableOMP[[#This Row],[Low]], TableOMP[[#This Row],[total_time]]&lt;=TableOMP[[#This Row],[High]]),1,0)</f>
        <v>1</v>
      </c>
    </row>
    <row r="7439" spans="1:19" hidden="1" x14ac:dyDescent="0.25">
      <c r="A7439" t="s">
        <v>15</v>
      </c>
      <c r="B7439">
        <v>10000</v>
      </c>
      <c r="C7439">
        <v>100</v>
      </c>
      <c r="D7439">
        <v>100000</v>
      </c>
      <c r="E7439">
        <v>23</v>
      </c>
      <c r="F7439">
        <v>1</v>
      </c>
      <c r="G7439">
        <v>9.0779549999999993</v>
      </c>
      <c r="H7439">
        <v>0.13026699999999999</v>
      </c>
      <c r="I7439">
        <v>0.84989899999999996</v>
      </c>
      <c r="J7439">
        <v>3.8632E-2</v>
      </c>
      <c r="K7439" t="str">
        <f>MID(M7439,22,1)</f>
        <v>5</v>
      </c>
      <c r="L7439" t="s">
        <v>55</v>
      </c>
      <c r="M7439" t="s">
        <v>56</v>
      </c>
      <c r="N7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39">
        <f>VLOOKUP(TableOMP[[#This Row],[Label]],TableAvg[],2,FALSE)</f>
        <v>9.0601902272727255</v>
      </c>
      <c r="P7439">
        <f>VLOOKUP(TableOMP[[#This Row],[Label]],TableAvg[],3,FALSE)</f>
        <v>0.23336976734032835</v>
      </c>
      <c r="Q7439">
        <f>TableOMP[[#This Row],[Avg]]-$U$2*TableOMP[[#This Row],[StdDev]]</f>
        <v>8.593450692592068</v>
      </c>
      <c r="R7439">
        <f>TableOMP[[#This Row],[Avg]]+$U$2*TableOMP[[#This Row],[StdDev]]</f>
        <v>9.526929761953383</v>
      </c>
      <c r="S7439">
        <f>IF(AND(TableOMP[[#This Row],[total_time]]&gt;=TableOMP[[#This Row],[Low]], TableOMP[[#This Row],[total_time]]&lt;=TableOMP[[#This Row],[High]]),1,0)</f>
        <v>1</v>
      </c>
    </row>
    <row r="7440" spans="1:19" hidden="1" x14ac:dyDescent="0.25">
      <c r="A7440" t="s">
        <v>15</v>
      </c>
      <c r="B7440">
        <v>10000</v>
      </c>
      <c r="C7440">
        <v>100</v>
      </c>
      <c r="D7440">
        <v>100000</v>
      </c>
      <c r="E7440">
        <v>23</v>
      </c>
      <c r="F7440">
        <v>1</v>
      </c>
      <c r="G7440">
        <v>9.0745070000000005</v>
      </c>
      <c r="H7440">
        <v>0.14905499999999999</v>
      </c>
      <c r="I7440">
        <v>1.167683</v>
      </c>
      <c r="J7440">
        <v>5.3076999999999999E-2</v>
      </c>
      <c r="K7440" t="str">
        <f>MID(M7440,22,1)</f>
        <v>6</v>
      </c>
      <c r="L7440" t="s">
        <v>61</v>
      </c>
      <c r="M7440" t="s">
        <v>62</v>
      </c>
      <c r="N7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40">
        <f>VLOOKUP(TableOMP[[#This Row],[Label]],TableAvg[],2,FALSE)</f>
        <v>9.0601902272727255</v>
      </c>
      <c r="P7440">
        <f>VLOOKUP(TableOMP[[#This Row],[Label]],TableAvg[],3,FALSE)</f>
        <v>0.23336976734032835</v>
      </c>
      <c r="Q7440">
        <f>TableOMP[[#This Row],[Avg]]-$U$2*TableOMP[[#This Row],[StdDev]]</f>
        <v>8.593450692592068</v>
      </c>
      <c r="R7440">
        <f>TableOMP[[#This Row],[Avg]]+$U$2*TableOMP[[#This Row],[StdDev]]</f>
        <v>9.526929761953383</v>
      </c>
      <c r="S7440">
        <f>IF(AND(TableOMP[[#This Row],[total_time]]&gt;=TableOMP[[#This Row],[Low]], TableOMP[[#This Row],[total_time]]&lt;=TableOMP[[#This Row],[High]]),1,0)</f>
        <v>1</v>
      </c>
    </row>
    <row r="7441" spans="1:19" hidden="1" x14ac:dyDescent="0.25">
      <c r="A7441" t="s">
        <v>16</v>
      </c>
      <c r="B7441">
        <v>10000</v>
      </c>
      <c r="C7441">
        <v>100</v>
      </c>
      <c r="D7441">
        <v>100000</v>
      </c>
      <c r="E7441">
        <v>33</v>
      </c>
      <c r="F7441">
        <v>1</v>
      </c>
      <c r="G7441">
        <v>9.0718789999999991</v>
      </c>
      <c r="H7441">
        <v>0.16205900000000001</v>
      </c>
      <c r="I7441">
        <v>1.56887</v>
      </c>
      <c r="J7441">
        <v>4.9027000000000001E-2</v>
      </c>
      <c r="K7441" t="str">
        <f>MID(M7441,22,1)</f>
        <v>2</v>
      </c>
      <c r="L7441" t="s">
        <v>59</v>
      </c>
      <c r="M7441" t="s">
        <v>60</v>
      </c>
      <c r="N7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41">
        <f>VLOOKUP(TableOMP[[#This Row],[Label]],TableAvg[],2,FALSE)</f>
        <v>8.9984457142857135</v>
      </c>
      <c r="P7441">
        <f>VLOOKUP(TableOMP[[#This Row],[Label]],TableAvg[],3,FALSE)</f>
        <v>0.11974058644020745</v>
      </c>
      <c r="Q7441">
        <f>TableOMP[[#This Row],[Avg]]-$U$2*TableOMP[[#This Row],[StdDev]]</f>
        <v>8.7589645414052981</v>
      </c>
      <c r="R7441">
        <f>TableOMP[[#This Row],[Avg]]+$U$2*TableOMP[[#This Row],[StdDev]]</f>
        <v>9.2379268871661289</v>
      </c>
      <c r="S7441">
        <f>IF(AND(TableOMP[[#This Row],[total_time]]&gt;=TableOMP[[#This Row],[Low]], TableOMP[[#This Row],[total_time]]&lt;=TableOMP[[#This Row],[High]]),1,0)</f>
        <v>1</v>
      </c>
    </row>
    <row r="7442" spans="1:19" hidden="1" x14ac:dyDescent="0.25">
      <c r="A7442" t="s">
        <v>15</v>
      </c>
      <c r="B7442">
        <v>10000</v>
      </c>
      <c r="C7442">
        <v>100</v>
      </c>
      <c r="D7442">
        <v>100000</v>
      </c>
      <c r="E7442">
        <v>23</v>
      </c>
      <c r="F7442">
        <v>1</v>
      </c>
      <c r="G7442">
        <v>9.0707430000000002</v>
      </c>
      <c r="H7442">
        <v>0.15001500000000001</v>
      </c>
      <c r="I7442">
        <v>1.1796629999999999</v>
      </c>
      <c r="J7442">
        <v>5.3621000000000002E-2</v>
      </c>
      <c r="K7442" t="str">
        <f>MID(M7442,22,1)</f>
        <v>5</v>
      </c>
      <c r="L7442" t="s">
        <v>55</v>
      </c>
      <c r="M7442" t="s">
        <v>56</v>
      </c>
      <c r="N7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42">
        <f>VLOOKUP(TableOMP[[#This Row],[Label]],TableAvg[],2,FALSE)</f>
        <v>9.0601902272727255</v>
      </c>
      <c r="P7442">
        <f>VLOOKUP(TableOMP[[#This Row],[Label]],TableAvg[],3,FALSE)</f>
        <v>0.23336976734032835</v>
      </c>
      <c r="Q7442">
        <f>TableOMP[[#This Row],[Avg]]-$U$2*TableOMP[[#This Row],[StdDev]]</f>
        <v>8.593450692592068</v>
      </c>
      <c r="R7442">
        <f>TableOMP[[#This Row],[Avg]]+$U$2*TableOMP[[#This Row],[StdDev]]</f>
        <v>9.526929761953383</v>
      </c>
      <c r="S7442">
        <f>IF(AND(TableOMP[[#This Row],[total_time]]&gt;=TableOMP[[#This Row],[Low]], TableOMP[[#This Row],[total_time]]&lt;=TableOMP[[#This Row],[High]]),1,0)</f>
        <v>1</v>
      </c>
    </row>
    <row r="7443" spans="1:19" hidden="1" x14ac:dyDescent="0.25">
      <c r="A7443" t="s">
        <v>15</v>
      </c>
      <c r="B7443">
        <v>10000</v>
      </c>
      <c r="C7443">
        <v>100</v>
      </c>
      <c r="D7443">
        <v>100000</v>
      </c>
      <c r="E7443">
        <v>23</v>
      </c>
      <c r="F7443">
        <v>1</v>
      </c>
      <c r="G7443">
        <v>9.065315</v>
      </c>
      <c r="H7443">
        <v>0.14607000000000001</v>
      </c>
      <c r="I7443">
        <v>1.098104</v>
      </c>
      <c r="J7443">
        <v>4.9914E-2</v>
      </c>
      <c r="K7443" t="str">
        <f>MID(M7443,22,1)</f>
        <v>1</v>
      </c>
      <c r="L7443" t="s">
        <v>175</v>
      </c>
      <c r="M7443" t="s">
        <v>176</v>
      </c>
      <c r="N7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43">
        <f>VLOOKUP(TableOMP[[#This Row],[Label]],TableAvg[],2,FALSE)</f>
        <v>9.0601902272727255</v>
      </c>
      <c r="P7443">
        <f>VLOOKUP(TableOMP[[#This Row],[Label]],TableAvg[],3,FALSE)</f>
        <v>0.23336976734032835</v>
      </c>
      <c r="Q7443">
        <f>TableOMP[[#This Row],[Avg]]-$U$2*TableOMP[[#This Row],[StdDev]]</f>
        <v>8.593450692592068</v>
      </c>
      <c r="R7443">
        <f>TableOMP[[#This Row],[Avg]]+$U$2*TableOMP[[#This Row],[StdDev]]</f>
        <v>9.526929761953383</v>
      </c>
      <c r="S7443">
        <f>IF(AND(TableOMP[[#This Row],[total_time]]&gt;=TableOMP[[#This Row],[Low]], TableOMP[[#This Row],[total_time]]&lt;=TableOMP[[#This Row],[High]]),1,0)</f>
        <v>1</v>
      </c>
    </row>
    <row r="7444" spans="1:19" hidden="1" x14ac:dyDescent="0.25">
      <c r="A7444" t="s">
        <v>15</v>
      </c>
      <c r="B7444">
        <v>10000</v>
      </c>
      <c r="C7444">
        <v>100</v>
      </c>
      <c r="D7444">
        <v>100000</v>
      </c>
      <c r="E7444">
        <v>23</v>
      </c>
      <c r="F7444">
        <v>1</v>
      </c>
      <c r="G7444">
        <v>9.0626040000000003</v>
      </c>
      <c r="H7444">
        <v>0.138846</v>
      </c>
      <c r="I7444">
        <v>0.87292499999999995</v>
      </c>
      <c r="J7444">
        <v>3.9677999999999998E-2</v>
      </c>
      <c r="K7444" t="str">
        <f>MID(M7444,22,1)</f>
        <v>5</v>
      </c>
      <c r="L7444" t="s">
        <v>55</v>
      </c>
      <c r="M7444" t="s">
        <v>56</v>
      </c>
      <c r="N7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44">
        <f>VLOOKUP(TableOMP[[#This Row],[Label]],TableAvg[],2,FALSE)</f>
        <v>9.0601902272727255</v>
      </c>
      <c r="P7444">
        <f>VLOOKUP(TableOMP[[#This Row],[Label]],TableAvg[],3,FALSE)</f>
        <v>0.23336976734032835</v>
      </c>
      <c r="Q7444">
        <f>TableOMP[[#This Row],[Avg]]-$U$2*TableOMP[[#This Row],[StdDev]]</f>
        <v>8.593450692592068</v>
      </c>
      <c r="R7444">
        <f>TableOMP[[#This Row],[Avg]]+$U$2*TableOMP[[#This Row],[StdDev]]</f>
        <v>9.526929761953383</v>
      </c>
      <c r="S7444">
        <f>IF(AND(TableOMP[[#This Row],[total_time]]&gt;=TableOMP[[#This Row],[Low]], TableOMP[[#This Row],[total_time]]&lt;=TableOMP[[#This Row],[High]]),1,0)</f>
        <v>1</v>
      </c>
    </row>
    <row r="7445" spans="1:19" hidden="1" x14ac:dyDescent="0.25">
      <c r="A7445" t="s">
        <v>15</v>
      </c>
      <c r="B7445">
        <v>10000</v>
      </c>
      <c r="C7445">
        <v>100</v>
      </c>
      <c r="D7445">
        <v>100000</v>
      </c>
      <c r="E7445">
        <v>23</v>
      </c>
      <c r="F7445">
        <v>1</v>
      </c>
      <c r="G7445">
        <v>9.0547240000000002</v>
      </c>
      <c r="H7445">
        <v>0.13769999999999999</v>
      </c>
      <c r="I7445">
        <v>0.74517599999999995</v>
      </c>
      <c r="J7445">
        <v>3.3871999999999999E-2</v>
      </c>
      <c r="K7445" t="str">
        <f>MID(M7445,22,1)</f>
        <v>2</v>
      </c>
      <c r="L7445" t="s">
        <v>219</v>
      </c>
      <c r="M7445" t="s">
        <v>220</v>
      </c>
      <c r="N7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45">
        <f>VLOOKUP(TableOMP[[#This Row],[Label]],TableAvg[],2,FALSE)</f>
        <v>9.0601902272727255</v>
      </c>
      <c r="P7445">
        <f>VLOOKUP(TableOMP[[#This Row],[Label]],TableAvg[],3,FALSE)</f>
        <v>0.23336976734032835</v>
      </c>
      <c r="Q7445">
        <f>TableOMP[[#This Row],[Avg]]-$U$2*TableOMP[[#This Row],[StdDev]]</f>
        <v>8.593450692592068</v>
      </c>
      <c r="R7445">
        <f>TableOMP[[#This Row],[Avg]]+$U$2*TableOMP[[#This Row],[StdDev]]</f>
        <v>9.526929761953383</v>
      </c>
      <c r="S7445">
        <f>IF(AND(TableOMP[[#This Row],[total_time]]&gt;=TableOMP[[#This Row],[Low]], TableOMP[[#This Row],[total_time]]&lt;=TableOMP[[#This Row],[High]]),1,0)</f>
        <v>1</v>
      </c>
    </row>
    <row r="7446" spans="1:19" hidden="1" x14ac:dyDescent="0.25">
      <c r="A7446" t="s">
        <v>16</v>
      </c>
      <c r="B7446">
        <v>10000</v>
      </c>
      <c r="C7446">
        <v>100</v>
      </c>
      <c r="D7446">
        <v>100000</v>
      </c>
      <c r="E7446">
        <v>33</v>
      </c>
      <c r="F7446">
        <v>1</v>
      </c>
      <c r="G7446">
        <v>9.0540439999999993</v>
      </c>
      <c r="H7446">
        <v>0.15562999999999999</v>
      </c>
      <c r="I7446">
        <v>1.9421550000000001</v>
      </c>
      <c r="J7446">
        <v>6.0692000000000003E-2</v>
      </c>
      <c r="K7446" t="str">
        <f>MID(M7446,22,1)</f>
        <v>4</v>
      </c>
      <c r="L7446" t="s">
        <v>97</v>
      </c>
      <c r="M7446" t="s">
        <v>98</v>
      </c>
      <c r="N7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46">
        <f>VLOOKUP(TableOMP[[#This Row],[Label]],TableAvg[],2,FALSE)</f>
        <v>8.9984457142857135</v>
      </c>
      <c r="P7446">
        <f>VLOOKUP(TableOMP[[#This Row],[Label]],TableAvg[],3,FALSE)</f>
        <v>0.11974058644020745</v>
      </c>
      <c r="Q7446">
        <f>TableOMP[[#This Row],[Avg]]-$U$2*TableOMP[[#This Row],[StdDev]]</f>
        <v>8.7589645414052981</v>
      </c>
      <c r="R7446">
        <f>TableOMP[[#This Row],[Avg]]+$U$2*TableOMP[[#This Row],[StdDev]]</f>
        <v>9.2379268871661289</v>
      </c>
      <c r="S7446">
        <f>IF(AND(TableOMP[[#This Row],[total_time]]&gt;=TableOMP[[#This Row],[Low]], TableOMP[[#This Row],[total_time]]&lt;=TableOMP[[#This Row],[High]]),1,0)</f>
        <v>1</v>
      </c>
    </row>
    <row r="7447" spans="1:19" hidden="1" x14ac:dyDescent="0.25">
      <c r="A7447" t="s">
        <v>16</v>
      </c>
      <c r="B7447">
        <v>10000</v>
      </c>
      <c r="C7447">
        <v>100</v>
      </c>
      <c r="D7447">
        <v>100000</v>
      </c>
      <c r="E7447">
        <v>32</v>
      </c>
      <c r="F7447">
        <v>1</v>
      </c>
      <c r="G7447">
        <v>9.0522950000000009</v>
      </c>
      <c r="H7447">
        <v>0.20810699999999999</v>
      </c>
      <c r="I7447">
        <v>2.9963310000000001</v>
      </c>
      <c r="J7447">
        <v>9.6656000000000006E-2</v>
      </c>
      <c r="K7447" t="str">
        <f>MID(M7447,22,1)</f>
        <v>5</v>
      </c>
      <c r="L7447" t="s">
        <v>197</v>
      </c>
      <c r="M7447" t="s">
        <v>198</v>
      </c>
      <c r="N7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47">
        <f>VLOOKUP(TableOMP[[#This Row],[Label]],TableAvg[],2,FALSE)</f>
        <v>9.2237927692307711</v>
      </c>
      <c r="P7447">
        <f>VLOOKUP(TableOMP[[#This Row],[Label]],TableAvg[],3,FALSE)</f>
        <v>8.8830172859370851E-2</v>
      </c>
      <c r="Q7447">
        <f>TableOMP[[#This Row],[Avg]]-$U$2*TableOMP[[#This Row],[StdDev]]</f>
        <v>9.0461324235120291</v>
      </c>
      <c r="R7447">
        <f>TableOMP[[#This Row],[Avg]]+$U$2*TableOMP[[#This Row],[StdDev]]</f>
        <v>9.4014531149495131</v>
      </c>
      <c r="S7447">
        <f>IF(AND(TableOMP[[#This Row],[total_time]]&gt;=TableOMP[[#This Row],[Low]], TableOMP[[#This Row],[total_time]]&lt;=TableOMP[[#This Row],[High]]),1,0)</f>
        <v>1</v>
      </c>
    </row>
    <row r="7448" spans="1:19" hidden="1" x14ac:dyDescent="0.25">
      <c r="A7448" t="s">
        <v>15</v>
      </c>
      <c r="B7448">
        <v>10000</v>
      </c>
      <c r="C7448">
        <v>100</v>
      </c>
      <c r="D7448">
        <v>100000</v>
      </c>
      <c r="E7448">
        <v>23</v>
      </c>
      <c r="F7448">
        <v>1</v>
      </c>
      <c r="G7448">
        <v>9.0264530000000001</v>
      </c>
      <c r="H7448">
        <v>0.140463</v>
      </c>
      <c r="I7448">
        <v>0.91807700000000003</v>
      </c>
      <c r="J7448">
        <v>4.1730999999999997E-2</v>
      </c>
      <c r="K7448" t="str">
        <f>MID(M7448,22,1)</f>
        <v>5</v>
      </c>
      <c r="L7448" t="s">
        <v>163</v>
      </c>
      <c r="M7448" t="s">
        <v>164</v>
      </c>
      <c r="N7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48">
        <f>VLOOKUP(TableOMP[[#This Row],[Label]],TableAvg[],2,FALSE)</f>
        <v>9.0601902272727255</v>
      </c>
      <c r="P7448">
        <f>VLOOKUP(TableOMP[[#This Row],[Label]],TableAvg[],3,FALSE)</f>
        <v>0.23336976734032835</v>
      </c>
      <c r="Q7448">
        <f>TableOMP[[#This Row],[Avg]]-$U$2*TableOMP[[#This Row],[StdDev]]</f>
        <v>8.593450692592068</v>
      </c>
      <c r="R7448">
        <f>TableOMP[[#This Row],[Avg]]+$U$2*TableOMP[[#This Row],[StdDev]]</f>
        <v>9.526929761953383</v>
      </c>
      <c r="S7448">
        <f>IF(AND(TableOMP[[#This Row],[total_time]]&gt;=TableOMP[[#This Row],[Low]], TableOMP[[#This Row],[total_time]]&lt;=TableOMP[[#This Row],[High]]),1,0)</f>
        <v>1</v>
      </c>
    </row>
    <row r="7449" spans="1:19" hidden="1" x14ac:dyDescent="0.25">
      <c r="A7449" t="s">
        <v>16</v>
      </c>
      <c r="B7449">
        <v>10000</v>
      </c>
      <c r="C7449">
        <v>100</v>
      </c>
      <c r="D7449">
        <v>100000</v>
      </c>
      <c r="E7449">
        <v>33</v>
      </c>
      <c r="F7449">
        <v>1</v>
      </c>
      <c r="G7449">
        <v>8.9958550000000006</v>
      </c>
      <c r="H7449">
        <v>0.13920099999999999</v>
      </c>
      <c r="I7449">
        <v>1.4685429999999999</v>
      </c>
      <c r="J7449">
        <v>4.5892000000000002E-2</v>
      </c>
      <c r="K7449" t="str">
        <f>MID(M7449,22,1)</f>
        <v>7</v>
      </c>
      <c r="L7449" t="s">
        <v>49</v>
      </c>
      <c r="M7449" t="s">
        <v>50</v>
      </c>
      <c r="N7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49">
        <f>VLOOKUP(TableOMP[[#This Row],[Label]],TableAvg[],2,FALSE)</f>
        <v>8.9984457142857135</v>
      </c>
      <c r="P7449">
        <f>VLOOKUP(TableOMP[[#This Row],[Label]],TableAvg[],3,FALSE)</f>
        <v>0.11974058644020745</v>
      </c>
      <c r="Q7449">
        <f>TableOMP[[#This Row],[Avg]]-$U$2*TableOMP[[#This Row],[StdDev]]</f>
        <v>8.7589645414052981</v>
      </c>
      <c r="R7449">
        <f>TableOMP[[#This Row],[Avg]]+$U$2*TableOMP[[#This Row],[StdDev]]</f>
        <v>9.2379268871661289</v>
      </c>
      <c r="S7449">
        <f>IF(AND(TableOMP[[#This Row],[total_time]]&gt;=TableOMP[[#This Row],[Low]], TableOMP[[#This Row],[total_time]]&lt;=TableOMP[[#This Row],[High]]),1,0)</f>
        <v>1</v>
      </c>
    </row>
    <row r="7450" spans="1:19" hidden="1" x14ac:dyDescent="0.25">
      <c r="A7450" t="s">
        <v>15</v>
      </c>
      <c r="B7450">
        <v>10000</v>
      </c>
      <c r="C7450">
        <v>100</v>
      </c>
      <c r="D7450">
        <v>100000</v>
      </c>
      <c r="E7450">
        <v>23</v>
      </c>
      <c r="F7450">
        <v>1</v>
      </c>
      <c r="G7450">
        <v>8.9952199999999998</v>
      </c>
      <c r="H7450">
        <v>0.13522700000000001</v>
      </c>
      <c r="I7450">
        <v>0.924678</v>
      </c>
      <c r="J7450">
        <v>4.2030999999999999E-2</v>
      </c>
      <c r="K7450" t="str">
        <f>MID(M7450,22,1)</f>
        <v>6</v>
      </c>
      <c r="L7450" t="s">
        <v>199</v>
      </c>
      <c r="M7450" t="s">
        <v>200</v>
      </c>
      <c r="N7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50">
        <f>VLOOKUP(TableOMP[[#This Row],[Label]],TableAvg[],2,FALSE)</f>
        <v>9.0601902272727255</v>
      </c>
      <c r="P7450">
        <f>VLOOKUP(TableOMP[[#This Row],[Label]],TableAvg[],3,FALSE)</f>
        <v>0.23336976734032835</v>
      </c>
      <c r="Q7450">
        <f>TableOMP[[#This Row],[Avg]]-$U$2*TableOMP[[#This Row],[StdDev]]</f>
        <v>8.593450692592068</v>
      </c>
      <c r="R7450">
        <f>TableOMP[[#This Row],[Avg]]+$U$2*TableOMP[[#This Row],[StdDev]]</f>
        <v>9.526929761953383</v>
      </c>
      <c r="S7450">
        <f>IF(AND(TableOMP[[#This Row],[total_time]]&gt;=TableOMP[[#This Row],[Low]], TableOMP[[#This Row],[total_time]]&lt;=TableOMP[[#This Row],[High]]),1,0)</f>
        <v>1</v>
      </c>
    </row>
    <row r="7451" spans="1:19" hidden="1" x14ac:dyDescent="0.25">
      <c r="A7451" t="s">
        <v>16</v>
      </c>
      <c r="B7451">
        <v>10000</v>
      </c>
      <c r="C7451">
        <v>100</v>
      </c>
      <c r="D7451">
        <v>100000</v>
      </c>
      <c r="E7451">
        <v>33</v>
      </c>
      <c r="F7451">
        <v>1</v>
      </c>
      <c r="G7451">
        <v>8.9926729999999999</v>
      </c>
      <c r="H7451">
        <v>0.15278900000000001</v>
      </c>
      <c r="I7451">
        <v>1.4963880000000001</v>
      </c>
      <c r="J7451">
        <v>4.6761999999999998E-2</v>
      </c>
      <c r="K7451" t="str">
        <f>MID(M7451,22,1)</f>
        <v>2</v>
      </c>
      <c r="L7451" t="s">
        <v>59</v>
      </c>
      <c r="M7451" t="s">
        <v>60</v>
      </c>
      <c r="N7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51">
        <f>VLOOKUP(TableOMP[[#This Row],[Label]],TableAvg[],2,FALSE)</f>
        <v>8.9984457142857135</v>
      </c>
      <c r="P7451">
        <f>VLOOKUP(TableOMP[[#This Row],[Label]],TableAvg[],3,FALSE)</f>
        <v>0.11974058644020745</v>
      </c>
      <c r="Q7451">
        <f>TableOMP[[#This Row],[Avg]]-$U$2*TableOMP[[#This Row],[StdDev]]</f>
        <v>8.7589645414052981</v>
      </c>
      <c r="R7451">
        <f>TableOMP[[#This Row],[Avg]]+$U$2*TableOMP[[#This Row],[StdDev]]</f>
        <v>9.2379268871661289</v>
      </c>
      <c r="S7451">
        <f>IF(AND(TableOMP[[#This Row],[total_time]]&gt;=TableOMP[[#This Row],[Low]], TableOMP[[#This Row],[total_time]]&lt;=TableOMP[[#This Row],[High]]),1,0)</f>
        <v>1</v>
      </c>
    </row>
    <row r="7452" spans="1:19" hidden="1" x14ac:dyDescent="0.25">
      <c r="A7452" t="s">
        <v>15</v>
      </c>
      <c r="B7452">
        <v>10000</v>
      </c>
      <c r="C7452">
        <v>100</v>
      </c>
      <c r="D7452">
        <v>100000</v>
      </c>
      <c r="E7452">
        <v>24</v>
      </c>
      <c r="F7452">
        <v>1</v>
      </c>
      <c r="G7452">
        <v>8.9773540000000001</v>
      </c>
      <c r="H7452">
        <v>0.126608</v>
      </c>
      <c r="I7452">
        <v>0.99705999999999995</v>
      </c>
      <c r="J7452">
        <v>4.335E-2</v>
      </c>
      <c r="K7452" t="str">
        <f>MID(M7452,22,1)</f>
        <v>5</v>
      </c>
      <c r="L7452" t="s">
        <v>55</v>
      </c>
      <c r="M7452" t="s">
        <v>56</v>
      </c>
      <c r="N7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52">
        <f>VLOOKUP(TableOMP[[#This Row],[Label]],TableAvg[],2,FALSE)</f>
        <v>8.7591316363636356</v>
      </c>
      <c r="P7452">
        <f>VLOOKUP(TableOMP[[#This Row],[Label]],TableAvg[],3,FALSE)</f>
        <v>0.38630876307357537</v>
      </c>
      <c r="Q7452">
        <f>TableOMP[[#This Row],[Avg]]-$U$2*TableOMP[[#This Row],[StdDev]]</f>
        <v>7.9865141102164845</v>
      </c>
      <c r="R7452">
        <f>TableOMP[[#This Row],[Avg]]+$U$2*TableOMP[[#This Row],[StdDev]]</f>
        <v>9.5317491625107866</v>
      </c>
      <c r="S7452">
        <f>IF(AND(TableOMP[[#This Row],[total_time]]&gt;=TableOMP[[#This Row],[Low]], TableOMP[[#This Row],[total_time]]&lt;=TableOMP[[#This Row],[High]]),1,0)</f>
        <v>1</v>
      </c>
    </row>
    <row r="7453" spans="1:19" hidden="1" x14ac:dyDescent="0.25">
      <c r="A7453" t="s">
        <v>16</v>
      </c>
      <c r="B7453">
        <v>10000</v>
      </c>
      <c r="C7453">
        <v>100</v>
      </c>
      <c r="D7453">
        <v>100000</v>
      </c>
      <c r="E7453">
        <v>33</v>
      </c>
      <c r="F7453">
        <v>1</v>
      </c>
      <c r="G7453">
        <v>8.9696200000000008</v>
      </c>
      <c r="H7453">
        <v>0.14765</v>
      </c>
      <c r="I7453">
        <v>1.7427760000000001</v>
      </c>
      <c r="J7453">
        <v>5.4462000000000003E-2</v>
      </c>
      <c r="K7453" t="str">
        <f>MID(M7453,22,1)</f>
        <v>5</v>
      </c>
      <c r="L7453" t="s">
        <v>161</v>
      </c>
      <c r="M7453" t="s">
        <v>162</v>
      </c>
      <c r="N7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53">
        <f>VLOOKUP(TableOMP[[#This Row],[Label]],TableAvg[],2,FALSE)</f>
        <v>8.9984457142857135</v>
      </c>
      <c r="P7453">
        <f>VLOOKUP(TableOMP[[#This Row],[Label]],TableAvg[],3,FALSE)</f>
        <v>0.11974058644020745</v>
      </c>
      <c r="Q7453">
        <f>TableOMP[[#This Row],[Avg]]-$U$2*TableOMP[[#This Row],[StdDev]]</f>
        <v>8.7589645414052981</v>
      </c>
      <c r="R7453">
        <f>TableOMP[[#This Row],[Avg]]+$U$2*TableOMP[[#This Row],[StdDev]]</f>
        <v>9.2379268871661289</v>
      </c>
      <c r="S7453">
        <f>IF(AND(TableOMP[[#This Row],[total_time]]&gt;=TableOMP[[#This Row],[Low]], TableOMP[[#This Row],[total_time]]&lt;=TableOMP[[#This Row],[High]]),1,0)</f>
        <v>1</v>
      </c>
    </row>
    <row r="7454" spans="1:19" hidden="1" x14ac:dyDescent="0.25">
      <c r="A7454" t="s">
        <v>12</v>
      </c>
      <c r="B7454">
        <v>10000</v>
      </c>
      <c r="C7454">
        <v>100</v>
      </c>
      <c r="D7454">
        <v>100000</v>
      </c>
      <c r="E7454">
        <v>43</v>
      </c>
      <c r="F7454">
        <v>1</v>
      </c>
      <c r="G7454">
        <v>237.14556999999999</v>
      </c>
      <c r="H7454">
        <v>0.25282300000000002</v>
      </c>
      <c r="I7454">
        <v>5.760821</v>
      </c>
      <c r="J7454">
        <v>0.13716200000000001</v>
      </c>
      <c r="K7454" t="str">
        <f>MID(M7454,22,1)</f>
        <v>8</v>
      </c>
      <c r="L7454" t="s">
        <v>145</v>
      </c>
      <c r="M7454" t="s">
        <v>146</v>
      </c>
      <c r="N7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7454">
        <f>VLOOKUP(TableOMP[[#This Row],[Label]],TableAvg[],2,FALSE)</f>
        <v>247.3011645454545</v>
      </c>
      <c r="P7454">
        <f>VLOOKUP(TableOMP[[#This Row],[Label]],TableAvg[],3,FALSE)</f>
        <v>10.043904364248327</v>
      </c>
      <c r="Q7454">
        <f>TableOMP[[#This Row],[Avg]]-$U$2*TableOMP[[#This Row],[StdDev]]</f>
        <v>227.21335581695786</v>
      </c>
      <c r="R7454">
        <f>TableOMP[[#This Row],[Avg]]+$U$2*TableOMP[[#This Row],[StdDev]]</f>
        <v>267.38897327395114</v>
      </c>
      <c r="S7454">
        <v>0</v>
      </c>
    </row>
    <row r="7455" spans="1:19" hidden="1" x14ac:dyDescent="0.25">
      <c r="A7455" t="s">
        <v>16</v>
      </c>
      <c r="B7455">
        <v>10000</v>
      </c>
      <c r="C7455">
        <v>100</v>
      </c>
      <c r="D7455">
        <v>100000</v>
      </c>
      <c r="E7455">
        <v>33</v>
      </c>
      <c r="F7455">
        <v>1</v>
      </c>
      <c r="G7455">
        <v>8.9130470000000006</v>
      </c>
      <c r="H7455">
        <v>0.192304</v>
      </c>
      <c r="I7455">
        <v>1.9818439999999999</v>
      </c>
      <c r="J7455">
        <v>6.1933000000000002E-2</v>
      </c>
      <c r="K7455" t="str">
        <f>MID(M7455,22,1)</f>
        <v>1</v>
      </c>
      <c r="L7455" t="s">
        <v>177</v>
      </c>
      <c r="M7455" t="s">
        <v>178</v>
      </c>
      <c r="N7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55">
        <f>VLOOKUP(TableOMP[[#This Row],[Label]],TableAvg[],2,FALSE)</f>
        <v>8.9984457142857135</v>
      </c>
      <c r="P7455">
        <f>VLOOKUP(TableOMP[[#This Row],[Label]],TableAvg[],3,FALSE)</f>
        <v>0.11974058644020745</v>
      </c>
      <c r="Q7455">
        <f>TableOMP[[#This Row],[Avg]]-$U$2*TableOMP[[#This Row],[StdDev]]</f>
        <v>8.7589645414052981</v>
      </c>
      <c r="R7455">
        <f>TableOMP[[#This Row],[Avg]]+$U$2*TableOMP[[#This Row],[StdDev]]</f>
        <v>9.2379268871661289</v>
      </c>
      <c r="S7455">
        <f>IF(AND(TableOMP[[#This Row],[total_time]]&gt;=TableOMP[[#This Row],[Low]], TableOMP[[#This Row],[total_time]]&lt;=TableOMP[[#This Row],[High]]),1,0)</f>
        <v>1</v>
      </c>
    </row>
    <row r="7456" spans="1:19" hidden="1" x14ac:dyDescent="0.25">
      <c r="A7456" t="s">
        <v>15</v>
      </c>
      <c r="B7456">
        <v>10000</v>
      </c>
      <c r="C7456">
        <v>100</v>
      </c>
      <c r="D7456">
        <v>100000</v>
      </c>
      <c r="E7456">
        <v>23</v>
      </c>
      <c r="F7456">
        <v>1</v>
      </c>
      <c r="G7456">
        <v>8.9013629999999999</v>
      </c>
      <c r="H7456">
        <v>0.14247299999999999</v>
      </c>
      <c r="I7456">
        <v>0.90467799999999998</v>
      </c>
      <c r="J7456">
        <v>4.1121999999999999E-2</v>
      </c>
      <c r="K7456" t="str">
        <f>MID(M7456,22,1)</f>
        <v>6</v>
      </c>
      <c r="L7456" t="s">
        <v>199</v>
      </c>
      <c r="M7456" t="s">
        <v>200</v>
      </c>
      <c r="N7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56">
        <f>VLOOKUP(TableOMP[[#This Row],[Label]],TableAvg[],2,FALSE)</f>
        <v>9.0601902272727255</v>
      </c>
      <c r="P7456">
        <f>VLOOKUP(TableOMP[[#This Row],[Label]],TableAvg[],3,FALSE)</f>
        <v>0.23336976734032835</v>
      </c>
      <c r="Q7456">
        <f>TableOMP[[#This Row],[Avg]]-$U$2*TableOMP[[#This Row],[StdDev]]</f>
        <v>8.593450692592068</v>
      </c>
      <c r="R7456">
        <f>TableOMP[[#This Row],[Avg]]+$U$2*TableOMP[[#This Row],[StdDev]]</f>
        <v>9.526929761953383</v>
      </c>
      <c r="S7456">
        <f>IF(AND(TableOMP[[#This Row],[total_time]]&gt;=TableOMP[[#This Row],[Low]], TableOMP[[#This Row],[total_time]]&lt;=TableOMP[[#This Row],[High]]),1,0)</f>
        <v>1</v>
      </c>
    </row>
    <row r="7457" spans="1:19" hidden="1" x14ac:dyDescent="0.25">
      <c r="A7457" t="s">
        <v>15</v>
      </c>
      <c r="B7457">
        <v>10000</v>
      </c>
      <c r="C7457">
        <v>100</v>
      </c>
      <c r="D7457">
        <v>100000</v>
      </c>
      <c r="E7457">
        <v>23</v>
      </c>
      <c r="F7457">
        <v>1</v>
      </c>
      <c r="G7457">
        <v>8.8965750000000003</v>
      </c>
      <c r="H7457">
        <v>0.13561599999999999</v>
      </c>
      <c r="I7457">
        <v>0.81859400000000004</v>
      </c>
      <c r="J7457">
        <v>3.7208999999999999E-2</v>
      </c>
      <c r="K7457" t="str">
        <f>MID(M7457,22,1)</f>
        <v>1</v>
      </c>
      <c r="L7457" t="s">
        <v>215</v>
      </c>
      <c r="M7457" t="s">
        <v>216</v>
      </c>
      <c r="N7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57">
        <f>VLOOKUP(TableOMP[[#This Row],[Label]],TableAvg[],2,FALSE)</f>
        <v>9.0601902272727255</v>
      </c>
      <c r="P7457">
        <f>VLOOKUP(TableOMP[[#This Row],[Label]],TableAvg[],3,FALSE)</f>
        <v>0.23336976734032835</v>
      </c>
      <c r="Q7457">
        <f>TableOMP[[#This Row],[Avg]]-$U$2*TableOMP[[#This Row],[StdDev]]</f>
        <v>8.593450692592068</v>
      </c>
      <c r="R7457">
        <f>TableOMP[[#This Row],[Avg]]+$U$2*TableOMP[[#This Row],[StdDev]]</f>
        <v>9.526929761953383</v>
      </c>
      <c r="S7457">
        <f>IF(AND(TableOMP[[#This Row],[total_time]]&gt;=TableOMP[[#This Row],[Low]], TableOMP[[#This Row],[total_time]]&lt;=TableOMP[[#This Row],[High]]),1,0)</f>
        <v>1</v>
      </c>
    </row>
    <row r="7458" spans="1:19" hidden="1" x14ac:dyDescent="0.25">
      <c r="A7458" t="s">
        <v>15</v>
      </c>
      <c r="B7458">
        <v>10000</v>
      </c>
      <c r="C7458">
        <v>100</v>
      </c>
      <c r="D7458">
        <v>100000</v>
      </c>
      <c r="E7458">
        <v>23</v>
      </c>
      <c r="F7458">
        <v>1</v>
      </c>
      <c r="G7458">
        <v>8.8889449999999997</v>
      </c>
      <c r="H7458">
        <v>0.16147400000000001</v>
      </c>
      <c r="I7458">
        <v>1.398658</v>
      </c>
      <c r="J7458">
        <v>6.3575000000000007E-2</v>
      </c>
      <c r="K7458" t="str">
        <f>MID(M7458,22,1)</f>
        <v>5</v>
      </c>
      <c r="L7458" t="s">
        <v>55</v>
      </c>
      <c r="M7458" t="s">
        <v>56</v>
      </c>
      <c r="N7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58">
        <f>VLOOKUP(TableOMP[[#This Row],[Label]],TableAvg[],2,FALSE)</f>
        <v>9.0601902272727255</v>
      </c>
      <c r="P7458">
        <f>VLOOKUP(TableOMP[[#This Row],[Label]],TableAvg[],3,FALSE)</f>
        <v>0.23336976734032835</v>
      </c>
      <c r="Q7458">
        <f>TableOMP[[#This Row],[Avg]]-$U$2*TableOMP[[#This Row],[StdDev]]</f>
        <v>8.593450692592068</v>
      </c>
      <c r="R7458">
        <f>TableOMP[[#This Row],[Avg]]+$U$2*TableOMP[[#This Row],[StdDev]]</f>
        <v>9.526929761953383</v>
      </c>
      <c r="S7458">
        <f>IF(AND(TableOMP[[#This Row],[total_time]]&gt;=TableOMP[[#This Row],[Low]], TableOMP[[#This Row],[total_time]]&lt;=TableOMP[[#This Row],[High]]),1,0)</f>
        <v>1</v>
      </c>
    </row>
    <row r="7459" spans="1:19" hidden="1" x14ac:dyDescent="0.25">
      <c r="A7459" t="s">
        <v>15</v>
      </c>
      <c r="B7459">
        <v>10000</v>
      </c>
      <c r="C7459">
        <v>100</v>
      </c>
      <c r="D7459">
        <v>100000</v>
      </c>
      <c r="E7459">
        <v>23</v>
      </c>
      <c r="F7459">
        <v>1</v>
      </c>
      <c r="G7459">
        <v>8.8794830000000005</v>
      </c>
      <c r="H7459">
        <v>0.15012700000000001</v>
      </c>
      <c r="I7459">
        <v>0.881691</v>
      </c>
      <c r="J7459">
        <v>4.0077000000000002E-2</v>
      </c>
      <c r="K7459" t="str">
        <f>MID(M7459,22,1)</f>
        <v>5</v>
      </c>
      <c r="L7459" t="s">
        <v>55</v>
      </c>
      <c r="M7459" t="s">
        <v>56</v>
      </c>
      <c r="N7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59">
        <f>VLOOKUP(TableOMP[[#This Row],[Label]],TableAvg[],2,FALSE)</f>
        <v>9.0601902272727255</v>
      </c>
      <c r="P7459">
        <f>VLOOKUP(TableOMP[[#This Row],[Label]],TableAvg[],3,FALSE)</f>
        <v>0.23336976734032835</v>
      </c>
      <c r="Q7459">
        <f>TableOMP[[#This Row],[Avg]]-$U$2*TableOMP[[#This Row],[StdDev]]</f>
        <v>8.593450692592068</v>
      </c>
      <c r="R7459">
        <f>TableOMP[[#This Row],[Avg]]+$U$2*TableOMP[[#This Row],[StdDev]]</f>
        <v>9.526929761953383</v>
      </c>
      <c r="S7459">
        <f>IF(AND(TableOMP[[#This Row],[total_time]]&gt;=TableOMP[[#This Row],[Low]], TableOMP[[#This Row],[total_time]]&lt;=TableOMP[[#This Row],[High]]),1,0)</f>
        <v>1</v>
      </c>
    </row>
    <row r="7460" spans="1:19" hidden="1" x14ac:dyDescent="0.25">
      <c r="A7460" t="s">
        <v>15</v>
      </c>
      <c r="B7460">
        <v>10000</v>
      </c>
      <c r="C7460">
        <v>100</v>
      </c>
      <c r="D7460">
        <v>100000</v>
      </c>
      <c r="E7460">
        <v>23</v>
      </c>
      <c r="F7460">
        <v>1</v>
      </c>
      <c r="G7460">
        <v>8.8740500000000004</v>
      </c>
      <c r="H7460">
        <v>0.13320699999999999</v>
      </c>
      <c r="I7460">
        <v>0.92562299999999997</v>
      </c>
      <c r="J7460">
        <v>4.2074E-2</v>
      </c>
      <c r="K7460" t="str">
        <f>MID(M7460,22,1)</f>
        <v>2</v>
      </c>
      <c r="L7460" t="s">
        <v>95</v>
      </c>
      <c r="M7460" t="s">
        <v>96</v>
      </c>
      <c r="N7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60">
        <f>VLOOKUP(TableOMP[[#This Row],[Label]],TableAvg[],2,FALSE)</f>
        <v>9.0601902272727255</v>
      </c>
      <c r="P7460">
        <f>VLOOKUP(TableOMP[[#This Row],[Label]],TableAvg[],3,FALSE)</f>
        <v>0.23336976734032835</v>
      </c>
      <c r="Q7460">
        <f>TableOMP[[#This Row],[Avg]]-$U$2*TableOMP[[#This Row],[StdDev]]</f>
        <v>8.593450692592068</v>
      </c>
      <c r="R7460">
        <f>TableOMP[[#This Row],[Avg]]+$U$2*TableOMP[[#This Row],[StdDev]]</f>
        <v>9.526929761953383</v>
      </c>
      <c r="S7460">
        <f>IF(AND(TableOMP[[#This Row],[total_time]]&gt;=TableOMP[[#This Row],[Low]], TableOMP[[#This Row],[total_time]]&lt;=TableOMP[[#This Row],[High]]),1,0)</f>
        <v>1</v>
      </c>
    </row>
    <row r="7461" spans="1:19" hidden="1" x14ac:dyDescent="0.25">
      <c r="A7461" t="s">
        <v>15</v>
      </c>
      <c r="B7461">
        <v>10000</v>
      </c>
      <c r="C7461">
        <v>100</v>
      </c>
      <c r="D7461">
        <v>100000</v>
      </c>
      <c r="E7461">
        <v>23</v>
      </c>
      <c r="F7461">
        <v>1</v>
      </c>
      <c r="G7461">
        <v>8.8699779999999997</v>
      </c>
      <c r="H7461">
        <v>0.14501900000000001</v>
      </c>
      <c r="I7461">
        <v>1.16049</v>
      </c>
      <c r="J7461">
        <v>5.2749999999999998E-2</v>
      </c>
      <c r="K7461" t="str">
        <f>MID(M7461,22,1)</f>
        <v>1</v>
      </c>
      <c r="L7461" t="s">
        <v>215</v>
      </c>
      <c r="M7461" t="s">
        <v>216</v>
      </c>
      <c r="N7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61">
        <f>VLOOKUP(TableOMP[[#This Row],[Label]],TableAvg[],2,FALSE)</f>
        <v>9.0601902272727255</v>
      </c>
      <c r="P7461">
        <f>VLOOKUP(TableOMP[[#This Row],[Label]],TableAvg[],3,FALSE)</f>
        <v>0.23336976734032835</v>
      </c>
      <c r="Q7461">
        <f>TableOMP[[#This Row],[Avg]]-$U$2*TableOMP[[#This Row],[StdDev]]</f>
        <v>8.593450692592068</v>
      </c>
      <c r="R7461">
        <f>TableOMP[[#This Row],[Avg]]+$U$2*TableOMP[[#This Row],[StdDev]]</f>
        <v>9.526929761953383</v>
      </c>
      <c r="S7461">
        <f>IF(AND(TableOMP[[#This Row],[total_time]]&gt;=TableOMP[[#This Row],[Low]], TableOMP[[#This Row],[total_time]]&lt;=TableOMP[[#This Row],[High]]),1,0)</f>
        <v>1</v>
      </c>
    </row>
    <row r="7462" spans="1:19" hidden="1" x14ac:dyDescent="0.25">
      <c r="A7462" t="s">
        <v>15</v>
      </c>
      <c r="B7462">
        <v>10000</v>
      </c>
      <c r="C7462">
        <v>100</v>
      </c>
      <c r="D7462">
        <v>100000</v>
      </c>
      <c r="E7462">
        <v>23</v>
      </c>
      <c r="F7462">
        <v>1</v>
      </c>
      <c r="G7462">
        <v>8.8672470000000008</v>
      </c>
      <c r="H7462">
        <v>0.14674999999999999</v>
      </c>
      <c r="I7462">
        <v>1.0812679999999999</v>
      </c>
      <c r="J7462">
        <v>4.9148999999999998E-2</v>
      </c>
      <c r="K7462" t="str">
        <f>MID(M7462,22,1)</f>
        <v>6</v>
      </c>
      <c r="L7462" t="s">
        <v>199</v>
      </c>
      <c r="M7462" t="s">
        <v>200</v>
      </c>
      <c r="N7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62">
        <f>VLOOKUP(TableOMP[[#This Row],[Label]],TableAvg[],2,FALSE)</f>
        <v>9.0601902272727255</v>
      </c>
      <c r="P7462">
        <f>VLOOKUP(TableOMP[[#This Row],[Label]],TableAvg[],3,FALSE)</f>
        <v>0.23336976734032835</v>
      </c>
      <c r="Q7462">
        <f>TableOMP[[#This Row],[Avg]]-$U$2*TableOMP[[#This Row],[StdDev]]</f>
        <v>8.593450692592068</v>
      </c>
      <c r="R7462">
        <f>TableOMP[[#This Row],[Avg]]+$U$2*TableOMP[[#This Row],[StdDev]]</f>
        <v>9.526929761953383</v>
      </c>
      <c r="S7462">
        <f>IF(AND(TableOMP[[#This Row],[total_time]]&gt;=TableOMP[[#This Row],[Low]], TableOMP[[#This Row],[total_time]]&lt;=TableOMP[[#This Row],[High]]),1,0)</f>
        <v>1</v>
      </c>
    </row>
    <row r="7463" spans="1:19" hidden="1" x14ac:dyDescent="0.25">
      <c r="A7463" t="s">
        <v>16</v>
      </c>
      <c r="B7463">
        <v>10000</v>
      </c>
      <c r="C7463">
        <v>100</v>
      </c>
      <c r="D7463">
        <v>100000</v>
      </c>
      <c r="E7463">
        <v>35</v>
      </c>
      <c r="F7463">
        <v>1</v>
      </c>
      <c r="G7463">
        <v>8.8650920000000006</v>
      </c>
      <c r="H7463">
        <v>0.15729499999999999</v>
      </c>
      <c r="I7463">
        <v>1.7296750000000001</v>
      </c>
      <c r="J7463">
        <v>5.0873000000000002E-2</v>
      </c>
      <c r="K7463" t="str">
        <f>MID(M7463,22,1)</f>
        <v>4</v>
      </c>
      <c r="L7463" t="s">
        <v>97</v>
      </c>
      <c r="M7463" t="s">
        <v>98</v>
      </c>
      <c r="N7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463">
        <f>VLOOKUP(TableOMP[[#This Row],[Label]],TableAvg[],2,FALSE)</f>
        <v>8.5364762857142846</v>
      </c>
      <c r="P7463">
        <f>VLOOKUP(TableOMP[[#This Row],[Label]],TableAvg[],3,FALSE)</f>
        <v>0.17451456046439179</v>
      </c>
      <c r="Q7463">
        <f>TableOMP[[#This Row],[Avg]]-$U$2*TableOMP[[#This Row],[StdDev]]</f>
        <v>8.1874471647855014</v>
      </c>
      <c r="R7463">
        <f>TableOMP[[#This Row],[Avg]]+$U$2*TableOMP[[#This Row],[StdDev]]</f>
        <v>8.8855054066430679</v>
      </c>
      <c r="S7463">
        <f>IF(AND(TableOMP[[#This Row],[total_time]]&gt;=TableOMP[[#This Row],[Low]], TableOMP[[#This Row],[total_time]]&lt;=TableOMP[[#This Row],[High]]),1,0)</f>
        <v>1</v>
      </c>
    </row>
    <row r="7464" spans="1:19" hidden="1" x14ac:dyDescent="0.25">
      <c r="A7464" t="s">
        <v>15</v>
      </c>
      <c r="B7464">
        <v>10000</v>
      </c>
      <c r="C7464">
        <v>100</v>
      </c>
      <c r="D7464">
        <v>100000</v>
      </c>
      <c r="E7464">
        <v>24</v>
      </c>
      <c r="F7464">
        <v>1</v>
      </c>
      <c r="G7464">
        <v>8.8646080000000005</v>
      </c>
      <c r="H7464">
        <v>0.156833</v>
      </c>
      <c r="I7464">
        <v>0.95891999999999999</v>
      </c>
      <c r="J7464">
        <v>4.1692E-2</v>
      </c>
      <c r="K7464" t="str">
        <f>MID(M7464,22,1)</f>
        <v>6</v>
      </c>
      <c r="L7464" t="s">
        <v>61</v>
      </c>
      <c r="M7464" t="s">
        <v>62</v>
      </c>
      <c r="N7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64">
        <f>VLOOKUP(TableOMP[[#This Row],[Label]],TableAvg[],2,FALSE)</f>
        <v>8.7591316363636356</v>
      </c>
      <c r="P7464">
        <f>VLOOKUP(TableOMP[[#This Row],[Label]],TableAvg[],3,FALSE)</f>
        <v>0.38630876307357537</v>
      </c>
      <c r="Q7464">
        <f>TableOMP[[#This Row],[Avg]]-$U$2*TableOMP[[#This Row],[StdDev]]</f>
        <v>7.9865141102164845</v>
      </c>
      <c r="R7464">
        <f>TableOMP[[#This Row],[Avg]]+$U$2*TableOMP[[#This Row],[StdDev]]</f>
        <v>9.5317491625107866</v>
      </c>
      <c r="S7464">
        <f>IF(AND(TableOMP[[#This Row],[total_time]]&gt;=TableOMP[[#This Row],[Low]], TableOMP[[#This Row],[total_time]]&lt;=TableOMP[[#This Row],[High]]),1,0)</f>
        <v>1</v>
      </c>
    </row>
    <row r="7465" spans="1:19" hidden="1" x14ac:dyDescent="0.25">
      <c r="A7465" t="s">
        <v>15</v>
      </c>
      <c r="B7465">
        <v>10000</v>
      </c>
      <c r="C7465">
        <v>100</v>
      </c>
      <c r="D7465">
        <v>100000</v>
      </c>
      <c r="E7465">
        <v>23</v>
      </c>
      <c r="F7465">
        <v>1</v>
      </c>
      <c r="G7465">
        <v>8.8282589999999992</v>
      </c>
      <c r="H7465">
        <v>0.124834</v>
      </c>
      <c r="I7465">
        <v>0.76076100000000002</v>
      </c>
      <c r="J7465">
        <v>3.458E-2</v>
      </c>
      <c r="K7465" t="str">
        <f>MID(M7465,22,1)</f>
        <v>1</v>
      </c>
      <c r="L7465" t="s">
        <v>215</v>
      </c>
      <c r="M7465" t="s">
        <v>216</v>
      </c>
      <c r="N7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465">
        <f>VLOOKUP(TableOMP[[#This Row],[Label]],TableAvg[],2,FALSE)</f>
        <v>9.0601902272727255</v>
      </c>
      <c r="P7465">
        <f>VLOOKUP(TableOMP[[#This Row],[Label]],TableAvg[],3,FALSE)</f>
        <v>0.23336976734032835</v>
      </c>
      <c r="Q7465">
        <f>TableOMP[[#This Row],[Avg]]-$U$2*TableOMP[[#This Row],[StdDev]]</f>
        <v>8.593450692592068</v>
      </c>
      <c r="R7465">
        <f>TableOMP[[#This Row],[Avg]]+$U$2*TableOMP[[#This Row],[StdDev]]</f>
        <v>9.526929761953383</v>
      </c>
      <c r="S7465">
        <f>IF(AND(TableOMP[[#This Row],[total_time]]&gt;=TableOMP[[#This Row],[Low]], TableOMP[[#This Row],[total_time]]&lt;=TableOMP[[#This Row],[High]]),1,0)</f>
        <v>1</v>
      </c>
    </row>
    <row r="7466" spans="1:19" hidden="1" x14ac:dyDescent="0.25">
      <c r="A7466" t="s">
        <v>16</v>
      </c>
      <c r="B7466">
        <v>10000</v>
      </c>
      <c r="C7466">
        <v>100</v>
      </c>
      <c r="D7466">
        <v>100000</v>
      </c>
      <c r="E7466">
        <v>33</v>
      </c>
      <c r="F7466">
        <v>1</v>
      </c>
      <c r="G7466">
        <v>8.8264390000000006</v>
      </c>
      <c r="H7466">
        <v>0.16619200000000001</v>
      </c>
      <c r="I7466">
        <v>1.876611</v>
      </c>
      <c r="J7466">
        <v>5.8644000000000002E-2</v>
      </c>
      <c r="K7466" t="str">
        <f>MID(M7466,22,1)</f>
        <v>2</v>
      </c>
      <c r="L7466" t="s">
        <v>59</v>
      </c>
      <c r="M7466" t="s">
        <v>60</v>
      </c>
      <c r="N7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66">
        <f>VLOOKUP(TableOMP[[#This Row],[Label]],TableAvg[],2,FALSE)</f>
        <v>8.9984457142857135</v>
      </c>
      <c r="P7466">
        <f>VLOOKUP(TableOMP[[#This Row],[Label]],TableAvg[],3,FALSE)</f>
        <v>0.11974058644020745</v>
      </c>
      <c r="Q7466">
        <f>TableOMP[[#This Row],[Avg]]-$U$2*TableOMP[[#This Row],[StdDev]]</f>
        <v>8.7589645414052981</v>
      </c>
      <c r="R7466">
        <f>TableOMP[[#This Row],[Avg]]+$U$2*TableOMP[[#This Row],[StdDev]]</f>
        <v>9.2379268871661289</v>
      </c>
      <c r="S7466">
        <f>IF(AND(TableOMP[[#This Row],[total_time]]&gt;=TableOMP[[#This Row],[Low]], TableOMP[[#This Row],[total_time]]&lt;=TableOMP[[#This Row],[High]]),1,0)</f>
        <v>1</v>
      </c>
    </row>
    <row r="7467" spans="1:19" hidden="1" x14ac:dyDescent="0.25">
      <c r="A7467" t="s">
        <v>15</v>
      </c>
      <c r="B7467">
        <v>10000</v>
      </c>
      <c r="C7467">
        <v>100</v>
      </c>
      <c r="D7467">
        <v>100000</v>
      </c>
      <c r="E7467">
        <v>24</v>
      </c>
      <c r="F7467">
        <v>1</v>
      </c>
      <c r="G7467">
        <v>8.8194289999999995</v>
      </c>
      <c r="H7467">
        <v>0.14363100000000001</v>
      </c>
      <c r="I7467">
        <v>0.98262499999999997</v>
      </c>
      <c r="J7467">
        <v>4.2722999999999997E-2</v>
      </c>
      <c r="K7467" t="str">
        <f>MID(M7467,22,1)</f>
        <v>5</v>
      </c>
      <c r="L7467" t="s">
        <v>163</v>
      </c>
      <c r="M7467" t="s">
        <v>164</v>
      </c>
      <c r="N7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67">
        <f>VLOOKUP(TableOMP[[#This Row],[Label]],TableAvg[],2,FALSE)</f>
        <v>8.7591316363636356</v>
      </c>
      <c r="P7467">
        <f>VLOOKUP(TableOMP[[#This Row],[Label]],TableAvg[],3,FALSE)</f>
        <v>0.38630876307357537</v>
      </c>
      <c r="Q7467">
        <f>TableOMP[[#This Row],[Avg]]-$U$2*TableOMP[[#This Row],[StdDev]]</f>
        <v>7.9865141102164845</v>
      </c>
      <c r="R7467">
        <f>TableOMP[[#This Row],[Avg]]+$U$2*TableOMP[[#This Row],[StdDev]]</f>
        <v>9.5317491625107866</v>
      </c>
      <c r="S7467">
        <f>IF(AND(TableOMP[[#This Row],[total_time]]&gt;=TableOMP[[#This Row],[Low]], TableOMP[[#This Row],[total_time]]&lt;=TableOMP[[#This Row],[High]]),1,0)</f>
        <v>1</v>
      </c>
    </row>
    <row r="7468" spans="1:19" hidden="1" x14ac:dyDescent="0.25">
      <c r="A7468" t="s">
        <v>15</v>
      </c>
      <c r="B7468">
        <v>10000</v>
      </c>
      <c r="C7468">
        <v>100</v>
      </c>
      <c r="D7468">
        <v>100000</v>
      </c>
      <c r="E7468">
        <v>24</v>
      </c>
      <c r="F7468">
        <v>1</v>
      </c>
      <c r="G7468">
        <v>8.8078699999999994</v>
      </c>
      <c r="H7468">
        <v>0.13277800000000001</v>
      </c>
      <c r="I7468">
        <v>0.91949000000000003</v>
      </c>
      <c r="J7468">
        <v>3.9978E-2</v>
      </c>
      <c r="K7468" t="str">
        <f>MID(M7468,22,1)</f>
        <v>5</v>
      </c>
      <c r="L7468" t="s">
        <v>55</v>
      </c>
      <c r="M7468" t="s">
        <v>56</v>
      </c>
      <c r="N7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68">
        <f>VLOOKUP(TableOMP[[#This Row],[Label]],TableAvg[],2,FALSE)</f>
        <v>8.7591316363636356</v>
      </c>
      <c r="P7468">
        <f>VLOOKUP(TableOMP[[#This Row],[Label]],TableAvg[],3,FALSE)</f>
        <v>0.38630876307357537</v>
      </c>
      <c r="Q7468">
        <f>TableOMP[[#This Row],[Avg]]-$U$2*TableOMP[[#This Row],[StdDev]]</f>
        <v>7.9865141102164845</v>
      </c>
      <c r="R7468">
        <f>TableOMP[[#This Row],[Avg]]+$U$2*TableOMP[[#This Row],[StdDev]]</f>
        <v>9.5317491625107866</v>
      </c>
      <c r="S7468">
        <f>IF(AND(TableOMP[[#This Row],[total_time]]&gt;=TableOMP[[#This Row],[Low]], TableOMP[[#This Row],[total_time]]&lt;=TableOMP[[#This Row],[High]]),1,0)</f>
        <v>1</v>
      </c>
    </row>
    <row r="7469" spans="1:19" hidden="1" x14ac:dyDescent="0.25">
      <c r="A7469" t="s">
        <v>16</v>
      </c>
      <c r="B7469">
        <v>10000</v>
      </c>
      <c r="C7469">
        <v>100</v>
      </c>
      <c r="D7469">
        <v>100000</v>
      </c>
      <c r="E7469">
        <v>34</v>
      </c>
      <c r="F7469">
        <v>1</v>
      </c>
      <c r="G7469">
        <v>8.7951859999999993</v>
      </c>
      <c r="H7469">
        <v>0.15909699999999999</v>
      </c>
      <c r="I7469">
        <v>1.762281</v>
      </c>
      <c r="J7469">
        <v>5.3401999999999998E-2</v>
      </c>
      <c r="K7469" t="str">
        <f>MID(M7469,22,1)</f>
        <v>2</v>
      </c>
      <c r="L7469" t="s">
        <v>59</v>
      </c>
      <c r="M7469" t="s">
        <v>60</v>
      </c>
      <c r="N7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69">
        <f>VLOOKUP(TableOMP[[#This Row],[Label]],TableAvg[],2,FALSE)</f>
        <v>8.7037087857142854</v>
      </c>
      <c r="P7469">
        <f>VLOOKUP(TableOMP[[#This Row],[Label]],TableAvg[],3,FALSE)</f>
        <v>8.7618437791449039E-2</v>
      </c>
      <c r="Q7469">
        <f>TableOMP[[#This Row],[Avg]]-$U$2*TableOMP[[#This Row],[StdDev]]</f>
        <v>8.5284719101313868</v>
      </c>
      <c r="R7469">
        <f>TableOMP[[#This Row],[Avg]]+$U$2*TableOMP[[#This Row],[StdDev]]</f>
        <v>8.878945661297184</v>
      </c>
      <c r="S7469">
        <f>IF(AND(TableOMP[[#This Row],[total_time]]&gt;=TableOMP[[#This Row],[Low]], TableOMP[[#This Row],[total_time]]&lt;=TableOMP[[#This Row],[High]]),1,0)</f>
        <v>1</v>
      </c>
    </row>
    <row r="7470" spans="1:19" hidden="1" x14ac:dyDescent="0.25">
      <c r="A7470" t="s">
        <v>16</v>
      </c>
      <c r="B7470">
        <v>10000</v>
      </c>
      <c r="C7470">
        <v>100</v>
      </c>
      <c r="D7470">
        <v>100000</v>
      </c>
      <c r="E7470">
        <v>33</v>
      </c>
      <c r="F7470">
        <v>1</v>
      </c>
      <c r="G7470">
        <v>8.7950560000000007</v>
      </c>
      <c r="H7470">
        <v>0.15925</v>
      </c>
      <c r="I7470">
        <v>2.2262840000000002</v>
      </c>
      <c r="J7470">
        <v>6.9570999999999994E-2</v>
      </c>
      <c r="K7470" t="str">
        <f>MID(M7470,22,1)</f>
        <v>2</v>
      </c>
      <c r="L7470" t="s">
        <v>59</v>
      </c>
      <c r="M7470" t="s">
        <v>60</v>
      </c>
      <c r="N7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70">
        <f>VLOOKUP(TableOMP[[#This Row],[Label]],TableAvg[],2,FALSE)</f>
        <v>8.9984457142857135</v>
      </c>
      <c r="P7470">
        <f>VLOOKUP(TableOMP[[#This Row],[Label]],TableAvg[],3,FALSE)</f>
        <v>0.11974058644020745</v>
      </c>
      <c r="Q7470">
        <f>TableOMP[[#This Row],[Avg]]-$U$2*TableOMP[[#This Row],[StdDev]]</f>
        <v>8.7589645414052981</v>
      </c>
      <c r="R7470">
        <f>TableOMP[[#This Row],[Avg]]+$U$2*TableOMP[[#This Row],[StdDev]]</f>
        <v>9.2379268871661289</v>
      </c>
      <c r="S7470">
        <f>IF(AND(TableOMP[[#This Row],[total_time]]&gt;=TableOMP[[#This Row],[Low]], TableOMP[[#This Row],[total_time]]&lt;=TableOMP[[#This Row],[High]]),1,0)</f>
        <v>1</v>
      </c>
    </row>
    <row r="7471" spans="1:19" hidden="1" x14ac:dyDescent="0.25">
      <c r="A7471" t="s">
        <v>16</v>
      </c>
      <c r="B7471">
        <v>10000</v>
      </c>
      <c r="C7471">
        <v>100</v>
      </c>
      <c r="D7471">
        <v>100000</v>
      </c>
      <c r="E7471">
        <v>34</v>
      </c>
      <c r="F7471">
        <v>1</v>
      </c>
      <c r="G7471">
        <v>8.7942149999999994</v>
      </c>
      <c r="H7471">
        <v>0.15976099999999999</v>
      </c>
      <c r="I7471">
        <v>1.9691650000000001</v>
      </c>
      <c r="J7471">
        <v>5.9672000000000003E-2</v>
      </c>
      <c r="K7471" t="str">
        <f>MID(M7471,22,1)</f>
        <v>7</v>
      </c>
      <c r="L7471" t="s">
        <v>49</v>
      </c>
      <c r="M7471" t="s">
        <v>50</v>
      </c>
      <c r="N7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71">
        <f>VLOOKUP(TableOMP[[#This Row],[Label]],TableAvg[],2,FALSE)</f>
        <v>8.7037087857142854</v>
      </c>
      <c r="P7471">
        <f>VLOOKUP(TableOMP[[#This Row],[Label]],TableAvg[],3,FALSE)</f>
        <v>8.7618437791449039E-2</v>
      </c>
      <c r="Q7471">
        <f>TableOMP[[#This Row],[Avg]]-$U$2*TableOMP[[#This Row],[StdDev]]</f>
        <v>8.5284719101313868</v>
      </c>
      <c r="R7471">
        <f>TableOMP[[#This Row],[Avg]]+$U$2*TableOMP[[#This Row],[StdDev]]</f>
        <v>8.878945661297184</v>
      </c>
      <c r="S7471">
        <f>IF(AND(TableOMP[[#This Row],[total_time]]&gt;=TableOMP[[#This Row],[Low]], TableOMP[[#This Row],[total_time]]&lt;=TableOMP[[#This Row],[High]]),1,0)</f>
        <v>1</v>
      </c>
    </row>
    <row r="7472" spans="1:19" hidden="1" x14ac:dyDescent="0.25">
      <c r="A7472" t="s">
        <v>16</v>
      </c>
      <c r="B7472">
        <v>10000</v>
      </c>
      <c r="C7472">
        <v>100</v>
      </c>
      <c r="D7472">
        <v>100000</v>
      </c>
      <c r="E7472">
        <v>33</v>
      </c>
      <c r="F7472">
        <v>1</v>
      </c>
      <c r="G7472">
        <v>8.7887409999999999</v>
      </c>
      <c r="H7472">
        <v>0.156751</v>
      </c>
      <c r="I7472">
        <v>1.6947909999999999</v>
      </c>
      <c r="J7472">
        <v>5.2962000000000002E-2</v>
      </c>
      <c r="K7472" t="str">
        <f>MID(M7472,22,1)</f>
        <v>2</v>
      </c>
      <c r="L7472" t="s">
        <v>59</v>
      </c>
      <c r="M7472" t="s">
        <v>60</v>
      </c>
      <c r="N7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472">
        <f>VLOOKUP(TableOMP[[#This Row],[Label]],TableAvg[],2,FALSE)</f>
        <v>8.9984457142857135</v>
      </c>
      <c r="P7472">
        <f>VLOOKUP(TableOMP[[#This Row],[Label]],TableAvg[],3,FALSE)</f>
        <v>0.11974058644020745</v>
      </c>
      <c r="Q7472">
        <f>TableOMP[[#This Row],[Avg]]-$U$2*TableOMP[[#This Row],[StdDev]]</f>
        <v>8.7589645414052981</v>
      </c>
      <c r="R7472">
        <f>TableOMP[[#This Row],[Avg]]+$U$2*TableOMP[[#This Row],[StdDev]]</f>
        <v>9.2379268871661289</v>
      </c>
      <c r="S7472">
        <f>IF(AND(TableOMP[[#This Row],[total_time]]&gt;=TableOMP[[#This Row],[Low]], TableOMP[[#This Row],[total_time]]&lt;=TableOMP[[#This Row],[High]]),1,0)</f>
        <v>1</v>
      </c>
    </row>
    <row r="7473" spans="1:19" hidden="1" x14ac:dyDescent="0.25">
      <c r="A7473" t="s">
        <v>16</v>
      </c>
      <c r="B7473">
        <v>10000</v>
      </c>
      <c r="C7473">
        <v>100</v>
      </c>
      <c r="D7473">
        <v>100000</v>
      </c>
      <c r="E7473">
        <v>34</v>
      </c>
      <c r="F7473">
        <v>1</v>
      </c>
      <c r="G7473">
        <v>8.7794070000000008</v>
      </c>
      <c r="H7473">
        <v>0.15068400000000001</v>
      </c>
      <c r="I7473">
        <v>1.7058329999999999</v>
      </c>
      <c r="J7473">
        <v>5.1692000000000002E-2</v>
      </c>
      <c r="K7473" t="str">
        <f>MID(M7473,22,1)</f>
        <v>7</v>
      </c>
      <c r="L7473" t="s">
        <v>49</v>
      </c>
      <c r="M7473" t="s">
        <v>50</v>
      </c>
      <c r="N7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73">
        <f>VLOOKUP(TableOMP[[#This Row],[Label]],TableAvg[],2,FALSE)</f>
        <v>8.7037087857142854</v>
      </c>
      <c r="P7473">
        <f>VLOOKUP(TableOMP[[#This Row],[Label]],TableAvg[],3,FALSE)</f>
        <v>8.7618437791449039E-2</v>
      </c>
      <c r="Q7473">
        <f>TableOMP[[#This Row],[Avg]]-$U$2*TableOMP[[#This Row],[StdDev]]</f>
        <v>8.5284719101313868</v>
      </c>
      <c r="R7473">
        <f>TableOMP[[#This Row],[Avg]]+$U$2*TableOMP[[#This Row],[StdDev]]</f>
        <v>8.878945661297184</v>
      </c>
      <c r="S7473">
        <f>IF(AND(TableOMP[[#This Row],[total_time]]&gt;=TableOMP[[#This Row],[Low]], TableOMP[[#This Row],[total_time]]&lt;=TableOMP[[#This Row],[High]]),1,0)</f>
        <v>1</v>
      </c>
    </row>
    <row r="7474" spans="1:19" hidden="1" x14ac:dyDescent="0.25">
      <c r="A7474" t="s">
        <v>15</v>
      </c>
      <c r="B7474">
        <v>10000</v>
      </c>
      <c r="C7474">
        <v>100</v>
      </c>
      <c r="D7474">
        <v>100000</v>
      </c>
      <c r="E7474">
        <v>24</v>
      </c>
      <c r="F7474">
        <v>1</v>
      </c>
      <c r="G7474">
        <v>8.7791029999999992</v>
      </c>
      <c r="H7474">
        <v>0.14535600000000001</v>
      </c>
      <c r="I7474">
        <v>1.116201</v>
      </c>
      <c r="J7474">
        <v>4.8529999999999997E-2</v>
      </c>
      <c r="K7474" t="str">
        <f>MID(M7474,22,1)</f>
        <v>6</v>
      </c>
      <c r="L7474" t="s">
        <v>41</v>
      </c>
      <c r="M7474" t="s">
        <v>42</v>
      </c>
      <c r="N7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74">
        <f>VLOOKUP(TableOMP[[#This Row],[Label]],TableAvg[],2,FALSE)</f>
        <v>8.7591316363636356</v>
      </c>
      <c r="P7474">
        <f>VLOOKUP(TableOMP[[#This Row],[Label]],TableAvg[],3,FALSE)</f>
        <v>0.38630876307357537</v>
      </c>
      <c r="Q7474">
        <f>TableOMP[[#This Row],[Avg]]-$U$2*TableOMP[[#This Row],[StdDev]]</f>
        <v>7.9865141102164845</v>
      </c>
      <c r="R7474">
        <f>TableOMP[[#This Row],[Avg]]+$U$2*TableOMP[[#This Row],[StdDev]]</f>
        <v>9.5317491625107866</v>
      </c>
      <c r="S7474">
        <f>IF(AND(TableOMP[[#This Row],[total_time]]&gt;=TableOMP[[#This Row],[Low]], TableOMP[[#This Row],[total_time]]&lt;=TableOMP[[#This Row],[High]]),1,0)</f>
        <v>1</v>
      </c>
    </row>
    <row r="7475" spans="1:19" hidden="1" x14ac:dyDescent="0.25">
      <c r="A7475" t="s">
        <v>15</v>
      </c>
      <c r="B7475">
        <v>10000</v>
      </c>
      <c r="C7475">
        <v>100</v>
      </c>
      <c r="D7475">
        <v>100000</v>
      </c>
      <c r="E7475">
        <v>24</v>
      </c>
      <c r="F7475">
        <v>1</v>
      </c>
      <c r="G7475">
        <v>8.7533349999999999</v>
      </c>
      <c r="H7475">
        <v>0.14999599999999999</v>
      </c>
      <c r="I7475">
        <v>1.220952</v>
      </c>
      <c r="J7475">
        <v>5.3085E-2</v>
      </c>
      <c r="K7475" t="str">
        <f>MID(M7475,22,1)</f>
        <v>1</v>
      </c>
      <c r="L7475" t="s">
        <v>175</v>
      </c>
      <c r="M7475" t="s">
        <v>176</v>
      </c>
      <c r="N7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75">
        <f>VLOOKUP(TableOMP[[#This Row],[Label]],TableAvg[],2,FALSE)</f>
        <v>8.7591316363636356</v>
      </c>
      <c r="P7475">
        <f>VLOOKUP(TableOMP[[#This Row],[Label]],TableAvg[],3,FALSE)</f>
        <v>0.38630876307357537</v>
      </c>
      <c r="Q7475">
        <f>TableOMP[[#This Row],[Avg]]-$U$2*TableOMP[[#This Row],[StdDev]]</f>
        <v>7.9865141102164845</v>
      </c>
      <c r="R7475">
        <f>TableOMP[[#This Row],[Avg]]+$U$2*TableOMP[[#This Row],[StdDev]]</f>
        <v>9.5317491625107866</v>
      </c>
      <c r="S7475">
        <f>IF(AND(TableOMP[[#This Row],[total_time]]&gt;=TableOMP[[#This Row],[Low]], TableOMP[[#This Row],[total_time]]&lt;=TableOMP[[#This Row],[High]]),1,0)</f>
        <v>1</v>
      </c>
    </row>
    <row r="7476" spans="1:19" hidden="1" x14ac:dyDescent="0.25">
      <c r="A7476" t="s">
        <v>15</v>
      </c>
      <c r="B7476">
        <v>10000</v>
      </c>
      <c r="C7476">
        <v>100</v>
      </c>
      <c r="D7476">
        <v>100000</v>
      </c>
      <c r="E7476">
        <v>24</v>
      </c>
      <c r="F7476">
        <v>1</v>
      </c>
      <c r="G7476">
        <v>8.7355540000000005</v>
      </c>
      <c r="H7476">
        <v>0.151503</v>
      </c>
      <c r="I7476">
        <v>1.07925</v>
      </c>
      <c r="J7476">
        <v>4.6924E-2</v>
      </c>
      <c r="K7476" t="str">
        <f>MID(M7476,22,1)</f>
        <v>2</v>
      </c>
      <c r="L7476" t="s">
        <v>219</v>
      </c>
      <c r="M7476" t="s">
        <v>220</v>
      </c>
      <c r="N7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76">
        <f>VLOOKUP(TableOMP[[#This Row],[Label]],TableAvg[],2,FALSE)</f>
        <v>8.7591316363636356</v>
      </c>
      <c r="P7476">
        <f>VLOOKUP(TableOMP[[#This Row],[Label]],TableAvg[],3,FALSE)</f>
        <v>0.38630876307357537</v>
      </c>
      <c r="Q7476">
        <f>TableOMP[[#This Row],[Avg]]-$U$2*TableOMP[[#This Row],[StdDev]]</f>
        <v>7.9865141102164845</v>
      </c>
      <c r="R7476">
        <f>TableOMP[[#This Row],[Avg]]+$U$2*TableOMP[[#This Row],[StdDev]]</f>
        <v>9.5317491625107866</v>
      </c>
      <c r="S7476">
        <f>IF(AND(TableOMP[[#This Row],[total_time]]&gt;=TableOMP[[#This Row],[Low]], TableOMP[[#This Row],[total_time]]&lt;=TableOMP[[#This Row],[High]]),1,0)</f>
        <v>1</v>
      </c>
    </row>
    <row r="7477" spans="1:19" hidden="1" x14ac:dyDescent="0.25">
      <c r="A7477" t="s">
        <v>16</v>
      </c>
      <c r="B7477">
        <v>10000</v>
      </c>
      <c r="C7477">
        <v>100</v>
      </c>
      <c r="D7477">
        <v>100000</v>
      </c>
      <c r="E7477">
        <v>34</v>
      </c>
      <c r="F7477">
        <v>1</v>
      </c>
      <c r="G7477">
        <v>8.7351519999999994</v>
      </c>
      <c r="H7477">
        <v>0.16644800000000001</v>
      </c>
      <c r="I7477">
        <v>1.7158629999999999</v>
      </c>
      <c r="J7477">
        <v>5.1996000000000001E-2</v>
      </c>
      <c r="K7477" t="str">
        <f>MID(M7477,22,1)</f>
        <v>7</v>
      </c>
      <c r="L7477" t="s">
        <v>189</v>
      </c>
      <c r="M7477" t="s">
        <v>190</v>
      </c>
      <c r="N7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77">
        <f>VLOOKUP(TableOMP[[#This Row],[Label]],TableAvg[],2,FALSE)</f>
        <v>8.7037087857142854</v>
      </c>
      <c r="P7477">
        <f>VLOOKUP(TableOMP[[#This Row],[Label]],TableAvg[],3,FALSE)</f>
        <v>8.7618437791449039E-2</v>
      </c>
      <c r="Q7477">
        <f>TableOMP[[#This Row],[Avg]]-$U$2*TableOMP[[#This Row],[StdDev]]</f>
        <v>8.5284719101313868</v>
      </c>
      <c r="R7477">
        <f>TableOMP[[#This Row],[Avg]]+$U$2*TableOMP[[#This Row],[StdDev]]</f>
        <v>8.878945661297184</v>
      </c>
      <c r="S7477">
        <f>IF(AND(TableOMP[[#This Row],[total_time]]&gt;=TableOMP[[#This Row],[Low]], TableOMP[[#This Row],[total_time]]&lt;=TableOMP[[#This Row],[High]]),1,0)</f>
        <v>1</v>
      </c>
    </row>
    <row r="7478" spans="1:19" hidden="1" x14ac:dyDescent="0.25">
      <c r="A7478" t="s">
        <v>15</v>
      </c>
      <c r="B7478">
        <v>10000</v>
      </c>
      <c r="C7478">
        <v>100</v>
      </c>
      <c r="D7478">
        <v>100000</v>
      </c>
      <c r="E7478">
        <v>24</v>
      </c>
      <c r="F7478">
        <v>1</v>
      </c>
      <c r="G7478">
        <v>8.7298469999999995</v>
      </c>
      <c r="H7478">
        <v>0.14866799999999999</v>
      </c>
      <c r="I7478">
        <v>1.05837</v>
      </c>
      <c r="J7478">
        <v>4.6016000000000001E-2</v>
      </c>
      <c r="K7478" t="str">
        <f>MID(M7478,22,1)</f>
        <v>8</v>
      </c>
      <c r="L7478" t="s">
        <v>159</v>
      </c>
      <c r="M7478" t="s">
        <v>160</v>
      </c>
      <c r="N7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78">
        <f>VLOOKUP(TableOMP[[#This Row],[Label]],TableAvg[],2,FALSE)</f>
        <v>8.7591316363636356</v>
      </c>
      <c r="P7478">
        <f>VLOOKUP(TableOMP[[#This Row],[Label]],TableAvg[],3,FALSE)</f>
        <v>0.38630876307357537</v>
      </c>
      <c r="Q7478">
        <f>TableOMP[[#This Row],[Avg]]-$U$2*TableOMP[[#This Row],[StdDev]]</f>
        <v>7.9865141102164845</v>
      </c>
      <c r="R7478">
        <f>TableOMP[[#This Row],[Avg]]+$U$2*TableOMP[[#This Row],[StdDev]]</f>
        <v>9.5317491625107866</v>
      </c>
      <c r="S7478">
        <f>IF(AND(TableOMP[[#This Row],[total_time]]&gt;=TableOMP[[#This Row],[Low]], TableOMP[[#This Row],[total_time]]&lt;=TableOMP[[#This Row],[High]]),1,0)</f>
        <v>1</v>
      </c>
    </row>
    <row r="7479" spans="1:19" hidden="1" x14ac:dyDescent="0.25">
      <c r="A7479" t="s">
        <v>15</v>
      </c>
      <c r="B7479">
        <v>10000</v>
      </c>
      <c r="C7479">
        <v>100</v>
      </c>
      <c r="D7479">
        <v>100000</v>
      </c>
      <c r="E7479">
        <v>24</v>
      </c>
      <c r="F7479">
        <v>1</v>
      </c>
      <c r="G7479">
        <v>8.7258669999999992</v>
      </c>
      <c r="H7479">
        <v>0.13636999999999999</v>
      </c>
      <c r="I7479">
        <v>0.95214399999999999</v>
      </c>
      <c r="J7479">
        <v>4.1397999999999997E-2</v>
      </c>
      <c r="K7479" t="str">
        <f>MID(M7479,22,1)</f>
        <v>5</v>
      </c>
      <c r="L7479" t="s">
        <v>55</v>
      </c>
      <c r="M7479" t="s">
        <v>56</v>
      </c>
      <c r="N7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79">
        <f>VLOOKUP(TableOMP[[#This Row],[Label]],TableAvg[],2,FALSE)</f>
        <v>8.7591316363636356</v>
      </c>
      <c r="P7479">
        <f>VLOOKUP(TableOMP[[#This Row],[Label]],TableAvg[],3,FALSE)</f>
        <v>0.38630876307357537</v>
      </c>
      <c r="Q7479">
        <f>TableOMP[[#This Row],[Avg]]-$U$2*TableOMP[[#This Row],[StdDev]]</f>
        <v>7.9865141102164845</v>
      </c>
      <c r="R7479">
        <f>TableOMP[[#This Row],[Avg]]+$U$2*TableOMP[[#This Row],[StdDev]]</f>
        <v>9.5317491625107866</v>
      </c>
      <c r="S7479">
        <f>IF(AND(TableOMP[[#This Row],[total_time]]&gt;=TableOMP[[#This Row],[Low]], TableOMP[[#This Row],[total_time]]&lt;=TableOMP[[#This Row],[High]]),1,0)</f>
        <v>1</v>
      </c>
    </row>
    <row r="7480" spans="1:19" hidden="1" x14ac:dyDescent="0.25">
      <c r="A7480" t="s">
        <v>16</v>
      </c>
      <c r="B7480">
        <v>10000</v>
      </c>
      <c r="C7480">
        <v>100</v>
      </c>
      <c r="D7480">
        <v>100000</v>
      </c>
      <c r="E7480">
        <v>34</v>
      </c>
      <c r="F7480">
        <v>1</v>
      </c>
      <c r="G7480">
        <v>8.7165300000000006</v>
      </c>
      <c r="H7480">
        <v>0.17805000000000001</v>
      </c>
      <c r="I7480">
        <v>1.791526</v>
      </c>
      <c r="J7480">
        <v>5.4288999999999997E-2</v>
      </c>
      <c r="K7480" t="str">
        <f>MID(M7480,22,1)</f>
        <v>1</v>
      </c>
      <c r="L7480" t="s">
        <v>177</v>
      </c>
      <c r="M7480" t="s">
        <v>178</v>
      </c>
      <c r="N7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80">
        <f>VLOOKUP(TableOMP[[#This Row],[Label]],TableAvg[],2,FALSE)</f>
        <v>8.7037087857142854</v>
      </c>
      <c r="P7480">
        <f>VLOOKUP(TableOMP[[#This Row],[Label]],TableAvg[],3,FALSE)</f>
        <v>8.7618437791449039E-2</v>
      </c>
      <c r="Q7480">
        <f>TableOMP[[#This Row],[Avg]]-$U$2*TableOMP[[#This Row],[StdDev]]</f>
        <v>8.5284719101313868</v>
      </c>
      <c r="R7480">
        <f>TableOMP[[#This Row],[Avg]]+$U$2*TableOMP[[#This Row],[StdDev]]</f>
        <v>8.878945661297184</v>
      </c>
      <c r="S7480">
        <f>IF(AND(TableOMP[[#This Row],[total_time]]&gt;=TableOMP[[#This Row],[Low]], TableOMP[[#This Row],[total_time]]&lt;=TableOMP[[#This Row],[High]]),1,0)</f>
        <v>1</v>
      </c>
    </row>
    <row r="7481" spans="1:19" hidden="1" x14ac:dyDescent="0.25">
      <c r="A7481" t="s">
        <v>15</v>
      </c>
      <c r="B7481">
        <v>10000</v>
      </c>
      <c r="C7481">
        <v>100</v>
      </c>
      <c r="D7481">
        <v>100000</v>
      </c>
      <c r="E7481">
        <v>25</v>
      </c>
      <c r="F7481">
        <v>1</v>
      </c>
      <c r="G7481">
        <v>8.7115399999999994</v>
      </c>
      <c r="H7481">
        <v>0.43092000000000003</v>
      </c>
      <c r="I7481">
        <v>3.2912629999999998</v>
      </c>
      <c r="J7481">
        <v>0.13713600000000001</v>
      </c>
      <c r="K7481" t="str">
        <f>MID(M7481,22,1)</f>
        <v>6</v>
      </c>
      <c r="L7481" t="s">
        <v>41</v>
      </c>
      <c r="M7481" t="s">
        <v>42</v>
      </c>
      <c r="N7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481">
        <f>VLOOKUP(TableOMP[[#This Row],[Label]],TableAvg[],2,FALSE)</f>
        <v>8.404983545454547</v>
      </c>
      <c r="P7481">
        <f>VLOOKUP(TableOMP[[#This Row],[Label]],TableAvg[],3,FALSE)</f>
        <v>0.16160226816657439</v>
      </c>
      <c r="Q7481">
        <f>TableOMP[[#This Row],[Avg]]-$U$2*TableOMP[[#This Row],[StdDev]]</f>
        <v>8.0817790091213979</v>
      </c>
      <c r="R7481">
        <f>TableOMP[[#This Row],[Avg]]+$U$2*TableOMP[[#This Row],[StdDev]]</f>
        <v>8.728188081787696</v>
      </c>
      <c r="S7481">
        <f>IF(AND(TableOMP[[#This Row],[total_time]]&gt;=TableOMP[[#This Row],[Low]], TableOMP[[#This Row],[total_time]]&lt;=TableOMP[[#This Row],[High]]),1,0)</f>
        <v>1</v>
      </c>
    </row>
    <row r="7482" spans="1:19" hidden="1" x14ac:dyDescent="0.25">
      <c r="A7482" t="s">
        <v>16</v>
      </c>
      <c r="B7482">
        <v>10000</v>
      </c>
      <c r="C7482">
        <v>100</v>
      </c>
      <c r="D7482">
        <v>100000</v>
      </c>
      <c r="E7482">
        <v>34</v>
      </c>
      <c r="F7482">
        <v>1</v>
      </c>
      <c r="G7482">
        <v>8.6978930000000005</v>
      </c>
      <c r="H7482">
        <v>0.149732</v>
      </c>
      <c r="I7482">
        <v>1.7402390000000001</v>
      </c>
      <c r="J7482">
        <v>5.2734999999999997E-2</v>
      </c>
      <c r="K7482" t="str">
        <f>MID(M7482,22,1)</f>
        <v>7</v>
      </c>
      <c r="L7482" t="s">
        <v>49</v>
      </c>
      <c r="M7482" t="s">
        <v>50</v>
      </c>
      <c r="N7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82">
        <f>VLOOKUP(TableOMP[[#This Row],[Label]],TableAvg[],2,FALSE)</f>
        <v>8.7037087857142854</v>
      </c>
      <c r="P7482">
        <f>VLOOKUP(TableOMP[[#This Row],[Label]],TableAvg[],3,FALSE)</f>
        <v>8.7618437791449039E-2</v>
      </c>
      <c r="Q7482">
        <f>TableOMP[[#This Row],[Avg]]-$U$2*TableOMP[[#This Row],[StdDev]]</f>
        <v>8.5284719101313868</v>
      </c>
      <c r="R7482">
        <f>TableOMP[[#This Row],[Avg]]+$U$2*TableOMP[[#This Row],[StdDev]]</f>
        <v>8.878945661297184</v>
      </c>
      <c r="S7482">
        <f>IF(AND(TableOMP[[#This Row],[total_time]]&gt;=TableOMP[[#This Row],[Low]], TableOMP[[#This Row],[total_time]]&lt;=TableOMP[[#This Row],[High]]),1,0)</f>
        <v>1</v>
      </c>
    </row>
    <row r="7483" spans="1:19" hidden="1" x14ac:dyDescent="0.25">
      <c r="A7483" t="s">
        <v>16</v>
      </c>
      <c r="B7483">
        <v>10000</v>
      </c>
      <c r="C7483">
        <v>100</v>
      </c>
      <c r="D7483">
        <v>100000</v>
      </c>
      <c r="E7483">
        <v>34</v>
      </c>
      <c r="F7483">
        <v>1</v>
      </c>
      <c r="G7483">
        <v>8.6899879999999996</v>
      </c>
      <c r="H7483">
        <v>0.15578700000000001</v>
      </c>
      <c r="I7483">
        <v>1.888868</v>
      </c>
      <c r="J7483">
        <v>5.7237999999999997E-2</v>
      </c>
      <c r="K7483" t="str">
        <f>MID(M7483,22,1)</f>
        <v>2</v>
      </c>
      <c r="L7483" t="s">
        <v>59</v>
      </c>
      <c r="M7483" t="s">
        <v>60</v>
      </c>
      <c r="N7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83">
        <f>VLOOKUP(TableOMP[[#This Row],[Label]],TableAvg[],2,FALSE)</f>
        <v>8.7037087857142854</v>
      </c>
      <c r="P7483">
        <f>VLOOKUP(TableOMP[[#This Row],[Label]],TableAvg[],3,FALSE)</f>
        <v>8.7618437791449039E-2</v>
      </c>
      <c r="Q7483">
        <f>TableOMP[[#This Row],[Avg]]-$U$2*TableOMP[[#This Row],[StdDev]]</f>
        <v>8.5284719101313868</v>
      </c>
      <c r="R7483">
        <f>TableOMP[[#This Row],[Avg]]+$U$2*TableOMP[[#This Row],[StdDev]]</f>
        <v>8.878945661297184</v>
      </c>
      <c r="S7483">
        <f>IF(AND(TableOMP[[#This Row],[total_time]]&gt;=TableOMP[[#This Row],[Low]], TableOMP[[#This Row],[total_time]]&lt;=TableOMP[[#This Row],[High]]),1,0)</f>
        <v>1</v>
      </c>
    </row>
    <row r="7484" spans="1:19" hidden="1" x14ac:dyDescent="0.25">
      <c r="A7484" t="s">
        <v>16</v>
      </c>
      <c r="B7484">
        <v>10000</v>
      </c>
      <c r="C7484">
        <v>100</v>
      </c>
      <c r="D7484">
        <v>100000</v>
      </c>
      <c r="E7484">
        <v>34</v>
      </c>
      <c r="F7484">
        <v>1</v>
      </c>
      <c r="G7484">
        <v>8.6841449999999991</v>
      </c>
      <c r="H7484">
        <v>0.22373799999999999</v>
      </c>
      <c r="I7484">
        <v>1.6974959999999999</v>
      </c>
      <c r="J7484">
        <v>5.1438999999999999E-2</v>
      </c>
      <c r="K7484" t="str">
        <f>MID(M7484,22,1)</f>
        <v>7</v>
      </c>
      <c r="L7484" t="s">
        <v>49</v>
      </c>
      <c r="M7484" t="s">
        <v>50</v>
      </c>
      <c r="N7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84">
        <f>VLOOKUP(TableOMP[[#This Row],[Label]],TableAvg[],2,FALSE)</f>
        <v>8.7037087857142854</v>
      </c>
      <c r="P7484">
        <f>VLOOKUP(TableOMP[[#This Row],[Label]],TableAvg[],3,FALSE)</f>
        <v>8.7618437791449039E-2</v>
      </c>
      <c r="Q7484">
        <f>TableOMP[[#This Row],[Avg]]-$U$2*TableOMP[[#This Row],[StdDev]]</f>
        <v>8.5284719101313868</v>
      </c>
      <c r="R7484">
        <f>TableOMP[[#This Row],[Avg]]+$U$2*TableOMP[[#This Row],[StdDev]]</f>
        <v>8.878945661297184</v>
      </c>
      <c r="S7484">
        <f>IF(AND(TableOMP[[#This Row],[total_time]]&gt;=TableOMP[[#This Row],[Low]], TableOMP[[#This Row],[total_time]]&lt;=TableOMP[[#This Row],[High]]),1,0)</f>
        <v>1</v>
      </c>
    </row>
    <row r="7485" spans="1:19" hidden="1" x14ac:dyDescent="0.25">
      <c r="A7485" t="s">
        <v>15</v>
      </c>
      <c r="B7485">
        <v>10000</v>
      </c>
      <c r="C7485">
        <v>100</v>
      </c>
      <c r="D7485">
        <v>100000</v>
      </c>
      <c r="E7485">
        <v>24</v>
      </c>
      <c r="F7485">
        <v>1</v>
      </c>
      <c r="G7485">
        <v>8.6809309999999993</v>
      </c>
      <c r="H7485">
        <v>0.13889399999999999</v>
      </c>
      <c r="I7485">
        <v>0.93250900000000003</v>
      </c>
      <c r="J7485">
        <v>4.0543999999999997E-2</v>
      </c>
      <c r="K7485" t="str">
        <f>MID(M7485,22,1)</f>
        <v>2</v>
      </c>
      <c r="L7485" t="s">
        <v>219</v>
      </c>
      <c r="M7485" t="s">
        <v>220</v>
      </c>
      <c r="N7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85">
        <f>VLOOKUP(TableOMP[[#This Row],[Label]],TableAvg[],2,FALSE)</f>
        <v>8.7591316363636356</v>
      </c>
      <c r="P7485">
        <f>VLOOKUP(TableOMP[[#This Row],[Label]],TableAvg[],3,FALSE)</f>
        <v>0.38630876307357537</v>
      </c>
      <c r="Q7485">
        <f>TableOMP[[#This Row],[Avg]]-$U$2*TableOMP[[#This Row],[StdDev]]</f>
        <v>7.9865141102164845</v>
      </c>
      <c r="R7485">
        <f>TableOMP[[#This Row],[Avg]]+$U$2*TableOMP[[#This Row],[StdDev]]</f>
        <v>9.5317491625107866</v>
      </c>
      <c r="S7485">
        <f>IF(AND(TableOMP[[#This Row],[total_time]]&gt;=TableOMP[[#This Row],[Low]], TableOMP[[#This Row],[total_time]]&lt;=TableOMP[[#This Row],[High]]),1,0)</f>
        <v>1</v>
      </c>
    </row>
    <row r="7486" spans="1:19" hidden="1" x14ac:dyDescent="0.25">
      <c r="A7486" t="s">
        <v>16</v>
      </c>
      <c r="B7486">
        <v>10000</v>
      </c>
      <c r="C7486">
        <v>100</v>
      </c>
      <c r="D7486">
        <v>100000</v>
      </c>
      <c r="E7486">
        <v>34</v>
      </c>
      <c r="F7486">
        <v>1</v>
      </c>
      <c r="G7486">
        <v>8.6788070000000008</v>
      </c>
      <c r="H7486">
        <v>0.147868</v>
      </c>
      <c r="I7486">
        <v>1.408593</v>
      </c>
      <c r="J7486">
        <v>4.2685000000000001E-2</v>
      </c>
      <c r="K7486" t="str">
        <f>MID(M7486,22,1)</f>
        <v>5</v>
      </c>
      <c r="L7486" t="s">
        <v>161</v>
      </c>
      <c r="M7486" t="s">
        <v>162</v>
      </c>
      <c r="N7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86">
        <f>VLOOKUP(TableOMP[[#This Row],[Label]],TableAvg[],2,FALSE)</f>
        <v>8.7037087857142854</v>
      </c>
      <c r="P7486">
        <f>VLOOKUP(TableOMP[[#This Row],[Label]],TableAvg[],3,FALSE)</f>
        <v>8.7618437791449039E-2</v>
      </c>
      <c r="Q7486">
        <f>TableOMP[[#This Row],[Avg]]-$U$2*TableOMP[[#This Row],[StdDev]]</f>
        <v>8.5284719101313868</v>
      </c>
      <c r="R7486">
        <f>TableOMP[[#This Row],[Avg]]+$U$2*TableOMP[[#This Row],[StdDev]]</f>
        <v>8.878945661297184</v>
      </c>
      <c r="S7486">
        <f>IF(AND(TableOMP[[#This Row],[total_time]]&gt;=TableOMP[[#This Row],[Low]], TableOMP[[#This Row],[total_time]]&lt;=TableOMP[[#This Row],[High]]),1,0)</f>
        <v>1</v>
      </c>
    </row>
    <row r="7487" spans="1:19" hidden="1" x14ac:dyDescent="0.25">
      <c r="A7487" t="s">
        <v>16</v>
      </c>
      <c r="B7487">
        <v>10000</v>
      </c>
      <c r="C7487">
        <v>100</v>
      </c>
      <c r="D7487">
        <v>100000</v>
      </c>
      <c r="E7487">
        <v>3</v>
      </c>
      <c r="F7487">
        <v>1</v>
      </c>
      <c r="G7487">
        <v>84.974309000000005</v>
      </c>
      <c r="H7487">
        <v>0.26409100000000002</v>
      </c>
      <c r="I7487">
        <v>0.233128</v>
      </c>
      <c r="J7487">
        <v>0.116564</v>
      </c>
      <c r="K7487" t="str">
        <f>MID(M7487,22,1)</f>
        <v>5</v>
      </c>
      <c r="L7487" t="s">
        <v>197</v>
      </c>
      <c r="M7487" t="s">
        <v>198</v>
      </c>
      <c r="N7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487">
        <f>VLOOKUP(TableOMP[[#This Row],[Label]],TableAvg[],2,FALSE)</f>
        <v>84.849168230769237</v>
      </c>
      <c r="P7487">
        <f>VLOOKUP(TableOMP[[#This Row],[Label]],TableAvg[],3,FALSE)</f>
        <v>6.2340339845301546E-2</v>
      </c>
      <c r="Q7487">
        <f>TableOMP[[#This Row],[Avg]]-$U$2*TableOMP[[#This Row],[StdDev]]</f>
        <v>84.724487551078639</v>
      </c>
      <c r="R7487">
        <f>TableOMP[[#This Row],[Avg]]+$U$2*TableOMP[[#This Row],[StdDev]]</f>
        <v>84.973848910459836</v>
      </c>
      <c r="S7487">
        <f>IF(AND(TableOMP[[#This Row],[total_time]]&gt;=TableOMP[[#This Row],[Low]], TableOMP[[#This Row],[total_time]]&lt;=TableOMP[[#This Row],[High]]),1,0)</f>
        <v>0</v>
      </c>
    </row>
    <row r="7488" spans="1:19" hidden="1" x14ac:dyDescent="0.25">
      <c r="A7488" t="s">
        <v>15</v>
      </c>
      <c r="B7488">
        <v>10000</v>
      </c>
      <c r="C7488">
        <v>100</v>
      </c>
      <c r="D7488">
        <v>100000</v>
      </c>
      <c r="E7488">
        <v>24</v>
      </c>
      <c r="F7488">
        <v>1</v>
      </c>
      <c r="G7488">
        <v>8.6380189999999999</v>
      </c>
      <c r="H7488">
        <v>0.24610499999999999</v>
      </c>
      <c r="I7488">
        <v>3.2295929999999999</v>
      </c>
      <c r="J7488">
        <v>0.14041699999999999</v>
      </c>
      <c r="K7488" t="str">
        <f>MID(M7488,22,1)</f>
        <v>6</v>
      </c>
      <c r="L7488" t="s">
        <v>41</v>
      </c>
      <c r="M7488" t="s">
        <v>42</v>
      </c>
      <c r="N7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88">
        <f>VLOOKUP(TableOMP[[#This Row],[Label]],TableAvg[],2,FALSE)</f>
        <v>8.7591316363636356</v>
      </c>
      <c r="P7488">
        <f>VLOOKUP(TableOMP[[#This Row],[Label]],TableAvg[],3,FALSE)</f>
        <v>0.38630876307357537</v>
      </c>
      <c r="Q7488">
        <f>TableOMP[[#This Row],[Avg]]-$U$2*TableOMP[[#This Row],[StdDev]]</f>
        <v>7.9865141102164845</v>
      </c>
      <c r="R7488">
        <f>TableOMP[[#This Row],[Avg]]+$U$2*TableOMP[[#This Row],[StdDev]]</f>
        <v>9.5317491625107866</v>
      </c>
      <c r="S7488">
        <f>IF(AND(TableOMP[[#This Row],[total_time]]&gt;=TableOMP[[#This Row],[Low]], TableOMP[[#This Row],[total_time]]&lt;=TableOMP[[#This Row],[High]]),1,0)</f>
        <v>1</v>
      </c>
    </row>
    <row r="7489" spans="1:19" hidden="1" x14ac:dyDescent="0.25">
      <c r="A7489" t="s">
        <v>15</v>
      </c>
      <c r="B7489">
        <v>10000</v>
      </c>
      <c r="C7489">
        <v>100</v>
      </c>
      <c r="D7489">
        <v>100000</v>
      </c>
      <c r="E7489">
        <v>24</v>
      </c>
      <c r="F7489">
        <v>1</v>
      </c>
      <c r="G7489">
        <v>8.6258400000000002</v>
      </c>
      <c r="H7489">
        <v>0.137853</v>
      </c>
      <c r="I7489">
        <v>0.98385699999999998</v>
      </c>
      <c r="J7489">
        <v>4.2776000000000002E-2</v>
      </c>
      <c r="K7489" t="str">
        <f>MID(M7489,22,1)</f>
        <v>2</v>
      </c>
      <c r="L7489" t="s">
        <v>219</v>
      </c>
      <c r="M7489" t="s">
        <v>220</v>
      </c>
      <c r="N7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89">
        <f>VLOOKUP(TableOMP[[#This Row],[Label]],TableAvg[],2,FALSE)</f>
        <v>8.7591316363636356</v>
      </c>
      <c r="P7489">
        <f>VLOOKUP(TableOMP[[#This Row],[Label]],TableAvg[],3,FALSE)</f>
        <v>0.38630876307357537</v>
      </c>
      <c r="Q7489">
        <f>TableOMP[[#This Row],[Avg]]-$U$2*TableOMP[[#This Row],[StdDev]]</f>
        <v>7.9865141102164845</v>
      </c>
      <c r="R7489">
        <f>TableOMP[[#This Row],[Avg]]+$U$2*TableOMP[[#This Row],[StdDev]]</f>
        <v>9.5317491625107866</v>
      </c>
      <c r="S7489">
        <f>IF(AND(TableOMP[[#This Row],[total_time]]&gt;=TableOMP[[#This Row],[Low]], TableOMP[[#This Row],[total_time]]&lt;=TableOMP[[#This Row],[High]]),1,0)</f>
        <v>1</v>
      </c>
    </row>
    <row r="7490" spans="1:19" hidden="1" x14ac:dyDescent="0.25">
      <c r="A7490" t="s">
        <v>16</v>
      </c>
      <c r="B7490">
        <v>10000</v>
      </c>
      <c r="C7490">
        <v>100</v>
      </c>
      <c r="D7490">
        <v>100000</v>
      </c>
      <c r="E7490">
        <v>35</v>
      </c>
      <c r="F7490">
        <v>1</v>
      </c>
      <c r="G7490">
        <v>8.6211009999999995</v>
      </c>
      <c r="H7490">
        <v>0.16495399999999999</v>
      </c>
      <c r="I7490">
        <v>2.0810170000000001</v>
      </c>
      <c r="J7490">
        <v>6.1206000000000003E-2</v>
      </c>
      <c r="K7490" t="str">
        <f>MID(M7490,22,1)</f>
        <v>1</v>
      </c>
      <c r="L7490" t="s">
        <v>171</v>
      </c>
      <c r="M7490" t="s">
        <v>172</v>
      </c>
      <c r="N7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490">
        <f>VLOOKUP(TableOMP[[#This Row],[Label]],TableAvg[],2,FALSE)</f>
        <v>8.5364762857142846</v>
      </c>
      <c r="P7490">
        <f>VLOOKUP(TableOMP[[#This Row],[Label]],TableAvg[],3,FALSE)</f>
        <v>0.17451456046439179</v>
      </c>
      <c r="Q7490">
        <f>TableOMP[[#This Row],[Avg]]-$U$2*TableOMP[[#This Row],[StdDev]]</f>
        <v>8.1874471647855014</v>
      </c>
      <c r="R7490">
        <f>TableOMP[[#This Row],[Avg]]+$U$2*TableOMP[[#This Row],[StdDev]]</f>
        <v>8.8855054066430679</v>
      </c>
      <c r="S7490">
        <f>IF(AND(TableOMP[[#This Row],[total_time]]&gt;=TableOMP[[#This Row],[Low]], TableOMP[[#This Row],[total_time]]&lt;=TableOMP[[#This Row],[High]]),1,0)</f>
        <v>1</v>
      </c>
    </row>
    <row r="7491" spans="1:19" hidden="1" x14ac:dyDescent="0.25">
      <c r="A7491" t="s">
        <v>16</v>
      </c>
      <c r="B7491">
        <v>10000</v>
      </c>
      <c r="C7491">
        <v>100</v>
      </c>
      <c r="D7491">
        <v>100000</v>
      </c>
      <c r="E7491">
        <v>34</v>
      </c>
      <c r="F7491">
        <v>1</v>
      </c>
      <c r="G7491">
        <v>8.6127439999999993</v>
      </c>
      <c r="H7491">
        <v>0.15495500000000001</v>
      </c>
      <c r="I7491">
        <v>1.8717889999999999</v>
      </c>
      <c r="J7491">
        <v>5.6721000000000001E-2</v>
      </c>
      <c r="K7491" t="str">
        <f>MID(M7491,22,1)</f>
        <v>2</v>
      </c>
      <c r="L7491" t="s">
        <v>59</v>
      </c>
      <c r="M7491" t="s">
        <v>60</v>
      </c>
      <c r="N7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91">
        <f>VLOOKUP(TableOMP[[#This Row],[Label]],TableAvg[],2,FALSE)</f>
        <v>8.7037087857142854</v>
      </c>
      <c r="P7491">
        <f>VLOOKUP(TableOMP[[#This Row],[Label]],TableAvg[],3,FALSE)</f>
        <v>8.7618437791449039E-2</v>
      </c>
      <c r="Q7491">
        <f>TableOMP[[#This Row],[Avg]]-$U$2*TableOMP[[#This Row],[StdDev]]</f>
        <v>8.5284719101313868</v>
      </c>
      <c r="R7491">
        <f>TableOMP[[#This Row],[Avg]]+$U$2*TableOMP[[#This Row],[StdDev]]</f>
        <v>8.878945661297184</v>
      </c>
      <c r="S7491">
        <f>IF(AND(TableOMP[[#This Row],[total_time]]&gt;=TableOMP[[#This Row],[Low]], TableOMP[[#This Row],[total_time]]&lt;=TableOMP[[#This Row],[High]]),1,0)</f>
        <v>1</v>
      </c>
    </row>
    <row r="7492" spans="1:19" hidden="1" x14ac:dyDescent="0.25">
      <c r="A7492" t="s">
        <v>15</v>
      </c>
      <c r="B7492">
        <v>10000</v>
      </c>
      <c r="C7492">
        <v>100</v>
      </c>
      <c r="D7492">
        <v>100000</v>
      </c>
      <c r="E7492">
        <v>24</v>
      </c>
      <c r="F7492">
        <v>1</v>
      </c>
      <c r="G7492">
        <v>8.6093639999999994</v>
      </c>
      <c r="H7492">
        <v>0.15112400000000001</v>
      </c>
      <c r="I7492">
        <v>1.1587700000000001</v>
      </c>
      <c r="J7492">
        <v>5.0381000000000002E-2</v>
      </c>
      <c r="K7492" t="str">
        <f>MID(M7492,22,1)</f>
        <v>5</v>
      </c>
      <c r="L7492" t="s">
        <v>55</v>
      </c>
      <c r="M7492" t="s">
        <v>56</v>
      </c>
      <c r="N7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92">
        <f>VLOOKUP(TableOMP[[#This Row],[Label]],TableAvg[],2,FALSE)</f>
        <v>8.7591316363636356</v>
      </c>
      <c r="P7492">
        <f>VLOOKUP(TableOMP[[#This Row],[Label]],TableAvg[],3,FALSE)</f>
        <v>0.38630876307357537</v>
      </c>
      <c r="Q7492">
        <f>TableOMP[[#This Row],[Avg]]-$U$2*TableOMP[[#This Row],[StdDev]]</f>
        <v>7.9865141102164845</v>
      </c>
      <c r="R7492">
        <f>TableOMP[[#This Row],[Avg]]+$U$2*TableOMP[[#This Row],[StdDev]]</f>
        <v>9.5317491625107866</v>
      </c>
      <c r="S7492">
        <f>IF(AND(TableOMP[[#This Row],[total_time]]&gt;=TableOMP[[#This Row],[Low]], TableOMP[[#This Row],[total_time]]&lt;=TableOMP[[#This Row],[High]]),1,0)</f>
        <v>1</v>
      </c>
    </row>
    <row r="7493" spans="1:19" hidden="1" x14ac:dyDescent="0.25">
      <c r="A7493" t="s">
        <v>16</v>
      </c>
      <c r="B7493">
        <v>10000</v>
      </c>
      <c r="C7493">
        <v>100</v>
      </c>
      <c r="D7493">
        <v>100000</v>
      </c>
      <c r="E7493">
        <v>34</v>
      </c>
      <c r="F7493">
        <v>1</v>
      </c>
      <c r="G7493">
        <v>8.6073269999999997</v>
      </c>
      <c r="H7493">
        <v>0.16359799999999999</v>
      </c>
      <c r="I7493">
        <v>2.2131989999999999</v>
      </c>
      <c r="J7493">
        <v>6.7067000000000002E-2</v>
      </c>
      <c r="K7493" t="str">
        <f>MID(M7493,22,1)</f>
        <v>4</v>
      </c>
      <c r="L7493" t="s">
        <v>97</v>
      </c>
      <c r="M7493" t="s">
        <v>98</v>
      </c>
      <c r="N7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93">
        <f>VLOOKUP(TableOMP[[#This Row],[Label]],TableAvg[],2,FALSE)</f>
        <v>8.7037087857142854</v>
      </c>
      <c r="P7493">
        <f>VLOOKUP(TableOMP[[#This Row],[Label]],TableAvg[],3,FALSE)</f>
        <v>8.7618437791449039E-2</v>
      </c>
      <c r="Q7493">
        <f>TableOMP[[#This Row],[Avg]]-$U$2*TableOMP[[#This Row],[StdDev]]</f>
        <v>8.5284719101313868</v>
      </c>
      <c r="R7493">
        <f>TableOMP[[#This Row],[Avg]]+$U$2*TableOMP[[#This Row],[StdDev]]</f>
        <v>8.878945661297184</v>
      </c>
      <c r="S7493">
        <f>IF(AND(TableOMP[[#This Row],[total_time]]&gt;=TableOMP[[#This Row],[Low]], TableOMP[[#This Row],[total_time]]&lt;=TableOMP[[#This Row],[High]]),1,0)</f>
        <v>1</v>
      </c>
    </row>
    <row r="7494" spans="1:19" hidden="1" x14ac:dyDescent="0.25">
      <c r="A7494" t="s">
        <v>15</v>
      </c>
      <c r="B7494">
        <v>10000</v>
      </c>
      <c r="C7494">
        <v>100</v>
      </c>
      <c r="D7494">
        <v>100000</v>
      </c>
      <c r="E7494">
        <v>24</v>
      </c>
      <c r="F7494">
        <v>1</v>
      </c>
      <c r="G7494">
        <v>8.5976909999999993</v>
      </c>
      <c r="H7494">
        <v>0.122862</v>
      </c>
      <c r="I7494">
        <v>0.77049500000000004</v>
      </c>
      <c r="J7494">
        <v>3.3500000000000002E-2</v>
      </c>
      <c r="K7494" t="str">
        <f>MID(M7494,22,1)</f>
        <v>1</v>
      </c>
      <c r="L7494" t="s">
        <v>215</v>
      </c>
      <c r="M7494" t="s">
        <v>216</v>
      </c>
      <c r="N7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94">
        <f>VLOOKUP(TableOMP[[#This Row],[Label]],TableAvg[],2,FALSE)</f>
        <v>8.7591316363636356</v>
      </c>
      <c r="P7494">
        <f>VLOOKUP(TableOMP[[#This Row],[Label]],TableAvg[],3,FALSE)</f>
        <v>0.38630876307357537</v>
      </c>
      <c r="Q7494">
        <f>TableOMP[[#This Row],[Avg]]-$U$2*TableOMP[[#This Row],[StdDev]]</f>
        <v>7.9865141102164845</v>
      </c>
      <c r="R7494">
        <f>TableOMP[[#This Row],[Avg]]+$U$2*TableOMP[[#This Row],[StdDev]]</f>
        <v>9.5317491625107866</v>
      </c>
      <c r="S7494">
        <f>IF(AND(TableOMP[[#This Row],[total_time]]&gt;=TableOMP[[#This Row],[Low]], TableOMP[[#This Row],[total_time]]&lt;=TableOMP[[#This Row],[High]]),1,0)</f>
        <v>1</v>
      </c>
    </row>
    <row r="7495" spans="1:19" hidden="1" x14ac:dyDescent="0.25">
      <c r="A7495" t="s">
        <v>16</v>
      </c>
      <c r="B7495">
        <v>10000</v>
      </c>
      <c r="C7495">
        <v>100</v>
      </c>
      <c r="D7495">
        <v>100000</v>
      </c>
      <c r="E7495">
        <v>34</v>
      </c>
      <c r="F7495">
        <v>1</v>
      </c>
      <c r="G7495">
        <v>8.5933440000000001</v>
      </c>
      <c r="H7495">
        <v>0.16436700000000001</v>
      </c>
      <c r="I7495">
        <v>1.9602999999999999</v>
      </c>
      <c r="J7495">
        <v>5.9402999999999997E-2</v>
      </c>
      <c r="K7495" t="str">
        <f>MID(M7495,22,1)</f>
        <v>2</v>
      </c>
      <c r="L7495" t="s">
        <v>59</v>
      </c>
      <c r="M7495" t="s">
        <v>60</v>
      </c>
      <c r="N7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95">
        <f>VLOOKUP(TableOMP[[#This Row],[Label]],TableAvg[],2,FALSE)</f>
        <v>8.7037087857142854</v>
      </c>
      <c r="P7495">
        <f>VLOOKUP(TableOMP[[#This Row],[Label]],TableAvg[],3,FALSE)</f>
        <v>8.7618437791449039E-2</v>
      </c>
      <c r="Q7495">
        <f>TableOMP[[#This Row],[Avg]]-$U$2*TableOMP[[#This Row],[StdDev]]</f>
        <v>8.5284719101313868</v>
      </c>
      <c r="R7495">
        <f>TableOMP[[#This Row],[Avg]]+$U$2*TableOMP[[#This Row],[StdDev]]</f>
        <v>8.878945661297184</v>
      </c>
      <c r="S7495">
        <f>IF(AND(TableOMP[[#This Row],[total_time]]&gt;=TableOMP[[#This Row],[Low]], TableOMP[[#This Row],[total_time]]&lt;=TableOMP[[#This Row],[High]]),1,0)</f>
        <v>1</v>
      </c>
    </row>
    <row r="7496" spans="1:19" hidden="1" x14ac:dyDescent="0.25">
      <c r="A7496" t="s">
        <v>15</v>
      </c>
      <c r="B7496">
        <v>10000</v>
      </c>
      <c r="C7496">
        <v>100</v>
      </c>
      <c r="D7496">
        <v>100000</v>
      </c>
      <c r="E7496">
        <v>24</v>
      </c>
      <c r="F7496">
        <v>1</v>
      </c>
      <c r="G7496">
        <v>8.5891769999999994</v>
      </c>
      <c r="H7496">
        <v>0.128689</v>
      </c>
      <c r="I7496">
        <v>0.86170899999999995</v>
      </c>
      <c r="J7496">
        <v>3.7465999999999999E-2</v>
      </c>
      <c r="K7496" t="str">
        <f>MID(M7496,22,1)</f>
        <v>6</v>
      </c>
      <c r="L7496" t="s">
        <v>199</v>
      </c>
      <c r="M7496" t="s">
        <v>200</v>
      </c>
      <c r="N7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96">
        <f>VLOOKUP(TableOMP[[#This Row],[Label]],TableAvg[],2,FALSE)</f>
        <v>8.7591316363636356</v>
      </c>
      <c r="P7496">
        <f>VLOOKUP(TableOMP[[#This Row],[Label]],TableAvg[],3,FALSE)</f>
        <v>0.38630876307357537</v>
      </c>
      <c r="Q7496">
        <f>TableOMP[[#This Row],[Avg]]-$U$2*TableOMP[[#This Row],[StdDev]]</f>
        <v>7.9865141102164845</v>
      </c>
      <c r="R7496">
        <f>TableOMP[[#This Row],[Avg]]+$U$2*TableOMP[[#This Row],[StdDev]]</f>
        <v>9.5317491625107866</v>
      </c>
      <c r="S7496">
        <f>IF(AND(TableOMP[[#This Row],[total_time]]&gt;=TableOMP[[#This Row],[Low]], TableOMP[[#This Row],[total_time]]&lt;=TableOMP[[#This Row],[High]]),1,0)</f>
        <v>1</v>
      </c>
    </row>
    <row r="7497" spans="1:19" hidden="1" x14ac:dyDescent="0.25">
      <c r="A7497" t="s">
        <v>15</v>
      </c>
      <c r="B7497">
        <v>10000</v>
      </c>
      <c r="C7497">
        <v>100</v>
      </c>
      <c r="D7497">
        <v>100000</v>
      </c>
      <c r="E7497">
        <v>24</v>
      </c>
      <c r="F7497">
        <v>1</v>
      </c>
      <c r="G7497">
        <v>8.5878300000000003</v>
      </c>
      <c r="H7497">
        <v>0.148093</v>
      </c>
      <c r="I7497">
        <v>1.2343850000000001</v>
      </c>
      <c r="J7497">
        <v>5.3669000000000001E-2</v>
      </c>
      <c r="K7497" t="str">
        <f>MID(M7497,22,1)</f>
        <v>6</v>
      </c>
      <c r="L7497" t="s">
        <v>199</v>
      </c>
      <c r="M7497" t="s">
        <v>200</v>
      </c>
      <c r="N7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97">
        <f>VLOOKUP(TableOMP[[#This Row],[Label]],TableAvg[],2,FALSE)</f>
        <v>8.7591316363636356</v>
      </c>
      <c r="P7497">
        <f>VLOOKUP(TableOMP[[#This Row],[Label]],TableAvg[],3,FALSE)</f>
        <v>0.38630876307357537</v>
      </c>
      <c r="Q7497">
        <f>TableOMP[[#This Row],[Avg]]-$U$2*TableOMP[[#This Row],[StdDev]]</f>
        <v>7.9865141102164845</v>
      </c>
      <c r="R7497">
        <f>TableOMP[[#This Row],[Avg]]+$U$2*TableOMP[[#This Row],[StdDev]]</f>
        <v>9.5317491625107866</v>
      </c>
      <c r="S7497">
        <f>IF(AND(TableOMP[[#This Row],[total_time]]&gt;=TableOMP[[#This Row],[Low]], TableOMP[[#This Row],[total_time]]&lt;=TableOMP[[#This Row],[High]]),1,0)</f>
        <v>1</v>
      </c>
    </row>
    <row r="7498" spans="1:19" hidden="1" x14ac:dyDescent="0.25">
      <c r="A7498" t="s">
        <v>15</v>
      </c>
      <c r="B7498">
        <v>10000</v>
      </c>
      <c r="C7498">
        <v>100</v>
      </c>
      <c r="D7498">
        <v>100000</v>
      </c>
      <c r="E7498">
        <v>24</v>
      </c>
      <c r="F7498">
        <v>1</v>
      </c>
      <c r="G7498">
        <v>8.5744539999999994</v>
      </c>
      <c r="H7498">
        <v>0.134634</v>
      </c>
      <c r="I7498">
        <v>0.92670300000000005</v>
      </c>
      <c r="J7498">
        <v>4.0291E-2</v>
      </c>
      <c r="K7498" t="str">
        <f>MID(M7498,22,1)</f>
        <v>1</v>
      </c>
      <c r="L7498" t="s">
        <v>215</v>
      </c>
      <c r="M7498" t="s">
        <v>216</v>
      </c>
      <c r="N7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498">
        <f>VLOOKUP(TableOMP[[#This Row],[Label]],TableAvg[],2,FALSE)</f>
        <v>8.7591316363636356</v>
      </c>
      <c r="P7498">
        <f>VLOOKUP(TableOMP[[#This Row],[Label]],TableAvg[],3,FALSE)</f>
        <v>0.38630876307357537</v>
      </c>
      <c r="Q7498">
        <f>TableOMP[[#This Row],[Avg]]-$U$2*TableOMP[[#This Row],[StdDev]]</f>
        <v>7.9865141102164845</v>
      </c>
      <c r="R7498">
        <f>TableOMP[[#This Row],[Avg]]+$U$2*TableOMP[[#This Row],[StdDev]]</f>
        <v>9.5317491625107866</v>
      </c>
      <c r="S7498">
        <f>IF(AND(TableOMP[[#This Row],[total_time]]&gt;=TableOMP[[#This Row],[Low]], TableOMP[[#This Row],[total_time]]&lt;=TableOMP[[#This Row],[High]]),1,0)</f>
        <v>1</v>
      </c>
    </row>
    <row r="7499" spans="1:19" hidden="1" x14ac:dyDescent="0.25">
      <c r="A7499" t="s">
        <v>16</v>
      </c>
      <c r="B7499">
        <v>10000</v>
      </c>
      <c r="C7499">
        <v>100</v>
      </c>
      <c r="D7499">
        <v>100000</v>
      </c>
      <c r="E7499">
        <v>34</v>
      </c>
      <c r="F7499">
        <v>1</v>
      </c>
      <c r="G7499">
        <v>8.5734680000000001</v>
      </c>
      <c r="H7499">
        <v>0.15338399999999999</v>
      </c>
      <c r="I7499">
        <v>1.823852</v>
      </c>
      <c r="J7499">
        <v>5.5267999999999998E-2</v>
      </c>
      <c r="K7499" t="str">
        <f>MID(M7499,22,1)</f>
        <v>2</v>
      </c>
      <c r="L7499" t="s">
        <v>59</v>
      </c>
      <c r="M7499" t="s">
        <v>60</v>
      </c>
      <c r="N7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499">
        <f>VLOOKUP(TableOMP[[#This Row],[Label]],TableAvg[],2,FALSE)</f>
        <v>8.7037087857142854</v>
      </c>
      <c r="P7499">
        <f>VLOOKUP(TableOMP[[#This Row],[Label]],TableAvg[],3,FALSE)</f>
        <v>8.7618437791449039E-2</v>
      </c>
      <c r="Q7499">
        <f>TableOMP[[#This Row],[Avg]]-$U$2*TableOMP[[#This Row],[StdDev]]</f>
        <v>8.5284719101313868</v>
      </c>
      <c r="R7499">
        <f>TableOMP[[#This Row],[Avg]]+$U$2*TableOMP[[#This Row],[StdDev]]</f>
        <v>8.878945661297184</v>
      </c>
      <c r="S7499">
        <f>IF(AND(TableOMP[[#This Row],[total_time]]&gt;=TableOMP[[#This Row],[Low]], TableOMP[[#This Row],[total_time]]&lt;=TableOMP[[#This Row],[High]]),1,0)</f>
        <v>1</v>
      </c>
    </row>
    <row r="7500" spans="1:19" hidden="1" x14ac:dyDescent="0.25">
      <c r="A7500" t="s">
        <v>15</v>
      </c>
      <c r="B7500">
        <v>10000</v>
      </c>
      <c r="C7500">
        <v>100</v>
      </c>
      <c r="D7500">
        <v>100000</v>
      </c>
      <c r="E7500">
        <v>24</v>
      </c>
      <c r="F7500">
        <v>1</v>
      </c>
      <c r="G7500">
        <v>8.5722699999999996</v>
      </c>
      <c r="H7500">
        <v>0.12806400000000001</v>
      </c>
      <c r="I7500">
        <v>0.80682100000000001</v>
      </c>
      <c r="J7500">
        <v>3.5078999999999999E-2</v>
      </c>
      <c r="K7500" t="str">
        <f>MID(M7500,22,1)</f>
        <v>5</v>
      </c>
      <c r="L7500" t="s">
        <v>55</v>
      </c>
      <c r="M7500" t="s">
        <v>56</v>
      </c>
      <c r="N7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500">
        <f>VLOOKUP(TableOMP[[#This Row],[Label]],TableAvg[],2,FALSE)</f>
        <v>8.7591316363636356</v>
      </c>
      <c r="P7500">
        <f>VLOOKUP(TableOMP[[#This Row],[Label]],TableAvg[],3,FALSE)</f>
        <v>0.38630876307357537</v>
      </c>
      <c r="Q7500">
        <f>TableOMP[[#This Row],[Avg]]-$U$2*TableOMP[[#This Row],[StdDev]]</f>
        <v>7.9865141102164845</v>
      </c>
      <c r="R7500">
        <f>TableOMP[[#This Row],[Avg]]+$U$2*TableOMP[[#This Row],[StdDev]]</f>
        <v>9.5317491625107866</v>
      </c>
      <c r="S7500">
        <f>IF(AND(TableOMP[[#This Row],[total_time]]&gt;=TableOMP[[#This Row],[Low]], TableOMP[[#This Row],[total_time]]&lt;=TableOMP[[#This Row],[High]]),1,0)</f>
        <v>1</v>
      </c>
    </row>
    <row r="7501" spans="1:19" hidden="1" x14ac:dyDescent="0.25">
      <c r="A7501" t="s">
        <v>15</v>
      </c>
      <c r="B7501">
        <v>10000</v>
      </c>
      <c r="C7501">
        <v>100</v>
      </c>
      <c r="D7501">
        <v>100000</v>
      </c>
      <c r="E7501">
        <v>24</v>
      </c>
      <c r="F7501">
        <v>1</v>
      </c>
      <c r="G7501">
        <v>8.5445100000000007</v>
      </c>
      <c r="H7501">
        <v>0.146041</v>
      </c>
      <c r="I7501">
        <v>1.136971</v>
      </c>
      <c r="J7501">
        <v>4.9433999999999999E-2</v>
      </c>
      <c r="K7501" t="str">
        <f>MID(M7501,22,1)</f>
        <v>6</v>
      </c>
      <c r="L7501" t="s">
        <v>199</v>
      </c>
      <c r="M7501" t="s">
        <v>200</v>
      </c>
      <c r="N7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501">
        <f>VLOOKUP(TableOMP[[#This Row],[Label]],TableAvg[],2,FALSE)</f>
        <v>8.7591316363636356</v>
      </c>
      <c r="P7501">
        <f>VLOOKUP(TableOMP[[#This Row],[Label]],TableAvg[],3,FALSE)</f>
        <v>0.38630876307357537</v>
      </c>
      <c r="Q7501">
        <f>TableOMP[[#This Row],[Avg]]-$U$2*TableOMP[[#This Row],[StdDev]]</f>
        <v>7.9865141102164845</v>
      </c>
      <c r="R7501">
        <f>TableOMP[[#This Row],[Avg]]+$U$2*TableOMP[[#This Row],[StdDev]]</f>
        <v>9.5317491625107866</v>
      </c>
      <c r="S7501">
        <f>IF(AND(TableOMP[[#This Row],[total_time]]&gt;=TableOMP[[#This Row],[Low]], TableOMP[[#This Row],[total_time]]&lt;=TableOMP[[#This Row],[High]]),1,0)</f>
        <v>1</v>
      </c>
    </row>
    <row r="7502" spans="1:19" hidden="1" x14ac:dyDescent="0.25">
      <c r="A7502" t="s">
        <v>15</v>
      </c>
      <c r="B7502">
        <v>10000</v>
      </c>
      <c r="C7502">
        <v>100</v>
      </c>
      <c r="D7502">
        <v>100000</v>
      </c>
      <c r="E7502">
        <v>25</v>
      </c>
      <c r="F7502">
        <v>1</v>
      </c>
      <c r="G7502">
        <v>8.5430539999999997</v>
      </c>
      <c r="H7502">
        <v>0.13047600000000001</v>
      </c>
      <c r="I7502">
        <v>0.88095100000000004</v>
      </c>
      <c r="J7502">
        <v>3.6706000000000003E-2</v>
      </c>
      <c r="K7502" t="str">
        <f>MID(M7502,22,1)</f>
        <v>6</v>
      </c>
      <c r="L7502" t="s">
        <v>61</v>
      </c>
      <c r="M7502" t="s">
        <v>62</v>
      </c>
      <c r="N7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02">
        <f>VLOOKUP(TableOMP[[#This Row],[Label]],TableAvg[],2,FALSE)</f>
        <v>8.404983545454547</v>
      </c>
      <c r="P7502">
        <f>VLOOKUP(TableOMP[[#This Row],[Label]],TableAvg[],3,FALSE)</f>
        <v>0.16160226816657439</v>
      </c>
      <c r="Q7502">
        <f>TableOMP[[#This Row],[Avg]]-$U$2*TableOMP[[#This Row],[StdDev]]</f>
        <v>8.0817790091213979</v>
      </c>
      <c r="R7502">
        <f>TableOMP[[#This Row],[Avg]]+$U$2*TableOMP[[#This Row],[StdDev]]</f>
        <v>8.728188081787696</v>
      </c>
      <c r="S7502">
        <f>IF(AND(TableOMP[[#This Row],[total_time]]&gt;=TableOMP[[#This Row],[Low]], TableOMP[[#This Row],[total_time]]&lt;=TableOMP[[#This Row],[High]]),1,0)</f>
        <v>1</v>
      </c>
    </row>
    <row r="7503" spans="1:19" hidden="1" x14ac:dyDescent="0.25">
      <c r="A7503" t="s">
        <v>15</v>
      </c>
      <c r="B7503">
        <v>10000</v>
      </c>
      <c r="C7503">
        <v>100</v>
      </c>
      <c r="D7503">
        <v>100000</v>
      </c>
      <c r="E7503">
        <v>24</v>
      </c>
      <c r="F7503">
        <v>1</v>
      </c>
      <c r="G7503">
        <v>8.5352589999999999</v>
      </c>
      <c r="H7503">
        <v>0.140901</v>
      </c>
      <c r="I7503">
        <v>0.99802500000000005</v>
      </c>
      <c r="J7503">
        <v>4.3392E-2</v>
      </c>
      <c r="K7503" t="str">
        <f>MID(M7503,22,1)</f>
        <v>1</v>
      </c>
      <c r="L7503" t="s">
        <v>215</v>
      </c>
      <c r="M7503" t="s">
        <v>216</v>
      </c>
      <c r="N7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503">
        <f>VLOOKUP(TableOMP[[#This Row],[Label]],TableAvg[],2,FALSE)</f>
        <v>8.7591316363636356</v>
      </c>
      <c r="P7503">
        <f>VLOOKUP(TableOMP[[#This Row],[Label]],TableAvg[],3,FALSE)</f>
        <v>0.38630876307357537</v>
      </c>
      <c r="Q7503">
        <f>TableOMP[[#This Row],[Avg]]-$U$2*TableOMP[[#This Row],[StdDev]]</f>
        <v>7.9865141102164845</v>
      </c>
      <c r="R7503">
        <f>TableOMP[[#This Row],[Avg]]+$U$2*TableOMP[[#This Row],[StdDev]]</f>
        <v>9.5317491625107866</v>
      </c>
      <c r="S7503">
        <f>IF(AND(TableOMP[[#This Row],[total_time]]&gt;=TableOMP[[#This Row],[Low]], TableOMP[[#This Row],[total_time]]&lt;=TableOMP[[#This Row],[High]]),1,0)</f>
        <v>1</v>
      </c>
    </row>
    <row r="7504" spans="1:19" hidden="1" x14ac:dyDescent="0.25">
      <c r="A7504" t="s">
        <v>16</v>
      </c>
      <c r="B7504">
        <v>10000</v>
      </c>
      <c r="C7504">
        <v>100</v>
      </c>
      <c r="D7504">
        <v>100000</v>
      </c>
      <c r="E7504">
        <v>35</v>
      </c>
      <c r="F7504">
        <v>1</v>
      </c>
      <c r="G7504">
        <v>8.5332000000000008</v>
      </c>
      <c r="H7504">
        <v>0.16559199999999999</v>
      </c>
      <c r="I7504">
        <v>2.282626</v>
      </c>
      <c r="J7504">
        <v>6.7136000000000001E-2</v>
      </c>
      <c r="K7504" t="str">
        <f>MID(M7504,22,1)</f>
        <v>7</v>
      </c>
      <c r="L7504" t="s">
        <v>49</v>
      </c>
      <c r="M7504" t="s">
        <v>50</v>
      </c>
      <c r="N7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504">
        <f>VLOOKUP(TableOMP[[#This Row],[Label]],TableAvg[],2,FALSE)</f>
        <v>8.5364762857142846</v>
      </c>
      <c r="P7504">
        <f>VLOOKUP(TableOMP[[#This Row],[Label]],TableAvg[],3,FALSE)</f>
        <v>0.17451456046439179</v>
      </c>
      <c r="Q7504">
        <f>TableOMP[[#This Row],[Avg]]-$U$2*TableOMP[[#This Row],[StdDev]]</f>
        <v>8.1874471647855014</v>
      </c>
      <c r="R7504">
        <f>TableOMP[[#This Row],[Avg]]+$U$2*TableOMP[[#This Row],[StdDev]]</f>
        <v>8.8855054066430679</v>
      </c>
      <c r="S7504">
        <f>IF(AND(TableOMP[[#This Row],[total_time]]&gt;=TableOMP[[#This Row],[Low]], TableOMP[[#This Row],[total_time]]&lt;=TableOMP[[#This Row],[High]]),1,0)</f>
        <v>1</v>
      </c>
    </row>
    <row r="7505" spans="1:19" hidden="1" x14ac:dyDescent="0.25">
      <c r="A7505" t="s">
        <v>16</v>
      </c>
      <c r="B7505">
        <v>10000</v>
      </c>
      <c r="C7505">
        <v>100</v>
      </c>
      <c r="D7505">
        <v>100000</v>
      </c>
      <c r="E7505">
        <v>35</v>
      </c>
      <c r="F7505">
        <v>1</v>
      </c>
      <c r="G7505">
        <v>8.5313490000000005</v>
      </c>
      <c r="H7505">
        <v>0.144819</v>
      </c>
      <c r="I7505">
        <v>1.659375</v>
      </c>
      <c r="J7505">
        <v>4.8805000000000001E-2</v>
      </c>
      <c r="K7505" t="str">
        <f>MID(M7505,22,1)</f>
        <v>7</v>
      </c>
      <c r="L7505" t="s">
        <v>49</v>
      </c>
      <c r="M7505" t="s">
        <v>50</v>
      </c>
      <c r="N7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505">
        <f>VLOOKUP(TableOMP[[#This Row],[Label]],TableAvg[],2,FALSE)</f>
        <v>8.5364762857142846</v>
      </c>
      <c r="P7505">
        <f>VLOOKUP(TableOMP[[#This Row],[Label]],TableAvg[],3,FALSE)</f>
        <v>0.17451456046439179</v>
      </c>
      <c r="Q7505">
        <f>TableOMP[[#This Row],[Avg]]-$U$2*TableOMP[[#This Row],[StdDev]]</f>
        <v>8.1874471647855014</v>
      </c>
      <c r="R7505">
        <f>TableOMP[[#This Row],[Avg]]+$U$2*TableOMP[[#This Row],[StdDev]]</f>
        <v>8.8855054066430679</v>
      </c>
      <c r="S7505">
        <f>IF(AND(TableOMP[[#This Row],[total_time]]&gt;=TableOMP[[#This Row],[Low]], TableOMP[[#This Row],[total_time]]&lt;=TableOMP[[#This Row],[High]]),1,0)</f>
        <v>1</v>
      </c>
    </row>
    <row r="7506" spans="1:19" hidden="1" x14ac:dyDescent="0.25">
      <c r="A7506" t="s">
        <v>16</v>
      </c>
      <c r="B7506">
        <v>10000</v>
      </c>
      <c r="C7506">
        <v>100</v>
      </c>
      <c r="D7506">
        <v>100000</v>
      </c>
      <c r="E7506">
        <v>38</v>
      </c>
      <c r="F7506">
        <v>1</v>
      </c>
      <c r="G7506">
        <v>8.5135470000000009</v>
      </c>
      <c r="H7506">
        <v>0.15936500000000001</v>
      </c>
      <c r="I7506">
        <v>1.8747419999999999</v>
      </c>
      <c r="J7506">
        <v>5.0668999999999999E-2</v>
      </c>
      <c r="K7506" t="str">
        <f>MID(M7506,22,1)</f>
        <v>2</v>
      </c>
      <c r="L7506" t="s">
        <v>59</v>
      </c>
      <c r="M7506" t="s">
        <v>60</v>
      </c>
      <c r="N7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506">
        <f>VLOOKUP(TableOMP[[#This Row],[Label]],TableAvg[],2,FALSE)</f>
        <v>8.0767295714285705</v>
      </c>
      <c r="P7506">
        <f>VLOOKUP(TableOMP[[#This Row],[Label]],TableAvg[],3,FALSE)</f>
        <v>0.2344543261599546</v>
      </c>
      <c r="Q7506">
        <f>TableOMP[[#This Row],[Avg]]-$U$2*TableOMP[[#This Row],[StdDev]]</f>
        <v>7.6078209191086614</v>
      </c>
      <c r="R7506">
        <f>TableOMP[[#This Row],[Avg]]+$U$2*TableOMP[[#This Row],[StdDev]]</f>
        <v>8.5456382237484796</v>
      </c>
      <c r="S7506">
        <f>IF(AND(TableOMP[[#This Row],[total_time]]&gt;=TableOMP[[#This Row],[Low]], TableOMP[[#This Row],[total_time]]&lt;=TableOMP[[#This Row],[High]]),1,0)</f>
        <v>1</v>
      </c>
    </row>
    <row r="7507" spans="1:19" hidden="1" x14ac:dyDescent="0.25">
      <c r="A7507" t="s">
        <v>15</v>
      </c>
      <c r="B7507">
        <v>10000</v>
      </c>
      <c r="C7507">
        <v>100</v>
      </c>
      <c r="D7507">
        <v>100000</v>
      </c>
      <c r="E7507">
        <v>24</v>
      </c>
      <c r="F7507">
        <v>1</v>
      </c>
      <c r="G7507">
        <v>8.5077020000000001</v>
      </c>
      <c r="H7507">
        <v>0.12291100000000001</v>
      </c>
      <c r="I7507">
        <v>0.72707599999999994</v>
      </c>
      <c r="J7507">
        <v>3.1612000000000001E-2</v>
      </c>
      <c r="K7507" t="str">
        <f>MID(M7507,22,1)</f>
        <v>2</v>
      </c>
      <c r="L7507" t="s">
        <v>95</v>
      </c>
      <c r="M7507" t="s">
        <v>96</v>
      </c>
      <c r="N7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507">
        <f>VLOOKUP(TableOMP[[#This Row],[Label]],TableAvg[],2,FALSE)</f>
        <v>8.7591316363636356</v>
      </c>
      <c r="P7507">
        <f>VLOOKUP(TableOMP[[#This Row],[Label]],TableAvg[],3,FALSE)</f>
        <v>0.38630876307357537</v>
      </c>
      <c r="Q7507">
        <f>TableOMP[[#This Row],[Avg]]-$U$2*TableOMP[[#This Row],[StdDev]]</f>
        <v>7.9865141102164845</v>
      </c>
      <c r="R7507">
        <f>TableOMP[[#This Row],[Avg]]+$U$2*TableOMP[[#This Row],[StdDev]]</f>
        <v>9.5317491625107866</v>
      </c>
      <c r="S7507">
        <f>IF(AND(TableOMP[[#This Row],[total_time]]&gt;=TableOMP[[#This Row],[Low]], TableOMP[[#This Row],[total_time]]&lt;=TableOMP[[#This Row],[High]]),1,0)</f>
        <v>1</v>
      </c>
    </row>
    <row r="7508" spans="1:19" hidden="1" x14ac:dyDescent="0.25">
      <c r="A7508" t="s">
        <v>16</v>
      </c>
      <c r="B7508">
        <v>10000</v>
      </c>
      <c r="C7508">
        <v>100</v>
      </c>
      <c r="D7508">
        <v>100000</v>
      </c>
      <c r="E7508">
        <v>36</v>
      </c>
      <c r="F7508">
        <v>1</v>
      </c>
      <c r="G7508">
        <v>8.5043279999999992</v>
      </c>
      <c r="H7508">
        <v>0.15204300000000001</v>
      </c>
      <c r="I7508">
        <v>1.7584409999999999</v>
      </c>
      <c r="J7508">
        <v>5.0241000000000001E-2</v>
      </c>
      <c r="K7508" t="str">
        <f>MID(M7508,22,1)</f>
        <v>4</v>
      </c>
      <c r="L7508" t="s">
        <v>97</v>
      </c>
      <c r="M7508" t="s">
        <v>98</v>
      </c>
      <c r="N7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08">
        <f>VLOOKUP(TableOMP[[#This Row],[Label]],TableAvg[],2,FALSE)</f>
        <v>8.3073463571428565</v>
      </c>
      <c r="P7508">
        <f>VLOOKUP(TableOMP[[#This Row],[Label]],TableAvg[],3,FALSE)</f>
        <v>0.11232379472095613</v>
      </c>
      <c r="Q7508">
        <f>TableOMP[[#This Row],[Avg]]-$U$2*TableOMP[[#This Row],[StdDev]]</f>
        <v>8.0826987677009434</v>
      </c>
      <c r="R7508">
        <f>TableOMP[[#This Row],[Avg]]+$U$2*TableOMP[[#This Row],[StdDev]]</f>
        <v>8.5319939465847696</v>
      </c>
      <c r="S7508">
        <f>IF(AND(TableOMP[[#This Row],[total_time]]&gt;=TableOMP[[#This Row],[Low]], TableOMP[[#This Row],[total_time]]&lt;=TableOMP[[#This Row],[High]]),1,0)</f>
        <v>1</v>
      </c>
    </row>
    <row r="7509" spans="1:19" hidden="1" x14ac:dyDescent="0.25">
      <c r="A7509" t="s">
        <v>15</v>
      </c>
      <c r="B7509">
        <v>10000</v>
      </c>
      <c r="C7509">
        <v>100</v>
      </c>
      <c r="D7509">
        <v>100000</v>
      </c>
      <c r="E7509">
        <v>25</v>
      </c>
      <c r="F7509">
        <v>1</v>
      </c>
      <c r="G7509">
        <v>8.5011609999999997</v>
      </c>
      <c r="H7509">
        <v>0.14727299999999999</v>
      </c>
      <c r="I7509">
        <v>1.1161099999999999</v>
      </c>
      <c r="J7509">
        <v>4.6504999999999998E-2</v>
      </c>
      <c r="K7509" t="str">
        <f>MID(M7509,22,1)</f>
        <v>5</v>
      </c>
      <c r="L7509" t="s">
        <v>55</v>
      </c>
      <c r="M7509" t="s">
        <v>56</v>
      </c>
      <c r="N7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09">
        <f>VLOOKUP(TableOMP[[#This Row],[Label]],TableAvg[],2,FALSE)</f>
        <v>8.404983545454547</v>
      </c>
      <c r="P7509">
        <f>VLOOKUP(TableOMP[[#This Row],[Label]],TableAvg[],3,FALSE)</f>
        <v>0.16160226816657439</v>
      </c>
      <c r="Q7509">
        <f>TableOMP[[#This Row],[Avg]]-$U$2*TableOMP[[#This Row],[StdDev]]</f>
        <v>8.0817790091213979</v>
      </c>
      <c r="R7509">
        <f>TableOMP[[#This Row],[Avg]]+$U$2*TableOMP[[#This Row],[StdDev]]</f>
        <v>8.728188081787696</v>
      </c>
      <c r="S7509">
        <f>IF(AND(TableOMP[[#This Row],[total_time]]&gt;=TableOMP[[#This Row],[Low]], TableOMP[[#This Row],[total_time]]&lt;=TableOMP[[#This Row],[High]]),1,0)</f>
        <v>1</v>
      </c>
    </row>
    <row r="7510" spans="1:19" hidden="1" x14ac:dyDescent="0.25">
      <c r="A7510" t="s">
        <v>16</v>
      </c>
      <c r="B7510">
        <v>10000</v>
      </c>
      <c r="C7510">
        <v>100</v>
      </c>
      <c r="D7510">
        <v>100000</v>
      </c>
      <c r="E7510">
        <v>35</v>
      </c>
      <c r="F7510">
        <v>1</v>
      </c>
      <c r="G7510">
        <v>8.4960009999999997</v>
      </c>
      <c r="H7510">
        <v>0.15354100000000001</v>
      </c>
      <c r="I7510">
        <v>1.747207</v>
      </c>
      <c r="J7510">
        <v>5.1388000000000003E-2</v>
      </c>
      <c r="K7510" t="str">
        <f>MID(M7510,22,1)</f>
        <v>7</v>
      </c>
      <c r="L7510" t="s">
        <v>189</v>
      </c>
      <c r="M7510" t="s">
        <v>190</v>
      </c>
      <c r="N7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510">
        <f>VLOOKUP(TableOMP[[#This Row],[Label]],TableAvg[],2,FALSE)</f>
        <v>8.5364762857142846</v>
      </c>
      <c r="P7510">
        <f>VLOOKUP(TableOMP[[#This Row],[Label]],TableAvg[],3,FALSE)</f>
        <v>0.17451456046439179</v>
      </c>
      <c r="Q7510">
        <f>TableOMP[[#This Row],[Avg]]-$U$2*TableOMP[[#This Row],[StdDev]]</f>
        <v>8.1874471647855014</v>
      </c>
      <c r="R7510">
        <f>TableOMP[[#This Row],[Avg]]+$U$2*TableOMP[[#This Row],[StdDev]]</f>
        <v>8.8855054066430679</v>
      </c>
      <c r="S7510">
        <f>IF(AND(TableOMP[[#This Row],[total_time]]&gt;=TableOMP[[#This Row],[Low]], TableOMP[[#This Row],[total_time]]&lt;=TableOMP[[#This Row],[High]]),1,0)</f>
        <v>1</v>
      </c>
    </row>
    <row r="7511" spans="1:19" hidden="1" x14ac:dyDescent="0.25">
      <c r="A7511" t="s">
        <v>16</v>
      </c>
      <c r="B7511">
        <v>10000</v>
      </c>
      <c r="C7511">
        <v>100</v>
      </c>
      <c r="D7511">
        <v>100000</v>
      </c>
      <c r="E7511">
        <v>35</v>
      </c>
      <c r="F7511">
        <v>1</v>
      </c>
      <c r="G7511">
        <v>8.4939800000000005</v>
      </c>
      <c r="H7511">
        <v>0.26355400000000001</v>
      </c>
      <c r="I7511">
        <v>5.6029249999999999</v>
      </c>
      <c r="J7511">
        <v>0.16479199999999999</v>
      </c>
      <c r="K7511" t="str">
        <f>MID(M7511,22,1)</f>
        <v>7</v>
      </c>
      <c r="L7511" t="s">
        <v>49</v>
      </c>
      <c r="M7511" t="s">
        <v>50</v>
      </c>
      <c r="N7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511">
        <f>VLOOKUP(TableOMP[[#This Row],[Label]],TableAvg[],2,FALSE)</f>
        <v>8.5364762857142846</v>
      </c>
      <c r="P7511">
        <f>VLOOKUP(TableOMP[[#This Row],[Label]],TableAvg[],3,FALSE)</f>
        <v>0.17451456046439179</v>
      </c>
      <c r="Q7511">
        <f>TableOMP[[#This Row],[Avg]]-$U$2*TableOMP[[#This Row],[StdDev]]</f>
        <v>8.1874471647855014</v>
      </c>
      <c r="R7511">
        <f>TableOMP[[#This Row],[Avg]]+$U$2*TableOMP[[#This Row],[StdDev]]</f>
        <v>8.8855054066430679</v>
      </c>
      <c r="S7511">
        <f>IF(AND(TableOMP[[#This Row],[total_time]]&gt;=TableOMP[[#This Row],[Low]], TableOMP[[#This Row],[total_time]]&lt;=TableOMP[[#This Row],[High]]),1,0)</f>
        <v>1</v>
      </c>
    </row>
    <row r="7512" spans="1:19" hidden="1" x14ac:dyDescent="0.25">
      <c r="A7512" t="s">
        <v>15</v>
      </c>
      <c r="B7512">
        <v>10000</v>
      </c>
      <c r="C7512">
        <v>100</v>
      </c>
      <c r="D7512">
        <v>100000</v>
      </c>
      <c r="E7512">
        <v>25</v>
      </c>
      <c r="F7512">
        <v>1</v>
      </c>
      <c r="G7512">
        <v>8.4891609999999993</v>
      </c>
      <c r="H7512">
        <v>0.135764</v>
      </c>
      <c r="I7512">
        <v>1.0195430000000001</v>
      </c>
      <c r="J7512">
        <v>4.2480999999999998E-2</v>
      </c>
      <c r="K7512" t="str">
        <f>MID(M7512,22,1)</f>
        <v>1</v>
      </c>
      <c r="L7512" t="s">
        <v>175</v>
      </c>
      <c r="M7512" t="s">
        <v>176</v>
      </c>
      <c r="N7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12">
        <f>VLOOKUP(TableOMP[[#This Row],[Label]],TableAvg[],2,FALSE)</f>
        <v>8.404983545454547</v>
      </c>
      <c r="P7512">
        <f>VLOOKUP(TableOMP[[#This Row],[Label]],TableAvg[],3,FALSE)</f>
        <v>0.16160226816657439</v>
      </c>
      <c r="Q7512">
        <f>TableOMP[[#This Row],[Avg]]-$U$2*TableOMP[[#This Row],[StdDev]]</f>
        <v>8.0817790091213979</v>
      </c>
      <c r="R7512">
        <f>TableOMP[[#This Row],[Avg]]+$U$2*TableOMP[[#This Row],[StdDev]]</f>
        <v>8.728188081787696</v>
      </c>
      <c r="S7512">
        <f>IF(AND(TableOMP[[#This Row],[total_time]]&gt;=TableOMP[[#This Row],[Low]], TableOMP[[#This Row],[total_time]]&lt;=TableOMP[[#This Row],[High]]),1,0)</f>
        <v>1</v>
      </c>
    </row>
    <row r="7513" spans="1:19" hidden="1" x14ac:dyDescent="0.25">
      <c r="A7513" t="s">
        <v>16</v>
      </c>
      <c r="B7513">
        <v>10000</v>
      </c>
      <c r="C7513">
        <v>100</v>
      </c>
      <c r="D7513">
        <v>100000</v>
      </c>
      <c r="E7513">
        <v>35</v>
      </c>
      <c r="F7513">
        <v>1</v>
      </c>
      <c r="G7513">
        <v>8.4857709999999997</v>
      </c>
      <c r="H7513">
        <v>0.15499199999999999</v>
      </c>
      <c r="I7513">
        <v>1.646835</v>
      </c>
      <c r="J7513">
        <v>4.8436E-2</v>
      </c>
      <c r="K7513" t="str">
        <f>MID(M7513,22,1)</f>
        <v>2</v>
      </c>
      <c r="L7513" t="s">
        <v>59</v>
      </c>
      <c r="M7513" t="s">
        <v>60</v>
      </c>
      <c r="N7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513">
        <f>VLOOKUP(TableOMP[[#This Row],[Label]],TableAvg[],2,FALSE)</f>
        <v>8.5364762857142846</v>
      </c>
      <c r="P7513">
        <f>VLOOKUP(TableOMP[[#This Row],[Label]],TableAvg[],3,FALSE)</f>
        <v>0.17451456046439179</v>
      </c>
      <c r="Q7513">
        <f>TableOMP[[#This Row],[Avg]]-$U$2*TableOMP[[#This Row],[StdDev]]</f>
        <v>8.1874471647855014</v>
      </c>
      <c r="R7513">
        <f>TableOMP[[#This Row],[Avg]]+$U$2*TableOMP[[#This Row],[StdDev]]</f>
        <v>8.8855054066430679</v>
      </c>
      <c r="S7513">
        <f>IF(AND(TableOMP[[#This Row],[total_time]]&gt;=TableOMP[[#This Row],[Low]], TableOMP[[#This Row],[total_time]]&lt;=TableOMP[[#This Row],[High]]),1,0)</f>
        <v>1</v>
      </c>
    </row>
    <row r="7514" spans="1:19" hidden="1" x14ac:dyDescent="0.25">
      <c r="A7514" t="s">
        <v>15</v>
      </c>
      <c r="B7514">
        <v>10000</v>
      </c>
      <c r="C7514">
        <v>100</v>
      </c>
      <c r="D7514">
        <v>100000</v>
      </c>
      <c r="E7514">
        <v>25</v>
      </c>
      <c r="F7514">
        <v>1</v>
      </c>
      <c r="G7514">
        <v>8.4793160000000007</v>
      </c>
      <c r="H7514">
        <v>0.146949</v>
      </c>
      <c r="I7514">
        <v>1.110584</v>
      </c>
      <c r="J7514">
        <v>4.6274000000000003E-2</v>
      </c>
      <c r="K7514" t="str">
        <f>MID(M7514,22,1)</f>
        <v>5</v>
      </c>
      <c r="L7514" t="s">
        <v>163</v>
      </c>
      <c r="M7514" t="s">
        <v>164</v>
      </c>
      <c r="N7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14">
        <f>VLOOKUP(TableOMP[[#This Row],[Label]],TableAvg[],2,FALSE)</f>
        <v>8.404983545454547</v>
      </c>
      <c r="P7514">
        <f>VLOOKUP(TableOMP[[#This Row],[Label]],TableAvg[],3,FALSE)</f>
        <v>0.16160226816657439</v>
      </c>
      <c r="Q7514">
        <f>TableOMP[[#This Row],[Avg]]-$U$2*TableOMP[[#This Row],[StdDev]]</f>
        <v>8.0817790091213979</v>
      </c>
      <c r="R7514">
        <f>TableOMP[[#This Row],[Avg]]+$U$2*TableOMP[[#This Row],[StdDev]]</f>
        <v>8.728188081787696</v>
      </c>
      <c r="S7514">
        <f>IF(AND(TableOMP[[#This Row],[total_time]]&gt;=TableOMP[[#This Row],[Low]], TableOMP[[#This Row],[total_time]]&lt;=TableOMP[[#This Row],[High]]),1,0)</f>
        <v>1</v>
      </c>
    </row>
    <row r="7515" spans="1:19" hidden="1" x14ac:dyDescent="0.25">
      <c r="A7515" t="s">
        <v>15</v>
      </c>
      <c r="B7515">
        <v>10000</v>
      </c>
      <c r="C7515">
        <v>100</v>
      </c>
      <c r="D7515">
        <v>100000</v>
      </c>
      <c r="E7515">
        <v>25</v>
      </c>
      <c r="F7515">
        <v>1</v>
      </c>
      <c r="G7515">
        <v>8.4712739999999993</v>
      </c>
      <c r="H7515">
        <v>0.14168500000000001</v>
      </c>
      <c r="I7515">
        <v>1.0100420000000001</v>
      </c>
      <c r="J7515">
        <v>4.2084999999999997E-2</v>
      </c>
      <c r="K7515" t="str">
        <f>MID(M7515,22,1)</f>
        <v>5</v>
      </c>
      <c r="L7515" t="s">
        <v>55</v>
      </c>
      <c r="M7515" t="s">
        <v>56</v>
      </c>
      <c r="N7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15">
        <f>VLOOKUP(TableOMP[[#This Row],[Label]],TableAvg[],2,FALSE)</f>
        <v>8.404983545454547</v>
      </c>
      <c r="P7515">
        <f>VLOOKUP(TableOMP[[#This Row],[Label]],TableAvg[],3,FALSE)</f>
        <v>0.16160226816657439</v>
      </c>
      <c r="Q7515">
        <f>TableOMP[[#This Row],[Avg]]-$U$2*TableOMP[[#This Row],[StdDev]]</f>
        <v>8.0817790091213979</v>
      </c>
      <c r="R7515">
        <f>TableOMP[[#This Row],[Avg]]+$U$2*TableOMP[[#This Row],[StdDev]]</f>
        <v>8.728188081787696</v>
      </c>
      <c r="S7515">
        <f>IF(AND(TableOMP[[#This Row],[total_time]]&gt;=TableOMP[[#This Row],[Low]], TableOMP[[#This Row],[total_time]]&lt;=TableOMP[[#This Row],[High]]),1,0)</f>
        <v>1</v>
      </c>
    </row>
    <row r="7516" spans="1:19" hidden="1" x14ac:dyDescent="0.25">
      <c r="A7516" t="s">
        <v>16</v>
      </c>
      <c r="B7516">
        <v>10000</v>
      </c>
      <c r="C7516">
        <v>100</v>
      </c>
      <c r="D7516">
        <v>100000</v>
      </c>
      <c r="E7516">
        <v>35</v>
      </c>
      <c r="F7516">
        <v>1</v>
      </c>
      <c r="G7516">
        <v>8.4701819999999994</v>
      </c>
      <c r="H7516">
        <v>0.129664</v>
      </c>
      <c r="I7516">
        <v>1.2966340000000001</v>
      </c>
      <c r="J7516">
        <v>3.8136000000000003E-2</v>
      </c>
      <c r="K7516" t="str">
        <f>MID(M7516,22,1)</f>
        <v>7</v>
      </c>
      <c r="L7516" t="s">
        <v>49</v>
      </c>
      <c r="M7516" t="s">
        <v>50</v>
      </c>
      <c r="N7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516">
        <f>VLOOKUP(TableOMP[[#This Row],[Label]],TableAvg[],2,FALSE)</f>
        <v>8.5364762857142846</v>
      </c>
      <c r="P7516">
        <f>VLOOKUP(TableOMP[[#This Row],[Label]],TableAvg[],3,FALSE)</f>
        <v>0.17451456046439179</v>
      </c>
      <c r="Q7516">
        <f>TableOMP[[#This Row],[Avg]]-$U$2*TableOMP[[#This Row],[StdDev]]</f>
        <v>8.1874471647855014</v>
      </c>
      <c r="R7516">
        <f>TableOMP[[#This Row],[Avg]]+$U$2*TableOMP[[#This Row],[StdDev]]</f>
        <v>8.8855054066430679</v>
      </c>
      <c r="S7516">
        <f>IF(AND(TableOMP[[#This Row],[total_time]]&gt;=TableOMP[[#This Row],[Low]], TableOMP[[#This Row],[total_time]]&lt;=TableOMP[[#This Row],[High]]),1,0)</f>
        <v>1</v>
      </c>
    </row>
    <row r="7517" spans="1:19" hidden="1" x14ac:dyDescent="0.25">
      <c r="A7517" t="s">
        <v>15</v>
      </c>
      <c r="B7517">
        <v>10000</v>
      </c>
      <c r="C7517">
        <v>100</v>
      </c>
      <c r="D7517">
        <v>100000</v>
      </c>
      <c r="E7517">
        <v>26</v>
      </c>
      <c r="F7517">
        <v>1</v>
      </c>
      <c r="G7517">
        <v>8.4528459999999992</v>
      </c>
      <c r="H7517">
        <v>0.57178899999999999</v>
      </c>
      <c r="I7517">
        <v>5.3030119999999998</v>
      </c>
      <c r="J7517">
        <v>0.21212</v>
      </c>
      <c r="K7517" t="str">
        <f>MID(M7517,22,1)</f>
        <v>6</v>
      </c>
      <c r="L7517" t="s">
        <v>41</v>
      </c>
      <c r="M7517" t="s">
        <v>42</v>
      </c>
      <c r="N7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17">
        <f>VLOOKUP(TableOMP[[#This Row],[Label]],TableAvg[],2,FALSE)</f>
        <v>8.1725642727272731</v>
      </c>
      <c r="P7517">
        <f>VLOOKUP(TableOMP[[#This Row],[Label]],TableAvg[],3,FALSE)</f>
        <v>0.25149259800060447</v>
      </c>
      <c r="Q7517">
        <f>TableOMP[[#This Row],[Avg]]-$U$2*TableOMP[[#This Row],[StdDev]]</f>
        <v>7.6695790767260643</v>
      </c>
      <c r="R7517">
        <f>TableOMP[[#This Row],[Avg]]+$U$2*TableOMP[[#This Row],[StdDev]]</f>
        <v>8.675549468728482</v>
      </c>
      <c r="S7517">
        <f>IF(AND(TableOMP[[#This Row],[total_time]]&gt;=TableOMP[[#This Row],[Low]], TableOMP[[#This Row],[total_time]]&lt;=TableOMP[[#This Row],[High]]),1,0)</f>
        <v>1</v>
      </c>
    </row>
    <row r="7518" spans="1:19" hidden="1" x14ac:dyDescent="0.25">
      <c r="A7518" t="s">
        <v>16</v>
      </c>
      <c r="B7518">
        <v>10000</v>
      </c>
      <c r="C7518">
        <v>100</v>
      </c>
      <c r="D7518">
        <v>100000</v>
      </c>
      <c r="E7518">
        <v>35</v>
      </c>
      <c r="F7518">
        <v>1</v>
      </c>
      <c r="G7518">
        <v>8.4474750000000007</v>
      </c>
      <c r="H7518">
        <v>0.163491</v>
      </c>
      <c r="I7518">
        <v>2.5106920000000001</v>
      </c>
      <c r="J7518">
        <v>7.3844000000000007E-2</v>
      </c>
      <c r="K7518" t="str">
        <f>MID(M7518,22,1)</f>
        <v>1</v>
      </c>
      <c r="L7518" t="s">
        <v>177</v>
      </c>
      <c r="M7518" t="s">
        <v>178</v>
      </c>
      <c r="N7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518">
        <f>VLOOKUP(TableOMP[[#This Row],[Label]],TableAvg[],2,FALSE)</f>
        <v>8.5364762857142846</v>
      </c>
      <c r="P7518">
        <f>VLOOKUP(TableOMP[[#This Row],[Label]],TableAvg[],3,FALSE)</f>
        <v>0.17451456046439179</v>
      </c>
      <c r="Q7518">
        <f>TableOMP[[#This Row],[Avg]]-$U$2*TableOMP[[#This Row],[StdDev]]</f>
        <v>8.1874471647855014</v>
      </c>
      <c r="R7518">
        <f>TableOMP[[#This Row],[Avg]]+$U$2*TableOMP[[#This Row],[StdDev]]</f>
        <v>8.8855054066430679</v>
      </c>
      <c r="S7518">
        <f>IF(AND(TableOMP[[#This Row],[total_time]]&gt;=TableOMP[[#This Row],[Low]], TableOMP[[#This Row],[total_time]]&lt;=TableOMP[[#This Row],[High]]),1,0)</f>
        <v>1</v>
      </c>
    </row>
    <row r="7519" spans="1:19" hidden="1" x14ac:dyDescent="0.25">
      <c r="A7519" t="s">
        <v>16</v>
      </c>
      <c r="B7519">
        <v>10000</v>
      </c>
      <c r="C7519">
        <v>100</v>
      </c>
      <c r="D7519">
        <v>100000</v>
      </c>
      <c r="E7519">
        <v>36</v>
      </c>
      <c r="F7519">
        <v>1</v>
      </c>
      <c r="G7519">
        <v>8.4469290000000008</v>
      </c>
      <c r="H7519">
        <v>0.16836599999999999</v>
      </c>
      <c r="I7519">
        <v>2.131748</v>
      </c>
      <c r="J7519">
        <v>6.0907000000000003E-2</v>
      </c>
      <c r="K7519" t="str">
        <f>MID(M7519,22,1)</f>
        <v>7</v>
      </c>
      <c r="L7519" t="s">
        <v>49</v>
      </c>
      <c r="M7519" t="s">
        <v>50</v>
      </c>
      <c r="N7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19">
        <f>VLOOKUP(TableOMP[[#This Row],[Label]],TableAvg[],2,FALSE)</f>
        <v>8.3073463571428565</v>
      </c>
      <c r="P7519">
        <f>VLOOKUP(TableOMP[[#This Row],[Label]],TableAvg[],3,FALSE)</f>
        <v>0.11232379472095613</v>
      </c>
      <c r="Q7519">
        <f>TableOMP[[#This Row],[Avg]]-$U$2*TableOMP[[#This Row],[StdDev]]</f>
        <v>8.0826987677009434</v>
      </c>
      <c r="R7519">
        <f>TableOMP[[#This Row],[Avg]]+$U$2*TableOMP[[#This Row],[StdDev]]</f>
        <v>8.5319939465847696</v>
      </c>
      <c r="S7519">
        <f>IF(AND(TableOMP[[#This Row],[total_time]]&gt;=TableOMP[[#This Row],[Low]], TableOMP[[#This Row],[total_time]]&lt;=TableOMP[[#This Row],[High]]),1,0)</f>
        <v>1</v>
      </c>
    </row>
    <row r="7520" spans="1:19" hidden="1" x14ac:dyDescent="0.25">
      <c r="A7520" t="s">
        <v>16</v>
      </c>
      <c r="B7520">
        <v>10000</v>
      </c>
      <c r="C7520">
        <v>100</v>
      </c>
      <c r="D7520">
        <v>100000</v>
      </c>
      <c r="E7520">
        <v>36</v>
      </c>
      <c r="F7520">
        <v>1</v>
      </c>
      <c r="G7520">
        <v>8.4467490000000005</v>
      </c>
      <c r="H7520">
        <v>0.149205</v>
      </c>
      <c r="I7520">
        <v>1.6112379999999999</v>
      </c>
      <c r="J7520">
        <v>4.6035E-2</v>
      </c>
      <c r="K7520" t="str">
        <f>MID(M7520,22,1)</f>
        <v>1</v>
      </c>
      <c r="L7520" t="s">
        <v>171</v>
      </c>
      <c r="M7520" t="s">
        <v>172</v>
      </c>
      <c r="N7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20">
        <f>VLOOKUP(TableOMP[[#This Row],[Label]],TableAvg[],2,FALSE)</f>
        <v>8.3073463571428565</v>
      </c>
      <c r="P7520">
        <f>VLOOKUP(TableOMP[[#This Row],[Label]],TableAvg[],3,FALSE)</f>
        <v>0.11232379472095613</v>
      </c>
      <c r="Q7520">
        <f>TableOMP[[#This Row],[Avg]]-$U$2*TableOMP[[#This Row],[StdDev]]</f>
        <v>8.0826987677009434</v>
      </c>
      <c r="R7520">
        <f>TableOMP[[#This Row],[Avg]]+$U$2*TableOMP[[#This Row],[StdDev]]</f>
        <v>8.5319939465847696</v>
      </c>
      <c r="S7520">
        <f>IF(AND(TableOMP[[#This Row],[total_time]]&gt;=TableOMP[[#This Row],[Low]], TableOMP[[#This Row],[total_time]]&lt;=TableOMP[[#This Row],[High]]),1,0)</f>
        <v>1</v>
      </c>
    </row>
    <row r="7521" spans="1:19" hidden="1" x14ac:dyDescent="0.25">
      <c r="A7521" t="s">
        <v>16</v>
      </c>
      <c r="B7521">
        <v>10000</v>
      </c>
      <c r="C7521">
        <v>100</v>
      </c>
      <c r="D7521">
        <v>100000</v>
      </c>
      <c r="E7521">
        <v>36</v>
      </c>
      <c r="F7521">
        <v>1</v>
      </c>
      <c r="G7521">
        <v>8.4279469999999996</v>
      </c>
      <c r="H7521">
        <v>0.312247</v>
      </c>
      <c r="I7521">
        <v>1.896638</v>
      </c>
      <c r="J7521">
        <v>5.4190000000000002E-2</v>
      </c>
      <c r="K7521" t="str">
        <f>MID(M7521,22,1)</f>
        <v>7</v>
      </c>
      <c r="L7521" t="s">
        <v>49</v>
      </c>
      <c r="M7521" t="s">
        <v>50</v>
      </c>
      <c r="N7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21">
        <f>VLOOKUP(TableOMP[[#This Row],[Label]],TableAvg[],2,FALSE)</f>
        <v>8.3073463571428565</v>
      </c>
      <c r="P7521">
        <f>VLOOKUP(TableOMP[[#This Row],[Label]],TableAvg[],3,FALSE)</f>
        <v>0.11232379472095613</v>
      </c>
      <c r="Q7521">
        <f>TableOMP[[#This Row],[Avg]]-$U$2*TableOMP[[#This Row],[StdDev]]</f>
        <v>8.0826987677009434</v>
      </c>
      <c r="R7521">
        <f>TableOMP[[#This Row],[Avg]]+$U$2*TableOMP[[#This Row],[StdDev]]</f>
        <v>8.5319939465847696</v>
      </c>
      <c r="S7521">
        <f>IF(AND(TableOMP[[#This Row],[total_time]]&gt;=TableOMP[[#This Row],[Low]], TableOMP[[#This Row],[total_time]]&lt;=TableOMP[[#This Row],[High]]),1,0)</f>
        <v>1</v>
      </c>
    </row>
    <row r="7522" spans="1:19" hidden="1" x14ac:dyDescent="0.25">
      <c r="A7522" t="s">
        <v>16</v>
      </c>
      <c r="B7522">
        <v>10000</v>
      </c>
      <c r="C7522">
        <v>100</v>
      </c>
      <c r="D7522">
        <v>100000</v>
      </c>
      <c r="E7522">
        <v>35</v>
      </c>
      <c r="F7522">
        <v>1</v>
      </c>
      <c r="G7522">
        <v>8.4108059999999991</v>
      </c>
      <c r="H7522">
        <v>0.15409200000000001</v>
      </c>
      <c r="I7522">
        <v>1.8416399999999999</v>
      </c>
      <c r="J7522">
        <v>5.4165999999999999E-2</v>
      </c>
      <c r="K7522" t="str">
        <f>MID(M7522,22,1)</f>
        <v>2</v>
      </c>
      <c r="L7522" t="s">
        <v>59</v>
      </c>
      <c r="M7522" t="s">
        <v>60</v>
      </c>
      <c r="N7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522">
        <f>VLOOKUP(TableOMP[[#This Row],[Label]],TableAvg[],2,FALSE)</f>
        <v>8.5364762857142846</v>
      </c>
      <c r="P7522">
        <f>VLOOKUP(TableOMP[[#This Row],[Label]],TableAvg[],3,FALSE)</f>
        <v>0.17451456046439179</v>
      </c>
      <c r="Q7522">
        <f>TableOMP[[#This Row],[Avg]]-$U$2*TableOMP[[#This Row],[StdDev]]</f>
        <v>8.1874471647855014</v>
      </c>
      <c r="R7522">
        <f>TableOMP[[#This Row],[Avg]]+$U$2*TableOMP[[#This Row],[StdDev]]</f>
        <v>8.8855054066430679</v>
      </c>
      <c r="S7522">
        <f>IF(AND(TableOMP[[#This Row],[total_time]]&gt;=TableOMP[[#This Row],[Low]], TableOMP[[#This Row],[total_time]]&lt;=TableOMP[[#This Row],[High]]),1,0)</f>
        <v>1</v>
      </c>
    </row>
    <row r="7523" spans="1:19" hidden="1" x14ac:dyDescent="0.25">
      <c r="A7523" t="s">
        <v>16</v>
      </c>
      <c r="B7523">
        <v>10000</v>
      </c>
      <c r="C7523">
        <v>100</v>
      </c>
      <c r="D7523">
        <v>100000</v>
      </c>
      <c r="E7523">
        <v>35</v>
      </c>
      <c r="F7523">
        <v>1</v>
      </c>
      <c r="G7523">
        <v>8.4032230000000006</v>
      </c>
      <c r="H7523">
        <v>0.132489</v>
      </c>
      <c r="I7523">
        <v>1.3829130000000001</v>
      </c>
      <c r="J7523">
        <v>4.0674000000000002E-2</v>
      </c>
      <c r="K7523" t="str">
        <f>MID(M7523,22,1)</f>
        <v>5</v>
      </c>
      <c r="L7523" t="s">
        <v>161</v>
      </c>
      <c r="M7523" t="s">
        <v>162</v>
      </c>
      <c r="N7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523">
        <f>VLOOKUP(TableOMP[[#This Row],[Label]],TableAvg[],2,FALSE)</f>
        <v>8.5364762857142846</v>
      </c>
      <c r="P7523">
        <f>VLOOKUP(TableOMP[[#This Row],[Label]],TableAvg[],3,FALSE)</f>
        <v>0.17451456046439179</v>
      </c>
      <c r="Q7523">
        <f>TableOMP[[#This Row],[Avg]]-$U$2*TableOMP[[#This Row],[StdDev]]</f>
        <v>8.1874471647855014</v>
      </c>
      <c r="R7523">
        <f>TableOMP[[#This Row],[Avg]]+$U$2*TableOMP[[#This Row],[StdDev]]</f>
        <v>8.8855054066430679</v>
      </c>
      <c r="S7523">
        <f>IF(AND(TableOMP[[#This Row],[total_time]]&gt;=TableOMP[[#This Row],[Low]], TableOMP[[#This Row],[total_time]]&lt;=TableOMP[[#This Row],[High]]),1,0)</f>
        <v>1</v>
      </c>
    </row>
    <row r="7524" spans="1:19" hidden="1" x14ac:dyDescent="0.25">
      <c r="A7524" t="s">
        <v>15</v>
      </c>
      <c r="B7524">
        <v>10000</v>
      </c>
      <c r="C7524">
        <v>100</v>
      </c>
      <c r="D7524">
        <v>100000</v>
      </c>
      <c r="E7524">
        <v>25</v>
      </c>
      <c r="F7524">
        <v>1</v>
      </c>
      <c r="G7524">
        <v>8.4031870000000009</v>
      </c>
      <c r="H7524">
        <v>0.14997099999999999</v>
      </c>
      <c r="I7524">
        <v>1.11774</v>
      </c>
      <c r="J7524">
        <v>4.6573000000000003E-2</v>
      </c>
      <c r="K7524" t="str">
        <f>MID(M7524,22,1)</f>
        <v>2</v>
      </c>
      <c r="L7524" t="s">
        <v>219</v>
      </c>
      <c r="M7524" t="s">
        <v>220</v>
      </c>
      <c r="N7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24">
        <f>VLOOKUP(TableOMP[[#This Row],[Label]],TableAvg[],2,FALSE)</f>
        <v>8.404983545454547</v>
      </c>
      <c r="P7524">
        <f>VLOOKUP(TableOMP[[#This Row],[Label]],TableAvg[],3,FALSE)</f>
        <v>0.16160226816657439</v>
      </c>
      <c r="Q7524">
        <f>TableOMP[[#This Row],[Avg]]-$U$2*TableOMP[[#This Row],[StdDev]]</f>
        <v>8.0817790091213979</v>
      </c>
      <c r="R7524">
        <f>TableOMP[[#This Row],[Avg]]+$U$2*TableOMP[[#This Row],[StdDev]]</f>
        <v>8.728188081787696</v>
      </c>
      <c r="S7524">
        <f>IF(AND(TableOMP[[#This Row],[total_time]]&gt;=TableOMP[[#This Row],[Low]], TableOMP[[#This Row],[total_time]]&lt;=TableOMP[[#This Row],[High]]),1,0)</f>
        <v>1</v>
      </c>
    </row>
    <row r="7525" spans="1:19" hidden="1" x14ac:dyDescent="0.25">
      <c r="A7525" t="s">
        <v>15</v>
      </c>
      <c r="B7525">
        <v>10000</v>
      </c>
      <c r="C7525">
        <v>100</v>
      </c>
      <c r="D7525">
        <v>100000</v>
      </c>
      <c r="E7525">
        <v>25</v>
      </c>
      <c r="F7525">
        <v>1</v>
      </c>
      <c r="G7525">
        <v>8.4030430000000003</v>
      </c>
      <c r="H7525">
        <v>0.15306700000000001</v>
      </c>
      <c r="I7525">
        <v>1.269952</v>
      </c>
      <c r="J7525">
        <v>5.2914999999999997E-2</v>
      </c>
      <c r="K7525" t="str">
        <f>MID(M7525,22,1)</f>
        <v>6</v>
      </c>
      <c r="L7525" t="s">
        <v>199</v>
      </c>
      <c r="M7525" t="s">
        <v>200</v>
      </c>
      <c r="N7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25">
        <f>VLOOKUP(TableOMP[[#This Row],[Label]],TableAvg[],2,FALSE)</f>
        <v>8.404983545454547</v>
      </c>
      <c r="P7525">
        <f>VLOOKUP(TableOMP[[#This Row],[Label]],TableAvg[],3,FALSE)</f>
        <v>0.16160226816657439</v>
      </c>
      <c r="Q7525">
        <f>TableOMP[[#This Row],[Avg]]-$U$2*TableOMP[[#This Row],[StdDev]]</f>
        <v>8.0817790091213979</v>
      </c>
      <c r="R7525">
        <f>TableOMP[[#This Row],[Avg]]+$U$2*TableOMP[[#This Row],[StdDev]]</f>
        <v>8.728188081787696</v>
      </c>
      <c r="S7525">
        <f>IF(AND(TableOMP[[#This Row],[total_time]]&gt;=TableOMP[[#This Row],[Low]], TableOMP[[#This Row],[total_time]]&lt;=TableOMP[[#This Row],[High]]),1,0)</f>
        <v>1</v>
      </c>
    </row>
    <row r="7526" spans="1:19" hidden="1" x14ac:dyDescent="0.25">
      <c r="A7526" t="s">
        <v>15</v>
      </c>
      <c r="B7526">
        <v>10000</v>
      </c>
      <c r="C7526">
        <v>100</v>
      </c>
      <c r="D7526">
        <v>100000</v>
      </c>
      <c r="E7526">
        <v>25</v>
      </c>
      <c r="F7526">
        <v>1</v>
      </c>
      <c r="G7526">
        <v>8.3990290000000005</v>
      </c>
      <c r="H7526">
        <v>0.13773099999999999</v>
      </c>
      <c r="I7526">
        <v>0.910945</v>
      </c>
      <c r="J7526">
        <v>3.7955999999999997E-2</v>
      </c>
      <c r="K7526" t="str">
        <f>MID(M7526,22,1)</f>
        <v>2</v>
      </c>
      <c r="L7526" t="s">
        <v>219</v>
      </c>
      <c r="M7526" t="s">
        <v>220</v>
      </c>
      <c r="N7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26">
        <f>VLOOKUP(TableOMP[[#This Row],[Label]],TableAvg[],2,FALSE)</f>
        <v>8.404983545454547</v>
      </c>
      <c r="P7526">
        <f>VLOOKUP(TableOMP[[#This Row],[Label]],TableAvg[],3,FALSE)</f>
        <v>0.16160226816657439</v>
      </c>
      <c r="Q7526">
        <f>TableOMP[[#This Row],[Avg]]-$U$2*TableOMP[[#This Row],[StdDev]]</f>
        <v>8.0817790091213979</v>
      </c>
      <c r="R7526">
        <f>TableOMP[[#This Row],[Avg]]+$U$2*TableOMP[[#This Row],[StdDev]]</f>
        <v>8.728188081787696</v>
      </c>
      <c r="S7526">
        <f>IF(AND(TableOMP[[#This Row],[total_time]]&gt;=TableOMP[[#This Row],[Low]], TableOMP[[#This Row],[total_time]]&lt;=TableOMP[[#This Row],[High]]),1,0)</f>
        <v>1</v>
      </c>
    </row>
    <row r="7527" spans="1:19" hidden="1" x14ac:dyDescent="0.25">
      <c r="A7527" t="s">
        <v>16</v>
      </c>
      <c r="B7527">
        <v>10000</v>
      </c>
      <c r="C7527">
        <v>100</v>
      </c>
      <c r="D7527">
        <v>100000</v>
      </c>
      <c r="E7527">
        <v>36</v>
      </c>
      <c r="F7527">
        <v>1</v>
      </c>
      <c r="G7527">
        <v>8.3946719999999999</v>
      </c>
      <c r="H7527">
        <v>0.14117199999999999</v>
      </c>
      <c r="I7527">
        <v>2.0234100000000002</v>
      </c>
      <c r="J7527">
        <v>5.7812000000000002E-2</v>
      </c>
      <c r="K7527" t="str">
        <f>MID(M7527,22,1)</f>
        <v>7</v>
      </c>
      <c r="L7527" t="s">
        <v>49</v>
      </c>
      <c r="M7527" t="s">
        <v>50</v>
      </c>
      <c r="N7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27">
        <f>VLOOKUP(TableOMP[[#This Row],[Label]],TableAvg[],2,FALSE)</f>
        <v>8.3073463571428565</v>
      </c>
      <c r="P7527">
        <f>VLOOKUP(TableOMP[[#This Row],[Label]],TableAvg[],3,FALSE)</f>
        <v>0.11232379472095613</v>
      </c>
      <c r="Q7527">
        <f>TableOMP[[#This Row],[Avg]]-$U$2*TableOMP[[#This Row],[StdDev]]</f>
        <v>8.0826987677009434</v>
      </c>
      <c r="R7527">
        <f>TableOMP[[#This Row],[Avg]]+$U$2*TableOMP[[#This Row],[StdDev]]</f>
        <v>8.5319939465847696</v>
      </c>
      <c r="S7527">
        <f>IF(AND(TableOMP[[#This Row],[total_time]]&gt;=TableOMP[[#This Row],[Low]], TableOMP[[#This Row],[total_time]]&lt;=TableOMP[[#This Row],[High]]),1,0)</f>
        <v>1</v>
      </c>
    </row>
    <row r="7528" spans="1:19" hidden="1" x14ac:dyDescent="0.25">
      <c r="A7528" t="s">
        <v>15</v>
      </c>
      <c r="B7528">
        <v>10000</v>
      </c>
      <c r="C7528">
        <v>100</v>
      </c>
      <c r="D7528">
        <v>100000</v>
      </c>
      <c r="E7528">
        <v>25</v>
      </c>
      <c r="F7528">
        <v>1</v>
      </c>
      <c r="G7528">
        <v>8.3829119999999993</v>
      </c>
      <c r="H7528">
        <v>0.14053599999999999</v>
      </c>
      <c r="I7528">
        <v>0.98358999999999996</v>
      </c>
      <c r="J7528">
        <v>4.0982999999999999E-2</v>
      </c>
      <c r="K7528" t="str">
        <f>MID(M7528,22,1)</f>
        <v>2</v>
      </c>
      <c r="L7528" t="s">
        <v>219</v>
      </c>
      <c r="M7528" t="s">
        <v>220</v>
      </c>
      <c r="N7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28">
        <f>VLOOKUP(TableOMP[[#This Row],[Label]],TableAvg[],2,FALSE)</f>
        <v>8.404983545454547</v>
      </c>
      <c r="P7528">
        <f>VLOOKUP(TableOMP[[#This Row],[Label]],TableAvg[],3,FALSE)</f>
        <v>0.16160226816657439</v>
      </c>
      <c r="Q7528">
        <f>TableOMP[[#This Row],[Avg]]-$U$2*TableOMP[[#This Row],[StdDev]]</f>
        <v>8.0817790091213979</v>
      </c>
      <c r="R7528">
        <f>TableOMP[[#This Row],[Avg]]+$U$2*TableOMP[[#This Row],[StdDev]]</f>
        <v>8.728188081787696</v>
      </c>
      <c r="S7528">
        <f>IF(AND(TableOMP[[#This Row],[total_time]]&gt;=TableOMP[[#This Row],[Low]], TableOMP[[#This Row],[total_time]]&lt;=TableOMP[[#This Row],[High]]),1,0)</f>
        <v>1</v>
      </c>
    </row>
    <row r="7529" spans="1:19" hidden="1" x14ac:dyDescent="0.25">
      <c r="A7529" t="s">
        <v>16</v>
      </c>
      <c r="B7529">
        <v>10000</v>
      </c>
      <c r="C7529">
        <v>100</v>
      </c>
      <c r="D7529">
        <v>100000</v>
      </c>
      <c r="E7529">
        <v>35</v>
      </c>
      <c r="F7529">
        <v>1</v>
      </c>
      <c r="G7529">
        <v>8.3813960000000005</v>
      </c>
      <c r="H7529">
        <v>0.15878400000000001</v>
      </c>
      <c r="I7529">
        <v>1.753085</v>
      </c>
      <c r="J7529">
        <v>5.1561000000000003E-2</v>
      </c>
      <c r="K7529" t="str">
        <f>MID(M7529,22,1)</f>
        <v>2</v>
      </c>
      <c r="L7529" t="s">
        <v>59</v>
      </c>
      <c r="M7529" t="s">
        <v>60</v>
      </c>
      <c r="N7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529">
        <f>VLOOKUP(TableOMP[[#This Row],[Label]],TableAvg[],2,FALSE)</f>
        <v>8.5364762857142846</v>
      </c>
      <c r="P7529">
        <f>VLOOKUP(TableOMP[[#This Row],[Label]],TableAvg[],3,FALSE)</f>
        <v>0.17451456046439179</v>
      </c>
      <c r="Q7529">
        <f>TableOMP[[#This Row],[Avg]]-$U$2*TableOMP[[#This Row],[StdDev]]</f>
        <v>8.1874471647855014</v>
      </c>
      <c r="R7529">
        <f>TableOMP[[#This Row],[Avg]]+$U$2*TableOMP[[#This Row],[StdDev]]</f>
        <v>8.8855054066430679</v>
      </c>
      <c r="S7529">
        <f>IF(AND(TableOMP[[#This Row],[total_time]]&gt;=TableOMP[[#This Row],[Low]], TableOMP[[#This Row],[total_time]]&lt;=TableOMP[[#This Row],[High]]),1,0)</f>
        <v>1</v>
      </c>
    </row>
    <row r="7530" spans="1:19" hidden="1" x14ac:dyDescent="0.25">
      <c r="A7530" t="s">
        <v>16</v>
      </c>
      <c r="B7530">
        <v>10000</v>
      </c>
      <c r="C7530">
        <v>100</v>
      </c>
      <c r="D7530">
        <v>100000</v>
      </c>
      <c r="E7530">
        <v>35</v>
      </c>
      <c r="F7530">
        <v>1</v>
      </c>
      <c r="G7530">
        <v>8.3766660000000002</v>
      </c>
      <c r="H7530">
        <v>0.161769</v>
      </c>
      <c r="I7530">
        <v>1.7816019999999999</v>
      </c>
      <c r="J7530">
        <v>5.2400000000000002E-2</v>
      </c>
      <c r="K7530" t="str">
        <f>MID(M7530,22,1)</f>
        <v>2</v>
      </c>
      <c r="L7530" t="s">
        <v>59</v>
      </c>
      <c r="M7530" t="s">
        <v>60</v>
      </c>
      <c r="N7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530">
        <f>VLOOKUP(TableOMP[[#This Row],[Label]],TableAvg[],2,FALSE)</f>
        <v>8.5364762857142846</v>
      </c>
      <c r="P7530">
        <f>VLOOKUP(TableOMP[[#This Row],[Label]],TableAvg[],3,FALSE)</f>
        <v>0.17451456046439179</v>
      </c>
      <c r="Q7530">
        <f>TableOMP[[#This Row],[Avg]]-$U$2*TableOMP[[#This Row],[StdDev]]</f>
        <v>8.1874471647855014</v>
      </c>
      <c r="R7530">
        <f>TableOMP[[#This Row],[Avg]]+$U$2*TableOMP[[#This Row],[StdDev]]</f>
        <v>8.8855054066430679</v>
      </c>
      <c r="S7530">
        <f>IF(AND(TableOMP[[#This Row],[total_time]]&gt;=TableOMP[[#This Row],[Low]], TableOMP[[#This Row],[total_time]]&lt;=TableOMP[[#This Row],[High]]),1,0)</f>
        <v>1</v>
      </c>
    </row>
    <row r="7531" spans="1:19" hidden="1" x14ac:dyDescent="0.25">
      <c r="A7531" t="s">
        <v>15</v>
      </c>
      <c r="B7531">
        <v>10000</v>
      </c>
      <c r="C7531">
        <v>100</v>
      </c>
      <c r="D7531">
        <v>100000</v>
      </c>
      <c r="E7531">
        <v>25</v>
      </c>
      <c r="F7531">
        <v>1</v>
      </c>
      <c r="G7531">
        <v>8.3715320000000002</v>
      </c>
      <c r="H7531">
        <v>0.17257900000000001</v>
      </c>
      <c r="I7531">
        <v>1.6133379999999999</v>
      </c>
      <c r="J7531">
        <v>6.7222000000000004E-2</v>
      </c>
      <c r="K7531" t="str">
        <f>MID(M7531,22,1)</f>
        <v>8</v>
      </c>
      <c r="L7531" t="s">
        <v>159</v>
      </c>
      <c r="M7531" t="s">
        <v>160</v>
      </c>
      <c r="N7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31">
        <f>VLOOKUP(TableOMP[[#This Row],[Label]],TableAvg[],2,FALSE)</f>
        <v>8.404983545454547</v>
      </c>
      <c r="P7531">
        <f>VLOOKUP(TableOMP[[#This Row],[Label]],TableAvg[],3,FALSE)</f>
        <v>0.16160226816657439</v>
      </c>
      <c r="Q7531">
        <f>TableOMP[[#This Row],[Avg]]-$U$2*TableOMP[[#This Row],[StdDev]]</f>
        <v>8.0817790091213979</v>
      </c>
      <c r="R7531">
        <f>TableOMP[[#This Row],[Avg]]+$U$2*TableOMP[[#This Row],[StdDev]]</f>
        <v>8.728188081787696</v>
      </c>
      <c r="S7531">
        <f>IF(AND(TableOMP[[#This Row],[total_time]]&gt;=TableOMP[[#This Row],[Low]], TableOMP[[#This Row],[total_time]]&lt;=TableOMP[[#This Row],[High]]),1,0)</f>
        <v>1</v>
      </c>
    </row>
    <row r="7532" spans="1:19" hidden="1" x14ac:dyDescent="0.25">
      <c r="A7532" t="s">
        <v>16</v>
      </c>
      <c r="B7532">
        <v>10000</v>
      </c>
      <c r="C7532">
        <v>100</v>
      </c>
      <c r="D7532">
        <v>100000</v>
      </c>
      <c r="E7532">
        <v>37</v>
      </c>
      <c r="F7532">
        <v>1</v>
      </c>
      <c r="G7532">
        <v>8.3469189999999998</v>
      </c>
      <c r="H7532">
        <v>0.17119699999999999</v>
      </c>
      <c r="I7532">
        <v>2.2254290000000001</v>
      </c>
      <c r="J7532">
        <v>6.1816999999999997E-2</v>
      </c>
      <c r="K7532" t="str">
        <f>MID(M7532,22,1)</f>
        <v>7</v>
      </c>
      <c r="L7532" t="s">
        <v>49</v>
      </c>
      <c r="M7532" t="s">
        <v>50</v>
      </c>
      <c r="N7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32">
        <f>VLOOKUP(TableOMP[[#This Row],[Label]],TableAvg[],2,FALSE)</f>
        <v>8.1446830000000006</v>
      </c>
      <c r="P7532">
        <f>VLOOKUP(TableOMP[[#This Row],[Label]],TableAvg[],3,FALSE)</f>
        <v>0.10233840975053533</v>
      </c>
      <c r="Q7532">
        <f>TableOMP[[#This Row],[Avg]]-$U$2*TableOMP[[#This Row],[StdDev]]</f>
        <v>7.9400061804989299</v>
      </c>
      <c r="R7532">
        <f>TableOMP[[#This Row],[Avg]]+$U$2*TableOMP[[#This Row],[StdDev]]</f>
        <v>8.3493598195010712</v>
      </c>
      <c r="S7532">
        <f>IF(AND(TableOMP[[#This Row],[total_time]]&gt;=TableOMP[[#This Row],[Low]], TableOMP[[#This Row],[total_time]]&lt;=TableOMP[[#This Row],[High]]),1,0)</f>
        <v>1</v>
      </c>
    </row>
    <row r="7533" spans="1:19" hidden="1" x14ac:dyDescent="0.25">
      <c r="A7533" t="s">
        <v>16</v>
      </c>
      <c r="B7533">
        <v>10000</v>
      </c>
      <c r="C7533">
        <v>100</v>
      </c>
      <c r="D7533">
        <v>100000</v>
      </c>
      <c r="E7533">
        <v>38</v>
      </c>
      <c r="F7533">
        <v>1</v>
      </c>
      <c r="G7533">
        <v>8.3332189999999997</v>
      </c>
      <c r="H7533">
        <v>0.139543</v>
      </c>
      <c r="I7533">
        <v>1.7134480000000001</v>
      </c>
      <c r="J7533">
        <v>4.6309000000000003E-2</v>
      </c>
      <c r="K7533" t="str">
        <f>MID(M7533,22,1)</f>
        <v>4</v>
      </c>
      <c r="L7533" t="s">
        <v>97</v>
      </c>
      <c r="M7533" t="s">
        <v>98</v>
      </c>
      <c r="N7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533">
        <f>VLOOKUP(TableOMP[[#This Row],[Label]],TableAvg[],2,FALSE)</f>
        <v>8.0767295714285705</v>
      </c>
      <c r="P7533">
        <f>VLOOKUP(TableOMP[[#This Row],[Label]],TableAvg[],3,FALSE)</f>
        <v>0.2344543261599546</v>
      </c>
      <c r="Q7533">
        <f>TableOMP[[#This Row],[Avg]]-$U$2*TableOMP[[#This Row],[StdDev]]</f>
        <v>7.6078209191086614</v>
      </c>
      <c r="R7533">
        <f>TableOMP[[#This Row],[Avg]]+$U$2*TableOMP[[#This Row],[StdDev]]</f>
        <v>8.5456382237484796</v>
      </c>
      <c r="S7533">
        <f>IF(AND(TableOMP[[#This Row],[total_time]]&gt;=TableOMP[[#This Row],[Low]], TableOMP[[#This Row],[total_time]]&lt;=TableOMP[[#This Row],[High]]),1,0)</f>
        <v>1</v>
      </c>
    </row>
    <row r="7534" spans="1:19" hidden="1" x14ac:dyDescent="0.25">
      <c r="A7534" t="s">
        <v>15</v>
      </c>
      <c r="B7534">
        <v>10000</v>
      </c>
      <c r="C7534">
        <v>100</v>
      </c>
      <c r="D7534">
        <v>100000</v>
      </c>
      <c r="E7534">
        <v>26</v>
      </c>
      <c r="F7534">
        <v>1</v>
      </c>
      <c r="G7534">
        <v>8.3310619999999993</v>
      </c>
      <c r="H7534">
        <v>0.44036199999999998</v>
      </c>
      <c r="I7534">
        <v>3.1227200000000002</v>
      </c>
      <c r="J7534">
        <v>0.12490900000000001</v>
      </c>
      <c r="K7534" t="str">
        <f>MID(M7534,22,1)</f>
        <v>6</v>
      </c>
      <c r="L7534" t="s">
        <v>41</v>
      </c>
      <c r="M7534" t="s">
        <v>42</v>
      </c>
      <c r="N7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34">
        <f>VLOOKUP(TableOMP[[#This Row],[Label]],TableAvg[],2,FALSE)</f>
        <v>8.1725642727272731</v>
      </c>
      <c r="P7534">
        <f>VLOOKUP(TableOMP[[#This Row],[Label]],TableAvg[],3,FALSE)</f>
        <v>0.25149259800060447</v>
      </c>
      <c r="Q7534">
        <f>TableOMP[[#This Row],[Avg]]-$U$2*TableOMP[[#This Row],[StdDev]]</f>
        <v>7.6695790767260643</v>
      </c>
      <c r="R7534">
        <f>TableOMP[[#This Row],[Avg]]+$U$2*TableOMP[[#This Row],[StdDev]]</f>
        <v>8.675549468728482</v>
      </c>
      <c r="S7534">
        <f>IF(AND(TableOMP[[#This Row],[total_time]]&gt;=TableOMP[[#This Row],[Low]], TableOMP[[#This Row],[total_time]]&lt;=TableOMP[[#This Row],[High]]),1,0)</f>
        <v>1</v>
      </c>
    </row>
    <row r="7535" spans="1:19" hidden="1" x14ac:dyDescent="0.25">
      <c r="A7535" t="s">
        <v>16</v>
      </c>
      <c r="B7535">
        <v>10000</v>
      </c>
      <c r="C7535">
        <v>100</v>
      </c>
      <c r="D7535">
        <v>100000</v>
      </c>
      <c r="E7535">
        <v>36</v>
      </c>
      <c r="F7535">
        <v>1</v>
      </c>
      <c r="G7535">
        <v>8.3228530000000003</v>
      </c>
      <c r="H7535">
        <v>0.15801899999999999</v>
      </c>
      <c r="I7535">
        <v>2.0617070000000002</v>
      </c>
      <c r="J7535">
        <v>5.8906E-2</v>
      </c>
      <c r="K7535" t="str">
        <f>MID(M7535,22,1)</f>
        <v>2</v>
      </c>
      <c r="L7535" t="s">
        <v>59</v>
      </c>
      <c r="M7535" t="s">
        <v>60</v>
      </c>
      <c r="N7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35">
        <f>VLOOKUP(TableOMP[[#This Row],[Label]],TableAvg[],2,FALSE)</f>
        <v>8.3073463571428565</v>
      </c>
      <c r="P7535">
        <f>VLOOKUP(TableOMP[[#This Row],[Label]],TableAvg[],3,FALSE)</f>
        <v>0.11232379472095613</v>
      </c>
      <c r="Q7535">
        <f>TableOMP[[#This Row],[Avg]]-$U$2*TableOMP[[#This Row],[StdDev]]</f>
        <v>8.0826987677009434</v>
      </c>
      <c r="R7535">
        <f>TableOMP[[#This Row],[Avg]]+$U$2*TableOMP[[#This Row],[StdDev]]</f>
        <v>8.5319939465847696</v>
      </c>
      <c r="S7535">
        <f>IF(AND(TableOMP[[#This Row],[total_time]]&gt;=TableOMP[[#This Row],[Low]], TableOMP[[#This Row],[total_time]]&lt;=TableOMP[[#This Row],[High]]),1,0)</f>
        <v>1</v>
      </c>
    </row>
    <row r="7536" spans="1:19" hidden="1" x14ac:dyDescent="0.25">
      <c r="A7536" t="s">
        <v>16</v>
      </c>
      <c r="B7536">
        <v>10000</v>
      </c>
      <c r="C7536">
        <v>100</v>
      </c>
      <c r="D7536">
        <v>100000</v>
      </c>
      <c r="E7536">
        <v>36</v>
      </c>
      <c r="F7536">
        <v>1</v>
      </c>
      <c r="G7536">
        <v>8.3042020000000001</v>
      </c>
      <c r="H7536">
        <v>0.14411199999999999</v>
      </c>
      <c r="I7536">
        <v>1.8831580000000001</v>
      </c>
      <c r="J7536">
        <v>5.3804999999999999E-2</v>
      </c>
      <c r="K7536" t="str">
        <f>MID(M7536,22,1)</f>
        <v>7</v>
      </c>
      <c r="L7536" t="s">
        <v>189</v>
      </c>
      <c r="M7536" t="s">
        <v>190</v>
      </c>
      <c r="N7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36">
        <f>VLOOKUP(TableOMP[[#This Row],[Label]],TableAvg[],2,FALSE)</f>
        <v>8.3073463571428565</v>
      </c>
      <c r="P7536">
        <f>VLOOKUP(TableOMP[[#This Row],[Label]],TableAvg[],3,FALSE)</f>
        <v>0.11232379472095613</v>
      </c>
      <c r="Q7536">
        <f>TableOMP[[#This Row],[Avg]]-$U$2*TableOMP[[#This Row],[StdDev]]</f>
        <v>8.0826987677009434</v>
      </c>
      <c r="R7536">
        <f>TableOMP[[#This Row],[Avg]]+$U$2*TableOMP[[#This Row],[StdDev]]</f>
        <v>8.5319939465847696</v>
      </c>
      <c r="S7536">
        <f>IF(AND(TableOMP[[#This Row],[total_time]]&gt;=TableOMP[[#This Row],[Low]], TableOMP[[#This Row],[total_time]]&lt;=TableOMP[[#This Row],[High]]),1,0)</f>
        <v>1</v>
      </c>
    </row>
    <row r="7537" spans="1:19" hidden="1" x14ac:dyDescent="0.25">
      <c r="A7537" t="s">
        <v>15</v>
      </c>
      <c r="B7537">
        <v>10000</v>
      </c>
      <c r="C7537">
        <v>100</v>
      </c>
      <c r="D7537">
        <v>100000</v>
      </c>
      <c r="E7537">
        <v>25</v>
      </c>
      <c r="F7537">
        <v>1</v>
      </c>
      <c r="G7537">
        <v>8.2942300000000007</v>
      </c>
      <c r="H7537">
        <v>0.14419899999999999</v>
      </c>
      <c r="I7537">
        <v>0.96924999999999994</v>
      </c>
      <c r="J7537">
        <v>4.0384999999999997E-2</v>
      </c>
      <c r="K7537" t="str">
        <f>MID(M7537,22,1)</f>
        <v>6</v>
      </c>
      <c r="L7537" t="s">
        <v>199</v>
      </c>
      <c r="M7537" t="s">
        <v>200</v>
      </c>
      <c r="N7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37">
        <f>VLOOKUP(TableOMP[[#This Row],[Label]],TableAvg[],2,FALSE)</f>
        <v>8.404983545454547</v>
      </c>
      <c r="P7537">
        <f>VLOOKUP(TableOMP[[#This Row],[Label]],TableAvg[],3,FALSE)</f>
        <v>0.16160226816657439</v>
      </c>
      <c r="Q7537">
        <f>TableOMP[[#This Row],[Avg]]-$U$2*TableOMP[[#This Row],[StdDev]]</f>
        <v>8.0817790091213979</v>
      </c>
      <c r="R7537">
        <f>TableOMP[[#This Row],[Avg]]+$U$2*TableOMP[[#This Row],[StdDev]]</f>
        <v>8.728188081787696</v>
      </c>
      <c r="S7537">
        <f>IF(AND(TableOMP[[#This Row],[total_time]]&gt;=TableOMP[[#This Row],[Low]], TableOMP[[#This Row],[total_time]]&lt;=TableOMP[[#This Row],[High]]),1,0)</f>
        <v>1</v>
      </c>
    </row>
    <row r="7538" spans="1:19" hidden="1" x14ac:dyDescent="0.25">
      <c r="A7538" t="s">
        <v>15</v>
      </c>
      <c r="B7538">
        <v>10000</v>
      </c>
      <c r="C7538">
        <v>100</v>
      </c>
      <c r="D7538">
        <v>100000</v>
      </c>
      <c r="E7538">
        <v>25</v>
      </c>
      <c r="F7538">
        <v>1</v>
      </c>
      <c r="G7538">
        <v>8.2889180000000007</v>
      </c>
      <c r="H7538">
        <v>0.12380099999999999</v>
      </c>
      <c r="I7538">
        <v>0.80001900000000004</v>
      </c>
      <c r="J7538">
        <v>3.3334000000000003E-2</v>
      </c>
      <c r="K7538" t="str">
        <f>MID(M7538,22,1)</f>
        <v>5</v>
      </c>
      <c r="L7538" t="s">
        <v>55</v>
      </c>
      <c r="M7538" t="s">
        <v>56</v>
      </c>
      <c r="N7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38">
        <f>VLOOKUP(TableOMP[[#This Row],[Label]],TableAvg[],2,FALSE)</f>
        <v>8.404983545454547</v>
      </c>
      <c r="P7538">
        <f>VLOOKUP(TableOMP[[#This Row],[Label]],TableAvg[],3,FALSE)</f>
        <v>0.16160226816657439</v>
      </c>
      <c r="Q7538">
        <f>TableOMP[[#This Row],[Avg]]-$U$2*TableOMP[[#This Row],[StdDev]]</f>
        <v>8.0817790091213979</v>
      </c>
      <c r="R7538">
        <f>TableOMP[[#This Row],[Avg]]+$U$2*TableOMP[[#This Row],[StdDev]]</f>
        <v>8.728188081787696</v>
      </c>
      <c r="S7538">
        <f>IF(AND(TableOMP[[#This Row],[total_time]]&gt;=TableOMP[[#This Row],[Low]], TableOMP[[#This Row],[total_time]]&lt;=TableOMP[[#This Row],[High]]),1,0)</f>
        <v>1</v>
      </c>
    </row>
    <row r="7539" spans="1:19" hidden="1" x14ac:dyDescent="0.25">
      <c r="A7539" t="s">
        <v>15</v>
      </c>
      <c r="B7539">
        <v>10000</v>
      </c>
      <c r="C7539">
        <v>100</v>
      </c>
      <c r="D7539">
        <v>100000</v>
      </c>
      <c r="E7539">
        <v>26</v>
      </c>
      <c r="F7539">
        <v>1</v>
      </c>
      <c r="G7539">
        <v>8.2784589999999998</v>
      </c>
      <c r="H7539">
        <v>0.130971</v>
      </c>
      <c r="I7539">
        <v>0.94220400000000004</v>
      </c>
      <c r="J7539">
        <v>3.7687999999999999E-2</v>
      </c>
      <c r="K7539" t="str">
        <f>MID(M7539,22,1)</f>
        <v>6</v>
      </c>
      <c r="L7539" t="s">
        <v>61</v>
      </c>
      <c r="M7539" t="s">
        <v>62</v>
      </c>
      <c r="N7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39">
        <f>VLOOKUP(TableOMP[[#This Row],[Label]],TableAvg[],2,FALSE)</f>
        <v>8.1725642727272731</v>
      </c>
      <c r="P7539">
        <f>VLOOKUP(TableOMP[[#This Row],[Label]],TableAvg[],3,FALSE)</f>
        <v>0.25149259800060447</v>
      </c>
      <c r="Q7539">
        <f>TableOMP[[#This Row],[Avg]]-$U$2*TableOMP[[#This Row],[StdDev]]</f>
        <v>7.6695790767260643</v>
      </c>
      <c r="R7539">
        <f>TableOMP[[#This Row],[Avg]]+$U$2*TableOMP[[#This Row],[StdDev]]</f>
        <v>8.675549468728482</v>
      </c>
      <c r="S7539">
        <f>IF(AND(TableOMP[[#This Row],[total_time]]&gt;=TableOMP[[#This Row],[Low]], TableOMP[[#This Row],[total_time]]&lt;=TableOMP[[#This Row],[High]]),1,0)</f>
        <v>1</v>
      </c>
    </row>
    <row r="7540" spans="1:19" hidden="1" x14ac:dyDescent="0.25">
      <c r="A7540" t="s">
        <v>16</v>
      </c>
      <c r="B7540">
        <v>10000</v>
      </c>
      <c r="C7540">
        <v>100</v>
      </c>
      <c r="D7540">
        <v>100000</v>
      </c>
      <c r="E7540">
        <v>37</v>
      </c>
      <c r="F7540">
        <v>1</v>
      </c>
      <c r="G7540">
        <v>8.2676390000000008</v>
      </c>
      <c r="H7540">
        <v>0.177061</v>
      </c>
      <c r="I7540">
        <v>2.6814390000000001</v>
      </c>
      <c r="J7540">
        <v>7.4483999999999995E-2</v>
      </c>
      <c r="K7540" t="str">
        <f>MID(M7540,22,1)</f>
        <v>7</v>
      </c>
      <c r="L7540" t="s">
        <v>49</v>
      </c>
      <c r="M7540" t="s">
        <v>50</v>
      </c>
      <c r="N7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40">
        <f>VLOOKUP(TableOMP[[#This Row],[Label]],TableAvg[],2,FALSE)</f>
        <v>8.1446830000000006</v>
      </c>
      <c r="P7540">
        <f>VLOOKUP(TableOMP[[#This Row],[Label]],TableAvg[],3,FALSE)</f>
        <v>0.10233840975053533</v>
      </c>
      <c r="Q7540">
        <f>TableOMP[[#This Row],[Avg]]-$U$2*TableOMP[[#This Row],[StdDev]]</f>
        <v>7.9400061804989299</v>
      </c>
      <c r="R7540">
        <f>TableOMP[[#This Row],[Avg]]+$U$2*TableOMP[[#This Row],[StdDev]]</f>
        <v>8.3493598195010712</v>
      </c>
      <c r="S7540">
        <f>IF(AND(TableOMP[[#This Row],[total_time]]&gt;=TableOMP[[#This Row],[Low]], TableOMP[[#This Row],[total_time]]&lt;=TableOMP[[#This Row],[High]]),1,0)</f>
        <v>1</v>
      </c>
    </row>
    <row r="7541" spans="1:19" hidden="1" x14ac:dyDescent="0.25">
      <c r="A7541" t="s">
        <v>16</v>
      </c>
      <c r="B7541">
        <v>10000</v>
      </c>
      <c r="C7541">
        <v>100</v>
      </c>
      <c r="D7541">
        <v>100000</v>
      </c>
      <c r="E7541">
        <v>37</v>
      </c>
      <c r="F7541">
        <v>1</v>
      </c>
      <c r="G7541">
        <v>8.2615870000000005</v>
      </c>
      <c r="H7541">
        <v>0.141015</v>
      </c>
      <c r="I7541">
        <v>1.636477</v>
      </c>
      <c r="J7541">
        <v>4.5457999999999998E-2</v>
      </c>
      <c r="K7541" t="str">
        <f>MID(M7541,22,1)</f>
        <v>4</v>
      </c>
      <c r="L7541" t="s">
        <v>97</v>
      </c>
      <c r="M7541" t="s">
        <v>98</v>
      </c>
      <c r="N7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41">
        <f>VLOOKUP(TableOMP[[#This Row],[Label]],TableAvg[],2,FALSE)</f>
        <v>8.1446830000000006</v>
      </c>
      <c r="P7541">
        <f>VLOOKUP(TableOMP[[#This Row],[Label]],TableAvg[],3,FALSE)</f>
        <v>0.10233840975053533</v>
      </c>
      <c r="Q7541">
        <f>TableOMP[[#This Row],[Avg]]-$U$2*TableOMP[[#This Row],[StdDev]]</f>
        <v>7.9400061804989299</v>
      </c>
      <c r="R7541">
        <f>TableOMP[[#This Row],[Avg]]+$U$2*TableOMP[[#This Row],[StdDev]]</f>
        <v>8.3493598195010712</v>
      </c>
      <c r="S7541">
        <f>IF(AND(TableOMP[[#This Row],[total_time]]&gt;=TableOMP[[#This Row],[Low]], TableOMP[[#This Row],[total_time]]&lt;=TableOMP[[#This Row],[High]]),1,0)</f>
        <v>1</v>
      </c>
    </row>
    <row r="7542" spans="1:19" hidden="1" x14ac:dyDescent="0.25">
      <c r="A7542" t="s">
        <v>15</v>
      </c>
      <c r="B7542">
        <v>10000</v>
      </c>
      <c r="C7542">
        <v>100</v>
      </c>
      <c r="D7542">
        <v>100000</v>
      </c>
      <c r="E7542">
        <v>25</v>
      </c>
      <c r="F7542">
        <v>1</v>
      </c>
      <c r="G7542">
        <v>8.2599129999999992</v>
      </c>
      <c r="H7542">
        <v>0.12396699999999999</v>
      </c>
      <c r="I7542">
        <v>0.70963200000000004</v>
      </c>
      <c r="J7542">
        <v>2.9568000000000001E-2</v>
      </c>
      <c r="K7542" t="str">
        <f>MID(M7542,22,1)</f>
        <v>1</v>
      </c>
      <c r="L7542" t="s">
        <v>215</v>
      </c>
      <c r="M7542" t="s">
        <v>216</v>
      </c>
      <c r="N7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42">
        <f>VLOOKUP(TableOMP[[#This Row],[Label]],TableAvg[],2,FALSE)</f>
        <v>8.404983545454547</v>
      </c>
      <c r="P7542">
        <f>VLOOKUP(TableOMP[[#This Row],[Label]],TableAvg[],3,FALSE)</f>
        <v>0.16160226816657439</v>
      </c>
      <c r="Q7542">
        <f>TableOMP[[#This Row],[Avg]]-$U$2*TableOMP[[#This Row],[StdDev]]</f>
        <v>8.0817790091213979</v>
      </c>
      <c r="R7542">
        <f>TableOMP[[#This Row],[Avg]]+$U$2*TableOMP[[#This Row],[StdDev]]</f>
        <v>8.728188081787696</v>
      </c>
      <c r="S7542">
        <f>IF(AND(TableOMP[[#This Row],[total_time]]&gt;=TableOMP[[#This Row],[Low]], TableOMP[[#This Row],[total_time]]&lt;=TableOMP[[#This Row],[High]]),1,0)</f>
        <v>1</v>
      </c>
    </row>
    <row r="7543" spans="1:19" hidden="1" x14ac:dyDescent="0.25">
      <c r="A7543" t="s">
        <v>16</v>
      </c>
      <c r="B7543">
        <v>10000</v>
      </c>
      <c r="C7543">
        <v>100</v>
      </c>
      <c r="D7543">
        <v>100000</v>
      </c>
      <c r="E7543">
        <v>36</v>
      </c>
      <c r="F7543">
        <v>1</v>
      </c>
      <c r="G7543">
        <v>8.2566659999999992</v>
      </c>
      <c r="H7543">
        <v>0.16634299999999999</v>
      </c>
      <c r="I7543">
        <v>1.6910670000000001</v>
      </c>
      <c r="J7543">
        <v>4.8315999999999998E-2</v>
      </c>
      <c r="K7543" t="str">
        <f>MID(M7543,22,1)</f>
        <v>2</v>
      </c>
      <c r="L7543" t="s">
        <v>59</v>
      </c>
      <c r="M7543" t="s">
        <v>60</v>
      </c>
      <c r="N7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43">
        <f>VLOOKUP(TableOMP[[#This Row],[Label]],TableAvg[],2,FALSE)</f>
        <v>8.3073463571428565</v>
      </c>
      <c r="P7543">
        <f>VLOOKUP(TableOMP[[#This Row],[Label]],TableAvg[],3,FALSE)</f>
        <v>0.11232379472095613</v>
      </c>
      <c r="Q7543">
        <f>TableOMP[[#This Row],[Avg]]-$U$2*TableOMP[[#This Row],[StdDev]]</f>
        <v>8.0826987677009434</v>
      </c>
      <c r="R7543">
        <f>TableOMP[[#This Row],[Avg]]+$U$2*TableOMP[[#This Row],[StdDev]]</f>
        <v>8.5319939465847696</v>
      </c>
      <c r="S7543">
        <f>IF(AND(TableOMP[[#This Row],[total_time]]&gt;=TableOMP[[#This Row],[Low]], TableOMP[[#This Row],[total_time]]&lt;=TableOMP[[#This Row],[High]]),1,0)</f>
        <v>1</v>
      </c>
    </row>
    <row r="7544" spans="1:19" hidden="1" x14ac:dyDescent="0.25">
      <c r="A7544" t="s">
        <v>15</v>
      </c>
      <c r="B7544">
        <v>10000</v>
      </c>
      <c r="C7544">
        <v>100</v>
      </c>
      <c r="D7544">
        <v>100000</v>
      </c>
      <c r="E7544">
        <v>25</v>
      </c>
      <c r="F7544">
        <v>1</v>
      </c>
      <c r="G7544">
        <v>8.2469570000000001</v>
      </c>
      <c r="H7544">
        <v>0.14836199999999999</v>
      </c>
      <c r="I7544">
        <v>1.2774369999999999</v>
      </c>
      <c r="J7544">
        <v>5.3226999999999997E-2</v>
      </c>
      <c r="K7544" t="str">
        <f>MID(M7544,22,1)</f>
        <v>6</v>
      </c>
      <c r="L7544" t="s">
        <v>199</v>
      </c>
      <c r="M7544" t="s">
        <v>200</v>
      </c>
      <c r="N7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44">
        <f>VLOOKUP(TableOMP[[#This Row],[Label]],TableAvg[],2,FALSE)</f>
        <v>8.404983545454547</v>
      </c>
      <c r="P7544">
        <f>VLOOKUP(TableOMP[[#This Row],[Label]],TableAvg[],3,FALSE)</f>
        <v>0.16160226816657439</v>
      </c>
      <c r="Q7544">
        <f>TableOMP[[#This Row],[Avg]]-$U$2*TableOMP[[#This Row],[StdDev]]</f>
        <v>8.0817790091213979</v>
      </c>
      <c r="R7544">
        <f>TableOMP[[#This Row],[Avg]]+$U$2*TableOMP[[#This Row],[StdDev]]</f>
        <v>8.728188081787696</v>
      </c>
      <c r="S7544">
        <f>IF(AND(TableOMP[[#This Row],[total_time]]&gt;=TableOMP[[#This Row],[Low]], TableOMP[[#This Row],[total_time]]&lt;=TableOMP[[#This Row],[High]]),1,0)</f>
        <v>1</v>
      </c>
    </row>
    <row r="7545" spans="1:19" hidden="1" x14ac:dyDescent="0.25">
      <c r="A7545" t="s">
        <v>15</v>
      </c>
      <c r="B7545">
        <v>10000</v>
      </c>
      <c r="C7545">
        <v>100</v>
      </c>
      <c r="D7545">
        <v>100000</v>
      </c>
      <c r="E7545">
        <v>25</v>
      </c>
      <c r="F7545">
        <v>1</v>
      </c>
      <c r="G7545">
        <v>8.2439739999999997</v>
      </c>
      <c r="H7545">
        <v>0.13969100000000001</v>
      </c>
      <c r="I7545">
        <v>0.93964099999999995</v>
      </c>
      <c r="J7545">
        <v>3.9151999999999999E-2</v>
      </c>
      <c r="K7545" t="str">
        <f>MID(M7545,22,1)</f>
        <v>1</v>
      </c>
      <c r="L7545" t="s">
        <v>215</v>
      </c>
      <c r="M7545" t="s">
        <v>216</v>
      </c>
      <c r="N7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45">
        <f>VLOOKUP(TableOMP[[#This Row],[Label]],TableAvg[],2,FALSE)</f>
        <v>8.404983545454547</v>
      </c>
      <c r="P7545">
        <f>VLOOKUP(TableOMP[[#This Row],[Label]],TableAvg[],3,FALSE)</f>
        <v>0.16160226816657439</v>
      </c>
      <c r="Q7545">
        <f>TableOMP[[#This Row],[Avg]]-$U$2*TableOMP[[#This Row],[StdDev]]</f>
        <v>8.0817790091213979</v>
      </c>
      <c r="R7545">
        <f>TableOMP[[#This Row],[Avg]]+$U$2*TableOMP[[#This Row],[StdDev]]</f>
        <v>8.728188081787696</v>
      </c>
      <c r="S7545">
        <f>IF(AND(TableOMP[[#This Row],[total_time]]&gt;=TableOMP[[#This Row],[Low]], TableOMP[[#This Row],[total_time]]&lt;=TableOMP[[#This Row],[High]]),1,0)</f>
        <v>1</v>
      </c>
    </row>
    <row r="7546" spans="1:19" hidden="1" x14ac:dyDescent="0.25">
      <c r="A7546" t="s">
        <v>15</v>
      </c>
      <c r="B7546">
        <v>10000</v>
      </c>
      <c r="C7546">
        <v>100</v>
      </c>
      <c r="D7546">
        <v>100000</v>
      </c>
      <c r="E7546">
        <v>25</v>
      </c>
      <c r="F7546">
        <v>1</v>
      </c>
      <c r="G7546">
        <v>8.2409429999999997</v>
      </c>
      <c r="H7546">
        <v>0.13860600000000001</v>
      </c>
      <c r="I7546">
        <v>1.0567580000000001</v>
      </c>
      <c r="J7546">
        <v>4.4032000000000002E-2</v>
      </c>
      <c r="K7546" t="str">
        <f>MID(M7546,22,1)</f>
        <v>2</v>
      </c>
      <c r="L7546" t="s">
        <v>95</v>
      </c>
      <c r="M7546" t="s">
        <v>96</v>
      </c>
      <c r="N7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46">
        <f>VLOOKUP(TableOMP[[#This Row],[Label]],TableAvg[],2,FALSE)</f>
        <v>8.404983545454547</v>
      </c>
      <c r="P7546">
        <f>VLOOKUP(TableOMP[[#This Row],[Label]],TableAvg[],3,FALSE)</f>
        <v>0.16160226816657439</v>
      </c>
      <c r="Q7546">
        <f>TableOMP[[#This Row],[Avg]]-$U$2*TableOMP[[#This Row],[StdDev]]</f>
        <v>8.0817790091213979</v>
      </c>
      <c r="R7546">
        <f>TableOMP[[#This Row],[Avg]]+$U$2*TableOMP[[#This Row],[StdDev]]</f>
        <v>8.728188081787696</v>
      </c>
      <c r="S7546">
        <f>IF(AND(TableOMP[[#This Row],[total_time]]&gt;=TableOMP[[#This Row],[Low]], TableOMP[[#This Row],[total_time]]&lt;=TableOMP[[#This Row],[High]]),1,0)</f>
        <v>1</v>
      </c>
    </row>
    <row r="7547" spans="1:19" hidden="1" x14ac:dyDescent="0.25">
      <c r="A7547" t="s">
        <v>16</v>
      </c>
      <c r="B7547">
        <v>10000</v>
      </c>
      <c r="C7547">
        <v>100</v>
      </c>
      <c r="D7547">
        <v>100000</v>
      </c>
      <c r="E7547">
        <v>36</v>
      </c>
      <c r="F7547">
        <v>1</v>
      </c>
      <c r="G7547">
        <v>8.2380709999999997</v>
      </c>
      <c r="H7547">
        <v>0.16699900000000001</v>
      </c>
      <c r="I7547">
        <v>1.613834</v>
      </c>
      <c r="J7547">
        <v>4.6109999999999998E-2</v>
      </c>
      <c r="K7547" t="str">
        <f>MID(M7547,22,1)</f>
        <v>2</v>
      </c>
      <c r="L7547" t="s">
        <v>59</v>
      </c>
      <c r="M7547" t="s">
        <v>60</v>
      </c>
      <c r="N7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47">
        <f>VLOOKUP(TableOMP[[#This Row],[Label]],TableAvg[],2,FALSE)</f>
        <v>8.3073463571428565</v>
      </c>
      <c r="P7547">
        <f>VLOOKUP(TableOMP[[#This Row],[Label]],TableAvg[],3,FALSE)</f>
        <v>0.11232379472095613</v>
      </c>
      <c r="Q7547">
        <f>TableOMP[[#This Row],[Avg]]-$U$2*TableOMP[[#This Row],[StdDev]]</f>
        <v>8.0826987677009434</v>
      </c>
      <c r="R7547">
        <f>TableOMP[[#This Row],[Avg]]+$U$2*TableOMP[[#This Row],[StdDev]]</f>
        <v>8.5319939465847696</v>
      </c>
      <c r="S7547">
        <f>IF(AND(TableOMP[[#This Row],[total_time]]&gt;=TableOMP[[#This Row],[Low]], TableOMP[[#This Row],[total_time]]&lt;=TableOMP[[#This Row],[High]]),1,0)</f>
        <v>1</v>
      </c>
    </row>
    <row r="7548" spans="1:19" hidden="1" x14ac:dyDescent="0.25">
      <c r="A7548" t="s">
        <v>15</v>
      </c>
      <c r="B7548">
        <v>10000</v>
      </c>
      <c r="C7548">
        <v>100</v>
      </c>
      <c r="D7548">
        <v>100000</v>
      </c>
      <c r="E7548">
        <v>25</v>
      </c>
      <c r="F7548">
        <v>1</v>
      </c>
      <c r="G7548">
        <v>8.2363850000000003</v>
      </c>
      <c r="H7548">
        <v>0.13256399999999999</v>
      </c>
      <c r="I7548">
        <v>1.0009520000000001</v>
      </c>
      <c r="J7548">
        <v>4.1706E-2</v>
      </c>
      <c r="K7548" t="str">
        <f>MID(M7548,22,1)</f>
        <v>6</v>
      </c>
      <c r="L7548" t="s">
        <v>41</v>
      </c>
      <c r="M7548" t="s">
        <v>42</v>
      </c>
      <c r="N7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48">
        <f>VLOOKUP(TableOMP[[#This Row],[Label]],TableAvg[],2,FALSE)</f>
        <v>8.404983545454547</v>
      </c>
      <c r="P7548">
        <f>VLOOKUP(TableOMP[[#This Row],[Label]],TableAvg[],3,FALSE)</f>
        <v>0.16160226816657439</v>
      </c>
      <c r="Q7548">
        <f>TableOMP[[#This Row],[Avg]]-$U$2*TableOMP[[#This Row],[StdDev]]</f>
        <v>8.0817790091213979</v>
      </c>
      <c r="R7548">
        <f>TableOMP[[#This Row],[Avg]]+$U$2*TableOMP[[#This Row],[StdDev]]</f>
        <v>8.728188081787696</v>
      </c>
      <c r="S7548">
        <f>IF(AND(TableOMP[[#This Row],[total_time]]&gt;=TableOMP[[#This Row],[Low]], TableOMP[[#This Row],[total_time]]&lt;=TableOMP[[#This Row],[High]]),1,0)</f>
        <v>1</v>
      </c>
    </row>
    <row r="7549" spans="1:19" hidden="1" x14ac:dyDescent="0.25">
      <c r="A7549" t="s">
        <v>15</v>
      </c>
      <c r="B7549">
        <v>10000</v>
      </c>
      <c r="C7549">
        <v>100</v>
      </c>
      <c r="D7549">
        <v>100000</v>
      </c>
      <c r="E7549">
        <v>25</v>
      </c>
      <c r="F7549">
        <v>1</v>
      </c>
      <c r="G7549">
        <v>8.2349999999999994</v>
      </c>
      <c r="H7549">
        <v>0.15363199999999999</v>
      </c>
      <c r="I7549">
        <v>1.154191</v>
      </c>
      <c r="J7549">
        <v>4.8091000000000002E-2</v>
      </c>
      <c r="K7549" t="str">
        <f>MID(M7549,22,1)</f>
        <v>5</v>
      </c>
      <c r="L7549" t="s">
        <v>55</v>
      </c>
      <c r="M7549" t="s">
        <v>56</v>
      </c>
      <c r="N7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49">
        <f>VLOOKUP(TableOMP[[#This Row],[Label]],TableAvg[],2,FALSE)</f>
        <v>8.404983545454547</v>
      </c>
      <c r="P7549">
        <f>VLOOKUP(TableOMP[[#This Row],[Label]],TableAvg[],3,FALSE)</f>
        <v>0.16160226816657439</v>
      </c>
      <c r="Q7549">
        <f>TableOMP[[#This Row],[Avg]]-$U$2*TableOMP[[#This Row],[StdDev]]</f>
        <v>8.0817790091213979</v>
      </c>
      <c r="R7549">
        <f>TableOMP[[#This Row],[Avg]]+$U$2*TableOMP[[#This Row],[StdDev]]</f>
        <v>8.728188081787696</v>
      </c>
      <c r="S7549">
        <f>IF(AND(TableOMP[[#This Row],[total_time]]&gt;=TableOMP[[#This Row],[Low]], TableOMP[[#This Row],[total_time]]&lt;=TableOMP[[#This Row],[High]]),1,0)</f>
        <v>1</v>
      </c>
    </row>
    <row r="7550" spans="1:19" hidden="1" x14ac:dyDescent="0.25">
      <c r="A7550" t="s">
        <v>15</v>
      </c>
      <c r="B7550">
        <v>10000</v>
      </c>
      <c r="C7550">
        <v>100</v>
      </c>
      <c r="D7550">
        <v>100000</v>
      </c>
      <c r="E7550">
        <v>26</v>
      </c>
      <c r="F7550">
        <v>1</v>
      </c>
      <c r="G7550">
        <v>8.2347979999999996</v>
      </c>
      <c r="H7550">
        <v>0.132383</v>
      </c>
      <c r="I7550">
        <v>0.98319000000000001</v>
      </c>
      <c r="J7550">
        <v>3.9328000000000002E-2</v>
      </c>
      <c r="K7550" t="str">
        <f>MID(M7550,22,1)</f>
        <v>5</v>
      </c>
      <c r="L7550" t="s">
        <v>55</v>
      </c>
      <c r="M7550" t="s">
        <v>56</v>
      </c>
      <c r="N7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50">
        <f>VLOOKUP(TableOMP[[#This Row],[Label]],TableAvg[],2,FALSE)</f>
        <v>8.1725642727272731</v>
      </c>
      <c r="P7550">
        <f>VLOOKUP(TableOMP[[#This Row],[Label]],TableAvg[],3,FALSE)</f>
        <v>0.25149259800060447</v>
      </c>
      <c r="Q7550">
        <f>TableOMP[[#This Row],[Avg]]-$U$2*TableOMP[[#This Row],[StdDev]]</f>
        <v>7.6695790767260643</v>
      </c>
      <c r="R7550">
        <f>TableOMP[[#This Row],[Avg]]+$U$2*TableOMP[[#This Row],[StdDev]]</f>
        <v>8.675549468728482</v>
      </c>
      <c r="S7550">
        <f>IF(AND(TableOMP[[#This Row],[total_time]]&gt;=TableOMP[[#This Row],[Low]], TableOMP[[#This Row],[total_time]]&lt;=TableOMP[[#This Row],[High]]),1,0)</f>
        <v>1</v>
      </c>
    </row>
    <row r="7551" spans="1:19" hidden="1" x14ac:dyDescent="0.25">
      <c r="A7551" t="s">
        <v>15</v>
      </c>
      <c r="B7551">
        <v>10000</v>
      </c>
      <c r="C7551">
        <v>100</v>
      </c>
      <c r="D7551">
        <v>100000</v>
      </c>
      <c r="E7551">
        <v>26</v>
      </c>
      <c r="F7551">
        <v>1</v>
      </c>
      <c r="G7551">
        <v>8.2333020000000001</v>
      </c>
      <c r="H7551">
        <v>0.13799</v>
      </c>
      <c r="I7551">
        <v>1.028402</v>
      </c>
      <c r="J7551">
        <v>4.1135999999999999E-2</v>
      </c>
      <c r="K7551" t="str">
        <f>MID(M7551,22,1)</f>
        <v>5</v>
      </c>
      <c r="L7551" t="s">
        <v>55</v>
      </c>
      <c r="M7551" t="s">
        <v>56</v>
      </c>
      <c r="N7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51">
        <f>VLOOKUP(TableOMP[[#This Row],[Label]],TableAvg[],2,FALSE)</f>
        <v>8.1725642727272731</v>
      </c>
      <c r="P7551">
        <f>VLOOKUP(TableOMP[[#This Row],[Label]],TableAvg[],3,FALSE)</f>
        <v>0.25149259800060447</v>
      </c>
      <c r="Q7551">
        <f>TableOMP[[#This Row],[Avg]]-$U$2*TableOMP[[#This Row],[StdDev]]</f>
        <v>7.6695790767260643</v>
      </c>
      <c r="R7551">
        <f>TableOMP[[#This Row],[Avg]]+$U$2*TableOMP[[#This Row],[StdDev]]</f>
        <v>8.675549468728482</v>
      </c>
      <c r="S7551">
        <f>IF(AND(TableOMP[[#This Row],[total_time]]&gt;=TableOMP[[#This Row],[Low]], TableOMP[[#This Row],[total_time]]&lt;=TableOMP[[#This Row],[High]]),1,0)</f>
        <v>1</v>
      </c>
    </row>
    <row r="7552" spans="1:19" hidden="1" x14ac:dyDescent="0.25">
      <c r="A7552" t="s">
        <v>15</v>
      </c>
      <c r="B7552">
        <v>10000</v>
      </c>
      <c r="C7552">
        <v>100</v>
      </c>
      <c r="D7552">
        <v>100000</v>
      </c>
      <c r="E7552">
        <v>25</v>
      </c>
      <c r="F7552">
        <v>1</v>
      </c>
      <c r="G7552">
        <v>8.2321840000000002</v>
      </c>
      <c r="H7552">
        <v>0.14415900000000001</v>
      </c>
      <c r="I7552">
        <v>1.1707529999999999</v>
      </c>
      <c r="J7552">
        <v>4.8780999999999998E-2</v>
      </c>
      <c r="K7552" t="str">
        <f>MID(M7552,22,1)</f>
        <v>1</v>
      </c>
      <c r="L7552" t="s">
        <v>215</v>
      </c>
      <c r="M7552" t="s">
        <v>216</v>
      </c>
      <c r="N7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52">
        <f>VLOOKUP(TableOMP[[#This Row],[Label]],TableAvg[],2,FALSE)</f>
        <v>8.404983545454547</v>
      </c>
      <c r="P7552">
        <f>VLOOKUP(TableOMP[[#This Row],[Label]],TableAvg[],3,FALSE)</f>
        <v>0.16160226816657439</v>
      </c>
      <c r="Q7552">
        <f>TableOMP[[#This Row],[Avg]]-$U$2*TableOMP[[#This Row],[StdDev]]</f>
        <v>8.0817790091213979</v>
      </c>
      <c r="R7552">
        <f>TableOMP[[#This Row],[Avg]]+$U$2*TableOMP[[#This Row],[StdDev]]</f>
        <v>8.728188081787696</v>
      </c>
      <c r="S7552">
        <f>IF(AND(TableOMP[[#This Row],[total_time]]&gt;=TableOMP[[#This Row],[Low]], TableOMP[[#This Row],[total_time]]&lt;=TableOMP[[#This Row],[High]]),1,0)</f>
        <v>1</v>
      </c>
    </row>
    <row r="7553" spans="1:19" hidden="1" x14ac:dyDescent="0.25">
      <c r="A7553" t="s">
        <v>16</v>
      </c>
      <c r="B7553">
        <v>10000</v>
      </c>
      <c r="C7553">
        <v>100</v>
      </c>
      <c r="D7553">
        <v>100000</v>
      </c>
      <c r="E7553">
        <v>37</v>
      </c>
      <c r="F7553">
        <v>1</v>
      </c>
      <c r="G7553">
        <v>8.2315690000000004</v>
      </c>
      <c r="H7553">
        <v>0.15426999999999999</v>
      </c>
      <c r="I7553">
        <v>1.8828020000000001</v>
      </c>
      <c r="J7553">
        <v>5.2299999999999999E-2</v>
      </c>
      <c r="K7553" t="str">
        <f>MID(M7553,22,1)</f>
        <v>7</v>
      </c>
      <c r="L7553" t="s">
        <v>49</v>
      </c>
      <c r="M7553" t="s">
        <v>50</v>
      </c>
      <c r="N7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53">
        <f>VLOOKUP(TableOMP[[#This Row],[Label]],TableAvg[],2,FALSE)</f>
        <v>8.1446830000000006</v>
      </c>
      <c r="P7553">
        <f>VLOOKUP(TableOMP[[#This Row],[Label]],TableAvg[],3,FALSE)</f>
        <v>0.10233840975053533</v>
      </c>
      <c r="Q7553">
        <f>TableOMP[[#This Row],[Avg]]-$U$2*TableOMP[[#This Row],[StdDev]]</f>
        <v>7.9400061804989299</v>
      </c>
      <c r="R7553">
        <f>TableOMP[[#This Row],[Avg]]+$U$2*TableOMP[[#This Row],[StdDev]]</f>
        <v>8.3493598195010712</v>
      </c>
      <c r="S7553">
        <f>IF(AND(TableOMP[[#This Row],[total_time]]&gt;=TableOMP[[#This Row],[Low]], TableOMP[[#This Row],[total_time]]&lt;=TableOMP[[#This Row],[High]]),1,0)</f>
        <v>1</v>
      </c>
    </row>
    <row r="7554" spans="1:19" hidden="1" x14ac:dyDescent="0.25">
      <c r="A7554" t="s">
        <v>16</v>
      </c>
      <c r="B7554">
        <v>10000</v>
      </c>
      <c r="C7554">
        <v>100</v>
      </c>
      <c r="D7554">
        <v>100000</v>
      </c>
      <c r="E7554">
        <v>36</v>
      </c>
      <c r="F7554">
        <v>1</v>
      </c>
      <c r="G7554">
        <v>8.2236779999999996</v>
      </c>
      <c r="H7554">
        <v>0.164851</v>
      </c>
      <c r="I7554">
        <v>1.6166609999999999</v>
      </c>
      <c r="J7554">
        <v>4.6190000000000002E-2</v>
      </c>
      <c r="K7554" t="str">
        <f>MID(M7554,22,1)</f>
        <v>2</v>
      </c>
      <c r="L7554" t="s">
        <v>59</v>
      </c>
      <c r="M7554" t="s">
        <v>60</v>
      </c>
      <c r="N7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54">
        <f>VLOOKUP(TableOMP[[#This Row],[Label]],TableAvg[],2,FALSE)</f>
        <v>8.3073463571428565</v>
      </c>
      <c r="P7554">
        <f>VLOOKUP(TableOMP[[#This Row],[Label]],TableAvg[],3,FALSE)</f>
        <v>0.11232379472095613</v>
      </c>
      <c r="Q7554">
        <f>TableOMP[[#This Row],[Avg]]-$U$2*TableOMP[[#This Row],[StdDev]]</f>
        <v>8.0826987677009434</v>
      </c>
      <c r="R7554">
        <f>TableOMP[[#This Row],[Avg]]+$U$2*TableOMP[[#This Row],[StdDev]]</f>
        <v>8.5319939465847696</v>
      </c>
      <c r="S7554">
        <f>IF(AND(TableOMP[[#This Row],[total_time]]&gt;=TableOMP[[#This Row],[Low]], TableOMP[[#This Row],[total_time]]&lt;=TableOMP[[#This Row],[High]]),1,0)</f>
        <v>1</v>
      </c>
    </row>
    <row r="7555" spans="1:19" hidden="1" x14ac:dyDescent="0.25">
      <c r="A7555" t="s">
        <v>15</v>
      </c>
      <c r="B7555">
        <v>10000</v>
      </c>
      <c r="C7555">
        <v>100</v>
      </c>
      <c r="D7555">
        <v>100000</v>
      </c>
      <c r="E7555">
        <v>26</v>
      </c>
      <c r="F7555">
        <v>1</v>
      </c>
      <c r="G7555">
        <v>8.21645</v>
      </c>
      <c r="H7555">
        <v>0.14476900000000001</v>
      </c>
      <c r="I7555">
        <v>1.118527</v>
      </c>
      <c r="J7555">
        <v>4.4741000000000003E-2</v>
      </c>
      <c r="K7555" t="str">
        <f>MID(M7555,22,1)</f>
        <v>5</v>
      </c>
      <c r="L7555" t="s">
        <v>55</v>
      </c>
      <c r="M7555" t="s">
        <v>56</v>
      </c>
      <c r="N7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55">
        <f>VLOOKUP(TableOMP[[#This Row],[Label]],TableAvg[],2,FALSE)</f>
        <v>8.1725642727272731</v>
      </c>
      <c r="P7555">
        <f>VLOOKUP(TableOMP[[#This Row],[Label]],TableAvg[],3,FALSE)</f>
        <v>0.25149259800060447</v>
      </c>
      <c r="Q7555">
        <f>TableOMP[[#This Row],[Avg]]-$U$2*TableOMP[[#This Row],[StdDev]]</f>
        <v>7.6695790767260643</v>
      </c>
      <c r="R7555">
        <f>TableOMP[[#This Row],[Avg]]+$U$2*TableOMP[[#This Row],[StdDev]]</f>
        <v>8.675549468728482</v>
      </c>
      <c r="S7555">
        <f>IF(AND(TableOMP[[#This Row],[total_time]]&gt;=TableOMP[[#This Row],[Low]], TableOMP[[#This Row],[total_time]]&lt;=TableOMP[[#This Row],[High]]),1,0)</f>
        <v>1</v>
      </c>
    </row>
    <row r="7556" spans="1:19" hidden="1" x14ac:dyDescent="0.25">
      <c r="A7556" t="s">
        <v>15</v>
      </c>
      <c r="B7556">
        <v>10000</v>
      </c>
      <c r="C7556">
        <v>100</v>
      </c>
      <c r="D7556">
        <v>100000</v>
      </c>
      <c r="E7556">
        <v>26</v>
      </c>
      <c r="F7556">
        <v>1</v>
      </c>
      <c r="G7556">
        <v>8.2139939999999996</v>
      </c>
      <c r="H7556">
        <v>0.14643400000000001</v>
      </c>
      <c r="I7556">
        <v>1.1545920000000001</v>
      </c>
      <c r="J7556">
        <v>4.6184000000000003E-2</v>
      </c>
      <c r="K7556" t="str">
        <f>MID(M7556,22,1)</f>
        <v>5</v>
      </c>
      <c r="L7556" t="s">
        <v>163</v>
      </c>
      <c r="M7556" t="s">
        <v>164</v>
      </c>
      <c r="N7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56">
        <f>VLOOKUP(TableOMP[[#This Row],[Label]],TableAvg[],2,FALSE)</f>
        <v>8.1725642727272731</v>
      </c>
      <c r="P7556">
        <f>VLOOKUP(TableOMP[[#This Row],[Label]],TableAvg[],3,FALSE)</f>
        <v>0.25149259800060447</v>
      </c>
      <c r="Q7556">
        <f>TableOMP[[#This Row],[Avg]]-$U$2*TableOMP[[#This Row],[StdDev]]</f>
        <v>7.6695790767260643</v>
      </c>
      <c r="R7556">
        <f>TableOMP[[#This Row],[Avg]]+$U$2*TableOMP[[#This Row],[StdDev]]</f>
        <v>8.675549468728482</v>
      </c>
      <c r="S7556">
        <f>IF(AND(TableOMP[[#This Row],[total_time]]&gt;=TableOMP[[#This Row],[Low]], TableOMP[[#This Row],[total_time]]&lt;=TableOMP[[#This Row],[High]]),1,0)</f>
        <v>1</v>
      </c>
    </row>
    <row r="7557" spans="1:19" hidden="1" x14ac:dyDescent="0.25">
      <c r="A7557" t="s">
        <v>16</v>
      </c>
      <c r="B7557">
        <v>10000</v>
      </c>
      <c r="C7557">
        <v>100</v>
      </c>
      <c r="D7557">
        <v>100000</v>
      </c>
      <c r="E7557">
        <v>38</v>
      </c>
      <c r="F7557">
        <v>1</v>
      </c>
      <c r="G7557">
        <v>8.2120149999999992</v>
      </c>
      <c r="H7557">
        <v>0.178179</v>
      </c>
      <c r="I7557">
        <v>2.543892</v>
      </c>
      <c r="J7557">
        <v>6.8753999999999996E-2</v>
      </c>
      <c r="K7557" t="str">
        <f>MID(M7557,22,1)</f>
        <v>7</v>
      </c>
      <c r="L7557" t="s">
        <v>49</v>
      </c>
      <c r="M7557" t="s">
        <v>50</v>
      </c>
      <c r="N7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557">
        <f>VLOOKUP(TableOMP[[#This Row],[Label]],TableAvg[],2,FALSE)</f>
        <v>8.0767295714285705</v>
      </c>
      <c r="P7557">
        <f>VLOOKUP(TableOMP[[#This Row],[Label]],TableAvg[],3,FALSE)</f>
        <v>0.2344543261599546</v>
      </c>
      <c r="Q7557">
        <f>TableOMP[[#This Row],[Avg]]-$U$2*TableOMP[[#This Row],[StdDev]]</f>
        <v>7.6078209191086614</v>
      </c>
      <c r="R7557">
        <f>TableOMP[[#This Row],[Avg]]+$U$2*TableOMP[[#This Row],[StdDev]]</f>
        <v>8.5456382237484796</v>
      </c>
      <c r="S7557">
        <f>IF(AND(TableOMP[[#This Row],[total_time]]&gt;=TableOMP[[#This Row],[Low]], TableOMP[[#This Row],[total_time]]&lt;=TableOMP[[#This Row],[High]]),1,0)</f>
        <v>1</v>
      </c>
    </row>
    <row r="7558" spans="1:19" hidden="1" x14ac:dyDescent="0.25">
      <c r="A7558" t="s">
        <v>16</v>
      </c>
      <c r="B7558">
        <v>10000</v>
      </c>
      <c r="C7558">
        <v>100</v>
      </c>
      <c r="D7558">
        <v>100000</v>
      </c>
      <c r="E7558">
        <v>36</v>
      </c>
      <c r="F7558">
        <v>1</v>
      </c>
      <c r="G7558">
        <v>8.2070919999999994</v>
      </c>
      <c r="H7558">
        <v>0.16129099999999999</v>
      </c>
      <c r="I7558">
        <v>1.882949</v>
      </c>
      <c r="J7558">
        <v>5.3799E-2</v>
      </c>
      <c r="K7558" t="str">
        <f>MID(M7558,22,1)</f>
        <v>1</v>
      </c>
      <c r="L7558" t="s">
        <v>177</v>
      </c>
      <c r="M7558" t="s">
        <v>178</v>
      </c>
      <c r="N7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58">
        <f>VLOOKUP(TableOMP[[#This Row],[Label]],TableAvg[],2,FALSE)</f>
        <v>8.3073463571428565</v>
      </c>
      <c r="P7558">
        <f>VLOOKUP(TableOMP[[#This Row],[Label]],TableAvg[],3,FALSE)</f>
        <v>0.11232379472095613</v>
      </c>
      <c r="Q7558">
        <f>TableOMP[[#This Row],[Avg]]-$U$2*TableOMP[[#This Row],[StdDev]]</f>
        <v>8.0826987677009434</v>
      </c>
      <c r="R7558">
        <f>TableOMP[[#This Row],[Avg]]+$U$2*TableOMP[[#This Row],[StdDev]]</f>
        <v>8.5319939465847696</v>
      </c>
      <c r="S7558">
        <f>IF(AND(TableOMP[[#This Row],[total_time]]&gt;=TableOMP[[#This Row],[Low]], TableOMP[[#This Row],[total_time]]&lt;=TableOMP[[#This Row],[High]]),1,0)</f>
        <v>1</v>
      </c>
    </row>
    <row r="7559" spans="1:19" hidden="1" x14ac:dyDescent="0.25">
      <c r="A7559" t="s">
        <v>16</v>
      </c>
      <c r="B7559">
        <v>10000</v>
      </c>
      <c r="C7559">
        <v>100</v>
      </c>
      <c r="D7559">
        <v>100000</v>
      </c>
      <c r="E7559">
        <v>37</v>
      </c>
      <c r="F7559">
        <v>1</v>
      </c>
      <c r="G7559">
        <v>8.2052180000000003</v>
      </c>
      <c r="H7559">
        <v>0.14833399999999999</v>
      </c>
      <c r="I7559">
        <v>1.591105</v>
      </c>
      <c r="J7559">
        <v>4.4197E-2</v>
      </c>
      <c r="K7559" t="str">
        <f>MID(M7559,22,1)</f>
        <v>1</v>
      </c>
      <c r="L7559" t="s">
        <v>171</v>
      </c>
      <c r="M7559" t="s">
        <v>172</v>
      </c>
      <c r="N7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59">
        <f>VLOOKUP(TableOMP[[#This Row],[Label]],TableAvg[],2,FALSE)</f>
        <v>8.1446830000000006</v>
      </c>
      <c r="P7559">
        <f>VLOOKUP(TableOMP[[#This Row],[Label]],TableAvg[],3,FALSE)</f>
        <v>0.10233840975053533</v>
      </c>
      <c r="Q7559">
        <f>TableOMP[[#This Row],[Avg]]-$U$2*TableOMP[[#This Row],[StdDev]]</f>
        <v>7.9400061804989299</v>
      </c>
      <c r="R7559">
        <f>TableOMP[[#This Row],[Avg]]+$U$2*TableOMP[[#This Row],[StdDev]]</f>
        <v>8.3493598195010712</v>
      </c>
      <c r="S7559">
        <f>IF(AND(TableOMP[[#This Row],[total_time]]&gt;=TableOMP[[#This Row],[Low]], TableOMP[[#This Row],[total_time]]&lt;=TableOMP[[#This Row],[High]]),1,0)</f>
        <v>1</v>
      </c>
    </row>
    <row r="7560" spans="1:19" hidden="1" x14ac:dyDescent="0.25">
      <c r="A7560" t="s">
        <v>15</v>
      </c>
      <c r="B7560">
        <v>10000</v>
      </c>
      <c r="C7560">
        <v>100</v>
      </c>
      <c r="D7560">
        <v>100000</v>
      </c>
      <c r="E7560">
        <v>26</v>
      </c>
      <c r="F7560">
        <v>1</v>
      </c>
      <c r="G7560">
        <v>8.1961379999999995</v>
      </c>
      <c r="H7560">
        <v>0.12626399999999999</v>
      </c>
      <c r="I7560">
        <v>0.905111</v>
      </c>
      <c r="J7560">
        <v>3.6204E-2</v>
      </c>
      <c r="K7560" t="str">
        <f>MID(M7560,22,1)</f>
        <v>1</v>
      </c>
      <c r="L7560" t="s">
        <v>215</v>
      </c>
      <c r="M7560" t="s">
        <v>216</v>
      </c>
      <c r="N7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60">
        <f>VLOOKUP(TableOMP[[#This Row],[Label]],TableAvg[],2,FALSE)</f>
        <v>8.1725642727272731</v>
      </c>
      <c r="P7560">
        <f>VLOOKUP(TableOMP[[#This Row],[Label]],TableAvg[],3,FALSE)</f>
        <v>0.25149259800060447</v>
      </c>
      <c r="Q7560">
        <f>TableOMP[[#This Row],[Avg]]-$U$2*TableOMP[[#This Row],[StdDev]]</f>
        <v>7.6695790767260643</v>
      </c>
      <c r="R7560">
        <f>TableOMP[[#This Row],[Avg]]+$U$2*TableOMP[[#This Row],[StdDev]]</f>
        <v>8.675549468728482</v>
      </c>
      <c r="S7560">
        <f>IF(AND(TableOMP[[#This Row],[total_time]]&gt;=TableOMP[[#This Row],[Low]], TableOMP[[#This Row],[total_time]]&lt;=TableOMP[[#This Row],[High]]),1,0)</f>
        <v>1</v>
      </c>
    </row>
    <row r="7561" spans="1:19" hidden="1" x14ac:dyDescent="0.25">
      <c r="A7561" t="s">
        <v>16</v>
      </c>
      <c r="B7561">
        <v>10000</v>
      </c>
      <c r="C7561">
        <v>100</v>
      </c>
      <c r="D7561">
        <v>100000</v>
      </c>
      <c r="E7561">
        <v>36</v>
      </c>
      <c r="F7561">
        <v>1</v>
      </c>
      <c r="G7561">
        <v>8.1897120000000001</v>
      </c>
      <c r="H7561">
        <v>0.15526499999999999</v>
      </c>
      <c r="I7561">
        <v>1.7336119999999999</v>
      </c>
      <c r="J7561">
        <v>4.9532E-2</v>
      </c>
      <c r="K7561" t="str">
        <f>MID(M7561,22,1)</f>
        <v>2</v>
      </c>
      <c r="L7561" t="s">
        <v>59</v>
      </c>
      <c r="M7561" t="s">
        <v>60</v>
      </c>
      <c r="N7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61">
        <f>VLOOKUP(TableOMP[[#This Row],[Label]],TableAvg[],2,FALSE)</f>
        <v>8.3073463571428565</v>
      </c>
      <c r="P7561">
        <f>VLOOKUP(TableOMP[[#This Row],[Label]],TableAvg[],3,FALSE)</f>
        <v>0.11232379472095613</v>
      </c>
      <c r="Q7561">
        <f>TableOMP[[#This Row],[Avg]]-$U$2*TableOMP[[#This Row],[StdDev]]</f>
        <v>8.0826987677009434</v>
      </c>
      <c r="R7561">
        <f>TableOMP[[#This Row],[Avg]]+$U$2*TableOMP[[#This Row],[StdDev]]</f>
        <v>8.5319939465847696</v>
      </c>
      <c r="S7561">
        <f>IF(AND(TableOMP[[#This Row],[total_time]]&gt;=TableOMP[[#This Row],[Low]], TableOMP[[#This Row],[total_time]]&lt;=TableOMP[[#This Row],[High]]),1,0)</f>
        <v>1</v>
      </c>
    </row>
    <row r="7562" spans="1:19" hidden="1" x14ac:dyDescent="0.25">
      <c r="A7562" t="s">
        <v>16</v>
      </c>
      <c r="B7562">
        <v>10000</v>
      </c>
      <c r="C7562">
        <v>100</v>
      </c>
      <c r="D7562">
        <v>100000</v>
      </c>
      <c r="E7562">
        <v>36</v>
      </c>
      <c r="F7562">
        <v>1</v>
      </c>
      <c r="G7562">
        <v>8.1857159999999993</v>
      </c>
      <c r="H7562">
        <v>0.13941400000000001</v>
      </c>
      <c r="I7562">
        <v>1.547858</v>
      </c>
      <c r="J7562">
        <v>4.4225E-2</v>
      </c>
      <c r="K7562" t="str">
        <f>MID(M7562,22,1)</f>
        <v>5</v>
      </c>
      <c r="L7562" t="s">
        <v>161</v>
      </c>
      <c r="M7562" t="s">
        <v>162</v>
      </c>
      <c r="N7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62">
        <f>VLOOKUP(TableOMP[[#This Row],[Label]],TableAvg[],2,FALSE)</f>
        <v>8.3073463571428565</v>
      </c>
      <c r="P7562">
        <f>VLOOKUP(TableOMP[[#This Row],[Label]],TableAvg[],3,FALSE)</f>
        <v>0.11232379472095613</v>
      </c>
      <c r="Q7562">
        <f>TableOMP[[#This Row],[Avg]]-$U$2*TableOMP[[#This Row],[StdDev]]</f>
        <v>8.0826987677009434</v>
      </c>
      <c r="R7562">
        <f>TableOMP[[#This Row],[Avg]]+$U$2*TableOMP[[#This Row],[StdDev]]</f>
        <v>8.5319939465847696</v>
      </c>
      <c r="S7562">
        <f>IF(AND(TableOMP[[#This Row],[total_time]]&gt;=TableOMP[[#This Row],[Low]], TableOMP[[#This Row],[total_time]]&lt;=TableOMP[[#This Row],[High]]),1,0)</f>
        <v>1</v>
      </c>
    </row>
    <row r="7563" spans="1:19" hidden="1" x14ac:dyDescent="0.25">
      <c r="A7563" t="s">
        <v>15</v>
      </c>
      <c r="B7563">
        <v>10000</v>
      </c>
      <c r="C7563">
        <v>100</v>
      </c>
      <c r="D7563">
        <v>100000</v>
      </c>
      <c r="E7563">
        <v>27</v>
      </c>
      <c r="F7563">
        <v>1</v>
      </c>
      <c r="G7563">
        <v>8.1739990000000002</v>
      </c>
      <c r="H7563">
        <v>0.57947599999999999</v>
      </c>
      <c r="I7563">
        <v>5.7819310000000002</v>
      </c>
      <c r="J7563">
        <v>0.222382</v>
      </c>
      <c r="K7563" t="str">
        <f>MID(M7563,22,1)</f>
        <v>6</v>
      </c>
      <c r="L7563" t="s">
        <v>41</v>
      </c>
      <c r="M7563" t="s">
        <v>42</v>
      </c>
      <c r="N7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563">
        <f>VLOOKUP(TableOMP[[#This Row],[Label]],TableAvg[],2,FALSE)</f>
        <v>7.8902751818181818</v>
      </c>
      <c r="P7563">
        <f>VLOOKUP(TableOMP[[#This Row],[Label]],TableAvg[],3,FALSE)</f>
        <v>0.15369230499893094</v>
      </c>
      <c r="Q7563">
        <f>TableOMP[[#This Row],[Avg]]-$U$2*TableOMP[[#This Row],[StdDev]]</f>
        <v>7.5828905718203199</v>
      </c>
      <c r="R7563">
        <f>TableOMP[[#This Row],[Avg]]+$U$2*TableOMP[[#This Row],[StdDev]]</f>
        <v>8.1976597918160437</v>
      </c>
      <c r="S7563">
        <f>IF(AND(TableOMP[[#This Row],[total_time]]&gt;=TableOMP[[#This Row],[Low]], TableOMP[[#This Row],[total_time]]&lt;=TableOMP[[#This Row],[High]]),1,0)</f>
        <v>1</v>
      </c>
    </row>
    <row r="7564" spans="1:19" hidden="1" x14ac:dyDescent="0.25">
      <c r="A7564" t="s">
        <v>15</v>
      </c>
      <c r="B7564">
        <v>10000</v>
      </c>
      <c r="C7564">
        <v>100</v>
      </c>
      <c r="D7564">
        <v>100000</v>
      </c>
      <c r="E7564">
        <v>26</v>
      </c>
      <c r="F7564">
        <v>1</v>
      </c>
      <c r="G7564">
        <v>8.1665720000000004</v>
      </c>
      <c r="H7564">
        <v>0.14958199999999999</v>
      </c>
      <c r="I7564">
        <v>1.132028</v>
      </c>
      <c r="J7564">
        <v>4.5281000000000002E-2</v>
      </c>
      <c r="K7564" t="str">
        <f>MID(M7564,22,1)</f>
        <v>2</v>
      </c>
      <c r="L7564" t="s">
        <v>219</v>
      </c>
      <c r="M7564" t="s">
        <v>220</v>
      </c>
      <c r="N7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64">
        <f>VLOOKUP(TableOMP[[#This Row],[Label]],TableAvg[],2,FALSE)</f>
        <v>8.1725642727272731</v>
      </c>
      <c r="P7564">
        <f>VLOOKUP(TableOMP[[#This Row],[Label]],TableAvg[],3,FALSE)</f>
        <v>0.25149259800060447</v>
      </c>
      <c r="Q7564">
        <f>TableOMP[[#This Row],[Avg]]-$U$2*TableOMP[[#This Row],[StdDev]]</f>
        <v>7.6695790767260643</v>
      </c>
      <c r="R7564">
        <f>TableOMP[[#This Row],[Avg]]+$U$2*TableOMP[[#This Row],[StdDev]]</f>
        <v>8.675549468728482</v>
      </c>
      <c r="S7564">
        <f>IF(AND(TableOMP[[#This Row],[total_time]]&gt;=TableOMP[[#This Row],[Low]], TableOMP[[#This Row],[total_time]]&lt;=TableOMP[[#This Row],[High]]),1,0)</f>
        <v>1</v>
      </c>
    </row>
    <row r="7565" spans="1:19" hidden="1" x14ac:dyDescent="0.25">
      <c r="A7565" t="s">
        <v>16</v>
      </c>
      <c r="B7565">
        <v>10000</v>
      </c>
      <c r="C7565">
        <v>100</v>
      </c>
      <c r="D7565">
        <v>100000</v>
      </c>
      <c r="E7565">
        <v>38</v>
      </c>
      <c r="F7565">
        <v>1</v>
      </c>
      <c r="G7565">
        <v>8.1568000000000005</v>
      </c>
      <c r="H7565">
        <v>0.13527700000000001</v>
      </c>
      <c r="I7565">
        <v>1.570997</v>
      </c>
      <c r="J7565">
        <v>4.2458999999999997E-2</v>
      </c>
      <c r="K7565" t="str">
        <f>MID(M7565,22,1)</f>
        <v>1</v>
      </c>
      <c r="L7565" t="s">
        <v>171</v>
      </c>
      <c r="M7565" t="s">
        <v>172</v>
      </c>
      <c r="N7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565">
        <f>VLOOKUP(TableOMP[[#This Row],[Label]],TableAvg[],2,FALSE)</f>
        <v>8.0767295714285705</v>
      </c>
      <c r="P7565">
        <f>VLOOKUP(TableOMP[[#This Row],[Label]],TableAvg[],3,FALSE)</f>
        <v>0.2344543261599546</v>
      </c>
      <c r="Q7565">
        <f>TableOMP[[#This Row],[Avg]]-$U$2*TableOMP[[#This Row],[StdDev]]</f>
        <v>7.6078209191086614</v>
      </c>
      <c r="R7565">
        <f>TableOMP[[#This Row],[Avg]]+$U$2*TableOMP[[#This Row],[StdDev]]</f>
        <v>8.5456382237484796</v>
      </c>
      <c r="S7565">
        <f>IF(AND(TableOMP[[#This Row],[total_time]]&gt;=TableOMP[[#This Row],[Low]], TableOMP[[#This Row],[total_time]]&lt;=TableOMP[[#This Row],[High]]),1,0)</f>
        <v>1</v>
      </c>
    </row>
    <row r="7566" spans="1:19" hidden="1" x14ac:dyDescent="0.25">
      <c r="A7566" t="s">
        <v>16</v>
      </c>
      <c r="B7566">
        <v>10000</v>
      </c>
      <c r="C7566">
        <v>100</v>
      </c>
      <c r="D7566">
        <v>100000</v>
      </c>
      <c r="E7566">
        <v>37</v>
      </c>
      <c r="F7566">
        <v>1</v>
      </c>
      <c r="G7566">
        <v>8.1547879999999999</v>
      </c>
      <c r="H7566">
        <v>0.170656</v>
      </c>
      <c r="I7566">
        <v>1.91551</v>
      </c>
      <c r="J7566">
        <v>5.3208999999999999E-2</v>
      </c>
      <c r="K7566" t="str">
        <f>MID(M7566,22,1)</f>
        <v>2</v>
      </c>
      <c r="L7566" t="s">
        <v>59</v>
      </c>
      <c r="M7566" t="s">
        <v>60</v>
      </c>
      <c r="N7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66">
        <f>VLOOKUP(TableOMP[[#This Row],[Label]],TableAvg[],2,FALSE)</f>
        <v>8.1446830000000006</v>
      </c>
      <c r="P7566">
        <f>VLOOKUP(TableOMP[[#This Row],[Label]],TableAvg[],3,FALSE)</f>
        <v>0.10233840975053533</v>
      </c>
      <c r="Q7566">
        <f>TableOMP[[#This Row],[Avg]]-$U$2*TableOMP[[#This Row],[StdDev]]</f>
        <v>7.9400061804989299</v>
      </c>
      <c r="R7566">
        <f>TableOMP[[#This Row],[Avg]]+$U$2*TableOMP[[#This Row],[StdDev]]</f>
        <v>8.3493598195010712</v>
      </c>
      <c r="S7566">
        <f>IF(AND(TableOMP[[#This Row],[total_time]]&gt;=TableOMP[[#This Row],[Low]], TableOMP[[#This Row],[total_time]]&lt;=TableOMP[[#This Row],[High]]),1,0)</f>
        <v>1</v>
      </c>
    </row>
    <row r="7567" spans="1:19" hidden="1" x14ac:dyDescent="0.25">
      <c r="A7567" t="s">
        <v>16</v>
      </c>
      <c r="B7567">
        <v>10000</v>
      </c>
      <c r="C7567">
        <v>100</v>
      </c>
      <c r="D7567">
        <v>100000</v>
      </c>
      <c r="E7567">
        <v>36</v>
      </c>
      <c r="F7567">
        <v>1</v>
      </c>
      <c r="G7567">
        <v>8.1542340000000006</v>
      </c>
      <c r="H7567">
        <v>0.134605</v>
      </c>
      <c r="I7567">
        <v>1.418269</v>
      </c>
      <c r="J7567">
        <v>4.0522000000000002E-2</v>
      </c>
      <c r="K7567" t="str">
        <f>MID(M7567,22,1)</f>
        <v>7</v>
      </c>
      <c r="L7567" t="s">
        <v>49</v>
      </c>
      <c r="M7567" t="s">
        <v>50</v>
      </c>
      <c r="N7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567">
        <f>VLOOKUP(TableOMP[[#This Row],[Label]],TableAvg[],2,FALSE)</f>
        <v>8.3073463571428565</v>
      </c>
      <c r="P7567">
        <f>VLOOKUP(TableOMP[[#This Row],[Label]],TableAvg[],3,FALSE)</f>
        <v>0.11232379472095613</v>
      </c>
      <c r="Q7567">
        <f>TableOMP[[#This Row],[Avg]]-$U$2*TableOMP[[#This Row],[StdDev]]</f>
        <v>8.0826987677009434</v>
      </c>
      <c r="R7567">
        <f>TableOMP[[#This Row],[Avg]]+$U$2*TableOMP[[#This Row],[StdDev]]</f>
        <v>8.5319939465847696</v>
      </c>
      <c r="S7567">
        <f>IF(AND(TableOMP[[#This Row],[total_time]]&gt;=TableOMP[[#This Row],[Low]], TableOMP[[#This Row],[total_time]]&lt;=TableOMP[[#This Row],[High]]),1,0)</f>
        <v>1</v>
      </c>
    </row>
    <row r="7568" spans="1:19" hidden="1" x14ac:dyDescent="0.25">
      <c r="A7568" t="s">
        <v>15</v>
      </c>
      <c r="B7568">
        <v>10000</v>
      </c>
      <c r="C7568">
        <v>100</v>
      </c>
      <c r="D7568">
        <v>100000</v>
      </c>
      <c r="E7568">
        <v>26</v>
      </c>
      <c r="F7568">
        <v>1</v>
      </c>
      <c r="G7568">
        <v>8.1468330000000009</v>
      </c>
      <c r="H7568">
        <v>0.13841400000000001</v>
      </c>
      <c r="I7568">
        <v>1.065437</v>
      </c>
      <c r="J7568">
        <v>4.2617000000000002E-2</v>
      </c>
      <c r="K7568" t="str">
        <f>MID(M7568,22,1)</f>
        <v>8</v>
      </c>
      <c r="L7568" t="s">
        <v>159</v>
      </c>
      <c r="M7568" t="s">
        <v>160</v>
      </c>
      <c r="N7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68">
        <f>VLOOKUP(TableOMP[[#This Row],[Label]],TableAvg[],2,FALSE)</f>
        <v>8.1725642727272731</v>
      </c>
      <c r="P7568">
        <f>VLOOKUP(TableOMP[[#This Row],[Label]],TableAvg[],3,FALSE)</f>
        <v>0.25149259800060447</v>
      </c>
      <c r="Q7568">
        <f>TableOMP[[#This Row],[Avg]]-$U$2*TableOMP[[#This Row],[StdDev]]</f>
        <v>7.6695790767260643</v>
      </c>
      <c r="R7568">
        <f>TableOMP[[#This Row],[Avg]]+$U$2*TableOMP[[#This Row],[StdDev]]</f>
        <v>8.675549468728482</v>
      </c>
      <c r="S7568">
        <f>IF(AND(TableOMP[[#This Row],[total_time]]&gt;=TableOMP[[#This Row],[Low]], TableOMP[[#This Row],[total_time]]&lt;=TableOMP[[#This Row],[High]]),1,0)</f>
        <v>1</v>
      </c>
    </row>
    <row r="7569" spans="1:19" hidden="1" x14ac:dyDescent="0.25">
      <c r="A7569" t="s">
        <v>16</v>
      </c>
      <c r="B7569">
        <v>10000</v>
      </c>
      <c r="C7569">
        <v>100</v>
      </c>
      <c r="D7569">
        <v>100000</v>
      </c>
      <c r="E7569">
        <v>37</v>
      </c>
      <c r="F7569">
        <v>1</v>
      </c>
      <c r="G7569">
        <v>8.1421119999999991</v>
      </c>
      <c r="H7569">
        <v>0.16492100000000001</v>
      </c>
      <c r="I7569">
        <v>2.0181279999999999</v>
      </c>
      <c r="J7569">
        <v>5.6058999999999998E-2</v>
      </c>
      <c r="K7569" t="str">
        <f>MID(M7569,22,1)</f>
        <v>2</v>
      </c>
      <c r="L7569" t="s">
        <v>59</v>
      </c>
      <c r="M7569" t="s">
        <v>60</v>
      </c>
      <c r="N7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69">
        <f>VLOOKUP(TableOMP[[#This Row],[Label]],TableAvg[],2,FALSE)</f>
        <v>8.1446830000000006</v>
      </c>
      <c r="P7569">
        <f>VLOOKUP(TableOMP[[#This Row],[Label]],TableAvg[],3,FALSE)</f>
        <v>0.10233840975053533</v>
      </c>
      <c r="Q7569">
        <f>TableOMP[[#This Row],[Avg]]-$U$2*TableOMP[[#This Row],[StdDev]]</f>
        <v>7.9400061804989299</v>
      </c>
      <c r="R7569">
        <f>TableOMP[[#This Row],[Avg]]+$U$2*TableOMP[[#This Row],[StdDev]]</f>
        <v>8.3493598195010712</v>
      </c>
      <c r="S7569">
        <f>IF(AND(TableOMP[[#This Row],[total_time]]&gt;=TableOMP[[#This Row],[Low]], TableOMP[[#This Row],[total_time]]&lt;=TableOMP[[#This Row],[High]]),1,0)</f>
        <v>1</v>
      </c>
    </row>
    <row r="7570" spans="1:19" hidden="1" x14ac:dyDescent="0.25">
      <c r="A7570" t="s">
        <v>16</v>
      </c>
      <c r="B7570">
        <v>10000</v>
      </c>
      <c r="C7570">
        <v>100</v>
      </c>
      <c r="D7570">
        <v>100000</v>
      </c>
      <c r="E7570">
        <v>37</v>
      </c>
      <c r="F7570">
        <v>1</v>
      </c>
      <c r="G7570">
        <v>8.1240220000000001</v>
      </c>
      <c r="H7570">
        <v>0.15027399999999999</v>
      </c>
      <c r="I7570">
        <v>1.772305</v>
      </c>
      <c r="J7570">
        <v>4.9230999999999997E-2</v>
      </c>
      <c r="K7570" t="str">
        <f>MID(M7570,22,1)</f>
        <v>1</v>
      </c>
      <c r="L7570" t="s">
        <v>177</v>
      </c>
      <c r="M7570" t="s">
        <v>178</v>
      </c>
      <c r="N7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70">
        <f>VLOOKUP(TableOMP[[#This Row],[Label]],TableAvg[],2,FALSE)</f>
        <v>8.1446830000000006</v>
      </c>
      <c r="P7570">
        <f>VLOOKUP(TableOMP[[#This Row],[Label]],TableAvg[],3,FALSE)</f>
        <v>0.10233840975053533</v>
      </c>
      <c r="Q7570">
        <f>TableOMP[[#This Row],[Avg]]-$U$2*TableOMP[[#This Row],[StdDev]]</f>
        <v>7.9400061804989299</v>
      </c>
      <c r="R7570">
        <f>TableOMP[[#This Row],[Avg]]+$U$2*TableOMP[[#This Row],[StdDev]]</f>
        <v>8.3493598195010712</v>
      </c>
      <c r="S7570">
        <f>IF(AND(TableOMP[[#This Row],[total_time]]&gt;=TableOMP[[#This Row],[Low]], TableOMP[[#This Row],[total_time]]&lt;=TableOMP[[#This Row],[High]]),1,0)</f>
        <v>1</v>
      </c>
    </row>
    <row r="7571" spans="1:19" hidden="1" x14ac:dyDescent="0.25">
      <c r="A7571" t="s">
        <v>16</v>
      </c>
      <c r="B7571">
        <v>10000</v>
      </c>
      <c r="C7571">
        <v>100</v>
      </c>
      <c r="D7571">
        <v>100000</v>
      </c>
      <c r="E7571">
        <v>37</v>
      </c>
      <c r="F7571">
        <v>1</v>
      </c>
      <c r="G7571">
        <v>8.1214040000000001</v>
      </c>
      <c r="H7571">
        <v>0.20543600000000001</v>
      </c>
      <c r="I7571">
        <v>1.556557</v>
      </c>
      <c r="J7571">
        <v>4.3237999999999999E-2</v>
      </c>
      <c r="K7571" t="str">
        <f>MID(M7571,22,1)</f>
        <v>7</v>
      </c>
      <c r="L7571" t="s">
        <v>49</v>
      </c>
      <c r="M7571" t="s">
        <v>50</v>
      </c>
      <c r="N7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71">
        <f>VLOOKUP(TableOMP[[#This Row],[Label]],TableAvg[],2,FALSE)</f>
        <v>8.1446830000000006</v>
      </c>
      <c r="P7571">
        <f>VLOOKUP(TableOMP[[#This Row],[Label]],TableAvg[],3,FALSE)</f>
        <v>0.10233840975053533</v>
      </c>
      <c r="Q7571">
        <f>TableOMP[[#This Row],[Avg]]-$U$2*TableOMP[[#This Row],[StdDev]]</f>
        <v>7.9400061804989299</v>
      </c>
      <c r="R7571">
        <f>TableOMP[[#This Row],[Avg]]+$U$2*TableOMP[[#This Row],[StdDev]]</f>
        <v>8.3493598195010712</v>
      </c>
      <c r="S7571">
        <f>IF(AND(TableOMP[[#This Row],[total_time]]&gt;=TableOMP[[#This Row],[Low]], TableOMP[[#This Row],[total_time]]&lt;=TableOMP[[#This Row],[High]]),1,0)</f>
        <v>1</v>
      </c>
    </row>
    <row r="7572" spans="1:19" hidden="1" x14ac:dyDescent="0.25">
      <c r="A7572" t="s">
        <v>16</v>
      </c>
      <c r="B7572">
        <v>10000</v>
      </c>
      <c r="C7572">
        <v>100</v>
      </c>
      <c r="D7572">
        <v>100000</v>
      </c>
      <c r="E7572">
        <v>38</v>
      </c>
      <c r="F7572">
        <v>1</v>
      </c>
      <c r="G7572">
        <v>8.1149830000000005</v>
      </c>
      <c r="H7572">
        <v>0.161549</v>
      </c>
      <c r="I7572">
        <v>1.916388</v>
      </c>
      <c r="J7572">
        <v>5.1794E-2</v>
      </c>
      <c r="K7572" t="str">
        <f>MID(M7572,22,1)</f>
        <v>7</v>
      </c>
      <c r="L7572" t="s">
        <v>49</v>
      </c>
      <c r="M7572" t="s">
        <v>50</v>
      </c>
      <c r="N7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572">
        <f>VLOOKUP(TableOMP[[#This Row],[Label]],TableAvg[],2,FALSE)</f>
        <v>8.0767295714285705</v>
      </c>
      <c r="P7572">
        <f>VLOOKUP(TableOMP[[#This Row],[Label]],TableAvg[],3,FALSE)</f>
        <v>0.2344543261599546</v>
      </c>
      <c r="Q7572">
        <f>TableOMP[[#This Row],[Avg]]-$U$2*TableOMP[[#This Row],[StdDev]]</f>
        <v>7.6078209191086614</v>
      </c>
      <c r="R7572">
        <f>TableOMP[[#This Row],[Avg]]+$U$2*TableOMP[[#This Row],[StdDev]]</f>
        <v>8.5456382237484796</v>
      </c>
      <c r="S7572">
        <f>IF(AND(TableOMP[[#This Row],[total_time]]&gt;=TableOMP[[#This Row],[Low]], TableOMP[[#This Row],[total_time]]&lt;=TableOMP[[#This Row],[High]]),1,0)</f>
        <v>1</v>
      </c>
    </row>
    <row r="7573" spans="1:19" hidden="1" x14ac:dyDescent="0.25">
      <c r="A7573" t="s">
        <v>15</v>
      </c>
      <c r="B7573">
        <v>10000</v>
      </c>
      <c r="C7573">
        <v>100</v>
      </c>
      <c r="D7573">
        <v>100000</v>
      </c>
      <c r="E7573">
        <v>26</v>
      </c>
      <c r="F7573">
        <v>1</v>
      </c>
      <c r="G7573">
        <v>8.1113330000000001</v>
      </c>
      <c r="H7573">
        <v>0.13943700000000001</v>
      </c>
      <c r="I7573">
        <v>1.056854</v>
      </c>
      <c r="J7573">
        <v>4.2273999999999999E-2</v>
      </c>
      <c r="K7573" t="str">
        <f>MID(M7573,22,1)</f>
        <v>2</v>
      </c>
      <c r="L7573" t="s">
        <v>219</v>
      </c>
      <c r="M7573" t="s">
        <v>220</v>
      </c>
      <c r="N7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73">
        <f>VLOOKUP(TableOMP[[#This Row],[Label]],TableAvg[],2,FALSE)</f>
        <v>8.1725642727272731</v>
      </c>
      <c r="P7573">
        <f>VLOOKUP(TableOMP[[#This Row],[Label]],TableAvg[],3,FALSE)</f>
        <v>0.25149259800060447</v>
      </c>
      <c r="Q7573">
        <f>TableOMP[[#This Row],[Avg]]-$U$2*TableOMP[[#This Row],[StdDev]]</f>
        <v>7.6695790767260643</v>
      </c>
      <c r="R7573">
        <f>TableOMP[[#This Row],[Avg]]+$U$2*TableOMP[[#This Row],[StdDev]]</f>
        <v>8.675549468728482</v>
      </c>
      <c r="S7573">
        <f>IF(AND(TableOMP[[#This Row],[total_time]]&gt;=TableOMP[[#This Row],[Low]], TableOMP[[#This Row],[total_time]]&lt;=TableOMP[[#This Row],[High]]),1,0)</f>
        <v>1</v>
      </c>
    </row>
    <row r="7574" spans="1:19" hidden="1" x14ac:dyDescent="0.25">
      <c r="A7574" t="s">
        <v>15</v>
      </c>
      <c r="B7574">
        <v>10000</v>
      </c>
      <c r="C7574">
        <v>100</v>
      </c>
      <c r="D7574">
        <v>100000</v>
      </c>
      <c r="E7574">
        <v>27</v>
      </c>
      <c r="F7574">
        <v>1</v>
      </c>
      <c r="G7574">
        <v>8.0858509999999999</v>
      </c>
      <c r="H7574">
        <v>0.15495300000000001</v>
      </c>
      <c r="I7574">
        <v>1.3134380000000001</v>
      </c>
      <c r="J7574">
        <v>5.0516999999999999E-2</v>
      </c>
      <c r="K7574" t="str">
        <f>MID(M7574,22,1)</f>
        <v>6</v>
      </c>
      <c r="L7574" t="s">
        <v>61</v>
      </c>
      <c r="M7574" t="s">
        <v>62</v>
      </c>
      <c r="N7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574">
        <f>VLOOKUP(TableOMP[[#This Row],[Label]],TableAvg[],2,FALSE)</f>
        <v>7.8902751818181818</v>
      </c>
      <c r="P7574">
        <f>VLOOKUP(TableOMP[[#This Row],[Label]],TableAvg[],3,FALSE)</f>
        <v>0.15369230499893094</v>
      </c>
      <c r="Q7574">
        <f>TableOMP[[#This Row],[Avg]]-$U$2*TableOMP[[#This Row],[StdDev]]</f>
        <v>7.5828905718203199</v>
      </c>
      <c r="R7574">
        <f>TableOMP[[#This Row],[Avg]]+$U$2*TableOMP[[#This Row],[StdDev]]</f>
        <v>8.1976597918160437</v>
      </c>
      <c r="S7574">
        <f>IF(AND(TableOMP[[#This Row],[total_time]]&gt;=TableOMP[[#This Row],[Low]], TableOMP[[#This Row],[total_time]]&lt;=TableOMP[[#This Row],[High]]),1,0)</f>
        <v>1</v>
      </c>
    </row>
    <row r="7575" spans="1:19" hidden="1" x14ac:dyDescent="0.25">
      <c r="A7575" t="s">
        <v>16</v>
      </c>
      <c r="B7575">
        <v>10000</v>
      </c>
      <c r="C7575">
        <v>100</v>
      </c>
      <c r="D7575">
        <v>100000</v>
      </c>
      <c r="E7575">
        <v>37</v>
      </c>
      <c r="F7575">
        <v>1</v>
      </c>
      <c r="G7575">
        <v>8.0782019999999992</v>
      </c>
      <c r="H7575">
        <v>0.16553699999999999</v>
      </c>
      <c r="I7575">
        <v>2.1807820000000002</v>
      </c>
      <c r="J7575">
        <v>6.0576999999999999E-2</v>
      </c>
      <c r="K7575" t="str">
        <f>MID(M7575,22,1)</f>
        <v>2</v>
      </c>
      <c r="L7575" t="s">
        <v>59</v>
      </c>
      <c r="M7575" t="s">
        <v>60</v>
      </c>
      <c r="N7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75">
        <f>VLOOKUP(TableOMP[[#This Row],[Label]],TableAvg[],2,FALSE)</f>
        <v>8.1446830000000006</v>
      </c>
      <c r="P7575">
        <f>VLOOKUP(TableOMP[[#This Row],[Label]],TableAvg[],3,FALSE)</f>
        <v>0.10233840975053533</v>
      </c>
      <c r="Q7575">
        <f>TableOMP[[#This Row],[Avg]]-$U$2*TableOMP[[#This Row],[StdDev]]</f>
        <v>7.9400061804989299</v>
      </c>
      <c r="R7575">
        <f>TableOMP[[#This Row],[Avg]]+$U$2*TableOMP[[#This Row],[StdDev]]</f>
        <v>8.3493598195010712</v>
      </c>
      <c r="S7575">
        <f>IF(AND(TableOMP[[#This Row],[total_time]]&gt;=TableOMP[[#This Row],[Low]], TableOMP[[#This Row],[total_time]]&lt;=TableOMP[[#This Row],[High]]),1,0)</f>
        <v>1</v>
      </c>
    </row>
    <row r="7576" spans="1:19" hidden="1" x14ac:dyDescent="0.25">
      <c r="A7576" t="s">
        <v>15</v>
      </c>
      <c r="B7576">
        <v>10000</v>
      </c>
      <c r="C7576">
        <v>100</v>
      </c>
      <c r="D7576">
        <v>100000</v>
      </c>
      <c r="E7576">
        <v>27</v>
      </c>
      <c r="F7576">
        <v>1</v>
      </c>
      <c r="G7576">
        <v>8.0731990000000007</v>
      </c>
      <c r="H7576">
        <v>0.41944700000000001</v>
      </c>
      <c r="I7576">
        <v>0.92544199999999999</v>
      </c>
      <c r="J7576">
        <v>3.5594000000000001E-2</v>
      </c>
      <c r="K7576" t="str">
        <f>MID(M7576,22,1)</f>
        <v>6</v>
      </c>
      <c r="L7576" t="s">
        <v>199</v>
      </c>
      <c r="M7576" t="s">
        <v>200</v>
      </c>
      <c r="N7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576">
        <f>VLOOKUP(TableOMP[[#This Row],[Label]],TableAvg[],2,FALSE)</f>
        <v>7.8902751818181818</v>
      </c>
      <c r="P7576">
        <f>VLOOKUP(TableOMP[[#This Row],[Label]],TableAvg[],3,FALSE)</f>
        <v>0.15369230499893094</v>
      </c>
      <c r="Q7576">
        <f>TableOMP[[#This Row],[Avg]]-$U$2*TableOMP[[#This Row],[StdDev]]</f>
        <v>7.5828905718203199</v>
      </c>
      <c r="R7576">
        <f>TableOMP[[#This Row],[Avg]]+$U$2*TableOMP[[#This Row],[StdDev]]</f>
        <v>8.1976597918160437</v>
      </c>
      <c r="S7576">
        <f>IF(AND(TableOMP[[#This Row],[total_time]]&gt;=TableOMP[[#This Row],[Low]], TableOMP[[#This Row],[total_time]]&lt;=TableOMP[[#This Row],[High]]),1,0)</f>
        <v>1</v>
      </c>
    </row>
    <row r="7577" spans="1:19" hidden="1" x14ac:dyDescent="0.25">
      <c r="A7577" t="s">
        <v>15</v>
      </c>
      <c r="B7577">
        <v>10000</v>
      </c>
      <c r="C7577">
        <v>100</v>
      </c>
      <c r="D7577">
        <v>100000</v>
      </c>
      <c r="E7577">
        <v>26</v>
      </c>
      <c r="F7577">
        <v>1</v>
      </c>
      <c r="G7577">
        <v>8.0535019999999999</v>
      </c>
      <c r="H7577">
        <v>0.14976100000000001</v>
      </c>
      <c r="I7577">
        <v>1.2752650000000001</v>
      </c>
      <c r="J7577">
        <v>5.1011000000000001E-2</v>
      </c>
      <c r="K7577" t="str">
        <f>MID(M7577,22,1)</f>
        <v>6</v>
      </c>
      <c r="L7577" t="s">
        <v>199</v>
      </c>
      <c r="M7577" t="s">
        <v>200</v>
      </c>
      <c r="N7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77">
        <f>VLOOKUP(TableOMP[[#This Row],[Label]],TableAvg[],2,FALSE)</f>
        <v>8.1725642727272731</v>
      </c>
      <c r="P7577">
        <f>VLOOKUP(TableOMP[[#This Row],[Label]],TableAvg[],3,FALSE)</f>
        <v>0.25149259800060447</v>
      </c>
      <c r="Q7577">
        <f>TableOMP[[#This Row],[Avg]]-$U$2*TableOMP[[#This Row],[StdDev]]</f>
        <v>7.6695790767260643</v>
      </c>
      <c r="R7577">
        <f>TableOMP[[#This Row],[Avg]]+$U$2*TableOMP[[#This Row],[StdDev]]</f>
        <v>8.675549468728482</v>
      </c>
      <c r="S7577">
        <f>IF(AND(TableOMP[[#This Row],[total_time]]&gt;=TableOMP[[#This Row],[Low]], TableOMP[[#This Row],[total_time]]&lt;=TableOMP[[#This Row],[High]]),1,0)</f>
        <v>1</v>
      </c>
    </row>
    <row r="7578" spans="1:19" hidden="1" x14ac:dyDescent="0.25">
      <c r="A7578" t="s">
        <v>15</v>
      </c>
      <c r="B7578">
        <v>10000</v>
      </c>
      <c r="C7578">
        <v>100</v>
      </c>
      <c r="D7578">
        <v>100000</v>
      </c>
      <c r="E7578">
        <v>27</v>
      </c>
      <c r="F7578">
        <v>1</v>
      </c>
      <c r="G7578">
        <v>8.0507439999999999</v>
      </c>
      <c r="H7578">
        <v>0.14736399999999999</v>
      </c>
      <c r="I7578">
        <v>1.1678230000000001</v>
      </c>
      <c r="J7578">
        <v>4.4915999999999998E-2</v>
      </c>
      <c r="K7578" t="str">
        <f>MID(M7578,22,1)</f>
        <v>5</v>
      </c>
      <c r="L7578" t="s">
        <v>55</v>
      </c>
      <c r="M7578" t="s">
        <v>56</v>
      </c>
      <c r="N7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578">
        <f>VLOOKUP(TableOMP[[#This Row],[Label]],TableAvg[],2,FALSE)</f>
        <v>7.8902751818181818</v>
      </c>
      <c r="P7578">
        <f>VLOOKUP(TableOMP[[#This Row],[Label]],TableAvg[],3,FALSE)</f>
        <v>0.15369230499893094</v>
      </c>
      <c r="Q7578">
        <f>TableOMP[[#This Row],[Avg]]-$U$2*TableOMP[[#This Row],[StdDev]]</f>
        <v>7.5828905718203199</v>
      </c>
      <c r="R7578">
        <f>TableOMP[[#This Row],[Avg]]+$U$2*TableOMP[[#This Row],[StdDev]]</f>
        <v>8.1976597918160437</v>
      </c>
      <c r="S7578">
        <f>IF(AND(TableOMP[[#This Row],[total_time]]&gt;=TableOMP[[#This Row],[Low]], TableOMP[[#This Row],[total_time]]&lt;=TableOMP[[#This Row],[High]]),1,0)</f>
        <v>1</v>
      </c>
    </row>
    <row r="7579" spans="1:19" hidden="1" x14ac:dyDescent="0.25">
      <c r="A7579" t="s">
        <v>16</v>
      </c>
      <c r="B7579">
        <v>10000</v>
      </c>
      <c r="C7579">
        <v>100</v>
      </c>
      <c r="D7579">
        <v>100000</v>
      </c>
      <c r="E7579">
        <v>37</v>
      </c>
      <c r="F7579">
        <v>1</v>
      </c>
      <c r="G7579">
        <v>8.0501229999999993</v>
      </c>
      <c r="H7579">
        <v>0.16508500000000001</v>
      </c>
      <c r="I7579">
        <v>2.0816499999999998</v>
      </c>
      <c r="J7579">
        <v>5.7824E-2</v>
      </c>
      <c r="K7579" t="str">
        <f>MID(M7579,22,1)</f>
        <v>7</v>
      </c>
      <c r="L7579" t="s">
        <v>189</v>
      </c>
      <c r="M7579" t="s">
        <v>190</v>
      </c>
      <c r="N7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79">
        <f>VLOOKUP(TableOMP[[#This Row],[Label]],TableAvg[],2,FALSE)</f>
        <v>8.1446830000000006</v>
      </c>
      <c r="P7579">
        <f>VLOOKUP(TableOMP[[#This Row],[Label]],TableAvg[],3,FALSE)</f>
        <v>0.10233840975053533</v>
      </c>
      <c r="Q7579">
        <f>TableOMP[[#This Row],[Avg]]-$U$2*TableOMP[[#This Row],[StdDev]]</f>
        <v>7.9400061804989299</v>
      </c>
      <c r="R7579">
        <f>TableOMP[[#This Row],[Avg]]+$U$2*TableOMP[[#This Row],[StdDev]]</f>
        <v>8.3493598195010712</v>
      </c>
      <c r="S7579">
        <f>IF(AND(TableOMP[[#This Row],[total_time]]&gt;=TableOMP[[#This Row],[Low]], TableOMP[[#This Row],[total_time]]&lt;=TableOMP[[#This Row],[High]]),1,0)</f>
        <v>1</v>
      </c>
    </row>
    <row r="7580" spans="1:19" hidden="1" x14ac:dyDescent="0.25">
      <c r="A7580" t="s">
        <v>15</v>
      </c>
      <c r="B7580">
        <v>10000</v>
      </c>
      <c r="C7580">
        <v>100</v>
      </c>
      <c r="D7580">
        <v>100000</v>
      </c>
      <c r="E7580">
        <v>26</v>
      </c>
      <c r="F7580">
        <v>1</v>
      </c>
      <c r="G7580">
        <v>8.0482669999999992</v>
      </c>
      <c r="H7580">
        <v>0.15185999999999999</v>
      </c>
      <c r="I7580">
        <v>1.2455050000000001</v>
      </c>
      <c r="J7580">
        <v>4.9820000000000003E-2</v>
      </c>
      <c r="K7580" t="str">
        <f>MID(M7580,22,1)</f>
        <v>6</v>
      </c>
      <c r="L7580" t="s">
        <v>199</v>
      </c>
      <c r="M7580" t="s">
        <v>200</v>
      </c>
      <c r="N7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80">
        <f>VLOOKUP(TableOMP[[#This Row],[Label]],TableAvg[],2,FALSE)</f>
        <v>8.1725642727272731</v>
      </c>
      <c r="P7580">
        <f>VLOOKUP(TableOMP[[#This Row],[Label]],TableAvg[],3,FALSE)</f>
        <v>0.25149259800060447</v>
      </c>
      <c r="Q7580">
        <f>TableOMP[[#This Row],[Avg]]-$U$2*TableOMP[[#This Row],[StdDev]]</f>
        <v>7.6695790767260643</v>
      </c>
      <c r="R7580">
        <f>TableOMP[[#This Row],[Avg]]+$U$2*TableOMP[[#This Row],[StdDev]]</f>
        <v>8.675549468728482</v>
      </c>
      <c r="S7580">
        <f>IF(AND(TableOMP[[#This Row],[total_time]]&gt;=TableOMP[[#This Row],[Low]], TableOMP[[#This Row],[total_time]]&lt;=TableOMP[[#This Row],[High]]),1,0)</f>
        <v>1</v>
      </c>
    </row>
    <row r="7581" spans="1:19" hidden="1" x14ac:dyDescent="0.25">
      <c r="A7581" t="s">
        <v>15</v>
      </c>
      <c r="B7581">
        <v>10000</v>
      </c>
      <c r="C7581">
        <v>100</v>
      </c>
      <c r="D7581">
        <v>100000</v>
      </c>
      <c r="E7581">
        <v>26</v>
      </c>
      <c r="F7581">
        <v>1</v>
      </c>
      <c r="G7581">
        <v>8.0369840000000003</v>
      </c>
      <c r="H7581">
        <v>0.150945</v>
      </c>
      <c r="I7581">
        <v>1.1121319999999999</v>
      </c>
      <c r="J7581">
        <v>4.4484999999999997E-2</v>
      </c>
      <c r="K7581" t="str">
        <f>MID(M7581,22,1)</f>
        <v>6</v>
      </c>
      <c r="L7581" t="s">
        <v>199</v>
      </c>
      <c r="M7581" t="s">
        <v>200</v>
      </c>
      <c r="N7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81">
        <f>VLOOKUP(TableOMP[[#This Row],[Label]],TableAvg[],2,FALSE)</f>
        <v>8.1725642727272731</v>
      </c>
      <c r="P7581">
        <f>VLOOKUP(TableOMP[[#This Row],[Label]],TableAvg[],3,FALSE)</f>
        <v>0.25149259800060447</v>
      </c>
      <c r="Q7581">
        <f>TableOMP[[#This Row],[Avg]]-$U$2*TableOMP[[#This Row],[StdDev]]</f>
        <v>7.6695790767260643</v>
      </c>
      <c r="R7581">
        <f>TableOMP[[#This Row],[Avg]]+$U$2*TableOMP[[#This Row],[StdDev]]</f>
        <v>8.675549468728482</v>
      </c>
      <c r="S7581">
        <f>IF(AND(TableOMP[[#This Row],[total_time]]&gt;=TableOMP[[#This Row],[Low]], TableOMP[[#This Row],[total_time]]&lt;=TableOMP[[#This Row],[High]]),1,0)</f>
        <v>1</v>
      </c>
    </row>
    <row r="7582" spans="1:19" hidden="1" x14ac:dyDescent="0.25">
      <c r="A7582" t="s">
        <v>15</v>
      </c>
      <c r="B7582">
        <v>10000</v>
      </c>
      <c r="C7582">
        <v>100</v>
      </c>
      <c r="D7582">
        <v>100000</v>
      </c>
      <c r="E7582">
        <v>26</v>
      </c>
      <c r="F7582">
        <v>1</v>
      </c>
      <c r="G7582">
        <v>8.0359259999999999</v>
      </c>
      <c r="H7582">
        <v>0.15135000000000001</v>
      </c>
      <c r="I7582">
        <v>1.3656379999999999</v>
      </c>
      <c r="J7582">
        <v>5.4626000000000001E-2</v>
      </c>
      <c r="K7582" t="str">
        <f>MID(M7582,22,1)</f>
        <v>5</v>
      </c>
      <c r="L7582" t="s">
        <v>55</v>
      </c>
      <c r="M7582" t="s">
        <v>56</v>
      </c>
      <c r="N7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82">
        <f>VLOOKUP(TableOMP[[#This Row],[Label]],TableAvg[],2,FALSE)</f>
        <v>8.1725642727272731</v>
      </c>
      <c r="P7582">
        <f>VLOOKUP(TableOMP[[#This Row],[Label]],TableAvg[],3,FALSE)</f>
        <v>0.25149259800060447</v>
      </c>
      <c r="Q7582">
        <f>TableOMP[[#This Row],[Avg]]-$U$2*TableOMP[[#This Row],[StdDev]]</f>
        <v>7.6695790767260643</v>
      </c>
      <c r="R7582">
        <f>TableOMP[[#This Row],[Avg]]+$U$2*TableOMP[[#This Row],[StdDev]]</f>
        <v>8.675549468728482</v>
      </c>
      <c r="S7582">
        <f>IF(AND(TableOMP[[#This Row],[total_time]]&gt;=TableOMP[[#This Row],[Low]], TableOMP[[#This Row],[total_time]]&lt;=TableOMP[[#This Row],[High]]),1,0)</f>
        <v>1</v>
      </c>
    </row>
    <row r="7583" spans="1:19" hidden="1" x14ac:dyDescent="0.25">
      <c r="A7583" t="s">
        <v>15</v>
      </c>
      <c r="B7583">
        <v>10000</v>
      </c>
      <c r="C7583">
        <v>100</v>
      </c>
      <c r="D7583">
        <v>100000</v>
      </c>
      <c r="E7583">
        <v>26</v>
      </c>
      <c r="F7583">
        <v>1</v>
      </c>
      <c r="G7583">
        <v>8.0213850000000004</v>
      </c>
      <c r="H7583">
        <v>0.150616</v>
      </c>
      <c r="I7583">
        <v>1.4264250000000001</v>
      </c>
      <c r="J7583">
        <v>5.7056999999999997E-2</v>
      </c>
      <c r="K7583" t="str">
        <f>MID(M7583,22,1)</f>
        <v>1</v>
      </c>
      <c r="L7583" t="s">
        <v>175</v>
      </c>
      <c r="M7583" t="s">
        <v>176</v>
      </c>
      <c r="N7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83">
        <f>VLOOKUP(TableOMP[[#This Row],[Label]],TableAvg[],2,FALSE)</f>
        <v>8.1725642727272731</v>
      </c>
      <c r="P7583">
        <f>VLOOKUP(TableOMP[[#This Row],[Label]],TableAvg[],3,FALSE)</f>
        <v>0.25149259800060447</v>
      </c>
      <c r="Q7583">
        <f>TableOMP[[#This Row],[Avg]]-$U$2*TableOMP[[#This Row],[StdDev]]</f>
        <v>7.6695790767260643</v>
      </c>
      <c r="R7583">
        <f>TableOMP[[#This Row],[Avg]]+$U$2*TableOMP[[#This Row],[StdDev]]</f>
        <v>8.675549468728482</v>
      </c>
      <c r="S7583">
        <f>IF(AND(TableOMP[[#This Row],[total_time]]&gt;=TableOMP[[#This Row],[Low]], TableOMP[[#This Row],[total_time]]&lt;=TableOMP[[#This Row],[High]]),1,0)</f>
        <v>1</v>
      </c>
    </row>
    <row r="7584" spans="1:19" hidden="1" x14ac:dyDescent="0.25">
      <c r="A7584" t="s">
        <v>16</v>
      </c>
      <c r="B7584">
        <v>10000</v>
      </c>
      <c r="C7584">
        <v>100</v>
      </c>
      <c r="D7584">
        <v>100000</v>
      </c>
      <c r="E7584">
        <v>37</v>
      </c>
      <c r="F7584">
        <v>1</v>
      </c>
      <c r="G7584">
        <v>8.0176490000000005</v>
      </c>
      <c r="H7584">
        <v>0.16521</v>
      </c>
      <c r="I7584">
        <v>1.8476649999999999</v>
      </c>
      <c r="J7584">
        <v>5.1324000000000002E-2</v>
      </c>
      <c r="K7584" t="str">
        <f>MID(M7584,22,1)</f>
        <v>2</v>
      </c>
      <c r="L7584" t="s">
        <v>59</v>
      </c>
      <c r="M7584" t="s">
        <v>60</v>
      </c>
      <c r="N7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84">
        <f>VLOOKUP(TableOMP[[#This Row],[Label]],TableAvg[],2,FALSE)</f>
        <v>8.1446830000000006</v>
      </c>
      <c r="P7584">
        <f>VLOOKUP(TableOMP[[#This Row],[Label]],TableAvg[],3,FALSE)</f>
        <v>0.10233840975053533</v>
      </c>
      <c r="Q7584">
        <f>TableOMP[[#This Row],[Avg]]-$U$2*TableOMP[[#This Row],[StdDev]]</f>
        <v>7.9400061804989299</v>
      </c>
      <c r="R7584">
        <f>TableOMP[[#This Row],[Avg]]+$U$2*TableOMP[[#This Row],[StdDev]]</f>
        <v>8.3493598195010712</v>
      </c>
      <c r="S7584">
        <f>IF(AND(TableOMP[[#This Row],[total_time]]&gt;=TableOMP[[#This Row],[Low]], TableOMP[[#This Row],[total_time]]&lt;=TableOMP[[#This Row],[High]]),1,0)</f>
        <v>1</v>
      </c>
    </row>
    <row r="7585" spans="1:19" hidden="1" x14ac:dyDescent="0.25">
      <c r="A7585" t="s">
        <v>16</v>
      </c>
      <c r="B7585">
        <v>10000</v>
      </c>
      <c r="C7585">
        <v>100</v>
      </c>
      <c r="D7585">
        <v>100000</v>
      </c>
      <c r="E7585">
        <v>37</v>
      </c>
      <c r="F7585">
        <v>1</v>
      </c>
      <c r="G7585">
        <v>8.0158939999999994</v>
      </c>
      <c r="H7585">
        <v>0.12742600000000001</v>
      </c>
      <c r="I7585">
        <v>1.3127470000000001</v>
      </c>
      <c r="J7585">
        <v>3.6464999999999997E-2</v>
      </c>
      <c r="K7585" t="str">
        <f>MID(M7585,22,1)</f>
        <v>2</v>
      </c>
      <c r="L7585" t="s">
        <v>59</v>
      </c>
      <c r="M7585" t="s">
        <v>60</v>
      </c>
      <c r="N7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85">
        <f>VLOOKUP(TableOMP[[#This Row],[Label]],TableAvg[],2,FALSE)</f>
        <v>8.1446830000000006</v>
      </c>
      <c r="P7585">
        <f>VLOOKUP(TableOMP[[#This Row],[Label]],TableAvg[],3,FALSE)</f>
        <v>0.10233840975053533</v>
      </c>
      <c r="Q7585">
        <f>TableOMP[[#This Row],[Avg]]-$U$2*TableOMP[[#This Row],[StdDev]]</f>
        <v>7.9400061804989299</v>
      </c>
      <c r="R7585">
        <f>TableOMP[[#This Row],[Avg]]+$U$2*TableOMP[[#This Row],[StdDev]]</f>
        <v>8.3493598195010712</v>
      </c>
      <c r="S7585">
        <f>IF(AND(TableOMP[[#This Row],[total_time]]&gt;=TableOMP[[#This Row],[Low]], TableOMP[[#This Row],[total_time]]&lt;=TableOMP[[#This Row],[High]]),1,0)</f>
        <v>1</v>
      </c>
    </row>
    <row r="7586" spans="1:19" hidden="1" x14ac:dyDescent="0.25">
      <c r="A7586" t="s">
        <v>15</v>
      </c>
      <c r="B7586">
        <v>10000</v>
      </c>
      <c r="C7586">
        <v>100</v>
      </c>
      <c r="D7586">
        <v>100000</v>
      </c>
      <c r="E7586">
        <v>26</v>
      </c>
      <c r="F7586">
        <v>1</v>
      </c>
      <c r="G7586">
        <v>8.0115560000000006</v>
      </c>
      <c r="H7586">
        <v>0.12679299999999999</v>
      </c>
      <c r="I7586">
        <v>0.88834299999999999</v>
      </c>
      <c r="J7586">
        <v>3.5534000000000003E-2</v>
      </c>
      <c r="K7586" t="str">
        <f>MID(M7586,22,1)</f>
        <v>2</v>
      </c>
      <c r="L7586" t="s">
        <v>219</v>
      </c>
      <c r="M7586" t="s">
        <v>220</v>
      </c>
      <c r="N7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86">
        <f>VLOOKUP(TableOMP[[#This Row],[Label]],TableAvg[],2,FALSE)</f>
        <v>8.1725642727272731</v>
      </c>
      <c r="P7586">
        <f>VLOOKUP(TableOMP[[#This Row],[Label]],TableAvg[],3,FALSE)</f>
        <v>0.25149259800060447</v>
      </c>
      <c r="Q7586">
        <f>TableOMP[[#This Row],[Avg]]-$U$2*TableOMP[[#This Row],[StdDev]]</f>
        <v>7.6695790767260643</v>
      </c>
      <c r="R7586">
        <f>TableOMP[[#This Row],[Avg]]+$U$2*TableOMP[[#This Row],[StdDev]]</f>
        <v>8.675549468728482</v>
      </c>
      <c r="S7586">
        <f>IF(AND(TableOMP[[#This Row],[total_time]]&gt;=TableOMP[[#This Row],[Low]], TableOMP[[#This Row],[total_time]]&lt;=TableOMP[[#This Row],[High]]),1,0)</f>
        <v>1</v>
      </c>
    </row>
    <row r="7587" spans="1:19" hidden="1" x14ac:dyDescent="0.25">
      <c r="A7587" t="s">
        <v>16</v>
      </c>
      <c r="B7587">
        <v>10000</v>
      </c>
      <c r="C7587">
        <v>100</v>
      </c>
      <c r="D7587">
        <v>100000</v>
      </c>
      <c r="E7587">
        <v>37</v>
      </c>
      <c r="F7587">
        <v>1</v>
      </c>
      <c r="G7587">
        <v>8.0084359999999997</v>
      </c>
      <c r="H7587">
        <v>0.13674700000000001</v>
      </c>
      <c r="I7587">
        <v>1.655794</v>
      </c>
      <c r="J7587">
        <v>4.5994E-2</v>
      </c>
      <c r="K7587" t="str">
        <f>MID(M7587,22,1)</f>
        <v>5</v>
      </c>
      <c r="L7587" t="s">
        <v>161</v>
      </c>
      <c r="M7587" t="s">
        <v>162</v>
      </c>
      <c r="N7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587">
        <f>VLOOKUP(TableOMP[[#This Row],[Label]],TableAvg[],2,FALSE)</f>
        <v>8.1446830000000006</v>
      </c>
      <c r="P7587">
        <f>VLOOKUP(TableOMP[[#This Row],[Label]],TableAvg[],3,FALSE)</f>
        <v>0.10233840975053533</v>
      </c>
      <c r="Q7587">
        <f>TableOMP[[#This Row],[Avg]]-$U$2*TableOMP[[#This Row],[StdDev]]</f>
        <v>7.9400061804989299</v>
      </c>
      <c r="R7587">
        <f>TableOMP[[#This Row],[Avg]]+$U$2*TableOMP[[#This Row],[StdDev]]</f>
        <v>8.3493598195010712</v>
      </c>
      <c r="S7587">
        <f>IF(AND(TableOMP[[#This Row],[total_time]]&gt;=TableOMP[[#This Row],[Low]], TableOMP[[#This Row],[total_time]]&lt;=TableOMP[[#This Row],[High]]),1,0)</f>
        <v>1</v>
      </c>
    </row>
    <row r="7588" spans="1:19" hidden="1" x14ac:dyDescent="0.25">
      <c r="A7588" t="s">
        <v>15</v>
      </c>
      <c r="B7588">
        <v>10000</v>
      </c>
      <c r="C7588">
        <v>100</v>
      </c>
      <c r="D7588">
        <v>100000</v>
      </c>
      <c r="E7588">
        <v>26</v>
      </c>
      <c r="F7588">
        <v>1</v>
      </c>
      <c r="G7588">
        <v>7.9925600000000001</v>
      </c>
      <c r="H7588">
        <v>0.148004</v>
      </c>
      <c r="I7588">
        <v>1.2317359999999999</v>
      </c>
      <c r="J7588">
        <v>4.9269E-2</v>
      </c>
      <c r="K7588" t="str">
        <f>MID(M7588,22,1)</f>
        <v>5</v>
      </c>
      <c r="L7588" t="s">
        <v>55</v>
      </c>
      <c r="M7588" t="s">
        <v>56</v>
      </c>
      <c r="N7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88">
        <f>VLOOKUP(TableOMP[[#This Row],[Label]],TableAvg[],2,FALSE)</f>
        <v>8.1725642727272731</v>
      </c>
      <c r="P7588">
        <f>VLOOKUP(TableOMP[[#This Row],[Label]],TableAvg[],3,FALSE)</f>
        <v>0.25149259800060447</v>
      </c>
      <c r="Q7588">
        <f>TableOMP[[#This Row],[Avg]]-$U$2*TableOMP[[#This Row],[StdDev]]</f>
        <v>7.6695790767260643</v>
      </c>
      <c r="R7588">
        <f>TableOMP[[#This Row],[Avg]]+$U$2*TableOMP[[#This Row],[StdDev]]</f>
        <v>8.675549468728482</v>
      </c>
      <c r="S7588">
        <f>IF(AND(TableOMP[[#This Row],[total_time]]&gt;=TableOMP[[#This Row],[Low]], TableOMP[[#This Row],[total_time]]&lt;=TableOMP[[#This Row],[High]]),1,0)</f>
        <v>1</v>
      </c>
    </row>
    <row r="7589" spans="1:19" hidden="1" x14ac:dyDescent="0.25">
      <c r="A7589" t="s">
        <v>16</v>
      </c>
      <c r="B7589">
        <v>10000</v>
      </c>
      <c r="C7589">
        <v>100</v>
      </c>
      <c r="D7589">
        <v>100000</v>
      </c>
      <c r="E7589">
        <v>38</v>
      </c>
      <c r="F7589">
        <v>1</v>
      </c>
      <c r="G7589">
        <v>7.9882980000000003</v>
      </c>
      <c r="H7589">
        <v>0.166658</v>
      </c>
      <c r="I7589">
        <v>2.0169839999999999</v>
      </c>
      <c r="J7589">
        <v>5.4512999999999999E-2</v>
      </c>
      <c r="K7589" t="str">
        <f>MID(M7589,22,1)</f>
        <v>7</v>
      </c>
      <c r="L7589" t="s">
        <v>49</v>
      </c>
      <c r="M7589" t="s">
        <v>50</v>
      </c>
      <c r="N7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589">
        <f>VLOOKUP(TableOMP[[#This Row],[Label]],TableAvg[],2,FALSE)</f>
        <v>8.0767295714285705</v>
      </c>
      <c r="P7589">
        <f>VLOOKUP(TableOMP[[#This Row],[Label]],TableAvg[],3,FALSE)</f>
        <v>0.2344543261599546</v>
      </c>
      <c r="Q7589">
        <f>TableOMP[[#This Row],[Avg]]-$U$2*TableOMP[[#This Row],[StdDev]]</f>
        <v>7.6078209191086614</v>
      </c>
      <c r="R7589">
        <f>TableOMP[[#This Row],[Avg]]+$U$2*TableOMP[[#This Row],[StdDev]]</f>
        <v>8.5456382237484796</v>
      </c>
      <c r="S7589">
        <f>IF(AND(TableOMP[[#This Row],[total_time]]&gt;=TableOMP[[#This Row],[Low]], TableOMP[[#This Row],[total_time]]&lt;=TableOMP[[#This Row],[High]]),1,0)</f>
        <v>1</v>
      </c>
    </row>
    <row r="7590" spans="1:19" hidden="1" x14ac:dyDescent="0.25">
      <c r="A7590" t="s">
        <v>15</v>
      </c>
      <c r="B7590">
        <v>10000</v>
      </c>
      <c r="C7590">
        <v>100</v>
      </c>
      <c r="D7590">
        <v>100000</v>
      </c>
      <c r="E7590">
        <v>27</v>
      </c>
      <c r="F7590">
        <v>1</v>
      </c>
      <c r="G7590">
        <v>7.9860199999999999</v>
      </c>
      <c r="H7590">
        <v>0.14291499999999999</v>
      </c>
      <c r="I7590">
        <v>1.006345</v>
      </c>
      <c r="J7590">
        <v>3.8705999999999997E-2</v>
      </c>
      <c r="K7590" t="str">
        <f>MID(M7590,22,1)</f>
        <v>5</v>
      </c>
      <c r="L7590" t="s">
        <v>55</v>
      </c>
      <c r="M7590" t="s">
        <v>56</v>
      </c>
      <c r="N7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590">
        <f>VLOOKUP(TableOMP[[#This Row],[Label]],TableAvg[],2,FALSE)</f>
        <v>7.8902751818181818</v>
      </c>
      <c r="P7590">
        <f>VLOOKUP(TableOMP[[#This Row],[Label]],TableAvg[],3,FALSE)</f>
        <v>0.15369230499893094</v>
      </c>
      <c r="Q7590">
        <f>TableOMP[[#This Row],[Avg]]-$U$2*TableOMP[[#This Row],[StdDev]]</f>
        <v>7.5828905718203199</v>
      </c>
      <c r="R7590">
        <f>TableOMP[[#This Row],[Avg]]+$U$2*TableOMP[[#This Row],[StdDev]]</f>
        <v>8.1976597918160437</v>
      </c>
      <c r="S7590">
        <f>IF(AND(TableOMP[[#This Row],[total_time]]&gt;=TableOMP[[#This Row],[Low]], TableOMP[[#This Row],[total_time]]&lt;=TableOMP[[#This Row],[High]]),1,0)</f>
        <v>1</v>
      </c>
    </row>
    <row r="7591" spans="1:19" hidden="1" x14ac:dyDescent="0.25">
      <c r="A7591" t="s">
        <v>15</v>
      </c>
      <c r="B7591">
        <v>10000</v>
      </c>
      <c r="C7591">
        <v>100</v>
      </c>
      <c r="D7591">
        <v>100000</v>
      </c>
      <c r="E7591">
        <v>26</v>
      </c>
      <c r="F7591">
        <v>1</v>
      </c>
      <c r="G7591">
        <v>7.9823110000000002</v>
      </c>
      <c r="H7591">
        <v>0.14885899999999999</v>
      </c>
      <c r="I7591">
        <v>1.278737</v>
      </c>
      <c r="J7591">
        <v>5.1149E-2</v>
      </c>
      <c r="K7591" t="str">
        <f>MID(M7591,22,1)</f>
        <v>2</v>
      </c>
      <c r="L7591" t="s">
        <v>95</v>
      </c>
      <c r="M7591" t="s">
        <v>96</v>
      </c>
      <c r="N7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91">
        <f>VLOOKUP(TableOMP[[#This Row],[Label]],TableAvg[],2,FALSE)</f>
        <v>8.1725642727272731</v>
      </c>
      <c r="P7591">
        <f>VLOOKUP(TableOMP[[#This Row],[Label]],TableAvg[],3,FALSE)</f>
        <v>0.25149259800060447</v>
      </c>
      <c r="Q7591">
        <f>TableOMP[[#This Row],[Avg]]-$U$2*TableOMP[[#This Row],[StdDev]]</f>
        <v>7.6695790767260643</v>
      </c>
      <c r="R7591">
        <f>TableOMP[[#This Row],[Avg]]+$U$2*TableOMP[[#This Row],[StdDev]]</f>
        <v>8.675549468728482</v>
      </c>
      <c r="S7591">
        <f>IF(AND(TableOMP[[#This Row],[total_time]]&gt;=TableOMP[[#This Row],[Low]], TableOMP[[#This Row],[total_time]]&lt;=TableOMP[[#This Row],[High]]),1,0)</f>
        <v>1</v>
      </c>
    </row>
    <row r="7592" spans="1:19" hidden="1" x14ac:dyDescent="0.25">
      <c r="A7592" t="s">
        <v>15</v>
      </c>
      <c r="B7592">
        <v>10000</v>
      </c>
      <c r="C7592">
        <v>100</v>
      </c>
      <c r="D7592">
        <v>100000</v>
      </c>
      <c r="E7592">
        <v>27</v>
      </c>
      <c r="F7592">
        <v>1</v>
      </c>
      <c r="G7592">
        <v>7.9797060000000002</v>
      </c>
      <c r="H7592">
        <v>0.147062</v>
      </c>
      <c r="I7592">
        <v>1.3133699999999999</v>
      </c>
      <c r="J7592">
        <v>5.0514000000000003E-2</v>
      </c>
      <c r="K7592" t="str">
        <f>MID(M7592,22,1)</f>
        <v>5</v>
      </c>
      <c r="L7592" t="s">
        <v>55</v>
      </c>
      <c r="M7592" t="s">
        <v>56</v>
      </c>
      <c r="N7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592">
        <f>VLOOKUP(TableOMP[[#This Row],[Label]],TableAvg[],2,FALSE)</f>
        <v>7.8902751818181818</v>
      </c>
      <c r="P7592">
        <f>VLOOKUP(TableOMP[[#This Row],[Label]],TableAvg[],3,FALSE)</f>
        <v>0.15369230499893094</v>
      </c>
      <c r="Q7592">
        <f>TableOMP[[#This Row],[Avg]]-$U$2*TableOMP[[#This Row],[StdDev]]</f>
        <v>7.5828905718203199</v>
      </c>
      <c r="R7592">
        <f>TableOMP[[#This Row],[Avg]]+$U$2*TableOMP[[#This Row],[StdDev]]</f>
        <v>8.1976597918160437</v>
      </c>
      <c r="S7592">
        <f>IF(AND(TableOMP[[#This Row],[total_time]]&gt;=TableOMP[[#This Row],[Low]], TableOMP[[#This Row],[total_time]]&lt;=TableOMP[[#This Row],[High]]),1,0)</f>
        <v>1</v>
      </c>
    </row>
    <row r="7593" spans="1:19" hidden="1" x14ac:dyDescent="0.25">
      <c r="A7593" t="s">
        <v>16</v>
      </c>
      <c r="B7593">
        <v>10000</v>
      </c>
      <c r="C7593">
        <v>100</v>
      </c>
      <c r="D7593">
        <v>100000</v>
      </c>
      <c r="E7593">
        <v>40</v>
      </c>
      <c r="F7593">
        <v>1</v>
      </c>
      <c r="G7593">
        <v>7.9752109999999998</v>
      </c>
      <c r="H7593">
        <v>0.14238200000000001</v>
      </c>
      <c r="I7593">
        <v>1.951201</v>
      </c>
      <c r="J7593">
        <v>5.0030999999999999E-2</v>
      </c>
      <c r="K7593" t="str">
        <f>MID(M7593,22,1)</f>
        <v>4</v>
      </c>
      <c r="L7593" t="s">
        <v>97</v>
      </c>
      <c r="M7593" t="s">
        <v>98</v>
      </c>
      <c r="N7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593">
        <f>VLOOKUP(TableOMP[[#This Row],[Label]],TableAvg[],2,FALSE)</f>
        <v>7.7223289285714287</v>
      </c>
      <c r="P7593">
        <f>VLOOKUP(TableOMP[[#This Row],[Label]],TableAvg[],3,FALSE)</f>
        <v>0.16324507410050051</v>
      </c>
      <c r="Q7593">
        <f>TableOMP[[#This Row],[Avg]]-$U$2*TableOMP[[#This Row],[StdDev]]</f>
        <v>7.3958387803704273</v>
      </c>
      <c r="R7593">
        <f>TableOMP[[#This Row],[Avg]]+$U$2*TableOMP[[#This Row],[StdDev]]</f>
        <v>8.0488190767724301</v>
      </c>
      <c r="S7593">
        <f>IF(AND(TableOMP[[#This Row],[total_time]]&gt;=TableOMP[[#This Row],[Low]], TableOMP[[#This Row],[total_time]]&lt;=TableOMP[[#This Row],[High]]),1,0)</f>
        <v>1</v>
      </c>
    </row>
    <row r="7594" spans="1:19" hidden="1" x14ac:dyDescent="0.25">
      <c r="A7594" t="s">
        <v>15</v>
      </c>
      <c r="B7594">
        <v>10000</v>
      </c>
      <c r="C7594">
        <v>100</v>
      </c>
      <c r="D7594">
        <v>100000</v>
      </c>
      <c r="E7594">
        <v>26</v>
      </c>
      <c r="F7594">
        <v>1</v>
      </c>
      <c r="G7594">
        <v>7.9481020000000004</v>
      </c>
      <c r="H7594">
        <v>0.140768</v>
      </c>
      <c r="I7594">
        <v>1.188752</v>
      </c>
      <c r="J7594">
        <v>4.7550000000000002E-2</v>
      </c>
      <c r="K7594" t="str">
        <f>MID(M7594,22,1)</f>
        <v>1</v>
      </c>
      <c r="L7594" t="s">
        <v>215</v>
      </c>
      <c r="M7594" t="s">
        <v>216</v>
      </c>
      <c r="N7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94">
        <f>VLOOKUP(TableOMP[[#This Row],[Label]],TableAvg[],2,FALSE)</f>
        <v>8.1725642727272731</v>
      </c>
      <c r="P7594">
        <f>VLOOKUP(TableOMP[[#This Row],[Label]],TableAvg[],3,FALSE)</f>
        <v>0.25149259800060447</v>
      </c>
      <c r="Q7594">
        <f>TableOMP[[#This Row],[Avg]]-$U$2*TableOMP[[#This Row],[StdDev]]</f>
        <v>7.6695790767260643</v>
      </c>
      <c r="R7594">
        <f>TableOMP[[#This Row],[Avg]]+$U$2*TableOMP[[#This Row],[StdDev]]</f>
        <v>8.675549468728482</v>
      </c>
      <c r="S7594">
        <f>IF(AND(TableOMP[[#This Row],[total_time]]&gt;=TableOMP[[#This Row],[Low]], TableOMP[[#This Row],[total_time]]&lt;=TableOMP[[#This Row],[High]]),1,0)</f>
        <v>1</v>
      </c>
    </row>
    <row r="7595" spans="1:19" hidden="1" x14ac:dyDescent="0.25">
      <c r="A7595" t="s">
        <v>16</v>
      </c>
      <c r="B7595">
        <v>10000</v>
      </c>
      <c r="C7595">
        <v>100</v>
      </c>
      <c r="D7595">
        <v>100000</v>
      </c>
      <c r="E7595">
        <v>39</v>
      </c>
      <c r="F7595">
        <v>1</v>
      </c>
      <c r="G7595">
        <v>7.9445769999999998</v>
      </c>
      <c r="H7595">
        <v>0.14774399999999999</v>
      </c>
      <c r="I7595">
        <v>2.1341049999999999</v>
      </c>
      <c r="J7595">
        <v>5.6161000000000003E-2</v>
      </c>
      <c r="K7595" t="str">
        <f>MID(M7595,22,1)</f>
        <v>4</v>
      </c>
      <c r="L7595" t="s">
        <v>97</v>
      </c>
      <c r="M7595" t="s">
        <v>98</v>
      </c>
      <c r="N7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595">
        <f>VLOOKUP(TableOMP[[#This Row],[Label]],TableAvg[],2,FALSE)</f>
        <v>7.8575376428571433</v>
      </c>
      <c r="P7595">
        <f>VLOOKUP(TableOMP[[#This Row],[Label]],TableAvg[],3,FALSE)</f>
        <v>7.4037486684221429E-2</v>
      </c>
      <c r="Q7595">
        <f>TableOMP[[#This Row],[Avg]]-$U$2*TableOMP[[#This Row],[StdDev]]</f>
        <v>7.7094626694887003</v>
      </c>
      <c r="R7595">
        <f>TableOMP[[#This Row],[Avg]]+$U$2*TableOMP[[#This Row],[StdDev]]</f>
        <v>8.0056126162255854</v>
      </c>
      <c r="S7595">
        <f>IF(AND(TableOMP[[#This Row],[total_time]]&gt;=TableOMP[[#This Row],[Low]], TableOMP[[#This Row],[total_time]]&lt;=TableOMP[[#This Row],[High]]),1,0)</f>
        <v>1</v>
      </c>
    </row>
    <row r="7596" spans="1:19" hidden="1" x14ac:dyDescent="0.25">
      <c r="A7596" t="s">
        <v>16</v>
      </c>
      <c r="B7596">
        <v>10000</v>
      </c>
      <c r="C7596">
        <v>100</v>
      </c>
      <c r="D7596">
        <v>100000</v>
      </c>
      <c r="E7596">
        <v>38</v>
      </c>
      <c r="F7596">
        <v>1</v>
      </c>
      <c r="G7596">
        <v>7.9349889999999998</v>
      </c>
      <c r="H7596">
        <v>0.16125300000000001</v>
      </c>
      <c r="I7596">
        <v>1.770084</v>
      </c>
      <c r="J7596">
        <v>4.7840000000000001E-2</v>
      </c>
      <c r="K7596" t="str">
        <f>MID(M7596,22,1)</f>
        <v>1</v>
      </c>
      <c r="L7596" t="s">
        <v>177</v>
      </c>
      <c r="M7596" t="s">
        <v>178</v>
      </c>
      <c r="N7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596">
        <f>VLOOKUP(TableOMP[[#This Row],[Label]],TableAvg[],2,FALSE)</f>
        <v>8.0767295714285705</v>
      </c>
      <c r="P7596">
        <f>VLOOKUP(TableOMP[[#This Row],[Label]],TableAvg[],3,FALSE)</f>
        <v>0.2344543261599546</v>
      </c>
      <c r="Q7596">
        <f>TableOMP[[#This Row],[Avg]]-$U$2*TableOMP[[#This Row],[StdDev]]</f>
        <v>7.6078209191086614</v>
      </c>
      <c r="R7596">
        <f>TableOMP[[#This Row],[Avg]]+$U$2*TableOMP[[#This Row],[StdDev]]</f>
        <v>8.5456382237484796</v>
      </c>
      <c r="S7596">
        <f>IF(AND(TableOMP[[#This Row],[total_time]]&gt;=TableOMP[[#This Row],[Low]], TableOMP[[#This Row],[total_time]]&lt;=TableOMP[[#This Row],[High]]),1,0)</f>
        <v>1</v>
      </c>
    </row>
    <row r="7597" spans="1:19" hidden="1" x14ac:dyDescent="0.25">
      <c r="A7597" t="s">
        <v>15</v>
      </c>
      <c r="B7597">
        <v>10000</v>
      </c>
      <c r="C7597">
        <v>100</v>
      </c>
      <c r="D7597">
        <v>100000</v>
      </c>
      <c r="E7597">
        <v>27</v>
      </c>
      <c r="F7597">
        <v>1</v>
      </c>
      <c r="G7597">
        <v>7.9337819999999999</v>
      </c>
      <c r="H7597">
        <v>0.13908499999999999</v>
      </c>
      <c r="I7597">
        <v>1.0902829999999999</v>
      </c>
      <c r="J7597">
        <v>4.1933999999999999E-2</v>
      </c>
      <c r="K7597" t="str">
        <f>MID(M7597,22,1)</f>
        <v>8</v>
      </c>
      <c r="L7597" t="s">
        <v>159</v>
      </c>
      <c r="M7597" t="s">
        <v>160</v>
      </c>
      <c r="N7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597">
        <f>VLOOKUP(TableOMP[[#This Row],[Label]],TableAvg[],2,FALSE)</f>
        <v>7.8902751818181818</v>
      </c>
      <c r="P7597">
        <f>VLOOKUP(TableOMP[[#This Row],[Label]],TableAvg[],3,FALSE)</f>
        <v>0.15369230499893094</v>
      </c>
      <c r="Q7597">
        <f>TableOMP[[#This Row],[Avg]]-$U$2*TableOMP[[#This Row],[StdDev]]</f>
        <v>7.5828905718203199</v>
      </c>
      <c r="R7597">
        <f>TableOMP[[#This Row],[Avg]]+$U$2*TableOMP[[#This Row],[StdDev]]</f>
        <v>8.1976597918160437</v>
      </c>
      <c r="S7597">
        <f>IF(AND(TableOMP[[#This Row],[total_time]]&gt;=TableOMP[[#This Row],[Low]], TableOMP[[#This Row],[total_time]]&lt;=TableOMP[[#This Row],[High]]),1,0)</f>
        <v>1</v>
      </c>
    </row>
    <row r="7598" spans="1:19" hidden="1" x14ac:dyDescent="0.25">
      <c r="A7598" t="s">
        <v>16</v>
      </c>
      <c r="B7598">
        <v>10000</v>
      </c>
      <c r="C7598">
        <v>100</v>
      </c>
      <c r="D7598">
        <v>100000</v>
      </c>
      <c r="E7598">
        <v>38</v>
      </c>
      <c r="F7598">
        <v>1</v>
      </c>
      <c r="G7598">
        <v>7.9289649999999998</v>
      </c>
      <c r="H7598">
        <v>0.161797</v>
      </c>
      <c r="I7598">
        <v>2.2870490000000001</v>
      </c>
      <c r="J7598">
        <v>6.1811999999999999E-2</v>
      </c>
      <c r="K7598" t="str">
        <f>MID(M7598,22,1)</f>
        <v>2</v>
      </c>
      <c r="L7598" t="s">
        <v>59</v>
      </c>
      <c r="M7598" t="s">
        <v>60</v>
      </c>
      <c r="N7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598">
        <f>VLOOKUP(TableOMP[[#This Row],[Label]],TableAvg[],2,FALSE)</f>
        <v>8.0767295714285705</v>
      </c>
      <c r="P7598">
        <f>VLOOKUP(TableOMP[[#This Row],[Label]],TableAvg[],3,FALSE)</f>
        <v>0.2344543261599546</v>
      </c>
      <c r="Q7598">
        <f>TableOMP[[#This Row],[Avg]]-$U$2*TableOMP[[#This Row],[StdDev]]</f>
        <v>7.6078209191086614</v>
      </c>
      <c r="R7598">
        <f>TableOMP[[#This Row],[Avg]]+$U$2*TableOMP[[#This Row],[StdDev]]</f>
        <v>8.5456382237484796</v>
      </c>
      <c r="S7598">
        <f>IF(AND(TableOMP[[#This Row],[total_time]]&gt;=TableOMP[[#This Row],[Low]], TableOMP[[#This Row],[total_time]]&lt;=TableOMP[[#This Row],[High]]),1,0)</f>
        <v>1</v>
      </c>
    </row>
    <row r="7599" spans="1:19" hidden="1" x14ac:dyDescent="0.25">
      <c r="A7599" t="s">
        <v>15</v>
      </c>
      <c r="B7599">
        <v>10000</v>
      </c>
      <c r="C7599">
        <v>100</v>
      </c>
      <c r="D7599">
        <v>100000</v>
      </c>
      <c r="E7599">
        <v>26</v>
      </c>
      <c r="F7599">
        <v>1</v>
      </c>
      <c r="G7599">
        <v>7.9284460000000001</v>
      </c>
      <c r="H7599">
        <v>0.13771900000000001</v>
      </c>
      <c r="I7599">
        <v>1.0513729999999999</v>
      </c>
      <c r="J7599">
        <v>4.2055000000000002E-2</v>
      </c>
      <c r="K7599" t="str">
        <f>MID(M7599,22,1)</f>
        <v>1</v>
      </c>
      <c r="L7599" t="s">
        <v>215</v>
      </c>
      <c r="M7599" t="s">
        <v>216</v>
      </c>
      <c r="N7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99">
        <f>VLOOKUP(TableOMP[[#This Row],[Label]],TableAvg[],2,FALSE)</f>
        <v>8.1725642727272731</v>
      </c>
      <c r="P7599">
        <f>VLOOKUP(TableOMP[[#This Row],[Label]],TableAvg[],3,FALSE)</f>
        <v>0.25149259800060447</v>
      </c>
      <c r="Q7599">
        <f>TableOMP[[#This Row],[Avg]]-$U$2*TableOMP[[#This Row],[StdDev]]</f>
        <v>7.6695790767260643</v>
      </c>
      <c r="R7599">
        <f>TableOMP[[#This Row],[Avg]]+$U$2*TableOMP[[#This Row],[StdDev]]</f>
        <v>8.675549468728482</v>
      </c>
      <c r="S7599">
        <f>IF(AND(TableOMP[[#This Row],[total_time]]&gt;=TableOMP[[#This Row],[Low]], TableOMP[[#This Row],[total_time]]&lt;=TableOMP[[#This Row],[High]]),1,0)</f>
        <v>1</v>
      </c>
    </row>
    <row r="7600" spans="1:19" hidden="1" x14ac:dyDescent="0.25">
      <c r="A7600" t="s">
        <v>15</v>
      </c>
      <c r="B7600">
        <v>10000</v>
      </c>
      <c r="C7600">
        <v>100</v>
      </c>
      <c r="D7600">
        <v>100000</v>
      </c>
      <c r="E7600">
        <v>27</v>
      </c>
      <c r="F7600">
        <v>1</v>
      </c>
      <c r="G7600">
        <v>7.9254110000000004</v>
      </c>
      <c r="H7600">
        <v>0.26106400000000002</v>
      </c>
      <c r="I7600">
        <v>3.8108919999999999</v>
      </c>
      <c r="J7600">
        <v>0.14657300000000001</v>
      </c>
      <c r="K7600" t="str">
        <f>MID(M7600,22,1)</f>
        <v>6</v>
      </c>
      <c r="L7600" t="s">
        <v>41</v>
      </c>
      <c r="M7600" t="s">
        <v>42</v>
      </c>
      <c r="N7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00">
        <f>VLOOKUP(TableOMP[[#This Row],[Label]],TableAvg[],2,FALSE)</f>
        <v>7.8902751818181818</v>
      </c>
      <c r="P7600">
        <f>VLOOKUP(TableOMP[[#This Row],[Label]],TableAvg[],3,FALSE)</f>
        <v>0.15369230499893094</v>
      </c>
      <c r="Q7600">
        <f>TableOMP[[#This Row],[Avg]]-$U$2*TableOMP[[#This Row],[StdDev]]</f>
        <v>7.5828905718203199</v>
      </c>
      <c r="R7600">
        <f>TableOMP[[#This Row],[Avg]]+$U$2*TableOMP[[#This Row],[StdDev]]</f>
        <v>8.1976597918160437</v>
      </c>
      <c r="S7600">
        <f>IF(AND(TableOMP[[#This Row],[total_time]]&gt;=TableOMP[[#This Row],[Low]], TableOMP[[#This Row],[total_time]]&lt;=TableOMP[[#This Row],[High]]),1,0)</f>
        <v>1</v>
      </c>
    </row>
    <row r="7601" spans="1:19" hidden="1" x14ac:dyDescent="0.25">
      <c r="A7601" t="s">
        <v>16</v>
      </c>
      <c r="B7601">
        <v>10000</v>
      </c>
      <c r="C7601">
        <v>100</v>
      </c>
      <c r="D7601">
        <v>100000</v>
      </c>
      <c r="E7601">
        <v>40</v>
      </c>
      <c r="F7601">
        <v>1</v>
      </c>
      <c r="G7601">
        <v>7.9241799999999998</v>
      </c>
      <c r="H7601">
        <v>0.180031</v>
      </c>
      <c r="I7601">
        <v>2.591329</v>
      </c>
      <c r="J7601">
        <v>6.6444000000000003E-2</v>
      </c>
      <c r="K7601" t="str">
        <f>MID(M7601,22,1)</f>
        <v>7</v>
      </c>
      <c r="L7601" t="s">
        <v>49</v>
      </c>
      <c r="M7601" t="s">
        <v>50</v>
      </c>
      <c r="N7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01">
        <f>VLOOKUP(TableOMP[[#This Row],[Label]],TableAvg[],2,FALSE)</f>
        <v>7.7223289285714287</v>
      </c>
      <c r="P7601">
        <f>VLOOKUP(TableOMP[[#This Row],[Label]],TableAvg[],3,FALSE)</f>
        <v>0.16324507410050051</v>
      </c>
      <c r="Q7601">
        <f>TableOMP[[#This Row],[Avg]]-$U$2*TableOMP[[#This Row],[StdDev]]</f>
        <v>7.3958387803704273</v>
      </c>
      <c r="R7601">
        <f>TableOMP[[#This Row],[Avg]]+$U$2*TableOMP[[#This Row],[StdDev]]</f>
        <v>8.0488190767724301</v>
      </c>
      <c r="S7601">
        <f>IF(AND(TableOMP[[#This Row],[total_time]]&gt;=TableOMP[[#This Row],[Low]], TableOMP[[#This Row],[total_time]]&lt;=TableOMP[[#This Row],[High]]),1,0)</f>
        <v>1</v>
      </c>
    </row>
    <row r="7602" spans="1:19" hidden="1" x14ac:dyDescent="0.25">
      <c r="A7602" t="s">
        <v>16</v>
      </c>
      <c r="B7602">
        <v>10000</v>
      </c>
      <c r="C7602">
        <v>100</v>
      </c>
      <c r="D7602">
        <v>100000</v>
      </c>
      <c r="E7602">
        <v>40</v>
      </c>
      <c r="F7602">
        <v>1</v>
      </c>
      <c r="G7602">
        <v>7.9103019999999997</v>
      </c>
      <c r="H7602">
        <v>0.15505099999999999</v>
      </c>
      <c r="I7602">
        <v>2.2995429999999999</v>
      </c>
      <c r="J7602">
        <v>5.8963000000000002E-2</v>
      </c>
      <c r="K7602" t="str">
        <f>MID(M7602,22,1)</f>
        <v>1</v>
      </c>
      <c r="L7602" t="s">
        <v>171</v>
      </c>
      <c r="M7602" t="s">
        <v>172</v>
      </c>
      <c r="N7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02">
        <f>VLOOKUP(TableOMP[[#This Row],[Label]],TableAvg[],2,FALSE)</f>
        <v>7.7223289285714287</v>
      </c>
      <c r="P7602">
        <f>VLOOKUP(TableOMP[[#This Row],[Label]],TableAvg[],3,FALSE)</f>
        <v>0.16324507410050051</v>
      </c>
      <c r="Q7602">
        <f>TableOMP[[#This Row],[Avg]]-$U$2*TableOMP[[#This Row],[StdDev]]</f>
        <v>7.3958387803704273</v>
      </c>
      <c r="R7602">
        <f>TableOMP[[#This Row],[Avg]]+$U$2*TableOMP[[#This Row],[StdDev]]</f>
        <v>8.0488190767724301</v>
      </c>
      <c r="S7602">
        <f>IF(AND(TableOMP[[#This Row],[total_time]]&gt;=TableOMP[[#This Row],[Low]], TableOMP[[#This Row],[total_time]]&lt;=TableOMP[[#This Row],[High]]),1,0)</f>
        <v>1</v>
      </c>
    </row>
    <row r="7603" spans="1:19" hidden="1" x14ac:dyDescent="0.25">
      <c r="A7603" t="s">
        <v>16</v>
      </c>
      <c r="B7603">
        <v>10000</v>
      </c>
      <c r="C7603">
        <v>100</v>
      </c>
      <c r="D7603">
        <v>100000</v>
      </c>
      <c r="E7603">
        <v>40</v>
      </c>
      <c r="F7603">
        <v>1</v>
      </c>
      <c r="G7603">
        <v>7.9037899999999999</v>
      </c>
      <c r="H7603">
        <v>0.30259200000000003</v>
      </c>
      <c r="I7603">
        <v>8.2430190000000003</v>
      </c>
      <c r="J7603">
        <v>0.21135899999999999</v>
      </c>
      <c r="K7603" t="str">
        <f>MID(M7603,22,1)</f>
        <v>2</v>
      </c>
      <c r="L7603" t="s">
        <v>59</v>
      </c>
      <c r="M7603" t="s">
        <v>60</v>
      </c>
      <c r="N7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03">
        <f>VLOOKUP(TableOMP[[#This Row],[Label]],TableAvg[],2,FALSE)</f>
        <v>7.7223289285714287</v>
      </c>
      <c r="P7603">
        <f>VLOOKUP(TableOMP[[#This Row],[Label]],TableAvg[],3,FALSE)</f>
        <v>0.16324507410050051</v>
      </c>
      <c r="Q7603">
        <f>TableOMP[[#This Row],[Avg]]-$U$2*TableOMP[[#This Row],[StdDev]]</f>
        <v>7.3958387803704273</v>
      </c>
      <c r="R7603">
        <f>TableOMP[[#This Row],[Avg]]+$U$2*TableOMP[[#This Row],[StdDev]]</f>
        <v>8.0488190767724301</v>
      </c>
      <c r="S7603">
        <f>IF(AND(TableOMP[[#This Row],[total_time]]&gt;=TableOMP[[#This Row],[Low]], TableOMP[[#This Row],[total_time]]&lt;=TableOMP[[#This Row],[High]]),1,0)</f>
        <v>1</v>
      </c>
    </row>
    <row r="7604" spans="1:19" hidden="1" x14ac:dyDescent="0.25">
      <c r="A7604" t="s">
        <v>16</v>
      </c>
      <c r="B7604">
        <v>10000</v>
      </c>
      <c r="C7604">
        <v>100</v>
      </c>
      <c r="D7604">
        <v>100000</v>
      </c>
      <c r="E7604">
        <v>39</v>
      </c>
      <c r="F7604">
        <v>1</v>
      </c>
      <c r="G7604">
        <v>7.9035489999999999</v>
      </c>
      <c r="H7604">
        <v>0.17744499999999999</v>
      </c>
      <c r="I7604">
        <v>2.6019290000000002</v>
      </c>
      <c r="J7604">
        <v>6.8472000000000005E-2</v>
      </c>
      <c r="K7604" t="str">
        <f>MID(M7604,22,1)</f>
        <v>7</v>
      </c>
      <c r="L7604" t="s">
        <v>49</v>
      </c>
      <c r="M7604" t="s">
        <v>50</v>
      </c>
      <c r="N7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04">
        <f>VLOOKUP(TableOMP[[#This Row],[Label]],TableAvg[],2,FALSE)</f>
        <v>7.8575376428571433</v>
      </c>
      <c r="P7604">
        <f>VLOOKUP(TableOMP[[#This Row],[Label]],TableAvg[],3,FALSE)</f>
        <v>7.4037486684221429E-2</v>
      </c>
      <c r="Q7604">
        <f>TableOMP[[#This Row],[Avg]]-$U$2*TableOMP[[#This Row],[StdDev]]</f>
        <v>7.7094626694887003</v>
      </c>
      <c r="R7604">
        <f>TableOMP[[#This Row],[Avg]]+$U$2*TableOMP[[#This Row],[StdDev]]</f>
        <v>8.0056126162255854</v>
      </c>
      <c r="S7604">
        <f>IF(AND(TableOMP[[#This Row],[total_time]]&gt;=TableOMP[[#This Row],[Low]], TableOMP[[#This Row],[total_time]]&lt;=TableOMP[[#This Row],[High]]),1,0)</f>
        <v>1</v>
      </c>
    </row>
    <row r="7605" spans="1:19" hidden="1" x14ac:dyDescent="0.25">
      <c r="A7605" t="s">
        <v>16</v>
      </c>
      <c r="B7605">
        <v>10000</v>
      </c>
      <c r="C7605">
        <v>100</v>
      </c>
      <c r="D7605">
        <v>100000</v>
      </c>
      <c r="E7605">
        <v>38</v>
      </c>
      <c r="F7605">
        <v>1</v>
      </c>
      <c r="G7605">
        <v>7.9016700000000002</v>
      </c>
      <c r="H7605">
        <v>0.138818</v>
      </c>
      <c r="I7605">
        <v>1.6617649999999999</v>
      </c>
      <c r="J7605">
        <v>4.4913000000000002E-2</v>
      </c>
      <c r="K7605" t="str">
        <f>MID(M7605,22,1)</f>
        <v>2</v>
      </c>
      <c r="L7605" t="s">
        <v>59</v>
      </c>
      <c r="M7605" t="s">
        <v>60</v>
      </c>
      <c r="N7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605">
        <f>VLOOKUP(TableOMP[[#This Row],[Label]],TableAvg[],2,FALSE)</f>
        <v>8.0767295714285705</v>
      </c>
      <c r="P7605">
        <f>VLOOKUP(TableOMP[[#This Row],[Label]],TableAvg[],3,FALSE)</f>
        <v>0.2344543261599546</v>
      </c>
      <c r="Q7605">
        <f>TableOMP[[#This Row],[Avg]]-$U$2*TableOMP[[#This Row],[StdDev]]</f>
        <v>7.6078209191086614</v>
      </c>
      <c r="R7605">
        <f>TableOMP[[#This Row],[Avg]]+$U$2*TableOMP[[#This Row],[StdDev]]</f>
        <v>8.5456382237484796</v>
      </c>
      <c r="S7605">
        <f>IF(AND(TableOMP[[#This Row],[total_time]]&gt;=TableOMP[[#This Row],[Low]], TableOMP[[#This Row],[total_time]]&lt;=TableOMP[[#This Row],[High]]),1,0)</f>
        <v>1</v>
      </c>
    </row>
    <row r="7606" spans="1:19" hidden="1" x14ac:dyDescent="0.25">
      <c r="A7606" t="s">
        <v>16</v>
      </c>
      <c r="B7606">
        <v>10000</v>
      </c>
      <c r="C7606">
        <v>100</v>
      </c>
      <c r="D7606">
        <v>100000</v>
      </c>
      <c r="E7606">
        <v>39</v>
      </c>
      <c r="F7606">
        <v>1</v>
      </c>
      <c r="G7606">
        <v>7.888763</v>
      </c>
      <c r="H7606">
        <v>0.14995</v>
      </c>
      <c r="I7606">
        <v>1.695748</v>
      </c>
      <c r="J7606">
        <v>4.4624999999999998E-2</v>
      </c>
      <c r="K7606" t="str">
        <f>MID(M7606,22,1)</f>
        <v>7</v>
      </c>
      <c r="L7606" t="s">
        <v>49</v>
      </c>
      <c r="M7606" t="s">
        <v>50</v>
      </c>
      <c r="N7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06">
        <f>VLOOKUP(TableOMP[[#This Row],[Label]],TableAvg[],2,FALSE)</f>
        <v>7.8575376428571433</v>
      </c>
      <c r="P7606">
        <f>VLOOKUP(TableOMP[[#This Row],[Label]],TableAvg[],3,FALSE)</f>
        <v>7.4037486684221429E-2</v>
      </c>
      <c r="Q7606">
        <f>TableOMP[[#This Row],[Avg]]-$U$2*TableOMP[[#This Row],[StdDev]]</f>
        <v>7.7094626694887003</v>
      </c>
      <c r="R7606">
        <f>TableOMP[[#This Row],[Avg]]+$U$2*TableOMP[[#This Row],[StdDev]]</f>
        <v>8.0056126162255854</v>
      </c>
      <c r="S7606">
        <f>IF(AND(TableOMP[[#This Row],[total_time]]&gt;=TableOMP[[#This Row],[Low]], TableOMP[[#This Row],[total_time]]&lt;=TableOMP[[#This Row],[High]]),1,0)</f>
        <v>1</v>
      </c>
    </row>
    <row r="7607" spans="1:19" hidden="1" x14ac:dyDescent="0.25">
      <c r="A7607" t="s">
        <v>16</v>
      </c>
      <c r="B7607">
        <v>10000</v>
      </c>
      <c r="C7607">
        <v>100</v>
      </c>
      <c r="D7607">
        <v>100000</v>
      </c>
      <c r="E7607">
        <v>39</v>
      </c>
      <c r="F7607">
        <v>1</v>
      </c>
      <c r="G7607">
        <v>7.8883000000000001</v>
      </c>
      <c r="H7607">
        <v>0.14740700000000001</v>
      </c>
      <c r="I7607">
        <v>1.741854</v>
      </c>
      <c r="J7607">
        <v>4.5837999999999997E-2</v>
      </c>
      <c r="K7607" t="str">
        <f>MID(M7607,22,1)</f>
        <v>7</v>
      </c>
      <c r="L7607" t="s">
        <v>49</v>
      </c>
      <c r="M7607" t="s">
        <v>50</v>
      </c>
      <c r="N7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07">
        <f>VLOOKUP(TableOMP[[#This Row],[Label]],TableAvg[],2,FALSE)</f>
        <v>7.8575376428571433</v>
      </c>
      <c r="P7607">
        <f>VLOOKUP(TableOMP[[#This Row],[Label]],TableAvg[],3,FALSE)</f>
        <v>7.4037486684221429E-2</v>
      </c>
      <c r="Q7607">
        <f>TableOMP[[#This Row],[Avg]]-$U$2*TableOMP[[#This Row],[StdDev]]</f>
        <v>7.7094626694887003</v>
      </c>
      <c r="R7607">
        <f>TableOMP[[#This Row],[Avg]]+$U$2*TableOMP[[#This Row],[StdDev]]</f>
        <v>8.0056126162255854</v>
      </c>
      <c r="S7607">
        <f>IF(AND(TableOMP[[#This Row],[total_time]]&gt;=TableOMP[[#This Row],[Low]], TableOMP[[#This Row],[total_time]]&lt;=TableOMP[[#This Row],[High]]),1,0)</f>
        <v>1</v>
      </c>
    </row>
    <row r="7608" spans="1:19" hidden="1" x14ac:dyDescent="0.25">
      <c r="A7608" t="s">
        <v>16</v>
      </c>
      <c r="B7608">
        <v>10000</v>
      </c>
      <c r="C7608">
        <v>100</v>
      </c>
      <c r="D7608">
        <v>100000</v>
      </c>
      <c r="E7608">
        <v>40</v>
      </c>
      <c r="F7608">
        <v>1</v>
      </c>
      <c r="G7608">
        <v>7.8880840000000001</v>
      </c>
      <c r="H7608">
        <v>0.18163799999999999</v>
      </c>
      <c r="I7608">
        <v>2.7067939999999999</v>
      </c>
      <c r="J7608">
        <v>6.9404999999999994E-2</v>
      </c>
      <c r="K7608" t="str">
        <f>MID(M7608,22,1)</f>
        <v>7</v>
      </c>
      <c r="L7608" t="s">
        <v>49</v>
      </c>
      <c r="M7608" t="s">
        <v>50</v>
      </c>
      <c r="N7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08">
        <f>VLOOKUP(TableOMP[[#This Row],[Label]],TableAvg[],2,FALSE)</f>
        <v>7.7223289285714287</v>
      </c>
      <c r="P7608">
        <f>VLOOKUP(TableOMP[[#This Row],[Label]],TableAvg[],3,FALSE)</f>
        <v>0.16324507410050051</v>
      </c>
      <c r="Q7608">
        <f>TableOMP[[#This Row],[Avg]]-$U$2*TableOMP[[#This Row],[StdDev]]</f>
        <v>7.3958387803704273</v>
      </c>
      <c r="R7608">
        <f>TableOMP[[#This Row],[Avg]]+$U$2*TableOMP[[#This Row],[StdDev]]</f>
        <v>8.0488190767724301</v>
      </c>
      <c r="S7608">
        <f>IF(AND(TableOMP[[#This Row],[total_time]]&gt;=TableOMP[[#This Row],[Low]], TableOMP[[#This Row],[total_time]]&lt;=TableOMP[[#This Row],[High]]),1,0)</f>
        <v>1</v>
      </c>
    </row>
    <row r="7609" spans="1:19" hidden="1" x14ac:dyDescent="0.25">
      <c r="A7609" t="s">
        <v>16</v>
      </c>
      <c r="B7609">
        <v>10000</v>
      </c>
      <c r="C7609">
        <v>100</v>
      </c>
      <c r="D7609">
        <v>100000</v>
      </c>
      <c r="E7609">
        <v>39</v>
      </c>
      <c r="F7609">
        <v>1</v>
      </c>
      <c r="G7609">
        <v>7.8836750000000002</v>
      </c>
      <c r="H7609">
        <v>0.14440800000000001</v>
      </c>
      <c r="I7609">
        <v>1.819823</v>
      </c>
      <c r="J7609">
        <v>4.7890000000000002E-2</v>
      </c>
      <c r="K7609" t="str">
        <f>MID(M7609,22,1)</f>
        <v>5</v>
      </c>
      <c r="L7609" t="s">
        <v>161</v>
      </c>
      <c r="M7609" t="s">
        <v>162</v>
      </c>
      <c r="N7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09">
        <f>VLOOKUP(TableOMP[[#This Row],[Label]],TableAvg[],2,FALSE)</f>
        <v>7.8575376428571433</v>
      </c>
      <c r="P7609">
        <f>VLOOKUP(TableOMP[[#This Row],[Label]],TableAvg[],3,FALSE)</f>
        <v>7.4037486684221429E-2</v>
      </c>
      <c r="Q7609">
        <f>TableOMP[[#This Row],[Avg]]-$U$2*TableOMP[[#This Row],[StdDev]]</f>
        <v>7.7094626694887003</v>
      </c>
      <c r="R7609">
        <f>TableOMP[[#This Row],[Avg]]+$U$2*TableOMP[[#This Row],[StdDev]]</f>
        <v>8.0056126162255854</v>
      </c>
      <c r="S7609">
        <f>IF(AND(TableOMP[[#This Row],[total_time]]&gt;=TableOMP[[#This Row],[Low]], TableOMP[[#This Row],[total_time]]&lt;=TableOMP[[#This Row],[High]]),1,0)</f>
        <v>1</v>
      </c>
    </row>
    <row r="7610" spans="1:19" hidden="1" x14ac:dyDescent="0.25">
      <c r="A7610" t="s">
        <v>16</v>
      </c>
      <c r="B7610">
        <v>10000</v>
      </c>
      <c r="C7610">
        <v>100</v>
      </c>
      <c r="D7610">
        <v>100000</v>
      </c>
      <c r="E7610">
        <v>39</v>
      </c>
      <c r="F7610">
        <v>1</v>
      </c>
      <c r="G7610">
        <v>7.8789280000000002</v>
      </c>
      <c r="H7610">
        <v>0.16355900000000001</v>
      </c>
      <c r="I7610">
        <v>1.7538400000000001</v>
      </c>
      <c r="J7610">
        <v>4.6154000000000001E-2</v>
      </c>
      <c r="K7610" t="str">
        <f>MID(M7610,22,1)</f>
        <v>2</v>
      </c>
      <c r="L7610" t="s">
        <v>59</v>
      </c>
      <c r="M7610" t="s">
        <v>60</v>
      </c>
      <c r="N7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10">
        <f>VLOOKUP(TableOMP[[#This Row],[Label]],TableAvg[],2,FALSE)</f>
        <v>7.8575376428571433</v>
      </c>
      <c r="P7610">
        <f>VLOOKUP(TableOMP[[#This Row],[Label]],TableAvg[],3,FALSE)</f>
        <v>7.4037486684221429E-2</v>
      </c>
      <c r="Q7610">
        <f>TableOMP[[#This Row],[Avg]]-$U$2*TableOMP[[#This Row],[StdDev]]</f>
        <v>7.7094626694887003</v>
      </c>
      <c r="R7610">
        <f>TableOMP[[#This Row],[Avg]]+$U$2*TableOMP[[#This Row],[StdDev]]</f>
        <v>8.0056126162255854</v>
      </c>
      <c r="S7610">
        <f>IF(AND(TableOMP[[#This Row],[total_time]]&gt;=TableOMP[[#This Row],[Low]], TableOMP[[#This Row],[total_time]]&lt;=TableOMP[[#This Row],[High]]),1,0)</f>
        <v>1</v>
      </c>
    </row>
    <row r="7611" spans="1:19" hidden="1" x14ac:dyDescent="0.25">
      <c r="A7611" t="s">
        <v>16</v>
      </c>
      <c r="B7611">
        <v>10000</v>
      </c>
      <c r="C7611">
        <v>100</v>
      </c>
      <c r="D7611">
        <v>100000</v>
      </c>
      <c r="E7611">
        <v>38</v>
      </c>
      <c r="F7611">
        <v>1</v>
      </c>
      <c r="G7611">
        <v>7.8731229999999996</v>
      </c>
      <c r="H7611">
        <v>0.16268099999999999</v>
      </c>
      <c r="I7611">
        <v>1.7372449999999999</v>
      </c>
      <c r="J7611">
        <v>4.6953000000000002E-2</v>
      </c>
      <c r="K7611" t="str">
        <f>MID(M7611,22,1)</f>
        <v>2</v>
      </c>
      <c r="L7611" t="s">
        <v>59</v>
      </c>
      <c r="M7611" t="s">
        <v>60</v>
      </c>
      <c r="N7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611">
        <f>VLOOKUP(TableOMP[[#This Row],[Label]],TableAvg[],2,FALSE)</f>
        <v>8.0767295714285705</v>
      </c>
      <c r="P7611">
        <f>VLOOKUP(TableOMP[[#This Row],[Label]],TableAvg[],3,FALSE)</f>
        <v>0.2344543261599546</v>
      </c>
      <c r="Q7611">
        <f>TableOMP[[#This Row],[Avg]]-$U$2*TableOMP[[#This Row],[StdDev]]</f>
        <v>7.6078209191086614</v>
      </c>
      <c r="R7611">
        <f>TableOMP[[#This Row],[Avg]]+$U$2*TableOMP[[#This Row],[StdDev]]</f>
        <v>8.5456382237484796</v>
      </c>
      <c r="S7611">
        <f>IF(AND(TableOMP[[#This Row],[total_time]]&gt;=TableOMP[[#This Row],[Low]], TableOMP[[#This Row],[total_time]]&lt;=TableOMP[[#This Row],[High]]),1,0)</f>
        <v>1</v>
      </c>
    </row>
    <row r="7612" spans="1:19" hidden="1" x14ac:dyDescent="0.25">
      <c r="A7612" t="s">
        <v>16</v>
      </c>
      <c r="B7612">
        <v>10000</v>
      </c>
      <c r="C7612">
        <v>100</v>
      </c>
      <c r="D7612">
        <v>100000</v>
      </c>
      <c r="E7612">
        <v>39</v>
      </c>
      <c r="F7612">
        <v>1</v>
      </c>
      <c r="G7612">
        <v>7.859667</v>
      </c>
      <c r="H7612">
        <v>0.176148</v>
      </c>
      <c r="I7612">
        <v>2.3725719999999999</v>
      </c>
      <c r="J7612">
        <v>6.2435999999999998E-2</v>
      </c>
      <c r="K7612" t="str">
        <f>MID(M7612,22,1)</f>
        <v>2</v>
      </c>
      <c r="L7612" t="s">
        <v>59</v>
      </c>
      <c r="M7612" t="s">
        <v>60</v>
      </c>
      <c r="N7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12">
        <f>VLOOKUP(TableOMP[[#This Row],[Label]],TableAvg[],2,FALSE)</f>
        <v>7.8575376428571433</v>
      </c>
      <c r="P7612">
        <f>VLOOKUP(TableOMP[[#This Row],[Label]],TableAvg[],3,FALSE)</f>
        <v>7.4037486684221429E-2</v>
      </c>
      <c r="Q7612">
        <f>TableOMP[[#This Row],[Avg]]-$U$2*TableOMP[[#This Row],[StdDev]]</f>
        <v>7.7094626694887003</v>
      </c>
      <c r="R7612">
        <f>TableOMP[[#This Row],[Avg]]+$U$2*TableOMP[[#This Row],[StdDev]]</f>
        <v>8.0056126162255854</v>
      </c>
      <c r="S7612">
        <f>IF(AND(TableOMP[[#This Row],[total_time]]&gt;=TableOMP[[#This Row],[Low]], TableOMP[[#This Row],[total_time]]&lt;=TableOMP[[#This Row],[High]]),1,0)</f>
        <v>1</v>
      </c>
    </row>
    <row r="7613" spans="1:19" hidden="1" x14ac:dyDescent="0.25">
      <c r="A7613" t="s">
        <v>16</v>
      </c>
      <c r="B7613">
        <v>10000</v>
      </c>
      <c r="C7613">
        <v>100</v>
      </c>
      <c r="D7613">
        <v>100000</v>
      </c>
      <c r="E7613">
        <v>38</v>
      </c>
      <c r="F7613">
        <v>1</v>
      </c>
      <c r="G7613">
        <v>7.8573950000000004</v>
      </c>
      <c r="H7613">
        <v>0.15748699999999999</v>
      </c>
      <c r="I7613">
        <v>2.3388339999999999</v>
      </c>
      <c r="J7613">
        <v>6.3212000000000004E-2</v>
      </c>
      <c r="K7613" t="str">
        <f>MID(M7613,22,1)</f>
        <v>2</v>
      </c>
      <c r="L7613" t="s">
        <v>59</v>
      </c>
      <c r="M7613" t="s">
        <v>60</v>
      </c>
      <c r="N7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613">
        <f>VLOOKUP(TableOMP[[#This Row],[Label]],TableAvg[],2,FALSE)</f>
        <v>8.0767295714285705</v>
      </c>
      <c r="P7613">
        <f>VLOOKUP(TableOMP[[#This Row],[Label]],TableAvg[],3,FALSE)</f>
        <v>0.2344543261599546</v>
      </c>
      <c r="Q7613">
        <f>TableOMP[[#This Row],[Avg]]-$U$2*TableOMP[[#This Row],[StdDev]]</f>
        <v>7.6078209191086614</v>
      </c>
      <c r="R7613">
        <f>TableOMP[[#This Row],[Avg]]+$U$2*TableOMP[[#This Row],[StdDev]]</f>
        <v>8.5456382237484796</v>
      </c>
      <c r="S7613">
        <f>IF(AND(TableOMP[[#This Row],[total_time]]&gt;=TableOMP[[#This Row],[Low]], TableOMP[[#This Row],[total_time]]&lt;=TableOMP[[#This Row],[High]]),1,0)</f>
        <v>1</v>
      </c>
    </row>
    <row r="7614" spans="1:19" hidden="1" x14ac:dyDescent="0.25">
      <c r="A7614" t="s">
        <v>16</v>
      </c>
      <c r="B7614">
        <v>10000</v>
      </c>
      <c r="C7614">
        <v>100</v>
      </c>
      <c r="D7614">
        <v>100000</v>
      </c>
      <c r="E7614">
        <v>38</v>
      </c>
      <c r="F7614">
        <v>1</v>
      </c>
      <c r="G7614">
        <v>7.8570729999999998</v>
      </c>
      <c r="H7614">
        <v>0.177062</v>
      </c>
      <c r="I7614">
        <v>2.3149299999999999</v>
      </c>
      <c r="J7614">
        <v>6.2565999999999997E-2</v>
      </c>
      <c r="K7614" t="str">
        <f>MID(M7614,22,1)</f>
        <v>5</v>
      </c>
      <c r="L7614" t="s">
        <v>161</v>
      </c>
      <c r="M7614" t="s">
        <v>162</v>
      </c>
      <c r="N7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614">
        <f>VLOOKUP(TableOMP[[#This Row],[Label]],TableAvg[],2,FALSE)</f>
        <v>8.0767295714285705</v>
      </c>
      <c r="P7614">
        <f>VLOOKUP(TableOMP[[#This Row],[Label]],TableAvg[],3,FALSE)</f>
        <v>0.2344543261599546</v>
      </c>
      <c r="Q7614">
        <f>TableOMP[[#This Row],[Avg]]-$U$2*TableOMP[[#This Row],[StdDev]]</f>
        <v>7.6078209191086614</v>
      </c>
      <c r="R7614">
        <f>TableOMP[[#This Row],[Avg]]+$U$2*TableOMP[[#This Row],[StdDev]]</f>
        <v>8.5456382237484796</v>
      </c>
      <c r="S7614">
        <f>IF(AND(TableOMP[[#This Row],[total_time]]&gt;=TableOMP[[#This Row],[Low]], TableOMP[[#This Row],[total_time]]&lt;=TableOMP[[#This Row],[High]]),1,0)</f>
        <v>1</v>
      </c>
    </row>
    <row r="7615" spans="1:19" hidden="1" x14ac:dyDescent="0.25">
      <c r="A7615" t="s">
        <v>16</v>
      </c>
      <c r="B7615">
        <v>10000</v>
      </c>
      <c r="C7615">
        <v>100</v>
      </c>
      <c r="D7615">
        <v>100000</v>
      </c>
      <c r="E7615">
        <v>38</v>
      </c>
      <c r="F7615">
        <v>1</v>
      </c>
      <c r="G7615">
        <v>7.8563460000000003</v>
      </c>
      <c r="H7615">
        <v>0.16464599999999999</v>
      </c>
      <c r="I7615">
        <v>2.0313140000000001</v>
      </c>
      <c r="J7615">
        <v>5.4899999999999997E-2</v>
      </c>
      <c r="K7615" t="str">
        <f>MID(M7615,22,1)</f>
        <v>7</v>
      </c>
      <c r="L7615" t="s">
        <v>189</v>
      </c>
      <c r="M7615" t="s">
        <v>190</v>
      </c>
      <c r="N7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615">
        <f>VLOOKUP(TableOMP[[#This Row],[Label]],TableAvg[],2,FALSE)</f>
        <v>8.0767295714285705</v>
      </c>
      <c r="P7615">
        <f>VLOOKUP(TableOMP[[#This Row],[Label]],TableAvg[],3,FALSE)</f>
        <v>0.2344543261599546</v>
      </c>
      <c r="Q7615">
        <f>TableOMP[[#This Row],[Avg]]-$U$2*TableOMP[[#This Row],[StdDev]]</f>
        <v>7.6078209191086614</v>
      </c>
      <c r="R7615">
        <f>TableOMP[[#This Row],[Avg]]+$U$2*TableOMP[[#This Row],[StdDev]]</f>
        <v>8.5456382237484796</v>
      </c>
      <c r="S7615">
        <f>IF(AND(TableOMP[[#This Row],[total_time]]&gt;=TableOMP[[#This Row],[Low]], TableOMP[[#This Row],[total_time]]&lt;=TableOMP[[#This Row],[High]]),1,0)</f>
        <v>1</v>
      </c>
    </row>
    <row r="7616" spans="1:19" hidden="1" x14ac:dyDescent="0.25">
      <c r="A7616" t="s">
        <v>16</v>
      </c>
      <c r="B7616">
        <v>10000</v>
      </c>
      <c r="C7616">
        <v>100</v>
      </c>
      <c r="D7616">
        <v>100000</v>
      </c>
      <c r="E7616">
        <v>39</v>
      </c>
      <c r="F7616">
        <v>1</v>
      </c>
      <c r="G7616">
        <v>7.8370329999999999</v>
      </c>
      <c r="H7616">
        <v>0.25529200000000002</v>
      </c>
      <c r="I7616">
        <v>3.8357230000000002</v>
      </c>
      <c r="J7616">
        <v>0.10094</v>
      </c>
      <c r="K7616" t="str">
        <f>MID(M7616,22,1)</f>
        <v>7</v>
      </c>
      <c r="L7616" t="s">
        <v>49</v>
      </c>
      <c r="M7616" t="s">
        <v>50</v>
      </c>
      <c r="N7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16">
        <f>VLOOKUP(TableOMP[[#This Row],[Label]],TableAvg[],2,FALSE)</f>
        <v>7.8575376428571433</v>
      </c>
      <c r="P7616">
        <f>VLOOKUP(TableOMP[[#This Row],[Label]],TableAvg[],3,FALSE)</f>
        <v>7.4037486684221429E-2</v>
      </c>
      <c r="Q7616">
        <f>TableOMP[[#This Row],[Avg]]-$U$2*TableOMP[[#This Row],[StdDev]]</f>
        <v>7.7094626694887003</v>
      </c>
      <c r="R7616">
        <f>TableOMP[[#This Row],[Avg]]+$U$2*TableOMP[[#This Row],[StdDev]]</f>
        <v>8.0056126162255854</v>
      </c>
      <c r="S7616">
        <f>IF(AND(TableOMP[[#This Row],[total_time]]&gt;=TableOMP[[#This Row],[Low]], TableOMP[[#This Row],[total_time]]&lt;=TableOMP[[#This Row],[High]]),1,0)</f>
        <v>1</v>
      </c>
    </row>
    <row r="7617" spans="1:19" hidden="1" x14ac:dyDescent="0.25">
      <c r="A7617" t="s">
        <v>15</v>
      </c>
      <c r="B7617">
        <v>10000</v>
      </c>
      <c r="C7617">
        <v>100</v>
      </c>
      <c r="D7617">
        <v>100000</v>
      </c>
      <c r="E7617">
        <v>27</v>
      </c>
      <c r="F7617">
        <v>1</v>
      </c>
      <c r="G7617">
        <v>7.8288640000000003</v>
      </c>
      <c r="H7617">
        <v>0.158665</v>
      </c>
      <c r="I7617">
        <v>1.3072220000000001</v>
      </c>
      <c r="J7617">
        <v>5.0278000000000003E-2</v>
      </c>
      <c r="K7617" t="str">
        <f>MID(M7617,22,1)</f>
        <v>5</v>
      </c>
      <c r="L7617" t="s">
        <v>55</v>
      </c>
      <c r="M7617" t="s">
        <v>56</v>
      </c>
      <c r="N7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17">
        <f>VLOOKUP(TableOMP[[#This Row],[Label]],TableAvg[],2,FALSE)</f>
        <v>7.8902751818181818</v>
      </c>
      <c r="P7617">
        <f>VLOOKUP(TableOMP[[#This Row],[Label]],TableAvg[],3,FALSE)</f>
        <v>0.15369230499893094</v>
      </c>
      <c r="Q7617">
        <f>TableOMP[[#This Row],[Avg]]-$U$2*TableOMP[[#This Row],[StdDev]]</f>
        <v>7.5828905718203199</v>
      </c>
      <c r="R7617">
        <f>TableOMP[[#This Row],[Avg]]+$U$2*TableOMP[[#This Row],[StdDev]]</f>
        <v>8.1976597918160437</v>
      </c>
      <c r="S7617">
        <f>IF(AND(TableOMP[[#This Row],[total_time]]&gt;=TableOMP[[#This Row],[Low]], TableOMP[[#This Row],[total_time]]&lt;=TableOMP[[#This Row],[High]]),1,0)</f>
        <v>1</v>
      </c>
    </row>
    <row r="7618" spans="1:19" hidden="1" x14ac:dyDescent="0.25">
      <c r="A7618" t="s">
        <v>15</v>
      </c>
      <c r="B7618">
        <v>10000</v>
      </c>
      <c r="C7618">
        <v>100</v>
      </c>
      <c r="D7618">
        <v>100000</v>
      </c>
      <c r="E7618">
        <v>27</v>
      </c>
      <c r="F7618">
        <v>1</v>
      </c>
      <c r="G7618">
        <v>7.8262919999999996</v>
      </c>
      <c r="H7618">
        <v>0.14474200000000001</v>
      </c>
      <c r="I7618">
        <v>1.3891089999999999</v>
      </c>
      <c r="J7618">
        <v>5.3427000000000002E-2</v>
      </c>
      <c r="K7618" t="str">
        <f>MID(M7618,22,1)</f>
        <v>5</v>
      </c>
      <c r="L7618" t="s">
        <v>163</v>
      </c>
      <c r="M7618" t="s">
        <v>164</v>
      </c>
      <c r="N7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18">
        <f>VLOOKUP(TableOMP[[#This Row],[Label]],TableAvg[],2,FALSE)</f>
        <v>7.8902751818181818</v>
      </c>
      <c r="P7618">
        <f>VLOOKUP(TableOMP[[#This Row],[Label]],TableAvg[],3,FALSE)</f>
        <v>0.15369230499893094</v>
      </c>
      <c r="Q7618">
        <f>TableOMP[[#This Row],[Avg]]-$U$2*TableOMP[[#This Row],[StdDev]]</f>
        <v>7.5828905718203199</v>
      </c>
      <c r="R7618">
        <f>TableOMP[[#This Row],[Avg]]+$U$2*TableOMP[[#This Row],[StdDev]]</f>
        <v>8.1976597918160437</v>
      </c>
      <c r="S7618">
        <f>IF(AND(TableOMP[[#This Row],[total_time]]&gt;=TableOMP[[#This Row],[Low]], TableOMP[[#This Row],[total_time]]&lt;=TableOMP[[#This Row],[High]]),1,0)</f>
        <v>1</v>
      </c>
    </row>
    <row r="7619" spans="1:19" hidden="1" x14ac:dyDescent="0.25">
      <c r="A7619" t="s">
        <v>15</v>
      </c>
      <c r="B7619">
        <v>10000</v>
      </c>
      <c r="C7619">
        <v>100</v>
      </c>
      <c r="D7619">
        <v>100000</v>
      </c>
      <c r="E7619">
        <v>27</v>
      </c>
      <c r="F7619">
        <v>1</v>
      </c>
      <c r="G7619">
        <v>7.8183400000000001</v>
      </c>
      <c r="H7619">
        <v>0.15684799999999999</v>
      </c>
      <c r="I7619">
        <v>1.3587849999999999</v>
      </c>
      <c r="J7619">
        <v>5.2261000000000002E-2</v>
      </c>
      <c r="K7619" t="str">
        <f>MID(M7619,22,1)</f>
        <v>6</v>
      </c>
      <c r="L7619" t="s">
        <v>199</v>
      </c>
      <c r="M7619" t="s">
        <v>200</v>
      </c>
      <c r="N7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19">
        <f>VLOOKUP(TableOMP[[#This Row],[Label]],TableAvg[],2,FALSE)</f>
        <v>7.8902751818181818</v>
      </c>
      <c r="P7619">
        <f>VLOOKUP(TableOMP[[#This Row],[Label]],TableAvg[],3,FALSE)</f>
        <v>0.15369230499893094</v>
      </c>
      <c r="Q7619">
        <f>TableOMP[[#This Row],[Avg]]-$U$2*TableOMP[[#This Row],[StdDev]]</f>
        <v>7.5828905718203199</v>
      </c>
      <c r="R7619">
        <f>TableOMP[[#This Row],[Avg]]+$U$2*TableOMP[[#This Row],[StdDev]]</f>
        <v>8.1976597918160437</v>
      </c>
      <c r="S7619">
        <f>IF(AND(TableOMP[[#This Row],[total_time]]&gt;=TableOMP[[#This Row],[Low]], TableOMP[[#This Row],[total_time]]&lt;=TableOMP[[#This Row],[High]]),1,0)</f>
        <v>1</v>
      </c>
    </row>
    <row r="7620" spans="1:19" hidden="1" x14ac:dyDescent="0.25">
      <c r="A7620" t="s">
        <v>16</v>
      </c>
      <c r="B7620">
        <v>10000</v>
      </c>
      <c r="C7620">
        <v>100</v>
      </c>
      <c r="D7620">
        <v>100000</v>
      </c>
      <c r="E7620">
        <v>39</v>
      </c>
      <c r="F7620">
        <v>1</v>
      </c>
      <c r="G7620">
        <v>7.8175290000000004</v>
      </c>
      <c r="H7620">
        <v>0.164299</v>
      </c>
      <c r="I7620">
        <v>2.1430150000000001</v>
      </c>
      <c r="J7620">
        <v>5.6395000000000001E-2</v>
      </c>
      <c r="K7620" t="str">
        <f>MID(M7620,22,1)</f>
        <v>1</v>
      </c>
      <c r="L7620" t="s">
        <v>177</v>
      </c>
      <c r="M7620" t="s">
        <v>178</v>
      </c>
      <c r="N7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20">
        <f>VLOOKUP(TableOMP[[#This Row],[Label]],TableAvg[],2,FALSE)</f>
        <v>7.8575376428571433</v>
      </c>
      <c r="P7620">
        <f>VLOOKUP(TableOMP[[#This Row],[Label]],TableAvg[],3,FALSE)</f>
        <v>7.4037486684221429E-2</v>
      </c>
      <c r="Q7620">
        <f>TableOMP[[#This Row],[Avg]]-$U$2*TableOMP[[#This Row],[StdDev]]</f>
        <v>7.7094626694887003</v>
      </c>
      <c r="R7620">
        <f>TableOMP[[#This Row],[Avg]]+$U$2*TableOMP[[#This Row],[StdDev]]</f>
        <v>8.0056126162255854</v>
      </c>
      <c r="S7620">
        <f>IF(AND(TableOMP[[#This Row],[total_time]]&gt;=TableOMP[[#This Row],[Low]], TableOMP[[#This Row],[total_time]]&lt;=TableOMP[[#This Row],[High]]),1,0)</f>
        <v>1</v>
      </c>
    </row>
    <row r="7621" spans="1:19" hidden="1" x14ac:dyDescent="0.25">
      <c r="A7621" t="s">
        <v>16</v>
      </c>
      <c r="B7621">
        <v>10000</v>
      </c>
      <c r="C7621">
        <v>100</v>
      </c>
      <c r="D7621">
        <v>100000</v>
      </c>
      <c r="E7621">
        <v>39</v>
      </c>
      <c r="F7621">
        <v>1</v>
      </c>
      <c r="G7621">
        <v>7.816522</v>
      </c>
      <c r="H7621">
        <v>0.132267</v>
      </c>
      <c r="I7621">
        <v>1.5945800000000001</v>
      </c>
      <c r="J7621">
        <v>4.1963E-2</v>
      </c>
      <c r="K7621" t="str">
        <f>MID(M7621,22,1)</f>
        <v>2</v>
      </c>
      <c r="L7621" t="s">
        <v>59</v>
      </c>
      <c r="M7621" t="s">
        <v>60</v>
      </c>
      <c r="N7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21">
        <f>VLOOKUP(TableOMP[[#This Row],[Label]],TableAvg[],2,FALSE)</f>
        <v>7.8575376428571433</v>
      </c>
      <c r="P7621">
        <f>VLOOKUP(TableOMP[[#This Row],[Label]],TableAvg[],3,FALSE)</f>
        <v>7.4037486684221429E-2</v>
      </c>
      <c r="Q7621">
        <f>TableOMP[[#This Row],[Avg]]-$U$2*TableOMP[[#This Row],[StdDev]]</f>
        <v>7.7094626694887003</v>
      </c>
      <c r="R7621">
        <f>TableOMP[[#This Row],[Avg]]+$U$2*TableOMP[[#This Row],[StdDev]]</f>
        <v>8.0056126162255854</v>
      </c>
      <c r="S7621">
        <f>IF(AND(TableOMP[[#This Row],[total_time]]&gt;=TableOMP[[#This Row],[Low]], TableOMP[[#This Row],[total_time]]&lt;=TableOMP[[#This Row],[High]]),1,0)</f>
        <v>1</v>
      </c>
    </row>
    <row r="7622" spans="1:19" hidden="1" x14ac:dyDescent="0.25">
      <c r="A7622" t="s">
        <v>15</v>
      </c>
      <c r="B7622">
        <v>10000</v>
      </c>
      <c r="C7622">
        <v>100</v>
      </c>
      <c r="D7622">
        <v>100000</v>
      </c>
      <c r="E7622">
        <v>28</v>
      </c>
      <c r="F7622">
        <v>1</v>
      </c>
      <c r="G7622">
        <v>7.8097560000000001</v>
      </c>
      <c r="H7622">
        <v>0.374365</v>
      </c>
      <c r="I7622">
        <v>3.0542660000000001</v>
      </c>
      <c r="J7622">
        <v>0.113121</v>
      </c>
      <c r="K7622" t="str">
        <f>MID(M7622,22,1)</f>
        <v>6</v>
      </c>
      <c r="L7622" t="s">
        <v>41</v>
      </c>
      <c r="M7622" t="s">
        <v>42</v>
      </c>
      <c r="N7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22">
        <f>VLOOKUP(TableOMP[[#This Row],[Label]],TableAvg[],2,FALSE)</f>
        <v>7.6442593181818159</v>
      </c>
      <c r="P7622">
        <f>VLOOKUP(TableOMP[[#This Row],[Label]],TableAvg[],3,FALSE)</f>
        <v>0.10236925435301064</v>
      </c>
      <c r="Q7622">
        <f>TableOMP[[#This Row],[Avg]]-$U$2*TableOMP[[#This Row],[StdDev]]</f>
        <v>7.4395208094757947</v>
      </c>
      <c r="R7622">
        <f>TableOMP[[#This Row],[Avg]]+$U$2*TableOMP[[#This Row],[StdDev]]</f>
        <v>7.8489978268878371</v>
      </c>
      <c r="S7622">
        <f>IF(AND(TableOMP[[#This Row],[total_time]]&gt;=TableOMP[[#This Row],[Low]], TableOMP[[#This Row],[total_time]]&lt;=TableOMP[[#This Row],[High]]),1,0)</f>
        <v>1</v>
      </c>
    </row>
    <row r="7623" spans="1:19" hidden="1" x14ac:dyDescent="0.25">
      <c r="A7623" t="s">
        <v>15</v>
      </c>
      <c r="B7623">
        <v>10000</v>
      </c>
      <c r="C7623">
        <v>100</v>
      </c>
      <c r="D7623">
        <v>100000</v>
      </c>
      <c r="E7623">
        <v>27</v>
      </c>
      <c r="F7623">
        <v>1</v>
      </c>
      <c r="G7623">
        <v>7.8058290000000001</v>
      </c>
      <c r="H7623">
        <v>0.15080299999999999</v>
      </c>
      <c r="I7623">
        <v>1.377054</v>
      </c>
      <c r="J7623">
        <v>5.2963999999999997E-2</v>
      </c>
      <c r="K7623" t="str">
        <f>MID(M7623,22,1)</f>
        <v>6</v>
      </c>
      <c r="L7623" t="s">
        <v>199</v>
      </c>
      <c r="M7623" t="s">
        <v>200</v>
      </c>
      <c r="N7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23">
        <f>VLOOKUP(TableOMP[[#This Row],[Label]],TableAvg[],2,FALSE)</f>
        <v>7.8902751818181818</v>
      </c>
      <c r="P7623">
        <f>VLOOKUP(TableOMP[[#This Row],[Label]],TableAvg[],3,FALSE)</f>
        <v>0.15369230499893094</v>
      </c>
      <c r="Q7623">
        <f>TableOMP[[#This Row],[Avg]]-$U$2*TableOMP[[#This Row],[StdDev]]</f>
        <v>7.5828905718203199</v>
      </c>
      <c r="R7623">
        <f>TableOMP[[#This Row],[Avg]]+$U$2*TableOMP[[#This Row],[StdDev]]</f>
        <v>8.1976597918160437</v>
      </c>
      <c r="S7623">
        <f>IF(AND(TableOMP[[#This Row],[total_time]]&gt;=TableOMP[[#This Row],[Low]], TableOMP[[#This Row],[total_time]]&lt;=TableOMP[[#This Row],[High]]),1,0)</f>
        <v>1</v>
      </c>
    </row>
    <row r="7624" spans="1:19" hidden="1" x14ac:dyDescent="0.25">
      <c r="A7624" t="s">
        <v>15</v>
      </c>
      <c r="B7624">
        <v>10000</v>
      </c>
      <c r="C7624">
        <v>100</v>
      </c>
      <c r="D7624">
        <v>100000</v>
      </c>
      <c r="E7624">
        <v>28</v>
      </c>
      <c r="F7624">
        <v>1</v>
      </c>
      <c r="G7624">
        <v>7.8039100000000001</v>
      </c>
      <c r="H7624">
        <v>0.244117</v>
      </c>
      <c r="I7624">
        <v>3.6102159999999999</v>
      </c>
      <c r="J7624">
        <v>0.133712</v>
      </c>
      <c r="K7624" t="str">
        <f>MID(M7624,22,1)</f>
        <v>6</v>
      </c>
      <c r="L7624" t="s">
        <v>41</v>
      </c>
      <c r="M7624" t="s">
        <v>42</v>
      </c>
      <c r="N7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24">
        <f>VLOOKUP(TableOMP[[#This Row],[Label]],TableAvg[],2,FALSE)</f>
        <v>7.6442593181818159</v>
      </c>
      <c r="P7624">
        <f>VLOOKUP(TableOMP[[#This Row],[Label]],TableAvg[],3,FALSE)</f>
        <v>0.10236925435301064</v>
      </c>
      <c r="Q7624">
        <f>TableOMP[[#This Row],[Avg]]-$U$2*TableOMP[[#This Row],[StdDev]]</f>
        <v>7.4395208094757947</v>
      </c>
      <c r="R7624">
        <f>TableOMP[[#This Row],[Avg]]+$U$2*TableOMP[[#This Row],[StdDev]]</f>
        <v>7.8489978268878371</v>
      </c>
      <c r="S7624">
        <f>IF(AND(TableOMP[[#This Row],[total_time]]&gt;=TableOMP[[#This Row],[Low]], TableOMP[[#This Row],[total_time]]&lt;=TableOMP[[#This Row],[High]]),1,0)</f>
        <v>1</v>
      </c>
    </row>
    <row r="7625" spans="1:19" hidden="1" x14ac:dyDescent="0.25">
      <c r="A7625" t="s">
        <v>15</v>
      </c>
      <c r="B7625">
        <v>10000</v>
      </c>
      <c r="C7625">
        <v>100</v>
      </c>
      <c r="D7625">
        <v>100000</v>
      </c>
      <c r="E7625">
        <v>28</v>
      </c>
      <c r="F7625">
        <v>1</v>
      </c>
      <c r="G7625">
        <v>7.7960469999999997</v>
      </c>
      <c r="H7625">
        <v>0.16431100000000001</v>
      </c>
      <c r="I7625">
        <v>1.574481</v>
      </c>
      <c r="J7625">
        <v>5.8313999999999998E-2</v>
      </c>
      <c r="K7625" t="str">
        <f>MID(M7625,22,1)</f>
        <v>6</v>
      </c>
      <c r="L7625" t="s">
        <v>61</v>
      </c>
      <c r="M7625" t="s">
        <v>62</v>
      </c>
      <c r="N7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25">
        <f>VLOOKUP(TableOMP[[#This Row],[Label]],TableAvg[],2,FALSE)</f>
        <v>7.6442593181818159</v>
      </c>
      <c r="P7625">
        <f>VLOOKUP(TableOMP[[#This Row],[Label]],TableAvg[],3,FALSE)</f>
        <v>0.10236925435301064</v>
      </c>
      <c r="Q7625">
        <f>TableOMP[[#This Row],[Avg]]-$U$2*TableOMP[[#This Row],[StdDev]]</f>
        <v>7.4395208094757947</v>
      </c>
      <c r="R7625">
        <f>TableOMP[[#This Row],[Avg]]+$U$2*TableOMP[[#This Row],[StdDev]]</f>
        <v>7.8489978268878371</v>
      </c>
      <c r="S7625">
        <f>IF(AND(TableOMP[[#This Row],[total_time]]&gt;=TableOMP[[#This Row],[Low]], TableOMP[[#This Row],[total_time]]&lt;=TableOMP[[#This Row],[High]]),1,0)</f>
        <v>1</v>
      </c>
    </row>
    <row r="7626" spans="1:19" hidden="1" x14ac:dyDescent="0.25">
      <c r="A7626" t="s">
        <v>16</v>
      </c>
      <c r="B7626">
        <v>10000</v>
      </c>
      <c r="C7626">
        <v>100</v>
      </c>
      <c r="D7626">
        <v>100000</v>
      </c>
      <c r="E7626">
        <v>40</v>
      </c>
      <c r="F7626">
        <v>1</v>
      </c>
      <c r="G7626">
        <v>7.7926570000000002</v>
      </c>
      <c r="H7626">
        <v>0.16688800000000001</v>
      </c>
      <c r="I7626">
        <v>2.3979469999999998</v>
      </c>
      <c r="J7626">
        <v>6.1485999999999999E-2</v>
      </c>
      <c r="K7626" t="str">
        <f>MID(M7626,22,1)</f>
        <v>5</v>
      </c>
      <c r="L7626" t="s">
        <v>161</v>
      </c>
      <c r="M7626" t="s">
        <v>162</v>
      </c>
      <c r="N7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26">
        <f>VLOOKUP(TableOMP[[#This Row],[Label]],TableAvg[],2,FALSE)</f>
        <v>7.7223289285714287</v>
      </c>
      <c r="P7626">
        <f>VLOOKUP(TableOMP[[#This Row],[Label]],TableAvg[],3,FALSE)</f>
        <v>0.16324507410050051</v>
      </c>
      <c r="Q7626">
        <f>TableOMP[[#This Row],[Avg]]-$U$2*TableOMP[[#This Row],[StdDev]]</f>
        <v>7.3958387803704273</v>
      </c>
      <c r="R7626">
        <f>TableOMP[[#This Row],[Avg]]+$U$2*TableOMP[[#This Row],[StdDev]]</f>
        <v>8.0488190767724301</v>
      </c>
      <c r="S7626">
        <f>IF(AND(TableOMP[[#This Row],[total_time]]&gt;=TableOMP[[#This Row],[Low]], TableOMP[[#This Row],[total_time]]&lt;=TableOMP[[#This Row],[High]]),1,0)</f>
        <v>1</v>
      </c>
    </row>
    <row r="7627" spans="1:19" hidden="1" x14ac:dyDescent="0.25">
      <c r="A7627" t="s">
        <v>15</v>
      </c>
      <c r="B7627">
        <v>10000</v>
      </c>
      <c r="C7627">
        <v>100</v>
      </c>
      <c r="D7627">
        <v>100000</v>
      </c>
      <c r="E7627">
        <v>27</v>
      </c>
      <c r="F7627">
        <v>1</v>
      </c>
      <c r="G7627">
        <v>7.7909519999999999</v>
      </c>
      <c r="H7627">
        <v>0.12601000000000001</v>
      </c>
      <c r="I7627">
        <v>0.88712400000000002</v>
      </c>
      <c r="J7627">
        <v>3.4119999999999998E-2</v>
      </c>
      <c r="K7627" t="str">
        <f>MID(M7627,22,1)</f>
        <v>2</v>
      </c>
      <c r="L7627" t="s">
        <v>219</v>
      </c>
      <c r="M7627" t="s">
        <v>220</v>
      </c>
      <c r="N7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27">
        <f>VLOOKUP(TableOMP[[#This Row],[Label]],TableAvg[],2,FALSE)</f>
        <v>7.8902751818181818</v>
      </c>
      <c r="P7627">
        <f>VLOOKUP(TableOMP[[#This Row],[Label]],TableAvg[],3,FALSE)</f>
        <v>0.15369230499893094</v>
      </c>
      <c r="Q7627">
        <f>TableOMP[[#This Row],[Avg]]-$U$2*TableOMP[[#This Row],[StdDev]]</f>
        <v>7.5828905718203199</v>
      </c>
      <c r="R7627">
        <f>TableOMP[[#This Row],[Avg]]+$U$2*TableOMP[[#This Row],[StdDev]]</f>
        <v>8.1976597918160437</v>
      </c>
      <c r="S7627">
        <f>IF(AND(TableOMP[[#This Row],[total_time]]&gt;=TableOMP[[#This Row],[Low]], TableOMP[[#This Row],[total_time]]&lt;=TableOMP[[#This Row],[High]]),1,0)</f>
        <v>1</v>
      </c>
    </row>
    <row r="7628" spans="1:19" hidden="1" x14ac:dyDescent="0.25">
      <c r="A7628" t="s">
        <v>16</v>
      </c>
      <c r="B7628">
        <v>10000</v>
      </c>
      <c r="C7628">
        <v>100</v>
      </c>
      <c r="D7628">
        <v>100000</v>
      </c>
      <c r="E7628">
        <v>39</v>
      </c>
      <c r="F7628">
        <v>1</v>
      </c>
      <c r="G7628">
        <v>7.7861979999999997</v>
      </c>
      <c r="H7628">
        <v>0.14492099999999999</v>
      </c>
      <c r="I7628">
        <v>2.1060449999999999</v>
      </c>
      <c r="J7628">
        <v>5.5421999999999999E-2</v>
      </c>
      <c r="K7628" t="str">
        <f>MID(M7628,22,1)</f>
        <v>2</v>
      </c>
      <c r="L7628" t="s">
        <v>59</v>
      </c>
      <c r="M7628" t="s">
        <v>60</v>
      </c>
      <c r="N7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28">
        <f>VLOOKUP(TableOMP[[#This Row],[Label]],TableAvg[],2,FALSE)</f>
        <v>7.8575376428571433</v>
      </c>
      <c r="P7628">
        <f>VLOOKUP(TableOMP[[#This Row],[Label]],TableAvg[],3,FALSE)</f>
        <v>7.4037486684221429E-2</v>
      </c>
      <c r="Q7628">
        <f>TableOMP[[#This Row],[Avg]]-$U$2*TableOMP[[#This Row],[StdDev]]</f>
        <v>7.7094626694887003</v>
      </c>
      <c r="R7628">
        <f>TableOMP[[#This Row],[Avg]]+$U$2*TableOMP[[#This Row],[StdDev]]</f>
        <v>8.0056126162255854</v>
      </c>
      <c r="S7628">
        <f>IF(AND(TableOMP[[#This Row],[total_time]]&gt;=TableOMP[[#This Row],[Low]], TableOMP[[#This Row],[total_time]]&lt;=TableOMP[[#This Row],[High]]),1,0)</f>
        <v>1</v>
      </c>
    </row>
    <row r="7629" spans="1:19" hidden="1" x14ac:dyDescent="0.25">
      <c r="A7629" t="s">
        <v>15</v>
      </c>
      <c r="B7629">
        <v>10000</v>
      </c>
      <c r="C7629">
        <v>100</v>
      </c>
      <c r="D7629">
        <v>100000</v>
      </c>
      <c r="E7629">
        <v>27</v>
      </c>
      <c r="F7629">
        <v>1</v>
      </c>
      <c r="G7629">
        <v>7.7837040000000002</v>
      </c>
      <c r="H7629">
        <v>0.14924899999999999</v>
      </c>
      <c r="I7629">
        <v>1.290143</v>
      </c>
      <c r="J7629">
        <v>4.9620999999999998E-2</v>
      </c>
      <c r="K7629" t="str">
        <f>MID(M7629,22,1)</f>
        <v>5</v>
      </c>
      <c r="L7629" t="s">
        <v>55</v>
      </c>
      <c r="M7629" t="s">
        <v>56</v>
      </c>
      <c r="N7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29">
        <f>VLOOKUP(TableOMP[[#This Row],[Label]],TableAvg[],2,FALSE)</f>
        <v>7.8902751818181818</v>
      </c>
      <c r="P7629">
        <f>VLOOKUP(TableOMP[[#This Row],[Label]],TableAvg[],3,FALSE)</f>
        <v>0.15369230499893094</v>
      </c>
      <c r="Q7629">
        <f>TableOMP[[#This Row],[Avg]]-$U$2*TableOMP[[#This Row],[StdDev]]</f>
        <v>7.5828905718203199</v>
      </c>
      <c r="R7629">
        <f>TableOMP[[#This Row],[Avg]]+$U$2*TableOMP[[#This Row],[StdDev]]</f>
        <v>8.1976597918160437</v>
      </c>
      <c r="S7629">
        <f>IF(AND(TableOMP[[#This Row],[total_time]]&gt;=TableOMP[[#This Row],[Low]], TableOMP[[#This Row],[total_time]]&lt;=TableOMP[[#This Row],[High]]),1,0)</f>
        <v>1</v>
      </c>
    </row>
    <row r="7630" spans="1:19" hidden="1" x14ac:dyDescent="0.25">
      <c r="A7630" t="s">
        <v>15</v>
      </c>
      <c r="B7630">
        <v>10000</v>
      </c>
      <c r="C7630">
        <v>100</v>
      </c>
      <c r="D7630">
        <v>100000</v>
      </c>
      <c r="E7630">
        <v>27</v>
      </c>
      <c r="F7630">
        <v>1</v>
      </c>
      <c r="G7630">
        <v>7.7780509999999996</v>
      </c>
      <c r="H7630">
        <v>0.14835799999999999</v>
      </c>
      <c r="I7630">
        <v>1.2648250000000001</v>
      </c>
      <c r="J7630">
        <v>4.8647000000000003E-2</v>
      </c>
      <c r="K7630" t="str">
        <f>MID(M7630,22,1)</f>
        <v>1</v>
      </c>
      <c r="L7630" t="s">
        <v>175</v>
      </c>
      <c r="M7630" t="s">
        <v>176</v>
      </c>
      <c r="N7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30">
        <f>VLOOKUP(TableOMP[[#This Row],[Label]],TableAvg[],2,FALSE)</f>
        <v>7.8902751818181818</v>
      </c>
      <c r="P7630">
        <f>VLOOKUP(TableOMP[[#This Row],[Label]],TableAvg[],3,FALSE)</f>
        <v>0.15369230499893094</v>
      </c>
      <c r="Q7630">
        <f>TableOMP[[#This Row],[Avg]]-$U$2*TableOMP[[#This Row],[StdDev]]</f>
        <v>7.5828905718203199</v>
      </c>
      <c r="R7630">
        <f>TableOMP[[#This Row],[Avg]]+$U$2*TableOMP[[#This Row],[StdDev]]</f>
        <v>8.1976597918160437</v>
      </c>
      <c r="S7630">
        <f>IF(AND(TableOMP[[#This Row],[total_time]]&gt;=TableOMP[[#This Row],[Low]], TableOMP[[#This Row],[total_time]]&lt;=TableOMP[[#This Row],[High]]),1,0)</f>
        <v>1</v>
      </c>
    </row>
    <row r="7631" spans="1:19" hidden="1" x14ac:dyDescent="0.25">
      <c r="A7631" t="s">
        <v>15</v>
      </c>
      <c r="B7631">
        <v>10000</v>
      </c>
      <c r="C7631">
        <v>100</v>
      </c>
      <c r="D7631">
        <v>100000</v>
      </c>
      <c r="E7631">
        <v>27</v>
      </c>
      <c r="F7631">
        <v>1</v>
      </c>
      <c r="G7631">
        <v>7.7735089999999998</v>
      </c>
      <c r="H7631">
        <v>0.14276700000000001</v>
      </c>
      <c r="I7631">
        <v>1.1803760000000001</v>
      </c>
      <c r="J7631">
        <v>4.5399000000000002E-2</v>
      </c>
      <c r="K7631" t="str">
        <f>MID(M7631,22,1)</f>
        <v>1</v>
      </c>
      <c r="L7631" t="s">
        <v>215</v>
      </c>
      <c r="M7631" t="s">
        <v>216</v>
      </c>
      <c r="N7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31">
        <f>VLOOKUP(TableOMP[[#This Row],[Label]],TableAvg[],2,FALSE)</f>
        <v>7.8902751818181818</v>
      </c>
      <c r="P7631">
        <f>VLOOKUP(TableOMP[[#This Row],[Label]],TableAvg[],3,FALSE)</f>
        <v>0.15369230499893094</v>
      </c>
      <c r="Q7631">
        <f>TableOMP[[#This Row],[Avg]]-$U$2*TableOMP[[#This Row],[StdDev]]</f>
        <v>7.5828905718203199</v>
      </c>
      <c r="R7631">
        <f>TableOMP[[#This Row],[Avg]]+$U$2*TableOMP[[#This Row],[StdDev]]</f>
        <v>8.1976597918160437</v>
      </c>
      <c r="S7631">
        <f>IF(AND(TableOMP[[#This Row],[total_time]]&gt;=TableOMP[[#This Row],[Low]], TableOMP[[#This Row],[total_time]]&lt;=TableOMP[[#This Row],[High]]),1,0)</f>
        <v>1</v>
      </c>
    </row>
    <row r="7632" spans="1:19" hidden="1" x14ac:dyDescent="0.25">
      <c r="A7632" t="s">
        <v>15</v>
      </c>
      <c r="B7632">
        <v>10000</v>
      </c>
      <c r="C7632">
        <v>100</v>
      </c>
      <c r="D7632">
        <v>100000</v>
      </c>
      <c r="E7632">
        <v>27</v>
      </c>
      <c r="F7632">
        <v>1</v>
      </c>
      <c r="G7632">
        <v>7.7705469999999996</v>
      </c>
      <c r="H7632">
        <v>0.14949599999999999</v>
      </c>
      <c r="I7632">
        <v>1.1533800000000001</v>
      </c>
      <c r="J7632">
        <v>4.4360999999999998E-2</v>
      </c>
      <c r="K7632" t="str">
        <f>MID(M7632,22,1)</f>
        <v>2</v>
      </c>
      <c r="L7632" t="s">
        <v>219</v>
      </c>
      <c r="M7632" t="s">
        <v>220</v>
      </c>
      <c r="N7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32">
        <f>VLOOKUP(TableOMP[[#This Row],[Label]],TableAvg[],2,FALSE)</f>
        <v>7.8902751818181818</v>
      </c>
      <c r="P7632">
        <f>VLOOKUP(TableOMP[[#This Row],[Label]],TableAvg[],3,FALSE)</f>
        <v>0.15369230499893094</v>
      </c>
      <c r="Q7632">
        <f>TableOMP[[#This Row],[Avg]]-$U$2*TableOMP[[#This Row],[StdDev]]</f>
        <v>7.5828905718203199</v>
      </c>
      <c r="R7632">
        <f>TableOMP[[#This Row],[Avg]]+$U$2*TableOMP[[#This Row],[StdDev]]</f>
        <v>8.1976597918160437</v>
      </c>
      <c r="S7632">
        <f>IF(AND(TableOMP[[#This Row],[total_time]]&gt;=TableOMP[[#This Row],[Low]], TableOMP[[#This Row],[total_time]]&lt;=TableOMP[[#This Row],[High]]),1,0)</f>
        <v>1</v>
      </c>
    </row>
    <row r="7633" spans="1:19" hidden="1" x14ac:dyDescent="0.25">
      <c r="A7633" t="s">
        <v>15</v>
      </c>
      <c r="B7633">
        <v>10000</v>
      </c>
      <c r="C7633">
        <v>100</v>
      </c>
      <c r="D7633">
        <v>100000</v>
      </c>
      <c r="E7633">
        <v>27</v>
      </c>
      <c r="F7633">
        <v>1</v>
      </c>
      <c r="G7633">
        <v>7.7615829999999999</v>
      </c>
      <c r="H7633">
        <v>0.13714199999999999</v>
      </c>
      <c r="I7633">
        <v>1.1034060000000001</v>
      </c>
      <c r="J7633">
        <v>4.2438999999999998E-2</v>
      </c>
      <c r="K7633" t="str">
        <f>MID(M7633,22,1)</f>
        <v>2</v>
      </c>
      <c r="L7633" t="s">
        <v>95</v>
      </c>
      <c r="M7633" t="s">
        <v>96</v>
      </c>
      <c r="N7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33">
        <f>VLOOKUP(TableOMP[[#This Row],[Label]],TableAvg[],2,FALSE)</f>
        <v>7.8902751818181818</v>
      </c>
      <c r="P7633">
        <f>VLOOKUP(TableOMP[[#This Row],[Label]],TableAvg[],3,FALSE)</f>
        <v>0.15369230499893094</v>
      </c>
      <c r="Q7633">
        <f>TableOMP[[#This Row],[Avg]]-$U$2*TableOMP[[#This Row],[StdDev]]</f>
        <v>7.5828905718203199</v>
      </c>
      <c r="R7633">
        <f>TableOMP[[#This Row],[Avg]]+$U$2*TableOMP[[#This Row],[StdDev]]</f>
        <v>8.1976597918160437</v>
      </c>
      <c r="S7633">
        <f>IF(AND(TableOMP[[#This Row],[total_time]]&gt;=TableOMP[[#This Row],[Low]], TableOMP[[#This Row],[total_time]]&lt;=TableOMP[[#This Row],[High]]),1,0)</f>
        <v>1</v>
      </c>
    </row>
    <row r="7634" spans="1:19" hidden="1" x14ac:dyDescent="0.25">
      <c r="A7634" t="s">
        <v>15</v>
      </c>
      <c r="B7634">
        <v>10000</v>
      </c>
      <c r="C7634">
        <v>100</v>
      </c>
      <c r="D7634">
        <v>100000</v>
      </c>
      <c r="E7634">
        <v>28</v>
      </c>
      <c r="F7634">
        <v>1</v>
      </c>
      <c r="G7634">
        <v>7.7594919999999998</v>
      </c>
      <c r="H7634">
        <v>0.14763000000000001</v>
      </c>
      <c r="I7634">
        <v>1.2635529999999999</v>
      </c>
      <c r="J7634">
        <v>4.6797999999999999E-2</v>
      </c>
      <c r="K7634" t="str">
        <f>MID(M7634,22,1)</f>
        <v>5</v>
      </c>
      <c r="L7634" t="s">
        <v>55</v>
      </c>
      <c r="M7634" t="s">
        <v>56</v>
      </c>
      <c r="N7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34">
        <f>VLOOKUP(TableOMP[[#This Row],[Label]],TableAvg[],2,FALSE)</f>
        <v>7.6442593181818159</v>
      </c>
      <c r="P7634">
        <f>VLOOKUP(TableOMP[[#This Row],[Label]],TableAvg[],3,FALSE)</f>
        <v>0.10236925435301064</v>
      </c>
      <c r="Q7634">
        <f>TableOMP[[#This Row],[Avg]]-$U$2*TableOMP[[#This Row],[StdDev]]</f>
        <v>7.4395208094757947</v>
      </c>
      <c r="R7634">
        <f>TableOMP[[#This Row],[Avg]]+$U$2*TableOMP[[#This Row],[StdDev]]</f>
        <v>7.8489978268878371</v>
      </c>
      <c r="S7634">
        <f>IF(AND(TableOMP[[#This Row],[total_time]]&gt;=TableOMP[[#This Row],[Low]], TableOMP[[#This Row],[total_time]]&lt;=TableOMP[[#This Row],[High]]),1,0)</f>
        <v>1</v>
      </c>
    </row>
    <row r="7635" spans="1:19" hidden="1" x14ac:dyDescent="0.25">
      <c r="A7635" t="s">
        <v>15</v>
      </c>
      <c r="B7635">
        <v>10000</v>
      </c>
      <c r="C7635">
        <v>100</v>
      </c>
      <c r="D7635">
        <v>100000</v>
      </c>
      <c r="E7635">
        <v>28</v>
      </c>
      <c r="F7635">
        <v>1</v>
      </c>
      <c r="G7635">
        <v>7.7584350000000004</v>
      </c>
      <c r="H7635">
        <v>0.14735799999999999</v>
      </c>
      <c r="I7635">
        <v>1.472564</v>
      </c>
      <c r="J7635">
        <v>5.4538999999999997E-2</v>
      </c>
      <c r="K7635" t="str">
        <f>MID(M7635,22,1)</f>
        <v>5</v>
      </c>
      <c r="L7635" t="s">
        <v>55</v>
      </c>
      <c r="M7635" t="s">
        <v>56</v>
      </c>
      <c r="N7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35">
        <f>VLOOKUP(TableOMP[[#This Row],[Label]],TableAvg[],2,FALSE)</f>
        <v>7.6442593181818159</v>
      </c>
      <c r="P7635">
        <f>VLOOKUP(TableOMP[[#This Row],[Label]],TableAvg[],3,FALSE)</f>
        <v>0.10236925435301064</v>
      </c>
      <c r="Q7635">
        <f>TableOMP[[#This Row],[Avg]]-$U$2*TableOMP[[#This Row],[StdDev]]</f>
        <v>7.4395208094757947</v>
      </c>
      <c r="R7635">
        <f>TableOMP[[#This Row],[Avg]]+$U$2*TableOMP[[#This Row],[StdDev]]</f>
        <v>7.8489978268878371</v>
      </c>
      <c r="S7635">
        <f>IF(AND(TableOMP[[#This Row],[total_time]]&gt;=TableOMP[[#This Row],[Low]], TableOMP[[#This Row],[total_time]]&lt;=TableOMP[[#This Row],[High]]),1,0)</f>
        <v>1</v>
      </c>
    </row>
    <row r="7636" spans="1:19" hidden="1" x14ac:dyDescent="0.25">
      <c r="A7636" t="s">
        <v>16</v>
      </c>
      <c r="B7636">
        <v>10000</v>
      </c>
      <c r="C7636">
        <v>100</v>
      </c>
      <c r="D7636">
        <v>100000</v>
      </c>
      <c r="E7636">
        <v>39</v>
      </c>
      <c r="F7636">
        <v>1</v>
      </c>
      <c r="G7636">
        <v>7.7523150000000003</v>
      </c>
      <c r="H7636">
        <v>0.155946</v>
      </c>
      <c r="I7636">
        <v>1.8103629999999999</v>
      </c>
      <c r="J7636">
        <v>4.7641000000000003E-2</v>
      </c>
      <c r="K7636" t="str">
        <f>MID(M7636,22,1)</f>
        <v>7</v>
      </c>
      <c r="L7636" t="s">
        <v>189</v>
      </c>
      <c r="M7636" t="s">
        <v>190</v>
      </c>
      <c r="N7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36">
        <f>VLOOKUP(TableOMP[[#This Row],[Label]],TableAvg[],2,FALSE)</f>
        <v>7.8575376428571433</v>
      </c>
      <c r="P7636">
        <f>VLOOKUP(TableOMP[[#This Row],[Label]],TableAvg[],3,FALSE)</f>
        <v>7.4037486684221429E-2</v>
      </c>
      <c r="Q7636">
        <f>TableOMP[[#This Row],[Avg]]-$U$2*TableOMP[[#This Row],[StdDev]]</f>
        <v>7.7094626694887003</v>
      </c>
      <c r="R7636">
        <f>TableOMP[[#This Row],[Avg]]+$U$2*TableOMP[[#This Row],[StdDev]]</f>
        <v>8.0056126162255854</v>
      </c>
      <c r="S7636">
        <f>IF(AND(TableOMP[[#This Row],[total_time]]&gt;=TableOMP[[#This Row],[Low]], TableOMP[[#This Row],[total_time]]&lt;=TableOMP[[#This Row],[High]]),1,0)</f>
        <v>1</v>
      </c>
    </row>
    <row r="7637" spans="1:19" hidden="1" x14ac:dyDescent="0.25">
      <c r="A7637" t="s">
        <v>15</v>
      </c>
      <c r="B7637">
        <v>10000</v>
      </c>
      <c r="C7637">
        <v>100</v>
      </c>
      <c r="D7637">
        <v>100000</v>
      </c>
      <c r="E7637">
        <v>29</v>
      </c>
      <c r="F7637">
        <v>1</v>
      </c>
      <c r="G7637">
        <v>7.7493860000000003</v>
      </c>
      <c r="H7637">
        <v>0.59539500000000001</v>
      </c>
      <c r="I7637">
        <v>1.282689</v>
      </c>
      <c r="J7637">
        <v>4.5809999999999997E-2</v>
      </c>
      <c r="K7637" t="str">
        <f>MID(M7637,22,1)</f>
        <v>2</v>
      </c>
      <c r="L7637" t="s">
        <v>95</v>
      </c>
      <c r="M7637" t="s">
        <v>96</v>
      </c>
      <c r="N7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637">
        <f>VLOOKUP(TableOMP[[#This Row],[Label]],TableAvg[],2,FALSE)</f>
        <v>7.8912269999999998</v>
      </c>
      <c r="P7637">
        <f>VLOOKUP(TableOMP[[#This Row],[Label]],TableAvg[],3,FALSE)</f>
        <v>2.1468001039700972</v>
      </c>
      <c r="Q7637">
        <f>TableOMP[[#This Row],[Avg]]-$U$2*TableOMP[[#This Row],[StdDev]]</f>
        <v>3.5976267920598053</v>
      </c>
      <c r="R7637">
        <f>TableOMP[[#This Row],[Avg]]+$U$2*TableOMP[[#This Row],[StdDev]]</f>
        <v>12.184827207940195</v>
      </c>
      <c r="S7637">
        <f>IF(AND(TableOMP[[#This Row],[total_time]]&gt;=TableOMP[[#This Row],[Low]], TableOMP[[#This Row],[total_time]]&lt;=TableOMP[[#This Row],[High]]),1,0)</f>
        <v>1</v>
      </c>
    </row>
    <row r="7638" spans="1:19" hidden="1" x14ac:dyDescent="0.25">
      <c r="A7638" t="s">
        <v>15</v>
      </c>
      <c r="B7638">
        <v>10000</v>
      </c>
      <c r="C7638">
        <v>100</v>
      </c>
      <c r="D7638">
        <v>100000</v>
      </c>
      <c r="E7638">
        <v>27</v>
      </c>
      <c r="F7638">
        <v>1</v>
      </c>
      <c r="G7638">
        <v>7.7449250000000003</v>
      </c>
      <c r="H7638">
        <v>0.14476</v>
      </c>
      <c r="I7638">
        <v>1.3390120000000001</v>
      </c>
      <c r="J7638">
        <v>5.1499999999999997E-2</v>
      </c>
      <c r="K7638" t="str">
        <f>MID(M7638,22,1)</f>
        <v>1</v>
      </c>
      <c r="L7638" t="s">
        <v>215</v>
      </c>
      <c r="M7638" t="s">
        <v>216</v>
      </c>
      <c r="N7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38">
        <f>VLOOKUP(TableOMP[[#This Row],[Label]],TableAvg[],2,FALSE)</f>
        <v>7.8902751818181818</v>
      </c>
      <c r="P7638">
        <f>VLOOKUP(TableOMP[[#This Row],[Label]],TableAvg[],3,FALSE)</f>
        <v>0.15369230499893094</v>
      </c>
      <c r="Q7638">
        <f>TableOMP[[#This Row],[Avg]]-$U$2*TableOMP[[#This Row],[StdDev]]</f>
        <v>7.5828905718203199</v>
      </c>
      <c r="R7638">
        <f>TableOMP[[#This Row],[Avg]]+$U$2*TableOMP[[#This Row],[StdDev]]</f>
        <v>8.1976597918160437</v>
      </c>
      <c r="S7638">
        <f>IF(AND(TableOMP[[#This Row],[total_time]]&gt;=TableOMP[[#This Row],[Low]], TableOMP[[#This Row],[total_time]]&lt;=TableOMP[[#This Row],[High]]),1,0)</f>
        <v>1</v>
      </c>
    </row>
    <row r="7639" spans="1:19" hidden="1" x14ac:dyDescent="0.25">
      <c r="A7639" t="s">
        <v>15</v>
      </c>
      <c r="B7639">
        <v>10000</v>
      </c>
      <c r="C7639">
        <v>100</v>
      </c>
      <c r="D7639">
        <v>100000</v>
      </c>
      <c r="E7639">
        <v>28</v>
      </c>
      <c r="F7639">
        <v>1</v>
      </c>
      <c r="G7639">
        <v>7.7408859999999997</v>
      </c>
      <c r="H7639">
        <v>0.15768699999999999</v>
      </c>
      <c r="I7639">
        <v>1.4278660000000001</v>
      </c>
      <c r="J7639">
        <v>5.2884E-2</v>
      </c>
      <c r="K7639" t="str">
        <f>MID(M7639,22,1)</f>
        <v>6</v>
      </c>
      <c r="L7639" t="s">
        <v>199</v>
      </c>
      <c r="M7639" t="s">
        <v>200</v>
      </c>
      <c r="N7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39">
        <f>VLOOKUP(TableOMP[[#This Row],[Label]],TableAvg[],2,FALSE)</f>
        <v>7.6442593181818159</v>
      </c>
      <c r="P7639">
        <f>VLOOKUP(TableOMP[[#This Row],[Label]],TableAvg[],3,FALSE)</f>
        <v>0.10236925435301064</v>
      </c>
      <c r="Q7639">
        <f>TableOMP[[#This Row],[Avg]]-$U$2*TableOMP[[#This Row],[StdDev]]</f>
        <v>7.4395208094757947</v>
      </c>
      <c r="R7639">
        <f>TableOMP[[#This Row],[Avg]]+$U$2*TableOMP[[#This Row],[StdDev]]</f>
        <v>7.8489978268878371</v>
      </c>
      <c r="S7639">
        <f>IF(AND(TableOMP[[#This Row],[total_time]]&gt;=TableOMP[[#This Row],[Low]], TableOMP[[#This Row],[total_time]]&lt;=TableOMP[[#This Row],[High]]),1,0)</f>
        <v>1</v>
      </c>
    </row>
    <row r="7640" spans="1:19" hidden="1" x14ac:dyDescent="0.25">
      <c r="A7640" t="s">
        <v>15</v>
      </c>
      <c r="B7640">
        <v>10000</v>
      </c>
      <c r="C7640">
        <v>100</v>
      </c>
      <c r="D7640">
        <v>100000</v>
      </c>
      <c r="E7640">
        <v>27</v>
      </c>
      <c r="F7640">
        <v>1</v>
      </c>
      <c r="G7640">
        <v>7.7401479999999996</v>
      </c>
      <c r="H7640">
        <v>0.14710599999999999</v>
      </c>
      <c r="I7640">
        <v>1.2074450000000001</v>
      </c>
      <c r="J7640">
        <v>4.6440000000000002E-2</v>
      </c>
      <c r="K7640" t="str">
        <f>MID(M7640,22,1)</f>
        <v>2</v>
      </c>
      <c r="L7640" t="s">
        <v>219</v>
      </c>
      <c r="M7640" t="s">
        <v>220</v>
      </c>
      <c r="N7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40">
        <f>VLOOKUP(TableOMP[[#This Row],[Label]],TableAvg[],2,FALSE)</f>
        <v>7.8902751818181818</v>
      </c>
      <c r="P7640">
        <f>VLOOKUP(TableOMP[[#This Row],[Label]],TableAvg[],3,FALSE)</f>
        <v>0.15369230499893094</v>
      </c>
      <c r="Q7640">
        <f>TableOMP[[#This Row],[Avg]]-$U$2*TableOMP[[#This Row],[StdDev]]</f>
        <v>7.5828905718203199</v>
      </c>
      <c r="R7640">
        <f>TableOMP[[#This Row],[Avg]]+$U$2*TableOMP[[#This Row],[StdDev]]</f>
        <v>8.1976597918160437</v>
      </c>
      <c r="S7640">
        <f>IF(AND(TableOMP[[#This Row],[total_time]]&gt;=TableOMP[[#This Row],[Low]], TableOMP[[#This Row],[total_time]]&lt;=TableOMP[[#This Row],[High]]),1,0)</f>
        <v>1</v>
      </c>
    </row>
    <row r="7641" spans="1:19" hidden="1" x14ac:dyDescent="0.25">
      <c r="A7641" t="s">
        <v>16</v>
      </c>
      <c r="B7641">
        <v>10000</v>
      </c>
      <c r="C7641">
        <v>100</v>
      </c>
      <c r="D7641">
        <v>100000</v>
      </c>
      <c r="E7641">
        <v>39</v>
      </c>
      <c r="F7641">
        <v>1</v>
      </c>
      <c r="G7641">
        <v>7.7266550000000001</v>
      </c>
      <c r="H7641">
        <v>0.14576</v>
      </c>
      <c r="I7641">
        <v>1.873245</v>
      </c>
      <c r="J7641">
        <v>4.9296E-2</v>
      </c>
      <c r="K7641" t="str">
        <f>MID(M7641,22,1)</f>
        <v>2</v>
      </c>
      <c r="L7641" t="s">
        <v>59</v>
      </c>
      <c r="M7641" t="s">
        <v>60</v>
      </c>
      <c r="N7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641">
        <f>VLOOKUP(TableOMP[[#This Row],[Label]],TableAvg[],2,FALSE)</f>
        <v>7.8575376428571433</v>
      </c>
      <c r="P7641">
        <f>VLOOKUP(TableOMP[[#This Row],[Label]],TableAvg[],3,FALSE)</f>
        <v>7.4037486684221429E-2</v>
      </c>
      <c r="Q7641">
        <f>TableOMP[[#This Row],[Avg]]-$U$2*TableOMP[[#This Row],[StdDev]]</f>
        <v>7.7094626694887003</v>
      </c>
      <c r="R7641">
        <f>TableOMP[[#This Row],[Avg]]+$U$2*TableOMP[[#This Row],[StdDev]]</f>
        <v>8.0056126162255854</v>
      </c>
      <c r="S7641">
        <f>IF(AND(TableOMP[[#This Row],[total_time]]&gt;=TableOMP[[#This Row],[Low]], TableOMP[[#This Row],[total_time]]&lt;=TableOMP[[#This Row],[High]]),1,0)</f>
        <v>1</v>
      </c>
    </row>
    <row r="7642" spans="1:19" hidden="1" x14ac:dyDescent="0.25">
      <c r="A7642" t="s">
        <v>15</v>
      </c>
      <c r="B7642">
        <v>10000</v>
      </c>
      <c r="C7642">
        <v>100</v>
      </c>
      <c r="D7642">
        <v>100000</v>
      </c>
      <c r="E7642">
        <v>28</v>
      </c>
      <c r="F7642">
        <v>1</v>
      </c>
      <c r="G7642">
        <v>7.7194770000000004</v>
      </c>
      <c r="H7642">
        <v>0.328212</v>
      </c>
      <c r="I7642">
        <v>1.0264990000000001</v>
      </c>
      <c r="J7642">
        <v>3.8018000000000003E-2</v>
      </c>
      <c r="K7642" t="str">
        <f>MID(M7642,22,1)</f>
        <v>6</v>
      </c>
      <c r="L7642" t="s">
        <v>199</v>
      </c>
      <c r="M7642" t="s">
        <v>200</v>
      </c>
      <c r="N7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42">
        <f>VLOOKUP(TableOMP[[#This Row],[Label]],TableAvg[],2,FALSE)</f>
        <v>7.6442593181818159</v>
      </c>
      <c r="P7642">
        <f>VLOOKUP(TableOMP[[#This Row],[Label]],TableAvg[],3,FALSE)</f>
        <v>0.10236925435301064</v>
      </c>
      <c r="Q7642">
        <f>TableOMP[[#This Row],[Avg]]-$U$2*TableOMP[[#This Row],[StdDev]]</f>
        <v>7.4395208094757947</v>
      </c>
      <c r="R7642">
        <f>TableOMP[[#This Row],[Avg]]+$U$2*TableOMP[[#This Row],[StdDev]]</f>
        <v>7.8489978268878371</v>
      </c>
      <c r="S7642">
        <f>IF(AND(TableOMP[[#This Row],[total_time]]&gt;=TableOMP[[#This Row],[Low]], TableOMP[[#This Row],[total_time]]&lt;=TableOMP[[#This Row],[High]]),1,0)</f>
        <v>1</v>
      </c>
    </row>
    <row r="7643" spans="1:19" hidden="1" x14ac:dyDescent="0.25">
      <c r="A7643" t="s">
        <v>15</v>
      </c>
      <c r="B7643">
        <v>10000</v>
      </c>
      <c r="C7643">
        <v>100</v>
      </c>
      <c r="D7643">
        <v>100000</v>
      </c>
      <c r="E7643">
        <v>28</v>
      </c>
      <c r="F7643">
        <v>1</v>
      </c>
      <c r="G7643">
        <v>7.7134650000000002</v>
      </c>
      <c r="H7643">
        <v>0.14865</v>
      </c>
      <c r="I7643">
        <v>1.367202</v>
      </c>
      <c r="J7643">
        <v>5.0637000000000001E-2</v>
      </c>
      <c r="K7643" t="str">
        <f>MID(M7643,22,1)</f>
        <v>2</v>
      </c>
      <c r="L7643" t="s">
        <v>219</v>
      </c>
      <c r="M7643" t="s">
        <v>220</v>
      </c>
      <c r="N7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43">
        <f>VLOOKUP(TableOMP[[#This Row],[Label]],TableAvg[],2,FALSE)</f>
        <v>7.6442593181818159</v>
      </c>
      <c r="P7643">
        <f>VLOOKUP(TableOMP[[#This Row],[Label]],TableAvg[],3,FALSE)</f>
        <v>0.10236925435301064</v>
      </c>
      <c r="Q7643">
        <f>TableOMP[[#This Row],[Avg]]-$U$2*TableOMP[[#This Row],[StdDev]]</f>
        <v>7.4395208094757947</v>
      </c>
      <c r="R7643">
        <f>TableOMP[[#This Row],[Avg]]+$U$2*TableOMP[[#This Row],[StdDev]]</f>
        <v>7.8489978268878371</v>
      </c>
      <c r="S7643">
        <f>IF(AND(TableOMP[[#This Row],[total_time]]&gt;=TableOMP[[#This Row],[Low]], TableOMP[[#This Row],[total_time]]&lt;=TableOMP[[#This Row],[High]]),1,0)</f>
        <v>1</v>
      </c>
    </row>
    <row r="7644" spans="1:19" hidden="1" x14ac:dyDescent="0.25">
      <c r="A7644" t="s">
        <v>16</v>
      </c>
      <c r="B7644">
        <v>10000</v>
      </c>
      <c r="C7644">
        <v>100</v>
      </c>
      <c r="D7644">
        <v>100000</v>
      </c>
      <c r="E7644">
        <v>40</v>
      </c>
      <c r="F7644">
        <v>1</v>
      </c>
      <c r="G7644">
        <v>7.7027760000000001</v>
      </c>
      <c r="H7644">
        <v>0.181279</v>
      </c>
      <c r="I7644">
        <v>2.4914960000000002</v>
      </c>
      <c r="J7644">
        <v>6.3884999999999997E-2</v>
      </c>
      <c r="K7644" t="str">
        <f>MID(M7644,22,1)</f>
        <v>7</v>
      </c>
      <c r="L7644" t="s">
        <v>49</v>
      </c>
      <c r="M7644" t="s">
        <v>50</v>
      </c>
      <c r="N7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44">
        <f>VLOOKUP(TableOMP[[#This Row],[Label]],TableAvg[],2,FALSE)</f>
        <v>7.7223289285714287</v>
      </c>
      <c r="P7644">
        <f>VLOOKUP(TableOMP[[#This Row],[Label]],TableAvg[],3,FALSE)</f>
        <v>0.16324507410050051</v>
      </c>
      <c r="Q7644">
        <f>TableOMP[[#This Row],[Avg]]-$U$2*TableOMP[[#This Row],[StdDev]]</f>
        <v>7.3958387803704273</v>
      </c>
      <c r="R7644">
        <f>TableOMP[[#This Row],[Avg]]+$U$2*TableOMP[[#This Row],[StdDev]]</f>
        <v>8.0488190767724301</v>
      </c>
      <c r="S7644">
        <f>IF(AND(TableOMP[[#This Row],[total_time]]&gt;=TableOMP[[#This Row],[Low]], TableOMP[[#This Row],[total_time]]&lt;=TableOMP[[#This Row],[High]]),1,0)</f>
        <v>1</v>
      </c>
    </row>
    <row r="7645" spans="1:19" hidden="1" x14ac:dyDescent="0.25">
      <c r="A7645" t="s">
        <v>15</v>
      </c>
      <c r="B7645">
        <v>10000</v>
      </c>
      <c r="C7645">
        <v>100</v>
      </c>
      <c r="D7645">
        <v>100000</v>
      </c>
      <c r="E7645">
        <v>27</v>
      </c>
      <c r="F7645">
        <v>1</v>
      </c>
      <c r="G7645">
        <v>7.6908669999999999</v>
      </c>
      <c r="H7645">
        <v>0.124324</v>
      </c>
      <c r="I7645">
        <v>0.87314099999999994</v>
      </c>
      <c r="J7645">
        <v>3.3582000000000001E-2</v>
      </c>
      <c r="K7645" t="str">
        <f>MID(M7645,22,1)</f>
        <v>1</v>
      </c>
      <c r="L7645" t="s">
        <v>215</v>
      </c>
      <c r="M7645" t="s">
        <v>216</v>
      </c>
      <c r="N7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45">
        <f>VLOOKUP(TableOMP[[#This Row],[Label]],TableAvg[],2,FALSE)</f>
        <v>7.8902751818181818</v>
      </c>
      <c r="P7645">
        <f>VLOOKUP(TableOMP[[#This Row],[Label]],TableAvg[],3,FALSE)</f>
        <v>0.15369230499893094</v>
      </c>
      <c r="Q7645">
        <f>TableOMP[[#This Row],[Avg]]-$U$2*TableOMP[[#This Row],[StdDev]]</f>
        <v>7.5828905718203199</v>
      </c>
      <c r="R7645">
        <f>TableOMP[[#This Row],[Avg]]+$U$2*TableOMP[[#This Row],[StdDev]]</f>
        <v>8.1976597918160437</v>
      </c>
      <c r="S7645">
        <f>IF(AND(TableOMP[[#This Row],[total_time]]&gt;=TableOMP[[#This Row],[Low]], TableOMP[[#This Row],[total_time]]&lt;=TableOMP[[#This Row],[High]]),1,0)</f>
        <v>1</v>
      </c>
    </row>
    <row r="7646" spans="1:19" hidden="1" x14ac:dyDescent="0.25">
      <c r="A7646" t="s">
        <v>15</v>
      </c>
      <c r="B7646">
        <v>10000</v>
      </c>
      <c r="C7646">
        <v>100</v>
      </c>
      <c r="D7646">
        <v>100000</v>
      </c>
      <c r="E7646">
        <v>28</v>
      </c>
      <c r="F7646">
        <v>1</v>
      </c>
      <c r="G7646">
        <v>7.6759729999999999</v>
      </c>
      <c r="H7646">
        <v>0.15507000000000001</v>
      </c>
      <c r="I7646">
        <v>1.5693490000000001</v>
      </c>
      <c r="J7646">
        <v>5.8124000000000002E-2</v>
      </c>
      <c r="K7646" t="str">
        <f>MID(M7646,22,1)</f>
        <v>8</v>
      </c>
      <c r="L7646" t="s">
        <v>159</v>
      </c>
      <c r="M7646" t="s">
        <v>160</v>
      </c>
      <c r="N7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46">
        <f>VLOOKUP(TableOMP[[#This Row],[Label]],TableAvg[],2,FALSE)</f>
        <v>7.6442593181818159</v>
      </c>
      <c r="P7646">
        <f>VLOOKUP(TableOMP[[#This Row],[Label]],TableAvg[],3,FALSE)</f>
        <v>0.10236925435301064</v>
      </c>
      <c r="Q7646">
        <f>TableOMP[[#This Row],[Avg]]-$U$2*TableOMP[[#This Row],[StdDev]]</f>
        <v>7.4395208094757947</v>
      </c>
      <c r="R7646">
        <f>TableOMP[[#This Row],[Avg]]+$U$2*TableOMP[[#This Row],[StdDev]]</f>
        <v>7.8489978268878371</v>
      </c>
      <c r="S7646">
        <f>IF(AND(TableOMP[[#This Row],[total_time]]&gt;=TableOMP[[#This Row],[Low]], TableOMP[[#This Row],[total_time]]&lt;=TableOMP[[#This Row],[High]]),1,0)</f>
        <v>1</v>
      </c>
    </row>
    <row r="7647" spans="1:19" hidden="1" x14ac:dyDescent="0.25">
      <c r="A7647" t="s">
        <v>15</v>
      </c>
      <c r="B7647">
        <v>10000</v>
      </c>
      <c r="C7647">
        <v>100</v>
      </c>
      <c r="D7647">
        <v>100000</v>
      </c>
      <c r="E7647">
        <v>28</v>
      </c>
      <c r="F7647">
        <v>1</v>
      </c>
      <c r="G7647">
        <v>7.6691890000000003</v>
      </c>
      <c r="H7647">
        <v>0.13430400000000001</v>
      </c>
      <c r="I7647">
        <v>1.089013</v>
      </c>
      <c r="J7647">
        <v>4.0334000000000002E-2</v>
      </c>
      <c r="K7647" t="str">
        <f>MID(M7647,22,1)</f>
        <v>1</v>
      </c>
      <c r="L7647" t="s">
        <v>215</v>
      </c>
      <c r="M7647" t="s">
        <v>216</v>
      </c>
      <c r="N7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47">
        <f>VLOOKUP(TableOMP[[#This Row],[Label]],TableAvg[],2,FALSE)</f>
        <v>7.6442593181818159</v>
      </c>
      <c r="P7647">
        <f>VLOOKUP(TableOMP[[#This Row],[Label]],TableAvg[],3,FALSE)</f>
        <v>0.10236925435301064</v>
      </c>
      <c r="Q7647">
        <f>TableOMP[[#This Row],[Avg]]-$U$2*TableOMP[[#This Row],[StdDev]]</f>
        <v>7.4395208094757947</v>
      </c>
      <c r="R7647">
        <f>TableOMP[[#This Row],[Avg]]+$U$2*TableOMP[[#This Row],[StdDev]]</f>
        <v>7.8489978268878371</v>
      </c>
      <c r="S7647">
        <f>IF(AND(TableOMP[[#This Row],[total_time]]&gt;=TableOMP[[#This Row],[Low]], TableOMP[[#This Row],[total_time]]&lt;=TableOMP[[#This Row],[High]]),1,0)</f>
        <v>1</v>
      </c>
    </row>
    <row r="7648" spans="1:19" hidden="1" x14ac:dyDescent="0.25">
      <c r="A7648" t="s">
        <v>15</v>
      </c>
      <c r="B7648">
        <v>10000</v>
      </c>
      <c r="C7648">
        <v>100</v>
      </c>
      <c r="D7648">
        <v>100000</v>
      </c>
      <c r="E7648">
        <v>28</v>
      </c>
      <c r="F7648">
        <v>1</v>
      </c>
      <c r="G7648">
        <v>7.6591719999999999</v>
      </c>
      <c r="H7648">
        <v>0.22528000000000001</v>
      </c>
      <c r="I7648">
        <v>0.999448</v>
      </c>
      <c r="J7648">
        <v>3.7017000000000001E-2</v>
      </c>
      <c r="K7648" t="str">
        <f>MID(M7648,22,1)</f>
        <v>5</v>
      </c>
      <c r="L7648" t="s">
        <v>55</v>
      </c>
      <c r="M7648" t="s">
        <v>56</v>
      </c>
      <c r="N7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48">
        <f>VLOOKUP(TableOMP[[#This Row],[Label]],TableAvg[],2,FALSE)</f>
        <v>7.6442593181818159</v>
      </c>
      <c r="P7648">
        <f>VLOOKUP(TableOMP[[#This Row],[Label]],TableAvg[],3,FALSE)</f>
        <v>0.10236925435301064</v>
      </c>
      <c r="Q7648">
        <f>TableOMP[[#This Row],[Avg]]-$U$2*TableOMP[[#This Row],[StdDev]]</f>
        <v>7.4395208094757947</v>
      </c>
      <c r="R7648">
        <f>TableOMP[[#This Row],[Avg]]+$U$2*TableOMP[[#This Row],[StdDev]]</f>
        <v>7.8489978268878371</v>
      </c>
      <c r="S7648">
        <f>IF(AND(TableOMP[[#This Row],[total_time]]&gt;=TableOMP[[#This Row],[Low]], TableOMP[[#This Row],[total_time]]&lt;=TableOMP[[#This Row],[High]]),1,0)</f>
        <v>1</v>
      </c>
    </row>
    <row r="7649" spans="1:19" hidden="1" x14ac:dyDescent="0.25">
      <c r="A7649" t="s">
        <v>16</v>
      </c>
      <c r="B7649">
        <v>10000</v>
      </c>
      <c r="C7649">
        <v>100</v>
      </c>
      <c r="D7649">
        <v>100000</v>
      </c>
      <c r="E7649">
        <v>40</v>
      </c>
      <c r="F7649">
        <v>1</v>
      </c>
      <c r="G7649">
        <v>7.6541819999999996</v>
      </c>
      <c r="H7649">
        <v>0.154006</v>
      </c>
      <c r="I7649">
        <v>1.632325</v>
      </c>
      <c r="J7649">
        <v>4.1854000000000002E-2</v>
      </c>
      <c r="K7649" t="str">
        <f>MID(M7649,22,1)</f>
        <v>2</v>
      </c>
      <c r="L7649" t="s">
        <v>59</v>
      </c>
      <c r="M7649" t="s">
        <v>60</v>
      </c>
      <c r="N7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49">
        <f>VLOOKUP(TableOMP[[#This Row],[Label]],TableAvg[],2,FALSE)</f>
        <v>7.7223289285714287</v>
      </c>
      <c r="P7649">
        <f>VLOOKUP(TableOMP[[#This Row],[Label]],TableAvg[],3,FALSE)</f>
        <v>0.16324507410050051</v>
      </c>
      <c r="Q7649">
        <f>TableOMP[[#This Row],[Avg]]-$U$2*TableOMP[[#This Row],[StdDev]]</f>
        <v>7.3958387803704273</v>
      </c>
      <c r="R7649">
        <f>TableOMP[[#This Row],[Avg]]+$U$2*TableOMP[[#This Row],[StdDev]]</f>
        <v>8.0488190767724301</v>
      </c>
      <c r="S7649">
        <f>IF(AND(TableOMP[[#This Row],[total_time]]&gt;=TableOMP[[#This Row],[Low]], TableOMP[[#This Row],[total_time]]&lt;=TableOMP[[#This Row],[High]]),1,0)</f>
        <v>1</v>
      </c>
    </row>
    <row r="7650" spans="1:19" hidden="1" x14ac:dyDescent="0.25">
      <c r="A7650" t="s">
        <v>15</v>
      </c>
      <c r="B7650">
        <v>10000</v>
      </c>
      <c r="C7650">
        <v>100</v>
      </c>
      <c r="D7650">
        <v>100000</v>
      </c>
      <c r="E7650">
        <v>29</v>
      </c>
      <c r="F7650">
        <v>1</v>
      </c>
      <c r="G7650">
        <v>7.6365299999999996</v>
      </c>
      <c r="H7650">
        <v>0.44508199999999998</v>
      </c>
      <c r="I7650">
        <v>3.1979129999999998</v>
      </c>
      <c r="J7650">
        <v>0.11421099999999999</v>
      </c>
      <c r="K7650" t="str">
        <f>MID(M7650,22,1)</f>
        <v>6</v>
      </c>
      <c r="L7650" t="s">
        <v>41</v>
      </c>
      <c r="M7650" t="s">
        <v>42</v>
      </c>
      <c r="N7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650">
        <f>VLOOKUP(TableOMP[[#This Row],[Label]],TableAvg[],2,FALSE)</f>
        <v>7.8912269999999998</v>
      </c>
      <c r="P7650">
        <f>VLOOKUP(TableOMP[[#This Row],[Label]],TableAvg[],3,FALSE)</f>
        <v>2.1468001039700972</v>
      </c>
      <c r="Q7650">
        <f>TableOMP[[#This Row],[Avg]]-$U$2*TableOMP[[#This Row],[StdDev]]</f>
        <v>3.5976267920598053</v>
      </c>
      <c r="R7650">
        <f>TableOMP[[#This Row],[Avg]]+$U$2*TableOMP[[#This Row],[StdDev]]</f>
        <v>12.184827207940195</v>
      </c>
      <c r="S7650">
        <f>IF(AND(TableOMP[[#This Row],[total_time]]&gt;=TableOMP[[#This Row],[Low]], TableOMP[[#This Row],[total_time]]&lt;=TableOMP[[#This Row],[High]]),1,0)</f>
        <v>1</v>
      </c>
    </row>
    <row r="7651" spans="1:19" hidden="1" x14ac:dyDescent="0.25">
      <c r="A7651" t="s">
        <v>15</v>
      </c>
      <c r="B7651">
        <v>10000</v>
      </c>
      <c r="C7651">
        <v>100</v>
      </c>
      <c r="D7651">
        <v>100000</v>
      </c>
      <c r="E7651">
        <v>28</v>
      </c>
      <c r="F7651">
        <v>1</v>
      </c>
      <c r="G7651">
        <v>7.615119</v>
      </c>
      <c r="H7651">
        <v>0.156641</v>
      </c>
      <c r="I7651">
        <v>1.4843580000000001</v>
      </c>
      <c r="J7651">
        <v>5.4975999999999997E-2</v>
      </c>
      <c r="K7651" t="str">
        <f>MID(M7651,22,1)</f>
        <v>5</v>
      </c>
      <c r="L7651" t="s">
        <v>163</v>
      </c>
      <c r="M7651" t="s">
        <v>164</v>
      </c>
      <c r="N7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51">
        <f>VLOOKUP(TableOMP[[#This Row],[Label]],TableAvg[],2,FALSE)</f>
        <v>7.6442593181818159</v>
      </c>
      <c r="P7651">
        <f>VLOOKUP(TableOMP[[#This Row],[Label]],TableAvg[],3,FALSE)</f>
        <v>0.10236925435301064</v>
      </c>
      <c r="Q7651">
        <f>TableOMP[[#This Row],[Avg]]-$U$2*TableOMP[[#This Row],[StdDev]]</f>
        <v>7.4395208094757947</v>
      </c>
      <c r="R7651">
        <f>TableOMP[[#This Row],[Avg]]+$U$2*TableOMP[[#This Row],[StdDev]]</f>
        <v>7.8489978268878371</v>
      </c>
      <c r="S7651">
        <f>IF(AND(TableOMP[[#This Row],[total_time]]&gt;=TableOMP[[#This Row],[Low]], TableOMP[[#This Row],[total_time]]&lt;=TableOMP[[#This Row],[High]]),1,0)</f>
        <v>1</v>
      </c>
    </row>
    <row r="7652" spans="1:19" hidden="1" x14ac:dyDescent="0.25">
      <c r="A7652" t="s">
        <v>15</v>
      </c>
      <c r="B7652">
        <v>10000</v>
      </c>
      <c r="C7652">
        <v>100</v>
      </c>
      <c r="D7652">
        <v>100000</v>
      </c>
      <c r="E7652">
        <v>29</v>
      </c>
      <c r="F7652">
        <v>1</v>
      </c>
      <c r="G7652">
        <v>7.6133350000000002</v>
      </c>
      <c r="H7652">
        <v>0.15185499999999999</v>
      </c>
      <c r="I7652">
        <v>1.4339249999999999</v>
      </c>
      <c r="J7652">
        <v>5.1212000000000001E-2</v>
      </c>
      <c r="K7652" t="str">
        <f>MID(M7652,22,1)</f>
        <v>5</v>
      </c>
      <c r="L7652" t="s">
        <v>163</v>
      </c>
      <c r="M7652" t="s">
        <v>164</v>
      </c>
      <c r="N7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652">
        <f>VLOOKUP(TableOMP[[#This Row],[Label]],TableAvg[],2,FALSE)</f>
        <v>7.8912269999999998</v>
      </c>
      <c r="P7652">
        <f>VLOOKUP(TableOMP[[#This Row],[Label]],TableAvg[],3,FALSE)</f>
        <v>2.1468001039700972</v>
      </c>
      <c r="Q7652">
        <f>TableOMP[[#This Row],[Avg]]-$U$2*TableOMP[[#This Row],[StdDev]]</f>
        <v>3.5976267920598053</v>
      </c>
      <c r="R7652">
        <f>TableOMP[[#This Row],[Avg]]+$U$2*TableOMP[[#This Row],[StdDev]]</f>
        <v>12.184827207940195</v>
      </c>
      <c r="S7652">
        <f>IF(AND(TableOMP[[#This Row],[total_time]]&gt;=TableOMP[[#This Row],[Low]], TableOMP[[#This Row],[total_time]]&lt;=TableOMP[[#This Row],[High]]),1,0)</f>
        <v>1</v>
      </c>
    </row>
    <row r="7653" spans="1:19" hidden="1" x14ac:dyDescent="0.25">
      <c r="A7653" t="s">
        <v>16</v>
      </c>
      <c r="B7653">
        <v>10000</v>
      </c>
      <c r="C7653">
        <v>100</v>
      </c>
      <c r="D7653">
        <v>100000</v>
      </c>
      <c r="E7653">
        <v>41</v>
      </c>
      <c r="F7653">
        <v>1</v>
      </c>
      <c r="G7653">
        <v>7.6107899999999997</v>
      </c>
      <c r="H7653">
        <v>0.18359600000000001</v>
      </c>
      <c r="I7653">
        <v>3.0840000000000001</v>
      </c>
      <c r="J7653">
        <v>7.7100000000000002E-2</v>
      </c>
      <c r="K7653" t="str">
        <f>MID(M7653,22,1)</f>
        <v>7</v>
      </c>
      <c r="L7653" t="s">
        <v>49</v>
      </c>
      <c r="M7653" t="s">
        <v>50</v>
      </c>
      <c r="N7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653">
        <f>VLOOKUP(TableOMP[[#This Row],[Label]],TableAvg[],2,FALSE)</f>
        <v>7.533937857142857</v>
      </c>
      <c r="P7653">
        <f>VLOOKUP(TableOMP[[#This Row],[Label]],TableAvg[],3,FALSE)</f>
        <v>0.12913017588179737</v>
      </c>
      <c r="Q7653">
        <f>TableOMP[[#This Row],[Avg]]-$U$2*TableOMP[[#This Row],[StdDev]]</f>
        <v>7.2756775053792619</v>
      </c>
      <c r="R7653">
        <f>TableOMP[[#This Row],[Avg]]+$U$2*TableOMP[[#This Row],[StdDev]]</f>
        <v>7.7921982089064521</v>
      </c>
      <c r="S7653">
        <f>IF(AND(TableOMP[[#This Row],[total_time]]&gt;=TableOMP[[#This Row],[Low]], TableOMP[[#This Row],[total_time]]&lt;=TableOMP[[#This Row],[High]]),1,0)</f>
        <v>1</v>
      </c>
    </row>
    <row r="7654" spans="1:19" hidden="1" x14ac:dyDescent="0.25">
      <c r="A7654" t="s">
        <v>16</v>
      </c>
      <c r="B7654">
        <v>10000</v>
      </c>
      <c r="C7654">
        <v>100</v>
      </c>
      <c r="D7654">
        <v>100000</v>
      </c>
      <c r="E7654">
        <v>41</v>
      </c>
      <c r="F7654">
        <v>1</v>
      </c>
      <c r="G7654">
        <v>7.6090809999999998</v>
      </c>
      <c r="H7654">
        <v>0.143044</v>
      </c>
      <c r="I7654">
        <v>1.7306330000000001</v>
      </c>
      <c r="J7654">
        <v>4.3265999999999999E-2</v>
      </c>
      <c r="K7654" t="str">
        <f>MID(M7654,22,1)</f>
        <v>5</v>
      </c>
      <c r="L7654" t="s">
        <v>161</v>
      </c>
      <c r="M7654" t="s">
        <v>162</v>
      </c>
      <c r="N7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654">
        <f>VLOOKUP(TableOMP[[#This Row],[Label]],TableAvg[],2,FALSE)</f>
        <v>7.533937857142857</v>
      </c>
      <c r="P7654">
        <f>VLOOKUP(TableOMP[[#This Row],[Label]],TableAvg[],3,FALSE)</f>
        <v>0.12913017588179737</v>
      </c>
      <c r="Q7654">
        <f>TableOMP[[#This Row],[Avg]]-$U$2*TableOMP[[#This Row],[StdDev]]</f>
        <v>7.2756775053792619</v>
      </c>
      <c r="R7654">
        <f>TableOMP[[#This Row],[Avg]]+$U$2*TableOMP[[#This Row],[StdDev]]</f>
        <v>7.7921982089064521</v>
      </c>
      <c r="S7654">
        <f>IF(AND(TableOMP[[#This Row],[total_time]]&gt;=TableOMP[[#This Row],[Low]], TableOMP[[#This Row],[total_time]]&lt;=TableOMP[[#This Row],[High]]),1,0)</f>
        <v>1</v>
      </c>
    </row>
    <row r="7655" spans="1:19" hidden="1" x14ac:dyDescent="0.25">
      <c r="A7655" t="s">
        <v>16</v>
      </c>
      <c r="B7655">
        <v>10000</v>
      </c>
      <c r="C7655">
        <v>100</v>
      </c>
      <c r="D7655">
        <v>100000</v>
      </c>
      <c r="E7655">
        <v>40</v>
      </c>
      <c r="F7655">
        <v>1</v>
      </c>
      <c r="G7655">
        <v>7.5992420000000003</v>
      </c>
      <c r="H7655">
        <v>0.168682</v>
      </c>
      <c r="I7655">
        <v>2.4063690000000002</v>
      </c>
      <c r="J7655">
        <v>6.1702E-2</v>
      </c>
      <c r="K7655" t="str">
        <f>MID(M7655,22,1)</f>
        <v>7</v>
      </c>
      <c r="L7655" t="s">
        <v>189</v>
      </c>
      <c r="M7655" t="s">
        <v>190</v>
      </c>
      <c r="N7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55">
        <f>VLOOKUP(TableOMP[[#This Row],[Label]],TableAvg[],2,FALSE)</f>
        <v>7.7223289285714287</v>
      </c>
      <c r="P7655">
        <f>VLOOKUP(TableOMP[[#This Row],[Label]],TableAvg[],3,FALSE)</f>
        <v>0.16324507410050051</v>
      </c>
      <c r="Q7655">
        <f>TableOMP[[#This Row],[Avg]]-$U$2*TableOMP[[#This Row],[StdDev]]</f>
        <v>7.3958387803704273</v>
      </c>
      <c r="R7655">
        <f>TableOMP[[#This Row],[Avg]]+$U$2*TableOMP[[#This Row],[StdDev]]</f>
        <v>8.0488190767724301</v>
      </c>
      <c r="S7655">
        <f>IF(AND(TableOMP[[#This Row],[total_time]]&gt;=TableOMP[[#This Row],[Low]], TableOMP[[#This Row],[total_time]]&lt;=TableOMP[[#This Row],[High]]),1,0)</f>
        <v>1</v>
      </c>
    </row>
    <row r="7656" spans="1:19" hidden="1" x14ac:dyDescent="0.25">
      <c r="A7656" t="s">
        <v>16</v>
      </c>
      <c r="B7656">
        <v>10000</v>
      </c>
      <c r="C7656">
        <v>100</v>
      </c>
      <c r="D7656">
        <v>100000</v>
      </c>
      <c r="E7656">
        <v>40</v>
      </c>
      <c r="F7656">
        <v>1</v>
      </c>
      <c r="G7656">
        <v>7.5904280000000002</v>
      </c>
      <c r="H7656">
        <v>0.181453</v>
      </c>
      <c r="I7656">
        <v>2.9700920000000002</v>
      </c>
      <c r="J7656">
        <v>7.6156000000000001E-2</v>
      </c>
      <c r="K7656" t="str">
        <f>MID(M7656,22,1)</f>
        <v>7</v>
      </c>
      <c r="L7656" t="s">
        <v>49</v>
      </c>
      <c r="M7656" t="s">
        <v>50</v>
      </c>
      <c r="N7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56">
        <f>VLOOKUP(TableOMP[[#This Row],[Label]],TableAvg[],2,FALSE)</f>
        <v>7.7223289285714287</v>
      </c>
      <c r="P7656">
        <f>VLOOKUP(TableOMP[[#This Row],[Label]],TableAvg[],3,FALSE)</f>
        <v>0.16324507410050051</v>
      </c>
      <c r="Q7656">
        <f>TableOMP[[#This Row],[Avg]]-$U$2*TableOMP[[#This Row],[StdDev]]</f>
        <v>7.3958387803704273</v>
      </c>
      <c r="R7656">
        <f>TableOMP[[#This Row],[Avg]]+$U$2*TableOMP[[#This Row],[StdDev]]</f>
        <v>8.0488190767724301</v>
      </c>
      <c r="S7656">
        <f>IF(AND(TableOMP[[#This Row],[total_time]]&gt;=TableOMP[[#This Row],[Low]], TableOMP[[#This Row],[total_time]]&lt;=TableOMP[[#This Row],[High]]),1,0)</f>
        <v>1</v>
      </c>
    </row>
    <row r="7657" spans="1:19" hidden="1" x14ac:dyDescent="0.25">
      <c r="A7657" t="s">
        <v>16</v>
      </c>
      <c r="B7657">
        <v>10000</v>
      </c>
      <c r="C7657">
        <v>100</v>
      </c>
      <c r="D7657">
        <v>100000</v>
      </c>
      <c r="E7657">
        <v>41</v>
      </c>
      <c r="F7657">
        <v>1</v>
      </c>
      <c r="G7657">
        <v>7.5877910000000002</v>
      </c>
      <c r="H7657">
        <v>0.17721799999999999</v>
      </c>
      <c r="I7657">
        <v>2.7353149999999999</v>
      </c>
      <c r="J7657">
        <v>6.8382999999999999E-2</v>
      </c>
      <c r="K7657" t="str">
        <f>MID(M7657,22,1)</f>
        <v>7</v>
      </c>
      <c r="L7657" t="s">
        <v>49</v>
      </c>
      <c r="M7657" t="s">
        <v>50</v>
      </c>
      <c r="N7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657">
        <f>VLOOKUP(TableOMP[[#This Row],[Label]],TableAvg[],2,FALSE)</f>
        <v>7.533937857142857</v>
      </c>
      <c r="P7657">
        <f>VLOOKUP(TableOMP[[#This Row],[Label]],TableAvg[],3,FALSE)</f>
        <v>0.12913017588179737</v>
      </c>
      <c r="Q7657">
        <f>TableOMP[[#This Row],[Avg]]-$U$2*TableOMP[[#This Row],[StdDev]]</f>
        <v>7.2756775053792619</v>
      </c>
      <c r="R7657">
        <f>TableOMP[[#This Row],[Avg]]+$U$2*TableOMP[[#This Row],[StdDev]]</f>
        <v>7.7921982089064521</v>
      </c>
      <c r="S7657">
        <f>IF(AND(TableOMP[[#This Row],[total_time]]&gt;=TableOMP[[#This Row],[Low]], TableOMP[[#This Row],[total_time]]&lt;=TableOMP[[#This Row],[High]]),1,0)</f>
        <v>1</v>
      </c>
    </row>
    <row r="7658" spans="1:19" hidden="1" x14ac:dyDescent="0.25">
      <c r="A7658" t="s">
        <v>15</v>
      </c>
      <c r="B7658">
        <v>10000</v>
      </c>
      <c r="C7658">
        <v>100</v>
      </c>
      <c r="D7658">
        <v>100000</v>
      </c>
      <c r="E7658">
        <v>28</v>
      </c>
      <c r="F7658">
        <v>1</v>
      </c>
      <c r="G7658">
        <v>7.5798699999999997</v>
      </c>
      <c r="H7658">
        <v>0.15733800000000001</v>
      </c>
      <c r="I7658">
        <v>1.5530919999999999</v>
      </c>
      <c r="J7658">
        <v>5.7521999999999997E-2</v>
      </c>
      <c r="K7658" t="str">
        <f>MID(M7658,22,1)</f>
        <v>6</v>
      </c>
      <c r="L7658" t="s">
        <v>41</v>
      </c>
      <c r="M7658" t="s">
        <v>42</v>
      </c>
      <c r="N7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58">
        <f>VLOOKUP(TableOMP[[#This Row],[Label]],TableAvg[],2,FALSE)</f>
        <v>7.6442593181818159</v>
      </c>
      <c r="P7658">
        <f>VLOOKUP(TableOMP[[#This Row],[Label]],TableAvg[],3,FALSE)</f>
        <v>0.10236925435301064</v>
      </c>
      <c r="Q7658">
        <f>TableOMP[[#This Row],[Avg]]-$U$2*TableOMP[[#This Row],[StdDev]]</f>
        <v>7.4395208094757947</v>
      </c>
      <c r="R7658">
        <f>TableOMP[[#This Row],[Avg]]+$U$2*TableOMP[[#This Row],[StdDev]]</f>
        <v>7.8489978268878371</v>
      </c>
      <c r="S7658">
        <f>IF(AND(TableOMP[[#This Row],[total_time]]&gt;=TableOMP[[#This Row],[Low]], TableOMP[[#This Row],[total_time]]&lt;=TableOMP[[#This Row],[High]]),1,0)</f>
        <v>1</v>
      </c>
    </row>
    <row r="7659" spans="1:19" hidden="1" x14ac:dyDescent="0.25">
      <c r="A7659" t="s">
        <v>16</v>
      </c>
      <c r="B7659">
        <v>10000</v>
      </c>
      <c r="C7659">
        <v>100</v>
      </c>
      <c r="D7659">
        <v>100000</v>
      </c>
      <c r="E7659">
        <v>41</v>
      </c>
      <c r="F7659">
        <v>1</v>
      </c>
      <c r="G7659">
        <v>7.576492</v>
      </c>
      <c r="H7659">
        <v>0.18387300000000001</v>
      </c>
      <c r="I7659">
        <v>2.5905849999999999</v>
      </c>
      <c r="J7659">
        <v>6.4765000000000003E-2</v>
      </c>
      <c r="K7659" t="str">
        <f>MID(M7659,22,1)</f>
        <v>2</v>
      </c>
      <c r="L7659" t="s">
        <v>59</v>
      </c>
      <c r="M7659" t="s">
        <v>60</v>
      </c>
      <c r="N7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659">
        <f>VLOOKUP(TableOMP[[#This Row],[Label]],TableAvg[],2,FALSE)</f>
        <v>7.533937857142857</v>
      </c>
      <c r="P7659">
        <f>VLOOKUP(TableOMP[[#This Row],[Label]],TableAvg[],3,FALSE)</f>
        <v>0.12913017588179737</v>
      </c>
      <c r="Q7659">
        <f>TableOMP[[#This Row],[Avg]]-$U$2*TableOMP[[#This Row],[StdDev]]</f>
        <v>7.2756775053792619</v>
      </c>
      <c r="R7659">
        <f>TableOMP[[#This Row],[Avg]]+$U$2*TableOMP[[#This Row],[StdDev]]</f>
        <v>7.7921982089064521</v>
      </c>
      <c r="S7659">
        <f>IF(AND(TableOMP[[#This Row],[total_time]]&gt;=TableOMP[[#This Row],[Low]], TableOMP[[#This Row],[total_time]]&lt;=TableOMP[[#This Row],[High]]),1,0)</f>
        <v>1</v>
      </c>
    </row>
    <row r="7660" spans="1:19" hidden="1" x14ac:dyDescent="0.25">
      <c r="A7660" t="s">
        <v>15</v>
      </c>
      <c r="B7660">
        <v>10000</v>
      </c>
      <c r="C7660">
        <v>100</v>
      </c>
      <c r="D7660">
        <v>100000</v>
      </c>
      <c r="E7660">
        <v>28</v>
      </c>
      <c r="F7660">
        <v>1</v>
      </c>
      <c r="G7660">
        <v>7.5754999999999999</v>
      </c>
      <c r="H7660">
        <v>0.15112100000000001</v>
      </c>
      <c r="I7660">
        <v>1.1614690000000001</v>
      </c>
      <c r="J7660">
        <v>4.3017E-2</v>
      </c>
      <c r="K7660" t="str">
        <f>MID(M7660,22,1)</f>
        <v>2</v>
      </c>
      <c r="L7660" t="s">
        <v>219</v>
      </c>
      <c r="M7660" t="s">
        <v>220</v>
      </c>
      <c r="N7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60">
        <f>VLOOKUP(TableOMP[[#This Row],[Label]],TableAvg[],2,FALSE)</f>
        <v>7.6442593181818159</v>
      </c>
      <c r="P7660">
        <f>VLOOKUP(TableOMP[[#This Row],[Label]],TableAvg[],3,FALSE)</f>
        <v>0.10236925435301064</v>
      </c>
      <c r="Q7660">
        <f>TableOMP[[#This Row],[Avg]]-$U$2*TableOMP[[#This Row],[StdDev]]</f>
        <v>7.4395208094757947</v>
      </c>
      <c r="R7660">
        <f>TableOMP[[#This Row],[Avg]]+$U$2*TableOMP[[#This Row],[StdDev]]</f>
        <v>7.8489978268878371</v>
      </c>
      <c r="S7660">
        <f>IF(AND(TableOMP[[#This Row],[total_time]]&gt;=TableOMP[[#This Row],[Low]], TableOMP[[#This Row],[total_time]]&lt;=TableOMP[[#This Row],[High]]),1,0)</f>
        <v>1</v>
      </c>
    </row>
    <row r="7661" spans="1:19" hidden="1" x14ac:dyDescent="0.25">
      <c r="A7661" t="s">
        <v>15</v>
      </c>
      <c r="B7661">
        <v>10000</v>
      </c>
      <c r="C7661">
        <v>100</v>
      </c>
      <c r="D7661">
        <v>100000</v>
      </c>
      <c r="E7661">
        <v>28</v>
      </c>
      <c r="F7661">
        <v>1</v>
      </c>
      <c r="G7661">
        <v>7.5695480000000002</v>
      </c>
      <c r="H7661">
        <v>0.13738800000000001</v>
      </c>
      <c r="I7661">
        <v>1.214399</v>
      </c>
      <c r="J7661">
        <v>4.4977999999999997E-2</v>
      </c>
      <c r="K7661" t="str">
        <f>MID(M7661,22,1)</f>
        <v>1</v>
      </c>
      <c r="L7661" t="s">
        <v>215</v>
      </c>
      <c r="M7661" t="s">
        <v>216</v>
      </c>
      <c r="N7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61">
        <f>VLOOKUP(TableOMP[[#This Row],[Label]],TableAvg[],2,FALSE)</f>
        <v>7.6442593181818159</v>
      </c>
      <c r="P7661">
        <f>VLOOKUP(TableOMP[[#This Row],[Label]],TableAvg[],3,FALSE)</f>
        <v>0.10236925435301064</v>
      </c>
      <c r="Q7661">
        <f>TableOMP[[#This Row],[Avg]]-$U$2*TableOMP[[#This Row],[StdDev]]</f>
        <v>7.4395208094757947</v>
      </c>
      <c r="R7661">
        <f>TableOMP[[#This Row],[Avg]]+$U$2*TableOMP[[#This Row],[StdDev]]</f>
        <v>7.8489978268878371</v>
      </c>
      <c r="S7661">
        <f>IF(AND(TableOMP[[#This Row],[total_time]]&gt;=TableOMP[[#This Row],[Low]], TableOMP[[#This Row],[total_time]]&lt;=TableOMP[[#This Row],[High]]),1,0)</f>
        <v>1</v>
      </c>
    </row>
    <row r="7662" spans="1:19" hidden="1" x14ac:dyDescent="0.25">
      <c r="A7662" t="s">
        <v>15</v>
      </c>
      <c r="B7662">
        <v>10000</v>
      </c>
      <c r="C7662">
        <v>100</v>
      </c>
      <c r="D7662">
        <v>100000</v>
      </c>
      <c r="E7662">
        <v>28</v>
      </c>
      <c r="F7662">
        <v>1</v>
      </c>
      <c r="G7662">
        <v>7.5690910000000002</v>
      </c>
      <c r="H7662">
        <v>0.12665000000000001</v>
      </c>
      <c r="I7662">
        <v>0.99246500000000004</v>
      </c>
      <c r="J7662">
        <v>3.6757999999999999E-2</v>
      </c>
      <c r="K7662" t="str">
        <f>MID(M7662,22,1)</f>
        <v>1</v>
      </c>
      <c r="L7662" t="s">
        <v>175</v>
      </c>
      <c r="M7662" t="s">
        <v>176</v>
      </c>
      <c r="N7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62">
        <f>VLOOKUP(TableOMP[[#This Row],[Label]],TableAvg[],2,FALSE)</f>
        <v>7.6442593181818159</v>
      </c>
      <c r="P7662">
        <f>VLOOKUP(TableOMP[[#This Row],[Label]],TableAvg[],3,FALSE)</f>
        <v>0.10236925435301064</v>
      </c>
      <c r="Q7662">
        <f>TableOMP[[#This Row],[Avg]]-$U$2*TableOMP[[#This Row],[StdDev]]</f>
        <v>7.4395208094757947</v>
      </c>
      <c r="R7662">
        <f>TableOMP[[#This Row],[Avg]]+$U$2*TableOMP[[#This Row],[StdDev]]</f>
        <v>7.8489978268878371</v>
      </c>
      <c r="S7662">
        <f>IF(AND(TableOMP[[#This Row],[total_time]]&gt;=TableOMP[[#This Row],[Low]], TableOMP[[#This Row],[total_time]]&lt;=TableOMP[[#This Row],[High]]),1,0)</f>
        <v>1</v>
      </c>
    </row>
    <row r="7663" spans="1:19" hidden="1" x14ac:dyDescent="0.25">
      <c r="A7663" t="s">
        <v>12</v>
      </c>
      <c r="B7663">
        <v>10000</v>
      </c>
      <c r="C7663">
        <v>100</v>
      </c>
      <c r="D7663">
        <v>1</v>
      </c>
      <c r="E7663">
        <v>60</v>
      </c>
      <c r="F7663">
        <v>1</v>
      </c>
      <c r="G7663">
        <v>284.91327699999999</v>
      </c>
      <c r="H7663">
        <v>23.702808999999998</v>
      </c>
      <c r="I7663">
        <v>95.403976999999998</v>
      </c>
      <c r="J7663">
        <v>1.6170169999999999</v>
      </c>
      <c r="K7663" t="str">
        <f>MID(M7663,22,1)</f>
        <v>1</v>
      </c>
      <c r="L7663" t="s">
        <v>133</v>
      </c>
      <c r="M7663" t="s">
        <v>134</v>
      </c>
      <c r="N7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7663">
        <f>VLOOKUP(TableOMP[[#This Row],[Label]],TableAvg[],2,FALSE)</f>
        <v>314.40824500000002</v>
      </c>
      <c r="P7663">
        <f>VLOOKUP(TableOMP[[#This Row],[Label]],TableAvg[],3,FALSE)</f>
        <v>78.027598300864057</v>
      </c>
      <c r="Q7663">
        <f>TableOMP[[#This Row],[Avg]]-$U$2*TableOMP[[#This Row],[StdDev]]</f>
        <v>158.35304839827191</v>
      </c>
      <c r="R7663">
        <f>TableOMP[[#This Row],[Avg]]+$U$2*TableOMP[[#This Row],[StdDev]]</f>
        <v>470.46344160172816</v>
      </c>
      <c r="S7663">
        <f>IF(AND(TableOMP[[#This Row],[total_time]]&gt;=TableOMP[[#This Row],[Low]], TableOMP[[#This Row],[total_time]]&lt;=TableOMP[[#This Row],[High]]),1,0)</f>
        <v>1</v>
      </c>
    </row>
    <row r="7664" spans="1:19" hidden="1" x14ac:dyDescent="0.25">
      <c r="A7664" t="s">
        <v>15</v>
      </c>
      <c r="B7664">
        <v>10000</v>
      </c>
      <c r="C7664">
        <v>100</v>
      </c>
      <c r="D7664">
        <v>100000</v>
      </c>
      <c r="E7664">
        <v>29</v>
      </c>
      <c r="F7664">
        <v>1</v>
      </c>
      <c r="G7664">
        <v>7.5607150000000001</v>
      </c>
      <c r="H7664">
        <v>0.13389499999999999</v>
      </c>
      <c r="I7664">
        <v>1.165367</v>
      </c>
      <c r="J7664">
        <v>4.1619999999999997E-2</v>
      </c>
      <c r="K7664" t="str">
        <f>MID(M7664,22,1)</f>
        <v>1</v>
      </c>
      <c r="L7664" t="s">
        <v>175</v>
      </c>
      <c r="M7664" t="s">
        <v>176</v>
      </c>
      <c r="N7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664">
        <f>VLOOKUP(TableOMP[[#This Row],[Label]],TableAvg[],2,FALSE)</f>
        <v>7.8912269999999998</v>
      </c>
      <c r="P7664">
        <f>VLOOKUP(TableOMP[[#This Row],[Label]],TableAvg[],3,FALSE)</f>
        <v>2.1468001039700972</v>
      </c>
      <c r="Q7664">
        <f>TableOMP[[#This Row],[Avg]]-$U$2*TableOMP[[#This Row],[StdDev]]</f>
        <v>3.5976267920598053</v>
      </c>
      <c r="R7664">
        <f>TableOMP[[#This Row],[Avg]]+$U$2*TableOMP[[#This Row],[StdDev]]</f>
        <v>12.184827207940195</v>
      </c>
      <c r="S7664">
        <f>IF(AND(TableOMP[[#This Row],[total_time]]&gt;=TableOMP[[#This Row],[Low]], TableOMP[[#This Row],[total_time]]&lt;=TableOMP[[#This Row],[High]]),1,0)</f>
        <v>1</v>
      </c>
    </row>
    <row r="7665" spans="1:19" hidden="1" x14ac:dyDescent="0.25">
      <c r="A7665" t="s">
        <v>16</v>
      </c>
      <c r="B7665">
        <v>10000</v>
      </c>
      <c r="C7665">
        <v>100</v>
      </c>
      <c r="D7665">
        <v>100000</v>
      </c>
      <c r="E7665">
        <v>40</v>
      </c>
      <c r="F7665">
        <v>1</v>
      </c>
      <c r="G7665">
        <v>7.5576449999999999</v>
      </c>
      <c r="H7665">
        <v>0.181342</v>
      </c>
      <c r="I7665">
        <v>2.799579</v>
      </c>
      <c r="J7665">
        <v>7.1784000000000001E-2</v>
      </c>
      <c r="K7665" t="str">
        <f>MID(M7665,22,1)</f>
        <v>1</v>
      </c>
      <c r="L7665" t="s">
        <v>177</v>
      </c>
      <c r="M7665" t="s">
        <v>178</v>
      </c>
      <c r="N7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65">
        <f>VLOOKUP(TableOMP[[#This Row],[Label]],TableAvg[],2,FALSE)</f>
        <v>7.7223289285714287</v>
      </c>
      <c r="P7665">
        <f>VLOOKUP(TableOMP[[#This Row],[Label]],TableAvg[],3,FALSE)</f>
        <v>0.16324507410050051</v>
      </c>
      <c r="Q7665">
        <f>TableOMP[[#This Row],[Avg]]-$U$2*TableOMP[[#This Row],[StdDev]]</f>
        <v>7.3958387803704273</v>
      </c>
      <c r="R7665">
        <f>TableOMP[[#This Row],[Avg]]+$U$2*TableOMP[[#This Row],[StdDev]]</f>
        <v>8.0488190767724301</v>
      </c>
      <c r="S7665">
        <f>IF(AND(TableOMP[[#This Row],[total_time]]&gt;=TableOMP[[#This Row],[Low]], TableOMP[[#This Row],[total_time]]&lt;=TableOMP[[#This Row],[High]]),1,0)</f>
        <v>1</v>
      </c>
    </row>
    <row r="7666" spans="1:19" hidden="1" x14ac:dyDescent="0.25">
      <c r="A7666" t="s">
        <v>15</v>
      </c>
      <c r="B7666">
        <v>10000</v>
      </c>
      <c r="C7666">
        <v>100</v>
      </c>
      <c r="D7666">
        <v>100000</v>
      </c>
      <c r="E7666">
        <v>28</v>
      </c>
      <c r="F7666">
        <v>1</v>
      </c>
      <c r="G7666">
        <v>7.5558779999999999</v>
      </c>
      <c r="H7666">
        <v>0.13877300000000001</v>
      </c>
      <c r="I7666">
        <v>1.190909</v>
      </c>
      <c r="J7666">
        <v>4.4108000000000001E-2</v>
      </c>
      <c r="K7666" t="str">
        <f>MID(M7666,22,1)</f>
        <v>6</v>
      </c>
      <c r="L7666" t="s">
        <v>199</v>
      </c>
      <c r="M7666" t="s">
        <v>200</v>
      </c>
      <c r="N7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66">
        <f>VLOOKUP(TableOMP[[#This Row],[Label]],TableAvg[],2,FALSE)</f>
        <v>7.6442593181818159</v>
      </c>
      <c r="P7666">
        <f>VLOOKUP(TableOMP[[#This Row],[Label]],TableAvg[],3,FALSE)</f>
        <v>0.10236925435301064</v>
      </c>
      <c r="Q7666">
        <f>TableOMP[[#This Row],[Avg]]-$U$2*TableOMP[[#This Row],[StdDev]]</f>
        <v>7.4395208094757947</v>
      </c>
      <c r="R7666">
        <f>TableOMP[[#This Row],[Avg]]+$U$2*TableOMP[[#This Row],[StdDev]]</f>
        <v>7.8489978268878371</v>
      </c>
      <c r="S7666">
        <f>IF(AND(TableOMP[[#This Row],[total_time]]&gt;=TableOMP[[#This Row],[Low]], TableOMP[[#This Row],[total_time]]&lt;=TableOMP[[#This Row],[High]]),1,0)</f>
        <v>1</v>
      </c>
    </row>
    <row r="7667" spans="1:19" hidden="1" x14ac:dyDescent="0.25">
      <c r="A7667" t="s">
        <v>16</v>
      </c>
      <c r="B7667">
        <v>10000</v>
      </c>
      <c r="C7667">
        <v>100</v>
      </c>
      <c r="D7667">
        <v>100000</v>
      </c>
      <c r="E7667">
        <v>40</v>
      </c>
      <c r="F7667">
        <v>1</v>
      </c>
      <c r="G7667">
        <v>7.5556780000000003</v>
      </c>
      <c r="H7667">
        <v>0.153199</v>
      </c>
      <c r="I7667">
        <v>1.831518</v>
      </c>
      <c r="J7667">
        <v>4.6961999999999997E-2</v>
      </c>
      <c r="K7667" t="str">
        <f>MID(M7667,22,1)</f>
        <v>2</v>
      </c>
      <c r="L7667" t="s">
        <v>59</v>
      </c>
      <c r="M7667" t="s">
        <v>60</v>
      </c>
      <c r="N7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67">
        <f>VLOOKUP(TableOMP[[#This Row],[Label]],TableAvg[],2,FALSE)</f>
        <v>7.7223289285714287</v>
      </c>
      <c r="P7667">
        <f>VLOOKUP(TableOMP[[#This Row],[Label]],TableAvg[],3,FALSE)</f>
        <v>0.16324507410050051</v>
      </c>
      <c r="Q7667">
        <f>TableOMP[[#This Row],[Avg]]-$U$2*TableOMP[[#This Row],[StdDev]]</f>
        <v>7.3958387803704273</v>
      </c>
      <c r="R7667">
        <f>TableOMP[[#This Row],[Avg]]+$U$2*TableOMP[[#This Row],[StdDev]]</f>
        <v>8.0488190767724301</v>
      </c>
      <c r="S7667">
        <f>IF(AND(TableOMP[[#This Row],[total_time]]&gt;=TableOMP[[#This Row],[Low]], TableOMP[[#This Row],[total_time]]&lt;=TableOMP[[#This Row],[High]]),1,0)</f>
        <v>1</v>
      </c>
    </row>
    <row r="7668" spans="1:19" hidden="1" x14ac:dyDescent="0.25">
      <c r="A7668" t="s">
        <v>16</v>
      </c>
      <c r="B7668">
        <v>10000</v>
      </c>
      <c r="C7668">
        <v>100</v>
      </c>
      <c r="D7668">
        <v>100000</v>
      </c>
      <c r="E7668">
        <v>41</v>
      </c>
      <c r="F7668">
        <v>1</v>
      </c>
      <c r="G7668">
        <v>7.5552239999999999</v>
      </c>
      <c r="H7668">
        <v>0.146787</v>
      </c>
      <c r="I7668">
        <v>1.907492</v>
      </c>
      <c r="J7668">
        <v>4.7687E-2</v>
      </c>
      <c r="K7668" t="str">
        <f>MID(M7668,22,1)</f>
        <v>1</v>
      </c>
      <c r="L7668" t="s">
        <v>177</v>
      </c>
      <c r="M7668" t="s">
        <v>178</v>
      </c>
      <c r="N7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668">
        <f>VLOOKUP(TableOMP[[#This Row],[Label]],TableAvg[],2,FALSE)</f>
        <v>7.533937857142857</v>
      </c>
      <c r="P7668">
        <f>VLOOKUP(TableOMP[[#This Row],[Label]],TableAvg[],3,FALSE)</f>
        <v>0.12913017588179737</v>
      </c>
      <c r="Q7668">
        <f>TableOMP[[#This Row],[Avg]]-$U$2*TableOMP[[#This Row],[StdDev]]</f>
        <v>7.2756775053792619</v>
      </c>
      <c r="R7668">
        <f>TableOMP[[#This Row],[Avg]]+$U$2*TableOMP[[#This Row],[StdDev]]</f>
        <v>7.7921982089064521</v>
      </c>
      <c r="S7668">
        <f>IF(AND(TableOMP[[#This Row],[total_time]]&gt;=TableOMP[[#This Row],[Low]], TableOMP[[#This Row],[total_time]]&lt;=TableOMP[[#This Row],[High]]),1,0)</f>
        <v>1</v>
      </c>
    </row>
    <row r="7669" spans="1:19" hidden="1" x14ac:dyDescent="0.25">
      <c r="A7669" t="s">
        <v>16</v>
      </c>
      <c r="B7669">
        <v>10000</v>
      </c>
      <c r="C7669">
        <v>100</v>
      </c>
      <c r="D7669">
        <v>100000</v>
      </c>
      <c r="E7669">
        <v>43</v>
      </c>
      <c r="F7669">
        <v>1</v>
      </c>
      <c r="G7669">
        <v>7.549207</v>
      </c>
      <c r="H7669">
        <v>0.159829</v>
      </c>
      <c r="I7669">
        <v>2.3620410000000001</v>
      </c>
      <c r="J7669">
        <v>5.6238999999999997E-2</v>
      </c>
      <c r="K7669" t="str">
        <f>MID(M7669,22,1)</f>
        <v>5</v>
      </c>
      <c r="L7669" t="s">
        <v>161</v>
      </c>
      <c r="M7669" t="s">
        <v>162</v>
      </c>
      <c r="N7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669">
        <f>VLOOKUP(TableOMP[[#This Row],[Label]],TableAvg[],2,FALSE)</f>
        <v>7.3308762142857145</v>
      </c>
      <c r="P7669">
        <f>VLOOKUP(TableOMP[[#This Row],[Label]],TableAvg[],3,FALSE)</f>
        <v>0.12695726536698448</v>
      </c>
      <c r="Q7669">
        <f>TableOMP[[#This Row],[Avg]]-$U$2*TableOMP[[#This Row],[StdDev]]</f>
        <v>7.0769616835517457</v>
      </c>
      <c r="R7669">
        <f>TableOMP[[#This Row],[Avg]]+$U$2*TableOMP[[#This Row],[StdDev]]</f>
        <v>7.5847907450196832</v>
      </c>
      <c r="S7669">
        <f>IF(AND(TableOMP[[#This Row],[total_time]]&gt;=TableOMP[[#This Row],[Low]], TableOMP[[#This Row],[total_time]]&lt;=TableOMP[[#This Row],[High]]),1,0)</f>
        <v>1</v>
      </c>
    </row>
    <row r="7670" spans="1:19" hidden="1" x14ac:dyDescent="0.25">
      <c r="A7670" t="s">
        <v>16</v>
      </c>
      <c r="B7670">
        <v>10000</v>
      </c>
      <c r="C7670">
        <v>100</v>
      </c>
      <c r="D7670">
        <v>100000</v>
      </c>
      <c r="E7670">
        <v>40</v>
      </c>
      <c r="F7670">
        <v>1</v>
      </c>
      <c r="G7670">
        <v>7.5473189999999999</v>
      </c>
      <c r="H7670">
        <v>0.151115</v>
      </c>
      <c r="I7670">
        <v>1.969767</v>
      </c>
      <c r="J7670">
        <v>5.0507000000000003E-2</v>
      </c>
      <c r="K7670" t="str">
        <f>MID(M7670,22,1)</f>
        <v>2</v>
      </c>
      <c r="L7670" t="s">
        <v>59</v>
      </c>
      <c r="M7670" t="s">
        <v>60</v>
      </c>
      <c r="N7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70">
        <f>VLOOKUP(TableOMP[[#This Row],[Label]],TableAvg[],2,FALSE)</f>
        <v>7.7223289285714287</v>
      </c>
      <c r="P7670">
        <f>VLOOKUP(TableOMP[[#This Row],[Label]],TableAvg[],3,FALSE)</f>
        <v>0.16324507410050051</v>
      </c>
      <c r="Q7670">
        <f>TableOMP[[#This Row],[Avg]]-$U$2*TableOMP[[#This Row],[StdDev]]</f>
        <v>7.3958387803704273</v>
      </c>
      <c r="R7670">
        <f>TableOMP[[#This Row],[Avg]]+$U$2*TableOMP[[#This Row],[StdDev]]</f>
        <v>8.0488190767724301</v>
      </c>
      <c r="S7670">
        <f>IF(AND(TableOMP[[#This Row],[total_time]]&gt;=TableOMP[[#This Row],[Low]], TableOMP[[#This Row],[total_time]]&lt;=TableOMP[[#This Row],[High]]),1,0)</f>
        <v>1</v>
      </c>
    </row>
    <row r="7671" spans="1:19" hidden="1" x14ac:dyDescent="0.25">
      <c r="A7671" t="s">
        <v>15</v>
      </c>
      <c r="B7671">
        <v>10000</v>
      </c>
      <c r="C7671">
        <v>100</v>
      </c>
      <c r="D7671">
        <v>100000</v>
      </c>
      <c r="E7671">
        <v>28</v>
      </c>
      <c r="F7671">
        <v>1</v>
      </c>
      <c r="G7671">
        <v>7.5470170000000003</v>
      </c>
      <c r="H7671">
        <v>0.13995299999999999</v>
      </c>
      <c r="I7671">
        <v>1.183441</v>
      </c>
      <c r="J7671">
        <v>4.3831000000000002E-2</v>
      </c>
      <c r="K7671" t="str">
        <f>MID(M7671,22,1)</f>
        <v>2</v>
      </c>
      <c r="L7671" t="s">
        <v>95</v>
      </c>
      <c r="M7671" t="s">
        <v>96</v>
      </c>
      <c r="N7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71">
        <f>VLOOKUP(TableOMP[[#This Row],[Label]],TableAvg[],2,FALSE)</f>
        <v>7.6442593181818159</v>
      </c>
      <c r="P7671">
        <f>VLOOKUP(TableOMP[[#This Row],[Label]],TableAvg[],3,FALSE)</f>
        <v>0.10236925435301064</v>
      </c>
      <c r="Q7671">
        <f>TableOMP[[#This Row],[Avg]]-$U$2*TableOMP[[#This Row],[StdDev]]</f>
        <v>7.4395208094757947</v>
      </c>
      <c r="R7671">
        <f>TableOMP[[#This Row],[Avg]]+$U$2*TableOMP[[#This Row],[StdDev]]</f>
        <v>7.8489978268878371</v>
      </c>
      <c r="S7671">
        <f>IF(AND(TableOMP[[#This Row],[total_time]]&gt;=TableOMP[[#This Row],[Low]], TableOMP[[#This Row],[total_time]]&lt;=TableOMP[[#This Row],[High]]),1,0)</f>
        <v>1</v>
      </c>
    </row>
    <row r="7672" spans="1:19" hidden="1" x14ac:dyDescent="0.25">
      <c r="A7672" t="s">
        <v>16</v>
      </c>
      <c r="B7672">
        <v>10000</v>
      </c>
      <c r="C7672">
        <v>100</v>
      </c>
      <c r="D7672">
        <v>100000</v>
      </c>
      <c r="E7672">
        <v>43</v>
      </c>
      <c r="F7672">
        <v>1</v>
      </c>
      <c r="G7672">
        <v>7.5405530000000001</v>
      </c>
      <c r="H7672">
        <v>0.29281499999999999</v>
      </c>
      <c r="I7672">
        <v>2.2243789999999999</v>
      </c>
      <c r="J7672">
        <v>5.2961000000000001E-2</v>
      </c>
      <c r="K7672" t="str">
        <f>MID(M7672,22,1)</f>
        <v>7</v>
      </c>
      <c r="L7672" t="s">
        <v>49</v>
      </c>
      <c r="M7672" t="s">
        <v>50</v>
      </c>
      <c r="N7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672">
        <f>VLOOKUP(TableOMP[[#This Row],[Label]],TableAvg[],2,FALSE)</f>
        <v>7.3308762142857145</v>
      </c>
      <c r="P7672">
        <f>VLOOKUP(TableOMP[[#This Row],[Label]],TableAvg[],3,FALSE)</f>
        <v>0.12695726536698448</v>
      </c>
      <c r="Q7672">
        <f>TableOMP[[#This Row],[Avg]]-$U$2*TableOMP[[#This Row],[StdDev]]</f>
        <v>7.0769616835517457</v>
      </c>
      <c r="R7672">
        <f>TableOMP[[#This Row],[Avg]]+$U$2*TableOMP[[#This Row],[StdDev]]</f>
        <v>7.5847907450196832</v>
      </c>
      <c r="S7672">
        <f>IF(AND(TableOMP[[#This Row],[total_time]]&gt;=TableOMP[[#This Row],[Low]], TableOMP[[#This Row],[total_time]]&lt;=TableOMP[[#This Row],[High]]),1,0)</f>
        <v>1</v>
      </c>
    </row>
    <row r="7673" spans="1:19" hidden="1" x14ac:dyDescent="0.25">
      <c r="A7673" t="s">
        <v>15</v>
      </c>
      <c r="B7673">
        <v>10000</v>
      </c>
      <c r="C7673">
        <v>100</v>
      </c>
      <c r="D7673">
        <v>100000</v>
      </c>
      <c r="E7673">
        <v>28</v>
      </c>
      <c r="F7673">
        <v>1</v>
      </c>
      <c r="G7673">
        <v>7.5338440000000002</v>
      </c>
      <c r="H7673">
        <v>0.15487799999999999</v>
      </c>
      <c r="I7673">
        <v>1.4864489999999999</v>
      </c>
      <c r="J7673">
        <v>5.5053999999999999E-2</v>
      </c>
      <c r="K7673" t="str">
        <f>MID(M7673,22,1)</f>
        <v>5</v>
      </c>
      <c r="L7673" t="s">
        <v>55</v>
      </c>
      <c r="M7673" t="s">
        <v>56</v>
      </c>
      <c r="N7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73">
        <f>VLOOKUP(TableOMP[[#This Row],[Label]],TableAvg[],2,FALSE)</f>
        <v>7.6442593181818159</v>
      </c>
      <c r="P7673">
        <f>VLOOKUP(TableOMP[[#This Row],[Label]],TableAvg[],3,FALSE)</f>
        <v>0.10236925435301064</v>
      </c>
      <c r="Q7673">
        <f>TableOMP[[#This Row],[Avg]]-$U$2*TableOMP[[#This Row],[StdDev]]</f>
        <v>7.4395208094757947</v>
      </c>
      <c r="R7673">
        <f>TableOMP[[#This Row],[Avg]]+$U$2*TableOMP[[#This Row],[StdDev]]</f>
        <v>7.8489978268878371</v>
      </c>
      <c r="S7673">
        <f>IF(AND(TableOMP[[#This Row],[total_time]]&gt;=TableOMP[[#This Row],[Low]], TableOMP[[#This Row],[total_time]]&lt;=TableOMP[[#This Row],[High]]),1,0)</f>
        <v>1</v>
      </c>
    </row>
    <row r="7674" spans="1:19" hidden="1" x14ac:dyDescent="0.25">
      <c r="A7674" t="s">
        <v>15</v>
      </c>
      <c r="B7674">
        <v>10000</v>
      </c>
      <c r="C7674">
        <v>100</v>
      </c>
      <c r="D7674">
        <v>100000</v>
      </c>
      <c r="E7674">
        <v>30</v>
      </c>
      <c r="F7674">
        <v>1</v>
      </c>
      <c r="G7674">
        <v>7.5318870000000002</v>
      </c>
      <c r="H7674">
        <v>0.31590699999999999</v>
      </c>
      <c r="I7674">
        <v>5.8404360000000004</v>
      </c>
      <c r="J7674">
        <v>0.20139399999999999</v>
      </c>
      <c r="K7674" t="str">
        <f>MID(M7674,22,1)</f>
        <v>6</v>
      </c>
      <c r="L7674" t="s">
        <v>41</v>
      </c>
      <c r="M7674" t="s">
        <v>42</v>
      </c>
      <c r="N7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674">
        <f>VLOOKUP(TableOMP[[#This Row],[Label]],TableAvg[],2,FALSE)</f>
        <v>7.2538345909090909</v>
      </c>
      <c r="P7674">
        <f>VLOOKUP(TableOMP[[#This Row],[Label]],TableAvg[],3,FALSE)</f>
        <v>0.15638660570800317</v>
      </c>
      <c r="Q7674">
        <f>TableOMP[[#This Row],[Avg]]-$U$2*TableOMP[[#This Row],[StdDev]]</f>
        <v>6.9410613794930844</v>
      </c>
      <c r="R7674">
        <f>TableOMP[[#This Row],[Avg]]+$U$2*TableOMP[[#This Row],[StdDev]]</f>
        <v>7.5666078023250973</v>
      </c>
      <c r="S7674">
        <f>IF(AND(TableOMP[[#This Row],[total_time]]&gt;=TableOMP[[#This Row],[Low]], TableOMP[[#This Row],[total_time]]&lt;=TableOMP[[#This Row],[High]]),1,0)</f>
        <v>1</v>
      </c>
    </row>
    <row r="7675" spans="1:19" hidden="1" x14ac:dyDescent="0.25">
      <c r="A7675" t="s">
        <v>12</v>
      </c>
      <c r="B7675">
        <v>10000</v>
      </c>
      <c r="C7675">
        <v>100</v>
      </c>
      <c r="D7675">
        <v>1</v>
      </c>
      <c r="E7675">
        <v>60</v>
      </c>
      <c r="F7675">
        <v>1</v>
      </c>
      <c r="G7675">
        <v>277.16291799999999</v>
      </c>
      <c r="H7675">
        <v>14.388401999999999</v>
      </c>
      <c r="I7675">
        <v>64.833320000000001</v>
      </c>
      <c r="J7675">
        <v>1.09887</v>
      </c>
      <c r="K7675" t="str">
        <f>MID(M7675,22,1)</f>
        <v>2</v>
      </c>
      <c r="L7675" t="s">
        <v>240</v>
      </c>
      <c r="M7675" t="s">
        <v>241</v>
      </c>
      <c r="N7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7675" s="10">
        <f>VLOOKUP(TableOMP[[#This Row],[Label]],TableAvg[],2,FALSE)</f>
        <v>314.40824500000002</v>
      </c>
      <c r="P7675" s="10">
        <f>VLOOKUP(TableOMP[[#This Row],[Label]],TableAvg[],3,FALSE)</f>
        <v>78.027598300864057</v>
      </c>
      <c r="Q7675" s="10">
        <f>TableOMP[[#This Row],[Avg]]-$U$2*TableOMP[[#This Row],[StdDev]]</f>
        <v>158.35304839827191</v>
      </c>
      <c r="R7675" s="10">
        <f>TableOMP[[#This Row],[Avg]]+$U$2*TableOMP[[#This Row],[StdDev]]</f>
        <v>470.46344160172816</v>
      </c>
      <c r="S7675" s="10">
        <f>IF(AND(TableOMP[[#This Row],[total_time]]&gt;=TableOMP[[#This Row],[Low]], TableOMP[[#This Row],[total_time]]&lt;=TableOMP[[#This Row],[High]]),1,0)</f>
        <v>1</v>
      </c>
    </row>
    <row r="7676" spans="1:19" hidden="1" x14ac:dyDescent="0.25">
      <c r="A7676" t="s">
        <v>16</v>
      </c>
      <c r="B7676">
        <v>10000</v>
      </c>
      <c r="C7676">
        <v>100</v>
      </c>
      <c r="D7676">
        <v>100000</v>
      </c>
      <c r="E7676">
        <v>42</v>
      </c>
      <c r="F7676">
        <v>1</v>
      </c>
      <c r="G7676">
        <v>7.5259090000000004</v>
      </c>
      <c r="H7676">
        <v>0.17391699999999999</v>
      </c>
      <c r="I7676">
        <v>2.587942</v>
      </c>
      <c r="J7676">
        <v>6.3120999999999997E-2</v>
      </c>
      <c r="K7676" t="str">
        <f>MID(M7676,22,1)</f>
        <v>1</v>
      </c>
      <c r="L7676" t="s">
        <v>171</v>
      </c>
      <c r="M7676" t="s">
        <v>172</v>
      </c>
      <c r="N7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676">
        <f>VLOOKUP(TableOMP[[#This Row],[Label]],TableAvg[],2,FALSE)</f>
        <v>7.374859857142857</v>
      </c>
      <c r="P7676">
        <f>VLOOKUP(TableOMP[[#This Row],[Label]],TableAvg[],3,FALSE)</f>
        <v>0.1137521724502094</v>
      </c>
      <c r="Q7676">
        <f>TableOMP[[#This Row],[Avg]]-$U$2*TableOMP[[#This Row],[StdDev]]</f>
        <v>7.1473555122424379</v>
      </c>
      <c r="R7676">
        <f>TableOMP[[#This Row],[Avg]]+$U$2*TableOMP[[#This Row],[StdDev]]</f>
        <v>7.602364202043276</v>
      </c>
      <c r="S7676">
        <f>IF(AND(TableOMP[[#This Row],[total_time]]&gt;=TableOMP[[#This Row],[Low]], TableOMP[[#This Row],[total_time]]&lt;=TableOMP[[#This Row],[High]]),1,0)</f>
        <v>1</v>
      </c>
    </row>
    <row r="7677" spans="1:19" hidden="1" x14ac:dyDescent="0.25">
      <c r="A7677" t="s">
        <v>16</v>
      </c>
      <c r="B7677">
        <v>10000</v>
      </c>
      <c r="C7677">
        <v>100</v>
      </c>
      <c r="D7677">
        <v>100000</v>
      </c>
      <c r="E7677">
        <v>42</v>
      </c>
      <c r="F7677">
        <v>1</v>
      </c>
      <c r="G7677">
        <v>7.5194369999999999</v>
      </c>
      <c r="H7677">
        <v>0.16958300000000001</v>
      </c>
      <c r="I7677">
        <v>2.5626440000000001</v>
      </c>
      <c r="J7677">
        <v>6.2504000000000004E-2</v>
      </c>
      <c r="K7677" t="str">
        <f>MID(M7677,22,1)</f>
        <v>5</v>
      </c>
      <c r="L7677" t="s">
        <v>161</v>
      </c>
      <c r="M7677" t="s">
        <v>162</v>
      </c>
      <c r="N7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677">
        <f>VLOOKUP(TableOMP[[#This Row],[Label]],TableAvg[],2,FALSE)</f>
        <v>7.374859857142857</v>
      </c>
      <c r="P7677">
        <f>VLOOKUP(TableOMP[[#This Row],[Label]],TableAvg[],3,FALSE)</f>
        <v>0.1137521724502094</v>
      </c>
      <c r="Q7677">
        <f>TableOMP[[#This Row],[Avg]]-$U$2*TableOMP[[#This Row],[StdDev]]</f>
        <v>7.1473555122424379</v>
      </c>
      <c r="R7677">
        <f>TableOMP[[#This Row],[Avg]]+$U$2*TableOMP[[#This Row],[StdDev]]</f>
        <v>7.602364202043276</v>
      </c>
      <c r="S7677">
        <f>IF(AND(TableOMP[[#This Row],[total_time]]&gt;=TableOMP[[#This Row],[Low]], TableOMP[[#This Row],[total_time]]&lt;=TableOMP[[#This Row],[High]]),1,0)</f>
        <v>1</v>
      </c>
    </row>
    <row r="7678" spans="1:19" hidden="1" x14ac:dyDescent="0.25">
      <c r="A7678" t="s">
        <v>15</v>
      </c>
      <c r="B7678">
        <v>10000</v>
      </c>
      <c r="C7678">
        <v>100</v>
      </c>
      <c r="D7678">
        <v>100000</v>
      </c>
      <c r="E7678">
        <v>28</v>
      </c>
      <c r="F7678">
        <v>1</v>
      </c>
      <c r="G7678">
        <v>7.5120240000000003</v>
      </c>
      <c r="H7678">
        <v>0.1588</v>
      </c>
      <c r="I7678">
        <v>1.6216809999999999</v>
      </c>
      <c r="J7678">
        <v>6.0061999999999997E-2</v>
      </c>
      <c r="K7678" t="str">
        <f>MID(M7678,22,1)</f>
        <v>5</v>
      </c>
      <c r="L7678" t="s">
        <v>55</v>
      </c>
      <c r="M7678" t="s">
        <v>56</v>
      </c>
      <c r="N7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78">
        <f>VLOOKUP(TableOMP[[#This Row],[Label]],TableAvg[],2,FALSE)</f>
        <v>7.6442593181818159</v>
      </c>
      <c r="P7678">
        <f>VLOOKUP(TableOMP[[#This Row],[Label]],TableAvg[],3,FALSE)</f>
        <v>0.10236925435301064</v>
      </c>
      <c r="Q7678">
        <f>TableOMP[[#This Row],[Avg]]-$U$2*TableOMP[[#This Row],[StdDev]]</f>
        <v>7.4395208094757947</v>
      </c>
      <c r="R7678">
        <f>TableOMP[[#This Row],[Avg]]+$U$2*TableOMP[[#This Row],[StdDev]]</f>
        <v>7.8489978268878371</v>
      </c>
      <c r="S7678">
        <f>IF(AND(TableOMP[[#This Row],[total_time]]&gt;=TableOMP[[#This Row],[Low]], TableOMP[[#This Row],[total_time]]&lt;=TableOMP[[#This Row],[High]]),1,0)</f>
        <v>1</v>
      </c>
    </row>
    <row r="7679" spans="1:19" hidden="1" x14ac:dyDescent="0.25">
      <c r="A7679" t="s">
        <v>16</v>
      </c>
      <c r="B7679">
        <v>10000</v>
      </c>
      <c r="C7679">
        <v>100</v>
      </c>
      <c r="D7679">
        <v>100000</v>
      </c>
      <c r="E7679">
        <v>40</v>
      </c>
      <c r="F7679">
        <v>1</v>
      </c>
      <c r="G7679">
        <v>7.5111109999999996</v>
      </c>
      <c r="H7679">
        <v>0.136818</v>
      </c>
      <c r="I7679">
        <v>1.650153</v>
      </c>
      <c r="J7679">
        <v>4.2312000000000002E-2</v>
      </c>
      <c r="K7679" t="str">
        <f>MID(M7679,22,1)</f>
        <v>2</v>
      </c>
      <c r="L7679" t="s">
        <v>59</v>
      </c>
      <c r="M7679" t="s">
        <v>60</v>
      </c>
      <c r="N7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679">
        <f>VLOOKUP(TableOMP[[#This Row],[Label]],TableAvg[],2,FALSE)</f>
        <v>7.7223289285714287</v>
      </c>
      <c r="P7679">
        <f>VLOOKUP(TableOMP[[#This Row],[Label]],TableAvg[],3,FALSE)</f>
        <v>0.16324507410050051</v>
      </c>
      <c r="Q7679">
        <f>TableOMP[[#This Row],[Avg]]-$U$2*TableOMP[[#This Row],[StdDev]]</f>
        <v>7.3958387803704273</v>
      </c>
      <c r="R7679">
        <f>TableOMP[[#This Row],[Avg]]+$U$2*TableOMP[[#This Row],[StdDev]]</f>
        <v>8.0488190767724301</v>
      </c>
      <c r="S7679">
        <f>IF(AND(TableOMP[[#This Row],[total_time]]&gt;=TableOMP[[#This Row],[Low]], TableOMP[[#This Row],[total_time]]&lt;=TableOMP[[#This Row],[High]]),1,0)</f>
        <v>1</v>
      </c>
    </row>
    <row r="7680" spans="1:19" hidden="1" x14ac:dyDescent="0.25">
      <c r="A7680" t="s">
        <v>16</v>
      </c>
      <c r="B7680">
        <v>10000</v>
      </c>
      <c r="C7680">
        <v>100</v>
      </c>
      <c r="D7680">
        <v>100000</v>
      </c>
      <c r="E7680">
        <v>41</v>
      </c>
      <c r="F7680">
        <v>1</v>
      </c>
      <c r="G7680">
        <v>7.5090529999999998</v>
      </c>
      <c r="H7680">
        <v>0.16803699999999999</v>
      </c>
      <c r="I7680">
        <v>2.4268480000000001</v>
      </c>
      <c r="J7680">
        <v>6.0671000000000003E-2</v>
      </c>
      <c r="K7680" t="str">
        <f>MID(M7680,22,1)</f>
        <v>4</v>
      </c>
      <c r="L7680" t="s">
        <v>97</v>
      </c>
      <c r="M7680" t="s">
        <v>98</v>
      </c>
      <c r="N7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680">
        <f>VLOOKUP(TableOMP[[#This Row],[Label]],TableAvg[],2,FALSE)</f>
        <v>7.533937857142857</v>
      </c>
      <c r="P7680">
        <f>VLOOKUP(TableOMP[[#This Row],[Label]],TableAvg[],3,FALSE)</f>
        <v>0.12913017588179737</v>
      </c>
      <c r="Q7680">
        <f>TableOMP[[#This Row],[Avg]]-$U$2*TableOMP[[#This Row],[StdDev]]</f>
        <v>7.2756775053792619</v>
      </c>
      <c r="R7680">
        <f>TableOMP[[#This Row],[Avg]]+$U$2*TableOMP[[#This Row],[StdDev]]</f>
        <v>7.7921982089064521</v>
      </c>
      <c r="S7680">
        <f>IF(AND(TableOMP[[#This Row],[total_time]]&gt;=TableOMP[[#This Row],[Low]], TableOMP[[#This Row],[total_time]]&lt;=TableOMP[[#This Row],[High]]),1,0)</f>
        <v>1</v>
      </c>
    </row>
    <row r="7681" spans="1:19" hidden="1" x14ac:dyDescent="0.25">
      <c r="A7681" t="s">
        <v>15</v>
      </c>
      <c r="B7681">
        <v>10000</v>
      </c>
      <c r="C7681">
        <v>100</v>
      </c>
      <c r="D7681">
        <v>100000</v>
      </c>
      <c r="E7681">
        <v>28</v>
      </c>
      <c r="F7681">
        <v>1</v>
      </c>
      <c r="G7681">
        <v>7.5051129999999997</v>
      </c>
      <c r="H7681">
        <v>0.153005</v>
      </c>
      <c r="I7681">
        <v>1.430795</v>
      </c>
      <c r="J7681">
        <v>5.2991999999999997E-2</v>
      </c>
      <c r="K7681" t="str">
        <f>MID(M7681,22,1)</f>
        <v>1</v>
      </c>
      <c r="L7681" t="s">
        <v>215</v>
      </c>
      <c r="M7681" t="s">
        <v>216</v>
      </c>
      <c r="N7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81">
        <f>VLOOKUP(TableOMP[[#This Row],[Label]],TableAvg[],2,FALSE)</f>
        <v>7.6442593181818159</v>
      </c>
      <c r="P7681">
        <f>VLOOKUP(TableOMP[[#This Row],[Label]],TableAvg[],3,FALSE)</f>
        <v>0.10236925435301064</v>
      </c>
      <c r="Q7681">
        <f>TableOMP[[#This Row],[Avg]]-$U$2*TableOMP[[#This Row],[StdDev]]</f>
        <v>7.4395208094757947</v>
      </c>
      <c r="R7681">
        <f>TableOMP[[#This Row],[Avg]]+$U$2*TableOMP[[#This Row],[StdDev]]</f>
        <v>7.8489978268878371</v>
      </c>
      <c r="S7681">
        <f>IF(AND(TableOMP[[#This Row],[total_time]]&gt;=TableOMP[[#This Row],[Low]], TableOMP[[#This Row],[total_time]]&lt;=TableOMP[[#This Row],[High]]),1,0)</f>
        <v>1</v>
      </c>
    </row>
    <row r="7682" spans="1:19" hidden="1" x14ac:dyDescent="0.25">
      <c r="A7682" t="s">
        <v>15</v>
      </c>
      <c r="B7682">
        <v>10000</v>
      </c>
      <c r="C7682">
        <v>100</v>
      </c>
      <c r="D7682">
        <v>100000</v>
      </c>
      <c r="E7682">
        <v>28</v>
      </c>
      <c r="F7682">
        <v>1</v>
      </c>
      <c r="G7682">
        <v>7.504899</v>
      </c>
      <c r="H7682">
        <v>0.14505899999999999</v>
      </c>
      <c r="I7682">
        <v>1.267431</v>
      </c>
      <c r="J7682">
        <v>4.6941999999999998E-2</v>
      </c>
      <c r="K7682" t="str">
        <f>MID(M7682,22,1)</f>
        <v>2</v>
      </c>
      <c r="L7682" t="s">
        <v>219</v>
      </c>
      <c r="M7682" t="s">
        <v>220</v>
      </c>
      <c r="N7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82">
        <f>VLOOKUP(TableOMP[[#This Row],[Label]],TableAvg[],2,FALSE)</f>
        <v>7.6442593181818159</v>
      </c>
      <c r="P7682">
        <f>VLOOKUP(TableOMP[[#This Row],[Label]],TableAvg[],3,FALSE)</f>
        <v>0.10236925435301064</v>
      </c>
      <c r="Q7682">
        <f>TableOMP[[#This Row],[Avg]]-$U$2*TableOMP[[#This Row],[StdDev]]</f>
        <v>7.4395208094757947</v>
      </c>
      <c r="R7682">
        <f>TableOMP[[#This Row],[Avg]]+$U$2*TableOMP[[#This Row],[StdDev]]</f>
        <v>7.8489978268878371</v>
      </c>
      <c r="S7682">
        <f>IF(AND(TableOMP[[#This Row],[total_time]]&gt;=TableOMP[[#This Row],[Low]], TableOMP[[#This Row],[total_time]]&lt;=TableOMP[[#This Row],[High]]),1,0)</f>
        <v>1</v>
      </c>
    </row>
    <row r="7683" spans="1:19" hidden="1" x14ac:dyDescent="0.25">
      <c r="A7683" t="s">
        <v>16</v>
      </c>
      <c r="B7683">
        <v>10000</v>
      </c>
      <c r="C7683">
        <v>100</v>
      </c>
      <c r="D7683">
        <v>100000</v>
      </c>
      <c r="E7683">
        <v>45</v>
      </c>
      <c r="F7683">
        <v>1</v>
      </c>
      <c r="G7683">
        <v>7.5018750000000001</v>
      </c>
      <c r="H7683">
        <v>0.16876099999999999</v>
      </c>
      <c r="I7683">
        <v>2.8222160000000001</v>
      </c>
      <c r="J7683">
        <v>6.4141000000000004E-2</v>
      </c>
      <c r="K7683" t="str">
        <f>MID(M7683,22,1)</f>
        <v>7</v>
      </c>
      <c r="L7683" t="s">
        <v>49</v>
      </c>
      <c r="M7683" t="s">
        <v>50</v>
      </c>
      <c r="N7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683">
        <f>VLOOKUP(TableOMP[[#This Row],[Label]],TableAvg[],2,FALSE)</f>
        <v>7.1847531428571427</v>
      </c>
      <c r="P7683">
        <f>VLOOKUP(TableOMP[[#This Row],[Label]],TableAvg[],3,FALSE)</f>
        <v>0.15911471223293297</v>
      </c>
      <c r="Q7683">
        <f>TableOMP[[#This Row],[Avg]]-$U$2*TableOMP[[#This Row],[StdDev]]</f>
        <v>6.8665237183912771</v>
      </c>
      <c r="R7683">
        <f>TableOMP[[#This Row],[Avg]]+$U$2*TableOMP[[#This Row],[StdDev]]</f>
        <v>7.5029825673230084</v>
      </c>
      <c r="S7683">
        <f>IF(AND(TableOMP[[#This Row],[total_time]]&gt;=TableOMP[[#This Row],[Low]], TableOMP[[#This Row],[total_time]]&lt;=TableOMP[[#This Row],[High]]),1,0)</f>
        <v>1</v>
      </c>
    </row>
    <row r="7684" spans="1:19" hidden="1" x14ac:dyDescent="0.25">
      <c r="A7684" t="s">
        <v>16</v>
      </c>
      <c r="B7684">
        <v>10000</v>
      </c>
      <c r="C7684">
        <v>100</v>
      </c>
      <c r="D7684">
        <v>100000</v>
      </c>
      <c r="E7684">
        <v>44</v>
      </c>
      <c r="F7684">
        <v>1</v>
      </c>
      <c r="G7684">
        <v>7.5011609999999997</v>
      </c>
      <c r="H7684">
        <v>0.17621100000000001</v>
      </c>
      <c r="I7684">
        <v>2.3057729999999999</v>
      </c>
      <c r="J7684">
        <v>5.3622999999999997E-2</v>
      </c>
      <c r="K7684" t="str">
        <f>MID(M7684,22,1)</f>
        <v>7</v>
      </c>
      <c r="L7684" t="s">
        <v>49</v>
      </c>
      <c r="M7684" t="s">
        <v>50</v>
      </c>
      <c r="N7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684">
        <f>VLOOKUP(TableOMP[[#This Row],[Label]],TableAvg[],2,FALSE)</f>
        <v>7.2622446428571426</v>
      </c>
      <c r="P7684">
        <f>VLOOKUP(TableOMP[[#This Row],[Label]],TableAvg[],3,FALSE)</f>
        <v>0.14712598651959985</v>
      </c>
      <c r="Q7684">
        <f>TableOMP[[#This Row],[Avg]]-$U$2*TableOMP[[#This Row],[StdDev]]</f>
        <v>6.9679926698179431</v>
      </c>
      <c r="R7684">
        <f>TableOMP[[#This Row],[Avg]]+$U$2*TableOMP[[#This Row],[StdDev]]</f>
        <v>7.556496615896342</v>
      </c>
      <c r="S7684">
        <f>IF(AND(TableOMP[[#This Row],[total_time]]&gt;=TableOMP[[#This Row],[Low]], TableOMP[[#This Row],[total_time]]&lt;=TableOMP[[#This Row],[High]]),1,0)</f>
        <v>1</v>
      </c>
    </row>
    <row r="7685" spans="1:19" hidden="1" x14ac:dyDescent="0.25">
      <c r="A7685" t="s">
        <v>15</v>
      </c>
      <c r="B7685">
        <v>10000</v>
      </c>
      <c r="C7685">
        <v>100</v>
      </c>
      <c r="D7685">
        <v>100000</v>
      </c>
      <c r="E7685">
        <v>29</v>
      </c>
      <c r="F7685">
        <v>1</v>
      </c>
      <c r="G7685">
        <v>7.5004179999999998</v>
      </c>
      <c r="H7685">
        <v>0.14860799999999999</v>
      </c>
      <c r="I7685">
        <v>1.377947</v>
      </c>
      <c r="J7685">
        <v>4.9211999999999999E-2</v>
      </c>
      <c r="K7685" t="str">
        <f>MID(M7685,22,1)</f>
        <v>6</v>
      </c>
      <c r="L7685" t="s">
        <v>41</v>
      </c>
      <c r="M7685" t="s">
        <v>42</v>
      </c>
      <c r="N7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685">
        <f>VLOOKUP(TableOMP[[#This Row],[Label]],TableAvg[],2,FALSE)</f>
        <v>7.8912269999999998</v>
      </c>
      <c r="P7685">
        <f>VLOOKUP(TableOMP[[#This Row],[Label]],TableAvg[],3,FALSE)</f>
        <v>2.1468001039700972</v>
      </c>
      <c r="Q7685">
        <f>TableOMP[[#This Row],[Avg]]-$U$2*TableOMP[[#This Row],[StdDev]]</f>
        <v>3.5976267920598053</v>
      </c>
      <c r="R7685">
        <f>TableOMP[[#This Row],[Avg]]+$U$2*TableOMP[[#This Row],[StdDev]]</f>
        <v>12.184827207940195</v>
      </c>
      <c r="S7685">
        <f>IF(AND(TableOMP[[#This Row],[total_time]]&gt;=TableOMP[[#This Row],[Low]], TableOMP[[#This Row],[total_time]]&lt;=TableOMP[[#This Row],[High]]),1,0)</f>
        <v>1</v>
      </c>
    </row>
    <row r="7686" spans="1:19" hidden="1" x14ac:dyDescent="0.25">
      <c r="A7686" t="s">
        <v>10</v>
      </c>
      <c r="B7686">
        <v>10000</v>
      </c>
      <c r="C7686">
        <v>100</v>
      </c>
      <c r="D7686">
        <v>100000</v>
      </c>
      <c r="E7686">
        <v>12</v>
      </c>
      <c r="F7686">
        <v>1</v>
      </c>
      <c r="G7686">
        <v>226.72314399999999</v>
      </c>
      <c r="H7686">
        <v>0.214448</v>
      </c>
      <c r="I7686">
        <v>1.1608039999999999</v>
      </c>
      <c r="J7686">
        <v>0.105528</v>
      </c>
      <c r="K7686" t="str">
        <f>MID(M7686,22,1)</f>
        <v>4</v>
      </c>
      <c r="L7686" t="s">
        <v>203</v>
      </c>
      <c r="M7686" t="s">
        <v>204</v>
      </c>
      <c r="N7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7686">
        <f>VLOOKUP(TableOMP[[#This Row],[Label]],TableAvg[],2,FALSE)</f>
        <v>226.36254049999999</v>
      </c>
      <c r="P7686">
        <f>VLOOKUP(TableOMP[[#This Row],[Label]],TableAvg[],3,FALSE)</f>
        <v>0.1691338841753294</v>
      </c>
      <c r="Q7686">
        <f>TableOMP[[#This Row],[Avg]]-$U$2*TableOMP[[#This Row],[StdDev]]</f>
        <v>226.02427273164935</v>
      </c>
      <c r="R7686">
        <f>TableOMP[[#This Row],[Avg]]+$U$2*TableOMP[[#This Row],[StdDev]]</f>
        <v>226.70080826835064</v>
      </c>
      <c r="S7686">
        <f>IF(AND(TableOMP[[#This Row],[total_time]]&gt;=TableOMP[[#This Row],[Low]], TableOMP[[#This Row],[total_time]]&lt;=TableOMP[[#This Row],[High]]),1,0)</f>
        <v>0</v>
      </c>
    </row>
    <row r="7687" spans="1:19" hidden="1" x14ac:dyDescent="0.25">
      <c r="A7687" t="s">
        <v>15</v>
      </c>
      <c r="B7687">
        <v>10000</v>
      </c>
      <c r="C7687">
        <v>100</v>
      </c>
      <c r="D7687">
        <v>100000</v>
      </c>
      <c r="E7687">
        <v>29</v>
      </c>
      <c r="F7687">
        <v>1</v>
      </c>
      <c r="G7687">
        <v>7.4993550000000004</v>
      </c>
      <c r="H7687">
        <v>0.14339299999999999</v>
      </c>
      <c r="I7687">
        <v>1.2057910000000001</v>
      </c>
      <c r="J7687">
        <v>4.3063999999999998E-2</v>
      </c>
      <c r="K7687" t="str">
        <f>MID(M7687,22,1)</f>
        <v>5</v>
      </c>
      <c r="L7687" t="s">
        <v>55</v>
      </c>
      <c r="M7687" t="s">
        <v>56</v>
      </c>
      <c r="N7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687">
        <f>VLOOKUP(TableOMP[[#This Row],[Label]],TableAvg[],2,FALSE)</f>
        <v>7.8912269999999998</v>
      </c>
      <c r="P7687">
        <f>VLOOKUP(TableOMP[[#This Row],[Label]],TableAvg[],3,FALSE)</f>
        <v>2.1468001039700972</v>
      </c>
      <c r="Q7687">
        <f>TableOMP[[#This Row],[Avg]]-$U$2*TableOMP[[#This Row],[StdDev]]</f>
        <v>3.5976267920598053</v>
      </c>
      <c r="R7687">
        <f>TableOMP[[#This Row],[Avg]]+$U$2*TableOMP[[#This Row],[StdDev]]</f>
        <v>12.184827207940195</v>
      </c>
      <c r="S7687">
        <f>IF(AND(TableOMP[[#This Row],[total_time]]&gt;=TableOMP[[#This Row],[Low]], TableOMP[[#This Row],[total_time]]&lt;=TableOMP[[#This Row],[High]]),1,0)</f>
        <v>1</v>
      </c>
    </row>
    <row r="7688" spans="1:19" hidden="1" x14ac:dyDescent="0.25">
      <c r="A7688" t="s">
        <v>16</v>
      </c>
      <c r="B7688">
        <v>10000</v>
      </c>
      <c r="C7688">
        <v>100</v>
      </c>
      <c r="D7688">
        <v>100000</v>
      </c>
      <c r="E7688">
        <v>44</v>
      </c>
      <c r="F7688">
        <v>1</v>
      </c>
      <c r="G7688">
        <v>7.4992989999999997</v>
      </c>
      <c r="H7688">
        <v>0.31085099999999999</v>
      </c>
      <c r="I7688">
        <v>2.7176010000000002</v>
      </c>
      <c r="J7688">
        <v>6.3200000000000006E-2</v>
      </c>
      <c r="K7688" t="str">
        <f>MID(M7688,22,1)</f>
        <v>4</v>
      </c>
      <c r="L7688" t="s">
        <v>97</v>
      </c>
      <c r="M7688" t="s">
        <v>98</v>
      </c>
      <c r="N7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688">
        <f>VLOOKUP(TableOMP[[#This Row],[Label]],TableAvg[],2,FALSE)</f>
        <v>7.2622446428571426</v>
      </c>
      <c r="P7688">
        <f>VLOOKUP(TableOMP[[#This Row],[Label]],TableAvg[],3,FALSE)</f>
        <v>0.14712598651959985</v>
      </c>
      <c r="Q7688">
        <f>TableOMP[[#This Row],[Avg]]-$U$2*TableOMP[[#This Row],[StdDev]]</f>
        <v>6.9679926698179431</v>
      </c>
      <c r="R7688">
        <f>TableOMP[[#This Row],[Avg]]+$U$2*TableOMP[[#This Row],[StdDev]]</f>
        <v>7.556496615896342</v>
      </c>
      <c r="S7688">
        <f>IF(AND(TableOMP[[#This Row],[total_time]]&gt;=TableOMP[[#This Row],[Low]], TableOMP[[#This Row],[total_time]]&lt;=TableOMP[[#This Row],[High]]),1,0)</f>
        <v>1</v>
      </c>
    </row>
    <row r="7689" spans="1:19" hidden="1" x14ac:dyDescent="0.25">
      <c r="A7689" t="s">
        <v>16</v>
      </c>
      <c r="B7689">
        <v>10000</v>
      </c>
      <c r="C7689">
        <v>100</v>
      </c>
      <c r="D7689">
        <v>100000</v>
      </c>
      <c r="E7689">
        <v>41</v>
      </c>
      <c r="F7689">
        <v>1</v>
      </c>
      <c r="G7689">
        <v>7.4756600000000004</v>
      </c>
      <c r="H7689">
        <v>0.17343900000000001</v>
      </c>
      <c r="I7689">
        <v>3.2138819999999999</v>
      </c>
      <c r="J7689">
        <v>8.0347000000000002E-2</v>
      </c>
      <c r="K7689" t="str">
        <f>MID(M7689,22,1)</f>
        <v>2</v>
      </c>
      <c r="L7689" t="s">
        <v>59</v>
      </c>
      <c r="M7689" t="s">
        <v>60</v>
      </c>
      <c r="N7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689">
        <f>VLOOKUP(TableOMP[[#This Row],[Label]],TableAvg[],2,FALSE)</f>
        <v>7.533937857142857</v>
      </c>
      <c r="P7689">
        <f>VLOOKUP(TableOMP[[#This Row],[Label]],TableAvg[],3,FALSE)</f>
        <v>0.12913017588179737</v>
      </c>
      <c r="Q7689">
        <f>TableOMP[[#This Row],[Avg]]-$U$2*TableOMP[[#This Row],[StdDev]]</f>
        <v>7.2756775053792619</v>
      </c>
      <c r="R7689">
        <f>TableOMP[[#This Row],[Avg]]+$U$2*TableOMP[[#This Row],[StdDev]]</f>
        <v>7.7921982089064521</v>
      </c>
      <c r="S7689">
        <f>IF(AND(TableOMP[[#This Row],[total_time]]&gt;=TableOMP[[#This Row],[Low]], TableOMP[[#This Row],[total_time]]&lt;=TableOMP[[#This Row],[High]]),1,0)</f>
        <v>1</v>
      </c>
    </row>
    <row r="7690" spans="1:19" hidden="1" x14ac:dyDescent="0.25">
      <c r="A7690" t="s">
        <v>16</v>
      </c>
      <c r="B7690">
        <v>10000</v>
      </c>
      <c r="C7690">
        <v>100</v>
      </c>
      <c r="D7690">
        <v>100000</v>
      </c>
      <c r="E7690">
        <v>44</v>
      </c>
      <c r="F7690">
        <v>1</v>
      </c>
      <c r="G7690">
        <v>7.4700369999999996</v>
      </c>
      <c r="H7690">
        <v>0.18831899999999999</v>
      </c>
      <c r="I7690">
        <v>2.8736899999999999</v>
      </c>
      <c r="J7690">
        <v>6.6830000000000001E-2</v>
      </c>
      <c r="K7690" t="str">
        <f>MID(M7690,22,1)</f>
        <v>2</v>
      </c>
      <c r="L7690" t="s">
        <v>59</v>
      </c>
      <c r="M7690" t="s">
        <v>60</v>
      </c>
      <c r="N7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690">
        <f>VLOOKUP(TableOMP[[#This Row],[Label]],TableAvg[],2,FALSE)</f>
        <v>7.2622446428571426</v>
      </c>
      <c r="P7690">
        <f>VLOOKUP(TableOMP[[#This Row],[Label]],TableAvg[],3,FALSE)</f>
        <v>0.14712598651959985</v>
      </c>
      <c r="Q7690">
        <f>TableOMP[[#This Row],[Avg]]-$U$2*TableOMP[[#This Row],[StdDev]]</f>
        <v>6.9679926698179431</v>
      </c>
      <c r="R7690">
        <f>TableOMP[[#This Row],[Avg]]+$U$2*TableOMP[[#This Row],[StdDev]]</f>
        <v>7.556496615896342</v>
      </c>
      <c r="S7690">
        <f>IF(AND(TableOMP[[#This Row],[total_time]]&gt;=TableOMP[[#This Row],[Low]], TableOMP[[#This Row],[total_time]]&lt;=TableOMP[[#This Row],[High]]),1,0)</f>
        <v>1</v>
      </c>
    </row>
    <row r="7691" spans="1:19" hidden="1" x14ac:dyDescent="0.25">
      <c r="A7691" t="s">
        <v>16</v>
      </c>
      <c r="B7691">
        <v>10000</v>
      </c>
      <c r="C7691">
        <v>100</v>
      </c>
      <c r="D7691">
        <v>100000</v>
      </c>
      <c r="E7691">
        <v>43</v>
      </c>
      <c r="F7691">
        <v>1</v>
      </c>
      <c r="G7691">
        <v>7.4651389999999997</v>
      </c>
      <c r="H7691">
        <v>0.15561</v>
      </c>
      <c r="I7691">
        <v>2.3803169999999998</v>
      </c>
      <c r="J7691">
        <v>5.6674000000000002E-2</v>
      </c>
      <c r="K7691" t="str">
        <f>MID(M7691,22,1)</f>
        <v>4</v>
      </c>
      <c r="L7691" t="s">
        <v>97</v>
      </c>
      <c r="M7691" t="s">
        <v>98</v>
      </c>
      <c r="N7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691">
        <f>VLOOKUP(TableOMP[[#This Row],[Label]],TableAvg[],2,FALSE)</f>
        <v>7.3308762142857145</v>
      </c>
      <c r="P7691">
        <f>VLOOKUP(TableOMP[[#This Row],[Label]],TableAvg[],3,FALSE)</f>
        <v>0.12695726536698448</v>
      </c>
      <c r="Q7691">
        <f>TableOMP[[#This Row],[Avg]]-$U$2*TableOMP[[#This Row],[StdDev]]</f>
        <v>7.0769616835517457</v>
      </c>
      <c r="R7691">
        <f>TableOMP[[#This Row],[Avg]]+$U$2*TableOMP[[#This Row],[StdDev]]</f>
        <v>7.5847907450196832</v>
      </c>
      <c r="S7691">
        <f>IF(AND(TableOMP[[#This Row],[total_time]]&gt;=TableOMP[[#This Row],[Low]], TableOMP[[#This Row],[total_time]]&lt;=TableOMP[[#This Row],[High]]),1,0)</f>
        <v>1</v>
      </c>
    </row>
    <row r="7692" spans="1:19" hidden="1" x14ac:dyDescent="0.25">
      <c r="A7692" t="s">
        <v>16</v>
      </c>
      <c r="B7692">
        <v>10000</v>
      </c>
      <c r="C7692">
        <v>100</v>
      </c>
      <c r="D7692">
        <v>100000</v>
      </c>
      <c r="E7692">
        <v>41</v>
      </c>
      <c r="F7692">
        <v>1</v>
      </c>
      <c r="G7692">
        <v>7.4594040000000001</v>
      </c>
      <c r="H7692">
        <v>0.15325800000000001</v>
      </c>
      <c r="I7692">
        <v>2.2986800000000001</v>
      </c>
      <c r="J7692">
        <v>5.7466999999999997E-2</v>
      </c>
      <c r="K7692" t="str">
        <f>MID(M7692,22,1)</f>
        <v>2</v>
      </c>
      <c r="L7692" t="s">
        <v>59</v>
      </c>
      <c r="M7692" t="s">
        <v>60</v>
      </c>
      <c r="N7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692">
        <f>VLOOKUP(TableOMP[[#This Row],[Label]],TableAvg[],2,FALSE)</f>
        <v>7.533937857142857</v>
      </c>
      <c r="P7692">
        <f>VLOOKUP(TableOMP[[#This Row],[Label]],TableAvg[],3,FALSE)</f>
        <v>0.12913017588179737</v>
      </c>
      <c r="Q7692">
        <f>TableOMP[[#This Row],[Avg]]-$U$2*TableOMP[[#This Row],[StdDev]]</f>
        <v>7.2756775053792619</v>
      </c>
      <c r="R7692">
        <f>TableOMP[[#This Row],[Avg]]+$U$2*TableOMP[[#This Row],[StdDev]]</f>
        <v>7.7921982089064521</v>
      </c>
      <c r="S7692">
        <f>IF(AND(TableOMP[[#This Row],[total_time]]&gt;=TableOMP[[#This Row],[Low]], TableOMP[[#This Row],[total_time]]&lt;=TableOMP[[#This Row],[High]]),1,0)</f>
        <v>1</v>
      </c>
    </row>
    <row r="7693" spans="1:19" hidden="1" x14ac:dyDescent="0.25">
      <c r="A7693" t="s">
        <v>16</v>
      </c>
      <c r="B7693">
        <v>10000</v>
      </c>
      <c r="C7693">
        <v>100</v>
      </c>
      <c r="D7693">
        <v>100000</v>
      </c>
      <c r="E7693">
        <v>41</v>
      </c>
      <c r="F7693">
        <v>1</v>
      </c>
      <c r="G7693">
        <v>7.4554419999999997</v>
      </c>
      <c r="H7693">
        <v>0.16777400000000001</v>
      </c>
      <c r="I7693">
        <v>2.498945</v>
      </c>
      <c r="J7693">
        <v>6.2474000000000002E-2</v>
      </c>
      <c r="K7693" t="str">
        <f>MID(M7693,22,1)</f>
        <v>7</v>
      </c>
      <c r="L7693" t="s">
        <v>49</v>
      </c>
      <c r="M7693" t="s">
        <v>50</v>
      </c>
      <c r="N7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693">
        <f>VLOOKUP(TableOMP[[#This Row],[Label]],TableAvg[],2,FALSE)</f>
        <v>7.533937857142857</v>
      </c>
      <c r="P7693">
        <f>VLOOKUP(TableOMP[[#This Row],[Label]],TableAvg[],3,FALSE)</f>
        <v>0.12913017588179737</v>
      </c>
      <c r="Q7693">
        <f>TableOMP[[#This Row],[Avg]]-$U$2*TableOMP[[#This Row],[StdDev]]</f>
        <v>7.2756775053792619</v>
      </c>
      <c r="R7693">
        <f>TableOMP[[#This Row],[Avg]]+$U$2*TableOMP[[#This Row],[StdDev]]</f>
        <v>7.7921982089064521</v>
      </c>
      <c r="S7693">
        <f>IF(AND(TableOMP[[#This Row],[total_time]]&gt;=TableOMP[[#This Row],[Low]], TableOMP[[#This Row],[total_time]]&lt;=TableOMP[[#This Row],[High]]),1,0)</f>
        <v>1</v>
      </c>
    </row>
    <row r="7694" spans="1:19" hidden="1" x14ac:dyDescent="0.25">
      <c r="A7694" t="s">
        <v>16</v>
      </c>
      <c r="B7694">
        <v>10000</v>
      </c>
      <c r="C7694">
        <v>100</v>
      </c>
      <c r="D7694">
        <v>100000</v>
      </c>
      <c r="E7694">
        <v>41</v>
      </c>
      <c r="F7694">
        <v>1</v>
      </c>
      <c r="G7694">
        <v>7.4525360000000003</v>
      </c>
      <c r="H7694">
        <v>0.15885199999999999</v>
      </c>
      <c r="I7694">
        <v>2.3513160000000002</v>
      </c>
      <c r="J7694">
        <v>5.8783000000000002E-2</v>
      </c>
      <c r="K7694" t="str">
        <f>MID(M7694,22,1)</f>
        <v>1</v>
      </c>
      <c r="L7694" t="s">
        <v>171</v>
      </c>
      <c r="M7694" t="s">
        <v>172</v>
      </c>
      <c r="N7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694">
        <f>VLOOKUP(TableOMP[[#This Row],[Label]],TableAvg[],2,FALSE)</f>
        <v>7.533937857142857</v>
      </c>
      <c r="P7694">
        <f>VLOOKUP(TableOMP[[#This Row],[Label]],TableAvg[],3,FALSE)</f>
        <v>0.12913017588179737</v>
      </c>
      <c r="Q7694">
        <f>TableOMP[[#This Row],[Avg]]-$U$2*TableOMP[[#This Row],[StdDev]]</f>
        <v>7.2756775053792619</v>
      </c>
      <c r="R7694">
        <f>TableOMP[[#This Row],[Avg]]+$U$2*TableOMP[[#This Row],[StdDev]]</f>
        <v>7.7921982089064521</v>
      </c>
      <c r="S7694">
        <f>IF(AND(TableOMP[[#This Row],[total_time]]&gt;=TableOMP[[#This Row],[Low]], TableOMP[[#This Row],[total_time]]&lt;=TableOMP[[#This Row],[High]]),1,0)</f>
        <v>1</v>
      </c>
    </row>
    <row r="7695" spans="1:19" hidden="1" x14ac:dyDescent="0.25">
      <c r="A7695" t="s">
        <v>16</v>
      </c>
      <c r="B7695">
        <v>10000</v>
      </c>
      <c r="C7695">
        <v>100</v>
      </c>
      <c r="D7695">
        <v>100000</v>
      </c>
      <c r="E7695">
        <v>41</v>
      </c>
      <c r="F7695">
        <v>1</v>
      </c>
      <c r="G7695">
        <v>7.4468709999999998</v>
      </c>
      <c r="H7695">
        <v>0.16527700000000001</v>
      </c>
      <c r="I7695">
        <v>2.077804</v>
      </c>
      <c r="J7695">
        <v>5.1944999999999998E-2</v>
      </c>
      <c r="K7695" t="str">
        <f>MID(M7695,22,1)</f>
        <v>7</v>
      </c>
      <c r="L7695" t="s">
        <v>49</v>
      </c>
      <c r="M7695" t="s">
        <v>50</v>
      </c>
      <c r="N7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695">
        <f>VLOOKUP(TableOMP[[#This Row],[Label]],TableAvg[],2,FALSE)</f>
        <v>7.533937857142857</v>
      </c>
      <c r="P7695">
        <f>VLOOKUP(TableOMP[[#This Row],[Label]],TableAvg[],3,FALSE)</f>
        <v>0.12913017588179737</v>
      </c>
      <c r="Q7695">
        <f>TableOMP[[#This Row],[Avg]]-$U$2*TableOMP[[#This Row],[StdDev]]</f>
        <v>7.2756775053792619</v>
      </c>
      <c r="R7695">
        <f>TableOMP[[#This Row],[Avg]]+$U$2*TableOMP[[#This Row],[StdDev]]</f>
        <v>7.7921982089064521</v>
      </c>
      <c r="S7695">
        <f>IF(AND(TableOMP[[#This Row],[total_time]]&gt;=TableOMP[[#This Row],[Low]], TableOMP[[#This Row],[total_time]]&lt;=TableOMP[[#This Row],[High]]),1,0)</f>
        <v>1</v>
      </c>
    </row>
    <row r="7696" spans="1:19" hidden="1" x14ac:dyDescent="0.25">
      <c r="A7696" t="s">
        <v>16</v>
      </c>
      <c r="B7696">
        <v>10000</v>
      </c>
      <c r="C7696">
        <v>100</v>
      </c>
      <c r="D7696">
        <v>100000</v>
      </c>
      <c r="E7696">
        <v>43</v>
      </c>
      <c r="F7696">
        <v>1</v>
      </c>
      <c r="G7696">
        <v>7.4345049999999997</v>
      </c>
      <c r="H7696">
        <v>0.157364</v>
      </c>
      <c r="I7696">
        <v>2.3148070000000001</v>
      </c>
      <c r="J7696">
        <v>5.5114000000000003E-2</v>
      </c>
      <c r="K7696" t="str">
        <f>MID(M7696,22,1)</f>
        <v>2</v>
      </c>
      <c r="L7696" t="s">
        <v>59</v>
      </c>
      <c r="M7696" t="s">
        <v>60</v>
      </c>
      <c r="N7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696">
        <f>VLOOKUP(TableOMP[[#This Row],[Label]],TableAvg[],2,FALSE)</f>
        <v>7.3308762142857145</v>
      </c>
      <c r="P7696">
        <f>VLOOKUP(TableOMP[[#This Row],[Label]],TableAvg[],3,FALSE)</f>
        <v>0.12695726536698448</v>
      </c>
      <c r="Q7696">
        <f>TableOMP[[#This Row],[Avg]]-$U$2*TableOMP[[#This Row],[StdDev]]</f>
        <v>7.0769616835517457</v>
      </c>
      <c r="R7696">
        <f>TableOMP[[#This Row],[Avg]]+$U$2*TableOMP[[#This Row],[StdDev]]</f>
        <v>7.5847907450196832</v>
      </c>
      <c r="S7696">
        <f>IF(AND(TableOMP[[#This Row],[total_time]]&gt;=TableOMP[[#This Row],[Low]], TableOMP[[#This Row],[total_time]]&lt;=TableOMP[[#This Row],[High]]),1,0)</f>
        <v>1</v>
      </c>
    </row>
    <row r="7697" spans="1:19" hidden="1" x14ac:dyDescent="0.25">
      <c r="A7697" t="s">
        <v>15</v>
      </c>
      <c r="B7697">
        <v>10000</v>
      </c>
      <c r="C7697">
        <v>100</v>
      </c>
      <c r="D7697">
        <v>100000</v>
      </c>
      <c r="E7697">
        <v>32</v>
      </c>
      <c r="F7697">
        <v>1</v>
      </c>
      <c r="G7697">
        <v>7.4330290000000003</v>
      </c>
      <c r="H7697">
        <v>0.54070600000000002</v>
      </c>
      <c r="I7697">
        <v>3.5514640000000002</v>
      </c>
      <c r="J7697">
        <v>0.114563</v>
      </c>
      <c r="K7697" t="str">
        <f>MID(M7697,22,1)</f>
        <v>6</v>
      </c>
      <c r="L7697" t="s">
        <v>41</v>
      </c>
      <c r="M7697" t="s">
        <v>42</v>
      </c>
      <c r="N7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697">
        <f>VLOOKUP(TableOMP[[#This Row],[Label]],TableAvg[],2,FALSE)</f>
        <v>7.0451463181818186</v>
      </c>
      <c r="P7697">
        <f>VLOOKUP(TableOMP[[#This Row],[Label]],TableAvg[],3,FALSE)</f>
        <v>0.22693956984311678</v>
      </c>
      <c r="Q7697">
        <f>TableOMP[[#This Row],[Avg]]-$U$2*TableOMP[[#This Row],[StdDev]]</f>
        <v>6.5912671784955847</v>
      </c>
      <c r="R7697">
        <f>TableOMP[[#This Row],[Avg]]+$U$2*TableOMP[[#This Row],[StdDev]]</f>
        <v>7.4990254578680524</v>
      </c>
      <c r="S7697">
        <f>IF(AND(TableOMP[[#This Row],[total_time]]&gt;=TableOMP[[#This Row],[Low]], TableOMP[[#This Row],[total_time]]&lt;=TableOMP[[#This Row],[High]]),1,0)</f>
        <v>1</v>
      </c>
    </row>
    <row r="7698" spans="1:19" hidden="1" x14ac:dyDescent="0.25">
      <c r="A7698" t="s">
        <v>15</v>
      </c>
      <c r="B7698">
        <v>10000</v>
      </c>
      <c r="C7698">
        <v>100</v>
      </c>
      <c r="D7698">
        <v>100000</v>
      </c>
      <c r="E7698">
        <v>30</v>
      </c>
      <c r="F7698">
        <v>1</v>
      </c>
      <c r="G7698">
        <v>7.432976</v>
      </c>
      <c r="H7698">
        <v>0.15373500000000001</v>
      </c>
      <c r="I7698">
        <v>1.5354410000000001</v>
      </c>
      <c r="J7698">
        <v>5.2946E-2</v>
      </c>
      <c r="K7698" t="str">
        <f>MID(M7698,22,1)</f>
        <v>1</v>
      </c>
      <c r="L7698" t="s">
        <v>175</v>
      </c>
      <c r="M7698" t="s">
        <v>176</v>
      </c>
      <c r="N7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698">
        <f>VLOOKUP(TableOMP[[#This Row],[Label]],TableAvg[],2,FALSE)</f>
        <v>7.2538345909090909</v>
      </c>
      <c r="P7698">
        <f>VLOOKUP(TableOMP[[#This Row],[Label]],TableAvg[],3,FALSE)</f>
        <v>0.15638660570800317</v>
      </c>
      <c r="Q7698">
        <f>TableOMP[[#This Row],[Avg]]-$U$2*TableOMP[[#This Row],[StdDev]]</f>
        <v>6.9410613794930844</v>
      </c>
      <c r="R7698">
        <f>TableOMP[[#This Row],[Avg]]+$U$2*TableOMP[[#This Row],[StdDev]]</f>
        <v>7.5666078023250973</v>
      </c>
      <c r="S7698">
        <f>IF(AND(TableOMP[[#This Row],[total_time]]&gt;=TableOMP[[#This Row],[Low]], TableOMP[[#This Row],[total_time]]&lt;=TableOMP[[#This Row],[High]]),1,0)</f>
        <v>1</v>
      </c>
    </row>
    <row r="7699" spans="1:19" hidden="1" x14ac:dyDescent="0.25">
      <c r="A7699" t="s">
        <v>16</v>
      </c>
      <c r="B7699">
        <v>10000</v>
      </c>
      <c r="C7699">
        <v>100</v>
      </c>
      <c r="D7699">
        <v>100000</v>
      </c>
      <c r="E7699">
        <v>45</v>
      </c>
      <c r="F7699">
        <v>1</v>
      </c>
      <c r="G7699">
        <v>7.4326020000000002</v>
      </c>
      <c r="H7699">
        <v>0.165716</v>
      </c>
      <c r="I7699">
        <v>2.7575379999999998</v>
      </c>
      <c r="J7699">
        <v>6.2671000000000004E-2</v>
      </c>
      <c r="K7699" t="str">
        <f>MID(M7699,22,1)</f>
        <v>2</v>
      </c>
      <c r="L7699" t="s">
        <v>59</v>
      </c>
      <c r="M7699" t="s">
        <v>60</v>
      </c>
      <c r="N7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699">
        <f>VLOOKUP(TableOMP[[#This Row],[Label]],TableAvg[],2,FALSE)</f>
        <v>7.1847531428571427</v>
      </c>
      <c r="P7699">
        <f>VLOOKUP(TableOMP[[#This Row],[Label]],TableAvg[],3,FALSE)</f>
        <v>0.15911471223293297</v>
      </c>
      <c r="Q7699">
        <f>TableOMP[[#This Row],[Avg]]-$U$2*TableOMP[[#This Row],[StdDev]]</f>
        <v>6.8665237183912771</v>
      </c>
      <c r="R7699">
        <f>TableOMP[[#This Row],[Avg]]+$U$2*TableOMP[[#This Row],[StdDev]]</f>
        <v>7.5029825673230084</v>
      </c>
      <c r="S7699">
        <f>IF(AND(TableOMP[[#This Row],[total_time]]&gt;=TableOMP[[#This Row],[Low]], TableOMP[[#This Row],[total_time]]&lt;=TableOMP[[#This Row],[High]]),1,0)</f>
        <v>1</v>
      </c>
    </row>
    <row r="7700" spans="1:19" hidden="1" x14ac:dyDescent="0.25">
      <c r="A7700" t="s">
        <v>16</v>
      </c>
      <c r="B7700">
        <v>10000</v>
      </c>
      <c r="C7700">
        <v>100</v>
      </c>
      <c r="D7700">
        <v>100000</v>
      </c>
      <c r="E7700">
        <v>42</v>
      </c>
      <c r="F7700">
        <v>1</v>
      </c>
      <c r="G7700">
        <v>7.4229399999999996</v>
      </c>
      <c r="H7700">
        <v>0.15398100000000001</v>
      </c>
      <c r="I7700">
        <v>1.8150010000000001</v>
      </c>
      <c r="J7700">
        <v>4.4268000000000002E-2</v>
      </c>
      <c r="K7700" t="str">
        <f>MID(M7700,22,1)</f>
        <v>2</v>
      </c>
      <c r="L7700" t="s">
        <v>59</v>
      </c>
      <c r="M7700" t="s">
        <v>60</v>
      </c>
      <c r="N7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700">
        <f>VLOOKUP(TableOMP[[#This Row],[Label]],TableAvg[],2,FALSE)</f>
        <v>7.374859857142857</v>
      </c>
      <c r="P7700">
        <f>VLOOKUP(TableOMP[[#This Row],[Label]],TableAvg[],3,FALSE)</f>
        <v>0.1137521724502094</v>
      </c>
      <c r="Q7700">
        <f>TableOMP[[#This Row],[Avg]]-$U$2*TableOMP[[#This Row],[StdDev]]</f>
        <v>7.1473555122424379</v>
      </c>
      <c r="R7700">
        <f>TableOMP[[#This Row],[Avg]]+$U$2*TableOMP[[#This Row],[StdDev]]</f>
        <v>7.602364202043276</v>
      </c>
      <c r="S7700">
        <f>IF(AND(TableOMP[[#This Row],[total_time]]&gt;=TableOMP[[#This Row],[Low]], TableOMP[[#This Row],[total_time]]&lt;=TableOMP[[#This Row],[High]]),1,0)</f>
        <v>1</v>
      </c>
    </row>
    <row r="7701" spans="1:19" hidden="1" x14ac:dyDescent="0.25">
      <c r="A7701" t="s">
        <v>16</v>
      </c>
      <c r="B7701">
        <v>10000</v>
      </c>
      <c r="C7701">
        <v>100</v>
      </c>
      <c r="D7701">
        <v>100000</v>
      </c>
      <c r="E7701">
        <v>41</v>
      </c>
      <c r="F7701">
        <v>1</v>
      </c>
      <c r="G7701">
        <v>7.4155470000000001</v>
      </c>
      <c r="H7701">
        <v>0.15479200000000001</v>
      </c>
      <c r="I7701">
        <v>1.765547</v>
      </c>
      <c r="J7701">
        <v>4.4138999999999998E-2</v>
      </c>
      <c r="K7701" t="str">
        <f>MID(M7701,22,1)</f>
        <v>2</v>
      </c>
      <c r="L7701" t="s">
        <v>59</v>
      </c>
      <c r="M7701" t="s">
        <v>60</v>
      </c>
      <c r="N7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701">
        <f>VLOOKUP(TableOMP[[#This Row],[Label]],TableAvg[],2,FALSE)</f>
        <v>7.533937857142857</v>
      </c>
      <c r="P7701">
        <f>VLOOKUP(TableOMP[[#This Row],[Label]],TableAvg[],3,FALSE)</f>
        <v>0.12913017588179737</v>
      </c>
      <c r="Q7701">
        <f>TableOMP[[#This Row],[Avg]]-$U$2*TableOMP[[#This Row],[StdDev]]</f>
        <v>7.2756775053792619</v>
      </c>
      <c r="R7701">
        <f>TableOMP[[#This Row],[Avg]]+$U$2*TableOMP[[#This Row],[StdDev]]</f>
        <v>7.7921982089064521</v>
      </c>
      <c r="S7701">
        <f>IF(AND(TableOMP[[#This Row],[total_time]]&gt;=TableOMP[[#This Row],[Low]], TableOMP[[#This Row],[total_time]]&lt;=TableOMP[[#This Row],[High]]),1,0)</f>
        <v>1</v>
      </c>
    </row>
    <row r="7702" spans="1:19" hidden="1" x14ac:dyDescent="0.25">
      <c r="A7702" t="s">
        <v>15</v>
      </c>
      <c r="B7702">
        <v>10000</v>
      </c>
      <c r="C7702">
        <v>100</v>
      </c>
      <c r="D7702">
        <v>100000</v>
      </c>
      <c r="E7702">
        <v>29</v>
      </c>
      <c r="F7702">
        <v>1</v>
      </c>
      <c r="G7702">
        <v>7.4138590000000004</v>
      </c>
      <c r="H7702">
        <v>0.15321299999999999</v>
      </c>
      <c r="I7702">
        <v>1.391343</v>
      </c>
      <c r="J7702">
        <v>4.9690999999999999E-2</v>
      </c>
      <c r="K7702" t="str">
        <f>MID(M7702,22,1)</f>
        <v>8</v>
      </c>
      <c r="L7702" t="s">
        <v>159</v>
      </c>
      <c r="M7702" t="s">
        <v>160</v>
      </c>
      <c r="N7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02">
        <f>VLOOKUP(TableOMP[[#This Row],[Label]],TableAvg[],2,FALSE)</f>
        <v>7.8912269999999998</v>
      </c>
      <c r="P7702">
        <f>VLOOKUP(TableOMP[[#This Row],[Label]],TableAvg[],3,FALSE)</f>
        <v>2.1468001039700972</v>
      </c>
      <c r="Q7702">
        <f>TableOMP[[#This Row],[Avg]]-$U$2*TableOMP[[#This Row],[StdDev]]</f>
        <v>3.5976267920598053</v>
      </c>
      <c r="R7702">
        <f>TableOMP[[#This Row],[Avg]]+$U$2*TableOMP[[#This Row],[StdDev]]</f>
        <v>12.184827207940195</v>
      </c>
      <c r="S7702">
        <f>IF(AND(TableOMP[[#This Row],[total_time]]&gt;=TableOMP[[#This Row],[Low]], TableOMP[[#This Row],[total_time]]&lt;=TableOMP[[#This Row],[High]]),1,0)</f>
        <v>1</v>
      </c>
    </row>
    <row r="7703" spans="1:19" hidden="1" x14ac:dyDescent="0.25">
      <c r="A7703" t="s">
        <v>15</v>
      </c>
      <c r="B7703">
        <v>10000</v>
      </c>
      <c r="C7703">
        <v>100</v>
      </c>
      <c r="D7703">
        <v>100000</v>
      </c>
      <c r="E7703">
        <v>30</v>
      </c>
      <c r="F7703">
        <v>1</v>
      </c>
      <c r="G7703">
        <v>7.4111019999999996</v>
      </c>
      <c r="H7703">
        <v>0.156806</v>
      </c>
      <c r="I7703">
        <v>1.7262390000000001</v>
      </c>
      <c r="J7703">
        <v>5.9525000000000002E-2</v>
      </c>
      <c r="K7703" t="str">
        <f>MID(M7703,22,1)</f>
        <v>5</v>
      </c>
      <c r="L7703" t="s">
        <v>163</v>
      </c>
      <c r="M7703" t="s">
        <v>164</v>
      </c>
      <c r="N7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03">
        <f>VLOOKUP(TableOMP[[#This Row],[Label]],TableAvg[],2,FALSE)</f>
        <v>7.2538345909090909</v>
      </c>
      <c r="P7703">
        <f>VLOOKUP(TableOMP[[#This Row],[Label]],TableAvg[],3,FALSE)</f>
        <v>0.15638660570800317</v>
      </c>
      <c r="Q7703">
        <f>TableOMP[[#This Row],[Avg]]-$U$2*TableOMP[[#This Row],[StdDev]]</f>
        <v>6.9410613794930844</v>
      </c>
      <c r="R7703">
        <f>TableOMP[[#This Row],[Avg]]+$U$2*TableOMP[[#This Row],[StdDev]]</f>
        <v>7.5666078023250973</v>
      </c>
      <c r="S7703">
        <f>IF(AND(TableOMP[[#This Row],[total_time]]&gt;=TableOMP[[#This Row],[Low]], TableOMP[[#This Row],[total_time]]&lt;=TableOMP[[#This Row],[High]]),1,0)</f>
        <v>1</v>
      </c>
    </row>
    <row r="7704" spans="1:19" hidden="1" x14ac:dyDescent="0.25">
      <c r="A7704" t="s">
        <v>15</v>
      </c>
      <c r="B7704">
        <v>10000</v>
      </c>
      <c r="C7704">
        <v>100</v>
      </c>
      <c r="D7704">
        <v>100000</v>
      </c>
      <c r="E7704">
        <v>29</v>
      </c>
      <c r="F7704">
        <v>1</v>
      </c>
      <c r="G7704">
        <v>7.4069839999999996</v>
      </c>
      <c r="H7704">
        <v>0.15670500000000001</v>
      </c>
      <c r="I7704">
        <v>1.455457</v>
      </c>
      <c r="J7704">
        <v>5.1980999999999999E-2</v>
      </c>
      <c r="K7704" t="str">
        <f>MID(M7704,22,1)</f>
        <v>5</v>
      </c>
      <c r="L7704" t="s">
        <v>55</v>
      </c>
      <c r="M7704" t="s">
        <v>56</v>
      </c>
      <c r="N7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04">
        <f>VLOOKUP(TableOMP[[#This Row],[Label]],TableAvg[],2,FALSE)</f>
        <v>7.8912269999999998</v>
      </c>
      <c r="P7704">
        <f>VLOOKUP(TableOMP[[#This Row],[Label]],TableAvg[],3,FALSE)</f>
        <v>2.1468001039700972</v>
      </c>
      <c r="Q7704">
        <f>TableOMP[[#This Row],[Avg]]-$U$2*TableOMP[[#This Row],[StdDev]]</f>
        <v>3.5976267920598053</v>
      </c>
      <c r="R7704">
        <f>TableOMP[[#This Row],[Avg]]+$U$2*TableOMP[[#This Row],[StdDev]]</f>
        <v>12.184827207940195</v>
      </c>
      <c r="S7704">
        <f>IF(AND(TableOMP[[#This Row],[total_time]]&gt;=TableOMP[[#This Row],[Low]], TableOMP[[#This Row],[total_time]]&lt;=TableOMP[[#This Row],[High]]),1,0)</f>
        <v>1</v>
      </c>
    </row>
    <row r="7705" spans="1:19" hidden="1" x14ac:dyDescent="0.25">
      <c r="A7705" t="s">
        <v>16</v>
      </c>
      <c r="B7705">
        <v>10000</v>
      </c>
      <c r="C7705">
        <v>100</v>
      </c>
      <c r="D7705">
        <v>100000</v>
      </c>
      <c r="E7705">
        <v>44</v>
      </c>
      <c r="F7705">
        <v>1</v>
      </c>
      <c r="G7705">
        <v>7.3986359999999998</v>
      </c>
      <c r="H7705">
        <v>0.16306899999999999</v>
      </c>
      <c r="I7705">
        <v>2.528092</v>
      </c>
      <c r="J7705">
        <v>5.8792999999999998E-2</v>
      </c>
      <c r="K7705" t="str">
        <f>MID(M7705,22,1)</f>
        <v>2</v>
      </c>
      <c r="L7705" t="s">
        <v>59</v>
      </c>
      <c r="M7705" t="s">
        <v>60</v>
      </c>
      <c r="N7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705">
        <f>VLOOKUP(TableOMP[[#This Row],[Label]],TableAvg[],2,FALSE)</f>
        <v>7.2622446428571426</v>
      </c>
      <c r="P7705">
        <f>VLOOKUP(TableOMP[[#This Row],[Label]],TableAvg[],3,FALSE)</f>
        <v>0.14712598651959985</v>
      </c>
      <c r="Q7705">
        <f>TableOMP[[#This Row],[Avg]]-$U$2*TableOMP[[#This Row],[StdDev]]</f>
        <v>6.9679926698179431</v>
      </c>
      <c r="R7705">
        <f>TableOMP[[#This Row],[Avg]]+$U$2*TableOMP[[#This Row],[StdDev]]</f>
        <v>7.556496615896342</v>
      </c>
      <c r="S7705">
        <f>IF(AND(TableOMP[[#This Row],[total_time]]&gt;=TableOMP[[#This Row],[Low]], TableOMP[[#This Row],[total_time]]&lt;=TableOMP[[#This Row],[High]]),1,0)</f>
        <v>1</v>
      </c>
    </row>
    <row r="7706" spans="1:19" hidden="1" x14ac:dyDescent="0.25">
      <c r="A7706" t="s">
        <v>16</v>
      </c>
      <c r="B7706">
        <v>10000</v>
      </c>
      <c r="C7706">
        <v>100</v>
      </c>
      <c r="D7706">
        <v>100000</v>
      </c>
      <c r="E7706">
        <v>41</v>
      </c>
      <c r="F7706">
        <v>1</v>
      </c>
      <c r="G7706">
        <v>7.3954069999999996</v>
      </c>
      <c r="H7706">
        <v>0.159918</v>
      </c>
      <c r="I7706">
        <v>1.820244</v>
      </c>
      <c r="J7706">
        <v>4.5505999999999998E-2</v>
      </c>
      <c r="K7706" t="str">
        <f>MID(M7706,22,1)</f>
        <v>7</v>
      </c>
      <c r="L7706" t="s">
        <v>189</v>
      </c>
      <c r="M7706" t="s">
        <v>190</v>
      </c>
      <c r="N7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706">
        <f>VLOOKUP(TableOMP[[#This Row],[Label]],TableAvg[],2,FALSE)</f>
        <v>7.533937857142857</v>
      </c>
      <c r="P7706">
        <f>VLOOKUP(TableOMP[[#This Row],[Label]],TableAvg[],3,FALSE)</f>
        <v>0.12913017588179737</v>
      </c>
      <c r="Q7706">
        <f>TableOMP[[#This Row],[Avg]]-$U$2*TableOMP[[#This Row],[StdDev]]</f>
        <v>7.2756775053792619</v>
      </c>
      <c r="R7706">
        <f>TableOMP[[#This Row],[Avg]]+$U$2*TableOMP[[#This Row],[StdDev]]</f>
        <v>7.7921982089064521</v>
      </c>
      <c r="S7706">
        <f>IF(AND(TableOMP[[#This Row],[total_time]]&gt;=TableOMP[[#This Row],[Low]], TableOMP[[#This Row],[total_time]]&lt;=TableOMP[[#This Row],[High]]),1,0)</f>
        <v>1</v>
      </c>
    </row>
    <row r="7707" spans="1:19" hidden="1" x14ac:dyDescent="0.25">
      <c r="A7707" t="s">
        <v>15</v>
      </c>
      <c r="B7707">
        <v>10000</v>
      </c>
      <c r="C7707">
        <v>100</v>
      </c>
      <c r="D7707">
        <v>100000</v>
      </c>
      <c r="E7707">
        <v>29</v>
      </c>
      <c r="F7707">
        <v>1</v>
      </c>
      <c r="G7707">
        <v>7.3909120000000001</v>
      </c>
      <c r="H7707">
        <v>0.12786900000000001</v>
      </c>
      <c r="I7707">
        <v>1.0386569999999999</v>
      </c>
      <c r="J7707">
        <v>3.7095000000000003E-2</v>
      </c>
      <c r="K7707" t="str">
        <f>MID(M7707,22,1)</f>
        <v>2</v>
      </c>
      <c r="L7707" t="s">
        <v>219</v>
      </c>
      <c r="M7707" t="s">
        <v>220</v>
      </c>
      <c r="N7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07">
        <f>VLOOKUP(TableOMP[[#This Row],[Label]],TableAvg[],2,FALSE)</f>
        <v>7.8912269999999998</v>
      </c>
      <c r="P7707">
        <f>VLOOKUP(TableOMP[[#This Row],[Label]],TableAvg[],3,FALSE)</f>
        <v>2.1468001039700972</v>
      </c>
      <c r="Q7707">
        <f>TableOMP[[#This Row],[Avg]]-$U$2*TableOMP[[#This Row],[StdDev]]</f>
        <v>3.5976267920598053</v>
      </c>
      <c r="R7707">
        <f>TableOMP[[#This Row],[Avg]]+$U$2*TableOMP[[#This Row],[StdDev]]</f>
        <v>12.184827207940195</v>
      </c>
      <c r="S7707">
        <f>IF(AND(TableOMP[[#This Row],[total_time]]&gt;=TableOMP[[#This Row],[Low]], TableOMP[[#This Row],[total_time]]&lt;=TableOMP[[#This Row],[High]]),1,0)</f>
        <v>1</v>
      </c>
    </row>
    <row r="7708" spans="1:19" hidden="1" x14ac:dyDescent="0.25">
      <c r="A7708" t="s">
        <v>15</v>
      </c>
      <c r="B7708">
        <v>10000</v>
      </c>
      <c r="C7708">
        <v>100</v>
      </c>
      <c r="D7708">
        <v>100000</v>
      </c>
      <c r="E7708">
        <v>29</v>
      </c>
      <c r="F7708">
        <v>1</v>
      </c>
      <c r="G7708">
        <v>7.389977</v>
      </c>
      <c r="H7708">
        <v>0.15817800000000001</v>
      </c>
      <c r="I7708">
        <v>1.6014090000000001</v>
      </c>
      <c r="J7708">
        <v>5.7193000000000001E-2</v>
      </c>
      <c r="K7708" t="str">
        <f>MID(M7708,22,1)</f>
        <v>5</v>
      </c>
      <c r="L7708" t="s">
        <v>55</v>
      </c>
      <c r="M7708" t="s">
        <v>56</v>
      </c>
      <c r="N7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08">
        <f>VLOOKUP(TableOMP[[#This Row],[Label]],TableAvg[],2,FALSE)</f>
        <v>7.8912269999999998</v>
      </c>
      <c r="P7708">
        <f>VLOOKUP(TableOMP[[#This Row],[Label]],TableAvg[],3,FALSE)</f>
        <v>2.1468001039700972</v>
      </c>
      <c r="Q7708">
        <f>TableOMP[[#This Row],[Avg]]-$U$2*TableOMP[[#This Row],[StdDev]]</f>
        <v>3.5976267920598053</v>
      </c>
      <c r="R7708">
        <f>TableOMP[[#This Row],[Avg]]+$U$2*TableOMP[[#This Row],[StdDev]]</f>
        <v>12.184827207940195</v>
      </c>
      <c r="S7708">
        <f>IF(AND(TableOMP[[#This Row],[total_time]]&gt;=TableOMP[[#This Row],[Low]], TableOMP[[#This Row],[total_time]]&lt;=TableOMP[[#This Row],[High]]),1,0)</f>
        <v>1</v>
      </c>
    </row>
    <row r="7709" spans="1:19" hidden="1" x14ac:dyDescent="0.25">
      <c r="A7709" t="s">
        <v>15</v>
      </c>
      <c r="B7709">
        <v>10000</v>
      </c>
      <c r="C7709">
        <v>100</v>
      </c>
      <c r="D7709">
        <v>100000</v>
      </c>
      <c r="E7709">
        <v>30</v>
      </c>
      <c r="F7709">
        <v>1</v>
      </c>
      <c r="G7709">
        <v>7.3878110000000001</v>
      </c>
      <c r="H7709">
        <v>0.15368699999999999</v>
      </c>
      <c r="I7709">
        <v>1.6612439999999999</v>
      </c>
      <c r="J7709">
        <v>5.7284000000000002E-2</v>
      </c>
      <c r="K7709" t="str">
        <f>MID(M7709,22,1)</f>
        <v>5</v>
      </c>
      <c r="L7709" t="s">
        <v>55</v>
      </c>
      <c r="M7709" t="s">
        <v>56</v>
      </c>
      <c r="N7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09">
        <f>VLOOKUP(TableOMP[[#This Row],[Label]],TableAvg[],2,FALSE)</f>
        <v>7.2538345909090909</v>
      </c>
      <c r="P7709">
        <f>VLOOKUP(TableOMP[[#This Row],[Label]],TableAvg[],3,FALSE)</f>
        <v>0.15638660570800317</v>
      </c>
      <c r="Q7709">
        <f>TableOMP[[#This Row],[Avg]]-$U$2*TableOMP[[#This Row],[StdDev]]</f>
        <v>6.9410613794930844</v>
      </c>
      <c r="R7709">
        <f>TableOMP[[#This Row],[Avg]]+$U$2*TableOMP[[#This Row],[StdDev]]</f>
        <v>7.5666078023250973</v>
      </c>
      <c r="S7709">
        <f>IF(AND(TableOMP[[#This Row],[total_time]]&gt;=TableOMP[[#This Row],[Low]], TableOMP[[#This Row],[total_time]]&lt;=TableOMP[[#This Row],[High]]),1,0)</f>
        <v>1</v>
      </c>
    </row>
    <row r="7710" spans="1:19" hidden="1" x14ac:dyDescent="0.25">
      <c r="A7710" t="s">
        <v>15</v>
      </c>
      <c r="B7710">
        <v>10000</v>
      </c>
      <c r="C7710">
        <v>100</v>
      </c>
      <c r="D7710">
        <v>100000</v>
      </c>
      <c r="E7710">
        <v>29</v>
      </c>
      <c r="F7710">
        <v>1</v>
      </c>
      <c r="G7710">
        <v>7.3801730000000001</v>
      </c>
      <c r="H7710">
        <v>0.13003999999999999</v>
      </c>
      <c r="I7710">
        <v>1.0155209999999999</v>
      </c>
      <c r="J7710">
        <v>3.6269000000000003E-2</v>
      </c>
      <c r="K7710" t="str">
        <f>MID(M7710,22,1)</f>
        <v>6</v>
      </c>
      <c r="L7710" t="s">
        <v>61</v>
      </c>
      <c r="M7710" t="s">
        <v>62</v>
      </c>
      <c r="N7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10">
        <f>VLOOKUP(TableOMP[[#This Row],[Label]],TableAvg[],2,FALSE)</f>
        <v>7.8912269999999998</v>
      </c>
      <c r="P7710">
        <f>VLOOKUP(TableOMP[[#This Row],[Label]],TableAvg[],3,FALSE)</f>
        <v>2.1468001039700972</v>
      </c>
      <c r="Q7710">
        <f>TableOMP[[#This Row],[Avg]]-$U$2*TableOMP[[#This Row],[StdDev]]</f>
        <v>3.5976267920598053</v>
      </c>
      <c r="R7710">
        <f>TableOMP[[#This Row],[Avg]]+$U$2*TableOMP[[#This Row],[StdDev]]</f>
        <v>12.184827207940195</v>
      </c>
      <c r="S7710">
        <f>IF(AND(TableOMP[[#This Row],[total_time]]&gt;=TableOMP[[#This Row],[Low]], TableOMP[[#This Row],[total_time]]&lt;=TableOMP[[#This Row],[High]]),1,0)</f>
        <v>1</v>
      </c>
    </row>
    <row r="7711" spans="1:19" hidden="1" x14ac:dyDescent="0.25">
      <c r="A7711" t="s">
        <v>16</v>
      </c>
      <c r="B7711">
        <v>10000</v>
      </c>
      <c r="C7711">
        <v>100</v>
      </c>
      <c r="D7711">
        <v>100000</v>
      </c>
      <c r="E7711">
        <v>43</v>
      </c>
      <c r="F7711">
        <v>1</v>
      </c>
      <c r="G7711">
        <v>7.3779839999999997</v>
      </c>
      <c r="H7711">
        <v>0.164993</v>
      </c>
      <c r="I7711">
        <v>2.3494959999999998</v>
      </c>
      <c r="J7711">
        <v>5.5939999999999997E-2</v>
      </c>
      <c r="K7711" t="str">
        <f>MID(M7711,22,1)</f>
        <v>7</v>
      </c>
      <c r="L7711" t="s">
        <v>49</v>
      </c>
      <c r="M7711" t="s">
        <v>50</v>
      </c>
      <c r="N7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711">
        <f>VLOOKUP(TableOMP[[#This Row],[Label]],TableAvg[],2,FALSE)</f>
        <v>7.3308762142857145</v>
      </c>
      <c r="P7711">
        <f>VLOOKUP(TableOMP[[#This Row],[Label]],TableAvg[],3,FALSE)</f>
        <v>0.12695726536698448</v>
      </c>
      <c r="Q7711">
        <f>TableOMP[[#This Row],[Avg]]-$U$2*TableOMP[[#This Row],[StdDev]]</f>
        <v>7.0769616835517457</v>
      </c>
      <c r="R7711">
        <f>TableOMP[[#This Row],[Avg]]+$U$2*TableOMP[[#This Row],[StdDev]]</f>
        <v>7.5847907450196832</v>
      </c>
      <c r="S7711">
        <f>IF(AND(TableOMP[[#This Row],[total_time]]&gt;=TableOMP[[#This Row],[Low]], TableOMP[[#This Row],[total_time]]&lt;=TableOMP[[#This Row],[High]]),1,0)</f>
        <v>1</v>
      </c>
    </row>
    <row r="7712" spans="1:19" hidden="1" x14ac:dyDescent="0.25">
      <c r="A7712" t="s">
        <v>15</v>
      </c>
      <c r="B7712">
        <v>10000</v>
      </c>
      <c r="C7712">
        <v>100</v>
      </c>
      <c r="D7712">
        <v>100000</v>
      </c>
      <c r="E7712">
        <v>29</v>
      </c>
      <c r="F7712">
        <v>1</v>
      </c>
      <c r="G7712">
        <v>7.3772279999999997</v>
      </c>
      <c r="H7712">
        <v>0.13572899999999999</v>
      </c>
      <c r="I7712">
        <v>1.1176189999999999</v>
      </c>
      <c r="J7712">
        <v>3.9914999999999999E-2</v>
      </c>
      <c r="K7712" t="str">
        <f>MID(M7712,22,1)</f>
        <v>5</v>
      </c>
      <c r="L7712" t="s">
        <v>55</v>
      </c>
      <c r="M7712" t="s">
        <v>56</v>
      </c>
      <c r="N7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12">
        <f>VLOOKUP(TableOMP[[#This Row],[Label]],TableAvg[],2,FALSE)</f>
        <v>7.8912269999999998</v>
      </c>
      <c r="P7712">
        <f>VLOOKUP(TableOMP[[#This Row],[Label]],TableAvg[],3,FALSE)</f>
        <v>2.1468001039700972</v>
      </c>
      <c r="Q7712">
        <f>TableOMP[[#This Row],[Avg]]-$U$2*TableOMP[[#This Row],[StdDev]]</f>
        <v>3.5976267920598053</v>
      </c>
      <c r="R7712">
        <f>TableOMP[[#This Row],[Avg]]+$U$2*TableOMP[[#This Row],[StdDev]]</f>
        <v>12.184827207940195</v>
      </c>
      <c r="S7712">
        <f>IF(AND(TableOMP[[#This Row],[total_time]]&gt;=TableOMP[[#This Row],[Low]], TableOMP[[#This Row],[total_time]]&lt;=TableOMP[[#This Row],[High]]),1,0)</f>
        <v>1</v>
      </c>
    </row>
    <row r="7713" spans="1:19" hidden="1" x14ac:dyDescent="0.25">
      <c r="A7713" t="s">
        <v>16</v>
      </c>
      <c r="B7713">
        <v>10000</v>
      </c>
      <c r="C7713">
        <v>100</v>
      </c>
      <c r="D7713">
        <v>100000</v>
      </c>
      <c r="E7713">
        <v>46</v>
      </c>
      <c r="F7713">
        <v>1</v>
      </c>
      <c r="G7713">
        <v>7.376538</v>
      </c>
      <c r="H7713">
        <v>0.17743999999999999</v>
      </c>
      <c r="I7713">
        <v>3.196984</v>
      </c>
      <c r="J7713">
        <v>7.1043999999999996E-2</v>
      </c>
      <c r="K7713" t="str">
        <f>MID(M7713,22,1)</f>
        <v>2</v>
      </c>
      <c r="L7713" t="s">
        <v>59</v>
      </c>
      <c r="M7713" t="s">
        <v>60</v>
      </c>
      <c r="N7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713">
        <f>VLOOKUP(TableOMP[[#This Row],[Label]],TableAvg[],2,FALSE)</f>
        <v>7.1501050000000008</v>
      </c>
      <c r="P7713">
        <f>VLOOKUP(TableOMP[[#This Row],[Label]],TableAvg[],3,FALSE)</f>
        <v>0.18332028252094787</v>
      </c>
      <c r="Q7713">
        <f>TableOMP[[#This Row],[Avg]]-$U$2*TableOMP[[#This Row],[StdDev]]</f>
        <v>6.7834644349581055</v>
      </c>
      <c r="R7713">
        <f>TableOMP[[#This Row],[Avg]]+$U$2*TableOMP[[#This Row],[StdDev]]</f>
        <v>7.5167455650418962</v>
      </c>
      <c r="S7713">
        <f>IF(AND(TableOMP[[#This Row],[total_time]]&gt;=TableOMP[[#This Row],[Low]], TableOMP[[#This Row],[total_time]]&lt;=TableOMP[[#This Row],[High]]),1,0)</f>
        <v>1</v>
      </c>
    </row>
    <row r="7714" spans="1:19" hidden="1" x14ac:dyDescent="0.25">
      <c r="A7714" t="s">
        <v>15</v>
      </c>
      <c r="B7714">
        <v>10000</v>
      </c>
      <c r="C7714">
        <v>100</v>
      </c>
      <c r="D7714">
        <v>100000</v>
      </c>
      <c r="E7714">
        <v>29</v>
      </c>
      <c r="F7714">
        <v>1</v>
      </c>
      <c r="G7714">
        <v>7.3727309999999999</v>
      </c>
      <c r="H7714">
        <v>0.12634899999999999</v>
      </c>
      <c r="I7714">
        <v>0.984545</v>
      </c>
      <c r="J7714">
        <v>3.5161999999999999E-2</v>
      </c>
      <c r="K7714" t="str">
        <f>MID(M7714,22,1)</f>
        <v>6</v>
      </c>
      <c r="L7714" t="s">
        <v>199</v>
      </c>
      <c r="M7714" t="s">
        <v>200</v>
      </c>
      <c r="N7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14">
        <f>VLOOKUP(TableOMP[[#This Row],[Label]],TableAvg[],2,FALSE)</f>
        <v>7.8912269999999998</v>
      </c>
      <c r="P7714">
        <f>VLOOKUP(TableOMP[[#This Row],[Label]],TableAvg[],3,FALSE)</f>
        <v>2.1468001039700972</v>
      </c>
      <c r="Q7714">
        <f>TableOMP[[#This Row],[Avg]]-$U$2*TableOMP[[#This Row],[StdDev]]</f>
        <v>3.5976267920598053</v>
      </c>
      <c r="R7714">
        <f>TableOMP[[#This Row],[Avg]]+$U$2*TableOMP[[#This Row],[StdDev]]</f>
        <v>12.184827207940195</v>
      </c>
      <c r="S7714">
        <f>IF(AND(TableOMP[[#This Row],[total_time]]&gt;=TableOMP[[#This Row],[Low]], TableOMP[[#This Row],[total_time]]&lt;=TableOMP[[#This Row],[High]]),1,0)</f>
        <v>1</v>
      </c>
    </row>
    <row r="7715" spans="1:19" hidden="1" x14ac:dyDescent="0.25">
      <c r="A7715" t="s">
        <v>15</v>
      </c>
      <c r="B7715">
        <v>10000</v>
      </c>
      <c r="C7715">
        <v>100</v>
      </c>
      <c r="D7715">
        <v>100000</v>
      </c>
      <c r="E7715">
        <v>29</v>
      </c>
      <c r="F7715">
        <v>1</v>
      </c>
      <c r="G7715">
        <v>7.3710370000000003</v>
      </c>
      <c r="H7715">
        <v>0.19483900000000001</v>
      </c>
      <c r="I7715">
        <v>2.5828630000000001</v>
      </c>
      <c r="J7715">
        <v>9.2244999999999994E-2</v>
      </c>
      <c r="K7715" t="str">
        <f>MID(M7715,22,1)</f>
        <v>1</v>
      </c>
      <c r="L7715" t="s">
        <v>215</v>
      </c>
      <c r="M7715" t="s">
        <v>216</v>
      </c>
      <c r="N7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15">
        <f>VLOOKUP(TableOMP[[#This Row],[Label]],TableAvg[],2,FALSE)</f>
        <v>7.8912269999999998</v>
      </c>
      <c r="P7715">
        <f>VLOOKUP(TableOMP[[#This Row],[Label]],TableAvg[],3,FALSE)</f>
        <v>2.1468001039700972</v>
      </c>
      <c r="Q7715">
        <f>TableOMP[[#This Row],[Avg]]-$U$2*TableOMP[[#This Row],[StdDev]]</f>
        <v>3.5976267920598053</v>
      </c>
      <c r="R7715">
        <f>TableOMP[[#This Row],[Avg]]+$U$2*TableOMP[[#This Row],[StdDev]]</f>
        <v>12.184827207940195</v>
      </c>
      <c r="S7715">
        <f>IF(AND(TableOMP[[#This Row],[total_time]]&gt;=TableOMP[[#This Row],[Low]], TableOMP[[#This Row],[total_time]]&lt;=TableOMP[[#This Row],[High]]),1,0)</f>
        <v>1</v>
      </c>
    </row>
    <row r="7716" spans="1:19" hidden="1" x14ac:dyDescent="0.25">
      <c r="A7716" t="s">
        <v>16</v>
      </c>
      <c r="B7716">
        <v>10000</v>
      </c>
      <c r="C7716">
        <v>100</v>
      </c>
      <c r="D7716">
        <v>100000</v>
      </c>
      <c r="E7716">
        <v>45</v>
      </c>
      <c r="F7716">
        <v>1</v>
      </c>
      <c r="G7716">
        <v>7.3708850000000004</v>
      </c>
      <c r="H7716">
        <v>0.16503699999999999</v>
      </c>
      <c r="I7716">
        <v>2.3076059999999998</v>
      </c>
      <c r="J7716">
        <v>5.2446E-2</v>
      </c>
      <c r="K7716" t="str">
        <f>MID(M7716,22,1)</f>
        <v>5</v>
      </c>
      <c r="L7716" t="s">
        <v>161</v>
      </c>
      <c r="M7716" t="s">
        <v>162</v>
      </c>
      <c r="N7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716">
        <f>VLOOKUP(TableOMP[[#This Row],[Label]],TableAvg[],2,FALSE)</f>
        <v>7.1847531428571427</v>
      </c>
      <c r="P7716">
        <f>VLOOKUP(TableOMP[[#This Row],[Label]],TableAvg[],3,FALSE)</f>
        <v>0.15911471223293297</v>
      </c>
      <c r="Q7716">
        <f>TableOMP[[#This Row],[Avg]]-$U$2*TableOMP[[#This Row],[StdDev]]</f>
        <v>6.8665237183912771</v>
      </c>
      <c r="R7716">
        <f>TableOMP[[#This Row],[Avg]]+$U$2*TableOMP[[#This Row],[StdDev]]</f>
        <v>7.5029825673230084</v>
      </c>
      <c r="S7716">
        <f>IF(AND(TableOMP[[#This Row],[total_time]]&gt;=TableOMP[[#This Row],[Low]], TableOMP[[#This Row],[total_time]]&lt;=TableOMP[[#This Row],[High]]),1,0)</f>
        <v>1</v>
      </c>
    </row>
    <row r="7717" spans="1:19" hidden="1" x14ac:dyDescent="0.25">
      <c r="A7717" t="s">
        <v>16</v>
      </c>
      <c r="B7717">
        <v>10000</v>
      </c>
      <c r="C7717">
        <v>100</v>
      </c>
      <c r="D7717">
        <v>100000</v>
      </c>
      <c r="E7717">
        <v>42</v>
      </c>
      <c r="F7717">
        <v>1</v>
      </c>
      <c r="G7717">
        <v>7.3655330000000001</v>
      </c>
      <c r="H7717">
        <v>0.16175999999999999</v>
      </c>
      <c r="I7717">
        <v>2.0110049999999999</v>
      </c>
      <c r="J7717">
        <v>4.9049000000000002E-2</v>
      </c>
      <c r="K7717" t="str">
        <f>MID(M7717,22,1)</f>
        <v>2</v>
      </c>
      <c r="L7717" t="s">
        <v>59</v>
      </c>
      <c r="M7717" t="s">
        <v>60</v>
      </c>
      <c r="N7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717">
        <f>VLOOKUP(TableOMP[[#This Row],[Label]],TableAvg[],2,FALSE)</f>
        <v>7.374859857142857</v>
      </c>
      <c r="P7717">
        <f>VLOOKUP(TableOMP[[#This Row],[Label]],TableAvg[],3,FALSE)</f>
        <v>0.1137521724502094</v>
      </c>
      <c r="Q7717">
        <f>TableOMP[[#This Row],[Avg]]-$U$2*TableOMP[[#This Row],[StdDev]]</f>
        <v>7.1473555122424379</v>
      </c>
      <c r="R7717">
        <f>TableOMP[[#This Row],[Avg]]+$U$2*TableOMP[[#This Row],[StdDev]]</f>
        <v>7.602364202043276</v>
      </c>
      <c r="S7717">
        <f>IF(AND(TableOMP[[#This Row],[total_time]]&gt;=TableOMP[[#This Row],[Low]], TableOMP[[#This Row],[total_time]]&lt;=TableOMP[[#This Row],[High]]),1,0)</f>
        <v>1</v>
      </c>
    </row>
    <row r="7718" spans="1:19" hidden="1" x14ac:dyDescent="0.25">
      <c r="A7718" t="s">
        <v>15</v>
      </c>
      <c r="B7718">
        <v>10000</v>
      </c>
      <c r="C7718">
        <v>100</v>
      </c>
      <c r="D7718">
        <v>100000</v>
      </c>
      <c r="E7718">
        <v>29</v>
      </c>
      <c r="F7718">
        <v>1</v>
      </c>
      <c r="G7718">
        <v>7.3649290000000001</v>
      </c>
      <c r="H7718">
        <v>0.149674</v>
      </c>
      <c r="I7718">
        <v>1.334638</v>
      </c>
      <c r="J7718">
        <v>4.7666E-2</v>
      </c>
      <c r="K7718" t="str">
        <f>MID(M7718,22,1)</f>
        <v>5</v>
      </c>
      <c r="L7718" t="s">
        <v>55</v>
      </c>
      <c r="M7718" t="s">
        <v>56</v>
      </c>
      <c r="N7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18">
        <f>VLOOKUP(TableOMP[[#This Row],[Label]],TableAvg[],2,FALSE)</f>
        <v>7.8912269999999998</v>
      </c>
      <c r="P7718">
        <f>VLOOKUP(TableOMP[[#This Row],[Label]],TableAvg[],3,FALSE)</f>
        <v>2.1468001039700972</v>
      </c>
      <c r="Q7718">
        <f>TableOMP[[#This Row],[Avg]]-$U$2*TableOMP[[#This Row],[StdDev]]</f>
        <v>3.5976267920598053</v>
      </c>
      <c r="R7718">
        <f>TableOMP[[#This Row],[Avg]]+$U$2*TableOMP[[#This Row],[StdDev]]</f>
        <v>12.184827207940195</v>
      </c>
      <c r="S7718">
        <f>IF(AND(TableOMP[[#This Row],[total_time]]&gt;=TableOMP[[#This Row],[Low]], TableOMP[[#This Row],[total_time]]&lt;=TableOMP[[#This Row],[High]]),1,0)</f>
        <v>1</v>
      </c>
    </row>
    <row r="7719" spans="1:19" hidden="1" x14ac:dyDescent="0.25">
      <c r="A7719" t="s">
        <v>15</v>
      </c>
      <c r="B7719">
        <v>10000</v>
      </c>
      <c r="C7719">
        <v>100</v>
      </c>
      <c r="D7719">
        <v>100000</v>
      </c>
      <c r="E7719">
        <v>29</v>
      </c>
      <c r="F7719">
        <v>1</v>
      </c>
      <c r="G7719">
        <v>7.363111</v>
      </c>
      <c r="H7719">
        <v>0.14726300000000001</v>
      </c>
      <c r="I7719">
        <v>1.4420949999999999</v>
      </c>
      <c r="J7719">
        <v>5.1503E-2</v>
      </c>
      <c r="K7719" t="str">
        <f>MID(M7719,22,1)</f>
        <v>6</v>
      </c>
      <c r="L7719" t="s">
        <v>199</v>
      </c>
      <c r="M7719" t="s">
        <v>200</v>
      </c>
      <c r="N7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19">
        <f>VLOOKUP(TableOMP[[#This Row],[Label]],TableAvg[],2,FALSE)</f>
        <v>7.8912269999999998</v>
      </c>
      <c r="P7719">
        <f>VLOOKUP(TableOMP[[#This Row],[Label]],TableAvg[],3,FALSE)</f>
        <v>2.1468001039700972</v>
      </c>
      <c r="Q7719">
        <f>TableOMP[[#This Row],[Avg]]-$U$2*TableOMP[[#This Row],[StdDev]]</f>
        <v>3.5976267920598053</v>
      </c>
      <c r="R7719">
        <f>TableOMP[[#This Row],[Avg]]+$U$2*TableOMP[[#This Row],[StdDev]]</f>
        <v>12.184827207940195</v>
      </c>
      <c r="S7719">
        <f>IF(AND(TableOMP[[#This Row],[total_time]]&gt;=TableOMP[[#This Row],[Low]], TableOMP[[#This Row],[total_time]]&lt;=TableOMP[[#This Row],[High]]),1,0)</f>
        <v>1</v>
      </c>
    </row>
    <row r="7720" spans="1:19" hidden="1" x14ac:dyDescent="0.25">
      <c r="A7720" t="s">
        <v>16</v>
      </c>
      <c r="B7720">
        <v>10000</v>
      </c>
      <c r="C7720">
        <v>100</v>
      </c>
      <c r="D7720">
        <v>100000</v>
      </c>
      <c r="E7720">
        <v>45</v>
      </c>
      <c r="F7720">
        <v>1</v>
      </c>
      <c r="G7720">
        <v>7.3504339999999999</v>
      </c>
      <c r="H7720">
        <v>0.17263500000000001</v>
      </c>
      <c r="I7720">
        <v>2.7531970000000001</v>
      </c>
      <c r="J7720">
        <v>6.2573000000000004E-2</v>
      </c>
      <c r="K7720" t="str">
        <f>MID(M7720,22,1)</f>
        <v>4</v>
      </c>
      <c r="L7720" t="s">
        <v>97</v>
      </c>
      <c r="M7720" t="s">
        <v>98</v>
      </c>
      <c r="N7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720">
        <f>VLOOKUP(TableOMP[[#This Row],[Label]],TableAvg[],2,FALSE)</f>
        <v>7.1847531428571427</v>
      </c>
      <c r="P7720">
        <f>VLOOKUP(TableOMP[[#This Row],[Label]],TableAvg[],3,FALSE)</f>
        <v>0.15911471223293297</v>
      </c>
      <c r="Q7720">
        <f>TableOMP[[#This Row],[Avg]]-$U$2*TableOMP[[#This Row],[StdDev]]</f>
        <v>6.8665237183912771</v>
      </c>
      <c r="R7720">
        <f>TableOMP[[#This Row],[Avg]]+$U$2*TableOMP[[#This Row],[StdDev]]</f>
        <v>7.5029825673230084</v>
      </c>
      <c r="S7720">
        <f>IF(AND(TableOMP[[#This Row],[total_time]]&gt;=TableOMP[[#This Row],[Low]], TableOMP[[#This Row],[total_time]]&lt;=TableOMP[[#This Row],[High]]),1,0)</f>
        <v>1</v>
      </c>
    </row>
    <row r="7721" spans="1:19" hidden="1" x14ac:dyDescent="0.25">
      <c r="A7721" t="s">
        <v>15</v>
      </c>
      <c r="B7721">
        <v>10000</v>
      </c>
      <c r="C7721">
        <v>100</v>
      </c>
      <c r="D7721">
        <v>100000</v>
      </c>
      <c r="E7721">
        <v>32</v>
      </c>
      <c r="F7721">
        <v>1</v>
      </c>
      <c r="G7721">
        <v>7.3469990000000003</v>
      </c>
      <c r="H7721">
        <v>0.47800300000000001</v>
      </c>
      <c r="I7721">
        <v>5.0539139999999998</v>
      </c>
      <c r="J7721">
        <v>0.16302900000000001</v>
      </c>
      <c r="K7721" t="str">
        <f>MID(M7721,22,1)</f>
        <v>6</v>
      </c>
      <c r="L7721" t="s">
        <v>41</v>
      </c>
      <c r="M7721" t="s">
        <v>42</v>
      </c>
      <c r="N7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721">
        <f>VLOOKUP(TableOMP[[#This Row],[Label]],TableAvg[],2,FALSE)</f>
        <v>7.0451463181818186</v>
      </c>
      <c r="P7721">
        <f>VLOOKUP(TableOMP[[#This Row],[Label]],TableAvg[],3,FALSE)</f>
        <v>0.22693956984311678</v>
      </c>
      <c r="Q7721">
        <f>TableOMP[[#This Row],[Avg]]-$U$2*TableOMP[[#This Row],[StdDev]]</f>
        <v>6.5912671784955847</v>
      </c>
      <c r="R7721">
        <f>TableOMP[[#This Row],[Avg]]+$U$2*TableOMP[[#This Row],[StdDev]]</f>
        <v>7.4990254578680524</v>
      </c>
      <c r="S7721">
        <f>IF(AND(TableOMP[[#This Row],[total_time]]&gt;=TableOMP[[#This Row],[Low]], TableOMP[[#This Row],[total_time]]&lt;=TableOMP[[#This Row],[High]]),1,0)</f>
        <v>1</v>
      </c>
    </row>
    <row r="7722" spans="1:19" hidden="1" x14ac:dyDescent="0.25">
      <c r="A7722" t="s">
        <v>16</v>
      </c>
      <c r="B7722">
        <v>10000</v>
      </c>
      <c r="C7722">
        <v>100</v>
      </c>
      <c r="D7722">
        <v>100000</v>
      </c>
      <c r="E7722">
        <v>43</v>
      </c>
      <c r="F7722">
        <v>1</v>
      </c>
      <c r="G7722">
        <v>7.3357530000000004</v>
      </c>
      <c r="H7722">
        <v>0.16842799999999999</v>
      </c>
      <c r="I7722">
        <v>1.950242</v>
      </c>
      <c r="J7722">
        <v>4.6434000000000003E-2</v>
      </c>
      <c r="K7722" t="str">
        <f>MID(M7722,22,1)</f>
        <v>7</v>
      </c>
      <c r="L7722" t="s">
        <v>49</v>
      </c>
      <c r="M7722" t="s">
        <v>50</v>
      </c>
      <c r="N7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722">
        <f>VLOOKUP(TableOMP[[#This Row],[Label]],TableAvg[],2,FALSE)</f>
        <v>7.3308762142857145</v>
      </c>
      <c r="P7722">
        <f>VLOOKUP(TableOMP[[#This Row],[Label]],TableAvg[],3,FALSE)</f>
        <v>0.12695726536698448</v>
      </c>
      <c r="Q7722">
        <f>TableOMP[[#This Row],[Avg]]-$U$2*TableOMP[[#This Row],[StdDev]]</f>
        <v>7.0769616835517457</v>
      </c>
      <c r="R7722">
        <f>TableOMP[[#This Row],[Avg]]+$U$2*TableOMP[[#This Row],[StdDev]]</f>
        <v>7.5847907450196832</v>
      </c>
      <c r="S7722">
        <f>IF(AND(TableOMP[[#This Row],[total_time]]&gt;=TableOMP[[#This Row],[Low]], TableOMP[[#This Row],[total_time]]&lt;=TableOMP[[#This Row],[High]]),1,0)</f>
        <v>1</v>
      </c>
    </row>
    <row r="7723" spans="1:19" hidden="1" x14ac:dyDescent="0.25">
      <c r="A7723" t="s">
        <v>16</v>
      </c>
      <c r="B7723">
        <v>10000</v>
      </c>
      <c r="C7723">
        <v>100</v>
      </c>
      <c r="D7723">
        <v>100000</v>
      </c>
      <c r="E7723">
        <v>42</v>
      </c>
      <c r="F7723">
        <v>1</v>
      </c>
      <c r="G7723">
        <v>7.3350770000000001</v>
      </c>
      <c r="H7723">
        <v>0.154529</v>
      </c>
      <c r="I7723">
        <v>2.0270160000000002</v>
      </c>
      <c r="J7723">
        <v>4.9438999999999997E-2</v>
      </c>
      <c r="K7723" t="str">
        <f>MID(M7723,22,1)</f>
        <v>7</v>
      </c>
      <c r="L7723" t="s">
        <v>49</v>
      </c>
      <c r="M7723" t="s">
        <v>50</v>
      </c>
      <c r="N7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723">
        <f>VLOOKUP(TableOMP[[#This Row],[Label]],TableAvg[],2,FALSE)</f>
        <v>7.374859857142857</v>
      </c>
      <c r="P7723">
        <f>VLOOKUP(TableOMP[[#This Row],[Label]],TableAvg[],3,FALSE)</f>
        <v>0.1137521724502094</v>
      </c>
      <c r="Q7723">
        <f>TableOMP[[#This Row],[Avg]]-$U$2*TableOMP[[#This Row],[StdDev]]</f>
        <v>7.1473555122424379</v>
      </c>
      <c r="R7723">
        <f>TableOMP[[#This Row],[Avg]]+$U$2*TableOMP[[#This Row],[StdDev]]</f>
        <v>7.602364202043276</v>
      </c>
      <c r="S7723">
        <f>IF(AND(TableOMP[[#This Row],[total_time]]&gt;=TableOMP[[#This Row],[Low]], TableOMP[[#This Row],[total_time]]&lt;=TableOMP[[#This Row],[High]]),1,0)</f>
        <v>1</v>
      </c>
    </row>
    <row r="7724" spans="1:19" hidden="1" x14ac:dyDescent="0.25">
      <c r="A7724" t="s">
        <v>16</v>
      </c>
      <c r="B7724">
        <v>10000</v>
      </c>
      <c r="C7724">
        <v>100</v>
      </c>
      <c r="D7724">
        <v>100000</v>
      </c>
      <c r="E7724">
        <v>43</v>
      </c>
      <c r="F7724">
        <v>1</v>
      </c>
      <c r="G7724">
        <v>7.3252309999999996</v>
      </c>
      <c r="H7724">
        <v>0.185394</v>
      </c>
      <c r="I7724">
        <v>2.9688300000000001</v>
      </c>
      <c r="J7724">
        <v>7.0685999999999999E-2</v>
      </c>
      <c r="K7724" t="str">
        <f>MID(M7724,22,1)</f>
        <v>1</v>
      </c>
      <c r="L7724" t="s">
        <v>171</v>
      </c>
      <c r="M7724" t="s">
        <v>172</v>
      </c>
      <c r="N7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724">
        <f>VLOOKUP(TableOMP[[#This Row],[Label]],TableAvg[],2,FALSE)</f>
        <v>7.3308762142857145</v>
      </c>
      <c r="P7724">
        <f>VLOOKUP(TableOMP[[#This Row],[Label]],TableAvg[],3,FALSE)</f>
        <v>0.12695726536698448</v>
      </c>
      <c r="Q7724">
        <f>TableOMP[[#This Row],[Avg]]-$U$2*TableOMP[[#This Row],[StdDev]]</f>
        <v>7.0769616835517457</v>
      </c>
      <c r="R7724">
        <f>TableOMP[[#This Row],[Avg]]+$U$2*TableOMP[[#This Row],[StdDev]]</f>
        <v>7.5847907450196832</v>
      </c>
      <c r="S7724">
        <f>IF(AND(TableOMP[[#This Row],[total_time]]&gt;=TableOMP[[#This Row],[Low]], TableOMP[[#This Row],[total_time]]&lt;=TableOMP[[#This Row],[High]]),1,0)</f>
        <v>1</v>
      </c>
    </row>
    <row r="7725" spans="1:19" hidden="1" x14ac:dyDescent="0.25">
      <c r="A7725" t="s">
        <v>16</v>
      </c>
      <c r="B7725">
        <v>10000</v>
      </c>
      <c r="C7725">
        <v>100</v>
      </c>
      <c r="D7725">
        <v>100000</v>
      </c>
      <c r="E7725">
        <v>42</v>
      </c>
      <c r="F7725">
        <v>1</v>
      </c>
      <c r="G7725">
        <v>7.3239599999999996</v>
      </c>
      <c r="H7725">
        <v>0.17193800000000001</v>
      </c>
      <c r="I7725">
        <v>2.4012799999999999</v>
      </c>
      <c r="J7725">
        <v>5.8568000000000002E-2</v>
      </c>
      <c r="K7725" t="str">
        <f>MID(M7725,22,1)</f>
        <v>2</v>
      </c>
      <c r="L7725" t="s">
        <v>59</v>
      </c>
      <c r="M7725" t="s">
        <v>60</v>
      </c>
      <c r="N7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725">
        <f>VLOOKUP(TableOMP[[#This Row],[Label]],TableAvg[],2,FALSE)</f>
        <v>7.374859857142857</v>
      </c>
      <c r="P7725">
        <f>VLOOKUP(TableOMP[[#This Row],[Label]],TableAvg[],3,FALSE)</f>
        <v>0.1137521724502094</v>
      </c>
      <c r="Q7725">
        <f>TableOMP[[#This Row],[Avg]]-$U$2*TableOMP[[#This Row],[StdDev]]</f>
        <v>7.1473555122424379</v>
      </c>
      <c r="R7725">
        <f>TableOMP[[#This Row],[Avg]]+$U$2*TableOMP[[#This Row],[StdDev]]</f>
        <v>7.602364202043276</v>
      </c>
      <c r="S7725">
        <f>IF(AND(TableOMP[[#This Row],[total_time]]&gt;=TableOMP[[#This Row],[Low]], TableOMP[[#This Row],[total_time]]&lt;=TableOMP[[#This Row],[High]]),1,0)</f>
        <v>1</v>
      </c>
    </row>
    <row r="7726" spans="1:19" hidden="1" x14ac:dyDescent="0.25">
      <c r="A7726" t="s">
        <v>15</v>
      </c>
      <c r="B7726">
        <v>10000</v>
      </c>
      <c r="C7726">
        <v>100</v>
      </c>
      <c r="D7726">
        <v>100000</v>
      </c>
      <c r="E7726">
        <v>29</v>
      </c>
      <c r="F7726">
        <v>1</v>
      </c>
      <c r="G7726">
        <v>7.3218769999999997</v>
      </c>
      <c r="H7726">
        <v>0.14601500000000001</v>
      </c>
      <c r="I7726">
        <v>1.2196089999999999</v>
      </c>
      <c r="J7726">
        <v>4.3556999999999998E-2</v>
      </c>
      <c r="K7726" t="str">
        <f>MID(M7726,22,1)</f>
        <v>6</v>
      </c>
      <c r="L7726" t="s">
        <v>199</v>
      </c>
      <c r="M7726" t="s">
        <v>200</v>
      </c>
      <c r="N7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26">
        <f>VLOOKUP(TableOMP[[#This Row],[Label]],TableAvg[],2,FALSE)</f>
        <v>7.8912269999999998</v>
      </c>
      <c r="P7726">
        <f>VLOOKUP(TableOMP[[#This Row],[Label]],TableAvg[],3,FALSE)</f>
        <v>2.1468001039700972</v>
      </c>
      <c r="Q7726">
        <f>TableOMP[[#This Row],[Avg]]-$U$2*TableOMP[[#This Row],[StdDev]]</f>
        <v>3.5976267920598053</v>
      </c>
      <c r="R7726">
        <f>TableOMP[[#This Row],[Avg]]+$U$2*TableOMP[[#This Row],[StdDev]]</f>
        <v>12.184827207940195</v>
      </c>
      <c r="S7726">
        <f>IF(AND(TableOMP[[#This Row],[total_time]]&gt;=TableOMP[[#This Row],[Low]], TableOMP[[#This Row],[total_time]]&lt;=TableOMP[[#This Row],[High]]),1,0)</f>
        <v>1</v>
      </c>
    </row>
    <row r="7727" spans="1:19" hidden="1" x14ac:dyDescent="0.25">
      <c r="A7727" t="s">
        <v>16</v>
      </c>
      <c r="B7727">
        <v>10000</v>
      </c>
      <c r="C7727">
        <v>100</v>
      </c>
      <c r="D7727">
        <v>100000</v>
      </c>
      <c r="E7727">
        <v>42</v>
      </c>
      <c r="F7727">
        <v>1</v>
      </c>
      <c r="G7727">
        <v>7.3208489999999999</v>
      </c>
      <c r="H7727">
        <v>0.18143999999999999</v>
      </c>
      <c r="I7727">
        <v>2.44129</v>
      </c>
      <c r="J7727">
        <v>5.9544E-2</v>
      </c>
      <c r="K7727" t="str">
        <f>MID(M7727,22,1)</f>
        <v>7</v>
      </c>
      <c r="L7727" t="s">
        <v>49</v>
      </c>
      <c r="M7727" t="s">
        <v>50</v>
      </c>
      <c r="N7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727">
        <f>VLOOKUP(TableOMP[[#This Row],[Label]],TableAvg[],2,FALSE)</f>
        <v>7.374859857142857</v>
      </c>
      <c r="P7727">
        <f>VLOOKUP(TableOMP[[#This Row],[Label]],TableAvg[],3,FALSE)</f>
        <v>0.1137521724502094</v>
      </c>
      <c r="Q7727">
        <f>TableOMP[[#This Row],[Avg]]-$U$2*TableOMP[[#This Row],[StdDev]]</f>
        <v>7.1473555122424379</v>
      </c>
      <c r="R7727">
        <f>TableOMP[[#This Row],[Avg]]+$U$2*TableOMP[[#This Row],[StdDev]]</f>
        <v>7.602364202043276</v>
      </c>
      <c r="S7727">
        <f>IF(AND(TableOMP[[#This Row],[total_time]]&gt;=TableOMP[[#This Row],[Low]], TableOMP[[#This Row],[total_time]]&lt;=TableOMP[[#This Row],[High]]),1,0)</f>
        <v>1</v>
      </c>
    </row>
    <row r="7728" spans="1:19" hidden="1" x14ac:dyDescent="0.25">
      <c r="A7728" t="s">
        <v>16</v>
      </c>
      <c r="B7728">
        <v>10000</v>
      </c>
      <c r="C7728">
        <v>100</v>
      </c>
      <c r="D7728">
        <v>100000</v>
      </c>
      <c r="E7728">
        <v>43</v>
      </c>
      <c r="F7728">
        <v>1</v>
      </c>
      <c r="G7728">
        <v>7.3185419999999999</v>
      </c>
      <c r="H7728">
        <v>0.15340400000000001</v>
      </c>
      <c r="I7728">
        <v>2.2454200000000002</v>
      </c>
      <c r="J7728">
        <v>5.3462000000000003E-2</v>
      </c>
      <c r="K7728" t="str">
        <f>MID(M7728,22,1)</f>
        <v>7</v>
      </c>
      <c r="L7728" t="s">
        <v>189</v>
      </c>
      <c r="M7728" t="s">
        <v>190</v>
      </c>
      <c r="N7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728">
        <f>VLOOKUP(TableOMP[[#This Row],[Label]],TableAvg[],2,FALSE)</f>
        <v>7.3308762142857145</v>
      </c>
      <c r="P7728">
        <f>VLOOKUP(TableOMP[[#This Row],[Label]],TableAvg[],3,FALSE)</f>
        <v>0.12695726536698448</v>
      </c>
      <c r="Q7728">
        <f>TableOMP[[#This Row],[Avg]]-$U$2*TableOMP[[#This Row],[StdDev]]</f>
        <v>7.0769616835517457</v>
      </c>
      <c r="R7728">
        <f>TableOMP[[#This Row],[Avg]]+$U$2*TableOMP[[#This Row],[StdDev]]</f>
        <v>7.5847907450196832</v>
      </c>
      <c r="S7728">
        <f>IF(AND(TableOMP[[#This Row],[total_time]]&gt;=TableOMP[[#This Row],[Low]], TableOMP[[#This Row],[total_time]]&lt;=TableOMP[[#This Row],[High]]),1,0)</f>
        <v>1</v>
      </c>
    </row>
    <row r="7729" spans="1:19" hidden="1" x14ac:dyDescent="0.25">
      <c r="A7729" t="s">
        <v>16</v>
      </c>
      <c r="B7729">
        <v>10000</v>
      </c>
      <c r="C7729">
        <v>100</v>
      </c>
      <c r="D7729">
        <v>100000</v>
      </c>
      <c r="E7729">
        <v>43</v>
      </c>
      <c r="F7729">
        <v>1</v>
      </c>
      <c r="G7729">
        <v>7.3143849999999997</v>
      </c>
      <c r="H7729">
        <v>0.141123</v>
      </c>
      <c r="I7729">
        <v>1.9396990000000001</v>
      </c>
      <c r="J7729">
        <v>4.6183000000000002E-2</v>
      </c>
      <c r="K7729" t="str">
        <f>MID(M7729,22,1)</f>
        <v>7</v>
      </c>
      <c r="L7729" t="s">
        <v>49</v>
      </c>
      <c r="M7729" t="s">
        <v>50</v>
      </c>
      <c r="N7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729">
        <f>VLOOKUP(TableOMP[[#This Row],[Label]],TableAvg[],2,FALSE)</f>
        <v>7.3308762142857145</v>
      </c>
      <c r="P7729">
        <f>VLOOKUP(TableOMP[[#This Row],[Label]],TableAvg[],3,FALSE)</f>
        <v>0.12695726536698448</v>
      </c>
      <c r="Q7729">
        <f>TableOMP[[#This Row],[Avg]]-$U$2*TableOMP[[#This Row],[StdDev]]</f>
        <v>7.0769616835517457</v>
      </c>
      <c r="R7729">
        <f>TableOMP[[#This Row],[Avg]]+$U$2*TableOMP[[#This Row],[StdDev]]</f>
        <v>7.5847907450196832</v>
      </c>
      <c r="S7729">
        <f>IF(AND(TableOMP[[#This Row],[total_time]]&gt;=TableOMP[[#This Row],[Low]], TableOMP[[#This Row],[total_time]]&lt;=TableOMP[[#This Row],[High]]),1,0)</f>
        <v>1</v>
      </c>
    </row>
    <row r="7730" spans="1:19" hidden="1" x14ac:dyDescent="0.25">
      <c r="A7730" t="s">
        <v>16</v>
      </c>
      <c r="B7730">
        <v>10000</v>
      </c>
      <c r="C7730">
        <v>100</v>
      </c>
      <c r="D7730">
        <v>100000</v>
      </c>
      <c r="E7730">
        <v>42</v>
      </c>
      <c r="F7730">
        <v>1</v>
      </c>
      <c r="G7730">
        <v>7.3104930000000001</v>
      </c>
      <c r="H7730">
        <v>0.17358699999999999</v>
      </c>
      <c r="I7730">
        <v>2.4744700000000002</v>
      </c>
      <c r="J7730">
        <v>6.0352999999999997E-2</v>
      </c>
      <c r="K7730" t="str">
        <f>MID(M7730,22,1)</f>
        <v>7</v>
      </c>
      <c r="L7730" t="s">
        <v>49</v>
      </c>
      <c r="M7730" t="s">
        <v>50</v>
      </c>
      <c r="N7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730">
        <f>VLOOKUP(TableOMP[[#This Row],[Label]],TableAvg[],2,FALSE)</f>
        <v>7.374859857142857</v>
      </c>
      <c r="P7730">
        <f>VLOOKUP(TableOMP[[#This Row],[Label]],TableAvg[],3,FALSE)</f>
        <v>0.1137521724502094</v>
      </c>
      <c r="Q7730">
        <f>TableOMP[[#This Row],[Avg]]-$U$2*TableOMP[[#This Row],[StdDev]]</f>
        <v>7.1473555122424379</v>
      </c>
      <c r="R7730">
        <f>TableOMP[[#This Row],[Avg]]+$U$2*TableOMP[[#This Row],[StdDev]]</f>
        <v>7.602364202043276</v>
      </c>
      <c r="S7730">
        <f>IF(AND(TableOMP[[#This Row],[total_time]]&gt;=TableOMP[[#This Row],[Low]], TableOMP[[#This Row],[total_time]]&lt;=TableOMP[[#This Row],[High]]),1,0)</f>
        <v>1</v>
      </c>
    </row>
    <row r="7731" spans="1:19" hidden="1" x14ac:dyDescent="0.25">
      <c r="A7731" t="s">
        <v>16</v>
      </c>
      <c r="B7731">
        <v>10000</v>
      </c>
      <c r="C7731">
        <v>100</v>
      </c>
      <c r="D7731">
        <v>100000</v>
      </c>
      <c r="E7731">
        <v>42</v>
      </c>
      <c r="F7731">
        <v>1</v>
      </c>
      <c r="G7731">
        <v>7.3096180000000004</v>
      </c>
      <c r="H7731">
        <v>0.17017299999999999</v>
      </c>
      <c r="I7731">
        <v>2.375912</v>
      </c>
      <c r="J7731">
        <v>5.7949000000000001E-2</v>
      </c>
      <c r="K7731" t="str">
        <f>MID(M7731,22,1)</f>
        <v>4</v>
      </c>
      <c r="L7731" t="s">
        <v>97</v>
      </c>
      <c r="M7731" t="s">
        <v>98</v>
      </c>
      <c r="N7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731">
        <f>VLOOKUP(TableOMP[[#This Row],[Label]],TableAvg[],2,FALSE)</f>
        <v>7.374859857142857</v>
      </c>
      <c r="P7731">
        <f>VLOOKUP(TableOMP[[#This Row],[Label]],TableAvg[],3,FALSE)</f>
        <v>0.1137521724502094</v>
      </c>
      <c r="Q7731">
        <f>TableOMP[[#This Row],[Avg]]-$U$2*TableOMP[[#This Row],[StdDev]]</f>
        <v>7.1473555122424379</v>
      </c>
      <c r="R7731">
        <f>TableOMP[[#This Row],[Avg]]+$U$2*TableOMP[[#This Row],[StdDev]]</f>
        <v>7.602364202043276</v>
      </c>
      <c r="S7731">
        <f>IF(AND(TableOMP[[#This Row],[total_time]]&gt;=TableOMP[[#This Row],[Low]], TableOMP[[#This Row],[total_time]]&lt;=TableOMP[[#This Row],[High]]),1,0)</f>
        <v>1</v>
      </c>
    </row>
    <row r="7732" spans="1:19" hidden="1" x14ac:dyDescent="0.25">
      <c r="A7732" t="s">
        <v>15</v>
      </c>
      <c r="B7732">
        <v>10000</v>
      </c>
      <c r="C7732">
        <v>100</v>
      </c>
      <c r="D7732">
        <v>100000</v>
      </c>
      <c r="E7732">
        <v>29</v>
      </c>
      <c r="F7732">
        <v>1</v>
      </c>
      <c r="G7732">
        <v>7.3070040000000001</v>
      </c>
      <c r="H7732">
        <v>0.160687</v>
      </c>
      <c r="I7732">
        <v>0.95274000000000003</v>
      </c>
      <c r="J7732">
        <v>3.4026000000000001E-2</v>
      </c>
      <c r="K7732" t="str">
        <f>MID(M7732,22,1)</f>
        <v>1</v>
      </c>
      <c r="L7732" t="s">
        <v>215</v>
      </c>
      <c r="M7732" t="s">
        <v>216</v>
      </c>
      <c r="N7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32">
        <f>VLOOKUP(TableOMP[[#This Row],[Label]],TableAvg[],2,FALSE)</f>
        <v>7.8912269999999998</v>
      </c>
      <c r="P7732">
        <f>VLOOKUP(TableOMP[[#This Row],[Label]],TableAvg[],3,FALSE)</f>
        <v>2.1468001039700972</v>
      </c>
      <c r="Q7732">
        <f>TableOMP[[#This Row],[Avg]]-$U$2*TableOMP[[#This Row],[StdDev]]</f>
        <v>3.5976267920598053</v>
      </c>
      <c r="R7732">
        <f>TableOMP[[#This Row],[Avg]]+$U$2*TableOMP[[#This Row],[StdDev]]</f>
        <v>12.184827207940195</v>
      </c>
      <c r="S7732">
        <f>IF(AND(TableOMP[[#This Row],[total_time]]&gt;=TableOMP[[#This Row],[Low]], TableOMP[[#This Row],[total_time]]&lt;=TableOMP[[#This Row],[High]]),1,0)</f>
        <v>1</v>
      </c>
    </row>
    <row r="7733" spans="1:19" hidden="1" x14ac:dyDescent="0.25">
      <c r="A7733" t="s">
        <v>15</v>
      </c>
      <c r="B7733">
        <v>10000</v>
      </c>
      <c r="C7733">
        <v>100</v>
      </c>
      <c r="D7733">
        <v>100000</v>
      </c>
      <c r="E7733">
        <v>29</v>
      </c>
      <c r="F7733">
        <v>1</v>
      </c>
      <c r="G7733">
        <v>7.3057189999999999</v>
      </c>
      <c r="H7733">
        <v>0.15168999999999999</v>
      </c>
      <c r="I7733">
        <v>1.4508270000000001</v>
      </c>
      <c r="J7733">
        <v>5.1815E-2</v>
      </c>
      <c r="K7733" t="str">
        <f>MID(M7733,22,1)</f>
        <v>2</v>
      </c>
      <c r="L7733" t="s">
        <v>219</v>
      </c>
      <c r="M7733" t="s">
        <v>220</v>
      </c>
      <c r="N7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33">
        <f>VLOOKUP(TableOMP[[#This Row],[Label]],TableAvg[],2,FALSE)</f>
        <v>7.8912269999999998</v>
      </c>
      <c r="P7733">
        <f>VLOOKUP(TableOMP[[#This Row],[Label]],TableAvg[],3,FALSE)</f>
        <v>2.1468001039700972</v>
      </c>
      <c r="Q7733">
        <f>TableOMP[[#This Row],[Avg]]-$U$2*TableOMP[[#This Row],[StdDev]]</f>
        <v>3.5976267920598053</v>
      </c>
      <c r="R7733">
        <f>TableOMP[[#This Row],[Avg]]+$U$2*TableOMP[[#This Row],[StdDev]]</f>
        <v>12.184827207940195</v>
      </c>
      <c r="S7733">
        <f>IF(AND(TableOMP[[#This Row],[total_time]]&gt;=TableOMP[[#This Row],[Low]], TableOMP[[#This Row],[total_time]]&lt;=TableOMP[[#This Row],[High]]),1,0)</f>
        <v>1</v>
      </c>
    </row>
    <row r="7734" spans="1:19" hidden="1" x14ac:dyDescent="0.25">
      <c r="A7734" t="s">
        <v>15</v>
      </c>
      <c r="B7734">
        <v>10000</v>
      </c>
      <c r="C7734">
        <v>100</v>
      </c>
      <c r="D7734">
        <v>100000</v>
      </c>
      <c r="E7734">
        <v>30</v>
      </c>
      <c r="F7734">
        <v>1</v>
      </c>
      <c r="G7734">
        <v>7.3044010000000004</v>
      </c>
      <c r="H7734">
        <v>0.15323300000000001</v>
      </c>
      <c r="I7734">
        <v>1.615658</v>
      </c>
      <c r="J7734">
        <v>5.5711999999999998E-2</v>
      </c>
      <c r="K7734" t="str">
        <f>MID(M7734,22,1)</f>
        <v>2</v>
      </c>
      <c r="L7734" t="s">
        <v>219</v>
      </c>
      <c r="M7734" t="s">
        <v>220</v>
      </c>
      <c r="N7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34">
        <f>VLOOKUP(TableOMP[[#This Row],[Label]],TableAvg[],2,FALSE)</f>
        <v>7.2538345909090909</v>
      </c>
      <c r="P7734">
        <f>VLOOKUP(TableOMP[[#This Row],[Label]],TableAvg[],3,FALSE)</f>
        <v>0.15638660570800317</v>
      </c>
      <c r="Q7734">
        <f>TableOMP[[#This Row],[Avg]]-$U$2*TableOMP[[#This Row],[StdDev]]</f>
        <v>6.9410613794930844</v>
      </c>
      <c r="R7734">
        <f>TableOMP[[#This Row],[Avg]]+$U$2*TableOMP[[#This Row],[StdDev]]</f>
        <v>7.5666078023250973</v>
      </c>
      <c r="S7734">
        <f>IF(AND(TableOMP[[#This Row],[total_time]]&gt;=TableOMP[[#This Row],[Low]], TableOMP[[#This Row],[total_time]]&lt;=TableOMP[[#This Row],[High]]),1,0)</f>
        <v>1</v>
      </c>
    </row>
    <row r="7735" spans="1:19" hidden="1" x14ac:dyDescent="0.25">
      <c r="A7735" t="s">
        <v>16</v>
      </c>
      <c r="B7735">
        <v>10000</v>
      </c>
      <c r="C7735">
        <v>100</v>
      </c>
      <c r="D7735">
        <v>100000</v>
      </c>
      <c r="E7735">
        <v>42</v>
      </c>
      <c r="F7735">
        <v>1</v>
      </c>
      <c r="G7735">
        <v>7.3001100000000001</v>
      </c>
      <c r="H7735">
        <v>0.162939</v>
      </c>
      <c r="I7735">
        <v>2.2697829999999999</v>
      </c>
      <c r="J7735">
        <v>5.5361E-2</v>
      </c>
      <c r="K7735" t="str">
        <f>MID(M7735,22,1)</f>
        <v>7</v>
      </c>
      <c r="L7735" t="s">
        <v>189</v>
      </c>
      <c r="M7735" t="s">
        <v>190</v>
      </c>
      <c r="N7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735">
        <f>VLOOKUP(TableOMP[[#This Row],[Label]],TableAvg[],2,FALSE)</f>
        <v>7.374859857142857</v>
      </c>
      <c r="P7735">
        <f>VLOOKUP(TableOMP[[#This Row],[Label]],TableAvg[],3,FALSE)</f>
        <v>0.1137521724502094</v>
      </c>
      <c r="Q7735">
        <f>TableOMP[[#This Row],[Avg]]-$U$2*TableOMP[[#This Row],[StdDev]]</f>
        <v>7.1473555122424379</v>
      </c>
      <c r="R7735">
        <f>TableOMP[[#This Row],[Avg]]+$U$2*TableOMP[[#This Row],[StdDev]]</f>
        <v>7.602364202043276</v>
      </c>
      <c r="S7735">
        <f>IF(AND(TableOMP[[#This Row],[total_time]]&gt;=TableOMP[[#This Row],[Low]], TableOMP[[#This Row],[total_time]]&lt;=TableOMP[[#This Row],[High]]),1,0)</f>
        <v>1</v>
      </c>
    </row>
    <row r="7736" spans="1:19" hidden="1" x14ac:dyDescent="0.25">
      <c r="A7736" t="s">
        <v>16</v>
      </c>
      <c r="B7736">
        <v>10000</v>
      </c>
      <c r="C7736">
        <v>100</v>
      </c>
      <c r="D7736">
        <v>100000</v>
      </c>
      <c r="E7736">
        <v>47</v>
      </c>
      <c r="F7736">
        <v>1</v>
      </c>
      <c r="G7736">
        <v>7.2960200000000004</v>
      </c>
      <c r="H7736">
        <v>0.172573</v>
      </c>
      <c r="I7736">
        <v>2.3772630000000001</v>
      </c>
      <c r="J7736">
        <v>5.1679999999999997E-2</v>
      </c>
      <c r="K7736" t="str">
        <f>MID(M7736,22,1)</f>
        <v>2</v>
      </c>
      <c r="L7736" t="s">
        <v>59</v>
      </c>
      <c r="M7736" t="s">
        <v>60</v>
      </c>
      <c r="N7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736">
        <f>VLOOKUP(TableOMP[[#This Row],[Label]],TableAvg[],2,FALSE)</f>
        <v>7.017781928571428</v>
      </c>
      <c r="P7736">
        <f>VLOOKUP(TableOMP[[#This Row],[Label]],TableAvg[],3,FALSE)</f>
        <v>0.16728855009344257</v>
      </c>
      <c r="Q7736">
        <f>TableOMP[[#This Row],[Avg]]-$U$2*TableOMP[[#This Row],[StdDev]]</f>
        <v>6.6832048283845431</v>
      </c>
      <c r="R7736">
        <f>TableOMP[[#This Row],[Avg]]+$U$2*TableOMP[[#This Row],[StdDev]]</f>
        <v>7.3523590287583129</v>
      </c>
      <c r="S7736">
        <f>IF(AND(TableOMP[[#This Row],[total_time]]&gt;=TableOMP[[#This Row],[Low]], TableOMP[[#This Row],[total_time]]&lt;=TableOMP[[#This Row],[High]]),1,0)</f>
        <v>1</v>
      </c>
    </row>
    <row r="7737" spans="1:19" hidden="1" x14ac:dyDescent="0.25">
      <c r="A7737" t="s">
        <v>16</v>
      </c>
      <c r="B7737">
        <v>10000</v>
      </c>
      <c r="C7737">
        <v>100</v>
      </c>
      <c r="D7737">
        <v>100000</v>
      </c>
      <c r="E7737">
        <v>42</v>
      </c>
      <c r="F7737">
        <v>1</v>
      </c>
      <c r="G7737">
        <v>7.2958639999999999</v>
      </c>
      <c r="H7737">
        <v>0.15873599999999999</v>
      </c>
      <c r="I7737">
        <v>1.9713879999999999</v>
      </c>
      <c r="J7737">
        <v>4.8083000000000001E-2</v>
      </c>
      <c r="K7737" t="str">
        <f>MID(M7737,22,1)</f>
        <v>1</v>
      </c>
      <c r="L7737" t="s">
        <v>177</v>
      </c>
      <c r="M7737" t="s">
        <v>178</v>
      </c>
      <c r="N7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737">
        <f>VLOOKUP(TableOMP[[#This Row],[Label]],TableAvg[],2,FALSE)</f>
        <v>7.374859857142857</v>
      </c>
      <c r="P7737">
        <f>VLOOKUP(TableOMP[[#This Row],[Label]],TableAvg[],3,FALSE)</f>
        <v>0.1137521724502094</v>
      </c>
      <c r="Q7737">
        <f>TableOMP[[#This Row],[Avg]]-$U$2*TableOMP[[#This Row],[StdDev]]</f>
        <v>7.1473555122424379</v>
      </c>
      <c r="R7737">
        <f>TableOMP[[#This Row],[Avg]]+$U$2*TableOMP[[#This Row],[StdDev]]</f>
        <v>7.602364202043276</v>
      </c>
      <c r="S7737">
        <f>IF(AND(TableOMP[[#This Row],[total_time]]&gt;=TableOMP[[#This Row],[Low]], TableOMP[[#This Row],[total_time]]&lt;=TableOMP[[#This Row],[High]]),1,0)</f>
        <v>1</v>
      </c>
    </row>
    <row r="7738" spans="1:19" hidden="1" x14ac:dyDescent="0.25">
      <c r="A7738" t="s">
        <v>15</v>
      </c>
      <c r="B7738">
        <v>10000</v>
      </c>
      <c r="C7738">
        <v>100</v>
      </c>
      <c r="D7738">
        <v>100000</v>
      </c>
      <c r="E7738">
        <v>31</v>
      </c>
      <c r="F7738">
        <v>1</v>
      </c>
      <c r="G7738">
        <v>7.2956209999999997</v>
      </c>
      <c r="H7738">
        <v>0.16505900000000001</v>
      </c>
      <c r="I7738">
        <v>2.0309789999999999</v>
      </c>
      <c r="J7738">
        <v>6.7698999999999995E-2</v>
      </c>
      <c r="K7738" t="str">
        <f>MID(M7738,22,1)</f>
        <v>6</v>
      </c>
      <c r="L7738" t="s">
        <v>61</v>
      </c>
      <c r="M7738" t="s">
        <v>62</v>
      </c>
      <c r="N7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738">
        <f>VLOOKUP(TableOMP[[#This Row],[Label]],TableAvg[],2,FALSE)</f>
        <v>7.1072796363636366</v>
      </c>
      <c r="P7738">
        <f>VLOOKUP(TableOMP[[#This Row],[Label]],TableAvg[],3,FALSE)</f>
        <v>0.15711102310570271</v>
      </c>
      <c r="Q7738">
        <f>TableOMP[[#This Row],[Avg]]-$U$2*TableOMP[[#This Row],[StdDev]]</f>
        <v>6.7930575901522312</v>
      </c>
      <c r="R7738">
        <f>TableOMP[[#This Row],[Avg]]+$U$2*TableOMP[[#This Row],[StdDev]]</f>
        <v>7.4215016825750419</v>
      </c>
      <c r="S7738">
        <f>IF(AND(TableOMP[[#This Row],[total_time]]&gt;=TableOMP[[#This Row],[Low]], TableOMP[[#This Row],[total_time]]&lt;=TableOMP[[#This Row],[High]]),1,0)</f>
        <v>1</v>
      </c>
    </row>
    <row r="7739" spans="1:19" hidden="1" x14ac:dyDescent="0.25">
      <c r="A7739" t="s">
        <v>16</v>
      </c>
      <c r="B7739">
        <v>10000</v>
      </c>
      <c r="C7739">
        <v>100</v>
      </c>
      <c r="D7739">
        <v>100000</v>
      </c>
      <c r="E7739">
        <v>44</v>
      </c>
      <c r="F7739">
        <v>1</v>
      </c>
      <c r="G7739">
        <v>7.2865390000000003</v>
      </c>
      <c r="H7739">
        <v>0.178285</v>
      </c>
      <c r="I7739">
        <v>2.9325920000000001</v>
      </c>
      <c r="J7739">
        <v>6.8199999999999997E-2</v>
      </c>
      <c r="K7739" t="str">
        <f>MID(M7739,22,1)</f>
        <v>5</v>
      </c>
      <c r="L7739" t="s">
        <v>161</v>
      </c>
      <c r="M7739" t="s">
        <v>162</v>
      </c>
      <c r="N7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739">
        <f>VLOOKUP(TableOMP[[#This Row],[Label]],TableAvg[],2,FALSE)</f>
        <v>7.2622446428571426</v>
      </c>
      <c r="P7739">
        <f>VLOOKUP(TableOMP[[#This Row],[Label]],TableAvg[],3,FALSE)</f>
        <v>0.14712598651959985</v>
      </c>
      <c r="Q7739">
        <f>TableOMP[[#This Row],[Avg]]-$U$2*TableOMP[[#This Row],[StdDev]]</f>
        <v>6.9679926698179431</v>
      </c>
      <c r="R7739">
        <f>TableOMP[[#This Row],[Avg]]+$U$2*TableOMP[[#This Row],[StdDev]]</f>
        <v>7.556496615896342</v>
      </c>
      <c r="S7739">
        <f>IF(AND(TableOMP[[#This Row],[total_time]]&gt;=TableOMP[[#This Row],[Low]], TableOMP[[#This Row],[total_time]]&lt;=TableOMP[[#This Row],[High]]),1,0)</f>
        <v>1</v>
      </c>
    </row>
    <row r="7740" spans="1:19" hidden="1" x14ac:dyDescent="0.25">
      <c r="A7740" t="s">
        <v>15</v>
      </c>
      <c r="B7740">
        <v>10000</v>
      </c>
      <c r="C7740">
        <v>100</v>
      </c>
      <c r="D7740">
        <v>100000</v>
      </c>
      <c r="E7740">
        <v>29</v>
      </c>
      <c r="F7740">
        <v>1</v>
      </c>
      <c r="G7740">
        <v>7.2850229999999998</v>
      </c>
      <c r="H7740">
        <v>0.13747599999999999</v>
      </c>
      <c r="I7740">
        <v>1.303037</v>
      </c>
      <c r="J7740">
        <v>4.6537000000000002E-2</v>
      </c>
      <c r="K7740" t="str">
        <f>MID(M7740,22,1)</f>
        <v>1</v>
      </c>
      <c r="L7740" t="s">
        <v>215</v>
      </c>
      <c r="M7740" t="s">
        <v>216</v>
      </c>
      <c r="N7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40">
        <f>VLOOKUP(TableOMP[[#This Row],[Label]],TableAvg[],2,FALSE)</f>
        <v>7.8912269999999998</v>
      </c>
      <c r="P7740">
        <f>VLOOKUP(TableOMP[[#This Row],[Label]],TableAvg[],3,FALSE)</f>
        <v>2.1468001039700972</v>
      </c>
      <c r="Q7740">
        <f>TableOMP[[#This Row],[Avg]]-$U$2*TableOMP[[#This Row],[StdDev]]</f>
        <v>3.5976267920598053</v>
      </c>
      <c r="R7740">
        <f>TableOMP[[#This Row],[Avg]]+$U$2*TableOMP[[#This Row],[StdDev]]</f>
        <v>12.184827207940195</v>
      </c>
      <c r="S7740">
        <f>IF(AND(TableOMP[[#This Row],[total_time]]&gt;=TableOMP[[#This Row],[Low]], TableOMP[[#This Row],[total_time]]&lt;=TableOMP[[#This Row],[High]]),1,0)</f>
        <v>1</v>
      </c>
    </row>
    <row r="7741" spans="1:19" hidden="1" x14ac:dyDescent="0.25">
      <c r="A7741" t="s">
        <v>16</v>
      </c>
      <c r="B7741">
        <v>10000</v>
      </c>
      <c r="C7741">
        <v>100</v>
      </c>
      <c r="D7741">
        <v>100000</v>
      </c>
      <c r="E7741">
        <v>42</v>
      </c>
      <c r="F7741">
        <v>1</v>
      </c>
      <c r="G7741">
        <v>7.2842279999999997</v>
      </c>
      <c r="H7741">
        <v>0.152367</v>
      </c>
      <c r="I7741">
        <v>2.532867</v>
      </c>
      <c r="J7741">
        <v>6.1776999999999999E-2</v>
      </c>
      <c r="K7741" t="str">
        <f>MID(M7741,22,1)</f>
        <v>2</v>
      </c>
      <c r="L7741" t="s">
        <v>59</v>
      </c>
      <c r="M7741" t="s">
        <v>60</v>
      </c>
      <c r="N7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741">
        <f>VLOOKUP(TableOMP[[#This Row],[Label]],TableAvg[],2,FALSE)</f>
        <v>7.374859857142857</v>
      </c>
      <c r="P7741">
        <f>VLOOKUP(TableOMP[[#This Row],[Label]],TableAvg[],3,FALSE)</f>
        <v>0.1137521724502094</v>
      </c>
      <c r="Q7741">
        <f>TableOMP[[#This Row],[Avg]]-$U$2*TableOMP[[#This Row],[StdDev]]</f>
        <v>7.1473555122424379</v>
      </c>
      <c r="R7741">
        <f>TableOMP[[#This Row],[Avg]]+$U$2*TableOMP[[#This Row],[StdDev]]</f>
        <v>7.602364202043276</v>
      </c>
      <c r="S7741">
        <f>IF(AND(TableOMP[[#This Row],[total_time]]&gt;=TableOMP[[#This Row],[Low]], TableOMP[[#This Row],[total_time]]&lt;=TableOMP[[#This Row],[High]]),1,0)</f>
        <v>1</v>
      </c>
    </row>
    <row r="7742" spans="1:19" hidden="1" x14ac:dyDescent="0.25">
      <c r="A7742" t="s">
        <v>15</v>
      </c>
      <c r="B7742">
        <v>10000</v>
      </c>
      <c r="C7742">
        <v>100</v>
      </c>
      <c r="D7742">
        <v>100000</v>
      </c>
      <c r="E7742">
        <v>29</v>
      </c>
      <c r="F7742">
        <v>1</v>
      </c>
      <c r="G7742">
        <v>7.2828270000000002</v>
      </c>
      <c r="H7742">
        <v>0.12606700000000001</v>
      </c>
      <c r="I7742">
        <v>0.96968299999999996</v>
      </c>
      <c r="J7742">
        <v>3.4632000000000003E-2</v>
      </c>
      <c r="K7742" t="str">
        <f>MID(M7742,22,1)</f>
        <v>2</v>
      </c>
      <c r="L7742" t="s">
        <v>219</v>
      </c>
      <c r="M7742" t="s">
        <v>220</v>
      </c>
      <c r="N7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742">
        <f>VLOOKUP(TableOMP[[#This Row],[Label]],TableAvg[],2,FALSE)</f>
        <v>7.8912269999999998</v>
      </c>
      <c r="P7742">
        <f>VLOOKUP(TableOMP[[#This Row],[Label]],TableAvg[],3,FALSE)</f>
        <v>2.1468001039700972</v>
      </c>
      <c r="Q7742">
        <f>TableOMP[[#This Row],[Avg]]-$U$2*TableOMP[[#This Row],[StdDev]]</f>
        <v>3.5976267920598053</v>
      </c>
      <c r="R7742">
        <f>TableOMP[[#This Row],[Avg]]+$U$2*TableOMP[[#This Row],[StdDev]]</f>
        <v>12.184827207940195</v>
      </c>
      <c r="S7742">
        <f>IF(AND(TableOMP[[#This Row],[total_time]]&gt;=TableOMP[[#This Row],[Low]], TableOMP[[#This Row],[total_time]]&lt;=TableOMP[[#This Row],[High]]),1,0)</f>
        <v>1</v>
      </c>
    </row>
    <row r="7743" spans="1:19" hidden="1" x14ac:dyDescent="0.25">
      <c r="A7743" t="s">
        <v>16</v>
      </c>
      <c r="B7743">
        <v>10000</v>
      </c>
      <c r="C7743">
        <v>100</v>
      </c>
      <c r="D7743">
        <v>100000</v>
      </c>
      <c r="E7743">
        <v>46</v>
      </c>
      <c r="F7743">
        <v>1</v>
      </c>
      <c r="G7743">
        <v>7.2807890000000004</v>
      </c>
      <c r="H7743">
        <v>0.227884</v>
      </c>
      <c r="I7743">
        <v>4.8358910000000002</v>
      </c>
      <c r="J7743">
        <v>0.107464</v>
      </c>
      <c r="K7743" t="str">
        <f>MID(M7743,22,1)</f>
        <v>7</v>
      </c>
      <c r="L7743" t="s">
        <v>49</v>
      </c>
      <c r="M7743" t="s">
        <v>50</v>
      </c>
      <c r="N7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743">
        <f>VLOOKUP(TableOMP[[#This Row],[Label]],TableAvg[],2,FALSE)</f>
        <v>7.1501050000000008</v>
      </c>
      <c r="P7743">
        <f>VLOOKUP(TableOMP[[#This Row],[Label]],TableAvg[],3,FALSE)</f>
        <v>0.18332028252094787</v>
      </c>
      <c r="Q7743">
        <f>TableOMP[[#This Row],[Avg]]-$U$2*TableOMP[[#This Row],[StdDev]]</f>
        <v>6.7834644349581055</v>
      </c>
      <c r="R7743">
        <f>TableOMP[[#This Row],[Avg]]+$U$2*TableOMP[[#This Row],[StdDev]]</f>
        <v>7.5167455650418962</v>
      </c>
      <c r="S7743">
        <f>IF(AND(TableOMP[[#This Row],[total_time]]&gt;=TableOMP[[#This Row],[Low]], TableOMP[[#This Row],[total_time]]&lt;=TableOMP[[#This Row],[High]]),1,0)</f>
        <v>1</v>
      </c>
    </row>
    <row r="7744" spans="1:19" hidden="1" x14ac:dyDescent="0.25">
      <c r="A7744" t="s">
        <v>16</v>
      </c>
      <c r="B7744">
        <v>10000</v>
      </c>
      <c r="C7744">
        <v>100</v>
      </c>
      <c r="D7744">
        <v>100000</v>
      </c>
      <c r="E7744">
        <v>43</v>
      </c>
      <c r="F7744">
        <v>1</v>
      </c>
      <c r="G7744">
        <v>7.2744350000000004</v>
      </c>
      <c r="H7744">
        <v>0.162248</v>
      </c>
      <c r="I7744">
        <v>2.5810909999999998</v>
      </c>
      <c r="J7744">
        <v>6.1455000000000003E-2</v>
      </c>
      <c r="K7744" t="str">
        <f>MID(M7744,22,1)</f>
        <v>2</v>
      </c>
      <c r="L7744" t="s">
        <v>59</v>
      </c>
      <c r="M7744" t="s">
        <v>60</v>
      </c>
      <c r="N7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744">
        <f>VLOOKUP(TableOMP[[#This Row],[Label]],TableAvg[],2,FALSE)</f>
        <v>7.3308762142857145</v>
      </c>
      <c r="P7744">
        <f>VLOOKUP(TableOMP[[#This Row],[Label]],TableAvg[],3,FALSE)</f>
        <v>0.12695726536698448</v>
      </c>
      <c r="Q7744">
        <f>TableOMP[[#This Row],[Avg]]-$U$2*TableOMP[[#This Row],[StdDev]]</f>
        <v>7.0769616835517457</v>
      </c>
      <c r="R7744">
        <f>TableOMP[[#This Row],[Avg]]+$U$2*TableOMP[[#This Row],[StdDev]]</f>
        <v>7.5847907450196832</v>
      </c>
      <c r="S7744">
        <f>IF(AND(TableOMP[[#This Row],[total_time]]&gt;=TableOMP[[#This Row],[Low]], TableOMP[[#This Row],[total_time]]&lt;=TableOMP[[#This Row],[High]]),1,0)</f>
        <v>1</v>
      </c>
    </row>
    <row r="7745" spans="1:19" hidden="1" x14ac:dyDescent="0.25">
      <c r="A7745" t="s">
        <v>16</v>
      </c>
      <c r="B7745">
        <v>10000</v>
      </c>
      <c r="C7745">
        <v>100</v>
      </c>
      <c r="D7745">
        <v>100000</v>
      </c>
      <c r="E7745">
        <v>44</v>
      </c>
      <c r="F7745">
        <v>1</v>
      </c>
      <c r="G7745">
        <v>7.2656400000000003</v>
      </c>
      <c r="H7745">
        <v>0.16550500000000001</v>
      </c>
      <c r="I7745">
        <v>2.1459709999999999</v>
      </c>
      <c r="J7745">
        <v>4.9905999999999999E-2</v>
      </c>
      <c r="K7745" t="str">
        <f>MID(M7745,22,1)</f>
        <v>2</v>
      </c>
      <c r="L7745" t="s">
        <v>59</v>
      </c>
      <c r="M7745" t="s">
        <v>60</v>
      </c>
      <c r="N7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745">
        <f>VLOOKUP(TableOMP[[#This Row],[Label]],TableAvg[],2,FALSE)</f>
        <v>7.2622446428571426</v>
      </c>
      <c r="P7745">
        <f>VLOOKUP(TableOMP[[#This Row],[Label]],TableAvg[],3,FALSE)</f>
        <v>0.14712598651959985</v>
      </c>
      <c r="Q7745">
        <f>TableOMP[[#This Row],[Avg]]-$U$2*TableOMP[[#This Row],[StdDev]]</f>
        <v>6.9679926698179431</v>
      </c>
      <c r="R7745">
        <f>TableOMP[[#This Row],[Avg]]+$U$2*TableOMP[[#This Row],[StdDev]]</f>
        <v>7.556496615896342</v>
      </c>
      <c r="S7745">
        <f>IF(AND(TableOMP[[#This Row],[total_time]]&gt;=TableOMP[[#This Row],[Low]], TableOMP[[#This Row],[total_time]]&lt;=TableOMP[[#This Row],[High]]),1,0)</f>
        <v>1</v>
      </c>
    </row>
    <row r="7746" spans="1:19" hidden="1" x14ac:dyDescent="0.25">
      <c r="A7746" t="s">
        <v>16</v>
      </c>
      <c r="B7746">
        <v>10000</v>
      </c>
      <c r="C7746">
        <v>100</v>
      </c>
      <c r="D7746">
        <v>100000</v>
      </c>
      <c r="E7746">
        <v>42</v>
      </c>
      <c r="F7746">
        <v>1</v>
      </c>
      <c r="G7746">
        <v>7.2638829999999999</v>
      </c>
      <c r="H7746">
        <v>0.136629</v>
      </c>
      <c r="I7746">
        <v>1.916107</v>
      </c>
      <c r="J7746">
        <v>4.6733999999999998E-2</v>
      </c>
      <c r="K7746" t="str">
        <f>MID(M7746,22,1)</f>
        <v>2</v>
      </c>
      <c r="L7746" t="s">
        <v>59</v>
      </c>
      <c r="M7746" t="s">
        <v>60</v>
      </c>
      <c r="N7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746">
        <f>VLOOKUP(TableOMP[[#This Row],[Label]],TableAvg[],2,FALSE)</f>
        <v>7.374859857142857</v>
      </c>
      <c r="P7746">
        <f>VLOOKUP(TableOMP[[#This Row],[Label]],TableAvg[],3,FALSE)</f>
        <v>0.1137521724502094</v>
      </c>
      <c r="Q7746">
        <f>TableOMP[[#This Row],[Avg]]-$U$2*TableOMP[[#This Row],[StdDev]]</f>
        <v>7.1473555122424379</v>
      </c>
      <c r="R7746">
        <f>TableOMP[[#This Row],[Avg]]+$U$2*TableOMP[[#This Row],[StdDev]]</f>
        <v>7.602364202043276</v>
      </c>
      <c r="S7746">
        <f>IF(AND(TableOMP[[#This Row],[total_time]]&gt;=TableOMP[[#This Row],[Low]], TableOMP[[#This Row],[total_time]]&lt;=TableOMP[[#This Row],[High]]),1,0)</f>
        <v>1</v>
      </c>
    </row>
    <row r="7747" spans="1:19" hidden="1" x14ac:dyDescent="0.25">
      <c r="A7747" t="s">
        <v>16</v>
      </c>
      <c r="B7747">
        <v>10000</v>
      </c>
      <c r="C7747">
        <v>100</v>
      </c>
      <c r="D7747">
        <v>100000</v>
      </c>
      <c r="E7747">
        <v>46</v>
      </c>
      <c r="F7747">
        <v>1</v>
      </c>
      <c r="G7747">
        <v>7.2605740000000001</v>
      </c>
      <c r="H7747">
        <v>0.15759799999999999</v>
      </c>
      <c r="I7747">
        <v>2.678264</v>
      </c>
      <c r="J7747">
        <v>5.9517E-2</v>
      </c>
      <c r="K7747" t="str">
        <f>MID(M7747,22,1)</f>
        <v>5</v>
      </c>
      <c r="L7747" t="s">
        <v>161</v>
      </c>
      <c r="M7747" t="s">
        <v>162</v>
      </c>
      <c r="N7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747">
        <f>VLOOKUP(TableOMP[[#This Row],[Label]],TableAvg[],2,FALSE)</f>
        <v>7.1501050000000008</v>
      </c>
      <c r="P7747">
        <f>VLOOKUP(TableOMP[[#This Row],[Label]],TableAvg[],3,FALSE)</f>
        <v>0.18332028252094787</v>
      </c>
      <c r="Q7747">
        <f>TableOMP[[#This Row],[Avg]]-$U$2*TableOMP[[#This Row],[StdDev]]</f>
        <v>6.7834644349581055</v>
      </c>
      <c r="R7747">
        <f>TableOMP[[#This Row],[Avg]]+$U$2*TableOMP[[#This Row],[StdDev]]</f>
        <v>7.5167455650418962</v>
      </c>
      <c r="S7747">
        <f>IF(AND(TableOMP[[#This Row],[total_time]]&gt;=TableOMP[[#This Row],[Low]], TableOMP[[#This Row],[total_time]]&lt;=TableOMP[[#This Row],[High]]),1,0)</f>
        <v>1</v>
      </c>
    </row>
    <row r="7748" spans="1:19" hidden="1" x14ac:dyDescent="0.25">
      <c r="A7748" t="s">
        <v>15</v>
      </c>
      <c r="B7748">
        <v>10000</v>
      </c>
      <c r="C7748">
        <v>100</v>
      </c>
      <c r="D7748">
        <v>100000</v>
      </c>
      <c r="E7748">
        <v>30</v>
      </c>
      <c r="F7748">
        <v>1</v>
      </c>
      <c r="G7748">
        <v>7.2586979999999999</v>
      </c>
      <c r="H7748">
        <v>0.150112</v>
      </c>
      <c r="I7748">
        <v>1.324306</v>
      </c>
      <c r="J7748">
        <v>4.5665999999999998E-2</v>
      </c>
      <c r="K7748" t="str">
        <f>MID(M7748,22,1)</f>
        <v>6</v>
      </c>
      <c r="L7748" t="s">
        <v>199</v>
      </c>
      <c r="M7748" t="s">
        <v>200</v>
      </c>
      <c r="N7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48">
        <f>VLOOKUP(TableOMP[[#This Row],[Label]],TableAvg[],2,FALSE)</f>
        <v>7.2538345909090909</v>
      </c>
      <c r="P7748">
        <f>VLOOKUP(TableOMP[[#This Row],[Label]],TableAvg[],3,FALSE)</f>
        <v>0.15638660570800317</v>
      </c>
      <c r="Q7748">
        <f>TableOMP[[#This Row],[Avg]]-$U$2*TableOMP[[#This Row],[StdDev]]</f>
        <v>6.9410613794930844</v>
      </c>
      <c r="R7748">
        <f>TableOMP[[#This Row],[Avg]]+$U$2*TableOMP[[#This Row],[StdDev]]</f>
        <v>7.5666078023250973</v>
      </c>
      <c r="S7748">
        <f>IF(AND(TableOMP[[#This Row],[total_time]]&gt;=TableOMP[[#This Row],[Low]], TableOMP[[#This Row],[total_time]]&lt;=TableOMP[[#This Row],[High]]),1,0)</f>
        <v>1</v>
      </c>
    </row>
    <row r="7749" spans="1:19" hidden="1" x14ac:dyDescent="0.25">
      <c r="A7749" t="s">
        <v>15</v>
      </c>
      <c r="B7749">
        <v>10000</v>
      </c>
      <c r="C7749">
        <v>100</v>
      </c>
      <c r="D7749">
        <v>100000</v>
      </c>
      <c r="E7749">
        <v>31</v>
      </c>
      <c r="F7749">
        <v>1</v>
      </c>
      <c r="G7749">
        <v>7.2530039999999998</v>
      </c>
      <c r="H7749">
        <v>0.14918699999999999</v>
      </c>
      <c r="I7749">
        <v>1.619043</v>
      </c>
      <c r="J7749">
        <v>5.3968000000000002E-2</v>
      </c>
      <c r="K7749" t="str">
        <f>MID(M7749,22,1)</f>
        <v>5</v>
      </c>
      <c r="L7749" t="s">
        <v>55</v>
      </c>
      <c r="M7749" t="s">
        <v>56</v>
      </c>
      <c r="N7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749">
        <f>VLOOKUP(TableOMP[[#This Row],[Label]],TableAvg[],2,FALSE)</f>
        <v>7.1072796363636366</v>
      </c>
      <c r="P7749">
        <f>VLOOKUP(TableOMP[[#This Row],[Label]],TableAvg[],3,FALSE)</f>
        <v>0.15711102310570271</v>
      </c>
      <c r="Q7749">
        <f>TableOMP[[#This Row],[Avg]]-$U$2*TableOMP[[#This Row],[StdDev]]</f>
        <v>6.7930575901522312</v>
      </c>
      <c r="R7749">
        <f>TableOMP[[#This Row],[Avg]]+$U$2*TableOMP[[#This Row],[StdDev]]</f>
        <v>7.4215016825750419</v>
      </c>
      <c r="S7749">
        <f>IF(AND(TableOMP[[#This Row],[total_time]]&gt;=TableOMP[[#This Row],[Low]], TableOMP[[#This Row],[total_time]]&lt;=TableOMP[[#This Row],[High]]),1,0)</f>
        <v>1</v>
      </c>
    </row>
    <row r="7750" spans="1:19" hidden="1" x14ac:dyDescent="0.25">
      <c r="A7750" t="s">
        <v>15</v>
      </c>
      <c r="B7750">
        <v>10000</v>
      </c>
      <c r="C7750">
        <v>100</v>
      </c>
      <c r="D7750">
        <v>100000</v>
      </c>
      <c r="E7750">
        <v>30</v>
      </c>
      <c r="F7750">
        <v>1</v>
      </c>
      <c r="G7750">
        <v>7.2458900000000002</v>
      </c>
      <c r="H7750">
        <v>0.27889000000000003</v>
      </c>
      <c r="I7750">
        <v>4.8730229999999999</v>
      </c>
      <c r="J7750">
        <v>0.16803499999999999</v>
      </c>
      <c r="K7750" t="str">
        <f>MID(M7750,22,1)</f>
        <v>6</v>
      </c>
      <c r="L7750" t="s">
        <v>41</v>
      </c>
      <c r="M7750" t="s">
        <v>42</v>
      </c>
      <c r="N7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50">
        <f>VLOOKUP(TableOMP[[#This Row],[Label]],TableAvg[],2,FALSE)</f>
        <v>7.2538345909090909</v>
      </c>
      <c r="P7750">
        <f>VLOOKUP(TableOMP[[#This Row],[Label]],TableAvg[],3,FALSE)</f>
        <v>0.15638660570800317</v>
      </c>
      <c r="Q7750">
        <f>TableOMP[[#This Row],[Avg]]-$U$2*TableOMP[[#This Row],[StdDev]]</f>
        <v>6.9410613794930844</v>
      </c>
      <c r="R7750">
        <f>TableOMP[[#This Row],[Avg]]+$U$2*TableOMP[[#This Row],[StdDev]]</f>
        <v>7.5666078023250973</v>
      </c>
      <c r="S7750">
        <f>IF(AND(TableOMP[[#This Row],[total_time]]&gt;=TableOMP[[#This Row],[Low]], TableOMP[[#This Row],[total_time]]&lt;=TableOMP[[#This Row],[High]]),1,0)</f>
        <v>1</v>
      </c>
    </row>
    <row r="7751" spans="1:19" hidden="1" x14ac:dyDescent="0.25">
      <c r="A7751" t="s">
        <v>16</v>
      </c>
      <c r="B7751">
        <v>10000</v>
      </c>
      <c r="C7751">
        <v>100</v>
      </c>
      <c r="D7751">
        <v>100000</v>
      </c>
      <c r="E7751">
        <v>44</v>
      </c>
      <c r="F7751">
        <v>1</v>
      </c>
      <c r="G7751">
        <v>7.2429899999999998</v>
      </c>
      <c r="H7751">
        <v>0.16520399999999999</v>
      </c>
      <c r="I7751">
        <v>2.56297</v>
      </c>
      <c r="J7751">
        <v>5.9603999999999997E-2</v>
      </c>
      <c r="K7751" t="str">
        <f>MID(M7751,22,1)</f>
        <v>7</v>
      </c>
      <c r="L7751" t="s">
        <v>49</v>
      </c>
      <c r="M7751" t="s">
        <v>50</v>
      </c>
      <c r="N7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751">
        <f>VLOOKUP(TableOMP[[#This Row],[Label]],TableAvg[],2,FALSE)</f>
        <v>7.2622446428571426</v>
      </c>
      <c r="P7751">
        <f>VLOOKUP(TableOMP[[#This Row],[Label]],TableAvg[],3,FALSE)</f>
        <v>0.14712598651959985</v>
      </c>
      <c r="Q7751">
        <f>TableOMP[[#This Row],[Avg]]-$U$2*TableOMP[[#This Row],[StdDev]]</f>
        <v>6.9679926698179431</v>
      </c>
      <c r="R7751">
        <f>TableOMP[[#This Row],[Avg]]+$U$2*TableOMP[[#This Row],[StdDev]]</f>
        <v>7.556496615896342</v>
      </c>
      <c r="S7751">
        <f>IF(AND(TableOMP[[#This Row],[total_time]]&gt;=TableOMP[[#This Row],[Low]], TableOMP[[#This Row],[total_time]]&lt;=TableOMP[[#This Row],[High]]),1,0)</f>
        <v>1</v>
      </c>
    </row>
    <row r="7752" spans="1:19" hidden="1" x14ac:dyDescent="0.25">
      <c r="A7752" t="s">
        <v>15</v>
      </c>
      <c r="B7752">
        <v>10000</v>
      </c>
      <c r="C7752">
        <v>100</v>
      </c>
      <c r="D7752">
        <v>100000</v>
      </c>
      <c r="E7752">
        <v>30</v>
      </c>
      <c r="F7752">
        <v>1</v>
      </c>
      <c r="G7752">
        <v>7.241644</v>
      </c>
      <c r="H7752">
        <v>0.151837</v>
      </c>
      <c r="I7752">
        <v>1.5801540000000001</v>
      </c>
      <c r="J7752">
        <v>5.4488000000000002E-2</v>
      </c>
      <c r="K7752" t="str">
        <f>MID(M7752,22,1)</f>
        <v>8</v>
      </c>
      <c r="L7752" t="s">
        <v>159</v>
      </c>
      <c r="M7752" t="s">
        <v>160</v>
      </c>
      <c r="N7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52">
        <f>VLOOKUP(TableOMP[[#This Row],[Label]],TableAvg[],2,FALSE)</f>
        <v>7.2538345909090909</v>
      </c>
      <c r="P7752">
        <f>VLOOKUP(TableOMP[[#This Row],[Label]],TableAvg[],3,FALSE)</f>
        <v>0.15638660570800317</v>
      </c>
      <c r="Q7752">
        <f>TableOMP[[#This Row],[Avg]]-$U$2*TableOMP[[#This Row],[StdDev]]</f>
        <v>6.9410613794930844</v>
      </c>
      <c r="R7752">
        <f>TableOMP[[#This Row],[Avg]]+$U$2*TableOMP[[#This Row],[StdDev]]</f>
        <v>7.5666078023250973</v>
      </c>
      <c r="S7752">
        <f>IF(AND(TableOMP[[#This Row],[total_time]]&gt;=TableOMP[[#This Row],[Low]], TableOMP[[#This Row],[total_time]]&lt;=TableOMP[[#This Row],[High]]),1,0)</f>
        <v>1</v>
      </c>
    </row>
    <row r="7753" spans="1:19" hidden="1" x14ac:dyDescent="0.25">
      <c r="A7753" t="s">
        <v>15</v>
      </c>
      <c r="B7753">
        <v>10000</v>
      </c>
      <c r="C7753">
        <v>100</v>
      </c>
      <c r="D7753">
        <v>1</v>
      </c>
      <c r="E7753">
        <v>17</v>
      </c>
      <c r="F7753">
        <v>1</v>
      </c>
      <c r="G7753">
        <v>32.054848999999997</v>
      </c>
      <c r="H7753">
        <v>14.596871</v>
      </c>
      <c r="I7753">
        <v>43.128638000000002</v>
      </c>
      <c r="J7753">
        <v>2.6955399999999998</v>
      </c>
      <c r="K7753" t="str">
        <f>MID(M7753,22,1)</f>
        <v>5</v>
      </c>
      <c r="L7753" t="s">
        <v>205</v>
      </c>
      <c r="M7753" t="s">
        <v>206</v>
      </c>
      <c r="N7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753">
        <f>VLOOKUP(TableOMP[[#This Row],[Label]],TableAvg[],2,FALSE)</f>
        <v>29.646154599999996</v>
      </c>
      <c r="P7753">
        <f>VLOOKUP(TableOMP[[#This Row],[Label]],TableAvg[],3,FALSE)</f>
        <v>1.0708546290641572</v>
      </c>
      <c r="Q7753">
        <f>TableOMP[[#This Row],[Avg]]-$U$2*TableOMP[[#This Row],[StdDev]]</f>
        <v>27.50444534187168</v>
      </c>
      <c r="R7753">
        <f>TableOMP[[#This Row],[Avg]]+$U$2*TableOMP[[#This Row],[StdDev]]</f>
        <v>31.787863858128311</v>
      </c>
      <c r="S7753">
        <f>IF(AND(TableOMP[[#This Row],[total_time]]&gt;=TableOMP[[#This Row],[Low]], TableOMP[[#This Row],[total_time]]&lt;=TableOMP[[#This Row],[High]]),1,0)</f>
        <v>0</v>
      </c>
    </row>
    <row r="7754" spans="1:19" hidden="1" x14ac:dyDescent="0.25">
      <c r="A7754" t="s">
        <v>16</v>
      </c>
      <c r="B7754">
        <v>10000</v>
      </c>
      <c r="C7754">
        <v>100</v>
      </c>
      <c r="D7754">
        <v>100000</v>
      </c>
      <c r="E7754">
        <v>49</v>
      </c>
      <c r="F7754">
        <v>1</v>
      </c>
      <c r="G7754">
        <v>7.2415190000000003</v>
      </c>
      <c r="H7754">
        <v>0.18621799999999999</v>
      </c>
      <c r="I7754">
        <v>3.3339479999999999</v>
      </c>
      <c r="J7754">
        <v>6.9457000000000005E-2</v>
      </c>
      <c r="K7754" t="str">
        <f>MID(M7754,22,1)</f>
        <v>4</v>
      </c>
      <c r="L7754" t="s">
        <v>97</v>
      </c>
      <c r="M7754" t="s">
        <v>98</v>
      </c>
      <c r="N7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754">
        <f>VLOOKUP(TableOMP[[#This Row],[Label]],TableAvg[],2,FALSE)</f>
        <v>6.9045758571428575</v>
      </c>
      <c r="P7754">
        <f>VLOOKUP(TableOMP[[#This Row],[Label]],TableAvg[],3,FALSE)</f>
        <v>0.17982512888514765</v>
      </c>
      <c r="Q7754">
        <f>TableOMP[[#This Row],[Avg]]-$U$2*TableOMP[[#This Row],[StdDev]]</f>
        <v>6.5449255993725624</v>
      </c>
      <c r="R7754">
        <f>TableOMP[[#This Row],[Avg]]+$U$2*TableOMP[[#This Row],[StdDev]]</f>
        <v>7.2642261149131526</v>
      </c>
      <c r="S7754">
        <f>IF(AND(TableOMP[[#This Row],[total_time]]&gt;=TableOMP[[#This Row],[Low]], TableOMP[[#This Row],[total_time]]&lt;=TableOMP[[#This Row],[High]]),1,0)</f>
        <v>1</v>
      </c>
    </row>
    <row r="7755" spans="1:19" hidden="1" x14ac:dyDescent="0.25">
      <c r="A7755" t="s">
        <v>16</v>
      </c>
      <c r="B7755">
        <v>10000</v>
      </c>
      <c r="C7755">
        <v>100</v>
      </c>
      <c r="D7755">
        <v>100000</v>
      </c>
      <c r="E7755">
        <v>44</v>
      </c>
      <c r="F7755">
        <v>1</v>
      </c>
      <c r="G7755">
        <v>7.2409379999999999</v>
      </c>
      <c r="H7755">
        <v>0.157663</v>
      </c>
      <c r="I7755">
        <v>2.861853</v>
      </c>
      <c r="J7755">
        <v>6.6555000000000003E-2</v>
      </c>
      <c r="K7755" t="str">
        <f>MID(M7755,22,1)</f>
        <v>1</v>
      </c>
      <c r="L7755" t="s">
        <v>177</v>
      </c>
      <c r="M7755" t="s">
        <v>178</v>
      </c>
      <c r="N7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755">
        <f>VLOOKUP(TableOMP[[#This Row],[Label]],TableAvg[],2,FALSE)</f>
        <v>7.2622446428571426</v>
      </c>
      <c r="P7755">
        <f>VLOOKUP(TableOMP[[#This Row],[Label]],TableAvg[],3,FALSE)</f>
        <v>0.14712598651959985</v>
      </c>
      <c r="Q7755">
        <f>TableOMP[[#This Row],[Avg]]-$U$2*TableOMP[[#This Row],[StdDev]]</f>
        <v>6.9679926698179431</v>
      </c>
      <c r="R7755">
        <f>TableOMP[[#This Row],[Avg]]+$U$2*TableOMP[[#This Row],[StdDev]]</f>
        <v>7.556496615896342</v>
      </c>
      <c r="S7755">
        <f>IF(AND(TableOMP[[#This Row],[total_time]]&gt;=TableOMP[[#This Row],[Low]], TableOMP[[#This Row],[total_time]]&lt;=TableOMP[[#This Row],[High]]),1,0)</f>
        <v>1</v>
      </c>
    </row>
    <row r="7756" spans="1:19" hidden="1" x14ac:dyDescent="0.25">
      <c r="A7756" t="s">
        <v>15</v>
      </c>
      <c r="B7756">
        <v>10000</v>
      </c>
      <c r="C7756">
        <v>100</v>
      </c>
      <c r="D7756">
        <v>100000</v>
      </c>
      <c r="E7756">
        <v>31</v>
      </c>
      <c r="F7756">
        <v>1</v>
      </c>
      <c r="G7756">
        <v>7.2345300000000003</v>
      </c>
      <c r="H7756">
        <v>0.13250300000000001</v>
      </c>
      <c r="I7756">
        <v>1.2202580000000001</v>
      </c>
      <c r="J7756">
        <v>4.0675000000000003E-2</v>
      </c>
      <c r="K7756" t="str">
        <f>MID(M7756,22,1)</f>
        <v>5</v>
      </c>
      <c r="L7756" t="s">
        <v>163</v>
      </c>
      <c r="M7756" t="s">
        <v>164</v>
      </c>
      <c r="N7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756">
        <f>VLOOKUP(TableOMP[[#This Row],[Label]],TableAvg[],2,FALSE)</f>
        <v>7.1072796363636366</v>
      </c>
      <c r="P7756">
        <f>VLOOKUP(TableOMP[[#This Row],[Label]],TableAvg[],3,FALSE)</f>
        <v>0.15711102310570271</v>
      </c>
      <c r="Q7756">
        <f>TableOMP[[#This Row],[Avg]]-$U$2*TableOMP[[#This Row],[StdDev]]</f>
        <v>6.7930575901522312</v>
      </c>
      <c r="R7756">
        <f>TableOMP[[#This Row],[Avg]]+$U$2*TableOMP[[#This Row],[StdDev]]</f>
        <v>7.4215016825750419</v>
      </c>
      <c r="S7756">
        <f>IF(AND(TableOMP[[#This Row],[total_time]]&gt;=TableOMP[[#This Row],[Low]], TableOMP[[#This Row],[total_time]]&lt;=TableOMP[[#This Row],[High]]),1,0)</f>
        <v>1</v>
      </c>
    </row>
    <row r="7757" spans="1:19" hidden="1" x14ac:dyDescent="0.25">
      <c r="A7757" t="s">
        <v>16</v>
      </c>
      <c r="B7757">
        <v>10000</v>
      </c>
      <c r="C7757">
        <v>100</v>
      </c>
      <c r="D7757">
        <v>100000</v>
      </c>
      <c r="E7757">
        <v>46</v>
      </c>
      <c r="F7757">
        <v>1</v>
      </c>
      <c r="G7757">
        <v>7.2121440000000003</v>
      </c>
      <c r="H7757">
        <v>0.20181099999999999</v>
      </c>
      <c r="I7757">
        <v>3.3587340000000001</v>
      </c>
      <c r="J7757">
        <v>7.4638999999999997E-2</v>
      </c>
      <c r="K7757" t="str">
        <f>MID(M7757,22,1)</f>
        <v>7</v>
      </c>
      <c r="L7757" t="s">
        <v>49</v>
      </c>
      <c r="M7757" t="s">
        <v>50</v>
      </c>
      <c r="N7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757">
        <f>VLOOKUP(TableOMP[[#This Row],[Label]],TableAvg[],2,FALSE)</f>
        <v>7.1501050000000008</v>
      </c>
      <c r="P7757">
        <f>VLOOKUP(TableOMP[[#This Row],[Label]],TableAvg[],3,FALSE)</f>
        <v>0.18332028252094787</v>
      </c>
      <c r="Q7757">
        <f>TableOMP[[#This Row],[Avg]]-$U$2*TableOMP[[#This Row],[StdDev]]</f>
        <v>6.7834644349581055</v>
      </c>
      <c r="R7757">
        <f>TableOMP[[#This Row],[Avg]]+$U$2*TableOMP[[#This Row],[StdDev]]</f>
        <v>7.5167455650418962</v>
      </c>
      <c r="S7757">
        <f>IF(AND(TableOMP[[#This Row],[total_time]]&gt;=TableOMP[[#This Row],[Low]], TableOMP[[#This Row],[total_time]]&lt;=TableOMP[[#This Row],[High]]),1,0)</f>
        <v>1</v>
      </c>
    </row>
    <row r="7758" spans="1:19" hidden="1" x14ac:dyDescent="0.25">
      <c r="A7758" t="s">
        <v>16</v>
      </c>
      <c r="B7758">
        <v>10000</v>
      </c>
      <c r="C7758">
        <v>100</v>
      </c>
      <c r="D7758">
        <v>100000</v>
      </c>
      <c r="E7758">
        <v>49</v>
      </c>
      <c r="F7758">
        <v>1</v>
      </c>
      <c r="G7758">
        <v>7.2112100000000003</v>
      </c>
      <c r="H7758">
        <v>0.34239399999999998</v>
      </c>
      <c r="I7758">
        <v>10.449009</v>
      </c>
      <c r="J7758">
        <v>0.21768799999999999</v>
      </c>
      <c r="K7758" t="str">
        <f>MID(M7758,22,1)</f>
        <v>5</v>
      </c>
      <c r="L7758" t="s">
        <v>161</v>
      </c>
      <c r="M7758" t="s">
        <v>162</v>
      </c>
      <c r="N7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758">
        <f>VLOOKUP(TableOMP[[#This Row],[Label]],TableAvg[],2,FALSE)</f>
        <v>6.9045758571428575</v>
      </c>
      <c r="P7758">
        <f>VLOOKUP(TableOMP[[#This Row],[Label]],TableAvg[],3,FALSE)</f>
        <v>0.17982512888514765</v>
      </c>
      <c r="Q7758">
        <f>TableOMP[[#This Row],[Avg]]-$U$2*TableOMP[[#This Row],[StdDev]]</f>
        <v>6.5449255993725624</v>
      </c>
      <c r="R7758">
        <f>TableOMP[[#This Row],[Avg]]+$U$2*TableOMP[[#This Row],[StdDev]]</f>
        <v>7.2642261149131526</v>
      </c>
      <c r="S7758">
        <f>IF(AND(TableOMP[[#This Row],[total_time]]&gt;=TableOMP[[#This Row],[Low]], TableOMP[[#This Row],[total_time]]&lt;=TableOMP[[#This Row],[High]]),1,0)</f>
        <v>1</v>
      </c>
    </row>
    <row r="7759" spans="1:19" hidden="1" x14ac:dyDescent="0.25">
      <c r="A7759" t="s">
        <v>16</v>
      </c>
      <c r="B7759">
        <v>10000</v>
      </c>
      <c r="C7759">
        <v>100</v>
      </c>
      <c r="D7759">
        <v>100000</v>
      </c>
      <c r="E7759">
        <v>45</v>
      </c>
      <c r="F7759">
        <v>1</v>
      </c>
      <c r="G7759">
        <v>7.2079009999999997</v>
      </c>
      <c r="H7759">
        <v>0.155031</v>
      </c>
      <c r="I7759">
        <v>2.0138929999999999</v>
      </c>
      <c r="J7759">
        <v>4.5769999999999998E-2</v>
      </c>
      <c r="K7759" t="str">
        <f>MID(M7759,22,1)</f>
        <v>2</v>
      </c>
      <c r="L7759" t="s">
        <v>59</v>
      </c>
      <c r="M7759" t="s">
        <v>60</v>
      </c>
      <c r="N7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759">
        <f>VLOOKUP(TableOMP[[#This Row],[Label]],TableAvg[],2,FALSE)</f>
        <v>7.1847531428571427</v>
      </c>
      <c r="P7759">
        <f>VLOOKUP(TableOMP[[#This Row],[Label]],TableAvg[],3,FALSE)</f>
        <v>0.15911471223293297</v>
      </c>
      <c r="Q7759">
        <f>TableOMP[[#This Row],[Avg]]-$U$2*TableOMP[[#This Row],[StdDev]]</f>
        <v>6.8665237183912771</v>
      </c>
      <c r="R7759">
        <f>TableOMP[[#This Row],[Avg]]+$U$2*TableOMP[[#This Row],[StdDev]]</f>
        <v>7.5029825673230084</v>
      </c>
      <c r="S7759">
        <f>IF(AND(TableOMP[[#This Row],[total_time]]&gt;=TableOMP[[#This Row],[Low]], TableOMP[[#This Row],[total_time]]&lt;=TableOMP[[#This Row],[High]]),1,0)</f>
        <v>1</v>
      </c>
    </row>
    <row r="7760" spans="1:19" hidden="1" x14ac:dyDescent="0.25">
      <c r="A7760" t="s">
        <v>15</v>
      </c>
      <c r="B7760">
        <v>10000</v>
      </c>
      <c r="C7760">
        <v>100</v>
      </c>
      <c r="D7760">
        <v>100000</v>
      </c>
      <c r="E7760">
        <v>30</v>
      </c>
      <c r="F7760">
        <v>1</v>
      </c>
      <c r="G7760">
        <v>7.2050219999999996</v>
      </c>
      <c r="H7760">
        <v>0.15071599999999999</v>
      </c>
      <c r="I7760">
        <v>1.612193</v>
      </c>
      <c r="J7760">
        <v>5.5592999999999997E-2</v>
      </c>
      <c r="K7760" t="str">
        <f>MID(M7760,22,1)</f>
        <v>6</v>
      </c>
      <c r="L7760" t="s">
        <v>199</v>
      </c>
      <c r="M7760" t="s">
        <v>200</v>
      </c>
      <c r="N7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60">
        <f>VLOOKUP(TableOMP[[#This Row],[Label]],TableAvg[],2,FALSE)</f>
        <v>7.2538345909090909</v>
      </c>
      <c r="P7760">
        <f>VLOOKUP(TableOMP[[#This Row],[Label]],TableAvg[],3,FALSE)</f>
        <v>0.15638660570800317</v>
      </c>
      <c r="Q7760">
        <f>TableOMP[[#This Row],[Avg]]-$U$2*TableOMP[[#This Row],[StdDev]]</f>
        <v>6.9410613794930844</v>
      </c>
      <c r="R7760">
        <f>TableOMP[[#This Row],[Avg]]+$U$2*TableOMP[[#This Row],[StdDev]]</f>
        <v>7.5666078023250973</v>
      </c>
      <c r="S7760">
        <f>IF(AND(TableOMP[[#This Row],[total_time]]&gt;=TableOMP[[#This Row],[Low]], TableOMP[[#This Row],[total_time]]&lt;=TableOMP[[#This Row],[High]]),1,0)</f>
        <v>1</v>
      </c>
    </row>
    <row r="7761" spans="1:19" hidden="1" x14ac:dyDescent="0.25">
      <c r="A7761" t="s">
        <v>16</v>
      </c>
      <c r="B7761">
        <v>10000</v>
      </c>
      <c r="C7761">
        <v>100</v>
      </c>
      <c r="D7761">
        <v>100000</v>
      </c>
      <c r="E7761">
        <v>44</v>
      </c>
      <c r="F7761">
        <v>1</v>
      </c>
      <c r="G7761">
        <v>7.2039720000000003</v>
      </c>
      <c r="H7761">
        <v>0.239898</v>
      </c>
      <c r="I7761">
        <v>2.2625820000000001</v>
      </c>
      <c r="J7761">
        <v>5.2617999999999998E-2</v>
      </c>
      <c r="K7761" t="str">
        <f>MID(M7761,22,1)</f>
        <v>7</v>
      </c>
      <c r="L7761" t="s">
        <v>49</v>
      </c>
      <c r="M7761" t="s">
        <v>50</v>
      </c>
      <c r="N7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761">
        <f>VLOOKUP(TableOMP[[#This Row],[Label]],TableAvg[],2,FALSE)</f>
        <v>7.2622446428571426</v>
      </c>
      <c r="P7761">
        <f>VLOOKUP(TableOMP[[#This Row],[Label]],TableAvg[],3,FALSE)</f>
        <v>0.14712598651959985</v>
      </c>
      <c r="Q7761">
        <f>TableOMP[[#This Row],[Avg]]-$U$2*TableOMP[[#This Row],[StdDev]]</f>
        <v>6.9679926698179431</v>
      </c>
      <c r="R7761">
        <f>TableOMP[[#This Row],[Avg]]+$U$2*TableOMP[[#This Row],[StdDev]]</f>
        <v>7.556496615896342</v>
      </c>
      <c r="S7761">
        <f>IF(AND(TableOMP[[#This Row],[total_time]]&gt;=TableOMP[[#This Row],[Low]], TableOMP[[#This Row],[total_time]]&lt;=TableOMP[[#This Row],[High]]),1,0)</f>
        <v>1</v>
      </c>
    </row>
    <row r="7762" spans="1:19" hidden="1" x14ac:dyDescent="0.25">
      <c r="A7762" t="s">
        <v>15</v>
      </c>
      <c r="B7762">
        <v>10000</v>
      </c>
      <c r="C7762">
        <v>100</v>
      </c>
      <c r="D7762">
        <v>100000</v>
      </c>
      <c r="E7762">
        <v>30</v>
      </c>
      <c r="F7762">
        <v>1</v>
      </c>
      <c r="G7762">
        <v>7.1986990000000004</v>
      </c>
      <c r="H7762">
        <v>0.14552300000000001</v>
      </c>
      <c r="I7762">
        <v>1.2313909999999999</v>
      </c>
      <c r="J7762">
        <v>4.2462E-2</v>
      </c>
      <c r="K7762" t="str">
        <f>MID(M7762,22,1)</f>
        <v>1</v>
      </c>
      <c r="L7762" t="s">
        <v>215</v>
      </c>
      <c r="M7762" t="s">
        <v>216</v>
      </c>
      <c r="N7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62">
        <f>VLOOKUP(TableOMP[[#This Row],[Label]],TableAvg[],2,FALSE)</f>
        <v>7.2538345909090909</v>
      </c>
      <c r="P7762">
        <f>VLOOKUP(TableOMP[[#This Row],[Label]],TableAvg[],3,FALSE)</f>
        <v>0.15638660570800317</v>
      </c>
      <c r="Q7762">
        <f>TableOMP[[#This Row],[Avg]]-$U$2*TableOMP[[#This Row],[StdDev]]</f>
        <v>6.9410613794930844</v>
      </c>
      <c r="R7762">
        <f>TableOMP[[#This Row],[Avg]]+$U$2*TableOMP[[#This Row],[StdDev]]</f>
        <v>7.5666078023250973</v>
      </c>
      <c r="S7762">
        <f>IF(AND(TableOMP[[#This Row],[total_time]]&gt;=TableOMP[[#This Row],[Low]], TableOMP[[#This Row],[total_time]]&lt;=TableOMP[[#This Row],[High]]),1,0)</f>
        <v>1</v>
      </c>
    </row>
    <row r="7763" spans="1:19" hidden="1" x14ac:dyDescent="0.25">
      <c r="A7763" t="s">
        <v>16</v>
      </c>
      <c r="B7763">
        <v>10000</v>
      </c>
      <c r="C7763">
        <v>100</v>
      </c>
      <c r="D7763">
        <v>100000</v>
      </c>
      <c r="E7763">
        <v>44</v>
      </c>
      <c r="F7763">
        <v>1</v>
      </c>
      <c r="G7763">
        <v>7.1963249999999999</v>
      </c>
      <c r="H7763">
        <v>0.17086100000000001</v>
      </c>
      <c r="I7763">
        <v>2.6058910000000002</v>
      </c>
      <c r="J7763">
        <v>6.0602000000000003E-2</v>
      </c>
      <c r="K7763" t="str">
        <f>MID(M7763,22,1)</f>
        <v>7</v>
      </c>
      <c r="L7763" t="s">
        <v>189</v>
      </c>
      <c r="M7763" t="s">
        <v>190</v>
      </c>
      <c r="N7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763">
        <f>VLOOKUP(TableOMP[[#This Row],[Label]],TableAvg[],2,FALSE)</f>
        <v>7.2622446428571426</v>
      </c>
      <c r="P7763">
        <f>VLOOKUP(TableOMP[[#This Row],[Label]],TableAvg[],3,FALSE)</f>
        <v>0.14712598651959985</v>
      </c>
      <c r="Q7763">
        <f>TableOMP[[#This Row],[Avg]]-$U$2*TableOMP[[#This Row],[StdDev]]</f>
        <v>6.9679926698179431</v>
      </c>
      <c r="R7763">
        <f>TableOMP[[#This Row],[Avg]]+$U$2*TableOMP[[#This Row],[StdDev]]</f>
        <v>7.556496615896342</v>
      </c>
      <c r="S7763">
        <f>IF(AND(TableOMP[[#This Row],[total_time]]&gt;=TableOMP[[#This Row],[Low]], TableOMP[[#This Row],[total_time]]&lt;=TableOMP[[#This Row],[High]]),1,0)</f>
        <v>1</v>
      </c>
    </row>
    <row r="7764" spans="1:19" hidden="1" x14ac:dyDescent="0.25">
      <c r="A7764" t="s">
        <v>15</v>
      </c>
      <c r="B7764">
        <v>10000</v>
      </c>
      <c r="C7764">
        <v>100</v>
      </c>
      <c r="D7764">
        <v>100000</v>
      </c>
      <c r="E7764">
        <v>30</v>
      </c>
      <c r="F7764">
        <v>1</v>
      </c>
      <c r="G7764">
        <v>7.1954750000000001</v>
      </c>
      <c r="H7764">
        <v>0.15743099999999999</v>
      </c>
      <c r="I7764">
        <v>1.788988</v>
      </c>
      <c r="J7764">
        <v>6.1689000000000001E-2</v>
      </c>
      <c r="K7764" t="str">
        <f>MID(M7764,22,1)</f>
        <v>6</v>
      </c>
      <c r="L7764" t="s">
        <v>199</v>
      </c>
      <c r="M7764" t="s">
        <v>200</v>
      </c>
      <c r="N7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64">
        <f>VLOOKUP(TableOMP[[#This Row],[Label]],TableAvg[],2,FALSE)</f>
        <v>7.2538345909090909</v>
      </c>
      <c r="P7764">
        <f>VLOOKUP(TableOMP[[#This Row],[Label]],TableAvg[],3,FALSE)</f>
        <v>0.15638660570800317</v>
      </c>
      <c r="Q7764">
        <f>TableOMP[[#This Row],[Avg]]-$U$2*TableOMP[[#This Row],[StdDev]]</f>
        <v>6.9410613794930844</v>
      </c>
      <c r="R7764">
        <f>TableOMP[[#This Row],[Avg]]+$U$2*TableOMP[[#This Row],[StdDev]]</f>
        <v>7.5666078023250973</v>
      </c>
      <c r="S7764">
        <f>IF(AND(TableOMP[[#This Row],[total_time]]&gt;=TableOMP[[#This Row],[Low]], TableOMP[[#This Row],[total_time]]&lt;=TableOMP[[#This Row],[High]]),1,0)</f>
        <v>1</v>
      </c>
    </row>
    <row r="7765" spans="1:19" hidden="1" x14ac:dyDescent="0.25">
      <c r="A7765" t="s">
        <v>16</v>
      </c>
      <c r="B7765">
        <v>10000</v>
      </c>
      <c r="C7765">
        <v>100</v>
      </c>
      <c r="D7765">
        <v>100000</v>
      </c>
      <c r="E7765">
        <v>43</v>
      </c>
      <c r="F7765">
        <v>1</v>
      </c>
      <c r="G7765">
        <v>7.1909720000000004</v>
      </c>
      <c r="H7765">
        <v>0.13313800000000001</v>
      </c>
      <c r="I7765">
        <v>1.8665240000000001</v>
      </c>
      <c r="J7765">
        <v>4.4441000000000001E-2</v>
      </c>
      <c r="K7765" t="str">
        <f>MID(M7765,22,1)</f>
        <v>1</v>
      </c>
      <c r="L7765" t="s">
        <v>177</v>
      </c>
      <c r="M7765" t="s">
        <v>178</v>
      </c>
      <c r="N7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765">
        <f>VLOOKUP(TableOMP[[#This Row],[Label]],TableAvg[],2,FALSE)</f>
        <v>7.3308762142857145</v>
      </c>
      <c r="P7765">
        <f>VLOOKUP(TableOMP[[#This Row],[Label]],TableAvg[],3,FALSE)</f>
        <v>0.12695726536698448</v>
      </c>
      <c r="Q7765">
        <f>TableOMP[[#This Row],[Avg]]-$U$2*TableOMP[[#This Row],[StdDev]]</f>
        <v>7.0769616835517457</v>
      </c>
      <c r="R7765">
        <f>TableOMP[[#This Row],[Avg]]+$U$2*TableOMP[[#This Row],[StdDev]]</f>
        <v>7.5847907450196832</v>
      </c>
      <c r="S7765">
        <f>IF(AND(TableOMP[[#This Row],[total_time]]&gt;=TableOMP[[#This Row],[Low]], TableOMP[[#This Row],[total_time]]&lt;=TableOMP[[#This Row],[High]]),1,0)</f>
        <v>1</v>
      </c>
    </row>
    <row r="7766" spans="1:19" hidden="1" x14ac:dyDescent="0.25">
      <c r="A7766" t="s">
        <v>16</v>
      </c>
      <c r="B7766">
        <v>10000</v>
      </c>
      <c r="C7766">
        <v>100</v>
      </c>
      <c r="D7766">
        <v>100000</v>
      </c>
      <c r="E7766">
        <v>46</v>
      </c>
      <c r="F7766">
        <v>1</v>
      </c>
      <c r="G7766">
        <v>7.1837629999999999</v>
      </c>
      <c r="H7766">
        <v>0.30671700000000002</v>
      </c>
      <c r="I7766">
        <v>7.9212499999999997</v>
      </c>
      <c r="J7766">
        <v>0.17602799999999999</v>
      </c>
      <c r="K7766" t="str">
        <f>MID(M7766,22,1)</f>
        <v>7</v>
      </c>
      <c r="L7766" t="s">
        <v>49</v>
      </c>
      <c r="M7766" t="s">
        <v>50</v>
      </c>
      <c r="N7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766">
        <f>VLOOKUP(TableOMP[[#This Row],[Label]],TableAvg[],2,FALSE)</f>
        <v>7.1501050000000008</v>
      </c>
      <c r="P7766">
        <f>VLOOKUP(TableOMP[[#This Row],[Label]],TableAvg[],3,FALSE)</f>
        <v>0.18332028252094787</v>
      </c>
      <c r="Q7766">
        <f>TableOMP[[#This Row],[Avg]]-$U$2*TableOMP[[#This Row],[StdDev]]</f>
        <v>6.7834644349581055</v>
      </c>
      <c r="R7766">
        <f>TableOMP[[#This Row],[Avg]]+$U$2*TableOMP[[#This Row],[StdDev]]</f>
        <v>7.5167455650418962</v>
      </c>
      <c r="S7766">
        <f>IF(AND(TableOMP[[#This Row],[total_time]]&gt;=TableOMP[[#This Row],[Low]], TableOMP[[#This Row],[total_time]]&lt;=TableOMP[[#This Row],[High]]),1,0)</f>
        <v>1</v>
      </c>
    </row>
    <row r="7767" spans="1:19" hidden="1" x14ac:dyDescent="0.25">
      <c r="A7767" t="s">
        <v>16</v>
      </c>
      <c r="B7767">
        <v>10000</v>
      </c>
      <c r="C7767">
        <v>100</v>
      </c>
      <c r="D7767">
        <v>100000</v>
      </c>
      <c r="E7767">
        <v>43</v>
      </c>
      <c r="F7767">
        <v>1</v>
      </c>
      <c r="G7767">
        <v>7.1825369999999999</v>
      </c>
      <c r="H7767">
        <v>0.16119900000000001</v>
      </c>
      <c r="I7767">
        <v>2.2501280000000001</v>
      </c>
      <c r="J7767">
        <v>5.3573999999999997E-2</v>
      </c>
      <c r="K7767" t="str">
        <f>MID(M7767,22,1)</f>
        <v>2</v>
      </c>
      <c r="L7767" t="s">
        <v>59</v>
      </c>
      <c r="M7767" t="s">
        <v>60</v>
      </c>
      <c r="N7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767">
        <f>VLOOKUP(TableOMP[[#This Row],[Label]],TableAvg[],2,FALSE)</f>
        <v>7.3308762142857145</v>
      </c>
      <c r="P7767">
        <f>VLOOKUP(TableOMP[[#This Row],[Label]],TableAvg[],3,FALSE)</f>
        <v>0.12695726536698448</v>
      </c>
      <c r="Q7767">
        <f>TableOMP[[#This Row],[Avg]]-$U$2*TableOMP[[#This Row],[StdDev]]</f>
        <v>7.0769616835517457</v>
      </c>
      <c r="R7767">
        <f>TableOMP[[#This Row],[Avg]]+$U$2*TableOMP[[#This Row],[StdDev]]</f>
        <v>7.5847907450196832</v>
      </c>
      <c r="S7767">
        <f>IF(AND(TableOMP[[#This Row],[total_time]]&gt;=TableOMP[[#This Row],[Low]], TableOMP[[#This Row],[total_time]]&lt;=TableOMP[[#This Row],[High]]),1,0)</f>
        <v>1</v>
      </c>
    </row>
    <row r="7768" spans="1:19" hidden="1" x14ac:dyDescent="0.25">
      <c r="A7768" t="s">
        <v>15</v>
      </c>
      <c r="B7768">
        <v>10000</v>
      </c>
      <c r="C7768">
        <v>100</v>
      </c>
      <c r="D7768">
        <v>100000</v>
      </c>
      <c r="E7768">
        <v>35</v>
      </c>
      <c r="F7768">
        <v>1</v>
      </c>
      <c r="G7768">
        <v>7.1823230000000002</v>
      </c>
      <c r="H7768">
        <v>0.72611700000000001</v>
      </c>
      <c r="I7768">
        <v>8.4126659999999998</v>
      </c>
      <c r="J7768">
        <v>0.24743100000000001</v>
      </c>
      <c r="K7768" t="str">
        <f>MID(M7768,22,1)</f>
        <v>6</v>
      </c>
      <c r="L7768" t="s">
        <v>41</v>
      </c>
      <c r="M7768" t="s">
        <v>42</v>
      </c>
      <c r="N7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768">
        <f>VLOOKUP(TableOMP[[#This Row],[Label]],TableAvg[],2,FALSE)</f>
        <v>6.9145132857142864</v>
      </c>
      <c r="P7768">
        <f>VLOOKUP(TableOMP[[#This Row],[Label]],TableAvg[],3,FALSE)</f>
        <v>0.96035075398957026</v>
      </c>
      <c r="Q7768">
        <f>TableOMP[[#This Row],[Avg]]-$U$2*TableOMP[[#This Row],[StdDev]]</f>
        <v>4.9938117777351456</v>
      </c>
      <c r="R7768">
        <f>TableOMP[[#This Row],[Avg]]+$U$2*TableOMP[[#This Row],[StdDev]]</f>
        <v>8.8352147936934262</v>
      </c>
      <c r="S7768">
        <f>IF(AND(TableOMP[[#This Row],[total_time]]&gt;=TableOMP[[#This Row],[Low]], TableOMP[[#This Row],[total_time]]&lt;=TableOMP[[#This Row],[High]]),1,0)</f>
        <v>1</v>
      </c>
    </row>
    <row r="7769" spans="1:19" hidden="1" x14ac:dyDescent="0.25">
      <c r="A7769" t="s">
        <v>15</v>
      </c>
      <c r="B7769">
        <v>10000</v>
      </c>
      <c r="C7769">
        <v>100</v>
      </c>
      <c r="D7769">
        <v>100000</v>
      </c>
      <c r="E7769">
        <v>30</v>
      </c>
      <c r="F7769">
        <v>1</v>
      </c>
      <c r="G7769">
        <v>7.1802190000000001</v>
      </c>
      <c r="H7769">
        <v>0.15008099999999999</v>
      </c>
      <c r="I7769">
        <v>1.5362169999999999</v>
      </c>
      <c r="J7769">
        <v>5.2972999999999999E-2</v>
      </c>
      <c r="K7769" t="str">
        <f>MID(M7769,22,1)</f>
        <v>6</v>
      </c>
      <c r="L7769" t="s">
        <v>61</v>
      </c>
      <c r="M7769" t="s">
        <v>62</v>
      </c>
      <c r="N7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69">
        <f>VLOOKUP(TableOMP[[#This Row],[Label]],TableAvg[],2,FALSE)</f>
        <v>7.2538345909090909</v>
      </c>
      <c r="P7769">
        <f>VLOOKUP(TableOMP[[#This Row],[Label]],TableAvg[],3,FALSE)</f>
        <v>0.15638660570800317</v>
      </c>
      <c r="Q7769">
        <f>TableOMP[[#This Row],[Avg]]-$U$2*TableOMP[[#This Row],[StdDev]]</f>
        <v>6.9410613794930844</v>
      </c>
      <c r="R7769">
        <f>TableOMP[[#This Row],[Avg]]+$U$2*TableOMP[[#This Row],[StdDev]]</f>
        <v>7.5666078023250973</v>
      </c>
      <c r="S7769">
        <f>IF(AND(TableOMP[[#This Row],[total_time]]&gt;=TableOMP[[#This Row],[Low]], TableOMP[[#This Row],[total_time]]&lt;=TableOMP[[#This Row],[High]]),1,0)</f>
        <v>1</v>
      </c>
    </row>
    <row r="7770" spans="1:19" hidden="1" x14ac:dyDescent="0.25">
      <c r="A7770" t="s">
        <v>15</v>
      </c>
      <c r="B7770">
        <v>10000</v>
      </c>
      <c r="C7770">
        <v>100</v>
      </c>
      <c r="D7770">
        <v>100000</v>
      </c>
      <c r="E7770">
        <v>30</v>
      </c>
      <c r="F7770">
        <v>1</v>
      </c>
      <c r="G7770">
        <v>7.1793329999999997</v>
      </c>
      <c r="H7770">
        <v>0.13617599999999999</v>
      </c>
      <c r="I7770">
        <v>1.2541169999999999</v>
      </c>
      <c r="J7770">
        <v>4.3244999999999999E-2</v>
      </c>
      <c r="K7770" t="str">
        <f>MID(M7770,22,1)</f>
        <v>2</v>
      </c>
      <c r="L7770" t="s">
        <v>219</v>
      </c>
      <c r="M7770" t="s">
        <v>220</v>
      </c>
      <c r="N7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70">
        <f>VLOOKUP(TableOMP[[#This Row],[Label]],TableAvg[],2,FALSE)</f>
        <v>7.2538345909090909</v>
      </c>
      <c r="P7770">
        <f>VLOOKUP(TableOMP[[#This Row],[Label]],TableAvg[],3,FALSE)</f>
        <v>0.15638660570800317</v>
      </c>
      <c r="Q7770">
        <f>TableOMP[[#This Row],[Avg]]-$U$2*TableOMP[[#This Row],[StdDev]]</f>
        <v>6.9410613794930844</v>
      </c>
      <c r="R7770">
        <f>TableOMP[[#This Row],[Avg]]+$U$2*TableOMP[[#This Row],[StdDev]]</f>
        <v>7.5666078023250973</v>
      </c>
      <c r="S7770">
        <f>IF(AND(TableOMP[[#This Row],[total_time]]&gt;=TableOMP[[#This Row],[Low]], TableOMP[[#This Row],[total_time]]&lt;=TableOMP[[#This Row],[High]]),1,0)</f>
        <v>1</v>
      </c>
    </row>
    <row r="7771" spans="1:19" hidden="1" x14ac:dyDescent="0.25">
      <c r="A7771" t="s">
        <v>16</v>
      </c>
      <c r="B7771">
        <v>10000</v>
      </c>
      <c r="C7771">
        <v>100</v>
      </c>
      <c r="D7771">
        <v>100000</v>
      </c>
      <c r="E7771">
        <v>43</v>
      </c>
      <c r="F7771">
        <v>1</v>
      </c>
      <c r="G7771">
        <v>7.176094</v>
      </c>
      <c r="H7771">
        <v>0.17355899999999999</v>
      </c>
      <c r="I7771">
        <v>2.58378</v>
      </c>
      <c r="J7771">
        <v>6.1518999999999997E-2</v>
      </c>
      <c r="K7771" t="str">
        <f>MID(M7771,22,1)</f>
        <v>2</v>
      </c>
      <c r="L7771" t="s">
        <v>59</v>
      </c>
      <c r="M7771" t="s">
        <v>60</v>
      </c>
      <c r="N7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771">
        <f>VLOOKUP(TableOMP[[#This Row],[Label]],TableAvg[],2,FALSE)</f>
        <v>7.3308762142857145</v>
      </c>
      <c r="P7771">
        <f>VLOOKUP(TableOMP[[#This Row],[Label]],TableAvg[],3,FALSE)</f>
        <v>0.12695726536698448</v>
      </c>
      <c r="Q7771">
        <f>TableOMP[[#This Row],[Avg]]-$U$2*TableOMP[[#This Row],[StdDev]]</f>
        <v>7.0769616835517457</v>
      </c>
      <c r="R7771">
        <f>TableOMP[[#This Row],[Avg]]+$U$2*TableOMP[[#This Row],[StdDev]]</f>
        <v>7.5847907450196832</v>
      </c>
      <c r="S7771">
        <f>IF(AND(TableOMP[[#This Row],[total_time]]&gt;=TableOMP[[#This Row],[Low]], TableOMP[[#This Row],[total_time]]&lt;=TableOMP[[#This Row],[High]]),1,0)</f>
        <v>1</v>
      </c>
    </row>
    <row r="7772" spans="1:19" hidden="1" x14ac:dyDescent="0.25">
      <c r="A7772" t="s">
        <v>15</v>
      </c>
      <c r="B7772">
        <v>10000</v>
      </c>
      <c r="C7772">
        <v>100</v>
      </c>
      <c r="D7772">
        <v>100000</v>
      </c>
      <c r="E7772">
        <v>30</v>
      </c>
      <c r="F7772">
        <v>1</v>
      </c>
      <c r="G7772">
        <v>7.1749200000000002</v>
      </c>
      <c r="H7772">
        <v>0.144926</v>
      </c>
      <c r="I7772">
        <v>1.475624</v>
      </c>
      <c r="J7772">
        <v>5.0883999999999999E-2</v>
      </c>
      <c r="K7772" t="str">
        <f>MID(M7772,22,1)</f>
        <v>5</v>
      </c>
      <c r="L7772" t="s">
        <v>55</v>
      </c>
      <c r="M7772" t="s">
        <v>56</v>
      </c>
      <c r="N7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72">
        <f>VLOOKUP(TableOMP[[#This Row],[Label]],TableAvg[],2,FALSE)</f>
        <v>7.2538345909090909</v>
      </c>
      <c r="P7772">
        <f>VLOOKUP(TableOMP[[#This Row],[Label]],TableAvg[],3,FALSE)</f>
        <v>0.15638660570800317</v>
      </c>
      <c r="Q7772">
        <f>TableOMP[[#This Row],[Avg]]-$U$2*TableOMP[[#This Row],[StdDev]]</f>
        <v>6.9410613794930844</v>
      </c>
      <c r="R7772">
        <f>TableOMP[[#This Row],[Avg]]+$U$2*TableOMP[[#This Row],[StdDev]]</f>
        <v>7.5666078023250973</v>
      </c>
      <c r="S7772">
        <f>IF(AND(TableOMP[[#This Row],[total_time]]&gt;=TableOMP[[#This Row],[Low]], TableOMP[[#This Row],[total_time]]&lt;=TableOMP[[#This Row],[High]]),1,0)</f>
        <v>1</v>
      </c>
    </row>
    <row r="7773" spans="1:19" hidden="1" x14ac:dyDescent="0.25">
      <c r="A7773" t="s">
        <v>16</v>
      </c>
      <c r="B7773">
        <v>10000</v>
      </c>
      <c r="C7773">
        <v>100</v>
      </c>
      <c r="D7773">
        <v>100000</v>
      </c>
      <c r="E7773">
        <v>46</v>
      </c>
      <c r="F7773">
        <v>1</v>
      </c>
      <c r="G7773">
        <v>7.171659</v>
      </c>
      <c r="H7773">
        <v>0.17230599999999999</v>
      </c>
      <c r="I7773">
        <v>2.6053350000000002</v>
      </c>
      <c r="J7773">
        <v>5.7896000000000003E-2</v>
      </c>
      <c r="K7773" t="str">
        <f>MID(M7773,22,1)</f>
        <v>2</v>
      </c>
      <c r="L7773" t="s">
        <v>59</v>
      </c>
      <c r="M7773" t="s">
        <v>60</v>
      </c>
      <c r="N7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773">
        <f>VLOOKUP(TableOMP[[#This Row],[Label]],TableAvg[],2,FALSE)</f>
        <v>7.1501050000000008</v>
      </c>
      <c r="P7773">
        <f>VLOOKUP(TableOMP[[#This Row],[Label]],TableAvg[],3,FALSE)</f>
        <v>0.18332028252094787</v>
      </c>
      <c r="Q7773">
        <f>TableOMP[[#This Row],[Avg]]-$U$2*TableOMP[[#This Row],[StdDev]]</f>
        <v>6.7834644349581055</v>
      </c>
      <c r="R7773">
        <f>TableOMP[[#This Row],[Avg]]+$U$2*TableOMP[[#This Row],[StdDev]]</f>
        <v>7.5167455650418962</v>
      </c>
      <c r="S7773">
        <f>IF(AND(TableOMP[[#This Row],[total_time]]&gt;=TableOMP[[#This Row],[Low]], TableOMP[[#This Row],[total_time]]&lt;=TableOMP[[#This Row],[High]]),1,0)</f>
        <v>1</v>
      </c>
    </row>
    <row r="7774" spans="1:19" hidden="1" x14ac:dyDescent="0.25">
      <c r="A7774" t="s">
        <v>15</v>
      </c>
      <c r="B7774">
        <v>10000</v>
      </c>
      <c r="C7774">
        <v>100</v>
      </c>
      <c r="D7774">
        <v>100000</v>
      </c>
      <c r="E7774">
        <v>31</v>
      </c>
      <c r="F7774">
        <v>1</v>
      </c>
      <c r="G7774">
        <v>7.1713149999999999</v>
      </c>
      <c r="H7774">
        <v>0.12771199999999999</v>
      </c>
      <c r="I7774">
        <v>1.1756580000000001</v>
      </c>
      <c r="J7774">
        <v>3.9189000000000002E-2</v>
      </c>
      <c r="K7774" t="str">
        <f>MID(M7774,22,1)</f>
        <v>5</v>
      </c>
      <c r="L7774" t="s">
        <v>55</v>
      </c>
      <c r="M7774" t="s">
        <v>56</v>
      </c>
      <c r="N7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774">
        <f>VLOOKUP(TableOMP[[#This Row],[Label]],TableAvg[],2,FALSE)</f>
        <v>7.1072796363636366</v>
      </c>
      <c r="P7774">
        <f>VLOOKUP(TableOMP[[#This Row],[Label]],TableAvg[],3,FALSE)</f>
        <v>0.15711102310570271</v>
      </c>
      <c r="Q7774">
        <f>TableOMP[[#This Row],[Avg]]-$U$2*TableOMP[[#This Row],[StdDev]]</f>
        <v>6.7930575901522312</v>
      </c>
      <c r="R7774">
        <f>TableOMP[[#This Row],[Avg]]+$U$2*TableOMP[[#This Row],[StdDev]]</f>
        <v>7.4215016825750419</v>
      </c>
      <c r="S7774">
        <f>IF(AND(TableOMP[[#This Row],[total_time]]&gt;=TableOMP[[#This Row],[Low]], TableOMP[[#This Row],[total_time]]&lt;=TableOMP[[#This Row],[High]]),1,0)</f>
        <v>1</v>
      </c>
    </row>
    <row r="7775" spans="1:19" hidden="1" x14ac:dyDescent="0.25">
      <c r="A7775" t="s">
        <v>16</v>
      </c>
      <c r="B7775">
        <v>10000</v>
      </c>
      <c r="C7775">
        <v>100</v>
      </c>
      <c r="D7775">
        <v>100000</v>
      </c>
      <c r="E7775">
        <v>46</v>
      </c>
      <c r="F7775">
        <v>1</v>
      </c>
      <c r="G7775">
        <v>7.1680460000000004</v>
      </c>
      <c r="H7775">
        <v>0.174233</v>
      </c>
      <c r="I7775">
        <v>2.8022079999999998</v>
      </c>
      <c r="J7775">
        <v>6.2271E-2</v>
      </c>
      <c r="K7775" t="str">
        <f>MID(M7775,22,1)</f>
        <v>2</v>
      </c>
      <c r="L7775" t="s">
        <v>59</v>
      </c>
      <c r="M7775" t="s">
        <v>60</v>
      </c>
      <c r="N7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775">
        <f>VLOOKUP(TableOMP[[#This Row],[Label]],TableAvg[],2,FALSE)</f>
        <v>7.1501050000000008</v>
      </c>
      <c r="P7775">
        <f>VLOOKUP(TableOMP[[#This Row],[Label]],TableAvg[],3,FALSE)</f>
        <v>0.18332028252094787</v>
      </c>
      <c r="Q7775">
        <f>TableOMP[[#This Row],[Avg]]-$U$2*TableOMP[[#This Row],[StdDev]]</f>
        <v>6.7834644349581055</v>
      </c>
      <c r="R7775">
        <f>TableOMP[[#This Row],[Avg]]+$U$2*TableOMP[[#This Row],[StdDev]]</f>
        <v>7.5167455650418962</v>
      </c>
      <c r="S7775">
        <f>IF(AND(TableOMP[[#This Row],[total_time]]&gt;=TableOMP[[#This Row],[Low]], TableOMP[[#This Row],[total_time]]&lt;=TableOMP[[#This Row],[High]]),1,0)</f>
        <v>1</v>
      </c>
    </row>
    <row r="7776" spans="1:19" hidden="1" x14ac:dyDescent="0.25">
      <c r="A7776" t="s">
        <v>15</v>
      </c>
      <c r="B7776">
        <v>10000</v>
      </c>
      <c r="C7776">
        <v>100</v>
      </c>
      <c r="D7776">
        <v>100000</v>
      </c>
      <c r="E7776">
        <v>30</v>
      </c>
      <c r="F7776">
        <v>1</v>
      </c>
      <c r="G7776">
        <v>7.1674179999999996</v>
      </c>
      <c r="H7776">
        <v>0.14452499999999999</v>
      </c>
      <c r="I7776">
        <v>1.414822</v>
      </c>
      <c r="J7776">
        <v>4.8786999999999997E-2</v>
      </c>
      <c r="K7776" t="str">
        <f>MID(M7776,22,1)</f>
        <v>1</v>
      </c>
      <c r="L7776" t="s">
        <v>215</v>
      </c>
      <c r="M7776" t="s">
        <v>216</v>
      </c>
      <c r="N7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76">
        <f>VLOOKUP(TableOMP[[#This Row],[Label]],TableAvg[],2,FALSE)</f>
        <v>7.2538345909090909</v>
      </c>
      <c r="P7776">
        <f>VLOOKUP(TableOMP[[#This Row],[Label]],TableAvg[],3,FALSE)</f>
        <v>0.15638660570800317</v>
      </c>
      <c r="Q7776">
        <f>TableOMP[[#This Row],[Avg]]-$U$2*TableOMP[[#This Row],[StdDev]]</f>
        <v>6.9410613794930844</v>
      </c>
      <c r="R7776">
        <f>TableOMP[[#This Row],[Avg]]+$U$2*TableOMP[[#This Row],[StdDev]]</f>
        <v>7.5666078023250973</v>
      </c>
      <c r="S7776">
        <f>IF(AND(TableOMP[[#This Row],[total_time]]&gt;=TableOMP[[#This Row],[Low]], TableOMP[[#This Row],[total_time]]&lt;=TableOMP[[#This Row],[High]]),1,0)</f>
        <v>1</v>
      </c>
    </row>
    <row r="7777" spans="1:19" hidden="1" x14ac:dyDescent="0.25">
      <c r="A7777" t="s">
        <v>16</v>
      </c>
      <c r="B7777">
        <v>10000</v>
      </c>
      <c r="C7777">
        <v>100</v>
      </c>
      <c r="D7777">
        <v>100000</v>
      </c>
      <c r="E7777">
        <v>45</v>
      </c>
      <c r="F7777">
        <v>1</v>
      </c>
      <c r="G7777">
        <v>7.1664649999999996</v>
      </c>
      <c r="H7777">
        <v>0.20111100000000001</v>
      </c>
      <c r="I7777">
        <v>3.906428</v>
      </c>
      <c r="J7777">
        <v>8.8782E-2</v>
      </c>
      <c r="K7777" t="str">
        <f>MID(M7777,22,1)</f>
        <v>7</v>
      </c>
      <c r="L7777" t="s">
        <v>49</v>
      </c>
      <c r="M7777" t="s">
        <v>50</v>
      </c>
      <c r="N7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777">
        <f>VLOOKUP(TableOMP[[#This Row],[Label]],TableAvg[],2,FALSE)</f>
        <v>7.1847531428571427</v>
      </c>
      <c r="P7777">
        <f>VLOOKUP(TableOMP[[#This Row],[Label]],TableAvg[],3,FALSE)</f>
        <v>0.15911471223293297</v>
      </c>
      <c r="Q7777">
        <f>TableOMP[[#This Row],[Avg]]-$U$2*TableOMP[[#This Row],[StdDev]]</f>
        <v>6.8665237183912771</v>
      </c>
      <c r="R7777">
        <f>TableOMP[[#This Row],[Avg]]+$U$2*TableOMP[[#This Row],[StdDev]]</f>
        <v>7.5029825673230084</v>
      </c>
      <c r="S7777">
        <f>IF(AND(TableOMP[[#This Row],[total_time]]&gt;=TableOMP[[#This Row],[Low]], TableOMP[[#This Row],[total_time]]&lt;=TableOMP[[#This Row],[High]]),1,0)</f>
        <v>1</v>
      </c>
    </row>
    <row r="7778" spans="1:19" hidden="1" x14ac:dyDescent="0.25">
      <c r="A7778" t="s">
        <v>15</v>
      </c>
      <c r="B7778">
        <v>10000</v>
      </c>
      <c r="C7778">
        <v>100</v>
      </c>
      <c r="D7778">
        <v>100000</v>
      </c>
      <c r="E7778">
        <v>30</v>
      </c>
      <c r="F7778">
        <v>1</v>
      </c>
      <c r="G7778">
        <v>7.1616340000000003</v>
      </c>
      <c r="H7778">
        <v>0.12645500000000001</v>
      </c>
      <c r="I7778">
        <v>1.1225419999999999</v>
      </c>
      <c r="J7778">
        <v>3.8707999999999999E-2</v>
      </c>
      <c r="K7778" t="str">
        <f>MID(M7778,22,1)</f>
        <v>1</v>
      </c>
      <c r="L7778" t="s">
        <v>215</v>
      </c>
      <c r="M7778" t="s">
        <v>216</v>
      </c>
      <c r="N7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78">
        <f>VLOOKUP(TableOMP[[#This Row],[Label]],TableAvg[],2,FALSE)</f>
        <v>7.2538345909090909</v>
      </c>
      <c r="P7778">
        <f>VLOOKUP(TableOMP[[#This Row],[Label]],TableAvg[],3,FALSE)</f>
        <v>0.15638660570800317</v>
      </c>
      <c r="Q7778">
        <f>TableOMP[[#This Row],[Avg]]-$U$2*TableOMP[[#This Row],[StdDev]]</f>
        <v>6.9410613794930844</v>
      </c>
      <c r="R7778">
        <f>TableOMP[[#This Row],[Avg]]+$U$2*TableOMP[[#This Row],[StdDev]]</f>
        <v>7.5666078023250973</v>
      </c>
      <c r="S7778">
        <f>IF(AND(TableOMP[[#This Row],[total_time]]&gt;=TableOMP[[#This Row],[Low]], TableOMP[[#This Row],[total_time]]&lt;=TableOMP[[#This Row],[High]]),1,0)</f>
        <v>1</v>
      </c>
    </row>
    <row r="7779" spans="1:19" hidden="1" x14ac:dyDescent="0.25">
      <c r="A7779" t="s">
        <v>16</v>
      </c>
      <c r="B7779">
        <v>10000</v>
      </c>
      <c r="C7779">
        <v>100</v>
      </c>
      <c r="D7779">
        <v>100000</v>
      </c>
      <c r="E7779">
        <v>46</v>
      </c>
      <c r="F7779">
        <v>1</v>
      </c>
      <c r="G7779">
        <v>7.1502689999999998</v>
      </c>
      <c r="H7779">
        <v>0.168017</v>
      </c>
      <c r="I7779">
        <v>2.3271649999999999</v>
      </c>
      <c r="J7779">
        <v>5.1714999999999997E-2</v>
      </c>
      <c r="K7779" t="str">
        <f>MID(M7779,22,1)</f>
        <v>2</v>
      </c>
      <c r="L7779" t="s">
        <v>59</v>
      </c>
      <c r="M7779" t="s">
        <v>60</v>
      </c>
      <c r="N7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779">
        <f>VLOOKUP(TableOMP[[#This Row],[Label]],TableAvg[],2,FALSE)</f>
        <v>7.1501050000000008</v>
      </c>
      <c r="P7779">
        <f>VLOOKUP(TableOMP[[#This Row],[Label]],TableAvg[],3,FALSE)</f>
        <v>0.18332028252094787</v>
      </c>
      <c r="Q7779">
        <f>TableOMP[[#This Row],[Avg]]-$U$2*TableOMP[[#This Row],[StdDev]]</f>
        <v>6.7834644349581055</v>
      </c>
      <c r="R7779">
        <f>TableOMP[[#This Row],[Avg]]+$U$2*TableOMP[[#This Row],[StdDev]]</f>
        <v>7.5167455650418962</v>
      </c>
      <c r="S7779">
        <f>IF(AND(TableOMP[[#This Row],[total_time]]&gt;=TableOMP[[#This Row],[Low]], TableOMP[[#This Row],[total_time]]&lt;=TableOMP[[#This Row],[High]]),1,0)</f>
        <v>1</v>
      </c>
    </row>
    <row r="7780" spans="1:19" hidden="1" x14ac:dyDescent="0.25">
      <c r="A7780" t="s">
        <v>15</v>
      </c>
      <c r="B7780">
        <v>10000</v>
      </c>
      <c r="C7780">
        <v>100</v>
      </c>
      <c r="D7780">
        <v>100000</v>
      </c>
      <c r="E7780">
        <v>30</v>
      </c>
      <c r="F7780">
        <v>1</v>
      </c>
      <c r="G7780">
        <v>7.1498379999999999</v>
      </c>
      <c r="H7780">
        <v>0.14127300000000001</v>
      </c>
      <c r="I7780">
        <v>1.250329</v>
      </c>
      <c r="J7780">
        <v>4.3115000000000001E-2</v>
      </c>
      <c r="K7780" t="str">
        <f>MID(M7780,22,1)</f>
        <v>5</v>
      </c>
      <c r="L7780" t="s">
        <v>55</v>
      </c>
      <c r="M7780" t="s">
        <v>56</v>
      </c>
      <c r="N7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80">
        <f>VLOOKUP(TableOMP[[#This Row],[Label]],TableAvg[],2,FALSE)</f>
        <v>7.2538345909090909</v>
      </c>
      <c r="P7780">
        <f>VLOOKUP(TableOMP[[#This Row],[Label]],TableAvg[],3,FALSE)</f>
        <v>0.15638660570800317</v>
      </c>
      <c r="Q7780">
        <f>TableOMP[[#This Row],[Avg]]-$U$2*TableOMP[[#This Row],[StdDev]]</f>
        <v>6.9410613794930844</v>
      </c>
      <c r="R7780">
        <f>TableOMP[[#This Row],[Avg]]+$U$2*TableOMP[[#This Row],[StdDev]]</f>
        <v>7.5666078023250973</v>
      </c>
      <c r="S7780">
        <f>IF(AND(TableOMP[[#This Row],[total_time]]&gt;=TableOMP[[#This Row],[Low]], TableOMP[[#This Row],[total_time]]&lt;=TableOMP[[#This Row],[High]]),1,0)</f>
        <v>1</v>
      </c>
    </row>
    <row r="7781" spans="1:19" hidden="1" x14ac:dyDescent="0.25">
      <c r="A7781" t="s">
        <v>16</v>
      </c>
      <c r="B7781">
        <v>10000</v>
      </c>
      <c r="C7781">
        <v>100</v>
      </c>
      <c r="D7781">
        <v>100000</v>
      </c>
      <c r="E7781">
        <v>45</v>
      </c>
      <c r="F7781">
        <v>1</v>
      </c>
      <c r="G7781">
        <v>7.1473000000000004</v>
      </c>
      <c r="H7781">
        <v>0.13744899999999999</v>
      </c>
      <c r="I7781">
        <v>2.3234210000000002</v>
      </c>
      <c r="J7781">
        <v>5.2804999999999998E-2</v>
      </c>
      <c r="K7781" t="str">
        <f>MID(M7781,22,1)</f>
        <v>1</v>
      </c>
      <c r="L7781" t="s">
        <v>177</v>
      </c>
      <c r="M7781" t="s">
        <v>178</v>
      </c>
      <c r="N7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781">
        <f>VLOOKUP(TableOMP[[#This Row],[Label]],TableAvg[],2,FALSE)</f>
        <v>7.1847531428571427</v>
      </c>
      <c r="P7781">
        <f>VLOOKUP(TableOMP[[#This Row],[Label]],TableAvg[],3,FALSE)</f>
        <v>0.15911471223293297</v>
      </c>
      <c r="Q7781">
        <f>TableOMP[[#This Row],[Avg]]-$U$2*TableOMP[[#This Row],[StdDev]]</f>
        <v>6.8665237183912771</v>
      </c>
      <c r="R7781">
        <f>TableOMP[[#This Row],[Avg]]+$U$2*TableOMP[[#This Row],[StdDev]]</f>
        <v>7.5029825673230084</v>
      </c>
      <c r="S7781">
        <f>IF(AND(TableOMP[[#This Row],[total_time]]&gt;=TableOMP[[#This Row],[Low]], TableOMP[[#This Row],[total_time]]&lt;=TableOMP[[#This Row],[High]]),1,0)</f>
        <v>1</v>
      </c>
    </row>
    <row r="7782" spans="1:19" hidden="1" x14ac:dyDescent="0.25">
      <c r="A7782" t="s">
        <v>16</v>
      </c>
      <c r="B7782">
        <v>10000</v>
      </c>
      <c r="C7782">
        <v>100</v>
      </c>
      <c r="D7782">
        <v>100000</v>
      </c>
      <c r="E7782">
        <v>43</v>
      </c>
      <c r="F7782">
        <v>1</v>
      </c>
      <c r="G7782">
        <v>7.1469300000000002</v>
      </c>
      <c r="H7782">
        <v>0.143757</v>
      </c>
      <c r="I7782">
        <v>2.1279949999999999</v>
      </c>
      <c r="J7782">
        <v>5.0666999999999997E-2</v>
      </c>
      <c r="K7782" t="str">
        <f>MID(M7782,22,1)</f>
        <v>2</v>
      </c>
      <c r="L7782" t="s">
        <v>59</v>
      </c>
      <c r="M7782" t="s">
        <v>60</v>
      </c>
      <c r="N7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782">
        <f>VLOOKUP(TableOMP[[#This Row],[Label]],TableAvg[],2,FALSE)</f>
        <v>7.3308762142857145</v>
      </c>
      <c r="P7782">
        <f>VLOOKUP(TableOMP[[#This Row],[Label]],TableAvg[],3,FALSE)</f>
        <v>0.12695726536698448</v>
      </c>
      <c r="Q7782">
        <f>TableOMP[[#This Row],[Avg]]-$U$2*TableOMP[[#This Row],[StdDev]]</f>
        <v>7.0769616835517457</v>
      </c>
      <c r="R7782">
        <f>TableOMP[[#This Row],[Avg]]+$U$2*TableOMP[[#This Row],[StdDev]]</f>
        <v>7.5847907450196832</v>
      </c>
      <c r="S7782">
        <f>IF(AND(TableOMP[[#This Row],[total_time]]&gt;=TableOMP[[#This Row],[Low]], TableOMP[[#This Row],[total_time]]&lt;=TableOMP[[#This Row],[High]]),1,0)</f>
        <v>1</v>
      </c>
    </row>
    <row r="7783" spans="1:19" hidden="1" x14ac:dyDescent="0.25">
      <c r="A7783" t="s">
        <v>15</v>
      </c>
      <c r="B7783">
        <v>10000</v>
      </c>
      <c r="C7783">
        <v>100</v>
      </c>
      <c r="D7783">
        <v>100000</v>
      </c>
      <c r="E7783">
        <v>31</v>
      </c>
      <c r="F7783">
        <v>1</v>
      </c>
      <c r="G7783">
        <v>7.139138</v>
      </c>
      <c r="H7783">
        <v>0.15018200000000001</v>
      </c>
      <c r="I7783">
        <v>1.1083099999999999</v>
      </c>
      <c r="J7783">
        <v>3.6943999999999998E-2</v>
      </c>
      <c r="K7783" t="str">
        <f>MID(M7783,22,1)</f>
        <v>5</v>
      </c>
      <c r="L7783" t="s">
        <v>55</v>
      </c>
      <c r="M7783" t="s">
        <v>56</v>
      </c>
      <c r="N7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783">
        <f>VLOOKUP(TableOMP[[#This Row],[Label]],TableAvg[],2,FALSE)</f>
        <v>7.1072796363636366</v>
      </c>
      <c r="P7783">
        <f>VLOOKUP(TableOMP[[#This Row],[Label]],TableAvg[],3,FALSE)</f>
        <v>0.15711102310570271</v>
      </c>
      <c r="Q7783">
        <f>TableOMP[[#This Row],[Avg]]-$U$2*TableOMP[[#This Row],[StdDev]]</f>
        <v>6.7930575901522312</v>
      </c>
      <c r="R7783">
        <f>TableOMP[[#This Row],[Avg]]+$U$2*TableOMP[[#This Row],[StdDev]]</f>
        <v>7.4215016825750419</v>
      </c>
      <c r="S7783">
        <f>IF(AND(TableOMP[[#This Row],[total_time]]&gt;=TableOMP[[#This Row],[Low]], TableOMP[[#This Row],[total_time]]&lt;=TableOMP[[#This Row],[High]]),1,0)</f>
        <v>1</v>
      </c>
    </row>
    <row r="7784" spans="1:19" hidden="1" x14ac:dyDescent="0.25">
      <c r="A7784" t="s">
        <v>15</v>
      </c>
      <c r="B7784">
        <v>10000</v>
      </c>
      <c r="C7784">
        <v>100</v>
      </c>
      <c r="D7784">
        <v>100000</v>
      </c>
      <c r="E7784">
        <v>31</v>
      </c>
      <c r="F7784">
        <v>1</v>
      </c>
      <c r="G7784">
        <v>7.1347449999999997</v>
      </c>
      <c r="H7784">
        <v>0.14661099999999999</v>
      </c>
      <c r="I7784">
        <v>1.5882339999999999</v>
      </c>
      <c r="J7784">
        <v>5.2941000000000002E-2</v>
      </c>
      <c r="K7784" t="str">
        <f>MID(M7784,22,1)</f>
        <v>5</v>
      </c>
      <c r="L7784" t="s">
        <v>55</v>
      </c>
      <c r="M7784" t="s">
        <v>56</v>
      </c>
      <c r="N7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784">
        <f>VLOOKUP(TableOMP[[#This Row],[Label]],TableAvg[],2,FALSE)</f>
        <v>7.1072796363636366</v>
      </c>
      <c r="P7784">
        <f>VLOOKUP(TableOMP[[#This Row],[Label]],TableAvg[],3,FALSE)</f>
        <v>0.15711102310570271</v>
      </c>
      <c r="Q7784">
        <f>TableOMP[[#This Row],[Avg]]-$U$2*TableOMP[[#This Row],[StdDev]]</f>
        <v>6.7930575901522312</v>
      </c>
      <c r="R7784">
        <f>TableOMP[[#This Row],[Avg]]+$U$2*TableOMP[[#This Row],[StdDev]]</f>
        <v>7.4215016825750419</v>
      </c>
      <c r="S7784">
        <f>IF(AND(TableOMP[[#This Row],[total_time]]&gt;=TableOMP[[#This Row],[Low]], TableOMP[[#This Row],[total_time]]&lt;=TableOMP[[#This Row],[High]]),1,0)</f>
        <v>1</v>
      </c>
    </row>
    <row r="7785" spans="1:19" hidden="1" x14ac:dyDescent="0.25">
      <c r="A7785" t="s">
        <v>15</v>
      </c>
      <c r="B7785">
        <v>10000</v>
      </c>
      <c r="C7785">
        <v>100</v>
      </c>
      <c r="D7785">
        <v>100000</v>
      </c>
      <c r="E7785">
        <v>32</v>
      </c>
      <c r="F7785">
        <v>1</v>
      </c>
      <c r="G7785">
        <v>7.1335639999999998</v>
      </c>
      <c r="H7785">
        <v>0.45800600000000002</v>
      </c>
      <c r="I7785">
        <v>3.86714</v>
      </c>
      <c r="J7785">
        <v>0.124746</v>
      </c>
      <c r="K7785" t="str">
        <f>MID(M7785,22,1)</f>
        <v>6</v>
      </c>
      <c r="L7785" t="s">
        <v>41</v>
      </c>
      <c r="M7785" t="s">
        <v>42</v>
      </c>
      <c r="N7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785">
        <f>VLOOKUP(TableOMP[[#This Row],[Label]],TableAvg[],2,FALSE)</f>
        <v>7.0451463181818186</v>
      </c>
      <c r="P7785">
        <f>VLOOKUP(TableOMP[[#This Row],[Label]],TableAvg[],3,FALSE)</f>
        <v>0.22693956984311678</v>
      </c>
      <c r="Q7785">
        <f>TableOMP[[#This Row],[Avg]]-$U$2*TableOMP[[#This Row],[StdDev]]</f>
        <v>6.5912671784955847</v>
      </c>
      <c r="R7785">
        <f>TableOMP[[#This Row],[Avg]]+$U$2*TableOMP[[#This Row],[StdDev]]</f>
        <v>7.4990254578680524</v>
      </c>
      <c r="S7785">
        <f>IF(AND(TableOMP[[#This Row],[total_time]]&gt;=TableOMP[[#This Row],[Low]], TableOMP[[#This Row],[total_time]]&lt;=TableOMP[[#This Row],[High]]),1,0)</f>
        <v>1</v>
      </c>
    </row>
    <row r="7786" spans="1:19" hidden="1" x14ac:dyDescent="0.25">
      <c r="A7786" t="s">
        <v>16</v>
      </c>
      <c r="B7786">
        <v>10000</v>
      </c>
      <c r="C7786">
        <v>100</v>
      </c>
      <c r="D7786">
        <v>100000</v>
      </c>
      <c r="E7786">
        <v>45</v>
      </c>
      <c r="F7786">
        <v>1</v>
      </c>
      <c r="G7786">
        <v>7.1329359999999999</v>
      </c>
      <c r="H7786">
        <v>0.15448600000000001</v>
      </c>
      <c r="I7786">
        <v>2.0433309999999998</v>
      </c>
      <c r="J7786">
        <v>4.6439000000000001E-2</v>
      </c>
      <c r="K7786" t="str">
        <f>MID(M7786,22,1)</f>
        <v>2</v>
      </c>
      <c r="L7786" t="s">
        <v>59</v>
      </c>
      <c r="M7786" t="s">
        <v>60</v>
      </c>
      <c r="N7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786">
        <f>VLOOKUP(TableOMP[[#This Row],[Label]],TableAvg[],2,FALSE)</f>
        <v>7.1847531428571427</v>
      </c>
      <c r="P7786">
        <f>VLOOKUP(TableOMP[[#This Row],[Label]],TableAvg[],3,FALSE)</f>
        <v>0.15911471223293297</v>
      </c>
      <c r="Q7786">
        <f>TableOMP[[#This Row],[Avg]]-$U$2*TableOMP[[#This Row],[StdDev]]</f>
        <v>6.8665237183912771</v>
      </c>
      <c r="R7786">
        <f>TableOMP[[#This Row],[Avg]]+$U$2*TableOMP[[#This Row],[StdDev]]</f>
        <v>7.5029825673230084</v>
      </c>
      <c r="S7786">
        <f>IF(AND(TableOMP[[#This Row],[total_time]]&gt;=TableOMP[[#This Row],[Low]], TableOMP[[#This Row],[total_time]]&lt;=TableOMP[[#This Row],[High]]),1,0)</f>
        <v>1</v>
      </c>
    </row>
    <row r="7787" spans="1:19" hidden="1" x14ac:dyDescent="0.25">
      <c r="A7787" t="s">
        <v>16</v>
      </c>
      <c r="B7787">
        <v>10000</v>
      </c>
      <c r="C7787">
        <v>100</v>
      </c>
      <c r="D7787">
        <v>100000</v>
      </c>
      <c r="E7787">
        <v>47</v>
      </c>
      <c r="F7787">
        <v>1</v>
      </c>
      <c r="G7787">
        <v>7.1319559999999997</v>
      </c>
      <c r="H7787">
        <v>0.17475099999999999</v>
      </c>
      <c r="I7787">
        <v>2.4234290000000001</v>
      </c>
      <c r="J7787">
        <v>5.2683000000000001E-2</v>
      </c>
      <c r="K7787" t="str">
        <f>MID(M7787,22,1)</f>
        <v>7</v>
      </c>
      <c r="L7787" t="s">
        <v>49</v>
      </c>
      <c r="M7787" t="s">
        <v>50</v>
      </c>
      <c r="N7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787">
        <f>VLOOKUP(TableOMP[[#This Row],[Label]],TableAvg[],2,FALSE)</f>
        <v>7.017781928571428</v>
      </c>
      <c r="P7787">
        <f>VLOOKUP(TableOMP[[#This Row],[Label]],TableAvg[],3,FALSE)</f>
        <v>0.16728855009344257</v>
      </c>
      <c r="Q7787">
        <f>TableOMP[[#This Row],[Avg]]-$U$2*TableOMP[[#This Row],[StdDev]]</f>
        <v>6.6832048283845431</v>
      </c>
      <c r="R7787">
        <f>TableOMP[[#This Row],[Avg]]+$U$2*TableOMP[[#This Row],[StdDev]]</f>
        <v>7.3523590287583129</v>
      </c>
      <c r="S7787">
        <f>IF(AND(TableOMP[[#This Row],[total_time]]&gt;=TableOMP[[#This Row],[Low]], TableOMP[[#This Row],[total_time]]&lt;=TableOMP[[#This Row],[High]]),1,0)</f>
        <v>1</v>
      </c>
    </row>
    <row r="7788" spans="1:19" hidden="1" x14ac:dyDescent="0.25">
      <c r="A7788" t="s">
        <v>15</v>
      </c>
      <c r="B7788">
        <v>10000</v>
      </c>
      <c r="C7788">
        <v>100</v>
      </c>
      <c r="D7788">
        <v>100000</v>
      </c>
      <c r="E7788">
        <v>32</v>
      </c>
      <c r="F7788">
        <v>1</v>
      </c>
      <c r="G7788">
        <v>7.1313899999999997</v>
      </c>
      <c r="H7788">
        <v>0.15069299999999999</v>
      </c>
      <c r="I7788">
        <v>1.2406790000000001</v>
      </c>
      <c r="J7788">
        <v>4.0022000000000002E-2</v>
      </c>
      <c r="K7788" t="str">
        <f>MID(M7788,22,1)</f>
        <v>8</v>
      </c>
      <c r="L7788" t="s">
        <v>159</v>
      </c>
      <c r="M7788" t="s">
        <v>160</v>
      </c>
      <c r="N7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788">
        <f>VLOOKUP(TableOMP[[#This Row],[Label]],TableAvg[],2,FALSE)</f>
        <v>7.0451463181818186</v>
      </c>
      <c r="P7788">
        <f>VLOOKUP(TableOMP[[#This Row],[Label]],TableAvg[],3,FALSE)</f>
        <v>0.22693956984311678</v>
      </c>
      <c r="Q7788">
        <f>TableOMP[[#This Row],[Avg]]-$U$2*TableOMP[[#This Row],[StdDev]]</f>
        <v>6.5912671784955847</v>
      </c>
      <c r="R7788">
        <f>TableOMP[[#This Row],[Avg]]+$U$2*TableOMP[[#This Row],[StdDev]]</f>
        <v>7.4990254578680524</v>
      </c>
      <c r="S7788">
        <f>IF(AND(TableOMP[[#This Row],[total_time]]&gt;=TableOMP[[#This Row],[Low]], TableOMP[[#This Row],[total_time]]&lt;=TableOMP[[#This Row],[High]]),1,0)</f>
        <v>1</v>
      </c>
    </row>
    <row r="7789" spans="1:19" hidden="1" x14ac:dyDescent="0.25">
      <c r="A7789" t="s">
        <v>15</v>
      </c>
      <c r="B7789">
        <v>10000</v>
      </c>
      <c r="C7789">
        <v>100</v>
      </c>
      <c r="D7789">
        <v>100000</v>
      </c>
      <c r="E7789">
        <v>32</v>
      </c>
      <c r="F7789">
        <v>1</v>
      </c>
      <c r="G7789">
        <v>7.1280809999999999</v>
      </c>
      <c r="H7789">
        <v>0.15657399999999999</v>
      </c>
      <c r="I7789">
        <v>1.5565020000000001</v>
      </c>
      <c r="J7789">
        <v>5.0209999999999998E-2</v>
      </c>
      <c r="K7789" t="str">
        <f>MID(M7789,22,1)</f>
        <v>5</v>
      </c>
      <c r="L7789" t="s">
        <v>55</v>
      </c>
      <c r="M7789" t="s">
        <v>56</v>
      </c>
      <c r="N7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789">
        <f>VLOOKUP(TableOMP[[#This Row],[Label]],TableAvg[],2,FALSE)</f>
        <v>7.0451463181818186</v>
      </c>
      <c r="P7789">
        <f>VLOOKUP(TableOMP[[#This Row],[Label]],TableAvg[],3,FALSE)</f>
        <v>0.22693956984311678</v>
      </c>
      <c r="Q7789">
        <f>TableOMP[[#This Row],[Avg]]-$U$2*TableOMP[[#This Row],[StdDev]]</f>
        <v>6.5912671784955847</v>
      </c>
      <c r="R7789">
        <f>TableOMP[[#This Row],[Avg]]+$U$2*TableOMP[[#This Row],[StdDev]]</f>
        <v>7.4990254578680524</v>
      </c>
      <c r="S7789">
        <f>IF(AND(TableOMP[[#This Row],[total_time]]&gt;=TableOMP[[#This Row],[Low]], TableOMP[[#This Row],[total_time]]&lt;=TableOMP[[#This Row],[High]]),1,0)</f>
        <v>1</v>
      </c>
    </row>
    <row r="7790" spans="1:19" hidden="1" x14ac:dyDescent="0.25">
      <c r="A7790" t="s">
        <v>15</v>
      </c>
      <c r="B7790">
        <v>10000</v>
      </c>
      <c r="C7790">
        <v>100</v>
      </c>
      <c r="D7790">
        <v>100000</v>
      </c>
      <c r="E7790">
        <v>30</v>
      </c>
      <c r="F7790">
        <v>1</v>
      </c>
      <c r="G7790">
        <v>7.1272719999999996</v>
      </c>
      <c r="H7790">
        <v>0.154117</v>
      </c>
      <c r="I7790">
        <v>1.586554</v>
      </c>
      <c r="J7790">
        <v>5.4709000000000001E-2</v>
      </c>
      <c r="K7790" t="str">
        <f>MID(M7790,22,1)</f>
        <v>5</v>
      </c>
      <c r="L7790" t="s">
        <v>55</v>
      </c>
      <c r="M7790" t="s">
        <v>56</v>
      </c>
      <c r="N7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90">
        <f>VLOOKUP(TableOMP[[#This Row],[Label]],TableAvg[],2,FALSE)</f>
        <v>7.2538345909090909</v>
      </c>
      <c r="P7790">
        <f>VLOOKUP(TableOMP[[#This Row],[Label]],TableAvg[],3,FALSE)</f>
        <v>0.15638660570800317</v>
      </c>
      <c r="Q7790">
        <f>TableOMP[[#This Row],[Avg]]-$U$2*TableOMP[[#This Row],[StdDev]]</f>
        <v>6.9410613794930844</v>
      </c>
      <c r="R7790">
        <f>TableOMP[[#This Row],[Avg]]+$U$2*TableOMP[[#This Row],[StdDev]]</f>
        <v>7.5666078023250973</v>
      </c>
      <c r="S7790">
        <f>IF(AND(TableOMP[[#This Row],[total_time]]&gt;=TableOMP[[#This Row],[Low]], TableOMP[[#This Row],[total_time]]&lt;=TableOMP[[#This Row],[High]]),1,0)</f>
        <v>1</v>
      </c>
    </row>
    <row r="7791" spans="1:19" hidden="1" x14ac:dyDescent="0.25">
      <c r="A7791" t="s">
        <v>16</v>
      </c>
      <c r="B7791">
        <v>10000</v>
      </c>
      <c r="C7791">
        <v>100</v>
      </c>
      <c r="D7791">
        <v>100000</v>
      </c>
      <c r="E7791">
        <v>44</v>
      </c>
      <c r="F7791">
        <v>1</v>
      </c>
      <c r="G7791">
        <v>7.1219710000000003</v>
      </c>
      <c r="H7791">
        <v>0.164022</v>
      </c>
      <c r="I7791">
        <v>2.2463850000000001</v>
      </c>
      <c r="J7791">
        <v>5.2241999999999997E-2</v>
      </c>
      <c r="K7791" t="str">
        <f>MID(M7791,22,1)</f>
        <v>7</v>
      </c>
      <c r="L7791" t="s">
        <v>49</v>
      </c>
      <c r="M7791" t="s">
        <v>50</v>
      </c>
      <c r="N7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791">
        <f>VLOOKUP(TableOMP[[#This Row],[Label]],TableAvg[],2,FALSE)</f>
        <v>7.2622446428571426</v>
      </c>
      <c r="P7791">
        <f>VLOOKUP(TableOMP[[#This Row],[Label]],TableAvg[],3,FALSE)</f>
        <v>0.14712598651959985</v>
      </c>
      <c r="Q7791">
        <f>TableOMP[[#This Row],[Avg]]-$U$2*TableOMP[[#This Row],[StdDev]]</f>
        <v>6.9679926698179431</v>
      </c>
      <c r="R7791">
        <f>TableOMP[[#This Row],[Avg]]+$U$2*TableOMP[[#This Row],[StdDev]]</f>
        <v>7.556496615896342</v>
      </c>
      <c r="S7791">
        <f>IF(AND(TableOMP[[#This Row],[total_time]]&gt;=TableOMP[[#This Row],[Low]], TableOMP[[#This Row],[total_time]]&lt;=TableOMP[[#This Row],[High]]),1,0)</f>
        <v>1</v>
      </c>
    </row>
    <row r="7792" spans="1:19" hidden="1" x14ac:dyDescent="0.25">
      <c r="A7792" t="s">
        <v>16</v>
      </c>
      <c r="B7792">
        <v>10000</v>
      </c>
      <c r="C7792">
        <v>100</v>
      </c>
      <c r="D7792">
        <v>100000</v>
      </c>
      <c r="E7792">
        <v>56</v>
      </c>
      <c r="F7792">
        <v>1</v>
      </c>
      <c r="G7792">
        <v>7.1202959999999997</v>
      </c>
      <c r="H7792">
        <v>0.17103499999999999</v>
      </c>
      <c r="I7792">
        <v>3.1784349999999999</v>
      </c>
      <c r="J7792">
        <v>5.7790000000000001E-2</v>
      </c>
      <c r="K7792" t="str">
        <f>MID(M7792,22,1)</f>
        <v>4</v>
      </c>
      <c r="L7792" t="s">
        <v>97</v>
      </c>
      <c r="M7792" t="s">
        <v>98</v>
      </c>
      <c r="N7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792">
        <f>VLOOKUP(TableOMP[[#This Row],[Label]],TableAvg[],2,FALSE)</f>
        <v>6.6360941428571421</v>
      </c>
      <c r="P7792">
        <f>VLOOKUP(TableOMP[[#This Row],[Label]],TableAvg[],3,FALSE)</f>
        <v>0.25197068205075801</v>
      </c>
      <c r="Q7792">
        <f>TableOMP[[#This Row],[Avg]]-$U$2*TableOMP[[#This Row],[StdDev]]</f>
        <v>6.1321527787556258</v>
      </c>
      <c r="R7792">
        <f>TableOMP[[#This Row],[Avg]]+$U$2*TableOMP[[#This Row],[StdDev]]</f>
        <v>7.1400355069586583</v>
      </c>
      <c r="S7792">
        <f>IF(AND(TableOMP[[#This Row],[total_time]]&gt;=TableOMP[[#This Row],[Low]], TableOMP[[#This Row],[total_time]]&lt;=TableOMP[[#This Row],[High]]),1,0)</f>
        <v>1</v>
      </c>
    </row>
    <row r="7793" spans="1:19" hidden="1" x14ac:dyDescent="0.25">
      <c r="A7793" t="s">
        <v>16</v>
      </c>
      <c r="B7793">
        <v>10000</v>
      </c>
      <c r="C7793">
        <v>100</v>
      </c>
      <c r="D7793">
        <v>100000</v>
      </c>
      <c r="E7793">
        <v>45</v>
      </c>
      <c r="F7793">
        <v>1</v>
      </c>
      <c r="G7793">
        <v>7.1176349999999999</v>
      </c>
      <c r="H7793">
        <v>0.15292800000000001</v>
      </c>
      <c r="I7793">
        <v>2.077115</v>
      </c>
      <c r="J7793">
        <v>4.7206999999999999E-2</v>
      </c>
      <c r="K7793" t="str">
        <f>MID(M7793,22,1)</f>
        <v>2</v>
      </c>
      <c r="L7793" t="s">
        <v>59</v>
      </c>
      <c r="M7793" t="s">
        <v>60</v>
      </c>
      <c r="N7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793">
        <f>VLOOKUP(TableOMP[[#This Row],[Label]],TableAvg[],2,FALSE)</f>
        <v>7.1847531428571427</v>
      </c>
      <c r="P7793">
        <f>VLOOKUP(TableOMP[[#This Row],[Label]],TableAvg[],3,FALSE)</f>
        <v>0.15911471223293297</v>
      </c>
      <c r="Q7793">
        <f>TableOMP[[#This Row],[Avg]]-$U$2*TableOMP[[#This Row],[StdDev]]</f>
        <v>6.8665237183912771</v>
      </c>
      <c r="R7793">
        <f>TableOMP[[#This Row],[Avg]]+$U$2*TableOMP[[#This Row],[StdDev]]</f>
        <v>7.5029825673230084</v>
      </c>
      <c r="S7793">
        <f>IF(AND(TableOMP[[#This Row],[total_time]]&gt;=TableOMP[[#This Row],[Low]], TableOMP[[#This Row],[total_time]]&lt;=TableOMP[[#This Row],[High]]),1,0)</f>
        <v>1</v>
      </c>
    </row>
    <row r="7794" spans="1:19" hidden="1" x14ac:dyDescent="0.25">
      <c r="A7794" t="s">
        <v>15</v>
      </c>
      <c r="B7794">
        <v>10000</v>
      </c>
      <c r="C7794">
        <v>100</v>
      </c>
      <c r="D7794">
        <v>100000</v>
      </c>
      <c r="E7794">
        <v>30</v>
      </c>
      <c r="F7794">
        <v>1</v>
      </c>
      <c r="G7794">
        <v>7.1126079999999998</v>
      </c>
      <c r="H7794">
        <v>0.147171</v>
      </c>
      <c r="I7794">
        <v>1.340371</v>
      </c>
      <c r="J7794">
        <v>4.6219999999999997E-2</v>
      </c>
      <c r="K7794" t="str">
        <f>MID(M7794,22,1)</f>
        <v>2</v>
      </c>
      <c r="L7794" t="s">
        <v>95</v>
      </c>
      <c r="M7794" t="s">
        <v>96</v>
      </c>
      <c r="N7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94">
        <f>VLOOKUP(TableOMP[[#This Row],[Label]],TableAvg[],2,FALSE)</f>
        <v>7.2538345909090909</v>
      </c>
      <c r="P7794">
        <f>VLOOKUP(TableOMP[[#This Row],[Label]],TableAvg[],3,FALSE)</f>
        <v>0.15638660570800317</v>
      </c>
      <c r="Q7794">
        <f>TableOMP[[#This Row],[Avg]]-$U$2*TableOMP[[#This Row],[StdDev]]</f>
        <v>6.9410613794930844</v>
      </c>
      <c r="R7794">
        <f>TableOMP[[#This Row],[Avg]]+$U$2*TableOMP[[#This Row],[StdDev]]</f>
        <v>7.5666078023250973</v>
      </c>
      <c r="S7794">
        <f>IF(AND(TableOMP[[#This Row],[total_time]]&gt;=TableOMP[[#This Row],[Low]], TableOMP[[#This Row],[total_time]]&lt;=TableOMP[[#This Row],[High]]),1,0)</f>
        <v>1</v>
      </c>
    </row>
    <row r="7795" spans="1:19" hidden="1" x14ac:dyDescent="0.25">
      <c r="A7795" t="s">
        <v>15</v>
      </c>
      <c r="B7795">
        <v>10000</v>
      </c>
      <c r="C7795">
        <v>100</v>
      </c>
      <c r="D7795">
        <v>100000</v>
      </c>
      <c r="E7795">
        <v>31</v>
      </c>
      <c r="F7795">
        <v>1</v>
      </c>
      <c r="G7795">
        <v>7.1094530000000002</v>
      </c>
      <c r="H7795">
        <v>0.30247299999999999</v>
      </c>
      <c r="I7795">
        <v>5.1657409999999997</v>
      </c>
      <c r="J7795">
        <v>0.17219100000000001</v>
      </c>
      <c r="K7795" t="str">
        <f>MID(M7795,22,1)</f>
        <v>6</v>
      </c>
      <c r="L7795" t="s">
        <v>41</v>
      </c>
      <c r="M7795" t="s">
        <v>42</v>
      </c>
      <c r="N7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795">
        <f>VLOOKUP(TableOMP[[#This Row],[Label]],TableAvg[],2,FALSE)</f>
        <v>7.1072796363636366</v>
      </c>
      <c r="P7795">
        <f>VLOOKUP(TableOMP[[#This Row],[Label]],TableAvg[],3,FALSE)</f>
        <v>0.15711102310570271</v>
      </c>
      <c r="Q7795">
        <f>TableOMP[[#This Row],[Avg]]-$U$2*TableOMP[[#This Row],[StdDev]]</f>
        <v>6.7930575901522312</v>
      </c>
      <c r="R7795">
        <f>TableOMP[[#This Row],[Avg]]+$U$2*TableOMP[[#This Row],[StdDev]]</f>
        <v>7.4215016825750419</v>
      </c>
      <c r="S7795">
        <f>IF(AND(TableOMP[[#This Row],[total_time]]&gt;=TableOMP[[#This Row],[Low]], TableOMP[[#This Row],[total_time]]&lt;=TableOMP[[#This Row],[High]]),1,0)</f>
        <v>1</v>
      </c>
    </row>
    <row r="7796" spans="1:19" hidden="1" x14ac:dyDescent="0.25">
      <c r="A7796" t="s">
        <v>16</v>
      </c>
      <c r="B7796">
        <v>10000</v>
      </c>
      <c r="C7796">
        <v>100</v>
      </c>
      <c r="D7796">
        <v>100000</v>
      </c>
      <c r="E7796">
        <v>47</v>
      </c>
      <c r="F7796">
        <v>1</v>
      </c>
      <c r="G7796">
        <v>7.1081620000000001</v>
      </c>
      <c r="H7796">
        <v>0.16741800000000001</v>
      </c>
      <c r="I7796">
        <v>2.3259989999999999</v>
      </c>
      <c r="J7796">
        <v>5.0564999999999999E-2</v>
      </c>
      <c r="K7796" t="str">
        <f>MID(M7796,22,1)</f>
        <v>4</v>
      </c>
      <c r="L7796" t="s">
        <v>97</v>
      </c>
      <c r="M7796" t="s">
        <v>98</v>
      </c>
      <c r="N7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796">
        <f>VLOOKUP(TableOMP[[#This Row],[Label]],TableAvg[],2,FALSE)</f>
        <v>7.017781928571428</v>
      </c>
      <c r="P7796">
        <f>VLOOKUP(TableOMP[[#This Row],[Label]],TableAvg[],3,FALSE)</f>
        <v>0.16728855009344257</v>
      </c>
      <c r="Q7796">
        <f>TableOMP[[#This Row],[Avg]]-$U$2*TableOMP[[#This Row],[StdDev]]</f>
        <v>6.6832048283845431</v>
      </c>
      <c r="R7796">
        <f>TableOMP[[#This Row],[Avg]]+$U$2*TableOMP[[#This Row],[StdDev]]</f>
        <v>7.3523590287583129</v>
      </c>
      <c r="S7796">
        <f>IF(AND(TableOMP[[#This Row],[total_time]]&gt;=TableOMP[[#This Row],[Low]], TableOMP[[#This Row],[total_time]]&lt;=TableOMP[[#This Row],[High]]),1,0)</f>
        <v>1</v>
      </c>
    </row>
    <row r="7797" spans="1:19" hidden="1" x14ac:dyDescent="0.25">
      <c r="A7797" t="s">
        <v>15</v>
      </c>
      <c r="B7797">
        <v>10000</v>
      </c>
      <c r="C7797">
        <v>100</v>
      </c>
      <c r="D7797">
        <v>100000</v>
      </c>
      <c r="E7797">
        <v>30</v>
      </c>
      <c r="F7797">
        <v>1</v>
      </c>
      <c r="G7797">
        <v>7.1066940000000001</v>
      </c>
      <c r="H7797">
        <v>0.15706300000000001</v>
      </c>
      <c r="I7797">
        <v>1.6790400000000001</v>
      </c>
      <c r="J7797">
        <v>5.7897999999999998E-2</v>
      </c>
      <c r="K7797" t="str">
        <f>MID(M7797,22,1)</f>
        <v>5</v>
      </c>
      <c r="L7797" t="s">
        <v>55</v>
      </c>
      <c r="M7797" t="s">
        <v>56</v>
      </c>
      <c r="N7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797">
        <f>VLOOKUP(TableOMP[[#This Row],[Label]],TableAvg[],2,FALSE)</f>
        <v>7.2538345909090909</v>
      </c>
      <c r="P7797">
        <f>VLOOKUP(TableOMP[[#This Row],[Label]],TableAvg[],3,FALSE)</f>
        <v>0.15638660570800317</v>
      </c>
      <c r="Q7797">
        <f>TableOMP[[#This Row],[Avg]]-$U$2*TableOMP[[#This Row],[StdDev]]</f>
        <v>6.9410613794930844</v>
      </c>
      <c r="R7797">
        <f>TableOMP[[#This Row],[Avg]]+$U$2*TableOMP[[#This Row],[StdDev]]</f>
        <v>7.5666078023250973</v>
      </c>
      <c r="S7797">
        <f>IF(AND(TableOMP[[#This Row],[total_time]]&gt;=TableOMP[[#This Row],[Low]], TableOMP[[#This Row],[total_time]]&lt;=TableOMP[[#This Row],[High]]),1,0)</f>
        <v>1</v>
      </c>
    </row>
    <row r="7798" spans="1:19" hidden="1" x14ac:dyDescent="0.25">
      <c r="A7798" t="s">
        <v>16</v>
      </c>
      <c r="B7798">
        <v>10000</v>
      </c>
      <c r="C7798">
        <v>100</v>
      </c>
      <c r="D7798">
        <v>100000</v>
      </c>
      <c r="E7798">
        <v>44</v>
      </c>
      <c r="F7798">
        <v>1</v>
      </c>
      <c r="G7798">
        <v>7.105359</v>
      </c>
      <c r="H7798">
        <v>0.15767200000000001</v>
      </c>
      <c r="I7798">
        <v>2.4512580000000002</v>
      </c>
      <c r="J7798">
        <v>5.7006000000000001E-2</v>
      </c>
      <c r="K7798" t="str">
        <f>MID(M7798,22,1)</f>
        <v>2</v>
      </c>
      <c r="L7798" t="s">
        <v>59</v>
      </c>
      <c r="M7798" t="s">
        <v>60</v>
      </c>
      <c r="N7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798">
        <f>VLOOKUP(TableOMP[[#This Row],[Label]],TableAvg[],2,FALSE)</f>
        <v>7.2622446428571426</v>
      </c>
      <c r="P7798">
        <f>VLOOKUP(TableOMP[[#This Row],[Label]],TableAvg[],3,FALSE)</f>
        <v>0.14712598651959985</v>
      </c>
      <c r="Q7798">
        <f>TableOMP[[#This Row],[Avg]]-$U$2*TableOMP[[#This Row],[StdDev]]</f>
        <v>6.9679926698179431</v>
      </c>
      <c r="R7798">
        <f>TableOMP[[#This Row],[Avg]]+$U$2*TableOMP[[#This Row],[StdDev]]</f>
        <v>7.556496615896342</v>
      </c>
      <c r="S7798">
        <f>IF(AND(TableOMP[[#This Row],[total_time]]&gt;=TableOMP[[#This Row],[Low]], TableOMP[[#This Row],[total_time]]&lt;=TableOMP[[#This Row],[High]]),1,0)</f>
        <v>1</v>
      </c>
    </row>
    <row r="7799" spans="1:19" hidden="1" x14ac:dyDescent="0.25">
      <c r="A7799" t="s">
        <v>15</v>
      </c>
      <c r="B7799">
        <v>10000</v>
      </c>
      <c r="C7799">
        <v>100</v>
      </c>
      <c r="D7799">
        <v>100000</v>
      </c>
      <c r="E7799">
        <v>32</v>
      </c>
      <c r="F7799">
        <v>1</v>
      </c>
      <c r="G7799">
        <v>7.1032419999999998</v>
      </c>
      <c r="H7799">
        <v>0.16775499999999999</v>
      </c>
      <c r="I7799">
        <v>2.08657</v>
      </c>
      <c r="J7799">
        <v>6.7308999999999994E-2</v>
      </c>
      <c r="K7799" t="str">
        <f>MID(M7799,22,1)</f>
        <v>6</v>
      </c>
      <c r="L7799" t="s">
        <v>61</v>
      </c>
      <c r="M7799" t="s">
        <v>62</v>
      </c>
      <c r="N7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799">
        <f>VLOOKUP(TableOMP[[#This Row],[Label]],TableAvg[],2,FALSE)</f>
        <v>7.0451463181818186</v>
      </c>
      <c r="P7799">
        <f>VLOOKUP(TableOMP[[#This Row],[Label]],TableAvg[],3,FALSE)</f>
        <v>0.22693956984311678</v>
      </c>
      <c r="Q7799">
        <f>TableOMP[[#This Row],[Avg]]-$U$2*TableOMP[[#This Row],[StdDev]]</f>
        <v>6.5912671784955847</v>
      </c>
      <c r="R7799">
        <f>TableOMP[[#This Row],[Avg]]+$U$2*TableOMP[[#This Row],[StdDev]]</f>
        <v>7.4990254578680524</v>
      </c>
      <c r="S7799">
        <f>IF(AND(TableOMP[[#This Row],[total_time]]&gt;=TableOMP[[#This Row],[Low]], TableOMP[[#This Row],[total_time]]&lt;=TableOMP[[#This Row],[High]]),1,0)</f>
        <v>1</v>
      </c>
    </row>
    <row r="7800" spans="1:19" hidden="1" x14ac:dyDescent="0.25">
      <c r="A7800" t="s">
        <v>15</v>
      </c>
      <c r="B7800">
        <v>10000</v>
      </c>
      <c r="C7800">
        <v>100</v>
      </c>
      <c r="D7800">
        <v>100000</v>
      </c>
      <c r="E7800">
        <v>31</v>
      </c>
      <c r="F7800">
        <v>1</v>
      </c>
      <c r="G7800">
        <v>7.0989230000000001</v>
      </c>
      <c r="H7800">
        <v>0.141869</v>
      </c>
      <c r="I7800">
        <v>1.48641</v>
      </c>
      <c r="J7800">
        <v>4.9547000000000001E-2</v>
      </c>
      <c r="K7800" t="str">
        <f>MID(M7800,22,1)</f>
        <v>1</v>
      </c>
      <c r="L7800" t="s">
        <v>175</v>
      </c>
      <c r="M7800" t="s">
        <v>176</v>
      </c>
      <c r="N7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00">
        <f>VLOOKUP(TableOMP[[#This Row],[Label]],TableAvg[],2,FALSE)</f>
        <v>7.1072796363636366</v>
      </c>
      <c r="P7800">
        <f>VLOOKUP(TableOMP[[#This Row],[Label]],TableAvg[],3,FALSE)</f>
        <v>0.15711102310570271</v>
      </c>
      <c r="Q7800">
        <f>TableOMP[[#This Row],[Avg]]-$U$2*TableOMP[[#This Row],[StdDev]]</f>
        <v>6.7930575901522312</v>
      </c>
      <c r="R7800">
        <f>TableOMP[[#This Row],[Avg]]+$U$2*TableOMP[[#This Row],[StdDev]]</f>
        <v>7.4215016825750419</v>
      </c>
      <c r="S7800">
        <f>IF(AND(TableOMP[[#This Row],[total_time]]&gt;=TableOMP[[#This Row],[Low]], TableOMP[[#This Row],[total_time]]&lt;=TableOMP[[#This Row],[High]]),1,0)</f>
        <v>1</v>
      </c>
    </row>
    <row r="7801" spans="1:19" hidden="1" x14ac:dyDescent="0.25">
      <c r="A7801" t="s">
        <v>15</v>
      </c>
      <c r="B7801">
        <v>10000</v>
      </c>
      <c r="C7801">
        <v>100</v>
      </c>
      <c r="D7801">
        <v>100000</v>
      </c>
      <c r="E7801">
        <v>31</v>
      </c>
      <c r="F7801">
        <v>1</v>
      </c>
      <c r="G7801">
        <v>7.0933299999999999</v>
      </c>
      <c r="H7801">
        <v>0.16277900000000001</v>
      </c>
      <c r="I7801">
        <v>1.632182</v>
      </c>
      <c r="J7801">
        <v>5.4406000000000003E-2</v>
      </c>
      <c r="K7801" t="str">
        <f>MID(M7801,22,1)</f>
        <v>8</v>
      </c>
      <c r="L7801" t="s">
        <v>159</v>
      </c>
      <c r="M7801" t="s">
        <v>160</v>
      </c>
      <c r="N7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01">
        <f>VLOOKUP(TableOMP[[#This Row],[Label]],TableAvg[],2,FALSE)</f>
        <v>7.1072796363636366</v>
      </c>
      <c r="P7801">
        <f>VLOOKUP(TableOMP[[#This Row],[Label]],TableAvg[],3,FALSE)</f>
        <v>0.15711102310570271</v>
      </c>
      <c r="Q7801">
        <f>TableOMP[[#This Row],[Avg]]-$U$2*TableOMP[[#This Row],[StdDev]]</f>
        <v>6.7930575901522312</v>
      </c>
      <c r="R7801">
        <f>TableOMP[[#This Row],[Avg]]+$U$2*TableOMP[[#This Row],[StdDev]]</f>
        <v>7.4215016825750419</v>
      </c>
      <c r="S7801">
        <f>IF(AND(TableOMP[[#This Row],[total_time]]&gt;=TableOMP[[#This Row],[Low]], TableOMP[[#This Row],[total_time]]&lt;=TableOMP[[#This Row],[High]]),1,0)</f>
        <v>1</v>
      </c>
    </row>
    <row r="7802" spans="1:19" hidden="1" x14ac:dyDescent="0.25">
      <c r="A7802" t="s">
        <v>16</v>
      </c>
      <c r="B7802">
        <v>10000</v>
      </c>
      <c r="C7802">
        <v>100</v>
      </c>
      <c r="D7802">
        <v>100000</v>
      </c>
      <c r="E7802">
        <v>56</v>
      </c>
      <c r="F7802">
        <v>1</v>
      </c>
      <c r="G7802">
        <v>7.0766039999999997</v>
      </c>
      <c r="H7802">
        <v>0.20266899999999999</v>
      </c>
      <c r="I7802">
        <v>4.1144590000000001</v>
      </c>
      <c r="J7802">
        <v>7.4807999999999999E-2</v>
      </c>
      <c r="K7802" t="str">
        <f>MID(M7802,22,1)</f>
        <v>2</v>
      </c>
      <c r="L7802" t="s">
        <v>59</v>
      </c>
      <c r="M7802" t="s">
        <v>60</v>
      </c>
      <c r="N7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802">
        <f>VLOOKUP(TableOMP[[#This Row],[Label]],TableAvg[],2,FALSE)</f>
        <v>6.6360941428571421</v>
      </c>
      <c r="P7802">
        <f>VLOOKUP(TableOMP[[#This Row],[Label]],TableAvg[],3,FALSE)</f>
        <v>0.25197068205075801</v>
      </c>
      <c r="Q7802">
        <f>TableOMP[[#This Row],[Avg]]-$U$2*TableOMP[[#This Row],[StdDev]]</f>
        <v>6.1321527787556258</v>
      </c>
      <c r="R7802">
        <f>TableOMP[[#This Row],[Avg]]+$U$2*TableOMP[[#This Row],[StdDev]]</f>
        <v>7.1400355069586583</v>
      </c>
      <c r="S7802">
        <f>IF(AND(TableOMP[[#This Row],[total_time]]&gt;=TableOMP[[#This Row],[Low]], TableOMP[[#This Row],[total_time]]&lt;=TableOMP[[#This Row],[High]]),1,0)</f>
        <v>1</v>
      </c>
    </row>
    <row r="7803" spans="1:19" hidden="1" x14ac:dyDescent="0.25">
      <c r="A7803" t="s">
        <v>16</v>
      </c>
      <c r="B7803">
        <v>10000</v>
      </c>
      <c r="C7803">
        <v>100</v>
      </c>
      <c r="D7803">
        <v>100000</v>
      </c>
      <c r="E7803">
        <v>31</v>
      </c>
      <c r="F7803">
        <v>1</v>
      </c>
      <c r="G7803">
        <v>9.6519390000000005</v>
      </c>
      <c r="H7803">
        <v>0.14634900000000001</v>
      </c>
      <c r="I7803">
        <v>1.323323</v>
      </c>
      <c r="J7803">
        <v>4.4110999999999997E-2</v>
      </c>
      <c r="K7803" t="str">
        <f>MID(M7803,22,1)</f>
        <v>1</v>
      </c>
      <c r="L7803" t="s">
        <v>207</v>
      </c>
      <c r="M7803" t="s">
        <v>208</v>
      </c>
      <c r="N7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803">
        <f>VLOOKUP(TableOMP[[#This Row],[Label]],TableAvg[],2,FALSE)</f>
        <v>9.3816031153846158</v>
      </c>
      <c r="P7803">
        <f>VLOOKUP(TableOMP[[#This Row],[Label]],TableAvg[],3,FALSE)</f>
        <v>0.12371869642132313</v>
      </c>
      <c r="Q7803">
        <f>TableOMP[[#This Row],[Avg]]-$U$2*TableOMP[[#This Row],[StdDev]]</f>
        <v>9.1341657225419688</v>
      </c>
      <c r="R7803">
        <f>TableOMP[[#This Row],[Avg]]+$U$2*TableOMP[[#This Row],[StdDev]]</f>
        <v>9.6290405082272628</v>
      </c>
      <c r="S7803">
        <f>IF(AND(TableOMP[[#This Row],[total_time]]&gt;=TableOMP[[#This Row],[Low]], TableOMP[[#This Row],[total_time]]&lt;=TableOMP[[#This Row],[High]]),1,0)</f>
        <v>0</v>
      </c>
    </row>
    <row r="7804" spans="1:19" hidden="1" x14ac:dyDescent="0.25">
      <c r="A7804" t="s">
        <v>16</v>
      </c>
      <c r="B7804">
        <v>10000</v>
      </c>
      <c r="C7804">
        <v>100</v>
      </c>
      <c r="D7804">
        <v>100000</v>
      </c>
      <c r="E7804">
        <v>47</v>
      </c>
      <c r="F7804">
        <v>1</v>
      </c>
      <c r="G7804">
        <v>7.0765849999999997</v>
      </c>
      <c r="H7804">
        <v>0.14172299999999999</v>
      </c>
      <c r="I7804">
        <v>2.112851</v>
      </c>
      <c r="J7804">
        <v>4.5932000000000001E-2</v>
      </c>
      <c r="K7804" t="str">
        <f>MID(M7804,22,1)</f>
        <v>2</v>
      </c>
      <c r="L7804" t="s">
        <v>59</v>
      </c>
      <c r="M7804" t="s">
        <v>60</v>
      </c>
      <c r="N7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804">
        <f>VLOOKUP(TableOMP[[#This Row],[Label]],TableAvg[],2,FALSE)</f>
        <v>7.017781928571428</v>
      </c>
      <c r="P7804">
        <f>VLOOKUP(TableOMP[[#This Row],[Label]],TableAvg[],3,FALSE)</f>
        <v>0.16728855009344257</v>
      </c>
      <c r="Q7804">
        <f>TableOMP[[#This Row],[Avg]]-$U$2*TableOMP[[#This Row],[StdDev]]</f>
        <v>6.6832048283845431</v>
      </c>
      <c r="R7804">
        <f>TableOMP[[#This Row],[Avg]]+$U$2*TableOMP[[#This Row],[StdDev]]</f>
        <v>7.3523590287583129</v>
      </c>
      <c r="S7804">
        <f>IF(AND(TableOMP[[#This Row],[total_time]]&gt;=TableOMP[[#This Row],[Low]], TableOMP[[#This Row],[total_time]]&lt;=TableOMP[[#This Row],[High]]),1,0)</f>
        <v>1</v>
      </c>
    </row>
    <row r="7805" spans="1:19" hidden="1" x14ac:dyDescent="0.25">
      <c r="A7805" t="s">
        <v>16</v>
      </c>
      <c r="B7805">
        <v>10000</v>
      </c>
      <c r="C7805">
        <v>100</v>
      </c>
      <c r="D7805">
        <v>100000</v>
      </c>
      <c r="E7805">
        <v>29</v>
      </c>
      <c r="F7805">
        <v>1</v>
      </c>
      <c r="G7805">
        <v>10.267467</v>
      </c>
      <c r="H7805">
        <v>0.38650699999999999</v>
      </c>
      <c r="I7805">
        <v>2.8263229999999999</v>
      </c>
      <c r="J7805">
        <v>0.10094</v>
      </c>
      <c r="K7805" t="str">
        <f>MID(M7805,22,1)</f>
        <v>1</v>
      </c>
      <c r="L7805" t="s">
        <v>207</v>
      </c>
      <c r="M7805" t="s">
        <v>208</v>
      </c>
      <c r="N7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805">
        <f>VLOOKUP(TableOMP[[#This Row],[Label]],TableAvg[],2,FALSE)</f>
        <v>9.939610807692306</v>
      </c>
      <c r="P7805">
        <f>VLOOKUP(TableOMP[[#This Row],[Label]],TableAvg[],3,FALSE)</f>
        <v>0.15886318359304263</v>
      </c>
      <c r="Q7805">
        <f>TableOMP[[#This Row],[Avg]]-$U$2*TableOMP[[#This Row],[StdDev]]</f>
        <v>9.6218844405062214</v>
      </c>
      <c r="R7805">
        <f>TableOMP[[#This Row],[Avg]]+$U$2*TableOMP[[#This Row],[StdDev]]</f>
        <v>10.257337174878391</v>
      </c>
      <c r="S7805">
        <f>IF(AND(TableOMP[[#This Row],[total_time]]&gt;=TableOMP[[#This Row],[Low]], TableOMP[[#This Row],[total_time]]&lt;=TableOMP[[#This Row],[High]]),1,0)</f>
        <v>0</v>
      </c>
    </row>
    <row r="7806" spans="1:19" hidden="1" x14ac:dyDescent="0.25">
      <c r="A7806" t="s">
        <v>16</v>
      </c>
      <c r="B7806">
        <v>10000</v>
      </c>
      <c r="C7806">
        <v>100</v>
      </c>
      <c r="D7806">
        <v>100000</v>
      </c>
      <c r="E7806">
        <v>28</v>
      </c>
      <c r="F7806">
        <v>1</v>
      </c>
      <c r="G7806">
        <v>10.556713</v>
      </c>
      <c r="H7806">
        <v>0.14760899999999999</v>
      </c>
      <c r="I7806">
        <v>1.201905</v>
      </c>
      <c r="J7806">
        <v>4.4514999999999999E-2</v>
      </c>
      <c r="K7806" t="str">
        <f>MID(M7806,22,1)</f>
        <v>1</v>
      </c>
      <c r="L7806" t="s">
        <v>207</v>
      </c>
      <c r="M7806" t="s">
        <v>208</v>
      </c>
      <c r="N7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806">
        <f>VLOOKUP(TableOMP[[#This Row],[Label]],TableAvg[],2,FALSE)</f>
        <v>10.19799676923077</v>
      </c>
      <c r="P7806">
        <f>VLOOKUP(TableOMP[[#This Row],[Label]],TableAvg[],3,FALSE)</f>
        <v>0.11697168164532602</v>
      </c>
      <c r="Q7806">
        <f>TableOMP[[#This Row],[Avg]]-$U$2*TableOMP[[#This Row],[StdDev]]</f>
        <v>9.9640534059401169</v>
      </c>
      <c r="R7806">
        <f>TableOMP[[#This Row],[Avg]]+$U$2*TableOMP[[#This Row],[StdDev]]</f>
        <v>10.431940132521422</v>
      </c>
      <c r="S7806">
        <f>IF(AND(TableOMP[[#This Row],[total_time]]&gt;=TableOMP[[#This Row],[Low]], TableOMP[[#This Row],[total_time]]&lt;=TableOMP[[#This Row],[High]]),1,0)</f>
        <v>0</v>
      </c>
    </row>
    <row r="7807" spans="1:19" hidden="1" x14ac:dyDescent="0.25">
      <c r="A7807" t="s">
        <v>16</v>
      </c>
      <c r="B7807">
        <v>10000</v>
      </c>
      <c r="C7807">
        <v>100</v>
      </c>
      <c r="D7807">
        <v>100000</v>
      </c>
      <c r="E7807">
        <v>44</v>
      </c>
      <c r="F7807">
        <v>1</v>
      </c>
      <c r="G7807">
        <v>7.074751</v>
      </c>
      <c r="H7807">
        <v>0.17394000000000001</v>
      </c>
      <c r="I7807">
        <v>2.566694</v>
      </c>
      <c r="J7807">
        <v>5.9691000000000001E-2</v>
      </c>
      <c r="K7807" t="str">
        <f>MID(M7807,22,1)</f>
        <v>2</v>
      </c>
      <c r="L7807" t="s">
        <v>59</v>
      </c>
      <c r="M7807" t="s">
        <v>60</v>
      </c>
      <c r="N7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807">
        <f>VLOOKUP(TableOMP[[#This Row],[Label]],TableAvg[],2,FALSE)</f>
        <v>7.2622446428571426</v>
      </c>
      <c r="P7807">
        <f>VLOOKUP(TableOMP[[#This Row],[Label]],TableAvg[],3,FALSE)</f>
        <v>0.14712598651959985</v>
      </c>
      <c r="Q7807">
        <f>TableOMP[[#This Row],[Avg]]-$U$2*TableOMP[[#This Row],[StdDev]]</f>
        <v>6.9679926698179431</v>
      </c>
      <c r="R7807">
        <f>TableOMP[[#This Row],[Avg]]+$U$2*TableOMP[[#This Row],[StdDev]]</f>
        <v>7.556496615896342</v>
      </c>
      <c r="S7807">
        <f>IF(AND(TableOMP[[#This Row],[total_time]]&gt;=TableOMP[[#This Row],[Low]], TableOMP[[#This Row],[total_time]]&lt;=TableOMP[[#This Row],[High]]),1,0)</f>
        <v>1</v>
      </c>
    </row>
    <row r="7808" spans="1:19" hidden="1" x14ac:dyDescent="0.25">
      <c r="A7808" t="s">
        <v>16</v>
      </c>
      <c r="B7808">
        <v>10000</v>
      </c>
      <c r="C7808">
        <v>100</v>
      </c>
      <c r="D7808">
        <v>100000</v>
      </c>
      <c r="E7808">
        <v>26</v>
      </c>
      <c r="F7808">
        <v>1</v>
      </c>
      <c r="G7808">
        <v>11.251856</v>
      </c>
      <c r="H7808">
        <v>0.127169</v>
      </c>
      <c r="I7808">
        <v>0.89454900000000004</v>
      </c>
      <c r="J7808">
        <v>3.5782000000000001E-2</v>
      </c>
      <c r="K7808" t="str">
        <f>MID(M7808,22,1)</f>
        <v>1</v>
      </c>
      <c r="L7808" t="s">
        <v>207</v>
      </c>
      <c r="M7808" t="s">
        <v>208</v>
      </c>
      <c r="N7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808">
        <f>VLOOKUP(TableOMP[[#This Row],[Label]],TableAvg[],2,FALSE)</f>
        <v>10.863405653846154</v>
      </c>
      <c r="P7808">
        <f>VLOOKUP(TableOMP[[#This Row],[Label]],TableAvg[],3,FALSE)</f>
        <v>0.11624165237872912</v>
      </c>
      <c r="Q7808">
        <f>TableOMP[[#This Row],[Avg]]-$U$2*TableOMP[[#This Row],[StdDev]]</f>
        <v>10.630922349088696</v>
      </c>
      <c r="R7808">
        <f>TableOMP[[#This Row],[Avg]]+$U$2*TableOMP[[#This Row],[StdDev]]</f>
        <v>11.095888958603613</v>
      </c>
      <c r="S7808">
        <f>IF(AND(TableOMP[[#This Row],[total_time]]&gt;=TableOMP[[#This Row],[Low]], TableOMP[[#This Row],[total_time]]&lt;=TableOMP[[#This Row],[High]]),1,0)</f>
        <v>0</v>
      </c>
    </row>
    <row r="7809" spans="1:19" hidden="1" x14ac:dyDescent="0.25">
      <c r="A7809" t="s">
        <v>15</v>
      </c>
      <c r="B7809">
        <v>10000</v>
      </c>
      <c r="C7809">
        <v>100</v>
      </c>
      <c r="D7809">
        <v>100000</v>
      </c>
      <c r="E7809">
        <v>32</v>
      </c>
      <c r="F7809">
        <v>1</v>
      </c>
      <c r="G7809">
        <v>7.0739210000000003</v>
      </c>
      <c r="H7809">
        <v>0.15067900000000001</v>
      </c>
      <c r="I7809">
        <v>1.6066290000000001</v>
      </c>
      <c r="J7809">
        <v>5.1826999999999998E-2</v>
      </c>
      <c r="K7809" t="str">
        <f>MID(M7809,22,1)</f>
        <v>5</v>
      </c>
      <c r="L7809" t="s">
        <v>55</v>
      </c>
      <c r="M7809" t="s">
        <v>56</v>
      </c>
      <c r="N7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09">
        <f>VLOOKUP(TableOMP[[#This Row],[Label]],TableAvg[],2,FALSE)</f>
        <v>7.0451463181818186</v>
      </c>
      <c r="P7809">
        <f>VLOOKUP(TableOMP[[#This Row],[Label]],TableAvg[],3,FALSE)</f>
        <v>0.22693956984311678</v>
      </c>
      <c r="Q7809">
        <f>TableOMP[[#This Row],[Avg]]-$U$2*TableOMP[[#This Row],[StdDev]]</f>
        <v>6.5912671784955847</v>
      </c>
      <c r="R7809">
        <f>TableOMP[[#This Row],[Avg]]+$U$2*TableOMP[[#This Row],[StdDev]]</f>
        <v>7.4990254578680524</v>
      </c>
      <c r="S7809">
        <f>IF(AND(TableOMP[[#This Row],[total_time]]&gt;=TableOMP[[#This Row],[Low]], TableOMP[[#This Row],[total_time]]&lt;=TableOMP[[#This Row],[High]]),1,0)</f>
        <v>1</v>
      </c>
    </row>
    <row r="7810" spans="1:19" hidden="1" x14ac:dyDescent="0.25">
      <c r="A7810" t="s">
        <v>16</v>
      </c>
      <c r="B7810">
        <v>10000</v>
      </c>
      <c r="C7810">
        <v>100</v>
      </c>
      <c r="D7810">
        <v>100000</v>
      </c>
      <c r="E7810">
        <v>49</v>
      </c>
      <c r="F7810">
        <v>1</v>
      </c>
      <c r="G7810">
        <v>7.0738180000000002</v>
      </c>
      <c r="H7810">
        <v>0.16974700000000001</v>
      </c>
      <c r="I7810">
        <v>2.6594289999999998</v>
      </c>
      <c r="J7810">
        <v>5.5405000000000003E-2</v>
      </c>
      <c r="K7810" t="str">
        <f>MID(M7810,22,1)</f>
        <v>7</v>
      </c>
      <c r="L7810" t="s">
        <v>49</v>
      </c>
      <c r="M7810" t="s">
        <v>50</v>
      </c>
      <c r="N7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810">
        <f>VLOOKUP(TableOMP[[#This Row],[Label]],TableAvg[],2,FALSE)</f>
        <v>6.9045758571428575</v>
      </c>
      <c r="P7810">
        <f>VLOOKUP(TableOMP[[#This Row],[Label]],TableAvg[],3,FALSE)</f>
        <v>0.17982512888514765</v>
      </c>
      <c r="Q7810">
        <f>TableOMP[[#This Row],[Avg]]-$U$2*TableOMP[[#This Row],[StdDev]]</f>
        <v>6.5449255993725624</v>
      </c>
      <c r="R7810">
        <f>TableOMP[[#This Row],[Avg]]+$U$2*TableOMP[[#This Row],[StdDev]]</f>
        <v>7.2642261149131526</v>
      </c>
      <c r="S7810">
        <f>IF(AND(TableOMP[[#This Row],[total_time]]&gt;=TableOMP[[#This Row],[Low]], TableOMP[[#This Row],[total_time]]&lt;=TableOMP[[#This Row],[High]]),1,0)</f>
        <v>1</v>
      </c>
    </row>
    <row r="7811" spans="1:19" hidden="1" x14ac:dyDescent="0.25">
      <c r="A7811" t="s">
        <v>15</v>
      </c>
      <c r="B7811">
        <v>10000</v>
      </c>
      <c r="C7811">
        <v>100</v>
      </c>
      <c r="D7811">
        <v>100000</v>
      </c>
      <c r="E7811">
        <v>30</v>
      </c>
      <c r="F7811">
        <v>1</v>
      </c>
      <c r="G7811">
        <v>7.0686640000000001</v>
      </c>
      <c r="H7811">
        <v>0.13714799999999999</v>
      </c>
      <c r="I7811">
        <v>1.1408959999999999</v>
      </c>
      <c r="J7811">
        <v>3.9341000000000001E-2</v>
      </c>
      <c r="K7811" t="str">
        <f>MID(M7811,22,1)</f>
        <v>2</v>
      </c>
      <c r="L7811" t="s">
        <v>219</v>
      </c>
      <c r="M7811" t="s">
        <v>220</v>
      </c>
      <c r="N7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811">
        <f>VLOOKUP(TableOMP[[#This Row],[Label]],TableAvg[],2,FALSE)</f>
        <v>7.2538345909090909</v>
      </c>
      <c r="P7811">
        <f>VLOOKUP(TableOMP[[#This Row],[Label]],TableAvg[],3,FALSE)</f>
        <v>0.15638660570800317</v>
      </c>
      <c r="Q7811">
        <f>TableOMP[[#This Row],[Avg]]-$U$2*TableOMP[[#This Row],[StdDev]]</f>
        <v>6.9410613794930844</v>
      </c>
      <c r="R7811">
        <f>TableOMP[[#This Row],[Avg]]+$U$2*TableOMP[[#This Row],[StdDev]]</f>
        <v>7.5666078023250973</v>
      </c>
      <c r="S7811">
        <f>IF(AND(TableOMP[[#This Row],[total_time]]&gt;=TableOMP[[#This Row],[Low]], TableOMP[[#This Row],[total_time]]&lt;=TableOMP[[#This Row],[High]]),1,0)</f>
        <v>1</v>
      </c>
    </row>
    <row r="7812" spans="1:19" hidden="1" x14ac:dyDescent="0.25">
      <c r="A7812" t="s">
        <v>16</v>
      </c>
      <c r="B7812">
        <v>10000</v>
      </c>
      <c r="C7812">
        <v>100</v>
      </c>
      <c r="D7812">
        <v>100000</v>
      </c>
      <c r="E7812">
        <v>48</v>
      </c>
      <c r="F7812">
        <v>1</v>
      </c>
      <c r="G7812">
        <v>7.0681799999999999</v>
      </c>
      <c r="H7812">
        <v>0.17807899999999999</v>
      </c>
      <c r="I7812">
        <v>2.3300649999999998</v>
      </c>
      <c r="J7812">
        <v>4.9576000000000002E-2</v>
      </c>
      <c r="K7812" t="str">
        <f>MID(M7812,22,1)</f>
        <v>2</v>
      </c>
      <c r="L7812" t="s">
        <v>59</v>
      </c>
      <c r="M7812" t="s">
        <v>60</v>
      </c>
      <c r="N7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12">
        <f>VLOOKUP(TableOMP[[#This Row],[Label]],TableAvg[],2,FALSE)</f>
        <v>6.9812722142857142</v>
      </c>
      <c r="P7812">
        <f>VLOOKUP(TableOMP[[#This Row],[Label]],TableAvg[],3,FALSE)</f>
        <v>0.14087413852760564</v>
      </c>
      <c r="Q7812">
        <f>TableOMP[[#This Row],[Avg]]-$U$2*TableOMP[[#This Row],[StdDev]]</f>
        <v>6.6995239372305031</v>
      </c>
      <c r="R7812">
        <f>TableOMP[[#This Row],[Avg]]+$U$2*TableOMP[[#This Row],[StdDev]]</f>
        <v>7.2630204913409253</v>
      </c>
      <c r="S7812">
        <f>IF(AND(TableOMP[[#This Row],[total_time]]&gt;=TableOMP[[#This Row],[Low]], TableOMP[[#This Row],[total_time]]&lt;=TableOMP[[#This Row],[High]]),1,0)</f>
        <v>1</v>
      </c>
    </row>
    <row r="7813" spans="1:19" hidden="1" x14ac:dyDescent="0.25">
      <c r="A7813" t="s">
        <v>16</v>
      </c>
      <c r="B7813">
        <v>10000</v>
      </c>
      <c r="C7813">
        <v>100</v>
      </c>
      <c r="D7813">
        <v>100000</v>
      </c>
      <c r="E7813">
        <v>44</v>
      </c>
      <c r="F7813">
        <v>1</v>
      </c>
      <c r="G7813">
        <v>7.0638069999999997</v>
      </c>
      <c r="H7813">
        <v>0.151032</v>
      </c>
      <c r="I7813">
        <v>2.1336469999999998</v>
      </c>
      <c r="J7813">
        <v>4.9619999999999997E-2</v>
      </c>
      <c r="K7813" t="str">
        <f>MID(M7813,22,1)</f>
        <v>1</v>
      </c>
      <c r="L7813" t="s">
        <v>171</v>
      </c>
      <c r="M7813" t="s">
        <v>172</v>
      </c>
      <c r="N7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813">
        <f>VLOOKUP(TableOMP[[#This Row],[Label]],TableAvg[],2,FALSE)</f>
        <v>7.2622446428571426</v>
      </c>
      <c r="P7813">
        <f>VLOOKUP(TableOMP[[#This Row],[Label]],TableAvg[],3,FALSE)</f>
        <v>0.14712598651959985</v>
      </c>
      <c r="Q7813">
        <f>TableOMP[[#This Row],[Avg]]-$U$2*TableOMP[[#This Row],[StdDev]]</f>
        <v>6.9679926698179431</v>
      </c>
      <c r="R7813">
        <f>TableOMP[[#This Row],[Avg]]+$U$2*TableOMP[[#This Row],[StdDev]]</f>
        <v>7.556496615896342</v>
      </c>
      <c r="S7813">
        <f>IF(AND(TableOMP[[#This Row],[total_time]]&gt;=TableOMP[[#This Row],[Low]], TableOMP[[#This Row],[total_time]]&lt;=TableOMP[[#This Row],[High]]),1,0)</f>
        <v>1</v>
      </c>
    </row>
    <row r="7814" spans="1:19" hidden="1" x14ac:dyDescent="0.25">
      <c r="A7814" t="s">
        <v>16</v>
      </c>
      <c r="B7814">
        <v>10000</v>
      </c>
      <c r="C7814">
        <v>100</v>
      </c>
      <c r="D7814">
        <v>100000</v>
      </c>
      <c r="E7814">
        <v>45</v>
      </c>
      <c r="F7814">
        <v>1</v>
      </c>
      <c r="G7814">
        <v>7.058764</v>
      </c>
      <c r="H7814">
        <v>0.162164</v>
      </c>
      <c r="I7814">
        <v>2.228199</v>
      </c>
      <c r="J7814">
        <v>5.0640999999999999E-2</v>
      </c>
      <c r="K7814" t="str">
        <f>MID(M7814,22,1)</f>
        <v>7</v>
      </c>
      <c r="L7814" t="s">
        <v>49</v>
      </c>
      <c r="M7814" t="s">
        <v>50</v>
      </c>
      <c r="N7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814">
        <f>VLOOKUP(TableOMP[[#This Row],[Label]],TableAvg[],2,FALSE)</f>
        <v>7.1847531428571427</v>
      </c>
      <c r="P7814">
        <f>VLOOKUP(TableOMP[[#This Row],[Label]],TableAvg[],3,FALSE)</f>
        <v>0.15911471223293297</v>
      </c>
      <c r="Q7814">
        <f>TableOMP[[#This Row],[Avg]]-$U$2*TableOMP[[#This Row],[StdDev]]</f>
        <v>6.8665237183912771</v>
      </c>
      <c r="R7814">
        <f>TableOMP[[#This Row],[Avg]]+$U$2*TableOMP[[#This Row],[StdDev]]</f>
        <v>7.5029825673230084</v>
      </c>
      <c r="S7814">
        <f>IF(AND(TableOMP[[#This Row],[total_time]]&gt;=TableOMP[[#This Row],[Low]], TableOMP[[#This Row],[total_time]]&lt;=TableOMP[[#This Row],[High]]),1,0)</f>
        <v>1</v>
      </c>
    </row>
    <row r="7815" spans="1:19" hidden="1" x14ac:dyDescent="0.25">
      <c r="A7815" t="s">
        <v>15</v>
      </c>
      <c r="B7815">
        <v>10000</v>
      </c>
      <c r="C7815">
        <v>100</v>
      </c>
      <c r="D7815">
        <v>100000</v>
      </c>
      <c r="E7815">
        <v>31</v>
      </c>
      <c r="F7815">
        <v>1</v>
      </c>
      <c r="G7815">
        <v>7.0585639999999996</v>
      </c>
      <c r="H7815">
        <v>0.20096800000000001</v>
      </c>
      <c r="I7815">
        <v>1.1535139999999999</v>
      </c>
      <c r="J7815">
        <v>3.8449999999999998E-2</v>
      </c>
      <c r="K7815" t="str">
        <f>MID(M7815,22,1)</f>
        <v>6</v>
      </c>
      <c r="L7815" t="s">
        <v>199</v>
      </c>
      <c r="M7815" t="s">
        <v>200</v>
      </c>
      <c r="N7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15">
        <f>VLOOKUP(TableOMP[[#This Row],[Label]],TableAvg[],2,FALSE)</f>
        <v>7.1072796363636366</v>
      </c>
      <c r="P7815">
        <f>VLOOKUP(TableOMP[[#This Row],[Label]],TableAvg[],3,FALSE)</f>
        <v>0.15711102310570271</v>
      </c>
      <c r="Q7815">
        <f>TableOMP[[#This Row],[Avg]]-$U$2*TableOMP[[#This Row],[StdDev]]</f>
        <v>6.7930575901522312</v>
      </c>
      <c r="R7815">
        <f>TableOMP[[#This Row],[Avg]]+$U$2*TableOMP[[#This Row],[StdDev]]</f>
        <v>7.4215016825750419</v>
      </c>
      <c r="S7815">
        <f>IF(AND(TableOMP[[#This Row],[total_time]]&gt;=TableOMP[[#This Row],[Low]], TableOMP[[#This Row],[total_time]]&lt;=TableOMP[[#This Row],[High]]),1,0)</f>
        <v>1</v>
      </c>
    </row>
    <row r="7816" spans="1:19" hidden="1" x14ac:dyDescent="0.25">
      <c r="A7816" t="s">
        <v>15</v>
      </c>
      <c r="B7816">
        <v>10000</v>
      </c>
      <c r="C7816">
        <v>100</v>
      </c>
      <c r="D7816">
        <v>100000</v>
      </c>
      <c r="E7816">
        <v>31</v>
      </c>
      <c r="F7816">
        <v>1</v>
      </c>
      <c r="G7816">
        <v>7.0584290000000003</v>
      </c>
      <c r="H7816">
        <v>0.14744599999999999</v>
      </c>
      <c r="I7816">
        <v>1.24576</v>
      </c>
      <c r="J7816">
        <v>4.1524999999999999E-2</v>
      </c>
      <c r="K7816" t="str">
        <f>MID(M7816,22,1)</f>
        <v>2</v>
      </c>
      <c r="L7816" t="s">
        <v>219</v>
      </c>
      <c r="M7816" t="s">
        <v>220</v>
      </c>
      <c r="N7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16">
        <f>VLOOKUP(TableOMP[[#This Row],[Label]],TableAvg[],2,FALSE)</f>
        <v>7.1072796363636366</v>
      </c>
      <c r="P7816">
        <f>VLOOKUP(TableOMP[[#This Row],[Label]],TableAvg[],3,FALSE)</f>
        <v>0.15711102310570271</v>
      </c>
      <c r="Q7816">
        <f>TableOMP[[#This Row],[Avg]]-$U$2*TableOMP[[#This Row],[StdDev]]</f>
        <v>6.7930575901522312</v>
      </c>
      <c r="R7816">
        <f>TableOMP[[#This Row],[Avg]]+$U$2*TableOMP[[#This Row],[StdDev]]</f>
        <v>7.4215016825750419</v>
      </c>
      <c r="S7816">
        <f>IF(AND(TableOMP[[#This Row],[total_time]]&gt;=TableOMP[[#This Row],[Low]], TableOMP[[#This Row],[total_time]]&lt;=TableOMP[[#This Row],[High]]),1,0)</f>
        <v>1</v>
      </c>
    </row>
    <row r="7817" spans="1:19" hidden="1" x14ac:dyDescent="0.25">
      <c r="A7817" t="s">
        <v>16</v>
      </c>
      <c r="B7817">
        <v>10000</v>
      </c>
      <c r="C7817">
        <v>100</v>
      </c>
      <c r="D7817">
        <v>100000</v>
      </c>
      <c r="E7817">
        <v>45</v>
      </c>
      <c r="F7817">
        <v>1</v>
      </c>
      <c r="G7817">
        <v>7.0510669999999998</v>
      </c>
      <c r="H7817">
        <v>0.16662399999999999</v>
      </c>
      <c r="I7817">
        <v>2.390018</v>
      </c>
      <c r="J7817">
        <v>5.4318999999999999E-2</v>
      </c>
      <c r="K7817" t="str">
        <f>MID(M7817,22,1)</f>
        <v>7</v>
      </c>
      <c r="L7817" t="s">
        <v>49</v>
      </c>
      <c r="M7817" t="s">
        <v>50</v>
      </c>
      <c r="N7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817">
        <f>VLOOKUP(TableOMP[[#This Row],[Label]],TableAvg[],2,FALSE)</f>
        <v>7.1847531428571427</v>
      </c>
      <c r="P7817">
        <f>VLOOKUP(TableOMP[[#This Row],[Label]],TableAvg[],3,FALSE)</f>
        <v>0.15911471223293297</v>
      </c>
      <c r="Q7817">
        <f>TableOMP[[#This Row],[Avg]]-$U$2*TableOMP[[#This Row],[StdDev]]</f>
        <v>6.8665237183912771</v>
      </c>
      <c r="R7817">
        <f>TableOMP[[#This Row],[Avg]]+$U$2*TableOMP[[#This Row],[StdDev]]</f>
        <v>7.5029825673230084</v>
      </c>
      <c r="S7817">
        <f>IF(AND(TableOMP[[#This Row],[total_time]]&gt;=TableOMP[[#This Row],[Low]], TableOMP[[#This Row],[total_time]]&lt;=TableOMP[[#This Row],[High]]),1,0)</f>
        <v>1</v>
      </c>
    </row>
    <row r="7818" spans="1:19" hidden="1" x14ac:dyDescent="0.25">
      <c r="A7818" t="s">
        <v>16</v>
      </c>
      <c r="B7818">
        <v>10000</v>
      </c>
      <c r="C7818">
        <v>100</v>
      </c>
      <c r="D7818">
        <v>100000</v>
      </c>
      <c r="E7818">
        <v>45</v>
      </c>
      <c r="F7818">
        <v>1</v>
      </c>
      <c r="G7818">
        <v>7.0509399999999998</v>
      </c>
      <c r="H7818">
        <v>0.17966099999999999</v>
      </c>
      <c r="I7818">
        <v>3.068136</v>
      </c>
      <c r="J7818">
        <v>6.973E-2</v>
      </c>
      <c r="K7818" t="str">
        <f>MID(M7818,22,1)</f>
        <v>2</v>
      </c>
      <c r="L7818" t="s">
        <v>59</v>
      </c>
      <c r="M7818" t="s">
        <v>60</v>
      </c>
      <c r="N7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818">
        <f>VLOOKUP(TableOMP[[#This Row],[Label]],TableAvg[],2,FALSE)</f>
        <v>7.1847531428571427</v>
      </c>
      <c r="P7818">
        <f>VLOOKUP(TableOMP[[#This Row],[Label]],TableAvg[],3,FALSE)</f>
        <v>0.15911471223293297</v>
      </c>
      <c r="Q7818">
        <f>TableOMP[[#This Row],[Avg]]-$U$2*TableOMP[[#This Row],[StdDev]]</f>
        <v>6.8665237183912771</v>
      </c>
      <c r="R7818">
        <f>TableOMP[[#This Row],[Avg]]+$U$2*TableOMP[[#This Row],[StdDev]]</f>
        <v>7.5029825673230084</v>
      </c>
      <c r="S7818">
        <f>IF(AND(TableOMP[[#This Row],[total_time]]&gt;=TableOMP[[#This Row],[Low]], TableOMP[[#This Row],[total_time]]&lt;=TableOMP[[#This Row],[High]]),1,0)</f>
        <v>1</v>
      </c>
    </row>
    <row r="7819" spans="1:19" hidden="1" x14ac:dyDescent="0.25">
      <c r="A7819" t="s">
        <v>16</v>
      </c>
      <c r="B7819">
        <v>10000</v>
      </c>
      <c r="C7819">
        <v>100</v>
      </c>
      <c r="D7819">
        <v>100000</v>
      </c>
      <c r="E7819">
        <v>49</v>
      </c>
      <c r="F7819">
        <v>1</v>
      </c>
      <c r="G7819">
        <v>7.0475620000000001</v>
      </c>
      <c r="H7819">
        <v>0.21113799999999999</v>
      </c>
      <c r="I7819">
        <v>3.4321030000000001</v>
      </c>
      <c r="J7819">
        <v>7.1501999999999996E-2</v>
      </c>
      <c r="K7819" t="str">
        <f>MID(M7819,22,1)</f>
        <v>7</v>
      </c>
      <c r="L7819" t="s">
        <v>49</v>
      </c>
      <c r="M7819" t="s">
        <v>50</v>
      </c>
      <c r="N7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819">
        <f>VLOOKUP(TableOMP[[#This Row],[Label]],TableAvg[],2,FALSE)</f>
        <v>6.9045758571428575</v>
      </c>
      <c r="P7819">
        <f>VLOOKUP(TableOMP[[#This Row],[Label]],TableAvg[],3,FALSE)</f>
        <v>0.17982512888514765</v>
      </c>
      <c r="Q7819">
        <f>TableOMP[[#This Row],[Avg]]-$U$2*TableOMP[[#This Row],[StdDev]]</f>
        <v>6.5449255993725624</v>
      </c>
      <c r="R7819">
        <f>TableOMP[[#This Row],[Avg]]+$U$2*TableOMP[[#This Row],[StdDev]]</f>
        <v>7.2642261149131526</v>
      </c>
      <c r="S7819">
        <f>IF(AND(TableOMP[[#This Row],[total_time]]&gt;=TableOMP[[#This Row],[Low]], TableOMP[[#This Row],[total_time]]&lt;=TableOMP[[#This Row],[High]]),1,0)</f>
        <v>1</v>
      </c>
    </row>
    <row r="7820" spans="1:19" hidden="1" x14ac:dyDescent="0.25">
      <c r="A7820" t="s">
        <v>15</v>
      </c>
      <c r="B7820">
        <v>10000</v>
      </c>
      <c r="C7820">
        <v>100</v>
      </c>
      <c r="D7820">
        <v>100000</v>
      </c>
      <c r="E7820">
        <v>32</v>
      </c>
      <c r="F7820">
        <v>1</v>
      </c>
      <c r="G7820">
        <v>7.0473039999999996</v>
      </c>
      <c r="H7820">
        <v>0.30944899999999997</v>
      </c>
      <c r="I7820">
        <v>6.0509880000000003</v>
      </c>
      <c r="J7820">
        <v>0.19519300000000001</v>
      </c>
      <c r="K7820" t="str">
        <f>MID(M7820,22,1)</f>
        <v>6</v>
      </c>
      <c r="L7820" t="s">
        <v>199</v>
      </c>
      <c r="M7820" t="s">
        <v>200</v>
      </c>
      <c r="N7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20">
        <f>VLOOKUP(TableOMP[[#This Row],[Label]],TableAvg[],2,FALSE)</f>
        <v>7.0451463181818186</v>
      </c>
      <c r="P7820">
        <f>VLOOKUP(TableOMP[[#This Row],[Label]],TableAvg[],3,FALSE)</f>
        <v>0.22693956984311678</v>
      </c>
      <c r="Q7820">
        <f>TableOMP[[#This Row],[Avg]]-$U$2*TableOMP[[#This Row],[StdDev]]</f>
        <v>6.5912671784955847</v>
      </c>
      <c r="R7820">
        <f>TableOMP[[#This Row],[Avg]]+$U$2*TableOMP[[#This Row],[StdDev]]</f>
        <v>7.4990254578680524</v>
      </c>
      <c r="S7820">
        <f>IF(AND(TableOMP[[#This Row],[total_time]]&gt;=TableOMP[[#This Row],[Low]], TableOMP[[#This Row],[total_time]]&lt;=TableOMP[[#This Row],[High]]),1,0)</f>
        <v>1</v>
      </c>
    </row>
    <row r="7821" spans="1:19" hidden="1" x14ac:dyDescent="0.25">
      <c r="A7821" t="s">
        <v>15</v>
      </c>
      <c r="B7821">
        <v>10000</v>
      </c>
      <c r="C7821">
        <v>100</v>
      </c>
      <c r="D7821">
        <v>100000</v>
      </c>
      <c r="E7821">
        <v>31</v>
      </c>
      <c r="F7821">
        <v>1</v>
      </c>
      <c r="G7821">
        <v>7.0432569999999997</v>
      </c>
      <c r="H7821">
        <v>0.13284699999999999</v>
      </c>
      <c r="I7821">
        <v>1.182383</v>
      </c>
      <c r="J7821">
        <v>3.9412999999999997E-2</v>
      </c>
      <c r="K7821" t="str">
        <f>MID(M7821,22,1)</f>
        <v>2</v>
      </c>
      <c r="L7821" t="s">
        <v>95</v>
      </c>
      <c r="M7821" t="s">
        <v>96</v>
      </c>
      <c r="N7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21">
        <f>VLOOKUP(TableOMP[[#This Row],[Label]],TableAvg[],2,FALSE)</f>
        <v>7.1072796363636366</v>
      </c>
      <c r="P7821">
        <f>VLOOKUP(TableOMP[[#This Row],[Label]],TableAvg[],3,FALSE)</f>
        <v>0.15711102310570271</v>
      </c>
      <c r="Q7821">
        <f>TableOMP[[#This Row],[Avg]]-$U$2*TableOMP[[#This Row],[StdDev]]</f>
        <v>6.7930575901522312</v>
      </c>
      <c r="R7821">
        <f>TableOMP[[#This Row],[Avg]]+$U$2*TableOMP[[#This Row],[StdDev]]</f>
        <v>7.4215016825750419</v>
      </c>
      <c r="S7821">
        <f>IF(AND(TableOMP[[#This Row],[total_time]]&gt;=TableOMP[[#This Row],[Low]], TableOMP[[#This Row],[total_time]]&lt;=TableOMP[[#This Row],[High]]),1,0)</f>
        <v>1</v>
      </c>
    </row>
    <row r="7822" spans="1:19" hidden="1" x14ac:dyDescent="0.25">
      <c r="A7822" t="s">
        <v>16</v>
      </c>
      <c r="B7822">
        <v>10000</v>
      </c>
      <c r="C7822">
        <v>100</v>
      </c>
      <c r="D7822">
        <v>100000</v>
      </c>
      <c r="E7822">
        <v>49</v>
      </c>
      <c r="F7822">
        <v>1</v>
      </c>
      <c r="G7822">
        <v>7.0418649999999996</v>
      </c>
      <c r="H7822">
        <v>0.188806</v>
      </c>
      <c r="I7822">
        <v>2.597286</v>
      </c>
      <c r="J7822">
        <v>5.4109999999999998E-2</v>
      </c>
      <c r="K7822" t="str">
        <f>MID(M7822,22,1)</f>
        <v>2</v>
      </c>
      <c r="L7822" t="s">
        <v>59</v>
      </c>
      <c r="M7822" t="s">
        <v>60</v>
      </c>
      <c r="N7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822">
        <f>VLOOKUP(TableOMP[[#This Row],[Label]],TableAvg[],2,FALSE)</f>
        <v>6.9045758571428575</v>
      </c>
      <c r="P7822">
        <f>VLOOKUP(TableOMP[[#This Row],[Label]],TableAvg[],3,FALSE)</f>
        <v>0.17982512888514765</v>
      </c>
      <c r="Q7822">
        <f>TableOMP[[#This Row],[Avg]]-$U$2*TableOMP[[#This Row],[StdDev]]</f>
        <v>6.5449255993725624</v>
      </c>
      <c r="R7822">
        <f>TableOMP[[#This Row],[Avg]]+$U$2*TableOMP[[#This Row],[StdDev]]</f>
        <v>7.2642261149131526</v>
      </c>
      <c r="S7822">
        <f>IF(AND(TableOMP[[#This Row],[total_time]]&gt;=TableOMP[[#This Row],[Low]], TableOMP[[#This Row],[total_time]]&lt;=TableOMP[[#This Row],[High]]),1,0)</f>
        <v>1</v>
      </c>
    </row>
    <row r="7823" spans="1:19" hidden="1" x14ac:dyDescent="0.25">
      <c r="A7823" t="s">
        <v>16</v>
      </c>
      <c r="B7823">
        <v>10000</v>
      </c>
      <c r="C7823">
        <v>100</v>
      </c>
      <c r="D7823">
        <v>100000</v>
      </c>
      <c r="E7823">
        <v>48</v>
      </c>
      <c r="F7823">
        <v>1</v>
      </c>
      <c r="G7823">
        <v>7.0357690000000002</v>
      </c>
      <c r="H7823">
        <v>0.19081400000000001</v>
      </c>
      <c r="I7823">
        <v>2.617057</v>
      </c>
      <c r="J7823">
        <v>5.5682000000000002E-2</v>
      </c>
      <c r="K7823" t="str">
        <f>MID(M7823,22,1)</f>
        <v>2</v>
      </c>
      <c r="L7823" t="s">
        <v>59</v>
      </c>
      <c r="M7823" t="s">
        <v>60</v>
      </c>
      <c r="N7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23">
        <f>VLOOKUP(TableOMP[[#This Row],[Label]],TableAvg[],2,FALSE)</f>
        <v>6.9812722142857142</v>
      </c>
      <c r="P7823">
        <f>VLOOKUP(TableOMP[[#This Row],[Label]],TableAvg[],3,FALSE)</f>
        <v>0.14087413852760564</v>
      </c>
      <c r="Q7823">
        <f>TableOMP[[#This Row],[Avg]]-$U$2*TableOMP[[#This Row],[StdDev]]</f>
        <v>6.6995239372305031</v>
      </c>
      <c r="R7823">
        <f>TableOMP[[#This Row],[Avg]]+$U$2*TableOMP[[#This Row],[StdDev]]</f>
        <v>7.2630204913409253</v>
      </c>
      <c r="S7823">
        <f>IF(AND(TableOMP[[#This Row],[total_time]]&gt;=TableOMP[[#This Row],[Low]], TableOMP[[#This Row],[total_time]]&lt;=TableOMP[[#This Row],[High]]),1,0)</f>
        <v>1</v>
      </c>
    </row>
    <row r="7824" spans="1:19" hidden="1" x14ac:dyDescent="0.25">
      <c r="A7824" t="s">
        <v>16</v>
      </c>
      <c r="B7824">
        <v>10000</v>
      </c>
      <c r="C7824">
        <v>100</v>
      </c>
      <c r="D7824">
        <v>100000</v>
      </c>
      <c r="E7824">
        <v>50</v>
      </c>
      <c r="F7824">
        <v>1</v>
      </c>
      <c r="G7824">
        <v>7.0341500000000003</v>
      </c>
      <c r="H7824">
        <v>0.45496799999999998</v>
      </c>
      <c r="I7824">
        <v>3.3875679999999999</v>
      </c>
      <c r="J7824">
        <v>6.9134000000000001E-2</v>
      </c>
      <c r="K7824" t="str">
        <f>MID(M7824,22,1)</f>
        <v>7</v>
      </c>
      <c r="L7824" t="s">
        <v>49</v>
      </c>
      <c r="M7824" t="s">
        <v>50</v>
      </c>
      <c r="N7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824">
        <f>VLOOKUP(TableOMP[[#This Row],[Label]],TableAvg[],2,FALSE)</f>
        <v>6.822647142857142</v>
      </c>
      <c r="P7824">
        <f>VLOOKUP(TableOMP[[#This Row],[Label]],TableAvg[],3,FALSE)</f>
        <v>0.17645380487941756</v>
      </c>
      <c r="Q7824">
        <f>TableOMP[[#This Row],[Avg]]-$U$2*TableOMP[[#This Row],[StdDev]]</f>
        <v>6.4697395330983065</v>
      </c>
      <c r="R7824">
        <f>TableOMP[[#This Row],[Avg]]+$U$2*TableOMP[[#This Row],[StdDev]]</f>
        <v>7.1755547526159775</v>
      </c>
      <c r="S7824">
        <f>IF(AND(TableOMP[[#This Row],[total_time]]&gt;=TableOMP[[#This Row],[Low]], TableOMP[[#This Row],[total_time]]&lt;=TableOMP[[#This Row],[High]]),1,0)</f>
        <v>1</v>
      </c>
    </row>
    <row r="7825" spans="1:19" hidden="1" x14ac:dyDescent="0.25">
      <c r="A7825" t="s">
        <v>16</v>
      </c>
      <c r="B7825">
        <v>10000</v>
      </c>
      <c r="C7825">
        <v>100</v>
      </c>
      <c r="D7825">
        <v>100000</v>
      </c>
      <c r="E7825">
        <v>9</v>
      </c>
      <c r="F7825">
        <v>1</v>
      </c>
      <c r="G7825">
        <v>28.800678000000001</v>
      </c>
      <c r="H7825">
        <v>0.22795599999999999</v>
      </c>
      <c r="I7825">
        <v>1.1223559999999999</v>
      </c>
      <c r="J7825">
        <v>0.140295</v>
      </c>
      <c r="K7825" t="str">
        <f>MID(M7825,22,1)</f>
        <v>1</v>
      </c>
      <c r="L7825" t="s">
        <v>207</v>
      </c>
      <c r="M7825" t="s">
        <v>208</v>
      </c>
      <c r="N7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825">
        <f>VLOOKUP(TableOMP[[#This Row],[Label]],TableAvg[],2,FALSE)</f>
        <v>28.694976346153837</v>
      </c>
      <c r="P7825">
        <f>VLOOKUP(TableOMP[[#This Row],[Label]],TableAvg[],3,FALSE)</f>
        <v>4.1658933509274486E-2</v>
      </c>
      <c r="Q7825">
        <f>TableOMP[[#This Row],[Avg]]-$U$2*TableOMP[[#This Row],[StdDev]]</f>
        <v>28.611658479135286</v>
      </c>
      <c r="R7825">
        <f>TableOMP[[#This Row],[Avg]]+$U$2*TableOMP[[#This Row],[StdDev]]</f>
        <v>28.778294213172387</v>
      </c>
      <c r="S7825">
        <f>IF(AND(TableOMP[[#This Row],[total_time]]&gt;=TableOMP[[#This Row],[Low]], TableOMP[[#This Row],[total_time]]&lt;=TableOMP[[#This Row],[High]]),1,0)</f>
        <v>0</v>
      </c>
    </row>
    <row r="7826" spans="1:19" hidden="1" x14ac:dyDescent="0.25">
      <c r="A7826" t="s">
        <v>16</v>
      </c>
      <c r="B7826">
        <v>10000</v>
      </c>
      <c r="C7826">
        <v>100</v>
      </c>
      <c r="D7826">
        <v>100000</v>
      </c>
      <c r="E7826">
        <v>54</v>
      </c>
      <c r="F7826">
        <v>1</v>
      </c>
      <c r="G7826">
        <v>7.033245</v>
      </c>
      <c r="H7826">
        <v>0.19726299999999999</v>
      </c>
      <c r="I7826">
        <v>3.7392029999999998</v>
      </c>
      <c r="J7826">
        <v>7.0551000000000003E-2</v>
      </c>
      <c r="K7826" t="str">
        <f>MID(M7826,22,1)</f>
        <v>2</v>
      </c>
      <c r="L7826" t="s">
        <v>59</v>
      </c>
      <c r="M7826" t="s">
        <v>60</v>
      </c>
      <c r="N7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826">
        <f>VLOOKUP(TableOMP[[#This Row],[Label]],TableAvg[],2,FALSE)</f>
        <v>6.6441739285714281</v>
      </c>
      <c r="P7826">
        <f>VLOOKUP(TableOMP[[#This Row],[Label]],TableAvg[],3,FALSE)</f>
        <v>0.20208756104134373</v>
      </c>
      <c r="Q7826">
        <f>TableOMP[[#This Row],[Avg]]-$U$2*TableOMP[[#This Row],[StdDev]]</f>
        <v>6.2399988064887406</v>
      </c>
      <c r="R7826">
        <f>TableOMP[[#This Row],[Avg]]+$U$2*TableOMP[[#This Row],[StdDev]]</f>
        <v>7.0483490506541155</v>
      </c>
      <c r="S7826">
        <f>IF(AND(TableOMP[[#This Row],[total_time]]&gt;=TableOMP[[#This Row],[Low]], TableOMP[[#This Row],[total_time]]&lt;=TableOMP[[#This Row],[High]]),1,0)</f>
        <v>1</v>
      </c>
    </row>
    <row r="7827" spans="1:19" hidden="1" x14ac:dyDescent="0.25">
      <c r="A7827" t="s">
        <v>16</v>
      </c>
      <c r="B7827">
        <v>10000</v>
      </c>
      <c r="C7827">
        <v>100</v>
      </c>
      <c r="D7827">
        <v>100000</v>
      </c>
      <c r="E7827">
        <v>48</v>
      </c>
      <c r="F7827">
        <v>1</v>
      </c>
      <c r="G7827">
        <v>7.0329649999999999</v>
      </c>
      <c r="H7827">
        <v>0.17238800000000001</v>
      </c>
      <c r="I7827">
        <v>2.4702289999999998</v>
      </c>
      <c r="J7827">
        <v>5.2558000000000001E-2</v>
      </c>
      <c r="K7827" t="str">
        <f>MID(M7827,22,1)</f>
        <v>1</v>
      </c>
      <c r="L7827" t="s">
        <v>171</v>
      </c>
      <c r="M7827" t="s">
        <v>172</v>
      </c>
      <c r="N7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27">
        <f>VLOOKUP(TableOMP[[#This Row],[Label]],TableAvg[],2,FALSE)</f>
        <v>6.9812722142857142</v>
      </c>
      <c r="P7827">
        <f>VLOOKUP(TableOMP[[#This Row],[Label]],TableAvg[],3,FALSE)</f>
        <v>0.14087413852760564</v>
      </c>
      <c r="Q7827">
        <f>TableOMP[[#This Row],[Avg]]-$U$2*TableOMP[[#This Row],[StdDev]]</f>
        <v>6.6995239372305031</v>
      </c>
      <c r="R7827">
        <f>TableOMP[[#This Row],[Avg]]+$U$2*TableOMP[[#This Row],[StdDev]]</f>
        <v>7.2630204913409253</v>
      </c>
      <c r="S7827">
        <f>IF(AND(TableOMP[[#This Row],[total_time]]&gt;=TableOMP[[#This Row],[Low]], TableOMP[[#This Row],[total_time]]&lt;=TableOMP[[#This Row],[High]]),1,0)</f>
        <v>1</v>
      </c>
    </row>
    <row r="7828" spans="1:19" hidden="1" x14ac:dyDescent="0.25">
      <c r="A7828" t="s">
        <v>15</v>
      </c>
      <c r="B7828">
        <v>10000</v>
      </c>
      <c r="C7828">
        <v>100</v>
      </c>
      <c r="D7828">
        <v>100000</v>
      </c>
      <c r="E7828">
        <v>33</v>
      </c>
      <c r="F7828">
        <v>1</v>
      </c>
      <c r="G7828">
        <v>7.016451</v>
      </c>
      <c r="H7828">
        <v>0.24465700000000001</v>
      </c>
      <c r="I7828">
        <v>4.2240409999999997</v>
      </c>
      <c r="J7828">
        <v>0.13200100000000001</v>
      </c>
      <c r="K7828" t="str">
        <f>MID(M7828,22,1)</f>
        <v>6</v>
      </c>
      <c r="L7828" t="s">
        <v>41</v>
      </c>
      <c r="M7828" t="s">
        <v>42</v>
      </c>
      <c r="N7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828">
        <f>VLOOKUP(TableOMP[[#This Row],[Label]],TableAvg[],2,FALSE)</f>
        <v>6.8761746923076918</v>
      </c>
      <c r="P7828">
        <f>VLOOKUP(TableOMP[[#This Row],[Label]],TableAvg[],3,FALSE)</f>
        <v>0.16121060589151862</v>
      </c>
      <c r="Q7828">
        <f>TableOMP[[#This Row],[Avg]]-$U$2*TableOMP[[#This Row],[StdDev]]</f>
        <v>6.5537534805246542</v>
      </c>
      <c r="R7828">
        <f>TableOMP[[#This Row],[Avg]]+$U$2*TableOMP[[#This Row],[StdDev]]</f>
        <v>7.1985959040907295</v>
      </c>
      <c r="S7828">
        <f>IF(AND(TableOMP[[#This Row],[total_time]]&gt;=TableOMP[[#This Row],[Low]], TableOMP[[#This Row],[total_time]]&lt;=TableOMP[[#This Row],[High]]),1,0)</f>
        <v>1</v>
      </c>
    </row>
    <row r="7829" spans="1:19" hidden="1" x14ac:dyDescent="0.25">
      <c r="A7829" t="s">
        <v>16</v>
      </c>
      <c r="B7829">
        <v>10000</v>
      </c>
      <c r="C7829">
        <v>100</v>
      </c>
      <c r="D7829">
        <v>100000</v>
      </c>
      <c r="E7829">
        <v>5</v>
      </c>
      <c r="F7829">
        <v>1</v>
      </c>
      <c r="G7829">
        <v>51.220373000000002</v>
      </c>
      <c r="H7829">
        <v>0.169852</v>
      </c>
      <c r="I7829">
        <v>0.27765800000000002</v>
      </c>
      <c r="J7829">
        <v>6.9415000000000004E-2</v>
      </c>
      <c r="K7829" t="str">
        <f>MID(M7829,22,1)</f>
        <v>1</v>
      </c>
      <c r="L7829" t="s">
        <v>207</v>
      </c>
      <c r="M7829" t="s">
        <v>208</v>
      </c>
      <c r="N7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829">
        <f>VLOOKUP(TableOMP[[#This Row],[Label]],TableAvg[],2,FALSE)</f>
        <v>51.310618769230764</v>
      </c>
      <c r="P7829">
        <f>VLOOKUP(TableOMP[[#This Row],[Label]],TableAvg[],3,FALSE)</f>
        <v>4.3597463587045207E-2</v>
      </c>
      <c r="Q7829">
        <f>TableOMP[[#This Row],[Avg]]-$U$2*TableOMP[[#This Row],[StdDev]]</f>
        <v>51.223423842056675</v>
      </c>
      <c r="R7829">
        <f>TableOMP[[#This Row],[Avg]]+$U$2*TableOMP[[#This Row],[StdDev]]</f>
        <v>51.397813696404853</v>
      </c>
      <c r="S7829">
        <f>IF(AND(TableOMP[[#This Row],[total_time]]&gt;=TableOMP[[#This Row],[Low]], TableOMP[[#This Row],[total_time]]&lt;=TableOMP[[#This Row],[High]]),1,0)</f>
        <v>0</v>
      </c>
    </row>
    <row r="7830" spans="1:19" hidden="1" x14ac:dyDescent="0.25">
      <c r="A7830" t="s">
        <v>16</v>
      </c>
      <c r="B7830">
        <v>10000</v>
      </c>
      <c r="C7830">
        <v>100</v>
      </c>
      <c r="D7830">
        <v>100000</v>
      </c>
      <c r="E7830">
        <v>47</v>
      </c>
      <c r="F7830">
        <v>1</v>
      </c>
      <c r="G7830">
        <v>7.0134489999999996</v>
      </c>
      <c r="H7830">
        <v>0.16256399999999999</v>
      </c>
      <c r="I7830">
        <v>2.612206</v>
      </c>
      <c r="J7830">
        <v>5.6786999999999997E-2</v>
      </c>
      <c r="K7830" t="str">
        <f>MID(M7830,22,1)</f>
        <v>2</v>
      </c>
      <c r="L7830" t="s">
        <v>59</v>
      </c>
      <c r="M7830" t="s">
        <v>60</v>
      </c>
      <c r="N7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830">
        <f>VLOOKUP(TableOMP[[#This Row],[Label]],TableAvg[],2,FALSE)</f>
        <v>7.017781928571428</v>
      </c>
      <c r="P7830">
        <f>VLOOKUP(TableOMP[[#This Row],[Label]],TableAvg[],3,FALSE)</f>
        <v>0.16728855009344257</v>
      </c>
      <c r="Q7830">
        <f>TableOMP[[#This Row],[Avg]]-$U$2*TableOMP[[#This Row],[StdDev]]</f>
        <v>6.6832048283845431</v>
      </c>
      <c r="R7830">
        <f>TableOMP[[#This Row],[Avg]]+$U$2*TableOMP[[#This Row],[StdDev]]</f>
        <v>7.3523590287583129</v>
      </c>
      <c r="S7830">
        <f>IF(AND(TableOMP[[#This Row],[total_time]]&gt;=TableOMP[[#This Row],[Low]], TableOMP[[#This Row],[total_time]]&lt;=TableOMP[[#This Row],[High]]),1,0)</f>
        <v>1</v>
      </c>
    </row>
    <row r="7831" spans="1:19" hidden="1" x14ac:dyDescent="0.25">
      <c r="A7831" t="s">
        <v>15</v>
      </c>
      <c r="B7831">
        <v>10000</v>
      </c>
      <c r="C7831">
        <v>100</v>
      </c>
      <c r="D7831">
        <v>100000</v>
      </c>
      <c r="E7831">
        <v>32</v>
      </c>
      <c r="F7831">
        <v>1</v>
      </c>
      <c r="G7831">
        <v>7.0110939999999999</v>
      </c>
      <c r="H7831">
        <v>0.14613200000000001</v>
      </c>
      <c r="I7831">
        <v>1.3092569999999999</v>
      </c>
      <c r="J7831">
        <v>4.2234000000000001E-2</v>
      </c>
      <c r="K7831" t="str">
        <f>MID(M7831,22,1)</f>
        <v>5</v>
      </c>
      <c r="L7831" t="s">
        <v>163</v>
      </c>
      <c r="M7831" t="s">
        <v>164</v>
      </c>
      <c r="N7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31">
        <f>VLOOKUP(TableOMP[[#This Row],[Label]],TableAvg[],2,FALSE)</f>
        <v>7.0451463181818186</v>
      </c>
      <c r="P7831">
        <f>VLOOKUP(TableOMP[[#This Row],[Label]],TableAvg[],3,FALSE)</f>
        <v>0.22693956984311678</v>
      </c>
      <c r="Q7831">
        <f>TableOMP[[#This Row],[Avg]]-$U$2*TableOMP[[#This Row],[StdDev]]</f>
        <v>6.5912671784955847</v>
      </c>
      <c r="R7831">
        <f>TableOMP[[#This Row],[Avg]]+$U$2*TableOMP[[#This Row],[StdDev]]</f>
        <v>7.4990254578680524</v>
      </c>
      <c r="S7831">
        <f>IF(AND(TableOMP[[#This Row],[total_time]]&gt;=TableOMP[[#This Row],[Low]], TableOMP[[#This Row],[total_time]]&lt;=TableOMP[[#This Row],[High]]),1,0)</f>
        <v>1</v>
      </c>
    </row>
    <row r="7832" spans="1:19" hidden="1" x14ac:dyDescent="0.25">
      <c r="A7832" t="s">
        <v>15</v>
      </c>
      <c r="B7832">
        <v>10000</v>
      </c>
      <c r="C7832">
        <v>100</v>
      </c>
      <c r="D7832">
        <v>100000</v>
      </c>
      <c r="E7832">
        <v>33</v>
      </c>
      <c r="F7832">
        <v>1</v>
      </c>
      <c r="G7832">
        <v>7.0094799999999999</v>
      </c>
      <c r="H7832">
        <v>0.160215</v>
      </c>
      <c r="I7832">
        <v>1.724186</v>
      </c>
      <c r="J7832">
        <v>5.3880999999999998E-2</v>
      </c>
      <c r="K7832" t="str">
        <f>MID(M7832,22,1)</f>
        <v>6</v>
      </c>
      <c r="L7832" t="s">
        <v>61</v>
      </c>
      <c r="M7832" t="s">
        <v>62</v>
      </c>
      <c r="N7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832">
        <f>VLOOKUP(TableOMP[[#This Row],[Label]],TableAvg[],2,FALSE)</f>
        <v>6.8761746923076918</v>
      </c>
      <c r="P7832">
        <f>VLOOKUP(TableOMP[[#This Row],[Label]],TableAvg[],3,FALSE)</f>
        <v>0.16121060589151862</v>
      </c>
      <c r="Q7832">
        <f>TableOMP[[#This Row],[Avg]]-$U$2*TableOMP[[#This Row],[StdDev]]</f>
        <v>6.5537534805246542</v>
      </c>
      <c r="R7832">
        <f>TableOMP[[#This Row],[Avg]]+$U$2*TableOMP[[#This Row],[StdDev]]</f>
        <v>7.1985959040907295</v>
      </c>
      <c r="S7832">
        <f>IF(AND(TableOMP[[#This Row],[total_time]]&gt;=TableOMP[[#This Row],[Low]], TableOMP[[#This Row],[total_time]]&lt;=TableOMP[[#This Row],[High]]),1,0)</f>
        <v>1</v>
      </c>
    </row>
    <row r="7833" spans="1:19" hidden="1" x14ac:dyDescent="0.25">
      <c r="A7833" t="s">
        <v>15</v>
      </c>
      <c r="B7833">
        <v>10000</v>
      </c>
      <c r="C7833">
        <v>100</v>
      </c>
      <c r="D7833">
        <v>100000</v>
      </c>
      <c r="E7833">
        <v>31</v>
      </c>
      <c r="F7833">
        <v>1</v>
      </c>
      <c r="G7833">
        <v>7.0092559999999997</v>
      </c>
      <c r="H7833">
        <v>0.153446</v>
      </c>
      <c r="I7833">
        <v>1.7807360000000001</v>
      </c>
      <c r="J7833">
        <v>5.9358000000000001E-2</v>
      </c>
      <c r="K7833" t="str">
        <f>MID(M7833,22,1)</f>
        <v>6</v>
      </c>
      <c r="L7833" t="s">
        <v>199</v>
      </c>
      <c r="M7833" t="s">
        <v>200</v>
      </c>
      <c r="N7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33">
        <f>VLOOKUP(TableOMP[[#This Row],[Label]],TableAvg[],2,FALSE)</f>
        <v>7.1072796363636366</v>
      </c>
      <c r="P7833">
        <f>VLOOKUP(TableOMP[[#This Row],[Label]],TableAvg[],3,FALSE)</f>
        <v>0.15711102310570271</v>
      </c>
      <c r="Q7833">
        <f>TableOMP[[#This Row],[Avg]]-$U$2*TableOMP[[#This Row],[StdDev]]</f>
        <v>6.7930575901522312</v>
      </c>
      <c r="R7833">
        <f>TableOMP[[#This Row],[Avg]]+$U$2*TableOMP[[#This Row],[StdDev]]</f>
        <v>7.4215016825750419</v>
      </c>
      <c r="S7833">
        <f>IF(AND(TableOMP[[#This Row],[total_time]]&gt;=TableOMP[[#This Row],[Low]], TableOMP[[#This Row],[total_time]]&lt;=TableOMP[[#This Row],[High]]),1,0)</f>
        <v>1</v>
      </c>
    </row>
    <row r="7834" spans="1:19" hidden="1" x14ac:dyDescent="0.25">
      <c r="A7834" t="s">
        <v>16</v>
      </c>
      <c r="B7834">
        <v>10000</v>
      </c>
      <c r="C7834">
        <v>100</v>
      </c>
      <c r="D7834">
        <v>100000</v>
      </c>
      <c r="E7834">
        <v>46</v>
      </c>
      <c r="F7834">
        <v>1</v>
      </c>
      <c r="G7834">
        <v>7.0084479999999996</v>
      </c>
      <c r="H7834">
        <v>0.177533</v>
      </c>
      <c r="I7834">
        <v>2.628447</v>
      </c>
      <c r="J7834">
        <v>5.8409999999999997E-2</v>
      </c>
      <c r="K7834" t="str">
        <f>MID(M7834,22,1)</f>
        <v>7</v>
      </c>
      <c r="L7834" t="s">
        <v>49</v>
      </c>
      <c r="M7834" t="s">
        <v>50</v>
      </c>
      <c r="N7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834">
        <f>VLOOKUP(TableOMP[[#This Row],[Label]],TableAvg[],2,FALSE)</f>
        <v>7.1501050000000008</v>
      </c>
      <c r="P7834">
        <f>VLOOKUP(TableOMP[[#This Row],[Label]],TableAvg[],3,FALSE)</f>
        <v>0.18332028252094787</v>
      </c>
      <c r="Q7834">
        <f>TableOMP[[#This Row],[Avg]]-$U$2*TableOMP[[#This Row],[StdDev]]</f>
        <v>6.7834644349581055</v>
      </c>
      <c r="R7834">
        <f>TableOMP[[#This Row],[Avg]]+$U$2*TableOMP[[#This Row],[StdDev]]</f>
        <v>7.5167455650418962</v>
      </c>
      <c r="S7834">
        <f>IF(AND(TableOMP[[#This Row],[total_time]]&gt;=TableOMP[[#This Row],[Low]], TableOMP[[#This Row],[total_time]]&lt;=TableOMP[[#This Row],[High]]),1,0)</f>
        <v>1</v>
      </c>
    </row>
    <row r="7835" spans="1:19" hidden="1" x14ac:dyDescent="0.25">
      <c r="A7835" t="s">
        <v>16</v>
      </c>
      <c r="B7835">
        <v>10000</v>
      </c>
      <c r="C7835">
        <v>100</v>
      </c>
      <c r="D7835">
        <v>100000</v>
      </c>
      <c r="E7835">
        <v>45</v>
      </c>
      <c r="F7835">
        <v>1</v>
      </c>
      <c r="G7835">
        <v>7.007091</v>
      </c>
      <c r="H7835">
        <v>0.17725399999999999</v>
      </c>
      <c r="I7835">
        <v>2.6104099999999999</v>
      </c>
      <c r="J7835">
        <v>5.9327999999999999E-2</v>
      </c>
      <c r="K7835" t="str">
        <f>MID(M7835,22,1)</f>
        <v>1</v>
      </c>
      <c r="L7835" t="s">
        <v>171</v>
      </c>
      <c r="M7835" t="s">
        <v>172</v>
      </c>
      <c r="N7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835">
        <f>VLOOKUP(TableOMP[[#This Row],[Label]],TableAvg[],2,FALSE)</f>
        <v>7.1847531428571427</v>
      </c>
      <c r="P7835">
        <f>VLOOKUP(TableOMP[[#This Row],[Label]],TableAvg[],3,FALSE)</f>
        <v>0.15911471223293297</v>
      </c>
      <c r="Q7835">
        <f>TableOMP[[#This Row],[Avg]]-$U$2*TableOMP[[#This Row],[StdDev]]</f>
        <v>6.8665237183912771</v>
      </c>
      <c r="R7835">
        <f>TableOMP[[#This Row],[Avg]]+$U$2*TableOMP[[#This Row],[StdDev]]</f>
        <v>7.5029825673230084</v>
      </c>
      <c r="S7835">
        <f>IF(AND(TableOMP[[#This Row],[total_time]]&gt;=TableOMP[[#This Row],[Low]], TableOMP[[#This Row],[total_time]]&lt;=TableOMP[[#This Row],[High]]),1,0)</f>
        <v>1</v>
      </c>
    </row>
    <row r="7836" spans="1:19" hidden="1" x14ac:dyDescent="0.25">
      <c r="A7836" t="s">
        <v>16</v>
      </c>
      <c r="B7836">
        <v>10000</v>
      </c>
      <c r="C7836">
        <v>100</v>
      </c>
      <c r="D7836">
        <v>100000</v>
      </c>
      <c r="E7836">
        <v>30</v>
      </c>
      <c r="F7836">
        <v>1</v>
      </c>
      <c r="G7836">
        <v>10.138832000000001</v>
      </c>
      <c r="H7836">
        <v>0.12058000000000001</v>
      </c>
      <c r="I7836">
        <v>0.90589799999999998</v>
      </c>
      <c r="J7836">
        <v>3.1237999999999998E-2</v>
      </c>
      <c r="K7836" t="str">
        <f>MID(M7836,22,1)</f>
        <v>1</v>
      </c>
      <c r="L7836" t="s">
        <v>207</v>
      </c>
      <c r="M7836" t="s">
        <v>208</v>
      </c>
      <c r="N7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836">
        <f>VLOOKUP(TableOMP[[#This Row],[Label]],TableAvg[],2,FALSE)</f>
        <v>9.6491385769230789</v>
      </c>
      <c r="P7836">
        <f>VLOOKUP(TableOMP[[#This Row],[Label]],TableAvg[],3,FALSE)</f>
        <v>0.18890941286006302</v>
      </c>
      <c r="Q7836">
        <f>TableOMP[[#This Row],[Avg]]-$U$2*TableOMP[[#This Row],[StdDev]]</f>
        <v>9.2713197512029524</v>
      </c>
      <c r="R7836">
        <f>TableOMP[[#This Row],[Avg]]+$U$2*TableOMP[[#This Row],[StdDev]]</f>
        <v>10.026957402643205</v>
      </c>
      <c r="S7836">
        <f>IF(AND(TableOMP[[#This Row],[total_time]]&gt;=TableOMP[[#This Row],[Low]], TableOMP[[#This Row],[total_time]]&lt;=TableOMP[[#This Row],[High]]),1,0)</f>
        <v>0</v>
      </c>
    </row>
    <row r="7837" spans="1:19" hidden="1" x14ac:dyDescent="0.25">
      <c r="A7837" t="s">
        <v>15</v>
      </c>
      <c r="B7837">
        <v>10000</v>
      </c>
      <c r="C7837">
        <v>100</v>
      </c>
      <c r="D7837">
        <v>100000</v>
      </c>
      <c r="E7837">
        <v>31</v>
      </c>
      <c r="F7837">
        <v>1</v>
      </c>
      <c r="G7837">
        <v>7.0045999999999999</v>
      </c>
      <c r="H7837">
        <v>0.16703599999999999</v>
      </c>
      <c r="I7837">
        <v>0.99010299999999996</v>
      </c>
      <c r="J7837">
        <v>3.3002999999999998E-2</v>
      </c>
      <c r="K7837" t="str">
        <f>MID(M7837,22,1)</f>
        <v>2</v>
      </c>
      <c r="L7837" t="s">
        <v>219</v>
      </c>
      <c r="M7837" t="s">
        <v>220</v>
      </c>
      <c r="N7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37">
        <f>VLOOKUP(TableOMP[[#This Row],[Label]],TableAvg[],2,FALSE)</f>
        <v>7.1072796363636366</v>
      </c>
      <c r="P7837">
        <f>VLOOKUP(TableOMP[[#This Row],[Label]],TableAvg[],3,FALSE)</f>
        <v>0.15711102310570271</v>
      </c>
      <c r="Q7837">
        <f>TableOMP[[#This Row],[Avg]]-$U$2*TableOMP[[#This Row],[StdDev]]</f>
        <v>6.7930575901522312</v>
      </c>
      <c r="R7837">
        <f>TableOMP[[#This Row],[Avg]]+$U$2*TableOMP[[#This Row],[StdDev]]</f>
        <v>7.4215016825750419</v>
      </c>
      <c r="S7837">
        <f>IF(AND(TableOMP[[#This Row],[total_time]]&gt;=TableOMP[[#This Row],[Low]], TableOMP[[#This Row],[total_time]]&lt;=TableOMP[[#This Row],[High]]),1,0)</f>
        <v>1</v>
      </c>
    </row>
    <row r="7838" spans="1:19" hidden="1" x14ac:dyDescent="0.25">
      <c r="A7838" t="s">
        <v>16</v>
      </c>
      <c r="B7838">
        <v>10000</v>
      </c>
      <c r="C7838">
        <v>100</v>
      </c>
      <c r="D7838">
        <v>100000</v>
      </c>
      <c r="E7838">
        <v>53</v>
      </c>
      <c r="F7838">
        <v>1</v>
      </c>
      <c r="G7838">
        <v>6.9969760000000001</v>
      </c>
      <c r="H7838">
        <v>0.206709</v>
      </c>
      <c r="I7838">
        <v>3.7566480000000002</v>
      </c>
      <c r="J7838">
        <v>7.2243000000000002E-2</v>
      </c>
      <c r="K7838" t="str">
        <f>MID(M7838,22,1)</f>
        <v>4</v>
      </c>
      <c r="L7838" t="s">
        <v>97</v>
      </c>
      <c r="M7838" t="s">
        <v>98</v>
      </c>
      <c r="N7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838">
        <f>VLOOKUP(TableOMP[[#This Row],[Label]],TableAvg[],2,FALSE)</f>
        <v>6.6903144285714289</v>
      </c>
      <c r="P7838">
        <f>VLOOKUP(TableOMP[[#This Row],[Label]],TableAvg[],3,FALSE)</f>
        <v>0.20364942578316872</v>
      </c>
      <c r="Q7838">
        <f>TableOMP[[#This Row],[Avg]]-$U$2*TableOMP[[#This Row],[StdDev]]</f>
        <v>6.2830155770050915</v>
      </c>
      <c r="R7838">
        <f>TableOMP[[#This Row],[Avg]]+$U$2*TableOMP[[#This Row],[StdDev]]</f>
        <v>7.0976132801377663</v>
      </c>
      <c r="S7838">
        <f>IF(AND(TableOMP[[#This Row],[total_time]]&gt;=TableOMP[[#This Row],[Low]], TableOMP[[#This Row],[total_time]]&lt;=TableOMP[[#This Row],[High]]),1,0)</f>
        <v>1</v>
      </c>
    </row>
    <row r="7839" spans="1:19" hidden="1" x14ac:dyDescent="0.25">
      <c r="A7839" t="s">
        <v>16</v>
      </c>
      <c r="B7839">
        <v>10000</v>
      </c>
      <c r="C7839">
        <v>100</v>
      </c>
      <c r="D7839">
        <v>100000</v>
      </c>
      <c r="E7839">
        <v>46</v>
      </c>
      <c r="F7839">
        <v>1</v>
      </c>
      <c r="G7839">
        <v>6.9934649999999996</v>
      </c>
      <c r="H7839">
        <v>0.17385400000000001</v>
      </c>
      <c r="I7839">
        <v>2.7075339999999999</v>
      </c>
      <c r="J7839">
        <v>6.0166999999999998E-2</v>
      </c>
      <c r="K7839" t="str">
        <f>MID(M7839,22,1)</f>
        <v>2</v>
      </c>
      <c r="L7839" t="s">
        <v>59</v>
      </c>
      <c r="M7839" t="s">
        <v>60</v>
      </c>
      <c r="N7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839">
        <f>VLOOKUP(TableOMP[[#This Row],[Label]],TableAvg[],2,FALSE)</f>
        <v>7.1501050000000008</v>
      </c>
      <c r="P7839">
        <f>VLOOKUP(TableOMP[[#This Row],[Label]],TableAvg[],3,FALSE)</f>
        <v>0.18332028252094787</v>
      </c>
      <c r="Q7839">
        <f>TableOMP[[#This Row],[Avg]]-$U$2*TableOMP[[#This Row],[StdDev]]</f>
        <v>6.7834644349581055</v>
      </c>
      <c r="R7839">
        <f>TableOMP[[#This Row],[Avg]]+$U$2*TableOMP[[#This Row],[StdDev]]</f>
        <v>7.5167455650418962</v>
      </c>
      <c r="S7839">
        <f>IF(AND(TableOMP[[#This Row],[total_time]]&gt;=TableOMP[[#This Row],[Low]], TableOMP[[#This Row],[total_time]]&lt;=TableOMP[[#This Row],[High]]),1,0)</f>
        <v>1</v>
      </c>
    </row>
    <row r="7840" spans="1:19" hidden="1" x14ac:dyDescent="0.25">
      <c r="A7840" t="s">
        <v>16</v>
      </c>
      <c r="B7840">
        <v>10000</v>
      </c>
      <c r="C7840">
        <v>100</v>
      </c>
      <c r="D7840">
        <v>100000</v>
      </c>
      <c r="E7840">
        <v>45</v>
      </c>
      <c r="F7840">
        <v>1</v>
      </c>
      <c r="G7840">
        <v>6.9906490000000003</v>
      </c>
      <c r="H7840">
        <v>0.17382</v>
      </c>
      <c r="I7840">
        <v>2.7827999999999999</v>
      </c>
      <c r="J7840">
        <v>6.3244999999999996E-2</v>
      </c>
      <c r="K7840" t="str">
        <f>MID(M7840,22,1)</f>
        <v>7</v>
      </c>
      <c r="L7840" t="s">
        <v>189</v>
      </c>
      <c r="M7840" t="s">
        <v>190</v>
      </c>
      <c r="N7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840">
        <f>VLOOKUP(TableOMP[[#This Row],[Label]],TableAvg[],2,FALSE)</f>
        <v>7.1847531428571427</v>
      </c>
      <c r="P7840">
        <f>VLOOKUP(TableOMP[[#This Row],[Label]],TableAvg[],3,FALSE)</f>
        <v>0.15911471223293297</v>
      </c>
      <c r="Q7840">
        <f>TableOMP[[#This Row],[Avg]]-$U$2*TableOMP[[#This Row],[StdDev]]</f>
        <v>6.8665237183912771</v>
      </c>
      <c r="R7840">
        <f>TableOMP[[#This Row],[Avg]]+$U$2*TableOMP[[#This Row],[StdDev]]</f>
        <v>7.5029825673230084</v>
      </c>
      <c r="S7840">
        <f>IF(AND(TableOMP[[#This Row],[total_time]]&gt;=TableOMP[[#This Row],[Low]], TableOMP[[#This Row],[total_time]]&lt;=TableOMP[[#This Row],[High]]),1,0)</f>
        <v>1</v>
      </c>
    </row>
    <row r="7841" spans="1:19" hidden="1" x14ac:dyDescent="0.25">
      <c r="A7841" t="s">
        <v>15</v>
      </c>
      <c r="B7841">
        <v>10000</v>
      </c>
      <c r="C7841">
        <v>100</v>
      </c>
      <c r="D7841">
        <v>100000</v>
      </c>
      <c r="E7841">
        <v>32</v>
      </c>
      <c r="F7841">
        <v>1</v>
      </c>
      <c r="G7841">
        <v>6.9888669999999999</v>
      </c>
      <c r="H7841">
        <v>0.36016799999999999</v>
      </c>
      <c r="I7841">
        <v>7.699522</v>
      </c>
      <c r="J7841">
        <v>0.24837200000000001</v>
      </c>
      <c r="K7841" t="str">
        <f>MID(M7841,22,1)</f>
        <v>6</v>
      </c>
      <c r="L7841" t="s">
        <v>199</v>
      </c>
      <c r="M7841" t="s">
        <v>200</v>
      </c>
      <c r="N7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41">
        <f>VLOOKUP(TableOMP[[#This Row],[Label]],TableAvg[],2,FALSE)</f>
        <v>7.0451463181818186</v>
      </c>
      <c r="P7841">
        <f>VLOOKUP(TableOMP[[#This Row],[Label]],TableAvg[],3,FALSE)</f>
        <v>0.22693956984311678</v>
      </c>
      <c r="Q7841">
        <f>TableOMP[[#This Row],[Avg]]-$U$2*TableOMP[[#This Row],[StdDev]]</f>
        <v>6.5912671784955847</v>
      </c>
      <c r="R7841">
        <f>TableOMP[[#This Row],[Avg]]+$U$2*TableOMP[[#This Row],[StdDev]]</f>
        <v>7.4990254578680524</v>
      </c>
      <c r="S7841">
        <f>IF(AND(TableOMP[[#This Row],[total_time]]&gt;=TableOMP[[#This Row],[Low]], TableOMP[[#This Row],[total_time]]&lt;=TableOMP[[#This Row],[High]]),1,0)</f>
        <v>1</v>
      </c>
    </row>
    <row r="7842" spans="1:19" hidden="1" x14ac:dyDescent="0.25">
      <c r="A7842" t="s">
        <v>15</v>
      </c>
      <c r="B7842">
        <v>10000</v>
      </c>
      <c r="C7842">
        <v>100</v>
      </c>
      <c r="D7842">
        <v>100000</v>
      </c>
      <c r="E7842">
        <v>32</v>
      </c>
      <c r="F7842">
        <v>1</v>
      </c>
      <c r="G7842">
        <v>6.9885320000000002</v>
      </c>
      <c r="H7842">
        <v>0.153284</v>
      </c>
      <c r="I7842">
        <v>1.6807080000000001</v>
      </c>
      <c r="J7842">
        <v>5.4216E-2</v>
      </c>
      <c r="K7842" t="str">
        <f>MID(M7842,22,1)</f>
        <v>5</v>
      </c>
      <c r="L7842" t="s">
        <v>55</v>
      </c>
      <c r="M7842" t="s">
        <v>56</v>
      </c>
      <c r="N7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42">
        <f>VLOOKUP(TableOMP[[#This Row],[Label]],TableAvg[],2,FALSE)</f>
        <v>7.0451463181818186</v>
      </c>
      <c r="P7842">
        <f>VLOOKUP(TableOMP[[#This Row],[Label]],TableAvg[],3,FALSE)</f>
        <v>0.22693956984311678</v>
      </c>
      <c r="Q7842">
        <f>TableOMP[[#This Row],[Avg]]-$U$2*TableOMP[[#This Row],[StdDev]]</f>
        <v>6.5912671784955847</v>
      </c>
      <c r="R7842">
        <f>TableOMP[[#This Row],[Avg]]+$U$2*TableOMP[[#This Row],[StdDev]]</f>
        <v>7.4990254578680524</v>
      </c>
      <c r="S7842">
        <f>IF(AND(TableOMP[[#This Row],[total_time]]&gt;=TableOMP[[#This Row],[Low]], TableOMP[[#This Row],[total_time]]&lt;=TableOMP[[#This Row],[High]]),1,0)</f>
        <v>1</v>
      </c>
    </row>
    <row r="7843" spans="1:19" hidden="1" x14ac:dyDescent="0.25">
      <c r="A7843" t="s">
        <v>15</v>
      </c>
      <c r="B7843">
        <v>10000</v>
      </c>
      <c r="C7843">
        <v>100</v>
      </c>
      <c r="D7843">
        <v>100000</v>
      </c>
      <c r="E7843">
        <v>32</v>
      </c>
      <c r="F7843">
        <v>1</v>
      </c>
      <c r="G7843">
        <v>6.982558</v>
      </c>
      <c r="H7843">
        <v>0.14454</v>
      </c>
      <c r="I7843">
        <v>1.556012</v>
      </c>
      <c r="J7843">
        <v>5.0194000000000003E-2</v>
      </c>
      <c r="K7843" t="str">
        <f>MID(M7843,22,1)</f>
        <v>2</v>
      </c>
      <c r="L7843" t="s">
        <v>95</v>
      </c>
      <c r="M7843" t="s">
        <v>96</v>
      </c>
      <c r="N7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43">
        <f>VLOOKUP(TableOMP[[#This Row],[Label]],TableAvg[],2,FALSE)</f>
        <v>7.0451463181818186</v>
      </c>
      <c r="P7843">
        <f>VLOOKUP(TableOMP[[#This Row],[Label]],TableAvg[],3,FALSE)</f>
        <v>0.22693956984311678</v>
      </c>
      <c r="Q7843">
        <f>TableOMP[[#This Row],[Avg]]-$U$2*TableOMP[[#This Row],[StdDev]]</f>
        <v>6.5912671784955847</v>
      </c>
      <c r="R7843">
        <f>TableOMP[[#This Row],[Avg]]+$U$2*TableOMP[[#This Row],[StdDev]]</f>
        <v>7.4990254578680524</v>
      </c>
      <c r="S7843">
        <f>IF(AND(TableOMP[[#This Row],[total_time]]&gt;=TableOMP[[#This Row],[Low]], TableOMP[[#This Row],[total_time]]&lt;=TableOMP[[#This Row],[High]]),1,0)</f>
        <v>1</v>
      </c>
    </row>
    <row r="7844" spans="1:19" hidden="1" x14ac:dyDescent="0.25">
      <c r="A7844" t="s">
        <v>16</v>
      </c>
      <c r="B7844">
        <v>10000</v>
      </c>
      <c r="C7844">
        <v>100</v>
      </c>
      <c r="D7844">
        <v>100000</v>
      </c>
      <c r="E7844">
        <v>50</v>
      </c>
      <c r="F7844">
        <v>1</v>
      </c>
      <c r="G7844">
        <v>6.9775999999999998</v>
      </c>
      <c r="H7844">
        <v>0.18740299999999999</v>
      </c>
      <c r="I7844">
        <v>3.0739369999999999</v>
      </c>
      <c r="J7844">
        <v>6.2732999999999997E-2</v>
      </c>
      <c r="K7844" t="str">
        <f>MID(M7844,22,1)</f>
        <v>4</v>
      </c>
      <c r="L7844" t="s">
        <v>97</v>
      </c>
      <c r="M7844" t="s">
        <v>98</v>
      </c>
      <c r="N7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844">
        <f>VLOOKUP(TableOMP[[#This Row],[Label]],TableAvg[],2,FALSE)</f>
        <v>6.822647142857142</v>
      </c>
      <c r="P7844">
        <f>VLOOKUP(TableOMP[[#This Row],[Label]],TableAvg[],3,FALSE)</f>
        <v>0.17645380487941756</v>
      </c>
      <c r="Q7844">
        <f>TableOMP[[#This Row],[Avg]]-$U$2*TableOMP[[#This Row],[StdDev]]</f>
        <v>6.4697395330983065</v>
      </c>
      <c r="R7844">
        <f>TableOMP[[#This Row],[Avg]]+$U$2*TableOMP[[#This Row],[StdDev]]</f>
        <v>7.1755547526159775</v>
      </c>
      <c r="S7844">
        <f>IF(AND(TableOMP[[#This Row],[total_time]]&gt;=TableOMP[[#This Row],[Low]], TableOMP[[#This Row],[total_time]]&lt;=TableOMP[[#This Row],[High]]),1,0)</f>
        <v>1</v>
      </c>
    </row>
    <row r="7845" spans="1:19" hidden="1" x14ac:dyDescent="0.25">
      <c r="A7845" t="s">
        <v>15</v>
      </c>
      <c r="B7845">
        <v>10000</v>
      </c>
      <c r="C7845">
        <v>100</v>
      </c>
      <c r="D7845">
        <v>100000</v>
      </c>
      <c r="E7845">
        <v>33</v>
      </c>
      <c r="F7845">
        <v>1</v>
      </c>
      <c r="G7845">
        <v>6.9770329999999996</v>
      </c>
      <c r="H7845">
        <v>0.48203699999999999</v>
      </c>
      <c r="I7845">
        <v>4.6261190000000001</v>
      </c>
      <c r="J7845">
        <v>0.144566</v>
      </c>
      <c r="K7845" t="str">
        <f>MID(M7845,22,1)</f>
        <v>6</v>
      </c>
      <c r="L7845" t="s">
        <v>41</v>
      </c>
      <c r="M7845" t="s">
        <v>42</v>
      </c>
      <c r="N7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845">
        <f>VLOOKUP(TableOMP[[#This Row],[Label]],TableAvg[],2,FALSE)</f>
        <v>6.8761746923076918</v>
      </c>
      <c r="P7845">
        <f>VLOOKUP(TableOMP[[#This Row],[Label]],TableAvg[],3,FALSE)</f>
        <v>0.16121060589151862</v>
      </c>
      <c r="Q7845">
        <f>TableOMP[[#This Row],[Avg]]-$U$2*TableOMP[[#This Row],[StdDev]]</f>
        <v>6.5537534805246542</v>
      </c>
      <c r="R7845">
        <f>TableOMP[[#This Row],[Avg]]+$U$2*TableOMP[[#This Row],[StdDev]]</f>
        <v>7.1985959040907295</v>
      </c>
      <c r="S7845">
        <f>IF(AND(TableOMP[[#This Row],[total_time]]&gt;=TableOMP[[#This Row],[Low]], TableOMP[[#This Row],[total_time]]&lt;=TableOMP[[#This Row],[High]]),1,0)</f>
        <v>1</v>
      </c>
    </row>
    <row r="7846" spans="1:19" hidden="1" x14ac:dyDescent="0.25">
      <c r="A7846" t="s">
        <v>15</v>
      </c>
      <c r="B7846">
        <v>10000</v>
      </c>
      <c r="C7846">
        <v>100</v>
      </c>
      <c r="D7846">
        <v>100000</v>
      </c>
      <c r="E7846">
        <v>31</v>
      </c>
      <c r="F7846">
        <v>1</v>
      </c>
      <c r="G7846">
        <v>6.9769009999999998</v>
      </c>
      <c r="H7846">
        <v>0.15216199999999999</v>
      </c>
      <c r="I7846">
        <v>1.5769139999999999</v>
      </c>
      <c r="J7846">
        <v>5.2564E-2</v>
      </c>
      <c r="K7846" t="str">
        <f>MID(M7846,22,1)</f>
        <v>5</v>
      </c>
      <c r="L7846" t="s">
        <v>55</v>
      </c>
      <c r="M7846" t="s">
        <v>56</v>
      </c>
      <c r="N7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46">
        <f>VLOOKUP(TableOMP[[#This Row],[Label]],TableAvg[],2,FALSE)</f>
        <v>7.1072796363636366</v>
      </c>
      <c r="P7846">
        <f>VLOOKUP(TableOMP[[#This Row],[Label]],TableAvg[],3,FALSE)</f>
        <v>0.15711102310570271</v>
      </c>
      <c r="Q7846">
        <f>TableOMP[[#This Row],[Avg]]-$U$2*TableOMP[[#This Row],[StdDev]]</f>
        <v>6.7930575901522312</v>
      </c>
      <c r="R7846">
        <f>TableOMP[[#This Row],[Avg]]+$U$2*TableOMP[[#This Row],[StdDev]]</f>
        <v>7.4215016825750419</v>
      </c>
      <c r="S7846">
        <f>IF(AND(TableOMP[[#This Row],[total_time]]&gt;=TableOMP[[#This Row],[Low]], TableOMP[[#This Row],[total_time]]&lt;=TableOMP[[#This Row],[High]]),1,0)</f>
        <v>1</v>
      </c>
    </row>
    <row r="7847" spans="1:19" hidden="1" x14ac:dyDescent="0.25">
      <c r="A7847" t="s">
        <v>15</v>
      </c>
      <c r="B7847">
        <v>10000</v>
      </c>
      <c r="C7847">
        <v>100</v>
      </c>
      <c r="D7847">
        <v>100000</v>
      </c>
      <c r="E7847">
        <v>31</v>
      </c>
      <c r="F7847">
        <v>1</v>
      </c>
      <c r="G7847">
        <v>6.9733020000000003</v>
      </c>
      <c r="H7847">
        <v>0.142955</v>
      </c>
      <c r="I7847">
        <v>1.2432879999999999</v>
      </c>
      <c r="J7847">
        <v>4.1443000000000001E-2</v>
      </c>
      <c r="K7847" t="str">
        <f>MID(M7847,22,1)</f>
        <v>1</v>
      </c>
      <c r="L7847" t="s">
        <v>215</v>
      </c>
      <c r="M7847" t="s">
        <v>216</v>
      </c>
      <c r="N7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47">
        <f>VLOOKUP(TableOMP[[#This Row],[Label]],TableAvg[],2,FALSE)</f>
        <v>7.1072796363636366</v>
      </c>
      <c r="P7847">
        <f>VLOOKUP(TableOMP[[#This Row],[Label]],TableAvg[],3,FALSE)</f>
        <v>0.15711102310570271</v>
      </c>
      <c r="Q7847">
        <f>TableOMP[[#This Row],[Avg]]-$U$2*TableOMP[[#This Row],[StdDev]]</f>
        <v>6.7930575901522312</v>
      </c>
      <c r="R7847">
        <f>TableOMP[[#This Row],[Avg]]+$U$2*TableOMP[[#This Row],[StdDev]]</f>
        <v>7.4215016825750419</v>
      </c>
      <c r="S7847">
        <f>IF(AND(TableOMP[[#This Row],[total_time]]&gt;=TableOMP[[#This Row],[Low]], TableOMP[[#This Row],[total_time]]&lt;=TableOMP[[#This Row],[High]]),1,0)</f>
        <v>1</v>
      </c>
    </row>
    <row r="7848" spans="1:19" hidden="1" x14ac:dyDescent="0.25">
      <c r="A7848" t="s">
        <v>16</v>
      </c>
      <c r="B7848">
        <v>10000</v>
      </c>
      <c r="C7848">
        <v>100</v>
      </c>
      <c r="D7848">
        <v>100000</v>
      </c>
      <c r="E7848">
        <v>47</v>
      </c>
      <c r="F7848">
        <v>1</v>
      </c>
      <c r="G7848">
        <v>6.9721859999999998</v>
      </c>
      <c r="H7848">
        <v>0.19544700000000001</v>
      </c>
      <c r="I7848">
        <v>3.781434</v>
      </c>
      <c r="J7848">
        <v>8.2205E-2</v>
      </c>
      <c r="K7848" t="str">
        <f>MID(M7848,22,1)</f>
        <v>2</v>
      </c>
      <c r="L7848" t="s">
        <v>59</v>
      </c>
      <c r="M7848" t="s">
        <v>60</v>
      </c>
      <c r="N7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848">
        <f>VLOOKUP(TableOMP[[#This Row],[Label]],TableAvg[],2,FALSE)</f>
        <v>7.017781928571428</v>
      </c>
      <c r="P7848">
        <f>VLOOKUP(TableOMP[[#This Row],[Label]],TableAvg[],3,FALSE)</f>
        <v>0.16728855009344257</v>
      </c>
      <c r="Q7848">
        <f>TableOMP[[#This Row],[Avg]]-$U$2*TableOMP[[#This Row],[StdDev]]</f>
        <v>6.6832048283845431</v>
      </c>
      <c r="R7848">
        <f>TableOMP[[#This Row],[Avg]]+$U$2*TableOMP[[#This Row],[StdDev]]</f>
        <v>7.3523590287583129</v>
      </c>
      <c r="S7848">
        <f>IF(AND(TableOMP[[#This Row],[total_time]]&gt;=TableOMP[[#This Row],[Low]], TableOMP[[#This Row],[total_time]]&lt;=TableOMP[[#This Row],[High]]),1,0)</f>
        <v>1</v>
      </c>
    </row>
    <row r="7849" spans="1:19" hidden="1" x14ac:dyDescent="0.25">
      <c r="A7849" t="s">
        <v>15</v>
      </c>
      <c r="B7849">
        <v>10000</v>
      </c>
      <c r="C7849">
        <v>100</v>
      </c>
      <c r="D7849">
        <v>100000</v>
      </c>
      <c r="E7849">
        <v>33</v>
      </c>
      <c r="F7849">
        <v>1</v>
      </c>
      <c r="G7849">
        <v>6.9690500000000002</v>
      </c>
      <c r="H7849">
        <v>0.157052</v>
      </c>
      <c r="I7849">
        <v>1.5923160000000001</v>
      </c>
      <c r="J7849">
        <v>4.9759999999999999E-2</v>
      </c>
      <c r="K7849" t="str">
        <f>MID(M7849,22,1)</f>
        <v>8</v>
      </c>
      <c r="L7849" t="s">
        <v>159</v>
      </c>
      <c r="M7849" t="s">
        <v>160</v>
      </c>
      <c r="N7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849">
        <f>VLOOKUP(TableOMP[[#This Row],[Label]],TableAvg[],2,FALSE)</f>
        <v>6.8761746923076918</v>
      </c>
      <c r="P7849">
        <f>VLOOKUP(TableOMP[[#This Row],[Label]],TableAvg[],3,FALSE)</f>
        <v>0.16121060589151862</v>
      </c>
      <c r="Q7849">
        <f>TableOMP[[#This Row],[Avg]]-$U$2*TableOMP[[#This Row],[StdDev]]</f>
        <v>6.5537534805246542</v>
      </c>
      <c r="R7849">
        <f>TableOMP[[#This Row],[Avg]]+$U$2*TableOMP[[#This Row],[StdDev]]</f>
        <v>7.1985959040907295</v>
      </c>
      <c r="S7849">
        <f>IF(AND(TableOMP[[#This Row],[total_time]]&gt;=TableOMP[[#This Row],[Low]], TableOMP[[#This Row],[total_time]]&lt;=TableOMP[[#This Row],[High]]),1,0)</f>
        <v>1</v>
      </c>
    </row>
    <row r="7850" spans="1:19" hidden="1" x14ac:dyDescent="0.25">
      <c r="A7850" t="s">
        <v>16</v>
      </c>
      <c r="B7850">
        <v>10000</v>
      </c>
      <c r="C7850">
        <v>100</v>
      </c>
      <c r="D7850">
        <v>100000</v>
      </c>
      <c r="E7850">
        <v>46</v>
      </c>
      <c r="F7850">
        <v>1</v>
      </c>
      <c r="G7850">
        <v>6.9680220000000004</v>
      </c>
      <c r="H7850">
        <v>0.162357</v>
      </c>
      <c r="I7850">
        <v>2.6093649999999999</v>
      </c>
      <c r="J7850">
        <v>5.7986000000000003E-2</v>
      </c>
      <c r="K7850" t="str">
        <f>MID(M7850,22,1)</f>
        <v>1</v>
      </c>
      <c r="L7850" t="s">
        <v>171</v>
      </c>
      <c r="M7850" t="s">
        <v>172</v>
      </c>
      <c r="N7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850">
        <f>VLOOKUP(TableOMP[[#This Row],[Label]],TableAvg[],2,FALSE)</f>
        <v>7.1501050000000008</v>
      </c>
      <c r="P7850">
        <f>VLOOKUP(TableOMP[[#This Row],[Label]],TableAvg[],3,FALSE)</f>
        <v>0.18332028252094787</v>
      </c>
      <c r="Q7850">
        <f>TableOMP[[#This Row],[Avg]]-$U$2*TableOMP[[#This Row],[StdDev]]</f>
        <v>6.7834644349581055</v>
      </c>
      <c r="R7850">
        <f>TableOMP[[#This Row],[Avg]]+$U$2*TableOMP[[#This Row],[StdDev]]</f>
        <v>7.5167455650418962</v>
      </c>
      <c r="S7850">
        <f>IF(AND(TableOMP[[#This Row],[total_time]]&gt;=TableOMP[[#This Row],[Low]], TableOMP[[#This Row],[total_time]]&lt;=TableOMP[[#This Row],[High]]),1,0)</f>
        <v>1</v>
      </c>
    </row>
    <row r="7851" spans="1:19" hidden="1" x14ac:dyDescent="0.25">
      <c r="A7851" t="s">
        <v>16</v>
      </c>
      <c r="B7851">
        <v>10000</v>
      </c>
      <c r="C7851">
        <v>100</v>
      </c>
      <c r="D7851">
        <v>100000</v>
      </c>
      <c r="E7851">
        <v>47</v>
      </c>
      <c r="F7851">
        <v>1</v>
      </c>
      <c r="G7851">
        <v>6.9640370000000003</v>
      </c>
      <c r="H7851">
        <v>0.16939699999999999</v>
      </c>
      <c r="I7851">
        <v>3.189171</v>
      </c>
      <c r="J7851">
        <v>6.9330000000000003E-2</v>
      </c>
      <c r="K7851" t="str">
        <f>MID(M7851,22,1)</f>
        <v>7</v>
      </c>
      <c r="L7851" t="s">
        <v>49</v>
      </c>
      <c r="M7851" t="s">
        <v>50</v>
      </c>
      <c r="N7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851">
        <f>VLOOKUP(TableOMP[[#This Row],[Label]],TableAvg[],2,FALSE)</f>
        <v>7.017781928571428</v>
      </c>
      <c r="P7851">
        <f>VLOOKUP(TableOMP[[#This Row],[Label]],TableAvg[],3,FALSE)</f>
        <v>0.16728855009344257</v>
      </c>
      <c r="Q7851">
        <f>TableOMP[[#This Row],[Avg]]-$U$2*TableOMP[[#This Row],[StdDev]]</f>
        <v>6.6832048283845431</v>
      </c>
      <c r="R7851">
        <f>TableOMP[[#This Row],[Avg]]+$U$2*TableOMP[[#This Row],[StdDev]]</f>
        <v>7.3523590287583129</v>
      </c>
      <c r="S7851">
        <f>IF(AND(TableOMP[[#This Row],[total_time]]&gt;=TableOMP[[#This Row],[Low]], TableOMP[[#This Row],[total_time]]&lt;=TableOMP[[#This Row],[High]]),1,0)</f>
        <v>1</v>
      </c>
    </row>
    <row r="7852" spans="1:19" hidden="1" x14ac:dyDescent="0.25">
      <c r="A7852" t="s">
        <v>16</v>
      </c>
      <c r="B7852">
        <v>10000</v>
      </c>
      <c r="C7852">
        <v>100</v>
      </c>
      <c r="D7852">
        <v>100000</v>
      </c>
      <c r="E7852">
        <v>48</v>
      </c>
      <c r="F7852">
        <v>1</v>
      </c>
      <c r="G7852">
        <v>6.9617620000000002</v>
      </c>
      <c r="H7852">
        <v>0.27515400000000001</v>
      </c>
      <c r="I7852">
        <v>6.1238530000000004</v>
      </c>
      <c r="J7852">
        <v>0.13029499999999999</v>
      </c>
      <c r="K7852" t="str">
        <f>MID(M7852,22,1)</f>
        <v>7</v>
      </c>
      <c r="L7852" t="s">
        <v>49</v>
      </c>
      <c r="M7852" t="s">
        <v>50</v>
      </c>
      <c r="N7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52">
        <f>VLOOKUP(TableOMP[[#This Row],[Label]],TableAvg[],2,FALSE)</f>
        <v>6.9812722142857142</v>
      </c>
      <c r="P7852">
        <f>VLOOKUP(TableOMP[[#This Row],[Label]],TableAvg[],3,FALSE)</f>
        <v>0.14087413852760564</v>
      </c>
      <c r="Q7852">
        <f>TableOMP[[#This Row],[Avg]]-$U$2*TableOMP[[#This Row],[StdDev]]</f>
        <v>6.6995239372305031</v>
      </c>
      <c r="R7852">
        <f>TableOMP[[#This Row],[Avg]]+$U$2*TableOMP[[#This Row],[StdDev]]</f>
        <v>7.2630204913409253</v>
      </c>
      <c r="S7852">
        <f>IF(AND(TableOMP[[#This Row],[total_time]]&gt;=TableOMP[[#This Row],[Low]], TableOMP[[#This Row],[total_time]]&lt;=TableOMP[[#This Row],[High]]),1,0)</f>
        <v>1</v>
      </c>
    </row>
    <row r="7853" spans="1:19" hidden="1" x14ac:dyDescent="0.25">
      <c r="A7853" t="s">
        <v>16</v>
      </c>
      <c r="B7853">
        <v>10000</v>
      </c>
      <c r="C7853">
        <v>100</v>
      </c>
      <c r="D7853">
        <v>100000</v>
      </c>
      <c r="E7853">
        <v>13</v>
      </c>
      <c r="F7853">
        <v>1</v>
      </c>
      <c r="G7853">
        <v>20.260966</v>
      </c>
      <c r="H7853">
        <v>0.26647100000000001</v>
      </c>
      <c r="I7853">
        <v>0.36589700000000003</v>
      </c>
      <c r="J7853">
        <v>3.0491000000000001E-2</v>
      </c>
      <c r="K7853" t="str">
        <f>MID(M7853,22,1)</f>
        <v>1</v>
      </c>
      <c r="L7853" t="s">
        <v>207</v>
      </c>
      <c r="M7853" t="s">
        <v>208</v>
      </c>
      <c r="N7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853">
        <f>VLOOKUP(TableOMP[[#This Row],[Label]],TableAvg[],2,FALSE)</f>
        <v>20.124444192307696</v>
      </c>
      <c r="P7853">
        <f>VLOOKUP(TableOMP[[#This Row],[Label]],TableAvg[],3,FALSE)</f>
        <v>3.9616744213351221E-2</v>
      </c>
      <c r="Q7853">
        <f>TableOMP[[#This Row],[Avg]]-$U$2*TableOMP[[#This Row],[StdDev]]</f>
        <v>20.045210703880993</v>
      </c>
      <c r="R7853">
        <f>TableOMP[[#This Row],[Avg]]+$U$2*TableOMP[[#This Row],[StdDev]]</f>
        <v>20.203677680734398</v>
      </c>
      <c r="S7853">
        <f>IF(AND(TableOMP[[#This Row],[total_time]]&gt;=TableOMP[[#This Row],[Low]], TableOMP[[#This Row],[total_time]]&lt;=TableOMP[[#This Row],[High]]),1,0)</f>
        <v>0</v>
      </c>
    </row>
    <row r="7854" spans="1:19" hidden="1" x14ac:dyDescent="0.25">
      <c r="A7854" t="s">
        <v>15</v>
      </c>
      <c r="B7854">
        <v>10000</v>
      </c>
      <c r="C7854">
        <v>100</v>
      </c>
      <c r="D7854">
        <v>100000</v>
      </c>
      <c r="E7854">
        <v>31</v>
      </c>
      <c r="F7854">
        <v>1</v>
      </c>
      <c r="G7854">
        <v>6.952286</v>
      </c>
      <c r="H7854">
        <v>0.13714999999999999</v>
      </c>
      <c r="I7854">
        <v>1.2163649999999999</v>
      </c>
      <c r="J7854">
        <v>4.0545999999999999E-2</v>
      </c>
      <c r="K7854" t="str">
        <f>MID(M7854,22,1)</f>
        <v>6</v>
      </c>
      <c r="L7854" t="s">
        <v>199</v>
      </c>
      <c r="M7854" t="s">
        <v>200</v>
      </c>
      <c r="N7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54">
        <f>VLOOKUP(TableOMP[[#This Row],[Label]],TableAvg[],2,FALSE)</f>
        <v>7.1072796363636366</v>
      </c>
      <c r="P7854">
        <f>VLOOKUP(TableOMP[[#This Row],[Label]],TableAvg[],3,FALSE)</f>
        <v>0.15711102310570271</v>
      </c>
      <c r="Q7854">
        <f>TableOMP[[#This Row],[Avg]]-$U$2*TableOMP[[#This Row],[StdDev]]</f>
        <v>6.7930575901522312</v>
      </c>
      <c r="R7854">
        <f>TableOMP[[#This Row],[Avg]]+$U$2*TableOMP[[#This Row],[StdDev]]</f>
        <v>7.4215016825750419</v>
      </c>
      <c r="S7854">
        <f>IF(AND(TableOMP[[#This Row],[total_time]]&gt;=TableOMP[[#This Row],[Low]], TableOMP[[#This Row],[total_time]]&lt;=TableOMP[[#This Row],[High]]),1,0)</f>
        <v>1</v>
      </c>
    </row>
    <row r="7855" spans="1:19" hidden="1" x14ac:dyDescent="0.25">
      <c r="A7855" t="s">
        <v>16</v>
      </c>
      <c r="B7855">
        <v>10000</v>
      </c>
      <c r="C7855">
        <v>100</v>
      </c>
      <c r="D7855">
        <v>100000</v>
      </c>
      <c r="E7855">
        <v>48</v>
      </c>
      <c r="F7855">
        <v>1</v>
      </c>
      <c r="G7855">
        <v>6.9495509999999996</v>
      </c>
      <c r="H7855">
        <v>0.201849</v>
      </c>
      <c r="I7855">
        <v>3.3072339999999998</v>
      </c>
      <c r="J7855">
        <v>7.0366999999999999E-2</v>
      </c>
      <c r="K7855" t="str">
        <f>MID(M7855,22,1)</f>
        <v>5</v>
      </c>
      <c r="L7855" t="s">
        <v>161</v>
      </c>
      <c r="M7855" t="s">
        <v>162</v>
      </c>
      <c r="N7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55">
        <f>VLOOKUP(TableOMP[[#This Row],[Label]],TableAvg[],2,FALSE)</f>
        <v>6.9812722142857142</v>
      </c>
      <c r="P7855">
        <f>VLOOKUP(TableOMP[[#This Row],[Label]],TableAvg[],3,FALSE)</f>
        <v>0.14087413852760564</v>
      </c>
      <c r="Q7855">
        <f>TableOMP[[#This Row],[Avg]]-$U$2*TableOMP[[#This Row],[StdDev]]</f>
        <v>6.6995239372305031</v>
      </c>
      <c r="R7855">
        <f>TableOMP[[#This Row],[Avg]]+$U$2*TableOMP[[#This Row],[StdDev]]</f>
        <v>7.2630204913409253</v>
      </c>
      <c r="S7855">
        <f>IF(AND(TableOMP[[#This Row],[total_time]]&gt;=TableOMP[[#This Row],[Low]], TableOMP[[#This Row],[total_time]]&lt;=TableOMP[[#This Row],[High]]),1,0)</f>
        <v>1</v>
      </c>
    </row>
    <row r="7856" spans="1:19" hidden="1" x14ac:dyDescent="0.25">
      <c r="A7856" t="s">
        <v>15</v>
      </c>
      <c r="B7856">
        <v>10000</v>
      </c>
      <c r="C7856">
        <v>100</v>
      </c>
      <c r="D7856">
        <v>100000</v>
      </c>
      <c r="E7856">
        <v>31</v>
      </c>
      <c r="F7856">
        <v>1</v>
      </c>
      <c r="G7856">
        <v>6.94841</v>
      </c>
      <c r="H7856">
        <v>0.13456699999999999</v>
      </c>
      <c r="I7856">
        <v>1.0913550000000001</v>
      </c>
      <c r="J7856">
        <v>3.6379000000000002E-2</v>
      </c>
      <c r="K7856" t="str">
        <f>MID(M7856,22,1)</f>
        <v>1</v>
      </c>
      <c r="L7856" t="s">
        <v>215</v>
      </c>
      <c r="M7856" t="s">
        <v>216</v>
      </c>
      <c r="N7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56">
        <f>VLOOKUP(TableOMP[[#This Row],[Label]],TableAvg[],2,FALSE)</f>
        <v>7.1072796363636366</v>
      </c>
      <c r="P7856">
        <f>VLOOKUP(TableOMP[[#This Row],[Label]],TableAvg[],3,FALSE)</f>
        <v>0.15711102310570271</v>
      </c>
      <c r="Q7856">
        <f>TableOMP[[#This Row],[Avg]]-$U$2*TableOMP[[#This Row],[StdDev]]</f>
        <v>6.7930575901522312</v>
      </c>
      <c r="R7856">
        <f>TableOMP[[#This Row],[Avg]]+$U$2*TableOMP[[#This Row],[StdDev]]</f>
        <v>7.4215016825750419</v>
      </c>
      <c r="S7856">
        <f>IF(AND(TableOMP[[#This Row],[total_time]]&gt;=TableOMP[[#This Row],[Low]], TableOMP[[#This Row],[total_time]]&lt;=TableOMP[[#This Row],[High]]),1,0)</f>
        <v>1</v>
      </c>
    </row>
    <row r="7857" spans="1:19" hidden="1" x14ac:dyDescent="0.25">
      <c r="A7857" t="s">
        <v>15</v>
      </c>
      <c r="B7857">
        <v>10000</v>
      </c>
      <c r="C7857">
        <v>100</v>
      </c>
      <c r="D7857">
        <v>100000</v>
      </c>
      <c r="E7857">
        <v>32</v>
      </c>
      <c r="F7857">
        <v>1</v>
      </c>
      <c r="G7857">
        <v>6.9478660000000003</v>
      </c>
      <c r="H7857">
        <v>0.15736700000000001</v>
      </c>
      <c r="I7857">
        <v>1.7020919999999999</v>
      </c>
      <c r="J7857">
        <v>5.4906000000000003E-2</v>
      </c>
      <c r="K7857" t="str">
        <f>MID(M7857,22,1)</f>
        <v>5</v>
      </c>
      <c r="L7857" t="s">
        <v>55</v>
      </c>
      <c r="M7857" t="s">
        <v>56</v>
      </c>
      <c r="N7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57">
        <f>VLOOKUP(TableOMP[[#This Row],[Label]],TableAvg[],2,FALSE)</f>
        <v>7.0451463181818186</v>
      </c>
      <c r="P7857">
        <f>VLOOKUP(TableOMP[[#This Row],[Label]],TableAvg[],3,FALSE)</f>
        <v>0.22693956984311678</v>
      </c>
      <c r="Q7857">
        <f>TableOMP[[#This Row],[Avg]]-$U$2*TableOMP[[#This Row],[StdDev]]</f>
        <v>6.5912671784955847</v>
      </c>
      <c r="R7857">
        <f>TableOMP[[#This Row],[Avg]]+$U$2*TableOMP[[#This Row],[StdDev]]</f>
        <v>7.4990254578680524</v>
      </c>
      <c r="S7857">
        <f>IF(AND(TableOMP[[#This Row],[total_time]]&gt;=TableOMP[[#This Row],[Low]], TableOMP[[#This Row],[total_time]]&lt;=TableOMP[[#This Row],[High]]),1,0)</f>
        <v>1</v>
      </c>
    </row>
    <row r="7858" spans="1:19" hidden="1" x14ac:dyDescent="0.25">
      <c r="A7858" t="s">
        <v>15</v>
      </c>
      <c r="B7858">
        <v>10000</v>
      </c>
      <c r="C7858">
        <v>100</v>
      </c>
      <c r="D7858">
        <v>100000</v>
      </c>
      <c r="E7858">
        <v>32</v>
      </c>
      <c r="F7858">
        <v>1</v>
      </c>
      <c r="G7858">
        <v>6.9468709999999998</v>
      </c>
      <c r="H7858">
        <v>0.22125300000000001</v>
      </c>
      <c r="I7858">
        <v>3.3638089999999998</v>
      </c>
      <c r="J7858">
        <v>0.10851</v>
      </c>
      <c r="K7858" t="str">
        <f>MID(M7858,22,1)</f>
        <v>2</v>
      </c>
      <c r="L7858" t="s">
        <v>219</v>
      </c>
      <c r="M7858" t="s">
        <v>220</v>
      </c>
      <c r="N7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58">
        <f>VLOOKUP(TableOMP[[#This Row],[Label]],TableAvg[],2,FALSE)</f>
        <v>7.0451463181818186</v>
      </c>
      <c r="P7858">
        <f>VLOOKUP(TableOMP[[#This Row],[Label]],TableAvg[],3,FALSE)</f>
        <v>0.22693956984311678</v>
      </c>
      <c r="Q7858">
        <f>TableOMP[[#This Row],[Avg]]-$U$2*TableOMP[[#This Row],[StdDev]]</f>
        <v>6.5912671784955847</v>
      </c>
      <c r="R7858">
        <f>TableOMP[[#This Row],[Avg]]+$U$2*TableOMP[[#This Row],[StdDev]]</f>
        <v>7.4990254578680524</v>
      </c>
      <c r="S7858">
        <f>IF(AND(TableOMP[[#This Row],[total_time]]&gt;=TableOMP[[#This Row],[Low]], TableOMP[[#This Row],[total_time]]&lt;=TableOMP[[#This Row],[High]]),1,0)</f>
        <v>1</v>
      </c>
    </row>
    <row r="7859" spans="1:19" hidden="1" x14ac:dyDescent="0.25">
      <c r="A7859" t="s">
        <v>16</v>
      </c>
      <c r="B7859">
        <v>10000</v>
      </c>
      <c r="C7859">
        <v>100</v>
      </c>
      <c r="D7859">
        <v>100000</v>
      </c>
      <c r="E7859">
        <v>47</v>
      </c>
      <c r="F7859">
        <v>1</v>
      </c>
      <c r="G7859">
        <v>6.945856</v>
      </c>
      <c r="H7859">
        <v>0.189497</v>
      </c>
      <c r="I7859">
        <v>3.4473780000000001</v>
      </c>
      <c r="J7859">
        <v>7.4942999999999996E-2</v>
      </c>
      <c r="K7859" t="str">
        <f>MID(M7859,22,1)</f>
        <v>1</v>
      </c>
      <c r="L7859" t="s">
        <v>171</v>
      </c>
      <c r="M7859" t="s">
        <v>172</v>
      </c>
      <c r="N7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859">
        <f>VLOOKUP(TableOMP[[#This Row],[Label]],TableAvg[],2,FALSE)</f>
        <v>7.017781928571428</v>
      </c>
      <c r="P7859">
        <f>VLOOKUP(TableOMP[[#This Row],[Label]],TableAvg[],3,FALSE)</f>
        <v>0.16728855009344257</v>
      </c>
      <c r="Q7859">
        <f>TableOMP[[#This Row],[Avg]]-$U$2*TableOMP[[#This Row],[StdDev]]</f>
        <v>6.6832048283845431</v>
      </c>
      <c r="R7859">
        <f>TableOMP[[#This Row],[Avg]]+$U$2*TableOMP[[#This Row],[StdDev]]</f>
        <v>7.3523590287583129</v>
      </c>
      <c r="S7859">
        <f>IF(AND(TableOMP[[#This Row],[total_time]]&gt;=TableOMP[[#This Row],[Low]], TableOMP[[#This Row],[total_time]]&lt;=TableOMP[[#This Row],[High]]),1,0)</f>
        <v>1</v>
      </c>
    </row>
    <row r="7860" spans="1:19" hidden="1" x14ac:dyDescent="0.25">
      <c r="A7860" t="s">
        <v>16</v>
      </c>
      <c r="B7860">
        <v>10000</v>
      </c>
      <c r="C7860">
        <v>100</v>
      </c>
      <c r="D7860">
        <v>100000</v>
      </c>
      <c r="E7860">
        <v>49</v>
      </c>
      <c r="F7860">
        <v>1</v>
      </c>
      <c r="G7860">
        <v>6.9457589999999998</v>
      </c>
      <c r="H7860">
        <v>0.17693700000000001</v>
      </c>
      <c r="I7860">
        <v>2.4872610000000002</v>
      </c>
      <c r="J7860">
        <v>5.1818000000000003E-2</v>
      </c>
      <c r="K7860" t="str">
        <f>MID(M7860,22,1)</f>
        <v>1</v>
      </c>
      <c r="L7860" t="s">
        <v>171</v>
      </c>
      <c r="M7860" t="s">
        <v>172</v>
      </c>
      <c r="N7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860">
        <f>VLOOKUP(TableOMP[[#This Row],[Label]],TableAvg[],2,FALSE)</f>
        <v>6.9045758571428575</v>
      </c>
      <c r="P7860">
        <f>VLOOKUP(TableOMP[[#This Row],[Label]],TableAvg[],3,FALSE)</f>
        <v>0.17982512888514765</v>
      </c>
      <c r="Q7860">
        <f>TableOMP[[#This Row],[Avg]]-$U$2*TableOMP[[#This Row],[StdDev]]</f>
        <v>6.5449255993725624</v>
      </c>
      <c r="R7860">
        <f>TableOMP[[#This Row],[Avg]]+$U$2*TableOMP[[#This Row],[StdDev]]</f>
        <v>7.2642261149131526</v>
      </c>
      <c r="S7860">
        <f>IF(AND(TableOMP[[#This Row],[total_time]]&gt;=TableOMP[[#This Row],[Low]], TableOMP[[#This Row],[total_time]]&lt;=TableOMP[[#This Row],[High]]),1,0)</f>
        <v>1</v>
      </c>
    </row>
    <row r="7861" spans="1:19" hidden="1" x14ac:dyDescent="0.25">
      <c r="A7861" t="s">
        <v>15</v>
      </c>
      <c r="B7861">
        <v>10000</v>
      </c>
      <c r="C7861">
        <v>100</v>
      </c>
      <c r="D7861">
        <v>100000</v>
      </c>
      <c r="E7861">
        <v>32</v>
      </c>
      <c r="F7861">
        <v>1</v>
      </c>
      <c r="G7861">
        <v>6.9427159999999999</v>
      </c>
      <c r="H7861">
        <v>0.240755</v>
      </c>
      <c r="I7861">
        <v>4.2581910000000001</v>
      </c>
      <c r="J7861">
        <v>0.13736100000000001</v>
      </c>
      <c r="K7861" t="str">
        <f>MID(M7861,22,1)</f>
        <v>1</v>
      </c>
      <c r="L7861" t="s">
        <v>215</v>
      </c>
      <c r="M7861" t="s">
        <v>216</v>
      </c>
      <c r="N7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61">
        <f>VLOOKUP(TableOMP[[#This Row],[Label]],TableAvg[],2,FALSE)</f>
        <v>7.0451463181818186</v>
      </c>
      <c r="P7861">
        <f>VLOOKUP(TableOMP[[#This Row],[Label]],TableAvg[],3,FALSE)</f>
        <v>0.22693956984311678</v>
      </c>
      <c r="Q7861">
        <f>TableOMP[[#This Row],[Avg]]-$U$2*TableOMP[[#This Row],[StdDev]]</f>
        <v>6.5912671784955847</v>
      </c>
      <c r="R7861">
        <f>TableOMP[[#This Row],[Avg]]+$U$2*TableOMP[[#This Row],[StdDev]]</f>
        <v>7.4990254578680524</v>
      </c>
      <c r="S7861">
        <f>IF(AND(TableOMP[[#This Row],[total_time]]&gt;=TableOMP[[#This Row],[Low]], TableOMP[[#This Row],[total_time]]&lt;=TableOMP[[#This Row],[High]]),1,0)</f>
        <v>1</v>
      </c>
    </row>
    <row r="7862" spans="1:19" hidden="1" x14ac:dyDescent="0.25">
      <c r="A7862" t="s">
        <v>15</v>
      </c>
      <c r="B7862">
        <v>10000</v>
      </c>
      <c r="C7862">
        <v>100</v>
      </c>
      <c r="D7862">
        <v>100000</v>
      </c>
      <c r="E7862">
        <v>32</v>
      </c>
      <c r="F7862">
        <v>1</v>
      </c>
      <c r="G7862">
        <v>6.9418119999999996</v>
      </c>
      <c r="H7862">
        <v>0.25292700000000001</v>
      </c>
      <c r="I7862">
        <v>4.4176190000000002</v>
      </c>
      <c r="J7862">
        <v>0.14250399999999999</v>
      </c>
      <c r="K7862" t="str">
        <f>MID(M7862,22,1)</f>
        <v>2</v>
      </c>
      <c r="L7862" t="s">
        <v>219</v>
      </c>
      <c r="M7862" t="s">
        <v>220</v>
      </c>
      <c r="N7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62">
        <f>VLOOKUP(TableOMP[[#This Row],[Label]],TableAvg[],2,FALSE)</f>
        <v>7.0451463181818186</v>
      </c>
      <c r="P7862">
        <f>VLOOKUP(TableOMP[[#This Row],[Label]],TableAvg[],3,FALSE)</f>
        <v>0.22693956984311678</v>
      </c>
      <c r="Q7862">
        <f>TableOMP[[#This Row],[Avg]]-$U$2*TableOMP[[#This Row],[StdDev]]</f>
        <v>6.5912671784955847</v>
      </c>
      <c r="R7862">
        <f>TableOMP[[#This Row],[Avg]]+$U$2*TableOMP[[#This Row],[StdDev]]</f>
        <v>7.4990254578680524</v>
      </c>
      <c r="S7862">
        <f>IF(AND(TableOMP[[#This Row],[total_time]]&gt;=TableOMP[[#This Row],[Low]], TableOMP[[#This Row],[total_time]]&lt;=TableOMP[[#This Row],[High]]),1,0)</f>
        <v>1</v>
      </c>
    </row>
    <row r="7863" spans="1:19" hidden="1" x14ac:dyDescent="0.25">
      <c r="A7863" t="s">
        <v>15</v>
      </c>
      <c r="B7863">
        <v>10000</v>
      </c>
      <c r="C7863">
        <v>100</v>
      </c>
      <c r="D7863">
        <v>100000</v>
      </c>
      <c r="E7863">
        <v>31</v>
      </c>
      <c r="F7863">
        <v>1</v>
      </c>
      <c r="G7863">
        <v>6.9316979999999999</v>
      </c>
      <c r="H7863">
        <v>0.11902500000000001</v>
      </c>
      <c r="I7863">
        <v>0.93734399999999996</v>
      </c>
      <c r="J7863">
        <v>3.1244999999999998E-2</v>
      </c>
      <c r="K7863" t="str">
        <f>MID(M7863,22,1)</f>
        <v>1</v>
      </c>
      <c r="L7863" t="s">
        <v>215</v>
      </c>
      <c r="M7863" t="s">
        <v>216</v>
      </c>
      <c r="N7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63">
        <f>VLOOKUP(TableOMP[[#This Row],[Label]],TableAvg[],2,FALSE)</f>
        <v>7.1072796363636366</v>
      </c>
      <c r="P7863">
        <f>VLOOKUP(TableOMP[[#This Row],[Label]],TableAvg[],3,FALSE)</f>
        <v>0.15711102310570271</v>
      </c>
      <c r="Q7863">
        <f>TableOMP[[#This Row],[Avg]]-$U$2*TableOMP[[#This Row],[StdDev]]</f>
        <v>6.7930575901522312</v>
      </c>
      <c r="R7863">
        <f>TableOMP[[#This Row],[Avg]]+$U$2*TableOMP[[#This Row],[StdDev]]</f>
        <v>7.4215016825750419</v>
      </c>
      <c r="S7863">
        <f>IF(AND(TableOMP[[#This Row],[total_time]]&gt;=TableOMP[[#This Row],[Low]], TableOMP[[#This Row],[total_time]]&lt;=TableOMP[[#This Row],[High]]),1,0)</f>
        <v>1</v>
      </c>
    </row>
    <row r="7864" spans="1:19" hidden="1" x14ac:dyDescent="0.25">
      <c r="A7864" t="s">
        <v>15</v>
      </c>
      <c r="B7864">
        <v>10000</v>
      </c>
      <c r="C7864">
        <v>100</v>
      </c>
      <c r="D7864">
        <v>100000</v>
      </c>
      <c r="E7864">
        <v>34</v>
      </c>
      <c r="F7864">
        <v>1</v>
      </c>
      <c r="G7864">
        <v>6.9222450000000002</v>
      </c>
      <c r="H7864">
        <v>0.15753500000000001</v>
      </c>
      <c r="I7864">
        <v>1.834266</v>
      </c>
      <c r="J7864">
        <v>5.5584000000000001E-2</v>
      </c>
      <c r="K7864" t="str">
        <f>MID(M7864,22,1)</f>
        <v>8</v>
      </c>
      <c r="L7864" t="s">
        <v>159</v>
      </c>
      <c r="M7864" t="s">
        <v>160</v>
      </c>
      <c r="N7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864">
        <f>VLOOKUP(TableOMP[[#This Row],[Label]],TableAvg[],2,FALSE)</f>
        <v>7.4353404615384608</v>
      </c>
      <c r="P7864">
        <f>VLOOKUP(TableOMP[[#This Row],[Label]],TableAvg[],3,FALSE)</f>
        <v>2.5784079982262358</v>
      </c>
      <c r="Q7864">
        <f>TableOMP[[#This Row],[Avg]]-$U$2*TableOMP[[#This Row],[StdDev]]</f>
        <v>2.2785244650859893</v>
      </c>
      <c r="R7864">
        <f>TableOMP[[#This Row],[Avg]]+$U$2*TableOMP[[#This Row],[StdDev]]</f>
        <v>12.592156457990932</v>
      </c>
      <c r="S7864">
        <f>IF(AND(TableOMP[[#This Row],[total_time]]&gt;=TableOMP[[#This Row],[Low]], TableOMP[[#This Row],[total_time]]&lt;=TableOMP[[#This Row],[High]]),1,0)</f>
        <v>1</v>
      </c>
    </row>
    <row r="7865" spans="1:19" hidden="1" x14ac:dyDescent="0.25">
      <c r="A7865" t="s">
        <v>16</v>
      </c>
      <c r="B7865">
        <v>10000</v>
      </c>
      <c r="C7865">
        <v>100</v>
      </c>
      <c r="D7865">
        <v>100000</v>
      </c>
      <c r="E7865">
        <v>52</v>
      </c>
      <c r="F7865">
        <v>1</v>
      </c>
      <c r="G7865">
        <v>6.9204090000000003</v>
      </c>
      <c r="H7865">
        <v>0.20039999999999999</v>
      </c>
      <c r="I7865">
        <v>3.2028919999999999</v>
      </c>
      <c r="J7865">
        <v>6.2801999999999997E-2</v>
      </c>
      <c r="K7865" t="str">
        <f>MID(M7865,22,1)</f>
        <v>2</v>
      </c>
      <c r="L7865" t="s">
        <v>59</v>
      </c>
      <c r="M7865" t="s">
        <v>60</v>
      </c>
      <c r="N7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865">
        <f>VLOOKUP(TableOMP[[#This Row],[Label]],TableAvg[],2,FALSE)</f>
        <v>6.7163148571428577</v>
      </c>
      <c r="P7865">
        <f>VLOOKUP(TableOMP[[#This Row],[Label]],TableAvg[],3,FALSE)</f>
        <v>0.19605434583580789</v>
      </c>
      <c r="Q7865">
        <f>TableOMP[[#This Row],[Avg]]-$U$2*TableOMP[[#This Row],[StdDev]]</f>
        <v>6.3242061654712423</v>
      </c>
      <c r="R7865">
        <f>TableOMP[[#This Row],[Avg]]+$U$2*TableOMP[[#This Row],[StdDev]]</f>
        <v>7.1084235488144731</v>
      </c>
      <c r="S7865">
        <f>IF(AND(TableOMP[[#This Row],[total_time]]&gt;=TableOMP[[#This Row],[Low]], TableOMP[[#This Row],[total_time]]&lt;=TableOMP[[#This Row],[High]]),1,0)</f>
        <v>1</v>
      </c>
    </row>
    <row r="7866" spans="1:19" hidden="1" x14ac:dyDescent="0.25">
      <c r="A7866" t="s">
        <v>16</v>
      </c>
      <c r="B7866">
        <v>10000</v>
      </c>
      <c r="C7866">
        <v>100</v>
      </c>
      <c r="D7866">
        <v>100000</v>
      </c>
      <c r="E7866">
        <v>46</v>
      </c>
      <c r="F7866">
        <v>1</v>
      </c>
      <c r="G7866">
        <v>6.9201410000000001</v>
      </c>
      <c r="H7866">
        <v>0.166049</v>
      </c>
      <c r="I7866">
        <v>2.5929030000000002</v>
      </c>
      <c r="J7866">
        <v>5.7619999999999998E-2</v>
      </c>
      <c r="K7866" t="str">
        <f>MID(M7866,22,1)</f>
        <v>7</v>
      </c>
      <c r="L7866" t="s">
        <v>189</v>
      </c>
      <c r="M7866" t="s">
        <v>190</v>
      </c>
      <c r="N7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866">
        <f>VLOOKUP(TableOMP[[#This Row],[Label]],TableAvg[],2,FALSE)</f>
        <v>7.1501050000000008</v>
      </c>
      <c r="P7866">
        <f>VLOOKUP(TableOMP[[#This Row],[Label]],TableAvg[],3,FALSE)</f>
        <v>0.18332028252094787</v>
      </c>
      <c r="Q7866">
        <f>TableOMP[[#This Row],[Avg]]-$U$2*TableOMP[[#This Row],[StdDev]]</f>
        <v>6.7834644349581055</v>
      </c>
      <c r="R7866">
        <f>TableOMP[[#This Row],[Avg]]+$U$2*TableOMP[[#This Row],[StdDev]]</f>
        <v>7.5167455650418962</v>
      </c>
      <c r="S7866">
        <f>IF(AND(TableOMP[[#This Row],[total_time]]&gt;=TableOMP[[#This Row],[Low]], TableOMP[[#This Row],[total_time]]&lt;=TableOMP[[#This Row],[High]]),1,0)</f>
        <v>1</v>
      </c>
    </row>
    <row r="7867" spans="1:19" hidden="1" x14ac:dyDescent="0.25">
      <c r="A7867" t="s">
        <v>15</v>
      </c>
      <c r="B7867">
        <v>10000</v>
      </c>
      <c r="C7867">
        <v>100</v>
      </c>
      <c r="D7867">
        <v>100000</v>
      </c>
      <c r="E7867">
        <v>33</v>
      </c>
      <c r="F7867">
        <v>1</v>
      </c>
      <c r="G7867">
        <v>6.9186329999999998</v>
      </c>
      <c r="H7867">
        <v>0.165074</v>
      </c>
      <c r="I7867">
        <v>1.580506</v>
      </c>
      <c r="J7867">
        <v>4.9390999999999997E-2</v>
      </c>
      <c r="K7867" t="str">
        <f>MID(M7867,22,1)</f>
        <v>5</v>
      </c>
      <c r="L7867" t="s">
        <v>55</v>
      </c>
      <c r="M7867" t="s">
        <v>56</v>
      </c>
      <c r="N7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867">
        <f>VLOOKUP(TableOMP[[#This Row],[Label]],TableAvg[],2,FALSE)</f>
        <v>6.8761746923076918</v>
      </c>
      <c r="P7867">
        <f>VLOOKUP(TableOMP[[#This Row],[Label]],TableAvg[],3,FALSE)</f>
        <v>0.16121060589151862</v>
      </c>
      <c r="Q7867">
        <f>TableOMP[[#This Row],[Avg]]-$U$2*TableOMP[[#This Row],[StdDev]]</f>
        <v>6.5537534805246542</v>
      </c>
      <c r="R7867">
        <f>TableOMP[[#This Row],[Avg]]+$U$2*TableOMP[[#This Row],[StdDev]]</f>
        <v>7.1985959040907295</v>
      </c>
      <c r="S7867">
        <f>IF(AND(TableOMP[[#This Row],[total_time]]&gt;=TableOMP[[#This Row],[Low]], TableOMP[[#This Row],[total_time]]&lt;=TableOMP[[#This Row],[High]]),1,0)</f>
        <v>1</v>
      </c>
    </row>
    <row r="7868" spans="1:19" hidden="1" x14ac:dyDescent="0.25">
      <c r="A7868" t="s">
        <v>16</v>
      </c>
      <c r="B7868">
        <v>10000</v>
      </c>
      <c r="C7868">
        <v>100</v>
      </c>
      <c r="D7868">
        <v>100000</v>
      </c>
      <c r="E7868">
        <v>48</v>
      </c>
      <c r="F7868">
        <v>1</v>
      </c>
      <c r="G7868">
        <v>6.9174850000000001</v>
      </c>
      <c r="H7868">
        <v>0.186607</v>
      </c>
      <c r="I7868">
        <v>2.6550959999999999</v>
      </c>
      <c r="J7868">
        <v>5.6491E-2</v>
      </c>
      <c r="K7868" t="str">
        <f>MID(M7868,22,1)</f>
        <v>7</v>
      </c>
      <c r="L7868" t="s">
        <v>189</v>
      </c>
      <c r="M7868" t="s">
        <v>190</v>
      </c>
      <c r="N7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68">
        <f>VLOOKUP(TableOMP[[#This Row],[Label]],TableAvg[],2,FALSE)</f>
        <v>6.9812722142857142</v>
      </c>
      <c r="P7868">
        <f>VLOOKUP(TableOMP[[#This Row],[Label]],TableAvg[],3,FALSE)</f>
        <v>0.14087413852760564</v>
      </c>
      <c r="Q7868">
        <f>TableOMP[[#This Row],[Avg]]-$U$2*TableOMP[[#This Row],[StdDev]]</f>
        <v>6.6995239372305031</v>
      </c>
      <c r="R7868">
        <f>TableOMP[[#This Row],[Avg]]+$U$2*TableOMP[[#This Row],[StdDev]]</f>
        <v>7.2630204913409253</v>
      </c>
      <c r="S7868">
        <f>IF(AND(TableOMP[[#This Row],[total_time]]&gt;=TableOMP[[#This Row],[Low]], TableOMP[[#This Row],[total_time]]&lt;=TableOMP[[#This Row],[High]]),1,0)</f>
        <v>1</v>
      </c>
    </row>
    <row r="7869" spans="1:19" hidden="1" x14ac:dyDescent="0.25">
      <c r="A7869" t="s">
        <v>15</v>
      </c>
      <c r="B7869">
        <v>10000</v>
      </c>
      <c r="C7869">
        <v>100</v>
      </c>
      <c r="D7869">
        <v>100000</v>
      </c>
      <c r="E7869">
        <v>31</v>
      </c>
      <c r="F7869">
        <v>1</v>
      </c>
      <c r="G7869">
        <v>6.9148860000000001</v>
      </c>
      <c r="H7869">
        <v>0.14932100000000001</v>
      </c>
      <c r="I7869">
        <v>1.5395270000000001</v>
      </c>
      <c r="J7869">
        <v>5.1318000000000003E-2</v>
      </c>
      <c r="K7869" t="str">
        <f>MID(M7869,22,1)</f>
        <v>2</v>
      </c>
      <c r="L7869" t="s">
        <v>219</v>
      </c>
      <c r="M7869" t="s">
        <v>220</v>
      </c>
      <c r="N7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869">
        <f>VLOOKUP(TableOMP[[#This Row],[Label]],TableAvg[],2,FALSE)</f>
        <v>7.1072796363636366</v>
      </c>
      <c r="P7869">
        <f>VLOOKUP(TableOMP[[#This Row],[Label]],TableAvg[],3,FALSE)</f>
        <v>0.15711102310570271</v>
      </c>
      <c r="Q7869">
        <f>TableOMP[[#This Row],[Avg]]-$U$2*TableOMP[[#This Row],[StdDev]]</f>
        <v>6.7930575901522312</v>
      </c>
      <c r="R7869">
        <f>TableOMP[[#This Row],[Avg]]+$U$2*TableOMP[[#This Row],[StdDev]]</f>
        <v>7.4215016825750419</v>
      </c>
      <c r="S7869">
        <f>IF(AND(TableOMP[[#This Row],[total_time]]&gt;=TableOMP[[#This Row],[Low]], TableOMP[[#This Row],[total_time]]&lt;=TableOMP[[#This Row],[High]]),1,0)</f>
        <v>1</v>
      </c>
    </row>
    <row r="7870" spans="1:19" hidden="1" x14ac:dyDescent="0.25">
      <c r="A7870" t="s">
        <v>16</v>
      </c>
      <c r="B7870">
        <v>10000</v>
      </c>
      <c r="C7870">
        <v>100</v>
      </c>
      <c r="D7870">
        <v>100000</v>
      </c>
      <c r="E7870">
        <v>51</v>
      </c>
      <c r="F7870">
        <v>1</v>
      </c>
      <c r="G7870">
        <v>6.9125370000000004</v>
      </c>
      <c r="H7870">
        <v>0.180006</v>
      </c>
      <c r="I7870">
        <v>3.133521</v>
      </c>
      <c r="J7870">
        <v>6.2670000000000003E-2</v>
      </c>
      <c r="K7870" t="str">
        <f>MID(M7870,22,1)</f>
        <v>7</v>
      </c>
      <c r="L7870" t="s">
        <v>49</v>
      </c>
      <c r="M7870" t="s">
        <v>50</v>
      </c>
      <c r="N7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870">
        <f>VLOOKUP(TableOMP[[#This Row],[Label]],TableAvg[],2,FALSE)</f>
        <v>6.7202737857142845</v>
      </c>
      <c r="P7870">
        <f>VLOOKUP(TableOMP[[#This Row],[Label]],TableAvg[],3,FALSE)</f>
        <v>0.13862212291553458</v>
      </c>
      <c r="Q7870">
        <f>TableOMP[[#This Row],[Avg]]-$U$2*TableOMP[[#This Row],[StdDev]]</f>
        <v>6.4430295398832156</v>
      </c>
      <c r="R7870">
        <f>TableOMP[[#This Row],[Avg]]+$U$2*TableOMP[[#This Row],[StdDev]]</f>
        <v>6.9975180315453533</v>
      </c>
      <c r="S7870">
        <f>IF(AND(TableOMP[[#This Row],[total_time]]&gt;=TableOMP[[#This Row],[Low]], TableOMP[[#This Row],[total_time]]&lt;=TableOMP[[#This Row],[High]]),1,0)</f>
        <v>1</v>
      </c>
    </row>
    <row r="7871" spans="1:19" hidden="1" x14ac:dyDescent="0.25">
      <c r="A7871" t="s">
        <v>16</v>
      </c>
      <c r="B7871">
        <v>10000</v>
      </c>
      <c r="C7871">
        <v>100</v>
      </c>
      <c r="D7871">
        <v>100000</v>
      </c>
      <c r="E7871">
        <v>50</v>
      </c>
      <c r="F7871">
        <v>1</v>
      </c>
      <c r="G7871">
        <v>6.9119409999999997</v>
      </c>
      <c r="H7871">
        <v>0.182864</v>
      </c>
      <c r="I7871">
        <v>3.100581</v>
      </c>
      <c r="J7871">
        <v>6.3277E-2</v>
      </c>
      <c r="K7871" t="str">
        <f>MID(M7871,22,1)</f>
        <v>2</v>
      </c>
      <c r="L7871" t="s">
        <v>59</v>
      </c>
      <c r="M7871" t="s">
        <v>60</v>
      </c>
      <c r="N7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871">
        <f>VLOOKUP(TableOMP[[#This Row],[Label]],TableAvg[],2,FALSE)</f>
        <v>6.822647142857142</v>
      </c>
      <c r="P7871">
        <f>VLOOKUP(TableOMP[[#This Row],[Label]],TableAvg[],3,FALSE)</f>
        <v>0.17645380487941756</v>
      </c>
      <c r="Q7871">
        <f>TableOMP[[#This Row],[Avg]]-$U$2*TableOMP[[#This Row],[StdDev]]</f>
        <v>6.4697395330983065</v>
      </c>
      <c r="R7871">
        <f>TableOMP[[#This Row],[Avg]]+$U$2*TableOMP[[#This Row],[StdDev]]</f>
        <v>7.1755547526159775</v>
      </c>
      <c r="S7871">
        <f>IF(AND(TableOMP[[#This Row],[total_time]]&gt;=TableOMP[[#This Row],[Low]], TableOMP[[#This Row],[total_time]]&lt;=TableOMP[[#This Row],[High]]),1,0)</f>
        <v>1</v>
      </c>
    </row>
    <row r="7872" spans="1:19" hidden="1" x14ac:dyDescent="0.25">
      <c r="A7872" t="s">
        <v>16</v>
      </c>
      <c r="B7872">
        <v>10000</v>
      </c>
      <c r="C7872">
        <v>100</v>
      </c>
      <c r="D7872">
        <v>100000</v>
      </c>
      <c r="E7872">
        <v>47</v>
      </c>
      <c r="F7872">
        <v>1</v>
      </c>
      <c r="G7872">
        <v>6.910266</v>
      </c>
      <c r="H7872">
        <v>0.18653</v>
      </c>
      <c r="I7872">
        <v>2.6078890000000001</v>
      </c>
      <c r="J7872">
        <v>5.6693E-2</v>
      </c>
      <c r="K7872" t="str">
        <f>MID(M7872,22,1)</f>
        <v>5</v>
      </c>
      <c r="L7872" t="s">
        <v>161</v>
      </c>
      <c r="M7872" t="s">
        <v>162</v>
      </c>
      <c r="N7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872">
        <f>VLOOKUP(TableOMP[[#This Row],[Label]],TableAvg[],2,FALSE)</f>
        <v>7.017781928571428</v>
      </c>
      <c r="P7872">
        <f>VLOOKUP(TableOMP[[#This Row],[Label]],TableAvg[],3,FALSE)</f>
        <v>0.16728855009344257</v>
      </c>
      <c r="Q7872">
        <f>TableOMP[[#This Row],[Avg]]-$U$2*TableOMP[[#This Row],[StdDev]]</f>
        <v>6.6832048283845431</v>
      </c>
      <c r="R7872">
        <f>TableOMP[[#This Row],[Avg]]+$U$2*TableOMP[[#This Row],[StdDev]]</f>
        <v>7.3523590287583129</v>
      </c>
      <c r="S7872">
        <f>IF(AND(TableOMP[[#This Row],[total_time]]&gt;=TableOMP[[#This Row],[Low]], TableOMP[[#This Row],[total_time]]&lt;=TableOMP[[#This Row],[High]]),1,0)</f>
        <v>1</v>
      </c>
    </row>
    <row r="7873" spans="1:19" hidden="1" x14ac:dyDescent="0.25">
      <c r="A7873" t="s">
        <v>16</v>
      </c>
      <c r="B7873">
        <v>10000</v>
      </c>
      <c r="C7873">
        <v>100</v>
      </c>
      <c r="D7873">
        <v>100000</v>
      </c>
      <c r="E7873">
        <v>48</v>
      </c>
      <c r="F7873">
        <v>1</v>
      </c>
      <c r="G7873">
        <v>6.9101299999999997</v>
      </c>
      <c r="H7873">
        <v>0.15651999999999999</v>
      </c>
      <c r="I7873">
        <v>2.2777509999999999</v>
      </c>
      <c r="J7873">
        <v>4.8462999999999999E-2</v>
      </c>
      <c r="K7873" t="str">
        <f>MID(M7873,22,1)</f>
        <v>7</v>
      </c>
      <c r="L7873" t="s">
        <v>49</v>
      </c>
      <c r="M7873" t="s">
        <v>50</v>
      </c>
      <c r="N7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73">
        <f>VLOOKUP(TableOMP[[#This Row],[Label]],TableAvg[],2,FALSE)</f>
        <v>6.9812722142857142</v>
      </c>
      <c r="P7873">
        <f>VLOOKUP(TableOMP[[#This Row],[Label]],TableAvg[],3,FALSE)</f>
        <v>0.14087413852760564</v>
      </c>
      <c r="Q7873">
        <f>TableOMP[[#This Row],[Avg]]-$U$2*TableOMP[[#This Row],[StdDev]]</f>
        <v>6.6995239372305031</v>
      </c>
      <c r="R7873">
        <f>TableOMP[[#This Row],[Avg]]+$U$2*TableOMP[[#This Row],[StdDev]]</f>
        <v>7.2630204913409253</v>
      </c>
      <c r="S7873">
        <f>IF(AND(TableOMP[[#This Row],[total_time]]&gt;=TableOMP[[#This Row],[Low]], TableOMP[[#This Row],[total_time]]&lt;=TableOMP[[#This Row],[High]]),1,0)</f>
        <v>1</v>
      </c>
    </row>
    <row r="7874" spans="1:19" hidden="1" x14ac:dyDescent="0.25">
      <c r="A7874" t="s">
        <v>16</v>
      </c>
      <c r="B7874">
        <v>10000</v>
      </c>
      <c r="C7874">
        <v>100</v>
      </c>
      <c r="D7874">
        <v>100000</v>
      </c>
      <c r="E7874">
        <v>54</v>
      </c>
      <c r="F7874">
        <v>1</v>
      </c>
      <c r="G7874">
        <v>6.9017720000000002</v>
      </c>
      <c r="H7874">
        <v>0.41670499999999999</v>
      </c>
      <c r="I7874">
        <v>13.492793000000001</v>
      </c>
      <c r="J7874">
        <v>0.254581</v>
      </c>
      <c r="K7874" t="str">
        <f>MID(M7874,22,1)</f>
        <v>7</v>
      </c>
      <c r="L7874" t="s">
        <v>49</v>
      </c>
      <c r="M7874" t="s">
        <v>50</v>
      </c>
      <c r="N7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874">
        <f>VLOOKUP(TableOMP[[#This Row],[Label]],TableAvg[],2,FALSE)</f>
        <v>6.6441739285714281</v>
      </c>
      <c r="P7874">
        <f>VLOOKUP(TableOMP[[#This Row],[Label]],TableAvg[],3,FALSE)</f>
        <v>0.20208756104134373</v>
      </c>
      <c r="Q7874">
        <f>TableOMP[[#This Row],[Avg]]-$U$2*TableOMP[[#This Row],[StdDev]]</f>
        <v>6.2399988064887406</v>
      </c>
      <c r="R7874">
        <f>TableOMP[[#This Row],[Avg]]+$U$2*TableOMP[[#This Row],[StdDev]]</f>
        <v>7.0483490506541155</v>
      </c>
      <c r="S7874">
        <f>IF(AND(TableOMP[[#This Row],[total_time]]&gt;=TableOMP[[#This Row],[Low]], TableOMP[[#This Row],[total_time]]&lt;=TableOMP[[#This Row],[High]]),1,0)</f>
        <v>1</v>
      </c>
    </row>
    <row r="7875" spans="1:19" hidden="1" x14ac:dyDescent="0.25">
      <c r="A7875" t="s">
        <v>16</v>
      </c>
      <c r="B7875">
        <v>10000</v>
      </c>
      <c r="C7875">
        <v>100</v>
      </c>
      <c r="D7875">
        <v>100000</v>
      </c>
      <c r="E7875">
        <v>47</v>
      </c>
      <c r="F7875">
        <v>1</v>
      </c>
      <c r="G7875">
        <v>6.8889370000000003</v>
      </c>
      <c r="H7875">
        <v>0.17774899999999999</v>
      </c>
      <c r="I7875">
        <v>2.910469</v>
      </c>
      <c r="J7875">
        <v>6.3270999999999994E-2</v>
      </c>
      <c r="K7875" t="str">
        <f>MID(M7875,22,1)</f>
        <v>7</v>
      </c>
      <c r="L7875" t="s">
        <v>49</v>
      </c>
      <c r="M7875" t="s">
        <v>50</v>
      </c>
      <c r="N7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875">
        <f>VLOOKUP(TableOMP[[#This Row],[Label]],TableAvg[],2,FALSE)</f>
        <v>7.017781928571428</v>
      </c>
      <c r="P7875">
        <f>VLOOKUP(TableOMP[[#This Row],[Label]],TableAvg[],3,FALSE)</f>
        <v>0.16728855009344257</v>
      </c>
      <c r="Q7875">
        <f>TableOMP[[#This Row],[Avg]]-$U$2*TableOMP[[#This Row],[StdDev]]</f>
        <v>6.6832048283845431</v>
      </c>
      <c r="R7875">
        <f>TableOMP[[#This Row],[Avg]]+$U$2*TableOMP[[#This Row],[StdDev]]</f>
        <v>7.3523590287583129</v>
      </c>
      <c r="S7875">
        <f>IF(AND(TableOMP[[#This Row],[total_time]]&gt;=TableOMP[[#This Row],[Low]], TableOMP[[#This Row],[total_time]]&lt;=TableOMP[[#This Row],[High]]),1,0)</f>
        <v>1</v>
      </c>
    </row>
    <row r="7876" spans="1:19" hidden="1" x14ac:dyDescent="0.25">
      <c r="A7876" t="s">
        <v>16</v>
      </c>
      <c r="B7876">
        <v>10000</v>
      </c>
      <c r="C7876">
        <v>100</v>
      </c>
      <c r="D7876">
        <v>100000</v>
      </c>
      <c r="E7876">
        <v>47</v>
      </c>
      <c r="F7876">
        <v>1</v>
      </c>
      <c r="G7876">
        <v>6.8820360000000003</v>
      </c>
      <c r="H7876">
        <v>0.15188699999999999</v>
      </c>
      <c r="I7876">
        <v>2.2260200000000001</v>
      </c>
      <c r="J7876">
        <v>4.8391999999999998E-2</v>
      </c>
      <c r="K7876" t="str">
        <f>MID(M7876,22,1)</f>
        <v>2</v>
      </c>
      <c r="L7876" t="s">
        <v>59</v>
      </c>
      <c r="M7876" t="s">
        <v>60</v>
      </c>
      <c r="N7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876">
        <f>VLOOKUP(TableOMP[[#This Row],[Label]],TableAvg[],2,FALSE)</f>
        <v>7.017781928571428</v>
      </c>
      <c r="P7876">
        <f>VLOOKUP(TableOMP[[#This Row],[Label]],TableAvg[],3,FALSE)</f>
        <v>0.16728855009344257</v>
      </c>
      <c r="Q7876">
        <f>TableOMP[[#This Row],[Avg]]-$U$2*TableOMP[[#This Row],[StdDev]]</f>
        <v>6.6832048283845431</v>
      </c>
      <c r="R7876">
        <f>TableOMP[[#This Row],[Avg]]+$U$2*TableOMP[[#This Row],[StdDev]]</f>
        <v>7.3523590287583129</v>
      </c>
      <c r="S7876">
        <f>IF(AND(TableOMP[[#This Row],[total_time]]&gt;=TableOMP[[#This Row],[Low]], TableOMP[[#This Row],[total_time]]&lt;=TableOMP[[#This Row],[High]]),1,0)</f>
        <v>1</v>
      </c>
    </row>
    <row r="7877" spans="1:19" hidden="1" x14ac:dyDescent="0.25">
      <c r="A7877" t="s">
        <v>16</v>
      </c>
      <c r="B7877">
        <v>10000</v>
      </c>
      <c r="C7877">
        <v>100</v>
      </c>
      <c r="D7877">
        <v>100000</v>
      </c>
      <c r="E7877">
        <v>52</v>
      </c>
      <c r="F7877">
        <v>1</v>
      </c>
      <c r="G7877">
        <v>6.8820290000000002</v>
      </c>
      <c r="H7877">
        <v>0.167578</v>
      </c>
      <c r="I7877">
        <v>2.5334750000000001</v>
      </c>
      <c r="J7877">
        <v>4.9675999999999998E-2</v>
      </c>
      <c r="K7877" t="str">
        <f>MID(M7877,22,1)</f>
        <v>2</v>
      </c>
      <c r="L7877" t="s">
        <v>59</v>
      </c>
      <c r="M7877" t="s">
        <v>60</v>
      </c>
      <c r="N7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877">
        <f>VLOOKUP(TableOMP[[#This Row],[Label]],TableAvg[],2,FALSE)</f>
        <v>6.7163148571428577</v>
      </c>
      <c r="P7877">
        <f>VLOOKUP(TableOMP[[#This Row],[Label]],TableAvg[],3,FALSE)</f>
        <v>0.19605434583580789</v>
      </c>
      <c r="Q7877">
        <f>TableOMP[[#This Row],[Avg]]-$U$2*TableOMP[[#This Row],[StdDev]]</f>
        <v>6.3242061654712423</v>
      </c>
      <c r="R7877">
        <f>TableOMP[[#This Row],[Avg]]+$U$2*TableOMP[[#This Row],[StdDev]]</f>
        <v>7.1084235488144731</v>
      </c>
      <c r="S7877">
        <f>IF(AND(TableOMP[[#This Row],[total_time]]&gt;=TableOMP[[#This Row],[Low]], TableOMP[[#This Row],[total_time]]&lt;=TableOMP[[#This Row],[High]]),1,0)</f>
        <v>1</v>
      </c>
    </row>
    <row r="7878" spans="1:19" hidden="1" x14ac:dyDescent="0.25">
      <c r="A7878" t="s">
        <v>16</v>
      </c>
      <c r="B7878">
        <v>10000</v>
      </c>
      <c r="C7878">
        <v>100</v>
      </c>
      <c r="D7878">
        <v>100000</v>
      </c>
      <c r="E7878">
        <v>50</v>
      </c>
      <c r="F7878">
        <v>1</v>
      </c>
      <c r="G7878">
        <v>6.8777549999999996</v>
      </c>
      <c r="H7878">
        <v>0.15754299999999999</v>
      </c>
      <c r="I7878">
        <v>2.186925</v>
      </c>
      <c r="J7878">
        <v>4.4630999999999997E-2</v>
      </c>
      <c r="K7878" t="str">
        <f>MID(M7878,22,1)</f>
        <v>2</v>
      </c>
      <c r="L7878" t="s">
        <v>59</v>
      </c>
      <c r="M7878" t="s">
        <v>60</v>
      </c>
      <c r="N7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878">
        <f>VLOOKUP(TableOMP[[#This Row],[Label]],TableAvg[],2,FALSE)</f>
        <v>6.822647142857142</v>
      </c>
      <c r="P7878">
        <f>VLOOKUP(TableOMP[[#This Row],[Label]],TableAvg[],3,FALSE)</f>
        <v>0.17645380487941756</v>
      </c>
      <c r="Q7878">
        <f>TableOMP[[#This Row],[Avg]]-$U$2*TableOMP[[#This Row],[StdDev]]</f>
        <v>6.4697395330983065</v>
      </c>
      <c r="R7878">
        <f>TableOMP[[#This Row],[Avg]]+$U$2*TableOMP[[#This Row],[StdDev]]</f>
        <v>7.1755547526159775</v>
      </c>
      <c r="S7878">
        <f>IF(AND(TableOMP[[#This Row],[total_time]]&gt;=TableOMP[[#This Row],[Low]], TableOMP[[#This Row],[total_time]]&lt;=TableOMP[[#This Row],[High]]),1,0)</f>
        <v>1</v>
      </c>
    </row>
    <row r="7879" spans="1:19" hidden="1" x14ac:dyDescent="0.25">
      <c r="A7879" t="s">
        <v>16</v>
      </c>
      <c r="B7879">
        <v>10000</v>
      </c>
      <c r="C7879">
        <v>100</v>
      </c>
      <c r="D7879">
        <v>100000</v>
      </c>
      <c r="E7879">
        <v>48</v>
      </c>
      <c r="F7879">
        <v>1</v>
      </c>
      <c r="G7879">
        <v>6.875769</v>
      </c>
      <c r="H7879">
        <v>0.18245400000000001</v>
      </c>
      <c r="I7879">
        <v>2.5647739999999999</v>
      </c>
      <c r="J7879">
        <v>5.457E-2</v>
      </c>
      <c r="K7879" t="str">
        <f>MID(M7879,22,1)</f>
        <v>2</v>
      </c>
      <c r="L7879" t="s">
        <v>59</v>
      </c>
      <c r="M7879" t="s">
        <v>60</v>
      </c>
      <c r="N7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79">
        <f>VLOOKUP(TableOMP[[#This Row],[Label]],TableAvg[],2,FALSE)</f>
        <v>6.9812722142857142</v>
      </c>
      <c r="P7879">
        <f>VLOOKUP(TableOMP[[#This Row],[Label]],TableAvg[],3,FALSE)</f>
        <v>0.14087413852760564</v>
      </c>
      <c r="Q7879">
        <f>TableOMP[[#This Row],[Avg]]-$U$2*TableOMP[[#This Row],[StdDev]]</f>
        <v>6.6995239372305031</v>
      </c>
      <c r="R7879">
        <f>TableOMP[[#This Row],[Avg]]+$U$2*TableOMP[[#This Row],[StdDev]]</f>
        <v>7.2630204913409253</v>
      </c>
      <c r="S7879">
        <f>IF(AND(TableOMP[[#This Row],[total_time]]&gt;=TableOMP[[#This Row],[Low]], TableOMP[[#This Row],[total_time]]&lt;=TableOMP[[#This Row],[High]]),1,0)</f>
        <v>1</v>
      </c>
    </row>
    <row r="7880" spans="1:19" hidden="1" x14ac:dyDescent="0.25">
      <c r="A7880" t="s">
        <v>16</v>
      </c>
      <c r="B7880">
        <v>10000</v>
      </c>
      <c r="C7880">
        <v>100</v>
      </c>
      <c r="D7880">
        <v>100000</v>
      </c>
      <c r="E7880">
        <v>51</v>
      </c>
      <c r="F7880">
        <v>1</v>
      </c>
      <c r="G7880">
        <v>6.8716910000000002</v>
      </c>
      <c r="H7880">
        <v>0.21446899999999999</v>
      </c>
      <c r="I7880">
        <v>4.0101380000000004</v>
      </c>
      <c r="J7880">
        <v>8.0202999999999997E-2</v>
      </c>
      <c r="K7880" t="str">
        <f>MID(M7880,22,1)</f>
        <v>2</v>
      </c>
      <c r="L7880" t="s">
        <v>59</v>
      </c>
      <c r="M7880" t="s">
        <v>60</v>
      </c>
      <c r="N7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880">
        <f>VLOOKUP(TableOMP[[#This Row],[Label]],TableAvg[],2,FALSE)</f>
        <v>6.7202737857142845</v>
      </c>
      <c r="P7880">
        <f>VLOOKUP(TableOMP[[#This Row],[Label]],TableAvg[],3,FALSE)</f>
        <v>0.13862212291553458</v>
      </c>
      <c r="Q7880">
        <f>TableOMP[[#This Row],[Avg]]-$U$2*TableOMP[[#This Row],[StdDev]]</f>
        <v>6.4430295398832156</v>
      </c>
      <c r="R7880">
        <f>TableOMP[[#This Row],[Avg]]+$U$2*TableOMP[[#This Row],[StdDev]]</f>
        <v>6.9975180315453533</v>
      </c>
      <c r="S7880">
        <f>IF(AND(TableOMP[[#This Row],[total_time]]&gt;=TableOMP[[#This Row],[Low]], TableOMP[[#This Row],[total_time]]&lt;=TableOMP[[#This Row],[High]]),1,0)</f>
        <v>1</v>
      </c>
    </row>
    <row r="7881" spans="1:19" hidden="1" x14ac:dyDescent="0.25">
      <c r="A7881" t="s">
        <v>16</v>
      </c>
      <c r="B7881">
        <v>10000</v>
      </c>
      <c r="C7881">
        <v>100</v>
      </c>
      <c r="D7881">
        <v>100000</v>
      </c>
      <c r="E7881">
        <v>55</v>
      </c>
      <c r="F7881">
        <v>1</v>
      </c>
      <c r="G7881">
        <v>6.8692060000000001</v>
      </c>
      <c r="H7881">
        <v>0.18507599999999999</v>
      </c>
      <c r="I7881">
        <v>2.9897149999999999</v>
      </c>
      <c r="J7881">
        <v>5.5364999999999998E-2</v>
      </c>
      <c r="K7881" t="str">
        <f>MID(M7881,22,1)</f>
        <v>4</v>
      </c>
      <c r="L7881" t="s">
        <v>97</v>
      </c>
      <c r="M7881" t="s">
        <v>98</v>
      </c>
      <c r="N7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881">
        <f>VLOOKUP(TableOMP[[#This Row],[Label]],TableAvg[],2,FALSE)</f>
        <v>6.5838588571428565</v>
      </c>
      <c r="P7881">
        <f>VLOOKUP(TableOMP[[#This Row],[Label]],TableAvg[],3,FALSE)</f>
        <v>0.18620188809803898</v>
      </c>
      <c r="Q7881">
        <f>TableOMP[[#This Row],[Avg]]-$U$2*TableOMP[[#This Row],[StdDev]]</f>
        <v>6.2114550809467781</v>
      </c>
      <c r="R7881">
        <f>TableOMP[[#This Row],[Avg]]+$U$2*TableOMP[[#This Row],[StdDev]]</f>
        <v>6.9562626333389348</v>
      </c>
      <c r="S7881">
        <f>IF(AND(TableOMP[[#This Row],[total_time]]&gt;=TableOMP[[#This Row],[Low]], TableOMP[[#This Row],[total_time]]&lt;=TableOMP[[#This Row],[High]]),1,0)</f>
        <v>1</v>
      </c>
    </row>
    <row r="7882" spans="1:19" hidden="1" x14ac:dyDescent="0.25">
      <c r="A7882" t="s">
        <v>15</v>
      </c>
      <c r="B7882">
        <v>10000</v>
      </c>
      <c r="C7882">
        <v>100</v>
      </c>
      <c r="D7882">
        <v>100000</v>
      </c>
      <c r="E7882">
        <v>32</v>
      </c>
      <c r="F7882">
        <v>1</v>
      </c>
      <c r="G7882">
        <v>6.8686780000000001</v>
      </c>
      <c r="H7882">
        <v>0.24950900000000001</v>
      </c>
      <c r="I7882">
        <v>4.5191480000000004</v>
      </c>
      <c r="J7882">
        <v>0.14577899999999999</v>
      </c>
      <c r="K7882" t="str">
        <f>MID(M7882,22,1)</f>
        <v>1</v>
      </c>
      <c r="L7882" t="s">
        <v>215</v>
      </c>
      <c r="M7882" t="s">
        <v>216</v>
      </c>
      <c r="N7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82">
        <f>VLOOKUP(TableOMP[[#This Row],[Label]],TableAvg[],2,FALSE)</f>
        <v>7.0451463181818186</v>
      </c>
      <c r="P7882">
        <f>VLOOKUP(TableOMP[[#This Row],[Label]],TableAvg[],3,FALSE)</f>
        <v>0.22693956984311678</v>
      </c>
      <c r="Q7882">
        <f>TableOMP[[#This Row],[Avg]]-$U$2*TableOMP[[#This Row],[StdDev]]</f>
        <v>6.5912671784955847</v>
      </c>
      <c r="R7882">
        <f>TableOMP[[#This Row],[Avg]]+$U$2*TableOMP[[#This Row],[StdDev]]</f>
        <v>7.4990254578680524</v>
      </c>
      <c r="S7882">
        <f>IF(AND(TableOMP[[#This Row],[total_time]]&gt;=TableOMP[[#This Row],[Low]], TableOMP[[#This Row],[total_time]]&lt;=TableOMP[[#This Row],[High]]),1,0)</f>
        <v>1</v>
      </c>
    </row>
    <row r="7883" spans="1:19" hidden="1" x14ac:dyDescent="0.25">
      <c r="A7883" t="s">
        <v>16</v>
      </c>
      <c r="B7883">
        <v>10000</v>
      </c>
      <c r="C7883">
        <v>100</v>
      </c>
      <c r="D7883">
        <v>100000</v>
      </c>
      <c r="E7883">
        <v>48</v>
      </c>
      <c r="F7883">
        <v>1</v>
      </c>
      <c r="G7883">
        <v>6.8684099999999999</v>
      </c>
      <c r="H7883">
        <v>0.17891499999999999</v>
      </c>
      <c r="I7883">
        <v>3.0161889999999998</v>
      </c>
      <c r="J7883">
        <v>6.4173999999999995E-2</v>
      </c>
      <c r="K7883" t="str">
        <f>MID(M7883,22,1)</f>
        <v>7</v>
      </c>
      <c r="L7883" t="s">
        <v>49</v>
      </c>
      <c r="M7883" t="s">
        <v>50</v>
      </c>
      <c r="N7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83">
        <f>VLOOKUP(TableOMP[[#This Row],[Label]],TableAvg[],2,FALSE)</f>
        <v>6.9812722142857142</v>
      </c>
      <c r="P7883">
        <f>VLOOKUP(TableOMP[[#This Row],[Label]],TableAvg[],3,FALSE)</f>
        <v>0.14087413852760564</v>
      </c>
      <c r="Q7883">
        <f>TableOMP[[#This Row],[Avg]]-$U$2*TableOMP[[#This Row],[StdDev]]</f>
        <v>6.6995239372305031</v>
      </c>
      <c r="R7883">
        <f>TableOMP[[#This Row],[Avg]]+$U$2*TableOMP[[#This Row],[StdDev]]</f>
        <v>7.2630204913409253</v>
      </c>
      <c r="S7883">
        <f>IF(AND(TableOMP[[#This Row],[total_time]]&gt;=TableOMP[[#This Row],[Low]], TableOMP[[#This Row],[total_time]]&lt;=TableOMP[[#This Row],[High]]),1,0)</f>
        <v>1</v>
      </c>
    </row>
    <row r="7884" spans="1:19" hidden="1" x14ac:dyDescent="0.25">
      <c r="A7884" t="s">
        <v>15</v>
      </c>
      <c r="B7884">
        <v>10000</v>
      </c>
      <c r="C7884">
        <v>100</v>
      </c>
      <c r="D7884">
        <v>100000</v>
      </c>
      <c r="E7884">
        <v>32</v>
      </c>
      <c r="F7884">
        <v>1</v>
      </c>
      <c r="G7884">
        <v>6.8659829999999999</v>
      </c>
      <c r="H7884">
        <v>0.23013900000000001</v>
      </c>
      <c r="I7884">
        <v>3.711916</v>
      </c>
      <c r="J7884">
        <v>0.119739</v>
      </c>
      <c r="K7884" t="str">
        <f>MID(M7884,22,1)</f>
        <v>6</v>
      </c>
      <c r="L7884" t="s">
        <v>199</v>
      </c>
      <c r="M7884" t="s">
        <v>200</v>
      </c>
      <c r="N7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884">
        <f>VLOOKUP(TableOMP[[#This Row],[Label]],TableAvg[],2,FALSE)</f>
        <v>7.0451463181818186</v>
      </c>
      <c r="P7884">
        <f>VLOOKUP(TableOMP[[#This Row],[Label]],TableAvg[],3,FALSE)</f>
        <v>0.22693956984311678</v>
      </c>
      <c r="Q7884">
        <f>TableOMP[[#This Row],[Avg]]-$U$2*TableOMP[[#This Row],[StdDev]]</f>
        <v>6.5912671784955847</v>
      </c>
      <c r="R7884">
        <f>TableOMP[[#This Row],[Avg]]+$U$2*TableOMP[[#This Row],[StdDev]]</f>
        <v>7.4990254578680524</v>
      </c>
      <c r="S7884">
        <f>IF(AND(TableOMP[[#This Row],[total_time]]&gt;=TableOMP[[#This Row],[Low]], TableOMP[[#This Row],[total_time]]&lt;=TableOMP[[#This Row],[High]]),1,0)</f>
        <v>1</v>
      </c>
    </row>
    <row r="7885" spans="1:19" hidden="1" x14ac:dyDescent="0.25">
      <c r="A7885" t="s">
        <v>16</v>
      </c>
      <c r="B7885">
        <v>10000</v>
      </c>
      <c r="C7885">
        <v>100</v>
      </c>
      <c r="D7885">
        <v>100000</v>
      </c>
      <c r="E7885">
        <v>48</v>
      </c>
      <c r="F7885">
        <v>1</v>
      </c>
      <c r="G7885">
        <v>6.8649079999999998</v>
      </c>
      <c r="H7885">
        <v>0.16172900000000001</v>
      </c>
      <c r="I7885">
        <v>2.0686070000000001</v>
      </c>
      <c r="J7885">
        <v>4.4012999999999997E-2</v>
      </c>
      <c r="K7885" t="str">
        <f>MID(M7885,22,1)</f>
        <v>1</v>
      </c>
      <c r="L7885" t="s">
        <v>177</v>
      </c>
      <c r="M7885" t="s">
        <v>178</v>
      </c>
      <c r="N7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85">
        <f>VLOOKUP(TableOMP[[#This Row],[Label]],TableAvg[],2,FALSE)</f>
        <v>6.9812722142857142</v>
      </c>
      <c r="P7885">
        <f>VLOOKUP(TableOMP[[#This Row],[Label]],TableAvg[],3,FALSE)</f>
        <v>0.14087413852760564</v>
      </c>
      <c r="Q7885">
        <f>TableOMP[[#This Row],[Avg]]-$U$2*TableOMP[[#This Row],[StdDev]]</f>
        <v>6.6995239372305031</v>
      </c>
      <c r="R7885">
        <f>TableOMP[[#This Row],[Avg]]+$U$2*TableOMP[[#This Row],[StdDev]]</f>
        <v>7.2630204913409253</v>
      </c>
      <c r="S7885">
        <f>IF(AND(TableOMP[[#This Row],[total_time]]&gt;=TableOMP[[#This Row],[Low]], TableOMP[[#This Row],[total_time]]&lt;=TableOMP[[#This Row],[High]]),1,0)</f>
        <v>1</v>
      </c>
    </row>
    <row r="7886" spans="1:19" hidden="1" x14ac:dyDescent="0.25">
      <c r="A7886" t="s">
        <v>16</v>
      </c>
      <c r="B7886">
        <v>10000</v>
      </c>
      <c r="C7886">
        <v>100</v>
      </c>
      <c r="D7886">
        <v>100000</v>
      </c>
      <c r="E7886">
        <v>52</v>
      </c>
      <c r="F7886">
        <v>1</v>
      </c>
      <c r="G7886">
        <v>6.8648280000000002</v>
      </c>
      <c r="H7886">
        <v>0.21853700000000001</v>
      </c>
      <c r="I7886">
        <v>3.5850420000000001</v>
      </c>
      <c r="J7886">
        <v>7.0294999999999996E-2</v>
      </c>
      <c r="K7886" t="str">
        <f>MID(M7886,22,1)</f>
        <v>7</v>
      </c>
      <c r="L7886" t="s">
        <v>49</v>
      </c>
      <c r="M7886" t="s">
        <v>50</v>
      </c>
      <c r="N7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886">
        <f>VLOOKUP(TableOMP[[#This Row],[Label]],TableAvg[],2,FALSE)</f>
        <v>6.7163148571428577</v>
      </c>
      <c r="P7886">
        <f>VLOOKUP(TableOMP[[#This Row],[Label]],TableAvg[],3,FALSE)</f>
        <v>0.19605434583580789</v>
      </c>
      <c r="Q7886">
        <f>TableOMP[[#This Row],[Avg]]-$U$2*TableOMP[[#This Row],[StdDev]]</f>
        <v>6.3242061654712423</v>
      </c>
      <c r="R7886">
        <f>TableOMP[[#This Row],[Avg]]+$U$2*TableOMP[[#This Row],[StdDev]]</f>
        <v>7.1084235488144731</v>
      </c>
      <c r="S7886">
        <f>IF(AND(TableOMP[[#This Row],[total_time]]&gt;=TableOMP[[#This Row],[Low]], TableOMP[[#This Row],[total_time]]&lt;=TableOMP[[#This Row],[High]]),1,0)</f>
        <v>1</v>
      </c>
    </row>
    <row r="7887" spans="1:19" hidden="1" x14ac:dyDescent="0.25">
      <c r="A7887" t="s">
        <v>16</v>
      </c>
      <c r="B7887">
        <v>10000</v>
      </c>
      <c r="C7887">
        <v>100</v>
      </c>
      <c r="D7887">
        <v>100000</v>
      </c>
      <c r="E7887">
        <v>48</v>
      </c>
      <c r="F7887">
        <v>1</v>
      </c>
      <c r="G7887">
        <v>6.8634639999999996</v>
      </c>
      <c r="H7887">
        <v>0.18110899999999999</v>
      </c>
      <c r="I7887">
        <v>3.0629019999999998</v>
      </c>
      <c r="J7887">
        <v>6.5168000000000004E-2</v>
      </c>
      <c r="K7887" t="str">
        <f>MID(M7887,22,1)</f>
        <v>2</v>
      </c>
      <c r="L7887" t="s">
        <v>59</v>
      </c>
      <c r="M7887" t="s">
        <v>60</v>
      </c>
      <c r="N7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87">
        <f>VLOOKUP(TableOMP[[#This Row],[Label]],TableAvg[],2,FALSE)</f>
        <v>6.9812722142857142</v>
      </c>
      <c r="P7887">
        <f>VLOOKUP(TableOMP[[#This Row],[Label]],TableAvg[],3,FALSE)</f>
        <v>0.14087413852760564</v>
      </c>
      <c r="Q7887">
        <f>TableOMP[[#This Row],[Avg]]-$U$2*TableOMP[[#This Row],[StdDev]]</f>
        <v>6.6995239372305031</v>
      </c>
      <c r="R7887">
        <f>TableOMP[[#This Row],[Avg]]+$U$2*TableOMP[[#This Row],[StdDev]]</f>
        <v>7.2630204913409253</v>
      </c>
      <c r="S7887">
        <f>IF(AND(TableOMP[[#This Row],[total_time]]&gt;=TableOMP[[#This Row],[Low]], TableOMP[[#This Row],[total_time]]&lt;=TableOMP[[#This Row],[High]]),1,0)</f>
        <v>1</v>
      </c>
    </row>
    <row r="7888" spans="1:19" hidden="1" x14ac:dyDescent="0.25">
      <c r="A7888" t="s">
        <v>16</v>
      </c>
      <c r="B7888">
        <v>10000</v>
      </c>
      <c r="C7888">
        <v>100</v>
      </c>
      <c r="D7888">
        <v>100000</v>
      </c>
      <c r="E7888">
        <v>46</v>
      </c>
      <c r="F7888">
        <v>1</v>
      </c>
      <c r="G7888">
        <v>6.8518410000000003</v>
      </c>
      <c r="H7888">
        <v>0.174904</v>
      </c>
      <c r="I7888">
        <v>3.093756</v>
      </c>
      <c r="J7888">
        <v>6.8750000000000006E-2</v>
      </c>
      <c r="K7888" t="str">
        <f>MID(M7888,22,1)</f>
        <v>1</v>
      </c>
      <c r="L7888" t="s">
        <v>177</v>
      </c>
      <c r="M7888" t="s">
        <v>178</v>
      </c>
      <c r="N7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888">
        <f>VLOOKUP(TableOMP[[#This Row],[Label]],TableAvg[],2,FALSE)</f>
        <v>7.1501050000000008</v>
      </c>
      <c r="P7888">
        <f>VLOOKUP(TableOMP[[#This Row],[Label]],TableAvg[],3,FALSE)</f>
        <v>0.18332028252094787</v>
      </c>
      <c r="Q7888">
        <f>TableOMP[[#This Row],[Avg]]-$U$2*TableOMP[[#This Row],[StdDev]]</f>
        <v>6.7834644349581055</v>
      </c>
      <c r="R7888">
        <f>TableOMP[[#This Row],[Avg]]+$U$2*TableOMP[[#This Row],[StdDev]]</f>
        <v>7.5167455650418962</v>
      </c>
      <c r="S7888">
        <f>IF(AND(TableOMP[[#This Row],[total_time]]&gt;=TableOMP[[#This Row],[Low]], TableOMP[[#This Row],[total_time]]&lt;=TableOMP[[#This Row],[High]]),1,0)</f>
        <v>1</v>
      </c>
    </row>
    <row r="7889" spans="1:19" hidden="1" x14ac:dyDescent="0.25">
      <c r="A7889" t="s">
        <v>16</v>
      </c>
      <c r="B7889">
        <v>10000</v>
      </c>
      <c r="C7889">
        <v>100</v>
      </c>
      <c r="D7889">
        <v>100000</v>
      </c>
      <c r="E7889">
        <v>55</v>
      </c>
      <c r="F7889">
        <v>1</v>
      </c>
      <c r="G7889">
        <v>6.8499309999999998</v>
      </c>
      <c r="H7889">
        <v>0.21232599999999999</v>
      </c>
      <c r="I7889">
        <v>3.5325500000000001</v>
      </c>
      <c r="J7889">
        <v>6.5418000000000004E-2</v>
      </c>
      <c r="K7889" t="str">
        <f>MID(M7889,22,1)</f>
        <v>2</v>
      </c>
      <c r="L7889" t="s">
        <v>59</v>
      </c>
      <c r="M7889" t="s">
        <v>60</v>
      </c>
      <c r="N7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889">
        <f>VLOOKUP(TableOMP[[#This Row],[Label]],TableAvg[],2,FALSE)</f>
        <v>6.5838588571428565</v>
      </c>
      <c r="P7889">
        <f>VLOOKUP(TableOMP[[#This Row],[Label]],TableAvg[],3,FALSE)</f>
        <v>0.18620188809803898</v>
      </c>
      <c r="Q7889">
        <f>TableOMP[[#This Row],[Avg]]-$U$2*TableOMP[[#This Row],[StdDev]]</f>
        <v>6.2114550809467781</v>
      </c>
      <c r="R7889">
        <f>TableOMP[[#This Row],[Avg]]+$U$2*TableOMP[[#This Row],[StdDev]]</f>
        <v>6.9562626333389348</v>
      </c>
      <c r="S7889">
        <f>IF(AND(TableOMP[[#This Row],[total_time]]&gt;=TableOMP[[#This Row],[Low]], TableOMP[[#This Row],[total_time]]&lt;=TableOMP[[#This Row],[High]]),1,0)</f>
        <v>1</v>
      </c>
    </row>
    <row r="7890" spans="1:19" hidden="1" x14ac:dyDescent="0.25">
      <c r="A7890" t="s">
        <v>16</v>
      </c>
      <c r="B7890">
        <v>10000</v>
      </c>
      <c r="C7890">
        <v>100</v>
      </c>
      <c r="D7890">
        <v>100000</v>
      </c>
      <c r="E7890">
        <v>49</v>
      </c>
      <c r="F7890">
        <v>1</v>
      </c>
      <c r="G7890">
        <v>6.8478779999999997</v>
      </c>
      <c r="H7890">
        <v>0.16198199999999999</v>
      </c>
      <c r="I7890">
        <v>2.2727330000000001</v>
      </c>
      <c r="J7890">
        <v>4.7349000000000002E-2</v>
      </c>
      <c r="K7890" t="str">
        <f>MID(M7890,22,1)</f>
        <v>1</v>
      </c>
      <c r="L7890" t="s">
        <v>177</v>
      </c>
      <c r="M7890" t="s">
        <v>178</v>
      </c>
      <c r="N7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890">
        <f>VLOOKUP(TableOMP[[#This Row],[Label]],TableAvg[],2,FALSE)</f>
        <v>6.9045758571428575</v>
      </c>
      <c r="P7890">
        <f>VLOOKUP(TableOMP[[#This Row],[Label]],TableAvg[],3,FALSE)</f>
        <v>0.17982512888514765</v>
      </c>
      <c r="Q7890">
        <f>TableOMP[[#This Row],[Avg]]-$U$2*TableOMP[[#This Row],[StdDev]]</f>
        <v>6.5449255993725624</v>
      </c>
      <c r="R7890">
        <f>TableOMP[[#This Row],[Avg]]+$U$2*TableOMP[[#This Row],[StdDev]]</f>
        <v>7.2642261149131526</v>
      </c>
      <c r="S7890">
        <f>IF(AND(TableOMP[[#This Row],[total_time]]&gt;=TableOMP[[#This Row],[Low]], TableOMP[[#This Row],[total_time]]&lt;=TableOMP[[#This Row],[High]]),1,0)</f>
        <v>1</v>
      </c>
    </row>
    <row r="7891" spans="1:19" hidden="1" x14ac:dyDescent="0.25">
      <c r="A7891" t="s">
        <v>15</v>
      </c>
      <c r="B7891">
        <v>10000</v>
      </c>
      <c r="C7891">
        <v>100</v>
      </c>
      <c r="D7891">
        <v>100000</v>
      </c>
      <c r="E7891">
        <v>33</v>
      </c>
      <c r="F7891">
        <v>1</v>
      </c>
      <c r="G7891">
        <v>6.8457210000000002</v>
      </c>
      <c r="H7891">
        <v>0.16072500000000001</v>
      </c>
      <c r="I7891">
        <v>1.9151339999999999</v>
      </c>
      <c r="J7891">
        <v>5.9847999999999998E-2</v>
      </c>
      <c r="K7891" t="str">
        <f>MID(M7891,22,1)</f>
        <v>5</v>
      </c>
      <c r="L7891" t="s">
        <v>55</v>
      </c>
      <c r="M7891" t="s">
        <v>56</v>
      </c>
      <c r="N7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891">
        <f>VLOOKUP(TableOMP[[#This Row],[Label]],TableAvg[],2,FALSE)</f>
        <v>6.8761746923076918</v>
      </c>
      <c r="P7891">
        <f>VLOOKUP(TableOMP[[#This Row],[Label]],TableAvg[],3,FALSE)</f>
        <v>0.16121060589151862</v>
      </c>
      <c r="Q7891">
        <f>TableOMP[[#This Row],[Avg]]-$U$2*TableOMP[[#This Row],[StdDev]]</f>
        <v>6.5537534805246542</v>
      </c>
      <c r="R7891">
        <f>TableOMP[[#This Row],[Avg]]+$U$2*TableOMP[[#This Row],[StdDev]]</f>
        <v>7.1985959040907295</v>
      </c>
      <c r="S7891">
        <f>IF(AND(TableOMP[[#This Row],[total_time]]&gt;=TableOMP[[#This Row],[Low]], TableOMP[[#This Row],[total_time]]&lt;=TableOMP[[#This Row],[High]]),1,0)</f>
        <v>1</v>
      </c>
    </row>
    <row r="7892" spans="1:19" hidden="1" x14ac:dyDescent="0.25">
      <c r="A7892" t="s">
        <v>16</v>
      </c>
      <c r="B7892">
        <v>10000</v>
      </c>
      <c r="C7892">
        <v>100</v>
      </c>
      <c r="D7892">
        <v>100000</v>
      </c>
      <c r="E7892">
        <v>6</v>
      </c>
      <c r="F7892">
        <v>1</v>
      </c>
      <c r="G7892">
        <v>43.011442000000002</v>
      </c>
      <c r="H7892">
        <v>0.441581</v>
      </c>
      <c r="I7892">
        <v>0.89836400000000005</v>
      </c>
      <c r="J7892">
        <v>0.179673</v>
      </c>
      <c r="K7892" t="str">
        <f>MID(M7892,22,1)</f>
        <v>1</v>
      </c>
      <c r="L7892" t="s">
        <v>207</v>
      </c>
      <c r="M7892" t="s">
        <v>208</v>
      </c>
      <c r="N7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892">
        <f>VLOOKUP(TableOMP[[#This Row],[Label]],TableAvg[],2,FALSE)</f>
        <v>42.800457730769232</v>
      </c>
      <c r="P7892">
        <f>VLOOKUP(TableOMP[[#This Row],[Label]],TableAvg[],3,FALSE)</f>
        <v>7.699122272059436E-2</v>
      </c>
      <c r="Q7892">
        <f>TableOMP[[#This Row],[Avg]]-$U$2*TableOMP[[#This Row],[StdDev]]</f>
        <v>42.646475285328044</v>
      </c>
      <c r="R7892">
        <f>TableOMP[[#This Row],[Avg]]+$U$2*TableOMP[[#This Row],[StdDev]]</f>
        <v>42.954440176210419</v>
      </c>
      <c r="S7892">
        <f>IF(AND(TableOMP[[#This Row],[total_time]]&gt;=TableOMP[[#This Row],[Low]], TableOMP[[#This Row],[total_time]]&lt;=TableOMP[[#This Row],[High]]),1,0)</f>
        <v>0</v>
      </c>
    </row>
    <row r="7893" spans="1:19" hidden="1" x14ac:dyDescent="0.25">
      <c r="A7893" t="s">
        <v>16</v>
      </c>
      <c r="B7893">
        <v>10000</v>
      </c>
      <c r="C7893">
        <v>100</v>
      </c>
      <c r="D7893">
        <v>100000</v>
      </c>
      <c r="E7893">
        <v>50</v>
      </c>
      <c r="F7893">
        <v>1</v>
      </c>
      <c r="G7893">
        <v>6.8366119999999997</v>
      </c>
      <c r="H7893">
        <v>0.184887</v>
      </c>
      <c r="I7893">
        <v>2.9235950000000002</v>
      </c>
      <c r="J7893">
        <v>5.9665000000000003E-2</v>
      </c>
      <c r="K7893" t="str">
        <f>MID(M7893,22,1)</f>
        <v>7</v>
      </c>
      <c r="L7893" t="s">
        <v>189</v>
      </c>
      <c r="M7893" t="s">
        <v>190</v>
      </c>
      <c r="N7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893">
        <f>VLOOKUP(TableOMP[[#This Row],[Label]],TableAvg[],2,FALSE)</f>
        <v>6.822647142857142</v>
      </c>
      <c r="P7893">
        <f>VLOOKUP(TableOMP[[#This Row],[Label]],TableAvg[],3,FALSE)</f>
        <v>0.17645380487941756</v>
      </c>
      <c r="Q7893">
        <f>TableOMP[[#This Row],[Avg]]-$U$2*TableOMP[[#This Row],[StdDev]]</f>
        <v>6.4697395330983065</v>
      </c>
      <c r="R7893">
        <f>TableOMP[[#This Row],[Avg]]+$U$2*TableOMP[[#This Row],[StdDev]]</f>
        <v>7.1755547526159775</v>
      </c>
      <c r="S7893">
        <f>IF(AND(TableOMP[[#This Row],[total_time]]&gt;=TableOMP[[#This Row],[Low]], TableOMP[[#This Row],[total_time]]&lt;=TableOMP[[#This Row],[High]]),1,0)</f>
        <v>1</v>
      </c>
    </row>
    <row r="7894" spans="1:19" hidden="1" x14ac:dyDescent="0.25">
      <c r="A7894" t="s">
        <v>16</v>
      </c>
      <c r="B7894">
        <v>10000</v>
      </c>
      <c r="C7894">
        <v>100</v>
      </c>
      <c r="D7894">
        <v>100000</v>
      </c>
      <c r="E7894">
        <v>53</v>
      </c>
      <c r="F7894">
        <v>1</v>
      </c>
      <c r="G7894">
        <v>6.8311419999999998</v>
      </c>
      <c r="H7894">
        <v>0.226378</v>
      </c>
      <c r="I7894">
        <v>3.5708609999999998</v>
      </c>
      <c r="J7894">
        <v>6.8669999999999995E-2</v>
      </c>
      <c r="K7894" t="str">
        <f>MID(M7894,22,1)</f>
        <v>7</v>
      </c>
      <c r="L7894" t="s">
        <v>49</v>
      </c>
      <c r="M7894" t="s">
        <v>50</v>
      </c>
      <c r="N7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894">
        <f>VLOOKUP(TableOMP[[#This Row],[Label]],TableAvg[],2,FALSE)</f>
        <v>6.6903144285714289</v>
      </c>
      <c r="P7894">
        <f>VLOOKUP(TableOMP[[#This Row],[Label]],TableAvg[],3,FALSE)</f>
        <v>0.20364942578316872</v>
      </c>
      <c r="Q7894">
        <f>TableOMP[[#This Row],[Avg]]-$U$2*TableOMP[[#This Row],[StdDev]]</f>
        <v>6.2830155770050915</v>
      </c>
      <c r="R7894">
        <f>TableOMP[[#This Row],[Avg]]+$U$2*TableOMP[[#This Row],[StdDev]]</f>
        <v>7.0976132801377663</v>
      </c>
      <c r="S7894">
        <f>IF(AND(TableOMP[[#This Row],[total_time]]&gt;=TableOMP[[#This Row],[Low]], TableOMP[[#This Row],[total_time]]&lt;=TableOMP[[#This Row],[High]]),1,0)</f>
        <v>1</v>
      </c>
    </row>
    <row r="7895" spans="1:19" hidden="1" x14ac:dyDescent="0.25">
      <c r="A7895" t="s">
        <v>16</v>
      </c>
      <c r="B7895">
        <v>10000</v>
      </c>
      <c r="C7895">
        <v>100</v>
      </c>
      <c r="D7895">
        <v>100000</v>
      </c>
      <c r="E7895">
        <v>55</v>
      </c>
      <c r="F7895">
        <v>1</v>
      </c>
      <c r="G7895">
        <v>6.8309639999999998</v>
      </c>
      <c r="H7895">
        <v>0.26667200000000002</v>
      </c>
      <c r="I7895">
        <v>3.1621990000000002</v>
      </c>
      <c r="J7895">
        <v>5.8559E-2</v>
      </c>
      <c r="K7895" t="str">
        <f>MID(M7895,22,1)</f>
        <v>7</v>
      </c>
      <c r="L7895" t="s">
        <v>49</v>
      </c>
      <c r="M7895" t="s">
        <v>50</v>
      </c>
      <c r="N7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895">
        <f>VLOOKUP(TableOMP[[#This Row],[Label]],TableAvg[],2,FALSE)</f>
        <v>6.5838588571428565</v>
      </c>
      <c r="P7895">
        <f>VLOOKUP(TableOMP[[#This Row],[Label]],TableAvg[],3,FALSE)</f>
        <v>0.18620188809803898</v>
      </c>
      <c r="Q7895">
        <f>TableOMP[[#This Row],[Avg]]-$U$2*TableOMP[[#This Row],[StdDev]]</f>
        <v>6.2114550809467781</v>
      </c>
      <c r="R7895">
        <f>TableOMP[[#This Row],[Avg]]+$U$2*TableOMP[[#This Row],[StdDev]]</f>
        <v>6.9562626333389348</v>
      </c>
      <c r="S7895">
        <f>IF(AND(TableOMP[[#This Row],[total_time]]&gt;=TableOMP[[#This Row],[Low]], TableOMP[[#This Row],[total_time]]&lt;=TableOMP[[#This Row],[High]]),1,0)</f>
        <v>1</v>
      </c>
    </row>
    <row r="7896" spans="1:19" hidden="1" x14ac:dyDescent="0.25">
      <c r="A7896" t="s">
        <v>16</v>
      </c>
      <c r="B7896">
        <v>10000</v>
      </c>
      <c r="C7896">
        <v>100</v>
      </c>
      <c r="D7896">
        <v>100000</v>
      </c>
      <c r="E7896">
        <v>48</v>
      </c>
      <c r="F7896">
        <v>1</v>
      </c>
      <c r="G7896">
        <v>6.8284079999999996</v>
      </c>
      <c r="H7896">
        <v>0.17231299999999999</v>
      </c>
      <c r="I7896">
        <v>2.826524</v>
      </c>
      <c r="J7896">
        <v>6.0138999999999998E-2</v>
      </c>
      <c r="K7896" t="str">
        <f>MID(M7896,22,1)</f>
        <v>2</v>
      </c>
      <c r="L7896" t="s">
        <v>59</v>
      </c>
      <c r="M7896" t="s">
        <v>60</v>
      </c>
      <c r="N7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896">
        <f>VLOOKUP(TableOMP[[#This Row],[Label]],TableAvg[],2,FALSE)</f>
        <v>6.9812722142857142</v>
      </c>
      <c r="P7896">
        <f>VLOOKUP(TableOMP[[#This Row],[Label]],TableAvg[],3,FALSE)</f>
        <v>0.14087413852760564</v>
      </c>
      <c r="Q7896">
        <f>TableOMP[[#This Row],[Avg]]-$U$2*TableOMP[[#This Row],[StdDev]]</f>
        <v>6.6995239372305031</v>
      </c>
      <c r="R7896">
        <f>TableOMP[[#This Row],[Avg]]+$U$2*TableOMP[[#This Row],[StdDev]]</f>
        <v>7.2630204913409253</v>
      </c>
      <c r="S7896">
        <f>IF(AND(TableOMP[[#This Row],[total_time]]&gt;=TableOMP[[#This Row],[Low]], TableOMP[[#This Row],[total_time]]&lt;=TableOMP[[#This Row],[High]]),1,0)</f>
        <v>1</v>
      </c>
    </row>
    <row r="7897" spans="1:19" hidden="1" x14ac:dyDescent="0.25">
      <c r="A7897" t="s">
        <v>16</v>
      </c>
      <c r="B7897">
        <v>10000</v>
      </c>
      <c r="C7897">
        <v>100</v>
      </c>
      <c r="D7897">
        <v>100000</v>
      </c>
      <c r="E7897">
        <v>57</v>
      </c>
      <c r="F7897">
        <v>1</v>
      </c>
      <c r="G7897">
        <v>6.8275139999999999</v>
      </c>
      <c r="H7897">
        <v>0.23791200000000001</v>
      </c>
      <c r="I7897">
        <v>3.2933859999999999</v>
      </c>
      <c r="J7897">
        <v>5.8810000000000001E-2</v>
      </c>
      <c r="K7897" t="str">
        <f>MID(M7897,22,1)</f>
        <v>7</v>
      </c>
      <c r="L7897" t="s">
        <v>189</v>
      </c>
      <c r="M7897" t="s">
        <v>190</v>
      </c>
      <c r="N7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897">
        <f>VLOOKUP(TableOMP[[#This Row],[Label]],TableAvg[],2,FALSE)</f>
        <v>6.5243192142857138</v>
      </c>
      <c r="P7897">
        <f>VLOOKUP(TableOMP[[#This Row],[Label]],TableAvg[],3,FALSE)</f>
        <v>0.15716905055299971</v>
      </c>
      <c r="Q7897">
        <f>TableOMP[[#This Row],[Avg]]-$U$2*TableOMP[[#This Row],[StdDev]]</f>
        <v>6.2099811131797145</v>
      </c>
      <c r="R7897">
        <f>TableOMP[[#This Row],[Avg]]+$U$2*TableOMP[[#This Row],[StdDev]]</f>
        <v>6.8386573153917132</v>
      </c>
      <c r="S7897">
        <f>IF(AND(TableOMP[[#This Row],[total_time]]&gt;=TableOMP[[#This Row],[Low]], TableOMP[[#This Row],[total_time]]&lt;=TableOMP[[#This Row],[High]]),1,0)</f>
        <v>1</v>
      </c>
    </row>
    <row r="7898" spans="1:19" hidden="1" x14ac:dyDescent="0.25">
      <c r="A7898" t="s">
        <v>15</v>
      </c>
      <c r="B7898">
        <v>10000</v>
      </c>
      <c r="C7898">
        <v>100</v>
      </c>
      <c r="D7898">
        <v>100000</v>
      </c>
      <c r="E7898">
        <v>33</v>
      </c>
      <c r="F7898">
        <v>1</v>
      </c>
      <c r="G7898">
        <v>6.826975</v>
      </c>
      <c r="H7898">
        <v>0.13414100000000001</v>
      </c>
      <c r="I7898">
        <v>1.688736</v>
      </c>
      <c r="J7898">
        <v>5.2773E-2</v>
      </c>
      <c r="K7898" t="str">
        <f>MID(M7898,22,1)</f>
        <v>1</v>
      </c>
      <c r="L7898" t="s">
        <v>175</v>
      </c>
      <c r="M7898" t="s">
        <v>176</v>
      </c>
      <c r="N7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898">
        <f>VLOOKUP(TableOMP[[#This Row],[Label]],TableAvg[],2,FALSE)</f>
        <v>6.8761746923076918</v>
      </c>
      <c r="P7898">
        <f>VLOOKUP(TableOMP[[#This Row],[Label]],TableAvg[],3,FALSE)</f>
        <v>0.16121060589151862</v>
      </c>
      <c r="Q7898">
        <f>TableOMP[[#This Row],[Avg]]-$U$2*TableOMP[[#This Row],[StdDev]]</f>
        <v>6.5537534805246542</v>
      </c>
      <c r="R7898">
        <f>TableOMP[[#This Row],[Avg]]+$U$2*TableOMP[[#This Row],[StdDev]]</f>
        <v>7.1985959040907295</v>
      </c>
      <c r="S7898">
        <f>IF(AND(TableOMP[[#This Row],[total_time]]&gt;=TableOMP[[#This Row],[Low]], TableOMP[[#This Row],[total_time]]&lt;=TableOMP[[#This Row],[High]]),1,0)</f>
        <v>1</v>
      </c>
    </row>
    <row r="7899" spans="1:19" hidden="1" x14ac:dyDescent="0.25">
      <c r="A7899" t="s">
        <v>16</v>
      </c>
      <c r="B7899">
        <v>10000</v>
      </c>
      <c r="C7899">
        <v>100</v>
      </c>
      <c r="D7899">
        <v>100000</v>
      </c>
      <c r="E7899">
        <v>47</v>
      </c>
      <c r="F7899">
        <v>1</v>
      </c>
      <c r="G7899">
        <v>6.823601</v>
      </c>
      <c r="H7899">
        <v>0.1479</v>
      </c>
      <c r="I7899">
        <v>2.5620219999999998</v>
      </c>
      <c r="J7899">
        <v>5.5696000000000002E-2</v>
      </c>
      <c r="K7899" t="str">
        <f>MID(M7899,22,1)</f>
        <v>1</v>
      </c>
      <c r="L7899" t="s">
        <v>177</v>
      </c>
      <c r="M7899" t="s">
        <v>178</v>
      </c>
      <c r="N7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899">
        <f>VLOOKUP(TableOMP[[#This Row],[Label]],TableAvg[],2,FALSE)</f>
        <v>7.017781928571428</v>
      </c>
      <c r="P7899">
        <f>VLOOKUP(TableOMP[[#This Row],[Label]],TableAvg[],3,FALSE)</f>
        <v>0.16728855009344257</v>
      </c>
      <c r="Q7899">
        <f>TableOMP[[#This Row],[Avg]]-$U$2*TableOMP[[#This Row],[StdDev]]</f>
        <v>6.6832048283845431</v>
      </c>
      <c r="R7899">
        <f>TableOMP[[#This Row],[Avg]]+$U$2*TableOMP[[#This Row],[StdDev]]</f>
        <v>7.3523590287583129</v>
      </c>
      <c r="S7899">
        <f>IF(AND(TableOMP[[#This Row],[total_time]]&gt;=TableOMP[[#This Row],[Low]], TableOMP[[#This Row],[total_time]]&lt;=TableOMP[[#This Row],[High]]),1,0)</f>
        <v>1</v>
      </c>
    </row>
    <row r="7900" spans="1:19" hidden="1" x14ac:dyDescent="0.25">
      <c r="A7900" t="s">
        <v>16</v>
      </c>
      <c r="B7900">
        <v>10000</v>
      </c>
      <c r="C7900">
        <v>100</v>
      </c>
      <c r="D7900">
        <v>100000</v>
      </c>
      <c r="E7900">
        <v>50</v>
      </c>
      <c r="F7900">
        <v>1</v>
      </c>
      <c r="G7900">
        <v>6.8226339999999999</v>
      </c>
      <c r="H7900">
        <v>0.186695</v>
      </c>
      <c r="I7900">
        <v>2.962294</v>
      </c>
      <c r="J7900">
        <v>6.0455000000000002E-2</v>
      </c>
      <c r="K7900" t="str">
        <f>MID(M7900,22,1)</f>
        <v>2</v>
      </c>
      <c r="L7900" t="s">
        <v>59</v>
      </c>
      <c r="M7900" t="s">
        <v>60</v>
      </c>
      <c r="N7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900">
        <f>VLOOKUP(TableOMP[[#This Row],[Label]],TableAvg[],2,FALSE)</f>
        <v>6.822647142857142</v>
      </c>
      <c r="P7900">
        <f>VLOOKUP(TableOMP[[#This Row],[Label]],TableAvg[],3,FALSE)</f>
        <v>0.17645380487941756</v>
      </c>
      <c r="Q7900">
        <f>TableOMP[[#This Row],[Avg]]-$U$2*TableOMP[[#This Row],[StdDev]]</f>
        <v>6.4697395330983065</v>
      </c>
      <c r="R7900">
        <f>TableOMP[[#This Row],[Avg]]+$U$2*TableOMP[[#This Row],[StdDev]]</f>
        <v>7.1755547526159775</v>
      </c>
      <c r="S7900">
        <f>IF(AND(TableOMP[[#This Row],[total_time]]&gt;=TableOMP[[#This Row],[Low]], TableOMP[[#This Row],[total_time]]&lt;=TableOMP[[#This Row],[High]]),1,0)</f>
        <v>1</v>
      </c>
    </row>
    <row r="7901" spans="1:19" hidden="1" x14ac:dyDescent="0.25">
      <c r="A7901" t="s">
        <v>16</v>
      </c>
      <c r="B7901">
        <v>10000</v>
      </c>
      <c r="C7901">
        <v>100</v>
      </c>
      <c r="D7901">
        <v>100000</v>
      </c>
      <c r="E7901">
        <v>47</v>
      </c>
      <c r="F7901">
        <v>1</v>
      </c>
      <c r="G7901">
        <v>6.8219500000000002</v>
      </c>
      <c r="H7901">
        <v>0.196155</v>
      </c>
      <c r="I7901">
        <v>3.8478940000000001</v>
      </c>
      <c r="J7901">
        <v>8.3650000000000002E-2</v>
      </c>
      <c r="K7901" t="str">
        <f>MID(M7901,22,1)</f>
        <v>7</v>
      </c>
      <c r="L7901" t="s">
        <v>189</v>
      </c>
      <c r="M7901" t="s">
        <v>190</v>
      </c>
      <c r="N7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901">
        <f>VLOOKUP(TableOMP[[#This Row],[Label]],TableAvg[],2,FALSE)</f>
        <v>7.017781928571428</v>
      </c>
      <c r="P7901">
        <f>VLOOKUP(TableOMP[[#This Row],[Label]],TableAvg[],3,FALSE)</f>
        <v>0.16728855009344257</v>
      </c>
      <c r="Q7901">
        <f>TableOMP[[#This Row],[Avg]]-$U$2*TableOMP[[#This Row],[StdDev]]</f>
        <v>6.6832048283845431</v>
      </c>
      <c r="R7901">
        <f>TableOMP[[#This Row],[Avg]]+$U$2*TableOMP[[#This Row],[StdDev]]</f>
        <v>7.3523590287583129</v>
      </c>
      <c r="S7901">
        <f>IF(AND(TableOMP[[#This Row],[total_time]]&gt;=TableOMP[[#This Row],[Low]], TableOMP[[#This Row],[total_time]]&lt;=TableOMP[[#This Row],[High]]),1,0)</f>
        <v>1</v>
      </c>
    </row>
    <row r="7902" spans="1:19" hidden="1" x14ac:dyDescent="0.25">
      <c r="A7902" t="s">
        <v>15</v>
      </c>
      <c r="B7902">
        <v>10000</v>
      </c>
      <c r="C7902">
        <v>100</v>
      </c>
      <c r="D7902">
        <v>100000</v>
      </c>
      <c r="E7902">
        <v>33</v>
      </c>
      <c r="F7902">
        <v>1</v>
      </c>
      <c r="G7902">
        <v>6.8205450000000001</v>
      </c>
      <c r="H7902">
        <v>0.14138300000000001</v>
      </c>
      <c r="I7902">
        <v>1.355054</v>
      </c>
      <c r="J7902">
        <v>4.2345000000000001E-2</v>
      </c>
      <c r="K7902" t="str">
        <f>MID(M7902,22,1)</f>
        <v>5</v>
      </c>
      <c r="L7902" t="s">
        <v>55</v>
      </c>
      <c r="M7902" t="s">
        <v>56</v>
      </c>
      <c r="N7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902">
        <f>VLOOKUP(TableOMP[[#This Row],[Label]],TableAvg[],2,FALSE)</f>
        <v>6.8761746923076918</v>
      </c>
      <c r="P7902">
        <f>VLOOKUP(TableOMP[[#This Row],[Label]],TableAvg[],3,FALSE)</f>
        <v>0.16121060589151862</v>
      </c>
      <c r="Q7902">
        <f>TableOMP[[#This Row],[Avg]]-$U$2*TableOMP[[#This Row],[StdDev]]</f>
        <v>6.5537534805246542</v>
      </c>
      <c r="R7902">
        <f>TableOMP[[#This Row],[Avg]]+$U$2*TableOMP[[#This Row],[StdDev]]</f>
        <v>7.1985959040907295</v>
      </c>
      <c r="S7902">
        <f>IF(AND(TableOMP[[#This Row],[total_time]]&gt;=TableOMP[[#This Row],[Low]], TableOMP[[#This Row],[total_time]]&lt;=TableOMP[[#This Row],[High]]),1,0)</f>
        <v>1</v>
      </c>
    </row>
    <row r="7903" spans="1:19" hidden="1" x14ac:dyDescent="0.25">
      <c r="A7903" t="s">
        <v>15</v>
      </c>
      <c r="B7903">
        <v>10000</v>
      </c>
      <c r="C7903">
        <v>100</v>
      </c>
      <c r="D7903">
        <v>100000</v>
      </c>
      <c r="E7903">
        <v>32</v>
      </c>
      <c r="F7903">
        <v>1</v>
      </c>
      <c r="G7903">
        <v>6.8203930000000001</v>
      </c>
      <c r="H7903">
        <v>0.21598000000000001</v>
      </c>
      <c r="I7903">
        <v>3.4627370000000002</v>
      </c>
      <c r="J7903">
        <v>0.11170099999999999</v>
      </c>
      <c r="K7903" t="str">
        <f>MID(M7903,22,1)</f>
        <v>1</v>
      </c>
      <c r="L7903" t="s">
        <v>215</v>
      </c>
      <c r="M7903" t="s">
        <v>216</v>
      </c>
      <c r="N7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903">
        <f>VLOOKUP(TableOMP[[#This Row],[Label]],TableAvg[],2,FALSE)</f>
        <v>7.0451463181818186</v>
      </c>
      <c r="P7903">
        <f>VLOOKUP(TableOMP[[#This Row],[Label]],TableAvg[],3,FALSE)</f>
        <v>0.22693956984311678</v>
      </c>
      <c r="Q7903">
        <f>TableOMP[[#This Row],[Avg]]-$U$2*TableOMP[[#This Row],[StdDev]]</f>
        <v>6.5912671784955847</v>
      </c>
      <c r="R7903">
        <f>TableOMP[[#This Row],[Avg]]+$U$2*TableOMP[[#This Row],[StdDev]]</f>
        <v>7.4990254578680524</v>
      </c>
      <c r="S7903">
        <f>IF(AND(TableOMP[[#This Row],[total_time]]&gt;=TableOMP[[#This Row],[Low]], TableOMP[[#This Row],[total_time]]&lt;=TableOMP[[#This Row],[High]]),1,0)</f>
        <v>1</v>
      </c>
    </row>
    <row r="7904" spans="1:19" hidden="1" x14ac:dyDescent="0.25">
      <c r="A7904" t="s">
        <v>15</v>
      </c>
      <c r="B7904">
        <v>10000</v>
      </c>
      <c r="C7904">
        <v>100</v>
      </c>
      <c r="D7904">
        <v>100000</v>
      </c>
      <c r="E7904">
        <v>34</v>
      </c>
      <c r="F7904">
        <v>1</v>
      </c>
      <c r="G7904">
        <v>6.8107980000000001</v>
      </c>
      <c r="H7904">
        <v>0.15779699999999999</v>
      </c>
      <c r="I7904">
        <v>1.583108</v>
      </c>
      <c r="J7904">
        <v>4.7973000000000002E-2</v>
      </c>
      <c r="K7904" t="str">
        <f>MID(M7904,22,1)</f>
        <v>5</v>
      </c>
      <c r="L7904" t="s">
        <v>55</v>
      </c>
      <c r="M7904" t="s">
        <v>56</v>
      </c>
      <c r="N7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904">
        <f>VLOOKUP(TableOMP[[#This Row],[Label]],TableAvg[],2,FALSE)</f>
        <v>7.4353404615384608</v>
      </c>
      <c r="P7904">
        <f>VLOOKUP(TableOMP[[#This Row],[Label]],TableAvg[],3,FALSE)</f>
        <v>2.5784079982262358</v>
      </c>
      <c r="Q7904">
        <f>TableOMP[[#This Row],[Avg]]-$U$2*TableOMP[[#This Row],[StdDev]]</f>
        <v>2.2785244650859893</v>
      </c>
      <c r="R7904">
        <f>TableOMP[[#This Row],[Avg]]+$U$2*TableOMP[[#This Row],[StdDev]]</f>
        <v>12.592156457990932</v>
      </c>
      <c r="S7904">
        <f>IF(AND(TableOMP[[#This Row],[total_time]]&gt;=TableOMP[[#This Row],[Low]], TableOMP[[#This Row],[total_time]]&lt;=TableOMP[[#This Row],[High]]),1,0)</f>
        <v>1</v>
      </c>
    </row>
    <row r="7905" spans="1:19" hidden="1" x14ac:dyDescent="0.25">
      <c r="A7905" t="s">
        <v>16</v>
      </c>
      <c r="B7905">
        <v>10000</v>
      </c>
      <c r="C7905">
        <v>100</v>
      </c>
      <c r="D7905">
        <v>100000</v>
      </c>
      <c r="E7905">
        <v>49</v>
      </c>
      <c r="F7905">
        <v>1</v>
      </c>
      <c r="G7905">
        <v>6.8097659999999998</v>
      </c>
      <c r="H7905">
        <v>0.209874</v>
      </c>
      <c r="I7905">
        <v>3.0205289999999998</v>
      </c>
      <c r="J7905">
        <v>6.2927999999999998E-2</v>
      </c>
      <c r="K7905" t="str">
        <f>MID(M7905,22,1)</f>
        <v>2</v>
      </c>
      <c r="L7905" t="s">
        <v>59</v>
      </c>
      <c r="M7905" t="s">
        <v>60</v>
      </c>
      <c r="N7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905">
        <f>VLOOKUP(TableOMP[[#This Row],[Label]],TableAvg[],2,FALSE)</f>
        <v>6.9045758571428575</v>
      </c>
      <c r="P7905">
        <f>VLOOKUP(TableOMP[[#This Row],[Label]],TableAvg[],3,FALSE)</f>
        <v>0.17982512888514765</v>
      </c>
      <c r="Q7905">
        <f>TableOMP[[#This Row],[Avg]]-$U$2*TableOMP[[#This Row],[StdDev]]</f>
        <v>6.5449255993725624</v>
      </c>
      <c r="R7905">
        <f>TableOMP[[#This Row],[Avg]]+$U$2*TableOMP[[#This Row],[StdDev]]</f>
        <v>7.2642261149131526</v>
      </c>
      <c r="S7905">
        <f>IF(AND(TableOMP[[#This Row],[total_time]]&gt;=TableOMP[[#This Row],[Low]], TableOMP[[#This Row],[total_time]]&lt;=TableOMP[[#This Row],[High]]),1,0)</f>
        <v>1</v>
      </c>
    </row>
    <row r="7906" spans="1:19" hidden="1" x14ac:dyDescent="0.25">
      <c r="A7906" t="s">
        <v>16</v>
      </c>
      <c r="B7906">
        <v>10000</v>
      </c>
      <c r="C7906">
        <v>100</v>
      </c>
      <c r="D7906">
        <v>100000</v>
      </c>
      <c r="E7906">
        <v>51</v>
      </c>
      <c r="F7906">
        <v>1</v>
      </c>
      <c r="G7906">
        <v>6.8006869999999999</v>
      </c>
      <c r="H7906">
        <v>0.21329400000000001</v>
      </c>
      <c r="I7906">
        <v>3.1398239999999999</v>
      </c>
      <c r="J7906">
        <v>6.2796000000000005E-2</v>
      </c>
      <c r="K7906" t="str">
        <f>MID(M7906,22,1)</f>
        <v>7</v>
      </c>
      <c r="L7906" t="s">
        <v>189</v>
      </c>
      <c r="M7906" t="s">
        <v>190</v>
      </c>
      <c r="N7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906">
        <f>VLOOKUP(TableOMP[[#This Row],[Label]],TableAvg[],2,FALSE)</f>
        <v>6.7202737857142845</v>
      </c>
      <c r="P7906">
        <f>VLOOKUP(TableOMP[[#This Row],[Label]],TableAvg[],3,FALSE)</f>
        <v>0.13862212291553458</v>
      </c>
      <c r="Q7906">
        <f>TableOMP[[#This Row],[Avg]]-$U$2*TableOMP[[#This Row],[StdDev]]</f>
        <v>6.4430295398832156</v>
      </c>
      <c r="R7906">
        <f>TableOMP[[#This Row],[Avg]]+$U$2*TableOMP[[#This Row],[StdDev]]</f>
        <v>6.9975180315453533</v>
      </c>
      <c r="S7906">
        <f>IF(AND(TableOMP[[#This Row],[total_time]]&gt;=TableOMP[[#This Row],[Low]], TableOMP[[#This Row],[total_time]]&lt;=TableOMP[[#This Row],[High]]),1,0)</f>
        <v>1</v>
      </c>
    </row>
    <row r="7907" spans="1:19" hidden="1" x14ac:dyDescent="0.25">
      <c r="A7907" t="s">
        <v>16</v>
      </c>
      <c r="B7907">
        <v>10000</v>
      </c>
      <c r="C7907">
        <v>100</v>
      </c>
      <c r="D7907">
        <v>100000</v>
      </c>
      <c r="E7907">
        <v>50</v>
      </c>
      <c r="F7907">
        <v>1</v>
      </c>
      <c r="G7907">
        <v>6.7994789999999998</v>
      </c>
      <c r="H7907">
        <v>0.24803700000000001</v>
      </c>
      <c r="I7907">
        <v>2.831671</v>
      </c>
      <c r="J7907">
        <v>5.7789E-2</v>
      </c>
      <c r="K7907" t="str">
        <f>MID(M7907,22,1)</f>
        <v>7</v>
      </c>
      <c r="L7907" t="s">
        <v>49</v>
      </c>
      <c r="M7907" t="s">
        <v>50</v>
      </c>
      <c r="N7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907">
        <f>VLOOKUP(TableOMP[[#This Row],[Label]],TableAvg[],2,FALSE)</f>
        <v>6.822647142857142</v>
      </c>
      <c r="P7907">
        <f>VLOOKUP(TableOMP[[#This Row],[Label]],TableAvg[],3,FALSE)</f>
        <v>0.17645380487941756</v>
      </c>
      <c r="Q7907">
        <f>TableOMP[[#This Row],[Avg]]-$U$2*TableOMP[[#This Row],[StdDev]]</f>
        <v>6.4697395330983065</v>
      </c>
      <c r="R7907">
        <f>TableOMP[[#This Row],[Avg]]+$U$2*TableOMP[[#This Row],[StdDev]]</f>
        <v>7.1755547526159775</v>
      </c>
      <c r="S7907">
        <f>IF(AND(TableOMP[[#This Row],[total_time]]&gt;=TableOMP[[#This Row],[Low]], TableOMP[[#This Row],[total_time]]&lt;=TableOMP[[#This Row],[High]]),1,0)</f>
        <v>1</v>
      </c>
    </row>
    <row r="7908" spans="1:19" hidden="1" x14ac:dyDescent="0.25">
      <c r="A7908" t="s">
        <v>16</v>
      </c>
      <c r="B7908">
        <v>10000</v>
      </c>
      <c r="C7908">
        <v>100</v>
      </c>
      <c r="D7908">
        <v>100000</v>
      </c>
      <c r="E7908">
        <v>54</v>
      </c>
      <c r="F7908">
        <v>1</v>
      </c>
      <c r="G7908">
        <v>6.7971719999999998</v>
      </c>
      <c r="H7908">
        <v>0.185728</v>
      </c>
      <c r="I7908">
        <v>2.8487309999999999</v>
      </c>
      <c r="J7908">
        <v>5.3749999999999999E-2</v>
      </c>
      <c r="K7908" t="str">
        <f>MID(M7908,22,1)</f>
        <v>7</v>
      </c>
      <c r="L7908" t="s">
        <v>49</v>
      </c>
      <c r="M7908" t="s">
        <v>50</v>
      </c>
      <c r="N7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908">
        <f>VLOOKUP(TableOMP[[#This Row],[Label]],TableAvg[],2,FALSE)</f>
        <v>6.6441739285714281</v>
      </c>
      <c r="P7908">
        <f>VLOOKUP(TableOMP[[#This Row],[Label]],TableAvg[],3,FALSE)</f>
        <v>0.20208756104134373</v>
      </c>
      <c r="Q7908">
        <f>TableOMP[[#This Row],[Avg]]-$U$2*TableOMP[[#This Row],[StdDev]]</f>
        <v>6.2399988064887406</v>
      </c>
      <c r="R7908">
        <f>TableOMP[[#This Row],[Avg]]+$U$2*TableOMP[[#This Row],[StdDev]]</f>
        <v>7.0483490506541155</v>
      </c>
      <c r="S7908">
        <f>IF(AND(TableOMP[[#This Row],[total_time]]&gt;=TableOMP[[#This Row],[Low]], TableOMP[[#This Row],[total_time]]&lt;=TableOMP[[#This Row],[High]]),1,0)</f>
        <v>1</v>
      </c>
    </row>
    <row r="7909" spans="1:19" hidden="1" x14ac:dyDescent="0.25">
      <c r="A7909" t="s">
        <v>16</v>
      </c>
      <c r="B7909">
        <v>10000</v>
      </c>
      <c r="C7909">
        <v>100</v>
      </c>
      <c r="D7909">
        <v>100000</v>
      </c>
      <c r="E7909">
        <v>56</v>
      </c>
      <c r="F7909">
        <v>1</v>
      </c>
      <c r="G7909">
        <v>6.7963909999999998</v>
      </c>
      <c r="H7909">
        <v>0.20596300000000001</v>
      </c>
      <c r="I7909">
        <v>3.4345080000000001</v>
      </c>
      <c r="J7909">
        <v>6.2446000000000002E-2</v>
      </c>
      <c r="K7909" t="str">
        <f>MID(M7909,22,1)</f>
        <v>1</v>
      </c>
      <c r="L7909" t="s">
        <v>177</v>
      </c>
      <c r="M7909" t="s">
        <v>178</v>
      </c>
      <c r="N7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909">
        <f>VLOOKUP(TableOMP[[#This Row],[Label]],TableAvg[],2,FALSE)</f>
        <v>6.6360941428571421</v>
      </c>
      <c r="P7909">
        <f>VLOOKUP(TableOMP[[#This Row],[Label]],TableAvg[],3,FALSE)</f>
        <v>0.25197068205075801</v>
      </c>
      <c r="Q7909">
        <f>TableOMP[[#This Row],[Avg]]-$U$2*TableOMP[[#This Row],[StdDev]]</f>
        <v>6.1321527787556258</v>
      </c>
      <c r="R7909">
        <f>TableOMP[[#This Row],[Avg]]+$U$2*TableOMP[[#This Row],[StdDev]]</f>
        <v>7.1400355069586583</v>
      </c>
      <c r="S7909">
        <f>IF(AND(TableOMP[[#This Row],[total_time]]&gt;=TableOMP[[#This Row],[Low]], TableOMP[[#This Row],[total_time]]&lt;=TableOMP[[#This Row],[High]]),1,0)</f>
        <v>1</v>
      </c>
    </row>
    <row r="7910" spans="1:19" hidden="1" x14ac:dyDescent="0.25">
      <c r="A7910" t="s">
        <v>15</v>
      </c>
      <c r="B7910">
        <v>10000</v>
      </c>
      <c r="C7910">
        <v>100</v>
      </c>
      <c r="D7910">
        <v>100000</v>
      </c>
      <c r="E7910">
        <v>34</v>
      </c>
      <c r="F7910">
        <v>1</v>
      </c>
      <c r="G7910">
        <v>6.7919640000000001</v>
      </c>
      <c r="H7910">
        <v>0.13982</v>
      </c>
      <c r="I7910">
        <v>1.346306</v>
      </c>
      <c r="J7910">
        <v>4.0797E-2</v>
      </c>
      <c r="K7910" t="str">
        <f>MID(M7910,22,1)</f>
        <v>5</v>
      </c>
      <c r="L7910" t="s">
        <v>55</v>
      </c>
      <c r="M7910" t="s">
        <v>56</v>
      </c>
      <c r="N7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910">
        <f>VLOOKUP(TableOMP[[#This Row],[Label]],TableAvg[],2,FALSE)</f>
        <v>7.4353404615384608</v>
      </c>
      <c r="P7910">
        <f>VLOOKUP(TableOMP[[#This Row],[Label]],TableAvg[],3,FALSE)</f>
        <v>2.5784079982262358</v>
      </c>
      <c r="Q7910">
        <f>TableOMP[[#This Row],[Avg]]-$U$2*TableOMP[[#This Row],[StdDev]]</f>
        <v>2.2785244650859893</v>
      </c>
      <c r="R7910">
        <f>TableOMP[[#This Row],[Avg]]+$U$2*TableOMP[[#This Row],[StdDev]]</f>
        <v>12.592156457990932</v>
      </c>
      <c r="S7910">
        <f>IF(AND(TableOMP[[#This Row],[total_time]]&gt;=TableOMP[[#This Row],[Low]], TableOMP[[#This Row],[total_time]]&lt;=TableOMP[[#This Row],[High]]),1,0)</f>
        <v>1</v>
      </c>
    </row>
    <row r="7911" spans="1:19" hidden="1" x14ac:dyDescent="0.25">
      <c r="A7911" t="s">
        <v>16</v>
      </c>
      <c r="B7911">
        <v>10000</v>
      </c>
      <c r="C7911">
        <v>100</v>
      </c>
      <c r="D7911">
        <v>100000</v>
      </c>
      <c r="E7911">
        <v>51</v>
      </c>
      <c r="F7911">
        <v>1</v>
      </c>
      <c r="G7911">
        <v>6.7914940000000001</v>
      </c>
      <c r="H7911">
        <v>0.16331999999999999</v>
      </c>
      <c r="I7911">
        <v>2.9459909999999998</v>
      </c>
      <c r="J7911">
        <v>5.892E-2</v>
      </c>
      <c r="K7911" t="str">
        <f>MID(M7911,22,1)</f>
        <v>2</v>
      </c>
      <c r="L7911" t="s">
        <v>59</v>
      </c>
      <c r="M7911" t="s">
        <v>60</v>
      </c>
      <c r="N7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911">
        <f>VLOOKUP(TableOMP[[#This Row],[Label]],TableAvg[],2,FALSE)</f>
        <v>6.7202737857142845</v>
      </c>
      <c r="P7911">
        <f>VLOOKUP(TableOMP[[#This Row],[Label]],TableAvg[],3,FALSE)</f>
        <v>0.13862212291553458</v>
      </c>
      <c r="Q7911">
        <f>TableOMP[[#This Row],[Avg]]-$U$2*TableOMP[[#This Row],[StdDev]]</f>
        <v>6.4430295398832156</v>
      </c>
      <c r="R7911">
        <f>TableOMP[[#This Row],[Avg]]+$U$2*TableOMP[[#This Row],[StdDev]]</f>
        <v>6.9975180315453533</v>
      </c>
      <c r="S7911">
        <f>IF(AND(TableOMP[[#This Row],[total_time]]&gt;=TableOMP[[#This Row],[Low]], TableOMP[[#This Row],[total_time]]&lt;=TableOMP[[#This Row],[High]]),1,0)</f>
        <v>1</v>
      </c>
    </row>
    <row r="7912" spans="1:19" hidden="1" x14ac:dyDescent="0.25">
      <c r="A7912" t="s">
        <v>15</v>
      </c>
      <c r="B7912">
        <v>10000</v>
      </c>
      <c r="C7912">
        <v>100</v>
      </c>
      <c r="D7912">
        <v>1</v>
      </c>
      <c r="E7912">
        <v>18</v>
      </c>
      <c r="F7912">
        <v>1</v>
      </c>
      <c r="G7912">
        <v>26.725912999999998</v>
      </c>
      <c r="H7912">
        <v>11.644857</v>
      </c>
      <c r="I7912">
        <v>31.366741999999999</v>
      </c>
      <c r="J7912">
        <v>1.845102</v>
      </c>
      <c r="K7912" t="str">
        <f>MID(M7912,22,1)</f>
        <v>4</v>
      </c>
      <c r="L7912" t="s">
        <v>209</v>
      </c>
      <c r="M7912" t="s">
        <v>210</v>
      </c>
      <c r="N7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912">
        <f>VLOOKUP(TableOMP[[#This Row],[Label]],TableAvg[],2,FALSE)</f>
        <v>29.136147199999996</v>
      </c>
      <c r="P7912">
        <f>VLOOKUP(TableOMP[[#This Row],[Label]],TableAvg[],3,FALSE)</f>
        <v>1.0307427110270466</v>
      </c>
      <c r="Q7912">
        <f>TableOMP[[#This Row],[Avg]]-$U$2*TableOMP[[#This Row],[StdDev]]</f>
        <v>27.074661777945902</v>
      </c>
      <c r="R7912">
        <f>TableOMP[[#This Row],[Avg]]+$U$2*TableOMP[[#This Row],[StdDev]]</f>
        <v>31.19763262205409</v>
      </c>
      <c r="S7912">
        <f>IF(AND(TableOMP[[#This Row],[total_time]]&gt;=TableOMP[[#This Row],[Low]], TableOMP[[#This Row],[total_time]]&lt;=TableOMP[[#This Row],[High]]),1,0)</f>
        <v>0</v>
      </c>
    </row>
    <row r="7913" spans="1:19" hidden="1" x14ac:dyDescent="0.25">
      <c r="A7913" t="s">
        <v>16</v>
      </c>
      <c r="B7913">
        <v>10000</v>
      </c>
      <c r="C7913">
        <v>100</v>
      </c>
      <c r="D7913">
        <v>100000</v>
      </c>
      <c r="E7913">
        <v>54</v>
      </c>
      <c r="F7913">
        <v>1</v>
      </c>
      <c r="G7913">
        <v>6.7906279999999999</v>
      </c>
      <c r="H7913">
        <v>0.19462099999999999</v>
      </c>
      <c r="I7913">
        <v>3.0708280000000001</v>
      </c>
      <c r="J7913">
        <v>5.7939999999999998E-2</v>
      </c>
      <c r="K7913" t="str">
        <f>MID(M7913,22,1)</f>
        <v>4</v>
      </c>
      <c r="L7913" t="s">
        <v>97</v>
      </c>
      <c r="M7913" t="s">
        <v>98</v>
      </c>
      <c r="N7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913">
        <f>VLOOKUP(TableOMP[[#This Row],[Label]],TableAvg[],2,FALSE)</f>
        <v>6.6441739285714281</v>
      </c>
      <c r="P7913">
        <f>VLOOKUP(TableOMP[[#This Row],[Label]],TableAvg[],3,FALSE)</f>
        <v>0.20208756104134373</v>
      </c>
      <c r="Q7913">
        <f>TableOMP[[#This Row],[Avg]]-$U$2*TableOMP[[#This Row],[StdDev]]</f>
        <v>6.2399988064887406</v>
      </c>
      <c r="R7913">
        <f>TableOMP[[#This Row],[Avg]]+$U$2*TableOMP[[#This Row],[StdDev]]</f>
        <v>7.0483490506541155</v>
      </c>
      <c r="S7913">
        <f>IF(AND(TableOMP[[#This Row],[total_time]]&gt;=TableOMP[[#This Row],[Low]], TableOMP[[#This Row],[total_time]]&lt;=TableOMP[[#This Row],[High]]),1,0)</f>
        <v>1</v>
      </c>
    </row>
    <row r="7914" spans="1:19" hidden="1" x14ac:dyDescent="0.25">
      <c r="A7914" t="s">
        <v>16</v>
      </c>
      <c r="B7914">
        <v>10000</v>
      </c>
      <c r="C7914">
        <v>100</v>
      </c>
      <c r="D7914">
        <v>100000</v>
      </c>
      <c r="E7914">
        <v>54</v>
      </c>
      <c r="F7914">
        <v>1</v>
      </c>
      <c r="G7914">
        <v>6.7889540000000004</v>
      </c>
      <c r="H7914">
        <v>0.20643</v>
      </c>
      <c r="I7914">
        <v>3.7877290000000001</v>
      </c>
      <c r="J7914">
        <v>7.1467000000000003E-2</v>
      </c>
      <c r="K7914" t="str">
        <f>MID(M7914,22,1)</f>
        <v>2</v>
      </c>
      <c r="L7914" t="s">
        <v>59</v>
      </c>
      <c r="M7914" t="s">
        <v>60</v>
      </c>
      <c r="N7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914">
        <f>VLOOKUP(TableOMP[[#This Row],[Label]],TableAvg[],2,FALSE)</f>
        <v>6.6441739285714281</v>
      </c>
      <c r="P7914">
        <f>VLOOKUP(TableOMP[[#This Row],[Label]],TableAvg[],3,FALSE)</f>
        <v>0.20208756104134373</v>
      </c>
      <c r="Q7914">
        <f>TableOMP[[#This Row],[Avg]]-$U$2*TableOMP[[#This Row],[StdDev]]</f>
        <v>6.2399988064887406</v>
      </c>
      <c r="R7914">
        <f>TableOMP[[#This Row],[Avg]]+$U$2*TableOMP[[#This Row],[StdDev]]</f>
        <v>7.0483490506541155</v>
      </c>
      <c r="S7914">
        <f>IF(AND(TableOMP[[#This Row],[total_time]]&gt;=TableOMP[[#This Row],[Low]], TableOMP[[#This Row],[total_time]]&lt;=TableOMP[[#This Row],[High]]),1,0)</f>
        <v>1</v>
      </c>
    </row>
    <row r="7915" spans="1:19" hidden="1" x14ac:dyDescent="0.25">
      <c r="A7915" t="s">
        <v>15</v>
      </c>
      <c r="B7915">
        <v>10000</v>
      </c>
      <c r="C7915">
        <v>100</v>
      </c>
      <c r="D7915">
        <v>100000</v>
      </c>
      <c r="E7915">
        <v>33</v>
      </c>
      <c r="F7915">
        <v>1</v>
      </c>
      <c r="G7915">
        <v>6.7866350000000004</v>
      </c>
      <c r="H7915">
        <v>0.13458500000000001</v>
      </c>
      <c r="I7915">
        <v>1.4094169999999999</v>
      </c>
      <c r="J7915">
        <v>4.4044E-2</v>
      </c>
      <c r="K7915" t="str">
        <f>MID(M7915,22,1)</f>
        <v>2</v>
      </c>
      <c r="L7915" t="s">
        <v>95</v>
      </c>
      <c r="M7915" t="s">
        <v>96</v>
      </c>
      <c r="N7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915">
        <f>VLOOKUP(TableOMP[[#This Row],[Label]],TableAvg[],2,FALSE)</f>
        <v>6.8761746923076918</v>
      </c>
      <c r="P7915">
        <f>VLOOKUP(TableOMP[[#This Row],[Label]],TableAvg[],3,FALSE)</f>
        <v>0.16121060589151862</v>
      </c>
      <c r="Q7915">
        <f>TableOMP[[#This Row],[Avg]]-$U$2*TableOMP[[#This Row],[StdDev]]</f>
        <v>6.5537534805246542</v>
      </c>
      <c r="R7915">
        <f>TableOMP[[#This Row],[Avg]]+$U$2*TableOMP[[#This Row],[StdDev]]</f>
        <v>7.1985959040907295</v>
      </c>
      <c r="S7915">
        <f>IF(AND(TableOMP[[#This Row],[total_time]]&gt;=TableOMP[[#This Row],[Low]], TableOMP[[#This Row],[total_time]]&lt;=TableOMP[[#This Row],[High]]),1,0)</f>
        <v>1</v>
      </c>
    </row>
    <row r="7916" spans="1:19" hidden="1" x14ac:dyDescent="0.25">
      <c r="A7916" t="s">
        <v>16</v>
      </c>
      <c r="B7916">
        <v>10000</v>
      </c>
      <c r="C7916">
        <v>100</v>
      </c>
      <c r="D7916">
        <v>100000</v>
      </c>
      <c r="E7916">
        <v>49</v>
      </c>
      <c r="F7916">
        <v>1</v>
      </c>
      <c r="G7916">
        <v>6.7790480000000004</v>
      </c>
      <c r="H7916">
        <v>0.195079</v>
      </c>
      <c r="I7916">
        <v>2.9389249999999998</v>
      </c>
      <c r="J7916">
        <v>6.1227999999999998E-2</v>
      </c>
      <c r="K7916" t="str">
        <f>MID(M7916,22,1)</f>
        <v>7</v>
      </c>
      <c r="L7916" t="s">
        <v>49</v>
      </c>
      <c r="M7916" t="s">
        <v>50</v>
      </c>
      <c r="N7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916">
        <f>VLOOKUP(TableOMP[[#This Row],[Label]],TableAvg[],2,FALSE)</f>
        <v>6.9045758571428575</v>
      </c>
      <c r="P7916">
        <f>VLOOKUP(TableOMP[[#This Row],[Label]],TableAvg[],3,FALSE)</f>
        <v>0.17982512888514765</v>
      </c>
      <c r="Q7916">
        <f>TableOMP[[#This Row],[Avg]]-$U$2*TableOMP[[#This Row],[StdDev]]</f>
        <v>6.5449255993725624</v>
      </c>
      <c r="R7916">
        <f>TableOMP[[#This Row],[Avg]]+$U$2*TableOMP[[#This Row],[StdDev]]</f>
        <v>7.2642261149131526</v>
      </c>
      <c r="S7916">
        <f>IF(AND(TableOMP[[#This Row],[total_time]]&gt;=TableOMP[[#This Row],[Low]], TableOMP[[#This Row],[total_time]]&lt;=TableOMP[[#This Row],[High]]),1,0)</f>
        <v>1</v>
      </c>
    </row>
    <row r="7917" spans="1:19" hidden="1" x14ac:dyDescent="0.25">
      <c r="A7917" t="s">
        <v>15</v>
      </c>
      <c r="B7917">
        <v>10000</v>
      </c>
      <c r="C7917">
        <v>100</v>
      </c>
      <c r="D7917">
        <v>100000</v>
      </c>
      <c r="E7917">
        <v>36</v>
      </c>
      <c r="F7917">
        <v>1</v>
      </c>
      <c r="G7917">
        <v>6.7761769999999997</v>
      </c>
      <c r="H7917">
        <v>0.50205</v>
      </c>
      <c r="I7917">
        <v>4.8537379999999999</v>
      </c>
      <c r="J7917">
        <v>0.138678</v>
      </c>
      <c r="K7917" t="str">
        <f>MID(M7917,22,1)</f>
        <v>6</v>
      </c>
      <c r="L7917" t="s">
        <v>41</v>
      </c>
      <c r="M7917" t="s">
        <v>42</v>
      </c>
      <c r="N7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7917">
        <f>VLOOKUP(TableOMP[[#This Row],[Label]],TableAvg[],2,FALSE)</f>
        <v>6.5298442142857143</v>
      </c>
      <c r="P7917">
        <f>VLOOKUP(TableOMP[[#This Row],[Label]],TableAvg[],3,FALSE)</f>
        <v>0.13832435140189711</v>
      </c>
      <c r="Q7917">
        <f>TableOMP[[#This Row],[Avg]]-$U$2*TableOMP[[#This Row],[StdDev]]</f>
        <v>6.2531955114819198</v>
      </c>
      <c r="R7917">
        <f>TableOMP[[#This Row],[Avg]]+$U$2*TableOMP[[#This Row],[StdDev]]</f>
        <v>6.8064929170895088</v>
      </c>
      <c r="S7917">
        <f>IF(AND(TableOMP[[#This Row],[total_time]]&gt;=TableOMP[[#This Row],[Low]], TableOMP[[#This Row],[total_time]]&lt;=TableOMP[[#This Row],[High]]),1,0)</f>
        <v>1</v>
      </c>
    </row>
    <row r="7918" spans="1:19" hidden="1" x14ac:dyDescent="0.25">
      <c r="A7918" t="s">
        <v>15</v>
      </c>
      <c r="B7918">
        <v>10000</v>
      </c>
      <c r="C7918">
        <v>100</v>
      </c>
      <c r="D7918">
        <v>100000</v>
      </c>
      <c r="E7918">
        <v>35</v>
      </c>
      <c r="F7918">
        <v>1</v>
      </c>
      <c r="G7918">
        <v>6.7700649999999998</v>
      </c>
      <c r="H7918">
        <v>0.169237</v>
      </c>
      <c r="I7918">
        <v>1.91357</v>
      </c>
      <c r="J7918">
        <v>5.6280999999999998E-2</v>
      </c>
      <c r="K7918" t="str">
        <f>MID(M7918,22,1)</f>
        <v>8</v>
      </c>
      <c r="L7918" t="s">
        <v>159</v>
      </c>
      <c r="M7918" t="s">
        <v>160</v>
      </c>
      <c r="N7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918">
        <f>VLOOKUP(TableOMP[[#This Row],[Label]],TableAvg[],2,FALSE)</f>
        <v>6.9145132857142864</v>
      </c>
      <c r="P7918">
        <f>VLOOKUP(TableOMP[[#This Row],[Label]],TableAvg[],3,FALSE)</f>
        <v>0.96035075398957026</v>
      </c>
      <c r="Q7918">
        <f>TableOMP[[#This Row],[Avg]]-$U$2*TableOMP[[#This Row],[StdDev]]</f>
        <v>4.9938117777351456</v>
      </c>
      <c r="R7918">
        <f>TableOMP[[#This Row],[Avg]]+$U$2*TableOMP[[#This Row],[StdDev]]</f>
        <v>8.8352147936934262</v>
      </c>
      <c r="S7918">
        <f>IF(AND(TableOMP[[#This Row],[total_time]]&gt;=TableOMP[[#This Row],[Low]], TableOMP[[#This Row],[total_time]]&lt;=TableOMP[[#This Row],[High]]),1,0)</f>
        <v>1</v>
      </c>
    </row>
    <row r="7919" spans="1:19" hidden="1" x14ac:dyDescent="0.25">
      <c r="A7919" t="s">
        <v>16</v>
      </c>
      <c r="B7919">
        <v>10000</v>
      </c>
      <c r="C7919">
        <v>100</v>
      </c>
      <c r="D7919">
        <v>100000</v>
      </c>
      <c r="E7919">
        <v>52</v>
      </c>
      <c r="F7919">
        <v>1</v>
      </c>
      <c r="G7919">
        <v>6.7663200000000003</v>
      </c>
      <c r="H7919">
        <v>0.17758699999999999</v>
      </c>
      <c r="I7919">
        <v>3.6996519999999999</v>
      </c>
      <c r="J7919">
        <v>7.2541999999999995E-2</v>
      </c>
      <c r="K7919" t="str">
        <f>MID(M7919,22,1)</f>
        <v>2</v>
      </c>
      <c r="L7919" t="s">
        <v>59</v>
      </c>
      <c r="M7919" t="s">
        <v>60</v>
      </c>
      <c r="N7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919">
        <f>VLOOKUP(TableOMP[[#This Row],[Label]],TableAvg[],2,FALSE)</f>
        <v>6.7163148571428577</v>
      </c>
      <c r="P7919">
        <f>VLOOKUP(TableOMP[[#This Row],[Label]],TableAvg[],3,FALSE)</f>
        <v>0.19605434583580789</v>
      </c>
      <c r="Q7919">
        <f>TableOMP[[#This Row],[Avg]]-$U$2*TableOMP[[#This Row],[StdDev]]</f>
        <v>6.3242061654712423</v>
      </c>
      <c r="R7919">
        <f>TableOMP[[#This Row],[Avg]]+$U$2*TableOMP[[#This Row],[StdDev]]</f>
        <v>7.1084235488144731</v>
      </c>
      <c r="S7919">
        <f>IF(AND(TableOMP[[#This Row],[total_time]]&gt;=TableOMP[[#This Row],[Low]], TableOMP[[#This Row],[total_time]]&lt;=TableOMP[[#This Row],[High]]),1,0)</f>
        <v>1</v>
      </c>
    </row>
    <row r="7920" spans="1:19" hidden="1" x14ac:dyDescent="0.25">
      <c r="A7920" t="s">
        <v>15</v>
      </c>
      <c r="B7920">
        <v>10000</v>
      </c>
      <c r="C7920">
        <v>100</v>
      </c>
      <c r="D7920">
        <v>100000</v>
      </c>
      <c r="E7920">
        <v>33</v>
      </c>
      <c r="F7920">
        <v>1</v>
      </c>
      <c r="G7920">
        <v>6.7623680000000004</v>
      </c>
      <c r="H7920">
        <v>0.19955300000000001</v>
      </c>
      <c r="I7920">
        <v>3.3229790000000001</v>
      </c>
      <c r="J7920">
        <v>0.103843</v>
      </c>
      <c r="K7920" t="str">
        <f>MID(M7920,22,1)</f>
        <v>5</v>
      </c>
      <c r="L7920" t="s">
        <v>55</v>
      </c>
      <c r="M7920" t="s">
        <v>56</v>
      </c>
      <c r="N7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920">
        <f>VLOOKUP(TableOMP[[#This Row],[Label]],TableAvg[],2,FALSE)</f>
        <v>6.8761746923076918</v>
      </c>
      <c r="P7920">
        <f>VLOOKUP(TableOMP[[#This Row],[Label]],TableAvg[],3,FALSE)</f>
        <v>0.16121060589151862</v>
      </c>
      <c r="Q7920">
        <f>TableOMP[[#This Row],[Avg]]-$U$2*TableOMP[[#This Row],[StdDev]]</f>
        <v>6.5537534805246542</v>
      </c>
      <c r="R7920">
        <f>TableOMP[[#This Row],[Avg]]+$U$2*TableOMP[[#This Row],[StdDev]]</f>
        <v>7.1985959040907295</v>
      </c>
      <c r="S7920">
        <f>IF(AND(TableOMP[[#This Row],[total_time]]&gt;=TableOMP[[#This Row],[Low]], TableOMP[[#This Row],[total_time]]&lt;=TableOMP[[#This Row],[High]]),1,0)</f>
        <v>1</v>
      </c>
    </row>
    <row r="7921" spans="1:19" hidden="1" x14ac:dyDescent="0.25">
      <c r="A7921" t="s">
        <v>15</v>
      </c>
      <c r="B7921">
        <v>10000</v>
      </c>
      <c r="C7921">
        <v>100</v>
      </c>
      <c r="D7921">
        <v>100000</v>
      </c>
      <c r="E7921">
        <v>34</v>
      </c>
      <c r="F7921">
        <v>1</v>
      </c>
      <c r="G7921">
        <v>6.7612050000000004</v>
      </c>
      <c r="H7921">
        <v>0.13183800000000001</v>
      </c>
      <c r="I7921">
        <v>1.367583</v>
      </c>
      <c r="J7921">
        <v>4.1442E-2</v>
      </c>
      <c r="K7921" t="str">
        <f>MID(M7921,22,1)</f>
        <v>5</v>
      </c>
      <c r="L7921" t="s">
        <v>55</v>
      </c>
      <c r="M7921" t="s">
        <v>56</v>
      </c>
      <c r="N7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921">
        <f>VLOOKUP(TableOMP[[#This Row],[Label]],TableAvg[],2,FALSE)</f>
        <v>7.4353404615384608</v>
      </c>
      <c r="P7921">
        <f>VLOOKUP(TableOMP[[#This Row],[Label]],TableAvg[],3,FALSE)</f>
        <v>2.5784079982262358</v>
      </c>
      <c r="Q7921">
        <f>TableOMP[[#This Row],[Avg]]-$U$2*TableOMP[[#This Row],[StdDev]]</f>
        <v>2.2785244650859893</v>
      </c>
      <c r="R7921">
        <f>TableOMP[[#This Row],[Avg]]+$U$2*TableOMP[[#This Row],[StdDev]]</f>
        <v>12.592156457990932</v>
      </c>
      <c r="S7921">
        <f>IF(AND(TableOMP[[#This Row],[total_time]]&gt;=TableOMP[[#This Row],[Low]], TableOMP[[#This Row],[total_time]]&lt;=TableOMP[[#This Row],[High]]),1,0)</f>
        <v>1</v>
      </c>
    </row>
    <row r="7922" spans="1:19" hidden="1" x14ac:dyDescent="0.25">
      <c r="A7922" t="s">
        <v>16</v>
      </c>
      <c r="B7922">
        <v>10000</v>
      </c>
      <c r="C7922">
        <v>100</v>
      </c>
      <c r="D7922">
        <v>100000</v>
      </c>
      <c r="E7922">
        <v>53</v>
      </c>
      <c r="F7922">
        <v>1</v>
      </c>
      <c r="G7922">
        <v>6.7589050000000004</v>
      </c>
      <c r="H7922">
        <v>0.191214</v>
      </c>
      <c r="I7922">
        <v>2.4687359999999998</v>
      </c>
      <c r="J7922">
        <v>4.7475999999999997E-2</v>
      </c>
      <c r="K7922" t="str">
        <f>MID(M7922,22,1)</f>
        <v>2</v>
      </c>
      <c r="L7922" t="s">
        <v>59</v>
      </c>
      <c r="M7922" t="s">
        <v>60</v>
      </c>
      <c r="N7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922">
        <f>VLOOKUP(TableOMP[[#This Row],[Label]],TableAvg[],2,FALSE)</f>
        <v>6.6903144285714289</v>
      </c>
      <c r="P7922">
        <f>VLOOKUP(TableOMP[[#This Row],[Label]],TableAvg[],3,FALSE)</f>
        <v>0.20364942578316872</v>
      </c>
      <c r="Q7922">
        <f>TableOMP[[#This Row],[Avg]]-$U$2*TableOMP[[#This Row],[StdDev]]</f>
        <v>6.2830155770050915</v>
      </c>
      <c r="R7922">
        <f>TableOMP[[#This Row],[Avg]]+$U$2*TableOMP[[#This Row],[StdDev]]</f>
        <v>7.0976132801377663</v>
      </c>
      <c r="S7922">
        <f>IF(AND(TableOMP[[#This Row],[total_time]]&gt;=TableOMP[[#This Row],[Low]], TableOMP[[#This Row],[total_time]]&lt;=TableOMP[[#This Row],[High]]),1,0)</f>
        <v>1</v>
      </c>
    </row>
    <row r="7923" spans="1:19" hidden="1" x14ac:dyDescent="0.25">
      <c r="A7923" t="s">
        <v>15</v>
      </c>
      <c r="B7923">
        <v>10000</v>
      </c>
      <c r="C7923">
        <v>100</v>
      </c>
      <c r="D7923">
        <v>100000</v>
      </c>
      <c r="E7923">
        <v>32</v>
      </c>
      <c r="F7923">
        <v>1</v>
      </c>
      <c r="G7923">
        <v>6.7584289999999996</v>
      </c>
      <c r="H7923">
        <v>0.134904</v>
      </c>
      <c r="I7923">
        <v>1.3141069999999999</v>
      </c>
      <c r="J7923">
        <v>4.2390999999999998E-2</v>
      </c>
      <c r="K7923" t="str">
        <f>MID(M7923,22,1)</f>
        <v>5</v>
      </c>
      <c r="L7923" t="s">
        <v>55</v>
      </c>
      <c r="M7923" t="s">
        <v>56</v>
      </c>
      <c r="N7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923">
        <f>VLOOKUP(TableOMP[[#This Row],[Label]],TableAvg[],2,FALSE)</f>
        <v>7.0451463181818186</v>
      </c>
      <c r="P7923">
        <f>VLOOKUP(TableOMP[[#This Row],[Label]],TableAvg[],3,FALSE)</f>
        <v>0.22693956984311678</v>
      </c>
      <c r="Q7923">
        <f>TableOMP[[#This Row],[Avg]]-$U$2*TableOMP[[#This Row],[StdDev]]</f>
        <v>6.5912671784955847</v>
      </c>
      <c r="R7923">
        <f>TableOMP[[#This Row],[Avg]]+$U$2*TableOMP[[#This Row],[StdDev]]</f>
        <v>7.4990254578680524</v>
      </c>
      <c r="S7923">
        <f>IF(AND(TableOMP[[#This Row],[total_time]]&gt;=TableOMP[[#This Row],[Low]], TableOMP[[#This Row],[total_time]]&lt;=TableOMP[[#This Row],[High]]),1,0)</f>
        <v>1</v>
      </c>
    </row>
    <row r="7924" spans="1:19" hidden="1" x14ac:dyDescent="0.25">
      <c r="A7924" t="s">
        <v>16</v>
      </c>
      <c r="B7924">
        <v>10000</v>
      </c>
      <c r="C7924">
        <v>100</v>
      </c>
      <c r="D7924">
        <v>100000</v>
      </c>
      <c r="E7924">
        <v>53</v>
      </c>
      <c r="F7924">
        <v>1</v>
      </c>
      <c r="G7924">
        <v>6.7572469999999996</v>
      </c>
      <c r="H7924">
        <v>0.21759100000000001</v>
      </c>
      <c r="I7924">
        <v>4.3194780000000002</v>
      </c>
      <c r="J7924">
        <v>8.3067000000000002E-2</v>
      </c>
      <c r="K7924" t="str">
        <f>MID(M7924,22,1)</f>
        <v>2</v>
      </c>
      <c r="L7924" t="s">
        <v>59</v>
      </c>
      <c r="M7924" t="s">
        <v>60</v>
      </c>
      <c r="N7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924">
        <f>VLOOKUP(TableOMP[[#This Row],[Label]],TableAvg[],2,FALSE)</f>
        <v>6.6903144285714289</v>
      </c>
      <c r="P7924">
        <f>VLOOKUP(TableOMP[[#This Row],[Label]],TableAvg[],3,FALSE)</f>
        <v>0.20364942578316872</v>
      </c>
      <c r="Q7924">
        <f>TableOMP[[#This Row],[Avg]]-$U$2*TableOMP[[#This Row],[StdDev]]</f>
        <v>6.2830155770050915</v>
      </c>
      <c r="R7924">
        <f>TableOMP[[#This Row],[Avg]]+$U$2*TableOMP[[#This Row],[StdDev]]</f>
        <v>7.0976132801377663</v>
      </c>
      <c r="S7924">
        <f>IF(AND(TableOMP[[#This Row],[total_time]]&gt;=TableOMP[[#This Row],[Low]], TableOMP[[#This Row],[total_time]]&lt;=TableOMP[[#This Row],[High]]),1,0)</f>
        <v>1</v>
      </c>
    </row>
    <row r="7925" spans="1:19" hidden="1" x14ac:dyDescent="0.25">
      <c r="A7925" t="s">
        <v>15</v>
      </c>
      <c r="B7925">
        <v>10000</v>
      </c>
      <c r="C7925">
        <v>100</v>
      </c>
      <c r="D7925">
        <v>100000</v>
      </c>
      <c r="E7925">
        <v>32</v>
      </c>
      <c r="F7925">
        <v>1</v>
      </c>
      <c r="G7925">
        <v>6.7560830000000003</v>
      </c>
      <c r="H7925">
        <v>0.14391599999999999</v>
      </c>
      <c r="I7925">
        <v>1.555776</v>
      </c>
      <c r="J7925">
        <v>5.0186000000000001E-2</v>
      </c>
      <c r="K7925" t="str">
        <f>MID(M7925,22,1)</f>
        <v>1</v>
      </c>
      <c r="L7925" t="s">
        <v>175</v>
      </c>
      <c r="M7925" t="s">
        <v>176</v>
      </c>
      <c r="N7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925">
        <f>VLOOKUP(TableOMP[[#This Row],[Label]],TableAvg[],2,FALSE)</f>
        <v>7.0451463181818186</v>
      </c>
      <c r="P7925">
        <f>VLOOKUP(TableOMP[[#This Row],[Label]],TableAvg[],3,FALSE)</f>
        <v>0.22693956984311678</v>
      </c>
      <c r="Q7925">
        <f>TableOMP[[#This Row],[Avg]]-$U$2*TableOMP[[#This Row],[StdDev]]</f>
        <v>6.5912671784955847</v>
      </c>
      <c r="R7925">
        <f>TableOMP[[#This Row],[Avg]]+$U$2*TableOMP[[#This Row],[StdDev]]</f>
        <v>7.4990254578680524</v>
      </c>
      <c r="S7925">
        <f>IF(AND(TableOMP[[#This Row],[total_time]]&gt;=TableOMP[[#This Row],[Low]], TableOMP[[#This Row],[total_time]]&lt;=TableOMP[[#This Row],[High]]),1,0)</f>
        <v>1</v>
      </c>
    </row>
    <row r="7926" spans="1:19" hidden="1" x14ac:dyDescent="0.25">
      <c r="A7926" t="s">
        <v>16</v>
      </c>
      <c r="B7926">
        <v>10000</v>
      </c>
      <c r="C7926">
        <v>100</v>
      </c>
      <c r="D7926">
        <v>100000</v>
      </c>
      <c r="E7926">
        <v>49</v>
      </c>
      <c r="F7926">
        <v>1</v>
      </c>
      <c r="G7926">
        <v>6.7526970000000004</v>
      </c>
      <c r="H7926">
        <v>0.18245500000000001</v>
      </c>
      <c r="I7926">
        <v>2.6089959999999999</v>
      </c>
      <c r="J7926">
        <v>5.4354E-2</v>
      </c>
      <c r="K7926" t="str">
        <f>MID(M7926,22,1)</f>
        <v>7</v>
      </c>
      <c r="L7926" t="s">
        <v>49</v>
      </c>
      <c r="M7926" t="s">
        <v>50</v>
      </c>
      <c r="N7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926">
        <f>VLOOKUP(TableOMP[[#This Row],[Label]],TableAvg[],2,FALSE)</f>
        <v>6.9045758571428575</v>
      </c>
      <c r="P7926">
        <f>VLOOKUP(TableOMP[[#This Row],[Label]],TableAvg[],3,FALSE)</f>
        <v>0.17982512888514765</v>
      </c>
      <c r="Q7926">
        <f>TableOMP[[#This Row],[Avg]]-$U$2*TableOMP[[#This Row],[StdDev]]</f>
        <v>6.5449255993725624</v>
      </c>
      <c r="R7926">
        <f>TableOMP[[#This Row],[Avg]]+$U$2*TableOMP[[#This Row],[StdDev]]</f>
        <v>7.2642261149131526</v>
      </c>
      <c r="S7926">
        <f>IF(AND(TableOMP[[#This Row],[total_time]]&gt;=TableOMP[[#This Row],[Low]], TableOMP[[#This Row],[total_time]]&lt;=TableOMP[[#This Row],[High]]),1,0)</f>
        <v>1</v>
      </c>
    </row>
    <row r="7927" spans="1:19" hidden="1" x14ac:dyDescent="0.25">
      <c r="A7927" t="s">
        <v>16</v>
      </c>
      <c r="B7927">
        <v>10000</v>
      </c>
      <c r="C7927">
        <v>100</v>
      </c>
      <c r="D7927">
        <v>100000</v>
      </c>
      <c r="E7927">
        <v>55</v>
      </c>
      <c r="F7927">
        <v>1</v>
      </c>
      <c r="G7927">
        <v>6.7376529999999999</v>
      </c>
      <c r="H7927">
        <v>0.229018</v>
      </c>
      <c r="I7927">
        <v>2.9491520000000002</v>
      </c>
      <c r="J7927">
        <v>5.4614000000000003E-2</v>
      </c>
      <c r="K7927" t="str">
        <f>MID(M7927,22,1)</f>
        <v>2</v>
      </c>
      <c r="L7927" t="s">
        <v>59</v>
      </c>
      <c r="M7927" t="s">
        <v>60</v>
      </c>
      <c r="N7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927">
        <f>VLOOKUP(TableOMP[[#This Row],[Label]],TableAvg[],2,FALSE)</f>
        <v>6.5838588571428565</v>
      </c>
      <c r="P7927">
        <f>VLOOKUP(TableOMP[[#This Row],[Label]],TableAvg[],3,FALSE)</f>
        <v>0.18620188809803898</v>
      </c>
      <c r="Q7927">
        <f>TableOMP[[#This Row],[Avg]]-$U$2*TableOMP[[#This Row],[StdDev]]</f>
        <v>6.2114550809467781</v>
      </c>
      <c r="R7927">
        <f>TableOMP[[#This Row],[Avg]]+$U$2*TableOMP[[#This Row],[StdDev]]</f>
        <v>6.9562626333389348</v>
      </c>
      <c r="S7927">
        <f>IF(AND(TableOMP[[#This Row],[total_time]]&gt;=TableOMP[[#This Row],[Low]], TableOMP[[#This Row],[total_time]]&lt;=TableOMP[[#This Row],[High]]),1,0)</f>
        <v>1</v>
      </c>
    </row>
    <row r="7928" spans="1:19" hidden="1" x14ac:dyDescent="0.25">
      <c r="A7928" t="s">
        <v>16</v>
      </c>
      <c r="B7928">
        <v>10000</v>
      </c>
      <c r="C7928">
        <v>100</v>
      </c>
      <c r="D7928">
        <v>100000</v>
      </c>
      <c r="E7928">
        <v>49</v>
      </c>
      <c r="F7928">
        <v>1</v>
      </c>
      <c r="G7928">
        <v>6.7360829999999998</v>
      </c>
      <c r="H7928">
        <v>0.15459999999999999</v>
      </c>
      <c r="I7928">
        <v>2.3078789999999998</v>
      </c>
      <c r="J7928">
        <v>4.8080999999999999E-2</v>
      </c>
      <c r="K7928" t="str">
        <f>MID(M7928,22,1)</f>
        <v>2</v>
      </c>
      <c r="L7928" t="s">
        <v>59</v>
      </c>
      <c r="M7928" t="s">
        <v>60</v>
      </c>
      <c r="N7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928">
        <f>VLOOKUP(TableOMP[[#This Row],[Label]],TableAvg[],2,FALSE)</f>
        <v>6.9045758571428575</v>
      </c>
      <c r="P7928">
        <f>VLOOKUP(TableOMP[[#This Row],[Label]],TableAvg[],3,FALSE)</f>
        <v>0.17982512888514765</v>
      </c>
      <c r="Q7928">
        <f>TableOMP[[#This Row],[Avg]]-$U$2*TableOMP[[#This Row],[StdDev]]</f>
        <v>6.5449255993725624</v>
      </c>
      <c r="R7928">
        <f>TableOMP[[#This Row],[Avg]]+$U$2*TableOMP[[#This Row],[StdDev]]</f>
        <v>7.2642261149131526</v>
      </c>
      <c r="S7928">
        <f>IF(AND(TableOMP[[#This Row],[total_time]]&gt;=TableOMP[[#This Row],[Low]], TableOMP[[#This Row],[total_time]]&lt;=TableOMP[[#This Row],[High]]),1,0)</f>
        <v>1</v>
      </c>
    </row>
    <row r="7929" spans="1:19" hidden="1" x14ac:dyDescent="0.25">
      <c r="A7929" t="s">
        <v>16</v>
      </c>
      <c r="B7929">
        <v>10000</v>
      </c>
      <c r="C7929">
        <v>100</v>
      </c>
      <c r="D7929">
        <v>100000</v>
      </c>
      <c r="E7929">
        <v>51</v>
      </c>
      <c r="F7929">
        <v>1</v>
      </c>
      <c r="G7929">
        <v>6.7359349999999996</v>
      </c>
      <c r="H7929">
        <v>0.17998800000000001</v>
      </c>
      <c r="I7929">
        <v>2.3971809999999998</v>
      </c>
      <c r="J7929">
        <v>4.7944000000000001E-2</v>
      </c>
      <c r="K7929" t="str">
        <f>MID(M7929,22,1)</f>
        <v>5</v>
      </c>
      <c r="L7929" t="s">
        <v>161</v>
      </c>
      <c r="M7929" t="s">
        <v>162</v>
      </c>
      <c r="N7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929">
        <f>VLOOKUP(TableOMP[[#This Row],[Label]],TableAvg[],2,FALSE)</f>
        <v>6.7202737857142845</v>
      </c>
      <c r="P7929">
        <f>VLOOKUP(TableOMP[[#This Row],[Label]],TableAvg[],3,FALSE)</f>
        <v>0.13862212291553458</v>
      </c>
      <c r="Q7929">
        <f>TableOMP[[#This Row],[Avg]]-$U$2*TableOMP[[#This Row],[StdDev]]</f>
        <v>6.4430295398832156</v>
      </c>
      <c r="R7929">
        <f>TableOMP[[#This Row],[Avg]]+$U$2*TableOMP[[#This Row],[StdDev]]</f>
        <v>6.9975180315453533</v>
      </c>
      <c r="S7929">
        <f>IF(AND(TableOMP[[#This Row],[total_time]]&gt;=TableOMP[[#This Row],[Low]], TableOMP[[#This Row],[total_time]]&lt;=TableOMP[[#This Row],[High]]),1,0)</f>
        <v>1</v>
      </c>
    </row>
    <row r="7930" spans="1:19" hidden="1" x14ac:dyDescent="0.25">
      <c r="A7930" t="s">
        <v>16</v>
      </c>
      <c r="B7930">
        <v>10000</v>
      </c>
      <c r="C7930">
        <v>100</v>
      </c>
      <c r="D7930">
        <v>100000</v>
      </c>
      <c r="E7930">
        <v>50</v>
      </c>
      <c r="F7930">
        <v>1</v>
      </c>
      <c r="G7930">
        <v>6.7325670000000004</v>
      </c>
      <c r="H7930">
        <v>0.160881</v>
      </c>
      <c r="I7930">
        <v>2.534891</v>
      </c>
      <c r="J7930">
        <v>5.1732E-2</v>
      </c>
      <c r="K7930" t="str">
        <f>MID(M7930,22,1)</f>
        <v>7</v>
      </c>
      <c r="L7930" t="s">
        <v>49</v>
      </c>
      <c r="M7930" t="s">
        <v>50</v>
      </c>
      <c r="N7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930">
        <f>VLOOKUP(TableOMP[[#This Row],[Label]],TableAvg[],2,FALSE)</f>
        <v>6.822647142857142</v>
      </c>
      <c r="P7930">
        <f>VLOOKUP(TableOMP[[#This Row],[Label]],TableAvg[],3,FALSE)</f>
        <v>0.17645380487941756</v>
      </c>
      <c r="Q7930">
        <f>TableOMP[[#This Row],[Avg]]-$U$2*TableOMP[[#This Row],[StdDev]]</f>
        <v>6.4697395330983065</v>
      </c>
      <c r="R7930">
        <f>TableOMP[[#This Row],[Avg]]+$U$2*TableOMP[[#This Row],[StdDev]]</f>
        <v>7.1755547526159775</v>
      </c>
      <c r="S7930">
        <f>IF(AND(TableOMP[[#This Row],[total_time]]&gt;=TableOMP[[#This Row],[Low]], TableOMP[[#This Row],[total_time]]&lt;=TableOMP[[#This Row],[High]]),1,0)</f>
        <v>1</v>
      </c>
    </row>
    <row r="7931" spans="1:19" hidden="1" x14ac:dyDescent="0.25">
      <c r="A7931" t="s">
        <v>16</v>
      </c>
      <c r="B7931">
        <v>10000</v>
      </c>
      <c r="C7931">
        <v>100</v>
      </c>
      <c r="D7931">
        <v>100000</v>
      </c>
      <c r="E7931">
        <v>49</v>
      </c>
      <c r="F7931">
        <v>1</v>
      </c>
      <c r="G7931">
        <v>6.7305890000000002</v>
      </c>
      <c r="H7931">
        <v>0.17456099999999999</v>
      </c>
      <c r="I7931">
        <v>2.562084</v>
      </c>
      <c r="J7931">
        <v>5.3377000000000001E-2</v>
      </c>
      <c r="K7931" t="str">
        <f>MID(M7931,22,1)</f>
        <v>2</v>
      </c>
      <c r="L7931" t="s">
        <v>59</v>
      </c>
      <c r="M7931" t="s">
        <v>60</v>
      </c>
      <c r="N7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931">
        <f>VLOOKUP(TableOMP[[#This Row],[Label]],TableAvg[],2,FALSE)</f>
        <v>6.9045758571428575</v>
      </c>
      <c r="P7931">
        <f>VLOOKUP(TableOMP[[#This Row],[Label]],TableAvg[],3,FALSE)</f>
        <v>0.17982512888514765</v>
      </c>
      <c r="Q7931">
        <f>TableOMP[[#This Row],[Avg]]-$U$2*TableOMP[[#This Row],[StdDev]]</f>
        <v>6.5449255993725624</v>
      </c>
      <c r="R7931">
        <f>TableOMP[[#This Row],[Avg]]+$U$2*TableOMP[[#This Row],[StdDev]]</f>
        <v>7.2642261149131526</v>
      </c>
      <c r="S7931">
        <f>IF(AND(TableOMP[[#This Row],[total_time]]&gt;=TableOMP[[#This Row],[Low]], TableOMP[[#This Row],[total_time]]&lt;=TableOMP[[#This Row],[High]]),1,0)</f>
        <v>1</v>
      </c>
    </row>
    <row r="7932" spans="1:19" hidden="1" x14ac:dyDescent="0.25">
      <c r="A7932" t="s">
        <v>16</v>
      </c>
      <c r="B7932">
        <v>10000</v>
      </c>
      <c r="C7932">
        <v>100</v>
      </c>
      <c r="D7932">
        <v>100000</v>
      </c>
      <c r="E7932">
        <v>50</v>
      </c>
      <c r="F7932">
        <v>1</v>
      </c>
      <c r="G7932">
        <v>6.7277779999999998</v>
      </c>
      <c r="H7932">
        <v>0.17882700000000001</v>
      </c>
      <c r="I7932">
        <v>2.308608</v>
      </c>
      <c r="J7932">
        <v>4.7114000000000003E-2</v>
      </c>
      <c r="K7932" t="str">
        <f>MID(M7932,22,1)</f>
        <v>1</v>
      </c>
      <c r="L7932" t="s">
        <v>177</v>
      </c>
      <c r="M7932" t="s">
        <v>178</v>
      </c>
      <c r="N7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932">
        <f>VLOOKUP(TableOMP[[#This Row],[Label]],TableAvg[],2,FALSE)</f>
        <v>6.822647142857142</v>
      </c>
      <c r="P7932">
        <f>VLOOKUP(TableOMP[[#This Row],[Label]],TableAvg[],3,FALSE)</f>
        <v>0.17645380487941756</v>
      </c>
      <c r="Q7932">
        <f>TableOMP[[#This Row],[Avg]]-$U$2*TableOMP[[#This Row],[StdDev]]</f>
        <v>6.4697395330983065</v>
      </c>
      <c r="R7932">
        <f>TableOMP[[#This Row],[Avg]]+$U$2*TableOMP[[#This Row],[StdDev]]</f>
        <v>7.1755547526159775</v>
      </c>
      <c r="S7932">
        <f>IF(AND(TableOMP[[#This Row],[total_time]]&gt;=TableOMP[[#This Row],[Low]], TableOMP[[#This Row],[total_time]]&lt;=TableOMP[[#This Row],[High]]),1,0)</f>
        <v>1</v>
      </c>
    </row>
    <row r="7933" spans="1:19" hidden="1" x14ac:dyDescent="0.25">
      <c r="A7933" t="s">
        <v>16</v>
      </c>
      <c r="B7933">
        <v>10000</v>
      </c>
      <c r="C7933">
        <v>100</v>
      </c>
      <c r="D7933">
        <v>100000</v>
      </c>
      <c r="E7933">
        <v>56</v>
      </c>
      <c r="F7933">
        <v>1</v>
      </c>
      <c r="G7933">
        <v>6.7247779999999997</v>
      </c>
      <c r="H7933">
        <v>0.19536200000000001</v>
      </c>
      <c r="I7933">
        <v>3.375769</v>
      </c>
      <c r="J7933">
        <v>6.1378000000000002E-2</v>
      </c>
      <c r="K7933" t="str">
        <f>MID(M7933,22,1)</f>
        <v>2</v>
      </c>
      <c r="L7933" t="s">
        <v>59</v>
      </c>
      <c r="M7933" t="s">
        <v>60</v>
      </c>
      <c r="N7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933">
        <f>VLOOKUP(TableOMP[[#This Row],[Label]],TableAvg[],2,FALSE)</f>
        <v>6.6360941428571421</v>
      </c>
      <c r="P7933">
        <f>VLOOKUP(TableOMP[[#This Row],[Label]],TableAvg[],3,FALSE)</f>
        <v>0.25197068205075801</v>
      </c>
      <c r="Q7933">
        <f>TableOMP[[#This Row],[Avg]]-$U$2*TableOMP[[#This Row],[StdDev]]</f>
        <v>6.1321527787556258</v>
      </c>
      <c r="R7933">
        <f>TableOMP[[#This Row],[Avg]]+$U$2*TableOMP[[#This Row],[StdDev]]</f>
        <v>7.1400355069586583</v>
      </c>
      <c r="S7933">
        <f>IF(AND(TableOMP[[#This Row],[total_time]]&gt;=TableOMP[[#This Row],[Low]], TableOMP[[#This Row],[total_time]]&lt;=TableOMP[[#This Row],[High]]),1,0)</f>
        <v>1</v>
      </c>
    </row>
    <row r="7934" spans="1:19" hidden="1" x14ac:dyDescent="0.25">
      <c r="A7934" t="s">
        <v>16</v>
      </c>
      <c r="B7934">
        <v>10000</v>
      </c>
      <c r="C7934">
        <v>100</v>
      </c>
      <c r="D7934">
        <v>100000</v>
      </c>
      <c r="E7934">
        <v>49</v>
      </c>
      <c r="F7934">
        <v>1</v>
      </c>
      <c r="G7934">
        <v>6.7232890000000003</v>
      </c>
      <c r="H7934">
        <v>0.17602300000000001</v>
      </c>
      <c r="I7934">
        <v>2.5135649999999998</v>
      </c>
      <c r="J7934">
        <v>5.2366000000000003E-2</v>
      </c>
      <c r="K7934" t="str">
        <f>MID(M7934,22,1)</f>
        <v>2</v>
      </c>
      <c r="L7934" t="s">
        <v>59</v>
      </c>
      <c r="M7934" t="s">
        <v>60</v>
      </c>
      <c r="N7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934">
        <f>VLOOKUP(TableOMP[[#This Row],[Label]],TableAvg[],2,FALSE)</f>
        <v>6.9045758571428575</v>
      </c>
      <c r="P7934">
        <f>VLOOKUP(TableOMP[[#This Row],[Label]],TableAvg[],3,FALSE)</f>
        <v>0.17982512888514765</v>
      </c>
      <c r="Q7934">
        <f>TableOMP[[#This Row],[Avg]]-$U$2*TableOMP[[#This Row],[StdDev]]</f>
        <v>6.5449255993725624</v>
      </c>
      <c r="R7934">
        <f>TableOMP[[#This Row],[Avg]]+$U$2*TableOMP[[#This Row],[StdDev]]</f>
        <v>7.2642261149131526</v>
      </c>
      <c r="S7934">
        <f>IF(AND(TableOMP[[#This Row],[total_time]]&gt;=TableOMP[[#This Row],[Low]], TableOMP[[#This Row],[total_time]]&lt;=TableOMP[[#This Row],[High]]),1,0)</f>
        <v>1</v>
      </c>
    </row>
    <row r="7935" spans="1:19" hidden="1" x14ac:dyDescent="0.25">
      <c r="A7935" t="s">
        <v>16</v>
      </c>
      <c r="B7935">
        <v>10000</v>
      </c>
      <c r="C7935">
        <v>100</v>
      </c>
      <c r="D7935">
        <v>100000</v>
      </c>
      <c r="E7935">
        <v>49</v>
      </c>
      <c r="F7935">
        <v>1</v>
      </c>
      <c r="G7935">
        <v>6.7229789999999996</v>
      </c>
      <c r="H7935">
        <v>0.16398099999999999</v>
      </c>
      <c r="I7935">
        <v>2.5531190000000001</v>
      </c>
      <c r="J7935">
        <v>5.3190000000000001E-2</v>
      </c>
      <c r="K7935" t="str">
        <f>MID(M7935,22,1)</f>
        <v>7</v>
      </c>
      <c r="L7935" t="s">
        <v>189</v>
      </c>
      <c r="M7935" t="s">
        <v>190</v>
      </c>
      <c r="N7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935">
        <f>VLOOKUP(TableOMP[[#This Row],[Label]],TableAvg[],2,FALSE)</f>
        <v>6.9045758571428575</v>
      </c>
      <c r="P7935">
        <f>VLOOKUP(TableOMP[[#This Row],[Label]],TableAvg[],3,FALSE)</f>
        <v>0.17982512888514765</v>
      </c>
      <c r="Q7935">
        <f>TableOMP[[#This Row],[Avg]]-$U$2*TableOMP[[#This Row],[StdDev]]</f>
        <v>6.5449255993725624</v>
      </c>
      <c r="R7935">
        <f>TableOMP[[#This Row],[Avg]]+$U$2*TableOMP[[#This Row],[StdDev]]</f>
        <v>7.2642261149131526</v>
      </c>
      <c r="S7935">
        <f>IF(AND(TableOMP[[#This Row],[total_time]]&gt;=TableOMP[[#This Row],[Low]], TableOMP[[#This Row],[total_time]]&lt;=TableOMP[[#This Row],[High]]),1,0)</f>
        <v>1</v>
      </c>
    </row>
    <row r="7936" spans="1:19" hidden="1" x14ac:dyDescent="0.25">
      <c r="A7936" t="s">
        <v>16</v>
      </c>
      <c r="B7936">
        <v>10000</v>
      </c>
      <c r="C7936">
        <v>100</v>
      </c>
      <c r="D7936">
        <v>100000</v>
      </c>
      <c r="E7936">
        <v>56</v>
      </c>
      <c r="F7936">
        <v>1</v>
      </c>
      <c r="G7936">
        <v>6.7174740000000002</v>
      </c>
      <c r="H7936">
        <v>0.22633</v>
      </c>
      <c r="I7936">
        <v>3.622134</v>
      </c>
      <c r="J7936">
        <v>6.5856999999999999E-2</v>
      </c>
      <c r="K7936" t="str">
        <f>MID(M7936,22,1)</f>
        <v>7</v>
      </c>
      <c r="L7936" t="s">
        <v>49</v>
      </c>
      <c r="M7936" t="s">
        <v>50</v>
      </c>
      <c r="N7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936">
        <f>VLOOKUP(TableOMP[[#This Row],[Label]],TableAvg[],2,FALSE)</f>
        <v>6.6360941428571421</v>
      </c>
      <c r="P7936">
        <f>VLOOKUP(TableOMP[[#This Row],[Label]],TableAvg[],3,FALSE)</f>
        <v>0.25197068205075801</v>
      </c>
      <c r="Q7936">
        <f>TableOMP[[#This Row],[Avg]]-$U$2*TableOMP[[#This Row],[StdDev]]</f>
        <v>6.1321527787556258</v>
      </c>
      <c r="R7936">
        <f>TableOMP[[#This Row],[Avg]]+$U$2*TableOMP[[#This Row],[StdDev]]</f>
        <v>7.1400355069586583</v>
      </c>
      <c r="S7936">
        <f>IF(AND(TableOMP[[#This Row],[total_time]]&gt;=TableOMP[[#This Row],[Low]], TableOMP[[#This Row],[total_time]]&lt;=TableOMP[[#This Row],[High]]),1,0)</f>
        <v>1</v>
      </c>
    </row>
    <row r="7937" spans="1:19" hidden="1" x14ac:dyDescent="0.25">
      <c r="A7937" t="s">
        <v>16</v>
      </c>
      <c r="B7937">
        <v>10000</v>
      </c>
      <c r="C7937">
        <v>100</v>
      </c>
      <c r="D7937">
        <v>100000</v>
      </c>
      <c r="E7937">
        <v>50</v>
      </c>
      <c r="F7937">
        <v>1</v>
      </c>
      <c r="G7937">
        <v>6.7148050000000001</v>
      </c>
      <c r="H7937">
        <v>0.178785</v>
      </c>
      <c r="I7937">
        <v>2.6933060000000002</v>
      </c>
      <c r="J7937">
        <v>5.4965E-2</v>
      </c>
      <c r="K7937" t="str">
        <f>MID(M7937,22,1)</f>
        <v>7</v>
      </c>
      <c r="L7937" t="s">
        <v>49</v>
      </c>
      <c r="M7937" t="s">
        <v>50</v>
      </c>
      <c r="N7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937">
        <f>VLOOKUP(TableOMP[[#This Row],[Label]],TableAvg[],2,FALSE)</f>
        <v>6.822647142857142</v>
      </c>
      <c r="P7937">
        <f>VLOOKUP(TableOMP[[#This Row],[Label]],TableAvg[],3,FALSE)</f>
        <v>0.17645380487941756</v>
      </c>
      <c r="Q7937">
        <f>TableOMP[[#This Row],[Avg]]-$U$2*TableOMP[[#This Row],[StdDev]]</f>
        <v>6.4697395330983065</v>
      </c>
      <c r="R7937">
        <f>TableOMP[[#This Row],[Avg]]+$U$2*TableOMP[[#This Row],[StdDev]]</f>
        <v>7.1755547526159775</v>
      </c>
      <c r="S7937">
        <f>IF(AND(TableOMP[[#This Row],[total_time]]&gt;=TableOMP[[#This Row],[Low]], TableOMP[[#This Row],[total_time]]&lt;=TableOMP[[#This Row],[High]]),1,0)</f>
        <v>1</v>
      </c>
    </row>
    <row r="7938" spans="1:19" hidden="1" x14ac:dyDescent="0.25">
      <c r="A7938" t="s">
        <v>16</v>
      </c>
      <c r="B7938">
        <v>10000</v>
      </c>
      <c r="C7938">
        <v>100</v>
      </c>
      <c r="D7938">
        <v>100000</v>
      </c>
      <c r="E7938">
        <v>53</v>
      </c>
      <c r="F7938">
        <v>1</v>
      </c>
      <c r="G7938">
        <v>6.7144849999999998</v>
      </c>
      <c r="H7938">
        <v>0.173426</v>
      </c>
      <c r="I7938">
        <v>2.7238470000000001</v>
      </c>
      <c r="J7938">
        <v>5.2381999999999998E-2</v>
      </c>
      <c r="K7938" t="str">
        <f>MID(M7938,22,1)</f>
        <v>7</v>
      </c>
      <c r="L7938" t="s">
        <v>189</v>
      </c>
      <c r="M7938" t="s">
        <v>190</v>
      </c>
      <c r="N7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938">
        <f>VLOOKUP(TableOMP[[#This Row],[Label]],TableAvg[],2,FALSE)</f>
        <v>6.6903144285714289</v>
      </c>
      <c r="P7938">
        <f>VLOOKUP(TableOMP[[#This Row],[Label]],TableAvg[],3,FALSE)</f>
        <v>0.20364942578316872</v>
      </c>
      <c r="Q7938">
        <f>TableOMP[[#This Row],[Avg]]-$U$2*TableOMP[[#This Row],[StdDev]]</f>
        <v>6.2830155770050915</v>
      </c>
      <c r="R7938">
        <f>TableOMP[[#This Row],[Avg]]+$U$2*TableOMP[[#This Row],[StdDev]]</f>
        <v>7.0976132801377663</v>
      </c>
      <c r="S7938">
        <f>IF(AND(TableOMP[[#This Row],[total_time]]&gt;=TableOMP[[#This Row],[Low]], TableOMP[[#This Row],[total_time]]&lt;=TableOMP[[#This Row],[High]]),1,0)</f>
        <v>1</v>
      </c>
    </row>
    <row r="7939" spans="1:19" hidden="1" x14ac:dyDescent="0.25">
      <c r="A7939" t="s">
        <v>16</v>
      </c>
      <c r="B7939">
        <v>10000</v>
      </c>
      <c r="C7939">
        <v>100</v>
      </c>
      <c r="D7939">
        <v>100000</v>
      </c>
      <c r="E7939">
        <v>51</v>
      </c>
      <c r="F7939">
        <v>1</v>
      </c>
      <c r="G7939">
        <v>6.710369</v>
      </c>
      <c r="H7939">
        <v>0.159668</v>
      </c>
      <c r="I7939">
        <v>2.945208</v>
      </c>
      <c r="J7939">
        <v>5.8903999999999998E-2</v>
      </c>
      <c r="K7939" t="str">
        <f>MID(M7939,22,1)</f>
        <v>4</v>
      </c>
      <c r="L7939" t="s">
        <v>97</v>
      </c>
      <c r="M7939" t="s">
        <v>98</v>
      </c>
      <c r="N7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939">
        <f>VLOOKUP(TableOMP[[#This Row],[Label]],TableAvg[],2,FALSE)</f>
        <v>6.7202737857142845</v>
      </c>
      <c r="P7939">
        <f>VLOOKUP(TableOMP[[#This Row],[Label]],TableAvg[],3,FALSE)</f>
        <v>0.13862212291553458</v>
      </c>
      <c r="Q7939">
        <f>TableOMP[[#This Row],[Avg]]-$U$2*TableOMP[[#This Row],[StdDev]]</f>
        <v>6.4430295398832156</v>
      </c>
      <c r="R7939">
        <f>TableOMP[[#This Row],[Avg]]+$U$2*TableOMP[[#This Row],[StdDev]]</f>
        <v>6.9975180315453533</v>
      </c>
      <c r="S7939">
        <f>IF(AND(TableOMP[[#This Row],[total_time]]&gt;=TableOMP[[#This Row],[Low]], TableOMP[[#This Row],[total_time]]&lt;=TableOMP[[#This Row],[High]]),1,0)</f>
        <v>1</v>
      </c>
    </row>
    <row r="7940" spans="1:19" hidden="1" x14ac:dyDescent="0.25">
      <c r="A7940" t="s">
        <v>16</v>
      </c>
      <c r="B7940">
        <v>10000</v>
      </c>
      <c r="C7940">
        <v>100</v>
      </c>
      <c r="D7940">
        <v>100000</v>
      </c>
      <c r="E7940">
        <v>53</v>
      </c>
      <c r="F7940">
        <v>1</v>
      </c>
      <c r="G7940">
        <v>6.7068149999999997</v>
      </c>
      <c r="H7940">
        <v>0.285715</v>
      </c>
      <c r="I7940">
        <v>8.0308419999999998</v>
      </c>
      <c r="J7940">
        <v>0.15443899999999999</v>
      </c>
      <c r="K7940" t="str">
        <f>MID(M7940,22,1)</f>
        <v>7</v>
      </c>
      <c r="L7940" t="s">
        <v>49</v>
      </c>
      <c r="M7940" t="s">
        <v>50</v>
      </c>
      <c r="N7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940">
        <f>VLOOKUP(TableOMP[[#This Row],[Label]],TableAvg[],2,FALSE)</f>
        <v>6.6903144285714289</v>
      </c>
      <c r="P7940">
        <f>VLOOKUP(TableOMP[[#This Row],[Label]],TableAvg[],3,FALSE)</f>
        <v>0.20364942578316872</v>
      </c>
      <c r="Q7940">
        <f>TableOMP[[#This Row],[Avg]]-$U$2*TableOMP[[#This Row],[StdDev]]</f>
        <v>6.2830155770050915</v>
      </c>
      <c r="R7940">
        <f>TableOMP[[#This Row],[Avg]]+$U$2*TableOMP[[#This Row],[StdDev]]</f>
        <v>7.0976132801377663</v>
      </c>
      <c r="S7940">
        <f>IF(AND(TableOMP[[#This Row],[total_time]]&gt;=TableOMP[[#This Row],[Low]], TableOMP[[#This Row],[total_time]]&lt;=TableOMP[[#This Row],[High]]),1,0)</f>
        <v>1</v>
      </c>
    </row>
    <row r="7941" spans="1:19" hidden="1" x14ac:dyDescent="0.25">
      <c r="A7941" t="s">
        <v>16</v>
      </c>
      <c r="B7941">
        <v>10000</v>
      </c>
      <c r="C7941">
        <v>100</v>
      </c>
      <c r="D7941">
        <v>100000</v>
      </c>
      <c r="E7941">
        <v>52</v>
      </c>
      <c r="F7941">
        <v>1</v>
      </c>
      <c r="G7941">
        <v>6.7065630000000001</v>
      </c>
      <c r="H7941">
        <v>0.17491200000000001</v>
      </c>
      <c r="I7941">
        <v>2.7265160000000002</v>
      </c>
      <c r="J7941">
        <v>5.3461000000000002E-2</v>
      </c>
      <c r="K7941" t="str">
        <f>MID(M7941,22,1)</f>
        <v>1</v>
      </c>
      <c r="L7941" t="s">
        <v>177</v>
      </c>
      <c r="M7941" t="s">
        <v>178</v>
      </c>
      <c r="N7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941">
        <f>VLOOKUP(TableOMP[[#This Row],[Label]],TableAvg[],2,FALSE)</f>
        <v>6.7163148571428577</v>
      </c>
      <c r="P7941">
        <f>VLOOKUP(TableOMP[[#This Row],[Label]],TableAvg[],3,FALSE)</f>
        <v>0.19605434583580789</v>
      </c>
      <c r="Q7941">
        <f>TableOMP[[#This Row],[Avg]]-$U$2*TableOMP[[#This Row],[StdDev]]</f>
        <v>6.3242061654712423</v>
      </c>
      <c r="R7941">
        <f>TableOMP[[#This Row],[Avg]]+$U$2*TableOMP[[#This Row],[StdDev]]</f>
        <v>7.1084235488144731</v>
      </c>
      <c r="S7941">
        <f>IF(AND(TableOMP[[#This Row],[total_time]]&gt;=TableOMP[[#This Row],[Low]], TableOMP[[#This Row],[total_time]]&lt;=TableOMP[[#This Row],[High]]),1,0)</f>
        <v>1</v>
      </c>
    </row>
    <row r="7942" spans="1:19" hidden="1" x14ac:dyDescent="0.25">
      <c r="A7942" t="s">
        <v>16</v>
      </c>
      <c r="B7942">
        <v>10000</v>
      </c>
      <c r="C7942">
        <v>100</v>
      </c>
      <c r="D7942">
        <v>100000</v>
      </c>
      <c r="E7942">
        <v>50</v>
      </c>
      <c r="F7942">
        <v>1</v>
      </c>
      <c r="G7942">
        <v>6.7052550000000002</v>
      </c>
      <c r="H7942">
        <v>0.18403900000000001</v>
      </c>
      <c r="I7942">
        <v>2.6071070000000001</v>
      </c>
      <c r="J7942">
        <v>5.3206000000000003E-2</v>
      </c>
      <c r="K7942" t="str">
        <f>MID(M7942,22,1)</f>
        <v>1</v>
      </c>
      <c r="L7942" t="s">
        <v>171</v>
      </c>
      <c r="M7942" t="s">
        <v>172</v>
      </c>
      <c r="N7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942">
        <f>VLOOKUP(TableOMP[[#This Row],[Label]],TableAvg[],2,FALSE)</f>
        <v>6.822647142857142</v>
      </c>
      <c r="P7942">
        <f>VLOOKUP(TableOMP[[#This Row],[Label]],TableAvg[],3,FALSE)</f>
        <v>0.17645380487941756</v>
      </c>
      <c r="Q7942">
        <f>TableOMP[[#This Row],[Avg]]-$U$2*TableOMP[[#This Row],[StdDev]]</f>
        <v>6.4697395330983065</v>
      </c>
      <c r="R7942">
        <f>TableOMP[[#This Row],[Avg]]+$U$2*TableOMP[[#This Row],[StdDev]]</f>
        <v>7.1755547526159775</v>
      </c>
      <c r="S7942">
        <f>IF(AND(TableOMP[[#This Row],[total_time]]&gt;=TableOMP[[#This Row],[Low]], TableOMP[[#This Row],[total_time]]&lt;=TableOMP[[#This Row],[High]]),1,0)</f>
        <v>1</v>
      </c>
    </row>
    <row r="7943" spans="1:19" hidden="1" x14ac:dyDescent="0.25">
      <c r="A7943" t="s">
        <v>15</v>
      </c>
      <c r="B7943">
        <v>10000</v>
      </c>
      <c r="C7943">
        <v>100</v>
      </c>
      <c r="D7943">
        <v>100000</v>
      </c>
      <c r="E7943">
        <v>34</v>
      </c>
      <c r="F7943">
        <v>1</v>
      </c>
      <c r="G7943">
        <v>6.7033060000000004</v>
      </c>
      <c r="H7943">
        <v>0.13674600000000001</v>
      </c>
      <c r="I7943">
        <v>1.5205420000000001</v>
      </c>
      <c r="J7943">
        <v>4.6077E-2</v>
      </c>
      <c r="K7943" t="str">
        <f>MID(M7943,22,1)</f>
        <v>1</v>
      </c>
      <c r="L7943" t="s">
        <v>175</v>
      </c>
      <c r="M7943" t="s">
        <v>176</v>
      </c>
      <c r="N7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943">
        <f>VLOOKUP(TableOMP[[#This Row],[Label]],TableAvg[],2,FALSE)</f>
        <v>7.4353404615384608</v>
      </c>
      <c r="P7943">
        <f>VLOOKUP(TableOMP[[#This Row],[Label]],TableAvg[],3,FALSE)</f>
        <v>2.5784079982262358</v>
      </c>
      <c r="Q7943">
        <f>TableOMP[[#This Row],[Avg]]-$U$2*TableOMP[[#This Row],[StdDev]]</f>
        <v>2.2785244650859893</v>
      </c>
      <c r="R7943">
        <f>TableOMP[[#This Row],[Avg]]+$U$2*TableOMP[[#This Row],[StdDev]]</f>
        <v>12.592156457990932</v>
      </c>
      <c r="S7943">
        <f>IF(AND(TableOMP[[#This Row],[total_time]]&gt;=TableOMP[[#This Row],[Low]], TableOMP[[#This Row],[total_time]]&lt;=TableOMP[[#This Row],[High]]),1,0)</f>
        <v>1</v>
      </c>
    </row>
    <row r="7944" spans="1:19" hidden="1" x14ac:dyDescent="0.25">
      <c r="A7944" t="s">
        <v>15</v>
      </c>
      <c r="B7944">
        <v>10000</v>
      </c>
      <c r="C7944">
        <v>100</v>
      </c>
      <c r="D7944">
        <v>100000</v>
      </c>
      <c r="E7944">
        <v>34</v>
      </c>
      <c r="F7944">
        <v>1</v>
      </c>
      <c r="G7944">
        <v>6.6966330000000003</v>
      </c>
      <c r="H7944">
        <v>0.30215599999999998</v>
      </c>
      <c r="I7944">
        <v>6.3851550000000001</v>
      </c>
      <c r="J7944">
        <v>0.19349</v>
      </c>
      <c r="K7944" t="str">
        <f>MID(M7944,22,1)</f>
        <v>6</v>
      </c>
      <c r="L7944" t="s">
        <v>41</v>
      </c>
      <c r="M7944" t="s">
        <v>42</v>
      </c>
      <c r="N7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944">
        <f>VLOOKUP(TableOMP[[#This Row],[Label]],TableAvg[],2,FALSE)</f>
        <v>7.4353404615384608</v>
      </c>
      <c r="P7944">
        <f>VLOOKUP(TableOMP[[#This Row],[Label]],TableAvg[],3,FALSE)</f>
        <v>2.5784079982262358</v>
      </c>
      <c r="Q7944">
        <f>TableOMP[[#This Row],[Avg]]-$U$2*TableOMP[[#This Row],[StdDev]]</f>
        <v>2.2785244650859893</v>
      </c>
      <c r="R7944">
        <f>TableOMP[[#This Row],[Avg]]+$U$2*TableOMP[[#This Row],[StdDev]]</f>
        <v>12.592156457990932</v>
      </c>
      <c r="S7944">
        <f>IF(AND(TableOMP[[#This Row],[total_time]]&gt;=TableOMP[[#This Row],[Low]], TableOMP[[#This Row],[total_time]]&lt;=TableOMP[[#This Row],[High]]),1,0)</f>
        <v>1</v>
      </c>
    </row>
    <row r="7945" spans="1:19" hidden="1" x14ac:dyDescent="0.25">
      <c r="A7945" t="s">
        <v>15</v>
      </c>
      <c r="B7945">
        <v>10000</v>
      </c>
      <c r="C7945">
        <v>100</v>
      </c>
      <c r="D7945">
        <v>100000</v>
      </c>
      <c r="E7945">
        <v>34</v>
      </c>
      <c r="F7945">
        <v>1</v>
      </c>
      <c r="G7945">
        <v>6.6935630000000002</v>
      </c>
      <c r="H7945">
        <v>0.14217299999999999</v>
      </c>
      <c r="I7945">
        <v>1.4713970000000001</v>
      </c>
      <c r="J7945">
        <v>4.4588000000000003E-2</v>
      </c>
      <c r="K7945" t="str">
        <f>MID(M7945,22,1)</f>
        <v>2</v>
      </c>
      <c r="L7945" t="s">
        <v>95</v>
      </c>
      <c r="M7945" t="s">
        <v>96</v>
      </c>
      <c r="N7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945">
        <f>VLOOKUP(TableOMP[[#This Row],[Label]],TableAvg[],2,FALSE)</f>
        <v>7.4353404615384608</v>
      </c>
      <c r="P7945">
        <f>VLOOKUP(TableOMP[[#This Row],[Label]],TableAvg[],3,FALSE)</f>
        <v>2.5784079982262358</v>
      </c>
      <c r="Q7945">
        <f>TableOMP[[#This Row],[Avg]]-$U$2*TableOMP[[#This Row],[StdDev]]</f>
        <v>2.2785244650859893</v>
      </c>
      <c r="R7945">
        <f>TableOMP[[#This Row],[Avg]]+$U$2*TableOMP[[#This Row],[StdDev]]</f>
        <v>12.592156457990932</v>
      </c>
      <c r="S7945">
        <f>IF(AND(TableOMP[[#This Row],[total_time]]&gt;=TableOMP[[#This Row],[Low]], TableOMP[[#This Row],[total_time]]&lt;=TableOMP[[#This Row],[High]]),1,0)</f>
        <v>1</v>
      </c>
    </row>
    <row r="7946" spans="1:19" hidden="1" x14ac:dyDescent="0.25">
      <c r="A7946" t="s">
        <v>16</v>
      </c>
      <c r="B7946">
        <v>10000</v>
      </c>
      <c r="C7946">
        <v>100</v>
      </c>
      <c r="D7946">
        <v>100000</v>
      </c>
      <c r="E7946">
        <v>57</v>
      </c>
      <c r="F7946">
        <v>1</v>
      </c>
      <c r="G7946">
        <v>6.6904849999999998</v>
      </c>
      <c r="H7946">
        <v>0.16213900000000001</v>
      </c>
      <c r="I7946">
        <v>2.7610079999999999</v>
      </c>
      <c r="J7946">
        <v>4.9304000000000001E-2</v>
      </c>
      <c r="K7946" t="str">
        <f>MID(M7946,22,1)</f>
        <v>5</v>
      </c>
      <c r="L7946" t="s">
        <v>161</v>
      </c>
      <c r="M7946" t="s">
        <v>162</v>
      </c>
      <c r="N7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946">
        <f>VLOOKUP(TableOMP[[#This Row],[Label]],TableAvg[],2,FALSE)</f>
        <v>6.5243192142857138</v>
      </c>
      <c r="P7946">
        <f>VLOOKUP(TableOMP[[#This Row],[Label]],TableAvg[],3,FALSE)</f>
        <v>0.15716905055299971</v>
      </c>
      <c r="Q7946">
        <f>TableOMP[[#This Row],[Avg]]-$U$2*TableOMP[[#This Row],[StdDev]]</f>
        <v>6.2099811131797145</v>
      </c>
      <c r="R7946">
        <f>TableOMP[[#This Row],[Avg]]+$U$2*TableOMP[[#This Row],[StdDev]]</f>
        <v>6.8386573153917132</v>
      </c>
      <c r="S7946">
        <f>IF(AND(TableOMP[[#This Row],[total_time]]&gt;=TableOMP[[#This Row],[Low]], TableOMP[[#This Row],[total_time]]&lt;=TableOMP[[#This Row],[High]]),1,0)</f>
        <v>1</v>
      </c>
    </row>
    <row r="7947" spans="1:19" hidden="1" x14ac:dyDescent="0.25">
      <c r="A7947" t="s">
        <v>16</v>
      </c>
      <c r="B7947">
        <v>10000</v>
      </c>
      <c r="C7947">
        <v>100</v>
      </c>
      <c r="D7947">
        <v>100000</v>
      </c>
      <c r="E7947">
        <v>54</v>
      </c>
      <c r="F7947">
        <v>1</v>
      </c>
      <c r="G7947">
        <v>6.6902429999999997</v>
      </c>
      <c r="H7947">
        <v>0.19196099999999999</v>
      </c>
      <c r="I7947">
        <v>3.2798690000000001</v>
      </c>
      <c r="J7947">
        <v>6.1884000000000002E-2</v>
      </c>
      <c r="K7947" t="str">
        <f>MID(M7947,22,1)</f>
        <v>7</v>
      </c>
      <c r="L7947" t="s">
        <v>49</v>
      </c>
      <c r="M7947" t="s">
        <v>50</v>
      </c>
      <c r="N7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947">
        <f>VLOOKUP(TableOMP[[#This Row],[Label]],TableAvg[],2,FALSE)</f>
        <v>6.6441739285714281</v>
      </c>
      <c r="P7947">
        <f>VLOOKUP(TableOMP[[#This Row],[Label]],TableAvg[],3,FALSE)</f>
        <v>0.20208756104134373</v>
      </c>
      <c r="Q7947">
        <f>TableOMP[[#This Row],[Avg]]-$U$2*TableOMP[[#This Row],[StdDev]]</f>
        <v>6.2399988064887406</v>
      </c>
      <c r="R7947">
        <f>TableOMP[[#This Row],[Avg]]+$U$2*TableOMP[[#This Row],[StdDev]]</f>
        <v>7.0483490506541155</v>
      </c>
      <c r="S7947">
        <f>IF(AND(TableOMP[[#This Row],[total_time]]&gt;=TableOMP[[#This Row],[Low]], TableOMP[[#This Row],[total_time]]&lt;=TableOMP[[#This Row],[High]]),1,0)</f>
        <v>1</v>
      </c>
    </row>
    <row r="7948" spans="1:19" hidden="1" x14ac:dyDescent="0.25">
      <c r="A7948" t="s">
        <v>15</v>
      </c>
      <c r="B7948">
        <v>10000</v>
      </c>
      <c r="C7948">
        <v>100</v>
      </c>
      <c r="D7948">
        <v>100000</v>
      </c>
      <c r="E7948">
        <v>35</v>
      </c>
      <c r="F7948">
        <v>1</v>
      </c>
      <c r="G7948">
        <v>6.6867039999999998</v>
      </c>
      <c r="H7948">
        <v>0.50703500000000001</v>
      </c>
      <c r="I7948">
        <v>5.5315580000000004</v>
      </c>
      <c r="J7948">
        <v>0.162693</v>
      </c>
      <c r="K7948" t="str">
        <f>MID(M7948,22,1)</f>
        <v>6</v>
      </c>
      <c r="L7948" t="s">
        <v>41</v>
      </c>
      <c r="M7948" t="s">
        <v>42</v>
      </c>
      <c r="N7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948">
        <f>VLOOKUP(TableOMP[[#This Row],[Label]],TableAvg[],2,FALSE)</f>
        <v>6.9145132857142864</v>
      </c>
      <c r="P7948">
        <f>VLOOKUP(TableOMP[[#This Row],[Label]],TableAvg[],3,FALSE)</f>
        <v>0.96035075398957026</v>
      </c>
      <c r="Q7948">
        <f>TableOMP[[#This Row],[Avg]]-$U$2*TableOMP[[#This Row],[StdDev]]</f>
        <v>4.9938117777351456</v>
      </c>
      <c r="R7948">
        <f>TableOMP[[#This Row],[Avg]]+$U$2*TableOMP[[#This Row],[StdDev]]</f>
        <v>8.8352147936934262</v>
      </c>
      <c r="S7948">
        <f>IF(AND(TableOMP[[#This Row],[total_time]]&gt;=TableOMP[[#This Row],[Low]], TableOMP[[#This Row],[total_time]]&lt;=TableOMP[[#This Row],[High]]),1,0)</f>
        <v>1</v>
      </c>
    </row>
    <row r="7949" spans="1:19" hidden="1" x14ac:dyDescent="0.25">
      <c r="A7949" t="s">
        <v>15</v>
      </c>
      <c r="B7949">
        <v>10000</v>
      </c>
      <c r="C7949">
        <v>100</v>
      </c>
      <c r="D7949">
        <v>100000</v>
      </c>
      <c r="E7949">
        <v>34</v>
      </c>
      <c r="F7949">
        <v>1</v>
      </c>
      <c r="G7949">
        <v>6.6864229999999996</v>
      </c>
      <c r="H7949">
        <v>0.150307</v>
      </c>
      <c r="I7949">
        <v>1.953031</v>
      </c>
      <c r="J7949">
        <v>5.9182999999999999E-2</v>
      </c>
      <c r="K7949" t="str">
        <f>MID(M7949,22,1)</f>
        <v>6</v>
      </c>
      <c r="L7949" t="s">
        <v>41</v>
      </c>
      <c r="M7949" t="s">
        <v>42</v>
      </c>
      <c r="N7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949">
        <f>VLOOKUP(TableOMP[[#This Row],[Label]],TableAvg[],2,FALSE)</f>
        <v>7.4353404615384608</v>
      </c>
      <c r="P7949">
        <f>VLOOKUP(TableOMP[[#This Row],[Label]],TableAvg[],3,FALSE)</f>
        <v>2.5784079982262358</v>
      </c>
      <c r="Q7949">
        <f>TableOMP[[#This Row],[Avg]]-$U$2*TableOMP[[#This Row],[StdDev]]</f>
        <v>2.2785244650859893</v>
      </c>
      <c r="R7949">
        <f>TableOMP[[#This Row],[Avg]]+$U$2*TableOMP[[#This Row],[StdDev]]</f>
        <v>12.592156457990932</v>
      </c>
      <c r="S7949">
        <f>IF(AND(TableOMP[[#This Row],[total_time]]&gt;=TableOMP[[#This Row],[Low]], TableOMP[[#This Row],[total_time]]&lt;=TableOMP[[#This Row],[High]]),1,0)</f>
        <v>1</v>
      </c>
    </row>
    <row r="7950" spans="1:19" hidden="1" x14ac:dyDescent="0.25">
      <c r="A7950" t="s">
        <v>16</v>
      </c>
      <c r="B7950">
        <v>10000</v>
      </c>
      <c r="C7950">
        <v>100</v>
      </c>
      <c r="D7950">
        <v>100000</v>
      </c>
      <c r="E7950">
        <v>57</v>
      </c>
      <c r="F7950">
        <v>1</v>
      </c>
      <c r="G7950">
        <v>6.6863960000000002</v>
      </c>
      <c r="H7950">
        <v>0.20480200000000001</v>
      </c>
      <c r="I7950">
        <v>4.0403909999999996</v>
      </c>
      <c r="J7950">
        <v>7.2150000000000006E-2</v>
      </c>
      <c r="K7950" t="str">
        <f>MID(M7950,22,1)</f>
        <v>7</v>
      </c>
      <c r="L7950" t="s">
        <v>49</v>
      </c>
      <c r="M7950" t="s">
        <v>50</v>
      </c>
      <c r="N7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950">
        <f>VLOOKUP(TableOMP[[#This Row],[Label]],TableAvg[],2,FALSE)</f>
        <v>6.5243192142857138</v>
      </c>
      <c r="P7950">
        <f>VLOOKUP(TableOMP[[#This Row],[Label]],TableAvg[],3,FALSE)</f>
        <v>0.15716905055299971</v>
      </c>
      <c r="Q7950">
        <f>TableOMP[[#This Row],[Avg]]-$U$2*TableOMP[[#This Row],[StdDev]]</f>
        <v>6.2099811131797145</v>
      </c>
      <c r="R7950">
        <f>TableOMP[[#This Row],[Avg]]+$U$2*TableOMP[[#This Row],[StdDev]]</f>
        <v>6.8386573153917132</v>
      </c>
      <c r="S7950">
        <f>IF(AND(TableOMP[[#This Row],[total_time]]&gt;=TableOMP[[#This Row],[Low]], TableOMP[[#This Row],[total_time]]&lt;=TableOMP[[#This Row],[High]]),1,0)</f>
        <v>1</v>
      </c>
    </row>
    <row r="7951" spans="1:19" hidden="1" x14ac:dyDescent="0.25">
      <c r="A7951" t="s">
        <v>16</v>
      </c>
      <c r="B7951">
        <v>10000</v>
      </c>
      <c r="C7951">
        <v>100</v>
      </c>
      <c r="D7951">
        <v>100000</v>
      </c>
      <c r="E7951">
        <v>56</v>
      </c>
      <c r="F7951">
        <v>1</v>
      </c>
      <c r="G7951">
        <v>6.6841350000000004</v>
      </c>
      <c r="H7951">
        <v>0.24102799999999999</v>
      </c>
      <c r="I7951">
        <v>6.6191680000000002</v>
      </c>
      <c r="J7951">
        <v>0.120349</v>
      </c>
      <c r="K7951" t="str">
        <f>MID(M7951,22,1)</f>
        <v>7</v>
      </c>
      <c r="L7951" t="s">
        <v>49</v>
      </c>
      <c r="M7951" t="s">
        <v>50</v>
      </c>
      <c r="N7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951">
        <f>VLOOKUP(TableOMP[[#This Row],[Label]],TableAvg[],2,FALSE)</f>
        <v>6.6360941428571421</v>
      </c>
      <c r="P7951">
        <f>VLOOKUP(TableOMP[[#This Row],[Label]],TableAvg[],3,FALSE)</f>
        <v>0.25197068205075801</v>
      </c>
      <c r="Q7951">
        <f>TableOMP[[#This Row],[Avg]]-$U$2*TableOMP[[#This Row],[StdDev]]</f>
        <v>6.1321527787556258</v>
      </c>
      <c r="R7951">
        <f>TableOMP[[#This Row],[Avg]]+$U$2*TableOMP[[#This Row],[StdDev]]</f>
        <v>7.1400355069586583</v>
      </c>
      <c r="S7951">
        <f>IF(AND(TableOMP[[#This Row],[total_time]]&gt;=TableOMP[[#This Row],[Low]], TableOMP[[#This Row],[total_time]]&lt;=TableOMP[[#This Row],[High]]),1,0)</f>
        <v>1</v>
      </c>
    </row>
    <row r="7952" spans="1:19" hidden="1" x14ac:dyDescent="0.25">
      <c r="A7952" t="s">
        <v>15</v>
      </c>
      <c r="B7952">
        <v>10000</v>
      </c>
      <c r="C7952">
        <v>100</v>
      </c>
      <c r="D7952">
        <v>100000</v>
      </c>
      <c r="E7952">
        <v>35</v>
      </c>
      <c r="F7952">
        <v>1</v>
      </c>
      <c r="G7952">
        <v>6.6836770000000003</v>
      </c>
      <c r="H7952">
        <v>0.16611799999999999</v>
      </c>
      <c r="I7952">
        <v>1.9583390000000001</v>
      </c>
      <c r="J7952">
        <v>5.7598000000000003E-2</v>
      </c>
      <c r="K7952" t="str">
        <f>MID(M7952,22,1)</f>
        <v>6</v>
      </c>
      <c r="L7952" t="s">
        <v>61</v>
      </c>
      <c r="M7952" t="s">
        <v>62</v>
      </c>
      <c r="N7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952">
        <f>VLOOKUP(TableOMP[[#This Row],[Label]],TableAvg[],2,FALSE)</f>
        <v>6.9145132857142864</v>
      </c>
      <c r="P7952">
        <f>VLOOKUP(TableOMP[[#This Row],[Label]],TableAvg[],3,FALSE)</f>
        <v>0.96035075398957026</v>
      </c>
      <c r="Q7952">
        <f>TableOMP[[#This Row],[Avg]]-$U$2*TableOMP[[#This Row],[StdDev]]</f>
        <v>4.9938117777351456</v>
      </c>
      <c r="R7952">
        <f>TableOMP[[#This Row],[Avg]]+$U$2*TableOMP[[#This Row],[StdDev]]</f>
        <v>8.8352147936934262</v>
      </c>
      <c r="S7952">
        <f>IF(AND(TableOMP[[#This Row],[total_time]]&gt;=TableOMP[[#This Row],[Low]], TableOMP[[#This Row],[total_time]]&lt;=TableOMP[[#This Row],[High]]),1,0)</f>
        <v>1</v>
      </c>
    </row>
    <row r="7953" spans="1:19" hidden="1" x14ac:dyDescent="0.25">
      <c r="A7953" t="s">
        <v>16</v>
      </c>
      <c r="B7953">
        <v>10000</v>
      </c>
      <c r="C7953">
        <v>100</v>
      </c>
      <c r="D7953">
        <v>100000</v>
      </c>
      <c r="E7953">
        <v>56</v>
      </c>
      <c r="F7953">
        <v>1</v>
      </c>
      <c r="G7953">
        <v>6.6774180000000003</v>
      </c>
      <c r="H7953">
        <v>0.18611800000000001</v>
      </c>
      <c r="I7953">
        <v>3.2026279999999998</v>
      </c>
      <c r="J7953">
        <v>5.8229999999999997E-2</v>
      </c>
      <c r="K7953" t="str">
        <f>MID(M7953,22,1)</f>
        <v>1</v>
      </c>
      <c r="L7953" t="s">
        <v>171</v>
      </c>
      <c r="M7953" t="s">
        <v>172</v>
      </c>
      <c r="N7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953">
        <f>VLOOKUP(TableOMP[[#This Row],[Label]],TableAvg[],2,FALSE)</f>
        <v>6.6360941428571421</v>
      </c>
      <c r="P7953">
        <f>VLOOKUP(TableOMP[[#This Row],[Label]],TableAvg[],3,FALSE)</f>
        <v>0.25197068205075801</v>
      </c>
      <c r="Q7953">
        <f>TableOMP[[#This Row],[Avg]]-$U$2*TableOMP[[#This Row],[StdDev]]</f>
        <v>6.1321527787556258</v>
      </c>
      <c r="R7953">
        <f>TableOMP[[#This Row],[Avg]]+$U$2*TableOMP[[#This Row],[StdDev]]</f>
        <v>7.1400355069586583</v>
      </c>
      <c r="S7953">
        <f>IF(AND(TableOMP[[#This Row],[total_time]]&gt;=TableOMP[[#This Row],[Low]], TableOMP[[#This Row],[total_time]]&lt;=TableOMP[[#This Row],[High]]),1,0)</f>
        <v>1</v>
      </c>
    </row>
    <row r="7954" spans="1:19" hidden="1" x14ac:dyDescent="0.25">
      <c r="A7954" t="s">
        <v>16</v>
      </c>
      <c r="B7954">
        <v>10000</v>
      </c>
      <c r="C7954">
        <v>100</v>
      </c>
      <c r="D7954">
        <v>100000</v>
      </c>
      <c r="E7954">
        <v>55</v>
      </c>
      <c r="F7954">
        <v>1</v>
      </c>
      <c r="G7954">
        <v>6.6747949999999996</v>
      </c>
      <c r="H7954">
        <v>0.19404299999999999</v>
      </c>
      <c r="I7954">
        <v>3.2484389999999999</v>
      </c>
      <c r="J7954">
        <v>6.0156000000000001E-2</v>
      </c>
      <c r="K7954" t="str">
        <f>MID(M7954,22,1)</f>
        <v>7</v>
      </c>
      <c r="L7954" t="s">
        <v>49</v>
      </c>
      <c r="M7954" t="s">
        <v>50</v>
      </c>
      <c r="N7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954">
        <f>VLOOKUP(TableOMP[[#This Row],[Label]],TableAvg[],2,FALSE)</f>
        <v>6.5838588571428565</v>
      </c>
      <c r="P7954">
        <f>VLOOKUP(TableOMP[[#This Row],[Label]],TableAvg[],3,FALSE)</f>
        <v>0.18620188809803898</v>
      </c>
      <c r="Q7954">
        <f>TableOMP[[#This Row],[Avg]]-$U$2*TableOMP[[#This Row],[StdDev]]</f>
        <v>6.2114550809467781</v>
      </c>
      <c r="R7954">
        <f>TableOMP[[#This Row],[Avg]]+$U$2*TableOMP[[#This Row],[StdDev]]</f>
        <v>6.9562626333389348</v>
      </c>
      <c r="S7954">
        <f>IF(AND(TableOMP[[#This Row],[total_time]]&gt;=TableOMP[[#This Row],[Low]], TableOMP[[#This Row],[total_time]]&lt;=TableOMP[[#This Row],[High]]),1,0)</f>
        <v>1</v>
      </c>
    </row>
    <row r="7955" spans="1:19" hidden="1" x14ac:dyDescent="0.25">
      <c r="A7955" t="s">
        <v>16</v>
      </c>
      <c r="B7955">
        <v>10000</v>
      </c>
      <c r="C7955">
        <v>100</v>
      </c>
      <c r="D7955">
        <v>100000</v>
      </c>
      <c r="E7955">
        <v>51</v>
      </c>
      <c r="F7955">
        <v>1</v>
      </c>
      <c r="G7955">
        <v>6.6738499999999998</v>
      </c>
      <c r="H7955">
        <v>0.18238499999999999</v>
      </c>
      <c r="I7955">
        <v>2.897993</v>
      </c>
      <c r="J7955">
        <v>5.7959999999999998E-2</v>
      </c>
      <c r="K7955" t="str">
        <f>MID(M7955,22,1)</f>
        <v>7</v>
      </c>
      <c r="L7955" t="s">
        <v>49</v>
      </c>
      <c r="M7955" t="s">
        <v>50</v>
      </c>
      <c r="N7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955">
        <f>VLOOKUP(TableOMP[[#This Row],[Label]],TableAvg[],2,FALSE)</f>
        <v>6.7202737857142845</v>
      </c>
      <c r="P7955">
        <f>VLOOKUP(TableOMP[[#This Row],[Label]],TableAvg[],3,FALSE)</f>
        <v>0.13862212291553458</v>
      </c>
      <c r="Q7955">
        <f>TableOMP[[#This Row],[Avg]]-$U$2*TableOMP[[#This Row],[StdDev]]</f>
        <v>6.4430295398832156</v>
      </c>
      <c r="R7955">
        <f>TableOMP[[#This Row],[Avg]]+$U$2*TableOMP[[#This Row],[StdDev]]</f>
        <v>6.9975180315453533</v>
      </c>
      <c r="S7955">
        <f>IF(AND(TableOMP[[#This Row],[total_time]]&gt;=TableOMP[[#This Row],[Low]], TableOMP[[#This Row],[total_time]]&lt;=TableOMP[[#This Row],[High]]),1,0)</f>
        <v>1</v>
      </c>
    </row>
    <row r="7956" spans="1:19" hidden="1" x14ac:dyDescent="0.25">
      <c r="A7956" t="s">
        <v>16</v>
      </c>
      <c r="B7956">
        <v>10000</v>
      </c>
      <c r="C7956">
        <v>100</v>
      </c>
      <c r="D7956">
        <v>100000</v>
      </c>
      <c r="E7956">
        <v>56</v>
      </c>
      <c r="F7956">
        <v>1</v>
      </c>
      <c r="G7956">
        <v>6.6723759999999999</v>
      </c>
      <c r="H7956">
        <v>0.19316700000000001</v>
      </c>
      <c r="I7956">
        <v>2.998021</v>
      </c>
      <c r="J7956">
        <v>5.4509000000000002E-2</v>
      </c>
      <c r="K7956" t="str">
        <f>MID(M7956,22,1)</f>
        <v>2</v>
      </c>
      <c r="L7956" t="s">
        <v>59</v>
      </c>
      <c r="M7956" t="s">
        <v>60</v>
      </c>
      <c r="N7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956">
        <f>VLOOKUP(TableOMP[[#This Row],[Label]],TableAvg[],2,FALSE)</f>
        <v>6.6360941428571421</v>
      </c>
      <c r="P7956">
        <f>VLOOKUP(TableOMP[[#This Row],[Label]],TableAvg[],3,FALSE)</f>
        <v>0.25197068205075801</v>
      </c>
      <c r="Q7956">
        <f>TableOMP[[#This Row],[Avg]]-$U$2*TableOMP[[#This Row],[StdDev]]</f>
        <v>6.1321527787556258</v>
      </c>
      <c r="R7956">
        <f>TableOMP[[#This Row],[Avg]]+$U$2*TableOMP[[#This Row],[StdDev]]</f>
        <v>7.1400355069586583</v>
      </c>
      <c r="S7956">
        <f>IF(AND(TableOMP[[#This Row],[total_time]]&gt;=TableOMP[[#This Row],[Low]], TableOMP[[#This Row],[total_time]]&lt;=TableOMP[[#This Row],[High]]),1,0)</f>
        <v>1</v>
      </c>
    </row>
    <row r="7957" spans="1:19" hidden="1" x14ac:dyDescent="0.25">
      <c r="A7957" t="s">
        <v>16</v>
      </c>
      <c r="B7957">
        <v>10000</v>
      </c>
      <c r="C7957">
        <v>100</v>
      </c>
      <c r="D7957">
        <v>100000</v>
      </c>
      <c r="E7957">
        <v>53</v>
      </c>
      <c r="F7957">
        <v>1</v>
      </c>
      <c r="G7957">
        <v>6.6720199999999998</v>
      </c>
      <c r="H7957">
        <v>0.17575399999999999</v>
      </c>
      <c r="I7957">
        <v>2.5070969999999999</v>
      </c>
      <c r="J7957">
        <v>4.8212999999999999E-2</v>
      </c>
      <c r="K7957" t="str">
        <f>MID(M7957,22,1)</f>
        <v>2</v>
      </c>
      <c r="L7957" t="s">
        <v>59</v>
      </c>
      <c r="M7957" t="s">
        <v>60</v>
      </c>
      <c r="N7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957">
        <f>VLOOKUP(TableOMP[[#This Row],[Label]],TableAvg[],2,FALSE)</f>
        <v>6.6903144285714289</v>
      </c>
      <c r="P7957">
        <f>VLOOKUP(TableOMP[[#This Row],[Label]],TableAvg[],3,FALSE)</f>
        <v>0.20364942578316872</v>
      </c>
      <c r="Q7957">
        <f>TableOMP[[#This Row],[Avg]]-$U$2*TableOMP[[#This Row],[StdDev]]</f>
        <v>6.2830155770050915</v>
      </c>
      <c r="R7957">
        <f>TableOMP[[#This Row],[Avg]]+$U$2*TableOMP[[#This Row],[StdDev]]</f>
        <v>7.0976132801377663</v>
      </c>
      <c r="S7957">
        <f>IF(AND(TableOMP[[#This Row],[total_time]]&gt;=TableOMP[[#This Row],[Low]], TableOMP[[#This Row],[total_time]]&lt;=TableOMP[[#This Row],[High]]),1,0)</f>
        <v>1</v>
      </c>
    </row>
    <row r="7958" spans="1:19" hidden="1" x14ac:dyDescent="0.25">
      <c r="A7958" t="s">
        <v>16</v>
      </c>
      <c r="B7958">
        <v>10000</v>
      </c>
      <c r="C7958">
        <v>100</v>
      </c>
      <c r="D7958">
        <v>100000</v>
      </c>
      <c r="E7958">
        <v>54</v>
      </c>
      <c r="F7958">
        <v>1</v>
      </c>
      <c r="G7958">
        <v>6.669829</v>
      </c>
      <c r="H7958">
        <v>0.20774999999999999</v>
      </c>
      <c r="I7958">
        <v>3.1759249999999999</v>
      </c>
      <c r="J7958">
        <v>5.9922999999999997E-2</v>
      </c>
      <c r="K7958" t="str">
        <f>MID(M7958,22,1)</f>
        <v>2</v>
      </c>
      <c r="L7958" t="s">
        <v>59</v>
      </c>
      <c r="M7958" t="s">
        <v>60</v>
      </c>
      <c r="N7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958">
        <f>VLOOKUP(TableOMP[[#This Row],[Label]],TableAvg[],2,FALSE)</f>
        <v>6.6441739285714281</v>
      </c>
      <c r="P7958">
        <f>VLOOKUP(TableOMP[[#This Row],[Label]],TableAvg[],3,FALSE)</f>
        <v>0.20208756104134373</v>
      </c>
      <c r="Q7958">
        <f>TableOMP[[#This Row],[Avg]]-$U$2*TableOMP[[#This Row],[StdDev]]</f>
        <v>6.2399988064887406</v>
      </c>
      <c r="R7958">
        <f>TableOMP[[#This Row],[Avg]]+$U$2*TableOMP[[#This Row],[StdDev]]</f>
        <v>7.0483490506541155</v>
      </c>
      <c r="S7958">
        <f>IF(AND(TableOMP[[#This Row],[total_time]]&gt;=TableOMP[[#This Row],[Low]], TableOMP[[#This Row],[total_time]]&lt;=TableOMP[[#This Row],[High]]),1,0)</f>
        <v>1</v>
      </c>
    </row>
    <row r="7959" spans="1:19" hidden="1" x14ac:dyDescent="0.25">
      <c r="A7959" t="s">
        <v>15</v>
      </c>
      <c r="B7959">
        <v>10000</v>
      </c>
      <c r="C7959">
        <v>100</v>
      </c>
      <c r="D7959">
        <v>100000</v>
      </c>
      <c r="E7959">
        <v>34</v>
      </c>
      <c r="F7959">
        <v>1</v>
      </c>
      <c r="G7959">
        <v>6.6668409999999998</v>
      </c>
      <c r="H7959">
        <v>0.15551999999999999</v>
      </c>
      <c r="I7959">
        <v>1.8881270000000001</v>
      </c>
      <c r="J7959">
        <v>5.7216000000000003E-2</v>
      </c>
      <c r="K7959" t="str">
        <f>MID(M7959,22,1)</f>
        <v>5</v>
      </c>
      <c r="L7959" t="s">
        <v>163</v>
      </c>
      <c r="M7959" t="s">
        <v>164</v>
      </c>
      <c r="N7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959">
        <f>VLOOKUP(TableOMP[[#This Row],[Label]],TableAvg[],2,FALSE)</f>
        <v>7.4353404615384608</v>
      </c>
      <c r="P7959">
        <f>VLOOKUP(TableOMP[[#This Row],[Label]],TableAvg[],3,FALSE)</f>
        <v>2.5784079982262358</v>
      </c>
      <c r="Q7959">
        <f>TableOMP[[#This Row],[Avg]]-$U$2*TableOMP[[#This Row],[StdDev]]</f>
        <v>2.2785244650859893</v>
      </c>
      <c r="R7959">
        <f>TableOMP[[#This Row],[Avg]]+$U$2*TableOMP[[#This Row],[StdDev]]</f>
        <v>12.592156457990932</v>
      </c>
      <c r="S7959">
        <f>IF(AND(TableOMP[[#This Row],[total_time]]&gt;=TableOMP[[#This Row],[Low]], TableOMP[[#This Row],[total_time]]&lt;=TableOMP[[#This Row],[High]]),1,0)</f>
        <v>1</v>
      </c>
    </row>
    <row r="7960" spans="1:19" hidden="1" x14ac:dyDescent="0.25">
      <c r="A7960" t="s">
        <v>15</v>
      </c>
      <c r="B7960">
        <v>10000</v>
      </c>
      <c r="C7960">
        <v>100</v>
      </c>
      <c r="D7960">
        <v>100000</v>
      </c>
      <c r="E7960">
        <v>36</v>
      </c>
      <c r="F7960">
        <v>1</v>
      </c>
      <c r="G7960">
        <v>6.6627640000000001</v>
      </c>
      <c r="H7960">
        <v>0.162774</v>
      </c>
      <c r="I7960">
        <v>1.9272499999999999</v>
      </c>
      <c r="J7960">
        <v>5.5064000000000002E-2</v>
      </c>
      <c r="K7960" t="str">
        <f>MID(M7960,22,1)</f>
        <v>8</v>
      </c>
      <c r="L7960" t="s">
        <v>159</v>
      </c>
      <c r="M7960" t="s">
        <v>160</v>
      </c>
      <c r="N7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7960">
        <f>VLOOKUP(TableOMP[[#This Row],[Label]],TableAvg[],2,FALSE)</f>
        <v>6.5298442142857143</v>
      </c>
      <c r="P7960">
        <f>VLOOKUP(TableOMP[[#This Row],[Label]],TableAvg[],3,FALSE)</f>
        <v>0.13832435140189711</v>
      </c>
      <c r="Q7960">
        <f>TableOMP[[#This Row],[Avg]]-$U$2*TableOMP[[#This Row],[StdDev]]</f>
        <v>6.2531955114819198</v>
      </c>
      <c r="R7960">
        <f>TableOMP[[#This Row],[Avg]]+$U$2*TableOMP[[#This Row],[StdDev]]</f>
        <v>6.8064929170895088</v>
      </c>
      <c r="S7960">
        <f>IF(AND(TableOMP[[#This Row],[total_time]]&gt;=TableOMP[[#This Row],[Low]], TableOMP[[#This Row],[total_time]]&lt;=TableOMP[[#This Row],[High]]),1,0)</f>
        <v>1</v>
      </c>
    </row>
    <row r="7961" spans="1:19" hidden="1" x14ac:dyDescent="0.25">
      <c r="A7961" t="s">
        <v>16</v>
      </c>
      <c r="B7961">
        <v>10000</v>
      </c>
      <c r="C7961">
        <v>100</v>
      </c>
      <c r="D7961">
        <v>100000</v>
      </c>
      <c r="E7961">
        <v>52</v>
      </c>
      <c r="F7961">
        <v>1</v>
      </c>
      <c r="G7961">
        <v>6.6622380000000003</v>
      </c>
      <c r="H7961">
        <v>0.18457599999999999</v>
      </c>
      <c r="I7961">
        <v>2.5612460000000001</v>
      </c>
      <c r="J7961">
        <v>5.0221000000000002E-2</v>
      </c>
      <c r="K7961" t="str">
        <f>MID(M7961,22,1)</f>
        <v>1</v>
      </c>
      <c r="L7961" t="s">
        <v>171</v>
      </c>
      <c r="M7961" t="s">
        <v>172</v>
      </c>
      <c r="N7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961">
        <f>VLOOKUP(TableOMP[[#This Row],[Label]],TableAvg[],2,FALSE)</f>
        <v>6.7163148571428577</v>
      </c>
      <c r="P7961">
        <f>VLOOKUP(TableOMP[[#This Row],[Label]],TableAvg[],3,FALSE)</f>
        <v>0.19605434583580789</v>
      </c>
      <c r="Q7961">
        <f>TableOMP[[#This Row],[Avg]]-$U$2*TableOMP[[#This Row],[StdDev]]</f>
        <v>6.3242061654712423</v>
      </c>
      <c r="R7961">
        <f>TableOMP[[#This Row],[Avg]]+$U$2*TableOMP[[#This Row],[StdDev]]</f>
        <v>7.1084235488144731</v>
      </c>
      <c r="S7961">
        <f>IF(AND(TableOMP[[#This Row],[total_time]]&gt;=TableOMP[[#This Row],[Low]], TableOMP[[#This Row],[total_time]]&lt;=TableOMP[[#This Row],[High]]),1,0)</f>
        <v>1</v>
      </c>
    </row>
    <row r="7962" spans="1:19" hidden="1" x14ac:dyDescent="0.25">
      <c r="A7962" t="s">
        <v>16</v>
      </c>
      <c r="B7962">
        <v>10000</v>
      </c>
      <c r="C7962">
        <v>100</v>
      </c>
      <c r="D7962">
        <v>100000</v>
      </c>
      <c r="E7962">
        <v>57</v>
      </c>
      <c r="F7962">
        <v>1</v>
      </c>
      <c r="G7962">
        <v>6.6620140000000001</v>
      </c>
      <c r="H7962">
        <v>0.202289</v>
      </c>
      <c r="I7962">
        <v>4.5713419999999996</v>
      </c>
      <c r="J7962">
        <v>8.1630999999999995E-2</v>
      </c>
      <c r="K7962" t="str">
        <f>MID(M7962,22,1)</f>
        <v>7</v>
      </c>
      <c r="L7962" t="s">
        <v>49</v>
      </c>
      <c r="M7962" t="s">
        <v>50</v>
      </c>
      <c r="N7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962">
        <f>VLOOKUP(TableOMP[[#This Row],[Label]],TableAvg[],2,FALSE)</f>
        <v>6.5243192142857138</v>
      </c>
      <c r="P7962">
        <f>VLOOKUP(TableOMP[[#This Row],[Label]],TableAvg[],3,FALSE)</f>
        <v>0.15716905055299971</v>
      </c>
      <c r="Q7962">
        <f>TableOMP[[#This Row],[Avg]]-$U$2*TableOMP[[#This Row],[StdDev]]</f>
        <v>6.2099811131797145</v>
      </c>
      <c r="R7962">
        <f>TableOMP[[#This Row],[Avg]]+$U$2*TableOMP[[#This Row],[StdDev]]</f>
        <v>6.8386573153917132</v>
      </c>
      <c r="S7962">
        <f>IF(AND(TableOMP[[#This Row],[total_time]]&gt;=TableOMP[[#This Row],[Low]], TableOMP[[#This Row],[total_time]]&lt;=TableOMP[[#This Row],[High]]),1,0)</f>
        <v>1</v>
      </c>
    </row>
    <row r="7963" spans="1:19" hidden="1" x14ac:dyDescent="0.25">
      <c r="A7963" t="s">
        <v>16</v>
      </c>
      <c r="B7963">
        <v>10000</v>
      </c>
      <c r="C7963">
        <v>100</v>
      </c>
      <c r="D7963">
        <v>100000</v>
      </c>
      <c r="E7963">
        <v>54</v>
      </c>
      <c r="F7963">
        <v>1</v>
      </c>
      <c r="G7963">
        <v>6.6616239999999998</v>
      </c>
      <c r="H7963">
        <v>0.19847799999999999</v>
      </c>
      <c r="I7963">
        <v>2.9630450000000002</v>
      </c>
      <c r="J7963">
        <v>5.5906999999999998E-2</v>
      </c>
      <c r="K7963" t="str">
        <f>MID(M7963,22,1)</f>
        <v>1</v>
      </c>
      <c r="L7963" t="s">
        <v>171</v>
      </c>
      <c r="M7963" t="s">
        <v>172</v>
      </c>
      <c r="N7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963">
        <f>VLOOKUP(TableOMP[[#This Row],[Label]],TableAvg[],2,FALSE)</f>
        <v>6.6441739285714281</v>
      </c>
      <c r="P7963">
        <f>VLOOKUP(TableOMP[[#This Row],[Label]],TableAvg[],3,FALSE)</f>
        <v>0.20208756104134373</v>
      </c>
      <c r="Q7963">
        <f>TableOMP[[#This Row],[Avg]]-$U$2*TableOMP[[#This Row],[StdDev]]</f>
        <v>6.2399988064887406</v>
      </c>
      <c r="R7963">
        <f>TableOMP[[#This Row],[Avg]]+$U$2*TableOMP[[#This Row],[StdDev]]</f>
        <v>7.0483490506541155</v>
      </c>
      <c r="S7963">
        <f>IF(AND(TableOMP[[#This Row],[total_time]]&gt;=TableOMP[[#This Row],[Low]], TableOMP[[#This Row],[total_time]]&lt;=TableOMP[[#This Row],[High]]),1,0)</f>
        <v>1</v>
      </c>
    </row>
    <row r="7964" spans="1:19" hidden="1" x14ac:dyDescent="0.25">
      <c r="A7964" t="s">
        <v>16</v>
      </c>
      <c r="B7964">
        <v>10000</v>
      </c>
      <c r="C7964">
        <v>100</v>
      </c>
      <c r="D7964">
        <v>100000</v>
      </c>
      <c r="E7964">
        <v>56</v>
      </c>
      <c r="F7964">
        <v>1</v>
      </c>
      <c r="G7964">
        <v>6.6615260000000003</v>
      </c>
      <c r="H7964">
        <v>0.19259999999999999</v>
      </c>
      <c r="I7964">
        <v>3.4252500000000001</v>
      </c>
      <c r="J7964">
        <v>6.2276999999999999E-2</v>
      </c>
      <c r="K7964" t="str">
        <f>MID(M7964,22,1)</f>
        <v>7</v>
      </c>
      <c r="L7964" t="s">
        <v>49</v>
      </c>
      <c r="M7964" t="s">
        <v>50</v>
      </c>
      <c r="N7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964">
        <f>VLOOKUP(TableOMP[[#This Row],[Label]],TableAvg[],2,FALSE)</f>
        <v>6.6360941428571421</v>
      </c>
      <c r="P7964">
        <f>VLOOKUP(TableOMP[[#This Row],[Label]],TableAvg[],3,FALSE)</f>
        <v>0.25197068205075801</v>
      </c>
      <c r="Q7964">
        <f>TableOMP[[#This Row],[Avg]]-$U$2*TableOMP[[#This Row],[StdDev]]</f>
        <v>6.1321527787556258</v>
      </c>
      <c r="R7964">
        <f>TableOMP[[#This Row],[Avg]]+$U$2*TableOMP[[#This Row],[StdDev]]</f>
        <v>7.1400355069586583</v>
      </c>
      <c r="S7964">
        <f>IF(AND(TableOMP[[#This Row],[total_time]]&gt;=TableOMP[[#This Row],[Low]], TableOMP[[#This Row],[total_time]]&lt;=TableOMP[[#This Row],[High]]),1,0)</f>
        <v>1</v>
      </c>
    </row>
    <row r="7965" spans="1:19" hidden="1" x14ac:dyDescent="0.25">
      <c r="A7965" t="s">
        <v>16</v>
      </c>
      <c r="B7965">
        <v>10000</v>
      </c>
      <c r="C7965">
        <v>100</v>
      </c>
      <c r="D7965">
        <v>100000</v>
      </c>
      <c r="E7965">
        <v>55</v>
      </c>
      <c r="F7965">
        <v>1</v>
      </c>
      <c r="G7965">
        <v>6.6579750000000004</v>
      </c>
      <c r="H7965">
        <v>0.38587199999999999</v>
      </c>
      <c r="I7965">
        <v>13.513802</v>
      </c>
      <c r="J7965">
        <v>0.25025599999999998</v>
      </c>
      <c r="K7965" t="str">
        <f>MID(M7965,22,1)</f>
        <v>7</v>
      </c>
      <c r="L7965" t="s">
        <v>49</v>
      </c>
      <c r="M7965" t="s">
        <v>50</v>
      </c>
      <c r="N7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965">
        <f>VLOOKUP(TableOMP[[#This Row],[Label]],TableAvg[],2,FALSE)</f>
        <v>6.5838588571428565</v>
      </c>
      <c r="P7965">
        <f>VLOOKUP(TableOMP[[#This Row],[Label]],TableAvg[],3,FALSE)</f>
        <v>0.18620188809803898</v>
      </c>
      <c r="Q7965">
        <f>TableOMP[[#This Row],[Avg]]-$U$2*TableOMP[[#This Row],[StdDev]]</f>
        <v>6.2114550809467781</v>
      </c>
      <c r="R7965">
        <f>TableOMP[[#This Row],[Avg]]+$U$2*TableOMP[[#This Row],[StdDev]]</f>
        <v>6.9562626333389348</v>
      </c>
      <c r="S7965">
        <f>IF(AND(TableOMP[[#This Row],[total_time]]&gt;=TableOMP[[#This Row],[Low]], TableOMP[[#This Row],[total_time]]&lt;=TableOMP[[#This Row],[High]]),1,0)</f>
        <v>1</v>
      </c>
    </row>
    <row r="7966" spans="1:19" hidden="1" x14ac:dyDescent="0.25">
      <c r="A7966" t="s">
        <v>16</v>
      </c>
      <c r="B7966">
        <v>10000</v>
      </c>
      <c r="C7966">
        <v>100</v>
      </c>
      <c r="D7966">
        <v>100000</v>
      </c>
      <c r="E7966">
        <v>52</v>
      </c>
      <c r="F7966">
        <v>1</v>
      </c>
      <c r="G7966">
        <v>6.6553630000000004</v>
      </c>
      <c r="H7966">
        <v>0.22697000000000001</v>
      </c>
      <c r="I7966">
        <v>4.0641660000000002</v>
      </c>
      <c r="J7966">
        <v>7.9689999999999997E-2</v>
      </c>
      <c r="K7966" t="str">
        <f>MID(M7966,22,1)</f>
        <v>7</v>
      </c>
      <c r="L7966" t="s">
        <v>49</v>
      </c>
      <c r="M7966" t="s">
        <v>50</v>
      </c>
      <c r="N7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966">
        <f>VLOOKUP(TableOMP[[#This Row],[Label]],TableAvg[],2,FALSE)</f>
        <v>6.7163148571428577</v>
      </c>
      <c r="P7966">
        <f>VLOOKUP(TableOMP[[#This Row],[Label]],TableAvg[],3,FALSE)</f>
        <v>0.19605434583580789</v>
      </c>
      <c r="Q7966">
        <f>TableOMP[[#This Row],[Avg]]-$U$2*TableOMP[[#This Row],[StdDev]]</f>
        <v>6.3242061654712423</v>
      </c>
      <c r="R7966">
        <f>TableOMP[[#This Row],[Avg]]+$U$2*TableOMP[[#This Row],[StdDev]]</f>
        <v>7.1084235488144731</v>
      </c>
      <c r="S7966">
        <f>IF(AND(TableOMP[[#This Row],[total_time]]&gt;=TableOMP[[#This Row],[Low]], TableOMP[[#This Row],[total_time]]&lt;=TableOMP[[#This Row],[High]]),1,0)</f>
        <v>1</v>
      </c>
    </row>
    <row r="7967" spans="1:19" hidden="1" x14ac:dyDescent="0.25">
      <c r="A7967" t="s">
        <v>15</v>
      </c>
      <c r="B7967">
        <v>10000</v>
      </c>
      <c r="C7967">
        <v>100</v>
      </c>
      <c r="D7967">
        <v>100000</v>
      </c>
      <c r="E7967">
        <v>35</v>
      </c>
      <c r="F7967">
        <v>1</v>
      </c>
      <c r="G7967">
        <v>6.6526680000000002</v>
      </c>
      <c r="H7967">
        <v>0.157606</v>
      </c>
      <c r="I7967">
        <v>1.8258110000000001</v>
      </c>
      <c r="J7967">
        <v>5.3699999999999998E-2</v>
      </c>
      <c r="K7967" t="str">
        <f>MID(M7967,22,1)</f>
        <v>5</v>
      </c>
      <c r="L7967" t="s">
        <v>55</v>
      </c>
      <c r="M7967" t="s">
        <v>56</v>
      </c>
      <c r="N7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967">
        <f>VLOOKUP(TableOMP[[#This Row],[Label]],TableAvg[],2,FALSE)</f>
        <v>6.9145132857142864</v>
      </c>
      <c r="P7967">
        <f>VLOOKUP(TableOMP[[#This Row],[Label]],TableAvg[],3,FALSE)</f>
        <v>0.96035075398957026</v>
      </c>
      <c r="Q7967">
        <f>TableOMP[[#This Row],[Avg]]-$U$2*TableOMP[[#This Row],[StdDev]]</f>
        <v>4.9938117777351456</v>
      </c>
      <c r="R7967">
        <f>TableOMP[[#This Row],[Avg]]+$U$2*TableOMP[[#This Row],[StdDev]]</f>
        <v>8.8352147936934262</v>
      </c>
      <c r="S7967">
        <f>IF(AND(TableOMP[[#This Row],[total_time]]&gt;=TableOMP[[#This Row],[Low]], TableOMP[[#This Row],[total_time]]&lt;=TableOMP[[#This Row],[High]]),1,0)</f>
        <v>1</v>
      </c>
    </row>
    <row r="7968" spans="1:19" hidden="1" x14ac:dyDescent="0.25">
      <c r="A7968" t="s">
        <v>16</v>
      </c>
      <c r="B7968">
        <v>10000</v>
      </c>
      <c r="C7968">
        <v>100</v>
      </c>
      <c r="D7968">
        <v>100000</v>
      </c>
      <c r="E7968">
        <v>53</v>
      </c>
      <c r="F7968">
        <v>1</v>
      </c>
      <c r="G7968">
        <v>6.6478799999999998</v>
      </c>
      <c r="H7968">
        <v>0.21756900000000001</v>
      </c>
      <c r="I7968">
        <v>3.3910960000000001</v>
      </c>
      <c r="J7968">
        <v>6.5212999999999993E-2</v>
      </c>
      <c r="K7968" t="str">
        <f>MID(M7968,22,1)</f>
        <v>7</v>
      </c>
      <c r="L7968" t="s">
        <v>49</v>
      </c>
      <c r="M7968" t="s">
        <v>50</v>
      </c>
      <c r="N7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968">
        <f>VLOOKUP(TableOMP[[#This Row],[Label]],TableAvg[],2,FALSE)</f>
        <v>6.6903144285714289</v>
      </c>
      <c r="P7968">
        <f>VLOOKUP(TableOMP[[#This Row],[Label]],TableAvg[],3,FALSE)</f>
        <v>0.20364942578316872</v>
      </c>
      <c r="Q7968">
        <f>TableOMP[[#This Row],[Avg]]-$U$2*TableOMP[[#This Row],[StdDev]]</f>
        <v>6.2830155770050915</v>
      </c>
      <c r="R7968">
        <f>TableOMP[[#This Row],[Avg]]+$U$2*TableOMP[[#This Row],[StdDev]]</f>
        <v>7.0976132801377663</v>
      </c>
      <c r="S7968">
        <f>IF(AND(TableOMP[[#This Row],[total_time]]&gt;=TableOMP[[#This Row],[Low]], TableOMP[[#This Row],[total_time]]&lt;=TableOMP[[#This Row],[High]]),1,0)</f>
        <v>1</v>
      </c>
    </row>
    <row r="7969" spans="1:19" hidden="1" x14ac:dyDescent="0.25">
      <c r="A7969" t="s">
        <v>15</v>
      </c>
      <c r="B7969">
        <v>10000</v>
      </c>
      <c r="C7969">
        <v>100</v>
      </c>
      <c r="D7969">
        <v>100000</v>
      </c>
      <c r="E7969">
        <v>35</v>
      </c>
      <c r="F7969">
        <v>1</v>
      </c>
      <c r="G7969">
        <v>6.6440950000000001</v>
      </c>
      <c r="H7969">
        <v>0.14524200000000001</v>
      </c>
      <c r="I7969">
        <v>1.7351270000000001</v>
      </c>
      <c r="J7969">
        <v>5.1033000000000002E-2</v>
      </c>
      <c r="K7969" t="str">
        <f>MID(M7969,22,1)</f>
        <v>5</v>
      </c>
      <c r="L7969" t="s">
        <v>55</v>
      </c>
      <c r="M7969" t="s">
        <v>56</v>
      </c>
      <c r="N7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969">
        <f>VLOOKUP(TableOMP[[#This Row],[Label]],TableAvg[],2,FALSE)</f>
        <v>6.9145132857142864</v>
      </c>
      <c r="P7969">
        <f>VLOOKUP(TableOMP[[#This Row],[Label]],TableAvg[],3,FALSE)</f>
        <v>0.96035075398957026</v>
      </c>
      <c r="Q7969">
        <f>TableOMP[[#This Row],[Avg]]-$U$2*TableOMP[[#This Row],[StdDev]]</f>
        <v>4.9938117777351456</v>
      </c>
      <c r="R7969">
        <f>TableOMP[[#This Row],[Avg]]+$U$2*TableOMP[[#This Row],[StdDev]]</f>
        <v>8.8352147936934262</v>
      </c>
      <c r="S7969">
        <f>IF(AND(TableOMP[[#This Row],[total_time]]&gt;=TableOMP[[#This Row],[Low]], TableOMP[[#This Row],[total_time]]&lt;=TableOMP[[#This Row],[High]]),1,0)</f>
        <v>1</v>
      </c>
    </row>
    <row r="7970" spans="1:19" hidden="1" x14ac:dyDescent="0.25">
      <c r="A7970" t="s">
        <v>16</v>
      </c>
      <c r="B7970">
        <v>10000</v>
      </c>
      <c r="C7970">
        <v>100</v>
      </c>
      <c r="D7970">
        <v>100000</v>
      </c>
      <c r="E7970">
        <v>52</v>
      </c>
      <c r="F7970">
        <v>1</v>
      </c>
      <c r="G7970">
        <v>6.6434759999999997</v>
      </c>
      <c r="H7970">
        <v>0.169236</v>
      </c>
      <c r="I7970">
        <v>2.6843669999999999</v>
      </c>
      <c r="J7970">
        <v>5.2635000000000001E-2</v>
      </c>
      <c r="K7970" t="str">
        <f>MID(M7970,22,1)</f>
        <v>7</v>
      </c>
      <c r="L7970" t="s">
        <v>49</v>
      </c>
      <c r="M7970" t="s">
        <v>50</v>
      </c>
      <c r="N7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970">
        <f>VLOOKUP(TableOMP[[#This Row],[Label]],TableAvg[],2,FALSE)</f>
        <v>6.7163148571428577</v>
      </c>
      <c r="P7970">
        <f>VLOOKUP(TableOMP[[#This Row],[Label]],TableAvg[],3,FALSE)</f>
        <v>0.19605434583580789</v>
      </c>
      <c r="Q7970">
        <f>TableOMP[[#This Row],[Avg]]-$U$2*TableOMP[[#This Row],[StdDev]]</f>
        <v>6.3242061654712423</v>
      </c>
      <c r="R7970">
        <f>TableOMP[[#This Row],[Avg]]+$U$2*TableOMP[[#This Row],[StdDev]]</f>
        <v>7.1084235488144731</v>
      </c>
      <c r="S7970">
        <f>IF(AND(TableOMP[[#This Row],[total_time]]&gt;=TableOMP[[#This Row],[Low]], TableOMP[[#This Row],[total_time]]&lt;=TableOMP[[#This Row],[High]]),1,0)</f>
        <v>1</v>
      </c>
    </row>
    <row r="7971" spans="1:19" hidden="1" x14ac:dyDescent="0.25">
      <c r="A7971" t="s">
        <v>16</v>
      </c>
      <c r="B7971">
        <v>10000</v>
      </c>
      <c r="C7971">
        <v>100</v>
      </c>
      <c r="D7971">
        <v>100000</v>
      </c>
      <c r="E7971">
        <v>54</v>
      </c>
      <c r="F7971">
        <v>1</v>
      </c>
      <c r="G7971">
        <v>6.641661</v>
      </c>
      <c r="H7971">
        <v>0.198848</v>
      </c>
      <c r="I7971">
        <v>2.9623750000000002</v>
      </c>
      <c r="J7971">
        <v>5.5893999999999999E-2</v>
      </c>
      <c r="K7971" t="str">
        <f>MID(M7971,22,1)</f>
        <v>5</v>
      </c>
      <c r="L7971" t="s">
        <v>161</v>
      </c>
      <c r="M7971" t="s">
        <v>162</v>
      </c>
      <c r="N7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971">
        <f>VLOOKUP(TableOMP[[#This Row],[Label]],TableAvg[],2,FALSE)</f>
        <v>6.6441739285714281</v>
      </c>
      <c r="P7971">
        <f>VLOOKUP(TableOMP[[#This Row],[Label]],TableAvg[],3,FALSE)</f>
        <v>0.20208756104134373</v>
      </c>
      <c r="Q7971">
        <f>TableOMP[[#This Row],[Avg]]-$U$2*TableOMP[[#This Row],[StdDev]]</f>
        <v>6.2399988064887406</v>
      </c>
      <c r="R7971">
        <f>TableOMP[[#This Row],[Avg]]+$U$2*TableOMP[[#This Row],[StdDev]]</f>
        <v>7.0483490506541155</v>
      </c>
      <c r="S7971">
        <f>IF(AND(TableOMP[[#This Row],[total_time]]&gt;=TableOMP[[#This Row],[Low]], TableOMP[[#This Row],[total_time]]&lt;=TableOMP[[#This Row],[High]]),1,0)</f>
        <v>1</v>
      </c>
    </row>
    <row r="7972" spans="1:19" hidden="1" x14ac:dyDescent="0.25">
      <c r="A7972" t="s">
        <v>16</v>
      </c>
      <c r="B7972">
        <v>10000</v>
      </c>
      <c r="C7972">
        <v>100</v>
      </c>
      <c r="D7972">
        <v>100000</v>
      </c>
      <c r="E7972">
        <v>50</v>
      </c>
      <c r="F7972">
        <v>1</v>
      </c>
      <c r="G7972">
        <v>6.6405029999999998</v>
      </c>
      <c r="H7972">
        <v>0.16159799999999999</v>
      </c>
      <c r="I7972">
        <v>2.306597</v>
      </c>
      <c r="J7972">
        <v>4.7072999999999997E-2</v>
      </c>
      <c r="K7972" t="str">
        <f>MID(M7972,22,1)</f>
        <v>2</v>
      </c>
      <c r="L7972" t="s">
        <v>59</v>
      </c>
      <c r="M7972" t="s">
        <v>60</v>
      </c>
      <c r="N7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972">
        <f>VLOOKUP(TableOMP[[#This Row],[Label]],TableAvg[],2,FALSE)</f>
        <v>6.822647142857142</v>
      </c>
      <c r="P7972">
        <f>VLOOKUP(TableOMP[[#This Row],[Label]],TableAvg[],3,FALSE)</f>
        <v>0.17645380487941756</v>
      </c>
      <c r="Q7972">
        <f>TableOMP[[#This Row],[Avg]]-$U$2*TableOMP[[#This Row],[StdDev]]</f>
        <v>6.4697395330983065</v>
      </c>
      <c r="R7972">
        <f>TableOMP[[#This Row],[Avg]]+$U$2*TableOMP[[#This Row],[StdDev]]</f>
        <v>7.1755547526159775</v>
      </c>
      <c r="S7972">
        <f>IF(AND(TableOMP[[#This Row],[total_time]]&gt;=TableOMP[[#This Row],[Low]], TableOMP[[#This Row],[total_time]]&lt;=TableOMP[[#This Row],[High]]),1,0)</f>
        <v>1</v>
      </c>
    </row>
    <row r="7973" spans="1:19" hidden="1" x14ac:dyDescent="0.25">
      <c r="A7973" t="s">
        <v>16</v>
      </c>
      <c r="B7973">
        <v>10000</v>
      </c>
      <c r="C7973">
        <v>100</v>
      </c>
      <c r="D7973">
        <v>100000</v>
      </c>
      <c r="E7973">
        <v>51</v>
      </c>
      <c r="F7973">
        <v>1</v>
      </c>
      <c r="G7973">
        <v>6.6389230000000001</v>
      </c>
      <c r="H7973">
        <v>0.21284</v>
      </c>
      <c r="I7973">
        <v>3.0171109999999999</v>
      </c>
      <c r="J7973">
        <v>6.0342E-2</v>
      </c>
      <c r="K7973" t="str">
        <f>MID(M7973,22,1)</f>
        <v>2</v>
      </c>
      <c r="L7973" t="s">
        <v>59</v>
      </c>
      <c r="M7973" t="s">
        <v>60</v>
      </c>
      <c r="N7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973">
        <f>VLOOKUP(TableOMP[[#This Row],[Label]],TableAvg[],2,FALSE)</f>
        <v>6.7202737857142845</v>
      </c>
      <c r="P7973">
        <f>VLOOKUP(TableOMP[[#This Row],[Label]],TableAvg[],3,FALSE)</f>
        <v>0.13862212291553458</v>
      </c>
      <c r="Q7973">
        <f>TableOMP[[#This Row],[Avg]]-$U$2*TableOMP[[#This Row],[StdDev]]</f>
        <v>6.4430295398832156</v>
      </c>
      <c r="R7973">
        <f>TableOMP[[#This Row],[Avg]]+$U$2*TableOMP[[#This Row],[StdDev]]</f>
        <v>6.9975180315453533</v>
      </c>
      <c r="S7973">
        <f>IF(AND(TableOMP[[#This Row],[total_time]]&gt;=TableOMP[[#This Row],[Low]], TableOMP[[#This Row],[total_time]]&lt;=TableOMP[[#This Row],[High]]),1,0)</f>
        <v>1</v>
      </c>
    </row>
    <row r="7974" spans="1:19" hidden="1" x14ac:dyDescent="0.25">
      <c r="A7974" t="s">
        <v>16</v>
      </c>
      <c r="B7974">
        <v>10000</v>
      </c>
      <c r="C7974">
        <v>100</v>
      </c>
      <c r="D7974">
        <v>100000</v>
      </c>
      <c r="E7974">
        <v>51</v>
      </c>
      <c r="F7974">
        <v>1</v>
      </c>
      <c r="G7974">
        <v>6.6361499999999998</v>
      </c>
      <c r="H7974">
        <v>0.17968000000000001</v>
      </c>
      <c r="I7974">
        <v>2.7682389999999999</v>
      </c>
      <c r="J7974">
        <v>5.5364999999999998E-2</v>
      </c>
      <c r="K7974" t="str">
        <f>MID(M7974,22,1)</f>
        <v>7</v>
      </c>
      <c r="L7974" t="s">
        <v>49</v>
      </c>
      <c r="M7974" t="s">
        <v>50</v>
      </c>
      <c r="N7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974">
        <f>VLOOKUP(TableOMP[[#This Row],[Label]],TableAvg[],2,FALSE)</f>
        <v>6.7202737857142845</v>
      </c>
      <c r="P7974">
        <f>VLOOKUP(TableOMP[[#This Row],[Label]],TableAvg[],3,FALSE)</f>
        <v>0.13862212291553458</v>
      </c>
      <c r="Q7974">
        <f>TableOMP[[#This Row],[Avg]]-$U$2*TableOMP[[#This Row],[StdDev]]</f>
        <v>6.4430295398832156</v>
      </c>
      <c r="R7974">
        <f>TableOMP[[#This Row],[Avg]]+$U$2*TableOMP[[#This Row],[StdDev]]</f>
        <v>6.9975180315453533</v>
      </c>
      <c r="S7974">
        <f>IF(AND(TableOMP[[#This Row],[total_time]]&gt;=TableOMP[[#This Row],[Low]], TableOMP[[#This Row],[total_time]]&lt;=TableOMP[[#This Row],[High]]),1,0)</f>
        <v>1</v>
      </c>
    </row>
    <row r="7975" spans="1:19" hidden="1" x14ac:dyDescent="0.25">
      <c r="A7975" t="s">
        <v>16</v>
      </c>
      <c r="B7975">
        <v>10000</v>
      </c>
      <c r="C7975">
        <v>100</v>
      </c>
      <c r="D7975">
        <v>100000</v>
      </c>
      <c r="E7975">
        <v>51</v>
      </c>
      <c r="F7975">
        <v>1</v>
      </c>
      <c r="G7975">
        <v>6.6342239999999997</v>
      </c>
      <c r="H7975">
        <v>0.17483799999999999</v>
      </c>
      <c r="I7975">
        <v>2.5949559999999998</v>
      </c>
      <c r="J7975">
        <v>5.1899000000000001E-2</v>
      </c>
      <c r="K7975" t="str">
        <f>MID(M7975,22,1)</f>
        <v>7</v>
      </c>
      <c r="L7975" t="s">
        <v>49</v>
      </c>
      <c r="M7975" t="s">
        <v>50</v>
      </c>
      <c r="N7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975">
        <f>VLOOKUP(TableOMP[[#This Row],[Label]],TableAvg[],2,FALSE)</f>
        <v>6.7202737857142845</v>
      </c>
      <c r="P7975">
        <f>VLOOKUP(TableOMP[[#This Row],[Label]],TableAvg[],3,FALSE)</f>
        <v>0.13862212291553458</v>
      </c>
      <c r="Q7975">
        <f>TableOMP[[#This Row],[Avg]]-$U$2*TableOMP[[#This Row],[StdDev]]</f>
        <v>6.4430295398832156</v>
      </c>
      <c r="R7975">
        <f>TableOMP[[#This Row],[Avg]]+$U$2*TableOMP[[#This Row],[StdDev]]</f>
        <v>6.9975180315453533</v>
      </c>
      <c r="S7975">
        <f>IF(AND(TableOMP[[#This Row],[total_time]]&gt;=TableOMP[[#This Row],[Low]], TableOMP[[#This Row],[total_time]]&lt;=TableOMP[[#This Row],[High]]),1,0)</f>
        <v>1</v>
      </c>
    </row>
    <row r="7976" spans="1:19" hidden="1" x14ac:dyDescent="0.25">
      <c r="A7976" t="s">
        <v>15</v>
      </c>
      <c r="B7976">
        <v>10000</v>
      </c>
      <c r="C7976">
        <v>100</v>
      </c>
      <c r="D7976">
        <v>100000</v>
      </c>
      <c r="E7976">
        <v>33</v>
      </c>
      <c r="F7976">
        <v>1</v>
      </c>
      <c r="G7976">
        <v>6.6242900000000002</v>
      </c>
      <c r="H7976">
        <v>0.160635</v>
      </c>
      <c r="I7976">
        <v>1.774043</v>
      </c>
      <c r="J7976">
        <v>5.5439000000000002E-2</v>
      </c>
      <c r="K7976" t="str">
        <f>MID(M7976,22,1)</f>
        <v>5</v>
      </c>
      <c r="L7976" t="s">
        <v>55</v>
      </c>
      <c r="M7976" t="s">
        <v>56</v>
      </c>
      <c r="N7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976">
        <f>VLOOKUP(TableOMP[[#This Row],[Label]],TableAvg[],2,FALSE)</f>
        <v>6.8761746923076918</v>
      </c>
      <c r="P7976">
        <f>VLOOKUP(TableOMP[[#This Row],[Label]],TableAvg[],3,FALSE)</f>
        <v>0.16121060589151862</v>
      </c>
      <c r="Q7976">
        <f>TableOMP[[#This Row],[Avg]]-$U$2*TableOMP[[#This Row],[StdDev]]</f>
        <v>6.5537534805246542</v>
      </c>
      <c r="R7976">
        <f>TableOMP[[#This Row],[Avg]]+$U$2*TableOMP[[#This Row],[StdDev]]</f>
        <v>7.1985959040907295</v>
      </c>
      <c r="S7976">
        <f>IF(AND(TableOMP[[#This Row],[total_time]]&gt;=TableOMP[[#This Row],[Low]], TableOMP[[#This Row],[total_time]]&lt;=TableOMP[[#This Row],[High]]),1,0)</f>
        <v>1</v>
      </c>
    </row>
    <row r="7977" spans="1:19" hidden="1" x14ac:dyDescent="0.25">
      <c r="A7977" t="s">
        <v>15</v>
      </c>
      <c r="B7977">
        <v>10000</v>
      </c>
      <c r="C7977">
        <v>100</v>
      </c>
      <c r="D7977">
        <v>100000</v>
      </c>
      <c r="E7977">
        <v>33</v>
      </c>
      <c r="F7977">
        <v>1</v>
      </c>
      <c r="G7977">
        <v>6.6118410000000001</v>
      </c>
      <c r="H7977">
        <v>0.165154</v>
      </c>
      <c r="I7977">
        <v>2.111297</v>
      </c>
      <c r="J7977">
        <v>6.5977999999999995E-2</v>
      </c>
      <c r="K7977" t="str">
        <f>MID(M7977,22,1)</f>
        <v>5</v>
      </c>
      <c r="L7977" t="s">
        <v>163</v>
      </c>
      <c r="M7977" t="s">
        <v>164</v>
      </c>
      <c r="N7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977">
        <f>VLOOKUP(TableOMP[[#This Row],[Label]],TableAvg[],2,FALSE)</f>
        <v>6.8761746923076918</v>
      </c>
      <c r="P7977">
        <f>VLOOKUP(TableOMP[[#This Row],[Label]],TableAvg[],3,FALSE)</f>
        <v>0.16121060589151862</v>
      </c>
      <c r="Q7977">
        <f>TableOMP[[#This Row],[Avg]]-$U$2*TableOMP[[#This Row],[StdDev]]</f>
        <v>6.5537534805246542</v>
      </c>
      <c r="R7977">
        <f>TableOMP[[#This Row],[Avg]]+$U$2*TableOMP[[#This Row],[StdDev]]</f>
        <v>7.1985959040907295</v>
      </c>
      <c r="S7977">
        <f>IF(AND(TableOMP[[#This Row],[total_time]]&gt;=TableOMP[[#This Row],[Low]], TableOMP[[#This Row],[total_time]]&lt;=TableOMP[[#This Row],[High]]),1,0)</f>
        <v>1</v>
      </c>
    </row>
    <row r="7978" spans="1:19" hidden="1" x14ac:dyDescent="0.25">
      <c r="A7978" t="s">
        <v>16</v>
      </c>
      <c r="B7978">
        <v>10000</v>
      </c>
      <c r="C7978">
        <v>100</v>
      </c>
      <c r="D7978">
        <v>100000</v>
      </c>
      <c r="E7978">
        <v>51</v>
      </c>
      <c r="F7978">
        <v>1</v>
      </c>
      <c r="G7978">
        <v>6.5971729999999997</v>
      </c>
      <c r="H7978">
        <v>0.18484400000000001</v>
      </c>
      <c r="I7978">
        <v>3.153057</v>
      </c>
      <c r="J7978">
        <v>6.3061000000000006E-2</v>
      </c>
      <c r="K7978" t="str">
        <f>MID(M7978,22,1)</f>
        <v>1</v>
      </c>
      <c r="L7978" t="s">
        <v>171</v>
      </c>
      <c r="M7978" t="s">
        <v>172</v>
      </c>
      <c r="N7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978">
        <f>VLOOKUP(TableOMP[[#This Row],[Label]],TableAvg[],2,FALSE)</f>
        <v>6.7202737857142845</v>
      </c>
      <c r="P7978">
        <f>VLOOKUP(TableOMP[[#This Row],[Label]],TableAvg[],3,FALSE)</f>
        <v>0.13862212291553458</v>
      </c>
      <c r="Q7978">
        <f>TableOMP[[#This Row],[Avg]]-$U$2*TableOMP[[#This Row],[StdDev]]</f>
        <v>6.4430295398832156</v>
      </c>
      <c r="R7978">
        <f>TableOMP[[#This Row],[Avg]]+$U$2*TableOMP[[#This Row],[StdDev]]</f>
        <v>6.9975180315453533</v>
      </c>
      <c r="S7978">
        <f>IF(AND(TableOMP[[#This Row],[total_time]]&gt;=TableOMP[[#This Row],[Low]], TableOMP[[#This Row],[total_time]]&lt;=TableOMP[[#This Row],[High]]),1,0)</f>
        <v>1</v>
      </c>
    </row>
    <row r="7979" spans="1:19" hidden="1" x14ac:dyDescent="0.25">
      <c r="A7979" t="s">
        <v>16</v>
      </c>
      <c r="B7979">
        <v>10000</v>
      </c>
      <c r="C7979">
        <v>100</v>
      </c>
      <c r="D7979">
        <v>100000</v>
      </c>
      <c r="E7979">
        <v>57</v>
      </c>
      <c r="F7979">
        <v>1</v>
      </c>
      <c r="G7979">
        <v>6.5912459999999999</v>
      </c>
      <c r="H7979">
        <v>0.161914</v>
      </c>
      <c r="I7979">
        <v>3.161054</v>
      </c>
      <c r="J7979">
        <v>5.6446999999999997E-2</v>
      </c>
      <c r="K7979" t="str">
        <f>MID(M7979,22,1)</f>
        <v>4</v>
      </c>
      <c r="L7979" t="s">
        <v>97</v>
      </c>
      <c r="M7979" t="s">
        <v>98</v>
      </c>
      <c r="N7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979">
        <f>VLOOKUP(TableOMP[[#This Row],[Label]],TableAvg[],2,FALSE)</f>
        <v>6.5243192142857138</v>
      </c>
      <c r="P7979">
        <f>VLOOKUP(TableOMP[[#This Row],[Label]],TableAvg[],3,FALSE)</f>
        <v>0.15716905055299971</v>
      </c>
      <c r="Q7979">
        <f>TableOMP[[#This Row],[Avg]]-$U$2*TableOMP[[#This Row],[StdDev]]</f>
        <v>6.2099811131797145</v>
      </c>
      <c r="R7979">
        <f>TableOMP[[#This Row],[Avg]]+$U$2*TableOMP[[#This Row],[StdDev]]</f>
        <v>6.8386573153917132</v>
      </c>
      <c r="S7979">
        <f>IF(AND(TableOMP[[#This Row],[total_time]]&gt;=TableOMP[[#This Row],[Low]], TableOMP[[#This Row],[total_time]]&lt;=TableOMP[[#This Row],[High]]),1,0)</f>
        <v>1</v>
      </c>
    </row>
    <row r="7980" spans="1:19" hidden="1" x14ac:dyDescent="0.25">
      <c r="A7980" t="s">
        <v>15</v>
      </c>
      <c r="B7980">
        <v>10000</v>
      </c>
      <c r="C7980">
        <v>100</v>
      </c>
      <c r="D7980">
        <v>100000</v>
      </c>
      <c r="E7980">
        <v>35</v>
      </c>
      <c r="F7980">
        <v>1</v>
      </c>
      <c r="G7980">
        <v>6.5891099999999998</v>
      </c>
      <c r="H7980">
        <v>0.161025</v>
      </c>
      <c r="I7980">
        <v>1.6822729999999999</v>
      </c>
      <c r="J7980">
        <v>4.9479000000000002E-2</v>
      </c>
      <c r="K7980" t="str">
        <f>MID(M7980,22,1)</f>
        <v>5</v>
      </c>
      <c r="L7980" t="s">
        <v>55</v>
      </c>
      <c r="M7980" t="s">
        <v>56</v>
      </c>
      <c r="N7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980">
        <f>VLOOKUP(TableOMP[[#This Row],[Label]],TableAvg[],2,FALSE)</f>
        <v>6.9145132857142864</v>
      </c>
      <c r="P7980">
        <f>VLOOKUP(TableOMP[[#This Row],[Label]],TableAvg[],3,FALSE)</f>
        <v>0.96035075398957026</v>
      </c>
      <c r="Q7980">
        <f>TableOMP[[#This Row],[Avg]]-$U$2*TableOMP[[#This Row],[StdDev]]</f>
        <v>4.9938117777351456</v>
      </c>
      <c r="R7980">
        <f>TableOMP[[#This Row],[Avg]]+$U$2*TableOMP[[#This Row],[StdDev]]</f>
        <v>8.8352147936934262</v>
      </c>
      <c r="S7980">
        <f>IF(AND(TableOMP[[#This Row],[total_time]]&gt;=TableOMP[[#This Row],[Low]], TableOMP[[#This Row],[total_time]]&lt;=TableOMP[[#This Row],[High]]),1,0)</f>
        <v>1</v>
      </c>
    </row>
    <row r="7981" spans="1:19" hidden="1" x14ac:dyDescent="0.25">
      <c r="A7981" t="s">
        <v>16</v>
      </c>
      <c r="B7981">
        <v>10000</v>
      </c>
      <c r="C7981">
        <v>100</v>
      </c>
      <c r="D7981">
        <v>100000</v>
      </c>
      <c r="E7981">
        <v>52</v>
      </c>
      <c r="F7981">
        <v>1</v>
      </c>
      <c r="G7981">
        <v>6.5872159999999997</v>
      </c>
      <c r="H7981">
        <v>0.182339</v>
      </c>
      <c r="I7981">
        <v>2.53891</v>
      </c>
      <c r="J7981">
        <v>4.9783000000000001E-2</v>
      </c>
      <c r="K7981" t="str">
        <f>MID(M7981,22,1)</f>
        <v>2</v>
      </c>
      <c r="L7981" t="s">
        <v>59</v>
      </c>
      <c r="M7981" t="s">
        <v>60</v>
      </c>
      <c r="N7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981">
        <f>VLOOKUP(TableOMP[[#This Row],[Label]],TableAvg[],2,FALSE)</f>
        <v>6.7163148571428577</v>
      </c>
      <c r="P7981">
        <f>VLOOKUP(TableOMP[[#This Row],[Label]],TableAvg[],3,FALSE)</f>
        <v>0.19605434583580789</v>
      </c>
      <c r="Q7981">
        <f>TableOMP[[#This Row],[Avg]]-$U$2*TableOMP[[#This Row],[StdDev]]</f>
        <v>6.3242061654712423</v>
      </c>
      <c r="R7981">
        <f>TableOMP[[#This Row],[Avg]]+$U$2*TableOMP[[#This Row],[StdDev]]</f>
        <v>7.1084235488144731</v>
      </c>
      <c r="S7981">
        <f>IF(AND(TableOMP[[#This Row],[total_time]]&gt;=TableOMP[[#This Row],[Low]], TableOMP[[#This Row],[total_time]]&lt;=TableOMP[[#This Row],[High]]),1,0)</f>
        <v>1</v>
      </c>
    </row>
    <row r="7982" spans="1:19" hidden="1" x14ac:dyDescent="0.25">
      <c r="A7982" t="s">
        <v>16</v>
      </c>
      <c r="B7982">
        <v>10000</v>
      </c>
      <c r="C7982">
        <v>100</v>
      </c>
      <c r="D7982">
        <v>100000</v>
      </c>
      <c r="E7982">
        <v>57</v>
      </c>
      <c r="F7982">
        <v>1</v>
      </c>
      <c r="G7982">
        <v>6.5854869999999996</v>
      </c>
      <c r="H7982">
        <v>0.16054099999999999</v>
      </c>
      <c r="I7982">
        <v>2.6807270000000001</v>
      </c>
      <c r="J7982">
        <v>4.7870000000000003E-2</v>
      </c>
      <c r="K7982" t="str">
        <f>MID(M7982,22,1)</f>
        <v>2</v>
      </c>
      <c r="L7982" t="s">
        <v>59</v>
      </c>
      <c r="M7982" t="s">
        <v>60</v>
      </c>
      <c r="N7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982">
        <f>VLOOKUP(TableOMP[[#This Row],[Label]],TableAvg[],2,FALSE)</f>
        <v>6.5243192142857138</v>
      </c>
      <c r="P7982">
        <f>VLOOKUP(TableOMP[[#This Row],[Label]],TableAvg[],3,FALSE)</f>
        <v>0.15716905055299971</v>
      </c>
      <c r="Q7982">
        <f>TableOMP[[#This Row],[Avg]]-$U$2*TableOMP[[#This Row],[StdDev]]</f>
        <v>6.2099811131797145</v>
      </c>
      <c r="R7982">
        <f>TableOMP[[#This Row],[Avg]]+$U$2*TableOMP[[#This Row],[StdDev]]</f>
        <v>6.8386573153917132</v>
      </c>
      <c r="S7982">
        <f>IF(AND(TableOMP[[#This Row],[total_time]]&gt;=TableOMP[[#This Row],[Low]], TableOMP[[#This Row],[total_time]]&lt;=TableOMP[[#This Row],[High]]),1,0)</f>
        <v>1</v>
      </c>
    </row>
    <row r="7983" spans="1:19" hidden="1" x14ac:dyDescent="0.25">
      <c r="A7983" t="s">
        <v>15</v>
      </c>
      <c r="B7983">
        <v>10000</v>
      </c>
      <c r="C7983">
        <v>100</v>
      </c>
      <c r="D7983">
        <v>100000</v>
      </c>
      <c r="E7983">
        <v>35</v>
      </c>
      <c r="F7983">
        <v>1</v>
      </c>
      <c r="G7983">
        <v>6.5789390000000001</v>
      </c>
      <c r="H7983">
        <v>0.137406</v>
      </c>
      <c r="I7983">
        <v>1.501115</v>
      </c>
      <c r="J7983">
        <v>4.4150000000000002E-2</v>
      </c>
      <c r="K7983" t="str">
        <f>MID(M7983,22,1)</f>
        <v>5</v>
      </c>
      <c r="L7983" t="s">
        <v>55</v>
      </c>
      <c r="M7983" t="s">
        <v>56</v>
      </c>
      <c r="N7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983">
        <f>VLOOKUP(TableOMP[[#This Row],[Label]],TableAvg[],2,FALSE)</f>
        <v>6.9145132857142864</v>
      </c>
      <c r="P7983">
        <f>VLOOKUP(TableOMP[[#This Row],[Label]],TableAvg[],3,FALSE)</f>
        <v>0.96035075398957026</v>
      </c>
      <c r="Q7983">
        <f>TableOMP[[#This Row],[Avg]]-$U$2*TableOMP[[#This Row],[StdDev]]</f>
        <v>4.9938117777351456</v>
      </c>
      <c r="R7983">
        <f>TableOMP[[#This Row],[Avg]]+$U$2*TableOMP[[#This Row],[StdDev]]</f>
        <v>8.8352147936934262</v>
      </c>
      <c r="S7983">
        <f>IF(AND(TableOMP[[#This Row],[total_time]]&gt;=TableOMP[[#This Row],[Low]], TableOMP[[#This Row],[total_time]]&lt;=TableOMP[[#This Row],[High]]),1,0)</f>
        <v>1</v>
      </c>
    </row>
    <row r="7984" spans="1:19" hidden="1" x14ac:dyDescent="0.25">
      <c r="A7984" t="s">
        <v>16</v>
      </c>
      <c r="B7984">
        <v>10000</v>
      </c>
      <c r="C7984">
        <v>100</v>
      </c>
      <c r="D7984">
        <v>100000</v>
      </c>
      <c r="E7984">
        <v>52</v>
      </c>
      <c r="F7984">
        <v>1</v>
      </c>
      <c r="G7984">
        <v>6.5755949999999999</v>
      </c>
      <c r="H7984">
        <v>0.15645899999999999</v>
      </c>
      <c r="I7984">
        <v>2.6031659999999999</v>
      </c>
      <c r="J7984">
        <v>5.1041999999999997E-2</v>
      </c>
      <c r="K7984" t="str">
        <f>MID(M7984,22,1)</f>
        <v>7</v>
      </c>
      <c r="L7984" t="s">
        <v>49</v>
      </c>
      <c r="M7984" t="s">
        <v>50</v>
      </c>
      <c r="N7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984">
        <f>VLOOKUP(TableOMP[[#This Row],[Label]],TableAvg[],2,FALSE)</f>
        <v>6.7163148571428577</v>
      </c>
      <c r="P7984">
        <f>VLOOKUP(TableOMP[[#This Row],[Label]],TableAvg[],3,FALSE)</f>
        <v>0.19605434583580789</v>
      </c>
      <c r="Q7984">
        <f>TableOMP[[#This Row],[Avg]]-$U$2*TableOMP[[#This Row],[StdDev]]</f>
        <v>6.3242061654712423</v>
      </c>
      <c r="R7984">
        <f>TableOMP[[#This Row],[Avg]]+$U$2*TableOMP[[#This Row],[StdDev]]</f>
        <v>7.1084235488144731</v>
      </c>
      <c r="S7984">
        <f>IF(AND(TableOMP[[#This Row],[total_time]]&gt;=TableOMP[[#This Row],[Low]], TableOMP[[#This Row],[total_time]]&lt;=TableOMP[[#This Row],[High]]),1,0)</f>
        <v>1</v>
      </c>
    </row>
    <row r="7985" spans="1:19" hidden="1" x14ac:dyDescent="0.25">
      <c r="A7985" t="s">
        <v>15</v>
      </c>
      <c r="B7985">
        <v>10000</v>
      </c>
      <c r="C7985">
        <v>100</v>
      </c>
      <c r="D7985">
        <v>100000</v>
      </c>
      <c r="E7985">
        <v>37</v>
      </c>
      <c r="F7985">
        <v>1</v>
      </c>
      <c r="G7985">
        <v>6.567164</v>
      </c>
      <c r="H7985">
        <v>0.40067199999999997</v>
      </c>
      <c r="I7985">
        <v>5.1907249999999996</v>
      </c>
      <c r="J7985">
        <v>0.14418700000000001</v>
      </c>
      <c r="K7985" t="str">
        <f>MID(M7985,22,1)</f>
        <v>6</v>
      </c>
      <c r="L7985" t="s">
        <v>41</v>
      </c>
      <c r="M7985" t="s">
        <v>42</v>
      </c>
      <c r="N7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7985">
        <f>VLOOKUP(TableOMP[[#This Row],[Label]],TableAvg[],2,FALSE)</f>
        <v>6.3552268461538484</v>
      </c>
      <c r="P7985">
        <f>VLOOKUP(TableOMP[[#This Row],[Label]],TableAvg[],3,FALSE)</f>
        <v>0.10974338396860533</v>
      </c>
      <c r="Q7985">
        <f>TableOMP[[#This Row],[Avg]]-$U$2*TableOMP[[#This Row],[StdDev]]</f>
        <v>6.1357400782166378</v>
      </c>
      <c r="R7985">
        <f>TableOMP[[#This Row],[Avg]]+$U$2*TableOMP[[#This Row],[StdDev]]</f>
        <v>6.5747136140910589</v>
      </c>
      <c r="S7985">
        <f>IF(AND(TableOMP[[#This Row],[total_time]]&gt;=TableOMP[[#This Row],[Low]], TableOMP[[#This Row],[total_time]]&lt;=TableOMP[[#This Row],[High]]),1,0)</f>
        <v>1</v>
      </c>
    </row>
    <row r="7986" spans="1:19" hidden="1" x14ac:dyDescent="0.25">
      <c r="A7986" t="s">
        <v>15</v>
      </c>
      <c r="B7986">
        <v>10000</v>
      </c>
      <c r="C7986">
        <v>100</v>
      </c>
      <c r="D7986">
        <v>100000</v>
      </c>
      <c r="E7986">
        <v>37</v>
      </c>
      <c r="F7986">
        <v>1</v>
      </c>
      <c r="G7986">
        <v>6.5623459999999998</v>
      </c>
      <c r="H7986">
        <v>0.59057700000000002</v>
      </c>
      <c r="I7986">
        <v>7.6612130000000001</v>
      </c>
      <c r="J7986">
        <v>0.212811</v>
      </c>
      <c r="K7986" t="str">
        <f>MID(M7986,22,1)</f>
        <v>6</v>
      </c>
      <c r="L7986" t="s">
        <v>41</v>
      </c>
      <c r="M7986" t="s">
        <v>42</v>
      </c>
      <c r="N7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7986">
        <f>VLOOKUP(TableOMP[[#This Row],[Label]],TableAvg[],2,FALSE)</f>
        <v>6.3552268461538484</v>
      </c>
      <c r="P7986">
        <f>VLOOKUP(TableOMP[[#This Row],[Label]],TableAvg[],3,FALSE)</f>
        <v>0.10974338396860533</v>
      </c>
      <c r="Q7986">
        <f>TableOMP[[#This Row],[Avg]]-$U$2*TableOMP[[#This Row],[StdDev]]</f>
        <v>6.1357400782166378</v>
      </c>
      <c r="R7986">
        <f>TableOMP[[#This Row],[Avg]]+$U$2*TableOMP[[#This Row],[StdDev]]</f>
        <v>6.5747136140910589</v>
      </c>
      <c r="S7986">
        <f>IF(AND(TableOMP[[#This Row],[total_time]]&gt;=TableOMP[[#This Row],[Low]], TableOMP[[#This Row],[total_time]]&lt;=TableOMP[[#This Row],[High]]),1,0)</f>
        <v>1</v>
      </c>
    </row>
    <row r="7987" spans="1:19" hidden="1" x14ac:dyDescent="0.25">
      <c r="A7987" t="s">
        <v>15</v>
      </c>
      <c r="B7987">
        <v>10000</v>
      </c>
      <c r="C7987">
        <v>100</v>
      </c>
      <c r="D7987">
        <v>100000</v>
      </c>
      <c r="E7987">
        <v>35</v>
      </c>
      <c r="F7987">
        <v>1</v>
      </c>
      <c r="G7987">
        <v>6.5600800000000001</v>
      </c>
      <c r="H7987">
        <v>0.15331400000000001</v>
      </c>
      <c r="I7987">
        <v>1.9564999999999999</v>
      </c>
      <c r="J7987">
        <v>5.7543999999999998E-2</v>
      </c>
      <c r="K7987" t="str">
        <f>MID(M7987,22,1)</f>
        <v>1</v>
      </c>
      <c r="L7987" t="s">
        <v>175</v>
      </c>
      <c r="M7987" t="s">
        <v>176</v>
      </c>
      <c r="N7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987">
        <f>VLOOKUP(TableOMP[[#This Row],[Label]],TableAvg[],2,FALSE)</f>
        <v>6.9145132857142864</v>
      </c>
      <c r="P7987">
        <f>VLOOKUP(TableOMP[[#This Row],[Label]],TableAvg[],3,FALSE)</f>
        <v>0.96035075398957026</v>
      </c>
      <c r="Q7987">
        <f>TableOMP[[#This Row],[Avg]]-$U$2*TableOMP[[#This Row],[StdDev]]</f>
        <v>4.9938117777351456</v>
      </c>
      <c r="R7987">
        <f>TableOMP[[#This Row],[Avg]]+$U$2*TableOMP[[#This Row],[StdDev]]</f>
        <v>8.8352147936934262</v>
      </c>
      <c r="S7987">
        <f>IF(AND(TableOMP[[#This Row],[total_time]]&gt;=TableOMP[[#This Row],[Low]], TableOMP[[#This Row],[total_time]]&lt;=TableOMP[[#This Row],[High]]),1,0)</f>
        <v>1</v>
      </c>
    </row>
    <row r="7988" spans="1:19" hidden="1" x14ac:dyDescent="0.25">
      <c r="A7988" t="s">
        <v>15</v>
      </c>
      <c r="B7988">
        <v>10000</v>
      </c>
      <c r="C7988">
        <v>100</v>
      </c>
      <c r="D7988">
        <v>100000</v>
      </c>
      <c r="E7988">
        <v>34</v>
      </c>
      <c r="F7988">
        <v>1</v>
      </c>
      <c r="G7988">
        <v>6.556413</v>
      </c>
      <c r="H7988">
        <v>0.150896</v>
      </c>
      <c r="I7988">
        <v>1.807447</v>
      </c>
      <c r="J7988">
        <v>5.4771E-2</v>
      </c>
      <c r="K7988" t="str">
        <f>MID(M7988,22,1)</f>
        <v>5</v>
      </c>
      <c r="L7988" t="s">
        <v>55</v>
      </c>
      <c r="M7988" t="s">
        <v>56</v>
      </c>
      <c r="N7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988">
        <f>VLOOKUP(TableOMP[[#This Row],[Label]],TableAvg[],2,FALSE)</f>
        <v>7.4353404615384608</v>
      </c>
      <c r="P7988">
        <f>VLOOKUP(TableOMP[[#This Row],[Label]],TableAvg[],3,FALSE)</f>
        <v>2.5784079982262358</v>
      </c>
      <c r="Q7988">
        <f>TableOMP[[#This Row],[Avg]]-$U$2*TableOMP[[#This Row],[StdDev]]</f>
        <v>2.2785244650859893</v>
      </c>
      <c r="R7988">
        <f>TableOMP[[#This Row],[Avg]]+$U$2*TableOMP[[#This Row],[StdDev]]</f>
        <v>12.592156457990932</v>
      </c>
      <c r="S7988">
        <f>IF(AND(TableOMP[[#This Row],[total_time]]&gt;=TableOMP[[#This Row],[Low]], TableOMP[[#This Row],[total_time]]&lt;=TableOMP[[#This Row],[High]]),1,0)</f>
        <v>1</v>
      </c>
    </row>
    <row r="7989" spans="1:19" hidden="1" x14ac:dyDescent="0.25">
      <c r="A7989" t="s">
        <v>15</v>
      </c>
      <c r="B7989">
        <v>10000</v>
      </c>
      <c r="C7989">
        <v>100</v>
      </c>
      <c r="D7989">
        <v>100000</v>
      </c>
      <c r="E7989">
        <v>35</v>
      </c>
      <c r="F7989">
        <v>1</v>
      </c>
      <c r="G7989">
        <v>6.5555940000000001</v>
      </c>
      <c r="H7989">
        <v>0.14664099999999999</v>
      </c>
      <c r="I7989">
        <v>1.5617529999999999</v>
      </c>
      <c r="J7989">
        <v>4.5934000000000003E-2</v>
      </c>
      <c r="K7989" t="str">
        <f>MID(M7989,22,1)</f>
        <v>5</v>
      </c>
      <c r="L7989" t="s">
        <v>55</v>
      </c>
      <c r="M7989" t="s">
        <v>56</v>
      </c>
      <c r="N7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989">
        <f>VLOOKUP(TableOMP[[#This Row],[Label]],TableAvg[],2,FALSE)</f>
        <v>6.9145132857142864</v>
      </c>
      <c r="P7989">
        <f>VLOOKUP(TableOMP[[#This Row],[Label]],TableAvg[],3,FALSE)</f>
        <v>0.96035075398957026</v>
      </c>
      <c r="Q7989">
        <f>TableOMP[[#This Row],[Avg]]-$U$2*TableOMP[[#This Row],[StdDev]]</f>
        <v>4.9938117777351456</v>
      </c>
      <c r="R7989">
        <f>TableOMP[[#This Row],[Avg]]+$U$2*TableOMP[[#This Row],[StdDev]]</f>
        <v>8.8352147936934262</v>
      </c>
      <c r="S7989">
        <f>IF(AND(TableOMP[[#This Row],[total_time]]&gt;=TableOMP[[#This Row],[Low]], TableOMP[[#This Row],[total_time]]&lt;=TableOMP[[#This Row],[High]]),1,0)</f>
        <v>1</v>
      </c>
    </row>
    <row r="7990" spans="1:19" hidden="1" x14ac:dyDescent="0.25">
      <c r="A7990" t="s">
        <v>15</v>
      </c>
      <c r="B7990">
        <v>10000</v>
      </c>
      <c r="C7990">
        <v>100</v>
      </c>
      <c r="D7990">
        <v>100000</v>
      </c>
      <c r="E7990">
        <v>35</v>
      </c>
      <c r="F7990">
        <v>1</v>
      </c>
      <c r="G7990">
        <v>6.5543940000000003</v>
      </c>
      <c r="H7990">
        <v>0.152365</v>
      </c>
      <c r="I7990">
        <v>1.7388459999999999</v>
      </c>
      <c r="J7990">
        <v>5.1143000000000001E-2</v>
      </c>
      <c r="K7990" t="str">
        <f>MID(M7990,22,1)</f>
        <v>5</v>
      </c>
      <c r="L7990" t="s">
        <v>163</v>
      </c>
      <c r="M7990" t="s">
        <v>164</v>
      </c>
      <c r="N7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990">
        <f>VLOOKUP(TableOMP[[#This Row],[Label]],TableAvg[],2,FALSE)</f>
        <v>6.9145132857142864</v>
      </c>
      <c r="P7990">
        <f>VLOOKUP(TableOMP[[#This Row],[Label]],TableAvg[],3,FALSE)</f>
        <v>0.96035075398957026</v>
      </c>
      <c r="Q7990">
        <f>TableOMP[[#This Row],[Avg]]-$U$2*TableOMP[[#This Row],[StdDev]]</f>
        <v>4.9938117777351456</v>
      </c>
      <c r="R7990">
        <f>TableOMP[[#This Row],[Avg]]+$U$2*TableOMP[[#This Row],[StdDev]]</f>
        <v>8.8352147936934262</v>
      </c>
      <c r="S7990">
        <f>IF(AND(TableOMP[[#This Row],[total_time]]&gt;=TableOMP[[#This Row],[Low]], TableOMP[[#This Row],[total_time]]&lt;=TableOMP[[#This Row],[High]]),1,0)</f>
        <v>1</v>
      </c>
    </row>
    <row r="7991" spans="1:19" hidden="1" x14ac:dyDescent="0.25">
      <c r="A7991" t="s">
        <v>16</v>
      </c>
      <c r="B7991">
        <v>10000</v>
      </c>
      <c r="C7991">
        <v>100</v>
      </c>
      <c r="D7991">
        <v>100000</v>
      </c>
      <c r="E7991">
        <v>55</v>
      </c>
      <c r="F7991">
        <v>1</v>
      </c>
      <c r="G7991">
        <v>6.5541470000000004</v>
      </c>
      <c r="H7991">
        <v>0.18473300000000001</v>
      </c>
      <c r="I7991">
        <v>3.6567560000000001</v>
      </c>
      <c r="J7991">
        <v>6.7718E-2</v>
      </c>
      <c r="K7991" t="str">
        <f>MID(M7991,22,1)</f>
        <v>1</v>
      </c>
      <c r="L7991" t="s">
        <v>177</v>
      </c>
      <c r="M7991" t="s">
        <v>178</v>
      </c>
      <c r="N7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991">
        <f>VLOOKUP(TableOMP[[#This Row],[Label]],TableAvg[],2,FALSE)</f>
        <v>6.5838588571428565</v>
      </c>
      <c r="P7991">
        <f>VLOOKUP(TableOMP[[#This Row],[Label]],TableAvg[],3,FALSE)</f>
        <v>0.18620188809803898</v>
      </c>
      <c r="Q7991">
        <f>TableOMP[[#This Row],[Avg]]-$U$2*TableOMP[[#This Row],[StdDev]]</f>
        <v>6.2114550809467781</v>
      </c>
      <c r="R7991">
        <f>TableOMP[[#This Row],[Avg]]+$U$2*TableOMP[[#This Row],[StdDev]]</f>
        <v>6.9562626333389348</v>
      </c>
      <c r="S7991">
        <f>IF(AND(TableOMP[[#This Row],[total_time]]&gt;=TableOMP[[#This Row],[Low]], TableOMP[[#This Row],[total_time]]&lt;=TableOMP[[#This Row],[High]]),1,0)</f>
        <v>1</v>
      </c>
    </row>
    <row r="7992" spans="1:19" hidden="1" x14ac:dyDescent="0.25">
      <c r="A7992" t="s">
        <v>15</v>
      </c>
      <c r="B7992">
        <v>10000</v>
      </c>
      <c r="C7992">
        <v>100</v>
      </c>
      <c r="D7992">
        <v>100000</v>
      </c>
      <c r="E7992">
        <v>35</v>
      </c>
      <c r="F7992">
        <v>1</v>
      </c>
      <c r="G7992">
        <v>6.5540269999999996</v>
      </c>
      <c r="H7992">
        <v>0.15865199999999999</v>
      </c>
      <c r="I7992">
        <v>1.698501</v>
      </c>
      <c r="J7992">
        <v>4.9956E-2</v>
      </c>
      <c r="K7992" t="str">
        <f>MID(M7992,22,1)</f>
        <v>6</v>
      </c>
      <c r="L7992" t="s">
        <v>41</v>
      </c>
      <c r="M7992" t="s">
        <v>42</v>
      </c>
      <c r="N7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992">
        <f>VLOOKUP(TableOMP[[#This Row],[Label]],TableAvg[],2,FALSE)</f>
        <v>6.9145132857142864</v>
      </c>
      <c r="P7992">
        <f>VLOOKUP(TableOMP[[#This Row],[Label]],TableAvg[],3,FALSE)</f>
        <v>0.96035075398957026</v>
      </c>
      <c r="Q7992">
        <f>TableOMP[[#This Row],[Avg]]-$U$2*TableOMP[[#This Row],[StdDev]]</f>
        <v>4.9938117777351456</v>
      </c>
      <c r="R7992">
        <f>TableOMP[[#This Row],[Avg]]+$U$2*TableOMP[[#This Row],[StdDev]]</f>
        <v>8.8352147936934262</v>
      </c>
      <c r="S7992">
        <f>IF(AND(TableOMP[[#This Row],[total_time]]&gt;=TableOMP[[#This Row],[Low]], TableOMP[[#This Row],[total_time]]&lt;=TableOMP[[#This Row],[High]]),1,0)</f>
        <v>1</v>
      </c>
    </row>
    <row r="7993" spans="1:19" hidden="1" x14ac:dyDescent="0.25">
      <c r="A7993" t="s">
        <v>16</v>
      </c>
      <c r="B7993">
        <v>10000</v>
      </c>
      <c r="C7993">
        <v>100</v>
      </c>
      <c r="D7993">
        <v>100000</v>
      </c>
      <c r="E7993">
        <v>57</v>
      </c>
      <c r="F7993">
        <v>1</v>
      </c>
      <c r="G7993">
        <v>6.5534499999999998</v>
      </c>
      <c r="H7993">
        <v>0.17919299999999999</v>
      </c>
      <c r="I7993">
        <v>2.9112239999999998</v>
      </c>
      <c r="J7993">
        <v>5.1985999999999997E-2</v>
      </c>
      <c r="K7993" t="str">
        <f>MID(M7993,22,1)</f>
        <v>2</v>
      </c>
      <c r="L7993" t="s">
        <v>59</v>
      </c>
      <c r="M7993" t="s">
        <v>60</v>
      </c>
      <c r="N7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993">
        <f>VLOOKUP(TableOMP[[#This Row],[Label]],TableAvg[],2,FALSE)</f>
        <v>6.5243192142857138</v>
      </c>
      <c r="P7993">
        <f>VLOOKUP(TableOMP[[#This Row],[Label]],TableAvg[],3,FALSE)</f>
        <v>0.15716905055299971</v>
      </c>
      <c r="Q7993">
        <f>TableOMP[[#This Row],[Avg]]-$U$2*TableOMP[[#This Row],[StdDev]]</f>
        <v>6.2099811131797145</v>
      </c>
      <c r="R7993">
        <f>TableOMP[[#This Row],[Avg]]+$U$2*TableOMP[[#This Row],[StdDev]]</f>
        <v>6.8386573153917132</v>
      </c>
      <c r="S7993">
        <f>IF(AND(TableOMP[[#This Row],[total_time]]&gt;=TableOMP[[#This Row],[Low]], TableOMP[[#This Row],[total_time]]&lt;=TableOMP[[#This Row],[High]]),1,0)</f>
        <v>1</v>
      </c>
    </row>
    <row r="7994" spans="1:19" hidden="1" x14ac:dyDescent="0.25">
      <c r="A7994" t="s">
        <v>16</v>
      </c>
      <c r="B7994">
        <v>10000</v>
      </c>
      <c r="C7994">
        <v>100</v>
      </c>
      <c r="D7994">
        <v>1</v>
      </c>
      <c r="E7994">
        <v>32</v>
      </c>
      <c r="F7994">
        <v>1</v>
      </c>
      <c r="G7994">
        <v>18.857565000000001</v>
      </c>
      <c r="H7994">
        <v>9.8607329999999997</v>
      </c>
      <c r="I7994">
        <v>18.557364</v>
      </c>
      <c r="J7994">
        <v>0.59862499999999996</v>
      </c>
      <c r="K7994" t="str">
        <f>MID(M7994,22,1)</f>
        <v>2</v>
      </c>
      <c r="L7994" t="s">
        <v>211</v>
      </c>
      <c r="M7994" t="s">
        <v>212</v>
      </c>
      <c r="N7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7994">
        <f>VLOOKUP(TableOMP[[#This Row],[Label]],TableAvg[],2,FALSE)</f>
        <v>28.555880818181819</v>
      </c>
      <c r="P7994">
        <f>VLOOKUP(TableOMP[[#This Row],[Label]],TableAvg[],3,FALSE)</f>
        <v>3.120008026697195</v>
      </c>
      <c r="Q7994">
        <f>TableOMP[[#This Row],[Avg]]-$U$2*TableOMP[[#This Row],[StdDev]]</f>
        <v>22.315864764787428</v>
      </c>
      <c r="R7994">
        <f>TableOMP[[#This Row],[Avg]]+$U$2*TableOMP[[#This Row],[StdDev]]</f>
        <v>34.795896871576211</v>
      </c>
      <c r="S7994">
        <f>IF(AND(TableOMP[[#This Row],[total_time]]&gt;=TableOMP[[#This Row],[Low]], TableOMP[[#This Row],[total_time]]&lt;=TableOMP[[#This Row],[High]]),1,0)</f>
        <v>0</v>
      </c>
    </row>
    <row r="7995" spans="1:19" hidden="1" x14ac:dyDescent="0.25">
      <c r="A7995" t="s">
        <v>16</v>
      </c>
      <c r="B7995">
        <v>10000</v>
      </c>
      <c r="C7995">
        <v>100</v>
      </c>
      <c r="D7995">
        <v>1</v>
      </c>
      <c r="E7995">
        <v>31</v>
      </c>
      <c r="F7995">
        <v>1</v>
      </c>
      <c r="G7995">
        <v>19.468097</v>
      </c>
      <c r="H7995">
        <v>10.345176</v>
      </c>
      <c r="I7995">
        <v>9.7740919999999996</v>
      </c>
      <c r="J7995">
        <v>0.32580300000000001</v>
      </c>
      <c r="K7995" t="str">
        <f>MID(M7995,22,1)</f>
        <v>2</v>
      </c>
      <c r="L7995" t="s">
        <v>211</v>
      </c>
      <c r="M7995" t="s">
        <v>212</v>
      </c>
      <c r="N7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7995">
        <f>VLOOKUP(TableOMP[[#This Row],[Label]],TableAvg[],2,FALSE)</f>
        <v>27.372491545454547</v>
      </c>
      <c r="P7995">
        <f>VLOOKUP(TableOMP[[#This Row],[Label]],TableAvg[],3,FALSE)</f>
        <v>2.6136659512326177</v>
      </c>
      <c r="Q7995">
        <f>TableOMP[[#This Row],[Avg]]-$U$2*TableOMP[[#This Row],[StdDev]]</f>
        <v>22.145159642989313</v>
      </c>
      <c r="R7995">
        <f>TableOMP[[#This Row],[Avg]]+$U$2*TableOMP[[#This Row],[StdDev]]</f>
        <v>32.599823447919782</v>
      </c>
      <c r="S7995">
        <f>IF(AND(TableOMP[[#This Row],[total_time]]&gt;=TableOMP[[#This Row],[Low]], TableOMP[[#This Row],[total_time]]&lt;=TableOMP[[#This Row],[High]]),1,0)</f>
        <v>0</v>
      </c>
    </row>
    <row r="7996" spans="1:19" hidden="1" x14ac:dyDescent="0.25">
      <c r="A7996" t="s">
        <v>16</v>
      </c>
      <c r="B7996">
        <v>10000</v>
      </c>
      <c r="C7996">
        <v>100</v>
      </c>
      <c r="D7996">
        <v>1</v>
      </c>
      <c r="E7996">
        <v>30</v>
      </c>
      <c r="F7996">
        <v>1</v>
      </c>
      <c r="G7996">
        <v>21.126950999999998</v>
      </c>
      <c r="H7996">
        <v>11.671623</v>
      </c>
      <c r="I7996">
        <v>9.779515</v>
      </c>
      <c r="J7996">
        <v>0.337225</v>
      </c>
      <c r="K7996" t="str">
        <f>MID(M7996,22,1)</f>
        <v>2</v>
      </c>
      <c r="L7996" t="s">
        <v>211</v>
      </c>
      <c r="M7996" t="s">
        <v>212</v>
      </c>
      <c r="N7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7996">
        <f>VLOOKUP(TableOMP[[#This Row],[Label]],TableAvg[],2,FALSE)</f>
        <v>27.182831272727274</v>
      </c>
      <c r="P7996">
        <f>VLOOKUP(TableOMP[[#This Row],[Label]],TableAvg[],3,FALSE)</f>
        <v>2.0515951917361068</v>
      </c>
      <c r="Q7996">
        <f>TableOMP[[#This Row],[Avg]]-$U$2*TableOMP[[#This Row],[StdDev]]</f>
        <v>23.07964088925506</v>
      </c>
      <c r="R7996">
        <f>TableOMP[[#This Row],[Avg]]+$U$2*TableOMP[[#This Row],[StdDev]]</f>
        <v>31.286021656199487</v>
      </c>
      <c r="S7996">
        <f>IF(AND(TableOMP[[#This Row],[total_time]]&gt;=TableOMP[[#This Row],[Low]], TableOMP[[#This Row],[total_time]]&lt;=TableOMP[[#This Row],[High]]),1,0)</f>
        <v>0</v>
      </c>
    </row>
    <row r="7997" spans="1:19" hidden="1" x14ac:dyDescent="0.25">
      <c r="A7997" t="s">
        <v>16</v>
      </c>
      <c r="B7997">
        <v>10000</v>
      </c>
      <c r="C7997">
        <v>100</v>
      </c>
      <c r="D7997">
        <v>100000</v>
      </c>
      <c r="E7997">
        <v>52</v>
      </c>
      <c r="F7997">
        <v>1</v>
      </c>
      <c r="G7997">
        <v>6.5504879999999996</v>
      </c>
      <c r="H7997">
        <v>0.17710799999999999</v>
      </c>
      <c r="I7997">
        <v>2.7702849999999999</v>
      </c>
      <c r="J7997">
        <v>5.4318999999999999E-2</v>
      </c>
      <c r="K7997" t="str">
        <f>MID(M7997,22,1)</f>
        <v>2</v>
      </c>
      <c r="L7997" t="s">
        <v>59</v>
      </c>
      <c r="M7997" t="s">
        <v>60</v>
      </c>
      <c r="N7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997">
        <f>VLOOKUP(TableOMP[[#This Row],[Label]],TableAvg[],2,FALSE)</f>
        <v>6.7163148571428577</v>
      </c>
      <c r="P7997">
        <f>VLOOKUP(TableOMP[[#This Row],[Label]],TableAvg[],3,FALSE)</f>
        <v>0.19605434583580789</v>
      </c>
      <c r="Q7997">
        <f>TableOMP[[#This Row],[Avg]]-$U$2*TableOMP[[#This Row],[StdDev]]</f>
        <v>6.3242061654712423</v>
      </c>
      <c r="R7997">
        <f>TableOMP[[#This Row],[Avg]]+$U$2*TableOMP[[#This Row],[StdDev]]</f>
        <v>7.1084235488144731</v>
      </c>
      <c r="S7997">
        <f>IF(AND(TableOMP[[#This Row],[total_time]]&gt;=TableOMP[[#This Row],[Low]], TableOMP[[#This Row],[total_time]]&lt;=TableOMP[[#This Row],[High]]),1,0)</f>
        <v>1</v>
      </c>
    </row>
    <row r="7998" spans="1:19" hidden="1" x14ac:dyDescent="0.25">
      <c r="A7998" t="s">
        <v>15</v>
      </c>
      <c r="B7998">
        <v>10000</v>
      </c>
      <c r="C7998">
        <v>100</v>
      </c>
      <c r="D7998">
        <v>100000</v>
      </c>
      <c r="E7998">
        <v>41</v>
      </c>
      <c r="F7998">
        <v>1</v>
      </c>
      <c r="G7998">
        <v>6.548565</v>
      </c>
      <c r="H7998">
        <v>0.95837300000000003</v>
      </c>
      <c r="I7998">
        <v>9.0230169999999994</v>
      </c>
      <c r="J7998">
        <v>0.225575</v>
      </c>
      <c r="K7998" t="str">
        <f>MID(M7998,22,1)</f>
        <v>6</v>
      </c>
      <c r="L7998" t="s">
        <v>41</v>
      </c>
      <c r="M7998" t="s">
        <v>42</v>
      </c>
      <c r="N7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7998">
        <f>VLOOKUP(TableOMP[[#This Row],[Label]],TableAvg[],2,FALSE)</f>
        <v>6.071268285714285</v>
      </c>
      <c r="P7998">
        <f>VLOOKUP(TableOMP[[#This Row],[Label]],TableAvg[],3,FALSE)</f>
        <v>0.42470815093029313</v>
      </c>
      <c r="Q7998">
        <f>TableOMP[[#This Row],[Avg]]-$U$2*TableOMP[[#This Row],[StdDev]]</f>
        <v>5.221851983853699</v>
      </c>
      <c r="R7998">
        <f>TableOMP[[#This Row],[Avg]]+$U$2*TableOMP[[#This Row],[StdDev]]</f>
        <v>6.920684587574871</v>
      </c>
      <c r="S7998">
        <f>IF(AND(TableOMP[[#This Row],[total_time]]&gt;=TableOMP[[#This Row],[Low]], TableOMP[[#This Row],[total_time]]&lt;=TableOMP[[#This Row],[High]]),1,0)</f>
        <v>1</v>
      </c>
    </row>
    <row r="7999" spans="1:19" hidden="1" x14ac:dyDescent="0.25">
      <c r="A7999" t="s">
        <v>15</v>
      </c>
      <c r="B7999">
        <v>10000</v>
      </c>
      <c r="C7999">
        <v>100</v>
      </c>
      <c r="D7999">
        <v>100000</v>
      </c>
      <c r="E7999">
        <v>34</v>
      </c>
      <c r="F7999">
        <v>1</v>
      </c>
      <c r="G7999">
        <v>6.548324</v>
      </c>
      <c r="H7999">
        <v>0.15348500000000001</v>
      </c>
      <c r="I7999">
        <v>1.6670879999999999</v>
      </c>
      <c r="J7999">
        <v>5.0518E-2</v>
      </c>
      <c r="K7999" t="str">
        <f>MID(M7999,22,1)</f>
        <v>6</v>
      </c>
      <c r="L7999" t="s">
        <v>61</v>
      </c>
      <c r="M7999" t="s">
        <v>62</v>
      </c>
      <c r="N7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999">
        <f>VLOOKUP(TableOMP[[#This Row],[Label]],TableAvg[],2,FALSE)</f>
        <v>7.4353404615384608</v>
      </c>
      <c r="P7999">
        <f>VLOOKUP(TableOMP[[#This Row],[Label]],TableAvg[],3,FALSE)</f>
        <v>2.5784079982262358</v>
      </c>
      <c r="Q7999">
        <f>TableOMP[[#This Row],[Avg]]-$U$2*TableOMP[[#This Row],[StdDev]]</f>
        <v>2.2785244650859893</v>
      </c>
      <c r="R7999">
        <f>TableOMP[[#This Row],[Avg]]+$U$2*TableOMP[[#This Row],[StdDev]]</f>
        <v>12.592156457990932</v>
      </c>
      <c r="S7999">
        <f>IF(AND(TableOMP[[#This Row],[total_time]]&gt;=TableOMP[[#This Row],[Low]], TableOMP[[#This Row],[total_time]]&lt;=TableOMP[[#This Row],[High]]),1,0)</f>
        <v>1</v>
      </c>
    </row>
    <row r="8000" spans="1:19" hidden="1" x14ac:dyDescent="0.25">
      <c r="A8000" t="s">
        <v>16</v>
      </c>
      <c r="B8000">
        <v>10000</v>
      </c>
      <c r="C8000">
        <v>100</v>
      </c>
      <c r="D8000">
        <v>100000</v>
      </c>
      <c r="E8000">
        <v>55</v>
      </c>
      <c r="F8000">
        <v>1</v>
      </c>
      <c r="G8000">
        <v>6.5430989999999998</v>
      </c>
      <c r="H8000">
        <v>0.184252</v>
      </c>
      <c r="I8000">
        <v>2.703986</v>
      </c>
      <c r="J8000">
        <v>5.0074E-2</v>
      </c>
      <c r="K8000" t="str">
        <f>MID(M8000,22,1)</f>
        <v>5</v>
      </c>
      <c r="L8000" t="s">
        <v>161</v>
      </c>
      <c r="M8000" t="s">
        <v>162</v>
      </c>
      <c r="N8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8000">
        <f>VLOOKUP(TableOMP[[#This Row],[Label]],TableAvg[],2,FALSE)</f>
        <v>6.5838588571428565</v>
      </c>
      <c r="P8000">
        <f>VLOOKUP(TableOMP[[#This Row],[Label]],TableAvg[],3,FALSE)</f>
        <v>0.18620188809803898</v>
      </c>
      <c r="Q8000">
        <f>TableOMP[[#This Row],[Avg]]-$U$2*TableOMP[[#This Row],[StdDev]]</f>
        <v>6.2114550809467781</v>
      </c>
      <c r="R8000">
        <f>TableOMP[[#This Row],[Avg]]+$U$2*TableOMP[[#This Row],[StdDev]]</f>
        <v>6.9562626333389348</v>
      </c>
      <c r="S8000">
        <f>IF(AND(TableOMP[[#This Row],[total_time]]&gt;=TableOMP[[#This Row],[Low]], TableOMP[[#This Row],[total_time]]&lt;=TableOMP[[#This Row],[High]]),1,0)</f>
        <v>1</v>
      </c>
    </row>
    <row r="8001" spans="1:19" hidden="1" x14ac:dyDescent="0.25">
      <c r="A8001" t="s">
        <v>16</v>
      </c>
      <c r="B8001">
        <v>10000</v>
      </c>
      <c r="C8001">
        <v>100</v>
      </c>
      <c r="D8001">
        <v>100000</v>
      </c>
      <c r="E8001">
        <v>53</v>
      </c>
      <c r="F8001">
        <v>1</v>
      </c>
      <c r="G8001">
        <v>6.541703</v>
      </c>
      <c r="H8001">
        <v>0.17660200000000001</v>
      </c>
      <c r="I8001">
        <v>2.6699830000000002</v>
      </c>
      <c r="J8001">
        <v>5.1346000000000003E-2</v>
      </c>
      <c r="K8001" t="str">
        <f>MID(M8001,22,1)</f>
        <v>7</v>
      </c>
      <c r="L8001" t="s">
        <v>49</v>
      </c>
      <c r="M8001" t="s">
        <v>50</v>
      </c>
      <c r="N8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8001">
        <f>VLOOKUP(TableOMP[[#This Row],[Label]],TableAvg[],2,FALSE)</f>
        <v>6.6903144285714289</v>
      </c>
      <c r="P8001">
        <f>VLOOKUP(TableOMP[[#This Row],[Label]],TableAvg[],3,FALSE)</f>
        <v>0.20364942578316872</v>
      </c>
      <c r="Q8001">
        <f>TableOMP[[#This Row],[Avg]]-$U$2*TableOMP[[#This Row],[StdDev]]</f>
        <v>6.2830155770050915</v>
      </c>
      <c r="R8001">
        <f>TableOMP[[#This Row],[Avg]]+$U$2*TableOMP[[#This Row],[StdDev]]</f>
        <v>7.0976132801377663</v>
      </c>
      <c r="S8001">
        <f>IF(AND(TableOMP[[#This Row],[total_time]]&gt;=TableOMP[[#This Row],[Low]], TableOMP[[#This Row],[total_time]]&lt;=TableOMP[[#This Row],[High]]),1,0)</f>
        <v>1</v>
      </c>
    </row>
    <row r="8002" spans="1:19" hidden="1" x14ac:dyDescent="0.25">
      <c r="A8002" t="s">
        <v>16</v>
      </c>
      <c r="B8002">
        <v>10000</v>
      </c>
      <c r="C8002">
        <v>100</v>
      </c>
      <c r="D8002">
        <v>100000</v>
      </c>
      <c r="E8002">
        <v>51</v>
      </c>
      <c r="F8002">
        <v>1</v>
      </c>
      <c r="G8002">
        <v>6.5382379999999998</v>
      </c>
      <c r="H8002">
        <v>0.16641600000000001</v>
      </c>
      <c r="I8002">
        <v>2.5577800000000002</v>
      </c>
      <c r="J8002">
        <v>5.1156E-2</v>
      </c>
      <c r="K8002" t="str">
        <f>MID(M8002,22,1)</f>
        <v>2</v>
      </c>
      <c r="L8002" t="s">
        <v>59</v>
      </c>
      <c r="M8002" t="s">
        <v>60</v>
      </c>
      <c r="N8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8002">
        <f>VLOOKUP(TableOMP[[#This Row],[Label]],TableAvg[],2,FALSE)</f>
        <v>6.7202737857142845</v>
      </c>
      <c r="P8002">
        <f>VLOOKUP(TableOMP[[#This Row],[Label]],TableAvg[],3,FALSE)</f>
        <v>0.13862212291553458</v>
      </c>
      <c r="Q8002">
        <f>TableOMP[[#This Row],[Avg]]-$U$2*TableOMP[[#This Row],[StdDev]]</f>
        <v>6.4430295398832156</v>
      </c>
      <c r="R8002">
        <f>TableOMP[[#This Row],[Avg]]+$U$2*TableOMP[[#This Row],[StdDev]]</f>
        <v>6.9975180315453533</v>
      </c>
      <c r="S8002">
        <f>IF(AND(TableOMP[[#This Row],[total_time]]&gt;=TableOMP[[#This Row],[Low]], TableOMP[[#This Row],[total_time]]&lt;=TableOMP[[#This Row],[High]]),1,0)</f>
        <v>1</v>
      </c>
    </row>
    <row r="8003" spans="1:19" hidden="1" x14ac:dyDescent="0.25">
      <c r="A8003" t="s">
        <v>15</v>
      </c>
      <c r="B8003">
        <v>10000</v>
      </c>
      <c r="C8003">
        <v>100</v>
      </c>
      <c r="D8003">
        <v>100000</v>
      </c>
      <c r="E8003">
        <v>36</v>
      </c>
      <c r="F8003">
        <v>1</v>
      </c>
      <c r="G8003">
        <v>6.538214</v>
      </c>
      <c r="H8003">
        <v>0.15318799999999999</v>
      </c>
      <c r="I8003">
        <v>1.5809280000000001</v>
      </c>
      <c r="J8003">
        <v>4.5169000000000001E-2</v>
      </c>
      <c r="K8003" t="str">
        <f>MID(M8003,22,1)</f>
        <v>5</v>
      </c>
      <c r="L8003" t="s">
        <v>163</v>
      </c>
      <c r="M8003" t="s">
        <v>164</v>
      </c>
      <c r="N8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8003">
        <f>VLOOKUP(TableOMP[[#This Row],[Label]],TableAvg[],2,FALSE)</f>
        <v>6.5298442142857143</v>
      </c>
      <c r="P8003">
        <f>VLOOKUP(TableOMP[[#This Row],[Label]],TableAvg[],3,FALSE)</f>
        <v>0.13832435140189711</v>
      </c>
      <c r="Q8003">
        <f>TableOMP[[#This Row],[Avg]]-$U$2*TableOMP[[#This Row],[StdDev]]</f>
        <v>6.2531955114819198</v>
      </c>
      <c r="R8003">
        <f>TableOMP[[#This Row],[Avg]]+$U$2*TableOMP[[#This Row],[StdDev]]</f>
        <v>6.8064929170895088</v>
      </c>
      <c r="S8003">
        <f>IF(AND(TableOMP[[#This Row],[total_time]]&gt;=TableOMP[[#This Row],[Low]], TableOMP[[#This Row],[total_time]]&lt;=TableOMP[[#This Row],[High]]),1,0)</f>
        <v>1</v>
      </c>
    </row>
    <row r="8004" spans="1:19" hidden="1" x14ac:dyDescent="0.25">
      <c r="A8004" t="s">
        <v>15</v>
      </c>
      <c r="B8004">
        <v>10000</v>
      </c>
      <c r="C8004">
        <v>100</v>
      </c>
      <c r="D8004">
        <v>100000</v>
      </c>
      <c r="E8004">
        <v>36</v>
      </c>
      <c r="F8004">
        <v>1</v>
      </c>
      <c r="G8004">
        <v>6.5381150000000003</v>
      </c>
      <c r="H8004">
        <v>0.34989599999999998</v>
      </c>
      <c r="I8004">
        <v>8.6529779999999992</v>
      </c>
      <c r="J8004">
        <v>0.247228</v>
      </c>
      <c r="K8004" t="str">
        <f>MID(M8004,22,1)</f>
        <v>6</v>
      </c>
      <c r="L8004" t="s">
        <v>41</v>
      </c>
      <c r="M8004" t="s">
        <v>42</v>
      </c>
      <c r="N8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8004">
        <f>VLOOKUP(TableOMP[[#This Row],[Label]],TableAvg[],2,FALSE)</f>
        <v>6.5298442142857143</v>
      </c>
      <c r="P8004">
        <f>VLOOKUP(TableOMP[[#This Row],[Label]],TableAvg[],3,FALSE)</f>
        <v>0.13832435140189711</v>
      </c>
      <c r="Q8004">
        <f>TableOMP[[#This Row],[Avg]]-$U$2*TableOMP[[#This Row],[StdDev]]</f>
        <v>6.2531955114819198</v>
      </c>
      <c r="R8004">
        <f>TableOMP[[#This Row],[Avg]]+$U$2*TableOMP[[#This Row],[StdDev]]</f>
        <v>6.8064929170895088</v>
      </c>
      <c r="S8004">
        <f>IF(AND(TableOMP[[#This Row],[total_time]]&gt;=TableOMP[[#This Row],[Low]], TableOMP[[#This Row],[total_time]]&lt;=TableOMP[[#This Row],[High]]),1,0)</f>
        <v>1</v>
      </c>
    </row>
    <row r="8005" spans="1:19" hidden="1" x14ac:dyDescent="0.25">
      <c r="A8005" t="s">
        <v>15</v>
      </c>
      <c r="B8005">
        <v>10000</v>
      </c>
      <c r="C8005">
        <v>100</v>
      </c>
      <c r="D8005">
        <v>100000</v>
      </c>
      <c r="E8005">
        <v>36</v>
      </c>
      <c r="F8005">
        <v>1</v>
      </c>
      <c r="G8005">
        <v>6.5320220000000004</v>
      </c>
      <c r="H8005">
        <v>0.15675600000000001</v>
      </c>
      <c r="I8005">
        <v>1.971041</v>
      </c>
      <c r="J8005">
        <v>5.6314999999999997E-2</v>
      </c>
      <c r="K8005" t="str">
        <f>MID(M8005,22,1)</f>
        <v>5</v>
      </c>
      <c r="L8005" t="s">
        <v>55</v>
      </c>
      <c r="M8005" t="s">
        <v>56</v>
      </c>
      <c r="N8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8005">
        <f>VLOOKUP(TableOMP[[#This Row],[Label]],TableAvg[],2,FALSE)</f>
        <v>6.5298442142857143</v>
      </c>
      <c r="P8005">
        <f>VLOOKUP(TableOMP[[#This Row],[Label]],TableAvg[],3,FALSE)</f>
        <v>0.13832435140189711</v>
      </c>
      <c r="Q8005">
        <f>TableOMP[[#This Row],[Avg]]-$U$2*TableOMP[[#This Row],[StdDev]]</f>
        <v>6.2531955114819198</v>
      </c>
      <c r="R8005">
        <f>TableOMP[[#This Row],[Avg]]+$U$2*TableOMP[[#This Row],[StdDev]]</f>
        <v>6.8064929170895088</v>
      </c>
      <c r="S8005">
        <f>IF(AND(TableOMP[[#This Row],[total_time]]&gt;=TableOMP[[#This Row],[Low]], TableOMP[[#This Row],[total_time]]&lt;=TableOMP[[#This Row],[High]]),1,0)</f>
        <v>1</v>
      </c>
    </row>
    <row r="8006" spans="1:19" hidden="1" x14ac:dyDescent="0.25">
      <c r="A8006" t="s">
        <v>16</v>
      </c>
      <c r="B8006">
        <v>10000</v>
      </c>
      <c r="C8006">
        <v>100</v>
      </c>
      <c r="D8006">
        <v>100000</v>
      </c>
      <c r="E8006">
        <v>53</v>
      </c>
      <c r="F8006">
        <v>1</v>
      </c>
      <c r="G8006">
        <v>6.5274429999999999</v>
      </c>
      <c r="H8006">
        <v>0.16741700000000001</v>
      </c>
      <c r="I8006">
        <v>2.5065930000000001</v>
      </c>
      <c r="J8006">
        <v>4.8203999999999997E-2</v>
      </c>
      <c r="K8006" t="str">
        <f>MID(M8006,22,1)</f>
        <v>1</v>
      </c>
      <c r="L8006" t="s">
        <v>171</v>
      </c>
      <c r="M8006" t="s">
        <v>172</v>
      </c>
      <c r="N8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8006">
        <f>VLOOKUP(TableOMP[[#This Row],[Label]],TableAvg[],2,FALSE)</f>
        <v>6.6903144285714289</v>
      </c>
      <c r="P8006">
        <f>VLOOKUP(TableOMP[[#This Row],[Label]],TableAvg[],3,FALSE)</f>
        <v>0.20364942578316872</v>
      </c>
      <c r="Q8006">
        <f>TableOMP[[#This Row],[Avg]]-$U$2*TableOMP[[#This Row],[StdDev]]</f>
        <v>6.2830155770050915</v>
      </c>
      <c r="R8006">
        <f>TableOMP[[#This Row],[Avg]]+$U$2*TableOMP[[#This Row],[StdDev]]</f>
        <v>7.0976132801377663</v>
      </c>
      <c r="S8006">
        <f>IF(AND(TableOMP[[#This Row],[total_time]]&gt;=TableOMP[[#This Row],[Low]], TableOMP[[#This Row],[total_time]]&lt;=TableOMP[[#This Row],[High]]),1,0)</f>
        <v>1</v>
      </c>
    </row>
    <row r="8007" spans="1:19" hidden="1" x14ac:dyDescent="0.25">
      <c r="A8007" t="s">
        <v>16</v>
      </c>
      <c r="B8007">
        <v>10000</v>
      </c>
      <c r="C8007">
        <v>100</v>
      </c>
      <c r="D8007">
        <v>100000</v>
      </c>
      <c r="E8007">
        <v>51</v>
      </c>
      <c r="F8007">
        <v>1</v>
      </c>
      <c r="G8007">
        <v>6.5258200000000004</v>
      </c>
      <c r="H8007">
        <v>0.15334800000000001</v>
      </c>
      <c r="I8007">
        <v>2.2638760000000002</v>
      </c>
      <c r="J8007">
        <v>4.5277999999999999E-2</v>
      </c>
      <c r="K8007" t="str">
        <f>MID(M8007,22,1)</f>
        <v>1</v>
      </c>
      <c r="L8007" t="s">
        <v>177</v>
      </c>
      <c r="M8007" t="s">
        <v>178</v>
      </c>
      <c r="N8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8007">
        <f>VLOOKUP(TableOMP[[#This Row],[Label]],TableAvg[],2,FALSE)</f>
        <v>6.7202737857142845</v>
      </c>
      <c r="P8007">
        <f>VLOOKUP(TableOMP[[#This Row],[Label]],TableAvg[],3,FALSE)</f>
        <v>0.13862212291553458</v>
      </c>
      <c r="Q8007">
        <f>TableOMP[[#This Row],[Avg]]-$U$2*TableOMP[[#This Row],[StdDev]]</f>
        <v>6.4430295398832156</v>
      </c>
      <c r="R8007">
        <f>TableOMP[[#This Row],[Avg]]+$U$2*TableOMP[[#This Row],[StdDev]]</f>
        <v>6.9975180315453533</v>
      </c>
      <c r="S8007">
        <f>IF(AND(TableOMP[[#This Row],[total_time]]&gt;=TableOMP[[#This Row],[Low]], TableOMP[[#This Row],[total_time]]&lt;=TableOMP[[#This Row],[High]]),1,0)</f>
        <v>1</v>
      </c>
    </row>
    <row r="8008" spans="1:19" hidden="1" x14ac:dyDescent="0.25">
      <c r="A8008" t="s">
        <v>16</v>
      </c>
      <c r="B8008">
        <v>10000</v>
      </c>
      <c r="C8008">
        <v>100</v>
      </c>
      <c r="D8008">
        <v>100000</v>
      </c>
      <c r="E8008">
        <v>55</v>
      </c>
      <c r="F8008">
        <v>1</v>
      </c>
      <c r="G8008">
        <v>6.5137749999999999</v>
      </c>
      <c r="H8008">
        <v>0.149058</v>
      </c>
      <c r="I8008">
        <v>2.7104020000000002</v>
      </c>
      <c r="J8008">
        <v>5.0193000000000002E-2</v>
      </c>
      <c r="K8008" t="str">
        <f>MID(M8008,22,1)</f>
        <v>1</v>
      </c>
      <c r="L8008" t="s">
        <v>171</v>
      </c>
      <c r="M8008" t="s">
        <v>172</v>
      </c>
      <c r="N8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8008">
        <f>VLOOKUP(TableOMP[[#This Row],[Label]],TableAvg[],2,FALSE)</f>
        <v>6.5838588571428565</v>
      </c>
      <c r="P8008">
        <f>VLOOKUP(TableOMP[[#This Row],[Label]],TableAvg[],3,FALSE)</f>
        <v>0.18620188809803898</v>
      </c>
      <c r="Q8008">
        <f>TableOMP[[#This Row],[Avg]]-$U$2*TableOMP[[#This Row],[StdDev]]</f>
        <v>6.2114550809467781</v>
      </c>
      <c r="R8008">
        <f>TableOMP[[#This Row],[Avg]]+$U$2*TableOMP[[#This Row],[StdDev]]</f>
        <v>6.9562626333389348</v>
      </c>
      <c r="S8008">
        <f>IF(AND(TableOMP[[#This Row],[total_time]]&gt;=TableOMP[[#This Row],[Low]], TableOMP[[#This Row],[total_time]]&lt;=TableOMP[[#This Row],[High]]),1,0)</f>
        <v>1</v>
      </c>
    </row>
    <row r="8009" spans="1:19" hidden="1" x14ac:dyDescent="0.25">
      <c r="A8009" t="s">
        <v>16</v>
      </c>
      <c r="B8009">
        <v>10000</v>
      </c>
      <c r="C8009">
        <v>100</v>
      </c>
      <c r="D8009">
        <v>100000</v>
      </c>
      <c r="E8009">
        <v>55</v>
      </c>
      <c r="F8009">
        <v>1</v>
      </c>
      <c r="G8009">
        <v>6.4991139999999996</v>
      </c>
      <c r="H8009">
        <v>0.15823999999999999</v>
      </c>
      <c r="I8009">
        <v>2.494472</v>
      </c>
      <c r="J8009">
        <v>4.6193999999999999E-2</v>
      </c>
      <c r="K8009" t="str">
        <f>MID(M8009,22,1)</f>
        <v>7</v>
      </c>
      <c r="L8009" t="s">
        <v>189</v>
      </c>
      <c r="M8009" t="s">
        <v>190</v>
      </c>
      <c r="N8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8009">
        <f>VLOOKUP(TableOMP[[#This Row],[Label]],TableAvg[],2,FALSE)</f>
        <v>6.5838588571428565</v>
      </c>
      <c r="P8009">
        <f>VLOOKUP(TableOMP[[#This Row],[Label]],TableAvg[],3,FALSE)</f>
        <v>0.18620188809803898</v>
      </c>
      <c r="Q8009">
        <f>TableOMP[[#This Row],[Avg]]-$U$2*TableOMP[[#This Row],[StdDev]]</f>
        <v>6.2114550809467781</v>
      </c>
      <c r="R8009">
        <f>TableOMP[[#This Row],[Avg]]+$U$2*TableOMP[[#This Row],[StdDev]]</f>
        <v>6.9562626333389348</v>
      </c>
      <c r="S8009">
        <f>IF(AND(TableOMP[[#This Row],[total_time]]&gt;=TableOMP[[#This Row],[Low]], TableOMP[[#This Row],[total_time]]&lt;=TableOMP[[#This Row],[High]]),1,0)</f>
        <v>1</v>
      </c>
    </row>
    <row r="8010" spans="1:19" hidden="1" x14ac:dyDescent="0.25">
      <c r="A8010" t="s">
        <v>16</v>
      </c>
      <c r="B8010">
        <v>10000</v>
      </c>
      <c r="C8010">
        <v>100</v>
      </c>
      <c r="D8010">
        <v>100000</v>
      </c>
      <c r="E8010">
        <v>50</v>
      </c>
      <c r="F8010">
        <v>1</v>
      </c>
      <c r="G8010">
        <v>6.4967740000000003</v>
      </c>
      <c r="H8010">
        <v>0.20133599999999999</v>
      </c>
      <c r="I8010">
        <v>2.443511</v>
      </c>
      <c r="J8010">
        <v>4.9868000000000003E-2</v>
      </c>
      <c r="K8010" t="str">
        <f>MID(M8010,22,1)</f>
        <v>5</v>
      </c>
      <c r="L8010" t="s">
        <v>161</v>
      </c>
      <c r="M8010" t="s">
        <v>162</v>
      </c>
      <c r="N8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8010">
        <f>VLOOKUP(TableOMP[[#This Row],[Label]],TableAvg[],2,FALSE)</f>
        <v>6.822647142857142</v>
      </c>
      <c r="P8010">
        <f>VLOOKUP(TableOMP[[#This Row],[Label]],TableAvg[],3,FALSE)</f>
        <v>0.17645380487941756</v>
      </c>
      <c r="Q8010">
        <f>TableOMP[[#This Row],[Avg]]-$U$2*TableOMP[[#This Row],[StdDev]]</f>
        <v>6.4697395330983065</v>
      </c>
      <c r="R8010">
        <f>TableOMP[[#This Row],[Avg]]+$U$2*TableOMP[[#This Row],[StdDev]]</f>
        <v>7.1755547526159775</v>
      </c>
      <c r="S8010">
        <f>IF(AND(TableOMP[[#This Row],[total_time]]&gt;=TableOMP[[#This Row],[Low]], TableOMP[[#This Row],[total_time]]&lt;=TableOMP[[#This Row],[High]]),1,0)</f>
        <v>1</v>
      </c>
    </row>
    <row r="8011" spans="1:19" hidden="1" x14ac:dyDescent="0.25">
      <c r="A8011" t="s">
        <v>15</v>
      </c>
      <c r="B8011">
        <v>10000</v>
      </c>
      <c r="C8011">
        <v>100</v>
      </c>
      <c r="D8011">
        <v>100000</v>
      </c>
      <c r="E8011">
        <v>36</v>
      </c>
      <c r="F8011">
        <v>1</v>
      </c>
      <c r="G8011">
        <v>6.495933</v>
      </c>
      <c r="H8011">
        <v>0.13899800000000001</v>
      </c>
      <c r="I8011">
        <v>1.418606</v>
      </c>
      <c r="J8011">
        <v>4.0531999999999999E-2</v>
      </c>
      <c r="K8011" t="str">
        <f>MID(M8011,22,1)</f>
        <v>5</v>
      </c>
      <c r="L8011" t="s">
        <v>55</v>
      </c>
      <c r="M8011" t="s">
        <v>56</v>
      </c>
      <c r="N8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8011">
        <f>VLOOKUP(TableOMP[[#This Row],[Label]],TableAvg[],2,FALSE)</f>
        <v>6.5298442142857143</v>
      </c>
      <c r="P8011">
        <f>VLOOKUP(TableOMP[[#This Row],[Label]],TableAvg[],3,FALSE)</f>
        <v>0.13832435140189711</v>
      </c>
      <c r="Q8011">
        <f>TableOMP[[#This Row],[Avg]]-$U$2*TableOMP[[#This Row],[StdDev]]</f>
        <v>6.2531955114819198</v>
      </c>
      <c r="R8011">
        <f>TableOMP[[#This Row],[Avg]]+$U$2*TableOMP[[#This Row],[StdDev]]</f>
        <v>6.8064929170895088</v>
      </c>
      <c r="S8011">
        <f>IF(AND(TableOMP[[#This Row],[total_time]]&gt;=TableOMP[[#This Row],[Low]], TableOMP[[#This Row],[total_time]]&lt;=TableOMP[[#This Row],[High]]),1,0)</f>
        <v>1</v>
      </c>
    </row>
    <row r="8012" spans="1:19" hidden="1" x14ac:dyDescent="0.25">
      <c r="A8012" t="s">
        <v>15</v>
      </c>
      <c r="B8012">
        <v>10000</v>
      </c>
      <c r="C8012">
        <v>100</v>
      </c>
      <c r="D8012">
        <v>100000</v>
      </c>
      <c r="E8012">
        <v>36</v>
      </c>
      <c r="F8012">
        <v>1</v>
      </c>
      <c r="G8012">
        <v>6.4935729999999996</v>
      </c>
      <c r="H8012">
        <v>0.139043</v>
      </c>
      <c r="I8012">
        <v>1.6958709999999999</v>
      </c>
      <c r="J8012">
        <v>4.8453000000000003E-2</v>
      </c>
      <c r="K8012" t="str">
        <f>MID(M8012,22,1)</f>
        <v>5</v>
      </c>
      <c r="L8012" t="s">
        <v>55</v>
      </c>
      <c r="M8012" t="s">
        <v>56</v>
      </c>
      <c r="N8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8012">
        <f>VLOOKUP(TableOMP[[#This Row],[Label]],TableAvg[],2,FALSE)</f>
        <v>6.5298442142857143</v>
      </c>
      <c r="P8012">
        <f>VLOOKUP(TableOMP[[#This Row],[Label]],TableAvg[],3,FALSE)</f>
        <v>0.13832435140189711</v>
      </c>
      <c r="Q8012">
        <f>TableOMP[[#This Row],[Avg]]-$U$2*TableOMP[[#This Row],[StdDev]]</f>
        <v>6.2531955114819198</v>
      </c>
      <c r="R8012">
        <f>TableOMP[[#This Row],[Avg]]+$U$2*TableOMP[[#This Row],[StdDev]]</f>
        <v>6.8064929170895088</v>
      </c>
      <c r="S8012">
        <f>IF(AND(TableOMP[[#This Row],[total_time]]&gt;=TableOMP[[#This Row],[Low]], TableOMP[[#This Row],[total_time]]&lt;=TableOMP[[#This Row],[High]]),1,0)</f>
        <v>1</v>
      </c>
    </row>
    <row r="8013" spans="1:19" hidden="1" x14ac:dyDescent="0.25">
      <c r="A8013" t="s">
        <v>16</v>
      </c>
      <c r="B8013">
        <v>10000</v>
      </c>
      <c r="C8013">
        <v>100</v>
      </c>
      <c r="D8013">
        <v>100000</v>
      </c>
      <c r="E8013">
        <v>52</v>
      </c>
      <c r="F8013">
        <v>1</v>
      </c>
      <c r="G8013">
        <v>6.4927380000000001</v>
      </c>
      <c r="H8013">
        <v>0.181778</v>
      </c>
      <c r="I8013">
        <v>2.9738950000000002</v>
      </c>
      <c r="J8013">
        <v>5.8312000000000003E-2</v>
      </c>
      <c r="K8013" t="str">
        <f>MID(M8013,22,1)</f>
        <v>7</v>
      </c>
      <c r="L8013" t="s">
        <v>189</v>
      </c>
      <c r="M8013" t="s">
        <v>190</v>
      </c>
      <c r="N8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8013">
        <f>VLOOKUP(TableOMP[[#This Row],[Label]],TableAvg[],2,FALSE)</f>
        <v>6.7163148571428577</v>
      </c>
      <c r="P8013">
        <f>VLOOKUP(TableOMP[[#This Row],[Label]],TableAvg[],3,FALSE)</f>
        <v>0.19605434583580789</v>
      </c>
      <c r="Q8013">
        <f>TableOMP[[#This Row],[Avg]]-$U$2*TableOMP[[#This Row],[StdDev]]</f>
        <v>6.3242061654712423</v>
      </c>
      <c r="R8013">
        <f>TableOMP[[#This Row],[Avg]]+$U$2*TableOMP[[#This Row],[StdDev]]</f>
        <v>7.1084235488144731</v>
      </c>
      <c r="S8013">
        <f>IF(AND(TableOMP[[#This Row],[total_time]]&gt;=TableOMP[[#This Row],[Low]], TableOMP[[#This Row],[total_time]]&lt;=TableOMP[[#This Row],[High]]),1,0)</f>
        <v>1</v>
      </c>
    </row>
    <row r="8014" spans="1:19" hidden="1" x14ac:dyDescent="0.25">
      <c r="A8014" t="s">
        <v>16</v>
      </c>
      <c r="B8014">
        <v>10000</v>
      </c>
      <c r="C8014">
        <v>100</v>
      </c>
      <c r="D8014">
        <v>100000</v>
      </c>
      <c r="E8014">
        <v>57</v>
      </c>
      <c r="F8014">
        <v>1</v>
      </c>
      <c r="G8014">
        <v>6.4897840000000002</v>
      </c>
      <c r="H8014">
        <v>0.194156</v>
      </c>
      <c r="I8014">
        <v>4.5100439999999997</v>
      </c>
      <c r="J8014">
        <v>8.0536999999999997E-2</v>
      </c>
      <c r="K8014" t="str">
        <f>MID(M8014,22,1)</f>
        <v>2</v>
      </c>
      <c r="L8014" t="s">
        <v>59</v>
      </c>
      <c r="M8014" t="s">
        <v>60</v>
      </c>
      <c r="N8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8014">
        <f>VLOOKUP(TableOMP[[#This Row],[Label]],TableAvg[],2,FALSE)</f>
        <v>6.5243192142857138</v>
      </c>
      <c r="P8014">
        <f>VLOOKUP(TableOMP[[#This Row],[Label]],TableAvg[],3,FALSE)</f>
        <v>0.15716905055299971</v>
      </c>
      <c r="Q8014">
        <f>TableOMP[[#This Row],[Avg]]-$U$2*TableOMP[[#This Row],[StdDev]]</f>
        <v>6.2099811131797145</v>
      </c>
      <c r="R8014">
        <f>TableOMP[[#This Row],[Avg]]+$U$2*TableOMP[[#This Row],[StdDev]]</f>
        <v>6.8386573153917132</v>
      </c>
      <c r="S8014">
        <f>IF(AND(TableOMP[[#This Row],[total_time]]&gt;=TableOMP[[#This Row],[Low]], TableOMP[[#This Row],[total_time]]&lt;=TableOMP[[#This Row],[High]]),1,0)</f>
        <v>1</v>
      </c>
    </row>
    <row r="8015" spans="1:19" hidden="1" x14ac:dyDescent="0.25">
      <c r="A8015" t="s">
        <v>16</v>
      </c>
      <c r="B8015">
        <v>10000</v>
      </c>
      <c r="C8015">
        <v>100</v>
      </c>
      <c r="D8015">
        <v>100000</v>
      </c>
      <c r="E8015">
        <v>52</v>
      </c>
      <c r="F8015">
        <v>1</v>
      </c>
      <c r="G8015">
        <v>6.4885270000000004</v>
      </c>
      <c r="H8015">
        <v>0.19486000000000001</v>
      </c>
      <c r="I8015">
        <v>4.1496690000000003</v>
      </c>
      <c r="J8015">
        <v>8.1365999999999994E-2</v>
      </c>
      <c r="K8015" t="str">
        <f>MID(M8015,22,1)</f>
        <v>5</v>
      </c>
      <c r="L8015" t="s">
        <v>161</v>
      </c>
      <c r="M8015" t="s">
        <v>162</v>
      </c>
      <c r="N8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8015">
        <f>VLOOKUP(TableOMP[[#This Row],[Label]],TableAvg[],2,FALSE)</f>
        <v>6.7163148571428577</v>
      </c>
      <c r="P8015">
        <f>VLOOKUP(TableOMP[[#This Row],[Label]],TableAvg[],3,FALSE)</f>
        <v>0.19605434583580789</v>
      </c>
      <c r="Q8015">
        <f>TableOMP[[#This Row],[Avg]]-$U$2*TableOMP[[#This Row],[StdDev]]</f>
        <v>6.3242061654712423</v>
      </c>
      <c r="R8015">
        <f>TableOMP[[#This Row],[Avg]]+$U$2*TableOMP[[#This Row],[StdDev]]</f>
        <v>7.1084235488144731</v>
      </c>
      <c r="S8015">
        <f>IF(AND(TableOMP[[#This Row],[total_time]]&gt;=TableOMP[[#This Row],[Low]], TableOMP[[#This Row],[total_time]]&lt;=TableOMP[[#This Row],[High]]),1,0)</f>
        <v>1</v>
      </c>
    </row>
    <row r="8016" spans="1:19" hidden="1" x14ac:dyDescent="0.25">
      <c r="A8016" t="s">
        <v>16</v>
      </c>
      <c r="B8016">
        <v>10000</v>
      </c>
      <c r="C8016">
        <v>100</v>
      </c>
      <c r="D8016">
        <v>100000</v>
      </c>
      <c r="E8016">
        <v>57</v>
      </c>
      <c r="F8016">
        <v>1</v>
      </c>
      <c r="G8016">
        <v>6.4823060000000003</v>
      </c>
      <c r="H8016">
        <v>0.33107999999999999</v>
      </c>
      <c r="I8016">
        <v>4.0043850000000001</v>
      </c>
      <c r="J8016">
        <v>7.1507000000000001E-2</v>
      </c>
      <c r="K8016" t="str">
        <f>MID(M8016,22,1)</f>
        <v>7</v>
      </c>
      <c r="L8016" t="s">
        <v>49</v>
      </c>
      <c r="M8016" t="s">
        <v>50</v>
      </c>
      <c r="N8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8016">
        <f>VLOOKUP(TableOMP[[#This Row],[Label]],TableAvg[],2,FALSE)</f>
        <v>6.5243192142857138</v>
      </c>
      <c r="P8016">
        <f>VLOOKUP(TableOMP[[#This Row],[Label]],TableAvg[],3,FALSE)</f>
        <v>0.15716905055299971</v>
      </c>
      <c r="Q8016">
        <f>TableOMP[[#This Row],[Avg]]-$U$2*TableOMP[[#This Row],[StdDev]]</f>
        <v>6.2099811131797145</v>
      </c>
      <c r="R8016">
        <f>TableOMP[[#This Row],[Avg]]+$U$2*TableOMP[[#This Row],[StdDev]]</f>
        <v>6.8386573153917132</v>
      </c>
      <c r="S8016">
        <f>IF(AND(TableOMP[[#This Row],[total_time]]&gt;=TableOMP[[#This Row],[Low]], TableOMP[[#This Row],[total_time]]&lt;=TableOMP[[#This Row],[High]]),1,0)</f>
        <v>1</v>
      </c>
    </row>
    <row r="8017" spans="1:19" hidden="1" x14ac:dyDescent="0.25">
      <c r="A8017" t="s">
        <v>16</v>
      </c>
      <c r="B8017">
        <v>10000</v>
      </c>
      <c r="C8017">
        <v>100</v>
      </c>
      <c r="D8017">
        <v>100000</v>
      </c>
      <c r="E8017">
        <v>54</v>
      </c>
      <c r="F8017">
        <v>1</v>
      </c>
      <c r="G8017">
        <v>6.4790970000000003</v>
      </c>
      <c r="H8017">
        <v>0.19001399999999999</v>
      </c>
      <c r="I8017">
        <v>3.2179669999999998</v>
      </c>
      <c r="J8017">
        <v>6.0715999999999999E-2</v>
      </c>
      <c r="K8017" t="str">
        <f>MID(M8017,22,1)</f>
        <v>7</v>
      </c>
      <c r="L8017" t="s">
        <v>49</v>
      </c>
      <c r="M8017" t="s">
        <v>50</v>
      </c>
      <c r="N8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8017">
        <f>VLOOKUP(TableOMP[[#This Row],[Label]],TableAvg[],2,FALSE)</f>
        <v>6.6441739285714281</v>
      </c>
      <c r="P8017">
        <f>VLOOKUP(TableOMP[[#This Row],[Label]],TableAvg[],3,FALSE)</f>
        <v>0.20208756104134373</v>
      </c>
      <c r="Q8017">
        <f>TableOMP[[#This Row],[Avg]]-$U$2*TableOMP[[#This Row],[StdDev]]</f>
        <v>6.2399988064887406</v>
      </c>
      <c r="R8017">
        <f>TableOMP[[#This Row],[Avg]]+$U$2*TableOMP[[#This Row],[StdDev]]</f>
        <v>7.0483490506541155</v>
      </c>
      <c r="S8017">
        <f>IF(AND(TableOMP[[#This Row],[total_time]]&gt;=TableOMP[[#This Row],[Low]], TableOMP[[#This Row],[total_time]]&lt;=TableOMP[[#This Row],[High]]),1,0)</f>
        <v>1</v>
      </c>
    </row>
    <row r="8018" spans="1:19" hidden="1" x14ac:dyDescent="0.25">
      <c r="A8018" t="s">
        <v>15</v>
      </c>
      <c r="B8018">
        <v>10000</v>
      </c>
      <c r="C8018">
        <v>100</v>
      </c>
      <c r="D8018">
        <v>100000</v>
      </c>
      <c r="E8018">
        <v>35</v>
      </c>
      <c r="F8018">
        <v>1</v>
      </c>
      <c r="G8018">
        <v>6.4655170000000002</v>
      </c>
      <c r="H8018">
        <v>0.157666</v>
      </c>
      <c r="I8018">
        <v>1.823453</v>
      </c>
      <c r="J8018">
        <v>5.3630999999999998E-2</v>
      </c>
      <c r="K8018" t="str">
        <f>MID(M8018,22,1)</f>
        <v>2</v>
      </c>
      <c r="L8018" t="s">
        <v>95</v>
      </c>
      <c r="M8018" t="s">
        <v>96</v>
      </c>
      <c r="N8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8018">
        <f>VLOOKUP(TableOMP[[#This Row],[Label]],TableAvg[],2,FALSE)</f>
        <v>6.9145132857142864</v>
      </c>
      <c r="P8018">
        <f>VLOOKUP(TableOMP[[#This Row],[Label]],TableAvg[],3,FALSE)</f>
        <v>0.96035075398957026</v>
      </c>
      <c r="Q8018">
        <f>TableOMP[[#This Row],[Avg]]-$U$2*TableOMP[[#This Row],[StdDev]]</f>
        <v>4.9938117777351456</v>
      </c>
      <c r="R8018">
        <f>TableOMP[[#This Row],[Avg]]+$U$2*TableOMP[[#This Row],[StdDev]]</f>
        <v>8.8352147936934262</v>
      </c>
      <c r="S8018">
        <f>IF(AND(TableOMP[[#This Row],[total_time]]&gt;=TableOMP[[#This Row],[Low]], TableOMP[[#This Row],[total_time]]&lt;=TableOMP[[#This Row],[High]]),1,0)</f>
        <v>1</v>
      </c>
    </row>
    <row r="8019" spans="1:19" hidden="1" x14ac:dyDescent="0.25">
      <c r="A8019" t="s">
        <v>15</v>
      </c>
      <c r="B8019">
        <v>10000</v>
      </c>
      <c r="C8019">
        <v>100</v>
      </c>
      <c r="D8019">
        <v>100000</v>
      </c>
      <c r="E8019">
        <v>34</v>
      </c>
      <c r="F8019">
        <v>1</v>
      </c>
      <c r="G8019">
        <v>6.4634970000000003</v>
      </c>
      <c r="H8019">
        <v>0.156057</v>
      </c>
      <c r="I8019">
        <v>1.670131</v>
      </c>
      <c r="J8019">
        <v>5.0610000000000002E-2</v>
      </c>
      <c r="K8019" t="str">
        <f>MID(M8019,22,1)</f>
        <v>5</v>
      </c>
      <c r="L8019" t="s">
        <v>55</v>
      </c>
      <c r="M8019" t="s">
        <v>56</v>
      </c>
      <c r="N8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8019">
        <f>VLOOKUP(TableOMP[[#This Row],[Label]],TableAvg[],2,FALSE)</f>
        <v>7.4353404615384608</v>
      </c>
      <c r="P8019">
        <f>VLOOKUP(TableOMP[[#This Row],[Label]],TableAvg[],3,FALSE)</f>
        <v>2.5784079982262358</v>
      </c>
      <c r="Q8019">
        <f>TableOMP[[#This Row],[Avg]]-$U$2*TableOMP[[#This Row],[StdDev]]</f>
        <v>2.2785244650859893</v>
      </c>
      <c r="R8019">
        <f>TableOMP[[#This Row],[Avg]]+$U$2*TableOMP[[#This Row],[StdDev]]</f>
        <v>12.592156457990932</v>
      </c>
      <c r="S8019">
        <f>IF(AND(TableOMP[[#This Row],[total_time]]&gt;=TableOMP[[#This Row],[Low]], TableOMP[[#This Row],[total_time]]&lt;=TableOMP[[#This Row],[High]]),1,0)</f>
        <v>1</v>
      </c>
    </row>
    <row r="8020" spans="1:19" hidden="1" x14ac:dyDescent="0.25">
      <c r="A8020" t="s">
        <v>16</v>
      </c>
      <c r="B8020">
        <v>10000</v>
      </c>
      <c r="C8020">
        <v>100</v>
      </c>
      <c r="D8020">
        <v>100000</v>
      </c>
      <c r="E8020">
        <v>53</v>
      </c>
      <c r="F8020">
        <v>1</v>
      </c>
      <c r="G8020">
        <v>6.4627509999999999</v>
      </c>
      <c r="H8020">
        <v>0.19411800000000001</v>
      </c>
      <c r="I8020">
        <v>3.1053920000000002</v>
      </c>
      <c r="J8020">
        <v>5.9719000000000001E-2</v>
      </c>
      <c r="K8020" t="str">
        <f>MID(M8020,22,1)</f>
        <v>5</v>
      </c>
      <c r="L8020" t="s">
        <v>161</v>
      </c>
      <c r="M8020" t="s">
        <v>162</v>
      </c>
      <c r="N8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8020">
        <f>VLOOKUP(TableOMP[[#This Row],[Label]],TableAvg[],2,FALSE)</f>
        <v>6.6903144285714289</v>
      </c>
      <c r="P8020">
        <f>VLOOKUP(TableOMP[[#This Row],[Label]],TableAvg[],3,FALSE)</f>
        <v>0.20364942578316872</v>
      </c>
      <c r="Q8020">
        <f>TableOMP[[#This Row],[Avg]]-$U$2*TableOMP[[#This Row],[StdDev]]</f>
        <v>6.2830155770050915</v>
      </c>
      <c r="R8020">
        <f>TableOMP[[#This Row],[Avg]]+$U$2*TableOMP[[#This Row],[StdDev]]</f>
        <v>7.0976132801377663</v>
      </c>
      <c r="S8020">
        <f>IF(AND(TableOMP[[#This Row],[total_time]]&gt;=TableOMP[[#This Row],[Low]], TableOMP[[#This Row],[total_time]]&lt;=TableOMP[[#This Row],[High]]),1,0)</f>
        <v>1</v>
      </c>
    </row>
    <row r="8021" spans="1:19" hidden="1" x14ac:dyDescent="0.25">
      <c r="A8021" t="s">
        <v>16</v>
      </c>
      <c r="B8021">
        <v>10000</v>
      </c>
      <c r="C8021">
        <v>100</v>
      </c>
      <c r="D8021">
        <v>100000</v>
      </c>
      <c r="E8021">
        <v>53</v>
      </c>
      <c r="F8021">
        <v>1</v>
      </c>
      <c r="G8021">
        <v>6.4590360000000002</v>
      </c>
      <c r="H8021">
        <v>0.18418799999999999</v>
      </c>
      <c r="I8021">
        <v>2.7745639999999998</v>
      </c>
      <c r="J8021">
        <v>5.3357000000000002E-2</v>
      </c>
      <c r="K8021" t="str">
        <f>MID(M8021,22,1)</f>
        <v>2</v>
      </c>
      <c r="L8021" t="s">
        <v>59</v>
      </c>
      <c r="M8021" t="s">
        <v>60</v>
      </c>
      <c r="N8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8021">
        <f>VLOOKUP(TableOMP[[#This Row],[Label]],TableAvg[],2,FALSE)</f>
        <v>6.6903144285714289</v>
      </c>
      <c r="P8021">
        <f>VLOOKUP(TableOMP[[#This Row],[Label]],TableAvg[],3,FALSE)</f>
        <v>0.20364942578316872</v>
      </c>
      <c r="Q8021">
        <f>TableOMP[[#This Row],[Avg]]-$U$2*TableOMP[[#This Row],[StdDev]]</f>
        <v>6.2830155770050915</v>
      </c>
      <c r="R8021">
        <f>TableOMP[[#This Row],[Avg]]+$U$2*TableOMP[[#This Row],[StdDev]]</f>
        <v>7.0976132801377663</v>
      </c>
      <c r="S8021">
        <f>IF(AND(TableOMP[[#This Row],[total_time]]&gt;=TableOMP[[#This Row],[Low]], TableOMP[[#This Row],[total_time]]&lt;=TableOMP[[#This Row],[High]]),1,0)</f>
        <v>1</v>
      </c>
    </row>
    <row r="8022" spans="1:19" hidden="1" x14ac:dyDescent="0.25">
      <c r="A8022" t="s">
        <v>15</v>
      </c>
      <c r="B8022">
        <v>10000</v>
      </c>
      <c r="C8022">
        <v>100</v>
      </c>
      <c r="D8022">
        <v>100000</v>
      </c>
      <c r="E8022">
        <v>36</v>
      </c>
      <c r="F8022">
        <v>1</v>
      </c>
      <c r="G8022">
        <v>6.4555040000000004</v>
      </c>
      <c r="H8022">
        <v>0.166273</v>
      </c>
      <c r="I8022">
        <v>2.006033</v>
      </c>
      <c r="J8022">
        <v>5.7314999999999998E-2</v>
      </c>
      <c r="K8022" t="str">
        <f>MID(M8022,22,1)</f>
        <v>6</v>
      </c>
      <c r="L8022" t="s">
        <v>61</v>
      </c>
      <c r="M8022" t="s">
        <v>62</v>
      </c>
      <c r="N8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8022">
        <f>VLOOKUP(TableOMP[[#This Row],[Label]],TableAvg[],2,FALSE)</f>
        <v>6.5298442142857143</v>
      </c>
      <c r="P8022">
        <f>VLOOKUP(TableOMP[[#This Row],[Label]],TableAvg[],3,FALSE)</f>
        <v>0.13832435140189711</v>
      </c>
      <c r="Q8022">
        <f>TableOMP[[#This Row],[Avg]]-$U$2*TableOMP[[#This Row],[StdDev]]</f>
        <v>6.2531955114819198</v>
      </c>
      <c r="R8022">
        <f>TableOMP[[#This Row],[Avg]]+$U$2*TableOMP[[#This Row],[StdDev]]</f>
        <v>6.8064929170895088</v>
      </c>
      <c r="S8022">
        <f>IF(AND(TableOMP[[#This Row],[total_time]]&gt;=TableOMP[[#This Row],[Low]], TableOMP[[#This Row],[total_time]]&lt;=TableOMP[[#This Row],[High]]),1,0)</f>
        <v>1</v>
      </c>
    </row>
    <row r="8023" spans="1:19" hidden="1" x14ac:dyDescent="0.25">
      <c r="A8023" t="s">
        <v>16</v>
      </c>
      <c r="B8023">
        <v>10000</v>
      </c>
      <c r="C8023">
        <v>100</v>
      </c>
      <c r="D8023">
        <v>100000</v>
      </c>
      <c r="E8023">
        <v>57</v>
      </c>
      <c r="F8023">
        <v>1</v>
      </c>
      <c r="G8023">
        <v>6.4510120000000004</v>
      </c>
      <c r="H8023">
        <v>0.18959400000000001</v>
      </c>
      <c r="I8023">
        <v>2.9699629999999999</v>
      </c>
      <c r="J8023">
        <v>5.3034999999999999E-2</v>
      </c>
      <c r="K8023" t="str">
        <f>MID(M8023,22,1)</f>
        <v>2</v>
      </c>
      <c r="L8023" t="s">
        <v>59</v>
      </c>
      <c r="M8023" t="s">
        <v>60</v>
      </c>
      <c r="N8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8023">
        <f>VLOOKUP(TableOMP[[#This Row],[Label]],TableAvg[],2,FALSE)</f>
        <v>6.5243192142857138</v>
      </c>
      <c r="P8023">
        <f>VLOOKUP(TableOMP[[#This Row],[Label]],TableAvg[],3,FALSE)</f>
        <v>0.15716905055299971</v>
      </c>
      <c r="Q8023">
        <f>TableOMP[[#This Row],[Avg]]-$U$2*TableOMP[[#This Row],[StdDev]]</f>
        <v>6.2099811131797145</v>
      </c>
      <c r="R8023">
        <f>TableOMP[[#This Row],[Avg]]+$U$2*TableOMP[[#This Row],[StdDev]]</f>
        <v>6.8386573153917132</v>
      </c>
      <c r="S8023">
        <f>IF(AND(TableOMP[[#This Row],[total_time]]&gt;=TableOMP[[#This Row],[Low]], TableOMP[[#This Row],[total_time]]&lt;=TableOMP[[#This Row],[High]]),1,0)</f>
        <v>1</v>
      </c>
    </row>
    <row r="8024" spans="1:19" hidden="1" x14ac:dyDescent="0.25">
      <c r="A8024" t="s">
        <v>15</v>
      </c>
      <c r="B8024">
        <v>10000</v>
      </c>
      <c r="C8024">
        <v>100</v>
      </c>
      <c r="D8024">
        <v>100000</v>
      </c>
      <c r="E8024">
        <v>37</v>
      </c>
      <c r="F8024">
        <v>1</v>
      </c>
      <c r="G8024">
        <v>6.4476579999999997</v>
      </c>
      <c r="H8024">
        <v>0.15246399999999999</v>
      </c>
      <c r="I8024">
        <v>1.994594</v>
      </c>
      <c r="J8024">
        <v>5.5405000000000003E-2</v>
      </c>
      <c r="K8024" t="str">
        <f>MID(M8024,22,1)</f>
        <v>5</v>
      </c>
      <c r="L8024" t="s">
        <v>55</v>
      </c>
      <c r="M8024" t="s">
        <v>56</v>
      </c>
      <c r="N8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8024">
        <f>VLOOKUP(TableOMP[[#This Row],[Label]],TableAvg[],2,FALSE)</f>
        <v>6.3552268461538484</v>
      </c>
      <c r="P8024">
        <f>VLOOKUP(TableOMP[[#This Row],[Label]],TableAvg[],3,FALSE)</f>
        <v>0.10974338396860533</v>
      </c>
      <c r="Q8024">
        <f>TableOMP[[#This Row],[Avg]]-$U$2*TableOMP[[#This Row],[StdDev]]</f>
        <v>6.1357400782166378</v>
      </c>
      <c r="R8024">
        <f>TableOMP[[#This Row],[Avg]]+$U$2*TableOMP[[#This Row],[StdDev]]</f>
        <v>6.5747136140910589</v>
      </c>
      <c r="S8024">
        <f>IF(AND(TableOMP[[#This Row],[total_time]]&gt;=TableOMP[[#This Row],[Low]], TableOMP[[#This Row],[total_time]]&lt;=TableOMP[[#This Row],[High]]),1,0)</f>
        <v>1</v>
      </c>
    </row>
    <row r="8025" spans="1:19" hidden="1" x14ac:dyDescent="0.25">
      <c r="A8025" t="s">
        <v>15</v>
      </c>
      <c r="B8025">
        <v>10000</v>
      </c>
      <c r="C8025">
        <v>100</v>
      </c>
      <c r="D8025">
        <v>100000</v>
      </c>
      <c r="E8025">
        <v>36</v>
      </c>
      <c r="F8025">
        <v>1</v>
      </c>
      <c r="G8025">
        <v>6.4455590000000003</v>
      </c>
      <c r="H8025">
        <v>0.27398400000000001</v>
      </c>
      <c r="I8025">
        <v>5.7229580000000002</v>
      </c>
      <c r="J8025">
        <v>0.16351299999999999</v>
      </c>
      <c r="K8025" t="str">
        <f>MID(M8025,22,1)</f>
        <v>6</v>
      </c>
      <c r="L8025" t="s">
        <v>41</v>
      </c>
      <c r="M8025" t="s">
        <v>42</v>
      </c>
      <c r="N8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8025">
        <f>VLOOKUP(TableOMP[[#This Row],[Label]],TableAvg[],2,FALSE)</f>
        <v>6.5298442142857143</v>
      </c>
      <c r="P8025">
        <f>VLOOKUP(TableOMP[[#This Row],[Label]],TableAvg[],3,FALSE)</f>
        <v>0.13832435140189711</v>
      </c>
      <c r="Q8025">
        <f>TableOMP[[#This Row],[Avg]]-$U$2*TableOMP[[#This Row],[StdDev]]</f>
        <v>6.2531955114819198</v>
      </c>
      <c r="R8025">
        <f>TableOMP[[#This Row],[Avg]]+$U$2*TableOMP[[#This Row],[StdDev]]</f>
        <v>6.8064929170895088</v>
      </c>
      <c r="S8025">
        <f>IF(AND(TableOMP[[#This Row],[total_time]]&gt;=TableOMP[[#This Row],[Low]], TableOMP[[#This Row],[total_time]]&lt;=TableOMP[[#This Row],[High]]),1,0)</f>
        <v>1</v>
      </c>
    </row>
    <row r="8026" spans="1:19" hidden="1" x14ac:dyDescent="0.25">
      <c r="A8026" t="s">
        <v>16</v>
      </c>
      <c r="B8026">
        <v>10000</v>
      </c>
      <c r="C8026">
        <v>100</v>
      </c>
      <c r="D8026">
        <v>100000</v>
      </c>
      <c r="E8026">
        <v>56</v>
      </c>
      <c r="F8026">
        <v>1</v>
      </c>
      <c r="G8026">
        <v>6.4371049999999999</v>
      </c>
      <c r="H8026">
        <v>0.24045800000000001</v>
      </c>
      <c r="I8026">
        <v>3.137327</v>
      </c>
      <c r="J8026">
        <v>5.7042000000000002E-2</v>
      </c>
      <c r="K8026" t="str">
        <f>MID(M8026,22,1)</f>
        <v>7</v>
      </c>
      <c r="L8026" t="s">
        <v>49</v>
      </c>
      <c r="M8026" t="s">
        <v>50</v>
      </c>
      <c r="N8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8026">
        <f>VLOOKUP(TableOMP[[#This Row],[Label]],TableAvg[],2,FALSE)</f>
        <v>6.6360941428571421</v>
      </c>
      <c r="P8026">
        <f>VLOOKUP(TableOMP[[#This Row],[Label]],TableAvg[],3,FALSE)</f>
        <v>0.25197068205075801</v>
      </c>
      <c r="Q8026">
        <f>TableOMP[[#This Row],[Avg]]-$U$2*TableOMP[[#This Row],[StdDev]]</f>
        <v>6.1321527787556258</v>
      </c>
      <c r="R8026">
        <f>TableOMP[[#This Row],[Avg]]+$U$2*TableOMP[[#This Row],[StdDev]]</f>
        <v>7.1400355069586583</v>
      </c>
      <c r="S8026">
        <f>IF(AND(TableOMP[[#This Row],[total_time]]&gt;=TableOMP[[#This Row],[Low]], TableOMP[[#This Row],[total_time]]&lt;=TableOMP[[#This Row],[High]]),1,0)</f>
        <v>1</v>
      </c>
    </row>
    <row r="8027" spans="1:19" hidden="1" x14ac:dyDescent="0.25">
      <c r="A8027" t="s">
        <v>15</v>
      </c>
      <c r="B8027">
        <v>10000</v>
      </c>
      <c r="C8027">
        <v>100</v>
      </c>
      <c r="D8027">
        <v>100000</v>
      </c>
      <c r="E8027">
        <v>36</v>
      </c>
      <c r="F8027">
        <v>1</v>
      </c>
      <c r="G8027">
        <v>6.4315040000000003</v>
      </c>
      <c r="H8027">
        <v>0.150199</v>
      </c>
      <c r="I8027">
        <v>1.929297</v>
      </c>
      <c r="J8027">
        <v>5.5122999999999998E-2</v>
      </c>
      <c r="K8027" t="str">
        <f>MID(M8027,22,1)</f>
        <v>5</v>
      </c>
      <c r="L8027" t="s">
        <v>55</v>
      </c>
      <c r="M8027" t="s">
        <v>56</v>
      </c>
      <c r="N8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8027">
        <f>VLOOKUP(TableOMP[[#This Row],[Label]],TableAvg[],2,FALSE)</f>
        <v>6.5298442142857143</v>
      </c>
      <c r="P8027">
        <f>VLOOKUP(TableOMP[[#This Row],[Label]],TableAvg[],3,FALSE)</f>
        <v>0.13832435140189711</v>
      </c>
      <c r="Q8027">
        <f>TableOMP[[#This Row],[Avg]]-$U$2*TableOMP[[#This Row],[StdDev]]</f>
        <v>6.2531955114819198</v>
      </c>
      <c r="R8027">
        <f>TableOMP[[#This Row],[Avg]]+$U$2*TableOMP[[#This Row],[StdDev]]</f>
        <v>6.8064929170895088</v>
      </c>
      <c r="S8027">
        <f>IF(AND(TableOMP[[#This Row],[total_time]]&gt;=TableOMP[[#This Row],[Low]], TableOMP[[#This Row],[total_time]]&lt;=TableOMP[[#This Row],[High]]),1,0)</f>
        <v>1</v>
      </c>
    </row>
    <row r="8028" spans="1:19" hidden="1" x14ac:dyDescent="0.25">
      <c r="A8028" t="s">
        <v>16</v>
      </c>
      <c r="B8028">
        <v>10000</v>
      </c>
      <c r="C8028">
        <v>100</v>
      </c>
      <c r="D8028">
        <v>100000</v>
      </c>
      <c r="E8028">
        <v>55</v>
      </c>
      <c r="F8028">
        <v>1</v>
      </c>
      <c r="G8028">
        <v>6.4311879999999997</v>
      </c>
      <c r="H8028">
        <v>0.179673</v>
      </c>
      <c r="I8028">
        <v>3.8599929999999998</v>
      </c>
      <c r="J8028">
        <v>7.1481000000000003E-2</v>
      </c>
      <c r="K8028" t="str">
        <f>MID(M8028,22,1)</f>
        <v>2</v>
      </c>
      <c r="L8028" t="s">
        <v>59</v>
      </c>
      <c r="M8028" t="s">
        <v>60</v>
      </c>
      <c r="N8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8028">
        <f>VLOOKUP(TableOMP[[#This Row],[Label]],TableAvg[],2,FALSE)</f>
        <v>6.5838588571428565</v>
      </c>
      <c r="P8028">
        <f>VLOOKUP(TableOMP[[#This Row],[Label]],TableAvg[],3,FALSE)</f>
        <v>0.18620188809803898</v>
      </c>
      <c r="Q8028">
        <f>TableOMP[[#This Row],[Avg]]-$U$2*TableOMP[[#This Row],[StdDev]]</f>
        <v>6.2114550809467781</v>
      </c>
      <c r="R8028">
        <f>TableOMP[[#This Row],[Avg]]+$U$2*TableOMP[[#This Row],[StdDev]]</f>
        <v>6.9562626333389348</v>
      </c>
      <c r="S8028">
        <f>IF(AND(TableOMP[[#This Row],[total_time]]&gt;=TableOMP[[#This Row],[Low]], TableOMP[[#This Row],[total_time]]&lt;=TableOMP[[#This Row],[High]]),1,0)</f>
        <v>1</v>
      </c>
    </row>
    <row r="8029" spans="1:19" hidden="1" x14ac:dyDescent="0.25">
      <c r="A8029" t="s">
        <v>15</v>
      </c>
      <c r="B8029">
        <v>10000</v>
      </c>
      <c r="C8029">
        <v>100</v>
      </c>
      <c r="D8029">
        <v>100000</v>
      </c>
      <c r="E8029">
        <v>36</v>
      </c>
      <c r="F8029">
        <v>1</v>
      </c>
      <c r="G8029">
        <v>6.4265939999999997</v>
      </c>
      <c r="H8029">
        <v>0.153637</v>
      </c>
      <c r="I8029">
        <v>2.0166369999999998</v>
      </c>
      <c r="J8029">
        <v>5.7618000000000003E-2</v>
      </c>
      <c r="K8029" t="str">
        <f>MID(M8029,22,1)</f>
        <v>5</v>
      </c>
      <c r="L8029" t="s">
        <v>55</v>
      </c>
      <c r="M8029" t="s">
        <v>56</v>
      </c>
      <c r="N8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8029">
        <f>VLOOKUP(TableOMP[[#This Row],[Label]],TableAvg[],2,FALSE)</f>
        <v>6.5298442142857143</v>
      </c>
      <c r="P8029">
        <f>VLOOKUP(TableOMP[[#This Row],[Label]],TableAvg[],3,FALSE)</f>
        <v>0.13832435140189711</v>
      </c>
      <c r="Q8029">
        <f>TableOMP[[#This Row],[Avg]]-$U$2*TableOMP[[#This Row],[StdDev]]</f>
        <v>6.2531955114819198</v>
      </c>
      <c r="R8029">
        <f>TableOMP[[#This Row],[Avg]]+$U$2*TableOMP[[#This Row],[StdDev]]</f>
        <v>6.8064929170895088</v>
      </c>
      <c r="S8029">
        <f>IF(AND(TableOMP[[#This Row],[total_time]]&gt;=TableOMP[[#This Row],[Low]], TableOMP[[#This Row],[total_time]]&lt;=TableOMP[[#This Row],[High]]),1,0)</f>
        <v>1</v>
      </c>
    </row>
    <row r="8030" spans="1:19" hidden="1" x14ac:dyDescent="0.25">
      <c r="A8030" t="s">
        <v>16</v>
      </c>
      <c r="B8030">
        <v>10000</v>
      </c>
      <c r="C8030">
        <v>100</v>
      </c>
      <c r="D8030">
        <v>100000</v>
      </c>
      <c r="E8030">
        <v>53</v>
      </c>
      <c r="F8030">
        <v>1</v>
      </c>
      <c r="G8030">
        <v>6.4203789999999996</v>
      </c>
      <c r="H8030">
        <v>0.17996599999999999</v>
      </c>
      <c r="I8030">
        <v>2.547949</v>
      </c>
      <c r="J8030">
        <v>4.8999000000000001E-2</v>
      </c>
      <c r="K8030" t="str">
        <f>MID(M8030,22,1)</f>
        <v>1</v>
      </c>
      <c r="L8030" t="s">
        <v>177</v>
      </c>
      <c r="M8030" t="s">
        <v>178</v>
      </c>
      <c r="N8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8030">
        <f>VLOOKUP(TableOMP[[#This Row],[Label]],TableAvg[],2,FALSE)</f>
        <v>6.6903144285714289</v>
      </c>
      <c r="P8030">
        <f>VLOOKUP(TableOMP[[#This Row],[Label]],TableAvg[],3,FALSE)</f>
        <v>0.20364942578316872</v>
      </c>
      <c r="Q8030">
        <f>TableOMP[[#This Row],[Avg]]-$U$2*TableOMP[[#This Row],[StdDev]]</f>
        <v>6.2830155770050915</v>
      </c>
      <c r="R8030">
        <f>TableOMP[[#This Row],[Avg]]+$U$2*TableOMP[[#This Row],[StdDev]]</f>
        <v>7.0976132801377663</v>
      </c>
      <c r="S8030">
        <f>IF(AND(TableOMP[[#This Row],[total_time]]&gt;=TableOMP[[#This Row],[Low]], TableOMP[[#This Row],[total_time]]&lt;=TableOMP[[#This Row],[High]]),1,0)</f>
        <v>1</v>
      </c>
    </row>
    <row r="8031" spans="1:19" hidden="1" x14ac:dyDescent="0.25">
      <c r="A8031" t="s">
        <v>16</v>
      </c>
      <c r="B8031">
        <v>10000</v>
      </c>
      <c r="C8031">
        <v>100</v>
      </c>
      <c r="D8031">
        <v>1</v>
      </c>
      <c r="E8031">
        <v>27</v>
      </c>
      <c r="F8031">
        <v>1</v>
      </c>
      <c r="G8031">
        <v>25.972335000000001</v>
      </c>
      <c r="H8031">
        <v>12.728061</v>
      </c>
      <c r="I8031">
        <v>54.055141999999996</v>
      </c>
      <c r="J8031">
        <v>2.0790440000000001</v>
      </c>
      <c r="K8031" t="str">
        <f>MID(M8031,22,1)</f>
        <v>2</v>
      </c>
      <c r="L8031" t="s">
        <v>211</v>
      </c>
      <c r="M8031" t="s">
        <v>212</v>
      </c>
      <c r="N8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031">
        <f>VLOOKUP(TableOMP[[#This Row],[Label]],TableAvg[],2,FALSE)</f>
        <v>28.312944454545448</v>
      </c>
      <c r="P8031">
        <f>VLOOKUP(TableOMP[[#This Row],[Label]],TableAvg[],3,FALSE)</f>
        <v>0.96101509190286927</v>
      </c>
      <c r="Q8031">
        <f>TableOMP[[#This Row],[Avg]]-$U$2*TableOMP[[#This Row],[StdDev]]</f>
        <v>26.39091427073971</v>
      </c>
      <c r="R8031">
        <f>TableOMP[[#This Row],[Avg]]+$U$2*TableOMP[[#This Row],[StdDev]]</f>
        <v>30.234974638351186</v>
      </c>
      <c r="S8031">
        <f>IF(AND(TableOMP[[#This Row],[total_time]]&gt;=TableOMP[[#This Row],[Low]], TableOMP[[#This Row],[total_time]]&lt;=TableOMP[[#This Row],[High]]),1,0)</f>
        <v>0</v>
      </c>
    </row>
    <row r="8032" spans="1:19" hidden="1" x14ac:dyDescent="0.25">
      <c r="A8032" t="s">
        <v>16</v>
      </c>
      <c r="B8032">
        <v>10000</v>
      </c>
      <c r="C8032">
        <v>100</v>
      </c>
      <c r="D8032">
        <v>100000</v>
      </c>
      <c r="E8032">
        <v>56</v>
      </c>
      <c r="F8032">
        <v>1</v>
      </c>
      <c r="G8032">
        <v>6.4166840000000001</v>
      </c>
      <c r="H8032">
        <v>0.20899899999999999</v>
      </c>
      <c r="I8032">
        <v>3.431718</v>
      </c>
      <c r="J8032">
        <v>6.2394999999999999E-2</v>
      </c>
      <c r="K8032" t="str">
        <f>MID(M8032,22,1)</f>
        <v>7</v>
      </c>
      <c r="L8032" t="s">
        <v>189</v>
      </c>
      <c r="M8032" t="s">
        <v>190</v>
      </c>
      <c r="N8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8032">
        <f>VLOOKUP(TableOMP[[#This Row],[Label]],TableAvg[],2,FALSE)</f>
        <v>6.6360941428571421</v>
      </c>
      <c r="P8032">
        <f>VLOOKUP(TableOMP[[#This Row],[Label]],TableAvg[],3,FALSE)</f>
        <v>0.25197068205075801</v>
      </c>
      <c r="Q8032">
        <f>TableOMP[[#This Row],[Avg]]-$U$2*TableOMP[[#This Row],[StdDev]]</f>
        <v>6.1321527787556258</v>
      </c>
      <c r="R8032">
        <f>TableOMP[[#This Row],[Avg]]+$U$2*TableOMP[[#This Row],[StdDev]]</f>
        <v>7.1400355069586583</v>
      </c>
      <c r="S8032">
        <f>IF(AND(TableOMP[[#This Row],[total_time]]&gt;=TableOMP[[#This Row],[Low]], TableOMP[[#This Row],[total_time]]&lt;=TableOMP[[#This Row],[High]]),1,0)</f>
        <v>1</v>
      </c>
    </row>
    <row r="8033" spans="1:19" hidden="1" x14ac:dyDescent="0.25">
      <c r="A8033" t="s">
        <v>15</v>
      </c>
      <c r="B8033">
        <v>10000</v>
      </c>
      <c r="C8033">
        <v>100</v>
      </c>
      <c r="D8033">
        <v>100000</v>
      </c>
      <c r="E8033">
        <v>36</v>
      </c>
      <c r="F8033">
        <v>1</v>
      </c>
      <c r="G8033">
        <v>6.4139650000000001</v>
      </c>
      <c r="H8033">
        <v>0.15901000000000001</v>
      </c>
      <c r="I8033">
        <v>1.7205859999999999</v>
      </c>
      <c r="J8033">
        <v>4.9160000000000002E-2</v>
      </c>
      <c r="K8033" t="str">
        <f>MID(M8033,22,1)</f>
        <v>2</v>
      </c>
      <c r="L8033" t="s">
        <v>95</v>
      </c>
      <c r="M8033" t="s">
        <v>96</v>
      </c>
      <c r="N8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8033">
        <f>VLOOKUP(TableOMP[[#This Row],[Label]],TableAvg[],2,FALSE)</f>
        <v>6.5298442142857143</v>
      </c>
      <c r="P8033">
        <f>VLOOKUP(TableOMP[[#This Row],[Label]],TableAvg[],3,FALSE)</f>
        <v>0.13832435140189711</v>
      </c>
      <c r="Q8033">
        <f>TableOMP[[#This Row],[Avg]]-$U$2*TableOMP[[#This Row],[StdDev]]</f>
        <v>6.2531955114819198</v>
      </c>
      <c r="R8033">
        <f>TableOMP[[#This Row],[Avg]]+$U$2*TableOMP[[#This Row],[StdDev]]</f>
        <v>6.8064929170895088</v>
      </c>
      <c r="S8033">
        <f>IF(AND(TableOMP[[#This Row],[total_time]]&gt;=TableOMP[[#This Row],[Low]], TableOMP[[#This Row],[total_time]]&lt;=TableOMP[[#This Row],[High]]),1,0)</f>
        <v>1</v>
      </c>
    </row>
    <row r="8034" spans="1:19" hidden="1" x14ac:dyDescent="0.25">
      <c r="A8034" t="s">
        <v>16</v>
      </c>
      <c r="B8034">
        <v>10000</v>
      </c>
      <c r="C8034">
        <v>100</v>
      </c>
      <c r="D8034">
        <v>100000</v>
      </c>
      <c r="E8034">
        <v>54</v>
      </c>
      <c r="F8034">
        <v>1</v>
      </c>
      <c r="G8034">
        <v>6.4119989999999998</v>
      </c>
      <c r="H8034">
        <v>0.19427900000000001</v>
      </c>
      <c r="I8034">
        <v>3.5472619999999999</v>
      </c>
      <c r="J8034">
        <v>6.6929000000000002E-2</v>
      </c>
      <c r="K8034" t="str">
        <f>MID(M8034,22,1)</f>
        <v>7</v>
      </c>
      <c r="L8034" t="s">
        <v>189</v>
      </c>
      <c r="M8034" t="s">
        <v>190</v>
      </c>
      <c r="N8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8034">
        <f>VLOOKUP(TableOMP[[#This Row],[Label]],TableAvg[],2,FALSE)</f>
        <v>6.6441739285714281</v>
      </c>
      <c r="P8034">
        <f>VLOOKUP(TableOMP[[#This Row],[Label]],TableAvg[],3,FALSE)</f>
        <v>0.20208756104134373</v>
      </c>
      <c r="Q8034">
        <f>TableOMP[[#This Row],[Avg]]-$U$2*TableOMP[[#This Row],[StdDev]]</f>
        <v>6.2399988064887406</v>
      </c>
      <c r="R8034">
        <f>TableOMP[[#This Row],[Avg]]+$U$2*TableOMP[[#This Row],[StdDev]]</f>
        <v>7.0483490506541155</v>
      </c>
      <c r="S8034">
        <f>IF(AND(TableOMP[[#This Row],[total_time]]&gt;=TableOMP[[#This Row],[Low]], TableOMP[[#This Row],[total_time]]&lt;=TableOMP[[#This Row],[High]]),1,0)</f>
        <v>1</v>
      </c>
    </row>
    <row r="8035" spans="1:19" hidden="1" x14ac:dyDescent="0.25">
      <c r="A8035" t="s">
        <v>16</v>
      </c>
      <c r="B8035">
        <v>10000</v>
      </c>
      <c r="C8035">
        <v>100</v>
      </c>
      <c r="D8035">
        <v>100000</v>
      </c>
      <c r="E8035">
        <v>55</v>
      </c>
      <c r="F8035">
        <v>1</v>
      </c>
      <c r="G8035">
        <v>6.4099209999999998</v>
      </c>
      <c r="H8035">
        <v>0.183283</v>
      </c>
      <c r="I8035">
        <v>3.4078650000000001</v>
      </c>
      <c r="J8035">
        <v>6.3108999999999998E-2</v>
      </c>
      <c r="K8035" t="str">
        <f>MID(M8035,22,1)</f>
        <v>7</v>
      </c>
      <c r="L8035" t="s">
        <v>49</v>
      </c>
      <c r="M8035" t="s">
        <v>50</v>
      </c>
      <c r="N8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8035">
        <f>VLOOKUP(TableOMP[[#This Row],[Label]],TableAvg[],2,FALSE)</f>
        <v>6.5838588571428565</v>
      </c>
      <c r="P8035">
        <f>VLOOKUP(TableOMP[[#This Row],[Label]],TableAvg[],3,FALSE)</f>
        <v>0.18620188809803898</v>
      </c>
      <c r="Q8035">
        <f>TableOMP[[#This Row],[Avg]]-$U$2*TableOMP[[#This Row],[StdDev]]</f>
        <v>6.2114550809467781</v>
      </c>
      <c r="R8035">
        <f>TableOMP[[#This Row],[Avg]]+$U$2*TableOMP[[#This Row],[StdDev]]</f>
        <v>6.9562626333389348</v>
      </c>
      <c r="S8035">
        <f>IF(AND(TableOMP[[#This Row],[total_time]]&gt;=TableOMP[[#This Row],[Low]], TableOMP[[#This Row],[total_time]]&lt;=TableOMP[[#This Row],[High]]),1,0)</f>
        <v>1</v>
      </c>
    </row>
    <row r="8036" spans="1:19" hidden="1" x14ac:dyDescent="0.25">
      <c r="A8036" t="s">
        <v>16</v>
      </c>
      <c r="B8036">
        <v>10000</v>
      </c>
      <c r="C8036">
        <v>100</v>
      </c>
      <c r="D8036">
        <v>100000</v>
      </c>
      <c r="E8036">
        <v>54</v>
      </c>
      <c r="F8036">
        <v>1</v>
      </c>
      <c r="G8036">
        <v>6.4095639999999996</v>
      </c>
      <c r="H8036">
        <v>0.178228</v>
      </c>
      <c r="I8036">
        <v>2.6477249999999999</v>
      </c>
      <c r="J8036">
        <v>4.9957000000000001E-2</v>
      </c>
      <c r="K8036" t="str">
        <f>MID(M8036,22,1)</f>
        <v>2</v>
      </c>
      <c r="L8036" t="s">
        <v>59</v>
      </c>
      <c r="M8036" t="s">
        <v>60</v>
      </c>
      <c r="N8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8036">
        <f>VLOOKUP(TableOMP[[#This Row],[Label]],TableAvg[],2,FALSE)</f>
        <v>6.6441739285714281</v>
      </c>
      <c r="P8036">
        <f>VLOOKUP(TableOMP[[#This Row],[Label]],TableAvg[],3,FALSE)</f>
        <v>0.20208756104134373</v>
      </c>
      <c r="Q8036">
        <f>TableOMP[[#This Row],[Avg]]-$U$2*TableOMP[[#This Row],[StdDev]]</f>
        <v>6.2399988064887406</v>
      </c>
      <c r="R8036">
        <f>TableOMP[[#This Row],[Avg]]+$U$2*TableOMP[[#This Row],[StdDev]]</f>
        <v>7.0483490506541155</v>
      </c>
      <c r="S8036">
        <f>IF(AND(TableOMP[[#This Row],[total_time]]&gt;=TableOMP[[#This Row],[Low]], TableOMP[[#This Row],[total_time]]&lt;=TableOMP[[#This Row],[High]]),1,0)</f>
        <v>1</v>
      </c>
    </row>
    <row r="8037" spans="1:19" hidden="1" x14ac:dyDescent="0.25">
      <c r="A8037" t="s">
        <v>15</v>
      </c>
      <c r="B8037">
        <v>10000</v>
      </c>
      <c r="C8037">
        <v>100</v>
      </c>
      <c r="D8037">
        <v>100000</v>
      </c>
      <c r="E8037">
        <v>38</v>
      </c>
      <c r="F8037">
        <v>1</v>
      </c>
      <c r="G8037">
        <v>6.4003730000000001</v>
      </c>
      <c r="H8037">
        <v>0.16092200000000001</v>
      </c>
      <c r="I8037">
        <v>1.9346620000000001</v>
      </c>
      <c r="J8037">
        <v>5.2288000000000001E-2</v>
      </c>
      <c r="K8037" t="str">
        <f>MID(M8037,22,1)</f>
        <v>8</v>
      </c>
      <c r="L8037" t="s">
        <v>159</v>
      </c>
      <c r="M8037" t="s">
        <v>160</v>
      </c>
      <c r="N8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37">
        <f>VLOOKUP(TableOMP[[#This Row],[Label]],TableAvg[],2,FALSE)</f>
        <v>6.3284918461538462</v>
      </c>
      <c r="P8037">
        <f>VLOOKUP(TableOMP[[#This Row],[Label]],TableAvg[],3,FALSE)</f>
        <v>0.18276094485795571</v>
      </c>
      <c r="Q8037">
        <f>TableOMP[[#This Row],[Avg]]-$U$2*TableOMP[[#This Row],[StdDev]]</f>
        <v>5.9629699564379344</v>
      </c>
      <c r="R8037">
        <f>TableOMP[[#This Row],[Avg]]+$U$2*TableOMP[[#This Row],[StdDev]]</f>
        <v>6.694013735869758</v>
      </c>
      <c r="S8037">
        <f>IF(AND(TableOMP[[#This Row],[total_time]]&gt;=TableOMP[[#This Row],[Low]], TableOMP[[#This Row],[total_time]]&lt;=TableOMP[[#This Row],[High]]),1,0)</f>
        <v>1</v>
      </c>
    </row>
    <row r="8038" spans="1:19" hidden="1" x14ac:dyDescent="0.25">
      <c r="A8038" t="s">
        <v>16</v>
      </c>
      <c r="B8038">
        <v>10000</v>
      </c>
      <c r="C8038">
        <v>100</v>
      </c>
      <c r="D8038">
        <v>100000</v>
      </c>
      <c r="E8038">
        <v>57</v>
      </c>
      <c r="F8038">
        <v>1</v>
      </c>
      <c r="G8038">
        <v>6.3966070000000004</v>
      </c>
      <c r="H8038">
        <v>0.17078099999999999</v>
      </c>
      <c r="I8038">
        <v>3.261822</v>
      </c>
      <c r="J8038">
        <v>5.8247E-2</v>
      </c>
      <c r="K8038" t="str">
        <f>MID(M8038,22,1)</f>
        <v>7</v>
      </c>
      <c r="L8038" t="s">
        <v>49</v>
      </c>
      <c r="M8038" t="s">
        <v>50</v>
      </c>
      <c r="N8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8038">
        <f>VLOOKUP(TableOMP[[#This Row],[Label]],TableAvg[],2,FALSE)</f>
        <v>6.5243192142857138</v>
      </c>
      <c r="P8038">
        <f>VLOOKUP(TableOMP[[#This Row],[Label]],TableAvg[],3,FALSE)</f>
        <v>0.15716905055299971</v>
      </c>
      <c r="Q8038">
        <f>TableOMP[[#This Row],[Avg]]-$U$2*TableOMP[[#This Row],[StdDev]]</f>
        <v>6.2099811131797145</v>
      </c>
      <c r="R8038">
        <f>TableOMP[[#This Row],[Avg]]+$U$2*TableOMP[[#This Row],[StdDev]]</f>
        <v>6.8386573153917132</v>
      </c>
      <c r="S8038">
        <f>IF(AND(TableOMP[[#This Row],[total_time]]&gt;=TableOMP[[#This Row],[Low]], TableOMP[[#This Row],[total_time]]&lt;=TableOMP[[#This Row],[High]]),1,0)</f>
        <v>1</v>
      </c>
    </row>
    <row r="8039" spans="1:19" hidden="1" x14ac:dyDescent="0.25">
      <c r="A8039" t="s">
        <v>15</v>
      </c>
      <c r="B8039">
        <v>10000</v>
      </c>
      <c r="C8039">
        <v>100</v>
      </c>
      <c r="D8039">
        <v>100000</v>
      </c>
      <c r="E8039">
        <v>37</v>
      </c>
      <c r="F8039">
        <v>1</v>
      </c>
      <c r="G8039">
        <v>6.3821430000000001</v>
      </c>
      <c r="H8039">
        <v>0.16374</v>
      </c>
      <c r="I8039">
        <v>2.0998459999999999</v>
      </c>
      <c r="J8039">
        <v>5.8328999999999999E-2</v>
      </c>
      <c r="K8039" t="str">
        <f>MID(M8039,22,1)</f>
        <v>5</v>
      </c>
      <c r="L8039" t="s">
        <v>55</v>
      </c>
      <c r="M8039" t="s">
        <v>56</v>
      </c>
      <c r="N8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8039">
        <f>VLOOKUP(TableOMP[[#This Row],[Label]],TableAvg[],2,FALSE)</f>
        <v>6.3552268461538484</v>
      </c>
      <c r="P8039">
        <f>VLOOKUP(TableOMP[[#This Row],[Label]],TableAvg[],3,FALSE)</f>
        <v>0.10974338396860533</v>
      </c>
      <c r="Q8039">
        <f>TableOMP[[#This Row],[Avg]]-$U$2*TableOMP[[#This Row],[StdDev]]</f>
        <v>6.1357400782166378</v>
      </c>
      <c r="R8039">
        <f>TableOMP[[#This Row],[Avg]]+$U$2*TableOMP[[#This Row],[StdDev]]</f>
        <v>6.5747136140910589</v>
      </c>
      <c r="S8039">
        <f>IF(AND(TableOMP[[#This Row],[total_time]]&gt;=TableOMP[[#This Row],[Low]], TableOMP[[#This Row],[total_time]]&lt;=TableOMP[[#This Row],[High]]),1,0)</f>
        <v>1</v>
      </c>
    </row>
    <row r="8040" spans="1:19" hidden="1" x14ac:dyDescent="0.25">
      <c r="A8040" t="s">
        <v>15</v>
      </c>
      <c r="B8040">
        <v>10000</v>
      </c>
      <c r="C8040">
        <v>100</v>
      </c>
      <c r="D8040">
        <v>100000</v>
      </c>
      <c r="E8040">
        <v>37</v>
      </c>
      <c r="F8040">
        <v>1</v>
      </c>
      <c r="G8040">
        <v>6.3773289999999996</v>
      </c>
      <c r="H8040">
        <v>0.137874</v>
      </c>
      <c r="I8040">
        <v>1.512157</v>
      </c>
      <c r="J8040">
        <v>4.2004E-2</v>
      </c>
      <c r="K8040" t="str">
        <f>MID(M8040,22,1)</f>
        <v>8</v>
      </c>
      <c r="L8040" t="s">
        <v>159</v>
      </c>
      <c r="M8040" t="s">
        <v>160</v>
      </c>
      <c r="N8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8040">
        <f>VLOOKUP(TableOMP[[#This Row],[Label]],TableAvg[],2,FALSE)</f>
        <v>6.3552268461538484</v>
      </c>
      <c r="P8040">
        <f>VLOOKUP(TableOMP[[#This Row],[Label]],TableAvg[],3,FALSE)</f>
        <v>0.10974338396860533</v>
      </c>
      <c r="Q8040">
        <f>TableOMP[[#This Row],[Avg]]-$U$2*TableOMP[[#This Row],[StdDev]]</f>
        <v>6.1357400782166378</v>
      </c>
      <c r="R8040">
        <f>TableOMP[[#This Row],[Avg]]+$U$2*TableOMP[[#This Row],[StdDev]]</f>
        <v>6.5747136140910589</v>
      </c>
      <c r="S8040">
        <f>IF(AND(TableOMP[[#This Row],[total_time]]&gt;=TableOMP[[#This Row],[Low]], TableOMP[[#This Row],[total_time]]&lt;=TableOMP[[#This Row],[High]]),1,0)</f>
        <v>1</v>
      </c>
    </row>
    <row r="8041" spans="1:19" hidden="1" x14ac:dyDescent="0.25">
      <c r="A8041" t="s">
        <v>15</v>
      </c>
      <c r="B8041">
        <v>10000</v>
      </c>
      <c r="C8041">
        <v>100</v>
      </c>
      <c r="D8041">
        <v>100000</v>
      </c>
      <c r="E8041">
        <v>38</v>
      </c>
      <c r="F8041">
        <v>1</v>
      </c>
      <c r="G8041">
        <v>6.3745960000000004</v>
      </c>
      <c r="H8041">
        <v>0.234149</v>
      </c>
      <c r="I8041">
        <v>4.6240379999999996</v>
      </c>
      <c r="J8041">
        <v>0.124974</v>
      </c>
      <c r="K8041" t="str">
        <f>MID(M8041,22,1)</f>
        <v>6</v>
      </c>
      <c r="L8041" t="s">
        <v>41</v>
      </c>
      <c r="M8041" t="s">
        <v>42</v>
      </c>
      <c r="N8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41">
        <f>VLOOKUP(TableOMP[[#This Row],[Label]],TableAvg[],2,FALSE)</f>
        <v>6.3284918461538462</v>
      </c>
      <c r="P8041">
        <f>VLOOKUP(TableOMP[[#This Row],[Label]],TableAvg[],3,FALSE)</f>
        <v>0.18276094485795571</v>
      </c>
      <c r="Q8041">
        <f>TableOMP[[#This Row],[Avg]]-$U$2*TableOMP[[#This Row],[StdDev]]</f>
        <v>5.9629699564379344</v>
      </c>
      <c r="R8041">
        <f>TableOMP[[#This Row],[Avg]]+$U$2*TableOMP[[#This Row],[StdDev]]</f>
        <v>6.694013735869758</v>
      </c>
      <c r="S8041">
        <f>IF(AND(TableOMP[[#This Row],[total_time]]&gt;=TableOMP[[#This Row],[Low]], TableOMP[[#This Row],[total_time]]&lt;=TableOMP[[#This Row],[High]]),1,0)</f>
        <v>1</v>
      </c>
    </row>
    <row r="8042" spans="1:19" hidden="1" x14ac:dyDescent="0.25">
      <c r="A8042" t="s">
        <v>16</v>
      </c>
      <c r="B8042">
        <v>10000</v>
      </c>
      <c r="C8042">
        <v>100</v>
      </c>
      <c r="D8042">
        <v>100000</v>
      </c>
      <c r="E8042">
        <v>54</v>
      </c>
      <c r="F8042">
        <v>1</v>
      </c>
      <c r="G8042">
        <v>6.3741810000000001</v>
      </c>
      <c r="H8042">
        <v>0.1643</v>
      </c>
      <c r="I8042">
        <v>2.8896959999999998</v>
      </c>
      <c r="J8042">
        <v>5.4523000000000002E-2</v>
      </c>
      <c r="K8042" t="str">
        <f>MID(M8042,22,1)</f>
        <v>2</v>
      </c>
      <c r="L8042" t="s">
        <v>59</v>
      </c>
      <c r="M8042" t="s">
        <v>60</v>
      </c>
      <c r="N8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8042">
        <f>VLOOKUP(TableOMP[[#This Row],[Label]],TableAvg[],2,FALSE)</f>
        <v>6.6441739285714281</v>
      </c>
      <c r="P8042">
        <f>VLOOKUP(TableOMP[[#This Row],[Label]],TableAvg[],3,FALSE)</f>
        <v>0.20208756104134373</v>
      </c>
      <c r="Q8042">
        <f>TableOMP[[#This Row],[Avg]]-$U$2*TableOMP[[#This Row],[StdDev]]</f>
        <v>6.2399988064887406</v>
      </c>
      <c r="R8042">
        <f>TableOMP[[#This Row],[Avg]]+$U$2*TableOMP[[#This Row],[StdDev]]</f>
        <v>7.0483490506541155</v>
      </c>
      <c r="S8042">
        <f>IF(AND(TableOMP[[#This Row],[total_time]]&gt;=TableOMP[[#This Row],[Low]], TableOMP[[#This Row],[total_time]]&lt;=TableOMP[[#This Row],[High]]),1,0)</f>
        <v>1</v>
      </c>
    </row>
    <row r="8043" spans="1:19" hidden="1" x14ac:dyDescent="0.25">
      <c r="A8043" t="s">
        <v>16</v>
      </c>
      <c r="B8043">
        <v>10000</v>
      </c>
      <c r="C8043">
        <v>100</v>
      </c>
      <c r="D8043">
        <v>100000</v>
      </c>
      <c r="E8043">
        <v>57</v>
      </c>
      <c r="F8043">
        <v>1</v>
      </c>
      <c r="G8043">
        <v>6.3728259999999999</v>
      </c>
      <c r="H8043">
        <v>0.16567200000000001</v>
      </c>
      <c r="I8043">
        <v>2.6600410000000001</v>
      </c>
      <c r="J8043">
        <v>4.7501000000000002E-2</v>
      </c>
      <c r="K8043" t="str">
        <f>MID(M8043,22,1)</f>
        <v>1</v>
      </c>
      <c r="L8043" t="s">
        <v>177</v>
      </c>
      <c r="M8043" t="s">
        <v>178</v>
      </c>
      <c r="N8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8043">
        <f>VLOOKUP(TableOMP[[#This Row],[Label]],TableAvg[],2,FALSE)</f>
        <v>6.5243192142857138</v>
      </c>
      <c r="P8043">
        <f>VLOOKUP(TableOMP[[#This Row],[Label]],TableAvg[],3,FALSE)</f>
        <v>0.15716905055299971</v>
      </c>
      <c r="Q8043">
        <f>TableOMP[[#This Row],[Avg]]-$U$2*TableOMP[[#This Row],[StdDev]]</f>
        <v>6.2099811131797145</v>
      </c>
      <c r="R8043">
        <f>TableOMP[[#This Row],[Avg]]+$U$2*TableOMP[[#This Row],[StdDev]]</f>
        <v>6.8386573153917132</v>
      </c>
      <c r="S8043">
        <f>IF(AND(TableOMP[[#This Row],[total_time]]&gt;=TableOMP[[#This Row],[Low]], TableOMP[[#This Row],[total_time]]&lt;=TableOMP[[#This Row],[High]]),1,0)</f>
        <v>1</v>
      </c>
    </row>
    <row r="8044" spans="1:19" hidden="1" x14ac:dyDescent="0.25">
      <c r="A8044" t="s">
        <v>15</v>
      </c>
      <c r="B8044">
        <v>10000</v>
      </c>
      <c r="C8044">
        <v>100</v>
      </c>
      <c r="D8044">
        <v>100000</v>
      </c>
      <c r="E8044">
        <v>39</v>
      </c>
      <c r="F8044">
        <v>1</v>
      </c>
      <c r="G8044">
        <v>6.3714170000000001</v>
      </c>
      <c r="H8044">
        <v>0.50405999999999995</v>
      </c>
      <c r="I8044">
        <v>6.1848130000000001</v>
      </c>
      <c r="J8044">
        <v>0.16275800000000001</v>
      </c>
      <c r="K8044" t="str">
        <f>MID(M8044,22,1)</f>
        <v>6</v>
      </c>
      <c r="L8044" t="s">
        <v>41</v>
      </c>
      <c r="M8044" t="s">
        <v>42</v>
      </c>
      <c r="N8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44">
        <f>VLOOKUP(TableOMP[[#This Row],[Label]],TableAvg[],2,FALSE)</f>
        <v>6.2400039285714284</v>
      </c>
      <c r="P8044">
        <f>VLOOKUP(TableOMP[[#This Row],[Label]],TableAvg[],3,FALSE)</f>
        <v>0.25442041908015794</v>
      </c>
      <c r="Q8044">
        <f>TableOMP[[#This Row],[Avg]]-$U$2*TableOMP[[#This Row],[StdDev]]</f>
        <v>5.7311630904111128</v>
      </c>
      <c r="R8044">
        <f>TableOMP[[#This Row],[Avg]]+$U$2*TableOMP[[#This Row],[StdDev]]</f>
        <v>6.7488447667317439</v>
      </c>
      <c r="S8044">
        <f>IF(AND(TableOMP[[#This Row],[total_time]]&gt;=TableOMP[[#This Row],[Low]], TableOMP[[#This Row],[total_time]]&lt;=TableOMP[[#This Row],[High]]),1,0)</f>
        <v>1</v>
      </c>
    </row>
    <row r="8045" spans="1:19" hidden="1" x14ac:dyDescent="0.25">
      <c r="A8045" t="s">
        <v>16</v>
      </c>
      <c r="B8045">
        <v>10000</v>
      </c>
      <c r="C8045">
        <v>100</v>
      </c>
      <c r="D8045">
        <v>100000</v>
      </c>
      <c r="E8045">
        <v>54</v>
      </c>
      <c r="F8045">
        <v>1</v>
      </c>
      <c r="G8045">
        <v>6.3684659999999997</v>
      </c>
      <c r="H8045">
        <v>0.15357299999999999</v>
      </c>
      <c r="I8045">
        <v>2.874241</v>
      </c>
      <c r="J8045">
        <v>5.4231000000000001E-2</v>
      </c>
      <c r="K8045" t="str">
        <f>MID(M8045,22,1)</f>
        <v>1</v>
      </c>
      <c r="L8045" t="s">
        <v>177</v>
      </c>
      <c r="M8045" t="s">
        <v>178</v>
      </c>
      <c r="N8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8045">
        <f>VLOOKUP(TableOMP[[#This Row],[Label]],TableAvg[],2,FALSE)</f>
        <v>6.6441739285714281</v>
      </c>
      <c r="P8045">
        <f>VLOOKUP(TableOMP[[#This Row],[Label]],TableAvg[],3,FALSE)</f>
        <v>0.20208756104134373</v>
      </c>
      <c r="Q8045">
        <f>TableOMP[[#This Row],[Avg]]-$U$2*TableOMP[[#This Row],[StdDev]]</f>
        <v>6.2399988064887406</v>
      </c>
      <c r="R8045">
        <f>TableOMP[[#This Row],[Avg]]+$U$2*TableOMP[[#This Row],[StdDev]]</f>
        <v>7.0483490506541155</v>
      </c>
      <c r="S8045">
        <f>IF(AND(TableOMP[[#This Row],[total_time]]&gt;=TableOMP[[#This Row],[Low]], TableOMP[[#This Row],[total_time]]&lt;=TableOMP[[#This Row],[High]]),1,0)</f>
        <v>1</v>
      </c>
    </row>
    <row r="8046" spans="1:19" hidden="1" x14ac:dyDescent="0.25">
      <c r="A8046" t="s">
        <v>16</v>
      </c>
      <c r="B8046">
        <v>10000</v>
      </c>
      <c r="C8046">
        <v>100</v>
      </c>
      <c r="D8046">
        <v>100000</v>
      </c>
      <c r="E8046">
        <v>55</v>
      </c>
      <c r="F8046">
        <v>1</v>
      </c>
      <c r="G8046">
        <v>6.3586980000000004</v>
      </c>
      <c r="H8046">
        <v>0.16581099999999999</v>
      </c>
      <c r="I8046">
        <v>3.0204960000000001</v>
      </c>
      <c r="J8046">
        <v>5.5934999999999999E-2</v>
      </c>
      <c r="K8046" t="str">
        <f>MID(M8046,22,1)</f>
        <v>2</v>
      </c>
      <c r="L8046" t="s">
        <v>59</v>
      </c>
      <c r="M8046" t="s">
        <v>60</v>
      </c>
      <c r="N8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8046">
        <f>VLOOKUP(TableOMP[[#This Row],[Label]],TableAvg[],2,FALSE)</f>
        <v>6.5838588571428565</v>
      </c>
      <c r="P8046">
        <f>VLOOKUP(TableOMP[[#This Row],[Label]],TableAvg[],3,FALSE)</f>
        <v>0.18620188809803898</v>
      </c>
      <c r="Q8046">
        <f>TableOMP[[#This Row],[Avg]]-$U$2*TableOMP[[#This Row],[StdDev]]</f>
        <v>6.2114550809467781</v>
      </c>
      <c r="R8046">
        <f>TableOMP[[#This Row],[Avg]]+$U$2*TableOMP[[#This Row],[StdDev]]</f>
        <v>6.9562626333389348</v>
      </c>
      <c r="S8046">
        <f>IF(AND(TableOMP[[#This Row],[total_time]]&gt;=TableOMP[[#This Row],[Low]], TableOMP[[#This Row],[total_time]]&lt;=TableOMP[[#This Row],[High]]),1,0)</f>
        <v>1</v>
      </c>
    </row>
    <row r="8047" spans="1:19" hidden="1" x14ac:dyDescent="0.25">
      <c r="A8047" t="s">
        <v>15</v>
      </c>
      <c r="B8047">
        <v>10000</v>
      </c>
      <c r="C8047">
        <v>100</v>
      </c>
      <c r="D8047">
        <v>100000</v>
      </c>
      <c r="E8047">
        <v>36</v>
      </c>
      <c r="F8047">
        <v>1</v>
      </c>
      <c r="G8047">
        <v>6.3494460000000004</v>
      </c>
      <c r="H8047">
        <v>0.25355800000000001</v>
      </c>
      <c r="I8047">
        <v>4.8819809999999997</v>
      </c>
      <c r="J8047">
        <v>0.139485</v>
      </c>
      <c r="K8047" t="str">
        <f>MID(M8047,22,1)</f>
        <v>1</v>
      </c>
      <c r="L8047" t="s">
        <v>175</v>
      </c>
      <c r="M8047" t="s">
        <v>176</v>
      </c>
      <c r="N8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8047">
        <f>VLOOKUP(TableOMP[[#This Row],[Label]],TableAvg[],2,FALSE)</f>
        <v>6.5298442142857143</v>
      </c>
      <c r="P8047">
        <f>VLOOKUP(TableOMP[[#This Row],[Label]],TableAvg[],3,FALSE)</f>
        <v>0.13832435140189711</v>
      </c>
      <c r="Q8047">
        <f>TableOMP[[#This Row],[Avg]]-$U$2*TableOMP[[#This Row],[StdDev]]</f>
        <v>6.2531955114819198</v>
      </c>
      <c r="R8047">
        <f>TableOMP[[#This Row],[Avg]]+$U$2*TableOMP[[#This Row],[StdDev]]</f>
        <v>6.8064929170895088</v>
      </c>
      <c r="S8047">
        <f>IF(AND(TableOMP[[#This Row],[total_time]]&gt;=TableOMP[[#This Row],[Low]], TableOMP[[#This Row],[total_time]]&lt;=TableOMP[[#This Row],[High]]),1,0)</f>
        <v>1</v>
      </c>
    </row>
    <row r="8048" spans="1:19" hidden="1" x14ac:dyDescent="0.25">
      <c r="A8048" t="s">
        <v>15</v>
      </c>
      <c r="B8048">
        <v>10000</v>
      </c>
      <c r="C8048">
        <v>100</v>
      </c>
      <c r="D8048">
        <v>100000</v>
      </c>
      <c r="E8048">
        <v>38</v>
      </c>
      <c r="F8048">
        <v>1</v>
      </c>
      <c r="G8048">
        <v>6.33575</v>
      </c>
      <c r="H8048">
        <v>0.15768699999999999</v>
      </c>
      <c r="I8048">
        <v>1.8799539999999999</v>
      </c>
      <c r="J8048">
        <v>5.0810000000000001E-2</v>
      </c>
      <c r="K8048" t="str">
        <f>MID(M8048,22,1)</f>
        <v>5</v>
      </c>
      <c r="L8048" t="s">
        <v>55</v>
      </c>
      <c r="M8048" t="s">
        <v>56</v>
      </c>
      <c r="N8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48">
        <f>VLOOKUP(TableOMP[[#This Row],[Label]],TableAvg[],2,FALSE)</f>
        <v>6.3284918461538462</v>
      </c>
      <c r="P8048">
        <f>VLOOKUP(TableOMP[[#This Row],[Label]],TableAvg[],3,FALSE)</f>
        <v>0.18276094485795571</v>
      </c>
      <c r="Q8048">
        <f>TableOMP[[#This Row],[Avg]]-$U$2*TableOMP[[#This Row],[StdDev]]</f>
        <v>5.9629699564379344</v>
      </c>
      <c r="R8048">
        <f>TableOMP[[#This Row],[Avg]]+$U$2*TableOMP[[#This Row],[StdDev]]</f>
        <v>6.694013735869758</v>
      </c>
      <c r="S8048">
        <f>IF(AND(TableOMP[[#This Row],[total_time]]&gt;=TableOMP[[#This Row],[Low]], TableOMP[[#This Row],[total_time]]&lt;=TableOMP[[#This Row],[High]]),1,0)</f>
        <v>1</v>
      </c>
    </row>
    <row r="8049" spans="1:19" hidden="1" x14ac:dyDescent="0.25">
      <c r="A8049" t="s">
        <v>15</v>
      </c>
      <c r="B8049">
        <v>10000</v>
      </c>
      <c r="C8049">
        <v>100</v>
      </c>
      <c r="D8049">
        <v>100000</v>
      </c>
      <c r="E8049">
        <v>37</v>
      </c>
      <c r="F8049">
        <v>1</v>
      </c>
      <c r="G8049">
        <v>6.3316080000000001</v>
      </c>
      <c r="H8049">
        <v>0.16273499999999999</v>
      </c>
      <c r="I8049">
        <v>1.7879590000000001</v>
      </c>
      <c r="J8049">
        <v>4.9666000000000002E-2</v>
      </c>
      <c r="K8049" t="str">
        <f>MID(M8049,22,1)</f>
        <v>2</v>
      </c>
      <c r="L8049" t="s">
        <v>95</v>
      </c>
      <c r="M8049" t="s">
        <v>96</v>
      </c>
      <c r="N8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8049">
        <f>VLOOKUP(TableOMP[[#This Row],[Label]],TableAvg[],2,FALSE)</f>
        <v>6.3552268461538484</v>
      </c>
      <c r="P8049">
        <f>VLOOKUP(TableOMP[[#This Row],[Label]],TableAvg[],3,FALSE)</f>
        <v>0.10974338396860533</v>
      </c>
      <c r="Q8049">
        <f>TableOMP[[#This Row],[Avg]]-$U$2*TableOMP[[#This Row],[StdDev]]</f>
        <v>6.1357400782166378</v>
      </c>
      <c r="R8049">
        <f>TableOMP[[#This Row],[Avg]]+$U$2*TableOMP[[#This Row],[StdDev]]</f>
        <v>6.5747136140910589</v>
      </c>
      <c r="S8049">
        <f>IF(AND(TableOMP[[#This Row],[total_time]]&gt;=TableOMP[[#This Row],[Low]], TableOMP[[#This Row],[total_time]]&lt;=TableOMP[[#This Row],[High]]),1,0)</f>
        <v>1</v>
      </c>
    </row>
    <row r="8050" spans="1:19" hidden="1" x14ac:dyDescent="0.25">
      <c r="A8050" t="s">
        <v>15</v>
      </c>
      <c r="B8050">
        <v>10000</v>
      </c>
      <c r="C8050">
        <v>100</v>
      </c>
      <c r="D8050">
        <v>100000</v>
      </c>
      <c r="E8050">
        <v>37</v>
      </c>
      <c r="F8050">
        <v>1</v>
      </c>
      <c r="G8050">
        <v>6.3288479999999998</v>
      </c>
      <c r="H8050">
        <v>0.157137</v>
      </c>
      <c r="I8050">
        <v>1.7942070000000001</v>
      </c>
      <c r="J8050">
        <v>4.9839000000000001E-2</v>
      </c>
      <c r="K8050" t="str">
        <f>MID(M8050,22,1)</f>
        <v>5</v>
      </c>
      <c r="L8050" t="s">
        <v>55</v>
      </c>
      <c r="M8050" t="s">
        <v>56</v>
      </c>
      <c r="N8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8050">
        <f>VLOOKUP(TableOMP[[#This Row],[Label]],TableAvg[],2,FALSE)</f>
        <v>6.3552268461538484</v>
      </c>
      <c r="P8050">
        <f>VLOOKUP(TableOMP[[#This Row],[Label]],TableAvg[],3,FALSE)</f>
        <v>0.10974338396860533</v>
      </c>
      <c r="Q8050">
        <f>TableOMP[[#This Row],[Avg]]-$U$2*TableOMP[[#This Row],[StdDev]]</f>
        <v>6.1357400782166378</v>
      </c>
      <c r="R8050">
        <f>TableOMP[[#This Row],[Avg]]+$U$2*TableOMP[[#This Row],[StdDev]]</f>
        <v>6.5747136140910589</v>
      </c>
      <c r="S8050">
        <f>IF(AND(TableOMP[[#This Row],[total_time]]&gt;=TableOMP[[#This Row],[Low]], TableOMP[[#This Row],[total_time]]&lt;=TableOMP[[#This Row],[High]]),1,0)</f>
        <v>1</v>
      </c>
    </row>
    <row r="8051" spans="1:19" hidden="1" x14ac:dyDescent="0.25">
      <c r="A8051" t="s">
        <v>16</v>
      </c>
      <c r="B8051">
        <v>10000</v>
      </c>
      <c r="C8051">
        <v>100</v>
      </c>
      <c r="D8051">
        <v>100000</v>
      </c>
      <c r="E8051">
        <v>56</v>
      </c>
      <c r="F8051">
        <v>1</v>
      </c>
      <c r="G8051">
        <v>6.3278169999999996</v>
      </c>
      <c r="H8051">
        <v>0.17983299999999999</v>
      </c>
      <c r="I8051">
        <v>3.0340029999999998</v>
      </c>
      <c r="J8051">
        <v>5.5163999999999998E-2</v>
      </c>
      <c r="K8051" t="str">
        <f>MID(M8051,22,1)</f>
        <v>2</v>
      </c>
      <c r="L8051" t="s">
        <v>59</v>
      </c>
      <c r="M8051" t="s">
        <v>60</v>
      </c>
      <c r="N8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8051">
        <f>VLOOKUP(TableOMP[[#This Row],[Label]],TableAvg[],2,FALSE)</f>
        <v>6.6360941428571421</v>
      </c>
      <c r="P8051">
        <f>VLOOKUP(TableOMP[[#This Row],[Label]],TableAvg[],3,FALSE)</f>
        <v>0.25197068205075801</v>
      </c>
      <c r="Q8051">
        <f>TableOMP[[#This Row],[Avg]]-$U$2*TableOMP[[#This Row],[StdDev]]</f>
        <v>6.1321527787556258</v>
      </c>
      <c r="R8051">
        <f>TableOMP[[#This Row],[Avg]]+$U$2*TableOMP[[#This Row],[StdDev]]</f>
        <v>7.1400355069586583</v>
      </c>
      <c r="S8051">
        <f>IF(AND(TableOMP[[#This Row],[total_time]]&gt;=TableOMP[[#This Row],[Low]], TableOMP[[#This Row],[total_time]]&lt;=TableOMP[[#This Row],[High]]),1,0)</f>
        <v>1</v>
      </c>
    </row>
    <row r="8052" spans="1:19" hidden="1" x14ac:dyDescent="0.25">
      <c r="A8052" t="s">
        <v>15</v>
      </c>
      <c r="B8052">
        <v>10000</v>
      </c>
      <c r="C8052">
        <v>100</v>
      </c>
      <c r="D8052">
        <v>100000</v>
      </c>
      <c r="E8052">
        <v>38</v>
      </c>
      <c r="F8052">
        <v>1</v>
      </c>
      <c r="G8052">
        <v>6.3133039999999996</v>
      </c>
      <c r="H8052">
        <v>0.130167</v>
      </c>
      <c r="I8052">
        <v>1.455395</v>
      </c>
      <c r="J8052">
        <v>3.9335000000000002E-2</v>
      </c>
      <c r="K8052" t="str">
        <f>MID(M8052,22,1)</f>
        <v>5</v>
      </c>
      <c r="L8052" t="s">
        <v>163</v>
      </c>
      <c r="M8052" t="s">
        <v>164</v>
      </c>
      <c r="N8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52">
        <f>VLOOKUP(TableOMP[[#This Row],[Label]],TableAvg[],2,FALSE)</f>
        <v>6.3284918461538462</v>
      </c>
      <c r="P8052">
        <f>VLOOKUP(TableOMP[[#This Row],[Label]],TableAvg[],3,FALSE)</f>
        <v>0.18276094485795571</v>
      </c>
      <c r="Q8052">
        <f>TableOMP[[#This Row],[Avg]]-$U$2*TableOMP[[#This Row],[StdDev]]</f>
        <v>5.9629699564379344</v>
      </c>
      <c r="R8052">
        <f>TableOMP[[#This Row],[Avg]]+$U$2*TableOMP[[#This Row],[StdDev]]</f>
        <v>6.694013735869758</v>
      </c>
      <c r="S8052">
        <f>IF(AND(TableOMP[[#This Row],[total_time]]&gt;=TableOMP[[#This Row],[Low]], TableOMP[[#This Row],[total_time]]&lt;=TableOMP[[#This Row],[High]]),1,0)</f>
        <v>1</v>
      </c>
    </row>
    <row r="8053" spans="1:19" hidden="1" x14ac:dyDescent="0.25">
      <c r="A8053" t="s">
        <v>16</v>
      </c>
      <c r="B8053">
        <v>10000</v>
      </c>
      <c r="C8053">
        <v>100</v>
      </c>
      <c r="D8053">
        <v>100000</v>
      </c>
      <c r="E8053">
        <v>56</v>
      </c>
      <c r="F8053">
        <v>1</v>
      </c>
      <c r="G8053">
        <v>6.3132760000000001</v>
      </c>
      <c r="H8053">
        <v>0.217141</v>
      </c>
      <c r="I8053">
        <v>3.3419560000000001</v>
      </c>
      <c r="J8053">
        <v>6.0762999999999998E-2</v>
      </c>
      <c r="K8053" t="str">
        <f>MID(M8053,22,1)</f>
        <v>5</v>
      </c>
      <c r="L8053" t="s">
        <v>161</v>
      </c>
      <c r="M8053" t="s">
        <v>162</v>
      </c>
      <c r="N8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8053">
        <f>VLOOKUP(TableOMP[[#This Row],[Label]],TableAvg[],2,FALSE)</f>
        <v>6.6360941428571421</v>
      </c>
      <c r="P8053">
        <f>VLOOKUP(TableOMP[[#This Row],[Label]],TableAvg[],3,FALSE)</f>
        <v>0.25197068205075801</v>
      </c>
      <c r="Q8053">
        <f>TableOMP[[#This Row],[Avg]]-$U$2*TableOMP[[#This Row],[StdDev]]</f>
        <v>6.1321527787556258</v>
      </c>
      <c r="R8053">
        <f>TableOMP[[#This Row],[Avg]]+$U$2*TableOMP[[#This Row],[StdDev]]</f>
        <v>7.1400355069586583</v>
      </c>
      <c r="S8053">
        <f>IF(AND(TableOMP[[#This Row],[total_time]]&gt;=TableOMP[[#This Row],[Low]], TableOMP[[#This Row],[total_time]]&lt;=TableOMP[[#This Row],[High]]),1,0)</f>
        <v>1</v>
      </c>
    </row>
    <row r="8054" spans="1:19" hidden="1" x14ac:dyDescent="0.25">
      <c r="A8054" t="s">
        <v>15</v>
      </c>
      <c r="B8054">
        <v>10000</v>
      </c>
      <c r="C8054">
        <v>100</v>
      </c>
      <c r="D8054">
        <v>100000</v>
      </c>
      <c r="E8054">
        <v>38</v>
      </c>
      <c r="F8054">
        <v>1</v>
      </c>
      <c r="G8054">
        <v>6.3124799999999999</v>
      </c>
      <c r="H8054">
        <v>0.13639299999999999</v>
      </c>
      <c r="I8054">
        <v>1.4222969999999999</v>
      </c>
      <c r="J8054">
        <v>3.8440000000000002E-2</v>
      </c>
      <c r="K8054" t="str">
        <f>MID(M8054,22,1)</f>
        <v>6</v>
      </c>
      <c r="L8054" t="s">
        <v>41</v>
      </c>
      <c r="M8054" t="s">
        <v>42</v>
      </c>
      <c r="N8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54">
        <f>VLOOKUP(TableOMP[[#This Row],[Label]],TableAvg[],2,FALSE)</f>
        <v>6.3284918461538462</v>
      </c>
      <c r="P8054">
        <f>VLOOKUP(TableOMP[[#This Row],[Label]],TableAvg[],3,FALSE)</f>
        <v>0.18276094485795571</v>
      </c>
      <c r="Q8054">
        <f>TableOMP[[#This Row],[Avg]]-$U$2*TableOMP[[#This Row],[StdDev]]</f>
        <v>5.9629699564379344</v>
      </c>
      <c r="R8054">
        <f>TableOMP[[#This Row],[Avg]]+$U$2*TableOMP[[#This Row],[StdDev]]</f>
        <v>6.694013735869758</v>
      </c>
      <c r="S8054">
        <f>IF(AND(TableOMP[[#This Row],[total_time]]&gt;=TableOMP[[#This Row],[Low]], TableOMP[[#This Row],[total_time]]&lt;=TableOMP[[#This Row],[High]]),1,0)</f>
        <v>1</v>
      </c>
    </row>
    <row r="8055" spans="1:19" hidden="1" x14ac:dyDescent="0.25">
      <c r="A8055" t="s">
        <v>15</v>
      </c>
      <c r="B8055">
        <v>10000</v>
      </c>
      <c r="C8055">
        <v>100</v>
      </c>
      <c r="D8055">
        <v>100000</v>
      </c>
      <c r="E8055">
        <v>37</v>
      </c>
      <c r="F8055">
        <v>1</v>
      </c>
      <c r="G8055">
        <v>6.3088829999999998</v>
      </c>
      <c r="H8055">
        <v>0.163906</v>
      </c>
      <c r="I8055">
        <v>2.113556</v>
      </c>
      <c r="J8055">
        <v>5.8709999999999998E-2</v>
      </c>
      <c r="K8055" t="str">
        <f>MID(M8055,22,1)</f>
        <v>5</v>
      </c>
      <c r="L8055" t="s">
        <v>55</v>
      </c>
      <c r="M8055" t="s">
        <v>56</v>
      </c>
      <c r="N8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8055">
        <f>VLOOKUP(TableOMP[[#This Row],[Label]],TableAvg[],2,FALSE)</f>
        <v>6.3552268461538484</v>
      </c>
      <c r="P8055">
        <f>VLOOKUP(TableOMP[[#This Row],[Label]],TableAvg[],3,FALSE)</f>
        <v>0.10974338396860533</v>
      </c>
      <c r="Q8055">
        <f>TableOMP[[#This Row],[Avg]]-$U$2*TableOMP[[#This Row],[StdDev]]</f>
        <v>6.1357400782166378</v>
      </c>
      <c r="R8055">
        <f>TableOMP[[#This Row],[Avg]]+$U$2*TableOMP[[#This Row],[StdDev]]</f>
        <v>6.5747136140910589</v>
      </c>
      <c r="S8055">
        <f>IF(AND(TableOMP[[#This Row],[total_time]]&gt;=TableOMP[[#This Row],[Low]], TableOMP[[#This Row],[total_time]]&lt;=TableOMP[[#This Row],[High]]),1,0)</f>
        <v>1</v>
      </c>
    </row>
    <row r="8056" spans="1:19" hidden="1" x14ac:dyDescent="0.25">
      <c r="A8056" t="s">
        <v>15</v>
      </c>
      <c r="B8056">
        <v>10000</v>
      </c>
      <c r="C8056">
        <v>100</v>
      </c>
      <c r="D8056">
        <v>100000</v>
      </c>
      <c r="E8056">
        <v>37</v>
      </c>
      <c r="F8056">
        <v>1</v>
      </c>
      <c r="G8056">
        <v>6.3080600000000002</v>
      </c>
      <c r="H8056">
        <v>0.15043799999999999</v>
      </c>
      <c r="I8056">
        <v>1.9259170000000001</v>
      </c>
      <c r="J8056">
        <v>5.3497999999999997E-2</v>
      </c>
      <c r="K8056" t="str">
        <f>MID(M8056,22,1)</f>
        <v>1</v>
      </c>
      <c r="L8056" t="s">
        <v>175</v>
      </c>
      <c r="M8056" t="s">
        <v>176</v>
      </c>
      <c r="N8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8056">
        <f>VLOOKUP(TableOMP[[#This Row],[Label]],TableAvg[],2,FALSE)</f>
        <v>6.3552268461538484</v>
      </c>
      <c r="P8056">
        <f>VLOOKUP(TableOMP[[#This Row],[Label]],TableAvg[],3,FALSE)</f>
        <v>0.10974338396860533</v>
      </c>
      <c r="Q8056">
        <f>TableOMP[[#This Row],[Avg]]-$U$2*TableOMP[[#This Row],[StdDev]]</f>
        <v>6.1357400782166378</v>
      </c>
      <c r="R8056">
        <f>TableOMP[[#This Row],[Avg]]+$U$2*TableOMP[[#This Row],[StdDev]]</f>
        <v>6.5747136140910589</v>
      </c>
      <c r="S8056">
        <f>IF(AND(TableOMP[[#This Row],[total_time]]&gt;=TableOMP[[#This Row],[Low]], TableOMP[[#This Row],[total_time]]&lt;=TableOMP[[#This Row],[High]]),1,0)</f>
        <v>1</v>
      </c>
    </row>
    <row r="8057" spans="1:19" hidden="1" x14ac:dyDescent="0.25">
      <c r="A8057" t="s">
        <v>15</v>
      </c>
      <c r="B8057">
        <v>10000</v>
      </c>
      <c r="C8057">
        <v>100</v>
      </c>
      <c r="D8057">
        <v>100000</v>
      </c>
      <c r="E8057">
        <v>37</v>
      </c>
      <c r="F8057">
        <v>1</v>
      </c>
      <c r="G8057">
        <v>6.2970139999999999</v>
      </c>
      <c r="H8057">
        <v>0.13199900000000001</v>
      </c>
      <c r="I8057">
        <v>1.3179590000000001</v>
      </c>
      <c r="J8057">
        <v>3.6609999999999997E-2</v>
      </c>
      <c r="K8057" t="str">
        <f>MID(M8057,22,1)</f>
        <v>6</v>
      </c>
      <c r="L8057" t="s">
        <v>61</v>
      </c>
      <c r="M8057" t="s">
        <v>62</v>
      </c>
      <c r="N8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8057">
        <f>VLOOKUP(TableOMP[[#This Row],[Label]],TableAvg[],2,FALSE)</f>
        <v>6.3552268461538484</v>
      </c>
      <c r="P8057">
        <f>VLOOKUP(TableOMP[[#This Row],[Label]],TableAvg[],3,FALSE)</f>
        <v>0.10974338396860533</v>
      </c>
      <c r="Q8057">
        <f>TableOMP[[#This Row],[Avg]]-$U$2*TableOMP[[#This Row],[StdDev]]</f>
        <v>6.1357400782166378</v>
      </c>
      <c r="R8057">
        <f>TableOMP[[#This Row],[Avg]]+$U$2*TableOMP[[#This Row],[StdDev]]</f>
        <v>6.5747136140910589</v>
      </c>
      <c r="S8057">
        <f>IF(AND(TableOMP[[#This Row],[total_time]]&gt;=TableOMP[[#This Row],[Low]], TableOMP[[#This Row],[total_time]]&lt;=TableOMP[[#This Row],[High]]),1,0)</f>
        <v>1</v>
      </c>
    </row>
    <row r="8058" spans="1:19" hidden="1" x14ac:dyDescent="0.25">
      <c r="A8058" t="s">
        <v>15</v>
      </c>
      <c r="B8058">
        <v>10000</v>
      </c>
      <c r="C8058">
        <v>100</v>
      </c>
      <c r="D8058">
        <v>100000</v>
      </c>
      <c r="E8058">
        <v>38</v>
      </c>
      <c r="F8058">
        <v>1</v>
      </c>
      <c r="G8058">
        <v>6.2962949999999998</v>
      </c>
      <c r="H8058">
        <v>0.16409799999999999</v>
      </c>
      <c r="I8058">
        <v>1.9235739999999999</v>
      </c>
      <c r="J8058">
        <v>5.1987999999999999E-2</v>
      </c>
      <c r="K8058" t="str">
        <f>MID(M8058,22,1)</f>
        <v>5</v>
      </c>
      <c r="L8058" t="s">
        <v>55</v>
      </c>
      <c r="M8058" t="s">
        <v>56</v>
      </c>
      <c r="N8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58">
        <f>VLOOKUP(TableOMP[[#This Row],[Label]],TableAvg[],2,FALSE)</f>
        <v>6.3284918461538462</v>
      </c>
      <c r="P8058">
        <f>VLOOKUP(TableOMP[[#This Row],[Label]],TableAvg[],3,FALSE)</f>
        <v>0.18276094485795571</v>
      </c>
      <c r="Q8058">
        <f>TableOMP[[#This Row],[Avg]]-$U$2*TableOMP[[#This Row],[StdDev]]</f>
        <v>5.9629699564379344</v>
      </c>
      <c r="R8058">
        <f>TableOMP[[#This Row],[Avg]]+$U$2*TableOMP[[#This Row],[StdDev]]</f>
        <v>6.694013735869758</v>
      </c>
      <c r="S8058">
        <f>IF(AND(TableOMP[[#This Row],[total_time]]&gt;=TableOMP[[#This Row],[Low]], TableOMP[[#This Row],[total_time]]&lt;=TableOMP[[#This Row],[High]]),1,0)</f>
        <v>1</v>
      </c>
    </row>
    <row r="8059" spans="1:19" hidden="1" x14ac:dyDescent="0.25">
      <c r="A8059" t="s">
        <v>16</v>
      </c>
      <c r="B8059">
        <v>10000</v>
      </c>
      <c r="C8059">
        <v>100</v>
      </c>
      <c r="D8059">
        <v>100000</v>
      </c>
      <c r="E8059">
        <v>57</v>
      </c>
      <c r="F8059">
        <v>1</v>
      </c>
      <c r="G8059">
        <v>6.2950249999999999</v>
      </c>
      <c r="H8059">
        <v>0.189668</v>
      </c>
      <c r="I8059">
        <v>3.062754</v>
      </c>
      <c r="J8059">
        <v>5.4691999999999998E-2</v>
      </c>
      <c r="K8059" t="str">
        <f>MID(M8059,22,1)</f>
        <v>2</v>
      </c>
      <c r="L8059" t="s">
        <v>59</v>
      </c>
      <c r="M8059" t="s">
        <v>60</v>
      </c>
      <c r="N8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8059">
        <f>VLOOKUP(TableOMP[[#This Row],[Label]],TableAvg[],2,FALSE)</f>
        <v>6.5243192142857138</v>
      </c>
      <c r="P8059">
        <f>VLOOKUP(TableOMP[[#This Row],[Label]],TableAvg[],3,FALSE)</f>
        <v>0.15716905055299971</v>
      </c>
      <c r="Q8059">
        <f>TableOMP[[#This Row],[Avg]]-$U$2*TableOMP[[#This Row],[StdDev]]</f>
        <v>6.2099811131797145</v>
      </c>
      <c r="R8059">
        <f>TableOMP[[#This Row],[Avg]]+$U$2*TableOMP[[#This Row],[StdDev]]</f>
        <v>6.8386573153917132</v>
      </c>
      <c r="S8059">
        <f>IF(AND(TableOMP[[#This Row],[total_time]]&gt;=TableOMP[[#This Row],[Low]], TableOMP[[#This Row],[total_time]]&lt;=TableOMP[[#This Row],[High]]),1,0)</f>
        <v>1</v>
      </c>
    </row>
    <row r="8060" spans="1:19" hidden="1" x14ac:dyDescent="0.25">
      <c r="A8060" t="s">
        <v>15</v>
      </c>
      <c r="B8060">
        <v>10000</v>
      </c>
      <c r="C8060">
        <v>100</v>
      </c>
      <c r="D8060">
        <v>100000</v>
      </c>
      <c r="E8060">
        <v>37</v>
      </c>
      <c r="F8060">
        <v>1</v>
      </c>
      <c r="G8060">
        <v>6.2832319999999999</v>
      </c>
      <c r="H8060">
        <v>0.29721500000000001</v>
      </c>
      <c r="I8060">
        <v>7.432429</v>
      </c>
      <c r="J8060">
        <v>0.206456</v>
      </c>
      <c r="K8060" t="str">
        <f>MID(M8060,22,1)</f>
        <v>6</v>
      </c>
      <c r="L8060" t="s">
        <v>41</v>
      </c>
      <c r="M8060" t="s">
        <v>42</v>
      </c>
      <c r="N8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8060">
        <f>VLOOKUP(TableOMP[[#This Row],[Label]],TableAvg[],2,FALSE)</f>
        <v>6.3552268461538484</v>
      </c>
      <c r="P8060">
        <f>VLOOKUP(TableOMP[[#This Row],[Label]],TableAvg[],3,FALSE)</f>
        <v>0.10974338396860533</v>
      </c>
      <c r="Q8060">
        <f>TableOMP[[#This Row],[Avg]]-$U$2*TableOMP[[#This Row],[StdDev]]</f>
        <v>6.1357400782166378</v>
      </c>
      <c r="R8060">
        <f>TableOMP[[#This Row],[Avg]]+$U$2*TableOMP[[#This Row],[StdDev]]</f>
        <v>6.5747136140910589</v>
      </c>
      <c r="S8060">
        <f>IF(AND(TableOMP[[#This Row],[total_time]]&gt;=TableOMP[[#This Row],[Low]], TableOMP[[#This Row],[total_time]]&lt;=TableOMP[[#This Row],[High]]),1,0)</f>
        <v>1</v>
      </c>
    </row>
    <row r="8061" spans="1:19" hidden="1" x14ac:dyDescent="0.25">
      <c r="A8061" t="s">
        <v>16</v>
      </c>
      <c r="B8061">
        <v>10000</v>
      </c>
      <c r="C8061">
        <v>100</v>
      </c>
      <c r="D8061">
        <v>100000</v>
      </c>
      <c r="E8061">
        <v>56</v>
      </c>
      <c r="F8061">
        <v>1</v>
      </c>
      <c r="G8061">
        <v>6.2794379999999999</v>
      </c>
      <c r="H8061">
        <v>0.172709</v>
      </c>
      <c r="I8061">
        <v>2.8458329999999998</v>
      </c>
      <c r="J8061">
        <v>5.1742000000000003E-2</v>
      </c>
      <c r="K8061" t="str">
        <f>MID(M8061,22,1)</f>
        <v>2</v>
      </c>
      <c r="L8061" t="s">
        <v>59</v>
      </c>
      <c r="M8061" t="s">
        <v>60</v>
      </c>
      <c r="N8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8061">
        <f>VLOOKUP(TableOMP[[#This Row],[Label]],TableAvg[],2,FALSE)</f>
        <v>6.6360941428571421</v>
      </c>
      <c r="P8061">
        <f>VLOOKUP(TableOMP[[#This Row],[Label]],TableAvg[],3,FALSE)</f>
        <v>0.25197068205075801</v>
      </c>
      <c r="Q8061">
        <f>TableOMP[[#This Row],[Avg]]-$U$2*TableOMP[[#This Row],[StdDev]]</f>
        <v>6.1321527787556258</v>
      </c>
      <c r="R8061">
        <f>TableOMP[[#This Row],[Avg]]+$U$2*TableOMP[[#This Row],[StdDev]]</f>
        <v>7.1400355069586583</v>
      </c>
      <c r="S8061">
        <f>IF(AND(TableOMP[[#This Row],[total_time]]&gt;=TableOMP[[#This Row],[Low]], TableOMP[[#This Row],[total_time]]&lt;=TableOMP[[#This Row],[High]]),1,0)</f>
        <v>1</v>
      </c>
    </row>
    <row r="8062" spans="1:19" hidden="1" x14ac:dyDescent="0.25">
      <c r="A8062" t="s">
        <v>15</v>
      </c>
      <c r="B8062">
        <v>10000</v>
      </c>
      <c r="C8062">
        <v>100</v>
      </c>
      <c r="D8062">
        <v>100000</v>
      </c>
      <c r="E8062">
        <v>38</v>
      </c>
      <c r="F8062">
        <v>1</v>
      </c>
      <c r="G8062">
        <v>6.27386</v>
      </c>
      <c r="H8062">
        <v>0.171739</v>
      </c>
      <c r="I8062">
        <v>2.2681529999999999</v>
      </c>
      <c r="J8062">
        <v>6.1301000000000001E-2</v>
      </c>
      <c r="K8062" t="str">
        <f>MID(M8062,22,1)</f>
        <v>5</v>
      </c>
      <c r="L8062" t="s">
        <v>55</v>
      </c>
      <c r="M8062" t="s">
        <v>56</v>
      </c>
      <c r="N8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62">
        <f>VLOOKUP(TableOMP[[#This Row],[Label]],TableAvg[],2,FALSE)</f>
        <v>6.3284918461538462</v>
      </c>
      <c r="P8062">
        <f>VLOOKUP(TableOMP[[#This Row],[Label]],TableAvg[],3,FALSE)</f>
        <v>0.18276094485795571</v>
      </c>
      <c r="Q8062">
        <f>TableOMP[[#This Row],[Avg]]-$U$2*TableOMP[[#This Row],[StdDev]]</f>
        <v>5.9629699564379344</v>
      </c>
      <c r="R8062">
        <f>TableOMP[[#This Row],[Avg]]+$U$2*TableOMP[[#This Row],[StdDev]]</f>
        <v>6.694013735869758</v>
      </c>
      <c r="S8062">
        <f>IF(AND(TableOMP[[#This Row],[total_time]]&gt;=TableOMP[[#This Row],[Low]], TableOMP[[#This Row],[total_time]]&lt;=TableOMP[[#This Row],[High]]),1,0)</f>
        <v>1</v>
      </c>
    </row>
    <row r="8063" spans="1:19" hidden="1" x14ac:dyDescent="0.25">
      <c r="A8063" t="s">
        <v>16</v>
      </c>
      <c r="B8063">
        <v>10000</v>
      </c>
      <c r="C8063">
        <v>100</v>
      </c>
      <c r="D8063">
        <v>100000</v>
      </c>
      <c r="E8063">
        <v>57</v>
      </c>
      <c r="F8063">
        <v>1</v>
      </c>
      <c r="G8063">
        <v>6.2563170000000001</v>
      </c>
      <c r="H8063">
        <v>0.181255</v>
      </c>
      <c r="I8063">
        <v>3.0199660000000002</v>
      </c>
      <c r="J8063">
        <v>5.3927999999999997E-2</v>
      </c>
      <c r="K8063" t="str">
        <f>MID(M8063,22,1)</f>
        <v>1</v>
      </c>
      <c r="L8063" t="s">
        <v>171</v>
      </c>
      <c r="M8063" t="s">
        <v>172</v>
      </c>
      <c r="N8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8063">
        <f>VLOOKUP(TableOMP[[#This Row],[Label]],TableAvg[],2,FALSE)</f>
        <v>6.5243192142857138</v>
      </c>
      <c r="P8063">
        <f>VLOOKUP(TableOMP[[#This Row],[Label]],TableAvg[],3,FALSE)</f>
        <v>0.15716905055299971</v>
      </c>
      <c r="Q8063">
        <f>TableOMP[[#This Row],[Avg]]-$U$2*TableOMP[[#This Row],[StdDev]]</f>
        <v>6.2099811131797145</v>
      </c>
      <c r="R8063">
        <f>TableOMP[[#This Row],[Avg]]+$U$2*TableOMP[[#This Row],[StdDev]]</f>
        <v>6.8386573153917132</v>
      </c>
      <c r="S8063">
        <f>IF(AND(TableOMP[[#This Row],[total_time]]&gt;=TableOMP[[#This Row],[Low]], TableOMP[[#This Row],[total_time]]&lt;=TableOMP[[#This Row],[High]]),1,0)</f>
        <v>1</v>
      </c>
    </row>
    <row r="8064" spans="1:19" hidden="1" x14ac:dyDescent="0.25">
      <c r="A8064" t="s">
        <v>15</v>
      </c>
      <c r="B8064">
        <v>10000</v>
      </c>
      <c r="C8064">
        <v>100</v>
      </c>
      <c r="D8064">
        <v>100000</v>
      </c>
      <c r="E8064">
        <v>37</v>
      </c>
      <c r="F8064">
        <v>1</v>
      </c>
      <c r="G8064">
        <v>6.254683</v>
      </c>
      <c r="H8064">
        <v>0.15634700000000001</v>
      </c>
      <c r="I8064">
        <v>2.0727470000000001</v>
      </c>
      <c r="J8064">
        <v>5.7576000000000002E-2</v>
      </c>
      <c r="K8064" t="str">
        <f>MID(M8064,22,1)</f>
        <v>5</v>
      </c>
      <c r="L8064" t="s">
        <v>163</v>
      </c>
      <c r="M8064" t="s">
        <v>164</v>
      </c>
      <c r="N8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8064">
        <f>VLOOKUP(TableOMP[[#This Row],[Label]],TableAvg[],2,FALSE)</f>
        <v>6.3552268461538484</v>
      </c>
      <c r="P8064">
        <f>VLOOKUP(TableOMP[[#This Row],[Label]],TableAvg[],3,FALSE)</f>
        <v>0.10974338396860533</v>
      </c>
      <c r="Q8064">
        <f>TableOMP[[#This Row],[Avg]]-$U$2*TableOMP[[#This Row],[StdDev]]</f>
        <v>6.1357400782166378</v>
      </c>
      <c r="R8064">
        <f>TableOMP[[#This Row],[Avg]]+$U$2*TableOMP[[#This Row],[StdDev]]</f>
        <v>6.5747136140910589</v>
      </c>
      <c r="S8064">
        <f>IF(AND(TableOMP[[#This Row],[total_time]]&gt;=TableOMP[[#This Row],[Low]], TableOMP[[#This Row],[total_time]]&lt;=TableOMP[[#This Row],[High]]),1,0)</f>
        <v>1</v>
      </c>
    </row>
    <row r="8065" spans="1:19" hidden="1" x14ac:dyDescent="0.25">
      <c r="A8065" t="s">
        <v>16</v>
      </c>
      <c r="B8065">
        <v>10000</v>
      </c>
      <c r="C8065">
        <v>100</v>
      </c>
      <c r="D8065">
        <v>100000</v>
      </c>
      <c r="E8065">
        <v>55</v>
      </c>
      <c r="F8065">
        <v>1</v>
      </c>
      <c r="G8065">
        <v>6.2435580000000002</v>
      </c>
      <c r="H8065">
        <v>0.15498700000000001</v>
      </c>
      <c r="I8065">
        <v>2.8151739999999998</v>
      </c>
      <c r="J8065">
        <v>5.2132999999999999E-2</v>
      </c>
      <c r="K8065" t="str">
        <f>MID(M8065,22,1)</f>
        <v>2</v>
      </c>
      <c r="L8065" t="s">
        <v>59</v>
      </c>
      <c r="M8065" t="s">
        <v>60</v>
      </c>
      <c r="N8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8065">
        <f>VLOOKUP(TableOMP[[#This Row],[Label]],TableAvg[],2,FALSE)</f>
        <v>6.5838588571428565</v>
      </c>
      <c r="P8065">
        <f>VLOOKUP(TableOMP[[#This Row],[Label]],TableAvg[],3,FALSE)</f>
        <v>0.18620188809803898</v>
      </c>
      <c r="Q8065">
        <f>TableOMP[[#This Row],[Avg]]-$U$2*TableOMP[[#This Row],[StdDev]]</f>
        <v>6.2114550809467781</v>
      </c>
      <c r="R8065">
        <f>TableOMP[[#This Row],[Avg]]+$U$2*TableOMP[[#This Row],[StdDev]]</f>
        <v>6.9562626333389348</v>
      </c>
      <c r="S8065">
        <f>IF(AND(TableOMP[[#This Row],[total_time]]&gt;=TableOMP[[#This Row],[Low]], TableOMP[[#This Row],[total_time]]&lt;=TableOMP[[#This Row],[High]]),1,0)</f>
        <v>1</v>
      </c>
    </row>
    <row r="8066" spans="1:19" hidden="1" x14ac:dyDescent="0.25">
      <c r="A8066" t="s">
        <v>15</v>
      </c>
      <c r="B8066">
        <v>10000</v>
      </c>
      <c r="C8066">
        <v>100</v>
      </c>
      <c r="D8066">
        <v>100000</v>
      </c>
      <c r="E8066">
        <v>39</v>
      </c>
      <c r="F8066">
        <v>1</v>
      </c>
      <c r="G8066">
        <v>6.2391569999999996</v>
      </c>
      <c r="H8066">
        <v>0.168929</v>
      </c>
      <c r="I8066">
        <v>2.2609240000000002</v>
      </c>
      <c r="J8066">
        <v>5.9498000000000002E-2</v>
      </c>
      <c r="K8066" t="str">
        <f>MID(M8066,22,1)</f>
        <v>5</v>
      </c>
      <c r="L8066" t="s">
        <v>55</v>
      </c>
      <c r="M8066" t="s">
        <v>56</v>
      </c>
      <c r="N8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66">
        <f>VLOOKUP(TableOMP[[#This Row],[Label]],TableAvg[],2,FALSE)</f>
        <v>6.2400039285714284</v>
      </c>
      <c r="P8066">
        <f>VLOOKUP(TableOMP[[#This Row],[Label]],TableAvg[],3,FALSE)</f>
        <v>0.25442041908015794</v>
      </c>
      <c r="Q8066">
        <f>TableOMP[[#This Row],[Avg]]-$U$2*TableOMP[[#This Row],[StdDev]]</f>
        <v>5.7311630904111128</v>
      </c>
      <c r="R8066">
        <f>TableOMP[[#This Row],[Avg]]+$U$2*TableOMP[[#This Row],[StdDev]]</f>
        <v>6.7488447667317439</v>
      </c>
      <c r="S8066">
        <f>IF(AND(TableOMP[[#This Row],[total_time]]&gt;=TableOMP[[#This Row],[Low]], TableOMP[[#This Row],[total_time]]&lt;=TableOMP[[#This Row],[High]]),1,0)</f>
        <v>1</v>
      </c>
    </row>
    <row r="8067" spans="1:19" hidden="1" x14ac:dyDescent="0.25">
      <c r="A8067" t="s">
        <v>15</v>
      </c>
      <c r="B8067">
        <v>10000</v>
      </c>
      <c r="C8067">
        <v>100</v>
      </c>
      <c r="D8067">
        <v>100000</v>
      </c>
      <c r="E8067">
        <v>38</v>
      </c>
      <c r="F8067">
        <v>1</v>
      </c>
      <c r="G8067">
        <v>6.2287619999999997</v>
      </c>
      <c r="H8067">
        <v>0.16287299999999999</v>
      </c>
      <c r="I8067">
        <v>2.1714250000000002</v>
      </c>
      <c r="J8067">
        <v>5.8687000000000003E-2</v>
      </c>
      <c r="K8067" t="str">
        <f>MID(M8067,22,1)</f>
        <v>1</v>
      </c>
      <c r="L8067" t="s">
        <v>175</v>
      </c>
      <c r="M8067" t="s">
        <v>176</v>
      </c>
      <c r="N8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67">
        <f>VLOOKUP(TableOMP[[#This Row],[Label]],TableAvg[],2,FALSE)</f>
        <v>6.3284918461538462</v>
      </c>
      <c r="P8067">
        <f>VLOOKUP(TableOMP[[#This Row],[Label]],TableAvg[],3,FALSE)</f>
        <v>0.18276094485795571</v>
      </c>
      <c r="Q8067">
        <f>TableOMP[[#This Row],[Avg]]-$U$2*TableOMP[[#This Row],[StdDev]]</f>
        <v>5.9629699564379344</v>
      </c>
      <c r="R8067">
        <f>TableOMP[[#This Row],[Avg]]+$U$2*TableOMP[[#This Row],[StdDev]]</f>
        <v>6.694013735869758</v>
      </c>
      <c r="S8067">
        <f>IF(AND(TableOMP[[#This Row],[total_time]]&gt;=TableOMP[[#This Row],[Low]], TableOMP[[#This Row],[total_time]]&lt;=TableOMP[[#This Row],[High]]),1,0)</f>
        <v>1</v>
      </c>
    </row>
    <row r="8068" spans="1:19" hidden="1" x14ac:dyDescent="0.25">
      <c r="A8068" t="s">
        <v>15</v>
      </c>
      <c r="B8068">
        <v>10000</v>
      </c>
      <c r="C8068">
        <v>100</v>
      </c>
      <c r="D8068">
        <v>100000</v>
      </c>
      <c r="E8068">
        <v>38</v>
      </c>
      <c r="F8068">
        <v>1</v>
      </c>
      <c r="G8068">
        <v>6.228389</v>
      </c>
      <c r="H8068">
        <v>0.14044400000000001</v>
      </c>
      <c r="I8068">
        <v>1.720931</v>
      </c>
      <c r="J8068">
        <v>4.6511999999999998E-2</v>
      </c>
      <c r="K8068" t="str">
        <f>MID(M8068,22,1)</f>
        <v>6</v>
      </c>
      <c r="L8068" t="s">
        <v>61</v>
      </c>
      <c r="M8068" t="s">
        <v>62</v>
      </c>
      <c r="N8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68">
        <f>VLOOKUP(TableOMP[[#This Row],[Label]],TableAvg[],2,FALSE)</f>
        <v>6.3284918461538462</v>
      </c>
      <c r="P8068">
        <f>VLOOKUP(TableOMP[[#This Row],[Label]],TableAvg[],3,FALSE)</f>
        <v>0.18276094485795571</v>
      </c>
      <c r="Q8068">
        <f>TableOMP[[#This Row],[Avg]]-$U$2*TableOMP[[#This Row],[StdDev]]</f>
        <v>5.9629699564379344</v>
      </c>
      <c r="R8068">
        <f>TableOMP[[#This Row],[Avg]]+$U$2*TableOMP[[#This Row],[StdDev]]</f>
        <v>6.694013735869758</v>
      </c>
      <c r="S8068">
        <f>IF(AND(TableOMP[[#This Row],[total_time]]&gt;=TableOMP[[#This Row],[Low]], TableOMP[[#This Row],[total_time]]&lt;=TableOMP[[#This Row],[High]]),1,0)</f>
        <v>1</v>
      </c>
    </row>
    <row r="8069" spans="1:19" hidden="1" x14ac:dyDescent="0.25">
      <c r="A8069" t="s">
        <v>15</v>
      </c>
      <c r="B8069">
        <v>10000</v>
      </c>
      <c r="C8069">
        <v>100</v>
      </c>
      <c r="D8069">
        <v>100000</v>
      </c>
      <c r="E8069">
        <v>38</v>
      </c>
      <c r="F8069">
        <v>1</v>
      </c>
      <c r="G8069">
        <v>6.2146730000000003</v>
      </c>
      <c r="H8069">
        <v>0.164826</v>
      </c>
      <c r="I8069">
        <v>1.8220209999999999</v>
      </c>
      <c r="J8069">
        <v>4.9244000000000003E-2</v>
      </c>
      <c r="K8069" t="str">
        <f>MID(M8069,22,1)</f>
        <v>5</v>
      </c>
      <c r="L8069" t="s">
        <v>55</v>
      </c>
      <c r="M8069" t="s">
        <v>56</v>
      </c>
      <c r="N8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69">
        <f>VLOOKUP(TableOMP[[#This Row],[Label]],TableAvg[],2,FALSE)</f>
        <v>6.3284918461538462</v>
      </c>
      <c r="P8069">
        <f>VLOOKUP(TableOMP[[#This Row],[Label]],TableAvg[],3,FALSE)</f>
        <v>0.18276094485795571</v>
      </c>
      <c r="Q8069">
        <f>TableOMP[[#This Row],[Avg]]-$U$2*TableOMP[[#This Row],[StdDev]]</f>
        <v>5.9629699564379344</v>
      </c>
      <c r="R8069">
        <f>TableOMP[[#This Row],[Avg]]+$U$2*TableOMP[[#This Row],[StdDev]]</f>
        <v>6.694013735869758</v>
      </c>
      <c r="S8069">
        <f>IF(AND(TableOMP[[#This Row],[total_time]]&gt;=TableOMP[[#This Row],[Low]], TableOMP[[#This Row],[total_time]]&lt;=TableOMP[[#This Row],[High]]),1,0)</f>
        <v>1</v>
      </c>
    </row>
    <row r="8070" spans="1:19" hidden="1" x14ac:dyDescent="0.25">
      <c r="A8070" t="s">
        <v>16</v>
      </c>
      <c r="B8070">
        <v>10000</v>
      </c>
      <c r="C8070">
        <v>100</v>
      </c>
      <c r="D8070">
        <v>100000</v>
      </c>
      <c r="E8070">
        <v>59</v>
      </c>
      <c r="F8070">
        <v>1</v>
      </c>
      <c r="G8070">
        <v>6.2128300000000003</v>
      </c>
      <c r="H8070">
        <v>0.175507</v>
      </c>
      <c r="I8070">
        <v>4.0968210000000003</v>
      </c>
      <c r="J8070">
        <v>7.0635000000000003E-2</v>
      </c>
      <c r="K8070" t="str">
        <f>MID(M8070,22,1)</f>
        <v>2</v>
      </c>
      <c r="L8070" t="s">
        <v>59</v>
      </c>
      <c r="M8070" t="s">
        <v>60</v>
      </c>
      <c r="N8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070">
        <f>VLOOKUP(TableOMP[[#This Row],[Label]],TableAvg[],2,FALSE)</f>
        <v>5.9375166428571422</v>
      </c>
      <c r="P8070">
        <f>VLOOKUP(TableOMP[[#This Row],[Label]],TableAvg[],3,FALSE)</f>
        <v>0.19544216246122964</v>
      </c>
      <c r="Q8070">
        <f>TableOMP[[#This Row],[Avg]]-$U$2*TableOMP[[#This Row],[StdDev]]</f>
        <v>5.5466323179346828</v>
      </c>
      <c r="R8070">
        <f>TableOMP[[#This Row],[Avg]]+$U$2*TableOMP[[#This Row],[StdDev]]</f>
        <v>6.3284009677796016</v>
      </c>
      <c r="S8070">
        <f>IF(AND(TableOMP[[#This Row],[total_time]]&gt;=TableOMP[[#This Row],[Low]], TableOMP[[#This Row],[total_time]]&lt;=TableOMP[[#This Row],[High]]),1,0)</f>
        <v>1</v>
      </c>
    </row>
    <row r="8071" spans="1:19" hidden="1" x14ac:dyDescent="0.25">
      <c r="A8071" t="s">
        <v>15</v>
      </c>
      <c r="B8071">
        <v>10000</v>
      </c>
      <c r="C8071">
        <v>100</v>
      </c>
      <c r="D8071">
        <v>100000</v>
      </c>
      <c r="E8071">
        <v>39</v>
      </c>
      <c r="F8071">
        <v>1</v>
      </c>
      <c r="G8071">
        <v>6.2065950000000001</v>
      </c>
      <c r="H8071">
        <v>0.149534</v>
      </c>
      <c r="I8071">
        <v>1.9097759999999999</v>
      </c>
      <c r="J8071">
        <v>5.0257000000000003E-2</v>
      </c>
      <c r="K8071" t="str">
        <f>MID(M8071,22,1)</f>
        <v>1</v>
      </c>
      <c r="L8071" t="s">
        <v>175</v>
      </c>
      <c r="M8071" t="s">
        <v>176</v>
      </c>
      <c r="N8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71">
        <f>VLOOKUP(TableOMP[[#This Row],[Label]],TableAvg[],2,FALSE)</f>
        <v>6.2400039285714284</v>
      </c>
      <c r="P8071">
        <f>VLOOKUP(TableOMP[[#This Row],[Label]],TableAvg[],3,FALSE)</f>
        <v>0.25442041908015794</v>
      </c>
      <c r="Q8071">
        <f>TableOMP[[#This Row],[Avg]]-$U$2*TableOMP[[#This Row],[StdDev]]</f>
        <v>5.7311630904111128</v>
      </c>
      <c r="R8071">
        <f>TableOMP[[#This Row],[Avg]]+$U$2*TableOMP[[#This Row],[StdDev]]</f>
        <v>6.7488447667317439</v>
      </c>
      <c r="S8071">
        <f>IF(AND(TableOMP[[#This Row],[total_time]]&gt;=TableOMP[[#This Row],[Low]], TableOMP[[#This Row],[total_time]]&lt;=TableOMP[[#This Row],[High]]),1,0)</f>
        <v>1</v>
      </c>
    </row>
    <row r="8072" spans="1:19" hidden="1" x14ac:dyDescent="0.25">
      <c r="A8072" t="s">
        <v>15</v>
      </c>
      <c r="B8072">
        <v>10000</v>
      </c>
      <c r="C8072">
        <v>100</v>
      </c>
      <c r="D8072">
        <v>100000</v>
      </c>
      <c r="E8072">
        <v>38</v>
      </c>
      <c r="F8072">
        <v>1</v>
      </c>
      <c r="G8072">
        <v>6.2015479999999998</v>
      </c>
      <c r="H8072">
        <v>0.169681</v>
      </c>
      <c r="I8072">
        <v>2.1363400000000001</v>
      </c>
      <c r="J8072">
        <v>5.7738999999999999E-2</v>
      </c>
      <c r="K8072" t="str">
        <f>MID(M8072,22,1)</f>
        <v>2</v>
      </c>
      <c r="L8072" t="s">
        <v>95</v>
      </c>
      <c r="M8072" t="s">
        <v>96</v>
      </c>
      <c r="N8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72">
        <f>VLOOKUP(TableOMP[[#This Row],[Label]],TableAvg[],2,FALSE)</f>
        <v>6.3284918461538462</v>
      </c>
      <c r="P8072">
        <f>VLOOKUP(TableOMP[[#This Row],[Label]],TableAvg[],3,FALSE)</f>
        <v>0.18276094485795571</v>
      </c>
      <c r="Q8072">
        <f>TableOMP[[#This Row],[Avg]]-$U$2*TableOMP[[#This Row],[StdDev]]</f>
        <v>5.9629699564379344</v>
      </c>
      <c r="R8072">
        <f>TableOMP[[#This Row],[Avg]]+$U$2*TableOMP[[#This Row],[StdDev]]</f>
        <v>6.694013735869758</v>
      </c>
      <c r="S8072">
        <f>IF(AND(TableOMP[[#This Row],[total_time]]&gt;=TableOMP[[#This Row],[Low]], TableOMP[[#This Row],[total_time]]&lt;=TableOMP[[#This Row],[High]]),1,0)</f>
        <v>1</v>
      </c>
    </row>
    <row r="8073" spans="1:19" hidden="1" x14ac:dyDescent="0.25">
      <c r="A8073" t="s">
        <v>15</v>
      </c>
      <c r="B8073">
        <v>10000</v>
      </c>
      <c r="C8073">
        <v>100</v>
      </c>
      <c r="D8073">
        <v>100000</v>
      </c>
      <c r="E8073">
        <v>39</v>
      </c>
      <c r="F8073">
        <v>1</v>
      </c>
      <c r="G8073">
        <v>6.2012070000000001</v>
      </c>
      <c r="H8073">
        <v>0.16304099999999999</v>
      </c>
      <c r="I8073">
        <v>2.3698199999999998</v>
      </c>
      <c r="J8073">
        <v>6.2364000000000003E-2</v>
      </c>
      <c r="K8073" t="str">
        <f>MID(M8073,22,1)</f>
        <v>2</v>
      </c>
      <c r="L8073" t="s">
        <v>95</v>
      </c>
      <c r="M8073" t="s">
        <v>96</v>
      </c>
      <c r="N8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73">
        <f>VLOOKUP(TableOMP[[#This Row],[Label]],TableAvg[],2,FALSE)</f>
        <v>6.2400039285714284</v>
      </c>
      <c r="P8073">
        <f>VLOOKUP(TableOMP[[#This Row],[Label]],TableAvg[],3,FALSE)</f>
        <v>0.25442041908015794</v>
      </c>
      <c r="Q8073">
        <f>TableOMP[[#This Row],[Avg]]-$U$2*TableOMP[[#This Row],[StdDev]]</f>
        <v>5.7311630904111128</v>
      </c>
      <c r="R8073">
        <f>TableOMP[[#This Row],[Avg]]+$U$2*TableOMP[[#This Row],[StdDev]]</f>
        <v>6.7488447667317439</v>
      </c>
      <c r="S8073">
        <f>IF(AND(TableOMP[[#This Row],[total_time]]&gt;=TableOMP[[#This Row],[Low]], TableOMP[[#This Row],[total_time]]&lt;=TableOMP[[#This Row],[High]]),1,0)</f>
        <v>1</v>
      </c>
    </row>
    <row r="8074" spans="1:19" hidden="1" x14ac:dyDescent="0.25">
      <c r="A8074" t="s">
        <v>15</v>
      </c>
      <c r="B8074">
        <v>10000</v>
      </c>
      <c r="C8074">
        <v>100</v>
      </c>
      <c r="D8074">
        <v>100000</v>
      </c>
      <c r="E8074">
        <v>41</v>
      </c>
      <c r="F8074">
        <v>1</v>
      </c>
      <c r="G8074">
        <v>6.1943659999999996</v>
      </c>
      <c r="H8074">
        <v>0.44416099999999997</v>
      </c>
      <c r="I8074">
        <v>6.2960070000000004</v>
      </c>
      <c r="J8074">
        <v>0.15740000000000001</v>
      </c>
      <c r="K8074" t="str">
        <f>MID(M8074,22,1)</f>
        <v>6</v>
      </c>
      <c r="L8074" t="s">
        <v>41</v>
      </c>
      <c r="M8074" t="s">
        <v>42</v>
      </c>
      <c r="N8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074">
        <f>VLOOKUP(TableOMP[[#This Row],[Label]],TableAvg[],2,FALSE)</f>
        <v>6.071268285714285</v>
      </c>
      <c r="P8074">
        <f>VLOOKUP(TableOMP[[#This Row],[Label]],TableAvg[],3,FALSE)</f>
        <v>0.42470815093029313</v>
      </c>
      <c r="Q8074">
        <f>TableOMP[[#This Row],[Avg]]-$U$2*TableOMP[[#This Row],[StdDev]]</f>
        <v>5.221851983853699</v>
      </c>
      <c r="R8074">
        <f>TableOMP[[#This Row],[Avg]]+$U$2*TableOMP[[#This Row],[StdDev]]</f>
        <v>6.920684587574871</v>
      </c>
      <c r="S8074">
        <f>IF(AND(TableOMP[[#This Row],[total_time]]&gt;=TableOMP[[#This Row],[Low]], TableOMP[[#This Row],[total_time]]&lt;=TableOMP[[#This Row],[High]]),1,0)</f>
        <v>1</v>
      </c>
    </row>
    <row r="8075" spans="1:19" hidden="1" x14ac:dyDescent="0.25">
      <c r="A8075" t="s">
        <v>15</v>
      </c>
      <c r="B8075">
        <v>10000</v>
      </c>
      <c r="C8075">
        <v>100</v>
      </c>
      <c r="D8075">
        <v>100000</v>
      </c>
      <c r="E8075">
        <v>40</v>
      </c>
      <c r="F8075">
        <v>1</v>
      </c>
      <c r="G8075">
        <v>6.1913999999999998</v>
      </c>
      <c r="H8075">
        <v>0.38333600000000001</v>
      </c>
      <c r="I8075">
        <v>3.6961499999999998</v>
      </c>
      <c r="J8075">
        <v>9.4772999999999996E-2</v>
      </c>
      <c r="K8075" t="str">
        <f>MID(M8075,22,1)</f>
        <v>6</v>
      </c>
      <c r="L8075" t="s">
        <v>41</v>
      </c>
      <c r="M8075" t="s">
        <v>42</v>
      </c>
      <c r="N8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075">
        <f>VLOOKUP(TableOMP[[#This Row],[Label]],TableAvg[],2,FALSE)</f>
        <v>6.0045919999999997</v>
      </c>
      <c r="P8075">
        <f>VLOOKUP(TableOMP[[#This Row],[Label]],TableAvg[],3,FALSE)</f>
        <v>9.4336703906074293E-2</v>
      </c>
      <c r="Q8075">
        <f>TableOMP[[#This Row],[Avg]]-$U$2*TableOMP[[#This Row],[StdDev]]</f>
        <v>5.8159185921878507</v>
      </c>
      <c r="R8075">
        <f>TableOMP[[#This Row],[Avg]]+$U$2*TableOMP[[#This Row],[StdDev]]</f>
        <v>6.1932654078121487</v>
      </c>
      <c r="S8075">
        <f>IF(AND(TableOMP[[#This Row],[total_time]]&gt;=TableOMP[[#This Row],[Low]], TableOMP[[#This Row],[total_time]]&lt;=TableOMP[[#This Row],[High]]),1,0)</f>
        <v>1</v>
      </c>
    </row>
    <row r="8076" spans="1:19" hidden="1" x14ac:dyDescent="0.25">
      <c r="A8076" t="s">
        <v>15</v>
      </c>
      <c r="B8076">
        <v>10000</v>
      </c>
      <c r="C8076">
        <v>100</v>
      </c>
      <c r="D8076">
        <v>100000</v>
      </c>
      <c r="E8076">
        <v>39</v>
      </c>
      <c r="F8076">
        <v>1</v>
      </c>
      <c r="G8076">
        <v>6.1884119999999996</v>
      </c>
      <c r="H8076">
        <v>0.16427800000000001</v>
      </c>
      <c r="I8076">
        <v>2.1468400000000001</v>
      </c>
      <c r="J8076">
        <v>5.6495999999999998E-2</v>
      </c>
      <c r="K8076" t="str">
        <f>MID(M8076,22,1)</f>
        <v>6</v>
      </c>
      <c r="L8076" t="s">
        <v>61</v>
      </c>
      <c r="M8076" t="s">
        <v>62</v>
      </c>
      <c r="N8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76">
        <f>VLOOKUP(TableOMP[[#This Row],[Label]],TableAvg[],2,FALSE)</f>
        <v>6.2400039285714284</v>
      </c>
      <c r="P8076">
        <f>VLOOKUP(TableOMP[[#This Row],[Label]],TableAvg[],3,FALSE)</f>
        <v>0.25442041908015794</v>
      </c>
      <c r="Q8076">
        <f>TableOMP[[#This Row],[Avg]]-$U$2*TableOMP[[#This Row],[StdDev]]</f>
        <v>5.7311630904111128</v>
      </c>
      <c r="R8076">
        <f>TableOMP[[#This Row],[Avg]]+$U$2*TableOMP[[#This Row],[StdDev]]</f>
        <v>6.7488447667317439</v>
      </c>
      <c r="S8076">
        <f>IF(AND(TableOMP[[#This Row],[total_time]]&gt;=TableOMP[[#This Row],[Low]], TableOMP[[#This Row],[total_time]]&lt;=TableOMP[[#This Row],[High]]),1,0)</f>
        <v>1</v>
      </c>
    </row>
    <row r="8077" spans="1:19" hidden="1" x14ac:dyDescent="0.25">
      <c r="A8077" t="s">
        <v>15</v>
      </c>
      <c r="B8077">
        <v>10000</v>
      </c>
      <c r="C8077">
        <v>100</v>
      </c>
      <c r="D8077">
        <v>100000</v>
      </c>
      <c r="E8077">
        <v>38</v>
      </c>
      <c r="F8077">
        <v>1</v>
      </c>
      <c r="G8077">
        <v>6.1714029999999998</v>
      </c>
      <c r="H8077">
        <v>0.16153799999999999</v>
      </c>
      <c r="I8077">
        <v>2.3673850000000001</v>
      </c>
      <c r="J8077">
        <v>6.3982999999999998E-2</v>
      </c>
      <c r="K8077" t="str">
        <f>MID(M8077,22,1)</f>
        <v>5</v>
      </c>
      <c r="L8077" t="s">
        <v>55</v>
      </c>
      <c r="M8077" t="s">
        <v>56</v>
      </c>
      <c r="N8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8077">
        <f>VLOOKUP(TableOMP[[#This Row],[Label]],TableAvg[],2,FALSE)</f>
        <v>6.3284918461538462</v>
      </c>
      <c r="P8077">
        <f>VLOOKUP(TableOMP[[#This Row],[Label]],TableAvg[],3,FALSE)</f>
        <v>0.18276094485795571</v>
      </c>
      <c r="Q8077">
        <f>TableOMP[[#This Row],[Avg]]-$U$2*TableOMP[[#This Row],[StdDev]]</f>
        <v>5.9629699564379344</v>
      </c>
      <c r="R8077">
        <f>TableOMP[[#This Row],[Avg]]+$U$2*TableOMP[[#This Row],[StdDev]]</f>
        <v>6.694013735869758</v>
      </c>
      <c r="S8077">
        <f>IF(AND(TableOMP[[#This Row],[total_time]]&gt;=TableOMP[[#This Row],[Low]], TableOMP[[#This Row],[total_time]]&lt;=TableOMP[[#This Row],[High]]),1,0)</f>
        <v>1</v>
      </c>
    </row>
    <row r="8078" spans="1:19" hidden="1" x14ac:dyDescent="0.25">
      <c r="A8078" t="s">
        <v>15</v>
      </c>
      <c r="B8078">
        <v>10000</v>
      </c>
      <c r="C8078">
        <v>100</v>
      </c>
      <c r="D8078">
        <v>100000</v>
      </c>
      <c r="E8078">
        <v>37</v>
      </c>
      <c r="F8078">
        <v>1</v>
      </c>
      <c r="G8078">
        <v>6.1689809999999996</v>
      </c>
      <c r="H8078">
        <v>0.17099800000000001</v>
      </c>
      <c r="I8078">
        <v>2.1571699999999998</v>
      </c>
      <c r="J8078">
        <v>5.9921000000000002E-2</v>
      </c>
      <c r="K8078" t="str">
        <f>MID(M8078,22,1)</f>
        <v>5</v>
      </c>
      <c r="L8078" t="s">
        <v>55</v>
      </c>
      <c r="M8078" t="s">
        <v>56</v>
      </c>
      <c r="N8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8078">
        <f>VLOOKUP(TableOMP[[#This Row],[Label]],TableAvg[],2,FALSE)</f>
        <v>6.3552268461538484</v>
      </c>
      <c r="P8078">
        <f>VLOOKUP(TableOMP[[#This Row],[Label]],TableAvg[],3,FALSE)</f>
        <v>0.10974338396860533</v>
      </c>
      <c r="Q8078">
        <f>TableOMP[[#This Row],[Avg]]-$U$2*TableOMP[[#This Row],[StdDev]]</f>
        <v>6.1357400782166378</v>
      </c>
      <c r="R8078">
        <f>TableOMP[[#This Row],[Avg]]+$U$2*TableOMP[[#This Row],[StdDev]]</f>
        <v>6.5747136140910589</v>
      </c>
      <c r="S8078">
        <f>IF(AND(TableOMP[[#This Row],[total_time]]&gt;=TableOMP[[#This Row],[Low]], TableOMP[[#This Row],[total_time]]&lt;=TableOMP[[#This Row],[High]]),1,0)</f>
        <v>1</v>
      </c>
    </row>
    <row r="8079" spans="1:19" hidden="1" x14ac:dyDescent="0.25">
      <c r="A8079" t="s">
        <v>15</v>
      </c>
      <c r="B8079">
        <v>10000</v>
      </c>
      <c r="C8079">
        <v>100</v>
      </c>
      <c r="D8079">
        <v>100000</v>
      </c>
      <c r="E8079">
        <v>39</v>
      </c>
      <c r="F8079">
        <v>1</v>
      </c>
      <c r="G8079">
        <v>6.1531339999999997</v>
      </c>
      <c r="H8079">
        <v>0.15807599999999999</v>
      </c>
      <c r="I8079">
        <v>2.1150259999999999</v>
      </c>
      <c r="J8079">
        <v>5.5659E-2</v>
      </c>
      <c r="K8079" t="str">
        <f>MID(M8079,22,1)</f>
        <v>5</v>
      </c>
      <c r="L8079" t="s">
        <v>163</v>
      </c>
      <c r="M8079" t="s">
        <v>164</v>
      </c>
      <c r="N8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79">
        <f>VLOOKUP(TableOMP[[#This Row],[Label]],TableAvg[],2,FALSE)</f>
        <v>6.2400039285714284</v>
      </c>
      <c r="P8079">
        <f>VLOOKUP(TableOMP[[#This Row],[Label]],TableAvg[],3,FALSE)</f>
        <v>0.25442041908015794</v>
      </c>
      <c r="Q8079">
        <f>TableOMP[[#This Row],[Avg]]-$U$2*TableOMP[[#This Row],[StdDev]]</f>
        <v>5.7311630904111128</v>
      </c>
      <c r="R8079">
        <f>TableOMP[[#This Row],[Avg]]+$U$2*TableOMP[[#This Row],[StdDev]]</f>
        <v>6.7488447667317439</v>
      </c>
      <c r="S8079">
        <f>IF(AND(TableOMP[[#This Row],[total_time]]&gt;=TableOMP[[#This Row],[Low]], TableOMP[[#This Row],[total_time]]&lt;=TableOMP[[#This Row],[High]]),1,0)</f>
        <v>1</v>
      </c>
    </row>
    <row r="8080" spans="1:19" hidden="1" x14ac:dyDescent="0.25">
      <c r="A8080" t="s">
        <v>15</v>
      </c>
      <c r="B8080">
        <v>10000</v>
      </c>
      <c r="C8080">
        <v>100</v>
      </c>
      <c r="D8080">
        <v>100000</v>
      </c>
      <c r="E8080">
        <v>39</v>
      </c>
      <c r="F8080">
        <v>1</v>
      </c>
      <c r="G8080">
        <v>6.1515709999999997</v>
      </c>
      <c r="H8080">
        <v>0.18382499999999999</v>
      </c>
      <c r="I8080">
        <v>2.6064050000000001</v>
      </c>
      <c r="J8080">
        <v>6.8589999999999998E-2</v>
      </c>
      <c r="K8080" t="str">
        <f>MID(M8080,22,1)</f>
        <v>5</v>
      </c>
      <c r="L8080" t="s">
        <v>55</v>
      </c>
      <c r="M8080" t="s">
        <v>56</v>
      </c>
      <c r="N8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80">
        <f>VLOOKUP(TableOMP[[#This Row],[Label]],TableAvg[],2,FALSE)</f>
        <v>6.2400039285714284</v>
      </c>
      <c r="P8080">
        <f>VLOOKUP(TableOMP[[#This Row],[Label]],TableAvg[],3,FALSE)</f>
        <v>0.25442041908015794</v>
      </c>
      <c r="Q8080">
        <f>TableOMP[[#This Row],[Avg]]-$U$2*TableOMP[[#This Row],[StdDev]]</f>
        <v>5.7311630904111128</v>
      </c>
      <c r="R8080">
        <f>TableOMP[[#This Row],[Avg]]+$U$2*TableOMP[[#This Row],[StdDev]]</f>
        <v>6.7488447667317439</v>
      </c>
      <c r="S8080">
        <f>IF(AND(TableOMP[[#This Row],[total_time]]&gt;=TableOMP[[#This Row],[Low]], TableOMP[[#This Row],[total_time]]&lt;=TableOMP[[#This Row],[High]]),1,0)</f>
        <v>1</v>
      </c>
    </row>
    <row r="8081" spans="1:19" hidden="1" x14ac:dyDescent="0.25">
      <c r="A8081" t="s">
        <v>15</v>
      </c>
      <c r="B8081">
        <v>10000</v>
      </c>
      <c r="C8081">
        <v>100</v>
      </c>
      <c r="D8081">
        <v>100000</v>
      </c>
      <c r="E8081">
        <v>39</v>
      </c>
      <c r="F8081">
        <v>1</v>
      </c>
      <c r="G8081">
        <v>6.1436330000000003</v>
      </c>
      <c r="H8081">
        <v>0.16781399999999999</v>
      </c>
      <c r="I8081">
        <v>2.25657</v>
      </c>
      <c r="J8081">
        <v>5.9382999999999998E-2</v>
      </c>
      <c r="K8081" t="str">
        <f>MID(M8081,22,1)</f>
        <v>5</v>
      </c>
      <c r="L8081" t="s">
        <v>55</v>
      </c>
      <c r="M8081" t="s">
        <v>56</v>
      </c>
      <c r="N8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81">
        <f>VLOOKUP(TableOMP[[#This Row],[Label]],TableAvg[],2,FALSE)</f>
        <v>6.2400039285714284</v>
      </c>
      <c r="P8081">
        <f>VLOOKUP(TableOMP[[#This Row],[Label]],TableAvg[],3,FALSE)</f>
        <v>0.25442041908015794</v>
      </c>
      <c r="Q8081">
        <f>TableOMP[[#This Row],[Avg]]-$U$2*TableOMP[[#This Row],[StdDev]]</f>
        <v>5.7311630904111128</v>
      </c>
      <c r="R8081">
        <f>TableOMP[[#This Row],[Avg]]+$U$2*TableOMP[[#This Row],[StdDev]]</f>
        <v>6.7488447667317439</v>
      </c>
      <c r="S8081">
        <f>IF(AND(TableOMP[[#This Row],[total_time]]&gt;=TableOMP[[#This Row],[Low]], TableOMP[[#This Row],[total_time]]&lt;=TableOMP[[#This Row],[High]]),1,0)</f>
        <v>1</v>
      </c>
    </row>
    <row r="8082" spans="1:19" hidden="1" x14ac:dyDescent="0.25">
      <c r="A8082" t="s">
        <v>16</v>
      </c>
      <c r="B8082">
        <v>10000</v>
      </c>
      <c r="C8082">
        <v>100</v>
      </c>
      <c r="D8082">
        <v>100000</v>
      </c>
      <c r="E8082">
        <v>59</v>
      </c>
      <c r="F8082">
        <v>1</v>
      </c>
      <c r="G8082">
        <v>6.1431940000000003</v>
      </c>
      <c r="H8082">
        <v>0.268063</v>
      </c>
      <c r="I8082">
        <v>9.3370189999999997</v>
      </c>
      <c r="J8082">
        <v>0.16098299999999999</v>
      </c>
      <c r="K8082" t="str">
        <f>MID(M8082,22,1)</f>
        <v>7</v>
      </c>
      <c r="L8082" t="s">
        <v>49</v>
      </c>
      <c r="M8082" t="s">
        <v>50</v>
      </c>
      <c r="N8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082">
        <f>VLOOKUP(TableOMP[[#This Row],[Label]],TableAvg[],2,FALSE)</f>
        <v>5.9375166428571422</v>
      </c>
      <c r="P8082">
        <f>VLOOKUP(TableOMP[[#This Row],[Label]],TableAvg[],3,FALSE)</f>
        <v>0.19544216246122964</v>
      </c>
      <c r="Q8082">
        <f>TableOMP[[#This Row],[Avg]]-$U$2*TableOMP[[#This Row],[StdDev]]</f>
        <v>5.5466323179346828</v>
      </c>
      <c r="R8082">
        <f>TableOMP[[#This Row],[Avg]]+$U$2*TableOMP[[#This Row],[StdDev]]</f>
        <v>6.3284009677796016</v>
      </c>
      <c r="S8082">
        <f>IF(AND(TableOMP[[#This Row],[total_time]]&gt;=TableOMP[[#This Row],[Low]], TableOMP[[#This Row],[total_time]]&lt;=TableOMP[[#This Row],[High]]),1,0)</f>
        <v>1</v>
      </c>
    </row>
    <row r="8083" spans="1:19" hidden="1" x14ac:dyDescent="0.25">
      <c r="A8083" t="s">
        <v>15</v>
      </c>
      <c r="B8083">
        <v>10000</v>
      </c>
      <c r="C8083">
        <v>100</v>
      </c>
      <c r="D8083">
        <v>100000</v>
      </c>
      <c r="E8083">
        <v>39</v>
      </c>
      <c r="F8083">
        <v>1</v>
      </c>
      <c r="G8083">
        <v>6.1386329999999996</v>
      </c>
      <c r="H8083">
        <v>0.35546800000000001</v>
      </c>
      <c r="I8083">
        <v>9.50746</v>
      </c>
      <c r="J8083">
        <v>0.25019599999999997</v>
      </c>
      <c r="K8083" t="str">
        <f>MID(M8083,22,1)</f>
        <v>8</v>
      </c>
      <c r="L8083" t="s">
        <v>159</v>
      </c>
      <c r="M8083" t="s">
        <v>160</v>
      </c>
      <c r="N8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83">
        <f>VLOOKUP(TableOMP[[#This Row],[Label]],TableAvg[],2,FALSE)</f>
        <v>6.2400039285714284</v>
      </c>
      <c r="P8083">
        <f>VLOOKUP(TableOMP[[#This Row],[Label]],TableAvg[],3,FALSE)</f>
        <v>0.25442041908015794</v>
      </c>
      <c r="Q8083">
        <f>TableOMP[[#This Row],[Avg]]-$U$2*TableOMP[[#This Row],[StdDev]]</f>
        <v>5.7311630904111128</v>
      </c>
      <c r="R8083">
        <f>TableOMP[[#This Row],[Avg]]+$U$2*TableOMP[[#This Row],[StdDev]]</f>
        <v>6.7488447667317439</v>
      </c>
      <c r="S8083">
        <f>IF(AND(TableOMP[[#This Row],[total_time]]&gt;=TableOMP[[#This Row],[Low]], TableOMP[[#This Row],[total_time]]&lt;=TableOMP[[#This Row],[High]]),1,0)</f>
        <v>1</v>
      </c>
    </row>
    <row r="8084" spans="1:19" hidden="1" x14ac:dyDescent="0.25">
      <c r="A8084" t="s">
        <v>16</v>
      </c>
      <c r="B8084">
        <v>10000</v>
      </c>
      <c r="C8084">
        <v>100</v>
      </c>
      <c r="D8084">
        <v>100000</v>
      </c>
      <c r="E8084">
        <v>62</v>
      </c>
      <c r="F8084">
        <v>1</v>
      </c>
      <c r="G8084">
        <v>6.1383770000000002</v>
      </c>
      <c r="H8084">
        <v>0.24684500000000001</v>
      </c>
      <c r="I8084">
        <v>3.7280069999999998</v>
      </c>
      <c r="J8084">
        <v>6.1115000000000003E-2</v>
      </c>
      <c r="K8084" t="str">
        <f>MID(M8084,22,1)</f>
        <v>7</v>
      </c>
      <c r="L8084" t="s">
        <v>49</v>
      </c>
      <c r="M8084" t="s">
        <v>50</v>
      </c>
      <c r="N8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084">
        <f>VLOOKUP(TableOMP[[#This Row],[Label]],TableAvg[],2,FALSE)</f>
        <v>5.7916944285714296</v>
      </c>
      <c r="P8084">
        <f>VLOOKUP(TableOMP[[#This Row],[Label]],TableAvg[],3,FALSE)</f>
        <v>0.1908286425358926</v>
      </c>
      <c r="Q8084">
        <f>TableOMP[[#This Row],[Avg]]-$U$2*TableOMP[[#This Row],[StdDev]]</f>
        <v>5.4100371434996442</v>
      </c>
      <c r="R8084">
        <f>TableOMP[[#This Row],[Avg]]+$U$2*TableOMP[[#This Row],[StdDev]]</f>
        <v>6.173351713643215</v>
      </c>
      <c r="S8084">
        <f>IF(AND(TableOMP[[#This Row],[total_time]]&gt;=TableOMP[[#This Row],[Low]], TableOMP[[#This Row],[total_time]]&lt;=TableOMP[[#This Row],[High]]),1,0)</f>
        <v>1</v>
      </c>
    </row>
    <row r="8085" spans="1:19" hidden="1" x14ac:dyDescent="0.25">
      <c r="A8085" t="s">
        <v>16</v>
      </c>
      <c r="B8085">
        <v>10000</v>
      </c>
      <c r="C8085">
        <v>100</v>
      </c>
      <c r="D8085">
        <v>100000</v>
      </c>
      <c r="E8085">
        <v>61</v>
      </c>
      <c r="F8085">
        <v>1</v>
      </c>
      <c r="G8085">
        <v>6.1343909999999999</v>
      </c>
      <c r="H8085">
        <v>0.52180700000000002</v>
      </c>
      <c r="I8085">
        <v>6.7053130000000003</v>
      </c>
      <c r="J8085">
        <v>0.11175499999999999</v>
      </c>
      <c r="K8085" t="str">
        <f>MID(M8085,22,1)</f>
        <v>7</v>
      </c>
      <c r="L8085" t="s">
        <v>49</v>
      </c>
      <c r="M8085" t="s">
        <v>50</v>
      </c>
      <c r="N8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085">
        <f>VLOOKUP(TableOMP[[#This Row],[Label]],TableAvg[],2,FALSE)</f>
        <v>5.8491379999999991</v>
      </c>
      <c r="P8085">
        <f>VLOOKUP(TableOMP[[#This Row],[Label]],TableAvg[],3,FALSE)</f>
        <v>0.20874145762163634</v>
      </c>
      <c r="Q8085">
        <f>TableOMP[[#This Row],[Avg]]-$U$2*TableOMP[[#This Row],[StdDev]]</f>
        <v>5.4316550847567262</v>
      </c>
      <c r="R8085">
        <f>TableOMP[[#This Row],[Avg]]+$U$2*TableOMP[[#This Row],[StdDev]]</f>
        <v>6.2666209152432719</v>
      </c>
      <c r="S8085">
        <f>IF(AND(TableOMP[[#This Row],[total_time]]&gt;=TableOMP[[#This Row],[Low]], TableOMP[[#This Row],[total_time]]&lt;=TableOMP[[#This Row],[High]]),1,0)</f>
        <v>1</v>
      </c>
    </row>
    <row r="8086" spans="1:19" hidden="1" x14ac:dyDescent="0.25">
      <c r="A8086" t="s">
        <v>15</v>
      </c>
      <c r="B8086">
        <v>10000</v>
      </c>
      <c r="C8086">
        <v>100</v>
      </c>
      <c r="D8086">
        <v>100000</v>
      </c>
      <c r="E8086">
        <v>40</v>
      </c>
      <c r="F8086">
        <v>1</v>
      </c>
      <c r="G8086">
        <v>6.128323</v>
      </c>
      <c r="H8086">
        <v>0.16020899999999999</v>
      </c>
      <c r="I8086">
        <v>2.0068890000000001</v>
      </c>
      <c r="J8086">
        <v>5.1458999999999998E-2</v>
      </c>
      <c r="K8086" t="str">
        <f>MID(M8086,22,1)</f>
        <v>5</v>
      </c>
      <c r="L8086" t="s">
        <v>55</v>
      </c>
      <c r="M8086" t="s">
        <v>56</v>
      </c>
      <c r="N8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086">
        <f>VLOOKUP(TableOMP[[#This Row],[Label]],TableAvg[],2,FALSE)</f>
        <v>6.0045919999999997</v>
      </c>
      <c r="P8086">
        <f>VLOOKUP(TableOMP[[#This Row],[Label]],TableAvg[],3,FALSE)</f>
        <v>9.4336703906074293E-2</v>
      </c>
      <c r="Q8086">
        <f>TableOMP[[#This Row],[Avg]]-$U$2*TableOMP[[#This Row],[StdDev]]</f>
        <v>5.8159185921878507</v>
      </c>
      <c r="R8086">
        <f>TableOMP[[#This Row],[Avg]]+$U$2*TableOMP[[#This Row],[StdDev]]</f>
        <v>6.1932654078121487</v>
      </c>
      <c r="S8086">
        <f>IF(AND(TableOMP[[#This Row],[total_time]]&gt;=TableOMP[[#This Row],[Low]], TableOMP[[#This Row],[total_time]]&lt;=TableOMP[[#This Row],[High]]),1,0)</f>
        <v>1</v>
      </c>
    </row>
    <row r="8087" spans="1:19" hidden="1" x14ac:dyDescent="0.25">
      <c r="A8087" t="s">
        <v>15</v>
      </c>
      <c r="B8087">
        <v>10000</v>
      </c>
      <c r="C8087">
        <v>100</v>
      </c>
      <c r="D8087">
        <v>100000</v>
      </c>
      <c r="E8087">
        <v>39</v>
      </c>
      <c r="F8087">
        <v>1</v>
      </c>
      <c r="G8087">
        <v>6.1264219999999998</v>
      </c>
      <c r="H8087">
        <v>0.161583</v>
      </c>
      <c r="I8087">
        <v>2.1211280000000001</v>
      </c>
      <c r="J8087">
        <v>5.5819000000000001E-2</v>
      </c>
      <c r="K8087" t="str">
        <f>MID(M8087,22,1)</f>
        <v>6</v>
      </c>
      <c r="L8087" t="s">
        <v>41</v>
      </c>
      <c r="M8087" t="s">
        <v>42</v>
      </c>
      <c r="N8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87">
        <f>VLOOKUP(TableOMP[[#This Row],[Label]],TableAvg[],2,FALSE)</f>
        <v>6.2400039285714284</v>
      </c>
      <c r="P8087">
        <f>VLOOKUP(TableOMP[[#This Row],[Label]],TableAvg[],3,FALSE)</f>
        <v>0.25442041908015794</v>
      </c>
      <c r="Q8087">
        <f>TableOMP[[#This Row],[Avg]]-$U$2*TableOMP[[#This Row],[StdDev]]</f>
        <v>5.7311630904111128</v>
      </c>
      <c r="R8087">
        <f>TableOMP[[#This Row],[Avg]]+$U$2*TableOMP[[#This Row],[StdDev]]</f>
        <v>6.7488447667317439</v>
      </c>
      <c r="S8087">
        <f>IF(AND(TableOMP[[#This Row],[total_time]]&gt;=TableOMP[[#This Row],[Low]], TableOMP[[#This Row],[total_time]]&lt;=TableOMP[[#This Row],[High]]),1,0)</f>
        <v>1</v>
      </c>
    </row>
    <row r="8088" spans="1:19" hidden="1" x14ac:dyDescent="0.25">
      <c r="A8088" t="s">
        <v>15</v>
      </c>
      <c r="B8088">
        <v>10000</v>
      </c>
      <c r="C8088">
        <v>100</v>
      </c>
      <c r="D8088">
        <v>100000</v>
      </c>
      <c r="E8088">
        <v>39</v>
      </c>
      <c r="F8088">
        <v>1</v>
      </c>
      <c r="G8088">
        <v>6.1129509999999998</v>
      </c>
      <c r="H8088">
        <v>0.171569</v>
      </c>
      <c r="I8088">
        <v>2.1429200000000002</v>
      </c>
      <c r="J8088">
        <v>5.6392999999999999E-2</v>
      </c>
      <c r="K8088" t="str">
        <f>MID(M8088,22,1)</f>
        <v>5</v>
      </c>
      <c r="L8088" t="s">
        <v>55</v>
      </c>
      <c r="M8088" t="s">
        <v>56</v>
      </c>
      <c r="N8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88">
        <f>VLOOKUP(TableOMP[[#This Row],[Label]],TableAvg[],2,FALSE)</f>
        <v>6.2400039285714284</v>
      </c>
      <c r="P8088">
        <f>VLOOKUP(TableOMP[[#This Row],[Label]],TableAvg[],3,FALSE)</f>
        <v>0.25442041908015794</v>
      </c>
      <c r="Q8088">
        <f>TableOMP[[#This Row],[Avg]]-$U$2*TableOMP[[#This Row],[StdDev]]</f>
        <v>5.7311630904111128</v>
      </c>
      <c r="R8088">
        <f>TableOMP[[#This Row],[Avg]]+$U$2*TableOMP[[#This Row],[StdDev]]</f>
        <v>6.7488447667317439</v>
      </c>
      <c r="S8088">
        <f>IF(AND(TableOMP[[#This Row],[total_time]]&gt;=TableOMP[[#This Row],[Low]], TableOMP[[#This Row],[total_time]]&lt;=TableOMP[[#This Row],[High]]),1,0)</f>
        <v>1</v>
      </c>
    </row>
    <row r="8089" spans="1:19" hidden="1" x14ac:dyDescent="0.25">
      <c r="A8089" t="s">
        <v>16</v>
      </c>
      <c r="B8089">
        <v>10000</v>
      </c>
      <c r="C8089">
        <v>100</v>
      </c>
      <c r="D8089">
        <v>100000</v>
      </c>
      <c r="E8089">
        <v>60</v>
      </c>
      <c r="F8089">
        <v>1</v>
      </c>
      <c r="G8089">
        <v>6.1082979999999996</v>
      </c>
      <c r="H8089">
        <v>0.16656299999999999</v>
      </c>
      <c r="I8089">
        <v>3.7272509999999999</v>
      </c>
      <c r="J8089">
        <v>6.3173999999999994E-2</v>
      </c>
      <c r="K8089" t="str">
        <f>MID(M8089,22,1)</f>
        <v>7</v>
      </c>
      <c r="L8089" t="s">
        <v>49</v>
      </c>
      <c r="M8089" t="s">
        <v>50</v>
      </c>
      <c r="N8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089">
        <f>VLOOKUP(TableOMP[[#This Row],[Label]],TableAvg[],2,FALSE)</f>
        <v>5.8696038571428577</v>
      </c>
      <c r="P8089">
        <f>VLOOKUP(TableOMP[[#This Row],[Label]],TableAvg[],3,FALSE)</f>
        <v>0.21063305224448542</v>
      </c>
      <c r="Q8089">
        <f>TableOMP[[#This Row],[Avg]]-$U$2*TableOMP[[#This Row],[StdDev]]</f>
        <v>5.4483377526538872</v>
      </c>
      <c r="R8089">
        <f>TableOMP[[#This Row],[Avg]]+$U$2*TableOMP[[#This Row],[StdDev]]</f>
        <v>6.2908699616318282</v>
      </c>
      <c r="S8089">
        <f>IF(AND(TableOMP[[#This Row],[total_time]]&gt;=TableOMP[[#This Row],[Low]], TableOMP[[#This Row],[total_time]]&lt;=TableOMP[[#This Row],[High]]),1,0)</f>
        <v>1</v>
      </c>
    </row>
    <row r="8090" spans="1:19" hidden="1" x14ac:dyDescent="0.25">
      <c r="A8090" t="s">
        <v>15</v>
      </c>
      <c r="B8090">
        <v>10000</v>
      </c>
      <c r="C8090">
        <v>100</v>
      </c>
      <c r="D8090">
        <v>100000</v>
      </c>
      <c r="E8090">
        <v>39</v>
      </c>
      <c r="F8090">
        <v>1</v>
      </c>
      <c r="G8090">
        <v>6.1071419999999996</v>
      </c>
      <c r="H8090">
        <v>0.37043199999999998</v>
      </c>
      <c r="I8090">
        <v>9.2049509999999994</v>
      </c>
      <c r="J8090">
        <v>0.24223600000000001</v>
      </c>
      <c r="K8090" t="str">
        <f>MID(M8090,22,1)</f>
        <v>6</v>
      </c>
      <c r="L8090" t="s">
        <v>41</v>
      </c>
      <c r="M8090" t="s">
        <v>42</v>
      </c>
      <c r="N8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90">
        <f>VLOOKUP(TableOMP[[#This Row],[Label]],TableAvg[],2,FALSE)</f>
        <v>6.2400039285714284</v>
      </c>
      <c r="P8090">
        <f>VLOOKUP(TableOMP[[#This Row],[Label]],TableAvg[],3,FALSE)</f>
        <v>0.25442041908015794</v>
      </c>
      <c r="Q8090">
        <f>TableOMP[[#This Row],[Avg]]-$U$2*TableOMP[[#This Row],[StdDev]]</f>
        <v>5.7311630904111128</v>
      </c>
      <c r="R8090">
        <f>TableOMP[[#This Row],[Avg]]+$U$2*TableOMP[[#This Row],[StdDev]]</f>
        <v>6.7488447667317439</v>
      </c>
      <c r="S8090">
        <f>IF(AND(TableOMP[[#This Row],[total_time]]&gt;=TableOMP[[#This Row],[Low]], TableOMP[[#This Row],[total_time]]&lt;=TableOMP[[#This Row],[High]]),1,0)</f>
        <v>1</v>
      </c>
    </row>
    <row r="8091" spans="1:19" hidden="1" x14ac:dyDescent="0.25">
      <c r="A8091" t="s">
        <v>15</v>
      </c>
      <c r="B8091">
        <v>10000</v>
      </c>
      <c r="C8091">
        <v>100</v>
      </c>
      <c r="D8091">
        <v>100000</v>
      </c>
      <c r="E8091">
        <v>42</v>
      </c>
      <c r="F8091">
        <v>1</v>
      </c>
      <c r="G8091">
        <v>6.0993870000000001</v>
      </c>
      <c r="H8091">
        <v>0.46323300000000001</v>
      </c>
      <c r="I8091">
        <v>7.2932430000000004</v>
      </c>
      <c r="J8091">
        <v>0.17788399999999999</v>
      </c>
      <c r="K8091" t="str">
        <f>MID(M8091,22,1)</f>
        <v>6</v>
      </c>
      <c r="L8091" t="s">
        <v>41</v>
      </c>
      <c r="M8091" t="s">
        <v>42</v>
      </c>
      <c r="N8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091">
        <f>VLOOKUP(TableOMP[[#This Row],[Label]],TableAvg[],2,FALSE)</f>
        <v>7.1902591428571423</v>
      </c>
      <c r="P8091">
        <f>VLOOKUP(TableOMP[[#This Row],[Label]],TableAvg[],3,FALSE)</f>
        <v>4.6999742919651162</v>
      </c>
      <c r="Q8091">
        <f>TableOMP[[#This Row],[Avg]]-$U$2*TableOMP[[#This Row],[StdDev]]</f>
        <v>-2.2096894410730901</v>
      </c>
      <c r="R8091">
        <f>TableOMP[[#This Row],[Avg]]+$U$2*TableOMP[[#This Row],[StdDev]]</f>
        <v>16.590207726787376</v>
      </c>
      <c r="S8091">
        <f>IF(AND(TableOMP[[#This Row],[total_time]]&gt;=TableOMP[[#This Row],[Low]], TableOMP[[#This Row],[total_time]]&lt;=TableOMP[[#This Row],[High]]),1,0)</f>
        <v>1</v>
      </c>
    </row>
    <row r="8092" spans="1:19" hidden="1" x14ac:dyDescent="0.25">
      <c r="A8092" t="s">
        <v>15</v>
      </c>
      <c r="B8092">
        <v>10000</v>
      </c>
      <c r="C8092">
        <v>100</v>
      </c>
      <c r="D8092">
        <v>100000</v>
      </c>
      <c r="E8092">
        <v>41</v>
      </c>
      <c r="F8092">
        <v>1</v>
      </c>
      <c r="G8092">
        <v>6.0973059999999997</v>
      </c>
      <c r="H8092">
        <v>0.16219500000000001</v>
      </c>
      <c r="I8092">
        <v>1.9068430000000001</v>
      </c>
      <c r="J8092">
        <v>4.7670999999999998E-2</v>
      </c>
      <c r="K8092" t="str">
        <f>MID(M8092,22,1)</f>
        <v>5</v>
      </c>
      <c r="L8092" t="s">
        <v>55</v>
      </c>
      <c r="M8092" t="s">
        <v>56</v>
      </c>
      <c r="N8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092">
        <f>VLOOKUP(TableOMP[[#This Row],[Label]],TableAvg[],2,FALSE)</f>
        <v>6.071268285714285</v>
      </c>
      <c r="P8092">
        <f>VLOOKUP(TableOMP[[#This Row],[Label]],TableAvg[],3,FALSE)</f>
        <v>0.42470815093029313</v>
      </c>
      <c r="Q8092">
        <f>TableOMP[[#This Row],[Avg]]-$U$2*TableOMP[[#This Row],[StdDev]]</f>
        <v>5.221851983853699</v>
      </c>
      <c r="R8092">
        <f>TableOMP[[#This Row],[Avg]]+$U$2*TableOMP[[#This Row],[StdDev]]</f>
        <v>6.920684587574871</v>
      </c>
      <c r="S8092">
        <f>IF(AND(TableOMP[[#This Row],[total_time]]&gt;=TableOMP[[#This Row],[Low]], TableOMP[[#This Row],[total_time]]&lt;=TableOMP[[#This Row],[High]]),1,0)</f>
        <v>1</v>
      </c>
    </row>
    <row r="8093" spans="1:19" hidden="1" x14ac:dyDescent="0.25">
      <c r="A8093" t="s">
        <v>15</v>
      </c>
      <c r="B8093">
        <v>10000</v>
      </c>
      <c r="C8093">
        <v>100</v>
      </c>
      <c r="D8093">
        <v>100000</v>
      </c>
      <c r="E8093">
        <v>39</v>
      </c>
      <c r="F8093">
        <v>1</v>
      </c>
      <c r="G8093">
        <v>6.0958839999999999</v>
      </c>
      <c r="H8093">
        <v>0.17516699999999999</v>
      </c>
      <c r="I8093">
        <v>2.2272180000000001</v>
      </c>
      <c r="J8093">
        <v>5.8611000000000003E-2</v>
      </c>
      <c r="K8093" t="str">
        <f>MID(M8093,22,1)</f>
        <v>5</v>
      </c>
      <c r="L8093" t="s">
        <v>55</v>
      </c>
      <c r="M8093" t="s">
        <v>56</v>
      </c>
      <c r="N8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8093">
        <f>VLOOKUP(TableOMP[[#This Row],[Label]],TableAvg[],2,FALSE)</f>
        <v>6.2400039285714284</v>
      </c>
      <c r="P8093">
        <f>VLOOKUP(TableOMP[[#This Row],[Label]],TableAvg[],3,FALSE)</f>
        <v>0.25442041908015794</v>
      </c>
      <c r="Q8093">
        <f>TableOMP[[#This Row],[Avg]]-$U$2*TableOMP[[#This Row],[StdDev]]</f>
        <v>5.7311630904111128</v>
      </c>
      <c r="R8093">
        <f>TableOMP[[#This Row],[Avg]]+$U$2*TableOMP[[#This Row],[StdDev]]</f>
        <v>6.7488447667317439</v>
      </c>
      <c r="S8093">
        <f>IF(AND(TableOMP[[#This Row],[total_time]]&gt;=TableOMP[[#This Row],[Low]], TableOMP[[#This Row],[total_time]]&lt;=TableOMP[[#This Row],[High]]),1,0)</f>
        <v>1</v>
      </c>
    </row>
    <row r="8094" spans="1:19" hidden="1" x14ac:dyDescent="0.25">
      <c r="A8094" t="s">
        <v>16</v>
      </c>
      <c r="B8094">
        <v>10000</v>
      </c>
      <c r="C8094">
        <v>100</v>
      </c>
      <c r="D8094">
        <v>100000</v>
      </c>
      <c r="E8094">
        <v>61</v>
      </c>
      <c r="F8094">
        <v>1</v>
      </c>
      <c r="G8094">
        <v>6.0923600000000002</v>
      </c>
      <c r="H8094">
        <v>0.161914</v>
      </c>
      <c r="I8094">
        <v>3.6064029999999998</v>
      </c>
      <c r="J8094">
        <v>6.0107000000000001E-2</v>
      </c>
      <c r="K8094" t="str">
        <f>MID(M8094,22,1)</f>
        <v>7</v>
      </c>
      <c r="L8094" t="s">
        <v>49</v>
      </c>
      <c r="M8094" t="s">
        <v>50</v>
      </c>
      <c r="N8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094">
        <f>VLOOKUP(TableOMP[[#This Row],[Label]],TableAvg[],2,FALSE)</f>
        <v>5.8491379999999991</v>
      </c>
      <c r="P8094">
        <f>VLOOKUP(TableOMP[[#This Row],[Label]],TableAvg[],3,FALSE)</f>
        <v>0.20874145762163634</v>
      </c>
      <c r="Q8094">
        <f>TableOMP[[#This Row],[Avg]]-$U$2*TableOMP[[#This Row],[StdDev]]</f>
        <v>5.4316550847567262</v>
      </c>
      <c r="R8094">
        <f>TableOMP[[#This Row],[Avg]]+$U$2*TableOMP[[#This Row],[StdDev]]</f>
        <v>6.2666209152432719</v>
      </c>
      <c r="S8094">
        <f>IF(AND(TableOMP[[#This Row],[total_time]]&gt;=TableOMP[[#This Row],[Low]], TableOMP[[#This Row],[total_time]]&lt;=TableOMP[[#This Row],[High]]),1,0)</f>
        <v>1</v>
      </c>
    </row>
    <row r="8095" spans="1:19" hidden="1" x14ac:dyDescent="0.25">
      <c r="A8095" t="s">
        <v>16</v>
      </c>
      <c r="B8095">
        <v>10000</v>
      </c>
      <c r="C8095">
        <v>100</v>
      </c>
      <c r="D8095">
        <v>100000</v>
      </c>
      <c r="E8095">
        <v>60</v>
      </c>
      <c r="F8095">
        <v>1</v>
      </c>
      <c r="G8095">
        <v>6.0900309999999998</v>
      </c>
      <c r="H8095">
        <v>0.16688</v>
      </c>
      <c r="I8095">
        <v>3.5291299999999999</v>
      </c>
      <c r="J8095">
        <v>5.9816000000000001E-2</v>
      </c>
      <c r="K8095" t="str">
        <f>MID(M8095,22,1)</f>
        <v>2</v>
      </c>
      <c r="L8095" t="s">
        <v>59</v>
      </c>
      <c r="M8095" t="s">
        <v>60</v>
      </c>
      <c r="N8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095">
        <f>VLOOKUP(TableOMP[[#This Row],[Label]],TableAvg[],2,FALSE)</f>
        <v>5.8696038571428577</v>
      </c>
      <c r="P8095">
        <f>VLOOKUP(TableOMP[[#This Row],[Label]],TableAvg[],3,FALSE)</f>
        <v>0.21063305224448542</v>
      </c>
      <c r="Q8095">
        <f>TableOMP[[#This Row],[Avg]]-$U$2*TableOMP[[#This Row],[StdDev]]</f>
        <v>5.4483377526538872</v>
      </c>
      <c r="R8095">
        <f>TableOMP[[#This Row],[Avg]]+$U$2*TableOMP[[#This Row],[StdDev]]</f>
        <v>6.2908699616318282</v>
      </c>
      <c r="S8095">
        <f>IF(AND(TableOMP[[#This Row],[total_time]]&gt;=TableOMP[[#This Row],[Low]], TableOMP[[#This Row],[total_time]]&lt;=TableOMP[[#This Row],[High]]),1,0)</f>
        <v>1</v>
      </c>
    </row>
    <row r="8096" spans="1:19" hidden="1" x14ac:dyDescent="0.25">
      <c r="A8096" t="s">
        <v>16</v>
      </c>
      <c r="B8096">
        <v>10000</v>
      </c>
      <c r="C8096">
        <v>100</v>
      </c>
      <c r="D8096">
        <v>100000</v>
      </c>
      <c r="E8096">
        <v>61</v>
      </c>
      <c r="F8096">
        <v>1</v>
      </c>
      <c r="G8096">
        <v>6.0836360000000003</v>
      </c>
      <c r="H8096">
        <v>0.202235</v>
      </c>
      <c r="I8096">
        <v>4.0719219999999998</v>
      </c>
      <c r="J8096">
        <v>6.7864999999999995E-2</v>
      </c>
      <c r="K8096" t="str">
        <f>MID(M8096,22,1)</f>
        <v>2</v>
      </c>
      <c r="L8096" t="s">
        <v>59</v>
      </c>
      <c r="M8096" t="s">
        <v>60</v>
      </c>
      <c r="N8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096">
        <f>VLOOKUP(TableOMP[[#This Row],[Label]],TableAvg[],2,FALSE)</f>
        <v>5.8491379999999991</v>
      </c>
      <c r="P8096">
        <f>VLOOKUP(TableOMP[[#This Row],[Label]],TableAvg[],3,FALSE)</f>
        <v>0.20874145762163634</v>
      </c>
      <c r="Q8096">
        <f>TableOMP[[#This Row],[Avg]]-$U$2*TableOMP[[#This Row],[StdDev]]</f>
        <v>5.4316550847567262</v>
      </c>
      <c r="R8096">
        <f>TableOMP[[#This Row],[Avg]]+$U$2*TableOMP[[#This Row],[StdDev]]</f>
        <v>6.2666209152432719</v>
      </c>
      <c r="S8096">
        <f>IF(AND(TableOMP[[#This Row],[total_time]]&gt;=TableOMP[[#This Row],[Low]], TableOMP[[#This Row],[total_time]]&lt;=TableOMP[[#This Row],[High]]),1,0)</f>
        <v>1</v>
      </c>
    </row>
    <row r="8097" spans="1:19" hidden="1" x14ac:dyDescent="0.25">
      <c r="A8097" t="s">
        <v>16</v>
      </c>
      <c r="B8097">
        <v>10000</v>
      </c>
      <c r="C8097">
        <v>100</v>
      </c>
      <c r="D8097">
        <v>100000</v>
      </c>
      <c r="E8097">
        <v>61</v>
      </c>
      <c r="F8097">
        <v>1</v>
      </c>
      <c r="G8097">
        <v>6.0834060000000001</v>
      </c>
      <c r="H8097">
        <v>0.16772200000000001</v>
      </c>
      <c r="I8097">
        <v>3.8648630000000002</v>
      </c>
      <c r="J8097">
        <v>6.4413999999999999E-2</v>
      </c>
      <c r="K8097" t="str">
        <f>MID(M8097,22,1)</f>
        <v>7</v>
      </c>
      <c r="L8097" t="s">
        <v>49</v>
      </c>
      <c r="M8097" t="s">
        <v>50</v>
      </c>
      <c r="N8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097">
        <f>VLOOKUP(TableOMP[[#This Row],[Label]],TableAvg[],2,FALSE)</f>
        <v>5.8491379999999991</v>
      </c>
      <c r="P8097">
        <f>VLOOKUP(TableOMP[[#This Row],[Label]],TableAvg[],3,FALSE)</f>
        <v>0.20874145762163634</v>
      </c>
      <c r="Q8097">
        <f>TableOMP[[#This Row],[Avg]]-$U$2*TableOMP[[#This Row],[StdDev]]</f>
        <v>5.4316550847567262</v>
      </c>
      <c r="R8097">
        <f>TableOMP[[#This Row],[Avg]]+$U$2*TableOMP[[#This Row],[StdDev]]</f>
        <v>6.2666209152432719</v>
      </c>
      <c r="S8097">
        <f>IF(AND(TableOMP[[#This Row],[total_time]]&gt;=TableOMP[[#This Row],[Low]], TableOMP[[#This Row],[total_time]]&lt;=TableOMP[[#This Row],[High]]),1,0)</f>
        <v>1</v>
      </c>
    </row>
    <row r="8098" spans="1:19" hidden="1" x14ac:dyDescent="0.25">
      <c r="A8098" t="s">
        <v>16</v>
      </c>
      <c r="B8098">
        <v>10000</v>
      </c>
      <c r="C8098">
        <v>100</v>
      </c>
      <c r="D8098">
        <v>100000</v>
      </c>
      <c r="E8098">
        <v>58</v>
      </c>
      <c r="F8098">
        <v>1</v>
      </c>
      <c r="G8098">
        <v>6.0808109999999997</v>
      </c>
      <c r="H8098">
        <v>0.163193</v>
      </c>
      <c r="I8098">
        <v>3.3885809999999998</v>
      </c>
      <c r="J8098">
        <v>5.9449000000000002E-2</v>
      </c>
      <c r="K8098" t="str">
        <f>MID(M8098,22,1)</f>
        <v>7</v>
      </c>
      <c r="L8098" t="s">
        <v>49</v>
      </c>
      <c r="M8098" t="s">
        <v>50</v>
      </c>
      <c r="N8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098">
        <f>VLOOKUP(TableOMP[[#This Row],[Label]],TableAvg[],2,FALSE)</f>
        <v>5.9981217142857144</v>
      </c>
      <c r="P8098">
        <f>VLOOKUP(TableOMP[[#This Row],[Label]],TableAvg[],3,FALSE)</f>
        <v>0.18811283961132422</v>
      </c>
      <c r="Q8098">
        <f>TableOMP[[#This Row],[Avg]]-$U$2*TableOMP[[#This Row],[StdDev]]</f>
        <v>5.6218960350630658</v>
      </c>
      <c r="R8098">
        <f>TableOMP[[#This Row],[Avg]]+$U$2*TableOMP[[#This Row],[StdDev]]</f>
        <v>6.374347393508363</v>
      </c>
      <c r="S8098">
        <f>IF(AND(TableOMP[[#This Row],[total_time]]&gt;=TableOMP[[#This Row],[Low]], TableOMP[[#This Row],[total_time]]&lt;=TableOMP[[#This Row],[High]]),1,0)</f>
        <v>1</v>
      </c>
    </row>
    <row r="8099" spans="1:19" hidden="1" x14ac:dyDescent="0.25">
      <c r="A8099" t="s">
        <v>16</v>
      </c>
      <c r="B8099">
        <v>10000</v>
      </c>
      <c r="C8099">
        <v>100</v>
      </c>
      <c r="D8099">
        <v>100000</v>
      </c>
      <c r="E8099">
        <v>62</v>
      </c>
      <c r="F8099">
        <v>1</v>
      </c>
      <c r="G8099">
        <v>6.0792989999999998</v>
      </c>
      <c r="H8099">
        <v>0.224496</v>
      </c>
      <c r="I8099">
        <v>3.9239540000000002</v>
      </c>
      <c r="J8099">
        <v>6.4326999999999995E-2</v>
      </c>
      <c r="K8099" t="str">
        <f>MID(M8099,22,1)</f>
        <v>7</v>
      </c>
      <c r="L8099" t="s">
        <v>49</v>
      </c>
      <c r="M8099" t="s">
        <v>50</v>
      </c>
      <c r="N8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099">
        <f>VLOOKUP(TableOMP[[#This Row],[Label]],TableAvg[],2,FALSE)</f>
        <v>5.7916944285714296</v>
      </c>
      <c r="P8099">
        <f>VLOOKUP(TableOMP[[#This Row],[Label]],TableAvg[],3,FALSE)</f>
        <v>0.1908286425358926</v>
      </c>
      <c r="Q8099">
        <f>TableOMP[[#This Row],[Avg]]-$U$2*TableOMP[[#This Row],[StdDev]]</f>
        <v>5.4100371434996442</v>
      </c>
      <c r="R8099">
        <f>TableOMP[[#This Row],[Avg]]+$U$2*TableOMP[[#This Row],[StdDev]]</f>
        <v>6.173351713643215</v>
      </c>
      <c r="S8099">
        <f>IF(AND(TableOMP[[#This Row],[total_time]]&gt;=TableOMP[[#This Row],[Low]], TableOMP[[#This Row],[total_time]]&lt;=TableOMP[[#This Row],[High]]),1,0)</f>
        <v>1</v>
      </c>
    </row>
    <row r="8100" spans="1:19" hidden="1" x14ac:dyDescent="0.25">
      <c r="A8100" t="s">
        <v>16</v>
      </c>
      <c r="B8100">
        <v>10000</v>
      </c>
      <c r="C8100">
        <v>100</v>
      </c>
      <c r="D8100">
        <v>100000</v>
      </c>
      <c r="E8100">
        <v>61</v>
      </c>
      <c r="F8100">
        <v>1</v>
      </c>
      <c r="G8100">
        <v>6.0775249999999996</v>
      </c>
      <c r="H8100">
        <v>0.180449</v>
      </c>
      <c r="I8100">
        <v>4.5807279999999997</v>
      </c>
      <c r="J8100">
        <v>7.6344999999999996E-2</v>
      </c>
      <c r="K8100" t="str">
        <f>MID(M8100,22,1)</f>
        <v>7</v>
      </c>
      <c r="L8100" t="s">
        <v>49</v>
      </c>
      <c r="M8100" t="s">
        <v>50</v>
      </c>
      <c r="N8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100">
        <f>VLOOKUP(TableOMP[[#This Row],[Label]],TableAvg[],2,FALSE)</f>
        <v>5.8491379999999991</v>
      </c>
      <c r="P8100">
        <f>VLOOKUP(TableOMP[[#This Row],[Label]],TableAvg[],3,FALSE)</f>
        <v>0.20874145762163634</v>
      </c>
      <c r="Q8100">
        <f>TableOMP[[#This Row],[Avg]]-$U$2*TableOMP[[#This Row],[StdDev]]</f>
        <v>5.4316550847567262</v>
      </c>
      <c r="R8100">
        <f>TableOMP[[#This Row],[Avg]]+$U$2*TableOMP[[#This Row],[StdDev]]</f>
        <v>6.2666209152432719</v>
      </c>
      <c r="S8100">
        <f>IF(AND(TableOMP[[#This Row],[total_time]]&gt;=TableOMP[[#This Row],[Low]], TableOMP[[#This Row],[total_time]]&lt;=TableOMP[[#This Row],[High]]),1,0)</f>
        <v>1</v>
      </c>
    </row>
    <row r="8101" spans="1:19" hidden="1" x14ac:dyDescent="0.25">
      <c r="A8101" t="s">
        <v>16</v>
      </c>
      <c r="B8101">
        <v>10000</v>
      </c>
      <c r="C8101">
        <v>100</v>
      </c>
      <c r="D8101">
        <v>100000</v>
      </c>
      <c r="E8101">
        <v>62</v>
      </c>
      <c r="F8101">
        <v>1</v>
      </c>
      <c r="G8101">
        <v>6.0739989999999997</v>
      </c>
      <c r="H8101">
        <v>0.17081099999999999</v>
      </c>
      <c r="I8101">
        <v>3.9573839999999998</v>
      </c>
      <c r="J8101">
        <v>6.4875000000000002E-2</v>
      </c>
      <c r="K8101" t="str">
        <f>MID(M8101,22,1)</f>
        <v>7</v>
      </c>
      <c r="L8101" t="s">
        <v>49</v>
      </c>
      <c r="M8101" t="s">
        <v>50</v>
      </c>
      <c r="N8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101">
        <f>VLOOKUP(TableOMP[[#This Row],[Label]],TableAvg[],2,FALSE)</f>
        <v>5.7916944285714296</v>
      </c>
      <c r="P8101">
        <f>VLOOKUP(TableOMP[[#This Row],[Label]],TableAvg[],3,FALSE)</f>
        <v>0.1908286425358926</v>
      </c>
      <c r="Q8101">
        <f>TableOMP[[#This Row],[Avg]]-$U$2*TableOMP[[#This Row],[StdDev]]</f>
        <v>5.4100371434996442</v>
      </c>
      <c r="R8101">
        <f>TableOMP[[#This Row],[Avg]]+$U$2*TableOMP[[#This Row],[StdDev]]</f>
        <v>6.173351713643215</v>
      </c>
      <c r="S8101">
        <f>IF(AND(TableOMP[[#This Row],[total_time]]&gt;=TableOMP[[#This Row],[Low]], TableOMP[[#This Row],[total_time]]&lt;=TableOMP[[#This Row],[High]]),1,0)</f>
        <v>1</v>
      </c>
    </row>
    <row r="8102" spans="1:19" hidden="1" x14ac:dyDescent="0.25">
      <c r="A8102" t="s">
        <v>15</v>
      </c>
      <c r="B8102">
        <v>10000</v>
      </c>
      <c r="C8102">
        <v>100</v>
      </c>
      <c r="D8102">
        <v>100000</v>
      </c>
      <c r="E8102">
        <v>40</v>
      </c>
      <c r="F8102">
        <v>1</v>
      </c>
      <c r="G8102">
        <v>6.0724499999999999</v>
      </c>
      <c r="H8102">
        <v>0.17363500000000001</v>
      </c>
      <c r="I8102">
        <v>2.5036740000000002</v>
      </c>
      <c r="J8102">
        <v>6.4197000000000004E-2</v>
      </c>
      <c r="K8102" t="str">
        <f>MID(M8102,22,1)</f>
        <v>5</v>
      </c>
      <c r="L8102" t="s">
        <v>55</v>
      </c>
      <c r="M8102" t="s">
        <v>56</v>
      </c>
      <c r="N8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02">
        <f>VLOOKUP(TableOMP[[#This Row],[Label]],TableAvg[],2,FALSE)</f>
        <v>6.0045919999999997</v>
      </c>
      <c r="P8102">
        <f>VLOOKUP(TableOMP[[#This Row],[Label]],TableAvg[],3,FALSE)</f>
        <v>9.4336703906074293E-2</v>
      </c>
      <c r="Q8102">
        <f>TableOMP[[#This Row],[Avg]]-$U$2*TableOMP[[#This Row],[StdDev]]</f>
        <v>5.8159185921878507</v>
      </c>
      <c r="R8102">
        <f>TableOMP[[#This Row],[Avg]]+$U$2*TableOMP[[#This Row],[StdDev]]</f>
        <v>6.1932654078121487</v>
      </c>
      <c r="S8102">
        <f>IF(AND(TableOMP[[#This Row],[total_time]]&gt;=TableOMP[[#This Row],[Low]], TableOMP[[#This Row],[total_time]]&lt;=TableOMP[[#This Row],[High]]),1,0)</f>
        <v>1</v>
      </c>
    </row>
    <row r="8103" spans="1:19" hidden="1" x14ac:dyDescent="0.25">
      <c r="A8103" t="s">
        <v>15</v>
      </c>
      <c r="B8103">
        <v>10000</v>
      </c>
      <c r="C8103">
        <v>100</v>
      </c>
      <c r="D8103">
        <v>100000</v>
      </c>
      <c r="E8103">
        <v>40</v>
      </c>
      <c r="F8103">
        <v>1</v>
      </c>
      <c r="G8103">
        <v>6.0711839999999997</v>
      </c>
      <c r="H8103">
        <v>0.15990199999999999</v>
      </c>
      <c r="I8103">
        <v>1.6125370000000001</v>
      </c>
      <c r="J8103">
        <v>4.1347000000000002E-2</v>
      </c>
      <c r="K8103" t="str">
        <f>MID(M8103,22,1)</f>
        <v>6</v>
      </c>
      <c r="L8103" t="s">
        <v>61</v>
      </c>
      <c r="M8103" t="s">
        <v>62</v>
      </c>
      <c r="N8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03">
        <f>VLOOKUP(TableOMP[[#This Row],[Label]],TableAvg[],2,FALSE)</f>
        <v>6.0045919999999997</v>
      </c>
      <c r="P8103">
        <f>VLOOKUP(TableOMP[[#This Row],[Label]],TableAvg[],3,FALSE)</f>
        <v>9.4336703906074293E-2</v>
      </c>
      <c r="Q8103">
        <f>TableOMP[[#This Row],[Avg]]-$U$2*TableOMP[[#This Row],[StdDev]]</f>
        <v>5.8159185921878507</v>
      </c>
      <c r="R8103">
        <f>TableOMP[[#This Row],[Avg]]+$U$2*TableOMP[[#This Row],[StdDev]]</f>
        <v>6.1932654078121487</v>
      </c>
      <c r="S8103">
        <f>IF(AND(TableOMP[[#This Row],[total_time]]&gt;=TableOMP[[#This Row],[Low]], TableOMP[[#This Row],[total_time]]&lt;=TableOMP[[#This Row],[High]]),1,0)</f>
        <v>1</v>
      </c>
    </row>
    <row r="8104" spans="1:19" hidden="1" x14ac:dyDescent="0.25">
      <c r="A8104" t="s">
        <v>16</v>
      </c>
      <c r="B8104">
        <v>10000</v>
      </c>
      <c r="C8104">
        <v>100</v>
      </c>
      <c r="D8104">
        <v>100000</v>
      </c>
      <c r="E8104">
        <v>58</v>
      </c>
      <c r="F8104">
        <v>1</v>
      </c>
      <c r="G8104">
        <v>6.0646959999999996</v>
      </c>
      <c r="H8104">
        <v>0.22064700000000001</v>
      </c>
      <c r="I8104">
        <v>3.4146380000000001</v>
      </c>
      <c r="J8104">
        <v>5.9906000000000001E-2</v>
      </c>
      <c r="K8104" t="str">
        <f>MID(M8104,22,1)</f>
        <v>7</v>
      </c>
      <c r="L8104" t="s">
        <v>49</v>
      </c>
      <c r="M8104" t="s">
        <v>50</v>
      </c>
      <c r="N8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04">
        <f>VLOOKUP(TableOMP[[#This Row],[Label]],TableAvg[],2,FALSE)</f>
        <v>5.9981217142857144</v>
      </c>
      <c r="P8104">
        <f>VLOOKUP(TableOMP[[#This Row],[Label]],TableAvg[],3,FALSE)</f>
        <v>0.18811283961132422</v>
      </c>
      <c r="Q8104">
        <f>TableOMP[[#This Row],[Avg]]-$U$2*TableOMP[[#This Row],[StdDev]]</f>
        <v>5.6218960350630658</v>
      </c>
      <c r="R8104">
        <f>TableOMP[[#This Row],[Avg]]+$U$2*TableOMP[[#This Row],[StdDev]]</f>
        <v>6.374347393508363</v>
      </c>
      <c r="S8104">
        <f>IF(AND(TableOMP[[#This Row],[total_time]]&gt;=TableOMP[[#This Row],[Low]], TableOMP[[#This Row],[total_time]]&lt;=TableOMP[[#This Row],[High]]),1,0)</f>
        <v>1</v>
      </c>
    </row>
    <row r="8105" spans="1:19" hidden="1" x14ac:dyDescent="0.25">
      <c r="A8105" t="s">
        <v>16</v>
      </c>
      <c r="B8105">
        <v>10000</v>
      </c>
      <c r="C8105">
        <v>100</v>
      </c>
      <c r="D8105">
        <v>1</v>
      </c>
      <c r="E8105">
        <v>17</v>
      </c>
      <c r="F8105">
        <v>1</v>
      </c>
      <c r="G8105">
        <v>34.836922000000001</v>
      </c>
      <c r="H8105">
        <v>11.371293</v>
      </c>
      <c r="I8105">
        <v>19.631868999999998</v>
      </c>
      <c r="J8105">
        <v>1.2269920000000001</v>
      </c>
      <c r="K8105" t="str">
        <f>MID(M8105,22,1)</f>
        <v>5</v>
      </c>
      <c r="L8105" t="s">
        <v>213</v>
      </c>
      <c r="M8105" t="s">
        <v>214</v>
      </c>
      <c r="N8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105">
        <f>VLOOKUP(TableOMP[[#This Row],[Label]],TableAvg[],2,FALSE)</f>
        <v>36.482004272727274</v>
      </c>
      <c r="P8105">
        <f>VLOOKUP(TableOMP[[#This Row],[Label]],TableAvg[],3,FALSE)</f>
        <v>0.78074141509561845</v>
      </c>
      <c r="Q8105">
        <f>TableOMP[[#This Row],[Avg]]-$U$2*TableOMP[[#This Row],[StdDev]]</f>
        <v>34.920521442536035</v>
      </c>
      <c r="R8105">
        <f>TableOMP[[#This Row],[Avg]]+$U$2*TableOMP[[#This Row],[StdDev]]</f>
        <v>38.043487102918512</v>
      </c>
      <c r="S8105">
        <f>IF(AND(TableOMP[[#This Row],[total_time]]&gt;=TableOMP[[#This Row],[Low]], TableOMP[[#This Row],[total_time]]&lt;=TableOMP[[#This Row],[High]]),1,0)</f>
        <v>0</v>
      </c>
    </row>
    <row r="8106" spans="1:19" hidden="1" x14ac:dyDescent="0.25">
      <c r="A8106" t="s">
        <v>15</v>
      </c>
      <c r="B8106">
        <v>10000</v>
      </c>
      <c r="C8106">
        <v>100</v>
      </c>
      <c r="D8106">
        <v>100000</v>
      </c>
      <c r="E8106">
        <v>40</v>
      </c>
      <c r="F8106">
        <v>1</v>
      </c>
      <c r="G8106">
        <v>6.0637639999999999</v>
      </c>
      <c r="H8106">
        <v>0.16685800000000001</v>
      </c>
      <c r="I8106">
        <v>2.6307809999999998</v>
      </c>
      <c r="J8106">
        <v>6.7456000000000002E-2</v>
      </c>
      <c r="K8106" t="str">
        <f>MID(M8106,22,1)</f>
        <v>8</v>
      </c>
      <c r="L8106" t="s">
        <v>159</v>
      </c>
      <c r="M8106" t="s">
        <v>160</v>
      </c>
      <c r="N8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06">
        <f>VLOOKUP(TableOMP[[#This Row],[Label]],TableAvg[],2,FALSE)</f>
        <v>6.0045919999999997</v>
      </c>
      <c r="P8106">
        <f>VLOOKUP(TableOMP[[#This Row],[Label]],TableAvg[],3,FALSE)</f>
        <v>9.4336703906074293E-2</v>
      </c>
      <c r="Q8106">
        <f>TableOMP[[#This Row],[Avg]]-$U$2*TableOMP[[#This Row],[StdDev]]</f>
        <v>5.8159185921878507</v>
      </c>
      <c r="R8106">
        <f>TableOMP[[#This Row],[Avg]]+$U$2*TableOMP[[#This Row],[StdDev]]</f>
        <v>6.1932654078121487</v>
      </c>
      <c r="S8106">
        <f>IF(AND(TableOMP[[#This Row],[total_time]]&gt;=TableOMP[[#This Row],[Low]], TableOMP[[#This Row],[total_time]]&lt;=TableOMP[[#This Row],[High]]),1,0)</f>
        <v>1</v>
      </c>
    </row>
    <row r="8107" spans="1:19" hidden="1" x14ac:dyDescent="0.25">
      <c r="A8107" t="s">
        <v>15</v>
      </c>
      <c r="B8107">
        <v>10000</v>
      </c>
      <c r="C8107">
        <v>100</v>
      </c>
      <c r="D8107">
        <v>100000</v>
      </c>
      <c r="E8107">
        <v>40</v>
      </c>
      <c r="F8107">
        <v>1</v>
      </c>
      <c r="G8107">
        <v>6.0584249999999997</v>
      </c>
      <c r="H8107">
        <v>0.45319100000000001</v>
      </c>
      <c r="I8107">
        <v>5.0444009999999997</v>
      </c>
      <c r="J8107">
        <v>0.12934399999999999</v>
      </c>
      <c r="K8107" t="str">
        <f>MID(M8107,22,1)</f>
        <v>6</v>
      </c>
      <c r="L8107" t="s">
        <v>41</v>
      </c>
      <c r="M8107" t="s">
        <v>42</v>
      </c>
      <c r="N8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07">
        <f>VLOOKUP(TableOMP[[#This Row],[Label]],TableAvg[],2,FALSE)</f>
        <v>6.0045919999999997</v>
      </c>
      <c r="P8107">
        <f>VLOOKUP(TableOMP[[#This Row],[Label]],TableAvg[],3,FALSE)</f>
        <v>9.4336703906074293E-2</v>
      </c>
      <c r="Q8107">
        <f>TableOMP[[#This Row],[Avg]]-$U$2*TableOMP[[#This Row],[StdDev]]</f>
        <v>5.8159185921878507</v>
      </c>
      <c r="R8107">
        <f>TableOMP[[#This Row],[Avg]]+$U$2*TableOMP[[#This Row],[StdDev]]</f>
        <v>6.1932654078121487</v>
      </c>
      <c r="S8107">
        <f>IF(AND(TableOMP[[#This Row],[total_time]]&gt;=TableOMP[[#This Row],[Low]], TableOMP[[#This Row],[total_time]]&lt;=TableOMP[[#This Row],[High]]),1,0)</f>
        <v>1</v>
      </c>
    </row>
    <row r="8108" spans="1:19" hidden="1" x14ac:dyDescent="0.25">
      <c r="A8108" t="s">
        <v>16</v>
      </c>
      <c r="B8108">
        <v>10000</v>
      </c>
      <c r="C8108">
        <v>100</v>
      </c>
      <c r="D8108">
        <v>100000</v>
      </c>
      <c r="E8108">
        <v>58</v>
      </c>
      <c r="F8108">
        <v>1</v>
      </c>
      <c r="G8108">
        <v>6.0573620000000004</v>
      </c>
      <c r="H8108">
        <v>0.157832</v>
      </c>
      <c r="I8108">
        <v>3.2467480000000002</v>
      </c>
      <c r="J8108">
        <v>5.6959999999999997E-2</v>
      </c>
      <c r="K8108" t="str">
        <f>MID(M8108,22,1)</f>
        <v>1</v>
      </c>
      <c r="L8108" t="s">
        <v>171</v>
      </c>
      <c r="M8108" t="s">
        <v>172</v>
      </c>
      <c r="N8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08">
        <f>VLOOKUP(TableOMP[[#This Row],[Label]],TableAvg[],2,FALSE)</f>
        <v>5.9981217142857144</v>
      </c>
      <c r="P8108">
        <f>VLOOKUP(TableOMP[[#This Row],[Label]],TableAvg[],3,FALSE)</f>
        <v>0.18811283961132422</v>
      </c>
      <c r="Q8108">
        <f>TableOMP[[#This Row],[Avg]]-$U$2*TableOMP[[#This Row],[StdDev]]</f>
        <v>5.6218960350630658</v>
      </c>
      <c r="R8108">
        <f>TableOMP[[#This Row],[Avg]]+$U$2*TableOMP[[#This Row],[StdDev]]</f>
        <v>6.374347393508363</v>
      </c>
      <c r="S8108">
        <f>IF(AND(TableOMP[[#This Row],[total_time]]&gt;=TableOMP[[#This Row],[Low]], TableOMP[[#This Row],[total_time]]&lt;=TableOMP[[#This Row],[High]]),1,0)</f>
        <v>1</v>
      </c>
    </row>
    <row r="8109" spans="1:19" hidden="1" x14ac:dyDescent="0.25">
      <c r="A8109" t="s">
        <v>15</v>
      </c>
      <c r="B8109">
        <v>10000</v>
      </c>
      <c r="C8109">
        <v>100</v>
      </c>
      <c r="D8109">
        <v>100000</v>
      </c>
      <c r="E8109">
        <v>52</v>
      </c>
      <c r="F8109">
        <v>1</v>
      </c>
      <c r="G8109">
        <v>6.0450049999999997</v>
      </c>
      <c r="H8109">
        <v>0.58794500000000005</v>
      </c>
      <c r="I8109">
        <v>7.7516109999999996</v>
      </c>
      <c r="J8109">
        <v>0.15199199999999999</v>
      </c>
      <c r="K8109" t="str">
        <f>MID(M8109,22,1)</f>
        <v>6</v>
      </c>
      <c r="L8109" t="s">
        <v>41</v>
      </c>
      <c r="M8109" t="s">
        <v>42</v>
      </c>
      <c r="N8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109">
        <f>VLOOKUP(TableOMP[[#This Row],[Label]],TableAvg[],2,FALSE)</f>
        <v>5.603528571428571</v>
      </c>
      <c r="P8109">
        <f>VLOOKUP(TableOMP[[#This Row],[Label]],TableAvg[],3,FALSE)</f>
        <v>0.62637595788389389</v>
      </c>
      <c r="Q8109">
        <f>TableOMP[[#This Row],[Avg]]-$U$2*TableOMP[[#This Row],[StdDev]]</f>
        <v>4.3507766556607832</v>
      </c>
      <c r="R8109">
        <f>TableOMP[[#This Row],[Avg]]+$U$2*TableOMP[[#This Row],[StdDev]]</f>
        <v>6.8562804871963587</v>
      </c>
      <c r="S8109">
        <f>IF(AND(TableOMP[[#This Row],[total_time]]&gt;=TableOMP[[#This Row],[Low]], TableOMP[[#This Row],[total_time]]&lt;=TableOMP[[#This Row],[High]]),1,0)</f>
        <v>1</v>
      </c>
    </row>
    <row r="8110" spans="1:19" hidden="1" x14ac:dyDescent="0.25">
      <c r="A8110" t="s">
        <v>16</v>
      </c>
      <c r="B8110">
        <v>10000</v>
      </c>
      <c r="C8110">
        <v>100</v>
      </c>
      <c r="D8110">
        <v>100000</v>
      </c>
      <c r="E8110">
        <v>61</v>
      </c>
      <c r="F8110">
        <v>1</v>
      </c>
      <c r="G8110">
        <v>6.0433630000000003</v>
      </c>
      <c r="H8110">
        <v>0.16881599999999999</v>
      </c>
      <c r="I8110">
        <v>4.1700569999999999</v>
      </c>
      <c r="J8110">
        <v>6.9500999999999993E-2</v>
      </c>
      <c r="K8110" t="str">
        <f>MID(M8110,22,1)</f>
        <v>4</v>
      </c>
      <c r="L8110" t="s">
        <v>97</v>
      </c>
      <c r="M8110" t="s">
        <v>98</v>
      </c>
      <c r="N8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110">
        <f>VLOOKUP(TableOMP[[#This Row],[Label]],TableAvg[],2,FALSE)</f>
        <v>5.8491379999999991</v>
      </c>
      <c r="P8110">
        <f>VLOOKUP(TableOMP[[#This Row],[Label]],TableAvg[],3,FALSE)</f>
        <v>0.20874145762163634</v>
      </c>
      <c r="Q8110">
        <f>TableOMP[[#This Row],[Avg]]-$U$2*TableOMP[[#This Row],[StdDev]]</f>
        <v>5.4316550847567262</v>
      </c>
      <c r="R8110">
        <f>TableOMP[[#This Row],[Avg]]+$U$2*TableOMP[[#This Row],[StdDev]]</f>
        <v>6.2666209152432719</v>
      </c>
      <c r="S8110">
        <f>IF(AND(TableOMP[[#This Row],[total_time]]&gt;=TableOMP[[#This Row],[Low]], TableOMP[[#This Row],[total_time]]&lt;=TableOMP[[#This Row],[High]]),1,0)</f>
        <v>1</v>
      </c>
    </row>
    <row r="8111" spans="1:19" hidden="1" x14ac:dyDescent="0.25">
      <c r="A8111" t="s">
        <v>15</v>
      </c>
      <c r="B8111">
        <v>10000</v>
      </c>
      <c r="C8111">
        <v>100</v>
      </c>
      <c r="D8111">
        <v>100000</v>
      </c>
      <c r="E8111">
        <v>41</v>
      </c>
      <c r="F8111">
        <v>1</v>
      </c>
      <c r="G8111">
        <v>6.0391069999999996</v>
      </c>
      <c r="H8111">
        <v>0.14951800000000001</v>
      </c>
      <c r="I8111">
        <v>2.0208629999999999</v>
      </c>
      <c r="J8111">
        <v>5.0521999999999997E-2</v>
      </c>
      <c r="K8111" t="str">
        <f>MID(M8111,22,1)</f>
        <v>5</v>
      </c>
      <c r="L8111" t="s">
        <v>163</v>
      </c>
      <c r="M8111" t="s">
        <v>164</v>
      </c>
      <c r="N8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111">
        <f>VLOOKUP(TableOMP[[#This Row],[Label]],TableAvg[],2,FALSE)</f>
        <v>6.071268285714285</v>
      </c>
      <c r="P8111">
        <f>VLOOKUP(TableOMP[[#This Row],[Label]],TableAvg[],3,FALSE)</f>
        <v>0.42470815093029313</v>
      </c>
      <c r="Q8111">
        <f>TableOMP[[#This Row],[Avg]]-$U$2*TableOMP[[#This Row],[StdDev]]</f>
        <v>5.221851983853699</v>
      </c>
      <c r="R8111">
        <f>TableOMP[[#This Row],[Avg]]+$U$2*TableOMP[[#This Row],[StdDev]]</f>
        <v>6.920684587574871</v>
      </c>
      <c r="S8111">
        <f>IF(AND(TableOMP[[#This Row],[total_time]]&gt;=TableOMP[[#This Row],[Low]], TableOMP[[#This Row],[total_time]]&lt;=TableOMP[[#This Row],[High]]),1,0)</f>
        <v>1</v>
      </c>
    </row>
    <row r="8112" spans="1:19" hidden="1" x14ac:dyDescent="0.25">
      <c r="A8112" t="s">
        <v>15</v>
      </c>
      <c r="B8112">
        <v>10000</v>
      </c>
      <c r="C8112">
        <v>100</v>
      </c>
      <c r="D8112">
        <v>100000</v>
      </c>
      <c r="E8112">
        <v>41</v>
      </c>
      <c r="F8112">
        <v>1</v>
      </c>
      <c r="G8112">
        <v>6.0306069999999998</v>
      </c>
      <c r="H8112">
        <v>0.15934100000000001</v>
      </c>
      <c r="I8112">
        <v>1.9753430000000001</v>
      </c>
      <c r="J8112">
        <v>4.9383999999999997E-2</v>
      </c>
      <c r="K8112" t="str">
        <f>MID(M8112,22,1)</f>
        <v>5</v>
      </c>
      <c r="L8112" t="s">
        <v>55</v>
      </c>
      <c r="M8112" t="s">
        <v>56</v>
      </c>
      <c r="N8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112">
        <f>VLOOKUP(TableOMP[[#This Row],[Label]],TableAvg[],2,FALSE)</f>
        <v>6.071268285714285</v>
      </c>
      <c r="P8112">
        <f>VLOOKUP(TableOMP[[#This Row],[Label]],TableAvg[],3,FALSE)</f>
        <v>0.42470815093029313</v>
      </c>
      <c r="Q8112">
        <f>TableOMP[[#This Row],[Avg]]-$U$2*TableOMP[[#This Row],[StdDev]]</f>
        <v>5.221851983853699</v>
      </c>
      <c r="R8112">
        <f>TableOMP[[#This Row],[Avg]]+$U$2*TableOMP[[#This Row],[StdDev]]</f>
        <v>6.920684587574871</v>
      </c>
      <c r="S8112">
        <f>IF(AND(TableOMP[[#This Row],[total_time]]&gt;=TableOMP[[#This Row],[Low]], TableOMP[[#This Row],[total_time]]&lt;=TableOMP[[#This Row],[High]]),1,0)</f>
        <v>1</v>
      </c>
    </row>
    <row r="8113" spans="1:19" hidden="1" x14ac:dyDescent="0.25">
      <c r="A8113" t="s">
        <v>15</v>
      </c>
      <c r="B8113">
        <v>10000</v>
      </c>
      <c r="C8113">
        <v>100</v>
      </c>
      <c r="D8113">
        <v>100000</v>
      </c>
      <c r="E8113">
        <v>42</v>
      </c>
      <c r="F8113">
        <v>1</v>
      </c>
      <c r="G8113">
        <v>6.0259520000000002</v>
      </c>
      <c r="H8113">
        <v>0.17038200000000001</v>
      </c>
      <c r="I8113">
        <v>2.2375189999999998</v>
      </c>
      <c r="J8113">
        <v>5.4573999999999998E-2</v>
      </c>
      <c r="K8113" t="str">
        <f>MID(M8113,22,1)</f>
        <v>6</v>
      </c>
      <c r="L8113" t="s">
        <v>61</v>
      </c>
      <c r="M8113" t="s">
        <v>62</v>
      </c>
      <c r="N8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113">
        <f>VLOOKUP(TableOMP[[#This Row],[Label]],TableAvg[],2,FALSE)</f>
        <v>7.1902591428571423</v>
      </c>
      <c r="P8113">
        <f>VLOOKUP(TableOMP[[#This Row],[Label]],TableAvg[],3,FALSE)</f>
        <v>4.6999742919651162</v>
      </c>
      <c r="Q8113">
        <f>TableOMP[[#This Row],[Avg]]-$U$2*TableOMP[[#This Row],[StdDev]]</f>
        <v>-2.2096894410730901</v>
      </c>
      <c r="R8113">
        <f>TableOMP[[#This Row],[Avg]]+$U$2*TableOMP[[#This Row],[StdDev]]</f>
        <v>16.590207726787376</v>
      </c>
      <c r="S8113">
        <f>IF(AND(TableOMP[[#This Row],[total_time]]&gt;=TableOMP[[#This Row],[Low]], TableOMP[[#This Row],[total_time]]&lt;=TableOMP[[#This Row],[High]]),1,0)</f>
        <v>1</v>
      </c>
    </row>
    <row r="8114" spans="1:19" hidden="1" x14ac:dyDescent="0.25">
      <c r="A8114" t="s">
        <v>16</v>
      </c>
      <c r="B8114">
        <v>10000</v>
      </c>
      <c r="C8114">
        <v>100</v>
      </c>
      <c r="D8114">
        <v>100000</v>
      </c>
      <c r="E8114">
        <v>64</v>
      </c>
      <c r="F8114">
        <v>1</v>
      </c>
      <c r="G8114">
        <v>6.0250719999999998</v>
      </c>
      <c r="H8114">
        <v>0.29121200000000003</v>
      </c>
      <c r="I8114">
        <v>10.498791000000001</v>
      </c>
      <c r="J8114">
        <v>0.16664699999999999</v>
      </c>
      <c r="K8114" t="str">
        <f>MID(M8114,22,1)</f>
        <v>2</v>
      </c>
      <c r="L8114" t="s">
        <v>59</v>
      </c>
      <c r="M8114" t="s">
        <v>60</v>
      </c>
      <c r="N8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114">
        <f>VLOOKUP(TableOMP[[#This Row],[Label]],TableAvg[],2,FALSE)</f>
        <v>5.743559357142856</v>
      </c>
      <c r="P8114">
        <f>VLOOKUP(TableOMP[[#This Row],[Label]],TableAvg[],3,FALSE)</f>
        <v>0.16344440743335012</v>
      </c>
      <c r="Q8114">
        <f>TableOMP[[#This Row],[Avg]]-$U$2*TableOMP[[#This Row],[StdDev]]</f>
        <v>5.4166705422761554</v>
      </c>
      <c r="R8114">
        <f>TableOMP[[#This Row],[Avg]]+$U$2*TableOMP[[#This Row],[StdDev]]</f>
        <v>6.0704481720095567</v>
      </c>
      <c r="S8114">
        <f>IF(AND(TableOMP[[#This Row],[total_time]]&gt;=TableOMP[[#This Row],[Low]], TableOMP[[#This Row],[total_time]]&lt;=TableOMP[[#This Row],[High]]),1,0)</f>
        <v>1</v>
      </c>
    </row>
    <row r="8115" spans="1:19" hidden="1" x14ac:dyDescent="0.25">
      <c r="A8115" t="s">
        <v>15</v>
      </c>
      <c r="B8115">
        <v>10000</v>
      </c>
      <c r="C8115">
        <v>100</v>
      </c>
      <c r="D8115">
        <v>100000</v>
      </c>
      <c r="E8115">
        <v>44</v>
      </c>
      <c r="F8115">
        <v>1</v>
      </c>
      <c r="G8115">
        <v>6.0083159999999998</v>
      </c>
      <c r="H8115">
        <v>0.48232599999999998</v>
      </c>
      <c r="I8115">
        <v>6.3687310000000004</v>
      </c>
      <c r="J8115">
        <v>0.14810999999999999</v>
      </c>
      <c r="K8115" t="str">
        <f>MID(M8115,22,1)</f>
        <v>6</v>
      </c>
      <c r="L8115" t="s">
        <v>41</v>
      </c>
      <c r="M8115" t="s">
        <v>42</v>
      </c>
      <c r="N8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115">
        <f>VLOOKUP(TableOMP[[#This Row],[Label]],TableAvg[],2,FALSE)</f>
        <v>5.7841858571428579</v>
      </c>
      <c r="P8115">
        <f>VLOOKUP(TableOMP[[#This Row],[Label]],TableAvg[],3,FALSE)</f>
        <v>0.20492796866592097</v>
      </c>
      <c r="Q8115">
        <f>TableOMP[[#This Row],[Avg]]-$U$2*TableOMP[[#This Row],[StdDev]]</f>
        <v>5.3743299198110162</v>
      </c>
      <c r="R8115">
        <f>TableOMP[[#This Row],[Avg]]+$U$2*TableOMP[[#This Row],[StdDev]]</f>
        <v>6.1940417944746997</v>
      </c>
      <c r="S8115">
        <f>IF(AND(TableOMP[[#This Row],[total_time]]&gt;=TableOMP[[#This Row],[Low]], TableOMP[[#This Row],[total_time]]&lt;=TableOMP[[#This Row],[High]]),1,0)</f>
        <v>1</v>
      </c>
    </row>
    <row r="8116" spans="1:19" hidden="1" x14ac:dyDescent="0.25">
      <c r="A8116" t="s">
        <v>16</v>
      </c>
      <c r="B8116">
        <v>10000</v>
      </c>
      <c r="C8116">
        <v>100</v>
      </c>
      <c r="D8116">
        <v>100000</v>
      </c>
      <c r="E8116">
        <v>60</v>
      </c>
      <c r="F8116">
        <v>1</v>
      </c>
      <c r="G8116">
        <v>6.0053700000000001</v>
      </c>
      <c r="H8116">
        <v>0.160332</v>
      </c>
      <c r="I8116">
        <v>3.5615320000000001</v>
      </c>
      <c r="J8116">
        <v>6.0365000000000002E-2</v>
      </c>
      <c r="K8116" t="str">
        <f>MID(M8116,22,1)</f>
        <v>4</v>
      </c>
      <c r="L8116" t="s">
        <v>97</v>
      </c>
      <c r="M8116" t="s">
        <v>98</v>
      </c>
      <c r="N8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116">
        <f>VLOOKUP(TableOMP[[#This Row],[Label]],TableAvg[],2,FALSE)</f>
        <v>5.8696038571428577</v>
      </c>
      <c r="P8116">
        <f>VLOOKUP(TableOMP[[#This Row],[Label]],TableAvg[],3,FALSE)</f>
        <v>0.21063305224448542</v>
      </c>
      <c r="Q8116">
        <f>TableOMP[[#This Row],[Avg]]-$U$2*TableOMP[[#This Row],[StdDev]]</f>
        <v>5.4483377526538872</v>
      </c>
      <c r="R8116">
        <f>TableOMP[[#This Row],[Avg]]+$U$2*TableOMP[[#This Row],[StdDev]]</f>
        <v>6.2908699616318282</v>
      </c>
      <c r="S8116">
        <f>IF(AND(TableOMP[[#This Row],[total_time]]&gt;=TableOMP[[#This Row],[Low]], TableOMP[[#This Row],[total_time]]&lt;=TableOMP[[#This Row],[High]]),1,0)</f>
        <v>1</v>
      </c>
    </row>
    <row r="8117" spans="1:19" hidden="1" x14ac:dyDescent="0.25">
      <c r="A8117" t="s">
        <v>16</v>
      </c>
      <c r="B8117">
        <v>10000</v>
      </c>
      <c r="C8117">
        <v>100</v>
      </c>
      <c r="D8117">
        <v>100000</v>
      </c>
      <c r="E8117">
        <v>59</v>
      </c>
      <c r="F8117">
        <v>1</v>
      </c>
      <c r="G8117">
        <v>6.0049630000000001</v>
      </c>
      <c r="H8117">
        <v>0.18586900000000001</v>
      </c>
      <c r="I8117">
        <v>3.4180899999999999</v>
      </c>
      <c r="J8117">
        <v>5.8932999999999999E-2</v>
      </c>
      <c r="K8117" t="str">
        <f>MID(M8117,22,1)</f>
        <v>7</v>
      </c>
      <c r="L8117" t="s">
        <v>49</v>
      </c>
      <c r="M8117" t="s">
        <v>50</v>
      </c>
      <c r="N8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117">
        <f>VLOOKUP(TableOMP[[#This Row],[Label]],TableAvg[],2,FALSE)</f>
        <v>5.9375166428571422</v>
      </c>
      <c r="P8117">
        <f>VLOOKUP(TableOMP[[#This Row],[Label]],TableAvg[],3,FALSE)</f>
        <v>0.19544216246122964</v>
      </c>
      <c r="Q8117">
        <f>TableOMP[[#This Row],[Avg]]-$U$2*TableOMP[[#This Row],[StdDev]]</f>
        <v>5.5466323179346828</v>
      </c>
      <c r="R8117">
        <f>TableOMP[[#This Row],[Avg]]+$U$2*TableOMP[[#This Row],[StdDev]]</f>
        <v>6.3284009677796016</v>
      </c>
      <c r="S8117">
        <f>IF(AND(TableOMP[[#This Row],[total_time]]&gt;=TableOMP[[#This Row],[Low]], TableOMP[[#This Row],[total_time]]&lt;=TableOMP[[#This Row],[High]]),1,0)</f>
        <v>1</v>
      </c>
    </row>
    <row r="8118" spans="1:19" hidden="1" x14ac:dyDescent="0.25">
      <c r="A8118" t="s">
        <v>15</v>
      </c>
      <c r="B8118">
        <v>10000</v>
      </c>
      <c r="C8118">
        <v>100</v>
      </c>
      <c r="D8118">
        <v>100000</v>
      </c>
      <c r="E8118">
        <v>42</v>
      </c>
      <c r="F8118">
        <v>1</v>
      </c>
      <c r="G8118">
        <v>6.0009300000000003</v>
      </c>
      <c r="H8118">
        <v>0.15543899999999999</v>
      </c>
      <c r="I8118">
        <v>2.08765</v>
      </c>
      <c r="J8118">
        <v>5.0917999999999998E-2</v>
      </c>
      <c r="K8118" t="str">
        <f>MID(M8118,22,1)</f>
        <v>5</v>
      </c>
      <c r="L8118" t="s">
        <v>55</v>
      </c>
      <c r="M8118" t="s">
        <v>56</v>
      </c>
      <c r="N8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118">
        <f>VLOOKUP(TableOMP[[#This Row],[Label]],TableAvg[],2,FALSE)</f>
        <v>7.1902591428571423</v>
      </c>
      <c r="P8118">
        <f>VLOOKUP(TableOMP[[#This Row],[Label]],TableAvg[],3,FALSE)</f>
        <v>4.6999742919651162</v>
      </c>
      <c r="Q8118">
        <f>TableOMP[[#This Row],[Avg]]-$U$2*TableOMP[[#This Row],[StdDev]]</f>
        <v>-2.2096894410730901</v>
      </c>
      <c r="R8118">
        <f>TableOMP[[#This Row],[Avg]]+$U$2*TableOMP[[#This Row],[StdDev]]</f>
        <v>16.590207726787376</v>
      </c>
      <c r="S8118">
        <f>IF(AND(TableOMP[[#This Row],[total_time]]&gt;=TableOMP[[#This Row],[Low]], TableOMP[[#This Row],[total_time]]&lt;=TableOMP[[#This Row],[High]]),1,0)</f>
        <v>1</v>
      </c>
    </row>
    <row r="8119" spans="1:19" hidden="1" x14ac:dyDescent="0.25">
      <c r="A8119" t="s">
        <v>16</v>
      </c>
      <c r="B8119">
        <v>10000</v>
      </c>
      <c r="C8119">
        <v>100</v>
      </c>
      <c r="D8119">
        <v>100000</v>
      </c>
      <c r="E8119">
        <v>59</v>
      </c>
      <c r="F8119">
        <v>1</v>
      </c>
      <c r="G8119">
        <v>5.9997939999999996</v>
      </c>
      <c r="H8119">
        <v>0.22658500000000001</v>
      </c>
      <c r="I8119">
        <v>3.8472970000000002</v>
      </c>
      <c r="J8119">
        <v>6.6333000000000003E-2</v>
      </c>
      <c r="K8119" t="str">
        <f>MID(M8119,22,1)</f>
        <v>7</v>
      </c>
      <c r="L8119" t="s">
        <v>49</v>
      </c>
      <c r="M8119" t="s">
        <v>50</v>
      </c>
      <c r="N8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119">
        <f>VLOOKUP(TableOMP[[#This Row],[Label]],TableAvg[],2,FALSE)</f>
        <v>5.9375166428571422</v>
      </c>
      <c r="P8119">
        <f>VLOOKUP(TableOMP[[#This Row],[Label]],TableAvg[],3,FALSE)</f>
        <v>0.19544216246122964</v>
      </c>
      <c r="Q8119">
        <f>TableOMP[[#This Row],[Avg]]-$U$2*TableOMP[[#This Row],[StdDev]]</f>
        <v>5.5466323179346828</v>
      </c>
      <c r="R8119">
        <f>TableOMP[[#This Row],[Avg]]+$U$2*TableOMP[[#This Row],[StdDev]]</f>
        <v>6.3284009677796016</v>
      </c>
      <c r="S8119">
        <f>IF(AND(TableOMP[[#This Row],[total_time]]&gt;=TableOMP[[#This Row],[Low]], TableOMP[[#This Row],[total_time]]&lt;=TableOMP[[#This Row],[High]]),1,0)</f>
        <v>1</v>
      </c>
    </row>
    <row r="8120" spans="1:19" hidden="1" x14ac:dyDescent="0.25">
      <c r="A8120" t="s">
        <v>16</v>
      </c>
      <c r="B8120">
        <v>10000</v>
      </c>
      <c r="C8120">
        <v>100</v>
      </c>
      <c r="D8120">
        <v>100000</v>
      </c>
      <c r="E8120">
        <v>58</v>
      </c>
      <c r="F8120">
        <v>1</v>
      </c>
      <c r="G8120">
        <v>5.9972789999999998</v>
      </c>
      <c r="H8120">
        <v>0.16488800000000001</v>
      </c>
      <c r="I8120">
        <v>3.3093590000000002</v>
      </c>
      <c r="J8120">
        <v>5.8058999999999999E-2</v>
      </c>
      <c r="K8120" t="str">
        <f>MID(M8120,22,1)</f>
        <v>7</v>
      </c>
      <c r="L8120" t="s">
        <v>49</v>
      </c>
      <c r="M8120" t="s">
        <v>50</v>
      </c>
      <c r="N8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20">
        <f>VLOOKUP(TableOMP[[#This Row],[Label]],TableAvg[],2,FALSE)</f>
        <v>5.9981217142857144</v>
      </c>
      <c r="P8120">
        <f>VLOOKUP(TableOMP[[#This Row],[Label]],TableAvg[],3,FALSE)</f>
        <v>0.18811283961132422</v>
      </c>
      <c r="Q8120">
        <f>TableOMP[[#This Row],[Avg]]-$U$2*TableOMP[[#This Row],[StdDev]]</f>
        <v>5.6218960350630658</v>
      </c>
      <c r="R8120">
        <f>TableOMP[[#This Row],[Avg]]+$U$2*TableOMP[[#This Row],[StdDev]]</f>
        <v>6.374347393508363</v>
      </c>
      <c r="S8120">
        <f>IF(AND(TableOMP[[#This Row],[total_time]]&gt;=TableOMP[[#This Row],[Low]], TableOMP[[#This Row],[total_time]]&lt;=TableOMP[[#This Row],[High]]),1,0)</f>
        <v>1</v>
      </c>
    </row>
    <row r="8121" spans="1:19" hidden="1" x14ac:dyDescent="0.25">
      <c r="A8121" t="s">
        <v>15</v>
      </c>
      <c r="B8121">
        <v>10000</v>
      </c>
      <c r="C8121">
        <v>100</v>
      </c>
      <c r="D8121">
        <v>100000</v>
      </c>
      <c r="E8121">
        <v>42</v>
      </c>
      <c r="F8121">
        <v>1</v>
      </c>
      <c r="G8121">
        <v>5.9952120000000004</v>
      </c>
      <c r="H8121">
        <v>0.16314699999999999</v>
      </c>
      <c r="I8121">
        <v>2.372519</v>
      </c>
      <c r="J8121">
        <v>5.7866000000000001E-2</v>
      </c>
      <c r="K8121" t="str">
        <f>MID(M8121,22,1)</f>
        <v>8</v>
      </c>
      <c r="L8121" t="s">
        <v>159</v>
      </c>
      <c r="M8121" t="s">
        <v>160</v>
      </c>
      <c r="N8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121">
        <f>VLOOKUP(TableOMP[[#This Row],[Label]],TableAvg[],2,FALSE)</f>
        <v>7.1902591428571423</v>
      </c>
      <c r="P8121">
        <f>VLOOKUP(TableOMP[[#This Row],[Label]],TableAvg[],3,FALSE)</f>
        <v>4.6999742919651162</v>
      </c>
      <c r="Q8121">
        <f>TableOMP[[#This Row],[Avg]]-$U$2*TableOMP[[#This Row],[StdDev]]</f>
        <v>-2.2096894410730901</v>
      </c>
      <c r="R8121">
        <f>TableOMP[[#This Row],[Avg]]+$U$2*TableOMP[[#This Row],[StdDev]]</f>
        <v>16.590207726787376</v>
      </c>
      <c r="S8121">
        <f>IF(AND(TableOMP[[#This Row],[total_time]]&gt;=TableOMP[[#This Row],[Low]], TableOMP[[#This Row],[total_time]]&lt;=TableOMP[[#This Row],[High]]),1,0)</f>
        <v>1</v>
      </c>
    </row>
    <row r="8122" spans="1:19" hidden="1" x14ac:dyDescent="0.25">
      <c r="A8122" t="s">
        <v>15</v>
      </c>
      <c r="B8122">
        <v>10000</v>
      </c>
      <c r="C8122">
        <v>100</v>
      </c>
      <c r="D8122">
        <v>100000</v>
      </c>
      <c r="E8122">
        <v>41</v>
      </c>
      <c r="F8122">
        <v>1</v>
      </c>
      <c r="G8122">
        <v>5.9935770000000002</v>
      </c>
      <c r="H8122">
        <v>0.16383700000000001</v>
      </c>
      <c r="I8122">
        <v>1.84805</v>
      </c>
      <c r="J8122">
        <v>4.6200999999999999E-2</v>
      </c>
      <c r="K8122" t="str">
        <f>MID(M8122,22,1)</f>
        <v>8</v>
      </c>
      <c r="L8122" t="s">
        <v>159</v>
      </c>
      <c r="M8122" t="s">
        <v>160</v>
      </c>
      <c r="N8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122">
        <f>VLOOKUP(TableOMP[[#This Row],[Label]],TableAvg[],2,FALSE)</f>
        <v>6.071268285714285</v>
      </c>
      <c r="P8122">
        <f>VLOOKUP(TableOMP[[#This Row],[Label]],TableAvg[],3,FALSE)</f>
        <v>0.42470815093029313</v>
      </c>
      <c r="Q8122">
        <f>TableOMP[[#This Row],[Avg]]-$U$2*TableOMP[[#This Row],[StdDev]]</f>
        <v>5.221851983853699</v>
      </c>
      <c r="R8122">
        <f>TableOMP[[#This Row],[Avg]]+$U$2*TableOMP[[#This Row],[StdDev]]</f>
        <v>6.920684587574871</v>
      </c>
      <c r="S8122">
        <f>IF(AND(TableOMP[[#This Row],[total_time]]&gt;=TableOMP[[#This Row],[Low]], TableOMP[[#This Row],[total_time]]&lt;=TableOMP[[#This Row],[High]]),1,0)</f>
        <v>1</v>
      </c>
    </row>
    <row r="8123" spans="1:19" hidden="1" x14ac:dyDescent="0.25">
      <c r="A8123" t="s">
        <v>15</v>
      </c>
      <c r="B8123">
        <v>10000</v>
      </c>
      <c r="C8123">
        <v>100</v>
      </c>
      <c r="D8123">
        <v>100000</v>
      </c>
      <c r="E8123">
        <v>40</v>
      </c>
      <c r="F8123">
        <v>1</v>
      </c>
      <c r="G8123">
        <v>5.9907640000000004</v>
      </c>
      <c r="H8123">
        <v>0.15637200000000001</v>
      </c>
      <c r="I8123">
        <v>1.874736</v>
      </c>
      <c r="J8123">
        <v>4.8070000000000002E-2</v>
      </c>
      <c r="K8123" t="str">
        <f>MID(M8123,22,1)</f>
        <v>2</v>
      </c>
      <c r="L8123" t="s">
        <v>95</v>
      </c>
      <c r="M8123" t="s">
        <v>96</v>
      </c>
      <c r="N8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23">
        <f>VLOOKUP(TableOMP[[#This Row],[Label]],TableAvg[],2,FALSE)</f>
        <v>6.0045919999999997</v>
      </c>
      <c r="P8123">
        <f>VLOOKUP(TableOMP[[#This Row],[Label]],TableAvg[],3,FALSE)</f>
        <v>9.4336703906074293E-2</v>
      </c>
      <c r="Q8123">
        <f>TableOMP[[#This Row],[Avg]]-$U$2*TableOMP[[#This Row],[StdDev]]</f>
        <v>5.8159185921878507</v>
      </c>
      <c r="R8123">
        <f>TableOMP[[#This Row],[Avg]]+$U$2*TableOMP[[#This Row],[StdDev]]</f>
        <v>6.1932654078121487</v>
      </c>
      <c r="S8123">
        <f>IF(AND(TableOMP[[#This Row],[total_time]]&gt;=TableOMP[[#This Row],[Low]], TableOMP[[#This Row],[total_time]]&lt;=TableOMP[[#This Row],[High]]),1,0)</f>
        <v>1</v>
      </c>
    </row>
    <row r="8124" spans="1:19" hidden="1" x14ac:dyDescent="0.25">
      <c r="A8124" t="s">
        <v>16</v>
      </c>
      <c r="B8124">
        <v>10000</v>
      </c>
      <c r="C8124">
        <v>100</v>
      </c>
      <c r="D8124">
        <v>100000</v>
      </c>
      <c r="E8124">
        <v>58</v>
      </c>
      <c r="F8124">
        <v>1</v>
      </c>
      <c r="G8124">
        <v>5.9891839999999998</v>
      </c>
      <c r="H8124">
        <v>0.17149900000000001</v>
      </c>
      <c r="I8124">
        <v>3.8068810000000002</v>
      </c>
      <c r="J8124">
        <v>6.6786999999999999E-2</v>
      </c>
      <c r="K8124" t="str">
        <f>MID(M8124,22,1)</f>
        <v>2</v>
      </c>
      <c r="L8124" t="s">
        <v>59</v>
      </c>
      <c r="M8124" t="s">
        <v>60</v>
      </c>
      <c r="N8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24">
        <f>VLOOKUP(TableOMP[[#This Row],[Label]],TableAvg[],2,FALSE)</f>
        <v>5.9981217142857144</v>
      </c>
      <c r="P8124">
        <f>VLOOKUP(TableOMP[[#This Row],[Label]],TableAvg[],3,FALSE)</f>
        <v>0.18811283961132422</v>
      </c>
      <c r="Q8124">
        <f>TableOMP[[#This Row],[Avg]]-$U$2*TableOMP[[#This Row],[StdDev]]</f>
        <v>5.6218960350630658</v>
      </c>
      <c r="R8124">
        <f>TableOMP[[#This Row],[Avg]]+$U$2*TableOMP[[#This Row],[StdDev]]</f>
        <v>6.374347393508363</v>
      </c>
      <c r="S8124">
        <f>IF(AND(TableOMP[[#This Row],[total_time]]&gt;=TableOMP[[#This Row],[Low]], TableOMP[[#This Row],[total_time]]&lt;=TableOMP[[#This Row],[High]]),1,0)</f>
        <v>1</v>
      </c>
    </row>
    <row r="8125" spans="1:19" hidden="1" x14ac:dyDescent="0.25">
      <c r="A8125" t="s">
        <v>15</v>
      </c>
      <c r="B8125">
        <v>10000</v>
      </c>
      <c r="C8125">
        <v>100</v>
      </c>
      <c r="D8125">
        <v>100000</v>
      </c>
      <c r="E8125">
        <v>40</v>
      </c>
      <c r="F8125">
        <v>1</v>
      </c>
      <c r="G8125">
        <v>5.9872129999999997</v>
      </c>
      <c r="H8125">
        <v>0.14807000000000001</v>
      </c>
      <c r="I8125">
        <v>1.9837739999999999</v>
      </c>
      <c r="J8125">
        <v>5.0866000000000001E-2</v>
      </c>
      <c r="K8125" t="str">
        <f>MID(M8125,22,1)</f>
        <v>6</v>
      </c>
      <c r="L8125" t="s">
        <v>41</v>
      </c>
      <c r="M8125" t="s">
        <v>42</v>
      </c>
      <c r="N8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25">
        <f>VLOOKUP(TableOMP[[#This Row],[Label]],TableAvg[],2,FALSE)</f>
        <v>6.0045919999999997</v>
      </c>
      <c r="P8125">
        <f>VLOOKUP(TableOMP[[#This Row],[Label]],TableAvg[],3,FALSE)</f>
        <v>9.4336703906074293E-2</v>
      </c>
      <c r="Q8125">
        <f>TableOMP[[#This Row],[Avg]]-$U$2*TableOMP[[#This Row],[StdDev]]</f>
        <v>5.8159185921878507</v>
      </c>
      <c r="R8125">
        <f>TableOMP[[#This Row],[Avg]]+$U$2*TableOMP[[#This Row],[StdDev]]</f>
        <v>6.1932654078121487</v>
      </c>
      <c r="S8125">
        <f>IF(AND(TableOMP[[#This Row],[total_time]]&gt;=TableOMP[[#This Row],[Low]], TableOMP[[#This Row],[total_time]]&lt;=TableOMP[[#This Row],[High]]),1,0)</f>
        <v>1</v>
      </c>
    </row>
    <row r="8126" spans="1:19" hidden="1" x14ac:dyDescent="0.25">
      <c r="A8126" t="s">
        <v>15</v>
      </c>
      <c r="B8126">
        <v>10000</v>
      </c>
      <c r="C8126">
        <v>100</v>
      </c>
      <c r="D8126">
        <v>100000</v>
      </c>
      <c r="E8126">
        <v>43</v>
      </c>
      <c r="F8126">
        <v>1</v>
      </c>
      <c r="G8126">
        <v>5.9841480000000002</v>
      </c>
      <c r="H8126">
        <v>0.17155500000000001</v>
      </c>
      <c r="I8126">
        <v>2.5160909999999999</v>
      </c>
      <c r="J8126">
        <v>5.9907000000000002E-2</v>
      </c>
      <c r="K8126" t="str">
        <f>MID(M8126,22,1)</f>
        <v>5</v>
      </c>
      <c r="L8126" t="s">
        <v>55</v>
      </c>
      <c r="M8126" t="s">
        <v>56</v>
      </c>
      <c r="N8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126">
        <f>VLOOKUP(TableOMP[[#This Row],[Label]],TableAvg[],2,FALSE)</f>
        <v>5.9336382142857147</v>
      </c>
      <c r="P8126">
        <f>VLOOKUP(TableOMP[[#This Row],[Label]],TableAvg[],3,FALSE)</f>
        <v>0.61423799104629628</v>
      </c>
      <c r="Q8126">
        <f>TableOMP[[#This Row],[Avg]]-$U$2*TableOMP[[#This Row],[StdDev]]</f>
        <v>4.7051622321931221</v>
      </c>
      <c r="R8126">
        <f>TableOMP[[#This Row],[Avg]]+$U$2*TableOMP[[#This Row],[StdDev]]</f>
        <v>7.1621141963783073</v>
      </c>
      <c r="S8126">
        <f>IF(AND(TableOMP[[#This Row],[total_time]]&gt;=TableOMP[[#This Row],[Low]], TableOMP[[#This Row],[total_time]]&lt;=TableOMP[[#This Row],[High]]),1,0)</f>
        <v>1</v>
      </c>
    </row>
    <row r="8127" spans="1:19" hidden="1" x14ac:dyDescent="0.25">
      <c r="A8127" t="s">
        <v>16</v>
      </c>
      <c r="B8127">
        <v>10000</v>
      </c>
      <c r="C8127">
        <v>100</v>
      </c>
      <c r="D8127">
        <v>100000</v>
      </c>
      <c r="E8127">
        <v>58</v>
      </c>
      <c r="F8127">
        <v>1</v>
      </c>
      <c r="G8127">
        <v>5.9809979999999996</v>
      </c>
      <c r="H8127">
        <v>0.16705500000000001</v>
      </c>
      <c r="I8127">
        <v>3.930301</v>
      </c>
      <c r="J8127">
        <v>6.8953E-2</v>
      </c>
      <c r="K8127" t="str">
        <f>MID(M8127,22,1)</f>
        <v>4</v>
      </c>
      <c r="L8127" t="s">
        <v>97</v>
      </c>
      <c r="M8127" t="s">
        <v>98</v>
      </c>
      <c r="N8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27">
        <f>VLOOKUP(TableOMP[[#This Row],[Label]],TableAvg[],2,FALSE)</f>
        <v>5.9981217142857144</v>
      </c>
      <c r="P8127">
        <f>VLOOKUP(TableOMP[[#This Row],[Label]],TableAvg[],3,FALSE)</f>
        <v>0.18811283961132422</v>
      </c>
      <c r="Q8127">
        <f>TableOMP[[#This Row],[Avg]]-$U$2*TableOMP[[#This Row],[StdDev]]</f>
        <v>5.6218960350630658</v>
      </c>
      <c r="R8127">
        <f>TableOMP[[#This Row],[Avg]]+$U$2*TableOMP[[#This Row],[StdDev]]</f>
        <v>6.374347393508363</v>
      </c>
      <c r="S8127">
        <f>IF(AND(TableOMP[[#This Row],[total_time]]&gt;=TableOMP[[#This Row],[Low]], TableOMP[[#This Row],[total_time]]&lt;=TableOMP[[#This Row],[High]]),1,0)</f>
        <v>1</v>
      </c>
    </row>
    <row r="8128" spans="1:19" hidden="1" x14ac:dyDescent="0.25">
      <c r="A8128" t="s">
        <v>16</v>
      </c>
      <c r="B8128">
        <v>10000</v>
      </c>
      <c r="C8128">
        <v>100</v>
      </c>
      <c r="D8128">
        <v>100000</v>
      </c>
      <c r="E8128">
        <v>59</v>
      </c>
      <c r="F8128">
        <v>1</v>
      </c>
      <c r="G8128">
        <v>5.9744010000000003</v>
      </c>
      <c r="H8128">
        <v>0.217894</v>
      </c>
      <c r="I8128">
        <v>3.7420949999999999</v>
      </c>
      <c r="J8128">
        <v>6.4519000000000007E-2</v>
      </c>
      <c r="K8128" t="str">
        <f>MID(M8128,22,1)</f>
        <v>7</v>
      </c>
      <c r="L8128" t="s">
        <v>49</v>
      </c>
      <c r="M8128" t="s">
        <v>50</v>
      </c>
      <c r="N8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128">
        <f>VLOOKUP(TableOMP[[#This Row],[Label]],TableAvg[],2,FALSE)</f>
        <v>5.9375166428571422</v>
      </c>
      <c r="P8128">
        <f>VLOOKUP(TableOMP[[#This Row],[Label]],TableAvg[],3,FALSE)</f>
        <v>0.19544216246122964</v>
      </c>
      <c r="Q8128">
        <f>TableOMP[[#This Row],[Avg]]-$U$2*TableOMP[[#This Row],[StdDev]]</f>
        <v>5.5466323179346828</v>
      </c>
      <c r="R8128">
        <f>TableOMP[[#This Row],[Avg]]+$U$2*TableOMP[[#This Row],[StdDev]]</f>
        <v>6.3284009677796016</v>
      </c>
      <c r="S8128">
        <f>IF(AND(TableOMP[[#This Row],[total_time]]&gt;=TableOMP[[#This Row],[Low]], TableOMP[[#This Row],[total_time]]&lt;=TableOMP[[#This Row],[High]]),1,0)</f>
        <v>1</v>
      </c>
    </row>
    <row r="8129" spans="1:19" hidden="1" x14ac:dyDescent="0.25">
      <c r="A8129" t="s">
        <v>16</v>
      </c>
      <c r="B8129">
        <v>10000</v>
      </c>
      <c r="C8129">
        <v>100</v>
      </c>
      <c r="D8129">
        <v>100000</v>
      </c>
      <c r="E8129">
        <v>62</v>
      </c>
      <c r="F8129">
        <v>1</v>
      </c>
      <c r="G8129">
        <v>5.9720149999999999</v>
      </c>
      <c r="H8129">
        <v>0.16871700000000001</v>
      </c>
      <c r="I8129">
        <v>4.0746229999999999</v>
      </c>
      <c r="J8129">
        <v>6.6796999999999995E-2</v>
      </c>
      <c r="K8129" t="str">
        <f>MID(M8129,22,1)</f>
        <v>7</v>
      </c>
      <c r="L8129" t="s">
        <v>49</v>
      </c>
      <c r="M8129" t="s">
        <v>50</v>
      </c>
      <c r="N8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129">
        <f>VLOOKUP(TableOMP[[#This Row],[Label]],TableAvg[],2,FALSE)</f>
        <v>5.7916944285714296</v>
      </c>
      <c r="P8129">
        <f>VLOOKUP(TableOMP[[#This Row],[Label]],TableAvg[],3,FALSE)</f>
        <v>0.1908286425358926</v>
      </c>
      <c r="Q8129">
        <f>TableOMP[[#This Row],[Avg]]-$U$2*TableOMP[[#This Row],[StdDev]]</f>
        <v>5.4100371434996442</v>
      </c>
      <c r="R8129">
        <f>TableOMP[[#This Row],[Avg]]+$U$2*TableOMP[[#This Row],[StdDev]]</f>
        <v>6.173351713643215</v>
      </c>
      <c r="S8129">
        <f>IF(AND(TableOMP[[#This Row],[total_time]]&gt;=TableOMP[[#This Row],[Low]], TableOMP[[#This Row],[total_time]]&lt;=TableOMP[[#This Row],[High]]),1,0)</f>
        <v>1</v>
      </c>
    </row>
    <row r="8130" spans="1:19" hidden="1" x14ac:dyDescent="0.25">
      <c r="A8130" t="s">
        <v>15</v>
      </c>
      <c r="B8130">
        <v>10000</v>
      </c>
      <c r="C8130">
        <v>100</v>
      </c>
      <c r="D8130">
        <v>100000</v>
      </c>
      <c r="E8130">
        <v>40</v>
      </c>
      <c r="F8130">
        <v>1</v>
      </c>
      <c r="G8130">
        <v>5.9706289999999997</v>
      </c>
      <c r="H8130">
        <v>0.14166799999999999</v>
      </c>
      <c r="I8130">
        <v>1.985608</v>
      </c>
      <c r="J8130">
        <v>5.0913E-2</v>
      </c>
      <c r="K8130" t="str">
        <f>MID(M8130,22,1)</f>
        <v>6</v>
      </c>
      <c r="L8130" t="s">
        <v>41</v>
      </c>
      <c r="M8130" t="s">
        <v>42</v>
      </c>
      <c r="N8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30">
        <f>VLOOKUP(TableOMP[[#This Row],[Label]],TableAvg[],2,FALSE)</f>
        <v>6.0045919999999997</v>
      </c>
      <c r="P8130">
        <f>VLOOKUP(TableOMP[[#This Row],[Label]],TableAvg[],3,FALSE)</f>
        <v>9.4336703906074293E-2</v>
      </c>
      <c r="Q8130">
        <f>TableOMP[[#This Row],[Avg]]-$U$2*TableOMP[[#This Row],[StdDev]]</f>
        <v>5.8159185921878507</v>
      </c>
      <c r="R8130">
        <f>TableOMP[[#This Row],[Avg]]+$U$2*TableOMP[[#This Row],[StdDev]]</f>
        <v>6.1932654078121487</v>
      </c>
      <c r="S8130">
        <f>IF(AND(TableOMP[[#This Row],[total_time]]&gt;=TableOMP[[#This Row],[Low]], TableOMP[[#This Row],[total_time]]&lt;=TableOMP[[#This Row],[High]]),1,0)</f>
        <v>1</v>
      </c>
    </row>
    <row r="8131" spans="1:19" hidden="1" x14ac:dyDescent="0.25">
      <c r="A8131" t="s">
        <v>15</v>
      </c>
      <c r="B8131">
        <v>10000</v>
      </c>
      <c r="C8131">
        <v>100</v>
      </c>
      <c r="D8131">
        <v>100000</v>
      </c>
      <c r="E8131">
        <v>40</v>
      </c>
      <c r="F8131">
        <v>1</v>
      </c>
      <c r="G8131">
        <v>5.9661460000000002</v>
      </c>
      <c r="H8131">
        <v>0.14648</v>
      </c>
      <c r="I8131">
        <v>1.5291779999999999</v>
      </c>
      <c r="J8131">
        <v>3.9210000000000002E-2</v>
      </c>
      <c r="K8131" t="str">
        <f>MID(M8131,22,1)</f>
        <v>5</v>
      </c>
      <c r="L8131" t="s">
        <v>55</v>
      </c>
      <c r="M8131" t="s">
        <v>56</v>
      </c>
      <c r="N8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31">
        <f>VLOOKUP(TableOMP[[#This Row],[Label]],TableAvg[],2,FALSE)</f>
        <v>6.0045919999999997</v>
      </c>
      <c r="P8131">
        <f>VLOOKUP(TableOMP[[#This Row],[Label]],TableAvg[],3,FALSE)</f>
        <v>9.4336703906074293E-2</v>
      </c>
      <c r="Q8131">
        <f>TableOMP[[#This Row],[Avg]]-$U$2*TableOMP[[#This Row],[StdDev]]</f>
        <v>5.8159185921878507</v>
      </c>
      <c r="R8131">
        <f>TableOMP[[#This Row],[Avg]]+$U$2*TableOMP[[#This Row],[StdDev]]</f>
        <v>6.1932654078121487</v>
      </c>
      <c r="S8131">
        <f>IF(AND(TableOMP[[#This Row],[total_time]]&gt;=TableOMP[[#This Row],[Low]], TableOMP[[#This Row],[total_time]]&lt;=TableOMP[[#This Row],[High]]),1,0)</f>
        <v>1</v>
      </c>
    </row>
    <row r="8132" spans="1:19" hidden="1" x14ac:dyDescent="0.25">
      <c r="A8132" t="s">
        <v>16</v>
      </c>
      <c r="B8132">
        <v>10000</v>
      </c>
      <c r="C8132">
        <v>100</v>
      </c>
      <c r="D8132">
        <v>100000</v>
      </c>
      <c r="E8132">
        <v>63</v>
      </c>
      <c r="F8132">
        <v>1</v>
      </c>
      <c r="G8132">
        <v>5.9630890000000001</v>
      </c>
      <c r="H8132">
        <v>0.181723</v>
      </c>
      <c r="I8132">
        <v>4.8808290000000003</v>
      </c>
      <c r="J8132">
        <v>7.8723000000000001E-2</v>
      </c>
      <c r="K8132" t="str">
        <f>MID(M8132,22,1)</f>
        <v>7</v>
      </c>
      <c r="L8132" t="s">
        <v>49</v>
      </c>
      <c r="M8132" t="s">
        <v>50</v>
      </c>
      <c r="N8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132">
        <f>VLOOKUP(TableOMP[[#This Row],[Label]],TableAvg[],2,FALSE)</f>
        <v>5.6910597857142857</v>
      </c>
      <c r="P8132">
        <f>VLOOKUP(TableOMP[[#This Row],[Label]],TableAvg[],3,FALSE)</f>
        <v>0.14191181359775193</v>
      </c>
      <c r="Q8132">
        <f>TableOMP[[#This Row],[Avg]]-$U$2*TableOMP[[#This Row],[StdDev]]</f>
        <v>5.4072361585187823</v>
      </c>
      <c r="R8132">
        <f>TableOMP[[#This Row],[Avg]]+$U$2*TableOMP[[#This Row],[StdDev]]</f>
        <v>5.9748834129097892</v>
      </c>
      <c r="S8132">
        <f>IF(AND(TableOMP[[#This Row],[total_time]]&gt;=TableOMP[[#This Row],[Low]], TableOMP[[#This Row],[total_time]]&lt;=TableOMP[[#This Row],[High]]),1,0)</f>
        <v>1</v>
      </c>
    </row>
    <row r="8133" spans="1:19" hidden="1" x14ac:dyDescent="0.25">
      <c r="A8133" t="s">
        <v>16</v>
      </c>
      <c r="B8133">
        <v>10000</v>
      </c>
      <c r="C8133">
        <v>100</v>
      </c>
      <c r="D8133">
        <v>100000</v>
      </c>
      <c r="E8133">
        <v>60</v>
      </c>
      <c r="F8133">
        <v>1</v>
      </c>
      <c r="G8133">
        <v>5.9526130000000004</v>
      </c>
      <c r="H8133">
        <v>0.18356700000000001</v>
      </c>
      <c r="I8133">
        <v>4.3316549999999996</v>
      </c>
      <c r="J8133">
        <v>7.3417999999999997E-2</v>
      </c>
      <c r="K8133" t="str">
        <f>MID(M8133,22,1)</f>
        <v>7</v>
      </c>
      <c r="L8133" t="s">
        <v>49</v>
      </c>
      <c r="M8133" t="s">
        <v>50</v>
      </c>
      <c r="N8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133">
        <f>VLOOKUP(TableOMP[[#This Row],[Label]],TableAvg[],2,FALSE)</f>
        <v>5.8696038571428577</v>
      </c>
      <c r="P8133">
        <f>VLOOKUP(TableOMP[[#This Row],[Label]],TableAvg[],3,FALSE)</f>
        <v>0.21063305224448542</v>
      </c>
      <c r="Q8133">
        <f>TableOMP[[#This Row],[Avg]]-$U$2*TableOMP[[#This Row],[StdDev]]</f>
        <v>5.4483377526538872</v>
      </c>
      <c r="R8133">
        <f>TableOMP[[#This Row],[Avg]]+$U$2*TableOMP[[#This Row],[StdDev]]</f>
        <v>6.2908699616318282</v>
      </c>
      <c r="S8133">
        <f>IF(AND(TableOMP[[#This Row],[total_time]]&gt;=TableOMP[[#This Row],[Low]], TableOMP[[#This Row],[total_time]]&lt;=TableOMP[[#This Row],[High]]),1,0)</f>
        <v>1</v>
      </c>
    </row>
    <row r="8134" spans="1:19" hidden="1" x14ac:dyDescent="0.25">
      <c r="A8134" t="s">
        <v>15</v>
      </c>
      <c r="B8134">
        <v>10000</v>
      </c>
      <c r="C8134">
        <v>100</v>
      </c>
      <c r="D8134">
        <v>100000</v>
      </c>
      <c r="E8134">
        <v>47</v>
      </c>
      <c r="F8134">
        <v>1</v>
      </c>
      <c r="G8134">
        <v>5.9521240000000004</v>
      </c>
      <c r="H8134">
        <v>0.35519499999999998</v>
      </c>
      <c r="I8134">
        <v>10.696358</v>
      </c>
      <c r="J8134">
        <v>0.23252999999999999</v>
      </c>
      <c r="K8134" t="str">
        <f>MID(M8134,22,1)</f>
        <v>6</v>
      </c>
      <c r="L8134" t="s">
        <v>41</v>
      </c>
      <c r="M8134" t="s">
        <v>42</v>
      </c>
      <c r="N8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134">
        <f>VLOOKUP(TableOMP[[#This Row],[Label]],TableAvg[],2,FALSE)</f>
        <v>5.5774134285714272</v>
      </c>
      <c r="P8134">
        <f>VLOOKUP(TableOMP[[#This Row],[Label]],TableAvg[],3,FALSE)</f>
        <v>0.30237169277580861</v>
      </c>
      <c r="Q8134">
        <f>TableOMP[[#This Row],[Avg]]-$U$2*TableOMP[[#This Row],[StdDev]]</f>
        <v>4.9726700430198099</v>
      </c>
      <c r="R8134">
        <f>TableOMP[[#This Row],[Avg]]+$U$2*TableOMP[[#This Row],[StdDev]]</f>
        <v>6.1821568141230445</v>
      </c>
      <c r="S8134">
        <f>IF(AND(TableOMP[[#This Row],[total_time]]&gt;=TableOMP[[#This Row],[Low]], TableOMP[[#This Row],[total_time]]&lt;=TableOMP[[#This Row],[High]]),1,0)</f>
        <v>1</v>
      </c>
    </row>
    <row r="8135" spans="1:19" hidden="1" x14ac:dyDescent="0.25">
      <c r="A8135" t="s">
        <v>15</v>
      </c>
      <c r="B8135">
        <v>10000</v>
      </c>
      <c r="C8135">
        <v>100</v>
      </c>
      <c r="D8135">
        <v>100000</v>
      </c>
      <c r="E8135">
        <v>41</v>
      </c>
      <c r="F8135">
        <v>1</v>
      </c>
      <c r="G8135">
        <v>5.9437319999999998</v>
      </c>
      <c r="H8135">
        <v>0.14455999999999999</v>
      </c>
      <c r="I8135">
        <v>2.0604680000000002</v>
      </c>
      <c r="J8135">
        <v>5.1512000000000002E-2</v>
      </c>
      <c r="K8135" t="str">
        <f>MID(M8135,22,1)</f>
        <v>1</v>
      </c>
      <c r="L8135" t="s">
        <v>175</v>
      </c>
      <c r="M8135" t="s">
        <v>176</v>
      </c>
      <c r="N8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135">
        <f>VLOOKUP(TableOMP[[#This Row],[Label]],TableAvg[],2,FALSE)</f>
        <v>6.071268285714285</v>
      </c>
      <c r="P8135">
        <f>VLOOKUP(TableOMP[[#This Row],[Label]],TableAvg[],3,FALSE)</f>
        <v>0.42470815093029313</v>
      </c>
      <c r="Q8135">
        <f>TableOMP[[#This Row],[Avg]]-$U$2*TableOMP[[#This Row],[StdDev]]</f>
        <v>5.221851983853699</v>
      </c>
      <c r="R8135">
        <f>TableOMP[[#This Row],[Avg]]+$U$2*TableOMP[[#This Row],[StdDev]]</f>
        <v>6.920684587574871</v>
      </c>
      <c r="S8135">
        <f>IF(AND(TableOMP[[#This Row],[total_time]]&gt;=TableOMP[[#This Row],[Low]], TableOMP[[#This Row],[total_time]]&lt;=TableOMP[[#This Row],[High]]),1,0)</f>
        <v>1</v>
      </c>
    </row>
    <row r="8136" spans="1:19" hidden="1" x14ac:dyDescent="0.25">
      <c r="A8136" t="s">
        <v>16</v>
      </c>
      <c r="B8136">
        <v>10000</v>
      </c>
      <c r="C8136">
        <v>100</v>
      </c>
      <c r="D8136">
        <v>100000</v>
      </c>
      <c r="E8136">
        <v>58</v>
      </c>
      <c r="F8136">
        <v>1</v>
      </c>
      <c r="G8136">
        <v>5.9382599999999996</v>
      </c>
      <c r="H8136">
        <v>0.16234399999999999</v>
      </c>
      <c r="I8136">
        <v>3.2814290000000002</v>
      </c>
      <c r="J8136">
        <v>5.7569000000000002E-2</v>
      </c>
      <c r="K8136" t="str">
        <f>MID(M8136,22,1)</f>
        <v>7</v>
      </c>
      <c r="L8136" t="s">
        <v>49</v>
      </c>
      <c r="M8136" t="s">
        <v>50</v>
      </c>
      <c r="N8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36">
        <f>VLOOKUP(TableOMP[[#This Row],[Label]],TableAvg[],2,FALSE)</f>
        <v>5.9981217142857144</v>
      </c>
      <c r="P8136">
        <f>VLOOKUP(TableOMP[[#This Row],[Label]],TableAvg[],3,FALSE)</f>
        <v>0.18811283961132422</v>
      </c>
      <c r="Q8136">
        <f>TableOMP[[#This Row],[Avg]]-$U$2*TableOMP[[#This Row],[StdDev]]</f>
        <v>5.6218960350630658</v>
      </c>
      <c r="R8136">
        <f>TableOMP[[#This Row],[Avg]]+$U$2*TableOMP[[#This Row],[StdDev]]</f>
        <v>6.374347393508363</v>
      </c>
      <c r="S8136">
        <f>IF(AND(TableOMP[[#This Row],[total_time]]&gt;=TableOMP[[#This Row],[Low]], TableOMP[[#This Row],[total_time]]&lt;=TableOMP[[#This Row],[High]]),1,0)</f>
        <v>1</v>
      </c>
    </row>
    <row r="8137" spans="1:19" hidden="1" x14ac:dyDescent="0.25">
      <c r="A8137" t="s">
        <v>15</v>
      </c>
      <c r="B8137">
        <v>10000</v>
      </c>
      <c r="C8137">
        <v>100</v>
      </c>
      <c r="D8137">
        <v>100000</v>
      </c>
      <c r="E8137">
        <v>46</v>
      </c>
      <c r="F8137">
        <v>1</v>
      </c>
      <c r="G8137">
        <v>5.9378209999999996</v>
      </c>
      <c r="H8137">
        <v>0.479016</v>
      </c>
      <c r="I8137">
        <v>5.652749</v>
      </c>
      <c r="J8137">
        <v>0.12561700000000001</v>
      </c>
      <c r="K8137" t="str">
        <f>MID(M8137,22,1)</f>
        <v>6</v>
      </c>
      <c r="L8137" t="s">
        <v>41</v>
      </c>
      <c r="M8137" t="s">
        <v>42</v>
      </c>
      <c r="N8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137">
        <f>VLOOKUP(TableOMP[[#This Row],[Label]],TableAvg[],2,FALSE)</f>
        <v>5.6974494285714288</v>
      </c>
      <c r="P8137">
        <f>VLOOKUP(TableOMP[[#This Row],[Label]],TableAvg[],3,FALSE)</f>
        <v>0.17136720598541968</v>
      </c>
      <c r="Q8137">
        <f>TableOMP[[#This Row],[Avg]]-$U$2*TableOMP[[#This Row],[StdDev]]</f>
        <v>5.354715016600589</v>
      </c>
      <c r="R8137">
        <f>TableOMP[[#This Row],[Avg]]+$U$2*TableOMP[[#This Row],[StdDev]]</f>
        <v>6.0401838405422685</v>
      </c>
      <c r="S8137">
        <f>IF(AND(TableOMP[[#This Row],[total_time]]&gt;=TableOMP[[#This Row],[Low]], TableOMP[[#This Row],[total_time]]&lt;=TableOMP[[#This Row],[High]]),1,0)</f>
        <v>1</v>
      </c>
    </row>
    <row r="8138" spans="1:19" hidden="1" x14ac:dyDescent="0.25">
      <c r="A8138" t="s">
        <v>15</v>
      </c>
      <c r="B8138">
        <v>10000</v>
      </c>
      <c r="C8138">
        <v>100</v>
      </c>
      <c r="D8138">
        <v>100000</v>
      </c>
      <c r="E8138">
        <v>43</v>
      </c>
      <c r="F8138">
        <v>1</v>
      </c>
      <c r="G8138">
        <v>5.9373570000000004</v>
      </c>
      <c r="H8138">
        <v>0.17553199999999999</v>
      </c>
      <c r="I8138">
        <v>2.793561</v>
      </c>
      <c r="J8138">
        <v>6.6513000000000003E-2</v>
      </c>
      <c r="K8138" t="str">
        <f>MID(M8138,22,1)</f>
        <v>6</v>
      </c>
      <c r="L8138" t="s">
        <v>41</v>
      </c>
      <c r="M8138" t="s">
        <v>42</v>
      </c>
      <c r="N8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138">
        <f>VLOOKUP(TableOMP[[#This Row],[Label]],TableAvg[],2,FALSE)</f>
        <v>5.9336382142857147</v>
      </c>
      <c r="P8138">
        <f>VLOOKUP(TableOMP[[#This Row],[Label]],TableAvg[],3,FALSE)</f>
        <v>0.61423799104629628</v>
      </c>
      <c r="Q8138">
        <f>TableOMP[[#This Row],[Avg]]-$U$2*TableOMP[[#This Row],[StdDev]]</f>
        <v>4.7051622321931221</v>
      </c>
      <c r="R8138">
        <f>TableOMP[[#This Row],[Avg]]+$U$2*TableOMP[[#This Row],[StdDev]]</f>
        <v>7.1621141963783073</v>
      </c>
      <c r="S8138">
        <f>IF(AND(TableOMP[[#This Row],[total_time]]&gt;=TableOMP[[#This Row],[Low]], TableOMP[[#This Row],[total_time]]&lt;=TableOMP[[#This Row],[High]]),1,0)</f>
        <v>1</v>
      </c>
    </row>
    <row r="8139" spans="1:19" hidden="1" x14ac:dyDescent="0.25">
      <c r="A8139" t="s">
        <v>15</v>
      </c>
      <c r="B8139">
        <v>10000</v>
      </c>
      <c r="C8139">
        <v>100</v>
      </c>
      <c r="D8139">
        <v>100000</v>
      </c>
      <c r="E8139">
        <v>42</v>
      </c>
      <c r="F8139">
        <v>1</v>
      </c>
      <c r="G8139">
        <v>5.9342480000000002</v>
      </c>
      <c r="H8139">
        <v>0.19114800000000001</v>
      </c>
      <c r="I8139">
        <v>2.9043649999999999</v>
      </c>
      <c r="J8139">
        <v>7.0837999999999998E-2</v>
      </c>
      <c r="K8139" t="str">
        <f>MID(M8139,22,1)</f>
        <v>5</v>
      </c>
      <c r="L8139" t="s">
        <v>163</v>
      </c>
      <c r="M8139" t="s">
        <v>164</v>
      </c>
      <c r="N8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139">
        <f>VLOOKUP(TableOMP[[#This Row],[Label]],TableAvg[],2,FALSE)</f>
        <v>7.1902591428571423</v>
      </c>
      <c r="P8139">
        <f>VLOOKUP(TableOMP[[#This Row],[Label]],TableAvg[],3,FALSE)</f>
        <v>4.6999742919651162</v>
      </c>
      <c r="Q8139">
        <f>TableOMP[[#This Row],[Avg]]-$U$2*TableOMP[[#This Row],[StdDev]]</f>
        <v>-2.2096894410730901</v>
      </c>
      <c r="R8139">
        <f>TableOMP[[#This Row],[Avg]]+$U$2*TableOMP[[#This Row],[StdDev]]</f>
        <v>16.590207726787376</v>
      </c>
      <c r="S8139">
        <f>IF(AND(TableOMP[[#This Row],[total_time]]&gt;=TableOMP[[#This Row],[Low]], TableOMP[[#This Row],[total_time]]&lt;=TableOMP[[#This Row],[High]]),1,0)</f>
        <v>1</v>
      </c>
    </row>
    <row r="8140" spans="1:19" hidden="1" x14ac:dyDescent="0.25">
      <c r="A8140" t="s">
        <v>15</v>
      </c>
      <c r="B8140">
        <v>10000</v>
      </c>
      <c r="C8140">
        <v>100</v>
      </c>
      <c r="D8140">
        <v>100000</v>
      </c>
      <c r="E8140">
        <v>45</v>
      </c>
      <c r="F8140">
        <v>1</v>
      </c>
      <c r="G8140">
        <v>5.9324170000000001</v>
      </c>
      <c r="H8140">
        <v>0.49986199999999997</v>
      </c>
      <c r="I8140">
        <v>7.0749810000000002</v>
      </c>
      <c r="J8140">
        <v>0.16079499999999999</v>
      </c>
      <c r="K8140" t="str">
        <f>MID(M8140,22,1)</f>
        <v>6</v>
      </c>
      <c r="L8140" t="s">
        <v>41</v>
      </c>
      <c r="M8140" t="s">
        <v>42</v>
      </c>
      <c r="N8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140">
        <f>VLOOKUP(TableOMP[[#This Row],[Label]],TableAvg[],2,FALSE)</f>
        <v>5.7405707857142847</v>
      </c>
      <c r="P8140">
        <f>VLOOKUP(TableOMP[[#This Row],[Label]],TableAvg[],3,FALSE)</f>
        <v>0.12330791384416398</v>
      </c>
      <c r="Q8140">
        <f>TableOMP[[#This Row],[Avg]]-$U$2*TableOMP[[#This Row],[StdDev]]</f>
        <v>5.4939549580259568</v>
      </c>
      <c r="R8140">
        <f>TableOMP[[#This Row],[Avg]]+$U$2*TableOMP[[#This Row],[StdDev]]</f>
        <v>5.9871866134026126</v>
      </c>
      <c r="S8140">
        <f>IF(AND(TableOMP[[#This Row],[total_time]]&gt;=TableOMP[[#This Row],[Low]], TableOMP[[#This Row],[total_time]]&lt;=TableOMP[[#This Row],[High]]),1,0)</f>
        <v>1</v>
      </c>
    </row>
    <row r="8141" spans="1:19" hidden="1" x14ac:dyDescent="0.25">
      <c r="A8141" t="s">
        <v>16</v>
      </c>
      <c r="B8141">
        <v>10000</v>
      </c>
      <c r="C8141">
        <v>100</v>
      </c>
      <c r="D8141">
        <v>1</v>
      </c>
      <c r="E8141">
        <v>13</v>
      </c>
      <c r="F8141">
        <v>1</v>
      </c>
      <c r="G8141">
        <v>33.815666999999998</v>
      </c>
      <c r="H8141">
        <v>13.258213</v>
      </c>
      <c r="I8141">
        <v>19.750973999999999</v>
      </c>
      <c r="J8141">
        <v>1.645915</v>
      </c>
      <c r="K8141" t="str">
        <f>MID(M8141,22,1)</f>
        <v>5</v>
      </c>
      <c r="L8141" t="s">
        <v>213</v>
      </c>
      <c r="M8141" t="s">
        <v>214</v>
      </c>
      <c r="N8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141">
        <f>VLOOKUP(TableOMP[[#This Row],[Label]],TableAvg[],2,FALSE)</f>
        <v>32.661108000000006</v>
      </c>
      <c r="P8141">
        <f>VLOOKUP(TableOMP[[#This Row],[Label]],TableAvg[],3,FALSE)</f>
        <v>0.54243821317979857</v>
      </c>
      <c r="Q8141">
        <f>TableOMP[[#This Row],[Avg]]-$U$2*TableOMP[[#This Row],[StdDev]]</f>
        <v>31.57623157364041</v>
      </c>
      <c r="R8141">
        <f>TableOMP[[#This Row],[Avg]]+$U$2*TableOMP[[#This Row],[StdDev]]</f>
        <v>33.745984426359605</v>
      </c>
      <c r="S8141">
        <f>IF(AND(TableOMP[[#This Row],[total_time]]&gt;=TableOMP[[#This Row],[Low]], TableOMP[[#This Row],[total_time]]&lt;=TableOMP[[#This Row],[High]]),1,0)</f>
        <v>0</v>
      </c>
    </row>
    <row r="8142" spans="1:19" hidden="1" x14ac:dyDescent="0.25">
      <c r="A8142" t="s">
        <v>15</v>
      </c>
      <c r="B8142">
        <v>10000</v>
      </c>
      <c r="C8142">
        <v>100</v>
      </c>
      <c r="D8142">
        <v>100000</v>
      </c>
      <c r="E8142">
        <v>41</v>
      </c>
      <c r="F8142">
        <v>1</v>
      </c>
      <c r="G8142">
        <v>5.9313219999999998</v>
      </c>
      <c r="H8142">
        <v>0.18466199999999999</v>
      </c>
      <c r="I8142">
        <v>3.167913</v>
      </c>
      <c r="J8142">
        <v>7.9198000000000005E-2</v>
      </c>
      <c r="K8142" t="str">
        <f>MID(M8142,22,1)</f>
        <v>6</v>
      </c>
      <c r="L8142" t="s">
        <v>41</v>
      </c>
      <c r="M8142" t="s">
        <v>42</v>
      </c>
      <c r="N8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142">
        <f>VLOOKUP(TableOMP[[#This Row],[Label]],TableAvg[],2,FALSE)</f>
        <v>6.071268285714285</v>
      </c>
      <c r="P8142">
        <f>VLOOKUP(TableOMP[[#This Row],[Label]],TableAvg[],3,FALSE)</f>
        <v>0.42470815093029313</v>
      </c>
      <c r="Q8142">
        <f>TableOMP[[#This Row],[Avg]]-$U$2*TableOMP[[#This Row],[StdDev]]</f>
        <v>5.221851983853699</v>
      </c>
      <c r="R8142">
        <f>TableOMP[[#This Row],[Avg]]+$U$2*TableOMP[[#This Row],[StdDev]]</f>
        <v>6.920684587574871</v>
      </c>
      <c r="S8142">
        <f>IF(AND(TableOMP[[#This Row],[total_time]]&gt;=TableOMP[[#This Row],[Low]], TableOMP[[#This Row],[total_time]]&lt;=TableOMP[[#This Row],[High]]),1,0)</f>
        <v>1</v>
      </c>
    </row>
    <row r="8143" spans="1:19" hidden="1" x14ac:dyDescent="0.25">
      <c r="A8143" t="s">
        <v>16</v>
      </c>
      <c r="B8143">
        <v>10000</v>
      </c>
      <c r="C8143">
        <v>100</v>
      </c>
      <c r="D8143">
        <v>100000</v>
      </c>
      <c r="E8143">
        <v>58</v>
      </c>
      <c r="F8143">
        <v>1</v>
      </c>
      <c r="G8143">
        <v>5.9289149999999999</v>
      </c>
      <c r="H8143">
        <v>0.18867400000000001</v>
      </c>
      <c r="I8143">
        <v>4.3247929999999997</v>
      </c>
      <c r="J8143">
        <v>7.5873999999999997E-2</v>
      </c>
      <c r="K8143" t="str">
        <f>MID(M8143,22,1)</f>
        <v>7</v>
      </c>
      <c r="L8143" t="s">
        <v>189</v>
      </c>
      <c r="M8143" t="s">
        <v>190</v>
      </c>
      <c r="N8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43">
        <f>VLOOKUP(TableOMP[[#This Row],[Label]],TableAvg[],2,FALSE)</f>
        <v>5.9981217142857144</v>
      </c>
      <c r="P8143">
        <f>VLOOKUP(TableOMP[[#This Row],[Label]],TableAvg[],3,FALSE)</f>
        <v>0.18811283961132422</v>
      </c>
      <c r="Q8143">
        <f>TableOMP[[#This Row],[Avg]]-$U$2*TableOMP[[#This Row],[StdDev]]</f>
        <v>5.6218960350630658</v>
      </c>
      <c r="R8143">
        <f>TableOMP[[#This Row],[Avg]]+$U$2*TableOMP[[#This Row],[StdDev]]</f>
        <v>6.374347393508363</v>
      </c>
      <c r="S8143">
        <f>IF(AND(TableOMP[[#This Row],[total_time]]&gt;=TableOMP[[#This Row],[Low]], TableOMP[[#This Row],[total_time]]&lt;=TableOMP[[#This Row],[High]]),1,0)</f>
        <v>1</v>
      </c>
    </row>
    <row r="8144" spans="1:19" hidden="1" x14ac:dyDescent="0.25">
      <c r="A8144" t="s">
        <v>16</v>
      </c>
      <c r="B8144">
        <v>10000</v>
      </c>
      <c r="C8144">
        <v>100</v>
      </c>
      <c r="D8144">
        <v>100000</v>
      </c>
      <c r="E8144">
        <v>58</v>
      </c>
      <c r="F8144">
        <v>1</v>
      </c>
      <c r="G8144">
        <v>5.9261689999999998</v>
      </c>
      <c r="H8144">
        <v>0.16286600000000001</v>
      </c>
      <c r="I8144">
        <v>3.5308999999999999</v>
      </c>
      <c r="J8144">
        <v>6.1946000000000001E-2</v>
      </c>
      <c r="K8144" t="str">
        <f>MID(M8144,22,1)</f>
        <v>5</v>
      </c>
      <c r="L8144" t="s">
        <v>161</v>
      </c>
      <c r="M8144" t="s">
        <v>162</v>
      </c>
      <c r="N8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44">
        <f>VLOOKUP(TableOMP[[#This Row],[Label]],TableAvg[],2,FALSE)</f>
        <v>5.9981217142857144</v>
      </c>
      <c r="P8144">
        <f>VLOOKUP(TableOMP[[#This Row],[Label]],TableAvg[],3,FALSE)</f>
        <v>0.18811283961132422</v>
      </c>
      <c r="Q8144">
        <f>TableOMP[[#This Row],[Avg]]-$U$2*TableOMP[[#This Row],[StdDev]]</f>
        <v>5.6218960350630658</v>
      </c>
      <c r="R8144">
        <f>TableOMP[[#This Row],[Avg]]+$U$2*TableOMP[[#This Row],[StdDev]]</f>
        <v>6.374347393508363</v>
      </c>
      <c r="S8144">
        <f>IF(AND(TableOMP[[#This Row],[total_time]]&gt;=TableOMP[[#This Row],[Low]], TableOMP[[#This Row],[total_time]]&lt;=TableOMP[[#This Row],[High]]),1,0)</f>
        <v>1</v>
      </c>
    </row>
    <row r="8145" spans="1:19" hidden="1" x14ac:dyDescent="0.25">
      <c r="A8145" t="s">
        <v>15</v>
      </c>
      <c r="B8145">
        <v>10000</v>
      </c>
      <c r="C8145">
        <v>100</v>
      </c>
      <c r="D8145">
        <v>100000</v>
      </c>
      <c r="E8145">
        <v>42</v>
      </c>
      <c r="F8145">
        <v>1</v>
      </c>
      <c r="G8145">
        <v>5.9245089999999996</v>
      </c>
      <c r="H8145">
        <v>0.24059800000000001</v>
      </c>
      <c r="I8145">
        <v>5.3235169999999998</v>
      </c>
      <c r="J8145">
        <v>0.12984200000000001</v>
      </c>
      <c r="K8145" t="str">
        <f>MID(M8145,22,1)</f>
        <v>6</v>
      </c>
      <c r="L8145" t="s">
        <v>41</v>
      </c>
      <c r="M8145" t="s">
        <v>42</v>
      </c>
      <c r="N8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145">
        <f>VLOOKUP(TableOMP[[#This Row],[Label]],TableAvg[],2,FALSE)</f>
        <v>7.1902591428571423</v>
      </c>
      <c r="P8145">
        <f>VLOOKUP(TableOMP[[#This Row],[Label]],TableAvg[],3,FALSE)</f>
        <v>4.6999742919651162</v>
      </c>
      <c r="Q8145">
        <f>TableOMP[[#This Row],[Avg]]-$U$2*TableOMP[[#This Row],[StdDev]]</f>
        <v>-2.2096894410730901</v>
      </c>
      <c r="R8145">
        <f>TableOMP[[#This Row],[Avg]]+$U$2*TableOMP[[#This Row],[StdDev]]</f>
        <v>16.590207726787376</v>
      </c>
      <c r="S8145">
        <f>IF(AND(TableOMP[[#This Row],[total_time]]&gt;=TableOMP[[#This Row],[Low]], TableOMP[[#This Row],[total_time]]&lt;=TableOMP[[#This Row],[High]]),1,0)</f>
        <v>1</v>
      </c>
    </row>
    <row r="8146" spans="1:19" hidden="1" x14ac:dyDescent="0.25">
      <c r="A8146" t="s">
        <v>15</v>
      </c>
      <c r="B8146">
        <v>10000</v>
      </c>
      <c r="C8146">
        <v>100</v>
      </c>
      <c r="D8146">
        <v>100000</v>
      </c>
      <c r="E8146">
        <v>40</v>
      </c>
      <c r="F8146">
        <v>1</v>
      </c>
      <c r="G8146">
        <v>5.9234859999999996</v>
      </c>
      <c r="H8146">
        <v>0.33432800000000001</v>
      </c>
      <c r="I8146">
        <v>8.6193849999999994</v>
      </c>
      <c r="J8146">
        <v>0.22101000000000001</v>
      </c>
      <c r="K8146" t="str">
        <f>MID(M8146,22,1)</f>
        <v>5</v>
      </c>
      <c r="L8146" t="s">
        <v>55</v>
      </c>
      <c r="M8146" t="s">
        <v>56</v>
      </c>
      <c r="N8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46">
        <f>VLOOKUP(TableOMP[[#This Row],[Label]],TableAvg[],2,FALSE)</f>
        <v>6.0045919999999997</v>
      </c>
      <c r="P8146">
        <f>VLOOKUP(TableOMP[[#This Row],[Label]],TableAvg[],3,FALSE)</f>
        <v>9.4336703906074293E-2</v>
      </c>
      <c r="Q8146">
        <f>TableOMP[[#This Row],[Avg]]-$U$2*TableOMP[[#This Row],[StdDev]]</f>
        <v>5.8159185921878507</v>
      </c>
      <c r="R8146">
        <f>TableOMP[[#This Row],[Avg]]+$U$2*TableOMP[[#This Row],[StdDev]]</f>
        <v>6.1932654078121487</v>
      </c>
      <c r="S8146">
        <f>IF(AND(TableOMP[[#This Row],[total_time]]&gt;=TableOMP[[#This Row],[Low]], TableOMP[[#This Row],[total_time]]&lt;=TableOMP[[#This Row],[High]]),1,0)</f>
        <v>1</v>
      </c>
    </row>
    <row r="8147" spans="1:19" hidden="1" x14ac:dyDescent="0.25">
      <c r="A8147" t="s">
        <v>15</v>
      </c>
      <c r="B8147">
        <v>10000</v>
      </c>
      <c r="C8147">
        <v>100</v>
      </c>
      <c r="D8147">
        <v>100000</v>
      </c>
      <c r="E8147">
        <v>42</v>
      </c>
      <c r="F8147">
        <v>1</v>
      </c>
      <c r="G8147">
        <v>5.9104380000000001</v>
      </c>
      <c r="H8147">
        <v>0.16628699999999999</v>
      </c>
      <c r="I8147">
        <v>1.933775</v>
      </c>
      <c r="J8147">
        <v>4.7164999999999999E-2</v>
      </c>
      <c r="K8147" t="str">
        <f>MID(M8147,22,1)</f>
        <v>6</v>
      </c>
      <c r="L8147" t="s">
        <v>41</v>
      </c>
      <c r="M8147" t="s">
        <v>42</v>
      </c>
      <c r="N8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147">
        <f>VLOOKUP(TableOMP[[#This Row],[Label]],TableAvg[],2,FALSE)</f>
        <v>7.1902591428571423</v>
      </c>
      <c r="P8147">
        <f>VLOOKUP(TableOMP[[#This Row],[Label]],TableAvg[],3,FALSE)</f>
        <v>4.6999742919651162</v>
      </c>
      <c r="Q8147">
        <f>TableOMP[[#This Row],[Avg]]-$U$2*TableOMP[[#This Row],[StdDev]]</f>
        <v>-2.2096894410730901</v>
      </c>
      <c r="R8147">
        <f>TableOMP[[#This Row],[Avg]]+$U$2*TableOMP[[#This Row],[StdDev]]</f>
        <v>16.590207726787376</v>
      </c>
      <c r="S8147">
        <f>IF(AND(TableOMP[[#This Row],[total_time]]&gt;=TableOMP[[#This Row],[Low]], TableOMP[[#This Row],[total_time]]&lt;=TableOMP[[#This Row],[High]]),1,0)</f>
        <v>1</v>
      </c>
    </row>
    <row r="8148" spans="1:19" hidden="1" x14ac:dyDescent="0.25">
      <c r="A8148" t="s">
        <v>16</v>
      </c>
      <c r="B8148">
        <v>10000</v>
      </c>
      <c r="C8148">
        <v>100</v>
      </c>
      <c r="D8148">
        <v>100000</v>
      </c>
      <c r="E8148">
        <v>58</v>
      </c>
      <c r="F8148">
        <v>1</v>
      </c>
      <c r="G8148">
        <v>5.9034250000000004</v>
      </c>
      <c r="H8148">
        <v>0.17485400000000001</v>
      </c>
      <c r="I8148">
        <v>3.7575379999999998</v>
      </c>
      <c r="J8148">
        <v>6.5921999999999994E-2</v>
      </c>
      <c r="K8148" t="str">
        <f>MID(M8148,22,1)</f>
        <v>2</v>
      </c>
      <c r="L8148" t="s">
        <v>59</v>
      </c>
      <c r="M8148" t="s">
        <v>60</v>
      </c>
      <c r="N8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48">
        <f>VLOOKUP(TableOMP[[#This Row],[Label]],TableAvg[],2,FALSE)</f>
        <v>5.9981217142857144</v>
      </c>
      <c r="P8148">
        <f>VLOOKUP(TableOMP[[#This Row],[Label]],TableAvg[],3,FALSE)</f>
        <v>0.18811283961132422</v>
      </c>
      <c r="Q8148">
        <f>TableOMP[[#This Row],[Avg]]-$U$2*TableOMP[[#This Row],[StdDev]]</f>
        <v>5.6218960350630658</v>
      </c>
      <c r="R8148">
        <f>TableOMP[[#This Row],[Avg]]+$U$2*TableOMP[[#This Row],[StdDev]]</f>
        <v>6.374347393508363</v>
      </c>
      <c r="S8148">
        <f>IF(AND(TableOMP[[#This Row],[total_time]]&gt;=TableOMP[[#This Row],[Low]], TableOMP[[#This Row],[total_time]]&lt;=TableOMP[[#This Row],[High]]),1,0)</f>
        <v>1</v>
      </c>
    </row>
    <row r="8149" spans="1:19" hidden="1" x14ac:dyDescent="0.25">
      <c r="A8149" t="s">
        <v>15</v>
      </c>
      <c r="B8149">
        <v>10000</v>
      </c>
      <c r="C8149">
        <v>100</v>
      </c>
      <c r="D8149">
        <v>100000</v>
      </c>
      <c r="E8149">
        <v>40</v>
      </c>
      <c r="F8149">
        <v>1</v>
      </c>
      <c r="G8149">
        <v>5.9023620000000001</v>
      </c>
      <c r="H8149">
        <v>0.15487200000000001</v>
      </c>
      <c r="I8149">
        <v>1.770168</v>
      </c>
      <c r="J8149">
        <v>4.5388999999999999E-2</v>
      </c>
      <c r="K8149" t="str">
        <f>MID(M8149,22,1)</f>
        <v>5</v>
      </c>
      <c r="L8149" t="s">
        <v>55</v>
      </c>
      <c r="M8149" t="s">
        <v>56</v>
      </c>
      <c r="N8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49">
        <f>VLOOKUP(TableOMP[[#This Row],[Label]],TableAvg[],2,FALSE)</f>
        <v>6.0045919999999997</v>
      </c>
      <c r="P8149">
        <f>VLOOKUP(TableOMP[[#This Row],[Label]],TableAvg[],3,FALSE)</f>
        <v>9.4336703906074293E-2</v>
      </c>
      <c r="Q8149">
        <f>TableOMP[[#This Row],[Avg]]-$U$2*TableOMP[[#This Row],[StdDev]]</f>
        <v>5.8159185921878507</v>
      </c>
      <c r="R8149">
        <f>TableOMP[[#This Row],[Avg]]+$U$2*TableOMP[[#This Row],[StdDev]]</f>
        <v>6.1932654078121487</v>
      </c>
      <c r="S8149">
        <f>IF(AND(TableOMP[[#This Row],[total_time]]&gt;=TableOMP[[#This Row],[Low]], TableOMP[[#This Row],[total_time]]&lt;=TableOMP[[#This Row],[High]]),1,0)</f>
        <v>1</v>
      </c>
    </row>
    <row r="8150" spans="1:19" hidden="1" x14ac:dyDescent="0.25">
      <c r="A8150" t="s">
        <v>15</v>
      </c>
      <c r="B8150">
        <v>10000</v>
      </c>
      <c r="C8150">
        <v>100</v>
      </c>
      <c r="D8150">
        <v>100000</v>
      </c>
      <c r="E8150">
        <v>48</v>
      </c>
      <c r="F8150">
        <v>1</v>
      </c>
      <c r="G8150">
        <v>5.9019060000000003</v>
      </c>
      <c r="H8150">
        <v>0.56139600000000001</v>
      </c>
      <c r="I8150">
        <v>8.2575769999999995</v>
      </c>
      <c r="J8150">
        <v>0.17569299999999999</v>
      </c>
      <c r="K8150" t="str">
        <f>MID(M8150,22,1)</f>
        <v>6</v>
      </c>
      <c r="L8150" t="s">
        <v>41</v>
      </c>
      <c r="M8150" t="s">
        <v>42</v>
      </c>
      <c r="N8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150">
        <f>VLOOKUP(TableOMP[[#This Row],[Label]],TableAvg[],2,FALSE)</f>
        <v>5.6202827142857137</v>
      </c>
      <c r="P8150">
        <f>VLOOKUP(TableOMP[[#This Row],[Label]],TableAvg[],3,FALSE)</f>
        <v>0.17283132587560757</v>
      </c>
      <c r="Q8150">
        <f>TableOMP[[#This Row],[Avg]]-$U$2*TableOMP[[#This Row],[StdDev]]</f>
        <v>5.274620062534499</v>
      </c>
      <c r="R8150">
        <f>TableOMP[[#This Row],[Avg]]+$U$2*TableOMP[[#This Row],[StdDev]]</f>
        <v>5.9659453660369284</v>
      </c>
      <c r="S8150">
        <f>IF(AND(TableOMP[[#This Row],[total_time]]&gt;=TableOMP[[#This Row],[Low]], TableOMP[[#This Row],[total_time]]&lt;=TableOMP[[#This Row],[High]]),1,0)</f>
        <v>1</v>
      </c>
    </row>
    <row r="8151" spans="1:19" hidden="1" x14ac:dyDescent="0.25">
      <c r="A8151" t="s">
        <v>15</v>
      </c>
      <c r="B8151">
        <v>10000</v>
      </c>
      <c r="C8151">
        <v>100</v>
      </c>
      <c r="D8151">
        <v>100000</v>
      </c>
      <c r="E8151">
        <v>40</v>
      </c>
      <c r="F8151">
        <v>1</v>
      </c>
      <c r="G8151">
        <v>5.9011709999999997</v>
      </c>
      <c r="H8151">
        <v>0.14627299999999999</v>
      </c>
      <c r="I8151">
        <v>1.891151</v>
      </c>
      <c r="J8151">
        <v>4.8490999999999999E-2</v>
      </c>
      <c r="K8151" t="str">
        <f>MID(M8151,22,1)</f>
        <v>1</v>
      </c>
      <c r="L8151" t="s">
        <v>175</v>
      </c>
      <c r="M8151" t="s">
        <v>176</v>
      </c>
      <c r="N8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51">
        <f>VLOOKUP(TableOMP[[#This Row],[Label]],TableAvg[],2,FALSE)</f>
        <v>6.0045919999999997</v>
      </c>
      <c r="P8151">
        <f>VLOOKUP(TableOMP[[#This Row],[Label]],TableAvg[],3,FALSE)</f>
        <v>9.4336703906074293E-2</v>
      </c>
      <c r="Q8151">
        <f>TableOMP[[#This Row],[Avg]]-$U$2*TableOMP[[#This Row],[StdDev]]</f>
        <v>5.8159185921878507</v>
      </c>
      <c r="R8151">
        <f>TableOMP[[#This Row],[Avg]]+$U$2*TableOMP[[#This Row],[StdDev]]</f>
        <v>6.1932654078121487</v>
      </c>
      <c r="S8151">
        <f>IF(AND(TableOMP[[#This Row],[total_time]]&gt;=TableOMP[[#This Row],[Low]], TableOMP[[#This Row],[total_time]]&lt;=TableOMP[[#This Row],[High]]),1,0)</f>
        <v>1</v>
      </c>
    </row>
    <row r="8152" spans="1:19" hidden="1" x14ac:dyDescent="0.25">
      <c r="A8152" t="s">
        <v>15</v>
      </c>
      <c r="B8152">
        <v>10000</v>
      </c>
      <c r="C8152">
        <v>100</v>
      </c>
      <c r="D8152">
        <v>100000</v>
      </c>
      <c r="E8152">
        <v>47</v>
      </c>
      <c r="F8152">
        <v>1</v>
      </c>
      <c r="G8152">
        <v>5.893548</v>
      </c>
      <c r="H8152">
        <v>0.52666999999999997</v>
      </c>
      <c r="I8152">
        <v>8.1631350000000005</v>
      </c>
      <c r="J8152">
        <v>0.17745900000000001</v>
      </c>
      <c r="K8152" t="str">
        <f>MID(M8152,22,1)</f>
        <v>6</v>
      </c>
      <c r="L8152" t="s">
        <v>41</v>
      </c>
      <c r="M8152" t="s">
        <v>42</v>
      </c>
      <c r="N8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152">
        <f>VLOOKUP(TableOMP[[#This Row],[Label]],TableAvg[],2,FALSE)</f>
        <v>5.5774134285714272</v>
      </c>
      <c r="P8152">
        <f>VLOOKUP(TableOMP[[#This Row],[Label]],TableAvg[],3,FALSE)</f>
        <v>0.30237169277580861</v>
      </c>
      <c r="Q8152">
        <f>TableOMP[[#This Row],[Avg]]-$U$2*TableOMP[[#This Row],[StdDev]]</f>
        <v>4.9726700430198099</v>
      </c>
      <c r="R8152">
        <f>TableOMP[[#This Row],[Avg]]+$U$2*TableOMP[[#This Row],[StdDev]]</f>
        <v>6.1821568141230445</v>
      </c>
      <c r="S8152">
        <f>IF(AND(TableOMP[[#This Row],[total_time]]&gt;=TableOMP[[#This Row],[Low]], TableOMP[[#This Row],[total_time]]&lt;=TableOMP[[#This Row],[High]]),1,0)</f>
        <v>1</v>
      </c>
    </row>
    <row r="8153" spans="1:19" hidden="1" x14ac:dyDescent="0.25">
      <c r="A8153" t="s">
        <v>15</v>
      </c>
      <c r="B8153">
        <v>10000</v>
      </c>
      <c r="C8153">
        <v>100</v>
      </c>
      <c r="D8153">
        <v>100000</v>
      </c>
      <c r="E8153">
        <v>41</v>
      </c>
      <c r="F8153">
        <v>1</v>
      </c>
      <c r="G8153">
        <v>5.890466</v>
      </c>
      <c r="H8153">
        <v>0.16019900000000001</v>
      </c>
      <c r="I8153">
        <v>1.951058</v>
      </c>
      <c r="J8153">
        <v>4.8776E-2</v>
      </c>
      <c r="K8153" t="str">
        <f>MID(M8153,22,1)</f>
        <v>5</v>
      </c>
      <c r="L8153" t="s">
        <v>55</v>
      </c>
      <c r="M8153" t="s">
        <v>56</v>
      </c>
      <c r="N8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153">
        <f>VLOOKUP(TableOMP[[#This Row],[Label]],TableAvg[],2,FALSE)</f>
        <v>6.071268285714285</v>
      </c>
      <c r="P8153">
        <f>VLOOKUP(TableOMP[[#This Row],[Label]],TableAvg[],3,FALSE)</f>
        <v>0.42470815093029313</v>
      </c>
      <c r="Q8153">
        <f>TableOMP[[#This Row],[Avg]]-$U$2*TableOMP[[#This Row],[StdDev]]</f>
        <v>5.221851983853699</v>
      </c>
      <c r="R8153">
        <f>TableOMP[[#This Row],[Avg]]+$U$2*TableOMP[[#This Row],[StdDev]]</f>
        <v>6.920684587574871</v>
      </c>
      <c r="S8153">
        <f>IF(AND(TableOMP[[#This Row],[total_time]]&gt;=TableOMP[[#This Row],[Low]], TableOMP[[#This Row],[total_time]]&lt;=TableOMP[[#This Row],[High]]),1,0)</f>
        <v>1</v>
      </c>
    </row>
    <row r="8154" spans="1:19" hidden="1" x14ac:dyDescent="0.25">
      <c r="A8154" t="s">
        <v>15</v>
      </c>
      <c r="B8154">
        <v>10000</v>
      </c>
      <c r="C8154">
        <v>100</v>
      </c>
      <c r="D8154">
        <v>100000</v>
      </c>
      <c r="E8154">
        <v>43</v>
      </c>
      <c r="F8154">
        <v>1</v>
      </c>
      <c r="G8154">
        <v>5.8814529999999996</v>
      </c>
      <c r="H8154">
        <v>0.26424900000000001</v>
      </c>
      <c r="I8154">
        <v>5.7004460000000003</v>
      </c>
      <c r="J8154">
        <v>0.13572500000000001</v>
      </c>
      <c r="K8154" t="str">
        <f>MID(M8154,22,1)</f>
        <v>6</v>
      </c>
      <c r="L8154" t="s">
        <v>41</v>
      </c>
      <c r="M8154" t="s">
        <v>42</v>
      </c>
      <c r="N8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154">
        <f>VLOOKUP(TableOMP[[#This Row],[Label]],TableAvg[],2,FALSE)</f>
        <v>5.9336382142857147</v>
      </c>
      <c r="P8154">
        <f>VLOOKUP(TableOMP[[#This Row],[Label]],TableAvg[],3,FALSE)</f>
        <v>0.61423799104629628</v>
      </c>
      <c r="Q8154">
        <f>TableOMP[[#This Row],[Avg]]-$U$2*TableOMP[[#This Row],[StdDev]]</f>
        <v>4.7051622321931221</v>
      </c>
      <c r="R8154">
        <f>TableOMP[[#This Row],[Avg]]+$U$2*TableOMP[[#This Row],[StdDev]]</f>
        <v>7.1621141963783073</v>
      </c>
      <c r="S8154">
        <f>IF(AND(TableOMP[[#This Row],[total_time]]&gt;=TableOMP[[#This Row],[Low]], TableOMP[[#This Row],[total_time]]&lt;=TableOMP[[#This Row],[High]]),1,0)</f>
        <v>1</v>
      </c>
    </row>
    <row r="8155" spans="1:19" hidden="1" x14ac:dyDescent="0.25">
      <c r="A8155" t="s">
        <v>16</v>
      </c>
      <c r="B8155">
        <v>10000</v>
      </c>
      <c r="C8155">
        <v>100</v>
      </c>
      <c r="D8155">
        <v>100000</v>
      </c>
      <c r="E8155">
        <v>64</v>
      </c>
      <c r="F8155">
        <v>1</v>
      </c>
      <c r="G8155">
        <v>5.8787390000000004</v>
      </c>
      <c r="H8155">
        <v>0.377444</v>
      </c>
      <c r="I8155">
        <v>16.558678</v>
      </c>
      <c r="J8155">
        <v>0.26283600000000001</v>
      </c>
      <c r="K8155" t="str">
        <f>MID(M8155,22,1)</f>
        <v>7</v>
      </c>
      <c r="L8155" t="s">
        <v>189</v>
      </c>
      <c r="M8155" t="s">
        <v>190</v>
      </c>
      <c r="N8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155">
        <f>VLOOKUP(TableOMP[[#This Row],[Label]],TableAvg[],2,FALSE)</f>
        <v>5.743559357142856</v>
      </c>
      <c r="P8155">
        <f>VLOOKUP(TableOMP[[#This Row],[Label]],TableAvg[],3,FALSE)</f>
        <v>0.16344440743335012</v>
      </c>
      <c r="Q8155">
        <f>TableOMP[[#This Row],[Avg]]-$U$2*TableOMP[[#This Row],[StdDev]]</f>
        <v>5.4166705422761554</v>
      </c>
      <c r="R8155">
        <f>TableOMP[[#This Row],[Avg]]+$U$2*TableOMP[[#This Row],[StdDev]]</f>
        <v>6.0704481720095567</v>
      </c>
      <c r="S8155">
        <f>IF(AND(TableOMP[[#This Row],[total_time]]&gt;=TableOMP[[#This Row],[Low]], TableOMP[[#This Row],[total_time]]&lt;=TableOMP[[#This Row],[High]]),1,0)</f>
        <v>1</v>
      </c>
    </row>
    <row r="8156" spans="1:19" hidden="1" x14ac:dyDescent="0.25">
      <c r="A8156" t="s">
        <v>16</v>
      </c>
      <c r="B8156">
        <v>10000</v>
      </c>
      <c r="C8156">
        <v>100</v>
      </c>
      <c r="D8156">
        <v>100000</v>
      </c>
      <c r="E8156">
        <v>64</v>
      </c>
      <c r="F8156">
        <v>1</v>
      </c>
      <c r="G8156">
        <v>5.8770319999999998</v>
      </c>
      <c r="H8156">
        <v>0.171046</v>
      </c>
      <c r="I8156">
        <v>3.922809</v>
      </c>
      <c r="J8156">
        <v>6.2267000000000003E-2</v>
      </c>
      <c r="K8156" t="str">
        <f>MID(M8156,22,1)</f>
        <v>7</v>
      </c>
      <c r="L8156" t="s">
        <v>49</v>
      </c>
      <c r="M8156" t="s">
        <v>50</v>
      </c>
      <c r="N8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156">
        <f>VLOOKUP(TableOMP[[#This Row],[Label]],TableAvg[],2,FALSE)</f>
        <v>5.743559357142856</v>
      </c>
      <c r="P8156">
        <f>VLOOKUP(TableOMP[[#This Row],[Label]],TableAvg[],3,FALSE)</f>
        <v>0.16344440743335012</v>
      </c>
      <c r="Q8156">
        <f>TableOMP[[#This Row],[Avg]]-$U$2*TableOMP[[#This Row],[StdDev]]</f>
        <v>5.4166705422761554</v>
      </c>
      <c r="R8156">
        <f>TableOMP[[#This Row],[Avg]]+$U$2*TableOMP[[#This Row],[StdDev]]</f>
        <v>6.0704481720095567</v>
      </c>
      <c r="S8156">
        <f>IF(AND(TableOMP[[#This Row],[total_time]]&gt;=TableOMP[[#This Row],[Low]], TableOMP[[#This Row],[total_time]]&lt;=TableOMP[[#This Row],[High]]),1,0)</f>
        <v>1</v>
      </c>
    </row>
    <row r="8157" spans="1:19" hidden="1" x14ac:dyDescent="0.25">
      <c r="A8157" t="s">
        <v>15</v>
      </c>
      <c r="B8157">
        <v>10000</v>
      </c>
      <c r="C8157">
        <v>100</v>
      </c>
      <c r="D8157">
        <v>100000</v>
      </c>
      <c r="E8157">
        <v>44</v>
      </c>
      <c r="F8157">
        <v>1</v>
      </c>
      <c r="G8157">
        <v>5.8761070000000002</v>
      </c>
      <c r="H8157">
        <v>0.15970799999999999</v>
      </c>
      <c r="I8157">
        <v>2.1698849999999998</v>
      </c>
      <c r="J8157">
        <v>5.0462E-2</v>
      </c>
      <c r="K8157" t="str">
        <f>MID(M8157,22,1)</f>
        <v>5</v>
      </c>
      <c r="L8157" t="s">
        <v>55</v>
      </c>
      <c r="M8157" t="s">
        <v>56</v>
      </c>
      <c r="N8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157">
        <f>VLOOKUP(TableOMP[[#This Row],[Label]],TableAvg[],2,FALSE)</f>
        <v>5.7841858571428579</v>
      </c>
      <c r="P8157">
        <f>VLOOKUP(TableOMP[[#This Row],[Label]],TableAvg[],3,FALSE)</f>
        <v>0.20492796866592097</v>
      </c>
      <c r="Q8157">
        <f>TableOMP[[#This Row],[Avg]]-$U$2*TableOMP[[#This Row],[StdDev]]</f>
        <v>5.3743299198110162</v>
      </c>
      <c r="R8157">
        <f>TableOMP[[#This Row],[Avg]]+$U$2*TableOMP[[#This Row],[StdDev]]</f>
        <v>6.1940417944746997</v>
      </c>
      <c r="S8157">
        <f>IF(AND(TableOMP[[#This Row],[total_time]]&gt;=TableOMP[[#This Row],[Low]], TableOMP[[#This Row],[total_time]]&lt;=TableOMP[[#This Row],[High]]),1,0)</f>
        <v>1</v>
      </c>
    </row>
    <row r="8158" spans="1:19" hidden="1" x14ac:dyDescent="0.25">
      <c r="A8158" t="s">
        <v>16</v>
      </c>
      <c r="B8158">
        <v>10000</v>
      </c>
      <c r="C8158">
        <v>100</v>
      </c>
      <c r="D8158">
        <v>100000</v>
      </c>
      <c r="E8158">
        <v>59</v>
      </c>
      <c r="F8158">
        <v>1</v>
      </c>
      <c r="G8158">
        <v>5.8712119999999999</v>
      </c>
      <c r="H8158">
        <v>0.17619299999999999</v>
      </c>
      <c r="I8158">
        <v>4.1371900000000004</v>
      </c>
      <c r="J8158">
        <v>7.1331000000000006E-2</v>
      </c>
      <c r="K8158" t="str">
        <f>MID(M8158,22,1)</f>
        <v>2</v>
      </c>
      <c r="L8158" t="s">
        <v>59</v>
      </c>
      <c r="M8158" t="s">
        <v>60</v>
      </c>
      <c r="N8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158">
        <f>VLOOKUP(TableOMP[[#This Row],[Label]],TableAvg[],2,FALSE)</f>
        <v>5.9375166428571422</v>
      </c>
      <c r="P8158">
        <f>VLOOKUP(TableOMP[[#This Row],[Label]],TableAvg[],3,FALSE)</f>
        <v>0.19544216246122964</v>
      </c>
      <c r="Q8158">
        <f>TableOMP[[#This Row],[Avg]]-$U$2*TableOMP[[#This Row],[StdDev]]</f>
        <v>5.5466323179346828</v>
      </c>
      <c r="R8158">
        <f>TableOMP[[#This Row],[Avg]]+$U$2*TableOMP[[#This Row],[StdDev]]</f>
        <v>6.3284009677796016</v>
      </c>
      <c r="S8158">
        <f>IF(AND(TableOMP[[#This Row],[total_time]]&gt;=TableOMP[[#This Row],[Low]], TableOMP[[#This Row],[total_time]]&lt;=TableOMP[[#This Row],[High]]),1,0)</f>
        <v>1</v>
      </c>
    </row>
    <row r="8159" spans="1:19" hidden="1" x14ac:dyDescent="0.25">
      <c r="A8159" t="s">
        <v>15</v>
      </c>
      <c r="B8159">
        <v>10000</v>
      </c>
      <c r="C8159">
        <v>100</v>
      </c>
      <c r="D8159">
        <v>100000</v>
      </c>
      <c r="E8159">
        <v>42</v>
      </c>
      <c r="F8159">
        <v>1</v>
      </c>
      <c r="G8159">
        <v>5.8606850000000001</v>
      </c>
      <c r="H8159">
        <v>0.166127</v>
      </c>
      <c r="I8159">
        <v>2.4674909999999999</v>
      </c>
      <c r="J8159">
        <v>6.0183E-2</v>
      </c>
      <c r="K8159" t="str">
        <f>MID(M8159,22,1)</f>
        <v>5</v>
      </c>
      <c r="L8159" t="s">
        <v>55</v>
      </c>
      <c r="M8159" t="s">
        <v>56</v>
      </c>
      <c r="N8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159">
        <f>VLOOKUP(TableOMP[[#This Row],[Label]],TableAvg[],2,FALSE)</f>
        <v>7.1902591428571423</v>
      </c>
      <c r="P8159">
        <f>VLOOKUP(TableOMP[[#This Row],[Label]],TableAvg[],3,FALSE)</f>
        <v>4.6999742919651162</v>
      </c>
      <c r="Q8159">
        <f>TableOMP[[#This Row],[Avg]]-$U$2*TableOMP[[#This Row],[StdDev]]</f>
        <v>-2.2096894410730901</v>
      </c>
      <c r="R8159">
        <f>TableOMP[[#This Row],[Avg]]+$U$2*TableOMP[[#This Row],[StdDev]]</f>
        <v>16.590207726787376</v>
      </c>
      <c r="S8159">
        <f>IF(AND(TableOMP[[#This Row],[total_time]]&gt;=TableOMP[[#This Row],[Low]], TableOMP[[#This Row],[total_time]]&lt;=TableOMP[[#This Row],[High]]),1,0)</f>
        <v>1</v>
      </c>
    </row>
    <row r="8160" spans="1:19" hidden="1" x14ac:dyDescent="0.25">
      <c r="A8160" t="s">
        <v>16</v>
      </c>
      <c r="B8160">
        <v>10000</v>
      </c>
      <c r="C8160">
        <v>100</v>
      </c>
      <c r="D8160">
        <v>100000</v>
      </c>
      <c r="E8160">
        <v>60</v>
      </c>
      <c r="F8160">
        <v>1</v>
      </c>
      <c r="G8160">
        <v>5.8588789999999999</v>
      </c>
      <c r="H8160">
        <v>0.16292400000000001</v>
      </c>
      <c r="I8160">
        <v>3.5656029999999999</v>
      </c>
      <c r="J8160">
        <v>6.0434000000000002E-2</v>
      </c>
      <c r="K8160" t="str">
        <f>MID(M8160,22,1)</f>
        <v>7</v>
      </c>
      <c r="L8160" t="s">
        <v>49</v>
      </c>
      <c r="M8160" t="s">
        <v>50</v>
      </c>
      <c r="N8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160">
        <f>VLOOKUP(TableOMP[[#This Row],[Label]],TableAvg[],2,FALSE)</f>
        <v>5.8696038571428577</v>
      </c>
      <c r="P8160">
        <f>VLOOKUP(TableOMP[[#This Row],[Label]],TableAvg[],3,FALSE)</f>
        <v>0.21063305224448542</v>
      </c>
      <c r="Q8160">
        <f>TableOMP[[#This Row],[Avg]]-$U$2*TableOMP[[#This Row],[StdDev]]</f>
        <v>5.4483377526538872</v>
      </c>
      <c r="R8160">
        <f>TableOMP[[#This Row],[Avg]]+$U$2*TableOMP[[#This Row],[StdDev]]</f>
        <v>6.2908699616318282</v>
      </c>
      <c r="S8160">
        <f>IF(AND(TableOMP[[#This Row],[total_time]]&gt;=TableOMP[[#This Row],[Low]], TableOMP[[#This Row],[total_time]]&lt;=TableOMP[[#This Row],[High]]),1,0)</f>
        <v>1</v>
      </c>
    </row>
    <row r="8161" spans="1:19" hidden="1" x14ac:dyDescent="0.25">
      <c r="A8161" t="s">
        <v>15</v>
      </c>
      <c r="B8161">
        <v>10000</v>
      </c>
      <c r="C8161">
        <v>100</v>
      </c>
      <c r="D8161">
        <v>100000</v>
      </c>
      <c r="E8161">
        <v>45</v>
      </c>
      <c r="F8161">
        <v>1</v>
      </c>
      <c r="G8161">
        <v>5.8573259999999996</v>
      </c>
      <c r="H8161">
        <v>0.167382</v>
      </c>
      <c r="I8161">
        <v>3.0623390000000001</v>
      </c>
      <c r="J8161">
        <v>6.9598999999999994E-2</v>
      </c>
      <c r="K8161" t="str">
        <f>MID(M8161,22,1)</f>
        <v>8</v>
      </c>
      <c r="L8161" t="s">
        <v>159</v>
      </c>
      <c r="M8161" t="s">
        <v>160</v>
      </c>
      <c r="N8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161">
        <f>VLOOKUP(TableOMP[[#This Row],[Label]],TableAvg[],2,FALSE)</f>
        <v>5.7405707857142847</v>
      </c>
      <c r="P8161">
        <f>VLOOKUP(TableOMP[[#This Row],[Label]],TableAvg[],3,FALSE)</f>
        <v>0.12330791384416398</v>
      </c>
      <c r="Q8161">
        <f>TableOMP[[#This Row],[Avg]]-$U$2*TableOMP[[#This Row],[StdDev]]</f>
        <v>5.4939549580259568</v>
      </c>
      <c r="R8161">
        <f>TableOMP[[#This Row],[Avg]]+$U$2*TableOMP[[#This Row],[StdDev]]</f>
        <v>5.9871866134026126</v>
      </c>
      <c r="S8161">
        <f>IF(AND(TableOMP[[#This Row],[total_time]]&gt;=TableOMP[[#This Row],[Low]], TableOMP[[#This Row],[total_time]]&lt;=TableOMP[[#This Row],[High]]),1,0)</f>
        <v>1</v>
      </c>
    </row>
    <row r="8162" spans="1:19" hidden="1" x14ac:dyDescent="0.25">
      <c r="A8162" t="s">
        <v>16</v>
      </c>
      <c r="B8162">
        <v>10000</v>
      </c>
      <c r="C8162">
        <v>100</v>
      </c>
      <c r="D8162">
        <v>100000</v>
      </c>
      <c r="E8162">
        <v>62</v>
      </c>
      <c r="F8162">
        <v>1</v>
      </c>
      <c r="G8162">
        <v>5.8494640000000002</v>
      </c>
      <c r="H8162">
        <v>0.17422000000000001</v>
      </c>
      <c r="I8162">
        <v>4.1314489999999999</v>
      </c>
      <c r="J8162">
        <v>6.7728999999999998E-2</v>
      </c>
      <c r="K8162" t="str">
        <f>MID(M8162,22,1)</f>
        <v>4</v>
      </c>
      <c r="L8162" t="s">
        <v>97</v>
      </c>
      <c r="M8162" t="s">
        <v>98</v>
      </c>
      <c r="N8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162">
        <f>VLOOKUP(TableOMP[[#This Row],[Label]],TableAvg[],2,FALSE)</f>
        <v>5.7916944285714296</v>
      </c>
      <c r="P8162">
        <f>VLOOKUP(TableOMP[[#This Row],[Label]],TableAvg[],3,FALSE)</f>
        <v>0.1908286425358926</v>
      </c>
      <c r="Q8162">
        <f>TableOMP[[#This Row],[Avg]]-$U$2*TableOMP[[#This Row],[StdDev]]</f>
        <v>5.4100371434996442</v>
      </c>
      <c r="R8162">
        <f>TableOMP[[#This Row],[Avg]]+$U$2*TableOMP[[#This Row],[StdDev]]</f>
        <v>6.173351713643215</v>
      </c>
      <c r="S8162">
        <f>IF(AND(TableOMP[[#This Row],[total_time]]&gt;=TableOMP[[#This Row],[Low]], TableOMP[[#This Row],[total_time]]&lt;=TableOMP[[#This Row],[High]]),1,0)</f>
        <v>1</v>
      </c>
    </row>
    <row r="8163" spans="1:19" hidden="1" x14ac:dyDescent="0.25">
      <c r="A8163" t="s">
        <v>16</v>
      </c>
      <c r="B8163">
        <v>10000</v>
      </c>
      <c r="C8163">
        <v>100</v>
      </c>
      <c r="D8163">
        <v>100000</v>
      </c>
      <c r="E8163">
        <v>59</v>
      </c>
      <c r="F8163">
        <v>1</v>
      </c>
      <c r="G8163">
        <v>5.8492160000000002</v>
      </c>
      <c r="H8163">
        <v>0.15971399999999999</v>
      </c>
      <c r="I8163">
        <v>3.4888249999999998</v>
      </c>
      <c r="J8163">
        <v>6.0151999999999997E-2</v>
      </c>
      <c r="K8163" t="str">
        <f>MID(M8163,22,1)</f>
        <v>1</v>
      </c>
      <c r="L8163" t="s">
        <v>171</v>
      </c>
      <c r="M8163" t="s">
        <v>172</v>
      </c>
      <c r="N8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163">
        <f>VLOOKUP(TableOMP[[#This Row],[Label]],TableAvg[],2,FALSE)</f>
        <v>5.9375166428571422</v>
      </c>
      <c r="P8163">
        <f>VLOOKUP(TableOMP[[#This Row],[Label]],TableAvg[],3,FALSE)</f>
        <v>0.19544216246122964</v>
      </c>
      <c r="Q8163">
        <f>TableOMP[[#This Row],[Avg]]-$U$2*TableOMP[[#This Row],[StdDev]]</f>
        <v>5.5466323179346828</v>
      </c>
      <c r="R8163">
        <f>TableOMP[[#This Row],[Avg]]+$U$2*TableOMP[[#This Row],[StdDev]]</f>
        <v>6.3284009677796016</v>
      </c>
      <c r="S8163">
        <f>IF(AND(TableOMP[[#This Row],[total_time]]&gt;=TableOMP[[#This Row],[Low]], TableOMP[[#This Row],[total_time]]&lt;=TableOMP[[#This Row],[High]]),1,0)</f>
        <v>1</v>
      </c>
    </row>
    <row r="8164" spans="1:19" hidden="1" x14ac:dyDescent="0.25">
      <c r="A8164" t="s">
        <v>16</v>
      </c>
      <c r="B8164">
        <v>10000</v>
      </c>
      <c r="C8164">
        <v>100</v>
      </c>
      <c r="D8164">
        <v>100000</v>
      </c>
      <c r="E8164">
        <v>58</v>
      </c>
      <c r="F8164">
        <v>1</v>
      </c>
      <c r="G8164">
        <v>5.8440240000000001</v>
      </c>
      <c r="H8164">
        <v>0.15901799999999999</v>
      </c>
      <c r="I8164">
        <v>3.9799289999999998</v>
      </c>
      <c r="J8164">
        <v>6.9822999999999996E-2</v>
      </c>
      <c r="K8164" t="str">
        <f>MID(M8164,22,1)</f>
        <v>2</v>
      </c>
      <c r="L8164" t="s">
        <v>59</v>
      </c>
      <c r="M8164" t="s">
        <v>60</v>
      </c>
      <c r="N8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64">
        <f>VLOOKUP(TableOMP[[#This Row],[Label]],TableAvg[],2,FALSE)</f>
        <v>5.9981217142857144</v>
      </c>
      <c r="P8164">
        <f>VLOOKUP(TableOMP[[#This Row],[Label]],TableAvg[],3,FALSE)</f>
        <v>0.18811283961132422</v>
      </c>
      <c r="Q8164">
        <f>TableOMP[[#This Row],[Avg]]-$U$2*TableOMP[[#This Row],[StdDev]]</f>
        <v>5.6218960350630658</v>
      </c>
      <c r="R8164">
        <f>TableOMP[[#This Row],[Avg]]+$U$2*TableOMP[[#This Row],[StdDev]]</f>
        <v>6.374347393508363</v>
      </c>
      <c r="S8164">
        <f>IF(AND(TableOMP[[#This Row],[total_time]]&gt;=TableOMP[[#This Row],[Low]], TableOMP[[#This Row],[total_time]]&lt;=TableOMP[[#This Row],[High]]),1,0)</f>
        <v>1</v>
      </c>
    </row>
    <row r="8165" spans="1:19" hidden="1" x14ac:dyDescent="0.25">
      <c r="A8165" t="s">
        <v>16</v>
      </c>
      <c r="B8165">
        <v>10000</v>
      </c>
      <c r="C8165">
        <v>100</v>
      </c>
      <c r="D8165">
        <v>100000</v>
      </c>
      <c r="E8165">
        <v>58</v>
      </c>
      <c r="F8165">
        <v>1</v>
      </c>
      <c r="G8165">
        <v>5.8436719999999998</v>
      </c>
      <c r="H8165">
        <v>0.15581800000000001</v>
      </c>
      <c r="I8165">
        <v>3.3258559999999999</v>
      </c>
      <c r="J8165">
        <v>5.8347999999999997E-2</v>
      </c>
      <c r="K8165" t="str">
        <f>MID(M8165,22,1)</f>
        <v>1</v>
      </c>
      <c r="L8165" t="s">
        <v>177</v>
      </c>
      <c r="M8165" t="s">
        <v>178</v>
      </c>
      <c r="N8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65">
        <f>VLOOKUP(TableOMP[[#This Row],[Label]],TableAvg[],2,FALSE)</f>
        <v>5.9981217142857144</v>
      </c>
      <c r="P8165">
        <f>VLOOKUP(TableOMP[[#This Row],[Label]],TableAvg[],3,FALSE)</f>
        <v>0.18811283961132422</v>
      </c>
      <c r="Q8165">
        <f>TableOMP[[#This Row],[Avg]]-$U$2*TableOMP[[#This Row],[StdDev]]</f>
        <v>5.6218960350630658</v>
      </c>
      <c r="R8165">
        <f>TableOMP[[#This Row],[Avg]]+$U$2*TableOMP[[#This Row],[StdDev]]</f>
        <v>6.374347393508363</v>
      </c>
      <c r="S8165">
        <f>IF(AND(TableOMP[[#This Row],[total_time]]&gt;=TableOMP[[#This Row],[Low]], TableOMP[[#This Row],[total_time]]&lt;=TableOMP[[#This Row],[High]]),1,0)</f>
        <v>1</v>
      </c>
    </row>
    <row r="8166" spans="1:19" hidden="1" x14ac:dyDescent="0.25">
      <c r="A8166" t="s">
        <v>15</v>
      </c>
      <c r="B8166">
        <v>10000</v>
      </c>
      <c r="C8166">
        <v>100</v>
      </c>
      <c r="D8166">
        <v>100000</v>
      </c>
      <c r="E8166">
        <v>40</v>
      </c>
      <c r="F8166">
        <v>1</v>
      </c>
      <c r="G8166">
        <v>5.8369710000000001</v>
      </c>
      <c r="H8166">
        <v>0.19895299999999999</v>
      </c>
      <c r="I8166">
        <v>1.6784669999999999</v>
      </c>
      <c r="J8166">
        <v>4.3038E-2</v>
      </c>
      <c r="K8166" t="str">
        <f>MID(M8166,22,1)</f>
        <v>5</v>
      </c>
      <c r="L8166" t="s">
        <v>163</v>
      </c>
      <c r="M8166" t="s">
        <v>164</v>
      </c>
      <c r="N8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8166">
        <f>VLOOKUP(TableOMP[[#This Row],[Label]],TableAvg[],2,FALSE)</f>
        <v>6.0045919999999997</v>
      </c>
      <c r="P8166">
        <f>VLOOKUP(TableOMP[[#This Row],[Label]],TableAvg[],3,FALSE)</f>
        <v>9.4336703906074293E-2</v>
      </c>
      <c r="Q8166">
        <f>TableOMP[[#This Row],[Avg]]-$U$2*TableOMP[[#This Row],[StdDev]]</f>
        <v>5.8159185921878507</v>
      </c>
      <c r="R8166">
        <f>TableOMP[[#This Row],[Avg]]+$U$2*TableOMP[[#This Row],[StdDev]]</f>
        <v>6.1932654078121487</v>
      </c>
      <c r="S8166">
        <f>IF(AND(TableOMP[[#This Row],[total_time]]&gt;=TableOMP[[#This Row],[Low]], TableOMP[[#This Row],[total_time]]&lt;=TableOMP[[#This Row],[High]]),1,0)</f>
        <v>1</v>
      </c>
    </row>
    <row r="8167" spans="1:19" hidden="1" x14ac:dyDescent="0.25">
      <c r="A8167" t="s">
        <v>15</v>
      </c>
      <c r="B8167">
        <v>10000</v>
      </c>
      <c r="C8167">
        <v>100</v>
      </c>
      <c r="D8167">
        <v>100000</v>
      </c>
      <c r="E8167">
        <v>44</v>
      </c>
      <c r="F8167">
        <v>1</v>
      </c>
      <c r="G8167">
        <v>5.83561</v>
      </c>
      <c r="H8167">
        <v>0.16358400000000001</v>
      </c>
      <c r="I8167">
        <v>2.0915970000000002</v>
      </c>
      <c r="J8167">
        <v>4.8641999999999998E-2</v>
      </c>
      <c r="K8167" t="str">
        <f>MID(M8167,22,1)</f>
        <v>1</v>
      </c>
      <c r="L8167" t="s">
        <v>175</v>
      </c>
      <c r="M8167" t="s">
        <v>176</v>
      </c>
      <c r="N8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167">
        <f>VLOOKUP(TableOMP[[#This Row],[Label]],TableAvg[],2,FALSE)</f>
        <v>5.7841858571428579</v>
      </c>
      <c r="P8167">
        <f>VLOOKUP(TableOMP[[#This Row],[Label]],TableAvg[],3,FALSE)</f>
        <v>0.20492796866592097</v>
      </c>
      <c r="Q8167">
        <f>TableOMP[[#This Row],[Avg]]-$U$2*TableOMP[[#This Row],[StdDev]]</f>
        <v>5.3743299198110162</v>
      </c>
      <c r="R8167">
        <f>TableOMP[[#This Row],[Avg]]+$U$2*TableOMP[[#This Row],[StdDev]]</f>
        <v>6.1940417944746997</v>
      </c>
      <c r="S8167">
        <f>IF(AND(TableOMP[[#This Row],[total_time]]&gt;=TableOMP[[#This Row],[Low]], TableOMP[[#This Row],[total_time]]&lt;=TableOMP[[#This Row],[High]]),1,0)</f>
        <v>1</v>
      </c>
    </row>
    <row r="8168" spans="1:19" hidden="1" x14ac:dyDescent="0.25">
      <c r="A8168" t="s">
        <v>15</v>
      </c>
      <c r="B8168">
        <v>10000</v>
      </c>
      <c r="C8168">
        <v>100</v>
      </c>
      <c r="D8168">
        <v>100000</v>
      </c>
      <c r="E8168">
        <v>43</v>
      </c>
      <c r="F8168">
        <v>1</v>
      </c>
      <c r="G8168">
        <v>5.8303989999999999</v>
      </c>
      <c r="H8168">
        <v>0.15992999999999999</v>
      </c>
      <c r="I8168">
        <v>2.6424660000000002</v>
      </c>
      <c r="J8168">
        <v>6.2916E-2</v>
      </c>
      <c r="K8168" t="str">
        <f>MID(M8168,22,1)</f>
        <v>8</v>
      </c>
      <c r="L8168" t="s">
        <v>159</v>
      </c>
      <c r="M8168" t="s">
        <v>160</v>
      </c>
      <c r="N8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168">
        <f>VLOOKUP(TableOMP[[#This Row],[Label]],TableAvg[],2,FALSE)</f>
        <v>5.9336382142857147</v>
      </c>
      <c r="P8168">
        <f>VLOOKUP(TableOMP[[#This Row],[Label]],TableAvg[],3,FALSE)</f>
        <v>0.61423799104629628</v>
      </c>
      <c r="Q8168">
        <f>TableOMP[[#This Row],[Avg]]-$U$2*TableOMP[[#This Row],[StdDev]]</f>
        <v>4.7051622321931221</v>
      </c>
      <c r="R8168">
        <f>TableOMP[[#This Row],[Avg]]+$U$2*TableOMP[[#This Row],[StdDev]]</f>
        <v>7.1621141963783073</v>
      </c>
      <c r="S8168">
        <f>IF(AND(TableOMP[[#This Row],[total_time]]&gt;=TableOMP[[#This Row],[Low]], TableOMP[[#This Row],[total_time]]&lt;=TableOMP[[#This Row],[High]]),1,0)</f>
        <v>1</v>
      </c>
    </row>
    <row r="8169" spans="1:19" hidden="1" x14ac:dyDescent="0.25">
      <c r="A8169" t="s">
        <v>15</v>
      </c>
      <c r="B8169">
        <v>10000</v>
      </c>
      <c r="C8169">
        <v>100</v>
      </c>
      <c r="D8169">
        <v>100000</v>
      </c>
      <c r="E8169">
        <v>49</v>
      </c>
      <c r="F8169">
        <v>1</v>
      </c>
      <c r="G8169">
        <v>5.8289989999999996</v>
      </c>
      <c r="H8169">
        <v>0.49284600000000001</v>
      </c>
      <c r="I8169">
        <v>12.105527</v>
      </c>
      <c r="J8169">
        <v>0.25219799999999998</v>
      </c>
      <c r="K8169" t="str">
        <f>MID(M8169,22,1)</f>
        <v>6</v>
      </c>
      <c r="L8169" t="s">
        <v>41</v>
      </c>
      <c r="M8169" t="s">
        <v>42</v>
      </c>
      <c r="N8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169">
        <f>VLOOKUP(TableOMP[[#This Row],[Label]],TableAvg[],2,FALSE)</f>
        <v>5.6602169285714288</v>
      </c>
      <c r="P8169">
        <f>VLOOKUP(TableOMP[[#This Row],[Label]],TableAvg[],3,FALSE)</f>
        <v>0.52822841332520587</v>
      </c>
      <c r="Q8169">
        <f>TableOMP[[#This Row],[Avg]]-$U$2*TableOMP[[#This Row],[StdDev]]</f>
        <v>4.6037601019210168</v>
      </c>
      <c r="R8169">
        <f>TableOMP[[#This Row],[Avg]]+$U$2*TableOMP[[#This Row],[StdDev]]</f>
        <v>6.7166737552218407</v>
      </c>
      <c r="S8169">
        <f>IF(AND(TableOMP[[#This Row],[total_time]]&gt;=TableOMP[[#This Row],[Low]], TableOMP[[#This Row],[total_time]]&lt;=TableOMP[[#This Row],[High]]),1,0)</f>
        <v>1</v>
      </c>
    </row>
    <row r="8170" spans="1:19" hidden="1" x14ac:dyDescent="0.25">
      <c r="A8170" t="s">
        <v>15</v>
      </c>
      <c r="B8170">
        <v>10000</v>
      </c>
      <c r="C8170">
        <v>100</v>
      </c>
      <c r="D8170">
        <v>100000</v>
      </c>
      <c r="E8170">
        <v>41</v>
      </c>
      <c r="F8170">
        <v>1</v>
      </c>
      <c r="G8170">
        <v>5.8282109999999996</v>
      </c>
      <c r="H8170">
        <v>0.162577</v>
      </c>
      <c r="I8170">
        <v>2.1386120000000002</v>
      </c>
      <c r="J8170">
        <v>5.3464999999999999E-2</v>
      </c>
      <c r="K8170" t="str">
        <f>MID(M8170,22,1)</f>
        <v>2</v>
      </c>
      <c r="L8170" t="s">
        <v>95</v>
      </c>
      <c r="M8170" t="s">
        <v>96</v>
      </c>
      <c r="N8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170">
        <f>VLOOKUP(TableOMP[[#This Row],[Label]],TableAvg[],2,FALSE)</f>
        <v>6.071268285714285</v>
      </c>
      <c r="P8170">
        <f>VLOOKUP(TableOMP[[#This Row],[Label]],TableAvg[],3,FALSE)</f>
        <v>0.42470815093029313</v>
      </c>
      <c r="Q8170">
        <f>TableOMP[[#This Row],[Avg]]-$U$2*TableOMP[[#This Row],[StdDev]]</f>
        <v>5.221851983853699</v>
      </c>
      <c r="R8170">
        <f>TableOMP[[#This Row],[Avg]]+$U$2*TableOMP[[#This Row],[StdDev]]</f>
        <v>6.920684587574871</v>
      </c>
      <c r="S8170">
        <f>IF(AND(TableOMP[[#This Row],[total_time]]&gt;=TableOMP[[#This Row],[Low]], TableOMP[[#This Row],[total_time]]&lt;=TableOMP[[#This Row],[High]]),1,0)</f>
        <v>1</v>
      </c>
    </row>
    <row r="8171" spans="1:19" hidden="1" x14ac:dyDescent="0.25">
      <c r="A8171" t="s">
        <v>15</v>
      </c>
      <c r="B8171">
        <v>10000</v>
      </c>
      <c r="C8171">
        <v>100</v>
      </c>
      <c r="D8171">
        <v>100000</v>
      </c>
      <c r="E8171">
        <v>43</v>
      </c>
      <c r="F8171">
        <v>1</v>
      </c>
      <c r="G8171">
        <v>5.8277130000000001</v>
      </c>
      <c r="H8171">
        <v>0.17938100000000001</v>
      </c>
      <c r="I8171">
        <v>2.5316299999999998</v>
      </c>
      <c r="J8171">
        <v>6.0276999999999997E-2</v>
      </c>
      <c r="K8171" t="str">
        <f>MID(M8171,22,1)</f>
        <v>6</v>
      </c>
      <c r="L8171" t="s">
        <v>61</v>
      </c>
      <c r="M8171" t="s">
        <v>62</v>
      </c>
      <c r="N8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171">
        <f>VLOOKUP(TableOMP[[#This Row],[Label]],TableAvg[],2,FALSE)</f>
        <v>5.9336382142857147</v>
      </c>
      <c r="P8171">
        <f>VLOOKUP(TableOMP[[#This Row],[Label]],TableAvg[],3,FALSE)</f>
        <v>0.61423799104629628</v>
      </c>
      <c r="Q8171">
        <f>TableOMP[[#This Row],[Avg]]-$U$2*TableOMP[[#This Row],[StdDev]]</f>
        <v>4.7051622321931221</v>
      </c>
      <c r="R8171">
        <f>TableOMP[[#This Row],[Avg]]+$U$2*TableOMP[[#This Row],[StdDev]]</f>
        <v>7.1621141963783073</v>
      </c>
      <c r="S8171">
        <f>IF(AND(TableOMP[[#This Row],[total_time]]&gt;=TableOMP[[#This Row],[Low]], TableOMP[[#This Row],[total_time]]&lt;=TableOMP[[#This Row],[High]]),1,0)</f>
        <v>1</v>
      </c>
    </row>
    <row r="8172" spans="1:19" hidden="1" x14ac:dyDescent="0.25">
      <c r="A8172" t="s">
        <v>15</v>
      </c>
      <c r="B8172">
        <v>10000</v>
      </c>
      <c r="C8172">
        <v>100</v>
      </c>
      <c r="D8172">
        <v>100000</v>
      </c>
      <c r="E8172">
        <v>46</v>
      </c>
      <c r="F8172">
        <v>1</v>
      </c>
      <c r="G8172">
        <v>5.8266770000000001</v>
      </c>
      <c r="H8172">
        <v>0.152421</v>
      </c>
      <c r="I8172">
        <v>2.3008489999999999</v>
      </c>
      <c r="J8172">
        <v>5.1130000000000002E-2</v>
      </c>
      <c r="K8172" t="str">
        <f>MID(M8172,22,1)</f>
        <v>6</v>
      </c>
      <c r="L8172" t="s">
        <v>41</v>
      </c>
      <c r="M8172" t="s">
        <v>42</v>
      </c>
      <c r="N8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172">
        <f>VLOOKUP(TableOMP[[#This Row],[Label]],TableAvg[],2,FALSE)</f>
        <v>5.6974494285714288</v>
      </c>
      <c r="P8172">
        <f>VLOOKUP(TableOMP[[#This Row],[Label]],TableAvg[],3,FALSE)</f>
        <v>0.17136720598541968</v>
      </c>
      <c r="Q8172">
        <f>TableOMP[[#This Row],[Avg]]-$U$2*TableOMP[[#This Row],[StdDev]]</f>
        <v>5.354715016600589</v>
      </c>
      <c r="R8172">
        <f>TableOMP[[#This Row],[Avg]]+$U$2*TableOMP[[#This Row],[StdDev]]</f>
        <v>6.0401838405422685</v>
      </c>
      <c r="S8172">
        <f>IF(AND(TableOMP[[#This Row],[total_time]]&gt;=TableOMP[[#This Row],[Low]], TableOMP[[#This Row],[total_time]]&lt;=TableOMP[[#This Row],[High]]),1,0)</f>
        <v>1</v>
      </c>
    </row>
    <row r="8173" spans="1:19" hidden="1" x14ac:dyDescent="0.25">
      <c r="A8173" t="s">
        <v>16</v>
      </c>
      <c r="B8173">
        <v>10000</v>
      </c>
      <c r="C8173">
        <v>100</v>
      </c>
      <c r="D8173">
        <v>100000</v>
      </c>
      <c r="E8173">
        <v>59</v>
      </c>
      <c r="F8173">
        <v>1</v>
      </c>
      <c r="G8173">
        <v>5.8213499999999998</v>
      </c>
      <c r="H8173">
        <v>0.16692899999999999</v>
      </c>
      <c r="I8173">
        <v>3.9317419999999998</v>
      </c>
      <c r="J8173">
        <v>6.7789000000000002E-2</v>
      </c>
      <c r="K8173" t="str">
        <f>MID(M8173,22,1)</f>
        <v>4</v>
      </c>
      <c r="L8173" t="s">
        <v>97</v>
      </c>
      <c r="M8173" t="s">
        <v>98</v>
      </c>
      <c r="N8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173">
        <f>VLOOKUP(TableOMP[[#This Row],[Label]],TableAvg[],2,FALSE)</f>
        <v>5.9375166428571422</v>
      </c>
      <c r="P8173">
        <f>VLOOKUP(TableOMP[[#This Row],[Label]],TableAvg[],3,FALSE)</f>
        <v>0.19544216246122964</v>
      </c>
      <c r="Q8173">
        <f>TableOMP[[#This Row],[Avg]]-$U$2*TableOMP[[#This Row],[StdDev]]</f>
        <v>5.5466323179346828</v>
      </c>
      <c r="R8173">
        <f>TableOMP[[#This Row],[Avg]]+$U$2*TableOMP[[#This Row],[StdDev]]</f>
        <v>6.3284009677796016</v>
      </c>
      <c r="S8173">
        <f>IF(AND(TableOMP[[#This Row],[total_time]]&gt;=TableOMP[[#This Row],[Low]], TableOMP[[#This Row],[total_time]]&lt;=TableOMP[[#This Row],[High]]),1,0)</f>
        <v>1</v>
      </c>
    </row>
    <row r="8174" spans="1:19" hidden="1" x14ac:dyDescent="0.25">
      <c r="A8174" t="s">
        <v>15</v>
      </c>
      <c r="B8174">
        <v>10000</v>
      </c>
      <c r="C8174">
        <v>100</v>
      </c>
      <c r="D8174">
        <v>100000</v>
      </c>
      <c r="E8174">
        <v>44</v>
      </c>
      <c r="F8174">
        <v>1</v>
      </c>
      <c r="G8174">
        <v>5.820354</v>
      </c>
      <c r="H8174">
        <v>0.17003699999999999</v>
      </c>
      <c r="I8174">
        <v>2.835699</v>
      </c>
      <c r="J8174">
        <v>6.5946000000000005E-2</v>
      </c>
      <c r="K8174" t="str">
        <f>MID(M8174,22,1)</f>
        <v>5</v>
      </c>
      <c r="L8174" t="s">
        <v>55</v>
      </c>
      <c r="M8174" t="s">
        <v>56</v>
      </c>
      <c r="N8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174">
        <f>VLOOKUP(TableOMP[[#This Row],[Label]],TableAvg[],2,FALSE)</f>
        <v>5.7841858571428579</v>
      </c>
      <c r="P8174">
        <f>VLOOKUP(TableOMP[[#This Row],[Label]],TableAvg[],3,FALSE)</f>
        <v>0.20492796866592097</v>
      </c>
      <c r="Q8174">
        <f>TableOMP[[#This Row],[Avg]]-$U$2*TableOMP[[#This Row],[StdDev]]</f>
        <v>5.3743299198110162</v>
      </c>
      <c r="R8174">
        <f>TableOMP[[#This Row],[Avg]]+$U$2*TableOMP[[#This Row],[StdDev]]</f>
        <v>6.1940417944746997</v>
      </c>
      <c r="S8174">
        <f>IF(AND(TableOMP[[#This Row],[total_time]]&gt;=TableOMP[[#This Row],[Low]], TableOMP[[#This Row],[total_time]]&lt;=TableOMP[[#This Row],[High]]),1,0)</f>
        <v>1</v>
      </c>
    </row>
    <row r="8175" spans="1:19" hidden="1" x14ac:dyDescent="0.25">
      <c r="A8175" t="s">
        <v>15</v>
      </c>
      <c r="B8175">
        <v>10000</v>
      </c>
      <c r="C8175">
        <v>100</v>
      </c>
      <c r="D8175">
        <v>100000</v>
      </c>
      <c r="E8175">
        <v>44</v>
      </c>
      <c r="F8175">
        <v>1</v>
      </c>
      <c r="G8175">
        <v>5.8177479999999999</v>
      </c>
      <c r="H8175">
        <v>0.15295300000000001</v>
      </c>
      <c r="I8175">
        <v>2.004019</v>
      </c>
      <c r="J8175">
        <v>4.6605000000000001E-2</v>
      </c>
      <c r="K8175" t="str">
        <f>MID(M8175,22,1)</f>
        <v>5</v>
      </c>
      <c r="L8175" t="s">
        <v>55</v>
      </c>
      <c r="M8175" t="s">
        <v>56</v>
      </c>
      <c r="N8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175">
        <f>VLOOKUP(TableOMP[[#This Row],[Label]],TableAvg[],2,FALSE)</f>
        <v>5.7841858571428579</v>
      </c>
      <c r="P8175">
        <f>VLOOKUP(TableOMP[[#This Row],[Label]],TableAvg[],3,FALSE)</f>
        <v>0.20492796866592097</v>
      </c>
      <c r="Q8175">
        <f>TableOMP[[#This Row],[Avg]]-$U$2*TableOMP[[#This Row],[StdDev]]</f>
        <v>5.3743299198110162</v>
      </c>
      <c r="R8175">
        <f>TableOMP[[#This Row],[Avg]]+$U$2*TableOMP[[#This Row],[StdDev]]</f>
        <v>6.1940417944746997</v>
      </c>
      <c r="S8175">
        <f>IF(AND(TableOMP[[#This Row],[total_time]]&gt;=TableOMP[[#This Row],[Low]], TableOMP[[#This Row],[total_time]]&lt;=TableOMP[[#This Row],[High]]),1,0)</f>
        <v>1</v>
      </c>
    </row>
    <row r="8176" spans="1:19" hidden="1" x14ac:dyDescent="0.25">
      <c r="A8176" t="s">
        <v>15</v>
      </c>
      <c r="B8176">
        <v>10000</v>
      </c>
      <c r="C8176">
        <v>100</v>
      </c>
      <c r="D8176">
        <v>100000</v>
      </c>
      <c r="E8176">
        <v>47</v>
      </c>
      <c r="F8176">
        <v>1</v>
      </c>
      <c r="G8176">
        <v>5.8165329999999997</v>
      </c>
      <c r="H8176">
        <v>0.174762</v>
      </c>
      <c r="I8176">
        <v>2.3256459999999999</v>
      </c>
      <c r="J8176">
        <v>5.0557999999999999E-2</v>
      </c>
      <c r="K8176" t="str">
        <f>MID(M8176,22,1)</f>
        <v>8</v>
      </c>
      <c r="L8176" t="s">
        <v>159</v>
      </c>
      <c r="M8176" t="s">
        <v>160</v>
      </c>
      <c r="N8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176">
        <f>VLOOKUP(TableOMP[[#This Row],[Label]],TableAvg[],2,FALSE)</f>
        <v>5.5774134285714272</v>
      </c>
      <c r="P8176">
        <f>VLOOKUP(TableOMP[[#This Row],[Label]],TableAvg[],3,FALSE)</f>
        <v>0.30237169277580861</v>
      </c>
      <c r="Q8176">
        <f>TableOMP[[#This Row],[Avg]]-$U$2*TableOMP[[#This Row],[StdDev]]</f>
        <v>4.9726700430198099</v>
      </c>
      <c r="R8176">
        <f>TableOMP[[#This Row],[Avg]]+$U$2*TableOMP[[#This Row],[StdDev]]</f>
        <v>6.1821568141230445</v>
      </c>
      <c r="S8176">
        <f>IF(AND(TableOMP[[#This Row],[total_time]]&gt;=TableOMP[[#This Row],[Low]], TableOMP[[#This Row],[total_time]]&lt;=TableOMP[[#This Row],[High]]),1,0)</f>
        <v>1</v>
      </c>
    </row>
    <row r="8177" spans="1:19" hidden="1" x14ac:dyDescent="0.25">
      <c r="A8177" t="s">
        <v>16</v>
      </c>
      <c r="B8177">
        <v>10000</v>
      </c>
      <c r="C8177">
        <v>100</v>
      </c>
      <c r="D8177">
        <v>100000</v>
      </c>
      <c r="E8177">
        <v>62</v>
      </c>
      <c r="F8177">
        <v>1</v>
      </c>
      <c r="G8177">
        <v>5.8148489999999997</v>
      </c>
      <c r="H8177">
        <v>0.16955700000000001</v>
      </c>
      <c r="I8177">
        <v>3.9332660000000002</v>
      </c>
      <c r="J8177">
        <v>6.4479999999999996E-2</v>
      </c>
      <c r="K8177" t="str">
        <f>MID(M8177,22,1)</f>
        <v>2</v>
      </c>
      <c r="L8177" t="s">
        <v>59</v>
      </c>
      <c r="M8177" t="s">
        <v>60</v>
      </c>
      <c r="N8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177">
        <f>VLOOKUP(TableOMP[[#This Row],[Label]],TableAvg[],2,FALSE)</f>
        <v>5.7916944285714296</v>
      </c>
      <c r="P8177">
        <f>VLOOKUP(TableOMP[[#This Row],[Label]],TableAvg[],3,FALSE)</f>
        <v>0.1908286425358926</v>
      </c>
      <c r="Q8177">
        <f>TableOMP[[#This Row],[Avg]]-$U$2*TableOMP[[#This Row],[StdDev]]</f>
        <v>5.4100371434996442</v>
      </c>
      <c r="R8177">
        <f>TableOMP[[#This Row],[Avg]]+$U$2*TableOMP[[#This Row],[StdDev]]</f>
        <v>6.173351713643215</v>
      </c>
      <c r="S8177">
        <f>IF(AND(TableOMP[[#This Row],[total_time]]&gt;=TableOMP[[#This Row],[Low]], TableOMP[[#This Row],[total_time]]&lt;=TableOMP[[#This Row],[High]]),1,0)</f>
        <v>1</v>
      </c>
    </row>
    <row r="8178" spans="1:19" hidden="1" x14ac:dyDescent="0.25">
      <c r="A8178" t="s">
        <v>15</v>
      </c>
      <c r="B8178">
        <v>10000</v>
      </c>
      <c r="C8178">
        <v>100</v>
      </c>
      <c r="D8178">
        <v>100000</v>
      </c>
      <c r="E8178">
        <v>45</v>
      </c>
      <c r="F8178">
        <v>1</v>
      </c>
      <c r="G8178">
        <v>5.8093469999999998</v>
      </c>
      <c r="H8178">
        <v>0.16108600000000001</v>
      </c>
      <c r="I8178">
        <v>2.4436049999999998</v>
      </c>
      <c r="J8178">
        <v>5.5536000000000002E-2</v>
      </c>
      <c r="K8178" t="str">
        <f>MID(M8178,22,1)</f>
        <v>5</v>
      </c>
      <c r="L8178" t="s">
        <v>163</v>
      </c>
      <c r="M8178" t="s">
        <v>164</v>
      </c>
      <c r="N8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178">
        <f>VLOOKUP(TableOMP[[#This Row],[Label]],TableAvg[],2,FALSE)</f>
        <v>5.7405707857142847</v>
      </c>
      <c r="P8178">
        <f>VLOOKUP(TableOMP[[#This Row],[Label]],TableAvg[],3,FALSE)</f>
        <v>0.12330791384416398</v>
      </c>
      <c r="Q8178">
        <f>TableOMP[[#This Row],[Avg]]-$U$2*TableOMP[[#This Row],[StdDev]]</f>
        <v>5.4939549580259568</v>
      </c>
      <c r="R8178">
        <f>TableOMP[[#This Row],[Avg]]+$U$2*TableOMP[[#This Row],[StdDev]]</f>
        <v>5.9871866134026126</v>
      </c>
      <c r="S8178">
        <f>IF(AND(TableOMP[[#This Row],[total_time]]&gt;=TableOMP[[#This Row],[Low]], TableOMP[[#This Row],[total_time]]&lt;=TableOMP[[#This Row],[High]]),1,0)</f>
        <v>1</v>
      </c>
    </row>
    <row r="8179" spans="1:19" hidden="1" x14ac:dyDescent="0.25">
      <c r="A8179" t="s">
        <v>16</v>
      </c>
      <c r="B8179">
        <v>10000</v>
      </c>
      <c r="C8179">
        <v>100</v>
      </c>
      <c r="D8179">
        <v>100000</v>
      </c>
      <c r="E8179">
        <v>58</v>
      </c>
      <c r="F8179">
        <v>1</v>
      </c>
      <c r="G8179">
        <v>5.8089449999999996</v>
      </c>
      <c r="H8179">
        <v>0.17305200000000001</v>
      </c>
      <c r="I8179">
        <v>3.6434850000000001</v>
      </c>
      <c r="J8179">
        <v>6.3921000000000006E-2</v>
      </c>
      <c r="K8179" t="str">
        <f>MID(M8179,22,1)</f>
        <v>2</v>
      </c>
      <c r="L8179" t="s">
        <v>59</v>
      </c>
      <c r="M8179" t="s">
        <v>60</v>
      </c>
      <c r="N8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8179">
        <f>VLOOKUP(TableOMP[[#This Row],[Label]],TableAvg[],2,FALSE)</f>
        <v>5.9981217142857144</v>
      </c>
      <c r="P8179">
        <f>VLOOKUP(TableOMP[[#This Row],[Label]],TableAvg[],3,FALSE)</f>
        <v>0.18811283961132422</v>
      </c>
      <c r="Q8179">
        <f>TableOMP[[#This Row],[Avg]]-$U$2*TableOMP[[#This Row],[StdDev]]</f>
        <v>5.6218960350630658</v>
      </c>
      <c r="R8179">
        <f>TableOMP[[#This Row],[Avg]]+$U$2*TableOMP[[#This Row],[StdDev]]</f>
        <v>6.374347393508363</v>
      </c>
      <c r="S8179">
        <f>IF(AND(TableOMP[[#This Row],[total_time]]&gt;=TableOMP[[#This Row],[Low]], TableOMP[[#This Row],[total_time]]&lt;=TableOMP[[#This Row],[High]]),1,0)</f>
        <v>1</v>
      </c>
    </row>
    <row r="8180" spans="1:19" hidden="1" x14ac:dyDescent="0.25">
      <c r="A8180" t="s">
        <v>15</v>
      </c>
      <c r="B8180">
        <v>10000</v>
      </c>
      <c r="C8180">
        <v>100</v>
      </c>
      <c r="D8180">
        <v>100000</v>
      </c>
      <c r="E8180">
        <v>45</v>
      </c>
      <c r="F8180">
        <v>1</v>
      </c>
      <c r="G8180">
        <v>5.8071489999999999</v>
      </c>
      <c r="H8180">
        <v>0.23976</v>
      </c>
      <c r="I8180">
        <v>5.5317030000000003</v>
      </c>
      <c r="J8180">
        <v>0.125721</v>
      </c>
      <c r="K8180" t="str">
        <f>MID(M8180,22,1)</f>
        <v>6</v>
      </c>
      <c r="L8180" t="s">
        <v>41</v>
      </c>
      <c r="M8180" t="s">
        <v>42</v>
      </c>
      <c r="N8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180">
        <f>VLOOKUP(TableOMP[[#This Row],[Label]],TableAvg[],2,FALSE)</f>
        <v>5.7405707857142847</v>
      </c>
      <c r="P8180">
        <f>VLOOKUP(TableOMP[[#This Row],[Label]],TableAvg[],3,FALSE)</f>
        <v>0.12330791384416398</v>
      </c>
      <c r="Q8180">
        <f>TableOMP[[#This Row],[Avg]]-$U$2*TableOMP[[#This Row],[StdDev]]</f>
        <v>5.4939549580259568</v>
      </c>
      <c r="R8180">
        <f>TableOMP[[#This Row],[Avg]]+$U$2*TableOMP[[#This Row],[StdDev]]</f>
        <v>5.9871866134026126</v>
      </c>
      <c r="S8180">
        <f>IF(AND(TableOMP[[#This Row],[total_time]]&gt;=TableOMP[[#This Row],[Low]], TableOMP[[#This Row],[total_time]]&lt;=TableOMP[[#This Row],[High]]),1,0)</f>
        <v>1</v>
      </c>
    </row>
    <row r="8181" spans="1:19" hidden="1" x14ac:dyDescent="0.25">
      <c r="A8181" t="s">
        <v>15</v>
      </c>
      <c r="B8181">
        <v>10000</v>
      </c>
      <c r="C8181">
        <v>100</v>
      </c>
      <c r="D8181">
        <v>100000</v>
      </c>
      <c r="E8181">
        <v>50</v>
      </c>
      <c r="F8181">
        <v>1</v>
      </c>
      <c r="G8181">
        <v>5.8052029999999997</v>
      </c>
      <c r="H8181">
        <v>0.52385300000000001</v>
      </c>
      <c r="I8181">
        <v>8.3691829999999996</v>
      </c>
      <c r="J8181">
        <v>0.17080000000000001</v>
      </c>
      <c r="K8181" t="str">
        <f>MID(M8181,22,1)</f>
        <v>6</v>
      </c>
      <c r="L8181" t="s">
        <v>41</v>
      </c>
      <c r="M8181" t="s">
        <v>42</v>
      </c>
      <c r="N8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181">
        <f>VLOOKUP(TableOMP[[#This Row],[Label]],TableAvg[],2,FALSE)</f>
        <v>5.3896227142857152</v>
      </c>
      <c r="P8181">
        <f>VLOOKUP(TableOMP[[#This Row],[Label]],TableAvg[],3,FALSE)</f>
        <v>0.24369891145759978</v>
      </c>
      <c r="Q8181">
        <f>TableOMP[[#This Row],[Avg]]-$U$2*TableOMP[[#This Row],[StdDev]]</f>
        <v>4.9022248913705155</v>
      </c>
      <c r="R8181">
        <f>TableOMP[[#This Row],[Avg]]+$U$2*TableOMP[[#This Row],[StdDev]]</f>
        <v>5.8770205372009148</v>
      </c>
      <c r="S8181">
        <f>IF(AND(TableOMP[[#This Row],[total_time]]&gt;=TableOMP[[#This Row],[Low]], TableOMP[[#This Row],[total_time]]&lt;=TableOMP[[#This Row],[High]]),1,0)</f>
        <v>1</v>
      </c>
    </row>
    <row r="8182" spans="1:19" hidden="1" x14ac:dyDescent="0.25">
      <c r="A8182" t="s">
        <v>16</v>
      </c>
      <c r="B8182">
        <v>10000</v>
      </c>
      <c r="C8182">
        <v>100</v>
      </c>
      <c r="D8182">
        <v>100000</v>
      </c>
      <c r="E8182">
        <v>63</v>
      </c>
      <c r="F8182">
        <v>1</v>
      </c>
      <c r="G8182">
        <v>5.8041609999999997</v>
      </c>
      <c r="H8182">
        <v>0.41660999999999998</v>
      </c>
      <c r="I8182">
        <v>18.988309000000001</v>
      </c>
      <c r="J8182">
        <v>0.30626300000000001</v>
      </c>
      <c r="K8182" t="str">
        <f>MID(M8182,22,1)</f>
        <v>2</v>
      </c>
      <c r="L8182" t="s">
        <v>59</v>
      </c>
      <c r="M8182" t="s">
        <v>60</v>
      </c>
      <c r="N8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182">
        <f>VLOOKUP(TableOMP[[#This Row],[Label]],TableAvg[],2,FALSE)</f>
        <v>5.6910597857142857</v>
      </c>
      <c r="P8182">
        <f>VLOOKUP(TableOMP[[#This Row],[Label]],TableAvg[],3,FALSE)</f>
        <v>0.14191181359775193</v>
      </c>
      <c r="Q8182">
        <f>TableOMP[[#This Row],[Avg]]-$U$2*TableOMP[[#This Row],[StdDev]]</f>
        <v>5.4072361585187823</v>
      </c>
      <c r="R8182">
        <f>TableOMP[[#This Row],[Avg]]+$U$2*TableOMP[[#This Row],[StdDev]]</f>
        <v>5.9748834129097892</v>
      </c>
      <c r="S8182">
        <f>IF(AND(TableOMP[[#This Row],[total_time]]&gt;=TableOMP[[#This Row],[Low]], TableOMP[[#This Row],[total_time]]&lt;=TableOMP[[#This Row],[High]]),1,0)</f>
        <v>1</v>
      </c>
    </row>
    <row r="8183" spans="1:19" hidden="1" x14ac:dyDescent="0.25">
      <c r="A8183" t="s">
        <v>15</v>
      </c>
      <c r="B8183">
        <v>10000</v>
      </c>
      <c r="C8183">
        <v>100</v>
      </c>
      <c r="D8183">
        <v>100000</v>
      </c>
      <c r="E8183">
        <v>43</v>
      </c>
      <c r="F8183">
        <v>1</v>
      </c>
      <c r="G8183">
        <v>5.8037979999999996</v>
      </c>
      <c r="H8183">
        <v>0.15717900000000001</v>
      </c>
      <c r="I8183">
        <v>2.518497</v>
      </c>
      <c r="J8183">
        <v>5.9964000000000003E-2</v>
      </c>
      <c r="K8183" t="str">
        <f>MID(M8183,22,1)</f>
        <v>5</v>
      </c>
      <c r="L8183" t="s">
        <v>55</v>
      </c>
      <c r="M8183" t="s">
        <v>56</v>
      </c>
      <c r="N8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183">
        <f>VLOOKUP(TableOMP[[#This Row],[Label]],TableAvg[],2,FALSE)</f>
        <v>5.9336382142857147</v>
      </c>
      <c r="P8183">
        <f>VLOOKUP(TableOMP[[#This Row],[Label]],TableAvg[],3,FALSE)</f>
        <v>0.61423799104629628</v>
      </c>
      <c r="Q8183">
        <f>TableOMP[[#This Row],[Avg]]-$U$2*TableOMP[[#This Row],[StdDev]]</f>
        <v>4.7051622321931221</v>
      </c>
      <c r="R8183">
        <f>TableOMP[[#This Row],[Avg]]+$U$2*TableOMP[[#This Row],[StdDev]]</f>
        <v>7.1621141963783073</v>
      </c>
      <c r="S8183">
        <f>IF(AND(TableOMP[[#This Row],[total_time]]&gt;=TableOMP[[#This Row],[Low]], TableOMP[[#This Row],[total_time]]&lt;=TableOMP[[#This Row],[High]]),1,0)</f>
        <v>1</v>
      </c>
    </row>
    <row r="8184" spans="1:19" hidden="1" x14ac:dyDescent="0.25">
      <c r="A8184" t="s">
        <v>15</v>
      </c>
      <c r="B8184">
        <v>10000</v>
      </c>
      <c r="C8184">
        <v>100</v>
      </c>
      <c r="D8184">
        <v>100000</v>
      </c>
      <c r="E8184">
        <v>45</v>
      </c>
      <c r="F8184">
        <v>1</v>
      </c>
      <c r="G8184">
        <v>5.8014210000000004</v>
      </c>
      <c r="H8184">
        <v>0.14967</v>
      </c>
      <c r="I8184">
        <v>2.11978</v>
      </c>
      <c r="J8184">
        <v>4.8176999999999998E-2</v>
      </c>
      <c r="K8184" t="str">
        <f>MID(M8184,22,1)</f>
        <v>5</v>
      </c>
      <c r="L8184" t="s">
        <v>55</v>
      </c>
      <c r="M8184" t="s">
        <v>56</v>
      </c>
      <c r="N8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184">
        <f>VLOOKUP(TableOMP[[#This Row],[Label]],TableAvg[],2,FALSE)</f>
        <v>5.7405707857142847</v>
      </c>
      <c r="P8184">
        <f>VLOOKUP(TableOMP[[#This Row],[Label]],TableAvg[],3,FALSE)</f>
        <v>0.12330791384416398</v>
      </c>
      <c r="Q8184">
        <f>TableOMP[[#This Row],[Avg]]-$U$2*TableOMP[[#This Row],[StdDev]]</f>
        <v>5.4939549580259568</v>
      </c>
      <c r="R8184">
        <f>TableOMP[[#This Row],[Avg]]+$U$2*TableOMP[[#This Row],[StdDev]]</f>
        <v>5.9871866134026126</v>
      </c>
      <c r="S8184">
        <f>IF(AND(TableOMP[[#This Row],[total_time]]&gt;=TableOMP[[#This Row],[Low]], TableOMP[[#This Row],[total_time]]&lt;=TableOMP[[#This Row],[High]]),1,0)</f>
        <v>1</v>
      </c>
    </row>
    <row r="8185" spans="1:19" hidden="1" x14ac:dyDescent="0.25">
      <c r="A8185" t="s">
        <v>15</v>
      </c>
      <c r="B8185">
        <v>10000</v>
      </c>
      <c r="C8185">
        <v>100</v>
      </c>
      <c r="D8185">
        <v>100000</v>
      </c>
      <c r="E8185">
        <v>45</v>
      </c>
      <c r="F8185">
        <v>1</v>
      </c>
      <c r="G8185">
        <v>5.7990729999999999</v>
      </c>
      <c r="H8185">
        <v>0.167819</v>
      </c>
      <c r="I8185">
        <v>2.4454760000000002</v>
      </c>
      <c r="J8185">
        <v>5.5579000000000003E-2</v>
      </c>
      <c r="K8185" t="str">
        <f>MID(M8185,22,1)</f>
        <v>6</v>
      </c>
      <c r="L8185" t="s">
        <v>61</v>
      </c>
      <c r="M8185" t="s">
        <v>62</v>
      </c>
      <c r="N8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185">
        <f>VLOOKUP(TableOMP[[#This Row],[Label]],TableAvg[],2,FALSE)</f>
        <v>5.7405707857142847</v>
      </c>
      <c r="P8185">
        <f>VLOOKUP(TableOMP[[#This Row],[Label]],TableAvg[],3,FALSE)</f>
        <v>0.12330791384416398</v>
      </c>
      <c r="Q8185">
        <f>TableOMP[[#This Row],[Avg]]-$U$2*TableOMP[[#This Row],[StdDev]]</f>
        <v>5.4939549580259568</v>
      </c>
      <c r="R8185">
        <f>TableOMP[[#This Row],[Avg]]+$U$2*TableOMP[[#This Row],[StdDev]]</f>
        <v>5.9871866134026126</v>
      </c>
      <c r="S8185">
        <f>IF(AND(TableOMP[[#This Row],[total_time]]&gt;=TableOMP[[#This Row],[Low]], TableOMP[[#This Row],[total_time]]&lt;=TableOMP[[#This Row],[High]]),1,0)</f>
        <v>1</v>
      </c>
    </row>
    <row r="8186" spans="1:19" hidden="1" x14ac:dyDescent="0.25">
      <c r="A8186" t="s">
        <v>15</v>
      </c>
      <c r="B8186">
        <v>10000</v>
      </c>
      <c r="C8186">
        <v>100</v>
      </c>
      <c r="D8186">
        <v>100000</v>
      </c>
      <c r="E8186">
        <v>44</v>
      </c>
      <c r="F8186">
        <v>1</v>
      </c>
      <c r="G8186">
        <v>5.7974769999999998</v>
      </c>
      <c r="H8186">
        <v>0.16431399999999999</v>
      </c>
      <c r="I8186">
        <v>2.202874</v>
      </c>
      <c r="J8186">
        <v>5.1229999999999998E-2</v>
      </c>
      <c r="K8186" t="str">
        <f>MID(M8186,22,1)</f>
        <v>5</v>
      </c>
      <c r="L8186" t="s">
        <v>55</v>
      </c>
      <c r="M8186" t="s">
        <v>56</v>
      </c>
      <c r="N8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186">
        <f>VLOOKUP(TableOMP[[#This Row],[Label]],TableAvg[],2,FALSE)</f>
        <v>5.7841858571428579</v>
      </c>
      <c r="P8186">
        <f>VLOOKUP(TableOMP[[#This Row],[Label]],TableAvg[],3,FALSE)</f>
        <v>0.20492796866592097</v>
      </c>
      <c r="Q8186">
        <f>TableOMP[[#This Row],[Avg]]-$U$2*TableOMP[[#This Row],[StdDev]]</f>
        <v>5.3743299198110162</v>
      </c>
      <c r="R8186">
        <f>TableOMP[[#This Row],[Avg]]+$U$2*TableOMP[[#This Row],[StdDev]]</f>
        <v>6.1940417944746997</v>
      </c>
      <c r="S8186">
        <f>IF(AND(TableOMP[[#This Row],[total_time]]&gt;=TableOMP[[#This Row],[Low]], TableOMP[[#This Row],[total_time]]&lt;=TableOMP[[#This Row],[High]]),1,0)</f>
        <v>1</v>
      </c>
    </row>
    <row r="8187" spans="1:19" hidden="1" x14ac:dyDescent="0.25">
      <c r="A8187" t="s">
        <v>15</v>
      </c>
      <c r="B8187">
        <v>10000</v>
      </c>
      <c r="C8187">
        <v>100</v>
      </c>
      <c r="D8187">
        <v>100000</v>
      </c>
      <c r="E8187">
        <v>46</v>
      </c>
      <c r="F8187">
        <v>1</v>
      </c>
      <c r="G8187">
        <v>5.7945510000000002</v>
      </c>
      <c r="H8187">
        <v>0.174093</v>
      </c>
      <c r="I8187">
        <v>2.9083589999999999</v>
      </c>
      <c r="J8187">
        <v>6.4630000000000007E-2</v>
      </c>
      <c r="K8187" t="str">
        <f>MID(M8187,22,1)</f>
        <v>6</v>
      </c>
      <c r="L8187" t="s">
        <v>61</v>
      </c>
      <c r="M8187" t="s">
        <v>62</v>
      </c>
      <c r="N8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187">
        <f>VLOOKUP(TableOMP[[#This Row],[Label]],TableAvg[],2,FALSE)</f>
        <v>5.6974494285714288</v>
      </c>
      <c r="P8187">
        <f>VLOOKUP(TableOMP[[#This Row],[Label]],TableAvg[],3,FALSE)</f>
        <v>0.17136720598541968</v>
      </c>
      <c r="Q8187">
        <f>TableOMP[[#This Row],[Avg]]-$U$2*TableOMP[[#This Row],[StdDev]]</f>
        <v>5.354715016600589</v>
      </c>
      <c r="R8187">
        <f>TableOMP[[#This Row],[Avg]]+$U$2*TableOMP[[#This Row],[StdDev]]</f>
        <v>6.0401838405422685</v>
      </c>
      <c r="S8187">
        <f>IF(AND(TableOMP[[#This Row],[total_time]]&gt;=TableOMP[[#This Row],[Low]], TableOMP[[#This Row],[total_time]]&lt;=TableOMP[[#This Row],[High]]),1,0)</f>
        <v>1</v>
      </c>
    </row>
    <row r="8188" spans="1:19" hidden="1" x14ac:dyDescent="0.25">
      <c r="A8188" t="s">
        <v>15</v>
      </c>
      <c r="B8188">
        <v>10000</v>
      </c>
      <c r="C8188">
        <v>100</v>
      </c>
      <c r="D8188">
        <v>100000</v>
      </c>
      <c r="E8188">
        <v>46</v>
      </c>
      <c r="F8188">
        <v>1</v>
      </c>
      <c r="G8188">
        <v>5.7943910000000001</v>
      </c>
      <c r="H8188">
        <v>0.165266</v>
      </c>
      <c r="I8188">
        <v>2.2966289999999998</v>
      </c>
      <c r="J8188">
        <v>5.1035999999999998E-2</v>
      </c>
      <c r="K8188" t="str">
        <f>MID(M8188,22,1)</f>
        <v>5</v>
      </c>
      <c r="L8188" t="s">
        <v>55</v>
      </c>
      <c r="M8188" t="s">
        <v>56</v>
      </c>
      <c r="N8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188">
        <f>VLOOKUP(TableOMP[[#This Row],[Label]],TableAvg[],2,FALSE)</f>
        <v>5.6974494285714288</v>
      </c>
      <c r="P8188">
        <f>VLOOKUP(TableOMP[[#This Row],[Label]],TableAvg[],3,FALSE)</f>
        <v>0.17136720598541968</v>
      </c>
      <c r="Q8188">
        <f>TableOMP[[#This Row],[Avg]]-$U$2*TableOMP[[#This Row],[StdDev]]</f>
        <v>5.354715016600589</v>
      </c>
      <c r="R8188">
        <f>TableOMP[[#This Row],[Avg]]+$U$2*TableOMP[[#This Row],[StdDev]]</f>
        <v>6.0401838405422685</v>
      </c>
      <c r="S8188">
        <f>IF(AND(TableOMP[[#This Row],[total_time]]&gt;=TableOMP[[#This Row],[Low]], TableOMP[[#This Row],[total_time]]&lt;=TableOMP[[#This Row],[High]]),1,0)</f>
        <v>1</v>
      </c>
    </row>
    <row r="8189" spans="1:19" hidden="1" x14ac:dyDescent="0.25">
      <c r="A8189" t="s">
        <v>16</v>
      </c>
      <c r="B8189">
        <v>10000</v>
      </c>
      <c r="C8189">
        <v>100</v>
      </c>
      <c r="D8189">
        <v>100000</v>
      </c>
      <c r="E8189">
        <v>59</v>
      </c>
      <c r="F8189">
        <v>1</v>
      </c>
      <c r="G8189">
        <v>5.7941060000000002</v>
      </c>
      <c r="H8189">
        <v>0.159442</v>
      </c>
      <c r="I8189">
        <v>3.582945</v>
      </c>
      <c r="J8189">
        <v>6.1774999999999997E-2</v>
      </c>
      <c r="K8189" t="str">
        <f>MID(M8189,22,1)</f>
        <v>1</v>
      </c>
      <c r="L8189" t="s">
        <v>177</v>
      </c>
      <c r="M8189" t="s">
        <v>178</v>
      </c>
      <c r="N8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189">
        <f>VLOOKUP(TableOMP[[#This Row],[Label]],TableAvg[],2,FALSE)</f>
        <v>5.9375166428571422</v>
      </c>
      <c r="P8189">
        <f>VLOOKUP(TableOMP[[#This Row],[Label]],TableAvg[],3,FALSE)</f>
        <v>0.19544216246122964</v>
      </c>
      <c r="Q8189">
        <f>TableOMP[[#This Row],[Avg]]-$U$2*TableOMP[[#This Row],[StdDev]]</f>
        <v>5.5466323179346828</v>
      </c>
      <c r="R8189">
        <f>TableOMP[[#This Row],[Avg]]+$U$2*TableOMP[[#This Row],[StdDev]]</f>
        <v>6.3284009677796016</v>
      </c>
      <c r="S8189">
        <f>IF(AND(TableOMP[[#This Row],[total_time]]&gt;=TableOMP[[#This Row],[Low]], TableOMP[[#This Row],[total_time]]&lt;=TableOMP[[#This Row],[High]]),1,0)</f>
        <v>1</v>
      </c>
    </row>
    <row r="8190" spans="1:19" hidden="1" x14ac:dyDescent="0.25">
      <c r="A8190" t="s">
        <v>15</v>
      </c>
      <c r="B8190">
        <v>10000</v>
      </c>
      <c r="C8190">
        <v>100</v>
      </c>
      <c r="D8190">
        <v>100000</v>
      </c>
      <c r="E8190">
        <v>42</v>
      </c>
      <c r="F8190">
        <v>1</v>
      </c>
      <c r="G8190">
        <v>5.7926380000000002</v>
      </c>
      <c r="H8190">
        <v>0.156361</v>
      </c>
      <c r="I8190">
        <v>1.9565509999999999</v>
      </c>
      <c r="J8190">
        <v>4.7721E-2</v>
      </c>
      <c r="K8190" t="str">
        <f>MID(M8190,22,1)</f>
        <v>5</v>
      </c>
      <c r="L8190" t="s">
        <v>55</v>
      </c>
      <c r="M8190" t="s">
        <v>56</v>
      </c>
      <c r="N8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190">
        <f>VLOOKUP(TableOMP[[#This Row],[Label]],TableAvg[],2,FALSE)</f>
        <v>7.1902591428571423</v>
      </c>
      <c r="P8190">
        <f>VLOOKUP(TableOMP[[#This Row],[Label]],TableAvg[],3,FALSE)</f>
        <v>4.6999742919651162</v>
      </c>
      <c r="Q8190">
        <f>TableOMP[[#This Row],[Avg]]-$U$2*TableOMP[[#This Row],[StdDev]]</f>
        <v>-2.2096894410730901</v>
      </c>
      <c r="R8190">
        <f>TableOMP[[#This Row],[Avg]]+$U$2*TableOMP[[#This Row],[StdDev]]</f>
        <v>16.590207726787376</v>
      </c>
      <c r="S8190">
        <f>IF(AND(TableOMP[[#This Row],[total_time]]&gt;=TableOMP[[#This Row],[Low]], TableOMP[[#This Row],[total_time]]&lt;=TableOMP[[#This Row],[High]]),1,0)</f>
        <v>1</v>
      </c>
    </row>
    <row r="8191" spans="1:19" hidden="1" x14ac:dyDescent="0.25">
      <c r="A8191" t="s">
        <v>15</v>
      </c>
      <c r="B8191">
        <v>10000</v>
      </c>
      <c r="C8191">
        <v>100</v>
      </c>
      <c r="D8191">
        <v>100000</v>
      </c>
      <c r="E8191">
        <v>42</v>
      </c>
      <c r="F8191">
        <v>1</v>
      </c>
      <c r="G8191">
        <v>5.7912249999999998</v>
      </c>
      <c r="H8191">
        <v>0.151814</v>
      </c>
      <c r="I8191">
        <v>1.844824</v>
      </c>
      <c r="J8191">
        <v>4.4996000000000001E-2</v>
      </c>
      <c r="K8191" t="str">
        <f>MID(M8191,22,1)</f>
        <v>5</v>
      </c>
      <c r="L8191" t="s">
        <v>55</v>
      </c>
      <c r="M8191" t="s">
        <v>56</v>
      </c>
      <c r="N8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191">
        <f>VLOOKUP(TableOMP[[#This Row],[Label]],TableAvg[],2,FALSE)</f>
        <v>7.1902591428571423</v>
      </c>
      <c r="P8191">
        <f>VLOOKUP(TableOMP[[#This Row],[Label]],TableAvg[],3,FALSE)</f>
        <v>4.6999742919651162</v>
      </c>
      <c r="Q8191">
        <f>TableOMP[[#This Row],[Avg]]-$U$2*TableOMP[[#This Row],[StdDev]]</f>
        <v>-2.2096894410730901</v>
      </c>
      <c r="R8191">
        <f>TableOMP[[#This Row],[Avg]]+$U$2*TableOMP[[#This Row],[StdDev]]</f>
        <v>16.590207726787376</v>
      </c>
      <c r="S8191">
        <f>IF(AND(TableOMP[[#This Row],[total_time]]&gt;=TableOMP[[#This Row],[Low]], TableOMP[[#This Row],[total_time]]&lt;=TableOMP[[#This Row],[High]]),1,0)</f>
        <v>1</v>
      </c>
    </row>
    <row r="8192" spans="1:19" hidden="1" x14ac:dyDescent="0.25">
      <c r="A8192" t="s">
        <v>15</v>
      </c>
      <c r="B8192">
        <v>10000</v>
      </c>
      <c r="C8192">
        <v>100</v>
      </c>
      <c r="D8192">
        <v>100000</v>
      </c>
      <c r="E8192">
        <v>44</v>
      </c>
      <c r="F8192">
        <v>1</v>
      </c>
      <c r="G8192">
        <v>5.7899159999999998</v>
      </c>
      <c r="H8192">
        <v>0.178623</v>
      </c>
      <c r="I8192">
        <v>2.7684899999999999</v>
      </c>
      <c r="J8192">
        <v>6.4382999999999996E-2</v>
      </c>
      <c r="K8192" t="str">
        <f>MID(M8192,22,1)</f>
        <v>8</v>
      </c>
      <c r="L8192" t="s">
        <v>159</v>
      </c>
      <c r="M8192" t="s">
        <v>160</v>
      </c>
      <c r="N8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192">
        <f>VLOOKUP(TableOMP[[#This Row],[Label]],TableAvg[],2,FALSE)</f>
        <v>5.7841858571428579</v>
      </c>
      <c r="P8192">
        <f>VLOOKUP(TableOMP[[#This Row],[Label]],TableAvg[],3,FALSE)</f>
        <v>0.20492796866592097</v>
      </c>
      <c r="Q8192">
        <f>TableOMP[[#This Row],[Avg]]-$U$2*TableOMP[[#This Row],[StdDev]]</f>
        <v>5.3743299198110162</v>
      </c>
      <c r="R8192">
        <f>TableOMP[[#This Row],[Avg]]+$U$2*TableOMP[[#This Row],[StdDev]]</f>
        <v>6.1940417944746997</v>
      </c>
      <c r="S8192">
        <f>IF(AND(TableOMP[[#This Row],[total_time]]&gt;=TableOMP[[#This Row],[Low]], TableOMP[[#This Row],[total_time]]&lt;=TableOMP[[#This Row],[High]]),1,0)</f>
        <v>1</v>
      </c>
    </row>
    <row r="8193" spans="1:19" hidden="1" x14ac:dyDescent="0.25">
      <c r="A8193" t="s">
        <v>15</v>
      </c>
      <c r="B8193">
        <v>10000</v>
      </c>
      <c r="C8193">
        <v>100</v>
      </c>
      <c r="D8193">
        <v>100000</v>
      </c>
      <c r="E8193">
        <v>45</v>
      </c>
      <c r="F8193">
        <v>1</v>
      </c>
      <c r="G8193">
        <v>5.7884019999999996</v>
      </c>
      <c r="H8193">
        <v>0.174928</v>
      </c>
      <c r="I8193">
        <v>2.2435830000000001</v>
      </c>
      <c r="J8193">
        <v>5.0991000000000002E-2</v>
      </c>
      <c r="K8193" t="str">
        <f>MID(M8193,22,1)</f>
        <v>5</v>
      </c>
      <c r="L8193" t="s">
        <v>55</v>
      </c>
      <c r="M8193" t="s">
        <v>56</v>
      </c>
      <c r="N8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193">
        <f>VLOOKUP(TableOMP[[#This Row],[Label]],TableAvg[],2,FALSE)</f>
        <v>5.7405707857142847</v>
      </c>
      <c r="P8193">
        <f>VLOOKUP(TableOMP[[#This Row],[Label]],TableAvg[],3,FALSE)</f>
        <v>0.12330791384416398</v>
      </c>
      <c r="Q8193">
        <f>TableOMP[[#This Row],[Avg]]-$U$2*TableOMP[[#This Row],[StdDev]]</f>
        <v>5.4939549580259568</v>
      </c>
      <c r="R8193">
        <f>TableOMP[[#This Row],[Avg]]+$U$2*TableOMP[[#This Row],[StdDev]]</f>
        <v>5.9871866134026126</v>
      </c>
      <c r="S8193">
        <f>IF(AND(TableOMP[[#This Row],[total_time]]&gt;=TableOMP[[#This Row],[Low]], TableOMP[[#This Row],[total_time]]&lt;=TableOMP[[#This Row],[High]]),1,0)</f>
        <v>1</v>
      </c>
    </row>
    <row r="8194" spans="1:19" hidden="1" x14ac:dyDescent="0.25">
      <c r="A8194" t="s">
        <v>16</v>
      </c>
      <c r="B8194">
        <v>10000</v>
      </c>
      <c r="C8194">
        <v>100</v>
      </c>
      <c r="D8194">
        <v>100000</v>
      </c>
      <c r="E8194">
        <v>61</v>
      </c>
      <c r="F8194">
        <v>1</v>
      </c>
      <c r="G8194">
        <v>5.7846700000000002</v>
      </c>
      <c r="H8194">
        <v>0.16825699999999999</v>
      </c>
      <c r="I8194">
        <v>3.94712</v>
      </c>
      <c r="J8194">
        <v>6.5784999999999996E-2</v>
      </c>
      <c r="K8194" t="str">
        <f>MID(M8194,22,1)</f>
        <v>1</v>
      </c>
      <c r="L8194" t="s">
        <v>171</v>
      </c>
      <c r="M8194" t="s">
        <v>172</v>
      </c>
      <c r="N8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194">
        <f>VLOOKUP(TableOMP[[#This Row],[Label]],TableAvg[],2,FALSE)</f>
        <v>5.8491379999999991</v>
      </c>
      <c r="P8194">
        <f>VLOOKUP(TableOMP[[#This Row],[Label]],TableAvg[],3,FALSE)</f>
        <v>0.20874145762163634</v>
      </c>
      <c r="Q8194">
        <f>TableOMP[[#This Row],[Avg]]-$U$2*TableOMP[[#This Row],[StdDev]]</f>
        <v>5.4316550847567262</v>
      </c>
      <c r="R8194">
        <f>TableOMP[[#This Row],[Avg]]+$U$2*TableOMP[[#This Row],[StdDev]]</f>
        <v>6.2666209152432719</v>
      </c>
      <c r="S8194">
        <f>IF(AND(TableOMP[[#This Row],[total_time]]&gt;=TableOMP[[#This Row],[Low]], TableOMP[[#This Row],[total_time]]&lt;=TableOMP[[#This Row],[High]]),1,0)</f>
        <v>1</v>
      </c>
    </row>
    <row r="8195" spans="1:19" hidden="1" x14ac:dyDescent="0.25">
      <c r="A8195" t="s">
        <v>15</v>
      </c>
      <c r="B8195">
        <v>10000</v>
      </c>
      <c r="C8195">
        <v>100</v>
      </c>
      <c r="D8195">
        <v>100000</v>
      </c>
      <c r="E8195">
        <v>42</v>
      </c>
      <c r="F8195">
        <v>1</v>
      </c>
      <c r="G8195">
        <v>5.7797219999999996</v>
      </c>
      <c r="H8195">
        <v>0.15521599999999999</v>
      </c>
      <c r="I8195">
        <v>1.9735499999999999</v>
      </c>
      <c r="J8195">
        <v>4.8134999999999997E-2</v>
      </c>
      <c r="K8195" t="str">
        <f>MID(M8195,22,1)</f>
        <v>1</v>
      </c>
      <c r="L8195" t="s">
        <v>175</v>
      </c>
      <c r="M8195" t="s">
        <v>176</v>
      </c>
      <c r="N8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195">
        <f>VLOOKUP(TableOMP[[#This Row],[Label]],TableAvg[],2,FALSE)</f>
        <v>7.1902591428571423</v>
      </c>
      <c r="P8195">
        <f>VLOOKUP(TableOMP[[#This Row],[Label]],TableAvg[],3,FALSE)</f>
        <v>4.6999742919651162</v>
      </c>
      <c r="Q8195">
        <f>TableOMP[[#This Row],[Avg]]-$U$2*TableOMP[[#This Row],[StdDev]]</f>
        <v>-2.2096894410730901</v>
      </c>
      <c r="R8195">
        <f>TableOMP[[#This Row],[Avg]]+$U$2*TableOMP[[#This Row],[StdDev]]</f>
        <v>16.590207726787376</v>
      </c>
      <c r="S8195">
        <f>IF(AND(TableOMP[[#This Row],[total_time]]&gt;=TableOMP[[#This Row],[Low]], TableOMP[[#This Row],[total_time]]&lt;=TableOMP[[#This Row],[High]]),1,0)</f>
        <v>1</v>
      </c>
    </row>
    <row r="8196" spans="1:19" hidden="1" x14ac:dyDescent="0.25">
      <c r="A8196" t="s">
        <v>16</v>
      </c>
      <c r="B8196">
        <v>10000</v>
      </c>
      <c r="C8196">
        <v>100</v>
      </c>
      <c r="D8196">
        <v>100000</v>
      </c>
      <c r="E8196">
        <v>59</v>
      </c>
      <c r="F8196">
        <v>1</v>
      </c>
      <c r="G8196">
        <v>5.7786220000000004</v>
      </c>
      <c r="H8196">
        <v>0.17027</v>
      </c>
      <c r="I8196">
        <v>4.1305509999999996</v>
      </c>
      <c r="J8196">
        <v>7.1216000000000002E-2</v>
      </c>
      <c r="K8196" t="str">
        <f>MID(M8196,22,1)</f>
        <v>2</v>
      </c>
      <c r="L8196" t="s">
        <v>59</v>
      </c>
      <c r="M8196" t="s">
        <v>60</v>
      </c>
      <c r="N8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196">
        <f>VLOOKUP(TableOMP[[#This Row],[Label]],TableAvg[],2,FALSE)</f>
        <v>5.9375166428571422</v>
      </c>
      <c r="P8196">
        <f>VLOOKUP(TableOMP[[#This Row],[Label]],TableAvg[],3,FALSE)</f>
        <v>0.19544216246122964</v>
      </c>
      <c r="Q8196">
        <f>TableOMP[[#This Row],[Avg]]-$U$2*TableOMP[[#This Row],[StdDev]]</f>
        <v>5.5466323179346828</v>
      </c>
      <c r="R8196">
        <f>TableOMP[[#This Row],[Avg]]+$U$2*TableOMP[[#This Row],[StdDev]]</f>
        <v>6.3284009677796016</v>
      </c>
      <c r="S8196">
        <f>IF(AND(TableOMP[[#This Row],[total_time]]&gt;=TableOMP[[#This Row],[Low]], TableOMP[[#This Row],[total_time]]&lt;=TableOMP[[#This Row],[High]]),1,0)</f>
        <v>1</v>
      </c>
    </row>
    <row r="8197" spans="1:19" hidden="1" x14ac:dyDescent="0.25">
      <c r="A8197" t="s">
        <v>15</v>
      </c>
      <c r="B8197">
        <v>10000</v>
      </c>
      <c r="C8197">
        <v>100</v>
      </c>
      <c r="D8197">
        <v>100000</v>
      </c>
      <c r="E8197">
        <v>44</v>
      </c>
      <c r="F8197">
        <v>1</v>
      </c>
      <c r="G8197">
        <v>5.7780690000000003</v>
      </c>
      <c r="H8197">
        <v>0.156975</v>
      </c>
      <c r="I8197">
        <v>2.6237089999999998</v>
      </c>
      <c r="J8197">
        <v>6.1016000000000001E-2</v>
      </c>
      <c r="K8197" t="str">
        <f>MID(M8197,22,1)</f>
        <v>5</v>
      </c>
      <c r="L8197" t="s">
        <v>163</v>
      </c>
      <c r="M8197" t="s">
        <v>164</v>
      </c>
      <c r="N8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197">
        <f>VLOOKUP(TableOMP[[#This Row],[Label]],TableAvg[],2,FALSE)</f>
        <v>5.7841858571428579</v>
      </c>
      <c r="P8197">
        <f>VLOOKUP(TableOMP[[#This Row],[Label]],TableAvg[],3,FALSE)</f>
        <v>0.20492796866592097</v>
      </c>
      <c r="Q8197">
        <f>TableOMP[[#This Row],[Avg]]-$U$2*TableOMP[[#This Row],[StdDev]]</f>
        <v>5.3743299198110162</v>
      </c>
      <c r="R8197">
        <f>TableOMP[[#This Row],[Avg]]+$U$2*TableOMP[[#This Row],[StdDev]]</f>
        <v>6.1940417944746997</v>
      </c>
      <c r="S8197">
        <f>IF(AND(TableOMP[[#This Row],[total_time]]&gt;=TableOMP[[#This Row],[Low]], TableOMP[[#This Row],[total_time]]&lt;=TableOMP[[#This Row],[High]]),1,0)</f>
        <v>1</v>
      </c>
    </row>
    <row r="8198" spans="1:19" hidden="1" x14ac:dyDescent="0.25">
      <c r="A8198" t="s">
        <v>15</v>
      </c>
      <c r="B8198">
        <v>10000</v>
      </c>
      <c r="C8198">
        <v>100</v>
      </c>
      <c r="D8198">
        <v>100000</v>
      </c>
      <c r="E8198">
        <v>51</v>
      </c>
      <c r="F8198">
        <v>1</v>
      </c>
      <c r="G8198">
        <v>5.7775949999999998</v>
      </c>
      <c r="H8198">
        <v>0.50715200000000005</v>
      </c>
      <c r="I8198">
        <v>7.2532800000000002</v>
      </c>
      <c r="J8198">
        <v>0.145066</v>
      </c>
      <c r="K8198" t="str">
        <f>MID(M8198,22,1)</f>
        <v>6</v>
      </c>
      <c r="L8198" t="s">
        <v>41</v>
      </c>
      <c r="M8198" t="s">
        <v>42</v>
      </c>
      <c r="N8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198">
        <f>VLOOKUP(TableOMP[[#This Row],[Label]],TableAvg[],2,FALSE)</f>
        <v>5.5038507857142864</v>
      </c>
      <c r="P8198">
        <f>VLOOKUP(TableOMP[[#This Row],[Label]],TableAvg[],3,FALSE)</f>
        <v>0.16882503840287788</v>
      </c>
      <c r="Q8198">
        <f>TableOMP[[#This Row],[Avg]]-$U$2*TableOMP[[#This Row],[StdDev]]</f>
        <v>5.1662007089085309</v>
      </c>
      <c r="R8198">
        <f>TableOMP[[#This Row],[Avg]]+$U$2*TableOMP[[#This Row],[StdDev]]</f>
        <v>5.841500862520042</v>
      </c>
      <c r="S8198">
        <f>IF(AND(TableOMP[[#This Row],[total_time]]&gt;=TableOMP[[#This Row],[Low]], TableOMP[[#This Row],[total_time]]&lt;=TableOMP[[#This Row],[High]]),1,0)</f>
        <v>1</v>
      </c>
    </row>
    <row r="8199" spans="1:19" hidden="1" x14ac:dyDescent="0.25">
      <c r="A8199" t="s">
        <v>15</v>
      </c>
      <c r="B8199">
        <v>10000</v>
      </c>
      <c r="C8199">
        <v>100</v>
      </c>
      <c r="D8199">
        <v>100000</v>
      </c>
      <c r="E8199">
        <v>41</v>
      </c>
      <c r="F8199">
        <v>1</v>
      </c>
      <c r="G8199">
        <v>5.7765529999999998</v>
      </c>
      <c r="H8199">
        <v>0.13311999999999999</v>
      </c>
      <c r="I8199">
        <v>1.6561729999999999</v>
      </c>
      <c r="J8199">
        <v>4.1404000000000003E-2</v>
      </c>
      <c r="K8199" t="str">
        <f>MID(M8199,22,1)</f>
        <v>5</v>
      </c>
      <c r="L8199" t="s">
        <v>55</v>
      </c>
      <c r="M8199" t="s">
        <v>56</v>
      </c>
      <c r="N8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199">
        <f>VLOOKUP(TableOMP[[#This Row],[Label]],TableAvg[],2,FALSE)</f>
        <v>6.071268285714285</v>
      </c>
      <c r="P8199">
        <f>VLOOKUP(TableOMP[[#This Row],[Label]],TableAvg[],3,FALSE)</f>
        <v>0.42470815093029313</v>
      </c>
      <c r="Q8199">
        <f>TableOMP[[#This Row],[Avg]]-$U$2*TableOMP[[#This Row],[StdDev]]</f>
        <v>5.221851983853699</v>
      </c>
      <c r="R8199">
        <f>TableOMP[[#This Row],[Avg]]+$U$2*TableOMP[[#This Row],[StdDev]]</f>
        <v>6.920684587574871</v>
      </c>
      <c r="S8199">
        <f>IF(AND(TableOMP[[#This Row],[total_time]]&gt;=TableOMP[[#This Row],[Low]], TableOMP[[#This Row],[total_time]]&lt;=TableOMP[[#This Row],[High]]),1,0)</f>
        <v>1</v>
      </c>
    </row>
    <row r="8200" spans="1:19" hidden="1" x14ac:dyDescent="0.25">
      <c r="A8200" t="s">
        <v>15</v>
      </c>
      <c r="B8200">
        <v>10000</v>
      </c>
      <c r="C8200">
        <v>100</v>
      </c>
      <c r="D8200">
        <v>100000</v>
      </c>
      <c r="E8200">
        <v>48</v>
      </c>
      <c r="F8200">
        <v>1</v>
      </c>
      <c r="G8200">
        <v>5.7755320000000001</v>
      </c>
      <c r="H8200">
        <v>0.17705899999999999</v>
      </c>
      <c r="I8200">
        <v>2.6076980000000001</v>
      </c>
      <c r="J8200">
        <v>5.5482999999999998E-2</v>
      </c>
      <c r="K8200" t="str">
        <f>MID(M8200,22,1)</f>
        <v>6</v>
      </c>
      <c r="L8200" t="s">
        <v>41</v>
      </c>
      <c r="M8200" t="s">
        <v>42</v>
      </c>
      <c r="N8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200">
        <f>VLOOKUP(TableOMP[[#This Row],[Label]],TableAvg[],2,FALSE)</f>
        <v>5.6202827142857137</v>
      </c>
      <c r="P8200">
        <f>VLOOKUP(TableOMP[[#This Row],[Label]],TableAvg[],3,FALSE)</f>
        <v>0.17283132587560757</v>
      </c>
      <c r="Q8200">
        <f>TableOMP[[#This Row],[Avg]]-$U$2*TableOMP[[#This Row],[StdDev]]</f>
        <v>5.274620062534499</v>
      </c>
      <c r="R8200">
        <f>TableOMP[[#This Row],[Avg]]+$U$2*TableOMP[[#This Row],[StdDev]]</f>
        <v>5.9659453660369284</v>
      </c>
      <c r="S8200">
        <f>IF(AND(TableOMP[[#This Row],[total_time]]&gt;=TableOMP[[#This Row],[Low]], TableOMP[[#This Row],[total_time]]&lt;=TableOMP[[#This Row],[High]]),1,0)</f>
        <v>1</v>
      </c>
    </row>
    <row r="8201" spans="1:19" hidden="1" x14ac:dyDescent="0.25">
      <c r="A8201" t="s">
        <v>15</v>
      </c>
      <c r="B8201">
        <v>10000</v>
      </c>
      <c r="C8201">
        <v>100</v>
      </c>
      <c r="D8201">
        <v>100000</v>
      </c>
      <c r="E8201">
        <v>45</v>
      </c>
      <c r="F8201">
        <v>1</v>
      </c>
      <c r="G8201">
        <v>5.7730509999999997</v>
      </c>
      <c r="H8201">
        <v>0.171708</v>
      </c>
      <c r="I8201">
        <v>2.9658730000000002</v>
      </c>
      <c r="J8201">
        <v>6.7405999999999994E-2</v>
      </c>
      <c r="K8201" t="str">
        <f>MID(M8201,22,1)</f>
        <v>5</v>
      </c>
      <c r="L8201" t="s">
        <v>55</v>
      </c>
      <c r="M8201" t="s">
        <v>56</v>
      </c>
      <c r="N8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201">
        <f>VLOOKUP(TableOMP[[#This Row],[Label]],TableAvg[],2,FALSE)</f>
        <v>5.7405707857142847</v>
      </c>
      <c r="P8201">
        <f>VLOOKUP(TableOMP[[#This Row],[Label]],TableAvg[],3,FALSE)</f>
        <v>0.12330791384416398</v>
      </c>
      <c r="Q8201">
        <f>TableOMP[[#This Row],[Avg]]-$U$2*TableOMP[[#This Row],[StdDev]]</f>
        <v>5.4939549580259568</v>
      </c>
      <c r="R8201">
        <f>TableOMP[[#This Row],[Avg]]+$U$2*TableOMP[[#This Row],[StdDev]]</f>
        <v>5.9871866134026126</v>
      </c>
      <c r="S8201">
        <f>IF(AND(TableOMP[[#This Row],[total_time]]&gt;=TableOMP[[#This Row],[Low]], TableOMP[[#This Row],[total_time]]&lt;=TableOMP[[#This Row],[High]]),1,0)</f>
        <v>1</v>
      </c>
    </row>
    <row r="8202" spans="1:19" hidden="1" x14ac:dyDescent="0.25">
      <c r="A8202" t="s">
        <v>16</v>
      </c>
      <c r="B8202">
        <v>10000</v>
      </c>
      <c r="C8202">
        <v>100</v>
      </c>
      <c r="D8202">
        <v>100000</v>
      </c>
      <c r="E8202">
        <v>59</v>
      </c>
      <c r="F8202">
        <v>1</v>
      </c>
      <c r="G8202">
        <v>5.7720710000000004</v>
      </c>
      <c r="H8202">
        <v>0.16261100000000001</v>
      </c>
      <c r="I8202">
        <v>3.4075039999999999</v>
      </c>
      <c r="J8202">
        <v>5.8749999999999997E-2</v>
      </c>
      <c r="K8202" t="str">
        <f>MID(M8202,22,1)</f>
        <v>2</v>
      </c>
      <c r="L8202" t="s">
        <v>59</v>
      </c>
      <c r="M8202" t="s">
        <v>60</v>
      </c>
      <c r="N8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202">
        <f>VLOOKUP(TableOMP[[#This Row],[Label]],TableAvg[],2,FALSE)</f>
        <v>5.9375166428571422</v>
      </c>
      <c r="P8202">
        <f>VLOOKUP(TableOMP[[#This Row],[Label]],TableAvg[],3,FALSE)</f>
        <v>0.19544216246122964</v>
      </c>
      <c r="Q8202">
        <f>TableOMP[[#This Row],[Avg]]-$U$2*TableOMP[[#This Row],[StdDev]]</f>
        <v>5.5466323179346828</v>
      </c>
      <c r="R8202">
        <f>TableOMP[[#This Row],[Avg]]+$U$2*TableOMP[[#This Row],[StdDev]]</f>
        <v>6.3284009677796016</v>
      </c>
      <c r="S8202">
        <f>IF(AND(TableOMP[[#This Row],[total_time]]&gt;=TableOMP[[#This Row],[Low]], TableOMP[[#This Row],[total_time]]&lt;=TableOMP[[#This Row],[High]]),1,0)</f>
        <v>1</v>
      </c>
    </row>
    <row r="8203" spans="1:19" hidden="1" x14ac:dyDescent="0.25">
      <c r="A8203" t="s">
        <v>16</v>
      </c>
      <c r="B8203">
        <v>10000</v>
      </c>
      <c r="C8203">
        <v>100</v>
      </c>
      <c r="D8203">
        <v>100000</v>
      </c>
      <c r="E8203">
        <v>63</v>
      </c>
      <c r="F8203">
        <v>1</v>
      </c>
      <c r="G8203">
        <v>5.7717020000000003</v>
      </c>
      <c r="H8203">
        <v>0.27325500000000003</v>
      </c>
      <c r="I8203">
        <v>10.654528000000001</v>
      </c>
      <c r="J8203">
        <v>0.171847</v>
      </c>
      <c r="K8203" t="str">
        <f>MID(M8203,22,1)</f>
        <v>7</v>
      </c>
      <c r="L8203" t="s">
        <v>49</v>
      </c>
      <c r="M8203" t="s">
        <v>50</v>
      </c>
      <c r="N8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203">
        <f>VLOOKUP(TableOMP[[#This Row],[Label]],TableAvg[],2,FALSE)</f>
        <v>5.6910597857142857</v>
      </c>
      <c r="P8203">
        <f>VLOOKUP(TableOMP[[#This Row],[Label]],TableAvg[],3,FALSE)</f>
        <v>0.14191181359775193</v>
      </c>
      <c r="Q8203">
        <f>TableOMP[[#This Row],[Avg]]-$U$2*TableOMP[[#This Row],[StdDev]]</f>
        <v>5.4072361585187823</v>
      </c>
      <c r="R8203">
        <f>TableOMP[[#This Row],[Avg]]+$U$2*TableOMP[[#This Row],[StdDev]]</f>
        <v>5.9748834129097892</v>
      </c>
      <c r="S8203">
        <f>IF(AND(TableOMP[[#This Row],[total_time]]&gt;=TableOMP[[#This Row],[Low]], TableOMP[[#This Row],[total_time]]&lt;=TableOMP[[#This Row],[High]]),1,0)</f>
        <v>1</v>
      </c>
    </row>
    <row r="8204" spans="1:19" hidden="1" x14ac:dyDescent="0.25">
      <c r="A8204" t="s">
        <v>15</v>
      </c>
      <c r="B8204">
        <v>10000</v>
      </c>
      <c r="C8204">
        <v>100</v>
      </c>
      <c r="D8204">
        <v>100000</v>
      </c>
      <c r="E8204">
        <v>50</v>
      </c>
      <c r="F8204">
        <v>1</v>
      </c>
      <c r="G8204">
        <v>5.7673300000000003</v>
      </c>
      <c r="H8204">
        <v>0.53977299999999995</v>
      </c>
      <c r="I8204">
        <v>9.6037180000000006</v>
      </c>
      <c r="J8204">
        <v>0.195994</v>
      </c>
      <c r="K8204" t="str">
        <f>MID(M8204,22,1)</f>
        <v>6</v>
      </c>
      <c r="L8204" t="s">
        <v>41</v>
      </c>
      <c r="M8204" t="s">
        <v>42</v>
      </c>
      <c r="N8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204">
        <f>VLOOKUP(TableOMP[[#This Row],[Label]],TableAvg[],2,FALSE)</f>
        <v>5.3896227142857152</v>
      </c>
      <c r="P8204">
        <f>VLOOKUP(TableOMP[[#This Row],[Label]],TableAvg[],3,FALSE)</f>
        <v>0.24369891145759978</v>
      </c>
      <c r="Q8204">
        <f>TableOMP[[#This Row],[Avg]]-$U$2*TableOMP[[#This Row],[StdDev]]</f>
        <v>4.9022248913705155</v>
      </c>
      <c r="R8204">
        <f>TableOMP[[#This Row],[Avg]]+$U$2*TableOMP[[#This Row],[StdDev]]</f>
        <v>5.8770205372009148</v>
      </c>
      <c r="S8204">
        <f>IF(AND(TableOMP[[#This Row],[total_time]]&gt;=TableOMP[[#This Row],[Low]], TableOMP[[#This Row],[total_time]]&lt;=TableOMP[[#This Row],[High]]),1,0)</f>
        <v>1</v>
      </c>
    </row>
    <row r="8205" spans="1:19" hidden="1" x14ac:dyDescent="0.25">
      <c r="A8205" t="s">
        <v>15</v>
      </c>
      <c r="B8205">
        <v>10000</v>
      </c>
      <c r="C8205">
        <v>100</v>
      </c>
      <c r="D8205">
        <v>100000</v>
      </c>
      <c r="E8205">
        <v>45</v>
      </c>
      <c r="F8205">
        <v>1</v>
      </c>
      <c r="G8205">
        <v>5.7673129999999997</v>
      </c>
      <c r="H8205">
        <v>0.47125899999999998</v>
      </c>
      <c r="I8205">
        <v>7.0913909999999998</v>
      </c>
      <c r="J8205">
        <v>0.16116800000000001</v>
      </c>
      <c r="K8205" t="str">
        <f>MID(M8205,22,1)</f>
        <v>6</v>
      </c>
      <c r="L8205" t="s">
        <v>41</v>
      </c>
      <c r="M8205" t="s">
        <v>42</v>
      </c>
      <c r="N8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205">
        <f>VLOOKUP(TableOMP[[#This Row],[Label]],TableAvg[],2,FALSE)</f>
        <v>5.7405707857142847</v>
      </c>
      <c r="P8205">
        <f>VLOOKUP(TableOMP[[#This Row],[Label]],TableAvg[],3,FALSE)</f>
        <v>0.12330791384416398</v>
      </c>
      <c r="Q8205">
        <f>TableOMP[[#This Row],[Avg]]-$U$2*TableOMP[[#This Row],[StdDev]]</f>
        <v>5.4939549580259568</v>
      </c>
      <c r="R8205">
        <f>TableOMP[[#This Row],[Avg]]+$U$2*TableOMP[[#This Row],[StdDev]]</f>
        <v>5.9871866134026126</v>
      </c>
      <c r="S8205">
        <f>IF(AND(TableOMP[[#This Row],[total_time]]&gt;=TableOMP[[#This Row],[Low]], TableOMP[[#This Row],[total_time]]&lt;=TableOMP[[#This Row],[High]]),1,0)</f>
        <v>1</v>
      </c>
    </row>
    <row r="8206" spans="1:19" hidden="1" x14ac:dyDescent="0.25">
      <c r="A8206" t="s">
        <v>16</v>
      </c>
      <c r="B8206">
        <v>10000</v>
      </c>
      <c r="C8206">
        <v>100</v>
      </c>
      <c r="D8206">
        <v>100000</v>
      </c>
      <c r="E8206">
        <v>64</v>
      </c>
      <c r="F8206">
        <v>1</v>
      </c>
      <c r="G8206">
        <v>5.7608050000000004</v>
      </c>
      <c r="H8206">
        <v>0.18931999999999999</v>
      </c>
      <c r="I8206">
        <v>4.3286439999999997</v>
      </c>
      <c r="J8206">
        <v>6.8709000000000006E-2</v>
      </c>
      <c r="K8206" t="str">
        <f>MID(M8206,22,1)</f>
        <v>7</v>
      </c>
      <c r="L8206" t="s">
        <v>49</v>
      </c>
      <c r="M8206" t="s">
        <v>50</v>
      </c>
      <c r="N8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206">
        <f>VLOOKUP(TableOMP[[#This Row],[Label]],TableAvg[],2,FALSE)</f>
        <v>5.743559357142856</v>
      </c>
      <c r="P8206">
        <f>VLOOKUP(TableOMP[[#This Row],[Label]],TableAvg[],3,FALSE)</f>
        <v>0.16344440743335012</v>
      </c>
      <c r="Q8206">
        <f>TableOMP[[#This Row],[Avg]]-$U$2*TableOMP[[#This Row],[StdDev]]</f>
        <v>5.4166705422761554</v>
      </c>
      <c r="R8206">
        <f>TableOMP[[#This Row],[Avg]]+$U$2*TableOMP[[#This Row],[StdDev]]</f>
        <v>6.0704481720095567</v>
      </c>
      <c r="S8206">
        <f>IF(AND(TableOMP[[#This Row],[total_time]]&gt;=TableOMP[[#This Row],[Low]], TableOMP[[#This Row],[total_time]]&lt;=TableOMP[[#This Row],[High]]),1,0)</f>
        <v>1</v>
      </c>
    </row>
    <row r="8207" spans="1:19" hidden="1" x14ac:dyDescent="0.25">
      <c r="A8207" t="s">
        <v>15</v>
      </c>
      <c r="B8207">
        <v>10000</v>
      </c>
      <c r="C8207">
        <v>100</v>
      </c>
      <c r="D8207">
        <v>100000</v>
      </c>
      <c r="E8207">
        <v>43</v>
      </c>
      <c r="F8207">
        <v>1</v>
      </c>
      <c r="G8207">
        <v>5.7577059999999998</v>
      </c>
      <c r="H8207">
        <v>0.15223600000000001</v>
      </c>
      <c r="I8207">
        <v>2.3964850000000002</v>
      </c>
      <c r="J8207">
        <v>5.7058999999999999E-2</v>
      </c>
      <c r="K8207" t="str">
        <f>MID(M8207,22,1)</f>
        <v>5</v>
      </c>
      <c r="L8207" t="s">
        <v>163</v>
      </c>
      <c r="M8207" t="s">
        <v>164</v>
      </c>
      <c r="N8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207">
        <f>VLOOKUP(TableOMP[[#This Row],[Label]],TableAvg[],2,FALSE)</f>
        <v>5.9336382142857147</v>
      </c>
      <c r="P8207">
        <f>VLOOKUP(TableOMP[[#This Row],[Label]],TableAvg[],3,FALSE)</f>
        <v>0.61423799104629628</v>
      </c>
      <c r="Q8207">
        <f>TableOMP[[#This Row],[Avg]]-$U$2*TableOMP[[#This Row],[StdDev]]</f>
        <v>4.7051622321931221</v>
      </c>
      <c r="R8207">
        <f>TableOMP[[#This Row],[Avg]]+$U$2*TableOMP[[#This Row],[StdDev]]</f>
        <v>7.1621141963783073</v>
      </c>
      <c r="S8207">
        <f>IF(AND(TableOMP[[#This Row],[total_time]]&gt;=TableOMP[[#This Row],[Low]], TableOMP[[#This Row],[total_time]]&lt;=TableOMP[[#This Row],[High]]),1,0)</f>
        <v>1</v>
      </c>
    </row>
    <row r="8208" spans="1:19" hidden="1" x14ac:dyDescent="0.25">
      <c r="A8208" t="s">
        <v>15</v>
      </c>
      <c r="B8208">
        <v>10000</v>
      </c>
      <c r="C8208">
        <v>100</v>
      </c>
      <c r="D8208">
        <v>100000</v>
      </c>
      <c r="E8208">
        <v>43</v>
      </c>
      <c r="F8208">
        <v>1</v>
      </c>
      <c r="G8208">
        <v>5.7534640000000001</v>
      </c>
      <c r="H8208">
        <v>0.16737299999999999</v>
      </c>
      <c r="I8208">
        <v>2.6642389999999998</v>
      </c>
      <c r="J8208">
        <v>6.3434000000000004E-2</v>
      </c>
      <c r="K8208" t="str">
        <f>MID(M8208,22,1)</f>
        <v>5</v>
      </c>
      <c r="L8208" t="s">
        <v>55</v>
      </c>
      <c r="M8208" t="s">
        <v>56</v>
      </c>
      <c r="N8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208">
        <f>VLOOKUP(TableOMP[[#This Row],[Label]],TableAvg[],2,FALSE)</f>
        <v>5.9336382142857147</v>
      </c>
      <c r="P8208">
        <f>VLOOKUP(TableOMP[[#This Row],[Label]],TableAvg[],3,FALSE)</f>
        <v>0.61423799104629628</v>
      </c>
      <c r="Q8208">
        <f>TableOMP[[#This Row],[Avg]]-$U$2*TableOMP[[#This Row],[StdDev]]</f>
        <v>4.7051622321931221</v>
      </c>
      <c r="R8208">
        <f>TableOMP[[#This Row],[Avg]]+$U$2*TableOMP[[#This Row],[StdDev]]</f>
        <v>7.1621141963783073</v>
      </c>
      <c r="S8208">
        <f>IF(AND(TableOMP[[#This Row],[total_time]]&gt;=TableOMP[[#This Row],[Low]], TableOMP[[#This Row],[total_time]]&lt;=TableOMP[[#This Row],[High]]),1,0)</f>
        <v>1</v>
      </c>
    </row>
    <row r="8209" spans="1:19" hidden="1" x14ac:dyDescent="0.25">
      <c r="A8209" t="s">
        <v>15</v>
      </c>
      <c r="B8209">
        <v>10000</v>
      </c>
      <c r="C8209">
        <v>100</v>
      </c>
      <c r="D8209">
        <v>100000</v>
      </c>
      <c r="E8209">
        <v>50</v>
      </c>
      <c r="F8209">
        <v>1</v>
      </c>
      <c r="G8209">
        <v>5.7521009999999997</v>
      </c>
      <c r="H8209">
        <v>0.46782200000000002</v>
      </c>
      <c r="I8209">
        <v>8.8154160000000008</v>
      </c>
      <c r="J8209">
        <v>0.17990600000000001</v>
      </c>
      <c r="K8209" t="str">
        <f>MID(M8209,22,1)</f>
        <v>6</v>
      </c>
      <c r="L8209" t="s">
        <v>41</v>
      </c>
      <c r="M8209" t="s">
        <v>42</v>
      </c>
      <c r="N8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209">
        <f>VLOOKUP(TableOMP[[#This Row],[Label]],TableAvg[],2,FALSE)</f>
        <v>5.3896227142857152</v>
      </c>
      <c r="P8209">
        <f>VLOOKUP(TableOMP[[#This Row],[Label]],TableAvg[],3,FALSE)</f>
        <v>0.24369891145759978</v>
      </c>
      <c r="Q8209">
        <f>TableOMP[[#This Row],[Avg]]-$U$2*TableOMP[[#This Row],[StdDev]]</f>
        <v>4.9022248913705155</v>
      </c>
      <c r="R8209">
        <f>TableOMP[[#This Row],[Avg]]+$U$2*TableOMP[[#This Row],[StdDev]]</f>
        <v>5.8770205372009148</v>
      </c>
      <c r="S8209">
        <f>IF(AND(TableOMP[[#This Row],[total_time]]&gt;=TableOMP[[#This Row],[Low]], TableOMP[[#This Row],[total_time]]&lt;=TableOMP[[#This Row],[High]]),1,0)</f>
        <v>1</v>
      </c>
    </row>
    <row r="8210" spans="1:19" hidden="1" x14ac:dyDescent="0.25">
      <c r="A8210" t="s">
        <v>16</v>
      </c>
      <c r="B8210">
        <v>10000</v>
      </c>
      <c r="C8210">
        <v>100</v>
      </c>
      <c r="D8210">
        <v>100000</v>
      </c>
      <c r="E8210">
        <v>59</v>
      </c>
      <c r="F8210">
        <v>1</v>
      </c>
      <c r="G8210">
        <v>5.7508379999999999</v>
      </c>
      <c r="H8210">
        <v>0.17738499999999999</v>
      </c>
      <c r="I8210">
        <v>3.4437859999999998</v>
      </c>
      <c r="J8210">
        <v>5.9375999999999998E-2</v>
      </c>
      <c r="K8210" t="str">
        <f>MID(M8210,22,1)</f>
        <v>7</v>
      </c>
      <c r="L8210" t="s">
        <v>189</v>
      </c>
      <c r="M8210" t="s">
        <v>190</v>
      </c>
      <c r="N8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210">
        <f>VLOOKUP(TableOMP[[#This Row],[Label]],TableAvg[],2,FALSE)</f>
        <v>5.9375166428571422</v>
      </c>
      <c r="P8210">
        <f>VLOOKUP(TableOMP[[#This Row],[Label]],TableAvg[],3,FALSE)</f>
        <v>0.19544216246122964</v>
      </c>
      <c r="Q8210">
        <f>TableOMP[[#This Row],[Avg]]-$U$2*TableOMP[[#This Row],[StdDev]]</f>
        <v>5.5466323179346828</v>
      </c>
      <c r="R8210">
        <f>TableOMP[[#This Row],[Avg]]+$U$2*TableOMP[[#This Row],[StdDev]]</f>
        <v>6.3284009677796016</v>
      </c>
      <c r="S8210">
        <f>IF(AND(TableOMP[[#This Row],[total_time]]&gt;=TableOMP[[#This Row],[Low]], TableOMP[[#This Row],[total_time]]&lt;=TableOMP[[#This Row],[High]]),1,0)</f>
        <v>1</v>
      </c>
    </row>
    <row r="8211" spans="1:19" hidden="1" x14ac:dyDescent="0.25">
      <c r="A8211" t="s">
        <v>15</v>
      </c>
      <c r="B8211">
        <v>10000</v>
      </c>
      <c r="C8211">
        <v>100</v>
      </c>
      <c r="D8211">
        <v>100000</v>
      </c>
      <c r="E8211">
        <v>44</v>
      </c>
      <c r="F8211">
        <v>1</v>
      </c>
      <c r="G8211">
        <v>5.7496710000000002</v>
      </c>
      <c r="H8211">
        <v>0.152756</v>
      </c>
      <c r="I8211">
        <v>2.1195279999999999</v>
      </c>
      <c r="J8211">
        <v>4.9291000000000001E-2</v>
      </c>
      <c r="K8211" t="str">
        <f>MID(M8211,22,1)</f>
        <v>6</v>
      </c>
      <c r="L8211" t="s">
        <v>41</v>
      </c>
      <c r="M8211" t="s">
        <v>42</v>
      </c>
      <c r="N8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211">
        <f>VLOOKUP(TableOMP[[#This Row],[Label]],TableAvg[],2,FALSE)</f>
        <v>5.7841858571428579</v>
      </c>
      <c r="P8211">
        <f>VLOOKUP(TableOMP[[#This Row],[Label]],TableAvg[],3,FALSE)</f>
        <v>0.20492796866592097</v>
      </c>
      <c r="Q8211">
        <f>TableOMP[[#This Row],[Avg]]-$U$2*TableOMP[[#This Row],[StdDev]]</f>
        <v>5.3743299198110162</v>
      </c>
      <c r="R8211">
        <f>TableOMP[[#This Row],[Avg]]+$U$2*TableOMP[[#This Row],[StdDev]]</f>
        <v>6.1940417944746997</v>
      </c>
      <c r="S8211">
        <f>IF(AND(TableOMP[[#This Row],[total_time]]&gt;=TableOMP[[#This Row],[Low]], TableOMP[[#This Row],[total_time]]&lt;=TableOMP[[#This Row],[High]]),1,0)</f>
        <v>1</v>
      </c>
    </row>
    <row r="8212" spans="1:19" hidden="1" x14ac:dyDescent="0.25">
      <c r="A8212" t="s">
        <v>15</v>
      </c>
      <c r="B8212">
        <v>10000</v>
      </c>
      <c r="C8212">
        <v>100</v>
      </c>
      <c r="D8212">
        <v>100000</v>
      </c>
      <c r="E8212">
        <v>48</v>
      </c>
      <c r="F8212">
        <v>1</v>
      </c>
      <c r="G8212">
        <v>5.744548</v>
      </c>
      <c r="H8212">
        <v>0.19553799999999999</v>
      </c>
      <c r="I8212">
        <v>3.4287529999999999</v>
      </c>
      <c r="J8212">
        <v>7.2952000000000003E-2</v>
      </c>
      <c r="K8212" t="str">
        <f>MID(M8212,22,1)</f>
        <v>8</v>
      </c>
      <c r="L8212" t="s">
        <v>159</v>
      </c>
      <c r="M8212" t="s">
        <v>160</v>
      </c>
      <c r="N8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212">
        <f>VLOOKUP(TableOMP[[#This Row],[Label]],TableAvg[],2,FALSE)</f>
        <v>5.6202827142857137</v>
      </c>
      <c r="P8212">
        <f>VLOOKUP(TableOMP[[#This Row],[Label]],TableAvg[],3,FALSE)</f>
        <v>0.17283132587560757</v>
      </c>
      <c r="Q8212">
        <f>TableOMP[[#This Row],[Avg]]-$U$2*TableOMP[[#This Row],[StdDev]]</f>
        <v>5.274620062534499</v>
      </c>
      <c r="R8212">
        <f>TableOMP[[#This Row],[Avg]]+$U$2*TableOMP[[#This Row],[StdDev]]</f>
        <v>5.9659453660369284</v>
      </c>
      <c r="S8212">
        <f>IF(AND(TableOMP[[#This Row],[total_time]]&gt;=TableOMP[[#This Row],[Low]], TableOMP[[#This Row],[total_time]]&lt;=TableOMP[[#This Row],[High]]),1,0)</f>
        <v>1</v>
      </c>
    </row>
    <row r="8213" spans="1:19" hidden="1" x14ac:dyDescent="0.25">
      <c r="A8213" t="s">
        <v>16</v>
      </c>
      <c r="B8213">
        <v>10000</v>
      </c>
      <c r="C8213">
        <v>100</v>
      </c>
      <c r="D8213">
        <v>100000</v>
      </c>
      <c r="E8213">
        <v>63</v>
      </c>
      <c r="F8213">
        <v>1</v>
      </c>
      <c r="G8213">
        <v>5.7396640000000003</v>
      </c>
      <c r="H8213">
        <v>0.17366599999999999</v>
      </c>
      <c r="I8213">
        <v>4.1603950000000003</v>
      </c>
      <c r="J8213">
        <v>6.7102999999999996E-2</v>
      </c>
      <c r="K8213" t="str">
        <f>MID(M8213,22,1)</f>
        <v>7</v>
      </c>
      <c r="L8213" t="s">
        <v>49</v>
      </c>
      <c r="M8213" t="s">
        <v>50</v>
      </c>
      <c r="N8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213">
        <f>VLOOKUP(TableOMP[[#This Row],[Label]],TableAvg[],2,FALSE)</f>
        <v>5.6910597857142857</v>
      </c>
      <c r="P8213">
        <f>VLOOKUP(TableOMP[[#This Row],[Label]],TableAvg[],3,FALSE)</f>
        <v>0.14191181359775193</v>
      </c>
      <c r="Q8213">
        <f>TableOMP[[#This Row],[Avg]]-$U$2*TableOMP[[#This Row],[StdDev]]</f>
        <v>5.4072361585187823</v>
      </c>
      <c r="R8213">
        <f>TableOMP[[#This Row],[Avg]]+$U$2*TableOMP[[#This Row],[StdDev]]</f>
        <v>5.9748834129097892</v>
      </c>
      <c r="S8213">
        <f>IF(AND(TableOMP[[#This Row],[total_time]]&gt;=TableOMP[[#This Row],[Low]], TableOMP[[#This Row],[total_time]]&lt;=TableOMP[[#This Row],[High]]),1,0)</f>
        <v>1</v>
      </c>
    </row>
    <row r="8214" spans="1:19" hidden="1" x14ac:dyDescent="0.25">
      <c r="A8214" t="s">
        <v>16</v>
      </c>
      <c r="B8214">
        <v>10000</v>
      </c>
      <c r="C8214">
        <v>100</v>
      </c>
      <c r="D8214">
        <v>100000</v>
      </c>
      <c r="E8214">
        <v>60</v>
      </c>
      <c r="F8214">
        <v>1</v>
      </c>
      <c r="G8214">
        <v>5.7384269999999997</v>
      </c>
      <c r="H8214">
        <v>0.161383</v>
      </c>
      <c r="I8214">
        <v>3.4848650000000001</v>
      </c>
      <c r="J8214">
        <v>5.9066E-2</v>
      </c>
      <c r="K8214" t="str">
        <f>MID(M8214,22,1)</f>
        <v>7</v>
      </c>
      <c r="L8214" t="s">
        <v>189</v>
      </c>
      <c r="M8214" t="s">
        <v>190</v>
      </c>
      <c r="N8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214">
        <f>VLOOKUP(TableOMP[[#This Row],[Label]],TableAvg[],2,FALSE)</f>
        <v>5.8696038571428577</v>
      </c>
      <c r="P8214">
        <f>VLOOKUP(TableOMP[[#This Row],[Label]],TableAvg[],3,FALSE)</f>
        <v>0.21063305224448542</v>
      </c>
      <c r="Q8214">
        <f>TableOMP[[#This Row],[Avg]]-$U$2*TableOMP[[#This Row],[StdDev]]</f>
        <v>5.4483377526538872</v>
      </c>
      <c r="R8214">
        <f>TableOMP[[#This Row],[Avg]]+$U$2*TableOMP[[#This Row],[StdDev]]</f>
        <v>6.2908699616318282</v>
      </c>
      <c r="S8214">
        <f>IF(AND(TableOMP[[#This Row],[total_time]]&gt;=TableOMP[[#This Row],[Low]], TableOMP[[#This Row],[total_time]]&lt;=TableOMP[[#This Row],[High]]),1,0)</f>
        <v>1</v>
      </c>
    </row>
    <row r="8215" spans="1:19" hidden="1" x14ac:dyDescent="0.25">
      <c r="A8215" t="s">
        <v>15</v>
      </c>
      <c r="B8215">
        <v>10000</v>
      </c>
      <c r="C8215">
        <v>100</v>
      </c>
      <c r="D8215">
        <v>100000</v>
      </c>
      <c r="E8215">
        <v>43</v>
      </c>
      <c r="F8215">
        <v>1</v>
      </c>
      <c r="G8215">
        <v>5.7343099999999998</v>
      </c>
      <c r="H8215">
        <v>0.186949</v>
      </c>
      <c r="I8215">
        <v>2.7630780000000001</v>
      </c>
      <c r="J8215">
        <v>6.5787999999999999E-2</v>
      </c>
      <c r="K8215" t="str">
        <f>MID(M8215,22,1)</f>
        <v>5</v>
      </c>
      <c r="L8215" t="s">
        <v>55</v>
      </c>
      <c r="M8215" t="s">
        <v>56</v>
      </c>
      <c r="N8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215">
        <f>VLOOKUP(TableOMP[[#This Row],[Label]],TableAvg[],2,FALSE)</f>
        <v>5.9336382142857147</v>
      </c>
      <c r="P8215">
        <f>VLOOKUP(TableOMP[[#This Row],[Label]],TableAvg[],3,FALSE)</f>
        <v>0.61423799104629628</v>
      </c>
      <c r="Q8215">
        <f>TableOMP[[#This Row],[Avg]]-$U$2*TableOMP[[#This Row],[StdDev]]</f>
        <v>4.7051622321931221</v>
      </c>
      <c r="R8215">
        <f>TableOMP[[#This Row],[Avg]]+$U$2*TableOMP[[#This Row],[StdDev]]</f>
        <v>7.1621141963783073</v>
      </c>
      <c r="S8215">
        <f>IF(AND(TableOMP[[#This Row],[total_time]]&gt;=TableOMP[[#This Row],[Low]], TableOMP[[#This Row],[total_time]]&lt;=TableOMP[[#This Row],[High]]),1,0)</f>
        <v>1</v>
      </c>
    </row>
    <row r="8216" spans="1:19" hidden="1" x14ac:dyDescent="0.25">
      <c r="A8216" t="s">
        <v>16</v>
      </c>
      <c r="B8216">
        <v>10000</v>
      </c>
      <c r="C8216">
        <v>100</v>
      </c>
      <c r="D8216">
        <v>100000</v>
      </c>
      <c r="E8216">
        <v>59</v>
      </c>
      <c r="F8216">
        <v>1</v>
      </c>
      <c r="G8216">
        <v>5.7338100000000001</v>
      </c>
      <c r="H8216">
        <v>0.16376499999999999</v>
      </c>
      <c r="I8216">
        <v>3.3295409999999999</v>
      </c>
      <c r="J8216">
        <v>5.7405999999999999E-2</v>
      </c>
      <c r="K8216" t="str">
        <f>MID(M8216,22,1)</f>
        <v>5</v>
      </c>
      <c r="L8216" t="s">
        <v>161</v>
      </c>
      <c r="M8216" t="s">
        <v>162</v>
      </c>
      <c r="N8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8216">
        <f>VLOOKUP(TableOMP[[#This Row],[Label]],TableAvg[],2,FALSE)</f>
        <v>5.9375166428571422</v>
      </c>
      <c r="P8216">
        <f>VLOOKUP(TableOMP[[#This Row],[Label]],TableAvg[],3,FALSE)</f>
        <v>0.19544216246122964</v>
      </c>
      <c r="Q8216">
        <f>TableOMP[[#This Row],[Avg]]-$U$2*TableOMP[[#This Row],[StdDev]]</f>
        <v>5.5466323179346828</v>
      </c>
      <c r="R8216">
        <f>TableOMP[[#This Row],[Avg]]+$U$2*TableOMP[[#This Row],[StdDev]]</f>
        <v>6.3284009677796016</v>
      </c>
      <c r="S8216">
        <f>IF(AND(TableOMP[[#This Row],[total_time]]&gt;=TableOMP[[#This Row],[Low]], TableOMP[[#This Row],[total_time]]&lt;=TableOMP[[#This Row],[High]]),1,0)</f>
        <v>1</v>
      </c>
    </row>
    <row r="8217" spans="1:19" hidden="1" x14ac:dyDescent="0.25">
      <c r="A8217" t="s">
        <v>16</v>
      </c>
      <c r="B8217">
        <v>10000</v>
      </c>
      <c r="C8217">
        <v>100</v>
      </c>
      <c r="D8217">
        <v>100000</v>
      </c>
      <c r="E8217">
        <v>60</v>
      </c>
      <c r="F8217">
        <v>1</v>
      </c>
      <c r="G8217">
        <v>5.733123</v>
      </c>
      <c r="H8217">
        <v>0.163328</v>
      </c>
      <c r="I8217">
        <v>3.687862</v>
      </c>
      <c r="J8217">
        <v>6.2506000000000006E-2</v>
      </c>
      <c r="K8217" t="str">
        <f>MID(M8217,22,1)</f>
        <v>1</v>
      </c>
      <c r="L8217" t="s">
        <v>177</v>
      </c>
      <c r="M8217" t="s">
        <v>178</v>
      </c>
      <c r="N8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217">
        <f>VLOOKUP(TableOMP[[#This Row],[Label]],TableAvg[],2,FALSE)</f>
        <v>5.8696038571428577</v>
      </c>
      <c r="P8217">
        <f>VLOOKUP(TableOMP[[#This Row],[Label]],TableAvg[],3,FALSE)</f>
        <v>0.21063305224448542</v>
      </c>
      <c r="Q8217">
        <f>TableOMP[[#This Row],[Avg]]-$U$2*TableOMP[[#This Row],[StdDev]]</f>
        <v>5.4483377526538872</v>
      </c>
      <c r="R8217">
        <f>TableOMP[[#This Row],[Avg]]+$U$2*TableOMP[[#This Row],[StdDev]]</f>
        <v>6.2908699616318282</v>
      </c>
      <c r="S8217">
        <f>IF(AND(TableOMP[[#This Row],[total_time]]&gt;=TableOMP[[#This Row],[Low]], TableOMP[[#This Row],[total_time]]&lt;=TableOMP[[#This Row],[High]]),1,0)</f>
        <v>1</v>
      </c>
    </row>
    <row r="8218" spans="1:19" hidden="1" x14ac:dyDescent="0.25">
      <c r="A8218" t="s">
        <v>16</v>
      </c>
      <c r="B8218">
        <v>10000</v>
      </c>
      <c r="C8218">
        <v>100</v>
      </c>
      <c r="D8218">
        <v>100000</v>
      </c>
      <c r="E8218">
        <v>62</v>
      </c>
      <c r="F8218">
        <v>1</v>
      </c>
      <c r="G8218">
        <v>5.7325460000000001</v>
      </c>
      <c r="H8218">
        <v>0.17152899999999999</v>
      </c>
      <c r="I8218">
        <v>3.7692049999999999</v>
      </c>
      <c r="J8218">
        <v>6.1789999999999998E-2</v>
      </c>
      <c r="K8218" t="str">
        <f>MID(M8218,22,1)</f>
        <v>2</v>
      </c>
      <c r="L8218" t="s">
        <v>59</v>
      </c>
      <c r="M8218" t="s">
        <v>60</v>
      </c>
      <c r="N8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218">
        <f>VLOOKUP(TableOMP[[#This Row],[Label]],TableAvg[],2,FALSE)</f>
        <v>5.7916944285714296</v>
      </c>
      <c r="P8218">
        <f>VLOOKUP(TableOMP[[#This Row],[Label]],TableAvg[],3,FALSE)</f>
        <v>0.1908286425358926</v>
      </c>
      <c r="Q8218">
        <f>TableOMP[[#This Row],[Avg]]-$U$2*TableOMP[[#This Row],[StdDev]]</f>
        <v>5.4100371434996442</v>
      </c>
      <c r="R8218">
        <f>TableOMP[[#This Row],[Avg]]+$U$2*TableOMP[[#This Row],[StdDev]]</f>
        <v>6.173351713643215</v>
      </c>
      <c r="S8218">
        <f>IF(AND(TableOMP[[#This Row],[total_time]]&gt;=TableOMP[[#This Row],[Low]], TableOMP[[#This Row],[total_time]]&lt;=TableOMP[[#This Row],[High]]),1,0)</f>
        <v>1</v>
      </c>
    </row>
    <row r="8219" spans="1:19" hidden="1" x14ac:dyDescent="0.25">
      <c r="A8219" t="s">
        <v>16</v>
      </c>
      <c r="B8219">
        <v>10000</v>
      </c>
      <c r="C8219">
        <v>100</v>
      </c>
      <c r="D8219">
        <v>100000</v>
      </c>
      <c r="E8219">
        <v>60</v>
      </c>
      <c r="F8219">
        <v>1</v>
      </c>
      <c r="G8219">
        <v>5.7315060000000004</v>
      </c>
      <c r="H8219">
        <v>0.15931600000000001</v>
      </c>
      <c r="I8219">
        <v>3.5682930000000002</v>
      </c>
      <c r="J8219">
        <v>6.0479999999999999E-2</v>
      </c>
      <c r="K8219" t="str">
        <f>MID(M8219,22,1)</f>
        <v>2</v>
      </c>
      <c r="L8219" t="s">
        <v>59</v>
      </c>
      <c r="M8219" t="s">
        <v>60</v>
      </c>
      <c r="N8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219">
        <f>VLOOKUP(TableOMP[[#This Row],[Label]],TableAvg[],2,FALSE)</f>
        <v>5.8696038571428577</v>
      </c>
      <c r="P8219">
        <f>VLOOKUP(TableOMP[[#This Row],[Label]],TableAvg[],3,FALSE)</f>
        <v>0.21063305224448542</v>
      </c>
      <c r="Q8219">
        <f>TableOMP[[#This Row],[Avg]]-$U$2*TableOMP[[#This Row],[StdDev]]</f>
        <v>5.4483377526538872</v>
      </c>
      <c r="R8219">
        <f>TableOMP[[#This Row],[Avg]]+$U$2*TableOMP[[#This Row],[StdDev]]</f>
        <v>6.2908699616318282</v>
      </c>
      <c r="S8219">
        <f>IF(AND(TableOMP[[#This Row],[total_time]]&gt;=TableOMP[[#This Row],[Low]], TableOMP[[#This Row],[total_time]]&lt;=TableOMP[[#This Row],[High]]),1,0)</f>
        <v>1</v>
      </c>
    </row>
    <row r="8220" spans="1:19" hidden="1" x14ac:dyDescent="0.25">
      <c r="A8220" t="s">
        <v>15</v>
      </c>
      <c r="B8220">
        <v>10000</v>
      </c>
      <c r="C8220">
        <v>100</v>
      </c>
      <c r="D8220">
        <v>100000</v>
      </c>
      <c r="E8220">
        <v>46</v>
      </c>
      <c r="F8220">
        <v>1</v>
      </c>
      <c r="G8220">
        <v>5.7296449999999997</v>
      </c>
      <c r="H8220">
        <v>0.40298299999999998</v>
      </c>
      <c r="I8220">
        <v>11.970739</v>
      </c>
      <c r="J8220">
        <v>0.26601599999999997</v>
      </c>
      <c r="K8220" t="str">
        <f>MID(M8220,22,1)</f>
        <v>6</v>
      </c>
      <c r="L8220" t="s">
        <v>41</v>
      </c>
      <c r="M8220" t="s">
        <v>42</v>
      </c>
      <c r="N8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220">
        <f>VLOOKUP(TableOMP[[#This Row],[Label]],TableAvg[],2,FALSE)</f>
        <v>5.6974494285714288</v>
      </c>
      <c r="P8220">
        <f>VLOOKUP(TableOMP[[#This Row],[Label]],TableAvg[],3,FALSE)</f>
        <v>0.17136720598541968</v>
      </c>
      <c r="Q8220">
        <f>TableOMP[[#This Row],[Avg]]-$U$2*TableOMP[[#This Row],[StdDev]]</f>
        <v>5.354715016600589</v>
      </c>
      <c r="R8220">
        <f>TableOMP[[#This Row],[Avg]]+$U$2*TableOMP[[#This Row],[StdDev]]</f>
        <v>6.0401838405422685</v>
      </c>
      <c r="S8220">
        <f>IF(AND(TableOMP[[#This Row],[total_time]]&gt;=TableOMP[[#This Row],[Low]], TableOMP[[#This Row],[total_time]]&lt;=TableOMP[[#This Row],[High]]),1,0)</f>
        <v>1</v>
      </c>
    </row>
    <row r="8221" spans="1:19" hidden="1" x14ac:dyDescent="0.25">
      <c r="A8221" t="s">
        <v>16</v>
      </c>
      <c r="B8221">
        <v>10000</v>
      </c>
      <c r="C8221">
        <v>100</v>
      </c>
      <c r="D8221">
        <v>100000</v>
      </c>
      <c r="E8221">
        <v>60</v>
      </c>
      <c r="F8221">
        <v>1</v>
      </c>
      <c r="G8221">
        <v>5.7289060000000003</v>
      </c>
      <c r="H8221">
        <v>0.16366900000000001</v>
      </c>
      <c r="I8221">
        <v>3.5482469999999999</v>
      </c>
      <c r="J8221">
        <v>6.0139999999999999E-2</v>
      </c>
      <c r="K8221" t="str">
        <f>MID(M8221,22,1)</f>
        <v>5</v>
      </c>
      <c r="L8221" t="s">
        <v>161</v>
      </c>
      <c r="M8221" t="s">
        <v>162</v>
      </c>
      <c r="N8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221">
        <f>VLOOKUP(TableOMP[[#This Row],[Label]],TableAvg[],2,FALSE)</f>
        <v>5.8696038571428577</v>
      </c>
      <c r="P8221">
        <f>VLOOKUP(TableOMP[[#This Row],[Label]],TableAvg[],3,FALSE)</f>
        <v>0.21063305224448542</v>
      </c>
      <c r="Q8221">
        <f>TableOMP[[#This Row],[Avg]]-$U$2*TableOMP[[#This Row],[StdDev]]</f>
        <v>5.4483377526538872</v>
      </c>
      <c r="R8221">
        <f>TableOMP[[#This Row],[Avg]]+$U$2*TableOMP[[#This Row],[StdDev]]</f>
        <v>6.2908699616318282</v>
      </c>
      <c r="S8221">
        <f>IF(AND(TableOMP[[#This Row],[total_time]]&gt;=TableOMP[[#This Row],[Low]], TableOMP[[#This Row],[total_time]]&lt;=TableOMP[[#This Row],[High]]),1,0)</f>
        <v>1</v>
      </c>
    </row>
    <row r="8222" spans="1:19" hidden="1" x14ac:dyDescent="0.25">
      <c r="A8222" t="s">
        <v>15</v>
      </c>
      <c r="B8222">
        <v>10000</v>
      </c>
      <c r="C8222">
        <v>100</v>
      </c>
      <c r="D8222">
        <v>100000</v>
      </c>
      <c r="E8222">
        <v>42</v>
      </c>
      <c r="F8222">
        <v>1</v>
      </c>
      <c r="G8222">
        <v>5.7262240000000002</v>
      </c>
      <c r="H8222">
        <v>0.137265</v>
      </c>
      <c r="I8222">
        <v>1.6638390000000001</v>
      </c>
      <c r="J8222">
        <v>4.0580999999999999E-2</v>
      </c>
      <c r="K8222" t="str">
        <f>MID(M8222,22,1)</f>
        <v>2</v>
      </c>
      <c r="L8222" t="s">
        <v>95</v>
      </c>
      <c r="M8222" t="s">
        <v>96</v>
      </c>
      <c r="N8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222">
        <f>VLOOKUP(TableOMP[[#This Row],[Label]],TableAvg[],2,FALSE)</f>
        <v>7.1902591428571423</v>
      </c>
      <c r="P8222">
        <f>VLOOKUP(TableOMP[[#This Row],[Label]],TableAvg[],3,FALSE)</f>
        <v>4.6999742919651162</v>
      </c>
      <c r="Q8222">
        <f>TableOMP[[#This Row],[Avg]]-$U$2*TableOMP[[#This Row],[StdDev]]</f>
        <v>-2.2096894410730901</v>
      </c>
      <c r="R8222">
        <f>TableOMP[[#This Row],[Avg]]+$U$2*TableOMP[[#This Row],[StdDev]]</f>
        <v>16.590207726787376</v>
      </c>
      <c r="S8222">
        <f>IF(AND(TableOMP[[#This Row],[total_time]]&gt;=TableOMP[[#This Row],[Low]], TableOMP[[#This Row],[total_time]]&lt;=TableOMP[[#This Row],[High]]),1,0)</f>
        <v>1</v>
      </c>
    </row>
    <row r="8223" spans="1:19" hidden="1" x14ac:dyDescent="0.25">
      <c r="A8223" t="s">
        <v>15</v>
      </c>
      <c r="B8223">
        <v>10000</v>
      </c>
      <c r="C8223">
        <v>100</v>
      </c>
      <c r="D8223">
        <v>100000</v>
      </c>
      <c r="E8223">
        <v>45</v>
      </c>
      <c r="F8223">
        <v>1</v>
      </c>
      <c r="G8223">
        <v>5.7245939999999997</v>
      </c>
      <c r="H8223">
        <v>0.16409799999999999</v>
      </c>
      <c r="I8223">
        <v>2.246356</v>
      </c>
      <c r="J8223">
        <v>5.1054000000000002E-2</v>
      </c>
      <c r="K8223" t="str">
        <f>MID(M8223,22,1)</f>
        <v>6</v>
      </c>
      <c r="L8223" t="s">
        <v>41</v>
      </c>
      <c r="M8223" t="s">
        <v>42</v>
      </c>
      <c r="N8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223">
        <f>VLOOKUP(TableOMP[[#This Row],[Label]],TableAvg[],2,FALSE)</f>
        <v>5.7405707857142847</v>
      </c>
      <c r="P8223">
        <f>VLOOKUP(TableOMP[[#This Row],[Label]],TableAvg[],3,FALSE)</f>
        <v>0.12330791384416398</v>
      </c>
      <c r="Q8223">
        <f>TableOMP[[#This Row],[Avg]]-$U$2*TableOMP[[#This Row],[StdDev]]</f>
        <v>5.4939549580259568</v>
      </c>
      <c r="R8223">
        <f>TableOMP[[#This Row],[Avg]]+$U$2*TableOMP[[#This Row],[StdDev]]</f>
        <v>5.9871866134026126</v>
      </c>
      <c r="S8223">
        <f>IF(AND(TableOMP[[#This Row],[total_time]]&gt;=TableOMP[[#This Row],[Low]], TableOMP[[#This Row],[total_time]]&lt;=TableOMP[[#This Row],[High]]),1,0)</f>
        <v>1</v>
      </c>
    </row>
    <row r="8224" spans="1:19" hidden="1" x14ac:dyDescent="0.25">
      <c r="A8224" t="s">
        <v>16</v>
      </c>
      <c r="B8224">
        <v>10000</v>
      </c>
      <c r="C8224">
        <v>100</v>
      </c>
      <c r="D8224">
        <v>100000</v>
      </c>
      <c r="E8224">
        <v>64</v>
      </c>
      <c r="F8224">
        <v>1</v>
      </c>
      <c r="G8224">
        <v>5.7236089999999997</v>
      </c>
      <c r="H8224">
        <v>0.278424</v>
      </c>
      <c r="I8224">
        <v>10.124153</v>
      </c>
      <c r="J8224">
        <v>0.16070100000000001</v>
      </c>
      <c r="K8224" t="str">
        <f>MID(M8224,22,1)</f>
        <v>1</v>
      </c>
      <c r="L8224" t="s">
        <v>171</v>
      </c>
      <c r="M8224" t="s">
        <v>172</v>
      </c>
      <c r="N8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224">
        <f>VLOOKUP(TableOMP[[#This Row],[Label]],TableAvg[],2,FALSE)</f>
        <v>5.743559357142856</v>
      </c>
      <c r="P8224">
        <f>VLOOKUP(TableOMP[[#This Row],[Label]],TableAvg[],3,FALSE)</f>
        <v>0.16344440743335012</v>
      </c>
      <c r="Q8224">
        <f>TableOMP[[#This Row],[Avg]]-$U$2*TableOMP[[#This Row],[StdDev]]</f>
        <v>5.4166705422761554</v>
      </c>
      <c r="R8224">
        <f>TableOMP[[#This Row],[Avg]]+$U$2*TableOMP[[#This Row],[StdDev]]</f>
        <v>6.0704481720095567</v>
      </c>
      <c r="S8224">
        <f>IF(AND(TableOMP[[#This Row],[total_time]]&gt;=TableOMP[[#This Row],[Low]], TableOMP[[#This Row],[total_time]]&lt;=TableOMP[[#This Row],[High]]),1,0)</f>
        <v>1</v>
      </c>
    </row>
    <row r="8225" spans="1:19" hidden="1" x14ac:dyDescent="0.25">
      <c r="A8225" t="s">
        <v>15</v>
      </c>
      <c r="B8225">
        <v>10000</v>
      </c>
      <c r="C8225">
        <v>100</v>
      </c>
      <c r="D8225">
        <v>100000</v>
      </c>
      <c r="E8225">
        <v>43</v>
      </c>
      <c r="F8225">
        <v>1</v>
      </c>
      <c r="G8225">
        <v>5.719703</v>
      </c>
      <c r="H8225">
        <v>0.140407</v>
      </c>
      <c r="I8225">
        <v>1.9776400000000001</v>
      </c>
      <c r="J8225">
        <v>4.7086999999999997E-2</v>
      </c>
      <c r="K8225" t="str">
        <f>MID(M8225,22,1)</f>
        <v>5</v>
      </c>
      <c r="L8225" t="s">
        <v>55</v>
      </c>
      <c r="M8225" t="s">
        <v>56</v>
      </c>
      <c r="N8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225">
        <f>VLOOKUP(TableOMP[[#This Row],[Label]],TableAvg[],2,FALSE)</f>
        <v>5.9336382142857147</v>
      </c>
      <c r="P8225">
        <f>VLOOKUP(TableOMP[[#This Row],[Label]],TableAvg[],3,FALSE)</f>
        <v>0.61423799104629628</v>
      </c>
      <c r="Q8225">
        <f>TableOMP[[#This Row],[Avg]]-$U$2*TableOMP[[#This Row],[StdDev]]</f>
        <v>4.7051622321931221</v>
      </c>
      <c r="R8225">
        <f>TableOMP[[#This Row],[Avg]]+$U$2*TableOMP[[#This Row],[StdDev]]</f>
        <v>7.1621141963783073</v>
      </c>
      <c r="S8225">
        <f>IF(AND(TableOMP[[#This Row],[total_time]]&gt;=TableOMP[[#This Row],[Low]], TableOMP[[#This Row],[total_time]]&lt;=TableOMP[[#This Row],[High]]),1,0)</f>
        <v>1</v>
      </c>
    </row>
    <row r="8226" spans="1:19" hidden="1" x14ac:dyDescent="0.25">
      <c r="A8226" t="s">
        <v>16</v>
      </c>
      <c r="B8226">
        <v>10000</v>
      </c>
      <c r="C8226">
        <v>100</v>
      </c>
      <c r="D8226">
        <v>100000</v>
      </c>
      <c r="E8226">
        <v>60</v>
      </c>
      <c r="F8226">
        <v>1</v>
      </c>
      <c r="G8226">
        <v>5.714607</v>
      </c>
      <c r="H8226">
        <v>0.175652</v>
      </c>
      <c r="I8226">
        <v>4.3991509999999998</v>
      </c>
      <c r="J8226">
        <v>7.4562000000000003E-2</v>
      </c>
      <c r="K8226" t="str">
        <f>MID(M8226,22,1)</f>
        <v>1</v>
      </c>
      <c r="L8226" t="s">
        <v>171</v>
      </c>
      <c r="M8226" t="s">
        <v>172</v>
      </c>
      <c r="N8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226">
        <f>VLOOKUP(TableOMP[[#This Row],[Label]],TableAvg[],2,FALSE)</f>
        <v>5.8696038571428577</v>
      </c>
      <c r="P8226">
        <f>VLOOKUP(TableOMP[[#This Row],[Label]],TableAvg[],3,FALSE)</f>
        <v>0.21063305224448542</v>
      </c>
      <c r="Q8226">
        <f>TableOMP[[#This Row],[Avg]]-$U$2*TableOMP[[#This Row],[StdDev]]</f>
        <v>5.4483377526538872</v>
      </c>
      <c r="R8226">
        <f>TableOMP[[#This Row],[Avg]]+$U$2*TableOMP[[#This Row],[StdDev]]</f>
        <v>6.2908699616318282</v>
      </c>
      <c r="S8226">
        <f>IF(AND(TableOMP[[#This Row],[total_time]]&gt;=TableOMP[[#This Row],[Low]], TableOMP[[#This Row],[total_time]]&lt;=TableOMP[[#This Row],[High]]),1,0)</f>
        <v>1</v>
      </c>
    </row>
    <row r="8227" spans="1:19" hidden="1" x14ac:dyDescent="0.25">
      <c r="A8227" t="s">
        <v>16</v>
      </c>
      <c r="B8227">
        <v>10000</v>
      </c>
      <c r="C8227">
        <v>100</v>
      </c>
      <c r="D8227">
        <v>100000</v>
      </c>
      <c r="E8227">
        <v>64</v>
      </c>
      <c r="F8227">
        <v>1</v>
      </c>
      <c r="G8227">
        <v>5.7080000000000002</v>
      </c>
      <c r="H8227">
        <v>0.176563</v>
      </c>
      <c r="I8227">
        <v>4.285615</v>
      </c>
      <c r="J8227">
        <v>6.8026000000000003E-2</v>
      </c>
      <c r="K8227" t="str">
        <f>MID(M8227,22,1)</f>
        <v>7</v>
      </c>
      <c r="L8227" t="s">
        <v>49</v>
      </c>
      <c r="M8227" t="s">
        <v>50</v>
      </c>
      <c r="N8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227">
        <f>VLOOKUP(TableOMP[[#This Row],[Label]],TableAvg[],2,FALSE)</f>
        <v>5.743559357142856</v>
      </c>
      <c r="P8227">
        <f>VLOOKUP(TableOMP[[#This Row],[Label]],TableAvg[],3,FALSE)</f>
        <v>0.16344440743335012</v>
      </c>
      <c r="Q8227">
        <f>TableOMP[[#This Row],[Avg]]-$U$2*TableOMP[[#This Row],[StdDev]]</f>
        <v>5.4166705422761554</v>
      </c>
      <c r="R8227">
        <f>TableOMP[[#This Row],[Avg]]+$U$2*TableOMP[[#This Row],[StdDev]]</f>
        <v>6.0704481720095567</v>
      </c>
      <c r="S8227">
        <f>IF(AND(TableOMP[[#This Row],[total_time]]&gt;=TableOMP[[#This Row],[Low]], TableOMP[[#This Row],[total_time]]&lt;=TableOMP[[#This Row],[High]]),1,0)</f>
        <v>1</v>
      </c>
    </row>
    <row r="8228" spans="1:19" hidden="1" x14ac:dyDescent="0.25">
      <c r="A8228" t="s">
        <v>15</v>
      </c>
      <c r="B8228">
        <v>10000</v>
      </c>
      <c r="C8228">
        <v>100</v>
      </c>
      <c r="D8228">
        <v>100000</v>
      </c>
      <c r="E8228">
        <v>41</v>
      </c>
      <c r="F8228">
        <v>1</v>
      </c>
      <c r="G8228">
        <v>5.7041459999999997</v>
      </c>
      <c r="H8228">
        <v>0.15603</v>
      </c>
      <c r="I8228">
        <v>1.65648</v>
      </c>
      <c r="J8228">
        <v>4.1411999999999997E-2</v>
      </c>
      <c r="K8228" t="str">
        <f>MID(M8228,22,1)</f>
        <v>6</v>
      </c>
      <c r="L8228" t="s">
        <v>61</v>
      </c>
      <c r="M8228" t="s">
        <v>62</v>
      </c>
      <c r="N8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228">
        <f>VLOOKUP(TableOMP[[#This Row],[Label]],TableAvg[],2,FALSE)</f>
        <v>6.071268285714285</v>
      </c>
      <c r="P8228">
        <f>VLOOKUP(TableOMP[[#This Row],[Label]],TableAvg[],3,FALSE)</f>
        <v>0.42470815093029313</v>
      </c>
      <c r="Q8228">
        <f>TableOMP[[#This Row],[Avg]]-$U$2*TableOMP[[#This Row],[StdDev]]</f>
        <v>5.221851983853699</v>
      </c>
      <c r="R8228">
        <f>TableOMP[[#This Row],[Avg]]+$U$2*TableOMP[[#This Row],[StdDev]]</f>
        <v>6.920684587574871</v>
      </c>
      <c r="S8228">
        <f>IF(AND(TableOMP[[#This Row],[total_time]]&gt;=TableOMP[[#This Row],[Low]], TableOMP[[#This Row],[total_time]]&lt;=TableOMP[[#This Row],[High]]),1,0)</f>
        <v>1</v>
      </c>
    </row>
    <row r="8229" spans="1:19" hidden="1" x14ac:dyDescent="0.25">
      <c r="A8229" t="s">
        <v>16</v>
      </c>
      <c r="B8229">
        <v>10000</v>
      </c>
      <c r="C8229">
        <v>100</v>
      </c>
      <c r="D8229">
        <v>100000</v>
      </c>
      <c r="E8229">
        <v>60</v>
      </c>
      <c r="F8229">
        <v>1</v>
      </c>
      <c r="G8229">
        <v>5.7041069999999996</v>
      </c>
      <c r="H8229">
        <v>0.16229199999999999</v>
      </c>
      <c r="I8229">
        <v>3.561445</v>
      </c>
      <c r="J8229">
        <v>6.0363E-2</v>
      </c>
      <c r="K8229" t="str">
        <f>MID(M8229,22,1)</f>
        <v>2</v>
      </c>
      <c r="L8229" t="s">
        <v>59</v>
      </c>
      <c r="M8229" t="s">
        <v>60</v>
      </c>
      <c r="N8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229">
        <f>VLOOKUP(TableOMP[[#This Row],[Label]],TableAvg[],2,FALSE)</f>
        <v>5.8696038571428577</v>
      </c>
      <c r="P8229">
        <f>VLOOKUP(TableOMP[[#This Row],[Label]],TableAvg[],3,FALSE)</f>
        <v>0.21063305224448542</v>
      </c>
      <c r="Q8229">
        <f>TableOMP[[#This Row],[Avg]]-$U$2*TableOMP[[#This Row],[StdDev]]</f>
        <v>5.4483377526538872</v>
      </c>
      <c r="R8229">
        <f>TableOMP[[#This Row],[Avg]]+$U$2*TableOMP[[#This Row],[StdDev]]</f>
        <v>6.2908699616318282</v>
      </c>
      <c r="S8229">
        <f>IF(AND(TableOMP[[#This Row],[total_time]]&gt;=TableOMP[[#This Row],[Low]], TableOMP[[#This Row],[total_time]]&lt;=TableOMP[[#This Row],[High]]),1,0)</f>
        <v>1</v>
      </c>
    </row>
    <row r="8230" spans="1:19" hidden="1" x14ac:dyDescent="0.25">
      <c r="A8230" t="s">
        <v>16</v>
      </c>
      <c r="B8230">
        <v>10000</v>
      </c>
      <c r="C8230">
        <v>100</v>
      </c>
      <c r="D8230">
        <v>100000</v>
      </c>
      <c r="E8230">
        <v>60</v>
      </c>
      <c r="F8230">
        <v>1</v>
      </c>
      <c r="G8230">
        <v>5.7023489999999999</v>
      </c>
      <c r="H8230">
        <v>0.16108900000000001</v>
      </c>
      <c r="I8230">
        <v>3.4393039999999999</v>
      </c>
      <c r="J8230">
        <v>5.8292999999999998E-2</v>
      </c>
      <c r="K8230" t="str">
        <f>MID(M8230,22,1)</f>
        <v>2</v>
      </c>
      <c r="L8230" t="s">
        <v>59</v>
      </c>
      <c r="M8230" t="s">
        <v>60</v>
      </c>
      <c r="N8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230">
        <f>VLOOKUP(TableOMP[[#This Row],[Label]],TableAvg[],2,FALSE)</f>
        <v>5.8696038571428577</v>
      </c>
      <c r="P8230">
        <f>VLOOKUP(TableOMP[[#This Row],[Label]],TableAvg[],3,FALSE)</f>
        <v>0.21063305224448542</v>
      </c>
      <c r="Q8230">
        <f>TableOMP[[#This Row],[Avg]]-$U$2*TableOMP[[#This Row],[StdDev]]</f>
        <v>5.4483377526538872</v>
      </c>
      <c r="R8230">
        <f>TableOMP[[#This Row],[Avg]]+$U$2*TableOMP[[#This Row],[StdDev]]</f>
        <v>6.2908699616318282</v>
      </c>
      <c r="S8230">
        <f>IF(AND(TableOMP[[#This Row],[total_time]]&gt;=TableOMP[[#This Row],[Low]], TableOMP[[#This Row],[total_time]]&lt;=TableOMP[[#This Row],[High]]),1,0)</f>
        <v>1</v>
      </c>
    </row>
    <row r="8231" spans="1:19" hidden="1" x14ac:dyDescent="0.25">
      <c r="A8231" t="s">
        <v>15</v>
      </c>
      <c r="B8231">
        <v>10000</v>
      </c>
      <c r="C8231">
        <v>100</v>
      </c>
      <c r="D8231">
        <v>100000</v>
      </c>
      <c r="E8231">
        <v>46</v>
      </c>
      <c r="F8231">
        <v>1</v>
      </c>
      <c r="G8231">
        <v>5.6991360000000002</v>
      </c>
      <c r="H8231">
        <v>0.185727</v>
      </c>
      <c r="I8231">
        <v>3.0080309999999999</v>
      </c>
      <c r="J8231">
        <v>6.6845000000000002E-2</v>
      </c>
      <c r="K8231" t="str">
        <f>MID(M8231,22,1)</f>
        <v>5</v>
      </c>
      <c r="L8231" t="s">
        <v>163</v>
      </c>
      <c r="M8231" t="s">
        <v>164</v>
      </c>
      <c r="N8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231">
        <f>VLOOKUP(TableOMP[[#This Row],[Label]],TableAvg[],2,FALSE)</f>
        <v>5.6974494285714288</v>
      </c>
      <c r="P8231">
        <f>VLOOKUP(TableOMP[[#This Row],[Label]],TableAvg[],3,FALSE)</f>
        <v>0.17136720598541968</v>
      </c>
      <c r="Q8231">
        <f>TableOMP[[#This Row],[Avg]]-$U$2*TableOMP[[#This Row],[StdDev]]</f>
        <v>5.354715016600589</v>
      </c>
      <c r="R8231">
        <f>TableOMP[[#This Row],[Avg]]+$U$2*TableOMP[[#This Row],[StdDev]]</f>
        <v>6.0401838405422685</v>
      </c>
      <c r="S8231">
        <f>IF(AND(TableOMP[[#This Row],[total_time]]&gt;=TableOMP[[#This Row],[Low]], TableOMP[[#This Row],[total_time]]&lt;=TableOMP[[#This Row],[High]]),1,0)</f>
        <v>1</v>
      </c>
    </row>
    <row r="8232" spans="1:19" hidden="1" x14ac:dyDescent="0.25">
      <c r="A8232" t="s">
        <v>15</v>
      </c>
      <c r="B8232">
        <v>10000</v>
      </c>
      <c r="C8232">
        <v>100</v>
      </c>
      <c r="D8232">
        <v>100000</v>
      </c>
      <c r="E8232">
        <v>43</v>
      </c>
      <c r="F8232">
        <v>1</v>
      </c>
      <c r="G8232">
        <v>5.6970229999999997</v>
      </c>
      <c r="H8232">
        <v>0.16150200000000001</v>
      </c>
      <c r="I8232">
        <v>2.1961539999999999</v>
      </c>
      <c r="J8232">
        <v>5.2289000000000002E-2</v>
      </c>
      <c r="K8232" t="str">
        <f>MID(M8232,22,1)</f>
        <v>6</v>
      </c>
      <c r="L8232" t="s">
        <v>41</v>
      </c>
      <c r="M8232" t="s">
        <v>42</v>
      </c>
      <c r="N8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232">
        <f>VLOOKUP(TableOMP[[#This Row],[Label]],TableAvg[],2,FALSE)</f>
        <v>5.9336382142857147</v>
      </c>
      <c r="P8232">
        <f>VLOOKUP(TableOMP[[#This Row],[Label]],TableAvg[],3,FALSE)</f>
        <v>0.61423799104629628</v>
      </c>
      <c r="Q8232">
        <f>TableOMP[[#This Row],[Avg]]-$U$2*TableOMP[[#This Row],[StdDev]]</f>
        <v>4.7051622321931221</v>
      </c>
      <c r="R8232">
        <f>TableOMP[[#This Row],[Avg]]+$U$2*TableOMP[[#This Row],[StdDev]]</f>
        <v>7.1621141963783073</v>
      </c>
      <c r="S8232">
        <f>IF(AND(TableOMP[[#This Row],[total_time]]&gt;=TableOMP[[#This Row],[Low]], TableOMP[[#This Row],[total_time]]&lt;=TableOMP[[#This Row],[High]]),1,0)</f>
        <v>1</v>
      </c>
    </row>
    <row r="8233" spans="1:19" hidden="1" x14ac:dyDescent="0.25">
      <c r="A8233" t="s">
        <v>15</v>
      </c>
      <c r="B8233">
        <v>10000</v>
      </c>
      <c r="C8233">
        <v>100</v>
      </c>
      <c r="D8233">
        <v>100000</v>
      </c>
      <c r="E8233">
        <v>44</v>
      </c>
      <c r="F8233">
        <v>1</v>
      </c>
      <c r="G8233">
        <v>5.6947520000000003</v>
      </c>
      <c r="H8233">
        <v>0.34261900000000001</v>
      </c>
      <c r="I8233">
        <v>9.6751900000000006</v>
      </c>
      <c r="J8233">
        <v>0.22500400000000001</v>
      </c>
      <c r="K8233" t="str">
        <f>MID(M8233,22,1)</f>
        <v>6</v>
      </c>
      <c r="L8233" t="s">
        <v>41</v>
      </c>
      <c r="M8233" t="s">
        <v>42</v>
      </c>
      <c r="N8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233">
        <f>VLOOKUP(TableOMP[[#This Row],[Label]],TableAvg[],2,FALSE)</f>
        <v>5.7841858571428579</v>
      </c>
      <c r="P8233">
        <f>VLOOKUP(TableOMP[[#This Row],[Label]],TableAvg[],3,FALSE)</f>
        <v>0.20492796866592097</v>
      </c>
      <c r="Q8233">
        <f>TableOMP[[#This Row],[Avg]]-$U$2*TableOMP[[#This Row],[StdDev]]</f>
        <v>5.3743299198110162</v>
      </c>
      <c r="R8233">
        <f>TableOMP[[#This Row],[Avg]]+$U$2*TableOMP[[#This Row],[StdDev]]</f>
        <v>6.1940417944746997</v>
      </c>
      <c r="S8233">
        <f>IF(AND(TableOMP[[#This Row],[total_time]]&gt;=TableOMP[[#This Row],[Low]], TableOMP[[#This Row],[total_time]]&lt;=TableOMP[[#This Row],[High]]),1,0)</f>
        <v>1</v>
      </c>
    </row>
    <row r="8234" spans="1:19" hidden="1" x14ac:dyDescent="0.25">
      <c r="A8234" t="s">
        <v>15</v>
      </c>
      <c r="B8234">
        <v>10000</v>
      </c>
      <c r="C8234">
        <v>100</v>
      </c>
      <c r="D8234">
        <v>100000</v>
      </c>
      <c r="E8234">
        <v>42</v>
      </c>
      <c r="F8234">
        <v>1</v>
      </c>
      <c r="G8234">
        <v>5.691344</v>
      </c>
      <c r="H8234">
        <v>0.15467500000000001</v>
      </c>
      <c r="I8234">
        <v>1.881035</v>
      </c>
      <c r="J8234">
        <v>4.5879000000000003E-2</v>
      </c>
      <c r="K8234" t="str">
        <f>MID(M8234,22,1)</f>
        <v>5</v>
      </c>
      <c r="L8234" t="s">
        <v>55</v>
      </c>
      <c r="M8234" t="s">
        <v>56</v>
      </c>
      <c r="N8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8234">
        <f>VLOOKUP(TableOMP[[#This Row],[Label]],TableAvg[],2,FALSE)</f>
        <v>7.1902591428571423</v>
      </c>
      <c r="P8234">
        <f>VLOOKUP(TableOMP[[#This Row],[Label]],TableAvg[],3,FALSE)</f>
        <v>4.6999742919651162</v>
      </c>
      <c r="Q8234">
        <f>TableOMP[[#This Row],[Avg]]-$U$2*TableOMP[[#This Row],[StdDev]]</f>
        <v>-2.2096894410730901</v>
      </c>
      <c r="R8234">
        <f>TableOMP[[#This Row],[Avg]]+$U$2*TableOMP[[#This Row],[StdDev]]</f>
        <v>16.590207726787376</v>
      </c>
      <c r="S8234">
        <f>IF(AND(TableOMP[[#This Row],[total_time]]&gt;=TableOMP[[#This Row],[Low]], TableOMP[[#This Row],[total_time]]&lt;=TableOMP[[#This Row],[High]]),1,0)</f>
        <v>1</v>
      </c>
    </row>
    <row r="8235" spans="1:19" hidden="1" x14ac:dyDescent="0.25">
      <c r="A8235" t="s">
        <v>16</v>
      </c>
      <c r="B8235">
        <v>10000</v>
      </c>
      <c r="C8235">
        <v>100</v>
      </c>
      <c r="D8235">
        <v>100000</v>
      </c>
      <c r="E8235">
        <v>63</v>
      </c>
      <c r="F8235">
        <v>1</v>
      </c>
      <c r="G8235">
        <v>5.6899110000000004</v>
      </c>
      <c r="H8235">
        <v>0.16497899999999999</v>
      </c>
      <c r="I8235">
        <v>4.0064250000000001</v>
      </c>
      <c r="J8235">
        <v>6.4619999999999997E-2</v>
      </c>
      <c r="K8235" t="str">
        <f>MID(M8235,22,1)</f>
        <v>1</v>
      </c>
      <c r="L8235" t="s">
        <v>171</v>
      </c>
      <c r="M8235" t="s">
        <v>172</v>
      </c>
      <c r="N8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235">
        <f>VLOOKUP(TableOMP[[#This Row],[Label]],TableAvg[],2,FALSE)</f>
        <v>5.6910597857142857</v>
      </c>
      <c r="P8235">
        <f>VLOOKUP(TableOMP[[#This Row],[Label]],TableAvg[],3,FALSE)</f>
        <v>0.14191181359775193</v>
      </c>
      <c r="Q8235">
        <f>TableOMP[[#This Row],[Avg]]-$U$2*TableOMP[[#This Row],[StdDev]]</f>
        <v>5.4072361585187823</v>
      </c>
      <c r="R8235">
        <f>TableOMP[[#This Row],[Avg]]+$U$2*TableOMP[[#This Row],[StdDev]]</f>
        <v>5.9748834129097892</v>
      </c>
      <c r="S8235">
        <f>IF(AND(TableOMP[[#This Row],[total_time]]&gt;=TableOMP[[#This Row],[Low]], TableOMP[[#This Row],[total_time]]&lt;=TableOMP[[#This Row],[High]]),1,0)</f>
        <v>1</v>
      </c>
    </row>
    <row r="8236" spans="1:19" hidden="1" x14ac:dyDescent="0.25">
      <c r="A8236" t="s">
        <v>16</v>
      </c>
      <c r="B8236">
        <v>10000</v>
      </c>
      <c r="C8236">
        <v>100</v>
      </c>
      <c r="D8236">
        <v>100000</v>
      </c>
      <c r="E8236">
        <v>61</v>
      </c>
      <c r="F8236">
        <v>1</v>
      </c>
      <c r="G8236">
        <v>5.689597</v>
      </c>
      <c r="H8236">
        <v>0.18922800000000001</v>
      </c>
      <c r="I8236">
        <v>4.8059609999999999</v>
      </c>
      <c r="J8236">
        <v>8.0099000000000004E-2</v>
      </c>
      <c r="K8236" t="str">
        <f>MID(M8236,22,1)</f>
        <v>5</v>
      </c>
      <c r="L8236" t="s">
        <v>161</v>
      </c>
      <c r="M8236" t="s">
        <v>162</v>
      </c>
      <c r="N8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236">
        <f>VLOOKUP(TableOMP[[#This Row],[Label]],TableAvg[],2,FALSE)</f>
        <v>5.8491379999999991</v>
      </c>
      <c r="P8236">
        <f>VLOOKUP(TableOMP[[#This Row],[Label]],TableAvg[],3,FALSE)</f>
        <v>0.20874145762163634</v>
      </c>
      <c r="Q8236">
        <f>TableOMP[[#This Row],[Avg]]-$U$2*TableOMP[[#This Row],[StdDev]]</f>
        <v>5.4316550847567262</v>
      </c>
      <c r="R8236">
        <f>TableOMP[[#This Row],[Avg]]+$U$2*TableOMP[[#This Row],[StdDev]]</f>
        <v>6.2666209152432719</v>
      </c>
      <c r="S8236">
        <f>IF(AND(TableOMP[[#This Row],[total_time]]&gt;=TableOMP[[#This Row],[Low]], TableOMP[[#This Row],[total_time]]&lt;=TableOMP[[#This Row],[High]]),1,0)</f>
        <v>1</v>
      </c>
    </row>
    <row r="8237" spans="1:19" hidden="1" x14ac:dyDescent="0.25">
      <c r="A8237" t="s">
        <v>16</v>
      </c>
      <c r="B8237">
        <v>10000</v>
      </c>
      <c r="C8237">
        <v>100</v>
      </c>
      <c r="D8237">
        <v>100000</v>
      </c>
      <c r="E8237">
        <v>60</v>
      </c>
      <c r="F8237">
        <v>1</v>
      </c>
      <c r="G8237">
        <v>5.6865930000000002</v>
      </c>
      <c r="H8237">
        <v>0.16087599999999999</v>
      </c>
      <c r="I8237">
        <v>3.375829</v>
      </c>
      <c r="J8237">
        <v>5.7216999999999997E-2</v>
      </c>
      <c r="K8237" t="str">
        <f>MID(M8237,22,1)</f>
        <v>2</v>
      </c>
      <c r="L8237" t="s">
        <v>59</v>
      </c>
      <c r="M8237" t="s">
        <v>60</v>
      </c>
      <c r="N8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8237">
        <f>VLOOKUP(TableOMP[[#This Row],[Label]],TableAvg[],2,FALSE)</f>
        <v>5.8696038571428577</v>
      </c>
      <c r="P8237">
        <f>VLOOKUP(TableOMP[[#This Row],[Label]],TableAvg[],3,FALSE)</f>
        <v>0.21063305224448542</v>
      </c>
      <c r="Q8237">
        <f>TableOMP[[#This Row],[Avg]]-$U$2*TableOMP[[#This Row],[StdDev]]</f>
        <v>5.4483377526538872</v>
      </c>
      <c r="R8237">
        <f>TableOMP[[#This Row],[Avg]]+$U$2*TableOMP[[#This Row],[StdDev]]</f>
        <v>6.2908699616318282</v>
      </c>
      <c r="S8237">
        <f>IF(AND(TableOMP[[#This Row],[total_time]]&gt;=TableOMP[[#This Row],[Low]], TableOMP[[#This Row],[total_time]]&lt;=TableOMP[[#This Row],[High]]),1,0)</f>
        <v>1</v>
      </c>
    </row>
    <row r="8238" spans="1:19" hidden="1" x14ac:dyDescent="0.25">
      <c r="A8238" t="s">
        <v>16</v>
      </c>
      <c r="B8238">
        <v>10000</v>
      </c>
      <c r="C8238">
        <v>100</v>
      </c>
      <c r="D8238">
        <v>100000</v>
      </c>
      <c r="E8238">
        <v>62</v>
      </c>
      <c r="F8238">
        <v>1</v>
      </c>
      <c r="G8238">
        <v>5.684253</v>
      </c>
      <c r="H8238">
        <v>0.165629</v>
      </c>
      <c r="I8238">
        <v>3.8007409999999999</v>
      </c>
      <c r="J8238">
        <v>6.2307000000000001E-2</v>
      </c>
      <c r="K8238" t="str">
        <f>MID(M8238,22,1)</f>
        <v>2</v>
      </c>
      <c r="L8238" t="s">
        <v>59</v>
      </c>
      <c r="M8238" t="s">
        <v>60</v>
      </c>
      <c r="N8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238">
        <f>VLOOKUP(TableOMP[[#This Row],[Label]],TableAvg[],2,FALSE)</f>
        <v>5.7916944285714296</v>
      </c>
      <c r="P8238">
        <f>VLOOKUP(TableOMP[[#This Row],[Label]],TableAvg[],3,FALSE)</f>
        <v>0.1908286425358926</v>
      </c>
      <c r="Q8238">
        <f>TableOMP[[#This Row],[Avg]]-$U$2*TableOMP[[#This Row],[StdDev]]</f>
        <v>5.4100371434996442</v>
      </c>
      <c r="R8238">
        <f>TableOMP[[#This Row],[Avg]]+$U$2*TableOMP[[#This Row],[StdDev]]</f>
        <v>6.173351713643215</v>
      </c>
      <c r="S8238">
        <f>IF(AND(TableOMP[[#This Row],[total_time]]&gt;=TableOMP[[#This Row],[Low]], TableOMP[[#This Row],[total_time]]&lt;=TableOMP[[#This Row],[High]]),1,0)</f>
        <v>1</v>
      </c>
    </row>
    <row r="8239" spans="1:19" hidden="1" x14ac:dyDescent="0.25">
      <c r="A8239" t="s">
        <v>15</v>
      </c>
      <c r="B8239">
        <v>10000</v>
      </c>
      <c r="C8239">
        <v>100</v>
      </c>
      <c r="D8239">
        <v>100000</v>
      </c>
      <c r="E8239">
        <v>44</v>
      </c>
      <c r="F8239">
        <v>1</v>
      </c>
      <c r="G8239">
        <v>5.6814590000000003</v>
      </c>
      <c r="H8239">
        <v>0.153026</v>
      </c>
      <c r="I8239">
        <v>2.2502179999999998</v>
      </c>
      <c r="J8239">
        <v>5.2331000000000003E-2</v>
      </c>
      <c r="K8239" t="str">
        <f>MID(M8239,22,1)</f>
        <v>2</v>
      </c>
      <c r="L8239" t="s">
        <v>95</v>
      </c>
      <c r="M8239" t="s">
        <v>96</v>
      </c>
      <c r="N8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239">
        <f>VLOOKUP(TableOMP[[#This Row],[Label]],TableAvg[],2,FALSE)</f>
        <v>5.7841858571428579</v>
      </c>
      <c r="P8239">
        <f>VLOOKUP(TableOMP[[#This Row],[Label]],TableAvg[],3,FALSE)</f>
        <v>0.20492796866592097</v>
      </c>
      <c r="Q8239">
        <f>TableOMP[[#This Row],[Avg]]-$U$2*TableOMP[[#This Row],[StdDev]]</f>
        <v>5.3743299198110162</v>
      </c>
      <c r="R8239">
        <f>TableOMP[[#This Row],[Avg]]+$U$2*TableOMP[[#This Row],[StdDev]]</f>
        <v>6.1940417944746997</v>
      </c>
      <c r="S8239">
        <f>IF(AND(TableOMP[[#This Row],[total_time]]&gt;=TableOMP[[#This Row],[Low]], TableOMP[[#This Row],[total_time]]&lt;=TableOMP[[#This Row],[High]]),1,0)</f>
        <v>1</v>
      </c>
    </row>
    <row r="8240" spans="1:19" hidden="1" x14ac:dyDescent="0.25">
      <c r="A8240" t="s">
        <v>16</v>
      </c>
      <c r="B8240">
        <v>10000</v>
      </c>
      <c r="C8240">
        <v>100</v>
      </c>
      <c r="D8240">
        <v>100000</v>
      </c>
      <c r="E8240">
        <v>61</v>
      </c>
      <c r="F8240">
        <v>1</v>
      </c>
      <c r="G8240">
        <v>5.6724589999999999</v>
      </c>
      <c r="H8240">
        <v>0.17107800000000001</v>
      </c>
      <c r="I8240">
        <v>3.7125590000000002</v>
      </c>
      <c r="J8240">
        <v>6.1876E-2</v>
      </c>
      <c r="K8240" t="str">
        <f>MID(M8240,22,1)</f>
        <v>2</v>
      </c>
      <c r="L8240" t="s">
        <v>59</v>
      </c>
      <c r="M8240" t="s">
        <v>60</v>
      </c>
      <c r="N8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240">
        <f>VLOOKUP(TableOMP[[#This Row],[Label]],TableAvg[],2,FALSE)</f>
        <v>5.8491379999999991</v>
      </c>
      <c r="P8240">
        <f>VLOOKUP(TableOMP[[#This Row],[Label]],TableAvg[],3,FALSE)</f>
        <v>0.20874145762163634</v>
      </c>
      <c r="Q8240">
        <f>TableOMP[[#This Row],[Avg]]-$U$2*TableOMP[[#This Row],[StdDev]]</f>
        <v>5.4316550847567262</v>
      </c>
      <c r="R8240">
        <f>TableOMP[[#This Row],[Avg]]+$U$2*TableOMP[[#This Row],[StdDev]]</f>
        <v>6.2666209152432719</v>
      </c>
      <c r="S8240">
        <f>IF(AND(TableOMP[[#This Row],[total_time]]&gt;=TableOMP[[#This Row],[Low]], TableOMP[[#This Row],[total_time]]&lt;=TableOMP[[#This Row],[High]]),1,0)</f>
        <v>1</v>
      </c>
    </row>
    <row r="8241" spans="1:19" hidden="1" x14ac:dyDescent="0.25">
      <c r="A8241" t="s">
        <v>15</v>
      </c>
      <c r="B8241">
        <v>10000</v>
      </c>
      <c r="C8241">
        <v>100</v>
      </c>
      <c r="D8241">
        <v>100000</v>
      </c>
      <c r="E8241">
        <v>51</v>
      </c>
      <c r="F8241">
        <v>1</v>
      </c>
      <c r="G8241">
        <v>5.6633930000000001</v>
      </c>
      <c r="H8241">
        <v>0.19319500000000001</v>
      </c>
      <c r="I8241">
        <v>3.163084</v>
      </c>
      <c r="J8241">
        <v>6.3261999999999999E-2</v>
      </c>
      <c r="K8241" t="str">
        <f>MID(M8241,22,1)</f>
        <v>8</v>
      </c>
      <c r="L8241" t="s">
        <v>159</v>
      </c>
      <c r="M8241" t="s">
        <v>160</v>
      </c>
      <c r="N8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241">
        <f>VLOOKUP(TableOMP[[#This Row],[Label]],TableAvg[],2,FALSE)</f>
        <v>5.5038507857142864</v>
      </c>
      <c r="P8241">
        <f>VLOOKUP(TableOMP[[#This Row],[Label]],TableAvg[],3,FALSE)</f>
        <v>0.16882503840287788</v>
      </c>
      <c r="Q8241">
        <f>TableOMP[[#This Row],[Avg]]-$U$2*TableOMP[[#This Row],[StdDev]]</f>
        <v>5.1662007089085309</v>
      </c>
      <c r="R8241">
        <f>TableOMP[[#This Row],[Avg]]+$U$2*TableOMP[[#This Row],[StdDev]]</f>
        <v>5.841500862520042</v>
      </c>
      <c r="S8241">
        <f>IF(AND(TableOMP[[#This Row],[total_time]]&gt;=TableOMP[[#This Row],[Low]], TableOMP[[#This Row],[total_time]]&lt;=TableOMP[[#This Row],[High]]),1,0)</f>
        <v>1</v>
      </c>
    </row>
    <row r="8242" spans="1:19" hidden="1" x14ac:dyDescent="0.25">
      <c r="A8242" t="s">
        <v>15</v>
      </c>
      <c r="B8242">
        <v>10000</v>
      </c>
      <c r="C8242">
        <v>100</v>
      </c>
      <c r="D8242">
        <v>100000</v>
      </c>
      <c r="E8242">
        <v>51</v>
      </c>
      <c r="F8242">
        <v>1</v>
      </c>
      <c r="G8242">
        <v>5.6632249999999997</v>
      </c>
      <c r="H8242">
        <v>0.161637</v>
      </c>
      <c r="I8242">
        <v>2.5868359999999999</v>
      </c>
      <c r="J8242">
        <v>5.1736999999999998E-2</v>
      </c>
      <c r="K8242" t="str">
        <f>MID(M8242,22,1)</f>
        <v>6</v>
      </c>
      <c r="L8242" t="s">
        <v>41</v>
      </c>
      <c r="M8242" t="s">
        <v>42</v>
      </c>
      <c r="N8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242">
        <f>VLOOKUP(TableOMP[[#This Row],[Label]],TableAvg[],2,FALSE)</f>
        <v>5.5038507857142864</v>
      </c>
      <c r="P8242">
        <f>VLOOKUP(TableOMP[[#This Row],[Label]],TableAvg[],3,FALSE)</f>
        <v>0.16882503840287788</v>
      </c>
      <c r="Q8242">
        <f>TableOMP[[#This Row],[Avg]]-$U$2*TableOMP[[#This Row],[StdDev]]</f>
        <v>5.1662007089085309</v>
      </c>
      <c r="R8242">
        <f>TableOMP[[#This Row],[Avg]]+$U$2*TableOMP[[#This Row],[StdDev]]</f>
        <v>5.841500862520042</v>
      </c>
      <c r="S8242">
        <f>IF(AND(TableOMP[[#This Row],[total_time]]&gt;=TableOMP[[#This Row],[Low]], TableOMP[[#This Row],[total_time]]&lt;=TableOMP[[#This Row],[High]]),1,0)</f>
        <v>1</v>
      </c>
    </row>
    <row r="8243" spans="1:19" hidden="1" x14ac:dyDescent="0.25">
      <c r="A8243" t="s">
        <v>16</v>
      </c>
      <c r="B8243">
        <v>10000</v>
      </c>
      <c r="C8243">
        <v>100</v>
      </c>
      <c r="D8243">
        <v>100000</v>
      </c>
      <c r="E8243">
        <v>61</v>
      </c>
      <c r="F8243">
        <v>1</v>
      </c>
      <c r="G8243">
        <v>5.6629709999999998</v>
      </c>
      <c r="H8243">
        <v>0.16197600000000001</v>
      </c>
      <c r="I8243">
        <v>3.5767000000000002</v>
      </c>
      <c r="J8243">
        <v>5.9611999999999998E-2</v>
      </c>
      <c r="K8243" t="str">
        <f>MID(M8243,22,1)</f>
        <v>2</v>
      </c>
      <c r="L8243" t="s">
        <v>59</v>
      </c>
      <c r="M8243" t="s">
        <v>60</v>
      </c>
      <c r="N8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243">
        <f>VLOOKUP(TableOMP[[#This Row],[Label]],TableAvg[],2,FALSE)</f>
        <v>5.8491379999999991</v>
      </c>
      <c r="P8243">
        <f>VLOOKUP(TableOMP[[#This Row],[Label]],TableAvg[],3,FALSE)</f>
        <v>0.20874145762163634</v>
      </c>
      <c r="Q8243">
        <f>TableOMP[[#This Row],[Avg]]-$U$2*TableOMP[[#This Row],[StdDev]]</f>
        <v>5.4316550847567262</v>
      </c>
      <c r="R8243">
        <f>TableOMP[[#This Row],[Avg]]+$U$2*TableOMP[[#This Row],[StdDev]]</f>
        <v>6.2666209152432719</v>
      </c>
      <c r="S8243">
        <f>IF(AND(TableOMP[[#This Row],[total_time]]&gt;=TableOMP[[#This Row],[Low]], TableOMP[[#This Row],[total_time]]&lt;=TableOMP[[#This Row],[High]]),1,0)</f>
        <v>1</v>
      </c>
    </row>
    <row r="8244" spans="1:19" hidden="1" x14ac:dyDescent="0.25">
      <c r="A8244" t="s">
        <v>16</v>
      </c>
      <c r="B8244">
        <v>10000</v>
      </c>
      <c r="C8244">
        <v>100</v>
      </c>
      <c r="D8244">
        <v>100000</v>
      </c>
      <c r="E8244">
        <v>62</v>
      </c>
      <c r="F8244">
        <v>1</v>
      </c>
      <c r="G8244">
        <v>5.6624210000000001</v>
      </c>
      <c r="H8244">
        <v>0.16076799999999999</v>
      </c>
      <c r="I8244">
        <v>3.668447</v>
      </c>
      <c r="J8244">
        <v>6.0137999999999997E-2</v>
      </c>
      <c r="K8244" t="str">
        <f>MID(M8244,22,1)</f>
        <v>1</v>
      </c>
      <c r="L8244" t="s">
        <v>177</v>
      </c>
      <c r="M8244" t="s">
        <v>178</v>
      </c>
      <c r="N8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244">
        <f>VLOOKUP(TableOMP[[#This Row],[Label]],TableAvg[],2,FALSE)</f>
        <v>5.7916944285714296</v>
      </c>
      <c r="P8244">
        <f>VLOOKUP(TableOMP[[#This Row],[Label]],TableAvg[],3,FALSE)</f>
        <v>0.1908286425358926</v>
      </c>
      <c r="Q8244">
        <f>TableOMP[[#This Row],[Avg]]-$U$2*TableOMP[[#This Row],[StdDev]]</f>
        <v>5.4100371434996442</v>
      </c>
      <c r="R8244">
        <f>TableOMP[[#This Row],[Avg]]+$U$2*TableOMP[[#This Row],[StdDev]]</f>
        <v>6.173351713643215</v>
      </c>
      <c r="S8244">
        <f>IF(AND(TableOMP[[#This Row],[total_time]]&gt;=TableOMP[[#This Row],[Low]], TableOMP[[#This Row],[total_time]]&lt;=TableOMP[[#This Row],[High]]),1,0)</f>
        <v>1</v>
      </c>
    </row>
    <row r="8245" spans="1:19" hidden="1" x14ac:dyDescent="0.25">
      <c r="A8245" t="s">
        <v>16</v>
      </c>
      <c r="B8245">
        <v>10000</v>
      </c>
      <c r="C8245">
        <v>100</v>
      </c>
      <c r="D8245">
        <v>100000</v>
      </c>
      <c r="E8245">
        <v>61</v>
      </c>
      <c r="F8245">
        <v>1</v>
      </c>
      <c r="G8245">
        <v>5.6621990000000002</v>
      </c>
      <c r="H8245">
        <v>0.160912</v>
      </c>
      <c r="I8245">
        <v>3.7043729999999999</v>
      </c>
      <c r="J8245">
        <v>6.1740000000000003E-2</v>
      </c>
      <c r="K8245" t="str">
        <f>MID(M8245,22,1)</f>
        <v>1</v>
      </c>
      <c r="L8245" t="s">
        <v>177</v>
      </c>
      <c r="M8245" t="s">
        <v>178</v>
      </c>
      <c r="N8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245">
        <f>VLOOKUP(TableOMP[[#This Row],[Label]],TableAvg[],2,FALSE)</f>
        <v>5.8491379999999991</v>
      </c>
      <c r="P8245">
        <f>VLOOKUP(TableOMP[[#This Row],[Label]],TableAvg[],3,FALSE)</f>
        <v>0.20874145762163634</v>
      </c>
      <c r="Q8245">
        <f>TableOMP[[#This Row],[Avg]]-$U$2*TableOMP[[#This Row],[StdDev]]</f>
        <v>5.4316550847567262</v>
      </c>
      <c r="R8245">
        <f>TableOMP[[#This Row],[Avg]]+$U$2*TableOMP[[#This Row],[StdDev]]</f>
        <v>6.2666209152432719</v>
      </c>
      <c r="S8245">
        <f>IF(AND(TableOMP[[#This Row],[total_time]]&gt;=TableOMP[[#This Row],[Low]], TableOMP[[#This Row],[total_time]]&lt;=TableOMP[[#This Row],[High]]),1,0)</f>
        <v>1</v>
      </c>
    </row>
    <row r="8246" spans="1:19" hidden="1" x14ac:dyDescent="0.25">
      <c r="A8246" t="s">
        <v>15</v>
      </c>
      <c r="B8246">
        <v>10000</v>
      </c>
      <c r="C8246">
        <v>100</v>
      </c>
      <c r="D8246">
        <v>100000</v>
      </c>
      <c r="E8246">
        <v>52</v>
      </c>
      <c r="F8246">
        <v>1</v>
      </c>
      <c r="G8246">
        <v>5.6620140000000001</v>
      </c>
      <c r="H8246">
        <v>0.19908400000000001</v>
      </c>
      <c r="I8246">
        <v>3.9438110000000002</v>
      </c>
      <c r="J8246">
        <v>7.7329999999999996E-2</v>
      </c>
      <c r="K8246" t="str">
        <f>MID(M8246,22,1)</f>
        <v>2</v>
      </c>
      <c r="L8246" t="s">
        <v>95</v>
      </c>
      <c r="M8246" t="s">
        <v>96</v>
      </c>
      <c r="N8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246">
        <f>VLOOKUP(TableOMP[[#This Row],[Label]],TableAvg[],2,FALSE)</f>
        <v>5.603528571428571</v>
      </c>
      <c r="P8246">
        <f>VLOOKUP(TableOMP[[#This Row],[Label]],TableAvg[],3,FALSE)</f>
        <v>0.62637595788389389</v>
      </c>
      <c r="Q8246">
        <f>TableOMP[[#This Row],[Avg]]-$U$2*TableOMP[[#This Row],[StdDev]]</f>
        <v>4.3507766556607832</v>
      </c>
      <c r="R8246">
        <f>TableOMP[[#This Row],[Avg]]+$U$2*TableOMP[[#This Row],[StdDev]]</f>
        <v>6.8562804871963587</v>
      </c>
      <c r="S8246">
        <f>IF(AND(TableOMP[[#This Row],[total_time]]&gt;=TableOMP[[#This Row],[Low]], TableOMP[[#This Row],[total_time]]&lt;=TableOMP[[#This Row],[High]]),1,0)</f>
        <v>1</v>
      </c>
    </row>
    <row r="8247" spans="1:19" hidden="1" x14ac:dyDescent="0.25">
      <c r="A8247" t="s">
        <v>15</v>
      </c>
      <c r="B8247">
        <v>10000</v>
      </c>
      <c r="C8247">
        <v>100</v>
      </c>
      <c r="D8247">
        <v>100000</v>
      </c>
      <c r="E8247">
        <v>48</v>
      </c>
      <c r="F8247">
        <v>1</v>
      </c>
      <c r="G8247">
        <v>5.6615489999999999</v>
      </c>
      <c r="H8247">
        <v>0.16541500000000001</v>
      </c>
      <c r="I8247">
        <v>2.4913650000000001</v>
      </c>
      <c r="J8247">
        <v>5.3008E-2</v>
      </c>
      <c r="K8247" t="str">
        <f>MID(M8247,22,1)</f>
        <v>2</v>
      </c>
      <c r="L8247" t="s">
        <v>95</v>
      </c>
      <c r="M8247" t="s">
        <v>96</v>
      </c>
      <c r="N8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247">
        <f>VLOOKUP(TableOMP[[#This Row],[Label]],TableAvg[],2,FALSE)</f>
        <v>5.6202827142857137</v>
      </c>
      <c r="P8247">
        <f>VLOOKUP(TableOMP[[#This Row],[Label]],TableAvg[],3,FALSE)</f>
        <v>0.17283132587560757</v>
      </c>
      <c r="Q8247">
        <f>TableOMP[[#This Row],[Avg]]-$U$2*TableOMP[[#This Row],[StdDev]]</f>
        <v>5.274620062534499</v>
      </c>
      <c r="R8247">
        <f>TableOMP[[#This Row],[Avg]]+$U$2*TableOMP[[#This Row],[StdDev]]</f>
        <v>5.9659453660369284</v>
      </c>
      <c r="S8247">
        <f>IF(AND(TableOMP[[#This Row],[total_time]]&gt;=TableOMP[[#This Row],[Low]], TableOMP[[#This Row],[total_time]]&lt;=TableOMP[[#This Row],[High]]),1,0)</f>
        <v>1</v>
      </c>
    </row>
    <row r="8248" spans="1:19" hidden="1" x14ac:dyDescent="0.25">
      <c r="A8248" t="s">
        <v>16</v>
      </c>
      <c r="B8248">
        <v>10000</v>
      </c>
      <c r="C8248">
        <v>100</v>
      </c>
      <c r="D8248">
        <v>100000</v>
      </c>
      <c r="E8248">
        <v>64</v>
      </c>
      <c r="F8248">
        <v>1</v>
      </c>
      <c r="G8248">
        <v>5.6611500000000001</v>
      </c>
      <c r="H8248">
        <v>0.269708</v>
      </c>
      <c r="I8248">
        <v>8.770505</v>
      </c>
      <c r="J8248">
        <v>0.139214</v>
      </c>
      <c r="K8248" t="str">
        <f>MID(M8248,22,1)</f>
        <v>2</v>
      </c>
      <c r="L8248" t="s">
        <v>59</v>
      </c>
      <c r="M8248" t="s">
        <v>60</v>
      </c>
      <c r="N8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248">
        <f>VLOOKUP(TableOMP[[#This Row],[Label]],TableAvg[],2,FALSE)</f>
        <v>5.743559357142856</v>
      </c>
      <c r="P8248">
        <f>VLOOKUP(TableOMP[[#This Row],[Label]],TableAvg[],3,FALSE)</f>
        <v>0.16344440743335012</v>
      </c>
      <c r="Q8248">
        <f>TableOMP[[#This Row],[Avg]]-$U$2*TableOMP[[#This Row],[StdDev]]</f>
        <v>5.4166705422761554</v>
      </c>
      <c r="R8248">
        <f>TableOMP[[#This Row],[Avg]]+$U$2*TableOMP[[#This Row],[StdDev]]</f>
        <v>6.0704481720095567</v>
      </c>
      <c r="S8248">
        <f>IF(AND(TableOMP[[#This Row],[total_time]]&gt;=TableOMP[[#This Row],[Low]], TableOMP[[#This Row],[total_time]]&lt;=TableOMP[[#This Row],[High]]),1,0)</f>
        <v>1</v>
      </c>
    </row>
    <row r="8249" spans="1:19" hidden="1" x14ac:dyDescent="0.25">
      <c r="A8249" t="s">
        <v>16</v>
      </c>
      <c r="B8249">
        <v>10000</v>
      </c>
      <c r="C8249">
        <v>100</v>
      </c>
      <c r="D8249">
        <v>100000</v>
      </c>
      <c r="E8249">
        <v>62</v>
      </c>
      <c r="F8249">
        <v>1</v>
      </c>
      <c r="G8249">
        <v>5.6603560000000002</v>
      </c>
      <c r="H8249">
        <v>0.16988700000000001</v>
      </c>
      <c r="I8249">
        <v>3.7008049999999999</v>
      </c>
      <c r="J8249">
        <v>6.0669000000000001E-2</v>
      </c>
      <c r="K8249" t="str">
        <f>MID(M8249,22,1)</f>
        <v>7</v>
      </c>
      <c r="L8249" t="s">
        <v>189</v>
      </c>
      <c r="M8249" t="s">
        <v>190</v>
      </c>
      <c r="N8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249">
        <f>VLOOKUP(TableOMP[[#This Row],[Label]],TableAvg[],2,FALSE)</f>
        <v>5.7916944285714296</v>
      </c>
      <c r="P8249">
        <f>VLOOKUP(TableOMP[[#This Row],[Label]],TableAvg[],3,FALSE)</f>
        <v>0.1908286425358926</v>
      </c>
      <c r="Q8249">
        <f>TableOMP[[#This Row],[Avg]]-$U$2*TableOMP[[#This Row],[StdDev]]</f>
        <v>5.4100371434996442</v>
      </c>
      <c r="R8249">
        <f>TableOMP[[#This Row],[Avg]]+$U$2*TableOMP[[#This Row],[StdDev]]</f>
        <v>6.173351713643215</v>
      </c>
      <c r="S8249">
        <f>IF(AND(TableOMP[[#This Row],[total_time]]&gt;=TableOMP[[#This Row],[Low]], TableOMP[[#This Row],[total_time]]&lt;=TableOMP[[#This Row],[High]]),1,0)</f>
        <v>1</v>
      </c>
    </row>
    <row r="8250" spans="1:19" hidden="1" x14ac:dyDescent="0.25">
      <c r="A8250" t="s">
        <v>15</v>
      </c>
      <c r="B8250">
        <v>10000</v>
      </c>
      <c r="C8250">
        <v>100</v>
      </c>
      <c r="D8250">
        <v>100000</v>
      </c>
      <c r="E8250">
        <v>49</v>
      </c>
      <c r="F8250">
        <v>1</v>
      </c>
      <c r="G8250">
        <v>5.6575340000000001</v>
      </c>
      <c r="H8250">
        <v>0.32839200000000002</v>
      </c>
      <c r="I8250">
        <v>10.113276000000001</v>
      </c>
      <c r="J8250">
        <v>0.21069299999999999</v>
      </c>
      <c r="K8250" t="str">
        <f>MID(M8250,22,1)</f>
        <v>8</v>
      </c>
      <c r="L8250" t="s">
        <v>159</v>
      </c>
      <c r="M8250" t="s">
        <v>160</v>
      </c>
      <c r="N8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250">
        <f>VLOOKUP(TableOMP[[#This Row],[Label]],TableAvg[],2,FALSE)</f>
        <v>5.6602169285714288</v>
      </c>
      <c r="P8250">
        <f>VLOOKUP(TableOMP[[#This Row],[Label]],TableAvg[],3,FALSE)</f>
        <v>0.52822841332520587</v>
      </c>
      <c r="Q8250">
        <f>TableOMP[[#This Row],[Avg]]-$U$2*TableOMP[[#This Row],[StdDev]]</f>
        <v>4.6037601019210168</v>
      </c>
      <c r="R8250">
        <f>TableOMP[[#This Row],[Avg]]+$U$2*TableOMP[[#This Row],[StdDev]]</f>
        <v>6.7166737552218407</v>
      </c>
      <c r="S8250">
        <f>IF(AND(TableOMP[[#This Row],[total_time]]&gt;=TableOMP[[#This Row],[Low]], TableOMP[[#This Row],[total_time]]&lt;=TableOMP[[#This Row],[High]]),1,0)</f>
        <v>1</v>
      </c>
    </row>
    <row r="8251" spans="1:19" hidden="1" x14ac:dyDescent="0.25">
      <c r="A8251" t="s">
        <v>15</v>
      </c>
      <c r="B8251">
        <v>10000</v>
      </c>
      <c r="C8251">
        <v>100</v>
      </c>
      <c r="D8251">
        <v>100000</v>
      </c>
      <c r="E8251">
        <v>45</v>
      </c>
      <c r="F8251">
        <v>1</v>
      </c>
      <c r="G8251">
        <v>5.65076</v>
      </c>
      <c r="H8251">
        <v>0.18115600000000001</v>
      </c>
      <c r="I8251">
        <v>2.6374209999999998</v>
      </c>
      <c r="J8251">
        <v>5.9941000000000001E-2</v>
      </c>
      <c r="K8251" t="str">
        <f>MID(M8251,22,1)</f>
        <v>2</v>
      </c>
      <c r="L8251" t="s">
        <v>95</v>
      </c>
      <c r="M8251" t="s">
        <v>96</v>
      </c>
      <c r="N8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251">
        <f>VLOOKUP(TableOMP[[#This Row],[Label]],TableAvg[],2,FALSE)</f>
        <v>5.7405707857142847</v>
      </c>
      <c r="P8251">
        <f>VLOOKUP(TableOMP[[#This Row],[Label]],TableAvg[],3,FALSE)</f>
        <v>0.12330791384416398</v>
      </c>
      <c r="Q8251">
        <f>TableOMP[[#This Row],[Avg]]-$U$2*TableOMP[[#This Row],[StdDev]]</f>
        <v>5.4939549580259568</v>
      </c>
      <c r="R8251">
        <f>TableOMP[[#This Row],[Avg]]+$U$2*TableOMP[[#This Row],[StdDev]]</f>
        <v>5.9871866134026126</v>
      </c>
      <c r="S8251">
        <f>IF(AND(TableOMP[[#This Row],[total_time]]&gt;=TableOMP[[#This Row],[Low]], TableOMP[[#This Row],[total_time]]&lt;=TableOMP[[#This Row],[High]]),1,0)</f>
        <v>1</v>
      </c>
    </row>
    <row r="8252" spans="1:19" hidden="1" x14ac:dyDescent="0.25">
      <c r="A8252" t="s">
        <v>16</v>
      </c>
      <c r="B8252">
        <v>10000</v>
      </c>
      <c r="C8252">
        <v>100</v>
      </c>
      <c r="D8252">
        <v>100000</v>
      </c>
      <c r="E8252">
        <v>63</v>
      </c>
      <c r="F8252">
        <v>1</v>
      </c>
      <c r="G8252">
        <v>5.6471989999999996</v>
      </c>
      <c r="H8252">
        <v>0.17565500000000001</v>
      </c>
      <c r="I8252">
        <v>3.8773960000000001</v>
      </c>
      <c r="J8252">
        <v>6.2538999999999997E-2</v>
      </c>
      <c r="K8252" t="str">
        <f>MID(M8252,22,1)</f>
        <v>7</v>
      </c>
      <c r="L8252" t="s">
        <v>189</v>
      </c>
      <c r="M8252" t="s">
        <v>190</v>
      </c>
      <c r="N8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252">
        <f>VLOOKUP(TableOMP[[#This Row],[Label]],TableAvg[],2,FALSE)</f>
        <v>5.6910597857142857</v>
      </c>
      <c r="P8252">
        <f>VLOOKUP(TableOMP[[#This Row],[Label]],TableAvg[],3,FALSE)</f>
        <v>0.14191181359775193</v>
      </c>
      <c r="Q8252">
        <f>TableOMP[[#This Row],[Avg]]-$U$2*TableOMP[[#This Row],[StdDev]]</f>
        <v>5.4072361585187823</v>
      </c>
      <c r="R8252">
        <f>TableOMP[[#This Row],[Avg]]+$U$2*TableOMP[[#This Row],[StdDev]]</f>
        <v>5.9748834129097892</v>
      </c>
      <c r="S8252">
        <f>IF(AND(TableOMP[[#This Row],[total_time]]&gt;=TableOMP[[#This Row],[Low]], TableOMP[[#This Row],[total_time]]&lt;=TableOMP[[#This Row],[High]]),1,0)</f>
        <v>1</v>
      </c>
    </row>
    <row r="8253" spans="1:19" hidden="1" x14ac:dyDescent="0.25">
      <c r="A8253" t="s">
        <v>16</v>
      </c>
      <c r="B8253">
        <v>10000</v>
      </c>
      <c r="C8253">
        <v>100</v>
      </c>
      <c r="D8253">
        <v>100000</v>
      </c>
      <c r="E8253">
        <v>61</v>
      </c>
      <c r="F8253">
        <v>1</v>
      </c>
      <c r="G8253">
        <v>5.6440359999999998</v>
      </c>
      <c r="H8253">
        <v>0.16009200000000001</v>
      </c>
      <c r="I8253">
        <v>3.5613700000000001</v>
      </c>
      <c r="J8253">
        <v>5.9355999999999999E-2</v>
      </c>
      <c r="K8253" t="str">
        <f>MID(M8253,22,1)</f>
        <v>2</v>
      </c>
      <c r="L8253" t="s">
        <v>59</v>
      </c>
      <c r="M8253" t="s">
        <v>60</v>
      </c>
      <c r="N8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253">
        <f>VLOOKUP(TableOMP[[#This Row],[Label]],TableAvg[],2,FALSE)</f>
        <v>5.8491379999999991</v>
      </c>
      <c r="P8253">
        <f>VLOOKUP(TableOMP[[#This Row],[Label]],TableAvg[],3,FALSE)</f>
        <v>0.20874145762163634</v>
      </c>
      <c r="Q8253">
        <f>TableOMP[[#This Row],[Avg]]-$U$2*TableOMP[[#This Row],[StdDev]]</f>
        <v>5.4316550847567262</v>
      </c>
      <c r="R8253">
        <f>TableOMP[[#This Row],[Avg]]+$U$2*TableOMP[[#This Row],[StdDev]]</f>
        <v>6.2666209152432719</v>
      </c>
      <c r="S8253">
        <f>IF(AND(TableOMP[[#This Row],[total_time]]&gt;=TableOMP[[#This Row],[Low]], TableOMP[[#This Row],[total_time]]&lt;=TableOMP[[#This Row],[High]]),1,0)</f>
        <v>1</v>
      </c>
    </row>
    <row r="8254" spans="1:19" hidden="1" x14ac:dyDescent="0.25">
      <c r="A8254" t="s">
        <v>15</v>
      </c>
      <c r="B8254">
        <v>10000</v>
      </c>
      <c r="C8254">
        <v>100</v>
      </c>
      <c r="D8254">
        <v>100000</v>
      </c>
      <c r="E8254">
        <v>46</v>
      </c>
      <c r="F8254">
        <v>1</v>
      </c>
      <c r="G8254">
        <v>5.6408050000000003</v>
      </c>
      <c r="H8254">
        <v>0.19149099999999999</v>
      </c>
      <c r="I8254">
        <v>2.7661509999999998</v>
      </c>
      <c r="J8254">
        <v>6.1469999999999997E-2</v>
      </c>
      <c r="K8254" t="str">
        <f>MID(M8254,22,1)</f>
        <v>5</v>
      </c>
      <c r="L8254" t="s">
        <v>55</v>
      </c>
      <c r="M8254" t="s">
        <v>56</v>
      </c>
      <c r="N8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254">
        <f>VLOOKUP(TableOMP[[#This Row],[Label]],TableAvg[],2,FALSE)</f>
        <v>5.6974494285714288</v>
      </c>
      <c r="P8254">
        <f>VLOOKUP(TableOMP[[#This Row],[Label]],TableAvg[],3,FALSE)</f>
        <v>0.17136720598541968</v>
      </c>
      <c r="Q8254">
        <f>TableOMP[[#This Row],[Avg]]-$U$2*TableOMP[[#This Row],[StdDev]]</f>
        <v>5.354715016600589</v>
      </c>
      <c r="R8254">
        <f>TableOMP[[#This Row],[Avg]]+$U$2*TableOMP[[#This Row],[StdDev]]</f>
        <v>6.0401838405422685</v>
      </c>
      <c r="S8254">
        <f>IF(AND(TableOMP[[#This Row],[total_time]]&gt;=TableOMP[[#This Row],[Low]], TableOMP[[#This Row],[total_time]]&lt;=TableOMP[[#This Row],[High]]),1,0)</f>
        <v>1</v>
      </c>
    </row>
    <row r="8255" spans="1:19" hidden="1" x14ac:dyDescent="0.25">
      <c r="A8255" t="s">
        <v>15</v>
      </c>
      <c r="B8255">
        <v>10000</v>
      </c>
      <c r="C8255">
        <v>100</v>
      </c>
      <c r="D8255">
        <v>100000</v>
      </c>
      <c r="E8255">
        <v>49</v>
      </c>
      <c r="F8255">
        <v>1</v>
      </c>
      <c r="G8255">
        <v>5.6383939999999999</v>
      </c>
      <c r="H8255">
        <v>0.16927400000000001</v>
      </c>
      <c r="I8255">
        <v>2.4119989999999998</v>
      </c>
      <c r="J8255">
        <v>5.0250000000000003E-2</v>
      </c>
      <c r="K8255" t="str">
        <f>MID(M8255,22,1)</f>
        <v>5</v>
      </c>
      <c r="L8255" t="s">
        <v>55</v>
      </c>
      <c r="M8255" t="s">
        <v>56</v>
      </c>
      <c r="N8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255">
        <f>VLOOKUP(TableOMP[[#This Row],[Label]],TableAvg[],2,FALSE)</f>
        <v>5.6602169285714288</v>
      </c>
      <c r="P8255">
        <f>VLOOKUP(TableOMP[[#This Row],[Label]],TableAvg[],3,FALSE)</f>
        <v>0.52822841332520587</v>
      </c>
      <c r="Q8255">
        <f>TableOMP[[#This Row],[Avg]]-$U$2*TableOMP[[#This Row],[StdDev]]</f>
        <v>4.6037601019210168</v>
      </c>
      <c r="R8255">
        <f>TableOMP[[#This Row],[Avg]]+$U$2*TableOMP[[#This Row],[StdDev]]</f>
        <v>6.7166737552218407</v>
      </c>
      <c r="S8255">
        <f>IF(AND(TableOMP[[#This Row],[total_time]]&gt;=TableOMP[[#This Row],[Low]], TableOMP[[#This Row],[total_time]]&lt;=TableOMP[[#This Row],[High]]),1,0)</f>
        <v>1</v>
      </c>
    </row>
    <row r="8256" spans="1:19" hidden="1" x14ac:dyDescent="0.25">
      <c r="A8256" t="s">
        <v>16</v>
      </c>
      <c r="B8256">
        <v>10000</v>
      </c>
      <c r="C8256">
        <v>100</v>
      </c>
      <c r="D8256">
        <v>100000</v>
      </c>
      <c r="E8256">
        <v>64</v>
      </c>
      <c r="F8256">
        <v>1</v>
      </c>
      <c r="G8256">
        <v>5.6381670000000002</v>
      </c>
      <c r="H8256">
        <v>0.28217199999999998</v>
      </c>
      <c r="I8256">
        <v>10.143859000000001</v>
      </c>
      <c r="J8256">
        <v>0.16101399999999999</v>
      </c>
      <c r="K8256" t="str">
        <f>MID(M8256,22,1)</f>
        <v>2</v>
      </c>
      <c r="L8256" t="s">
        <v>59</v>
      </c>
      <c r="M8256" t="s">
        <v>60</v>
      </c>
      <c r="N8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256">
        <f>VLOOKUP(TableOMP[[#This Row],[Label]],TableAvg[],2,FALSE)</f>
        <v>5.743559357142856</v>
      </c>
      <c r="P8256">
        <f>VLOOKUP(TableOMP[[#This Row],[Label]],TableAvg[],3,FALSE)</f>
        <v>0.16344440743335012</v>
      </c>
      <c r="Q8256">
        <f>TableOMP[[#This Row],[Avg]]-$U$2*TableOMP[[#This Row],[StdDev]]</f>
        <v>5.4166705422761554</v>
      </c>
      <c r="R8256">
        <f>TableOMP[[#This Row],[Avg]]+$U$2*TableOMP[[#This Row],[StdDev]]</f>
        <v>6.0704481720095567</v>
      </c>
      <c r="S8256">
        <f>IF(AND(TableOMP[[#This Row],[total_time]]&gt;=TableOMP[[#This Row],[Low]], TableOMP[[#This Row],[total_time]]&lt;=TableOMP[[#This Row],[High]]),1,0)</f>
        <v>1</v>
      </c>
    </row>
    <row r="8257" spans="1:19" hidden="1" x14ac:dyDescent="0.25">
      <c r="A8257" t="s">
        <v>16</v>
      </c>
      <c r="B8257">
        <v>10000</v>
      </c>
      <c r="C8257">
        <v>100</v>
      </c>
      <c r="D8257">
        <v>100000</v>
      </c>
      <c r="E8257">
        <v>64</v>
      </c>
      <c r="F8257">
        <v>1</v>
      </c>
      <c r="G8257">
        <v>5.6366160000000001</v>
      </c>
      <c r="H8257">
        <v>0.29721799999999998</v>
      </c>
      <c r="I8257">
        <v>10.822939</v>
      </c>
      <c r="J8257">
        <v>0.171793</v>
      </c>
      <c r="K8257" t="str">
        <f>MID(M8257,22,1)</f>
        <v>2</v>
      </c>
      <c r="L8257" t="s">
        <v>59</v>
      </c>
      <c r="M8257" t="s">
        <v>60</v>
      </c>
      <c r="N8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257">
        <f>VLOOKUP(TableOMP[[#This Row],[Label]],TableAvg[],2,FALSE)</f>
        <v>5.743559357142856</v>
      </c>
      <c r="P8257">
        <f>VLOOKUP(TableOMP[[#This Row],[Label]],TableAvg[],3,FALSE)</f>
        <v>0.16344440743335012</v>
      </c>
      <c r="Q8257">
        <f>TableOMP[[#This Row],[Avg]]-$U$2*TableOMP[[#This Row],[StdDev]]</f>
        <v>5.4166705422761554</v>
      </c>
      <c r="R8257">
        <f>TableOMP[[#This Row],[Avg]]+$U$2*TableOMP[[#This Row],[StdDev]]</f>
        <v>6.0704481720095567</v>
      </c>
      <c r="S8257">
        <f>IF(AND(TableOMP[[#This Row],[total_time]]&gt;=TableOMP[[#This Row],[Low]], TableOMP[[#This Row],[total_time]]&lt;=TableOMP[[#This Row],[High]]),1,0)</f>
        <v>1</v>
      </c>
    </row>
    <row r="8258" spans="1:19" hidden="1" x14ac:dyDescent="0.25">
      <c r="A8258" t="s">
        <v>15</v>
      </c>
      <c r="B8258">
        <v>10000</v>
      </c>
      <c r="C8258">
        <v>100</v>
      </c>
      <c r="D8258">
        <v>100000</v>
      </c>
      <c r="E8258">
        <v>53</v>
      </c>
      <c r="F8258">
        <v>1</v>
      </c>
      <c r="G8258">
        <v>5.6350670000000003</v>
      </c>
      <c r="H8258">
        <v>0.64793800000000001</v>
      </c>
      <c r="I8258">
        <v>12.281084</v>
      </c>
      <c r="J8258">
        <v>0.236175</v>
      </c>
      <c r="K8258" t="str">
        <f>MID(M8258,22,1)</f>
        <v>6</v>
      </c>
      <c r="L8258" t="s">
        <v>41</v>
      </c>
      <c r="M8258" t="s">
        <v>42</v>
      </c>
      <c r="N8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258">
        <f>VLOOKUP(TableOMP[[#This Row],[Label]],TableAvg[],2,FALSE)</f>
        <v>5.3329474285714289</v>
      </c>
      <c r="P8258">
        <f>VLOOKUP(TableOMP[[#This Row],[Label]],TableAvg[],3,FALSE)</f>
        <v>0.20773171298359999</v>
      </c>
      <c r="Q8258">
        <f>TableOMP[[#This Row],[Avg]]-$U$2*TableOMP[[#This Row],[StdDev]]</f>
        <v>4.9174840026042288</v>
      </c>
      <c r="R8258">
        <f>TableOMP[[#This Row],[Avg]]+$U$2*TableOMP[[#This Row],[StdDev]]</f>
        <v>5.748410854538629</v>
      </c>
      <c r="S8258">
        <f>IF(AND(TableOMP[[#This Row],[total_time]]&gt;=TableOMP[[#This Row],[Low]], TableOMP[[#This Row],[total_time]]&lt;=TableOMP[[#This Row],[High]]),1,0)</f>
        <v>1</v>
      </c>
    </row>
    <row r="8259" spans="1:19" hidden="1" x14ac:dyDescent="0.25">
      <c r="A8259" t="s">
        <v>16</v>
      </c>
      <c r="B8259">
        <v>10000</v>
      </c>
      <c r="C8259">
        <v>100</v>
      </c>
      <c r="D8259">
        <v>100000</v>
      </c>
      <c r="E8259">
        <v>63</v>
      </c>
      <c r="F8259">
        <v>1</v>
      </c>
      <c r="G8259">
        <v>5.6332509999999996</v>
      </c>
      <c r="H8259">
        <v>0.173182</v>
      </c>
      <c r="I8259">
        <v>4.3581050000000001</v>
      </c>
      <c r="J8259">
        <v>7.0291999999999993E-2</v>
      </c>
      <c r="K8259" t="str">
        <f>MID(M8259,22,1)</f>
        <v>4</v>
      </c>
      <c r="L8259" t="s">
        <v>97</v>
      </c>
      <c r="M8259" t="s">
        <v>98</v>
      </c>
      <c r="N8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259">
        <f>VLOOKUP(TableOMP[[#This Row],[Label]],TableAvg[],2,FALSE)</f>
        <v>5.6910597857142857</v>
      </c>
      <c r="P8259">
        <f>VLOOKUP(TableOMP[[#This Row],[Label]],TableAvg[],3,FALSE)</f>
        <v>0.14191181359775193</v>
      </c>
      <c r="Q8259">
        <f>TableOMP[[#This Row],[Avg]]-$U$2*TableOMP[[#This Row],[StdDev]]</f>
        <v>5.4072361585187823</v>
      </c>
      <c r="R8259">
        <f>TableOMP[[#This Row],[Avg]]+$U$2*TableOMP[[#This Row],[StdDev]]</f>
        <v>5.9748834129097892</v>
      </c>
      <c r="S8259">
        <f>IF(AND(TableOMP[[#This Row],[total_time]]&gt;=TableOMP[[#This Row],[Low]], TableOMP[[#This Row],[total_time]]&lt;=TableOMP[[#This Row],[High]]),1,0)</f>
        <v>1</v>
      </c>
    </row>
    <row r="8260" spans="1:19" hidden="1" x14ac:dyDescent="0.25">
      <c r="A8260" t="s">
        <v>15</v>
      </c>
      <c r="B8260">
        <v>10000</v>
      </c>
      <c r="C8260">
        <v>100</v>
      </c>
      <c r="D8260">
        <v>100000</v>
      </c>
      <c r="E8260">
        <v>41</v>
      </c>
      <c r="F8260">
        <v>1</v>
      </c>
      <c r="G8260">
        <v>5.6327259999999999</v>
      </c>
      <c r="H8260">
        <v>0.14479700000000001</v>
      </c>
      <c r="I8260">
        <v>2.2073619999999998</v>
      </c>
      <c r="J8260">
        <v>5.5183999999999997E-2</v>
      </c>
      <c r="K8260" t="str">
        <f>MID(M8260,22,1)</f>
        <v>5</v>
      </c>
      <c r="L8260" t="s">
        <v>55</v>
      </c>
      <c r="M8260" t="s">
        <v>56</v>
      </c>
      <c r="N8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8260">
        <f>VLOOKUP(TableOMP[[#This Row],[Label]],TableAvg[],2,FALSE)</f>
        <v>6.071268285714285</v>
      </c>
      <c r="P8260">
        <f>VLOOKUP(TableOMP[[#This Row],[Label]],TableAvg[],3,FALSE)</f>
        <v>0.42470815093029313</v>
      </c>
      <c r="Q8260">
        <f>TableOMP[[#This Row],[Avg]]-$U$2*TableOMP[[#This Row],[StdDev]]</f>
        <v>5.221851983853699</v>
      </c>
      <c r="R8260">
        <f>TableOMP[[#This Row],[Avg]]+$U$2*TableOMP[[#This Row],[StdDev]]</f>
        <v>6.920684587574871</v>
      </c>
      <c r="S8260">
        <f>IF(AND(TableOMP[[#This Row],[total_time]]&gt;=TableOMP[[#This Row],[Low]], TableOMP[[#This Row],[total_time]]&lt;=TableOMP[[#This Row],[High]]),1,0)</f>
        <v>1</v>
      </c>
    </row>
    <row r="8261" spans="1:19" hidden="1" x14ac:dyDescent="0.25">
      <c r="A8261" t="s">
        <v>16</v>
      </c>
      <c r="B8261">
        <v>10000</v>
      </c>
      <c r="C8261">
        <v>100</v>
      </c>
      <c r="D8261">
        <v>100000</v>
      </c>
      <c r="E8261">
        <v>61</v>
      </c>
      <c r="F8261">
        <v>1</v>
      </c>
      <c r="G8261">
        <v>5.6320740000000002</v>
      </c>
      <c r="H8261">
        <v>0.16173399999999999</v>
      </c>
      <c r="I8261">
        <v>3.6039469999999998</v>
      </c>
      <c r="J8261">
        <v>6.0066000000000001E-2</v>
      </c>
      <c r="K8261" t="str">
        <f>MID(M8261,22,1)</f>
        <v>2</v>
      </c>
      <c r="L8261" t="s">
        <v>59</v>
      </c>
      <c r="M8261" t="s">
        <v>60</v>
      </c>
      <c r="N8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261">
        <f>VLOOKUP(TableOMP[[#This Row],[Label]],TableAvg[],2,FALSE)</f>
        <v>5.8491379999999991</v>
      </c>
      <c r="P8261">
        <f>VLOOKUP(TableOMP[[#This Row],[Label]],TableAvg[],3,FALSE)</f>
        <v>0.20874145762163634</v>
      </c>
      <c r="Q8261">
        <f>TableOMP[[#This Row],[Avg]]-$U$2*TableOMP[[#This Row],[StdDev]]</f>
        <v>5.4316550847567262</v>
      </c>
      <c r="R8261">
        <f>TableOMP[[#This Row],[Avg]]+$U$2*TableOMP[[#This Row],[StdDev]]</f>
        <v>6.2666209152432719</v>
      </c>
      <c r="S8261">
        <f>IF(AND(TableOMP[[#This Row],[total_time]]&gt;=TableOMP[[#This Row],[Low]], TableOMP[[#This Row],[total_time]]&lt;=TableOMP[[#This Row],[High]]),1,0)</f>
        <v>1</v>
      </c>
    </row>
    <row r="8262" spans="1:19" hidden="1" x14ac:dyDescent="0.25">
      <c r="A8262" t="s">
        <v>16</v>
      </c>
      <c r="B8262">
        <v>10000</v>
      </c>
      <c r="C8262">
        <v>100</v>
      </c>
      <c r="D8262">
        <v>100000</v>
      </c>
      <c r="E8262">
        <v>62</v>
      </c>
      <c r="F8262">
        <v>1</v>
      </c>
      <c r="G8262">
        <v>5.627955</v>
      </c>
      <c r="H8262">
        <v>0.17318900000000001</v>
      </c>
      <c r="I8262">
        <v>4.4930339999999998</v>
      </c>
      <c r="J8262">
        <v>7.3655999999999999E-2</v>
      </c>
      <c r="K8262" t="str">
        <f>MID(M8262,22,1)</f>
        <v>5</v>
      </c>
      <c r="L8262" t="s">
        <v>161</v>
      </c>
      <c r="M8262" t="s">
        <v>162</v>
      </c>
      <c r="N8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262">
        <f>VLOOKUP(TableOMP[[#This Row],[Label]],TableAvg[],2,FALSE)</f>
        <v>5.7916944285714296</v>
      </c>
      <c r="P8262">
        <f>VLOOKUP(TableOMP[[#This Row],[Label]],TableAvg[],3,FALSE)</f>
        <v>0.1908286425358926</v>
      </c>
      <c r="Q8262">
        <f>TableOMP[[#This Row],[Avg]]-$U$2*TableOMP[[#This Row],[StdDev]]</f>
        <v>5.4100371434996442</v>
      </c>
      <c r="R8262">
        <f>TableOMP[[#This Row],[Avg]]+$U$2*TableOMP[[#This Row],[StdDev]]</f>
        <v>6.173351713643215</v>
      </c>
      <c r="S8262">
        <f>IF(AND(TableOMP[[#This Row],[total_time]]&gt;=TableOMP[[#This Row],[Low]], TableOMP[[#This Row],[total_time]]&lt;=TableOMP[[#This Row],[High]]),1,0)</f>
        <v>1</v>
      </c>
    </row>
    <row r="8263" spans="1:19" hidden="1" x14ac:dyDescent="0.25">
      <c r="A8263" t="s">
        <v>16</v>
      </c>
      <c r="B8263">
        <v>10000</v>
      </c>
      <c r="C8263">
        <v>100</v>
      </c>
      <c r="D8263">
        <v>100000</v>
      </c>
      <c r="E8263">
        <v>64</v>
      </c>
      <c r="F8263">
        <v>1</v>
      </c>
      <c r="G8263">
        <v>5.6258590000000002</v>
      </c>
      <c r="H8263">
        <v>0.277445</v>
      </c>
      <c r="I8263">
        <v>9.9707299999999996</v>
      </c>
      <c r="J8263">
        <v>0.15826599999999999</v>
      </c>
      <c r="K8263" t="str">
        <f>MID(M8263,22,1)</f>
        <v>2</v>
      </c>
      <c r="L8263" t="s">
        <v>59</v>
      </c>
      <c r="M8263" t="s">
        <v>60</v>
      </c>
      <c r="N8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263">
        <f>VLOOKUP(TableOMP[[#This Row],[Label]],TableAvg[],2,FALSE)</f>
        <v>5.743559357142856</v>
      </c>
      <c r="P8263">
        <f>VLOOKUP(TableOMP[[#This Row],[Label]],TableAvg[],3,FALSE)</f>
        <v>0.16344440743335012</v>
      </c>
      <c r="Q8263">
        <f>TableOMP[[#This Row],[Avg]]-$U$2*TableOMP[[#This Row],[StdDev]]</f>
        <v>5.4166705422761554</v>
      </c>
      <c r="R8263">
        <f>TableOMP[[#This Row],[Avg]]+$U$2*TableOMP[[#This Row],[StdDev]]</f>
        <v>6.0704481720095567</v>
      </c>
      <c r="S8263">
        <f>IF(AND(TableOMP[[#This Row],[total_time]]&gt;=TableOMP[[#This Row],[Low]], TableOMP[[#This Row],[total_time]]&lt;=TableOMP[[#This Row],[High]]),1,0)</f>
        <v>1</v>
      </c>
    </row>
    <row r="8264" spans="1:19" hidden="1" x14ac:dyDescent="0.25">
      <c r="A8264" t="s">
        <v>16</v>
      </c>
      <c r="B8264">
        <v>10000</v>
      </c>
      <c r="C8264">
        <v>100</v>
      </c>
      <c r="D8264">
        <v>100000</v>
      </c>
      <c r="E8264">
        <v>61</v>
      </c>
      <c r="F8264">
        <v>1</v>
      </c>
      <c r="G8264">
        <v>5.6252449999999996</v>
      </c>
      <c r="H8264">
        <v>0.17039899999999999</v>
      </c>
      <c r="I8264">
        <v>3.5733299999999999</v>
      </c>
      <c r="J8264">
        <v>5.9555999999999998E-2</v>
      </c>
      <c r="K8264" t="str">
        <f>MID(M8264,22,1)</f>
        <v>7</v>
      </c>
      <c r="L8264" t="s">
        <v>189</v>
      </c>
      <c r="M8264" t="s">
        <v>190</v>
      </c>
      <c r="N8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8264">
        <f>VLOOKUP(TableOMP[[#This Row],[Label]],TableAvg[],2,FALSE)</f>
        <v>5.8491379999999991</v>
      </c>
      <c r="P8264">
        <f>VLOOKUP(TableOMP[[#This Row],[Label]],TableAvg[],3,FALSE)</f>
        <v>0.20874145762163634</v>
      </c>
      <c r="Q8264">
        <f>TableOMP[[#This Row],[Avg]]-$U$2*TableOMP[[#This Row],[StdDev]]</f>
        <v>5.4316550847567262</v>
      </c>
      <c r="R8264">
        <f>TableOMP[[#This Row],[Avg]]+$U$2*TableOMP[[#This Row],[StdDev]]</f>
        <v>6.2666209152432719</v>
      </c>
      <c r="S8264">
        <f>IF(AND(TableOMP[[#This Row],[total_time]]&gt;=TableOMP[[#This Row],[Low]], TableOMP[[#This Row],[total_time]]&lt;=TableOMP[[#This Row],[High]]),1,0)</f>
        <v>1</v>
      </c>
    </row>
    <row r="8265" spans="1:19" hidden="1" x14ac:dyDescent="0.25">
      <c r="A8265" t="s">
        <v>15</v>
      </c>
      <c r="B8265">
        <v>10000</v>
      </c>
      <c r="C8265">
        <v>100</v>
      </c>
      <c r="D8265">
        <v>100000</v>
      </c>
      <c r="E8265">
        <v>46</v>
      </c>
      <c r="F8265">
        <v>1</v>
      </c>
      <c r="G8265">
        <v>5.623685</v>
      </c>
      <c r="H8265">
        <v>0.30998500000000001</v>
      </c>
      <c r="I8265">
        <v>8.8447010000000006</v>
      </c>
      <c r="J8265">
        <v>0.196549</v>
      </c>
      <c r="K8265" t="str">
        <f>MID(M8265,22,1)</f>
        <v>5</v>
      </c>
      <c r="L8265" t="s">
        <v>55</v>
      </c>
      <c r="M8265" t="s">
        <v>56</v>
      </c>
      <c r="N8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265">
        <f>VLOOKUP(TableOMP[[#This Row],[Label]],TableAvg[],2,FALSE)</f>
        <v>5.6974494285714288</v>
      </c>
      <c r="P8265">
        <f>VLOOKUP(TableOMP[[#This Row],[Label]],TableAvg[],3,FALSE)</f>
        <v>0.17136720598541968</v>
      </c>
      <c r="Q8265">
        <f>TableOMP[[#This Row],[Avg]]-$U$2*TableOMP[[#This Row],[StdDev]]</f>
        <v>5.354715016600589</v>
      </c>
      <c r="R8265">
        <f>TableOMP[[#This Row],[Avg]]+$U$2*TableOMP[[#This Row],[StdDev]]</f>
        <v>6.0401838405422685</v>
      </c>
      <c r="S8265">
        <f>IF(AND(TableOMP[[#This Row],[total_time]]&gt;=TableOMP[[#This Row],[Low]], TableOMP[[#This Row],[total_time]]&lt;=TableOMP[[#This Row],[High]]),1,0)</f>
        <v>1</v>
      </c>
    </row>
    <row r="8266" spans="1:19" hidden="1" x14ac:dyDescent="0.25">
      <c r="A8266" t="s">
        <v>15</v>
      </c>
      <c r="B8266">
        <v>10000</v>
      </c>
      <c r="C8266">
        <v>100</v>
      </c>
      <c r="D8266">
        <v>100000</v>
      </c>
      <c r="E8266">
        <v>45</v>
      </c>
      <c r="F8266">
        <v>1</v>
      </c>
      <c r="G8266">
        <v>5.6205439999999998</v>
      </c>
      <c r="H8266">
        <v>0.16125900000000001</v>
      </c>
      <c r="I8266">
        <v>2.572247</v>
      </c>
      <c r="J8266">
        <v>5.8459999999999998E-2</v>
      </c>
      <c r="K8266" t="str">
        <f>MID(M8266,22,1)</f>
        <v>1</v>
      </c>
      <c r="L8266" t="s">
        <v>175</v>
      </c>
      <c r="M8266" t="s">
        <v>176</v>
      </c>
      <c r="N8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266">
        <f>VLOOKUP(TableOMP[[#This Row],[Label]],TableAvg[],2,FALSE)</f>
        <v>5.7405707857142847</v>
      </c>
      <c r="P8266">
        <f>VLOOKUP(TableOMP[[#This Row],[Label]],TableAvg[],3,FALSE)</f>
        <v>0.12330791384416398</v>
      </c>
      <c r="Q8266">
        <f>TableOMP[[#This Row],[Avg]]-$U$2*TableOMP[[#This Row],[StdDev]]</f>
        <v>5.4939549580259568</v>
      </c>
      <c r="R8266">
        <f>TableOMP[[#This Row],[Avg]]+$U$2*TableOMP[[#This Row],[StdDev]]</f>
        <v>5.9871866134026126</v>
      </c>
      <c r="S8266">
        <f>IF(AND(TableOMP[[#This Row],[total_time]]&gt;=TableOMP[[#This Row],[Low]], TableOMP[[#This Row],[total_time]]&lt;=TableOMP[[#This Row],[High]]),1,0)</f>
        <v>1</v>
      </c>
    </row>
    <row r="8267" spans="1:19" hidden="1" x14ac:dyDescent="0.25">
      <c r="A8267" t="s">
        <v>15</v>
      </c>
      <c r="B8267">
        <v>10000</v>
      </c>
      <c r="C8267">
        <v>100</v>
      </c>
      <c r="D8267">
        <v>100000</v>
      </c>
      <c r="E8267">
        <v>45</v>
      </c>
      <c r="F8267">
        <v>1</v>
      </c>
      <c r="G8267">
        <v>5.6196529999999996</v>
      </c>
      <c r="H8267">
        <v>0.180365</v>
      </c>
      <c r="I8267">
        <v>2.3114910000000002</v>
      </c>
      <c r="J8267">
        <v>5.2533999999999997E-2</v>
      </c>
      <c r="K8267" t="str">
        <f>MID(M8267,22,1)</f>
        <v>5</v>
      </c>
      <c r="L8267" t="s">
        <v>55</v>
      </c>
      <c r="M8267" t="s">
        <v>56</v>
      </c>
      <c r="N8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8267">
        <f>VLOOKUP(TableOMP[[#This Row],[Label]],TableAvg[],2,FALSE)</f>
        <v>5.7405707857142847</v>
      </c>
      <c r="P8267">
        <f>VLOOKUP(TableOMP[[#This Row],[Label]],TableAvg[],3,FALSE)</f>
        <v>0.12330791384416398</v>
      </c>
      <c r="Q8267">
        <f>TableOMP[[#This Row],[Avg]]-$U$2*TableOMP[[#This Row],[StdDev]]</f>
        <v>5.4939549580259568</v>
      </c>
      <c r="R8267">
        <f>TableOMP[[#This Row],[Avg]]+$U$2*TableOMP[[#This Row],[StdDev]]</f>
        <v>5.9871866134026126</v>
      </c>
      <c r="S8267">
        <f>IF(AND(TableOMP[[#This Row],[total_time]]&gt;=TableOMP[[#This Row],[Low]], TableOMP[[#This Row],[total_time]]&lt;=TableOMP[[#This Row],[High]]),1,0)</f>
        <v>1</v>
      </c>
    </row>
    <row r="8268" spans="1:19" hidden="1" x14ac:dyDescent="0.25">
      <c r="A8268" t="s">
        <v>15</v>
      </c>
      <c r="B8268">
        <v>10000</v>
      </c>
      <c r="C8268">
        <v>100</v>
      </c>
      <c r="D8268">
        <v>100000</v>
      </c>
      <c r="E8268">
        <v>51</v>
      </c>
      <c r="F8268">
        <v>1</v>
      </c>
      <c r="G8268">
        <v>5.6187389999999997</v>
      </c>
      <c r="H8268">
        <v>0.15812999999999999</v>
      </c>
      <c r="I8268">
        <v>2.4194650000000002</v>
      </c>
      <c r="J8268">
        <v>4.8389000000000001E-2</v>
      </c>
      <c r="K8268" t="str">
        <f>MID(M8268,22,1)</f>
        <v>5</v>
      </c>
      <c r="L8268" t="s">
        <v>55</v>
      </c>
      <c r="M8268" t="s">
        <v>56</v>
      </c>
      <c r="N8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268">
        <f>VLOOKUP(TableOMP[[#This Row],[Label]],TableAvg[],2,FALSE)</f>
        <v>5.5038507857142864</v>
      </c>
      <c r="P8268">
        <f>VLOOKUP(TableOMP[[#This Row],[Label]],TableAvg[],3,FALSE)</f>
        <v>0.16882503840287788</v>
      </c>
      <c r="Q8268">
        <f>TableOMP[[#This Row],[Avg]]-$U$2*TableOMP[[#This Row],[StdDev]]</f>
        <v>5.1662007089085309</v>
      </c>
      <c r="R8268">
        <f>TableOMP[[#This Row],[Avg]]+$U$2*TableOMP[[#This Row],[StdDev]]</f>
        <v>5.841500862520042</v>
      </c>
      <c r="S8268">
        <f>IF(AND(TableOMP[[#This Row],[total_time]]&gt;=TableOMP[[#This Row],[Low]], TableOMP[[#This Row],[total_time]]&lt;=TableOMP[[#This Row],[High]]),1,0)</f>
        <v>1</v>
      </c>
    </row>
    <row r="8269" spans="1:19" hidden="1" x14ac:dyDescent="0.25">
      <c r="A8269" t="s">
        <v>16</v>
      </c>
      <c r="B8269">
        <v>10000</v>
      </c>
      <c r="C8269">
        <v>100</v>
      </c>
      <c r="D8269">
        <v>100000</v>
      </c>
      <c r="E8269">
        <v>63</v>
      </c>
      <c r="F8269">
        <v>1</v>
      </c>
      <c r="G8269">
        <v>5.6165029999999998</v>
      </c>
      <c r="H8269">
        <v>0.16839599999999999</v>
      </c>
      <c r="I8269">
        <v>3.8993169999999999</v>
      </c>
      <c r="J8269">
        <v>6.2892000000000003E-2</v>
      </c>
      <c r="K8269" t="str">
        <f>MID(M8269,22,1)</f>
        <v>1</v>
      </c>
      <c r="L8269" t="s">
        <v>177</v>
      </c>
      <c r="M8269" t="s">
        <v>178</v>
      </c>
      <c r="N8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269">
        <f>VLOOKUP(TableOMP[[#This Row],[Label]],TableAvg[],2,FALSE)</f>
        <v>5.6910597857142857</v>
      </c>
      <c r="P8269">
        <f>VLOOKUP(TableOMP[[#This Row],[Label]],TableAvg[],3,FALSE)</f>
        <v>0.14191181359775193</v>
      </c>
      <c r="Q8269">
        <f>TableOMP[[#This Row],[Avg]]-$U$2*TableOMP[[#This Row],[StdDev]]</f>
        <v>5.4072361585187823</v>
      </c>
      <c r="R8269">
        <f>TableOMP[[#This Row],[Avg]]+$U$2*TableOMP[[#This Row],[StdDev]]</f>
        <v>5.9748834129097892</v>
      </c>
      <c r="S8269">
        <f>IF(AND(TableOMP[[#This Row],[total_time]]&gt;=TableOMP[[#This Row],[Low]], TableOMP[[#This Row],[total_time]]&lt;=TableOMP[[#This Row],[High]]),1,0)</f>
        <v>1</v>
      </c>
    </row>
    <row r="8270" spans="1:19" hidden="1" x14ac:dyDescent="0.25">
      <c r="A8270" t="s">
        <v>15</v>
      </c>
      <c r="B8270">
        <v>10000</v>
      </c>
      <c r="C8270">
        <v>100</v>
      </c>
      <c r="D8270">
        <v>100000</v>
      </c>
      <c r="E8270">
        <v>48</v>
      </c>
      <c r="F8270">
        <v>1</v>
      </c>
      <c r="G8270">
        <v>5.6129819999999997</v>
      </c>
      <c r="H8270">
        <v>0.15324399999999999</v>
      </c>
      <c r="I8270">
        <v>2.160838</v>
      </c>
      <c r="J8270">
        <v>4.5975000000000002E-2</v>
      </c>
      <c r="K8270" t="str">
        <f>MID(M8270,22,1)</f>
        <v>5</v>
      </c>
      <c r="L8270" t="s">
        <v>55</v>
      </c>
      <c r="M8270" t="s">
        <v>56</v>
      </c>
      <c r="N8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270">
        <f>VLOOKUP(TableOMP[[#This Row],[Label]],TableAvg[],2,FALSE)</f>
        <v>5.6202827142857137</v>
      </c>
      <c r="P8270">
        <f>VLOOKUP(TableOMP[[#This Row],[Label]],TableAvg[],3,FALSE)</f>
        <v>0.17283132587560757</v>
      </c>
      <c r="Q8270">
        <f>TableOMP[[#This Row],[Avg]]-$U$2*TableOMP[[#This Row],[StdDev]]</f>
        <v>5.274620062534499</v>
      </c>
      <c r="R8270">
        <f>TableOMP[[#This Row],[Avg]]+$U$2*TableOMP[[#This Row],[StdDev]]</f>
        <v>5.9659453660369284</v>
      </c>
      <c r="S8270">
        <f>IF(AND(TableOMP[[#This Row],[total_time]]&gt;=TableOMP[[#This Row],[Low]], TableOMP[[#This Row],[total_time]]&lt;=TableOMP[[#This Row],[High]]),1,0)</f>
        <v>1</v>
      </c>
    </row>
    <row r="8271" spans="1:19" hidden="1" x14ac:dyDescent="0.25">
      <c r="A8271" t="s">
        <v>16</v>
      </c>
      <c r="B8271">
        <v>10000</v>
      </c>
      <c r="C8271">
        <v>100</v>
      </c>
      <c r="D8271">
        <v>100000</v>
      </c>
      <c r="E8271">
        <v>64</v>
      </c>
      <c r="F8271">
        <v>1</v>
      </c>
      <c r="G8271">
        <v>5.6127739999999999</v>
      </c>
      <c r="H8271">
        <v>0.28827799999999998</v>
      </c>
      <c r="I8271">
        <v>10.635894</v>
      </c>
      <c r="J8271">
        <v>0.168824</v>
      </c>
      <c r="K8271" t="str">
        <f>MID(M8271,22,1)</f>
        <v>1</v>
      </c>
      <c r="L8271" t="s">
        <v>177</v>
      </c>
      <c r="M8271" t="s">
        <v>178</v>
      </c>
      <c r="N8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271">
        <f>VLOOKUP(TableOMP[[#This Row],[Label]],TableAvg[],2,FALSE)</f>
        <v>5.743559357142856</v>
      </c>
      <c r="P8271">
        <f>VLOOKUP(TableOMP[[#This Row],[Label]],TableAvg[],3,FALSE)</f>
        <v>0.16344440743335012</v>
      </c>
      <c r="Q8271">
        <f>TableOMP[[#This Row],[Avg]]-$U$2*TableOMP[[#This Row],[StdDev]]</f>
        <v>5.4166705422761554</v>
      </c>
      <c r="R8271">
        <f>TableOMP[[#This Row],[Avg]]+$U$2*TableOMP[[#This Row],[StdDev]]</f>
        <v>6.0704481720095567</v>
      </c>
      <c r="S8271">
        <f>IF(AND(TableOMP[[#This Row],[total_time]]&gt;=TableOMP[[#This Row],[Low]], TableOMP[[#This Row],[total_time]]&lt;=TableOMP[[#This Row],[High]]),1,0)</f>
        <v>1</v>
      </c>
    </row>
    <row r="8272" spans="1:19" hidden="1" x14ac:dyDescent="0.25">
      <c r="A8272" t="s">
        <v>15</v>
      </c>
      <c r="B8272">
        <v>10000</v>
      </c>
      <c r="C8272">
        <v>100</v>
      </c>
      <c r="D8272">
        <v>100000</v>
      </c>
      <c r="E8272">
        <v>48</v>
      </c>
      <c r="F8272">
        <v>1</v>
      </c>
      <c r="G8272">
        <v>5.609464</v>
      </c>
      <c r="H8272">
        <v>0.24407999999999999</v>
      </c>
      <c r="I8272">
        <v>5.8279699999999997</v>
      </c>
      <c r="J8272">
        <v>0.123999</v>
      </c>
      <c r="K8272" t="str">
        <f>MID(M8272,22,1)</f>
        <v>6</v>
      </c>
      <c r="L8272" t="s">
        <v>41</v>
      </c>
      <c r="M8272" t="s">
        <v>42</v>
      </c>
      <c r="N8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272">
        <f>VLOOKUP(TableOMP[[#This Row],[Label]],TableAvg[],2,FALSE)</f>
        <v>5.6202827142857137</v>
      </c>
      <c r="P8272">
        <f>VLOOKUP(TableOMP[[#This Row],[Label]],TableAvg[],3,FALSE)</f>
        <v>0.17283132587560757</v>
      </c>
      <c r="Q8272">
        <f>TableOMP[[#This Row],[Avg]]-$U$2*TableOMP[[#This Row],[StdDev]]</f>
        <v>5.274620062534499</v>
      </c>
      <c r="R8272">
        <f>TableOMP[[#This Row],[Avg]]+$U$2*TableOMP[[#This Row],[StdDev]]</f>
        <v>5.9659453660369284</v>
      </c>
      <c r="S8272">
        <f>IF(AND(TableOMP[[#This Row],[total_time]]&gt;=TableOMP[[#This Row],[Low]], TableOMP[[#This Row],[total_time]]&lt;=TableOMP[[#This Row],[High]]),1,0)</f>
        <v>1</v>
      </c>
    </row>
    <row r="8273" spans="1:19" hidden="1" x14ac:dyDescent="0.25">
      <c r="A8273" t="s">
        <v>15</v>
      </c>
      <c r="B8273">
        <v>10000</v>
      </c>
      <c r="C8273">
        <v>100</v>
      </c>
      <c r="D8273">
        <v>100000</v>
      </c>
      <c r="E8273">
        <v>53</v>
      </c>
      <c r="F8273">
        <v>1</v>
      </c>
      <c r="G8273">
        <v>5.6047250000000002</v>
      </c>
      <c r="H8273">
        <v>0.20169899999999999</v>
      </c>
      <c r="I8273">
        <v>3.9894449999999999</v>
      </c>
      <c r="J8273">
        <v>7.6719999999999997E-2</v>
      </c>
      <c r="K8273" t="str">
        <f>MID(M8273,22,1)</f>
        <v>6</v>
      </c>
      <c r="L8273" t="s">
        <v>41</v>
      </c>
      <c r="M8273" t="s">
        <v>42</v>
      </c>
      <c r="N8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273">
        <f>VLOOKUP(TableOMP[[#This Row],[Label]],TableAvg[],2,FALSE)</f>
        <v>5.3329474285714289</v>
      </c>
      <c r="P8273">
        <f>VLOOKUP(TableOMP[[#This Row],[Label]],TableAvg[],3,FALSE)</f>
        <v>0.20773171298359999</v>
      </c>
      <c r="Q8273">
        <f>TableOMP[[#This Row],[Avg]]-$U$2*TableOMP[[#This Row],[StdDev]]</f>
        <v>4.9174840026042288</v>
      </c>
      <c r="R8273">
        <f>TableOMP[[#This Row],[Avg]]+$U$2*TableOMP[[#This Row],[StdDev]]</f>
        <v>5.748410854538629</v>
      </c>
      <c r="S8273">
        <f>IF(AND(TableOMP[[#This Row],[total_time]]&gt;=TableOMP[[#This Row],[Low]], TableOMP[[#This Row],[total_time]]&lt;=TableOMP[[#This Row],[High]]),1,0)</f>
        <v>1</v>
      </c>
    </row>
    <row r="8274" spans="1:19" hidden="1" x14ac:dyDescent="0.25">
      <c r="A8274" t="s">
        <v>15</v>
      </c>
      <c r="B8274">
        <v>10000</v>
      </c>
      <c r="C8274">
        <v>100</v>
      </c>
      <c r="D8274">
        <v>100000</v>
      </c>
      <c r="E8274">
        <v>57</v>
      </c>
      <c r="F8274">
        <v>1</v>
      </c>
      <c r="G8274">
        <v>5.6042899999999998</v>
      </c>
      <c r="H8274">
        <v>0.234374</v>
      </c>
      <c r="I8274">
        <v>4.1919940000000002</v>
      </c>
      <c r="J8274">
        <v>7.4857000000000007E-2</v>
      </c>
      <c r="K8274" t="str">
        <f>MID(M8274,22,1)</f>
        <v>6</v>
      </c>
      <c r="L8274" t="s">
        <v>41</v>
      </c>
      <c r="M8274" t="s">
        <v>42</v>
      </c>
      <c r="N8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274">
        <f>VLOOKUP(TableOMP[[#This Row],[Label]],TableAvg[],2,FALSE)</f>
        <v>5.1921095714285723</v>
      </c>
      <c r="P8274">
        <f>VLOOKUP(TableOMP[[#This Row],[Label]],TableAvg[],3,FALSE)</f>
        <v>0.23836910848174073</v>
      </c>
      <c r="Q8274">
        <f>TableOMP[[#This Row],[Avg]]-$U$2*TableOMP[[#This Row],[StdDev]]</f>
        <v>4.7153713544650913</v>
      </c>
      <c r="R8274">
        <f>TableOMP[[#This Row],[Avg]]+$U$2*TableOMP[[#This Row],[StdDev]]</f>
        <v>5.6688477883920534</v>
      </c>
      <c r="S8274">
        <f>IF(AND(TableOMP[[#This Row],[total_time]]&gt;=TableOMP[[#This Row],[Low]], TableOMP[[#This Row],[total_time]]&lt;=TableOMP[[#This Row],[High]]),1,0)</f>
        <v>1</v>
      </c>
    </row>
    <row r="8275" spans="1:19" hidden="1" x14ac:dyDescent="0.25">
      <c r="A8275" t="s">
        <v>16</v>
      </c>
      <c r="B8275">
        <v>10000</v>
      </c>
      <c r="C8275">
        <v>100</v>
      </c>
      <c r="D8275">
        <v>100000</v>
      </c>
      <c r="E8275">
        <v>62</v>
      </c>
      <c r="F8275">
        <v>1</v>
      </c>
      <c r="G8275">
        <v>5.6040999999999999</v>
      </c>
      <c r="H8275">
        <v>0.165406</v>
      </c>
      <c r="I8275">
        <v>3.8653789999999999</v>
      </c>
      <c r="J8275">
        <v>6.3367000000000007E-2</v>
      </c>
      <c r="K8275" t="str">
        <f>MID(M8275,22,1)</f>
        <v>2</v>
      </c>
      <c r="L8275" t="s">
        <v>59</v>
      </c>
      <c r="M8275" t="s">
        <v>60</v>
      </c>
      <c r="N8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275">
        <f>VLOOKUP(TableOMP[[#This Row],[Label]],TableAvg[],2,FALSE)</f>
        <v>5.7916944285714296</v>
      </c>
      <c r="P8275">
        <f>VLOOKUP(TableOMP[[#This Row],[Label]],TableAvg[],3,FALSE)</f>
        <v>0.1908286425358926</v>
      </c>
      <c r="Q8275">
        <f>TableOMP[[#This Row],[Avg]]-$U$2*TableOMP[[#This Row],[StdDev]]</f>
        <v>5.4100371434996442</v>
      </c>
      <c r="R8275">
        <f>TableOMP[[#This Row],[Avg]]+$U$2*TableOMP[[#This Row],[StdDev]]</f>
        <v>6.173351713643215</v>
      </c>
      <c r="S8275">
        <f>IF(AND(TableOMP[[#This Row],[total_time]]&gt;=TableOMP[[#This Row],[Low]], TableOMP[[#This Row],[total_time]]&lt;=TableOMP[[#This Row],[High]]),1,0)</f>
        <v>1</v>
      </c>
    </row>
    <row r="8276" spans="1:19" hidden="1" x14ac:dyDescent="0.25">
      <c r="A8276" t="s">
        <v>15</v>
      </c>
      <c r="B8276">
        <v>10000</v>
      </c>
      <c r="C8276">
        <v>100</v>
      </c>
      <c r="D8276">
        <v>100000</v>
      </c>
      <c r="E8276">
        <v>46</v>
      </c>
      <c r="F8276">
        <v>1</v>
      </c>
      <c r="G8276">
        <v>5.6009609999999999</v>
      </c>
      <c r="H8276">
        <v>0.16034200000000001</v>
      </c>
      <c r="I8276">
        <v>2.1892230000000001</v>
      </c>
      <c r="J8276">
        <v>4.8648999999999998E-2</v>
      </c>
      <c r="K8276" t="str">
        <f>MID(M8276,22,1)</f>
        <v>8</v>
      </c>
      <c r="L8276" t="s">
        <v>159</v>
      </c>
      <c r="M8276" t="s">
        <v>160</v>
      </c>
      <c r="N8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276">
        <f>VLOOKUP(TableOMP[[#This Row],[Label]],TableAvg[],2,FALSE)</f>
        <v>5.6974494285714288</v>
      </c>
      <c r="P8276">
        <f>VLOOKUP(TableOMP[[#This Row],[Label]],TableAvg[],3,FALSE)</f>
        <v>0.17136720598541968</v>
      </c>
      <c r="Q8276">
        <f>TableOMP[[#This Row],[Avg]]-$U$2*TableOMP[[#This Row],[StdDev]]</f>
        <v>5.354715016600589</v>
      </c>
      <c r="R8276">
        <f>TableOMP[[#This Row],[Avg]]+$U$2*TableOMP[[#This Row],[StdDev]]</f>
        <v>6.0401838405422685</v>
      </c>
      <c r="S8276">
        <f>IF(AND(TableOMP[[#This Row],[total_time]]&gt;=TableOMP[[#This Row],[Low]], TableOMP[[#This Row],[total_time]]&lt;=TableOMP[[#This Row],[High]]),1,0)</f>
        <v>1</v>
      </c>
    </row>
    <row r="8277" spans="1:19" hidden="1" x14ac:dyDescent="0.25">
      <c r="A8277" t="s">
        <v>15</v>
      </c>
      <c r="B8277">
        <v>10000</v>
      </c>
      <c r="C8277">
        <v>100</v>
      </c>
      <c r="D8277">
        <v>100000</v>
      </c>
      <c r="E8277">
        <v>54</v>
      </c>
      <c r="F8277">
        <v>1</v>
      </c>
      <c r="G8277">
        <v>5.6007420000000003</v>
      </c>
      <c r="H8277">
        <v>0.67706299999999997</v>
      </c>
      <c r="I8277">
        <v>16.322071999999999</v>
      </c>
      <c r="J8277">
        <v>0.30796400000000002</v>
      </c>
      <c r="K8277" t="str">
        <f>MID(M8277,22,1)</f>
        <v>6</v>
      </c>
      <c r="L8277" t="s">
        <v>41</v>
      </c>
      <c r="M8277" t="s">
        <v>42</v>
      </c>
      <c r="N8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277">
        <f>VLOOKUP(TableOMP[[#This Row],[Label]],TableAvg[],2,FALSE)</f>
        <v>5.2586892857142855</v>
      </c>
      <c r="P8277">
        <f>VLOOKUP(TableOMP[[#This Row],[Label]],TableAvg[],3,FALSE)</f>
        <v>0.20898619708195371</v>
      </c>
      <c r="Q8277">
        <f>TableOMP[[#This Row],[Avg]]-$U$2*TableOMP[[#This Row],[StdDev]]</f>
        <v>4.840716891550378</v>
      </c>
      <c r="R8277">
        <f>TableOMP[[#This Row],[Avg]]+$U$2*TableOMP[[#This Row],[StdDev]]</f>
        <v>5.676661679878193</v>
      </c>
      <c r="S8277">
        <f>IF(AND(TableOMP[[#This Row],[total_time]]&gt;=TableOMP[[#This Row],[Low]], TableOMP[[#This Row],[total_time]]&lt;=TableOMP[[#This Row],[High]]),1,0)</f>
        <v>1</v>
      </c>
    </row>
    <row r="8278" spans="1:19" hidden="1" x14ac:dyDescent="0.25">
      <c r="A8278" t="s">
        <v>16</v>
      </c>
      <c r="B8278">
        <v>10000</v>
      </c>
      <c r="C8278">
        <v>100</v>
      </c>
      <c r="D8278">
        <v>100000</v>
      </c>
      <c r="E8278">
        <v>62</v>
      </c>
      <c r="F8278">
        <v>1</v>
      </c>
      <c r="G8278">
        <v>5.5991679999999997</v>
      </c>
      <c r="H8278">
        <v>0.169902</v>
      </c>
      <c r="I8278">
        <v>4.2305070000000002</v>
      </c>
      <c r="J8278">
        <v>6.9352999999999998E-2</v>
      </c>
      <c r="K8278" t="str">
        <f>MID(M8278,22,1)</f>
        <v>1</v>
      </c>
      <c r="L8278" t="s">
        <v>171</v>
      </c>
      <c r="M8278" t="s">
        <v>172</v>
      </c>
      <c r="N8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278">
        <f>VLOOKUP(TableOMP[[#This Row],[Label]],TableAvg[],2,FALSE)</f>
        <v>5.7916944285714296</v>
      </c>
      <c r="P8278">
        <f>VLOOKUP(TableOMP[[#This Row],[Label]],TableAvg[],3,FALSE)</f>
        <v>0.1908286425358926</v>
      </c>
      <c r="Q8278">
        <f>TableOMP[[#This Row],[Avg]]-$U$2*TableOMP[[#This Row],[StdDev]]</f>
        <v>5.4100371434996442</v>
      </c>
      <c r="R8278">
        <f>TableOMP[[#This Row],[Avg]]+$U$2*TableOMP[[#This Row],[StdDev]]</f>
        <v>6.173351713643215</v>
      </c>
      <c r="S8278">
        <f>IF(AND(TableOMP[[#This Row],[total_time]]&gt;=TableOMP[[#This Row],[Low]], TableOMP[[#This Row],[total_time]]&lt;=TableOMP[[#This Row],[High]]),1,0)</f>
        <v>1</v>
      </c>
    </row>
    <row r="8279" spans="1:19" hidden="1" x14ac:dyDescent="0.25">
      <c r="A8279" t="s">
        <v>15</v>
      </c>
      <c r="B8279">
        <v>10000</v>
      </c>
      <c r="C8279">
        <v>100</v>
      </c>
      <c r="D8279">
        <v>100000</v>
      </c>
      <c r="E8279">
        <v>49</v>
      </c>
      <c r="F8279">
        <v>1</v>
      </c>
      <c r="G8279">
        <v>5.598471</v>
      </c>
      <c r="H8279">
        <v>0.187197</v>
      </c>
      <c r="I8279">
        <v>2.962056</v>
      </c>
      <c r="J8279">
        <v>6.1710000000000001E-2</v>
      </c>
      <c r="K8279" t="str">
        <f>MID(M8279,22,1)</f>
        <v>5</v>
      </c>
      <c r="L8279" t="s">
        <v>55</v>
      </c>
      <c r="M8279" t="s">
        <v>56</v>
      </c>
      <c r="N8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279">
        <f>VLOOKUP(TableOMP[[#This Row],[Label]],TableAvg[],2,FALSE)</f>
        <v>5.6602169285714288</v>
      </c>
      <c r="P8279">
        <f>VLOOKUP(TableOMP[[#This Row],[Label]],TableAvg[],3,FALSE)</f>
        <v>0.52822841332520587</v>
      </c>
      <c r="Q8279">
        <f>TableOMP[[#This Row],[Avg]]-$U$2*TableOMP[[#This Row],[StdDev]]</f>
        <v>4.6037601019210168</v>
      </c>
      <c r="R8279">
        <f>TableOMP[[#This Row],[Avg]]+$U$2*TableOMP[[#This Row],[StdDev]]</f>
        <v>6.7166737552218407</v>
      </c>
      <c r="S8279">
        <f>IF(AND(TableOMP[[#This Row],[total_time]]&gt;=TableOMP[[#This Row],[Low]], TableOMP[[#This Row],[total_time]]&lt;=TableOMP[[#This Row],[High]]),1,0)</f>
        <v>1</v>
      </c>
    </row>
    <row r="8280" spans="1:19" hidden="1" x14ac:dyDescent="0.25">
      <c r="A8280" t="s">
        <v>16</v>
      </c>
      <c r="B8280">
        <v>10000</v>
      </c>
      <c r="C8280">
        <v>100</v>
      </c>
      <c r="D8280">
        <v>100000</v>
      </c>
      <c r="E8280">
        <v>64</v>
      </c>
      <c r="F8280">
        <v>1</v>
      </c>
      <c r="G8280">
        <v>5.5942309999999997</v>
      </c>
      <c r="H8280">
        <v>0.17941199999999999</v>
      </c>
      <c r="I8280">
        <v>4.5599400000000001</v>
      </c>
      <c r="J8280">
        <v>7.238E-2</v>
      </c>
      <c r="K8280" t="str">
        <f>MID(M8280,22,1)</f>
        <v>4</v>
      </c>
      <c r="L8280" t="s">
        <v>97</v>
      </c>
      <c r="M8280" t="s">
        <v>98</v>
      </c>
      <c r="N8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280">
        <f>VLOOKUP(TableOMP[[#This Row],[Label]],TableAvg[],2,FALSE)</f>
        <v>5.743559357142856</v>
      </c>
      <c r="P8280">
        <f>VLOOKUP(TableOMP[[#This Row],[Label]],TableAvg[],3,FALSE)</f>
        <v>0.16344440743335012</v>
      </c>
      <c r="Q8280">
        <f>TableOMP[[#This Row],[Avg]]-$U$2*TableOMP[[#This Row],[StdDev]]</f>
        <v>5.4166705422761554</v>
      </c>
      <c r="R8280">
        <f>TableOMP[[#This Row],[Avg]]+$U$2*TableOMP[[#This Row],[StdDev]]</f>
        <v>6.0704481720095567</v>
      </c>
      <c r="S8280">
        <f>IF(AND(TableOMP[[#This Row],[total_time]]&gt;=TableOMP[[#This Row],[Low]], TableOMP[[#This Row],[total_time]]&lt;=TableOMP[[#This Row],[High]]),1,0)</f>
        <v>1</v>
      </c>
    </row>
    <row r="8281" spans="1:19" hidden="1" x14ac:dyDescent="0.25">
      <c r="A8281" t="s">
        <v>15</v>
      </c>
      <c r="B8281">
        <v>10000</v>
      </c>
      <c r="C8281">
        <v>100</v>
      </c>
      <c r="D8281">
        <v>100000</v>
      </c>
      <c r="E8281">
        <v>51</v>
      </c>
      <c r="F8281">
        <v>1</v>
      </c>
      <c r="G8281">
        <v>5.5881889999999999</v>
      </c>
      <c r="H8281">
        <v>0.193107</v>
      </c>
      <c r="I8281">
        <v>2.9210590000000001</v>
      </c>
      <c r="J8281">
        <v>5.8421000000000001E-2</v>
      </c>
      <c r="K8281" t="str">
        <f>MID(M8281,22,1)</f>
        <v>6</v>
      </c>
      <c r="L8281" t="s">
        <v>61</v>
      </c>
      <c r="M8281" t="s">
        <v>62</v>
      </c>
      <c r="N8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281">
        <f>VLOOKUP(TableOMP[[#This Row],[Label]],TableAvg[],2,FALSE)</f>
        <v>5.5038507857142864</v>
      </c>
      <c r="P8281">
        <f>VLOOKUP(TableOMP[[#This Row],[Label]],TableAvg[],3,FALSE)</f>
        <v>0.16882503840287788</v>
      </c>
      <c r="Q8281">
        <f>TableOMP[[#This Row],[Avg]]-$U$2*TableOMP[[#This Row],[StdDev]]</f>
        <v>5.1662007089085309</v>
      </c>
      <c r="R8281">
        <f>TableOMP[[#This Row],[Avg]]+$U$2*TableOMP[[#This Row],[StdDev]]</f>
        <v>5.841500862520042</v>
      </c>
      <c r="S8281">
        <f>IF(AND(TableOMP[[#This Row],[total_time]]&gt;=TableOMP[[#This Row],[Low]], TableOMP[[#This Row],[total_time]]&lt;=TableOMP[[#This Row],[High]]),1,0)</f>
        <v>1</v>
      </c>
    </row>
    <row r="8282" spans="1:19" hidden="1" x14ac:dyDescent="0.25">
      <c r="A8282" t="s">
        <v>15</v>
      </c>
      <c r="B8282">
        <v>10000</v>
      </c>
      <c r="C8282">
        <v>100</v>
      </c>
      <c r="D8282">
        <v>100000</v>
      </c>
      <c r="E8282">
        <v>54</v>
      </c>
      <c r="F8282">
        <v>1</v>
      </c>
      <c r="G8282">
        <v>5.5856659999999998</v>
      </c>
      <c r="H8282">
        <v>0.193104</v>
      </c>
      <c r="I8282">
        <v>2.8383880000000001</v>
      </c>
      <c r="J8282">
        <v>5.3553999999999997E-2</v>
      </c>
      <c r="K8282" t="str">
        <f>MID(M8282,22,1)</f>
        <v>2</v>
      </c>
      <c r="L8282" t="s">
        <v>95</v>
      </c>
      <c r="M8282" t="s">
        <v>96</v>
      </c>
      <c r="N8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282">
        <f>VLOOKUP(TableOMP[[#This Row],[Label]],TableAvg[],2,FALSE)</f>
        <v>5.2586892857142855</v>
      </c>
      <c r="P8282">
        <f>VLOOKUP(TableOMP[[#This Row],[Label]],TableAvg[],3,FALSE)</f>
        <v>0.20898619708195371</v>
      </c>
      <c r="Q8282">
        <f>TableOMP[[#This Row],[Avg]]-$U$2*TableOMP[[#This Row],[StdDev]]</f>
        <v>4.840716891550378</v>
      </c>
      <c r="R8282">
        <f>TableOMP[[#This Row],[Avg]]+$U$2*TableOMP[[#This Row],[StdDev]]</f>
        <v>5.676661679878193</v>
      </c>
      <c r="S8282">
        <f>IF(AND(TableOMP[[#This Row],[total_time]]&gt;=TableOMP[[#This Row],[Low]], TableOMP[[#This Row],[total_time]]&lt;=TableOMP[[#This Row],[High]]),1,0)</f>
        <v>1</v>
      </c>
    </row>
    <row r="8283" spans="1:19" hidden="1" x14ac:dyDescent="0.25">
      <c r="A8283" t="s">
        <v>15</v>
      </c>
      <c r="B8283">
        <v>10000</v>
      </c>
      <c r="C8283">
        <v>100</v>
      </c>
      <c r="D8283">
        <v>100000</v>
      </c>
      <c r="E8283">
        <v>50</v>
      </c>
      <c r="F8283">
        <v>1</v>
      </c>
      <c r="G8283">
        <v>5.5851050000000004</v>
      </c>
      <c r="H8283">
        <v>0.19031400000000001</v>
      </c>
      <c r="I8283">
        <v>2.8609420000000001</v>
      </c>
      <c r="J8283">
        <v>5.8387000000000001E-2</v>
      </c>
      <c r="K8283" t="str">
        <f>MID(M8283,22,1)</f>
        <v>5</v>
      </c>
      <c r="L8283" t="s">
        <v>55</v>
      </c>
      <c r="M8283" t="s">
        <v>56</v>
      </c>
      <c r="N8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283">
        <f>VLOOKUP(TableOMP[[#This Row],[Label]],TableAvg[],2,FALSE)</f>
        <v>5.3896227142857152</v>
      </c>
      <c r="P8283">
        <f>VLOOKUP(TableOMP[[#This Row],[Label]],TableAvg[],3,FALSE)</f>
        <v>0.24369891145759978</v>
      </c>
      <c r="Q8283">
        <f>TableOMP[[#This Row],[Avg]]-$U$2*TableOMP[[#This Row],[StdDev]]</f>
        <v>4.9022248913705155</v>
      </c>
      <c r="R8283">
        <f>TableOMP[[#This Row],[Avg]]+$U$2*TableOMP[[#This Row],[StdDev]]</f>
        <v>5.8770205372009148</v>
      </c>
      <c r="S8283">
        <f>IF(AND(TableOMP[[#This Row],[total_time]]&gt;=TableOMP[[#This Row],[Low]], TableOMP[[#This Row],[total_time]]&lt;=TableOMP[[#This Row],[High]]),1,0)</f>
        <v>1</v>
      </c>
    </row>
    <row r="8284" spans="1:19" hidden="1" x14ac:dyDescent="0.25">
      <c r="A8284" t="s">
        <v>16</v>
      </c>
      <c r="B8284">
        <v>10000</v>
      </c>
      <c r="C8284">
        <v>100</v>
      </c>
      <c r="D8284">
        <v>100000</v>
      </c>
      <c r="E8284">
        <v>63</v>
      </c>
      <c r="F8284">
        <v>1</v>
      </c>
      <c r="G8284">
        <v>5.5850590000000002</v>
      </c>
      <c r="H8284">
        <v>0.16673399999999999</v>
      </c>
      <c r="I8284">
        <v>3.9507089999999998</v>
      </c>
      <c r="J8284">
        <v>6.3721E-2</v>
      </c>
      <c r="K8284" t="str">
        <f>MID(M8284,22,1)</f>
        <v>2</v>
      </c>
      <c r="L8284" t="s">
        <v>59</v>
      </c>
      <c r="M8284" t="s">
        <v>60</v>
      </c>
      <c r="N8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284">
        <f>VLOOKUP(TableOMP[[#This Row],[Label]],TableAvg[],2,FALSE)</f>
        <v>5.6910597857142857</v>
      </c>
      <c r="P8284">
        <f>VLOOKUP(TableOMP[[#This Row],[Label]],TableAvg[],3,FALSE)</f>
        <v>0.14191181359775193</v>
      </c>
      <c r="Q8284">
        <f>TableOMP[[#This Row],[Avg]]-$U$2*TableOMP[[#This Row],[StdDev]]</f>
        <v>5.4072361585187823</v>
      </c>
      <c r="R8284">
        <f>TableOMP[[#This Row],[Avg]]+$U$2*TableOMP[[#This Row],[StdDev]]</f>
        <v>5.9748834129097892</v>
      </c>
      <c r="S8284">
        <f>IF(AND(TableOMP[[#This Row],[total_time]]&gt;=TableOMP[[#This Row],[Low]], TableOMP[[#This Row],[total_time]]&lt;=TableOMP[[#This Row],[High]]),1,0)</f>
        <v>1</v>
      </c>
    </row>
    <row r="8285" spans="1:19" hidden="1" x14ac:dyDescent="0.25">
      <c r="A8285" t="s">
        <v>16</v>
      </c>
      <c r="B8285">
        <v>10000</v>
      </c>
      <c r="C8285">
        <v>100</v>
      </c>
      <c r="D8285">
        <v>100000</v>
      </c>
      <c r="E8285">
        <v>29</v>
      </c>
      <c r="F8285">
        <v>1</v>
      </c>
      <c r="G8285">
        <v>10.424125999999999</v>
      </c>
      <c r="H8285">
        <v>0.147815</v>
      </c>
      <c r="I8285">
        <v>1.2929029999999999</v>
      </c>
      <c r="J8285">
        <v>4.6175000000000001E-2</v>
      </c>
      <c r="K8285" t="str">
        <f>MID(M8285,22,1)</f>
        <v>4</v>
      </c>
      <c r="L8285" t="s">
        <v>217</v>
      </c>
      <c r="M8285" t="s">
        <v>218</v>
      </c>
      <c r="N8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285">
        <f>VLOOKUP(TableOMP[[#This Row],[Label]],TableAvg[],2,FALSE)</f>
        <v>9.939610807692306</v>
      </c>
      <c r="P8285">
        <f>VLOOKUP(TableOMP[[#This Row],[Label]],TableAvg[],3,FALSE)</f>
        <v>0.15886318359304263</v>
      </c>
      <c r="Q8285">
        <f>TableOMP[[#This Row],[Avg]]-$U$2*TableOMP[[#This Row],[StdDev]]</f>
        <v>9.6218844405062214</v>
      </c>
      <c r="R8285">
        <f>TableOMP[[#This Row],[Avg]]+$U$2*TableOMP[[#This Row],[StdDev]]</f>
        <v>10.257337174878391</v>
      </c>
      <c r="S8285">
        <f>IF(AND(TableOMP[[#This Row],[total_time]]&gt;=TableOMP[[#This Row],[Low]], TableOMP[[#This Row],[total_time]]&lt;=TableOMP[[#This Row],[High]]),1,0)</f>
        <v>0</v>
      </c>
    </row>
    <row r="8286" spans="1:19" hidden="1" x14ac:dyDescent="0.25">
      <c r="A8286" t="s">
        <v>16</v>
      </c>
      <c r="B8286">
        <v>10000</v>
      </c>
      <c r="C8286">
        <v>100</v>
      </c>
      <c r="D8286">
        <v>100000</v>
      </c>
      <c r="E8286">
        <v>62</v>
      </c>
      <c r="F8286">
        <v>1</v>
      </c>
      <c r="G8286">
        <v>5.5849200000000003</v>
      </c>
      <c r="H8286">
        <v>0.168569</v>
      </c>
      <c r="I8286">
        <v>3.8994040000000001</v>
      </c>
      <c r="J8286">
        <v>6.3924999999999996E-2</v>
      </c>
      <c r="K8286" t="str">
        <f>MID(M8286,22,1)</f>
        <v>2</v>
      </c>
      <c r="L8286" t="s">
        <v>59</v>
      </c>
      <c r="M8286" t="s">
        <v>60</v>
      </c>
      <c r="N8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8286">
        <f>VLOOKUP(TableOMP[[#This Row],[Label]],TableAvg[],2,FALSE)</f>
        <v>5.7916944285714296</v>
      </c>
      <c r="P8286">
        <f>VLOOKUP(TableOMP[[#This Row],[Label]],TableAvg[],3,FALSE)</f>
        <v>0.1908286425358926</v>
      </c>
      <c r="Q8286">
        <f>TableOMP[[#This Row],[Avg]]-$U$2*TableOMP[[#This Row],[StdDev]]</f>
        <v>5.4100371434996442</v>
      </c>
      <c r="R8286">
        <f>TableOMP[[#This Row],[Avg]]+$U$2*TableOMP[[#This Row],[StdDev]]</f>
        <v>6.173351713643215</v>
      </c>
      <c r="S8286">
        <f>IF(AND(TableOMP[[#This Row],[total_time]]&gt;=TableOMP[[#This Row],[Low]], TableOMP[[#This Row],[total_time]]&lt;=TableOMP[[#This Row],[High]]),1,0)</f>
        <v>1</v>
      </c>
    </row>
    <row r="8287" spans="1:19" hidden="1" x14ac:dyDescent="0.25">
      <c r="A8287" t="s">
        <v>15</v>
      </c>
      <c r="B8287">
        <v>10000</v>
      </c>
      <c r="C8287">
        <v>100</v>
      </c>
      <c r="D8287">
        <v>100000</v>
      </c>
      <c r="E8287">
        <v>52</v>
      </c>
      <c r="F8287">
        <v>1</v>
      </c>
      <c r="G8287">
        <v>5.5831499999999998</v>
      </c>
      <c r="H8287">
        <v>0.203376</v>
      </c>
      <c r="I8287">
        <v>3.1817530000000001</v>
      </c>
      <c r="J8287">
        <v>6.2386999999999998E-2</v>
      </c>
      <c r="K8287" t="str">
        <f>MID(M8287,22,1)</f>
        <v>1</v>
      </c>
      <c r="L8287" t="s">
        <v>175</v>
      </c>
      <c r="M8287" t="s">
        <v>176</v>
      </c>
      <c r="N8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287">
        <f>VLOOKUP(TableOMP[[#This Row],[Label]],TableAvg[],2,FALSE)</f>
        <v>5.603528571428571</v>
      </c>
      <c r="P8287">
        <f>VLOOKUP(TableOMP[[#This Row],[Label]],TableAvg[],3,FALSE)</f>
        <v>0.62637595788389389</v>
      </c>
      <c r="Q8287">
        <f>TableOMP[[#This Row],[Avg]]-$U$2*TableOMP[[#This Row],[StdDev]]</f>
        <v>4.3507766556607832</v>
      </c>
      <c r="R8287">
        <f>TableOMP[[#This Row],[Avg]]+$U$2*TableOMP[[#This Row],[StdDev]]</f>
        <v>6.8562804871963587</v>
      </c>
      <c r="S8287">
        <f>IF(AND(TableOMP[[#This Row],[total_time]]&gt;=TableOMP[[#This Row],[Low]], TableOMP[[#This Row],[total_time]]&lt;=TableOMP[[#This Row],[High]]),1,0)</f>
        <v>1</v>
      </c>
    </row>
    <row r="8288" spans="1:19" hidden="1" x14ac:dyDescent="0.25">
      <c r="A8288" t="s">
        <v>15</v>
      </c>
      <c r="B8288">
        <v>10000</v>
      </c>
      <c r="C8288">
        <v>100</v>
      </c>
      <c r="D8288">
        <v>100000</v>
      </c>
      <c r="E8288">
        <v>49</v>
      </c>
      <c r="F8288">
        <v>1</v>
      </c>
      <c r="G8288">
        <v>5.5792999999999999</v>
      </c>
      <c r="H8288">
        <v>0.17326900000000001</v>
      </c>
      <c r="I8288">
        <v>2.973271</v>
      </c>
      <c r="J8288">
        <v>6.1942999999999998E-2</v>
      </c>
      <c r="K8288" t="str">
        <f>MID(M8288,22,1)</f>
        <v>5</v>
      </c>
      <c r="L8288" t="s">
        <v>163</v>
      </c>
      <c r="M8288" t="s">
        <v>164</v>
      </c>
      <c r="N8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288">
        <f>VLOOKUP(TableOMP[[#This Row],[Label]],TableAvg[],2,FALSE)</f>
        <v>5.6602169285714288</v>
      </c>
      <c r="P8288">
        <f>VLOOKUP(TableOMP[[#This Row],[Label]],TableAvg[],3,FALSE)</f>
        <v>0.52822841332520587</v>
      </c>
      <c r="Q8288">
        <f>TableOMP[[#This Row],[Avg]]-$U$2*TableOMP[[#This Row],[StdDev]]</f>
        <v>4.6037601019210168</v>
      </c>
      <c r="R8288">
        <f>TableOMP[[#This Row],[Avg]]+$U$2*TableOMP[[#This Row],[StdDev]]</f>
        <v>6.7166737552218407</v>
      </c>
      <c r="S8288">
        <f>IF(AND(TableOMP[[#This Row],[total_time]]&gt;=TableOMP[[#This Row],[Low]], TableOMP[[#This Row],[total_time]]&lt;=TableOMP[[#This Row],[High]]),1,0)</f>
        <v>1</v>
      </c>
    </row>
    <row r="8289" spans="1:19" hidden="1" x14ac:dyDescent="0.25">
      <c r="A8289" t="s">
        <v>15</v>
      </c>
      <c r="B8289">
        <v>10000</v>
      </c>
      <c r="C8289">
        <v>100</v>
      </c>
      <c r="D8289">
        <v>100000</v>
      </c>
      <c r="E8289">
        <v>46</v>
      </c>
      <c r="F8289">
        <v>1</v>
      </c>
      <c r="G8289">
        <v>5.5720140000000002</v>
      </c>
      <c r="H8289">
        <v>0.16672200000000001</v>
      </c>
      <c r="I8289">
        <v>2.5923289999999999</v>
      </c>
      <c r="J8289">
        <v>5.7606999999999998E-2</v>
      </c>
      <c r="K8289" t="str">
        <f>MID(M8289,22,1)</f>
        <v>5</v>
      </c>
      <c r="L8289" t="s">
        <v>55</v>
      </c>
      <c r="M8289" t="s">
        <v>56</v>
      </c>
      <c r="N8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289">
        <f>VLOOKUP(TableOMP[[#This Row],[Label]],TableAvg[],2,FALSE)</f>
        <v>5.6974494285714288</v>
      </c>
      <c r="P8289">
        <f>VLOOKUP(TableOMP[[#This Row],[Label]],TableAvg[],3,FALSE)</f>
        <v>0.17136720598541968</v>
      </c>
      <c r="Q8289">
        <f>TableOMP[[#This Row],[Avg]]-$U$2*TableOMP[[#This Row],[StdDev]]</f>
        <v>5.354715016600589</v>
      </c>
      <c r="R8289">
        <f>TableOMP[[#This Row],[Avg]]+$U$2*TableOMP[[#This Row],[StdDev]]</f>
        <v>6.0401838405422685</v>
      </c>
      <c r="S8289">
        <f>IF(AND(TableOMP[[#This Row],[total_time]]&gt;=TableOMP[[#This Row],[Low]], TableOMP[[#This Row],[total_time]]&lt;=TableOMP[[#This Row],[High]]),1,0)</f>
        <v>1</v>
      </c>
    </row>
    <row r="8290" spans="1:19" hidden="1" x14ac:dyDescent="0.25">
      <c r="A8290" t="s">
        <v>16</v>
      </c>
      <c r="B8290">
        <v>10000</v>
      </c>
      <c r="C8290">
        <v>100</v>
      </c>
      <c r="D8290">
        <v>100000</v>
      </c>
      <c r="E8290">
        <v>63</v>
      </c>
      <c r="F8290">
        <v>1</v>
      </c>
      <c r="G8290">
        <v>5.570532</v>
      </c>
      <c r="H8290">
        <v>0.16827900000000001</v>
      </c>
      <c r="I8290">
        <v>3.761676</v>
      </c>
      <c r="J8290">
        <v>6.0671999999999997E-2</v>
      </c>
      <c r="K8290" t="str">
        <f>MID(M8290,22,1)</f>
        <v>2</v>
      </c>
      <c r="L8290" t="s">
        <v>59</v>
      </c>
      <c r="M8290" t="s">
        <v>60</v>
      </c>
      <c r="N8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290">
        <f>VLOOKUP(TableOMP[[#This Row],[Label]],TableAvg[],2,FALSE)</f>
        <v>5.6910597857142857</v>
      </c>
      <c r="P8290">
        <f>VLOOKUP(TableOMP[[#This Row],[Label]],TableAvg[],3,FALSE)</f>
        <v>0.14191181359775193</v>
      </c>
      <c r="Q8290">
        <f>TableOMP[[#This Row],[Avg]]-$U$2*TableOMP[[#This Row],[StdDev]]</f>
        <v>5.4072361585187823</v>
      </c>
      <c r="R8290">
        <f>TableOMP[[#This Row],[Avg]]+$U$2*TableOMP[[#This Row],[StdDev]]</f>
        <v>5.9748834129097892</v>
      </c>
      <c r="S8290">
        <f>IF(AND(TableOMP[[#This Row],[total_time]]&gt;=TableOMP[[#This Row],[Low]], TableOMP[[#This Row],[total_time]]&lt;=TableOMP[[#This Row],[High]]),1,0)</f>
        <v>1</v>
      </c>
    </row>
    <row r="8291" spans="1:19" hidden="1" x14ac:dyDescent="0.25">
      <c r="A8291" t="s">
        <v>16</v>
      </c>
      <c r="B8291">
        <v>10000</v>
      </c>
      <c r="C8291">
        <v>100</v>
      </c>
      <c r="D8291">
        <v>100000</v>
      </c>
      <c r="E8291">
        <v>63</v>
      </c>
      <c r="F8291">
        <v>1</v>
      </c>
      <c r="G8291">
        <v>5.5679790000000002</v>
      </c>
      <c r="H8291">
        <v>0.16329299999999999</v>
      </c>
      <c r="I8291">
        <v>3.7773680000000001</v>
      </c>
      <c r="J8291">
        <v>6.0925E-2</v>
      </c>
      <c r="K8291" t="str">
        <f>MID(M8291,22,1)</f>
        <v>2</v>
      </c>
      <c r="L8291" t="s">
        <v>59</v>
      </c>
      <c r="M8291" t="s">
        <v>60</v>
      </c>
      <c r="N8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291">
        <f>VLOOKUP(TableOMP[[#This Row],[Label]],TableAvg[],2,FALSE)</f>
        <v>5.6910597857142857</v>
      </c>
      <c r="P8291">
        <f>VLOOKUP(TableOMP[[#This Row],[Label]],TableAvg[],3,FALSE)</f>
        <v>0.14191181359775193</v>
      </c>
      <c r="Q8291">
        <f>TableOMP[[#This Row],[Avg]]-$U$2*TableOMP[[#This Row],[StdDev]]</f>
        <v>5.4072361585187823</v>
      </c>
      <c r="R8291">
        <f>TableOMP[[#This Row],[Avg]]+$U$2*TableOMP[[#This Row],[StdDev]]</f>
        <v>5.9748834129097892</v>
      </c>
      <c r="S8291">
        <f>IF(AND(TableOMP[[#This Row],[total_time]]&gt;=TableOMP[[#This Row],[Low]], TableOMP[[#This Row],[total_time]]&lt;=TableOMP[[#This Row],[High]]),1,0)</f>
        <v>1</v>
      </c>
    </row>
    <row r="8292" spans="1:19" hidden="1" x14ac:dyDescent="0.25">
      <c r="A8292" t="s">
        <v>15</v>
      </c>
      <c r="B8292">
        <v>10000</v>
      </c>
      <c r="C8292">
        <v>100</v>
      </c>
      <c r="D8292">
        <v>100000</v>
      </c>
      <c r="E8292">
        <v>55</v>
      </c>
      <c r="F8292">
        <v>1</v>
      </c>
      <c r="G8292">
        <v>5.5666789999999997</v>
      </c>
      <c r="H8292">
        <v>0.217057</v>
      </c>
      <c r="I8292">
        <v>3.4876800000000001</v>
      </c>
      <c r="J8292">
        <v>6.4587000000000006E-2</v>
      </c>
      <c r="K8292" t="str">
        <f>MID(M8292,22,1)</f>
        <v>6</v>
      </c>
      <c r="L8292" t="s">
        <v>41</v>
      </c>
      <c r="M8292" t="s">
        <v>42</v>
      </c>
      <c r="N8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292">
        <f>VLOOKUP(TableOMP[[#This Row],[Label]],TableAvg[],2,FALSE)</f>
        <v>5.2850632857142852</v>
      </c>
      <c r="P8292">
        <f>VLOOKUP(TableOMP[[#This Row],[Label]],TableAvg[],3,FALSE)</f>
        <v>0.17879339499084887</v>
      </c>
      <c r="Q8292">
        <f>TableOMP[[#This Row],[Avg]]-$U$2*TableOMP[[#This Row],[StdDev]]</f>
        <v>4.9274764957325878</v>
      </c>
      <c r="R8292">
        <f>TableOMP[[#This Row],[Avg]]+$U$2*TableOMP[[#This Row],[StdDev]]</f>
        <v>5.6426500756959825</v>
      </c>
      <c r="S8292">
        <f>IF(AND(TableOMP[[#This Row],[total_time]]&gt;=TableOMP[[#This Row],[Low]], TableOMP[[#This Row],[total_time]]&lt;=TableOMP[[#This Row],[High]]),1,0)</f>
        <v>1</v>
      </c>
    </row>
    <row r="8293" spans="1:19" hidden="1" x14ac:dyDescent="0.25">
      <c r="A8293" t="s">
        <v>16</v>
      </c>
      <c r="B8293">
        <v>10000</v>
      </c>
      <c r="C8293">
        <v>100</v>
      </c>
      <c r="D8293">
        <v>100000</v>
      </c>
      <c r="E8293">
        <v>63</v>
      </c>
      <c r="F8293">
        <v>1</v>
      </c>
      <c r="G8293">
        <v>5.5646310000000003</v>
      </c>
      <c r="H8293">
        <v>0.174787</v>
      </c>
      <c r="I8293">
        <v>4.3979889999999999</v>
      </c>
      <c r="J8293">
        <v>7.0934999999999998E-2</v>
      </c>
      <c r="K8293" t="str">
        <f>MID(M8293,22,1)</f>
        <v>2</v>
      </c>
      <c r="L8293" t="s">
        <v>59</v>
      </c>
      <c r="M8293" t="s">
        <v>60</v>
      </c>
      <c r="N8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293">
        <f>VLOOKUP(TableOMP[[#This Row],[Label]],TableAvg[],2,FALSE)</f>
        <v>5.6910597857142857</v>
      </c>
      <c r="P8293">
        <f>VLOOKUP(TableOMP[[#This Row],[Label]],TableAvg[],3,FALSE)</f>
        <v>0.14191181359775193</v>
      </c>
      <c r="Q8293">
        <f>TableOMP[[#This Row],[Avg]]-$U$2*TableOMP[[#This Row],[StdDev]]</f>
        <v>5.4072361585187823</v>
      </c>
      <c r="R8293">
        <f>TableOMP[[#This Row],[Avg]]+$U$2*TableOMP[[#This Row],[StdDev]]</f>
        <v>5.9748834129097892</v>
      </c>
      <c r="S8293">
        <f>IF(AND(TableOMP[[#This Row],[total_time]]&gt;=TableOMP[[#This Row],[Low]], TableOMP[[#This Row],[total_time]]&lt;=TableOMP[[#This Row],[High]]),1,0)</f>
        <v>1</v>
      </c>
    </row>
    <row r="8294" spans="1:19" hidden="1" x14ac:dyDescent="0.25">
      <c r="A8294" t="s">
        <v>15</v>
      </c>
      <c r="B8294">
        <v>10000</v>
      </c>
      <c r="C8294">
        <v>100</v>
      </c>
      <c r="D8294">
        <v>100000</v>
      </c>
      <c r="E8294">
        <v>47</v>
      </c>
      <c r="F8294">
        <v>1</v>
      </c>
      <c r="G8294">
        <v>5.5625159999999996</v>
      </c>
      <c r="H8294">
        <v>0.17502599999999999</v>
      </c>
      <c r="I8294">
        <v>2.9442080000000002</v>
      </c>
      <c r="J8294">
        <v>6.4005000000000006E-2</v>
      </c>
      <c r="K8294" t="str">
        <f>MID(M8294,22,1)</f>
        <v>2</v>
      </c>
      <c r="L8294" t="s">
        <v>95</v>
      </c>
      <c r="M8294" t="s">
        <v>96</v>
      </c>
      <c r="N8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294">
        <f>VLOOKUP(TableOMP[[#This Row],[Label]],TableAvg[],2,FALSE)</f>
        <v>5.5774134285714272</v>
      </c>
      <c r="P8294">
        <f>VLOOKUP(TableOMP[[#This Row],[Label]],TableAvg[],3,FALSE)</f>
        <v>0.30237169277580861</v>
      </c>
      <c r="Q8294">
        <f>TableOMP[[#This Row],[Avg]]-$U$2*TableOMP[[#This Row],[StdDev]]</f>
        <v>4.9726700430198099</v>
      </c>
      <c r="R8294">
        <f>TableOMP[[#This Row],[Avg]]+$U$2*TableOMP[[#This Row],[StdDev]]</f>
        <v>6.1821568141230445</v>
      </c>
      <c r="S8294">
        <f>IF(AND(TableOMP[[#This Row],[total_time]]&gt;=TableOMP[[#This Row],[Low]], TableOMP[[#This Row],[total_time]]&lt;=TableOMP[[#This Row],[High]]),1,0)</f>
        <v>1</v>
      </c>
    </row>
    <row r="8295" spans="1:19" hidden="1" x14ac:dyDescent="0.25">
      <c r="A8295" t="s">
        <v>15</v>
      </c>
      <c r="B8295">
        <v>10000</v>
      </c>
      <c r="C8295">
        <v>100</v>
      </c>
      <c r="D8295">
        <v>100000</v>
      </c>
      <c r="E8295">
        <v>51</v>
      </c>
      <c r="F8295">
        <v>1</v>
      </c>
      <c r="G8295">
        <v>5.5611560000000004</v>
      </c>
      <c r="H8295">
        <v>0.19645199999999999</v>
      </c>
      <c r="I8295">
        <v>2.888576</v>
      </c>
      <c r="J8295">
        <v>5.7771999999999997E-2</v>
      </c>
      <c r="K8295" t="str">
        <f>MID(M8295,22,1)</f>
        <v>2</v>
      </c>
      <c r="L8295" t="s">
        <v>95</v>
      </c>
      <c r="M8295" t="s">
        <v>96</v>
      </c>
      <c r="N8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295">
        <f>VLOOKUP(TableOMP[[#This Row],[Label]],TableAvg[],2,FALSE)</f>
        <v>5.5038507857142864</v>
      </c>
      <c r="P8295">
        <f>VLOOKUP(TableOMP[[#This Row],[Label]],TableAvg[],3,FALSE)</f>
        <v>0.16882503840287788</v>
      </c>
      <c r="Q8295">
        <f>TableOMP[[#This Row],[Avg]]-$U$2*TableOMP[[#This Row],[StdDev]]</f>
        <v>5.1662007089085309</v>
      </c>
      <c r="R8295">
        <f>TableOMP[[#This Row],[Avg]]+$U$2*TableOMP[[#This Row],[StdDev]]</f>
        <v>5.841500862520042</v>
      </c>
      <c r="S8295">
        <f>IF(AND(TableOMP[[#This Row],[total_time]]&gt;=TableOMP[[#This Row],[Low]], TableOMP[[#This Row],[total_time]]&lt;=TableOMP[[#This Row],[High]]),1,0)</f>
        <v>1</v>
      </c>
    </row>
    <row r="8296" spans="1:19" hidden="1" x14ac:dyDescent="0.25">
      <c r="A8296" t="s">
        <v>16</v>
      </c>
      <c r="B8296">
        <v>10000</v>
      </c>
      <c r="C8296">
        <v>100</v>
      </c>
      <c r="D8296">
        <v>100000</v>
      </c>
      <c r="E8296">
        <v>18</v>
      </c>
      <c r="F8296">
        <v>1</v>
      </c>
      <c r="G8296">
        <v>15.357428000000001</v>
      </c>
      <c r="H8296">
        <v>0.12979599999999999</v>
      </c>
      <c r="I8296">
        <v>0.68209500000000001</v>
      </c>
      <c r="J8296">
        <v>4.0122999999999999E-2</v>
      </c>
      <c r="K8296" t="str">
        <f>MID(M8296,22,1)</f>
        <v>4</v>
      </c>
      <c r="L8296" t="s">
        <v>217</v>
      </c>
      <c r="M8296" t="s">
        <v>218</v>
      </c>
      <c r="N8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296">
        <f>VLOOKUP(TableOMP[[#This Row],[Label]],TableAvg[],2,FALSE)</f>
        <v>14.982954076923072</v>
      </c>
      <c r="P8296">
        <f>VLOOKUP(TableOMP[[#This Row],[Label]],TableAvg[],3,FALSE)</f>
        <v>0.12400510884541101</v>
      </c>
      <c r="Q8296">
        <f>TableOMP[[#This Row],[Avg]]-$U$2*TableOMP[[#This Row],[StdDev]]</f>
        <v>14.734943859232249</v>
      </c>
      <c r="R8296">
        <f>TableOMP[[#This Row],[Avg]]+$U$2*TableOMP[[#This Row],[StdDev]]</f>
        <v>15.230964294613894</v>
      </c>
      <c r="S8296">
        <f>IF(AND(TableOMP[[#This Row],[total_time]]&gt;=TableOMP[[#This Row],[Low]], TableOMP[[#This Row],[total_time]]&lt;=TableOMP[[#This Row],[High]]),1,0)</f>
        <v>0</v>
      </c>
    </row>
    <row r="8297" spans="1:19" hidden="1" x14ac:dyDescent="0.25">
      <c r="A8297" t="s">
        <v>16</v>
      </c>
      <c r="B8297">
        <v>10000</v>
      </c>
      <c r="C8297">
        <v>100</v>
      </c>
      <c r="D8297">
        <v>100000</v>
      </c>
      <c r="E8297">
        <v>64</v>
      </c>
      <c r="F8297">
        <v>1</v>
      </c>
      <c r="G8297">
        <v>5.5530080000000002</v>
      </c>
      <c r="H8297">
        <v>0.27291300000000002</v>
      </c>
      <c r="I8297">
        <v>8.730874</v>
      </c>
      <c r="J8297">
        <v>0.13858500000000001</v>
      </c>
      <c r="K8297" t="str">
        <f>MID(M8297,22,1)</f>
        <v>5</v>
      </c>
      <c r="L8297" t="s">
        <v>161</v>
      </c>
      <c r="M8297" t="s">
        <v>162</v>
      </c>
      <c r="N8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8297">
        <f>VLOOKUP(TableOMP[[#This Row],[Label]],TableAvg[],2,FALSE)</f>
        <v>5.743559357142856</v>
      </c>
      <c r="P8297">
        <f>VLOOKUP(TableOMP[[#This Row],[Label]],TableAvg[],3,FALSE)</f>
        <v>0.16344440743335012</v>
      </c>
      <c r="Q8297">
        <f>TableOMP[[#This Row],[Avg]]-$U$2*TableOMP[[#This Row],[StdDev]]</f>
        <v>5.4166705422761554</v>
      </c>
      <c r="R8297">
        <f>TableOMP[[#This Row],[Avg]]+$U$2*TableOMP[[#This Row],[StdDev]]</f>
        <v>6.0704481720095567</v>
      </c>
      <c r="S8297">
        <f>IF(AND(TableOMP[[#This Row],[total_time]]&gt;=TableOMP[[#This Row],[Low]], TableOMP[[#This Row],[total_time]]&lt;=TableOMP[[#This Row],[High]]),1,0)</f>
        <v>1</v>
      </c>
    </row>
    <row r="8298" spans="1:19" hidden="1" x14ac:dyDescent="0.25">
      <c r="A8298" t="s">
        <v>16</v>
      </c>
      <c r="B8298">
        <v>10000</v>
      </c>
      <c r="C8298">
        <v>100</v>
      </c>
      <c r="D8298">
        <v>100000</v>
      </c>
      <c r="E8298">
        <v>16</v>
      </c>
      <c r="F8298">
        <v>1</v>
      </c>
      <c r="G8298">
        <v>17.069759999999999</v>
      </c>
      <c r="H8298">
        <v>0.14882200000000001</v>
      </c>
      <c r="I8298">
        <v>0.61753199999999997</v>
      </c>
      <c r="J8298">
        <v>4.1168999999999997E-2</v>
      </c>
      <c r="K8298" t="str">
        <f>MID(M8298,22,1)</f>
        <v>4</v>
      </c>
      <c r="L8298" t="s">
        <v>217</v>
      </c>
      <c r="M8298" t="s">
        <v>218</v>
      </c>
      <c r="N8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298">
        <f>VLOOKUP(TableOMP[[#This Row],[Label]],TableAvg[],2,FALSE)</f>
        <v>16.738324000000006</v>
      </c>
      <c r="P8298">
        <f>VLOOKUP(TableOMP[[#This Row],[Label]],TableAvg[],3,FALSE)</f>
        <v>0.11969766042205132</v>
      </c>
      <c r="Q8298">
        <f>TableOMP[[#This Row],[Avg]]-$U$2*TableOMP[[#This Row],[StdDev]]</f>
        <v>16.498928679155902</v>
      </c>
      <c r="R8298">
        <f>TableOMP[[#This Row],[Avg]]+$U$2*TableOMP[[#This Row],[StdDev]]</f>
        <v>16.977719320844109</v>
      </c>
      <c r="S8298">
        <f>IF(AND(TableOMP[[#This Row],[total_time]]&gt;=TableOMP[[#This Row],[Low]], TableOMP[[#This Row],[total_time]]&lt;=TableOMP[[#This Row],[High]]),1,0)</f>
        <v>0</v>
      </c>
    </row>
    <row r="8299" spans="1:19" hidden="1" x14ac:dyDescent="0.25">
      <c r="A8299" t="s">
        <v>15</v>
      </c>
      <c r="B8299">
        <v>10000</v>
      </c>
      <c r="C8299">
        <v>100</v>
      </c>
      <c r="D8299">
        <v>100000</v>
      </c>
      <c r="E8299">
        <v>49</v>
      </c>
      <c r="F8299">
        <v>1</v>
      </c>
      <c r="G8299">
        <v>5.5502969999999996</v>
      </c>
      <c r="H8299">
        <v>0.15672900000000001</v>
      </c>
      <c r="I8299">
        <v>2.5531459999999999</v>
      </c>
      <c r="J8299">
        <v>5.3191000000000002E-2</v>
      </c>
      <c r="K8299" t="str">
        <f>MID(M8299,22,1)</f>
        <v>6</v>
      </c>
      <c r="L8299" t="s">
        <v>41</v>
      </c>
      <c r="M8299" t="s">
        <v>42</v>
      </c>
      <c r="N8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299">
        <f>VLOOKUP(TableOMP[[#This Row],[Label]],TableAvg[],2,FALSE)</f>
        <v>5.6602169285714288</v>
      </c>
      <c r="P8299">
        <f>VLOOKUP(TableOMP[[#This Row],[Label]],TableAvg[],3,FALSE)</f>
        <v>0.52822841332520587</v>
      </c>
      <c r="Q8299">
        <f>TableOMP[[#This Row],[Avg]]-$U$2*TableOMP[[#This Row],[StdDev]]</f>
        <v>4.6037601019210168</v>
      </c>
      <c r="R8299">
        <f>TableOMP[[#This Row],[Avg]]+$U$2*TableOMP[[#This Row],[StdDev]]</f>
        <v>6.7166737552218407</v>
      </c>
      <c r="S8299">
        <f>IF(AND(TableOMP[[#This Row],[total_time]]&gt;=TableOMP[[#This Row],[Low]], TableOMP[[#This Row],[total_time]]&lt;=TableOMP[[#This Row],[High]]),1,0)</f>
        <v>1</v>
      </c>
    </row>
    <row r="8300" spans="1:19" hidden="1" x14ac:dyDescent="0.25">
      <c r="A8300" t="s">
        <v>15</v>
      </c>
      <c r="B8300">
        <v>10000</v>
      </c>
      <c r="C8300">
        <v>100</v>
      </c>
      <c r="D8300">
        <v>100000</v>
      </c>
      <c r="E8300">
        <v>51</v>
      </c>
      <c r="F8300">
        <v>1</v>
      </c>
      <c r="G8300">
        <v>5.5502690000000001</v>
      </c>
      <c r="H8300">
        <v>0.26539400000000002</v>
      </c>
      <c r="I8300">
        <v>6.8663319999999999</v>
      </c>
      <c r="J8300">
        <v>0.137327</v>
      </c>
      <c r="K8300" t="str">
        <f>MID(M8300,22,1)</f>
        <v>6</v>
      </c>
      <c r="L8300" t="s">
        <v>41</v>
      </c>
      <c r="M8300" t="s">
        <v>42</v>
      </c>
      <c r="N8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300">
        <f>VLOOKUP(TableOMP[[#This Row],[Label]],TableAvg[],2,FALSE)</f>
        <v>5.5038507857142864</v>
      </c>
      <c r="P8300">
        <f>VLOOKUP(TableOMP[[#This Row],[Label]],TableAvg[],3,FALSE)</f>
        <v>0.16882503840287788</v>
      </c>
      <c r="Q8300">
        <f>TableOMP[[#This Row],[Avg]]-$U$2*TableOMP[[#This Row],[StdDev]]</f>
        <v>5.1662007089085309</v>
      </c>
      <c r="R8300">
        <f>TableOMP[[#This Row],[Avg]]+$U$2*TableOMP[[#This Row],[StdDev]]</f>
        <v>5.841500862520042</v>
      </c>
      <c r="S8300">
        <f>IF(AND(TableOMP[[#This Row],[total_time]]&gt;=TableOMP[[#This Row],[Low]], TableOMP[[#This Row],[total_time]]&lt;=TableOMP[[#This Row],[High]]),1,0)</f>
        <v>1</v>
      </c>
    </row>
    <row r="8301" spans="1:19" hidden="1" x14ac:dyDescent="0.25">
      <c r="A8301" t="s">
        <v>15</v>
      </c>
      <c r="B8301">
        <v>10000</v>
      </c>
      <c r="C8301">
        <v>100</v>
      </c>
      <c r="D8301">
        <v>100000</v>
      </c>
      <c r="E8301">
        <v>51</v>
      </c>
      <c r="F8301">
        <v>1</v>
      </c>
      <c r="G8301">
        <v>5.5457510000000001</v>
      </c>
      <c r="H8301">
        <v>0.177176</v>
      </c>
      <c r="I8301">
        <v>2.483298</v>
      </c>
      <c r="J8301">
        <v>4.9666000000000002E-2</v>
      </c>
      <c r="K8301" t="str">
        <f>MID(M8301,22,1)</f>
        <v>5</v>
      </c>
      <c r="L8301" t="s">
        <v>55</v>
      </c>
      <c r="M8301" t="s">
        <v>56</v>
      </c>
      <c r="N8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301">
        <f>VLOOKUP(TableOMP[[#This Row],[Label]],TableAvg[],2,FALSE)</f>
        <v>5.5038507857142864</v>
      </c>
      <c r="P8301">
        <f>VLOOKUP(TableOMP[[#This Row],[Label]],TableAvg[],3,FALSE)</f>
        <v>0.16882503840287788</v>
      </c>
      <c r="Q8301">
        <f>TableOMP[[#This Row],[Avg]]-$U$2*TableOMP[[#This Row],[StdDev]]</f>
        <v>5.1662007089085309</v>
      </c>
      <c r="R8301">
        <f>TableOMP[[#This Row],[Avg]]+$U$2*TableOMP[[#This Row],[StdDev]]</f>
        <v>5.841500862520042</v>
      </c>
      <c r="S8301">
        <f>IF(AND(TableOMP[[#This Row],[total_time]]&gt;=TableOMP[[#This Row],[Low]], TableOMP[[#This Row],[total_time]]&lt;=TableOMP[[#This Row],[High]]),1,0)</f>
        <v>1</v>
      </c>
    </row>
    <row r="8302" spans="1:19" hidden="1" x14ac:dyDescent="0.25">
      <c r="A8302" t="s">
        <v>15</v>
      </c>
      <c r="B8302">
        <v>10000</v>
      </c>
      <c r="C8302">
        <v>100</v>
      </c>
      <c r="D8302">
        <v>100000</v>
      </c>
      <c r="E8302">
        <v>49</v>
      </c>
      <c r="F8302">
        <v>1</v>
      </c>
      <c r="G8302">
        <v>5.5455550000000002</v>
      </c>
      <c r="H8302">
        <v>0.19955600000000001</v>
      </c>
      <c r="I8302">
        <v>3.0247570000000001</v>
      </c>
      <c r="J8302">
        <v>6.3016000000000003E-2</v>
      </c>
      <c r="K8302" t="str">
        <f>MID(M8302,22,1)</f>
        <v>6</v>
      </c>
      <c r="L8302" t="s">
        <v>41</v>
      </c>
      <c r="M8302" t="s">
        <v>42</v>
      </c>
      <c r="N8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302">
        <f>VLOOKUP(TableOMP[[#This Row],[Label]],TableAvg[],2,FALSE)</f>
        <v>5.6602169285714288</v>
      </c>
      <c r="P8302">
        <f>VLOOKUP(TableOMP[[#This Row],[Label]],TableAvg[],3,FALSE)</f>
        <v>0.52822841332520587</v>
      </c>
      <c r="Q8302">
        <f>TableOMP[[#This Row],[Avg]]-$U$2*TableOMP[[#This Row],[StdDev]]</f>
        <v>4.6037601019210168</v>
      </c>
      <c r="R8302">
        <f>TableOMP[[#This Row],[Avg]]+$U$2*TableOMP[[#This Row],[StdDev]]</f>
        <v>6.7166737552218407</v>
      </c>
      <c r="S8302">
        <f>IF(AND(TableOMP[[#This Row],[total_time]]&gt;=TableOMP[[#This Row],[Low]], TableOMP[[#This Row],[total_time]]&lt;=TableOMP[[#This Row],[High]]),1,0)</f>
        <v>1</v>
      </c>
    </row>
    <row r="8303" spans="1:19" hidden="1" x14ac:dyDescent="0.25">
      <c r="A8303" t="s">
        <v>15</v>
      </c>
      <c r="B8303">
        <v>10000</v>
      </c>
      <c r="C8303">
        <v>100</v>
      </c>
      <c r="D8303">
        <v>100000</v>
      </c>
      <c r="E8303">
        <v>47</v>
      </c>
      <c r="F8303">
        <v>1</v>
      </c>
      <c r="G8303">
        <v>5.544327</v>
      </c>
      <c r="H8303">
        <v>0.176676</v>
      </c>
      <c r="I8303">
        <v>3.0127250000000001</v>
      </c>
      <c r="J8303">
        <v>6.5493999999999997E-2</v>
      </c>
      <c r="K8303" t="str">
        <f>MID(M8303,22,1)</f>
        <v>5</v>
      </c>
      <c r="L8303" t="s">
        <v>55</v>
      </c>
      <c r="M8303" t="s">
        <v>56</v>
      </c>
      <c r="N8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303">
        <f>VLOOKUP(TableOMP[[#This Row],[Label]],TableAvg[],2,FALSE)</f>
        <v>5.5774134285714272</v>
      </c>
      <c r="P8303">
        <f>VLOOKUP(TableOMP[[#This Row],[Label]],TableAvg[],3,FALSE)</f>
        <v>0.30237169277580861</v>
      </c>
      <c r="Q8303">
        <f>TableOMP[[#This Row],[Avg]]-$U$2*TableOMP[[#This Row],[StdDev]]</f>
        <v>4.9726700430198099</v>
      </c>
      <c r="R8303">
        <f>TableOMP[[#This Row],[Avg]]+$U$2*TableOMP[[#This Row],[StdDev]]</f>
        <v>6.1821568141230445</v>
      </c>
      <c r="S8303">
        <f>IF(AND(TableOMP[[#This Row],[total_time]]&gt;=TableOMP[[#This Row],[Low]], TableOMP[[#This Row],[total_time]]&lt;=TableOMP[[#This Row],[High]]),1,0)</f>
        <v>1</v>
      </c>
    </row>
    <row r="8304" spans="1:19" hidden="1" x14ac:dyDescent="0.25">
      <c r="A8304" t="s">
        <v>15</v>
      </c>
      <c r="B8304">
        <v>10000</v>
      </c>
      <c r="C8304">
        <v>100</v>
      </c>
      <c r="D8304">
        <v>100000</v>
      </c>
      <c r="E8304">
        <v>48</v>
      </c>
      <c r="F8304">
        <v>1</v>
      </c>
      <c r="G8304">
        <v>5.5394170000000003</v>
      </c>
      <c r="H8304">
        <v>0.16572600000000001</v>
      </c>
      <c r="I8304">
        <v>2.9777140000000002</v>
      </c>
      <c r="J8304">
        <v>6.3355999999999996E-2</v>
      </c>
      <c r="K8304" t="str">
        <f>MID(M8304,22,1)</f>
        <v>1</v>
      </c>
      <c r="L8304" t="s">
        <v>175</v>
      </c>
      <c r="M8304" t="s">
        <v>176</v>
      </c>
      <c r="N8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304">
        <f>VLOOKUP(TableOMP[[#This Row],[Label]],TableAvg[],2,FALSE)</f>
        <v>5.6202827142857137</v>
      </c>
      <c r="P8304">
        <f>VLOOKUP(TableOMP[[#This Row],[Label]],TableAvg[],3,FALSE)</f>
        <v>0.17283132587560757</v>
      </c>
      <c r="Q8304">
        <f>TableOMP[[#This Row],[Avg]]-$U$2*TableOMP[[#This Row],[StdDev]]</f>
        <v>5.274620062534499</v>
      </c>
      <c r="R8304">
        <f>TableOMP[[#This Row],[Avg]]+$U$2*TableOMP[[#This Row],[StdDev]]</f>
        <v>5.9659453660369284</v>
      </c>
      <c r="S8304">
        <f>IF(AND(TableOMP[[#This Row],[total_time]]&gt;=TableOMP[[#This Row],[Low]], TableOMP[[#This Row],[total_time]]&lt;=TableOMP[[#This Row],[High]]),1,0)</f>
        <v>1</v>
      </c>
    </row>
    <row r="8305" spans="1:19" hidden="1" x14ac:dyDescent="0.25">
      <c r="A8305" t="s">
        <v>15</v>
      </c>
      <c r="B8305">
        <v>10000</v>
      </c>
      <c r="C8305">
        <v>100</v>
      </c>
      <c r="D8305">
        <v>100000</v>
      </c>
      <c r="E8305">
        <v>46</v>
      </c>
      <c r="F8305">
        <v>1</v>
      </c>
      <c r="G8305">
        <v>5.5344629999999997</v>
      </c>
      <c r="H8305">
        <v>0.161965</v>
      </c>
      <c r="I8305">
        <v>2.7493979999999998</v>
      </c>
      <c r="J8305">
        <v>6.1098E-2</v>
      </c>
      <c r="K8305" t="str">
        <f>MID(M8305,22,1)</f>
        <v>1</v>
      </c>
      <c r="L8305" t="s">
        <v>175</v>
      </c>
      <c r="M8305" t="s">
        <v>176</v>
      </c>
      <c r="N8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305">
        <f>VLOOKUP(TableOMP[[#This Row],[Label]],TableAvg[],2,FALSE)</f>
        <v>5.6974494285714288</v>
      </c>
      <c r="P8305">
        <f>VLOOKUP(TableOMP[[#This Row],[Label]],TableAvg[],3,FALSE)</f>
        <v>0.17136720598541968</v>
      </c>
      <c r="Q8305">
        <f>TableOMP[[#This Row],[Avg]]-$U$2*TableOMP[[#This Row],[StdDev]]</f>
        <v>5.354715016600589</v>
      </c>
      <c r="R8305">
        <f>TableOMP[[#This Row],[Avg]]+$U$2*TableOMP[[#This Row],[StdDev]]</f>
        <v>6.0401838405422685</v>
      </c>
      <c r="S8305">
        <f>IF(AND(TableOMP[[#This Row],[total_time]]&gt;=TableOMP[[#This Row],[Low]], TableOMP[[#This Row],[total_time]]&lt;=TableOMP[[#This Row],[High]]),1,0)</f>
        <v>1</v>
      </c>
    </row>
    <row r="8306" spans="1:19" hidden="1" x14ac:dyDescent="0.25">
      <c r="A8306" t="s">
        <v>15</v>
      </c>
      <c r="B8306">
        <v>10000</v>
      </c>
      <c r="C8306">
        <v>100</v>
      </c>
      <c r="D8306">
        <v>100000</v>
      </c>
      <c r="E8306">
        <v>55</v>
      </c>
      <c r="F8306">
        <v>1</v>
      </c>
      <c r="G8306">
        <v>5.5302420000000003</v>
      </c>
      <c r="H8306">
        <v>0.23304</v>
      </c>
      <c r="I8306">
        <v>3.2020490000000001</v>
      </c>
      <c r="J8306">
        <v>5.9297000000000002E-2</v>
      </c>
      <c r="K8306" t="str">
        <f>MID(M8306,22,1)</f>
        <v>6</v>
      </c>
      <c r="L8306" t="s">
        <v>41</v>
      </c>
      <c r="M8306" t="s">
        <v>42</v>
      </c>
      <c r="N8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306">
        <f>VLOOKUP(TableOMP[[#This Row],[Label]],TableAvg[],2,FALSE)</f>
        <v>5.2850632857142852</v>
      </c>
      <c r="P8306">
        <f>VLOOKUP(TableOMP[[#This Row],[Label]],TableAvg[],3,FALSE)</f>
        <v>0.17879339499084887</v>
      </c>
      <c r="Q8306">
        <f>TableOMP[[#This Row],[Avg]]-$U$2*TableOMP[[#This Row],[StdDev]]</f>
        <v>4.9274764957325878</v>
      </c>
      <c r="R8306">
        <f>TableOMP[[#This Row],[Avg]]+$U$2*TableOMP[[#This Row],[StdDev]]</f>
        <v>5.6426500756959825</v>
      </c>
      <c r="S8306">
        <f>IF(AND(TableOMP[[#This Row],[total_time]]&gt;=TableOMP[[#This Row],[Low]], TableOMP[[#This Row],[total_time]]&lt;=TableOMP[[#This Row],[High]]),1,0)</f>
        <v>1</v>
      </c>
    </row>
    <row r="8307" spans="1:19" hidden="1" x14ac:dyDescent="0.25">
      <c r="A8307" t="s">
        <v>15</v>
      </c>
      <c r="B8307">
        <v>10000</v>
      </c>
      <c r="C8307">
        <v>100</v>
      </c>
      <c r="D8307">
        <v>100000</v>
      </c>
      <c r="E8307">
        <v>43</v>
      </c>
      <c r="F8307">
        <v>1</v>
      </c>
      <c r="G8307">
        <v>5.5301850000000004</v>
      </c>
      <c r="H8307">
        <v>0.156058</v>
      </c>
      <c r="I8307">
        <v>2.2050399999999999</v>
      </c>
      <c r="J8307">
        <v>5.2500999999999999E-2</v>
      </c>
      <c r="K8307" t="str">
        <f>MID(M8307,22,1)</f>
        <v>1</v>
      </c>
      <c r="L8307" t="s">
        <v>175</v>
      </c>
      <c r="M8307" t="s">
        <v>176</v>
      </c>
      <c r="N8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307">
        <f>VLOOKUP(TableOMP[[#This Row],[Label]],TableAvg[],2,FALSE)</f>
        <v>5.9336382142857147</v>
      </c>
      <c r="P8307">
        <f>VLOOKUP(TableOMP[[#This Row],[Label]],TableAvg[],3,FALSE)</f>
        <v>0.61423799104629628</v>
      </c>
      <c r="Q8307">
        <f>TableOMP[[#This Row],[Avg]]-$U$2*TableOMP[[#This Row],[StdDev]]</f>
        <v>4.7051622321931221</v>
      </c>
      <c r="R8307">
        <f>TableOMP[[#This Row],[Avg]]+$U$2*TableOMP[[#This Row],[StdDev]]</f>
        <v>7.1621141963783073</v>
      </c>
      <c r="S8307">
        <f>IF(AND(TableOMP[[#This Row],[total_time]]&gt;=TableOMP[[#This Row],[Low]], TableOMP[[#This Row],[total_time]]&lt;=TableOMP[[#This Row],[High]]),1,0)</f>
        <v>1</v>
      </c>
    </row>
    <row r="8308" spans="1:19" hidden="1" x14ac:dyDescent="0.25">
      <c r="A8308" t="s">
        <v>16</v>
      </c>
      <c r="B8308">
        <v>10000</v>
      </c>
      <c r="C8308">
        <v>100</v>
      </c>
      <c r="D8308">
        <v>100000</v>
      </c>
      <c r="E8308">
        <v>63</v>
      </c>
      <c r="F8308">
        <v>1</v>
      </c>
      <c r="G8308">
        <v>5.5272319999999997</v>
      </c>
      <c r="H8308">
        <v>0.17311599999999999</v>
      </c>
      <c r="I8308">
        <v>3.8916629999999999</v>
      </c>
      <c r="J8308">
        <v>6.2769000000000005E-2</v>
      </c>
      <c r="K8308" t="str">
        <f>MID(M8308,22,1)</f>
        <v>5</v>
      </c>
      <c r="L8308" t="s">
        <v>161</v>
      </c>
      <c r="M8308" t="s">
        <v>162</v>
      </c>
      <c r="N8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8308">
        <f>VLOOKUP(TableOMP[[#This Row],[Label]],TableAvg[],2,FALSE)</f>
        <v>5.6910597857142857</v>
      </c>
      <c r="P8308">
        <f>VLOOKUP(TableOMP[[#This Row],[Label]],TableAvg[],3,FALSE)</f>
        <v>0.14191181359775193</v>
      </c>
      <c r="Q8308">
        <f>TableOMP[[#This Row],[Avg]]-$U$2*TableOMP[[#This Row],[StdDev]]</f>
        <v>5.4072361585187823</v>
      </c>
      <c r="R8308">
        <f>TableOMP[[#This Row],[Avg]]+$U$2*TableOMP[[#This Row],[StdDev]]</f>
        <v>5.9748834129097892</v>
      </c>
      <c r="S8308">
        <f>IF(AND(TableOMP[[#This Row],[total_time]]&gt;=TableOMP[[#This Row],[Low]], TableOMP[[#This Row],[total_time]]&lt;=TableOMP[[#This Row],[High]]),1,0)</f>
        <v>1</v>
      </c>
    </row>
    <row r="8309" spans="1:19" hidden="1" x14ac:dyDescent="0.25">
      <c r="A8309" t="s">
        <v>15</v>
      </c>
      <c r="B8309">
        <v>10000</v>
      </c>
      <c r="C8309">
        <v>100</v>
      </c>
      <c r="D8309">
        <v>100000</v>
      </c>
      <c r="E8309">
        <v>51</v>
      </c>
      <c r="F8309">
        <v>1</v>
      </c>
      <c r="G8309">
        <v>5.5157340000000001</v>
      </c>
      <c r="H8309">
        <v>0.44391000000000003</v>
      </c>
      <c r="I8309">
        <v>6.7198130000000003</v>
      </c>
      <c r="J8309">
        <v>0.13439599999999999</v>
      </c>
      <c r="K8309" t="str">
        <f>MID(M8309,22,1)</f>
        <v>6</v>
      </c>
      <c r="L8309" t="s">
        <v>41</v>
      </c>
      <c r="M8309" t="s">
        <v>42</v>
      </c>
      <c r="N8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309">
        <f>VLOOKUP(TableOMP[[#This Row],[Label]],TableAvg[],2,FALSE)</f>
        <v>5.5038507857142864</v>
      </c>
      <c r="P8309">
        <f>VLOOKUP(TableOMP[[#This Row],[Label]],TableAvg[],3,FALSE)</f>
        <v>0.16882503840287788</v>
      </c>
      <c r="Q8309">
        <f>TableOMP[[#This Row],[Avg]]-$U$2*TableOMP[[#This Row],[StdDev]]</f>
        <v>5.1662007089085309</v>
      </c>
      <c r="R8309">
        <f>TableOMP[[#This Row],[Avg]]+$U$2*TableOMP[[#This Row],[StdDev]]</f>
        <v>5.841500862520042</v>
      </c>
      <c r="S8309">
        <f>IF(AND(TableOMP[[#This Row],[total_time]]&gt;=TableOMP[[#This Row],[Low]], TableOMP[[#This Row],[total_time]]&lt;=TableOMP[[#This Row],[High]]),1,0)</f>
        <v>1</v>
      </c>
    </row>
    <row r="8310" spans="1:19" hidden="1" x14ac:dyDescent="0.25">
      <c r="A8310" t="s">
        <v>15</v>
      </c>
      <c r="B8310">
        <v>10000</v>
      </c>
      <c r="C8310">
        <v>100</v>
      </c>
      <c r="D8310">
        <v>100000</v>
      </c>
      <c r="E8310">
        <v>47</v>
      </c>
      <c r="F8310">
        <v>1</v>
      </c>
      <c r="G8310">
        <v>5.5144580000000003</v>
      </c>
      <c r="H8310">
        <v>0.19101599999999999</v>
      </c>
      <c r="I8310">
        <v>3.4846430000000002</v>
      </c>
      <c r="J8310">
        <v>7.5753000000000001E-2</v>
      </c>
      <c r="K8310" t="str">
        <f>MID(M8310,22,1)</f>
        <v>5</v>
      </c>
      <c r="L8310" t="s">
        <v>55</v>
      </c>
      <c r="M8310" t="s">
        <v>56</v>
      </c>
      <c r="N8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310">
        <f>VLOOKUP(TableOMP[[#This Row],[Label]],TableAvg[],2,FALSE)</f>
        <v>5.5774134285714272</v>
      </c>
      <c r="P8310">
        <f>VLOOKUP(TableOMP[[#This Row],[Label]],TableAvg[],3,FALSE)</f>
        <v>0.30237169277580861</v>
      </c>
      <c r="Q8310">
        <f>TableOMP[[#This Row],[Avg]]-$U$2*TableOMP[[#This Row],[StdDev]]</f>
        <v>4.9726700430198099</v>
      </c>
      <c r="R8310">
        <f>TableOMP[[#This Row],[Avg]]+$U$2*TableOMP[[#This Row],[StdDev]]</f>
        <v>6.1821568141230445</v>
      </c>
      <c r="S8310">
        <f>IF(AND(TableOMP[[#This Row],[total_time]]&gt;=TableOMP[[#This Row],[Low]], TableOMP[[#This Row],[total_time]]&lt;=TableOMP[[#This Row],[High]]),1,0)</f>
        <v>1</v>
      </c>
    </row>
    <row r="8311" spans="1:19" hidden="1" x14ac:dyDescent="0.25">
      <c r="A8311" t="s">
        <v>15</v>
      </c>
      <c r="B8311">
        <v>10000</v>
      </c>
      <c r="C8311">
        <v>100</v>
      </c>
      <c r="D8311">
        <v>100000</v>
      </c>
      <c r="E8311">
        <v>43</v>
      </c>
      <c r="F8311">
        <v>1</v>
      </c>
      <c r="G8311">
        <v>5.5135129999999997</v>
      </c>
      <c r="H8311">
        <v>0.140435</v>
      </c>
      <c r="I8311">
        <v>1.9371940000000001</v>
      </c>
      <c r="J8311">
        <v>4.6123999999999998E-2</v>
      </c>
      <c r="K8311" t="str">
        <f>MID(M8311,22,1)</f>
        <v>2</v>
      </c>
      <c r="L8311" t="s">
        <v>95</v>
      </c>
      <c r="M8311" t="s">
        <v>96</v>
      </c>
      <c r="N8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8311">
        <f>VLOOKUP(TableOMP[[#This Row],[Label]],TableAvg[],2,FALSE)</f>
        <v>5.9336382142857147</v>
      </c>
      <c r="P8311">
        <f>VLOOKUP(TableOMP[[#This Row],[Label]],TableAvg[],3,FALSE)</f>
        <v>0.61423799104629628</v>
      </c>
      <c r="Q8311">
        <f>TableOMP[[#This Row],[Avg]]-$U$2*TableOMP[[#This Row],[StdDev]]</f>
        <v>4.7051622321931221</v>
      </c>
      <c r="R8311">
        <f>TableOMP[[#This Row],[Avg]]+$U$2*TableOMP[[#This Row],[StdDev]]</f>
        <v>7.1621141963783073</v>
      </c>
      <c r="S8311">
        <f>IF(AND(TableOMP[[#This Row],[total_time]]&gt;=TableOMP[[#This Row],[Low]], TableOMP[[#This Row],[total_time]]&lt;=TableOMP[[#This Row],[High]]),1,0)</f>
        <v>1</v>
      </c>
    </row>
    <row r="8312" spans="1:19" hidden="1" x14ac:dyDescent="0.25">
      <c r="A8312" t="s">
        <v>15</v>
      </c>
      <c r="B8312">
        <v>10000</v>
      </c>
      <c r="C8312">
        <v>100</v>
      </c>
      <c r="D8312">
        <v>100000</v>
      </c>
      <c r="E8312">
        <v>47</v>
      </c>
      <c r="F8312">
        <v>1</v>
      </c>
      <c r="G8312">
        <v>5.5119189999999998</v>
      </c>
      <c r="H8312">
        <v>0.16428400000000001</v>
      </c>
      <c r="I8312">
        <v>2.3525559999999999</v>
      </c>
      <c r="J8312">
        <v>5.1143000000000001E-2</v>
      </c>
      <c r="K8312" t="str">
        <f>MID(M8312,22,1)</f>
        <v>6</v>
      </c>
      <c r="L8312" t="s">
        <v>61</v>
      </c>
      <c r="M8312" t="s">
        <v>62</v>
      </c>
      <c r="N8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312">
        <f>VLOOKUP(TableOMP[[#This Row],[Label]],TableAvg[],2,FALSE)</f>
        <v>5.5774134285714272</v>
      </c>
      <c r="P8312">
        <f>VLOOKUP(TableOMP[[#This Row],[Label]],TableAvg[],3,FALSE)</f>
        <v>0.30237169277580861</v>
      </c>
      <c r="Q8312">
        <f>TableOMP[[#This Row],[Avg]]-$U$2*TableOMP[[#This Row],[StdDev]]</f>
        <v>4.9726700430198099</v>
      </c>
      <c r="R8312">
        <f>TableOMP[[#This Row],[Avg]]+$U$2*TableOMP[[#This Row],[StdDev]]</f>
        <v>6.1821568141230445</v>
      </c>
      <c r="S8312">
        <f>IF(AND(TableOMP[[#This Row],[total_time]]&gt;=TableOMP[[#This Row],[Low]], TableOMP[[#This Row],[total_time]]&lt;=TableOMP[[#This Row],[High]]),1,0)</f>
        <v>1</v>
      </c>
    </row>
    <row r="8313" spans="1:19" hidden="1" x14ac:dyDescent="0.25">
      <c r="A8313" t="s">
        <v>16</v>
      </c>
      <c r="B8313">
        <v>10000</v>
      </c>
      <c r="C8313">
        <v>100</v>
      </c>
      <c r="D8313">
        <v>100000</v>
      </c>
      <c r="E8313">
        <v>1</v>
      </c>
      <c r="F8313">
        <v>1</v>
      </c>
      <c r="G8313">
        <v>258.06687299999999</v>
      </c>
      <c r="H8313">
        <v>0.208479</v>
      </c>
      <c r="I8313">
        <v>0</v>
      </c>
      <c r="J8313">
        <v>0</v>
      </c>
      <c r="K8313" t="str">
        <f>MID(M8313,22,1)</f>
        <v>4</v>
      </c>
      <c r="L8313" t="s">
        <v>217</v>
      </c>
      <c r="M8313" t="s">
        <v>218</v>
      </c>
      <c r="N8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313">
        <f>VLOOKUP(TableOMP[[#This Row],[Label]],TableAvg[],2,FALSE)</f>
        <v>257.38653288461535</v>
      </c>
      <c r="P8313">
        <f>VLOOKUP(TableOMP[[#This Row],[Label]],TableAvg[],3,FALSE)</f>
        <v>0.32949614951006057</v>
      </c>
      <c r="Q8313">
        <f>TableOMP[[#This Row],[Avg]]-$U$2*TableOMP[[#This Row],[StdDev]]</f>
        <v>256.72754058559525</v>
      </c>
      <c r="R8313">
        <f>TableOMP[[#This Row],[Avg]]+$U$2*TableOMP[[#This Row],[StdDev]]</f>
        <v>258.04552518363545</v>
      </c>
      <c r="S8313">
        <f>IF(AND(TableOMP[[#This Row],[total_time]]&gt;=TableOMP[[#This Row],[Low]], TableOMP[[#This Row],[total_time]]&lt;=TableOMP[[#This Row],[High]]),1,0)</f>
        <v>0</v>
      </c>
    </row>
    <row r="8314" spans="1:19" hidden="1" x14ac:dyDescent="0.25">
      <c r="A8314" t="s">
        <v>15</v>
      </c>
      <c r="B8314">
        <v>10000</v>
      </c>
      <c r="C8314">
        <v>100</v>
      </c>
      <c r="D8314">
        <v>100000</v>
      </c>
      <c r="E8314">
        <v>47</v>
      </c>
      <c r="F8314">
        <v>1</v>
      </c>
      <c r="G8314">
        <v>5.5096239999999996</v>
      </c>
      <c r="H8314">
        <v>0.16335</v>
      </c>
      <c r="I8314">
        <v>2.2275939999999999</v>
      </c>
      <c r="J8314">
        <v>4.8425999999999997E-2</v>
      </c>
      <c r="K8314" t="str">
        <f>MID(M8314,22,1)</f>
        <v>1</v>
      </c>
      <c r="L8314" t="s">
        <v>175</v>
      </c>
      <c r="M8314" t="s">
        <v>176</v>
      </c>
      <c r="N8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314">
        <f>VLOOKUP(TableOMP[[#This Row],[Label]],TableAvg[],2,FALSE)</f>
        <v>5.5774134285714272</v>
      </c>
      <c r="P8314">
        <f>VLOOKUP(TableOMP[[#This Row],[Label]],TableAvg[],3,FALSE)</f>
        <v>0.30237169277580861</v>
      </c>
      <c r="Q8314">
        <f>TableOMP[[#This Row],[Avg]]-$U$2*TableOMP[[#This Row],[StdDev]]</f>
        <v>4.9726700430198099</v>
      </c>
      <c r="R8314">
        <f>TableOMP[[#This Row],[Avg]]+$U$2*TableOMP[[#This Row],[StdDev]]</f>
        <v>6.1821568141230445</v>
      </c>
      <c r="S8314">
        <f>IF(AND(TableOMP[[#This Row],[total_time]]&gt;=TableOMP[[#This Row],[Low]], TableOMP[[#This Row],[total_time]]&lt;=TableOMP[[#This Row],[High]]),1,0)</f>
        <v>1</v>
      </c>
    </row>
    <row r="8315" spans="1:19" hidden="1" x14ac:dyDescent="0.25">
      <c r="A8315" t="s">
        <v>15</v>
      </c>
      <c r="B8315">
        <v>10000</v>
      </c>
      <c r="C8315">
        <v>100</v>
      </c>
      <c r="D8315">
        <v>100000</v>
      </c>
      <c r="E8315">
        <v>54</v>
      </c>
      <c r="F8315">
        <v>1</v>
      </c>
      <c r="G8315">
        <v>5.5080879999999999</v>
      </c>
      <c r="H8315">
        <v>0.51576900000000003</v>
      </c>
      <c r="I8315">
        <v>19.601724999999998</v>
      </c>
      <c r="J8315">
        <v>0.36984400000000001</v>
      </c>
      <c r="K8315" t="str">
        <f>MID(M8315,22,1)</f>
        <v>6</v>
      </c>
      <c r="L8315" t="s">
        <v>41</v>
      </c>
      <c r="M8315" t="s">
        <v>42</v>
      </c>
      <c r="N8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315">
        <f>VLOOKUP(TableOMP[[#This Row],[Label]],TableAvg[],2,FALSE)</f>
        <v>5.2586892857142855</v>
      </c>
      <c r="P8315">
        <f>VLOOKUP(TableOMP[[#This Row],[Label]],TableAvg[],3,FALSE)</f>
        <v>0.20898619708195371</v>
      </c>
      <c r="Q8315">
        <f>TableOMP[[#This Row],[Avg]]-$U$2*TableOMP[[#This Row],[StdDev]]</f>
        <v>4.840716891550378</v>
      </c>
      <c r="R8315">
        <f>TableOMP[[#This Row],[Avg]]+$U$2*TableOMP[[#This Row],[StdDev]]</f>
        <v>5.676661679878193</v>
      </c>
      <c r="S8315">
        <f>IF(AND(TableOMP[[#This Row],[total_time]]&gt;=TableOMP[[#This Row],[Low]], TableOMP[[#This Row],[total_time]]&lt;=TableOMP[[#This Row],[High]]),1,0)</f>
        <v>1</v>
      </c>
    </row>
    <row r="8316" spans="1:19" hidden="1" x14ac:dyDescent="0.25">
      <c r="A8316" t="s">
        <v>16</v>
      </c>
      <c r="B8316">
        <v>10000</v>
      </c>
      <c r="C8316">
        <v>100</v>
      </c>
      <c r="D8316">
        <v>100000</v>
      </c>
      <c r="E8316">
        <v>30</v>
      </c>
      <c r="F8316">
        <v>1</v>
      </c>
      <c r="G8316">
        <v>10.149440999999999</v>
      </c>
      <c r="H8316">
        <v>0.14192399999999999</v>
      </c>
      <c r="I8316">
        <v>1.4081969999999999</v>
      </c>
      <c r="J8316">
        <v>4.8558999999999998E-2</v>
      </c>
      <c r="K8316" t="str">
        <f>MID(M8316,22,1)</f>
        <v>4</v>
      </c>
      <c r="L8316" t="s">
        <v>217</v>
      </c>
      <c r="M8316" t="s">
        <v>218</v>
      </c>
      <c r="N8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316">
        <f>VLOOKUP(TableOMP[[#This Row],[Label]],TableAvg[],2,FALSE)</f>
        <v>9.6491385769230789</v>
      </c>
      <c r="P8316">
        <f>VLOOKUP(TableOMP[[#This Row],[Label]],TableAvg[],3,FALSE)</f>
        <v>0.18890941286006302</v>
      </c>
      <c r="Q8316">
        <f>TableOMP[[#This Row],[Avg]]-$U$2*TableOMP[[#This Row],[StdDev]]</f>
        <v>9.2713197512029524</v>
      </c>
      <c r="R8316">
        <f>TableOMP[[#This Row],[Avg]]+$U$2*TableOMP[[#This Row],[StdDev]]</f>
        <v>10.026957402643205</v>
      </c>
      <c r="S8316">
        <f>IF(AND(TableOMP[[#This Row],[total_time]]&gt;=TableOMP[[#This Row],[Low]], TableOMP[[#This Row],[total_time]]&lt;=TableOMP[[#This Row],[High]]),1,0)</f>
        <v>0</v>
      </c>
    </row>
    <row r="8317" spans="1:19" hidden="1" x14ac:dyDescent="0.25">
      <c r="A8317" t="s">
        <v>15</v>
      </c>
      <c r="B8317">
        <v>10000</v>
      </c>
      <c r="C8317">
        <v>100</v>
      </c>
      <c r="D8317">
        <v>100000</v>
      </c>
      <c r="E8317">
        <v>48</v>
      </c>
      <c r="F8317">
        <v>1</v>
      </c>
      <c r="G8317">
        <v>5.5059319999999996</v>
      </c>
      <c r="H8317">
        <v>0.19161600000000001</v>
      </c>
      <c r="I8317">
        <v>2.8127900000000001</v>
      </c>
      <c r="J8317">
        <v>5.9846999999999997E-2</v>
      </c>
      <c r="K8317" t="str">
        <f>MID(M8317,22,1)</f>
        <v>6</v>
      </c>
      <c r="L8317" t="s">
        <v>61</v>
      </c>
      <c r="M8317" t="s">
        <v>62</v>
      </c>
      <c r="N8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317">
        <f>VLOOKUP(TableOMP[[#This Row],[Label]],TableAvg[],2,FALSE)</f>
        <v>5.6202827142857137</v>
      </c>
      <c r="P8317">
        <f>VLOOKUP(TableOMP[[#This Row],[Label]],TableAvg[],3,FALSE)</f>
        <v>0.17283132587560757</v>
      </c>
      <c r="Q8317">
        <f>TableOMP[[#This Row],[Avg]]-$U$2*TableOMP[[#This Row],[StdDev]]</f>
        <v>5.274620062534499</v>
      </c>
      <c r="R8317">
        <f>TableOMP[[#This Row],[Avg]]+$U$2*TableOMP[[#This Row],[StdDev]]</f>
        <v>5.9659453660369284</v>
      </c>
      <c r="S8317">
        <f>IF(AND(TableOMP[[#This Row],[total_time]]&gt;=TableOMP[[#This Row],[Low]], TableOMP[[#This Row],[total_time]]&lt;=TableOMP[[#This Row],[High]]),1,0)</f>
        <v>1</v>
      </c>
    </row>
    <row r="8318" spans="1:19" hidden="1" x14ac:dyDescent="0.25">
      <c r="A8318" t="s">
        <v>15</v>
      </c>
      <c r="B8318">
        <v>10000</v>
      </c>
      <c r="C8318">
        <v>100</v>
      </c>
      <c r="D8318">
        <v>100000</v>
      </c>
      <c r="E8318">
        <v>46</v>
      </c>
      <c r="F8318">
        <v>1</v>
      </c>
      <c r="G8318">
        <v>5.5045089999999997</v>
      </c>
      <c r="H8318">
        <v>0.147813</v>
      </c>
      <c r="I8318">
        <v>2.1171069999999999</v>
      </c>
      <c r="J8318">
        <v>4.7046999999999999E-2</v>
      </c>
      <c r="K8318" t="str">
        <f>MID(M8318,22,1)</f>
        <v>5</v>
      </c>
      <c r="L8318" t="s">
        <v>55</v>
      </c>
      <c r="M8318" t="s">
        <v>56</v>
      </c>
      <c r="N8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318">
        <f>VLOOKUP(TableOMP[[#This Row],[Label]],TableAvg[],2,FALSE)</f>
        <v>5.6974494285714288</v>
      </c>
      <c r="P8318">
        <f>VLOOKUP(TableOMP[[#This Row],[Label]],TableAvg[],3,FALSE)</f>
        <v>0.17136720598541968</v>
      </c>
      <c r="Q8318">
        <f>TableOMP[[#This Row],[Avg]]-$U$2*TableOMP[[#This Row],[StdDev]]</f>
        <v>5.354715016600589</v>
      </c>
      <c r="R8318">
        <f>TableOMP[[#This Row],[Avg]]+$U$2*TableOMP[[#This Row],[StdDev]]</f>
        <v>6.0401838405422685</v>
      </c>
      <c r="S8318">
        <f>IF(AND(TableOMP[[#This Row],[total_time]]&gt;=TableOMP[[#This Row],[Low]], TableOMP[[#This Row],[total_time]]&lt;=TableOMP[[#This Row],[High]]),1,0)</f>
        <v>1</v>
      </c>
    </row>
    <row r="8319" spans="1:19" hidden="1" x14ac:dyDescent="0.25">
      <c r="A8319" t="s">
        <v>15</v>
      </c>
      <c r="B8319">
        <v>10000</v>
      </c>
      <c r="C8319">
        <v>100</v>
      </c>
      <c r="D8319">
        <v>100000</v>
      </c>
      <c r="E8319">
        <v>48</v>
      </c>
      <c r="F8319">
        <v>1</v>
      </c>
      <c r="G8319">
        <v>5.5038109999999998</v>
      </c>
      <c r="H8319">
        <v>0.26433800000000002</v>
      </c>
      <c r="I8319">
        <v>6.5379100000000001</v>
      </c>
      <c r="J8319">
        <v>0.13910400000000001</v>
      </c>
      <c r="K8319" t="str">
        <f>MID(M8319,22,1)</f>
        <v>5</v>
      </c>
      <c r="L8319" t="s">
        <v>55</v>
      </c>
      <c r="M8319" t="s">
        <v>56</v>
      </c>
      <c r="N8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319">
        <f>VLOOKUP(TableOMP[[#This Row],[Label]],TableAvg[],2,FALSE)</f>
        <v>5.6202827142857137</v>
      </c>
      <c r="P8319">
        <f>VLOOKUP(TableOMP[[#This Row],[Label]],TableAvg[],3,FALSE)</f>
        <v>0.17283132587560757</v>
      </c>
      <c r="Q8319">
        <f>TableOMP[[#This Row],[Avg]]-$U$2*TableOMP[[#This Row],[StdDev]]</f>
        <v>5.274620062534499</v>
      </c>
      <c r="R8319">
        <f>TableOMP[[#This Row],[Avg]]+$U$2*TableOMP[[#This Row],[StdDev]]</f>
        <v>5.9659453660369284</v>
      </c>
      <c r="S8319">
        <f>IF(AND(TableOMP[[#This Row],[total_time]]&gt;=TableOMP[[#This Row],[Low]], TableOMP[[#This Row],[total_time]]&lt;=TableOMP[[#This Row],[High]]),1,0)</f>
        <v>1</v>
      </c>
    </row>
    <row r="8320" spans="1:19" hidden="1" x14ac:dyDescent="0.25">
      <c r="A8320" t="s">
        <v>15</v>
      </c>
      <c r="B8320">
        <v>10000</v>
      </c>
      <c r="C8320">
        <v>100</v>
      </c>
      <c r="D8320">
        <v>100000</v>
      </c>
      <c r="E8320">
        <v>55</v>
      </c>
      <c r="F8320">
        <v>1</v>
      </c>
      <c r="G8320">
        <v>5.4955819999999997</v>
      </c>
      <c r="H8320">
        <v>0.19805600000000001</v>
      </c>
      <c r="I8320">
        <v>3.0551360000000001</v>
      </c>
      <c r="J8320">
        <v>5.6577000000000002E-2</v>
      </c>
      <c r="K8320" t="str">
        <f>MID(M8320,22,1)</f>
        <v>5</v>
      </c>
      <c r="L8320" t="s">
        <v>55</v>
      </c>
      <c r="M8320" t="s">
        <v>56</v>
      </c>
      <c r="N8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320">
        <f>VLOOKUP(TableOMP[[#This Row],[Label]],TableAvg[],2,FALSE)</f>
        <v>5.2850632857142852</v>
      </c>
      <c r="P8320">
        <f>VLOOKUP(TableOMP[[#This Row],[Label]],TableAvg[],3,FALSE)</f>
        <v>0.17879339499084887</v>
      </c>
      <c r="Q8320">
        <f>TableOMP[[#This Row],[Avg]]-$U$2*TableOMP[[#This Row],[StdDev]]</f>
        <v>4.9274764957325878</v>
      </c>
      <c r="R8320">
        <f>TableOMP[[#This Row],[Avg]]+$U$2*TableOMP[[#This Row],[StdDev]]</f>
        <v>5.6426500756959825</v>
      </c>
      <c r="S8320">
        <f>IF(AND(TableOMP[[#This Row],[total_time]]&gt;=TableOMP[[#This Row],[Low]], TableOMP[[#This Row],[total_time]]&lt;=TableOMP[[#This Row],[High]]),1,0)</f>
        <v>1</v>
      </c>
    </row>
    <row r="8321" spans="1:19" hidden="1" x14ac:dyDescent="0.25">
      <c r="A8321" t="s">
        <v>16</v>
      </c>
      <c r="B8321">
        <v>10000</v>
      </c>
      <c r="C8321">
        <v>100</v>
      </c>
      <c r="D8321">
        <v>100000</v>
      </c>
      <c r="E8321">
        <v>25</v>
      </c>
      <c r="F8321">
        <v>1</v>
      </c>
      <c r="G8321">
        <v>11.637150999999999</v>
      </c>
      <c r="H8321">
        <v>0.142156</v>
      </c>
      <c r="I8321">
        <v>0.92044000000000004</v>
      </c>
      <c r="J8321">
        <v>3.8351999999999997E-2</v>
      </c>
      <c r="K8321" t="str">
        <f>MID(M8321,22,1)</f>
        <v>4</v>
      </c>
      <c r="L8321" t="s">
        <v>217</v>
      </c>
      <c r="M8321" t="s">
        <v>218</v>
      </c>
      <c r="N8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321">
        <f>VLOOKUP(TableOMP[[#This Row],[Label]],TableAvg[],2,FALSE)</f>
        <v>11.29517465384615</v>
      </c>
      <c r="P8321">
        <f>VLOOKUP(TableOMP[[#This Row],[Label]],TableAvg[],3,FALSE)</f>
        <v>0.15140431292041434</v>
      </c>
      <c r="Q8321">
        <f>TableOMP[[#This Row],[Avg]]-$U$2*TableOMP[[#This Row],[StdDev]]</f>
        <v>10.992366028005321</v>
      </c>
      <c r="R8321">
        <f>TableOMP[[#This Row],[Avg]]+$U$2*TableOMP[[#This Row],[StdDev]]</f>
        <v>11.597983279686979</v>
      </c>
      <c r="S8321">
        <f>IF(AND(TableOMP[[#This Row],[total_time]]&gt;=TableOMP[[#This Row],[Low]], TableOMP[[#This Row],[total_time]]&lt;=TableOMP[[#This Row],[High]]),1,0)</f>
        <v>0</v>
      </c>
    </row>
    <row r="8322" spans="1:19" hidden="1" x14ac:dyDescent="0.25">
      <c r="A8322" t="s">
        <v>15</v>
      </c>
      <c r="B8322">
        <v>10000</v>
      </c>
      <c r="C8322">
        <v>100</v>
      </c>
      <c r="D8322">
        <v>100000</v>
      </c>
      <c r="E8322">
        <v>52</v>
      </c>
      <c r="F8322">
        <v>1</v>
      </c>
      <c r="G8322">
        <v>5.4869070000000004</v>
      </c>
      <c r="H8322">
        <v>0.177041</v>
      </c>
      <c r="I8322">
        <v>2.7679119999999999</v>
      </c>
      <c r="J8322">
        <v>5.4273000000000002E-2</v>
      </c>
      <c r="K8322" t="str">
        <f>MID(M8322,22,1)</f>
        <v>6</v>
      </c>
      <c r="L8322" t="s">
        <v>61</v>
      </c>
      <c r="M8322" t="s">
        <v>62</v>
      </c>
      <c r="N8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322">
        <f>VLOOKUP(TableOMP[[#This Row],[Label]],TableAvg[],2,FALSE)</f>
        <v>5.603528571428571</v>
      </c>
      <c r="P8322">
        <f>VLOOKUP(TableOMP[[#This Row],[Label]],TableAvg[],3,FALSE)</f>
        <v>0.62637595788389389</v>
      </c>
      <c r="Q8322">
        <f>TableOMP[[#This Row],[Avg]]-$U$2*TableOMP[[#This Row],[StdDev]]</f>
        <v>4.3507766556607832</v>
      </c>
      <c r="R8322">
        <f>TableOMP[[#This Row],[Avg]]+$U$2*TableOMP[[#This Row],[StdDev]]</f>
        <v>6.8562804871963587</v>
      </c>
      <c r="S8322">
        <f>IF(AND(TableOMP[[#This Row],[total_time]]&gt;=TableOMP[[#This Row],[Low]], TableOMP[[#This Row],[total_time]]&lt;=TableOMP[[#This Row],[High]]),1,0)</f>
        <v>1</v>
      </c>
    </row>
    <row r="8323" spans="1:19" hidden="1" x14ac:dyDescent="0.25">
      <c r="A8323" t="s">
        <v>15</v>
      </c>
      <c r="B8323">
        <v>10000</v>
      </c>
      <c r="C8323">
        <v>100</v>
      </c>
      <c r="D8323">
        <v>100000</v>
      </c>
      <c r="E8323">
        <v>48</v>
      </c>
      <c r="F8323">
        <v>1</v>
      </c>
      <c r="G8323">
        <v>5.4845750000000004</v>
      </c>
      <c r="H8323">
        <v>0.17513899999999999</v>
      </c>
      <c r="I8323">
        <v>2.3594569999999999</v>
      </c>
      <c r="J8323">
        <v>5.0201000000000003E-2</v>
      </c>
      <c r="K8323" t="str">
        <f>MID(M8323,22,1)</f>
        <v>5</v>
      </c>
      <c r="L8323" t="s">
        <v>55</v>
      </c>
      <c r="M8323" t="s">
        <v>56</v>
      </c>
      <c r="N8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323">
        <f>VLOOKUP(TableOMP[[#This Row],[Label]],TableAvg[],2,FALSE)</f>
        <v>5.6202827142857137</v>
      </c>
      <c r="P8323">
        <f>VLOOKUP(TableOMP[[#This Row],[Label]],TableAvg[],3,FALSE)</f>
        <v>0.17283132587560757</v>
      </c>
      <c r="Q8323">
        <f>TableOMP[[#This Row],[Avg]]-$U$2*TableOMP[[#This Row],[StdDev]]</f>
        <v>5.274620062534499</v>
      </c>
      <c r="R8323">
        <f>TableOMP[[#This Row],[Avg]]+$U$2*TableOMP[[#This Row],[StdDev]]</f>
        <v>5.9659453660369284</v>
      </c>
      <c r="S8323">
        <f>IF(AND(TableOMP[[#This Row],[total_time]]&gt;=TableOMP[[#This Row],[Low]], TableOMP[[#This Row],[total_time]]&lt;=TableOMP[[#This Row],[High]]),1,0)</f>
        <v>1</v>
      </c>
    </row>
    <row r="8324" spans="1:19" hidden="1" x14ac:dyDescent="0.25">
      <c r="A8324" t="s">
        <v>15</v>
      </c>
      <c r="B8324">
        <v>10000</v>
      </c>
      <c r="C8324">
        <v>100</v>
      </c>
      <c r="D8324">
        <v>100000</v>
      </c>
      <c r="E8324">
        <v>52</v>
      </c>
      <c r="F8324">
        <v>1</v>
      </c>
      <c r="G8324">
        <v>5.483028</v>
      </c>
      <c r="H8324">
        <v>0.186774</v>
      </c>
      <c r="I8324">
        <v>3.0351789999999998</v>
      </c>
      <c r="J8324">
        <v>5.9513000000000003E-2</v>
      </c>
      <c r="K8324" t="str">
        <f>MID(M8324,22,1)</f>
        <v>6</v>
      </c>
      <c r="L8324" t="s">
        <v>41</v>
      </c>
      <c r="M8324" t="s">
        <v>42</v>
      </c>
      <c r="N8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324">
        <f>VLOOKUP(TableOMP[[#This Row],[Label]],TableAvg[],2,FALSE)</f>
        <v>5.603528571428571</v>
      </c>
      <c r="P8324">
        <f>VLOOKUP(TableOMP[[#This Row],[Label]],TableAvg[],3,FALSE)</f>
        <v>0.62637595788389389</v>
      </c>
      <c r="Q8324">
        <f>TableOMP[[#This Row],[Avg]]-$U$2*TableOMP[[#This Row],[StdDev]]</f>
        <v>4.3507766556607832</v>
      </c>
      <c r="R8324">
        <f>TableOMP[[#This Row],[Avg]]+$U$2*TableOMP[[#This Row],[StdDev]]</f>
        <v>6.8562804871963587</v>
      </c>
      <c r="S8324">
        <f>IF(AND(TableOMP[[#This Row],[total_time]]&gt;=TableOMP[[#This Row],[Low]], TableOMP[[#This Row],[total_time]]&lt;=TableOMP[[#This Row],[High]]),1,0)</f>
        <v>1</v>
      </c>
    </row>
    <row r="8325" spans="1:19" hidden="1" x14ac:dyDescent="0.25">
      <c r="A8325" t="s">
        <v>15</v>
      </c>
      <c r="B8325">
        <v>10000</v>
      </c>
      <c r="C8325">
        <v>100</v>
      </c>
      <c r="D8325">
        <v>100000</v>
      </c>
      <c r="E8325">
        <v>55</v>
      </c>
      <c r="F8325">
        <v>1</v>
      </c>
      <c r="G8325">
        <v>5.4819209999999998</v>
      </c>
      <c r="H8325">
        <v>0.165854</v>
      </c>
      <c r="I8325">
        <v>3.2361360000000001</v>
      </c>
      <c r="J8325">
        <v>5.9928000000000002E-2</v>
      </c>
      <c r="K8325" t="str">
        <f>MID(M8325,22,1)</f>
        <v>6</v>
      </c>
      <c r="L8325" t="s">
        <v>61</v>
      </c>
      <c r="M8325" t="s">
        <v>62</v>
      </c>
      <c r="N8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325">
        <f>VLOOKUP(TableOMP[[#This Row],[Label]],TableAvg[],2,FALSE)</f>
        <v>5.2850632857142852</v>
      </c>
      <c r="P8325">
        <f>VLOOKUP(TableOMP[[#This Row],[Label]],TableAvg[],3,FALSE)</f>
        <v>0.17879339499084887</v>
      </c>
      <c r="Q8325">
        <f>TableOMP[[#This Row],[Avg]]-$U$2*TableOMP[[#This Row],[StdDev]]</f>
        <v>4.9274764957325878</v>
      </c>
      <c r="R8325">
        <f>TableOMP[[#This Row],[Avg]]+$U$2*TableOMP[[#This Row],[StdDev]]</f>
        <v>5.6426500756959825</v>
      </c>
      <c r="S8325">
        <f>IF(AND(TableOMP[[#This Row],[total_time]]&gt;=TableOMP[[#This Row],[Low]], TableOMP[[#This Row],[total_time]]&lt;=TableOMP[[#This Row],[High]]),1,0)</f>
        <v>1</v>
      </c>
    </row>
    <row r="8326" spans="1:19" hidden="1" x14ac:dyDescent="0.25">
      <c r="A8326" t="s">
        <v>15</v>
      </c>
      <c r="B8326">
        <v>10000</v>
      </c>
      <c r="C8326">
        <v>100</v>
      </c>
      <c r="D8326">
        <v>100000</v>
      </c>
      <c r="E8326">
        <v>48</v>
      </c>
      <c r="F8326">
        <v>1</v>
      </c>
      <c r="G8326">
        <v>5.4751310000000002</v>
      </c>
      <c r="H8326">
        <v>0.188945</v>
      </c>
      <c r="I8326">
        <v>3.283169</v>
      </c>
      <c r="J8326">
        <v>6.9855E-2</v>
      </c>
      <c r="K8326" t="str">
        <f>MID(M8326,22,1)</f>
        <v>5</v>
      </c>
      <c r="L8326" t="s">
        <v>55</v>
      </c>
      <c r="M8326" t="s">
        <v>56</v>
      </c>
      <c r="N8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326">
        <f>VLOOKUP(TableOMP[[#This Row],[Label]],TableAvg[],2,FALSE)</f>
        <v>5.6202827142857137</v>
      </c>
      <c r="P8326">
        <f>VLOOKUP(TableOMP[[#This Row],[Label]],TableAvg[],3,FALSE)</f>
        <v>0.17283132587560757</v>
      </c>
      <c r="Q8326">
        <f>TableOMP[[#This Row],[Avg]]-$U$2*TableOMP[[#This Row],[StdDev]]</f>
        <v>5.274620062534499</v>
      </c>
      <c r="R8326">
        <f>TableOMP[[#This Row],[Avg]]+$U$2*TableOMP[[#This Row],[StdDev]]</f>
        <v>5.9659453660369284</v>
      </c>
      <c r="S8326">
        <f>IF(AND(TableOMP[[#This Row],[total_time]]&gt;=TableOMP[[#This Row],[Low]], TableOMP[[#This Row],[total_time]]&lt;=TableOMP[[#This Row],[High]]),1,0)</f>
        <v>1</v>
      </c>
    </row>
    <row r="8327" spans="1:19" hidden="1" x14ac:dyDescent="0.25">
      <c r="A8327" t="s">
        <v>15</v>
      </c>
      <c r="B8327">
        <v>10000</v>
      </c>
      <c r="C8327">
        <v>100</v>
      </c>
      <c r="D8327">
        <v>100000</v>
      </c>
      <c r="E8327">
        <v>56</v>
      </c>
      <c r="F8327">
        <v>1</v>
      </c>
      <c r="G8327">
        <v>5.4591599999999998</v>
      </c>
      <c r="H8327">
        <v>0.19461300000000001</v>
      </c>
      <c r="I8327">
        <v>3.3338209999999999</v>
      </c>
      <c r="J8327">
        <v>6.0615000000000002E-2</v>
      </c>
      <c r="K8327" t="str">
        <f>MID(M8327,22,1)</f>
        <v>5</v>
      </c>
      <c r="L8327" t="s">
        <v>55</v>
      </c>
      <c r="M8327" t="s">
        <v>56</v>
      </c>
      <c r="N8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327">
        <f>VLOOKUP(TableOMP[[#This Row],[Label]],TableAvg[],2,FALSE)</f>
        <v>5.1554500714285698</v>
      </c>
      <c r="P8327">
        <f>VLOOKUP(TableOMP[[#This Row],[Label]],TableAvg[],3,FALSE)</f>
        <v>0.17477050555005896</v>
      </c>
      <c r="Q8327">
        <f>TableOMP[[#This Row],[Avg]]-$U$2*TableOMP[[#This Row],[StdDev]]</f>
        <v>4.8059090603284522</v>
      </c>
      <c r="R8327">
        <f>TableOMP[[#This Row],[Avg]]+$U$2*TableOMP[[#This Row],[StdDev]]</f>
        <v>5.5049910825286874</v>
      </c>
      <c r="S8327">
        <f>IF(AND(TableOMP[[#This Row],[total_time]]&gt;=TableOMP[[#This Row],[Low]], TableOMP[[#This Row],[total_time]]&lt;=TableOMP[[#This Row],[High]]),1,0)</f>
        <v>1</v>
      </c>
    </row>
    <row r="8328" spans="1:19" hidden="1" x14ac:dyDescent="0.25">
      <c r="A8328" t="s">
        <v>15</v>
      </c>
      <c r="B8328">
        <v>10000</v>
      </c>
      <c r="C8328">
        <v>100</v>
      </c>
      <c r="D8328">
        <v>100000</v>
      </c>
      <c r="E8328">
        <v>53</v>
      </c>
      <c r="F8328">
        <v>1</v>
      </c>
      <c r="G8328">
        <v>5.4556820000000004</v>
      </c>
      <c r="H8328">
        <v>0.18808</v>
      </c>
      <c r="I8328">
        <v>3.0232950000000001</v>
      </c>
      <c r="J8328">
        <v>5.8139999999999997E-2</v>
      </c>
      <c r="K8328" t="str">
        <f>MID(M8328,22,1)</f>
        <v>5</v>
      </c>
      <c r="L8328" t="s">
        <v>163</v>
      </c>
      <c r="M8328" t="s">
        <v>164</v>
      </c>
      <c r="N8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328">
        <f>VLOOKUP(TableOMP[[#This Row],[Label]],TableAvg[],2,FALSE)</f>
        <v>5.3329474285714289</v>
      </c>
      <c r="P8328">
        <f>VLOOKUP(TableOMP[[#This Row],[Label]],TableAvg[],3,FALSE)</f>
        <v>0.20773171298359999</v>
      </c>
      <c r="Q8328">
        <f>TableOMP[[#This Row],[Avg]]-$U$2*TableOMP[[#This Row],[StdDev]]</f>
        <v>4.9174840026042288</v>
      </c>
      <c r="R8328">
        <f>TableOMP[[#This Row],[Avg]]+$U$2*TableOMP[[#This Row],[StdDev]]</f>
        <v>5.748410854538629</v>
      </c>
      <c r="S8328">
        <f>IF(AND(TableOMP[[#This Row],[total_time]]&gt;=TableOMP[[#This Row],[Low]], TableOMP[[#This Row],[total_time]]&lt;=TableOMP[[#This Row],[High]]),1,0)</f>
        <v>1</v>
      </c>
    </row>
    <row r="8329" spans="1:19" hidden="1" x14ac:dyDescent="0.25">
      <c r="A8329" t="s">
        <v>15</v>
      </c>
      <c r="B8329">
        <v>10000</v>
      </c>
      <c r="C8329">
        <v>100</v>
      </c>
      <c r="D8329">
        <v>100000</v>
      </c>
      <c r="E8329">
        <v>54</v>
      </c>
      <c r="F8329">
        <v>1</v>
      </c>
      <c r="G8329">
        <v>5.4545630000000003</v>
      </c>
      <c r="H8329">
        <v>0.17950199999999999</v>
      </c>
      <c r="I8329">
        <v>2.8234539999999999</v>
      </c>
      <c r="J8329">
        <v>5.3273000000000001E-2</v>
      </c>
      <c r="K8329" t="str">
        <f>MID(M8329,22,1)</f>
        <v>5</v>
      </c>
      <c r="L8329" t="s">
        <v>55</v>
      </c>
      <c r="M8329" t="s">
        <v>56</v>
      </c>
      <c r="N8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329">
        <f>VLOOKUP(TableOMP[[#This Row],[Label]],TableAvg[],2,FALSE)</f>
        <v>5.2586892857142855</v>
      </c>
      <c r="P8329">
        <f>VLOOKUP(TableOMP[[#This Row],[Label]],TableAvg[],3,FALSE)</f>
        <v>0.20898619708195371</v>
      </c>
      <c r="Q8329">
        <f>TableOMP[[#This Row],[Avg]]-$U$2*TableOMP[[#This Row],[StdDev]]</f>
        <v>4.840716891550378</v>
      </c>
      <c r="R8329">
        <f>TableOMP[[#This Row],[Avg]]+$U$2*TableOMP[[#This Row],[StdDev]]</f>
        <v>5.676661679878193</v>
      </c>
      <c r="S8329">
        <f>IF(AND(TableOMP[[#This Row],[total_time]]&gt;=TableOMP[[#This Row],[Low]], TableOMP[[#This Row],[total_time]]&lt;=TableOMP[[#This Row],[High]]),1,0)</f>
        <v>1</v>
      </c>
    </row>
    <row r="8330" spans="1:19" hidden="1" x14ac:dyDescent="0.25">
      <c r="A8330" t="s">
        <v>15</v>
      </c>
      <c r="B8330">
        <v>10000</v>
      </c>
      <c r="C8330">
        <v>100</v>
      </c>
      <c r="D8330">
        <v>100000</v>
      </c>
      <c r="E8330">
        <v>49</v>
      </c>
      <c r="F8330">
        <v>1</v>
      </c>
      <c r="G8330">
        <v>5.453716</v>
      </c>
      <c r="H8330">
        <v>0.16925699999999999</v>
      </c>
      <c r="I8330">
        <v>2.6528360000000002</v>
      </c>
      <c r="J8330">
        <v>5.5266999999999997E-2</v>
      </c>
      <c r="K8330" t="str">
        <f>MID(M8330,22,1)</f>
        <v>6</v>
      </c>
      <c r="L8330" t="s">
        <v>61</v>
      </c>
      <c r="M8330" t="s">
        <v>62</v>
      </c>
      <c r="N8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330">
        <f>VLOOKUP(TableOMP[[#This Row],[Label]],TableAvg[],2,FALSE)</f>
        <v>5.6602169285714288</v>
      </c>
      <c r="P8330">
        <f>VLOOKUP(TableOMP[[#This Row],[Label]],TableAvg[],3,FALSE)</f>
        <v>0.52822841332520587</v>
      </c>
      <c r="Q8330">
        <f>TableOMP[[#This Row],[Avg]]-$U$2*TableOMP[[#This Row],[StdDev]]</f>
        <v>4.6037601019210168</v>
      </c>
      <c r="R8330">
        <f>TableOMP[[#This Row],[Avg]]+$U$2*TableOMP[[#This Row],[StdDev]]</f>
        <v>6.7166737552218407</v>
      </c>
      <c r="S8330">
        <f>IF(AND(TableOMP[[#This Row],[total_time]]&gt;=TableOMP[[#This Row],[Low]], TableOMP[[#This Row],[total_time]]&lt;=TableOMP[[#This Row],[High]]),1,0)</f>
        <v>1</v>
      </c>
    </row>
    <row r="8331" spans="1:19" hidden="1" x14ac:dyDescent="0.25">
      <c r="A8331" t="s">
        <v>15</v>
      </c>
      <c r="B8331">
        <v>10000</v>
      </c>
      <c r="C8331">
        <v>100</v>
      </c>
      <c r="D8331">
        <v>100000</v>
      </c>
      <c r="E8331">
        <v>49</v>
      </c>
      <c r="F8331">
        <v>1</v>
      </c>
      <c r="G8331">
        <v>5.44855</v>
      </c>
      <c r="H8331">
        <v>0.17979700000000001</v>
      </c>
      <c r="I8331">
        <v>3.2334049999999999</v>
      </c>
      <c r="J8331">
        <v>6.7363000000000006E-2</v>
      </c>
      <c r="K8331" t="str">
        <f>MID(M8331,22,1)</f>
        <v>1</v>
      </c>
      <c r="L8331" t="s">
        <v>175</v>
      </c>
      <c r="M8331" t="s">
        <v>176</v>
      </c>
      <c r="N8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331">
        <f>VLOOKUP(TableOMP[[#This Row],[Label]],TableAvg[],2,FALSE)</f>
        <v>5.6602169285714288</v>
      </c>
      <c r="P8331">
        <f>VLOOKUP(TableOMP[[#This Row],[Label]],TableAvg[],3,FALSE)</f>
        <v>0.52822841332520587</v>
      </c>
      <c r="Q8331">
        <f>TableOMP[[#This Row],[Avg]]-$U$2*TableOMP[[#This Row],[StdDev]]</f>
        <v>4.6037601019210168</v>
      </c>
      <c r="R8331">
        <f>TableOMP[[#This Row],[Avg]]+$U$2*TableOMP[[#This Row],[StdDev]]</f>
        <v>6.7166737552218407</v>
      </c>
      <c r="S8331">
        <f>IF(AND(TableOMP[[#This Row],[total_time]]&gt;=TableOMP[[#This Row],[Low]], TableOMP[[#This Row],[total_time]]&lt;=TableOMP[[#This Row],[High]]),1,0)</f>
        <v>1</v>
      </c>
    </row>
    <row r="8332" spans="1:19" hidden="1" x14ac:dyDescent="0.25">
      <c r="A8332" t="s">
        <v>15</v>
      </c>
      <c r="B8332">
        <v>10000</v>
      </c>
      <c r="C8332">
        <v>100</v>
      </c>
      <c r="D8332">
        <v>100000</v>
      </c>
      <c r="E8332">
        <v>44</v>
      </c>
      <c r="F8332">
        <v>1</v>
      </c>
      <c r="G8332">
        <v>5.4411060000000004</v>
      </c>
      <c r="H8332">
        <v>0.142204</v>
      </c>
      <c r="I8332">
        <v>2.0061619999999998</v>
      </c>
      <c r="J8332">
        <v>4.6655000000000002E-2</v>
      </c>
      <c r="K8332" t="str">
        <f>MID(M8332,22,1)</f>
        <v>6</v>
      </c>
      <c r="L8332" t="s">
        <v>61</v>
      </c>
      <c r="M8332" t="s">
        <v>62</v>
      </c>
      <c r="N8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332">
        <f>VLOOKUP(TableOMP[[#This Row],[Label]],TableAvg[],2,FALSE)</f>
        <v>5.7841858571428579</v>
      </c>
      <c r="P8332">
        <f>VLOOKUP(TableOMP[[#This Row],[Label]],TableAvg[],3,FALSE)</f>
        <v>0.20492796866592097</v>
      </c>
      <c r="Q8332">
        <f>TableOMP[[#This Row],[Avg]]-$U$2*TableOMP[[#This Row],[StdDev]]</f>
        <v>5.3743299198110162</v>
      </c>
      <c r="R8332">
        <f>TableOMP[[#This Row],[Avg]]+$U$2*TableOMP[[#This Row],[StdDev]]</f>
        <v>6.1940417944746997</v>
      </c>
      <c r="S8332">
        <f>IF(AND(TableOMP[[#This Row],[total_time]]&gt;=TableOMP[[#This Row],[Low]], TableOMP[[#This Row],[total_time]]&lt;=TableOMP[[#This Row],[High]]),1,0)</f>
        <v>1</v>
      </c>
    </row>
    <row r="8333" spans="1:19" hidden="1" x14ac:dyDescent="0.25">
      <c r="A8333" t="s">
        <v>15</v>
      </c>
      <c r="B8333">
        <v>10000</v>
      </c>
      <c r="C8333">
        <v>100</v>
      </c>
      <c r="D8333">
        <v>100000</v>
      </c>
      <c r="E8333">
        <v>48</v>
      </c>
      <c r="F8333">
        <v>1</v>
      </c>
      <c r="G8333">
        <v>5.4373110000000002</v>
      </c>
      <c r="H8333">
        <v>0.17955399999999999</v>
      </c>
      <c r="I8333">
        <v>2.5274320000000001</v>
      </c>
      <c r="J8333">
        <v>5.3775000000000003E-2</v>
      </c>
      <c r="K8333" t="str">
        <f>MID(M8333,22,1)</f>
        <v>5</v>
      </c>
      <c r="L8333" t="s">
        <v>163</v>
      </c>
      <c r="M8333" t="s">
        <v>164</v>
      </c>
      <c r="N8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333">
        <f>VLOOKUP(TableOMP[[#This Row],[Label]],TableAvg[],2,FALSE)</f>
        <v>5.6202827142857137</v>
      </c>
      <c r="P8333">
        <f>VLOOKUP(TableOMP[[#This Row],[Label]],TableAvg[],3,FALSE)</f>
        <v>0.17283132587560757</v>
      </c>
      <c r="Q8333">
        <f>TableOMP[[#This Row],[Avg]]-$U$2*TableOMP[[#This Row],[StdDev]]</f>
        <v>5.274620062534499</v>
      </c>
      <c r="R8333">
        <f>TableOMP[[#This Row],[Avg]]+$U$2*TableOMP[[#This Row],[StdDev]]</f>
        <v>5.9659453660369284</v>
      </c>
      <c r="S8333">
        <f>IF(AND(TableOMP[[#This Row],[total_time]]&gt;=TableOMP[[#This Row],[Low]], TableOMP[[#This Row],[total_time]]&lt;=TableOMP[[#This Row],[High]]),1,0)</f>
        <v>1</v>
      </c>
    </row>
    <row r="8334" spans="1:19" hidden="1" x14ac:dyDescent="0.25">
      <c r="A8334" t="s">
        <v>15</v>
      </c>
      <c r="B8334">
        <v>10000</v>
      </c>
      <c r="C8334">
        <v>100</v>
      </c>
      <c r="D8334">
        <v>100000</v>
      </c>
      <c r="E8334">
        <v>56</v>
      </c>
      <c r="F8334">
        <v>1</v>
      </c>
      <c r="G8334">
        <v>5.4354250000000004</v>
      </c>
      <c r="H8334">
        <v>0.19614500000000001</v>
      </c>
      <c r="I8334">
        <v>3.3770120000000001</v>
      </c>
      <c r="J8334">
        <v>6.1400000000000003E-2</v>
      </c>
      <c r="K8334" t="str">
        <f>MID(M8334,22,1)</f>
        <v>1</v>
      </c>
      <c r="L8334" t="s">
        <v>175</v>
      </c>
      <c r="M8334" t="s">
        <v>176</v>
      </c>
      <c r="N8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334">
        <f>VLOOKUP(TableOMP[[#This Row],[Label]],TableAvg[],2,FALSE)</f>
        <v>5.1554500714285698</v>
      </c>
      <c r="P8334">
        <f>VLOOKUP(TableOMP[[#This Row],[Label]],TableAvg[],3,FALSE)</f>
        <v>0.17477050555005896</v>
      </c>
      <c r="Q8334">
        <f>TableOMP[[#This Row],[Avg]]-$U$2*TableOMP[[#This Row],[StdDev]]</f>
        <v>4.8059090603284522</v>
      </c>
      <c r="R8334">
        <f>TableOMP[[#This Row],[Avg]]+$U$2*TableOMP[[#This Row],[StdDev]]</f>
        <v>5.5049910825286874</v>
      </c>
      <c r="S8334">
        <f>IF(AND(TableOMP[[#This Row],[total_time]]&gt;=TableOMP[[#This Row],[Low]], TableOMP[[#This Row],[total_time]]&lt;=TableOMP[[#This Row],[High]]),1,0)</f>
        <v>1</v>
      </c>
    </row>
    <row r="8335" spans="1:19" hidden="1" x14ac:dyDescent="0.25">
      <c r="A8335" t="s">
        <v>15</v>
      </c>
      <c r="B8335">
        <v>10000</v>
      </c>
      <c r="C8335">
        <v>100</v>
      </c>
      <c r="D8335">
        <v>100000</v>
      </c>
      <c r="E8335">
        <v>54</v>
      </c>
      <c r="F8335">
        <v>1</v>
      </c>
      <c r="G8335">
        <v>5.4332760000000002</v>
      </c>
      <c r="H8335">
        <v>0.181723</v>
      </c>
      <c r="I8335">
        <v>2.6597360000000001</v>
      </c>
      <c r="J8335">
        <v>5.0183999999999999E-2</v>
      </c>
      <c r="K8335" t="str">
        <f>MID(M8335,22,1)</f>
        <v>8</v>
      </c>
      <c r="L8335" t="s">
        <v>159</v>
      </c>
      <c r="M8335" t="s">
        <v>160</v>
      </c>
      <c r="N8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335">
        <f>VLOOKUP(TableOMP[[#This Row],[Label]],TableAvg[],2,FALSE)</f>
        <v>5.2586892857142855</v>
      </c>
      <c r="P8335">
        <f>VLOOKUP(TableOMP[[#This Row],[Label]],TableAvg[],3,FALSE)</f>
        <v>0.20898619708195371</v>
      </c>
      <c r="Q8335">
        <f>TableOMP[[#This Row],[Avg]]-$U$2*TableOMP[[#This Row],[StdDev]]</f>
        <v>4.840716891550378</v>
      </c>
      <c r="R8335">
        <f>TableOMP[[#This Row],[Avg]]+$U$2*TableOMP[[#This Row],[StdDev]]</f>
        <v>5.676661679878193</v>
      </c>
      <c r="S8335">
        <f>IF(AND(TableOMP[[#This Row],[total_time]]&gt;=TableOMP[[#This Row],[Low]], TableOMP[[#This Row],[total_time]]&lt;=TableOMP[[#This Row],[High]]),1,0)</f>
        <v>1</v>
      </c>
    </row>
    <row r="8336" spans="1:19" hidden="1" x14ac:dyDescent="0.25">
      <c r="A8336" t="s">
        <v>15</v>
      </c>
      <c r="B8336">
        <v>10000</v>
      </c>
      <c r="C8336">
        <v>100</v>
      </c>
      <c r="D8336">
        <v>100000</v>
      </c>
      <c r="E8336">
        <v>50</v>
      </c>
      <c r="F8336">
        <v>1</v>
      </c>
      <c r="G8336">
        <v>5.4291010000000002</v>
      </c>
      <c r="H8336">
        <v>0.162241</v>
      </c>
      <c r="I8336">
        <v>2.428887</v>
      </c>
      <c r="J8336">
        <v>4.9569000000000002E-2</v>
      </c>
      <c r="K8336" t="str">
        <f>MID(M8336,22,1)</f>
        <v>2</v>
      </c>
      <c r="L8336" t="s">
        <v>95</v>
      </c>
      <c r="M8336" t="s">
        <v>96</v>
      </c>
      <c r="N8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336">
        <f>VLOOKUP(TableOMP[[#This Row],[Label]],TableAvg[],2,FALSE)</f>
        <v>5.3896227142857152</v>
      </c>
      <c r="P8336">
        <f>VLOOKUP(TableOMP[[#This Row],[Label]],TableAvg[],3,FALSE)</f>
        <v>0.24369891145759978</v>
      </c>
      <c r="Q8336">
        <f>TableOMP[[#This Row],[Avg]]-$U$2*TableOMP[[#This Row],[StdDev]]</f>
        <v>4.9022248913705155</v>
      </c>
      <c r="R8336">
        <f>TableOMP[[#This Row],[Avg]]+$U$2*TableOMP[[#This Row],[StdDev]]</f>
        <v>5.8770205372009148</v>
      </c>
      <c r="S8336">
        <f>IF(AND(TableOMP[[#This Row],[total_time]]&gt;=TableOMP[[#This Row],[Low]], TableOMP[[#This Row],[total_time]]&lt;=TableOMP[[#This Row],[High]]),1,0)</f>
        <v>1</v>
      </c>
    </row>
    <row r="8337" spans="1:19" hidden="1" x14ac:dyDescent="0.25">
      <c r="A8337" t="s">
        <v>15</v>
      </c>
      <c r="B8337">
        <v>10000</v>
      </c>
      <c r="C8337">
        <v>100</v>
      </c>
      <c r="D8337">
        <v>100000</v>
      </c>
      <c r="E8337">
        <v>53</v>
      </c>
      <c r="F8337">
        <v>1</v>
      </c>
      <c r="G8337">
        <v>5.4287029999999996</v>
      </c>
      <c r="H8337">
        <v>0.17923</v>
      </c>
      <c r="I8337">
        <v>2.5699960000000002</v>
      </c>
      <c r="J8337">
        <v>4.9423000000000002E-2</v>
      </c>
      <c r="K8337" t="str">
        <f>MID(M8337,22,1)</f>
        <v>6</v>
      </c>
      <c r="L8337" t="s">
        <v>61</v>
      </c>
      <c r="M8337" t="s">
        <v>62</v>
      </c>
      <c r="N8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337">
        <f>VLOOKUP(TableOMP[[#This Row],[Label]],TableAvg[],2,FALSE)</f>
        <v>5.3329474285714289</v>
      </c>
      <c r="P8337">
        <f>VLOOKUP(TableOMP[[#This Row],[Label]],TableAvg[],3,FALSE)</f>
        <v>0.20773171298359999</v>
      </c>
      <c r="Q8337">
        <f>TableOMP[[#This Row],[Avg]]-$U$2*TableOMP[[#This Row],[StdDev]]</f>
        <v>4.9174840026042288</v>
      </c>
      <c r="R8337">
        <f>TableOMP[[#This Row],[Avg]]+$U$2*TableOMP[[#This Row],[StdDev]]</f>
        <v>5.748410854538629</v>
      </c>
      <c r="S8337">
        <f>IF(AND(TableOMP[[#This Row],[total_time]]&gt;=TableOMP[[#This Row],[Low]], TableOMP[[#This Row],[total_time]]&lt;=TableOMP[[#This Row],[High]]),1,0)</f>
        <v>1</v>
      </c>
    </row>
    <row r="8338" spans="1:19" hidden="1" x14ac:dyDescent="0.25">
      <c r="A8338" t="s">
        <v>15</v>
      </c>
      <c r="B8338">
        <v>10000</v>
      </c>
      <c r="C8338">
        <v>100</v>
      </c>
      <c r="D8338">
        <v>100000</v>
      </c>
      <c r="E8338">
        <v>49</v>
      </c>
      <c r="F8338">
        <v>1</v>
      </c>
      <c r="G8338">
        <v>5.426545</v>
      </c>
      <c r="H8338">
        <v>0.15876899999999999</v>
      </c>
      <c r="I8338">
        <v>2.1656939999999998</v>
      </c>
      <c r="J8338">
        <v>4.5118999999999999E-2</v>
      </c>
      <c r="K8338" t="str">
        <f>MID(M8338,22,1)</f>
        <v>5</v>
      </c>
      <c r="L8338" t="s">
        <v>55</v>
      </c>
      <c r="M8338" t="s">
        <v>56</v>
      </c>
      <c r="N8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338">
        <f>VLOOKUP(TableOMP[[#This Row],[Label]],TableAvg[],2,FALSE)</f>
        <v>5.6602169285714288</v>
      </c>
      <c r="P8338">
        <f>VLOOKUP(TableOMP[[#This Row],[Label]],TableAvg[],3,FALSE)</f>
        <v>0.52822841332520587</v>
      </c>
      <c r="Q8338">
        <f>TableOMP[[#This Row],[Avg]]-$U$2*TableOMP[[#This Row],[StdDev]]</f>
        <v>4.6037601019210168</v>
      </c>
      <c r="R8338">
        <f>TableOMP[[#This Row],[Avg]]+$U$2*TableOMP[[#This Row],[StdDev]]</f>
        <v>6.7166737552218407</v>
      </c>
      <c r="S8338">
        <f>IF(AND(TableOMP[[#This Row],[total_time]]&gt;=TableOMP[[#This Row],[Low]], TableOMP[[#This Row],[total_time]]&lt;=TableOMP[[#This Row],[High]]),1,0)</f>
        <v>1</v>
      </c>
    </row>
    <row r="8339" spans="1:19" hidden="1" x14ac:dyDescent="0.25">
      <c r="A8339" t="s">
        <v>15</v>
      </c>
      <c r="B8339">
        <v>10000</v>
      </c>
      <c r="C8339">
        <v>100</v>
      </c>
      <c r="D8339">
        <v>100000</v>
      </c>
      <c r="E8339">
        <v>46</v>
      </c>
      <c r="F8339">
        <v>1</v>
      </c>
      <c r="G8339">
        <v>5.4263399999999997</v>
      </c>
      <c r="H8339">
        <v>0.16334899999999999</v>
      </c>
      <c r="I8339">
        <v>2.9764729999999999</v>
      </c>
      <c r="J8339">
        <v>6.6143999999999994E-2</v>
      </c>
      <c r="K8339" t="str">
        <f>MID(M8339,22,1)</f>
        <v>2</v>
      </c>
      <c r="L8339" t="s">
        <v>95</v>
      </c>
      <c r="M8339" t="s">
        <v>96</v>
      </c>
      <c r="N8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8339">
        <f>VLOOKUP(TableOMP[[#This Row],[Label]],TableAvg[],2,FALSE)</f>
        <v>5.6974494285714288</v>
      </c>
      <c r="P8339">
        <f>VLOOKUP(TableOMP[[#This Row],[Label]],TableAvg[],3,FALSE)</f>
        <v>0.17136720598541968</v>
      </c>
      <c r="Q8339">
        <f>TableOMP[[#This Row],[Avg]]-$U$2*TableOMP[[#This Row],[StdDev]]</f>
        <v>5.354715016600589</v>
      </c>
      <c r="R8339">
        <f>TableOMP[[#This Row],[Avg]]+$U$2*TableOMP[[#This Row],[StdDev]]</f>
        <v>6.0401838405422685</v>
      </c>
      <c r="S8339">
        <f>IF(AND(TableOMP[[#This Row],[total_time]]&gt;=TableOMP[[#This Row],[Low]], TableOMP[[#This Row],[total_time]]&lt;=TableOMP[[#This Row],[High]]),1,0)</f>
        <v>1</v>
      </c>
    </row>
    <row r="8340" spans="1:19" hidden="1" x14ac:dyDescent="0.25">
      <c r="A8340" t="s">
        <v>15</v>
      </c>
      <c r="B8340">
        <v>10000</v>
      </c>
      <c r="C8340">
        <v>100</v>
      </c>
      <c r="D8340">
        <v>100000</v>
      </c>
      <c r="E8340">
        <v>48</v>
      </c>
      <c r="F8340">
        <v>1</v>
      </c>
      <c r="G8340">
        <v>5.4217659999999999</v>
      </c>
      <c r="H8340">
        <v>0.172373</v>
      </c>
      <c r="I8340">
        <v>3.278321</v>
      </c>
      <c r="J8340">
        <v>6.9751999999999995E-2</v>
      </c>
      <c r="K8340" t="str">
        <f>MID(M8340,22,1)</f>
        <v>5</v>
      </c>
      <c r="L8340" t="s">
        <v>55</v>
      </c>
      <c r="M8340" t="s">
        <v>56</v>
      </c>
      <c r="N8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8340">
        <f>VLOOKUP(TableOMP[[#This Row],[Label]],TableAvg[],2,FALSE)</f>
        <v>5.6202827142857137</v>
      </c>
      <c r="P8340">
        <f>VLOOKUP(TableOMP[[#This Row],[Label]],TableAvg[],3,FALSE)</f>
        <v>0.17283132587560757</v>
      </c>
      <c r="Q8340">
        <f>TableOMP[[#This Row],[Avg]]-$U$2*TableOMP[[#This Row],[StdDev]]</f>
        <v>5.274620062534499</v>
      </c>
      <c r="R8340">
        <f>TableOMP[[#This Row],[Avg]]+$U$2*TableOMP[[#This Row],[StdDev]]</f>
        <v>5.9659453660369284</v>
      </c>
      <c r="S8340">
        <f>IF(AND(TableOMP[[#This Row],[total_time]]&gt;=TableOMP[[#This Row],[Low]], TableOMP[[#This Row],[total_time]]&lt;=TableOMP[[#This Row],[High]]),1,0)</f>
        <v>1</v>
      </c>
    </row>
    <row r="8341" spans="1:19" hidden="1" x14ac:dyDescent="0.25">
      <c r="A8341" t="s">
        <v>15</v>
      </c>
      <c r="B8341">
        <v>10000</v>
      </c>
      <c r="C8341">
        <v>100</v>
      </c>
      <c r="D8341">
        <v>100000</v>
      </c>
      <c r="E8341">
        <v>50</v>
      </c>
      <c r="F8341">
        <v>1</v>
      </c>
      <c r="G8341">
        <v>5.4120689999999998</v>
      </c>
      <c r="H8341">
        <v>0.189251</v>
      </c>
      <c r="I8341">
        <v>2.6799110000000002</v>
      </c>
      <c r="J8341">
        <v>5.4691999999999998E-2</v>
      </c>
      <c r="K8341" t="str">
        <f>MID(M8341,22,1)</f>
        <v>6</v>
      </c>
      <c r="L8341" t="s">
        <v>41</v>
      </c>
      <c r="M8341" t="s">
        <v>42</v>
      </c>
      <c r="N8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341">
        <f>VLOOKUP(TableOMP[[#This Row],[Label]],TableAvg[],2,FALSE)</f>
        <v>5.3896227142857152</v>
      </c>
      <c r="P8341">
        <f>VLOOKUP(TableOMP[[#This Row],[Label]],TableAvg[],3,FALSE)</f>
        <v>0.24369891145759978</v>
      </c>
      <c r="Q8341">
        <f>TableOMP[[#This Row],[Avg]]-$U$2*TableOMP[[#This Row],[StdDev]]</f>
        <v>4.9022248913705155</v>
      </c>
      <c r="R8341">
        <f>TableOMP[[#This Row],[Avg]]+$U$2*TableOMP[[#This Row],[StdDev]]</f>
        <v>5.8770205372009148</v>
      </c>
      <c r="S8341">
        <f>IF(AND(TableOMP[[#This Row],[total_time]]&gt;=TableOMP[[#This Row],[Low]], TableOMP[[#This Row],[total_time]]&lt;=TableOMP[[#This Row],[High]]),1,0)</f>
        <v>1</v>
      </c>
    </row>
    <row r="8342" spans="1:19" hidden="1" x14ac:dyDescent="0.25">
      <c r="A8342" t="s">
        <v>15</v>
      </c>
      <c r="B8342">
        <v>10000</v>
      </c>
      <c r="C8342">
        <v>100</v>
      </c>
      <c r="D8342">
        <v>100000</v>
      </c>
      <c r="E8342">
        <v>44</v>
      </c>
      <c r="F8342">
        <v>1</v>
      </c>
      <c r="G8342">
        <v>5.4085070000000002</v>
      </c>
      <c r="H8342">
        <v>0.146902</v>
      </c>
      <c r="I8342">
        <v>2.172186</v>
      </c>
      <c r="J8342">
        <v>5.0515999999999998E-2</v>
      </c>
      <c r="K8342" t="str">
        <f>MID(M8342,22,1)</f>
        <v>5</v>
      </c>
      <c r="L8342" t="s">
        <v>55</v>
      </c>
      <c r="M8342" t="s">
        <v>56</v>
      </c>
      <c r="N8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8342">
        <f>VLOOKUP(TableOMP[[#This Row],[Label]],TableAvg[],2,FALSE)</f>
        <v>5.7841858571428579</v>
      </c>
      <c r="P8342">
        <f>VLOOKUP(TableOMP[[#This Row],[Label]],TableAvg[],3,FALSE)</f>
        <v>0.20492796866592097</v>
      </c>
      <c r="Q8342">
        <f>TableOMP[[#This Row],[Avg]]-$U$2*TableOMP[[#This Row],[StdDev]]</f>
        <v>5.3743299198110162</v>
      </c>
      <c r="R8342">
        <f>TableOMP[[#This Row],[Avg]]+$U$2*TableOMP[[#This Row],[StdDev]]</f>
        <v>6.1940417944746997</v>
      </c>
      <c r="S8342">
        <f>IF(AND(TableOMP[[#This Row],[total_time]]&gt;=TableOMP[[#This Row],[Low]], TableOMP[[#This Row],[total_time]]&lt;=TableOMP[[#This Row],[High]]),1,0)</f>
        <v>1</v>
      </c>
    </row>
    <row r="8343" spans="1:19" hidden="1" x14ac:dyDescent="0.25">
      <c r="A8343" t="s">
        <v>15</v>
      </c>
      <c r="B8343">
        <v>10000</v>
      </c>
      <c r="C8343">
        <v>100</v>
      </c>
      <c r="D8343">
        <v>100000</v>
      </c>
      <c r="E8343">
        <v>51</v>
      </c>
      <c r="F8343">
        <v>1</v>
      </c>
      <c r="G8343">
        <v>5.3988480000000001</v>
      </c>
      <c r="H8343">
        <v>0.170514</v>
      </c>
      <c r="I8343">
        <v>2.667681</v>
      </c>
      <c r="J8343">
        <v>5.3353999999999999E-2</v>
      </c>
      <c r="K8343" t="str">
        <f>MID(M8343,22,1)</f>
        <v>5</v>
      </c>
      <c r="L8343" t="s">
        <v>55</v>
      </c>
      <c r="M8343" t="s">
        <v>56</v>
      </c>
      <c r="N8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343">
        <f>VLOOKUP(TableOMP[[#This Row],[Label]],TableAvg[],2,FALSE)</f>
        <v>5.5038507857142864</v>
      </c>
      <c r="P8343">
        <f>VLOOKUP(TableOMP[[#This Row],[Label]],TableAvg[],3,FALSE)</f>
        <v>0.16882503840287788</v>
      </c>
      <c r="Q8343">
        <f>TableOMP[[#This Row],[Avg]]-$U$2*TableOMP[[#This Row],[StdDev]]</f>
        <v>5.1662007089085309</v>
      </c>
      <c r="R8343">
        <f>TableOMP[[#This Row],[Avg]]+$U$2*TableOMP[[#This Row],[StdDev]]</f>
        <v>5.841500862520042</v>
      </c>
      <c r="S8343">
        <f>IF(AND(TableOMP[[#This Row],[total_time]]&gt;=TableOMP[[#This Row],[Low]], TableOMP[[#This Row],[total_time]]&lt;=TableOMP[[#This Row],[High]]),1,0)</f>
        <v>1</v>
      </c>
    </row>
    <row r="8344" spans="1:19" hidden="1" x14ac:dyDescent="0.25">
      <c r="A8344" t="s">
        <v>15</v>
      </c>
      <c r="B8344">
        <v>10000</v>
      </c>
      <c r="C8344">
        <v>100</v>
      </c>
      <c r="D8344">
        <v>100000</v>
      </c>
      <c r="E8344">
        <v>51</v>
      </c>
      <c r="F8344">
        <v>1</v>
      </c>
      <c r="G8344">
        <v>5.3987509999999999</v>
      </c>
      <c r="H8344">
        <v>0.270563</v>
      </c>
      <c r="I8344">
        <v>2.5908950000000002</v>
      </c>
      <c r="J8344">
        <v>5.1818000000000003E-2</v>
      </c>
      <c r="K8344" t="str">
        <f>MID(M8344,22,1)</f>
        <v>5</v>
      </c>
      <c r="L8344" t="s">
        <v>55</v>
      </c>
      <c r="M8344" t="s">
        <v>56</v>
      </c>
      <c r="N8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344">
        <f>VLOOKUP(TableOMP[[#This Row],[Label]],TableAvg[],2,FALSE)</f>
        <v>5.5038507857142864</v>
      </c>
      <c r="P8344">
        <f>VLOOKUP(TableOMP[[#This Row],[Label]],TableAvg[],3,FALSE)</f>
        <v>0.16882503840287788</v>
      </c>
      <c r="Q8344">
        <f>TableOMP[[#This Row],[Avg]]-$U$2*TableOMP[[#This Row],[StdDev]]</f>
        <v>5.1662007089085309</v>
      </c>
      <c r="R8344">
        <f>TableOMP[[#This Row],[Avg]]+$U$2*TableOMP[[#This Row],[StdDev]]</f>
        <v>5.841500862520042</v>
      </c>
      <c r="S8344">
        <f>IF(AND(TableOMP[[#This Row],[total_time]]&gt;=TableOMP[[#This Row],[Low]], TableOMP[[#This Row],[total_time]]&lt;=TableOMP[[#This Row],[High]]),1,0)</f>
        <v>1</v>
      </c>
    </row>
    <row r="8345" spans="1:19" hidden="1" x14ac:dyDescent="0.25">
      <c r="A8345" t="s">
        <v>15</v>
      </c>
      <c r="B8345">
        <v>10000</v>
      </c>
      <c r="C8345">
        <v>100</v>
      </c>
      <c r="D8345">
        <v>100000</v>
      </c>
      <c r="E8345">
        <v>49</v>
      </c>
      <c r="F8345">
        <v>1</v>
      </c>
      <c r="G8345">
        <v>5.3959609999999998</v>
      </c>
      <c r="H8345">
        <v>0.183364</v>
      </c>
      <c r="I8345">
        <v>3.0350670000000002</v>
      </c>
      <c r="J8345">
        <v>6.3230999999999996E-2</v>
      </c>
      <c r="K8345" t="str">
        <f>MID(M8345,22,1)</f>
        <v>5</v>
      </c>
      <c r="L8345" t="s">
        <v>55</v>
      </c>
      <c r="M8345" t="s">
        <v>56</v>
      </c>
      <c r="N8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345">
        <f>VLOOKUP(TableOMP[[#This Row],[Label]],TableAvg[],2,FALSE)</f>
        <v>5.6602169285714288</v>
      </c>
      <c r="P8345">
        <f>VLOOKUP(TableOMP[[#This Row],[Label]],TableAvg[],3,FALSE)</f>
        <v>0.52822841332520587</v>
      </c>
      <c r="Q8345">
        <f>TableOMP[[#This Row],[Avg]]-$U$2*TableOMP[[#This Row],[StdDev]]</f>
        <v>4.6037601019210168</v>
      </c>
      <c r="R8345">
        <f>TableOMP[[#This Row],[Avg]]+$U$2*TableOMP[[#This Row],[StdDev]]</f>
        <v>6.7166737552218407</v>
      </c>
      <c r="S8345">
        <f>IF(AND(TableOMP[[#This Row],[total_time]]&gt;=TableOMP[[#This Row],[Low]], TableOMP[[#This Row],[total_time]]&lt;=TableOMP[[#This Row],[High]]),1,0)</f>
        <v>1</v>
      </c>
    </row>
    <row r="8346" spans="1:19" hidden="1" x14ac:dyDescent="0.25">
      <c r="A8346" t="s">
        <v>16</v>
      </c>
      <c r="B8346">
        <v>10000</v>
      </c>
      <c r="C8346">
        <v>100</v>
      </c>
      <c r="D8346">
        <v>100000</v>
      </c>
      <c r="E8346">
        <v>32</v>
      </c>
      <c r="F8346">
        <v>1</v>
      </c>
      <c r="G8346">
        <v>9.0382339999999992</v>
      </c>
      <c r="H8346">
        <v>0.193888</v>
      </c>
      <c r="I8346">
        <v>2.767744</v>
      </c>
      <c r="J8346">
        <v>8.9282E-2</v>
      </c>
      <c r="K8346" t="str">
        <f>MID(M8346,22,1)</f>
        <v>4</v>
      </c>
      <c r="L8346" t="s">
        <v>217</v>
      </c>
      <c r="M8346" t="s">
        <v>218</v>
      </c>
      <c r="N8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346">
        <f>VLOOKUP(TableOMP[[#This Row],[Label]],TableAvg[],2,FALSE)</f>
        <v>9.2237927692307711</v>
      </c>
      <c r="P8346">
        <f>VLOOKUP(TableOMP[[#This Row],[Label]],TableAvg[],3,FALSE)</f>
        <v>8.8830172859370851E-2</v>
      </c>
      <c r="Q8346">
        <f>TableOMP[[#This Row],[Avg]]-$U$2*TableOMP[[#This Row],[StdDev]]</f>
        <v>9.0461324235120291</v>
      </c>
      <c r="R8346">
        <f>TableOMP[[#This Row],[Avg]]+$U$2*TableOMP[[#This Row],[StdDev]]</f>
        <v>9.4014531149495131</v>
      </c>
      <c r="S8346">
        <f>IF(AND(TableOMP[[#This Row],[total_time]]&gt;=TableOMP[[#This Row],[Low]], TableOMP[[#This Row],[total_time]]&lt;=TableOMP[[#This Row],[High]]),1,0)</f>
        <v>0</v>
      </c>
    </row>
    <row r="8347" spans="1:19" hidden="1" x14ac:dyDescent="0.25">
      <c r="A8347" t="s">
        <v>15</v>
      </c>
      <c r="B8347">
        <v>10000</v>
      </c>
      <c r="C8347">
        <v>100</v>
      </c>
      <c r="D8347">
        <v>100000</v>
      </c>
      <c r="E8347">
        <v>51</v>
      </c>
      <c r="F8347">
        <v>1</v>
      </c>
      <c r="G8347">
        <v>5.3846939999999996</v>
      </c>
      <c r="H8347">
        <v>0.194548</v>
      </c>
      <c r="I8347">
        <v>3.2904610000000001</v>
      </c>
      <c r="J8347">
        <v>6.5809000000000006E-2</v>
      </c>
      <c r="K8347" t="str">
        <f>MID(M8347,22,1)</f>
        <v>5</v>
      </c>
      <c r="L8347" t="s">
        <v>163</v>
      </c>
      <c r="M8347" t="s">
        <v>164</v>
      </c>
      <c r="N8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347">
        <f>VLOOKUP(TableOMP[[#This Row],[Label]],TableAvg[],2,FALSE)</f>
        <v>5.5038507857142864</v>
      </c>
      <c r="P8347">
        <f>VLOOKUP(TableOMP[[#This Row],[Label]],TableAvg[],3,FALSE)</f>
        <v>0.16882503840287788</v>
      </c>
      <c r="Q8347">
        <f>TableOMP[[#This Row],[Avg]]-$U$2*TableOMP[[#This Row],[StdDev]]</f>
        <v>5.1662007089085309</v>
      </c>
      <c r="R8347">
        <f>TableOMP[[#This Row],[Avg]]+$U$2*TableOMP[[#This Row],[StdDev]]</f>
        <v>5.841500862520042</v>
      </c>
      <c r="S8347">
        <f>IF(AND(TableOMP[[#This Row],[total_time]]&gt;=TableOMP[[#This Row],[Low]], TableOMP[[#This Row],[total_time]]&lt;=TableOMP[[#This Row],[High]]),1,0)</f>
        <v>1</v>
      </c>
    </row>
    <row r="8348" spans="1:19" hidden="1" x14ac:dyDescent="0.25">
      <c r="A8348" t="s">
        <v>15</v>
      </c>
      <c r="B8348">
        <v>10000</v>
      </c>
      <c r="C8348">
        <v>100</v>
      </c>
      <c r="D8348">
        <v>100000</v>
      </c>
      <c r="E8348">
        <v>49</v>
      </c>
      <c r="F8348">
        <v>1</v>
      </c>
      <c r="G8348">
        <v>5.3834710000000001</v>
      </c>
      <c r="H8348">
        <v>0.17988599999999999</v>
      </c>
      <c r="I8348">
        <v>2.9983849999999999</v>
      </c>
      <c r="J8348">
        <v>6.2466000000000001E-2</v>
      </c>
      <c r="K8348" t="str">
        <f>MID(M8348,22,1)</f>
        <v>5</v>
      </c>
      <c r="L8348" t="s">
        <v>55</v>
      </c>
      <c r="M8348" t="s">
        <v>56</v>
      </c>
      <c r="N8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348">
        <f>VLOOKUP(TableOMP[[#This Row],[Label]],TableAvg[],2,FALSE)</f>
        <v>5.6602169285714288</v>
      </c>
      <c r="P8348">
        <f>VLOOKUP(TableOMP[[#This Row],[Label]],TableAvg[],3,FALSE)</f>
        <v>0.52822841332520587</v>
      </c>
      <c r="Q8348">
        <f>TableOMP[[#This Row],[Avg]]-$U$2*TableOMP[[#This Row],[StdDev]]</f>
        <v>4.6037601019210168</v>
      </c>
      <c r="R8348">
        <f>TableOMP[[#This Row],[Avg]]+$U$2*TableOMP[[#This Row],[StdDev]]</f>
        <v>6.7166737552218407</v>
      </c>
      <c r="S8348">
        <f>IF(AND(TableOMP[[#This Row],[total_time]]&gt;=TableOMP[[#This Row],[Low]], TableOMP[[#This Row],[total_time]]&lt;=TableOMP[[#This Row],[High]]),1,0)</f>
        <v>1</v>
      </c>
    </row>
    <row r="8349" spans="1:19" hidden="1" x14ac:dyDescent="0.25">
      <c r="A8349" t="s">
        <v>15</v>
      </c>
      <c r="B8349">
        <v>10000</v>
      </c>
      <c r="C8349">
        <v>100</v>
      </c>
      <c r="D8349">
        <v>100000</v>
      </c>
      <c r="E8349">
        <v>52</v>
      </c>
      <c r="F8349">
        <v>1</v>
      </c>
      <c r="G8349">
        <v>5.3834160000000004</v>
      </c>
      <c r="H8349">
        <v>0.20666200000000001</v>
      </c>
      <c r="I8349">
        <v>2.9335680000000002</v>
      </c>
      <c r="J8349">
        <v>5.7521000000000003E-2</v>
      </c>
      <c r="K8349" t="str">
        <f>MID(M8349,22,1)</f>
        <v>6</v>
      </c>
      <c r="L8349" t="s">
        <v>41</v>
      </c>
      <c r="M8349" t="s">
        <v>42</v>
      </c>
      <c r="N8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349">
        <f>VLOOKUP(TableOMP[[#This Row],[Label]],TableAvg[],2,FALSE)</f>
        <v>5.603528571428571</v>
      </c>
      <c r="P8349">
        <f>VLOOKUP(TableOMP[[#This Row],[Label]],TableAvg[],3,FALSE)</f>
        <v>0.62637595788389389</v>
      </c>
      <c r="Q8349">
        <f>TableOMP[[#This Row],[Avg]]-$U$2*TableOMP[[#This Row],[StdDev]]</f>
        <v>4.3507766556607832</v>
      </c>
      <c r="R8349">
        <f>TableOMP[[#This Row],[Avg]]+$U$2*TableOMP[[#This Row],[StdDev]]</f>
        <v>6.8562804871963587</v>
      </c>
      <c r="S8349">
        <f>IF(AND(TableOMP[[#This Row],[total_time]]&gt;=TableOMP[[#This Row],[Low]], TableOMP[[#This Row],[total_time]]&lt;=TableOMP[[#This Row],[High]]),1,0)</f>
        <v>1</v>
      </c>
    </row>
    <row r="8350" spans="1:19" hidden="1" x14ac:dyDescent="0.25">
      <c r="A8350" t="s">
        <v>15</v>
      </c>
      <c r="B8350">
        <v>10000</v>
      </c>
      <c r="C8350">
        <v>100</v>
      </c>
      <c r="D8350">
        <v>100000</v>
      </c>
      <c r="E8350">
        <v>52</v>
      </c>
      <c r="F8350">
        <v>1</v>
      </c>
      <c r="G8350">
        <v>5.3676139999999997</v>
      </c>
      <c r="H8350">
        <v>0.16030700000000001</v>
      </c>
      <c r="I8350">
        <v>2.357135</v>
      </c>
      <c r="J8350">
        <v>4.6218000000000002E-2</v>
      </c>
      <c r="K8350" t="str">
        <f>MID(M8350,22,1)</f>
        <v>8</v>
      </c>
      <c r="L8350" t="s">
        <v>159</v>
      </c>
      <c r="M8350" t="s">
        <v>160</v>
      </c>
      <c r="N8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350">
        <f>VLOOKUP(TableOMP[[#This Row],[Label]],TableAvg[],2,FALSE)</f>
        <v>5.603528571428571</v>
      </c>
      <c r="P8350">
        <f>VLOOKUP(TableOMP[[#This Row],[Label]],TableAvg[],3,FALSE)</f>
        <v>0.62637595788389389</v>
      </c>
      <c r="Q8350">
        <f>TableOMP[[#This Row],[Avg]]-$U$2*TableOMP[[#This Row],[StdDev]]</f>
        <v>4.3507766556607832</v>
      </c>
      <c r="R8350">
        <f>TableOMP[[#This Row],[Avg]]+$U$2*TableOMP[[#This Row],[StdDev]]</f>
        <v>6.8562804871963587</v>
      </c>
      <c r="S8350">
        <f>IF(AND(TableOMP[[#This Row],[total_time]]&gt;=TableOMP[[#This Row],[Low]], TableOMP[[#This Row],[total_time]]&lt;=TableOMP[[#This Row],[High]]),1,0)</f>
        <v>1</v>
      </c>
    </row>
    <row r="8351" spans="1:19" hidden="1" x14ac:dyDescent="0.25">
      <c r="A8351" t="s">
        <v>15</v>
      </c>
      <c r="B8351">
        <v>10000</v>
      </c>
      <c r="C8351">
        <v>100</v>
      </c>
      <c r="D8351">
        <v>100000</v>
      </c>
      <c r="E8351">
        <v>50</v>
      </c>
      <c r="F8351">
        <v>1</v>
      </c>
      <c r="G8351">
        <v>5.3666970000000003</v>
      </c>
      <c r="H8351">
        <v>0.17303199999999999</v>
      </c>
      <c r="I8351">
        <v>2.756513</v>
      </c>
      <c r="J8351">
        <v>5.6254999999999999E-2</v>
      </c>
      <c r="K8351" t="str">
        <f>MID(M8351,22,1)</f>
        <v>5</v>
      </c>
      <c r="L8351" t="s">
        <v>55</v>
      </c>
      <c r="M8351" t="s">
        <v>56</v>
      </c>
      <c r="N8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351">
        <f>VLOOKUP(TableOMP[[#This Row],[Label]],TableAvg[],2,FALSE)</f>
        <v>5.3896227142857152</v>
      </c>
      <c r="P8351">
        <f>VLOOKUP(TableOMP[[#This Row],[Label]],TableAvg[],3,FALSE)</f>
        <v>0.24369891145759978</v>
      </c>
      <c r="Q8351">
        <f>TableOMP[[#This Row],[Avg]]-$U$2*TableOMP[[#This Row],[StdDev]]</f>
        <v>4.9022248913705155</v>
      </c>
      <c r="R8351">
        <f>TableOMP[[#This Row],[Avg]]+$U$2*TableOMP[[#This Row],[StdDev]]</f>
        <v>5.8770205372009148</v>
      </c>
      <c r="S8351">
        <f>IF(AND(TableOMP[[#This Row],[total_time]]&gt;=TableOMP[[#This Row],[Low]], TableOMP[[#This Row],[total_time]]&lt;=TableOMP[[#This Row],[High]]),1,0)</f>
        <v>1</v>
      </c>
    </row>
    <row r="8352" spans="1:19" hidden="1" x14ac:dyDescent="0.25">
      <c r="A8352" t="s">
        <v>15</v>
      </c>
      <c r="B8352">
        <v>10000</v>
      </c>
      <c r="C8352">
        <v>100</v>
      </c>
      <c r="D8352">
        <v>100000</v>
      </c>
      <c r="E8352">
        <v>47</v>
      </c>
      <c r="F8352">
        <v>1</v>
      </c>
      <c r="G8352">
        <v>5.3633870000000003</v>
      </c>
      <c r="H8352">
        <v>0.16971600000000001</v>
      </c>
      <c r="I8352">
        <v>2.291887</v>
      </c>
      <c r="J8352">
        <v>4.9824E-2</v>
      </c>
      <c r="K8352" t="str">
        <f>MID(M8352,22,1)</f>
        <v>6</v>
      </c>
      <c r="L8352" t="s">
        <v>41</v>
      </c>
      <c r="M8352" t="s">
        <v>42</v>
      </c>
      <c r="N8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352">
        <f>VLOOKUP(TableOMP[[#This Row],[Label]],TableAvg[],2,FALSE)</f>
        <v>5.5774134285714272</v>
      </c>
      <c r="P8352">
        <f>VLOOKUP(TableOMP[[#This Row],[Label]],TableAvg[],3,FALSE)</f>
        <v>0.30237169277580861</v>
      </c>
      <c r="Q8352">
        <f>TableOMP[[#This Row],[Avg]]-$U$2*TableOMP[[#This Row],[StdDev]]</f>
        <v>4.9726700430198099</v>
      </c>
      <c r="R8352">
        <f>TableOMP[[#This Row],[Avg]]+$U$2*TableOMP[[#This Row],[StdDev]]</f>
        <v>6.1821568141230445</v>
      </c>
      <c r="S8352">
        <f>IF(AND(TableOMP[[#This Row],[total_time]]&gt;=TableOMP[[#This Row],[Low]], TableOMP[[#This Row],[total_time]]&lt;=TableOMP[[#This Row],[High]]),1,0)</f>
        <v>1</v>
      </c>
    </row>
    <row r="8353" spans="1:19" hidden="1" x14ac:dyDescent="0.25">
      <c r="A8353" t="s">
        <v>15</v>
      </c>
      <c r="B8353">
        <v>10000</v>
      </c>
      <c r="C8353">
        <v>100</v>
      </c>
      <c r="D8353">
        <v>100000</v>
      </c>
      <c r="E8353">
        <v>55</v>
      </c>
      <c r="F8353">
        <v>1</v>
      </c>
      <c r="G8353">
        <v>5.3606829999999999</v>
      </c>
      <c r="H8353">
        <v>0.18427299999999999</v>
      </c>
      <c r="I8353">
        <v>2.6862249999999999</v>
      </c>
      <c r="J8353">
        <v>4.9744999999999998E-2</v>
      </c>
      <c r="K8353" t="str">
        <f>MID(M8353,22,1)</f>
        <v>6</v>
      </c>
      <c r="L8353" t="s">
        <v>41</v>
      </c>
      <c r="M8353" t="s">
        <v>42</v>
      </c>
      <c r="N8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353">
        <f>VLOOKUP(TableOMP[[#This Row],[Label]],TableAvg[],2,FALSE)</f>
        <v>5.2850632857142852</v>
      </c>
      <c r="P8353">
        <f>VLOOKUP(TableOMP[[#This Row],[Label]],TableAvg[],3,FALSE)</f>
        <v>0.17879339499084887</v>
      </c>
      <c r="Q8353">
        <f>TableOMP[[#This Row],[Avg]]-$U$2*TableOMP[[#This Row],[StdDev]]</f>
        <v>4.9274764957325878</v>
      </c>
      <c r="R8353">
        <f>TableOMP[[#This Row],[Avg]]+$U$2*TableOMP[[#This Row],[StdDev]]</f>
        <v>5.6426500756959825</v>
      </c>
      <c r="S8353">
        <f>IF(AND(TableOMP[[#This Row],[total_time]]&gt;=TableOMP[[#This Row],[Low]], TableOMP[[#This Row],[total_time]]&lt;=TableOMP[[#This Row],[High]]),1,0)</f>
        <v>1</v>
      </c>
    </row>
    <row r="8354" spans="1:19" hidden="1" x14ac:dyDescent="0.25">
      <c r="A8354" t="s">
        <v>15</v>
      </c>
      <c r="B8354">
        <v>10000</v>
      </c>
      <c r="C8354">
        <v>100</v>
      </c>
      <c r="D8354">
        <v>100000</v>
      </c>
      <c r="E8354">
        <v>50</v>
      </c>
      <c r="F8354">
        <v>1</v>
      </c>
      <c r="G8354">
        <v>5.355073</v>
      </c>
      <c r="H8354">
        <v>0.18637100000000001</v>
      </c>
      <c r="I8354">
        <v>3.735433</v>
      </c>
      <c r="J8354">
        <v>7.6232999999999995E-2</v>
      </c>
      <c r="K8354" t="str">
        <f>MID(M8354,22,1)</f>
        <v>6</v>
      </c>
      <c r="L8354" t="s">
        <v>61</v>
      </c>
      <c r="M8354" t="s">
        <v>62</v>
      </c>
      <c r="N8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354">
        <f>VLOOKUP(TableOMP[[#This Row],[Label]],TableAvg[],2,FALSE)</f>
        <v>5.3896227142857152</v>
      </c>
      <c r="P8354">
        <f>VLOOKUP(TableOMP[[#This Row],[Label]],TableAvg[],3,FALSE)</f>
        <v>0.24369891145759978</v>
      </c>
      <c r="Q8354">
        <f>TableOMP[[#This Row],[Avg]]-$U$2*TableOMP[[#This Row],[StdDev]]</f>
        <v>4.9022248913705155</v>
      </c>
      <c r="R8354">
        <f>TableOMP[[#This Row],[Avg]]+$U$2*TableOMP[[#This Row],[StdDev]]</f>
        <v>5.8770205372009148</v>
      </c>
      <c r="S8354">
        <f>IF(AND(TableOMP[[#This Row],[total_time]]&gt;=TableOMP[[#This Row],[Low]], TableOMP[[#This Row],[total_time]]&lt;=TableOMP[[#This Row],[High]]),1,0)</f>
        <v>1</v>
      </c>
    </row>
    <row r="8355" spans="1:19" hidden="1" x14ac:dyDescent="0.25">
      <c r="A8355" t="s">
        <v>15</v>
      </c>
      <c r="B8355">
        <v>10000</v>
      </c>
      <c r="C8355">
        <v>100</v>
      </c>
      <c r="D8355">
        <v>100000</v>
      </c>
      <c r="E8355">
        <v>52</v>
      </c>
      <c r="F8355">
        <v>1</v>
      </c>
      <c r="G8355">
        <v>5.3431730000000002</v>
      </c>
      <c r="H8355">
        <v>0.20424900000000001</v>
      </c>
      <c r="I8355">
        <v>2.4071440000000002</v>
      </c>
      <c r="J8355">
        <v>4.7198999999999998E-2</v>
      </c>
      <c r="K8355" t="str">
        <f>MID(M8355,22,1)</f>
        <v>5</v>
      </c>
      <c r="L8355" t="s">
        <v>55</v>
      </c>
      <c r="M8355" t="s">
        <v>56</v>
      </c>
      <c r="N8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355">
        <f>VLOOKUP(TableOMP[[#This Row],[Label]],TableAvg[],2,FALSE)</f>
        <v>5.603528571428571</v>
      </c>
      <c r="P8355">
        <f>VLOOKUP(TableOMP[[#This Row],[Label]],TableAvg[],3,FALSE)</f>
        <v>0.62637595788389389</v>
      </c>
      <c r="Q8355">
        <f>TableOMP[[#This Row],[Avg]]-$U$2*TableOMP[[#This Row],[StdDev]]</f>
        <v>4.3507766556607832</v>
      </c>
      <c r="R8355">
        <f>TableOMP[[#This Row],[Avg]]+$U$2*TableOMP[[#This Row],[StdDev]]</f>
        <v>6.8562804871963587</v>
      </c>
      <c r="S8355">
        <f>IF(AND(TableOMP[[#This Row],[total_time]]&gt;=TableOMP[[#This Row],[Low]], TableOMP[[#This Row],[total_time]]&lt;=TableOMP[[#This Row],[High]]),1,0)</f>
        <v>1</v>
      </c>
    </row>
    <row r="8356" spans="1:19" hidden="1" x14ac:dyDescent="0.25">
      <c r="A8356" t="s">
        <v>16</v>
      </c>
      <c r="B8356">
        <v>10000</v>
      </c>
      <c r="C8356">
        <v>100</v>
      </c>
      <c r="D8356">
        <v>100000</v>
      </c>
      <c r="E8356">
        <v>22</v>
      </c>
      <c r="F8356">
        <v>1</v>
      </c>
      <c r="G8356">
        <v>13.36758</v>
      </c>
      <c r="H8356">
        <v>0.152757</v>
      </c>
      <c r="I8356">
        <v>1.1153059999999999</v>
      </c>
      <c r="J8356">
        <v>5.3109999999999997E-2</v>
      </c>
      <c r="K8356" t="str">
        <f>MID(M8356,22,1)</f>
        <v>4</v>
      </c>
      <c r="L8356" t="s">
        <v>217</v>
      </c>
      <c r="M8356" t="s">
        <v>218</v>
      </c>
      <c r="N8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356">
        <f>VLOOKUP(TableOMP[[#This Row],[Label]],TableAvg[],2,FALSE)</f>
        <v>12.596707999999998</v>
      </c>
      <c r="P8356">
        <f>VLOOKUP(TableOMP[[#This Row],[Label]],TableAvg[],3,FALSE)</f>
        <v>0.19322536242645713</v>
      </c>
      <c r="Q8356">
        <f>TableOMP[[#This Row],[Avg]]-$U$2*TableOMP[[#This Row],[StdDev]]</f>
        <v>12.210257275147084</v>
      </c>
      <c r="R8356">
        <f>TableOMP[[#This Row],[Avg]]+$U$2*TableOMP[[#This Row],[StdDev]]</f>
        <v>12.983158724852911</v>
      </c>
      <c r="S8356">
        <f>IF(AND(TableOMP[[#This Row],[total_time]]&gt;=TableOMP[[#This Row],[Low]], TableOMP[[#This Row],[total_time]]&lt;=TableOMP[[#This Row],[High]]),1,0)</f>
        <v>0</v>
      </c>
    </row>
    <row r="8357" spans="1:19" hidden="1" x14ac:dyDescent="0.25">
      <c r="A8357" t="s">
        <v>15</v>
      </c>
      <c r="B8357">
        <v>10000</v>
      </c>
      <c r="C8357">
        <v>100</v>
      </c>
      <c r="D8357">
        <v>100000</v>
      </c>
      <c r="E8357">
        <v>55</v>
      </c>
      <c r="F8357">
        <v>1</v>
      </c>
      <c r="G8357">
        <v>5.3398190000000003</v>
      </c>
      <c r="H8357">
        <v>0.19887099999999999</v>
      </c>
      <c r="I8357">
        <v>3.9268040000000002</v>
      </c>
      <c r="J8357">
        <v>7.2719000000000006E-2</v>
      </c>
      <c r="K8357" t="str">
        <f>MID(M8357,22,1)</f>
        <v>2</v>
      </c>
      <c r="L8357" t="s">
        <v>95</v>
      </c>
      <c r="M8357" t="s">
        <v>96</v>
      </c>
      <c r="N8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357">
        <f>VLOOKUP(TableOMP[[#This Row],[Label]],TableAvg[],2,FALSE)</f>
        <v>5.2850632857142852</v>
      </c>
      <c r="P8357">
        <f>VLOOKUP(TableOMP[[#This Row],[Label]],TableAvg[],3,FALSE)</f>
        <v>0.17879339499084887</v>
      </c>
      <c r="Q8357">
        <f>TableOMP[[#This Row],[Avg]]-$U$2*TableOMP[[#This Row],[StdDev]]</f>
        <v>4.9274764957325878</v>
      </c>
      <c r="R8357">
        <f>TableOMP[[#This Row],[Avg]]+$U$2*TableOMP[[#This Row],[StdDev]]</f>
        <v>5.6426500756959825</v>
      </c>
      <c r="S8357">
        <f>IF(AND(TableOMP[[#This Row],[total_time]]&gt;=TableOMP[[#This Row],[Low]], TableOMP[[#This Row],[total_time]]&lt;=TableOMP[[#This Row],[High]]),1,0)</f>
        <v>1</v>
      </c>
    </row>
    <row r="8358" spans="1:19" hidden="1" x14ac:dyDescent="0.25">
      <c r="A8358" t="s">
        <v>15</v>
      </c>
      <c r="B8358">
        <v>10000</v>
      </c>
      <c r="C8358">
        <v>100</v>
      </c>
      <c r="D8358">
        <v>100000</v>
      </c>
      <c r="E8358">
        <v>55</v>
      </c>
      <c r="F8358">
        <v>1</v>
      </c>
      <c r="G8358">
        <v>5.3368690000000001</v>
      </c>
      <c r="H8358">
        <v>0.19519500000000001</v>
      </c>
      <c r="I8358">
        <v>3.856916</v>
      </c>
      <c r="J8358">
        <v>7.1424000000000001E-2</v>
      </c>
      <c r="K8358" t="str">
        <f>MID(M8358,22,1)</f>
        <v>5</v>
      </c>
      <c r="L8358" t="s">
        <v>55</v>
      </c>
      <c r="M8358" t="s">
        <v>56</v>
      </c>
      <c r="N8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358">
        <f>VLOOKUP(TableOMP[[#This Row],[Label]],TableAvg[],2,FALSE)</f>
        <v>5.2850632857142852</v>
      </c>
      <c r="P8358">
        <f>VLOOKUP(TableOMP[[#This Row],[Label]],TableAvg[],3,FALSE)</f>
        <v>0.17879339499084887</v>
      </c>
      <c r="Q8358">
        <f>TableOMP[[#This Row],[Avg]]-$U$2*TableOMP[[#This Row],[StdDev]]</f>
        <v>4.9274764957325878</v>
      </c>
      <c r="R8358">
        <f>TableOMP[[#This Row],[Avg]]+$U$2*TableOMP[[#This Row],[StdDev]]</f>
        <v>5.6426500756959825</v>
      </c>
      <c r="S8358">
        <f>IF(AND(TableOMP[[#This Row],[total_time]]&gt;=TableOMP[[#This Row],[Low]], TableOMP[[#This Row],[total_time]]&lt;=TableOMP[[#This Row],[High]]),1,0)</f>
        <v>1</v>
      </c>
    </row>
    <row r="8359" spans="1:19" hidden="1" x14ac:dyDescent="0.25">
      <c r="A8359" t="s">
        <v>15</v>
      </c>
      <c r="B8359">
        <v>10000</v>
      </c>
      <c r="C8359">
        <v>100</v>
      </c>
      <c r="D8359">
        <v>100000</v>
      </c>
      <c r="E8359">
        <v>52</v>
      </c>
      <c r="F8359">
        <v>1</v>
      </c>
      <c r="G8359">
        <v>5.3297439999999998</v>
      </c>
      <c r="H8359">
        <v>0.193548</v>
      </c>
      <c r="I8359">
        <v>2.72214</v>
      </c>
      <c r="J8359">
        <v>5.3374999999999999E-2</v>
      </c>
      <c r="K8359" t="str">
        <f>MID(M8359,22,1)</f>
        <v>5</v>
      </c>
      <c r="L8359" t="s">
        <v>55</v>
      </c>
      <c r="M8359" t="s">
        <v>56</v>
      </c>
      <c r="N8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359">
        <f>VLOOKUP(TableOMP[[#This Row],[Label]],TableAvg[],2,FALSE)</f>
        <v>5.603528571428571</v>
      </c>
      <c r="P8359">
        <f>VLOOKUP(TableOMP[[#This Row],[Label]],TableAvg[],3,FALSE)</f>
        <v>0.62637595788389389</v>
      </c>
      <c r="Q8359">
        <f>TableOMP[[#This Row],[Avg]]-$U$2*TableOMP[[#This Row],[StdDev]]</f>
        <v>4.3507766556607832</v>
      </c>
      <c r="R8359">
        <f>TableOMP[[#This Row],[Avg]]+$U$2*TableOMP[[#This Row],[StdDev]]</f>
        <v>6.8562804871963587</v>
      </c>
      <c r="S8359">
        <f>IF(AND(TableOMP[[#This Row],[total_time]]&gt;=TableOMP[[#This Row],[Low]], TableOMP[[#This Row],[total_time]]&lt;=TableOMP[[#This Row],[High]]),1,0)</f>
        <v>1</v>
      </c>
    </row>
    <row r="8360" spans="1:19" hidden="1" x14ac:dyDescent="0.25">
      <c r="A8360" t="s">
        <v>15</v>
      </c>
      <c r="B8360">
        <v>10000</v>
      </c>
      <c r="C8360">
        <v>100</v>
      </c>
      <c r="D8360">
        <v>100000</v>
      </c>
      <c r="E8360">
        <v>57</v>
      </c>
      <c r="F8360">
        <v>1</v>
      </c>
      <c r="G8360">
        <v>5.3272259999999996</v>
      </c>
      <c r="H8360">
        <v>0.19897599999999999</v>
      </c>
      <c r="I8360">
        <v>3.5858289999999999</v>
      </c>
      <c r="J8360">
        <v>6.4033000000000007E-2</v>
      </c>
      <c r="K8360" t="str">
        <f>MID(M8360,22,1)</f>
        <v>6</v>
      </c>
      <c r="L8360" t="s">
        <v>41</v>
      </c>
      <c r="M8360" t="s">
        <v>42</v>
      </c>
      <c r="N8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360">
        <f>VLOOKUP(TableOMP[[#This Row],[Label]],TableAvg[],2,FALSE)</f>
        <v>5.1921095714285723</v>
      </c>
      <c r="P8360">
        <f>VLOOKUP(TableOMP[[#This Row],[Label]],TableAvg[],3,FALSE)</f>
        <v>0.23836910848174073</v>
      </c>
      <c r="Q8360">
        <f>TableOMP[[#This Row],[Avg]]-$U$2*TableOMP[[#This Row],[StdDev]]</f>
        <v>4.7153713544650913</v>
      </c>
      <c r="R8360">
        <f>TableOMP[[#This Row],[Avg]]+$U$2*TableOMP[[#This Row],[StdDev]]</f>
        <v>5.6688477883920534</v>
      </c>
      <c r="S8360">
        <f>IF(AND(TableOMP[[#This Row],[total_time]]&gt;=TableOMP[[#This Row],[Low]], TableOMP[[#This Row],[total_time]]&lt;=TableOMP[[#This Row],[High]]),1,0)</f>
        <v>1</v>
      </c>
    </row>
    <row r="8361" spans="1:19" hidden="1" x14ac:dyDescent="0.25">
      <c r="A8361" t="s">
        <v>15</v>
      </c>
      <c r="B8361">
        <v>10000</v>
      </c>
      <c r="C8361">
        <v>100</v>
      </c>
      <c r="D8361">
        <v>100000</v>
      </c>
      <c r="E8361">
        <v>47</v>
      </c>
      <c r="F8361">
        <v>1</v>
      </c>
      <c r="G8361">
        <v>5.3265180000000001</v>
      </c>
      <c r="H8361">
        <v>0.157025</v>
      </c>
      <c r="I8361">
        <v>2.1100059999999998</v>
      </c>
      <c r="J8361">
        <v>4.5870000000000001E-2</v>
      </c>
      <c r="K8361" t="str">
        <f>MID(M8361,22,1)</f>
        <v>5</v>
      </c>
      <c r="L8361" t="s">
        <v>163</v>
      </c>
      <c r="M8361" t="s">
        <v>164</v>
      </c>
      <c r="N8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361">
        <f>VLOOKUP(TableOMP[[#This Row],[Label]],TableAvg[],2,FALSE)</f>
        <v>5.5774134285714272</v>
      </c>
      <c r="P8361">
        <f>VLOOKUP(TableOMP[[#This Row],[Label]],TableAvg[],3,FALSE)</f>
        <v>0.30237169277580861</v>
      </c>
      <c r="Q8361">
        <f>TableOMP[[#This Row],[Avg]]-$U$2*TableOMP[[#This Row],[StdDev]]</f>
        <v>4.9726700430198099</v>
      </c>
      <c r="R8361">
        <f>TableOMP[[#This Row],[Avg]]+$U$2*TableOMP[[#This Row],[StdDev]]</f>
        <v>6.1821568141230445</v>
      </c>
      <c r="S8361">
        <f>IF(AND(TableOMP[[#This Row],[total_time]]&gt;=TableOMP[[#This Row],[Low]], TableOMP[[#This Row],[total_time]]&lt;=TableOMP[[#This Row],[High]]),1,0)</f>
        <v>1</v>
      </c>
    </row>
    <row r="8362" spans="1:19" hidden="1" x14ac:dyDescent="0.25">
      <c r="A8362" t="s">
        <v>15</v>
      </c>
      <c r="B8362">
        <v>10000</v>
      </c>
      <c r="C8362">
        <v>100</v>
      </c>
      <c r="D8362">
        <v>100000</v>
      </c>
      <c r="E8362">
        <v>56</v>
      </c>
      <c r="F8362">
        <v>1</v>
      </c>
      <c r="G8362">
        <v>5.3197109999999999</v>
      </c>
      <c r="H8362">
        <v>0.17863599999999999</v>
      </c>
      <c r="I8362">
        <v>3.6839620000000002</v>
      </c>
      <c r="J8362">
        <v>6.6980999999999999E-2</v>
      </c>
      <c r="K8362" t="str">
        <f>MID(M8362,22,1)</f>
        <v>6</v>
      </c>
      <c r="L8362" t="s">
        <v>41</v>
      </c>
      <c r="M8362" t="s">
        <v>42</v>
      </c>
      <c r="N8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362">
        <f>VLOOKUP(TableOMP[[#This Row],[Label]],TableAvg[],2,FALSE)</f>
        <v>5.1554500714285698</v>
      </c>
      <c r="P8362">
        <f>VLOOKUP(TableOMP[[#This Row],[Label]],TableAvg[],3,FALSE)</f>
        <v>0.17477050555005896</v>
      </c>
      <c r="Q8362">
        <f>TableOMP[[#This Row],[Avg]]-$U$2*TableOMP[[#This Row],[StdDev]]</f>
        <v>4.8059090603284522</v>
      </c>
      <c r="R8362">
        <f>TableOMP[[#This Row],[Avg]]+$U$2*TableOMP[[#This Row],[StdDev]]</f>
        <v>5.5049910825286874</v>
      </c>
      <c r="S8362">
        <f>IF(AND(TableOMP[[#This Row],[total_time]]&gt;=TableOMP[[#This Row],[Low]], TableOMP[[#This Row],[total_time]]&lt;=TableOMP[[#This Row],[High]]),1,0)</f>
        <v>1</v>
      </c>
    </row>
    <row r="8363" spans="1:19" hidden="1" x14ac:dyDescent="0.25">
      <c r="A8363" t="s">
        <v>15</v>
      </c>
      <c r="B8363">
        <v>10000</v>
      </c>
      <c r="C8363">
        <v>100</v>
      </c>
      <c r="D8363">
        <v>100000</v>
      </c>
      <c r="E8363">
        <v>52</v>
      </c>
      <c r="F8363">
        <v>1</v>
      </c>
      <c r="G8363">
        <v>5.3142969999999998</v>
      </c>
      <c r="H8363">
        <v>0.179427</v>
      </c>
      <c r="I8363">
        <v>3.5314709999999998</v>
      </c>
      <c r="J8363">
        <v>6.9245000000000001E-2</v>
      </c>
      <c r="K8363" t="str">
        <f>MID(M8363,22,1)</f>
        <v>5</v>
      </c>
      <c r="L8363" t="s">
        <v>55</v>
      </c>
      <c r="M8363" t="s">
        <v>56</v>
      </c>
      <c r="N8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363">
        <f>VLOOKUP(TableOMP[[#This Row],[Label]],TableAvg[],2,FALSE)</f>
        <v>5.603528571428571</v>
      </c>
      <c r="P8363">
        <f>VLOOKUP(TableOMP[[#This Row],[Label]],TableAvg[],3,FALSE)</f>
        <v>0.62637595788389389</v>
      </c>
      <c r="Q8363">
        <f>TableOMP[[#This Row],[Avg]]-$U$2*TableOMP[[#This Row],[StdDev]]</f>
        <v>4.3507766556607832</v>
      </c>
      <c r="R8363">
        <f>TableOMP[[#This Row],[Avg]]+$U$2*TableOMP[[#This Row],[StdDev]]</f>
        <v>6.8562804871963587</v>
      </c>
      <c r="S8363">
        <f>IF(AND(TableOMP[[#This Row],[total_time]]&gt;=TableOMP[[#This Row],[Low]], TableOMP[[#This Row],[total_time]]&lt;=TableOMP[[#This Row],[High]]),1,0)</f>
        <v>1</v>
      </c>
    </row>
    <row r="8364" spans="1:19" hidden="1" x14ac:dyDescent="0.25">
      <c r="A8364" t="s">
        <v>15</v>
      </c>
      <c r="B8364">
        <v>10000</v>
      </c>
      <c r="C8364">
        <v>100</v>
      </c>
      <c r="D8364">
        <v>100000</v>
      </c>
      <c r="E8364">
        <v>50</v>
      </c>
      <c r="F8364">
        <v>1</v>
      </c>
      <c r="G8364">
        <v>5.3052450000000002</v>
      </c>
      <c r="H8364">
        <v>0.15384100000000001</v>
      </c>
      <c r="I8364">
        <v>2.5828639999999998</v>
      </c>
      <c r="J8364">
        <v>5.2712000000000002E-2</v>
      </c>
      <c r="K8364" t="str">
        <f>MID(M8364,22,1)</f>
        <v>5</v>
      </c>
      <c r="L8364" t="s">
        <v>163</v>
      </c>
      <c r="M8364" t="s">
        <v>164</v>
      </c>
      <c r="N8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364">
        <f>VLOOKUP(TableOMP[[#This Row],[Label]],TableAvg[],2,FALSE)</f>
        <v>5.3896227142857152</v>
      </c>
      <c r="P8364">
        <f>VLOOKUP(TableOMP[[#This Row],[Label]],TableAvg[],3,FALSE)</f>
        <v>0.24369891145759978</v>
      </c>
      <c r="Q8364">
        <f>TableOMP[[#This Row],[Avg]]-$U$2*TableOMP[[#This Row],[StdDev]]</f>
        <v>4.9022248913705155</v>
      </c>
      <c r="R8364">
        <f>TableOMP[[#This Row],[Avg]]+$U$2*TableOMP[[#This Row],[StdDev]]</f>
        <v>5.8770205372009148</v>
      </c>
      <c r="S8364">
        <f>IF(AND(TableOMP[[#This Row],[total_time]]&gt;=TableOMP[[#This Row],[Low]], TableOMP[[#This Row],[total_time]]&lt;=TableOMP[[#This Row],[High]]),1,0)</f>
        <v>1</v>
      </c>
    </row>
    <row r="8365" spans="1:19" hidden="1" x14ac:dyDescent="0.25">
      <c r="A8365" t="s">
        <v>15</v>
      </c>
      <c r="B8365">
        <v>10000</v>
      </c>
      <c r="C8365">
        <v>100</v>
      </c>
      <c r="D8365">
        <v>100000</v>
      </c>
      <c r="E8365">
        <v>53</v>
      </c>
      <c r="F8365">
        <v>1</v>
      </c>
      <c r="G8365">
        <v>5.2972590000000004</v>
      </c>
      <c r="H8365">
        <v>0.21796599999999999</v>
      </c>
      <c r="I8365">
        <v>3.4212250000000002</v>
      </c>
      <c r="J8365">
        <v>6.5793000000000004E-2</v>
      </c>
      <c r="K8365" t="str">
        <f>MID(M8365,22,1)</f>
        <v>5</v>
      </c>
      <c r="L8365" t="s">
        <v>55</v>
      </c>
      <c r="M8365" t="s">
        <v>56</v>
      </c>
      <c r="N8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365">
        <f>VLOOKUP(TableOMP[[#This Row],[Label]],TableAvg[],2,FALSE)</f>
        <v>5.3329474285714289</v>
      </c>
      <c r="P8365">
        <f>VLOOKUP(TableOMP[[#This Row],[Label]],TableAvg[],3,FALSE)</f>
        <v>0.20773171298359999</v>
      </c>
      <c r="Q8365">
        <f>TableOMP[[#This Row],[Avg]]-$U$2*TableOMP[[#This Row],[StdDev]]</f>
        <v>4.9174840026042288</v>
      </c>
      <c r="R8365">
        <f>TableOMP[[#This Row],[Avg]]+$U$2*TableOMP[[#This Row],[StdDev]]</f>
        <v>5.748410854538629</v>
      </c>
      <c r="S8365">
        <f>IF(AND(TableOMP[[#This Row],[total_time]]&gt;=TableOMP[[#This Row],[Low]], TableOMP[[#This Row],[total_time]]&lt;=TableOMP[[#This Row],[High]]),1,0)</f>
        <v>1</v>
      </c>
    </row>
    <row r="8366" spans="1:19" hidden="1" x14ac:dyDescent="0.25">
      <c r="A8366" t="s">
        <v>15</v>
      </c>
      <c r="B8366">
        <v>10000</v>
      </c>
      <c r="C8366">
        <v>100</v>
      </c>
      <c r="D8366">
        <v>100000</v>
      </c>
      <c r="E8366">
        <v>52</v>
      </c>
      <c r="F8366">
        <v>1</v>
      </c>
      <c r="G8366">
        <v>5.2929060000000003</v>
      </c>
      <c r="H8366">
        <v>0.184257</v>
      </c>
      <c r="I8366">
        <v>3.073407</v>
      </c>
      <c r="J8366">
        <v>6.0262999999999997E-2</v>
      </c>
      <c r="K8366" t="str">
        <f>MID(M8366,22,1)</f>
        <v>5</v>
      </c>
      <c r="L8366" t="s">
        <v>163</v>
      </c>
      <c r="M8366" t="s">
        <v>164</v>
      </c>
      <c r="N8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366">
        <f>VLOOKUP(TableOMP[[#This Row],[Label]],TableAvg[],2,FALSE)</f>
        <v>5.603528571428571</v>
      </c>
      <c r="P8366">
        <f>VLOOKUP(TableOMP[[#This Row],[Label]],TableAvg[],3,FALSE)</f>
        <v>0.62637595788389389</v>
      </c>
      <c r="Q8366">
        <f>TableOMP[[#This Row],[Avg]]-$U$2*TableOMP[[#This Row],[StdDev]]</f>
        <v>4.3507766556607832</v>
      </c>
      <c r="R8366">
        <f>TableOMP[[#This Row],[Avg]]+$U$2*TableOMP[[#This Row],[StdDev]]</f>
        <v>6.8562804871963587</v>
      </c>
      <c r="S8366">
        <f>IF(AND(TableOMP[[#This Row],[total_time]]&gt;=TableOMP[[#This Row],[Low]], TableOMP[[#This Row],[total_time]]&lt;=TableOMP[[#This Row],[High]]),1,0)</f>
        <v>1</v>
      </c>
    </row>
    <row r="8367" spans="1:19" hidden="1" x14ac:dyDescent="0.25">
      <c r="A8367" t="s">
        <v>15</v>
      </c>
      <c r="B8367">
        <v>10000</v>
      </c>
      <c r="C8367">
        <v>100</v>
      </c>
      <c r="D8367">
        <v>100000</v>
      </c>
      <c r="E8367">
        <v>51</v>
      </c>
      <c r="F8367">
        <v>1</v>
      </c>
      <c r="G8367">
        <v>5.2860760000000004</v>
      </c>
      <c r="H8367">
        <v>0.17593500000000001</v>
      </c>
      <c r="I8367">
        <v>3.5036520000000002</v>
      </c>
      <c r="J8367">
        <v>7.0072999999999996E-2</v>
      </c>
      <c r="K8367" t="str">
        <f>MID(M8367,22,1)</f>
        <v>1</v>
      </c>
      <c r="L8367" t="s">
        <v>175</v>
      </c>
      <c r="M8367" t="s">
        <v>176</v>
      </c>
      <c r="N8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8367">
        <f>VLOOKUP(TableOMP[[#This Row],[Label]],TableAvg[],2,FALSE)</f>
        <v>5.5038507857142864</v>
      </c>
      <c r="P8367">
        <f>VLOOKUP(TableOMP[[#This Row],[Label]],TableAvg[],3,FALSE)</f>
        <v>0.16882503840287788</v>
      </c>
      <c r="Q8367">
        <f>TableOMP[[#This Row],[Avg]]-$U$2*TableOMP[[#This Row],[StdDev]]</f>
        <v>5.1662007089085309</v>
      </c>
      <c r="R8367">
        <f>TableOMP[[#This Row],[Avg]]+$U$2*TableOMP[[#This Row],[StdDev]]</f>
        <v>5.841500862520042</v>
      </c>
      <c r="S8367">
        <f>IF(AND(TableOMP[[#This Row],[total_time]]&gt;=TableOMP[[#This Row],[Low]], TableOMP[[#This Row],[total_time]]&lt;=TableOMP[[#This Row],[High]]),1,0)</f>
        <v>1</v>
      </c>
    </row>
    <row r="8368" spans="1:19" hidden="1" x14ac:dyDescent="0.25">
      <c r="A8368" t="s">
        <v>15</v>
      </c>
      <c r="B8368">
        <v>10000</v>
      </c>
      <c r="C8368">
        <v>100</v>
      </c>
      <c r="D8368">
        <v>100000</v>
      </c>
      <c r="E8368">
        <v>52</v>
      </c>
      <c r="F8368">
        <v>1</v>
      </c>
      <c r="G8368">
        <v>5.2857370000000001</v>
      </c>
      <c r="H8368">
        <v>0.182978</v>
      </c>
      <c r="I8368">
        <v>2.987733</v>
      </c>
      <c r="J8368">
        <v>5.8583000000000003E-2</v>
      </c>
      <c r="K8368" t="str">
        <f>MID(M8368,22,1)</f>
        <v>5</v>
      </c>
      <c r="L8368" t="s">
        <v>55</v>
      </c>
      <c r="M8368" t="s">
        <v>56</v>
      </c>
      <c r="N8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368">
        <f>VLOOKUP(TableOMP[[#This Row],[Label]],TableAvg[],2,FALSE)</f>
        <v>5.603528571428571</v>
      </c>
      <c r="P8368">
        <f>VLOOKUP(TableOMP[[#This Row],[Label]],TableAvg[],3,FALSE)</f>
        <v>0.62637595788389389</v>
      </c>
      <c r="Q8368">
        <f>TableOMP[[#This Row],[Avg]]-$U$2*TableOMP[[#This Row],[StdDev]]</f>
        <v>4.3507766556607832</v>
      </c>
      <c r="R8368">
        <f>TableOMP[[#This Row],[Avg]]+$U$2*TableOMP[[#This Row],[StdDev]]</f>
        <v>6.8562804871963587</v>
      </c>
      <c r="S8368">
        <f>IF(AND(TableOMP[[#This Row],[total_time]]&gt;=TableOMP[[#This Row],[Low]], TableOMP[[#This Row],[total_time]]&lt;=TableOMP[[#This Row],[High]]),1,0)</f>
        <v>1</v>
      </c>
    </row>
    <row r="8369" spans="1:19" hidden="1" x14ac:dyDescent="0.25">
      <c r="A8369" t="s">
        <v>15</v>
      </c>
      <c r="B8369">
        <v>10000</v>
      </c>
      <c r="C8369">
        <v>100</v>
      </c>
      <c r="D8369">
        <v>100000</v>
      </c>
      <c r="E8369">
        <v>53</v>
      </c>
      <c r="F8369">
        <v>1</v>
      </c>
      <c r="G8369">
        <v>5.2849570000000003</v>
      </c>
      <c r="H8369">
        <v>0.19111</v>
      </c>
      <c r="I8369">
        <v>3.8894820000000001</v>
      </c>
      <c r="J8369">
        <v>7.4798000000000003E-2</v>
      </c>
      <c r="K8369" t="str">
        <f>MID(M8369,22,1)</f>
        <v>5</v>
      </c>
      <c r="L8369" t="s">
        <v>55</v>
      </c>
      <c r="M8369" t="s">
        <v>56</v>
      </c>
      <c r="N8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369">
        <f>VLOOKUP(TableOMP[[#This Row],[Label]],TableAvg[],2,FALSE)</f>
        <v>5.3329474285714289</v>
      </c>
      <c r="P8369">
        <f>VLOOKUP(TableOMP[[#This Row],[Label]],TableAvg[],3,FALSE)</f>
        <v>0.20773171298359999</v>
      </c>
      <c r="Q8369">
        <f>TableOMP[[#This Row],[Avg]]-$U$2*TableOMP[[#This Row],[StdDev]]</f>
        <v>4.9174840026042288</v>
      </c>
      <c r="R8369">
        <f>TableOMP[[#This Row],[Avg]]+$U$2*TableOMP[[#This Row],[StdDev]]</f>
        <v>5.748410854538629</v>
      </c>
      <c r="S8369">
        <f>IF(AND(TableOMP[[#This Row],[total_time]]&gt;=TableOMP[[#This Row],[Low]], TableOMP[[#This Row],[total_time]]&lt;=TableOMP[[#This Row],[High]]),1,0)</f>
        <v>1</v>
      </c>
    </row>
    <row r="8370" spans="1:19" hidden="1" x14ac:dyDescent="0.25">
      <c r="A8370" t="s">
        <v>15</v>
      </c>
      <c r="B8370">
        <v>10000</v>
      </c>
      <c r="C8370">
        <v>100</v>
      </c>
      <c r="D8370">
        <v>100000</v>
      </c>
      <c r="E8370">
        <v>47</v>
      </c>
      <c r="F8370">
        <v>1</v>
      </c>
      <c r="G8370">
        <v>5.2808159999999997</v>
      </c>
      <c r="H8370">
        <v>0.17145299999999999</v>
      </c>
      <c r="I8370">
        <v>2.2938160000000001</v>
      </c>
      <c r="J8370">
        <v>4.9866000000000001E-2</v>
      </c>
      <c r="K8370" t="str">
        <f>MID(M8370,22,1)</f>
        <v>5</v>
      </c>
      <c r="L8370" t="s">
        <v>55</v>
      </c>
      <c r="M8370" t="s">
        <v>56</v>
      </c>
      <c r="N8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370">
        <f>VLOOKUP(TableOMP[[#This Row],[Label]],TableAvg[],2,FALSE)</f>
        <v>5.5774134285714272</v>
      </c>
      <c r="P8370">
        <f>VLOOKUP(TableOMP[[#This Row],[Label]],TableAvg[],3,FALSE)</f>
        <v>0.30237169277580861</v>
      </c>
      <c r="Q8370">
        <f>TableOMP[[#This Row],[Avg]]-$U$2*TableOMP[[#This Row],[StdDev]]</f>
        <v>4.9726700430198099</v>
      </c>
      <c r="R8370">
        <f>TableOMP[[#This Row],[Avg]]+$U$2*TableOMP[[#This Row],[StdDev]]</f>
        <v>6.1821568141230445</v>
      </c>
      <c r="S8370">
        <f>IF(AND(TableOMP[[#This Row],[total_time]]&gt;=TableOMP[[#This Row],[Low]], TableOMP[[#This Row],[total_time]]&lt;=TableOMP[[#This Row],[High]]),1,0)</f>
        <v>1</v>
      </c>
    </row>
    <row r="8371" spans="1:19" hidden="1" x14ac:dyDescent="0.25">
      <c r="A8371" t="s">
        <v>15</v>
      </c>
      <c r="B8371">
        <v>10000</v>
      </c>
      <c r="C8371">
        <v>100</v>
      </c>
      <c r="D8371">
        <v>100000</v>
      </c>
      <c r="E8371">
        <v>47</v>
      </c>
      <c r="F8371">
        <v>1</v>
      </c>
      <c r="G8371">
        <v>5.2693050000000001</v>
      </c>
      <c r="H8371">
        <v>0.176097</v>
      </c>
      <c r="I8371">
        <v>2.3456380000000001</v>
      </c>
      <c r="J8371">
        <v>5.0992000000000003E-2</v>
      </c>
      <c r="K8371" t="str">
        <f>MID(M8371,22,1)</f>
        <v>5</v>
      </c>
      <c r="L8371" t="s">
        <v>55</v>
      </c>
      <c r="M8371" t="s">
        <v>56</v>
      </c>
      <c r="N8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371">
        <f>VLOOKUP(TableOMP[[#This Row],[Label]],TableAvg[],2,FALSE)</f>
        <v>5.5774134285714272</v>
      </c>
      <c r="P8371">
        <f>VLOOKUP(TableOMP[[#This Row],[Label]],TableAvg[],3,FALSE)</f>
        <v>0.30237169277580861</v>
      </c>
      <c r="Q8371">
        <f>TableOMP[[#This Row],[Avg]]-$U$2*TableOMP[[#This Row],[StdDev]]</f>
        <v>4.9726700430198099</v>
      </c>
      <c r="R8371">
        <f>TableOMP[[#This Row],[Avg]]+$U$2*TableOMP[[#This Row],[StdDev]]</f>
        <v>6.1821568141230445</v>
      </c>
      <c r="S8371">
        <f>IF(AND(TableOMP[[#This Row],[total_time]]&gt;=TableOMP[[#This Row],[Low]], TableOMP[[#This Row],[total_time]]&lt;=TableOMP[[#This Row],[High]]),1,0)</f>
        <v>1</v>
      </c>
    </row>
    <row r="8372" spans="1:19" hidden="1" x14ac:dyDescent="0.25">
      <c r="A8372" t="s">
        <v>15</v>
      </c>
      <c r="B8372">
        <v>10000</v>
      </c>
      <c r="C8372">
        <v>100</v>
      </c>
      <c r="D8372">
        <v>100000</v>
      </c>
      <c r="E8372">
        <v>56</v>
      </c>
      <c r="F8372">
        <v>1</v>
      </c>
      <c r="G8372">
        <v>5.2689550000000001</v>
      </c>
      <c r="H8372">
        <v>0.191137</v>
      </c>
      <c r="I8372">
        <v>3.6396679999999999</v>
      </c>
      <c r="J8372">
        <v>6.6175999999999999E-2</v>
      </c>
      <c r="K8372" t="str">
        <f>MID(M8372,22,1)</f>
        <v>6</v>
      </c>
      <c r="L8372" t="s">
        <v>41</v>
      </c>
      <c r="M8372" t="s">
        <v>42</v>
      </c>
      <c r="N8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372">
        <f>VLOOKUP(TableOMP[[#This Row],[Label]],TableAvg[],2,FALSE)</f>
        <v>5.1554500714285698</v>
      </c>
      <c r="P8372">
        <f>VLOOKUP(TableOMP[[#This Row],[Label]],TableAvg[],3,FALSE)</f>
        <v>0.17477050555005896</v>
      </c>
      <c r="Q8372">
        <f>TableOMP[[#This Row],[Avg]]-$U$2*TableOMP[[#This Row],[StdDev]]</f>
        <v>4.8059090603284522</v>
      </c>
      <c r="R8372">
        <f>TableOMP[[#This Row],[Avg]]+$U$2*TableOMP[[#This Row],[StdDev]]</f>
        <v>5.5049910825286874</v>
      </c>
      <c r="S8372">
        <f>IF(AND(TableOMP[[#This Row],[total_time]]&gt;=TableOMP[[#This Row],[Low]], TableOMP[[#This Row],[total_time]]&lt;=TableOMP[[#This Row],[High]]),1,0)</f>
        <v>1</v>
      </c>
    </row>
    <row r="8373" spans="1:19" hidden="1" x14ac:dyDescent="0.25">
      <c r="A8373" t="s">
        <v>15</v>
      </c>
      <c r="B8373">
        <v>10000</v>
      </c>
      <c r="C8373">
        <v>100</v>
      </c>
      <c r="D8373">
        <v>100000</v>
      </c>
      <c r="E8373">
        <v>53</v>
      </c>
      <c r="F8373">
        <v>1</v>
      </c>
      <c r="G8373">
        <v>5.2590519999999996</v>
      </c>
      <c r="H8373">
        <v>0.32482800000000001</v>
      </c>
      <c r="I8373">
        <v>9.4285300000000003</v>
      </c>
      <c r="J8373">
        <v>0.18131800000000001</v>
      </c>
      <c r="K8373" t="str">
        <f>MID(M8373,22,1)</f>
        <v>6</v>
      </c>
      <c r="L8373" t="s">
        <v>41</v>
      </c>
      <c r="M8373" t="s">
        <v>42</v>
      </c>
      <c r="N8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373">
        <f>VLOOKUP(TableOMP[[#This Row],[Label]],TableAvg[],2,FALSE)</f>
        <v>5.3329474285714289</v>
      </c>
      <c r="P8373">
        <f>VLOOKUP(TableOMP[[#This Row],[Label]],TableAvg[],3,FALSE)</f>
        <v>0.20773171298359999</v>
      </c>
      <c r="Q8373">
        <f>TableOMP[[#This Row],[Avg]]-$U$2*TableOMP[[#This Row],[StdDev]]</f>
        <v>4.9174840026042288</v>
      </c>
      <c r="R8373">
        <f>TableOMP[[#This Row],[Avg]]+$U$2*TableOMP[[#This Row],[StdDev]]</f>
        <v>5.748410854538629</v>
      </c>
      <c r="S8373">
        <f>IF(AND(TableOMP[[#This Row],[total_time]]&gt;=TableOMP[[#This Row],[Low]], TableOMP[[#This Row],[total_time]]&lt;=TableOMP[[#This Row],[High]]),1,0)</f>
        <v>1</v>
      </c>
    </row>
    <row r="8374" spans="1:19" hidden="1" x14ac:dyDescent="0.25">
      <c r="A8374" t="s">
        <v>15</v>
      </c>
      <c r="B8374">
        <v>10000</v>
      </c>
      <c r="C8374">
        <v>100</v>
      </c>
      <c r="D8374">
        <v>100000</v>
      </c>
      <c r="E8374">
        <v>56</v>
      </c>
      <c r="F8374">
        <v>1</v>
      </c>
      <c r="G8374">
        <v>5.2560989999999999</v>
      </c>
      <c r="H8374">
        <v>0.21820800000000001</v>
      </c>
      <c r="I8374">
        <v>4.4083540000000001</v>
      </c>
      <c r="J8374">
        <v>8.0152000000000001E-2</v>
      </c>
      <c r="K8374" t="str">
        <f>MID(M8374,22,1)</f>
        <v>6</v>
      </c>
      <c r="L8374" t="s">
        <v>41</v>
      </c>
      <c r="M8374" t="s">
        <v>42</v>
      </c>
      <c r="N8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374">
        <f>VLOOKUP(TableOMP[[#This Row],[Label]],TableAvg[],2,FALSE)</f>
        <v>5.1554500714285698</v>
      </c>
      <c r="P8374">
        <f>VLOOKUP(TableOMP[[#This Row],[Label]],TableAvg[],3,FALSE)</f>
        <v>0.17477050555005896</v>
      </c>
      <c r="Q8374">
        <f>TableOMP[[#This Row],[Avg]]-$U$2*TableOMP[[#This Row],[StdDev]]</f>
        <v>4.8059090603284522</v>
      </c>
      <c r="R8374">
        <f>TableOMP[[#This Row],[Avg]]+$U$2*TableOMP[[#This Row],[StdDev]]</f>
        <v>5.5049910825286874</v>
      </c>
      <c r="S8374">
        <f>IF(AND(TableOMP[[#This Row],[total_time]]&gt;=TableOMP[[#This Row],[Low]], TableOMP[[#This Row],[total_time]]&lt;=TableOMP[[#This Row],[High]]),1,0)</f>
        <v>1</v>
      </c>
    </row>
    <row r="8375" spans="1:19" hidden="1" x14ac:dyDescent="0.25">
      <c r="A8375" t="s">
        <v>15</v>
      </c>
      <c r="B8375">
        <v>10000</v>
      </c>
      <c r="C8375">
        <v>100</v>
      </c>
      <c r="D8375">
        <v>100000</v>
      </c>
      <c r="E8375">
        <v>53</v>
      </c>
      <c r="F8375">
        <v>1</v>
      </c>
      <c r="G8375">
        <v>5.2548789999999999</v>
      </c>
      <c r="H8375">
        <v>0.21134500000000001</v>
      </c>
      <c r="I8375">
        <v>4.1017799999999998</v>
      </c>
      <c r="J8375">
        <v>7.8880000000000006E-2</v>
      </c>
      <c r="K8375" t="str">
        <f>MID(M8375,22,1)</f>
        <v>5</v>
      </c>
      <c r="L8375" t="s">
        <v>55</v>
      </c>
      <c r="M8375" t="s">
        <v>56</v>
      </c>
      <c r="N8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375">
        <f>VLOOKUP(TableOMP[[#This Row],[Label]],TableAvg[],2,FALSE)</f>
        <v>5.3329474285714289</v>
      </c>
      <c r="P8375">
        <f>VLOOKUP(TableOMP[[#This Row],[Label]],TableAvg[],3,FALSE)</f>
        <v>0.20773171298359999</v>
      </c>
      <c r="Q8375">
        <f>TableOMP[[#This Row],[Avg]]-$U$2*TableOMP[[#This Row],[StdDev]]</f>
        <v>4.9174840026042288</v>
      </c>
      <c r="R8375">
        <f>TableOMP[[#This Row],[Avg]]+$U$2*TableOMP[[#This Row],[StdDev]]</f>
        <v>5.748410854538629</v>
      </c>
      <c r="S8375">
        <f>IF(AND(TableOMP[[#This Row],[total_time]]&gt;=TableOMP[[#This Row],[Low]], TableOMP[[#This Row],[total_time]]&lt;=TableOMP[[#This Row],[High]]),1,0)</f>
        <v>1</v>
      </c>
    </row>
    <row r="8376" spans="1:19" hidden="1" x14ac:dyDescent="0.25">
      <c r="A8376" t="s">
        <v>15</v>
      </c>
      <c r="B8376">
        <v>10000</v>
      </c>
      <c r="C8376">
        <v>100</v>
      </c>
      <c r="D8376">
        <v>100000</v>
      </c>
      <c r="E8376">
        <v>49</v>
      </c>
      <c r="F8376">
        <v>1</v>
      </c>
      <c r="G8376">
        <v>5.2387269999999999</v>
      </c>
      <c r="H8376">
        <v>0.16947499999999999</v>
      </c>
      <c r="I8376">
        <v>2.6061290000000001</v>
      </c>
      <c r="J8376">
        <v>5.4294000000000002E-2</v>
      </c>
      <c r="K8376" t="str">
        <f>MID(M8376,22,1)</f>
        <v>2</v>
      </c>
      <c r="L8376" t="s">
        <v>95</v>
      </c>
      <c r="M8376" t="s">
        <v>96</v>
      </c>
      <c r="N8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8376">
        <f>VLOOKUP(TableOMP[[#This Row],[Label]],TableAvg[],2,FALSE)</f>
        <v>5.6602169285714288</v>
      </c>
      <c r="P8376">
        <f>VLOOKUP(TableOMP[[#This Row],[Label]],TableAvg[],3,FALSE)</f>
        <v>0.52822841332520587</v>
      </c>
      <c r="Q8376">
        <f>TableOMP[[#This Row],[Avg]]-$U$2*TableOMP[[#This Row],[StdDev]]</f>
        <v>4.6037601019210168</v>
      </c>
      <c r="R8376">
        <f>TableOMP[[#This Row],[Avg]]+$U$2*TableOMP[[#This Row],[StdDev]]</f>
        <v>6.7166737552218407</v>
      </c>
      <c r="S8376">
        <f>IF(AND(TableOMP[[#This Row],[total_time]]&gt;=TableOMP[[#This Row],[Low]], TableOMP[[#This Row],[total_time]]&lt;=TableOMP[[#This Row],[High]]),1,0)</f>
        <v>1</v>
      </c>
    </row>
    <row r="8377" spans="1:19" hidden="1" x14ac:dyDescent="0.25">
      <c r="A8377" t="s">
        <v>16</v>
      </c>
      <c r="B8377">
        <v>10000</v>
      </c>
      <c r="C8377">
        <v>100</v>
      </c>
      <c r="D8377">
        <v>100000</v>
      </c>
      <c r="E8377">
        <v>1</v>
      </c>
      <c r="F8377">
        <v>1</v>
      </c>
      <c r="G8377">
        <v>258.27786200000003</v>
      </c>
      <c r="H8377">
        <v>0.16595499999999999</v>
      </c>
      <c r="I8377">
        <v>0</v>
      </c>
      <c r="J8377">
        <v>0</v>
      </c>
      <c r="K8377" t="str">
        <f>MID(M8377,22,1)</f>
        <v>4</v>
      </c>
      <c r="L8377" t="s">
        <v>217</v>
      </c>
      <c r="M8377" t="s">
        <v>218</v>
      </c>
      <c r="N8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377">
        <f>VLOOKUP(TableOMP[[#This Row],[Label]],TableAvg[],2,FALSE)</f>
        <v>257.38653288461535</v>
      </c>
      <c r="P8377">
        <f>VLOOKUP(TableOMP[[#This Row],[Label]],TableAvg[],3,FALSE)</f>
        <v>0.32949614951006057</v>
      </c>
      <c r="Q8377">
        <f>TableOMP[[#This Row],[Avg]]-$U$2*TableOMP[[#This Row],[StdDev]]</f>
        <v>256.72754058559525</v>
      </c>
      <c r="R8377">
        <f>TableOMP[[#This Row],[Avg]]+$U$2*TableOMP[[#This Row],[StdDev]]</f>
        <v>258.04552518363545</v>
      </c>
      <c r="S8377">
        <f>IF(AND(TableOMP[[#This Row],[total_time]]&gt;=TableOMP[[#This Row],[Low]], TableOMP[[#This Row],[total_time]]&lt;=TableOMP[[#This Row],[High]]),1,0)</f>
        <v>0</v>
      </c>
    </row>
    <row r="8378" spans="1:19" hidden="1" x14ac:dyDescent="0.25">
      <c r="A8378" t="s">
        <v>15</v>
      </c>
      <c r="B8378">
        <v>10000</v>
      </c>
      <c r="C8378">
        <v>100</v>
      </c>
      <c r="D8378">
        <v>100000</v>
      </c>
      <c r="E8378">
        <v>32</v>
      </c>
      <c r="F8378">
        <v>1</v>
      </c>
      <c r="G8378">
        <v>7.7758070000000004</v>
      </c>
      <c r="H8378">
        <v>0.56425700000000001</v>
      </c>
      <c r="I8378">
        <v>13.809582000000001</v>
      </c>
      <c r="J8378">
        <v>0.44546999999999998</v>
      </c>
      <c r="K8378" t="str">
        <f>MID(M8378,22,1)</f>
        <v>2</v>
      </c>
      <c r="L8378" t="s">
        <v>219</v>
      </c>
      <c r="M8378" t="s">
        <v>220</v>
      </c>
      <c r="N8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378">
        <f>VLOOKUP(TableOMP[[#This Row],[Label]],TableAvg[],2,FALSE)</f>
        <v>7.0451463181818186</v>
      </c>
      <c r="P8378">
        <f>VLOOKUP(TableOMP[[#This Row],[Label]],TableAvg[],3,FALSE)</f>
        <v>0.22693956984311678</v>
      </c>
      <c r="Q8378">
        <f>TableOMP[[#This Row],[Avg]]-$U$2*TableOMP[[#This Row],[StdDev]]</f>
        <v>6.5912671784955847</v>
      </c>
      <c r="R8378">
        <f>TableOMP[[#This Row],[Avg]]+$U$2*TableOMP[[#This Row],[StdDev]]</f>
        <v>7.4990254578680524</v>
      </c>
      <c r="S8378">
        <f>IF(AND(TableOMP[[#This Row],[total_time]]&gt;=TableOMP[[#This Row],[Low]], TableOMP[[#This Row],[total_time]]&lt;=TableOMP[[#This Row],[High]]),1,0)</f>
        <v>0</v>
      </c>
    </row>
    <row r="8379" spans="1:19" hidden="1" x14ac:dyDescent="0.25">
      <c r="A8379" t="s">
        <v>15</v>
      </c>
      <c r="B8379">
        <v>10000</v>
      </c>
      <c r="C8379">
        <v>100</v>
      </c>
      <c r="D8379">
        <v>100000</v>
      </c>
      <c r="E8379">
        <v>53</v>
      </c>
      <c r="F8379">
        <v>1</v>
      </c>
      <c r="G8379">
        <v>5.2286580000000002</v>
      </c>
      <c r="H8379">
        <v>0.156497</v>
      </c>
      <c r="I8379">
        <v>2.8237890000000001</v>
      </c>
      <c r="J8379">
        <v>5.4303999999999998E-2</v>
      </c>
      <c r="K8379" t="str">
        <f>MID(M8379,22,1)</f>
        <v>2</v>
      </c>
      <c r="L8379" t="s">
        <v>95</v>
      </c>
      <c r="M8379" t="s">
        <v>96</v>
      </c>
      <c r="N8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379">
        <f>VLOOKUP(TableOMP[[#This Row],[Label]],TableAvg[],2,FALSE)</f>
        <v>5.3329474285714289</v>
      </c>
      <c r="P8379">
        <f>VLOOKUP(TableOMP[[#This Row],[Label]],TableAvg[],3,FALSE)</f>
        <v>0.20773171298359999</v>
      </c>
      <c r="Q8379">
        <f>TableOMP[[#This Row],[Avg]]-$U$2*TableOMP[[#This Row],[StdDev]]</f>
        <v>4.9174840026042288</v>
      </c>
      <c r="R8379">
        <f>TableOMP[[#This Row],[Avg]]+$U$2*TableOMP[[#This Row],[StdDev]]</f>
        <v>5.748410854538629</v>
      </c>
      <c r="S8379">
        <f>IF(AND(TableOMP[[#This Row],[total_time]]&gt;=TableOMP[[#This Row],[Low]], TableOMP[[#This Row],[total_time]]&lt;=TableOMP[[#This Row],[High]]),1,0)</f>
        <v>1</v>
      </c>
    </row>
    <row r="8380" spans="1:19" hidden="1" x14ac:dyDescent="0.25">
      <c r="A8380" t="s">
        <v>15</v>
      </c>
      <c r="B8380">
        <v>10000</v>
      </c>
      <c r="C8380">
        <v>100</v>
      </c>
      <c r="D8380">
        <v>100000</v>
      </c>
      <c r="E8380">
        <v>50</v>
      </c>
      <c r="F8380">
        <v>1</v>
      </c>
      <c r="G8380">
        <v>5.2283860000000004</v>
      </c>
      <c r="H8380">
        <v>0.183313</v>
      </c>
      <c r="I8380">
        <v>2.9042659999999998</v>
      </c>
      <c r="J8380">
        <v>5.9270999999999997E-2</v>
      </c>
      <c r="K8380" t="str">
        <f>MID(M8380,22,1)</f>
        <v>8</v>
      </c>
      <c r="L8380" t="s">
        <v>159</v>
      </c>
      <c r="M8380" t="s">
        <v>160</v>
      </c>
      <c r="N8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380">
        <f>VLOOKUP(TableOMP[[#This Row],[Label]],TableAvg[],2,FALSE)</f>
        <v>5.3896227142857152</v>
      </c>
      <c r="P8380">
        <f>VLOOKUP(TableOMP[[#This Row],[Label]],TableAvg[],3,FALSE)</f>
        <v>0.24369891145759978</v>
      </c>
      <c r="Q8380">
        <f>TableOMP[[#This Row],[Avg]]-$U$2*TableOMP[[#This Row],[StdDev]]</f>
        <v>4.9022248913705155</v>
      </c>
      <c r="R8380">
        <f>TableOMP[[#This Row],[Avg]]+$U$2*TableOMP[[#This Row],[StdDev]]</f>
        <v>5.8770205372009148</v>
      </c>
      <c r="S8380">
        <f>IF(AND(TableOMP[[#This Row],[total_time]]&gt;=TableOMP[[#This Row],[Low]], TableOMP[[#This Row],[total_time]]&lt;=TableOMP[[#This Row],[High]]),1,0)</f>
        <v>1</v>
      </c>
    </row>
    <row r="8381" spans="1:19" hidden="1" x14ac:dyDescent="0.25">
      <c r="A8381" t="s">
        <v>15</v>
      </c>
      <c r="B8381">
        <v>10000</v>
      </c>
      <c r="C8381">
        <v>100</v>
      </c>
      <c r="D8381">
        <v>100000</v>
      </c>
      <c r="E8381">
        <v>47</v>
      </c>
      <c r="F8381">
        <v>1</v>
      </c>
      <c r="G8381">
        <v>5.2202809999999999</v>
      </c>
      <c r="H8381">
        <v>0.13877300000000001</v>
      </c>
      <c r="I8381">
        <v>2.1268910000000001</v>
      </c>
      <c r="J8381">
        <v>4.6237E-2</v>
      </c>
      <c r="K8381" t="str">
        <f>MID(M8381,22,1)</f>
        <v>5</v>
      </c>
      <c r="L8381" t="s">
        <v>55</v>
      </c>
      <c r="M8381" t="s">
        <v>56</v>
      </c>
      <c r="N8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8381">
        <f>VLOOKUP(TableOMP[[#This Row],[Label]],TableAvg[],2,FALSE)</f>
        <v>5.5774134285714272</v>
      </c>
      <c r="P8381">
        <f>VLOOKUP(TableOMP[[#This Row],[Label]],TableAvg[],3,FALSE)</f>
        <v>0.30237169277580861</v>
      </c>
      <c r="Q8381">
        <f>TableOMP[[#This Row],[Avg]]-$U$2*TableOMP[[#This Row],[StdDev]]</f>
        <v>4.9726700430198099</v>
      </c>
      <c r="R8381">
        <f>TableOMP[[#This Row],[Avg]]+$U$2*TableOMP[[#This Row],[StdDev]]</f>
        <v>6.1821568141230445</v>
      </c>
      <c r="S8381">
        <f>IF(AND(TableOMP[[#This Row],[total_time]]&gt;=TableOMP[[#This Row],[Low]], TableOMP[[#This Row],[total_time]]&lt;=TableOMP[[#This Row],[High]]),1,0)</f>
        <v>1</v>
      </c>
    </row>
    <row r="8382" spans="1:19" hidden="1" x14ac:dyDescent="0.25">
      <c r="A8382" t="s">
        <v>15</v>
      </c>
      <c r="B8382">
        <v>10000</v>
      </c>
      <c r="C8382">
        <v>100</v>
      </c>
      <c r="D8382">
        <v>100000</v>
      </c>
      <c r="E8382">
        <v>56</v>
      </c>
      <c r="F8382">
        <v>1</v>
      </c>
      <c r="G8382">
        <v>5.2175609999999999</v>
      </c>
      <c r="H8382">
        <v>0.21396000000000001</v>
      </c>
      <c r="I8382">
        <v>3.28226</v>
      </c>
      <c r="J8382">
        <v>5.9677000000000001E-2</v>
      </c>
      <c r="K8382" t="str">
        <f>MID(M8382,22,1)</f>
        <v>6</v>
      </c>
      <c r="L8382" t="s">
        <v>41</v>
      </c>
      <c r="M8382" t="s">
        <v>42</v>
      </c>
      <c r="N8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382">
        <f>VLOOKUP(TableOMP[[#This Row],[Label]],TableAvg[],2,FALSE)</f>
        <v>5.1554500714285698</v>
      </c>
      <c r="P8382">
        <f>VLOOKUP(TableOMP[[#This Row],[Label]],TableAvg[],3,FALSE)</f>
        <v>0.17477050555005896</v>
      </c>
      <c r="Q8382">
        <f>TableOMP[[#This Row],[Avg]]-$U$2*TableOMP[[#This Row],[StdDev]]</f>
        <v>4.8059090603284522</v>
      </c>
      <c r="R8382">
        <f>TableOMP[[#This Row],[Avg]]+$U$2*TableOMP[[#This Row],[StdDev]]</f>
        <v>5.5049910825286874</v>
      </c>
      <c r="S8382">
        <f>IF(AND(TableOMP[[#This Row],[total_time]]&gt;=TableOMP[[#This Row],[Low]], TableOMP[[#This Row],[total_time]]&lt;=TableOMP[[#This Row],[High]]),1,0)</f>
        <v>1</v>
      </c>
    </row>
    <row r="8383" spans="1:19" hidden="1" x14ac:dyDescent="0.25">
      <c r="A8383" t="s">
        <v>15</v>
      </c>
      <c r="B8383">
        <v>10000</v>
      </c>
      <c r="C8383">
        <v>100</v>
      </c>
      <c r="D8383">
        <v>100000</v>
      </c>
      <c r="E8383">
        <v>54</v>
      </c>
      <c r="F8383">
        <v>1</v>
      </c>
      <c r="G8383">
        <v>5.214226</v>
      </c>
      <c r="H8383">
        <v>0.205956</v>
      </c>
      <c r="I8383">
        <v>3.0881120000000002</v>
      </c>
      <c r="J8383">
        <v>5.8265999999999998E-2</v>
      </c>
      <c r="K8383" t="str">
        <f>MID(M8383,22,1)</f>
        <v>5</v>
      </c>
      <c r="L8383" t="s">
        <v>55</v>
      </c>
      <c r="M8383" t="s">
        <v>56</v>
      </c>
      <c r="N8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383">
        <f>VLOOKUP(TableOMP[[#This Row],[Label]],TableAvg[],2,FALSE)</f>
        <v>5.2586892857142855</v>
      </c>
      <c r="P8383">
        <f>VLOOKUP(TableOMP[[#This Row],[Label]],TableAvg[],3,FALSE)</f>
        <v>0.20898619708195371</v>
      </c>
      <c r="Q8383">
        <f>TableOMP[[#This Row],[Avg]]-$U$2*TableOMP[[#This Row],[StdDev]]</f>
        <v>4.840716891550378</v>
      </c>
      <c r="R8383">
        <f>TableOMP[[#This Row],[Avg]]+$U$2*TableOMP[[#This Row],[StdDev]]</f>
        <v>5.676661679878193</v>
      </c>
      <c r="S8383">
        <f>IF(AND(TableOMP[[#This Row],[total_time]]&gt;=TableOMP[[#This Row],[Low]], TableOMP[[#This Row],[total_time]]&lt;=TableOMP[[#This Row],[High]]),1,0)</f>
        <v>1</v>
      </c>
    </row>
    <row r="8384" spans="1:19" hidden="1" x14ac:dyDescent="0.25">
      <c r="A8384" t="s">
        <v>15</v>
      </c>
      <c r="B8384">
        <v>10000</v>
      </c>
      <c r="C8384">
        <v>100</v>
      </c>
      <c r="D8384">
        <v>100000</v>
      </c>
      <c r="E8384">
        <v>55</v>
      </c>
      <c r="F8384">
        <v>1</v>
      </c>
      <c r="G8384">
        <v>5.2135850000000001</v>
      </c>
      <c r="H8384">
        <v>0.23768700000000001</v>
      </c>
      <c r="I8384">
        <v>3.9599150000000001</v>
      </c>
      <c r="J8384">
        <v>7.3331999999999994E-2</v>
      </c>
      <c r="K8384" t="str">
        <f>MID(M8384,22,1)</f>
        <v>5</v>
      </c>
      <c r="L8384" t="s">
        <v>55</v>
      </c>
      <c r="M8384" t="s">
        <v>56</v>
      </c>
      <c r="N8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384">
        <f>VLOOKUP(TableOMP[[#This Row],[Label]],TableAvg[],2,FALSE)</f>
        <v>5.2850632857142852</v>
      </c>
      <c r="P8384">
        <f>VLOOKUP(TableOMP[[#This Row],[Label]],TableAvg[],3,FALSE)</f>
        <v>0.17879339499084887</v>
      </c>
      <c r="Q8384">
        <f>TableOMP[[#This Row],[Avg]]-$U$2*TableOMP[[#This Row],[StdDev]]</f>
        <v>4.9274764957325878</v>
      </c>
      <c r="R8384">
        <f>TableOMP[[#This Row],[Avg]]+$U$2*TableOMP[[#This Row],[StdDev]]</f>
        <v>5.6426500756959825</v>
      </c>
      <c r="S8384">
        <f>IF(AND(TableOMP[[#This Row],[total_time]]&gt;=TableOMP[[#This Row],[Low]], TableOMP[[#This Row],[total_time]]&lt;=TableOMP[[#This Row],[High]]),1,0)</f>
        <v>1</v>
      </c>
    </row>
    <row r="8385" spans="1:19" hidden="1" x14ac:dyDescent="0.25">
      <c r="A8385" t="s">
        <v>15</v>
      </c>
      <c r="B8385">
        <v>10000</v>
      </c>
      <c r="C8385">
        <v>100</v>
      </c>
      <c r="D8385">
        <v>100000</v>
      </c>
      <c r="E8385">
        <v>57</v>
      </c>
      <c r="F8385">
        <v>1</v>
      </c>
      <c r="G8385">
        <v>5.2060639999999996</v>
      </c>
      <c r="H8385">
        <v>0.18341199999999999</v>
      </c>
      <c r="I8385">
        <v>3.8579180000000002</v>
      </c>
      <c r="J8385">
        <v>6.8890999999999994E-2</v>
      </c>
      <c r="K8385" t="str">
        <f>MID(M8385,22,1)</f>
        <v>2</v>
      </c>
      <c r="L8385" t="s">
        <v>95</v>
      </c>
      <c r="M8385" t="s">
        <v>96</v>
      </c>
      <c r="N8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385">
        <f>VLOOKUP(TableOMP[[#This Row],[Label]],TableAvg[],2,FALSE)</f>
        <v>5.1921095714285723</v>
      </c>
      <c r="P8385">
        <f>VLOOKUP(TableOMP[[#This Row],[Label]],TableAvg[],3,FALSE)</f>
        <v>0.23836910848174073</v>
      </c>
      <c r="Q8385">
        <f>TableOMP[[#This Row],[Avg]]-$U$2*TableOMP[[#This Row],[StdDev]]</f>
        <v>4.7153713544650913</v>
      </c>
      <c r="R8385">
        <f>TableOMP[[#This Row],[Avg]]+$U$2*TableOMP[[#This Row],[StdDev]]</f>
        <v>5.6688477883920534</v>
      </c>
      <c r="S8385">
        <f>IF(AND(TableOMP[[#This Row],[total_time]]&gt;=TableOMP[[#This Row],[Low]], TableOMP[[#This Row],[total_time]]&lt;=TableOMP[[#This Row],[High]]),1,0)</f>
        <v>1</v>
      </c>
    </row>
    <row r="8386" spans="1:19" hidden="1" x14ac:dyDescent="0.25">
      <c r="A8386" t="s">
        <v>15</v>
      </c>
      <c r="B8386">
        <v>10000</v>
      </c>
      <c r="C8386">
        <v>100</v>
      </c>
      <c r="D8386">
        <v>100000</v>
      </c>
      <c r="E8386">
        <v>56</v>
      </c>
      <c r="F8386">
        <v>1</v>
      </c>
      <c r="G8386">
        <v>5.2034330000000004</v>
      </c>
      <c r="H8386">
        <v>0.21462600000000001</v>
      </c>
      <c r="I8386">
        <v>2.910396</v>
      </c>
      <c r="J8386">
        <v>5.2915999999999998E-2</v>
      </c>
      <c r="K8386" t="str">
        <f>MID(M8386,22,1)</f>
        <v>5</v>
      </c>
      <c r="L8386" t="s">
        <v>163</v>
      </c>
      <c r="M8386" t="s">
        <v>164</v>
      </c>
      <c r="N8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386">
        <f>VLOOKUP(TableOMP[[#This Row],[Label]],TableAvg[],2,FALSE)</f>
        <v>5.1554500714285698</v>
      </c>
      <c r="P8386">
        <f>VLOOKUP(TableOMP[[#This Row],[Label]],TableAvg[],3,FALSE)</f>
        <v>0.17477050555005896</v>
      </c>
      <c r="Q8386">
        <f>TableOMP[[#This Row],[Avg]]-$U$2*TableOMP[[#This Row],[StdDev]]</f>
        <v>4.8059090603284522</v>
      </c>
      <c r="R8386">
        <f>TableOMP[[#This Row],[Avg]]+$U$2*TableOMP[[#This Row],[StdDev]]</f>
        <v>5.5049910825286874</v>
      </c>
      <c r="S8386">
        <f>IF(AND(TableOMP[[#This Row],[total_time]]&gt;=TableOMP[[#This Row],[Low]], TableOMP[[#This Row],[total_time]]&lt;=TableOMP[[#This Row],[High]]),1,0)</f>
        <v>1</v>
      </c>
    </row>
    <row r="8387" spans="1:19" hidden="1" x14ac:dyDescent="0.25">
      <c r="A8387" t="s">
        <v>15</v>
      </c>
      <c r="B8387">
        <v>10000</v>
      </c>
      <c r="C8387">
        <v>100</v>
      </c>
      <c r="D8387">
        <v>100000</v>
      </c>
      <c r="E8387">
        <v>53</v>
      </c>
      <c r="F8387">
        <v>1</v>
      </c>
      <c r="G8387">
        <v>5.2005600000000003</v>
      </c>
      <c r="H8387">
        <v>0.16838900000000001</v>
      </c>
      <c r="I8387">
        <v>3.2189139999999998</v>
      </c>
      <c r="J8387">
        <v>6.1901999999999999E-2</v>
      </c>
      <c r="K8387" t="str">
        <f>MID(M8387,22,1)</f>
        <v>5</v>
      </c>
      <c r="L8387" t="s">
        <v>55</v>
      </c>
      <c r="M8387" t="s">
        <v>56</v>
      </c>
      <c r="N8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387">
        <f>VLOOKUP(TableOMP[[#This Row],[Label]],TableAvg[],2,FALSE)</f>
        <v>5.3329474285714289</v>
      </c>
      <c r="P8387">
        <f>VLOOKUP(TableOMP[[#This Row],[Label]],TableAvg[],3,FALSE)</f>
        <v>0.20773171298359999</v>
      </c>
      <c r="Q8387">
        <f>TableOMP[[#This Row],[Avg]]-$U$2*TableOMP[[#This Row],[StdDev]]</f>
        <v>4.9174840026042288</v>
      </c>
      <c r="R8387">
        <f>TableOMP[[#This Row],[Avg]]+$U$2*TableOMP[[#This Row],[StdDev]]</f>
        <v>5.748410854538629</v>
      </c>
      <c r="S8387">
        <f>IF(AND(TableOMP[[#This Row],[total_time]]&gt;=TableOMP[[#This Row],[Low]], TableOMP[[#This Row],[total_time]]&lt;=TableOMP[[#This Row],[High]]),1,0)</f>
        <v>1</v>
      </c>
    </row>
    <row r="8388" spans="1:19" hidden="1" x14ac:dyDescent="0.25">
      <c r="A8388" t="s">
        <v>15</v>
      </c>
      <c r="B8388">
        <v>10000</v>
      </c>
      <c r="C8388">
        <v>100</v>
      </c>
      <c r="D8388">
        <v>100000</v>
      </c>
      <c r="E8388">
        <v>53</v>
      </c>
      <c r="F8388">
        <v>1</v>
      </c>
      <c r="G8388">
        <v>5.1953849999999999</v>
      </c>
      <c r="H8388">
        <v>0.15599499999999999</v>
      </c>
      <c r="I8388">
        <v>3.1559750000000002</v>
      </c>
      <c r="J8388">
        <v>6.0692000000000003E-2</v>
      </c>
      <c r="K8388" t="str">
        <f>MID(M8388,22,1)</f>
        <v>1</v>
      </c>
      <c r="L8388" t="s">
        <v>175</v>
      </c>
      <c r="M8388" t="s">
        <v>176</v>
      </c>
      <c r="N8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388">
        <f>VLOOKUP(TableOMP[[#This Row],[Label]],TableAvg[],2,FALSE)</f>
        <v>5.3329474285714289</v>
      </c>
      <c r="P8388">
        <f>VLOOKUP(TableOMP[[#This Row],[Label]],TableAvg[],3,FALSE)</f>
        <v>0.20773171298359999</v>
      </c>
      <c r="Q8388">
        <f>TableOMP[[#This Row],[Avg]]-$U$2*TableOMP[[#This Row],[StdDev]]</f>
        <v>4.9174840026042288</v>
      </c>
      <c r="R8388">
        <f>TableOMP[[#This Row],[Avg]]+$U$2*TableOMP[[#This Row],[StdDev]]</f>
        <v>5.748410854538629</v>
      </c>
      <c r="S8388">
        <f>IF(AND(TableOMP[[#This Row],[total_time]]&gt;=TableOMP[[#This Row],[Low]], TableOMP[[#This Row],[total_time]]&lt;=TableOMP[[#This Row],[High]]),1,0)</f>
        <v>1</v>
      </c>
    </row>
    <row r="8389" spans="1:19" hidden="1" x14ac:dyDescent="0.25">
      <c r="A8389" t="s">
        <v>15</v>
      </c>
      <c r="B8389">
        <v>10000</v>
      </c>
      <c r="C8389">
        <v>100</v>
      </c>
      <c r="D8389">
        <v>100000</v>
      </c>
      <c r="E8389">
        <v>54</v>
      </c>
      <c r="F8389">
        <v>1</v>
      </c>
      <c r="G8389">
        <v>5.1945379999999997</v>
      </c>
      <c r="H8389">
        <v>0.192027</v>
      </c>
      <c r="I8389">
        <v>3.3616320000000002</v>
      </c>
      <c r="J8389">
        <v>6.3426999999999997E-2</v>
      </c>
      <c r="K8389" t="str">
        <f>MID(M8389,22,1)</f>
        <v>5</v>
      </c>
      <c r="L8389" t="s">
        <v>163</v>
      </c>
      <c r="M8389" t="s">
        <v>164</v>
      </c>
      <c r="N8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389">
        <f>VLOOKUP(TableOMP[[#This Row],[Label]],TableAvg[],2,FALSE)</f>
        <v>5.2586892857142855</v>
      </c>
      <c r="P8389">
        <f>VLOOKUP(TableOMP[[#This Row],[Label]],TableAvg[],3,FALSE)</f>
        <v>0.20898619708195371</v>
      </c>
      <c r="Q8389">
        <f>TableOMP[[#This Row],[Avg]]-$U$2*TableOMP[[#This Row],[StdDev]]</f>
        <v>4.840716891550378</v>
      </c>
      <c r="R8389">
        <f>TableOMP[[#This Row],[Avg]]+$U$2*TableOMP[[#This Row],[StdDev]]</f>
        <v>5.676661679878193</v>
      </c>
      <c r="S8389">
        <f>IF(AND(TableOMP[[#This Row],[total_time]]&gt;=TableOMP[[#This Row],[Low]], TableOMP[[#This Row],[total_time]]&lt;=TableOMP[[#This Row],[High]]),1,0)</f>
        <v>1</v>
      </c>
    </row>
    <row r="8390" spans="1:19" hidden="1" x14ac:dyDescent="0.25">
      <c r="A8390" t="s">
        <v>15</v>
      </c>
      <c r="B8390">
        <v>10000</v>
      </c>
      <c r="C8390">
        <v>100</v>
      </c>
      <c r="D8390">
        <v>100000</v>
      </c>
      <c r="E8390">
        <v>55</v>
      </c>
      <c r="F8390">
        <v>1</v>
      </c>
      <c r="G8390">
        <v>5.1851919999999998</v>
      </c>
      <c r="H8390">
        <v>0.21392900000000001</v>
      </c>
      <c r="I8390">
        <v>2.9972940000000001</v>
      </c>
      <c r="J8390">
        <v>5.5504999999999999E-2</v>
      </c>
      <c r="K8390" t="str">
        <f>MID(M8390,22,1)</f>
        <v>6</v>
      </c>
      <c r="L8390" t="s">
        <v>41</v>
      </c>
      <c r="M8390" t="s">
        <v>42</v>
      </c>
      <c r="N8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390">
        <f>VLOOKUP(TableOMP[[#This Row],[Label]],TableAvg[],2,FALSE)</f>
        <v>5.2850632857142852</v>
      </c>
      <c r="P8390">
        <f>VLOOKUP(TableOMP[[#This Row],[Label]],TableAvg[],3,FALSE)</f>
        <v>0.17879339499084887</v>
      </c>
      <c r="Q8390">
        <f>TableOMP[[#This Row],[Avg]]-$U$2*TableOMP[[#This Row],[StdDev]]</f>
        <v>4.9274764957325878</v>
      </c>
      <c r="R8390">
        <f>TableOMP[[#This Row],[Avg]]+$U$2*TableOMP[[#This Row],[StdDev]]</f>
        <v>5.6426500756959825</v>
      </c>
      <c r="S8390">
        <f>IF(AND(TableOMP[[#This Row],[total_time]]&gt;=TableOMP[[#This Row],[Low]], TableOMP[[#This Row],[total_time]]&lt;=TableOMP[[#This Row],[High]]),1,0)</f>
        <v>1</v>
      </c>
    </row>
    <row r="8391" spans="1:19" hidden="1" x14ac:dyDescent="0.25">
      <c r="A8391" t="s">
        <v>15</v>
      </c>
      <c r="B8391">
        <v>10000</v>
      </c>
      <c r="C8391">
        <v>100</v>
      </c>
      <c r="D8391">
        <v>100000</v>
      </c>
      <c r="E8391">
        <v>54</v>
      </c>
      <c r="F8391">
        <v>1</v>
      </c>
      <c r="G8391">
        <v>5.1764130000000002</v>
      </c>
      <c r="H8391">
        <v>0.27312999999999998</v>
      </c>
      <c r="I8391">
        <v>6.0424360000000004</v>
      </c>
      <c r="J8391">
        <v>0.114008</v>
      </c>
      <c r="K8391" t="str">
        <f>MID(M8391,22,1)</f>
        <v>6</v>
      </c>
      <c r="L8391" t="s">
        <v>41</v>
      </c>
      <c r="M8391" t="s">
        <v>42</v>
      </c>
      <c r="N8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391">
        <f>VLOOKUP(TableOMP[[#This Row],[Label]],TableAvg[],2,FALSE)</f>
        <v>5.2586892857142855</v>
      </c>
      <c r="P8391">
        <f>VLOOKUP(TableOMP[[#This Row],[Label]],TableAvg[],3,FALSE)</f>
        <v>0.20898619708195371</v>
      </c>
      <c r="Q8391">
        <f>TableOMP[[#This Row],[Avg]]-$U$2*TableOMP[[#This Row],[StdDev]]</f>
        <v>4.840716891550378</v>
      </c>
      <c r="R8391">
        <f>TableOMP[[#This Row],[Avg]]+$U$2*TableOMP[[#This Row],[StdDev]]</f>
        <v>5.676661679878193</v>
      </c>
      <c r="S8391">
        <f>IF(AND(TableOMP[[#This Row],[total_time]]&gt;=TableOMP[[#This Row],[Low]], TableOMP[[#This Row],[total_time]]&lt;=TableOMP[[#This Row],[High]]),1,0)</f>
        <v>1</v>
      </c>
    </row>
    <row r="8392" spans="1:19" hidden="1" x14ac:dyDescent="0.25">
      <c r="A8392" t="s">
        <v>15</v>
      </c>
      <c r="B8392">
        <v>10000</v>
      </c>
      <c r="C8392">
        <v>100</v>
      </c>
      <c r="D8392">
        <v>100000</v>
      </c>
      <c r="E8392">
        <v>57</v>
      </c>
      <c r="F8392">
        <v>1</v>
      </c>
      <c r="G8392">
        <v>5.1690769999999997</v>
      </c>
      <c r="H8392">
        <v>0.21890499999999999</v>
      </c>
      <c r="I8392">
        <v>3.7208999999999999</v>
      </c>
      <c r="J8392">
        <v>6.6445000000000004E-2</v>
      </c>
      <c r="K8392" t="str">
        <f>MID(M8392,22,1)</f>
        <v>5</v>
      </c>
      <c r="L8392" t="s">
        <v>55</v>
      </c>
      <c r="M8392" t="s">
        <v>56</v>
      </c>
      <c r="N8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392">
        <f>VLOOKUP(TableOMP[[#This Row],[Label]],TableAvg[],2,FALSE)</f>
        <v>5.1921095714285723</v>
      </c>
      <c r="P8392">
        <f>VLOOKUP(TableOMP[[#This Row],[Label]],TableAvg[],3,FALSE)</f>
        <v>0.23836910848174073</v>
      </c>
      <c r="Q8392">
        <f>TableOMP[[#This Row],[Avg]]-$U$2*TableOMP[[#This Row],[StdDev]]</f>
        <v>4.7153713544650913</v>
      </c>
      <c r="R8392">
        <f>TableOMP[[#This Row],[Avg]]+$U$2*TableOMP[[#This Row],[StdDev]]</f>
        <v>5.6688477883920534</v>
      </c>
      <c r="S8392">
        <f>IF(AND(TableOMP[[#This Row],[total_time]]&gt;=TableOMP[[#This Row],[Low]], TableOMP[[#This Row],[total_time]]&lt;=TableOMP[[#This Row],[High]]),1,0)</f>
        <v>1</v>
      </c>
    </row>
    <row r="8393" spans="1:19" hidden="1" x14ac:dyDescent="0.25">
      <c r="A8393" t="s">
        <v>15</v>
      </c>
      <c r="B8393">
        <v>10000</v>
      </c>
      <c r="C8393">
        <v>100</v>
      </c>
      <c r="D8393">
        <v>100000</v>
      </c>
      <c r="E8393">
        <v>54</v>
      </c>
      <c r="F8393">
        <v>1</v>
      </c>
      <c r="G8393">
        <v>5.1681160000000004</v>
      </c>
      <c r="H8393">
        <v>0.17083999999999999</v>
      </c>
      <c r="I8393">
        <v>2.7677719999999999</v>
      </c>
      <c r="J8393">
        <v>5.2221999999999998E-2</v>
      </c>
      <c r="K8393" t="str">
        <f>MID(M8393,22,1)</f>
        <v>5</v>
      </c>
      <c r="L8393" t="s">
        <v>55</v>
      </c>
      <c r="M8393" t="s">
        <v>56</v>
      </c>
      <c r="N8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393">
        <f>VLOOKUP(TableOMP[[#This Row],[Label]],TableAvg[],2,FALSE)</f>
        <v>5.2586892857142855</v>
      </c>
      <c r="P8393">
        <f>VLOOKUP(TableOMP[[#This Row],[Label]],TableAvg[],3,FALSE)</f>
        <v>0.20898619708195371</v>
      </c>
      <c r="Q8393">
        <f>TableOMP[[#This Row],[Avg]]-$U$2*TableOMP[[#This Row],[StdDev]]</f>
        <v>4.840716891550378</v>
      </c>
      <c r="R8393">
        <f>TableOMP[[#This Row],[Avg]]+$U$2*TableOMP[[#This Row],[StdDev]]</f>
        <v>5.676661679878193</v>
      </c>
      <c r="S8393">
        <f>IF(AND(TableOMP[[#This Row],[total_time]]&gt;=TableOMP[[#This Row],[Low]], TableOMP[[#This Row],[total_time]]&lt;=TableOMP[[#This Row],[High]]),1,0)</f>
        <v>1</v>
      </c>
    </row>
    <row r="8394" spans="1:19" hidden="1" x14ac:dyDescent="0.25">
      <c r="A8394" t="s">
        <v>15</v>
      </c>
      <c r="B8394">
        <v>10000</v>
      </c>
      <c r="C8394">
        <v>100</v>
      </c>
      <c r="D8394">
        <v>100000</v>
      </c>
      <c r="E8394">
        <v>57</v>
      </c>
      <c r="F8394">
        <v>1</v>
      </c>
      <c r="G8394">
        <v>5.1636360000000003</v>
      </c>
      <c r="H8394">
        <v>0.172933</v>
      </c>
      <c r="I8394">
        <v>2.839261</v>
      </c>
      <c r="J8394">
        <v>5.0701000000000003E-2</v>
      </c>
      <c r="K8394" t="str">
        <f>MID(M8394,22,1)</f>
        <v>5</v>
      </c>
      <c r="L8394" t="s">
        <v>163</v>
      </c>
      <c r="M8394" t="s">
        <v>164</v>
      </c>
      <c r="N8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394">
        <f>VLOOKUP(TableOMP[[#This Row],[Label]],TableAvg[],2,FALSE)</f>
        <v>5.1921095714285723</v>
      </c>
      <c r="P8394">
        <f>VLOOKUP(TableOMP[[#This Row],[Label]],TableAvg[],3,FALSE)</f>
        <v>0.23836910848174073</v>
      </c>
      <c r="Q8394">
        <f>TableOMP[[#This Row],[Avg]]-$U$2*TableOMP[[#This Row],[StdDev]]</f>
        <v>4.7153713544650913</v>
      </c>
      <c r="R8394">
        <f>TableOMP[[#This Row],[Avg]]+$U$2*TableOMP[[#This Row],[StdDev]]</f>
        <v>5.6688477883920534</v>
      </c>
      <c r="S8394">
        <f>IF(AND(TableOMP[[#This Row],[total_time]]&gt;=TableOMP[[#This Row],[Low]], TableOMP[[#This Row],[total_time]]&lt;=TableOMP[[#This Row],[High]]),1,0)</f>
        <v>1</v>
      </c>
    </row>
    <row r="8395" spans="1:19" hidden="1" x14ac:dyDescent="0.25">
      <c r="A8395" t="s">
        <v>15</v>
      </c>
      <c r="B8395">
        <v>10000</v>
      </c>
      <c r="C8395">
        <v>100</v>
      </c>
      <c r="D8395">
        <v>100000</v>
      </c>
      <c r="E8395">
        <v>57</v>
      </c>
      <c r="F8395">
        <v>1</v>
      </c>
      <c r="G8395">
        <v>5.159764</v>
      </c>
      <c r="H8395">
        <v>0.21063200000000001</v>
      </c>
      <c r="I8395">
        <v>3.000213</v>
      </c>
      <c r="J8395">
        <v>5.3574999999999998E-2</v>
      </c>
      <c r="K8395" t="str">
        <f>MID(M8395,22,1)</f>
        <v>5</v>
      </c>
      <c r="L8395" t="s">
        <v>55</v>
      </c>
      <c r="M8395" t="s">
        <v>56</v>
      </c>
      <c r="N8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395">
        <f>VLOOKUP(TableOMP[[#This Row],[Label]],TableAvg[],2,FALSE)</f>
        <v>5.1921095714285723</v>
      </c>
      <c r="P8395">
        <f>VLOOKUP(TableOMP[[#This Row],[Label]],TableAvg[],3,FALSE)</f>
        <v>0.23836910848174073</v>
      </c>
      <c r="Q8395">
        <f>TableOMP[[#This Row],[Avg]]-$U$2*TableOMP[[#This Row],[StdDev]]</f>
        <v>4.7153713544650913</v>
      </c>
      <c r="R8395">
        <f>TableOMP[[#This Row],[Avg]]+$U$2*TableOMP[[#This Row],[StdDev]]</f>
        <v>5.6688477883920534</v>
      </c>
      <c r="S8395">
        <f>IF(AND(TableOMP[[#This Row],[total_time]]&gt;=TableOMP[[#This Row],[Low]], TableOMP[[#This Row],[total_time]]&lt;=TableOMP[[#This Row],[High]]),1,0)</f>
        <v>1</v>
      </c>
    </row>
    <row r="8396" spans="1:19" hidden="1" x14ac:dyDescent="0.25">
      <c r="A8396" t="s">
        <v>15</v>
      </c>
      <c r="B8396">
        <v>10000</v>
      </c>
      <c r="C8396">
        <v>100</v>
      </c>
      <c r="D8396">
        <v>100000</v>
      </c>
      <c r="E8396">
        <v>57</v>
      </c>
      <c r="F8396">
        <v>1</v>
      </c>
      <c r="G8396">
        <v>5.155894</v>
      </c>
      <c r="H8396">
        <v>0.21868000000000001</v>
      </c>
      <c r="I8396">
        <v>4.1344500000000002</v>
      </c>
      <c r="J8396">
        <v>7.3829000000000006E-2</v>
      </c>
      <c r="K8396" t="str">
        <f>MID(M8396,22,1)</f>
        <v>5</v>
      </c>
      <c r="L8396" t="s">
        <v>55</v>
      </c>
      <c r="M8396" t="s">
        <v>56</v>
      </c>
      <c r="N8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396">
        <f>VLOOKUP(TableOMP[[#This Row],[Label]],TableAvg[],2,FALSE)</f>
        <v>5.1921095714285723</v>
      </c>
      <c r="P8396">
        <f>VLOOKUP(TableOMP[[#This Row],[Label]],TableAvg[],3,FALSE)</f>
        <v>0.23836910848174073</v>
      </c>
      <c r="Q8396">
        <f>TableOMP[[#This Row],[Avg]]-$U$2*TableOMP[[#This Row],[StdDev]]</f>
        <v>4.7153713544650913</v>
      </c>
      <c r="R8396">
        <f>TableOMP[[#This Row],[Avg]]+$U$2*TableOMP[[#This Row],[StdDev]]</f>
        <v>5.6688477883920534</v>
      </c>
      <c r="S8396">
        <f>IF(AND(TableOMP[[#This Row],[total_time]]&gt;=TableOMP[[#This Row],[Low]], TableOMP[[#This Row],[total_time]]&lt;=TableOMP[[#This Row],[High]]),1,0)</f>
        <v>1</v>
      </c>
    </row>
    <row r="8397" spans="1:19" hidden="1" x14ac:dyDescent="0.25">
      <c r="A8397" t="s">
        <v>15</v>
      </c>
      <c r="B8397">
        <v>10000</v>
      </c>
      <c r="C8397">
        <v>100</v>
      </c>
      <c r="D8397">
        <v>100000</v>
      </c>
      <c r="E8397">
        <v>54</v>
      </c>
      <c r="F8397">
        <v>1</v>
      </c>
      <c r="G8397">
        <v>5.1556329999999999</v>
      </c>
      <c r="H8397">
        <v>0.202155</v>
      </c>
      <c r="I8397">
        <v>3.4922610000000001</v>
      </c>
      <c r="J8397">
        <v>6.5892000000000006E-2</v>
      </c>
      <c r="K8397" t="str">
        <f>MID(M8397,22,1)</f>
        <v>5</v>
      </c>
      <c r="L8397" t="s">
        <v>55</v>
      </c>
      <c r="M8397" t="s">
        <v>56</v>
      </c>
      <c r="N8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397">
        <f>VLOOKUP(TableOMP[[#This Row],[Label]],TableAvg[],2,FALSE)</f>
        <v>5.2586892857142855</v>
      </c>
      <c r="P8397">
        <f>VLOOKUP(TableOMP[[#This Row],[Label]],TableAvg[],3,FALSE)</f>
        <v>0.20898619708195371</v>
      </c>
      <c r="Q8397">
        <f>TableOMP[[#This Row],[Avg]]-$U$2*TableOMP[[#This Row],[StdDev]]</f>
        <v>4.840716891550378</v>
      </c>
      <c r="R8397">
        <f>TableOMP[[#This Row],[Avg]]+$U$2*TableOMP[[#This Row],[StdDev]]</f>
        <v>5.676661679878193</v>
      </c>
      <c r="S8397">
        <f>IF(AND(TableOMP[[#This Row],[total_time]]&gt;=TableOMP[[#This Row],[Low]], TableOMP[[#This Row],[total_time]]&lt;=TableOMP[[#This Row],[High]]),1,0)</f>
        <v>1</v>
      </c>
    </row>
    <row r="8398" spans="1:19" hidden="1" x14ac:dyDescent="0.25">
      <c r="A8398" t="s">
        <v>15</v>
      </c>
      <c r="B8398">
        <v>10000</v>
      </c>
      <c r="C8398">
        <v>100</v>
      </c>
      <c r="D8398">
        <v>100000</v>
      </c>
      <c r="E8398">
        <v>59</v>
      </c>
      <c r="F8398">
        <v>1</v>
      </c>
      <c r="G8398">
        <v>5.1540609999999996</v>
      </c>
      <c r="H8398">
        <v>0.53599399999999997</v>
      </c>
      <c r="I8398">
        <v>13.041632999999999</v>
      </c>
      <c r="J8398">
        <v>0.224856</v>
      </c>
      <c r="K8398" t="str">
        <f>MID(M8398,22,1)</f>
        <v>6</v>
      </c>
      <c r="L8398" t="s">
        <v>41</v>
      </c>
      <c r="M8398" t="s">
        <v>42</v>
      </c>
      <c r="N8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398">
        <f>VLOOKUP(TableOMP[[#This Row],[Label]],TableAvg[],2,FALSE)</f>
        <v>4.6594870000000004</v>
      </c>
      <c r="P8398">
        <f>VLOOKUP(TableOMP[[#This Row],[Label]],TableAvg[],3,FALSE)</f>
        <v>0.27595439636649521</v>
      </c>
      <c r="Q8398">
        <f>TableOMP[[#This Row],[Avg]]-$U$2*TableOMP[[#This Row],[StdDev]]</f>
        <v>4.10757820726701</v>
      </c>
      <c r="R8398">
        <f>TableOMP[[#This Row],[Avg]]+$U$2*TableOMP[[#This Row],[StdDev]]</f>
        <v>5.2113957927329908</v>
      </c>
      <c r="S8398">
        <f>IF(AND(TableOMP[[#This Row],[total_time]]&gt;=TableOMP[[#This Row],[Low]], TableOMP[[#This Row],[total_time]]&lt;=TableOMP[[#This Row],[High]]),1,0)</f>
        <v>1</v>
      </c>
    </row>
    <row r="8399" spans="1:19" hidden="1" x14ac:dyDescent="0.25">
      <c r="A8399" t="s">
        <v>15</v>
      </c>
      <c r="B8399">
        <v>10000</v>
      </c>
      <c r="C8399">
        <v>100</v>
      </c>
      <c r="D8399">
        <v>100000</v>
      </c>
      <c r="E8399">
        <v>55</v>
      </c>
      <c r="F8399">
        <v>1</v>
      </c>
      <c r="G8399">
        <v>5.1497380000000001</v>
      </c>
      <c r="H8399">
        <v>0.16751199999999999</v>
      </c>
      <c r="I8399">
        <v>2.8523019999999999</v>
      </c>
      <c r="J8399">
        <v>5.2819999999999999E-2</v>
      </c>
      <c r="K8399" t="str">
        <f>MID(M8399,22,1)</f>
        <v>5</v>
      </c>
      <c r="L8399" t="s">
        <v>55</v>
      </c>
      <c r="M8399" t="s">
        <v>56</v>
      </c>
      <c r="N8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399">
        <f>VLOOKUP(TableOMP[[#This Row],[Label]],TableAvg[],2,FALSE)</f>
        <v>5.2850632857142852</v>
      </c>
      <c r="P8399">
        <f>VLOOKUP(TableOMP[[#This Row],[Label]],TableAvg[],3,FALSE)</f>
        <v>0.17879339499084887</v>
      </c>
      <c r="Q8399">
        <f>TableOMP[[#This Row],[Avg]]-$U$2*TableOMP[[#This Row],[StdDev]]</f>
        <v>4.9274764957325878</v>
      </c>
      <c r="R8399">
        <f>TableOMP[[#This Row],[Avg]]+$U$2*TableOMP[[#This Row],[StdDev]]</f>
        <v>5.6426500756959825</v>
      </c>
      <c r="S8399">
        <f>IF(AND(TableOMP[[#This Row],[total_time]]&gt;=TableOMP[[#This Row],[Low]], TableOMP[[#This Row],[total_time]]&lt;=TableOMP[[#This Row],[High]]),1,0)</f>
        <v>1</v>
      </c>
    </row>
    <row r="8400" spans="1:19" hidden="1" x14ac:dyDescent="0.25">
      <c r="A8400" t="s">
        <v>15</v>
      </c>
      <c r="B8400">
        <v>10000</v>
      </c>
      <c r="C8400">
        <v>100</v>
      </c>
      <c r="D8400">
        <v>100000</v>
      </c>
      <c r="E8400">
        <v>50</v>
      </c>
      <c r="F8400">
        <v>1</v>
      </c>
      <c r="G8400">
        <v>5.1451710000000004</v>
      </c>
      <c r="H8400">
        <v>0.18684300000000001</v>
      </c>
      <c r="I8400">
        <v>2.743522</v>
      </c>
      <c r="J8400">
        <v>5.5989999999999998E-2</v>
      </c>
      <c r="K8400" t="str">
        <f>MID(M8400,22,1)</f>
        <v>5</v>
      </c>
      <c r="L8400" t="s">
        <v>55</v>
      </c>
      <c r="M8400" t="s">
        <v>56</v>
      </c>
      <c r="N8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400">
        <f>VLOOKUP(TableOMP[[#This Row],[Label]],TableAvg[],2,FALSE)</f>
        <v>5.3896227142857152</v>
      </c>
      <c r="P8400">
        <f>VLOOKUP(TableOMP[[#This Row],[Label]],TableAvg[],3,FALSE)</f>
        <v>0.24369891145759978</v>
      </c>
      <c r="Q8400">
        <f>TableOMP[[#This Row],[Avg]]-$U$2*TableOMP[[#This Row],[StdDev]]</f>
        <v>4.9022248913705155</v>
      </c>
      <c r="R8400">
        <f>TableOMP[[#This Row],[Avg]]+$U$2*TableOMP[[#This Row],[StdDev]]</f>
        <v>5.8770205372009148</v>
      </c>
      <c r="S8400">
        <f>IF(AND(TableOMP[[#This Row],[total_time]]&gt;=TableOMP[[#This Row],[Low]], TableOMP[[#This Row],[total_time]]&lt;=TableOMP[[#This Row],[High]]),1,0)</f>
        <v>1</v>
      </c>
    </row>
    <row r="8401" spans="1:19" hidden="1" x14ac:dyDescent="0.25">
      <c r="A8401" t="s">
        <v>15</v>
      </c>
      <c r="B8401">
        <v>10000</v>
      </c>
      <c r="C8401">
        <v>100</v>
      </c>
      <c r="D8401">
        <v>100000</v>
      </c>
      <c r="E8401">
        <v>57</v>
      </c>
      <c r="F8401">
        <v>1</v>
      </c>
      <c r="G8401">
        <v>5.1430230000000003</v>
      </c>
      <c r="H8401">
        <v>0.19309299999999999</v>
      </c>
      <c r="I8401">
        <v>2.8635769999999998</v>
      </c>
      <c r="J8401">
        <v>5.1135E-2</v>
      </c>
      <c r="K8401" t="str">
        <f>MID(M8401,22,1)</f>
        <v>6</v>
      </c>
      <c r="L8401" t="s">
        <v>61</v>
      </c>
      <c r="M8401" t="s">
        <v>62</v>
      </c>
      <c r="N8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401">
        <f>VLOOKUP(TableOMP[[#This Row],[Label]],TableAvg[],2,FALSE)</f>
        <v>5.1921095714285723</v>
      </c>
      <c r="P8401">
        <f>VLOOKUP(TableOMP[[#This Row],[Label]],TableAvg[],3,FALSE)</f>
        <v>0.23836910848174073</v>
      </c>
      <c r="Q8401">
        <f>TableOMP[[#This Row],[Avg]]-$U$2*TableOMP[[#This Row],[StdDev]]</f>
        <v>4.7153713544650913</v>
      </c>
      <c r="R8401">
        <f>TableOMP[[#This Row],[Avg]]+$U$2*TableOMP[[#This Row],[StdDev]]</f>
        <v>5.6688477883920534</v>
      </c>
      <c r="S8401">
        <f>IF(AND(TableOMP[[#This Row],[total_time]]&gt;=TableOMP[[#This Row],[Low]], TableOMP[[#This Row],[total_time]]&lt;=TableOMP[[#This Row],[High]]),1,0)</f>
        <v>1</v>
      </c>
    </row>
    <row r="8402" spans="1:19" hidden="1" x14ac:dyDescent="0.25">
      <c r="A8402" t="s">
        <v>15</v>
      </c>
      <c r="B8402">
        <v>10000</v>
      </c>
      <c r="C8402">
        <v>100</v>
      </c>
      <c r="D8402">
        <v>100000</v>
      </c>
      <c r="E8402">
        <v>55</v>
      </c>
      <c r="F8402">
        <v>1</v>
      </c>
      <c r="G8402">
        <v>5.1419410000000001</v>
      </c>
      <c r="H8402">
        <v>0.198405</v>
      </c>
      <c r="I8402">
        <v>3.4254540000000002</v>
      </c>
      <c r="J8402">
        <v>6.3434000000000004E-2</v>
      </c>
      <c r="K8402" t="str">
        <f>MID(M8402,22,1)</f>
        <v>5</v>
      </c>
      <c r="L8402" t="s">
        <v>163</v>
      </c>
      <c r="M8402" t="s">
        <v>164</v>
      </c>
      <c r="N8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402">
        <f>VLOOKUP(TableOMP[[#This Row],[Label]],TableAvg[],2,FALSE)</f>
        <v>5.2850632857142852</v>
      </c>
      <c r="P8402">
        <f>VLOOKUP(TableOMP[[#This Row],[Label]],TableAvg[],3,FALSE)</f>
        <v>0.17879339499084887</v>
      </c>
      <c r="Q8402">
        <f>TableOMP[[#This Row],[Avg]]-$U$2*TableOMP[[#This Row],[StdDev]]</f>
        <v>4.9274764957325878</v>
      </c>
      <c r="R8402">
        <f>TableOMP[[#This Row],[Avg]]+$U$2*TableOMP[[#This Row],[StdDev]]</f>
        <v>5.6426500756959825</v>
      </c>
      <c r="S8402">
        <f>IF(AND(TableOMP[[#This Row],[total_time]]&gt;=TableOMP[[#This Row],[Low]], TableOMP[[#This Row],[total_time]]&lt;=TableOMP[[#This Row],[High]]),1,0)</f>
        <v>1</v>
      </c>
    </row>
    <row r="8403" spans="1:19" hidden="1" x14ac:dyDescent="0.25">
      <c r="A8403" t="s">
        <v>15</v>
      </c>
      <c r="B8403">
        <v>10000</v>
      </c>
      <c r="C8403">
        <v>100</v>
      </c>
      <c r="D8403">
        <v>100000</v>
      </c>
      <c r="E8403">
        <v>52</v>
      </c>
      <c r="F8403">
        <v>1</v>
      </c>
      <c r="G8403">
        <v>5.1417320000000002</v>
      </c>
      <c r="H8403">
        <v>0.184948</v>
      </c>
      <c r="I8403">
        <v>3.1623389999999998</v>
      </c>
      <c r="J8403">
        <v>6.2007E-2</v>
      </c>
      <c r="K8403" t="str">
        <f>MID(M8403,22,1)</f>
        <v>5</v>
      </c>
      <c r="L8403" t="s">
        <v>55</v>
      </c>
      <c r="M8403" t="s">
        <v>56</v>
      </c>
      <c r="N8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8403">
        <f>VLOOKUP(TableOMP[[#This Row],[Label]],TableAvg[],2,FALSE)</f>
        <v>5.603528571428571</v>
      </c>
      <c r="P8403">
        <f>VLOOKUP(TableOMP[[#This Row],[Label]],TableAvg[],3,FALSE)</f>
        <v>0.62637595788389389</v>
      </c>
      <c r="Q8403">
        <f>TableOMP[[#This Row],[Avg]]-$U$2*TableOMP[[#This Row],[StdDev]]</f>
        <v>4.3507766556607832</v>
      </c>
      <c r="R8403">
        <f>TableOMP[[#This Row],[Avg]]+$U$2*TableOMP[[#This Row],[StdDev]]</f>
        <v>6.8562804871963587</v>
      </c>
      <c r="S8403">
        <f>IF(AND(TableOMP[[#This Row],[total_time]]&gt;=TableOMP[[#This Row],[Low]], TableOMP[[#This Row],[total_time]]&lt;=TableOMP[[#This Row],[High]]),1,0)</f>
        <v>1</v>
      </c>
    </row>
    <row r="8404" spans="1:19" hidden="1" x14ac:dyDescent="0.25">
      <c r="A8404" t="s">
        <v>15</v>
      </c>
      <c r="B8404">
        <v>10000</v>
      </c>
      <c r="C8404">
        <v>100</v>
      </c>
      <c r="D8404">
        <v>100000</v>
      </c>
      <c r="E8404">
        <v>55</v>
      </c>
      <c r="F8404">
        <v>1</v>
      </c>
      <c r="G8404">
        <v>5.1103560000000003</v>
      </c>
      <c r="H8404">
        <v>0.178424</v>
      </c>
      <c r="I8404">
        <v>2.8145630000000001</v>
      </c>
      <c r="J8404">
        <v>5.2122000000000002E-2</v>
      </c>
      <c r="K8404" t="str">
        <f>MID(M8404,22,1)</f>
        <v>5</v>
      </c>
      <c r="L8404" t="s">
        <v>55</v>
      </c>
      <c r="M8404" t="s">
        <v>56</v>
      </c>
      <c r="N8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404">
        <f>VLOOKUP(TableOMP[[#This Row],[Label]],TableAvg[],2,FALSE)</f>
        <v>5.2850632857142852</v>
      </c>
      <c r="P8404">
        <f>VLOOKUP(TableOMP[[#This Row],[Label]],TableAvg[],3,FALSE)</f>
        <v>0.17879339499084887</v>
      </c>
      <c r="Q8404">
        <f>TableOMP[[#This Row],[Avg]]-$U$2*TableOMP[[#This Row],[StdDev]]</f>
        <v>4.9274764957325878</v>
      </c>
      <c r="R8404">
        <f>TableOMP[[#This Row],[Avg]]+$U$2*TableOMP[[#This Row],[StdDev]]</f>
        <v>5.6426500756959825</v>
      </c>
      <c r="S8404">
        <f>IF(AND(TableOMP[[#This Row],[total_time]]&gt;=TableOMP[[#This Row],[Low]], TableOMP[[#This Row],[total_time]]&lt;=TableOMP[[#This Row],[High]]),1,0)</f>
        <v>1</v>
      </c>
    </row>
    <row r="8405" spans="1:19" hidden="1" x14ac:dyDescent="0.25">
      <c r="A8405" t="s">
        <v>15</v>
      </c>
      <c r="B8405">
        <v>10000</v>
      </c>
      <c r="C8405">
        <v>100</v>
      </c>
      <c r="D8405">
        <v>100000</v>
      </c>
      <c r="E8405">
        <v>50</v>
      </c>
      <c r="F8405">
        <v>1</v>
      </c>
      <c r="G8405">
        <v>5.106598</v>
      </c>
      <c r="H8405">
        <v>0.16978099999999999</v>
      </c>
      <c r="I8405">
        <v>2.590509</v>
      </c>
      <c r="J8405">
        <v>5.2867999999999998E-2</v>
      </c>
      <c r="K8405" t="str">
        <f>MID(M8405,22,1)</f>
        <v>5</v>
      </c>
      <c r="L8405" t="s">
        <v>55</v>
      </c>
      <c r="M8405" t="s">
        <v>56</v>
      </c>
      <c r="N8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405">
        <f>VLOOKUP(TableOMP[[#This Row],[Label]],TableAvg[],2,FALSE)</f>
        <v>5.3896227142857152</v>
      </c>
      <c r="P8405">
        <f>VLOOKUP(TableOMP[[#This Row],[Label]],TableAvg[],3,FALSE)</f>
        <v>0.24369891145759978</v>
      </c>
      <c r="Q8405">
        <f>TableOMP[[#This Row],[Avg]]-$U$2*TableOMP[[#This Row],[StdDev]]</f>
        <v>4.9022248913705155</v>
      </c>
      <c r="R8405">
        <f>TableOMP[[#This Row],[Avg]]+$U$2*TableOMP[[#This Row],[StdDev]]</f>
        <v>5.8770205372009148</v>
      </c>
      <c r="S8405">
        <f>IF(AND(TableOMP[[#This Row],[total_time]]&gt;=TableOMP[[#This Row],[Low]], TableOMP[[#This Row],[total_time]]&lt;=TableOMP[[#This Row],[High]]),1,0)</f>
        <v>1</v>
      </c>
    </row>
    <row r="8406" spans="1:19" hidden="1" x14ac:dyDescent="0.25">
      <c r="A8406" t="s">
        <v>15</v>
      </c>
      <c r="B8406">
        <v>10000</v>
      </c>
      <c r="C8406">
        <v>100</v>
      </c>
      <c r="D8406">
        <v>100000</v>
      </c>
      <c r="E8406">
        <v>54</v>
      </c>
      <c r="F8406">
        <v>1</v>
      </c>
      <c r="G8406">
        <v>5.1064489999999996</v>
      </c>
      <c r="H8406">
        <v>0.171623</v>
      </c>
      <c r="I8406">
        <v>3.0569980000000001</v>
      </c>
      <c r="J8406">
        <v>5.7679000000000001E-2</v>
      </c>
      <c r="K8406" t="str">
        <f>MID(M8406,22,1)</f>
        <v>6</v>
      </c>
      <c r="L8406" t="s">
        <v>41</v>
      </c>
      <c r="M8406" t="s">
        <v>42</v>
      </c>
      <c r="N8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406">
        <f>VLOOKUP(TableOMP[[#This Row],[Label]],TableAvg[],2,FALSE)</f>
        <v>5.2586892857142855</v>
      </c>
      <c r="P8406">
        <f>VLOOKUP(TableOMP[[#This Row],[Label]],TableAvg[],3,FALSE)</f>
        <v>0.20898619708195371</v>
      </c>
      <c r="Q8406">
        <f>TableOMP[[#This Row],[Avg]]-$U$2*TableOMP[[#This Row],[StdDev]]</f>
        <v>4.840716891550378</v>
      </c>
      <c r="R8406">
        <f>TableOMP[[#This Row],[Avg]]+$U$2*TableOMP[[#This Row],[StdDev]]</f>
        <v>5.676661679878193</v>
      </c>
      <c r="S8406">
        <f>IF(AND(TableOMP[[#This Row],[total_time]]&gt;=TableOMP[[#This Row],[Low]], TableOMP[[#This Row],[total_time]]&lt;=TableOMP[[#This Row],[High]]),1,0)</f>
        <v>1</v>
      </c>
    </row>
    <row r="8407" spans="1:19" hidden="1" x14ac:dyDescent="0.25">
      <c r="A8407" t="s">
        <v>15</v>
      </c>
      <c r="B8407">
        <v>10000</v>
      </c>
      <c r="C8407">
        <v>100</v>
      </c>
      <c r="D8407">
        <v>100000</v>
      </c>
      <c r="E8407">
        <v>56</v>
      </c>
      <c r="F8407">
        <v>1</v>
      </c>
      <c r="G8407">
        <v>5.1036489999999999</v>
      </c>
      <c r="H8407">
        <v>0.179983</v>
      </c>
      <c r="I8407">
        <v>3.2787169999999999</v>
      </c>
      <c r="J8407">
        <v>5.9612999999999999E-2</v>
      </c>
      <c r="K8407" t="str">
        <f>MID(M8407,22,1)</f>
        <v>5</v>
      </c>
      <c r="L8407" t="s">
        <v>55</v>
      </c>
      <c r="M8407" t="s">
        <v>56</v>
      </c>
      <c r="N8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407">
        <f>VLOOKUP(TableOMP[[#This Row],[Label]],TableAvg[],2,FALSE)</f>
        <v>5.1554500714285698</v>
      </c>
      <c r="P8407">
        <f>VLOOKUP(TableOMP[[#This Row],[Label]],TableAvg[],3,FALSE)</f>
        <v>0.17477050555005896</v>
      </c>
      <c r="Q8407">
        <f>TableOMP[[#This Row],[Avg]]-$U$2*TableOMP[[#This Row],[StdDev]]</f>
        <v>4.8059090603284522</v>
      </c>
      <c r="R8407">
        <f>TableOMP[[#This Row],[Avg]]+$U$2*TableOMP[[#This Row],[StdDev]]</f>
        <v>5.5049910825286874</v>
      </c>
      <c r="S8407">
        <f>IF(AND(TableOMP[[#This Row],[total_time]]&gt;=TableOMP[[#This Row],[Low]], TableOMP[[#This Row],[total_time]]&lt;=TableOMP[[#This Row],[High]]),1,0)</f>
        <v>1</v>
      </c>
    </row>
    <row r="8408" spans="1:19" hidden="1" x14ac:dyDescent="0.25">
      <c r="A8408" t="s">
        <v>15</v>
      </c>
      <c r="B8408">
        <v>10000</v>
      </c>
      <c r="C8408">
        <v>100</v>
      </c>
      <c r="D8408">
        <v>100000</v>
      </c>
      <c r="E8408">
        <v>55</v>
      </c>
      <c r="F8408">
        <v>1</v>
      </c>
      <c r="G8408">
        <v>5.1035120000000003</v>
      </c>
      <c r="H8408">
        <v>0.19082299999999999</v>
      </c>
      <c r="I8408">
        <v>3.1627079999999999</v>
      </c>
      <c r="J8408">
        <v>5.8569000000000003E-2</v>
      </c>
      <c r="K8408" t="str">
        <f>MID(M8408,22,1)</f>
        <v>8</v>
      </c>
      <c r="L8408" t="s">
        <v>159</v>
      </c>
      <c r="M8408" t="s">
        <v>160</v>
      </c>
      <c r="N8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408">
        <f>VLOOKUP(TableOMP[[#This Row],[Label]],TableAvg[],2,FALSE)</f>
        <v>5.2850632857142852</v>
      </c>
      <c r="P8408">
        <f>VLOOKUP(TableOMP[[#This Row],[Label]],TableAvg[],3,FALSE)</f>
        <v>0.17879339499084887</v>
      </c>
      <c r="Q8408">
        <f>TableOMP[[#This Row],[Avg]]-$U$2*TableOMP[[#This Row],[StdDev]]</f>
        <v>4.9274764957325878</v>
      </c>
      <c r="R8408">
        <f>TableOMP[[#This Row],[Avg]]+$U$2*TableOMP[[#This Row],[StdDev]]</f>
        <v>5.6426500756959825</v>
      </c>
      <c r="S8408">
        <f>IF(AND(TableOMP[[#This Row],[total_time]]&gt;=TableOMP[[#This Row],[Low]], TableOMP[[#This Row],[total_time]]&lt;=TableOMP[[#This Row],[High]]),1,0)</f>
        <v>1</v>
      </c>
    </row>
    <row r="8409" spans="1:19" hidden="1" x14ac:dyDescent="0.25">
      <c r="A8409" t="s">
        <v>15</v>
      </c>
      <c r="B8409">
        <v>10000</v>
      </c>
      <c r="C8409">
        <v>100</v>
      </c>
      <c r="D8409">
        <v>100000</v>
      </c>
      <c r="E8409">
        <v>50</v>
      </c>
      <c r="F8409">
        <v>1</v>
      </c>
      <c r="G8409">
        <v>5.0991439999999999</v>
      </c>
      <c r="H8409">
        <v>0.178703</v>
      </c>
      <c r="I8409">
        <v>3.0475889999999999</v>
      </c>
      <c r="J8409">
        <v>6.2196000000000001E-2</v>
      </c>
      <c r="K8409" t="str">
        <f>MID(M8409,22,1)</f>
        <v>5</v>
      </c>
      <c r="L8409" t="s">
        <v>55</v>
      </c>
      <c r="M8409" t="s">
        <v>56</v>
      </c>
      <c r="N8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409">
        <f>VLOOKUP(TableOMP[[#This Row],[Label]],TableAvg[],2,FALSE)</f>
        <v>5.3896227142857152</v>
      </c>
      <c r="P8409">
        <f>VLOOKUP(TableOMP[[#This Row],[Label]],TableAvg[],3,FALSE)</f>
        <v>0.24369891145759978</v>
      </c>
      <c r="Q8409">
        <f>TableOMP[[#This Row],[Avg]]-$U$2*TableOMP[[#This Row],[StdDev]]</f>
        <v>4.9022248913705155</v>
      </c>
      <c r="R8409">
        <f>TableOMP[[#This Row],[Avg]]+$U$2*TableOMP[[#This Row],[StdDev]]</f>
        <v>5.8770205372009148</v>
      </c>
      <c r="S8409">
        <f>IF(AND(TableOMP[[#This Row],[total_time]]&gt;=TableOMP[[#This Row],[Low]], TableOMP[[#This Row],[total_time]]&lt;=TableOMP[[#This Row],[High]]),1,0)</f>
        <v>1</v>
      </c>
    </row>
    <row r="8410" spans="1:19" hidden="1" x14ac:dyDescent="0.25">
      <c r="A8410" t="s">
        <v>15</v>
      </c>
      <c r="B8410">
        <v>10000</v>
      </c>
      <c r="C8410">
        <v>100</v>
      </c>
      <c r="D8410">
        <v>100000</v>
      </c>
      <c r="E8410">
        <v>50</v>
      </c>
      <c r="F8410">
        <v>1</v>
      </c>
      <c r="G8410">
        <v>5.0974950000000003</v>
      </c>
      <c r="H8410">
        <v>0.16295999999999999</v>
      </c>
      <c r="I8410">
        <v>2.5644439999999999</v>
      </c>
      <c r="J8410">
        <v>5.2336000000000001E-2</v>
      </c>
      <c r="K8410" t="str">
        <f>MID(M8410,22,1)</f>
        <v>1</v>
      </c>
      <c r="L8410" t="s">
        <v>175</v>
      </c>
      <c r="M8410" t="s">
        <v>176</v>
      </c>
      <c r="N8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8410">
        <f>VLOOKUP(TableOMP[[#This Row],[Label]],TableAvg[],2,FALSE)</f>
        <v>5.3896227142857152</v>
      </c>
      <c r="P8410">
        <f>VLOOKUP(TableOMP[[#This Row],[Label]],TableAvg[],3,FALSE)</f>
        <v>0.24369891145759978</v>
      </c>
      <c r="Q8410">
        <f>TableOMP[[#This Row],[Avg]]-$U$2*TableOMP[[#This Row],[StdDev]]</f>
        <v>4.9022248913705155</v>
      </c>
      <c r="R8410">
        <f>TableOMP[[#This Row],[Avg]]+$U$2*TableOMP[[#This Row],[StdDev]]</f>
        <v>5.8770205372009148</v>
      </c>
      <c r="S8410">
        <f>IF(AND(TableOMP[[#This Row],[total_time]]&gt;=TableOMP[[#This Row],[Low]], TableOMP[[#This Row],[total_time]]&lt;=TableOMP[[#This Row],[High]]),1,0)</f>
        <v>1</v>
      </c>
    </row>
    <row r="8411" spans="1:19" hidden="1" x14ac:dyDescent="0.25">
      <c r="A8411" t="s">
        <v>15</v>
      </c>
      <c r="B8411">
        <v>10000</v>
      </c>
      <c r="C8411">
        <v>100</v>
      </c>
      <c r="D8411">
        <v>100000</v>
      </c>
      <c r="E8411">
        <v>54</v>
      </c>
      <c r="F8411">
        <v>1</v>
      </c>
      <c r="G8411">
        <v>5.0931369999999996</v>
      </c>
      <c r="H8411">
        <v>0.18871099999999999</v>
      </c>
      <c r="I8411">
        <v>2.720008</v>
      </c>
      <c r="J8411">
        <v>5.1320999999999999E-2</v>
      </c>
      <c r="K8411" t="str">
        <f>MID(M8411,22,1)</f>
        <v>6</v>
      </c>
      <c r="L8411" t="s">
        <v>61</v>
      </c>
      <c r="M8411" t="s">
        <v>62</v>
      </c>
      <c r="N8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411">
        <f>VLOOKUP(TableOMP[[#This Row],[Label]],TableAvg[],2,FALSE)</f>
        <v>5.2586892857142855</v>
      </c>
      <c r="P8411">
        <f>VLOOKUP(TableOMP[[#This Row],[Label]],TableAvg[],3,FALSE)</f>
        <v>0.20898619708195371</v>
      </c>
      <c r="Q8411">
        <f>TableOMP[[#This Row],[Avg]]-$U$2*TableOMP[[#This Row],[StdDev]]</f>
        <v>4.840716891550378</v>
      </c>
      <c r="R8411">
        <f>TableOMP[[#This Row],[Avg]]+$U$2*TableOMP[[#This Row],[StdDev]]</f>
        <v>5.676661679878193</v>
      </c>
      <c r="S8411">
        <f>IF(AND(TableOMP[[#This Row],[total_time]]&gt;=TableOMP[[#This Row],[Low]], TableOMP[[#This Row],[total_time]]&lt;=TableOMP[[#This Row],[High]]),1,0)</f>
        <v>1</v>
      </c>
    </row>
    <row r="8412" spans="1:19" hidden="1" x14ac:dyDescent="0.25">
      <c r="A8412" t="s">
        <v>15</v>
      </c>
      <c r="B8412">
        <v>10000</v>
      </c>
      <c r="C8412">
        <v>100</v>
      </c>
      <c r="D8412">
        <v>100000</v>
      </c>
      <c r="E8412">
        <v>57</v>
      </c>
      <c r="F8412">
        <v>1</v>
      </c>
      <c r="G8412">
        <v>5.0908699999999998</v>
      </c>
      <c r="H8412">
        <v>0.178152</v>
      </c>
      <c r="I8412">
        <v>3.9055040000000001</v>
      </c>
      <c r="J8412">
        <v>6.9740999999999997E-2</v>
      </c>
      <c r="K8412" t="str">
        <f>MID(M8412,22,1)</f>
        <v>6</v>
      </c>
      <c r="L8412" t="s">
        <v>41</v>
      </c>
      <c r="M8412" t="s">
        <v>42</v>
      </c>
      <c r="N8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412">
        <f>VLOOKUP(TableOMP[[#This Row],[Label]],TableAvg[],2,FALSE)</f>
        <v>5.1921095714285723</v>
      </c>
      <c r="P8412">
        <f>VLOOKUP(TableOMP[[#This Row],[Label]],TableAvg[],3,FALSE)</f>
        <v>0.23836910848174073</v>
      </c>
      <c r="Q8412">
        <f>TableOMP[[#This Row],[Avg]]-$U$2*TableOMP[[#This Row],[StdDev]]</f>
        <v>4.7153713544650913</v>
      </c>
      <c r="R8412">
        <f>TableOMP[[#This Row],[Avg]]+$U$2*TableOMP[[#This Row],[StdDev]]</f>
        <v>5.6688477883920534</v>
      </c>
      <c r="S8412">
        <f>IF(AND(TableOMP[[#This Row],[total_time]]&gt;=TableOMP[[#This Row],[Low]], TableOMP[[#This Row],[total_time]]&lt;=TableOMP[[#This Row],[High]]),1,0)</f>
        <v>1</v>
      </c>
    </row>
    <row r="8413" spans="1:19" hidden="1" x14ac:dyDescent="0.25">
      <c r="A8413" t="s">
        <v>15</v>
      </c>
      <c r="B8413">
        <v>10000</v>
      </c>
      <c r="C8413">
        <v>100</v>
      </c>
      <c r="D8413">
        <v>100000</v>
      </c>
      <c r="E8413">
        <v>56</v>
      </c>
      <c r="F8413">
        <v>1</v>
      </c>
      <c r="G8413">
        <v>5.0711149999999998</v>
      </c>
      <c r="H8413">
        <v>0.21856999999999999</v>
      </c>
      <c r="I8413">
        <v>3.950574</v>
      </c>
      <c r="J8413">
        <v>7.1829000000000004E-2</v>
      </c>
      <c r="K8413" t="str">
        <f>MID(M8413,22,1)</f>
        <v>8</v>
      </c>
      <c r="L8413" t="s">
        <v>159</v>
      </c>
      <c r="M8413" t="s">
        <v>160</v>
      </c>
      <c r="N8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413">
        <f>VLOOKUP(TableOMP[[#This Row],[Label]],TableAvg[],2,FALSE)</f>
        <v>5.1554500714285698</v>
      </c>
      <c r="P8413">
        <f>VLOOKUP(TableOMP[[#This Row],[Label]],TableAvg[],3,FALSE)</f>
        <v>0.17477050555005896</v>
      </c>
      <c r="Q8413">
        <f>TableOMP[[#This Row],[Avg]]-$U$2*TableOMP[[#This Row],[StdDev]]</f>
        <v>4.8059090603284522</v>
      </c>
      <c r="R8413">
        <f>TableOMP[[#This Row],[Avg]]+$U$2*TableOMP[[#This Row],[StdDev]]</f>
        <v>5.5049910825286874</v>
      </c>
      <c r="S8413">
        <f>IF(AND(TableOMP[[#This Row],[total_time]]&gt;=TableOMP[[#This Row],[Low]], TableOMP[[#This Row],[total_time]]&lt;=TableOMP[[#This Row],[High]]),1,0)</f>
        <v>1</v>
      </c>
    </row>
    <row r="8414" spans="1:19" hidden="1" x14ac:dyDescent="0.25">
      <c r="A8414" t="s">
        <v>15</v>
      </c>
      <c r="B8414">
        <v>10000</v>
      </c>
      <c r="C8414">
        <v>100</v>
      </c>
      <c r="D8414">
        <v>100000</v>
      </c>
      <c r="E8414">
        <v>56</v>
      </c>
      <c r="F8414">
        <v>1</v>
      </c>
      <c r="G8414">
        <v>5.0583689999999999</v>
      </c>
      <c r="H8414">
        <v>0.19290599999999999</v>
      </c>
      <c r="I8414">
        <v>2.9829659999999998</v>
      </c>
      <c r="J8414">
        <v>5.4235999999999999E-2</v>
      </c>
      <c r="K8414" t="str">
        <f>MID(M8414,22,1)</f>
        <v>2</v>
      </c>
      <c r="L8414" t="s">
        <v>95</v>
      </c>
      <c r="M8414" t="s">
        <v>96</v>
      </c>
      <c r="N8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414">
        <f>VLOOKUP(TableOMP[[#This Row],[Label]],TableAvg[],2,FALSE)</f>
        <v>5.1554500714285698</v>
      </c>
      <c r="P8414">
        <f>VLOOKUP(TableOMP[[#This Row],[Label]],TableAvg[],3,FALSE)</f>
        <v>0.17477050555005896</v>
      </c>
      <c r="Q8414">
        <f>TableOMP[[#This Row],[Avg]]-$U$2*TableOMP[[#This Row],[StdDev]]</f>
        <v>4.8059090603284522</v>
      </c>
      <c r="R8414">
        <f>TableOMP[[#This Row],[Avg]]+$U$2*TableOMP[[#This Row],[StdDev]]</f>
        <v>5.5049910825286874</v>
      </c>
      <c r="S8414">
        <f>IF(AND(TableOMP[[#This Row],[total_time]]&gt;=TableOMP[[#This Row],[Low]], TableOMP[[#This Row],[total_time]]&lt;=TableOMP[[#This Row],[High]]),1,0)</f>
        <v>1</v>
      </c>
    </row>
    <row r="8415" spans="1:19" hidden="1" x14ac:dyDescent="0.25">
      <c r="A8415" t="s">
        <v>15</v>
      </c>
      <c r="B8415">
        <v>10000</v>
      </c>
      <c r="C8415">
        <v>100</v>
      </c>
      <c r="D8415">
        <v>100000</v>
      </c>
      <c r="E8415">
        <v>53</v>
      </c>
      <c r="F8415">
        <v>1</v>
      </c>
      <c r="G8415">
        <v>5.0390160000000002</v>
      </c>
      <c r="H8415">
        <v>0.18953</v>
      </c>
      <c r="I8415">
        <v>3.4089510000000001</v>
      </c>
      <c r="J8415">
        <v>6.5557000000000004E-2</v>
      </c>
      <c r="K8415" t="str">
        <f>MID(M8415,22,1)</f>
        <v>8</v>
      </c>
      <c r="L8415" t="s">
        <v>159</v>
      </c>
      <c r="M8415" t="s">
        <v>160</v>
      </c>
      <c r="N8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415">
        <f>VLOOKUP(TableOMP[[#This Row],[Label]],TableAvg[],2,FALSE)</f>
        <v>5.3329474285714289</v>
      </c>
      <c r="P8415">
        <f>VLOOKUP(TableOMP[[#This Row],[Label]],TableAvg[],3,FALSE)</f>
        <v>0.20773171298359999</v>
      </c>
      <c r="Q8415">
        <f>TableOMP[[#This Row],[Avg]]-$U$2*TableOMP[[#This Row],[StdDev]]</f>
        <v>4.9174840026042288</v>
      </c>
      <c r="R8415">
        <f>TableOMP[[#This Row],[Avg]]+$U$2*TableOMP[[#This Row],[StdDev]]</f>
        <v>5.748410854538629</v>
      </c>
      <c r="S8415">
        <f>IF(AND(TableOMP[[#This Row],[total_time]]&gt;=TableOMP[[#This Row],[Low]], TableOMP[[#This Row],[total_time]]&lt;=TableOMP[[#This Row],[High]]),1,0)</f>
        <v>1</v>
      </c>
    </row>
    <row r="8416" spans="1:19" hidden="1" x14ac:dyDescent="0.25">
      <c r="A8416" t="s">
        <v>15</v>
      </c>
      <c r="B8416">
        <v>10000</v>
      </c>
      <c r="C8416">
        <v>100</v>
      </c>
      <c r="D8416">
        <v>100000</v>
      </c>
      <c r="E8416">
        <v>53</v>
      </c>
      <c r="F8416">
        <v>1</v>
      </c>
      <c r="G8416">
        <v>5.0283129999999998</v>
      </c>
      <c r="H8416">
        <v>0.18045</v>
      </c>
      <c r="I8416">
        <v>3.2664800000000001</v>
      </c>
      <c r="J8416">
        <v>6.2816999999999998E-2</v>
      </c>
      <c r="K8416" t="str">
        <f>MID(M8416,22,1)</f>
        <v>5</v>
      </c>
      <c r="L8416" t="s">
        <v>55</v>
      </c>
      <c r="M8416" t="s">
        <v>56</v>
      </c>
      <c r="N8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8416">
        <f>VLOOKUP(TableOMP[[#This Row],[Label]],TableAvg[],2,FALSE)</f>
        <v>5.3329474285714289</v>
      </c>
      <c r="P8416">
        <f>VLOOKUP(TableOMP[[#This Row],[Label]],TableAvg[],3,FALSE)</f>
        <v>0.20773171298359999</v>
      </c>
      <c r="Q8416">
        <f>TableOMP[[#This Row],[Avg]]-$U$2*TableOMP[[#This Row],[StdDev]]</f>
        <v>4.9174840026042288</v>
      </c>
      <c r="R8416">
        <f>TableOMP[[#This Row],[Avg]]+$U$2*TableOMP[[#This Row],[StdDev]]</f>
        <v>5.748410854538629</v>
      </c>
      <c r="S8416">
        <f>IF(AND(TableOMP[[#This Row],[total_time]]&gt;=TableOMP[[#This Row],[Low]], TableOMP[[#This Row],[total_time]]&lt;=TableOMP[[#This Row],[High]]),1,0)</f>
        <v>1</v>
      </c>
    </row>
    <row r="8417" spans="1:19" hidden="1" x14ac:dyDescent="0.25">
      <c r="A8417" t="s">
        <v>15</v>
      </c>
      <c r="B8417">
        <v>10000</v>
      </c>
      <c r="C8417">
        <v>100</v>
      </c>
      <c r="D8417">
        <v>100000</v>
      </c>
      <c r="E8417">
        <v>57</v>
      </c>
      <c r="F8417">
        <v>1</v>
      </c>
      <c r="G8417">
        <v>4.9985280000000003</v>
      </c>
      <c r="H8417">
        <v>0.214615</v>
      </c>
      <c r="I8417">
        <v>4.2590079999999997</v>
      </c>
      <c r="J8417">
        <v>7.6053999999999997E-2</v>
      </c>
      <c r="K8417" t="str">
        <f>MID(M8417,22,1)</f>
        <v>8</v>
      </c>
      <c r="L8417" t="s">
        <v>159</v>
      </c>
      <c r="M8417" t="s">
        <v>160</v>
      </c>
      <c r="N8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417">
        <f>VLOOKUP(TableOMP[[#This Row],[Label]],TableAvg[],2,FALSE)</f>
        <v>5.1921095714285723</v>
      </c>
      <c r="P8417">
        <f>VLOOKUP(TableOMP[[#This Row],[Label]],TableAvg[],3,FALSE)</f>
        <v>0.23836910848174073</v>
      </c>
      <c r="Q8417">
        <f>TableOMP[[#This Row],[Avg]]-$U$2*TableOMP[[#This Row],[StdDev]]</f>
        <v>4.7153713544650913</v>
      </c>
      <c r="R8417">
        <f>TableOMP[[#This Row],[Avg]]+$U$2*TableOMP[[#This Row],[StdDev]]</f>
        <v>5.6688477883920534</v>
      </c>
      <c r="S8417">
        <f>IF(AND(TableOMP[[#This Row],[total_time]]&gt;=TableOMP[[#This Row],[Low]], TableOMP[[#This Row],[total_time]]&lt;=TableOMP[[#This Row],[High]]),1,0)</f>
        <v>1</v>
      </c>
    </row>
    <row r="8418" spans="1:19" hidden="1" x14ac:dyDescent="0.25">
      <c r="A8418" t="s">
        <v>15</v>
      </c>
      <c r="B8418">
        <v>10000</v>
      </c>
      <c r="C8418">
        <v>100</v>
      </c>
      <c r="D8418">
        <v>100000</v>
      </c>
      <c r="E8418">
        <v>54</v>
      </c>
      <c r="F8418">
        <v>1</v>
      </c>
      <c r="G8418">
        <v>4.9984669999999998</v>
      </c>
      <c r="H8418">
        <v>0.18470900000000001</v>
      </c>
      <c r="I8418">
        <v>3.1949679999999998</v>
      </c>
      <c r="J8418">
        <v>6.0282000000000002E-2</v>
      </c>
      <c r="K8418" t="str">
        <f>MID(M8418,22,1)</f>
        <v>1</v>
      </c>
      <c r="L8418" t="s">
        <v>175</v>
      </c>
      <c r="M8418" t="s">
        <v>176</v>
      </c>
      <c r="N8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418">
        <f>VLOOKUP(TableOMP[[#This Row],[Label]],TableAvg[],2,FALSE)</f>
        <v>5.2586892857142855</v>
      </c>
      <c r="P8418">
        <f>VLOOKUP(TableOMP[[#This Row],[Label]],TableAvg[],3,FALSE)</f>
        <v>0.20898619708195371</v>
      </c>
      <c r="Q8418">
        <f>TableOMP[[#This Row],[Avg]]-$U$2*TableOMP[[#This Row],[StdDev]]</f>
        <v>4.840716891550378</v>
      </c>
      <c r="R8418">
        <f>TableOMP[[#This Row],[Avg]]+$U$2*TableOMP[[#This Row],[StdDev]]</f>
        <v>5.676661679878193</v>
      </c>
      <c r="S8418">
        <f>IF(AND(TableOMP[[#This Row],[total_time]]&gt;=TableOMP[[#This Row],[Low]], TableOMP[[#This Row],[total_time]]&lt;=TableOMP[[#This Row],[High]]),1,0)</f>
        <v>1</v>
      </c>
    </row>
    <row r="8419" spans="1:19" hidden="1" x14ac:dyDescent="0.25">
      <c r="A8419" t="s">
        <v>15</v>
      </c>
      <c r="B8419">
        <v>10000</v>
      </c>
      <c r="C8419">
        <v>100</v>
      </c>
      <c r="D8419">
        <v>100000</v>
      </c>
      <c r="E8419">
        <v>56</v>
      </c>
      <c r="F8419">
        <v>1</v>
      </c>
      <c r="G8419">
        <v>4.9974040000000004</v>
      </c>
      <c r="H8419">
        <v>0.219081</v>
      </c>
      <c r="I8419">
        <v>2.9667590000000001</v>
      </c>
      <c r="J8419">
        <v>5.3941000000000003E-2</v>
      </c>
      <c r="K8419" t="str">
        <f>MID(M8419,22,1)</f>
        <v>5</v>
      </c>
      <c r="L8419" t="s">
        <v>55</v>
      </c>
      <c r="M8419" t="s">
        <v>56</v>
      </c>
      <c r="N8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419">
        <f>VLOOKUP(TableOMP[[#This Row],[Label]],TableAvg[],2,FALSE)</f>
        <v>5.1554500714285698</v>
      </c>
      <c r="P8419">
        <f>VLOOKUP(TableOMP[[#This Row],[Label]],TableAvg[],3,FALSE)</f>
        <v>0.17477050555005896</v>
      </c>
      <c r="Q8419">
        <f>TableOMP[[#This Row],[Avg]]-$U$2*TableOMP[[#This Row],[StdDev]]</f>
        <v>4.8059090603284522</v>
      </c>
      <c r="R8419">
        <f>TableOMP[[#This Row],[Avg]]+$U$2*TableOMP[[#This Row],[StdDev]]</f>
        <v>5.5049910825286874</v>
      </c>
      <c r="S8419">
        <f>IF(AND(TableOMP[[#This Row],[total_time]]&gt;=TableOMP[[#This Row],[Low]], TableOMP[[#This Row],[total_time]]&lt;=TableOMP[[#This Row],[High]]),1,0)</f>
        <v>1</v>
      </c>
    </row>
    <row r="8420" spans="1:19" hidden="1" x14ac:dyDescent="0.25">
      <c r="A8420" t="s">
        <v>15</v>
      </c>
      <c r="B8420">
        <v>10000</v>
      </c>
      <c r="C8420">
        <v>100</v>
      </c>
      <c r="D8420">
        <v>100000</v>
      </c>
      <c r="E8420">
        <v>57</v>
      </c>
      <c r="F8420">
        <v>1</v>
      </c>
      <c r="G8420">
        <v>4.9938609999999999</v>
      </c>
      <c r="H8420">
        <v>0.19151000000000001</v>
      </c>
      <c r="I8420">
        <v>3.1517240000000002</v>
      </c>
      <c r="J8420">
        <v>5.6280999999999998E-2</v>
      </c>
      <c r="K8420" t="str">
        <f>MID(M8420,22,1)</f>
        <v>5</v>
      </c>
      <c r="L8420" t="s">
        <v>55</v>
      </c>
      <c r="M8420" t="s">
        <v>56</v>
      </c>
      <c r="N8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420">
        <f>VLOOKUP(TableOMP[[#This Row],[Label]],TableAvg[],2,FALSE)</f>
        <v>5.1921095714285723</v>
      </c>
      <c r="P8420">
        <f>VLOOKUP(TableOMP[[#This Row],[Label]],TableAvg[],3,FALSE)</f>
        <v>0.23836910848174073</v>
      </c>
      <c r="Q8420">
        <f>TableOMP[[#This Row],[Avg]]-$U$2*TableOMP[[#This Row],[StdDev]]</f>
        <v>4.7153713544650913</v>
      </c>
      <c r="R8420">
        <f>TableOMP[[#This Row],[Avg]]+$U$2*TableOMP[[#This Row],[StdDev]]</f>
        <v>5.6688477883920534</v>
      </c>
      <c r="S8420">
        <f>IF(AND(TableOMP[[#This Row],[total_time]]&gt;=TableOMP[[#This Row],[Low]], TableOMP[[#This Row],[total_time]]&lt;=TableOMP[[#This Row],[High]]),1,0)</f>
        <v>1</v>
      </c>
    </row>
    <row r="8421" spans="1:19" hidden="1" x14ac:dyDescent="0.25">
      <c r="A8421" t="s">
        <v>15</v>
      </c>
      <c r="B8421">
        <v>10000</v>
      </c>
      <c r="C8421">
        <v>100</v>
      </c>
      <c r="D8421">
        <v>100000</v>
      </c>
      <c r="E8421">
        <v>58</v>
      </c>
      <c r="F8421">
        <v>1</v>
      </c>
      <c r="G8421">
        <v>4.9757730000000002</v>
      </c>
      <c r="H8421">
        <v>0.436811</v>
      </c>
      <c r="I8421">
        <v>16.089089000000001</v>
      </c>
      <c r="J8421">
        <v>0.28226499999999999</v>
      </c>
      <c r="K8421" t="str">
        <f>MID(M8421,22,1)</f>
        <v>6</v>
      </c>
      <c r="L8421" t="s">
        <v>41</v>
      </c>
      <c r="M8421" t="s">
        <v>42</v>
      </c>
      <c r="N8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21">
        <f>VLOOKUP(TableOMP[[#This Row],[Label]],TableAvg[],2,FALSE)</f>
        <v>4.6441786428571428</v>
      </c>
      <c r="P8421">
        <f>VLOOKUP(TableOMP[[#This Row],[Label]],TableAvg[],3,FALSE)</f>
        <v>0.19456100750502395</v>
      </c>
      <c r="Q8421">
        <f>TableOMP[[#This Row],[Avg]]-$U$2*TableOMP[[#This Row],[StdDev]]</f>
        <v>4.2550566278470949</v>
      </c>
      <c r="R8421">
        <f>TableOMP[[#This Row],[Avg]]+$U$2*TableOMP[[#This Row],[StdDev]]</f>
        <v>5.0333006578671906</v>
      </c>
      <c r="S8421">
        <f>IF(AND(TableOMP[[#This Row],[total_time]]&gt;=TableOMP[[#This Row],[Low]], TableOMP[[#This Row],[total_time]]&lt;=TableOMP[[#This Row],[High]]),1,0)</f>
        <v>1</v>
      </c>
    </row>
    <row r="8422" spans="1:19" hidden="1" x14ac:dyDescent="0.25">
      <c r="A8422" t="s">
        <v>15</v>
      </c>
      <c r="B8422">
        <v>10000</v>
      </c>
      <c r="C8422">
        <v>100</v>
      </c>
      <c r="D8422">
        <v>100000</v>
      </c>
      <c r="E8422">
        <v>55</v>
      </c>
      <c r="F8422">
        <v>1</v>
      </c>
      <c r="G8422">
        <v>4.9747669999999999</v>
      </c>
      <c r="H8422">
        <v>0.156807</v>
      </c>
      <c r="I8422">
        <v>2.5753159999999999</v>
      </c>
      <c r="J8422">
        <v>4.7690999999999997E-2</v>
      </c>
      <c r="K8422" t="str">
        <f>MID(M8422,22,1)</f>
        <v>1</v>
      </c>
      <c r="L8422" t="s">
        <v>175</v>
      </c>
      <c r="M8422" t="s">
        <v>176</v>
      </c>
      <c r="N8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8422">
        <f>VLOOKUP(TableOMP[[#This Row],[Label]],TableAvg[],2,FALSE)</f>
        <v>5.2850632857142852</v>
      </c>
      <c r="P8422">
        <f>VLOOKUP(TableOMP[[#This Row],[Label]],TableAvg[],3,FALSE)</f>
        <v>0.17879339499084887</v>
      </c>
      <c r="Q8422">
        <f>TableOMP[[#This Row],[Avg]]-$U$2*TableOMP[[#This Row],[StdDev]]</f>
        <v>4.9274764957325878</v>
      </c>
      <c r="R8422">
        <f>TableOMP[[#This Row],[Avg]]+$U$2*TableOMP[[#This Row],[StdDev]]</f>
        <v>5.6426500756959825</v>
      </c>
      <c r="S8422">
        <f>IF(AND(TableOMP[[#This Row],[total_time]]&gt;=TableOMP[[#This Row],[Low]], TableOMP[[#This Row],[total_time]]&lt;=TableOMP[[#This Row],[High]]),1,0)</f>
        <v>1</v>
      </c>
    </row>
    <row r="8423" spans="1:19" hidden="1" x14ac:dyDescent="0.25">
      <c r="A8423" t="s">
        <v>15</v>
      </c>
      <c r="B8423">
        <v>10000</v>
      </c>
      <c r="C8423">
        <v>100</v>
      </c>
      <c r="D8423">
        <v>100000</v>
      </c>
      <c r="E8423">
        <v>56</v>
      </c>
      <c r="F8423">
        <v>1</v>
      </c>
      <c r="G8423">
        <v>4.9618969999999996</v>
      </c>
      <c r="H8423">
        <v>0.216526</v>
      </c>
      <c r="I8423">
        <v>3.5411160000000002</v>
      </c>
      <c r="J8423">
        <v>6.4383999999999997E-2</v>
      </c>
      <c r="K8423" t="str">
        <f>MID(M8423,22,1)</f>
        <v>6</v>
      </c>
      <c r="L8423" t="s">
        <v>61</v>
      </c>
      <c r="M8423" t="s">
        <v>62</v>
      </c>
      <c r="N8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423">
        <f>VLOOKUP(TableOMP[[#This Row],[Label]],TableAvg[],2,FALSE)</f>
        <v>5.1554500714285698</v>
      </c>
      <c r="P8423">
        <f>VLOOKUP(TableOMP[[#This Row],[Label]],TableAvg[],3,FALSE)</f>
        <v>0.17477050555005896</v>
      </c>
      <c r="Q8423">
        <f>TableOMP[[#This Row],[Avg]]-$U$2*TableOMP[[#This Row],[StdDev]]</f>
        <v>4.8059090603284522</v>
      </c>
      <c r="R8423">
        <f>TableOMP[[#This Row],[Avg]]+$U$2*TableOMP[[#This Row],[StdDev]]</f>
        <v>5.5049910825286874</v>
      </c>
      <c r="S8423">
        <f>IF(AND(TableOMP[[#This Row],[total_time]]&gt;=TableOMP[[#This Row],[Low]], TableOMP[[#This Row],[total_time]]&lt;=TableOMP[[#This Row],[High]]),1,0)</f>
        <v>1</v>
      </c>
    </row>
    <row r="8424" spans="1:19" hidden="1" x14ac:dyDescent="0.25">
      <c r="A8424" t="s">
        <v>15</v>
      </c>
      <c r="B8424">
        <v>10000</v>
      </c>
      <c r="C8424">
        <v>100</v>
      </c>
      <c r="D8424">
        <v>100000</v>
      </c>
      <c r="E8424">
        <v>57</v>
      </c>
      <c r="F8424">
        <v>1</v>
      </c>
      <c r="G8424">
        <v>4.9490720000000001</v>
      </c>
      <c r="H8424">
        <v>0.20818500000000001</v>
      </c>
      <c r="I8424">
        <v>5.9629989999999999</v>
      </c>
      <c r="J8424">
        <v>0.10648199999999999</v>
      </c>
      <c r="K8424" t="str">
        <f>MID(M8424,22,1)</f>
        <v>1</v>
      </c>
      <c r="L8424" t="s">
        <v>175</v>
      </c>
      <c r="M8424" t="s">
        <v>176</v>
      </c>
      <c r="N8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424">
        <f>VLOOKUP(TableOMP[[#This Row],[Label]],TableAvg[],2,FALSE)</f>
        <v>5.1921095714285723</v>
      </c>
      <c r="P8424">
        <f>VLOOKUP(TableOMP[[#This Row],[Label]],TableAvg[],3,FALSE)</f>
        <v>0.23836910848174073</v>
      </c>
      <c r="Q8424">
        <f>TableOMP[[#This Row],[Avg]]-$U$2*TableOMP[[#This Row],[StdDev]]</f>
        <v>4.7153713544650913</v>
      </c>
      <c r="R8424">
        <f>TableOMP[[#This Row],[Avg]]+$U$2*TableOMP[[#This Row],[StdDev]]</f>
        <v>5.6688477883920534</v>
      </c>
      <c r="S8424">
        <f>IF(AND(TableOMP[[#This Row],[total_time]]&gt;=TableOMP[[#This Row],[Low]], TableOMP[[#This Row],[total_time]]&lt;=TableOMP[[#This Row],[High]]),1,0)</f>
        <v>1</v>
      </c>
    </row>
    <row r="8425" spans="1:19" hidden="1" x14ac:dyDescent="0.25">
      <c r="A8425" t="s">
        <v>15</v>
      </c>
      <c r="B8425">
        <v>10000</v>
      </c>
      <c r="C8425">
        <v>100</v>
      </c>
      <c r="D8425">
        <v>100000</v>
      </c>
      <c r="E8425">
        <v>54</v>
      </c>
      <c r="F8425">
        <v>1</v>
      </c>
      <c r="G8425">
        <v>4.9323360000000003</v>
      </c>
      <c r="H8425">
        <v>0.15843599999999999</v>
      </c>
      <c r="I8425">
        <v>2.5814810000000001</v>
      </c>
      <c r="J8425">
        <v>4.8707E-2</v>
      </c>
      <c r="K8425" t="str">
        <f>MID(M8425,22,1)</f>
        <v>5</v>
      </c>
      <c r="L8425" t="s">
        <v>55</v>
      </c>
      <c r="M8425" t="s">
        <v>56</v>
      </c>
      <c r="N8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8425">
        <f>VLOOKUP(TableOMP[[#This Row],[Label]],TableAvg[],2,FALSE)</f>
        <v>5.2586892857142855</v>
      </c>
      <c r="P8425">
        <f>VLOOKUP(TableOMP[[#This Row],[Label]],TableAvg[],3,FALSE)</f>
        <v>0.20898619708195371</v>
      </c>
      <c r="Q8425">
        <f>TableOMP[[#This Row],[Avg]]-$U$2*TableOMP[[#This Row],[StdDev]]</f>
        <v>4.840716891550378</v>
      </c>
      <c r="R8425">
        <f>TableOMP[[#This Row],[Avg]]+$U$2*TableOMP[[#This Row],[StdDev]]</f>
        <v>5.676661679878193</v>
      </c>
      <c r="S8425">
        <f>IF(AND(TableOMP[[#This Row],[total_time]]&gt;=TableOMP[[#This Row],[Low]], TableOMP[[#This Row],[total_time]]&lt;=TableOMP[[#This Row],[High]]),1,0)</f>
        <v>1</v>
      </c>
    </row>
    <row r="8426" spans="1:19" hidden="1" x14ac:dyDescent="0.25">
      <c r="A8426" t="s">
        <v>15</v>
      </c>
      <c r="B8426">
        <v>10000</v>
      </c>
      <c r="C8426">
        <v>100</v>
      </c>
      <c r="D8426">
        <v>100000</v>
      </c>
      <c r="E8426">
        <v>56</v>
      </c>
      <c r="F8426">
        <v>1</v>
      </c>
      <c r="G8426">
        <v>4.9261679999999997</v>
      </c>
      <c r="H8426">
        <v>0.18437700000000001</v>
      </c>
      <c r="I8426">
        <v>2.9342649999999999</v>
      </c>
      <c r="J8426">
        <v>5.3350000000000002E-2</v>
      </c>
      <c r="K8426" t="str">
        <f>MID(M8426,22,1)</f>
        <v>5</v>
      </c>
      <c r="L8426" t="s">
        <v>55</v>
      </c>
      <c r="M8426" t="s">
        <v>56</v>
      </c>
      <c r="N8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426">
        <f>VLOOKUP(TableOMP[[#This Row],[Label]],TableAvg[],2,FALSE)</f>
        <v>5.1554500714285698</v>
      </c>
      <c r="P8426">
        <f>VLOOKUP(TableOMP[[#This Row],[Label]],TableAvg[],3,FALSE)</f>
        <v>0.17477050555005896</v>
      </c>
      <c r="Q8426">
        <f>TableOMP[[#This Row],[Avg]]-$U$2*TableOMP[[#This Row],[StdDev]]</f>
        <v>4.8059090603284522</v>
      </c>
      <c r="R8426">
        <f>TableOMP[[#This Row],[Avg]]+$U$2*TableOMP[[#This Row],[StdDev]]</f>
        <v>5.5049910825286874</v>
      </c>
      <c r="S8426">
        <f>IF(AND(TableOMP[[#This Row],[total_time]]&gt;=TableOMP[[#This Row],[Low]], TableOMP[[#This Row],[total_time]]&lt;=TableOMP[[#This Row],[High]]),1,0)</f>
        <v>1</v>
      </c>
    </row>
    <row r="8427" spans="1:19" hidden="1" x14ac:dyDescent="0.25">
      <c r="A8427" t="s">
        <v>15</v>
      </c>
      <c r="B8427">
        <v>10000</v>
      </c>
      <c r="C8427">
        <v>100</v>
      </c>
      <c r="D8427">
        <v>100000</v>
      </c>
      <c r="E8427">
        <v>57</v>
      </c>
      <c r="F8427">
        <v>1</v>
      </c>
      <c r="G8427">
        <v>4.9192770000000001</v>
      </c>
      <c r="H8427">
        <v>0.20227999999999999</v>
      </c>
      <c r="I8427">
        <v>4.1028099999999998</v>
      </c>
      <c r="J8427">
        <v>7.3263999999999996E-2</v>
      </c>
      <c r="K8427" t="str">
        <f>MID(M8427,22,1)</f>
        <v>5</v>
      </c>
      <c r="L8427" t="s">
        <v>55</v>
      </c>
      <c r="M8427" t="s">
        <v>56</v>
      </c>
      <c r="N8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8427">
        <f>VLOOKUP(TableOMP[[#This Row],[Label]],TableAvg[],2,FALSE)</f>
        <v>5.1921095714285723</v>
      </c>
      <c r="P8427">
        <f>VLOOKUP(TableOMP[[#This Row],[Label]],TableAvg[],3,FALSE)</f>
        <v>0.23836910848174073</v>
      </c>
      <c r="Q8427">
        <f>TableOMP[[#This Row],[Avg]]-$U$2*TableOMP[[#This Row],[StdDev]]</f>
        <v>4.7153713544650913</v>
      </c>
      <c r="R8427">
        <f>TableOMP[[#This Row],[Avg]]+$U$2*TableOMP[[#This Row],[StdDev]]</f>
        <v>5.6688477883920534</v>
      </c>
      <c r="S8427">
        <f>IF(AND(TableOMP[[#This Row],[total_time]]&gt;=TableOMP[[#This Row],[Low]], TableOMP[[#This Row],[total_time]]&lt;=TableOMP[[#This Row],[High]]),1,0)</f>
        <v>1</v>
      </c>
    </row>
    <row r="8428" spans="1:19" hidden="1" x14ac:dyDescent="0.25">
      <c r="A8428" t="s">
        <v>15</v>
      </c>
      <c r="B8428">
        <v>10000</v>
      </c>
      <c r="C8428">
        <v>100</v>
      </c>
      <c r="D8428">
        <v>100000</v>
      </c>
      <c r="E8428">
        <v>56</v>
      </c>
      <c r="F8428">
        <v>1</v>
      </c>
      <c r="G8428">
        <v>4.8973550000000001</v>
      </c>
      <c r="H8428">
        <v>0.17080400000000001</v>
      </c>
      <c r="I8428">
        <v>2.908887</v>
      </c>
      <c r="J8428">
        <v>5.2888999999999999E-2</v>
      </c>
      <c r="K8428" t="str">
        <f>MID(M8428,22,1)</f>
        <v>5</v>
      </c>
      <c r="L8428" t="s">
        <v>55</v>
      </c>
      <c r="M8428" t="s">
        <v>56</v>
      </c>
      <c r="N8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8428">
        <f>VLOOKUP(TableOMP[[#This Row],[Label]],TableAvg[],2,FALSE)</f>
        <v>5.1554500714285698</v>
      </c>
      <c r="P8428">
        <f>VLOOKUP(TableOMP[[#This Row],[Label]],TableAvg[],3,FALSE)</f>
        <v>0.17477050555005896</v>
      </c>
      <c r="Q8428">
        <f>TableOMP[[#This Row],[Avg]]-$U$2*TableOMP[[#This Row],[StdDev]]</f>
        <v>4.8059090603284522</v>
      </c>
      <c r="R8428">
        <f>TableOMP[[#This Row],[Avg]]+$U$2*TableOMP[[#This Row],[StdDev]]</f>
        <v>5.5049910825286874</v>
      </c>
      <c r="S8428">
        <f>IF(AND(TableOMP[[#This Row],[total_time]]&gt;=TableOMP[[#This Row],[Low]], TableOMP[[#This Row],[total_time]]&lt;=TableOMP[[#This Row],[High]]),1,0)</f>
        <v>1</v>
      </c>
    </row>
    <row r="8429" spans="1:19" hidden="1" x14ac:dyDescent="0.25">
      <c r="A8429" t="s">
        <v>17</v>
      </c>
      <c r="B8429">
        <v>10000</v>
      </c>
      <c r="C8429">
        <v>0</v>
      </c>
      <c r="D8429">
        <v>0</v>
      </c>
      <c r="E8429">
        <v>1</v>
      </c>
      <c r="F8429">
        <v>1</v>
      </c>
      <c r="G8429">
        <v>4.8441789999999996</v>
      </c>
      <c r="H8429">
        <v>2.1992859999999999</v>
      </c>
      <c r="I8429">
        <v>0</v>
      </c>
      <c r="J8429">
        <v>0</v>
      </c>
      <c r="K8429" t="str">
        <f>MID(M8429,22,1)</f>
        <v>5</v>
      </c>
      <c r="L8429" t="s">
        <v>40</v>
      </c>
      <c r="M8429" t="s">
        <v>39</v>
      </c>
      <c r="N8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8429">
        <f>VLOOKUP(TableOMP[[#This Row],[Label]],TableAvg[],2,FALSE)</f>
        <v>3.4385684000000003</v>
      </c>
      <c r="P8429">
        <f>VLOOKUP(TableOMP[[#This Row],[Label]],TableAvg[],3,FALSE)</f>
        <v>0.92734843136818623</v>
      </c>
      <c r="Q8429">
        <f>TableOMP[[#This Row],[Avg]]-$U$2*TableOMP[[#This Row],[StdDev]]</f>
        <v>1.5838715372636278</v>
      </c>
      <c r="R8429">
        <f>TableOMP[[#This Row],[Avg]]+$U$2*TableOMP[[#This Row],[StdDev]]</f>
        <v>5.293265262736373</v>
      </c>
      <c r="S8429">
        <f>IF(AND(TableOMP[[#This Row],[total_time]]&gt;=TableOMP[[#This Row],[Low]], TableOMP[[#This Row],[total_time]]&lt;=TableOMP[[#This Row],[High]]),1,0)</f>
        <v>1</v>
      </c>
    </row>
    <row r="8430" spans="1:19" hidden="1" x14ac:dyDescent="0.25">
      <c r="A8430" t="s">
        <v>15</v>
      </c>
      <c r="B8430">
        <v>10000</v>
      </c>
      <c r="C8430">
        <v>100</v>
      </c>
      <c r="D8430">
        <v>100000</v>
      </c>
      <c r="E8430">
        <v>59</v>
      </c>
      <c r="F8430">
        <v>1</v>
      </c>
      <c r="G8430">
        <v>4.8230529999999998</v>
      </c>
      <c r="H8430">
        <v>0.166738</v>
      </c>
      <c r="I8430">
        <v>3.755293</v>
      </c>
      <c r="J8430">
        <v>6.4745999999999998E-2</v>
      </c>
      <c r="K8430" t="str">
        <f>MID(M8430,22,1)</f>
        <v>6</v>
      </c>
      <c r="L8430" t="s">
        <v>41</v>
      </c>
      <c r="M8430" t="s">
        <v>42</v>
      </c>
      <c r="N8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430">
        <f>VLOOKUP(TableOMP[[#This Row],[Label]],TableAvg[],2,FALSE)</f>
        <v>4.6594870000000004</v>
      </c>
      <c r="P8430">
        <f>VLOOKUP(TableOMP[[#This Row],[Label]],TableAvg[],3,FALSE)</f>
        <v>0.27595439636649521</v>
      </c>
      <c r="Q8430">
        <f>TableOMP[[#This Row],[Avg]]-$U$2*TableOMP[[#This Row],[StdDev]]</f>
        <v>4.10757820726701</v>
      </c>
      <c r="R8430">
        <f>TableOMP[[#This Row],[Avg]]+$U$2*TableOMP[[#This Row],[StdDev]]</f>
        <v>5.2113957927329908</v>
      </c>
      <c r="S8430">
        <f>IF(AND(TableOMP[[#This Row],[total_time]]&gt;=TableOMP[[#This Row],[Low]], TableOMP[[#This Row],[total_time]]&lt;=TableOMP[[#This Row],[High]]),1,0)</f>
        <v>1</v>
      </c>
    </row>
    <row r="8431" spans="1:19" hidden="1" x14ac:dyDescent="0.25">
      <c r="A8431" t="s">
        <v>15</v>
      </c>
      <c r="B8431">
        <v>10000</v>
      </c>
      <c r="C8431">
        <v>100</v>
      </c>
      <c r="D8431">
        <v>100000</v>
      </c>
      <c r="E8431">
        <v>58</v>
      </c>
      <c r="F8431">
        <v>1</v>
      </c>
      <c r="G8431">
        <v>4.8080170000000004</v>
      </c>
      <c r="H8431">
        <v>0.16411600000000001</v>
      </c>
      <c r="I8431">
        <v>3.5105659999999999</v>
      </c>
      <c r="J8431">
        <v>6.1588999999999998E-2</v>
      </c>
      <c r="K8431" t="str">
        <f>MID(M8431,22,1)</f>
        <v>2</v>
      </c>
      <c r="L8431" t="s">
        <v>95</v>
      </c>
      <c r="M8431" t="s">
        <v>96</v>
      </c>
      <c r="N8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31">
        <f>VLOOKUP(TableOMP[[#This Row],[Label]],TableAvg[],2,FALSE)</f>
        <v>4.6441786428571428</v>
      </c>
      <c r="P8431">
        <f>VLOOKUP(TableOMP[[#This Row],[Label]],TableAvg[],3,FALSE)</f>
        <v>0.19456100750502395</v>
      </c>
      <c r="Q8431">
        <f>TableOMP[[#This Row],[Avg]]-$U$2*TableOMP[[#This Row],[StdDev]]</f>
        <v>4.2550566278470949</v>
      </c>
      <c r="R8431">
        <f>TableOMP[[#This Row],[Avg]]+$U$2*TableOMP[[#This Row],[StdDev]]</f>
        <v>5.0333006578671906</v>
      </c>
      <c r="S8431">
        <f>IF(AND(TableOMP[[#This Row],[total_time]]&gt;=TableOMP[[#This Row],[Low]], TableOMP[[#This Row],[total_time]]&lt;=TableOMP[[#This Row],[High]]),1,0)</f>
        <v>1</v>
      </c>
    </row>
    <row r="8432" spans="1:19" hidden="1" x14ac:dyDescent="0.25">
      <c r="A8432" t="s">
        <v>15</v>
      </c>
      <c r="B8432">
        <v>10000</v>
      </c>
      <c r="C8432">
        <v>100</v>
      </c>
      <c r="D8432">
        <v>100000</v>
      </c>
      <c r="E8432">
        <v>59</v>
      </c>
      <c r="F8432">
        <v>1</v>
      </c>
      <c r="G8432">
        <v>4.7801030000000004</v>
      </c>
      <c r="H8432">
        <v>0.16383600000000001</v>
      </c>
      <c r="I8432">
        <v>3.3508239999999998</v>
      </c>
      <c r="J8432">
        <v>5.7772999999999998E-2</v>
      </c>
      <c r="K8432" t="str">
        <f>MID(M8432,22,1)</f>
        <v>6</v>
      </c>
      <c r="L8432" t="s">
        <v>41</v>
      </c>
      <c r="M8432" t="s">
        <v>42</v>
      </c>
      <c r="N8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432">
        <f>VLOOKUP(TableOMP[[#This Row],[Label]],TableAvg[],2,FALSE)</f>
        <v>4.6594870000000004</v>
      </c>
      <c r="P8432">
        <f>VLOOKUP(TableOMP[[#This Row],[Label]],TableAvg[],3,FALSE)</f>
        <v>0.27595439636649521</v>
      </c>
      <c r="Q8432">
        <f>TableOMP[[#This Row],[Avg]]-$U$2*TableOMP[[#This Row],[StdDev]]</f>
        <v>4.10757820726701</v>
      </c>
      <c r="R8432">
        <f>TableOMP[[#This Row],[Avg]]+$U$2*TableOMP[[#This Row],[StdDev]]</f>
        <v>5.2113957927329908</v>
      </c>
      <c r="S8432">
        <f>IF(AND(TableOMP[[#This Row],[total_time]]&gt;=TableOMP[[#This Row],[Low]], TableOMP[[#This Row],[total_time]]&lt;=TableOMP[[#This Row],[High]]),1,0)</f>
        <v>1</v>
      </c>
    </row>
    <row r="8433" spans="1:19" hidden="1" x14ac:dyDescent="0.25">
      <c r="A8433" t="s">
        <v>15</v>
      </c>
      <c r="B8433">
        <v>10000</v>
      </c>
      <c r="C8433">
        <v>100</v>
      </c>
      <c r="D8433">
        <v>100000</v>
      </c>
      <c r="E8433">
        <v>61</v>
      </c>
      <c r="F8433">
        <v>1</v>
      </c>
      <c r="G8433">
        <v>4.7761259999999996</v>
      </c>
      <c r="H8433">
        <v>0.18970899999999999</v>
      </c>
      <c r="I8433">
        <v>4.6166900000000002</v>
      </c>
      <c r="J8433">
        <v>7.6945E-2</v>
      </c>
      <c r="K8433" t="str">
        <f>MID(M8433,22,1)</f>
        <v>6</v>
      </c>
      <c r="L8433" t="s">
        <v>41</v>
      </c>
      <c r="M8433" t="s">
        <v>42</v>
      </c>
      <c r="N8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433">
        <f>VLOOKUP(TableOMP[[#This Row],[Label]],TableAvg[],2,FALSE)</f>
        <v>4.5314824285714286</v>
      </c>
      <c r="P8433">
        <f>VLOOKUP(TableOMP[[#This Row],[Label]],TableAvg[],3,FALSE)</f>
        <v>0.17341509154984525</v>
      </c>
      <c r="Q8433">
        <f>TableOMP[[#This Row],[Avg]]-$U$2*TableOMP[[#This Row],[StdDev]]</f>
        <v>4.1846522454717379</v>
      </c>
      <c r="R8433">
        <f>TableOMP[[#This Row],[Avg]]+$U$2*TableOMP[[#This Row],[StdDev]]</f>
        <v>4.8783126116711193</v>
      </c>
      <c r="S8433">
        <f>IF(AND(TableOMP[[#This Row],[total_time]]&gt;=TableOMP[[#This Row],[Low]], TableOMP[[#This Row],[total_time]]&lt;=TableOMP[[#This Row],[High]]),1,0)</f>
        <v>1</v>
      </c>
    </row>
    <row r="8434" spans="1:19" hidden="1" x14ac:dyDescent="0.25">
      <c r="A8434" t="s">
        <v>15</v>
      </c>
      <c r="B8434">
        <v>10000</v>
      </c>
      <c r="C8434">
        <v>100</v>
      </c>
      <c r="D8434">
        <v>100000</v>
      </c>
      <c r="E8434">
        <v>61</v>
      </c>
      <c r="F8434">
        <v>1</v>
      </c>
      <c r="G8434">
        <v>4.7565179999999998</v>
      </c>
      <c r="H8434">
        <v>0.167272</v>
      </c>
      <c r="I8434">
        <v>3.4231600000000002</v>
      </c>
      <c r="J8434">
        <v>5.7053E-2</v>
      </c>
      <c r="K8434" t="str">
        <f>MID(M8434,22,1)</f>
        <v>6</v>
      </c>
      <c r="L8434" t="s">
        <v>41</v>
      </c>
      <c r="M8434" t="s">
        <v>42</v>
      </c>
      <c r="N8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434">
        <f>VLOOKUP(TableOMP[[#This Row],[Label]],TableAvg[],2,FALSE)</f>
        <v>4.5314824285714286</v>
      </c>
      <c r="P8434">
        <f>VLOOKUP(TableOMP[[#This Row],[Label]],TableAvg[],3,FALSE)</f>
        <v>0.17341509154984525</v>
      </c>
      <c r="Q8434">
        <f>TableOMP[[#This Row],[Avg]]-$U$2*TableOMP[[#This Row],[StdDev]]</f>
        <v>4.1846522454717379</v>
      </c>
      <c r="R8434">
        <f>TableOMP[[#This Row],[Avg]]+$U$2*TableOMP[[#This Row],[StdDev]]</f>
        <v>4.8783126116711193</v>
      </c>
      <c r="S8434">
        <f>IF(AND(TableOMP[[#This Row],[total_time]]&gt;=TableOMP[[#This Row],[Low]], TableOMP[[#This Row],[total_time]]&lt;=TableOMP[[#This Row],[High]]),1,0)</f>
        <v>1</v>
      </c>
    </row>
    <row r="8435" spans="1:19" hidden="1" x14ac:dyDescent="0.25">
      <c r="A8435" t="s">
        <v>15</v>
      </c>
      <c r="B8435">
        <v>10000</v>
      </c>
      <c r="C8435">
        <v>100</v>
      </c>
      <c r="D8435">
        <v>100000</v>
      </c>
      <c r="E8435">
        <v>60</v>
      </c>
      <c r="F8435">
        <v>1</v>
      </c>
      <c r="G8435">
        <v>4.7379480000000003</v>
      </c>
      <c r="H8435">
        <v>0.169798</v>
      </c>
      <c r="I8435">
        <v>3.7729050000000002</v>
      </c>
      <c r="J8435">
        <v>6.3948000000000005E-2</v>
      </c>
      <c r="K8435" t="str">
        <f>MID(M8435,22,1)</f>
        <v>2</v>
      </c>
      <c r="L8435" t="s">
        <v>95</v>
      </c>
      <c r="M8435" t="s">
        <v>96</v>
      </c>
      <c r="N8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35">
        <f>VLOOKUP(TableOMP[[#This Row],[Label]],TableAvg[],2,FALSE)</f>
        <v>4.6667198571428568</v>
      </c>
      <c r="P8435">
        <f>VLOOKUP(TableOMP[[#This Row],[Label]],TableAvg[],3,FALSE)</f>
        <v>0.36767562251292119</v>
      </c>
      <c r="Q8435">
        <f>TableOMP[[#This Row],[Avg]]-$U$2*TableOMP[[#This Row],[StdDev]]</f>
        <v>3.9313686121170144</v>
      </c>
      <c r="R8435">
        <f>TableOMP[[#This Row],[Avg]]+$U$2*TableOMP[[#This Row],[StdDev]]</f>
        <v>5.4020711021686996</v>
      </c>
      <c r="S8435">
        <f>IF(AND(TableOMP[[#This Row],[total_time]]&gt;=TableOMP[[#This Row],[Low]], TableOMP[[#This Row],[total_time]]&lt;=TableOMP[[#This Row],[High]]),1,0)</f>
        <v>1</v>
      </c>
    </row>
    <row r="8436" spans="1:19" hidden="1" x14ac:dyDescent="0.25">
      <c r="A8436" t="s">
        <v>15</v>
      </c>
      <c r="B8436">
        <v>10000</v>
      </c>
      <c r="C8436">
        <v>100</v>
      </c>
      <c r="D8436">
        <v>100000</v>
      </c>
      <c r="E8436">
        <v>63</v>
      </c>
      <c r="F8436">
        <v>1</v>
      </c>
      <c r="G8436">
        <v>4.6895309999999997</v>
      </c>
      <c r="H8436">
        <v>0.45059700000000003</v>
      </c>
      <c r="I8436">
        <v>9.4627389999999991</v>
      </c>
      <c r="J8436">
        <v>0.15262500000000001</v>
      </c>
      <c r="K8436" t="str">
        <f>MID(M8436,22,1)</f>
        <v>6</v>
      </c>
      <c r="L8436" t="s">
        <v>41</v>
      </c>
      <c r="M8436" t="s">
        <v>42</v>
      </c>
      <c r="N8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436">
        <f>VLOOKUP(TableOMP[[#This Row],[Label]],TableAvg[],2,FALSE)</f>
        <v>4.4337867142857155</v>
      </c>
      <c r="P8436">
        <f>VLOOKUP(TableOMP[[#This Row],[Label]],TableAvg[],3,FALSE)</f>
        <v>0.13972381251463192</v>
      </c>
      <c r="Q8436">
        <f>TableOMP[[#This Row],[Avg]]-$U$2*TableOMP[[#This Row],[StdDev]]</f>
        <v>4.1543390892564513</v>
      </c>
      <c r="R8436">
        <f>TableOMP[[#This Row],[Avg]]+$U$2*TableOMP[[#This Row],[StdDev]]</f>
        <v>4.7132343393149796</v>
      </c>
      <c r="S8436">
        <f>IF(AND(TableOMP[[#This Row],[total_time]]&gt;=TableOMP[[#This Row],[Low]], TableOMP[[#This Row],[total_time]]&lt;=TableOMP[[#This Row],[High]]),1,0)</f>
        <v>1</v>
      </c>
    </row>
    <row r="8437" spans="1:19" hidden="1" x14ac:dyDescent="0.25">
      <c r="A8437" t="s">
        <v>15</v>
      </c>
      <c r="B8437">
        <v>10000</v>
      </c>
      <c r="C8437">
        <v>100</v>
      </c>
      <c r="D8437">
        <v>100000</v>
      </c>
      <c r="E8437">
        <v>60</v>
      </c>
      <c r="F8437">
        <v>1</v>
      </c>
      <c r="G8437">
        <v>4.6778250000000003</v>
      </c>
      <c r="H8437">
        <v>0.17699599999999999</v>
      </c>
      <c r="I8437">
        <v>4.2425620000000004</v>
      </c>
      <c r="J8437">
        <v>7.1908E-2</v>
      </c>
      <c r="K8437" t="str">
        <f>MID(M8437,22,1)</f>
        <v>5</v>
      </c>
      <c r="L8437" t="s">
        <v>55</v>
      </c>
      <c r="M8437" t="s">
        <v>56</v>
      </c>
      <c r="N8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37">
        <f>VLOOKUP(TableOMP[[#This Row],[Label]],TableAvg[],2,FALSE)</f>
        <v>4.6667198571428568</v>
      </c>
      <c r="P8437">
        <f>VLOOKUP(TableOMP[[#This Row],[Label]],TableAvg[],3,FALSE)</f>
        <v>0.36767562251292119</v>
      </c>
      <c r="Q8437">
        <f>TableOMP[[#This Row],[Avg]]-$U$2*TableOMP[[#This Row],[StdDev]]</f>
        <v>3.9313686121170144</v>
      </c>
      <c r="R8437">
        <f>TableOMP[[#This Row],[Avg]]+$U$2*TableOMP[[#This Row],[StdDev]]</f>
        <v>5.4020711021686996</v>
      </c>
      <c r="S8437">
        <f>IF(AND(TableOMP[[#This Row],[total_time]]&gt;=TableOMP[[#This Row],[Low]], TableOMP[[#This Row],[total_time]]&lt;=TableOMP[[#This Row],[High]]),1,0)</f>
        <v>1</v>
      </c>
    </row>
    <row r="8438" spans="1:19" hidden="1" x14ac:dyDescent="0.25">
      <c r="A8438" t="s">
        <v>15</v>
      </c>
      <c r="B8438">
        <v>10000</v>
      </c>
      <c r="C8438">
        <v>100</v>
      </c>
      <c r="D8438">
        <v>100000</v>
      </c>
      <c r="E8438">
        <v>60</v>
      </c>
      <c r="F8438">
        <v>1</v>
      </c>
      <c r="G8438">
        <v>4.6613439999999997</v>
      </c>
      <c r="H8438">
        <v>0.18018200000000001</v>
      </c>
      <c r="I8438">
        <v>4.0231570000000003</v>
      </c>
      <c r="J8438">
        <v>6.8189E-2</v>
      </c>
      <c r="K8438" t="str">
        <f>MID(M8438,22,1)</f>
        <v>5</v>
      </c>
      <c r="L8438" t="s">
        <v>55</v>
      </c>
      <c r="M8438" t="s">
        <v>56</v>
      </c>
      <c r="N8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38">
        <f>VLOOKUP(TableOMP[[#This Row],[Label]],TableAvg[],2,FALSE)</f>
        <v>4.6667198571428568</v>
      </c>
      <c r="P8438">
        <f>VLOOKUP(TableOMP[[#This Row],[Label]],TableAvg[],3,FALSE)</f>
        <v>0.36767562251292119</v>
      </c>
      <c r="Q8438">
        <f>TableOMP[[#This Row],[Avg]]-$U$2*TableOMP[[#This Row],[StdDev]]</f>
        <v>3.9313686121170144</v>
      </c>
      <c r="R8438">
        <f>TableOMP[[#This Row],[Avg]]+$U$2*TableOMP[[#This Row],[StdDev]]</f>
        <v>5.4020711021686996</v>
      </c>
      <c r="S8438">
        <f>IF(AND(TableOMP[[#This Row],[total_time]]&gt;=TableOMP[[#This Row],[Low]], TableOMP[[#This Row],[total_time]]&lt;=TableOMP[[#This Row],[High]]),1,0)</f>
        <v>1</v>
      </c>
    </row>
    <row r="8439" spans="1:19" hidden="1" x14ac:dyDescent="0.25">
      <c r="A8439" t="s">
        <v>15</v>
      </c>
      <c r="B8439">
        <v>10000</v>
      </c>
      <c r="C8439">
        <v>100</v>
      </c>
      <c r="D8439">
        <v>100000</v>
      </c>
      <c r="E8439">
        <v>60</v>
      </c>
      <c r="F8439">
        <v>1</v>
      </c>
      <c r="G8439">
        <v>4.6487369999999997</v>
      </c>
      <c r="H8439">
        <v>0.162684</v>
      </c>
      <c r="I8439">
        <v>3.4129139999999998</v>
      </c>
      <c r="J8439">
        <v>5.7846000000000002E-2</v>
      </c>
      <c r="K8439" t="str">
        <f>MID(M8439,22,1)</f>
        <v>5</v>
      </c>
      <c r="L8439" t="s">
        <v>55</v>
      </c>
      <c r="M8439" t="s">
        <v>56</v>
      </c>
      <c r="N8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39">
        <f>VLOOKUP(TableOMP[[#This Row],[Label]],TableAvg[],2,FALSE)</f>
        <v>4.6667198571428568</v>
      </c>
      <c r="P8439">
        <f>VLOOKUP(TableOMP[[#This Row],[Label]],TableAvg[],3,FALSE)</f>
        <v>0.36767562251292119</v>
      </c>
      <c r="Q8439">
        <f>TableOMP[[#This Row],[Avg]]-$U$2*TableOMP[[#This Row],[StdDev]]</f>
        <v>3.9313686121170144</v>
      </c>
      <c r="R8439">
        <f>TableOMP[[#This Row],[Avg]]+$U$2*TableOMP[[#This Row],[StdDev]]</f>
        <v>5.4020711021686996</v>
      </c>
      <c r="S8439">
        <f>IF(AND(TableOMP[[#This Row],[total_time]]&gt;=TableOMP[[#This Row],[Low]], TableOMP[[#This Row],[total_time]]&lt;=TableOMP[[#This Row],[High]]),1,0)</f>
        <v>1</v>
      </c>
    </row>
    <row r="8440" spans="1:19" hidden="1" x14ac:dyDescent="0.25">
      <c r="A8440" t="s">
        <v>15</v>
      </c>
      <c r="B8440">
        <v>10000</v>
      </c>
      <c r="C8440">
        <v>100</v>
      </c>
      <c r="D8440">
        <v>100000</v>
      </c>
      <c r="E8440">
        <v>59</v>
      </c>
      <c r="F8440">
        <v>1</v>
      </c>
      <c r="G8440">
        <v>4.6487069999999999</v>
      </c>
      <c r="H8440">
        <v>0.16537099999999999</v>
      </c>
      <c r="I8440">
        <v>3.6170429999999998</v>
      </c>
      <c r="J8440">
        <v>6.2363000000000002E-2</v>
      </c>
      <c r="K8440" t="str">
        <f>MID(M8440,22,1)</f>
        <v>1</v>
      </c>
      <c r="L8440" t="s">
        <v>175</v>
      </c>
      <c r="M8440" t="s">
        <v>176</v>
      </c>
      <c r="N8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440">
        <f>VLOOKUP(TableOMP[[#This Row],[Label]],TableAvg[],2,FALSE)</f>
        <v>4.6594870000000004</v>
      </c>
      <c r="P8440">
        <f>VLOOKUP(TableOMP[[#This Row],[Label]],TableAvg[],3,FALSE)</f>
        <v>0.27595439636649521</v>
      </c>
      <c r="Q8440">
        <f>TableOMP[[#This Row],[Avg]]-$U$2*TableOMP[[#This Row],[StdDev]]</f>
        <v>4.10757820726701</v>
      </c>
      <c r="R8440">
        <f>TableOMP[[#This Row],[Avg]]+$U$2*TableOMP[[#This Row],[StdDev]]</f>
        <v>5.2113957927329908</v>
      </c>
      <c r="S8440">
        <f>IF(AND(TableOMP[[#This Row],[total_time]]&gt;=TableOMP[[#This Row],[Low]], TableOMP[[#This Row],[total_time]]&lt;=TableOMP[[#This Row],[High]]),1,0)</f>
        <v>1</v>
      </c>
    </row>
    <row r="8441" spans="1:19" hidden="1" x14ac:dyDescent="0.25">
      <c r="A8441" t="s">
        <v>15</v>
      </c>
      <c r="B8441">
        <v>10000</v>
      </c>
      <c r="C8441">
        <v>100</v>
      </c>
      <c r="D8441">
        <v>100000</v>
      </c>
      <c r="E8441">
        <v>58</v>
      </c>
      <c r="F8441">
        <v>1</v>
      </c>
      <c r="G8441">
        <v>4.6211019999999996</v>
      </c>
      <c r="H8441">
        <v>0.15957399999999999</v>
      </c>
      <c r="I8441">
        <v>3.2624909999999998</v>
      </c>
      <c r="J8441">
        <v>5.7237000000000003E-2</v>
      </c>
      <c r="K8441" t="str">
        <f>MID(M8441,22,1)</f>
        <v>6</v>
      </c>
      <c r="L8441" t="s">
        <v>41</v>
      </c>
      <c r="M8441" t="s">
        <v>42</v>
      </c>
      <c r="N8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41">
        <f>VLOOKUP(TableOMP[[#This Row],[Label]],TableAvg[],2,FALSE)</f>
        <v>4.6441786428571428</v>
      </c>
      <c r="P8441">
        <f>VLOOKUP(TableOMP[[#This Row],[Label]],TableAvg[],3,FALSE)</f>
        <v>0.19456100750502395</v>
      </c>
      <c r="Q8441">
        <f>TableOMP[[#This Row],[Avg]]-$U$2*TableOMP[[#This Row],[StdDev]]</f>
        <v>4.2550566278470949</v>
      </c>
      <c r="R8441">
        <f>TableOMP[[#This Row],[Avg]]+$U$2*TableOMP[[#This Row],[StdDev]]</f>
        <v>5.0333006578671906</v>
      </c>
      <c r="S8441">
        <f>IF(AND(TableOMP[[#This Row],[total_time]]&gt;=TableOMP[[#This Row],[Low]], TableOMP[[#This Row],[total_time]]&lt;=TableOMP[[#This Row],[High]]),1,0)</f>
        <v>1</v>
      </c>
    </row>
    <row r="8442" spans="1:19" hidden="1" x14ac:dyDescent="0.25">
      <c r="A8442" t="s">
        <v>15</v>
      </c>
      <c r="B8442">
        <v>10000</v>
      </c>
      <c r="C8442">
        <v>100</v>
      </c>
      <c r="D8442">
        <v>100000</v>
      </c>
      <c r="E8442">
        <v>60</v>
      </c>
      <c r="F8442">
        <v>1</v>
      </c>
      <c r="G8442">
        <v>4.619434</v>
      </c>
      <c r="H8442">
        <v>0.26733400000000002</v>
      </c>
      <c r="I8442">
        <v>8.6520130000000002</v>
      </c>
      <c r="J8442">
        <v>0.146644</v>
      </c>
      <c r="K8442" t="str">
        <f>MID(M8442,22,1)</f>
        <v>6</v>
      </c>
      <c r="L8442" t="s">
        <v>41</v>
      </c>
      <c r="M8442" t="s">
        <v>42</v>
      </c>
      <c r="N8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42">
        <f>VLOOKUP(TableOMP[[#This Row],[Label]],TableAvg[],2,FALSE)</f>
        <v>4.6667198571428568</v>
      </c>
      <c r="P8442">
        <f>VLOOKUP(TableOMP[[#This Row],[Label]],TableAvg[],3,FALSE)</f>
        <v>0.36767562251292119</v>
      </c>
      <c r="Q8442">
        <f>TableOMP[[#This Row],[Avg]]-$U$2*TableOMP[[#This Row],[StdDev]]</f>
        <v>3.9313686121170144</v>
      </c>
      <c r="R8442">
        <f>TableOMP[[#This Row],[Avg]]+$U$2*TableOMP[[#This Row],[StdDev]]</f>
        <v>5.4020711021686996</v>
      </c>
      <c r="S8442">
        <f>IF(AND(TableOMP[[#This Row],[total_time]]&gt;=TableOMP[[#This Row],[Low]], TableOMP[[#This Row],[total_time]]&lt;=TableOMP[[#This Row],[High]]),1,0)</f>
        <v>1</v>
      </c>
    </row>
    <row r="8443" spans="1:19" hidden="1" x14ac:dyDescent="0.25">
      <c r="A8443" t="s">
        <v>15</v>
      </c>
      <c r="B8443">
        <v>10000</v>
      </c>
      <c r="C8443">
        <v>100</v>
      </c>
      <c r="D8443">
        <v>100000</v>
      </c>
      <c r="E8443">
        <v>60</v>
      </c>
      <c r="F8443">
        <v>1</v>
      </c>
      <c r="G8443">
        <v>4.6163309999999997</v>
      </c>
      <c r="H8443">
        <v>0.25548700000000002</v>
      </c>
      <c r="I8443">
        <v>7.817329</v>
      </c>
      <c r="J8443">
        <v>0.132497</v>
      </c>
      <c r="K8443" t="str">
        <f>MID(M8443,22,1)</f>
        <v>6</v>
      </c>
      <c r="L8443" t="s">
        <v>41</v>
      </c>
      <c r="M8443" t="s">
        <v>42</v>
      </c>
      <c r="N8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43">
        <f>VLOOKUP(TableOMP[[#This Row],[Label]],TableAvg[],2,FALSE)</f>
        <v>4.6667198571428568</v>
      </c>
      <c r="P8443">
        <f>VLOOKUP(TableOMP[[#This Row],[Label]],TableAvg[],3,FALSE)</f>
        <v>0.36767562251292119</v>
      </c>
      <c r="Q8443">
        <f>TableOMP[[#This Row],[Avg]]-$U$2*TableOMP[[#This Row],[StdDev]]</f>
        <v>3.9313686121170144</v>
      </c>
      <c r="R8443">
        <f>TableOMP[[#This Row],[Avg]]+$U$2*TableOMP[[#This Row],[StdDev]]</f>
        <v>5.4020711021686996</v>
      </c>
      <c r="S8443">
        <f>IF(AND(TableOMP[[#This Row],[total_time]]&gt;=TableOMP[[#This Row],[Low]], TableOMP[[#This Row],[total_time]]&lt;=TableOMP[[#This Row],[High]]),1,0)</f>
        <v>1</v>
      </c>
    </row>
    <row r="8444" spans="1:19" hidden="1" x14ac:dyDescent="0.25">
      <c r="A8444" t="s">
        <v>15</v>
      </c>
      <c r="B8444">
        <v>10000</v>
      </c>
      <c r="C8444">
        <v>100</v>
      </c>
      <c r="D8444">
        <v>100000</v>
      </c>
      <c r="E8444">
        <v>58</v>
      </c>
      <c r="F8444">
        <v>1</v>
      </c>
      <c r="G8444">
        <v>4.6089989999999998</v>
      </c>
      <c r="H8444">
        <v>0.16136700000000001</v>
      </c>
      <c r="I8444">
        <v>3.4806240000000002</v>
      </c>
      <c r="J8444">
        <v>6.1064E-2</v>
      </c>
      <c r="K8444" t="str">
        <f>MID(M8444,22,1)</f>
        <v>5</v>
      </c>
      <c r="L8444" t="s">
        <v>163</v>
      </c>
      <c r="M8444" t="s">
        <v>164</v>
      </c>
      <c r="N8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44">
        <f>VLOOKUP(TableOMP[[#This Row],[Label]],TableAvg[],2,FALSE)</f>
        <v>4.6441786428571428</v>
      </c>
      <c r="P8444">
        <f>VLOOKUP(TableOMP[[#This Row],[Label]],TableAvg[],3,FALSE)</f>
        <v>0.19456100750502395</v>
      </c>
      <c r="Q8444">
        <f>TableOMP[[#This Row],[Avg]]-$U$2*TableOMP[[#This Row],[StdDev]]</f>
        <v>4.2550566278470949</v>
      </c>
      <c r="R8444">
        <f>TableOMP[[#This Row],[Avg]]+$U$2*TableOMP[[#This Row],[StdDev]]</f>
        <v>5.0333006578671906</v>
      </c>
      <c r="S8444">
        <f>IF(AND(TableOMP[[#This Row],[total_time]]&gt;=TableOMP[[#This Row],[Low]], TableOMP[[#This Row],[total_time]]&lt;=TableOMP[[#This Row],[High]]),1,0)</f>
        <v>1</v>
      </c>
    </row>
    <row r="8445" spans="1:19" hidden="1" x14ac:dyDescent="0.25">
      <c r="A8445" t="s">
        <v>15</v>
      </c>
      <c r="B8445">
        <v>10000</v>
      </c>
      <c r="C8445">
        <v>100</v>
      </c>
      <c r="D8445">
        <v>100000</v>
      </c>
      <c r="E8445">
        <v>63</v>
      </c>
      <c r="F8445">
        <v>1</v>
      </c>
      <c r="G8445">
        <v>4.6068300000000004</v>
      </c>
      <c r="H8445">
        <v>0.344032</v>
      </c>
      <c r="I8445">
        <v>14.003073000000001</v>
      </c>
      <c r="J8445">
        <v>0.225856</v>
      </c>
      <c r="K8445" t="str">
        <f>MID(M8445,22,1)</f>
        <v>6</v>
      </c>
      <c r="L8445" t="s">
        <v>41</v>
      </c>
      <c r="M8445" t="s">
        <v>42</v>
      </c>
      <c r="N8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445">
        <f>VLOOKUP(TableOMP[[#This Row],[Label]],TableAvg[],2,FALSE)</f>
        <v>4.4337867142857155</v>
      </c>
      <c r="P8445">
        <f>VLOOKUP(TableOMP[[#This Row],[Label]],TableAvg[],3,FALSE)</f>
        <v>0.13972381251463192</v>
      </c>
      <c r="Q8445">
        <f>TableOMP[[#This Row],[Avg]]-$U$2*TableOMP[[#This Row],[StdDev]]</f>
        <v>4.1543390892564513</v>
      </c>
      <c r="R8445">
        <f>TableOMP[[#This Row],[Avg]]+$U$2*TableOMP[[#This Row],[StdDev]]</f>
        <v>4.7132343393149796</v>
      </c>
      <c r="S8445">
        <f>IF(AND(TableOMP[[#This Row],[total_time]]&gt;=TableOMP[[#This Row],[Low]], TableOMP[[#This Row],[total_time]]&lt;=TableOMP[[#This Row],[High]]),1,0)</f>
        <v>1</v>
      </c>
    </row>
    <row r="8446" spans="1:19" hidden="1" x14ac:dyDescent="0.25">
      <c r="A8446" t="s">
        <v>15</v>
      </c>
      <c r="B8446">
        <v>10000</v>
      </c>
      <c r="C8446">
        <v>100</v>
      </c>
      <c r="D8446">
        <v>100000</v>
      </c>
      <c r="E8446">
        <v>61</v>
      </c>
      <c r="F8446">
        <v>1</v>
      </c>
      <c r="G8446">
        <v>4.5897790000000001</v>
      </c>
      <c r="H8446">
        <v>0.17189699999999999</v>
      </c>
      <c r="I8446">
        <v>3.7760820000000002</v>
      </c>
      <c r="J8446">
        <v>6.2935000000000005E-2</v>
      </c>
      <c r="K8446" t="str">
        <f>MID(M8446,22,1)</f>
        <v>5</v>
      </c>
      <c r="L8446" t="s">
        <v>55</v>
      </c>
      <c r="M8446" t="s">
        <v>56</v>
      </c>
      <c r="N8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446">
        <f>VLOOKUP(TableOMP[[#This Row],[Label]],TableAvg[],2,FALSE)</f>
        <v>4.5314824285714286</v>
      </c>
      <c r="P8446">
        <f>VLOOKUP(TableOMP[[#This Row],[Label]],TableAvg[],3,FALSE)</f>
        <v>0.17341509154984525</v>
      </c>
      <c r="Q8446">
        <f>TableOMP[[#This Row],[Avg]]-$U$2*TableOMP[[#This Row],[StdDev]]</f>
        <v>4.1846522454717379</v>
      </c>
      <c r="R8446">
        <f>TableOMP[[#This Row],[Avg]]+$U$2*TableOMP[[#This Row],[StdDev]]</f>
        <v>4.8783126116711193</v>
      </c>
      <c r="S8446">
        <f>IF(AND(TableOMP[[#This Row],[total_time]]&gt;=TableOMP[[#This Row],[Low]], TableOMP[[#This Row],[total_time]]&lt;=TableOMP[[#This Row],[High]]),1,0)</f>
        <v>1</v>
      </c>
    </row>
    <row r="8447" spans="1:19" hidden="1" x14ac:dyDescent="0.25">
      <c r="A8447" t="s">
        <v>15</v>
      </c>
      <c r="B8447">
        <v>10000</v>
      </c>
      <c r="C8447">
        <v>100</v>
      </c>
      <c r="D8447">
        <v>100000</v>
      </c>
      <c r="E8447">
        <v>58</v>
      </c>
      <c r="F8447">
        <v>1</v>
      </c>
      <c r="G8447">
        <v>4.5788260000000003</v>
      </c>
      <c r="H8447">
        <v>0.16501299999999999</v>
      </c>
      <c r="I8447">
        <v>3.4572880000000001</v>
      </c>
      <c r="J8447">
        <v>6.0654E-2</v>
      </c>
      <c r="K8447" t="str">
        <f>MID(M8447,22,1)</f>
        <v>6</v>
      </c>
      <c r="L8447" t="s">
        <v>41</v>
      </c>
      <c r="M8447" t="s">
        <v>42</v>
      </c>
      <c r="N8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47">
        <f>VLOOKUP(TableOMP[[#This Row],[Label]],TableAvg[],2,FALSE)</f>
        <v>4.6441786428571428</v>
      </c>
      <c r="P8447">
        <f>VLOOKUP(TableOMP[[#This Row],[Label]],TableAvg[],3,FALSE)</f>
        <v>0.19456100750502395</v>
      </c>
      <c r="Q8447">
        <f>TableOMP[[#This Row],[Avg]]-$U$2*TableOMP[[#This Row],[StdDev]]</f>
        <v>4.2550566278470949</v>
      </c>
      <c r="R8447">
        <f>TableOMP[[#This Row],[Avg]]+$U$2*TableOMP[[#This Row],[StdDev]]</f>
        <v>5.0333006578671906</v>
      </c>
      <c r="S8447">
        <f>IF(AND(TableOMP[[#This Row],[total_time]]&gt;=TableOMP[[#This Row],[Low]], TableOMP[[#This Row],[total_time]]&lt;=TableOMP[[#This Row],[High]]),1,0)</f>
        <v>1</v>
      </c>
    </row>
    <row r="8448" spans="1:19" hidden="1" x14ac:dyDescent="0.25">
      <c r="A8448" t="s">
        <v>15</v>
      </c>
      <c r="B8448">
        <v>10000</v>
      </c>
      <c r="C8448">
        <v>100</v>
      </c>
      <c r="D8448">
        <v>100000</v>
      </c>
      <c r="E8448">
        <v>58</v>
      </c>
      <c r="F8448">
        <v>1</v>
      </c>
      <c r="G8448">
        <v>4.5708200000000003</v>
      </c>
      <c r="H8448">
        <v>0.16206000000000001</v>
      </c>
      <c r="I8448">
        <v>3.4099370000000002</v>
      </c>
      <c r="J8448">
        <v>5.9823000000000001E-2</v>
      </c>
      <c r="K8448" t="str">
        <f>MID(M8448,22,1)</f>
        <v>5</v>
      </c>
      <c r="L8448" t="s">
        <v>55</v>
      </c>
      <c r="M8448" t="s">
        <v>56</v>
      </c>
      <c r="N8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48">
        <f>VLOOKUP(TableOMP[[#This Row],[Label]],TableAvg[],2,FALSE)</f>
        <v>4.6441786428571428</v>
      </c>
      <c r="P8448">
        <f>VLOOKUP(TableOMP[[#This Row],[Label]],TableAvg[],3,FALSE)</f>
        <v>0.19456100750502395</v>
      </c>
      <c r="Q8448">
        <f>TableOMP[[#This Row],[Avg]]-$U$2*TableOMP[[#This Row],[StdDev]]</f>
        <v>4.2550566278470949</v>
      </c>
      <c r="R8448">
        <f>TableOMP[[#This Row],[Avg]]+$U$2*TableOMP[[#This Row],[StdDev]]</f>
        <v>5.0333006578671906</v>
      </c>
      <c r="S8448">
        <f>IF(AND(TableOMP[[#This Row],[total_time]]&gt;=TableOMP[[#This Row],[Low]], TableOMP[[#This Row],[total_time]]&lt;=TableOMP[[#This Row],[High]]),1,0)</f>
        <v>1</v>
      </c>
    </row>
    <row r="8449" spans="1:19" hidden="1" x14ac:dyDescent="0.25">
      <c r="A8449" t="s">
        <v>15</v>
      </c>
      <c r="B8449">
        <v>10000</v>
      </c>
      <c r="C8449">
        <v>100</v>
      </c>
      <c r="D8449">
        <v>100000</v>
      </c>
      <c r="E8449">
        <v>60</v>
      </c>
      <c r="F8449">
        <v>1</v>
      </c>
      <c r="G8449">
        <v>4.5651149999999996</v>
      </c>
      <c r="H8449">
        <v>0.163073</v>
      </c>
      <c r="I8449">
        <v>3.5434679999999998</v>
      </c>
      <c r="J8449">
        <v>6.0059000000000001E-2</v>
      </c>
      <c r="K8449" t="str">
        <f>MID(M8449,22,1)</f>
        <v>6</v>
      </c>
      <c r="L8449" t="s">
        <v>61</v>
      </c>
      <c r="M8449" t="s">
        <v>62</v>
      </c>
      <c r="N8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49">
        <f>VLOOKUP(TableOMP[[#This Row],[Label]],TableAvg[],2,FALSE)</f>
        <v>4.6667198571428568</v>
      </c>
      <c r="P8449">
        <f>VLOOKUP(TableOMP[[#This Row],[Label]],TableAvg[],3,FALSE)</f>
        <v>0.36767562251292119</v>
      </c>
      <c r="Q8449">
        <f>TableOMP[[#This Row],[Avg]]-$U$2*TableOMP[[#This Row],[StdDev]]</f>
        <v>3.9313686121170144</v>
      </c>
      <c r="R8449">
        <f>TableOMP[[#This Row],[Avg]]+$U$2*TableOMP[[#This Row],[StdDev]]</f>
        <v>5.4020711021686996</v>
      </c>
      <c r="S8449">
        <f>IF(AND(TableOMP[[#This Row],[total_time]]&gt;=TableOMP[[#This Row],[Low]], TableOMP[[#This Row],[total_time]]&lt;=TableOMP[[#This Row],[High]]),1,0)</f>
        <v>1</v>
      </c>
    </row>
    <row r="8450" spans="1:19" hidden="1" x14ac:dyDescent="0.25">
      <c r="A8450" t="s">
        <v>15</v>
      </c>
      <c r="B8450">
        <v>10000</v>
      </c>
      <c r="C8450">
        <v>100</v>
      </c>
      <c r="D8450">
        <v>100000</v>
      </c>
      <c r="E8450">
        <v>60</v>
      </c>
      <c r="F8450">
        <v>1</v>
      </c>
      <c r="G8450">
        <v>4.5615509999999997</v>
      </c>
      <c r="H8450">
        <v>0.171463</v>
      </c>
      <c r="I8450">
        <v>3.7495639999999999</v>
      </c>
      <c r="J8450">
        <v>6.3551999999999997E-2</v>
      </c>
      <c r="K8450" t="str">
        <f>MID(M8450,22,1)</f>
        <v>5</v>
      </c>
      <c r="L8450" t="s">
        <v>163</v>
      </c>
      <c r="M8450" t="s">
        <v>164</v>
      </c>
      <c r="N8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50">
        <f>VLOOKUP(TableOMP[[#This Row],[Label]],TableAvg[],2,FALSE)</f>
        <v>4.6667198571428568</v>
      </c>
      <c r="P8450">
        <f>VLOOKUP(TableOMP[[#This Row],[Label]],TableAvg[],3,FALSE)</f>
        <v>0.36767562251292119</v>
      </c>
      <c r="Q8450">
        <f>TableOMP[[#This Row],[Avg]]-$U$2*TableOMP[[#This Row],[StdDev]]</f>
        <v>3.9313686121170144</v>
      </c>
      <c r="R8450">
        <f>TableOMP[[#This Row],[Avg]]+$U$2*TableOMP[[#This Row],[StdDev]]</f>
        <v>5.4020711021686996</v>
      </c>
      <c r="S8450">
        <f>IF(AND(TableOMP[[#This Row],[total_time]]&gt;=TableOMP[[#This Row],[Low]], TableOMP[[#This Row],[total_time]]&lt;=TableOMP[[#This Row],[High]]),1,0)</f>
        <v>1</v>
      </c>
    </row>
    <row r="8451" spans="1:19" hidden="1" x14ac:dyDescent="0.25">
      <c r="A8451" t="s">
        <v>15</v>
      </c>
      <c r="B8451">
        <v>10000</v>
      </c>
      <c r="C8451">
        <v>100</v>
      </c>
      <c r="D8451">
        <v>100000</v>
      </c>
      <c r="E8451">
        <v>58</v>
      </c>
      <c r="F8451">
        <v>1</v>
      </c>
      <c r="G8451">
        <v>4.5593329999999996</v>
      </c>
      <c r="H8451">
        <v>0.158305</v>
      </c>
      <c r="I8451">
        <v>3.2579379999999998</v>
      </c>
      <c r="J8451">
        <v>5.7156999999999999E-2</v>
      </c>
      <c r="K8451" t="str">
        <f>MID(M8451,22,1)</f>
        <v>1</v>
      </c>
      <c r="L8451" t="s">
        <v>175</v>
      </c>
      <c r="M8451" t="s">
        <v>176</v>
      </c>
      <c r="N8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51">
        <f>VLOOKUP(TableOMP[[#This Row],[Label]],TableAvg[],2,FALSE)</f>
        <v>4.6441786428571428</v>
      </c>
      <c r="P8451">
        <f>VLOOKUP(TableOMP[[#This Row],[Label]],TableAvg[],3,FALSE)</f>
        <v>0.19456100750502395</v>
      </c>
      <c r="Q8451">
        <f>TableOMP[[#This Row],[Avg]]-$U$2*TableOMP[[#This Row],[StdDev]]</f>
        <v>4.2550566278470949</v>
      </c>
      <c r="R8451">
        <f>TableOMP[[#This Row],[Avg]]+$U$2*TableOMP[[#This Row],[StdDev]]</f>
        <v>5.0333006578671906</v>
      </c>
      <c r="S8451">
        <f>IF(AND(TableOMP[[#This Row],[total_time]]&gt;=TableOMP[[#This Row],[Low]], TableOMP[[#This Row],[total_time]]&lt;=TableOMP[[#This Row],[High]]),1,0)</f>
        <v>1</v>
      </c>
    </row>
    <row r="8452" spans="1:19" hidden="1" x14ac:dyDescent="0.25">
      <c r="A8452" t="s">
        <v>15</v>
      </c>
      <c r="B8452">
        <v>10000</v>
      </c>
      <c r="C8452">
        <v>100</v>
      </c>
      <c r="D8452">
        <v>100000</v>
      </c>
      <c r="E8452">
        <v>59</v>
      </c>
      <c r="F8452">
        <v>1</v>
      </c>
      <c r="G8452">
        <v>4.5578260000000004</v>
      </c>
      <c r="H8452">
        <v>0.17103299999999999</v>
      </c>
      <c r="I8452">
        <v>3.4178109999999999</v>
      </c>
      <c r="J8452">
        <v>5.8928000000000001E-2</v>
      </c>
      <c r="K8452" t="str">
        <f>MID(M8452,22,1)</f>
        <v>5</v>
      </c>
      <c r="L8452" t="s">
        <v>55</v>
      </c>
      <c r="M8452" t="s">
        <v>56</v>
      </c>
      <c r="N8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452">
        <f>VLOOKUP(TableOMP[[#This Row],[Label]],TableAvg[],2,FALSE)</f>
        <v>4.6594870000000004</v>
      </c>
      <c r="P8452">
        <f>VLOOKUP(TableOMP[[#This Row],[Label]],TableAvg[],3,FALSE)</f>
        <v>0.27595439636649521</v>
      </c>
      <c r="Q8452">
        <f>TableOMP[[#This Row],[Avg]]-$U$2*TableOMP[[#This Row],[StdDev]]</f>
        <v>4.10757820726701</v>
      </c>
      <c r="R8452">
        <f>TableOMP[[#This Row],[Avg]]+$U$2*TableOMP[[#This Row],[StdDev]]</f>
        <v>5.2113957927329908</v>
      </c>
      <c r="S8452">
        <f>IF(AND(TableOMP[[#This Row],[total_time]]&gt;=TableOMP[[#This Row],[Low]], TableOMP[[#This Row],[total_time]]&lt;=TableOMP[[#This Row],[High]]),1,0)</f>
        <v>1</v>
      </c>
    </row>
    <row r="8453" spans="1:19" hidden="1" x14ac:dyDescent="0.25">
      <c r="A8453" t="s">
        <v>15</v>
      </c>
      <c r="B8453">
        <v>10000</v>
      </c>
      <c r="C8453">
        <v>100</v>
      </c>
      <c r="D8453">
        <v>100000</v>
      </c>
      <c r="E8453">
        <v>58</v>
      </c>
      <c r="F8453">
        <v>1</v>
      </c>
      <c r="G8453">
        <v>4.5516550000000002</v>
      </c>
      <c r="H8453">
        <v>0.15892899999999999</v>
      </c>
      <c r="I8453">
        <v>3.2679049999999998</v>
      </c>
      <c r="J8453">
        <v>5.7332000000000001E-2</v>
      </c>
      <c r="K8453" t="str">
        <f>MID(M8453,22,1)</f>
        <v>5</v>
      </c>
      <c r="L8453" t="s">
        <v>55</v>
      </c>
      <c r="M8453" t="s">
        <v>56</v>
      </c>
      <c r="N8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53">
        <f>VLOOKUP(TableOMP[[#This Row],[Label]],TableAvg[],2,FALSE)</f>
        <v>4.6441786428571428</v>
      </c>
      <c r="P8453">
        <f>VLOOKUP(TableOMP[[#This Row],[Label]],TableAvg[],3,FALSE)</f>
        <v>0.19456100750502395</v>
      </c>
      <c r="Q8453">
        <f>TableOMP[[#This Row],[Avg]]-$U$2*TableOMP[[#This Row],[StdDev]]</f>
        <v>4.2550566278470949</v>
      </c>
      <c r="R8453">
        <f>TableOMP[[#This Row],[Avg]]+$U$2*TableOMP[[#This Row],[StdDev]]</f>
        <v>5.0333006578671906</v>
      </c>
      <c r="S8453">
        <f>IF(AND(TableOMP[[#This Row],[total_time]]&gt;=TableOMP[[#This Row],[Low]], TableOMP[[#This Row],[total_time]]&lt;=TableOMP[[#This Row],[High]]),1,0)</f>
        <v>1</v>
      </c>
    </row>
    <row r="8454" spans="1:19" hidden="1" x14ac:dyDescent="0.25">
      <c r="A8454" t="s">
        <v>15</v>
      </c>
      <c r="B8454">
        <v>10000</v>
      </c>
      <c r="C8454">
        <v>100</v>
      </c>
      <c r="D8454">
        <v>100000</v>
      </c>
      <c r="E8454">
        <v>59</v>
      </c>
      <c r="F8454">
        <v>1</v>
      </c>
      <c r="G8454">
        <v>4.549652</v>
      </c>
      <c r="H8454">
        <v>0.16906499999999999</v>
      </c>
      <c r="I8454">
        <v>3.925602</v>
      </c>
      <c r="J8454">
        <v>6.7682999999999993E-2</v>
      </c>
      <c r="K8454" t="str">
        <f>MID(M8454,22,1)</f>
        <v>5</v>
      </c>
      <c r="L8454" t="s">
        <v>55</v>
      </c>
      <c r="M8454" t="s">
        <v>56</v>
      </c>
      <c r="N8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454">
        <f>VLOOKUP(TableOMP[[#This Row],[Label]],TableAvg[],2,FALSE)</f>
        <v>4.6594870000000004</v>
      </c>
      <c r="P8454">
        <f>VLOOKUP(TableOMP[[#This Row],[Label]],TableAvg[],3,FALSE)</f>
        <v>0.27595439636649521</v>
      </c>
      <c r="Q8454">
        <f>TableOMP[[#This Row],[Avg]]-$U$2*TableOMP[[#This Row],[StdDev]]</f>
        <v>4.10757820726701</v>
      </c>
      <c r="R8454">
        <f>TableOMP[[#This Row],[Avg]]+$U$2*TableOMP[[#This Row],[StdDev]]</f>
        <v>5.2113957927329908</v>
      </c>
      <c r="S8454">
        <f>IF(AND(TableOMP[[#This Row],[total_time]]&gt;=TableOMP[[#This Row],[Low]], TableOMP[[#This Row],[total_time]]&lt;=TableOMP[[#This Row],[High]]),1,0)</f>
        <v>1</v>
      </c>
    </row>
    <row r="8455" spans="1:19" hidden="1" x14ac:dyDescent="0.25">
      <c r="A8455" t="s">
        <v>15</v>
      </c>
      <c r="B8455">
        <v>10000</v>
      </c>
      <c r="C8455">
        <v>100</v>
      </c>
      <c r="D8455">
        <v>100000</v>
      </c>
      <c r="E8455">
        <v>58</v>
      </c>
      <c r="F8455">
        <v>1</v>
      </c>
      <c r="G8455">
        <v>4.5466749999999996</v>
      </c>
      <c r="H8455">
        <v>0.16811799999999999</v>
      </c>
      <c r="I8455">
        <v>3.967368</v>
      </c>
      <c r="J8455">
        <v>6.9602999999999998E-2</v>
      </c>
      <c r="K8455" t="str">
        <f>MID(M8455,22,1)</f>
        <v>5</v>
      </c>
      <c r="L8455" t="s">
        <v>55</v>
      </c>
      <c r="M8455" t="s">
        <v>56</v>
      </c>
      <c r="N8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55">
        <f>VLOOKUP(TableOMP[[#This Row],[Label]],TableAvg[],2,FALSE)</f>
        <v>4.6441786428571428</v>
      </c>
      <c r="P8455">
        <f>VLOOKUP(TableOMP[[#This Row],[Label]],TableAvg[],3,FALSE)</f>
        <v>0.19456100750502395</v>
      </c>
      <c r="Q8455">
        <f>TableOMP[[#This Row],[Avg]]-$U$2*TableOMP[[#This Row],[StdDev]]</f>
        <v>4.2550566278470949</v>
      </c>
      <c r="R8455">
        <f>TableOMP[[#This Row],[Avg]]+$U$2*TableOMP[[#This Row],[StdDev]]</f>
        <v>5.0333006578671906</v>
      </c>
      <c r="S8455">
        <f>IF(AND(TableOMP[[#This Row],[total_time]]&gt;=TableOMP[[#This Row],[Low]], TableOMP[[#This Row],[total_time]]&lt;=TableOMP[[#This Row],[High]]),1,0)</f>
        <v>1</v>
      </c>
    </row>
    <row r="8456" spans="1:19" hidden="1" x14ac:dyDescent="0.25">
      <c r="A8456" t="s">
        <v>15</v>
      </c>
      <c r="B8456">
        <v>10000</v>
      </c>
      <c r="C8456">
        <v>100</v>
      </c>
      <c r="D8456">
        <v>100000</v>
      </c>
      <c r="E8456">
        <v>58</v>
      </c>
      <c r="F8456">
        <v>1</v>
      </c>
      <c r="G8456">
        <v>4.5410320000000004</v>
      </c>
      <c r="H8456">
        <v>0.15950400000000001</v>
      </c>
      <c r="I8456">
        <v>3.4097740000000001</v>
      </c>
      <c r="J8456">
        <v>5.9820999999999999E-2</v>
      </c>
      <c r="K8456" t="str">
        <f>MID(M8456,22,1)</f>
        <v>5</v>
      </c>
      <c r="L8456" t="s">
        <v>55</v>
      </c>
      <c r="M8456" t="s">
        <v>56</v>
      </c>
      <c r="N8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56">
        <f>VLOOKUP(TableOMP[[#This Row],[Label]],TableAvg[],2,FALSE)</f>
        <v>4.6441786428571428</v>
      </c>
      <c r="P8456">
        <f>VLOOKUP(TableOMP[[#This Row],[Label]],TableAvg[],3,FALSE)</f>
        <v>0.19456100750502395</v>
      </c>
      <c r="Q8456">
        <f>TableOMP[[#This Row],[Avg]]-$U$2*TableOMP[[#This Row],[StdDev]]</f>
        <v>4.2550566278470949</v>
      </c>
      <c r="R8456">
        <f>TableOMP[[#This Row],[Avg]]+$U$2*TableOMP[[#This Row],[StdDev]]</f>
        <v>5.0333006578671906</v>
      </c>
      <c r="S8456">
        <f>IF(AND(TableOMP[[#This Row],[total_time]]&gt;=TableOMP[[#This Row],[Low]], TableOMP[[#This Row],[total_time]]&lt;=TableOMP[[#This Row],[High]]),1,0)</f>
        <v>1</v>
      </c>
    </row>
    <row r="8457" spans="1:19" hidden="1" x14ac:dyDescent="0.25">
      <c r="A8457" t="s">
        <v>15</v>
      </c>
      <c r="B8457">
        <v>10000</v>
      </c>
      <c r="C8457">
        <v>100</v>
      </c>
      <c r="D8457">
        <v>100000</v>
      </c>
      <c r="E8457">
        <v>64</v>
      </c>
      <c r="F8457">
        <v>1</v>
      </c>
      <c r="G8457">
        <v>4.538348</v>
      </c>
      <c r="H8457">
        <v>0.33357700000000001</v>
      </c>
      <c r="I8457">
        <v>13.342364999999999</v>
      </c>
      <c r="J8457">
        <v>0.211784</v>
      </c>
      <c r="K8457" t="str">
        <f>MID(M8457,22,1)</f>
        <v>5</v>
      </c>
      <c r="L8457" t="s">
        <v>55</v>
      </c>
      <c r="M8457" t="s">
        <v>56</v>
      </c>
      <c r="N8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457">
        <f>VLOOKUP(TableOMP[[#This Row],[Label]],TableAvg[],2,FALSE)</f>
        <v>4.4507514285714285</v>
      </c>
      <c r="P8457">
        <f>VLOOKUP(TableOMP[[#This Row],[Label]],TableAvg[],3,FALSE)</f>
        <v>8.402089538635861E-2</v>
      </c>
      <c r="Q8457">
        <f>TableOMP[[#This Row],[Avg]]-$U$2*TableOMP[[#This Row],[StdDev]]</f>
        <v>4.2827096377987113</v>
      </c>
      <c r="R8457">
        <f>TableOMP[[#This Row],[Avg]]+$U$2*TableOMP[[#This Row],[StdDev]]</f>
        <v>4.6187932193441457</v>
      </c>
      <c r="S8457">
        <f>IF(AND(TableOMP[[#This Row],[total_time]]&gt;=TableOMP[[#This Row],[Low]], TableOMP[[#This Row],[total_time]]&lt;=TableOMP[[#This Row],[High]]),1,0)</f>
        <v>1</v>
      </c>
    </row>
    <row r="8458" spans="1:19" hidden="1" x14ac:dyDescent="0.25">
      <c r="A8458" t="s">
        <v>15</v>
      </c>
      <c r="B8458">
        <v>10000</v>
      </c>
      <c r="C8458">
        <v>100</v>
      </c>
      <c r="D8458">
        <v>100000</v>
      </c>
      <c r="E8458">
        <v>62</v>
      </c>
      <c r="F8458">
        <v>1</v>
      </c>
      <c r="G8458">
        <v>4.5317569999999998</v>
      </c>
      <c r="H8458">
        <v>0.165826</v>
      </c>
      <c r="I8458">
        <v>3.7532049999999999</v>
      </c>
      <c r="J8458">
        <v>6.1527999999999999E-2</v>
      </c>
      <c r="K8458" t="str">
        <f>MID(M8458,22,1)</f>
        <v>5</v>
      </c>
      <c r="L8458" t="s">
        <v>55</v>
      </c>
      <c r="M8458" t="s">
        <v>56</v>
      </c>
      <c r="N8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458">
        <f>VLOOKUP(TableOMP[[#This Row],[Label]],TableAvg[],2,FALSE)</f>
        <v>4.4504349285714282</v>
      </c>
      <c r="P8458">
        <f>VLOOKUP(TableOMP[[#This Row],[Label]],TableAvg[],3,FALSE)</f>
        <v>0.10553760391135955</v>
      </c>
      <c r="Q8458">
        <f>TableOMP[[#This Row],[Avg]]-$U$2*TableOMP[[#This Row],[StdDev]]</f>
        <v>4.239359720748709</v>
      </c>
      <c r="R8458">
        <f>TableOMP[[#This Row],[Avg]]+$U$2*TableOMP[[#This Row],[StdDev]]</f>
        <v>4.6615101363941474</v>
      </c>
      <c r="S8458">
        <f>IF(AND(TableOMP[[#This Row],[total_time]]&gt;=TableOMP[[#This Row],[Low]], TableOMP[[#This Row],[total_time]]&lt;=TableOMP[[#This Row],[High]]),1,0)</f>
        <v>1</v>
      </c>
    </row>
    <row r="8459" spans="1:19" hidden="1" x14ac:dyDescent="0.25">
      <c r="A8459" t="s">
        <v>15</v>
      </c>
      <c r="B8459">
        <v>10000</v>
      </c>
      <c r="C8459">
        <v>100</v>
      </c>
      <c r="D8459">
        <v>100000</v>
      </c>
      <c r="E8459">
        <v>59</v>
      </c>
      <c r="F8459">
        <v>1</v>
      </c>
      <c r="G8459">
        <v>4.5305840000000002</v>
      </c>
      <c r="H8459">
        <v>0.17032600000000001</v>
      </c>
      <c r="I8459">
        <v>3.543123</v>
      </c>
      <c r="J8459">
        <v>6.1088000000000003E-2</v>
      </c>
      <c r="K8459" t="str">
        <f>MID(M8459,22,1)</f>
        <v>5</v>
      </c>
      <c r="L8459" t="s">
        <v>55</v>
      </c>
      <c r="M8459" t="s">
        <v>56</v>
      </c>
      <c r="N8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459">
        <f>VLOOKUP(TableOMP[[#This Row],[Label]],TableAvg[],2,FALSE)</f>
        <v>4.6594870000000004</v>
      </c>
      <c r="P8459">
        <f>VLOOKUP(TableOMP[[#This Row],[Label]],TableAvg[],3,FALSE)</f>
        <v>0.27595439636649521</v>
      </c>
      <c r="Q8459">
        <f>TableOMP[[#This Row],[Avg]]-$U$2*TableOMP[[#This Row],[StdDev]]</f>
        <v>4.10757820726701</v>
      </c>
      <c r="R8459">
        <f>TableOMP[[#This Row],[Avg]]+$U$2*TableOMP[[#This Row],[StdDev]]</f>
        <v>5.2113957927329908</v>
      </c>
      <c r="S8459">
        <f>IF(AND(TableOMP[[#This Row],[total_time]]&gt;=TableOMP[[#This Row],[Low]], TableOMP[[#This Row],[total_time]]&lt;=TableOMP[[#This Row],[High]]),1,0)</f>
        <v>1</v>
      </c>
    </row>
    <row r="8460" spans="1:19" hidden="1" x14ac:dyDescent="0.25">
      <c r="A8460" t="s">
        <v>15</v>
      </c>
      <c r="B8460">
        <v>10000</v>
      </c>
      <c r="C8460">
        <v>100</v>
      </c>
      <c r="D8460">
        <v>100000</v>
      </c>
      <c r="E8460">
        <v>64</v>
      </c>
      <c r="F8460">
        <v>1</v>
      </c>
      <c r="G8460">
        <v>4.5263210000000003</v>
      </c>
      <c r="H8460">
        <v>0.29645500000000002</v>
      </c>
      <c r="I8460">
        <v>10.276415</v>
      </c>
      <c r="J8460">
        <v>0.16311800000000001</v>
      </c>
      <c r="K8460" t="str">
        <f>MID(M8460,22,1)</f>
        <v>6</v>
      </c>
      <c r="L8460" t="s">
        <v>41</v>
      </c>
      <c r="M8460" t="s">
        <v>42</v>
      </c>
      <c r="N8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460">
        <f>VLOOKUP(TableOMP[[#This Row],[Label]],TableAvg[],2,FALSE)</f>
        <v>4.4507514285714285</v>
      </c>
      <c r="P8460">
        <f>VLOOKUP(TableOMP[[#This Row],[Label]],TableAvg[],3,FALSE)</f>
        <v>8.402089538635861E-2</v>
      </c>
      <c r="Q8460">
        <f>TableOMP[[#This Row],[Avg]]-$U$2*TableOMP[[#This Row],[StdDev]]</f>
        <v>4.2827096377987113</v>
      </c>
      <c r="R8460">
        <f>TableOMP[[#This Row],[Avg]]+$U$2*TableOMP[[#This Row],[StdDev]]</f>
        <v>4.6187932193441457</v>
      </c>
      <c r="S8460">
        <f>IF(AND(TableOMP[[#This Row],[total_time]]&gt;=TableOMP[[#This Row],[Low]], TableOMP[[#This Row],[total_time]]&lt;=TableOMP[[#This Row],[High]]),1,0)</f>
        <v>1</v>
      </c>
    </row>
    <row r="8461" spans="1:19" hidden="1" x14ac:dyDescent="0.25">
      <c r="A8461" t="s">
        <v>15</v>
      </c>
      <c r="B8461">
        <v>10000</v>
      </c>
      <c r="C8461">
        <v>100</v>
      </c>
      <c r="D8461">
        <v>100000</v>
      </c>
      <c r="E8461">
        <v>59</v>
      </c>
      <c r="F8461">
        <v>1</v>
      </c>
      <c r="G8461">
        <v>4.5217739999999997</v>
      </c>
      <c r="H8461">
        <v>0.16404099999999999</v>
      </c>
      <c r="I8461">
        <v>3.6884649999999999</v>
      </c>
      <c r="J8461">
        <v>6.3593999999999998E-2</v>
      </c>
      <c r="K8461" t="str">
        <f>MID(M8461,22,1)</f>
        <v>2</v>
      </c>
      <c r="L8461" t="s">
        <v>95</v>
      </c>
      <c r="M8461" t="s">
        <v>96</v>
      </c>
      <c r="N8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461">
        <f>VLOOKUP(TableOMP[[#This Row],[Label]],TableAvg[],2,FALSE)</f>
        <v>4.6594870000000004</v>
      </c>
      <c r="P8461">
        <f>VLOOKUP(TableOMP[[#This Row],[Label]],TableAvg[],3,FALSE)</f>
        <v>0.27595439636649521</v>
      </c>
      <c r="Q8461">
        <f>TableOMP[[#This Row],[Avg]]-$U$2*TableOMP[[#This Row],[StdDev]]</f>
        <v>4.10757820726701</v>
      </c>
      <c r="R8461">
        <f>TableOMP[[#This Row],[Avg]]+$U$2*TableOMP[[#This Row],[StdDev]]</f>
        <v>5.2113957927329908</v>
      </c>
      <c r="S8461">
        <f>IF(AND(TableOMP[[#This Row],[total_time]]&gt;=TableOMP[[#This Row],[Low]], TableOMP[[#This Row],[total_time]]&lt;=TableOMP[[#This Row],[High]]),1,0)</f>
        <v>1</v>
      </c>
    </row>
    <row r="8462" spans="1:19" hidden="1" x14ac:dyDescent="0.25">
      <c r="A8462" t="s">
        <v>15</v>
      </c>
      <c r="B8462">
        <v>10000</v>
      </c>
      <c r="C8462">
        <v>100</v>
      </c>
      <c r="D8462">
        <v>100000</v>
      </c>
      <c r="E8462">
        <v>60</v>
      </c>
      <c r="F8462">
        <v>1</v>
      </c>
      <c r="G8462">
        <v>4.5205120000000001</v>
      </c>
      <c r="H8462">
        <v>0.18184400000000001</v>
      </c>
      <c r="I8462">
        <v>3.688043</v>
      </c>
      <c r="J8462">
        <v>6.2508999999999995E-2</v>
      </c>
      <c r="K8462" t="str">
        <f>MID(M8462,22,1)</f>
        <v>8</v>
      </c>
      <c r="L8462" t="s">
        <v>159</v>
      </c>
      <c r="M8462" t="s">
        <v>160</v>
      </c>
      <c r="N8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62">
        <f>VLOOKUP(TableOMP[[#This Row],[Label]],TableAvg[],2,FALSE)</f>
        <v>4.6667198571428568</v>
      </c>
      <c r="P8462">
        <f>VLOOKUP(TableOMP[[#This Row],[Label]],TableAvg[],3,FALSE)</f>
        <v>0.36767562251292119</v>
      </c>
      <c r="Q8462">
        <f>TableOMP[[#This Row],[Avg]]-$U$2*TableOMP[[#This Row],[StdDev]]</f>
        <v>3.9313686121170144</v>
      </c>
      <c r="R8462">
        <f>TableOMP[[#This Row],[Avg]]+$U$2*TableOMP[[#This Row],[StdDev]]</f>
        <v>5.4020711021686996</v>
      </c>
      <c r="S8462">
        <f>IF(AND(TableOMP[[#This Row],[total_time]]&gt;=TableOMP[[#This Row],[Low]], TableOMP[[#This Row],[total_time]]&lt;=TableOMP[[#This Row],[High]]),1,0)</f>
        <v>1</v>
      </c>
    </row>
    <row r="8463" spans="1:19" hidden="1" x14ac:dyDescent="0.25">
      <c r="A8463" t="s">
        <v>15</v>
      </c>
      <c r="B8463">
        <v>10000</v>
      </c>
      <c r="C8463">
        <v>100</v>
      </c>
      <c r="D8463">
        <v>100000</v>
      </c>
      <c r="E8463">
        <v>58</v>
      </c>
      <c r="F8463">
        <v>1</v>
      </c>
      <c r="G8463">
        <v>4.5196569999999996</v>
      </c>
      <c r="H8463">
        <v>0.16394600000000001</v>
      </c>
      <c r="I8463">
        <v>3.5383200000000001</v>
      </c>
      <c r="J8463">
        <v>6.2075999999999999E-2</v>
      </c>
      <c r="K8463" t="str">
        <f>MID(M8463,22,1)</f>
        <v>6</v>
      </c>
      <c r="L8463" t="s">
        <v>61</v>
      </c>
      <c r="M8463" t="s">
        <v>62</v>
      </c>
      <c r="N8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63">
        <f>VLOOKUP(TableOMP[[#This Row],[Label]],TableAvg[],2,FALSE)</f>
        <v>4.6441786428571428</v>
      </c>
      <c r="P8463">
        <f>VLOOKUP(TableOMP[[#This Row],[Label]],TableAvg[],3,FALSE)</f>
        <v>0.19456100750502395</v>
      </c>
      <c r="Q8463">
        <f>TableOMP[[#This Row],[Avg]]-$U$2*TableOMP[[#This Row],[StdDev]]</f>
        <v>4.2550566278470949</v>
      </c>
      <c r="R8463">
        <f>TableOMP[[#This Row],[Avg]]+$U$2*TableOMP[[#This Row],[StdDev]]</f>
        <v>5.0333006578671906</v>
      </c>
      <c r="S8463">
        <f>IF(AND(TableOMP[[#This Row],[total_time]]&gt;=TableOMP[[#This Row],[Low]], TableOMP[[#This Row],[total_time]]&lt;=TableOMP[[#This Row],[High]]),1,0)</f>
        <v>1</v>
      </c>
    </row>
    <row r="8464" spans="1:19" hidden="1" x14ac:dyDescent="0.25">
      <c r="A8464" t="s">
        <v>15</v>
      </c>
      <c r="B8464">
        <v>10000</v>
      </c>
      <c r="C8464">
        <v>100</v>
      </c>
      <c r="D8464">
        <v>100000</v>
      </c>
      <c r="E8464">
        <v>61</v>
      </c>
      <c r="F8464">
        <v>1</v>
      </c>
      <c r="G8464">
        <v>4.518573</v>
      </c>
      <c r="H8464">
        <v>0.16700699999999999</v>
      </c>
      <c r="I8464">
        <v>3.6414879999999998</v>
      </c>
      <c r="J8464">
        <v>6.0691000000000002E-2</v>
      </c>
      <c r="K8464" t="str">
        <f>MID(M8464,22,1)</f>
        <v>6</v>
      </c>
      <c r="L8464" t="s">
        <v>41</v>
      </c>
      <c r="M8464" t="s">
        <v>42</v>
      </c>
      <c r="N8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464">
        <f>VLOOKUP(TableOMP[[#This Row],[Label]],TableAvg[],2,FALSE)</f>
        <v>4.5314824285714286</v>
      </c>
      <c r="P8464">
        <f>VLOOKUP(TableOMP[[#This Row],[Label]],TableAvg[],3,FALSE)</f>
        <v>0.17341509154984525</v>
      </c>
      <c r="Q8464">
        <f>TableOMP[[#This Row],[Avg]]-$U$2*TableOMP[[#This Row],[StdDev]]</f>
        <v>4.1846522454717379</v>
      </c>
      <c r="R8464">
        <f>TableOMP[[#This Row],[Avg]]+$U$2*TableOMP[[#This Row],[StdDev]]</f>
        <v>4.8783126116711193</v>
      </c>
      <c r="S8464">
        <f>IF(AND(TableOMP[[#This Row],[total_time]]&gt;=TableOMP[[#This Row],[Low]], TableOMP[[#This Row],[total_time]]&lt;=TableOMP[[#This Row],[High]]),1,0)</f>
        <v>1</v>
      </c>
    </row>
    <row r="8465" spans="1:19" hidden="1" x14ac:dyDescent="0.25">
      <c r="A8465" t="s">
        <v>15</v>
      </c>
      <c r="B8465">
        <v>10000</v>
      </c>
      <c r="C8465">
        <v>100</v>
      </c>
      <c r="D8465">
        <v>100000</v>
      </c>
      <c r="E8465">
        <v>60</v>
      </c>
      <c r="F8465">
        <v>1</v>
      </c>
      <c r="G8465">
        <v>4.5091070000000002</v>
      </c>
      <c r="H8465">
        <v>0.16265099999999999</v>
      </c>
      <c r="I8465">
        <v>3.3372099999999998</v>
      </c>
      <c r="J8465">
        <v>5.6563000000000002E-2</v>
      </c>
      <c r="K8465" t="str">
        <f>MID(M8465,22,1)</f>
        <v>6</v>
      </c>
      <c r="L8465" t="s">
        <v>41</v>
      </c>
      <c r="M8465" t="s">
        <v>42</v>
      </c>
      <c r="N8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65">
        <f>VLOOKUP(TableOMP[[#This Row],[Label]],TableAvg[],2,FALSE)</f>
        <v>4.6667198571428568</v>
      </c>
      <c r="P8465">
        <f>VLOOKUP(TableOMP[[#This Row],[Label]],TableAvg[],3,FALSE)</f>
        <v>0.36767562251292119</v>
      </c>
      <c r="Q8465">
        <f>TableOMP[[#This Row],[Avg]]-$U$2*TableOMP[[#This Row],[StdDev]]</f>
        <v>3.9313686121170144</v>
      </c>
      <c r="R8465">
        <f>TableOMP[[#This Row],[Avg]]+$U$2*TableOMP[[#This Row],[StdDev]]</f>
        <v>5.4020711021686996</v>
      </c>
      <c r="S8465">
        <f>IF(AND(TableOMP[[#This Row],[total_time]]&gt;=TableOMP[[#This Row],[Low]], TableOMP[[#This Row],[total_time]]&lt;=TableOMP[[#This Row],[High]]),1,0)</f>
        <v>1</v>
      </c>
    </row>
    <row r="8466" spans="1:19" hidden="1" x14ac:dyDescent="0.25">
      <c r="A8466" t="s">
        <v>15</v>
      </c>
      <c r="B8466">
        <v>10000</v>
      </c>
      <c r="C8466">
        <v>100</v>
      </c>
      <c r="D8466">
        <v>100000</v>
      </c>
      <c r="E8466">
        <v>64</v>
      </c>
      <c r="F8466">
        <v>1</v>
      </c>
      <c r="G8466">
        <v>4.4957989999999999</v>
      </c>
      <c r="H8466">
        <v>0.27711400000000003</v>
      </c>
      <c r="I8466">
        <v>9.7499850000000006</v>
      </c>
      <c r="J8466">
        <v>0.15476200000000001</v>
      </c>
      <c r="K8466" t="str">
        <f>MID(M8466,22,1)</f>
        <v>6</v>
      </c>
      <c r="L8466" t="s">
        <v>41</v>
      </c>
      <c r="M8466" t="s">
        <v>42</v>
      </c>
      <c r="N8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466">
        <f>VLOOKUP(TableOMP[[#This Row],[Label]],TableAvg[],2,FALSE)</f>
        <v>4.4507514285714285</v>
      </c>
      <c r="P8466">
        <f>VLOOKUP(TableOMP[[#This Row],[Label]],TableAvg[],3,FALSE)</f>
        <v>8.402089538635861E-2</v>
      </c>
      <c r="Q8466">
        <f>TableOMP[[#This Row],[Avg]]-$U$2*TableOMP[[#This Row],[StdDev]]</f>
        <v>4.2827096377987113</v>
      </c>
      <c r="R8466">
        <f>TableOMP[[#This Row],[Avg]]+$U$2*TableOMP[[#This Row],[StdDev]]</f>
        <v>4.6187932193441457</v>
      </c>
      <c r="S8466">
        <f>IF(AND(TableOMP[[#This Row],[total_time]]&gt;=TableOMP[[#This Row],[Low]], TableOMP[[#This Row],[total_time]]&lt;=TableOMP[[#This Row],[High]]),1,0)</f>
        <v>1</v>
      </c>
    </row>
    <row r="8467" spans="1:19" hidden="1" x14ac:dyDescent="0.25">
      <c r="A8467" t="s">
        <v>15</v>
      </c>
      <c r="B8467">
        <v>10000</v>
      </c>
      <c r="C8467">
        <v>100</v>
      </c>
      <c r="D8467">
        <v>100000</v>
      </c>
      <c r="E8467">
        <v>58</v>
      </c>
      <c r="F8467">
        <v>1</v>
      </c>
      <c r="G8467">
        <v>4.4875579999999999</v>
      </c>
      <c r="H8467">
        <v>0.17546</v>
      </c>
      <c r="I8467">
        <v>3.9396589999999998</v>
      </c>
      <c r="J8467">
        <v>6.9116999999999998E-2</v>
      </c>
      <c r="K8467" t="str">
        <f>MID(M8467,22,1)</f>
        <v>5</v>
      </c>
      <c r="L8467" t="s">
        <v>55</v>
      </c>
      <c r="M8467" t="s">
        <v>56</v>
      </c>
      <c r="N8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67">
        <f>VLOOKUP(TableOMP[[#This Row],[Label]],TableAvg[],2,FALSE)</f>
        <v>4.6441786428571428</v>
      </c>
      <c r="P8467">
        <f>VLOOKUP(TableOMP[[#This Row],[Label]],TableAvg[],3,FALSE)</f>
        <v>0.19456100750502395</v>
      </c>
      <c r="Q8467">
        <f>TableOMP[[#This Row],[Avg]]-$U$2*TableOMP[[#This Row],[StdDev]]</f>
        <v>4.2550566278470949</v>
      </c>
      <c r="R8467">
        <f>TableOMP[[#This Row],[Avg]]+$U$2*TableOMP[[#This Row],[StdDev]]</f>
        <v>5.0333006578671906</v>
      </c>
      <c r="S8467">
        <f>IF(AND(TableOMP[[#This Row],[total_time]]&gt;=TableOMP[[#This Row],[Low]], TableOMP[[#This Row],[total_time]]&lt;=TableOMP[[#This Row],[High]]),1,0)</f>
        <v>1</v>
      </c>
    </row>
    <row r="8468" spans="1:19" hidden="1" x14ac:dyDescent="0.25">
      <c r="A8468" t="s">
        <v>15</v>
      </c>
      <c r="B8468">
        <v>10000</v>
      </c>
      <c r="C8468">
        <v>100</v>
      </c>
      <c r="D8468">
        <v>100000</v>
      </c>
      <c r="E8468">
        <v>62</v>
      </c>
      <c r="F8468">
        <v>1</v>
      </c>
      <c r="G8468">
        <v>4.4843919999999997</v>
      </c>
      <c r="H8468">
        <v>0.17915800000000001</v>
      </c>
      <c r="I8468">
        <v>4.4560380000000004</v>
      </c>
      <c r="J8468">
        <v>7.3050000000000004E-2</v>
      </c>
      <c r="K8468" t="str">
        <f>MID(M8468,22,1)</f>
        <v>1</v>
      </c>
      <c r="L8468" t="s">
        <v>175</v>
      </c>
      <c r="M8468" t="s">
        <v>176</v>
      </c>
      <c r="N8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468">
        <f>VLOOKUP(TableOMP[[#This Row],[Label]],TableAvg[],2,FALSE)</f>
        <v>4.4504349285714282</v>
      </c>
      <c r="P8468">
        <f>VLOOKUP(TableOMP[[#This Row],[Label]],TableAvg[],3,FALSE)</f>
        <v>0.10553760391135955</v>
      </c>
      <c r="Q8468">
        <f>TableOMP[[#This Row],[Avg]]-$U$2*TableOMP[[#This Row],[StdDev]]</f>
        <v>4.239359720748709</v>
      </c>
      <c r="R8468">
        <f>TableOMP[[#This Row],[Avg]]+$U$2*TableOMP[[#This Row],[StdDev]]</f>
        <v>4.6615101363941474</v>
      </c>
      <c r="S8468">
        <f>IF(AND(TableOMP[[#This Row],[total_time]]&gt;=TableOMP[[#This Row],[Low]], TableOMP[[#This Row],[total_time]]&lt;=TableOMP[[#This Row],[High]]),1,0)</f>
        <v>1</v>
      </c>
    </row>
    <row r="8469" spans="1:19" hidden="1" x14ac:dyDescent="0.25">
      <c r="A8469" t="s">
        <v>15</v>
      </c>
      <c r="B8469">
        <v>10000</v>
      </c>
      <c r="C8469">
        <v>100</v>
      </c>
      <c r="D8469">
        <v>100000</v>
      </c>
      <c r="E8469">
        <v>59</v>
      </c>
      <c r="F8469">
        <v>1</v>
      </c>
      <c r="G8469">
        <v>4.4802150000000003</v>
      </c>
      <c r="H8469">
        <v>0.159554</v>
      </c>
      <c r="I8469">
        <v>3.4671370000000001</v>
      </c>
      <c r="J8469">
        <v>5.9777999999999998E-2</v>
      </c>
      <c r="K8469" t="str">
        <f>MID(M8469,22,1)</f>
        <v>5</v>
      </c>
      <c r="L8469" t="s">
        <v>55</v>
      </c>
      <c r="M8469" t="s">
        <v>56</v>
      </c>
      <c r="N8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469">
        <f>VLOOKUP(TableOMP[[#This Row],[Label]],TableAvg[],2,FALSE)</f>
        <v>4.6594870000000004</v>
      </c>
      <c r="P8469">
        <f>VLOOKUP(TableOMP[[#This Row],[Label]],TableAvg[],3,FALSE)</f>
        <v>0.27595439636649521</v>
      </c>
      <c r="Q8469">
        <f>TableOMP[[#This Row],[Avg]]-$U$2*TableOMP[[#This Row],[StdDev]]</f>
        <v>4.10757820726701</v>
      </c>
      <c r="R8469">
        <f>TableOMP[[#This Row],[Avg]]+$U$2*TableOMP[[#This Row],[StdDev]]</f>
        <v>5.2113957927329908</v>
      </c>
      <c r="S8469">
        <f>IF(AND(TableOMP[[#This Row],[total_time]]&gt;=TableOMP[[#This Row],[Low]], TableOMP[[#This Row],[total_time]]&lt;=TableOMP[[#This Row],[High]]),1,0)</f>
        <v>1</v>
      </c>
    </row>
    <row r="8470" spans="1:19" hidden="1" x14ac:dyDescent="0.25">
      <c r="A8470" t="s">
        <v>15</v>
      </c>
      <c r="B8470">
        <v>10000</v>
      </c>
      <c r="C8470">
        <v>100</v>
      </c>
      <c r="D8470">
        <v>100000</v>
      </c>
      <c r="E8470">
        <v>59</v>
      </c>
      <c r="F8470">
        <v>1</v>
      </c>
      <c r="G8470">
        <v>4.4794080000000003</v>
      </c>
      <c r="H8470">
        <v>0.15733900000000001</v>
      </c>
      <c r="I8470">
        <v>3.272716</v>
      </c>
      <c r="J8470">
        <v>5.6425999999999997E-2</v>
      </c>
      <c r="K8470" t="str">
        <f>MID(M8470,22,1)</f>
        <v>6</v>
      </c>
      <c r="L8470" t="s">
        <v>61</v>
      </c>
      <c r="M8470" t="s">
        <v>62</v>
      </c>
      <c r="N8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470">
        <f>VLOOKUP(TableOMP[[#This Row],[Label]],TableAvg[],2,FALSE)</f>
        <v>4.6594870000000004</v>
      </c>
      <c r="P8470">
        <f>VLOOKUP(TableOMP[[#This Row],[Label]],TableAvg[],3,FALSE)</f>
        <v>0.27595439636649521</v>
      </c>
      <c r="Q8470">
        <f>TableOMP[[#This Row],[Avg]]-$U$2*TableOMP[[#This Row],[StdDev]]</f>
        <v>4.10757820726701</v>
      </c>
      <c r="R8470">
        <f>TableOMP[[#This Row],[Avg]]+$U$2*TableOMP[[#This Row],[StdDev]]</f>
        <v>5.2113957927329908</v>
      </c>
      <c r="S8470">
        <f>IF(AND(TableOMP[[#This Row],[total_time]]&gt;=TableOMP[[#This Row],[Low]], TableOMP[[#This Row],[total_time]]&lt;=TableOMP[[#This Row],[High]]),1,0)</f>
        <v>1</v>
      </c>
    </row>
    <row r="8471" spans="1:19" hidden="1" x14ac:dyDescent="0.25">
      <c r="A8471" t="s">
        <v>15</v>
      </c>
      <c r="B8471">
        <v>10000</v>
      </c>
      <c r="C8471">
        <v>100</v>
      </c>
      <c r="D8471">
        <v>100000</v>
      </c>
      <c r="E8471">
        <v>64</v>
      </c>
      <c r="F8471">
        <v>1</v>
      </c>
      <c r="G8471">
        <v>4.4783030000000004</v>
      </c>
      <c r="H8471">
        <v>0.299483</v>
      </c>
      <c r="I8471">
        <v>11.411194999999999</v>
      </c>
      <c r="J8471">
        <v>0.18113000000000001</v>
      </c>
      <c r="K8471" t="str">
        <f>MID(M8471,22,1)</f>
        <v>1</v>
      </c>
      <c r="L8471" t="s">
        <v>175</v>
      </c>
      <c r="M8471" t="s">
        <v>176</v>
      </c>
      <c r="N8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471">
        <f>VLOOKUP(TableOMP[[#This Row],[Label]],TableAvg[],2,FALSE)</f>
        <v>4.4507514285714285</v>
      </c>
      <c r="P8471">
        <f>VLOOKUP(TableOMP[[#This Row],[Label]],TableAvg[],3,FALSE)</f>
        <v>8.402089538635861E-2</v>
      </c>
      <c r="Q8471">
        <f>TableOMP[[#This Row],[Avg]]-$U$2*TableOMP[[#This Row],[StdDev]]</f>
        <v>4.2827096377987113</v>
      </c>
      <c r="R8471">
        <f>TableOMP[[#This Row],[Avg]]+$U$2*TableOMP[[#This Row],[StdDev]]</f>
        <v>4.6187932193441457</v>
      </c>
      <c r="S8471">
        <f>IF(AND(TableOMP[[#This Row],[total_time]]&gt;=TableOMP[[#This Row],[Low]], TableOMP[[#This Row],[total_time]]&lt;=TableOMP[[#This Row],[High]]),1,0)</f>
        <v>1</v>
      </c>
    </row>
    <row r="8472" spans="1:19" hidden="1" x14ac:dyDescent="0.25">
      <c r="A8472" t="s">
        <v>15</v>
      </c>
      <c r="B8472">
        <v>10000</v>
      </c>
      <c r="C8472">
        <v>100</v>
      </c>
      <c r="D8472">
        <v>100000</v>
      </c>
      <c r="E8472">
        <v>58</v>
      </c>
      <c r="F8472">
        <v>1</v>
      </c>
      <c r="G8472">
        <v>4.4775809999999998</v>
      </c>
      <c r="H8472">
        <v>0.17583399999999999</v>
      </c>
      <c r="I8472">
        <v>3.2926449999999998</v>
      </c>
      <c r="J8472">
        <v>5.7765999999999998E-2</v>
      </c>
      <c r="K8472" t="str">
        <f>MID(M8472,22,1)</f>
        <v>8</v>
      </c>
      <c r="L8472" t="s">
        <v>159</v>
      </c>
      <c r="M8472" t="s">
        <v>160</v>
      </c>
      <c r="N8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8472">
        <f>VLOOKUP(TableOMP[[#This Row],[Label]],TableAvg[],2,FALSE)</f>
        <v>4.6441786428571428</v>
      </c>
      <c r="P8472">
        <f>VLOOKUP(TableOMP[[#This Row],[Label]],TableAvg[],3,FALSE)</f>
        <v>0.19456100750502395</v>
      </c>
      <c r="Q8472">
        <f>TableOMP[[#This Row],[Avg]]-$U$2*TableOMP[[#This Row],[StdDev]]</f>
        <v>4.2550566278470949</v>
      </c>
      <c r="R8472">
        <f>TableOMP[[#This Row],[Avg]]+$U$2*TableOMP[[#This Row],[StdDev]]</f>
        <v>5.0333006578671906</v>
      </c>
      <c r="S8472">
        <f>IF(AND(TableOMP[[#This Row],[total_time]]&gt;=TableOMP[[#This Row],[Low]], TableOMP[[#This Row],[total_time]]&lt;=TableOMP[[#This Row],[High]]),1,0)</f>
        <v>1</v>
      </c>
    </row>
    <row r="8473" spans="1:19" hidden="1" x14ac:dyDescent="0.25">
      <c r="A8473" t="s">
        <v>15</v>
      </c>
      <c r="B8473">
        <v>10000</v>
      </c>
      <c r="C8473">
        <v>100</v>
      </c>
      <c r="D8473">
        <v>100000</v>
      </c>
      <c r="E8473">
        <v>59</v>
      </c>
      <c r="F8473">
        <v>1</v>
      </c>
      <c r="G8473">
        <v>4.4745080000000002</v>
      </c>
      <c r="H8473">
        <v>0.16084899999999999</v>
      </c>
      <c r="I8473">
        <v>3.4894370000000001</v>
      </c>
      <c r="J8473">
        <v>6.0163000000000001E-2</v>
      </c>
      <c r="K8473" t="str">
        <f>MID(M8473,22,1)</f>
        <v>5</v>
      </c>
      <c r="L8473" t="s">
        <v>163</v>
      </c>
      <c r="M8473" t="s">
        <v>164</v>
      </c>
      <c r="N8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473">
        <f>VLOOKUP(TableOMP[[#This Row],[Label]],TableAvg[],2,FALSE)</f>
        <v>4.6594870000000004</v>
      </c>
      <c r="P8473">
        <f>VLOOKUP(TableOMP[[#This Row],[Label]],TableAvg[],3,FALSE)</f>
        <v>0.27595439636649521</v>
      </c>
      <c r="Q8473">
        <f>TableOMP[[#This Row],[Avg]]-$U$2*TableOMP[[#This Row],[StdDev]]</f>
        <v>4.10757820726701</v>
      </c>
      <c r="R8473">
        <f>TableOMP[[#This Row],[Avg]]+$U$2*TableOMP[[#This Row],[StdDev]]</f>
        <v>5.2113957927329908</v>
      </c>
      <c r="S8473">
        <f>IF(AND(TableOMP[[#This Row],[total_time]]&gt;=TableOMP[[#This Row],[Low]], TableOMP[[#This Row],[total_time]]&lt;=TableOMP[[#This Row],[High]]),1,0)</f>
        <v>1</v>
      </c>
    </row>
    <row r="8474" spans="1:19" hidden="1" x14ac:dyDescent="0.25">
      <c r="A8474" t="s">
        <v>15</v>
      </c>
      <c r="B8474">
        <v>10000</v>
      </c>
      <c r="C8474">
        <v>100</v>
      </c>
      <c r="D8474">
        <v>100000</v>
      </c>
      <c r="E8474">
        <v>62</v>
      </c>
      <c r="F8474">
        <v>1</v>
      </c>
      <c r="G8474">
        <v>4.4731529999999999</v>
      </c>
      <c r="H8474">
        <v>0.18588499999999999</v>
      </c>
      <c r="I8474">
        <v>4.8895080000000002</v>
      </c>
      <c r="J8474">
        <v>8.0156000000000005E-2</v>
      </c>
      <c r="K8474" t="str">
        <f>MID(M8474,22,1)</f>
        <v>6</v>
      </c>
      <c r="L8474" t="s">
        <v>41</v>
      </c>
      <c r="M8474" t="s">
        <v>42</v>
      </c>
      <c r="N8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474">
        <f>VLOOKUP(TableOMP[[#This Row],[Label]],TableAvg[],2,FALSE)</f>
        <v>4.4504349285714282</v>
      </c>
      <c r="P8474">
        <f>VLOOKUP(TableOMP[[#This Row],[Label]],TableAvg[],3,FALSE)</f>
        <v>0.10553760391135955</v>
      </c>
      <c r="Q8474">
        <f>TableOMP[[#This Row],[Avg]]-$U$2*TableOMP[[#This Row],[StdDev]]</f>
        <v>4.239359720748709</v>
      </c>
      <c r="R8474">
        <f>TableOMP[[#This Row],[Avg]]+$U$2*TableOMP[[#This Row],[StdDev]]</f>
        <v>4.6615101363941474</v>
      </c>
      <c r="S8474">
        <f>IF(AND(TableOMP[[#This Row],[total_time]]&gt;=TableOMP[[#This Row],[Low]], TableOMP[[#This Row],[total_time]]&lt;=TableOMP[[#This Row],[High]]),1,0)</f>
        <v>1</v>
      </c>
    </row>
    <row r="8475" spans="1:19" hidden="1" x14ac:dyDescent="0.25">
      <c r="A8475" t="s">
        <v>15</v>
      </c>
      <c r="B8475">
        <v>10000</v>
      </c>
      <c r="C8475">
        <v>100</v>
      </c>
      <c r="D8475">
        <v>100000</v>
      </c>
      <c r="E8475">
        <v>64</v>
      </c>
      <c r="F8475">
        <v>1</v>
      </c>
      <c r="G8475">
        <v>4.4728979999999998</v>
      </c>
      <c r="H8475">
        <v>0.25958900000000001</v>
      </c>
      <c r="I8475">
        <v>8.4389210000000006</v>
      </c>
      <c r="J8475">
        <v>0.13395099999999999</v>
      </c>
      <c r="K8475" t="str">
        <f>MID(M8475,22,1)</f>
        <v>6</v>
      </c>
      <c r="L8475" t="s">
        <v>41</v>
      </c>
      <c r="M8475" t="s">
        <v>42</v>
      </c>
      <c r="N8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475">
        <f>VLOOKUP(TableOMP[[#This Row],[Label]],TableAvg[],2,FALSE)</f>
        <v>4.4507514285714285</v>
      </c>
      <c r="P8475">
        <f>VLOOKUP(TableOMP[[#This Row],[Label]],TableAvg[],3,FALSE)</f>
        <v>8.402089538635861E-2</v>
      </c>
      <c r="Q8475">
        <f>TableOMP[[#This Row],[Avg]]-$U$2*TableOMP[[#This Row],[StdDev]]</f>
        <v>4.2827096377987113</v>
      </c>
      <c r="R8475">
        <f>TableOMP[[#This Row],[Avg]]+$U$2*TableOMP[[#This Row],[StdDev]]</f>
        <v>4.6187932193441457</v>
      </c>
      <c r="S8475">
        <f>IF(AND(TableOMP[[#This Row],[total_time]]&gt;=TableOMP[[#This Row],[Low]], TableOMP[[#This Row],[total_time]]&lt;=TableOMP[[#This Row],[High]]),1,0)</f>
        <v>1</v>
      </c>
    </row>
    <row r="8476" spans="1:19" hidden="1" x14ac:dyDescent="0.25">
      <c r="A8476" t="s">
        <v>15</v>
      </c>
      <c r="B8476">
        <v>10000</v>
      </c>
      <c r="C8476">
        <v>100</v>
      </c>
      <c r="D8476">
        <v>1</v>
      </c>
      <c r="E8476">
        <v>30</v>
      </c>
      <c r="F8476">
        <v>1</v>
      </c>
      <c r="G8476">
        <v>17.717213999999998</v>
      </c>
      <c r="H8476">
        <v>10.734189000000001</v>
      </c>
      <c r="I8476">
        <v>8.5959099999999999</v>
      </c>
      <c r="J8476">
        <v>0.29641099999999998</v>
      </c>
      <c r="K8476" t="str">
        <f>MID(M8476,22,1)</f>
        <v>1</v>
      </c>
      <c r="L8476" t="s">
        <v>221</v>
      </c>
      <c r="M8476" t="s">
        <v>222</v>
      </c>
      <c r="N8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8476">
        <f>VLOOKUP(TableOMP[[#This Row],[Label]],TableAvg[],2,FALSE)</f>
        <v>23.459589428571427</v>
      </c>
      <c r="P8476">
        <f>VLOOKUP(TableOMP[[#This Row],[Label]],TableAvg[],3,FALSE)</f>
        <v>2.8216196305068895</v>
      </c>
      <c r="Q8476">
        <f>TableOMP[[#This Row],[Avg]]-$U$2*TableOMP[[#This Row],[StdDev]]</f>
        <v>17.816350167557648</v>
      </c>
      <c r="R8476">
        <f>TableOMP[[#This Row],[Avg]]+$U$2*TableOMP[[#This Row],[StdDev]]</f>
        <v>29.102828689585206</v>
      </c>
      <c r="S8476">
        <f>IF(AND(TableOMP[[#This Row],[total_time]]&gt;=TableOMP[[#This Row],[Low]], TableOMP[[#This Row],[total_time]]&lt;=TableOMP[[#This Row],[High]]),1,0)</f>
        <v>0</v>
      </c>
    </row>
    <row r="8477" spans="1:19" hidden="1" x14ac:dyDescent="0.25">
      <c r="A8477" t="s">
        <v>15</v>
      </c>
      <c r="B8477">
        <v>10000</v>
      </c>
      <c r="C8477">
        <v>100</v>
      </c>
      <c r="D8477">
        <v>100000</v>
      </c>
      <c r="E8477">
        <v>59</v>
      </c>
      <c r="F8477">
        <v>1</v>
      </c>
      <c r="G8477">
        <v>4.4726980000000003</v>
      </c>
      <c r="H8477">
        <v>0.1714</v>
      </c>
      <c r="I8477">
        <v>3.4523419999999998</v>
      </c>
      <c r="J8477">
        <v>5.9523E-2</v>
      </c>
      <c r="K8477" t="str">
        <f>MID(M8477,22,1)</f>
        <v>5</v>
      </c>
      <c r="L8477" t="s">
        <v>55</v>
      </c>
      <c r="M8477" t="s">
        <v>56</v>
      </c>
      <c r="N8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477">
        <f>VLOOKUP(TableOMP[[#This Row],[Label]],TableAvg[],2,FALSE)</f>
        <v>4.6594870000000004</v>
      </c>
      <c r="P8477">
        <f>VLOOKUP(TableOMP[[#This Row],[Label]],TableAvg[],3,FALSE)</f>
        <v>0.27595439636649521</v>
      </c>
      <c r="Q8477">
        <f>TableOMP[[#This Row],[Avg]]-$U$2*TableOMP[[#This Row],[StdDev]]</f>
        <v>4.10757820726701</v>
      </c>
      <c r="R8477">
        <f>TableOMP[[#This Row],[Avg]]+$U$2*TableOMP[[#This Row],[StdDev]]</f>
        <v>5.2113957927329908</v>
      </c>
      <c r="S8477">
        <f>IF(AND(TableOMP[[#This Row],[total_time]]&gt;=TableOMP[[#This Row],[Low]], TableOMP[[#This Row],[total_time]]&lt;=TableOMP[[#This Row],[High]]),1,0)</f>
        <v>1</v>
      </c>
    </row>
    <row r="8478" spans="1:19" hidden="1" x14ac:dyDescent="0.25">
      <c r="A8478" t="s">
        <v>15</v>
      </c>
      <c r="B8478">
        <v>10000</v>
      </c>
      <c r="C8478">
        <v>100</v>
      </c>
      <c r="D8478">
        <v>100000</v>
      </c>
      <c r="E8478">
        <v>63</v>
      </c>
      <c r="F8478">
        <v>1</v>
      </c>
      <c r="G8478">
        <v>4.471546</v>
      </c>
      <c r="H8478">
        <v>0.17584900000000001</v>
      </c>
      <c r="I8478">
        <v>4.2771020000000002</v>
      </c>
      <c r="J8478">
        <v>6.8986000000000006E-2</v>
      </c>
      <c r="K8478" t="str">
        <f>MID(M8478,22,1)</f>
        <v>5</v>
      </c>
      <c r="L8478" t="s">
        <v>55</v>
      </c>
      <c r="M8478" t="s">
        <v>56</v>
      </c>
      <c r="N8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478">
        <f>VLOOKUP(TableOMP[[#This Row],[Label]],TableAvg[],2,FALSE)</f>
        <v>4.4337867142857155</v>
      </c>
      <c r="P8478">
        <f>VLOOKUP(TableOMP[[#This Row],[Label]],TableAvg[],3,FALSE)</f>
        <v>0.13972381251463192</v>
      </c>
      <c r="Q8478">
        <f>TableOMP[[#This Row],[Avg]]-$U$2*TableOMP[[#This Row],[StdDev]]</f>
        <v>4.1543390892564513</v>
      </c>
      <c r="R8478">
        <f>TableOMP[[#This Row],[Avg]]+$U$2*TableOMP[[#This Row],[StdDev]]</f>
        <v>4.7132343393149796</v>
      </c>
      <c r="S8478">
        <f>IF(AND(TableOMP[[#This Row],[total_time]]&gt;=TableOMP[[#This Row],[Low]], TableOMP[[#This Row],[total_time]]&lt;=TableOMP[[#This Row],[High]]),1,0)</f>
        <v>1</v>
      </c>
    </row>
    <row r="8479" spans="1:19" hidden="1" x14ac:dyDescent="0.25">
      <c r="A8479" t="s">
        <v>15</v>
      </c>
      <c r="B8479">
        <v>10000</v>
      </c>
      <c r="C8479">
        <v>100</v>
      </c>
      <c r="D8479">
        <v>100000</v>
      </c>
      <c r="E8479">
        <v>64</v>
      </c>
      <c r="F8479">
        <v>1</v>
      </c>
      <c r="G8479">
        <v>4.468089</v>
      </c>
      <c r="H8479">
        <v>0.25659100000000001</v>
      </c>
      <c r="I8479">
        <v>8.5543040000000001</v>
      </c>
      <c r="J8479">
        <v>0.13578299999999999</v>
      </c>
      <c r="K8479" t="str">
        <f>MID(M8479,22,1)</f>
        <v>5</v>
      </c>
      <c r="L8479" t="s">
        <v>55</v>
      </c>
      <c r="M8479" t="s">
        <v>56</v>
      </c>
      <c r="N8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479">
        <f>VLOOKUP(TableOMP[[#This Row],[Label]],TableAvg[],2,FALSE)</f>
        <v>4.4507514285714285</v>
      </c>
      <c r="P8479">
        <f>VLOOKUP(TableOMP[[#This Row],[Label]],TableAvg[],3,FALSE)</f>
        <v>8.402089538635861E-2</v>
      </c>
      <c r="Q8479">
        <f>TableOMP[[#This Row],[Avg]]-$U$2*TableOMP[[#This Row],[StdDev]]</f>
        <v>4.2827096377987113</v>
      </c>
      <c r="R8479">
        <f>TableOMP[[#This Row],[Avg]]+$U$2*TableOMP[[#This Row],[StdDev]]</f>
        <v>4.6187932193441457</v>
      </c>
      <c r="S8479">
        <f>IF(AND(TableOMP[[#This Row],[total_time]]&gt;=TableOMP[[#This Row],[Low]], TableOMP[[#This Row],[total_time]]&lt;=TableOMP[[#This Row],[High]]),1,0)</f>
        <v>1</v>
      </c>
    </row>
    <row r="8480" spans="1:19" hidden="1" x14ac:dyDescent="0.25">
      <c r="A8480" t="s">
        <v>15</v>
      </c>
      <c r="B8480">
        <v>10000</v>
      </c>
      <c r="C8480">
        <v>100</v>
      </c>
      <c r="D8480">
        <v>1</v>
      </c>
      <c r="E8480">
        <v>26</v>
      </c>
      <c r="F8480">
        <v>1</v>
      </c>
      <c r="G8480">
        <v>23.565397000000001</v>
      </c>
      <c r="H8480">
        <v>13.302011</v>
      </c>
      <c r="I8480">
        <v>81.666831000000002</v>
      </c>
      <c r="J8480">
        <v>3.2666729999999999</v>
      </c>
      <c r="K8480" t="str">
        <f>MID(M8480,22,1)</f>
        <v>1</v>
      </c>
      <c r="L8480" t="s">
        <v>221</v>
      </c>
      <c r="M8480" t="s">
        <v>222</v>
      </c>
      <c r="N8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8480">
        <f>VLOOKUP(TableOMP[[#This Row],[Label]],TableAvg[],2,FALSE)</f>
        <v>25.691116066666673</v>
      </c>
      <c r="P8480">
        <f>VLOOKUP(TableOMP[[#This Row],[Label]],TableAvg[],3,FALSE)</f>
        <v>0.91643665340997649</v>
      </c>
      <c r="Q8480">
        <f>TableOMP[[#This Row],[Avg]]-$U$2*TableOMP[[#This Row],[StdDev]]</f>
        <v>23.858242759846721</v>
      </c>
      <c r="R8480">
        <f>TableOMP[[#This Row],[Avg]]+$U$2*TableOMP[[#This Row],[StdDev]]</f>
        <v>27.523989373486625</v>
      </c>
      <c r="S8480">
        <f>IF(AND(TableOMP[[#This Row],[total_time]]&gt;=TableOMP[[#This Row],[Low]], TableOMP[[#This Row],[total_time]]&lt;=TableOMP[[#This Row],[High]]),1,0)</f>
        <v>0</v>
      </c>
    </row>
    <row r="8481" spans="1:19" hidden="1" x14ac:dyDescent="0.25">
      <c r="A8481" t="s">
        <v>15</v>
      </c>
      <c r="B8481">
        <v>10000</v>
      </c>
      <c r="C8481">
        <v>100</v>
      </c>
      <c r="D8481">
        <v>1</v>
      </c>
      <c r="E8481">
        <v>25</v>
      </c>
      <c r="F8481">
        <v>1</v>
      </c>
      <c r="G8481">
        <v>23.181979999999999</v>
      </c>
      <c r="H8481">
        <v>12.465565</v>
      </c>
      <c r="I8481">
        <v>58.216977999999997</v>
      </c>
      <c r="J8481">
        <v>2.4257070000000001</v>
      </c>
      <c r="K8481" t="str">
        <f>MID(M8481,22,1)</f>
        <v>1</v>
      </c>
      <c r="L8481" t="s">
        <v>221</v>
      </c>
      <c r="M8481" t="s">
        <v>222</v>
      </c>
      <c r="N8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8481">
        <f>VLOOKUP(TableOMP[[#This Row],[Label]],TableAvg[],2,FALSE)</f>
        <v>25.746910533333331</v>
      </c>
      <c r="P8481">
        <f>VLOOKUP(TableOMP[[#This Row],[Label]],TableAvg[],3,FALSE)</f>
        <v>1.0294281593878527</v>
      </c>
      <c r="Q8481">
        <f>TableOMP[[#This Row],[Avg]]-$U$2*TableOMP[[#This Row],[StdDev]]</f>
        <v>23.688054214557624</v>
      </c>
      <c r="R8481">
        <f>TableOMP[[#This Row],[Avg]]+$U$2*TableOMP[[#This Row],[StdDev]]</f>
        <v>27.805766852109038</v>
      </c>
      <c r="S8481">
        <f>IF(AND(TableOMP[[#This Row],[total_time]]&gt;=TableOMP[[#This Row],[Low]], TableOMP[[#This Row],[total_time]]&lt;=TableOMP[[#This Row],[High]]),1,0)</f>
        <v>0</v>
      </c>
    </row>
    <row r="8482" spans="1:19" hidden="1" x14ac:dyDescent="0.25">
      <c r="A8482" t="s">
        <v>15</v>
      </c>
      <c r="B8482">
        <v>10000</v>
      </c>
      <c r="C8482">
        <v>100</v>
      </c>
      <c r="D8482">
        <v>100000</v>
      </c>
      <c r="E8482">
        <v>60</v>
      </c>
      <c r="F8482">
        <v>1</v>
      </c>
      <c r="G8482">
        <v>4.4670389999999998</v>
      </c>
      <c r="H8482">
        <v>0.15637300000000001</v>
      </c>
      <c r="I8482">
        <v>3.4247570000000001</v>
      </c>
      <c r="J8482">
        <v>5.8047000000000001E-2</v>
      </c>
      <c r="K8482" t="str">
        <f>MID(M8482,22,1)</f>
        <v>1</v>
      </c>
      <c r="L8482" t="s">
        <v>175</v>
      </c>
      <c r="M8482" t="s">
        <v>176</v>
      </c>
      <c r="N8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82">
        <f>VLOOKUP(TableOMP[[#This Row],[Label]],TableAvg[],2,FALSE)</f>
        <v>4.6667198571428568</v>
      </c>
      <c r="P8482">
        <f>VLOOKUP(TableOMP[[#This Row],[Label]],TableAvg[],3,FALSE)</f>
        <v>0.36767562251292119</v>
      </c>
      <c r="Q8482">
        <f>TableOMP[[#This Row],[Avg]]-$U$2*TableOMP[[#This Row],[StdDev]]</f>
        <v>3.9313686121170144</v>
      </c>
      <c r="R8482">
        <f>TableOMP[[#This Row],[Avg]]+$U$2*TableOMP[[#This Row],[StdDev]]</f>
        <v>5.4020711021686996</v>
      </c>
      <c r="S8482">
        <f>IF(AND(TableOMP[[#This Row],[total_time]]&gt;=TableOMP[[#This Row],[Low]], TableOMP[[#This Row],[total_time]]&lt;=TableOMP[[#This Row],[High]]),1,0)</f>
        <v>1</v>
      </c>
    </row>
    <row r="8483" spans="1:19" hidden="1" x14ac:dyDescent="0.25">
      <c r="A8483" t="s">
        <v>15</v>
      </c>
      <c r="B8483">
        <v>10000</v>
      </c>
      <c r="C8483">
        <v>100</v>
      </c>
      <c r="D8483">
        <v>100000</v>
      </c>
      <c r="E8483">
        <v>62</v>
      </c>
      <c r="F8483">
        <v>1</v>
      </c>
      <c r="G8483">
        <v>4.4629130000000004</v>
      </c>
      <c r="H8483">
        <v>0.183562</v>
      </c>
      <c r="I8483">
        <v>4.7021899999999999</v>
      </c>
      <c r="J8483">
        <v>7.7085000000000001E-2</v>
      </c>
      <c r="K8483" t="str">
        <f>MID(M8483,22,1)</f>
        <v>6</v>
      </c>
      <c r="L8483" t="s">
        <v>41</v>
      </c>
      <c r="M8483" t="s">
        <v>42</v>
      </c>
      <c r="N8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483">
        <f>VLOOKUP(TableOMP[[#This Row],[Label]],TableAvg[],2,FALSE)</f>
        <v>4.4504349285714282</v>
      </c>
      <c r="P8483">
        <f>VLOOKUP(TableOMP[[#This Row],[Label]],TableAvg[],3,FALSE)</f>
        <v>0.10553760391135955</v>
      </c>
      <c r="Q8483">
        <f>TableOMP[[#This Row],[Avg]]-$U$2*TableOMP[[#This Row],[StdDev]]</f>
        <v>4.239359720748709</v>
      </c>
      <c r="R8483">
        <f>TableOMP[[#This Row],[Avg]]+$U$2*TableOMP[[#This Row],[StdDev]]</f>
        <v>4.6615101363941474</v>
      </c>
      <c r="S8483">
        <f>IF(AND(TableOMP[[#This Row],[total_time]]&gt;=TableOMP[[#This Row],[Low]], TableOMP[[#This Row],[total_time]]&lt;=TableOMP[[#This Row],[High]]),1,0)</f>
        <v>1</v>
      </c>
    </row>
    <row r="8484" spans="1:19" hidden="1" x14ac:dyDescent="0.25">
      <c r="A8484" t="s">
        <v>15</v>
      </c>
      <c r="B8484">
        <v>10000</v>
      </c>
      <c r="C8484">
        <v>100</v>
      </c>
      <c r="D8484">
        <v>100000</v>
      </c>
      <c r="E8484">
        <v>64</v>
      </c>
      <c r="F8484">
        <v>1</v>
      </c>
      <c r="G8484">
        <v>4.4618900000000004</v>
      </c>
      <c r="H8484">
        <v>0.35794900000000002</v>
      </c>
      <c r="I8484">
        <v>13.992209000000001</v>
      </c>
      <c r="J8484">
        <v>0.22209899999999999</v>
      </c>
      <c r="K8484" t="str">
        <f>MID(M8484,22,1)</f>
        <v>5</v>
      </c>
      <c r="L8484" t="s">
        <v>55</v>
      </c>
      <c r="M8484" t="s">
        <v>56</v>
      </c>
      <c r="N8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484">
        <f>VLOOKUP(TableOMP[[#This Row],[Label]],TableAvg[],2,FALSE)</f>
        <v>4.4507514285714285</v>
      </c>
      <c r="P8484">
        <f>VLOOKUP(TableOMP[[#This Row],[Label]],TableAvg[],3,FALSE)</f>
        <v>8.402089538635861E-2</v>
      </c>
      <c r="Q8484">
        <f>TableOMP[[#This Row],[Avg]]-$U$2*TableOMP[[#This Row],[StdDev]]</f>
        <v>4.2827096377987113</v>
      </c>
      <c r="R8484">
        <f>TableOMP[[#This Row],[Avg]]+$U$2*TableOMP[[#This Row],[StdDev]]</f>
        <v>4.6187932193441457</v>
      </c>
      <c r="S8484">
        <f>IF(AND(TableOMP[[#This Row],[total_time]]&gt;=TableOMP[[#This Row],[Low]], TableOMP[[#This Row],[total_time]]&lt;=TableOMP[[#This Row],[High]]),1,0)</f>
        <v>1</v>
      </c>
    </row>
    <row r="8485" spans="1:19" hidden="1" x14ac:dyDescent="0.25">
      <c r="A8485" t="s">
        <v>15</v>
      </c>
      <c r="B8485">
        <v>10000</v>
      </c>
      <c r="C8485">
        <v>100</v>
      </c>
      <c r="D8485">
        <v>100000</v>
      </c>
      <c r="E8485">
        <v>61</v>
      </c>
      <c r="F8485">
        <v>1</v>
      </c>
      <c r="G8485">
        <v>4.4608720000000002</v>
      </c>
      <c r="H8485">
        <v>0.16716</v>
      </c>
      <c r="I8485">
        <v>3.8349039999999999</v>
      </c>
      <c r="J8485">
        <v>6.3915E-2</v>
      </c>
      <c r="K8485" t="str">
        <f>MID(M8485,22,1)</f>
        <v>2</v>
      </c>
      <c r="L8485" t="s">
        <v>95</v>
      </c>
      <c r="M8485" t="s">
        <v>96</v>
      </c>
      <c r="N8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485">
        <f>VLOOKUP(TableOMP[[#This Row],[Label]],TableAvg[],2,FALSE)</f>
        <v>4.5314824285714286</v>
      </c>
      <c r="P8485">
        <f>VLOOKUP(TableOMP[[#This Row],[Label]],TableAvg[],3,FALSE)</f>
        <v>0.17341509154984525</v>
      </c>
      <c r="Q8485">
        <f>TableOMP[[#This Row],[Avg]]-$U$2*TableOMP[[#This Row],[StdDev]]</f>
        <v>4.1846522454717379</v>
      </c>
      <c r="R8485">
        <f>TableOMP[[#This Row],[Avg]]+$U$2*TableOMP[[#This Row],[StdDev]]</f>
        <v>4.8783126116711193</v>
      </c>
      <c r="S8485">
        <f>IF(AND(TableOMP[[#This Row],[total_time]]&gt;=TableOMP[[#This Row],[Low]], TableOMP[[#This Row],[total_time]]&lt;=TableOMP[[#This Row],[High]]),1,0)</f>
        <v>1</v>
      </c>
    </row>
    <row r="8486" spans="1:19" hidden="1" x14ac:dyDescent="0.25">
      <c r="A8486" t="s">
        <v>15</v>
      </c>
      <c r="B8486">
        <v>10000</v>
      </c>
      <c r="C8486">
        <v>100</v>
      </c>
      <c r="D8486">
        <v>100000</v>
      </c>
      <c r="E8486">
        <v>62</v>
      </c>
      <c r="F8486">
        <v>1</v>
      </c>
      <c r="G8486">
        <v>4.456099</v>
      </c>
      <c r="H8486">
        <v>0.163469</v>
      </c>
      <c r="I8486">
        <v>3.623081</v>
      </c>
      <c r="J8486">
        <v>5.9395000000000003E-2</v>
      </c>
      <c r="K8486" t="str">
        <f>MID(M8486,22,1)</f>
        <v>6</v>
      </c>
      <c r="L8486" t="s">
        <v>61</v>
      </c>
      <c r="M8486" t="s">
        <v>62</v>
      </c>
      <c r="N8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486">
        <f>VLOOKUP(TableOMP[[#This Row],[Label]],TableAvg[],2,FALSE)</f>
        <v>4.4504349285714282</v>
      </c>
      <c r="P8486">
        <f>VLOOKUP(TableOMP[[#This Row],[Label]],TableAvg[],3,FALSE)</f>
        <v>0.10553760391135955</v>
      </c>
      <c r="Q8486">
        <f>TableOMP[[#This Row],[Avg]]-$U$2*TableOMP[[#This Row],[StdDev]]</f>
        <v>4.239359720748709</v>
      </c>
      <c r="R8486">
        <f>TableOMP[[#This Row],[Avg]]+$U$2*TableOMP[[#This Row],[StdDev]]</f>
        <v>4.6615101363941474</v>
      </c>
      <c r="S8486">
        <f>IF(AND(TableOMP[[#This Row],[total_time]]&gt;=TableOMP[[#This Row],[Low]], TableOMP[[#This Row],[total_time]]&lt;=TableOMP[[#This Row],[High]]),1,0)</f>
        <v>1</v>
      </c>
    </row>
    <row r="8487" spans="1:19" hidden="1" x14ac:dyDescent="0.25">
      <c r="A8487" t="s">
        <v>15</v>
      </c>
      <c r="B8487">
        <v>10000</v>
      </c>
      <c r="C8487">
        <v>100</v>
      </c>
      <c r="D8487">
        <v>100000</v>
      </c>
      <c r="E8487">
        <v>61</v>
      </c>
      <c r="F8487">
        <v>1</v>
      </c>
      <c r="G8487">
        <v>4.4559730000000002</v>
      </c>
      <c r="H8487">
        <v>0.16861000000000001</v>
      </c>
      <c r="I8487">
        <v>4.0706810000000004</v>
      </c>
      <c r="J8487">
        <v>6.7845000000000003E-2</v>
      </c>
      <c r="K8487" t="str">
        <f>MID(M8487,22,1)</f>
        <v>5</v>
      </c>
      <c r="L8487" t="s">
        <v>55</v>
      </c>
      <c r="M8487" t="s">
        <v>56</v>
      </c>
      <c r="N8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487">
        <f>VLOOKUP(TableOMP[[#This Row],[Label]],TableAvg[],2,FALSE)</f>
        <v>4.5314824285714286</v>
      </c>
      <c r="P8487">
        <f>VLOOKUP(TableOMP[[#This Row],[Label]],TableAvg[],3,FALSE)</f>
        <v>0.17341509154984525</v>
      </c>
      <c r="Q8487">
        <f>TableOMP[[#This Row],[Avg]]-$U$2*TableOMP[[#This Row],[StdDev]]</f>
        <v>4.1846522454717379</v>
      </c>
      <c r="R8487">
        <f>TableOMP[[#This Row],[Avg]]+$U$2*TableOMP[[#This Row],[StdDev]]</f>
        <v>4.8783126116711193</v>
      </c>
      <c r="S8487">
        <f>IF(AND(TableOMP[[#This Row],[total_time]]&gt;=TableOMP[[#This Row],[Low]], TableOMP[[#This Row],[total_time]]&lt;=TableOMP[[#This Row],[High]]),1,0)</f>
        <v>1</v>
      </c>
    </row>
    <row r="8488" spans="1:19" hidden="1" x14ac:dyDescent="0.25">
      <c r="A8488" t="s">
        <v>15</v>
      </c>
      <c r="B8488">
        <v>10000</v>
      </c>
      <c r="C8488">
        <v>100</v>
      </c>
      <c r="D8488">
        <v>100000</v>
      </c>
      <c r="E8488">
        <v>61</v>
      </c>
      <c r="F8488">
        <v>1</v>
      </c>
      <c r="G8488">
        <v>4.4554239999999998</v>
      </c>
      <c r="H8488">
        <v>0.16644300000000001</v>
      </c>
      <c r="I8488">
        <v>3.6186020000000001</v>
      </c>
      <c r="J8488">
        <v>6.0310000000000002E-2</v>
      </c>
      <c r="K8488" t="str">
        <f>MID(M8488,22,1)</f>
        <v>5</v>
      </c>
      <c r="L8488" t="s">
        <v>55</v>
      </c>
      <c r="M8488" t="s">
        <v>56</v>
      </c>
      <c r="N8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488">
        <f>VLOOKUP(TableOMP[[#This Row],[Label]],TableAvg[],2,FALSE)</f>
        <v>4.5314824285714286</v>
      </c>
      <c r="P8488">
        <f>VLOOKUP(TableOMP[[#This Row],[Label]],TableAvg[],3,FALSE)</f>
        <v>0.17341509154984525</v>
      </c>
      <c r="Q8488">
        <f>TableOMP[[#This Row],[Avg]]-$U$2*TableOMP[[#This Row],[StdDev]]</f>
        <v>4.1846522454717379</v>
      </c>
      <c r="R8488">
        <f>TableOMP[[#This Row],[Avg]]+$U$2*TableOMP[[#This Row],[StdDev]]</f>
        <v>4.8783126116711193</v>
      </c>
      <c r="S8488">
        <f>IF(AND(TableOMP[[#This Row],[total_time]]&gt;=TableOMP[[#This Row],[Low]], TableOMP[[#This Row],[total_time]]&lt;=TableOMP[[#This Row],[High]]),1,0)</f>
        <v>1</v>
      </c>
    </row>
    <row r="8489" spans="1:19" hidden="1" x14ac:dyDescent="0.25">
      <c r="A8489" t="s">
        <v>15</v>
      </c>
      <c r="B8489">
        <v>10000</v>
      </c>
      <c r="C8489">
        <v>100</v>
      </c>
      <c r="D8489">
        <v>100000</v>
      </c>
      <c r="E8489">
        <v>62</v>
      </c>
      <c r="F8489">
        <v>1</v>
      </c>
      <c r="G8489">
        <v>4.44862</v>
      </c>
      <c r="H8489">
        <v>0.166793</v>
      </c>
      <c r="I8489">
        <v>3.9764270000000002</v>
      </c>
      <c r="J8489">
        <v>6.5186999999999995E-2</v>
      </c>
      <c r="K8489" t="str">
        <f>MID(M8489,22,1)</f>
        <v>2</v>
      </c>
      <c r="L8489" t="s">
        <v>95</v>
      </c>
      <c r="M8489" t="s">
        <v>96</v>
      </c>
      <c r="N8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489">
        <f>VLOOKUP(TableOMP[[#This Row],[Label]],TableAvg[],2,FALSE)</f>
        <v>4.4504349285714282</v>
      </c>
      <c r="P8489">
        <f>VLOOKUP(TableOMP[[#This Row],[Label]],TableAvg[],3,FALSE)</f>
        <v>0.10553760391135955</v>
      </c>
      <c r="Q8489">
        <f>TableOMP[[#This Row],[Avg]]-$U$2*TableOMP[[#This Row],[StdDev]]</f>
        <v>4.239359720748709</v>
      </c>
      <c r="R8489">
        <f>TableOMP[[#This Row],[Avg]]+$U$2*TableOMP[[#This Row],[StdDev]]</f>
        <v>4.6615101363941474</v>
      </c>
      <c r="S8489">
        <f>IF(AND(TableOMP[[#This Row],[total_time]]&gt;=TableOMP[[#This Row],[Low]], TableOMP[[#This Row],[total_time]]&lt;=TableOMP[[#This Row],[High]]),1,0)</f>
        <v>1</v>
      </c>
    </row>
    <row r="8490" spans="1:19" hidden="1" x14ac:dyDescent="0.25">
      <c r="A8490" t="s">
        <v>15</v>
      </c>
      <c r="B8490">
        <v>10000</v>
      </c>
      <c r="C8490">
        <v>100</v>
      </c>
      <c r="D8490">
        <v>100000</v>
      </c>
      <c r="E8490">
        <v>61</v>
      </c>
      <c r="F8490">
        <v>1</v>
      </c>
      <c r="G8490">
        <v>4.4472529999999999</v>
      </c>
      <c r="H8490">
        <v>0.167041</v>
      </c>
      <c r="I8490">
        <v>3.6442899999999998</v>
      </c>
      <c r="J8490">
        <v>6.0738E-2</v>
      </c>
      <c r="K8490" t="str">
        <f>MID(M8490,22,1)</f>
        <v>5</v>
      </c>
      <c r="L8490" t="s">
        <v>55</v>
      </c>
      <c r="M8490" t="s">
        <v>56</v>
      </c>
      <c r="N8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490">
        <f>VLOOKUP(TableOMP[[#This Row],[Label]],TableAvg[],2,FALSE)</f>
        <v>4.5314824285714286</v>
      </c>
      <c r="P8490">
        <f>VLOOKUP(TableOMP[[#This Row],[Label]],TableAvg[],3,FALSE)</f>
        <v>0.17341509154984525</v>
      </c>
      <c r="Q8490">
        <f>TableOMP[[#This Row],[Avg]]-$U$2*TableOMP[[#This Row],[StdDev]]</f>
        <v>4.1846522454717379</v>
      </c>
      <c r="R8490">
        <f>TableOMP[[#This Row],[Avg]]+$U$2*TableOMP[[#This Row],[StdDev]]</f>
        <v>4.8783126116711193</v>
      </c>
      <c r="S8490">
        <f>IF(AND(TableOMP[[#This Row],[total_time]]&gt;=TableOMP[[#This Row],[Low]], TableOMP[[#This Row],[total_time]]&lt;=TableOMP[[#This Row],[High]]),1,0)</f>
        <v>1</v>
      </c>
    </row>
    <row r="8491" spans="1:19" hidden="1" x14ac:dyDescent="0.25">
      <c r="A8491" t="s">
        <v>15</v>
      </c>
      <c r="B8491">
        <v>10000</v>
      </c>
      <c r="C8491">
        <v>100</v>
      </c>
      <c r="D8491">
        <v>100000</v>
      </c>
      <c r="E8491">
        <v>62</v>
      </c>
      <c r="F8491">
        <v>1</v>
      </c>
      <c r="G8491">
        <v>4.4433540000000002</v>
      </c>
      <c r="H8491">
        <v>0.169267</v>
      </c>
      <c r="I8491">
        <v>3.9391129999999999</v>
      </c>
      <c r="J8491">
        <v>6.4575999999999995E-2</v>
      </c>
      <c r="K8491" t="str">
        <f>MID(M8491,22,1)</f>
        <v>5</v>
      </c>
      <c r="L8491" t="s">
        <v>55</v>
      </c>
      <c r="M8491" t="s">
        <v>56</v>
      </c>
      <c r="N8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491">
        <f>VLOOKUP(TableOMP[[#This Row],[Label]],TableAvg[],2,FALSE)</f>
        <v>4.4504349285714282</v>
      </c>
      <c r="P8491">
        <f>VLOOKUP(TableOMP[[#This Row],[Label]],TableAvg[],3,FALSE)</f>
        <v>0.10553760391135955</v>
      </c>
      <c r="Q8491">
        <f>TableOMP[[#This Row],[Avg]]-$U$2*TableOMP[[#This Row],[StdDev]]</f>
        <v>4.239359720748709</v>
      </c>
      <c r="R8491">
        <f>TableOMP[[#This Row],[Avg]]+$U$2*TableOMP[[#This Row],[StdDev]]</f>
        <v>4.6615101363941474</v>
      </c>
      <c r="S8491">
        <f>IF(AND(TableOMP[[#This Row],[total_time]]&gt;=TableOMP[[#This Row],[Low]], TableOMP[[#This Row],[total_time]]&lt;=TableOMP[[#This Row],[High]]),1,0)</f>
        <v>1</v>
      </c>
    </row>
    <row r="8492" spans="1:19" hidden="1" x14ac:dyDescent="0.25">
      <c r="A8492" t="s">
        <v>15</v>
      </c>
      <c r="B8492">
        <v>10000</v>
      </c>
      <c r="C8492">
        <v>100</v>
      </c>
      <c r="D8492">
        <v>100000</v>
      </c>
      <c r="E8492">
        <v>63</v>
      </c>
      <c r="F8492">
        <v>1</v>
      </c>
      <c r="G8492">
        <v>4.4423240000000002</v>
      </c>
      <c r="H8492">
        <v>0.185555</v>
      </c>
      <c r="I8492">
        <v>4.5234870000000003</v>
      </c>
      <c r="J8492">
        <v>7.2958999999999996E-2</v>
      </c>
      <c r="K8492" t="str">
        <f>MID(M8492,22,1)</f>
        <v>6</v>
      </c>
      <c r="L8492" t="s">
        <v>41</v>
      </c>
      <c r="M8492" t="s">
        <v>42</v>
      </c>
      <c r="N8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492">
        <f>VLOOKUP(TableOMP[[#This Row],[Label]],TableAvg[],2,FALSE)</f>
        <v>4.4337867142857155</v>
      </c>
      <c r="P8492">
        <f>VLOOKUP(TableOMP[[#This Row],[Label]],TableAvg[],3,FALSE)</f>
        <v>0.13972381251463192</v>
      </c>
      <c r="Q8492">
        <f>TableOMP[[#This Row],[Avg]]-$U$2*TableOMP[[#This Row],[StdDev]]</f>
        <v>4.1543390892564513</v>
      </c>
      <c r="R8492">
        <f>TableOMP[[#This Row],[Avg]]+$U$2*TableOMP[[#This Row],[StdDev]]</f>
        <v>4.7132343393149796</v>
      </c>
      <c r="S8492">
        <f>IF(AND(TableOMP[[#This Row],[total_time]]&gt;=TableOMP[[#This Row],[Low]], TableOMP[[#This Row],[total_time]]&lt;=TableOMP[[#This Row],[High]]),1,0)</f>
        <v>1</v>
      </c>
    </row>
    <row r="8493" spans="1:19" hidden="1" x14ac:dyDescent="0.25">
      <c r="A8493" t="s">
        <v>15</v>
      </c>
      <c r="B8493">
        <v>10000</v>
      </c>
      <c r="C8493">
        <v>100</v>
      </c>
      <c r="D8493">
        <v>100000</v>
      </c>
      <c r="E8493">
        <v>62</v>
      </c>
      <c r="F8493">
        <v>1</v>
      </c>
      <c r="G8493">
        <v>4.4384860000000002</v>
      </c>
      <c r="H8493">
        <v>0.163187</v>
      </c>
      <c r="I8493">
        <v>3.640377</v>
      </c>
      <c r="J8493">
        <v>5.9678000000000002E-2</v>
      </c>
      <c r="K8493" t="str">
        <f>MID(M8493,22,1)</f>
        <v>6</v>
      </c>
      <c r="L8493" t="s">
        <v>41</v>
      </c>
      <c r="M8493" t="s">
        <v>42</v>
      </c>
      <c r="N8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493">
        <f>VLOOKUP(TableOMP[[#This Row],[Label]],TableAvg[],2,FALSE)</f>
        <v>4.4504349285714282</v>
      </c>
      <c r="P8493">
        <f>VLOOKUP(TableOMP[[#This Row],[Label]],TableAvg[],3,FALSE)</f>
        <v>0.10553760391135955</v>
      </c>
      <c r="Q8493">
        <f>TableOMP[[#This Row],[Avg]]-$U$2*TableOMP[[#This Row],[StdDev]]</f>
        <v>4.239359720748709</v>
      </c>
      <c r="R8493">
        <f>TableOMP[[#This Row],[Avg]]+$U$2*TableOMP[[#This Row],[StdDev]]</f>
        <v>4.6615101363941474</v>
      </c>
      <c r="S8493">
        <f>IF(AND(TableOMP[[#This Row],[total_time]]&gt;=TableOMP[[#This Row],[Low]], TableOMP[[#This Row],[total_time]]&lt;=TableOMP[[#This Row],[High]]),1,0)</f>
        <v>1</v>
      </c>
    </row>
    <row r="8494" spans="1:19" hidden="1" x14ac:dyDescent="0.25">
      <c r="A8494" t="s">
        <v>15</v>
      </c>
      <c r="B8494">
        <v>10000</v>
      </c>
      <c r="C8494">
        <v>100</v>
      </c>
      <c r="D8494">
        <v>100000</v>
      </c>
      <c r="E8494">
        <v>61</v>
      </c>
      <c r="F8494">
        <v>1</v>
      </c>
      <c r="G8494">
        <v>4.4305969999999997</v>
      </c>
      <c r="H8494">
        <v>0.15645400000000001</v>
      </c>
      <c r="I8494">
        <v>3.4990060000000001</v>
      </c>
      <c r="J8494">
        <v>5.8317000000000001E-2</v>
      </c>
      <c r="K8494" t="str">
        <f>MID(M8494,22,1)</f>
        <v>1</v>
      </c>
      <c r="L8494" t="s">
        <v>175</v>
      </c>
      <c r="M8494" t="s">
        <v>176</v>
      </c>
      <c r="N8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494">
        <f>VLOOKUP(TableOMP[[#This Row],[Label]],TableAvg[],2,FALSE)</f>
        <v>4.5314824285714286</v>
      </c>
      <c r="P8494">
        <f>VLOOKUP(TableOMP[[#This Row],[Label]],TableAvg[],3,FALSE)</f>
        <v>0.17341509154984525</v>
      </c>
      <c r="Q8494">
        <f>TableOMP[[#This Row],[Avg]]-$U$2*TableOMP[[#This Row],[StdDev]]</f>
        <v>4.1846522454717379</v>
      </c>
      <c r="R8494">
        <f>TableOMP[[#This Row],[Avg]]+$U$2*TableOMP[[#This Row],[StdDev]]</f>
        <v>4.8783126116711193</v>
      </c>
      <c r="S8494">
        <f>IF(AND(TableOMP[[#This Row],[total_time]]&gt;=TableOMP[[#This Row],[Low]], TableOMP[[#This Row],[total_time]]&lt;=TableOMP[[#This Row],[High]]),1,0)</f>
        <v>1</v>
      </c>
    </row>
    <row r="8495" spans="1:19" hidden="1" x14ac:dyDescent="0.25">
      <c r="A8495" t="s">
        <v>15</v>
      </c>
      <c r="B8495">
        <v>10000</v>
      </c>
      <c r="C8495">
        <v>100</v>
      </c>
      <c r="D8495">
        <v>100000</v>
      </c>
      <c r="E8495">
        <v>62</v>
      </c>
      <c r="F8495">
        <v>1</v>
      </c>
      <c r="G8495">
        <v>4.426742</v>
      </c>
      <c r="H8495">
        <v>0.17504400000000001</v>
      </c>
      <c r="I8495">
        <v>4.0082089999999999</v>
      </c>
      <c r="J8495">
        <v>6.5708000000000003E-2</v>
      </c>
      <c r="K8495" t="str">
        <f>MID(M8495,22,1)</f>
        <v>5</v>
      </c>
      <c r="L8495" t="s">
        <v>55</v>
      </c>
      <c r="M8495" t="s">
        <v>56</v>
      </c>
      <c r="N8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495">
        <f>VLOOKUP(TableOMP[[#This Row],[Label]],TableAvg[],2,FALSE)</f>
        <v>4.4504349285714282</v>
      </c>
      <c r="P8495">
        <f>VLOOKUP(TableOMP[[#This Row],[Label]],TableAvg[],3,FALSE)</f>
        <v>0.10553760391135955</v>
      </c>
      <c r="Q8495">
        <f>TableOMP[[#This Row],[Avg]]-$U$2*TableOMP[[#This Row],[StdDev]]</f>
        <v>4.239359720748709</v>
      </c>
      <c r="R8495">
        <f>TableOMP[[#This Row],[Avg]]+$U$2*TableOMP[[#This Row],[StdDev]]</f>
        <v>4.6615101363941474</v>
      </c>
      <c r="S8495">
        <f>IF(AND(TableOMP[[#This Row],[total_time]]&gt;=TableOMP[[#This Row],[Low]], TableOMP[[#This Row],[total_time]]&lt;=TableOMP[[#This Row],[High]]),1,0)</f>
        <v>1</v>
      </c>
    </row>
    <row r="8496" spans="1:19" hidden="1" x14ac:dyDescent="0.25">
      <c r="A8496" t="s">
        <v>15</v>
      </c>
      <c r="B8496">
        <v>10000</v>
      </c>
      <c r="C8496">
        <v>100</v>
      </c>
      <c r="D8496">
        <v>100000</v>
      </c>
      <c r="E8496">
        <v>61</v>
      </c>
      <c r="F8496">
        <v>1</v>
      </c>
      <c r="G8496">
        <v>4.4209430000000003</v>
      </c>
      <c r="H8496">
        <v>0.16950100000000001</v>
      </c>
      <c r="I8496">
        <v>3.6635789999999999</v>
      </c>
      <c r="J8496">
        <v>6.1060000000000003E-2</v>
      </c>
      <c r="K8496" t="str">
        <f>MID(M8496,22,1)</f>
        <v>5</v>
      </c>
      <c r="L8496" t="s">
        <v>55</v>
      </c>
      <c r="M8496" t="s">
        <v>56</v>
      </c>
      <c r="N8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496">
        <f>VLOOKUP(TableOMP[[#This Row],[Label]],TableAvg[],2,FALSE)</f>
        <v>4.5314824285714286</v>
      </c>
      <c r="P8496">
        <f>VLOOKUP(TableOMP[[#This Row],[Label]],TableAvg[],3,FALSE)</f>
        <v>0.17341509154984525</v>
      </c>
      <c r="Q8496">
        <f>TableOMP[[#This Row],[Avg]]-$U$2*TableOMP[[#This Row],[StdDev]]</f>
        <v>4.1846522454717379</v>
      </c>
      <c r="R8496">
        <f>TableOMP[[#This Row],[Avg]]+$U$2*TableOMP[[#This Row],[StdDev]]</f>
        <v>4.8783126116711193</v>
      </c>
      <c r="S8496">
        <f>IF(AND(TableOMP[[#This Row],[total_time]]&gt;=TableOMP[[#This Row],[Low]], TableOMP[[#This Row],[total_time]]&lt;=TableOMP[[#This Row],[High]]),1,0)</f>
        <v>1</v>
      </c>
    </row>
    <row r="8497" spans="1:19" hidden="1" x14ac:dyDescent="0.25">
      <c r="A8497" t="s">
        <v>15</v>
      </c>
      <c r="B8497">
        <v>10000</v>
      </c>
      <c r="C8497">
        <v>100</v>
      </c>
      <c r="D8497">
        <v>100000</v>
      </c>
      <c r="E8497">
        <v>64</v>
      </c>
      <c r="F8497">
        <v>1</v>
      </c>
      <c r="G8497">
        <v>4.415775</v>
      </c>
      <c r="H8497">
        <v>0.28525400000000001</v>
      </c>
      <c r="I8497">
        <v>10.173757999999999</v>
      </c>
      <c r="J8497">
        <v>0.16148799999999999</v>
      </c>
      <c r="K8497" t="str">
        <f>MID(M8497,22,1)</f>
        <v>5</v>
      </c>
      <c r="L8497" t="s">
        <v>55</v>
      </c>
      <c r="M8497" t="s">
        <v>56</v>
      </c>
      <c r="N8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497">
        <f>VLOOKUP(TableOMP[[#This Row],[Label]],TableAvg[],2,FALSE)</f>
        <v>4.4507514285714285</v>
      </c>
      <c r="P8497">
        <f>VLOOKUP(TableOMP[[#This Row],[Label]],TableAvg[],3,FALSE)</f>
        <v>8.402089538635861E-2</v>
      </c>
      <c r="Q8497">
        <f>TableOMP[[#This Row],[Avg]]-$U$2*TableOMP[[#This Row],[StdDev]]</f>
        <v>4.2827096377987113</v>
      </c>
      <c r="R8497">
        <f>TableOMP[[#This Row],[Avg]]+$U$2*TableOMP[[#This Row],[StdDev]]</f>
        <v>4.6187932193441457</v>
      </c>
      <c r="S8497">
        <f>IF(AND(TableOMP[[#This Row],[total_time]]&gt;=TableOMP[[#This Row],[Low]], TableOMP[[#This Row],[total_time]]&lt;=TableOMP[[#This Row],[High]]),1,0)</f>
        <v>1</v>
      </c>
    </row>
    <row r="8498" spans="1:19" hidden="1" x14ac:dyDescent="0.25">
      <c r="A8498" t="s">
        <v>15</v>
      </c>
      <c r="B8498">
        <v>10000</v>
      </c>
      <c r="C8498">
        <v>100</v>
      </c>
      <c r="D8498">
        <v>100000</v>
      </c>
      <c r="E8498">
        <v>60</v>
      </c>
      <c r="F8498">
        <v>1</v>
      </c>
      <c r="G8498">
        <v>4.4135419999999996</v>
      </c>
      <c r="H8498">
        <v>0.160858</v>
      </c>
      <c r="I8498">
        <v>3.5537429999999999</v>
      </c>
      <c r="J8498">
        <v>6.0233000000000002E-2</v>
      </c>
      <c r="K8498" t="str">
        <f>MID(M8498,22,1)</f>
        <v>5</v>
      </c>
      <c r="L8498" t="s">
        <v>55</v>
      </c>
      <c r="M8498" t="s">
        <v>56</v>
      </c>
      <c r="N8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498">
        <f>VLOOKUP(TableOMP[[#This Row],[Label]],TableAvg[],2,FALSE)</f>
        <v>4.6667198571428568</v>
      </c>
      <c r="P8498">
        <f>VLOOKUP(TableOMP[[#This Row],[Label]],TableAvg[],3,FALSE)</f>
        <v>0.36767562251292119</v>
      </c>
      <c r="Q8498">
        <f>TableOMP[[#This Row],[Avg]]-$U$2*TableOMP[[#This Row],[StdDev]]</f>
        <v>3.9313686121170144</v>
      </c>
      <c r="R8498">
        <f>TableOMP[[#This Row],[Avg]]+$U$2*TableOMP[[#This Row],[StdDev]]</f>
        <v>5.4020711021686996</v>
      </c>
      <c r="S8498">
        <f>IF(AND(TableOMP[[#This Row],[total_time]]&gt;=TableOMP[[#This Row],[Low]], TableOMP[[#This Row],[total_time]]&lt;=TableOMP[[#This Row],[High]]),1,0)</f>
        <v>1</v>
      </c>
    </row>
    <row r="8499" spans="1:19" hidden="1" x14ac:dyDescent="0.25">
      <c r="A8499" t="s">
        <v>15</v>
      </c>
      <c r="B8499">
        <v>10000</v>
      </c>
      <c r="C8499">
        <v>100</v>
      </c>
      <c r="D8499">
        <v>100000</v>
      </c>
      <c r="E8499">
        <v>64</v>
      </c>
      <c r="F8499">
        <v>1</v>
      </c>
      <c r="G8499">
        <v>4.3985440000000002</v>
      </c>
      <c r="H8499">
        <v>0.26602300000000001</v>
      </c>
      <c r="I8499">
        <v>8.8913759999999993</v>
      </c>
      <c r="J8499">
        <v>0.14113300000000001</v>
      </c>
      <c r="K8499" t="str">
        <f>MID(M8499,22,1)</f>
        <v>6</v>
      </c>
      <c r="L8499" t="s">
        <v>61</v>
      </c>
      <c r="M8499" t="s">
        <v>62</v>
      </c>
      <c r="N8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499">
        <f>VLOOKUP(TableOMP[[#This Row],[Label]],TableAvg[],2,FALSE)</f>
        <v>4.4507514285714285</v>
      </c>
      <c r="P8499">
        <f>VLOOKUP(TableOMP[[#This Row],[Label]],TableAvg[],3,FALSE)</f>
        <v>8.402089538635861E-2</v>
      </c>
      <c r="Q8499">
        <f>TableOMP[[#This Row],[Avg]]-$U$2*TableOMP[[#This Row],[StdDev]]</f>
        <v>4.2827096377987113</v>
      </c>
      <c r="R8499">
        <f>TableOMP[[#This Row],[Avg]]+$U$2*TableOMP[[#This Row],[StdDev]]</f>
        <v>4.6187932193441457</v>
      </c>
      <c r="S8499">
        <f>IF(AND(TableOMP[[#This Row],[total_time]]&gt;=TableOMP[[#This Row],[Low]], TableOMP[[#This Row],[total_time]]&lt;=TableOMP[[#This Row],[High]]),1,0)</f>
        <v>1</v>
      </c>
    </row>
    <row r="8500" spans="1:19" hidden="1" x14ac:dyDescent="0.25">
      <c r="A8500" t="s">
        <v>15</v>
      </c>
      <c r="B8500">
        <v>10000</v>
      </c>
      <c r="C8500">
        <v>100</v>
      </c>
      <c r="D8500">
        <v>100000</v>
      </c>
      <c r="E8500">
        <v>64</v>
      </c>
      <c r="F8500">
        <v>1</v>
      </c>
      <c r="G8500">
        <v>4.3944530000000004</v>
      </c>
      <c r="H8500">
        <v>0.178261</v>
      </c>
      <c r="I8500">
        <v>4.6855609999999999</v>
      </c>
      <c r="J8500">
        <v>7.4373999999999996E-2</v>
      </c>
      <c r="K8500" t="str">
        <f>MID(M8500,22,1)</f>
        <v>2</v>
      </c>
      <c r="L8500" t="s">
        <v>95</v>
      </c>
      <c r="M8500" t="s">
        <v>96</v>
      </c>
      <c r="N8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500">
        <f>VLOOKUP(TableOMP[[#This Row],[Label]],TableAvg[],2,FALSE)</f>
        <v>4.4507514285714285</v>
      </c>
      <c r="P8500">
        <f>VLOOKUP(TableOMP[[#This Row],[Label]],TableAvg[],3,FALSE)</f>
        <v>8.402089538635861E-2</v>
      </c>
      <c r="Q8500">
        <f>TableOMP[[#This Row],[Avg]]-$U$2*TableOMP[[#This Row],[StdDev]]</f>
        <v>4.2827096377987113</v>
      </c>
      <c r="R8500">
        <f>TableOMP[[#This Row],[Avg]]+$U$2*TableOMP[[#This Row],[StdDev]]</f>
        <v>4.6187932193441457</v>
      </c>
      <c r="S8500">
        <f>IF(AND(TableOMP[[#This Row],[total_time]]&gt;=TableOMP[[#This Row],[Low]], TableOMP[[#This Row],[total_time]]&lt;=TableOMP[[#This Row],[High]]),1,0)</f>
        <v>1</v>
      </c>
    </row>
    <row r="8501" spans="1:19" hidden="1" x14ac:dyDescent="0.25">
      <c r="A8501" t="s">
        <v>15</v>
      </c>
      <c r="B8501">
        <v>10000</v>
      </c>
      <c r="C8501">
        <v>100</v>
      </c>
      <c r="D8501">
        <v>100000</v>
      </c>
      <c r="E8501">
        <v>61</v>
      </c>
      <c r="F8501">
        <v>1</v>
      </c>
      <c r="G8501">
        <v>4.3941540000000003</v>
      </c>
      <c r="H8501">
        <v>0.17497199999999999</v>
      </c>
      <c r="I8501">
        <v>4.3196490000000001</v>
      </c>
      <c r="J8501">
        <v>7.1994000000000002E-2</v>
      </c>
      <c r="K8501" t="str">
        <f>MID(M8501,22,1)</f>
        <v>6</v>
      </c>
      <c r="L8501" t="s">
        <v>61</v>
      </c>
      <c r="M8501" t="s">
        <v>62</v>
      </c>
      <c r="N8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501">
        <f>VLOOKUP(TableOMP[[#This Row],[Label]],TableAvg[],2,FALSE)</f>
        <v>4.5314824285714286</v>
      </c>
      <c r="P8501">
        <f>VLOOKUP(TableOMP[[#This Row],[Label]],TableAvg[],3,FALSE)</f>
        <v>0.17341509154984525</v>
      </c>
      <c r="Q8501">
        <f>TableOMP[[#This Row],[Avg]]-$U$2*TableOMP[[#This Row],[StdDev]]</f>
        <v>4.1846522454717379</v>
      </c>
      <c r="R8501">
        <f>TableOMP[[#This Row],[Avg]]+$U$2*TableOMP[[#This Row],[StdDev]]</f>
        <v>4.8783126116711193</v>
      </c>
      <c r="S8501">
        <f>IF(AND(TableOMP[[#This Row],[total_time]]&gt;=TableOMP[[#This Row],[Low]], TableOMP[[#This Row],[total_time]]&lt;=TableOMP[[#This Row],[High]]),1,0)</f>
        <v>1</v>
      </c>
    </row>
    <row r="8502" spans="1:19" hidden="1" x14ac:dyDescent="0.25">
      <c r="A8502" t="s">
        <v>15</v>
      </c>
      <c r="B8502">
        <v>10000</v>
      </c>
      <c r="C8502">
        <v>100</v>
      </c>
      <c r="D8502">
        <v>100000</v>
      </c>
      <c r="E8502">
        <v>61</v>
      </c>
      <c r="F8502">
        <v>1</v>
      </c>
      <c r="G8502">
        <v>4.3912959999999996</v>
      </c>
      <c r="H8502">
        <v>0.22819200000000001</v>
      </c>
      <c r="I8502">
        <v>7.2773209999999997</v>
      </c>
      <c r="J8502">
        <v>0.12128899999999999</v>
      </c>
      <c r="K8502" t="str">
        <f>MID(M8502,22,1)</f>
        <v>8</v>
      </c>
      <c r="L8502" t="s">
        <v>159</v>
      </c>
      <c r="M8502" t="s">
        <v>160</v>
      </c>
      <c r="N8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502">
        <f>VLOOKUP(TableOMP[[#This Row],[Label]],TableAvg[],2,FALSE)</f>
        <v>4.5314824285714286</v>
      </c>
      <c r="P8502">
        <f>VLOOKUP(TableOMP[[#This Row],[Label]],TableAvg[],3,FALSE)</f>
        <v>0.17341509154984525</v>
      </c>
      <c r="Q8502">
        <f>TableOMP[[#This Row],[Avg]]-$U$2*TableOMP[[#This Row],[StdDev]]</f>
        <v>4.1846522454717379</v>
      </c>
      <c r="R8502">
        <f>TableOMP[[#This Row],[Avg]]+$U$2*TableOMP[[#This Row],[StdDev]]</f>
        <v>4.8783126116711193</v>
      </c>
      <c r="S8502">
        <f>IF(AND(TableOMP[[#This Row],[total_time]]&gt;=TableOMP[[#This Row],[Low]], TableOMP[[#This Row],[total_time]]&lt;=TableOMP[[#This Row],[High]]),1,0)</f>
        <v>1</v>
      </c>
    </row>
    <row r="8503" spans="1:19" hidden="1" x14ac:dyDescent="0.25">
      <c r="A8503" t="s">
        <v>15</v>
      </c>
      <c r="B8503">
        <v>10000</v>
      </c>
      <c r="C8503">
        <v>100</v>
      </c>
      <c r="D8503">
        <v>100000</v>
      </c>
      <c r="E8503">
        <v>60</v>
      </c>
      <c r="F8503">
        <v>1</v>
      </c>
      <c r="G8503">
        <v>4.3904480000000001</v>
      </c>
      <c r="H8503">
        <v>0.157911</v>
      </c>
      <c r="I8503">
        <v>3.513341</v>
      </c>
      <c r="J8503">
        <v>5.9547999999999997E-2</v>
      </c>
      <c r="K8503" t="str">
        <f>MID(M8503,22,1)</f>
        <v>5</v>
      </c>
      <c r="L8503" t="s">
        <v>55</v>
      </c>
      <c r="M8503" t="s">
        <v>56</v>
      </c>
      <c r="N8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8503">
        <f>VLOOKUP(TableOMP[[#This Row],[Label]],TableAvg[],2,FALSE)</f>
        <v>4.6667198571428568</v>
      </c>
      <c r="P8503">
        <f>VLOOKUP(TableOMP[[#This Row],[Label]],TableAvg[],3,FALSE)</f>
        <v>0.36767562251292119</v>
      </c>
      <c r="Q8503">
        <f>TableOMP[[#This Row],[Avg]]-$U$2*TableOMP[[#This Row],[StdDev]]</f>
        <v>3.9313686121170144</v>
      </c>
      <c r="R8503">
        <f>TableOMP[[#This Row],[Avg]]+$U$2*TableOMP[[#This Row],[StdDev]]</f>
        <v>5.4020711021686996</v>
      </c>
      <c r="S8503">
        <f>IF(AND(TableOMP[[#This Row],[total_time]]&gt;=TableOMP[[#This Row],[Low]], TableOMP[[#This Row],[total_time]]&lt;=TableOMP[[#This Row],[High]]),1,0)</f>
        <v>1</v>
      </c>
    </row>
    <row r="8504" spans="1:19" hidden="1" x14ac:dyDescent="0.25">
      <c r="A8504" t="s">
        <v>15</v>
      </c>
      <c r="B8504">
        <v>10000</v>
      </c>
      <c r="C8504">
        <v>100</v>
      </c>
      <c r="D8504">
        <v>100000</v>
      </c>
      <c r="E8504">
        <v>59</v>
      </c>
      <c r="F8504">
        <v>1</v>
      </c>
      <c r="G8504">
        <v>4.3845929999999997</v>
      </c>
      <c r="H8504">
        <v>0.16866</v>
      </c>
      <c r="I8504">
        <v>3.3773080000000002</v>
      </c>
      <c r="J8504">
        <v>5.8229000000000003E-2</v>
      </c>
      <c r="K8504" t="str">
        <f>MID(M8504,22,1)</f>
        <v>8</v>
      </c>
      <c r="L8504" t="s">
        <v>159</v>
      </c>
      <c r="M8504" t="s">
        <v>160</v>
      </c>
      <c r="N8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8504">
        <f>VLOOKUP(TableOMP[[#This Row],[Label]],TableAvg[],2,FALSE)</f>
        <v>4.6594870000000004</v>
      </c>
      <c r="P8504">
        <f>VLOOKUP(TableOMP[[#This Row],[Label]],TableAvg[],3,FALSE)</f>
        <v>0.27595439636649521</v>
      </c>
      <c r="Q8504">
        <f>TableOMP[[#This Row],[Avg]]-$U$2*TableOMP[[#This Row],[StdDev]]</f>
        <v>4.10757820726701</v>
      </c>
      <c r="R8504">
        <f>TableOMP[[#This Row],[Avg]]+$U$2*TableOMP[[#This Row],[StdDev]]</f>
        <v>5.2113957927329908</v>
      </c>
      <c r="S8504">
        <f>IF(AND(TableOMP[[#This Row],[total_time]]&gt;=TableOMP[[#This Row],[Low]], TableOMP[[#This Row],[total_time]]&lt;=TableOMP[[#This Row],[High]]),1,0)</f>
        <v>1</v>
      </c>
    </row>
    <row r="8505" spans="1:19" hidden="1" x14ac:dyDescent="0.25">
      <c r="A8505" t="s">
        <v>15</v>
      </c>
      <c r="B8505">
        <v>10000</v>
      </c>
      <c r="C8505">
        <v>100</v>
      </c>
      <c r="D8505">
        <v>100000</v>
      </c>
      <c r="E8505">
        <v>63</v>
      </c>
      <c r="F8505">
        <v>1</v>
      </c>
      <c r="G8505">
        <v>4.3832240000000002</v>
      </c>
      <c r="H8505">
        <v>0.17563699999999999</v>
      </c>
      <c r="I8505">
        <v>4.5075479999999999</v>
      </c>
      <c r="J8505">
        <v>7.2702000000000003E-2</v>
      </c>
      <c r="K8505" t="str">
        <f>MID(M8505,22,1)</f>
        <v>2</v>
      </c>
      <c r="L8505" t="s">
        <v>95</v>
      </c>
      <c r="M8505" t="s">
        <v>96</v>
      </c>
      <c r="N8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505">
        <f>VLOOKUP(TableOMP[[#This Row],[Label]],TableAvg[],2,FALSE)</f>
        <v>4.4337867142857155</v>
      </c>
      <c r="P8505">
        <f>VLOOKUP(TableOMP[[#This Row],[Label]],TableAvg[],3,FALSE)</f>
        <v>0.13972381251463192</v>
      </c>
      <c r="Q8505">
        <f>TableOMP[[#This Row],[Avg]]-$U$2*TableOMP[[#This Row],[StdDev]]</f>
        <v>4.1543390892564513</v>
      </c>
      <c r="R8505">
        <f>TableOMP[[#This Row],[Avg]]+$U$2*TableOMP[[#This Row],[StdDev]]</f>
        <v>4.7132343393149796</v>
      </c>
      <c r="S8505">
        <f>IF(AND(TableOMP[[#This Row],[total_time]]&gt;=TableOMP[[#This Row],[Low]], TableOMP[[#This Row],[total_time]]&lt;=TableOMP[[#This Row],[High]]),1,0)</f>
        <v>1</v>
      </c>
    </row>
    <row r="8506" spans="1:19" hidden="1" x14ac:dyDescent="0.25">
      <c r="A8506" t="s">
        <v>15</v>
      </c>
      <c r="B8506">
        <v>10000</v>
      </c>
      <c r="C8506">
        <v>100</v>
      </c>
      <c r="D8506">
        <v>100000</v>
      </c>
      <c r="E8506">
        <v>63</v>
      </c>
      <c r="F8506">
        <v>1</v>
      </c>
      <c r="G8506">
        <v>4.3807679999999998</v>
      </c>
      <c r="H8506">
        <v>0.17565500000000001</v>
      </c>
      <c r="I8506">
        <v>4.2248960000000002</v>
      </c>
      <c r="J8506">
        <v>6.8142999999999995E-2</v>
      </c>
      <c r="K8506" t="str">
        <f>MID(M8506,22,1)</f>
        <v>6</v>
      </c>
      <c r="L8506" t="s">
        <v>61</v>
      </c>
      <c r="M8506" t="s">
        <v>62</v>
      </c>
      <c r="N8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506">
        <f>VLOOKUP(TableOMP[[#This Row],[Label]],TableAvg[],2,FALSE)</f>
        <v>4.4337867142857155</v>
      </c>
      <c r="P8506">
        <f>VLOOKUP(TableOMP[[#This Row],[Label]],TableAvg[],3,FALSE)</f>
        <v>0.13972381251463192</v>
      </c>
      <c r="Q8506">
        <f>TableOMP[[#This Row],[Avg]]-$U$2*TableOMP[[#This Row],[StdDev]]</f>
        <v>4.1543390892564513</v>
      </c>
      <c r="R8506">
        <f>TableOMP[[#This Row],[Avg]]+$U$2*TableOMP[[#This Row],[StdDev]]</f>
        <v>4.7132343393149796</v>
      </c>
      <c r="S8506">
        <f>IF(AND(TableOMP[[#This Row],[total_time]]&gt;=TableOMP[[#This Row],[Low]], TableOMP[[#This Row],[total_time]]&lt;=TableOMP[[#This Row],[High]]),1,0)</f>
        <v>1</v>
      </c>
    </row>
    <row r="8507" spans="1:19" hidden="1" x14ac:dyDescent="0.25">
      <c r="A8507" t="s">
        <v>15</v>
      </c>
      <c r="B8507">
        <v>10000</v>
      </c>
      <c r="C8507">
        <v>100</v>
      </c>
      <c r="D8507">
        <v>100000</v>
      </c>
      <c r="E8507">
        <v>64</v>
      </c>
      <c r="F8507">
        <v>1</v>
      </c>
      <c r="G8507">
        <v>4.3769130000000001</v>
      </c>
      <c r="H8507">
        <v>0.28144000000000002</v>
      </c>
      <c r="I8507">
        <v>10.109837000000001</v>
      </c>
      <c r="J8507">
        <v>0.16047400000000001</v>
      </c>
      <c r="K8507" t="str">
        <f>MID(M8507,22,1)</f>
        <v>5</v>
      </c>
      <c r="L8507" t="s">
        <v>55</v>
      </c>
      <c r="M8507" t="s">
        <v>56</v>
      </c>
      <c r="N8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507">
        <f>VLOOKUP(TableOMP[[#This Row],[Label]],TableAvg[],2,FALSE)</f>
        <v>4.4507514285714285</v>
      </c>
      <c r="P8507">
        <f>VLOOKUP(TableOMP[[#This Row],[Label]],TableAvg[],3,FALSE)</f>
        <v>8.402089538635861E-2</v>
      </c>
      <c r="Q8507">
        <f>TableOMP[[#This Row],[Avg]]-$U$2*TableOMP[[#This Row],[StdDev]]</f>
        <v>4.2827096377987113</v>
      </c>
      <c r="R8507">
        <f>TableOMP[[#This Row],[Avg]]+$U$2*TableOMP[[#This Row],[StdDev]]</f>
        <v>4.6187932193441457</v>
      </c>
      <c r="S8507">
        <f>IF(AND(TableOMP[[#This Row],[total_time]]&gt;=TableOMP[[#This Row],[Low]], TableOMP[[#This Row],[total_time]]&lt;=TableOMP[[#This Row],[High]]),1,0)</f>
        <v>1</v>
      </c>
    </row>
    <row r="8508" spans="1:19" hidden="1" x14ac:dyDescent="0.25">
      <c r="A8508" t="s">
        <v>15</v>
      </c>
      <c r="B8508">
        <v>10000</v>
      </c>
      <c r="C8508">
        <v>100</v>
      </c>
      <c r="D8508">
        <v>100000</v>
      </c>
      <c r="E8508">
        <v>63</v>
      </c>
      <c r="F8508">
        <v>1</v>
      </c>
      <c r="G8508">
        <v>4.3744969999999999</v>
      </c>
      <c r="H8508">
        <v>0.16558400000000001</v>
      </c>
      <c r="I8508">
        <v>3.9408629999999998</v>
      </c>
      <c r="J8508">
        <v>6.3561999999999994E-2</v>
      </c>
      <c r="K8508" t="str">
        <f>MID(M8508,22,1)</f>
        <v>5</v>
      </c>
      <c r="L8508" t="s">
        <v>163</v>
      </c>
      <c r="M8508" t="s">
        <v>164</v>
      </c>
      <c r="N8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508">
        <f>VLOOKUP(TableOMP[[#This Row],[Label]],TableAvg[],2,FALSE)</f>
        <v>4.4337867142857155</v>
      </c>
      <c r="P8508">
        <f>VLOOKUP(TableOMP[[#This Row],[Label]],TableAvg[],3,FALSE)</f>
        <v>0.13972381251463192</v>
      </c>
      <c r="Q8508">
        <f>TableOMP[[#This Row],[Avg]]-$U$2*TableOMP[[#This Row],[StdDev]]</f>
        <v>4.1543390892564513</v>
      </c>
      <c r="R8508">
        <f>TableOMP[[#This Row],[Avg]]+$U$2*TableOMP[[#This Row],[StdDev]]</f>
        <v>4.7132343393149796</v>
      </c>
      <c r="S8508">
        <f>IF(AND(TableOMP[[#This Row],[total_time]]&gt;=TableOMP[[#This Row],[Low]], TableOMP[[#This Row],[total_time]]&lt;=TableOMP[[#This Row],[High]]),1,0)</f>
        <v>1</v>
      </c>
    </row>
    <row r="8509" spans="1:19" hidden="1" x14ac:dyDescent="0.25">
      <c r="A8509" t="s">
        <v>15</v>
      </c>
      <c r="B8509">
        <v>10000</v>
      </c>
      <c r="C8509">
        <v>100</v>
      </c>
      <c r="D8509">
        <v>100000</v>
      </c>
      <c r="E8509">
        <v>63</v>
      </c>
      <c r="F8509">
        <v>1</v>
      </c>
      <c r="G8509">
        <v>4.3695019999999998</v>
      </c>
      <c r="H8509">
        <v>0.17856900000000001</v>
      </c>
      <c r="I8509">
        <v>4.8047139999999997</v>
      </c>
      <c r="J8509">
        <v>7.7494999999999994E-2</v>
      </c>
      <c r="K8509" t="str">
        <f>MID(M8509,22,1)</f>
        <v>5</v>
      </c>
      <c r="L8509" t="s">
        <v>55</v>
      </c>
      <c r="M8509" t="s">
        <v>56</v>
      </c>
      <c r="N8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509">
        <f>VLOOKUP(TableOMP[[#This Row],[Label]],TableAvg[],2,FALSE)</f>
        <v>4.4337867142857155</v>
      </c>
      <c r="P8509">
        <f>VLOOKUP(TableOMP[[#This Row],[Label]],TableAvg[],3,FALSE)</f>
        <v>0.13972381251463192</v>
      </c>
      <c r="Q8509">
        <f>TableOMP[[#This Row],[Avg]]-$U$2*TableOMP[[#This Row],[StdDev]]</f>
        <v>4.1543390892564513</v>
      </c>
      <c r="R8509">
        <f>TableOMP[[#This Row],[Avg]]+$U$2*TableOMP[[#This Row],[StdDev]]</f>
        <v>4.7132343393149796</v>
      </c>
      <c r="S8509">
        <f>IF(AND(TableOMP[[#This Row],[total_time]]&gt;=TableOMP[[#This Row],[Low]], TableOMP[[#This Row],[total_time]]&lt;=TableOMP[[#This Row],[High]]),1,0)</f>
        <v>1</v>
      </c>
    </row>
    <row r="8510" spans="1:19" hidden="1" x14ac:dyDescent="0.25">
      <c r="A8510" t="s">
        <v>15</v>
      </c>
      <c r="B8510">
        <v>10000</v>
      </c>
      <c r="C8510">
        <v>100</v>
      </c>
      <c r="D8510">
        <v>100000</v>
      </c>
      <c r="E8510">
        <v>61</v>
      </c>
      <c r="F8510">
        <v>1</v>
      </c>
      <c r="G8510">
        <v>4.3689609999999997</v>
      </c>
      <c r="H8510">
        <v>0.165358</v>
      </c>
      <c r="I8510">
        <v>3.760669</v>
      </c>
      <c r="J8510">
        <v>6.2677999999999998E-2</v>
      </c>
      <c r="K8510" t="str">
        <f>MID(M8510,22,1)</f>
        <v>5</v>
      </c>
      <c r="L8510" t="s">
        <v>163</v>
      </c>
      <c r="M8510" t="s">
        <v>164</v>
      </c>
      <c r="N8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8510">
        <f>VLOOKUP(TableOMP[[#This Row],[Label]],TableAvg[],2,FALSE)</f>
        <v>4.5314824285714286</v>
      </c>
      <c r="P8510">
        <f>VLOOKUP(TableOMP[[#This Row],[Label]],TableAvg[],3,FALSE)</f>
        <v>0.17341509154984525</v>
      </c>
      <c r="Q8510">
        <f>TableOMP[[#This Row],[Avg]]-$U$2*TableOMP[[#This Row],[StdDev]]</f>
        <v>4.1846522454717379</v>
      </c>
      <c r="R8510">
        <f>TableOMP[[#This Row],[Avg]]+$U$2*TableOMP[[#This Row],[StdDev]]</f>
        <v>4.8783126116711193</v>
      </c>
      <c r="S8510">
        <f>IF(AND(TableOMP[[#This Row],[total_time]]&gt;=TableOMP[[#This Row],[Low]], TableOMP[[#This Row],[total_time]]&lt;=TableOMP[[#This Row],[High]]),1,0)</f>
        <v>1</v>
      </c>
    </row>
    <row r="8511" spans="1:19" hidden="1" x14ac:dyDescent="0.25">
      <c r="A8511" t="s">
        <v>15</v>
      </c>
      <c r="B8511">
        <v>10000</v>
      </c>
      <c r="C8511">
        <v>100</v>
      </c>
      <c r="D8511">
        <v>100000</v>
      </c>
      <c r="E8511">
        <v>63</v>
      </c>
      <c r="F8511">
        <v>1</v>
      </c>
      <c r="G8511">
        <v>4.3610309999999997</v>
      </c>
      <c r="H8511">
        <v>0.17624300000000001</v>
      </c>
      <c r="I8511">
        <v>4.57097</v>
      </c>
      <c r="J8511">
        <v>7.3724999999999999E-2</v>
      </c>
      <c r="K8511" t="str">
        <f>MID(M8511,22,1)</f>
        <v>8</v>
      </c>
      <c r="L8511" t="s">
        <v>159</v>
      </c>
      <c r="M8511" t="s">
        <v>160</v>
      </c>
      <c r="N8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511">
        <f>VLOOKUP(TableOMP[[#This Row],[Label]],TableAvg[],2,FALSE)</f>
        <v>4.4337867142857155</v>
      </c>
      <c r="P8511">
        <f>VLOOKUP(TableOMP[[#This Row],[Label]],TableAvg[],3,FALSE)</f>
        <v>0.13972381251463192</v>
      </c>
      <c r="Q8511">
        <f>TableOMP[[#This Row],[Avg]]-$U$2*TableOMP[[#This Row],[StdDev]]</f>
        <v>4.1543390892564513</v>
      </c>
      <c r="R8511">
        <f>TableOMP[[#This Row],[Avg]]+$U$2*TableOMP[[#This Row],[StdDev]]</f>
        <v>4.7132343393149796</v>
      </c>
      <c r="S8511">
        <f>IF(AND(TableOMP[[#This Row],[total_time]]&gt;=TableOMP[[#This Row],[Low]], TableOMP[[#This Row],[total_time]]&lt;=TableOMP[[#This Row],[High]]),1,0)</f>
        <v>1</v>
      </c>
    </row>
    <row r="8512" spans="1:19" hidden="1" x14ac:dyDescent="0.25">
      <c r="A8512" t="s">
        <v>15</v>
      </c>
      <c r="B8512">
        <v>10000</v>
      </c>
      <c r="C8512">
        <v>100</v>
      </c>
      <c r="D8512">
        <v>100000</v>
      </c>
      <c r="E8512">
        <v>64</v>
      </c>
      <c r="F8512">
        <v>1</v>
      </c>
      <c r="G8512">
        <v>4.3605770000000001</v>
      </c>
      <c r="H8512">
        <v>0.26099800000000001</v>
      </c>
      <c r="I8512">
        <v>8.7320039999999999</v>
      </c>
      <c r="J8512">
        <v>0.138603</v>
      </c>
      <c r="K8512" t="str">
        <f>MID(M8512,22,1)</f>
        <v>5</v>
      </c>
      <c r="L8512" t="s">
        <v>163</v>
      </c>
      <c r="M8512" t="s">
        <v>164</v>
      </c>
      <c r="N8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512">
        <f>VLOOKUP(TableOMP[[#This Row],[Label]],TableAvg[],2,FALSE)</f>
        <v>4.4507514285714285</v>
      </c>
      <c r="P8512">
        <f>VLOOKUP(TableOMP[[#This Row],[Label]],TableAvg[],3,FALSE)</f>
        <v>8.402089538635861E-2</v>
      </c>
      <c r="Q8512">
        <f>TableOMP[[#This Row],[Avg]]-$U$2*TableOMP[[#This Row],[StdDev]]</f>
        <v>4.2827096377987113</v>
      </c>
      <c r="R8512">
        <f>TableOMP[[#This Row],[Avg]]+$U$2*TableOMP[[#This Row],[StdDev]]</f>
        <v>4.6187932193441457</v>
      </c>
      <c r="S8512">
        <f>IF(AND(TableOMP[[#This Row],[total_time]]&gt;=TableOMP[[#This Row],[Low]], TableOMP[[#This Row],[total_time]]&lt;=TableOMP[[#This Row],[High]]),1,0)</f>
        <v>1</v>
      </c>
    </row>
    <row r="8513" spans="1:19" hidden="1" x14ac:dyDescent="0.25">
      <c r="A8513" t="s">
        <v>15</v>
      </c>
      <c r="B8513">
        <v>10000</v>
      </c>
      <c r="C8513">
        <v>100</v>
      </c>
      <c r="D8513">
        <v>100000</v>
      </c>
      <c r="E8513">
        <v>62</v>
      </c>
      <c r="F8513">
        <v>1</v>
      </c>
      <c r="G8513">
        <v>4.3573700000000004</v>
      </c>
      <c r="H8513">
        <v>0.16738700000000001</v>
      </c>
      <c r="I8513">
        <v>3.9323700000000001</v>
      </c>
      <c r="J8513">
        <v>6.4464999999999995E-2</v>
      </c>
      <c r="K8513" t="str">
        <f>MID(M8513,22,1)</f>
        <v>5</v>
      </c>
      <c r="L8513" t="s">
        <v>55</v>
      </c>
      <c r="M8513" t="s">
        <v>56</v>
      </c>
      <c r="N8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513">
        <f>VLOOKUP(TableOMP[[#This Row],[Label]],TableAvg[],2,FALSE)</f>
        <v>4.4504349285714282</v>
      </c>
      <c r="P8513">
        <f>VLOOKUP(TableOMP[[#This Row],[Label]],TableAvg[],3,FALSE)</f>
        <v>0.10553760391135955</v>
      </c>
      <c r="Q8513">
        <f>TableOMP[[#This Row],[Avg]]-$U$2*TableOMP[[#This Row],[StdDev]]</f>
        <v>4.239359720748709</v>
      </c>
      <c r="R8513">
        <f>TableOMP[[#This Row],[Avg]]+$U$2*TableOMP[[#This Row],[StdDev]]</f>
        <v>4.6615101363941474</v>
      </c>
      <c r="S8513">
        <f>IF(AND(TableOMP[[#This Row],[total_time]]&gt;=TableOMP[[#This Row],[Low]], TableOMP[[#This Row],[total_time]]&lt;=TableOMP[[#This Row],[High]]),1,0)</f>
        <v>1</v>
      </c>
    </row>
    <row r="8514" spans="1:19" hidden="1" x14ac:dyDescent="0.25">
      <c r="A8514" t="s">
        <v>15</v>
      </c>
      <c r="B8514">
        <v>10000</v>
      </c>
      <c r="C8514">
        <v>100</v>
      </c>
      <c r="D8514">
        <v>100000</v>
      </c>
      <c r="E8514">
        <v>62</v>
      </c>
      <c r="F8514">
        <v>1</v>
      </c>
      <c r="G8514">
        <v>4.3547710000000004</v>
      </c>
      <c r="H8514">
        <v>0.163548</v>
      </c>
      <c r="I8514">
        <v>3.7712089999999998</v>
      </c>
      <c r="J8514">
        <v>6.1823000000000003E-2</v>
      </c>
      <c r="K8514" t="str">
        <f>MID(M8514,22,1)</f>
        <v>5</v>
      </c>
      <c r="L8514" t="s">
        <v>55</v>
      </c>
      <c r="M8514" t="s">
        <v>56</v>
      </c>
      <c r="N8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514">
        <f>VLOOKUP(TableOMP[[#This Row],[Label]],TableAvg[],2,FALSE)</f>
        <v>4.4504349285714282</v>
      </c>
      <c r="P8514">
        <f>VLOOKUP(TableOMP[[#This Row],[Label]],TableAvg[],3,FALSE)</f>
        <v>0.10553760391135955</v>
      </c>
      <c r="Q8514">
        <f>TableOMP[[#This Row],[Avg]]-$U$2*TableOMP[[#This Row],[StdDev]]</f>
        <v>4.239359720748709</v>
      </c>
      <c r="R8514">
        <f>TableOMP[[#This Row],[Avg]]+$U$2*TableOMP[[#This Row],[StdDev]]</f>
        <v>4.6615101363941474</v>
      </c>
      <c r="S8514">
        <f>IF(AND(TableOMP[[#This Row],[total_time]]&gt;=TableOMP[[#This Row],[Low]], TableOMP[[#This Row],[total_time]]&lt;=TableOMP[[#This Row],[High]]),1,0)</f>
        <v>1</v>
      </c>
    </row>
    <row r="8515" spans="1:19" hidden="1" x14ac:dyDescent="0.25">
      <c r="A8515" t="s">
        <v>15</v>
      </c>
      <c r="B8515">
        <v>10000</v>
      </c>
      <c r="C8515">
        <v>100</v>
      </c>
      <c r="D8515">
        <v>100000</v>
      </c>
      <c r="E8515">
        <v>62</v>
      </c>
      <c r="F8515">
        <v>1</v>
      </c>
      <c r="G8515">
        <v>4.3412670000000002</v>
      </c>
      <c r="H8515">
        <v>0.165437</v>
      </c>
      <c r="I8515">
        <v>3.65449</v>
      </c>
      <c r="J8515">
        <v>5.9909999999999998E-2</v>
      </c>
      <c r="K8515" t="str">
        <f>MID(M8515,22,1)</f>
        <v>5</v>
      </c>
      <c r="L8515" t="s">
        <v>163</v>
      </c>
      <c r="M8515" t="s">
        <v>164</v>
      </c>
      <c r="N8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515">
        <f>VLOOKUP(TableOMP[[#This Row],[Label]],TableAvg[],2,FALSE)</f>
        <v>4.4504349285714282</v>
      </c>
      <c r="P8515">
        <f>VLOOKUP(TableOMP[[#This Row],[Label]],TableAvg[],3,FALSE)</f>
        <v>0.10553760391135955</v>
      </c>
      <c r="Q8515">
        <f>TableOMP[[#This Row],[Avg]]-$U$2*TableOMP[[#This Row],[StdDev]]</f>
        <v>4.239359720748709</v>
      </c>
      <c r="R8515">
        <f>TableOMP[[#This Row],[Avg]]+$U$2*TableOMP[[#This Row],[StdDev]]</f>
        <v>4.6615101363941474</v>
      </c>
      <c r="S8515">
        <f>IF(AND(TableOMP[[#This Row],[total_time]]&gt;=TableOMP[[#This Row],[Low]], TableOMP[[#This Row],[total_time]]&lt;=TableOMP[[#This Row],[High]]),1,0)</f>
        <v>1</v>
      </c>
    </row>
    <row r="8516" spans="1:19" hidden="1" x14ac:dyDescent="0.25">
      <c r="A8516" t="s">
        <v>15</v>
      </c>
      <c r="B8516">
        <v>10000</v>
      </c>
      <c r="C8516">
        <v>100</v>
      </c>
      <c r="D8516">
        <v>100000</v>
      </c>
      <c r="E8516">
        <v>63</v>
      </c>
      <c r="F8516">
        <v>1</v>
      </c>
      <c r="G8516">
        <v>4.3215209999999997</v>
      </c>
      <c r="H8516">
        <v>0.17238800000000001</v>
      </c>
      <c r="I8516">
        <v>4.0065749999999998</v>
      </c>
      <c r="J8516">
        <v>6.4621999999999999E-2</v>
      </c>
      <c r="K8516" t="str">
        <f>MID(M8516,22,1)</f>
        <v>5</v>
      </c>
      <c r="L8516" t="s">
        <v>55</v>
      </c>
      <c r="M8516" t="s">
        <v>56</v>
      </c>
      <c r="N8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516">
        <f>VLOOKUP(TableOMP[[#This Row],[Label]],TableAvg[],2,FALSE)</f>
        <v>4.4337867142857155</v>
      </c>
      <c r="P8516">
        <f>VLOOKUP(TableOMP[[#This Row],[Label]],TableAvg[],3,FALSE)</f>
        <v>0.13972381251463192</v>
      </c>
      <c r="Q8516">
        <f>TableOMP[[#This Row],[Avg]]-$U$2*TableOMP[[#This Row],[StdDev]]</f>
        <v>4.1543390892564513</v>
      </c>
      <c r="R8516">
        <f>TableOMP[[#This Row],[Avg]]+$U$2*TableOMP[[#This Row],[StdDev]]</f>
        <v>4.7132343393149796</v>
      </c>
      <c r="S8516">
        <f>IF(AND(TableOMP[[#This Row],[total_time]]&gt;=TableOMP[[#This Row],[Low]], TableOMP[[#This Row],[total_time]]&lt;=TableOMP[[#This Row],[High]]),1,0)</f>
        <v>1</v>
      </c>
    </row>
    <row r="8517" spans="1:19" hidden="1" x14ac:dyDescent="0.25">
      <c r="A8517" t="s">
        <v>15</v>
      </c>
      <c r="B8517">
        <v>10000</v>
      </c>
      <c r="C8517">
        <v>100</v>
      </c>
      <c r="D8517">
        <v>100000</v>
      </c>
      <c r="E8517">
        <v>62</v>
      </c>
      <c r="F8517">
        <v>1</v>
      </c>
      <c r="G8517">
        <v>4.3203969999999998</v>
      </c>
      <c r="H8517">
        <v>0.171768</v>
      </c>
      <c r="I8517">
        <v>3.6357469999999998</v>
      </c>
      <c r="J8517">
        <v>5.9602000000000002E-2</v>
      </c>
      <c r="K8517" t="str">
        <f>MID(M8517,22,1)</f>
        <v>8</v>
      </c>
      <c r="L8517" t="s">
        <v>159</v>
      </c>
      <c r="M8517" t="s">
        <v>160</v>
      </c>
      <c r="N8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8517">
        <f>VLOOKUP(TableOMP[[#This Row],[Label]],TableAvg[],2,FALSE)</f>
        <v>4.4504349285714282</v>
      </c>
      <c r="P8517">
        <f>VLOOKUP(TableOMP[[#This Row],[Label]],TableAvg[],3,FALSE)</f>
        <v>0.10553760391135955</v>
      </c>
      <c r="Q8517">
        <f>TableOMP[[#This Row],[Avg]]-$U$2*TableOMP[[#This Row],[StdDev]]</f>
        <v>4.239359720748709</v>
      </c>
      <c r="R8517">
        <f>TableOMP[[#This Row],[Avg]]+$U$2*TableOMP[[#This Row],[StdDev]]</f>
        <v>4.6615101363941474</v>
      </c>
      <c r="S8517">
        <f>IF(AND(TableOMP[[#This Row],[total_time]]&gt;=TableOMP[[#This Row],[Low]], TableOMP[[#This Row],[total_time]]&lt;=TableOMP[[#This Row],[High]]),1,0)</f>
        <v>1</v>
      </c>
    </row>
    <row r="8518" spans="1:19" hidden="1" x14ac:dyDescent="0.25">
      <c r="A8518" t="s">
        <v>15</v>
      </c>
      <c r="B8518">
        <v>10000</v>
      </c>
      <c r="C8518">
        <v>100</v>
      </c>
      <c r="D8518">
        <v>100000</v>
      </c>
      <c r="E8518">
        <v>63</v>
      </c>
      <c r="F8518">
        <v>1</v>
      </c>
      <c r="G8518">
        <v>4.3165509999999996</v>
      </c>
      <c r="H8518">
        <v>0.16433400000000001</v>
      </c>
      <c r="I8518">
        <v>3.7924169999999999</v>
      </c>
      <c r="J8518">
        <v>6.1168E-2</v>
      </c>
      <c r="K8518" t="str">
        <f>MID(M8518,22,1)</f>
        <v>5</v>
      </c>
      <c r="L8518" t="s">
        <v>55</v>
      </c>
      <c r="M8518" t="s">
        <v>56</v>
      </c>
      <c r="N8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518">
        <f>VLOOKUP(TableOMP[[#This Row],[Label]],TableAvg[],2,FALSE)</f>
        <v>4.4337867142857155</v>
      </c>
      <c r="P8518">
        <f>VLOOKUP(TableOMP[[#This Row],[Label]],TableAvg[],3,FALSE)</f>
        <v>0.13972381251463192</v>
      </c>
      <c r="Q8518">
        <f>TableOMP[[#This Row],[Avg]]-$U$2*TableOMP[[#This Row],[StdDev]]</f>
        <v>4.1543390892564513</v>
      </c>
      <c r="R8518">
        <f>TableOMP[[#This Row],[Avg]]+$U$2*TableOMP[[#This Row],[StdDev]]</f>
        <v>4.7132343393149796</v>
      </c>
      <c r="S8518">
        <f>IF(AND(TableOMP[[#This Row],[total_time]]&gt;=TableOMP[[#This Row],[Low]], TableOMP[[#This Row],[total_time]]&lt;=TableOMP[[#This Row],[High]]),1,0)</f>
        <v>1</v>
      </c>
    </row>
    <row r="8519" spans="1:19" hidden="1" x14ac:dyDescent="0.25">
      <c r="A8519" t="s">
        <v>15</v>
      </c>
      <c r="B8519">
        <v>10000</v>
      </c>
      <c r="C8519">
        <v>100</v>
      </c>
      <c r="D8519">
        <v>100000</v>
      </c>
      <c r="E8519">
        <v>63</v>
      </c>
      <c r="F8519">
        <v>1</v>
      </c>
      <c r="G8519">
        <v>4.305364</v>
      </c>
      <c r="H8519">
        <v>0.16148499999999999</v>
      </c>
      <c r="I8519">
        <v>3.8034849999999998</v>
      </c>
      <c r="J8519">
        <v>6.1346999999999999E-2</v>
      </c>
      <c r="K8519" t="str">
        <f>MID(M8519,22,1)</f>
        <v>1</v>
      </c>
      <c r="L8519" t="s">
        <v>175</v>
      </c>
      <c r="M8519" t="s">
        <v>176</v>
      </c>
      <c r="N8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519">
        <f>VLOOKUP(TableOMP[[#This Row],[Label]],TableAvg[],2,FALSE)</f>
        <v>4.4337867142857155</v>
      </c>
      <c r="P8519">
        <f>VLOOKUP(TableOMP[[#This Row],[Label]],TableAvg[],3,FALSE)</f>
        <v>0.13972381251463192</v>
      </c>
      <c r="Q8519">
        <f>TableOMP[[#This Row],[Avg]]-$U$2*TableOMP[[#This Row],[StdDev]]</f>
        <v>4.1543390892564513</v>
      </c>
      <c r="R8519">
        <f>TableOMP[[#This Row],[Avg]]+$U$2*TableOMP[[#This Row],[StdDev]]</f>
        <v>4.7132343393149796</v>
      </c>
      <c r="S8519">
        <f>IF(AND(TableOMP[[#This Row],[total_time]]&gt;=TableOMP[[#This Row],[Low]], TableOMP[[#This Row],[total_time]]&lt;=TableOMP[[#This Row],[High]]),1,0)</f>
        <v>1</v>
      </c>
    </row>
    <row r="8520" spans="1:19" hidden="1" x14ac:dyDescent="0.25">
      <c r="A8520" t="s">
        <v>15</v>
      </c>
      <c r="B8520">
        <v>10000</v>
      </c>
      <c r="C8520">
        <v>100</v>
      </c>
      <c r="D8520">
        <v>100000</v>
      </c>
      <c r="E8520">
        <v>63</v>
      </c>
      <c r="F8520">
        <v>1</v>
      </c>
      <c r="G8520">
        <v>4.3031009999999998</v>
      </c>
      <c r="H8520">
        <v>0.16773299999999999</v>
      </c>
      <c r="I8520">
        <v>3.872455</v>
      </c>
      <c r="J8520">
        <v>6.2459000000000001E-2</v>
      </c>
      <c r="K8520" t="str">
        <f>MID(M8520,22,1)</f>
        <v>5</v>
      </c>
      <c r="L8520" t="s">
        <v>55</v>
      </c>
      <c r="M8520" t="s">
        <v>56</v>
      </c>
      <c r="N8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8520">
        <f>VLOOKUP(TableOMP[[#This Row],[Label]],TableAvg[],2,FALSE)</f>
        <v>4.4337867142857155</v>
      </c>
      <c r="P8520">
        <f>VLOOKUP(TableOMP[[#This Row],[Label]],TableAvg[],3,FALSE)</f>
        <v>0.13972381251463192</v>
      </c>
      <c r="Q8520">
        <f>TableOMP[[#This Row],[Avg]]-$U$2*TableOMP[[#This Row],[StdDev]]</f>
        <v>4.1543390892564513</v>
      </c>
      <c r="R8520">
        <f>TableOMP[[#This Row],[Avg]]+$U$2*TableOMP[[#This Row],[StdDev]]</f>
        <v>4.7132343393149796</v>
      </c>
      <c r="S8520">
        <f>IF(AND(TableOMP[[#This Row],[total_time]]&gt;=TableOMP[[#This Row],[Low]], TableOMP[[#This Row],[total_time]]&lt;=TableOMP[[#This Row],[High]]),1,0)</f>
        <v>1</v>
      </c>
    </row>
    <row r="8521" spans="1:19" hidden="1" x14ac:dyDescent="0.25">
      <c r="A8521" t="s">
        <v>15</v>
      </c>
      <c r="B8521">
        <v>10000</v>
      </c>
      <c r="C8521">
        <v>100</v>
      </c>
      <c r="D8521">
        <v>100000</v>
      </c>
      <c r="E8521">
        <v>64</v>
      </c>
      <c r="F8521">
        <v>1</v>
      </c>
      <c r="G8521">
        <v>4.2869190000000001</v>
      </c>
      <c r="H8521">
        <v>0.25371500000000002</v>
      </c>
      <c r="I8521">
        <v>8.2812590000000004</v>
      </c>
      <c r="J8521">
        <v>0.13144900000000001</v>
      </c>
      <c r="K8521" t="str">
        <f>MID(M8521,22,1)</f>
        <v>8</v>
      </c>
      <c r="L8521" t="s">
        <v>159</v>
      </c>
      <c r="M8521" t="s">
        <v>160</v>
      </c>
      <c r="N8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8521">
        <f>VLOOKUP(TableOMP[[#This Row],[Label]],TableAvg[],2,FALSE)</f>
        <v>4.4507514285714285</v>
      </c>
      <c r="P8521">
        <f>VLOOKUP(TableOMP[[#This Row],[Label]],TableAvg[],3,FALSE)</f>
        <v>8.402089538635861E-2</v>
      </c>
      <c r="Q8521">
        <f>TableOMP[[#This Row],[Avg]]-$U$2*TableOMP[[#This Row],[StdDev]]</f>
        <v>4.2827096377987113</v>
      </c>
      <c r="R8521">
        <f>TableOMP[[#This Row],[Avg]]+$U$2*TableOMP[[#This Row],[StdDev]]</f>
        <v>4.6187932193441457</v>
      </c>
      <c r="S8521">
        <f>IF(AND(TableOMP[[#This Row],[total_time]]&gt;=TableOMP[[#This Row],[Low]], TableOMP[[#This Row],[total_time]]&lt;=TableOMP[[#This Row],[High]]),1,0)</f>
        <v>1</v>
      </c>
    </row>
    <row r="8522" spans="1:19" hidden="1" x14ac:dyDescent="0.25">
      <c r="A8522" t="s">
        <v>17</v>
      </c>
      <c r="B8522">
        <v>10000</v>
      </c>
      <c r="C8522">
        <v>0</v>
      </c>
      <c r="D8522">
        <v>0</v>
      </c>
      <c r="E8522">
        <v>1</v>
      </c>
      <c r="F8522">
        <v>1</v>
      </c>
      <c r="G8522">
        <v>4.2586339999999998</v>
      </c>
      <c r="H8522">
        <v>1.6152299999999999</v>
      </c>
      <c r="I8522">
        <v>0</v>
      </c>
      <c r="J8522">
        <v>0</v>
      </c>
      <c r="K8522" t="str">
        <f>MID(M8522,22,1)</f>
        <v>5</v>
      </c>
      <c r="L8522" t="s">
        <v>40</v>
      </c>
      <c r="M8522" t="s">
        <v>39</v>
      </c>
      <c r="N8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8522">
        <f>VLOOKUP(TableOMP[[#This Row],[Label]],TableAvg[],2,FALSE)</f>
        <v>3.4385684000000003</v>
      </c>
      <c r="P8522">
        <f>VLOOKUP(TableOMP[[#This Row],[Label]],TableAvg[],3,FALSE)</f>
        <v>0.92734843136818623</v>
      </c>
      <c r="Q8522">
        <f>TableOMP[[#This Row],[Avg]]-$U$2*TableOMP[[#This Row],[StdDev]]</f>
        <v>1.5838715372636278</v>
      </c>
      <c r="R8522">
        <f>TableOMP[[#This Row],[Avg]]+$U$2*TableOMP[[#This Row],[StdDev]]</f>
        <v>5.293265262736373</v>
      </c>
      <c r="S8522">
        <f>IF(AND(TableOMP[[#This Row],[total_time]]&gt;=TableOMP[[#This Row],[Low]], TableOMP[[#This Row],[total_time]]&lt;=TableOMP[[#This Row],[High]]),1,0)</f>
        <v>1</v>
      </c>
    </row>
    <row r="8523" spans="1:19" hidden="1" x14ac:dyDescent="0.25">
      <c r="A8523" t="s">
        <v>17</v>
      </c>
      <c r="B8523">
        <v>10000</v>
      </c>
      <c r="C8523">
        <v>0</v>
      </c>
      <c r="D8523">
        <v>0</v>
      </c>
      <c r="E8523">
        <v>3</v>
      </c>
      <c r="F8523">
        <v>1</v>
      </c>
      <c r="G8523">
        <v>2.8739479999999999</v>
      </c>
      <c r="H8523">
        <v>0.112486</v>
      </c>
      <c r="I8523">
        <v>3.9132E-2</v>
      </c>
      <c r="J8523">
        <v>1.9566E-2</v>
      </c>
      <c r="K8523" t="str">
        <f>MID(M8523,22,1)</f>
        <v>5</v>
      </c>
      <c r="L8523" t="s">
        <v>40</v>
      </c>
      <c r="M8523" t="s">
        <v>39</v>
      </c>
      <c r="N8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8523">
        <f>VLOOKUP(TableOMP[[#This Row],[Label]],TableAvg[],2,FALSE)</f>
        <v>1.9406254000000001</v>
      </c>
      <c r="P8523">
        <f>VLOOKUP(TableOMP[[#This Row],[Label]],TableAvg[],3,FALSE)</f>
        <v>0.46729505514892838</v>
      </c>
      <c r="Q8523">
        <f>TableOMP[[#This Row],[Avg]]-$U$2*TableOMP[[#This Row],[StdDev]]</f>
        <v>1.0060352897021434</v>
      </c>
      <c r="R8523">
        <f>TableOMP[[#This Row],[Avg]]+$U$2*TableOMP[[#This Row],[StdDev]]</f>
        <v>2.8752155102978567</v>
      </c>
      <c r="S8523">
        <f>IF(AND(TableOMP[[#This Row],[total_time]]&gt;=TableOMP[[#This Row],[Low]], TableOMP[[#This Row],[total_time]]&lt;=TableOMP[[#This Row],[High]]),1,0)</f>
        <v>1</v>
      </c>
    </row>
    <row r="8524" spans="1:19" hidden="1" x14ac:dyDescent="0.25">
      <c r="A8524" t="s">
        <v>17</v>
      </c>
      <c r="B8524">
        <v>10000</v>
      </c>
      <c r="C8524">
        <v>0</v>
      </c>
      <c r="D8524">
        <v>0</v>
      </c>
      <c r="E8524">
        <v>1</v>
      </c>
      <c r="F8524">
        <v>1</v>
      </c>
      <c r="G8524">
        <v>2.7050260000000002</v>
      </c>
      <c r="H8524">
        <v>7.9218999999999998E-2</v>
      </c>
      <c r="I8524">
        <v>0</v>
      </c>
      <c r="J8524">
        <v>0</v>
      </c>
      <c r="K8524" t="str">
        <f>MID(M8524,22,1)</f>
        <v>5</v>
      </c>
      <c r="L8524" t="s">
        <v>40</v>
      </c>
      <c r="M8524" t="s">
        <v>39</v>
      </c>
      <c r="N8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8524">
        <f>VLOOKUP(TableOMP[[#This Row],[Label]],TableAvg[],2,FALSE)</f>
        <v>3.4385684000000003</v>
      </c>
      <c r="P8524">
        <f>VLOOKUP(TableOMP[[#This Row],[Label]],TableAvg[],3,FALSE)</f>
        <v>0.92734843136818623</v>
      </c>
      <c r="Q8524">
        <f>TableOMP[[#This Row],[Avg]]-$U$2*TableOMP[[#This Row],[StdDev]]</f>
        <v>1.5838715372636278</v>
      </c>
      <c r="R8524">
        <f>TableOMP[[#This Row],[Avg]]+$U$2*TableOMP[[#This Row],[StdDev]]</f>
        <v>5.293265262736373</v>
      </c>
      <c r="S8524">
        <f>IF(AND(TableOMP[[#This Row],[total_time]]&gt;=TableOMP[[#This Row],[Low]], TableOMP[[#This Row],[total_time]]&lt;=TableOMP[[#This Row],[High]]),1,0)</f>
        <v>1</v>
      </c>
    </row>
    <row r="8525" spans="1:19" hidden="1" x14ac:dyDescent="0.25">
      <c r="A8525" t="s">
        <v>17</v>
      </c>
      <c r="B8525">
        <v>10000</v>
      </c>
      <c r="C8525">
        <v>0</v>
      </c>
      <c r="D8525">
        <v>0</v>
      </c>
      <c r="E8525">
        <v>1</v>
      </c>
      <c r="F8525">
        <v>1</v>
      </c>
      <c r="G8525">
        <v>2.7049660000000002</v>
      </c>
      <c r="H8525">
        <v>7.8428999999999999E-2</v>
      </c>
      <c r="I8525">
        <v>0</v>
      </c>
      <c r="J8525">
        <v>0</v>
      </c>
      <c r="K8525" t="str">
        <f>MID(M8525,22,1)</f>
        <v>5</v>
      </c>
      <c r="L8525" t="s">
        <v>40</v>
      </c>
      <c r="M8525" t="s">
        <v>39</v>
      </c>
      <c r="N8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8525">
        <f>VLOOKUP(TableOMP[[#This Row],[Label]],TableAvg[],2,FALSE)</f>
        <v>3.4385684000000003</v>
      </c>
      <c r="P8525">
        <f>VLOOKUP(TableOMP[[#This Row],[Label]],TableAvg[],3,FALSE)</f>
        <v>0.92734843136818623</v>
      </c>
      <c r="Q8525">
        <f>TableOMP[[#This Row],[Avg]]-$U$2*TableOMP[[#This Row],[StdDev]]</f>
        <v>1.5838715372636278</v>
      </c>
      <c r="R8525">
        <f>TableOMP[[#This Row],[Avg]]+$U$2*TableOMP[[#This Row],[StdDev]]</f>
        <v>5.293265262736373</v>
      </c>
      <c r="S8525">
        <f>IF(AND(TableOMP[[#This Row],[total_time]]&gt;=TableOMP[[#This Row],[Low]], TableOMP[[#This Row],[total_time]]&lt;=TableOMP[[#This Row],[High]]),1,0)</f>
        <v>1</v>
      </c>
    </row>
    <row r="8526" spans="1:19" hidden="1" x14ac:dyDescent="0.25">
      <c r="A8526" t="s">
        <v>17</v>
      </c>
      <c r="B8526">
        <v>10000</v>
      </c>
      <c r="C8526">
        <v>0</v>
      </c>
      <c r="D8526">
        <v>0</v>
      </c>
      <c r="E8526">
        <v>1</v>
      </c>
      <c r="F8526">
        <v>1</v>
      </c>
      <c r="G8526">
        <v>2.680037</v>
      </c>
      <c r="H8526">
        <v>5.6322999999999998E-2</v>
      </c>
      <c r="I8526">
        <v>0</v>
      </c>
      <c r="J8526">
        <v>0</v>
      </c>
      <c r="K8526" t="str">
        <f>MID(M8526,22,1)</f>
        <v>5</v>
      </c>
      <c r="L8526" t="s">
        <v>40</v>
      </c>
      <c r="M8526" t="s">
        <v>39</v>
      </c>
      <c r="N8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8526">
        <f>VLOOKUP(TableOMP[[#This Row],[Label]],TableAvg[],2,FALSE)</f>
        <v>3.4385684000000003</v>
      </c>
      <c r="P8526">
        <f>VLOOKUP(TableOMP[[#This Row],[Label]],TableAvg[],3,FALSE)</f>
        <v>0.92734843136818623</v>
      </c>
      <c r="Q8526">
        <f>TableOMP[[#This Row],[Avg]]-$U$2*TableOMP[[#This Row],[StdDev]]</f>
        <v>1.5838715372636278</v>
      </c>
      <c r="R8526">
        <f>TableOMP[[#This Row],[Avg]]+$U$2*TableOMP[[#This Row],[StdDev]]</f>
        <v>5.293265262736373</v>
      </c>
      <c r="S8526">
        <f>IF(AND(TableOMP[[#This Row],[total_time]]&gt;=TableOMP[[#This Row],[Low]], TableOMP[[#This Row],[total_time]]&lt;=TableOMP[[#This Row],[High]]),1,0)</f>
        <v>1</v>
      </c>
    </row>
    <row r="8527" spans="1:19" hidden="1" x14ac:dyDescent="0.25">
      <c r="A8527" t="s">
        <v>17</v>
      </c>
      <c r="B8527">
        <v>10000</v>
      </c>
      <c r="C8527">
        <v>0</v>
      </c>
      <c r="D8527">
        <v>0</v>
      </c>
      <c r="E8527">
        <v>62</v>
      </c>
      <c r="F8527">
        <v>1</v>
      </c>
      <c r="G8527">
        <v>2.178579</v>
      </c>
      <c r="H8527">
        <v>0.132352</v>
      </c>
      <c r="I8527">
        <v>0.104967</v>
      </c>
      <c r="J8527">
        <v>1.7210000000000001E-3</v>
      </c>
      <c r="K8527" t="str">
        <f>MID(M8527,22,1)</f>
        <v>5</v>
      </c>
      <c r="L8527" t="s">
        <v>40</v>
      </c>
      <c r="M8527" t="s">
        <v>39</v>
      </c>
      <c r="N8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527">
        <f>VLOOKUP(TableOMP[[#This Row],[Label]],TableAvg[],2,FALSE)</f>
        <v>1.5861912</v>
      </c>
      <c r="P8527">
        <f>VLOOKUP(TableOMP[[#This Row],[Label]],TableAvg[],3,FALSE)</f>
        <v>0.29927605877877972</v>
      </c>
      <c r="Q8527">
        <f>TableOMP[[#This Row],[Avg]]-$U$2*TableOMP[[#This Row],[StdDev]]</f>
        <v>0.98763908244244059</v>
      </c>
      <c r="R8527">
        <f>TableOMP[[#This Row],[Avg]]+$U$2*TableOMP[[#This Row],[StdDev]]</f>
        <v>2.1847433175575595</v>
      </c>
      <c r="S8527">
        <f>IF(AND(TableOMP[[#This Row],[total_time]]&gt;=TableOMP[[#This Row],[Low]], TableOMP[[#This Row],[total_time]]&lt;=TableOMP[[#This Row],[High]]),1,0)</f>
        <v>1</v>
      </c>
    </row>
    <row r="8528" spans="1:19" hidden="1" x14ac:dyDescent="0.25">
      <c r="A8528" t="s">
        <v>17</v>
      </c>
      <c r="B8528">
        <v>10000</v>
      </c>
      <c r="C8528">
        <v>0</v>
      </c>
      <c r="D8528">
        <v>0</v>
      </c>
      <c r="E8528">
        <v>56</v>
      </c>
      <c r="F8528">
        <v>1</v>
      </c>
      <c r="G8528">
        <v>2.1520039999999998</v>
      </c>
      <c r="H8528">
        <v>0.22040699999999999</v>
      </c>
      <c r="I8528">
        <v>0.39428099999999999</v>
      </c>
      <c r="J8528">
        <v>7.169E-3</v>
      </c>
      <c r="K8528" t="str">
        <f>MID(M8528,22,1)</f>
        <v>5</v>
      </c>
      <c r="L8528" t="s">
        <v>40</v>
      </c>
      <c r="M8528" t="s">
        <v>39</v>
      </c>
      <c r="N8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528">
        <f>VLOOKUP(TableOMP[[#This Row],[Label]],TableAvg[],2,FALSE)</f>
        <v>1.8680858</v>
      </c>
      <c r="P8528">
        <f>VLOOKUP(TableOMP[[#This Row],[Label]],TableAvg[],3,FALSE)</f>
        <v>0.17284642942380707</v>
      </c>
      <c r="Q8528">
        <f>TableOMP[[#This Row],[Avg]]-$U$2*TableOMP[[#This Row],[StdDev]]</f>
        <v>1.5223929411523858</v>
      </c>
      <c r="R8528">
        <f>TableOMP[[#This Row],[Avg]]+$U$2*TableOMP[[#This Row],[StdDev]]</f>
        <v>2.2137786588476143</v>
      </c>
      <c r="S8528">
        <f>IF(AND(TableOMP[[#This Row],[total_time]]&gt;=TableOMP[[#This Row],[Low]], TableOMP[[#This Row],[total_time]]&lt;=TableOMP[[#This Row],[High]]),1,0)</f>
        <v>1</v>
      </c>
    </row>
    <row r="8529" spans="1:19" hidden="1" x14ac:dyDescent="0.25">
      <c r="A8529" t="s">
        <v>17</v>
      </c>
      <c r="B8529">
        <v>10000</v>
      </c>
      <c r="C8529">
        <v>0</v>
      </c>
      <c r="D8529">
        <v>0</v>
      </c>
      <c r="E8529">
        <v>49</v>
      </c>
      <c r="F8529">
        <v>1</v>
      </c>
      <c r="G8529">
        <v>2.0509719999999998</v>
      </c>
      <c r="H8529">
        <v>0.13106300000000001</v>
      </c>
      <c r="I8529">
        <v>0.418047</v>
      </c>
      <c r="J8529">
        <v>8.7089999999999997E-3</v>
      </c>
      <c r="K8529" t="str">
        <f>MID(M8529,22,1)</f>
        <v>5</v>
      </c>
      <c r="L8529" t="s">
        <v>40</v>
      </c>
      <c r="M8529" t="s">
        <v>39</v>
      </c>
      <c r="N8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529">
        <f>VLOOKUP(TableOMP[[#This Row],[Label]],TableAvg[],2,FALSE)</f>
        <v>1.8622075</v>
      </c>
      <c r="P8529">
        <f>VLOOKUP(TableOMP[[#This Row],[Label]],TableAvg[],3,FALSE)</f>
        <v>0.1585261745619618</v>
      </c>
      <c r="Q8529">
        <f>TableOMP[[#This Row],[Avg]]-$U$2*TableOMP[[#This Row],[StdDev]]</f>
        <v>1.5451551508760764</v>
      </c>
      <c r="R8529">
        <f>TableOMP[[#This Row],[Avg]]+$U$2*TableOMP[[#This Row],[StdDev]]</f>
        <v>2.1792598491239237</v>
      </c>
      <c r="S8529">
        <f>IF(AND(TableOMP[[#This Row],[total_time]]&gt;=TableOMP[[#This Row],[Low]], TableOMP[[#This Row],[total_time]]&lt;=TableOMP[[#This Row],[High]]),1,0)</f>
        <v>1</v>
      </c>
    </row>
    <row r="8530" spans="1:19" hidden="1" x14ac:dyDescent="0.25">
      <c r="A8530" t="s">
        <v>17</v>
      </c>
      <c r="B8530">
        <v>10000</v>
      </c>
      <c r="C8530">
        <v>0</v>
      </c>
      <c r="D8530">
        <v>0</v>
      </c>
      <c r="E8530">
        <v>48</v>
      </c>
      <c r="F8530">
        <v>1</v>
      </c>
      <c r="G8530">
        <v>2.0264950000000002</v>
      </c>
      <c r="H8530">
        <v>0.158947</v>
      </c>
      <c r="I8530">
        <v>0.29782999999999998</v>
      </c>
      <c r="J8530">
        <v>6.3369999999999998E-3</v>
      </c>
      <c r="K8530" t="str">
        <f>MID(M8530,22,1)</f>
        <v>5</v>
      </c>
      <c r="L8530" t="s">
        <v>40</v>
      </c>
      <c r="M8530" t="s">
        <v>39</v>
      </c>
      <c r="N8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530">
        <f>VLOOKUP(TableOMP[[#This Row],[Label]],TableAvg[],2,FALSE)</f>
        <v>1.8012597500000003</v>
      </c>
      <c r="P8530">
        <f>VLOOKUP(TableOMP[[#This Row],[Label]],TableAvg[],3,FALSE)</f>
        <v>0.1668605541483266</v>
      </c>
      <c r="Q8530">
        <f>TableOMP[[#This Row],[Avg]]-$U$2*TableOMP[[#This Row],[StdDev]]</f>
        <v>1.4675386417033471</v>
      </c>
      <c r="R8530">
        <f>TableOMP[[#This Row],[Avg]]+$U$2*TableOMP[[#This Row],[StdDev]]</f>
        <v>2.1349808582966534</v>
      </c>
      <c r="S8530">
        <f>IF(AND(TableOMP[[#This Row],[total_time]]&gt;=TableOMP[[#This Row],[Low]], TableOMP[[#This Row],[total_time]]&lt;=TableOMP[[#This Row],[High]]),1,0)</f>
        <v>1</v>
      </c>
    </row>
    <row r="8531" spans="1:19" hidden="1" x14ac:dyDescent="0.25">
      <c r="A8531" t="s">
        <v>17</v>
      </c>
      <c r="B8531">
        <v>10000</v>
      </c>
      <c r="C8531">
        <v>0</v>
      </c>
      <c r="D8531">
        <v>0</v>
      </c>
      <c r="E8531">
        <v>2</v>
      </c>
      <c r="F8531">
        <v>1</v>
      </c>
      <c r="G8531">
        <v>2.0180989999999999</v>
      </c>
      <c r="H8531">
        <v>0.15206600000000001</v>
      </c>
      <c r="I8531">
        <v>3.0189000000000001E-2</v>
      </c>
      <c r="J8531">
        <v>3.0189000000000001E-2</v>
      </c>
      <c r="K8531" t="str">
        <f>MID(M8531,22,1)</f>
        <v>5</v>
      </c>
      <c r="L8531" t="s">
        <v>40</v>
      </c>
      <c r="M8531" t="s">
        <v>39</v>
      </c>
      <c r="N8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8531">
        <f>VLOOKUP(TableOMP[[#This Row],[Label]],TableAvg[],2,FALSE)</f>
        <v>1.9700337999999999</v>
      </c>
      <c r="P8531">
        <f>VLOOKUP(TableOMP[[#This Row],[Label]],TableAvg[],3,FALSE)</f>
        <v>2.4518132933809951E-2</v>
      </c>
      <c r="Q8531">
        <f>TableOMP[[#This Row],[Avg]]-$U$2*TableOMP[[#This Row],[StdDev]]</f>
        <v>1.9209975341323799</v>
      </c>
      <c r="R8531">
        <f>TableOMP[[#This Row],[Avg]]+$U$2*TableOMP[[#This Row],[StdDev]]</f>
        <v>2.0190700658676199</v>
      </c>
      <c r="S8531">
        <f>IF(AND(TableOMP[[#This Row],[total_time]]&gt;=TableOMP[[#This Row],[Low]], TableOMP[[#This Row],[total_time]]&lt;=TableOMP[[#This Row],[High]]),1,0)</f>
        <v>1</v>
      </c>
    </row>
    <row r="8532" spans="1:19" hidden="1" x14ac:dyDescent="0.25">
      <c r="A8532" t="s">
        <v>17</v>
      </c>
      <c r="B8532">
        <v>10000</v>
      </c>
      <c r="C8532">
        <v>0</v>
      </c>
      <c r="D8532">
        <v>0</v>
      </c>
      <c r="E8532">
        <v>55</v>
      </c>
      <c r="F8532">
        <v>1</v>
      </c>
      <c r="G8532">
        <v>2.0180410000000002</v>
      </c>
      <c r="H8532">
        <v>0.121892</v>
      </c>
      <c r="I8532">
        <v>0.379411</v>
      </c>
      <c r="J8532">
        <v>7.0260000000000001E-3</v>
      </c>
      <c r="K8532" t="str">
        <f>MID(M8532,22,1)</f>
        <v>5</v>
      </c>
      <c r="L8532" t="s">
        <v>40</v>
      </c>
      <c r="M8532" t="s">
        <v>39</v>
      </c>
      <c r="N8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532">
        <f>VLOOKUP(TableOMP[[#This Row],[Label]],TableAvg[],2,FALSE)</f>
        <v>1.8989406000000002</v>
      </c>
      <c r="P8532">
        <f>VLOOKUP(TableOMP[[#This Row],[Label]],TableAvg[],3,FALSE)</f>
        <v>9.5134420180287407E-2</v>
      </c>
      <c r="Q8532">
        <f>TableOMP[[#This Row],[Avg]]-$U$2*TableOMP[[#This Row],[StdDev]]</f>
        <v>1.7086717596394254</v>
      </c>
      <c r="R8532">
        <f>TableOMP[[#This Row],[Avg]]+$U$2*TableOMP[[#This Row],[StdDev]]</f>
        <v>2.089209440360575</v>
      </c>
      <c r="S8532">
        <f>IF(AND(TableOMP[[#This Row],[total_time]]&gt;=TableOMP[[#This Row],[Low]], TableOMP[[#This Row],[total_time]]&lt;=TableOMP[[#This Row],[High]]),1,0)</f>
        <v>1</v>
      </c>
    </row>
    <row r="8533" spans="1:19" hidden="1" x14ac:dyDescent="0.25">
      <c r="A8533" t="s">
        <v>17</v>
      </c>
      <c r="B8533">
        <v>10000</v>
      </c>
      <c r="C8533">
        <v>0</v>
      </c>
      <c r="D8533">
        <v>0</v>
      </c>
      <c r="E8533">
        <v>56</v>
      </c>
      <c r="F8533">
        <v>1</v>
      </c>
      <c r="G8533">
        <v>1.9838070000000001</v>
      </c>
      <c r="H8533">
        <v>0.114839</v>
      </c>
      <c r="I8533">
        <v>0.22082299999999999</v>
      </c>
      <c r="J8533">
        <v>4.0150000000000003E-3</v>
      </c>
      <c r="K8533" t="str">
        <f>MID(M8533,22,1)</f>
        <v>5</v>
      </c>
      <c r="L8533" t="s">
        <v>40</v>
      </c>
      <c r="M8533" t="s">
        <v>39</v>
      </c>
      <c r="N8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533">
        <f>VLOOKUP(TableOMP[[#This Row],[Label]],TableAvg[],2,FALSE)</f>
        <v>1.8680858</v>
      </c>
      <c r="P8533">
        <f>VLOOKUP(TableOMP[[#This Row],[Label]],TableAvg[],3,FALSE)</f>
        <v>0.17284642942380707</v>
      </c>
      <c r="Q8533">
        <f>TableOMP[[#This Row],[Avg]]-$U$2*TableOMP[[#This Row],[StdDev]]</f>
        <v>1.5223929411523858</v>
      </c>
      <c r="R8533">
        <f>TableOMP[[#This Row],[Avg]]+$U$2*TableOMP[[#This Row],[StdDev]]</f>
        <v>2.2137786588476143</v>
      </c>
      <c r="S8533">
        <f>IF(AND(TableOMP[[#This Row],[total_time]]&gt;=TableOMP[[#This Row],[Low]], TableOMP[[#This Row],[total_time]]&lt;=TableOMP[[#This Row],[High]]),1,0)</f>
        <v>1</v>
      </c>
    </row>
    <row r="8534" spans="1:19" hidden="1" x14ac:dyDescent="0.25">
      <c r="A8534" t="s">
        <v>17</v>
      </c>
      <c r="B8534">
        <v>10000</v>
      </c>
      <c r="C8534">
        <v>0</v>
      </c>
      <c r="D8534">
        <v>0</v>
      </c>
      <c r="E8534">
        <v>52</v>
      </c>
      <c r="F8534">
        <v>1</v>
      </c>
      <c r="G8534">
        <v>1.9789190000000001</v>
      </c>
      <c r="H8534">
        <v>0.15040300000000001</v>
      </c>
      <c r="I8534">
        <v>1.3791519999999999</v>
      </c>
      <c r="J8534">
        <v>2.7042E-2</v>
      </c>
      <c r="K8534" t="str">
        <f>MID(M8534,22,1)</f>
        <v>5</v>
      </c>
      <c r="L8534" t="s">
        <v>40</v>
      </c>
      <c r="M8534" t="s">
        <v>39</v>
      </c>
      <c r="N8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534">
        <f>VLOOKUP(TableOMP[[#This Row],[Label]],TableAvg[],2,FALSE)</f>
        <v>1.8381143999999998</v>
      </c>
      <c r="P8534">
        <f>VLOOKUP(TableOMP[[#This Row],[Label]],TableAvg[],3,FALSE)</f>
        <v>0.11234081047348649</v>
      </c>
      <c r="Q8534">
        <f>TableOMP[[#This Row],[Avg]]-$U$2*TableOMP[[#This Row],[StdDev]]</f>
        <v>1.613432779053027</v>
      </c>
      <c r="R8534">
        <f>TableOMP[[#This Row],[Avg]]+$U$2*TableOMP[[#This Row],[StdDev]]</f>
        <v>2.0627960209469727</v>
      </c>
      <c r="S8534">
        <f>IF(AND(TableOMP[[#This Row],[total_time]]&gt;=TableOMP[[#This Row],[Low]], TableOMP[[#This Row],[total_time]]&lt;=TableOMP[[#This Row],[High]]),1,0)</f>
        <v>1</v>
      </c>
    </row>
    <row r="8535" spans="1:19" hidden="1" x14ac:dyDescent="0.25">
      <c r="A8535" t="s">
        <v>17</v>
      </c>
      <c r="B8535">
        <v>10000</v>
      </c>
      <c r="C8535">
        <v>0</v>
      </c>
      <c r="D8535">
        <v>0</v>
      </c>
      <c r="E8535">
        <v>2</v>
      </c>
      <c r="F8535">
        <v>1</v>
      </c>
      <c r="G8535">
        <v>1.965069</v>
      </c>
      <c r="H8535">
        <v>0.114605</v>
      </c>
      <c r="I8535">
        <v>2.9676999999999999E-2</v>
      </c>
      <c r="J8535">
        <v>2.9676999999999999E-2</v>
      </c>
      <c r="K8535" t="str">
        <f>MID(M8535,22,1)</f>
        <v>5</v>
      </c>
      <c r="L8535" t="s">
        <v>40</v>
      </c>
      <c r="M8535" t="s">
        <v>39</v>
      </c>
      <c r="N8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8535">
        <f>VLOOKUP(TableOMP[[#This Row],[Label]],TableAvg[],2,FALSE)</f>
        <v>1.9700337999999999</v>
      </c>
      <c r="P8535">
        <f>VLOOKUP(TableOMP[[#This Row],[Label]],TableAvg[],3,FALSE)</f>
        <v>2.4518132933809951E-2</v>
      </c>
      <c r="Q8535">
        <f>TableOMP[[#This Row],[Avg]]-$U$2*TableOMP[[#This Row],[StdDev]]</f>
        <v>1.9209975341323799</v>
      </c>
      <c r="R8535">
        <f>TableOMP[[#This Row],[Avg]]+$U$2*TableOMP[[#This Row],[StdDev]]</f>
        <v>2.0190700658676199</v>
      </c>
      <c r="S8535">
        <f>IF(AND(TableOMP[[#This Row],[total_time]]&gt;=TableOMP[[#This Row],[Low]], TableOMP[[#This Row],[total_time]]&lt;=TableOMP[[#This Row],[High]]),1,0)</f>
        <v>1</v>
      </c>
    </row>
    <row r="8536" spans="1:19" hidden="1" x14ac:dyDescent="0.25">
      <c r="A8536" t="s">
        <v>17</v>
      </c>
      <c r="B8536">
        <v>10000</v>
      </c>
      <c r="C8536">
        <v>0</v>
      </c>
      <c r="D8536">
        <v>0</v>
      </c>
      <c r="E8536">
        <v>2</v>
      </c>
      <c r="F8536">
        <v>1</v>
      </c>
      <c r="G8536">
        <v>1.961125</v>
      </c>
      <c r="H8536">
        <v>0.116548</v>
      </c>
      <c r="I8536">
        <v>3.1042E-2</v>
      </c>
      <c r="J8536">
        <v>3.1042E-2</v>
      </c>
      <c r="K8536" t="str">
        <f>MID(M8536,22,1)</f>
        <v>5</v>
      </c>
      <c r="L8536" t="s">
        <v>40</v>
      </c>
      <c r="M8536" t="s">
        <v>39</v>
      </c>
      <c r="N8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8536">
        <f>VLOOKUP(TableOMP[[#This Row],[Label]],TableAvg[],2,FALSE)</f>
        <v>1.9700337999999999</v>
      </c>
      <c r="P8536">
        <f>VLOOKUP(TableOMP[[#This Row],[Label]],TableAvg[],3,FALSE)</f>
        <v>2.4518132933809951E-2</v>
      </c>
      <c r="Q8536">
        <f>TableOMP[[#This Row],[Avg]]-$U$2*TableOMP[[#This Row],[StdDev]]</f>
        <v>1.9209975341323799</v>
      </c>
      <c r="R8536">
        <f>TableOMP[[#This Row],[Avg]]+$U$2*TableOMP[[#This Row],[StdDev]]</f>
        <v>2.0190700658676199</v>
      </c>
      <c r="S8536">
        <f>IF(AND(TableOMP[[#This Row],[total_time]]&gt;=TableOMP[[#This Row],[Low]], TableOMP[[#This Row],[total_time]]&lt;=TableOMP[[#This Row],[High]]),1,0)</f>
        <v>1</v>
      </c>
    </row>
    <row r="8537" spans="1:19" hidden="1" x14ac:dyDescent="0.25">
      <c r="A8537" t="s">
        <v>17</v>
      </c>
      <c r="B8537">
        <v>10000</v>
      </c>
      <c r="C8537">
        <v>0</v>
      </c>
      <c r="D8537">
        <v>0</v>
      </c>
      <c r="E8537">
        <v>53</v>
      </c>
      <c r="F8537">
        <v>1</v>
      </c>
      <c r="G8537">
        <v>1.9595149999999999</v>
      </c>
      <c r="H8537">
        <v>0.127384</v>
      </c>
      <c r="I8537">
        <v>0.342167</v>
      </c>
      <c r="J8537">
        <v>6.5799999999999999E-3</v>
      </c>
      <c r="K8537" t="str">
        <f>MID(M8537,22,1)</f>
        <v>5</v>
      </c>
      <c r="L8537" t="s">
        <v>40</v>
      </c>
      <c r="M8537" t="s">
        <v>39</v>
      </c>
      <c r="N8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537">
        <f>VLOOKUP(TableOMP[[#This Row],[Label]],TableAvg[],2,FALSE)</f>
        <v>1.8412012</v>
      </c>
      <c r="P8537">
        <f>VLOOKUP(TableOMP[[#This Row],[Label]],TableAvg[],3,FALSE)</f>
        <v>8.7275533734027938E-2</v>
      </c>
      <c r="Q8537">
        <f>TableOMP[[#This Row],[Avg]]-$U$2*TableOMP[[#This Row],[StdDev]]</f>
        <v>1.6666501325319441</v>
      </c>
      <c r="R8537">
        <f>TableOMP[[#This Row],[Avg]]+$U$2*TableOMP[[#This Row],[StdDev]]</f>
        <v>2.0157522674680557</v>
      </c>
      <c r="S8537">
        <f>IF(AND(TableOMP[[#This Row],[total_time]]&gt;=TableOMP[[#This Row],[Low]], TableOMP[[#This Row],[total_time]]&lt;=TableOMP[[#This Row],[High]]),1,0)</f>
        <v>1</v>
      </c>
    </row>
    <row r="8538" spans="1:19" hidden="1" x14ac:dyDescent="0.25">
      <c r="A8538" t="s">
        <v>17</v>
      </c>
      <c r="B8538">
        <v>10000</v>
      </c>
      <c r="C8538">
        <v>0</v>
      </c>
      <c r="D8538">
        <v>0</v>
      </c>
      <c r="E8538">
        <v>54</v>
      </c>
      <c r="F8538">
        <v>1</v>
      </c>
      <c r="G8538">
        <v>1.9549609999999999</v>
      </c>
      <c r="H8538">
        <v>0.12745999999999999</v>
      </c>
      <c r="I8538">
        <v>0.39910600000000002</v>
      </c>
      <c r="J8538">
        <v>7.5300000000000002E-3</v>
      </c>
      <c r="K8538" t="str">
        <f>MID(M8538,22,1)</f>
        <v>5</v>
      </c>
      <c r="L8538" t="s">
        <v>40</v>
      </c>
      <c r="M8538" t="s">
        <v>39</v>
      </c>
      <c r="N8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538">
        <f>VLOOKUP(TableOMP[[#This Row],[Label]],TableAvg[],2,FALSE)</f>
        <v>1.8011392000000002</v>
      </c>
      <c r="P8538">
        <f>VLOOKUP(TableOMP[[#This Row],[Label]],TableAvg[],3,FALSE)</f>
        <v>0.12265716755314207</v>
      </c>
      <c r="Q8538">
        <f>TableOMP[[#This Row],[Avg]]-$U$2*TableOMP[[#This Row],[StdDev]]</f>
        <v>1.5558248648937161</v>
      </c>
      <c r="R8538">
        <f>TableOMP[[#This Row],[Avg]]+$U$2*TableOMP[[#This Row],[StdDev]]</f>
        <v>2.0464535351062842</v>
      </c>
      <c r="S8538">
        <f>IF(AND(TableOMP[[#This Row],[total_time]]&gt;=TableOMP[[#This Row],[Low]], TableOMP[[#This Row],[total_time]]&lt;=TableOMP[[#This Row],[High]]),1,0)</f>
        <v>1</v>
      </c>
    </row>
    <row r="8539" spans="1:19" hidden="1" x14ac:dyDescent="0.25">
      <c r="A8539" t="s">
        <v>17</v>
      </c>
      <c r="B8539">
        <v>10000</v>
      </c>
      <c r="C8539">
        <v>0</v>
      </c>
      <c r="D8539">
        <v>0</v>
      </c>
      <c r="E8539">
        <v>2</v>
      </c>
      <c r="F8539">
        <v>1</v>
      </c>
      <c r="G8539">
        <v>1.954793</v>
      </c>
      <c r="H8539">
        <v>0.120306</v>
      </c>
      <c r="I8539">
        <v>3.0737E-2</v>
      </c>
      <c r="J8539">
        <v>3.0737E-2</v>
      </c>
      <c r="K8539" t="str">
        <f>MID(M8539,22,1)</f>
        <v>5</v>
      </c>
      <c r="L8539" t="s">
        <v>40</v>
      </c>
      <c r="M8539" t="s">
        <v>39</v>
      </c>
      <c r="N8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8539">
        <f>VLOOKUP(TableOMP[[#This Row],[Label]],TableAvg[],2,FALSE)</f>
        <v>1.9700337999999999</v>
      </c>
      <c r="P8539">
        <f>VLOOKUP(TableOMP[[#This Row],[Label]],TableAvg[],3,FALSE)</f>
        <v>2.4518132933809951E-2</v>
      </c>
      <c r="Q8539">
        <f>TableOMP[[#This Row],[Avg]]-$U$2*TableOMP[[#This Row],[StdDev]]</f>
        <v>1.9209975341323799</v>
      </c>
      <c r="R8539">
        <f>TableOMP[[#This Row],[Avg]]+$U$2*TableOMP[[#This Row],[StdDev]]</f>
        <v>2.0190700658676199</v>
      </c>
      <c r="S8539">
        <f>IF(AND(TableOMP[[#This Row],[total_time]]&gt;=TableOMP[[#This Row],[Low]], TableOMP[[#This Row],[total_time]]&lt;=TableOMP[[#This Row],[High]]),1,0)</f>
        <v>1</v>
      </c>
    </row>
    <row r="8540" spans="1:19" hidden="1" x14ac:dyDescent="0.25">
      <c r="A8540" t="s">
        <v>17</v>
      </c>
      <c r="B8540">
        <v>10000</v>
      </c>
      <c r="C8540">
        <v>0</v>
      </c>
      <c r="D8540">
        <v>0</v>
      </c>
      <c r="E8540">
        <v>2</v>
      </c>
      <c r="F8540">
        <v>1</v>
      </c>
      <c r="G8540">
        <v>1.9510829999999999</v>
      </c>
      <c r="H8540">
        <v>0.11822299999999999</v>
      </c>
      <c r="I8540">
        <v>3.5476000000000001E-2</v>
      </c>
      <c r="J8540">
        <v>3.5476000000000001E-2</v>
      </c>
      <c r="K8540" t="str">
        <f>MID(M8540,22,1)</f>
        <v>5</v>
      </c>
      <c r="L8540" t="s">
        <v>40</v>
      </c>
      <c r="M8540" t="s">
        <v>39</v>
      </c>
      <c r="N8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8540">
        <f>VLOOKUP(TableOMP[[#This Row],[Label]],TableAvg[],2,FALSE)</f>
        <v>1.9700337999999999</v>
      </c>
      <c r="P8540">
        <f>VLOOKUP(TableOMP[[#This Row],[Label]],TableAvg[],3,FALSE)</f>
        <v>2.4518132933809951E-2</v>
      </c>
      <c r="Q8540">
        <f>TableOMP[[#This Row],[Avg]]-$U$2*TableOMP[[#This Row],[StdDev]]</f>
        <v>1.9209975341323799</v>
      </c>
      <c r="R8540">
        <f>TableOMP[[#This Row],[Avg]]+$U$2*TableOMP[[#This Row],[StdDev]]</f>
        <v>2.0190700658676199</v>
      </c>
      <c r="S8540">
        <f>IF(AND(TableOMP[[#This Row],[total_time]]&gt;=TableOMP[[#This Row],[Low]], TableOMP[[#This Row],[total_time]]&lt;=TableOMP[[#This Row],[High]]),1,0)</f>
        <v>1</v>
      </c>
    </row>
    <row r="8541" spans="1:19" hidden="1" x14ac:dyDescent="0.25">
      <c r="A8541" t="s">
        <v>17</v>
      </c>
      <c r="B8541">
        <v>10000</v>
      </c>
      <c r="C8541">
        <v>0</v>
      </c>
      <c r="D8541">
        <v>0</v>
      </c>
      <c r="E8541">
        <v>55</v>
      </c>
      <c r="F8541">
        <v>1</v>
      </c>
      <c r="G8541">
        <v>1.9503140000000001</v>
      </c>
      <c r="H8541">
        <v>0.13391400000000001</v>
      </c>
      <c r="I8541">
        <v>0.360904</v>
      </c>
      <c r="J8541">
        <v>6.6829999999999997E-3</v>
      </c>
      <c r="K8541" t="str">
        <f>MID(M8541,22,1)</f>
        <v>5</v>
      </c>
      <c r="L8541" t="s">
        <v>40</v>
      </c>
      <c r="M8541" t="s">
        <v>39</v>
      </c>
      <c r="N8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541">
        <f>VLOOKUP(TableOMP[[#This Row],[Label]],TableAvg[],2,FALSE)</f>
        <v>1.8989406000000002</v>
      </c>
      <c r="P8541">
        <f>VLOOKUP(TableOMP[[#This Row],[Label]],TableAvg[],3,FALSE)</f>
        <v>9.5134420180287407E-2</v>
      </c>
      <c r="Q8541">
        <f>TableOMP[[#This Row],[Avg]]-$U$2*TableOMP[[#This Row],[StdDev]]</f>
        <v>1.7086717596394254</v>
      </c>
      <c r="R8541">
        <f>TableOMP[[#This Row],[Avg]]+$U$2*TableOMP[[#This Row],[StdDev]]</f>
        <v>2.089209440360575</v>
      </c>
      <c r="S8541">
        <f>IF(AND(TableOMP[[#This Row],[total_time]]&gt;=TableOMP[[#This Row],[Low]], TableOMP[[#This Row],[total_time]]&lt;=TableOMP[[#This Row],[High]]),1,0)</f>
        <v>1</v>
      </c>
    </row>
    <row r="8542" spans="1:19" hidden="1" x14ac:dyDescent="0.25">
      <c r="A8542" t="s">
        <v>17</v>
      </c>
      <c r="B8542">
        <v>10000</v>
      </c>
      <c r="C8542">
        <v>0</v>
      </c>
      <c r="D8542">
        <v>0</v>
      </c>
      <c r="E8542">
        <v>54</v>
      </c>
      <c r="F8542">
        <v>1</v>
      </c>
      <c r="G8542">
        <v>1.939163</v>
      </c>
      <c r="H8542">
        <v>0.120226</v>
      </c>
      <c r="I8542">
        <v>0.35765799999999998</v>
      </c>
      <c r="J8542">
        <v>6.7479999999999997E-3</v>
      </c>
      <c r="K8542" t="str">
        <f>MID(M8542,22,1)</f>
        <v>5</v>
      </c>
      <c r="L8542" t="s">
        <v>40</v>
      </c>
      <c r="M8542" t="s">
        <v>39</v>
      </c>
      <c r="N8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542">
        <f>VLOOKUP(TableOMP[[#This Row],[Label]],TableAvg[],2,FALSE)</f>
        <v>1.8011392000000002</v>
      </c>
      <c r="P8542">
        <f>VLOOKUP(TableOMP[[#This Row],[Label]],TableAvg[],3,FALSE)</f>
        <v>0.12265716755314207</v>
      </c>
      <c r="Q8542">
        <f>TableOMP[[#This Row],[Avg]]-$U$2*TableOMP[[#This Row],[StdDev]]</f>
        <v>1.5558248648937161</v>
      </c>
      <c r="R8542">
        <f>TableOMP[[#This Row],[Avg]]+$U$2*TableOMP[[#This Row],[StdDev]]</f>
        <v>2.0464535351062842</v>
      </c>
      <c r="S8542">
        <f>IF(AND(TableOMP[[#This Row],[total_time]]&gt;=TableOMP[[#This Row],[Low]], TableOMP[[#This Row],[total_time]]&lt;=TableOMP[[#This Row],[High]]),1,0)</f>
        <v>1</v>
      </c>
    </row>
    <row r="8543" spans="1:19" hidden="1" x14ac:dyDescent="0.25">
      <c r="A8543" t="s">
        <v>17</v>
      </c>
      <c r="B8543">
        <v>10000</v>
      </c>
      <c r="C8543">
        <v>0</v>
      </c>
      <c r="D8543">
        <v>0</v>
      </c>
      <c r="E8543">
        <v>49</v>
      </c>
      <c r="F8543">
        <v>1</v>
      </c>
      <c r="G8543">
        <v>1.936218</v>
      </c>
      <c r="H8543">
        <v>0.116192</v>
      </c>
      <c r="I8543">
        <v>0.32198100000000002</v>
      </c>
      <c r="J8543">
        <v>6.7080000000000004E-3</v>
      </c>
      <c r="K8543" t="str">
        <f>MID(M8543,22,1)</f>
        <v>5</v>
      </c>
      <c r="L8543" t="s">
        <v>40</v>
      </c>
      <c r="M8543" t="s">
        <v>39</v>
      </c>
      <c r="N8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543">
        <f>VLOOKUP(TableOMP[[#This Row],[Label]],TableAvg[],2,FALSE)</f>
        <v>1.8622075</v>
      </c>
      <c r="P8543">
        <f>VLOOKUP(TableOMP[[#This Row],[Label]],TableAvg[],3,FALSE)</f>
        <v>0.1585261745619618</v>
      </c>
      <c r="Q8543">
        <f>TableOMP[[#This Row],[Avg]]-$U$2*TableOMP[[#This Row],[StdDev]]</f>
        <v>1.5451551508760764</v>
      </c>
      <c r="R8543">
        <f>TableOMP[[#This Row],[Avg]]+$U$2*TableOMP[[#This Row],[StdDev]]</f>
        <v>2.1792598491239237</v>
      </c>
      <c r="S8543">
        <f>IF(AND(TableOMP[[#This Row],[total_time]]&gt;=TableOMP[[#This Row],[Low]], TableOMP[[#This Row],[total_time]]&lt;=TableOMP[[#This Row],[High]]),1,0)</f>
        <v>1</v>
      </c>
    </row>
    <row r="8544" spans="1:19" hidden="1" x14ac:dyDescent="0.25">
      <c r="A8544" t="s">
        <v>17</v>
      </c>
      <c r="B8544">
        <v>10000</v>
      </c>
      <c r="C8544">
        <v>0</v>
      </c>
      <c r="D8544">
        <v>0</v>
      </c>
      <c r="E8544">
        <v>50</v>
      </c>
      <c r="F8544">
        <v>1</v>
      </c>
      <c r="G8544">
        <v>1.9120630000000001</v>
      </c>
      <c r="H8544">
        <v>0.116643</v>
      </c>
      <c r="I8544">
        <v>0.34953400000000001</v>
      </c>
      <c r="J8544">
        <v>7.1329999999999996E-3</v>
      </c>
      <c r="K8544" t="str">
        <f>MID(M8544,22,1)</f>
        <v>5</v>
      </c>
      <c r="L8544" t="s">
        <v>40</v>
      </c>
      <c r="M8544" t="s">
        <v>39</v>
      </c>
      <c r="N8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544">
        <f>VLOOKUP(TableOMP[[#This Row],[Label]],TableAvg[],2,FALSE)</f>
        <v>1.7505656000000003</v>
      </c>
      <c r="P8544">
        <f>VLOOKUP(TableOMP[[#This Row],[Label]],TableAvg[],3,FALSE)</f>
        <v>0.12083840062926872</v>
      </c>
      <c r="Q8544">
        <f>TableOMP[[#This Row],[Avg]]-$U$2*TableOMP[[#This Row],[StdDev]]</f>
        <v>1.5088887987414628</v>
      </c>
      <c r="R8544">
        <f>TableOMP[[#This Row],[Avg]]+$U$2*TableOMP[[#This Row],[StdDev]]</f>
        <v>1.9922424012585378</v>
      </c>
      <c r="S8544">
        <f>IF(AND(TableOMP[[#This Row],[total_time]]&gt;=TableOMP[[#This Row],[Low]], TableOMP[[#This Row],[total_time]]&lt;=TableOMP[[#This Row],[High]]),1,0)</f>
        <v>1</v>
      </c>
    </row>
    <row r="8545" spans="1:19" hidden="1" x14ac:dyDescent="0.25">
      <c r="A8545" t="s">
        <v>17</v>
      </c>
      <c r="B8545">
        <v>10000</v>
      </c>
      <c r="C8545">
        <v>0</v>
      </c>
      <c r="D8545">
        <v>0</v>
      </c>
      <c r="E8545">
        <v>57</v>
      </c>
      <c r="F8545">
        <v>1</v>
      </c>
      <c r="G8545">
        <v>1.9036409999999999</v>
      </c>
      <c r="H8545">
        <v>0.14049200000000001</v>
      </c>
      <c r="I8545">
        <v>0.43684899999999999</v>
      </c>
      <c r="J8545">
        <v>7.8009999999999998E-3</v>
      </c>
      <c r="K8545" t="str">
        <f>MID(M8545,22,1)</f>
        <v>5</v>
      </c>
      <c r="L8545" t="s">
        <v>40</v>
      </c>
      <c r="M8545" t="s">
        <v>39</v>
      </c>
      <c r="N8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545">
        <f>VLOOKUP(TableOMP[[#This Row],[Label]],TableAvg[],2,FALSE)</f>
        <v>1.8051119999999998</v>
      </c>
      <c r="P8545">
        <f>VLOOKUP(TableOMP[[#This Row],[Label]],TableAvg[],3,FALSE)</f>
        <v>6.0183039932362688E-2</v>
      </c>
      <c r="Q8545">
        <f>TableOMP[[#This Row],[Avg]]-$U$2*TableOMP[[#This Row],[StdDev]]</f>
        <v>1.6847459201352744</v>
      </c>
      <c r="R8545">
        <f>TableOMP[[#This Row],[Avg]]+$U$2*TableOMP[[#This Row],[StdDev]]</f>
        <v>1.9254780798647253</v>
      </c>
      <c r="S8545">
        <f>IF(AND(TableOMP[[#This Row],[total_time]]&gt;=TableOMP[[#This Row],[Low]], TableOMP[[#This Row],[total_time]]&lt;=TableOMP[[#This Row],[High]]),1,0)</f>
        <v>1</v>
      </c>
    </row>
    <row r="8546" spans="1:19" hidden="1" x14ac:dyDescent="0.25">
      <c r="A8546" t="s">
        <v>17</v>
      </c>
      <c r="B8546">
        <v>10000</v>
      </c>
      <c r="C8546">
        <v>0</v>
      </c>
      <c r="D8546">
        <v>0</v>
      </c>
      <c r="E8546">
        <v>55</v>
      </c>
      <c r="F8546">
        <v>1</v>
      </c>
      <c r="G8546">
        <v>1.9016759999999999</v>
      </c>
      <c r="H8546">
        <v>0.119952</v>
      </c>
      <c r="I8546">
        <v>0.36865300000000001</v>
      </c>
      <c r="J8546">
        <v>6.8269999999999997E-3</v>
      </c>
      <c r="K8546" t="str">
        <f>MID(M8546,22,1)</f>
        <v>5</v>
      </c>
      <c r="L8546" t="s">
        <v>40</v>
      </c>
      <c r="M8546" t="s">
        <v>39</v>
      </c>
      <c r="N8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546">
        <f>VLOOKUP(TableOMP[[#This Row],[Label]],TableAvg[],2,FALSE)</f>
        <v>1.8989406000000002</v>
      </c>
      <c r="P8546">
        <f>VLOOKUP(TableOMP[[#This Row],[Label]],TableAvg[],3,FALSE)</f>
        <v>9.5134420180287407E-2</v>
      </c>
      <c r="Q8546">
        <f>TableOMP[[#This Row],[Avg]]-$U$2*TableOMP[[#This Row],[StdDev]]</f>
        <v>1.7086717596394254</v>
      </c>
      <c r="R8546">
        <f>TableOMP[[#This Row],[Avg]]+$U$2*TableOMP[[#This Row],[StdDev]]</f>
        <v>2.089209440360575</v>
      </c>
      <c r="S8546">
        <f>IF(AND(TableOMP[[#This Row],[total_time]]&gt;=TableOMP[[#This Row],[Low]], TableOMP[[#This Row],[total_time]]&lt;=TableOMP[[#This Row],[High]]),1,0)</f>
        <v>1</v>
      </c>
    </row>
    <row r="8547" spans="1:19" hidden="1" x14ac:dyDescent="0.25">
      <c r="A8547" t="s">
        <v>17</v>
      </c>
      <c r="B8547">
        <v>10000</v>
      </c>
      <c r="C8547">
        <v>0</v>
      </c>
      <c r="D8547">
        <v>0</v>
      </c>
      <c r="E8547">
        <v>52</v>
      </c>
      <c r="F8547">
        <v>1</v>
      </c>
      <c r="G8547">
        <v>1.8996679999999999</v>
      </c>
      <c r="H8547">
        <v>0.120741</v>
      </c>
      <c r="I8547">
        <v>0.30879800000000002</v>
      </c>
      <c r="J8547">
        <v>6.0549999999999996E-3</v>
      </c>
      <c r="K8547" t="str">
        <f>MID(M8547,22,1)</f>
        <v>5</v>
      </c>
      <c r="L8547" t="s">
        <v>40</v>
      </c>
      <c r="M8547" t="s">
        <v>39</v>
      </c>
      <c r="N8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547">
        <f>VLOOKUP(TableOMP[[#This Row],[Label]],TableAvg[],2,FALSE)</f>
        <v>1.8381143999999998</v>
      </c>
      <c r="P8547">
        <f>VLOOKUP(TableOMP[[#This Row],[Label]],TableAvg[],3,FALSE)</f>
        <v>0.11234081047348649</v>
      </c>
      <c r="Q8547">
        <f>TableOMP[[#This Row],[Avg]]-$U$2*TableOMP[[#This Row],[StdDev]]</f>
        <v>1.613432779053027</v>
      </c>
      <c r="R8547">
        <f>TableOMP[[#This Row],[Avg]]+$U$2*TableOMP[[#This Row],[StdDev]]</f>
        <v>2.0627960209469727</v>
      </c>
      <c r="S8547">
        <f>IF(AND(TableOMP[[#This Row],[total_time]]&gt;=TableOMP[[#This Row],[Low]], TableOMP[[#This Row],[total_time]]&lt;=TableOMP[[#This Row],[High]]),1,0)</f>
        <v>1</v>
      </c>
    </row>
    <row r="8548" spans="1:19" hidden="1" x14ac:dyDescent="0.25">
      <c r="A8548" t="s">
        <v>17</v>
      </c>
      <c r="B8548">
        <v>10000</v>
      </c>
      <c r="C8548">
        <v>0</v>
      </c>
      <c r="D8548">
        <v>0</v>
      </c>
      <c r="E8548">
        <v>53</v>
      </c>
      <c r="F8548">
        <v>1</v>
      </c>
      <c r="G8548">
        <v>1.8958120000000001</v>
      </c>
      <c r="H8548">
        <v>0.112758</v>
      </c>
      <c r="I8548">
        <v>0.34849400000000003</v>
      </c>
      <c r="J8548">
        <v>6.7019999999999996E-3</v>
      </c>
      <c r="K8548" t="str">
        <f>MID(M8548,22,1)</f>
        <v>5</v>
      </c>
      <c r="L8548" t="s">
        <v>40</v>
      </c>
      <c r="M8548" t="s">
        <v>39</v>
      </c>
      <c r="N8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548">
        <f>VLOOKUP(TableOMP[[#This Row],[Label]],TableAvg[],2,FALSE)</f>
        <v>1.8412012</v>
      </c>
      <c r="P8548">
        <f>VLOOKUP(TableOMP[[#This Row],[Label]],TableAvg[],3,FALSE)</f>
        <v>8.7275533734027938E-2</v>
      </c>
      <c r="Q8548">
        <f>TableOMP[[#This Row],[Avg]]-$U$2*TableOMP[[#This Row],[StdDev]]</f>
        <v>1.6666501325319441</v>
      </c>
      <c r="R8548">
        <f>TableOMP[[#This Row],[Avg]]+$U$2*TableOMP[[#This Row],[StdDev]]</f>
        <v>2.0157522674680557</v>
      </c>
      <c r="S8548">
        <f>IF(AND(TableOMP[[#This Row],[total_time]]&gt;=TableOMP[[#This Row],[Low]], TableOMP[[#This Row],[total_time]]&lt;=TableOMP[[#This Row],[High]]),1,0)</f>
        <v>1</v>
      </c>
    </row>
    <row r="8549" spans="1:19" hidden="1" x14ac:dyDescent="0.25">
      <c r="A8549" t="s">
        <v>17</v>
      </c>
      <c r="B8549">
        <v>10000</v>
      </c>
      <c r="C8549">
        <v>0</v>
      </c>
      <c r="D8549">
        <v>0</v>
      </c>
      <c r="E8549">
        <v>48</v>
      </c>
      <c r="F8549">
        <v>1</v>
      </c>
      <c r="G8549">
        <v>1.895089</v>
      </c>
      <c r="H8549">
        <v>0.12948599999999999</v>
      </c>
      <c r="I8549">
        <v>0.32047399999999998</v>
      </c>
      <c r="J8549">
        <v>6.8190000000000004E-3</v>
      </c>
      <c r="K8549" t="str">
        <f>MID(M8549,22,1)</f>
        <v>5</v>
      </c>
      <c r="L8549" t="s">
        <v>40</v>
      </c>
      <c r="M8549" t="s">
        <v>39</v>
      </c>
      <c r="N8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549">
        <f>VLOOKUP(TableOMP[[#This Row],[Label]],TableAvg[],2,FALSE)</f>
        <v>1.8012597500000003</v>
      </c>
      <c r="P8549">
        <f>VLOOKUP(TableOMP[[#This Row],[Label]],TableAvg[],3,FALSE)</f>
        <v>0.1668605541483266</v>
      </c>
      <c r="Q8549">
        <f>TableOMP[[#This Row],[Avg]]-$U$2*TableOMP[[#This Row],[StdDev]]</f>
        <v>1.4675386417033471</v>
      </c>
      <c r="R8549">
        <f>TableOMP[[#This Row],[Avg]]+$U$2*TableOMP[[#This Row],[StdDev]]</f>
        <v>2.1349808582966534</v>
      </c>
      <c r="S8549">
        <f>IF(AND(TableOMP[[#This Row],[total_time]]&gt;=TableOMP[[#This Row],[Low]], TableOMP[[#This Row],[total_time]]&lt;=TableOMP[[#This Row],[High]]),1,0)</f>
        <v>1</v>
      </c>
    </row>
    <row r="8550" spans="1:19" hidden="1" x14ac:dyDescent="0.25">
      <c r="A8550" t="s">
        <v>17</v>
      </c>
      <c r="B8550">
        <v>10000</v>
      </c>
      <c r="C8550">
        <v>0</v>
      </c>
      <c r="D8550">
        <v>0</v>
      </c>
      <c r="E8550">
        <v>55</v>
      </c>
      <c r="F8550">
        <v>1</v>
      </c>
      <c r="G8550">
        <v>1.894252</v>
      </c>
      <c r="H8550">
        <v>0.121902</v>
      </c>
      <c r="I8550">
        <v>0.37854599999999999</v>
      </c>
      <c r="J8550">
        <v>7.0099999999999997E-3</v>
      </c>
      <c r="K8550" t="str">
        <f>MID(M8550,22,1)</f>
        <v>5</v>
      </c>
      <c r="L8550" t="s">
        <v>40</v>
      </c>
      <c r="M8550" t="s">
        <v>39</v>
      </c>
      <c r="N8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550">
        <f>VLOOKUP(TableOMP[[#This Row],[Label]],TableAvg[],2,FALSE)</f>
        <v>1.8989406000000002</v>
      </c>
      <c r="P8550">
        <f>VLOOKUP(TableOMP[[#This Row],[Label]],TableAvg[],3,FALSE)</f>
        <v>9.5134420180287407E-2</v>
      </c>
      <c r="Q8550">
        <f>TableOMP[[#This Row],[Avg]]-$U$2*TableOMP[[#This Row],[StdDev]]</f>
        <v>1.7086717596394254</v>
      </c>
      <c r="R8550">
        <f>TableOMP[[#This Row],[Avg]]+$U$2*TableOMP[[#This Row],[StdDev]]</f>
        <v>2.089209440360575</v>
      </c>
      <c r="S8550">
        <f>IF(AND(TableOMP[[#This Row],[total_time]]&gt;=TableOMP[[#This Row],[Low]], TableOMP[[#This Row],[total_time]]&lt;=TableOMP[[#This Row],[High]]),1,0)</f>
        <v>1</v>
      </c>
    </row>
    <row r="8551" spans="1:19" hidden="1" x14ac:dyDescent="0.25">
      <c r="A8551" t="s">
        <v>17</v>
      </c>
      <c r="B8551">
        <v>10000</v>
      </c>
      <c r="C8551">
        <v>0</v>
      </c>
      <c r="D8551">
        <v>0</v>
      </c>
      <c r="E8551">
        <v>52</v>
      </c>
      <c r="F8551">
        <v>1</v>
      </c>
      <c r="G8551">
        <v>1.8861829999999999</v>
      </c>
      <c r="H8551">
        <v>0.11834799999999999</v>
      </c>
      <c r="I8551">
        <v>0.382577</v>
      </c>
      <c r="J8551">
        <v>7.502E-3</v>
      </c>
      <c r="K8551" t="str">
        <f>MID(M8551,22,1)</f>
        <v>5</v>
      </c>
      <c r="L8551" t="s">
        <v>40</v>
      </c>
      <c r="M8551" t="s">
        <v>39</v>
      </c>
      <c r="N8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551">
        <f>VLOOKUP(TableOMP[[#This Row],[Label]],TableAvg[],2,FALSE)</f>
        <v>1.8381143999999998</v>
      </c>
      <c r="P8551">
        <f>VLOOKUP(TableOMP[[#This Row],[Label]],TableAvg[],3,FALSE)</f>
        <v>0.11234081047348649</v>
      </c>
      <c r="Q8551">
        <f>TableOMP[[#This Row],[Avg]]-$U$2*TableOMP[[#This Row],[StdDev]]</f>
        <v>1.613432779053027</v>
      </c>
      <c r="R8551">
        <f>TableOMP[[#This Row],[Avg]]+$U$2*TableOMP[[#This Row],[StdDev]]</f>
        <v>2.0627960209469727</v>
      </c>
      <c r="S8551">
        <f>IF(AND(TableOMP[[#This Row],[total_time]]&gt;=TableOMP[[#This Row],[Low]], TableOMP[[#This Row],[total_time]]&lt;=TableOMP[[#This Row],[High]]),1,0)</f>
        <v>1</v>
      </c>
    </row>
    <row r="8552" spans="1:19" hidden="1" x14ac:dyDescent="0.25">
      <c r="A8552" t="s">
        <v>17</v>
      </c>
      <c r="B8552">
        <v>10000</v>
      </c>
      <c r="C8552">
        <v>0</v>
      </c>
      <c r="D8552">
        <v>0</v>
      </c>
      <c r="E8552">
        <v>50</v>
      </c>
      <c r="F8552">
        <v>1</v>
      </c>
      <c r="G8552">
        <v>1.876028</v>
      </c>
      <c r="H8552">
        <v>0.15584000000000001</v>
      </c>
      <c r="I8552">
        <v>0.31415700000000002</v>
      </c>
      <c r="J8552">
        <v>6.411E-3</v>
      </c>
      <c r="K8552" t="str">
        <f>MID(M8552,22,1)</f>
        <v>5</v>
      </c>
      <c r="L8552" t="s">
        <v>40</v>
      </c>
      <c r="M8552" t="s">
        <v>39</v>
      </c>
      <c r="N8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552">
        <f>VLOOKUP(TableOMP[[#This Row],[Label]],TableAvg[],2,FALSE)</f>
        <v>1.7505656000000003</v>
      </c>
      <c r="P8552">
        <f>VLOOKUP(TableOMP[[#This Row],[Label]],TableAvg[],3,FALSE)</f>
        <v>0.12083840062926872</v>
      </c>
      <c r="Q8552">
        <f>TableOMP[[#This Row],[Avg]]-$U$2*TableOMP[[#This Row],[StdDev]]</f>
        <v>1.5088887987414628</v>
      </c>
      <c r="R8552">
        <f>TableOMP[[#This Row],[Avg]]+$U$2*TableOMP[[#This Row],[StdDev]]</f>
        <v>1.9922424012585378</v>
      </c>
      <c r="S8552">
        <f>IF(AND(TableOMP[[#This Row],[total_time]]&gt;=TableOMP[[#This Row],[Low]], TableOMP[[#This Row],[total_time]]&lt;=TableOMP[[#This Row],[High]]),1,0)</f>
        <v>1</v>
      </c>
    </row>
    <row r="8553" spans="1:19" hidden="1" x14ac:dyDescent="0.25">
      <c r="A8553" t="s">
        <v>17</v>
      </c>
      <c r="B8553">
        <v>10000</v>
      </c>
      <c r="C8553">
        <v>0</v>
      </c>
      <c r="D8553">
        <v>0</v>
      </c>
      <c r="E8553">
        <v>51</v>
      </c>
      <c r="F8553">
        <v>1</v>
      </c>
      <c r="G8553">
        <v>1.8736740000000001</v>
      </c>
      <c r="H8553">
        <v>0.116065</v>
      </c>
      <c r="I8553">
        <v>0.36018099999999997</v>
      </c>
      <c r="J8553">
        <v>7.2040000000000003E-3</v>
      </c>
      <c r="K8553" t="str">
        <f>MID(M8553,22,1)</f>
        <v>5</v>
      </c>
      <c r="L8553" t="s">
        <v>40</v>
      </c>
      <c r="M8553" t="s">
        <v>39</v>
      </c>
      <c r="N8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553">
        <f>VLOOKUP(TableOMP[[#This Row],[Label]],TableAvg[],2,FALSE)</f>
        <v>1.7757187999999999</v>
      </c>
      <c r="P8553">
        <f>VLOOKUP(TableOMP[[#This Row],[Label]],TableAvg[],3,FALSE)</f>
        <v>0.10692728333854176</v>
      </c>
      <c r="Q8553">
        <f>TableOMP[[#This Row],[Avg]]-$U$2*TableOMP[[#This Row],[StdDev]]</f>
        <v>1.5618642333229165</v>
      </c>
      <c r="R8553">
        <f>TableOMP[[#This Row],[Avg]]+$U$2*TableOMP[[#This Row],[StdDev]]</f>
        <v>1.9895733666770834</v>
      </c>
      <c r="S8553">
        <f>IF(AND(TableOMP[[#This Row],[total_time]]&gt;=TableOMP[[#This Row],[Low]], TableOMP[[#This Row],[total_time]]&lt;=TableOMP[[#This Row],[High]]),1,0)</f>
        <v>1</v>
      </c>
    </row>
    <row r="8554" spans="1:19" hidden="1" x14ac:dyDescent="0.25">
      <c r="A8554" t="s">
        <v>17</v>
      </c>
      <c r="B8554">
        <v>10000</v>
      </c>
      <c r="C8554">
        <v>0</v>
      </c>
      <c r="D8554">
        <v>0</v>
      </c>
      <c r="E8554">
        <v>51</v>
      </c>
      <c r="F8554">
        <v>1</v>
      </c>
      <c r="G8554">
        <v>1.872959</v>
      </c>
      <c r="H8554">
        <v>0.112771</v>
      </c>
      <c r="I8554">
        <v>0.28234900000000002</v>
      </c>
      <c r="J8554">
        <v>5.6470000000000001E-3</v>
      </c>
      <c r="K8554" t="str">
        <f>MID(M8554,22,1)</f>
        <v>5</v>
      </c>
      <c r="L8554" t="s">
        <v>40</v>
      </c>
      <c r="M8554" t="s">
        <v>39</v>
      </c>
      <c r="N8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554">
        <f>VLOOKUP(TableOMP[[#This Row],[Label]],TableAvg[],2,FALSE)</f>
        <v>1.7757187999999999</v>
      </c>
      <c r="P8554">
        <f>VLOOKUP(TableOMP[[#This Row],[Label]],TableAvg[],3,FALSE)</f>
        <v>0.10692728333854176</v>
      </c>
      <c r="Q8554">
        <f>TableOMP[[#This Row],[Avg]]-$U$2*TableOMP[[#This Row],[StdDev]]</f>
        <v>1.5618642333229165</v>
      </c>
      <c r="R8554">
        <f>TableOMP[[#This Row],[Avg]]+$U$2*TableOMP[[#This Row],[StdDev]]</f>
        <v>1.9895733666770834</v>
      </c>
      <c r="S8554">
        <f>IF(AND(TableOMP[[#This Row],[total_time]]&gt;=TableOMP[[#This Row],[Low]], TableOMP[[#This Row],[total_time]]&lt;=TableOMP[[#This Row],[High]]),1,0)</f>
        <v>1</v>
      </c>
    </row>
    <row r="8555" spans="1:19" hidden="1" x14ac:dyDescent="0.25">
      <c r="A8555" t="s">
        <v>17</v>
      </c>
      <c r="B8555">
        <v>10000</v>
      </c>
      <c r="C8555">
        <v>0</v>
      </c>
      <c r="D8555">
        <v>0</v>
      </c>
      <c r="E8555">
        <v>53</v>
      </c>
      <c r="F8555">
        <v>1</v>
      </c>
      <c r="G8555">
        <v>1.8655200000000001</v>
      </c>
      <c r="H8555">
        <v>0.12917999999999999</v>
      </c>
      <c r="I8555">
        <v>0.37189</v>
      </c>
      <c r="J8555">
        <v>7.1520000000000004E-3</v>
      </c>
      <c r="K8555" t="str">
        <f>MID(M8555,22,1)</f>
        <v>5</v>
      </c>
      <c r="L8555" t="s">
        <v>40</v>
      </c>
      <c r="M8555" t="s">
        <v>39</v>
      </c>
      <c r="N8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555">
        <f>VLOOKUP(TableOMP[[#This Row],[Label]],TableAvg[],2,FALSE)</f>
        <v>1.8412012</v>
      </c>
      <c r="P8555">
        <f>VLOOKUP(TableOMP[[#This Row],[Label]],TableAvg[],3,FALSE)</f>
        <v>8.7275533734027938E-2</v>
      </c>
      <c r="Q8555">
        <f>TableOMP[[#This Row],[Avg]]-$U$2*TableOMP[[#This Row],[StdDev]]</f>
        <v>1.6666501325319441</v>
      </c>
      <c r="R8555">
        <f>TableOMP[[#This Row],[Avg]]+$U$2*TableOMP[[#This Row],[StdDev]]</f>
        <v>2.0157522674680557</v>
      </c>
      <c r="S8555">
        <f>IF(AND(TableOMP[[#This Row],[total_time]]&gt;=TableOMP[[#This Row],[Low]], TableOMP[[#This Row],[total_time]]&lt;=TableOMP[[#This Row],[High]]),1,0)</f>
        <v>1</v>
      </c>
    </row>
    <row r="8556" spans="1:19" hidden="1" x14ac:dyDescent="0.25">
      <c r="A8556" t="s">
        <v>17</v>
      </c>
      <c r="B8556">
        <v>10000</v>
      </c>
      <c r="C8556">
        <v>0</v>
      </c>
      <c r="D8556">
        <v>0</v>
      </c>
      <c r="E8556">
        <v>49</v>
      </c>
      <c r="F8556">
        <v>1</v>
      </c>
      <c r="G8556">
        <v>1.842371</v>
      </c>
      <c r="H8556">
        <v>0.117285</v>
      </c>
      <c r="I8556">
        <v>0.29664400000000002</v>
      </c>
      <c r="J8556">
        <v>6.1799999999999997E-3</v>
      </c>
      <c r="K8556" t="str">
        <f>MID(M8556,22,1)</f>
        <v>5</v>
      </c>
      <c r="L8556" t="s">
        <v>40</v>
      </c>
      <c r="M8556" t="s">
        <v>39</v>
      </c>
      <c r="N8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556">
        <f>VLOOKUP(TableOMP[[#This Row],[Label]],TableAvg[],2,FALSE)</f>
        <v>1.8622075</v>
      </c>
      <c r="P8556">
        <f>VLOOKUP(TableOMP[[#This Row],[Label]],TableAvg[],3,FALSE)</f>
        <v>0.1585261745619618</v>
      </c>
      <c r="Q8556">
        <f>TableOMP[[#This Row],[Avg]]-$U$2*TableOMP[[#This Row],[StdDev]]</f>
        <v>1.5451551508760764</v>
      </c>
      <c r="R8556">
        <f>TableOMP[[#This Row],[Avg]]+$U$2*TableOMP[[#This Row],[StdDev]]</f>
        <v>2.1792598491239237</v>
      </c>
      <c r="S8556">
        <f>IF(AND(TableOMP[[#This Row],[total_time]]&gt;=TableOMP[[#This Row],[Low]], TableOMP[[#This Row],[total_time]]&lt;=TableOMP[[#This Row],[High]]),1,0)</f>
        <v>1</v>
      </c>
    </row>
    <row r="8557" spans="1:19" hidden="1" x14ac:dyDescent="0.25">
      <c r="A8557" t="s">
        <v>17</v>
      </c>
      <c r="B8557">
        <v>10000</v>
      </c>
      <c r="C8557">
        <v>0</v>
      </c>
      <c r="D8557">
        <v>0</v>
      </c>
      <c r="E8557">
        <v>51</v>
      </c>
      <c r="F8557">
        <v>1</v>
      </c>
      <c r="G8557">
        <v>1.840811</v>
      </c>
      <c r="H8557">
        <v>0.11142199999999999</v>
      </c>
      <c r="I8557">
        <v>0.31040600000000002</v>
      </c>
      <c r="J8557">
        <v>6.208E-3</v>
      </c>
      <c r="K8557" t="str">
        <f>MID(M8557,22,1)</f>
        <v>5</v>
      </c>
      <c r="L8557" t="s">
        <v>40</v>
      </c>
      <c r="M8557" t="s">
        <v>39</v>
      </c>
      <c r="N8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557">
        <f>VLOOKUP(TableOMP[[#This Row],[Label]],TableAvg[],2,FALSE)</f>
        <v>1.7757187999999999</v>
      </c>
      <c r="P8557">
        <f>VLOOKUP(TableOMP[[#This Row],[Label]],TableAvg[],3,FALSE)</f>
        <v>0.10692728333854176</v>
      </c>
      <c r="Q8557">
        <f>TableOMP[[#This Row],[Avg]]-$U$2*TableOMP[[#This Row],[StdDev]]</f>
        <v>1.5618642333229165</v>
      </c>
      <c r="R8557">
        <f>TableOMP[[#This Row],[Avg]]+$U$2*TableOMP[[#This Row],[StdDev]]</f>
        <v>1.9895733666770834</v>
      </c>
      <c r="S8557">
        <f>IF(AND(TableOMP[[#This Row],[total_time]]&gt;=TableOMP[[#This Row],[Low]], TableOMP[[#This Row],[total_time]]&lt;=TableOMP[[#This Row],[High]]),1,0)</f>
        <v>1</v>
      </c>
    </row>
    <row r="8558" spans="1:19" hidden="1" x14ac:dyDescent="0.25">
      <c r="A8558" t="s">
        <v>17</v>
      </c>
      <c r="B8558">
        <v>10000</v>
      </c>
      <c r="C8558">
        <v>0</v>
      </c>
      <c r="D8558">
        <v>0</v>
      </c>
      <c r="E8558">
        <v>57</v>
      </c>
      <c r="F8558">
        <v>1</v>
      </c>
      <c r="G8558">
        <v>1.802808</v>
      </c>
      <c r="H8558">
        <v>0.120305</v>
      </c>
      <c r="I8558">
        <v>0.36143199999999998</v>
      </c>
      <c r="J8558">
        <v>6.4539999999999997E-3</v>
      </c>
      <c r="K8558" t="str">
        <f>MID(M8558,22,1)</f>
        <v>5</v>
      </c>
      <c r="L8558" t="s">
        <v>40</v>
      </c>
      <c r="M8558" t="s">
        <v>39</v>
      </c>
      <c r="N8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558">
        <f>VLOOKUP(TableOMP[[#This Row],[Label]],TableAvg[],2,FALSE)</f>
        <v>1.8051119999999998</v>
      </c>
      <c r="P8558">
        <f>VLOOKUP(TableOMP[[#This Row],[Label]],TableAvg[],3,FALSE)</f>
        <v>6.0183039932362688E-2</v>
      </c>
      <c r="Q8558">
        <f>TableOMP[[#This Row],[Avg]]-$U$2*TableOMP[[#This Row],[StdDev]]</f>
        <v>1.6847459201352744</v>
      </c>
      <c r="R8558">
        <f>TableOMP[[#This Row],[Avg]]+$U$2*TableOMP[[#This Row],[StdDev]]</f>
        <v>1.9254780798647253</v>
      </c>
      <c r="S8558">
        <f>IF(AND(TableOMP[[#This Row],[total_time]]&gt;=TableOMP[[#This Row],[Low]], TableOMP[[#This Row],[total_time]]&lt;=TableOMP[[#This Row],[High]]),1,0)</f>
        <v>1</v>
      </c>
    </row>
    <row r="8559" spans="1:19" hidden="1" x14ac:dyDescent="0.25">
      <c r="A8559" t="s">
        <v>17</v>
      </c>
      <c r="B8559">
        <v>10000</v>
      </c>
      <c r="C8559">
        <v>0</v>
      </c>
      <c r="D8559">
        <v>0</v>
      </c>
      <c r="E8559">
        <v>52</v>
      </c>
      <c r="F8559">
        <v>1</v>
      </c>
      <c r="G8559">
        <v>1.7668459999999999</v>
      </c>
      <c r="H8559">
        <v>0.13281799999999999</v>
      </c>
      <c r="I8559">
        <v>0.32827600000000001</v>
      </c>
      <c r="J8559">
        <v>6.437E-3</v>
      </c>
      <c r="K8559" t="str">
        <f>MID(M8559,22,1)</f>
        <v>5</v>
      </c>
      <c r="L8559" t="s">
        <v>40</v>
      </c>
      <c r="M8559" t="s">
        <v>39</v>
      </c>
      <c r="N8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559">
        <f>VLOOKUP(TableOMP[[#This Row],[Label]],TableAvg[],2,FALSE)</f>
        <v>1.8381143999999998</v>
      </c>
      <c r="P8559">
        <f>VLOOKUP(TableOMP[[#This Row],[Label]],TableAvg[],3,FALSE)</f>
        <v>0.11234081047348649</v>
      </c>
      <c r="Q8559">
        <f>TableOMP[[#This Row],[Avg]]-$U$2*TableOMP[[#This Row],[StdDev]]</f>
        <v>1.613432779053027</v>
      </c>
      <c r="R8559">
        <f>TableOMP[[#This Row],[Avg]]+$U$2*TableOMP[[#This Row],[StdDev]]</f>
        <v>2.0627960209469727</v>
      </c>
      <c r="S8559">
        <f>IF(AND(TableOMP[[#This Row],[total_time]]&gt;=TableOMP[[#This Row],[Low]], TableOMP[[#This Row],[total_time]]&lt;=TableOMP[[#This Row],[High]]),1,0)</f>
        <v>1</v>
      </c>
    </row>
    <row r="8560" spans="1:19" hidden="1" x14ac:dyDescent="0.25">
      <c r="A8560" t="s">
        <v>17</v>
      </c>
      <c r="B8560">
        <v>10000</v>
      </c>
      <c r="C8560">
        <v>0</v>
      </c>
      <c r="D8560">
        <v>0</v>
      </c>
      <c r="E8560">
        <v>53</v>
      </c>
      <c r="F8560">
        <v>1</v>
      </c>
      <c r="G8560">
        <v>1.765609</v>
      </c>
      <c r="H8560">
        <v>0.12282999999999999</v>
      </c>
      <c r="I8560">
        <v>0.34307199999999999</v>
      </c>
      <c r="J8560">
        <v>6.5979999999999997E-3</v>
      </c>
      <c r="K8560" t="str">
        <f>MID(M8560,22,1)</f>
        <v>5</v>
      </c>
      <c r="L8560" t="s">
        <v>40</v>
      </c>
      <c r="M8560" t="s">
        <v>39</v>
      </c>
      <c r="N8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560">
        <f>VLOOKUP(TableOMP[[#This Row],[Label]],TableAvg[],2,FALSE)</f>
        <v>1.8412012</v>
      </c>
      <c r="P8560">
        <f>VLOOKUP(TableOMP[[#This Row],[Label]],TableAvg[],3,FALSE)</f>
        <v>8.7275533734027938E-2</v>
      </c>
      <c r="Q8560">
        <f>TableOMP[[#This Row],[Avg]]-$U$2*TableOMP[[#This Row],[StdDev]]</f>
        <v>1.6666501325319441</v>
      </c>
      <c r="R8560">
        <f>TableOMP[[#This Row],[Avg]]+$U$2*TableOMP[[#This Row],[StdDev]]</f>
        <v>2.0157522674680557</v>
      </c>
      <c r="S8560">
        <f>IF(AND(TableOMP[[#This Row],[total_time]]&gt;=TableOMP[[#This Row],[Low]], TableOMP[[#This Row],[total_time]]&lt;=TableOMP[[#This Row],[High]]),1,0)</f>
        <v>1</v>
      </c>
    </row>
    <row r="8561" spans="1:19" hidden="1" x14ac:dyDescent="0.25">
      <c r="A8561" t="s">
        <v>17</v>
      </c>
      <c r="B8561">
        <v>10000</v>
      </c>
      <c r="C8561">
        <v>0</v>
      </c>
      <c r="D8561">
        <v>0</v>
      </c>
      <c r="E8561">
        <v>57</v>
      </c>
      <c r="F8561">
        <v>1</v>
      </c>
      <c r="G8561">
        <v>1.765517</v>
      </c>
      <c r="H8561">
        <v>0.12056799999999999</v>
      </c>
      <c r="I8561">
        <v>0.43237100000000001</v>
      </c>
      <c r="J8561">
        <v>7.7210000000000004E-3</v>
      </c>
      <c r="K8561" t="str">
        <f>MID(M8561,22,1)</f>
        <v>5</v>
      </c>
      <c r="L8561" t="s">
        <v>40</v>
      </c>
      <c r="M8561" t="s">
        <v>39</v>
      </c>
      <c r="N8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561">
        <f>VLOOKUP(TableOMP[[#This Row],[Label]],TableAvg[],2,FALSE)</f>
        <v>1.8051119999999998</v>
      </c>
      <c r="P8561">
        <f>VLOOKUP(TableOMP[[#This Row],[Label]],TableAvg[],3,FALSE)</f>
        <v>6.0183039932362688E-2</v>
      </c>
      <c r="Q8561">
        <f>TableOMP[[#This Row],[Avg]]-$U$2*TableOMP[[#This Row],[StdDev]]</f>
        <v>1.6847459201352744</v>
      </c>
      <c r="R8561">
        <f>TableOMP[[#This Row],[Avg]]+$U$2*TableOMP[[#This Row],[StdDev]]</f>
        <v>1.9254780798647253</v>
      </c>
      <c r="S8561">
        <f>IF(AND(TableOMP[[#This Row],[total_time]]&gt;=TableOMP[[#This Row],[Low]], TableOMP[[#This Row],[total_time]]&lt;=TableOMP[[#This Row],[High]]),1,0)</f>
        <v>1</v>
      </c>
    </row>
    <row r="8562" spans="1:19" hidden="1" x14ac:dyDescent="0.25">
      <c r="A8562" t="s">
        <v>17</v>
      </c>
      <c r="B8562">
        <v>10000</v>
      </c>
      <c r="C8562">
        <v>0</v>
      </c>
      <c r="D8562">
        <v>0</v>
      </c>
      <c r="E8562">
        <v>56</v>
      </c>
      <c r="F8562">
        <v>1</v>
      </c>
      <c r="G8562">
        <v>1.7587029999999999</v>
      </c>
      <c r="H8562">
        <v>0.12322900000000001</v>
      </c>
      <c r="I8562">
        <v>0.36719499999999999</v>
      </c>
      <c r="J8562">
        <v>6.6759999999999996E-3</v>
      </c>
      <c r="K8562" t="str">
        <f>MID(M8562,22,1)</f>
        <v>5</v>
      </c>
      <c r="L8562" t="s">
        <v>40</v>
      </c>
      <c r="M8562" t="s">
        <v>39</v>
      </c>
      <c r="N8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562">
        <f>VLOOKUP(TableOMP[[#This Row],[Label]],TableAvg[],2,FALSE)</f>
        <v>1.8680858</v>
      </c>
      <c r="P8562">
        <f>VLOOKUP(TableOMP[[#This Row],[Label]],TableAvg[],3,FALSE)</f>
        <v>0.17284642942380707</v>
      </c>
      <c r="Q8562">
        <f>TableOMP[[#This Row],[Avg]]-$U$2*TableOMP[[#This Row],[StdDev]]</f>
        <v>1.5223929411523858</v>
      </c>
      <c r="R8562">
        <f>TableOMP[[#This Row],[Avg]]+$U$2*TableOMP[[#This Row],[StdDev]]</f>
        <v>2.2137786588476143</v>
      </c>
      <c r="S8562">
        <f>IF(AND(TableOMP[[#This Row],[total_time]]&gt;=TableOMP[[#This Row],[Low]], TableOMP[[#This Row],[total_time]]&lt;=TableOMP[[#This Row],[High]]),1,0)</f>
        <v>1</v>
      </c>
    </row>
    <row r="8563" spans="1:19" hidden="1" x14ac:dyDescent="0.25">
      <c r="A8563" t="s">
        <v>17</v>
      </c>
      <c r="B8563">
        <v>10000</v>
      </c>
      <c r="C8563">
        <v>0</v>
      </c>
      <c r="D8563">
        <v>0</v>
      </c>
      <c r="E8563">
        <v>54</v>
      </c>
      <c r="F8563">
        <v>1</v>
      </c>
      <c r="G8563">
        <v>1.7541279999999999</v>
      </c>
      <c r="H8563">
        <v>0.12709500000000001</v>
      </c>
      <c r="I8563">
        <v>0.319656</v>
      </c>
      <c r="J8563">
        <v>6.0309999999999999E-3</v>
      </c>
      <c r="K8563" t="str">
        <f>MID(M8563,22,1)</f>
        <v>5</v>
      </c>
      <c r="L8563" t="s">
        <v>40</v>
      </c>
      <c r="M8563" t="s">
        <v>39</v>
      </c>
      <c r="N8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563">
        <f>VLOOKUP(TableOMP[[#This Row],[Label]],TableAvg[],2,FALSE)</f>
        <v>1.8011392000000002</v>
      </c>
      <c r="P8563">
        <f>VLOOKUP(TableOMP[[#This Row],[Label]],TableAvg[],3,FALSE)</f>
        <v>0.12265716755314207</v>
      </c>
      <c r="Q8563">
        <f>TableOMP[[#This Row],[Avg]]-$U$2*TableOMP[[#This Row],[StdDev]]</f>
        <v>1.5558248648937161</v>
      </c>
      <c r="R8563">
        <f>TableOMP[[#This Row],[Avg]]+$U$2*TableOMP[[#This Row],[StdDev]]</f>
        <v>2.0464535351062842</v>
      </c>
      <c r="S8563">
        <f>IF(AND(TableOMP[[#This Row],[total_time]]&gt;=TableOMP[[#This Row],[Low]], TableOMP[[#This Row],[total_time]]&lt;=TableOMP[[#This Row],[High]]),1,0)</f>
        <v>1</v>
      </c>
    </row>
    <row r="8564" spans="1:19" hidden="1" x14ac:dyDescent="0.25">
      <c r="A8564" t="s">
        <v>17</v>
      </c>
      <c r="B8564">
        <v>10000</v>
      </c>
      <c r="C8564">
        <v>0</v>
      </c>
      <c r="D8564">
        <v>0</v>
      </c>
      <c r="E8564">
        <v>3</v>
      </c>
      <c r="F8564">
        <v>1</v>
      </c>
      <c r="G8564">
        <v>1.7534400000000001</v>
      </c>
      <c r="H8564">
        <v>0.108391</v>
      </c>
      <c r="I8564">
        <v>3.8656999999999997E-2</v>
      </c>
      <c r="J8564">
        <v>1.9328999999999999E-2</v>
      </c>
      <c r="K8564" t="str">
        <f>MID(M8564,22,1)</f>
        <v>5</v>
      </c>
      <c r="L8564" t="s">
        <v>40</v>
      </c>
      <c r="M8564" t="s">
        <v>39</v>
      </c>
      <c r="N8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8564">
        <f>VLOOKUP(TableOMP[[#This Row],[Label]],TableAvg[],2,FALSE)</f>
        <v>1.9406254000000001</v>
      </c>
      <c r="P8564">
        <f>VLOOKUP(TableOMP[[#This Row],[Label]],TableAvg[],3,FALSE)</f>
        <v>0.46729505514892838</v>
      </c>
      <c r="Q8564">
        <f>TableOMP[[#This Row],[Avg]]-$U$2*TableOMP[[#This Row],[StdDev]]</f>
        <v>1.0060352897021434</v>
      </c>
      <c r="R8564">
        <f>TableOMP[[#This Row],[Avg]]+$U$2*TableOMP[[#This Row],[StdDev]]</f>
        <v>2.8752155102978567</v>
      </c>
      <c r="S8564">
        <f>IF(AND(TableOMP[[#This Row],[total_time]]&gt;=TableOMP[[#This Row],[Low]], TableOMP[[#This Row],[total_time]]&lt;=TableOMP[[#This Row],[High]]),1,0)</f>
        <v>1</v>
      </c>
    </row>
    <row r="8565" spans="1:19" hidden="1" x14ac:dyDescent="0.25">
      <c r="A8565" t="s">
        <v>17</v>
      </c>
      <c r="B8565">
        <v>10000</v>
      </c>
      <c r="C8565">
        <v>0</v>
      </c>
      <c r="D8565">
        <v>0</v>
      </c>
      <c r="E8565">
        <v>57</v>
      </c>
      <c r="F8565">
        <v>1</v>
      </c>
      <c r="G8565">
        <v>1.7484820000000001</v>
      </c>
      <c r="H8565">
        <v>0.13167100000000001</v>
      </c>
      <c r="I8565">
        <v>0.414441</v>
      </c>
      <c r="J8565">
        <v>7.4009999999999996E-3</v>
      </c>
      <c r="K8565" t="str">
        <f>MID(M8565,22,1)</f>
        <v>5</v>
      </c>
      <c r="L8565" t="s">
        <v>40</v>
      </c>
      <c r="M8565" t="s">
        <v>39</v>
      </c>
      <c r="N8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565">
        <f>VLOOKUP(TableOMP[[#This Row],[Label]],TableAvg[],2,FALSE)</f>
        <v>1.8051119999999998</v>
      </c>
      <c r="P8565">
        <f>VLOOKUP(TableOMP[[#This Row],[Label]],TableAvg[],3,FALSE)</f>
        <v>6.0183039932362688E-2</v>
      </c>
      <c r="Q8565">
        <f>TableOMP[[#This Row],[Avg]]-$U$2*TableOMP[[#This Row],[StdDev]]</f>
        <v>1.6847459201352744</v>
      </c>
      <c r="R8565">
        <f>TableOMP[[#This Row],[Avg]]+$U$2*TableOMP[[#This Row],[StdDev]]</f>
        <v>1.9254780798647253</v>
      </c>
      <c r="S8565">
        <f>IF(AND(TableOMP[[#This Row],[total_time]]&gt;=TableOMP[[#This Row],[Low]], TableOMP[[#This Row],[total_time]]&lt;=TableOMP[[#This Row],[High]]),1,0)</f>
        <v>1</v>
      </c>
    </row>
    <row r="8566" spans="1:19" hidden="1" x14ac:dyDescent="0.25">
      <c r="A8566" t="s">
        <v>17</v>
      </c>
      <c r="B8566">
        <v>10000</v>
      </c>
      <c r="C8566">
        <v>0</v>
      </c>
      <c r="D8566">
        <v>0</v>
      </c>
      <c r="E8566">
        <v>56</v>
      </c>
      <c r="F8566">
        <v>1</v>
      </c>
      <c r="G8566">
        <v>1.7483489999999999</v>
      </c>
      <c r="H8566">
        <v>0.118454</v>
      </c>
      <c r="I8566">
        <v>0.41428300000000001</v>
      </c>
      <c r="J8566">
        <v>7.5319999999999996E-3</v>
      </c>
      <c r="K8566" t="str">
        <f>MID(M8566,22,1)</f>
        <v>5</v>
      </c>
      <c r="L8566" t="s">
        <v>40</v>
      </c>
      <c r="M8566" t="s">
        <v>39</v>
      </c>
      <c r="N8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566">
        <f>VLOOKUP(TableOMP[[#This Row],[Label]],TableAvg[],2,FALSE)</f>
        <v>1.8680858</v>
      </c>
      <c r="P8566">
        <f>VLOOKUP(TableOMP[[#This Row],[Label]],TableAvg[],3,FALSE)</f>
        <v>0.17284642942380707</v>
      </c>
      <c r="Q8566">
        <f>TableOMP[[#This Row],[Avg]]-$U$2*TableOMP[[#This Row],[StdDev]]</f>
        <v>1.5223929411523858</v>
      </c>
      <c r="R8566">
        <f>TableOMP[[#This Row],[Avg]]+$U$2*TableOMP[[#This Row],[StdDev]]</f>
        <v>2.2137786588476143</v>
      </c>
      <c r="S8566">
        <f>IF(AND(TableOMP[[#This Row],[total_time]]&gt;=TableOMP[[#This Row],[Low]], TableOMP[[#This Row],[total_time]]&lt;=TableOMP[[#This Row],[High]]),1,0)</f>
        <v>1</v>
      </c>
    </row>
    <row r="8567" spans="1:19" hidden="1" x14ac:dyDescent="0.25">
      <c r="A8567" t="s">
        <v>17</v>
      </c>
      <c r="B8567">
        <v>10000</v>
      </c>
      <c r="C8567">
        <v>0</v>
      </c>
      <c r="D8567">
        <v>0</v>
      </c>
      <c r="E8567">
        <v>44</v>
      </c>
      <c r="F8567">
        <v>1</v>
      </c>
      <c r="G8567">
        <v>1.748129</v>
      </c>
      <c r="H8567">
        <v>0.112967</v>
      </c>
      <c r="I8567">
        <v>0.29589100000000002</v>
      </c>
      <c r="J8567">
        <v>6.881E-3</v>
      </c>
      <c r="K8567" t="str">
        <f>MID(M8567,22,1)</f>
        <v>5</v>
      </c>
      <c r="L8567" t="s">
        <v>40</v>
      </c>
      <c r="M8567" t="s">
        <v>39</v>
      </c>
      <c r="N8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8567">
        <f>VLOOKUP(TableOMP[[#This Row],[Label]],TableAvg[],2,FALSE)</f>
        <v>1.6301447499999999</v>
      </c>
      <c r="P8567">
        <f>VLOOKUP(TableOMP[[#This Row],[Label]],TableAvg[],3,FALSE)</f>
        <v>7.0852654969225659E-2</v>
      </c>
      <c r="Q8567">
        <f>TableOMP[[#This Row],[Avg]]-$U$2*TableOMP[[#This Row],[StdDev]]</f>
        <v>1.4884394400615486</v>
      </c>
      <c r="R8567">
        <f>TableOMP[[#This Row],[Avg]]+$U$2*TableOMP[[#This Row],[StdDev]]</f>
        <v>1.7718500599384512</v>
      </c>
      <c r="S8567">
        <f>IF(AND(TableOMP[[#This Row],[total_time]]&gt;=TableOMP[[#This Row],[Low]], TableOMP[[#This Row],[total_time]]&lt;=TableOMP[[#This Row],[High]]),1,0)</f>
        <v>1</v>
      </c>
    </row>
    <row r="8568" spans="1:19" hidden="1" x14ac:dyDescent="0.25">
      <c r="A8568" t="s">
        <v>17</v>
      </c>
      <c r="B8568">
        <v>10000</v>
      </c>
      <c r="C8568">
        <v>0</v>
      </c>
      <c r="D8568">
        <v>0</v>
      </c>
      <c r="E8568">
        <v>47</v>
      </c>
      <c r="F8568">
        <v>1</v>
      </c>
      <c r="G8568">
        <v>1.7466429999999999</v>
      </c>
      <c r="H8568">
        <v>0.114524</v>
      </c>
      <c r="I8568">
        <v>0.29196800000000001</v>
      </c>
      <c r="J8568">
        <v>6.3470000000000002E-3</v>
      </c>
      <c r="K8568" t="str">
        <f>MID(M8568,22,1)</f>
        <v>5</v>
      </c>
      <c r="L8568" t="s">
        <v>40</v>
      </c>
      <c r="M8568" t="s">
        <v>39</v>
      </c>
      <c r="N8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568">
        <f>VLOOKUP(TableOMP[[#This Row],[Label]],TableAvg[],2,FALSE)</f>
        <v>1.6567135</v>
      </c>
      <c r="P8568">
        <f>VLOOKUP(TableOMP[[#This Row],[Label]],TableAvg[],3,FALSE)</f>
        <v>6.6508333724055901E-2</v>
      </c>
      <c r="Q8568">
        <f>TableOMP[[#This Row],[Avg]]-$U$2*TableOMP[[#This Row],[StdDev]]</f>
        <v>1.523696832551888</v>
      </c>
      <c r="R8568">
        <f>TableOMP[[#This Row],[Avg]]+$U$2*TableOMP[[#This Row],[StdDev]]</f>
        <v>1.7897301674481119</v>
      </c>
      <c r="S8568">
        <f>IF(AND(TableOMP[[#This Row],[total_time]]&gt;=TableOMP[[#This Row],[Low]], TableOMP[[#This Row],[total_time]]&lt;=TableOMP[[#This Row],[High]]),1,0)</f>
        <v>1</v>
      </c>
    </row>
    <row r="8569" spans="1:19" hidden="1" x14ac:dyDescent="0.25">
      <c r="A8569" t="s">
        <v>17</v>
      </c>
      <c r="B8569">
        <v>10000</v>
      </c>
      <c r="C8569">
        <v>0</v>
      </c>
      <c r="D8569">
        <v>0</v>
      </c>
      <c r="E8569">
        <v>46</v>
      </c>
      <c r="F8569">
        <v>1</v>
      </c>
      <c r="G8569">
        <v>1.7452369999999999</v>
      </c>
      <c r="H8569">
        <v>0.113166</v>
      </c>
      <c r="I8569">
        <v>0.28367900000000001</v>
      </c>
      <c r="J8569">
        <v>6.3039999999999997E-3</v>
      </c>
      <c r="K8569" t="str">
        <f>MID(M8569,22,1)</f>
        <v>5</v>
      </c>
      <c r="L8569" t="s">
        <v>40</v>
      </c>
      <c r="M8569" t="s">
        <v>39</v>
      </c>
      <c r="N8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569">
        <f>VLOOKUP(TableOMP[[#This Row],[Label]],TableAvg[],2,FALSE)</f>
        <v>1.695457</v>
      </c>
      <c r="P8569">
        <f>VLOOKUP(TableOMP[[#This Row],[Label]],TableAvg[],3,FALSE)</f>
        <v>8.0978308643736896E-2</v>
      </c>
      <c r="Q8569">
        <f>TableOMP[[#This Row],[Avg]]-$U$2*TableOMP[[#This Row],[StdDev]]</f>
        <v>1.5335003827125262</v>
      </c>
      <c r="R8569">
        <f>TableOMP[[#This Row],[Avg]]+$U$2*TableOMP[[#This Row],[StdDev]]</f>
        <v>1.8574136172874738</v>
      </c>
      <c r="S8569">
        <f>IF(AND(TableOMP[[#This Row],[total_time]]&gt;=TableOMP[[#This Row],[Low]], TableOMP[[#This Row],[total_time]]&lt;=TableOMP[[#This Row],[High]]),1,0)</f>
        <v>1</v>
      </c>
    </row>
    <row r="8570" spans="1:19" hidden="1" x14ac:dyDescent="0.25">
      <c r="A8570" t="s">
        <v>17</v>
      </c>
      <c r="B8570">
        <v>10000</v>
      </c>
      <c r="C8570">
        <v>0</v>
      </c>
      <c r="D8570">
        <v>0</v>
      </c>
      <c r="E8570">
        <v>46</v>
      </c>
      <c r="F8570">
        <v>1</v>
      </c>
      <c r="G8570">
        <v>1.742408</v>
      </c>
      <c r="H8570">
        <v>0.114826</v>
      </c>
      <c r="I8570">
        <v>0.38398700000000002</v>
      </c>
      <c r="J8570">
        <v>8.5330000000000007E-3</v>
      </c>
      <c r="K8570" t="str">
        <f>MID(M8570,22,1)</f>
        <v>5</v>
      </c>
      <c r="L8570" t="s">
        <v>40</v>
      </c>
      <c r="M8570" t="s">
        <v>39</v>
      </c>
      <c r="N8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570">
        <f>VLOOKUP(TableOMP[[#This Row],[Label]],TableAvg[],2,FALSE)</f>
        <v>1.695457</v>
      </c>
      <c r="P8570">
        <f>VLOOKUP(TableOMP[[#This Row],[Label]],TableAvg[],3,FALSE)</f>
        <v>8.0978308643736896E-2</v>
      </c>
      <c r="Q8570">
        <f>TableOMP[[#This Row],[Avg]]-$U$2*TableOMP[[#This Row],[StdDev]]</f>
        <v>1.5335003827125262</v>
      </c>
      <c r="R8570">
        <f>TableOMP[[#This Row],[Avg]]+$U$2*TableOMP[[#This Row],[StdDev]]</f>
        <v>1.8574136172874738</v>
      </c>
      <c r="S8570">
        <f>IF(AND(TableOMP[[#This Row],[total_time]]&gt;=TableOMP[[#This Row],[Low]], TableOMP[[#This Row],[total_time]]&lt;=TableOMP[[#This Row],[High]]),1,0)</f>
        <v>1</v>
      </c>
    </row>
    <row r="8571" spans="1:19" hidden="1" x14ac:dyDescent="0.25">
      <c r="A8571" t="s">
        <v>17</v>
      </c>
      <c r="B8571">
        <v>10000</v>
      </c>
      <c r="C8571">
        <v>0</v>
      </c>
      <c r="D8571">
        <v>0</v>
      </c>
      <c r="E8571">
        <v>46</v>
      </c>
      <c r="F8571">
        <v>1</v>
      </c>
      <c r="G8571">
        <v>1.7399929999999999</v>
      </c>
      <c r="H8571">
        <v>0.111274</v>
      </c>
      <c r="I8571">
        <v>0.37206800000000001</v>
      </c>
      <c r="J8571">
        <v>8.2679999999999993E-3</v>
      </c>
      <c r="K8571" t="str">
        <f>MID(M8571,22,1)</f>
        <v>5</v>
      </c>
      <c r="L8571" t="s">
        <v>40</v>
      </c>
      <c r="M8571" t="s">
        <v>39</v>
      </c>
      <c r="N8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571">
        <f>VLOOKUP(TableOMP[[#This Row],[Label]],TableAvg[],2,FALSE)</f>
        <v>1.695457</v>
      </c>
      <c r="P8571">
        <f>VLOOKUP(TableOMP[[#This Row],[Label]],TableAvg[],3,FALSE)</f>
        <v>8.0978308643736896E-2</v>
      </c>
      <c r="Q8571">
        <f>TableOMP[[#This Row],[Avg]]-$U$2*TableOMP[[#This Row],[StdDev]]</f>
        <v>1.5335003827125262</v>
      </c>
      <c r="R8571">
        <f>TableOMP[[#This Row],[Avg]]+$U$2*TableOMP[[#This Row],[StdDev]]</f>
        <v>1.8574136172874738</v>
      </c>
      <c r="S8571">
        <f>IF(AND(TableOMP[[#This Row],[total_time]]&gt;=TableOMP[[#This Row],[Low]], TableOMP[[#This Row],[total_time]]&lt;=TableOMP[[#This Row],[High]]),1,0)</f>
        <v>1</v>
      </c>
    </row>
    <row r="8572" spans="1:19" hidden="1" x14ac:dyDescent="0.25">
      <c r="A8572" t="s">
        <v>17</v>
      </c>
      <c r="B8572">
        <v>10000</v>
      </c>
      <c r="C8572">
        <v>0</v>
      </c>
      <c r="D8572">
        <v>0</v>
      </c>
      <c r="E8572">
        <v>55</v>
      </c>
      <c r="F8572">
        <v>1</v>
      </c>
      <c r="G8572">
        <v>1.7304200000000001</v>
      </c>
      <c r="H8572">
        <v>0.117939</v>
      </c>
      <c r="I8572">
        <v>0.217227</v>
      </c>
      <c r="J8572">
        <v>4.0229999999999997E-3</v>
      </c>
      <c r="K8572" t="str">
        <f>MID(M8572,22,1)</f>
        <v>5</v>
      </c>
      <c r="L8572" t="s">
        <v>40</v>
      </c>
      <c r="M8572" t="s">
        <v>39</v>
      </c>
      <c r="N8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572">
        <f>VLOOKUP(TableOMP[[#This Row],[Label]],TableAvg[],2,FALSE)</f>
        <v>1.8989406000000002</v>
      </c>
      <c r="P8572">
        <f>VLOOKUP(TableOMP[[#This Row],[Label]],TableAvg[],3,FALSE)</f>
        <v>9.5134420180287407E-2</v>
      </c>
      <c r="Q8572">
        <f>TableOMP[[#This Row],[Avg]]-$U$2*TableOMP[[#This Row],[StdDev]]</f>
        <v>1.7086717596394254</v>
      </c>
      <c r="R8572">
        <f>TableOMP[[#This Row],[Avg]]+$U$2*TableOMP[[#This Row],[StdDev]]</f>
        <v>2.089209440360575</v>
      </c>
      <c r="S8572">
        <f>IF(AND(TableOMP[[#This Row],[total_time]]&gt;=TableOMP[[#This Row],[Low]], TableOMP[[#This Row],[total_time]]&lt;=TableOMP[[#This Row],[High]]),1,0)</f>
        <v>1</v>
      </c>
    </row>
    <row r="8573" spans="1:19" hidden="1" x14ac:dyDescent="0.25">
      <c r="A8573" t="s">
        <v>17</v>
      </c>
      <c r="B8573">
        <v>10000</v>
      </c>
      <c r="C8573">
        <v>0</v>
      </c>
      <c r="D8573">
        <v>0</v>
      </c>
      <c r="E8573">
        <v>53</v>
      </c>
      <c r="F8573">
        <v>1</v>
      </c>
      <c r="G8573">
        <v>1.7195499999999999</v>
      </c>
      <c r="H8573">
        <v>0.120445</v>
      </c>
      <c r="I8573">
        <v>0.39956799999999998</v>
      </c>
      <c r="J8573">
        <v>7.6839999999999999E-3</v>
      </c>
      <c r="K8573" t="str">
        <f>MID(M8573,22,1)</f>
        <v>5</v>
      </c>
      <c r="L8573" t="s">
        <v>40</v>
      </c>
      <c r="M8573" t="s">
        <v>39</v>
      </c>
      <c r="N8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573">
        <f>VLOOKUP(TableOMP[[#This Row],[Label]],TableAvg[],2,FALSE)</f>
        <v>1.8412012</v>
      </c>
      <c r="P8573">
        <f>VLOOKUP(TableOMP[[#This Row],[Label]],TableAvg[],3,FALSE)</f>
        <v>8.7275533734027938E-2</v>
      </c>
      <c r="Q8573">
        <f>TableOMP[[#This Row],[Avg]]-$U$2*TableOMP[[#This Row],[StdDev]]</f>
        <v>1.6666501325319441</v>
      </c>
      <c r="R8573">
        <f>TableOMP[[#This Row],[Avg]]+$U$2*TableOMP[[#This Row],[StdDev]]</f>
        <v>2.0157522674680557</v>
      </c>
      <c r="S8573">
        <f>IF(AND(TableOMP[[#This Row],[total_time]]&gt;=TableOMP[[#This Row],[Low]], TableOMP[[#This Row],[total_time]]&lt;=TableOMP[[#This Row],[High]]),1,0)</f>
        <v>1</v>
      </c>
    </row>
    <row r="8574" spans="1:19" hidden="1" x14ac:dyDescent="0.25">
      <c r="A8574" t="s">
        <v>17</v>
      </c>
      <c r="B8574">
        <v>10000</v>
      </c>
      <c r="C8574">
        <v>0</v>
      </c>
      <c r="D8574">
        <v>0</v>
      </c>
      <c r="E8574">
        <v>46</v>
      </c>
      <c r="F8574">
        <v>1</v>
      </c>
      <c r="G8574">
        <v>1.714666</v>
      </c>
      <c r="H8574">
        <v>0.115522</v>
      </c>
      <c r="I8574">
        <v>0.31768600000000002</v>
      </c>
      <c r="J8574">
        <v>7.0600000000000003E-3</v>
      </c>
      <c r="K8574" t="str">
        <f>MID(M8574,22,1)</f>
        <v>5</v>
      </c>
      <c r="L8574" t="s">
        <v>40</v>
      </c>
      <c r="M8574" t="s">
        <v>39</v>
      </c>
      <c r="N8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574">
        <f>VLOOKUP(TableOMP[[#This Row],[Label]],TableAvg[],2,FALSE)</f>
        <v>1.695457</v>
      </c>
      <c r="P8574">
        <f>VLOOKUP(TableOMP[[#This Row],[Label]],TableAvg[],3,FALSE)</f>
        <v>8.0978308643736896E-2</v>
      </c>
      <c r="Q8574">
        <f>TableOMP[[#This Row],[Avg]]-$U$2*TableOMP[[#This Row],[StdDev]]</f>
        <v>1.5335003827125262</v>
      </c>
      <c r="R8574">
        <f>TableOMP[[#This Row],[Avg]]+$U$2*TableOMP[[#This Row],[StdDev]]</f>
        <v>1.8574136172874738</v>
      </c>
      <c r="S8574">
        <f>IF(AND(TableOMP[[#This Row],[total_time]]&gt;=TableOMP[[#This Row],[Low]], TableOMP[[#This Row],[total_time]]&lt;=TableOMP[[#This Row],[High]]),1,0)</f>
        <v>1</v>
      </c>
    </row>
    <row r="8575" spans="1:19" hidden="1" x14ac:dyDescent="0.25">
      <c r="A8575" t="s">
        <v>17</v>
      </c>
      <c r="B8575">
        <v>10000</v>
      </c>
      <c r="C8575">
        <v>0</v>
      </c>
      <c r="D8575">
        <v>0</v>
      </c>
      <c r="E8575">
        <v>28</v>
      </c>
      <c r="F8575">
        <v>1</v>
      </c>
      <c r="G8575">
        <v>1.7076880000000001</v>
      </c>
      <c r="H8575">
        <v>0.14263300000000001</v>
      </c>
      <c r="I8575">
        <v>0.21179400000000001</v>
      </c>
      <c r="J8575">
        <v>7.8440000000000003E-3</v>
      </c>
      <c r="K8575" t="str">
        <f>MID(M8575,22,1)</f>
        <v>5</v>
      </c>
      <c r="L8575" t="s">
        <v>40</v>
      </c>
      <c r="M8575" t="s">
        <v>39</v>
      </c>
      <c r="N8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8575">
        <f>VLOOKUP(TableOMP[[#This Row],[Label]],TableAvg[],2,FALSE)</f>
        <v>1.49144375</v>
      </c>
      <c r="P8575">
        <f>VLOOKUP(TableOMP[[#This Row],[Label]],TableAvg[],3,FALSE)</f>
        <v>0.12613926891808247</v>
      </c>
      <c r="Q8575">
        <f>TableOMP[[#This Row],[Avg]]-$U$2*TableOMP[[#This Row],[StdDev]]</f>
        <v>1.239165212163835</v>
      </c>
      <c r="R8575">
        <f>TableOMP[[#This Row],[Avg]]+$U$2*TableOMP[[#This Row],[StdDev]]</f>
        <v>1.7437222878361649</v>
      </c>
      <c r="S8575">
        <f>IF(AND(TableOMP[[#This Row],[total_time]]&gt;=TableOMP[[#This Row],[Low]], TableOMP[[#This Row],[total_time]]&lt;=TableOMP[[#This Row],[High]]),1,0)</f>
        <v>1</v>
      </c>
    </row>
    <row r="8576" spans="1:19" hidden="1" x14ac:dyDescent="0.25">
      <c r="A8576" t="s">
        <v>17</v>
      </c>
      <c r="B8576">
        <v>10000</v>
      </c>
      <c r="C8576">
        <v>0</v>
      </c>
      <c r="D8576">
        <v>0</v>
      </c>
      <c r="E8576">
        <v>42</v>
      </c>
      <c r="F8576">
        <v>1</v>
      </c>
      <c r="G8576">
        <v>1.7070590000000001</v>
      </c>
      <c r="H8576">
        <v>0.10652399999999999</v>
      </c>
      <c r="I8576">
        <v>0.24612999999999999</v>
      </c>
      <c r="J8576">
        <v>6.0029999999999997E-3</v>
      </c>
      <c r="K8576" t="str">
        <f>MID(M8576,22,1)</f>
        <v>5</v>
      </c>
      <c r="L8576" t="s">
        <v>40</v>
      </c>
      <c r="M8576" t="s">
        <v>39</v>
      </c>
      <c r="N8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8576">
        <f>VLOOKUP(TableOMP[[#This Row],[Label]],TableAvg[],2,FALSE)</f>
        <v>1.6473497500000001</v>
      </c>
      <c r="P8576">
        <f>VLOOKUP(TableOMP[[#This Row],[Label]],TableAvg[],3,FALSE)</f>
        <v>6.8093362339421051E-2</v>
      </c>
      <c r="Q8576">
        <f>TableOMP[[#This Row],[Avg]]-$U$2*TableOMP[[#This Row],[StdDev]]</f>
        <v>1.5111630253211579</v>
      </c>
      <c r="R8576">
        <f>TableOMP[[#This Row],[Avg]]+$U$2*TableOMP[[#This Row],[StdDev]]</f>
        <v>1.7835364746788422</v>
      </c>
      <c r="S8576">
        <f>IF(AND(TableOMP[[#This Row],[total_time]]&gt;=TableOMP[[#This Row],[Low]], TableOMP[[#This Row],[total_time]]&lt;=TableOMP[[#This Row],[High]]),1,0)</f>
        <v>1</v>
      </c>
    </row>
    <row r="8577" spans="1:19" hidden="1" x14ac:dyDescent="0.25">
      <c r="A8577" t="s">
        <v>17</v>
      </c>
      <c r="B8577">
        <v>10000</v>
      </c>
      <c r="C8577">
        <v>0</v>
      </c>
      <c r="D8577">
        <v>0</v>
      </c>
      <c r="E8577">
        <v>3</v>
      </c>
      <c r="F8577">
        <v>1</v>
      </c>
      <c r="G8577">
        <v>1.700701</v>
      </c>
      <c r="H8577">
        <v>0.11343499999999999</v>
      </c>
      <c r="I8577">
        <v>3.7557E-2</v>
      </c>
      <c r="J8577">
        <v>1.8779000000000001E-2</v>
      </c>
      <c r="K8577" t="str">
        <f>MID(M8577,22,1)</f>
        <v>5</v>
      </c>
      <c r="L8577" t="s">
        <v>40</v>
      </c>
      <c r="M8577" t="s">
        <v>39</v>
      </c>
      <c r="N8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8577">
        <f>VLOOKUP(TableOMP[[#This Row],[Label]],TableAvg[],2,FALSE)</f>
        <v>1.9406254000000001</v>
      </c>
      <c r="P8577">
        <f>VLOOKUP(TableOMP[[#This Row],[Label]],TableAvg[],3,FALSE)</f>
        <v>0.46729505514892838</v>
      </c>
      <c r="Q8577">
        <f>TableOMP[[#This Row],[Avg]]-$U$2*TableOMP[[#This Row],[StdDev]]</f>
        <v>1.0060352897021434</v>
      </c>
      <c r="R8577">
        <f>TableOMP[[#This Row],[Avg]]+$U$2*TableOMP[[#This Row],[StdDev]]</f>
        <v>2.8752155102978567</v>
      </c>
      <c r="S8577">
        <f>IF(AND(TableOMP[[#This Row],[total_time]]&gt;=TableOMP[[#This Row],[Low]], TableOMP[[#This Row],[total_time]]&lt;=TableOMP[[#This Row],[High]]),1,0)</f>
        <v>1</v>
      </c>
    </row>
    <row r="8578" spans="1:19" hidden="1" x14ac:dyDescent="0.25">
      <c r="A8578" t="s">
        <v>17</v>
      </c>
      <c r="B8578">
        <v>10000</v>
      </c>
      <c r="C8578">
        <v>0</v>
      </c>
      <c r="D8578">
        <v>0</v>
      </c>
      <c r="E8578">
        <v>56</v>
      </c>
      <c r="F8578">
        <v>1</v>
      </c>
      <c r="G8578">
        <v>1.6975659999999999</v>
      </c>
      <c r="H8578">
        <v>0.121029</v>
      </c>
      <c r="I8578">
        <v>0.410219</v>
      </c>
      <c r="J8578">
        <v>7.4590000000000004E-3</v>
      </c>
      <c r="K8578" t="str">
        <f>MID(M8578,22,1)</f>
        <v>5</v>
      </c>
      <c r="L8578" t="s">
        <v>40</v>
      </c>
      <c r="M8578" t="s">
        <v>39</v>
      </c>
      <c r="N8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578">
        <f>VLOOKUP(TableOMP[[#This Row],[Label]],TableAvg[],2,FALSE)</f>
        <v>1.8680858</v>
      </c>
      <c r="P8578">
        <f>VLOOKUP(TableOMP[[#This Row],[Label]],TableAvg[],3,FALSE)</f>
        <v>0.17284642942380707</v>
      </c>
      <c r="Q8578">
        <f>TableOMP[[#This Row],[Avg]]-$U$2*TableOMP[[#This Row],[StdDev]]</f>
        <v>1.5223929411523858</v>
      </c>
      <c r="R8578">
        <f>TableOMP[[#This Row],[Avg]]+$U$2*TableOMP[[#This Row],[StdDev]]</f>
        <v>2.2137786588476143</v>
      </c>
      <c r="S8578">
        <f>IF(AND(TableOMP[[#This Row],[total_time]]&gt;=TableOMP[[#This Row],[Low]], TableOMP[[#This Row],[total_time]]&lt;=TableOMP[[#This Row],[High]]),1,0)</f>
        <v>1</v>
      </c>
    </row>
    <row r="8579" spans="1:19" hidden="1" x14ac:dyDescent="0.25">
      <c r="A8579" t="s">
        <v>17</v>
      </c>
      <c r="B8579">
        <v>10000</v>
      </c>
      <c r="C8579">
        <v>0</v>
      </c>
      <c r="D8579">
        <v>0</v>
      </c>
      <c r="E8579">
        <v>43</v>
      </c>
      <c r="F8579">
        <v>1</v>
      </c>
      <c r="G8579">
        <v>1.6974130000000001</v>
      </c>
      <c r="H8579">
        <v>0.109065</v>
      </c>
      <c r="I8579">
        <v>0.158861</v>
      </c>
      <c r="J8579">
        <v>3.7820000000000002E-3</v>
      </c>
      <c r="K8579" t="str">
        <f>MID(M8579,22,1)</f>
        <v>5</v>
      </c>
      <c r="L8579" t="s">
        <v>40</v>
      </c>
      <c r="M8579" t="s">
        <v>39</v>
      </c>
      <c r="N8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579">
        <f>VLOOKUP(TableOMP[[#This Row],[Label]],TableAvg[],2,FALSE)</f>
        <v>1.5794250000000001</v>
      </c>
      <c r="P8579">
        <f>VLOOKUP(TableOMP[[#This Row],[Label]],TableAvg[],3,FALSE)</f>
        <v>6.6319067795019199E-2</v>
      </c>
      <c r="Q8579">
        <f>TableOMP[[#This Row],[Avg]]-$U$2*TableOMP[[#This Row],[StdDev]]</f>
        <v>1.4467868644099617</v>
      </c>
      <c r="R8579">
        <f>TableOMP[[#This Row],[Avg]]+$U$2*TableOMP[[#This Row],[StdDev]]</f>
        <v>1.7120631355900384</v>
      </c>
      <c r="S8579">
        <f>IF(AND(TableOMP[[#This Row],[total_time]]&gt;=TableOMP[[#This Row],[Low]], TableOMP[[#This Row],[total_time]]&lt;=TableOMP[[#This Row],[High]]),1,0)</f>
        <v>1</v>
      </c>
    </row>
    <row r="8580" spans="1:19" hidden="1" x14ac:dyDescent="0.25">
      <c r="A8580" t="s">
        <v>17</v>
      </c>
      <c r="B8580">
        <v>10000</v>
      </c>
      <c r="C8580">
        <v>0</v>
      </c>
      <c r="D8580">
        <v>0</v>
      </c>
      <c r="E8580">
        <v>47</v>
      </c>
      <c r="F8580">
        <v>1</v>
      </c>
      <c r="G8580">
        <v>1.6941870000000001</v>
      </c>
      <c r="H8580">
        <v>0.118129</v>
      </c>
      <c r="I8580">
        <v>0.41183399999999998</v>
      </c>
      <c r="J8580">
        <v>8.9529999999999992E-3</v>
      </c>
      <c r="K8580" t="str">
        <f>MID(M8580,22,1)</f>
        <v>5</v>
      </c>
      <c r="L8580" t="s">
        <v>40</v>
      </c>
      <c r="M8580" t="s">
        <v>39</v>
      </c>
      <c r="N8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580">
        <f>VLOOKUP(TableOMP[[#This Row],[Label]],TableAvg[],2,FALSE)</f>
        <v>1.6567135</v>
      </c>
      <c r="P8580">
        <f>VLOOKUP(TableOMP[[#This Row],[Label]],TableAvg[],3,FALSE)</f>
        <v>6.6508333724055901E-2</v>
      </c>
      <c r="Q8580">
        <f>TableOMP[[#This Row],[Avg]]-$U$2*TableOMP[[#This Row],[StdDev]]</f>
        <v>1.523696832551888</v>
      </c>
      <c r="R8580">
        <f>TableOMP[[#This Row],[Avg]]+$U$2*TableOMP[[#This Row],[StdDev]]</f>
        <v>1.7897301674481119</v>
      </c>
      <c r="S8580">
        <f>IF(AND(TableOMP[[#This Row],[total_time]]&gt;=TableOMP[[#This Row],[Low]], TableOMP[[#This Row],[total_time]]&lt;=TableOMP[[#This Row],[High]]),1,0)</f>
        <v>1</v>
      </c>
    </row>
    <row r="8581" spans="1:19" hidden="1" x14ac:dyDescent="0.25">
      <c r="A8581" t="s">
        <v>17</v>
      </c>
      <c r="B8581">
        <v>10000</v>
      </c>
      <c r="C8581">
        <v>0</v>
      </c>
      <c r="D8581">
        <v>0</v>
      </c>
      <c r="E8581">
        <v>54</v>
      </c>
      <c r="F8581">
        <v>1</v>
      </c>
      <c r="G8581">
        <v>1.6915709999999999</v>
      </c>
      <c r="H8581">
        <v>0.112354</v>
      </c>
      <c r="I8581">
        <v>0.29685800000000001</v>
      </c>
      <c r="J8581">
        <v>5.6010000000000001E-3</v>
      </c>
      <c r="K8581" t="str">
        <f>MID(M8581,22,1)</f>
        <v>5</v>
      </c>
      <c r="L8581" t="s">
        <v>40</v>
      </c>
      <c r="M8581" t="s">
        <v>39</v>
      </c>
      <c r="N8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581">
        <f>VLOOKUP(TableOMP[[#This Row],[Label]],TableAvg[],2,FALSE)</f>
        <v>1.8011392000000002</v>
      </c>
      <c r="P8581">
        <f>VLOOKUP(TableOMP[[#This Row],[Label]],TableAvg[],3,FALSE)</f>
        <v>0.12265716755314207</v>
      </c>
      <c r="Q8581">
        <f>TableOMP[[#This Row],[Avg]]-$U$2*TableOMP[[#This Row],[StdDev]]</f>
        <v>1.5558248648937161</v>
      </c>
      <c r="R8581">
        <f>TableOMP[[#This Row],[Avg]]+$U$2*TableOMP[[#This Row],[StdDev]]</f>
        <v>2.0464535351062842</v>
      </c>
      <c r="S8581">
        <f>IF(AND(TableOMP[[#This Row],[total_time]]&gt;=TableOMP[[#This Row],[Low]], TableOMP[[#This Row],[total_time]]&lt;=TableOMP[[#This Row],[High]]),1,0)</f>
        <v>1</v>
      </c>
    </row>
    <row r="8582" spans="1:19" hidden="1" x14ac:dyDescent="0.25">
      <c r="A8582" t="s">
        <v>17</v>
      </c>
      <c r="B8582">
        <v>10000</v>
      </c>
      <c r="C8582">
        <v>0</v>
      </c>
      <c r="D8582">
        <v>0</v>
      </c>
      <c r="E8582">
        <v>42</v>
      </c>
      <c r="F8582">
        <v>1</v>
      </c>
      <c r="G8582">
        <v>1.689983</v>
      </c>
      <c r="H8582">
        <v>0.107906</v>
      </c>
      <c r="I8582">
        <v>0.26287500000000003</v>
      </c>
      <c r="J8582">
        <v>6.4120000000000002E-3</v>
      </c>
      <c r="K8582" t="str">
        <f>MID(M8582,22,1)</f>
        <v>5</v>
      </c>
      <c r="L8582" t="s">
        <v>40</v>
      </c>
      <c r="M8582" t="s">
        <v>39</v>
      </c>
      <c r="N8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8582">
        <f>VLOOKUP(TableOMP[[#This Row],[Label]],TableAvg[],2,FALSE)</f>
        <v>1.6473497500000001</v>
      </c>
      <c r="P8582">
        <f>VLOOKUP(TableOMP[[#This Row],[Label]],TableAvg[],3,FALSE)</f>
        <v>6.8093362339421051E-2</v>
      </c>
      <c r="Q8582">
        <f>TableOMP[[#This Row],[Avg]]-$U$2*TableOMP[[#This Row],[StdDev]]</f>
        <v>1.5111630253211579</v>
      </c>
      <c r="R8582">
        <f>TableOMP[[#This Row],[Avg]]+$U$2*TableOMP[[#This Row],[StdDev]]</f>
        <v>1.7835364746788422</v>
      </c>
      <c r="S8582">
        <f>IF(AND(TableOMP[[#This Row],[total_time]]&gt;=TableOMP[[#This Row],[Low]], TableOMP[[#This Row],[total_time]]&lt;=TableOMP[[#This Row],[High]]),1,0)</f>
        <v>1</v>
      </c>
    </row>
    <row r="8583" spans="1:19" hidden="1" x14ac:dyDescent="0.25">
      <c r="A8583" t="s">
        <v>17</v>
      </c>
      <c r="B8583">
        <v>10000</v>
      </c>
      <c r="C8583">
        <v>0</v>
      </c>
      <c r="D8583">
        <v>0</v>
      </c>
      <c r="E8583">
        <v>3</v>
      </c>
      <c r="F8583">
        <v>1</v>
      </c>
      <c r="G8583">
        <v>1.6890149999999999</v>
      </c>
      <c r="H8583">
        <v>0.115941</v>
      </c>
      <c r="I8583">
        <v>4.9473000000000003E-2</v>
      </c>
      <c r="J8583">
        <v>2.4736999999999999E-2</v>
      </c>
      <c r="K8583" t="str">
        <f>MID(M8583,22,1)</f>
        <v>5</v>
      </c>
      <c r="L8583" t="s">
        <v>40</v>
      </c>
      <c r="M8583" t="s">
        <v>39</v>
      </c>
      <c r="N8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8583">
        <f>VLOOKUP(TableOMP[[#This Row],[Label]],TableAvg[],2,FALSE)</f>
        <v>1.9406254000000001</v>
      </c>
      <c r="P8583">
        <f>VLOOKUP(TableOMP[[#This Row],[Label]],TableAvg[],3,FALSE)</f>
        <v>0.46729505514892838</v>
      </c>
      <c r="Q8583">
        <f>TableOMP[[#This Row],[Avg]]-$U$2*TableOMP[[#This Row],[StdDev]]</f>
        <v>1.0060352897021434</v>
      </c>
      <c r="R8583">
        <f>TableOMP[[#This Row],[Avg]]+$U$2*TableOMP[[#This Row],[StdDev]]</f>
        <v>2.8752155102978567</v>
      </c>
      <c r="S8583">
        <f>IF(AND(TableOMP[[#This Row],[total_time]]&gt;=TableOMP[[#This Row],[Low]], TableOMP[[#This Row],[total_time]]&lt;=TableOMP[[#This Row],[High]]),1,0)</f>
        <v>1</v>
      </c>
    </row>
    <row r="8584" spans="1:19" hidden="1" x14ac:dyDescent="0.25">
      <c r="A8584" t="s">
        <v>17</v>
      </c>
      <c r="B8584">
        <v>10000</v>
      </c>
      <c r="C8584">
        <v>0</v>
      </c>
      <c r="D8584">
        <v>0</v>
      </c>
      <c r="E8584">
        <v>3</v>
      </c>
      <c r="F8584">
        <v>1</v>
      </c>
      <c r="G8584">
        <v>1.686023</v>
      </c>
      <c r="H8584">
        <v>0.112973</v>
      </c>
      <c r="I8584">
        <v>4.7230000000000001E-2</v>
      </c>
      <c r="J8584">
        <v>2.3615000000000001E-2</v>
      </c>
      <c r="K8584" t="str">
        <f>MID(M8584,22,1)</f>
        <v>5</v>
      </c>
      <c r="L8584" t="s">
        <v>40</v>
      </c>
      <c r="M8584" t="s">
        <v>39</v>
      </c>
      <c r="N8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8584">
        <f>VLOOKUP(TableOMP[[#This Row],[Label]],TableAvg[],2,FALSE)</f>
        <v>1.9406254000000001</v>
      </c>
      <c r="P8584">
        <f>VLOOKUP(TableOMP[[#This Row],[Label]],TableAvg[],3,FALSE)</f>
        <v>0.46729505514892838</v>
      </c>
      <c r="Q8584">
        <f>TableOMP[[#This Row],[Avg]]-$U$2*TableOMP[[#This Row],[StdDev]]</f>
        <v>1.0060352897021434</v>
      </c>
      <c r="R8584">
        <f>TableOMP[[#This Row],[Avg]]+$U$2*TableOMP[[#This Row],[StdDev]]</f>
        <v>2.8752155102978567</v>
      </c>
      <c r="S8584">
        <f>IF(AND(TableOMP[[#This Row],[total_time]]&gt;=TableOMP[[#This Row],[Low]], TableOMP[[#This Row],[total_time]]&lt;=TableOMP[[#This Row],[High]]),1,0)</f>
        <v>1</v>
      </c>
    </row>
    <row r="8585" spans="1:19" hidden="1" x14ac:dyDescent="0.25">
      <c r="A8585" t="s">
        <v>17</v>
      </c>
      <c r="B8585">
        <v>10000</v>
      </c>
      <c r="C8585">
        <v>0</v>
      </c>
      <c r="D8585">
        <v>0</v>
      </c>
      <c r="E8585">
        <v>50</v>
      </c>
      <c r="F8585">
        <v>1</v>
      </c>
      <c r="G8585">
        <v>1.6848000000000001</v>
      </c>
      <c r="H8585">
        <v>0.107234</v>
      </c>
      <c r="I8585">
        <v>0.29846600000000001</v>
      </c>
      <c r="J8585">
        <v>6.0910000000000001E-3</v>
      </c>
      <c r="K8585" t="str">
        <f>MID(M8585,22,1)</f>
        <v>5</v>
      </c>
      <c r="L8585" t="s">
        <v>40</v>
      </c>
      <c r="M8585" t="s">
        <v>39</v>
      </c>
      <c r="N8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585">
        <f>VLOOKUP(TableOMP[[#This Row],[Label]],TableAvg[],2,FALSE)</f>
        <v>1.7505656000000003</v>
      </c>
      <c r="P8585">
        <f>VLOOKUP(TableOMP[[#This Row],[Label]],TableAvg[],3,FALSE)</f>
        <v>0.12083840062926872</v>
      </c>
      <c r="Q8585">
        <f>TableOMP[[#This Row],[Avg]]-$U$2*TableOMP[[#This Row],[StdDev]]</f>
        <v>1.5088887987414628</v>
      </c>
      <c r="R8585">
        <f>TableOMP[[#This Row],[Avg]]+$U$2*TableOMP[[#This Row],[StdDev]]</f>
        <v>1.9922424012585378</v>
      </c>
      <c r="S8585">
        <f>IF(AND(TableOMP[[#This Row],[total_time]]&gt;=TableOMP[[#This Row],[Low]], TableOMP[[#This Row],[total_time]]&lt;=TableOMP[[#This Row],[High]]),1,0)</f>
        <v>1</v>
      </c>
    </row>
    <row r="8586" spans="1:19" hidden="1" x14ac:dyDescent="0.25">
      <c r="A8586" t="s">
        <v>17</v>
      </c>
      <c r="B8586">
        <v>10000</v>
      </c>
      <c r="C8586">
        <v>0</v>
      </c>
      <c r="D8586">
        <v>0</v>
      </c>
      <c r="E8586">
        <v>41</v>
      </c>
      <c r="F8586">
        <v>1</v>
      </c>
      <c r="G8586">
        <v>1.68136</v>
      </c>
      <c r="H8586">
        <v>0.11232499999999999</v>
      </c>
      <c r="I8586">
        <v>0.24068999999999999</v>
      </c>
      <c r="J8586">
        <v>6.0169999999999998E-3</v>
      </c>
      <c r="K8586" t="str">
        <f>MID(M8586,22,1)</f>
        <v>5</v>
      </c>
      <c r="L8586" t="s">
        <v>40</v>
      </c>
      <c r="M8586" t="s">
        <v>39</v>
      </c>
      <c r="N8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586">
        <f>VLOOKUP(TableOMP[[#This Row],[Label]],TableAvg[],2,FALSE)</f>
        <v>1.6434786000000003</v>
      </c>
      <c r="P8586">
        <f>VLOOKUP(TableOMP[[#This Row],[Label]],TableAvg[],3,FALSE)</f>
        <v>5.0163492352893781E-2</v>
      </c>
      <c r="Q8586">
        <f>TableOMP[[#This Row],[Avg]]-$U$2*TableOMP[[#This Row],[StdDev]]</f>
        <v>1.5431516152942129</v>
      </c>
      <c r="R8586">
        <f>TableOMP[[#This Row],[Avg]]+$U$2*TableOMP[[#This Row],[StdDev]]</f>
        <v>1.7438055847057878</v>
      </c>
      <c r="S8586">
        <f>IF(AND(TableOMP[[#This Row],[total_time]]&gt;=TableOMP[[#This Row],[Low]], TableOMP[[#This Row],[total_time]]&lt;=TableOMP[[#This Row],[High]]),1,0)</f>
        <v>1</v>
      </c>
    </row>
    <row r="8587" spans="1:19" hidden="1" x14ac:dyDescent="0.25">
      <c r="A8587" t="s">
        <v>16</v>
      </c>
      <c r="B8587">
        <v>10000</v>
      </c>
      <c r="C8587">
        <v>100</v>
      </c>
      <c r="D8587">
        <v>100000</v>
      </c>
      <c r="E8587">
        <v>15</v>
      </c>
      <c r="F8587">
        <v>1</v>
      </c>
      <c r="G8587">
        <v>17.709592000000001</v>
      </c>
      <c r="H8587">
        <v>0.13667799999999999</v>
      </c>
      <c r="I8587">
        <v>0.51168100000000005</v>
      </c>
      <c r="J8587">
        <v>3.6548999999999998E-2</v>
      </c>
      <c r="K8587" t="str">
        <f>MID(M8587,22,1)</f>
        <v>6</v>
      </c>
      <c r="L8587" t="s">
        <v>223</v>
      </c>
      <c r="M8587" t="s">
        <v>224</v>
      </c>
      <c r="N8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587">
        <f>VLOOKUP(TableOMP[[#This Row],[Label]],TableAvg[],2,FALSE)</f>
        <v>17.603367192307694</v>
      </c>
      <c r="P8587">
        <f>VLOOKUP(TableOMP[[#This Row],[Label]],TableAvg[],3,FALSE)</f>
        <v>3.2560923865011006E-2</v>
      </c>
      <c r="Q8587">
        <f>TableOMP[[#This Row],[Avg]]-$U$2*TableOMP[[#This Row],[StdDev]]</f>
        <v>17.538245344577671</v>
      </c>
      <c r="R8587">
        <f>TableOMP[[#This Row],[Avg]]+$U$2*TableOMP[[#This Row],[StdDev]]</f>
        <v>17.668489040037716</v>
      </c>
      <c r="S8587">
        <f>IF(AND(TableOMP[[#This Row],[total_time]]&gt;=TableOMP[[#This Row],[Low]], TableOMP[[#This Row],[total_time]]&lt;=TableOMP[[#This Row],[High]]),1,0)</f>
        <v>0</v>
      </c>
    </row>
    <row r="8588" spans="1:19" hidden="1" x14ac:dyDescent="0.25">
      <c r="A8588" t="s">
        <v>17</v>
      </c>
      <c r="B8588">
        <v>10000</v>
      </c>
      <c r="C8588">
        <v>0</v>
      </c>
      <c r="D8588">
        <v>0</v>
      </c>
      <c r="E8588">
        <v>50</v>
      </c>
      <c r="F8588">
        <v>1</v>
      </c>
      <c r="G8588">
        <v>1.674601</v>
      </c>
      <c r="H8588">
        <v>0.10954999999999999</v>
      </c>
      <c r="I8588">
        <v>0.18467800000000001</v>
      </c>
      <c r="J8588">
        <v>3.7690000000000002E-3</v>
      </c>
      <c r="K8588" t="str">
        <f>MID(M8588,22,1)</f>
        <v>5</v>
      </c>
      <c r="L8588" t="s">
        <v>40</v>
      </c>
      <c r="M8588" t="s">
        <v>39</v>
      </c>
      <c r="N8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588">
        <f>VLOOKUP(TableOMP[[#This Row],[Label]],TableAvg[],2,FALSE)</f>
        <v>1.7505656000000003</v>
      </c>
      <c r="P8588">
        <f>VLOOKUP(TableOMP[[#This Row],[Label]],TableAvg[],3,FALSE)</f>
        <v>0.12083840062926872</v>
      </c>
      <c r="Q8588">
        <f>TableOMP[[#This Row],[Avg]]-$U$2*TableOMP[[#This Row],[StdDev]]</f>
        <v>1.5088887987414628</v>
      </c>
      <c r="R8588">
        <f>TableOMP[[#This Row],[Avg]]+$U$2*TableOMP[[#This Row],[StdDev]]</f>
        <v>1.9922424012585378</v>
      </c>
      <c r="S8588">
        <f>IF(AND(TableOMP[[#This Row],[total_time]]&gt;=TableOMP[[#This Row],[Low]], TableOMP[[#This Row],[total_time]]&lt;=TableOMP[[#This Row],[High]]),1,0)</f>
        <v>1</v>
      </c>
    </row>
    <row r="8589" spans="1:19" hidden="1" x14ac:dyDescent="0.25">
      <c r="A8589" t="s">
        <v>17</v>
      </c>
      <c r="B8589">
        <v>10000</v>
      </c>
      <c r="C8589">
        <v>0</v>
      </c>
      <c r="D8589">
        <v>0</v>
      </c>
      <c r="E8589">
        <v>35</v>
      </c>
      <c r="F8589">
        <v>1</v>
      </c>
      <c r="G8589">
        <v>1.674167</v>
      </c>
      <c r="H8589">
        <v>0.19176499999999999</v>
      </c>
      <c r="I8589">
        <v>0.50717100000000004</v>
      </c>
      <c r="J8589">
        <v>1.4917E-2</v>
      </c>
      <c r="K8589" t="str">
        <f>MID(M8589,22,1)</f>
        <v>5</v>
      </c>
      <c r="L8589" t="s">
        <v>40</v>
      </c>
      <c r="M8589" t="s">
        <v>39</v>
      </c>
      <c r="N8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589">
        <f>VLOOKUP(TableOMP[[#This Row],[Label]],TableAvg[],2,FALSE)</f>
        <v>1.5460486000000002</v>
      </c>
      <c r="P8589">
        <f>VLOOKUP(TableOMP[[#This Row],[Label]],TableAvg[],3,FALSE)</f>
        <v>7.9550953008999475E-2</v>
      </c>
      <c r="Q8589">
        <f>TableOMP[[#This Row],[Avg]]-$U$2*TableOMP[[#This Row],[StdDev]]</f>
        <v>1.3869466939820012</v>
      </c>
      <c r="R8589">
        <f>TableOMP[[#This Row],[Avg]]+$U$2*TableOMP[[#This Row],[StdDev]]</f>
        <v>1.7051505060179992</v>
      </c>
      <c r="S8589">
        <f>IF(AND(TableOMP[[#This Row],[total_time]]&gt;=TableOMP[[#This Row],[Low]], TableOMP[[#This Row],[total_time]]&lt;=TableOMP[[#This Row],[High]]),1,0)</f>
        <v>1</v>
      </c>
    </row>
    <row r="8590" spans="1:19" hidden="1" x14ac:dyDescent="0.25">
      <c r="A8590" t="s">
        <v>17</v>
      </c>
      <c r="B8590">
        <v>10000</v>
      </c>
      <c r="C8590">
        <v>0</v>
      </c>
      <c r="D8590">
        <v>0</v>
      </c>
      <c r="E8590">
        <v>41</v>
      </c>
      <c r="F8590">
        <v>1</v>
      </c>
      <c r="G8590">
        <v>1.6740170000000001</v>
      </c>
      <c r="H8590">
        <v>0.109497</v>
      </c>
      <c r="I8590">
        <v>0.17610799999999999</v>
      </c>
      <c r="J8590">
        <v>4.4029999999999998E-3</v>
      </c>
      <c r="K8590" t="str">
        <f>MID(M8590,22,1)</f>
        <v>5</v>
      </c>
      <c r="L8590" t="s">
        <v>40</v>
      </c>
      <c r="M8590" t="s">
        <v>39</v>
      </c>
      <c r="N8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590">
        <f>VLOOKUP(TableOMP[[#This Row],[Label]],TableAvg[],2,FALSE)</f>
        <v>1.6434786000000003</v>
      </c>
      <c r="P8590">
        <f>VLOOKUP(TableOMP[[#This Row],[Label]],TableAvg[],3,FALSE)</f>
        <v>5.0163492352893781E-2</v>
      </c>
      <c r="Q8590">
        <f>TableOMP[[#This Row],[Avg]]-$U$2*TableOMP[[#This Row],[StdDev]]</f>
        <v>1.5431516152942129</v>
      </c>
      <c r="R8590">
        <f>TableOMP[[#This Row],[Avg]]+$U$2*TableOMP[[#This Row],[StdDev]]</f>
        <v>1.7438055847057878</v>
      </c>
      <c r="S8590">
        <f>IF(AND(TableOMP[[#This Row],[total_time]]&gt;=TableOMP[[#This Row],[Low]], TableOMP[[#This Row],[total_time]]&lt;=TableOMP[[#This Row],[High]]),1,0)</f>
        <v>1</v>
      </c>
    </row>
    <row r="8591" spans="1:19" hidden="1" x14ac:dyDescent="0.25">
      <c r="A8591" t="s">
        <v>17</v>
      </c>
      <c r="B8591">
        <v>10000</v>
      </c>
      <c r="C8591">
        <v>0</v>
      </c>
      <c r="D8591">
        <v>0</v>
      </c>
      <c r="E8591">
        <v>39</v>
      </c>
      <c r="F8591">
        <v>1</v>
      </c>
      <c r="G8591">
        <v>1.6677029999999999</v>
      </c>
      <c r="H8591">
        <v>0.11694599999999999</v>
      </c>
      <c r="I8591">
        <v>0.27819700000000003</v>
      </c>
      <c r="J8591">
        <v>7.3210000000000003E-3</v>
      </c>
      <c r="K8591" t="str">
        <f>MID(M8591,22,1)</f>
        <v>5</v>
      </c>
      <c r="L8591" t="s">
        <v>40</v>
      </c>
      <c r="M8591" t="s">
        <v>39</v>
      </c>
      <c r="N8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591">
        <f>VLOOKUP(TableOMP[[#This Row],[Label]],TableAvg[],2,FALSE)</f>
        <v>1.6020316000000001</v>
      </c>
      <c r="P8591">
        <f>VLOOKUP(TableOMP[[#This Row],[Label]],TableAvg[],3,FALSE)</f>
        <v>7.1517396942555461E-2</v>
      </c>
      <c r="Q8591">
        <f>TableOMP[[#This Row],[Avg]]-$U$2*TableOMP[[#This Row],[StdDev]]</f>
        <v>1.4589968061148892</v>
      </c>
      <c r="R8591">
        <f>TableOMP[[#This Row],[Avg]]+$U$2*TableOMP[[#This Row],[StdDev]]</f>
        <v>1.745066393885111</v>
      </c>
      <c r="S8591">
        <f>IF(AND(TableOMP[[#This Row],[total_time]]&gt;=TableOMP[[#This Row],[Low]], TableOMP[[#This Row],[total_time]]&lt;=TableOMP[[#This Row],[High]]),1,0)</f>
        <v>1</v>
      </c>
    </row>
    <row r="8592" spans="1:19" hidden="1" x14ac:dyDescent="0.25">
      <c r="A8592" t="s">
        <v>17</v>
      </c>
      <c r="B8592">
        <v>10000</v>
      </c>
      <c r="C8592">
        <v>0</v>
      </c>
      <c r="D8592">
        <v>0</v>
      </c>
      <c r="E8592">
        <v>54</v>
      </c>
      <c r="F8592">
        <v>1</v>
      </c>
      <c r="G8592">
        <v>1.6658729999999999</v>
      </c>
      <c r="H8592">
        <v>0.120045</v>
      </c>
      <c r="I8592">
        <v>0.34268799999999999</v>
      </c>
      <c r="J8592">
        <v>6.4660000000000004E-3</v>
      </c>
      <c r="K8592" t="str">
        <f>MID(M8592,22,1)</f>
        <v>5</v>
      </c>
      <c r="L8592" t="s">
        <v>40</v>
      </c>
      <c r="M8592" t="s">
        <v>39</v>
      </c>
      <c r="N8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592">
        <f>VLOOKUP(TableOMP[[#This Row],[Label]],TableAvg[],2,FALSE)</f>
        <v>1.8011392000000002</v>
      </c>
      <c r="P8592">
        <f>VLOOKUP(TableOMP[[#This Row],[Label]],TableAvg[],3,FALSE)</f>
        <v>0.12265716755314207</v>
      </c>
      <c r="Q8592">
        <f>TableOMP[[#This Row],[Avg]]-$U$2*TableOMP[[#This Row],[StdDev]]</f>
        <v>1.5558248648937161</v>
      </c>
      <c r="R8592">
        <f>TableOMP[[#This Row],[Avg]]+$U$2*TableOMP[[#This Row],[StdDev]]</f>
        <v>2.0464535351062842</v>
      </c>
      <c r="S8592">
        <f>IF(AND(TableOMP[[#This Row],[total_time]]&gt;=TableOMP[[#This Row],[Low]], TableOMP[[#This Row],[total_time]]&lt;=TableOMP[[#This Row],[High]]),1,0)</f>
        <v>1</v>
      </c>
    </row>
    <row r="8593" spans="1:19" hidden="1" x14ac:dyDescent="0.25">
      <c r="A8593" t="s">
        <v>17</v>
      </c>
      <c r="B8593">
        <v>10000</v>
      </c>
      <c r="C8593">
        <v>0</v>
      </c>
      <c r="D8593">
        <v>0</v>
      </c>
      <c r="E8593">
        <v>48</v>
      </c>
      <c r="F8593">
        <v>1</v>
      </c>
      <c r="G8593">
        <v>1.6633359999999999</v>
      </c>
      <c r="H8593">
        <v>0.12922500000000001</v>
      </c>
      <c r="I8593">
        <v>0.30230899999999999</v>
      </c>
      <c r="J8593">
        <v>6.4320000000000002E-3</v>
      </c>
      <c r="K8593" t="str">
        <f>MID(M8593,22,1)</f>
        <v>5</v>
      </c>
      <c r="L8593" t="s">
        <v>40</v>
      </c>
      <c r="M8593" t="s">
        <v>39</v>
      </c>
      <c r="N8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593">
        <f>VLOOKUP(TableOMP[[#This Row],[Label]],TableAvg[],2,FALSE)</f>
        <v>1.8012597500000003</v>
      </c>
      <c r="P8593">
        <f>VLOOKUP(TableOMP[[#This Row],[Label]],TableAvg[],3,FALSE)</f>
        <v>0.1668605541483266</v>
      </c>
      <c r="Q8593">
        <f>TableOMP[[#This Row],[Avg]]-$U$2*TableOMP[[#This Row],[StdDev]]</f>
        <v>1.4675386417033471</v>
      </c>
      <c r="R8593">
        <f>TableOMP[[#This Row],[Avg]]+$U$2*TableOMP[[#This Row],[StdDev]]</f>
        <v>2.1349808582966534</v>
      </c>
      <c r="S8593">
        <f>IF(AND(TableOMP[[#This Row],[total_time]]&gt;=TableOMP[[#This Row],[Low]], TableOMP[[#This Row],[total_time]]&lt;=TableOMP[[#This Row],[High]]),1,0)</f>
        <v>1</v>
      </c>
    </row>
    <row r="8594" spans="1:19" hidden="1" x14ac:dyDescent="0.25">
      <c r="A8594" t="s">
        <v>17</v>
      </c>
      <c r="B8594">
        <v>10000</v>
      </c>
      <c r="C8594">
        <v>0</v>
      </c>
      <c r="D8594">
        <v>0</v>
      </c>
      <c r="E8594">
        <v>40</v>
      </c>
      <c r="F8594">
        <v>1</v>
      </c>
      <c r="G8594">
        <v>1.661432</v>
      </c>
      <c r="H8594">
        <v>0.10719099999999999</v>
      </c>
      <c r="I8594">
        <v>0.21327199999999999</v>
      </c>
      <c r="J8594">
        <v>5.4689999999999999E-3</v>
      </c>
      <c r="K8594" t="str">
        <f>MID(M8594,22,1)</f>
        <v>5</v>
      </c>
      <c r="L8594" t="s">
        <v>40</v>
      </c>
      <c r="M8594" t="s">
        <v>39</v>
      </c>
      <c r="N8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594">
        <f>VLOOKUP(TableOMP[[#This Row],[Label]],TableAvg[],2,FALSE)</f>
        <v>1.5592615999999999</v>
      </c>
      <c r="P8594">
        <f>VLOOKUP(TableOMP[[#This Row],[Label]],TableAvg[],3,FALSE)</f>
        <v>7.8916984660082165E-2</v>
      </c>
      <c r="Q8594">
        <f>TableOMP[[#This Row],[Avg]]-$U$2*TableOMP[[#This Row],[StdDev]]</f>
        <v>1.4014276306798357</v>
      </c>
      <c r="R8594">
        <f>TableOMP[[#This Row],[Avg]]+$U$2*TableOMP[[#This Row],[StdDev]]</f>
        <v>1.7170955693201642</v>
      </c>
      <c r="S8594">
        <f>IF(AND(TableOMP[[#This Row],[total_time]]&gt;=TableOMP[[#This Row],[Low]], TableOMP[[#This Row],[total_time]]&lt;=TableOMP[[#This Row],[High]]),1,0)</f>
        <v>1</v>
      </c>
    </row>
    <row r="8595" spans="1:19" hidden="1" x14ac:dyDescent="0.25">
      <c r="A8595" t="s">
        <v>17</v>
      </c>
      <c r="B8595">
        <v>10000</v>
      </c>
      <c r="C8595">
        <v>0</v>
      </c>
      <c r="D8595">
        <v>0</v>
      </c>
      <c r="E8595">
        <v>41</v>
      </c>
      <c r="F8595">
        <v>1</v>
      </c>
      <c r="G8595">
        <v>1.6602749999999999</v>
      </c>
      <c r="H8595">
        <v>0.108075</v>
      </c>
      <c r="I8595">
        <v>0.30084300000000003</v>
      </c>
      <c r="J8595">
        <v>7.5209999999999999E-3</v>
      </c>
      <c r="K8595" t="str">
        <f>MID(M8595,22,1)</f>
        <v>5</v>
      </c>
      <c r="L8595" t="s">
        <v>40</v>
      </c>
      <c r="M8595" t="s">
        <v>39</v>
      </c>
      <c r="N8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595">
        <f>VLOOKUP(TableOMP[[#This Row],[Label]],TableAvg[],2,FALSE)</f>
        <v>1.6434786000000003</v>
      </c>
      <c r="P8595">
        <f>VLOOKUP(TableOMP[[#This Row],[Label]],TableAvg[],3,FALSE)</f>
        <v>5.0163492352893781E-2</v>
      </c>
      <c r="Q8595">
        <f>TableOMP[[#This Row],[Avg]]-$U$2*TableOMP[[#This Row],[StdDev]]</f>
        <v>1.5431516152942129</v>
      </c>
      <c r="R8595">
        <f>TableOMP[[#This Row],[Avg]]+$U$2*TableOMP[[#This Row],[StdDev]]</f>
        <v>1.7438055847057878</v>
      </c>
      <c r="S8595">
        <f>IF(AND(TableOMP[[#This Row],[total_time]]&gt;=TableOMP[[#This Row],[Low]], TableOMP[[#This Row],[total_time]]&lt;=TableOMP[[#This Row],[High]]),1,0)</f>
        <v>1</v>
      </c>
    </row>
    <row r="8596" spans="1:19" hidden="1" x14ac:dyDescent="0.25">
      <c r="A8596" t="s">
        <v>17</v>
      </c>
      <c r="B8596">
        <v>10000</v>
      </c>
      <c r="C8596">
        <v>0</v>
      </c>
      <c r="D8596">
        <v>0</v>
      </c>
      <c r="E8596">
        <v>42</v>
      </c>
      <c r="F8596">
        <v>1</v>
      </c>
      <c r="G8596">
        <v>1.659135</v>
      </c>
      <c r="H8596">
        <v>0.107736</v>
      </c>
      <c r="I8596">
        <v>0.27522600000000003</v>
      </c>
      <c r="J8596">
        <v>6.7130000000000002E-3</v>
      </c>
      <c r="K8596" t="str">
        <f>MID(M8596,22,1)</f>
        <v>5</v>
      </c>
      <c r="L8596" t="s">
        <v>40</v>
      </c>
      <c r="M8596" t="s">
        <v>39</v>
      </c>
      <c r="N8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8596">
        <f>VLOOKUP(TableOMP[[#This Row],[Label]],TableAvg[],2,FALSE)</f>
        <v>1.6473497500000001</v>
      </c>
      <c r="P8596">
        <f>VLOOKUP(TableOMP[[#This Row],[Label]],TableAvg[],3,FALSE)</f>
        <v>6.8093362339421051E-2</v>
      </c>
      <c r="Q8596">
        <f>TableOMP[[#This Row],[Avg]]-$U$2*TableOMP[[#This Row],[StdDev]]</f>
        <v>1.5111630253211579</v>
      </c>
      <c r="R8596">
        <f>TableOMP[[#This Row],[Avg]]+$U$2*TableOMP[[#This Row],[StdDev]]</f>
        <v>1.7835364746788422</v>
      </c>
      <c r="S8596">
        <f>IF(AND(TableOMP[[#This Row],[total_time]]&gt;=TableOMP[[#This Row],[Low]], TableOMP[[#This Row],[total_time]]&lt;=TableOMP[[#This Row],[High]]),1,0)</f>
        <v>1</v>
      </c>
    </row>
    <row r="8597" spans="1:19" hidden="1" x14ac:dyDescent="0.25">
      <c r="A8597" t="s">
        <v>17</v>
      </c>
      <c r="B8597">
        <v>10000</v>
      </c>
      <c r="C8597">
        <v>0</v>
      </c>
      <c r="D8597">
        <v>0</v>
      </c>
      <c r="E8597">
        <v>52</v>
      </c>
      <c r="F8597">
        <v>1</v>
      </c>
      <c r="G8597">
        <v>1.6589560000000001</v>
      </c>
      <c r="H8597">
        <v>0.119363</v>
      </c>
      <c r="I8597">
        <v>0.34681200000000001</v>
      </c>
      <c r="J8597">
        <v>6.7999999999999996E-3</v>
      </c>
      <c r="K8597" t="str">
        <f>MID(M8597,22,1)</f>
        <v>5</v>
      </c>
      <c r="L8597" t="s">
        <v>40</v>
      </c>
      <c r="M8597" t="s">
        <v>39</v>
      </c>
      <c r="N8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597">
        <f>VLOOKUP(TableOMP[[#This Row],[Label]],TableAvg[],2,FALSE)</f>
        <v>1.8381143999999998</v>
      </c>
      <c r="P8597">
        <f>VLOOKUP(TableOMP[[#This Row],[Label]],TableAvg[],3,FALSE)</f>
        <v>0.11234081047348649</v>
      </c>
      <c r="Q8597">
        <f>TableOMP[[#This Row],[Avg]]-$U$2*TableOMP[[#This Row],[StdDev]]</f>
        <v>1.613432779053027</v>
      </c>
      <c r="R8597">
        <f>TableOMP[[#This Row],[Avg]]+$U$2*TableOMP[[#This Row],[StdDev]]</f>
        <v>2.0627960209469727</v>
      </c>
      <c r="S8597">
        <f>IF(AND(TableOMP[[#This Row],[total_time]]&gt;=TableOMP[[#This Row],[Low]], TableOMP[[#This Row],[total_time]]&lt;=TableOMP[[#This Row],[High]]),1,0)</f>
        <v>1</v>
      </c>
    </row>
    <row r="8598" spans="1:19" hidden="1" x14ac:dyDescent="0.25">
      <c r="A8598" t="s">
        <v>16</v>
      </c>
      <c r="B8598">
        <v>10000</v>
      </c>
      <c r="C8598">
        <v>100</v>
      </c>
      <c r="D8598">
        <v>100000</v>
      </c>
      <c r="E8598">
        <v>4</v>
      </c>
      <c r="F8598">
        <v>1</v>
      </c>
      <c r="G8598">
        <v>64.201566</v>
      </c>
      <c r="H8598">
        <v>0.25815300000000002</v>
      </c>
      <c r="I8598">
        <v>0.45659100000000002</v>
      </c>
      <c r="J8598">
        <v>0.152197</v>
      </c>
      <c r="K8598" t="str">
        <f>MID(M8598,22,1)</f>
        <v>6</v>
      </c>
      <c r="L8598" t="s">
        <v>223</v>
      </c>
      <c r="M8598" t="s">
        <v>224</v>
      </c>
      <c r="N8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598">
        <f>VLOOKUP(TableOMP[[#This Row],[Label]],TableAvg[],2,FALSE)</f>
        <v>63.869455692307696</v>
      </c>
      <c r="P8598">
        <f>VLOOKUP(TableOMP[[#This Row],[Label]],TableAvg[],3,FALSE)</f>
        <v>8.9465568912789076E-2</v>
      </c>
      <c r="Q8598">
        <f>TableOMP[[#This Row],[Avg]]-$U$2*TableOMP[[#This Row],[StdDev]]</f>
        <v>63.690524554482117</v>
      </c>
      <c r="R8598">
        <f>TableOMP[[#This Row],[Avg]]+$U$2*TableOMP[[#This Row],[StdDev]]</f>
        <v>64.048386830133268</v>
      </c>
      <c r="S8598">
        <f>IF(AND(TableOMP[[#This Row],[total_time]]&gt;=TableOMP[[#This Row],[Low]], TableOMP[[#This Row],[total_time]]&lt;=TableOMP[[#This Row],[High]]),1,0)</f>
        <v>0</v>
      </c>
    </row>
    <row r="8599" spans="1:19" hidden="1" x14ac:dyDescent="0.25">
      <c r="A8599" t="s">
        <v>17</v>
      </c>
      <c r="B8599">
        <v>10000</v>
      </c>
      <c r="C8599">
        <v>0</v>
      </c>
      <c r="D8599">
        <v>0</v>
      </c>
      <c r="E8599">
        <v>41</v>
      </c>
      <c r="F8599">
        <v>1</v>
      </c>
      <c r="G8599">
        <v>1.6570009999999999</v>
      </c>
      <c r="H8599">
        <v>0.10684100000000001</v>
      </c>
      <c r="I8599">
        <v>0.22792699999999999</v>
      </c>
      <c r="J8599">
        <v>5.6979999999999999E-3</v>
      </c>
      <c r="K8599" t="str">
        <f>MID(M8599,22,1)</f>
        <v>5</v>
      </c>
      <c r="L8599" t="s">
        <v>40</v>
      </c>
      <c r="M8599" t="s">
        <v>39</v>
      </c>
      <c r="N8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599">
        <f>VLOOKUP(TableOMP[[#This Row],[Label]],TableAvg[],2,FALSE)</f>
        <v>1.6434786000000003</v>
      </c>
      <c r="P8599">
        <f>VLOOKUP(TableOMP[[#This Row],[Label]],TableAvg[],3,FALSE)</f>
        <v>5.0163492352893781E-2</v>
      </c>
      <c r="Q8599">
        <f>TableOMP[[#This Row],[Avg]]-$U$2*TableOMP[[#This Row],[StdDev]]</f>
        <v>1.5431516152942129</v>
      </c>
      <c r="R8599">
        <f>TableOMP[[#This Row],[Avg]]+$U$2*TableOMP[[#This Row],[StdDev]]</f>
        <v>1.7438055847057878</v>
      </c>
      <c r="S8599">
        <f>IF(AND(TableOMP[[#This Row],[total_time]]&gt;=TableOMP[[#This Row],[Low]], TableOMP[[#This Row],[total_time]]&lt;=TableOMP[[#This Row],[High]]),1,0)</f>
        <v>1</v>
      </c>
    </row>
    <row r="8600" spans="1:19" hidden="1" x14ac:dyDescent="0.25">
      <c r="A8600" t="s">
        <v>17</v>
      </c>
      <c r="B8600">
        <v>10000</v>
      </c>
      <c r="C8600">
        <v>0</v>
      </c>
      <c r="D8600">
        <v>0</v>
      </c>
      <c r="E8600">
        <v>31</v>
      </c>
      <c r="F8600">
        <v>1</v>
      </c>
      <c r="G8600">
        <v>1.650323</v>
      </c>
      <c r="H8600">
        <v>0.127357</v>
      </c>
      <c r="I8600">
        <v>0.25971699999999998</v>
      </c>
      <c r="J8600">
        <v>8.6569999999999998E-3</v>
      </c>
      <c r="K8600" t="str">
        <f>MID(M8600,22,1)</f>
        <v>5</v>
      </c>
      <c r="L8600" t="s">
        <v>40</v>
      </c>
      <c r="M8600" t="s">
        <v>39</v>
      </c>
      <c r="N8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600">
        <f>VLOOKUP(TableOMP[[#This Row],[Label]],TableAvg[],2,FALSE)</f>
        <v>1.4879520000000002</v>
      </c>
      <c r="P8600">
        <f>VLOOKUP(TableOMP[[#This Row],[Label]],TableAvg[],3,FALSE)</f>
        <v>8.991982884769896E-2</v>
      </c>
      <c r="Q8600">
        <f>TableOMP[[#This Row],[Avg]]-$U$2*TableOMP[[#This Row],[StdDev]]</f>
        <v>1.3081123423046022</v>
      </c>
      <c r="R8600">
        <f>TableOMP[[#This Row],[Avg]]+$U$2*TableOMP[[#This Row],[StdDev]]</f>
        <v>1.6677916576953982</v>
      </c>
      <c r="S8600">
        <f>IF(AND(TableOMP[[#This Row],[total_time]]&gt;=TableOMP[[#This Row],[Low]], TableOMP[[#This Row],[total_time]]&lt;=TableOMP[[#This Row],[High]]),1,0)</f>
        <v>1</v>
      </c>
    </row>
    <row r="8601" spans="1:19" hidden="1" x14ac:dyDescent="0.25">
      <c r="A8601" t="s">
        <v>17</v>
      </c>
      <c r="B8601">
        <v>10000</v>
      </c>
      <c r="C8601">
        <v>0</v>
      </c>
      <c r="D8601">
        <v>0</v>
      </c>
      <c r="E8601">
        <v>39</v>
      </c>
      <c r="F8601">
        <v>1</v>
      </c>
      <c r="G8601">
        <v>1.647213</v>
      </c>
      <c r="H8601">
        <v>0.111008</v>
      </c>
      <c r="I8601">
        <v>0.24372199999999999</v>
      </c>
      <c r="J8601">
        <v>6.4140000000000004E-3</v>
      </c>
      <c r="K8601" t="str">
        <f>MID(M8601,22,1)</f>
        <v>5</v>
      </c>
      <c r="L8601" t="s">
        <v>40</v>
      </c>
      <c r="M8601" t="s">
        <v>39</v>
      </c>
      <c r="N8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601">
        <f>VLOOKUP(TableOMP[[#This Row],[Label]],TableAvg[],2,FALSE)</f>
        <v>1.6020316000000001</v>
      </c>
      <c r="P8601">
        <f>VLOOKUP(TableOMP[[#This Row],[Label]],TableAvg[],3,FALSE)</f>
        <v>7.1517396942555461E-2</v>
      </c>
      <c r="Q8601">
        <f>TableOMP[[#This Row],[Avg]]-$U$2*TableOMP[[#This Row],[StdDev]]</f>
        <v>1.4589968061148892</v>
      </c>
      <c r="R8601">
        <f>TableOMP[[#This Row],[Avg]]+$U$2*TableOMP[[#This Row],[StdDev]]</f>
        <v>1.745066393885111</v>
      </c>
      <c r="S8601">
        <f>IF(AND(TableOMP[[#This Row],[total_time]]&gt;=TableOMP[[#This Row],[Low]], TableOMP[[#This Row],[total_time]]&lt;=TableOMP[[#This Row],[High]]),1,0)</f>
        <v>1</v>
      </c>
    </row>
    <row r="8602" spans="1:19" hidden="1" x14ac:dyDescent="0.25">
      <c r="A8602" t="s">
        <v>17</v>
      </c>
      <c r="B8602">
        <v>10000</v>
      </c>
      <c r="C8602">
        <v>0</v>
      </c>
      <c r="D8602">
        <v>0</v>
      </c>
      <c r="E8602">
        <v>51</v>
      </c>
      <c r="F8602">
        <v>1</v>
      </c>
      <c r="G8602">
        <v>1.6470800000000001</v>
      </c>
      <c r="H8602">
        <v>0.113237</v>
      </c>
      <c r="I8602">
        <v>0.26125500000000001</v>
      </c>
      <c r="J8602">
        <v>5.2249999999999996E-3</v>
      </c>
      <c r="K8602" t="str">
        <f>MID(M8602,22,1)</f>
        <v>5</v>
      </c>
      <c r="L8602" t="s">
        <v>40</v>
      </c>
      <c r="M8602" t="s">
        <v>39</v>
      </c>
      <c r="N8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602">
        <f>VLOOKUP(TableOMP[[#This Row],[Label]],TableAvg[],2,FALSE)</f>
        <v>1.7757187999999999</v>
      </c>
      <c r="P8602">
        <f>VLOOKUP(TableOMP[[#This Row],[Label]],TableAvg[],3,FALSE)</f>
        <v>0.10692728333854176</v>
      </c>
      <c r="Q8602">
        <f>TableOMP[[#This Row],[Avg]]-$U$2*TableOMP[[#This Row],[StdDev]]</f>
        <v>1.5618642333229165</v>
      </c>
      <c r="R8602">
        <f>TableOMP[[#This Row],[Avg]]+$U$2*TableOMP[[#This Row],[StdDev]]</f>
        <v>1.9895733666770834</v>
      </c>
      <c r="S8602">
        <f>IF(AND(TableOMP[[#This Row],[total_time]]&gt;=TableOMP[[#This Row],[Low]], TableOMP[[#This Row],[total_time]]&lt;=TableOMP[[#This Row],[High]]),1,0)</f>
        <v>1</v>
      </c>
    </row>
    <row r="8603" spans="1:19" hidden="1" x14ac:dyDescent="0.25">
      <c r="A8603" t="s">
        <v>17</v>
      </c>
      <c r="B8603">
        <v>10000</v>
      </c>
      <c r="C8603">
        <v>0</v>
      </c>
      <c r="D8603">
        <v>0</v>
      </c>
      <c r="E8603">
        <v>51</v>
      </c>
      <c r="F8603">
        <v>1</v>
      </c>
      <c r="G8603">
        <v>1.6440699999999999</v>
      </c>
      <c r="H8603">
        <v>0.121894</v>
      </c>
      <c r="I8603">
        <v>0.32923999999999998</v>
      </c>
      <c r="J8603">
        <v>6.5849999999999997E-3</v>
      </c>
      <c r="K8603" t="str">
        <f>MID(M8603,22,1)</f>
        <v>5</v>
      </c>
      <c r="L8603" t="s">
        <v>40</v>
      </c>
      <c r="M8603" t="s">
        <v>39</v>
      </c>
      <c r="N8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603">
        <f>VLOOKUP(TableOMP[[#This Row],[Label]],TableAvg[],2,FALSE)</f>
        <v>1.7757187999999999</v>
      </c>
      <c r="P8603">
        <f>VLOOKUP(TableOMP[[#This Row],[Label]],TableAvg[],3,FALSE)</f>
        <v>0.10692728333854176</v>
      </c>
      <c r="Q8603">
        <f>TableOMP[[#This Row],[Avg]]-$U$2*TableOMP[[#This Row],[StdDev]]</f>
        <v>1.5618642333229165</v>
      </c>
      <c r="R8603">
        <f>TableOMP[[#This Row],[Avg]]+$U$2*TableOMP[[#This Row],[StdDev]]</f>
        <v>1.9895733666770834</v>
      </c>
      <c r="S8603">
        <f>IF(AND(TableOMP[[#This Row],[total_time]]&gt;=TableOMP[[#This Row],[Low]], TableOMP[[#This Row],[total_time]]&lt;=TableOMP[[#This Row],[High]]),1,0)</f>
        <v>1</v>
      </c>
    </row>
    <row r="8604" spans="1:19" hidden="1" x14ac:dyDescent="0.25">
      <c r="A8604" t="s">
        <v>17</v>
      </c>
      <c r="B8604">
        <v>10000</v>
      </c>
      <c r="C8604">
        <v>0</v>
      </c>
      <c r="D8604">
        <v>0</v>
      </c>
      <c r="E8604">
        <v>40</v>
      </c>
      <c r="F8604">
        <v>1</v>
      </c>
      <c r="G8604">
        <v>1.6428720000000001</v>
      </c>
      <c r="H8604">
        <v>0.110475</v>
      </c>
      <c r="I8604">
        <v>0.210919</v>
      </c>
      <c r="J8604">
        <v>5.4079999999999996E-3</v>
      </c>
      <c r="K8604" t="str">
        <f>MID(M8604,22,1)</f>
        <v>5</v>
      </c>
      <c r="L8604" t="s">
        <v>40</v>
      </c>
      <c r="M8604" t="s">
        <v>39</v>
      </c>
      <c r="N8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604">
        <f>VLOOKUP(TableOMP[[#This Row],[Label]],TableAvg[],2,FALSE)</f>
        <v>1.5592615999999999</v>
      </c>
      <c r="P8604">
        <f>VLOOKUP(TableOMP[[#This Row],[Label]],TableAvg[],3,FALSE)</f>
        <v>7.8916984660082165E-2</v>
      </c>
      <c r="Q8604">
        <f>TableOMP[[#This Row],[Avg]]-$U$2*TableOMP[[#This Row],[StdDev]]</f>
        <v>1.4014276306798357</v>
      </c>
      <c r="R8604">
        <f>TableOMP[[#This Row],[Avg]]+$U$2*TableOMP[[#This Row],[StdDev]]</f>
        <v>1.7170955693201642</v>
      </c>
      <c r="S8604">
        <f>IF(AND(TableOMP[[#This Row],[total_time]]&gt;=TableOMP[[#This Row],[Low]], TableOMP[[#This Row],[total_time]]&lt;=TableOMP[[#This Row],[High]]),1,0)</f>
        <v>1</v>
      </c>
    </row>
    <row r="8605" spans="1:19" hidden="1" x14ac:dyDescent="0.25">
      <c r="A8605" t="s">
        <v>17</v>
      </c>
      <c r="B8605">
        <v>10000</v>
      </c>
      <c r="C8605">
        <v>0</v>
      </c>
      <c r="D8605">
        <v>0</v>
      </c>
      <c r="E8605">
        <v>33</v>
      </c>
      <c r="F8605">
        <v>1</v>
      </c>
      <c r="G8605">
        <v>1.6312759999999999</v>
      </c>
      <c r="H8605">
        <v>0.12765899999999999</v>
      </c>
      <c r="I8605">
        <v>0.13724900000000001</v>
      </c>
      <c r="J8605">
        <v>4.2890000000000003E-3</v>
      </c>
      <c r="K8605" t="str">
        <f>MID(M8605,22,1)</f>
        <v>5</v>
      </c>
      <c r="L8605" t="s">
        <v>40</v>
      </c>
      <c r="M8605" t="s">
        <v>39</v>
      </c>
      <c r="N8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605">
        <f>VLOOKUP(TableOMP[[#This Row],[Label]],TableAvg[],2,FALSE)</f>
        <v>1.5200165999999999</v>
      </c>
      <c r="P8605">
        <f>VLOOKUP(TableOMP[[#This Row],[Label]],TableAvg[],3,FALSE)</f>
        <v>6.7700659771084359E-2</v>
      </c>
      <c r="Q8605">
        <f>TableOMP[[#This Row],[Avg]]-$U$2*TableOMP[[#This Row],[StdDev]]</f>
        <v>1.3846152804578313</v>
      </c>
      <c r="R8605">
        <f>TableOMP[[#This Row],[Avg]]+$U$2*TableOMP[[#This Row],[StdDev]]</f>
        <v>1.6554179195421685</v>
      </c>
      <c r="S8605">
        <f>IF(AND(TableOMP[[#This Row],[total_time]]&gt;=TableOMP[[#This Row],[Low]], TableOMP[[#This Row],[total_time]]&lt;=TableOMP[[#This Row],[High]]),1,0)</f>
        <v>1</v>
      </c>
    </row>
    <row r="8606" spans="1:19" hidden="1" x14ac:dyDescent="0.25">
      <c r="A8606" t="s">
        <v>17</v>
      </c>
      <c r="B8606">
        <v>10000</v>
      </c>
      <c r="C8606">
        <v>0</v>
      </c>
      <c r="D8606">
        <v>0</v>
      </c>
      <c r="E8606">
        <v>39</v>
      </c>
      <c r="F8606">
        <v>1</v>
      </c>
      <c r="G8606">
        <v>1.6253949999999999</v>
      </c>
      <c r="H8606">
        <v>0.10566</v>
      </c>
      <c r="I8606">
        <v>0.193603</v>
      </c>
      <c r="J8606">
        <v>5.0949999999999997E-3</v>
      </c>
      <c r="K8606" t="str">
        <f>MID(M8606,22,1)</f>
        <v>5</v>
      </c>
      <c r="L8606" t="s">
        <v>40</v>
      </c>
      <c r="M8606" t="s">
        <v>39</v>
      </c>
      <c r="N8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606">
        <f>VLOOKUP(TableOMP[[#This Row],[Label]],TableAvg[],2,FALSE)</f>
        <v>1.6020316000000001</v>
      </c>
      <c r="P8606">
        <f>VLOOKUP(TableOMP[[#This Row],[Label]],TableAvg[],3,FALSE)</f>
        <v>7.1517396942555461E-2</v>
      </c>
      <c r="Q8606">
        <f>TableOMP[[#This Row],[Avg]]-$U$2*TableOMP[[#This Row],[StdDev]]</f>
        <v>1.4589968061148892</v>
      </c>
      <c r="R8606">
        <f>TableOMP[[#This Row],[Avg]]+$U$2*TableOMP[[#This Row],[StdDev]]</f>
        <v>1.745066393885111</v>
      </c>
      <c r="S8606">
        <f>IF(AND(TableOMP[[#This Row],[total_time]]&gt;=TableOMP[[#This Row],[Low]], TableOMP[[#This Row],[total_time]]&lt;=TableOMP[[#This Row],[High]]),1,0)</f>
        <v>1</v>
      </c>
    </row>
    <row r="8607" spans="1:19" hidden="1" x14ac:dyDescent="0.25">
      <c r="A8607" t="s">
        <v>17</v>
      </c>
      <c r="B8607">
        <v>10000</v>
      </c>
      <c r="C8607">
        <v>0</v>
      </c>
      <c r="D8607">
        <v>0</v>
      </c>
      <c r="E8607">
        <v>44</v>
      </c>
      <c r="F8607">
        <v>1</v>
      </c>
      <c r="G8607">
        <v>1.6223879999999999</v>
      </c>
      <c r="H8607">
        <v>0.11068500000000001</v>
      </c>
      <c r="I8607">
        <v>0.29173399999999999</v>
      </c>
      <c r="J8607">
        <v>6.7850000000000002E-3</v>
      </c>
      <c r="K8607" t="str">
        <f>MID(M8607,22,1)</f>
        <v>5</v>
      </c>
      <c r="L8607" t="s">
        <v>40</v>
      </c>
      <c r="M8607" t="s">
        <v>39</v>
      </c>
      <c r="N8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8607">
        <f>VLOOKUP(TableOMP[[#This Row],[Label]],TableAvg[],2,FALSE)</f>
        <v>1.6301447499999999</v>
      </c>
      <c r="P8607">
        <f>VLOOKUP(TableOMP[[#This Row],[Label]],TableAvg[],3,FALSE)</f>
        <v>7.0852654969225659E-2</v>
      </c>
      <c r="Q8607">
        <f>TableOMP[[#This Row],[Avg]]-$U$2*TableOMP[[#This Row],[StdDev]]</f>
        <v>1.4884394400615486</v>
      </c>
      <c r="R8607">
        <f>TableOMP[[#This Row],[Avg]]+$U$2*TableOMP[[#This Row],[StdDev]]</f>
        <v>1.7718500599384512</v>
      </c>
      <c r="S8607">
        <f>IF(AND(TableOMP[[#This Row],[total_time]]&gt;=TableOMP[[#This Row],[Low]], TableOMP[[#This Row],[total_time]]&lt;=TableOMP[[#This Row],[High]]),1,0)</f>
        <v>1</v>
      </c>
    </row>
    <row r="8608" spans="1:19" hidden="1" x14ac:dyDescent="0.25">
      <c r="A8608" t="s">
        <v>17</v>
      </c>
      <c r="B8608">
        <v>10000</v>
      </c>
      <c r="C8608">
        <v>0</v>
      </c>
      <c r="D8608">
        <v>0</v>
      </c>
      <c r="E8608">
        <v>45</v>
      </c>
      <c r="F8608">
        <v>1</v>
      </c>
      <c r="G8608">
        <v>1.6216809999999999</v>
      </c>
      <c r="H8608">
        <v>0.10989699999999999</v>
      </c>
      <c r="I8608">
        <v>0.27409800000000001</v>
      </c>
      <c r="J8608">
        <v>6.2290000000000002E-3</v>
      </c>
      <c r="K8608" t="str">
        <f>MID(M8608,22,1)</f>
        <v>5</v>
      </c>
      <c r="L8608" t="s">
        <v>40</v>
      </c>
      <c r="M8608" t="s">
        <v>39</v>
      </c>
      <c r="N8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608">
        <f>VLOOKUP(TableOMP[[#This Row],[Label]],TableAvg[],2,FALSE)</f>
        <v>1.5686882</v>
      </c>
      <c r="P8608">
        <f>VLOOKUP(TableOMP[[#This Row],[Label]],TableAvg[],3,FALSE)</f>
        <v>4.27425024882718E-2</v>
      </c>
      <c r="Q8608">
        <f>TableOMP[[#This Row],[Avg]]-$U$2*TableOMP[[#This Row],[StdDev]]</f>
        <v>1.4832031950234563</v>
      </c>
      <c r="R8608">
        <f>TableOMP[[#This Row],[Avg]]+$U$2*TableOMP[[#This Row],[StdDev]]</f>
        <v>1.6541732049765436</v>
      </c>
      <c r="S8608">
        <f>IF(AND(TableOMP[[#This Row],[total_time]]&gt;=TableOMP[[#This Row],[Low]], TableOMP[[#This Row],[total_time]]&lt;=TableOMP[[#This Row],[High]]),1,0)</f>
        <v>1</v>
      </c>
    </row>
    <row r="8609" spans="1:19" hidden="1" x14ac:dyDescent="0.25">
      <c r="A8609" t="s">
        <v>17</v>
      </c>
      <c r="B8609">
        <v>10000</v>
      </c>
      <c r="C8609">
        <v>0</v>
      </c>
      <c r="D8609">
        <v>0</v>
      </c>
      <c r="E8609">
        <v>48</v>
      </c>
      <c r="F8609">
        <v>1</v>
      </c>
      <c r="G8609">
        <v>1.6201190000000001</v>
      </c>
      <c r="H8609">
        <v>0.107839</v>
      </c>
      <c r="I8609">
        <v>0.27845999999999999</v>
      </c>
      <c r="J8609">
        <v>5.9249999999999997E-3</v>
      </c>
      <c r="K8609" t="str">
        <f>MID(M8609,22,1)</f>
        <v>5</v>
      </c>
      <c r="L8609" t="s">
        <v>40</v>
      </c>
      <c r="M8609" t="s">
        <v>39</v>
      </c>
      <c r="N8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609">
        <f>VLOOKUP(TableOMP[[#This Row],[Label]],TableAvg[],2,FALSE)</f>
        <v>1.8012597500000003</v>
      </c>
      <c r="P8609">
        <f>VLOOKUP(TableOMP[[#This Row],[Label]],TableAvg[],3,FALSE)</f>
        <v>0.1668605541483266</v>
      </c>
      <c r="Q8609">
        <f>TableOMP[[#This Row],[Avg]]-$U$2*TableOMP[[#This Row],[StdDev]]</f>
        <v>1.4675386417033471</v>
      </c>
      <c r="R8609">
        <f>TableOMP[[#This Row],[Avg]]+$U$2*TableOMP[[#This Row],[StdDev]]</f>
        <v>2.1349808582966534</v>
      </c>
      <c r="S8609">
        <f>IF(AND(TableOMP[[#This Row],[total_time]]&gt;=TableOMP[[#This Row],[Low]], TableOMP[[#This Row],[total_time]]&lt;=TableOMP[[#This Row],[High]]),1,0)</f>
        <v>1</v>
      </c>
    </row>
    <row r="8610" spans="1:19" hidden="1" x14ac:dyDescent="0.25">
      <c r="A8610" t="s">
        <v>17</v>
      </c>
      <c r="B8610">
        <v>10000</v>
      </c>
      <c r="C8610">
        <v>0</v>
      </c>
      <c r="D8610">
        <v>0</v>
      </c>
      <c r="E8610">
        <v>49</v>
      </c>
      <c r="F8610">
        <v>1</v>
      </c>
      <c r="G8610">
        <v>1.6192690000000001</v>
      </c>
      <c r="H8610">
        <v>0.11183</v>
      </c>
      <c r="I8610">
        <v>0.249747</v>
      </c>
      <c r="J8610">
        <v>5.2030000000000002E-3</v>
      </c>
      <c r="K8610" t="str">
        <f>MID(M8610,22,1)</f>
        <v>5</v>
      </c>
      <c r="L8610" t="s">
        <v>40</v>
      </c>
      <c r="M8610" t="s">
        <v>39</v>
      </c>
      <c r="N8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610">
        <f>VLOOKUP(TableOMP[[#This Row],[Label]],TableAvg[],2,FALSE)</f>
        <v>1.8622075</v>
      </c>
      <c r="P8610">
        <f>VLOOKUP(TableOMP[[#This Row],[Label]],TableAvg[],3,FALSE)</f>
        <v>0.1585261745619618</v>
      </c>
      <c r="Q8610">
        <f>TableOMP[[#This Row],[Avg]]-$U$2*TableOMP[[#This Row],[StdDev]]</f>
        <v>1.5451551508760764</v>
      </c>
      <c r="R8610">
        <f>TableOMP[[#This Row],[Avg]]+$U$2*TableOMP[[#This Row],[StdDev]]</f>
        <v>2.1792598491239237</v>
      </c>
      <c r="S8610">
        <f>IF(AND(TableOMP[[#This Row],[total_time]]&gt;=TableOMP[[#This Row],[Low]], TableOMP[[#This Row],[total_time]]&lt;=TableOMP[[#This Row],[High]]),1,0)</f>
        <v>1</v>
      </c>
    </row>
    <row r="8611" spans="1:19" hidden="1" x14ac:dyDescent="0.25">
      <c r="A8611" t="s">
        <v>17</v>
      </c>
      <c r="B8611">
        <v>10000</v>
      </c>
      <c r="C8611">
        <v>0</v>
      </c>
      <c r="D8611">
        <v>0</v>
      </c>
      <c r="E8611">
        <v>23</v>
      </c>
      <c r="F8611">
        <v>1</v>
      </c>
      <c r="G8611">
        <v>1.6185350000000001</v>
      </c>
      <c r="H8611">
        <v>0.25028</v>
      </c>
      <c r="I8611">
        <v>2.484594</v>
      </c>
      <c r="J8611">
        <v>0.11293599999999999</v>
      </c>
      <c r="K8611" t="str">
        <f>MID(M8611,22,1)</f>
        <v>5</v>
      </c>
      <c r="L8611" t="s">
        <v>40</v>
      </c>
      <c r="M8611" t="s">
        <v>39</v>
      </c>
      <c r="N8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8611">
        <f>VLOOKUP(TableOMP[[#This Row],[Label]],TableAvg[],2,FALSE)</f>
        <v>1.4424054000000002</v>
      </c>
      <c r="P8611">
        <f>VLOOKUP(TableOMP[[#This Row],[Label]],TableAvg[],3,FALSE)</f>
        <v>8.8588515401486462E-2</v>
      </c>
      <c r="Q8611">
        <f>TableOMP[[#This Row],[Avg]]-$U$2*TableOMP[[#This Row],[StdDev]]</f>
        <v>1.2652283691970272</v>
      </c>
      <c r="R8611">
        <f>TableOMP[[#This Row],[Avg]]+$U$2*TableOMP[[#This Row],[StdDev]]</f>
        <v>1.6195824308029731</v>
      </c>
      <c r="S8611">
        <f>IF(AND(TableOMP[[#This Row],[total_time]]&gt;=TableOMP[[#This Row],[Low]], TableOMP[[#This Row],[total_time]]&lt;=TableOMP[[#This Row],[High]]),1,0)</f>
        <v>1</v>
      </c>
    </row>
    <row r="8612" spans="1:19" hidden="1" x14ac:dyDescent="0.25">
      <c r="A8612" t="s">
        <v>17</v>
      </c>
      <c r="B8612">
        <v>10000</v>
      </c>
      <c r="C8612">
        <v>0</v>
      </c>
      <c r="D8612">
        <v>0</v>
      </c>
      <c r="E8612">
        <v>45</v>
      </c>
      <c r="F8612">
        <v>1</v>
      </c>
      <c r="G8612">
        <v>1.6176729999999999</v>
      </c>
      <c r="H8612">
        <v>0.113885</v>
      </c>
      <c r="I8612">
        <v>0.32944899999999999</v>
      </c>
      <c r="J8612">
        <v>7.4869999999999997E-3</v>
      </c>
      <c r="K8612" t="str">
        <f>MID(M8612,22,1)</f>
        <v>5</v>
      </c>
      <c r="L8612" t="s">
        <v>40</v>
      </c>
      <c r="M8612" t="s">
        <v>39</v>
      </c>
      <c r="N8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612">
        <f>VLOOKUP(TableOMP[[#This Row],[Label]],TableAvg[],2,FALSE)</f>
        <v>1.5686882</v>
      </c>
      <c r="P8612">
        <f>VLOOKUP(TableOMP[[#This Row],[Label]],TableAvg[],3,FALSE)</f>
        <v>4.27425024882718E-2</v>
      </c>
      <c r="Q8612">
        <f>TableOMP[[#This Row],[Avg]]-$U$2*TableOMP[[#This Row],[StdDev]]</f>
        <v>1.4832031950234563</v>
      </c>
      <c r="R8612">
        <f>TableOMP[[#This Row],[Avg]]+$U$2*TableOMP[[#This Row],[StdDev]]</f>
        <v>1.6541732049765436</v>
      </c>
      <c r="S8612">
        <f>IF(AND(TableOMP[[#This Row],[total_time]]&gt;=TableOMP[[#This Row],[Low]], TableOMP[[#This Row],[total_time]]&lt;=TableOMP[[#This Row],[High]]),1,0)</f>
        <v>1</v>
      </c>
    </row>
    <row r="8613" spans="1:19" hidden="1" x14ac:dyDescent="0.25">
      <c r="A8613" t="s">
        <v>17</v>
      </c>
      <c r="B8613">
        <v>10000</v>
      </c>
      <c r="C8613">
        <v>0</v>
      </c>
      <c r="D8613">
        <v>0</v>
      </c>
      <c r="E8613">
        <v>38</v>
      </c>
      <c r="F8613">
        <v>1</v>
      </c>
      <c r="G8613">
        <v>1.613048</v>
      </c>
      <c r="H8613">
        <v>0.104143</v>
      </c>
      <c r="I8613">
        <v>0.20805799999999999</v>
      </c>
      <c r="J8613">
        <v>5.6230000000000004E-3</v>
      </c>
      <c r="K8613" t="str">
        <f>MID(M8613,22,1)</f>
        <v>5</v>
      </c>
      <c r="L8613" t="s">
        <v>40</v>
      </c>
      <c r="M8613" t="s">
        <v>39</v>
      </c>
      <c r="N8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613">
        <f>VLOOKUP(TableOMP[[#This Row],[Label]],TableAvg[],2,FALSE)</f>
        <v>1.5310215999999999</v>
      </c>
      <c r="P8613">
        <f>VLOOKUP(TableOMP[[#This Row],[Label]],TableAvg[],3,FALSE)</f>
        <v>6.0159216659131189E-2</v>
      </c>
      <c r="Q8613">
        <f>TableOMP[[#This Row],[Avg]]-$U$2*TableOMP[[#This Row],[StdDev]]</f>
        <v>1.4107031666817376</v>
      </c>
      <c r="R8613">
        <f>TableOMP[[#This Row],[Avg]]+$U$2*TableOMP[[#This Row],[StdDev]]</f>
        <v>1.6513400333182622</v>
      </c>
      <c r="S8613">
        <f>IF(AND(TableOMP[[#This Row],[total_time]]&gt;=TableOMP[[#This Row],[Low]], TableOMP[[#This Row],[total_time]]&lt;=TableOMP[[#This Row],[High]]),1,0)</f>
        <v>1</v>
      </c>
    </row>
    <row r="8614" spans="1:19" hidden="1" x14ac:dyDescent="0.25">
      <c r="A8614" t="s">
        <v>17</v>
      </c>
      <c r="B8614">
        <v>10000</v>
      </c>
      <c r="C8614">
        <v>0</v>
      </c>
      <c r="D8614">
        <v>0</v>
      </c>
      <c r="E8614">
        <v>50</v>
      </c>
      <c r="F8614">
        <v>1</v>
      </c>
      <c r="G8614">
        <v>1.6053360000000001</v>
      </c>
      <c r="H8614">
        <v>0.10817300000000001</v>
      </c>
      <c r="I8614">
        <v>0.31224800000000003</v>
      </c>
      <c r="J8614">
        <v>6.3720000000000001E-3</v>
      </c>
      <c r="K8614" t="str">
        <f>MID(M8614,22,1)</f>
        <v>5</v>
      </c>
      <c r="L8614" t="s">
        <v>40</v>
      </c>
      <c r="M8614" t="s">
        <v>39</v>
      </c>
      <c r="N8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614">
        <f>VLOOKUP(TableOMP[[#This Row],[Label]],TableAvg[],2,FALSE)</f>
        <v>1.7505656000000003</v>
      </c>
      <c r="P8614">
        <f>VLOOKUP(TableOMP[[#This Row],[Label]],TableAvg[],3,FALSE)</f>
        <v>0.12083840062926872</v>
      </c>
      <c r="Q8614">
        <f>TableOMP[[#This Row],[Avg]]-$U$2*TableOMP[[#This Row],[StdDev]]</f>
        <v>1.5088887987414628</v>
      </c>
      <c r="R8614">
        <f>TableOMP[[#This Row],[Avg]]+$U$2*TableOMP[[#This Row],[StdDev]]</f>
        <v>1.9922424012585378</v>
      </c>
      <c r="S8614">
        <f>IF(AND(TableOMP[[#This Row],[total_time]]&gt;=TableOMP[[#This Row],[Low]], TableOMP[[#This Row],[total_time]]&lt;=TableOMP[[#This Row],[High]]),1,0)</f>
        <v>1</v>
      </c>
    </row>
    <row r="8615" spans="1:19" hidden="1" x14ac:dyDescent="0.25">
      <c r="A8615" t="s">
        <v>17</v>
      </c>
      <c r="B8615">
        <v>10000</v>
      </c>
      <c r="C8615">
        <v>0</v>
      </c>
      <c r="D8615">
        <v>0</v>
      </c>
      <c r="E8615">
        <v>39</v>
      </c>
      <c r="F8615">
        <v>1</v>
      </c>
      <c r="G8615">
        <v>1.604446</v>
      </c>
      <c r="H8615">
        <v>0.114441</v>
      </c>
      <c r="I8615">
        <v>0.28736899999999999</v>
      </c>
      <c r="J8615">
        <v>7.5620000000000001E-3</v>
      </c>
      <c r="K8615" t="str">
        <f>MID(M8615,22,1)</f>
        <v>5</v>
      </c>
      <c r="L8615" t="s">
        <v>40</v>
      </c>
      <c r="M8615" t="s">
        <v>39</v>
      </c>
      <c r="N8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615">
        <f>VLOOKUP(TableOMP[[#This Row],[Label]],TableAvg[],2,FALSE)</f>
        <v>1.6020316000000001</v>
      </c>
      <c r="P8615">
        <f>VLOOKUP(TableOMP[[#This Row],[Label]],TableAvg[],3,FALSE)</f>
        <v>7.1517396942555461E-2</v>
      </c>
      <c r="Q8615">
        <f>TableOMP[[#This Row],[Avg]]-$U$2*TableOMP[[#This Row],[StdDev]]</f>
        <v>1.4589968061148892</v>
      </c>
      <c r="R8615">
        <f>TableOMP[[#This Row],[Avg]]+$U$2*TableOMP[[#This Row],[StdDev]]</f>
        <v>1.745066393885111</v>
      </c>
      <c r="S8615">
        <f>IF(AND(TableOMP[[#This Row],[total_time]]&gt;=TableOMP[[#This Row],[Low]], TableOMP[[#This Row],[total_time]]&lt;=TableOMP[[#This Row],[High]]),1,0)</f>
        <v>1</v>
      </c>
    </row>
    <row r="8616" spans="1:19" hidden="1" x14ac:dyDescent="0.25">
      <c r="A8616" t="s">
        <v>17</v>
      </c>
      <c r="B8616">
        <v>10000</v>
      </c>
      <c r="C8616">
        <v>0</v>
      </c>
      <c r="D8616">
        <v>0</v>
      </c>
      <c r="E8616">
        <v>47</v>
      </c>
      <c r="F8616">
        <v>1</v>
      </c>
      <c r="G8616">
        <v>1.5995729999999999</v>
      </c>
      <c r="H8616">
        <v>0.120896</v>
      </c>
      <c r="I8616">
        <v>0.35711199999999999</v>
      </c>
      <c r="J8616">
        <v>7.7629999999999999E-3</v>
      </c>
      <c r="K8616" t="str">
        <f>MID(M8616,22,1)</f>
        <v>5</v>
      </c>
      <c r="L8616" t="s">
        <v>40</v>
      </c>
      <c r="M8616" t="s">
        <v>39</v>
      </c>
      <c r="N8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616">
        <f>VLOOKUP(TableOMP[[#This Row],[Label]],TableAvg[],2,FALSE)</f>
        <v>1.6567135</v>
      </c>
      <c r="P8616">
        <f>VLOOKUP(TableOMP[[#This Row],[Label]],TableAvg[],3,FALSE)</f>
        <v>6.6508333724055901E-2</v>
      </c>
      <c r="Q8616">
        <f>TableOMP[[#This Row],[Avg]]-$U$2*TableOMP[[#This Row],[StdDev]]</f>
        <v>1.523696832551888</v>
      </c>
      <c r="R8616">
        <f>TableOMP[[#This Row],[Avg]]+$U$2*TableOMP[[#This Row],[StdDev]]</f>
        <v>1.7897301674481119</v>
      </c>
      <c r="S8616">
        <f>IF(AND(TableOMP[[#This Row],[total_time]]&gt;=TableOMP[[#This Row],[Low]], TableOMP[[#This Row],[total_time]]&lt;=TableOMP[[#This Row],[High]]),1,0)</f>
        <v>1</v>
      </c>
    </row>
    <row r="8617" spans="1:19" hidden="1" x14ac:dyDescent="0.25">
      <c r="A8617" t="s">
        <v>17</v>
      </c>
      <c r="B8617">
        <v>10000</v>
      </c>
      <c r="C8617">
        <v>0</v>
      </c>
      <c r="D8617">
        <v>0</v>
      </c>
      <c r="E8617">
        <v>4</v>
      </c>
      <c r="F8617">
        <v>1</v>
      </c>
      <c r="G8617">
        <v>1.5934520000000001</v>
      </c>
      <c r="H8617">
        <v>0.119424</v>
      </c>
      <c r="I8617">
        <v>9.7822000000000006E-2</v>
      </c>
      <c r="J8617">
        <v>3.2606999999999997E-2</v>
      </c>
      <c r="K8617" t="str">
        <f>MID(M8617,22,1)</f>
        <v>5</v>
      </c>
      <c r="L8617" t="s">
        <v>40</v>
      </c>
      <c r="M8617" t="s">
        <v>39</v>
      </c>
      <c r="N8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8617">
        <f>VLOOKUP(TableOMP[[#This Row],[Label]],TableAvg[],2,FALSE)</f>
        <v>1.5664894</v>
      </c>
      <c r="P8617">
        <f>VLOOKUP(TableOMP[[#This Row],[Label]],TableAvg[],3,FALSE)</f>
        <v>1.4006883587714198E-2</v>
      </c>
      <c r="Q8617">
        <f>TableOMP[[#This Row],[Avg]]-$U$2*TableOMP[[#This Row],[StdDev]]</f>
        <v>1.5384756328245717</v>
      </c>
      <c r="R8617">
        <f>TableOMP[[#This Row],[Avg]]+$U$2*TableOMP[[#This Row],[StdDev]]</f>
        <v>1.5945031671754284</v>
      </c>
      <c r="S8617">
        <f>IF(AND(TableOMP[[#This Row],[total_time]]&gt;=TableOMP[[#This Row],[Low]], TableOMP[[#This Row],[total_time]]&lt;=TableOMP[[#This Row],[High]]),1,0)</f>
        <v>1</v>
      </c>
    </row>
    <row r="8618" spans="1:19" hidden="1" x14ac:dyDescent="0.25">
      <c r="A8618" t="s">
        <v>17</v>
      </c>
      <c r="B8618">
        <v>10000</v>
      </c>
      <c r="C8618">
        <v>0</v>
      </c>
      <c r="D8618">
        <v>0</v>
      </c>
      <c r="E8618">
        <v>38</v>
      </c>
      <c r="F8618">
        <v>1</v>
      </c>
      <c r="G8618">
        <v>1.5930299999999999</v>
      </c>
      <c r="H8618">
        <v>0.11479200000000001</v>
      </c>
      <c r="I8618">
        <v>0.22681499999999999</v>
      </c>
      <c r="J8618">
        <v>6.13E-3</v>
      </c>
      <c r="K8618" t="str">
        <f>MID(M8618,22,1)</f>
        <v>5</v>
      </c>
      <c r="L8618" t="s">
        <v>40</v>
      </c>
      <c r="M8618" t="s">
        <v>39</v>
      </c>
      <c r="N8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618">
        <f>VLOOKUP(TableOMP[[#This Row],[Label]],TableAvg[],2,FALSE)</f>
        <v>1.5310215999999999</v>
      </c>
      <c r="P8618">
        <f>VLOOKUP(TableOMP[[#This Row],[Label]],TableAvg[],3,FALSE)</f>
        <v>6.0159216659131189E-2</v>
      </c>
      <c r="Q8618">
        <f>TableOMP[[#This Row],[Avg]]-$U$2*TableOMP[[#This Row],[StdDev]]</f>
        <v>1.4107031666817376</v>
      </c>
      <c r="R8618">
        <f>TableOMP[[#This Row],[Avg]]+$U$2*TableOMP[[#This Row],[StdDev]]</f>
        <v>1.6513400333182622</v>
      </c>
      <c r="S8618">
        <f>IF(AND(TableOMP[[#This Row],[total_time]]&gt;=TableOMP[[#This Row],[Low]], TableOMP[[#This Row],[total_time]]&lt;=TableOMP[[#This Row],[High]]),1,0)</f>
        <v>1</v>
      </c>
    </row>
    <row r="8619" spans="1:19" hidden="1" x14ac:dyDescent="0.25">
      <c r="A8619" t="s">
        <v>17</v>
      </c>
      <c r="B8619">
        <v>10000</v>
      </c>
      <c r="C8619">
        <v>0</v>
      </c>
      <c r="D8619">
        <v>0</v>
      </c>
      <c r="E8619">
        <v>43</v>
      </c>
      <c r="F8619">
        <v>1</v>
      </c>
      <c r="G8619">
        <v>1.590562</v>
      </c>
      <c r="H8619">
        <v>0.111528</v>
      </c>
      <c r="I8619">
        <v>0.275063</v>
      </c>
      <c r="J8619">
        <v>6.5490000000000001E-3</v>
      </c>
      <c r="K8619" t="str">
        <f>MID(M8619,22,1)</f>
        <v>5</v>
      </c>
      <c r="L8619" t="s">
        <v>40</v>
      </c>
      <c r="M8619" t="s">
        <v>39</v>
      </c>
      <c r="N8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619">
        <f>VLOOKUP(TableOMP[[#This Row],[Label]],TableAvg[],2,FALSE)</f>
        <v>1.5794250000000001</v>
      </c>
      <c r="P8619">
        <f>VLOOKUP(TableOMP[[#This Row],[Label]],TableAvg[],3,FALSE)</f>
        <v>6.6319067795019199E-2</v>
      </c>
      <c r="Q8619">
        <f>TableOMP[[#This Row],[Avg]]-$U$2*TableOMP[[#This Row],[StdDev]]</f>
        <v>1.4467868644099617</v>
      </c>
      <c r="R8619">
        <f>TableOMP[[#This Row],[Avg]]+$U$2*TableOMP[[#This Row],[StdDev]]</f>
        <v>1.7120631355900384</v>
      </c>
      <c r="S8619">
        <f>IF(AND(TableOMP[[#This Row],[total_time]]&gt;=TableOMP[[#This Row],[Low]], TableOMP[[#This Row],[total_time]]&lt;=TableOMP[[#This Row],[High]]),1,0)</f>
        <v>1</v>
      </c>
    </row>
    <row r="8620" spans="1:19" hidden="1" x14ac:dyDescent="0.25">
      <c r="A8620" t="s">
        <v>17</v>
      </c>
      <c r="B8620">
        <v>10000</v>
      </c>
      <c r="C8620">
        <v>0</v>
      </c>
      <c r="D8620">
        <v>0</v>
      </c>
      <c r="E8620">
        <v>37</v>
      </c>
      <c r="F8620">
        <v>1</v>
      </c>
      <c r="G8620">
        <v>1.5878479999999999</v>
      </c>
      <c r="H8620">
        <v>0.106332</v>
      </c>
      <c r="I8620">
        <v>0.16037399999999999</v>
      </c>
      <c r="J8620">
        <v>4.4549999999999998E-3</v>
      </c>
      <c r="K8620" t="str">
        <f>MID(M8620,22,1)</f>
        <v>5</v>
      </c>
      <c r="L8620" t="s">
        <v>40</v>
      </c>
      <c r="M8620" t="s">
        <v>39</v>
      </c>
      <c r="N8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620">
        <f>VLOOKUP(TableOMP[[#This Row],[Label]],TableAvg[],2,FALSE)</f>
        <v>1.5050421999999999</v>
      </c>
      <c r="P8620">
        <f>VLOOKUP(TableOMP[[#This Row],[Label]],TableAvg[],3,FALSE)</f>
        <v>4.9208005191836948E-2</v>
      </c>
      <c r="Q8620">
        <f>TableOMP[[#This Row],[Avg]]-$U$2*TableOMP[[#This Row],[StdDev]]</f>
        <v>1.4066261896163259</v>
      </c>
      <c r="R8620">
        <f>TableOMP[[#This Row],[Avg]]+$U$2*TableOMP[[#This Row],[StdDev]]</f>
        <v>1.6034582103836739</v>
      </c>
      <c r="S8620">
        <f>IF(AND(TableOMP[[#This Row],[total_time]]&gt;=TableOMP[[#This Row],[Low]], TableOMP[[#This Row],[total_time]]&lt;=TableOMP[[#This Row],[High]]),1,0)</f>
        <v>1</v>
      </c>
    </row>
    <row r="8621" spans="1:19" hidden="1" x14ac:dyDescent="0.25">
      <c r="A8621" t="s">
        <v>17</v>
      </c>
      <c r="B8621">
        <v>10000</v>
      </c>
      <c r="C8621">
        <v>0</v>
      </c>
      <c r="D8621">
        <v>0</v>
      </c>
      <c r="E8621">
        <v>35</v>
      </c>
      <c r="F8621">
        <v>1</v>
      </c>
      <c r="G8621">
        <v>1.5873079999999999</v>
      </c>
      <c r="H8621">
        <v>0.12720000000000001</v>
      </c>
      <c r="I8621">
        <v>0.22447400000000001</v>
      </c>
      <c r="J8621">
        <v>6.6020000000000002E-3</v>
      </c>
      <c r="K8621" t="str">
        <f>MID(M8621,22,1)</f>
        <v>5</v>
      </c>
      <c r="L8621" t="s">
        <v>40</v>
      </c>
      <c r="M8621" t="s">
        <v>39</v>
      </c>
      <c r="N8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621">
        <f>VLOOKUP(TableOMP[[#This Row],[Label]],TableAvg[],2,FALSE)</f>
        <v>1.5460486000000002</v>
      </c>
      <c r="P8621">
        <f>VLOOKUP(TableOMP[[#This Row],[Label]],TableAvg[],3,FALSE)</f>
        <v>7.9550953008999475E-2</v>
      </c>
      <c r="Q8621">
        <f>TableOMP[[#This Row],[Avg]]-$U$2*TableOMP[[#This Row],[StdDev]]</f>
        <v>1.3869466939820012</v>
      </c>
      <c r="R8621">
        <f>TableOMP[[#This Row],[Avg]]+$U$2*TableOMP[[#This Row],[StdDev]]</f>
        <v>1.7051505060179992</v>
      </c>
      <c r="S8621">
        <f>IF(AND(TableOMP[[#This Row],[total_time]]&gt;=TableOMP[[#This Row],[Low]], TableOMP[[#This Row],[total_time]]&lt;=TableOMP[[#This Row],[High]]),1,0)</f>
        <v>1</v>
      </c>
    </row>
    <row r="8622" spans="1:19" hidden="1" x14ac:dyDescent="0.25">
      <c r="A8622" t="s">
        <v>17</v>
      </c>
      <c r="B8622">
        <v>10000</v>
      </c>
      <c r="C8622">
        <v>0</v>
      </c>
      <c r="D8622">
        <v>0</v>
      </c>
      <c r="E8622">
        <v>47</v>
      </c>
      <c r="F8622">
        <v>1</v>
      </c>
      <c r="G8622">
        <v>1.5864510000000001</v>
      </c>
      <c r="H8622">
        <v>0.107589</v>
      </c>
      <c r="I8622">
        <v>0.34346599999999999</v>
      </c>
      <c r="J8622">
        <v>7.4669999999999997E-3</v>
      </c>
      <c r="K8622" t="str">
        <f>MID(M8622,22,1)</f>
        <v>5</v>
      </c>
      <c r="L8622" t="s">
        <v>40</v>
      </c>
      <c r="M8622" t="s">
        <v>39</v>
      </c>
      <c r="N8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622">
        <f>VLOOKUP(TableOMP[[#This Row],[Label]],TableAvg[],2,FALSE)</f>
        <v>1.6567135</v>
      </c>
      <c r="P8622">
        <f>VLOOKUP(TableOMP[[#This Row],[Label]],TableAvg[],3,FALSE)</f>
        <v>6.6508333724055901E-2</v>
      </c>
      <c r="Q8622">
        <f>TableOMP[[#This Row],[Avg]]-$U$2*TableOMP[[#This Row],[StdDev]]</f>
        <v>1.523696832551888</v>
      </c>
      <c r="R8622">
        <f>TableOMP[[#This Row],[Avg]]+$U$2*TableOMP[[#This Row],[StdDev]]</f>
        <v>1.7897301674481119</v>
      </c>
      <c r="S8622">
        <f>IF(AND(TableOMP[[#This Row],[total_time]]&gt;=TableOMP[[#This Row],[Low]], TableOMP[[#This Row],[total_time]]&lt;=TableOMP[[#This Row],[High]]),1,0)</f>
        <v>1</v>
      </c>
    </row>
    <row r="8623" spans="1:19" hidden="1" x14ac:dyDescent="0.25">
      <c r="A8623" t="s">
        <v>17</v>
      </c>
      <c r="B8623">
        <v>10000</v>
      </c>
      <c r="C8623">
        <v>0</v>
      </c>
      <c r="D8623">
        <v>0</v>
      </c>
      <c r="E8623">
        <v>27</v>
      </c>
      <c r="F8623">
        <v>1</v>
      </c>
      <c r="G8623">
        <v>1.583445</v>
      </c>
      <c r="H8623">
        <v>0.120214</v>
      </c>
      <c r="I8623">
        <v>0.131971</v>
      </c>
      <c r="J8623">
        <v>5.0759999999999998E-3</v>
      </c>
      <c r="K8623" t="str">
        <f>MID(M8623,22,1)</f>
        <v>5</v>
      </c>
      <c r="L8623" t="s">
        <v>40</v>
      </c>
      <c r="M8623" t="s">
        <v>39</v>
      </c>
      <c r="N8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8623">
        <f>VLOOKUP(TableOMP[[#This Row],[Label]],TableAvg[],2,FALSE)</f>
        <v>1.4387746000000001</v>
      </c>
      <c r="P8623">
        <f>VLOOKUP(TableOMP[[#This Row],[Label]],TableAvg[],3,FALSE)</f>
        <v>7.2957523843940081E-2</v>
      </c>
      <c r="Q8623">
        <f>TableOMP[[#This Row],[Avg]]-$U$2*TableOMP[[#This Row],[StdDev]]</f>
        <v>1.29285955231212</v>
      </c>
      <c r="R8623">
        <f>TableOMP[[#This Row],[Avg]]+$U$2*TableOMP[[#This Row],[StdDev]]</f>
        <v>1.5846896476878802</v>
      </c>
      <c r="S8623">
        <f>IF(AND(TableOMP[[#This Row],[total_time]]&gt;=TableOMP[[#This Row],[Low]], TableOMP[[#This Row],[total_time]]&lt;=TableOMP[[#This Row],[High]]),1,0)</f>
        <v>1</v>
      </c>
    </row>
    <row r="8624" spans="1:19" hidden="1" x14ac:dyDescent="0.25">
      <c r="A8624" t="s">
        <v>16</v>
      </c>
      <c r="B8624">
        <v>10000</v>
      </c>
      <c r="C8624">
        <v>100</v>
      </c>
      <c r="D8624">
        <v>100000</v>
      </c>
      <c r="E8624">
        <v>10</v>
      </c>
      <c r="F8624">
        <v>1</v>
      </c>
      <c r="G8624">
        <v>25.932638000000001</v>
      </c>
      <c r="H8624">
        <v>0.17129</v>
      </c>
      <c r="I8624">
        <v>0.64605000000000001</v>
      </c>
      <c r="J8624">
        <v>7.1783E-2</v>
      </c>
      <c r="K8624" t="str">
        <f>MID(M8624,22,1)</f>
        <v>6</v>
      </c>
      <c r="L8624" t="s">
        <v>223</v>
      </c>
      <c r="M8624" t="s">
        <v>224</v>
      </c>
      <c r="N8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624">
        <f>VLOOKUP(TableOMP[[#This Row],[Label]],TableAvg[],2,FALSE)</f>
        <v>25.873521692307691</v>
      </c>
      <c r="P8624">
        <f>VLOOKUP(TableOMP[[#This Row],[Label]],TableAvg[],3,FALSE)</f>
        <v>2.6300832674576228E-2</v>
      </c>
      <c r="Q8624">
        <f>TableOMP[[#This Row],[Avg]]-$U$2*TableOMP[[#This Row],[StdDev]]</f>
        <v>25.820920026958539</v>
      </c>
      <c r="R8624">
        <f>TableOMP[[#This Row],[Avg]]+$U$2*TableOMP[[#This Row],[StdDev]]</f>
        <v>25.926123357656842</v>
      </c>
      <c r="S8624">
        <f>IF(AND(TableOMP[[#This Row],[total_time]]&gt;=TableOMP[[#This Row],[Low]], TableOMP[[#This Row],[total_time]]&lt;=TableOMP[[#This Row],[High]]),1,0)</f>
        <v>0</v>
      </c>
    </row>
    <row r="8625" spans="1:19" hidden="1" x14ac:dyDescent="0.25">
      <c r="A8625" t="s">
        <v>17</v>
      </c>
      <c r="B8625">
        <v>10000</v>
      </c>
      <c r="C8625">
        <v>0</v>
      </c>
      <c r="D8625">
        <v>0</v>
      </c>
      <c r="E8625">
        <v>44</v>
      </c>
      <c r="F8625">
        <v>1</v>
      </c>
      <c r="G8625">
        <v>1.578559</v>
      </c>
      <c r="H8625">
        <v>0.116867</v>
      </c>
      <c r="I8625">
        <v>0.36154599999999998</v>
      </c>
      <c r="J8625">
        <v>8.4080000000000005E-3</v>
      </c>
      <c r="K8625" t="str">
        <f>MID(M8625,22,1)</f>
        <v>5</v>
      </c>
      <c r="L8625" t="s">
        <v>40</v>
      </c>
      <c r="M8625" t="s">
        <v>39</v>
      </c>
      <c r="N8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8625">
        <f>VLOOKUP(TableOMP[[#This Row],[Label]],TableAvg[],2,FALSE)</f>
        <v>1.6301447499999999</v>
      </c>
      <c r="P8625">
        <f>VLOOKUP(TableOMP[[#This Row],[Label]],TableAvg[],3,FALSE)</f>
        <v>7.0852654969225659E-2</v>
      </c>
      <c r="Q8625">
        <f>TableOMP[[#This Row],[Avg]]-$U$2*TableOMP[[#This Row],[StdDev]]</f>
        <v>1.4884394400615486</v>
      </c>
      <c r="R8625">
        <f>TableOMP[[#This Row],[Avg]]+$U$2*TableOMP[[#This Row],[StdDev]]</f>
        <v>1.7718500599384512</v>
      </c>
      <c r="S8625">
        <f>IF(AND(TableOMP[[#This Row],[total_time]]&gt;=TableOMP[[#This Row],[Low]], TableOMP[[#This Row],[total_time]]&lt;=TableOMP[[#This Row],[High]]),1,0)</f>
        <v>1</v>
      </c>
    </row>
    <row r="8626" spans="1:19" hidden="1" x14ac:dyDescent="0.25">
      <c r="A8626" t="s">
        <v>17</v>
      </c>
      <c r="B8626">
        <v>10000</v>
      </c>
      <c r="C8626">
        <v>0</v>
      </c>
      <c r="D8626">
        <v>0</v>
      </c>
      <c r="E8626">
        <v>43</v>
      </c>
      <c r="F8626">
        <v>1</v>
      </c>
      <c r="G8626">
        <v>1.5759129999999999</v>
      </c>
      <c r="H8626">
        <v>0.108283</v>
      </c>
      <c r="I8626">
        <v>0.20603199999999999</v>
      </c>
      <c r="J8626">
        <v>4.9059999999999998E-3</v>
      </c>
      <c r="K8626" t="str">
        <f>MID(M8626,22,1)</f>
        <v>5</v>
      </c>
      <c r="L8626" t="s">
        <v>40</v>
      </c>
      <c r="M8626" t="s">
        <v>39</v>
      </c>
      <c r="N8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626">
        <f>VLOOKUP(TableOMP[[#This Row],[Label]],TableAvg[],2,FALSE)</f>
        <v>1.5794250000000001</v>
      </c>
      <c r="P8626">
        <f>VLOOKUP(TableOMP[[#This Row],[Label]],TableAvg[],3,FALSE)</f>
        <v>6.6319067795019199E-2</v>
      </c>
      <c r="Q8626">
        <f>TableOMP[[#This Row],[Avg]]-$U$2*TableOMP[[#This Row],[StdDev]]</f>
        <v>1.4467868644099617</v>
      </c>
      <c r="R8626">
        <f>TableOMP[[#This Row],[Avg]]+$U$2*TableOMP[[#This Row],[StdDev]]</f>
        <v>1.7120631355900384</v>
      </c>
      <c r="S8626">
        <f>IF(AND(TableOMP[[#This Row],[total_time]]&gt;=TableOMP[[#This Row],[Low]], TableOMP[[#This Row],[total_time]]&lt;=TableOMP[[#This Row],[High]]),1,0)</f>
        <v>1</v>
      </c>
    </row>
    <row r="8627" spans="1:19" hidden="1" x14ac:dyDescent="0.25">
      <c r="A8627" t="s">
        <v>17</v>
      </c>
      <c r="B8627">
        <v>10000</v>
      </c>
      <c r="C8627">
        <v>0</v>
      </c>
      <c r="D8627">
        <v>0</v>
      </c>
      <c r="E8627">
        <v>44</v>
      </c>
      <c r="F8627">
        <v>1</v>
      </c>
      <c r="G8627">
        <v>1.5715030000000001</v>
      </c>
      <c r="H8627">
        <v>0.11403099999999999</v>
      </c>
      <c r="I8627">
        <v>0.280441</v>
      </c>
      <c r="J8627">
        <v>6.522E-3</v>
      </c>
      <c r="K8627" t="str">
        <f>MID(M8627,22,1)</f>
        <v>5</v>
      </c>
      <c r="L8627" t="s">
        <v>40</v>
      </c>
      <c r="M8627" t="s">
        <v>39</v>
      </c>
      <c r="N8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8627">
        <f>VLOOKUP(TableOMP[[#This Row],[Label]],TableAvg[],2,FALSE)</f>
        <v>1.6301447499999999</v>
      </c>
      <c r="P8627">
        <f>VLOOKUP(TableOMP[[#This Row],[Label]],TableAvg[],3,FALSE)</f>
        <v>7.0852654969225659E-2</v>
      </c>
      <c r="Q8627">
        <f>TableOMP[[#This Row],[Avg]]-$U$2*TableOMP[[#This Row],[StdDev]]</f>
        <v>1.4884394400615486</v>
      </c>
      <c r="R8627">
        <f>TableOMP[[#This Row],[Avg]]+$U$2*TableOMP[[#This Row],[StdDev]]</f>
        <v>1.7718500599384512</v>
      </c>
      <c r="S8627">
        <f>IF(AND(TableOMP[[#This Row],[total_time]]&gt;=TableOMP[[#This Row],[Low]], TableOMP[[#This Row],[total_time]]&lt;=TableOMP[[#This Row],[High]]),1,0)</f>
        <v>1</v>
      </c>
    </row>
    <row r="8628" spans="1:19" hidden="1" x14ac:dyDescent="0.25">
      <c r="A8628" t="s">
        <v>17</v>
      </c>
      <c r="B8628">
        <v>10000</v>
      </c>
      <c r="C8628">
        <v>0</v>
      </c>
      <c r="D8628">
        <v>0</v>
      </c>
      <c r="E8628">
        <v>4</v>
      </c>
      <c r="F8628">
        <v>1</v>
      </c>
      <c r="G8628">
        <v>1.566384</v>
      </c>
      <c r="H8628">
        <v>0.111994</v>
      </c>
      <c r="I8628">
        <v>5.7792000000000003E-2</v>
      </c>
      <c r="J8628">
        <v>1.9264E-2</v>
      </c>
      <c r="K8628" t="str">
        <f>MID(M8628,22,1)</f>
        <v>5</v>
      </c>
      <c r="L8628" t="s">
        <v>40</v>
      </c>
      <c r="M8628" t="s">
        <v>39</v>
      </c>
      <c r="N8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8628">
        <f>VLOOKUP(TableOMP[[#This Row],[Label]],TableAvg[],2,FALSE)</f>
        <v>1.5664894</v>
      </c>
      <c r="P8628">
        <f>VLOOKUP(TableOMP[[#This Row],[Label]],TableAvg[],3,FALSE)</f>
        <v>1.4006883587714198E-2</v>
      </c>
      <c r="Q8628">
        <f>TableOMP[[#This Row],[Avg]]-$U$2*TableOMP[[#This Row],[StdDev]]</f>
        <v>1.5384756328245717</v>
      </c>
      <c r="R8628">
        <f>TableOMP[[#This Row],[Avg]]+$U$2*TableOMP[[#This Row],[StdDev]]</f>
        <v>1.5945031671754284</v>
      </c>
      <c r="S8628">
        <f>IF(AND(TableOMP[[#This Row],[total_time]]&gt;=TableOMP[[#This Row],[Low]], TableOMP[[#This Row],[total_time]]&lt;=TableOMP[[#This Row],[High]]),1,0)</f>
        <v>1</v>
      </c>
    </row>
    <row r="8629" spans="1:19" hidden="1" x14ac:dyDescent="0.25">
      <c r="A8629" t="s">
        <v>17</v>
      </c>
      <c r="B8629">
        <v>10000</v>
      </c>
      <c r="C8629">
        <v>0</v>
      </c>
      <c r="D8629">
        <v>0</v>
      </c>
      <c r="E8629">
        <v>4</v>
      </c>
      <c r="F8629">
        <v>1</v>
      </c>
      <c r="G8629">
        <v>1.559828</v>
      </c>
      <c r="H8629">
        <v>0.109206</v>
      </c>
      <c r="I8629">
        <v>4.9667999999999997E-2</v>
      </c>
      <c r="J8629">
        <v>1.6556000000000001E-2</v>
      </c>
      <c r="K8629" t="str">
        <f>MID(M8629,22,1)</f>
        <v>5</v>
      </c>
      <c r="L8629" t="s">
        <v>40</v>
      </c>
      <c r="M8629" t="s">
        <v>39</v>
      </c>
      <c r="N8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8629">
        <f>VLOOKUP(TableOMP[[#This Row],[Label]],TableAvg[],2,FALSE)</f>
        <v>1.5664894</v>
      </c>
      <c r="P8629">
        <f>VLOOKUP(TableOMP[[#This Row],[Label]],TableAvg[],3,FALSE)</f>
        <v>1.4006883587714198E-2</v>
      </c>
      <c r="Q8629">
        <f>TableOMP[[#This Row],[Avg]]-$U$2*TableOMP[[#This Row],[StdDev]]</f>
        <v>1.5384756328245717</v>
      </c>
      <c r="R8629">
        <f>TableOMP[[#This Row],[Avg]]+$U$2*TableOMP[[#This Row],[StdDev]]</f>
        <v>1.5945031671754284</v>
      </c>
      <c r="S8629">
        <f>IF(AND(TableOMP[[#This Row],[total_time]]&gt;=TableOMP[[#This Row],[Low]], TableOMP[[#This Row],[total_time]]&lt;=TableOMP[[#This Row],[High]]),1,0)</f>
        <v>1</v>
      </c>
    </row>
    <row r="8630" spans="1:19" hidden="1" x14ac:dyDescent="0.25">
      <c r="A8630" t="s">
        <v>17</v>
      </c>
      <c r="B8630">
        <v>10000</v>
      </c>
      <c r="C8630">
        <v>0</v>
      </c>
      <c r="D8630">
        <v>0</v>
      </c>
      <c r="E8630">
        <v>4</v>
      </c>
      <c r="F8630">
        <v>1</v>
      </c>
      <c r="G8630">
        <v>1.558074</v>
      </c>
      <c r="H8630">
        <v>0.109732</v>
      </c>
      <c r="I8630">
        <v>5.4144999999999999E-2</v>
      </c>
      <c r="J8630">
        <v>1.8048000000000002E-2</v>
      </c>
      <c r="K8630" t="str">
        <f>MID(M8630,22,1)</f>
        <v>5</v>
      </c>
      <c r="L8630" t="s">
        <v>40</v>
      </c>
      <c r="M8630" t="s">
        <v>39</v>
      </c>
      <c r="N8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8630">
        <f>VLOOKUP(TableOMP[[#This Row],[Label]],TableAvg[],2,FALSE)</f>
        <v>1.5664894</v>
      </c>
      <c r="P8630">
        <f>VLOOKUP(TableOMP[[#This Row],[Label]],TableAvg[],3,FALSE)</f>
        <v>1.4006883587714198E-2</v>
      </c>
      <c r="Q8630">
        <f>TableOMP[[#This Row],[Avg]]-$U$2*TableOMP[[#This Row],[StdDev]]</f>
        <v>1.5384756328245717</v>
      </c>
      <c r="R8630">
        <f>TableOMP[[#This Row],[Avg]]+$U$2*TableOMP[[#This Row],[StdDev]]</f>
        <v>1.5945031671754284</v>
      </c>
      <c r="S8630">
        <f>IF(AND(TableOMP[[#This Row],[total_time]]&gt;=TableOMP[[#This Row],[Low]], TableOMP[[#This Row],[total_time]]&lt;=TableOMP[[#This Row],[High]]),1,0)</f>
        <v>1</v>
      </c>
    </row>
    <row r="8631" spans="1:19" hidden="1" x14ac:dyDescent="0.25">
      <c r="A8631" t="s">
        <v>17</v>
      </c>
      <c r="B8631">
        <v>10000</v>
      </c>
      <c r="C8631">
        <v>0</v>
      </c>
      <c r="D8631">
        <v>0</v>
      </c>
      <c r="E8631">
        <v>59</v>
      </c>
      <c r="F8631">
        <v>1</v>
      </c>
      <c r="G8631">
        <v>1.557323</v>
      </c>
      <c r="H8631">
        <v>0.12064900000000001</v>
      </c>
      <c r="I8631">
        <v>2.7279249999999999</v>
      </c>
      <c r="J8631">
        <v>4.7032999999999998E-2</v>
      </c>
      <c r="K8631" t="str">
        <f>MID(M8631,22,1)</f>
        <v>5</v>
      </c>
      <c r="L8631" t="s">
        <v>40</v>
      </c>
      <c r="M8631" t="s">
        <v>39</v>
      </c>
      <c r="N8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631">
        <f>VLOOKUP(TableOMP[[#This Row],[Label]],TableAvg[],2,FALSE)</f>
        <v>1.430677</v>
      </c>
      <c r="P8631">
        <f>VLOOKUP(TableOMP[[#This Row],[Label]],TableAvg[],3,FALSE)</f>
        <v>6.6523245335747272E-2</v>
      </c>
      <c r="Q8631">
        <f>TableOMP[[#This Row],[Avg]]-$U$2*TableOMP[[#This Row],[StdDev]]</f>
        <v>1.2976305093285054</v>
      </c>
      <c r="R8631">
        <f>TableOMP[[#This Row],[Avg]]+$U$2*TableOMP[[#This Row],[StdDev]]</f>
        <v>1.5637234906714945</v>
      </c>
      <c r="S8631">
        <f>IF(AND(TableOMP[[#This Row],[total_time]]&gt;=TableOMP[[#This Row],[Low]], TableOMP[[#This Row],[total_time]]&lt;=TableOMP[[#This Row],[High]]),1,0)</f>
        <v>1</v>
      </c>
    </row>
    <row r="8632" spans="1:19" hidden="1" x14ac:dyDescent="0.25">
      <c r="A8632" t="s">
        <v>17</v>
      </c>
      <c r="B8632">
        <v>10000</v>
      </c>
      <c r="C8632">
        <v>0</v>
      </c>
      <c r="D8632">
        <v>0</v>
      </c>
      <c r="E8632">
        <v>36</v>
      </c>
      <c r="F8632">
        <v>1</v>
      </c>
      <c r="G8632">
        <v>1.5567230000000001</v>
      </c>
      <c r="H8632">
        <v>0.114776</v>
      </c>
      <c r="I8632">
        <v>0.21850600000000001</v>
      </c>
      <c r="J8632">
        <v>6.2430000000000003E-3</v>
      </c>
      <c r="K8632" t="str">
        <f>MID(M8632,22,1)</f>
        <v>5</v>
      </c>
      <c r="L8632" t="s">
        <v>40</v>
      </c>
      <c r="M8632" t="s">
        <v>39</v>
      </c>
      <c r="N8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8632">
        <f>VLOOKUP(TableOMP[[#This Row],[Label]],TableAvg[],2,FALSE)</f>
        <v>1.5158449999999999</v>
      </c>
      <c r="P8632">
        <f>VLOOKUP(TableOMP[[#This Row],[Label]],TableAvg[],3,FALSE)</f>
        <v>4.2488093949952586E-2</v>
      </c>
      <c r="Q8632">
        <f>TableOMP[[#This Row],[Avg]]-$U$2*TableOMP[[#This Row],[StdDev]]</f>
        <v>1.4308688121000948</v>
      </c>
      <c r="R8632">
        <f>TableOMP[[#This Row],[Avg]]+$U$2*TableOMP[[#This Row],[StdDev]]</f>
        <v>1.600821187899905</v>
      </c>
      <c r="S8632">
        <f>IF(AND(TableOMP[[#This Row],[total_time]]&gt;=TableOMP[[#This Row],[Low]], TableOMP[[#This Row],[total_time]]&lt;=TableOMP[[#This Row],[High]]),1,0)</f>
        <v>1</v>
      </c>
    </row>
    <row r="8633" spans="1:19" hidden="1" x14ac:dyDescent="0.25">
      <c r="A8633" t="s">
        <v>17</v>
      </c>
      <c r="B8633">
        <v>10000</v>
      </c>
      <c r="C8633">
        <v>0</v>
      </c>
      <c r="D8633">
        <v>0</v>
      </c>
      <c r="E8633">
        <v>32</v>
      </c>
      <c r="F8633">
        <v>1</v>
      </c>
      <c r="G8633">
        <v>1.5555600000000001</v>
      </c>
      <c r="H8633">
        <v>0.105197</v>
      </c>
      <c r="I8633">
        <v>0.111308</v>
      </c>
      <c r="J8633">
        <v>3.591E-3</v>
      </c>
      <c r="K8633" t="str">
        <f>MID(M8633,22,1)</f>
        <v>5</v>
      </c>
      <c r="L8633" t="s">
        <v>40</v>
      </c>
      <c r="M8633" t="s">
        <v>39</v>
      </c>
      <c r="N8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633">
        <f>VLOOKUP(TableOMP[[#This Row],[Label]],TableAvg[],2,FALSE)</f>
        <v>1.4919582</v>
      </c>
      <c r="P8633">
        <f>VLOOKUP(TableOMP[[#This Row],[Label]],TableAvg[],3,FALSE)</f>
        <v>4.9662956800416436E-2</v>
      </c>
      <c r="Q8633">
        <f>TableOMP[[#This Row],[Avg]]-$U$2*TableOMP[[#This Row],[StdDev]]</f>
        <v>1.3926322863991671</v>
      </c>
      <c r="R8633">
        <f>TableOMP[[#This Row],[Avg]]+$U$2*TableOMP[[#This Row],[StdDev]]</f>
        <v>1.5912841136008329</v>
      </c>
      <c r="S8633">
        <f>IF(AND(TableOMP[[#This Row],[total_time]]&gt;=TableOMP[[#This Row],[Low]], TableOMP[[#This Row],[total_time]]&lt;=TableOMP[[#This Row],[High]]),1,0)</f>
        <v>1</v>
      </c>
    </row>
    <row r="8634" spans="1:19" hidden="1" x14ac:dyDescent="0.25">
      <c r="A8634" t="s">
        <v>17</v>
      </c>
      <c r="B8634">
        <v>10000</v>
      </c>
      <c r="C8634">
        <v>0</v>
      </c>
      <c r="D8634">
        <v>0</v>
      </c>
      <c r="E8634">
        <v>4</v>
      </c>
      <c r="F8634">
        <v>1</v>
      </c>
      <c r="G8634">
        <v>1.5547089999999999</v>
      </c>
      <c r="H8634">
        <v>0.10989699999999999</v>
      </c>
      <c r="I8634">
        <v>5.7002999999999998E-2</v>
      </c>
      <c r="J8634">
        <v>1.9001000000000001E-2</v>
      </c>
      <c r="K8634" t="str">
        <f>MID(M8634,22,1)</f>
        <v>5</v>
      </c>
      <c r="L8634" t="s">
        <v>40</v>
      </c>
      <c r="M8634" t="s">
        <v>39</v>
      </c>
      <c r="N8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8634">
        <f>VLOOKUP(TableOMP[[#This Row],[Label]],TableAvg[],2,FALSE)</f>
        <v>1.5664894</v>
      </c>
      <c r="P8634">
        <f>VLOOKUP(TableOMP[[#This Row],[Label]],TableAvg[],3,FALSE)</f>
        <v>1.4006883587714198E-2</v>
      </c>
      <c r="Q8634">
        <f>TableOMP[[#This Row],[Avg]]-$U$2*TableOMP[[#This Row],[StdDev]]</f>
        <v>1.5384756328245717</v>
      </c>
      <c r="R8634">
        <f>TableOMP[[#This Row],[Avg]]+$U$2*TableOMP[[#This Row],[StdDev]]</f>
        <v>1.5945031671754284</v>
      </c>
      <c r="S8634">
        <f>IF(AND(TableOMP[[#This Row],[total_time]]&gt;=TableOMP[[#This Row],[Low]], TableOMP[[#This Row],[total_time]]&lt;=TableOMP[[#This Row],[High]]),1,0)</f>
        <v>1</v>
      </c>
    </row>
    <row r="8635" spans="1:19" hidden="1" x14ac:dyDescent="0.25">
      <c r="A8635" t="s">
        <v>17</v>
      </c>
      <c r="B8635">
        <v>10000</v>
      </c>
      <c r="C8635">
        <v>0</v>
      </c>
      <c r="D8635">
        <v>0</v>
      </c>
      <c r="E8635">
        <v>36</v>
      </c>
      <c r="F8635">
        <v>1</v>
      </c>
      <c r="G8635">
        <v>1.553992</v>
      </c>
      <c r="H8635">
        <v>0.11118500000000001</v>
      </c>
      <c r="I8635">
        <v>0.23139799999999999</v>
      </c>
      <c r="J8635">
        <v>6.6109999999999997E-3</v>
      </c>
      <c r="K8635" t="str">
        <f>MID(M8635,22,1)</f>
        <v>5</v>
      </c>
      <c r="L8635" t="s">
        <v>40</v>
      </c>
      <c r="M8635" t="s">
        <v>39</v>
      </c>
      <c r="N8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8635">
        <f>VLOOKUP(TableOMP[[#This Row],[Label]],TableAvg[],2,FALSE)</f>
        <v>1.5158449999999999</v>
      </c>
      <c r="P8635">
        <f>VLOOKUP(TableOMP[[#This Row],[Label]],TableAvg[],3,FALSE)</f>
        <v>4.2488093949952586E-2</v>
      </c>
      <c r="Q8635">
        <f>TableOMP[[#This Row],[Avg]]-$U$2*TableOMP[[#This Row],[StdDev]]</f>
        <v>1.4308688121000948</v>
      </c>
      <c r="R8635">
        <f>TableOMP[[#This Row],[Avg]]+$U$2*TableOMP[[#This Row],[StdDev]]</f>
        <v>1.600821187899905</v>
      </c>
      <c r="S8635">
        <f>IF(AND(TableOMP[[#This Row],[total_time]]&gt;=TableOMP[[#This Row],[Low]], TableOMP[[#This Row],[total_time]]&lt;=TableOMP[[#This Row],[High]]),1,0)</f>
        <v>1</v>
      </c>
    </row>
    <row r="8636" spans="1:19" hidden="1" x14ac:dyDescent="0.25">
      <c r="A8636" t="s">
        <v>17</v>
      </c>
      <c r="B8636">
        <v>10000</v>
      </c>
      <c r="C8636">
        <v>0</v>
      </c>
      <c r="D8636">
        <v>0</v>
      </c>
      <c r="E8636">
        <v>21</v>
      </c>
      <c r="F8636">
        <v>1</v>
      </c>
      <c r="G8636">
        <v>1.551185</v>
      </c>
      <c r="H8636">
        <v>0.122257</v>
      </c>
      <c r="I8636">
        <v>0.192852</v>
      </c>
      <c r="J8636">
        <v>9.6430000000000005E-3</v>
      </c>
      <c r="K8636" t="str">
        <f>MID(M8636,22,1)</f>
        <v>5</v>
      </c>
      <c r="L8636" t="s">
        <v>40</v>
      </c>
      <c r="M8636" t="s">
        <v>39</v>
      </c>
      <c r="N8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8636">
        <f>VLOOKUP(TableOMP[[#This Row],[Label]],TableAvg[],2,FALSE)</f>
        <v>1.4418131999999999</v>
      </c>
      <c r="P8636">
        <f>VLOOKUP(TableOMP[[#This Row],[Label]],TableAvg[],3,FALSE)</f>
        <v>6.211004899821284E-2</v>
      </c>
      <c r="Q8636">
        <f>TableOMP[[#This Row],[Avg]]-$U$2*TableOMP[[#This Row],[StdDev]]</f>
        <v>1.3175931020035743</v>
      </c>
      <c r="R8636">
        <f>TableOMP[[#This Row],[Avg]]+$U$2*TableOMP[[#This Row],[StdDev]]</f>
        <v>1.5660332979964255</v>
      </c>
      <c r="S8636">
        <f>IF(AND(TableOMP[[#This Row],[total_time]]&gt;=TableOMP[[#This Row],[Low]], TableOMP[[#This Row],[total_time]]&lt;=TableOMP[[#This Row],[High]]),1,0)</f>
        <v>1</v>
      </c>
    </row>
    <row r="8637" spans="1:19" hidden="1" x14ac:dyDescent="0.25">
      <c r="A8637" t="s">
        <v>17</v>
      </c>
      <c r="B8637">
        <v>10000</v>
      </c>
      <c r="C8637">
        <v>0</v>
      </c>
      <c r="D8637">
        <v>0</v>
      </c>
      <c r="E8637">
        <v>45</v>
      </c>
      <c r="F8637">
        <v>1</v>
      </c>
      <c r="G8637">
        <v>1.550764</v>
      </c>
      <c r="H8637">
        <v>0.10252600000000001</v>
      </c>
      <c r="I8637">
        <v>0.28997800000000001</v>
      </c>
      <c r="J8637">
        <v>6.5900000000000004E-3</v>
      </c>
      <c r="K8637" t="str">
        <f>MID(M8637,22,1)</f>
        <v>5</v>
      </c>
      <c r="L8637" t="s">
        <v>40</v>
      </c>
      <c r="M8637" t="s">
        <v>39</v>
      </c>
      <c r="N8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637">
        <f>VLOOKUP(TableOMP[[#This Row],[Label]],TableAvg[],2,FALSE)</f>
        <v>1.5686882</v>
      </c>
      <c r="P8637">
        <f>VLOOKUP(TableOMP[[#This Row],[Label]],TableAvg[],3,FALSE)</f>
        <v>4.27425024882718E-2</v>
      </c>
      <c r="Q8637">
        <f>TableOMP[[#This Row],[Avg]]-$U$2*TableOMP[[#This Row],[StdDev]]</f>
        <v>1.4832031950234563</v>
      </c>
      <c r="R8637">
        <f>TableOMP[[#This Row],[Avg]]+$U$2*TableOMP[[#This Row],[StdDev]]</f>
        <v>1.6541732049765436</v>
      </c>
      <c r="S8637">
        <f>IF(AND(TableOMP[[#This Row],[total_time]]&gt;=TableOMP[[#This Row],[Low]], TableOMP[[#This Row],[total_time]]&lt;=TableOMP[[#This Row],[High]]),1,0)</f>
        <v>1</v>
      </c>
    </row>
    <row r="8638" spans="1:19" hidden="1" x14ac:dyDescent="0.25">
      <c r="A8638" t="s">
        <v>17</v>
      </c>
      <c r="B8638">
        <v>10000</v>
      </c>
      <c r="C8638">
        <v>0</v>
      </c>
      <c r="D8638">
        <v>0</v>
      </c>
      <c r="E8638">
        <v>41</v>
      </c>
      <c r="F8638">
        <v>1</v>
      </c>
      <c r="G8638">
        <v>1.54474</v>
      </c>
      <c r="H8638">
        <v>0.119001</v>
      </c>
      <c r="I8638">
        <v>0.29184300000000002</v>
      </c>
      <c r="J8638">
        <v>7.2960000000000004E-3</v>
      </c>
      <c r="K8638" t="str">
        <f>MID(M8638,22,1)</f>
        <v>5</v>
      </c>
      <c r="L8638" t="s">
        <v>40</v>
      </c>
      <c r="M8638" t="s">
        <v>39</v>
      </c>
      <c r="N8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638">
        <f>VLOOKUP(TableOMP[[#This Row],[Label]],TableAvg[],2,FALSE)</f>
        <v>1.6434786000000003</v>
      </c>
      <c r="P8638">
        <f>VLOOKUP(TableOMP[[#This Row],[Label]],TableAvg[],3,FALSE)</f>
        <v>5.0163492352893781E-2</v>
      </c>
      <c r="Q8638">
        <f>TableOMP[[#This Row],[Avg]]-$U$2*TableOMP[[#This Row],[StdDev]]</f>
        <v>1.5431516152942129</v>
      </c>
      <c r="R8638">
        <f>TableOMP[[#This Row],[Avg]]+$U$2*TableOMP[[#This Row],[StdDev]]</f>
        <v>1.7438055847057878</v>
      </c>
      <c r="S8638">
        <f>IF(AND(TableOMP[[#This Row],[total_time]]&gt;=TableOMP[[#This Row],[Low]], TableOMP[[#This Row],[total_time]]&lt;=TableOMP[[#This Row],[High]]),1,0)</f>
        <v>1</v>
      </c>
    </row>
    <row r="8639" spans="1:19" hidden="1" x14ac:dyDescent="0.25">
      <c r="A8639" t="s">
        <v>17</v>
      </c>
      <c r="B8639">
        <v>10000</v>
      </c>
      <c r="C8639">
        <v>0</v>
      </c>
      <c r="D8639">
        <v>0</v>
      </c>
      <c r="E8639">
        <v>34</v>
      </c>
      <c r="F8639">
        <v>1</v>
      </c>
      <c r="G8639">
        <v>1.5435490000000001</v>
      </c>
      <c r="H8639">
        <v>0.10266599999999999</v>
      </c>
      <c r="I8639">
        <v>0.19916500000000001</v>
      </c>
      <c r="J8639">
        <v>6.0350000000000004E-3</v>
      </c>
      <c r="K8639" t="str">
        <f>MID(M8639,22,1)</f>
        <v>5</v>
      </c>
      <c r="L8639" t="s">
        <v>40</v>
      </c>
      <c r="M8639" t="s">
        <v>39</v>
      </c>
      <c r="N8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639">
        <f>VLOOKUP(TableOMP[[#This Row],[Label]],TableAvg[],2,FALSE)</f>
        <v>1.4701122000000002</v>
      </c>
      <c r="P8639">
        <f>VLOOKUP(TableOMP[[#This Row],[Label]],TableAvg[],3,FALSE)</f>
        <v>4.4803983302377094E-2</v>
      </c>
      <c r="Q8639">
        <f>TableOMP[[#This Row],[Avg]]-$U$2*TableOMP[[#This Row],[StdDev]]</f>
        <v>1.380504233395246</v>
      </c>
      <c r="R8639">
        <f>TableOMP[[#This Row],[Avg]]+$U$2*TableOMP[[#This Row],[StdDev]]</f>
        <v>1.5597201666047544</v>
      </c>
      <c r="S8639">
        <f>IF(AND(TableOMP[[#This Row],[total_time]]&gt;=TableOMP[[#This Row],[Low]], TableOMP[[#This Row],[total_time]]&lt;=TableOMP[[#This Row],[High]]),1,0)</f>
        <v>1</v>
      </c>
    </row>
    <row r="8640" spans="1:19" hidden="1" x14ac:dyDescent="0.25">
      <c r="A8640" t="s">
        <v>17</v>
      </c>
      <c r="B8640">
        <v>10000</v>
      </c>
      <c r="C8640">
        <v>0</v>
      </c>
      <c r="D8640">
        <v>0</v>
      </c>
      <c r="E8640">
        <v>33</v>
      </c>
      <c r="F8640">
        <v>1</v>
      </c>
      <c r="G8640">
        <v>1.5397460000000001</v>
      </c>
      <c r="H8640">
        <v>0.10519100000000001</v>
      </c>
      <c r="I8640">
        <v>0.12764600000000001</v>
      </c>
      <c r="J8640">
        <v>3.9890000000000004E-3</v>
      </c>
      <c r="K8640" t="str">
        <f>MID(M8640,22,1)</f>
        <v>5</v>
      </c>
      <c r="L8640" t="s">
        <v>40</v>
      </c>
      <c r="M8640" t="s">
        <v>39</v>
      </c>
      <c r="N8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640">
        <f>VLOOKUP(TableOMP[[#This Row],[Label]],TableAvg[],2,FALSE)</f>
        <v>1.5200165999999999</v>
      </c>
      <c r="P8640">
        <f>VLOOKUP(TableOMP[[#This Row],[Label]],TableAvg[],3,FALSE)</f>
        <v>6.7700659771084359E-2</v>
      </c>
      <c r="Q8640">
        <f>TableOMP[[#This Row],[Avg]]-$U$2*TableOMP[[#This Row],[StdDev]]</f>
        <v>1.3846152804578313</v>
      </c>
      <c r="R8640">
        <f>TableOMP[[#This Row],[Avg]]+$U$2*TableOMP[[#This Row],[StdDev]]</f>
        <v>1.6554179195421685</v>
      </c>
      <c r="S8640">
        <f>IF(AND(TableOMP[[#This Row],[total_time]]&gt;=TableOMP[[#This Row],[Low]], TableOMP[[#This Row],[total_time]]&lt;=TableOMP[[#This Row],[High]]),1,0)</f>
        <v>1</v>
      </c>
    </row>
    <row r="8641" spans="1:19" hidden="1" x14ac:dyDescent="0.25">
      <c r="A8641" t="s">
        <v>17</v>
      </c>
      <c r="B8641">
        <v>10000</v>
      </c>
      <c r="C8641">
        <v>0</v>
      </c>
      <c r="D8641">
        <v>0</v>
      </c>
      <c r="E8641">
        <v>46</v>
      </c>
      <c r="F8641">
        <v>1</v>
      </c>
      <c r="G8641">
        <v>1.5349809999999999</v>
      </c>
      <c r="H8641">
        <v>0.10999200000000001</v>
      </c>
      <c r="I8641">
        <v>0.229494</v>
      </c>
      <c r="J8641">
        <v>5.1000000000000004E-3</v>
      </c>
      <c r="K8641" t="str">
        <f>MID(M8641,22,1)</f>
        <v>5</v>
      </c>
      <c r="L8641" t="s">
        <v>40</v>
      </c>
      <c r="M8641" t="s">
        <v>39</v>
      </c>
      <c r="N8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641">
        <f>VLOOKUP(TableOMP[[#This Row],[Label]],TableAvg[],2,FALSE)</f>
        <v>1.695457</v>
      </c>
      <c r="P8641">
        <f>VLOOKUP(TableOMP[[#This Row],[Label]],TableAvg[],3,FALSE)</f>
        <v>8.0978308643736896E-2</v>
      </c>
      <c r="Q8641">
        <f>TableOMP[[#This Row],[Avg]]-$U$2*TableOMP[[#This Row],[StdDev]]</f>
        <v>1.5335003827125262</v>
      </c>
      <c r="R8641">
        <f>TableOMP[[#This Row],[Avg]]+$U$2*TableOMP[[#This Row],[StdDev]]</f>
        <v>1.8574136172874738</v>
      </c>
      <c r="S8641">
        <f>IF(AND(TableOMP[[#This Row],[total_time]]&gt;=TableOMP[[#This Row],[Low]], TableOMP[[#This Row],[total_time]]&lt;=TableOMP[[#This Row],[High]]),1,0)</f>
        <v>1</v>
      </c>
    </row>
    <row r="8642" spans="1:19" hidden="1" x14ac:dyDescent="0.25">
      <c r="A8642" t="s">
        <v>17</v>
      </c>
      <c r="B8642">
        <v>10000</v>
      </c>
      <c r="C8642">
        <v>0</v>
      </c>
      <c r="D8642">
        <v>0</v>
      </c>
      <c r="E8642">
        <v>40</v>
      </c>
      <c r="F8642">
        <v>1</v>
      </c>
      <c r="G8642">
        <v>1.5344279999999999</v>
      </c>
      <c r="H8642">
        <v>0.112895</v>
      </c>
      <c r="I8642">
        <v>0.22859199999999999</v>
      </c>
      <c r="J8642">
        <v>5.8609999999999999E-3</v>
      </c>
      <c r="K8642" t="str">
        <f>MID(M8642,22,1)</f>
        <v>5</v>
      </c>
      <c r="L8642" t="s">
        <v>40</v>
      </c>
      <c r="M8642" t="s">
        <v>39</v>
      </c>
      <c r="N8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642">
        <f>VLOOKUP(TableOMP[[#This Row],[Label]],TableAvg[],2,FALSE)</f>
        <v>1.5592615999999999</v>
      </c>
      <c r="P8642">
        <f>VLOOKUP(TableOMP[[#This Row],[Label]],TableAvg[],3,FALSE)</f>
        <v>7.8916984660082165E-2</v>
      </c>
      <c r="Q8642">
        <f>TableOMP[[#This Row],[Avg]]-$U$2*TableOMP[[#This Row],[StdDev]]</f>
        <v>1.4014276306798357</v>
      </c>
      <c r="R8642">
        <f>TableOMP[[#This Row],[Avg]]+$U$2*TableOMP[[#This Row],[StdDev]]</f>
        <v>1.7170955693201642</v>
      </c>
      <c r="S8642">
        <f>IF(AND(TableOMP[[#This Row],[total_time]]&gt;=TableOMP[[#This Row],[Low]], TableOMP[[#This Row],[total_time]]&lt;=TableOMP[[#This Row],[High]]),1,0)</f>
        <v>1</v>
      </c>
    </row>
    <row r="8643" spans="1:19" hidden="1" x14ac:dyDescent="0.25">
      <c r="A8643" t="s">
        <v>17</v>
      </c>
      <c r="B8643">
        <v>10000</v>
      </c>
      <c r="C8643">
        <v>0</v>
      </c>
      <c r="D8643">
        <v>0</v>
      </c>
      <c r="E8643">
        <v>42</v>
      </c>
      <c r="F8643">
        <v>1</v>
      </c>
      <c r="G8643">
        <v>1.5332220000000001</v>
      </c>
      <c r="H8643">
        <v>0.113814</v>
      </c>
      <c r="I8643">
        <v>0.18098</v>
      </c>
      <c r="J8643">
        <v>4.4140000000000004E-3</v>
      </c>
      <c r="K8643" t="str">
        <f>MID(M8643,22,1)</f>
        <v>5</v>
      </c>
      <c r="L8643" t="s">
        <v>40</v>
      </c>
      <c r="M8643" t="s">
        <v>39</v>
      </c>
      <c r="N8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8643">
        <f>VLOOKUP(TableOMP[[#This Row],[Label]],TableAvg[],2,FALSE)</f>
        <v>1.6473497500000001</v>
      </c>
      <c r="P8643">
        <f>VLOOKUP(TableOMP[[#This Row],[Label]],TableAvg[],3,FALSE)</f>
        <v>6.8093362339421051E-2</v>
      </c>
      <c r="Q8643">
        <f>TableOMP[[#This Row],[Avg]]-$U$2*TableOMP[[#This Row],[StdDev]]</f>
        <v>1.5111630253211579</v>
      </c>
      <c r="R8643">
        <f>TableOMP[[#This Row],[Avg]]+$U$2*TableOMP[[#This Row],[StdDev]]</f>
        <v>1.7835364746788422</v>
      </c>
      <c r="S8643">
        <f>IF(AND(TableOMP[[#This Row],[total_time]]&gt;=TableOMP[[#This Row],[Low]], TableOMP[[#This Row],[total_time]]&lt;=TableOMP[[#This Row],[High]]),1,0)</f>
        <v>1</v>
      </c>
    </row>
    <row r="8644" spans="1:19" hidden="1" x14ac:dyDescent="0.25">
      <c r="A8644" t="s">
        <v>17</v>
      </c>
      <c r="B8644">
        <v>10000</v>
      </c>
      <c r="C8644">
        <v>0</v>
      </c>
      <c r="D8644">
        <v>0</v>
      </c>
      <c r="E8644">
        <v>45</v>
      </c>
      <c r="F8644">
        <v>1</v>
      </c>
      <c r="G8644">
        <v>1.532707</v>
      </c>
      <c r="H8644">
        <v>0.11990199999999999</v>
      </c>
      <c r="I8644">
        <v>0.36885600000000002</v>
      </c>
      <c r="J8644">
        <v>8.3829999999999998E-3</v>
      </c>
      <c r="K8644" t="str">
        <f>MID(M8644,22,1)</f>
        <v>5</v>
      </c>
      <c r="L8644" t="s">
        <v>40</v>
      </c>
      <c r="M8644" t="s">
        <v>39</v>
      </c>
      <c r="N8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644">
        <f>VLOOKUP(TableOMP[[#This Row],[Label]],TableAvg[],2,FALSE)</f>
        <v>1.5686882</v>
      </c>
      <c r="P8644">
        <f>VLOOKUP(TableOMP[[#This Row],[Label]],TableAvg[],3,FALSE)</f>
        <v>4.27425024882718E-2</v>
      </c>
      <c r="Q8644">
        <f>TableOMP[[#This Row],[Avg]]-$U$2*TableOMP[[#This Row],[StdDev]]</f>
        <v>1.4832031950234563</v>
      </c>
      <c r="R8644">
        <f>TableOMP[[#This Row],[Avg]]+$U$2*TableOMP[[#This Row],[StdDev]]</f>
        <v>1.6541732049765436</v>
      </c>
      <c r="S8644">
        <f>IF(AND(TableOMP[[#This Row],[total_time]]&gt;=TableOMP[[#This Row],[Low]], TableOMP[[#This Row],[total_time]]&lt;=TableOMP[[#This Row],[High]]),1,0)</f>
        <v>1</v>
      </c>
    </row>
    <row r="8645" spans="1:19" hidden="1" x14ac:dyDescent="0.25">
      <c r="A8645" t="s">
        <v>17</v>
      </c>
      <c r="B8645">
        <v>10000</v>
      </c>
      <c r="C8645">
        <v>0</v>
      </c>
      <c r="D8645">
        <v>0</v>
      </c>
      <c r="E8645">
        <v>37</v>
      </c>
      <c r="F8645">
        <v>1</v>
      </c>
      <c r="G8645">
        <v>1.53074</v>
      </c>
      <c r="H8645">
        <v>0.10761900000000001</v>
      </c>
      <c r="I8645">
        <v>0.21140800000000001</v>
      </c>
      <c r="J8645">
        <v>5.8719999999999996E-3</v>
      </c>
      <c r="K8645" t="str">
        <f>MID(M8645,22,1)</f>
        <v>5</v>
      </c>
      <c r="L8645" t="s">
        <v>40</v>
      </c>
      <c r="M8645" t="s">
        <v>39</v>
      </c>
      <c r="N8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645">
        <f>VLOOKUP(TableOMP[[#This Row],[Label]],TableAvg[],2,FALSE)</f>
        <v>1.5050421999999999</v>
      </c>
      <c r="P8645">
        <f>VLOOKUP(TableOMP[[#This Row],[Label]],TableAvg[],3,FALSE)</f>
        <v>4.9208005191836948E-2</v>
      </c>
      <c r="Q8645">
        <f>TableOMP[[#This Row],[Avg]]-$U$2*TableOMP[[#This Row],[StdDev]]</f>
        <v>1.4066261896163259</v>
      </c>
      <c r="R8645">
        <f>TableOMP[[#This Row],[Avg]]+$U$2*TableOMP[[#This Row],[StdDev]]</f>
        <v>1.6034582103836739</v>
      </c>
      <c r="S8645">
        <f>IF(AND(TableOMP[[#This Row],[total_time]]&gt;=TableOMP[[#This Row],[Low]], TableOMP[[#This Row],[total_time]]&lt;=TableOMP[[#This Row],[High]]),1,0)</f>
        <v>1</v>
      </c>
    </row>
    <row r="8646" spans="1:19" hidden="1" x14ac:dyDescent="0.25">
      <c r="A8646" t="s">
        <v>17</v>
      </c>
      <c r="B8646">
        <v>10000</v>
      </c>
      <c r="C8646">
        <v>0</v>
      </c>
      <c r="D8646">
        <v>0</v>
      </c>
      <c r="E8646">
        <v>5</v>
      </c>
      <c r="F8646">
        <v>1</v>
      </c>
      <c r="G8646">
        <v>1.5254350000000001</v>
      </c>
      <c r="H8646">
        <v>0.14365700000000001</v>
      </c>
      <c r="I8646">
        <v>5.7887000000000001E-2</v>
      </c>
      <c r="J8646">
        <v>1.4472E-2</v>
      </c>
      <c r="K8646" t="str">
        <f>MID(M8646,22,1)</f>
        <v>5</v>
      </c>
      <c r="L8646" t="s">
        <v>40</v>
      </c>
      <c r="M8646" t="s">
        <v>39</v>
      </c>
      <c r="N8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8646">
        <f>VLOOKUP(TableOMP[[#This Row],[Label]],TableAvg[],2,FALSE)</f>
        <v>1.4988049999999999</v>
      </c>
      <c r="P8646">
        <f>VLOOKUP(TableOMP[[#This Row],[Label]],TableAvg[],3,FALSE)</f>
        <v>1.4034634986342725E-2</v>
      </c>
      <c r="Q8646">
        <f>TableOMP[[#This Row],[Avg]]-$U$2*TableOMP[[#This Row],[StdDev]]</f>
        <v>1.4707357300273145</v>
      </c>
      <c r="R8646">
        <f>TableOMP[[#This Row],[Avg]]+$U$2*TableOMP[[#This Row],[StdDev]]</f>
        <v>1.5268742699726854</v>
      </c>
      <c r="S8646">
        <f>IF(AND(TableOMP[[#This Row],[total_time]]&gt;=TableOMP[[#This Row],[Low]], TableOMP[[#This Row],[total_time]]&lt;=TableOMP[[#This Row],[High]]),1,0)</f>
        <v>1</v>
      </c>
    </row>
    <row r="8647" spans="1:19" hidden="1" x14ac:dyDescent="0.25">
      <c r="A8647" t="s">
        <v>17</v>
      </c>
      <c r="B8647">
        <v>10000</v>
      </c>
      <c r="C8647">
        <v>0</v>
      </c>
      <c r="D8647">
        <v>0</v>
      </c>
      <c r="E8647">
        <v>43</v>
      </c>
      <c r="F8647">
        <v>1</v>
      </c>
      <c r="G8647">
        <v>1.5213220000000001</v>
      </c>
      <c r="H8647">
        <v>0.11358600000000001</v>
      </c>
      <c r="I8647">
        <v>0.22283700000000001</v>
      </c>
      <c r="J8647">
        <v>5.306E-3</v>
      </c>
      <c r="K8647" t="str">
        <f>MID(M8647,22,1)</f>
        <v>5</v>
      </c>
      <c r="L8647" t="s">
        <v>40</v>
      </c>
      <c r="M8647" t="s">
        <v>39</v>
      </c>
      <c r="N8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647">
        <f>VLOOKUP(TableOMP[[#This Row],[Label]],TableAvg[],2,FALSE)</f>
        <v>1.5794250000000001</v>
      </c>
      <c r="P8647">
        <f>VLOOKUP(TableOMP[[#This Row],[Label]],TableAvg[],3,FALSE)</f>
        <v>6.6319067795019199E-2</v>
      </c>
      <c r="Q8647">
        <f>TableOMP[[#This Row],[Avg]]-$U$2*TableOMP[[#This Row],[StdDev]]</f>
        <v>1.4467868644099617</v>
      </c>
      <c r="R8647">
        <f>TableOMP[[#This Row],[Avg]]+$U$2*TableOMP[[#This Row],[StdDev]]</f>
        <v>1.7120631355900384</v>
      </c>
      <c r="S8647">
        <f>IF(AND(TableOMP[[#This Row],[total_time]]&gt;=TableOMP[[#This Row],[Low]], TableOMP[[#This Row],[total_time]]&lt;=TableOMP[[#This Row],[High]]),1,0)</f>
        <v>1</v>
      </c>
    </row>
    <row r="8648" spans="1:19" hidden="1" x14ac:dyDescent="0.25">
      <c r="A8648" t="s">
        <v>17</v>
      </c>
      <c r="B8648">
        <v>10000</v>
      </c>
      <c r="C8648">
        <v>0</v>
      </c>
      <c r="D8648">
        <v>0</v>
      </c>
      <c r="E8648">
        <v>45</v>
      </c>
      <c r="F8648">
        <v>1</v>
      </c>
      <c r="G8648">
        <v>1.520616</v>
      </c>
      <c r="H8648">
        <v>0.118019</v>
      </c>
      <c r="I8648">
        <v>0.32899099999999998</v>
      </c>
      <c r="J8648">
        <v>7.4770000000000001E-3</v>
      </c>
      <c r="K8648" t="str">
        <f>MID(M8648,22,1)</f>
        <v>5</v>
      </c>
      <c r="L8648" t="s">
        <v>40</v>
      </c>
      <c r="M8648" t="s">
        <v>39</v>
      </c>
      <c r="N8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648">
        <f>VLOOKUP(TableOMP[[#This Row],[Label]],TableAvg[],2,FALSE)</f>
        <v>1.5686882</v>
      </c>
      <c r="P8648">
        <f>VLOOKUP(TableOMP[[#This Row],[Label]],TableAvg[],3,FALSE)</f>
        <v>4.27425024882718E-2</v>
      </c>
      <c r="Q8648">
        <f>TableOMP[[#This Row],[Avg]]-$U$2*TableOMP[[#This Row],[StdDev]]</f>
        <v>1.4832031950234563</v>
      </c>
      <c r="R8648">
        <f>TableOMP[[#This Row],[Avg]]+$U$2*TableOMP[[#This Row],[StdDev]]</f>
        <v>1.6541732049765436</v>
      </c>
      <c r="S8648">
        <f>IF(AND(TableOMP[[#This Row],[total_time]]&gt;=TableOMP[[#This Row],[Low]], TableOMP[[#This Row],[total_time]]&lt;=TableOMP[[#This Row],[High]]),1,0)</f>
        <v>1</v>
      </c>
    </row>
    <row r="8649" spans="1:19" hidden="1" x14ac:dyDescent="0.25">
      <c r="A8649" t="s">
        <v>17</v>
      </c>
      <c r="B8649">
        <v>10000</v>
      </c>
      <c r="C8649">
        <v>0</v>
      </c>
      <c r="D8649">
        <v>0</v>
      </c>
      <c r="E8649">
        <v>33</v>
      </c>
      <c r="F8649">
        <v>1</v>
      </c>
      <c r="G8649">
        <v>1.519018</v>
      </c>
      <c r="H8649">
        <v>0.10616200000000001</v>
      </c>
      <c r="I8649">
        <v>0.203176</v>
      </c>
      <c r="J8649">
        <v>6.3489999999999996E-3</v>
      </c>
      <c r="K8649" t="str">
        <f>MID(M8649,22,1)</f>
        <v>5</v>
      </c>
      <c r="L8649" t="s">
        <v>40</v>
      </c>
      <c r="M8649" t="s">
        <v>39</v>
      </c>
      <c r="N8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649">
        <f>VLOOKUP(TableOMP[[#This Row],[Label]],TableAvg[],2,FALSE)</f>
        <v>1.5200165999999999</v>
      </c>
      <c r="P8649">
        <f>VLOOKUP(TableOMP[[#This Row],[Label]],TableAvg[],3,FALSE)</f>
        <v>6.7700659771084359E-2</v>
      </c>
      <c r="Q8649">
        <f>TableOMP[[#This Row],[Avg]]-$U$2*TableOMP[[#This Row],[StdDev]]</f>
        <v>1.3846152804578313</v>
      </c>
      <c r="R8649">
        <f>TableOMP[[#This Row],[Avg]]+$U$2*TableOMP[[#This Row],[StdDev]]</f>
        <v>1.6554179195421685</v>
      </c>
      <c r="S8649">
        <f>IF(AND(TableOMP[[#This Row],[total_time]]&gt;=TableOMP[[#This Row],[Low]], TableOMP[[#This Row],[total_time]]&lt;=TableOMP[[#This Row],[High]]),1,0)</f>
        <v>1</v>
      </c>
    </row>
    <row r="8650" spans="1:19" hidden="1" x14ac:dyDescent="0.25">
      <c r="A8650" t="s">
        <v>17</v>
      </c>
      <c r="B8650">
        <v>10000</v>
      </c>
      <c r="C8650">
        <v>0</v>
      </c>
      <c r="D8650">
        <v>0</v>
      </c>
      <c r="E8650">
        <v>35</v>
      </c>
      <c r="F8650">
        <v>1</v>
      </c>
      <c r="G8650">
        <v>1.5179800000000001</v>
      </c>
      <c r="H8650">
        <v>0.13527600000000001</v>
      </c>
      <c r="I8650">
        <v>0.69371799999999995</v>
      </c>
      <c r="J8650">
        <v>2.0403000000000001E-2</v>
      </c>
      <c r="K8650" t="str">
        <f>MID(M8650,22,1)</f>
        <v>5</v>
      </c>
      <c r="L8650" t="s">
        <v>40</v>
      </c>
      <c r="M8650" t="s">
        <v>39</v>
      </c>
      <c r="N8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650">
        <f>VLOOKUP(TableOMP[[#This Row],[Label]],TableAvg[],2,FALSE)</f>
        <v>1.5460486000000002</v>
      </c>
      <c r="P8650">
        <f>VLOOKUP(TableOMP[[#This Row],[Label]],TableAvg[],3,FALSE)</f>
        <v>7.9550953008999475E-2</v>
      </c>
      <c r="Q8650">
        <f>TableOMP[[#This Row],[Avg]]-$U$2*TableOMP[[#This Row],[StdDev]]</f>
        <v>1.3869466939820012</v>
      </c>
      <c r="R8650">
        <f>TableOMP[[#This Row],[Avg]]+$U$2*TableOMP[[#This Row],[StdDev]]</f>
        <v>1.7051505060179992</v>
      </c>
      <c r="S8650">
        <f>IF(AND(TableOMP[[#This Row],[total_time]]&gt;=TableOMP[[#This Row],[Low]], TableOMP[[#This Row],[total_time]]&lt;=TableOMP[[#This Row],[High]]),1,0)</f>
        <v>1</v>
      </c>
    </row>
    <row r="8651" spans="1:19" hidden="1" x14ac:dyDescent="0.25">
      <c r="A8651" t="s">
        <v>17</v>
      </c>
      <c r="B8651">
        <v>10000</v>
      </c>
      <c r="C8651">
        <v>0</v>
      </c>
      <c r="D8651">
        <v>0</v>
      </c>
      <c r="E8651">
        <v>32</v>
      </c>
      <c r="F8651">
        <v>1</v>
      </c>
      <c r="G8651">
        <v>1.5179309999999999</v>
      </c>
      <c r="H8651">
        <v>0.104209</v>
      </c>
      <c r="I8651">
        <v>0.20771100000000001</v>
      </c>
      <c r="J8651">
        <v>6.7000000000000002E-3</v>
      </c>
      <c r="K8651" t="str">
        <f>MID(M8651,22,1)</f>
        <v>5</v>
      </c>
      <c r="L8651" t="s">
        <v>40</v>
      </c>
      <c r="M8651" t="s">
        <v>39</v>
      </c>
      <c r="N8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651">
        <f>VLOOKUP(TableOMP[[#This Row],[Label]],TableAvg[],2,FALSE)</f>
        <v>1.4919582</v>
      </c>
      <c r="P8651">
        <f>VLOOKUP(TableOMP[[#This Row],[Label]],TableAvg[],3,FALSE)</f>
        <v>4.9662956800416436E-2</v>
      </c>
      <c r="Q8651">
        <f>TableOMP[[#This Row],[Avg]]-$U$2*TableOMP[[#This Row],[StdDev]]</f>
        <v>1.3926322863991671</v>
      </c>
      <c r="R8651">
        <f>TableOMP[[#This Row],[Avg]]+$U$2*TableOMP[[#This Row],[StdDev]]</f>
        <v>1.5912841136008329</v>
      </c>
      <c r="S8651">
        <f>IF(AND(TableOMP[[#This Row],[total_time]]&gt;=TableOMP[[#This Row],[Low]], TableOMP[[#This Row],[total_time]]&lt;=TableOMP[[#This Row],[High]]),1,0)</f>
        <v>1</v>
      </c>
    </row>
    <row r="8652" spans="1:19" hidden="1" x14ac:dyDescent="0.25">
      <c r="A8652" t="s">
        <v>17</v>
      </c>
      <c r="B8652">
        <v>10000</v>
      </c>
      <c r="C8652">
        <v>0</v>
      </c>
      <c r="D8652">
        <v>0</v>
      </c>
      <c r="E8652">
        <v>32</v>
      </c>
      <c r="F8652">
        <v>1</v>
      </c>
      <c r="G8652">
        <v>1.5157210000000001</v>
      </c>
      <c r="H8652">
        <v>0.104224</v>
      </c>
      <c r="I8652">
        <v>0.23932600000000001</v>
      </c>
      <c r="J8652">
        <v>7.7200000000000003E-3</v>
      </c>
      <c r="K8652" t="str">
        <f>MID(M8652,22,1)</f>
        <v>5</v>
      </c>
      <c r="L8652" t="s">
        <v>40</v>
      </c>
      <c r="M8652" t="s">
        <v>39</v>
      </c>
      <c r="N8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652">
        <f>VLOOKUP(TableOMP[[#This Row],[Label]],TableAvg[],2,FALSE)</f>
        <v>1.4919582</v>
      </c>
      <c r="P8652">
        <f>VLOOKUP(TableOMP[[#This Row],[Label]],TableAvg[],3,FALSE)</f>
        <v>4.9662956800416436E-2</v>
      </c>
      <c r="Q8652">
        <f>TableOMP[[#This Row],[Avg]]-$U$2*TableOMP[[#This Row],[StdDev]]</f>
        <v>1.3926322863991671</v>
      </c>
      <c r="R8652">
        <f>TableOMP[[#This Row],[Avg]]+$U$2*TableOMP[[#This Row],[StdDev]]</f>
        <v>1.5912841136008329</v>
      </c>
      <c r="S8652">
        <f>IF(AND(TableOMP[[#This Row],[total_time]]&gt;=TableOMP[[#This Row],[Low]], TableOMP[[#This Row],[total_time]]&lt;=TableOMP[[#This Row],[High]]),1,0)</f>
        <v>1</v>
      </c>
    </row>
    <row r="8653" spans="1:19" hidden="1" x14ac:dyDescent="0.25">
      <c r="A8653" t="s">
        <v>17</v>
      </c>
      <c r="B8653">
        <v>10000</v>
      </c>
      <c r="C8653">
        <v>0</v>
      </c>
      <c r="D8653">
        <v>0</v>
      </c>
      <c r="E8653">
        <v>35</v>
      </c>
      <c r="F8653">
        <v>1</v>
      </c>
      <c r="G8653">
        <v>1.5124960000000001</v>
      </c>
      <c r="H8653">
        <v>0.103307</v>
      </c>
      <c r="I8653">
        <v>0.21947800000000001</v>
      </c>
      <c r="J8653">
        <v>6.4549999999999998E-3</v>
      </c>
      <c r="K8653" t="str">
        <f>MID(M8653,22,1)</f>
        <v>5</v>
      </c>
      <c r="L8653" t="s">
        <v>40</v>
      </c>
      <c r="M8653" t="s">
        <v>39</v>
      </c>
      <c r="N8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653">
        <f>VLOOKUP(TableOMP[[#This Row],[Label]],TableAvg[],2,FALSE)</f>
        <v>1.5460486000000002</v>
      </c>
      <c r="P8653">
        <f>VLOOKUP(TableOMP[[#This Row],[Label]],TableAvg[],3,FALSE)</f>
        <v>7.9550953008999475E-2</v>
      </c>
      <c r="Q8653">
        <f>TableOMP[[#This Row],[Avg]]-$U$2*TableOMP[[#This Row],[StdDev]]</f>
        <v>1.3869466939820012</v>
      </c>
      <c r="R8653">
        <f>TableOMP[[#This Row],[Avg]]+$U$2*TableOMP[[#This Row],[StdDev]]</f>
        <v>1.7051505060179992</v>
      </c>
      <c r="S8653">
        <f>IF(AND(TableOMP[[#This Row],[total_time]]&gt;=TableOMP[[#This Row],[Low]], TableOMP[[#This Row],[total_time]]&lt;=TableOMP[[#This Row],[High]]),1,0)</f>
        <v>1</v>
      </c>
    </row>
    <row r="8654" spans="1:19" hidden="1" x14ac:dyDescent="0.25">
      <c r="A8654" t="s">
        <v>17</v>
      </c>
      <c r="B8654">
        <v>10000</v>
      </c>
      <c r="C8654">
        <v>0</v>
      </c>
      <c r="D8654">
        <v>0</v>
      </c>
      <c r="E8654">
        <v>43</v>
      </c>
      <c r="F8654">
        <v>1</v>
      </c>
      <c r="G8654">
        <v>1.5119149999999999</v>
      </c>
      <c r="H8654">
        <v>0.109445</v>
      </c>
      <c r="I8654">
        <v>0.234845</v>
      </c>
      <c r="J8654">
        <v>5.5919999999999997E-3</v>
      </c>
      <c r="K8654" t="str">
        <f>MID(M8654,22,1)</f>
        <v>5</v>
      </c>
      <c r="L8654" t="s">
        <v>40</v>
      </c>
      <c r="M8654" t="s">
        <v>39</v>
      </c>
      <c r="N8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654">
        <f>VLOOKUP(TableOMP[[#This Row],[Label]],TableAvg[],2,FALSE)</f>
        <v>1.5794250000000001</v>
      </c>
      <c r="P8654">
        <f>VLOOKUP(TableOMP[[#This Row],[Label]],TableAvg[],3,FALSE)</f>
        <v>6.6319067795019199E-2</v>
      </c>
      <c r="Q8654">
        <f>TableOMP[[#This Row],[Avg]]-$U$2*TableOMP[[#This Row],[StdDev]]</f>
        <v>1.4467868644099617</v>
      </c>
      <c r="R8654">
        <f>TableOMP[[#This Row],[Avg]]+$U$2*TableOMP[[#This Row],[StdDev]]</f>
        <v>1.7120631355900384</v>
      </c>
      <c r="S8654">
        <f>IF(AND(TableOMP[[#This Row],[total_time]]&gt;=TableOMP[[#This Row],[Low]], TableOMP[[#This Row],[total_time]]&lt;=TableOMP[[#This Row],[High]]),1,0)</f>
        <v>1</v>
      </c>
    </row>
    <row r="8655" spans="1:19" hidden="1" x14ac:dyDescent="0.25">
      <c r="A8655" t="s">
        <v>17</v>
      </c>
      <c r="B8655">
        <v>10000</v>
      </c>
      <c r="C8655">
        <v>0</v>
      </c>
      <c r="D8655">
        <v>0</v>
      </c>
      <c r="E8655">
        <v>36</v>
      </c>
      <c r="F8655">
        <v>1</v>
      </c>
      <c r="G8655">
        <v>1.498381</v>
      </c>
      <c r="H8655">
        <v>0.106394</v>
      </c>
      <c r="I8655">
        <v>0.21976499999999999</v>
      </c>
      <c r="J8655">
        <v>6.2789999999999999E-3</v>
      </c>
      <c r="K8655" t="str">
        <f>MID(M8655,22,1)</f>
        <v>5</v>
      </c>
      <c r="L8655" t="s">
        <v>40</v>
      </c>
      <c r="M8655" t="s">
        <v>39</v>
      </c>
      <c r="N8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8655">
        <f>VLOOKUP(TableOMP[[#This Row],[Label]],TableAvg[],2,FALSE)</f>
        <v>1.5158449999999999</v>
      </c>
      <c r="P8655">
        <f>VLOOKUP(TableOMP[[#This Row],[Label]],TableAvg[],3,FALSE)</f>
        <v>4.2488093949952586E-2</v>
      </c>
      <c r="Q8655">
        <f>TableOMP[[#This Row],[Avg]]-$U$2*TableOMP[[#This Row],[StdDev]]</f>
        <v>1.4308688121000948</v>
      </c>
      <c r="R8655">
        <f>TableOMP[[#This Row],[Avg]]+$U$2*TableOMP[[#This Row],[StdDev]]</f>
        <v>1.600821187899905</v>
      </c>
      <c r="S8655">
        <f>IF(AND(TableOMP[[#This Row],[total_time]]&gt;=TableOMP[[#This Row],[Low]], TableOMP[[#This Row],[total_time]]&lt;=TableOMP[[#This Row],[High]]),1,0)</f>
        <v>1</v>
      </c>
    </row>
    <row r="8656" spans="1:19" hidden="1" x14ac:dyDescent="0.25">
      <c r="A8656" t="s">
        <v>17</v>
      </c>
      <c r="B8656">
        <v>10000</v>
      </c>
      <c r="C8656">
        <v>0</v>
      </c>
      <c r="D8656">
        <v>0</v>
      </c>
      <c r="E8656">
        <v>5</v>
      </c>
      <c r="F8656">
        <v>1</v>
      </c>
      <c r="G8656">
        <v>1.49678</v>
      </c>
      <c r="H8656">
        <v>0.108737</v>
      </c>
      <c r="I8656">
        <v>6.0593000000000001E-2</v>
      </c>
      <c r="J8656">
        <v>1.5148E-2</v>
      </c>
      <c r="K8656" t="str">
        <f>MID(M8656,22,1)</f>
        <v>5</v>
      </c>
      <c r="L8656" t="s">
        <v>40</v>
      </c>
      <c r="M8656" t="s">
        <v>39</v>
      </c>
      <c r="N8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8656">
        <f>VLOOKUP(TableOMP[[#This Row],[Label]],TableAvg[],2,FALSE)</f>
        <v>1.4988049999999999</v>
      </c>
      <c r="P8656">
        <f>VLOOKUP(TableOMP[[#This Row],[Label]],TableAvg[],3,FALSE)</f>
        <v>1.4034634986342725E-2</v>
      </c>
      <c r="Q8656">
        <f>TableOMP[[#This Row],[Avg]]-$U$2*TableOMP[[#This Row],[StdDev]]</f>
        <v>1.4707357300273145</v>
      </c>
      <c r="R8656">
        <f>TableOMP[[#This Row],[Avg]]+$U$2*TableOMP[[#This Row],[StdDev]]</f>
        <v>1.5268742699726854</v>
      </c>
      <c r="S8656">
        <f>IF(AND(TableOMP[[#This Row],[total_time]]&gt;=TableOMP[[#This Row],[Low]], TableOMP[[#This Row],[total_time]]&lt;=TableOMP[[#This Row],[High]]),1,0)</f>
        <v>1</v>
      </c>
    </row>
    <row r="8657" spans="1:19" hidden="1" x14ac:dyDescent="0.25">
      <c r="A8657" t="s">
        <v>17</v>
      </c>
      <c r="B8657">
        <v>10000</v>
      </c>
      <c r="C8657">
        <v>0</v>
      </c>
      <c r="D8657">
        <v>0</v>
      </c>
      <c r="E8657">
        <v>5</v>
      </c>
      <c r="F8657">
        <v>1</v>
      </c>
      <c r="G8657">
        <v>1.4961279999999999</v>
      </c>
      <c r="H8657">
        <v>0.108794</v>
      </c>
      <c r="I8657">
        <v>5.8455E-2</v>
      </c>
      <c r="J8657">
        <v>1.4614E-2</v>
      </c>
      <c r="K8657" t="str">
        <f>MID(M8657,22,1)</f>
        <v>5</v>
      </c>
      <c r="L8657" t="s">
        <v>40</v>
      </c>
      <c r="M8657" t="s">
        <v>39</v>
      </c>
      <c r="N8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8657">
        <f>VLOOKUP(TableOMP[[#This Row],[Label]],TableAvg[],2,FALSE)</f>
        <v>1.4988049999999999</v>
      </c>
      <c r="P8657">
        <f>VLOOKUP(TableOMP[[#This Row],[Label]],TableAvg[],3,FALSE)</f>
        <v>1.4034634986342725E-2</v>
      </c>
      <c r="Q8657">
        <f>TableOMP[[#This Row],[Avg]]-$U$2*TableOMP[[#This Row],[StdDev]]</f>
        <v>1.4707357300273145</v>
      </c>
      <c r="R8657">
        <f>TableOMP[[#This Row],[Avg]]+$U$2*TableOMP[[#This Row],[StdDev]]</f>
        <v>1.5268742699726854</v>
      </c>
      <c r="S8657">
        <f>IF(AND(TableOMP[[#This Row],[total_time]]&gt;=TableOMP[[#This Row],[Low]], TableOMP[[#This Row],[total_time]]&lt;=TableOMP[[#This Row],[High]]),1,0)</f>
        <v>1</v>
      </c>
    </row>
    <row r="8658" spans="1:19" hidden="1" x14ac:dyDescent="0.25">
      <c r="A8658" t="s">
        <v>17</v>
      </c>
      <c r="B8658">
        <v>10000</v>
      </c>
      <c r="C8658">
        <v>0</v>
      </c>
      <c r="D8658">
        <v>0</v>
      </c>
      <c r="E8658">
        <v>38</v>
      </c>
      <c r="F8658">
        <v>1</v>
      </c>
      <c r="G8658">
        <v>1.494397</v>
      </c>
      <c r="H8658">
        <v>0.112733</v>
      </c>
      <c r="I8658">
        <v>0.26003500000000002</v>
      </c>
      <c r="J8658">
        <v>7.0280000000000004E-3</v>
      </c>
      <c r="K8658" t="str">
        <f>MID(M8658,22,1)</f>
        <v>5</v>
      </c>
      <c r="L8658" t="s">
        <v>40</v>
      </c>
      <c r="M8658" t="s">
        <v>39</v>
      </c>
      <c r="N8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658">
        <f>VLOOKUP(TableOMP[[#This Row],[Label]],TableAvg[],2,FALSE)</f>
        <v>1.5310215999999999</v>
      </c>
      <c r="P8658">
        <f>VLOOKUP(TableOMP[[#This Row],[Label]],TableAvg[],3,FALSE)</f>
        <v>6.0159216659131189E-2</v>
      </c>
      <c r="Q8658">
        <f>TableOMP[[#This Row],[Avg]]-$U$2*TableOMP[[#This Row],[StdDev]]</f>
        <v>1.4107031666817376</v>
      </c>
      <c r="R8658">
        <f>TableOMP[[#This Row],[Avg]]+$U$2*TableOMP[[#This Row],[StdDev]]</f>
        <v>1.6513400333182622</v>
      </c>
      <c r="S8658">
        <f>IF(AND(TableOMP[[#This Row],[total_time]]&gt;=TableOMP[[#This Row],[Low]], TableOMP[[#This Row],[total_time]]&lt;=TableOMP[[#This Row],[High]]),1,0)</f>
        <v>1</v>
      </c>
    </row>
    <row r="8659" spans="1:19" hidden="1" x14ac:dyDescent="0.25">
      <c r="A8659" t="s">
        <v>17</v>
      </c>
      <c r="B8659">
        <v>10000</v>
      </c>
      <c r="C8659">
        <v>0</v>
      </c>
      <c r="D8659">
        <v>0</v>
      </c>
      <c r="E8659">
        <v>31</v>
      </c>
      <c r="F8659">
        <v>1</v>
      </c>
      <c r="G8659">
        <v>1.493557</v>
      </c>
      <c r="H8659">
        <v>0.111015</v>
      </c>
      <c r="I8659">
        <v>0.157415</v>
      </c>
      <c r="J8659">
        <v>5.2469999999999999E-3</v>
      </c>
      <c r="K8659" t="str">
        <f>MID(M8659,22,1)</f>
        <v>5</v>
      </c>
      <c r="L8659" t="s">
        <v>40</v>
      </c>
      <c r="M8659" t="s">
        <v>39</v>
      </c>
      <c r="N8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659">
        <f>VLOOKUP(TableOMP[[#This Row],[Label]],TableAvg[],2,FALSE)</f>
        <v>1.4879520000000002</v>
      </c>
      <c r="P8659">
        <f>VLOOKUP(TableOMP[[#This Row],[Label]],TableAvg[],3,FALSE)</f>
        <v>8.991982884769896E-2</v>
      </c>
      <c r="Q8659">
        <f>TableOMP[[#This Row],[Avg]]-$U$2*TableOMP[[#This Row],[StdDev]]</f>
        <v>1.3081123423046022</v>
      </c>
      <c r="R8659">
        <f>TableOMP[[#This Row],[Avg]]+$U$2*TableOMP[[#This Row],[StdDev]]</f>
        <v>1.6677916576953982</v>
      </c>
      <c r="S8659">
        <f>IF(AND(TableOMP[[#This Row],[total_time]]&gt;=TableOMP[[#This Row],[Low]], TableOMP[[#This Row],[total_time]]&lt;=TableOMP[[#This Row],[High]]),1,0)</f>
        <v>1</v>
      </c>
    </row>
    <row r="8660" spans="1:19" hidden="1" x14ac:dyDescent="0.25">
      <c r="A8660" t="s">
        <v>17</v>
      </c>
      <c r="B8660">
        <v>10000</v>
      </c>
      <c r="C8660">
        <v>0</v>
      </c>
      <c r="D8660">
        <v>0</v>
      </c>
      <c r="E8660">
        <v>38</v>
      </c>
      <c r="F8660">
        <v>1</v>
      </c>
      <c r="G8660">
        <v>1.4916769999999999</v>
      </c>
      <c r="H8660">
        <v>0.10356899999999999</v>
      </c>
      <c r="I8660">
        <v>0.19961100000000001</v>
      </c>
      <c r="J8660">
        <v>5.3949999999999996E-3</v>
      </c>
      <c r="K8660" t="str">
        <f>MID(M8660,22,1)</f>
        <v>5</v>
      </c>
      <c r="L8660" t="s">
        <v>40</v>
      </c>
      <c r="M8660" t="s">
        <v>39</v>
      </c>
      <c r="N8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660">
        <f>VLOOKUP(TableOMP[[#This Row],[Label]],TableAvg[],2,FALSE)</f>
        <v>1.5310215999999999</v>
      </c>
      <c r="P8660">
        <f>VLOOKUP(TableOMP[[#This Row],[Label]],TableAvg[],3,FALSE)</f>
        <v>6.0159216659131189E-2</v>
      </c>
      <c r="Q8660">
        <f>TableOMP[[#This Row],[Avg]]-$U$2*TableOMP[[#This Row],[StdDev]]</f>
        <v>1.4107031666817376</v>
      </c>
      <c r="R8660">
        <f>TableOMP[[#This Row],[Avg]]+$U$2*TableOMP[[#This Row],[StdDev]]</f>
        <v>1.6513400333182622</v>
      </c>
      <c r="S8660">
        <f>IF(AND(TableOMP[[#This Row],[total_time]]&gt;=TableOMP[[#This Row],[Low]], TableOMP[[#This Row],[total_time]]&lt;=TableOMP[[#This Row],[High]]),1,0)</f>
        <v>1</v>
      </c>
    </row>
    <row r="8661" spans="1:19" hidden="1" x14ac:dyDescent="0.25">
      <c r="A8661" t="s">
        <v>17</v>
      </c>
      <c r="B8661">
        <v>10000</v>
      </c>
      <c r="C8661">
        <v>0</v>
      </c>
      <c r="D8661">
        <v>0</v>
      </c>
      <c r="E8661">
        <v>62</v>
      </c>
      <c r="F8661">
        <v>1</v>
      </c>
      <c r="G8661">
        <v>1.491404</v>
      </c>
      <c r="H8661">
        <v>0.11694400000000001</v>
      </c>
      <c r="I8661">
        <v>0.13578200000000001</v>
      </c>
      <c r="J8661">
        <v>2.2260000000000001E-3</v>
      </c>
      <c r="K8661" t="str">
        <f>MID(M8661,22,1)</f>
        <v>5</v>
      </c>
      <c r="L8661" t="s">
        <v>40</v>
      </c>
      <c r="M8661" t="s">
        <v>39</v>
      </c>
      <c r="N8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661">
        <f>VLOOKUP(TableOMP[[#This Row],[Label]],TableAvg[],2,FALSE)</f>
        <v>1.5861912</v>
      </c>
      <c r="P8661">
        <f>VLOOKUP(TableOMP[[#This Row],[Label]],TableAvg[],3,FALSE)</f>
        <v>0.29927605877877972</v>
      </c>
      <c r="Q8661">
        <f>TableOMP[[#This Row],[Avg]]-$U$2*TableOMP[[#This Row],[StdDev]]</f>
        <v>0.98763908244244059</v>
      </c>
      <c r="R8661">
        <f>TableOMP[[#This Row],[Avg]]+$U$2*TableOMP[[#This Row],[StdDev]]</f>
        <v>2.1847433175575595</v>
      </c>
      <c r="S8661">
        <f>IF(AND(TableOMP[[#This Row],[total_time]]&gt;=TableOMP[[#This Row],[Low]], TableOMP[[#This Row],[total_time]]&lt;=TableOMP[[#This Row],[High]]),1,0)</f>
        <v>1</v>
      </c>
    </row>
    <row r="8662" spans="1:19" hidden="1" x14ac:dyDescent="0.25">
      <c r="A8662" t="s">
        <v>17</v>
      </c>
      <c r="B8662">
        <v>10000</v>
      </c>
      <c r="C8662">
        <v>0</v>
      </c>
      <c r="D8662">
        <v>0</v>
      </c>
      <c r="E8662">
        <v>61</v>
      </c>
      <c r="F8662">
        <v>1</v>
      </c>
      <c r="G8662">
        <v>1.4913540000000001</v>
      </c>
      <c r="H8662">
        <v>0.12626000000000001</v>
      </c>
      <c r="I8662">
        <v>0.105382</v>
      </c>
      <c r="J8662">
        <v>1.756E-3</v>
      </c>
      <c r="K8662" t="str">
        <f>MID(M8662,22,1)</f>
        <v>5</v>
      </c>
      <c r="L8662" t="s">
        <v>40</v>
      </c>
      <c r="M8662" t="s">
        <v>39</v>
      </c>
      <c r="N8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662">
        <f>VLOOKUP(TableOMP[[#This Row],[Label]],TableAvg[],2,FALSE)</f>
        <v>1.4400452000000001</v>
      </c>
      <c r="P8662">
        <f>VLOOKUP(TableOMP[[#This Row],[Label]],TableAvg[],3,FALSE)</f>
        <v>4.2187017858096393E-2</v>
      </c>
      <c r="Q8662">
        <f>TableOMP[[#This Row],[Avg]]-$U$2*TableOMP[[#This Row],[StdDev]]</f>
        <v>1.3556711642838073</v>
      </c>
      <c r="R8662">
        <f>TableOMP[[#This Row],[Avg]]+$U$2*TableOMP[[#This Row],[StdDev]]</f>
        <v>1.524419235716193</v>
      </c>
      <c r="S8662">
        <f>IF(AND(TableOMP[[#This Row],[total_time]]&gt;=TableOMP[[#This Row],[Low]], TableOMP[[#This Row],[total_time]]&lt;=TableOMP[[#This Row],[High]]),1,0)</f>
        <v>1</v>
      </c>
    </row>
    <row r="8663" spans="1:19" hidden="1" x14ac:dyDescent="0.25">
      <c r="A8663" t="s">
        <v>17</v>
      </c>
      <c r="B8663">
        <v>10000</v>
      </c>
      <c r="C8663">
        <v>0</v>
      </c>
      <c r="D8663">
        <v>0</v>
      </c>
      <c r="E8663">
        <v>5</v>
      </c>
      <c r="F8663">
        <v>1</v>
      </c>
      <c r="G8663">
        <v>1.491306</v>
      </c>
      <c r="H8663">
        <v>0.105624</v>
      </c>
      <c r="I8663">
        <v>5.4317999999999998E-2</v>
      </c>
      <c r="J8663">
        <v>1.3579000000000001E-2</v>
      </c>
      <c r="K8663" t="str">
        <f>MID(M8663,22,1)</f>
        <v>5</v>
      </c>
      <c r="L8663" t="s">
        <v>40</v>
      </c>
      <c r="M8663" t="s">
        <v>39</v>
      </c>
      <c r="N8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8663">
        <f>VLOOKUP(TableOMP[[#This Row],[Label]],TableAvg[],2,FALSE)</f>
        <v>1.4988049999999999</v>
      </c>
      <c r="P8663">
        <f>VLOOKUP(TableOMP[[#This Row],[Label]],TableAvg[],3,FALSE)</f>
        <v>1.4034634986342725E-2</v>
      </c>
      <c r="Q8663">
        <f>TableOMP[[#This Row],[Avg]]-$U$2*TableOMP[[#This Row],[StdDev]]</f>
        <v>1.4707357300273145</v>
      </c>
      <c r="R8663">
        <f>TableOMP[[#This Row],[Avg]]+$U$2*TableOMP[[#This Row],[StdDev]]</f>
        <v>1.5268742699726854</v>
      </c>
      <c r="S8663">
        <f>IF(AND(TableOMP[[#This Row],[total_time]]&gt;=TableOMP[[#This Row],[Low]], TableOMP[[#This Row],[total_time]]&lt;=TableOMP[[#This Row],[High]]),1,0)</f>
        <v>1</v>
      </c>
    </row>
    <row r="8664" spans="1:19" hidden="1" x14ac:dyDescent="0.25">
      <c r="A8664" t="s">
        <v>17</v>
      </c>
      <c r="B8664">
        <v>10000</v>
      </c>
      <c r="C8664">
        <v>0</v>
      </c>
      <c r="D8664">
        <v>0</v>
      </c>
      <c r="E8664">
        <v>34</v>
      </c>
      <c r="F8664">
        <v>1</v>
      </c>
      <c r="G8664">
        <v>1.490132</v>
      </c>
      <c r="H8664">
        <v>0.10434300000000001</v>
      </c>
      <c r="I8664">
        <v>0.204595</v>
      </c>
      <c r="J8664">
        <v>6.1999999999999998E-3</v>
      </c>
      <c r="K8664" t="str">
        <f>MID(M8664,22,1)</f>
        <v>5</v>
      </c>
      <c r="L8664" t="s">
        <v>40</v>
      </c>
      <c r="M8664" t="s">
        <v>39</v>
      </c>
      <c r="N8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664">
        <f>VLOOKUP(TableOMP[[#This Row],[Label]],TableAvg[],2,FALSE)</f>
        <v>1.4701122000000002</v>
      </c>
      <c r="P8664">
        <f>VLOOKUP(TableOMP[[#This Row],[Label]],TableAvg[],3,FALSE)</f>
        <v>4.4803983302377094E-2</v>
      </c>
      <c r="Q8664">
        <f>TableOMP[[#This Row],[Avg]]-$U$2*TableOMP[[#This Row],[StdDev]]</f>
        <v>1.380504233395246</v>
      </c>
      <c r="R8664">
        <f>TableOMP[[#This Row],[Avg]]+$U$2*TableOMP[[#This Row],[StdDev]]</f>
        <v>1.5597201666047544</v>
      </c>
      <c r="S8664">
        <f>IF(AND(TableOMP[[#This Row],[total_time]]&gt;=TableOMP[[#This Row],[Low]], TableOMP[[#This Row],[total_time]]&lt;=TableOMP[[#This Row],[High]]),1,0)</f>
        <v>1</v>
      </c>
    </row>
    <row r="8665" spans="1:19" hidden="1" x14ac:dyDescent="0.25">
      <c r="A8665" t="s">
        <v>17</v>
      </c>
      <c r="B8665">
        <v>10000</v>
      </c>
      <c r="C8665">
        <v>0</v>
      </c>
      <c r="D8665">
        <v>0</v>
      </c>
      <c r="E8665">
        <v>29</v>
      </c>
      <c r="F8665">
        <v>1</v>
      </c>
      <c r="G8665">
        <v>1.489673</v>
      </c>
      <c r="H8665">
        <v>0.113024</v>
      </c>
      <c r="I8665">
        <v>0.18348</v>
      </c>
      <c r="J8665">
        <v>6.5529999999999998E-3</v>
      </c>
      <c r="K8665" t="str">
        <f>MID(M8665,22,1)</f>
        <v>5</v>
      </c>
      <c r="L8665" t="s">
        <v>40</v>
      </c>
      <c r="M8665" t="s">
        <v>39</v>
      </c>
      <c r="N8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8665">
        <f>VLOOKUP(TableOMP[[#This Row],[Label]],TableAvg[],2,FALSE)</f>
        <v>1.4513818000000001</v>
      </c>
      <c r="P8665">
        <f>VLOOKUP(TableOMP[[#This Row],[Label]],TableAvg[],3,FALSE)</f>
        <v>3.9866547682990687E-2</v>
      </c>
      <c r="Q8665">
        <f>TableOMP[[#This Row],[Avg]]-$U$2*TableOMP[[#This Row],[StdDev]]</f>
        <v>1.3716487046340187</v>
      </c>
      <c r="R8665">
        <f>TableOMP[[#This Row],[Avg]]+$U$2*TableOMP[[#This Row],[StdDev]]</f>
        <v>1.5311148953659814</v>
      </c>
      <c r="S8665">
        <f>IF(AND(TableOMP[[#This Row],[total_time]]&gt;=TableOMP[[#This Row],[Low]], TableOMP[[#This Row],[total_time]]&lt;=TableOMP[[#This Row],[High]]),1,0)</f>
        <v>1</v>
      </c>
    </row>
    <row r="8666" spans="1:19" hidden="1" x14ac:dyDescent="0.25">
      <c r="A8666" t="s">
        <v>17</v>
      </c>
      <c r="B8666">
        <v>10000</v>
      </c>
      <c r="C8666">
        <v>0</v>
      </c>
      <c r="D8666">
        <v>0</v>
      </c>
      <c r="E8666">
        <v>29</v>
      </c>
      <c r="F8666">
        <v>1</v>
      </c>
      <c r="G8666">
        <v>1.4875860000000001</v>
      </c>
      <c r="H8666">
        <v>0.11273900000000001</v>
      </c>
      <c r="I8666">
        <v>0.15634200000000001</v>
      </c>
      <c r="J8666">
        <v>5.5840000000000004E-3</v>
      </c>
      <c r="K8666" t="str">
        <f>MID(M8666,22,1)</f>
        <v>5</v>
      </c>
      <c r="L8666" t="s">
        <v>40</v>
      </c>
      <c r="M8666" t="s">
        <v>39</v>
      </c>
      <c r="N8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8666">
        <f>VLOOKUP(TableOMP[[#This Row],[Label]],TableAvg[],2,FALSE)</f>
        <v>1.4513818000000001</v>
      </c>
      <c r="P8666">
        <f>VLOOKUP(TableOMP[[#This Row],[Label]],TableAvg[],3,FALSE)</f>
        <v>3.9866547682990687E-2</v>
      </c>
      <c r="Q8666">
        <f>TableOMP[[#This Row],[Avg]]-$U$2*TableOMP[[#This Row],[StdDev]]</f>
        <v>1.3716487046340187</v>
      </c>
      <c r="R8666">
        <f>TableOMP[[#This Row],[Avg]]+$U$2*TableOMP[[#This Row],[StdDev]]</f>
        <v>1.5311148953659814</v>
      </c>
      <c r="S8666">
        <f>IF(AND(TableOMP[[#This Row],[total_time]]&gt;=TableOMP[[#This Row],[Low]], TableOMP[[#This Row],[total_time]]&lt;=TableOMP[[#This Row],[High]]),1,0)</f>
        <v>1</v>
      </c>
    </row>
    <row r="8667" spans="1:19" hidden="1" x14ac:dyDescent="0.25">
      <c r="A8667" t="s">
        <v>17</v>
      </c>
      <c r="B8667">
        <v>10000</v>
      </c>
      <c r="C8667">
        <v>0</v>
      </c>
      <c r="D8667">
        <v>0</v>
      </c>
      <c r="E8667">
        <v>40</v>
      </c>
      <c r="F8667">
        <v>1</v>
      </c>
      <c r="G8667">
        <v>1.4871920000000001</v>
      </c>
      <c r="H8667">
        <v>0.116803</v>
      </c>
      <c r="I8667">
        <v>0.24635299999999999</v>
      </c>
      <c r="J8667">
        <v>6.3169999999999997E-3</v>
      </c>
      <c r="K8667" t="str">
        <f>MID(M8667,22,1)</f>
        <v>5</v>
      </c>
      <c r="L8667" t="s">
        <v>40</v>
      </c>
      <c r="M8667" t="s">
        <v>39</v>
      </c>
      <c r="N8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667">
        <f>VLOOKUP(TableOMP[[#This Row],[Label]],TableAvg[],2,FALSE)</f>
        <v>1.5592615999999999</v>
      </c>
      <c r="P8667">
        <f>VLOOKUP(TableOMP[[#This Row],[Label]],TableAvg[],3,FALSE)</f>
        <v>7.8916984660082165E-2</v>
      </c>
      <c r="Q8667">
        <f>TableOMP[[#This Row],[Avg]]-$U$2*TableOMP[[#This Row],[StdDev]]</f>
        <v>1.4014276306798357</v>
      </c>
      <c r="R8667">
        <f>TableOMP[[#This Row],[Avg]]+$U$2*TableOMP[[#This Row],[StdDev]]</f>
        <v>1.7170955693201642</v>
      </c>
      <c r="S8667">
        <f>IF(AND(TableOMP[[#This Row],[total_time]]&gt;=TableOMP[[#This Row],[Low]], TableOMP[[#This Row],[total_time]]&lt;=TableOMP[[#This Row],[High]]),1,0)</f>
        <v>1</v>
      </c>
    </row>
    <row r="8668" spans="1:19" hidden="1" x14ac:dyDescent="0.25">
      <c r="A8668" t="s">
        <v>17</v>
      </c>
      <c r="B8668">
        <v>10000</v>
      </c>
      <c r="C8668">
        <v>0</v>
      </c>
      <c r="D8668">
        <v>0</v>
      </c>
      <c r="E8668">
        <v>31</v>
      </c>
      <c r="F8668">
        <v>1</v>
      </c>
      <c r="G8668">
        <v>1.487141</v>
      </c>
      <c r="H8668">
        <v>0.11282200000000001</v>
      </c>
      <c r="I8668">
        <v>0.174905</v>
      </c>
      <c r="J8668">
        <v>5.8300000000000001E-3</v>
      </c>
      <c r="K8668" t="str">
        <f>MID(M8668,22,1)</f>
        <v>5</v>
      </c>
      <c r="L8668" t="s">
        <v>40</v>
      </c>
      <c r="M8668" t="s">
        <v>39</v>
      </c>
      <c r="N8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668">
        <f>VLOOKUP(TableOMP[[#This Row],[Label]],TableAvg[],2,FALSE)</f>
        <v>1.4879520000000002</v>
      </c>
      <c r="P8668">
        <f>VLOOKUP(TableOMP[[#This Row],[Label]],TableAvg[],3,FALSE)</f>
        <v>8.991982884769896E-2</v>
      </c>
      <c r="Q8668">
        <f>TableOMP[[#This Row],[Avg]]-$U$2*TableOMP[[#This Row],[StdDev]]</f>
        <v>1.3081123423046022</v>
      </c>
      <c r="R8668">
        <f>TableOMP[[#This Row],[Avg]]+$U$2*TableOMP[[#This Row],[StdDev]]</f>
        <v>1.6677916576953982</v>
      </c>
      <c r="S8668">
        <f>IF(AND(TableOMP[[#This Row],[total_time]]&gt;=TableOMP[[#This Row],[Low]], TableOMP[[#This Row],[total_time]]&lt;=TableOMP[[#This Row],[High]]),1,0)</f>
        <v>1</v>
      </c>
    </row>
    <row r="8669" spans="1:19" hidden="1" x14ac:dyDescent="0.25">
      <c r="A8669" t="s">
        <v>17</v>
      </c>
      <c r="B8669">
        <v>10000</v>
      </c>
      <c r="C8669">
        <v>0</v>
      </c>
      <c r="D8669">
        <v>0</v>
      </c>
      <c r="E8669">
        <v>5</v>
      </c>
      <c r="F8669">
        <v>1</v>
      </c>
      <c r="G8669">
        <v>1.4843759999999999</v>
      </c>
      <c r="H8669">
        <v>0.10902100000000001</v>
      </c>
      <c r="I8669">
        <v>6.5946000000000005E-2</v>
      </c>
      <c r="J8669">
        <v>1.6486000000000001E-2</v>
      </c>
      <c r="K8669" t="str">
        <f>MID(M8669,22,1)</f>
        <v>5</v>
      </c>
      <c r="L8669" t="s">
        <v>40</v>
      </c>
      <c r="M8669" t="s">
        <v>39</v>
      </c>
      <c r="N8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8669">
        <f>VLOOKUP(TableOMP[[#This Row],[Label]],TableAvg[],2,FALSE)</f>
        <v>1.4988049999999999</v>
      </c>
      <c r="P8669">
        <f>VLOOKUP(TableOMP[[#This Row],[Label]],TableAvg[],3,FALSE)</f>
        <v>1.4034634986342725E-2</v>
      </c>
      <c r="Q8669">
        <f>TableOMP[[#This Row],[Avg]]-$U$2*TableOMP[[#This Row],[StdDev]]</f>
        <v>1.4707357300273145</v>
      </c>
      <c r="R8669">
        <f>TableOMP[[#This Row],[Avg]]+$U$2*TableOMP[[#This Row],[StdDev]]</f>
        <v>1.5268742699726854</v>
      </c>
      <c r="S8669">
        <f>IF(AND(TableOMP[[#This Row],[total_time]]&gt;=TableOMP[[#This Row],[Low]], TableOMP[[#This Row],[total_time]]&lt;=TableOMP[[#This Row],[High]]),1,0)</f>
        <v>1</v>
      </c>
    </row>
    <row r="8670" spans="1:19" hidden="1" x14ac:dyDescent="0.25">
      <c r="A8670" t="s">
        <v>17</v>
      </c>
      <c r="B8670">
        <v>10000</v>
      </c>
      <c r="C8670">
        <v>0</v>
      </c>
      <c r="D8670">
        <v>0</v>
      </c>
      <c r="E8670">
        <v>33</v>
      </c>
      <c r="F8670">
        <v>1</v>
      </c>
      <c r="G8670">
        <v>1.48417</v>
      </c>
      <c r="H8670">
        <v>0.105173</v>
      </c>
      <c r="I8670">
        <v>0.117643</v>
      </c>
      <c r="J8670">
        <v>3.676E-3</v>
      </c>
      <c r="K8670" t="str">
        <f>MID(M8670,22,1)</f>
        <v>5</v>
      </c>
      <c r="L8670" t="s">
        <v>40</v>
      </c>
      <c r="M8670" t="s">
        <v>39</v>
      </c>
      <c r="N8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670">
        <f>VLOOKUP(TableOMP[[#This Row],[Label]],TableAvg[],2,FALSE)</f>
        <v>1.5200165999999999</v>
      </c>
      <c r="P8670">
        <f>VLOOKUP(TableOMP[[#This Row],[Label]],TableAvg[],3,FALSE)</f>
        <v>6.7700659771084359E-2</v>
      </c>
      <c r="Q8670">
        <f>TableOMP[[#This Row],[Avg]]-$U$2*TableOMP[[#This Row],[StdDev]]</f>
        <v>1.3846152804578313</v>
      </c>
      <c r="R8670">
        <f>TableOMP[[#This Row],[Avg]]+$U$2*TableOMP[[#This Row],[StdDev]]</f>
        <v>1.6554179195421685</v>
      </c>
      <c r="S8670">
        <f>IF(AND(TableOMP[[#This Row],[total_time]]&gt;=TableOMP[[#This Row],[Low]], TableOMP[[#This Row],[total_time]]&lt;=TableOMP[[#This Row],[High]]),1,0)</f>
        <v>1</v>
      </c>
    </row>
    <row r="8671" spans="1:19" hidden="1" x14ac:dyDescent="0.25">
      <c r="A8671" t="s">
        <v>17</v>
      </c>
      <c r="B8671">
        <v>10000</v>
      </c>
      <c r="C8671">
        <v>0</v>
      </c>
      <c r="D8671">
        <v>0</v>
      </c>
      <c r="E8671">
        <v>37</v>
      </c>
      <c r="F8671">
        <v>1</v>
      </c>
      <c r="G8671">
        <v>1.4803949999999999</v>
      </c>
      <c r="H8671">
        <v>0.105408</v>
      </c>
      <c r="I8671">
        <v>0.171766</v>
      </c>
      <c r="J8671">
        <v>4.7710000000000001E-3</v>
      </c>
      <c r="K8671" t="str">
        <f>MID(M8671,22,1)</f>
        <v>5</v>
      </c>
      <c r="L8671" t="s">
        <v>40</v>
      </c>
      <c r="M8671" t="s">
        <v>39</v>
      </c>
      <c r="N8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671">
        <f>VLOOKUP(TableOMP[[#This Row],[Label]],TableAvg[],2,FALSE)</f>
        <v>1.5050421999999999</v>
      </c>
      <c r="P8671">
        <f>VLOOKUP(TableOMP[[#This Row],[Label]],TableAvg[],3,FALSE)</f>
        <v>4.9208005191836948E-2</v>
      </c>
      <c r="Q8671">
        <f>TableOMP[[#This Row],[Avg]]-$U$2*TableOMP[[#This Row],[StdDev]]</f>
        <v>1.4066261896163259</v>
      </c>
      <c r="R8671">
        <f>TableOMP[[#This Row],[Avg]]+$U$2*TableOMP[[#This Row],[StdDev]]</f>
        <v>1.6034582103836739</v>
      </c>
      <c r="S8671">
        <f>IF(AND(TableOMP[[#This Row],[total_time]]&gt;=TableOMP[[#This Row],[Low]], TableOMP[[#This Row],[total_time]]&lt;=TableOMP[[#This Row],[High]]),1,0)</f>
        <v>1</v>
      </c>
    </row>
    <row r="8672" spans="1:19" hidden="1" x14ac:dyDescent="0.25">
      <c r="A8672" t="s">
        <v>17</v>
      </c>
      <c r="B8672">
        <v>10000</v>
      </c>
      <c r="C8672">
        <v>0</v>
      </c>
      <c r="D8672">
        <v>0</v>
      </c>
      <c r="E8672">
        <v>62</v>
      </c>
      <c r="F8672">
        <v>1</v>
      </c>
      <c r="G8672">
        <v>1.480154</v>
      </c>
      <c r="H8672">
        <v>0.12065099999999999</v>
      </c>
      <c r="I8672">
        <v>0.12513299999999999</v>
      </c>
      <c r="J8672">
        <v>2.0509999999999999E-3</v>
      </c>
      <c r="K8672" t="str">
        <f>MID(M8672,22,1)</f>
        <v>5</v>
      </c>
      <c r="L8672" t="s">
        <v>40</v>
      </c>
      <c r="M8672" t="s">
        <v>39</v>
      </c>
      <c r="N8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672">
        <f>VLOOKUP(TableOMP[[#This Row],[Label]],TableAvg[],2,FALSE)</f>
        <v>1.5861912</v>
      </c>
      <c r="P8672">
        <f>VLOOKUP(TableOMP[[#This Row],[Label]],TableAvg[],3,FALSE)</f>
        <v>0.29927605877877972</v>
      </c>
      <c r="Q8672">
        <f>TableOMP[[#This Row],[Avg]]-$U$2*TableOMP[[#This Row],[StdDev]]</f>
        <v>0.98763908244244059</v>
      </c>
      <c r="R8672">
        <f>TableOMP[[#This Row],[Avg]]+$U$2*TableOMP[[#This Row],[StdDev]]</f>
        <v>2.1847433175575595</v>
      </c>
      <c r="S8672">
        <f>IF(AND(TableOMP[[#This Row],[total_time]]&gt;=TableOMP[[#This Row],[Low]], TableOMP[[#This Row],[total_time]]&lt;=TableOMP[[#This Row],[High]]),1,0)</f>
        <v>1</v>
      </c>
    </row>
    <row r="8673" spans="1:19" hidden="1" x14ac:dyDescent="0.25">
      <c r="A8673" t="s">
        <v>17</v>
      </c>
      <c r="B8673">
        <v>10000</v>
      </c>
      <c r="C8673">
        <v>0</v>
      </c>
      <c r="D8673">
        <v>0</v>
      </c>
      <c r="E8673">
        <v>37</v>
      </c>
      <c r="F8673">
        <v>1</v>
      </c>
      <c r="G8673">
        <v>1.4783869999999999</v>
      </c>
      <c r="H8673">
        <v>0.11874700000000001</v>
      </c>
      <c r="I8673">
        <v>0.22311400000000001</v>
      </c>
      <c r="J8673">
        <v>6.1980000000000004E-3</v>
      </c>
      <c r="K8673" t="str">
        <f>MID(M8673,22,1)</f>
        <v>5</v>
      </c>
      <c r="L8673" t="s">
        <v>40</v>
      </c>
      <c r="M8673" t="s">
        <v>39</v>
      </c>
      <c r="N8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673">
        <f>VLOOKUP(TableOMP[[#This Row],[Label]],TableAvg[],2,FALSE)</f>
        <v>1.5050421999999999</v>
      </c>
      <c r="P8673">
        <f>VLOOKUP(TableOMP[[#This Row],[Label]],TableAvg[],3,FALSE)</f>
        <v>4.9208005191836948E-2</v>
      </c>
      <c r="Q8673">
        <f>TableOMP[[#This Row],[Avg]]-$U$2*TableOMP[[#This Row],[StdDev]]</f>
        <v>1.4066261896163259</v>
      </c>
      <c r="R8673">
        <f>TableOMP[[#This Row],[Avg]]+$U$2*TableOMP[[#This Row],[StdDev]]</f>
        <v>1.6034582103836739</v>
      </c>
      <c r="S8673">
        <f>IF(AND(TableOMP[[#This Row],[total_time]]&gt;=TableOMP[[#This Row],[Low]], TableOMP[[#This Row],[total_time]]&lt;=TableOMP[[#This Row],[High]]),1,0)</f>
        <v>1</v>
      </c>
    </row>
    <row r="8674" spans="1:19" hidden="1" x14ac:dyDescent="0.25">
      <c r="A8674" t="s">
        <v>17</v>
      </c>
      <c r="B8674">
        <v>10000</v>
      </c>
      <c r="C8674">
        <v>0</v>
      </c>
      <c r="D8674">
        <v>0</v>
      </c>
      <c r="E8674">
        <v>60</v>
      </c>
      <c r="F8674">
        <v>1</v>
      </c>
      <c r="G8674">
        <v>1.4774119999999999</v>
      </c>
      <c r="H8674">
        <v>0.112761</v>
      </c>
      <c r="I8674">
        <v>8.7485999999999994E-2</v>
      </c>
      <c r="J8674">
        <v>1.4829999999999999E-3</v>
      </c>
      <c r="K8674" t="str">
        <f>MID(M8674,22,1)</f>
        <v>5</v>
      </c>
      <c r="L8674" t="s">
        <v>40</v>
      </c>
      <c r="M8674" t="s">
        <v>39</v>
      </c>
      <c r="N8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674">
        <f>VLOOKUP(TableOMP[[#This Row],[Label]],TableAvg[],2,FALSE)</f>
        <v>1.4176936</v>
      </c>
      <c r="P8674">
        <f>VLOOKUP(TableOMP[[#This Row],[Label]],TableAvg[],3,FALSE)</f>
        <v>4.2473780074769783E-2</v>
      </c>
      <c r="Q8674">
        <f>TableOMP[[#This Row],[Avg]]-$U$2*TableOMP[[#This Row],[StdDev]]</f>
        <v>1.3327460398504605</v>
      </c>
      <c r="R8674">
        <f>TableOMP[[#This Row],[Avg]]+$U$2*TableOMP[[#This Row],[StdDev]]</f>
        <v>1.5026411601495395</v>
      </c>
      <c r="S8674">
        <f>IF(AND(TableOMP[[#This Row],[total_time]]&gt;=TableOMP[[#This Row],[Low]], TableOMP[[#This Row],[total_time]]&lt;=TableOMP[[#This Row],[High]]),1,0)</f>
        <v>1</v>
      </c>
    </row>
    <row r="8675" spans="1:19" hidden="1" x14ac:dyDescent="0.25">
      <c r="A8675" t="s">
        <v>17</v>
      </c>
      <c r="B8675">
        <v>10000</v>
      </c>
      <c r="C8675">
        <v>0</v>
      </c>
      <c r="D8675">
        <v>0</v>
      </c>
      <c r="E8675">
        <v>58</v>
      </c>
      <c r="F8675">
        <v>1</v>
      </c>
      <c r="G8675">
        <v>1.4747380000000001</v>
      </c>
      <c r="H8675">
        <v>0.11143500000000001</v>
      </c>
      <c r="I8675">
        <v>0.112635</v>
      </c>
      <c r="J8675">
        <v>1.9759999999999999E-3</v>
      </c>
      <c r="K8675" t="str">
        <f>MID(M8675,22,1)</f>
        <v>5</v>
      </c>
      <c r="L8675" t="s">
        <v>40</v>
      </c>
      <c r="M8675" t="s">
        <v>39</v>
      </c>
      <c r="N8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675">
        <f>VLOOKUP(TableOMP[[#This Row],[Label]],TableAvg[],2,FALSE)</f>
        <v>1.4057390000000001</v>
      </c>
      <c r="P8675">
        <f>VLOOKUP(TableOMP[[#This Row],[Label]],TableAvg[],3,FALSE)</f>
        <v>4.0197524619055909E-2</v>
      </c>
      <c r="Q8675">
        <f>TableOMP[[#This Row],[Avg]]-$U$2*TableOMP[[#This Row],[StdDev]]</f>
        <v>1.3253439507618883</v>
      </c>
      <c r="R8675">
        <f>TableOMP[[#This Row],[Avg]]+$U$2*TableOMP[[#This Row],[StdDev]]</f>
        <v>1.4861340492381119</v>
      </c>
      <c r="S8675">
        <f>IF(AND(TableOMP[[#This Row],[total_time]]&gt;=TableOMP[[#This Row],[Low]], TableOMP[[#This Row],[total_time]]&lt;=TableOMP[[#This Row],[High]]),1,0)</f>
        <v>1</v>
      </c>
    </row>
    <row r="8676" spans="1:19" hidden="1" x14ac:dyDescent="0.25">
      <c r="A8676" t="s">
        <v>17</v>
      </c>
      <c r="B8676">
        <v>10000</v>
      </c>
      <c r="C8676">
        <v>0</v>
      </c>
      <c r="D8676">
        <v>0</v>
      </c>
      <c r="E8676">
        <v>30</v>
      </c>
      <c r="F8676">
        <v>1</v>
      </c>
      <c r="G8676">
        <v>1.4742930000000001</v>
      </c>
      <c r="H8676">
        <v>0.10591100000000001</v>
      </c>
      <c r="I8676">
        <v>0.12053800000000001</v>
      </c>
      <c r="J8676">
        <v>4.156E-3</v>
      </c>
      <c r="K8676" t="str">
        <f>MID(M8676,22,1)</f>
        <v>5</v>
      </c>
      <c r="L8676" t="s">
        <v>40</v>
      </c>
      <c r="M8676" t="s">
        <v>39</v>
      </c>
      <c r="N8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8676">
        <f>VLOOKUP(TableOMP[[#This Row],[Label]],TableAvg[],2,FALSE)</f>
        <v>1.43543775</v>
      </c>
      <c r="P8676">
        <f>VLOOKUP(TableOMP[[#This Row],[Label]],TableAvg[],3,FALSE)</f>
        <v>4.4333289283426378E-2</v>
      </c>
      <c r="Q8676">
        <f>TableOMP[[#This Row],[Avg]]-$U$2*TableOMP[[#This Row],[StdDev]]</f>
        <v>1.3467711714331472</v>
      </c>
      <c r="R8676">
        <f>TableOMP[[#This Row],[Avg]]+$U$2*TableOMP[[#This Row],[StdDev]]</f>
        <v>1.5241043285668527</v>
      </c>
      <c r="S8676">
        <f>IF(AND(TableOMP[[#This Row],[total_time]]&gt;=TableOMP[[#This Row],[Low]], TableOMP[[#This Row],[total_time]]&lt;=TableOMP[[#This Row],[High]]),1,0)</f>
        <v>1</v>
      </c>
    </row>
    <row r="8677" spans="1:19" hidden="1" x14ac:dyDescent="0.25">
      <c r="A8677" t="s">
        <v>17</v>
      </c>
      <c r="B8677">
        <v>10000</v>
      </c>
      <c r="C8677">
        <v>0</v>
      </c>
      <c r="D8677">
        <v>0</v>
      </c>
      <c r="E8677">
        <v>29</v>
      </c>
      <c r="F8677">
        <v>1</v>
      </c>
      <c r="G8677">
        <v>1.4730939999999999</v>
      </c>
      <c r="H8677">
        <v>0.10846</v>
      </c>
      <c r="I8677">
        <v>0.120153</v>
      </c>
      <c r="J8677">
        <v>4.2909999999999997E-3</v>
      </c>
      <c r="K8677" t="str">
        <f>MID(M8677,22,1)</f>
        <v>5</v>
      </c>
      <c r="L8677" t="s">
        <v>40</v>
      </c>
      <c r="M8677" t="s">
        <v>39</v>
      </c>
      <c r="N8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8677">
        <f>VLOOKUP(TableOMP[[#This Row],[Label]],TableAvg[],2,FALSE)</f>
        <v>1.4513818000000001</v>
      </c>
      <c r="P8677">
        <f>VLOOKUP(TableOMP[[#This Row],[Label]],TableAvg[],3,FALSE)</f>
        <v>3.9866547682990687E-2</v>
      </c>
      <c r="Q8677">
        <f>TableOMP[[#This Row],[Avg]]-$U$2*TableOMP[[#This Row],[StdDev]]</f>
        <v>1.3716487046340187</v>
      </c>
      <c r="R8677">
        <f>TableOMP[[#This Row],[Avg]]+$U$2*TableOMP[[#This Row],[StdDev]]</f>
        <v>1.5311148953659814</v>
      </c>
      <c r="S8677">
        <f>IF(AND(TableOMP[[#This Row],[total_time]]&gt;=TableOMP[[#This Row],[Low]], TableOMP[[#This Row],[total_time]]&lt;=TableOMP[[#This Row],[High]]),1,0)</f>
        <v>1</v>
      </c>
    </row>
    <row r="8678" spans="1:19" hidden="1" x14ac:dyDescent="0.25">
      <c r="A8678" t="s">
        <v>17</v>
      </c>
      <c r="B8678">
        <v>10000</v>
      </c>
      <c r="C8678">
        <v>0</v>
      </c>
      <c r="D8678">
        <v>0</v>
      </c>
      <c r="E8678">
        <v>61</v>
      </c>
      <c r="F8678">
        <v>1</v>
      </c>
      <c r="G8678">
        <v>1.472164</v>
      </c>
      <c r="H8678">
        <v>0.110371</v>
      </c>
      <c r="I8678">
        <v>0.11637</v>
      </c>
      <c r="J8678">
        <v>1.9400000000000001E-3</v>
      </c>
      <c r="K8678" t="str">
        <f>MID(M8678,22,1)</f>
        <v>5</v>
      </c>
      <c r="L8678" t="s">
        <v>40</v>
      </c>
      <c r="M8678" t="s">
        <v>39</v>
      </c>
      <c r="N8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678">
        <f>VLOOKUP(TableOMP[[#This Row],[Label]],TableAvg[],2,FALSE)</f>
        <v>1.4400452000000001</v>
      </c>
      <c r="P8678">
        <f>VLOOKUP(TableOMP[[#This Row],[Label]],TableAvg[],3,FALSE)</f>
        <v>4.2187017858096393E-2</v>
      </c>
      <c r="Q8678">
        <f>TableOMP[[#This Row],[Avg]]-$U$2*TableOMP[[#This Row],[StdDev]]</f>
        <v>1.3556711642838073</v>
      </c>
      <c r="R8678">
        <f>TableOMP[[#This Row],[Avg]]+$U$2*TableOMP[[#This Row],[StdDev]]</f>
        <v>1.524419235716193</v>
      </c>
      <c r="S8678">
        <f>IF(AND(TableOMP[[#This Row],[total_time]]&gt;=TableOMP[[#This Row],[Low]], TableOMP[[#This Row],[total_time]]&lt;=TableOMP[[#This Row],[High]]),1,0)</f>
        <v>1</v>
      </c>
    </row>
    <row r="8679" spans="1:19" hidden="1" x14ac:dyDescent="0.25">
      <c r="A8679" t="s">
        <v>17</v>
      </c>
      <c r="B8679">
        <v>10000</v>
      </c>
      <c r="C8679">
        <v>0</v>
      </c>
      <c r="D8679">
        <v>0</v>
      </c>
      <c r="E8679">
        <v>40</v>
      </c>
      <c r="F8679">
        <v>1</v>
      </c>
      <c r="G8679">
        <v>1.4703839999999999</v>
      </c>
      <c r="H8679">
        <v>0.114241</v>
      </c>
      <c r="I8679">
        <v>0.31366100000000002</v>
      </c>
      <c r="J8679">
        <v>8.0429999999999998E-3</v>
      </c>
      <c r="K8679" t="str">
        <f>MID(M8679,22,1)</f>
        <v>5</v>
      </c>
      <c r="L8679" t="s">
        <v>40</v>
      </c>
      <c r="M8679" t="s">
        <v>39</v>
      </c>
      <c r="N8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679">
        <f>VLOOKUP(TableOMP[[#This Row],[Label]],TableAvg[],2,FALSE)</f>
        <v>1.5592615999999999</v>
      </c>
      <c r="P8679">
        <f>VLOOKUP(TableOMP[[#This Row],[Label]],TableAvg[],3,FALSE)</f>
        <v>7.8916984660082165E-2</v>
      </c>
      <c r="Q8679">
        <f>TableOMP[[#This Row],[Avg]]-$U$2*TableOMP[[#This Row],[StdDev]]</f>
        <v>1.4014276306798357</v>
      </c>
      <c r="R8679">
        <f>TableOMP[[#This Row],[Avg]]+$U$2*TableOMP[[#This Row],[StdDev]]</f>
        <v>1.7170955693201642</v>
      </c>
      <c r="S8679">
        <f>IF(AND(TableOMP[[#This Row],[total_time]]&gt;=TableOMP[[#This Row],[Low]], TableOMP[[#This Row],[total_time]]&lt;=TableOMP[[#This Row],[High]]),1,0)</f>
        <v>1</v>
      </c>
    </row>
    <row r="8680" spans="1:19" hidden="1" x14ac:dyDescent="0.25">
      <c r="A8680" t="s">
        <v>17</v>
      </c>
      <c r="B8680">
        <v>10000</v>
      </c>
      <c r="C8680">
        <v>0</v>
      </c>
      <c r="D8680">
        <v>0</v>
      </c>
      <c r="E8680">
        <v>30</v>
      </c>
      <c r="F8680">
        <v>1</v>
      </c>
      <c r="G8680">
        <v>1.4698310000000001</v>
      </c>
      <c r="H8680">
        <v>0.10781200000000001</v>
      </c>
      <c r="I8680">
        <v>0.13397000000000001</v>
      </c>
      <c r="J8680">
        <v>4.62E-3</v>
      </c>
      <c r="K8680" t="str">
        <f>MID(M8680,22,1)</f>
        <v>5</v>
      </c>
      <c r="L8680" t="s">
        <v>40</v>
      </c>
      <c r="M8680" t="s">
        <v>39</v>
      </c>
      <c r="N8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8680">
        <f>VLOOKUP(TableOMP[[#This Row],[Label]],TableAvg[],2,FALSE)</f>
        <v>1.43543775</v>
      </c>
      <c r="P8680">
        <f>VLOOKUP(TableOMP[[#This Row],[Label]],TableAvg[],3,FALSE)</f>
        <v>4.4333289283426378E-2</v>
      </c>
      <c r="Q8680">
        <f>TableOMP[[#This Row],[Avg]]-$U$2*TableOMP[[#This Row],[StdDev]]</f>
        <v>1.3467711714331472</v>
      </c>
      <c r="R8680">
        <f>TableOMP[[#This Row],[Avg]]+$U$2*TableOMP[[#This Row],[StdDev]]</f>
        <v>1.5241043285668527</v>
      </c>
      <c r="S8680">
        <f>IF(AND(TableOMP[[#This Row],[total_time]]&gt;=TableOMP[[#This Row],[Low]], TableOMP[[#This Row],[total_time]]&lt;=TableOMP[[#This Row],[High]]),1,0)</f>
        <v>1</v>
      </c>
    </row>
    <row r="8681" spans="1:19" hidden="1" x14ac:dyDescent="0.25">
      <c r="A8681" t="s">
        <v>17</v>
      </c>
      <c r="B8681">
        <v>10000</v>
      </c>
      <c r="C8681">
        <v>0</v>
      </c>
      <c r="D8681">
        <v>0</v>
      </c>
      <c r="E8681">
        <v>39</v>
      </c>
      <c r="F8681">
        <v>1</v>
      </c>
      <c r="G8681">
        <v>1.465401</v>
      </c>
      <c r="H8681">
        <v>0.10935300000000001</v>
      </c>
      <c r="I8681">
        <v>0.17180699999999999</v>
      </c>
      <c r="J8681">
        <v>4.5209999999999998E-3</v>
      </c>
      <c r="K8681" t="str">
        <f>MID(M8681,22,1)</f>
        <v>5</v>
      </c>
      <c r="L8681" t="s">
        <v>40</v>
      </c>
      <c r="M8681" t="s">
        <v>39</v>
      </c>
      <c r="N8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681">
        <f>VLOOKUP(TableOMP[[#This Row],[Label]],TableAvg[],2,FALSE)</f>
        <v>1.6020316000000001</v>
      </c>
      <c r="P8681">
        <f>VLOOKUP(TableOMP[[#This Row],[Label]],TableAvg[],3,FALSE)</f>
        <v>7.1517396942555461E-2</v>
      </c>
      <c r="Q8681">
        <f>TableOMP[[#This Row],[Avg]]-$U$2*TableOMP[[#This Row],[StdDev]]</f>
        <v>1.4589968061148892</v>
      </c>
      <c r="R8681">
        <f>TableOMP[[#This Row],[Avg]]+$U$2*TableOMP[[#This Row],[StdDev]]</f>
        <v>1.745066393885111</v>
      </c>
      <c r="S8681">
        <f>IF(AND(TableOMP[[#This Row],[total_time]]&gt;=TableOMP[[#This Row],[Low]], TableOMP[[#This Row],[total_time]]&lt;=TableOMP[[#This Row],[High]]),1,0)</f>
        <v>1</v>
      </c>
    </row>
    <row r="8682" spans="1:19" hidden="1" x14ac:dyDescent="0.25">
      <c r="A8682" t="s">
        <v>17</v>
      </c>
      <c r="B8682">
        <v>10000</v>
      </c>
      <c r="C8682">
        <v>0</v>
      </c>
      <c r="D8682">
        <v>0</v>
      </c>
      <c r="E8682">
        <v>34</v>
      </c>
      <c r="F8682">
        <v>1</v>
      </c>
      <c r="G8682">
        <v>1.46495</v>
      </c>
      <c r="H8682">
        <v>0.11265</v>
      </c>
      <c r="I8682">
        <v>0.18690000000000001</v>
      </c>
      <c r="J8682">
        <v>5.6639999999999998E-3</v>
      </c>
      <c r="K8682" t="str">
        <f>MID(M8682,22,1)</f>
        <v>5</v>
      </c>
      <c r="L8682" t="s">
        <v>40</v>
      </c>
      <c r="M8682" t="s">
        <v>39</v>
      </c>
      <c r="N8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682">
        <f>VLOOKUP(TableOMP[[#This Row],[Label]],TableAvg[],2,FALSE)</f>
        <v>1.4701122000000002</v>
      </c>
      <c r="P8682">
        <f>VLOOKUP(TableOMP[[#This Row],[Label]],TableAvg[],3,FALSE)</f>
        <v>4.4803983302377094E-2</v>
      </c>
      <c r="Q8682">
        <f>TableOMP[[#This Row],[Avg]]-$U$2*TableOMP[[#This Row],[StdDev]]</f>
        <v>1.380504233395246</v>
      </c>
      <c r="R8682">
        <f>TableOMP[[#This Row],[Avg]]+$U$2*TableOMP[[#This Row],[StdDev]]</f>
        <v>1.5597201666047544</v>
      </c>
      <c r="S8682">
        <f>IF(AND(TableOMP[[#This Row],[total_time]]&gt;=TableOMP[[#This Row],[Low]], TableOMP[[#This Row],[total_time]]&lt;=TableOMP[[#This Row],[High]]),1,0)</f>
        <v>1</v>
      </c>
    </row>
    <row r="8683" spans="1:19" hidden="1" x14ac:dyDescent="0.25">
      <c r="A8683" t="s">
        <v>17</v>
      </c>
      <c r="B8683">
        <v>10000</v>
      </c>
      <c r="C8683">
        <v>0</v>
      </c>
      <c r="D8683">
        <v>0</v>
      </c>
      <c r="E8683">
        <v>38</v>
      </c>
      <c r="F8683">
        <v>1</v>
      </c>
      <c r="G8683">
        <v>1.4629559999999999</v>
      </c>
      <c r="H8683">
        <v>0.102464</v>
      </c>
      <c r="I8683">
        <v>0.19507099999999999</v>
      </c>
      <c r="J8683">
        <v>5.2719999999999998E-3</v>
      </c>
      <c r="K8683" t="str">
        <f>MID(M8683,22,1)</f>
        <v>5</v>
      </c>
      <c r="L8683" t="s">
        <v>40</v>
      </c>
      <c r="M8683" t="s">
        <v>39</v>
      </c>
      <c r="N8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683">
        <f>VLOOKUP(TableOMP[[#This Row],[Label]],TableAvg[],2,FALSE)</f>
        <v>1.5310215999999999</v>
      </c>
      <c r="P8683">
        <f>VLOOKUP(TableOMP[[#This Row],[Label]],TableAvg[],3,FALSE)</f>
        <v>6.0159216659131189E-2</v>
      </c>
      <c r="Q8683">
        <f>TableOMP[[#This Row],[Avg]]-$U$2*TableOMP[[#This Row],[StdDev]]</f>
        <v>1.4107031666817376</v>
      </c>
      <c r="R8683">
        <f>TableOMP[[#This Row],[Avg]]+$U$2*TableOMP[[#This Row],[StdDev]]</f>
        <v>1.6513400333182622</v>
      </c>
      <c r="S8683">
        <f>IF(AND(TableOMP[[#This Row],[total_time]]&gt;=TableOMP[[#This Row],[Low]], TableOMP[[#This Row],[total_time]]&lt;=TableOMP[[#This Row],[High]]),1,0)</f>
        <v>1</v>
      </c>
    </row>
    <row r="8684" spans="1:19" hidden="1" x14ac:dyDescent="0.25">
      <c r="A8684" t="s">
        <v>17</v>
      </c>
      <c r="B8684">
        <v>10000</v>
      </c>
      <c r="C8684">
        <v>0</v>
      </c>
      <c r="D8684">
        <v>0</v>
      </c>
      <c r="E8684">
        <v>6</v>
      </c>
      <c r="F8684">
        <v>1</v>
      </c>
      <c r="G8684">
        <v>1.461592</v>
      </c>
      <c r="H8684">
        <v>0.105725</v>
      </c>
      <c r="I8684">
        <v>5.1770999999999998E-2</v>
      </c>
      <c r="J8684">
        <v>1.0354E-2</v>
      </c>
      <c r="K8684" t="str">
        <f>MID(M8684,22,1)</f>
        <v>5</v>
      </c>
      <c r="L8684" t="s">
        <v>40</v>
      </c>
      <c r="M8684" t="s">
        <v>39</v>
      </c>
      <c r="N8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8684">
        <f>VLOOKUP(TableOMP[[#This Row],[Label]],TableAvg[],2,FALSE)</f>
        <v>1.4457850000000001</v>
      </c>
      <c r="P8684">
        <f>VLOOKUP(TableOMP[[#This Row],[Label]],TableAvg[],3,FALSE)</f>
        <v>8.7286575141951699E-3</v>
      </c>
      <c r="Q8684">
        <f>TableOMP[[#This Row],[Avg]]-$U$2*TableOMP[[#This Row],[StdDev]]</f>
        <v>1.4283276849716098</v>
      </c>
      <c r="R8684">
        <f>TableOMP[[#This Row],[Avg]]+$U$2*TableOMP[[#This Row],[StdDev]]</f>
        <v>1.4632423150283904</v>
      </c>
      <c r="S8684">
        <f>IF(AND(TableOMP[[#This Row],[total_time]]&gt;=TableOMP[[#This Row],[Low]], TableOMP[[#This Row],[total_time]]&lt;=TableOMP[[#This Row],[High]]),1,0)</f>
        <v>1</v>
      </c>
    </row>
    <row r="8685" spans="1:19" hidden="1" x14ac:dyDescent="0.25">
      <c r="A8685" t="s">
        <v>17</v>
      </c>
      <c r="B8685">
        <v>10000</v>
      </c>
      <c r="C8685">
        <v>0</v>
      </c>
      <c r="D8685">
        <v>0</v>
      </c>
      <c r="E8685">
        <v>60</v>
      </c>
      <c r="F8685">
        <v>1</v>
      </c>
      <c r="G8685">
        <v>1.459568</v>
      </c>
      <c r="H8685">
        <v>0.119521</v>
      </c>
      <c r="I8685">
        <v>0.119951</v>
      </c>
      <c r="J8685">
        <v>2.0330000000000001E-3</v>
      </c>
      <c r="K8685" t="str">
        <f>MID(M8685,22,1)</f>
        <v>5</v>
      </c>
      <c r="L8685" t="s">
        <v>40</v>
      </c>
      <c r="M8685" t="s">
        <v>39</v>
      </c>
      <c r="N8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685">
        <f>VLOOKUP(TableOMP[[#This Row],[Label]],TableAvg[],2,FALSE)</f>
        <v>1.4176936</v>
      </c>
      <c r="P8685">
        <f>VLOOKUP(TableOMP[[#This Row],[Label]],TableAvg[],3,FALSE)</f>
        <v>4.2473780074769783E-2</v>
      </c>
      <c r="Q8685">
        <f>TableOMP[[#This Row],[Avg]]-$U$2*TableOMP[[#This Row],[StdDev]]</f>
        <v>1.3327460398504605</v>
      </c>
      <c r="R8685">
        <f>TableOMP[[#This Row],[Avg]]+$U$2*TableOMP[[#This Row],[StdDev]]</f>
        <v>1.5026411601495395</v>
      </c>
      <c r="S8685">
        <f>IF(AND(TableOMP[[#This Row],[total_time]]&gt;=TableOMP[[#This Row],[Low]], TableOMP[[#This Row],[total_time]]&lt;=TableOMP[[#This Row],[High]]),1,0)</f>
        <v>1</v>
      </c>
    </row>
    <row r="8686" spans="1:19" hidden="1" x14ac:dyDescent="0.25">
      <c r="A8686" t="s">
        <v>17</v>
      </c>
      <c r="B8686">
        <v>10000</v>
      </c>
      <c r="C8686">
        <v>0</v>
      </c>
      <c r="D8686">
        <v>0</v>
      </c>
      <c r="E8686">
        <v>21</v>
      </c>
      <c r="F8686">
        <v>1</v>
      </c>
      <c r="G8686">
        <v>1.4593</v>
      </c>
      <c r="H8686">
        <v>0.13155800000000001</v>
      </c>
      <c r="I8686">
        <v>0.61960099999999996</v>
      </c>
      <c r="J8686">
        <v>3.0980000000000001E-2</v>
      </c>
      <c r="K8686" t="str">
        <f>MID(M8686,22,1)</f>
        <v>5</v>
      </c>
      <c r="L8686" t="s">
        <v>40</v>
      </c>
      <c r="M8686" t="s">
        <v>39</v>
      </c>
      <c r="N8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8686">
        <f>VLOOKUP(TableOMP[[#This Row],[Label]],TableAvg[],2,FALSE)</f>
        <v>1.4418131999999999</v>
      </c>
      <c r="P8686">
        <f>VLOOKUP(TableOMP[[#This Row],[Label]],TableAvg[],3,FALSE)</f>
        <v>6.211004899821284E-2</v>
      </c>
      <c r="Q8686">
        <f>TableOMP[[#This Row],[Avg]]-$U$2*TableOMP[[#This Row],[StdDev]]</f>
        <v>1.3175931020035743</v>
      </c>
      <c r="R8686">
        <f>TableOMP[[#This Row],[Avg]]+$U$2*TableOMP[[#This Row],[StdDev]]</f>
        <v>1.5660332979964255</v>
      </c>
      <c r="S8686">
        <f>IF(AND(TableOMP[[#This Row],[total_time]]&gt;=TableOMP[[#This Row],[Low]], TableOMP[[#This Row],[total_time]]&lt;=TableOMP[[#This Row],[High]]),1,0)</f>
        <v>1</v>
      </c>
    </row>
    <row r="8687" spans="1:19" hidden="1" x14ac:dyDescent="0.25">
      <c r="A8687" t="s">
        <v>17</v>
      </c>
      <c r="B8687">
        <v>10000</v>
      </c>
      <c r="C8687">
        <v>0</v>
      </c>
      <c r="D8687">
        <v>0</v>
      </c>
      <c r="E8687">
        <v>63</v>
      </c>
      <c r="F8687">
        <v>1</v>
      </c>
      <c r="G8687">
        <v>1.4556709999999999</v>
      </c>
      <c r="H8687">
        <v>0.121422</v>
      </c>
      <c r="I8687">
        <v>0.13156799999999999</v>
      </c>
      <c r="J8687">
        <v>2.1220000000000002E-3</v>
      </c>
      <c r="K8687" t="str">
        <f>MID(M8687,22,1)</f>
        <v>5</v>
      </c>
      <c r="L8687" t="s">
        <v>40</v>
      </c>
      <c r="M8687" t="s">
        <v>39</v>
      </c>
      <c r="N8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687">
        <f>VLOOKUP(TableOMP[[#This Row],[Label]],TableAvg[],2,FALSE)</f>
        <v>1.4011672000000002</v>
      </c>
      <c r="P8687">
        <f>VLOOKUP(TableOMP[[#This Row],[Label]],TableAvg[],3,FALSE)</f>
        <v>2.7387142380312132E-2</v>
      </c>
      <c r="Q8687">
        <f>TableOMP[[#This Row],[Avg]]-$U$2*TableOMP[[#This Row],[StdDev]]</f>
        <v>1.3463929152393759</v>
      </c>
      <c r="R8687">
        <f>TableOMP[[#This Row],[Avg]]+$U$2*TableOMP[[#This Row],[StdDev]]</f>
        <v>1.4559414847606245</v>
      </c>
      <c r="S8687">
        <f>IF(AND(TableOMP[[#This Row],[total_time]]&gt;=TableOMP[[#This Row],[Low]], TableOMP[[#This Row],[total_time]]&lt;=TableOMP[[#This Row],[High]]),1,0)</f>
        <v>1</v>
      </c>
    </row>
    <row r="8688" spans="1:19" hidden="1" x14ac:dyDescent="0.25">
      <c r="A8688" t="s">
        <v>17</v>
      </c>
      <c r="B8688">
        <v>10000</v>
      </c>
      <c r="C8688">
        <v>0</v>
      </c>
      <c r="D8688">
        <v>0</v>
      </c>
      <c r="E8688">
        <v>61</v>
      </c>
      <c r="F8688">
        <v>1</v>
      </c>
      <c r="G8688">
        <v>1.455409</v>
      </c>
      <c r="H8688">
        <v>0.112482</v>
      </c>
      <c r="I8688">
        <v>1.005657</v>
      </c>
      <c r="J8688">
        <v>1.6761000000000002E-2</v>
      </c>
      <c r="K8688" t="str">
        <f>MID(M8688,22,1)</f>
        <v>5</v>
      </c>
      <c r="L8688" t="s">
        <v>40</v>
      </c>
      <c r="M8688" t="s">
        <v>39</v>
      </c>
      <c r="N8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688">
        <f>VLOOKUP(TableOMP[[#This Row],[Label]],TableAvg[],2,FALSE)</f>
        <v>1.4400452000000001</v>
      </c>
      <c r="P8688">
        <f>VLOOKUP(TableOMP[[#This Row],[Label]],TableAvg[],3,FALSE)</f>
        <v>4.2187017858096393E-2</v>
      </c>
      <c r="Q8688">
        <f>TableOMP[[#This Row],[Avg]]-$U$2*TableOMP[[#This Row],[StdDev]]</f>
        <v>1.3556711642838073</v>
      </c>
      <c r="R8688">
        <f>TableOMP[[#This Row],[Avg]]+$U$2*TableOMP[[#This Row],[StdDev]]</f>
        <v>1.524419235716193</v>
      </c>
      <c r="S8688">
        <f>IF(AND(TableOMP[[#This Row],[total_time]]&gt;=TableOMP[[#This Row],[Low]], TableOMP[[#This Row],[total_time]]&lt;=TableOMP[[#This Row],[High]]),1,0)</f>
        <v>1</v>
      </c>
    </row>
    <row r="8689" spans="1:19" hidden="1" x14ac:dyDescent="0.25">
      <c r="A8689" t="s">
        <v>17</v>
      </c>
      <c r="B8689">
        <v>10000</v>
      </c>
      <c r="C8689">
        <v>0</v>
      </c>
      <c r="D8689">
        <v>0</v>
      </c>
      <c r="E8689">
        <v>36</v>
      </c>
      <c r="F8689">
        <v>1</v>
      </c>
      <c r="G8689">
        <v>1.4542839999999999</v>
      </c>
      <c r="H8689">
        <v>0.114772</v>
      </c>
      <c r="I8689">
        <v>0.25337300000000001</v>
      </c>
      <c r="J8689">
        <v>7.2389999999999998E-3</v>
      </c>
      <c r="K8689" t="str">
        <f>MID(M8689,22,1)</f>
        <v>5</v>
      </c>
      <c r="L8689" t="s">
        <v>40</v>
      </c>
      <c r="M8689" t="s">
        <v>39</v>
      </c>
      <c r="N8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8689">
        <f>VLOOKUP(TableOMP[[#This Row],[Label]],TableAvg[],2,FALSE)</f>
        <v>1.5158449999999999</v>
      </c>
      <c r="P8689">
        <f>VLOOKUP(TableOMP[[#This Row],[Label]],TableAvg[],3,FALSE)</f>
        <v>4.2488093949952586E-2</v>
      </c>
      <c r="Q8689">
        <f>TableOMP[[#This Row],[Avg]]-$U$2*TableOMP[[#This Row],[StdDev]]</f>
        <v>1.4308688121000948</v>
      </c>
      <c r="R8689">
        <f>TableOMP[[#This Row],[Avg]]+$U$2*TableOMP[[#This Row],[StdDev]]</f>
        <v>1.600821187899905</v>
      </c>
      <c r="S8689">
        <f>IF(AND(TableOMP[[#This Row],[total_time]]&gt;=TableOMP[[#This Row],[Low]], TableOMP[[#This Row],[total_time]]&lt;=TableOMP[[#This Row],[High]]),1,0)</f>
        <v>1</v>
      </c>
    </row>
    <row r="8690" spans="1:19" hidden="1" x14ac:dyDescent="0.25">
      <c r="A8690" t="s">
        <v>17</v>
      </c>
      <c r="B8690">
        <v>10000</v>
      </c>
      <c r="C8690">
        <v>0</v>
      </c>
      <c r="D8690">
        <v>0</v>
      </c>
      <c r="E8690">
        <v>32</v>
      </c>
      <c r="F8690">
        <v>1</v>
      </c>
      <c r="G8690">
        <v>1.452966</v>
      </c>
      <c r="H8690">
        <v>0.110537</v>
      </c>
      <c r="I8690">
        <v>0.44583299999999998</v>
      </c>
      <c r="J8690">
        <v>1.4382000000000001E-2</v>
      </c>
      <c r="K8690" t="str">
        <f>MID(M8690,22,1)</f>
        <v>5</v>
      </c>
      <c r="L8690" t="s">
        <v>40</v>
      </c>
      <c r="M8690" t="s">
        <v>39</v>
      </c>
      <c r="N8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690">
        <f>VLOOKUP(TableOMP[[#This Row],[Label]],TableAvg[],2,FALSE)</f>
        <v>1.4919582</v>
      </c>
      <c r="P8690">
        <f>VLOOKUP(TableOMP[[#This Row],[Label]],TableAvg[],3,FALSE)</f>
        <v>4.9662956800416436E-2</v>
      </c>
      <c r="Q8690">
        <f>TableOMP[[#This Row],[Avg]]-$U$2*TableOMP[[#This Row],[StdDev]]</f>
        <v>1.3926322863991671</v>
      </c>
      <c r="R8690">
        <f>TableOMP[[#This Row],[Avg]]+$U$2*TableOMP[[#This Row],[StdDev]]</f>
        <v>1.5912841136008329</v>
      </c>
      <c r="S8690">
        <f>IF(AND(TableOMP[[#This Row],[total_time]]&gt;=TableOMP[[#This Row],[Low]], TableOMP[[#This Row],[total_time]]&lt;=TableOMP[[#This Row],[High]]),1,0)</f>
        <v>1</v>
      </c>
    </row>
    <row r="8691" spans="1:19" hidden="1" x14ac:dyDescent="0.25">
      <c r="A8691" t="s">
        <v>17</v>
      </c>
      <c r="B8691">
        <v>10000</v>
      </c>
      <c r="C8691">
        <v>0</v>
      </c>
      <c r="D8691">
        <v>0</v>
      </c>
      <c r="E8691">
        <v>37</v>
      </c>
      <c r="F8691">
        <v>1</v>
      </c>
      <c r="G8691">
        <v>1.4478409999999999</v>
      </c>
      <c r="H8691">
        <v>0.10970100000000001</v>
      </c>
      <c r="I8691">
        <v>0.12523799999999999</v>
      </c>
      <c r="J8691">
        <v>3.4789999999999999E-3</v>
      </c>
      <c r="K8691" t="str">
        <f>MID(M8691,22,1)</f>
        <v>5</v>
      </c>
      <c r="L8691" t="s">
        <v>40</v>
      </c>
      <c r="M8691" t="s">
        <v>39</v>
      </c>
      <c r="N8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691">
        <f>VLOOKUP(TableOMP[[#This Row],[Label]],TableAvg[],2,FALSE)</f>
        <v>1.5050421999999999</v>
      </c>
      <c r="P8691">
        <f>VLOOKUP(TableOMP[[#This Row],[Label]],TableAvg[],3,FALSE)</f>
        <v>4.9208005191836948E-2</v>
      </c>
      <c r="Q8691">
        <f>TableOMP[[#This Row],[Avg]]-$U$2*TableOMP[[#This Row],[StdDev]]</f>
        <v>1.4066261896163259</v>
      </c>
      <c r="R8691">
        <f>TableOMP[[#This Row],[Avg]]+$U$2*TableOMP[[#This Row],[StdDev]]</f>
        <v>1.6034582103836739</v>
      </c>
      <c r="S8691">
        <f>IF(AND(TableOMP[[#This Row],[total_time]]&gt;=TableOMP[[#This Row],[Low]], TableOMP[[#This Row],[total_time]]&lt;=TableOMP[[#This Row],[High]]),1,0)</f>
        <v>1</v>
      </c>
    </row>
    <row r="8692" spans="1:19" hidden="1" x14ac:dyDescent="0.25">
      <c r="A8692" t="s">
        <v>17</v>
      </c>
      <c r="B8692">
        <v>10000</v>
      </c>
      <c r="C8692">
        <v>0</v>
      </c>
      <c r="D8692">
        <v>0</v>
      </c>
      <c r="E8692">
        <v>6</v>
      </c>
      <c r="F8692">
        <v>1</v>
      </c>
      <c r="G8692">
        <v>1.446979</v>
      </c>
      <c r="H8692">
        <v>0.10574600000000001</v>
      </c>
      <c r="I8692">
        <v>6.4818000000000001E-2</v>
      </c>
      <c r="J8692">
        <v>1.2964E-2</v>
      </c>
      <c r="K8692" t="str">
        <f>MID(M8692,22,1)</f>
        <v>5</v>
      </c>
      <c r="L8692" t="s">
        <v>40</v>
      </c>
      <c r="M8692" t="s">
        <v>39</v>
      </c>
      <c r="N8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8692">
        <f>VLOOKUP(TableOMP[[#This Row],[Label]],TableAvg[],2,FALSE)</f>
        <v>1.4457850000000001</v>
      </c>
      <c r="P8692">
        <f>VLOOKUP(TableOMP[[#This Row],[Label]],TableAvg[],3,FALSE)</f>
        <v>8.7286575141951699E-3</v>
      </c>
      <c r="Q8692">
        <f>TableOMP[[#This Row],[Avg]]-$U$2*TableOMP[[#This Row],[StdDev]]</f>
        <v>1.4283276849716098</v>
      </c>
      <c r="R8692">
        <f>TableOMP[[#This Row],[Avg]]+$U$2*TableOMP[[#This Row],[StdDev]]</f>
        <v>1.4632423150283904</v>
      </c>
      <c r="S8692">
        <f>IF(AND(TableOMP[[#This Row],[total_time]]&gt;=TableOMP[[#This Row],[Low]], TableOMP[[#This Row],[total_time]]&lt;=TableOMP[[#This Row],[High]]),1,0)</f>
        <v>1</v>
      </c>
    </row>
    <row r="8693" spans="1:19" hidden="1" x14ac:dyDescent="0.25">
      <c r="A8693" t="s">
        <v>17</v>
      </c>
      <c r="B8693">
        <v>10000</v>
      </c>
      <c r="C8693">
        <v>0</v>
      </c>
      <c r="D8693">
        <v>0</v>
      </c>
      <c r="E8693">
        <v>25</v>
      </c>
      <c r="F8693">
        <v>1</v>
      </c>
      <c r="G8693">
        <v>1.445543</v>
      </c>
      <c r="H8693">
        <v>0.11031299999999999</v>
      </c>
      <c r="I8693">
        <v>0.14404</v>
      </c>
      <c r="J8693">
        <v>6.0020000000000004E-3</v>
      </c>
      <c r="K8693" t="str">
        <f>MID(M8693,22,1)</f>
        <v>5</v>
      </c>
      <c r="L8693" t="s">
        <v>40</v>
      </c>
      <c r="M8693" t="s">
        <v>39</v>
      </c>
      <c r="N8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8693">
        <f>VLOOKUP(TableOMP[[#This Row],[Label]],TableAvg[],2,FALSE)</f>
        <v>1.4170232</v>
      </c>
      <c r="P8693">
        <f>VLOOKUP(TableOMP[[#This Row],[Label]],TableAvg[],3,FALSE)</f>
        <v>2.068620151114503E-2</v>
      </c>
      <c r="Q8693">
        <f>TableOMP[[#This Row],[Avg]]-$U$2*TableOMP[[#This Row],[StdDev]]</f>
        <v>1.3756507969777099</v>
      </c>
      <c r="R8693">
        <f>TableOMP[[#This Row],[Avg]]+$U$2*TableOMP[[#This Row],[StdDev]]</f>
        <v>1.4583956030222902</v>
      </c>
      <c r="S8693">
        <f>IF(AND(TableOMP[[#This Row],[total_time]]&gt;=TableOMP[[#This Row],[Low]], TableOMP[[#This Row],[total_time]]&lt;=TableOMP[[#This Row],[High]]),1,0)</f>
        <v>1</v>
      </c>
    </row>
    <row r="8694" spans="1:19" hidden="1" x14ac:dyDescent="0.25">
      <c r="A8694" t="s">
        <v>17</v>
      </c>
      <c r="B8694">
        <v>10000</v>
      </c>
      <c r="C8694">
        <v>0</v>
      </c>
      <c r="D8694">
        <v>0</v>
      </c>
      <c r="E8694">
        <v>6</v>
      </c>
      <c r="F8694">
        <v>1</v>
      </c>
      <c r="G8694">
        <v>1.4448049999999999</v>
      </c>
      <c r="H8694">
        <v>0.102728</v>
      </c>
      <c r="I8694">
        <v>6.0687999999999999E-2</v>
      </c>
      <c r="J8694">
        <v>1.2137999999999999E-2</v>
      </c>
      <c r="K8694" t="str">
        <f>MID(M8694,22,1)</f>
        <v>5</v>
      </c>
      <c r="L8694" t="s">
        <v>40</v>
      </c>
      <c r="M8694" t="s">
        <v>39</v>
      </c>
      <c r="N8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8694">
        <f>VLOOKUP(TableOMP[[#This Row],[Label]],TableAvg[],2,FALSE)</f>
        <v>1.4457850000000001</v>
      </c>
      <c r="P8694">
        <f>VLOOKUP(TableOMP[[#This Row],[Label]],TableAvg[],3,FALSE)</f>
        <v>8.7286575141951699E-3</v>
      </c>
      <c r="Q8694">
        <f>TableOMP[[#This Row],[Avg]]-$U$2*TableOMP[[#This Row],[StdDev]]</f>
        <v>1.4283276849716098</v>
      </c>
      <c r="R8694">
        <f>TableOMP[[#This Row],[Avg]]+$U$2*TableOMP[[#This Row],[StdDev]]</f>
        <v>1.4632423150283904</v>
      </c>
      <c r="S8694">
        <f>IF(AND(TableOMP[[#This Row],[total_time]]&gt;=TableOMP[[#This Row],[Low]], TableOMP[[#This Row],[total_time]]&lt;=TableOMP[[#This Row],[High]]),1,0)</f>
        <v>1</v>
      </c>
    </row>
    <row r="8695" spans="1:19" hidden="1" x14ac:dyDescent="0.25">
      <c r="A8695" t="s">
        <v>17</v>
      </c>
      <c r="B8695">
        <v>10000</v>
      </c>
      <c r="C8695">
        <v>0</v>
      </c>
      <c r="D8695">
        <v>0</v>
      </c>
      <c r="E8695">
        <v>28</v>
      </c>
      <c r="F8695">
        <v>1</v>
      </c>
      <c r="G8695">
        <v>1.4423140000000001</v>
      </c>
      <c r="H8695">
        <v>0.110253</v>
      </c>
      <c r="I8695">
        <v>0.196602</v>
      </c>
      <c r="J8695">
        <v>7.2820000000000003E-3</v>
      </c>
      <c r="K8695" t="str">
        <f>MID(M8695,22,1)</f>
        <v>5</v>
      </c>
      <c r="L8695" t="s">
        <v>40</v>
      </c>
      <c r="M8695" t="s">
        <v>39</v>
      </c>
      <c r="N8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8695">
        <f>VLOOKUP(TableOMP[[#This Row],[Label]],TableAvg[],2,FALSE)</f>
        <v>1.49144375</v>
      </c>
      <c r="P8695">
        <f>VLOOKUP(TableOMP[[#This Row],[Label]],TableAvg[],3,FALSE)</f>
        <v>0.12613926891808247</v>
      </c>
      <c r="Q8695">
        <f>TableOMP[[#This Row],[Avg]]-$U$2*TableOMP[[#This Row],[StdDev]]</f>
        <v>1.239165212163835</v>
      </c>
      <c r="R8695">
        <f>TableOMP[[#This Row],[Avg]]+$U$2*TableOMP[[#This Row],[StdDev]]</f>
        <v>1.7437222878361649</v>
      </c>
      <c r="S8695">
        <f>IF(AND(TableOMP[[#This Row],[total_time]]&gt;=TableOMP[[#This Row],[Low]], TableOMP[[#This Row],[total_time]]&lt;=TableOMP[[#This Row],[High]]),1,0)</f>
        <v>1</v>
      </c>
    </row>
    <row r="8696" spans="1:19" hidden="1" x14ac:dyDescent="0.25">
      <c r="A8696" t="s">
        <v>17</v>
      </c>
      <c r="B8696">
        <v>10000</v>
      </c>
      <c r="C8696">
        <v>0</v>
      </c>
      <c r="D8696">
        <v>0</v>
      </c>
      <c r="E8696">
        <v>34</v>
      </c>
      <c r="F8696">
        <v>1</v>
      </c>
      <c r="G8696">
        <v>1.4385870000000001</v>
      </c>
      <c r="H8696">
        <v>0.102843</v>
      </c>
      <c r="I8696">
        <v>0.19445100000000001</v>
      </c>
      <c r="J8696">
        <v>5.8919999999999997E-3</v>
      </c>
      <c r="K8696" t="str">
        <f>MID(M8696,22,1)</f>
        <v>5</v>
      </c>
      <c r="L8696" t="s">
        <v>40</v>
      </c>
      <c r="M8696" t="s">
        <v>39</v>
      </c>
      <c r="N8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696">
        <f>VLOOKUP(TableOMP[[#This Row],[Label]],TableAvg[],2,FALSE)</f>
        <v>1.4701122000000002</v>
      </c>
      <c r="P8696">
        <f>VLOOKUP(TableOMP[[#This Row],[Label]],TableAvg[],3,FALSE)</f>
        <v>4.4803983302377094E-2</v>
      </c>
      <c r="Q8696">
        <f>TableOMP[[#This Row],[Avg]]-$U$2*TableOMP[[#This Row],[StdDev]]</f>
        <v>1.380504233395246</v>
      </c>
      <c r="R8696">
        <f>TableOMP[[#This Row],[Avg]]+$U$2*TableOMP[[#This Row],[StdDev]]</f>
        <v>1.5597201666047544</v>
      </c>
      <c r="S8696">
        <f>IF(AND(TableOMP[[#This Row],[total_time]]&gt;=TableOMP[[#This Row],[Low]], TableOMP[[#This Row],[total_time]]&lt;=TableOMP[[#This Row],[High]]),1,0)</f>
        <v>1</v>
      </c>
    </row>
    <row r="8697" spans="1:19" hidden="1" x14ac:dyDescent="0.25">
      <c r="A8697" t="s">
        <v>17</v>
      </c>
      <c r="B8697">
        <v>10000</v>
      </c>
      <c r="C8697">
        <v>0</v>
      </c>
      <c r="D8697">
        <v>0</v>
      </c>
      <c r="E8697">
        <v>35</v>
      </c>
      <c r="F8697">
        <v>1</v>
      </c>
      <c r="G8697">
        <v>1.4382919999999999</v>
      </c>
      <c r="H8697">
        <v>0.103953</v>
      </c>
      <c r="I8697">
        <v>0.22012899999999999</v>
      </c>
      <c r="J8697">
        <v>6.4739999999999997E-3</v>
      </c>
      <c r="K8697" t="str">
        <f>MID(M8697,22,1)</f>
        <v>5</v>
      </c>
      <c r="L8697" t="s">
        <v>40</v>
      </c>
      <c r="M8697" t="s">
        <v>39</v>
      </c>
      <c r="N8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697">
        <f>VLOOKUP(TableOMP[[#This Row],[Label]],TableAvg[],2,FALSE)</f>
        <v>1.5460486000000002</v>
      </c>
      <c r="P8697">
        <f>VLOOKUP(TableOMP[[#This Row],[Label]],TableAvg[],3,FALSE)</f>
        <v>7.9550953008999475E-2</v>
      </c>
      <c r="Q8697">
        <f>TableOMP[[#This Row],[Avg]]-$U$2*TableOMP[[#This Row],[StdDev]]</f>
        <v>1.3869466939820012</v>
      </c>
      <c r="R8697">
        <f>TableOMP[[#This Row],[Avg]]+$U$2*TableOMP[[#This Row],[StdDev]]</f>
        <v>1.7051505060179992</v>
      </c>
      <c r="S8697">
        <f>IF(AND(TableOMP[[#This Row],[total_time]]&gt;=TableOMP[[#This Row],[Low]], TableOMP[[#This Row],[total_time]]&lt;=TableOMP[[#This Row],[High]]),1,0)</f>
        <v>1</v>
      </c>
    </row>
    <row r="8698" spans="1:19" hidden="1" x14ac:dyDescent="0.25">
      <c r="A8698" t="s">
        <v>17</v>
      </c>
      <c r="B8698">
        <v>10000</v>
      </c>
      <c r="C8698">
        <v>0</v>
      </c>
      <c r="D8698">
        <v>0</v>
      </c>
      <c r="E8698">
        <v>6</v>
      </c>
      <c r="F8698">
        <v>1</v>
      </c>
      <c r="G8698">
        <v>1.4382010000000001</v>
      </c>
      <c r="H8698">
        <v>0.10145800000000001</v>
      </c>
      <c r="I8698">
        <v>6.1637999999999998E-2</v>
      </c>
      <c r="J8698">
        <v>1.2328E-2</v>
      </c>
      <c r="K8698" t="str">
        <f>MID(M8698,22,1)</f>
        <v>5</v>
      </c>
      <c r="L8698" t="s">
        <v>40</v>
      </c>
      <c r="M8698" t="s">
        <v>39</v>
      </c>
      <c r="N8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8698">
        <f>VLOOKUP(TableOMP[[#This Row],[Label]],TableAvg[],2,FALSE)</f>
        <v>1.4457850000000001</v>
      </c>
      <c r="P8698">
        <f>VLOOKUP(TableOMP[[#This Row],[Label]],TableAvg[],3,FALSE)</f>
        <v>8.7286575141951699E-3</v>
      </c>
      <c r="Q8698">
        <f>TableOMP[[#This Row],[Avg]]-$U$2*TableOMP[[#This Row],[StdDev]]</f>
        <v>1.4283276849716098</v>
      </c>
      <c r="R8698">
        <f>TableOMP[[#This Row],[Avg]]+$U$2*TableOMP[[#This Row],[StdDev]]</f>
        <v>1.4632423150283904</v>
      </c>
      <c r="S8698">
        <f>IF(AND(TableOMP[[#This Row],[total_time]]&gt;=TableOMP[[#This Row],[Low]], TableOMP[[#This Row],[total_time]]&lt;=TableOMP[[#This Row],[High]]),1,0)</f>
        <v>1</v>
      </c>
    </row>
    <row r="8699" spans="1:19" hidden="1" x14ac:dyDescent="0.25">
      <c r="A8699" t="s">
        <v>17</v>
      </c>
      <c r="B8699">
        <v>10000</v>
      </c>
      <c r="C8699">
        <v>0</v>
      </c>
      <c r="D8699">
        <v>0</v>
      </c>
      <c r="E8699">
        <v>59</v>
      </c>
      <c r="F8699">
        <v>1</v>
      </c>
      <c r="G8699">
        <v>1.437589</v>
      </c>
      <c r="H8699">
        <v>0.119989</v>
      </c>
      <c r="I8699">
        <v>9.6440999999999999E-2</v>
      </c>
      <c r="J8699">
        <v>1.663E-3</v>
      </c>
      <c r="K8699" t="str">
        <f>MID(M8699,22,1)</f>
        <v>5</v>
      </c>
      <c r="L8699" t="s">
        <v>40</v>
      </c>
      <c r="M8699" t="s">
        <v>39</v>
      </c>
      <c r="N8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699">
        <f>VLOOKUP(TableOMP[[#This Row],[Label]],TableAvg[],2,FALSE)</f>
        <v>1.430677</v>
      </c>
      <c r="P8699">
        <f>VLOOKUP(TableOMP[[#This Row],[Label]],TableAvg[],3,FALSE)</f>
        <v>6.6523245335747272E-2</v>
      </c>
      <c r="Q8699">
        <f>TableOMP[[#This Row],[Avg]]-$U$2*TableOMP[[#This Row],[StdDev]]</f>
        <v>1.2976305093285054</v>
      </c>
      <c r="R8699">
        <f>TableOMP[[#This Row],[Avg]]+$U$2*TableOMP[[#This Row],[StdDev]]</f>
        <v>1.5637234906714945</v>
      </c>
      <c r="S8699">
        <f>IF(AND(TableOMP[[#This Row],[total_time]]&gt;=TableOMP[[#This Row],[Low]], TableOMP[[#This Row],[total_time]]&lt;=TableOMP[[#This Row],[High]]),1,0)</f>
        <v>1</v>
      </c>
    </row>
    <row r="8700" spans="1:19" hidden="1" x14ac:dyDescent="0.25">
      <c r="A8700" t="s">
        <v>17</v>
      </c>
      <c r="B8700">
        <v>10000</v>
      </c>
      <c r="C8700">
        <v>0</v>
      </c>
      <c r="D8700">
        <v>0</v>
      </c>
      <c r="E8700">
        <v>6</v>
      </c>
      <c r="F8700">
        <v>1</v>
      </c>
      <c r="G8700">
        <v>1.4373480000000001</v>
      </c>
      <c r="H8700">
        <v>0.106366</v>
      </c>
      <c r="I8700">
        <v>6.9807999999999995E-2</v>
      </c>
      <c r="J8700">
        <v>1.3962E-2</v>
      </c>
      <c r="K8700" t="str">
        <f>MID(M8700,22,1)</f>
        <v>5</v>
      </c>
      <c r="L8700" t="s">
        <v>40</v>
      </c>
      <c r="M8700" t="s">
        <v>39</v>
      </c>
      <c r="N8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8700">
        <f>VLOOKUP(TableOMP[[#This Row],[Label]],TableAvg[],2,FALSE)</f>
        <v>1.4457850000000001</v>
      </c>
      <c r="P8700">
        <f>VLOOKUP(TableOMP[[#This Row],[Label]],TableAvg[],3,FALSE)</f>
        <v>8.7286575141951699E-3</v>
      </c>
      <c r="Q8700">
        <f>TableOMP[[#This Row],[Avg]]-$U$2*TableOMP[[#This Row],[StdDev]]</f>
        <v>1.4283276849716098</v>
      </c>
      <c r="R8700">
        <f>TableOMP[[#This Row],[Avg]]+$U$2*TableOMP[[#This Row],[StdDev]]</f>
        <v>1.4632423150283904</v>
      </c>
      <c r="S8700">
        <f>IF(AND(TableOMP[[#This Row],[total_time]]&gt;=TableOMP[[#This Row],[Low]], TableOMP[[#This Row],[total_time]]&lt;=TableOMP[[#This Row],[High]]),1,0)</f>
        <v>1</v>
      </c>
    </row>
    <row r="8701" spans="1:19" hidden="1" x14ac:dyDescent="0.25">
      <c r="A8701" t="s">
        <v>17</v>
      </c>
      <c r="B8701">
        <v>10000</v>
      </c>
      <c r="C8701">
        <v>0</v>
      </c>
      <c r="D8701">
        <v>0</v>
      </c>
      <c r="E8701">
        <v>25</v>
      </c>
      <c r="F8701">
        <v>1</v>
      </c>
      <c r="G8701">
        <v>1.435981</v>
      </c>
      <c r="H8701">
        <v>0.11319799999999999</v>
      </c>
      <c r="I8701">
        <v>0.108543</v>
      </c>
      <c r="J8701">
        <v>4.5230000000000001E-3</v>
      </c>
      <c r="K8701" t="str">
        <f>MID(M8701,22,1)</f>
        <v>5</v>
      </c>
      <c r="L8701" t="s">
        <v>40</v>
      </c>
      <c r="M8701" t="s">
        <v>39</v>
      </c>
      <c r="N8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8701">
        <f>VLOOKUP(TableOMP[[#This Row],[Label]],TableAvg[],2,FALSE)</f>
        <v>1.4170232</v>
      </c>
      <c r="P8701">
        <f>VLOOKUP(TableOMP[[#This Row],[Label]],TableAvg[],3,FALSE)</f>
        <v>2.068620151114503E-2</v>
      </c>
      <c r="Q8701">
        <f>TableOMP[[#This Row],[Avg]]-$U$2*TableOMP[[#This Row],[StdDev]]</f>
        <v>1.3756507969777099</v>
      </c>
      <c r="R8701">
        <f>TableOMP[[#This Row],[Avg]]+$U$2*TableOMP[[#This Row],[StdDev]]</f>
        <v>1.4583956030222902</v>
      </c>
      <c r="S8701">
        <f>IF(AND(TableOMP[[#This Row],[total_time]]&gt;=TableOMP[[#This Row],[Low]], TableOMP[[#This Row],[total_time]]&lt;=TableOMP[[#This Row],[High]]),1,0)</f>
        <v>1</v>
      </c>
    </row>
    <row r="8702" spans="1:19" hidden="1" x14ac:dyDescent="0.25">
      <c r="A8702" t="s">
        <v>17</v>
      </c>
      <c r="B8702">
        <v>10000</v>
      </c>
      <c r="C8702">
        <v>0</v>
      </c>
      <c r="D8702">
        <v>0</v>
      </c>
      <c r="E8702">
        <v>30</v>
      </c>
      <c r="F8702">
        <v>1</v>
      </c>
      <c r="G8702">
        <v>1.4340729999999999</v>
      </c>
      <c r="H8702">
        <v>0.11876200000000001</v>
      </c>
      <c r="I8702">
        <v>0.228879</v>
      </c>
      <c r="J8702">
        <v>7.8919999999999997E-3</v>
      </c>
      <c r="K8702" t="str">
        <f>MID(M8702,22,1)</f>
        <v>5</v>
      </c>
      <c r="L8702" t="s">
        <v>40</v>
      </c>
      <c r="M8702" t="s">
        <v>39</v>
      </c>
      <c r="N8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8702">
        <f>VLOOKUP(TableOMP[[#This Row],[Label]],TableAvg[],2,FALSE)</f>
        <v>1.43543775</v>
      </c>
      <c r="P8702">
        <f>VLOOKUP(TableOMP[[#This Row],[Label]],TableAvg[],3,FALSE)</f>
        <v>4.4333289283426378E-2</v>
      </c>
      <c r="Q8702">
        <f>TableOMP[[#This Row],[Avg]]-$U$2*TableOMP[[#This Row],[StdDev]]</f>
        <v>1.3467711714331472</v>
      </c>
      <c r="R8702">
        <f>TableOMP[[#This Row],[Avg]]+$U$2*TableOMP[[#This Row],[StdDev]]</f>
        <v>1.5241043285668527</v>
      </c>
      <c r="S8702">
        <f>IF(AND(TableOMP[[#This Row],[total_time]]&gt;=TableOMP[[#This Row],[Low]], TableOMP[[#This Row],[total_time]]&lt;=TableOMP[[#This Row],[High]]),1,0)</f>
        <v>1</v>
      </c>
    </row>
    <row r="8703" spans="1:19" hidden="1" x14ac:dyDescent="0.25">
      <c r="A8703" t="s">
        <v>17</v>
      </c>
      <c r="B8703">
        <v>10000</v>
      </c>
      <c r="C8703">
        <v>0</v>
      </c>
      <c r="D8703">
        <v>0</v>
      </c>
      <c r="E8703">
        <v>26</v>
      </c>
      <c r="F8703">
        <v>1</v>
      </c>
      <c r="G8703">
        <v>1.4322159999999999</v>
      </c>
      <c r="H8703">
        <v>0.102573</v>
      </c>
      <c r="I8703">
        <v>0.13117200000000001</v>
      </c>
      <c r="J8703">
        <v>5.2469999999999999E-3</v>
      </c>
      <c r="K8703" t="str">
        <f>MID(M8703,22,1)</f>
        <v>5</v>
      </c>
      <c r="L8703" t="s">
        <v>40</v>
      </c>
      <c r="M8703" t="s">
        <v>39</v>
      </c>
      <c r="N8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8703">
        <f>VLOOKUP(TableOMP[[#This Row],[Label]],TableAvg[],2,FALSE)</f>
        <v>1.4153328000000003</v>
      </c>
      <c r="P8703">
        <f>VLOOKUP(TableOMP[[#This Row],[Label]],TableAvg[],3,FALSE)</f>
        <v>1.6579282992929292E-2</v>
      </c>
      <c r="Q8703">
        <f>TableOMP[[#This Row],[Avg]]-$U$2*TableOMP[[#This Row],[StdDev]]</f>
        <v>1.3821742340141416</v>
      </c>
      <c r="R8703">
        <f>TableOMP[[#This Row],[Avg]]+$U$2*TableOMP[[#This Row],[StdDev]]</f>
        <v>1.4484913659858589</v>
      </c>
      <c r="S8703">
        <f>IF(AND(TableOMP[[#This Row],[total_time]]&gt;=TableOMP[[#This Row],[Low]], TableOMP[[#This Row],[total_time]]&lt;=TableOMP[[#This Row],[High]]),1,0)</f>
        <v>1</v>
      </c>
    </row>
    <row r="8704" spans="1:19" hidden="1" x14ac:dyDescent="0.25">
      <c r="A8704" t="s">
        <v>17</v>
      </c>
      <c r="B8704">
        <v>10000</v>
      </c>
      <c r="C8704">
        <v>0</v>
      </c>
      <c r="D8704">
        <v>0</v>
      </c>
      <c r="E8704">
        <v>21</v>
      </c>
      <c r="F8704">
        <v>1</v>
      </c>
      <c r="G8704">
        <v>1.4290909999999999</v>
      </c>
      <c r="H8704">
        <v>0.15817100000000001</v>
      </c>
      <c r="I8704">
        <v>0.98242700000000005</v>
      </c>
      <c r="J8704">
        <v>4.9120999999999998E-2</v>
      </c>
      <c r="K8704" t="str">
        <f>MID(M8704,22,1)</f>
        <v>5</v>
      </c>
      <c r="L8704" t="s">
        <v>40</v>
      </c>
      <c r="M8704" t="s">
        <v>39</v>
      </c>
      <c r="N8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8704">
        <f>VLOOKUP(TableOMP[[#This Row],[Label]],TableAvg[],2,FALSE)</f>
        <v>1.4418131999999999</v>
      </c>
      <c r="P8704">
        <f>VLOOKUP(TableOMP[[#This Row],[Label]],TableAvg[],3,FALSE)</f>
        <v>6.211004899821284E-2</v>
      </c>
      <c r="Q8704">
        <f>TableOMP[[#This Row],[Avg]]-$U$2*TableOMP[[#This Row],[StdDev]]</f>
        <v>1.3175931020035743</v>
      </c>
      <c r="R8704">
        <f>TableOMP[[#This Row],[Avg]]+$U$2*TableOMP[[#This Row],[StdDev]]</f>
        <v>1.5660332979964255</v>
      </c>
      <c r="S8704">
        <f>IF(AND(TableOMP[[#This Row],[total_time]]&gt;=TableOMP[[#This Row],[Low]], TableOMP[[#This Row],[total_time]]&lt;=TableOMP[[#This Row],[High]]),1,0)</f>
        <v>1</v>
      </c>
    </row>
    <row r="8705" spans="1:19" hidden="1" x14ac:dyDescent="0.25">
      <c r="A8705" t="s">
        <v>17</v>
      </c>
      <c r="B8705">
        <v>10000</v>
      </c>
      <c r="C8705">
        <v>0</v>
      </c>
      <c r="D8705">
        <v>0</v>
      </c>
      <c r="E8705">
        <v>22</v>
      </c>
      <c r="F8705">
        <v>1</v>
      </c>
      <c r="G8705">
        <v>1.427589</v>
      </c>
      <c r="H8705">
        <v>0.105532</v>
      </c>
      <c r="I8705">
        <v>0.175151</v>
      </c>
      <c r="J8705">
        <v>8.3409999999999995E-3</v>
      </c>
      <c r="K8705" t="str">
        <f>MID(M8705,22,1)</f>
        <v>5</v>
      </c>
      <c r="L8705" t="s">
        <v>40</v>
      </c>
      <c r="M8705" t="s">
        <v>39</v>
      </c>
      <c r="N8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8705">
        <f>VLOOKUP(TableOMP[[#This Row],[Label]],TableAvg[],2,FALSE)</f>
        <v>1.3926908</v>
      </c>
      <c r="P8705">
        <f>VLOOKUP(TableOMP[[#This Row],[Label]],TableAvg[],3,FALSE)</f>
        <v>2.077434147596947E-2</v>
      </c>
      <c r="Q8705">
        <f>TableOMP[[#This Row],[Avg]]-$U$2*TableOMP[[#This Row],[StdDev]]</f>
        <v>1.3511421170480611</v>
      </c>
      <c r="R8705">
        <f>TableOMP[[#This Row],[Avg]]+$U$2*TableOMP[[#This Row],[StdDev]]</f>
        <v>1.4342394829519389</v>
      </c>
      <c r="S8705">
        <f>IF(AND(TableOMP[[#This Row],[total_time]]&gt;=TableOMP[[#This Row],[Low]], TableOMP[[#This Row],[total_time]]&lt;=TableOMP[[#This Row],[High]]),1,0)</f>
        <v>1</v>
      </c>
    </row>
    <row r="8706" spans="1:19" hidden="1" x14ac:dyDescent="0.25">
      <c r="A8706" t="s">
        <v>17</v>
      </c>
      <c r="B8706">
        <v>10000</v>
      </c>
      <c r="C8706">
        <v>0</v>
      </c>
      <c r="D8706">
        <v>0</v>
      </c>
      <c r="E8706">
        <v>26</v>
      </c>
      <c r="F8706">
        <v>1</v>
      </c>
      <c r="G8706">
        <v>1.4272450000000001</v>
      </c>
      <c r="H8706">
        <v>0.111844</v>
      </c>
      <c r="I8706">
        <v>0.15141399999999999</v>
      </c>
      <c r="J8706">
        <v>6.0569999999999999E-3</v>
      </c>
      <c r="K8706" t="str">
        <f>MID(M8706,22,1)</f>
        <v>5</v>
      </c>
      <c r="L8706" t="s">
        <v>40</v>
      </c>
      <c r="M8706" t="s">
        <v>39</v>
      </c>
      <c r="N8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8706">
        <f>VLOOKUP(TableOMP[[#This Row],[Label]],TableAvg[],2,FALSE)</f>
        <v>1.4153328000000003</v>
      </c>
      <c r="P8706">
        <f>VLOOKUP(TableOMP[[#This Row],[Label]],TableAvg[],3,FALSE)</f>
        <v>1.6579282992929292E-2</v>
      </c>
      <c r="Q8706">
        <f>TableOMP[[#This Row],[Avg]]-$U$2*TableOMP[[#This Row],[StdDev]]</f>
        <v>1.3821742340141416</v>
      </c>
      <c r="R8706">
        <f>TableOMP[[#This Row],[Avg]]+$U$2*TableOMP[[#This Row],[StdDev]]</f>
        <v>1.4484913659858589</v>
      </c>
      <c r="S8706">
        <f>IF(AND(TableOMP[[#This Row],[total_time]]&gt;=TableOMP[[#This Row],[Low]], TableOMP[[#This Row],[total_time]]&lt;=TableOMP[[#This Row],[High]]),1,0)</f>
        <v>1</v>
      </c>
    </row>
    <row r="8707" spans="1:19" hidden="1" x14ac:dyDescent="0.25">
      <c r="A8707" t="s">
        <v>17</v>
      </c>
      <c r="B8707">
        <v>10000</v>
      </c>
      <c r="C8707">
        <v>0</v>
      </c>
      <c r="D8707">
        <v>0</v>
      </c>
      <c r="E8707">
        <v>26</v>
      </c>
      <c r="F8707">
        <v>1</v>
      </c>
      <c r="G8707">
        <v>1.426884</v>
      </c>
      <c r="H8707">
        <v>0.102103</v>
      </c>
      <c r="I8707">
        <v>0.150727</v>
      </c>
      <c r="J8707">
        <v>6.0289999999999996E-3</v>
      </c>
      <c r="K8707" t="str">
        <f>MID(M8707,22,1)</f>
        <v>5</v>
      </c>
      <c r="L8707" t="s">
        <v>40</v>
      </c>
      <c r="M8707" t="s">
        <v>39</v>
      </c>
      <c r="N8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8707">
        <f>VLOOKUP(TableOMP[[#This Row],[Label]],TableAvg[],2,FALSE)</f>
        <v>1.4153328000000003</v>
      </c>
      <c r="P8707">
        <f>VLOOKUP(TableOMP[[#This Row],[Label]],TableAvg[],3,FALSE)</f>
        <v>1.6579282992929292E-2</v>
      </c>
      <c r="Q8707">
        <f>TableOMP[[#This Row],[Avg]]-$U$2*TableOMP[[#This Row],[StdDev]]</f>
        <v>1.3821742340141416</v>
      </c>
      <c r="R8707">
        <f>TableOMP[[#This Row],[Avg]]+$U$2*TableOMP[[#This Row],[StdDev]]</f>
        <v>1.4484913659858589</v>
      </c>
      <c r="S8707">
        <f>IF(AND(TableOMP[[#This Row],[total_time]]&gt;=TableOMP[[#This Row],[Low]], TableOMP[[#This Row],[total_time]]&lt;=TableOMP[[#This Row],[High]]),1,0)</f>
        <v>1</v>
      </c>
    </row>
    <row r="8708" spans="1:19" hidden="1" x14ac:dyDescent="0.25">
      <c r="A8708" t="s">
        <v>17</v>
      </c>
      <c r="B8708">
        <v>10000</v>
      </c>
      <c r="C8708">
        <v>0</v>
      </c>
      <c r="D8708">
        <v>0</v>
      </c>
      <c r="E8708">
        <v>13</v>
      </c>
      <c r="F8708">
        <v>1</v>
      </c>
      <c r="G8708">
        <v>1.4261459999999999</v>
      </c>
      <c r="H8708">
        <v>0.131054</v>
      </c>
      <c r="I8708">
        <v>0.11715200000000001</v>
      </c>
      <c r="J8708">
        <v>9.7630000000000008E-3</v>
      </c>
      <c r="K8708" t="str">
        <f>MID(M8708,22,1)</f>
        <v>5</v>
      </c>
      <c r="L8708" t="s">
        <v>40</v>
      </c>
      <c r="M8708" t="s">
        <v>39</v>
      </c>
      <c r="N8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8708">
        <f>VLOOKUP(TableOMP[[#This Row],[Label]],TableAvg[],2,FALSE)</f>
        <v>1.3692688</v>
      </c>
      <c r="P8708">
        <f>VLOOKUP(TableOMP[[#This Row],[Label]],TableAvg[],3,FALSE)</f>
        <v>2.9799723987987681E-2</v>
      </c>
      <c r="Q8708">
        <f>TableOMP[[#This Row],[Avg]]-$U$2*TableOMP[[#This Row],[StdDev]]</f>
        <v>1.3096693520240246</v>
      </c>
      <c r="R8708">
        <f>TableOMP[[#This Row],[Avg]]+$U$2*TableOMP[[#This Row],[StdDev]]</f>
        <v>1.4288682479759753</v>
      </c>
      <c r="S8708">
        <f>IF(AND(TableOMP[[#This Row],[total_time]]&gt;=TableOMP[[#This Row],[Low]], TableOMP[[#This Row],[total_time]]&lt;=TableOMP[[#This Row],[High]]),1,0)</f>
        <v>1</v>
      </c>
    </row>
    <row r="8709" spans="1:19" hidden="1" x14ac:dyDescent="0.25">
      <c r="A8709" t="s">
        <v>17</v>
      </c>
      <c r="B8709">
        <v>10000</v>
      </c>
      <c r="C8709">
        <v>0</v>
      </c>
      <c r="D8709">
        <v>0</v>
      </c>
      <c r="E8709">
        <v>33</v>
      </c>
      <c r="F8709">
        <v>1</v>
      </c>
      <c r="G8709">
        <v>1.4258729999999999</v>
      </c>
      <c r="H8709">
        <v>0.105672</v>
      </c>
      <c r="I8709">
        <v>0.122238</v>
      </c>
      <c r="J8709">
        <v>3.82E-3</v>
      </c>
      <c r="K8709" t="str">
        <f>MID(M8709,22,1)</f>
        <v>5</v>
      </c>
      <c r="L8709" t="s">
        <v>40</v>
      </c>
      <c r="M8709" t="s">
        <v>39</v>
      </c>
      <c r="N8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709">
        <f>VLOOKUP(TableOMP[[#This Row],[Label]],TableAvg[],2,FALSE)</f>
        <v>1.5200165999999999</v>
      </c>
      <c r="P8709">
        <f>VLOOKUP(TableOMP[[#This Row],[Label]],TableAvg[],3,FALSE)</f>
        <v>6.7700659771084359E-2</v>
      </c>
      <c r="Q8709">
        <f>TableOMP[[#This Row],[Avg]]-$U$2*TableOMP[[#This Row],[StdDev]]</f>
        <v>1.3846152804578313</v>
      </c>
      <c r="R8709">
        <f>TableOMP[[#This Row],[Avg]]+$U$2*TableOMP[[#This Row],[StdDev]]</f>
        <v>1.6554179195421685</v>
      </c>
      <c r="S8709">
        <f>IF(AND(TableOMP[[#This Row],[total_time]]&gt;=TableOMP[[#This Row],[Low]], TableOMP[[#This Row],[total_time]]&lt;=TableOMP[[#This Row],[High]]),1,0)</f>
        <v>1</v>
      </c>
    </row>
    <row r="8710" spans="1:19" hidden="1" x14ac:dyDescent="0.25">
      <c r="A8710" t="s">
        <v>17</v>
      </c>
      <c r="B8710">
        <v>10000</v>
      </c>
      <c r="C8710">
        <v>0</v>
      </c>
      <c r="D8710">
        <v>0</v>
      </c>
      <c r="E8710">
        <v>28</v>
      </c>
      <c r="F8710">
        <v>1</v>
      </c>
      <c r="G8710">
        <v>1.4237850000000001</v>
      </c>
      <c r="H8710">
        <v>0.10552599999999999</v>
      </c>
      <c r="I8710">
        <v>0.15281500000000001</v>
      </c>
      <c r="J8710">
        <v>5.6600000000000001E-3</v>
      </c>
      <c r="K8710" t="str">
        <f>MID(M8710,22,1)</f>
        <v>5</v>
      </c>
      <c r="L8710" t="s">
        <v>40</v>
      </c>
      <c r="M8710" t="s">
        <v>39</v>
      </c>
      <c r="N8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8710">
        <f>VLOOKUP(TableOMP[[#This Row],[Label]],TableAvg[],2,FALSE)</f>
        <v>1.49144375</v>
      </c>
      <c r="P8710">
        <f>VLOOKUP(TableOMP[[#This Row],[Label]],TableAvg[],3,FALSE)</f>
        <v>0.12613926891808247</v>
      </c>
      <c r="Q8710">
        <f>TableOMP[[#This Row],[Avg]]-$U$2*TableOMP[[#This Row],[StdDev]]</f>
        <v>1.239165212163835</v>
      </c>
      <c r="R8710">
        <f>TableOMP[[#This Row],[Avg]]+$U$2*TableOMP[[#This Row],[StdDev]]</f>
        <v>1.7437222878361649</v>
      </c>
      <c r="S8710">
        <f>IF(AND(TableOMP[[#This Row],[total_time]]&gt;=TableOMP[[#This Row],[Low]], TableOMP[[#This Row],[total_time]]&lt;=TableOMP[[#This Row],[High]]),1,0)</f>
        <v>1</v>
      </c>
    </row>
    <row r="8711" spans="1:19" hidden="1" x14ac:dyDescent="0.25">
      <c r="A8711" t="s">
        <v>17</v>
      </c>
      <c r="B8711">
        <v>10000</v>
      </c>
      <c r="C8711">
        <v>0</v>
      </c>
      <c r="D8711">
        <v>0</v>
      </c>
      <c r="E8711">
        <v>32</v>
      </c>
      <c r="F8711">
        <v>1</v>
      </c>
      <c r="G8711">
        <v>1.417613</v>
      </c>
      <c r="H8711">
        <v>0.107907</v>
      </c>
      <c r="I8711">
        <v>0.170571</v>
      </c>
      <c r="J8711">
        <v>5.5019999999999999E-3</v>
      </c>
      <c r="K8711" t="str">
        <f>MID(M8711,22,1)</f>
        <v>5</v>
      </c>
      <c r="L8711" t="s">
        <v>40</v>
      </c>
      <c r="M8711" t="s">
        <v>39</v>
      </c>
      <c r="N8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711">
        <f>VLOOKUP(TableOMP[[#This Row],[Label]],TableAvg[],2,FALSE)</f>
        <v>1.4919582</v>
      </c>
      <c r="P8711">
        <f>VLOOKUP(TableOMP[[#This Row],[Label]],TableAvg[],3,FALSE)</f>
        <v>4.9662956800416436E-2</v>
      </c>
      <c r="Q8711">
        <f>TableOMP[[#This Row],[Avg]]-$U$2*TableOMP[[#This Row],[StdDev]]</f>
        <v>1.3926322863991671</v>
      </c>
      <c r="R8711">
        <f>TableOMP[[#This Row],[Avg]]+$U$2*TableOMP[[#This Row],[StdDev]]</f>
        <v>1.5912841136008329</v>
      </c>
      <c r="S8711">
        <f>IF(AND(TableOMP[[#This Row],[total_time]]&gt;=TableOMP[[#This Row],[Low]], TableOMP[[#This Row],[total_time]]&lt;=TableOMP[[#This Row],[High]]),1,0)</f>
        <v>1</v>
      </c>
    </row>
    <row r="8712" spans="1:19" hidden="1" x14ac:dyDescent="0.25">
      <c r="A8712" t="s">
        <v>17</v>
      </c>
      <c r="B8712">
        <v>10000</v>
      </c>
      <c r="C8712">
        <v>0</v>
      </c>
      <c r="D8712">
        <v>0</v>
      </c>
      <c r="E8712">
        <v>23</v>
      </c>
      <c r="F8712">
        <v>1</v>
      </c>
      <c r="G8712">
        <v>1.415151</v>
      </c>
      <c r="H8712">
        <v>0.112971</v>
      </c>
      <c r="I8712">
        <v>0.17139599999999999</v>
      </c>
      <c r="J8712">
        <v>7.7910000000000002E-3</v>
      </c>
      <c r="K8712" t="str">
        <f>MID(M8712,22,1)</f>
        <v>5</v>
      </c>
      <c r="L8712" t="s">
        <v>40</v>
      </c>
      <c r="M8712" t="s">
        <v>39</v>
      </c>
      <c r="N8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8712">
        <f>VLOOKUP(TableOMP[[#This Row],[Label]],TableAvg[],2,FALSE)</f>
        <v>1.4424054000000002</v>
      </c>
      <c r="P8712">
        <f>VLOOKUP(TableOMP[[#This Row],[Label]],TableAvg[],3,FALSE)</f>
        <v>8.8588515401486462E-2</v>
      </c>
      <c r="Q8712">
        <f>TableOMP[[#This Row],[Avg]]-$U$2*TableOMP[[#This Row],[StdDev]]</f>
        <v>1.2652283691970272</v>
      </c>
      <c r="R8712">
        <f>TableOMP[[#This Row],[Avg]]+$U$2*TableOMP[[#This Row],[StdDev]]</f>
        <v>1.6195824308029731</v>
      </c>
      <c r="S8712">
        <f>IF(AND(TableOMP[[#This Row],[total_time]]&gt;=TableOMP[[#This Row],[Low]], TableOMP[[#This Row],[total_time]]&lt;=TableOMP[[#This Row],[High]]),1,0)</f>
        <v>1</v>
      </c>
    </row>
    <row r="8713" spans="1:19" hidden="1" x14ac:dyDescent="0.25">
      <c r="A8713" t="s">
        <v>17</v>
      </c>
      <c r="B8713">
        <v>10000</v>
      </c>
      <c r="C8713">
        <v>0</v>
      </c>
      <c r="D8713">
        <v>0</v>
      </c>
      <c r="E8713">
        <v>27</v>
      </c>
      <c r="F8713">
        <v>1</v>
      </c>
      <c r="G8713">
        <v>1.413681</v>
      </c>
      <c r="H8713">
        <v>0.111805</v>
      </c>
      <c r="I8713">
        <v>0.169298</v>
      </c>
      <c r="J8713">
        <v>6.5110000000000003E-3</v>
      </c>
      <c r="K8713" t="str">
        <f>MID(M8713,22,1)</f>
        <v>5</v>
      </c>
      <c r="L8713" t="s">
        <v>40</v>
      </c>
      <c r="M8713" t="s">
        <v>39</v>
      </c>
      <c r="N8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8713">
        <f>VLOOKUP(TableOMP[[#This Row],[Label]],TableAvg[],2,FALSE)</f>
        <v>1.4387746000000001</v>
      </c>
      <c r="P8713">
        <f>VLOOKUP(TableOMP[[#This Row],[Label]],TableAvg[],3,FALSE)</f>
        <v>7.2957523843940081E-2</v>
      </c>
      <c r="Q8713">
        <f>TableOMP[[#This Row],[Avg]]-$U$2*TableOMP[[#This Row],[StdDev]]</f>
        <v>1.29285955231212</v>
      </c>
      <c r="R8713">
        <f>TableOMP[[#This Row],[Avg]]+$U$2*TableOMP[[#This Row],[StdDev]]</f>
        <v>1.5846896476878802</v>
      </c>
      <c r="S8713">
        <f>IF(AND(TableOMP[[#This Row],[total_time]]&gt;=TableOMP[[#This Row],[Low]], TableOMP[[#This Row],[total_time]]&lt;=TableOMP[[#This Row],[High]]),1,0)</f>
        <v>1</v>
      </c>
    </row>
    <row r="8714" spans="1:19" hidden="1" x14ac:dyDescent="0.25">
      <c r="A8714" t="s">
        <v>17</v>
      </c>
      <c r="B8714">
        <v>10000</v>
      </c>
      <c r="C8714">
        <v>0</v>
      </c>
      <c r="D8714">
        <v>0</v>
      </c>
      <c r="E8714">
        <v>34</v>
      </c>
      <c r="F8714">
        <v>1</v>
      </c>
      <c r="G8714">
        <v>1.413343</v>
      </c>
      <c r="H8714">
        <v>0.103826</v>
      </c>
      <c r="I8714">
        <v>0.13311300000000001</v>
      </c>
      <c r="J8714">
        <v>4.0340000000000003E-3</v>
      </c>
      <c r="K8714" t="str">
        <f>MID(M8714,22,1)</f>
        <v>5</v>
      </c>
      <c r="L8714" t="s">
        <v>40</v>
      </c>
      <c r="M8714" t="s">
        <v>39</v>
      </c>
      <c r="N8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714">
        <f>VLOOKUP(TableOMP[[#This Row],[Label]],TableAvg[],2,FALSE)</f>
        <v>1.4701122000000002</v>
      </c>
      <c r="P8714">
        <f>VLOOKUP(TableOMP[[#This Row],[Label]],TableAvg[],3,FALSE)</f>
        <v>4.4803983302377094E-2</v>
      </c>
      <c r="Q8714">
        <f>TableOMP[[#This Row],[Avg]]-$U$2*TableOMP[[#This Row],[StdDev]]</f>
        <v>1.380504233395246</v>
      </c>
      <c r="R8714">
        <f>TableOMP[[#This Row],[Avg]]+$U$2*TableOMP[[#This Row],[StdDev]]</f>
        <v>1.5597201666047544</v>
      </c>
      <c r="S8714">
        <f>IF(AND(TableOMP[[#This Row],[total_time]]&gt;=TableOMP[[#This Row],[Low]], TableOMP[[#This Row],[total_time]]&lt;=TableOMP[[#This Row],[High]]),1,0)</f>
        <v>1</v>
      </c>
    </row>
    <row r="8715" spans="1:19" hidden="1" x14ac:dyDescent="0.25">
      <c r="A8715" t="s">
        <v>17</v>
      </c>
      <c r="B8715">
        <v>10000</v>
      </c>
      <c r="C8715">
        <v>0</v>
      </c>
      <c r="D8715">
        <v>0</v>
      </c>
      <c r="E8715">
        <v>7</v>
      </c>
      <c r="F8715">
        <v>1</v>
      </c>
      <c r="G8715">
        <v>1.4130389999999999</v>
      </c>
      <c r="H8715">
        <v>0.100122</v>
      </c>
      <c r="I8715">
        <v>7.3918999999999999E-2</v>
      </c>
      <c r="J8715">
        <v>1.2319999999999999E-2</v>
      </c>
      <c r="K8715" t="str">
        <f>MID(M8715,22,1)</f>
        <v>5</v>
      </c>
      <c r="L8715" t="s">
        <v>40</v>
      </c>
      <c r="M8715" t="s">
        <v>39</v>
      </c>
      <c r="N8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715">
        <f>VLOOKUP(TableOMP[[#This Row],[Label]],TableAvg[],2,FALSE)</f>
        <v>1.407572</v>
      </c>
      <c r="P8715">
        <f>VLOOKUP(TableOMP[[#This Row],[Label]],TableAvg[],3,FALSE)</f>
        <v>4.3177336647743682E-3</v>
      </c>
      <c r="Q8715">
        <f>TableOMP[[#This Row],[Avg]]-$U$2*TableOMP[[#This Row],[StdDev]]</f>
        <v>1.3989365326704513</v>
      </c>
      <c r="R8715">
        <f>TableOMP[[#This Row],[Avg]]+$U$2*TableOMP[[#This Row],[StdDev]]</f>
        <v>1.4162074673295488</v>
      </c>
      <c r="S8715">
        <f>IF(AND(TableOMP[[#This Row],[total_time]]&gt;=TableOMP[[#This Row],[Low]], TableOMP[[#This Row],[total_time]]&lt;=TableOMP[[#This Row],[High]]),1,0)</f>
        <v>1</v>
      </c>
    </row>
    <row r="8716" spans="1:19" hidden="1" x14ac:dyDescent="0.25">
      <c r="A8716" t="s">
        <v>17</v>
      </c>
      <c r="B8716">
        <v>10000</v>
      </c>
      <c r="C8716">
        <v>0</v>
      </c>
      <c r="D8716">
        <v>0</v>
      </c>
      <c r="E8716">
        <v>7</v>
      </c>
      <c r="F8716">
        <v>1</v>
      </c>
      <c r="G8716">
        <v>1.411071</v>
      </c>
      <c r="H8716">
        <v>0.103641</v>
      </c>
      <c r="I8716">
        <v>8.2045999999999994E-2</v>
      </c>
      <c r="J8716">
        <v>1.3674E-2</v>
      </c>
      <c r="K8716" t="str">
        <f>MID(M8716,22,1)</f>
        <v>5</v>
      </c>
      <c r="L8716" t="s">
        <v>40</v>
      </c>
      <c r="M8716" t="s">
        <v>39</v>
      </c>
      <c r="N8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716">
        <f>VLOOKUP(TableOMP[[#This Row],[Label]],TableAvg[],2,FALSE)</f>
        <v>1.407572</v>
      </c>
      <c r="P8716">
        <f>VLOOKUP(TableOMP[[#This Row],[Label]],TableAvg[],3,FALSE)</f>
        <v>4.3177336647743682E-3</v>
      </c>
      <c r="Q8716">
        <f>TableOMP[[#This Row],[Avg]]-$U$2*TableOMP[[#This Row],[StdDev]]</f>
        <v>1.3989365326704513</v>
      </c>
      <c r="R8716">
        <f>TableOMP[[#This Row],[Avg]]+$U$2*TableOMP[[#This Row],[StdDev]]</f>
        <v>1.4162074673295488</v>
      </c>
      <c r="S8716">
        <f>IF(AND(TableOMP[[#This Row],[total_time]]&gt;=TableOMP[[#This Row],[Low]], TableOMP[[#This Row],[total_time]]&lt;=TableOMP[[#This Row],[High]]),1,0)</f>
        <v>1</v>
      </c>
    </row>
    <row r="8717" spans="1:19" hidden="1" x14ac:dyDescent="0.25">
      <c r="A8717" t="s">
        <v>17</v>
      </c>
      <c r="B8717">
        <v>10000</v>
      </c>
      <c r="C8717">
        <v>0</v>
      </c>
      <c r="D8717">
        <v>0</v>
      </c>
      <c r="E8717">
        <v>25</v>
      </c>
      <c r="F8717">
        <v>1</v>
      </c>
      <c r="G8717">
        <v>1.4106190000000001</v>
      </c>
      <c r="H8717">
        <v>0.107637</v>
      </c>
      <c r="I8717">
        <v>0.13238900000000001</v>
      </c>
      <c r="J8717">
        <v>5.5160000000000001E-3</v>
      </c>
      <c r="K8717" t="str">
        <f>MID(M8717,22,1)</f>
        <v>5</v>
      </c>
      <c r="L8717" t="s">
        <v>40</v>
      </c>
      <c r="M8717" t="s">
        <v>39</v>
      </c>
      <c r="N8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8717">
        <f>VLOOKUP(TableOMP[[#This Row],[Label]],TableAvg[],2,FALSE)</f>
        <v>1.4170232</v>
      </c>
      <c r="P8717">
        <f>VLOOKUP(TableOMP[[#This Row],[Label]],TableAvg[],3,FALSE)</f>
        <v>2.068620151114503E-2</v>
      </c>
      <c r="Q8717">
        <f>TableOMP[[#This Row],[Avg]]-$U$2*TableOMP[[#This Row],[StdDev]]</f>
        <v>1.3756507969777099</v>
      </c>
      <c r="R8717">
        <f>TableOMP[[#This Row],[Avg]]+$U$2*TableOMP[[#This Row],[StdDev]]</f>
        <v>1.4583956030222902</v>
      </c>
      <c r="S8717">
        <f>IF(AND(TableOMP[[#This Row],[total_time]]&gt;=TableOMP[[#This Row],[Low]], TableOMP[[#This Row],[total_time]]&lt;=TableOMP[[#This Row],[High]]),1,0)</f>
        <v>1</v>
      </c>
    </row>
    <row r="8718" spans="1:19" hidden="1" x14ac:dyDescent="0.25">
      <c r="A8718" t="s">
        <v>17</v>
      </c>
      <c r="B8718">
        <v>10000</v>
      </c>
      <c r="C8718">
        <v>0</v>
      </c>
      <c r="D8718">
        <v>0</v>
      </c>
      <c r="E8718">
        <v>19</v>
      </c>
      <c r="F8718">
        <v>1</v>
      </c>
      <c r="G8718">
        <v>1.410493</v>
      </c>
      <c r="H8718">
        <v>0.106625</v>
      </c>
      <c r="I8718">
        <v>0.15299199999999999</v>
      </c>
      <c r="J8718">
        <v>8.5000000000000006E-3</v>
      </c>
      <c r="K8718" t="str">
        <f>MID(M8718,22,1)</f>
        <v>5</v>
      </c>
      <c r="L8718" t="s">
        <v>40</v>
      </c>
      <c r="M8718" t="s">
        <v>39</v>
      </c>
      <c r="N8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8718">
        <f>VLOOKUP(TableOMP[[#This Row],[Label]],TableAvg[],2,FALSE)</f>
        <v>1.3954777999999999</v>
      </c>
      <c r="P8718">
        <f>VLOOKUP(TableOMP[[#This Row],[Label]],TableAvg[],3,FALSE)</f>
        <v>1.8946861126849627E-2</v>
      </c>
      <c r="Q8718">
        <f>TableOMP[[#This Row],[Avg]]-$U$2*TableOMP[[#This Row],[StdDev]]</f>
        <v>1.3575840777463006</v>
      </c>
      <c r="R8718">
        <f>TableOMP[[#This Row],[Avg]]+$U$2*TableOMP[[#This Row],[StdDev]]</f>
        <v>1.4333715222536991</v>
      </c>
      <c r="S8718">
        <f>IF(AND(TableOMP[[#This Row],[total_time]]&gt;=TableOMP[[#This Row],[Low]], TableOMP[[#This Row],[total_time]]&lt;=TableOMP[[#This Row],[High]]),1,0)</f>
        <v>1</v>
      </c>
    </row>
    <row r="8719" spans="1:19" hidden="1" x14ac:dyDescent="0.25">
      <c r="A8719" t="s">
        <v>17</v>
      </c>
      <c r="B8719">
        <v>10000</v>
      </c>
      <c r="C8719">
        <v>0</v>
      </c>
      <c r="D8719">
        <v>0</v>
      </c>
      <c r="E8719">
        <v>64</v>
      </c>
      <c r="F8719">
        <v>1</v>
      </c>
      <c r="G8719">
        <v>1.4102189999999999</v>
      </c>
      <c r="H8719">
        <v>0.117782</v>
      </c>
      <c r="I8719">
        <v>0.120472</v>
      </c>
      <c r="J8719">
        <v>1.9120000000000001E-3</v>
      </c>
      <c r="K8719" t="str">
        <f>MID(M8719,22,1)</f>
        <v>5</v>
      </c>
      <c r="L8719" t="s">
        <v>40</v>
      </c>
      <c r="M8719" t="s">
        <v>39</v>
      </c>
      <c r="N8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719">
        <f>VLOOKUP(TableOMP[[#This Row],[Label]],TableAvg[],2,FALSE)</f>
        <v>1.3968839999999998</v>
      </c>
      <c r="P8719">
        <f>VLOOKUP(TableOMP[[#This Row],[Label]],TableAvg[],3,FALSE)</f>
        <v>7.9950424389253639E-3</v>
      </c>
      <c r="Q8719">
        <f>TableOMP[[#This Row],[Avg]]-$U$2*TableOMP[[#This Row],[StdDev]]</f>
        <v>1.3808939151221491</v>
      </c>
      <c r="R8719">
        <f>TableOMP[[#This Row],[Avg]]+$U$2*TableOMP[[#This Row],[StdDev]]</f>
        <v>1.4128740848778505</v>
      </c>
      <c r="S8719">
        <f>IF(AND(TableOMP[[#This Row],[total_time]]&gt;=TableOMP[[#This Row],[Low]], TableOMP[[#This Row],[total_time]]&lt;=TableOMP[[#This Row],[High]]),1,0)</f>
        <v>1</v>
      </c>
    </row>
    <row r="8720" spans="1:19" hidden="1" x14ac:dyDescent="0.25">
      <c r="A8720" t="s">
        <v>17</v>
      </c>
      <c r="B8720">
        <v>10000</v>
      </c>
      <c r="C8720">
        <v>0</v>
      </c>
      <c r="D8720">
        <v>0</v>
      </c>
      <c r="E8720">
        <v>27</v>
      </c>
      <c r="F8720">
        <v>1</v>
      </c>
      <c r="G8720">
        <v>1.410161</v>
      </c>
      <c r="H8720">
        <v>0.11344799999999999</v>
      </c>
      <c r="I8720">
        <v>0.15076300000000001</v>
      </c>
      <c r="J8720">
        <v>5.7990000000000003E-3</v>
      </c>
      <c r="K8720" t="str">
        <f>MID(M8720,22,1)</f>
        <v>5</v>
      </c>
      <c r="L8720" t="s">
        <v>40</v>
      </c>
      <c r="M8720" t="s">
        <v>39</v>
      </c>
      <c r="N8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8720">
        <f>VLOOKUP(TableOMP[[#This Row],[Label]],TableAvg[],2,FALSE)</f>
        <v>1.4387746000000001</v>
      </c>
      <c r="P8720">
        <f>VLOOKUP(TableOMP[[#This Row],[Label]],TableAvg[],3,FALSE)</f>
        <v>7.2957523843940081E-2</v>
      </c>
      <c r="Q8720">
        <f>TableOMP[[#This Row],[Avg]]-$U$2*TableOMP[[#This Row],[StdDev]]</f>
        <v>1.29285955231212</v>
      </c>
      <c r="R8720">
        <f>TableOMP[[#This Row],[Avg]]+$U$2*TableOMP[[#This Row],[StdDev]]</f>
        <v>1.5846896476878802</v>
      </c>
      <c r="S8720">
        <f>IF(AND(TableOMP[[#This Row],[total_time]]&gt;=TableOMP[[#This Row],[Low]], TableOMP[[#This Row],[total_time]]&lt;=TableOMP[[#This Row],[High]]),1,0)</f>
        <v>1</v>
      </c>
    </row>
    <row r="8721" spans="1:19" hidden="1" x14ac:dyDescent="0.25">
      <c r="A8721" t="s">
        <v>17</v>
      </c>
      <c r="B8721">
        <v>10000</v>
      </c>
      <c r="C8721">
        <v>0</v>
      </c>
      <c r="D8721">
        <v>0</v>
      </c>
      <c r="E8721">
        <v>31</v>
      </c>
      <c r="F8721">
        <v>1</v>
      </c>
      <c r="G8721">
        <v>1.4098189999999999</v>
      </c>
      <c r="H8721">
        <v>0.104731</v>
      </c>
      <c r="I8721">
        <v>0.19028300000000001</v>
      </c>
      <c r="J8721">
        <v>6.3429999999999997E-3</v>
      </c>
      <c r="K8721" t="str">
        <f>MID(M8721,22,1)</f>
        <v>5</v>
      </c>
      <c r="L8721" t="s">
        <v>40</v>
      </c>
      <c r="M8721" t="s">
        <v>39</v>
      </c>
      <c r="N8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721">
        <f>VLOOKUP(TableOMP[[#This Row],[Label]],TableAvg[],2,FALSE)</f>
        <v>1.4879520000000002</v>
      </c>
      <c r="P8721">
        <f>VLOOKUP(TableOMP[[#This Row],[Label]],TableAvg[],3,FALSE)</f>
        <v>8.991982884769896E-2</v>
      </c>
      <c r="Q8721">
        <f>TableOMP[[#This Row],[Avg]]-$U$2*TableOMP[[#This Row],[StdDev]]</f>
        <v>1.3081123423046022</v>
      </c>
      <c r="R8721">
        <f>TableOMP[[#This Row],[Avg]]+$U$2*TableOMP[[#This Row],[StdDev]]</f>
        <v>1.6677916576953982</v>
      </c>
      <c r="S8721">
        <f>IF(AND(TableOMP[[#This Row],[total_time]]&gt;=TableOMP[[#This Row],[Low]], TableOMP[[#This Row],[total_time]]&lt;=TableOMP[[#This Row],[High]]),1,0)</f>
        <v>1</v>
      </c>
    </row>
    <row r="8722" spans="1:19" hidden="1" x14ac:dyDescent="0.25">
      <c r="A8722" t="s">
        <v>17</v>
      </c>
      <c r="B8722">
        <v>10000</v>
      </c>
      <c r="C8722">
        <v>0</v>
      </c>
      <c r="D8722">
        <v>0</v>
      </c>
      <c r="E8722">
        <v>29</v>
      </c>
      <c r="F8722">
        <v>1</v>
      </c>
      <c r="G8722">
        <v>1.4092100000000001</v>
      </c>
      <c r="H8722">
        <v>0.102288</v>
      </c>
      <c r="I8722">
        <v>0.108013</v>
      </c>
      <c r="J8722">
        <v>3.8579999999999999E-3</v>
      </c>
      <c r="K8722" t="str">
        <f>MID(M8722,22,1)</f>
        <v>5</v>
      </c>
      <c r="L8722" t="s">
        <v>40</v>
      </c>
      <c r="M8722" t="s">
        <v>39</v>
      </c>
      <c r="N8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8722">
        <f>VLOOKUP(TableOMP[[#This Row],[Label]],TableAvg[],2,FALSE)</f>
        <v>1.4513818000000001</v>
      </c>
      <c r="P8722">
        <f>VLOOKUP(TableOMP[[#This Row],[Label]],TableAvg[],3,FALSE)</f>
        <v>3.9866547682990687E-2</v>
      </c>
      <c r="Q8722">
        <f>TableOMP[[#This Row],[Avg]]-$U$2*TableOMP[[#This Row],[StdDev]]</f>
        <v>1.3716487046340187</v>
      </c>
      <c r="R8722">
        <f>TableOMP[[#This Row],[Avg]]+$U$2*TableOMP[[#This Row],[StdDev]]</f>
        <v>1.5311148953659814</v>
      </c>
      <c r="S8722">
        <f>IF(AND(TableOMP[[#This Row],[total_time]]&gt;=TableOMP[[#This Row],[Low]], TableOMP[[#This Row],[total_time]]&lt;=TableOMP[[#This Row],[High]]),1,0)</f>
        <v>1</v>
      </c>
    </row>
    <row r="8723" spans="1:19" hidden="1" x14ac:dyDescent="0.25">
      <c r="A8723" t="s">
        <v>17</v>
      </c>
      <c r="B8723">
        <v>10000</v>
      </c>
      <c r="C8723">
        <v>0</v>
      </c>
      <c r="D8723">
        <v>0</v>
      </c>
      <c r="E8723">
        <v>7</v>
      </c>
      <c r="F8723">
        <v>1</v>
      </c>
      <c r="G8723">
        <v>1.408582</v>
      </c>
      <c r="H8723">
        <v>0.104648</v>
      </c>
      <c r="I8723">
        <v>6.8210000000000007E-2</v>
      </c>
      <c r="J8723">
        <v>1.1368E-2</v>
      </c>
      <c r="K8723" t="str">
        <f>MID(M8723,22,1)</f>
        <v>5</v>
      </c>
      <c r="L8723" t="s">
        <v>40</v>
      </c>
      <c r="M8723" t="s">
        <v>39</v>
      </c>
      <c r="N8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723">
        <f>VLOOKUP(TableOMP[[#This Row],[Label]],TableAvg[],2,FALSE)</f>
        <v>1.407572</v>
      </c>
      <c r="P8723">
        <f>VLOOKUP(TableOMP[[#This Row],[Label]],TableAvg[],3,FALSE)</f>
        <v>4.3177336647743682E-3</v>
      </c>
      <c r="Q8723">
        <f>TableOMP[[#This Row],[Avg]]-$U$2*TableOMP[[#This Row],[StdDev]]</f>
        <v>1.3989365326704513</v>
      </c>
      <c r="R8723">
        <f>TableOMP[[#This Row],[Avg]]+$U$2*TableOMP[[#This Row],[StdDev]]</f>
        <v>1.4162074673295488</v>
      </c>
      <c r="S8723">
        <f>IF(AND(TableOMP[[#This Row],[total_time]]&gt;=TableOMP[[#This Row],[Low]], TableOMP[[#This Row],[total_time]]&lt;=TableOMP[[#This Row],[High]]),1,0)</f>
        <v>1</v>
      </c>
    </row>
    <row r="8724" spans="1:19" hidden="1" x14ac:dyDescent="0.25">
      <c r="A8724" t="s">
        <v>17</v>
      </c>
      <c r="B8724">
        <v>10000</v>
      </c>
      <c r="C8724">
        <v>0</v>
      </c>
      <c r="D8724">
        <v>0</v>
      </c>
      <c r="E8724">
        <v>19</v>
      </c>
      <c r="F8724">
        <v>1</v>
      </c>
      <c r="G8724">
        <v>1.4079090000000001</v>
      </c>
      <c r="H8724">
        <v>0.104299</v>
      </c>
      <c r="I8724">
        <v>0.32967600000000002</v>
      </c>
      <c r="J8724">
        <v>1.8315000000000001E-2</v>
      </c>
      <c r="K8724" t="str">
        <f>MID(M8724,22,1)</f>
        <v>5</v>
      </c>
      <c r="L8724" t="s">
        <v>40</v>
      </c>
      <c r="M8724" t="s">
        <v>39</v>
      </c>
      <c r="N8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8724">
        <f>VLOOKUP(TableOMP[[#This Row],[Label]],TableAvg[],2,FALSE)</f>
        <v>1.3954777999999999</v>
      </c>
      <c r="P8724">
        <f>VLOOKUP(TableOMP[[#This Row],[Label]],TableAvg[],3,FALSE)</f>
        <v>1.8946861126849627E-2</v>
      </c>
      <c r="Q8724">
        <f>TableOMP[[#This Row],[Avg]]-$U$2*TableOMP[[#This Row],[StdDev]]</f>
        <v>1.3575840777463006</v>
      </c>
      <c r="R8724">
        <f>TableOMP[[#This Row],[Avg]]+$U$2*TableOMP[[#This Row],[StdDev]]</f>
        <v>1.4333715222536991</v>
      </c>
      <c r="S8724">
        <f>IF(AND(TableOMP[[#This Row],[total_time]]&gt;=TableOMP[[#This Row],[Low]], TableOMP[[#This Row],[total_time]]&lt;=TableOMP[[#This Row],[High]]),1,0)</f>
        <v>1</v>
      </c>
    </row>
    <row r="8725" spans="1:19" hidden="1" x14ac:dyDescent="0.25">
      <c r="A8725" t="s">
        <v>17</v>
      </c>
      <c r="B8725">
        <v>10000</v>
      </c>
      <c r="C8725">
        <v>0</v>
      </c>
      <c r="D8725">
        <v>0</v>
      </c>
      <c r="E8725">
        <v>18</v>
      </c>
      <c r="F8725">
        <v>1</v>
      </c>
      <c r="G8725">
        <v>1.406369</v>
      </c>
      <c r="H8725">
        <v>0.102551</v>
      </c>
      <c r="I8725">
        <v>0.104424</v>
      </c>
      <c r="J8725">
        <v>6.143E-3</v>
      </c>
      <c r="K8725" t="str">
        <f>MID(M8725,22,1)</f>
        <v>5</v>
      </c>
      <c r="L8725" t="s">
        <v>40</v>
      </c>
      <c r="M8725" t="s">
        <v>39</v>
      </c>
      <c r="N8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8725">
        <f>VLOOKUP(TableOMP[[#This Row],[Label]],TableAvg[],2,FALSE)</f>
        <v>1.385859</v>
      </c>
      <c r="P8725">
        <f>VLOOKUP(TableOMP[[#This Row],[Label]],TableAvg[],3,FALSE)</f>
        <v>1.0752242780006683E-2</v>
      </c>
      <c r="Q8725">
        <f>TableOMP[[#This Row],[Avg]]-$U$2*TableOMP[[#This Row],[StdDev]]</f>
        <v>1.3643545144399867</v>
      </c>
      <c r="R8725">
        <f>TableOMP[[#This Row],[Avg]]+$U$2*TableOMP[[#This Row],[StdDev]]</f>
        <v>1.4073634855600132</v>
      </c>
      <c r="S8725">
        <f>IF(AND(TableOMP[[#This Row],[total_time]]&gt;=TableOMP[[#This Row],[Low]], TableOMP[[#This Row],[total_time]]&lt;=TableOMP[[#This Row],[High]]),1,0)</f>
        <v>1</v>
      </c>
    </row>
    <row r="8726" spans="1:19" hidden="1" x14ac:dyDescent="0.25">
      <c r="A8726" t="s">
        <v>17</v>
      </c>
      <c r="B8726">
        <v>10000</v>
      </c>
      <c r="C8726">
        <v>0</v>
      </c>
      <c r="D8726">
        <v>0</v>
      </c>
      <c r="E8726">
        <v>24</v>
      </c>
      <c r="F8726">
        <v>1</v>
      </c>
      <c r="G8726">
        <v>1.404852</v>
      </c>
      <c r="H8726">
        <v>0.111665</v>
      </c>
      <c r="I8726">
        <v>0.15062400000000001</v>
      </c>
      <c r="J8726">
        <v>6.5490000000000001E-3</v>
      </c>
      <c r="K8726" t="str">
        <f>MID(M8726,22,1)</f>
        <v>5</v>
      </c>
      <c r="L8726" t="s">
        <v>40</v>
      </c>
      <c r="M8726" t="s">
        <v>39</v>
      </c>
      <c r="N8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8726">
        <f>VLOOKUP(TableOMP[[#This Row],[Label]],TableAvg[],2,FALSE)</f>
        <v>1.3933295000000001</v>
      </c>
      <c r="P8726">
        <f>VLOOKUP(TableOMP[[#This Row],[Label]],TableAvg[],3,FALSE)</f>
        <v>1.0922885390309981E-2</v>
      </c>
      <c r="Q8726">
        <f>TableOMP[[#This Row],[Avg]]-$U$2*TableOMP[[#This Row],[StdDev]]</f>
        <v>1.3714837292193802</v>
      </c>
      <c r="R8726">
        <f>TableOMP[[#This Row],[Avg]]+$U$2*TableOMP[[#This Row],[StdDev]]</f>
        <v>1.41517527078062</v>
      </c>
      <c r="S8726">
        <f>IF(AND(TableOMP[[#This Row],[total_time]]&gt;=TableOMP[[#This Row],[Low]], TableOMP[[#This Row],[total_time]]&lt;=TableOMP[[#This Row],[High]]),1,0)</f>
        <v>1</v>
      </c>
    </row>
    <row r="8727" spans="1:19" hidden="1" x14ac:dyDescent="0.25">
      <c r="A8727" t="s">
        <v>17</v>
      </c>
      <c r="B8727">
        <v>10000</v>
      </c>
      <c r="C8727">
        <v>0</v>
      </c>
      <c r="D8727">
        <v>0</v>
      </c>
      <c r="E8727">
        <v>19</v>
      </c>
      <c r="F8727">
        <v>1</v>
      </c>
      <c r="G8727">
        <v>1.403543</v>
      </c>
      <c r="H8727">
        <v>0.106223</v>
      </c>
      <c r="I8727">
        <v>0.12855</v>
      </c>
      <c r="J8727">
        <v>7.1419999999999999E-3</v>
      </c>
      <c r="K8727" t="str">
        <f>MID(M8727,22,1)</f>
        <v>5</v>
      </c>
      <c r="L8727" t="s">
        <v>40</v>
      </c>
      <c r="M8727" t="s">
        <v>39</v>
      </c>
      <c r="N8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8727">
        <f>VLOOKUP(TableOMP[[#This Row],[Label]],TableAvg[],2,FALSE)</f>
        <v>1.3954777999999999</v>
      </c>
      <c r="P8727">
        <f>VLOOKUP(TableOMP[[#This Row],[Label]],TableAvg[],3,FALSE)</f>
        <v>1.8946861126849627E-2</v>
      </c>
      <c r="Q8727">
        <f>TableOMP[[#This Row],[Avg]]-$U$2*TableOMP[[#This Row],[StdDev]]</f>
        <v>1.3575840777463006</v>
      </c>
      <c r="R8727">
        <f>TableOMP[[#This Row],[Avg]]+$U$2*TableOMP[[#This Row],[StdDev]]</f>
        <v>1.4333715222536991</v>
      </c>
      <c r="S8727">
        <f>IF(AND(TableOMP[[#This Row],[total_time]]&gt;=TableOMP[[#This Row],[Low]], TableOMP[[#This Row],[total_time]]&lt;=TableOMP[[#This Row],[High]]),1,0)</f>
        <v>1</v>
      </c>
    </row>
    <row r="8728" spans="1:19" hidden="1" x14ac:dyDescent="0.25">
      <c r="A8728" t="s">
        <v>17</v>
      </c>
      <c r="B8728">
        <v>10000</v>
      </c>
      <c r="C8728">
        <v>0</v>
      </c>
      <c r="D8728">
        <v>0</v>
      </c>
      <c r="E8728">
        <v>7</v>
      </c>
      <c r="F8728">
        <v>1</v>
      </c>
      <c r="G8728">
        <v>1.402973</v>
      </c>
      <c r="H8728">
        <v>0.10724599999999999</v>
      </c>
      <c r="I8728">
        <v>8.2302E-2</v>
      </c>
      <c r="J8728">
        <v>1.3717E-2</v>
      </c>
      <c r="K8728" t="str">
        <f>MID(M8728,22,1)</f>
        <v>5</v>
      </c>
      <c r="L8728" t="s">
        <v>40</v>
      </c>
      <c r="M8728" t="s">
        <v>39</v>
      </c>
      <c r="N8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728">
        <f>VLOOKUP(TableOMP[[#This Row],[Label]],TableAvg[],2,FALSE)</f>
        <v>1.407572</v>
      </c>
      <c r="P8728">
        <f>VLOOKUP(TableOMP[[#This Row],[Label]],TableAvg[],3,FALSE)</f>
        <v>4.3177336647743682E-3</v>
      </c>
      <c r="Q8728">
        <f>TableOMP[[#This Row],[Avg]]-$U$2*TableOMP[[#This Row],[StdDev]]</f>
        <v>1.3989365326704513</v>
      </c>
      <c r="R8728">
        <f>TableOMP[[#This Row],[Avg]]+$U$2*TableOMP[[#This Row],[StdDev]]</f>
        <v>1.4162074673295488</v>
      </c>
      <c r="S8728">
        <f>IF(AND(TableOMP[[#This Row],[total_time]]&gt;=TableOMP[[#This Row],[Low]], TableOMP[[#This Row],[total_time]]&lt;=TableOMP[[#This Row],[High]]),1,0)</f>
        <v>1</v>
      </c>
    </row>
    <row r="8729" spans="1:19" hidden="1" x14ac:dyDescent="0.25">
      <c r="A8729" t="s">
        <v>17</v>
      </c>
      <c r="B8729">
        <v>10000</v>
      </c>
      <c r="C8729">
        <v>0</v>
      </c>
      <c r="D8729">
        <v>0</v>
      </c>
      <c r="E8729">
        <v>25</v>
      </c>
      <c r="F8729">
        <v>1</v>
      </c>
      <c r="G8729">
        <v>1.402901</v>
      </c>
      <c r="H8729">
        <v>0.111067</v>
      </c>
      <c r="I8729">
        <v>0.13498499999999999</v>
      </c>
      <c r="J8729">
        <v>5.6239999999999997E-3</v>
      </c>
      <c r="K8729" t="str">
        <f>MID(M8729,22,1)</f>
        <v>5</v>
      </c>
      <c r="L8729" t="s">
        <v>40</v>
      </c>
      <c r="M8729" t="s">
        <v>39</v>
      </c>
      <c r="N8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8729">
        <f>VLOOKUP(TableOMP[[#This Row],[Label]],TableAvg[],2,FALSE)</f>
        <v>1.4170232</v>
      </c>
      <c r="P8729">
        <f>VLOOKUP(TableOMP[[#This Row],[Label]],TableAvg[],3,FALSE)</f>
        <v>2.068620151114503E-2</v>
      </c>
      <c r="Q8729">
        <f>TableOMP[[#This Row],[Avg]]-$U$2*TableOMP[[#This Row],[StdDev]]</f>
        <v>1.3756507969777099</v>
      </c>
      <c r="R8729">
        <f>TableOMP[[#This Row],[Avg]]+$U$2*TableOMP[[#This Row],[StdDev]]</f>
        <v>1.4583956030222902</v>
      </c>
      <c r="S8729">
        <f>IF(AND(TableOMP[[#This Row],[total_time]]&gt;=TableOMP[[#This Row],[Low]], TableOMP[[#This Row],[total_time]]&lt;=TableOMP[[#This Row],[High]]),1,0)</f>
        <v>1</v>
      </c>
    </row>
    <row r="8730" spans="1:19" hidden="1" x14ac:dyDescent="0.25">
      <c r="A8730" t="s">
        <v>17</v>
      </c>
      <c r="B8730">
        <v>10000</v>
      </c>
      <c r="C8730">
        <v>0</v>
      </c>
      <c r="D8730">
        <v>0</v>
      </c>
      <c r="E8730">
        <v>7</v>
      </c>
      <c r="F8730">
        <v>1</v>
      </c>
      <c r="G8730">
        <v>1.4021950000000001</v>
      </c>
      <c r="H8730">
        <v>0.10480200000000001</v>
      </c>
      <c r="I8730">
        <v>7.5310000000000002E-2</v>
      </c>
      <c r="J8730">
        <v>1.2552000000000001E-2</v>
      </c>
      <c r="K8730" t="str">
        <f>MID(M8730,22,1)</f>
        <v>5</v>
      </c>
      <c r="L8730" t="s">
        <v>40</v>
      </c>
      <c r="M8730" t="s">
        <v>39</v>
      </c>
      <c r="N8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730">
        <f>VLOOKUP(TableOMP[[#This Row],[Label]],TableAvg[],2,FALSE)</f>
        <v>1.407572</v>
      </c>
      <c r="P8730">
        <f>VLOOKUP(TableOMP[[#This Row],[Label]],TableAvg[],3,FALSE)</f>
        <v>4.3177336647743682E-3</v>
      </c>
      <c r="Q8730">
        <f>TableOMP[[#This Row],[Avg]]-$U$2*TableOMP[[#This Row],[StdDev]]</f>
        <v>1.3989365326704513</v>
      </c>
      <c r="R8730">
        <f>TableOMP[[#This Row],[Avg]]+$U$2*TableOMP[[#This Row],[StdDev]]</f>
        <v>1.4162074673295488</v>
      </c>
      <c r="S8730">
        <f>IF(AND(TableOMP[[#This Row],[total_time]]&gt;=TableOMP[[#This Row],[Low]], TableOMP[[#This Row],[total_time]]&lt;=TableOMP[[#This Row],[High]]),1,0)</f>
        <v>1</v>
      </c>
    </row>
    <row r="8731" spans="1:19" hidden="1" x14ac:dyDescent="0.25">
      <c r="A8731" t="s">
        <v>17</v>
      </c>
      <c r="B8731">
        <v>10000</v>
      </c>
      <c r="C8731">
        <v>0</v>
      </c>
      <c r="D8731">
        <v>0</v>
      </c>
      <c r="E8731">
        <v>16</v>
      </c>
      <c r="F8731">
        <v>1</v>
      </c>
      <c r="G8731">
        <v>1.4008879999999999</v>
      </c>
      <c r="H8731">
        <v>0.15020500000000001</v>
      </c>
      <c r="I8731">
        <v>0.19376199999999999</v>
      </c>
      <c r="J8731">
        <v>1.2917E-2</v>
      </c>
      <c r="K8731" t="str">
        <f>MID(M8731,22,1)</f>
        <v>5</v>
      </c>
      <c r="L8731" t="s">
        <v>40</v>
      </c>
      <c r="M8731" t="s">
        <v>39</v>
      </c>
      <c r="N8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8731">
        <f>VLOOKUP(TableOMP[[#This Row],[Label]],TableAvg[],2,FALSE)</f>
        <v>1.3701642000000001</v>
      </c>
      <c r="P8731">
        <f>VLOOKUP(TableOMP[[#This Row],[Label]],TableAvg[],3,FALSE)</f>
        <v>1.9907111848766281E-2</v>
      </c>
      <c r="Q8731">
        <f>TableOMP[[#This Row],[Avg]]-$U$2*TableOMP[[#This Row],[StdDev]]</f>
        <v>1.3303499763024675</v>
      </c>
      <c r="R8731">
        <f>TableOMP[[#This Row],[Avg]]+$U$2*TableOMP[[#This Row],[StdDev]]</f>
        <v>1.4099784236975326</v>
      </c>
      <c r="S8731">
        <f>IF(AND(TableOMP[[#This Row],[total_time]]&gt;=TableOMP[[#This Row],[Low]], TableOMP[[#This Row],[total_time]]&lt;=TableOMP[[#This Row],[High]]),1,0)</f>
        <v>1</v>
      </c>
    </row>
    <row r="8732" spans="1:19" hidden="1" x14ac:dyDescent="0.25">
      <c r="A8732" t="s">
        <v>17</v>
      </c>
      <c r="B8732">
        <v>10000</v>
      </c>
      <c r="C8732">
        <v>0</v>
      </c>
      <c r="D8732">
        <v>0</v>
      </c>
      <c r="E8732">
        <v>27</v>
      </c>
      <c r="F8732">
        <v>1</v>
      </c>
      <c r="G8732">
        <v>1.400325</v>
      </c>
      <c r="H8732">
        <v>0.110168</v>
      </c>
      <c r="I8732">
        <v>0.12571099999999999</v>
      </c>
      <c r="J8732">
        <v>4.8349999999999999E-3</v>
      </c>
      <c r="K8732" t="str">
        <f>MID(M8732,22,1)</f>
        <v>5</v>
      </c>
      <c r="L8732" t="s">
        <v>40</v>
      </c>
      <c r="M8732" t="s">
        <v>39</v>
      </c>
      <c r="N8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8732">
        <f>VLOOKUP(TableOMP[[#This Row],[Label]],TableAvg[],2,FALSE)</f>
        <v>1.4387746000000001</v>
      </c>
      <c r="P8732">
        <f>VLOOKUP(TableOMP[[#This Row],[Label]],TableAvg[],3,FALSE)</f>
        <v>7.2957523843940081E-2</v>
      </c>
      <c r="Q8732">
        <f>TableOMP[[#This Row],[Avg]]-$U$2*TableOMP[[#This Row],[StdDev]]</f>
        <v>1.29285955231212</v>
      </c>
      <c r="R8732">
        <f>TableOMP[[#This Row],[Avg]]+$U$2*TableOMP[[#This Row],[StdDev]]</f>
        <v>1.5846896476878802</v>
      </c>
      <c r="S8732">
        <f>IF(AND(TableOMP[[#This Row],[total_time]]&gt;=TableOMP[[#This Row],[Low]], TableOMP[[#This Row],[total_time]]&lt;=TableOMP[[#This Row],[High]]),1,0)</f>
        <v>1</v>
      </c>
    </row>
    <row r="8733" spans="1:19" hidden="1" x14ac:dyDescent="0.25">
      <c r="A8733" t="s">
        <v>17</v>
      </c>
      <c r="B8733">
        <v>10000</v>
      </c>
      <c r="C8733">
        <v>0</v>
      </c>
      <c r="D8733">
        <v>0</v>
      </c>
      <c r="E8733">
        <v>23</v>
      </c>
      <c r="F8733">
        <v>1</v>
      </c>
      <c r="G8733">
        <v>1.400069</v>
      </c>
      <c r="H8733">
        <v>0.112164</v>
      </c>
      <c r="I8733">
        <v>0.57942199999999999</v>
      </c>
      <c r="J8733">
        <v>2.6336999999999999E-2</v>
      </c>
      <c r="K8733" t="str">
        <f>MID(M8733,22,1)</f>
        <v>5</v>
      </c>
      <c r="L8733" t="s">
        <v>40</v>
      </c>
      <c r="M8733" t="s">
        <v>39</v>
      </c>
      <c r="N8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8733">
        <f>VLOOKUP(TableOMP[[#This Row],[Label]],TableAvg[],2,FALSE)</f>
        <v>1.4424054000000002</v>
      </c>
      <c r="P8733">
        <f>VLOOKUP(TableOMP[[#This Row],[Label]],TableAvg[],3,FALSE)</f>
        <v>8.8588515401486462E-2</v>
      </c>
      <c r="Q8733">
        <f>TableOMP[[#This Row],[Avg]]-$U$2*TableOMP[[#This Row],[StdDev]]</f>
        <v>1.2652283691970272</v>
      </c>
      <c r="R8733">
        <f>TableOMP[[#This Row],[Avg]]+$U$2*TableOMP[[#This Row],[StdDev]]</f>
        <v>1.6195824308029731</v>
      </c>
      <c r="S8733">
        <f>IF(AND(TableOMP[[#This Row],[total_time]]&gt;=TableOMP[[#This Row],[Low]], TableOMP[[#This Row],[total_time]]&lt;=TableOMP[[#This Row],[High]]),1,0)</f>
        <v>1</v>
      </c>
    </row>
    <row r="8734" spans="1:19" hidden="1" x14ac:dyDescent="0.25">
      <c r="A8734" t="s">
        <v>17</v>
      </c>
      <c r="B8734">
        <v>10000</v>
      </c>
      <c r="C8734">
        <v>0</v>
      </c>
      <c r="D8734">
        <v>0</v>
      </c>
      <c r="E8734">
        <v>8</v>
      </c>
      <c r="F8734">
        <v>1</v>
      </c>
      <c r="G8734">
        <v>1.400067</v>
      </c>
      <c r="H8734">
        <v>0.106174</v>
      </c>
      <c r="I8734">
        <v>7.3514999999999997E-2</v>
      </c>
      <c r="J8734">
        <v>1.0501999999999999E-2</v>
      </c>
      <c r="K8734" t="str">
        <f>MID(M8734,22,1)</f>
        <v>5</v>
      </c>
      <c r="L8734" t="s">
        <v>40</v>
      </c>
      <c r="M8734" t="s">
        <v>39</v>
      </c>
      <c r="N8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8734">
        <f>VLOOKUP(TableOMP[[#This Row],[Label]],TableAvg[],2,FALSE)</f>
        <v>1.3953887999999999</v>
      </c>
      <c r="P8734">
        <f>VLOOKUP(TableOMP[[#This Row],[Label]],TableAvg[],3,FALSE)</f>
        <v>2.5318623501753763E-3</v>
      </c>
      <c r="Q8734">
        <f>TableOMP[[#This Row],[Avg]]-$U$2*TableOMP[[#This Row],[StdDev]]</f>
        <v>1.3903250752996492</v>
      </c>
      <c r="R8734">
        <f>TableOMP[[#This Row],[Avg]]+$U$2*TableOMP[[#This Row],[StdDev]]</f>
        <v>1.4004525247003505</v>
      </c>
      <c r="S8734">
        <f>IF(AND(TableOMP[[#This Row],[total_time]]&gt;=TableOMP[[#This Row],[Low]], TableOMP[[#This Row],[total_time]]&lt;=TableOMP[[#This Row],[High]]),1,0)</f>
        <v>1</v>
      </c>
    </row>
    <row r="8735" spans="1:19" hidden="1" x14ac:dyDescent="0.25">
      <c r="A8735" t="s">
        <v>17</v>
      </c>
      <c r="B8735">
        <v>10000</v>
      </c>
      <c r="C8735">
        <v>0</v>
      </c>
      <c r="D8735">
        <v>0</v>
      </c>
      <c r="E8735">
        <v>24</v>
      </c>
      <c r="F8735">
        <v>1</v>
      </c>
      <c r="G8735">
        <v>1.399694</v>
      </c>
      <c r="H8735">
        <v>0.110238</v>
      </c>
      <c r="I8735">
        <v>0.13591600000000001</v>
      </c>
      <c r="J8735">
        <v>5.9090000000000002E-3</v>
      </c>
      <c r="K8735" t="str">
        <f>MID(M8735,22,1)</f>
        <v>5</v>
      </c>
      <c r="L8735" t="s">
        <v>40</v>
      </c>
      <c r="M8735" t="s">
        <v>39</v>
      </c>
      <c r="N8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8735">
        <f>VLOOKUP(TableOMP[[#This Row],[Label]],TableAvg[],2,FALSE)</f>
        <v>1.3933295000000001</v>
      </c>
      <c r="P8735">
        <f>VLOOKUP(TableOMP[[#This Row],[Label]],TableAvg[],3,FALSE)</f>
        <v>1.0922885390309981E-2</v>
      </c>
      <c r="Q8735">
        <f>TableOMP[[#This Row],[Avg]]-$U$2*TableOMP[[#This Row],[StdDev]]</f>
        <v>1.3714837292193802</v>
      </c>
      <c r="R8735">
        <f>TableOMP[[#This Row],[Avg]]+$U$2*TableOMP[[#This Row],[StdDev]]</f>
        <v>1.41517527078062</v>
      </c>
      <c r="S8735">
        <f>IF(AND(TableOMP[[#This Row],[total_time]]&gt;=TableOMP[[#This Row],[Low]], TableOMP[[#This Row],[total_time]]&lt;=TableOMP[[#This Row],[High]]),1,0)</f>
        <v>1</v>
      </c>
    </row>
    <row r="8736" spans="1:19" hidden="1" x14ac:dyDescent="0.25">
      <c r="A8736" t="s">
        <v>17</v>
      </c>
      <c r="B8736">
        <v>10000</v>
      </c>
      <c r="C8736">
        <v>0</v>
      </c>
      <c r="D8736">
        <v>0</v>
      </c>
      <c r="E8736">
        <v>64</v>
      </c>
      <c r="F8736">
        <v>1</v>
      </c>
      <c r="G8736">
        <v>1.3995960000000001</v>
      </c>
      <c r="H8736">
        <v>0.113858</v>
      </c>
      <c r="I8736">
        <v>0.52720100000000003</v>
      </c>
      <c r="J8736">
        <v>8.3680000000000004E-3</v>
      </c>
      <c r="K8736" t="str">
        <f>MID(M8736,22,1)</f>
        <v>5</v>
      </c>
      <c r="L8736" t="s">
        <v>40</v>
      </c>
      <c r="M8736" t="s">
        <v>39</v>
      </c>
      <c r="N8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736">
        <f>VLOOKUP(TableOMP[[#This Row],[Label]],TableAvg[],2,FALSE)</f>
        <v>1.3968839999999998</v>
      </c>
      <c r="P8736">
        <f>VLOOKUP(TableOMP[[#This Row],[Label]],TableAvg[],3,FALSE)</f>
        <v>7.9950424389253639E-3</v>
      </c>
      <c r="Q8736">
        <f>TableOMP[[#This Row],[Avg]]-$U$2*TableOMP[[#This Row],[StdDev]]</f>
        <v>1.3808939151221491</v>
      </c>
      <c r="R8736">
        <f>TableOMP[[#This Row],[Avg]]+$U$2*TableOMP[[#This Row],[StdDev]]</f>
        <v>1.4128740848778505</v>
      </c>
      <c r="S8736">
        <f>IF(AND(TableOMP[[#This Row],[total_time]]&gt;=TableOMP[[#This Row],[Low]], TableOMP[[#This Row],[total_time]]&lt;=TableOMP[[#This Row],[High]]),1,0)</f>
        <v>1</v>
      </c>
    </row>
    <row r="8737" spans="1:19" hidden="1" x14ac:dyDescent="0.25">
      <c r="A8737" t="s">
        <v>17</v>
      </c>
      <c r="B8737">
        <v>10000</v>
      </c>
      <c r="C8737">
        <v>0</v>
      </c>
      <c r="D8737">
        <v>0</v>
      </c>
      <c r="E8737">
        <v>20</v>
      </c>
      <c r="F8737">
        <v>1</v>
      </c>
      <c r="G8737">
        <v>1.3995059999999999</v>
      </c>
      <c r="H8737">
        <v>0.10884199999999999</v>
      </c>
      <c r="I8737">
        <v>0.114075</v>
      </c>
      <c r="J8737">
        <v>6.0039999999999998E-3</v>
      </c>
      <c r="K8737" t="str">
        <f>MID(M8737,22,1)</f>
        <v>5</v>
      </c>
      <c r="L8737" t="s">
        <v>40</v>
      </c>
      <c r="M8737" t="s">
        <v>39</v>
      </c>
      <c r="N8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8737">
        <f>VLOOKUP(TableOMP[[#This Row],[Label]],TableAvg[],2,FALSE)</f>
        <v>1.3702748</v>
      </c>
      <c r="P8737">
        <f>VLOOKUP(TableOMP[[#This Row],[Label]],TableAvg[],3,FALSE)</f>
        <v>1.8388634374533405E-2</v>
      </c>
      <c r="Q8737">
        <f>TableOMP[[#This Row],[Avg]]-$U$2*TableOMP[[#This Row],[StdDev]]</f>
        <v>1.3334975312509332</v>
      </c>
      <c r="R8737">
        <f>TableOMP[[#This Row],[Avg]]+$U$2*TableOMP[[#This Row],[StdDev]]</f>
        <v>1.4070520687490669</v>
      </c>
      <c r="S8737">
        <f>IF(AND(TableOMP[[#This Row],[total_time]]&gt;=TableOMP[[#This Row],[Low]], TableOMP[[#This Row],[total_time]]&lt;=TableOMP[[#This Row],[High]]),1,0)</f>
        <v>1</v>
      </c>
    </row>
    <row r="8738" spans="1:19" hidden="1" x14ac:dyDescent="0.25">
      <c r="A8738" t="s">
        <v>17</v>
      </c>
      <c r="B8738">
        <v>10000</v>
      </c>
      <c r="C8738">
        <v>0</v>
      </c>
      <c r="D8738">
        <v>0</v>
      </c>
      <c r="E8738">
        <v>31</v>
      </c>
      <c r="F8738">
        <v>1</v>
      </c>
      <c r="G8738">
        <v>1.3989199999999999</v>
      </c>
      <c r="H8738">
        <v>0.11161</v>
      </c>
      <c r="I8738">
        <v>0.18012500000000001</v>
      </c>
      <c r="J8738">
        <v>6.0039999999999998E-3</v>
      </c>
      <c r="K8738" t="str">
        <f>MID(M8738,22,1)</f>
        <v>5</v>
      </c>
      <c r="L8738" t="s">
        <v>40</v>
      </c>
      <c r="M8738" t="s">
        <v>39</v>
      </c>
      <c r="N8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738">
        <f>VLOOKUP(TableOMP[[#This Row],[Label]],TableAvg[],2,FALSE)</f>
        <v>1.4879520000000002</v>
      </c>
      <c r="P8738">
        <f>VLOOKUP(TableOMP[[#This Row],[Label]],TableAvg[],3,FALSE)</f>
        <v>8.991982884769896E-2</v>
      </c>
      <c r="Q8738">
        <f>TableOMP[[#This Row],[Avg]]-$U$2*TableOMP[[#This Row],[StdDev]]</f>
        <v>1.3081123423046022</v>
      </c>
      <c r="R8738">
        <f>TableOMP[[#This Row],[Avg]]+$U$2*TableOMP[[#This Row],[StdDev]]</f>
        <v>1.6677916576953982</v>
      </c>
      <c r="S8738">
        <f>IF(AND(TableOMP[[#This Row],[total_time]]&gt;=TableOMP[[#This Row],[Low]], TableOMP[[#This Row],[total_time]]&lt;=TableOMP[[#This Row],[High]]),1,0)</f>
        <v>1</v>
      </c>
    </row>
    <row r="8739" spans="1:19" hidden="1" x14ac:dyDescent="0.25">
      <c r="A8739" t="s">
        <v>17</v>
      </c>
      <c r="B8739">
        <v>10000</v>
      </c>
      <c r="C8739">
        <v>0</v>
      </c>
      <c r="D8739">
        <v>0</v>
      </c>
      <c r="E8739">
        <v>61</v>
      </c>
      <c r="F8739">
        <v>1</v>
      </c>
      <c r="G8739">
        <v>1.39835</v>
      </c>
      <c r="H8739">
        <v>0.125195</v>
      </c>
      <c r="I8739">
        <v>0.12512400000000001</v>
      </c>
      <c r="J8739">
        <v>2.085E-3</v>
      </c>
      <c r="K8739" t="str">
        <f>MID(M8739,22,1)</f>
        <v>5</v>
      </c>
      <c r="L8739" t="s">
        <v>40</v>
      </c>
      <c r="M8739" t="s">
        <v>39</v>
      </c>
      <c r="N8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739">
        <f>VLOOKUP(TableOMP[[#This Row],[Label]],TableAvg[],2,FALSE)</f>
        <v>1.4400452000000001</v>
      </c>
      <c r="P8739">
        <f>VLOOKUP(TableOMP[[#This Row],[Label]],TableAvg[],3,FALSE)</f>
        <v>4.2187017858096393E-2</v>
      </c>
      <c r="Q8739">
        <f>TableOMP[[#This Row],[Avg]]-$U$2*TableOMP[[#This Row],[StdDev]]</f>
        <v>1.3556711642838073</v>
      </c>
      <c r="R8739">
        <f>TableOMP[[#This Row],[Avg]]+$U$2*TableOMP[[#This Row],[StdDev]]</f>
        <v>1.524419235716193</v>
      </c>
      <c r="S8739">
        <f>IF(AND(TableOMP[[#This Row],[total_time]]&gt;=TableOMP[[#This Row],[Low]], TableOMP[[#This Row],[total_time]]&lt;=TableOMP[[#This Row],[High]]),1,0)</f>
        <v>1</v>
      </c>
    </row>
    <row r="8740" spans="1:19" hidden="1" x14ac:dyDescent="0.25">
      <c r="A8740" t="s">
        <v>17</v>
      </c>
      <c r="B8740">
        <v>10000</v>
      </c>
      <c r="C8740">
        <v>0</v>
      </c>
      <c r="D8740">
        <v>0</v>
      </c>
      <c r="E8740">
        <v>22</v>
      </c>
      <c r="F8740">
        <v>1</v>
      </c>
      <c r="G8740">
        <v>1.398274</v>
      </c>
      <c r="H8740">
        <v>0.118155</v>
      </c>
      <c r="I8740">
        <v>0.147338</v>
      </c>
      <c r="J8740">
        <v>7.0159999999999997E-3</v>
      </c>
      <c r="K8740" t="str">
        <f>MID(M8740,22,1)</f>
        <v>5</v>
      </c>
      <c r="L8740" t="s">
        <v>40</v>
      </c>
      <c r="M8740" t="s">
        <v>39</v>
      </c>
      <c r="N8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8740">
        <f>VLOOKUP(TableOMP[[#This Row],[Label]],TableAvg[],2,FALSE)</f>
        <v>1.3926908</v>
      </c>
      <c r="P8740">
        <f>VLOOKUP(TableOMP[[#This Row],[Label]],TableAvg[],3,FALSE)</f>
        <v>2.077434147596947E-2</v>
      </c>
      <c r="Q8740">
        <f>TableOMP[[#This Row],[Avg]]-$U$2*TableOMP[[#This Row],[StdDev]]</f>
        <v>1.3511421170480611</v>
      </c>
      <c r="R8740">
        <f>TableOMP[[#This Row],[Avg]]+$U$2*TableOMP[[#This Row],[StdDev]]</f>
        <v>1.4342394829519389</v>
      </c>
      <c r="S8740">
        <f>IF(AND(TableOMP[[#This Row],[total_time]]&gt;=TableOMP[[#This Row],[Low]], TableOMP[[#This Row],[total_time]]&lt;=TableOMP[[#This Row],[High]]),1,0)</f>
        <v>1</v>
      </c>
    </row>
    <row r="8741" spans="1:19" hidden="1" x14ac:dyDescent="0.25">
      <c r="A8741" t="s">
        <v>17</v>
      </c>
      <c r="B8741">
        <v>10000</v>
      </c>
      <c r="C8741">
        <v>0</v>
      </c>
      <c r="D8741">
        <v>0</v>
      </c>
      <c r="E8741">
        <v>21</v>
      </c>
      <c r="F8741">
        <v>1</v>
      </c>
      <c r="G8741">
        <v>1.397877</v>
      </c>
      <c r="H8741">
        <v>0.107046</v>
      </c>
      <c r="I8741">
        <v>0.12342500000000001</v>
      </c>
      <c r="J8741">
        <v>6.1710000000000003E-3</v>
      </c>
      <c r="K8741" t="str">
        <f>MID(M8741,22,1)</f>
        <v>5</v>
      </c>
      <c r="L8741" t="s">
        <v>40</v>
      </c>
      <c r="M8741" t="s">
        <v>39</v>
      </c>
      <c r="N8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8741">
        <f>VLOOKUP(TableOMP[[#This Row],[Label]],TableAvg[],2,FALSE)</f>
        <v>1.4418131999999999</v>
      </c>
      <c r="P8741">
        <f>VLOOKUP(TableOMP[[#This Row],[Label]],TableAvg[],3,FALSE)</f>
        <v>6.211004899821284E-2</v>
      </c>
      <c r="Q8741">
        <f>TableOMP[[#This Row],[Avg]]-$U$2*TableOMP[[#This Row],[StdDev]]</f>
        <v>1.3175931020035743</v>
      </c>
      <c r="R8741">
        <f>TableOMP[[#This Row],[Avg]]+$U$2*TableOMP[[#This Row],[StdDev]]</f>
        <v>1.5660332979964255</v>
      </c>
      <c r="S8741">
        <f>IF(AND(TableOMP[[#This Row],[total_time]]&gt;=TableOMP[[#This Row],[Low]], TableOMP[[#This Row],[total_time]]&lt;=TableOMP[[#This Row],[High]]),1,0)</f>
        <v>1</v>
      </c>
    </row>
    <row r="8742" spans="1:19" hidden="1" x14ac:dyDescent="0.25">
      <c r="A8742" t="s">
        <v>12</v>
      </c>
      <c r="B8742">
        <v>10000</v>
      </c>
      <c r="C8742">
        <v>100</v>
      </c>
      <c r="D8742">
        <v>100000</v>
      </c>
      <c r="E8742">
        <v>14</v>
      </c>
      <c r="F8742">
        <v>1</v>
      </c>
      <c r="G8742">
        <v>228.33494200000001</v>
      </c>
      <c r="H8742">
        <v>0.23089299999999999</v>
      </c>
      <c r="I8742">
        <v>1.5056959999999999</v>
      </c>
      <c r="J8742">
        <v>0.115823</v>
      </c>
      <c r="K8742" t="str">
        <f>MID(M8742,22,1)</f>
        <v>5</v>
      </c>
      <c r="L8742" t="s">
        <v>229</v>
      </c>
      <c r="M8742" t="s">
        <v>230</v>
      </c>
      <c r="N8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8742">
        <f>VLOOKUP(TableOMP[[#This Row],[Label]],TableAvg[],2,FALSE)</f>
        <v>236.60473042857143</v>
      </c>
      <c r="P8742">
        <f>VLOOKUP(TableOMP[[#This Row],[Label]],TableAvg[],3,FALSE)</f>
        <v>3.3783257924877184</v>
      </c>
      <c r="Q8742">
        <f>TableOMP[[#This Row],[Avg]]-$U$2*TableOMP[[#This Row],[StdDev]]</f>
        <v>229.848078843596</v>
      </c>
      <c r="R8742">
        <f>TableOMP[[#This Row],[Avg]]+$U$2*TableOMP[[#This Row],[StdDev]]</f>
        <v>243.36138201354686</v>
      </c>
      <c r="S8742">
        <f>IF(AND(TableOMP[[#This Row],[total_time]]&gt;=TableOMP[[#This Row],[Low]], TableOMP[[#This Row],[total_time]]&lt;=TableOMP[[#This Row],[High]]),1,0)</f>
        <v>0</v>
      </c>
    </row>
    <row r="8743" spans="1:19" hidden="1" x14ac:dyDescent="0.25">
      <c r="A8743" t="s">
        <v>17</v>
      </c>
      <c r="B8743">
        <v>10000</v>
      </c>
      <c r="C8743">
        <v>0</v>
      </c>
      <c r="D8743">
        <v>0</v>
      </c>
      <c r="E8743">
        <v>29</v>
      </c>
      <c r="F8743">
        <v>1</v>
      </c>
      <c r="G8743">
        <v>1.397346</v>
      </c>
      <c r="H8743">
        <v>0.104514</v>
      </c>
      <c r="I8743">
        <v>0.15767300000000001</v>
      </c>
      <c r="J8743">
        <v>5.6309999999999997E-3</v>
      </c>
      <c r="K8743" t="str">
        <f>MID(M8743,22,1)</f>
        <v>5</v>
      </c>
      <c r="L8743" t="s">
        <v>40</v>
      </c>
      <c r="M8743" t="s">
        <v>39</v>
      </c>
      <c r="N8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8743">
        <f>VLOOKUP(TableOMP[[#This Row],[Label]],TableAvg[],2,FALSE)</f>
        <v>1.4513818000000001</v>
      </c>
      <c r="P8743">
        <f>VLOOKUP(TableOMP[[#This Row],[Label]],TableAvg[],3,FALSE)</f>
        <v>3.9866547682990687E-2</v>
      </c>
      <c r="Q8743">
        <f>TableOMP[[#This Row],[Avg]]-$U$2*TableOMP[[#This Row],[StdDev]]</f>
        <v>1.3716487046340187</v>
      </c>
      <c r="R8743">
        <f>TableOMP[[#This Row],[Avg]]+$U$2*TableOMP[[#This Row],[StdDev]]</f>
        <v>1.5311148953659814</v>
      </c>
      <c r="S8743">
        <f>IF(AND(TableOMP[[#This Row],[total_time]]&gt;=TableOMP[[#This Row],[Low]], TableOMP[[#This Row],[total_time]]&lt;=TableOMP[[#This Row],[High]]),1,0)</f>
        <v>1</v>
      </c>
    </row>
    <row r="8744" spans="1:19" hidden="1" x14ac:dyDescent="0.25">
      <c r="A8744" t="s">
        <v>17</v>
      </c>
      <c r="B8744">
        <v>10000</v>
      </c>
      <c r="C8744">
        <v>0</v>
      </c>
      <c r="D8744">
        <v>0</v>
      </c>
      <c r="E8744">
        <v>64</v>
      </c>
      <c r="F8744">
        <v>1</v>
      </c>
      <c r="G8744">
        <v>1.3970309999999999</v>
      </c>
      <c r="H8744">
        <v>0.12633900000000001</v>
      </c>
      <c r="I8744">
        <v>0.18384500000000001</v>
      </c>
      <c r="J8744">
        <v>2.918E-3</v>
      </c>
      <c r="K8744" t="str">
        <f>MID(M8744,22,1)</f>
        <v>5</v>
      </c>
      <c r="L8744" t="s">
        <v>40</v>
      </c>
      <c r="M8744" t="s">
        <v>39</v>
      </c>
      <c r="N8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744">
        <f>VLOOKUP(TableOMP[[#This Row],[Label]],TableAvg[],2,FALSE)</f>
        <v>1.3968839999999998</v>
      </c>
      <c r="P8744">
        <f>VLOOKUP(TableOMP[[#This Row],[Label]],TableAvg[],3,FALSE)</f>
        <v>7.9950424389253639E-3</v>
      </c>
      <c r="Q8744">
        <f>TableOMP[[#This Row],[Avg]]-$U$2*TableOMP[[#This Row],[StdDev]]</f>
        <v>1.3808939151221491</v>
      </c>
      <c r="R8744">
        <f>TableOMP[[#This Row],[Avg]]+$U$2*TableOMP[[#This Row],[StdDev]]</f>
        <v>1.4128740848778505</v>
      </c>
      <c r="S8744">
        <f>IF(AND(TableOMP[[#This Row],[total_time]]&gt;=TableOMP[[#This Row],[Low]], TableOMP[[#This Row],[total_time]]&lt;=TableOMP[[#This Row],[High]]),1,0)</f>
        <v>1</v>
      </c>
    </row>
    <row r="8745" spans="1:19" hidden="1" x14ac:dyDescent="0.25">
      <c r="A8745" t="s">
        <v>17</v>
      </c>
      <c r="B8745">
        <v>10000</v>
      </c>
      <c r="C8745">
        <v>0</v>
      </c>
      <c r="D8745">
        <v>0</v>
      </c>
      <c r="E8745">
        <v>60</v>
      </c>
      <c r="F8745">
        <v>1</v>
      </c>
      <c r="G8745">
        <v>1.3968529999999999</v>
      </c>
      <c r="H8745">
        <v>0.113512</v>
      </c>
      <c r="I8745">
        <v>0.102951</v>
      </c>
      <c r="J8745">
        <v>1.745E-3</v>
      </c>
      <c r="K8745" t="str">
        <f>MID(M8745,22,1)</f>
        <v>5</v>
      </c>
      <c r="L8745" t="s">
        <v>40</v>
      </c>
      <c r="M8745" t="s">
        <v>39</v>
      </c>
      <c r="N8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745">
        <f>VLOOKUP(TableOMP[[#This Row],[Label]],TableAvg[],2,FALSE)</f>
        <v>1.4176936</v>
      </c>
      <c r="P8745">
        <f>VLOOKUP(TableOMP[[#This Row],[Label]],TableAvg[],3,FALSE)</f>
        <v>4.2473780074769783E-2</v>
      </c>
      <c r="Q8745">
        <f>TableOMP[[#This Row],[Avg]]-$U$2*TableOMP[[#This Row],[StdDev]]</f>
        <v>1.3327460398504605</v>
      </c>
      <c r="R8745">
        <f>TableOMP[[#This Row],[Avg]]+$U$2*TableOMP[[#This Row],[StdDev]]</f>
        <v>1.5026411601495395</v>
      </c>
      <c r="S8745">
        <f>IF(AND(TableOMP[[#This Row],[total_time]]&gt;=TableOMP[[#This Row],[Low]], TableOMP[[#This Row],[total_time]]&lt;=TableOMP[[#This Row],[High]]),1,0)</f>
        <v>1</v>
      </c>
    </row>
    <row r="8746" spans="1:19" hidden="1" x14ac:dyDescent="0.25">
      <c r="A8746" t="s">
        <v>12</v>
      </c>
      <c r="B8746">
        <v>10000</v>
      </c>
      <c r="C8746">
        <v>100</v>
      </c>
      <c r="D8746">
        <v>100000</v>
      </c>
      <c r="E8746">
        <v>10</v>
      </c>
      <c r="F8746">
        <v>1</v>
      </c>
      <c r="G8746">
        <v>228.698014</v>
      </c>
      <c r="H8746">
        <v>0.245837</v>
      </c>
      <c r="I8746">
        <v>1.1612100000000001</v>
      </c>
      <c r="J8746">
        <v>0.129023</v>
      </c>
      <c r="K8746" t="str">
        <f>MID(M8746,22,1)</f>
        <v>5</v>
      </c>
      <c r="L8746" t="s">
        <v>229</v>
      </c>
      <c r="M8746" t="s">
        <v>230</v>
      </c>
      <c r="N8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8746">
        <f>VLOOKUP(TableOMP[[#This Row],[Label]],TableAvg[],2,FALSE)</f>
        <v>236.69981342857142</v>
      </c>
      <c r="P8746">
        <f>VLOOKUP(TableOMP[[#This Row],[Label]],TableAvg[],3,FALSE)</f>
        <v>3.2923965058600309</v>
      </c>
      <c r="Q8746">
        <f>TableOMP[[#This Row],[Avg]]-$U$2*TableOMP[[#This Row],[StdDev]]</f>
        <v>230.11502041685137</v>
      </c>
      <c r="R8746">
        <f>TableOMP[[#This Row],[Avg]]+$U$2*TableOMP[[#This Row],[StdDev]]</f>
        <v>243.28460644029147</v>
      </c>
      <c r="S8746">
        <f>IF(AND(TableOMP[[#This Row],[total_time]]&gt;=TableOMP[[#This Row],[Low]], TableOMP[[#This Row],[total_time]]&lt;=TableOMP[[#This Row],[High]]),1,0)</f>
        <v>0</v>
      </c>
    </row>
    <row r="8747" spans="1:19" hidden="1" x14ac:dyDescent="0.25">
      <c r="A8747" t="s">
        <v>17</v>
      </c>
      <c r="B8747">
        <v>10000</v>
      </c>
      <c r="C8747">
        <v>0</v>
      </c>
      <c r="D8747">
        <v>0</v>
      </c>
      <c r="E8747">
        <v>19</v>
      </c>
      <c r="F8747">
        <v>1</v>
      </c>
      <c r="G8747">
        <v>1.396687</v>
      </c>
      <c r="H8747">
        <v>0.11111699999999999</v>
      </c>
      <c r="I8747">
        <v>0.119741</v>
      </c>
      <c r="J8747">
        <v>6.6519999999999999E-3</v>
      </c>
      <c r="K8747" t="str">
        <f>MID(M8747,22,1)</f>
        <v>5</v>
      </c>
      <c r="L8747" t="s">
        <v>40</v>
      </c>
      <c r="M8747" t="s">
        <v>39</v>
      </c>
      <c r="N8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8747">
        <f>VLOOKUP(TableOMP[[#This Row],[Label]],TableAvg[],2,FALSE)</f>
        <v>1.3954777999999999</v>
      </c>
      <c r="P8747">
        <f>VLOOKUP(TableOMP[[#This Row],[Label]],TableAvg[],3,FALSE)</f>
        <v>1.8946861126849627E-2</v>
      </c>
      <c r="Q8747">
        <f>TableOMP[[#This Row],[Avg]]-$U$2*TableOMP[[#This Row],[StdDev]]</f>
        <v>1.3575840777463006</v>
      </c>
      <c r="R8747">
        <f>TableOMP[[#This Row],[Avg]]+$U$2*TableOMP[[#This Row],[StdDev]]</f>
        <v>1.4333715222536991</v>
      </c>
      <c r="S8747">
        <f>IF(AND(TableOMP[[#This Row],[total_time]]&gt;=TableOMP[[#This Row],[Low]], TableOMP[[#This Row],[total_time]]&lt;=TableOMP[[#This Row],[High]]),1,0)</f>
        <v>1</v>
      </c>
    </row>
    <row r="8748" spans="1:19" hidden="1" x14ac:dyDescent="0.25">
      <c r="A8748" t="s">
        <v>17</v>
      </c>
      <c r="B8748">
        <v>10000</v>
      </c>
      <c r="C8748">
        <v>0</v>
      </c>
      <c r="D8748">
        <v>0</v>
      </c>
      <c r="E8748">
        <v>8</v>
      </c>
      <c r="F8748">
        <v>1</v>
      </c>
      <c r="G8748">
        <v>1.3955919999999999</v>
      </c>
      <c r="H8748">
        <v>0.10809100000000001</v>
      </c>
      <c r="I8748">
        <v>9.0638999999999997E-2</v>
      </c>
      <c r="J8748">
        <v>1.2947999999999999E-2</v>
      </c>
      <c r="K8748" t="str">
        <f>MID(M8748,22,1)</f>
        <v>5</v>
      </c>
      <c r="L8748" t="s">
        <v>40</v>
      </c>
      <c r="M8748" t="s">
        <v>39</v>
      </c>
      <c r="N8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8748">
        <f>VLOOKUP(TableOMP[[#This Row],[Label]],TableAvg[],2,FALSE)</f>
        <v>1.3953887999999999</v>
      </c>
      <c r="P8748">
        <f>VLOOKUP(TableOMP[[#This Row],[Label]],TableAvg[],3,FALSE)</f>
        <v>2.5318623501753763E-3</v>
      </c>
      <c r="Q8748">
        <f>TableOMP[[#This Row],[Avg]]-$U$2*TableOMP[[#This Row],[StdDev]]</f>
        <v>1.3903250752996492</v>
      </c>
      <c r="R8748">
        <f>TableOMP[[#This Row],[Avg]]+$U$2*TableOMP[[#This Row],[StdDev]]</f>
        <v>1.4004525247003505</v>
      </c>
      <c r="S8748">
        <f>IF(AND(TableOMP[[#This Row],[total_time]]&gt;=TableOMP[[#This Row],[Low]], TableOMP[[#This Row],[total_time]]&lt;=TableOMP[[#This Row],[High]]),1,0)</f>
        <v>1</v>
      </c>
    </row>
    <row r="8749" spans="1:19" hidden="1" x14ac:dyDescent="0.25">
      <c r="A8749" t="s">
        <v>17</v>
      </c>
      <c r="B8749">
        <v>10000</v>
      </c>
      <c r="C8749">
        <v>0</v>
      </c>
      <c r="D8749">
        <v>0</v>
      </c>
      <c r="E8749">
        <v>26</v>
      </c>
      <c r="F8749">
        <v>1</v>
      </c>
      <c r="G8749">
        <v>1.3953409999999999</v>
      </c>
      <c r="H8749">
        <v>0.104375</v>
      </c>
      <c r="I8749">
        <v>0.124206</v>
      </c>
      <c r="J8749">
        <v>4.9680000000000002E-3</v>
      </c>
      <c r="K8749" t="str">
        <f>MID(M8749,22,1)</f>
        <v>5</v>
      </c>
      <c r="L8749" t="s">
        <v>40</v>
      </c>
      <c r="M8749" t="s">
        <v>39</v>
      </c>
      <c r="N8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8749">
        <f>VLOOKUP(TableOMP[[#This Row],[Label]],TableAvg[],2,FALSE)</f>
        <v>1.4153328000000003</v>
      </c>
      <c r="P8749">
        <f>VLOOKUP(TableOMP[[#This Row],[Label]],TableAvg[],3,FALSE)</f>
        <v>1.6579282992929292E-2</v>
      </c>
      <c r="Q8749">
        <f>TableOMP[[#This Row],[Avg]]-$U$2*TableOMP[[#This Row],[StdDev]]</f>
        <v>1.3821742340141416</v>
      </c>
      <c r="R8749">
        <f>TableOMP[[#This Row],[Avg]]+$U$2*TableOMP[[#This Row],[StdDev]]</f>
        <v>1.4484913659858589</v>
      </c>
      <c r="S8749">
        <f>IF(AND(TableOMP[[#This Row],[total_time]]&gt;=TableOMP[[#This Row],[Low]], TableOMP[[#This Row],[total_time]]&lt;=TableOMP[[#This Row],[High]]),1,0)</f>
        <v>1</v>
      </c>
    </row>
    <row r="8750" spans="1:19" hidden="1" x14ac:dyDescent="0.25">
      <c r="A8750" t="s">
        <v>17</v>
      </c>
      <c r="B8750">
        <v>10000</v>
      </c>
      <c r="C8750">
        <v>0</v>
      </c>
      <c r="D8750">
        <v>0</v>
      </c>
      <c r="E8750">
        <v>26</v>
      </c>
      <c r="F8750">
        <v>1</v>
      </c>
      <c r="G8750">
        <v>1.3949780000000001</v>
      </c>
      <c r="H8750">
        <v>0.108637</v>
      </c>
      <c r="I8750">
        <v>0.139101</v>
      </c>
      <c r="J8750">
        <v>5.5640000000000004E-3</v>
      </c>
      <c r="K8750" t="str">
        <f>MID(M8750,22,1)</f>
        <v>5</v>
      </c>
      <c r="L8750" t="s">
        <v>40</v>
      </c>
      <c r="M8750" t="s">
        <v>39</v>
      </c>
      <c r="N8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8750">
        <f>VLOOKUP(TableOMP[[#This Row],[Label]],TableAvg[],2,FALSE)</f>
        <v>1.4153328000000003</v>
      </c>
      <c r="P8750">
        <f>VLOOKUP(TableOMP[[#This Row],[Label]],TableAvg[],3,FALSE)</f>
        <v>1.6579282992929292E-2</v>
      </c>
      <c r="Q8750">
        <f>TableOMP[[#This Row],[Avg]]-$U$2*TableOMP[[#This Row],[StdDev]]</f>
        <v>1.3821742340141416</v>
      </c>
      <c r="R8750">
        <f>TableOMP[[#This Row],[Avg]]+$U$2*TableOMP[[#This Row],[StdDev]]</f>
        <v>1.4484913659858589</v>
      </c>
      <c r="S8750">
        <f>IF(AND(TableOMP[[#This Row],[total_time]]&gt;=TableOMP[[#This Row],[Low]], TableOMP[[#This Row],[total_time]]&lt;=TableOMP[[#This Row],[High]]),1,0)</f>
        <v>1</v>
      </c>
    </row>
    <row r="8751" spans="1:19" hidden="1" x14ac:dyDescent="0.25">
      <c r="A8751" t="s">
        <v>17</v>
      </c>
      <c r="B8751">
        <v>10000</v>
      </c>
      <c r="C8751">
        <v>0</v>
      </c>
      <c r="D8751">
        <v>0</v>
      </c>
      <c r="E8751">
        <v>9</v>
      </c>
      <c r="F8751">
        <v>1</v>
      </c>
      <c r="G8751">
        <v>1.394719</v>
      </c>
      <c r="H8751">
        <v>0.102239</v>
      </c>
      <c r="I8751">
        <v>8.0180000000000001E-2</v>
      </c>
      <c r="J8751">
        <v>1.0022E-2</v>
      </c>
      <c r="K8751" t="str">
        <f>MID(M8751,22,1)</f>
        <v>5</v>
      </c>
      <c r="L8751" t="s">
        <v>40</v>
      </c>
      <c r="M8751" t="s">
        <v>39</v>
      </c>
      <c r="N8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8751">
        <f>VLOOKUP(TableOMP[[#This Row],[Label]],TableAvg[],2,FALSE)</f>
        <v>1.3836286000000002</v>
      </c>
      <c r="P8751">
        <f>VLOOKUP(TableOMP[[#This Row],[Label]],TableAvg[],3,FALSE)</f>
        <v>7.0824368292278167E-3</v>
      </c>
      <c r="Q8751">
        <f>TableOMP[[#This Row],[Avg]]-$U$2*TableOMP[[#This Row],[StdDev]]</f>
        <v>1.3694637263415446</v>
      </c>
      <c r="R8751">
        <f>TableOMP[[#This Row],[Avg]]+$U$2*TableOMP[[#This Row],[StdDev]]</f>
        <v>1.3977934736584559</v>
      </c>
      <c r="S8751">
        <f>IF(AND(TableOMP[[#This Row],[total_time]]&gt;=TableOMP[[#This Row],[Low]], TableOMP[[#This Row],[total_time]]&lt;=TableOMP[[#This Row],[High]]),1,0)</f>
        <v>1</v>
      </c>
    </row>
    <row r="8752" spans="1:19" hidden="1" x14ac:dyDescent="0.25">
      <c r="A8752" t="s">
        <v>17</v>
      </c>
      <c r="B8752">
        <v>10000</v>
      </c>
      <c r="C8752">
        <v>0</v>
      </c>
      <c r="D8752">
        <v>0</v>
      </c>
      <c r="E8752">
        <v>8</v>
      </c>
      <c r="F8752">
        <v>1</v>
      </c>
      <c r="G8752">
        <v>1.394558</v>
      </c>
      <c r="H8752">
        <v>0.11089400000000001</v>
      </c>
      <c r="I8752">
        <v>0.106381</v>
      </c>
      <c r="J8752">
        <v>1.5197E-2</v>
      </c>
      <c r="K8752" t="str">
        <f>MID(M8752,22,1)</f>
        <v>5</v>
      </c>
      <c r="L8752" t="s">
        <v>40</v>
      </c>
      <c r="M8752" t="s">
        <v>39</v>
      </c>
      <c r="N8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8752">
        <f>VLOOKUP(TableOMP[[#This Row],[Label]],TableAvg[],2,FALSE)</f>
        <v>1.3953887999999999</v>
      </c>
      <c r="P8752">
        <f>VLOOKUP(TableOMP[[#This Row],[Label]],TableAvg[],3,FALSE)</f>
        <v>2.5318623501753763E-3</v>
      </c>
      <c r="Q8752">
        <f>TableOMP[[#This Row],[Avg]]-$U$2*TableOMP[[#This Row],[StdDev]]</f>
        <v>1.3903250752996492</v>
      </c>
      <c r="R8752">
        <f>TableOMP[[#This Row],[Avg]]+$U$2*TableOMP[[#This Row],[StdDev]]</f>
        <v>1.4004525247003505</v>
      </c>
      <c r="S8752">
        <f>IF(AND(TableOMP[[#This Row],[total_time]]&gt;=TableOMP[[#This Row],[Low]], TableOMP[[#This Row],[total_time]]&lt;=TableOMP[[#This Row],[High]]),1,0)</f>
        <v>1</v>
      </c>
    </row>
    <row r="8753" spans="1:19" hidden="1" x14ac:dyDescent="0.25">
      <c r="A8753" t="s">
        <v>17</v>
      </c>
      <c r="B8753">
        <v>10000</v>
      </c>
      <c r="C8753">
        <v>0</v>
      </c>
      <c r="D8753">
        <v>0</v>
      </c>
      <c r="E8753">
        <v>8</v>
      </c>
      <c r="F8753">
        <v>1</v>
      </c>
      <c r="G8753">
        <v>1.3941479999999999</v>
      </c>
      <c r="H8753">
        <v>0.103505</v>
      </c>
      <c r="I8753">
        <v>9.7130999999999995E-2</v>
      </c>
      <c r="J8753">
        <v>1.3875999999999999E-2</v>
      </c>
      <c r="K8753" t="str">
        <f>MID(M8753,22,1)</f>
        <v>5</v>
      </c>
      <c r="L8753" t="s">
        <v>40</v>
      </c>
      <c r="M8753" t="s">
        <v>39</v>
      </c>
      <c r="N8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8753">
        <f>VLOOKUP(TableOMP[[#This Row],[Label]],TableAvg[],2,FALSE)</f>
        <v>1.3953887999999999</v>
      </c>
      <c r="P8753">
        <f>VLOOKUP(TableOMP[[#This Row],[Label]],TableAvg[],3,FALSE)</f>
        <v>2.5318623501753763E-3</v>
      </c>
      <c r="Q8753">
        <f>TableOMP[[#This Row],[Avg]]-$U$2*TableOMP[[#This Row],[StdDev]]</f>
        <v>1.3903250752996492</v>
      </c>
      <c r="R8753">
        <f>TableOMP[[#This Row],[Avg]]+$U$2*TableOMP[[#This Row],[StdDev]]</f>
        <v>1.4004525247003505</v>
      </c>
      <c r="S8753">
        <f>IF(AND(TableOMP[[#This Row],[total_time]]&gt;=TableOMP[[#This Row],[Low]], TableOMP[[#This Row],[total_time]]&lt;=TableOMP[[#This Row],[High]]),1,0)</f>
        <v>1</v>
      </c>
    </row>
    <row r="8754" spans="1:19" hidden="1" x14ac:dyDescent="0.25">
      <c r="A8754" t="s">
        <v>17</v>
      </c>
      <c r="B8754">
        <v>10000</v>
      </c>
      <c r="C8754">
        <v>0</v>
      </c>
      <c r="D8754">
        <v>0</v>
      </c>
      <c r="E8754">
        <v>62</v>
      </c>
      <c r="F8754">
        <v>1</v>
      </c>
      <c r="G8754">
        <v>1.393413</v>
      </c>
      <c r="H8754">
        <v>0.12048</v>
      </c>
      <c r="I8754">
        <v>0.13442699999999999</v>
      </c>
      <c r="J8754">
        <v>2.2039999999999998E-3</v>
      </c>
      <c r="K8754" t="str">
        <f>MID(M8754,22,1)</f>
        <v>5</v>
      </c>
      <c r="L8754" t="s">
        <v>40</v>
      </c>
      <c r="M8754" t="s">
        <v>39</v>
      </c>
      <c r="N8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754">
        <f>VLOOKUP(TableOMP[[#This Row],[Label]],TableAvg[],2,FALSE)</f>
        <v>1.5861912</v>
      </c>
      <c r="P8754">
        <f>VLOOKUP(TableOMP[[#This Row],[Label]],TableAvg[],3,FALSE)</f>
        <v>0.29927605877877972</v>
      </c>
      <c r="Q8754">
        <f>TableOMP[[#This Row],[Avg]]-$U$2*TableOMP[[#This Row],[StdDev]]</f>
        <v>0.98763908244244059</v>
      </c>
      <c r="R8754">
        <f>TableOMP[[#This Row],[Avg]]+$U$2*TableOMP[[#This Row],[StdDev]]</f>
        <v>2.1847433175575595</v>
      </c>
      <c r="S8754">
        <f>IF(AND(TableOMP[[#This Row],[total_time]]&gt;=TableOMP[[#This Row],[Low]], TableOMP[[#This Row],[total_time]]&lt;=TableOMP[[#This Row],[High]]),1,0)</f>
        <v>1</v>
      </c>
    </row>
    <row r="8755" spans="1:19" hidden="1" x14ac:dyDescent="0.25">
      <c r="A8755" t="s">
        <v>17</v>
      </c>
      <c r="B8755">
        <v>10000</v>
      </c>
      <c r="C8755">
        <v>0</v>
      </c>
      <c r="D8755">
        <v>0</v>
      </c>
      <c r="E8755">
        <v>17</v>
      </c>
      <c r="F8755">
        <v>1</v>
      </c>
      <c r="G8755">
        <v>1.393224</v>
      </c>
      <c r="H8755">
        <v>0.104353</v>
      </c>
      <c r="I8755">
        <v>0.121991</v>
      </c>
      <c r="J8755">
        <v>7.6239999999999997E-3</v>
      </c>
      <c r="K8755" t="str">
        <f>MID(M8755,22,1)</f>
        <v>5</v>
      </c>
      <c r="L8755" t="s">
        <v>40</v>
      </c>
      <c r="M8755" t="s">
        <v>39</v>
      </c>
      <c r="N8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8755">
        <f>VLOOKUP(TableOMP[[#This Row],[Label]],TableAvg[],2,FALSE)</f>
        <v>1.3659116</v>
      </c>
      <c r="P8755">
        <f>VLOOKUP(TableOMP[[#This Row],[Label]],TableAvg[],3,FALSE)</f>
        <v>1.5794326229398019E-2</v>
      </c>
      <c r="Q8755">
        <f>TableOMP[[#This Row],[Avg]]-$U$2*TableOMP[[#This Row],[StdDev]]</f>
        <v>1.334322947541204</v>
      </c>
      <c r="R8755">
        <f>TableOMP[[#This Row],[Avg]]+$U$2*TableOMP[[#This Row],[StdDev]]</f>
        <v>1.3975002524587961</v>
      </c>
      <c r="S8755">
        <f>IF(AND(TableOMP[[#This Row],[total_time]]&gt;=TableOMP[[#This Row],[Low]], TableOMP[[#This Row],[total_time]]&lt;=TableOMP[[#This Row],[High]]),1,0)</f>
        <v>1</v>
      </c>
    </row>
    <row r="8756" spans="1:19" hidden="1" x14ac:dyDescent="0.25">
      <c r="A8756" t="s">
        <v>17</v>
      </c>
      <c r="B8756">
        <v>10000</v>
      </c>
      <c r="C8756">
        <v>0</v>
      </c>
      <c r="D8756">
        <v>0</v>
      </c>
      <c r="E8756">
        <v>24</v>
      </c>
      <c r="F8756">
        <v>1</v>
      </c>
      <c r="G8756">
        <v>1.392871</v>
      </c>
      <c r="H8756">
        <v>0.10185900000000001</v>
      </c>
      <c r="I8756">
        <v>0.14174400000000001</v>
      </c>
      <c r="J8756">
        <v>6.1630000000000001E-3</v>
      </c>
      <c r="K8756" t="str">
        <f>MID(M8756,22,1)</f>
        <v>5</v>
      </c>
      <c r="L8756" t="s">
        <v>40</v>
      </c>
      <c r="M8756" t="s">
        <v>39</v>
      </c>
      <c r="N8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8756">
        <f>VLOOKUP(TableOMP[[#This Row],[Label]],TableAvg[],2,FALSE)</f>
        <v>1.3933295000000001</v>
      </c>
      <c r="P8756">
        <f>VLOOKUP(TableOMP[[#This Row],[Label]],TableAvg[],3,FALSE)</f>
        <v>1.0922885390309981E-2</v>
      </c>
      <c r="Q8756">
        <f>TableOMP[[#This Row],[Avg]]-$U$2*TableOMP[[#This Row],[StdDev]]</f>
        <v>1.3714837292193802</v>
      </c>
      <c r="R8756">
        <f>TableOMP[[#This Row],[Avg]]+$U$2*TableOMP[[#This Row],[StdDev]]</f>
        <v>1.41517527078062</v>
      </c>
      <c r="S8756">
        <f>IF(AND(TableOMP[[#This Row],[total_time]]&gt;=TableOMP[[#This Row],[Low]], TableOMP[[#This Row],[total_time]]&lt;=TableOMP[[#This Row],[High]]),1,0)</f>
        <v>1</v>
      </c>
    </row>
    <row r="8757" spans="1:19" hidden="1" x14ac:dyDescent="0.25">
      <c r="A8757" t="s">
        <v>17</v>
      </c>
      <c r="B8757">
        <v>10000</v>
      </c>
      <c r="C8757">
        <v>0</v>
      </c>
      <c r="D8757">
        <v>0</v>
      </c>
      <c r="E8757">
        <v>8</v>
      </c>
      <c r="F8757">
        <v>1</v>
      </c>
      <c r="G8757">
        <v>1.392579</v>
      </c>
      <c r="H8757">
        <v>0.104341</v>
      </c>
      <c r="I8757">
        <v>7.7422000000000005E-2</v>
      </c>
      <c r="J8757">
        <v>1.106E-2</v>
      </c>
      <c r="K8757" t="str">
        <f>MID(M8757,22,1)</f>
        <v>5</v>
      </c>
      <c r="L8757" t="s">
        <v>40</v>
      </c>
      <c r="M8757" t="s">
        <v>39</v>
      </c>
      <c r="N8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8757">
        <f>VLOOKUP(TableOMP[[#This Row],[Label]],TableAvg[],2,FALSE)</f>
        <v>1.3953887999999999</v>
      </c>
      <c r="P8757">
        <f>VLOOKUP(TableOMP[[#This Row],[Label]],TableAvg[],3,FALSE)</f>
        <v>2.5318623501753763E-3</v>
      </c>
      <c r="Q8757">
        <f>TableOMP[[#This Row],[Avg]]-$U$2*TableOMP[[#This Row],[StdDev]]</f>
        <v>1.3903250752996492</v>
      </c>
      <c r="R8757">
        <f>TableOMP[[#This Row],[Avg]]+$U$2*TableOMP[[#This Row],[StdDev]]</f>
        <v>1.4004525247003505</v>
      </c>
      <c r="S8757">
        <f>IF(AND(TableOMP[[#This Row],[total_time]]&gt;=TableOMP[[#This Row],[Low]], TableOMP[[#This Row],[total_time]]&lt;=TableOMP[[#This Row],[High]]),1,0)</f>
        <v>1</v>
      </c>
    </row>
    <row r="8758" spans="1:19" hidden="1" x14ac:dyDescent="0.25">
      <c r="A8758" t="s">
        <v>17</v>
      </c>
      <c r="B8758">
        <v>10000</v>
      </c>
      <c r="C8758">
        <v>0</v>
      </c>
      <c r="D8758">
        <v>0</v>
      </c>
      <c r="E8758">
        <v>59</v>
      </c>
      <c r="F8758">
        <v>1</v>
      </c>
      <c r="G8758">
        <v>1.392012</v>
      </c>
      <c r="H8758">
        <v>0.11895699999999999</v>
      </c>
      <c r="I8758">
        <v>0.117384</v>
      </c>
      <c r="J8758">
        <v>2.0240000000000002E-3</v>
      </c>
      <c r="K8758" t="str">
        <f>MID(M8758,22,1)</f>
        <v>5</v>
      </c>
      <c r="L8758" t="s">
        <v>40</v>
      </c>
      <c r="M8758" t="s">
        <v>39</v>
      </c>
      <c r="N8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758">
        <f>VLOOKUP(TableOMP[[#This Row],[Label]],TableAvg[],2,FALSE)</f>
        <v>1.430677</v>
      </c>
      <c r="P8758">
        <f>VLOOKUP(TableOMP[[#This Row],[Label]],TableAvg[],3,FALSE)</f>
        <v>6.6523245335747272E-2</v>
      </c>
      <c r="Q8758">
        <f>TableOMP[[#This Row],[Avg]]-$U$2*TableOMP[[#This Row],[StdDev]]</f>
        <v>1.2976305093285054</v>
      </c>
      <c r="R8758">
        <f>TableOMP[[#This Row],[Avg]]+$U$2*TableOMP[[#This Row],[StdDev]]</f>
        <v>1.5637234906714945</v>
      </c>
      <c r="S8758">
        <f>IF(AND(TableOMP[[#This Row],[total_time]]&gt;=TableOMP[[#This Row],[Low]], TableOMP[[#This Row],[total_time]]&lt;=TableOMP[[#This Row],[High]]),1,0)</f>
        <v>1</v>
      </c>
    </row>
    <row r="8759" spans="1:19" hidden="1" x14ac:dyDescent="0.25">
      <c r="A8759" t="s">
        <v>17</v>
      </c>
      <c r="B8759">
        <v>10000</v>
      </c>
      <c r="C8759">
        <v>0</v>
      </c>
      <c r="D8759">
        <v>0</v>
      </c>
      <c r="E8759">
        <v>28</v>
      </c>
      <c r="F8759">
        <v>1</v>
      </c>
      <c r="G8759">
        <v>1.391988</v>
      </c>
      <c r="H8759">
        <v>0.103342</v>
      </c>
      <c r="I8759">
        <v>0.130993</v>
      </c>
      <c r="J8759">
        <v>4.8520000000000004E-3</v>
      </c>
      <c r="K8759" t="str">
        <f>MID(M8759,22,1)</f>
        <v>5</v>
      </c>
      <c r="L8759" t="s">
        <v>40</v>
      </c>
      <c r="M8759" t="s">
        <v>39</v>
      </c>
      <c r="N8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8759">
        <f>VLOOKUP(TableOMP[[#This Row],[Label]],TableAvg[],2,FALSE)</f>
        <v>1.49144375</v>
      </c>
      <c r="P8759">
        <f>VLOOKUP(TableOMP[[#This Row],[Label]],TableAvg[],3,FALSE)</f>
        <v>0.12613926891808247</v>
      </c>
      <c r="Q8759">
        <f>TableOMP[[#This Row],[Avg]]-$U$2*TableOMP[[#This Row],[StdDev]]</f>
        <v>1.239165212163835</v>
      </c>
      <c r="R8759">
        <f>TableOMP[[#This Row],[Avg]]+$U$2*TableOMP[[#This Row],[StdDev]]</f>
        <v>1.7437222878361649</v>
      </c>
      <c r="S8759">
        <f>IF(AND(TableOMP[[#This Row],[total_time]]&gt;=TableOMP[[#This Row],[Low]], TableOMP[[#This Row],[total_time]]&lt;=TableOMP[[#This Row],[High]]),1,0)</f>
        <v>1</v>
      </c>
    </row>
    <row r="8760" spans="1:19" hidden="1" x14ac:dyDescent="0.25">
      <c r="A8760" t="s">
        <v>17</v>
      </c>
      <c r="B8760">
        <v>10000</v>
      </c>
      <c r="C8760">
        <v>0</v>
      </c>
      <c r="D8760">
        <v>0</v>
      </c>
      <c r="E8760">
        <v>22</v>
      </c>
      <c r="F8760">
        <v>1</v>
      </c>
      <c r="G8760">
        <v>1.39185</v>
      </c>
      <c r="H8760">
        <v>0.11382200000000001</v>
      </c>
      <c r="I8760">
        <v>0.23769199999999999</v>
      </c>
      <c r="J8760">
        <v>1.1318999999999999E-2</v>
      </c>
      <c r="K8760" t="str">
        <f>MID(M8760,22,1)</f>
        <v>5</v>
      </c>
      <c r="L8760" t="s">
        <v>40</v>
      </c>
      <c r="M8760" t="s">
        <v>39</v>
      </c>
      <c r="N8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8760">
        <f>VLOOKUP(TableOMP[[#This Row],[Label]],TableAvg[],2,FALSE)</f>
        <v>1.3926908</v>
      </c>
      <c r="P8760">
        <f>VLOOKUP(TableOMP[[#This Row],[Label]],TableAvg[],3,FALSE)</f>
        <v>2.077434147596947E-2</v>
      </c>
      <c r="Q8760">
        <f>TableOMP[[#This Row],[Avg]]-$U$2*TableOMP[[#This Row],[StdDev]]</f>
        <v>1.3511421170480611</v>
      </c>
      <c r="R8760">
        <f>TableOMP[[#This Row],[Avg]]+$U$2*TableOMP[[#This Row],[StdDev]]</f>
        <v>1.4342394829519389</v>
      </c>
      <c r="S8760">
        <f>IF(AND(TableOMP[[#This Row],[total_time]]&gt;=TableOMP[[#This Row],[Low]], TableOMP[[#This Row],[total_time]]&lt;=TableOMP[[#This Row],[High]]),1,0)</f>
        <v>1</v>
      </c>
    </row>
    <row r="8761" spans="1:19" hidden="1" x14ac:dyDescent="0.25">
      <c r="A8761" t="s">
        <v>17</v>
      </c>
      <c r="B8761">
        <v>10000</v>
      </c>
      <c r="C8761">
        <v>0</v>
      </c>
      <c r="D8761">
        <v>0</v>
      </c>
      <c r="E8761">
        <v>63</v>
      </c>
      <c r="F8761">
        <v>1</v>
      </c>
      <c r="G8761">
        <v>1.3918200000000001</v>
      </c>
      <c r="H8761">
        <v>0.116802</v>
      </c>
      <c r="I8761">
        <v>0.14701900000000001</v>
      </c>
      <c r="J8761">
        <v>2.3709999999999998E-3</v>
      </c>
      <c r="K8761" t="str">
        <f>MID(M8761,22,1)</f>
        <v>5</v>
      </c>
      <c r="L8761" t="s">
        <v>40</v>
      </c>
      <c r="M8761" t="s">
        <v>39</v>
      </c>
      <c r="N8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761">
        <f>VLOOKUP(TableOMP[[#This Row],[Label]],TableAvg[],2,FALSE)</f>
        <v>1.4011672000000002</v>
      </c>
      <c r="P8761">
        <f>VLOOKUP(TableOMP[[#This Row],[Label]],TableAvg[],3,FALSE)</f>
        <v>2.7387142380312132E-2</v>
      </c>
      <c r="Q8761">
        <f>TableOMP[[#This Row],[Avg]]-$U$2*TableOMP[[#This Row],[StdDev]]</f>
        <v>1.3463929152393759</v>
      </c>
      <c r="R8761">
        <f>TableOMP[[#This Row],[Avg]]+$U$2*TableOMP[[#This Row],[StdDev]]</f>
        <v>1.4559414847606245</v>
      </c>
      <c r="S8761">
        <f>IF(AND(TableOMP[[#This Row],[total_time]]&gt;=TableOMP[[#This Row],[Low]], TableOMP[[#This Row],[total_time]]&lt;=TableOMP[[#This Row],[High]]),1,0)</f>
        <v>1</v>
      </c>
    </row>
    <row r="8762" spans="1:19" hidden="1" x14ac:dyDescent="0.25">
      <c r="A8762" t="s">
        <v>17</v>
      </c>
      <c r="B8762">
        <v>10000</v>
      </c>
      <c r="C8762">
        <v>0</v>
      </c>
      <c r="D8762">
        <v>0</v>
      </c>
      <c r="E8762">
        <v>58</v>
      </c>
      <c r="F8762">
        <v>1</v>
      </c>
      <c r="G8762">
        <v>1.391499</v>
      </c>
      <c r="H8762">
        <v>0.12823300000000001</v>
      </c>
      <c r="I8762">
        <v>0.117994</v>
      </c>
      <c r="J8762">
        <v>2.0699999999999998E-3</v>
      </c>
      <c r="K8762" t="str">
        <f>MID(M8762,22,1)</f>
        <v>5</v>
      </c>
      <c r="L8762" t="s">
        <v>40</v>
      </c>
      <c r="M8762" t="s">
        <v>39</v>
      </c>
      <c r="N8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762">
        <f>VLOOKUP(TableOMP[[#This Row],[Label]],TableAvg[],2,FALSE)</f>
        <v>1.4057390000000001</v>
      </c>
      <c r="P8762">
        <f>VLOOKUP(TableOMP[[#This Row],[Label]],TableAvg[],3,FALSE)</f>
        <v>4.0197524619055909E-2</v>
      </c>
      <c r="Q8762">
        <f>TableOMP[[#This Row],[Avg]]-$U$2*TableOMP[[#This Row],[StdDev]]</f>
        <v>1.3253439507618883</v>
      </c>
      <c r="R8762">
        <f>TableOMP[[#This Row],[Avg]]+$U$2*TableOMP[[#This Row],[StdDev]]</f>
        <v>1.4861340492381119</v>
      </c>
      <c r="S8762">
        <f>IF(AND(TableOMP[[#This Row],[total_time]]&gt;=TableOMP[[#This Row],[Low]], TableOMP[[#This Row],[total_time]]&lt;=TableOMP[[#This Row],[High]]),1,0)</f>
        <v>1</v>
      </c>
    </row>
    <row r="8763" spans="1:19" hidden="1" x14ac:dyDescent="0.25">
      <c r="A8763" t="s">
        <v>17</v>
      </c>
      <c r="B8763">
        <v>10000</v>
      </c>
      <c r="C8763">
        <v>0</v>
      </c>
      <c r="D8763">
        <v>0</v>
      </c>
      <c r="E8763">
        <v>23</v>
      </c>
      <c r="F8763">
        <v>1</v>
      </c>
      <c r="G8763">
        <v>1.3910800000000001</v>
      </c>
      <c r="H8763">
        <v>0.104569</v>
      </c>
      <c r="I8763">
        <v>0.15589</v>
      </c>
      <c r="J8763">
        <v>7.0860000000000003E-3</v>
      </c>
      <c r="K8763" t="str">
        <f>MID(M8763,22,1)</f>
        <v>5</v>
      </c>
      <c r="L8763" t="s">
        <v>40</v>
      </c>
      <c r="M8763" t="s">
        <v>39</v>
      </c>
      <c r="N8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8763">
        <f>VLOOKUP(TableOMP[[#This Row],[Label]],TableAvg[],2,FALSE)</f>
        <v>1.4424054000000002</v>
      </c>
      <c r="P8763">
        <f>VLOOKUP(TableOMP[[#This Row],[Label]],TableAvg[],3,FALSE)</f>
        <v>8.8588515401486462E-2</v>
      </c>
      <c r="Q8763">
        <f>TableOMP[[#This Row],[Avg]]-$U$2*TableOMP[[#This Row],[StdDev]]</f>
        <v>1.2652283691970272</v>
      </c>
      <c r="R8763">
        <f>TableOMP[[#This Row],[Avg]]+$U$2*TableOMP[[#This Row],[StdDev]]</f>
        <v>1.6195824308029731</v>
      </c>
      <c r="S8763">
        <f>IF(AND(TableOMP[[#This Row],[total_time]]&gt;=TableOMP[[#This Row],[Low]], TableOMP[[#This Row],[total_time]]&lt;=TableOMP[[#This Row],[High]]),1,0)</f>
        <v>1</v>
      </c>
    </row>
    <row r="8764" spans="1:19" hidden="1" x14ac:dyDescent="0.25">
      <c r="A8764" t="s">
        <v>17</v>
      </c>
      <c r="B8764">
        <v>10000</v>
      </c>
      <c r="C8764">
        <v>0</v>
      </c>
      <c r="D8764">
        <v>0</v>
      </c>
      <c r="E8764">
        <v>25</v>
      </c>
      <c r="F8764">
        <v>1</v>
      </c>
      <c r="G8764">
        <v>1.390072</v>
      </c>
      <c r="H8764">
        <v>0.112223</v>
      </c>
      <c r="I8764">
        <v>0.13788500000000001</v>
      </c>
      <c r="J8764">
        <v>5.7450000000000001E-3</v>
      </c>
      <c r="K8764" t="str">
        <f>MID(M8764,22,1)</f>
        <v>5</v>
      </c>
      <c r="L8764" t="s">
        <v>40</v>
      </c>
      <c r="M8764" t="s">
        <v>39</v>
      </c>
      <c r="N8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8764">
        <f>VLOOKUP(TableOMP[[#This Row],[Label]],TableAvg[],2,FALSE)</f>
        <v>1.4170232</v>
      </c>
      <c r="P8764">
        <f>VLOOKUP(TableOMP[[#This Row],[Label]],TableAvg[],3,FALSE)</f>
        <v>2.068620151114503E-2</v>
      </c>
      <c r="Q8764">
        <f>TableOMP[[#This Row],[Avg]]-$U$2*TableOMP[[#This Row],[StdDev]]</f>
        <v>1.3756507969777099</v>
      </c>
      <c r="R8764">
        <f>TableOMP[[#This Row],[Avg]]+$U$2*TableOMP[[#This Row],[StdDev]]</f>
        <v>1.4583956030222902</v>
      </c>
      <c r="S8764">
        <f>IF(AND(TableOMP[[#This Row],[total_time]]&gt;=TableOMP[[#This Row],[Low]], TableOMP[[#This Row],[total_time]]&lt;=TableOMP[[#This Row],[High]]),1,0)</f>
        <v>1</v>
      </c>
    </row>
    <row r="8765" spans="1:19" hidden="1" x14ac:dyDescent="0.25">
      <c r="A8765" t="s">
        <v>17</v>
      </c>
      <c r="B8765">
        <v>10000</v>
      </c>
      <c r="C8765">
        <v>0</v>
      </c>
      <c r="D8765">
        <v>0</v>
      </c>
      <c r="E8765">
        <v>64</v>
      </c>
      <c r="F8765">
        <v>1</v>
      </c>
      <c r="G8765">
        <v>1.3900680000000001</v>
      </c>
      <c r="H8765">
        <v>0.11530899999999999</v>
      </c>
      <c r="I8765">
        <v>0.114977</v>
      </c>
      <c r="J8765">
        <v>1.825E-3</v>
      </c>
      <c r="K8765" t="str">
        <f>MID(M8765,22,1)</f>
        <v>5</v>
      </c>
      <c r="L8765" t="s">
        <v>40</v>
      </c>
      <c r="M8765" t="s">
        <v>39</v>
      </c>
      <c r="N8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765">
        <f>VLOOKUP(TableOMP[[#This Row],[Label]],TableAvg[],2,FALSE)</f>
        <v>1.3968839999999998</v>
      </c>
      <c r="P8765">
        <f>VLOOKUP(TableOMP[[#This Row],[Label]],TableAvg[],3,FALSE)</f>
        <v>7.9950424389253639E-3</v>
      </c>
      <c r="Q8765">
        <f>TableOMP[[#This Row],[Avg]]-$U$2*TableOMP[[#This Row],[StdDev]]</f>
        <v>1.3808939151221491</v>
      </c>
      <c r="R8765">
        <f>TableOMP[[#This Row],[Avg]]+$U$2*TableOMP[[#This Row],[StdDev]]</f>
        <v>1.4128740848778505</v>
      </c>
      <c r="S8765">
        <f>IF(AND(TableOMP[[#This Row],[total_time]]&gt;=TableOMP[[#This Row],[Low]], TableOMP[[#This Row],[total_time]]&lt;=TableOMP[[#This Row],[High]]),1,0)</f>
        <v>1</v>
      </c>
    </row>
    <row r="8766" spans="1:19" hidden="1" x14ac:dyDescent="0.25">
      <c r="A8766" t="s">
        <v>17</v>
      </c>
      <c r="B8766">
        <v>10000</v>
      </c>
      <c r="C8766">
        <v>0</v>
      </c>
      <c r="D8766">
        <v>0</v>
      </c>
      <c r="E8766">
        <v>9</v>
      </c>
      <c r="F8766">
        <v>1</v>
      </c>
      <c r="G8766">
        <v>1.3892500000000001</v>
      </c>
      <c r="H8766">
        <v>0.104779</v>
      </c>
      <c r="I8766">
        <v>8.3807000000000006E-2</v>
      </c>
      <c r="J8766">
        <v>1.0475999999999999E-2</v>
      </c>
      <c r="K8766" t="str">
        <f>MID(M8766,22,1)</f>
        <v>5</v>
      </c>
      <c r="L8766" t="s">
        <v>40</v>
      </c>
      <c r="M8766" t="s">
        <v>39</v>
      </c>
      <c r="N8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8766">
        <f>VLOOKUP(TableOMP[[#This Row],[Label]],TableAvg[],2,FALSE)</f>
        <v>1.3836286000000002</v>
      </c>
      <c r="P8766">
        <f>VLOOKUP(TableOMP[[#This Row],[Label]],TableAvg[],3,FALSE)</f>
        <v>7.0824368292278167E-3</v>
      </c>
      <c r="Q8766">
        <f>TableOMP[[#This Row],[Avg]]-$U$2*TableOMP[[#This Row],[StdDev]]</f>
        <v>1.3694637263415446</v>
      </c>
      <c r="R8766">
        <f>TableOMP[[#This Row],[Avg]]+$U$2*TableOMP[[#This Row],[StdDev]]</f>
        <v>1.3977934736584559</v>
      </c>
      <c r="S8766">
        <f>IF(AND(TableOMP[[#This Row],[total_time]]&gt;=TableOMP[[#This Row],[Low]], TableOMP[[#This Row],[total_time]]&lt;=TableOMP[[#This Row],[High]]),1,0)</f>
        <v>1</v>
      </c>
    </row>
    <row r="8767" spans="1:19" hidden="1" x14ac:dyDescent="0.25">
      <c r="A8767" t="s">
        <v>17</v>
      </c>
      <c r="B8767">
        <v>10000</v>
      </c>
      <c r="C8767">
        <v>0</v>
      </c>
      <c r="D8767">
        <v>0</v>
      </c>
      <c r="E8767">
        <v>63</v>
      </c>
      <c r="F8767">
        <v>1</v>
      </c>
      <c r="G8767">
        <v>1.3890009999999999</v>
      </c>
      <c r="H8767">
        <v>0.11738</v>
      </c>
      <c r="I8767">
        <v>0.14752899999999999</v>
      </c>
      <c r="J8767">
        <v>2.3800000000000002E-3</v>
      </c>
      <c r="K8767" t="str">
        <f>MID(M8767,22,1)</f>
        <v>5</v>
      </c>
      <c r="L8767" t="s">
        <v>40</v>
      </c>
      <c r="M8767" t="s">
        <v>39</v>
      </c>
      <c r="N8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767">
        <f>VLOOKUP(TableOMP[[#This Row],[Label]],TableAvg[],2,FALSE)</f>
        <v>1.4011672000000002</v>
      </c>
      <c r="P8767">
        <f>VLOOKUP(TableOMP[[#This Row],[Label]],TableAvg[],3,FALSE)</f>
        <v>2.7387142380312132E-2</v>
      </c>
      <c r="Q8767">
        <f>TableOMP[[#This Row],[Avg]]-$U$2*TableOMP[[#This Row],[StdDev]]</f>
        <v>1.3463929152393759</v>
      </c>
      <c r="R8767">
        <f>TableOMP[[#This Row],[Avg]]+$U$2*TableOMP[[#This Row],[StdDev]]</f>
        <v>1.4559414847606245</v>
      </c>
      <c r="S8767">
        <f>IF(AND(TableOMP[[#This Row],[total_time]]&gt;=TableOMP[[#This Row],[Low]], TableOMP[[#This Row],[total_time]]&lt;=TableOMP[[#This Row],[High]]),1,0)</f>
        <v>1</v>
      </c>
    </row>
    <row r="8768" spans="1:19" hidden="1" x14ac:dyDescent="0.25">
      <c r="A8768" t="s">
        <v>17</v>
      </c>
      <c r="B8768">
        <v>10000</v>
      </c>
      <c r="C8768">
        <v>0</v>
      </c>
      <c r="D8768">
        <v>0</v>
      </c>
      <c r="E8768">
        <v>59</v>
      </c>
      <c r="F8768">
        <v>1</v>
      </c>
      <c r="G8768">
        <v>1.3878349999999999</v>
      </c>
      <c r="H8768">
        <v>0.124212</v>
      </c>
      <c r="I8768">
        <v>0.105896</v>
      </c>
      <c r="J8768">
        <v>1.8259999999999999E-3</v>
      </c>
      <c r="K8768" t="str">
        <f>MID(M8768,22,1)</f>
        <v>5</v>
      </c>
      <c r="L8768" t="s">
        <v>40</v>
      </c>
      <c r="M8768" t="s">
        <v>39</v>
      </c>
      <c r="N8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768">
        <f>VLOOKUP(TableOMP[[#This Row],[Label]],TableAvg[],2,FALSE)</f>
        <v>1.430677</v>
      </c>
      <c r="P8768">
        <f>VLOOKUP(TableOMP[[#This Row],[Label]],TableAvg[],3,FALSE)</f>
        <v>6.6523245335747272E-2</v>
      </c>
      <c r="Q8768">
        <f>TableOMP[[#This Row],[Avg]]-$U$2*TableOMP[[#This Row],[StdDev]]</f>
        <v>1.2976305093285054</v>
      </c>
      <c r="R8768">
        <f>TableOMP[[#This Row],[Avg]]+$U$2*TableOMP[[#This Row],[StdDev]]</f>
        <v>1.5637234906714945</v>
      </c>
      <c r="S8768">
        <f>IF(AND(TableOMP[[#This Row],[total_time]]&gt;=TableOMP[[#This Row],[Low]], TableOMP[[#This Row],[total_time]]&lt;=TableOMP[[#This Row],[High]]),1,0)</f>
        <v>1</v>
      </c>
    </row>
    <row r="8769" spans="1:19" hidden="1" x14ac:dyDescent="0.25">
      <c r="A8769" t="s">
        <v>12</v>
      </c>
      <c r="B8769">
        <v>10000</v>
      </c>
      <c r="C8769">
        <v>100</v>
      </c>
      <c r="D8769">
        <v>1</v>
      </c>
      <c r="E8769">
        <v>60</v>
      </c>
      <c r="F8769">
        <v>1</v>
      </c>
      <c r="G8769">
        <v>275.67782999999997</v>
      </c>
      <c r="H8769">
        <v>15.210938000000001</v>
      </c>
      <c r="I8769">
        <v>52.667085</v>
      </c>
      <c r="J8769">
        <v>0.89266199999999996</v>
      </c>
      <c r="K8769" t="str">
        <f>MID(M8769,22,1)</f>
        <v>5</v>
      </c>
      <c r="L8769" t="s">
        <v>111</v>
      </c>
      <c r="M8769" t="s">
        <v>112</v>
      </c>
      <c r="N8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8769">
        <f>VLOOKUP(TableOMP[[#This Row],[Label]],TableAvg[],2,FALSE)</f>
        <v>314.40824500000002</v>
      </c>
      <c r="P8769">
        <f>VLOOKUP(TableOMP[[#This Row],[Label]],TableAvg[],3,FALSE)</f>
        <v>78.027598300864057</v>
      </c>
      <c r="Q8769">
        <f>TableOMP[[#This Row],[Avg]]-$U$2*TableOMP[[#This Row],[StdDev]]</f>
        <v>158.35304839827191</v>
      </c>
      <c r="R8769">
        <f>TableOMP[[#This Row],[Avg]]+$U$2*TableOMP[[#This Row],[StdDev]]</f>
        <v>470.46344160172816</v>
      </c>
      <c r="S8769">
        <f>IF(AND(TableOMP[[#This Row],[total_time]]&gt;=TableOMP[[#This Row],[Low]], TableOMP[[#This Row],[total_time]]&lt;=TableOMP[[#This Row],[High]]),1,0)</f>
        <v>1</v>
      </c>
    </row>
    <row r="8770" spans="1:19" hidden="1" x14ac:dyDescent="0.25">
      <c r="A8770" t="s">
        <v>17</v>
      </c>
      <c r="B8770">
        <v>10000</v>
      </c>
      <c r="C8770">
        <v>0</v>
      </c>
      <c r="D8770">
        <v>0</v>
      </c>
      <c r="E8770">
        <v>64</v>
      </c>
      <c r="F8770">
        <v>1</v>
      </c>
      <c r="G8770">
        <v>1.3875059999999999</v>
      </c>
      <c r="H8770">
        <v>0.119912</v>
      </c>
      <c r="I8770">
        <v>0.137879</v>
      </c>
      <c r="J8770">
        <v>2.189E-3</v>
      </c>
      <c r="K8770" t="str">
        <f>MID(M8770,22,1)</f>
        <v>5</v>
      </c>
      <c r="L8770" t="s">
        <v>40</v>
      </c>
      <c r="M8770" t="s">
        <v>39</v>
      </c>
      <c r="N8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770">
        <f>VLOOKUP(TableOMP[[#This Row],[Label]],TableAvg[],2,FALSE)</f>
        <v>1.3968839999999998</v>
      </c>
      <c r="P8770">
        <f>VLOOKUP(TableOMP[[#This Row],[Label]],TableAvg[],3,FALSE)</f>
        <v>7.9950424389253639E-3</v>
      </c>
      <c r="Q8770">
        <f>TableOMP[[#This Row],[Avg]]-$U$2*TableOMP[[#This Row],[StdDev]]</f>
        <v>1.3808939151221491</v>
      </c>
      <c r="R8770">
        <f>TableOMP[[#This Row],[Avg]]+$U$2*TableOMP[[#This Row],[StdDev]]</f>
        <v>1.4128740848778505</v>
      </c>
      <c r="S8770">
        <f>IF(AND(TableOMP[[#This Row],[total_time]]&gt;=TableOMP[[#This Row],[Low]], TableOMP[[#This Row],[total_time]]&lt;=TableOMP[[#This Row],[High]]),1,0)</f>
        <v>1</v>
      </c>
    </row>
    <row r="8771" spans="1:19" hidden="1" x14ac:dyDescent="0.25">
      <c r="A8771" t="s">
        <v>17</v>
      </c>
      <c r="B8771">
        <v>10000</v>
      </c>
      <c r="C8771">
        <v>0</v>
      </c>
      <c r="D8771">
        <v>0</v>
      </c>
      <c r="E8771">
        <v>62</v>
      </c>
      <c r="F8771">
        <v>1</v>
      </c>
      <c r="G8771">
        <v>1.3874059999999999</v>
      </c>
      <c r="H8771">
        <v>0.11319700000000001</v>
      </c>
      <c r="I8771">
        <v>0.14130200000000001</v>
      </c>
      <c r="J8771">
        <v>2.3159999999999999E-3</v>
      </c>
      <c r="K8771" t="str">
        <f>MID(M8771,22,1)</f>
        <v>5</v>
      </c>
      <c r="L8771" t="s">
        <v>40</v>
      </c>
      <c r="M8771" t="s">
        <v>39</v>
      </c>
      <c r="N8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771">
        <f>VLOOKUP(TableOMP[[#This Row],[Label]],TableAvg[],2,FALSE)</f>
        <v>1.5861912</v>
      </c>
      <c r="P8771">
        <f>VLOOKUP(TableOMP[[#This Row],[Label]],TableAvg[],3,FALSE)</f>
        <v>0.29927605877877972</v>
      </c>
      <c r="Q8771">
        <f>TableOMP[[#This Row],[Avg]]-$U$2*TableOMP[[#This Row],[StdDev]]</f>
        <v>0.98763908244244059</v>
      </c>
      <c r="R8771">
        <f>TableOMP[[#This Row],[Avg]]+$U$2*TableOMP[[#This Row],[StdDev]]</f>
        <v>2.1847433175575595</v>
      </c>
      <c r="S8771">
        <f>IF(AND(TableOMP[[#This Row],[total_time]]&gt;=TableOMP[[#This Row],[Low]], TableOMP[[#This Row],[total_time]]&lt;=TableOMP[[#This Row],[High]]),1,0)</f>
        <v>1</v>
      </c>
    </row>
    <row r="8772" spans="1:19" hidden="1" x14ac:dyDescent="0.25">
      <c r="A8772" t="s">
        <v>17</v>
      </c>
      <c r="B8772">
        <v>10000</v>
      </c>
      <c r="C8772">
        <v>0</v>
      </c>
      <c r="D8772">
        <v>0</v>
      </c>
      <c r="E8772">
        <v>23</v>
      </c>
      <c r="F8772">
        <v>1</v>
      </c>
      <c r="G8772">
        <v>1.387192</v>
      </c>
      <c r="H8772">
        <v>0.111525</v>
      </c>
      <c r="I8772">
        <v>0.19165299999999999</v>
      </c>
      <c r="J8772">
        <v>8.711E-3</v>
      </c>
      <c r="K8772" t="str">
        <f>MID(M8772,22,1)</f>
        <v>5</v>
      </c>
      <c r="L8772" t="s">
        <v>40</v>
      </c>
      <c r="M8772" t="s">
        <v>39</v>
      </c>
      <c r="N8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8772">
        <f>VLOOKUP(TableOMP[[#This Row],[Label]],TableAvg[],2,FALSE)</f>
        <v>1.4424054000000002</v>
      </c>
      <c r="P8772">
        <f>VLOOKUP(TableOMP[[#This Row],[Label]],TableAvg[],3,FALSE)</f>
        <v>8.8588515401486462E-2</v>
      </c>
      <c r="Q8772">
        <f>TableOMP[[#This Row],[Avg]]-$U$2*TableOMP[[#This Row],[StdDev]]</f>
        <v>1.2652283691970272</v>
      </c>
      <c r="R8772">
        <f>TableOMP[[#This Row],[Avg]]+$U$2*TableOMP[[#This Row],[StdDev]]</f>
        <v>1.6195824308029731</v>
      </c>
      <c r="S8772">
        <f>IF(AND(TableOMP[[#This Row],[total_time]]&gt;=TableOMP[[#This Row],[Low]], TableOMP[[#This Row],[total_time]]&lt;=TableOMP[[#This Row],[High]]),1,0)</f>
        <v>1</v>
      </c>
    </row>
    <row r="8773" spans="1:19" hidden="1" x14ac:dyDescent="0.25">
      <c r="A8773" t="s">
        <v>17</v>
      </c>
      <c r="B8773">
        <v>10000</v>
      </c>
      <c r="C8773">
        <v>0</v>
      </c>
      <c r="D8773">
        <v>0</v>
      </c>
      <c r="E8773">
        <v>27</v>
      </c>
      <c r="F8773">
        <v>1</v>
      </c>
      <c r="G8773">
        <v>1.386261</v>
      </c>
      <c r="H8773">
        <v>0.1048</v>
      </c>
      <c r="I8773">
        <v>0.12126099999999999</v>
      </c>
      <c r="J8773">
        <v>4.6639999999999997E-3</v>
      </c>
      <c r="K8773" t="str">
        <f>MID(M8773,22,1)</f>
        <v>5</v>
      </c>
      <c r="L8773" t="s">
        <v>40</v>
      </c>
      <c r="M8773" t="s">
        <v>39</v>
      </c>
      <c r="N8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8773">
        <f>VLOOKUP(TableOMP[[#This Row],[Label]],TableAvg[],2,FALSE)</f>
        <v>1.4387746000000001</v>
      </c>
      <c r="P8773">
        <f>VLOOKUP(TableOMP[[#This Row],[Label]],TableAvg[],3,FALSE)</f>
        <v>7.2957523843940081E-2</v>
      </c>
      <c r="Q8773">
        <f>TableOMP[[#This Row],[Avg]]-$U$2*TableOMP[[#This Row],[StdDev]]</f>
        <v>1.29285955231212</v>
      </c>
      <c r="R8773">
        <f>TableOMP[[#This Row],[Avg]]+$U$2*TableOMP[[#This Row],[StdDev]]</f>
        <v>1.5846896476878802</v>
      </c>
      <c r="S8773">
        <f>IF(AND(TableOMP[[#This Row],[total_time]]&gt;=TableOMP[[#This Row],[Low]], TableOMP[[#This Row],[total_time]]&lt;=TableOMP[[#This Row],[High]]),1,0)</f>
        <v>1</v>
      </c>
    </row>
    <row r="8774" spans="1:19" hidden="1" x14ac:dyDescent="0.25">
      <c r="A8774" t="s">
        <v>17</v>
      </c>
      <c r="B8774">
        <v>10000</v>
      </c>
      <c r="C8774">
        <v>0</v>
      </c>
      <c r="D8774">
        <v>0</v>
      </c>
      <c r="E8774">
        <v>10</v>
      </c>
      <c r="F8774">
        <v>1</v>
      </c>
      <c r="G8774">
        <v>1.3852949999999999</v>
      </c>
      <c r="H8774">
        <v>0.120931</v>
      </c>
      <c r="I8774">
        <v>0.26539000000000001</v>
      </c>
      <c r="J8774">
        <v>2.9488E-2</v>
      </c>
      <c r="K8774" t="str">
        <f>MID(M8774,22,1)</f>
        <v>5</v>
      </c>
      <c r="L8774" t="s">
        <v>40</v>
      </c>
      <c r="M8774" t="s">
        <v>39</v>
      </c>
      <c r="N8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8774">
        <f>VLOOKUP(TableOMP[[#This Row],[Label]],TableAvg[],2,FALSE)</f>
        <v>1.3677759999999999</v>
      </c>
      <c r="P8774">
        <f>VLOOKUP(TableOMP[[#This Row],[Label]],TableAvg[],3,FALSE)</f>
        <v>9.7296724302555846E-3</v>
      </c>
      <c r="Q8774">
        <f>TableOMP[[#This Row],[Avg]]-$U$2*TableOMP[[#This Row],[StdDev]]</f>
        <v>1.3483166551394887</v>
      </c>
      <c r="R8774">
        <f>TableOMP[[#This Row],[Avg]]+$U$2*TableOMP[[#This Row],[StdDev]]</f>
        <v>1.387235344860511</v>
      </c>
      <c r="S8774">
        <f>IF(AND(TableOMP[[#This Row],[total_time]]&gt;=TableOMP[[#This Row],[Low]], TableOMP[[#This Row],[total_time]]&lt;=TableOMP[[#This Row],[High]]),1,0)</f>
        <v>1</v>
      </c>
    </row>
    <row r="8775" spans="1:19" hidden="1" x14ac:dyDescent="0.25">
      <c r="A8775" t="s">
        <v>17</v>
      </c>
      <c r="B8775">
        <v>10000</v>
      </c>
      <c r="C8775">
        <v>0</v>
      </c>
      <c r="D8775">
        <v>0</v>
      </c>
      <c r="E8775">
        <v>63</v>
      </c>
      <c r="F8775">
        <v>1</v>
      </c>
      <c r="G8775">
        <v>1.3848199999999999</v>
      </c>
      <c r="H8775">
        <v>0.11620999999999999</v>
      </c>
      <c r="I8775">
        <v>0.16098499999999999</v>
      </c>
      <c r="J8775">
        <v>2.5969999999999999E-3</v>
      </c>
      <c r="K8775" t="str">
        <f>MID(M8775,22,1)</f>
        <v>5</v>
      </c>
      <c r="L8775" t="s">
        <v>40</v>
      </c>
      <c r="M8775" t="s">
        <v>39</v>
      </c>
      <c r="N8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775">
        <f>VLOOKUP(TableOMP[[#This Row],[Label]],TableAvg[],2,FALSE)</f>
        <v>1.4011672000000002</v>
      </c>
      <c r="P8775">
        <f>VLOOKUP(TableOMP[[#This Row],[Label]],TableAvg[],3,FALSE)</f>
        <v>2.7387142380312132E-2</v>
      </c>
      <c r="Q8775">
        <f>TableOMP[[#This Row],[Avg]]-$U$2*TableOMP[[#This Row],[StdDev]]</f>
        <v>1.3463929152393759</v>
      </c>
      <c r="R8775">
        <f>TableOMP[[#This Row],[Avg]]+$U$2*TableOMP[[#This Row],[StdDev]]</f>
        <v>1.4559414847606245</v>
      </c>
      <c r="S8775">
        <f>IF(AND(TableOMP[[#This Row],[total_time]]&gt;=TableOMP[[#This Row],[Low]], TableOMP[[#This Row],[total_time]]&lt;=TableOMP[[#This Row],[High]]),1,0)</f>
        <v>1</v>
      </c>
    </row>
    <row r="8776" spans="1:19" hidden="1" x14ac:dyDescent="0.25">
      <c r="A8776" t="s">
        <v>17</v>
      </c>
      <c r="B8776">
        <v>10000</v>
      </c>
      <c r="C8776">
        <v>0</v>
      </c>
      <c r="D8776">
        <v>0</v>
      </c>
      <c r="E8776">
        <v>63</v>
      </c>
      <c r="F8776">
        <v>1</v>
      </c>
      <c r="G8776">
        <v>1.3845240000000001</v>
      </c>
      <c r="H8776">
        <v>0.117128</v>
      </c>
      <c r="I8776">
        <v>0.12559000000000001</v>
      </c>
      <c r="J8776">
        <v>2.026E-3</v>
      </c>
      <c r="K8776" t="str">
        <f>MID(M8776,22,1)</f>
        <v>5</v>
      </c>
      <c r="L8776" t="s">
        <v>40</v>
      </c>
      <c r="M8776" t="s">
        <v>39</v>
      </c>
      <c r="N8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776">
        <f>VLOOKUP(TableOMP[[#This Row],[Label]],TableAvg[],2,FALSE)</f>
        <v>1.4011672000000002</v>
      </c>
      <c r="P8776">
        <f>VLOOKUP(TableOMP[[#This Row],[Label]],TableAvg[],3,FALSE)</f>
        <v>2.7387142380312132E-2</v>
      </c>
      <c r="Q8776">
        <f>TableOMP[[#This Row],[Avg]]-$U$2*TableOMP[[#This Row],[StdDev]]</f>
        <v>1.3463929152393759</v>
      </c>
      <c r="R8776">
        <f>TableOMP[[#This Row],[Avg]]+$U$2*TableOMP[[#This Row],[StdDev]]</f>
        <v>1.4559414847606245</v>
      </c>
      <c r="S8776">
        <f>IF(AND(TableOMP[[#This Row],[total_time]]&gt;=TableOMP[[#This Row],[Low]], TableOMP[[#This Row],[total_time]]&lt;=TableOMP[[#This Row],[High]]),1,0)</f>
        <v>1</v>
      </c>
    </row>
    <row r="8777" spans="1:19" hidden="1" x14ac:dyDescent="0.25">
      <c r="A8777" t="s">
        <v>17</v>
      </c>
      <c r="B8777">
        <v>10000</v>
      </c>
      <c r="C8777">
        <v>0</v>
      </c>
      <c r="D8777">
        <v>0</v>
      </c>
      <c r="E8777">
        <v>16</v>
      </c>
      <c r="F8777">
        <v>1</v>
      </c>
      <c r="G8777">
        <v>1.3840950000000001</v>
      </c>
      <c r="H8777">
        <v>0.10464900000000001</v>
      </c>
      <c r="I8777">
        <v>0.100411</v>
      </c>
      <c r="J8777">
        <v>6.6940000000000003E-3</v>
      </c>
      <c r="K8777" t="str">
        <f>MID(M8777,22,1)</f>
        <v>5</v>
      </c>
      <c r="L8777" t="s">
        <v>40</v>
      </c>
      <c r="M8777" t="s">
        <v>39</v>
      </c>
      <c r="N8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8777">
        <f>VLOOKUP(TableOMP[[#This Row],[Label]],TableAvg[],2,FALSE)</f>
        <v>1.3701642000000001</v>
      </c>
      <c r="P8777">
        <f>VLOOKUP(TableOMP[[#This Row],[Label]],TableAvg[],3,FALSE)</f>
        <v>1.9907111848766281E-2</v>
      </c>
      <c r="Q8777">
        <f>TableOMP[[#This Row],[Avg]]-$U$2*TableOMP[[#This Row],[StdDev]]</f>
        <v>1.3303499763024675</v>
      </c>
      <c r="R8777">
        <f>TableOMP[[#This Row],[Avg]]+$U$2*TableOMP[[#This Row],[StdDev]]</f>
        <v>1.4099784236975326</v>
      </c>
      <c r="S8777">
        <f>IF(AND(TableOMP[[#This Row],[total_time]]&gt;=TableOMP[[#This Row],[Low]], TableOMP[[#This Row],[total_time]]&lt;=TableOMP[[#This Row],[High]]),1,0)</f>
        <v>1</v>
      </c>
    </row>
    <row r="8778" spans="1:19" hidden="1" x14ac:dyDescent="0.25">
      <c r="A8778" t="s">
        <v>17</v>
      </c>
      <c r="B8778">
        <v>10000</v>
      </c>
      <c r="C8778">
        <v>0</v>
      </c>
      <c r="D8778">
        <v>0</v>
      </c>
      <c r="E8778">
        <v>18</v>
      </c>
      <c r="F8778">
        <v>1</v>
      </c>
      <c r="G8778">
        <v>1.383699</v>
      </c>
      <c r="H8778">
        <v>0.109948</v>
      </c>
      <c r="I8778">
        <v>0.211421</v>
      </c>
      <c r="J8778">
        <v>1.2437E-2</v>
      </c>
      <c r="K8778" t="str">
        <f>MID(M8778,22,1)</f>
        <v>5</v>
      </c>
      <c r="L8778" t="s">
        <v>40</v>
      </c>
      <c r="M8778" t="s">
        <v>39</v>
      </c>
      <c r="N8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8778">
        <f>VLOOKUP(TableOMP[[#This Row],[Label]],TableAvg[],2,FALSE)</f>
        <v>1.385859</v>
      </c>
      <c r="P8778">
        <f>VLOOKUP(TableOMP[[#This Row],[Label]],TableAvg[],3,FALSE)</f>
        <v>1.0752242780006683E-2</v>
      </c>
      <c r="Q8778">
        <f>TableOMP[[#This Row],[Avg]]-$U$2*TableOMP[[#This Row],[StdDev]]</f>
        <v>1.3643545144399867</v>
      </c>
      <c r="R8778">
        <f>TableOMP[[#This Row],[Avg]]+$U$2*TableOMP[[#This Row],[StdDev]]</f>
        <v>1.4073634855600132</v>
      </c>
      <c r="S8778">
        <f>IF(AND(TableOMP[[#This Row],[total_time]]&gt;=TableOMP[[#This Row],[Low]], TableOMP[[#This Row],[total_time]]&lt;=TableOMP[[#This Row],[High]]),1,0)</f>
        <v>1</v>
      </c>
    </row>
    <row r="8779" spans="1:19" hidden="1" x14ac:dyDescent="0.25">
      <c r="A8779" t="s">
        <v>17</v>
      </c>
      <c r="B8779">
        <v>10000</v>
      </c>
      <c r="C8779">
        <v>0</v>
      </c>
      <c r="D8779">
        <v>0</v>
      </c>
      <c r="E8779">
        <v>18</v>
      </c>
      <c r="F8779">
        <v>1</v>
      </c>
      <c r="G8779">
        <v>1.3835109999999999</v>
      </c>
      <c r="H8779">
        <v>0.104686</v>
      </c>
      <c r="I8779">
        <v>0.16097400000000001</v>
      </c>
      <c r="J8779">
        <v>9.469E-3</v>
      </c>
      <c r="K8779" t="str">
        <f>MID(M8779,22,1)</f>
        <v>5</v>
      </c>
      <c r="L8779" t="s">
        <v>40</v>
      </c>
      <c r="M8779" t="s">
        <v>39</v>
      </c>
      <c r="N8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8779">
        <f>VLOOKUP(TableOMP[[#This Row],[Label]],TableAvg[],2,FALSE)</f>
        <v>1.385859</v>
      </c>
      <c r="P8779">
        <f>VLOOKUP(TableOMP[[#This Row],[Label]],TableAvg[],3,FALSE)</f>
        <v>1.0752242780006683E-2</v>
      </c>
      <c r="Q8779">
        <f>TableOMP[[#This Row],[Avg]]-$U$2*TableOMP[[#This Row],[StdDev]]</f>
        <v>1.3643545144399867</v>
      </c>
      <c r="R8779">
        <f>TableOMP[[#This Row],[Avg]]+$U$2*TableOMP[[#This Row],[StdDev]]</f>
        <v>1.4073634855600132</v>
      </c>
      <c r="S8779">
        <f>IF(AND(TableOMP[[#This Row],[total_time]]&gt;=TableOMP[[#This Row],[Low]], TableOMP[[#This Row],[total_time]]&lt;=TableOMP[[#This Row],[High]]),1,0)</f>
        <v>1</v>
      </c>
    </row>
    <row r="8780" spans="1:19" hidden="1" x14ac:dyDescent="0.25">
      <c r="A8780" t="s">
        <v>17</v>
      </c>
      <c r="B8780">
        <v>10000</v>
      </c>
      <c r="C8780">
        <v>0</v>
      </c>
      <c r="D8780">
        <v>0</v>
      </c>
      <c r="E8780">
        <v>61</v>
      </c>
      <c r="F8780">
        <v>1</v>
      </c>
      <c r="G8780">
        <v>1.382949</v>
      </c>
      <c r="H8780">
        <v>0.11305900000000001</v>
      </c>
      <c r="I8780">
        <v>9.8110000000000003E-2</v>
      </c>
      <c r="J8780">
        <v>1.635E-3</v>
      </c>
      <c r="K8780" t="str">
        <f>MID(M8780,22,1)</f>
        <v>5</v>
      </c>
      <c r="L8780" t="s">
        <v>40</v>
      </c>
      <c r="M8780" t="s">
        <v>39</v>
      </c>
      <c r="N8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780">
        <f>VLOOKUP(TableOMP[[#This Row],[Label]],TableAvg[],2,FALSE)</f>
        <v>1.4400452000000001</v>
      </c>
      <c r="P8780">
        <f>VLOOKUP(TableOMP[[#This Row],[Label]],TableAvg[],3,FALSE)</f>
        <v>4.2187017858096393E-2</v>
      </c>
      <c r="Q8780">
        <f>TableOMP[[#This Row],[Avg]]-$U$2*TableOMP[[#This Row],[StdDev]]</f>
        <v>1.3556711642838073</v>
      </c>
      <c r="R8780">
        <f>TableOMP[[#This Row],[Avg]]+$U$2*TableOMP[[#This Row],[StdDev]]</f>
        <v>1.524419235716193</v>
      </c>
      <c r="S8780">
        <f>IF(AND(TableOMP[[#This Row],[total_time]]&gt;=TableOMP[[#This Row],[Low]], TableOMP[[#This Row],[total_time]]&lt;=TableOMP[[#This Row],[High]]),1,0)</f>
        <v>1</v>
      </c>
    </row>
    <row r="8781" spans="1:19" hidden="1" x14ac:dyDescent="0.25">
      <c r="A8781" t="s">
        <v>17</v>
      </c>
      <c r="B8781">
        <v>10000</v>
      </c>
      <c r="C8781">
        <v>0</v>
      </c>
      <c r="D8781">
        <v>0</v>
      </c>
      <c r="E8781">
        <v>14</v>
      </c>
      <c r="F8781">
        <v>1</v>
      </c>
      <c r="G8781">
        <v>1.3817649999999999</v>
      </c>
      <c r="H8781">
        <v>0.12897800000000001</v>
      </c>
      <c r="I8781">
        <v>0.38317299999999999</v>
      </c>
      <c r="J8781">
        <v>2.9475000000000001E-2</v>
      </c>
      <c r="K8781" t="str">
        <f>MID(M8781,22,1)</f>
        <v>5</v>
      </c>
      <c r="L8781" t="s">
        <v>40</v>
      </c>
      <c r="M8781" t="s">
        <v>39</v>
      </c>
      <c r="N8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8781">
        <f>VLOOKUP(TableOMP[[#This Row],[Label]],TableAvg[],2,FALSE)</f>
        <v>1.3647567999999999</v>
      </c>
      <c r="P8781">
        <f>VLOOKUP(TableOMP[[#This Row],[Label]],TableAvg[],3,FALSE)</f>
        <v>9.0832474677268078E-3</v>
      </c>
      <c r="Q8781">
        <f>TableOMP[[#This Row],[Avg]]-$U$2*TableOMP[[#This Row],[StdDev]]</f>
        <v>1.3465903050645462</v>
      </c>
      <c r="R8781">
        <f>TableOMP[[#This Row],[Avg]]+$U$2*TableOMP[[#This Row],[StdDev]]</f>
        <v>1.3829232949354535</v>
      </c>
      <c r="S8781">
        <f>IF(AND(TableOMP[[#This Row],[total_time]]&gt;=TableOMP[[#This Row],[Low]], TableOMP[[#This Row],[total_time]]&lt;=TableOMP[[#This Row],[High]]),1,0)</f>
        <v>1</v>
      </c>
    </row>
    <row r="8782" spans="1:19" hidden="1" x14ac:dyDescent="0.25">
      <c r="A8782" t="s">
        <v>17</v>
      </c>
      <c r="B8782">
        <v>10000</v>
      </c>
      <c r="C8782">
        <v>0</v>
      </c>
      <c r="D8782">
        <v>0</v>
      </c>
      <c r="E8782">
        <v>18</v>
      </c>
      <c r="F8782">
        <v>1</v>
      </c>
      <c r="G8782">
        <v>1.3809549999999999</v>
      </c>
      <c r="H8782">
        <v>0.110932</v>
      </c>
      <c r="I8782">
        <v>0.120674</v>
      </c>
      <c r="J8782">
        <v>7.0980000000000001E-3</v>
      </c>
      <c r="K8782" t="str">
        <f>MID(M8782,22,1)</f>
        <v>5</v>
      </c>
      <c r="L8782" t="s">
        <v>40</v>
      </c>
      <c r="M8782" t="s">
        <v>39</v>
      </c>
      <c r="N8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8782">
        <f>VLOOKUP(TableOMP[[#This Row],[Label]],TableAvg[],2,FALSE)</f>
        <v>1.385859</v>
      </c>
      <c r="P8782">
        <f>VLOOKUP(TableOMP[[#This Row],[Label]],TableAvg[],3,FALSE)</f>
        <v>1.0752242780006683E-2</v>
      </c>
      <c r="Q8782">
        <f>TableOMP[[#This Row],[Avg]]-$U$2*TableOMP[[#This Row],[StdDev]]</f>
        <v>1.3643545144399867</v>
      </c>
      <c r="R8782">
        <f>TableOMP[[#This Row],[Avg]]+$U$2*TableOMP[[#This Row],[StdDev]]</f>
        <v>1.4073634855600132</v>
      </c>
      <c r="S8782">
        <f>IF(AND(TableOMP[[#This Row],[total_time]]&gt;=TableOMP[[#This Row],[Low]], TableOMP[[#This Row],[total_time]]&lt;=TableOMP[[#This Row],[High]]),1,0)</f>
        <v>1</v>
      </c>
    </row>
    <row r="8783" spans="1:19" hidden="1" x14ac:dyDescent="0.25">
      <c r="A8783" t="s">
        <v>17</v>
      </c>
      <c r="B8783">
        <v>10000</v>
      </c>
      <c r="C8783">
        <v>0</v>
      </c>
      <c r="D8783">
        <v>0</v>
      </c>
      <c r="E8783">
        <v>22</v>
      </c>
      <c r="F8783">
        <v>1</v>
      </c>
      <c r="G8783">
        <v>1.3806940000000001</v>
      </c>
      <c r="H8783">
        <v>0.108928</v>
      </c>
      <c r="I8783">
        <v>0.23063900000000001</v>
      </c>
      <c r="J8783">
        <v>1.0983E-2</v>
      </c>
      <c r="K8783" t="str">
        <f>MID(M8783,22,1)</f>
        <v>5</v>
      </c>
      <c r="L8783" t="s">
        <v>40</v>
      </c>
      <c r="M8783" t="s">
        <v>39</v>
      </c>
      <c r="N8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8783">
        <f>VLOOKUP(TableOMP[[#This Row],[Label]],TableAvg[],2,FALSE)</f>
        <v>1.3926908</v>
      </c>
      <c r="P8783">
        <f>VLOOKUP(TableOMP[[#This Row],[Label]],TableAvg[],3,FALSE)</f>
        <v>2.077434147596947E-2</v>
      </c>
      <c r="Q8783">
        <f>TableOMP[[#This Row],[Avg]]-$U$2*TableOMP[[#This Row],[StdDev]]</f>
        <v>1.3511421170480611</v>
      </c>
      <c r="R8783">
        <f>TableOMP[[#This Row],[Avg]]+$U$2*TableOMP[[#This Row],[StdDev]]</f>
        <v>1.4342394829519389</v>
      </c>
      <c r="S8783">
        <f>IF(AND(TableOMP[[#This Row],[total_time]]&gt;=TableOMP[[#This Row],[Low]], TableOMP[[#This Row],[total_time]]&lt;=TableOMP[[#This Row],[High]]),1,0)</f>
        <v>1</v>
      </c>
    </row>
    <row r="8784" spans="1:19" hidden="1" x14ac:dyDescent="0.25">
      <c r="A8784" t="s">
        <v>17</v>
      </c>
      <c r="B8784">
        <v>10000</v>
      </c>
      <c r="C8784">
        <v>0</v>
      </c>
      <c r="D8784">
        <v>0</v>
      </c>
      <c r="E8784">
        <v>11</v>
      </c>
      <c r="F8784">
        <v>1</v>
      </c>
      <c r="G8784">
        <v>1.3803339999999999</v>
      </c>
      <c r="H8784">
        <v>0.122072</v>
      </c>
      <c r="I8784">
        <v>0.24570400000000001</v>
      </c>
      <c r="J8784">
        <v>2.4570000000000002E-2</v>
      </c>
      <c r="K8784" t="str">
        <f>MID(M8784,22,1)</f>
        <v>5</v>
      </c>
      <c r="L8784" t="s">
        <v>40</v>
      </c>
      <c r="M8784" t="s">
        <v>39</v>
      </c>
      <c r="N8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8784">
        <f>VLOOKUP(TableOMP[[#This Row],[Label]],TableAvg[],2,FALSE)</f>
        <v>1.3609943999999998</v>
      </c>
      <c r="P8784">
        <f>VLOOKUP(TableOMP[[#This Row],[Label]],TableAvg[],3,FALSE)</f>
        <v>1.1470367397797663E-2</v>
      </c>
      <c r="Q8784">
        <f>TableOMP[[#This Row],[Avg]]-$U$2*TableOMP[[#This Row],[StdDev]]</f>
        <v>1.3380536652044046</v>
      </c>
      <c r="R8784">
        <f>TableOMP[[#This Row],[Avg]]+$U$2*TableOMP[[#This Row],[StdDev]]</f>
        <v>1.383935134795595</v>
      </c>
      <c r="S8784">
        <f>IF(AND(TableOMP[[#This Row],[total_time]]&gt;=TableOMP[[#This Row],[Low]], TableOMP[[#This Row],[total_time]]&lt;=TableOMP[[#This Row],[High]]),1,0)</f>
        <v>1</v>
      </c>
    </row>
    <row r="8785" spans="1:19" hidden="1" x14ac:dyDescent="0.25">
      <c r="A8785" t="s">
        <v>17</v>
      </c>
      <c r="B8785">
        <v>10000</v>
      </c>
      <c r="C8785">
        <v>0</v>
      </c>
      <c r="D8785">
        <v>0</v>
      </c>
      <c r="E8785">
        <v>60</v>
      </c>
      <c r="F8785">
        <v>1</v>
      </c>
      <c r="G8785">
        <v>1.378986</v>
      </c>
      <c r="H8785">
        <v>0.116299</v>
      </c>
      <c r="I8785">
        <v>0.10047</v>
      </c>
      <c r="J8785">
        <v>1.7030000000000001E-3</v>
      </c>
      <c r="K8785" t="str">
        <f>MID(M8785,22,1)</f>
        <v>5</v>
      </c>
      <c r="L8785" t="s">
        <v>40</v>
      </c>
      <c r="M8785" t="s">
        <v>39</v>
      </c>
      <c r="N8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785">
        <f>VLOOKUP(TableOMP[[#This Row],[Label]],TableAvg[],2,FALSE)</f>
        <v>1.4176936</v>
      </c>
      <c r="P8785">
        <f>VLOOKUP(TableOMP[[#This Row],[Label]],TableAvg[],3,FALSE)</f>
        <v>4.2473780074769783E-2</v>
      </c>
      <c r="Q8785">
        <f>TableOMP[[#This Row],[Avg]]-$U$2*TableOMP[[#This Row],[StdDev]]</f>
        <v>1.3327460398504605</v>
      </c>
      <c r="R8785">
        <f>TableOMP[[#This Row],[Avg]]+$U$2*TableOMP[[#This Row],[StdDev]]</f>
        <v>1.5026411601495395</v>
      </c>
      <c r="S8785">
        <f>IF(AND(TableOMP[[#This Row],[total_time]]&gt;=TableOMP[[#This Row],[Low]], TableOMP[[#This Row],[total_time]]&lt;=TableOMP[[#This Row],[High]]),1,0)</f>
        <v>1</v>
      </c>
    </row>
    <row r="8786" spans="1:19" hidden="1" x14ac:dyDescent="0.25">
      <c r="A8786" t="s">
        <v>17</v>
      </c>
      <c r="B8786">
        <v>10000</v>
      </c>
      <c r="C8786">
        <v>0</v>
      </c>
      <c r="D8786">
        <v>0</v>
      </c>
      <c r="E8786">
        <v>9</v>
      </c>
      <c r="F8786">
        <v>1</v>
      </c>
      <c r="G8786">
        <v>1.378835</v>
      </c>
      <c r="H8786">
        <v>0.107596</v>
      </c>
      <c r="I8786">
        <v>9.9449999999999997E-2</v>
      </c>
      <c r="J8786">
        <v>1.2430999999999999E-2</v>
      </c>
      <c r="K8786" t="str">
        <f>MID(M8786,22,1)</f>
        <v>5</v>
      </c>
      <c r="L8786" t="s">
        <v>40</v>
      </c>
      <c r="M8786" t="s">
        <v>39</v>
      </c>
      <c r="N8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8786">
        <f>VLOOKUP(TableOMP[[#This Row],[Label]],TableAvg[],2,FALSE)</f>
        <v>1.3836286000000002</v>
      </c>
      <c r="P8786">
        <f>VLOOKUP(TableOMP[[#This Row],[Label]],TableAvg[],3,FALSE)</f>
        <v>7.0824368292278167E-3</v>
      </c>
      <c r="Q8786">
        <f>TableOMP[[#This Row],[Avg]]-$U$2*TableOMP[[#This Row],[StdDev]]</f>
        <v>1.3694637263415446</v>
      </c>
      <c r="R8786">
        <f>TableOMP[[#This Row],[Avg]]+$U$2*TableOMP[[#This Row],[StdDev]]</f>
        <v>1.3977934736584559</v>
      </c>
      <c r="S8786">
        <f>IF(AND(TableOMP[[#This Row],[total_time]]&gt;=TableOMP[[#This Row],[Low]], TableOMP[[#This Row],[total_time]]&lt;=TableOMP[[#This Row],[High]]),1,0)</f>
        <v>1</v>
      </c>
    </row>
    <row r="8787" spans="1:19" hidden="1" x14ac:dyDescent="0.25">
      <c r="A8787" t="s">
        <v>17</v>
      </c>
      <c r="B8787">
        <v>10000</v>
      </c>
      <c r="C8787">
        <v>0</v>
      </c>
      <c r="D8787">
        <v>0</v>
      </c>
      <c r="E8787">
        <v>58</v>
      </c>
      <c r="F8787">
        <v>1</v>
      </c>
      <c r="G8787">
        <v>1.3788339999999999</v>
      </c>
      <c r="H8787">
        <v>0.117246</v>
      </c>
      <c r="I8787">
        <v>9.8802000000000001E-2</v>
      </c>
      <c r="J8787">
        <v>1.7329999999999999E-3</v>
      </c>
      <c r="K8787" t="str">
        <f>MID(M8787,22,1)</f>
        <v>5</v>
      </c>
      <c r="L8787" t="s">
        <v>40</v>
      </c>
      <c r="M8787" t="s">
        <v>39</v>
      </c>
      <c r="N8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787">
        <f>VLOOKUP(TableOMP[[#This Row],[Label]],TableAvg[],2,FALSE)</f>
        <v>1.4057390000000001</v>
      </c>
      <c r="P8787">
        <f>VLOOKUP(TableOMP[[#This Row],[Label]],TableAvg[],3,FALSE)</f>
        <v>4.0197524619055909E-2</v>
      </c>
      <c r="Q8787">
        <f>TableOMP[[#This Row],[Avg]]-$U$2*TableOMP[[#This Row],[StdDev]]</f>
        <v>1.3253439507618883</v>
      </c>
      <c r="R8787">
        <f>TableOMP[[#This Row],[Avg]]+$U$2*TableOMP[[#This Row],[StdDev]]</f>
        <v>1.4861340492381119</v>
      </c>
      <c r="S8787">
        <f>IF(AND(TableOMP[[#This Row],[total_time]]&gt;=TableOMP[[#This Row],[Low]], TableOMP[[#This Row],[total_time]]&lt;=TableOMP[[#This Row],[High]]),1,0)</f>
        <v>1</v>
      </c>
    </row>
    <row r="8788" spans="1:19" hidden="1" x14ac:dyDescent="0.25">
      <c r="A8788" t="s">
        <v>17</v>
      </c>
      <c r="B8788">
        <v>10000</v>
      </c>
      <c r="C8788">
        <v>0</v>
      </c>
      <c r="D8788">
        <v>0</v>
      </c>
      <c r="E8788">
        <v>9</v>
      </c>
      <c r="F8788">
        <v>1</v>
      </c>
      <c r="G8788">
        <v>1.3787199999999999</v>
      </c>
      <c r="H8788">
        <v>0.10871</v>
      </c>
      <c r="I8788">
        <v>9.1633999999999993E-2</v>
      </c>
      <c r="J8788">
        <v>1.1454000000000001E-2</v>
      </c>
      <c r="K8788" t="str">
        <f>MID(M8788,22,1)</f>
        <v>5</v>
      </c>
      <c r="L8788" t="s">
        <v>40</v>
      </c>
      <c r="M8788" t="s">
        <v>39</v>
      </c>
      <c r="N8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8788">
        <f>VLOOKUP(TableOMP[[#This Row],[Label]],TableAvg[],2,FALSE)</f>
        <v>1.3836286000000002</v>
      </c>
      <c r="P8788">
        <f>VLOOKUP(TableOMP[[#This Row],[Label]],TableAvg[],3,FALSE)</f>
        <v>7.0824368292278167E-3</v>
      </c>
      <c r="Q8788">
        <f>TableOMP[[#This Row],[Avg]]-$U$2*TableOMP[[#This Row],[StdDev]]</f>
        <v>1.3694637263415446</v>
      </c>
      <c r="R8788">
        <f>TableOMP[[#This Row],[Avg]]+$U$2*TableOMP[[#This Row],[StdDev]]</f>
        <v>1.3977934736584559</v>
      </c>
      <c r="S8788">
        <f>IF(AND(TableOMP[[#This Row],[total_time]]&gt;=TableOMP[[#This Row],[Low]], TableOMP[[#This Row],[total_time]]&lt;=TableOMP[[#This Row],[High]]),1,0)</f>
        <v>1</v>
      </c>
    </row>
    <row r="8789" spans="1:19" hidden="1" x14ac:dyDescent="0.25">
      <c r="A8789" t="s">
        <v>17</v>
      </c>
      <c r="B8789">
        <v>10000</v>
      </c>
      <c r="C8789">
        <v>0</v>
      </c>
      <c r="D8789">
        <v>0</v>
      </c>
      <c r="E8789">
        <v>59</v>
      </c>
      <c r="F8789">
        <v>1</v>
      </c>
      <c r="G8789">
        <v>1.3786259999999999</v>
      </c>
      <c r="H8789">
        <v>0.11945699999999999</v>
      </c>
      <c r="I8789">
        <v>0.13694100000000001</v>
      </c>
      <c r="J8789">
        <v>2.3609999999999998E-3</v>
      </c>
      <c r="K8789" t="str">
        <f>MID(M8789,22,1)</f>
        <v>5</v>
      </c>
      <c r="L8789" t="s">
        <v>40</v>
      </c>
      <c r="M8789" t="s">
        <v>39</v>
      </c>
      <c r="N8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789">
        <f>VLOOKUP(TableOMP[[#This Row],[Label]],TableAvg[],2,FALSE)</f>
        <v>1.430677</v>
      </c>
      <c r="P8789">
        <f>VLOOKUP(TableOMP[[#This Row],[Label]],TableAvg[],3,FALSE)</f>
        <v>6.6523245335747272E-2</v>
      </c>
      <c r="Q8789">
        <f>TableOMP[[#This Row],[Avg]]-$U$2*TableOMP[[#This Row],[StdDev]]</f>
        <v>1.2976305093285054</v>
      </c>
      <c r="R8789">
        <f>TableOMP[[#This Row],[Avg]]+$U$2*TableOMP[[#This Row],[StdDev]]</f>
        <v>1.5637234906714945</v>
      </c>
      <c r="S8789">
        <f>IF(AND(TableOMP[[#This Row],[total_time]]&gt;=TableOMP[[#This Row],[Low]], TableOMP[[#This Row],[total_time]]&lt;=TableOMP[[#This Row],[High]]),1,0)</f>
        <v>1</v>
      </c>
    </row>
    <row r="8790" spans="1:19" hidden="1" x14ac:dyDescent="0.25">
      <c r="A8790" t="s">
        <v>17</v>
      </c>
      <c r="B8790">
        <v>10000</v>
      </c>
      <c r="C8790">
        <v>0</v>
      </c>
      <c r="D8790">
        <v>0</v>
      </c>
      <c r="E8790">
        <v>58</v>
      </c>
      <c r="F8790">
        <v>1</v>
      </c>
      <c r="G8790">
        <v>1.377885</v>
      </c>
      <c r="H8790">
        <v>0.118989</v>
      </c>
      <c r="I8790">
        <v>0.124888</v>
      </c>
      <c r="J8790">
        <v>2.1909999999999998E-3</v>
      </c>
      <c r="K8790" t="str">
        <f>MID(M8790,22,1)</f>
        <v>5</v>
      </c>
      <c r="L8790" t="s">
        <v>40</v>
      </c>
      <c r="M8790" t="s">
        <v>39</v>
      </c>
      <c r="N8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790">
        <f>VLOOKUP(TableOMP[[#This Row],[Label]],TableAvg[],2,FALSE)</f>
        <v>1.4057390000000001</v>
      </c>
      <c r="P8790">
        <f>VLOOKUP(TableOMP[[#This Row],[Label]],TableAvg[],3,FALSE)</f>
        <v>4.0197524619055909E-2</v>
      </c>
      <c r="Q8790">
        <f>TableOMP[[#This Row],[Avg]]-$U$2*TableOMP[[#This Row],[StdDev]]</f>
        <v>1.3253439507618883</v>
      </c>
      <c r="R8790">
        <f>TableOMP[[#This Row],[Avg]]+$U$2*TableOMP[[#This Row],[StdDev]]</f>
        <v>1.4861340492381119</v>
      </c>
      <c r="S8790">
        <f>IF(AND(TableOMP[[#This Row],[total_time]]&gt;=TableOMP[[#This Row],[Low]], TableOMP[[#This Row],[total_time]]&lt;=TableOMP[[#This Row],[High]]),1,0)</f>
        <v>1</v>
      </c>
    </row>
    <row r="8791" spans="1:19" hidden="1" x14ac:dyDescent="0.25">
      <c r="A8791" t="s">
        <v>17</v>
      </c>
      <c r="B8791">
        <v>10000</v>
      </c>
      <c r="C8791">
        <v>0</v>
      </c>
      <c r="D8791">
        <v>0</v>
      </c>
      <c r="E8791">
        <v>9</v>
      </c>
      <c r="F8791">
        <v>1</v>
      </c>
      <c r="G8791">
        <v>1.376619</v>
      </c>
      <c r="H8791">
        <v>0.104495</v>
      </c>
      <c r="I8791">
        <v>9.2457999999999999E-2</v>
      </c>
      <c r="J8791">
        <v>1.1557E-2</v>
      </c>
      <c r="K8791" t="str">
        <f>MID(M8791,22,1)</f>
        <v>5</v>
      </c>
      <c r="L8791" t="s">
        <v>40</v>
      </c>
      <c r="M8791" t="s">
        <v>39</v>
      </c>
      <c r="N8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8791">
        <f>VLOOKUP(TableOMP[[#This Row],[Label]],TableAvg[],2,FALSE)</f>
        <v>1.3836286000000002</v>
      </c>
      <c r="P8791">
        <f>VLOOKUP(TableOMP[[#This Row],[Label]],TableAvg[],3,FALSE)</f>
        <v>7.0824368292278167E-3</v>
      </c>
      <c r="Q8791">
        <f>TableOMP[[#This Row],[Avg]]-$U$2*TableOMP[[#This Row],[StdDev]]</f>
        <v>1.3694637263415446</v>
      </c>
      <c r="R8791">
        <f>TableOMP[[#This Row],[Avg]]+$U$2*TableOMP[[#This Row],[StdDev]]</f>
        <v>1.3977934736584559</v>
      </c>
      <c r="S8791">
        <f>IF(AND(TableOMP[[#This Row],[total_time]]&gt;=TableOMP[[#This Row],[Low]], TableOMP[[#This Row],[total_time]]&lt;=TableOMP[[#This Row],[High]]),1,0)</f>
        <v>1</v>
      </c>
    </row>
    <row r="8792" spans="1:19" hidden="1" x14ac:dyDescent="0.25">
      <c r="A8792" t="s">
        <v>17</v>
      </c>
      <c r="B8792">
        <v>10000</v>
      </c>
      <c r="C8792">
        <v>0</v>
      </c>
      <c r="D8792">
        <v>0</v>
      </c>
      <c r="E8792">
        <v>24</v>
      </c>
      <c r="F8792">
        <v>1</v>
      </c>
      <c r="G8792">
        <v>1.375901</v>
      </c>
      <c r="H8792">
        <v>0.1076</v>
      </c>
      <c r="I8792">
        <v>0.123141</v>
      </c>
      <c r="J8792">
        <v>5.3540000000000003E-3</v>
      </c>
      <c r="K8792" t="str">
        <f>MID(M8792,22,1)</f>
        <v>5</v>
      </c>
      <c r="L8792" t="s">
        <v>40</v>
      </c>
      <c r="M8792" t="s">
        <v>39</v>
      </c>
      <c r="N8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8792">
        <f>VLOOKUP(TableOMP[[#This Row],[Label]],TableAvg[],2,FALSE)</f>
        <v>1.3933295000000001</v>
      </c>
      <c r="P8792">
        <f>VLOOKUP(TableOMP[[#This Row],[Label]],TableAvg[],3,FALSE)</f>
        <v>1.0922885390309981E-2</v>
      </c>
      <c r="Q8792">
        <f>TableOMP[[#This Row],[Avg]]-$U$2*TableOMP[[#This Row],[StdDev]]</f>
        <v>1.3714837292193802</v>
      </c>
      <c r="R8792">
        <f>TableOMP[[#This Row],[Avg]]+$U$2*TableOMP[[#This Row],[StdDev]]</f>
        <v>1.41517527078062</v>
      </c>
      <c r="S8792">
        <f>IF(AND(TableOMP[[#This Row],[total_time]]&gt;=TableOMP[[#This Row],[Low]], TableOMP[[#This Row],[total_time]]&lt;=TableOMP[[#This Row],[High]]),1,0)</f>
        <v>1</v>
      </c>
    </row>
    <row r="8793" spans="1:19" hidden="1" x14ac:dyDescent="0.25">
      <c r="A8793" t="s">
        <v>17</v>
      </c>
      <c r="B8793">
        <v>10000</v>
      </c>
      <c r="C8793">
        <v>0</v>
      </c>
      <c r="D8793">
        <v>0</v>
      </c>
      <c r="E8793">
        <v>60</v>
      </c>
      <c r="F8793">
        <v>1</v>
      </c>
      <c r="G8793">
        <v>1.3756489999999999</v>
      </c>
      <c r="H8793">
        <v>0.114204</v>
      </c>
      <c r="I8793">
        <v>0.11221299999999999</v>
      </c>
      <c r="J8793">
        <v>1.902E-3</v>
      </c>
      <c r="K8793" t="str">
        <f>MID(M8793,22,1)</f>
        <v>5</v>
      </c>
      <c r="L8793" t="s">
        <v>40</v>
      </c>
      <c r="M8793" t="s">
        <v>39</v>
      </c>
      <c r="N8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793">
        <f>VLOOKUP(TableOMP[[#This Row],[Label]],TableAvg[],2,FALSE)</f>
        <v>1.4176936</v>
      </c>
      <c r="P8793">
        <f>VLOOKUP(TableOMP[[#This Row],[Label]],TableAvg[],3,FALSE)</f>
        <v>4.2473780074769783E-2</v>
      </c>
      <c r="Q8793">
        <f>TableOMP[[#This Row],[Avg]]-$U$2*TableOMP[[#This Row],[StdDev]]</f>
        <v>1.3327460398504605</v>
      </c>
      <c r="R8793">
        <f>TableOMP[[#This Row],[Avg]]+$U$2*TableOMP[[#This Row],[StdDev]]</f>
        <v>1.5026411601495395</v>
      </c>
      <c r="S8793">
        <f>IF(AND(TableOMP[[#This Row],[total_time]]&gt;=TableOMP[[#This Row],[Low]], TableOMP[[#This Row],[total_time]]&lt;=TableOMP[[#This Row],[High]]),1,0)</f>
        <v>1</v>
      </c>
    </row>
    <row r="8794" spans="1:19" hidden="1" x14ac:dyDescent="0.25">
      <c r="A8794" t="s">
        <v>17</v>
      </c>
      <c r="B8794">
        <v>10000</v>
      </c>
      <c r="C8794">
        <v>0</v>
      </c>
      <c r="D8794">
        <v>0</v>
      </c>
      <c r="E8794">
        <v>18</v>
      </c>
      <c r="F8794">
        <v>1</v>
      </c>
      <c r="G8794">
        <v>1.3747609999999999</v>
      </c>
      <c r="H8794">
        <v>0.101969</v>
      </c>
      <c r="I8794">
        <v>0.154585</v>
      </c>
      <c r="J8794">
        <v>9.0930000000000004E-3</v>
      </c>
      <c r="K8794" t="str">
        <f>MID(M8794,22,1)</f>
        <v>5</v>
      </c>
      <c r="L8794" t="s">
        <v>40</v>
      </c>
      <c r="M8794" t="s">
        <v>39</v>
      </c>
      <c r="N8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8794">
        <f>VLOOKUP(TableOMP[[#This Row],[Label]],TableAvg[],2,FALSE)</f>
        <v>1.385859</v>
      </c>
      <c r="P8794">
        <f>VLOOKUP(TableOMP[[#This Row],[Label]],TableAvg[],3,FALSE)</f>
        <v>1.0752242780006683E-2</v>
      </c>
      <c r="Q8794">
        <f>TableOMP[[#This Row],[Avg]]-$U$2*TableOMP[[#This Row],[StdDev]]</f>
        <v>1.3643545144399867</v>
      </c>
      <c r="R8794">
        <f>TableOMP[[#This Row],[Avg]]+$U$2*TableOMP[[#This Row],[StdDev]]</f>
        <v>1.4073634855600132</v>
      </c>
      <c r="S8794">
        <f>IF(AND(TableOMP[[#This Row],[total_time]]&gt;=TableOMP[[#This Row],[Low]], TableOMP[[#This Row],[total_time]]&lt;=TableOMP[[#This Row],[High]]),1,0)</f>
        <v>1</v>
      </c>
    </row>
    <row r="8795" spans="1:19" hidden="1" x14ac:dyDescent="0.25">
      <c r="A8795" t="s">
        <v>17</v>
      </c>
      <c r="B8795">
        <v>10000</v>
      </c>
      <c r="C8795">
        <v>0</v>
      </c>
      <c r="D8795">
        <v>0</v>
      </c>
      <c r="E8795">
        <v>15</v>
      </c>
      <c r="F8795">
        <v>1</v>
      </c>
      <c r="G8795">
        <v>1.3737170000000001</v>
      </c>
      <c r="H8795">
        <v>9.9964999999999998E-2</v>
      </c>
      <c r="I8795">
        <v>0.13026299999999999</v>
      </c>
      <c r="J8795">
        <v>9.3050000000000008E-3</v>
      </c>
      <c r="K8795" t="str">
        <f>MID(M8795,22,1)</f>
        <v>5</v>
      </c>
      <c r="L8795" t="s">
        <v>40</v>
      </c>
      <c r="M8795" t="s">
        <v>39</v>
      </c>
      <c r="N8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8795">
        <f>VLOOKUP(TableOMP[[#This Row],[Label]],TableAvg[],2,FALSE)</f>
        <v>1.3514324</v>
      </c>
      <c r="P8795">
        <f>VLOOKUP(TableOMP[[#This Row],[Label]],TableAvg[],3,FALSE)</f>
        <v>1.4805088998052603E-2</v>
      </c>
      <c r="Q8795">
        <f>TableOMP[[#This Row],[Avg]]-$U$2*TableOMP[[#This Row],[StdDev]]</f>
        <v>1.3218222220038949</v>
      </c>
      <c r="R8795">
        <f>TableOMP[[#This Row],[Avg]]+$U$2*TableOMP[[#This Row],[StdDev]]</f>
        <v>1.3810425779961051</v>
      </c>
      <c r="S8795">
        <f>IF(AND(TableOMP[[#This Row],[total_time]]&gt;=TableOMP[[#This Row],[Low]], TableOMP[[#This Row],[total_time]]&lt;=TableOMP[[#This Row],[High]]),1,0)</f>
        <v>1</v>
      </c>
    </row>
    <row r="8796" spans="1:19" hidden="1" x14ac:dyDescent="0.25">
      <c r="A8796" t="s">
        <v>17</v>
      </c>
      <c r="B8796">
        <v>10000</v>
      </c>
      <c r="C8796">
        <v>0</v>
      </c>
      <c r="D8796">
        <v>0</v>
      </c>
      <c r="E8796">
        <v>21</v>
      </c>
      <c r="F8796">
        <v>1</v>
      </c>
      <c r="G8796">
        <v>1.371613</v>
      </c>
      <c r="H8796">
        <v>0.108427</v>
      </c>
      <c r="I8796">
        <v>0.16064500000000001</v>
      </c>
      <c r="J8796">
        <v>8.0319999999999992E-3</v>
      </c>
      <c r="K8796" t="str">
        <f>MID(M8796,22,1)</f>
        <v>5</v>
      </c>
      <c r="L8796" t="s">
        <v>40</v>
      </c>
      <c r="M8796" t="s">
        <v>39</v>
      </c>
      <c r="N8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8796">
        <f>VLOOKUP(TableOMP[[#This Row],[Label]],TableAvg[],2,FALSE)</f>
        <v>1.4418131999999999</v>
      </c>
      <c r="P8796">
        <f>VLOOKUP(TableOMP[[#This Row],[Label]],TableAvg[],3,FALSE)</f>
        <v>6.211004899821284E-2</v>
      </c>
      <c r="Q8796">
        <f>TableOMP[[#This Row],[Avg]]-$U$2*TableOMP[[#This Row],[StdDev]]</f>
        <v>1.3175931020035743</v>
      </c>
      <c r="R8796">
        <f>TableOMP[[#This Row],[Avg]]+$U$2*TableOMP[[#This Row],[StdDev]]</f>
        <v>1.5660332979964255</v>
      </c>
      <c r="S8796">
        <f>IF(AND(TableOMP[[#This Row],[total_time]]&gt;=TableOMP[[#This Row],[Low]], TableOMP[[#This Row],[total_time]]&lt;=TableOMP[[#This Row],[High]]),1,0)</f>
        <v>1</v>
      </c>
    </row>
    <row r="8797" spans="1:19" hidden="1" x14ac:dyDescent="0.25">
      <c r="A8797" t="s">
        <v>17</v>
      </c>
      <c r="B8797">
        <v>10000</v>
      </c>
      <c r="C8797">
        <v>0</v>
      </c>
      <c r="D8797">
        <v>0</v>
      </c>
      <c r="E8797">
        <v>20</v>
      </c>
      <c r="F8797">
        <v>1</v>
      </c>
      <c r="G8797">
        <v>1.371605</v>
      </c>
      <c r="H8797">
        <v>0.109613</v>
      </c>
      <c r="I8797">
        <v>0.17174500000000001</v>
      </c>
      <c r="J8797">
        <v>9.0390000000000002E-3</v>
      </c>
      <c r="K8797" t="str">
        <f>MID(M8797,22,1)</f>
        <v>5</v>
      </c>
      <c r="L8797" t="s">
        <v>40</v>
      </c>
      <c r="M8797" t="s">
        <v>39</v>
      </c>
      <c r="N8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8797">
        <f>VLOOKUP(TableOMP[[#This Row],[Label]],TableAvg[],2,FALSE)</f>
        <v>1.3702748</v>
      </c>
      <c r="P8797">
        <f>VLOOKUP(TableOMP[[#This Row],[Label]],TableAvg[],3,FALSE)</f>
        <v>1.8388634374533405E-2</v>
      </c>
      <c r="Q8797">
        <f>TableOMP[[#This Row],[Avg]]-$U$2*TableOMP[[#This Row],[StdDev]]</f>
        <v>1.3334975312509332</v>
      </c>
      <c r="R8797">
        <f>TableOMP[[#This Row],[Avg]]+$U$2*TableOMP[[#This Row],[StdDev]]</f>
        <v>1.4070520687490669</v>
      </c>
      <c r="S8797">
        <f>IF(AND(TableOMP[[#This Row],[total_time]]&gt;=TableOMP[[#This Row],[Low]], TableOMP[[#This Row],[total_time]]&lt;=TableOMP[[#This Row],[High]]),1,0)</f>
        <v>1</v>
      </c>
    </row>
    <row r="8798" spans="1:19" hidden="1" x14ac:dyDescent="0.25">
      <c r="A8798" t="s">
        <v>17</v>
      </c>
      <c r="B8798">
        <v>10000</v>
      </c>
      <c r="C8798">
        <v>0</v>
      </c>
      <c r="D8798">
        <v>0</v>
      </c>
      <c r="E8798">
        <v>20</v>
      </c>
      <c r="F8798">
        <v>1</v>
      </c>
      <c r="G8798">
        <v>1.3711120000000001</v>
      </c>
      <c r="H8798">
        <v>0.11386499999999999</v>
      </c>
      <c r="I8798">
        <v>0.21705099999999999</v>
      </c>
      <c r="J8798">
        <v>1.1424E-2</v>
      </c>
      <c r="K8798" t="str">
        <f>MID(M8798,22,1)</f>
        <v>5</v>
      </c>
      <c r="L8798" t="s">
        <v>40</v>
      </c>
      <c r="M8798" t="s">
        <v>39</v>
      </c>
      <c r="N8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8798">
        <f>VLOOKUP(TableOMP[[#This Row],[Label]],TableAvg[],2,FALSE)</f>
        <v>1.3702748</v>
      </c>
      <c r="P8798">
        <f>VLOOKUP(TableOMP[[#This Row],[Label]],TableAvg[],3,FALSE)</f>
        <v>1.8388634374533405E-2</v>
      </c>
      <c r="Q8798">
        <f>TableOMP[[#This Row],[Avg]]-$U$2*TableOMP[[#This Row],[StdDev]]</f>
        <v>1.3334975312509332</v>
      </c>
      <c r="R8798">
        <f>TableOMP[[#This Row],[Avg]]+$U$2*TableOMP[[#This Row],[StdDev]]</f>
        <v>1.4070520687490669</v>
      </c>
      <c r="S8798">
        <f>IF(AND(TableOMP[[#This Row],[total_time]]&gt;=TableOMP[[#This Row],[Low]], TableOMP[[#This Row],[total_time]]&lt;=TableOMP[[#This Row],[High]]),1,0)</f>
        <v>1</v>
      </c>
    </row>
    <row r="8799" spans="1:19" hidden="1" x14ac:dyDescent="0.25">
      <c r="A8799" t="s">
        <v>17</v>
      </c>
      <c r="B8799">
        <v>10000</v>
      </c>
      <c r="C8799">
        <v>0</v>
      </c>
      <c r="D8799">
        <v>0</v>
      </c>
      <c r="E8799">
        <v>10</v>
      </c>
      <c r="F8799">
        <v>1</v>
      </c>
      <c r="G8799">
        <v>1.3701950000000001</v>
      </c>
      <c r="H8799">
        <v>0.111623</v>
      </c>
      <c r="I8799">
        <v>0.17246300000000001</v>
      </c>
      <c r="J8799">
        <v>1.9162999999999999E-2</v>
      </c>
      <c r="K8799" t="str">
        <f>MID(M8799,22,1)</f>
        <v>5</v>
      </c>
      <c r="L8799" t="s">
        <v>40</v>
      </c>
      <c r="M8799" t="s">
        <v>39</v>
      </c>
      <c r="N8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8799">
        <f>VLOOKUP(TableOMP[[#This Row],[Label]],TableAvg[],2,FALSE)</f>
        <v>1.3677759999999999</v>
      </c>
      <c r="P8799">
        <f>VLOOKUP(TableOMP[[#This Row],[Label]],TableAvg[],3,FALSE)</f>
        <v>9.7296724302555846E-3</v>
      </c>
      <c r="Q8799">
        <f>TableOMP[[#This Row],[Avg]]-$U$2*TableOMP[[#This Row],[StdDev]]</f>
        <v>1.3483166551394887</v>
      </c>
      <c r="R8799">
        <f>TableOMP[[#This Row],[Avg]]+$U$2*TableOMP[[#This Row],[StdDev]]</f>
        <v>1.387235344860511</v>
      </c>
      <c r="S8799">
        <f>IF(AND(TableOMP[[#This Row],[total_time]]&gt;=TableOMP[[#This Row],[Low]], TableOMP[[#This Row],[total_time]]&lt;=TableOMP[[#This Row],[High]]),1,0)</f>
        <v>1</v>
      </c>
    </row>
    <row r="8800" spans="1:19" hidden="1" x14ac:dyDescent="0.25">
      <c r="A8800" t="s">
        <v>17</v>
      </c>
      <c r="B8800">
        <v>10000</v>
      </c>
      <c r="C8800">
        <v>0</v>
      </c>
      <c r="D8800">
        <v>0</v>
      </c>
      <c r="E8800">
        <v>13</v>
      </c>
      <c r="F8800">
        <v>1</v>
      </c>
      <c r="G8800">
        <v>1.3701749999999999</v>
      </c>
      <c r="H8800">
        <v>0.10491</v>
      </c>
      <c r="I8800">
        <v>9.5407000000000006E-2</v>
      </c>
      <c r="J8800">
        <v>7.9509999999999997E-3</v>
      </c>
      <c r="K8800" t="str">
        <f>MID(M8800,22,1)</f>
        <v>5</v>
      </c>
      <c r="L8800" t="s">
        <v>40</v>
      </c>
      <c r="M8800" t="s">
        <v>39</v>
      </c>
      <c r="N8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8800">
        <f>VLOOKUP(TableOMP[[#This Row],[Label]],TableAvg[],2,FALSE)</f>
        <v>1.3692688</v>
      </c>
      <c r="P8800">
        <f>VLOOKUP(TableOMP[[#This Row],[Label]],TableAvg[],3,FALSE)</f>
        <v>2.9799723987987681E-2</v>
      </c>
      <c r="Q8800">
        <f>TableOMP[[#This Row],[Avg]]-$U$2*TableOMP[[#This Row],[StdDev]]</f>
        <v>1.3096693520240246</v>
      </c>
      <c r="R8800">
        <f>TableOMP[[#This Row],[Avg]]+$U$2*TableOMP[[#This Row],[StdDev]]</f>
        <v>1.4288682479759753</v>
      </c>
      <c r="S8800">
        <f>IF(AND(TableOMP[[#This Row],[total_time]]&gt;=TableOMP[[#This Row],[Low]], TableOMP[[#This Row],[total_time]]&lt;=TableOMP[[#This Row],[High]]),1,0)</f>
        <v>1</v>
      </c>
    </row>
    <row r="8801" spans="1:19" hidden="1" x14ac:dyDescent="0.25">
      <c r="A8801" t="s">
        <v>17</v>
      </c>
      <c r="B8801">
        <v>10000</v>
      </c>
      <c r="C8801">
        <v>0</v>
      </c>
      <c r="D8801">
        <v>0</v>
      </c>
      <c r="E8801">
        <v>17</v>
      </c>
      <c r="F8801">
        <v>1</v>
      </c>
      <c r="G8801">
        <v>1.3689579999999999</v>
      </c>
      <c r="H8801">
        <v>0.10251300000000001</v>
      </c>
      <c r="I8801">
        <v>0.12787599999999999</v>
      </c>
      <c r="J8801">
        <v>7.9920000000000008E-3</v>
      </c>
      <c r="K8801" t="str">
        <f>MID(M8801,22,1)</f>
        <v>5</v>
      </c>
      <c r="L8801" t="s">
        <v>40</v>
      </c>
      <c r="M8801" t="s">
        <v>39</v>
      </c>
      <c r="N8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8801">
        <f>VLOOKUP(TableOMP[[#This Row],[Label]],TableAvg[],2,FALSE)</f>
        <v>1.3659116</v>
      </c>
      <c r="P8801">
        <f>VLOOKUP(TableOMP[[#This Row],[Label]],TableAvg[],3,FALSE)</f>
        <v>1.5794326229398019E-2</v>
      </c>
      <c r="Q8801">
        <f>TableOMP[[#This Row],[Avg]]-$U$2*TableOMP[[#This Row],[StdDev]]</f>
        <v>1.334322947541204</v>
      </c>
      <c r="R8801">
        <f>TableOMP[[#This Row],[Avg]]+$U$2*TableOMP[[#This Row],[StdDev]]</f>
        <v>1.3975002524587961</v>
      </c>
      <c r="S8801">
        <f>IF(AND(TableOMP[[#This Row],[total_time]]&gt;=TableOMP[[#This Row],[Low]], TableOMP[[#This Row],[total_time]]&lt;=TableOMP[[#This Row],[High]]),1,0)</f>
        <v>1</v>
      </c>
    </row>
    <row r="8802" spans="1:19" hidden="1" x14ac:dyDescent="0.25">
      <c r="A8802" t="s">
        <v>17</v>
      </c>
      <c r="B8802">
        <v>10000</v>
      </c>
      <c r="C8802">
        <v>0</v>
      </c>
      <c r="D8802">
        <v>0</v>
      </c>
      <c r="E8802">
        <v>12</v>
      </c>
      <c r="F8802">
        <v>1</v>
      </c>
      <c r="G8802">
        <v>1.368018</v>
      </c>
      <c r="H8802">
        <v>0.10695499999999999</v>
      </c>
      <c r="I8802">
        <v>0.157911</v>
      </c>
      <c r="J8802">
        <v>1.4356000000000001E-2</v>
      </c>
      <c r="K8802" t="str">
        <f>MID(M8802,22,1)</f>
        <v>5</v>
      </c>
      <c r="L8802" t="s">
        <v>40</v>
      </c>
      <c r="M8802" t="s">
        <v>39</v>
      </c>
      <c r="N8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8802">
        <f>VLOOKUP(TableOMP[[#This Row],[Label]],TableAvg[],2,FALSE)</f>
        <v>1.3572842000000001</v>
      </c>
      <c r="P8802">
        <f>VLOOKUP(TableOMP[[#This Row],[Label]],TableAvg[],3,FALSE)</f>
        <v>5.8231784241885888E-3</v>
      </c>
      <c r="Q8802">
        <f>TableOMP[[#This Row],[Avg]]-$U$2*TableOMP[[#This Row],[StdDev]]</f>
        <v>1.3456378431516229</v>
      </c>
      <c r="R8802">
        <f>TableOMP[[#This Row],[Avg]]+$U$2*TableOMP[[#This Row],[StdDev]]</f>
        <v>1.3689305568483772</v>
      </c>
      <c r="S8802">
        <f>IF(AND(TableOMP[[#This Row],[total_time]]&gt;=TableOMP[[#This Row],[Low]], TableOMP[[#This Row],[total_time]]&lt;=TableOMP[[#This Row],[High]]),1,0)</f>
        <v>1</v>
      </c>
    </row>
    <row r="8803" spans="1:19" hidden="1" x14ac:dyDescent="0.25">
      <c r="A8803" t="s">
        <v>17</v>
      </c>
      <c r="B8803">
        <v>10000</v>
      </c>
      <c r="C8803">
        <v>0</v>
      </c>
      <c r="D8803">
        <v>0</v>
      </c>
      <c r="E8803">
        <v>20</v>
      </c>
      <c r="F8803">
        <v>1</v>
      </c>
      <c r="G8803">
        <v>1.3676299999999999</v>
      </c>
      <c r="H8803">
        <v>0.102663</v>
      </c>
      <c r="I8803">
        <v>9.2354000000000006E-2</v>
      </c>
      <c r="J8803">
        <v>4.8609999999999999E-3</v>
      </c>
      <c r="K8803" t="str">
        <f>MID(M8803,22,1)</f>
        <v>5</v>
      </c>
      <c r="L8803" t="s">
        <v>40</v>
      </c>
      <c r="M8803" t="s">
        <v>39</v>
      </c>
      <c r="N8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8803">
        <f>VLOOKUP(TableOMP[[#This Row],[Label]],TableAvg[],2,FALSE)</f>
        <v>1.3702748</v>
      </c>
      <c r="P8803">
        <f>VLOOKUP(TableOMP[[#This Row],[Label]],TableAvg[],3,FALSE)</f>
        <v>1.8388634374533405E-2</v>
      </c>
      <c r="Q8803">
        <f>TableOMP[[#This Row],[Avg]]-$U$2*TableOMP[[#This Row],[StdDev]]</f>
        <v>1.3334975312509332</v>
      </c>
      <c r="R8803">
        <f>TableOMP[[#This Row],[Avg]]+$U$2*TableOMP[[#This Row],[StdDev]]</f>
        <v>1.4070520687490669</v>
      </c>
      <c r="S8803">
        <f>IF(AND(TableOMP[[#This Row],[total_time]]&gt;=TableOMP[[#This Row],[Low]], TableOMP[[#This Row],[total_time]]&lt;=TableOMP[[#This Row],[High]]),1,0)</f>
        <v>1</v>
      </c>
    </row>
    <row r="8804" spans="1:19" hidden="1" x14ac:dyDescent="0.25">
      <c r="A8804" t="s">
        <v>17</v>
      </c>
      <c r="B8804">
        <v>10000</v>
      </c>
      <c r="C8804">
        <v>0</v>
      </c>
      <c r="D8804">
        <v>0</v>
      </c>
      <c r="E8804">
        <v>10</v>
      </c>
      <c r="F8804">
        <v>1</v>
      </c>
      <c r="G8804">
        <v>1.365367</v>
      </c>
      <c r="H8804">
        <v>0.10957</v>
      </c>
      <c r="I8804">
        <v>0.106632</v>
      </c>
      <c r="J8804">
        <v>1.1847999999999999E-2</v>
      </c>
      <c r="K8804" t="str">
        <f>MID(M8804,22,1)</f>
        <v>5</v>
      </c>
      <c r="L8804" t="s">
        <v>40</v>
      </c>
      <c r="M8804" t="s">
        <v>39</v>
      </c>
      <c r="N8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8804">
        <f>VLOOKUP(TableOMP[[#This Row],[Label]],TableAvg[],2,FALSE)</f>
        <v>1.3677759999999999</v>
      </c>
      <c r="P8804">
        <f>VLOOKUP(TableOMP[[#This Row],[Label]],TableAvg[],3,FALSE)</f>
        <v>9.7296724302555846E-3</v>
      </c>
      <c r="Q8804">
        <f>TableOMP[[#This Row],[Avg]]-$U$2*TableOMP[[#This Row],[StdDev]]</f>
        <v>1.3483166551394887</v>
      </c>
      <c r="R8804">
        <f>TableOMP[[#This Row],[Avg]]+$U$2*TableOMP[[#This Row],[StdDev]]</f>
        <v>1.387235344860511</v>
      </c>
      <c r="S8804">
        <f>IF(AND(TableOMP[[#This Row],[total_time]]&gt;=TableOMP[[#This Row],[Low]], TableOMP[[#This Row],[total_time]]&lt;=TableOMP[[#This Row],[High]]),1,0)</f>
        <v>1</v>
      </c>
    </row>
    <row r="8805" spans="1:19" hidden="1" x14ac:dyDescent="0.25">
      <c r="A8805" t="s">
        <v>17</v>
      </c>
      <c r="B8805">
        <v>10000</v>
      </c>
      <c r="C8805">
        <v>0</v>
      </c>
      <c r="D8805">
        <v>0</v>
      </c>
      <c r="E8805">
        <v>17</v>
      </c>
      <c r="F8805">
        <v>1</v>
      </c>
      <c r="G8805">
        <v>1.365059</v>
      </c>
      <c r="H8805">
        <v>0.10641100000000001</v>
      </c>
      <c r="I8805">
        <v>0.12851599999999999</v>
      </c>
      <c r="J8805">
        <v>8.0319999999999992E-3</v>
      </c>
      <c r="K8805" t="str">
        <f>MID(M8805,22,1)</f>
        <v>5</v>
      </c>
      <c r="L8805" t="s">
        <v>40</v>
      </c>
      <c r="M8805" t="s">
        <v>39</v>
      </c>
      <c r="N8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8805">
        <f>VLOOKUP(TableOMP[[#This Row],[Label]],TableAvg[],2,FALSE)</f>
        <v>1.3659116</v>
      </c>
      <c r="P8805">
        <f>VLOOKUP(TableOMP[[#This Row],[Label]],TableAvg[],3,FALSE)</f>
        <v>1.5794326229398019E-2</v>
      </c>
      <c r="Q8805">
        <f>TableOMP[[#This Row],[Avg]]-$U$2*TableOMP[[#This Row],[StdDev]]</f>
        <v>1.334322947541204</v>
      </c>
      <c r="R8805">
        <f>TableOMP[[#This Row],[Avg]]+$U$2*TableOMP[[#This Row],[StdDev]]</f>
        <v>1.3975002524587961</v>
      </c>
      <c r="S8805">
        <f>IF(AND(TableOMP[[#This Row],[total_time]]&gt;=TableOMP[[#This Row],[Low]], TableOMP[[#This Row],[total_time]]&lt;=TableOMP[[#This Row],[High]]),1,0)</f>
        <v>1</v>
      </c>
    </row>
    <row r="8806" spans="1:19" hidden="1" x14ac:dyDescent="0.25">
      <c r="A8806" t="s">
        <v>17</v>
      </c>
      <c r="B8806">
        <v>10000</v>
      </c>
      <c r="C8806">
        <v>0</v>
      </c>
      <c r="D8806">
        <v>0</v>
      </c>
      <c r="E8806">
        <v>22</v>
      </c>
      <c r="F8806">
        <v>1</v>
      </c>
      <c r="G8806">
        <v>1.3650469999999999</v>
      </c>
      <c r="H8806">
        <v>0.108704</v>
      </c>
      <c r="I8806">
        <v>0.171736</v>
      </c>
      <c r="J8806">
        <v>8.1779999999999995E-3</v>
      </c>
      <c r="K8806" t="str">
        <f>MID(M8806,22,1)</f>
        <v>5</v>
      </c>
      <c r="L8806" t="s">
        <v>40</v>
      </c>
      <c r="M8806" t="s">
        <v>39</v>
      </c>
      <c r="N8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8806">
        <f>VLOOKUP(TableOMP[[#This Row],[Label]],TableAvg[],2,FALSE)</f>
        <v>1.3926908</v>
      </c>
      <c r="P8806">
        <f>VLOOKUP(TableOMP[[#This Row],[Label]],TableAvg[],3,FALSE)</f>
        <v>2.077434147596947E-2</v>
      </c>
      <c r="Q8806">
        <f>TableOMP[[#This Row],[Avg]]-$U$2*TableOMP[[#This Row],[StdDev]]</f>
        <v>1.3511421170480611</v>
      </c>
      <c r="R8806">
        <f>TableOMP[[#This Row],[Avg]]+$U$2*TableOMP[[#This Row],[StdDev]]</f>
        <v>1.4342394829519389</v>
      </c>
      <c r="S8806">
        <f>IF(AND(TableOMP[[#This Row],[total_time]]&gt;=TableOMP[[#This Row],[Low]], TableOMP[[#This Row],[total_time]]&lt;=TableOMP[[#This Row],[High]]),1,0)</f>
        <v>1</v>
      </c>
    </row>
    <row r="8807" spans="1:19" hidden="1" x14ac:dyDescent="0.25">
      <c r="A8807" t="s">
        <v>17</v>
      </c>
      <c r="B8807">
        <v>10000</v>
      </c>
      <c r="C8807">
        <v>0</v>
      </c>
      <c r="D8807">
        <v>0</v>
      </c>
      <c r="E8807">
        <v>14</v>
      </c>
      <c r="F8807">
        <v>1</v>
      </c>
      <c r="G8807">
        <v>1.364358</v>
      </c>
      <c r="H8807">
        <v>9.9887000000000004E-2</v>
      </c>
      <c r="I8807">
        <v>8.7575E-2</v>
      </c>
      <c r="J8807">
        <v>6.7369999999999999E-3</v>
      </c>
      <c r="K8807" t="str">
        <f>MID(M8807,22,1)</f>
        <v>5</v>
      </c>
      <c r="L8807" t="s">
        <v>40</v>
      </c>
      <c r="M8807" t="s">
        <v>39</v>
      </c>
      <c r="N8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8807">
        <f>VLOOKUP(TableOMP[[#This Row],[Label]],TableAvg[],2,FALSE)</f>
        <v>1.3647567999999999</v>
      </c>
      <c r="P8807">
        <f>VLOOKUP(TableOMP[[#This Row],[Label]],TableAvg[],3,FALSE)</f>
        <v>9.0832474677268078E-3</v>
      </c>
      <c r="Q8807">
        <f>TableOMP[[#This Row],[Avg]]-$U$2*TableOMP[[#This Row],[StdDev]]</f>
        <v>1.3465903050645462</v>
      </c>
      <c r="R8807">
        <f>TableOMP[[#This Row],[Avg]]+$U$2*TableOMP[[#This Row],[StdDev]]</f>
        <v>1.3829232949354535</v>
      </c>
      <c r="S8807">
        <f>IF(AND(TableOMP[[#This Row],[total_time]]&gt;=TableOMP[[#This Row],[Low]], TableOMP[[#This Row],[total_time]]&lt;=TableOMP[[#This Row],[High]]),1,0)</f>
        <v>1</v>
      </c>
    </row>
    <row r="8808" spans="1:19" hidden="1" x14ac:dyDescent="0.25">
      <c r="A8808" t="s">
        <v>17</v>
      </c>
      <c r="B8808">
        <v>10000</v>
      </c>
      <c r="C8808">
        <v>0</v>
      </c>
      <c r="D8808">
        <v>0</v>
      </c>
      <c r="E8808">
        <v>16</v>
      </c>
      <c r="F8808">
        <v>1</v>
      </c>
      <c r="G8808">
        <v>1.3639460000000001</v>
      </c>
      <c r="H8808">
        <v>0.109474</v>
      </c>
      <c r="I8808">
        <v>0.124468</v>
      </c>
      <c r="J8808">
        <v>8.2979999999999998E-3</v>
      </c>
      <c r="K8808" t="str">
        <f>MID(M8808,22,1)</f>
        <v>5</v>
      </c>
      <c r="L8808" t="s">
        <v>40</v>
      </c>
      <c r="M8808" t="s">
        <v>39</v>
      </c>
      <c r="N8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8808">
        <f>VLOOKUP(TableOMP[[#This Row],[Label]],TableAvg[],2,FALSE)</f>
        <v>1.3701642000000001</v>
      </c>
      <c r="P8808">
        <f>VLOOKUP(TableOMP[[#This Row],[Label]],TableAvg[],3,FALSE)</f>
        <v>1.9907111848766281E-2</v>
      </c>
      <c r="Q8808">
        <f>TableOMP[[#This Row],[Avg]]-$U$2*TableOMP[[#This Row],[StdDev]]</f>
        <v>1.3303499763024675</v>
      </c>
      <c r="R8808">
        <f>TableOMP[[#This Row],[Avg]]+$U$2*TableOMP[[#This Row],[StdDev]]</f>
        <v>1.4099784236975326</v>
      </c>
      <c r="S8808">
        <f>IF(AND(TableOMP[[#This Row],[total_time]]&gt;=TableOMP[[#This Row],[Low]], TableOMP[[#This Row],[total_time]]&lt;=TableOMP[[#This Row],[High]]),1,0)</f>
        <v>1</v>
      </c>
    </row>
    <row r="8809" spans="1:19" hidden="1" x14ac:dyDescent="0.25">
      <c r="A8809" t="s">
        <v>17</v>
      </c>
      <c r="B8809">
        <v>10000</v>
      </c>
      <c r="C8809">
        <v>0</v>
      </c>
      <c r="D8809">
        <v>0</v>
      </c>
      <c r="E8809">
        <v>14</v>
      </c>
      <c r="F8809">
        <v>1</v>
      </c>
      <c r="G8809">
        <v>1.3637049999999999</v>
      </c>
      <c r="H8809">
        <v>0.10727200000000001</v>
      </c>
      <c r="I8809">
        <v>0.11981</v>
      </c>
      <c r="J8809">
        <v>9.2160000000000002E-3</v>
      </c>
      <c r="K8809" t="str">
        <f>MID(M8809,22,1)</f>
        <v>5</v>
      </c>
      <c r="L8809" t="s">
        <v>40</v>
      </c>
      <c r="M8809" t="s">
        <v>39</v>
      </c>
      <c r="N8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8809">
        <f>VLOOKUP(TableOMP[[#This Row],[Label]],TableAvg[],2,FALSE)</f>
        <v>1.3647567999999999</v>
      </c>
      <c r="P8809">
        <f>VLOOKUP(TableOMP[[#This Row],[Label]],TableAvg[],3,FALSE)</f>
        <v>9.0832474677268078E-3</v>
      </c>
      <c r="Q8809">
        <f>TableOMP[[#This Row],[Avg]]-$U$2*TableOMP[[#This Row],[StdDev]]</f>
        <v>1.3465903050645462</v>
      </c>
      <c r="R8809">
        <f>TableOMP[[#This Row],[Avg]]+$U$2*TableOMP[[#This Row],[StdDev]]</f>
        <v>1.3829232949354535</v>
      </c>
      <c r="S8809">
        <f>IF(AND(TableOMP[[#This Row],[total_time]]&gt;=TableOMP[[#This Row],[Low]], TableOMP[[#This Row],[total_time]]&lt;=TableOMP[[#This Row],[High]]),1,0)</f>
        <v>1</v>
      </c>
    </row>
    <row r="8810" spans="1:19" hidden="1" x14ac:dyDescent="0.25">
      <c r="A8810" t="s">
        <v>17</v>
      </c>
      <c r="B8810">
        <v>10000</v>
      </c>
      <c r="C8810">
        <v>0</v>
      </c>
      <c r="D8810">
        <v>0</v>
      </c>
      <c r="E8810">
        <v>30</v>
      </c>
      <c r="F8810">
        <v>1</v>
      </c>
      <c r="G8810">
        <v>1.3635539999999999</v>
      </c>
      <c r="H8810">
        <v>0.113235</v>
      </c>
      <c r="I8810">
        <v>0.19999</v>
      </c>
      <c r="J8810">
        <v>6.8960000000000002E-3</v>
      </c>
      <c r="K8810" t="str">
        <f>MID(M8810,22,1)</f>
        <v>5</v>
      </c>
      <c r="L8810" t="s">
        <v>40</v>
      </c>
      <c r="M8810" t="s">
        <v>39</v>
      </c>
      <c r="N8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8810">
        <f>VLOOKUP(TableOMP[[#This Row],[Label]],TableAvg[],2,FALSE)</f>
        <v>1.43543775</v>
      </c>
      <c r="P8810">
        <f>VLOOKUP(TableOMP[[#This Row],[Label]],TableAvg[],3,FALSE)</f>
        <v>4.4333289283426378E-2</v>
      </c>
      <c r="Q8810">
        <f>TableOMP[[#This Row],[Avg]]-$U$2*TableOMP[[#This Row],[StdDev]]</f>
        <v>1.3467711714331472</v>
      </c>
      <c r="R8810">
        <f>TableOMP[[#This Row],[Avg]]+$U$2*TableOMP[[#This Row],[StdDev]]</f>
        <v>1.5241043285668527</v>
      </c>
      <c r="S8810">
        <f>IF(AND(TableOMP[[#This Row],[total_time]]&gt;=TableOMP[[#This Row],[Low]], TableOMP[[#This Row],[total_time]]&lt;=TableOMP[[#This Row],[High]]),1,0)</f>
        <v>1</v>
      </c>
    </row>
    <row r="8811" spans="1:19" hidden="1" x14ac:dyDescent="0.25">
      <c r="A8811" t="s">
        <v>17</v>
      </c>
      <c r="B8811">
        <v>10000</v>
      </c>
      <c r="C8811">
        <v>0</v>
      </c>
      <c r="D8811">
        <v>0</v>
      </c>
      <c r="E8811">
        <v>11</v>
      </c>
      <c r="F8811">
        <v>1</v>
      </c>
      <c r="G8811">
        <v>1.361483</v>
      </c>
      <c r="H8811">
        <v>0.10537000000000001</v>
      </c>
      <c r="I8811">
        <v>0.100687</v>
      </c>
      <c r="J8811">
        <v>1.0069E-2</v>
      </c>
      <c r="K8811" t="str">
        <f>MID(M8811,22,1)</f>
        <v>5</v>
      </c>
      <c r="L8811" t="s">
        <v>40</v>
      </c>
      <c r="M8811" t="s">
        <v>39</v>
      </c>
      <c r="N8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8811">
        <f>VLOOKUP(TableOMP[[#This Row],[Label]],TableAvg[],2,FALSE)</f>
        <v>1.3609943999999998</v>
      </c>
      <c r="P8811">
        <f>VLOOKUP(TableOMP[[#This Row],[Label]],TableAvg[],3,FALSE)</f>
        <v>1.1470367397797663E-2</v>
      </c>
      <c r="Q8811">
        <f>TableOMP[[#This Row],[Avg]]-$U$2*TableOMP[[#This Row],[StdDev]]</f>
        <v>1.3380536652044046</v>
      </c>
      <c r="R8811">
        <f>TableOMP[[#This Row],[Avg]]+$U$2*TableOMP[[#This Row],[StdDev]]</f>
        <v>1.383935134795595</v>
      </c>
      <c r="S8811">
        <f>IF(AND(TableOMP[[#This Row],[total_time]]&gt;=TableOMP[[#This Row],[Low]], TableOMP[[#This Row],[total_time]]&lt;=TableOMP[[#This Row],[High]]),1,0)</f>
        <v>1</v>
      </c>
    </row>
    <row r="8812" spans="1:19" hidden="1" x14ac:dyDescent="0.25">
      <c r="A8812" t="s">
        <v>17</v>
      </c>
      <c r="B8812">
        <v>10000</v>
      </c>
      <c r="C8812">
        <v>0</v>
      </c>
      <c r="D8812">
        <v>0</v>
      </c>
      <c r="E8812">
        <v>11</v>
      </c>
      <c r="F8812">
        <v>1</v>
      </c>
      <c r="G8812">
        <v>1.360927</v>
      </c>
      <c r="H8812">
        <v>0.100565</v>
      </c>
      <c r="I8812">
        <v>8.8537000000000005E-2</v>
      </c>
      <c r="J8812">
        <v>8.8540000000000008E-3</v>
      </c>
      <c r="K8812" t="str">
        <f>MID(M8812,22,1)</f>
        <v>5</v>
      </c>
      <c r="L8812" t="s">
        <v>40</v>
      </c>
      <c r="M8812" t="s">
        <v>39</v>
      </c>
      <c r="N8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8812">
        <f>VLOOKUP(TableOMP[[#This Row],[Label]],TableAvg[],2,FALSE)</f>
        <v>1.3609943999999998</v>
      </c>
      <c r="P8812">
        <f>VLOOKUP(TableOMP[[#This Row],[Label]],TableAvg[],3,FALSE)</f>
        <v>1.1470367397797663E-2</v>
      </c>
      <c r="Q8812">
        <f>TableOMP[[#This Row],[Avg]]-$U$2*TableOMP[[#This Row],[StdDev]]</f>
        <v>1.3380536652044046</v>
      </c>
      <c r="R8812">
        <f>TableOMP[[#This Row],[Avg]]+$U$2*TableOMP[[#This Row],[StdDev]]</f>
        <v>1.383935134795595</v>
      </c>
      <c r="S8812">
        <f>IF(AND(TableOMP[[#This Row],[total_time]]&gt;=TableOMP[[#This Row],[Low]], TableOMP[[#This Row],[total_time]]&lt;=TableOMP[[#This Row],[High]]),1,0)</f>
        <v>1</v>
      </c>
    </row>
    <row r="8813" spans="1:19" hidden="1" x14ac:dyDescent="0.25">
      <c r="A8813" t="s">
        <v>17</v>
      </c>
      <c r="B8813">
        <v>10000</v>
      </c>
      <c r="C8813">
        <v>0</v>
      </c>
      <c r="D8813">
        <v>0</v>
      </c>
      <c r="E8813">
        <v>10</v>
      </c>
      <c r="F8813">
        <v>1</v>
      </c>
      <c r="G8813">
        <v>1.3597630000000001</v>
      </c>
      <c r="H8813">
        <v>0.103017</v>
      </c>
      <c r="I8813">
        <v>9.2231999999999995E-2</v>
      </c>
      <c r="J8813">
        <v>1.0248E-2</v>
      </c>
      <c r="K8813" t="str">
        <f>MID(M8813,22,1)</f>
        <v>5</v>
      </c>
      <c r="L8813" t="s">
        <v>40</v>
      </c>
      <c r="M8813" t="s">
        <v>39</v>
      </c>
      <c r="N8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8813">
        <f>VLOOKUP(TableOMP[[#This Row],[Label]],TableAvg[],2,FALSE)</f>
        <v>1.3677759999999999</v>
      </c>
      <c r="P8813">
        <f>VLOOKUP(TableOMP[[#This Row],[Label]],TableAvg[],3,FALSE)</f>
        <v>9.7296724302555846E-3</v>
      </c>
      <c r="Q8813">
        <f>TableOMP[[#This Row],[Avg]]-$U$2*TableOMP[[#This Row],[StdDev]]</f>
        <v>1.3483166551394887</v>
      </c>
      <c r="R8813">
        <f>TableOMP[[#This Row],[Avg]]+$U$2*TableOMP[[#This Row],[StdDev]]</f>
        <v>1.387235344860511</v>
      </c>
      <c r="S8813">
        <f>IF(AND(TableOMP[[#This Row],[total_time]]&gt;=TableOMP[[#This Row],[Low]], TableOMP[[#This Row],[total_time]]&lt;=TableOMP[[#This Row],[High]]),1,0)</f>
        <v>1</v>
      </c>
    </row>
    <row r="8814" spans="1:19" hidden="1" x14ac:dyDescent="0.25">
      <c r="A8814" t="s">
        <v>17</v>
      </c>
      <c r="B8814">
        <v>10000</v>
      </c>
      <c r="C8814">
        <v>0</v>
      </c>
      <c r="D8814">
        <v>0</v>
      </c>
      <c r="E8814">
        <v>19</v>
      </c>
      <c r="F8814">
        <v>1</v>
      </c>
      <c r="G8814">
        <v>1.358757</v>
      </c>
      <c r="H8814">
        <v>0.108921</v>
      </c>
      <c r="I8814">
        <v>0.132965</v>
      </c>
      <c r="J8814">
        <v>7.3870000000000003E-3</v>
      </c>
      <c r="K8814" t="str">
        <f>MID(M8814,22,1)</f>
        <v>5</v>
      </c>
      <c r="L8814" t="s">
        <v>40</v>
      </c>
      <c r="M8814" t="s">
        <v>39</v>
      </c>
      <c r="N8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8814">
        <f>VLOOKUP(TableOMP[[#This Row],[Label]],TableAvg[],2,FALSE)</f>
        <v>1.3954777999999999</v>
      </c>
      <c r="P8814">
        <f>VLOOKUP(TableOMP[[#This Row],[Label]],TableAvg[],3,FALSE)</f>
        <v>1.8946861126849627E-2</v>
      </c>
      <c r="Q8814">
        <f>TableOMP[[#This Row],[Avg]]-$U$2*TableOMP[[#This Row],[StdDev]]</f>
        <v>1.3575840777463006</v>
      </c>
      <c r="R8814">
        <f>TableOMP[[#This Row],[Avg]]+$U$2*TableOMP[[#This Row],[StdDev]]</f>
        <v>1.4333715222536991</v>
      </c>
      <c r="S8814">
        <f>IF(AND(TableOMP[[#This Row],[total_time]]&gt;=TableOMP[[#This Row],[Low]], TableOMP[[#This Row],[total_time]]&lt;=TableOMP[[#This Row],[High]]),1,0)</f>
        <v>1</v>
      </c>
    </row>
    <row r="8815" spans="1:19" hidden="1" x14ac:dyDescent="0.25">
      <c r="A8815" t="s">
        <v>17</v>
      </c>
      <c r="B8815">
        <v>10000</v>
      </c>
      <c r="C8815">
        <v>0</v>
      </c>
      <c r="D8815">
        <v>0</v>
      </c>
      <c r="E8815">
        <v>10</v>
      </c>
      <c r="F8815">
        <v>1</v>
      </c>
      <c r="G8815">
        <v>1.35826</v>
      </c>
      <c r="H8815">
        <v>0.103893</v>
      </c>
      <c r="I8815">
        <v>8.5963999999999999E-2</v>
      </c>
      <c r="J8815">
        <v>9.5519999999999997E-3</v>
      </c>
      <c r="K8815" t="str">
        <f>MID(M8815,22,1)</f>
        <v>5</v>
      </c>
      <c r="L8815" t="s">
        <v>40</v>
      </c>
      <c r="M8815" t="s">
        <v>39</v>
      </c>
      <c r="N8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8815">
        <f>VLOOKUP(TableOMP[[#This Row],[Label]],TableAvg[],2,FALSE)</f>
        <v>1.3677759999999999</v>
      </c>
      <c r="P8815">
        <f>VLOOKUP(TableOMP[[#This Row],[Label]],TableAvg[],3,FALSE)</f>
        <v>9.7296724302555846E-3</v>
      </c>
      <c r="Q8815">
        <f>TableOMP[[#This Row],[Avg]]-$U$2*TableOMP[[#This Row],[StdDev]]</f>
        <v>1.3483166551394887</v>
      </c>
      <c r="R8815">
        <f>TableOMP[[#This Row],[Avg]]+$U$2*TableOMP[[#This Row],[StdDev]]</f>
        <v>1.387235344860511</v>
      </c>
      <c r="S8815">
        <f>IF(AND(TableOMP[[#This Row],[total_time]]&gt;=TableOMP[[#This Row],[Low]], TableOMP[[#This Row],[total_time]]&lt;=TableOMP[[#This Row],[High]]),1,0)</f>
        <v>1</v>
      </c>
    </row>
    <row r="8816" spans="1:19" hidden="1" x14ac:dyDescent="0.25">
      <c r="A8816" t="s">
        <v>12</v>
      </c>
      <c r="B8816">
        <v>10000</v>
      </c>
      <c r="C8816">
        <v>100</v>
      </c>
      <c r="D8816">
        <v>100000</v>
      </c>
      <c r="E8816">
        <v>8</v>
      </c>
      <c r="F8816">
        <v>1</v>
      </c>
      <c r="G8816">
        <v>228.321023</v>
      </c>
      <c r="H8816">
        <v>0.207875</v>
      </c>
      <c r="I8816">
        <v>0.69372599999999995</v>
      </c>
      <c r="J8816">
        <v>9.9103999999999998E-2</v>
      </c>
      <c r="K8816" t="str">
        <f>MID(M8816,22,1)</f>
        <v>2</v>
      </c>
      <c r="L8816" t="s">
        <v>235</v>
      </c>
      <c r="M8816" t="s">
        <v>236</v>
      </c>
      <c r="N8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8816">
        <f>VLOOKUP(TableOMP[[#This Row],[Label]],TableAvg[],2,FALSE)</f>
        <v>237.57997857142854</v>
      </c>
      <c r="P8816">
        <f>VLOOKUP(TableOMP[[#This Row],[Label]],TableAvg[],3,FALSE)</f>
        <v>3.7891745018515022</v>
      </c>
      <c r="Q8816">
        <f>TableOMP[[#This Row],[Avg]]-$U$2*TableOMP[[#This Row],[StdDev]]</f>
        <v>230.00162956772553</v>
      </c>
      <c r="R8816">
        <f>TableOMP[[#This Row],[Avg]]+$U$2*TableOMP[[#This Row],[StdDev]]</f>
        <v>245.15832757513155</v>
      </c>
      <c r="S8816">
        <f>IF(AND(TableOMP[[#This Row],[total_time]]&gt;=TableOMP[[#This Row],[Low]], TableOMP[[#This Row],[total_time]]&lt;=TableOMP[[#This Row],[High]]),1,0)</f>
        <v>0</v>
      </c>
    </row>
    <row r="8817" spans="1:19" hidden="1" x14ac:dyDescent="0.25">
      <c r="A8817" t="s">
        <v>17</v>
      </c>
      <c r="B8817">
        <v>10000</v>
      </c>
      <c r="C8817">
        <v>0</v>
      </c>
      <c r="D8817">
        <v>0</v>
      </c>
      <c r="E8817">
        <v>12</v>
      </c>
      <c r="F8817">
        <v>1</v>
      </c>
      <c r="G8817">
        <v>1.358177</v>
      </c>
      <c r="H8817">
        <v>0.108032</v>
      </c>
      <c r="I8817">
        <v>0.109496</v>
      </c>
      <c r="J8817">
        <v>9.9539999999999993E-3</v>
      </c>
      <c r="K8817" t="str">
        <f>MID(M8817,22,1)</f>
        <v>5</v>
      </c>
      <c r="L8817" t="s">
        <v>40</v>
      </c>
      <c r="M8817" t="s">
        <v>39</v>
      </c>
      <c r="N8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8817">
        <f>VLOOKUP(TableOMP[[#This Row],[Label]],TableAvg[],2,FALSE)</f>
        <v>1.3572842000000001</v>
      </c>
      <c r="P8817">
        <f>VLOOKUP(TableOMP[[#This Row],[Label]],TableAvg[],3,FALSE)</f>
        <v>5.8231784241885888E-3</v>
      </c>
      <c r="Q8817">
        <f>TableOMP[[#This Row],[Avg]]-$U$2*TableOMP[[#This Row],[StdDev]]</f>
        <v>1.3456378431516229</v>
      </c>
      <c r="R8817">
        <f>TableOMP[[#This Row],[Avg]]+$U$2*TableOMP[[#This Row],[StdDev]]</f>
        <v>1.3689305568483772</v>
      </c>
      <c r="S8817">
        <f>IF(AND(TableOMP[[#This Row],[total_time]]&gt;=TableOMP[[#This Row],[Low]], TableOMP[[#This Row],[total_time]]&lt;=TableOMP[[#This Row],[High]]),1,0)</f>
        <v>1</v>
      </c>
    </row>
    <row r="8818" spans="1:19" hidden="1" x14ac:dyDescent="0.25">
      <c r="A8818" t="s">
        <v>17</v>
      </c>
      <c r="B8818">
        <v>10000</v>
      </c>
      <c r="C8818">
        <v>0</v>
      </c>
      <c r="D8818">
        <v>0</v>
      </c>
      <c r="E8818">
        <v>11</v>
      </c>
      <c r="F8818">
        <v>1</v>
      </c>
      <c r="G8818">
        <v>1.3577600000000001</v>
      </c>
      <c r="H8818">
        <v>0.103528</v>
      </c>
      <c r="I8818">
        <v>0.11108700000000001</v>
      </c>
      <c r="J8818">
        <v>1.1109000000000001E-2</v>
      </c>
      <c r="K8818" t="str">
        <f>MID(M8818,22,1)</f>
        <v>5</v>
      </c>
      <c r="L8818" t="s">
        <v>40</v>
      </c>
      <c r="M8818" t="s">
        <v>39</v>
      </c>
      <c r="N8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8818">
        <f>VLOOKUP(TableOMP[[#This Row],[Label]],TableAvg[],2,FALSE)</f>
        <v>1.3609943999999998</v>
      </c>
      <c r="P8818">
        <f>VLOOKUP(TableOMP[[#This Row],[Label]],TableAvg[],3,FALSE)</f>
        <v>1.1470367397797663E-2</v>
      </c>
      <c r="Q8818">
        <f>TableOMP[[#This Row],[Avg]]-$U$2*TableOMP[[#This Row],[StdDev]]</f>
        <v>1.3380536652044046</v>
      </c>
      <c r="R8818">
        <f>TableOMP[[#This Row],[Avg]]+$U$2*TableOMP[[#This Row],[StdDev]]</f>
        <v>1.383935134795595</v>
      </c>
      <c r="S8818">
        <f>IF(AND(TableOMP[[#This Row],[total_time]]&gt;=TableOMP[[#This Row],[Low]], TableOMP[[#This Row],[total_time]]&lt;=TableOMP[[#This Row],[High]]),1,0)</f>
        <v>1</v>
      </c>
    </row>
    <row r="8819" spans="1:19" hidden="1" x14ac:dyDescent="0.25">
      <c r="A8819" t="s">
        <v>17</v>
      </c>
      <c r="B8819">
        <v>10000</v>
      </c>
      <c r="C8819">
        <v>0</v>
      </c>
      <c r="D8819">
        <v>0</v>
      </c>
      <c r="E8819">
        <v>14</v>
      </c>
      <c r="F8819">
        <v>1</v>
      </c>
      <c r="G8819">
        <v>1.357672</v>
      </c>
      <c r="H8819">
        <v>0.107976</v>
      </c>
      <c r="I8819">
        <v>0.14625099999999999</v>
      </c>
      <c r="J8819">
        <v>1.125E-2</v>
      </c>
      <c r="K8819" t="str">
        <f>MID(M8819,22,1)</f>
        <v>5</v>
      </c>
      <c r="L8819" t="s">
        <v>40</v>
      </c>
      <c r="M8819" t="s">
        <v>39</v>
      </c>
      <c r="N8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8819">
        <f>VLOOKUP(TableOMP[[#This Row],[Label]],TableAvg[],2,FALSE)</f>
        <v>1.3647567999999999</v>
      </c>
      <c r="P8819">
        <f>VLOOKUP(TableOMP[[#This Row],[Label]],TableAvg[],3,FALSE)</f>
        <v>9.0832474677268078E-3</v>
      </c>
      <c r="Q8819">
        <f>TableOMP[[#This Row],[Avg]]-$U$2*TableOMP[[#This Row],[StdDev]]</f>
        <v>1.3465903050645462</v>
      </c>
      <c r="R8819">
        <f>TableOMP[[#This Row],[Avg]]+$U$2*TableOMP[[#This Row],[StdDev]]</f>
        <v>1.3829232949354535</v>
      </c>
      <c r="S8819">
        <f>IF(AND(TableOMP[[#This Row],[total_time]]&gt;=TableOMP[[#This Row],[Low]], TableOMP[[#This Row],[total_time]]&lt;=TableOMP[[#This Row],[High]]),1,0)</f>
        <v>1</v>
      </c>
    </row>
    <row r="8820" spans="1:19" hidden="1" x14ac:dyDescent="0.25">
      <c r="A8820" t="s">
        <v>17</v>
      </c>
      <c r="B8820">
        <v>10000</v>
      </c>
      <c r="C8820">
        <v>0</v>
      </c>
      <c r="D8820">
        <v>0</v>
      </c>
      <c r="E8820">
        <v>15</v>
      </c>
      <c r="F8820">
        <v>1</v>
      </c>
      <c r="G8820">
        <v>1.3569119999999999</v>
      </c>
      <c r="H8820">
        <v>0.104905</v>
      </c>
      <c r="I8820">
        <v>0.11978</v>
      </c>
      <c r="J8820">
        <v>8.5559999999999994E-3</v>
      </c>
      <c r="K8820" t="str">
        <f>MID(M8820,22,1)</f>
        <v>5</v>
      </c>
      <c r="L8820" t="s">
        <v>40</v>
      </c>
      <c r="M8820" t="s">
        <v>39</v>
      </c>
      <c r="N8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8820">
        <f>VLOOKUP(TableOMP[[#This Row],[Label]],TableAvg[],2,FALSE)</f>
        <v>1.3514324</v>
      </c>
      <c r="P8820">
        <f>VLOOKUP(TableOMP[[#This Row],[Label]],TableAvg[],3,FALSE)</f>
        <v>1.4805088998052603E-2</v>
      </c>
      <c r="Q8820">
        <f>TableOMP[[#This Row],[Avg]]-$U$2*TableOMP[[#This Row],[StdDev]]</f>
        <v>1.3218222220038949</v>
      </c>
      <c r="R8820">
        <f>TableOMP[[#This Row],[Avg]]+$U$2*TableOMP[[#This Row],[StdDev]]</f>
        <v>1.3810425779961051</v>
      </c>
      <c r="S8820">
        <f>IF(AND(TableOMP[[#This Row],[total_time]]&gt;=TableOMP[[#This Row],[Low]], TableOMP[[#This Row],[total_time]]&lt;=TableOMP[[#This Row],[High]]),1,0)</f>
        <v>1</v>
      </c>
    </row>
    <row r="8821" spans="1:19" hidden="1" x14ac:dyDescent="0.25">
      <c r="A8821" t="s">
        <v>17</v>
      </c>
      <c r="B8821">
        <v>10000</v>
      </c>
      <c r="C8821">
        <v>0</v>
      </c>
      <c r="D8821">
        <v>0</v>
      </c>
      <c r="E8821">
        <v>16</v>
      </c>
      <c r="F8821">
        <v>1</v>
      </c>
      <c r="G8821">
        <v>1.356695</v>
      </c>
      <c r="H8821">
        <v>0.107448</v>
      </c>
      <c r="I8821">
        <v>0.15934699999999999</v>
      </c>
      <c r="J8821">
        <v>1.0623E-2</v>
      </c>
      <c r="K8821" t="str">
        <f>MID(M8821,22,1)</f>
        <v>5</v>
      </c>
      <c r="L8821" t="s">
        <v>40</v>
      </c>
      <c r="M8821" t="s">
        <v>39</v>
      </c>
      <c r="N8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8821">
        <f>VLOOKUP(TableOMP[[#This Row],[Label]],TableAvg[],2,FALSE)</f>
        <v>1.3701642000000001</v>
      </c>
      <c r="P8821">
        <f>VLOOKUP(TableOMP[[#This Row],[Label]],TableAvg[],3,FALSE)</f>
        <v>1.9907111848766281E-2</v>
      </c>
      <c r="Q8821">
        <f>TableOMP[[#This Row],[Avg]]-$U$2*TableOMP[[#This Row],[StdDev]]</f>
        <v>1.3303499763024675</v>
      </c>
      <c r="R8821">
        <f>TableOMP[[#This Row],[Avg]]+$U$2*TableOMP[[#This Row],[StdDev]]</f>
        <v>1.4099784236975326</v>
      </c>
      <c r="S8821">
        <f>IF(AND(TableOMP[[#This Row],[total_time]]&gt;=TableOMP[[#This Row],[Low]], TableOMP[[#This Row],[total_time]]&lt;=TableOMP[[#This Row],[High]]),1,0)</f>
        <v>1</v>
      </c>
    </row>
    <row r="8822" spans="1:19" hidden="1" x14ac:dyDescent="0.25">
      <c r="A8822" t="s">
        <v>17</v>
      </c>
      <c r="B8822">
        <v>10000</v>
      </c>
      <c r="C8822">
        <v>0</v>
      </c>
      <c r="D8822">
        <v>0</v>
      </c>
      <c r="E8822">
        <v>15</v>
      </c>
      <c r="F8822">
        <v>1</v>
      </c>
      <c r="G8822">
        <v>1.356608</v>
      </c>
      <c r="H8822">
        <v>0.101215</v>
      </c>
      <c r="I8822">
        <v>0.153109</v>
      </c>
      <c r="J8822">
        <v>1.0936E-2</v>
      </c>
      <c r="K8822" t="str">
        <f>MID(M8822,22,1)</f>
        <v>5</v>
      </c>
      <c r="L8822" t="s">
        <v>40</v>
      </c>
      <c r="M8822" t="s">
        <v>39</v>
      </c>
      <c r="N8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8822">
        <f>VLOOKUP(TableOMP[[#This Row],[Label]],TableAvg[],2,FALSE)</f>
        <v>1.3514324</v>
      </c>
      <c r="P8822">
        <f>VLOOKUP(TableOMP[[#This Row],[Label]],TableAvg[],3,FALSE)</f>
        <v>1.4805088998052603E-2</v>
      </c>
      <c r="Q8822">
        <f>TableOMP[[#This Row],[Avg]]-$U$2*TableOMP[[#This Row],[StdDev]]</f>
        <v>1.3218222220038949</v>
      </c>
      <c r="R8822">
        <f>TableOMP[[#This Row],[Avg]]+$U$2*TableOMP[[#This Row],[StdDev]]</f>
        <v>1.3810425779961051</v>
      </c>
      <c r="S8822">
        <f>IF(AND(TableOMP[[#This Row],[total_time]]&gt;=TableOMP[[#This Row],[Low]], TableOMP[[#This Row],[total_time]]&lt;=TableOMP[[#This Row],[High]]),1,0)</f>
        <v>1</v>
      </c>
    </row>
    <row r="8823" spans="1:19" hidden="1" x14ac:dyDescent="0.25">
      <c r="A8823" t="s">
        <v>17</v>
      </c>
      <c r="B8823">
        <v>10000</v>
      </c>
      <c r="C8823">
        <v>0</v>
      </c>
      <c r="D8823">
        <v>0</v>
      </c>
      <c r="E8823">
        <v>17</v>
      </c>
      <c r="F8823">
        <v>1</v>
      </c>
      <c r="G8823">
        <v>1.3564510000000001</v>
      </c>
      <c r="H8823">
        <v>0.105493</v>
      </c>
      <c r="I8823">
        <v>0.105548</v>
      </c>
      <c r="J8823">
        <v>6.5970000000000004E-3</v>
      </c>
      <c r="K8823" t="str">
        <f>MID(M8823,22,1)</f>
        <v>5</v>
      </c>
      <c r="L8823" t="s">
        <v>40</v>
      </c>
      <c r="M8823" t="s">
        <v>39</v>
      </c>
      <c r="N8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8823">
        <f>VLOOKUP(TableOMP[[#This Row],[Label]],TableAvg[],2,FALSE)</f>
        <v>1.3659116</v>
      </c>
      <c r="P8823">
        <f>VLOOKUP(TableOMP[[#This Row],[Label]],TableAvg[],3,FALSE)</f>
        <v>1.5794326229398019E-2</v>
      </c>
      <c r="Q8823">
        <f>TableOMP[[#This Row],[Avg]]-$U$2*TableOMP[[#This Row],[StdDev]]</f>
        <v>1.334322947541204</v>
      </c>
      <c r="R8823">
        <f>TableOMP[[#This Row],[Avg]]+$U$2*TableOMP[[#This Row],[StdDev]]</f>
        <v>1.3975002524587961</v>
      </c>
      <c r="S8823">
        <f>IF(AND(TableOMP[[#This Row],[total_time]]&gt;=TableOMP[[#This Row],[Low]], TableOMP[[#This Row],[total_time]]&lt;=TableOMP[[#This Row],[High]]),1,0)</f>
        <v>1</v>
      </c>
    </row>
    <row r="8824" spans="1:19" hidden="1" x14ac:dyDescent="0.25">
      <c r="A8824" t="s">
        <v>17</v>
      </c>
      <c r="B8824">
        <v>10000</v>
      </c>
      <c r="C8824">
        <v>0</v>
      </c>
      <c r="D8824">
        <v>0</v>
      </c>
      <c r="E8824">
        <v>14</v>
      </c>
      <c r="F8824">
        <v>1</v>
      </c>
      <c r="G8824">
        <v>1.356284</v>
      </c>
      <c r="H8824">
        <v>0.108986</v>
      </c>
      <c r="I8824">
        <v>0.146236</v>
      </c>
      <c r="J8824">
        <v>1.1249E-2</v>
      </c>
      <c r="K8824" t="str">
        <f>MID(M8824,22,1)</f>
        <v>5</v>
      </c>
      <c r="L8824" t="s">
        <v>40</v>
      </c>
      <c r="M8824" t="s">
        <v>39</v>
      </c>
      <c r="N8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8824">
        <f>VLOOKUP(TableOMP[[#This Row],[Label]],TableAvg[],2,FALSE)</f>
        <v>1.3647567999999999</v>
      </c>
      <c r="P8824">
        <f>VLOOKUP(TableOMP[[#This Row],[Label]],TableAvg[],3,FALSE)</f>
        <v>9.0832474677268078E-3</v>
      </c>
      <c r="Q8824">
        <f>TableOMP[[#This Row],[Avg]]-$U$2*TableOMP[[#This Row],[StdDev]]</f>
        <v>1.3465903050645462</v>
      </c>
      <c r="R8824">
        <f>TableOMP[[#This Row],[Avg]]+$U$2*TableOMP[[#This Row],[StdDev]]</f>
        <v>1.3829232949354535</v>
      </c>
      <c r="S8824">
        <f>IF(AND(TableOMP[[#This Row],[total_time]]&gt;=TableOMP[[#This Row],[Low]], TableOMP[[#This Row],[total_time]]&lt;=TableOMP[[#This Row],[High]]),1,0)</f>
        <v>1</v>
      </c>
    </row>
    <row r="8825" spans="1:19" hidden="1" x14ac:dyDescent="0.25">
      <c r="A8825" t="s">
        <v>17</v>
      </c>
      <c r="B8825">
        <v>10000</v>
      </c>
      <c r="C8825">
        <v>0</v>
      </c>
      <c r="D8825">
        <v>0</v>
      </c>
      <c r="E8825">
        <v>12</v>
      </c>
      <c r="F8825">
        <v>1</v>
      </c>
      <c r="G8825">
        <v>1.355297</v>
      </c>
      <c r="H8825">
        <v>0.106847</v>
      </c>
      <c r="I8825">
        <v>0.11638999999999999</v>
      </c>
      <c r="J8825">
        <v>1.0581E-2</v>
      </c>
      <c r="K8825" t="str">
        <f>MID(M8825,22,1)</f>
        <v>5</v>
      </c>
      <c r="L8825" t="s">
        <v>40</v>
      </c>
      <c r="M8825" t="s">
        <v>39</v>
      </c>
      <c r="N8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8825">
        <f>VLOOKUP(TableOMP[[#This Row],[Label]],TableAvg[],2,FALSE)</f>
        <v>1.3572842000000001</v>
      </c>
      <c r="P8825">
        <f>VLOOKUP(TableOMP[[#This Row],[Label]],TableAvg[],3,FALSE)</f>
        <v>5.8231784241885888E-3</v>
      </c>
      <c r="Q8825">
        <f>TableOMP[[#This Row],[Avg]]-$U$2*TableOMP[[#This Row],[StdDev]]</f>
        <v>1.3456378431516229</v>
      </c>
      <c r="R8825">
        <f>TableOMP[[#This Row],[Avg]]+$U$2*TableOMP[[#This Row],[StdDev]]</f>
        <v>1.3689305568483772</v>
      </c>
      <c r="S8825">
        <f>IF(AND(TableOMP[[#This Row],[total_time]]&gt;=TableOMP[[#This Row],[Low]], TableOMP[[#This Row],[total_time]]&lt;=TableOMP[[#This Row],[High]]),1,0)</f>
        <v>1</v>
      </c>
    </row>
    <row r="8826" spans="1:19" hidden="1" x14ac:dyDescent="0.25">
      <c r="A8826" t="s">
        <v>17</v>
      </c>
      <c r="B8826">
        <v>10000</v>
      </c>
      <c r="C8826">
        <v>0</v>
      </c>
      <c r="D8826">
        <v>0</v>
      </c>
      <c r="E8826">
        <v>13</v>
      </c>
      <c r="F8826">
        <v>1</v>
      </c>
      <c r="G8826">
        <v>1.355035</v>
      </c>
      <c r="H8826">
        <v>0.10664899999999999</v>
      </c>
      <c r="I8826">
        <v>0.109943</v>
      </c>
      <c r="J8826">
        <v>9.162E-3</v>
      </c>
      <c r="K8826" t="str">
        <f>MID(M8826,22,1)</f>
        <v>5</v>
      </c>
      <c r="L8826" t="s">
        <v>40</v>
      </c>
      <c r="M8826" t="s">
        <v>39</v>
      </c>
      <c r="N8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8826">
        <f>VLOOKUP(TableOMP[[#This Row],[Label]],TableAvg[],2,FALSE)</f>
        <v>1.3692688</v>
      </c>
      <c r="P8826">
        <f>VLOOKUP(TableOMP[[#This Row],[Label]],TableAvg[],3,FALSE)</f>
        <v>2.9799723987987681E-2</v>
      </c>
      <c r="Q8826">
        <f>TableOMP[[#This Row],[Avg]]-$U$2*TableOMP[[#This Row],[StdDev]]</f>
        <v>1.3096693520240246</v>
      </c>
      <c r="R8826">
        <f>TableOMP[[#This Row],[Avg]]+$U$2*TableOMP[[#This Row],[StdDev]]</f>
        <v>1.4288682479759753</v>
      </c>
      <c r="S8826">
        <f>IF(AND(TableOMP[[#This Row],[total_time]]&gt;=TableOMP[[#This Row],[Low]], TableOMP[[#This Row],[total_time]]&lt;=TableOMP[[#This Row],[High]]),1,0)</f>
        <v>1</v>
      </c>
    </row>
    <row r="8827" spans="1:19" hidden="1" x14ac:dyDescent="0.25">
      <c r="A8827" t="s">
        <v>17</v>
      </c>
      <c r="B8827">
        <v>10000</v>
      </c>
      <c r="C8827">
        <v>0</v>
      </c>
      <c r="D8827">
        <v>0</v>
      </c>
      <c r="E8827">
        <v>12</v>
      </c>
      <c r="F8827">
        <v>1</v>
      </c>
      <c r="G8827">
        <v>1.353715</v>
      </c>
      <c r="H8827">
        <v>0.102599</v>
      </c>
      <c r="I8827">
        <v>0.116188</v>
      </c>
      <c r="J8827">
        <v>1.0562999999999999E-2</v>
      </c>
      <c r="K8827" t="str">
        <f>MID(M8827,22,1)</f>
        <v>5</v>
      </c>
      <c r="L8827" t="s">
        <v>40</v>
      </c>
      <c r="M8827" t="s">
        <v>39</v>
      </c>
      <c r="N8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8827">
        <f>VLOOKUP(TableOMP[[#This Row],[Label]],TableAvg[],2,FALSE)</f>
        <v>1.3572842000000001</v>
      </c>
      <c r="P8827">
        <f>VLOOKUP(TableOMP[[#This Row],[Label]],TableAvg[],3,FALSE)</f>
        <v>5.8231784241885888E-3</v>
      </c>
      <c r="Q8827">
        <f>TableOMP[[#This Row],[Avg]]-$U$2*TableOMP[[#This Row],[StdDev]]</f>
        <v>1.3456378431516229</v>
      </c>
      <c r="R8827">
        <f>TableOMP[[#This Row],[Avg]]+$U$2*TableOMP[[#This Row],[StdDev]]</f>
        <v>1.3689305568483772</v>
      </c>
      <c r="S8827">
        <f>IF(AND(TableOMP[[#This Row],[total_time]]&gt;=TableOMP[[#This Row],[Low]], TableOMP[[#This Row],[total_time]]&lt;=TableOMP[[#This Row],[High]]),1,0)</f>
        <v>1</v>
      </c>
    </row>
    <row r="8828" spans="1:19" hidden="1" x14ac:dyDescent="0.25">
      <c r="A8828" t="s">
        <v>17</v>
      </c>
      <c r="B8828">
        <v>10000</v>
      </c>
      <c r="C8828">
        <v>0</v>
      </c>
      <c r="D8828">
        <v>0</v>
      </c>
      <c r="E8828">
        <v>13</v>
      </c>
      <c r="F8828">
        <v>1</v>
      </c>
      <c r="G8828">
        <v>1.3526609999999999</v>
      </c>
      <c r="H8828">
        <v>0.10235</v>
      </c>
      <c r="I8828">
        <v>0.12131699999999999</v>
      </c>
      <c r="J8828">
        <v>1.0109999999999999E-2</v>
      </c>
      <c r="K8828" t="str">
        <f>MID(M8828,22,1)</f>
        <v>5</v>
      </c>
      <c r="L8828" t="s">
        <v>40</v>
      </c>
      <c r="M8828" t="s">
        <v>39</v>
      </c>
      <c r="N8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8828">
        <f>VLOOKUP(TableOMP[[#This Row],[Label]],TableAvg[],2,FALSE)</f>
        <v>1.3692688</v>
      </c>
      <c r="P8828">
        <f>VLOOKUP(TableOMP[[#This Row],[Label]],TableAvg[],3,FALSE)</f>
        <v>2.9799723987987681E-2</v>
      </c>
      <c r="Q8828">
        <f>TableOMP[[#This Row],[Avg]]-$U$2*TableOMP[[#This Row],[StdDev]]</f>
        <v>1.3096693520240246</v>
      </c>
      <c r="R8828">
        <f>TableOMP[[#This Row],[Avg]]+$U$2*TableOMP[[#This Row],[StdDev]]</f>
        <v>1.4288682479759753</v>
      </c>
      <c r="S8828">
        <f>IF(AND(TableOMP[[#This Row],[total_time]]&gt;=TableOMP[[#This Row],[Low]], TableOMP[[#This Row],[total_time]]&lt;=TableOMP[[#This Row],[High]]),1,0)</f>
        <v>1</v>
      </c>
    </row>
    <row r="8829" spans="1:19" hidden="1" x14ac:dyDescent="0.25">
      <c r="A8829" t="s">
        <v>12</v>
      </c>
      <c r="B8829">
        <v>10000</v>
      </c>
      <c r="C8829">
        <v>100</v>
      </c>
      <c r="D8829">
        <v>100000</v>
      </c>
      <c r="E8829">
        <v>21</v>
      </c>
      <c r="F8829">
        <v>1</v>
      </c>
      <c r="G8829">
        <v>227.36723599999999</v>
      </c>
      <c r="H8829">
        <v>0.27671899999999999</v>
      </c>
      <c r="I8829">
        <v>3.2573400000000001</v>
      </c>
      <c r="J8829">
        <v>0.16286700000000001</v>
      </c>
      <c r="K8829" t="str">
        <f>MID(M8829,22,1)</f>
        <v>2</v>
      </c>
      <c r="L8829" t="s">
        <v>235</v>
      </c>
      <c r="M8829" t="s">
        <v>236</v>
      </c>
      <c r="N8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8829">
        <f>VLOOKUP(TableOMP[[#This Row],[Label]],TableAvg[],2,FALSE)</f>
        <v>237.04523728571425</v>
      </c>
      <c r="P8829">
        <f>VLOOKUP(TableOMP[[#This Row],[Label]],TableAvg[],3,FALSE)</f>
        <v>4.1409024547747109</v>
      </c>
      <c r="Q8829">
        <f>TableOMP[[#This Row],[Avg]]-$U$2*TableOMP[[#This Row],[StdDev]]</f>
        <v>228.76343237616481</v>
      </c>
      <c r="R8829">
        <f>TableOMP[[#This Row],[Avg]]+$U$2*TableOMP[[#This Row],[StdDev]]</f>
        <v>245.32704219526369</v>
      </c>
      <c r="S8829">
        <f>IF(AND(TableOMP[[#This Row],[total_time]]&gt;=TableOMP[[#This Row],[Low]], TableOMP[[#This Row],[total_time]]&lt;=TableOMP[[#This Row],[High]]),1,0)</f>
        <v>0</v>
      </c>
    </row>
    <row r="8830" spans="1:19" hidden="1" x14ac:dyDescent="0.25">
      <c r="A8830" t="s">
        <v>17</v>
      </c>
      <c r="B8830">
        <v>10000</v>
      </c>
      <c r="C8830">
        <v>0</v>
      </c>
      <c r="D8830">
        <v>0</v>
      </c>
      <c r="E8830">
        <v>12</v>
      </c>
      <c r="F8830">
        <v>1</v>
      </c>
      <c r="G8830">
        <v>1.3512139999999999</v>
      </c>
      <c r="H8830">
        <v>0.10424799999999999</v>
      </c>
      <c r="I8830">
        <v>0.12687000000000001</v>
      </c>
      <c r="J8830">
        <v>1.1534000000000001E-2</v>
      </c>
      <c r="K8830" t="str">
        <f>MID(M8830,22,1)</f>
        <v>5</v>
      </c>
      <c r="L8830" t="s">
        <v>40</v>
      </c>
      <c r="M8830" t="s">
        <v>39</v>
      </c>
      <c r="N8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8830">
        <f>VLOOKUP(TableOMP[[#This Row],[Label]],TableAvg[],2,FALSE)</f>
        <v>1.3572842000000001</v>
      </c>
      <c r="P8830">
        <f>VLOOKUP(TableOMP[[#This Row],[Label]],TableAvg[],3,FALSE)</f>
        <v>5.8231784241885888E-3</v>
      </c>
      <c r="Q8830">
        <f>TableOMP[[#This Row],[Avg]]-$U$2*TableOMP[[#This Row],[StdDev]]</f>
        <v>1.3456378431516229</v>
      </c>
      <c r="R8830">
        <f>TableOMP[[#This Row],[Avg]]+$U$2*TableOMP[[#This Row],[StdDev]]</f>
        <v>1.3689305568483772</v>
      </c>
      <c r="S8830">
        <f>IF(AND(TableOMP[[#This Row],[total_time]]&gt;=TableOMP[[#This Row],[Low]], TableOMP[[#This Row],[total_time]]&lt;=TableOMP[[#This Row],[High]]),1,0)</f>
        <v>1</v>
      </c>
    </row>
    <row r="8831" spans="1:19" hidden="1" x14ac:dyDescent="0.25">
      <c r="A8831" t="s">
        <v>12</v>
      </c>
      <c r="B8831">
        <v>10000</v>
      </c>
      <c r="C8831">
        <v>100</v>
      </c>
      <c r="D8831">
        <v>100000</v>
      </c>
      <c r="E8831">
        <v>23</v>
      </c>
      <c r="F8831">
        <v>1</v>
      </c>
      <c r="G8831">
        <v>227.43039400000001</v>
      </c>
      <c r="H8831">
        <v>0.31459999999999999</v>
      </c>
      <c r="I8831">
        <v>4.298324</v>
      </c>
      <c r="J8831">
        <v>0.195378</v>
      </c>
      <c r="K8831" t="str">
        <f>MID(M8831,22,1)</f>
        <v>2</v>
      </c>
      <c r="L8831" t="s">
        <v>235</v>
      </c>
      <c r="M8831" t="s">
        <v>236</v>
      </c>
      <c r="N8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8831">
        <f>VLOOKUP(TableOMP[[#This Row],[Label]],TableAvg[],2,FALSE)</f>
        <v>237.07228785714284</v>
      </c>
      <c r="P8831">
        <f>VLOOKUP(TableOMP[[#This Row],[Label]],TableAvg[],3,FALSE)</f>
        <v>4.2576186738326944</v>
      </c>
      <c r="Q8831">
        <f>TableOMP[[#This Row],[Avg]]-$U$2*TableOMP[[#This Row],[StdDev]]</f>
        <v>228.55705050947745</v>
      </c>
      <c r="R8831">
        <f>TableOMP[[#This Row],[Avg]]+$U$2*TableOMP[[#This Row],[StdDev]]</f>
        <v>245.58752520480823</v>
      </c>
      <c r="S8831">
        <f>IF(AND(TableOMP[[#This Row],[total_time]]&gt;=TableOMP[[#This Row],[Low]], TableOMP[[#This Row],[total_time]]&lt;=TableOMP[[#This Row],[High]]),1,0)</f>
        <v>0</v>
      </c>
    </row>
    <row r="8832" spans="1:19" hidden="1" x14ac:dyDescent="0.25">
      <c r="A8832" t="s">
        <v>17</v>
      </c>
      <c r="B8832">
        <v>10000</v>
      </c>
      <c r="C8832">
        <v>0</v>
      </c>
      <c r="D8832">
        <v>0</v>
      </c>
      <c r="E8832">
        <v>17</v>
      </c>
      <c r="F8832">
        <v>1</v>
      </c>
      <c r="G8832">
        <v>1.345866</v>
      </c>
      <c r="H8832">
        <v>0.104481</v>
      </c>
      <c r="I8832">
        <v>0.14890500000000001</v>
      </c>
      <c r="J8832">
        <v>9.3069999999999993E-3</v>
      </c>
      <c r="K8832" t="str">
        <f>MID(M8832,22,1)</f>
        <v>5</v>
      </c>
      <c r="L8832" t="s">
        <v>40</v>
      </c>
      <c r="M8832" t="s">
        <v>39</v>
      </c>
      <c r="N8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8832">
        <f>VLOOKUP(TableOMP[[#This Row],[Label]],TableAvg[],2,FALSE)</f>
        <v>1.3659116</v>
      </c>
      <c r="P8832">
        <f>VLOOKUP(TableOMP[[#This Row],[Label]],TableAvg[],3,FALSE)</f>
        <v>1.5794326229398019E-2</v>
      </c>
      <c r="Q8832">
        <f>TableOMP[[#This Row],[Avg]]-$U$2*TableOMP[[#This Row],[StdDev]]</f>
        <v>1.334322947541204</v>
      </c>
      <c r="R8832">
        <f>TableOMP[[#This Row],[Avg]]+$U$2*TableOMP[[#This Row],[StdDev]]</f>
        <v>1.3975002524587961</v>
      </c>
      <c r="S8832">
        <f>IF(AND(TableOMP[[#This Row],[total_time]]&gt;=TableOMP[[#This Row],[Low]], TableOMP[[#This Row],[total_time]]&lt;=TableOMP[[#This Row],[High]]),1,0)</f>
        <v>1</v>
      </c>
    </row>
    <row r="8833" spans="1:19" hidden="1" x14ac:dyDescent="0.25">
      <c r="A8833" t="s">
        <v>17</v>
      </c>
      <c r="B8833">
        <v>10000</v>
      </c>
      <c r="C8833">
        <v>0</v>
      </c>
      <c r="D8833">
        <v>0</v>
      </c>
      <c r="E8833">
        <v>16</v>
      </c>
      <c r="F8833">
        <v>1</v>
      </c>
      <c r="G8833">
        <v>1.345197</v>
      </c>
      <c r="H8833">
        <v>0.106562</v>
      </c>
      <c r="I8833">
        <v>0.17183399999999999</v>
      </c>
      <c r="J8833">
        <v>1.1455999999999999E-2</v>
      </c>
      <c r="K8833" t="str">
        <f>MID(M8833,22,1)</f>
        <v>5</v>
      </c>
      <c r="L8833" t="s">
        <v>40</v>
      </c>
      <c r="M8833" t="s">
        <v>39</v>
      </c>
      <c r="N8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8833">
        <f>VLOOKUP(TableOMP[[#This Row],[Label]],TableAvg[],2,FALSE)</f>
        <v>1.3701642000000001</v>
      </c>
      <c r="P8833">
        <f>VLOOKUP(TableOMP[[#This Row],[Label]],TableAvg[],3,FALSE)</f>
        <v>1.9907111848766281E-2</v>
      </c>
      <c r="Q8833">
        <f>TableOMP[[#This Row],[Avg]]-$U$2*TableOMP[[#This Row],[StdDev]]</f>
        <v>1.3303499763024675</v>
      </c>
      <c r="R8833">
        <f>TableOMP[[#This Row],[Avg]]+$U$2*TableOMP[[#This Row],[StdDev]]</f>
        <v>1.4099784236975326</v>
      </c>
      <c r="S8833">
        <f>IF(AND(TableOMP[[#This Row],[total_time]]&gt;=TableOMP[[#This Row],[Low]], TableOMP[[#This Row],[total_time]]&lt;=TableOMP[[#This Row],[High]]),1,0)</f>
        <v>1</v>
      </c>
    </row>
    <row r="8834" spans="1:19" hidden="1" x14ac:dyDescent="0.25">
      <c r="A8834" t="s">
        <v>17</v>
      </c>
      <c r="B8834">
        <v>10000</v>
      </c>
      <c r="C8834">
        <v>0</v>
      </c>
      <c r="D8834">
        <v>0</v>
      </c>
      <c r="E8834">
        <v>11</v>
      </c>
      <c r="F8834">
        <v>1</v>
      </c>
      <c r="G8834">
        <v>1.344468</v>
      </c>
      <c r="H8834">
        <v>0.102104</v>
      </c>
      <c r="I8834">
        <v>9.9501000000000006E-2</v>
      </c>
      <c r="J8834">
        <v>9.9500000000000005E-3</v>
      </c>
      <c r="K8834" t="str">
        <f>MID(M8834,22,1)</f>
        <v>5</v>
      </c>
      <c r="L8834" t="s">
        <v>40</v>
      </c>
      <c r="M8834" t="s">
        <v>39</v>
      </c>
      <c r="N8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8834">
        <f>VLOOKUP(TableOMP[[#This Row],[Label]],TableAvg[],2,FALSE)</f>
        <v>1.3609943999999998</v>
      </c>
      <c r="P8834">
        <f>VLOOKUP(TableOMP[[#This Row],[Label]],TableAvg[],3,FALSE)</f>
        <v>1.1470367397797663E-2</v>
      </c>
      <c r="Q8834">
        <f>TableOMP[[#This Row],[Avg]]-$U$2*TableOMP[[#This Row],[StdDev]]</f>
        <v>1.3380536652044046</v>
      </c>
      <c r="R8834">
        <f>TableOMP[[#This Row],[Avg]]+$U$2*TableOMP[[#This Row],[StdDev]]</f>
        <v>1.383935134795595</v>
      </c>
      <c r="S8834">
        <f>IF(AND(TableOMP[[#This Row],[total_time]]&gt;=TableOMP[[#This Row],[Low]], TableOMP[[#This Row],[total_time]]&lt;=TableOMP[[#This Row],[High]]),1,0)</f>
        <v>1</v>
      </c>
    </row>
    <row r="8835" spans="1:19" hidden="1" x14ac:dyDescent="0.25">
      <c r="A8835" t="s">
        <v>17</v>
      </c>
      <c r="B8835">
        <v>10000</v>
      </c>
      <c r="C8835">
        <v>0</v>
      </c>
      <c r="D8835">
        <v>0</v>
      </c>
      <c r="E8835">
        <v>13</v>
      </c>
      <c r="F8835">
        <v>1</v>
      </c>
      <c r="G8835">
        <v>1.342327</v>
      </c>
      <c r="H8835">
        <v>0.106276</v>
      </c>
      <c r="I8835">
        <v>0.12167500000000001</v>
      </c>
      <c r="J8835">
        <v>1.014E-2</v>
      </c>
      <c r="K8835" t="str">
        <f>MID(M8835,22,1)</f>
        <v>5</v>
      </c>
      <c r="L8835" t="s">
        <v>40</v>
      </c>
      <c r="M8835" t="s">
        <v>39</v>
      </c>
      <c r="N8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8835">
        <f>VLOOKUP(TableOMP[[#This Row],[Label]],TableAvg[],2,FALSE)</f>
        <v>1.3692688</v>
      </c>
      <c r="P8835">
        <f>VLOOKUP(TableOMP[[#This Row],[Label]],TableAvg[],3,FALSE)</f>
        <v>2.9799723987987681E-2</v>
      </c>
      <c r="Q8835">
        <f>TableOMP[[#This Row],[Avg]]-$U$2*TableOMP[[#This Row],[StdDev]]</f>
        <v>1.3096693520240246</v>
      </c>
      <c r="R8835">
        <f>TableOMP[[#This Row],[Avg]]+$U$2*TableOMP[[#This Row],[StdDev]]</f>
        <v>1.4288682479759753</v>
      </c>
      <c r="S8835">
        <f>IF(AND(TableOMP[[#This Row],[total_time]]&gt;=TableOMP[[#This Row],[Low]], TableOMP[[#This Row],[total_time]]&lt;=TableOMP[[#This Row],[High]]),1,0)</f>
        <v>1</v>
      </c>
    </row>
    <row r="8836" spans="1:19" hidden="1" x14ac:dyDescent="0.25">
      <c r="A8836" t="s">
        <v>17</v>
      </c>
      <c r="B8836">
        <v>10000</v>
      </c>
      <c r="C8836">
        <v>0</v>
      </c>
      <c r="D8836">
        <v>0</v>
      </c>
      <c r="E8836">
        <v>20</v>
      </c>
      <c r="F8836">
        <v>1</v>
      </c>
      <c r="G8836">
        <v>1.341521</v>
      </c>
      <c r="H8836">
        <v>0.10732700000000001</v>
      </c>
      <c r="I8836">
        <v>0.18179799999999999</v>
      </c>
      <c r="J8836">
        <v>9.5680000000000001E-3</v>
      </c>
      <c r="K8836" t="str">
        <f>MID(M8836,22,1)</f>
        <v>5</v>
      </c>
      <c r="L8836" t="s">
        <v>40</v>
      </c>
      <c r="M8836" t="s">
        <v>39</v>
      </c>
      <c r="N8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8836">
        <f>VLOOKUP(TableOMP[[#This Row],[Label]],TableAvg[],2,FALSE)</f>
        <v>1.3702748</v>
      </c>
      <c r="P8836">
        <f>VLOOKUP(TableOMP[[#This Row],[Label]],TableAvg[],3,FALSE)</f>
        <v>1.8388634374533405E-2</v>
      </c>
      <c r="Q8836">
        <f>TableOMP[[#This Row],[Avg]]-$U$2*TableOMP[[#This Row],[StdDev]]</f>
        <v>1.3334975312509332</v>
      </c>
      <c r="R8836">
        <f>TableOMP[[#This Row],[Avg]]+$U$2*TableOMP[[#This Row],[StdDev]]</f>
        <v>1.4070520687490669</v>
      </c>
      <c r="S8836">
        <f>IF(AND(TableOMP[[#This Row],[total_time]]&gt;=TableOMP[[#This Row],[Low]], TableOMP[[#This Row],[total_time]]&lt;=TableOMP[[#This Row],[High]]),1,0)</f>
        <v>1</v>
      </c>
    </row>
    <row r="8837" spans="1:19" hidden="1" x14ac:dyDescent="0.25">
      <c r="A8837" t="s">
        <v>17</v>
      </c>
      <c r="B8837">
        <v>10000</v>
      </c>
      <c r="C8837">
        <v>0</v>
      </c>
      <c r="D8837">
        <v>0</v>
      </c>
      <c r="E8837">
        <v>15</v>
      </c>
      <c r="F8837">
        <v>1</v>
      </c>
      <c r="G8837">
        <v>1.335067</v>
      </c>
      <c r="H8837">
        <v>0.101455</v>
      </c>
      <c r="I8837">
        <v>0.135079</v>
      </c>
      <c r="J8837">
        <v>9.6489999999999996E-3</v>
      </c>
      <c r="K8837" t="str">
        <f>MID(M8837,22,1)</f>
        <v>5</v>
      </c>
      <c r="L8837" t="s">
        <v>40</v>
      </c>
      <c r="M8837" t="s">
        <v>39</v>
      </c>
      <c r="N8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8837">
        <f>VLOOKUP(TableOMP[[#This Row],[Label]],TableAvg[],2,FALSE)</f>
        <v>1.3514324</v>
      </c>
      <c r="P8837">
        <f>VLOOKUP(TableOMP[[#This Row],[Label]],TableAvg[],3,FALSE)</f>
        <v>1.4805088998052603E-2</v>
      </c>
      <c r="Q8837">
        <f>TableOMP[[#This Row],[Avg]]-$U$2*TableOMP[[#This Row],[StdDev]]</f>
        <v>1.3218222220038949</v>
      </c>
      <c r="R8837">
        <f>TableOMP[[#This Row],[Avg]]+$U$2*TableOMP[[#This Row],[StdDev]]</f>
        <v>1.3810425779961051</v>
      </c>
      <c r="S8837">
        <f>IF(AND(TableOMP[[#This Row],[total_time]]&gt;=TableOMP[[#This Row],[Low]], TableOMP[[#This Row],[total_time]]&lt;=TableOMP[[#This Row],[High]]),1,0)</f>
        <v>1</v>
      </c>
    </row>
    <row r="8838" spans="1:19" hidden="1" x14ac:dyDescent="0.25">
      <c r="A8838" t="s">
        <v>17</v>
      </c>
      <c r="B8838">
        <v>10000</v>
      </c>
      <c r="C8838">
        <v>0</v>
      </c>
      <c r="D8838">
        <v>0</v>
      </c>
      <c r="E8838">
        <v>15</v>
      </c>
      <c r="F8838">
        <v>1</v>
      </c>
      <c r="G8838">
        <v>1.3348580000000001</v>
      </c>
      <c r="H8838">
        <v>0.10508199999999999</v>
      </c>
      <c r="I8838">
        <v>0.147261</v>
      </c>
      <c r="J8838">
        <v>1.0519000000000001E-2</v>
      </c>
      <c r="K8838" t="str">
        <f>MID(M8838,22,1)</f>
        <v>5</v>
      </c>
      <c r="L8838" t="s">
        <v>40</v>
      </c>
      <c r="M8838" t="s">
        <v>39</v>
      </c>
      <c r="N8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8838">
        <f>VLOOKUP(TableOMP[[#This Row],[Label]],TableAvg[],2,FALSE)</f>
        <v>1.3514324</v>
      </c>
      <c r="P8838">
        <f>VLOOKUP(TableOMP[[#This Row],[Label]],TableAvg[],3,FALSE)</f>
        <v>1.4805088998052603E-2</v>
      </c>
      <c r="Q8838">
        <f>TableOMP[[#This Row],[Avg]]-$U$2*TableOMP[[#This Row],[StdDev]]</f>
        <v>1.3218222220038949</v>
      </c>
      <c r="R8838">
        <f>TableOMP[[#This Row],[Avg]]+$U$2*TableOMP[[#This Row],[StdDev]]</f>
        <v>1.3810425779961051</v>
      </c>
      <c r="S8838">
        <f>IF(AND(TableOMP[[#This Row],[total_time]]&gt;=TableOMP[[#This Row],[Low]], TableOMP[[#This Row],[total_time]]&lt;=TableOMP[[#This Row],[High]]),1,0)</f>
        <v>1</v>
      </c>
    </row>
    <row r="8839" spans="1:19" hidden="1" x14ac:dyDescent="0.25">
      <c r="A8839" t="s">
        <v>12</v>
      </c>
      <c r="B8839">
        <v>10000</v>
      </c>
      <c r="C8839">
        <v>100</v>
      </c>
      <c r="D8839">
        <v>100000</v>
      </c>
      <c r="E8839">
        <v>64</v>
      </c>
      <c r="F8839">
        <v>1</v>
      </c>
      <c r="G8839">
        <v>264.34620999999999</v>
      </c>
      <c r="H8839">
        <v>0.242423</v>
      </c>
      <c r="I8839">
        <v>6.891947</v>
      </c>
      <c r="J8839">
        <v>0.10939599999999999</v>
      </c>
      <c r="K8839" t="str">
        <f>MID(M8839,22,1)</f>
        <v>1</v>
      </c>
      <c r="L8839" t="s">
        <v>238</v>
      </c>
      <c r="M8839" t="s">
        <v>239</v>
      </c>
      <c r="N8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8839" s="10">
        <f>VLOOKUP(TableOMP[[#This Row],[Label]],TableAvg[],2,FALSE)</f>
        <v>266.92064354545454</v>
      </c>
      <c r="P8839" s="10">
        <f>VLOOKUP(TableOMP[[#This Row],[Label]],TableAvg[],3,FALSE)</f>
        <v>7.8713008196485941</v>
      </c>
      <c r="Q8839" s="10">
        <f>TableOMP[[#This Row],[Avg]]-$U$2*TableOMP[[#This Row],[StdDev]]</f>
        <v>251.17804190615735</v>
      </c>
      <c r="R8839" s="10">
        <f>TableOMP[[#This Row],[Avg]]+$U$2*TableOMP[[#This Row],[StdDev]]</f>
        <v>282.6632451847517</v>
      </c>
      <c r="S8839" s="10">
        <f>IF(AND(TableOMP[[#This Row],[total_time]]&gt;=TableOMP[[#This Row],[Low]], TableOMP[[#This Row],[total_time]]&lt;=TableOMP[[#This Row],[High]]),1,0)</f>
        <v>1</v>
      </c>
    </row>
    <row r="8840" spans="1:19" hidden="1" x14ac:dyDescent="0.25">
      <c r="A8840" t="s">
        <v>12</v>
      </c>
      <c r="B8840">
        <v>10000</v>
      </c>
      <c r="C8840">
        <v>100</v>
      </c>
      <c r="D8840">
        <v>100000</v>
      </c>
      <c r="E8840">
        <v>63</v>
      </c>
      <c r="F8840">
        <v>1</v>
      </c>
      <c r="G8840">
        <v>261.29530099999999</v>
      </c>
      <c r="H8840">
        <v>0.22550100000000001</v>
      </c>
      <c r="I8840">
        <v>6.5058009999999999</v>
      </c>
      <c r="J8840">
        <v>0.104932</v>
      </c>
      <c r="K8840" t="str">
        <f>MID(M8840,22,1)</f>
        <v>1</v>
      </c>
      <c r="L8840" t="s">
        <v>238</v>
      </c>
      <c r="M8840" t="s">
        <v>239</v>
      </c>
      <c r="N8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8840" s="10">
        <f>VLOOKUP(TableOMP[[#This Row],[Label]],TableAvg[],2,FALSE)</f>
        <v>271.08513709090909</v>
      </c>
      <c r="P8840" s="10">
        <f>VLOOKUP(TableOMP[[#This Row],[Label]],TableAvg[],3,FALSE)</f>
        <v>15.39650144301209</v>
      </c>
      <c r="Q8840" s="10">
        <f>TableOMP[[#This Row],[Avg]]-$U$2*TableOMP[[#This Row],[StdDev]]</f>
        <v>240.29213420488492</v>
      </c>
      <c r="R8840" s="10">
        <f>TableOMP[[#This Row],[Avg]]+$U$2*TableOMP[[#This Row],[StdDev]]</f>
        <v>301.87813997693326</v>
      </c>
      <c r="S8840" s="10">
        <f>IF(AND(TableOMP[[#This Row],[total_time]]&gt;=TableOMP[[#This Row],[Low]], TableOMP[[#This Row],[total_time]]&lt;=TableOMP[[#This Row],[High]]),1,0)</f>
        <v>1</v>
      </c>
    </row>
    <row r="8841" spans="1:19" hidden="1" x14ac:dyDescent="0.25">
      <c r="A8841" t="s">
        <v>12</v>
      </c>
      <c r="B8841">
        <v>10000</v>
      </c>
      <c r="C8841">
        <v>100</v>
      </c>
      <c r="D8841">
        <v>100000</v>
      </c>
      <c r="E8841">
        <v>62</v>
      </c>
      <c r="F8841">
        <v>1</v>
      </c>
      <c r="G8841">
        <v>264.119033</v>
      </c>
      <c r="H8841">
        <v>0.222855</v>
      </c>
      <c r="I8841">
        <v>6.3314389999999996</v>
      </c>
      <c r="J8841">
        <v>0.103794</v>
      </c>
      <c r="K8841" t="str">
        <f>MID(M8841,22,1)</f>
        <v>1</v>
      </c>
      <c r="L8841" t="s">
        <v>238</v>
      </c>
      <c r="M8841" t="s">
        <v>239</v>
      </c>
      <c r="N8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8841" s="10">
        <f>VLOOKUP(TableOMP[[#This Row],[Label]],TableAvg[],2,FALSE)</f>
        <v>270.70950772727269</v>
      </c>
      <c r="P8841" s="10">
        <f>VLOOKUP(TableOMP[[#This Row],[Label]],TableAvg[],3,FALSE)</f>
        <v>15.593971525851446</v>
      </c>
      <c r="Q8841" s="10">
        <f>TableOMP[[#This Row],[Avg]]-$U$2*TableOMP[[#This Row],[StdDev]]</f>
        <v>239.52156467556981</v>
      </c>
      <c r="R8841" s="10">
        <f>TableOMP[[#This Row],[Avg]]+$U$2*TableOMP[[#This Row],[StdDev]]</f>
        <v>301.89745077897561</v>
      </c>
      <c r="S8841" s="10">
        <f>IF(AND(TableOMP[[#This Row],[total_time]]&gt;=TableOMP[[#This Row],[Low]], TableOMP[[#This Row],[total_time]]&lt;=TableOMP[[#This Row],[High]]),1,0)</f>
        <v>1</v>
      </c>
    </row>
    <row r="8842" spans="1:19" hidden="1" x14ac:dyDescent="0.25">
      <c r="A8842" t="s">
        <v>12</v>
      </c>
      <c r="B8842">
        <v>10000</v>
      </c>
      <c r="C8842">
        <v>100</v>
      </c>
      <c r="D8842">
        <v>100000</v>
      </c>
      <c r="E8842">
        <v>61</v>
      </c>
      <c r="F8842">
        <v>1</v>
      </c>
      <c r="G8842">
        <v>255.53441900000001</v>
      </c>
      <c r="H8842">
        <v>0.220918</v>
      </c>
      <c r="I8842">
        <v>6.0866680000000004</v>
      </c>
      <c r="J8842">
        <v>0.10144400000000001</v>
      </c>
      <c r="K8842" t="str">
        <f>MID(M8842,22,1)</f>
        <v>1</v>
      </c>
      <c r="L8842" t="s">
        <v>238</v>
      </c>
      <c r="M8842" t="s">
        <v>239</v>
      </c>
      <c r="N8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8842" s="10">
        <f>VLOOKUP(TableOMP[[#This Row],[Label]],TableAvg[],2,FALSE)</f>
        <v>266.71444118181819</v>
      </c>
      <c r="P8842" s="10">
        <f>VLOOKUP(TableOMP[[#This Row],[Label]],TableAvg[],3,FALSE)</f>
        <v>16.789693869782639</v>
      </c>
      <c r="Q8842" s="10">
        <f>TableOMP[[#This Row],[Avg]]-$U$2*TableOMP[[#This Row],[StdDev]]</f>
        <v>233.13505344225291</v>
      </c>
      <c r="R8842" s="10">
        <f>TableOMP[[#This Row],[Avg]]+$U$2*TableOMP[[#This Row],[StdDev]]</f>
        <v>300.29382892138347</v>
      </c>
      <c r="S8842" s="10">
        <f>IF(AND(TableOMP[[#This Row],[total_time]]&gt;=TableOMP[[#This Row],[Low]], TableOMP[[#This Row],[total_time]]&lt;=TableOMP[[#This Row],[High]]),1,0)</f>
        <v>1</v>
      </c>
    </row>
    <row r="8843" spans="1:19" hidden="1" x14ac:dyDescent="0.25">
      <c r="A8843" t="s">
        <v>12</v>
      </c>
      <c r="B8843">
        <v>10000</v>
      </c>
      <c r="C8843">
        <v>100</v>
      </c>
      <c r="D8843">
        <v>100000</v>
      </c>
      <c r="E8843">
        <v>60</v>
      </c>
      <c r="F8843">
        <v>1</v>
      </c>
      <c r="G8843">
        <v>249.506384</v>
      </c>
      <c r="H8843">
        <v>0.22869200000000001</v>
      </c>
      <c r="I8843">
        <v>5.7154759999999998</v>
      </c>
      <c r="J8843">
        <v>9.6872E-2</v>
      </c>
      <c r="K8843" t="str">
        <f>MID(M8843,22,1)</f>
        <v>1</v>
      </c>
      <c r="L8843" t="s">
        <v>238</v>
      </c>
      <c r="M8843" t="s">
        <v>239</v>
      </c>
      <c r="N8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8843" s="10">
        <f>VLOOKUP(TableOMP[[#This Row],[Label]],TableAvg[],2,FALSE)</f>
        <v>266.05707299999995</v>
      </c>
      <c r="P8843" s="10">
        <f>VLOOKUP(TableOMP[[#This Row],[Label]],TableAvg[],3,FALSE)</f>
        <v>13.46803861215327</v>
      </c>
      <c r="Q8843" s="10">
        <f>TableOMP[[#This Row],[Avg]]-$U$2*TableOMP[[#This Row],[StdDev]]</f>
        <v>239.12099577569342</v>
      </c>
      <c r="R8843" s="10">
        <f>TableOMP[[#This Row],[Avg]]+$U$2*TableOMP[[#This Row],[StdDev]]</f>
        <v>292.99315022430648</v>
      </c>
      <c r="S8843" s="10">
        <f>IF(AND(TableOMP[[#This Row],[total_time]]&gt;=TableOMP[[#This Row],[Low]], TableOMP[[#This Row],[total_time]]&lt;=TableOMP[[#This Row],[High]]),1,0)</f>
        <v>1</v>
      </c>
    </row>
    <row r="8844" spans="1:19" hidden="1" x14ac:dyDescent="0.25">
      <c r="A8844" t="s">
        <v>12</v>
      </c>
      <c r="B8844">
        <v>10000</v>
      </c>
      <c r="C8844">
        <v>100</v>
      </c>
      <c r="D8844">
        <v>100000</v>
      </c>
      <c r="E8844">
        <v>59</v>
      </c>
      <c r="F8844">
        <v>1</v>
      </c>
      <c r="G8844">
        <v>259.99249900000001</v>
      </c>
      <c r="H8844">
        <v>0.22944000000000001</v>
      </c>
      <c r="I8844">
        <v>5.6285189999999998</v>
      </c>
      <c r="J8844">
        <v>9.7043000000000004E-2</v>
      </c>
      <c r="K8844" t="str">
        <f>MID(M8844,22,1)</f>
        <v>1</v>
      </c>
      <c r="L8844" t="s">
        <v>238</v>
      </c>
      <c r="M8844" t="s">
        <v>239</v>
      </c>
      <c r="N8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8844" s="10">
        <f>VLOOKUP(TableOMP[[#This Row],[Label]],TableAvg[],2,FALSE)</f>
        <v>266.70787872727277</v>
      </c>
      <c r="P8844" s="10">
        <f>VLOOKUP(TableOMP[[#This Row],[Label]],TableAvg[],3,FALSE)</f>
        <v>12.177151161182106</v>
      </c>
      <c r="Q8844" s="10">
        <f>TableOMP[[#This Row],[Avg]]-$U$2*TableOMP[[#This Row],[StdDev]]</f>
        <v>242.35357640490855</v>
      </c>
      <c r="R8844" s="10">
        <f>TableOMP[[#This Row],[Avg]]+$U$2*TableOMP[[#This Row],[StdDev]]</f>
        <v>291.06218104963699</v>
      </c>
      <c r="S8844" s="10">
        <f>IF(AND(TableOMP[[#This Row],[total_time]]&gt;=TableOMP[[#This Row],[Low]], TableOMP[[#This Row],[total_time]]&lt;=TableOMP[[#This Row],[High]]),1,0)</f>
        <v>1</v>
      </c>
    </row>
    <row r="8845" spans="1:19" hidden="1" x14ac:dyDescent="0.25">
      <c r="A8845" t="s">
        <v>12</v>
      </c>
      <c r="B8845">
        <v>10000</v>
      </c>
      <c r="C8845">
        <v>100</v>
      </c>
      <c r="D8845">
        <v>100000</v>
      </c>
      <c r="E8845">
        <v>58</v>
      </c>
      <c r="F8845">
        <v>1</v>
      </c>
      <c r="G8845">
        <v>259.93445700000001</v>
      </c>
      <c r="H8845">
        <v>0.24828500000000001</v>
      </c>
      <c r="I8845">
        <v>5.8987740000000004</v>
      </c>
      <c r="J8845">
        <v>0.103487</v>
      </c>
      <c r="K8845" t="str">
        <f>MID(M8845,22,1)</f>
        <v>1</v>
      </c>
      <c r="L8845" t="s">
        <v>238</v>
      </c>
      <c r="M8845" t="s">
        <v>239</v>
      </c>
      <c r="N8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8845" s="10">
        <f>VLOOKUP(TableOMP[[#This Row],[Label]],TableAvg[],2,FALSE)</f>
        <v>261.90427600000004</v>
      </c>
      <c r="P8845" s="10">
        <f>VLOOKUP(TableOMP[[#This Row],[Label]],TableAvg[],3,FALSE)</f>
        <v>17.732311638871298</v>
      </c>
      <c r="Q8845" s="10">
        <f>TableOMP[[#This Row],[Avg]]-$U$2*TableOMP[[#This Row],[StdDev]]</f>
        <v>226.43965272225745</v>
      </c>
      <c r="R8845" s="10">
        <f>TableOMP[[#This Row],[Avg]]+$U$2*TableOMP[[#This Row],[StdDev]]</f>
        <v>297.36889927774263</v>
      </c>
      <c r="S8845" s="10">
        <f>IF(AND(TableOMP[[#This Row],[total_time]]&gt;=TableOMP[[#This Row],[Low]], TableOMP[[#This Row],[total_time]]&lt;=TableOMP[[#This Row],[High]]),1,0)</f>
        <v>1</v>
      </c>
    </row>
    <row r="8846" spans="1:19" hidden="1" x14ac:dyDescent="0.25">
      <c r="A8846" t="s">
        <v>12</v>
      </c>
      <c r="B8846">
        <v>10000</v>
      </c>
      <c r="C8846">
        <v>100</v>
      </c>
      <c r="D8846">
        <v>100000</v>
      </c>
      <c r="E8846">
        <v>57</v>
      </c>
      <c r="F8846">
        <v>1</v>
      </c>
      <c r="G8846">
        <v>260.01674400000002</v>
      </c>
      <c r="H8846">
        <v>0.24146699999999999</v>
      </c>
      <c r="I8846">
        <v>6.2413990000000004</v>
      </c>
      <c r="J8846">
        <v>0.111454</v>
      </c>
      <c r="K8846" t="str">
        <f>MID(M8846,22,1)</f>
        <v>1</v>
      </c>
      <c r="L8846" t="s">
        <v>238</v>
      </c>
      <c r="M8846" t="s">
        <v>239</v>
      </c>
      <c r="N8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8846" s="10">
        <f>VLOOKUP(TableOMP[[#This Row],[Label]],TableAvg[],2,FALSE)</f>
        <v>264.42901463636366</v>
      </c>
      <c r="P8846" s="10">
        <f>VLOOKUP(TableOMP[[#This Row],[Label]],TableAvg[],3,FALSE)</f>
        <v>16.392927342576183</v>
      </c>
      <c r="Q8846" s="10">
        <f>TableOMP[[#This Row],[Avg]]-$U$2*TableOMP[[#This Row],[StdDev]]</f>
        <v>231.64315995121129</v>
      </c>
      <c r="R8846" s="10">
        <f>TableOMP[[#This Row],[Avg]]+$U$2*TableOMP[[#This Row],[StdDev]]</f>
        <v>297.21486932151601</v>
      </c>
      <c r="S8846" s="10">
        <f>IF(AND(TableOMP[[#This Row],[total_time]]&gt;=TableOMP[[#This Row],[Low]], TableOMP[[#This Row],[total_time]]&lt;=TableOMP[[#This Row],[High]]),1,0)</f>
        <v>1</v>
      </c>
    </row>
    <row r="8847" spans="1:19" hidden="1" x14ac:dyDescent="0.25">
      <c r="A8847" t="s">
        <v>12</v>
      </c>
      <c r="B8847">
        <v>10000</v>
      </c>
      <c r="C8847">
        <v>100</v>
      </c>
      <c r="D8847">
        <v>100000</v>
      </c>
      <c r="E8847">
        <v>56</v>
      </c>
      <c r="F8847">
        <v>1</v>
      </c>
      <c r="G8847">
        <v>259.25060500000001</v>
      </c>
      <c r="H8847">
        <v>0.22311500000000001</v>
      </c>
      <c r="I8847">
        <v>5.5328889999999999</v>
      </c>
      <c r="J8847">
        <v>0.10059800000000001</v>
      </c>
      <c r="K8847" t="str">
        <f>MID(M8847,22,1)</f>
        <v>1</v>
      </c>
      <c r="L8847" t="s">
        <v>238</v>
      </c>
      <c r="M8847" t="s">
        <v>239</v>
      </c>
      <c r="N8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8847" s="10">
        <f>VLOOKUP(TableOMP[[#This Row],[Label]],TableAvg[],2,FALSE)</f>
        <v>262.5329532727273</v>
      </c>
      <c r="P8847" s="10">
        <f>VLOOKUP(TableOMP[[#This Row],[Label]],TableAvg[],3,FALSE)</f>
        <v>14.232000696684695</v>
      </c>
      <c r="Q8847" s="10">
        <f>TableOMP[[#This Row],[Avg]]-$U$2*TableOMP[[#This Row],[StdDev]]</f>
        <v>234.06895187935791</v>
      </c>
      <c r="R8847" s="10">
        <f>TableOMP[[#This Row],[Avg]]+$U$2*TableOMP[[#This Row],[StdDev]]</f>
        <v>290.99695466609671</v>
      </c>
      <c r="S8847" s="10">
        <f>IF(AND(TableOMP[[#This Row],[total_time]]&gt;=TableOMP[[#This Row],[Low]], TableOMP[[#This Row],[total_time]]&lt;=TableOMP[[#This Row],[High]]),1,0)</f>
        <v>1</v>
      </c>
    </row>
    <row r="8848" spans="1:19" hidden="1" x14ac:dyDescent="0.25">
      <c r="A8848" t="s">
        <v>12</v>
      </c>
      <c r="B8848">
        <v>10000</v>
      </c>
      <c r="C8848">
        <v>100</v>
      </c>
      <c r="D8848">
        <v>100000</v>
      </c>
      <c r="E8848">
        <v>55</v>
      </c>
      <c r="F8848">
        <v>1</v>
      </c>
      <c r="G8848">
        <v>245.75102200000001</v>
      </c>
      <c r="H8848">
        <v>0.27434900000000001</v>
      </c>
      <c r="I8848">
        <v>5.2403979999999999</v>
      </c>
      <c r="J8848">
        <v>9.7044000000000005E-2</v>
      </c>
      <c r="K8848" t="str">
        <f>MID(M8848,22,1)</f>
        <v>1</v>
      </c>
      <c r="L8848" t="s">
        <v>238</v>
      </c>
      <c r="M8848" t="s">
        <v>239</v>
      </c>
      <c r="N8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8848" s="10">
        <f>VLOOKUP(TableOMP[[#This Row],[Label]],TableAvg[],2,FALSE)</f>
        <v>259.70629363636363</v>
      </c>
      <c r="P8848" s="10">
        <f>VLOOKUP(TableOMP[[#This Row],[Label]],TableAvg[],3,FALSE)</f>
        <v>11.727274962474915</v>
      </c>
      <c r="Q8848" s="10">
        <f>TableOMP[[#This Row],[Avg]]-$U$2*TableOMP[[#This Row],[StdDev]]</f>
        <v>236.25174371141378</v>
      </c>
      <c r="R8848" s="10">
        <f>TableOMP[[#This Row],[Avg]]+$U$2*TableOMP[[#This Row],[StdDev]]</f>
        <v>283.16084356131347</v>
      </c>
      <c r="S8848" s="10">
        <f>IF(AND(TableOMP[[#This Row],[total_time]]&gt;=TableOMP[[#This Row],[Low]], TableOMP[[#This Row],[total_time]]&lt;=TableOMP[[#This Row],[High]]),1,0)</f>
        <v>1</v>
      </c>
    </row>
    <row r="8849" spans="1:19" hidden="1" x14ac:dyDescent="0.25">
      <c r="A8849" t="s">
        <v>12</v>
      </c>
      <c r="B8849">
        <v>10000</v>
      </c>
      <c r="C8849">
        <v>100</v>
      </c>
      <c r="D8849">
        <v>100000</v>
      </c>
      <c r="E8849">
        <v>54</v>
      </c>
      <c r="F8849">
        <v>1</v>
      </c>
      <c r="G8849">
        <v>257.52438599999999</v>
      </c>
      <c r="H8849">
        <v>0.26703900000000003</v>
      </c>
      <c r="I8849">
        <v>5.4501359999999996</v>
      </c>
      <c r="J8849">
        <v>0.10283299999999999</v>
      </c>
      <c r="K8849" t="str">
        <f>MID(M8849,22,1)</f>
        <v>1</v>
      </c>
      <c r="L8849" t="s">
        <v>238</v>
      </c>
      <c r="M8849" t="s">
        <v>239</v>
      </c>
      <c r="N8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8849" s="10">
        <f>VLOOKUP(TableOMP[[#This Row],[Label]],TableAvg[],2,FALSE)</f>
        <v>259.97654699999998</v>
      </c>
      <c r="P8849" s="10">
        <f>VLOOKUP(TableOMP[[#This Row],[Label]],TableAvg[],3,FALSE)</f>
        <v>16.458383413072017</v>
      </c>
      <c r="Q8849" s="10">
        <f>TableOMP[[#This Row],[Avg]]-$U$2*TableOMP[[#This Row],[StdDev]]</f>
        <v>227.05978017385596</v>
      </c>
      <c r="R8849" s="10">
        <f>TableOMP[[#This Row],[Avg]]+$U$2*TableOMP[[#This Row],[StdDev]]</f>
        <v>292.89331382614404</v>
      </c>
      <c r="S8849" s="10">
        <f>IF(AND(TableOMP[[#This Row],[total_time]]&gt;=TableOMP[[#This Row],[Low]], TableOMP[[#This Row],[total_time]]&lt;=TableOMP[[#This Row],[High]]),1,0)</f>
        <v>1</v>
      </c>
    </row>
    <row r="8850" spans="1:19" hidden="1" x14ac:dyDescent="0.25">
      <c r="A8850" t="s">
        <v>12</v>
      </c>
      <c r="B8850">
        <v>10000</v>
      </c>
      <c r="C8850">
        <v>100</v>
      </c>
      <c r="D8850">
        <v>100000</v>
      </c>
      <c r="E8850">
        <v>53</v>
      </c>
      <c r="F8850">
        <v>1</v>
      </c>
      <c r="G8850">
        <v>256.03747600000003</v>
      </c>
      <c r="H8850">
        <v>0.254859</v>
      </c>
      <c r="I8850">
        <v>5.2831890000000001</v>
      </c>
      <c r="J8850">
        <v>0.1016</v>
      </c>
      <c r="K8850" t="str">
        <f>MID(M8850,22,1)</f>
        <v>1</v>
      </c>
      <c r="L8850" t="s">
        <v>238</v>
      </c>
      <c r="M8850" t="s">
        <v>239</v>
      </c>
      <c r="N8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8850" s="10">
        <f>VLOOKUP(TableOMP[[#This Row],[Label]],TableAvg[],2,FALSE)</f>
        <v>261.83987299999995</v>
      </c>
      <c r="P8850" s="10">
        <f>VLOOKUP(TableOMP[[#This Row],[Label]],TableAvg[],3,FALSE)</f>
        <v>11.40137113811091</v>
      </c>
      <c r="Q8850" s="10">
        <f>TableOMP[[#This Row],[Avg]]-$U$2*TableOMP[[#This Row],[StdDev]]</f>
        <v>239.03713072377815</v>
      </c>
      <c r="R8850" s="10">
        <f>TableOMP[[#This Row],[Avg]]+$U$2*TableOMP[[#This Row],[StdDev]]</f>
        <v>284.64261527622176</v>
      </c>
      <c r="S8850" s="10">
        <f>IF(AND(TableOMP[[#This Row],[total_time]]&gt;=TableOMP[[#This Row],[Low]], TableOMP[[#This Row],[total_time]]&lt;=TableOMP[[#This Row],[High]]),1,0)</f>
        <v>1</v>
      </c>
    </row>
    <row r="8851" spans="1:19" hidden="1" x14ac:dyDescent="0.25">
      <c r="A8851" t="s">
        <v>12</v>
      </c>
      <c r="B8851">
        <v>10000</v>
      </c>
      <c r="C8851">
        <v>100</v>
      </c>
      <c r="D8851">
        <v>100000</v>
      </c>
      <c r="E8851">
        <v>52</v>
      </c>
      <c r="F8851">
        <v>1</v>
      </c>
      <c r="G8851">
        <v>254.956152</v>
      </c>
      <c r="H8851">
        <v>0.26760400000000001</v>
      </c>
      <c r="I8851">
        <v>5.0285609999999998</v>
      </c>
      <c r="J8851">
        <v>9.8599000000000006E-2</v>
      </c>
      <c r="K8851" t="str">
        <f>MID(M8851,22,1)</f>
        <v>1</v>
      </c>
      <c r="L8851" t="s">
        <v>238</v>
      </c>
      <c r="M8851" t="s">
        <v>239</v>
      </c>
      <c r="N8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8851" s="10">
        <f>VLOOKUP(TableOMP[[#This Row],[Label]],TableAvg[],2,FALSE)</f>
        <v>257.05799754545455</v>
      </c>
      <c r="P8851" s="10">
        <f>VLOOKUP(TableOMP[[#This Row],[Label]],TableAvg[],3,FALSE)</f>
        <v>9.9125051352846771</v>
      </c>
      <c r="Q8851" s="10">
        <f>TableOMP[[#This Row],[Avg]]-$U$2*TableOMP[[#This Row],[StdDev]]</f>
        <v>237.2329872748852</v>
      </c>
      <c r="R8851" s="10">
        <f>TableOMP[[#This Row],[Avg]]+$U$2*TableOMP[[#This Row],[StdDev]]</f>
        <v>276.88300781602391</v>
      </c>
      <c r="S8851" s="10">
        <f>IF(AND(TableOMP[[#This Row],[total_time]]&gt;=TableOMP[[#This Row],[Low]], TableOMP[[#This Row],[total_time]]&lt;=TableOMP[[#This Row],[High]]),1,0)</f>
        <v>1</v>
      </c>
    </row>
    <row r="8852" spans="1:19" hidden="1" x14ac:dyDescent="0.25">
      <c r="A8852" t="s">
        <v>12</v>
      </c>
      <c r="B8852">
        <v>10000</v>
      </c>
      <c r="C8852">
        <v>100</v>
      </c>
      <c r="D8852">
        <v>100000</v>
      </c>
      <c r="E8852">
        <v>51</v>
      </c>
      <c r="F8852">
        <v>1</v>
      </c>
      <c r="G8852">
        <v>254.63620800000001</v>
      </c>
      <c r="H8852">
        <v>0.28734300000000002</v>
      </c>
      <c r="I8852">
        <v>7.9582249999999997</v>
      </c>
      <c r="J8852">
        <v>0.159164</v>
      </c>
      <c r="K8852" t="str">
        <f>MID(M8852,22,1)</f>
        <v>1</v>
      </c>
      <c r="L8852" t="s">
        <v>238</v>
      </c>
      <c r="M8852" t="s">
        <v>239</v>
      </c>
      <c r="N8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8852" s="10">
        <f>VLOOKUP(TableOMP[[#This Row],[Label]],TableAvg[],2,FALSE)</f>
        <v>259.02110254545454</v>
      </c>
      <c r="P8852" s="10">
        <f>VLOOKUP(TableOMP[[#This Row],[Label]],TableAvg[],3,FALSE)</f>
        <v>14.304214251483099</v>
      </c>
      <c r="Q8852" s="10">
        <f>TableOMP[[#This Row],[Avg]]-$U$2*TableOMP[[#This Row],[StdDev]]</f>
        <v>230.41267404248833</v>
      </c>
      <c r="R8852" s="10">
        <f>TableOMP[[#This Row],[Avg]]+$U$2*TableOMP[[#This Row],[StdDev]]</f>
        <v>287.62953104842074</v>
      </c>
      <c r="S8852" s="10">
        <f>IF(AND(TableOMP[[#This Row],[total_time]]&gt;=TableOMP[[#This Row],[Low]], TableOMP[[#This Row],[total_time]]&lt;=TableOMP[[#This Row],[High]]),1,0)</f>
        <v>1</v>
      </c>
    </row>
    <row r="8853" spans="1:19" hidden="1" x14ac:dyDescent="0.25">
      <c r="A8853" t="s">
        <v>12</v>
      </c>
      <c r="B8853">
        <v>10000</v>
      </c>
      <c r="C8853">
        <v>100</v>
      </c>
      <c r="D8853">
        <v>100000</v>
      </c>
      <c r="E8853">
        <v>50</v>
      </c>
      <c r="F8853">
        <v>1</v>
      </c>
      <c r="G8853">
        <v>253.654447</v>
      </c>
      <c r="H8853">
        <v>0.23469000000000001</v>
      </c>
      <c r="I8853">
        <v>4.2143560000000004</v>
      </c>
      <c r="J8853">
        <v>8.6007E-2</v>
      </c>
      <c r="K8853" t="str">
        <f>MID(M8853,22,1)</f>
        <v>1</v>
      </c>
      <c r="L8853" t="s">
        <v>238</v>
      </c>
      <c r="M8853" t="s">
        <v>239</v>
      </c>
      <c r="N8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8853" s="10">
        <f>VLOOKUP(TableOMP[[#This Row],[Label]],TableAvg[],2,FALSE)</f>
        <v>258.1940320909091</v>
      </c>
      <c r="P8853" s="10">
        <f>VLOOKUP(TableOMP[[#This Row],[Label]],TableAvg[],3,FALSE)</f>
        <v>13.958808412903041</v>
      </c>
      <c r="Q8853" s="10">
        <f>TableOMP[[#This Row],[Avg]]-$U$2*TableOMP[[#This Row],[StdDev]]</f>
        <v>230.27641526510303</v>
      </c>
      <c r="R8853" s="10">
        <f>TableOMP[[#This Row],[Avg]]+$U$2*TableOMP[[#This Row],[StdDev]]</f>
        <v>286.11164891671518</v>
      </c>
      <c r="S8853" s="10">
        <f>IF(AND(TableOMP[[#This Row],[total_time]]&gt;=TableOMP[[#This Row],[Low]], TableOMP[[#This Row],[total_time]]&lt;=TableOMP[[#This Row],[High]]),1,0)</f>
        <v>1</v>
      </c>
    </row>
    <row r="8854" spans="1:19" hidden="1" x14ac:dyDescent="0.25">
      <c r="A8854" t="s">
        <v>12</v>
      </c>
      <c r="B8854">
        <v>10000</v>
      </c>
      <c r="C8854">
        <v>100</v>
      </c>
      <c r="D8854">
        <v>100000</v>
      </c>
      <c r="E8854">
        <v>49</v>
      </c>
      <c r="F8854">
        <v>1</v>
      </c>
      <c r="G8854">
        <v>255.970203</v>
      </c>
      <c r="H8854">
        <v>0.23528399999999999</v>
      </c>
      <c r="I8854">
        <v>4.6102350000000003</v>
      </c>
      <c r="J8854">
        <v>9.6046999999999993E-2</v>
      </c>
      <c r="K8854" t="str">
        <f>MID(M8854,22,1)</f>
        <v>1</v>
      </c>
      <c r="L8854" t="s">
        <v>238</v>
      </c>
      <c r="M8854" t="s">
        <v>239</v>
      </c>
      <c r="N8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8854" s="10">
        <f>VLOOKUP(TableOMP[[#This Row],[Label]],TableAvg[],2,FALSE)</f>
        <v>254.74473200000003</v>
      </c>
      <c r="P8854" s="10">
        <f>VLOOKUP(TableOMP[[#This Row],[Label]],TableAvg[],3,FALSE)</f>
        <v>12.77783312795694</v>
      </c>
      <c r="Q8854" s="10">
        <f>TableOMP[[#This Row],[Avg]]-$U$2*TableOMP[[#This Row],[StdDev]]</f>
        <v>229.18906574408615</v>
      </c>
      <c r="R8854" s="10">
        <f>TableOMP[[#This Row],[Avg]]+$U$2*TableOMP[[#This Row],[StdDev]]</f>
        <v>280.30039825591393</v>
      </c>
      <c r="S8854" s="10">
        <f>IF(AND(TableOMP[[#This Row],[total_time]]&gt;=TableOMP[[#This Row],[Low]], TableOMP[[#This Row],[total_time]]&lt;=TableOMP[[#This Row],[High]]),1,0)</f>
        <v>1</v>
      </c>
    </row>
    <row r="8855" spans="1:19" hidden="1" x14ac:dyDescent="0.25">
      <c r="A8855" t="s">
        <v>12</v>
      </c>
      <c r="B8855">
        <v>10000</v>
      </c>
      <c r="C8855">
        <v>100</v>
      </c>
      <c r="D8855">
        <v>100000</v>
      </c>
      <c r="E8855">
        <v>48</v>
      </c>
      <c r="F8855">
        <v>1</v>
      </c>
      <c r="G8855">
        <v>252.33391499999999</v>
      </c>
      <c r="H8855">
        <v>0.24784600000000001</v>
      </c>
      <c r="I8855">
        <v>5.4438560000000003</v>
      </c>
      <c r="J8855">
        <v>0.115827</v>
      </c>
      <c r="K8855" t="str">
        <f>MID(M8855,22,1)</f>
        <v>1</v>
      </c>
      <c r="L8855" t="s">
        <v>238</v>
      </c>
      <c r="M8855" t="s">
        <v>239</v>
      </c>
      <c r="N8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8855" s="10">
        <f>VLOOKUP(TableOMP[[#This Row],[Label]],TableAvg[],2,FALSE)</f>
        <v>254.21799445454545</v>
      </c>
      <c r="P8855" s="10">
        <f>VLOOKUP(TableOMP[[#This Row],[Label]],TableAvg[],3,FALSE)</f>
        <v>14.73081011335664</v>
      </c>
      <c r="Q8855" s="10">
        <f>TableOMP[[#This Row],[Avg]]-$U$2*TableOMP[[#This Row],[StdDev]]</f>
        <v>224.75637422783217</v>
      </c>
      <c r="R8855" s="10">
        <f>TableOMP[[#This Row],[Avg]]+$U$2*TableOMP[[#This Row],[StdDev]]</f>
        <v>283.67961468125873</v>
      </c>
      <c r="S8855" s="10">
        <f>IF(AND(TableOMP[[#This Row],[total_time]]&gt;=TableOMP[[#This Row],[Low]], TableOMP[[#This Row],[total_time]]&lt;=TableOMP[[#This Row],[High]]),1,0)</f>
        <v>1</v>
      </c>
    </row>
    <row r="8856" spans="1:19" hidden="1" x14ac:dyDescent="0.25">
      <c r="A8856" t="s">
        <v>12</v>
      </c>
      <c r="B8856">
        <v>10000</v>
      </c>
      <c r="C8856">
        <v>100</v>
      </c>
      <c r="D8856">
        <v>100000</v>
      </c>
      <c r="E8856">
        <v>47</v>
      </c>
      <c r="F8856">
        <v>1</v>
      </c>
      <c r="G8856">
        <v>252.88448700000001</v>
      </c>
      <c r="H8856">
        <v>0.197321</v>
      </c>
      <c r="I8856">
        <v>4.0463209999999998</v>
      </c>
      <c r="J8856">
        <v>8.7963E-2</v>
      </c>
      <c r="K8856" t="str">
        <f>MID(M8856,22,1)</f>
        <v>1</v>
      </c>
      <c r="L8856" t="s">
        <v>238</v>
      </c>
      <c r="M8856" t="s">
        <v>239</v>
      </c>
      <c r="N8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8856" s="10">
        <f>VLOOKUP(TableOMP[[#This Row],[Label]],TableAvg[],2,FALSE)</f>
        <v>252.92605636363641</v>
      </c>
      <c r="P8856" s="10">
        <f>VLOOKUP(TableOMP[[#This Row],[Label]],TableAvg[],3,FALSE)</f>
        <v>14.732667882507682</v>
      </c>
      <c r="Q8856" s="10">
        <f>TableOMP[[#This Row],[Avg]]-$U$2*TableOMP[[#This Row],[StdDev]]</f>
        <v>223.46072059862104</v>
      </c>
      <c r="R8856" s="10">
        <f>TableOMP[[#This Row],[Avg]]+$U$2*TableOMP[[#This Row],[StdDev]]</f>
        <v>282.39139212865177</v>
      </c>
      <c r="S8856" s="10">
        <f>IF(AND(TableOMP[[#This Row],[total_time]]&gt;=TableOMP[[#This Row],[Low]], TableOMP[[#This Row],[total_time]]&lt;=TableOMP[[#This Row],[High]]),1,0)</f>
        <v>1</v>
      </c>
    </row>
    <row r="8857" spans="1:19" hidden="1" x14ac:dyDescent="0.25">
      <c r="A8857" t="s">
        <v>12</v>
      </c>
      <c r="B8857">
        <v>10000</v>
      </c>
      <c r="C8857">
        <v>100</v>
      </c>
      <c r="D8857">
        <v>100000</v>
      </c>
      <c r="E8857">
        <v>46</v>
      </c>
      <c r="F8857">
        <v>1</v>
      </c>
      <c r="G8857">
        <v>251.61685800000001</v>
      </c>
      <c r="H8857">
        <v>0.21710399999999999</v>
      </c>
      <c r="I8857">
        <v>4.2189290000000002</v>
      </c>
      <c r="J8857">
        <v>9.3754000000000004E-2</v>
      </c>
      <c r="K8857" t="str">
        <f>MID(M8857,22,1)</f>
        <v>1</v>
      </c>
      <c r="L8857" t="s">
        <v>238</v>
      </c>
      <c r="M8857" t="s">
        <v>239</v>
      </c>
      <c r="N8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8857" s="10">
        <f>VLOOKUP(TableOMP[[#This Row],[Label]],TableAvg[],2,FALSE)</f>
        <v>251.00351827272723</v>
      </c>
      <c r="P8857" s="10">
        <f>VLOOKUP(TableOMP[[#This Row],[Label]],TableAvg[],3,FALSE)</f>
        <v>12.170784861962527</v>
      </c>
      <c r="Q8857" s="10">
        <f>TableOMP[[#This Row],[Avg]]-$U$2*TableOMP[[#This Row],[StdDev]]</f>
        <v>226.66194854880217</v>
      </c>
      <c r="R8857" s="10">
        <f>TableOMP[[#This Row],[Avg]]+$U$2*TableOMP[[#This Row],[StdDev]]</f>
        <v>275.3450879966523</v>
      </c>
      <c r="S8857" s="10">
        <f>IF(AND(TableOMP[[#This Row],[total_time]]&gt;=TableOMP[[#This Row],[Low]], TableOMP[[#This Row],[total_time]]&lt;=TableOMP[[#This Row],[High]]),1,0)</f>
        <v>1</v>
      </c>
    </row>
    <row r="8858" spans="1:19" hidden="1" x14ac:dyDescent="0.25">
      <c r="A8858" t="s">
        <v>12</v>
      </c>
      <c r="B8858">
        <v>10000</v>
      </c>
      <c r="C8858">
        <v>100</v>
      </c>
      <c r="D8858">
        <v>100000</v>
      </c>
      <c r="E8858">
        <v>45</v>
      </c>
      <c r="F8858">
        <v>1</v>
      </c>
      <c r="G8858">
        <v>251.60198500000001</v>
      </c>
      <c r="H8858">
        <v>0.20582500000000001</v>
      </c>
      <c r="I8858">
        <v>3.7524120000000001</v>
      </c>
      <c r="J8858">
        <v>8.5281999999999997E-2</v>
      </c>
      <c r="K8858" t="str">
        <f>MID(M8858,22,1)</f>
        <v>1</v>
      </c>
      <c r="L8858" t="s">
        <v>238</v>
      </c>
      <c r="M8858" t="s">
        <v>239</v>
      </c>
      <c r="N8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8858" s="10">
        <f>VLOOKUP(TableOMP[[#This Row],[Label]],TableAvg[],2,FALSE)</f>
        <v>249.26928381818186</v>
      </c>
      <c r="P8858" s="10">
        <f>VLOOKUP(TableOMP[[#This Row],[Label]],TableAvg[],3,FALSE)</f>
        <v>12.25470786093611</v>
      </c>
      <c r="Q8858" s="10">
        <f>TableOMP[[#This Row],[Avg]]-$U$2*TableOMP[[#This Row],[StdDev]]</f>
        <v>224.75986809630965</v>
      </c>
      <c r="R8858" s="10">
        <f>TableOMP[[#This Row],[Avg]]+$U$2*TableOMP[[#This Row],[StdDev]]</f>
        <v>273.77869954005411</v>
      </c>
      <c r="S8858" s="10">
        <f>IF(AND(TableOMP[[#This Row],[total_time]]&gt;=TableOMP[[#This Row],[Low]], TableOMP[[#This Row],[total_time]]&lt;=TableOMP[[#This Row],[High]]),1,0)</f>
        <v>1</v>
      </c>
    </row>
    <row r="8859" spans="1:19" hidden="1" x14ac:dyDescent="0.25">
      <c r="A8859" t="s">
        <v>12</v>
      </c>
      <c r="B8859">
        <v>10000</v>
      </c>
      <c r="C8859">
        <v>100</v>
      </c>
      <c r="D8859">
        <v>100000</v>
      </c>
      <c r="E8859">
        <v>44</v>
      </c>
      <c r="F8859">
        <v>1</v>
      </c>
      <c r="G8859">
        <v>251.25733600000001</v>
      </c>
      <c r="H8859">
        <v>0.226355</v>
      </c>
      <c r="I8859">
        <v>4.8002159999999998</v>
      </c>
      <c r="J8859">
        <v>0.111633</v>
      </c>
      <c r="K8859" t="str">
        <f>MID(M8859,22,1)</f>
        <v>1</v>
      </c>
      <c r="L8859" t="s">
        <v>238</v>
      </c>
      <c r="M8859" t="s">
        <v>239</v>
      </c>
      <c r="N8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8859" s="10">
        <f>VLOOKUP(TableOMP[[#This Row],[Label]],TableAvg[],2,FALSE)</f>
        <v>247.74258081818186</v>
      </c>
      <c r="P8859" s="10">
        <f>VLOOKUP(TableOMP[[#This Row],[Label]],TableAvg[],3,FALSE)</f>
        <v>13.700936040332358</v>
      </c>
      <c r="Q8859" s="10">
        <f>TableOMP[[#This Row],[Avg]]-$U$2*TableOMP[[#This Row],[StdDev]]</f>
        <v>220.34070873751716</v>
      </c>
      <c r="R8859" s="10">
        <f>TableOMP[[#This Row],[Avg]]+$U$2*TableOMP[[#This Row],[StdDev]]</f>
        <v>275.14445289884657</v>
      </c>
      <c r="S8859" s="10">
        <f>IF(AND(TableOMP[[#This Row],[total_time]]&gt;=TableOMP[[#This Row],[Low]], TableOMP[[#This Row],[total_time]]&lt;=TableOMP[[#This Row],[High]]),1,0)</f>
        <v>1</v>
      </c>
    </row>
    <row r="8860" spans="1:19" hidden="1" x14ac:dyDescent="0.25">
      <c r="A8860" t="s">
        <v>12</v>
      </c>
      <c r="B8860">
        <v>10000</v>
      </c>
      <c r="C8860">
        <v>100</v>
      </c>
      <c r="D8860">
        <v>100000</v>
      </c>
      <c r="E8860">
        <v>43</v>
      </c>
      <c r="F8860">
        <v>1</v>
      </c>
      <c r="G8860">
        <v>249.45682600000001</v>
      </c>
      <c r="H8860">
        <v>0.20569599999999999</v>
      </c>
      <c r="I8860">
        <v>3.7509700000000001</v>
      </c>
      <c r="J8860">
        <v>8.9308999999999999E-2</v>
      </c>
      <c r="K8860" t="str">
        <f>MID(M8860,22,1)</f>
        <v>1</v>
      </c>
      <c r="L8860" t="s">
        <v>238</v>
      </c>
      <c r="M8860" t="s">
        <v>239</v>
      </c>
      <c r="N8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8860" s="10">
        <f>VLOOKUP(TableOMP[[#This Row],[Label]],TableAvg[],2,FALSE)</f>
        <v>247.3011645454545</v>
      </c>
      <c r="P8860" s="10">
        <f>VLOOKUP(TableOMP[[#This Row],[Label]],TableAvg[],3,FALSE)</f>
        <v>10.043904364248327</v>
      </c>
      <c r="Q8860" s="10">
        <f>TableOMP[[#This Row],[Avg]]-$U$2*TableOMP[[#This Row],[StdDev]]</f>
        <v>227.21335581695786</v>
      </c>
      <c r="R8860" s="10">
        <f>TableOMP[[#This Row],[Avg]]+$U$2*TableOMP[[#This Row],[StdDev]]</f>
        <v>267.38897327395114</v>
      </c>
      <c r="S8860" s="10">
        <f>IF(AND(TableOMP[[#This Row],[total_time]]&gt;=TableOMP[[#This Row],[Low]], TableOMP[[#This Row],[total_time]]&lt;=TableOMP[[#This Row],[High]]),1,0)</f>
        <v>1</v>
      </c>
    </row>
    <row r="8861" spans="1:19" hidden="1" x14ac:dyDescent="0.25">
      <c r="A8861" t="s">
        <v>12</v>
      </c>
      <c r="B8861">
        <v>10000</v>
      </c>
      <c r="C8861">
        <v>100</v>
      </c>
      <c r="D8861">
        <v>100000</v>
      </c>
      <c r="E8861">
        <v>42</v>
      </c>
      <c r="F8861">
        <v>1</v>
      </c>
      <c r="G8861">
        <v>248.952077</v>
      </c>
      <c r="H8861">
        <v>0.2089</v>
      </c>
      <c r="I8861">
        <v>3.6347809999999998</v>
      </c>
      <c r="J8861">
        <v>8.8652999999999996E-2</v>
      </c>
      <c r="K8861" t="str">
        <f>MID(M8861,22,1)</f>
        <v>1</v>
      </c>
      <c r="L8861" t="s">
        <v>238</v>
      </c>
      <c r="M8861" t="s">
        <v>239</v>
      </c>
      <c r="N8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8861" s="10">
        <f>VLOOKUP(TableOMP[[#This Row],[Label]],TableAvg[],2,FALSE)</f>
        <v>245.83629254545451</v>
      </c>
      <c r="P8861" s="10">
        <f>VLOOKUP(TableOMP[[#This Row],[Label]],TableAvg[],3,FALSE)</f>
        <v>13.470111351238737</v>
      </c>
      <c r="Q8861" s="10">
        <f>TableOMP[[#This Row],[Avg]]-$U$2*TableOMP[[#This Row],[StdDev]]</f>
        <v>218.89606984297703</v>
      </c>
      <c r="R8861" s="10">
        <f>TableOMP[[#This Row],[Avg]]+$U$2*TableOMP[[#This Row],[StdDev]]</f>
        <v>272.77651524793197</v>
      </c>
      <c r="S8861" s="10">
        <f>IF(AND(TableOMP[[#This Row],[total_time]]&gt;=TableOMP[[#This Row],[Low]], TableOMP[[#This Row],[total_time]]&lt;=TableOMP[[#This Row],[High]]),1,0)</f>
        <v>1</v>
      </c>
    </row>
    <row r="8862" spans="1:19" hidden="1" x14ac:dyDescent="0.25">
      <c r="A8862" t="s">
        <v>12</v>
      </c>
      <c r="B8862">
        <v>10000</v>
      </c>
      <c r="C8862">
        <v>100</v>
      </c>
      <c r="D8862">
        <v>100000</v>
      </c>
      <c r="E8862">
        <v>41</v>
      </c>
      <c r="F8862">
        <v>1</v>
      </c>
      <c r="G8862">
        <v>236.927514</v>
      </c>
      <c r="H8862">
        <v>0.21624199999999999</v>
      </c>
      <c r="I8862">
        <v>3.4831539999999999</v>
      </c>
      <c r="J8862">
        <v>8.7079000000000004E-2</v>
      </c>
      <c r="K8862" t="str">
        <f>MID(M8862,22,1)</f>
        <v>1</v>
      </c>
      <c r="L8862" t="s">
        <v>238</v>
      </c>
      <c r="M8862" t="s">
        <v>239</v>
      </c>
      <c r="N8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8862" s="10">
        <f>VLOOKUP(TableOMP[[#This Row],[Label]],TableAvg[],2,FALSE)</f>
        <v>243.58805563636361</v>
      </c>
      <c r="P8862" s="10">
        <f>VLOOKUP(TableOMP[[#This Row],[Label]],TableAvg[],3,FALSE)</f>
        <v>13.10794784598248</v>
      </c>
      <c r="Q8862" s="10">
        <f>TableOMP[[#This Row],[Avg]]-$U$2*TableOMP[[#This Row],[StdDev]]</f>
        <v>217.37215994439865</v>
      </c>
      <c r="R8862" s="10">
        <f>TableOMP[[#This Row],[Avg]]+$U$2*TableOMP[[#This Row],[StdDev]]</f>
        <v>269.80395132832859</v>
      </c>
      <c r="S8862" s="10">
        <f>IF(AND(TableOMP[[#This Row],[total_time]]&gt;=TableOMP[[#This Row],[Low]], TableOMP[[#This Row],[total_time]]&lt;=TableOMP[[#This Row],[High]]),1,0)</f>
        <v>1</v>
      </c>
    </row>
    <row r="8863" spans="1:19" hidden="1" x14ac:dyDescent="0.25">
      <c r="A8863" t="s">
        <v>12</v>
      </c>
      <c r="B8863">
        <v>10000</v>
      </c>
      <c r="C8863">
        <v>100</v>
      </c>
      <c r="D8863">
        <v>100000</v>
      </c>
      <c r="E8863">
        <v>40</v>
      </c>
      <c r="F8863">
        <v>1</v>
      </c>
      <c r="G8863">
        <v>247.045255</v>
      </c>
      <c r="H8863">
        <v>0.217054</v>
      </c>
      <c r="I8863">
        <v>3.6982949999999999</v>
      </c>
      <c r="J8863">
        <v>9.4827999999999996E-2</v>
      </c>
      <c r="K8863" t="str">
        <f>MID(M8863,22,1)</f>
        <v>1</v>
      </c>
      <c r="L8863" t="s">
        <v>238</v>
      </c>
      <c r="M8863" t="s">
        <v>239</v>
      </c>
      <c r="N8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8863" s="10">
        <f>VLOOKUP(TableOMP[[#This Row],[Label]],TableAvg[],2,FALSE)</f>
        <v>240.0304137777778</v>
      </c>
      <c r="P8863" s="10">
        <f>VLOOKUP(TableOMP[[#This Row],[Label]],TableAvg[],3,FALSE)</f>
        <v>3.8355439672196003</v>
      </c>
      <c r="Q8863" s="10">
        <f>TableOMP[[#This Row],[Avg]]-$U$2*TableOMP[[#This Row],[StdDev]]</f>
        <v>232.35932584333858</v>
      </c>
      <c r="R8863" s="10">
        <f>TableOMP[[#This Row],[Avg]]+$U$2*TableOMP[[#This Row],[StdDev]]</f>
        <v>247.70150171221701</v>
      </c>
      <c r="S8863" s="10">
        <f>IF(AND(TableOMP[[#This Row],[total_time]]&gt;=TableOMP[[#This Row],[Low]], TableOMP[[#This Row],[total_time]]&lt;=TableOMP[[#This Row],[High]]),1,0)</f>
        <v>1</v>
      </c>
    </row>
    <row r="8864" spans="1:19" hidden="1" x14ac:dyDescent="0.25">
      <c r="A8864" t="s">
        <v>12</v>
      </c>
      <c r="B8864">
        <v>10000</v>
      </c>
      <c r="C8864">
        <v>100</v>
      </c>
      <c r="D8864">
        <v>100000</v>
      </c>
      <c r="E8864">
        <v>39</v>
      </c>
      <c r="F8864">
        <v>1</v>
      </c>
      <c r="G8864">
        <v>244.85339999999999</v>
      </c>
      <c r="H8864">
        <v>0.22855900000000001</v>
      </c>
      <c r="I8864">
        <v>4.1744279999999998</v>
      </c>
      <c r="J8864">
        <v>0.10985300000000001</v>
      </c>
      <c r="K8864" t="str">
        <f>MID(M8864,22,1)</f>
        <v>1</v>
      </c>
      <c r="L8864" t="s">
        <v>238</v>
      </c>
      <c r="M8864" t="s">
        <v>239</v>
      </c>
      <c r="N8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8864" s="10">
        <f>VLOOKUP(TableOMP[[#This Row],[Label]],TableAvg[],2,FALSE)</f>
        <v>240.08820477777783</v>
      </c>
      <c r="P8864" s="10">
        <f>VLOOKUP(TableOMP[[#This Row],[Label]],TableAvg[],3,FALSE)</f>
        <v>2.3396997233207482</v>
      </c>
      <c r="Q8864" s="10">
        <f>TableOMP[[#This Row],[Avg]]-$U$2*TableOMP[[#This Row],[StdDev]]</f>
        <v>235.40880533113634</v>
      </c>
      <c r="R8864" s="10">
        <f>TableOMP[[#This Row],[Avg]]+$U$2*TableOMP[[#This Row],[StdDev]]</f>
        <v>244.76760422441933</v>
      </c>
      <c r="S8864" s="10">
        <f>IF(AND(TableOMP[[#This Row],[total_time]]&gt;=TableOMP[[#This Row],[Low]], TableOMP[[#This Row],[total_time]]&lt;=TableOMP[[#This Row],[High]]),1,0)</f>
        <v>0</v>
      </c>
    </row>
    <row r="8865" spans="1:19" hidden="1" x14ac:dyDescent="0.25">
      <c r="A8865" t="s">
        <v>12</v>
      </c>
      <c r="B8865">
        <v>10000</v>
      </c>
      <c r="C8865">
        <v>100</v>
      </c>
      <c r="D8865">
        <v>100000</v>
      </c>
      <c r="E8865">
        <v>38</v>
      </c>
      <c r="F8865">
        <v>1</v>
      </c>
      <c r="G8865">
        <v>243.04003599999999</v>
      </c>
      <c r="H8865">
        <v>0.232151</v>
      </c>
      <c r="I8865">
        <v>4.1098819999999998</v>
      </c>
      <c r="J8865">
        <v>0.111078</v>
      </c>
      <c r="K8865" t="str">
        <f>MID(M8865,22,1)</f>
        <v>1</v>
      </c>
      <c r="L8865" t="s">
        <v>238</v>
      </c>
      <c r="M8865" t="s">
        <v>239</v>
      </c>
      <c r="N8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8865" s="10">
        <f>VLOOKUP(TableOMP[[#This Row],[Label]],TableAvg[],2,FALSE)</f>
        <v>237.50167460000003</v>
      </c>
      <c r="P8865" s="10">
        <f>VLOOKUP(TableOMP[[#This Row],[Label]],TableAvg[],3,FALSE)</f>
        <v>4.8993057032823728</v>
      </c>
      <c r="Q8865" s="10">
        <f>TableOMP[[#This Row],[Avg]]-$U$2*TableOMP[[#This Row],[StdDev]]</f>
        <v>227.7030631934353</v>
      </c>
      <c r="R8865" s="10">
        <f>TableOMP[[#This Row],[Avg]]+$U$2*TableOMP[[#This Row],[StdDev]]</f>
        <v>247.30028600656476</v>
      </c>
      <c r="S8865" s="10">
        <f>IF(AND(TableOMP[[#This Row],[total_time]]&gt;=TableOMP[[#This Row],[Low]], TableOMP[[#This Row],[total_time]]&lt;=TableOMP[[#This Row],[High]]),1,0)</f>
        <v>1</v>
      </c>
    </row>
    <row r="8866" spans="1:19" hidden="1" x14ac:dyDescent="0.25">
      <c r="A8866" t="s">
        <v>12</v>
      </c>
      <c r="B8866">
        <v>10000</v>
      </c>
      <c r="C8866">
        <v>100</v>
      </c>
      <c r="D8866">
        <v>1</v>
      </c>
      <c r="E8866">
        <v>60</v>
      </c>
      <c r="F8866">
        <v>1</v>
      </c>
      <c r="G8866">
        <v>269.487416</v>
      </c>
      <c r="H8866">
        <v>16.992963</v>
      </c>
      <c r="I8866">
        <v>129.601133</v>
      </c>
      <c r="J8866">
        <v>2.1966290000000002</v>
      </c>
      <c r="K8866" t="str">
        <f>MID(M8866,22,1)</f>
        <v>1</v>
      </c>
      <c r="L8866" t="s">
        <v>185</v>
      </c>
      <c r="M8866" t="s">
        <v>186</v>
      </c>
      <c r="N8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8866">
        <f>VLOOKUP(TableOMP[[#This Row],[Label]],TableAvg[],2,FALSE)</f>
        <v>314.40824500000002</v>
      </c>
      <c r="P8866">
        <f>VLOOKUP(TableOMP[[#This Row],[Label]],TableAvg[],3,FALSE)</f>
        <v>78.027598300864057</v>
      </c>
      <c r="Q8866">
        <f>TableOMP[[#This Row],[Avg]]-$U$2*TableOMP[[#This Row],[StdDev]]</f>
        <v>158.35304839827191</v>
      </c>
      <c r="R8866">
        <f>TableOMP[[#This Row],[Avg]]+$U$2*TableOMP[[#This Row],[StdDev]]</f>
        <v>470.46344160172816</v>
      </c>
      <c r="S8866">
        <f>IF(AND(TableOMP[[#This Row],[total_time]]&gt;=TableOMP[[#This Row],[Low]], TableOMP[[#This Row],[total_time]]&lt;=TableOMP[[#This Row],[High]]),1,0)</f>
        <v>1</v>
      </c>
    </row>
    <row r="8867" spans="1:19" hidden="1" x14ac:dyDescent="0.25">
      <c r="A8867" t="s">
        <v>12</v>
      </c>
      <c r="B8867">
        <v>10000</v>
      </c>
      <c r="C8867">
        <v>100</v>
      </c>
      <c r="D8867">
        <v>1</v>
      </c>
      <c r="E8867">
        <v>61</v>
      </c>
      <c r="F8867">
        <v>1</v>
      </c>
      <c r="G8867">
        <v>294.34204</v>
      </c>
      <c r="H8867">
        <v>16.255817</v>
      </c>
      <c r="I8867">
        <v>66.588286999999994</v>
      </c>
      <c r="J8867">
        <v>1.1098049999999999</v>
      </c>
      <c r="K8867" t="str">
        <f>MID(M8867,22,1)</f>
        <v>8</v>
      </c>
      <c r="L8867" t="s">
        <v>81</v>
      </c>
      <c r="M8867" t="s">
        <v>82</v>
      </c>
      <c r="N8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8867">
        <f>VLOOKUP(TableOMP[[#This Row],[Label]],TableAvg[],2,FALSE)</f>
        <v>284.32217150000002</v>
      </c>
      <c r="P8867">
        <f>VLOOKUP(TableOMP[[#This Row],[Label]],TableAvg[],3,FALSE)</f>
        <v>6.5142605724614393</v>
      </c>
      <c r="Q8867">
        <f>TableOMP[[#This Row],[Avg]]-$U$2*TableOMP[[#This Row],[StdDev]]</f>
        <v>271.29365035507715</v>
      </c>
      <c r="R8867">
        <f>TableOMP[[#This Row],[Avg]]+$U$2*TableOMP[[#This Row],[StdDev]]</f>
        <v>297.3506926449229</v>
      </c>
      <c r="S8867">
        <f>IF(AND(TableOMP[[#This Row],[total_time]]&gt;=TableOMP[[#This Row],[Low]], TableOMP[[#This Row],[total_time]]&lt;=TableOMP[[#This Row],[High]]),1,0)</f>
        <v>1</v>
      </c>
    </row>
    <row r="8868" spans="1:19" hidden="1" x14ac:dyDescent="0.25">
      <c r="A8868" t="s">
        <v>12</v>
      </c>
      <c r="B8868">
        <v>10000</v>
      </c>
      <c r="C8868">
        <v>100</v>
      </c>
      <c r="D8868">
        <v>1</v>
      </c>
      <c r="E8868">
        <v>61</v>
      </c>
      <c r="F8868">
        <v>1</v>
      </c>
      <c r="G8868">
        <v>289.43658199999999</v>
      </c>
      <c r="H8868">
        <v>27.100901</v>
      </c>
      <c r="I8868">
        <v>128.816532</v>
      </c>
      <c r="J8868">
        <v>2.1469420000000001</v>
      </c>
      <c r="K8868" t="str">
        <f>MID(M8868,22,1)</f>
        <v>2</v>
      </c>
      <c r="L8868" t="s">
        <v>139</v>
      </c>
      <c r="M8868" t="s">
        <v>140</v>
      </c>
      <c r="N8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8868">
        <f>VLOOKUP(TableOMP[[#This Row],[Label]],TableAvg[],2,FALSE)</f>
        <v>284.32217150000002</v>
      </c>
      <c r="P8868">
        <f>VLOOKUP(TableOMP[[#This Row],[Label]],TableAvg[],3,FALSE)</f>
        <v>6.5142605724614393</v>
      </c>
      <c r="Q8868">
        <f>TableOMP[[#This Row],[Avg]]-$U$2*TableOMP[[#This Row],[StdDev]]</f>
        <v>271.29365035507715</v>
      </c>
      <c r="R8868">
        <f>TableOMP[[#This Row],[Avg]]+$U$2*TableOMP[[#This Row],[StdDev]]</f>
        <v>297.3506926449229</v>
      </c>
      <c r="S8868">
        <f>IF(AND(TableOMP[[#This Row],[total_time]]&gt;=TableOMP[[#This Row],[Low]], TableOMP[[#This Row],[total_time]]&lt;=TableOMP[[#This Row],[High]]),1,0)</f>
        <v>1</v>
      </c>
    </row>
    <row r="8869" spans="1:19" hidden="1" x14ac:dyDescent="0.25">
      <c r="A8869" t="s">
        <v>12</v>
      </c>
      <c r="B8869">
        <v>10000</v>
      </c>
      <c r="C8869">
        <v>100</v>
      </c>
      <c r="D8869">
        <v>1</v>
      </c>
      <c r="E8869">
        <v>61</v>
      </c>
      <c r="F8869">
        <v>1</v>
      </c>
      <c r="G8869">
        <v>287.57903099999999</v>
      </c>
      <c r="H8869">
        <v>24.005607999999999</v>
      </c>
      <c r="I8869">
        <v>101.524288</v>
      </c>
      <c r="J8869">
        <v>1.6920710000000001</v>
      </c>
      <c r="K8869" t="str">
        <f>MID(M8869,22,1)</f>
        <v>1</v>
      </c>
      <c r="L8869" t="s">
        <v>133</v>
      </c>
      <c r="M8869" t="s">
        <v>134</v>
      </c>
      <c r="N8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8869">
        <f>VLOOKUP(TableOMP[[#This Row],[Label]],TableAvg[],2,FALSE)</f>
        <v>284.32217150000002</v>
      </c>
      <c r="P8869">
        <f>VLOOKUP(TableOMP[[#This Row],[Label]],TableAvg[],3,FALSE)</f>
        <v>6.5142605724614393</v>
      </c>
      <c r="Q8869">
        <f>TableOMP[[#This Row],[Avg]]-$U$2*TableOMP[[#This Row],[StdDev]]</f>
        <v>271.29365035507715</v>
      </c>
      <c r="R8869">
        <f>TableOMP[[#This Row],[Avg]]+$U$2*TableOMP[[#This Row],[StdDev]]</f>
        <v>297.3506926449229</v>
      </c>
      <c r="S8869">
        <f>IF(AND(TableOMP[[#This Row],[total_time]]&gt;=TableOMP[[#This Row],[Low]], TableOMP[[#This Row],[total_time]]&lt;=TableOMP[[#This Row],[High]]),1,0)</f>
        <v>1</v>
      </c>
    </row>
    <row r="8870" spans="1:19" hidden="1" x14ac:dyDescent="0.25">
      <c r="A8870" t="s">
        <v>12</v>
      </c>
      <c r="B8870">
        <v>10000</v>
      </c>
      <c r="C8870">
        <v>100</v>
      </c>
      <c r="D8870">
        <v>1</v>
      </c>
      <c r="E8870">
        <v>61</v>
      </c>
      <c r="F8870">
        <v>1</v>
      </c>
      <c r="G8870">
        <v>279.69743999999997</v>
      </c>
      <c r="H8870">
        <v>14.642396</v>
      </c>
      <c r="I8870">
        <v>59.878349</v>
      </c>
      <c r="J8870">
        <v>0.99797199999999997</v>
      </c>
      <c r="K8870" t="str">
        <f>MID(M8870,22,1)</f>
        <v>2</v>
      </c>
      <c r="L8870" t="s">
        <v>240</v>
      </c>
      <c r="M8870" t="s">
        <v>241</v>
      </c>
      <c r="N8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8870" s="10">
        <f>VLOOKUP(TableOMP[[#This Row],[Label]],TableAvg[],2,FALSE)</f>
        <v>284.32217150000002</v>
      </c>
      <c r="P8870" s="10">
        <f>VLOOKUP(TableOMP[[#This Row],[Label]],TableAvg[],3,FALSE)</f>
        <v>6.5142605724614393</v>
      </c>
      <c r="Q8870" s="10">
        <f>TableOMP[[#This Row],[Avg]]-$U$2*TableOMP[[#This Row],[StdDev]]</f>
        <v>271.29365035507715</v>
      </c>
      <c r="R8870" s="10">
        <f>TableOMP[[#This Row],[Avg]]+$U$2*TableOMP[[#This Row],[StdDev]]</f>
        <v>297.3506926449229</v>
      </c>
      <c r="S8870" s="10">
        <f>IF(AND(TableOMP[[#This Row],[total_time]]&gt;=TableOMP[[#This Row],[Low]], TableOMP[[#This Row],[total_time]]&lt;=TableOMP[[#This Row],[High]]),1,0)</f>
        <v>1</v>
      </c>
    </row>
    <row r="8871" spans="1:19" hidden="1" x14ac:dyDescent="0.25">
      <c r="A8871" t="s">
        <v>12</v>
      </c>
      <c r="B8871">
        <v>10000</v>
      </c>
      <c r="C8871">
        <v>100</v>
      </c>
      <c r="D8871">
        <v>1</v>
      </c>
      <c r="E8871">
        <v>61</v>
      </c>
      <c r="F8871">
        <v>1</v>
      </c>
      <c r="G8871">
        <v>278.24715400000002</v>
      </c>
      <c r="H8871">
        <v>14.462308</v>
      </c>
      <c r="I8871">
        <v>65.112542000000005</v>
      </c>
      <c r="J8871">
        <v>1.0852090000000001</v>
      </c>
      <c r="K8871" t="str">
        <f>MID(M8871,22,1)</f>
        <v>1</v>
      </c>
      <c r="L8871" t="s">
        <v>185</v>
      </c>
      <c r="M8871" t="s">
        <v>186</v>
      </c>
      <c r="N8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8871">
        <f>VLOOKUP(TableOMP[[#This Row],[Label]],TableAvg[],2,FALSE)</f>
        <v>284.32217150000002</v>
      </c>
      <c r="P8871">
        <f>VLOOKUP(TableOMP[[#This Row],[Label]],TableAvg[],3,FALSE)</f>
        <v>6.5142605724614393</v>
      </c>
      <c r="Q8871">
        <f>TableOMP[[#This Row],[Avg]]-$U$2*TableOMP[[#This Row],[StdDev]]</f>
        <v>271.29365035507715</v>
      </c>
      <c r="R8871">
        <f>TableOMP[[#This Row],[Avg]]+$U$2*TableOMP[[#This Row],[StdDev]]</f>
        <v>297.3506926449229</v>
      </c>
      <c r="S8871">
        <f>IF(AND(TableOMP[[#This Row],[total_time]]&gt;=TableOMP[[#This Row],[Low]], TableOMP[[#This Row],[total_time]]&lt;=TableOMP[[#This Row],[High]]),1,0)</f>
        <v>1</v>
      </c>
    </row>
    <row r="8872" spans="1:19" hidden="1" x14ac:dyDescent="0.25">
      <c r="A8872" t="s">
        <v>12</v>
      </c>
      <c r="B8872">
        <v>10000</v>
      </c>
      <c r="C8872">
        <v>100</v>
      </c>
      <c r="D8872">
        <v>1</v>
      </c>
      <c r="E8872">
        <v>61</v>
      </c>
      <c r="F8872">
        <v>1</v>
      </c>
      <c r="G8872">
        <v>276.63078200000001</v>
      </c>
      <c r="H8872">
        <v>15.067951000000001</v>
      </c>
      <c r="I8872">
        <v>60.672232000000001</v>
      </c>
      <c r="J8872">
        <v>1.011204</v>
      </c>
      <c r="K8872" t="str">
        <f>MID(M8872,22,1)</f>
        <v>5</v>
      </c>
      <c r="L8872" t="s">
        <v>111</v>
      </c>
      <c r="M8872" t="s">
        <v>112</v>
      </c>
      <c r="N8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8872">
        <f>VLOOKUP(TableOMP[[#This Row],[Label]],TableAvg[],2,FALSE)</f>
        <v>284.32217150000002</v>
      </c>
      <c r="P8872">
        <f>VLOOKUP(TableOMP[[#This Row],[Label]],TableAvg[],3,FALSE)</f>
        <v>6.5142605724614393</v>
      </c>
      <c r="Q8872">
        <f>TableOMP[[#This Row],[Avg]]-$U$2*TableOMP[[#This Row],[StdDev]]</f>
        <v>271.29365035507715</v>
      </c>
      <c r="R8872">
        <f>TableOMP[[#This Row],[Avg]]+$U$2*TableOMP[[#This Row],[StdDev]]</f>
        <v>297.3506926449229</v>
      </c>
      <c r="S8872">
        <f>IF(AND(TableOMP[[#This Row],[total_time]]&gt;=TableOMP[[#This Row],[Low]], TableOMP[[#This Row],[total_time]]&lt;=TableOMP[[#This Row],[High]]),1,0)</f>
        <v>1</v>
      </c>
    </row>
    <row r="8873" spans="1:19" hidden="1" x14ac:dyDescent="0.25">
      <c r="A8873" t="s">
        <v>12</v>
      </c>
      <c r="B8873">
        <v>10000</v>
      </c>
      <c r="C8873">
        <v>100</v>
      </c>
      <c r="D8873">
        <v>1</v>
      </c>
      <c r="E8873">
        <v>62</v>
      </c>
      <c r="F8873">
        <v>1</v>
      </c>
      <c r="G8873">
        <v>293.72471000000002</v>
      </c>
      <c r="H8873">
        <v>21.909127000000002</v>
      </c>
      <c r="I8873">
        <v>82.138756000000001</v>
      </c>
      <c r="J8873">
        <v>1.3465370000000001</v>
      </c>
      <c r="K8873" t="str">
        <f>MID(M8873,22,1)</f>
        <v>2</v>
      </c>
      <c r="L8873" t="s">
        <v>139</v>
      </c>
      <c r="M8873" t="s">
        <v>140</v>
      </c>
      <c r="N8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8873">
        <f>VLOOKUP(TableOMP[[#This Row],[Label]],TableAvg[],2,FALSE)</f>
        <v>280.63760699999995</v>
      </c>
      <c r="P8873">
        <f>VLOOKUP(TableOMP[[#This Row],[Label]],TableAvg[],3,FALSE)</f>
        <v>9.7129995135658316</v>
      </c>
      <c r="Q8873">
        <f>TableOMP[[#This Row],[Avg]]-$U$2*TableOMP[[#This Row],[StdDev]]</f>
        <v>261.21160797286831</v>
      </c>
      <c r="R8873">
        <f>TableOMP[[#This Row],[Avg]]+$U$2*TableOMP[[#This Row],[StdDev]]</f>
        <v>300.06360602713158</v>
      </c>
      <c r="S8873">
        <f>IF(AND(TableOMP[[#This Row],[total_time]]&gt;=TableOMP[[#This Row],[Low]], TableOMP[[#This Row],[total_time]]&lt;=TableOMP[[#This Row],[High]]),1,0)</f>
        <v>1</v>
      </c>
    </row>
    <row r="8874" spans="1:19" hidden="1" x14ac:dyDescent="0.25">
      <c r="A8874" t="s">
        <v>12</v>
      </c>
      <c r="B8874">
        <v>10000</v>
      </c>
      <c r="C8874">
        <v>100</v>
      </c>
      <c r="D8874">
        <v>1</v>
      </c>
      <c r="E8874">
        <v>62</v>
      </c>
      <c r="F8874">
        <v>1</v>
      </c>
      <c r="G8874">
        <v>291.00899299999998</v>
      </c>
      <c r="H8874">
        <v>26.363738999999999</v>
      </c>
      <c r="I8874">
        <v>136.534458</v>
      </c>
      <c r="J8874">
        <v>2.23827</v>
      </c>
      <c r="K8874" t="str">
        <f>MID(M8874,22,1)</f>
        <v>1</v>
      </c>
      <c r="L8874" t="s">
        <v>133</v>
      </c>
      <c r="M8874" t="s">
        <v>134</v>
      </c>
      <c r="N8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8874">
        <f>VLOOKUP(TableOMP[[#This Row],[Label]],TableAvg[],2,FALSE)</f>
        <v>280.63760699999995</v>
      </c>
      <c r="P8874">
        <f>VLOOKUP(TableOMP[[#This Row],[Label]],TableAvg[],3,FALSE)</f>
        <v>9.7129995135658316</v>
      </c>
      <c r="Q8874">
        <f>TableOMP[[#This Row],[Avg]]-$U$2*TableOMP[[#This Row],[StdDev]]</f>
        <v>261.21160797286831</v>
      </c>
      <c r="R8874">
        <f>TableOMP[[#This Row],[Avg]]+$U$2*TableOMP[[#This Row],[StdDev]]</f>
        <v>300.06360602713158</v>
      </c>
      <c r="S8874">
        <f>IF(AND(TableOMP[[#This Row],[total_time]]&gt;=TableOMP[[#This Row],[Low]], TableOMP[[#This Row],[total_time]]&lt;=TableOMP[[#This Row],[High]]),1,0)</f>
        <v>1</v>
      </c>
    </row>
    <row r="8875" spans="1:19" hidden="1" x14ac:dyDescent="0.25">
      <c r="A8875" t="s">
        <v>12</v>
      </c>
      <c r="B8875">
        <v>10000</v>
      </c>
      <c r="C8875">
        <v>100</v>
      </c>
      <c r="D8875">
        <v>1</v>
      </c>
      <c r="E8875">
        <v>62</v>
      </c>
      <c r="F8875">
        <v>1</v>
      </c>
      <c r="G8875">
        <v>282.82996500000002</v>
      </c>
      <c r="H8875">
        <v>15.747322</v>
      </c>
      <c r="I8875">
        <v>71.712215999999998</v>
      </c>
      <c r="J8875">
        <v>1.17561</v>
      </c>
      <c r="K8875" t="str">
        <f>MID(M8875,22,1)</f>
        <v>8</v>
      </c>
      <c r="L8875" t="s">
        <v>81</v>
      </c>
      <c r="M8875" t="s">
        <v>82</v>
      </c>
      <c r="N8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8875">
        <f>VLOOKUP(TableOMP[[#This Row],[Label]],TableAvg[],2,FALSE)</f>
        <v>280.63760699999995</v>
      </c>
      <c r="P8875">
        <f>VLOOKUP(TableOMP[[#This Row],[Label]],TableAvg[],3,FALSE)</f>
        <v>9.7129995135658316</v>
      </c>
      <c r="Q8875">
        <f>TableOMP[[#This Row],[Avg]]-$U$2*TableOMP[[#This Row],[StdDev]]</f>
        <v>261.21160797286831</v>
      </c>
      <c r="R8875">
        <f>TableOMP[[#This Row],[Avg]]+$U$2*TableOMP[[#This Row],[StdDev]]</f>
        <v>300.06360602713158</v>
      </c>
      <c r="S8875">
        <f>IF(AND(TableOMP[[#This Row],[total_time]]&gt;=TableOMP[[#This Row],[Low]], TableOMP[[#This Row],[total_time]]&lt;=TableOMP[[#This Row],[High]]),1,0)</f>
        <v>1</v>
      </c>
    </row>
    <row r="8876" spans="1:19" hidden="1" x14ac:dyDescent="0.25">
      <c r="A8876" t="s">
        <v>12</v>
      </c>
      <c r="B8876">
        <v>10000</v>
      </c>
      <c r="C8876">
        <v>100</v>
      </c>
      <c r="D8876">
        <v>1</v>
      </c>
      <c r="E8876">
        <v>62</v>
      </c>
      <c r="F8876">
        <v>1</v>
      </c>
      <c r="G8876">
        <v>278.57246700000002</v>
      </c>
      <c r="H8876">
        <v>14.487804000000001</v>
      </c>
      <c r="I8876">
        <v>67.191254999999998</v>
      </c>
      <c r="J8876">
        <v>1.101496</v>
      </c>
      <c r="K8876" t="str">
        <f>MID(M8876,22,1)</f>
        <v>2</v>
      </c>
      <c r="L8876" t="s">
        <v>240</v>
      </c>
      <c r="M8876" t="s">
        <v>241</v>
      </c>
      <c r="N8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8876" s="10">
        <f>VLOOKUP(TableOMP[[#This Row],[Label]],TableAvg[],2,FALSE)</f>
        <v>280.63760699999995</v>
      </c>
      <c r="P8876" s="10">
        <f>VLOOKUP(TableOMP[[#This Row],[Label]],TableAvg[],3,FALSE)</f>
        <v>9.7129995135658316</v>
      </c>
      <c r="Q8876" s="10">
        <f>TableOMP[[#This Row],[Avg]]-$U$2*TableOMP[[#This Row],[StdDev]]</f>
        <v>261.21160797286831</v>
      </c>
      <c r="R8876" s="10">
        <f>TableOMP[[#This Row],[Avg]]+$U$2*TableOMP[[#This Row],[StdDev]]</f>
        <v>300.06360602713158</v>
      </c>
      <c r="S8876" s="10">
        <f>IF(AND(TableOMP[[#This Row],[total_time]]&gt;=TableOMP[[#This Row],[Low]], TableOMP[[#This Row],[total_time]]&lt;=TableOMP[[#This Row],[High]]),1,0)</f>
        <v>1</v>
      </c>
    </row>
    <row r="8877" spans="1:19" hidden="1" x14ac:dyDescent="0.25">
      <c r="A8877" t="s">
        <v>12</v>
      </c>
      <c r="B8877">
        <v>10000</v>
      </c>
      <c r="C8877">
        <v>100</v>
      </c>
      <c r="D8877">
        <v>1</v>
      </c>
      <c r="E8877">
        <v>62</v>
      </c>
      <c r="F8877">
        <v>1</v>
      </c>
      <c r="G8877">
        <v>268.87807500000002</v>
      </c>
      <c r="H8877">
        <v>16.041606999999999</v>
      </c>
      <c r="I8877">
        <v>130.75187600000001</v>
      </c>
      <c r="J8877">
        <v>2.1434730000000002</v>
      </c>
      <c r="K8877" t="str">
        <f>MID(M8877,22,1)</f>
        <v>5</v>
      </c>
      <c r="L8877" t="s">
        <v>111</v>
      </c>
      <c r="M8877" t="s">
        <v>112</v>
      </c>
      <c r="N8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8877">
        <f>VLOOKUP(TableOMP[[#This Row],[Label]],TableAvg[],2,FALSE)</f>
        <v>280.63760699999995</v>
      </c>
      <c r="P8877">
        <f>VLOOKUP(TableOMP[[#This Row],[Label]],TableAvg[],3,FALSE)</f>
        <v>9.7129995135658316</v>
      </c>
      <c r="Q8877">
        <f>TableOMP[[#This Row],[Avg]]-$U$2*TableOMP[[#This Row],[StdDev]]</f>
        <v>261.21160797286831</v>
      </c>
      <c r="R8877">
        <f>TableOMP[[#This Row],[Avg]]+$U$2*TableOMP[[#This Row],[StdDev]]</f>
        <v>300.06360602713158</v>
      </c>
      <c r="S8877">
        <f>IF(AND(TableOMP[[#This Row],[total_time]]&gt;=TableOMP[[#This Row],[Low]], TableOMP[[#This Row],[total_time]]&lt;=TableOMP[[#This Row],[High]]),1,0)</f>
        <v>1</v>
      </c>
    </row>
    <row r="8878" spans="1:19" hidden="1" x14ac:dyDescent="0.25">
      <c r="A8878" t="s">
        <v>12</v>
      </c>
      <c r="B8878">
        <v>10000</v>
      </c>
      <c r="C8878">
        <v>100</v>
      </c>
      <c r="D8878">
        <v>1</v>
      </c>
      <c r="E8878">
        <v>62</v>
      </c>
      <c r="F8878">
        <v>1</v>
      </c>
      <c r="G8878">
        <v>268.81143200000002</v>
      </c>
      <c r="H8878">
        <v>14.263627</v>
      </c>
      <c r="I8878">
        <v>84.735724000000005</v>
      </c>
      <c r="J8878">
        <v>1.3891100000000001</v>
      </c>
      <c r="K8878" t="str">
        <f>MID(M8878,22,1)</f>
        <v>1</v>
      </c>
      <c r="L8878" t="s">
        <v>185</v>
      </c>
      <c r="M8878" t="s">
        <v>186</v>
      </c>
      <c r="N8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8878">
        <f>VLOOKUP(TableOMP[[#This Row],[Label]],TableAvg[],2,FALSE)</f>
        <v>280.63760699999995</v>
      </c>
      <c r="P8878">
        <f>VLOOKUP(TableOMP[[#This Row],[Label]],TableAvg[],3,FALSE)</f>
        <v>9.7129995135658316</v>
      </c>
      <c r="Q8878">
        <f>TableOMP[[#This Row],[Avg]]-$U$2*TableOMP[[#This Row],[StdDev]]</f>
        <v>261.21160797286831</v>
      </c>
      <c r="R8878">
        <f>TableOMP[[#This Row],[Avg]]+$U$2*TableOMP[[#This Row],[StdDev]]</f>
        <v>300.06360602713158</v>
      </c>
      <c r="S8878">
        <f>IF(AND(TableOMP[[#This Row],[total_time]]&gt;=TableOMP[[#This Row],[Low]], TableOMP[[#This Row],[total_time]]&lt;=TableOMP[[#This Row],[High]]),1,0)</f>
        <v>1</v>
      </c>
    </row>
    <row r="8879" spans="1:19" hidden="1" x14ac:dyDescent="0.25">
      <c r="A8879" t="s">
        <v>12</v>
      </c>
      <c r="B8879">
        <v>10000</v>
      </c>
      <c r="C8879">
        <v>100</v>
      </c>
      <c r="D8879">
        <v>1</v>
      </c>
      <c r="E8879">
        <v>63</v>
      </c>
      <c r="F8879">
        <v>1</v>
      </c>
      <c r="G8879">
        <v>434.97038099999997</v>
      </c>
      <c r="H8879">
        <v>166.70263199999999</v>
      </c>
      <c r="I8879">
        <v>70.645235</v>
      </c>
      <c r="J8879">
        <v>1.1394390000000001</v>
      </c>
      <c r="K8879" t="str">
        <f>MID(M8879,22,1)</f>
        <v>8</v>
      </c>
      <c r="L8879" t="s">
        <v>81</v>
      </c>
      <c r="M8879" t="s">
        <v>82</v>
      </c>
      <c r="N8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8879">
        <f>VLOOKUP(TableOMP[[#This Row],[Label]],TableAvg[],2,FALSE)</f>
        <v>312.17947150000003</v>
      </c>
      <c r="P8879">
        <f>VLOOKUP(TableOMP[[#This Row],[Label]],TableAvg[],3,FALSE)</f>
        <v>56.794583762993092</v>
      </c>
      <c r="Q8879">
        <f>TableOMP[[#This Row],[Avg]]-$U$2*TableOMP[[#This Row],[StdDev]]</f>
        <v>198.59030397401386</v>
      </c>
      <c r="R8879">
        <f>TableOMP[[#This Row],[Avg]]+$U$2*TableOMP[[#This Row],[StdDev]]</f>
        <v>425.7686390259862</v>
      </c>
      <c r="S8879">
        <f>IF(AND(TableOMP[[#This Row],[total_time]]&gt;=TableOMP[[#This Row],[Low]], TableOMP[[#This Row],[total_time]]&lt;=TableOMP[[#This Row],[High]]),1,0)</f>
        <v>0</v>
      </c>
    </row>
    <row r="8880" spans="1:19" hidden="1" x14ac:dyDescent="0.25">
      <c r="A8880" t="s">
        <v>12</v>
      </c>
      <c r="B8880">
        <v>10000</v>
      </c>
      <c r="C8880">
        <v>100</v>
      </c>
      <c r="D8880">
        <v>1</v>
      </c>
      <c r="E8880">
        <v>63</v>
      </c>
      <c r="F8880">
        <v>1</v>
      </c>
      <c r="G8880">
        <v>319.33645999999999</v>
      </c>
      <c r="H8880">
        <v>52.743839000000001</v>
      </c>
      <c r="I8880">
        <v>116.840795</v>
      </c>
      <c r="J8880">
        <v>1.8845289999999999</v>
      </c>
      <c r="K8880" t="str">
        <f>MID(M8880,22,1)</f>
        <v>2</v>
      </c>
      <c r="L8880" t="s">
        <v>139</v>
      </c>
      <c r="M8880" t="s">
        <v>140</v>
      </c>
      <c r="N8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8880">
        <f>VLOOKUP(TableOMP[[#This Row],[Label]],TableAvg[],2,FALSE)</f>
        <v>312.17947150000003</v>
      </c>
      <c r="P8880">
        <f>VLOOKUP(TableOMP[[#This Row],[Label]],TableAvg[],3,FALSE)</f>
        <v>56.794583762993092</v>
      </c>
      <c r="Q8880">
        <f>TableOMP[[#This Row],[Avg]]-$U$2*TableOMP[[#This Row],[StdDev]]</f>
        <v>198.59030397401386</v>
      </c>
      <c r="R8880">
        <f>TableOMP[[#This Row],[Avg]]+$U$2*TableOMP[[#This Row],[StdDev]]</f>
        <v>425.7686390259862</v>
      </c>
      <c r="S8880">
        <v>0</v>
      </c>
    </row>
    <row r="8881" spans="1:19" hidden="1" x14ac:dyDescent="0.25">
      <c r="A8881" t="s">
        <v>12</v>
      </c>
      <c r="B8881">
        <v>10000</v>
      </c>
      <c r="C8881">
        <v>100</v>
      </c>
      <c r="D8881">
        <v>1</v>
      </c>
      <c r="E8881">
        <v>63</v>
      </c>
      <c r="F8881">
        <v>1</v>
      </c>
      <c r="G8881">
        <v>281.09025400000002</v>
      </c>
      <c r="H8881">
        <v>15.002713</v>
      </c>
      <c r="I8881">
        <v>62.743138000000002</v>
      </c>
      <c r="J8881">
        <v>1.0119860000000001</v>
      </c>
      <c r="K8881" t="str">
        <f>MID(M8881,22,1)</f>
        <v>1</v>
      </c>
      <c r="L8881" t="s">
        <v>185</v>
      </c>
      <c r="M8881" t="s">
        <v>186</v>
      </c>
      <c r="N8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8881">
        <f>VLOOKUP(TableOMP[[#This Row],[Label]],TableAvg[],2,FALSE)</f>
        <v>312.17947150000003</v>
      </c>
      <c r="P8881">
        <f>VLOOKUP(TableOMP[[#This Row],[Label]],TableAvg[],3,FALSE)</f>
        <v>56.794583762993092</v>
      </c>
      <c r="Q8881">
        <f>TableOMP[[#This Row],[Avg]]-$U$2*TableOMP[[#This Row],[StdDev]]</f>
        <v>198.59030397401386</v>
      </c>
      <c r="R8881">
        <f>TableOMP[[#This Row],[Avg]]+$U$2*TableOMP[[#This Row],[StdDev]]</f>
        <v>425.7686390259862</v>
      </c>
      <c r="S8881">
        <f>IF(AND(TableOMP[[#This Row],[total_time]]&gt;=TableOMP[[#This Row],[Low]], TableOMP[[#This Row],[total_time]]&lt;=TableOMP[[#This Row],[High]]),1,0)</f>
        <v>1</v>
      </c>
    </row>
    <row r="8882" spans="1:19" hidden="1" x14ac:dyDescent="0.25">
      <c r="A8882" t="s">
        <v>12</v>
      </c>
      <c r="B8882">
        <v>10000</v>
      </c>
      <c r="C8882">
        <v>100</v>
      </c>
      <c r="D8882">
        <v>1</v>
      </c>
      <c r="E8882">
        <v>63</v>
      </c>
      <c r="F8882">
        <v>1</v>
      </c>
      <c r="G8882">
        <v>279.65870899999999</v>
      </c>
      <c r="H8882">
        <v>14.716328000000001</v>
      </c>
      <c r="I8882">
        <v>61.607294000000003</v>
      </c>
      <c r="J8882">
        <v>0.99366600000000005</v>
      </c>
      <c r="K8882" t="str">
        <f>MID(M8882,22,1)</f>
        <v>2</v>
      </c>
      <c r="L8882" t="s">
        <v>240</v>
      </c>
      <c r="M8882" t="s">
        <v>241</v>
      </c>
      <c r="N8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8882" s="10">
        <f>VLOOKUP(TableOMP[[#This Row],[Label]],TableAvg[],2,FALSE)</f>
        <v>312.17947150000003</v>
      </c>
      <c r="P8882" s="10">
        <f>VLOOKUP(TableOMP[[#This Row],[Label]],TableAvg[],3,FALSE)</f>
        <v>56.794583762993092</v>
      </c>
      <c r="Q8882" s="10">
        <f>TableOMP[[#This Row],[Avg]]-$U$2*TableOMP[[#This Row],[StdDev]]</f>
        <v>198.59030397401386</v>
      </c>
      <c r="R8882" s="10">
        <f>TableOMP[[#This Row],[Avg]]+$U$2*TableOMP[[#This Row],[StdDev]]</f>
        <v>425.7686390259862</v>
      </c>
      <c r="S8882" s="10">
        <f>IF(AND(TableOMP[[#This Row],[total_time]]&gt;=TableOMP[[#This Row],[Low]], TableOMP[[#This Row],[total_time]]&lt;=TableOMP[[#This Row],[High]]),1,0)</f>
        <v>1</v>
      </c>
    </row>
    <row r="8883" spans="1:19" hidden="1" x14ac:dyDescent="0.25">
      <c r="A8883" t="s">
        <v>12</v>
      </c>
      <c r="B8883">
        <v>10000</v>
      </c>
      <c r="C8883">
        <v>100</v>
      </c>
      <c r="D8883">
        <v>1</v>
      </c>
      <c r="E8883">
        <v>63</v>
      </c>
      <c r="F8883">
        <v>1</v>
      </c>
      <c r="G8883">
        <v>279.46844700000003</v>
      </c>
      <c r="H8883">
        <v>15.437543</v>
      </c>
      <c r="I8883">
        <v>74.313728999999995</v>
      </c>
      <c r="J8883">
        <v>1.198609</v>
      </c>
      <c r="K8883" t="str">
        <f>MID(M8883,22,1)</f>
        <v>5</v>
      </c>
      <c r="L8883" t="s">
        <v>111</v>
      </c>
      <c r="M8883" t="s">
        <v>112</v>
      </c>
      <c r="N8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8883">
        <f>VLOOKUP(TableOMP[[#This Row],[Label]],TableAvg[],2,FALSE)</f>
        <v>312.17947150000003</v>
      </c>
      <c r="P8883">
        <f>VLOOKUP(TableOMP[[#This Row],[Label]],TableAvg[],3,FALSE)</f>
        <v>56.794583762993092</v>
      </c>
      <c r="Q8883">
        <f>TableOMP[[#This Row],[Avg]]-$U$2*TableOMP[[#This Row],[StdDev]]</f>
        <v>198.59030397401386</v>
      </c>
      <c r="R8883">
        <f>TableOMP[[#This Row],[Avg]]+$U$2*TableOMP[[#This Row],[StdDev]]</f>
        <v>425.7686390259862</v>
      </c>
      <c r="S8883">
        <f>IF(AND(TableOMP[[#This Row],[total_time]]&gt;=TableOMP[[#This Row],[Low]], TableOMP[[#This Row],[total_time]]&lt;=TableOMP[[#This Row],[High]]),1,0)</f>
        <v>1</v>
      </c>
    </row>
    <row r="8884" spans="1:19" hidden="1" x14ac:dyDescent="0.25">
      <c r="A8884" t="s">
        <v>12</v>
      </c>
      <c r="B8884">
        <v>10000</v>
      </c>
      <c r="C8884">
        <v>100</v>
      </c>
      <c r="D8884">
        <v>1</v>
      </c>
      <c r="E8884">
        <v>63</v>
      </c>
      <c r="F8884">
        <v>1</v>
      </c>
      <c r="G8884">
        <v>278.55257799999998</v>
      </c>
      <c r="H8884">
        <v>25.821158</v>
      </c>
      <c r="I8884">
        <v>111.85686699999999</v>
      </c>
      <c r="J8884">
        <v>1.8041430000000001</v>
      </c>
      <c r="K8884" t="str">
        <f>MID(M8884,22,1)</f>
        <v>1</v>
      </c>
      <c r="L8884" t="s">
        <v>133</v>
      </c>
      <c r="M8884" t="s">
        <v>134</v>
      </c>
      <c r="N8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8884">
        <f>VLOOKUP(TableOMP[[#This Row],[Label]],TableAvg[],2,FALSE)</f>
        <v>312.17947150000003</v>
      </c>
      <c r="P8884">
        <f>VLOOKUP(TableOMP[[#This Row],[Label]],TableAvg[],3,FALSE)</f>
        <v>56.794583762993092</v>
      </c>
      <c r="Q8884">
        <f>TableOMP[[#This Row],[Avg]]-$U$2*TableOMP[[#This Row],[StdDev]]</f>
        <v>198.59030397401386</v>
      </c>
      <c r="R8884">
        <f>TableOMP[[#This Row],[Avg]]+$U$2*TableOMP[[#This Row],[StdDev]]</f>
        <v>425.7686390259862</v>
      </c>
      <c r="S8884">
        <f>IF(AND(TableOMP[[#This Row],[total_time]]&gt;=TableOMP[[#This Row],[Low]], TableOMP[[#This Row],[total_time]]&lt;=TableOMP[[#This Row],[High]]),1,0)</f>
        <v>1</v>
      </c>
    </row>
    <row r="8885" spans="1:19" hidden="1" x14ac:dyDescent="0.25">
      <c r="A8885" t="s">
        <v>12</v>
      </c>
      <c r="B8885">
        <v>10000</v>
      </c>
      <c r="C8885">
        <v>100</v>
      </c>
      <c r="D8885">
        <v>1</v>
      </c>
      <c r="E8885">
        <v>64</v>
      </c>
      <c r="F8885">
        <v>1</v>
      </c>
      <c r="G8885">
        <v>429.63506000000001</v>
      </c>
      <c r="H8885">
        <v>164.95820699999999</v>
      </c>
      <c r="I8885">
        <v>61.656837000000003</v>
      </c>
      <c r="J8885">
        <v>0.97867999999999999</v>
      </c>
      <c r="K8885" t="str">
        <f>MID(M8885,22,1)</f>
        <v>5</v>
      </c>
      <c r="L8885" t="s">
        <v>111</v>
      </c>
      <c r="M8885" t="s">
        <v>112</v>
      </c>
      <c r="N8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8885">
        <f>VLOOKUP(TableOMP[[#This Row],[Label]],TableAvg[],2,FALSE)</f>
        <v>338.75655999999998</v>
      </c>
      <c r="P8885">
        <f>VLOOKUP(TableOMP[[#This Row],[Label]],TableAvg[],3,FALSE)</f>
        <v>60.680112293646253</v>
      </c>
      <c r="Q8885">
        <f>TableOMP[[#This Row],[Avg]]-$U$2*TableOMP[[#This Row],[StdDev]]</f>
        <v>217.39633541270746</v>
      </c>
      <c r="R8885">
        <f>TableOMP[[#This Row],[Avg]]+$U$2*TableOMP[[#This Row],[StdDev]]</f>
        <v>460.1167845872925</v>
      </c>
      <c r="S8885">
        <v>0</v>
      </c>
    </row>
    <row r="8886" spans="1:19" hidden="1" x14ac:dyDescent="0.25">
      <c r="A8886" t="s">
        <v>12</v>
      </c>
      <c r="B8886">
        <v>10000</v>
      </c>
      <c r="C8886">
        <v>100</v>
      </c>
      <c r="D8886">
        <v>1</v>
      </c>
      <c r="E8886">
        <v>64</v>
      </c>
      <c r="F8886">
        <v>1</v>
      </c>
      <c r="G8886">
        <v>416.88768299999998</v>
      </c>
      <c r="H8886">
        <v>148.75625700000001</v>
      </c>
      <c r="I8886">
        <v>85.476742999999999</v>
      </c>
      <c r="J8886">
        <v>1.3567739999999999</v>
      </c>
      <c r="K8886" t="str">
        <f>MID(M8886,22,1)</f>
        <v>8</v>
      </c>
      <c r="L8886" t="s">
        <v>81</v>
      </c>
      <c r="M8886" t="s">
        <v>82</v>
      </c>
      <c r="N8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8886">
        <f>VLOOKUP(TableOMP[[#This Row],[Label]],TableAvg[],2,FALSE)</f>
        <v>338.75655999999998</v>
      </c>
      <c r="P8886">
        <f>VLOOKUP(TableOMP[[#This Row],[Label]],TableAvg[],3,FALSE)</f>
        <v>60.680112293646253</v>
      </c>
      <c r="Q8886">
        <f>TableOMP[[#This Row],[Avg]]-$U$2*TableOMP[[#This Row],[StdDev]]</f>
        <v>217.39633541270746</v>
      </c>
      <c r="R8886">
        <f>TableOMP[[#This Row],[Avg]]+$U$2*TableOMP[[#This Row],[StdDev]]</f>
        <v>460.1167845872925</v>
      </c>
      <c r="S8886">
        <v>0</v>
      </c>
    </row>
    <row r="8887" spans="1:19" hidden="1" x14ac:dyDescent="0.25">
      <c r="A8887" t="s">
        <v>12</v>
      </c>
      <c r="B8887">
        <v>10000</v>
      </c>
      <c r="C8887">
        <v>100</v>
      </c>
      <c r="D8887">
        <v>1</v>
      </c>
      <c r="E8887">
        <v>64</v>
      </c>
      <c r="F8887">
        <v>1</v>
      </c>
      <c r="G8887">
        <v>308.13891899999999</v>
      </c>
      <c r="H8887">
        <v>45.757308999999999</v>
      </c>
      <c r="I8887">
        <v>79.466731999999993</v>
      </c>
      <c r="J8887">
        <v>1.261377</v>
      </c>
      <c r="K8887" t="str">
        <f>MID(M8887,22,1)</f>
        <v>2</v>
      </c>
      <c r="L8887" t="s">
        <v>240</v>
      </c>
      <c r="M8887" t="s">
        <v>241</v>
      </c>
      <c r="N8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8887" s="10">
        <f>VLOOKUP(TableOMP[[#This Row],[Label]],TableAvg[],2,FALSE)</f>
        <v>338.75655999999998</v>
      </c>
      <c r="P8887" s="10">
        <f>VLOOKUP(TableOMP[[#This Row],[Label]],TableAvg[],3,FALSE)</f>
        <v>60.680112293646253</v>
      </c>
      <c r="Q8887" s="10">
        <f>TableOMP[[#This Row],[Avg]]-$U$2*TableOMP[[#This Row],[StdDev]]</f>
        <v>217.39633541270746</v>
      </c>
      <c r="R8887" s="10">
        <f>TableOMP[[#This Row],[Avg]]+$U$2*TableOMP[[#This Row],[StdDev]]</f>
        <v>460.1167845872925</v>
      </c>
      <c r="S8887" s="10">
        <v>0</v>
      </c>
    </row>
    <row r="8888" spans="1:19" hidden="1" x14ac:dyDescent="0.25">
      <c r="A8888" t="s">
        <v>12</v>
      </c>
      <c r="B8888">
        <v>10000</v>
      </c>
      <c r="C8888">
        <v>100</v>
      </c>
      <c r="D8888">
        <v>1</v>
      </c>
      <c r="E8888">
        <v>64</v>
      </c>
      <c r="F8888">
        <v>1</v>
      </c>
      <c r="G8888">
        <v>307.88251500000001</v>
      </c>
      <c r="H8888">
        <v>41.758704999999999</v>
      </c>
      <c r="I8888">
        <v>140.73773199999999</v>
      </c>
      <c r="J8888">
        <v>2.2339319999999998</v>
      </c>
      <c r="K8888" t="str">
        <f>MID(M8888,22,1)</f>
        <v>1</v>
      </c>
      <c r="L8888" t="s">
        <v>133</v>
      </c>
      <c r="M8888" t="s">
        <v>134</v>
      </c>
      <c r="N8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8888">
        <f>VLOOKUP(TableOMP[[#This Row],[Label]],TableAvg[],2,FALSE)</f>
        <v>338.75655999999998</v>
      </c>
      <c r="P8888">
        <f>VLOOKUP(TableOMP[[#This Row],[Label]],TableAvg[],3,FALSE)</f>
        <v>60.680112293646253</v>
      </c>
      <c r="Q8888">
        <f>TableOMP[[#This Row],[Avg]]-$U$2*TableOMP[[#This Row],[StdDev]]</f>
        <v>217.39633541270746</v>
      </c>
      <c r="R8888">
        <f>TableOMP[[#This Row],[Avg]]+$U$2*TableOMP[[#This Row],[StdDev]]</f>
        <v>460.1167845872925</v>
      </c>
      <c r="S8888">
        <v>0</v>
      </c>
    </row>
    <row r="8889" spans="1:19" hidden="1" x14ac:dyDescent="0.25">
      <c r="A8889" t="s">
        <v>12</v>
      </c>
      <c r="B8889">
        <v>10000</v>
      </c>
      <c r="C8889">
        <v>100</v>
      </c>
      <c r="D8889">
        <v>1</v>
      </c>
      <c r="E8889">
        <v>64</v>
      </c>
      <c r="F8889">
        <v>1</v>
      </c>
      <c r="G8889">
        <v>290.400463</v>
      </c>
      <c r="H8889">
        <v>24.425153999999999</v>
      </c>
      <c r="I8889">
        <v>76.929188999999994</v>
      </c>
      <c r="J8889">
        <v>1.221098</v>
      </c>
      <c r="K8889" t="str">
        <f>MID(M8889,22,1)</f>
        <v>2</v>
      </c>
      <c r="L8889" t="s">
        <v>139</v>
      </c>
      <c r="M8889" t="s">
        <v>140</v>
      </c>
      <c r="N8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8889">
        <f>VLOOKUP(TableOMP[[#This Row],[Label]],TableAvg[],2,FALSE)</f>
        <v>338.75655999999998</v>
      </c>
      <c r="P8889">
        <f>VLOOKUP(TableOMP[[#This Row],[Label]],TableAvg[],3,FALSE)</f>
        <v>60.680112293646253</v>
      </c>
      <c r="Q8889">
        <f>TableOMP[[#This Row],[Avg]]-$U$2*TableOMP[[#This Row],[StdDev]]</f>
        <v>217.39633541270746</v>
      </c>
      <c r="R8889">
        <f>TableOMP[[#This Row],[Avg]]+$U$2*TableOMP[[#This Row],[StdDev]]</f>
        <v>460.1167845872925</v>
      </c>
      <c r="S8889">
        <f>IF(AND(TableOMP[[#This Row],[total_time]]&gt;=TableOMP[[#This Row],[Low]], TableOMP[[#This Row],[total_time]]&lt;=TableOMP[[#This Row],[High]]),1,0)</f>
        <v>1</v>
      </c>
    </row>
    <row r="8890" spans="1:19" hidden="1" x14ac:dyDescent="0.25">
      <c r="A8890" t="s">
        <v>12</v>
      </c>
      <c r="B8890">
        <v>10000</v>
      </c>
      <c r="C8890">
        <v>100</v>
      </c>
      <c r="D8890">
        <v>1</v>
      </c>
      <c r="E8890">
        <v>64</v>
      </c>
      <c r="F8890">
        <v>1</v>
      </c>
      <c r="G8890">
        <v>279.59472</v>
      </c>
      <c r="H8890">
        <v>14.792749000000001</v>
      </c>
      <c r="I8890">
        <v>70.924526999999998</v>
      </c>
      <c r="J8890">
        <v>1.125786</v>
      </c>
      <c r="K8890" t="str">
        <f>MID(M8890,22,1)</f>
        <v>1</v>
      </c>
      <c r="L8890" t="s">
        <v>185</v>
      </c>
      <c r="M8890" t="s">
        <v>186</v>
      </c>
      <c r="N8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8890">
        <f>VLOOKUP(TableOMP[[#This Row],[Label]],TableAvg[],2,FALSE)</f>
        <v>338.75655999999998</v>
      </c>
      <c r="P8890">
        <f>VLOOKUP(TableOMP[[#This Row],[Label]],TableAvg[],3,FALSE)</f>
        <v>60.680112293646253</v>
      </c>
      <c r="Q8890">
        <f>TableOMP[[#This Row],[Avg]]-$U$2*TableOMP[[#This Row],[StdDev]]</f>
        <v>217.39633541270746</v>
      </c>
      <c r="R8890">
        <f>TableOMP[[#This Row],[Avg]]+$U$2*TableOMP[[#This Row],[StdDev]]</f>
        <v>460.1167845872925</v>
      </c>
      <c r="S8890">
        <f>IF(AND(TableOMP[[#This Row],[total_time]]&gt;=TableOMP[[#This Row],[Low]], TableOMP[[#This Row],[total_time]]&lt;=TableOMP[[#This Row],[High]]),1,0)</f>
        <v>1</v>
      </c>
    </row>
    <row r="8891" spans="1:19" hidden="1" x14ac:dyDescent="0.25">
      <c r="A8891" t="s">
        <v>10</v>
      </c>
      <c r="B8891">
        <v>10000</v>
      </c>
      <c r="C8891">
        <v>100</v>
      </c>
      <c r="D8891">
        <v>100000</v>
      </c>
      <c r="E8891">
        <v>64</v>
      </c>
      <c r="F8891">
        <v>1</v>
      </c>
      <c r="G8891">
        <v>263.40490299999999</v>
      </c>
      <c r="H8891">
        <v>0.22048000000000001</v>
      </c>
      <c r="I8891">
        <v>6.769101</v>
      </c>
      <c r="J8891">
        <v>0.107446</v>
      </c>
      <c r="K8891" t="str">
        <f>MID(M8891,22,1)</f>
        <v>4</v>
      </c>
      <c r="L8891" t="s">
        <v>242</v>
      </c>
      <c r="M8891" t="s">
        <v>243</v>
      </c>
      <c r="N8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8891" s="10">
        <f>VLOOKUP(TableOMP[[#This Row],[Label]],TableAvg[],2,FALSE)</f>
        <v>253.05102289999999</v>
      </c>
      <c r="P8891" s="10">
        <f>VLOOKUP(TableOMP[[#This Row],[Label]],TableAvg[],3,FALSE)</f>
        <v>9.7952243049356973</v>
      </c>
      <c r="Q8891" s="10">
        <f>TableOMP[[#This Row],[Avg]]-$U$2*TableOMP[[#This Row],[StdDev]]</f>
        <v>233.46057429012859</v>
      </c>
      <c r="R8891" s="10">
        <f>TableOMP[[#This Row],[Avg]]+$U$2*TableOMP[[#This Row],[StdDev]]</f>
        <v>272.64147150987139</v>
      </c>
      <c r="S8891" s="10">
        <f>IF(AND(TableOMP[[#This Row],[total_time]]&gt;=TableOMP[[#This Row],[Low]], TableOMP[[#This Row],[total_time]]&lt;=TableOMP[[#This Row],[High]]),1,0)</f>
        <v>1</v>
      </c>
    </row>
    <row r="8892" spans="1:19" hidden="1" x14ac:dyDescent="0.25">
      <c r="A8892" t="s">
        <v>10</v>
      </c>
      <c r="B8892">
        <v>10000</v>
      </c>
      <c r="C8892">
        <v>100</v>
      </c>
      <c r="D8892">
        <v>100000</v>
      </c>
      <c r="E8892">
        <v>63</v>
      </c>
      <c r="F8892">
        <v>1</v>
      </c>
      <c r="G8892">
        <v>284.01241399999998</v>
      </c>
      <c r="H8892">
        <v>0.22126100000000001</v>
      </c>
      <c r="I8892">
        <v>6.6847830000000004</v>
      </c>
      <c r="J8892">
        <v>0.107819</v>
      </c>
      <c r="K8892" t="str">
        <f>MID(M8892,22,1)</f>
        <v>4</v>
      </c>
      <c r="L8892" t="s">
        <v>242</v>
      </c>
      <c r="M8892" t="s">
        <v>243</v>
      </c>
      <c r="N8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8892" s="10">
        <f>VLOOKUP(TableOMP[[#This Row],[Label]],TableAvg[],2,FALSE)</f>
        <v>265.38977929999999</v>
      </c>
      <c r="P8892" s="10">
        <f>VLOOKUP(TableOMP[[#This Row],[Label]],TableAvg[],3,FALSE)</f>
        <v>19.73171319234147</v>
      </c>
      <c r="Q8892" s="10">
        <f>TableOMP[[#This Row],[Avg]]-$U$2*TableOMP[[#This Row],[StdDev]]</f>
        <v>225.92635291531704</v>
      </c>
      <c r="R8892" s="10">
        <f>TableOMP[[#This Row],[Avg]]+$U$2*TableOMP[[#This Row],[StdDev]]</f>
        <v>304.85320568468291</v>
      </c>
      <c r="S8892" s="10">
        <f>IF(AND(TableOMP[[#This Row],[total_time]]&gt;=TableOMP[[#This Row],[Low]], TableOMP[[#This Row],[total_time]]&lt;=TableOMP[[#This Row],[High]]),1,0)</f>
        <v>1</v>
      </c>
    </row>
    <row r="8893" spans="1:19" hidden="1" x14ac:dyDescent="0.25">
      <c r="A8893" t="s">
        <v>10</v>
      </c>
      <c r="B8893">
        <v>10000</v>
      </c>
      <c r="C8893">
        <v>100</v>
      </c>
      <c r="D8893">
        <v>100000</v>
      </c>
      <c r="E8893">
        <v>62</v>
      </c>
      <c r="F8893">
        <v>1</v>
      </c>
      <c r="G8893">
        <v>282.55080700000002</v>
      </c>
      <c r="H8893">
        <v>0.24873799999999999</v>
      </c>
      <c r="I8893">
        <v>7.1063239999999999</v>
      </c>
      <c r="J8893">
        <v>0.116497</v>
      </c>
      <c r="K8893" t="str">
        <f>MID(M8893,22,1)</f>
        <v>4</v>
      </c>
      <c r="L8893" t="s">
        <v>242</v>
      </c>
      <c r="M8893" t="s">
        <v>243</v>
      </c>
      <c r="N8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8893" s="10">
        <f>VLOOKUP(TableOMP[[#This Row],[Label]],TableAvg[],2,FALSE)</f>
        <v>264.67691870000004</v>
      </c>
      <c r="P8893" s="10">
        <f>VLOOKUP(TableOMP[[#This Row],[Label]],TableAvg[],3,FALSE)</f>
        <v>19.856676686660279</v>
      </c>
      <c r="Q8893" s="10">
        <f>TableOMP[[#This Row],[Avg]]-$U$2*TableOMP[[#This Row],[StdDev]]</f>
        <v>224.96356532667949</v>
      </c>
      <c r="R8893" s="10">
        <f>TableOMP[[#This Row],[Avg]]+$U$2*TableOMP[[#This Row],[StdDev]]</f>
        <v>304.3902720733206</v>
      </c>
      <c r="S8893" s="10">
        <f>IF(AND(TableOMP[[#This Row],[total_time]]&gt;=TableOMP[[#This Row],[Low]], TableOMP[[#This Row],[total_time]]&lt;=TableOMP[[#This Row],[High]]),1,0)</f>
        <v>1</v>
      </c>
    </row>
    <row r="8894" spans="1:19" hidden="1" x14ac:dyDescent="0.25">
      <c r="A8894" t="s">
        <v>10</v>
      </c>
      <c r="B8894">
        <v>10000</v>
      </c>
      <c r="C8894">
        <v>100</v>
      </c>
      <c r="D8894">
        <v>100000</v>
      </c>
      <c r="E8894">
        <v>61</v>
      </c>
      <c r="F8894">
        <v>1</v>
      </c>
      <c r="G8894">
        <v>282.106829</v>
      </c>
      <c r="H8894">
        <v>0.2442</v>
      </c>
      <c r="I8894">
        <v>7.2400200000000003</v>
      </c>
      <c r="J8894">
        <v>0.120667</v>
      </c>
      <c r="K8894" t="str">
        <f>MID(M8894,22,1)</f>
        <v>4</v>
      </c>
      <c r="L8894" t="s">
        <v>242</v>
      </c>
      <c r="M8894" t="s">
        <v>243</v>
      </c>
      <c r="N8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8894" s="10">
        <f>VLOOKUP(TableOMP[[#This Row],[Label]],TableAvg[],2,FALSE)</f>
        <v>263.97109419999998</v>
      </c>
      <c r="P8894" s="10">
        <f>VLOOKUP(TableOMP[[#This Row],[Label]],TableAvg[],3,FALSE)</f>
        <v>19.280478254358826</v>
      </c>
      <c r="Q8894" s="10">
        <f>TableOMP[[#This Row],[Avg]]-$U$2*TableOMP[[#This Row],[StdDev]]</f>
        <v>225.41013769128233</v>
      </c>
      <c r="R8894" s="10">
        <f>TableOMP[[#This Row],[Avg]]+$U$2*TableOMP[[#This Row],[StdDev]]</f>
        <v>302.53205070871763</v>
      </c>
      <c r="S8894" s="10">
        <f>IF(AND(TableOMP[[#This Row],[total_time]]&gt;=TableOMP[[#This Row],[Low]], TableOMP[[#This Row],[total_time]]&lt;=TableOMP[[#This Row],[High]]),1,0)</f>
        <v>1</v>
      </c>
    </row>
    <row r="8895" spans="1:19" hidden="1" x14ac:dyDescent="0.25">
      <c r="A8895" t="s">
        <v>10</v>
      </c>
      <c r="B8895">
        <v>10000</v>
      </c>
      <c r="C8895">
        <v>100</v>
      </c>
      <c r="D8895">
        <v>100000</v>
      </c>
      <c r="E8895">
        <v>60</v>
      </c>
      <c r="F8895">
        <v>1</v>
      </c>
      <c r="G8895">
        <v>280.55786699999999</v>
      </c>
      <c r="H8895">
        <v>0.24348</v>
      </c>
      <c r="I8895">
        <v>6.6493390000000003</v>
      </c>
      <c r="J8895">
        <v>0.112701</v>
      </c>
      <c r="K8895" t="str">
        <f>MID(M8895,22,1)</f>
        <v>4</v>
      </c>
      <c r="L8895" t="s">
        <v>242</v>
      </c>
      <c r="M8895" t="s">
        <v>243</v>
      </c>
      <c r="N8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8895" s="10">
        <f>VLOOKUP(TableOMP[[#This Row],[Label]],TableAvg[],2,FALSE)</f>
        <v>262.05013719999999</v>
      </c>
      <c r="P8895" s="10">
        <f>VLOOKUP(TableOMP[[#This Row],[Label]],TableAvg[],3,FALSE)</f>
        <v>19.957676947500214</v>
      </c>
      <c r="Q8895" s="10">
        <f>TableOMP[[#This Row],[Avg]]-$U$2*TableOMP[[#This Row],[StdDev]]</f>
        <v>222.13478330499956</v>
      </c>
      <c r="R8895" s="10">
        <f>TableOMP[[#This Row],[Avg]]+$U$2*TableOMP[[#This Row],[StdDev]]</f>
        <v>301.9654910950004</v>
      </c>
      <c r="S8895" s="10">
        <f>IF(AND(TableOMP[[#This Row],[total_time]]&gt;=TableOMP[[#This Row],[Low]], TableOMP[[#This Row],[total_time]]&lt;=TableOMP[[#This Row],[High]]),1,0)</f>
        <v>1</v>
      </c>
    </row>
    <row r="8896" spans="1:19" hidden="1" x14ac:dyDescent="0.25">
      <c r="A8896" t="s">
        <v>10</v>
      </c>
      <c r="B8896">
        <v>10000</v>
      </c>
      <c r="C8896">
        <v>100</v>
      </c>
      <c r="D8896">
        <v>100000</v>
      </c>
      <c r="E8896">
        <v>59</v>
      </c>
      <c r="F8896">
        <v>1</v>
      </c>
      <c r="G8896">
        <v>279.23765900000001</v>
      </c>
      <c r="H8896">
        <v>0.23041700000000001</v>
      </c>
      <c r="I8896">
        <v>6.2413210000000001</v>
      </c>
      <c r="J8896">
        <v>0.107609</v>
      </c>
      <c r="K8896" t="str">
        <f>MID(M8896,22,1)</f>
        <v>4</v>
      </c>
      <c r="L8896" t="s">
        <v>242</v>
      </c>
      <c r="M8896" t="s">
        <v>243</v>
      </c>
      <c r="N8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8896" s="10">
        <f>VLOOKUP(TableOMP[[#This Row],[Label]],TableAvg[],2,FALSE)</f>
        <v>260.51890320000001</v>
      </c>
      <c r="P8896" s="10">
        <f>VLOOKUP(TableOMP[[#This Row],[Label]],TableAvg[],3,FALSE)</f>
        <v>20.012789534571198</v>
      </c>
      <c r="Q8896" s="10">
        <f>TableOMP[[#This Row],[Avg]]-$U$2*TableOMP[[#This Row],[StdDev]]</f>
        <v>220.49332413085762</v>
      </c>
      <c r="R8896" s="10">
        <f>TableOMP[[#This Row],[Avg]]+$U$2*TableOMP[[#This Row],[StdDev]]</f>
        <v>300.54448226914241</v>
      </c>
      <c r="S8896" s="10">
        <f>IF(AND(TableOMP[[#This Row],[total_time]]&gt;=TableOMP[[#This Row],[Low]], TableOMP[[#This Row],[total_time]]&lt;=TableOMP[[#This Row],[High]]),1,0)</f>
        <v>1</v>
      </c>
    </row>
    <row r="8897" spans="1:19" hidden="1" x14ac:dyDescent="0.25">
      <c r="A8897" t="s">
        <v>10</v>
      </c>
      <c r="B8897">
        <v>10000</v>
      </c>
      <c r="C8897">
        <v>100</v>
      </c>
      <c r="D8897">
        <v>100000</v>
      </c>
      <c r="E8897">
        <v>58</v>
      </c>
      <c r="F8897">
        <v>1</v>
      </c>
      <c r="G8897">
        <v>277.58212200000003</v>
      </c>
      <c r="H8897">
        <v>0.231742</v>
      </c>
      <c r="I8897">
        <v>5.9730970000000001</v>
      </c>
      <c r="J8897">
        <v>0.104791</v>
      </c>
      <c r="K8897" t="str">
        <f>MID(M8897,22,1)</f>
        <v>4</v>
      </c>
      <c r="L8897" t="s">
        <v>242</v>
      </c>
      <c r="M8897" t="s">
        <v>243</v>
      </c>
      <c r="N8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8897" s="10">
        <f>VLOOKUP(TableOMP[[#This Row],[Label]],TableAvg[],2,FALSE)</f>
        <v>259.11065680000002</v>
      </c>
      <c r="P8897" s="10">
        <f>VLOOKUP(TableOMP[[#This Row],[Label]],TableAvg[],3,FALSE)</f>
        <v>19.866769414154188</v>
      </c>
      <c r="Q8897" s="10">
        <f>TableOMP[[#This Row],[Avg]]-$U$2*TableOMP[[#This Row],[StdDev]]</f>
        <v>219.37711797169163</v>
      </c>
      <c r="R8897" s="10">
        <f>TableOMP[[#This Row],[Avg]]+$U$2*TableOMP[[#This Row],[StdDev]]</f>
        <v>298.8441956283084</v>
      </c>
      <c r="S8897" s="10">
        <f>IF(AND(TableOMP[[#This Row],[total_time]]&gt;=TableOMP[[#This Row],[Low]], TableOMP[[#This Row],[total_time]]&lt;=TableOMP[[#This Row],[High]]),1,0)</f>
        <v>1</v>
      </c>
    </row>
    <row r="8898" spans="1:19" hidden="1" x14ac:dyDescent="0.25">
      <c r="A8898" t="s">
        <v>10</v>
      </c>
      <c r="B8898">
        <v>10000</v>
      </c>
      <c r="C8898">
        <v>100</v>
      </c>
      <c r="D8898">
        <v>100000</v>
      </c>
      <c r="E8898">
        <v>57</v>
      </c>
      <c r="F8898">
        <v>1</v>
      </c>
      <c r="G8898">
        <v>279.75038699999999</v>
      </c>
      <c r="H8898">
        <v>0.255166</v>
      </c>
      <c r="I8898">
        <v>7.5775259999999998</v>
      </c>
      <c r="J8898">
        <v>0.13531299999999999</v>
      </c>
      <c r="K8898" t="str">
        <f>MID(M8898,22,1)</f>
        <v>4</v>
      </c>
      <c r="L8898" t="s">
        <v>242</v>
      </c>
      <c r="M8898" t="s">
        <v>243</v>
      </c>
      <c r="N8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8898" s="10">
        <f>VLOOKUP(TableOMP[[#This Row],[Label]],TableAvg[],2,FALSE)</f>
        <v>260.40353390000001</v>
      </c>
      <c r="P8898" s="10">
        <f>VLOOKUP(TableOMP[[#This Row],[Label]],TableAvg[],3,FALSE)</f>
        <v>19.897484520914109</v>
      </c>
      <c r="Q8898" s="10">
        <f>TableOMP[[#This Row],[Avg]]-$U$2*TableOMP[[#This Row],[StdDev]]</f>
        <v>220.6085648581718</v>
      </c>
      <c r="R8898" s="10">
        <f>TableOMP[[#This Row],[Avg]]+$U$2*TableOMP[[#This Row],[StdDev]]</f>
        <v>300.19850294182822</v>
      </c>
      <c r="S8898" s="10">
        <f>IF(AND(TableOMP[[#This Row],[total_time]]&gt;=TableOMP[[#This Row],[Low]], TableOMP[[#This Row],[total_time]]&lt;=TableOMP[[#This Row],[High]]),1,0)</f>
        <v>1</v>
      </c>
    </row>
    <row r="8899" spans="1:19" hidden="1" x14ac:dyDescent="0.25">
      <c r="A8899" t="s">
        <v>10</v>
      </c>
      <c r="B8899">
        <v>10000</v>
      </c>
      <c r="C8899">
        <v>100</v>
      </c>
      <c r="D8899">
        <v>100000</v>
      </c>
      <c r="E8899">
        <v>56</v>
      </c>
      <c r="F8899">
        <v>1</v>
      </c>
      <c r="G8899">
        <v>278.68028399999997</v>
      </c>
      <c r="H8899">
        <v>0.25711499999999998</v>
      </c>
      <c r="I8899">
        <v>6.6959049999999998</v>
      </c>
      <c r="J8899">
        <v>0.121744</v>
      </c>
      <c r="K8899" t="str">
        <f>MID(M8899,22,1)</f>
        <v>4</v>
      </c>
      <c r="L8899" t="s">
        <v>242</v>
      </c>
      <c r="M8899" t="s">
        <v>243</v>
      </c>
      <c r="N8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8899" s="10">
        <f>VLOOKUP(TableOMP[[#This Row],[Label]],TableAvg[],2,FALSE)</f>
        <v>259.06839350000001</v>
      </c>
      <c r="P8899" s="10">
        <f>VLOOKUP(TableOMP[[#This Row],[Label]],TableAvg[],3,FALSE)</f>
        <v>19.557995922565869</v>
      </c>
      <c r="Q8899" s="10">
        <f>TableOMP[[#This Row],[Avg]]-$U$2*TableOMP[[#This Row],[StdDev]]</f>
        <v>219.95240165486828</v>
      </c>
      <c r="R8899" s="10">
        <f>TableOMP[[#This Row],[Avg]]+$U$2*TableOMP[[#This Row],[StdDev]]</f>
        <v>298.18438534513177</v>
      </c>
      <c r="S8899" s="10">
        <f>IF(AND(TableOMP[[#This Row],[total_time]]&gt;=TableOMP[[#This Row],[Low]], TableOMP[[#This Row],[total_time]]&lt;=TableOMP[[#This Row],[High]]),1,0)</f>
        <v>1</v>
      </c>
    </row>
    <row r="8900" spans="1:19" hidden="1" x14ac:dyDescent="0.25">
      <c r="A8900" t="s">
        <v>10</v>
      </c>
      <c r="B8900">
        <v>10000</v>
      </c>
      <c r="C8900">
        <v>100</v>
      </c>
      <c r="D8900">
        <v>100000</v>
      </c>
      <c r="E8900">
        <v>55</v>
      </c>
      <c r="F8900">
        <v>1</v>
      </c>
      <c r="G8900">
        <v>276.93965300000002</v>
      </c>
      <c r="H8900">
        <v>0.23936099999999999</v>
      </c>
      <c r="I8900">
        <v>6.0819840000000003</v>
      </c>
      <c r="J8900">
        <v>0.11262900000000001</v>
      </c>
      <c r="K8900" t="str">
        <f>MID(M8900,22,1)</f>
        <v>4</v>
      </c>
      <c r="L8900" t="s">
        <v>242</v>
      </c>
      <c r="M8900" t="s">
        <v>243</v>
      </c>
      <c r="N8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8900" s="10">
        <f>VLOOKUP(TableOMP[[#This Row],[Label]],TableAvg[],2,FALSE)</f>
        <v>257.90727150000004</v>
      </c>
      <c r="P8900" s="10">
        <f>VLOOKUP(TableOMP[[#This Row],[Label]],TableAvg[],3,FALSE)</f>
        <v>19.309905820809597</v>
      </c>
      <c r="Q8900" s="10">
        <f>TableOMP[[#This Row],[Avg]]-$U$2*TableOMP[[#This Row],[StdDev]]</f>
        <v>219.28745985838083</v>
      </c>
      <c r="R8900" s="10">
        <f>TableOMP[[#This Row],[Avg]]+$U$2*TableOMP[[#This Row],[StdDev]]</f>
        <v>296.52708314161924</v>
      </c>
      <c r="S8900" s="10">
        <f>IF(AND(TableOMP[[#This Row],[total_time]]&gt;=TableOMP[[#This Row],[Low]], TableOMP[[#This Row],[total_time]]&lt;=TableOMP[[#This Row],[High]]),1,0)</f>
        <v>1</v>
      </c>
    </row>
    <row r="8901" spans="1:19" hidden="1" x14ac:dyDescent="0.25">
      <c r="A8901" t="s">
        <v>10</v>
      </c>
      <c r="B8901">
        <v>10000</v>
      </c>
      <c r="C8901">
        <v>100</v>
      </c>
      <c r="D8901">
        <v>100000</v>
      </c>
      <c r="E8901">
        <v>54</v>
      </c>
      <c r="F8901">
        <v>1</v>
      </c>
      <c r="G8901">
        <v>275.66904399999999</v>
      </c>
      <c r="H8901">
        <v>0.26882899999999998</v>
      </c>
      <c r="I8901">
        <v>5.5442739999999997</v>
      </c>
      <c r="J8901">
        <v>0.10460899999999999</v>
      </c>
      <c r="K8901" t="str">
        <f>MID(M8901,22,1)</f>
        <v>4</v>
      </c>
      <c r="L8901" t="s">
        <v>242</v>
      </c>
      <c r="M8901" t="s">
        <v>243</v>
      </c>
      <c r="N8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8901" s="10">
        <f>VLOOKUP(TableOMP[[#This Row],[Label]],TableAvg[],2,FALSE)</f>
        <v>256.64305450000001</v>
      </c>
      <c r="P8901" s="10">
        <f>VLOOKUP(TableOMP[[#This Row],[Label]],TableAvg[],3,FALSE)</f>
        <v>18.993108843559558</v>
      </c>
      <c r="Q8901" s="10">
        <f>TableOMP[[#This Row],[Avg]]-$U$2*TableOMP[[#This Row],[StdDev]]</f>
        <v>218.6568368128809</v>
      </c>
      <c r="R8901" s="10">
        <f>TableOMP[[#This Row],[Avg]]+$U$2*TableOMP[[#This Row],[StdDev]]</f>
        <v>294.62927218711911</v>
      </c>
      <c r="S8901" s="10">
        <f>IF(AND(TableOMP[[#This Row],[total_time]]&gt;=TableOMP[[#This Row],[Low]], TableOMP[[#This Row],[total_time]]&lt;=TableOMP[[#This Row],[High]]),1,0)</f>
        <v>1</v>
      </c>
    </row>
    <row r="8902" spans="1:19" hidden="1" x14ac:dyDescent="0.25">
      <c r="A8902" t="s">
        <v>10</v>
      </c>
      <c r="B8902">
        <v>10000</v>
      </c>
      <c r="C8902">
        <v>100</v>
      </c>
      <c r="D8902">
        <v>100000</v>
      </c>
      <c r="E8902">
        <v>53</v>
      </c>
      <c r="F8902">
        <v>1</v>
      </c>
      <c r="G8902">
        <v>274.60332499999998</v>
      </c>
      <c r="H8902">
        <v>0.31289499999999998</v>
      </c>
      <c r="I8902">
        <v>10.087909</v>
      </c>
      <c r="J8902">
        <v>0.193998</v>
      </c>
      <c r="K8902" t="str">
        <f>MID(M8902,22,1)</f>
        <v>4</v>
      </c>
      <c r="L8902" t="s">
        <v>242</v>
      </c>
      <c r="M8902" t="s">
        <v>243</v>
      </c>
      <c r="N8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8902" s="10">
        <f>VLOOKUP(TableOMP[[#This Row],[Label]],TableAvg[],2,FALSE)</f>
        <v>255.25081369999998</v>
      </c>
      <c r="P8902" s="10">
        <f>VLOOKUP(TableOMP[[#This Row],[Label]],TableAvg[],3,FALSE)</f>
        <v>18.86496107733662</v>
      </c>
      <c r="Q8902" s="10">
        <f>TableOMP[[#This Row],[Avg]]-$U$2*TableOMP[[#This Row],[StdDev]]</f>
        <v>217.52089154532675</v>
      </c>
      <c r="R8902" s="10">
        <f>TableOMP[[#This Row],[Avg]]+$U$2*TableOMP[[#This Row],[StdDev]]</f>
        <v>292.98073585467324</v>
      </c>
      <c r="S8902" s="10">
        <f>IF(AND(TableOMP[[#This Row],[total_time]]&gt;=TableOMP[[#This Row],[Low]], TableOMP[[#This Row],[total_time]]&lt;=TableOMP[[#This Row],[High]]),1,0)</f>
        <v>1</v>
      </c>
    </row>
    <row r="8903" spans="1:19" hidden="1" x14ac:dyDescent="0.25">
      <c r="A8903" t="s">
        <v>10</v>
      </c>
      <c r="B8903">
        <v>10000</v>
      </c>
      <c r="C8903">
        <v>100</v>
      </c>
      <c r="D8903">
        <v>100000</v>
      </c>
      <c r="E8903">
        <v>52</v>
      </c>
      <c r="F8903">
        <v>1</v>
      </c>
      <c r="G8903">
        <v>272.97210899999999</v>
      </c>
      <c r="H8903">
        <v>0.22120699999999999</v>
      </c>
      <c r="I8903">
        <v>5.1252139999999997</v>
      </c>
      <c r="J8903">
        <v>0.100494</v>
      </c>
      <c r="K8903" t="str">
        <f>MID(M8903,22,1)</f>
        <v>4</v>
      </c>
      <c r="L8903" t="s">
        <v>242</v>
      </c>
      <c r="M8903" t="s">
        <v>243</v>
      </c>
      <c r="N8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8903" s="10">
        <f>VLOOKUP(TableOMP[[#This Row],[Label]],TableAvg[],2,FALSE)</f>
        <v>253.87016269999998</v>
      </c>
      <c r="P8903" s="10">
        <f>VLOOKUP(TableOMP[[#This Row],[Label]],TableAvg[],3,FALSE)</f>
        <v>18.76344565526151</v>
      </c>
      <c r="Q8903" s="10">
        <f>TableOMP[[#This Row],[Avg]]-$U$2*TableOMP[[#This Row],[StdDev]]</f>
        <v>216.34327138947697</v>
      </c>
      <c r="R8903" s="10">
        <f>TableOMP[[#This Row],[Avg]]+$U$2*TableOMP[[#This Row],[StdDev]]</f>
        <v>291.39705401052299</v>
      </c>
      <c r="S8903" s="10">
        <f>IF(AND(TableOMP[[#This Row],[total_time]]&gt;=TableOMP[[#This Row],[Low]], TableOMP[[#This Row],[total_time]]&lt;=TableOMP[[#This Row],[High]]),1,0)</f>
        <v>1</v>
      </c>
    </row>
    <row r="8904" spans="1:19" hidden="1" x14ac:dyDescent="0.25">
      <c r="A8904" t="s">
        <v>10</v>
      </c>
      <c r="B8904">
        <v>10000</v>
      </c>
      <c r="C8904">
        <v>100</v>
      </c>
      <c r="D8904">
        <v>100000</v>
      </c>
      <c r="E8904">
        <v>51</v>
      </c>
      <c r="F8904">
        <v>1</v>
      </c>
      <c r="G8904">
        <v>272.21211399999999</v>
      </c>
      <c r="H8904">
        <v>0.24781800000000001</v>
      </c>
      <c r="I8904">
        <v>5.9655760000000004</v>
      </c>
      <c r="J8904">
        <v>0.119312</v>
      </c>
      <c r="K8904" t="str">
        <f>MID(M8904,22,1)</f>
        <v>4</v>
      </c>
      <c r="L8904" t="s">
        <v>242</v>
      </c>
      <c r="M8904" t="s">
        <v>243</v>
      </c>
      <c r="N8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8904" s="10">
        <f>VLOOKUP(TableOMP[[#This Row],[Label]],TableAvg[],2,FALSE)</f>
        <v>252.67038259999998</v>
      </c>
      <c r="P8904" s="10">
        <f>VLOOKUP(TableOMP[[#This Row],[Label]],TableAvg[],3,FALSE)</f>
        <v>18.409559963942421</v>
      </c>
      <c r="Q8904" s="10">
        <f>TableOMP[[#This Row],[Avg]]-$U$2*TableOMP[[#This Row],[StdDev]]</f>
        <v>215.85126267211513</v>
      </c>
      <c r="R8904" s="10">
        <f>TableOMP[[#This Row],[Avg]]+$U$2*TableOMP[[#This Row],[StdDev]]</f>
        <v>289.48950252788484</v>
      </c>
      <c r="S8904" s="10">
        <f>IF(AND(TableOMP[[#This Row],[total_time]]&gt;=TableOMP[[#This Row],[Low]], TableOMP[[#This Row],[total_time]]&lt;=TableOMP[[#This Row],[High]]),1,0)</f>
        <v>1</v>
      </c>
    </row>
    <row r="8905" spans="1:19" hidden="1" x14ac:dyDescent="0.25">
      <c r="A8905" t="s">
        <v>10</v>
      </c>
      <c r="B8905">
        <v>10000</v>
      </c>
      <c r="C8905">
        <v>100</v>
      </c>
      <c r="D8905">
        <v>100000</v>
      </c>
      <c r="E8905">
        <v>50</v>
      </c>
      <c r="F8905">
        <v>1</v>
      </c>
      <c r="G8905">
        <v>270.819255</v>
      </c>
      <c r="H8905">
        <v>0.237264</v>
      </c>
      <c r="I8905">
        <v>5.0245220000000002</v>
      </c>
      <c r="J8905">
        <v>0.10254099999999999</v>
      </c>
      <c r="K8905" t="str">
        <f>MID(M8905,22,1)</f>
        <v>4</v>
      </c>
      <c r="L8905" t="s">
        <v>242</v>
      </c>
      <c r="M8905" t="s">
        <v>243</v>
      </c>
      <c r="N8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8905" s="10">
        <f>VLOOKUP(TableOMP[[#This Row],[Label]],TableAvg[],2,FALSE)</f>
        <v>251.1809992</v>
      </c>
      <c r="P8905" s="10">
        <f>VLOOKUP(TableOMP[[#This Row],[Label]],TableAvg[],3,FALSE)</f>
        <v>18.178770560513392</v>
      </c>
      <c r="Q8905" s="10">
        <f>TableOMP[[#This Row],[Avg]]-$U$2*TableOMP[[#This Row],[StdDev]]</f>
        <v>214.8234580789732</v>
      </c>
      <c r="R8905" s="10">
        <f>TableOMP[[#This Row],[Avg]]+$U$2*TableOMP[[#This Row],[StdDev]]</f>
        <v>287.5385403210268</v>
      </c>
      <c r="S8905" s="10">
        <f>IF(AND(TableOMP[[#This Row],[total_time]]&gt;=TableOMP[[#This Row],[Low]], TableOMP[[#This Row],[total_time]]&lt;=TableOMP[[#This Row],[High]]),1,0)</f>
        <v>1</v>
      </c>
    </row>
    <row r="8906" spans="1:19" hidden="1" x14ac:dyDescent="0.25">
      <c r="A8906" t="s">
        <v>10</v>
      </c>
      <c r="B8906">
        <v>10000</v>
      </c>
      <c r="C8906">
        <v>100</v>
      </c>
      <c r="D8906">
        <v>100000</v>
      </c>
      <c r="E8906">
        <v>49</v>
      </c>
      <c r="F8906">
        <v>1</v>
      </c>
      <c r="G8906">
        <v>269.65204599999998</v>
      </c>
      <c r="H8906">
        <v>0.29314299999999999</v>
      </c>
      <c r="I8906">
        <v>5.8983319999999999</v>
      </c>
      <c r="J8906">
        <v>0.12288200000000001</v>
      </c>
      <c r="K8906" t="str">
        <f>MID(M8906,22,1)</f>
        <v>4</v>
      </c>
      <c r="L8906" t="s">
        <v>242</v>
      </c>
      <c r="M8906" t="s">
        <v>243</v>
      </c>
      <c r="N8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8906" s="10">
        <f>VLOOKUP(TableOMP[[#This Row],[Label]],TableAvg[],2,FALSE)</f>
        <v>249.5860208</v>
      </c>
      <c r="P8906" s="10">
        <f>VLOOKUP(TableOMP[[#This Row],[Label]],TableAvg[],3,FALSE)</f>
        <v>18.058267713599292</v>
      </c>
      <c r="Q8906" s="10">
        <f>TableOMP[[#This Row],[Avg]]-$U$2*TableOMP[[#This Row],[StdDev]]</f>
        <v>213.46948537280142</v>
      </c>
      <c r="R8906" s="10">
        <f>TableOMP[[#This Row],[Avg]]+$U$2*TableOMP[[#This Row],[StdDev]]</f>
        <v>285.70255622719856</v>
      </c>
      <c r="S8906" s="10">
        <f>IF(AND(TableOMP[[#This Row],[total_time]]&gt;=TableOMP[[#This Row],[Low]], TableOMP[[#This Row],[total_time]]&lt;=TableOMP[[#This Row],[High]]),1,0)</f>
        <v>1</v>
      </c>
    </row>
    <row r="8907" spans="1:19" hidden="1" x14ac:dyDescent="0.25">
      <c r="A8907" t="s">
        <v>10</v>
      </c>
      <c r="B8907">
        <v>10000</v>
      </c>
      <c r="C8907">
        <v>100</v>
      </c>
      <c r="D8907">
        <v>100000</v>
      </c>
      <c r="E8907">
        <v>48</v>
      </c>
      <c r="F8907">
        <v>1</v>
      </c>
      <c r="G8907">
        <v>267.60440999999997</v>
      </c>
      <c r="H8907">
        <v>0.20771300000000001</v>
      </c>
      <c r="I8907">
        <v>4.1612309999999999</v>
      </c>
      <c r="J8907">
        <v>8.8537000000000005E-2</v>
      </c>
      <c r="K8907" t="str">
        <f>MID(M8907,22,1)</f>
        <v>4</v>
      </c>
      <c r="L8907" t="s">
        <v>242</v>
      </c>
      <c r="M8907" t="s">
        <v>243</v>
      </c>
      <c r="N8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8907" s="10">
        <f>VLOOKUP(TableOMP[[#This Row],[Label]],TableAvg[],2,FALSE)</f>
        <v>248.30696959999995</v>
      </c>
      <c r="P8907" s="10">
        <f>VLOOKUP(TableOMP[[#This Row],[Label]],TableAvg[],3,FALSE)</f>
        <v>17.669669295784313</v>
      </c>
      <c r="Q8907" s="10">
        <f>TableOMP[[#This Row],[Avg]]-$U$2*TableOMP[[#This Row],[StdDev]]</f>
        <v>212.96763100843131</v>
      </c>
      <c r="R8907" s="10">
        <f>TableOMP[[#This Row],[Avg]]+$U$2*TableOMP[[#This Row],[StdDev]]</f>
        <v>283.64630819156855</v>
      </c>
      <c r="S8907" s="10">
        <f>IF(AND(TableOMP[[#This Row],[total_time]]&gt;=TableOMP[[#This Row],[Low]], TableOMP[[#This Row],[total_time]]&lt;=TableOMP[[#This Row],[High]]),1,0)</f>
        <v>1</v>
      </c>
    </row>
    <row r="8908" spans="1:19" hidden="1" x14ac:dyDescent="0.25">
      <c r="A8908" t="s">
        <v>10</v>
      </c>
      <c r="B8908">
        <v>10000</v>
      </c>
      <c r="C8908">
        <v>100</v>
      </c>
      <c r="D8908">
        <v>100000</v>
      </c>
      <c r="E8908">
        <v>47</v>
      </c>
      <c r="F8908">
        <v>1</v>
      </c>
      <c r="G8908">
        <v>266.35659299999998</v>
      </c>
      <c r="H8908">
        <v>0.23455400000000001</v>
      </c>
      <c r="I8908">
        <v>4.3489319999999996</v>
      </c>
      <c r="J8908">
        <v>9.4542000000000001E-2</v>
      </c>
      <c r="K8908" t="str">
        <f>MID(M8908,22,1)</f>
        <v>4</v>
      </c>
      <c r="L8908" t="s">
        <v>242</v>
      </c>
      <c r="M8908" t="s">
        <v>243</v>
      </c>
      <c r="N8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8908" s="10">
        <f>VLOOKUP(TableOMP[[#This Row],[Label]],TableAvg[],2,FALSE)</f>
        <v>247.11827460000001</v>
      </c>
      <c r="P8908" s="10">
        <f>VLOOKUP(TableOMP[[#This Row],[Label]],TableAvg[],3,FALSE)</f>
        <v>17.087986928852608</v>
      </c>
      <c r="Q8908" s="10">
        <f>TableOMP[[#This Row],[Avg]]-$U$2*TableOMP[[#This Row],[StdDev]]</f>
        <v>212.94230074229478</v>
      </c>
      <c r="R8908" s="10">
        <f>TableOMP[[#This Row],[Avg]]+$U$2*TableOMP[[#This Row],[StdDev]]</f>
        <v>281.29424845770524</v>
      </c>
      <c r="S8908" s="10">
        <f>IF(AND(TableOMP[[#This Row],[total_time]]&gt;=TableOMP[[#This Row],[Low]], TableOMP[[#This Row],[total_time]]&lt;=TableOMP[[#This Row],[High]]),1,0)</f>
        <v>1</v>
      </c>
    </row>
    <row r="8909" spans="1:19" hidden="1" x14ac:dyDescent="0.25">
      <c r="A8909" t="s">
        <v>10</v>
      </c>
      <c r="B8909">
        <v>10000</v>
      </c>
      <c r="C8909">
        <v>100</v>
      </c>
      <c r="D8909">
        <v>100000</v>
      </c>
      <c r="E8909">
        <v>46</v>
      </c>
      <c r="F8909">
        <v>1</v>
      </c>
      <c r="G8909">
        <v>265.55014399999999</v>
      </c>
      <c r="H8909">
        <v>0.19411100000000001</v>
      </c>
      <c r="I8909">
        <v>3.7149649999999999</v>
      </c>
      <c r="J8909">
        <v>8.2555000000000003E-2</v>
      </c>
      <c r="K8909" t="str">
        <f>MID(M8909,22,1)</f>
        <v>4</v>
      </c>
      <c r="L8909" t="s">
        <v>242</v>
      </c>
      <c r="M8909" t="s">
        <v>243</v>
      </c>
      <c r="N8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8909" s="10">
        <f>VLOOKUP(TableOMP[[#This Row],[Label]],TableAvg[],2,FALSE)</f>
        <v>245.83531139999999</v>
      </c>
      <c r="P8909" s="10">
        <f>VLOOKUP(TableOMP[[#This Row],[Label]],TableAvg[],3,FALSE)</f>
        <v>17.082123415068828</v>
      </c>
      <c r="Q8909" s="10">
        <f>TableOMP[[#This Row],[Avg]]-$U$2*TableOMP[[#This Row],[StdDev]]</f>
        <v>211.67106456986232</v>
      </c>
      <c r="R8909" s="10">
        <f>TableOMP[[#This Row],[Avg]]+$U$2*TableOMP[[#This Row],[StdDev]]</f>
        <v>279.99955823013767</v>
      </c>
      <c r="S8909" s="10">
        <f>IF(AND(TableOMP[[#This Row],[total_time]]&gt;=TableOMP[[#This Row],[Low]], TableOMP[[#This Row],[total_time]]&lt;=TableOMP[[#This Row],[High]]),1,0)</f>
        <v>1</v>
      </c>
    </row>
    <row r="8910" spans="1:19" hidden="1" x14ac:dyDescent="0.25">
      <c r="A8910" t="s">
        <v>10</v>
      </c>
      <c r="B8910">
        <v>10000</v>
      </c>
      <c r="C8910">
        <v>100</v>
      </c>
      <c r="D8910">
        <v>100000</v>
      </c>
      <c r="E8910">
        <v>45</v>
      </c>
      <c r="F8910">
        <v>1</v>
      </c>
      <c r="G8910">
        <v>264.21138400000001</v>
      </c>
      <c r="H8910">
        <v>0.25083499999999997</v>
      </c>
      <c r="I8910">
        <v>5.5236549999999998</v>
      </c>
      <c r="J8910">
        <v>0.12553800000000001</v>
      </c>
      <c r="K8910" t="str">
        <f>MID(M8910,22,1)</f>
        <v>4</v>
      </c>
      <c r="L8910" t="s">
        <v>242</v>
      </c>
      <c r="M8910" t="s">
        <v>243</v>
      </c>
      <c r="N8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8910" s="10">
        <f>VLOOKUP(TableOMP[[#This Row],[Label]],TableAvg[],2,FALSE)</f>
        <v>244.32383650000003</v>
      </c>
      <c r="P8910" s="10">
        <f>VLOOKUP(TableOMP[[#This Row],[Label]],TableAvg[],3,FALSE)</f>
        <v>16.831544259515535</v>
      </c>
      <c r="Q8910" s="10">
        <f>TableOMP[[#This Row],[Avg]]-$U$2*TableOMP[[#This Row],[StdDev]]</f>
        <v>210.66074798096895</v>
      </c>
      <c r="R8910" s="10">
        <f>TableOMP[[#This Row],[Avg]]+$U$2*TableOMP[[#This Row],[StdDev]]</f>
        <v>277.9869250190311</v>
      </c>
      <c r="S8910" s="10">
        <f>IF(AND(TableOMP[[#This Row],[total_time]]&gt;=TableOMP[[#This Row],[Low]], TableOMP[[#This Row],[total_time]]&lt;=TableOMP[[#This Row],[High]]),1,0)</f>
        <v>1</v>
      </c>
    </row>
    <row r="8911" spans="1:19" hidden="1" x14ac:dyDescent="0.25">
      <c r="A8911" t="s">
        <v>10</v>
      </c>
      <c r="B8911">
        <v>10000</v>
      </c>
      <c r="C8911">
        <v>100</v>
      </c>
      <c r="D8911">
        <v>100000</v>
      </c>
      <c r="E8911">
        <v>44</v>
      </c>
      <c r="F8911">
        <v>1</v>
      </c>
      <c r="G8911">
        <v>261.89266500000002</v>
      </c>
      <c r="H8911">
        <v>0.233177</v>
      </c>
      <c r="I8911">
        <v>4.3196960000000004</v>
      </c>
      <c r="J8911">
        <v>0.10045800000000001</v>
      </c>
      <c r="K8911" t="str">
        <f>MID(M8911,22,1)</f>
        <v>4</v>
      </c>
      <c r="L8911" t="s">
        <v>242</v>
      </c>
      <c r="M8911" t="s">
        <v>243</v>
      </c>
      <c r="N8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8911" s="10">
        <f>VLOOKUP(TableOMP[[#This Row],[Label]],TableAvg[],2,FALSE)</f>
        <v>242.88008559999997</v>
      </c>
      <c r="P8911" s="10">
        <f>VLOOKUP(TableOMP[[#This Row],[Label]],TableAvg[],3,FALSE)</f>
        <v>16.574435767197215</v>
      </c>
      <c r="Q8911" s="10">
        <f>TableOMP[[#This Row],[Avg]]-$U$2*TableOMP[[#This Row],[StdDev]]</f>
        <v>209.73121406560554</v>
      </c>
      <c r="R8911" s="10">
        <f>TableOMP[[#This Row],[Avg]]+$U$2*TableOMP[[#This Row],[StdDev]]</f>
        <v>276.02895713439443</v>
      </c>
      <c r="S8911" s="10">
        <f>IF(AND(TableOMP[[#This Row],[total_time]]&gt;=TableOMP[[#This Row],[Low]], TableOMP[[#This Row],[total_time]]&lt;=TableOMP[[#This Row],[High]]),1,0)</f>
        <v>1</v>
      </c>
    </row>
    <row r="8912" spans="1:19" hidden="1" x14ac:dyDescent="0.25">
      <c r="A8912" t="s">
        <v>10</v>
      </c>
      <c r="B8912">
        <v>10000</v>
      </c>
      <c r="C8912">
        <v>100</v>
      </c>
      <c r="D8912">
        <v>100000</v>
      </c>
      <c r="E8912">
        <v>43</v>
      </c>
      <c r="F8912">
        <v>1</v>
      </c>
      <c r="G8912">
        <v>260.01278300000001</v>
      </c>
      <c r="H8912">
        <v>0.223278</v>
      </c>
      <c r="I8912">
        <v>4.0564369999999998</v>
      </c>
      <c r="J8912">
        <v>9.6582000000000001E-2</v>
      </c>
      <c r="K8912" t="str">
        <f>MID(M8912,22,1)</f>
        <v>4</v>
      </c>
      <c r="L8912" t="s">
        <v>242</v>
      </c>
      <c r="M8912" t="s">
        <v>243</v>
      </c>
      <c r="N8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8912" s="10">
        <f>VLOOKUP(TableOMP[[#This Row],[Label]],TableAvg[],2,FALSE)</f>
        <v>241.3620617</v>
      </c>
      <c r="P8912" s="10">
        <f>VLOOKUP(TableOMP[[#This Row],[Label]],TableAvg[],3,FALSE)</f>
        <v>16.381890626484051</v>
      </c>
      <c r="Q8912" s="10">
        <f>TableOMP[[#This Row],[Avg]]-$U$2*TableOMP[[#This Row],[StdDev]]</f>
        <v>208.5982804470319</v>
      </c>
      <c r="R8912" s="10">
        <f>TableOMP[[#This Row],[Avg]]+$U$2*TableOMP[[#This Row],[StdDev]]</f>
        <v>274.12584295296813</v>
      </c>
      <c r="S8912" s="10">
        <f>IF(AND(TableOMP[[#This Row],[total_time]]&gt;=TableOMP[[#This Row],[Low]], TableOMP[[#This Row],[total_time]]&lt;=TableOMP[[#This Row],[High]]),1,0)</f>
        <v>1</v>
      </c>
    </row>
    <row r="8913" spans="1:19" hidden="1" x14ac:dyDescent="0.25">
      <c r="A8913" t="s">
        <v>10</v>
      </c>
      <c r="B8913">
        <v>10000</v>
      </c>
      <c r="C8913">
        <v>100</v>
      </c>
      <c r="D8913">
        <v>100000</v>
      </c>
      <c r="E8913">
        <v>42</v>
      </c>
      <c r="F8913">
        <v>1</v>
      </c>
      <c r="G8913">
        <v>258.91171100000003</v>
      </c>
      <c r="H8913">
        <v>0.19741800000000001</v>
      </c>
      <c r="I8913">
        <v>3.5693640000000002</v>
      </c>
      <c r="J8913">
        <v>8.7057999999999996E-2</v>
      </c>
      <c r="K8913" t="str">
        <f>MID(M8913,22,1)</f>
        <v>4</v>
      </c>
      <c r="L8913" t="s">
        <v>242</v>
      </c>
      <c r="M8913" t="s">
        <v>243</v>
      </c>
      <c r="N8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8913" s="10">
        <f>VLOOKUP(TableOMP[[#This Row],[Label]],TableAvg[],2,FALSE)</f>
        <v>240.35090790000004</v>
      </c>
      <c r="P8913" s="10">
        <f>VLOOKUP(TableOMP[[#This Row],[Label]],TableAvg[],3,FALSE)</f>
        <v>16.077708572347099</v>
      </c>
      <c r="Q8913" s="10">
        <f>TableOMP[[#This Row],[Avg]]-$U$2*TableOMP[[#This Row],[StdDev]]</f>
        <v>208.19549075530585</v>
      </c>
      <c r="R8913" s="10">
        <f>TableOMP[[#This Row],[Avg]]+$U$2*TableOMP[[#This Row],[StdDev]]</f>
        <v>272.50632504469422</v>
      </c>
      <c r="S8913" s="10">
        <f>IF(AND(TableOMP[[#This Row],[total_time]]&gt;=TableOMP[[#This Row],[Low]], TableOMP[[#This Row],[total_time]]&lt;=TableOMP[[#This Row],[High]]),1,0)</f>
        <v>1</v>
      </c>
    </row>
    <row r="8914" spans="1:19" hidden="1" x14ac:dyDescent="0.25">
      <c r="A8914" t="s">
        <v>10</v>
      </c>
      <c r="B8914">
        <v>10000</v>
      </c>
      <c r="C8914">
        <v>100</v>
      </c>
      <c r="D8914">
        <v>100000</v>
      </c>
      <c r="E8914">
        <v>41</v>
      </c>
      <c r="F8914">
        <v>1</v>
      </c>
      <c r="G8914">
        <v>257.57727</v>
      </c>
      <c r="H8914">
        <v>0.20830399999999999</v>
      </c>
      <c r="I8914">
        <v>3.9937529999999999</v>
      </c>
      <c r="J8914">
        <v>9.9844000000000002E-2</v>
      </c>
      <c r="K8914" t="str">
        <f>MID(M8914,22,1)</f>
        <v>4</v>
      </c>
      <c r="L8914" t="s">
        <v>242</v>
      </c>
      <c r="M8914" t="s">
        <v>243</v>
      </c>
      <c r="N8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8914" s="10">
        <f>VLOOKUP(TableOMP[[#This Row],[Label]],TableAvg[],2,FALSE)</f>
        <v>239.16124179999997</v>
      </c>
      <c r="P8914" s="10">
        <f>VLOOKUP(TableOMP[[#This Row],[Label]],TableAvg[],3,FALSE)</f>
        <v>15.576138156078578</v>
      </c>
      <c r="Q8914" s="10">
        <f>TableOMP[[#This Row],[Avg]]-$U$2*TableOMP[[#This Row],[StdDev]]</f>
        <v>208.00896548784283</v>
      </c>
      <c r="R8914" s="10">
        <f>TableOMP[[#This Row],[Avg]]+$U$2*TableOMP[[#This Row],[StdDev]]</f>
        <v>270.31351811215711</v>
      </c>
      <c r="S8914" s="10">
        <f>IF(AND(TableOMP[[#This Row],[total_time]]&gt;=TableOMP[[#This Row],[Low]], TableOMP[[#This Row],[total_time]]&lt;=TableOMP[[#This Row],[High]]),1,0)</f>
        <v>1</v>
      </c>
    </row>
    <row r="8915" spans="1:19" hidden="1" x14ac:dyDescent="0.25">
      <c r="A8915" t="s">
        <v>10</v>
      </c>
      <c r="B8915">
        <v>10000</v>
      </c>
      <c r="C8915">
        <v>100</v>
      </c>
      <c r="D8915">
        <v>100000</v>
      </c>
      <c r="E8915">
        <v>40</v>
      </c>
      <c r="F8915">
        <v>1</v>
      </c>
      <c r="G8915">
        <v>256.53855099999998</v>
      </c>
      <c r="H8915">
        <v>0.224885</v>
      </c>
      <c r="I8915">
        <v>4.1955410000000004</v>
      </c>
      <c r="J8915">
        <v>0.10757799999999999</v>
      </c>
      <c r="K8915" t="str">
        <f>MID(M8915,22,1)</f>
        <v>4</v>
      </c>
      <c r="L8915" t="s">
        <v>242</v>
      </c>
      <c r="M8915" t="s">
        <v>243</v>
      </c>
      <c r="N8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8915" s="10">
        <f>VLOOKUP(TableOMP[[#This Row],[Label]],TableAvg[],2,FALSE)</f>
        <v>238.74393563636366</v>
      </c>
      <c r="P8915" s="10">
        <f>VLOOKUP(TableOMP[[#This Row],[Label]],TableAvg[],3,FALSE)</f>
        <v>14.203245752270952</v>
      </c>
      <c r="Q8915" s="10">
        <f>TableOMP[[#This Row],[Avg]]-$U$2*TableOMP[[#This Row],[StdDev]]</f>
        <v>210.33744413182177</v>
      </c>
      <c r="R8915" s="10">
        <f>TableOMP[[#This Row],[Avg]]+$U$2*TableOMP[[#This Row],[StdDev]]</f>
        <v>267.15042714090555</v>
      </c>
      <c r="S8915" s="10">
        <f>IF(AND(TableOMP[[#This Row],[total_time]]&gt;=TableOMP[[#This Row],[Low]], TableOMP[[#This Row],[total_time]]&lt;=TableOMP[[#This Row],[High]]),1,0)</f>
        <v>1</v>
      </c>
    </row>
    <row r="8916" spans="1:19" hidden="1" x14ac:dyDescent="0.25">
      <c r="A8916" t="s">
        <v>10</v>
      </c>
      <c r="B8916">
        <v>10000</v>
      </c>
      <c r="C8916">
        <v>100</v>
      </c>
      <c r="D8916">
        <v>100000</v>
      </c>
      <c r="E8916">
        <v>39</v>
      </c>
      <c r="F8916">
        <v>1</v>
      </c>
      <c r="G8916">
        <v>254.606424</v>
      </c>
      <c r="H8916">
        <v>0.220222</v>
      </c>
      <c r="I8916">
        <v>3.8679199999999998</v>
      </c>
      <c r="J8916">
        <v>0.101787</v>
      </c>
      <c r="K8916" t="str">
        <f>MID(M8916,22,1)</f>
        <v>4</v>
      </c>
      <c r="L8916" t="s">
        <v>242</v>
      </c>
      <c r="M8916" t="s">
        <v>243</v>
      </c>
      <c r="N8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8916" s="10">
        <f>VLOOKUP(TableOMP[[#This Row],[Label]],TableAvg[],2,FALSE)</f>
        <v>238.96068827272728</v>
      </c>
      <c r="P8916" s="10">
        <f>VLOOKUP(TableOMP[[#This Row],[Label]],TableAvg[],3,FALSE)</f>
        <v>13.811706042044795</v>
      </c>
      <c r="Q8916" s="10">
        <f>TableOMP[[#This Row],[Avg]]-$U$2*TableOMP[[#This Row],[StdDev]]</f>
        <v>211.3372761886377</v>
      </c>
      <c r="R8916" s="10">
        <f>TableOMP[[#This Row],[Avg]]+$U$2*TableOMP[[#This Row],[StdDev]]</f>
        <v>266.58410035681686</v>
      </c>
      <c r="S8916" s="10">
        <f>IF(AND(TableOMP[[#This Row],[total_time]]&gt;=TableOMP[[#This Row],[Low]], TableOMP[[#This Row],[total_time]]&lt;=TableOMP[[#This Row],[High]]),1,0)</f>
        <v>1</v>
      </c>
    </row>
    <row r="8917" spans="1:19" hidden="1" x14ac:dyDescent="0.25">
      <c r="A8917" t="s">
        <v>12</v>
      </c>
      <c r="B8917">
        <v>10000</v>
      </c>
      <c r="C8917">
        <v>100</v>
      </c>
      <c r="D8917">
        <v>100000</v>
      </c>
      <c r="E8917">
        <v>64</v>
      </c>
      <c r="F8917">
        <v>1</v>
      </c>
      <c r="G8917">
        <v>261.48337099999998</v>
      </c>
      <c r="H8917">
        <v>0.26484799999999997</v>
      </c>
      <c r="I8917">
        <v>8.3512050000000002</v>
      </c>
      <c r="J8917">
        <v>0.13255900000000001</v>
      </c>
      <c r="K8917" t="str">
        <f>MID(M8917,22,1)</f>
        <v>5</v>
      </c>
      <c r="L8917" t="s">
        <v>244</v>
      </c>
      <c r="M8917" t="s">
        <v>245</v>
      </c>
      <c r="N8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8917" s="10">
        <f>VLOOKUP(TableOMP[[#This Row],[Label]],TableAvg[],2,FALSE)</f>
        <v>266.92064354545454</v>
      </c>
      <c r="P8917" s="10">
        <f>VLOOKUP(TableOMP[[#This Row],[Label]],TableAvg[],3,FALSE)</f>
        <v>7.8713008196485941</v>
      </c>
      <c r="Q8917" s="10">
        <f>TableOMP[[#This Row],[Avg]]-$U$2*TableOMP[[#This Row],[StdDev]]</f>
        <v>251.17804190615735</v>
      </c>
      <c r="R8917" s="10">
        <f>TableOMP[[#This Row],[Avg]]+$U$2*TableOMP[[#This Row],[StdDev]]</f>
        <v>282.6632451847517</v>
      </c>
      <c r="S8917" s="10">
        <f>IF(AND(TableOMP[[#This Row],[total_time]]&gt;=TableOMP[[#This Row],[Low]], TableOMP[[#This Row],[total_time]]&lt;=TableOMP[[#This Row],[High]]),1,0)</f>
        <v>1</v>
      </c>
    </row>
    <row r="8918" spans="1:19" hidden="1" x14ac:dyDescent="0.25">
      <c r="A8918" t="s">
        <v>12</v>
      </c>
      <c r="B8918">
        <v>10000</v>
      </c>
      <c r="C8918">
        <v>100</v>
      </c>
      <c r="D8918">
        <v>100000</v>
      </c>
      <c r="E8918">
        <v>63</v>
      </c>
      <c r="F8918">
        <v>1</v>
      </c>
      <c r="G8918">
        <v>262.98226199999999</v>
      </c>
      <c r="H8918">
        <v>0.26543299999999997</v>
      </c>
      <c r="I8918">
        <v>8.9166899999999991</v>
      </c>
      <c r="J8918">
        <v>0.143818</v>
      </c>
      <c r="K8918" t="str">
        <f>MID(M8918,22,1)</f>
        <v>5</v>
      </c>
      <c r="L8918" t="s">
        <v>244</v>
      </c>
      <c r="M8918" t="s">
        <v>245</v>
      </c>
      <c r="N8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8918" s="10">
        <f>VLOOKUP(TableOMP[[#This Row],[Label]],TableAvg[],2,FALSE)</f>
        <v>271.08513709090909</v>
      </c>
      <c r="P8918" s="10">
        <f>VLOOKUP(TableOMP[[#This Row],[Label]],TableAvg[],3,FALSE)</f>
        <v>15.39650144301209</v>
      </c>
      <c r="Q8918" s="10">
        <f>TableOMP[[#This Row],[Avg]]-$U$2*TableOMP[[#This Row],[StdDev]]</f>
        <v>240.29213420488492</v>
      </c>
      <c r="R8918" s="10">
        <f>TableOMP[[#This Row],[Avg]]+$U$2*TableOMP[[#This Row],[StdDev]]</f>
        <v>301.87813997693326</v>
      </c>
      <c r="S8918" s="10">
        <f>IF(AND(TableOMP[[#This Row],[total_time]]&gt;=TableOMP[[#This Row],[Low]], TableOMP[[#This Row],[total_time]]&lt;=TableOMP[[#This Row],[High]]),1,0)</f>
        <v>1</v>
      </c>
    </row>
    <row r="8919" spans="1:19" hidden="1" x14ac:dyDescent="0.25">
      <c r="A8919" t="s">
        <v>12</v>
      </c>
      <c r="B8919">
        <v>10000</v>
      </c>
      <c r="C8919">
        <v>100</v>
      </c>
      <c r="D8919">
        <v>100000</v>
      </c>
      <c r="E8919">
        <v>62</v>
      </c>
      <c r="F8919">
        <v>1</v>
      </c>
      <c r="G8919">
        <v>262.01436200000001</v>
      </c>
      <c r="H8919">
        <v>0.27463599999999999</v>
      </c>
      <c r="I8919">
        <v>8.8698149999999991</v>
      </c>
      <c r="J8919">
        <v>0.14540700000000001</v>
      </c>
      <c r="K8919" t="str">
        <f>MID(M8919,22,1)</f>
        <v>5</v>
      </c>
      <c r="L8919" t="s">
        <v>244</v>
      </c>
      <c r="M8919" t="s">
        <v>245</v>
      </c>
      <c r="N8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8919" s="10">
        <f>VLOOKUP(TableOMP[[#This Row],[Label]],TableAvg[],2,FALSE)</f>
        <v>270.70950772727269</v>
      </c>
      <c r="P8919" s="10">
        <f>VLOOKUP(TableOMP[[#This Row],[Label]],TableAvg[],3,FALSE)</f>
        <v>15.593971525851446</v>
      </c>
      <c r="Q8919" s="10">
        <f>TableOMP[[#This Row],[Avg]]-$U$2*TableOMP[[#This Row],[StdDev]]</f>
        <v>239.52156467556981</v>
      </c>
      <c r="R8919" s="10">
        <f>TableOMP[[#This Row],[Avg]]+$U$2*TableOMP[[#This Row],[StdDev]]</f>
        <v>301.89745077897561</v>
      </c>
      <c r="S8919" s="10">
        <f>IF(AND(TableOMP[[#This Row],[total_time]]&gt;=TableOMP[[#This Row],[Low]], TableOMP[[#This Row],[total_time]]&lt;=TableOMP[[#This Row],[High]]),1,0)</f>
        <v>1</v>
      </c>
    </row>
    <row r="8920" spans="1:19" hidden="1" x14ac:dyDescent="0.25">
      <c r="A8920" t="s">
        <v>12</v>
      </c>
      <c r="B8920">
        <v>10000</v>
      </c>
      <c r="C8920">
        <v>100</v>
      </c>
      <c r="D8920">
        <v>100000</v>
      </c>
      <c r="E8920">
        <v>61</v>
      </c>
      <c r="F8920">
        <v>1</v>
      </c>
      <c r="G8920">
        <v>251.09642700000001</v>
      </c>
      <c r="H8920">
        <v>0.27285599999999999</v>
      </c>
      <c r="I8920">
        <v>8.6700769999999991</v>
      </c>
      <c r="J8920">
        <v>0.14450099999999999</v>
      </c>
      <c r="K8920" t="str">
        <f>MID(M8920,22,1)</f>
        <v>5</v>
      </c>
      <c r="L8920" t="s">
        <v>244</v>
      </c>
      <c r="M8920" t="s">
        <v>245</v>
      </c>
      <c r="N8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8920" s="10">
        <f>VLOOKUP(TableOMP[[#This Row],[Label]],TableAvg[],2,FALSE)</f>
        <v>266.71444118181819</v>
      </c>
      <c r="P8920" s="10">
        <f>VLOOKUP(TableOMP[[#This Row],[Label]],TableAvg[],3,FALSE)</f>
        <v>16.789693869782639</v>
      </c>
      <c r="Q8920" s="10">
        <f>TableOMP[[#This Row],[Avg]]-$U$2*TableOMP[[#This Row],[StdDev]]</f>
        <v>233.13505344225291</v>
      </c>
      <c r="R8920" s="10">
        <f>TableOMP[[#This Row],[Avg]]+$U$2*TableOMP[[#This Row],[StdDev]]</f>
        <v>300.29382892138347</v>
      </c>
      <c r="S8920" s="10">
        <f>IF(AND(TableOMP[[#This Row],[total_time]]&gt;=TableOMP[[#This Row],[Low]], TableOMP[[#This Row],[total_time]]&lt;=TableOMP[[#This Row],[High]]),1,0)</f>
        <v>1</v>
      </c>
    </row>
    <row r="8921" spans="1:19" hidden="1" x14ac:dyDescent="0.25">
      <c r="A8921" t="s">
        <v>12</v>
      </c>
      <c r="B8921">
        <v>10000</v>
      </c>
      <c r="C8921">
        <v>100</v>
      </c>
      <c r="D8921">
        <v>100000</v>
      </c>
      <c r="E8921">
        <v>60</v>
      </c>
      <c r="F8921">
        <v>1</v>
      </c>
      <c r="G8921">
        <v>261.560946</v>
      </c>
      <c r="H8921">
        <v>0.28112900000000002</v>
      </c>
      <c r="I8921">
        <v>8.5671669999999995</v>
      </c>
      <c r="J8921">
        <v>0.145206</v>
      </c>
      <c r="K8921" t="str">
        <f>MID(M8921,22,1)</f>
        <v>5</v>
      </c>
      <c r="L8921" t="s">
        <v>244</v>
      </c>
      <c r="M8921" t="s">
        <v>245</v>
      </c>
      <c r="N8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8921" s="10">
        <f>VLOOKUP(TableOMP[[#This Row],[Label]],TableAvg[],2,FALSE)</f>
        <v>266.05707299999995</v>
      </c>
      <c r="P8921" s="10">
        <f>VLOOKUP(TableOMP[[#This Row],[Label]],TableAvg[],3,FALSE)</f>
        <v>13.46803861215327</v>
      </c>
      <c r="Q8921" s="10">
        <f>TableOMP[[#This Row],[Avg]]-$U$2*TableOMP[[#This Row],[StdDev]]</f>
        <v>239.12099577569342</v>
      </c>
      <c r="R8921" s="10">
        <f>TableOMP[[#This Row],[Avg]]+$U$2*TableOMP[[#This Row],[StdDev]]</f>
        <v>292.99315022430648</v>
      </c>
      <c r="S8921" s="10">
        <f>IF(AND(TableOMP[[#This Row],[total_time]]&gt;=TableOMP[[#This Row],[Low]], TableOMP[[#This Row],[total_time]]&lt;=TableOMP[[#This Row],[High]]),1,0)</f>
        <v>1</v>
      </c>
    </row>
    <row r="8922" spans="1:19" hidden="1" x14ac:dyDescent="0.25">
      <c r="A8922" t="s">
        <v>12</v>
      </c>
      <c r="B8922">
        <v>10000</v>
      </c>
      <c r="C8922">
        <v>100</v>
      </c>
      <c r="D8922">
        <v>100000</v>
      </c>
      <c r="E8922">
        <v>59</v>
      </c>
      <c r="F8922">
        <v>1</v>
      </c>
      <c r="G8922">
        <v>258.29031500000002</v>
      </c>
      <c r="H8922">
        <v>0.28250900000000001</v>
      </c>
      <c r="I8922">
        <v>8.4880259999999996</v>
      </c>
      <c r="J8922">
        <v>0.146345</v>
      </c>
      <c r="K8922" t="str">
        <f>MID(M8922,22,1)</f>
        <v>5</v>
      </c>
      <c r="L8922" t="s">
        <v>244</v>
      </c>
      <c r="M8922" t="s">
        <v>245</v>
      </c>
      <c r="N8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8922" s="10">
        <f>VLOOKUP(TableOMP[[#This Row],[Label]],TableAvg[],2,FALSE)</f>
        <v>266.70787872727277</v>
      </c>
      <c r="P8922" s="10">
        <f>VLOOKUP(TableOMP[[#This Row],[Label]],TableAvg[],3,FALSE)</f>
        <v>12.177151161182106</v>
      </c>
      <c r="Q8922" s="10">
        <f>TableOMP[[#This Row],[Avg]]-$U$2*TableOMP[[#This Row],[StdDev]]</f>
        <v>242.35357640490855</v>
      </c>
      <c r="R8922" s="10">
        <f>TableOMP[[#This Row],[Avg]]+$U$2*TableOMP[[#This Row],[StdDev]]</f>
        <v>291.06218104963699</v>
      </c>
      <c r="S8922" s="10">
        <f>IF(AND(TableOMP[[#This Row],[total_time]]&gt;=TableOMP[[#This Row],[Low]], TableOMP[[#This Row],[total_time]]&lt;=TableOMP[[#This Row],[High]]),1,0)</f>
        <v>1</v>
      </c>
    </row>
    <row r="8923" spans="1:19" hidden="1" x14ac:dyDescent="0.25">
      <c r="A8923" t="s">
        <v>12</v>
      </c>
      <c r="B8923">
        <v>10000</v>
      </c>
      <c r="C8923">
        <v>100</v>
      </c>
      <c r="D8923">
        <v>100000</v>
      </c>
      <c r="E8923">
        <v>58</v>
      </c>
      <c r="F8923">
        <v>1</v>
      </c>
      <c r="G8923">
        <v>257.26887299999999</v>
      </c>
      <c r="H8923">
        <v>0.27466699999999999</v>
      </c>
      <c r="I8923">
        <v>7.6906239999999997</v>
      </c>
      <c r="J8923">
        <v>0.13492299999999999</v>
      </c>
      <c r="K8923" t="str">
        <f>MID(M8923,22,1)</f>
        <v>5</v>
      </c>
      <c r="L8923" t="s">
        <v>244</v>
      </c>
      <c r="M8923" t="s">
        <v>245</v>
      </c>
      <c r="N8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8923" s="10">
        <f>VLOOKUP(TableOMP[[#This Row],[Label]],TableAvg[],2,FALSE)</f>
        <v>261.90427600000004</v>
      </c>
      <c r="P8923" s="10">
        <f>VLOOKUP(TableOMP[[#This Row],[Label]],TableAvg[],3,FALSE)</f>
        <v>17.732311638871298</v>
      </c>
      <c r="Q8923" s="10">
        <f>TableOMP[[#This Row],[Avg]]-$U$2*TableOMP[[#This Row],[StdDev]]</f>
        <v>226.43965272225745</v>
      </c>
      <c r="R8923" s="10">
        <f>TableOMP[[#This Row],[Avg]]+$U$2*TableOMP[[#This Row],[StdDev]]</f>
        <v>297.36889927774263</v>
      </c>
      <c r="S8923" s="10">
        <f>IF(AND(TableOMP[[#This Row],[total_time]]&gt;=TableOMP[[#This Row],[Low]], TableOMP[[#This Row],[total_time]]&lt;=TableOMP[[#This Row],[High]]),1,0)</f>
        <v>1</v>
      </c>
    </row>
    <row r="8924" spans="1:19" hidden="1" x14ac:dyDescent="0.25">
      <c r="A8924" t="s">
        <v>12</v>
      </c>
      <c r="B8924">
        <v>10000</v>
      </c>
      <c r="C8924">
        <v>100</v>
      </c>
      <c r="D8924">
        <v>100000</v>
      </c>
      <c r="E8924">
        <v>57</v>
      </c>
      <c r="F8924">
        <v>1</v>
      </c>
      <c r="G8924">
        <v>257.88115900000003</v>
      </c>
      <c r="H8924">
        <v>0.29896899999999998</v>
      </c>
      <c r="I8924">
        <v>8.1144870000000004</v>
      </c>
      <c r="J8924">
        <v>0.144902</v>
      </c>
      <c r="K8924" t="str">
        <f>MID(M8924,22,1)</f>
        <v>5</v>
      </c>
      <c r="L8924" t="s">
        <v>244</v>
      </c>
      <c r="M8924" t="s">
        <v>245</v>
      </c>
      <c r="N8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8924" s="10">
        <f>VLOOKUP(TableOMP[[#This Row],[Label]],TableAvg[],2,FALSE)</f>
        <v>264.42901463636366</v>
      </c>
      <c r="P8924" s="10">
        <f>VLOOKUP(TableOMP[[#This Row],[Label]],TableAvg[],3,FALSE)</f>
        <v>16.392927342576183</v>
      </c>
      <c r="Q8924" s="10">
        <f>TableOMP[[#This Row],[Avg]]-$U$2*TableOMP[[#This Row],[StdDev]]</f>
        <v>231.64315995121129</v>
      </c>
      <c r="R8924" s="10">
        <f>TableOMP[[#This Row],[Avg]]+$U$2*TableOMP[[#This Row],[StdDev]]</f>
        <v>297.21486932151601</v>
      </c>
      <c r="S8924" s="10">
        <f>IF(AND(TableOMP[[#This Row],[total_time]]&gt;=TableOMP[[#This Row],[Low]], TableOMP[[#This Row],[total_time]]&lt;=TableOMP[[#This Row],[High]]),1,0)</f>
        <v>1</v>
      </c>
    </row>
    <row r="8925" spans="1:19" hidden="1" x14ac:dyDescent="0.25">
      <c r="A8925" t="s">
        <v>12</v>
      </c>
      <c r="B8925">
        <v>10000</v>
      </c>
      <c r="C8925">
        <v>100</v>
      </c>
      <c r="D8925">
        <v>100000</v>
      </c>
      <c r="E8925">
        <v>56</v>
      </c>
      <c r="F8925">
        <v>1</v>
      </c>
      <c r="G8925">
        <v>256.21591100000001</v>
      </c>
      <c r="H8925">
        <v>0.25450800000000001</v>
      </c>
      <c r="I8925">
        <v>6.2590830000000004</v>
      </c>
      <c r="J8925">
        <v>0.113802</v>
      </c>
      <c r="K8925" t="str">
        <f>MID(M8925,22,1)</f>
        <v>5</v>
      </c>
      <c r="L8925" t="s">
        <v>244</v>
      </c>
      <c r="M8925" t="s">
        <v>245</v>
      </c>
      <c r="N8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8925" s="10">
        <f>VLOOKUP(TableOMP[[#This Row],[Label]],TableAvg[],2,FALSE)</f>
        <v>262.5329532727273</v>
      </c>
      <c r="P8925" s="10">
        <f>VLOOKUP(TableOMP[[#This Row],[Label]],TableAvg[],3,FALSE)</f>
        <v>14.232000696684695</v>
      </c>
      <c r="Q8925" s="10">
        <f>TableOMP[[#This Row],[Avg]]-$U$2*TableOMP[[#This Row],[StdDev]]</f>
        <v>234.06895187935791</v>
      </c>
      <c r="R8925" s="10">
        <f>TableOMP[[#This Row],[Avg]]+$U$2*TableOMP[[#This Row],[StdDev]]</f>
        <v>290.99695466609671</v>
      </c>
      <c r="S8925" s="10">
        <f>IF(AND(TableOMP[[#This Row],[total_time]]&gt;=TableOMP[[#This Row],[Low]], TableOMP[[#This Row],[total_time]]&lt;=TableOMP[[#This Row],[High]]),1,0)</f>
        <v>1</v>
      </c>
    </row>
    <row r="8926" spans="1:19" hidden="1" x14ac:dyDescent="0.25">
      <c r="A8926" t="s">
        <v>12</v>
      </c>
      <c r="B8926">
        <v>10000</v>
      </c>
      <c r="C8926">
        <v>100</v>
      </c>
      <c r="D8926">
        <v>100000</v>
      </c>
      <c r="E8926">
        <v>55</v>
      </c>
      <c r="F8926">
        <v>1</v>
      </c>
      <c r="G8926">
        <v>255.47111799999999</v>
      </c>
      <c r="H8926">
        <v>0.29785</v>
      </c>
      <c r="I8926">
        <v>6.7745150000000001</v>
      </c>
      <c r="J8926">
        <v>0.12545400000000001</v>
      </c>
      <c r="K8926" t="str">
        <f>MID(M8926,22,1)</f>
        <v>5</v>
      </c>
      <c r="L8926" t="s">
        <v>244</v>
      </c>
      <c r="M8926" t="s">
        <v>245</v>
      </c>
      <c r="N8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8926" s="10">
        <f>VLOOKUP(TableOMP[[#This Row],[Label]],TableAvg[],2,FALSE)</f>
        <v>259.70629363636363</v>
      </c>
      <c r="P8926" s="10">
        <f>VLOOKUP(TableOMP[[#This Row],[Label]],TableAvg[],3,FALSE)</f>
        <v>11.727274962474915</v>
      </c>
      <c r="Q8926" s="10">
        <f>TableOMP[[#This Row],[Avg]]-$U$2*TableOMP[[#This Row],[StdDev]]</f>
        <v>236.25174371141378</v>
      </c>
      <c r="R8926" s="10">
        <f>TableOMP[[#This Row],[Avg]]+$U$2*TableOMP[[#This Row],[StdDev]]</f>
        <v>283.16084356131347</v>
      </c>
      <c r="S8926" s="10">
        <f>IF(AND(TableOMP[[#This Row],[total_time]]&gt;=TableOMP[[#This Row],[Low]], TableOMP[[#This Row],[total_time]]&lt;=TableOMP[[#This Row],[High]]),1,0)</f>
        <v>1</v>
      </c>
    </row>
    <row r="8927" spans="1:19" hidden="1" x14ac:dyDescent="0.25">
      <c r="A8927" t="s">
        <v>12</v>
      </c>
      <c r="B8927">
        <v>10000</v>
      </c>
      <c r="C8927">
        <v>100</v>
      </c>
      <c r="D8927">
        <v>100000</v>
      </c>
      <c r="E8927">
        <v>54</v>
      </c>
      <c r="F8927">
        <v>1</v>
      </c>
      <c r="G8927">
        <v>242.40061</v>
      </c>
      <c r="H8927">
        <v>0.28234399999999998</v>
      </c>
      <c r="I8927">
        <v>7.5265019999999998</v>
      </c>
      <c r="J8927">
        <v>0.142009</v>
      </c>
      <c r="K8927" t="str">
        <f>MID(M8927,22,1)</f>
        <v>5</v>
      </c>
      <c r="L8927" t="s">
        <v>244</v>
      </c>
      <c r="M8927" t="s">
        <v>245</v>
      </c>
      <c r="N8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8927" s="10">
        <f>VLOOKUP(TableOMP[[#This Row],[Label]],TableAvg[],2,FALSE)</f>
        <v>259.97654699999998</v>
      </c>
      <c r="P8927" s="10">
        <f>VLOOKUP(TableOMP[[#This Row],[Label]],TableAvg[],3,FALSE)</f>
        <v>16.458383413072017</v>
      </c>
      <c r="Q8927" s="10">
        <f>TableOMP[[#This Row],[Avg]]-$U$2*TableOMP[[#This Row],[StdDev]]</f>
        <v>227.05978017385596</v>
      </c>
      <c r="R8927" s="10">
        <f>TableOMP[[#This Row],[Avg]]+$U$2*TableOMP[[#This Row],[StdDev]]</f>
        <v>292.89331382614404</v>
      </c>
      <c r="S8927" s="10">
        <f>IF(AND(TableOMP[[#This Row],[total_time]]&gt;=TableOMP[[#This Row],[Low]], TableOMP[[#This Row],[total_time]]&lt;=TableOMP[[#This Row],[High]]),1,0)</f>
        <v>1</v>
      </c>
    </row>
    <row r="8928" spans="1:19" hidden="1" x14ac:dyDescent="0.25">
      <c r="A8928" t="s">
        <v>12</v>
      </c>
      <c r="B8928">
        <v>10000</v>
      </c>
      <c r="C8928">
        <v>100</v>
      </c>
      <c r="D8928">
        <v>100000</v>
      </c>
      <c r="E8928">
        <v>53</v>
      </c>
      <c r="F8928">
        <v>1</v>
      </c>
      <c r="G8928">
        <v>253.393878</v>
      </c>
      <c r="H8928">
        <v>0.27431</v>
      </c>
      <c r="I8928">
        <v>6.8280190000000003</v>
      </c>
      <c r="J8928">
        <v>0.13130800000000001</v>
      </c>
      <c r="K8928" t="str">
        <f>MID(M8928,22,1)</f>
        <v>5</v>
      </c>
      <c r="L8928" t="s">
        <v>244</v>
      </c>
      <c r="M8928" t="s">
        <v>245</v>
      </c>
      <c r="N8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8928" s="10">
        <f>VLOOKUP(TableOMP[[#This Row],[Label]],TableAvg[],2,FALSE)</f>
        <v>261.83987299999995</v>
      </c>
      <c r="P8928" s="10">
        <f>VLOOKUP(TableOMP[[#This Row],[Label]],TableAvg[],3,FALSE)</f>
        <v>11.40137113811091</v>
      </c>
      <c r="Q8928" s="10">
        <f>TableOMP[[#This Row],[Avg]]-$U$2*TableOMP[[#This Row],[StdDev]]</f>
        <v>239.03713072377815</v>
      </c>
      <c r="R8928" s="10">
        <f>TableOMP[[#This Row],[Avg]]+$U$2*TableOMP[[#This Row],[StdDev]]</f>
        <v>284.64261527622176</v>
      </c>
      <c r="S8928" s="10">
        <f>IF(AND(TableOMP[[#This Row],[total_time]]&gt;=TableOMP[[#This Row],[Low]], TableOMP[[#This Row],[total_time]]&lt;=TableOMP[[#This Row],[High]]),1,0)</f>
        <v>1</v>
      </c>
    </row>
    <row r="8929" spans="1:19" hidden="1" x14ac:dyDescent="0.25">
      <c r="A8929" t="s">
        <v>12</v>
      </c>
      <c r="B8929">
        <v>10000</v>
      </c>
      <c r="C8929">
        <v>100</v>
      </c>
      <c r="D8929">
        <v>100000</v>
      </c>
      <c r="E8929">
        <v>52</v>
      </c>
      <c r="F8929">
        <v>1</v>
      </c>
      <c r="G8929">
        <v>251.661294</v>
      </c>
      <c r="H8929">
        <v>0.28175899999999998</v>
      </c>
      <c r="I8929">
        <v>6.9140829999999998</v>
      </c>
      <c r="J8929">
        <v>0.13557</v>
      </c>
      <c r="K8929" t="str">
        <f>MID(M8929,22,1)</f>
        <v>5</v>
      </c>
      <c r="L8929" t="s">
        <v>244</v>
      </c>
      <c r="M8929" t="s">
        <v>245</v>
      </c>
      <c r="N8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8929" s="10">
        <f>VLOOKUP(TableOMP[[#This Row],[Label]],TableAvg[],2,FALSE)</f>
        <v>257.05799754545455</v>
      </c>
      <c r="P8929" s="10">
        <f>VLOOKUP(TableOMP[[#This Row],[Label]],TableAvg[],3,FALSE)</f>
        <v>9.9125051352846771</v>
      </c>
      <c r="Q8929" s="10">
        <f>TableOMP[[#This Row],[Avg]]-$U$2*TableOMP[[#This Row],[StdDev]]</f>
        <v>237.2329872748852</v>
      </c>
      <c r="R8929" s="10">
        <f>TableOMP[[#This Row],[Avg]]+$U$2*TableOMP[[#This Row],[StdDev]]</f>
        <v>276.88300781602391</v>
      </c>
      <c r="S8929" s="10">
        <f>IF(AND(TableOMP[[#This Row],[total_time]]&gt;=TableOMP[[#This Row],[Low]], TableOMP[[#This Row],[total_time]]&lt;=TableOMP[[#This Row],[High]]),1,0)</f>
        <v>1</v>
      </c>
    </row>
    <row r="8930" spans="1:19" hidden="1" x14ac:dyDescent="0.25">
      <c r="A8930" t="s">
        <v>12</v>
      </c>
      <c r="B8930">
        <v>10000</v>
      </c>
      <c r="C8930">
        <v>100</v>
      </c>
      <c r="D8930">
        <v>100000</v>
      </c>
      <c r="E8930">
        <v>51</v>
      </c>
      <c r="F8930">
        <v>1</v>
      </c>
      <c r="G8930">
        <v>250.33545899999999</v>
      </c>
      <c r="H8930">
        <v>0.24435899999999999</v>
      </c>
      <c r="I8930">
        <v>5.8585479999999999</v>
      </c>
      <c r="J8930">
        <v>0.117171</v>
      </c>
      <c r="K8930" t="str">
        <f>MID(M8930,22,1)</f>
        <v>5</v>
      </c>
      <c r="L8930" t="s">
        <v>244</v>
      </c>
      <c r="M8930" t="s">
        <v>245</v>
      </c>
      <c r="N8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8930" s="10">
        <f>VLOOKUP(TableOMP[[#This Row],[Label]],TableAvg[],2,FALSE)</f>
        <v>259.02110254545454</v>
      </c>
      <c r="P8930" s="10">
        <f>VLOOKUP(TableOMP[[#This Row],[Label]],TableAvg[],3,FALSE)</f>
        <v>14.304214251483099</v>
      </c>
      <c r="Q8930" s="10">
        <f>TableOMP[[#This Row],[Avg]]-$U$2*TableOMP[[#This Row],[StdDev]]</f>
        <v>230.41267404248833</v>
      </c>
      <c r="R8930" s="10">
        <f>TableOMP[[#This Row],[Avg]]+$U$2*TableOMP[[#This Row],[StdDev]]</f>
        <v>287.62953104842074</v>
      </c>
      <c r="S8930" s="10">
        <f>IF(AND(TableOMP[[#This Row],[total_time]]&gt;=TableOMP[[#This Row],[Low]], TableOMP[[#This Row],[total_time]]&lt;=TableOMP[[#This Row],[High]]),1,0)</f>
        <v>1</v>
      </c>
    </row>
    <row r="8931" spans="1:19" hidden="1" x14ac:dyDescent="0.25">
      <c r="A8931" t="s">
        <v>12</v>
      </c>
      <c r="B8931">
        <v>10000</v>
      </c>
      <c r="C8931">
        <v>100</v>
      </c>
      <c r="D8931">
        <v>100000</v>
      </c>
      <c r="E8931">
        <v>50</v>
      </c>
      <c r="F8931">
        <v>1</v>
      </c>
      <c r="G8931">
        <v>249.60294200000001</v>
      </c>
      <c r="H8931">
        <v>0.25296200000000002</v>
      </c>
      <c r="I8931">
        <v>5.9301050000000002</v>
      </c>
      <c r="J8931">
        <v>0.12102300000000001</v>
      </c>
      <c r="K8931" t="str">
        <f>MID(M8931,22,1)</f>
        <v>5</v>
      </c>
      <c r="L8931" t="s">
        <v>244</v>
      </c>
      <c r="M8931" t="s">
        <v>245</v>
      </c>
      <c r="N8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8931" s="10">
        <f>VLOOKUP(TableOMP[[#This Row],[Label]],TableAvg[],2,FALSE)</f>
        <v>258.1940320909091</v>
      </c>
      <c r="P8931" s="10">
        <f>VLOOKUP(TableOMP[[#This Row],[Label]],TableAvg[],3,FALSE)</f>
        <v>13.958808412903041</v>
      </c>
      <c r="Q8931" s="10">
        <f>TableOMP[[#This Row],[Avg]]-$U$2*TableOMP[[#This Row],[StdDev]]</f>
        <v>230.27641526510303</v>
      </c>
      <c r="R8931" s="10">
        <f>TableOMP[[#This Row],[Avg]]+$U$2*TableOMP[[#This Row],[StdDev]]</f>
        <v>286.11164891671518</v>
      </c>
      <c r="S8931" s="10">
        <f>IF(AND(TableOMP[[#This Row],[total_time]]&gt;=TableOMP[[#This Row],[Low]], TableOMP[[#This Row],[total_time]]&lt;=TableOMP[[#This Row],[High]]),1,0)</f>
        <v>1</v>
      </c>
    </row>
    <row r="8932" spans="1:19" hidden="1" x14ac:dyDescent="0.25">
      <c r="A8932" t="s">
        <v>12</v>
      </c>
      <c r="B8932">
        <v>10000</v>
      </c>
      <c r="C8932">
        <v>100</v>
      </c>
      <c r="D8932">
        <v>100000</v>
      </c>
      <c r="E8932">
        <v>49</v>
      </c>
      <c r="F8932">
        <v>1</v>
      </c>
      <c r="G8932">
        <v>247.90444299999999</v>
      </c>
      <c r="H8932">
        <v>0.29236000000000001</v>
      </c>
      <c r="I8932">
        <v>6.4084849999999998</v>
      </c>
      <c r="J8932">
        <v>0.13350999999999999</v>
      </c>
      <c r="K8932" t="str">
        <f>MID(M8932,22,1)</f>
        <v>5</v>
      </c>
      <c r="L8932" t="s">
        <v>244</v>
      </c>
      <c r="M8932" t="s">
        <v>245</v>
      </c>
      <c r="N8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8932" s="10">
        <f>VLOOKUP(TableOMP[[#This Row],[Label]],TableAvg[],2,FALSE)</f>
        <v>254.74473200000003</v>
      </c>
      <c r="P8932" s="10">
        <f>VLOOKUP(TableOMP[[#This Row],[Label]],TableAvg[],3,FALSE)</f>
        <v>12.77783312795694</v>
      </c>
      <c r="Q8932" s="10">
        <f>TableOMP[[#This Row],[Avg]]-$U$2*TableOMP[[#This Row],[StdDev]]</f>
        <v>229.18906574408615</v>
      </c>
      <c r="R8932" s="10">
        <f>TableOMP[[#This Row],[Avg]]+$U$2*TableOMP[[#This Row],[StdDev]]</f>
        <v>280.30039825591393</v>
      </c>
      <c r="S8932" s="10">
        <f>IF(AND(TableOMP[[#This Row],[total_time]]&gt;=TableOMP[[#This Row],[Low]], TableOMP[[#This Row],[total_time]]&lt;=TableOMP[[#This Row],[High]]),1,0)</f>
        <v>1</v>
      </c>
    </row>
    <row r="8933" spans="1:19" hidden="1" x14ac:dyDescent="0.25">
      <c r="A8933" t="s">
        <v>12</v>
      </c>
      <c r="B8933">
        <v>10000</v>
      </c>
      <c r="C8933">
        <v>100</v>
      </c>
      <c r="D8933">
        <v>100000</v>
      </c>
      <c r="E8933">
        <v>48</v>
      </c>
      <c r="F8933">
        <v>1</v>
      </c>
      <c r="G8933">
        <v>246.21279100000001</v>
      </c>
      <c r="H8933">
        <v>0.285609</v>
      </c>
      <c r="I8933">
        <v>6.4345730000000003</v>
      </c>
      <c r="J8933">
        <v>0.136906</v>
      </c>
      <c r="K8933" t="str">
        <f>MID(M8933,22,1)</f>
        <v>5</v>
      </c>
      <c r="L8933" t="s">
        <v>244</v>
      </c>
      <c r="M8933" t="s">
        <v>245</v>
      </c>
      <c r="N8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8933" s="10">
        <f>VLOOKUP(TableOMP[[#This Row],[Label]],TableAvg[],2,FALSE)</f>
        <v>254.21799445454545</v>
      </c>
      <c r="P8933" s="10">
        <f>VLOOKUP(TableOMP[[#This Row],[Label]],TableAvg[],3,FALSE)</f>
        <v>14.73081011335664</v>
      </c>
      <c r="Q8933" s="10">
        <f>TableOMP[[#This Row],[Avg]]-$U$2*TableOMP[[#This Row],[StdDev]]</f>
        <v>224.75637422783217</v>
      </c>
      <c r="R8933" s="10">
        <f>TableOMP[[#This Row],[Avg]]+$U$2*TableOMP[[#This Row],[StdDev]]</f>
        <v>283.67961468125873</v>
      </c>
      <c r="S8933" s="10">
        <f>IF(AND(TableOMP[[#This Row],[total_time]]&gt;=TableOMP[[#This Row],[Low]], TableOMP[[#This Row],[total_time]]&lt;=TableOMP[[#This Row],[High]]),1,0)</f>
        <v>1</v>
      </c>
    </row>
    <row r="8934" spans="1:19" hidden="1" x14ac:dyDescent="0.25">
      <c r="A8934" t="s">
        <v>12</v>
      </c>
      <c r="B8934">
        <v>10000</v>
      </c>
      <c r="C8934">
        <v>100</v>
      </c>
      <c r="D8934">
        <v>100000</v>
      </c>
      <c r="E8934">
        <v>47</v>
      </c>
      <c r="F8934">
        <v>1</v>
      </c>
      <c r="G8934">
        <v>239.32718199999999</v>
      </c>
      <c r="H8934">
        <v>0.292966</v>
      </c>
      <c r="I8934">
        <v>8.2168650000000003</v>
      </c>
      <c r="J8934">
        <v>0.17862700000000001</v>
      </c>
      <c r="K8934" t="str">
        <f>MID(M8934,22,1)</f>
        <v>5</v>
      </c>
      <c r="L8934" t="s">
        <v>244</v>
      </c>
      <c r="M8934" t="s">
        <v>245</v>
      </c>
      <c r="N8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8934" s="10">
        <f>VLOOKUP(TableOMP[[#This Row],[Label]],TableAvg[],2,FALSE)</f>
        <v>252.92605636363641</v>
      </c>
      <c r="P8934" s="10">
        <f>VLOOKUP(TableOMP[[#This Row],[Label]],TableAvg[],3,FALSE)</f>
        <v>14.732667882507682</v>
      </c>
      <c r="Q8934" s="10">
        <f>TableOMP[[#This Row],[Avg]]-$U$2*TableOMP[[#This Row],[StdDev]]</f>
        <v>223.46072059862104</v>
      </c>
      <c r="R8934" s="10">
        <f>TableOMP[[#This Row],[Avg]]+$U$2*TableOMP[[#This Row],[StdDev]]</f>
        <v>282.39139212865177</v>
      </c>
      <c r="S8934" s="10">
        <f>IF(AND(TableOMP[[#This Row],[total_time]]&gt;=TableOMP[[#This Row],[Low]], TableOMP[[#This Row],[total_time]]&lt;=TableOMP[[#This Row],[High]]),1,0)</f>
        <v>1</v>
      </c>
    </row>
    <row r="8935" spans="1:19" hidden="1" x14ac:dyDescent="0.25">
      <c r="A8935" t="s">
        <v>12</v>
      </c>
      <c r="B8935">
        <v>10000</v>
      </c>
      <c r="C8935">
        <v>100</v>
      </c>
      <c r="D8935">
        <v>100000</v>
      </c>
      <c r="E8935">
        <v>46</v>
      </c>
      <c r="F8935">
        <v>1</v>
      </c>
      <c r="G8935">
        <v>244.794478</v>
      </c>
      <c r="H8935">
        <v>0.27187099999999997</v>
      </c>
      <c r="I8935">
        <v>5.8860770000000002</v>
      </c>
      <c r="J8935">
        <v>0.130802</v>
      </c>
      <c r="K8935" t="str">
        <f>MID(M8935,22,1)</f>
        <v>5</v>
      </c>
      <c r="L8935" t="s">
        <v>244</v>
      </c>
      <c r="M8935" t="s">
        <v>245</v>
      </c>
      <c r="N8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8935" s="10">
        <f>VLOOKUP(TableOMP[[#This Row],[Label]],TableAvg[],2,FALSE)</f>
        <v>251.00351827272723</v>
      </c>
      <c r="P8935" s="10">
        <f>VLOOKUP(TableOMP[[#This Row],[Label]],TableAvg[],3,FALSE)</f>
        <v>12.170784861962527</v>
      </c>
      <c r="Q8935" s="10">
        <f>TableOMP[[#This Row],[Avg]]-$U$2*TableOMP[[#This Row],[StdDev]]</f>
        <v>226.66194854880217</v>
      </c>
      <c r="R8935" s="10">
        <f>TableOMP[[#This Row],[Avg]]+$U$2*TableOMP[[#This Row],[StdDev]]</f>
        <v>275.3450879966523</v>
      </c>
      <c r="S8935" s="10">
        <f>IF(AND(TableOMP[[#This Row],[total_time]]&gt;=TableOMP[[#This Row],[Low]], TableOMP[[#This Row],[total_time]]&lt;=TableOMP[[#This Row],[High]]),1,0)</f>
        <v>1</v>
      </c>
    </row>
    <row r="8936" spans="1:19" hidden="1" x14ac:dyDescent="0.25">
      <c r="A8936" t="s">
        <v>12</v>
      </c>
      <c r="B8936">
        <v>10000</v>
      </c>
      <c r="C8936">
        <v>100</v>
      </c>
      <c r="D8936">
        <v>100000</v>
      </c>
      <c r="E8936">
        <v>45</v>
      </c>
      <c r="F8936">
        <v>1</v>
      </c>
      <c r="G8936">
        <v>231.183098</v>
      </c>
      <c r="H8936">
        <v>0.227184</v>
      </c>
      <c r="I8936">
        <v>4.8419930000000004</v>
      </c>
      <c r="J8936">
        <v>0.110045</v>
      </c>
      <c r="K8936" t="str">
        <f>MID(M8936,22,1)</f>
        <v>5</v>
      </c>
      <c r="L8936" t="s">
        <v>244</v>
      </c>
      <c r="M8936" t="s">
        <v>245</v>
      </c>
      <c r="N8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8936" s="10">
        <f>VLOOKUP(TableOMP[[#This Row],[Label]],TableAvg[],2,FALSE)</f>
        <v>249.26928381818186</v>
      </c>
      <c r="P8936" s="10">
        <f>VLOOKUP(TableOMP[[#This Row],[Label]],TableAvg[],3,FALSE)</f>
        <v>12.25470786093611</v>
      </c>
      <c r="Q8936" s="10">
        <f>TableOMP[[#This Row],[Avg]]-$U$2*TableOMP[[#This Row],[StdDev]]</f>
        <v>224.75986809630965</v>
      </c>
      <c r="R8936" s="10">
        <f>TableOMP[[#This Row],[Avg]]+$U$2*TableOMP[[#This Row],[StdDev]]</f>
        <v>273.77869954005411</v>
      </c>
      <c r="S8936" s="10">
        <f>IF(AND(TableOMP[[#This Row],[total_time]]&gt;=TableOMP[[#This Row],[Low]], TableOMP[[#This Row],[total_time]]&lt;=TableOMP[[#This Row],[High]]),1,0)</f>
        <v>1</v>
      </c>
    </row>
    <row r="8937" spans="1:19" hidden="1" x14ac:dyDescent="0.25">
      <c r="A8937" t="s">
        <v>12</v>
      </c>
      <c r="B8937">
        <v>10000</v>
      </c>
      <c r="C8937">
        <v>100</v>
      </c>
      <c r="D8937">
        <v>100000</v>
      </c>
      <c r="E8937">
        <v>44</v>
      </c>
      <c r="F8937">
        <v>1</v>
      </c>
      <c r="G8937">
        <v>240.74933899999999</v>
      </c>
      <c r="H8937">
        <v>0.240813</v>
      </c>
      <c r="I8937">
        <v>5.3780749999999999</v>
      </c>
      <c r="J8937">
        <v>0.12507199999999999</v>
      </c>
      <c r="K8937" t="str">
        <f>MID(M8937,22,1)</f>
        <v>5</v>
      </c>
      <c r="L8937" t="s">
        <v>244</v>
      </c>
      <c r="M8937" t="s">
        <v>245</v>
      </c>
      <c r="N8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8937" s="10">
        <f>VLOOKUP(TableOMP[[#This Row],[Label]],TableAvg[],2,FALSE)</f>
        <v>247.74258081818186</v>
      </c>
      <c r="P8937" s="10">
        <f>VLOOKUP(TableOMP[[#This Row],[Label]],TableAvg[],3,FALSE)</f>
        <v>13.700936040332358</v>
      </c>
      <c r="Q8937" s="10">
        <f>TableOMP[[#This Row],[Avg]]-$U$2*TableOMP[[#This Row],[StdDev]]</f>
        <v>220.34070873751716</v>
      </c>
      <c r="R8937" s="10">
        <f>TableOMP[[#This Row],[Avg]]+$U$2*TableOMP[[#This Row],[StdDev]]</f>
        <v>275.14445289884657</v>
      </c>
      <c r="S8937" s="10">
        <f>IF(AND(TableOMP[[#This Row],[total_time]]&gt;=TableOMP[[#This Row],[Low]], TableOMP[[#This Row],[total_time]]&lt;=TableOMP[[#This Row],[High]]),1,0)</f>
        <v>1</v>
      </c>
    </row>
    <row r="8938" spans="1:19" hidden="1" x14ac:dyDescent="0.25">
      <c r="A8938" t="s">
        <v>12</v>
      </c>
      <c r="B8938">
        <v>10000</v>
      </c>
      <c r="C8938">
        <v>100</v>
      </c>
      <c r="D8938">
        <v>100000</v>
      </c>
      <c r="E8938">
        <v>43</v>
      </c>
      <c r="F8938">
        <v>1</v>
      </c>
      <c r="G8938">
        <v>239.74676099999999</v>
      </c>
      <c r="H8938">
        <v>0.23000499999999999</v>
      </c>
      <c r="I8938">
        <v>4.5085090000000001</v>
      </c>
      <c r="J8938">
        <v>0.107345</v>
      </c>
      <c r="K8938" t="str">
        <f>MID(M8938,22,1)</f>
        <v>5</v>
      </c>
      <c r="L8938" t="s">
        <v>244</v>
      </c>
      <c r="M8938" t="s">
        <v>245</v>
      </c>
      <c r="N8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8938" s="10">
        <f>VLOOKUP(TableOMP[[#This Row],[Label]],TableAvg[],2,FALSE)</f>
        <v>247.3011645454545</v>
      </c>
      <c r="P8938" s="10">
        <f>VLOOKUP(TableOMP[[#This Row],[Label]],TableAvg[],3,FALSE)</f>
        <v>10.043904364248327</v>
      </c>
      <c r="Q8938" s="10">
        <f>TableOMP[[#This Row],[Avg]]-$U$2*TableOMP[[#This Row],[StdDev]]</f>
        <v>227.21335581695786</v>
      </c>
      <c r="R8938" s="10">
        <f>TableOMP[[#This Row],[Avg]]+$U$2*TableOMP[[#This Row],[StdDev]]</f>
        <v>267.38897327395114</v>
      </c>
      <c r="S8938" s="10">
        <f>IF(AND(TableOMP[[#This Row],[total_time]]&gt;=TableOMP[[#This Row],[Low]], TableOMP[[#This Row],[total_time]]&lt;=TableOMP[[#This Row],[High]]),1,0)</f>
        <v>1</v>
      </c>
    </row>
    <row r="8939" spans="1:19" hidden="1" x14ac:dyDescent="0.25">
      <c r="A8939" t="s">
        <v>12</v>
      </c>
      <c r="B8939">
        <v>10000</v>
      </c>
      <c r="C8939">
        <v>100</v>
      </c>
      <c r="D8939">
        <v>100000</v>
      </c>
      <c r="E8939">
        <v>42</v>
      </c>
      <c r="F8939">
        <v>1</v>
      </c>
      <c r="G8939">
        <v>227.94792899999999</v>
      </c>
      <c r="H8939">
        <v>0.238701</v>
      </c>
      <c r="I8939">
        <v>4.6474399999999996</v>
      </c>
      <c r="J8939">
        <v>0.11335199999999999</v>
      </c>
      <c r="K8939" t="str">
        <f>MID(M8939,22,1)</f>
        <v>5</v>
      </c>
      <c r="L8939" t="s">
        <v>244</v>
      </c>
      <c r="M8939" t="s">
        <v>245</v>
      </c>
      <c r="N8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8939" s="10">
        <f>VLOOKUP(TableOMP[[#This Row],[Label]],TableAvg[],2,FALSE)</f>
        <v>245.83629254545451</v>
      </c>
      <c r="P8939" s="10">
        <f>VLOOKUP(TableOMP[[#This Row],[Label]],TableAvg[],3,FALSE)</f>
        <v>13.470111351238737</v>
      </c>
      <c r="Q8939" s="10">
        <f>TableOMP[[#This Row],[Avg]]-$U$2*TableOMP[[#This Row],[StdDev]]</f>
        <v>218.89606984297703</v>
      </c>
      <c r="R8939" s="10">
        <f>TableOMP[[#This Row],[Avg]]+$U$2*TableOMP[[#This Row],[StdDev]]</f>
        <v>272.77651524793197</v>
      </c>
      <c r="S8939" s="10">
        <f>IF(AND(TableOMP[[#This Row],[total_time]]&gt;=TableOMP[[#This Row],[Low]], TableOMP[[#This Row],[total_time]]&lt;=TableOMP[[#This Row],[High]]),1,0)</f>
        <v>1</v>
      </c>
    </row>
    <row r="8940" spans="1:19" hidden="1" x14ac:dyDescent="0.25">
      <c r="A8940" t="s">
        <v>12</v>
      </c>
      <c r="B8940">
        <v>10000</v>
      </c>
      <c r="C8940">
        <v>100</v>
      </c>
      <c r="D8940">
        <v>100000</v>
      </c>
      <c r="E8940">
        <v>41</v>
      </c>
      <c r="F8940">
        <v>1</v>
      </c>
      <c r="G8940">
        <v>238.48546999999999</v>
      </c>
      <c r="H8940">
        <v>0.244061</v>
      </c>
      <c r="I8940">
        <v>4.6724290000000002</v>
      </c>
      <c r="J8940">
        <v>0.116811</v>
      </c>
      <c r="K8940" t="str">
        <f>MID(M8940,22,1)</f>
        <v>5</v>
      </c>
      <c r="L8940" t="s">
        <v>244</v>
      </c>
      <c r="M8940" t="s">
        <v>245</v>
      </c>
      <c r="N8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8940" s="10">
        <f>VLOOKUP(TableOMP[[#This Row],[Label]],TableAvg[],2,FALSE)</f>
        <v>243.58805563636361</v>
      </c>
      <c r="P8940" s="10">
        <f>VLOOKUP(TableOMP[[#This Row],[Label]],TableAvg[],3,FALSE)</f>
        <v>13.10794784598248</v>
      </c>
      <c r="Q8940" s="10">
        <f>TableOMP[[#This Row],[Avg]]-$U$2*TableOMP[[#This Row],[StdDev]]</f>
        <v>217.37215994439865</v>
      </c>
      <c r="R8940" s="10">
        <f>TableOMP[[#This Row],[Avg]]+$U$2*TableOMP[[#This Row],[StdDev]]</f>
        <v>269.80395132832859</v>
      </c>
      <c r="S8940" s="10">
        <f>IF(AND(TableOMP[[#This Row],[total_time]]&gt;=TableOMP[[#This Row],[Low]], TableOMP[[#This Row],[total_time]]&lt;=TableOMP[[#This Row],[High]]),1,0)</f>
        <v>1</v>
      </c>
    </row>
    <row r="8941" spans="1:19" hidden="1" x14ac:dyDescent="0.25">
      <c r="A8941" t="s">
        <v>12</v>
      </c>
      <c r="B8941">
        <v>10000</v>
      </c>
      <c r="C8941">
        <v>100</v>
      </c>
      <c r="D8941">
        <v>100000</v>
      </c>
      <c r="E8941">
        <v>40</v>
      </c>
      <c r="F8941">
        <v>1</v>
      </c>
      <c r="G8941">
        <v>237.64566300000001</v>
      </c>
      <c r="H8941">
        <v>0.21409</v>
      </c>
      <c r="I8941">
        <v>3.9329230000000002</v>
      </c>
      <c r="J8941">
        <v>0.100844</v>
      </c>
      <c r="K8941" t="str">
        <f>MID(M8941,22,1)</f>
        <v>5</v>
      </c>
      <c r="L8941" t="s">
        <v>244</v>
      </c>
      <c r="M8941" t="s">
        <v>245</v>
      </c>
      <c r="N8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8941" s="10">
        <f>VLOOKUP(TableOMP[[#This Row],[Label]],TableAvg[],2,FALSE)</f>
        <v>240.0304137777778</v>
      </c>
      <c r="P8941" s="10">
        <f>VLOOKUP(TableOMP[[#This Row],[Label]],TableAvg[],3,FALSE)</f>
        <v>3.8355439672196003</v>
      </c>
      <c r="Q8941" s="10">
        <f>TableOMP[[#This Row],[Avg]]-$U$2*TableOMP[[#This Row],[StdDev]]</f>
        <v>232.35932584333858</v>
      </c>
      <c r="R8941" s="10">
        <f>TableOMP[[#This Row],[Avg]]+$U$2*TableOMP[[#This Row],[StdDev]]</f>
        <v>247.70150171221701</v>
      </c>
      <c r="S8941" s="10">
        <f>IF(AND(TableOMP[[#This Row],[total_time]]&gt;=TableOMP[[#This Row],[Low]], TableOMP[[#This Row],[total_time]]&lt;=TableOMP[[#This Row],[High]]),1,0)</f>
        <v>1</v>
      </c>
    </row>
    <row r="8942" spans="1:19" hidden="1" x14ac:dyDescent="0.25">
      <c r="A8942" t="s">
        <v>12</v>
      </c>
      <c r="B8942">
        <v>10000</v>
      </c>
      <c r="C8942">
        <v>100</v>
      </c>
      <c r="D8942">
        <v>100000</v>
      </c>
      <c r="E8942">
        <v>39</v>
      </c>
      <c r="F8942">
        <v>1</v>
      </c>
      <c r="G8942">
        <v>237.40864400000001</v>
      </c>
      <c r="H8942">
        <v>0.25522600000000001</v>
      </c>
      <c r="I8942">
        <v>5.3872900000000001</v>
      </c>
      <c r="J8942">
        <v>0.14177100000000001</v>
      </c>
      <c r="K8942" t="str">
        <f>MID(M8942,22,1)</f>
        <v>5</v>
      </c>
      <c r="L8942" t="s">
        <v>244</v>
      </c>
      <c r="M8942" t="s">
        <v>245</v>
      </c>
      <c r="N8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8942" s="10">
        <f>VLOOKUP(TableOMP[[#This Row],[Label]],TableAvg[],2,FALSE)</f>
        <v>240.08820477777783</v>
      </c>
      <c r="P8942" s="10">
        <f>VLOOKUP(TableOMP[[#This Row],[Label]],TableAvg[],3,FALSE)</f>
        <v>2.3396997233207482</v>
      </c>
      <c r="Q8942" s="10">
        <f>TableOMP[[#This Row],[Avg]]-$U$2*TableOMP[[#This Row],[StdDev]]</f>
        <v>235.40880533113634</v>
      </c>
      <c r="R8942" s="10">
        <f>TableOMP[[#This Row],[Avg]]+$U$2*TableOMP[[#This Row],[StdDev]]</f>
        <v>244.76760422441933</v>
      </c>
      <c r="S8942" s="10">
        <f>IF(AND(TableOMP[[#This Row],[total_time]]&gt;=TableOMP[[#This Row],[Low]], TableOMP[[#This Row],[total_time]]&lt;=TableOMP[[#This Row],[High]]),1,0)</f>
        <v>1</v>
      </c>
    </row>
    <row r="8943" spans="1:19" hidden="1" x14ac:dyDescent="0.25">
      <c r="A8943" t="s">
        <v>12</v>
      </c>
      <c r="B8943">
        <v>10000</v>
      </c>
      <c r="C8943">
        <v>100</v>
      </c>
      <c r="D8943">
        <v>100000</v>
      </c>
      <c r="E8943">
        <v>38</v>
      </c>
      <c r="F8943">
        <v>1</v>
      </c>
      <c r="G8943">
        <v>228.31343100000001</v>
      </c>
      <c r="H8943">
        <v>0.24406900000000001</v>
      </c>
      <c r="I8943">
        <v>4.277971</v>
      </c>
      <c r="J8943">
        <v>0.115621</v>
      </c>
      <c r="K8943" t="str">
        <f>MID(M8943,22,1)</f>
        <v>5</v>
      </c>
      <c r="L8943" t="s">
        <v>244</v>
      </c>
      <c r="M8943" t="s">
        <v>245</v>
      </c>
      <c r="N8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8943" s="10">
        <f>VLOOKUP(TableOMP[[#This Row],[Label]],TableAvg[],2,FALSE)</f>
        <v>237.50167460000003</v>
      </c>
      <c r="P8943" s="10">
        <f>VLOOKUP(TableOMP[[#This Row],[Label]],TableAvg[],3,FALSE)</f>
        <v>4.8993057032823728</v>
      </c>
      <c r="Q8943" s="10">
        <f>TableOMP[[#This Row],[Avg]]-$U$2*TableOMP[[#This Row],[StdDev]]</f>
        <v>227.7030631934353</v>
      </c>
      <c r="R8943" s="10">
        <f>TableOMP[[#This Row],[Avg]]+$U$2*TableOMP[[#This Row],[StdDev]]</f>
        <v>247.30028600656476</v>
      </c>
      <c r="S8943" s="10">
        <f>IF(AND(TableOMP[[#This Row],[total_time]]&gt;=TableOMP[[#This Row],[Low]], TableOMP[[#This Row],[total_time]]&lt;=TableOMP[[#This Row],[High]]),1,0)</f>
        <v>1</v>
      </c>
    </row>
    <row r="8944" spans="1:19" hidden="1" x14ac:dyDescent="0.25">
      <c r="A8944" t="s">
        <v>12</v>
      </c>
      <c r="B8944">
        <v>10000</v>
      </c>
      <c r="C8944">
        <v>100</v>
      </c>
      <c r="D8944">
        <v>100000</v>
      </c>
      <c r="E8944">
        <v>37</v>
      </c>
      <c r="F8944">
        <v>1</v>
      </c>
      <c r="G8944">
        <v>225.99434600000001</v>
      </c>
      <c r="H8944">
        <v>0.23574500000000001</v>
      </c>
      <c r="I8944">
        <v>4.0644679999999997</v>
      </c>
      <c r="J8944">
        <v>0.112902</v>
      </c>
      <c r="K8944" t="str">
        <f>MID(M8944,22,1)</f>
        <v>5</v>
      </c>
      <c r="L8944" t="s">
        <v>244</v>
      </c>
      <c r="M8944" t="s">
        <v>245</v>
      </c>
      <c r="N8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8944" s="10">
        <f>VLOOKUP(TableOMP[[#This Row],[Label]],TableAvg[],2,FALSE)</f>
        <v>236.54481939999999</v>
      </c>
      <c r="P8944" s="10">
        <f>VLOOKUP(TableOMP[[#This Row],[Label]],TableAvg[],3,FALSE)</f>
        <v>5.5800266878104274</v>
      </c>
      <c r="Q8944" s="10">
        <f>TableOMP[[#This Row],[Avg]]-$U$2*TableOMP[[#This Row],[StdDev]]</f>
        <v>225.38476602437913</v>
      </c>
      <c r="R8944" s="10">
        <f>TableOMP[[#This Row],[Avg]]+$U$2*TableOMP[[#This Row],[StdDev]]</f>
        <v>247.70487277562086</v>
      </c>
      <c r="S8944" s="10">
        <f>IF(AND(TableOMP[[#This Row],[total_time]]&gt;=TableOMP[[#This Row],[Low]], TableOMP[[#This Row],[total_time]]&lt;=TableOMP[[#This Row],[High]]),1,0)</f>
        <v>1</v>
      </c>
    </row>
    <row r="8945" spans="1:19" x14ac:dyDescent="0.25">
      <c r="A8945" t="s">
        <v>10</v>
      </c>
      <c r="B8945">
        <v>10000</v>
      </c>
      <c r="C8945">
        <v>100</v>
      </c>
      <c r="D8945">
        <v>1</v>
      </c>
      <c r="E8945">
        <v>61</v>
      </c>
      <c r="F8945">
        <v>1</v>
      </c>
      <c r="G8945">
        <v>287.45052900000002</v>
      </c>
      <c r="H8945">
        <v>12.298522</v>
      </c>
      <c r="I8945">
        <v>61.207746999999998</v>
      </c>
      <c r="J8945">
        <v>1.0201290000000001</v>
      </c>
      <c r="K8945" t="str">
        <f>MID(M8945,22,1)</f>
        <v>4</v>
      </c>
      <c r="L8945" t="s">
        <v>191</v>
      </c>
      <c r="M8945" t="s">
        <v>192</v>
      </c>
      <c r="N8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8945">
        <f>VLOOKUP(TableOMP[[#This Row],[Label]],TableAvg[],2,FALSE)</f>
        <v>262.52739971428571</v>
      </c>
      <c r="P8945">
        <f>VLOOKUP(TableOMP[[#This Row],[Label]],TableAvg[],3,FALSE)</f>
        <v>10.758022615825665</v>
      </c>
      <c r="Q8945">
        <f>TableOMP[[#This Row],[Avg]]-$U$2*TableOMP[[#This Row],[StdDev]]</f>
        <v>241.01135448263437</v>
      </c>
      <c r="R8945">
        <f>TableOMP[[#This Row],[Avg]]+$U$2*TableOMP[[#This Row],[StdDev]]</f>
        <v>284.04344494593704</v>
      </c>
      <c r="S8945">
        <f>IF(AND(TableOMP[[#This Row],[total_time]]&gt;=TableOMP[[#This Row],[Low]], TableOMP[[#This Row],[total_time]]&lt;=TableOMP[[#This Row],[High]]),1,0)</f>
        <v>0</v>
      </c>
    </row>
    <row r="8946" spans="1:19" x14ac:dyDescent="0.25">
      <c r="A8946" t="s">
        <v>10</v>
      </c>
      <c r="B8946">
        <v>10000</v>
      </c>
      <c r="C8946">
        <v>100</v>
      </c>
      <c r="D8946">
        <v>1</v>
      </c>
      <c r="E8946">
        <v>61</v>
      </c>
      <c r="F8946">
        <v>1</v>
      </c>
      <c r="G8946">
        <v>263.79375900000002</v>
      </c>
      <c r="H8946">
        <v>14.856297</v>
      </c>
      <c r="I8946">
        <v>70.872005999999999</v>
      </c>
      <c r="J8946">
        <v>1.1812</v>
      </c>
      <c r="K8946" t="str">
        <f>MID(M8946,22,1)</f>
        <v>5</v>
      </c>
      <c r="L8946" t="s">
        <v>67</v>
      </c>
      <c r="M8946" t="s">
        <v>68</v>
      </c>
      <c r="N8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8946">
        <f>VLOOKUP(TableOMP[[#This Row],[Label]],TableAvg[],2,FALSE)</f>
        <v>262.52739971428571</v>
      </c>
      <c r="P8946">
        <f>VLOOKUP(TableOMP[[#This Row],[Label]],TableAvg[],3,FALSE)</f>
        <v>10.758022615825665</v>
      </c>
      <c r="Q8946">
        <f>TableOMP[[#This Row],[Avg]]-$U$2*TableOMP[[#This Row],[StdDev]]</f>
        <v>241.01135448263437</v>
      </c>
      <c r="R8946">
        <f>TableOMP[[#This Row],[Avg]]+$U$2*TableOMP[[#This Row],[StdDev]]</f>
        <v>284.04344494593704</v>
      </c>
      <c r="S8946">
        <f>IF(AND(TableOMP[[#This Row],[total_time]]&gt;=TableOMP[[#This Row],[Low]], TableOMP[[#This Row],[total_time]]&lt;=TableOMP[[#This Row],[High]]),1,0)</f>
        <v>1</v>
      </c>
    </row>
    <row r="8947" spans="1:19" x14ac:dyDescent="0.25">
      <c r="A8947" t="s">
        <v>10</v>
      </c>
      <c r="B8947">
        <v>10000</v>
      </c>
      <c r="C8947">
        <v>100</v>
      </c>
      <c r="D8947">
        <v>1</v>
      </c>
      <c r="E8947">
        <v>61</v>
      </c>
      <c r="F8947">
        <v>1</v>
      </c>
      <c r="G8947">
        <v>262.62467099999998</v>
      </c>
      <c r="H8947">
        <v>14.925667000000001</v>
      </c>
      <c r="I8947">
        <v>106.737454</v>
      </c>
      <c r="J8947">
        <v>1.778958</v>
      </c>
      <c r="K8947" t="str">
        <f>MID(M8947,22,1)</f>
        <v>8</v>
      </c>
      <c r="L8947" t="s">
        <v>137</v>
      </c>
      <c r="M8947" t="s">
        <v>138</v>
      </c>
      <c r="N8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8947">
        <f>VLOOKUP(TableOMP[[#This Row],[Label]],TableAvg[],2,FALSE)</f>
        <v>262.52739971428571</v>
      </c>
      <c r="P8947">
        <f>VLOOKUP(TableOMP[[#This Row],[Label]],TableAvg[],3,FALSE)</f>
        <v>10.758022615825665</v>
      </c>
      <c r="Q8947">
        <f>TableOMP[[#This Row],[Avg]]-$U$2*TableOMP[[#This Row],[StdDev]]</f>
        <v>241.01135448263437</v>
      </c>
      <c r="R8947">
        <f>TableOMP[[#This Row],[Avg]]+$U$2*TableOMP[[#This Row],[StdDev]]</f>
        <v>284.04344494593704</v>
      </c>
      <c r="S8947">
        <f>IF(AND(TableOMP[[#This Row],[total_time]]&gt;=TableOMP[[#This Row],[Low]], TableOMP[[#This Row],[total_time]]&lt;=TableOMP[[#This Row],[High]]),1,0)</f>
        <v>1</v>
      </c>
    </row>
    <row r="8948" spans="1:19" x14ac:dyDescent="0.25">
      <c r="A8948" t="s">
        <v>10</v>
      </c>
      <c r="B8948">
        <v>10000</v>
      </c>
      <c r="C8948">
        <v>100</v>
      </c>
      <c r="D8948">
        <v>1</v>
      </c>
      <c r="E8948">
        <v>61</v>
      </c>
      <c r="F8948">
        <v>1</v>
      </c>
      <c r="G8948">
        <v>258.55214100000001</v>
      </c>
      <c r="H8948">
        <v>13.952612</v>
      </c>
      <c r="I8948">
        <v>100.386571</v>
      </c>
      <c r="J8948">
        <v>1.6731100000000001</v>
      </c>
      <c r="K8948" t="str">
        <f>MID(M8948,22,1)</f>
        <v>2</v>
      </c>
      <c r="L8948" t="s">
        <v>107</v>
      </c>
      <c r="M8948" t="s">
        <v>108</v>
      </c>
      <c r="N8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8948">
        <f>VLOOKUP(TableOMP[[#This Row],[Label]],TableAvg[],2,FALSE)</f>
        <v>262.52739971428571</v>
      </c>
      <c r="P8948">
        <f>VLOOKUP(TableOMP[[#This Row],[Label]],TableAvg[],3,FALSE)</f>
        <v>10.758022615825665</v>
      </c>
      <c r="Q8948">
        <f>TableOMP[[#This Row],[Avg]]-$U$2*TableOMP[[#This Row],[StdDev]]</f>
        <v>241.01135448263437</v>
      </c>
      <c r="R8948">
        <f>TableOMP[[#This Row],[Avg]]+$U$2*TableOMP[[#This Row],[StdDev]]</f>
        <v>284.04344494593704</v>
      </c>
      <c r="S8948">
        <f>IF(AND(TableOMP[[#This Row],[total_time]]&gt;=TableOMP[[#This Row],[Low]], TableOMP[[#This Row],[total_time]]&lt;=TableOMP[[#This Row],[High]]),1,0)</f>
        <v>1</v>
      </c>
    </row>
    <row r="8949" spans="1:19" x14ac:dyDescent="0.25">
      <c r="A8949" t="s">
        <v>10</v>
      </c>
      <c r="B8949">
        <v>10000</v>
      </c>
      <c r="C8949">
        <v>100</v>
      </c>
      <c r="D8949">
        <v>1</v>
      </c>
      <c r="E8949">
        <v>61</v>
      </c>
      <c r="F8949">
        <v>1</v>
      </c>
      <c r="G8949">
        <v>256.86255599999998</v>
      </c>
      <c r="H8949">
        <v>13.630292000000001</v>
      </c>
      <c r="I8949">
        <v>92.862465999999998</v>
      </c>
      <c r="J8949">
        <v>1.5477080000000001</v>
      </c>
      <c r="K8949" t="str">
        <f>MID(M8949,22,1)</f>
        <v>1</v>
      </c>
      <c r="L8949" t="s">
        <v>141</v>
      </c>
      <c r="M8949" t="s">
        <v>142</v>
      </c>
      <c r="N8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8949">
        <f>VLOOKUP(TableOMP[[#This Row],[Label]],TableAvg[],2,FALSE)</f>
        <v>262.52739971428571</v>
      </c>
      <c r="P8949">
        <f>VLOOKUP(TableOMP[[#This Row],[Label]],TableAvg[],3,FALSE)</f>
        <v>10.758022615825665</v>
      </c>
      <c r="Q8949">
        <f>TableOMP[[#This Row],[Avg]]-$U$2*TableOMP[[#This Row],[StdDev]]</f>
        <v>241.01135448263437</v>
      </c>
      <c r="R8949">
        <f>TableOMP[[#This Row],[Avg]]+$U$2*TableOMP[[#This Row],[StdDev]]</f>
        <v>284.04344494593704</v>
      </c>
      <c r="S8949">
        <f>IF(AND(TableOMP[[#This Row],[total_time]]&gt;=TableOMP[[#This Row],[Low]], TableOMP[[#This Row],[total_time]]&lt;=TableOMP[[#This Row],[High]]),1,0)</f>
        <v>1</v>
      </c>
    </row>
    <row r="8950" spans="1:19" x14ac:dyDescent="0.25">
      <c r="A8950" t="s">
        <v>10</v>
      </c>
      <c r="B8950">
        <v>10000</v>
      </c>
      <c r="C8950">
        <v>100</v>
      </c>
      <c r="D8950">
        <v>1</v>
      </c>
      <c r="E8950">
        <v>61</v>
      </c>
      <c r="F8950">
        <v>1</v>
      </c>
      <c r="G8950">
        <v>254.88271499999999</v>
      </c>
      <c r="H8950">
        <v>12.083754000000001</v>
      </c>
      <c r="I8950">
        <v>56.643560000000001</v>
      </c>
      <c r="J8950">
        <v>0.94405899999999998</v>
      </c>
      <c r="K8950" t="str">
        <f>MID(M8950,22,1)</f>
        <v>1</v>
      </c>
      <c r="L8950" t="s">
        <v>246</v>
      </c>
      <c r="M8950" t="s">
        <v>247</v>
      </c>
      <c r="N8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8950" s="10">
        <f>VLOOKUP(TableOMP[[#This Row],[Label]],TableAvg[],2,FALSE)</f>
        <v>262.52739971428571</v>
      </c>
      <c r="P8950" s="10">
        <f>VLOOKUP(TableOMP[[#This Row],[Label]],TableAvg[],3,FALSE)</f>
        <v>10.758022615825665</v>
      </c>
      <c r="Q8950" s="10">
        <f>TableOMP[[#This Row],[Avg]]-$U$2*TableOMP[[#This Row],[StdDev]]</f>
        <v>241.01135448263437</v>
      </c>
      <c r="R8950" s="10">
        <f>TableOMP[[#This Row],[Avg]]+$U$2*TableOMP[[#This Row],[StdDev]]</f>
        <v>284.04344494593704</v>
      </c>
      <c r="S8950" s="10">
        <f>IF(AND(TableOMP[[#This Row],[total_time]]&gt;=TableOMP[[#This Row],[Low]], TableOMP[[#This Row],[total_time]]&lt;=TableOMP[[#This Row],[High]]),1,0)</f>
        <v>1</v>
      </c>
    </row>
    <row r="8951" spans="1:19" x14ac:dyDescent="0.25">
      <c r="A8951" t="s">
        <v>10</v>
      </c>
      <c r="B8951">
        <v>10000</v>
      </c>
      <c r="C8951">
        <v>100</v>
      </c>
      <c r="D8951">
        <v>1</v>
      </c>
      <c r="E8951">
        <v>61</v>
      </c>
      <c r="F8951">
        <v>1</v>
      </c>
      <c r="G8951">
        <v>253.52542700000001</v>
      </c>
      <c r="H8951">
        <v>13.053022</v>
      </c>
      <c r="I8951">
        <v>52.741014</v>
      </c>
      <c r="J8951">
        <v>0.87901700000000005</v>
      </c>
      <c r="K8951" t="str">
        <f>MID(M8951,22,1)</f>
        <v>5</v>
      </c>
      <c r="L8951" t="s">
        <v>183</v>
      </c>
      <c r="M8951" t="s">
        <v>184</v>
      </c>
      <c r="N8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8951">
        <f>VLOOKUP(TableOMP[[#This Row],[Label]],TableAvg[],2,FALSE)</f>
        <v>262.52739971428571</v>
      </c>
      <c r="P8951">
        <f>VLOOKUP(TableOMP[[#This Row],[Label]],TableAvg[],3,FALSE)</f>
        <v>10.758022615825665</v>
      </c>
      <c r="Q8951">
        <f>TableOMP[[#This Row],[Avg]]-$U$2*TableOMP[[#This Row],[StdDev]]</f>
        <v>241.01135448263437</v>
      </c>
      <c r="R8951">
        <f>TableOMP[[#This Row],[Avg]]+$U$2*TableOMP[[#This Row],[StdDev]]</f>
        <v>284.04344494593704</v>
      </c>
      <c r="S8951">
        <f>IF(AND(TableOMP[[#This Row],[total_time]]&gt;=TableOMP[[#This Row],[Low]], TableOMP[[#This Row],[total_time]]&lt;=TableOMP[[#This Row],[High]]),1,0)</f>
        <v>1</v>
      </c>
    </row>
    <row r="8952" spans="1:19" x14ac:dyDescent="0.25">
      <c r="A8952" t="s">
        <v>10</v>
      </c>
      <c r="B8952">
        <v>10000</v>
      </c>
      <c r="C8952">
        <v>100</v>
      </c>
      <c r="D8952">
        <v>1</v>
      </c>
      <c r="E8952">
        <v>62</v>
      </c>
      <c r="F8952">
        <v>1</v>
      </c>
      <c r="G8952">
        <v>447.678449</v>
      </c>
      <c r="H8952">
        <v>164.00360900000001</v>
      </c>
      <c r="I8952">
        <v>65.768834999999996</v>
      </c>
      <c r="J8952">
        <v>1.0781780000000001</v>
      </c>
      <c r="K8952" t="str">
        <f>MID(M8952,22,1)</f>
        <v>4</v>
      </c>
      <c r="L8952" t="s">
        <v>191</v>
      </c>
      <c r="M8952" t="s">
        <v>192</v>
      </c>
      <c r="N8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8952">
        <f>VLOOKUP(TableOMP[[#This Row],[Label]],TableAvg[],2,FALSE)</f>
        <v>288.84899642857141</v>
      </c>
      <c r="P8952">
        <f>VLOOKUP(TableOMP[[#This Row],[Label]],TableAvg[],3,FALSE)</f>
        <v>65.064980288428117</v>
      </c>
      <c r="Q8952">
        <f>TableOMP[[#This Row],[Avg]]-$U$2*TableOMP[[#This Row],[StdDev]]</f>
        <v>158.71903585171518</v>
      </c>
      <c r="R8952">
        <f>TableOMP[[#This Row],[Avg]]+$U$2*TableOMP[[#This Row],[StdDev]]</f>
        <v>418.97895700542767</v>
      </c>
      <c r="S8952">
        <f>IF(AND(TableOMP[[#This Row],[total_time]]&gt;=TableOMP[[#This Row],[Low]], TableOMP[[#This Row],[total_time]]&lt;=TableOMP[[#This Row],[High]]),1,0)</f>
        <v>0</v>
      </c>
    </row>
    <row r="8953" spans="1:19" x14ac:dyDescent="0.25">
      <c r="A8953" t="s">
        <v>10</v>
      </c>
      <c r="B8953">
        <v>10000</v>
      </c>
      <c r="C8953">
        <v>100</v>
      </c>
      <c r="D8953">
        <v>1</v>
      </c>
      <c r="E8953">
        <v>62</v>
      </c>
      <c r="F8953">
        <v>1</v>
      </c>
      <c r="G8953">
        <v>272.019655</v>
      </c>
      <c r="H8953">
        <v>28.023502000000001</v>
      </c>
      <c r="I8953">
        <v>108.333686</v>
      </c>
      <c r="J8953">
        <v>1.775962</v>
      </c>
      <c r="K8953" t="str">
        <f>MID(M8953,22,1)</f>
        <v>2</v>
      </c>
      <c r="L8953" t="s">
        <v>107</v>
      </c>
      <c r="M8953" t="s">
        <v>108</v>
      </c>
      <c r="N8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8953">
        <f>VLOOKUP(TableOMP[[#This Row],[Label]],TableAvg[],2,FALSE)</f>
        <v>288.84899642857141</v>
      </c>
      <c r="P8953">
        <f>VLOOKUP(TableOMP[[#This Row],[Label]],TableAvg[],3,FALSE)</f>
        <v>65.064980288428117</v>
      </c>
      <c r="Q8953">
        <f>TableOMP[[#This Row],[Avg]]-$U$2*TableOMP[[#This Row],[StdDev]]</f>
        <v>158.71903585171518</v>
      </c>
      <c r="R8953">
        <f>TableOMP[[#This Row],[Avg]]+$U$2*TableOMP[[#This Row],[StdDev]]</f>
        <v>418.97895700542767</v>
      </c>
      <c r="S8953">
        <f>IF(AND(TableOMP[[#This Row],[total_time]]&gt;=TableOMP[[#This Row],[Low]], TableOMP[[#This Row],[total_time]]&lt;=TableOMP[[#This Row],[High]]),1,0)</f>
        <v>1</v>
      </c>
    </row>
    <row r="8954" spans="1:19" x14ac:dyDescent="0.25">
      <c r="A8954" t="s">
        <v>10</v>
      </c>
      <c r="B8954">
        <v>10000</v>
      </c>
      <c r="C8954">
        <v>100</v>
      </c>
      <c r="D8954">
        <v>1</v>
      </c>
      <c r="E8954">
        <v>62</v>
      </c>
      <c r="F8954">
        <v>1</v>
      </c>
      <c r="G8954">
        <v>264.78474499999999</v>
      </c>
      <c r="H8954">
        <v>15.079908</v>
      </c>
      <c r="I8954">
        <v>126.452122</v>
      </c>
      <c r="J8954">
        <v>2.0729860000000002</v>
      </c>
      <c r="K8954" t="str">
        <f>MID(M8954,22,1)</f>
        <v>8</v>
      </c>
      <c r="L8954" t="s">
        <v>137</v>
      </c>
      <c r="M8954" t="s">
        <v>138</v>
      </c>
      <c r="N8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8954">
        <f>VLOOKUP(TableOMP[[#This Row],[Label]],TableAvg[],2,FALSE)</f>
        <v>288.84899642857141</v>
      </c>
      <c r="P8954">
        <f>VLOOKUP(TableOMP[[#This Row],[Label]],TableAvg[],3,FALSE)</f>
        <v>65.064980288428117</v>
      </c>
      <c r="Q8954">
        <f>TableOMP[[#This Row],[Avg]]-$U$2*TableOMP[[#This Row],[StdDev]]</f>
        <v>158.71903585171518</v>
      </c>
      <c r="R8954">
        <f>TableOMP[[#This Row],[Avg]]+$U$2*TableOMP[[#This Row],[StdDev]]</f>
        <v>418.97895700542767</v>
      </c>
      <c r="S8954">
        <f>IF(AND(TableOMP[[#This Row],[total_time]]&gt;=TableOMP[[#This Row],[Low]], TableOMP[[#This Row],[total_time]]&lt;=TableOMP[[#This Row],[High]]),1,0)</f>
        <v>1</v>
      </c>
    </row>
    <row r="8955" spans="1:19" x14ac:dyDescent="0.25">
      <c r="A8955" t="s">
        <v>10</v>
      </c>
      <c r="B8955">
        <v>10000</v>
      </c>
      <c r="C8955">
        <v>100</v>
      </c>
      <c r="D8955">
        <v>1</v>
      </c>
      <c r="E8955">
        <v>62</v>
      </c>
      <c r="F8955">
        <v>1</v>
      </c>
      <c r="G8955">
        <v>264.65672899999998</v>
      </c>
      <c r="H8955">
        <v>16.337067000000001</v>
      </c>
      <c r="I8955">
        <v>55.334808000000002</v>
      </c>
      <c r="J8955">
        <v>0.90712800000000005</v>
      </c>
      <c r="K8955" t="str">
        <f>MID(M8955,22,1)</f>
        <v>1</v>
      </c>
      <c r="L8955" t="s">
        <v>141</v>
      </c>
      <c r="M8955" t="s">
        <v>142</v>
      </c>
      <c r="N8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8955">
        <f>VLOOKUP(TableOMP[[#This Row],[Label]],TableAvg[],2,FALSE)</f>
        <v>288.84899642857141</v>
      </c>
      <c r="P8955">
        <f>VLOOKUP(TableOMP[[#This Row],[Label]],TableAvg[],3,FALSE)</f>
        <v>65.064980288428117</v>
      </c>
      <c r="Q8955">
        <f>TableOMP[[#This Row],[Avg]]-$U$2*TableOMP[[#This Row],[StdDev]]</f>
        <v>158.71903585171518</v>
      </c>
      <c r="R8955">
        <f>TableOMP[[#This Row],[Avg]]+$U$2*TableOMP[[#This Row],[StdDev]]</f>
        <v>418.97895700542767</v>
      </c>
      <c r="S8955">
        <f>IF(AND(TableOMP[[#This Row],[total_time]]&gt;=TableOMP[[#This Row],[Low]], TableOMP[[#This Row],[total_time]]&lt;=TableOMP[[#This Row],[High]]),1,0)</f>
        <v>1</v>
      </c>
    </row>
    <row r="8956" spans="1:19" x14ac:dyDescent="0.25">
      <c r="A8956" t="s">
        <v>10</v>
      </c>
      <c r="B8956">
        <v>10000</v>
      </c>
      <c r="C8956">
        <v>100</v>
      </c>
      <c r="D8956">
        <v>1</v>
      </c>
      <c r="E8956">
        <v>62</v>
      </c>
      <c r="F8956">
        <v>1</v>
      </c>
      <c r="G8956">
        <v>262.09612499999997</v>
      </c>
      <c r="H8956">
        <v>13.973755000000001</v>
      </c>
      <c r="I8956">
        <v>59.060155999999999</v>
      </c>
      <c r="J8956">
        <v>0.96819900000000003</v>
      </c>
      <c r="K8956" t="str">
        <f>MID(M8956,22,1)</f>
        <v>5</v>
      </c>
      <c r="L8956" t="s">
        <v>67</v>
      </c>
      <c r="M8956" t="s">
        <v>68</v>
      </c>
      <c r="N8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8956">
        <f>VLOOKUP(TableOMP[[#This Row],[Label]],TableAvg[],2,FALSE)</f>
        <v>288.84899642857141</v>
      </c>
      <c r="P8956">
        <f>VLOOKUP(TableOMP[[#This Row],[Label]],TableAvg[],3,FALSE)</f>
        <v>65.064980288428117</v>
      </c>
      <c r="Q8956">
        <f>TableOMP[[#This Row],[Avg]]-$U$2*TableOMP[[#This Row],[StdDev]]</f>
        <v>158.71903585171518</v>
      </c>
      <c r="R8956">
        <f>TableOMP[[#This Row],[Avg]]+$U$2*TableOMP[[#This Row],[StdDev]]</f>
        <v>418.97895700542767</v>
      </c>
      <c r="S8956">
        <f>IF(AND(TableOMP[[#This Row],[total_time]]&gt;=TableOMP[[#This Row],[Low]], TableOMP[[#This Row],[total_time]]&lt;=TableOMP[[#This Row],[High]]),1,0)</f>
        <v>1</v>
      </c>
    </row>
    <row r="8957" spans="1:19" x14ac:dyDescent="0.25">
      <c r="A8957" t="s">
        <v>10</v>
      </c>
      <c r="B8957">
        <v>10000</v>
      </c>
      <c r="C8957">
        <v>100</v>
      </c>
      <c r="D8957">
        <v>1</v>
      </c>
      <c r="E8957">
        <v>62</v>
      </c>
      <c r="F8957">
        <v>1</v>
      </c>
      <c r="G8957">
        <v>255.66300000000001</v>
      </c>
      <c r="H8957">
        <v>12.011998999999999</v>
      </c>
      <c r="I8957">
        <v>48.223303999999999</v>
      </c>
      <c r="J8957">
        <v>0.79054599999999997</v>
      </c>
      <c r="K8957" t="str">
        <f>MID(M8957,22,1)</f>
        <v>1</v>
      </c>
      <c r="L8957" t="s">
        <v>246</v>
      </c>
      <c r="M8957" t="s">
        <v>247</v>
      </c>
      <c r="N8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8957" s="10">
        <f>VLOOKUP(TableOMP[[#This Row],[Label]],TableAvg[],2,FALSE)</f>
        <v>288.84899642857141</v>
      </c>
      <c r="P8957" s="10">
        <f>VLOOKUP(TableOMP[[#This Row],[Label]],TableAvg[],3,FALSE)</f>
        <v>65.064980288428117</v>
      </c>
      <c r="Q8957" s="10">
        <f>TableOMP[[#This Row],[Avg]]-$U$2*TableOMP[[#This Row],[StdDev]]</f>
        <v>158.71903585171518</v>
      </c>
      <c r="R8957" s="10">
        <f>TableOMP[[#This Row],[Avg]]+$U$2*TableOMP[[#This Row],[StdDev]]</f>
        <v>418.97895700542767</v>
      </c>
      <c r="S8957" s="10">
        <f>IF(AND(TableOMP[[#This Row],[total_time]]&gt;=TableOMP[[#This Row],[Low]], TableOMP[[#This Row],[total_time]]&lt;=TableOMP[[#This Row],[High]]),1,0)</f>
        <v>1</v>
      </c>
    </row>
    <row r="8958" spans="1:19" x14ac:dyDescent="0.25">
      <c r="A8958" t="s">
        <v>10</v>
      </c>
      <c r="B8958">
        <v>10000</v>
      </c>
      <c r="C8958">
        <v>100</v>
      </c>
      <c r="D8958">
        <v>1</v>
      </c>
      <c r="E8958">
        <v>62</v>
      </c>
      <c r="F8958">
        <v>1</v>
      </c>
      <c r="G8958">
        <v>255.04427200000001</v>
      </c>
      <c r="H8958">
        <v>13.286688</v>
      </c>
      <c r="I8958">
        <v>56.739006000000003</v>
      </c>
      <c r="J8958">
        <v>0.93014799999999997</v>
      </c>
      <c r="K8958" t="str">
        <f>MID(M8958,22,1)</f>
        <v>5</v>
      </c>
      <c r="L8958" t="s">
        <v>183</v>
      </c>
      <c r="M8958" t="s">
        <v>184</v>
      </c>
      <c r="N8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8958">
        <f>VLOOKUP(TableOMP[[#This Row],[Label]],TableAvg[],2,FALSE)</f>
        <v>288.84899642857141</v>
      </c>
      <c r="P8958">
        <f>VLOOKUP(TableOMP[[#This Row],[Label]],TableAvg[],3,FALSE)</f>
        <v>65.064980288428117</v>
      </c>
      <c r="Q8958">
        <f>TableOMP[[#This Row],[Avg]]-$U$2*TableOMP[[#This Row],[StdDev]]</f>
        <v>158.71903585171518</v>
      </c>
      <c r="R8958">
        <f>TableOMP[[#This Row],[Avg]]+$U$2*TableOMP[[#This Row],[StdDev]]</f>
        <v>418.97895700542767</v>
      </c>
      <c r="S8958">
        <f>IF(AND(TableOMP[[#This Row],[total_time]]&gt;=TableOMP[[#This Row],[Low]], TableOMP[[#This Row],[total_time]]&lt;=TableOMP[[#This Row],[High]]),1,0)</f>
        <v>1</v>
      </c>
    </row>
    <row r="8959" spans="1:19" x14ac:dyDescent="0.25">
      <c r="A8959" t="s">
        <v>10</v>
      </c>
      <c r="B8959">
        <v>10000</v>
      </c>
      <c r="C8959">
        <v>100</v>
      </c>
      <c r="D8959">
        <v>1</v>
      </c>
      <c r="E8959">
        <v>63</v>
      </c>
      <c r="F8959">
        <v>1</v>
      </c>
      <c r="G8959">
        <v>298.50569999999999</v>
      </c>
      <c r="H8959">
        <v>13.307238</v>
      </c>
      <c r="I8959">
        <v>63.033372</v>
      </c>
      <c r="J8959">
        <v>1.016667</v>
      </c>
      <c r="K8959" t="str">
        <f>MID(M8959,22,1)</f>
        <v>4</v>
      </c>
      <c r="L8959" t="s">
        <v>191</v>
      </c>
      <c r="M8959" t="s">
        <v>192</v>
      </c>
      <c r="N8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8959">
        <f>VLOOKUP(TableOMP[[#This Row],[Label]],TableAvg[],2,FALSE)</f>
        <v>266.99603771428571</v>
      </c>
      <c r="P8959">
        <f>VLOOKUP(TableOMP[[#This Row],[Label]],TableAvg[],3,FALSE)</f>
        <v>13.700203411147234</v>
      </c>
      <c r="Q8959">
        <f>TableOMP[[#This Row],[Avg]]-$U$2*TableOMP[[#This Row],[StdDev]]</f>
        <v>239.59563089199125</v>
      </c>
      <c r="R8959">
        <f>TableOMP[[#This Row],[Avg]]+$U$2*TableOMP[[#This Row],[StdDev]]</f>
        <v>294.39644453658019</v>
      </c>
      <c r="S8959">
        <f>IF(AND(TableOMP[[#This Row],[total_time]]&gt;=TableOMP[[#This Row],[Low]], TableOMP[[#This Row],[total_time]]&lt;=TableOMP[[#This Row],[High]]),1,0)</f>
        <v>0</v>
      </c>
    </row>
    <row r="8960" spans="1:19" x14ac:dyDescent="0.25">
      <c r="A8960" t="s">
        <v>10</v>
      </c>
      <c r="B8960">
        <v>10000</v>
      </c>
      <c r="C8960">
        <v>100</v>
      </c>
      <c r="D8960">
        <v>1</v>
      </c>
      <c r="E8960">
        <v>63</v>
      </c>
      <c r="F8960">
        <v>1</v>
      </c>
      <c r="G8960">
        <v>270.44049999999999</v>
      </c>
      <c r="H8960">
        <v>26.490147</v>
      </c>
      <c r="I8960">
        <v>84.624268000000001</v>
      </c>
      <c r="J8960">
        <v>1.364908</v>
      </c>
      <c r="K8960" t="str">
        <f>MID(M8960,22,1)</f>
        <v>1</v>
      </c>
      <c r="L8960" t="s">
        <v>141</v>
      </c>
      <c r="M8960" t="s">
        <v>142</v>
      </c>
      <c r="N8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8960">
        <f>VLOOKUP(TableOMP[[#This Row],[Label]],TableAvg[],2,FALSE)</f>
        <v>266.99603771428571</v>
      </c>
      <c r="P8960">
        <f>VLOOKUP(TableOMP[[#This Row],[Label]],TableAvg[],3,FALSE)</f>
        <v>13.700203411147234</v>
      </c>
      <c r="Q8960">
        <f>TableOMP[[#This Row],[Avg]]-$U$2*TableOMP[[#This Row],[StdDev]]</f>
        <v>239.59563089199125</v>
      </c>
      <c r="R8960">
        <f>TableOMP[[#This Row],[Avg]]+$U$2*TableOMP[[#This Row],[StdDev]]</f>
        <v>294.39644453658019</v>
      </c>
      <c r="S8960">
        <f>IF(AND(TableOMP[[#This Row],[total_time]]&gt;=TableOMP[[#This Row],[Low]], TableOMP[[#This Row],[total_time]]&lt;=TableOMP[[#This Row],[High]]),1,0)</f>
        <v>1</v>
      </c>
    </row>
    <row r="8961" spans="1:19" x14ac:dyDescent="0.25">
      <c r="A8961" t="s">
        <v>10</v>
      </c>
      <c r="B8961">
        <v>10000</v>
      </c>
      <c r="C8961">
        <v>100</v>
      </c>
      <c r="D8961">
        <v>1</v>
      </c>
      <c r="E8961">
        <v>63</v>
      </c>
      <c r="F8961">
        <v>1</v>
      </c>
      <c r="G8961">
        <v>263.96671199999997</v>
      </c>
      <c r="H8961">
        <v>15.873319</v>
      </c>
      <c r="I8961">
        <v>121.69856299999999</v>
      </c>
      <c r="J8961">
        <v>1.96288</v>
      </c>
      <c r="K8961" t="str">
        <f>MID(M8961,22,1)</f>
        <v>8</v>
      </c>
      <c r="L8961" t="s">
        <v>137</v>
      </c>
      <c r="M8961" t="s">
        <v>138</v>
      </c>
      <c r="N8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8961">
        <f>VLOOKUP(TableOMP[[#This Row],[Label]],TableAvg[],2,FALSE)</f>
        <v>266.99603771428571</v>
      </c>
      <c r="P8961">
        <f>VLOOKUP(TableOMP[[#This Row],[Label]],TableAvg[],3,FALSE)</f>
        <v>13.700203411147234</v>
      </c>
      <c r="Q8961">
        <f>TableOMP[[#This Row],[Avg]]-$U$2*TableOMP[[#This Row],[StdDev]]</f>
        <v>239.59563089199125</v>
      </c>
      <c r="R8961">
        <f>TableOMP[[#This Row],[Avg]]+$U$2*TableOMP[[#This Row],[StdDev]]</f>
        <v>294.39644453658019</v>
      </c>
      <c r="S8961">
        <f>IF(AND(TableOMP[[#This Row],[total_time]]&gt;=TableOMP[[#This Row],[Low]], TableOMP[[#This Row],[total_time]]&lt;=TableOMP[[#This Row],[High]]),1,0)</f>
        <v>1</v>
      </c>
    </row>
    <row r="8962" spans="1:19" x14ac:dyDescent="0.25">
      <c r="A8962" t="s">
        <v>10</v>
      </c>
      <c r="B8962">
        <v>10000</v>
      </c>
      <c r="C8962">
        <v>100</v>
      </c>
      <c r="D8962">
        <v>1</v>
      </c>
      <c r="E8962">
        <v>63</v>
      </c>
      <c r="F8962">
        <v>1</v>
      </c>
      <c r="G8962">
        <v>263.70825400000001</v>
      </c>
      <c r="H8962">
        <v>14.430650999999999</v>
      </c>
      <c r="I8962">
        <v>69.213657999999995</v>
      </c>
      <c r="J8962">
        <v>1.116349</v>
      </c>
      <c r="K8962" t="str">
        <f>MID(M8962,22,1)</f>
        <v>5</v>
      </c>
      <c r="L8962" t="s">
        <v>67</v>
      </c>
      <c r="M8962" t="s">
        <v>68</v>
      </c>
      <c r="N8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8962">
        <f>VLOOKUP(TableOMP[[#This Row],[Label]],TableAvg[],2,FALSE)</f>
        <v>266.99603771428571</v>
      </c>
      <c r="P8962">
        <f>VLOOKUP(TableOMP[[#This Row],[Label]],TableAvg[],3,FALSE)</f>
        <v>13.700203411147234</v>
      </c>
      <c r="Q8962">
        <f>TableOMP[[#This Row],[Avg]]-$U$2*TableOMP[[#This Row],[StdDev]]</f>
        <v>239.59563089199125</v>
      </c>
      <c r="R8962">
        <f>TableOMP[[#This Row],[Avg]]+$U$2*TableOMP[[#This Row],[StdDev]]</f>
        <v>294.39644453658019</v>
      </c>
      <c r="S8962">
        <f>IF(AND(TableOMP[[#This Row],[total_time]]&gt;=TableOMP[[#This Row],[Low]], TableOMP[[#This Row],[total_time]]&lt;=TableOMP[[#This Row],[High]]),1,0)</f>
        <v>1</v>
      </c>
    </row>
    <row r="8963" spans="1:19" x14ac:dyDescent="0.25">
      <c r="A8963" t="s">
        <v>10</v>
      </c>
      <c r="B8963">
        <v>10000</v>
      </c>
      <c r="C8963">
        <v>100</v>
      </c>
      <c r="D8963">
        <v>1</v>
      </c>
      <c r="E8963">
        <v>63</v>
      </c>
      <c r="F8963">
        <v>1</v>
      </c>
      <c r="G8963">
        <v>260.65605299999999</v>
      </c>
      <c r="H8963">
        <v>15.688693000000001</v>
      </c>
      <c r="I8963">
        <v>111.69173000000001</v>
      </c>
      <c r="J8963">
        <v>1.80148</v>
      </c>
      <c r="K8963" t="str">
        <f>MID(M8963,22,1)</f>
        <v>2</v>
      </c>
      <c r="L8963" t="s">
        <v>107</v>
      </c>
      <c r="M8963" t="s">
        <v>108</v>
      </c>
      <c r="N8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8963">
        <f>VLOOKUP(TableOMP[[#This Row],[Label]],TableAvg[],2,FALSE)</f>
        <v>266.99603771428571</v>
      </c>
      <c r="P8963">
        <f>VLOOKUP(TableOMP[[#This Row],[Label]],TableAvg[],3,FALSE)</f>
        <v>13.700203411147234</v>
      </c>
      <c r="Q8963">
        <f>TableOMP[[#This Row],[Avg]]-$U$2*TableOMP[[#This Row],[StdDev]]</f>
        <v>239.59563089199125</v>
      </c>
      <c r="R8963">
        <f>TableOMP[[#This Row],[Avg]]+$U$2*TableOMP[[#This Row],[StdDev]]</f>
        <v>294.39644453658019</v>
      </c>
      <c r="S8963">
        <f>IF(AND(TableOMP[[#This Row],[total_time]]&gt;=TableOMP[[#This Row],[Low]], TableOMP[[#This Row],[total_time]]&lt;=TableOMP[[#This Row],[High]]),1,0)</f>
        <v>1</v>
      </c>
    </row>
    <row r="8964" spans="1:19" x14ac:dyDescent="0.25">
      <c r="A8964" t="s">
        <v>10</v>
      </c>
      <c r="B8964">
        <v>10000</v>
      </c>
      <c r="C8964">
        <v>100</v>
      </c>
      <c r="D8964">
        <v>1</v>
      </c>
      <c r="E8964">
        <v>63</v>
      </c>
      <c r="F8964">
        <v>1</v>
      </c>
      <c r="G8964">
        <v>256.28647100000001</v>
      </c>
      <c r="H8964">
        <v>12.209250000000001</v>
      </c>
      <c r="I8964">
        <v>51.958190999999999</v>
      </c>
      <c r="J8964">
        <v>0.83803499999999997</v>
      </c>
      <c r="K8964" t="str">
        <f>MID(M8964,22,1)</f>
        <v>1</v>
      </c>
      <c r="L8964" t="s">
        <v>246</v>
      </c>
      <c r="M8964" t="s">
        <v>247</v>
      </c>
      <c r="N8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8964" s="10">
        <f>VLOOKUP(TableOMP[[#This Row],[Label]],TableAvg[],2,FALSE)</f>
        <v>266.99603771428571</v>
      </c>
      <c r="P8964" s="10">
        <f>VLOOKUP(TableOMP[[#This Row],[Label]],TableAvg[],3,FALSE)</f>
        <v>13.700203411147234</v>
      </c>
      <c r="Q8964" s="10">
        <f>TableOMP[[#This Row],[Avg]]-$U$2*TableOMP[[#This Row],[StdDev]]</f>
        <v>239.59563089199125</v>
      </c>
      <c r="R8964" s="10">
        <f>TableOMP[[#This Row],[Avg]]+$U$2*TableOMP[[#This Row],[StdDev]]</f>
        <v>294.39644453658019</v>
      </c>
      <c r="S8964" s="10">
        <f>IF(AND(TableOMP[[#This Row],[total_time]]&gt;=TableOMP[[#This Row],[Low]], TableOMP[[#This Row],[total_time]]&lt;=TableOMP[[#This Row],[High]]),1,0)</f>
        <v>1</v>
      </c>
    </row>
    <row r="8965" spans="1:19" x14ac:dyDescent="0.25">
      <c r="A8965" t="s">
        <v>10</v>
      </c>
      <c r="B8965">
        <v>10000</v>
      </c>
      <c r="C8965">
        <v>100</v>
      </c>
      <c r="D8965">
        <v>1</v>
      </c>
      <c r="E8965">
        <v>63</v>
      </c>
      <c r="F8965">
        <v>1</v>
      </c>
      <c r="G8965">
        <v>255.40857399999999</v>
      </c>
      <c r="H8965">
        <v>13.255864000000001</v>
      </c>
      <c r="I8965">
        <v>53.130571000000003</v>
      </c>
      <c r="J8965">
        <v>0.85694499999999996</v>
      </c>
      <c r="K8965" t="str">
        <f>MID(M8965,22,1)</f>
        <v>5</v>
      </c>
      <c r="L8965" t="s">
        <v>183</v>
      </c>
      <c r="M8965" t="s">
        <v>184</v>
      </c>
      <c r="N8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8965">
        <f>VLOOKUP(TableOMP[[#This Row],[Label]],TableAvg[],2,FALSE)</f>
        <v>266.99603771428571</v>
      </c>
      <c r="P8965">
        <f>VLOOKUP(TableOMP[[#This Row],[Label]],TableAvg[],3,FALSE)</f>
        <v>13.700203411147234</v>
      </c>
      <c r="Q8965">
        <f>TableOMP[[#This Row],[Avg]]-$U$2*TableOMP[[#This Row],[StdDev]]</f>
        <v>239.59563089199125</v>
      </c>
      <c r="R8965">
        <f>TableOMP[[#This Row],[Avg]]+$U$2*TableOMP[[#This Row],[StdDev]]</f>
        <v>294.39644453658019</v>
      </c>
      <c r="S8965">
        <f>IF(AND(TableOMP[[#This Row],[total_time]]&gt;=TableOMP[[#This Row],[Low]], TableOMP[[#This Row],[total_time]]&lt;=TableOMP[[#This Row],[High]]),1,0)</f>
        <v>1</v>
      </c>
    </row>
    <row r="8966" spans="1:19" x14ac:dyDescent="0.25">
      <c r="A8966" t="s">
        <v>10</v>
      </c>
      <c r="B8966">
        <v>10000</v>
      </c>
      <c r="C8966">
        <v>100</v>
      </c>
      <c r="D8966">
        <v>1</v>
      </c>
      <c r="E8966">
        <v>64</v>
      </c>
      <c r="F8966">
        <v>1</v>
      </c>
      <c r="G8966">
        <v>284.83985200000001</v>
      </c>
      <c r="H8966">
        <v>33.340252999999997</v>
      </c>
      <c r="I8966">
        <v>60.014983000000001</v>
      </c>
      <c r="J8966">
        <v>0.95261899999999999</v>
      </c>
      <c r="K8966" t="str">
        <f>MID(M8966,22,1)</f>
        <v>1</v>
      </c>
      <c r="L8966" t="s">
        <v>246</v>
      </c>
      <c r="M8966" t="s">
        <v>247</v>
      </c>
      <c r="N8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8966" s="10">
        <f>VLOOKUP(TableOMP[[#This Row],[Label]],TableAvg[],2,FALSE)</f>
        <v>271.52860357142856</v>
      </c>
      <c r="P8966" s="10">
        <f>VLOOKUP(TableOMP[[#This Row],[Label]],TableAvg[],3,FALSE)</f>
        <v>10.886346248502225</v>
      </c>
      <c r="Q8966" s="10">
        <f>TableOMP[[#This Row],[Avg]]-$U$2*TableOMP[[#This Row],[StdDev]]</f>
        <v>249.75591107442412</v>
      </c>
      <c r="R8966" s="10">
        <f>TableOMP[[#This Row],[Avg]]+$U$2*TableOMP[[#This Row],[StdDev]]</f>
        <v>293.30129606843303</v>
      </c>
      <c r="S8966" s="10">
        <v>0</v>
      </c>
    </row>
    <row r="8967" spans="1:19" x14ac:dyDescent="0.25">
      <c r="A8967" t="s">
        <v>10</v>
      </c>
      <c r="B8967">
        <v>10000</v>
      </c>
      <c r="C8967">
        <v>100</v>
      </c>
      <c r="D8967">
        <v>1</v>
      </c>
      <c r="E8967">
        <v>64</v>
      </c>
      <c r="F8967">
        <v>1</v>
      </c>
      <c r="G8967">
        <v>284.67030599999998</v>
      </c>
      <c r="H8967">
        <v>16.647642000000001</v>
      </c>
      <c r="I8967">
        <v>63.944904000000001</v>
      </c>
      <c r="J8967">
        <v>1.0149980000000001</v>
      </c>
      <c r="K8967" t="str">
        <f>MID(M8967,22,1)</f>
        <v>4</v>
      </c>
      <c r="L8967" t="s">
        <v>191</v>
      </c>
      <c r="M8967" t="s">
        <v>192</v>
      </c>
      <c r="N8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8967">
        <f>VLOOKUP(TableOMP[[#This Row],[Label]],TableAvg[],2,FALSE)</f>
        <v>271.52860357142856</v>
      </c>
      <c r="P8967">
        <f>VLOOKUP(TableOMP[[#This Row],[Label]],TableAvg[],3,FALSE)</f>
        <v>10.886346248502225</v>
      </c>
      <c r="Q8967">
        <f>TableOMP[[#This Row],[Avg]]-$U$2*TableOMP[[#This Row],[StdDev]]</f>
        <v>249.75591107442412</v>
      </c>
      <c r="R8967">
        <f>TableOMP[[#This Row],[Avg]]+$U$2*TableOMP[[#This Row],[StdDev]]</f>
        <v>293.30129606843303</v>
      </c>
      <c r="S8967">
        <v>0</v>
      </c>
    </row>
    <row r="8968" spans="1:19" x14ac:dyDescent="0.25">
      <c r="A8968" t="s">
        <v>10</v>
      </c>
      <c r="B8968">
        <v>10000</v>
      </c>
      <c r="C8968">
        <v>100</v>
      </c>
      <c r="D8968">
        <v>1</v>
      </c>
      <c r="E8968">
        <v>64</v>
      </c>
      <c r="F8968">
        <v>1</v>
      </c>
      <c r="G8968">
        <v>280.11018899999999</v>
      </c>
      <c r="H8968">
        <v>34.562896000000002</v>
      </c>
      <c r="I8968">
        <v>106.131496</v>
      </c>
      <c r="J8968">
        <v>1.6846270000000001</v>
      </c>
      <c r="K8968" t="str">
        <f>MID(M8968,22,1)</f>
        <v>2</v>
      </c>
      <c r="L8968" t="s">
        <v>107</v>
      </c>
      <c r="M8968" t="s">
        <v>108</v>
      </c>
      <c r="N8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8968">
        <f>VLOOKUP(TableOMP[[#This Row],[Label]],TableAvg[],2,FALSE)</f>
        <v>271.52860357142856</v>
      </c>
      <c r="P8968">
        <f>VLOOKUP(TableOMP[[#This Row],[Label]],TableAvg[],3,FALSE)</f>
        <v>10.886346248502225</v>
      </c>
      <c r="Q8968">
        <f>TableOMP[[#This Row],[Avg]]-$U$2*TableOMP[[#This Row],[StdDev]]</f>
        <v>249.75591107442412</v>
      </c>
      <c r="R8968">
        <f>TableOMP[[#This Row],[Avg]]+$U$2*TableOMP[[#This Row],[StdDev]]</f>
        <v>293.30129606843303</v>
      </c>
      <c r="S8968">
        <f>IF(AND(TableOMP[[#This Row],[total_time]]&gt;=TableOMP[[#This Row],[Low]], TableOMP[[#This Row],[total_time]]&lt;=TableOMP[[#This Row],[High]]),1,0)</f>
        <v>1</v>
      </c>
    </row>
    <row r="8969" spans="1:19" x14ac:dyDescent="0.25">
      <c r="A8969" t="s">
        <v>10</v>
      </c>
      <c r="B8969">
        <v>10000</v>
      </c>
      <c r="C8969">
        <v>100</v>
      </c>
      <c r="D8969">
        <v>1</v>
      </c>
      <c r="E8969">
        <v>64</v>
      </c>
      <c r="F8969">
        <v>1</v>
      </c>
      <c r="G8969">
        <v>270.99575399999998</v>
      </c>
      <c r="H8969">
        <v>15.978019</v>
      </c>
      <c r="I8969">
        <v>59.356703000000003</v>
      </c>
      <c r="J8969">
        <v>0.94216999999999995</v>
      </c>
      <c r="K8969" t="str">
        <f>MID(M8969,22,1)</f>
        <v>1</v>
      </c>
      <c r="L8969" t="s">
        <v>141</v>
      </c>
      <c r="M8969" t="s">
        <v>142</v>
      </c>
      <c r="N8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8969">
        <f>VLOOKUP(TableOMP[[#This Row],[Label]],TableAvg[],2,FALSE)</f>
        <v>271.52860357142856</v>
      </c>
      <c r="P8969">
        <f>VLOOKUP(TableOMP[[#This Row],[Label]],TableAvg[],3,FALSE)</f>
        <v>10.886346248502225</v>
      </c>
      <c r="Q8969">
        <f>TableOMP[[#This Row],[Avg]]-$U$2*TableOMP[[#This Row],[StdDev]]</f>
        <v>249.75591107442412</v>
      </c>
      <c r="R8969">
        <f>TableOMP[[#This Row],[Avg]]+$U$2*TableOMP[[#This Row],[StdDev]]</f>
        <v>293.30129606843303</v>
      </c>
      <c r="S8969">
        <f>IF(AND(TableOMP[[#This Row],[total_time]]&gt;=TableOMP[[#This Row],[Low]], TableOMP[[#This Row],[total_time]]&lt;=TableOMP[[#This Row],[High]]),1,0)</f>
        <v>1</v>
      </c>
    </row>
    <row r="8970" spans="1:19" x14ac:dyDescent="0.25">
      <c r="A8970" t="s">
        <v>10</v>
      </c>
      <c r="B8970">
        <v>10000</v>
      </c>
      <c r="C8970">
        <v>100</v>
      </c>
      <c r="D8970">
        <v>1</v>
      </c>
      <c r="E8970">
        <v>64</v>
      </c>
      <c r="F8970">
        <v>1</v>
      </c>
      <c r="G8970">
        <v>262.40419100000003</v>
      </c>
      <c r="H8970">
        <v>15.404033</v>
      </c>
      <c r="I8970">
        <v>112.611386</v>
      </c>
      <c r="J8970">
        <v>1.787482</v>
      </c>
      <c r="K8970" t="str">
        <f>MID(M8970,22,1)</f>
        <v>8</v>
      </c>
      <c r="L8970" t="s">
        <v>137</v>
      </c>
      <c r="M8970" t="s">
        <v>138</v>
      </c>
      <c r="N8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8970">
        <f>VLOOKUP(TableOMP[[#This Row],[Label]],TableAvg[],2,FALSE)</f>
        <v>271.52860357142856</v>
      </c>
      <c r="P8970">
        <f>VLOOKUP(TableOMP[[#This Row],[Label]],TableAvg[],3,FALSE)</f>
        <v>10.886346248502225</v>
      </c>
      <c r="Q8970">
        <f>TableOMP[[#This Row],[Avg]]-$U$2*TableOMP[[#This Row],[StdDev]]</f>
        <v>249.75591107442412</v>
      </c>
      <c r="R8970">
        <f>TableOMP[[#This Row],[Avg]]+$U$2*TableOMP[[#This Row],[StdDev]]</f>
        <v>293.30129606843303</v>
      </c>
      <c r="S8970">
        <f>IF(AND(TableOMP[[#This Row],[total_time]]&gt;=TableOMP[[#This Row],[Low]], TableOMP[[#This Row],[total_time]]&lt;=TableOMP[[#This Row],[High]]),1,0)</f>
        <v>1</v>
      </c>
    </row>
    <row r="8971" spans="1:19" x14ac:dyDescent="0.25">
      <c r="A8971" t="s">
        <v>10</v>
      </c>
      <c r="B8971">
        <v>10000</v>
      </c>
      <c r="C8971">
        <v>100</v>
      </c>
      <c r="D8971">
        <v>1</v>
      </c>
      <c r="E8971">
        <v>64</v>
      </c>
      <c r="F8971">
        <v>1</v>
      </c>
      <c r="G8971">
        <v>259.34424899999999</v>
      </c>
      <c r="H8971">
        <v>13.863986000000001</v>
      </c>
      <c r="I8971">
        <v>61.504730000000002</v>
      </c>
      <c r="J8971">
        <v>0.97626599999999997</v>
      </c>
      <c r="K8971" t="str">
        <f>MID(M8971,22,1)</f>
        <v>5</v>
      </c>
      <c r="L8971" t="s">
        <v>183</v>
      </c>
      <c r="M8971" t="s">
        <v>184</v>
      </c>
      <c r="N8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8971">
        <f>VLOOKUP(TableOMP[[#This Row],[Label]],TableAvg[],2,FALSE)</f>
        <v>271.52860357142856</v>
      </c>
      <c r="P8971">
        <f>VLOOKUP(TableOMP[[#This Row],[Label]],TableAvg[],3,FALSE)</f>
        <v>10.886346248502225</v>
      </c>
      <c r="Q8971">
        <f>TableOMP[[#This Row],[Avg]]-$U$2*TableOMP[[#This Row],[StdDev]]</f>
        <v>249.75591107442412</v>
      </c>
      <c r="R8971">
        <f>TableOMP[[#This Row],[Avg]]+$U$2*TableOMP[[#This Row],[StdDev]]</f>
        <v>293.30129606843303</v>
      </c>
      <c r="S8971">
        <f>IF(AND(TableOMP[[#This Row],[total_time]]&gt;=TableOMP[[#This Row],[Low]], TableOMP[[#This Row],[total_time]]&lt;=TableOMP[[#This Row],[High]]),1,0)</f>
        <v>1</v>
      </c>
    </row>
    <row r="8972" spans="1:19" x14ac:dyDescent="0.25">
      <c r="A8972" t="s">
        <v>10</v>
      </c>
      <c r="B8972">
        <v>10000</v>
      </c>
      <c r="C8972">
        <v>100</v>
      </c>
      <c r="D8972">
        <v>1</v>
      </c>
      <c r="E8972">
        <v>64</v>
      </c>
      <c r="F8972">
        <v>1</v>
      </c>
      <c r="G8972">
        <v>258.33568400000001</v>
      </c>
      <c r="H8972">
        <v>13.605200999999999</v>
      </c>
      <c r="I8972">
        <v>58.694454</v>
      </c>
      <c r="J8972">
        <v>0.93165799999999999</v>
      </c>
      <c r="K8972" t="str">
        <f>MID(M8972,22,1)</f>
        <v>5</v>
      </c>
      <c r="L8972" t="s">
        <v>67</v>
      </c>
      <c r="M8972" t="s">
        <v>68</v>
      </c>
      <c r="N8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8972">
        <f>VLOOKUP(TableOMP[[#This Row],[Label]],TableAvg[],2,FALSE)</f>
        <v>271.52860357142856</v>
      </c>
      <c r="P8972">
        <f>VLOOKUP(TableOMP[[#This Row],[Label]],TableAvg[],3,FALSE)</f>
        <v>10.886346248502225</v>
      </c>
      <c r="Q8972">
        <f>TableOMP[[#This Row],[Avg]]-$U$2*TableOMP[[#This Row],[StdDev]]</f>
        <v>249.75591107442412</v>
      </c>
      <c r="R8972">
        <f>TableOMP[[#This Row],[Avg]]+$U$2*TableOMP[[#This Row],[StdDev]]</f>
        <v>293.30129606843303</v>
      </c>
      <c r="S8972">
        <f>IF(AND(TableOMP[[#This Row],[total_time]]&gt;=TableOMP[[#This Row],[Low]], TableOMP[[#This Row],[total_time]]&lt;=TableOMP[[#This Row],[High]]),1,0)</f>
        <v>1</v>
      </c>
    </row>
    <row r="8973" spans="1:19" hidden="1" x14ac:dyDescent="0.25">
      <c r="A8973" t="s">
        <v>10</v>
      </c>
      <c r="B8973">
        <v>10000</v>
      </c>
      <c r="C8973">
        <v>100</v>
      </c>
      <c r="D8973">
        <v>100000</v>
      </c>
      <c r="E8973">
        <v>64</v>
      </c>
      <c r="F8973">
        <v>1</v>
      </c>
      <c r="G8973">
        <v>252.33824100000001</v>
      </c>
      <c r="H8973">
        <v>0.31557200000000002</v>
      </c>
      <c r="I8973">
        <v>12.239432000000001</v>
      </c>
      <c r="J8973">
        <v>0.19427700000000001</v>
      </c>
      <c r="K8973" t="str">
        <f>MID(M8973,22,1)</f>
        <v>2</v>
      </c>
      <c r="L8973" t="s">
        <v>248</v>
      </c>
      <c r="M8973" t="s">
        <v>249</v>
      </c>
      <c r="N8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8973" s="10">
        <f>VLOOKUP(TableOMP[[#This Row],[Label]],TableAvg[],2,FALSE)</f>
        <v>253.05102289999999</v>
      </c>
      <c r="P8973" s="10">
        <f>VLOOKUP(TableOMP[[#This Row],[Label]],TableAvg[],3,FALSE)</f>
        <v>9.7952243049356973</v>
      </c>
      <c r="Q8973" s="10">
        <f>TableOMP[[#This Row],[Avg]]-$U$2*TableOMP[[#This Row],[StdDev]]</f>
        <v>233.46057429012859</v>
      </c>
      <c r="R8973" s="10">
        <f>TableOMP[[#This Row],[Avg]]+$U$2*TableOMP[[#This Row],[StdDev]]</f>
        <v>272.64147150987139</v>
      </c>
      <c r="S8973" s="10">
        <f>IF(AND(TableOMP[[#This Row],[total_time]]&gt;=TableOMP[[#This Row],[Low]], TableOMP[[#This Row],[total_time]]&lt;=TableOMP[[#This Row],[High]]),1,0)</f>
        <v>1</v>
      </c>
    </row>
    <row r="8974" spans="1:19" hidden="1" x14ac:dyDescent="0.25">
      <c r="A8974" t="s">
        <v>10</v>
      </c>
      <c r="B8974">
        <v>10000</v>
      </c>
      <c r="C8974">
        <v>100</v>
      </c>
      <c r="D8974">
        <v>100000</v>
      </c>
      <c r="E8974">
        <v>63</v>
      </c>
      <c r="F8974">
        <v>1</v>
      </c>
      <c r="G8974">
        <v>252.77446699999999</v>
      </c>
      <c r="H8974">
        <v>0.31862200000000002</v>
      </c>
      <c r="I8974">
        <v>9.4904600000000006</v>
      </c>
      <c r="J8974">
        <v>0.15307200000000001</v>
      </c>
      <c r="K8974" t="str">
        <f t="shared" ref="K8974:K9002" si="0">MID(M8974,22,1)</f>
        <v>2</v>
      </c>
      <c r="L8974" t="s">
        <v>248</v>
      </c>
      <c r="M8974" t="s">
        <v>249</v>
      </c>
      <c r="N8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8974" s="10">
        <f>VLOOKUP(TableOMP[[#This Row],[Label]],TableAvg[],2,FALSE)</f>
        <v>265.38977929999999</v>
      </c>
      <c r="P8974" s="10">
        <f>VLOOKUP(TableOMP[[#This Row],[Label]],TableAvg[],3,FALSE)</f>
        <v>19.73171319234147</v>
      </c>
      <c r="Q8974" s="10">
        <f>TableOMP[[#This Row],[Avg]]-$U$2*TableOMP[[#This Row],[StdDev]]</f>
        <v>225.92635291531704</v>
      </c>
      <c r="R8974" s="10">
        <f>TableOMP[[#This Row],[Avg]]+$U$2*TableOMP[[#This Row],[StdDev]]</f>
        <v>304.85320568468291</v>
      </c>
      <c r="S8974" s="10">
        <f>IF(AND(TableOMP[[#This Row],[total_time]]&gt;=TableOMP[[#This Row],[Low]], TableOMP[[#This Row],[total_time]]&lt;=TableOMP[[#This Row],[High]]),1,0)</f>
        <v>1</v>
      </c>
    </row>
    <row r="8975" spans="1:19" hidden="1" x14ac:dyDescent="0.25">
      <c r="A8975" t="s">
        <v>10</v>
      </c>
      <c r="B8975">
        <v>10000</v>
      </c>
      <c r="C8975">
        <v>100</v>
      </c>
      <c r="D8975">
        <v>100000</v>
      </c>
      <c r="E8975">
        <v>62</v>
      </c>
      <c r="F8975">
        <v>1</v>
      </c>
      <c r="G8975">
        <v>253.206107</v>
      </c>
      <c r="H8975">
        <v>0.311556</v>
      </c>
      <c r="I8975">
        <v>11.075341</v>
      </c>
      <c r="J8975">
        <v>0.181563</v>
      </c>
      <c r="K8975" t="str">
        <f t="shared" si="0"/>
        <v>2</v>
      </c>
      <c r="L8975" t="s">
        <v>248</v>
      </c>
      <c r="M8975" t="s">
        <v>249</v>
      </c>
      <c r="N8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8975" s="10">
        <f>VLOOKUP(TableOMP[[#This Row],[Label]],TableAvg[],2,FALSE)</f>
        <v>264.67691870000004</v>
      </c>
      <c r="P8975" s="10">
        <f>VLOOKUP(TableOMP[[#This Row],[Label]],TableAvg[],3,FALSE)</f>
        <v>19.856676686660279</v>
      </c>
      <c r="Q8975" s="10">
        <f>TableOMP[[#This Row],[Avg]]-$U$2*TableOMP[[#This Row],[StdDev]]</f>
        <v>224.96356532667949</v>
      </c>
      <c r="R8975" s="10">
        <f>TableOMP[[#This Row],[Avg]]+$U$2*TableOMP[[#This Row],[StdDev]]</f>
        <v>304.3902720733206</v>
      </c>
      <c r="S8975" s="10">
        <f>IF(AND(TableOMP[[#This Row],[total_time]]&gt;=TableOMP[[#This Row],[Low]], TableOMP[[#This Row],[total_time]]&lt;=TableOMP[[#This Row],[High]]),1,0)</f>
        <v>1</v>
      </c>
    </row>
    <row r="8976" spans="1:19" hidden="1" x14ac:dyDescent="0.25">
      <c r="A8976" t="s">
        <v>10</v>
      </c>
      <c r="B8976">
        <v>10000</v>
      </c>
      <c r="C8976">
        <v>100</v>
      </c>
      <c r="D8976">
        <v>100000</v>
      </c>
      <c r="E8976">
        <v>61</v>
      </c>
      <c r="F8976">
        <v>1</v>
      </c>
      <c r="G8976">
        <v>252.600008</v>
      </c>
      <c r="H8976">
        <v>0.26584999999999998</v>
      </c>
      <c r="I8976">
        <v>8.8048009999999994</v>
      </c>
      <c r="J8976">
        <v>0.14674699999999999</v>
      </c>
      <c r="K8976" t="str">
        <f t="shared" si="0"/>
        <v>2</v>
      </c>
      <c r="L8976" t="s">
        <v>248</v>
      </c>
      <c r="M8976" t="s">
        <v>249</v>
      </c>
      <c r="N8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8976" s="10">
        <f>VLOOKUP(TableOMP[[#This Row],[Label]],TableAvg[],2,FALSE)</f>
        <v>263.97109419999998</v>
      </c>
      <c r="P8976" s="10">
        <f>VLOOKUP(TableOMP[[#This Row],[Label]],TableAvg[],3,FALSE)</f>
        <v>19.280478254358826</v>
      </c>
      <c r="Q8976" s="10">
        <f>TableOMP[[#This Row],[Avg]]-$U$2*TableOMP[[#This Row],[StdDev]]</f>
        <v>225.41013769128233</v>
      </c>
      <c r="R8976" s="10">
        <f>TableOMP[[#This Row],[Avg]]+$U$2*TableOMP[[#This Row],[StdDev]]</f>
        <v>302.53205070871763</v>
      </c>
      <c r="S8976" s="10">
        <f>IF(AND(TableOMP[[#This Row],[total_time]]&gt;=TableOMP[[#This Row],[Low]], TableOMP[[#This Row],[total_time]]&lt;=TableOMP[[#This Row],[High]]),1,0)</f>
        <v>1</v>
      </c>
    </row>
    <row r="8977" spans="1:19" hidden="1" x14ac:dyDescent="0.25">
      <c r="A8977" t="s">
        <v>10</v>
      </c>
      <c r="B8977">
        <v>10000</v>
      </c>
      <c r="C8977">
        <v>100</v>
      </c>
      <c r="D8977">
        <v>100000</v>
      </c>
      <c r="E8977">
        <v>60</v>
      </c>
      <c r="F8977">
        <v>1</v>
      </c>
      <c r="G8977">
        <v>245.70473799999999</v>
      </c>
      <c r="H8977">
        <v>0.26275100000000001</v>
      </c>
      <c r="I8977">
        <v>7.8563020000000003</v>
      </c>
      <c r="J8977">
        <v>0.133158</v>
      </c>
      <c r="K8977" t="str">
        <f t="shared" si="0"/>
        <v>2</v>
      </c>
      <c r="L8977" t="s">
        <v>248</v>
      </c>
      <c r="M8977" t="s">
        <v>249</v>
      </c>
      <c r="N8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8977" s="10">
        <f>VLOOKUP(TableOMP[[#This Row],[Label]],TableAvg[],2,FALSE)</f>
        <v>262.05013719999999</v>
      </c>
      <c r="P8977" s="10">
        <f>VLOOKUP(TableOMP[[#This Row],[Label]],TableAvg[],3,FALSE)</f>
        <v>19.957676947500214</v>
      </c>
      <c r="Q8977" s="10">
        <f>TableOMP[[#This Row],[Avg]]-$U$2*TableOMP[[#This Row],[StdDev]]</f>
        <v>222.13478330499956</v>
      </c>
      <c r="R8977" s="10">
        <f>TableOMP[[#This Row],[Avg]]+$U$2*TableOMP[[#This Row],[StdDev]]</f>
        <v>301.9654910950004</v>
      </c>
      <c r="S8977" s="10">
        <f>IF(AND(TableOMP[[#This Row],[total_time]]&gt;=TableOMP[[#This Row],[Low]], TableOMP[[#This Row],[total_time]]&lt;=TableOMP[[#This Row],[High]]),1,0)</f>
        <v>1</v>
      </c>
    </row>
    <row r="8978" spans="1:19" hidden="1" x14ac:dyDescent="0.25">
      <c r="A8978" t="s">
        <v>10</v>
      </c>
      <c r="B8978">
        <v>10000</v>
      </c>
      <c r="C8978">
        <v>100</v>
      </c>
      <c r="D8978">
        <v>100000</v>
      </c>
      <c r="E8978">
        <v>59</v>
      </c>
      <c r="F8978">
        <v>1</v>
      </c>
      <c r="G8978">
        <v>242.080997</v>
      </c>
      <c r="H8978">
        <v>0.24857799999999999</v>
      </c>
      <c r="I8978">
        <v>7.4840590000000002</v>
      </c>
      <c r="J8978">
        <v>0.12903500000000001</v>
      </c>
      <c r="K8978" t="str">
        <f t="shared" si="0"/>
        <v>2</v>
      </c>
      <c r="L8978" t="s">
        <v>248</v>
      </c>
      <c r="M8978" t="s">
        <v>249</v>
      </c>
      <c r="N8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8978" s="10">
        <f>VLOOKUP(TableOMP[[#This Row],[Label]],TableAvg[],2,FALSE)</f>
        <v>260.51890320000001</v>
      </c>
      <c r="P8978" s="10">
        <f>VLOOKUP(TableOMP[[#This Row],[Label]],TableAvg[],3,FALSE)</f>
        <v>20.012789534571198</v>
      </c>
      <c r="Q8978" s="10">
        <f>TableOMP[[#This Row],[Avg]]-$U$2*TableOMP[[#This Row],[StdDev]]</f>
        <v>220.49332413085762</v>
      </c>
      <c r="R8978" s="10">
        <f>TableOMP[[#This Row],[Avg]]+$U$2*TableOMP[[#This Row],[StdDev]]</f>
        <v>300.54448226914241</v>
      </c>
      <c r="S8978" s="10">
        <f>IF(AND(TableOMP[[#This Row],[total_time]]&gt;=TableOMP[[#This Row],[Low]], TableOMP[[#This Row],[total_time]]&lt;=TableOMP[[#This Row],[High]]),1,0)</f>
        <v>1</v>
      </c>
    </row>
    <row r="8979" spans="1:19" hidden="1" x14ac:dyDescent="0.25">
      <c r="A8979" t="s">
        <v>10</v>
      </c>
      <c r="B8979">
        <v>10000</v>
      </c>
      <c r="C8979">
        <v>100</v>
      </c>
      <c r="D8979">
        <v>100000</v>
      </c>
      <c r="E8979">
        <v>58</v>
      </c>
      <c r="F8979">
        <v>1</v>
      </c>
      <c r="G8979">
        <v>240.51090099999999</v>
      </c>
      <c r="H8979">
        <v>0.26713799999999999</v>
      </c>
      <c r="I8979">
        <v>8.3904499999999995</v>
      </c>
      <c r="J8979">
        <v>0.147201</v>
      </c>
      <c r="K8979" t="str">
        <f t="shared" si="0"/>
        <v>2</v>
      </c>
      <c r="L8979" t="s">
        <v>248</v>
      </c>
      <c r="M8979" t="s">
        <v>249</v>
      </c>
      <c r="N8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8979" s="10">
        <f>VLOOKUP(TableOMP[[#This Row],[Label]],TableAvg[],2,FALSE)</f>
        <v>259.11065680000002</v>
      </c>
      <c r="P8979" s="10">
        <f>VLOOKUP(TableOMP[[#This Row],[Label]],TableAvg[],3,FALSE)</f>
        <v>19.866769414154188</v>
      </c>
      <c r="Q8979" s="10">
        <f>TableOMP[[#This Row],[Avg]]-$U$2*TableOMP[[#This Row],[StdDev]]</f>
        <v>219.37711797169163</v>
      </c>
      <c r="R8979" s="10">
        <f>TableOMP[[#This Row],[Avg]]+$U$2*TableOMP[[#This Row],[StdDev]]</f>
        <v>298.8441956283084</v>
      </c>
      <c r="S8979" s="10">
        <f>IF(AND(TableOMP[[#This Row],[total_time]]&gt;=TableOMP[[#This Row],[Low]], TableOMP[[#This Row],[total_time]]&lt;=TableOMP[[#This Row],[High]]),1,0)</f>
        <v>1</v>
      </c>
    </row>
    <row r="8980" spans="1:19" hidden="1" x14ac:dyDescent="0.25">
      <c r="A8980" t="s">
        <v>10</v>
      </c>
      <c r="B8980">
        <v>10000</v>
      </c>
      <c r="C8980">
        <v>100</v>
      </c>
      <c r="D8980">
        <v>100000</v>
      </c>
      <c r="E8980">
        <v>57</v>
      </c>
      <c r="F8980">
        <v>1</v>
      </c>
      <c r="G8980">
        <v>241.63270299999999</v>
      </c>
      <c r="H8980">
        <v>0.26461800000000002</v>
      </c>
      <c r="I8980">
        <v>7.4401859999999997</v>
      </c>
      <c r="J8980">
        <v>0.13286000000000001</v>
      </c>
      <c r="K8980" t="str">
        <f t="shared" si="0"/>
        <v>2</v>
      </c>
      <c r="L8980" t="s">
        <v>248</v>
      </c>
      <c r="M8980" t="s">
        <v>249</v>
      </c>
      <c r="N8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8980" s="10">
        <f>VLOOKUP(TableOMP[[#This Row],[Label]],TableAvg[],2,FALSE)</f>
        <v>260.40353390000001</v>
      </c>
      <c r="P8980" s="10">
        <f>VLOOKUP(TableOMP[[#This Row],[Label]],TableAvg[],3,FALSE)</f>
        <v>19.897484520914109</v>
      </c>
      <c r="Q8980" s="10">
        <f>TableOMP[[#This Row],[Avg]]-$U$2*TableOMP[[#This Row],[StdDev]]</f>
        <v>220.6085648581718</v>
      </c>
      <c r="R8980" s="10">
        <f>TableOMP[[#This Row],[Avg]]+$U$2*TableOMP[[#This Row],[StdDev]]</f>
        <v>300.19850294182822</v>
      </c>
      <c r="S8980" s="10">
        <f>IF(AND(TableOMP[[#This Row],[total_time]]&gt;=TableOMP[[#This Row],[Low]], TableOMP[[#This Row],[total_time]]&lt;=TableOMP[[#This Row],[High]]),1,0)</f>
        <v>1</v>
      </c>
    </row>
    <row r="8981" spans="1:19" hidden="1" x14ac:dyDescent="0.25">
      <c r="A8981" t="s">
        <v>10</v>
      </c>
      <c r="B8981">
        <v>10000</v>
      </c>
      <c r="C8981">
        <v>100</v>
      </c>
      <c r="D8981">
        <v>100000</v>
      </c>
      <c r="E8981">
        <v>56</v>
      </c>
      <c r="F8981">
        <v>1</v>
      </c>
      <c r="G8981">
        <v>241.39860100000001</v>
      </c>
      <c r="H8981">
        <v>0.25250800000000001</v>
      </c>
      <c r="I8981">
        <v>6.947603</v>
      </c>
      <c r="J8981">
        <v>0.12631999999999999</v>
      </c>
      <c r="K8981" t="str">
        <f t="shared" si="0"/>
        <v>2</v>
      </c>
      <c r="L8981" t="s">
        <v>248</v>
      </c>
      <c r="M8981" t="s">
        <v>249</v>
      </c>
      <c r="N8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8981" s="10">
        <f>VLOOKUP(TableOMP[[#This Row],[Label]],TableAvg[],2,FALSE)</f>
        <v>259.06839350000001</v>
      </c>
      <c r="P8981" s="10">
        <f>VLOOKUP(TableOMP[[#This Row],[Label]],TableAvg[],3,FALSE)</f>
        <v>19.557995922565869</v>
      </c>
      <c r="Q8981" s="10">
        <f>TableOMP[[#This Row],[Avg]]-$U$2*TableOMP[[#This Row],[StdDev]]</f>
        <v>219.95240165486828</v>
      </c>
      <c r="R8981" s="10">
        <f>TableOMP[[#This Row],[Avg]]+$U$2*TableOMP[[#This Row],[StdDev]]</f>
        <v>298.18438534513177</v>
      </c>
      <c r="S8981" s="10">
        <f>IF(AND(TableOMP[[#This Row],[total_time]]&gt;=TableOMP[[#This Row],[Low]], TableOMP[[#This Row],[total_time]]&lt;=TableOMP[[#This Row],[High]]),1,0)</f>
        <v>1</v>
      </c>
    </row>
    <row r="8982" spans="1:19" hidden="1" x14ac:dyDescent="0.25">
      <c r="A8982" t="s">
        <v>10</v>
      </c>
      <c r="B8982">
        <v>10000</v>
      </c>
      <c r="C8982">
        <v>100</v>
      </c>
      <c r="D8982">
        <v>100000</v>
      </c>
      <c r="E8982">
        <v>55</v>
      </c>
      <c r="F8982">
        <v>1</v>
      </c>
      <c r="G8982">
        <v>240.43482599999999</v>
      </c>
      <c r="H8982">
        <v>0.25863700000000001</v>
      </c>
      <c r="I8982">
        <v>6.9855039999999997</v>
      </c>
      <c r="J8982">
        <v>0.129361</v>
      </c>
      <c r="K8982" t="str">
        <f t="shared" si="0"/>
        <v>2</v>
      </c>
      <c r="L8982" t="s">
        <v>248</v>
      </c>
      <c r="M8982" t="s">
        <v>249</v>
      </c>
      <c r="N8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8982" s="10">
        <f>VLOOKUP(TableOMP[[#This Row],[Label]],TableAvg[],2,FALSE)</f>
        <v>257.90727150000004</v>
      </c>
      <c r="P8982" s="10">
        <f>VLOOKUP(TableOMP[[#This Row],[Label]],TableAvg[],3,FALSE)</f>
        <v>19.309905820809597</v>
      </c>
      <c r="Q8982" s="10">
        <f>TableOMP[[#This Row],[Avg]]-$U$2*TableOMP[[#This Row],[StdDev]]</f>
        <v>219.28745985838083</v>
      </c>
      <c r="R8982" s="10">
        <f>TableOMP[[#This Row],[Avg]]+$U$2*TableOMP[[#This Row],[StdDev]]</f>
        <v>296.52708314161924</v>
      </c>
      <c r="S8982" s="10">
        <f>IF(AND(TableOMP[[#This Row],[total_time]]&gt;=TableOMP[[#This Row],[Low]], TableOMP[[#This Row],[total_time]]&lt;=TableOMP[[#This Row],[High]]),1,0)</f>
        <v>1</v>
      </c>
    </row>
    <row r="8983" spans="1:19" hidden="1" x14ac:dyDescent="0.25">
      <c r="A8983" t="s">
        <v>10</v>
      </c>
      <c r="B8983">
        <v>10000</v>
      </c>
      <c r="C8983">
        <v>100</v>
      </c>
      <c r="D8983">
        <v>100000</v>
      </c>
      <c r="E8983">
        <v>54</v>
      </c>
      <c r="F8983">
        <v>1</v>
      </c>
      <c r="G8983">
        <v>240.38672700000001</v>
      </c>
      <c r="H8983">
        <v>0.25285800000000003</v>
      </c>
      <c r="I8983">
        <v>6.149095</v>
      </c>
      <c r="J8983">
        <v>0.116021</v>
      </c>
      <c r="K8983" t="str">
        <f t="shared" si="0"/>
        <v>2</v>
      </c>
      <c r="L8983" t="s">
        <v>248</v>
      </c>
      <c r="M8983" t="s">
        <v>249</v>
      </c>
      <c r="N8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8983" s="10">
        <f>VLOOKUP(TableOMP[[#This Row],[Label]],TableAvg[],2,FALSE)</f>
        <v>256.64305450000001</v>
      </c>
      <c r="P8983" s="10">
        <f>VLOOKUP(TableOMP[[#This Row],[Label]],TableAvg[],3,FALSE)</f>
        <v>18.993108843559558</v>
      </c>
      <c r="Q8983" s="10">
        <f>TableOMP[[#This Row],[Avg]]-$U$2*TableOMP[[#This Row],[StdDev]]</f>
        <v>218.6568368128809</v>
      </c>
      <c r="R8983" s="10">
        <f>TableOMP[[#This Row],[Avg]]+$U$2*TableOMP[[#This Row],[StdDev]]</f>
        <v>294.62927218711911</v>
      </c>
      <c r="S8983" s="10">
        <f>IF(AND(TableOMP[[#This Row],[total_time]]&gt;=TableOMP[[#This Row],[Low]], TableOMP[[#This Row],[total_time]]&lt;=TableOMP[[#This Row],[High]]),1,0)</f>
        <v>1</v>
      </c>
    </row>
    <row r="8984" spans="1:19" hidden="1" x14ac:dyDescent="0.25">
      <c r="A8984" t="s">
        <v>10</v>
      </c>
      <c r="B8984">
        <v>10000</v>
      </c>
      <c r="C8984">
        <v>100</v>
      </c>
      <c r="D8984">
        <v>100000</v>
      </c>
      <c r="E8984">
        <v>53</v>
      </c>
      <c r="F8984">
        <v>1</v>
      </c>
      <c r="G8984">
        <v>238.08604800000001</v>
      </c>
      <c r="H8984">
        <v>0.30870500000000001</v>
      </c>
      <c r="I8984">
        <v>8.2226119999999998</v>
      </c>
      <c r="J8984">
        <v>0.15812699999999999</v>
      </c>
      <c r="K8984" t="str">
        <f t="shared" si="0"/>
        <v>2</v>
      </c>
      <c r="L8984" t="s">
        <v>248</v>
      </c>
      <c r="M8984" t="s">
        <v>249</v>
      </c>
      <c r="N8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8984" s="10">
        <f>VLOOKUP(TableOMP[[#This Row],[Label]],TableAvg[],2,FALSE)</f>
        <v>255.25081369999998</v>
      </c>
      <c r="P8984" s="10">
        <f>VLOOKUP(TableOMP[[#This Row],[Label]],TableAvg[],3,FALSE)</f>
        <v>18.86496107733662</v>
      </c>
      <c r="Q8984" s="10">
        <f>TableOMP[[#This Row],[Avg]]-$U$2*TableOMP[[#This Row],[StdDev]]</f>
        <v>217.52089154532675</v>
      </c>
      <c r="R8984" s="10">
        <f>TableOMP[[#This Row],[Avg]]+$U$2*TableOMP[[#This Row],[StdDev]]</f>
        <v>292.98073585467324</v>
      </c>
      <c r="S8984" s="10">
        <f>IF(AND(TableOMP[[#This Row],[total_time]]&gt;=TableOMP[[#This Row],[Low]], TableOMP[[#This Row],[total_time]]&lt;=TableOMP[[#This Row],[High]]),1,0)</f>
        <v>1</v>
      </c>
    </row>
    <row r="8985" spans="1:19" hidden="1" x14ac:dyDescent="0.25">
      <c r="A8985" t="s">
        <v>10</v>
      </c>
      <c r="B8985">
        <v>10000</v>
      </c>
      <c r="C8985">
        <v>100</v>
      </c>
      <c r="D8985">
        <v>100000</v>
      </c>
      <c r="E8985">
        <v>52</v>
      </c>
      <c r="F8985">
        <v>1</v>
      </c>
      <c r="G8985">
        <v>236.661574</v>
      </c>
      <c r="H8985">
        <v>0.28145700000000001</v>
      </c>
      <c r="I8985">
        <v>7.6369049999999996</v>
      </c>
      <c r="J8985">
        <v>0.14974299999999999</v>
      </c>
      <c r="K8985" t="str">
        <f t="shared" si="0"/>
        <v>2</v>
      </c>
      <c r="L8985" t="s">
        <v>248</v>
      </c>
      <c r="M8985" t="s">
        <v>249</v>
      </c>
      <c r="N8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8985" s="10">
        <f>VLOOKUP(TableOMP[[#This Row],[Label]],TableAvg[],2,FALSE)</f>
        <v>253.87016269999998</v>
      </c>
      <c r="P8985" s="10">
        <f>VLOOKUP(TableOMP[[#This Row],[Label]],TableAvg[],3,FALSE)</f>
        <v>18.76344565526151</v>
      </c>
      <c r="Q8985" s="10">
        <f>TableOMP[[#This Row],[Avg]]-$U$2*TableOMP[[#This Row],[StdDev]]</f>
        <v>216.34327138947697</v>
      </c>
      <c r="R8985" s="10">
        <f>TableOMP[[#This Row],[Avg]]+$U$2*TableOMP[[#This Row],[StdDev]]</f>
        <v>291.39705401052299</v>
      </c>
      <c r="S8985" s="10">
        <f>IF(AND(TableOMP[[#This Row],[total_time]]&gt;=TableOMP[[#This Row],[Low]], TableOMP[[#This Row],[total_time]]&lt;=TableOMP[[#This Row],[High]]),1,0)</f>
        <v>1</v>
      </c>
    </row>
    <row r="8986" spans="1:19" hidden="1" x14ac:dyDescent="0.25">
      <c r="A8986" t="s">
        <v>10</v>
      </c>
      <c r="B8986">
        <v>10000</v>
      </c>
      <c r="C8986">
        <v>100</v>
      </c>
      <c r="D8986">
        <v>100000</v>
      </c>
      <c r="E8986">
        <v>51</v>
      </c>
      <c r="F8986">
        <v>1</v>
      </c>
      <c r="G8986">
        <v>235.073351</v>
      </c>
      <c r="H8986">
        <v>0.26298300000000002</v>
      </c>
      <c r="I8986">
        <v>6.959022</v>
      </c>
      <c r="J8986">
        <v>0.13918</v>
      </c>
      <c r="K8986" t="str">
        <f t="shared" si="0"/>
        <v>2</v>
      </c>
      <c r="L8986" t="s">
        <v>248</v>
      </c>
      <c r="M8986" t="s">
        <v>249</v>
      </c>
      <c r="N8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8986" s="10">
        <f>VLOOKUP(TableOMP[[#This Row],[Label]],TableAvg[],2,FALSE)</f>
        <v>252.67038259999998</v>
      </c>
      <c r="P8986" s="10">
        <f>VLOOKUP(TableOMP[[#This Row],[Label]],TableAvg[],3,FALSE)</f>
        <v>18.409559963942421</v>
      </c>
      <c r="Q8986" s="10">
        <f>TableOMP[[#This Row],[Avg]]-$U$2*TableOMP[[#This Row],[StdDev]]</f>
        <v>215.85126267211513</v>
      </c>
      <c r="R8986" s="10">
        <f>TableOMP[[#This Row],[Avg]]+$U$2*TableOMP[[#This Row],[StdDev]]</f>
        <v>289.48950252788484</v>
      </c>
      <c r="S8986" s="10">
        <f>IF(AND(TableOMP[[#This Row],[total_time]]&gt;=TableOMP[[#This Row],[Low]], TableOMP[[#This Row],[total_time]]&lt;=TableOMP[[#This Row],[High]]),1,0)</f>
        <v>1</v>
      </c>
    </row>
    <row r="8987" spans="1:19" hidden="1" x14ac:dyDescent="0.25">
      <c r="A8987" t="s">
        <v>10</v>
      </c>
      <c r="B8987">
        <v>10000</v>
      </c>
      <c r="C8987">
        <v>100</v>
      </c>
      <c r="D8987">
        <v>100000</v>
      </c>
      <c r="E8987">
        <v>50</v>
      </c>
      <c r="F8987">
        <v>1</v>
      </c>
      <c r="G8987">
        <v>234.412271</v>
      </c>
      <c r="H8987">
        <v>0.31518400000000002</v>
      </c>
      <c r="I8987">
        <v>7.4982819999999997</v>
      </c>
      <c r="J8987">
        <v>0.153026</v>
      </c>
      <c r="K8987" t="str">
        <f t="shared" si="0"/>
        <v>2</v>
      </c>
      <c r="L8987" t="s">
        <v>248</v>
      </c>
      <c r="M8987" t="s">
        <v>249</v>
      </c>
      <c r="N8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8987" s="10">
        <f>VLOOKUP(TableOMP[[#This Row],[Label]],TableAvg[],2,FALSE)</f>
        <v>251.1809992</v>
      </c>
      <c r="P8987" s="10">
        <f>VLOOKUP(TableOMP[[#This Row],[Label]],TableAvg[],3,FALSE)</f>
        <v>18.178770560513392</v>
      </c>
      <c r="Q8987" s="10">
        <f>TableOMP[[#This Row],[Avg]]-$U$2*TableOMP[[#This Row],[StdDev]]</f>
        <v>214.8234580789732</v>
      </c>
      <c r="R8987" s="10">
        <f>TableOMP[[#This Row],[Avg]]+$U$2*TableOMP[[#This Row],[StdDev]]</f>
        <v>287.5385403210268</v>
      </c>
      <c r="S8987" s="10">
        <f>IF(AND(TableOMP[[#This Row],[total_time]]&gt;=TableOMP[[#This Row],[Low]], TableOMP[[#This Row],[total_time]]&lt;=TableOMP[[#This Row],[High]]),1,0)</f>
        <v>1</v>
      </c>
    </row>
    <row r="8988" spans="1:19" hidden="1" x14ac:dyDescent="0.25">
      <c r="A8988" t="s">
        <v>10</v>
      </c>
      <c r="B8988">
        <v>10000</v>
      </c>
      <c r="C8988">
        <v>100</v>
      </c>
      <c r="D8988">
        <v>100000</v>
      </c>
      <c r="E8988">
        <v>49</v>
      </c>
      <c r="F8988">
        <v>1</v>
      </c>
      <c r="G8988">
        <v>233.51897600000001</v>
      </c>
      <c r="H8988">
        <v>0.27206900000000001</v>
      </c>
      <c r="I8988">
        <v>7.0100660000000001</v>
      </c>
      <c r="J8988">
        <v>0.14604300000000001</v>
      </c>
      <c r="K8988" t="str">
        <f t="shared" si="0"/>
        <v>2</v>
      </c>
      <c r="L8988" t="s">
        <v>248</v>
      </c>
      <c r="M8988" t="s">
        <v>249</v>
      </c>
      <c r="N8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8988" s="10">
        <f>VLOOKUP(TableOMP[[#This Row],[Label]],TableAvg[],2,FALSE)</f>
        <v>249.5860208</v>
      </c>
      <c r="P8988" s="10">
        <f>VLOOKUP(TableOMP[[#This Row],[Label]],TableAvg[],3,FALSE)</f>
        <v>18.058267713599292</v>
      </c>
      <c r="Q8988" s="10">
        <f>TableOMP[[#This Row],[Avg]]-$U$2*TableOMP[[#This Row],[StdDev]]</f>
        <v>213.46948537280142</v>
      </c>
      <c r="R8988" s="10">
        <f>TableOMP[[#This Row],[Avg]]+$U$2*TableOMP[[#This Row],[StdDev]]</f>
        <v>285.70255622719856</v>
      </c>
      <c r="S8988" s="10">
        <f>IF(AND(TableOMP[[#This Row],[total_time]]&gt;=TableOMP[[#This Row],[Low]], TableOMP[[#This Row],[total_time]]&lt;=TableOMP[[#This Row],[High]]),1,0)</f>
        <v>1</v>
      </c>
    </row>
    <row r="8989" spans="1:19" hidden="1" x14ac:dyDescent="0.25">
      <c r="A8989" t="s">
        <v>10</v>
      </c>
      <c r="B8989">
        <v>10000</v>
      </c>
      <c r="C8989">
        <v>100</v>
      </c>
      <c r="D8989">
        <v>100000</v>
      </c>
      <c r="E8989">
        <v>48</v>
      </c>
      <c r="F8989">
        <v>1</v>
      </c>
      <c r="G8989">
        <v>232.263138</v>
      </c>
      <c r="H8989">
        <v>0.28977199999999997</v>
      </c>
      <c r="I8989">
        <v>6.1393630000000003</v>
      </c>
      <c r="J8989">
        <v>0.13062499999999999</v>
      </c>
      <c r="K8989" t="str">
        <f t="shared" si="0"/>
        <v>2</v>
      </c>
      <c r="L8989" t="s">
        <v>248</v>
      </c>
      <c r="M8989" t="s">
        <v>249</v>
      </c>
      <c r="N8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8989" s="10">
        <f>VLOOKUP(TableOMP[[#This Row],[Label]],TableAvg[],2,FALSE)</f>
        <v>248.30696959999995</v>
      </c>
      <c r="P8989" s="10">
        <f>VLOOKUP(TableOMP[[#This Row],[Label]],TableAvg[],3,FALSE)</f>
        <v>17.669669295784313</v>
      </c>
      <c r="Q8989" s="10">
        <f>TableOMP[[#This Row],[Avg]]-$U$2*TableOMP[[#This Row],[StdDev]]</f>
        <v>212.96763100843131</v>
      </c>
      <c r="R8989" s="10">
        <f>TableOMP[[#This Row],[Avg]]+$U$2*TableOMP[[#This Row],[StdDev]]</f>
        <v>283.64630819156855</v>
      </c>
      <c r="S8989" s="10">
        <f>IF(AND(TableOMP[[#This Row],[total_time]]&gt;=TableOMP[[#This Row],[Low]], TableOMP[[#This Row],[total_time]]&lt;=TableOMP[[#This Row],[High]]),1,0)</f>
        <v>1</v>
      </c>
    </row>
    <row r="8990" spans="1:19" hidden="1" x14ac:dyDescent="0.25">
      <c r="A8990" t="s">
        <v>10</v>
      </c>
      <c r="B8990">
        <v>10000</v>
      </c>
      <c r="C8990">
        <v>100</v>
      </c>
      <c r="D8990">
        <v>100000</v>
      </c>
      <c r="E8990">
        <v>47</v>
      </c>
      <c r="F8990">
        <v>1</v>
      </c>
      <c r="G8990">
        <v>231.047404</v>
      </c>
      <c r="H8990">
        <v>0.22816</v>
      </c>
      <c r="I8990">
        <v>4.9941560000000003</v>
      </c>
      <c r="J8990">
        <v>0.108569</v>
      </c>
      <c r="K8990" t="str">
        <f t="shared" si="0"/>
        <v>2</v>
      </c>
      <c r="L8990" t="s">
        <v>248</v>
      </c>
      <c r="M8990" t="s">
        <v>249</v>
      </c>
      <c r="N8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8990" s="10">
        <f>VLOOKUP(TableOMP[[#This Row],[Label]],TableAvg[],2,FALSE)</f>
        <v>247.11827460000001</v>
      </c>
      <c r="P8990" s="10">
        <f>VLOOKUP(TableOMP[[#This Row],[Label]],TableAvg[],3,FALSE)</f>
        <v>17.087986928852608</v>
      </c>
      <c r="Q8990" s="10">
        <f>TableOMP[[#This Row],[Avg]]-$U$2*TableOMP[[#This Row],[StdDev]]</f>
        <v>212.94230074229478</v>
      </c>
      <c r="R8990" s="10">
        <f>TableOMP[[#This Row],[Avg]]+$U$2*TableOMP[[#This Row],[StdDev]]</f>
        <v>281.29424845770524</v>
      </c>
      <c r="S8990" s="10">
        <f>IF(AND(TableOMP[[#This Row],[total_time]]&gt;=TableOMP[[#This Row],[Low]], TableOMP[[#This Row],[total_time]]&lt;=TableOMP[[#This Row],[High]]),1,0)</f>
        <v>1</v>
      </c>
    </row>
    <row r="8991" spans="1:19" hidden="1" x14ac:dyDescent="0.25">
      <c r="A8991" t="s">
        <v>10</v>
      </c>
      <c r="B8991">
        <v>10000</v>
      </c>
      <c r="C8991">
        <v>100</v>
      </c>
      <c r="D8991">
        <v>100000</v>
      </c>
      <c r="E8991">
        <v>46</v>
      </c>
      <c r="F8991">
        <v>1</v>
      </c>
      <c r="G8991">
        <v>229.88122100000001</v>
      </c>
      <c r="H8991">
        <v>0.240506</v>
      </c>
      <c r="I8991">
        <v>5.4770130000000004</v>
      </c>
      <c r="J8991">
        <v>0.121711</v>
      </c>
      <c r="K8991" t="str">
        <f t="shared" si="0"/>
        <v>2</v>
      </c>
      <c r="L8991" t="s">
        <v>248</v>
      </c>
      <c r="M8991" t="s">
        <v>249</v>
      </c>
      <c r="N8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8991" s="10">
        <f>VLOOKUP(TableOMP[[#This Row],[Label]],TableAvg[],2,FALSE)</f>
        <v>245.83531139999999</v>
      </c>
      <c r="P8991" s="10">
        <f>VLOOKUP(TableOMP[[#This Row],[Label]],TableAvg[],3,FALSE)</f>
        <v>17.082123415068828</v>
      </c>
      <c r="Q8991" s="10">
        <f>TableOMP[[#This Row],[Avg]]-$U$2*TableOMP[[#This Row],[StdDev]]</f>
        <v>211.67106456986232</v>
      </c>
      <c r="R8991" s="10">
        <f>TableOMP[[#This Row],[Avg]]+$U$2*TableOMP[[#This Row],[StdDev]]</f>
        <v>279.99955823013767</v>
      </c>
      <c r="S8991" s="10">
        <f>IF(AND(TableOMP[[#This Row],[total_time]]&gt;=TableOMP[[#This Row],[Low]], TableOMP[[#This Row],[total_time]]&lt;=TableOMP[[#This Row],[High]]),1,0)</f>
        <v>1</v>
      </c>
    </row>
    <row r="8992" spans="1:19" hidden="1" x14ac:dyDescent="0.25">
      <c r="A8992" t="s">
        <v>10</v>
      </c>
      <c r="B8992">
        <v>10000</v>
      </c>
      <c r="C8992">
        <v>100</v>
      </c>
      <c r="D8992">
        <v>100000</v>
      </c>
      <c r="E8992">
        <v>45</v>
      </c>
      <c r="F8992">
        <v>1</v>
      </c>
      <c r="G8992">
        <v>228.469695</v>
      </c>
      <c r="H8992">
        <v>0.25688100000000003</v>
      </c>
      <c r="I8992">
        <v>6.1057940000000004</v>
      </c>
      <c r="J8992">
        <v>0.138768</v>
      </c>
      <c r="K8992" t="str">
        <f t="shared" si="0"/>
        <v>2</v>
      </c>
      <c r="L8992" t="s">
        <v>248</v>
      </c>
      <c r="M8992" t="s">
        <v>249</v>
      </c>
      <c r="N8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8992" s="10">
        <f>VLOOKUP(TableOMP[[#This Row],[Label]],TableAvg[],2,FALSE)</f>
        <v>244.32383650000003</v>
      </c>
      <c r="P8992" s="10">
        <f>VLOOKUP(TableOMP[[#This Row],[Label]],TableAvg[],3,FALSE)</f>
        <v>16.831544259515535</v>
      </c>
      <c r="Q8992" s="10">
        <f>TableOMP[[#This Row],[Avg]]-$U$2*TableOMP[[#This Row],[StdDev]]</f>
        <v>210.66074798096895</v>
      </c>
      <c r="R8992" s="10">
        <f>TableOMP[[#This Row],[Avg]]+$U$2*TableOMP[[#This Row],[StdDev]]</f>
        <v>277.9869250190311</v>
      </c>
      <c r="S8992" s="10">
        <f>IF(AND(TableOMP[[#This Row],[total_time]]&gt;=TableOMP[[#This Row],[Low]], TableOMP[[#This Row],[total_time]]&lt;=TableOMP[[#This Row],[High]]),1,0)</f>
        <v>1</v>
      </c>
    </row>
    <row r="8993" spans="1:19" hidden="1" x14ac:dyDescent="0.25">
      <c r="A8993" t="s">
        <v>10</v>
      </c>
      <c r="B8993">
        <v>10000</v>
      </c>
      <c r="C8993">
        <v>100</v>
      </c>
      <c r="D8993">
        <v>100000</v>
      </c>
      <c r="E8993">
        <v>44</v>
      </c>
      <c r="F8993">
        <v>1</v>
      </c>
      <c r="G8993">
        <v>227.51806999999999</v>
      </c>
      <c r="H8993">
        <v>0.24624799999999999</v>
      </c>
      <c r="I8993">
        <v>5.7387699999999997</v>
      </c>
      <c r="J8993">
        <v>0.13346</v>
      </c>
      <c r="K8993" t="str">
        <f t="shared" si="0"/>
        <v>2</v>
      </c>
      <c r="L8993" t="s">
        <v>248</v>
      </c>
      <c r="M8993" t="s">
        <v>249</v>
      </c>
      <c r="N8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8993" s="10">
        <f>VLOOKUP(TableOMP[[#This Row],[Label]],TableAvg[],2,FALSE)</f>
        <v>242.88008559999997</v>
      </c>
      <c r="P8993" s="10">
        <f>VLOOKUP(TableOMP[[#This Row],[Label]],TableAvg[],3,FALSE)</f>
        <v>16.574435767197215</v>
      </c>
      <c r="Q8993" s="10">
        <f>TableOMP[[#This Row],[Avg]]-$U$2*TableOMP[[#This Row],[StdDev]]</f>
        <v>209.73121406560554</v>
      </c>
      <c r="R8993" s="10">
        <f>TableOMP[[#This Row],[Avg]]+$U$2*TableOMP[[#This Row],[StdDev]]</f>
        <v>276.02895713439443</v>
      </c>
      <c r="S8993" s="10">
        <f>IF(AND(TableOMP[[#This Row],[total_time]]&gt;=TableOMP[[#This Row],[Low]], TableOMP[[#This Row],[total_time]]&lt;=TableOMP[[#This Row],[High]]),1,0)</f>
        <v>1</v>
      </c>
    </row>
    <row r="8994" spans="1:19" hidden="1" x14ac:dyDescent="0.25">
      <c r="A8994" t="s">
        <v>10</v>
      </c>
      <c r="B8994">
        <v>10000</v>
      </c>
      <c r="C8994">
        <v>100</v>
      </c>
      <c r="D8994">
        <v>100000</v>
      </c>
      <c r="E8994">
        <v>43</v>
      </c>
      <c r="F8994">
        <v>1</v>
      </c>
      <c r="G8994">
        <v>225.53077200000001</v>
      </c>
      <c r="H8994">
        <v>0.247951</v>
      </c>
      <c r="I8994">
        <v>5.2261490000000004</v>
      </c>
      <c r="J8994">
        <v>0.124432</v>
      </c>
      <c r="K8994" t="str">
        <f t="shared" si="0"/>
        <v>2</v>
      </c>
      <c r="L8994" t="s">
        <v>248</v>
      </c>
      <c r="M8994" t="s">
        <v>249</v>
      </c>
      <c r="N8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8994" s="10">
        <f>VLOOKUP(TableOMP[[#This Row],[Label]],TableAvg[],2,FALSE)</f>
        <v>241.3620617</v>
      </c>
      <c r="P8994" s="10">
        <f>VLOOKUP(TableOMP[[#This Row],[Label]],TableAvg[],3,FALSE)</f>
        <v>16.381890626484051</v>
      </c>
      <c r="Q8994" s="10">
        <f>TableOMP[[#This Row],[Avg]]-$U$2*TableOMP[[#This Row],[StdDev]]</f>
        <v>208.5982804470319</v>
      </c>
      <c r="R8994" s="10">
        <f>TableOMP[[#This Row],[Avg]]+$U$2*TableOMP[[#This Row],[StdDev]]</f>
        <v>274.12584295296813</v>
      </c>
      <c r="S8994" s="10">
        <f>IF(AND(TableOMP[[#This Row],[total_time]]&gt;=TableOMP[[#This Row],[Low]], TableOMP[[#This Row],[total_time]]&lt;=TableOMP[[#This Row],[High]]),1,0)</f>
        <v>1</v>
      </c>
    </row>
    <row r="8995" spans="1:19" hidden="1" x14ac:dyDescent="0.25">
      <c r="A8995" t="s">
        <v>10</v>
      </c>
      <c r="B8995">
        <v>10000</v>
      </c>
      <c r="C8995">
        <v>100</v>
      </c>
      <c r="D8995">
        <v>100000</v>
      </c>
      <c r="E8995">
        <v>42</v>
      </c>
      <c r="F8995">
        <v>1</v>
      </c>
      <c r="G8995">
        <v>224.59920500000001</v>
      </c>
      <c r="H8995">
        <v>0.23627500000000001</v>
      </c>
      <c r="I8995">
        <v>5.0263359999999997</v>
      </c>
      <c r="J8995">
        <v>0.12259399999999999</v>
      </c>
      <c r="K8995" t="str">
        <f t="shared" si="0"/>
        <v>2</v>
      </c>
      <c r="L8995" t="s">
        <v>248</v>
      </c>
      <c r="M8995" t="s">
        <v>249</v>
      </c>
      <c r="N8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8995" s="10">
        <f>VLOOKUP(TableOMP[[#This Row],[Label]],TableAvg[],2,FALSE)</f>
        <v>240.35090790000004</v>
      </c>
      <c r="P8995" s="10">
        <f>VLOOKUP(TableOMP[[#This Row],[Label]],TableAvg[],3,FALSE)</f>
        <v>16.077708572347099</v>
      </c>
      <c r="Q8995" s="10">
        <f>TableOMP[[#This Row],[Avg]]-$U$2*TableOMP[[#This Row],[StdDev]]</f>
        <v>208.19549075530585</v>
      </c>
      <c r="R8995" s="10">
        <f>TableOMP[[#This Row],[Avg]]+$U$2*TableOMP[[#This Row],[StdDev]]</f>
        <v>272.50632504469422</v>
      </c>
      <c r="S8995" s="10">
        <f>IF(AND(TableOMP[[#This Row],[total_time]]&gt;=TableOMP[[#This Row],[Low]], TableOMP[[#This Row],[total_time]]&lt;=TableOMP[[#This Row],[High]]),1,0)</f>
        <v>1</v>
      </c>
    </row>
    <row r="8996" spans="1:19" hidden="1" x14ac:dyDescent="0.25">
      <c r="A8996" t="s">
        <v>10</v>
      </c>
      <c r="B8996">
        <v>10000</v>
      </c>
      <c r="C8996">
        <v>100</v>
      </c>
      <c r="D8996">
        <v>100000</v>
      </c>
      <c r="E8996">
        <v>41</v>
      </c>
      <c r="F8996">
        <v>1</v>
      </c>
      <c r="G8996">
        <v>223.51515000000001</v>
      </c>
      <c r="H8996">
        <v>0.24201600000000001</v>
      </c>
      <c r="I8996">
        <v>4.6248079999999998</v>
      </c>
      <c r="J8996">
        <v>0.11562</v>
      </c>
      <c r="K8996" t="str">
        <f t="shared" si="0"/>
        <v>2</v>
      </c>
      <c r="L8996" t="s">
        <v>248</v>
      </c>
      <c r="M8996" t="s">
        <v>249</v>
      </c>
      <c r="N8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8996" s="10">
        <f>VLOOKUP(TableOMP[[#This Row],[Label]],TableAvg[],2,FALSE)</f>
        <v>239.16124179999997</v>
      </c>
      <c r="P8996" s="10">
        <f>VLOOKUP(TableOMP[[#This Row],[Label]],TableAvg[],3,FALSE)</f>
        <v>15.576138156078578</v>
      </c>
      <c r="Q8996" s="10">
        <f>TableOMP[[#This Row],[Avg]]-$U$2*TableOMP[[#This Row],[StdDev]]</f>
        <v>208.00896548784283</v>
      </c>
      <c r="R8996" s="10">
        <f>TableOMP[[#This Row],[Avg]]+$U$2*TableOMP[[#This Row],[StdDev]]</f>
        <v>270.31351811215711</v>
      </c>
      <c r="S8996" s="10">
        <f>IF(AND(TableOMP[[#This Row],[total_time]]&gt;=TableOMP[[#This Row],[Low]], TableOMP[[#This Row],[total_time]]&lt;=TableOMP[[#This Row],[High]]),1,0)</f>
        <v>1</v>
      </c>
    </row>
    <row r="8997" spans="1:19" hidden="1" x14ac:dyDescent="0.25">
      <c r="A8997" t="s">
        <v>10</v>
      </c>
      <c r="B8997">
        <v>10000</v>
      </c>
      <c r="C8997">
        <v>100</v>
      </c>
      <c r="D8997">
        <v>100000</v>
      </c>
      <c r="E8997">
        <v>40</v>
      </c>
      <c r="F8997">
        <v>1</v>
      </c>
      <c r="G8997">
        <v>223.689348</v>
      </c>
      <c r="H8997">
        <v>0.24187400000000001</v>
      </c>
      <c r="I8997">
        <v>4.995565</v>
      </c>
      <c r="J8997">
        <v>0.12809100000000001</v>
      </c>
      <c r="K8997" t="str">
        <f t="shared" si="0"/>
        <v>2</v>
      </c>
      <c r="L8997" t="s">
        <v>248</v>
      </c>
      <c r="M8997" t="s">
        <v>249</v>
      </c>
      <c r="N8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8997" s="10">
        <f>VLOOKUP(TableOMP[[#This Row],[Label]],TableAvg[],2,FALSE)</f>
        <v>238.74393563636366</v>
      </c>
      <c r="P8997" s="10">
        <f>VLOOKUP(TableOMP[[#This Row],[Label]],TableAvg[],3,FALSE)</f>
        <v>14.203245752270952</v>
      </c>
      <c r="Q8997" s="10">
        <f>TableOMP[[#This Row],[Avg]]-$U$2*TableOMP[[#This Row],[StdDev]]</f>
        <v>210.33744413182177</v>
      </c>
      <c r="R8997" s="10">
        <f>TableOMP[[#This Row],[Avg]]+$U$2*TableOMP[[#This Row],[StdDev]]</f>
        <v>267.15042714090555</v>
      </c>
      <c r="S8997" s="10">
        <f>IF(AND(TableOMP[[#This Row],[total_time]]&gt;=TableOMP[[#This Row],[Low]], TableOMP[[#This Row],[total_time]]&lt;=TableOMP[[#This Row],[High]]),1,0)</f>
        <v>1</v>
      </c>
    </row>
    <row r="8998" spans="1:19" hidden="1" x14ac:dyDescent="0.25">
      <c r="A8998" t="s">
        <v>10</v>
      </c>
      <c r="B8998">
        <v>10000</v>
      </c>
      <c r="C8998">
        <v>100</v>
      </c>
      <c r="D8998">
        <v>100000</v>
      </c>
      <c r="E8998">
        <v>39</v>
      </c>
      <c r="F8998">
        <v>1</v>
      </c>
      <c r="G8998">
        <v>223.66672500000001</v>
      </c>
      <c r="H8998">
        <v>0.30060300000000001</v>
      </c>
      <c r="I8998">
        <v>6.8690170000000004</v>
      </c>
      <c r="J8998">
        <v>0.18076400000000001</v>
      </c>
      <c r="K8998" t="str">
        <f t="shared" si="0"/>
        <v>2</v>
      </c>
      <c r="L8998" t="s">
        <v>248</v>
      </c>
      <c r="M8998" t="s">
        <v>249</v>
      </c>
      <c r="N8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8998" s="10">
        <f>VLOOKUP(TableOMP[[#This Row],[Label]],TableAvg[],2,FALSE)</f>
        <v>238.96068827272728</v>
      </c>
      <c r="P8998" s="10">
        <f>VLOOKUP(TableOMP[[#This Row],[Label]],TableAvg[],3,FALSE)</f>
        <v>13.811706042044795</v>
      </c>
      <c r="Q8998" s="10">
        <f>TableOMP[[#This Row],[Avg]]-$U$2*TableOMP[[#This Row],[StdDev]]</f>
        <v>211.3372761886377</v>
      </c>
      <c r="R8998" s="10">
        <f>TableOMP[[#This Row],[Avg]]+$U$2*TableOMP[[#This Row],[StdDev]]</f>
        <v>266.58410035681686</v>
      </c>
      <c r="S8998" s="10">
        <f>IF(AND(TableOMP[[#This Row],[total_time]]&gt;=TableOMP[[#This Row],[Low]], TableOMP[[#This Row],[total_time]]&lt;=TableOMP[[#This Row],[High]]),1,0)</f>
        <v>1</v>
      </c>
    </row>
    <row r="8999" spans="1:19" hidden="1" x14ac:dyDescent="0.25">
      <c r="A8999" t="s">
        <v>10</v>
      </c>
      <c r="B8999">
        <v>10000</v>
      </c>
      <c r="C8999">
        <v>100</v>
      </c>
      <c r="D8999">
        <v>100000</v>
      </c>
      <c r="E8999">
        <v>38</v>
      </c>
      <c r="F8999">
        <v>1</v>
      </c>
      <c r="G8999">
        <v>223.80552900000001</v>
      </c>
      <c r="H8999">
        <v>0.29648400000000003</v>
      </c>
      <c r="I8999">
        <v>6.7757889999999996</v>
      </c>
      <c r="J8999">
        <v>0.18312899999999999</v>
      </c>
      <c r="K8999" t="str">
        <f t="shared" si="0"/>
        <v>2</v>
      </c>
      <c r="L8999" t="s">
        <v>248</v>
      </c>
      <c r="M8999" t="s">
        <v>249</v>
      </c>
      <c r="N8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8999" s="10">
        <f>VLOOKUP(TableOMP[[#This Row],[Label]],TableAvg[],2,FALSE)</f>
        <v>233.82563910000005</v>
      </c>
      <c r="P8999" s="10">
        <f>VLOOKUP(TableOMP[[#This Row],[Label]],TableAvg[],3,FALSE)</f>
        <v>12.595413984126372</v>
      </c>
      <c r="Q8999" s="10">
        <f>TableOMP[[#This Row],[Avg]]-$U$2*TableOMP[[#This Row],[StdDev]]</f>
        <v>208.63481113174731</v>
      </c>
      <c r="R8999" s="10">
        <f>TableOMP[[#This Row],[Avg]]+$U$2*TableOMP[[#This Row],[StdDev]]</f>
        <v>259.01646706825278</v>
      </c>
      <c r="S8999" s="10">
        <f>IF(AND(TableOMP[[#This Row],[total_time]]&gt;=TableOMP[[#This Row],[Low]], TableOMP[[#This Row],[total_time]]&lt;=TableOMP[[#This Row],[High]]),1,0)</f>
        <v>1</v>
      </c>
    </row>
    <row r="9000" spans="1:19" hidden="1" x14ac:dyDescent="0.25">
      <c r="A9000" t="s">
        <v>10</v>
      </c>
      <c r="B9000">
        <v>10000</v>
      </c>
      <c r="C9000">
        <v>100</v>
      </c>
      <c r="D9000">
        <v>100000</v>
      </c>
      <c r="E9000">
        <v>37</v>
      </c>
      <c r="F9000">
        <v>1</v>
      </c>
      <c r="G9000">
        <v>223.85957500000001</v>
      </c>
      <c r="H9000">
        <v>0.22362199999999999</v>
      </c>
      <c r="I9000">
        <v>3.5587650000000002</v>
      </c>
      <c r="J9000">
        <v>9.8854999999999998E-2</v>
      </c>
      <c r="K9000" t="str">
        <f t="shared" si="0"/>
        <v>2</v>
      </c>
      <c r="L9000" t="s">
        <v>248</v>
      </c>
      <c r="M9000" t="s">
        <v>249</v>
      </c>
      <c r="N9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9000" s="10">
        <f>VLOOKUP(TableOMP[[#This Row],[Label]],TableAvg[],2,FALSE)</f>
        <v>233.37431809999998</v>
      </c>
      <c r="P9000" s="10">
        <f>VLOOKUP(TableOMP[[#This Row],[Label]],TableAvg[],3,FALSE)</f>
        <v>11.968334383123173</v>
      </c>
      <c r="Q9000" s="10">
        <f>TableOMP[[#This Row],[Avg]]-$U$2*TableOMP[[#This Row],[StdDev]]</f>
        <v>209.43764933375363</v>
      </c>
      <c r="R9000" s="10">
        <f>TableOMP[[#This Row],[Avg]]+$U$2*TableOMP[[#This Row],[StdDev]]</f>
        <v>257.31098686624631</v>
      </c>
      <c r="S9000" s="10">
        <f>IF(AND(TableOMP[[#This Row],[total_time]]&gt;=TableOMP[[#This Row],[Low]], TableOMP[[#This Row],[total_time]]&lt;=TableOMP[[#This Row],[High]]),1,0)</f>
        <v>1</v>
      </c>
    </row>
    <row r="9001" spans="1:19" hidden="1" x14ac:dyDescent="0.25">
      <c r="A9001" t="s">
        <v>10</v>
      </c>
      <c r="B9001">
        <v>10000</v>
      </c>
      <c r="C9001">
        <v>100</v>
      </c>
      <c r="D9001">
        <v>100000</v>
      </c>
      <c r="E9001">
        <v>36</v>
      </c>
      <c r="F9001">
        <v>1</v>
      </c>
      <c r="G9001">
        <v>224.066833</v>
      </c>
      <c r="H9001">
        <v>0.23297000000000001</v>
      </c>
      <c r="I9001">
        <v>3.9672589999999999</v>
      </c>
      <c r="J9001">
        <v>0.11335000000000001</v>
      </c>
      <c r="K9001" t="str">
        <f t="shared" si="0"/>
        <v>2</v>
      </c>
      <c r="L9001" t="s">
        <v>248</v>
      </c>
      <c r="M9001" t="s">
        <v>249</v>
      </c>
      <c r="N9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9001" s="10">
        <f>VLOOKUP(TableOMP[[#This Row],[Label]],TableAvg[],2,FALSE)</f>
        <v>232.92260930000003</v>
      </c>
      <c r="P9001" s="10">
        <f>VLOOKUP(TableOMP[[#This Row],[Label]],TableAvg[],3,FALSE)</f>
        <v>11.277495542047843</v>
      </c>
      <c r="Q9001" s="10">
        <f>TableOMP[[#This Row],[Avg]]-$U$2*TableOMP[[#This Row],[StdDev]]</f>
        <v>210.36761821590434</v>
      </c>
      <c r="R9001" s="10">
        <f>TableOMP[[#This Row],[Avg]]+$U$2*TableOMP[[#This Row],[StdDev]]</f>
        <v>255.47760038409572</v>
      </c>
      <c r="S9001" s="10">
        <f>IF(AND(TableOMP[[#This Row],[total_time]]&gt;=TableOMP[[#This Row],[Low]], TableOMP[[#This Row],[total_time]]&lt;=TableOMP[[#This Row],[High]]),1,0)</f>
        <v>1</v>
      </c>
    </row>
    <row r="9002" spans="1:19" hidden="1" x14ac:dyDescent="0.25">
      <c r="A9002" t="s">
        <v>10</v>
      </c>
      <c r="B9002">
        <v>10000</v>
      </c>
      <c r="C9002">
        <v>100</v>
      </c>
      <c r="D9002">
        <v>100000</v>
      </c>
      <c r="E9002">
        <v>35</v>
      </c>
      <c r="F9002">
        <v>1</v>
      </c>
      <c r="G9002">
        <v>224.20351299999999</v>
      </c>
      <c r="H9002">
        <v>0.32390099999999999</v>
      </c>
      <c r="I9002">
        <v>3.638293</v>
      </c>
      <c r="J9002">
        <v>0.10700900000000001</v>
      </c>
      <c r="K9002" t="str">
        <f t="shared" si="0"/>
        <v>2</v>
      </c>
      <c r="L9002" t="s">
        <v>248</v>
      </c>
      <c r="M9002" t="s">
        <v>249</v>
      </c>
      <c r="N9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9002" s="10">
        <f>VLOOKUP(TableOMP[[#This Row],[Label]],TableAvg[],2,FALSE)</f>
        <v>232.4876558</v>
      </c>
      <c r="P9002" s="10">
        <f>VLOOKUP(TableOMP[[#This Row],[Label]],TableAvg[],3,FALSE)</f>
        <v>10.675251725440003</v>
      </c>
      <c r="Q9002" s="10">
        <f>TableOMP[[#This Row],[Avg]]-$U$2*TableOMP[[#This Row],[StdDev]]</f>
        <v>211.13715234911999</v>
      </c>
      <c r="R9002" s="10">
        <f>TableOMP[[#This Row],[Avg]]+$U$2*TableOMP[[#This Row],[StdDev]]</f>
        <v>253.83815925088001</v>
      </c>
      <c r="S9002" s="10">
        <f>IF(AND(TableOMP[[#This Row],[total_time]]&gt;=TableOMP[[#This Row],[Low]], TableOMP[[#This Row],[total_time]]&lt;=TableOMP[[#This Row],[High]]),1,0)</f>
        <v>1</v>
      </c>
    </row>
    <row r="9003" spans="1:19" hidden="1" x14ac:dyDescent="0.25">
      <c r="A9003" t="s">
        <v>12</v>
      </c>
      <c r="B9003">
        <v>10000</v>
      </c>
      <c r="C9003">
        <v>100</v>
      </c>
      <c r="D9003">
        <v>100000</v>
      </c>
      <c r="E9003">
        <v>64</v>
      </c>
      <c r="F9003">
        <v>1</v>
      </c>
      <c r="G9003">
        <v>262.62723</v>
      </c>
      <c r="H9003">
        <v>0.29943199999999998</v>
      </c>
      <c r="I9003">
        <v>10.846253000000001</v>
      </c>
      <c r="J9003">
        <v>0.17216300000000001</v>
      </c>
      <c r="K9003" t="str">
        <f>MID(M9003,22,1)</f>
        <v>6</v>
      </c>
      <c r="L9003" t="s">
        <v>250</v>
      </c>
      <c r="M9003" t="s">
        <v>251</v>
      </c>
      <c r="N9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9003" s="10">
        <f>VLOOKUP(TableOMP[[#This Row],[Label]],TableAvg[],2,FALSE)</f>
        <v>266.92064354545454</v>
      </c>
      <c r="P9003" s="10">
        <f>VLOOKUP(TableOMP[[#This Row],[Label]],TableAvg[],3,FALSE)</f>
        <v>7.8713008196485941</v>
      </c>
      <c r="Q9003" s="10">
        <f>TableOMP[[#This Row],[Avg]]-$U$2*TableOMP[[#This Row],[StdDev]]</f>
        <v>251.17804190615735</v>
      </c>
      <c r="R9003" s="10">
        <f>TableOMP[[#This Row],[Avg]]+$U$2*TableOMP[[#This Row],[StdDev]]</f>
        <v>282.6632451847517</v>
      </c>
      <c r="S9003" s="10">
        <f>IF(AND(TableOMP[[#This Row],[total_time]]&gt;=TableOMP[[#This Row],[Low]], TableOMP[[#This Row],[total_time]]&lt;=TableOMP[[#This Row],[High]]),1,0)</f>
        <v>1</v>
      </c>
    </row>
    <row r="9004" spans="1:19" hidden="1" x14ac:dyDescent="0.25">
      <c r="A9004" t="s">
        <v>12</v>
      </c>
      <c r="B9004">
        <v>10000</v>
      </c>
      <c r="C9004">
        <v>100</v>
      </c>
      <c r="D9004">
        <v>100000</v>
      </c>
      <c r="E9004">
        <v>63</v>
      </c>
      <c r="F9004">
        <v>1</v>
      </c>
      <c r="G9004">
        <v>265.019182</v>
      </c>
      <c r="H9004">
        <v>0.326127</v>
      </c>
      <c r="I9004">
        <v>10.818439</v>
      </c>
      <c r="J9004">
        <v>0.17449100000000001</v>
      </c>
      <c r="K9004" t="str">
        <f t="shared" ref="K9004:K9030" si="1">MID(M9004,22,1)</f>
        <v>6</v>
      </c>
      <c r="L9004" t="s">
        <v>250</v>
      </c>
      <c r="M9004" t="s">
        <v>251</v>
      </c>
      <c r="N9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9004" s="10">
        <f>VLOOKUP(TableOMP[[#This Row],[Label]],TableAvg[],2,FALSE)</f>
        <v>271.08513709090909</v>
      </c>
      <c r="P9004" s="10">
        <f>VLOOKUP(TableOMP[[#This Row],[Label]],TableAvg[],3,FALSE)</f>
        <v>15.39650144301209</v>
      </c>
      <c r="Q9004" s="10">
        <f>TableOMP[[#This Row],[Avg]]-$U$2*TableOMP[[#This Row],[StdDev]]</f>
        <v>240.29213420488492</v>
      </c>
      <c r="R9004" s="10">
        <f>TableOMP[[#This Row],[Avg]]+$U$2*TableOMP[[#This Row],[StdDev]]</f>
        <v>301.87813997693326</v>
      </c>
      <c r="S9004" s="10">
        <f>IF(AND(TableOMP[[#This Row],[total_time]]&gt;=TableOMP[[#This Row],[Low]], TableOMP[[#This Row],[total_time]]&lt;=TableOMP[[#This Row],[High]]),1,0)</f>
        <v>1</v>
      </c>
    </row>
    <row r="9005" spans="1:19" hidden="1" x14ac:dyDescent="0.25">
      <c r="A9005" t="s">
        <v>12</v>
      </c>
      <c r="B9005">
        <v>10000</v>
      </c>
      <c r="C9005">
        <v>100</v>
      </c>
      <c r="D9005">
        <v>100000</v>
      </c>
      <c r="E9005">
        <v>62</v>
      </c>
      <c r="F9005">
        <v>1</v>
      </c>
      <c r="G9005">
        <v>264.24910799999998</v>
      </c>
      <c r="H9005">
        <v>0.28960000000000002</v>
      </c>
      <c r="I9005">
        <v>9.6686510000000006</v>
      </c>
      <c r="J9005">
        <v>0.158502</v>
      </c>
      <c r="K9005" t="str">
        <f t="shared" si="1"/>
        <v>6</v>
      </c>
      <c r="L9005" t="s">
        <v>250</v>
      </c>
      <c r="M9005" t="s">
        <v>251</v>
      </c>
      <c r="N9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9005" s="10">
        <f>VLOOKUP(TableOMP[[#This Row],[Label]],TableAvg[],2,FALSE)</f>
        <v>270.70950772727269</v>
      </c>
      <c r="P9005" s="10">
        <f>VLOOKUP(TableOMP[[#This Row],[Label]],TableAvg[],3,FALSE)</f>
        <v>15.593971525851446</v>
      </c>
      <c r="Q9005" s="10">
        <f>TableOMP[[#This Row],[Avg]]-$U$2*TableOMP[[#This Row],[StdDev]]</f>
        <v>239.52156467556981</v>
      </c>
      <c r="R9005" s="10">
        <f>TableOMP[[#This Row],[Avg]]+$U$2*TableOMP[[#This Row],[StdDev]]</f>
        <v>301.89745077897561</v>
      </c>
      <c r="S9005" s="10">
        <f>IF(AND(TableOMP[[#This Row],[total_time]]&gt;=TableOMP[[#This Row],[Low]], TableOMP[[#This Row],[total_time]]&lt;=TableOMP[[#This Row],[High]]),1,0)</f>
        <v>1</v>
      </c>
    </row>
    <row r="9006" spans="1:19" hidden="1" x14ac:dyDescent="0.25">
      <c r="A9006" t="s">
        <v>12</v>
      </c>
      <c r="B9006">
        <v>10000</v>
      </c>
      <c r="C9006">
        <v>100</v>
      </c>
      <c r="D9006">
        <v>100000</v>
      </c>
      <c r="E9006">
        <v>61</v>
      </c>
      <c r="F9006">
        <v>1</v>
      </c>
      <c r="G9006">
        <v>262.86083100000002</v>
      </c>
      <c r="H9006">
        <v>0.27386199999999999</v>
      </c>
      <c r="I9006">
        <v>8.7522330000000004</v>
      </c>
      <c r="J9006">
        <v>0.145871</v>
      </c>
      <c r="K9006" t="str">
        <f t="shared" si="1"/>
        <v>6</v>
      </c>
      <c r="L9006" t="s">
        <v>250</v>
      </c>
      <c r="M9006" t="s">
        <v>251</v>
      </c>
      <c r="N9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9006" s="10">
        <f>VLOOKUP(TableOMP[[#This Row],[Label]],TableAvg[],2,FALSE)</f>
        <v>266.71444118181819</v>
      </c>
      <c r="P9006" s="10">
        <f>VLOOKUP(TableOMP[[#This Row],[Label]],TableAvg[],3,FALSE)</f>
        <v>16.789693869782639</v>
      </c>
      <c r="Q9006" s="10">
        <f>TableOMP[[#This Row],[Avg]]-$U$2*TableOMP[[#This Row],[StdDev]]</f>
        <v>233.13505344225291</v>
      </c>
      <c r="R9006" s="10">
        <f>TableOMP[[#This Row],[Avg]]+$U$2*TableOMP[[#This Row],[StdDev]]</f>
        <v>300.29382892138347</v>
      </c>
      <c r="S9006" s="10">
        <f>IF(AND(TableOMP[[#This Row],[total_time]]&gt;=TableOMP[[#This Row],[Low]], TableOMP[[#This Row],[total_time]]&lt;=TableOMP[[#This Row],[High]]),1,0)</f>
        <v>1</v>
      </c>
    </row>
    <row r="9007" spans="1:19" hidden="1" x14ac:dyDescent="0.25">
      <c r="A9007" t="s">
        <v>12</v>
      </c>
      <c r="B9007">
        <v>10000</v>
      </c>
      <c r="C9007">
        <v>100</v>
      </c>
      <c r="D9007">
        <v>100000</v>
      </c>
      <c r="E9007">
        <v>60</v>
      </c>
      <c r="F9007">
        <v>1</v>
      </c>
      <c r="G9007">
        <v>261.87988799999999</v>
      </c>
      <c r="H9007">
        <v>0.27630900000000003</v>
      </c>
      <c r="I9007">
        <v>8.5124469999999999</v>
      </c>
      <c r="J9007">
        <v>0.14427899999999999</v>
      </c>
      <c r="K9007" t="str">
        <f t="shared" si="1"/>
        <v>6</v>
      </c>
      <c r="L9007" t="s">
        <v>250</v>
      </c>
      <c r="M9007" t="s">
        <v>251</v>
      </c>
      <c r="N9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9007" s="10">
        <f>VLOOKUP(TableOMP[[#This Row],[Label]],TableAvg[],2,FALSE)</f>
        <v>266.05707299999995</v>
      </c>
      <c r="P9007" s="10">
        <f>VLOOKUP(TableOMP[[#This Row],[Label]],TableAvg[],3,FALSE)</f>
        <v>13.46803861215327</v>
      </c>
      <c r="Q9007" s="10">
        <f>TableOMP[[#This Row],[Avg]]-$U$2*TableOMP[[#This Row],[StdDev]]</f>
        <v>239.12099577569342</v>
      </c>
      <c r="R9007" s="10">
        <f>TableOMP[[#This Row],[Avg]]+$U$2*TableOMP[[#This Row],[StdDev]]</f>
        <v>292.99315022430648</v>
      </c>
      <c r="S9007" s="10">
        <f>IF(AND(TableOMP[[#This Row],[total_time]]&gt;=TableOMP[[#This Row],[Low]], TableOMP[[#This Row],[total_time]]&lt;=TableOMP[[#This Row],[High]]),1,0)</f>
        <v>1</v>
      </c>
    </row>
    <row r="9008" spans="1:19" hidden="1" x14ac:dyDescent="0.25">
      <c r="A9008" t="s">
        <v>12</v>
      </c>
      <c r="B9008">
        <v>10000</v>
      </c>
      <c r="C9008">
        <v>100</v>
      </c>
      <c r="D9008">
        <v>100000</v>
      </c>
      <c r="E9008">
        <v>59</v>
      </c>
      <c r="F9008">
        <v>1</v>
      </c>
      <c r="G9008">
        <v>260.28085700000003</v>
      </c>
      <c r="H9008">
        <v>0.28084100000000001</v>
      </c>
      <c r="I9008">
        <v>8.5815070000000002</v>
      </c>
      <c r="J9008">
        <v>0.14795700000000001</v>
      </c>
      <c r="K9008" t="str">
        <f t="shared" si="1"/>
        <v>6</v>
      </c>
      <c r="L9008" t="s">
        <v>250</v>
      </c>
      <c r="M9008" t="s">
        <v>251</v>
      </c>
      <c r="N9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9008" s="10">
        <f>VLOOKUP(TableOMP[[#This Row],[Label]],TableAvg[],2,FALSE)</f>
        <v>266.70787872727277</v>
      </c>
      <c r="P9008" s="10">
        <f>VLOOKUP(TableOMP[[#This Row],[Label]],TableAvg[],3,FALSE)</f>
        <v>12.177151161182106</v>
      </c>
      <c r="Q9008" s="10">
        <f>TableOMP[[#This Row],[Avg]]-$U$2*TableOMP[[#This Row],[StdDev]]</f>
        <v>242.35357640490855</v>
      </c>
      <c r="R9008" s="10">
        <f>TableOMP[[#This Row],[Avg]]+$U$2*TableOMP[[#This Row],[StdDev]]</f>
        <v>291.06218104963699</v>
      </c>
      <c r="S9008" s="10">
        <f>IF(AND(TableOMP[[#This Row],[total_time]]&gt;=TableOMP[[#This Row],[Low]], TableOMP[[#This Row],[total_time]]&lt;=TableOMP[[#This Row],[High]]),1,0)</f>
        <v>1</v>
      </c>
    </row>
    <row r="9009" spans="1:19" hidden="1" x14ac:dyDescent="0.25">
      <c r="A9009" t="s">
        <v>12</v>
      </c>
      <c r="B9009">
        <v>10000</v>
      </c>
      <c r="C9009">
        <v>100</v>
      </c>
      <c r="D9009">
        <v>100000</v>
      </c>
      <c r="E9009">
        <v>58</v>
      </c>
      <c r="F9009">
        <v>1</v>
      </c>
      <c r="G9009">
        <v>247.62435199999999</v>
      </c>
      <c r="H9009">
        <v>0.27883599999999997</v>
      </c>
      <c r="I9009">
        <v>8.1066479999999999</v>
      </c>
      <c r="J9009">
        <v>0.14222199999999999</v>
      </c>
      <c r="K9009" t="str">
        <f t="shared" si="1"/>
        <v>6</v>
      </c>
      <c r="L9009" t="s">
        <v>250</v>
      </c>
      <c r="M9009" t="s">
        <v>251</v>
      </c>
      <c r="N9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9009" s="10">
        <f>VLOOKUP(TableOMP[[#This Row],[Label]],TableAvg[],2,FALSE)</f>
        <v>261.90427600000004</v>
      </c>
      <c r="P9009" s="10">
        <f>VLOOKUP(TableOMP[[#This Row],[Label]],TableAvg[],3,FALSE)</f>
        <v>17.732311638871298</v>
      </c>
      <c r="Q9009" s="10">
        <f>TableOMP[[#This Row],[Avg]]-$U$2*TableOMP[[#This Row],[StdDev]]</f>
        <v>226.43965272225745</v>
      </c>
      <c r="R9009" s="10">
        <f>TableOMP[[#This Row],[Avg]]+$U$2*TableOMP[[#This Row],[StdDev]]</f>
        <v>297.36889927774263</v>
      </c>
      <c r="S9009" s="10">
        <f>IF(AND(TableOMP[[#This Row],[total_time]]&gt;=TableOMP[[#This Row],[Low]], TableOMP[[#This Row],[total_time]]&lt;=TableOMP[[#This Row],[High]]),1,0)</f>
        <v>1</v>
      </c>
    </row>
    <row r="9010" spans="1:19" hidden="1" x14ac:dyDescent="0.25">
      <c r="A9010" t="s">
        <v>12</v>
      </c>
      <c r="B9010">
        <v>10000</v>
      </c>
      <c r="C9010">
        <v>100</v>
      </c>
      <c r="D9010">
        <v>100000</v>
      </c>
      <c r="E9010">
        <v>57</v>
      </c>
      <c r="F9010">
        <v>1</v>
      </c>
      <c r="G9010">
        <v>259.77201100000002</v>
      </c>
      <c r="H9010">
        <v>0.31314799999999998</v>
      </c>
      <c r="I9010">
        <v>7.6077469999999998</v>
      </c>
      <c r="J9010">
        <v>0.135853</v>
      </c>
      <c r="K9010" t="str">
        <f t="shared" si="1"/>
        <v>6</v>
      </c>
      <c r="L9010" t="s">
        <v>250</v>
      </c>
      <c r="M9010" t="s">
        <v>251</v>
      </c>
      <c r="N9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9010" s="10">
        <f>VLOOKUP(TableOMP[[#This Row],[Label]],TableAvg[],2,FALSE)</f>
        <v>264.42901463636366</v>
      </c>
      <c r="P9010" s="10">
        <f>VLOOKUP(TableOMP[[#This Row],[Label]],TableAvg[],3,FALSE)</f>
        <v>16.392927342576183</v>
      </c>
      <c r="Q9010" s="10">
        <f>TableOMP[[#This Row],[Avg]]-$U$2*TableOMP[[#This Row],[StdDev]]</f>
        <v>231.64315995121129</v>
      </c>
      <c r="R9010" s="10">
        <f>TableOMP[[#This Row],[Avg]]+$U$2*TableOMP[[#This Row],[StdDev]]</f>
        <v>297.21486932151601</v>
      </c>
      <c r="S9010" s="10">
        <f>IF(AND(TableOMP[[#This Row],[total_time]]&gt;=TableOMP[[#This Row],[Low]], TableOMP[[#This Row],[total_time]]&lt;=TableOMP[[#This Row],[High]]),1,0)</f>
        <v>1</v>
      </c>
    </row>
    <row r="9011" spans="1:19" hidden="1" x14ac:dyDescent="0.25">
      <c r="A9011" t="s">
        <v>12</v>
      </c>
      <c r="B9011">
        <v>10000</v>
      </c>
      <c r="C9011">
        <v>100</v>
      </c>
      <c r="D9011">
        <v>100000</v>
      </c>
      <c r="E9011">
        <v>56</v>
      </c>
      <c r="F9011">
        <v>1</v>
      </c>
      <c r="G9011">
        <v>258.13574499999999</v>
      </c>
      <c r="H9011">
        <v>0.299344</v>
      </c>
      <c r="I9011">
        <v>9.1531680000000009</v>
      </c>
      <c r="J9011">
        <v>0.16642100000000001</v>
      </c>
      <c r="K9011" t="str">
        <f t="shared" si="1"/>
        <v>6</v>
      </c>
      <c r="L9011" t="s">
        <v>250</v>
      </c>
      <c r="M9011" t="s">
        <v>251</v>
      </c>
      <c r="N9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9011" s="10">
        <f>VLOOKUP(TableOMP[[#This Row],[Label]],TableAvg[],2,FALSE)</f>
        <v>262.5329532727273</v>
      </c>
      <c r="P9011" s="10">
        <f>VLOOKUP(TableOMP[[#This Row],[Label]],TableAvg[],3,FALSE)</f>
        <v>14.232000696684695</v>
      </c>
      <c r="Q9011" s="10">
        <f>TableOMP[[#This Row],[Avg]]-$U$2*TableOMP[[#This Row],[StdDev]]</f>
        <v>234.06895187935791</v>
      </c>
      <c r="R9011" s="10">
        <f>TableOMP[[#This Row],[Avg]]+$U$2*TableOMP[[#This Row],[StdDev]]</f>
        <v>290.99695466609671</v>
      </c>
      <c r="S9011" s="10">
        <f>IF(AND(TableOMP[[#This Row],[total_time]]&gt;=TableOMP[[#This Row],[Low]], TableOMP[[#This Row],[total_time]]&lt;=TableOMP[[#This Row],[High]]),1,0)</f>
        <v>1</v>
      </c>
    </row>
    <row r="9012" spans="1:19" hidden="1" x14ac:dyDescent="0.25">
      <c r="A9012" t="s">
        <v>12</v>
      </c>
      <c r="B9012">
        <v>10000</v>
      </c>
      <c r="C9012">
        <v>100</v>
      </c>
      <c r="D9012">
        <v>100000</v>
      </c>
      <c r="E9012">
        <v>55</v>
      </c>
      <c r="F9012">
        <v>1</v>
      </c>
      <c r="G9012">
        <v>245.67845399999999</v>
      </c>
      <c r="H9012">
        <v>0.27427499999999999</v>
      </c>
      <c r="I9012">
        <v>7.0097750000000003</v>
      </c>
      <c r="J9012">
        <v>0.12981100000000001</v>
      </c>
      <c r="K9012" t="str">
        <f t="shared" si="1"/>
        <v>6</v>
      </c>
      <c r="L9012" t="s">
        <v>250</v>
      </c>
      <c r="M9012" t="s">
        <v>251</v>
      </c>
      <c r="N9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9012" s="10">
        <f>VLOOKUP(TableOMP[[#This Row],[Label]],TableAvg[],2,FALSE)</f>
        <v>259.70629363636363</v>
      </c>
      <c r="P9012" s="10">
        <f>VLOOKUP(TableOMP[[#This Row],[Label]],TableAvg[],3,FALSE)</f>
        <v>11.727274962474915</v>
      </c>
      <c r="Q9012" s="10">
        <f>TableOMP[[#This Row],[Avg]]-$U$2*TableOMP[[#This Row],[StdDev]]</f>
        <v>236.25174371141378</v>
      </c>
      <c r="R9012" s="10">
        <f>TableOMP[[#This Row],[Avg]]+$U$2*TableOMP[[#This Row],[StdDev]]</f>
        <v>283.16084356131347</v>
      </c>
      <c r="S9012" s="10">
        <f>IF(AND(TableOMP[[#This Row],[total_time]]&gt;=TableOMP[[#This Row],[Low]], TableOMP[[#This Row],[total_time]]&lt;=TableOMP[[#This Row],[High]]),1,0)</f>
        <v>1</v>
      </c>
    </row>
    <row r="9013" spans="1:19" hidden="1" x14ac:dyDescent="0.25">
      <c r="A9013" t="s">
        <v>12</v>
      </c>
      <c r="B9013">
        <v>10000</v>
      </c>
      <c r="C9013">
        <v>100</v>
      </c>
      <c r="D9013">
        <v>100000</v>
      </c>
      <c r="E9013">
        <v>54</v>
      </c>
      <c r="F9013">
        <v>1</v>
      </c>
      <c r="G9013">
        <v>246.3563</v>
      </c>
      <c r="H9013">
        <v>0.32284800000000002</v>
      </c>
      <c r="I9013">
        <v>9.5702759999999998</v>
      </c>
      <c r="J9013">
        <v>0.18057100000000001</v>
      </c>
      <c r="K9013" t="str">
        <f t="shared" si="1"/>
        <v>6</v>
      </c>
      <c r="L9013" t="s">
        <v>250</v>
      </c>
      <c r="M9013" t="s">
        <v>251</v>
      </c>
      <c r="N9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9013" s="10">
        <f>VLOOKUP(TableOMP[[#This Row],[Label]],TableAvg[],2,FALSE)</f>
        <v>259.97654699999998</v>
      </c>
      <c r="P9013" s="10">
        <f>VLOOKUP(TableOMP[[#This Row],[Label]],TableAvg[],3,FALSE)</f>
        <v>16.458383413072017</v>
      </c>
      <c r="Q9013" s="10">
        <f>TableOMP[[#This Row],[Avg]]-$U$2*TableOMP[[#This Row],[StdDev]]</f>
        <v>227.05978017385596</v>
      </c>
      <c r="R9013" s="10">
        <f>TableOMP[[#This Row],[Avg]]+$U$2*TableOMP[[#This Row],[StdDev]]</f>
        <v>292.89331382614404</v>
      </c>
      <c r="S9013" s="10">
        <f>IF(AND(TableOMP[[#This Row],[total_time]]&gt;=TableOMP[[#This Row],[Low]], TableOMP[[#This Row],[total_time]]&lt;=TableOMP[[#This Row],[High]]),1,0)</f>
        <v>1</v>
      </c>
    </row>
    <row r="9014" spans="1:19" hidden="1" x14ac:dyDescent="0.25">
      <c r="A9014" t="s">
        <v>12</v>
      </c>
      <c r="B9014">
        <v>10000</v>
      </c>
      <c r="C9014">
        <v>100</v>
      </c>
      <c r="D9014">
        <v>100000</v>
      </c>
      <c r="E9014">
        <v>53</v>
      </c>
      <c r="F9014">
        <v>1</v>
      </c>
      <c r="G9014">
        <v>255.90201500000001</v>
      </c>
      <c r="H9014">
        <v>1.148028</v>
      </c>
      <c r="I9014">
        <v>52.363278000000001</v>
      </c>
      <c r="J9014">
        <v>1.0069859999999999</v>
      </c>
      <c r="K9014" t="str">
        <f t="shared" si="1"/>
        <v>6</v>
      </c>
      <c r="L9014" t="s">
        <v>250</v>
      </c>
      <c r="M9014" t="s">
        <v>251</v>
      </c>
      <c r="N9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9014" s="10">
        <f>VLOOKUP(TableOMP[[#This Row],[Label]],TableAvg[],2,FALSE)</f>
        <v>261.83987299999995</v>
      </c>
      <c r="P9014" s="10">
        <f>VLOOKUP(TableOMP[[#This Row],[Label]],TableAvg[],3,FALSE)</f>
        <v>11.40137113811091</v>
      </c>
      <c r="Q9014" s="10">
        <f>TableOMP[[#This Row],[Avg]]-$U$2*TableOMP[[#This Row],[StdDev]]</f>
        <v>239.03713072377815</v>
      </c>
      <c r="R9014" s="10">
        <f>TableOMP[[#This Row],[Avg]]+$U$2*TableOMP[[#This Row],[StdDev]]</f>
        <v>284.64261527622176</v>
      </c>
      <c r="S9014" s="10">
        <f>IF(AND(TableOMP[[#This Row],[total_time]]&gt;=TableOMP[[#This Row],[Low]], TableOMP[[#This Row],[total_time]]&lt;=TableOMP[[#This Row],[High]]),1,0)</f>
        <v>1</v>
      </c>
    </row>
    <row r="9015" spans="1:19" hidden="1" x14ac:dyDescent="0.25">
      <c r="A9015" t="s">
        <v>12</v>
      </c>
      <c r="B9015">
        <v>10000</v>
      </c>
      <c r="C9015">
        <v>100</v>
      </c>
      <c r="D9015">
        <v>100000</v>
      </c>
      <c r="E9015">
        <v>52</v>
      </c>
      <c r="F9015">
        <v>1</v>
      </c>
      <c r="G9015">
        <v>253.63331700000001</v>
      </c>
      <c r="H9015">
        <v>0.30007</v>
      </c>
      <c r="I9015">
        <v>8.3868729999999996</v>
      </c>
      <c r="J9015">
        <v>0.16444800000000001</v>
      </c>
      <c r="K9015" t="str">
        <f t="shared" si="1"/>
        <v>6</v>
      </c>
      <c r="L9015" t="s">
        <v>250</v>
      </c>
      <c r="M9015" t="s">
        <v>251</v>
      </c>
      <c r="N9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9015" s="10">
        <f>VLOOKUP(TableOMP[[#This Row],[Label]],TableAvg[],2,FALSE)</f>
        <v>257.05799754545455</v>
      </c>
      <c r="P9015" s="10">
        <f>VLOOKUP(TableOMP[[#This Row],[Label]],TableAvg[],3,FALSE)</f>
        <v>9.9125051352846771</v>
      </c>
      <c r="Q9015" s="10">
        <f>TableOMP[[#This Row],[Avg]]-$U$2*TableOMP[[#This Row],[StdDev]]</f>
        <v>237.2329872748852</v>
      </c>
      <c r="R9015" s="10">
        <f>TableOMP[[#This Row],[Avg]]+$U$2*TableOMP[[#This Row],[StdDev]]</f>
        <v>276.88300781602391</v>
      </c>
      <c r="S9015" s="10">
        <f>IF(AND(TableOMP[[#This Row],[total_time]]&gt;=TableOMP[[#This Row],[Low]], TableOMP[[#This Row],[total_time]]&lt;=TableOMP[[#This Row],[High]]),1,0)</f>
        <v>1</v>
      </c>
    </row>
    <row r="9016" spans="1:19" hidden="1" x14ac:dyDescent="0.25">
      <c r="A9016" t="s">
        <v>12</v>
      </c>
      <c r="B9016">
        <v>10000</v>
      </c>
      <c r="C9016">
        <v>100</v>
      </c>
      <c r="D9016">
        <v>100000</v>
      </c>
      <c r="E9016">
        <v>51</v>
      </c>
      <c r="F9016">
        <v>1</v>
      </c>
      <c r="G9016">
        <v>252.64962199999999</v>
      </c>
      <c r="H9016">
        <v>0.30613400000000002</v>
      </c>
      <c r="I9016">
        <v>8.9803230000000003</v>
      </c>
      <c r="J9016">
        <v>0.17960599999999999</v>
      </c>
      <c r="K9016" t="str">
        <f t="shared" si="1"/>
        <v>6</v>
      </c>
      <c r="L9016" t="s">
        <v>250</v>
      </c>
      <c r="M9016" t="s">
        <v>251</v>
      </c>
      <c r="N9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9016" s="10">
        <f>VLOOKUP(TableOMP[[#This Row],[Label]],TableAvg[],2,FALSE)</f>
        <v>259.02110254545454</v>
      </c>
      <c r="P9016" s="10">
        <f>VLOOKUP(TableOMP[[#This Row],[Label]],TableAvg[],3,FALSE)</f>
        <v>14.304214251483099</v>
      </c>
      <c r="Q9016" s="10">
        <f>TableOMP[[#This Row],[Avg]]-$U$2*TableOMP[[#This Row],[StdDev]]</f>
        <v>230.41267404248833</v>
      </c>
      <c r="R9016" s="10">
        <f>TableOMP[[#This Row],[Avg]]+$U$2*TableOMP[[#This Row],[StdDev]]</f>
        <v>287.62953104842074</v>
      </c>
      <c r="S9016" s="10">
        <f>IF(AND(TableOMP[[#This Row],[total_time]]&gt;=TableOMP[[#This Row],[Low]], TableOMP[[#This Row],[total_time]]&lt;=TableOMP[[#This Row],[High]]),1,0)</f>
        <v>1</v>
      </c>
    </row>
    <row r="9017" spans="1:19" hidden="1" x14ac:dyDescent="0.25">
      <c r="A9017" t="s">
        <v>12</v>
      </c>
      <c r="B9017">
        <v>10000</v>
      </c>
      <c r="C9017">
        <v>100</v>
      </c>
      <c r="D9017">
        <v>100000</v>
      </c>
      <c r="E9017">
        <v>50</v>
      </c>
      <c r="F9017">
        <v>1</v>
      </c>
      <c r="G9017">
        <v>240.36609200000001</v>
      </c>
      <c r="H9017">
        <v>0.267065</v>
      </c>
      <c r="I9017">
        <v>6.2370330000000003</v>
      </c>
      <c r="J9017">
        <v>0.12728600000000001</v>
      </c>
      <c r="K9017" t="str">
        <f t="shared" si="1"/>
        <v>6</v>
      </c>
      <c r="L9017" t="s">
        <v>250</v>
      </c>
      <c r="M9017" t="s">
        <v>251</v>
      </c>
      <c r="N9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9017" s="10">
        <f>VLOOKUP(TableOMP[[#This Row],[Label]],TableAvg[],2,FALSE)</f>
        <v>258.1940320909091</v>
      </c>
      <c r="P9017" s="10">
        <f>VLOOKUP(TableOMP[[#This Row],[Label]],TableAvg[],3,FALSE)</f>
        <v>13.958808412903041</v>
      </c>
      <c r="Q9017" s="10">
        <f>TableOMP[[#This Row],[Avg]]-$U$2*TableOMP[[#This Row],[StdDev]]</f>
        <v>230.27641526510303</v>
      </c>
      <c r="R9017" s="10">
        <f>TableOMP[[#This Row],[Avg]]+$U$2*TableOMP[[#This Row],[StdDev]]</f>
        <v>286.11164891671518</v>
      </c>
      <c r="S9017" s="10">
        <f>IF(AND(TableOMP[[#This Row],[total_time]]&gt;=TableOMP[[#This Row],[Low]], TableOMP[[#This Row],[total_time]]&lt;=TableOMP[[#This Row],[High]]),1,0)</f>
        <v>1</v>
      </c>
    </row>
    <row r="9018" spans="1:19" hidden="1" x14ac:dyDescent="0.25">
      <c r="A9018" t="s">
        <v>12</v>
      </c>
      <c r="B9018">
        <v>10000</v>
      </c>
      <c r="C9018">
        <v>100</v>
      </c>
      <c r="D9018">
        <v>100000</v>
      </c>
      <c r="E9018">
        <v>49</v>
      </c>
      <c r="F9018">
        <v>1</v>
      </c>
      <c r="G9018">
        <v>250.40229299999999</v>
      </c>
      <c r="H9018">
        <v>0.26263599999999998</v>
      </c>
      <c r="I9018">
        <v>5.5384339999999996</v>
      </c>
      <c r="J9018">
        <v>0.115384</v>
      </c>
      <c r="K9018" t="str">
        <f t="shared" si="1"/>
        <v>6</v>
      </c>
      <c r="L9018" t="s">
        <v>250</v>
      </c>
      <c r="M9018" t="s">
        <v>251</v>
      </c>
      <c r="N9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9018" s="10">
        <f>VLOOKUP(TableOMP[[#This Row],[Label]],TableAvg[],2,FALSE)</f>
        <v>254.74473200000003</v>
      </c>
      <c r="P9018" s="10">
        <f>VLOOKUP(TableOMP[[#This Row],[Label]],TableAvg[],3,FALSE)</f>
        <v>12.77783312795694</v>
      </c>
      <c r="Q9018" s="10">
        <f>TableOMP[[#This Row],[Avg]]-$U$2*TableOMP[[#This Row],[StdDev]]</f>
        <v>229.18906574408615</v>
      </c>
      <c r="R9018" s="10">
        <f>TableOMP[[#This Row],[Avg]]+$U$2*TableOMP[[#This Row],[StdDev]]</f>
        <v>280.30039825591393</v>
      </c>
      <c r="S9018" s="10">
        <f>IF(AND(TableOMP[[#This Row],[total_time]]&gt;=TableOMP[[#This Row],[Low]], TableOMP[[#This Row],[total_time]]&lt;=TableOMP[[#This Row],[High]]),1,0)</f>
        <v>1</v>
      </c>
    </row>
    <row r="9019" spans="1:19" hidden="1" x14ac:dyDescent="0.25">
      <c r="A9019" t="s">
        <v>12</v>
      </c>
      <c r="B9019">
        <v>10000</v>
      </c>
      <c r="C9019">
        <v>100</v>
      </c>
      <c r="D9019">
        <v>100000</v>
      </c>
      <c r="E9019">
        <v>48</v>
      </c>
      <c r="F9019">
        <v>1</v>
      </c>
      <c r="G9019">
        <v>252.11871300000001</v>
      </c>
      <c r="H9019">
        <v>0.25525900000000001</v>
      </c>
      <c r="I9019">
        <v>6.0348220000000001</v>
      </c>
      <c r="J9019">
        <v>0.12839999999999999</v>
      </c>
      <c r="K9019" t="str">
        <f t="shared" si="1"/>
        <v>6</v>
      </c>
      <c r="L9019" t="s">
        <v>250</v>
      </c>
      <c r="M9019" t="s">
        <v>251</v>
      </c>
      <c r="N9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9019" s="10">
        <f>VLOOKUP(TableOMP[[#This Row],[Label]],TableAvg[],2,FALSE)</f>
        <v>254.21799445454545</v>
      </c>
      <c r="P9019" s="10">
        <f>VLOOKUP(TableOMP[[#This Row],[Label]],TableAvg[],3,FALSE)</f>
        <v>14.73081011335664</v>
      </c>
      <c r="Q9019" s="10">
        <f>TableOMP[[#This Row],[Avg]]-$U$2*TableOMP[[#This Row],[StdDev]]</f>
        <v>224.75637422783217</v>
      </c>
      <c r="R9019" s="10">
        <f>TableOMP[[#This Row],[Avg]]+$U$2*TableOMP[[#This Row],[StdDev]]</f>
        <v>283.67961468125873</v>
      </c>
      <c r="S9019" s="10">
        <f>IF(AND(TableOMP[[#This Row],[total_time]]&gt;=TableOMP[[#This Row],[Low]], TableOMP[[#This Row],[total_time]]&lt;=TableOMP[[#This Row],[High]]),1,0)</f>
        <v>1</v>
      </c>
    </row>
    <row r="9020" spans="1:19" hidden="1" x14ac:dyDescent="0.25">
      <c r="A9020" t="s">
        <v>12</v>
      </c>
      <c r="B9020">
        <v>10000</v>
      </c>
      <c r="C9020">
        <v>100</v>
      </c>
      <c r="D9020">
        <v>100000</v>
      </c>
      <c r="E9020">
        <v>47</v>
      </c>
      <c r="F9020">
        <v>1</v>
      </c>
      <c r="G9020">
        <v>248.03541799999999</v>
      </c>
      <c r="H9020">
        <v>0.27702500000000002</v>
      </c>
      <c r="I9020">
        <v>6.240958</v>
      </c>
      <c r="J9020">
        <v>0.13567299999999999</v>
      </c>
      <c r="K9020" t="str">
        <f t="shared" si="1"/>
        <v>6</v>
      </c>
      <c r="L9020" t="s">
        <v>250</v>
      </c>
      <c r="M9020" t="s">
        <v>251</v>
      </c>
      <c r="N9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9020" s="10">
        <f>VLOOKUP(TableOMP[[#This Row],[Label]],TableAvg[],2,FALSE)</f>
        <v>252.92605636363641</v>
      </c>
      <c r="P9020" s="10">
        <f>VLOOKUP(TableOMP[[#This Row],[Label]],TableAvg[],3,FALSE)</f>
        <v>14.732667882507682</v>
      </c>
      <c r="Q9020" s="10">
        <f>TableOMP[[#This Row],[Avg]]-$U$2*TableOMP[[#This Row],[StdDev]]</f>
        <v>223.46072059862104</v>
      </c>
      <c r="R9020" s="10">
        <f>TableOMP[[#This Row],[Avg]]+$U$2*TableOMP[[#This Row],[StdDev]]</f>
        <v>282.39139212865177</v>
      </c>
      <c r="S9020" s="10">
        <f>IF(AND(TableOMP[[#This Row],[total_time]]&gt;=TableOMP[[#This Row],[Low]], TableOMP[[#This Row],[total_time]]&lt;=TableOMP[[#This Row],[High]]),1,0)</f>
        <v>1</v>
      </c>
    </row>
    <row r="9021" spans="1:19" hidden="1" x14ac:dyDescent="0.25">
      <c r="A9021" t="s">
        <v>12</v>
      </c>
      <c r="B9021">
        <v>10000</v>
      </c>
      <c r="C9021">
        <v>100</v>
      </c>
      <c r="D9021">
        <v>100000</v>
      </c>
      <c r="E9021">
        <v>46</v>
      </c>
      <c r="F9021">
        <v>1</v>
      </c>
      <c r="G9021">
        <v>249.03509500000001</v>
      </c>
      <c r="H9021">
        <v>0.25015199999999999</v>
      </c>
      <c r="I9021">
        <v>5.350492</v>
      </c>
      <c r="J9021">
        <v>0.11890000000000001</v>
      </c>
      <c r="K9021" t="str">
        <f t="shared" si="1"/>
        <v>6</v>
      </c>
      <c r="L9021" t="s">
        <v>250</v>
      </c>
      <c r="M9021" t="s">
        <v>251</v>
      </c>
      <c r="N9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9021" s="10">
        <f>VLOOKUP(TableOMP[[#This Row],[Label]],TableAvg[],2,FALSE)</f>
        <v>251.00351827272723</v>
      </c>
      <c r="P9021" s="10">
        <f>VLOOKUP(TableOMP[[#This Row],[Label]],TableAvg[],3,FALSE)</f>
        <v>12.170784861962527</v>
      </c>
      <c r="Q9021" s="10">
        <f>TableOMP[[#This Row],[Avg]]-$U$2*TableOMP[[#This Row],[StdDev]]</f>
        <v>226.66194854880217</v>
      </c>
      <c r="R9021" s="10">
        <f>TableOMP[[#This Row],[Avg]]+$U$2*TableOMP[[#This Row],[StdDev]]</f>
        <v>275.3450879966523</v>
      </c>
      <c r="S9021" s="10">
        <f>IF(AND(TableOMP[[#This Row],[total_time]]&gt;=TableOMP[[#This Row],[Low]], TableOMP[[#This Row],[total_time]]&lt;=TableOMP[[#This Row],[High]]),1,0)</f>
        <v>1</v>
      </c>
    </row>
    <row r="9022" spans="1:19" hidden="1" x14ac:dyDescent="0.25">
      <c r="A9022" t="s">
        <v>12</v>
      </c>
      <c r="B9022">
        <v>10000</v>
      </c>
      <c r="C9022">
        <v>100</v>
      </c>
      <c r="D9022">
        <v>100000</v>
      </c>
      <c r="E9022">
        <v>45</v>
      </c>
      <c r="F9022">
        <v>1</v>
      </c>
      <c r="G9022">
        <v>245.81169299999999</v>
      </c>
      <c r="H9022">
        <v>0.233455</v>
      </c>
      <c r="I9022">
        <v>5.021808</v>
      </c>
      <c r="J9022">
        <v>0.114132</v>
      </c>
      <c r="K9022" t="str">
        <f t="shared" si="1"/>
        <v>6</v>
      </c>
      <c r="L9022" t="s">
        <v>250</v>
      </c>
      <c r="M9022" t="s">
        <v>251</v>
      </c>
      <c r="N9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9022" s="10">
        <f>VLOOKUP(TableOMP[[#This Row],[Label]],TableAvg[],2,FALSE)</f>
        <v>249.26928381818186</v>
      </c>
      <c r="P9022" s="10">
        <f>VLOOKUP(TableOMP[[#This Row],[Label]],TableAvg[],3,FALSE)</f>
        <v>12.25470786093611</v>
      </c>
      <c r="Q9022" s="10">
        <f>TableOMP[[#This Row],[Avg]]-$U$2*TableOMP[[#This Row],[StdDev]]</f>
        <v>224.75986809630965</v>
      </c>
      <c r="R9022" s="10">
        <f>TableOMP[[#This Row],[Avg]]+$U$2*TableOMP[[#This Row],[StdDev]]</f>
        <v>273.77869954005411</v>
      </c>
      <c r="S9022" s="10">
        <f>IF(AND(TableOMP[[#This Row],[total_time]]&gt;=TableOMP[[#This Row],[Low]], TableOMP[[#This Row],[total_time]]&lt;=TableOMP[[#This Row],[High]]),1,0)</f>
        <v>1</v>
      </c>
    </row>
    <row r="9023" spans="1:19" hidden="1" x14ac:dyDescent="0.25">
      <c r="A9023" t="s">
        <v>12</v>
      </c>
      <c r="B9023">
        <v>10000</v>
      </c>
      <c r="C9023">
        <v>100</v>
      </c>
      <c r="D9023">
        <v>100000</v>
      </c>
      <c r="E9023">
        <v>44</v>
      </c>
      <c r="F9023">
        <v>1</v>
      </c>
      <c r="G9023">
        <v>243.93353400000001</v>
      </c>
      <c r="H9023">
        <v>0.23866599999999999</v>
      </c>
      <c r="I9023">
        <v>5.1169969999999996</v>
      </c>
      <c r="J9023">
        <v>0.11899999999999999</v>
      </c>
      <c r="K9023" t="str">
        <f t="shared" si="1"/>
        <v>6</v>
      </c>
      <c r="L9023" t="s">
        <v>250</v>
      </c>
      <c r="M9023" t="s">
        <v>251</v>
      </c>
      <c r="N9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9023" s="10">
        <f>VLOOKUP(TableOMP[[#This Row],[Label]],TableAvg[],2,FALSE)</f>
        <v>247.74258081818186</v>
      </c>
      <c r="P9023" s="10">
        <f>VLOOKUP(TableOMP[[#This Row],[Label]],TableAvg[],3,FALSE)</f>
        <v>13.700936040332358</v>
      </c>
      <c r="Q9023" s="10">
        <f>TableOMP[[#This Row],[Avg]]-$U$2*TableOMP[[#This Row],[StdDev]]</f>
        <v>220.34070873751716</v>
      </c>
      <c r="R9023" s="10">
        <f>TableOMP[[#This Row],[Avg]]+$U$2*TableOMP[[#This Row],[StdDev]]</f>
        <v>275.14445289884657</v>
      </c>
      <c r="S9023" s="10">
        <f>IF(AND(TableOMP[[#This Row],[total_time]]&gt;=TableOMP[[#This Row],[Low]], TableOMP[[#This Row],[total_time]]&lt;=TableOMP[[#This Row],[High]]),1,0)</f>
        <v>1</v>
      </c>
    </row>
    <row r="9024" spans="1:19" hidden="1" x14ac:dyDescent="0.25">
      <c r="A9024" t="s">
        <v>12</v>
      </c>
      <c r="B9024">
        <v>10000</v>
      </c>
      <c r="C9024">
        <v>100</v>
      </c>
      <c r="D9024">
        <v>100000</v>
      </c>
      <c r="E9024">
        <v>43</v>
      </c>
      <c r="F9024">
        <v>1</v>
      </c>
      <c r="G9024">
        <v>242.61023399999999</v>
      </c>
      <c r="H9024">
        <v>0.26263500000000001</v>
      </c>
      <c r="I9024">
        <v>5.7914099999999999</v>
      </c>
      <c r="J9024">
        <v>0.13789100000000001</v>
      </c>
      <c r="K9024" t="str">
        <f t="shared" si="1"/>
        <v>6</v>
      </c>
      <c r="L9024" t="s">
        <v>250</v>
      </c>
      <c r="M9024" t="s">
        <v>251</v>
      </c>
      <c r="N9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9024" s="10">
        <f>VLOOKUP(TableOMP[[#This Row],[Label]],TableAvg[],2,FALSE)</f>
        <v>247.3011645454545</v>
      </c>
      <c r="P9024" s="10">
        <f>VLOOKUP(TableOMP[[#This Row],[Label]],TableAvg[],3,FALSE)</f>
        <v>10.043904364248327</v>
      </c>
      <c r="Q9024" s="10">
        <f>TableOMP[[#This Row],[Avg]]-$U$2*TableOMP[[#This Row],[StdDev]]</f>
        <v>227.21335581695786</v>
      </c>
      <c r="R9024" s="10">
        <f>TableOMP[[#This Row],[Avg]]+$U$2*TableOMP[[#This Row],[StdDev]]</f>
        <v>267.38897327395114</v>
      </c>
      <c r="S9024" s="10">
        <f>IF(AND(TableOMP[[#This Row],[total_time]]&gt;=TableOMP[[#This Row],[Low]], TableOMP[[#This Row],[total_time]]&lt;=TableOMP[[#This Row],[High]]),1,0)</f>
        <v>1</v>
      </c>
    </row>
    <row r="9025" spans="1:19" hidden="1" x14ac:dyDescent="0.25">
      <c r="A9025" t="s">
        <v>12</v>
      </c>
      <c r="B9025">
        <v>10000</v>
      </c>
      <c r="C9025">
        <v>100</v>
      </c>
      <c r="D9025">
        <v>100000</v>
      </c>
      <c r="E9025">
        <v>42</v>
      </c>
      <c r="F9025">
        <v>1</v>
      </c>
      <c r="G9025">
        <v>229.80598699999999</v>
      </c>
      <c r="H9025">
        <v>0.25237599999999999</v>
      </c>
      <c r="I9025">
        <v>5.0574849999999998</v>
      </c>
      <c r="J9025">
        <v>0.123353</v>
      </c>
      <c r="K9025" t="str">
        <f t="shared" si="1"/>
        <v>6</v>
      </c>
      <c r="L9025" t="s">
        <v>250</v>
      </c>
      <c r="M9025" t="s">
        <v>251</v>
      </c>
      <c r="N9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9025" s="10">
        <f>VLOOKUP(TableOMP[[#This Row],[Label]],TableAvg[],2,FALSE)</f>
        <v>245.83629254545451</v>
      </c>
      <c r="P9025" s="10">
        <f>VLOOKUP(TableOMP[[#This Row],[Label]],TableAvg[],3,FALSE)</f>
        <v>13.470111351238737</v>
      </c>
      <c r="Q9025" s="10">
        <f>TableOMP[[#This Row],[Avg]]-$U$2*TableOMP[[#This Row],[StdDev]]</f>
        <v>218.89606984297703</v>
      </c>
      <c r="R9025" s="10">
        <f>TableOMP[[#This Row],[Avg]]+$U$2*TableOMP[[#This Row],[StdDev]]</f>
        <v>272.77651524793197</v>
      </c>
      <c r="S9025" s="10">
        <f>IF(AND(TableOMP[[#This Row],[total_time]]&gt;=TableOMP[[#This Row],[Low]], TableOMP[[#This Row],[total_time]]&lt;=TableOMP[[#This Row],[High]]),1,0)</f>
        <v>1</v>
      </c>
    </row>
    <row r="9026" spans="1:19" hidden="1" x14ac:dyDescent="0.25">
      <c r="A9026" t="s">
        <v>12</v>
      </c>
      <c r="B9026">
        <v>10000</v>
      </c>
      <c r="C9026">
        <v>100</v>
      </c>
      <c r="D9026">
        <v>100000</v>
      </c>
      <c r="E9026">
        <v>41</v>
      </c>
      <c r="F9026">
        <v>1</v>
      </c>
      <c r="G9026">
        <v>239.21650199999999</v>
      </c>
      <c r="H9026">
        <v>0.24885699999999999</v>
      </c>
      <c r="I9026">
        <v>4.834085</v>
      </c>
      <c r="J9026">
        <v>0.120852</v>
      </c>
      <c r="K9026" t="str">
        <f t="shared" si="1"/>
        <v>6</v>
      </c>
      <c r="L9026" t="s">
        <v>250</v>
      </c>
      <c r="M9026" t="s">
        <v>251</v>
      </c>
      <c r="N9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9026" s="10">
        <f>VLOOKUP(TableOMP[[#This Row],[Label]],TableAvg[],2,FALSE)</f>
        <v>243.58805563636361</v>
      </c>
      <c r="P9026" s="10">
        <f>VLOOKUP(TableOMP[[#This Row],[Label]],TableAvg[],3,FALSE)</f>
        <v>13.10794784598248</v>
      </c>
      <c r="Q9026" s="10">
        <f>TableOMP[[#This Row],[Avg]]-$U$2*TableOMP[[#This Row],[StdDev]]</f>
        <v>217.37215994439865</v>
      </c>
      <c r="R9026" s="10">
        <f>TableOMP[[#This Row],[Avg]]+$U$2*TableOMP[[#This Row],[StdDev]]</f>
        <v>269.80395132832859</v>
      </c>
      <c r="S9026" s="10">
        <f>IF(AND(TableOMP[[#This Row],[total_time]]&gt;=TableOMP[[#This Row],[Low]], TableOMP[[#This Row],[total_time]]&lt;=TableOMP[[#This Row],[High]]),1,0)</f>
        <v>1</v>
      </c>
    </row>
    <row r="9027" spans="1:19" hidden="1" x14ac:dyDescent="0.25">
      <c r="A9027" t="s">
        <v>12</v>
      </c>
      <c r="B9027">
        <v>10000</v>
      </c>
      <c r="C9027">
        <v>100</v>
      </c>
      <c r="D9027">
        <v>100000</v>
      </c>
      <c r="E9027">
        <v>40</v>
      </c>
      <c r="F9027">
        <v>1</v>
      </c>
      <c r="G9027">
        <v>238.710556</v>
      </c>
      <c r="H9027">
        <v>0.26173999999999997</v>
      </c>
      <c r="I9027">
        <v>5.7237900000000002</v>
      </c>
      <c r="J9027">
        <v>0.14676400000000001</v>
      </c>
      <c r="K9027" t="str">
        <f t="shared" si="1"/>
        <v>6</v>
      </c>
      <c r="L9027" t="s">
        <v>250</v>
      </c>
      <c r="M9027" t="s">
        <v>251</v>
      </c>
      <c r="N9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9027" s="10">
        <f>VLOOKUP(TableOMP[[#This Row],[Label]],TableAvg[],2,FALSE)</f>
        <v>240.0304137777778</v>
      </c>
      <c r="P9027" s="10">
        <f>VLOOKUP(TableOMP[[#This Row],[Label]],TableAvg[],3,FALSE)</f>
        <v>3.8355439672196003</v>
      </c>
      <c r="Q9027" s="10">
        <f>TableOMP[[#This Row],[Avg]]-$U$2*TableOMP[[#This Row],[StdDev]]</f>
        <v>232.35932584333858</v>
      </c>
      <c r="R9027" s="10">
        <f>TableOMP[[#This Row],[Avg]]+$U$2*TableOMP[[#This Row],[StdDev]]</f>
        <v>247.70150171221701</v>
      </c>
      <c r="S9027" s="10">
        <f>IF(AND(TableOMP[[#This Row],[total_time]]&gt;=TableOMP[[#This Row],[Low]], TableOMP[[#This Row],[total_time]]&lt;=TableOMP[[#This Row],[High]]),1,0)</f>
        <v>1</v>
      </c>
    </row>
    <row r="9028" spans="1:19" hidden="1" x14ac:dyDescent="0.25">
      <c r="A9028" t="s">
        <v>12</v>
      </c>
      <c r="B9028">
        <v>10000</v>
      </c>
      <c r="C9028">
        <v>100</v>
      </c>
      <c r="D9028">
        <v>100000</v>
      </c>
      <c r="E9028">
        <v>39</v>
      </c>
      <c r="F9028">
        <v>1</v>
      </c>
      <c r="G9028">
        <v>238.42646099999999</v>
      </c>
      <c r="H9028">
        <v>0.25003599999999998</v>
      </c>
      <c r="I9028">
        <v>4.7905920000000002</v>
      </c>
      <c r="J9028">
        <v>0.12606800000000001</v>
      </c>
      <c r="K9028" t="str">
        <f t="shared" si="1"/>
        <v>6</v>
      </c>
      <c r="L9028" t="s">
        <v>250</v>
      </c>
      <c r="M9028" t="s">
        <v>251</v>
      </c>
      <c r="N9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9028" s="10">
        <f>VLOOKUP(TableOMP[[#This Row],[Label]],TableAvg[],2,FALSE)</f>
        <v>240.08820477777783</v>
      </c>
      <c r="P9028" s="10">
        <f>VLOOKUP(TableOMP[[#This Row],[Label]],TableAvg[],3,FALSE)</f>
        <v>2.3396997233207482</v>
      </c>
      <c r="Q9028" s="10">
        <f>TableOMP[[#This Row],[Avg]]-$U$2*TableOMP[[#This Row],[StdDev]]</f>
        <v>235.40880533113634</v>
      </c>
      <c r="R9028" s="10">
        <f>TableOMP[[#This Row],[Avg]]+$U$2*TableOMP[[#This Row],[StdDev]]</f>
        <v>244.76760422441933</v>
      </c>
      <c r="S9028" s="10">
        <f>IF(AND(TableOMP[[#This Row],[total_time]]&gt;=TableOMP[[#This Row],[Low]], TableOMP[[#This Row],[total_time]]&lt;=TableOMP[[#This Row],[High]]),1,0)</f>
        <v>1</v>
      </c>
    </row>
    <row r="9029" spans="1:19" hidden="1" x14ac:dyDescent="0.25">
      <c r="A9029" t="s">
        <v>12</v>
      </c>
      <c r="B9029">
        <v>10000</v>
      </c>
      <c r="C9029">
        <v>100</v>
      </c>
      <c r="D9029">
        <v>100000</v>
      </c>
      <c r="E9029">
        <v>38</v>
      </c>
      <c r="F9029">
        <v>1</v>
      </c>
      <c r="G9029">
        <v>237.56165300000001</v>
      </c>
      <c r="H9029">
        <v>0.228543</v>
      </c>
      <c r="I9029">
        <v>3.9187599999999998</v>
      </c>
      <c r="J9029">
        <v>0.10591200000000001</v>
      </c>
      <c r="K9029" t="str">
        <f t="shared" si="1"/>
        <v>6</v>
      </c>
      <c r="L9029" t="s">
        <v>250</v>
      </c>
      <c r="M9029" t="s">
        <v>251</v>
      </c>
      <c r="N9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9029" s="10">
        <f>VLOOKUP(TableOMP[[#This Row],[Label]],TableAvg[],2,FALSE)</f>
        <v>237.50167460000003</v>
      </c>
      <c r="P9029" s="10">
        <f>VLOOKUP(TableOMP[[#This Row],[Label]],TableAvg[],3,FALSE)</f>
        <v>4.8993057032823728</v>
      </c>
      <c r="Q9029" s="10">
        <f>TableOMP[[#This Row],[Avg]]-$U$2*TableOMP[[#This Row],[StdDev]]</f>
        <v>227.7030631934353</v>
      </c>
      <c r="R9029" s="10">
        <f>TableOMP[[#This Row],[Avg]]+$U$2*TableOMP[[#This Row],[StdDev]]</f>
        <v>247.30028600656476</v>
      </c>
      <c r="S9029" s="10">
        <f>IF(AND(TableOMP[[#This Row],[total_time]]&gt;=TableOMP[[#This Row],[Low]], TableOMP[[#This Row],[total_time]]&lt;=TableOMP[[#This Row],[High]]),1,0)</f>
        <v>1</v>
      </c>
    </row>
    <row r="9030" spans="1:19" hidden="1" x14ac:dyDescent="0.25">
      <c r="A9030" t="s">
        <v>12</v>
      </c>
      <c r="B9030">
        <v>10000</v>
      </c>
      <c r="C9030">
        <v>100</v>
      </c>
      <c r="D9030">
        <v>100000</v>
      </c>
      <c r="E9030">
        <v>37</v>
      </c>
      <c r="F9030">
        <v>1</v>
      </c>
      <c r="G9030">
        <v>237.400305</v>
      </c>
      <c r="H9030">
        <v>0.28816900000000001</v>
      </c>
      <c r="I9030">
        <v>6.0655960000000002</v>
      </c>
      <c r="J9030">
        <v>0.168489</v>
      </c>
      <c r="K9030" t="str">
        <f t="shared" si="1"/>
        <v>6</v>
      </c>
      <c r="L9030" t="s">
        <v>250</v>
      </c>
      <c r="M9030" t="s">
        <v>251</v>
      </c>
      <c r="N9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9030" s="10">
        <f>VLOOKUP(TableOMP[[#This Row],[Label]],TableAvg[],2,FALSE)</f>
        <v>236.54481939999999</v>
      </c>
      <c r="P9030" s="10">
        <f>VLOOKUP(TableOMP[[#This Row],[Label]],TableAvg[],3,FALSE)</f>
        <v>5.5800266878104274</v>
      </c>
      <c r="Q9030" s="10">
        <f>TableOMP[[#This Row],[Avg]]-$U$2*TableOMP[[#This Row],[StdDev]]</f>
        <v>225.38476602437913</v>
      </c>
      <c r="R9030" s="10">
        <f>TableOMP[[#This Row],[Avg]]+$U$2*TableOMP[[#This Row],[StdDev]]</f>
        <v>247.70487277562086</v>
      </c>
      <c r="S9030" s="10">
        <f>IF(AND(TableOMP[[#This Row],[total_time]]&gt;=TableOMP[[#This Row],[Low]], TableOMP[[#This Row],[total_time]]&lt;=TableOMP[[#This Row],[High]]),1,0)</f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53"/>
  <sheetViews>
    <sheetView workbookViewId="0">
      <selection activeCell="T21" sqref="T21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7.28515625" bestFit="1" customWidth="1"/>
    <col min="67" max="67" width="9.140625" bestFit="1" customWidth="1"/>
    <col min="68" max="68" width="12.1406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19</v>
      </c>
      <c r="B3" s="1" t="s">
        <v>20</v>
      </c>
    </row>
    <row r="4" spans="1:65" x14ac:dyDescent="0.25">
      <c r="A4" s="1" t="s">
        <v>18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10</v>
      </c>
      <c r="C5" s="10">
        <v>11</v>
      </c>
      <c r="D5" s="10">
        <v>11</v>
      </c>
      <c r="E5" s="10">
        <v>11</v>
      </c>
      <c r="F5" s="10">
        <v>11</v>
      </c>
      <c r="G5" s="10">
        <v>12</v>
      </c>
      <c r="H5" s="10">
        <v>12</v>
      </c>
      <c r="I5" s="10">
        <v>12</v>
      </c>
      <c r="J5" s="10">
        <v>12</v>
      </c>
      <c r="K5" s="10">
        <v>12</v>
      </c>
      <c r="L5" s="10">
        <v>12</v>
      </c>
      <c r="M5" s="10">
        <v>13</v>
      </c>
      <c r="N5" s="10">
        <v>13</v>
      </c>
      <c r="O5" s="10">
        <v>13</v>
      </c>
      <c r="P5" s="10">
        <v>13</v>
      </c>
      <c r="Q5" s="10">
        <v>13</v>
      </c>
      <c r="R5" s="10">
        <v>13</v>
      </c>
      <c r="S5" s="10">
        <v>13</v>
      </c>
      <c r="T5" s="10">
        <v>13</v>
      </c>
      <c r="U5" s="10">
        <v>13</v>
      </c>
      <c r="V5" s="10">
        <v>13</v>
      </c>
      <c r="W5" s="10">
        <v>13</v>
      </c>
      <c r="X5" s="10">
        <v>13</v>
      </c>
      <c r="Y5" s="10">
        <v>13</v>
      </c>
      <c r="Z5" s="10">
        <v>13</v>
      </c>
      <c r="AA5" s="10">
        <v>13</v>
      </c>
      <c r="AB5" s="10">
        <v>13</v>
      </c>
      <c r="AC5" s="10">
        <v>13</v>
      </c>
      <c r="AD5" s="10">
        <v>15</v>
      </c>
      <c r="AE5" s="10">
        <v>14</v>
      </c>
      <c r="AF5" s="10">
        <v>14</v>
      </c>
      <c r="AG5" s="10">
        <v>14</v>
      </c>
      <c r="AH5" s="10">
        <v>12</v>
      </c>
      <c r="AI5" s="10">
        <v>13</v>
      </c>
      <c r="AJ5" s="10">
        <v>17</v>
      </c>
      <c r="AK5" s="10">
        <v>17</v>
      </c>
      <c r="AL5" s="10">
        <v>20</v>
      </c>
      <c r="AM5" s="10">
        <v>20</v>
      </c>
      <c r="AN5" s="10">
        <v>21</v>
      </c>
      <c r="AO5" s="10">
        <v>21</v>
      </c>
      <c r="AP5" s="10">
        <v>21</v>
      </c>
      <c r="AQ5" s="10">
        <v>21</v>
      </c>
      <c r="AR5" s="10">
        <v>21</v>
      </c>
      <c r="AS5" s="10">
        <v>21</v>
      </c>
      <c r="AT5" s="10">
        <v>21</v>
      </c>
      <c r="AU5" s="10">
        <v>21</v>
      </c>
      <c r="AV5" s="10">
        <v>21</v>
      </c>
      <c r="AW5" s="10">
        <v>21</v>
      </c>
      <c r="AX5" s="10">
        <v>21</v>
      </c>
      <c r="AY5" s="10">
        <v>21</v>
      </c>
      <c r="AZ5" s="10">
        <v>21</v>
      </c>
      <c r="BA5" s="10">
        <v>21</v>
      </c>
      <c r="BB5" s="10">
        <v>21</v>
      </c>
      <c r="BC5" s="10">
        <v>21</v>
      </c>
      <c r="BD5" s="10">
        <v>21</v>
      </c>
      <c r="BE5" s="10">
        <v>21</v>
      </c>
      <c r="BF5" s="10">
        <v>21</v>
      </c>
      <c r="BG5" s="10">
        <v>21</v>
      </c>
      <c r="BH5" s="10">
        <v>21</v>
      </c>
      <c r="BI5" s="10">
        <v>21</v>
      </c>
      <c r="BJ5" s="10">
        <v>21</v>
      </c>
      <c r="BK5" s="10">
        <v>21</v>
      </c>
      <c r="BL5" s="10">
        <v>21</v>
      </c>
      <c r="BM5" s="10">
        <v>21</v>
      </c>
    </row>
    <row r="6" spans="1:65" x14ac:dyDescent="0.25">
      <c r="A6" s="3">
        <v>100</v>
      </c>
      <c r="B6" s="10">
        <v>2</v>
      </c>
      <c r="C6" s="10">
        <v>2</v>
      </c>
      <c r="D6" s="10">
        <v>2</v>
      </c>
      <c r="E6" s="10">
        <v>2</v>
      </c>
      <c r="F6" s="10">
        <v>2</v>
      </c>
      <c r="G6" s="10">
        <v>2</v>
      </c>
      <c r="H6" s="10">
        <v>2</v>
      </c>
      <c r="I6" s="10">
        <v>2</v>
      </c>
      <c r="J6" s="10">
        <v>2</v>
      </c>
      <c r="K6" s="10">
        <v>2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10">
        <v>2</v>
      </c>
      <c r="R6" s="10">
        <v>2</v>
      </c>
      <c r="S6" s="10">
        <v>2</v>
      </c>
      <c r="T6" s="10">
        <v>2</v>
      </c>
      <c r="U6" s="10">
        <v>2</v>
      </c>
      <c r="V6" s="10">
        <v>2</v>
      </c>
      <c r="W6" s="10">
        <v>2</v>
      </c>
      <c r="X6" s="10">
        <v>2</v>
      </c>
      <c r="Y6" s="10">
        <v>2</v>
      </c>
      <c r="Z6" s="10">
        <v>2</v>
      </c>
      <c r="AA6" s="10">
        <v>2</v>
      </c>
      <c r="AB6" s="10">
        <v>2</v>
      </c>
      <c r="AC6" s="10">
        <v>2</v>
      </c>
      <c r="AD6" s="10">
        <v>2</v>
      </c>
      <c r="AE6" s="10">
        <v>2</v>
      </c>
      <c r="AF6" s="10">
        <v>2</v>
      </c>
      <c r="AG6" s="10">
        <v>2</v>
      </c>
      <c r="AH6" s="10">
        <v>2</v>
      </c>
      <c r="AI6" s="10">
        <v>2</v>
      </c>
      <c r="AJ6" s="10">
        <v>2</v>
      </c>
      <c r="AK6" s="10">
        <v>2</v>
      </c>
      <c r="AL6" s="10">
        <v>2</v>
      </c>
      <c r="AM6" s="10">
        <v>2</v>
      </c>
      <c r="AN6" s="10">
        <v>2</v>
      </c>
      <c r="AO6" s="10">
        <v>2</v>
      </c>
      <c r="AP6" s="10">
        <v>2</v>
      </c>
      <c r="AQ6" s="10">
        <v>2</v>
      </c>
      <c r="AR6" s="10">
        <v>2</v>
      </c>
      <c r="AS6" s="10">
        <v>2</v>
      </c>
      <c r="AT6" s="10">
        <v>2</v>
      </c>
      <c r="AU6" s="10">
        <v>2</v>
      </c>
      <c r="AV6" s="10">
        <v>2</v>
      </c>
      <c r="AW6" s="10">
        <v>2</v>
      </c>
      <c r="AX6" s="10">
        <v>2</v>
      </c>
      <c r="AY6" s="10">
        <v>2</v>
      </c>
      <c r="AZ6" s="10">
        <v>2</v>
      </c>
      <c r="BA6" s="10">
        <v>2</v>
      </c>
      <c r="BB6" s="10">
        <v>2</v>
      </c>
      <c r="BC6" s="10">
        <v>2</v>
      </c>
      <c r="BD6" s="10">
        <v>2</v>
      </c>
      <c r="BE6" s="10">
        <v>2</v>
      </c>
      <c r="BF6" s="10">
        <v>2</v>
      </c>
      <c r="BG6" s="10">
        <v>2</v>
      </c>
      <c r="BH6" s="10">
        <v>2</v>
      </c>
      <c r="BI6" s="10">
        <v>2</v>
      </c>
      <c r="BJ6" s="10">
        <v>2</v>
      </c>
      <c r="BK6" s="10">
        <v>2</v>
      </c>
      <c r="BL6" s="10">
        <v>2</v>
      </c>
      <c r="BM6" s="10">
        <v>2</v>
      </c>
    </row>
    <row r="7" spans="1:65" x14ac:dyDescent="0.25">
      <c r="A7" s="4">
        <v>1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1</v>
      </c>
      <c r="AQ7" s="10">
        <v>1</v>
      </c>
      <c r="AR7" s="10">
        <v>1</v>
      </c>
      <c r="AS7" s="10">
        <v>1</v>
      </c>
      <c r="AT7" s="10">
        <v>1</v>
      </c>
      <c r="AU7" s="10">
        <v>1</v>
      </c>
      <c r="AV7" s="10">
        <v>1</v>
      </c>
      <c r="AW7" s="10">
        <v>1</v>
      </c>
      <c r="AX7" s="10">
        <v>1</v>
      </c>
      <c r="AY7" s="10">
        <v>1</v>
      </c>
      <c r="AZ7" s="10">
        <v>1</v>
      </c>
      <c r="BA7" s="10">
        <v>1</v>
      </c>
      <c r="BB7" s="10">
        <v>1</v>
      </c>
      <c r="BC7" s="10">
        <v>1</v>
      </c>
      <c r="BD7" s="10">
        <v>1</v>
      </c>
      <c r="BE7" s="10">
        <v>1</v>
      </c>
      <c r="BF7" s="10">
        <v>1</v>
      </c>
      <c r="BG7" s="10">
        <v>1</v>
      </c>
      <c r="BH7" s="10">
        <v>1</v>
      </c>
      <c r="BI7" s="10">
        <v>1</v>
      </c>
      <c r="BJ7" s="10">
        <v>1</v>
      </c>
      <c r="BK7" s="10">
        <v>1</v>
      </c>
      <c r="BL7" s="10">
        <v>1</v>
      </c>
      <c r="BM7" s="10">
        <v>1</v>
      </c>
    </row>
    <row r="8" spans="1:65" x14ac:dyDescent="0.25">
      <c r="A8" s="4">
        <v>100000</v>
      </c>
      <c r="B8" s="10">
        <v>1</v>
      </c>
      <c r="C8" s="10">
        <v>1</v>
      </c>
      <c r="D8" s="10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</v>
      </c>
      <c r="BD8" s="10">
        <v>1</v>
      </c>
      <c r="BE8" s="10">
        <v>1</v>
      </c>
      <c r="BF8" s="10">
        <v>1</v>
      </c>
      <c r="BG8" s="10">
        <v>1</v>
      </c>
      <c r="BH8" s="10">
        <v>1</v>
      </c>
      <c r="BI8" s="10">
        <v>1</v>
      </c>
      <c r="BJ8" s="10">
        <v>1</v>
      </c>
      <c r="BK8" s="10">
        <v>1</v>
      </c>
      <c r="BL8" s="10">
        <v>1</v>
      </c>
      <c r="BM8" s="10">
        <v>1</v>
      </c>
    </row>
    <row r="9" spans="1:65" x14ac:dyDescent="0.25">
      <c r="A9" s="3">
        <v>1000</v>
      </c>
      <c r="B9" s="10">
        <v>2</v>
      </c>
      <c r="C9" s="10">
        <v>2</v>
      </c>
      <c r="D9" s="10">
        <v>2</v>
      </c>
      <c r="E9" s="10">
        <v>2</v>
      </c>
      <c r="F9" s="10">
        <v>2</v>
      </c>
      <c r="G9" s="10">
        <v>2</v>
      </c>
      <c r="H9" s="10">
        <v>2</v>
      </c>
      <c r="I9" s="10">
        <v>2</v>
      </c>
      <c r="J9" s="10">
        <v>2</v>
      </c>
      <c r="K9" s="10">
        <v>2</v>
      </c>
      <c r="L9" s="10">
        <v>2</v>
      </c>
      <c r="M9" s="10">
        <v>2</v>
      </c>
      <c r="N9" s="10">
        <v>2</v>
      </c>
      <c r="O9" s="10">
        <v>2</v>
      </c>
      <c r="P9" s="10">
        <v>2</v>
      </c>
      <c r="Q9" s="10">
        <v>2</v>
      </c>
      <c r="R9" s="10">
        <v>2</v>
      </c>
      <c r="S9" s="10">
        <v>2</v>
      </c>
      <c r="T9" s="10">
        <v>2</v>
      </c>
      <c r="U9" s="10">
        <v>2</v>
      </c>
      <c r="V9" s="10">
        <v>2</v>
      </c>
      <c r="W9" s="10">
        <v>2</v>
      </c>
      <c r="X9" s="10">
        <v>2</v>
      </c>
      <c r="Y9" s="10">
        <v>2</v>
      </c>
      <c r="Z9" s="10">
        <v>2</v>
      </c>
      <c r="AA9" s="10">
        <v>2</v>
      </c>
      <c r="AB9" s="10">
        <v>2</v>
      </c>
      <c r="AC9" s="10">
        <v>2</v>
      </c>
      <c r="AD9" s="10">
        <v>2</v>
      </c>
      <c r="AE9" s="10">
        <v>2</v>
      </c>
      <c r="AF9" s="10">
        <v>2</v>
      </c>
      <c r="AG9" s="10">
        <v>2</v>
      </c>
      <c r="AH9" s="10">
        <v>2</v>
      </c>
      <c r="AI9" s="10">
        <v>2</v>
      </c>
      <c r="AJ9" s="10">
        <v>2</v>
      </c>
      <c r="AK9" s="10">
        <v>2</v>
      </c>
      <c r="AL9" s="10">
        <v>2</v>
      </c>
      <c r="AM9" s="10">
        <v>2</v>
      </c>
      <c r="AN9" s="10">
        <v>2</v>
      </c>
      <c r="AO9" s="10">
        <v>2</v>
      </c>
      <c r="AP9" s="10">
        <v>2</v>
      </c>
      <c r="AQ9" s="10">
        <v>2</v>
      </c>
      <c r="AR9" s="10">
        <v>2</v>
      </c>
      <c r="AS9" s="10">
        <v>2</v>
      </c>
      <c r="AT9" s="10">
        <v>2</v>
      </c>
      <c r="AU9" s="10">
        <v>2</v>
      </c>
      <c r="AV9" s="10">
        <v>2</v>
      </c>
      <c r="AW9" s="10">
        <v>2</v>
      </c>
      <c r="AX9" s="10">
        <v>2</v>
      </c>
      <c r="AY9" s="10">
        <v>2</v>
      </c>
      <c r="AZ9" s="10">
        <v>2</v>
      </c>
      <c r="BA9" s="10">
        <v>2</v>
      </c>
      <c r="BB9" s="10">
        <v>2</v>
      </c>
      <c r="BC9" s="10">
        <v>2</v>
      </c>
      <c r="BD9" s="10">
        <v>2</v>
      </c>
      <c r="BE9" s="10">
        <v>2</v>
      </c>
      <c r="BF9" s="10">
        <v>2</v>
      </c>
      <c r="BG9" s="10">
        <v>2</v>
      </c>
      <c r="BH9" s="10">
        <v>2</v>
      </c>
      <c r="BI9" s="10">
        <v>2</v>
      </c>
      <c r="BJ9" s="10">
        <v>2</v>
      </c>
      <c r="BK9" s="10">
        <v>2</v>
      </c>
      <c r="BL9" s="10">
        <v>2</v>
      </c>
      <c r="BM9" s="10">
        <v>2</v>
      </c>
    </row>
    <row r="10" spans="1:65" x14ac:dyDescent="0.25">
      <c r="A10" s="4">
        <v>1</v>
      </c>
      <c r="B10" s="10">
        <v>1</v>
      </c>
      <c r="C10" s="10">
        <v>1</v>
      </c>
      <c r="D10" s="10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1</v>
      </c>
      <c r="AX10" s="10">
        <v>1</v>
      </c>
      <c r="AY10" s="10">
        <v>1</v>
      </c>
      <c r="AZ10" s="10">
        <v>1</v>
      </c>
      <c r="BA10" s="10">
        <v>1</v>
      </c>
      <c r="BB10" s="10">
        <v>1</v>
      </c>
      <c r="BC10" s="10">
        <v>1</v>
      </c>
      <c r="BD10" s="10">
        <v>1</v>
      </c>
      <c r="BE10" s="10">
        <v>1</v>
      </c>
      <c r="BF10" s="10">
        <v>1</v>
      </c>
      <c r="BG10" s="10">
        <v>1</v>
      </c>
      <c r="BH10" s="10">
        <v>1</v>
      </c>
      <c r="BI10" s="10">
        <v>1</v>
      </c>
      <c r="BJ10" s="10">
        <v>1</v>
      </c>
      <c r="BK10" s="10">
        <v>1</v>
      </c>
      <c r="BL10" s="10">
        <v>1</v>
      </c>
      <c r="BM10" s="10">
        <v>1</v>
      </c>
    </row>
    <row r="11" spans="1:65" x14ac:dyDescent="0.25">
      <c r="A11" s="4">
        <v>100000</v>
      </c>
      <c r="B11" s="10">
        <v>1</v>
      </c>
      <c r="C11" s="10">
        <v>1</v>
      </c>
      <c r="D11" s="10">
        <v>1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</v>
      </c>
      <c r="BE11" s="10">
        <v>1</v>
      </c>
      <c r="BF11" s="10">
        <v>1</v>
      </c>
      <c r="BG11" s="10">
        <v>1</v>
      </c>
      <c r="BH11" s="10">
        <v>1</v>
      </c>
      <c r="BI11" s="10">
        <v>1</v>
      </c>
      <c r="BJ11" s="10">
        <v>1</v>
      </c>
      <c r="BK11" s="10">
        <v>1</v>
      </c>
      <c r="BL11" s="10">
        <v>1</v>
      </c>
      <c r="BM11" s="10">
        <v>1</v>
      </c>
    </row>
    <row r="12" spans="1:65" x14ac:dyDescent="0.25">
      <c r="A12" s="3">
        <v>10000</v>
      </c>
      <c r="B12" s="10">
        <v>6</v>
      </c>
      <c r="C12" s="10">
        <v>7</v>
      </c>
      <c r="D12" s="10">
        <v>7</v>
      </c>
      <c r="E12" s="10">
        <v>7</v>
      </c>
      <c r="F12" s="10">
        <v>7</v>
      </c>
      <c r="G12" s="10">
        <v>8</v>
      </c>
      <c r="H12" s="10">
        <v>8</v>
      </c>
      <c r="I12" s="10">
        <v>8</v>
      </c>
      <c r="J12" s="10">
        <v>8</v>
      </c>
      <c r="K12" s="10">
        <v>8</v>
      </c>
      <c r="L12" s="10">
        <v>8</v>
      </c>
      <c r="M12" s="10">
        <v>9</v>
      </c>
      <c r="N12" s="10">
        <v>9</v>
      </c>
      <c r="O12" s="10">
        <v>9</v>
      </c>
      <c r="P12" s="10">
        <v>9</v>
      </c>
      <c r="Q12" s="10">
        <v>9</v>
      </c>
      <c r="R12" s="10">
        <v>9</v>
      </c>
      <c r="S12" s="10">
        <v>9</v>
      </c>
      <c r="T12" s="10">
        <v>9</v>
      </c>
      <c r="U12" s="10">
        <v>9</v>
      </c>
      <c r="V12" s="10">
        <v>9</v>
      </c>
      <c r="W12" s="10">
        <v>9</v>
      </c>
      <c r="X12" s="10">
        <v>9</v>
      </c>
      <c r="Y12" s="10">
        <v>9</v>
      </c>
      <c r="Z12" s="10">
        <v>9</v>
      </c>
      <c r="AA12" s="10">
        <v>9</v>
      </c>
      <c r="AB12" s="10">
        <v>9</v>
      </c>
      <c r="AC12" s="10">
        <v>9</v>
      </c>
      <c r="AD12" s="10">
        <v>11</v>
      </c>
      <c r="AE12" s="10">
        <v>10</v>
      </c>
      <c r="AF12" s="10">
        <v>10</v>
      </c>
      <c r="AG12" s="10">
        <v>10</v>
      </c>
      <c r="AH12" s="10">
        <v>8</v>
      </c>
      <c r="AI12" s="10">
        <v>9</v>
      </c>
      <c r="AJ12" s="10">
        <v>13</v>
      </c>
      <c r="AK12" s="10">
        <v>13</v>
      </c>
      <c r="AL12" s="10">
        <v>16</v>
      </c>
      <c r="AM12" s="10">
        <v>16</v>
      </c>
      <c r="AN12" s="10">
        <v>17</v>
      </c>
      <c r="AO12" s="10">
        <v>17</v>
      </c>
      <c r="AP12" s="10">
        <v>17</v>
      </c>
      <c r="AQ12" s="10">
        <v>17</v>
      </c>
      <c r="AR12" s="10">
        <v>17</v>
      </c>
      <c r="AS12" s="10">
        <v>17</v>
      </c>
      <c r="AT12" s="10">
        <v>17</v>
      </c>
      <c r="AU12" s="10">
        <v>17</v>
      </c>
      <c r="AV12" s="10">
        <v>17</v>
      </c>
      <c r="AW12" s="10">
        <v>17</v>
      </c>
      <c r="AX12" s="10">
        <v>17</v>
      </c>
      <c r="AY12" s="10">
        <v>17</v>
      </c>
      <c r="AZ12" s="10">
        <v>17</v>
      </c>
      <c r="BA12" s="10">
        <v>17</v>
      </c>
      <c r="BB12" s="10">
        <v>17</v>
      </c>
      <c r="BC12" s="10">
        <v>17</v>
      </c>
      <c r="BD12" s="10">
        <v>17</v>
      </c>
      <c r="BE12" s="10">
        <v>17</v>
      </c>
      <c r="BF12" s="10">
        <v>17</v>
      </c>
      <c r="BG12" s="10">
        <v>17</v>
      </c>
      <c r="BH12" s="10">
        <v>17</v>
      </c>
      <c r="BI12" s="10">
        <v>17</v>
      </c>
      <c r="BJ12" s="10">
        <v>17</v>
      </c>
      <c r="BK12" s="10">
        <v>17</v>
      </c>
      <c r="BL12" s="10">
        <v>17</v>
      </c>
      <c r="BM12" s="10">
        <v>17</v>
      </c>
    </row>
    <row r="13" spans="1:65" x14ac:dyDescent="0.25">
      <c r="A13" s="4">
        <v>1</v>
      </c>
      <c r="B13" s="10">
        <v>2</v>
      </c>
      <c r="C13" s="10">
        <v>2</v>
      </c>
      <c r="D13" s="10">
        <v>2</v>
      </c>
      <c r="E13" s="10">
        <v>2</v>
      </c>
      <c r="F13" s="10">
        <v>2</v>
      </c>
      <c r="G13" s="10">
        <v>3</v>
      </c>
      <c r="H13" s="10">
        <v>3</v>
      </c>
      <c r="I13" s="10">
        <v>3</v>
      </c>
      <c r="J13" s="10">
        <v>3</v>
      </c>
      <c r="K13" s="10">
        <v>3</v>
      </c>
      <c r="L13" s="10">
        <v>3</v>
      </c>
      <c r="M13" s="10">
        <v>3</v>
      </c>
      <c r="N13" s="10">
        <v>3</v>
      </c>
      <c r="O13" s="10">
        <v>3</v>
      </c>
      <c r="P13" s="10">
        <v>3</v>
      </c>
      <c r="Q13" s="10">
        <v>3</v>
      </c>
      <c r="R13" s="10">
        <v>3</v>
      </c>
      <c r="S13" s="10">
        <v>3</v>
      </c>
      <c r="T13" s="10">
        <v>3</v>
      </c>
      <c r="U13" s="10">
        <v>3</v>
      </c>
      <c r="V13" s="10">
        <v>3</v>
      </c>
      <c r="W13" s="10">
        <v>3</v>
      </c>
      <c r="X13" s="10">
        <v>3</v>
      </c>
      <c r="Y13" s="10">
        <v>3</v>
      </c>
      <c r="Z13" s="10">
        <v>3</v>
      </c>
      <c r="AA13" s="10">
        <v>3</v>
      </c>
      <c r="AB13" s="10">
        <v>3</v>
      </c>
      <c r="AC13" s="10">
        <v>3</v>
      </c>
      <c r="AD13" s="10">
        <v>5</v>
      </c>
      <c r="AE13" s="10">
        <v>4</v>
      </c>
      <c r="AF13" s="10">
        <v>4</v>
      </c>
      <c r="AG13" s="10">
        <v>4</v>
      </c>
      <c r="AH13" s="10">
        <v>3</v>
      </c>
      <c r="AI13" s="10">
        <v>3</v>
      </c>
      <c r="AJ13" s="10">
        <v>3</v>
      </c>
      <c r="AK13" s="10">
        <v>3</v>
      </c>
      <c r="AL13" s="10">
        <v>6</v>
      </c>
      <c r="AM13" s="10">
        <v>6</v>
      </c>
      <c r="AN13" s="10">
        <v>6</v>
      </c>
      <c r="AO13" s="10">
        <v>6</v>
      </c>
      <c r="AP13" s="10">
        <v>7</v>
      </c>
      <c r="AQ13" s="10">
        <v>7</v>
      </c>
      <c r="AR13" s="10">
        <v>7</v>
      </c>
      <c r="AS13" s="10">
        <v>7</v>
      </c>
      <c r="AT13" s="10">
        <v>7</v>
      </c>
      <c r="AU13" s="10">
        <v>7</v>
      </c>
      <c r="AV13" s="10">
        <v>7</v>
      </c>
      <c r="AW13" s="10">
        <v>7</v>
      </c>
      <c r="AX13" s="10">
        <v>7</v>
      </c>
      <c r="AY13" s="10">
        <v>7</v>
      </c>
      <c r="AZ13" s="10">
        <v>7</v>
      </c>
      <c r="BA13" s="10">
        <v>7</v>
      </c>
      <c r="BB13" s="10">
        <v>7</v>
      </c>
      <c r="BC13" s="10">
        <v>7</v>
      </c>
      <c r="BD13" s="10">
        <v>7</v>
      </c>
      <c r="BE13" s="10">
        <v>7</v>
      </c>
      <c r="BF13" s="10">
        <v>7</v>
      </c>
      <c r="BG13" s="10">
        <v>7</v>
      </c>
      <c r="BH13" s="10">
        <v>7</v>
      </c>
      <c r="BI13" s="10">
        <v>7</v>
      </c>
      <c r="BJ13" s="10">
        <v>7</v>
      </c>
      <c r="BK13" s="10">
        <v>7</v>
      </c>
      <c r="BL13" s="10">
        <v>7</v>
      </c>
      <c r="BM13" s="10">
        <v>7</v>
      </c>
    </row>
    <row r="14" spans="1:65" x14ac:dyDescent="0.25">
      <c r="A14" s="4">
        <v>100000</v>
      </c>
      <c r="B14" s="10">
        <v>4</v>
      </c>
      <c r="C14" s="10">
        <v>5</v>
      </c>
      <c r="D14" s="10">
        <v>5</v>
      </c>
      <c r="E14" s="10">
        <v>5</v>
      </c>
      <c r="F14" s="10">
        <v>5</v>
      </c>
      <c r="G14" s="10">
        <v>5</v>
      </c>
      <c r="H14" s="10">
        <v>5</v>
      </c>
      <c r="I14" s="10">
        <v>5</v>
      </c>
      <c r="J14" s="10">
        <v>5</v>
      </c>
      <c r="K14" s="10">
        <v>5</v>
      </c>
      <c r="L14" s="10">
        <v>5</v>
      </c>
      <c r="M14" s="10">
        <v>6</v>
      </c>
      <c r="N14" s="10">
        <v>6</v>
      </c>
      <c r="O14" s="10">
        <v>6</v>
      </c>
      <c r="P14" s="10">
        <v>6</v>
      </c>
      <c r="Q14" s="10">
        <v>6</v>
      </c>
      <c r="R14" s="10">
        <v>6</v>
      </c>
      <c r="S14" s="10">
        <v>6</v>
      </c>
      <c r="T14" s="10">
        <v>6</v>
      </c>
      <c r="U14" s="10">
        <v>6</v>
      </c>
      <c r="V14" s="10">
        <v>6</v>
      </c>
      <c r="W14" s="10">
        <v>6</v>
      </c>
      <c r="X14" s="10">
        <v>6</v>
      </c>
      <c r="Y14" s="10">
        <v>6</v>
      </c>
      <c r="Z14" s="10">
        <v>6</v>
      </c>
      <c r="AA14" s="10">
        <v>6</v>
      </c>
      <c r="AB14" s="10">
        <v>6</v>
      </c>
      <c r="AC14" s="10">
        <v>6</v>
      </c>
      <c r="AD14" s="10">
        <v>6</v>
      </c>
      <c r="AE14" s="10">
        <v>6</v>
      </c>
      <c r="AF14" s="10">
        <v>6</v>
      </c>
      <c r="AG14" s="10">
        <v>6</v>
      </c>
      <c r="AH14" s="10">
        <v>5</v>
      </c>
      <c r="AI14" s="10">
        <v>6</v>
      </c>
      <c r="AJ14" s="10">
        <v>10</v>
      </c>
      <c r="AK14" s="10">
        <v>10</v>
      </c>
      <c r="AL14" s="10">
        <v>10</v>
      </c>
      <c r="AM14" s="10">
        <v>10</v>
      </c>
      <c r="AN14" s="10">
        <v>11</v>
      </c>
      <c r="AO14" s="10">
        <v>11</v>
      </c>
      <c r="AP14" s="10">
        <v>10</v>
      </c>
      <c r="AQ14" s="10">
        <v>10</v>
      </c>
      <c r="AR14" s="10">
        <v>10</v>
      </c>
      <c r="AS14" s="10">
        <v>10</v>
      </c>
      <c r="AT14" s="10">
        <v>10</v>
      </c>
      <c r="AU14" s="10">
        <v>10</v>
      </c>
      <c r="AV14" s="10">
        <v>10</v>
      </c>
      <c r="AW14" s="10">
        <v>10</v>
      </c>
      <c r="AX14" s="10">
        <v>10</v>
      </c>
      <c r="AY14" s="10">
        <v>10</v>
      </c>
      <c r="AZ14" s="10">
        <v>10</v>
      </c>
      <c r="BA14" s="10">
        <v>10</v>
      </c>
      <c r="BB14" s="10">
        <v>10</v>
      </c>
      <c r="BC14" s="10">
        <v>10</v>
      </c>
      <c r="BD14" s="10">
        <v>10</v>
      </c>
      <c r="BE14" s="10">
        <v>10</v>
      </c>
      <c r="BF14" s="10">
        <v>10</v>
      </c>
      <c r="BG14" s="10">
        <v>10</v>
      </c>
      <c r="BH14" s="10">
        <v>10</v>
      </c>
      <c r="BI14" s="10">
        <v>10</v>
      </c>
      <c r="BJ14" s="10">
        <v>10</v>
      </c>
      <c r="BK14" s="10">
        <v>10</v>
      </c>
      <c r="BL14" s="10">
        <v>10</v>
      </c>
      <c r="BM14" s="10">
        <v>10</v>
      </c>
    </row>
    <row r="15" spans="1:65" x14ac:dyDescent="0.25">
      <c r="A15" s="2" t="s">
        <v>15</v>
      </c>
      <c r="B15" s="10">
        <v>55</v>
      </c>
      <c r="C15" s="10">
        <v>55</v>
      </c>
      <c r="D15" s="10">
        <v>55</v>
      </c>
      <c r="E15" s="10">
        <v>55</v>
      </c>
      <c r="F15" s="10">
        <v>55</v>
      </c>
      <c r="G15" s="10">
        <v>55</v>
      </c>
      <c r="H15" s="10">
        <v>55</v>
      </c>
      <c r="I15" s="10">
        <v>54</v>
      </c>
      <c r="J15" s="10">
        <v>54</v>
      </c>
      <c r="K15" s="10">
        <v>54</v>
      </c>
      <c r="L15" s="10">
        <v>54</v>
      </c>
      <c r="M15" s="10">
        <v>54</v>
      </c>
      <c r="N15" s="10">
        <v>54</v>
      </c>
      <c r="O15" s="10">
        <v>54</v>
      </c>
      <c r="P15" s="10">
        <v>54</v>
      </c>
      <c r="Q15" s="10">
        <v>54</v>
      </c>
      <c r="R15" s="10">
        <v>54</v>
      </c>
      <c r="S15" s="10">
        <v>54</v>
      </c>
      <c r="T15" s="10">
        <v>54</v>
      </c>
      <c r="U15" s="10">
        <v>53</v>
      </c>
      <c r="V15" s="10">
        <v>53</v>
      </c>
      <c r="W15" s="10">
        <v>53</v>
      </c>
      <c r="X15" s="10">
        <v>53</v>
      </c>
      <c r="Y15" s="10">
        <v>53</v>
      </c>
      <c r="Z15" s="10">
        <v>53</v>
      </c>
      <c r="AA15" s="10">
        <v>53</v>
      </c>
      <c r="AB15" s="10">
        <v>53</v>
      </c>
      <c r="AC15" s="10">
        <v>52</v>
      </c>
      <c r="AD15" s="10">
        <v>52</v>
      </c>
      <c r="AE15" s="10">
        <v>52</v>
      </c>
      <c r="AF15" s="10">
        <v>52</v>
      </c>
      <c r="AG15" s="10">
        <v>52</v>
      </c>
      <c r="AH15" s="10">
        <v>34</v>
      </c>
      <c r="AI15" s="10">
        <v>34</v>
      </c>
      <c r="AJ15" s="10">
        <v>35</v>
      </c>
      <c r="AK15" s="10">
        <v>35</v>
      </c>
      <c r="AL15" s="10">
        <v>34</v>
      </c>
      <c r="AM15" s="10">
        <v>34</v>
      </c>
      <c r="AN15" s="10">
        <v>35</v>
      </c>
      <c r="AO15" s="10">
        <v>35</v>
      </c>
      <c r="AP15" s="10">
        <v>35</v>
      </c>
      <c r="AQ15" s="10">
        <v>35</v>
      </c>
      <c r="AR15" s="10">
        <v>35</v>
      </c>
      <c r="AS15" s="10">
        <v>35</v>
      </c>
      <c r="AT15" s="10">
        <v>35</v>
      </c>
      <c r="AU15" s="10">
        <v>35</v>
      </c>
      <c r="AV15" s="10">
        <v>35</v>
      </c>
      <c r="AW15" s="10">
        <v>35</v>
      </c>
      <c r="AX15" s="10">
        <v>35</v>
      </c>
      <c r="AY15" s="10">
        <v>35</v>
      </c>
      <c r="AZ15" s="10">
        <v>35</v>
      </c>
      <c r="BA15" s="10">
        <v>35</v>
      </c>
      <c r="BB15" s="10">
        <v>35</v>
      </c>
      <c r="BC15" s="10">
        <v>35</v>
      </c>
      <c r="BD15" s="10">
        <v>35</v>
      </c>
      <c r="BE15" s="10">
        <v>35</v>
      </c>
      <c r="BF15" s="10">
        <v>35</v>
      </c>
      <c r="BG15" s="10">
        <v>35</v>
      </c>
      <c r="BH15" s="10">
        <v>35</v>
      </c>
      <c r="BI15" s="10">
        <v>35</v>
      </c>
      <c r="BJ15" s="10">
        <v>35</v>
      </c>
      <c r="BK15" s="10">
        <v>35</v>
      </c>
      <c r="BL15" s="10">
        <v>35</v>
      </c>
      <c r="BM15" s="10">
        <v>35</v>
      </c>
    </row>
    <row r="16" spans="1:65" x14ac:dyDescent="0.25">
      <c r="A16" s="3">
        <v>100</v>
      </c>
      <c r="B16" s="10">
        <v>9</v>
      </c>
      <c r="C16" s="10">
        <v>9</v>
      </c>
      <c r="D16" s="10">
        <v>9</v>
      </c>
      <c r="E16" s="10">
        <v>9</v>
      </c>
      <c r="F16" s="10">
        <v>9</v>
      </c>
      <c r="G16" s="10">
        <v>9</v>
      </c>
      <c r="H16" s="10">
        <v>9</v>
      </c>
      <c r="I16" s="10">
        <v>9</v>
      </c>
      <c r="J16" s="10">
        <v>9</v>
      </c>
      <c r="K16" s="10">
        <v>9</v>
      </c>
      <c r="L16" s="10">
        <v>9</v>
      </c>
      <c r="M16" s="10">
        <v>9</v>
      </c>
      <c r="N16" s="10">
        <v>9</v>
      </c>
      <c r="O16" s="10">
        <v>9</v>
      </c>
      <c r="P16" s="10">
        <v>9</v>
      </c>
      <c r="Q16" s="10">
        <v>9</v>
      </c>
      <c r="R16" s="10">
        <v>9</v>
      </c>
      <c r="S16" s="10">
        <v>9</v>
      </c>
      <c r="T16" s="10">
        <v>9</v>
      </c>
      <c r="U16" s="10">
        <v>9</v>
      </c>
      <c r="V16" s="10">
        <v>9</v>
      </c>
      <c r="W16" s="10">
        <v>9</v>
      </c>
      <c r="X16" s="10">
        <v>9</v>
      </c>
      <c r="Y16" s="10">
        <v>9</v>
      </c>
      <c r="Z16" s="10">
        <v>9</v>
      </c>
      <c r="AA16" s="10">
        <v>9</v>
      </c>
      <c r="AB16" s="10">
        <v>9</v>
      </c>
      <c r="AC16" s="10">
        <v>9</v>
      </c>
      <c r="AD16" s="10">
        <v>9</v>
      </c>
      <c r="AE16" s="10">
        <v>9</v>
      </c>
      <c r="AF16" s="10">
        <v>9</v>
      </c>
      <c r="AG16" s="10">
        <v>9</v>
      </c>
      <c r="AH16" s="10">
        <v>9</v>
      </c>
      <c r="AI16" s="10">
        <v>9</v>
      </c>
      <c r="AJ16" s="10">
        <v>9</v>
      </c>
      <c r="AK16" s="10">
        <v>9</v>
      </c>
      <c r="AL16" s="10">
        <v>9</v>
      </c>
      <c r="AM16" s="10">
        <v>9</v>
      </c>
      <c r="AN16" s="10">
        <v>9</v>
      </c>
      <c r="AO16" s="10">
        <v>9</v>
      </c>
      <c r="AP16" s="10">
        <v>9</v>
      </c>
      <c r="AQ16" s="10">
        <v>9</v>
      </c>
      <c r="AR16" s="10">
        <v>9</v>
      </c>
      <c r="AS16" s="10">
        <v>9</v>
      </c>
      <c r="AT16" s="10">
        <v>9</v>
      </c>
      <c r="AU16" s="10">
        <v>9</v>
      </c>
      <c r="AV16" s="10">
        <v>9</v>
      </c>
      <c r="AW16" s="10">
        <v>9</v>
      </c>
      <c r="AX16" s="10">
        <v>9</v>
      </c>
      <c r="AY16" s="10">
        <v>9</v>
      </c>
      <c r="AZ16" s="10">
        <v>9</v>
      </c>
      <c r="BA16" s="10">
        <v>9</v>
      </c>
      <c r="BB16" s="10">
        <v>9</v>
      </c>
      <c r="BC16" s="10">
        <v>9</v>
      </c>
      <c r="BD16" s="10">
        <v>9</v>
      </c>
      <c r="BE16" s="10">
        <v>9</v>
      </c>
      <c r="BF16" s="10">
        <v>9</v>
      </c>
      <c r="BG16" s="10">
        <v>9</v>
      </c>
      <c r="BH16" s="10">
        <v>9</v>
      </c>
      <c r="BI16" s="10">
        <v>9</v>
      </c>
      <c r="BJ16" s="10">
        <v>9</v>
      </c>
      <c r="BK16" s="10">
        <v>9</v>
      </c>
      <c r="BL16" s="10">
        <v>9</v>
      </c>
      <c r="BM16" s="10">
        <v>9</v>
      </c>
    </row>
    <row r="17" spans="1:65" x14ac:dyDescent="0.25">
      <c r="A17" s="4">
        <v>1</v>
      </c>
      <c r="B17" s="10">
        <v>3</v>
      </c>
      <c r="C17" s="10">
        <v>3</v>
      </c>
      <c r="D17" s="10">
        <v>3</v>
      </c>
      <c r="E17" s="10">
        <v>3</v>
      </c>
      <c r="F17" s="10">
        <v>3</v>
      </c>
      <c r="G17" s="10">
        <v>3</v>
      </c>
      <c r="H17" s="10">
        <v>3</v>
      </c>
      <c r="I17" s="10">
        <v>3</v>
      </c>
      <c r="J17" s="10">
        <v>3</v>
      </c>
      <c r="K17" s="10">
        <v>3</v>
      </c>
      <c r="L17" s="10">
        <v>3</v>
      </c>
      <c r="M17" s="10">
        <v>3</v>
      </c>
      <c r="N17" s="10">
        <v>3</v>
      </c>
      <c r="O17" s="10">
        <v>3</v>
      </c>
      <c r="P17" s="10">
        <v>3</v>
      </c>
      <c r="Q17" s="10">
        <v>3</v>
      </c>
      <c r="R17" s="10">
        <v>3</v>
      </c>
      <c r="S17" s="10">
        <v>3</v>
      </c>
      <c r="T17" s="10">
        <v>3</v>
      </c>
      <c r="U17" s="10">
        <v>3</v>
      </c>
      <c r="V17" s="10">
        <v>3</v>
      </c>
      <c r="W17" s="10">
        <v>3</v>
      </c>
      <c r="X17" s="10">
        <v>3</v>
      </c>
      <c r="Y17" s="10">
        <v>3</v>
      </c>
      <c r="Z17" s="10">
        <v>3</v>
      </c>
      <c r="AA17" s="10">
        <v>3</v>
      </c>
      <c r="AB17" s="10">
        <v>3</v>
      </c>
      <c r="AC17" s="10">
        <v>3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3</v>
      </c>
      <c r="BA17" s="10">
        <v>3</v>
      </c>
      <c r="BB17" s="10">
        <v>3</v>
      </c>
      <c r="BC17" s="10">
        <v>3</v>
      </c>
      <c r="BD17" s="10">
        <v>3</v>
      </c>
      <c r="BE17" s="10">
        <v>3</v>
      </c>
      <c r="BF17" s="10">
        <v>3</v>
      </c>
      <c r="BG17" s="10">
        <v>3</v>
      </c>
      <c r="BH17" s="10">
        <v>3</v>
      </c>
      <c r="BI17" s="10">
        <v>3</v>
      </c>
      <c r="BJ17" s="10">
        <v>3</v>
      </c>
      <c r="BK17" s="10">
        <v>3</v>
      </c>
      <c r="BL17" s="10">
        <v>3</v>
      </c>
      <c r="BM17" s="10">
        <v>3</v>
      </c>
    </row>
    <row r="18" spans="1:65" x14ac:dyDescent="0.25">
      <c r="A18" s="4">
        <v>100000</v>
      </c>
      <c r="B18" s="10">
        <v>6</v>
      </c>
      <c r="C18" s="10">
        <v>6</v>
      </c>
      <c r="D18" s="10">
        <v>6</v>
      </c>
      <c r="E18" s="10">
        <v>6</v>
      </c>
      <c r="F18" s="10">
        <v>6</v>
      </c>
      <c r="G18" s="10">
        <v>6</v>
      </c>
      <c r="H18" s="10">
        <v>6</v>
      </c>
      <c r="I18" s="10">
        <v>6</v>
      </c>
      <c r="J18" s="10">
        <v>6</v>
      </c>
      <c r="K18" s="10">
        <v>6</v>
      </c>
      <c r="L18" s="10">
        <v>6</v>
      </c>
      <c r="M18" s="10">
        <v>6</v>
      </c>
      <c r="N18" s="10">
        <v>6</v>
      </c>
      <c r="O18" s="10">
        <v>6</v>
      </c>
      <c r="P18" s="10">
        <v>6</v>
      </c>
      <c r="Q18" s="10">
        <v>6</v>
      </c>
      <c r="R18" s="10">
        <v>6</v>
      </c>
      <c r="S18" s="10">
        <v>6</v>
      </c>
      <c r="T18" s="10">
        <v>6</v>
      </c>
      <c r="U18" s="10">
        <v>6</v>
      </c>
      <c r="V18" s="10">
        <v>6</v>
      </c>
      <c r="W18" s="10">
        <v>6</v>
      </c>
      <c r="X18" s="10">
        <v>6</v>
      </c>
      <c r="Y18" s="10">
        <v>6</v>
      </c>
      <c r="Z18" s="10">
        <v>6</v>
      </c>
      <c r="AA18" s="10">
        <v>6</v>
      </c>
      <c r="AB18" s="10">
        <v>6</v>
      </c>
      <c r="AC18" s="10">
        <v>6</v>
      </c>
      <c r="AD18" s="10">
        <v>6</v>
      </c>
      <c r="AE18" s="10">
        <v>6</v>
      </c>
      <c r="AF18" s="10">
        <v>6</v>
      </c>
      <c r="AG18" s="10">
        <v>6</v>
      </c>
      <c r="AH18" s="10">
        <v>6</v>
      </c>
      <c r="AI18" s="10">
        <v>6</v>
      </c>
      <c r="AJ18" s="10">
        <v>6</v>
      </c>
      <c r="AK18" s="10">
        <v>6</v>
      </c>
      <c r="AL18" s="10">
        <v>6</v>
      </c>
      <c r="AM18" s="10">
        <v>6</v>
      </c>
      <c r="AN18" s="10">
        <v>6</v>
      </c>
      <c r="AO18" s="10">
        <v>6</v>
      </c>
      <c r="AP18" s="10">
        <v>6</v>
      </c>
      <c r="AQ18" s="10">
        <v>6</v>
      </c>
      <c r="AR18" s="10">
        <v>6</v>
      </c>
      <c r="AS18" s="10">
        <v>6</v>
      </c>
      <c r="AT18" s="10">
        <v>6</v>
      </c>
      <c r="AU18" s="10">
        <v>6</v>
      </c>
      <c r="AV18" s="10">
        <v>6</v>
      </c>
      <c r="AW18" s="10">
        <v>6</v>
      </c>
      <c r="AX18" s="10">
        <v>6</v>
      </c>
      <c r="AY18" s="10">
        <v>6</v>
      </c>
      <c r="AZ18" s="10">
        <v>6</v>
      </c>
      <c r="BA18" s="10">
        <v>6</v>
      </c>
      <c r="BB18" s="10">
        <v>6</v>
      </c>
      <c r="BC18" s="10">
        <v>6</v>
      </c>
      <c r="BD18" s="10">
        <v>6</v>
      </c>
      <c r="BE18" s="10">
        <v>6</v>
      </c>
      <c r="BF18" s="10">
        <v>6</v>
      </c>
      <c r="BG18" s="10">
        <v>6</v>
      </c>
      <c r="BH18" s="10">
        <v>6</v>
      </c>
      <c r="BI18" s="10">
        <v>6</v>
      </c>
      <c r="BJ18" s="10">
        <v>6</v>
      </c>
      <c r="BK18" s="10">
        <v>6</v>
      </c>
      <c r="BL18" s="10">
        <v>6</v>
      </c>
      <c r="BM18" s="10">
        <v>6</v>
      </c>
    </row>
    <row r="19" spans="1:65" x14ac:dyDescent="0.25">
      <c r="A19" s="3">
        <v>1000</v>
      </c>
      <c r="B19" s="10">
        <v>7</v>
      </c>
      <c r="C19" s="10">
        <v>7</v>
      </c>
      <c r="D19" s="10">
        <v>7</v>
      </c>
      <c r="E19" s="10">
        <v>7</v>
      </c>
      <c r="F19" s="10">
        <v>7</v>
      </c>
      <c r="G19" s="10">
        <v>7</v>
      </c>
      <c r="H19" s="10">
        <v>7</v>
      </c>
      <c r="I19" s="10">
        <v>7</v>
      </c>
      <c r="J19" s="10">
        <v>7</v>
      </c>
      <c r="K19" s="10">
        <v>7</v>
      </c>
      <c r="L19" s="10">
        <v>7</v>
      </c>
      <c r="M19" s="10">
        <v>7</v>
      </c>
      <c r="N19" s="10">
        <v>7</v>
      </c>
      <c r="O19" s="10">
        <v>7</v>
      </c>
      <c r="P19" s="10">
        <v>7</v>
      </c>
      <c r="Q19" s="10">
        <v>7</v>
      </c>
      <c r="R19" s="10">
        <v>7</v>
      </c>
      <c r="S19" s="10">
        <v>7</v>
      </c>
      <c r="T19" s="10">
        <v>7</v>
      </c>
      <c r="U19" s="10">
        <v>7</v>
      </c>
      <c r="V19" s="10">
        <v>7</v>
      </c>
      <c r="W19" s="10">
        <v>7</v>
      </c>
      <c r="X19" s="10">
        <v>7</v>
      </c>
      <c r="Y19" s="10">
        <v>7</v>
      </c>
      <c r="Z19" s="10">
        <v>7</v>
      </c>
      <c r="AA19" s="10">
        <v>7</v>
      </c>
      <c r="AB19" s="10">
        <v>7</v>
      </c>
      <c r="AC19" s="10">
        <v>7</v>
      </c>
      <c r="AD19" s="10">
        <v>7</v>
      </c>
      <c r="AE19" s="10">
        <v>7</v>
      </c>
      <c r="AF19" s="10">
        <v>7</v>
      </c>
      <c r="AG19" s="10">
        <v>7</v>
      </c>
      <c r="AH19" s="10">
        <v>7</v>
      </c>
      <c r="AI19" s="10">
        <v>7</v>
      </c>
      <c r="AJ19" s="10">
        <v>7</v>
      </c>
      <c r="AK19" s="10">
        <v>7</v>
      </c>
      <c r="AL19" s="10">
        <v>7</v>
      </c>
      <c r="AM19" s="10">
        <v>7</v>
      </c>
      <c r="AN19" s="10">
        <v>7</v>
      </c>
      <c r="AO19" s="10">
        <v>7</v>
      </c>
      <c r="AP19" s="10">
        <v>7</v>
      </c>
      <c r="AQ19" s="10">
        <v>7</v>
      </c>
      <c r="AR19" s="10">
        <v>7</v>
      </c>
      <c r="AS19" s="10">
        <v>7</v>
      </c>
      <c r="AT19" s="10">
        <v>7</v>
      </c>
      <c r="AU19" s="10">
        <v>7</v>
      </c>
      <c r="AV19" s="10">
        <v>7</v>
      </c>
      <c r="AW19" s="10">
        <v>7</v>
      </c>
      <c r="AX19" s="10">
        <v>7</v>
      </c>
      <c r="AY19" s="10">
        <v>7</v>
      </c>
      <c r="AZ19" s="10">
        <v>7</v>
      </c>
      <c r="BA19" s="10">
        <v>7</v>
      </c>
      <c r="BB19" s="10">
        <v>7</v>
      </c>
      <c r="BC19" s="10">
        <v>7</v>
      </c>
      <c r="BD19" s="10">
        <v>7</v>
      </c>
      <c r="BE19" s="10">
        <v>7</v>
      </c>
      <c r="BF19" s="10">
        <v>7</v>
      </c>
      <c r="BG19" s="10">
        <v>7</v>
      </c>
      <c r="BH19" s="10">
        <v>7</v>
      </c>
      <c r="BI19" s="10">
        <v>7</v>
      </c>
      <c r="BJ19" s="10">
        <v>7</v>
      </c>
      <c r="BK19" s="10">
        <v>7</v>
      </c>
      <c r="BL19" s="10">
        <v>7</v>
      </c>
      <c r="BM19" s="10">
        <v>7</v>
      </c>
    </row>
    <row r="20" spans="1:65" x14ac:dyDescent="0.25">
      <c r="A20" s="4">
        <v>1</v>
      </c>
      <c r="B20" s="10">
        <v>2</v>
      </c>
      <c r="C20" s="10">
        <v>2</v>
      </c>
      <c r="D20" s="10">
        <v>2</v>
      </c>
      <c r="E20" s="10">
        <v>2</v>
      </c>
      <c r="F20" s="10">
        <v>2</v>
      </c>
      <c r="G20" s="10">
        <v>2</v>
      </c>
      <c r="H20" s="10">
        <v>2</v>
      </c>
      <c r="I20" s="10">
        <v>2</v>
      </c>
      <c r="J20" s="10">
        <v>2</v>
      </c>
      <c r="K20" s="10">
        <v>2</v>
      </c>
      <c r="L20" s="10">
        <v>2</v>
      </c>
      <c r="M20" s="10">
        <v>2</v>
      </c>
      <c r="N20" s="10">
        <v>2</v>
      </c>
      <c r="O20" s="10">
        <v>2</v>
      </c>
      <c r="P20" s="10">
        <v>2</v>
      </c>
      <c r="Q20" s="10">
        <v>2</v>
      </c>
      <c r="R20" s="10">
        <v>2</v>
      </c>
      <c r="S20" s="10">
        <v>2</v>
      </c>
      <c r="T20" s="10">
        <v>2</v>
      </c>
      <c r="U20" s="10">
        <v>2</v>
      </c>
      <c r="V20" s="10">
        <v>2</v>
      </c>
      <c r="W20" s="10">
        <v>2</v>
      </c>
      <c r="X20" s="10">
        <v>2</v>
      </c>
      <c r="Y20" s="10">
        <v>2</v>
      </c>
      <c r="Z20" s="10">
        <v>2</v>
      </c>
      <c r="AA20" s="10">
        <v>2</v>
      </c>
      <c r="AB20" s="10">
        <v>2</v>
      </c>
      <c r="AC20" s="10">
        <v>2</v>
      </c>
      <c r="AD20" s="10">
        <v>2</v>
      </c>
      <c r="AE20" s="10">
        <v>2</v>
      </c>
      <c r="AF20" s="10">
        <v>2</v>
      </c>
      <c r="AG20" s="10">
        <v>2</v>
      </c>
      <c r="AH20" s="10">
        <v>2</v>
      </c>
      <c r="AI20" s="10">
        <v>2</v>
      </c>
      <c r="AJ20" s="10">
        <v>2</v>
      </c>
      <c r="AK20" s="10">
        <v>2</v>
      </c>
      <c r="AL20" s="10">
        <v>2</v>
      </c>
      <c r="AM20" s="10">
        <v>2</v>
      </c>
      <c r="AN20" s="10">
        <v>2</v>
      </c>
      <c r="AO20" s="10">
        <v>2</v>
      </c>
      <c r="AP20" s="10">
        <v>2</v>
      </c>
      <c r="AQ20" s="10">
        <v>2</v>
      </c>
      <c r="AR20" s="10">
        <v>2</v>
      </c>
      <c r="AS20" s="10">
        <v>2</v>
      </c>
      <c r="AT20" s="10">
        <v>2</v>
      </c>
      <c r="AU20" s="10">
        <v>2</v>
      </c>
      <c r="AV20" s="10">
        <v>2</v>
      </c>
      <c r="AW20" s="10">
        <v>2</v>
      </c>
      <c r="AX20" s="10">
        <v>2</v>
      </c>
      <c r="AY20" s="10">
        <v>2</v>
      </c>
      <c r="AZ20" s="10">
        <v>2</v>
      </c>
      <c r="BA20" s="10">
        <v>2</v>
      </c>
      <c r="BB20" s="10">
        <v>2</v>
      </c>
      <c r="BC20" s="10">
        <v>2</v>
      </c>
      <c r="BD20" s="10">
        <v>2</v>
      </c>
      <c r="BE20" s="10">
        <v>2</v>
      </c>
      <c r="BF20" s="10">
        <v>2</v>
      </c>
      <c r="BG20" s="10">
        <v>2</v>
      </c>
      <c r="BH20" s="10">
        <v>2</v>
      </c>
      <c r="BI20" s="10">
        <v>2</v>
      </c>
      <c r="BJ20" s="10">
        <v>2</v>
      </c>
      <c r="BK20" s="10">
        <v>2</v>
      </c>
      <c r="BL20" s="10">
        <v>2</v>
      </c>
      <c r="BM20" s="10">
        <v>2</v>
      </c>
    </row>
    <row r="21" spans="1:65" x14ac:dyDescent="0.25">
      <c r="A21" s="4">
        <v>100000</v>
      </c>
      <c r="B21" s="10">
        <v>5</v>
      </c>
      <c r="C21" s="10">
        <v>5</v>
      </c>
      <c r="D21" s="10">
        <v>5</v>
      </c>
      <c r="E21" s="10">
        <v>5</v>
      </c>
      <c r="F21" s="10">
        <v>5</v>
      </c>
      <c r="G21" s="10">
        <v>5</v>
      </c>
      <c r="H21" s="10">
        <v>5</v>
      </c>
      <c r="I21" s="10">
        <v>5</v>
      </c>
      <c r="J21" s="10">
        <v>5</v>
      </c>
      <c r="K21" s="10">
        <v>5</v>
      </c>
      <c r="L21" s="10">
        <v>5</v>
      </c>
      <c r="M21" s="10">
        <v>5</v>
      </c>
      <c r="N21" s="10">
        <v>5</v>
      </c>
      <c r="O21" s="10">
        <v>5</v>
      </c>
      <c r="P21" s="10">
        <v>5</v>
      </c>
      <c r="Q21" s="10">
        <v>5</v>
      </c>
      <c r="R21" s="10">
        <v>5</v>
      </c>
      <c r="S21" s="10">
        <v>5</v>
      </c>
      <c r="T21" s="10">
        <v>5</v>
      </c>
      <c r="U21" s="10">
        <v>5</v>
      </c>
      <c r="V21" s="10">
        <v>5</v>
      </c>
      <c r="W21" s="10">
        <v>5</v>
      </c>
      <c r="X21" s="10">
        <v>5</v>
      </c>
      <c r="Y21" s="10">
        <v>5</v>
      </c>
      <c r="Z21" s="10">
        <v>5</v>
      </c>
      <c r="AA21" s="10">
        <v>5</v>
      </c>
      <c r="AB21" s="10">
        <v>5</v>
      </c>
      <c r="AC21" s="10">
        <v>5</v>
      </c>
      <c r="AD21" s="10">
        <v>5</v>
      </c>
      <c r="AE21" s="10">
        <v>5</v>
      </c>
      <c r="AF21" s="10">
        <v>5</v>
      </c>
      <c r="AG21" s="10">
        <v>5</v>
      </c>
      <c r="AH21" s="10">
        <v>5</v>
      </c>
      <c r="AI21" s="10">
        <v>5</v>
      </c>
      <c r="AJ21" s="10">
        <v>5</v>
      </c>
      <c r="AK21" s="10">
        <v>5</v>
      </c>
      <c r="AL21" s="10">
        <v>5</v>
      </c>
      <c r="AM21" s="10">
        <v>5</v>
      </c>
      <c r="AN21" s="10">
        <v>5</v>
      </c>
      <c r="AO21" s="10">
        <v>5</v>
      </c>
      <c r="AP21" s="10">
        <v>5</v>
      </c>
      <c r="AQ21" s="10">
        <v>5</v>
      </c>
      <c r="AR21" s="10">
        <v>5</v>
      </c>
      <c r="AS21" s="10">
        <v>5</v>
      </c>
      <c r="AT21" s="10">
        <v>5</v>
      </c>
      <c r="AU21" s="10">
        <v>5</v>
      </c>
      <c r="AV21" s="10">
        <v>5</v>
      </c>
      <c r="AW21" s="10">
        <v>5</v>
      </c>
      <c r="AX21" s="10">
        <v>5</v>
      </c>
      <c r="AY21" s="10">
        <v>5</v>
      </c>
      <c r="AZ21" s="10">
        <v>5</v>
      </c>
      <c r="BA21" s="10">
        <v>5</v>
      </c>
      <c r="BB21" s="10">
        <v>5</v>
      </c>
      <c r="BC21" s="10">
        <v>5</v>
      </c>
      <c r="BD21" s="10">
        <v>5</v>
      </c>
      <c r="BE21" s="10">
        <v>5</v>
      </c>
      <c r="BF21" s="10">
        <v>5</v>
      </c>
      <c r="BG21" s="10">
        <v>5</v>
      </c>
      <c r="BH21" s="10">
        <v>5</v>
      </c>
      <c r="BI21" s="10">
        <v>5</v>
      </c>
      <c r="BJ21" s="10">
        <v>5</v>
      </c>
      <c r="BK21" s="10">
        <v>5</v>
      </c>
      <c r="BL21" s="10">
        <v>5</v>
      </c>
      <c r="BM21" s="10">
        <v>5</v>
      </c>
    </row>
    <row r="22" spans="1:65" x14ac:dyDescent="0.25">
      <c r="A22" s="3">
        <v>10000</v>
      </c>
      <c r="B22" s="10">
        <v>39</v>
      </c>
      <c r="C22" s="10">
        <v>39</v>
      </c>
      <c r="D22" s="10">
        <v>39</v>
      </c>
      <c r="E22" s="10">
        <v>39</v>
      </c>
      <c r="F22" s="10">
        <v>39</v>
      </c>
      <c r="G22" s="10">
        <v>39</v>
      </c>
      <c r="H22" s="10">
        <v>39</v>
      </c>
      <c r="I22" s="10">
        <v>38</v>
      </c>
      <c r="J22" s="10">
        <v>38</v>
      </c>
      <c r="K22" s="10">
        <v>38</v>
      </c>
      <c r="L22" s="10">
        <v>38</v>
      </c>
      <c r="M22" s="10">
        <v>38</v>
      </c>
      <c r="N22" s="10">
        <v>38</v>
      </c>
      <c r="O22" s="10">
        <v>38</v>
      </c>
      <c r="P22" s="10">
        <v>38</v>
      </c>
      <c r="Q22" s="10">
        <v>38</v>
      </c>
      <c r="R22" s="10">
        <v>38</v>
      </c>
      <c r="S22" s="10">
        <v>38</v>
      </c>
      <c r="T22" s="10">
        <v>38</v>
      </c>
      <c r="U22" s="10">
        <v>37</v>
      </c>
      <c r="V22" s="10">
        <v>37</v>
      </c>
      <c r="W22" s="10">
        <v>37</v>
      </c>
      <c r="X22" s="10">
        <v>37</v>
      </c>
      <c r="Y22" s="10">
        <v>37</v>
      </c>
      <c r="Z22" s="10">
        <v>37</v>
      </c>
      <c r="AA22" s="10">
        <v>37</v>
      </c>
      <c r="AB22" s="10">
        <v>37</v>
      </c>
      <c r="AC22" s="10">
        <v>36</v>
      </c>
      <c r="AD22" s="10">
        <v>36</v>
      </c>
      <c r="AE22" s="10">
        <v>36</v>
      </c>
      <c r="AF22" s="10">
        <v>36</v>
      </c>
      <c r="AG22" s="10">
        <v>36</v>
      </c>
      <c r="AH22" s="10">
        <v>18</v>
      </c>
      <c r="AI22" s="10">
        <v>18</v>
      </c>
      <c r="AJ22" s="10">
        <v>19</v>
      </c>
      <c r="AK22" s="10">
        <v>19</v>
      </c>
      <c r="AL22" s="10">
        <v>18</v>
      </c>
      <c r="AM22" s="10">
        <v>18</v>
      </c>
      <c r="AN22" s="10">
        <v>19</v>
      </c>
      <c r="AO22" s="10">
        <v>19</v>
      </c>
      <c r="AP22" s="10">
        <v>19</v>
      </c>
      <c r="AQ22" s="10">
        <v>19</v>
      </c>
      <c r="AR22" s="10">
        <v>19</v>
      </c>
      <c r="AS22" s="10">
        <v>19</v>
      </c>
      <c r="AT22" s="10">
        <v>19</v>
      </c>
      <c r="AU22" s="10">
        <v>19</v>
      </c>
      <c r="AV22" s="10">
        <v>19</v>
      </c>
      <c r="AW22" s="10">
        <v>19</v>
      </c>
      <c r="AX22" s="10">
        <v>19</v>
      </c>
      <c r="AY22" s="10">
        <v>19</v>
      </c>
      <c r="AZ22" s="10">
        <v>19</v>
      </c>
      <c r="BA22" s="10">
        <v>19</v>
      </c>
      <c r="BB22" s="10">
        <v>19</v>
      </c>
      <c r="BC22" s="10">
        <v>19</v>
      </c>
      <c r="BD22" s="10">
        <v>19</v>
      </c>
      <c r="BE22" s="10">
        <v>19</v>
      </c>
      <c r="BF22" s="10">
        <v>19</v>
      </c>
      <c r="BG22" s="10">
        <v>19</v>
      </c>
      <c r="BH22" s="10">
        <v>19</v>
      </c>
      <c r="BI22" s="10">
        <v>19</v>
      </c>
      <c r="BJ22" s="10">
        <v>19</v>
      </c>
      <c r="BK22" s="10">
        <v>19</v>
      </c>
      <c r="BL22" s="10">
        <v>19</v>
      </c>
      <c r="BM22" s="10">
        <v>19</v>
      </c>
    </row>
    <row r="23" spans="1:65" x14ac:dyDescent="0.25">
      <c r="A23" s="4">
        <v>1</v>
      </c>
      <c r="B23" s="10">
        <v>15</v>
      </c>
      <c r="C23" s="10">
        <v>15</v>
      </c>
      <c r="D23" s="10">
        <v>15</v>
      </c>
      <c r="E23" s="10">
        <v>15</v>
      </c>
      <c r="F23" s="10">
        <v>15</v>
      </c>
      <c r="G23" s="10">
        <v>15</v>
      </c>
      <c r="H23" s="10">
        <v>15</v>
      </c>
      <c r="I23" s="10">
        <v>15</v>
      </c>
      <c r="J23" s="10">
        <v>15</v>
      </c>
      <c r="K23" s="10">
        <v>15</v>
      </c>
      <c r="L23" s="10">
        <v>15</v>
      </c>
      <c r="M23" s="10">
        <v>15</v>
      </c>
      <c r="N23" s="10">
        <v>15</v>
      </c>
      <c r="O23" s="10">
        <v>15</v>
      </c>
      <c r="P23" s="10">
        <v>15</v>
      </c>
      <c r="Q23" s="10">
        <v>15</v>
      </c>
      <c r="R23" s="10">
        <v>15</v>
      </c>
      <c r="S23" s="10">
        <v>15</v>
      </c>
      <c r="T23" s="10">
        <v>15</v>
      </c>
      <c r="U23" s="10">
        <v>15</v>
      </c>
      <c r="V23" s="10">
        <v>15</v>
      </c>
      <c r="W23" s="10">
        <v>15</v>
      </c>
      <c r="X23" s="10">
        <v>15</v>
      </c>
      <c r="Y23" s="10">
        <v>15</v>
      </c>
      <c r="Z23" s="10">
        <v>15</v>
      </c>
      <c r="AA23" s="10">
        <v>15</v>
      </c>
      <c r="AB23" s="10">
        <v>15</v>
      </c>
      <c r="AC23" s="10">
        <v>14</v>
      </c>
      <c r="AD23" s="10">
        <v>14</v>
      </c>
      <c r="AE23" s="10">
        <v>14</v>
      </c>
      <c r="AF23" s="10">
        <v>14</v>
      </c>
      <c r="AG23" s="10">
        <v>14</v>
      </c>
      <c r="AH23" s="10">
        <v>5</v>
      </c>
      <c r="AI23" s="10">
        <v>5</v>
      </c>
      <c r="AJ23" s="10">
        <v>5</v>
      </c>
      <c r="AK23" s="10">
        <v>5</v>
      </c>
      <c r="AL23" s="10">
        <v>5</v>
      </c>
      <c r="AM23" s="10">
        <v>5</v>
      </c>
      <c r="AN23" s="10">
        <v>5</v>
      </c>
      <c r="AO23" s="10">
        <v>5</v>
      </c>
      <c r="AP23" s="10">
        <v>5</v>
      </c>
      <c r="AQ23" s="10">
        <v>5</v>
      </c>
      <c r="AR23" s="10">
        <v>5</v>
      </c>
      <c r="AS23" s="10">
        <v>5</v>
      </c>
      <c r="AT23" s="10">
        <v>5</v>
      </c>
      <c r="AU23" s="10">
        <v>5</v>
      </c>
      <c r="AV23" s="10">
        <v>5</v>
      </c>
      <c r="AW23" s="10">
        <v>5</v>
      </c>
      <c r="AX23" s="10">
        <v>5</v>
      </c>
      <c r="AY23" s="10">
        <v>5</v>
      </c>
      <c r="AZ23" s="10">
        <v>5</v>
      </c>
      <c r="BA23" s="10">
        <v>5</v>
      </c>
      <c r="BB23" s="10">
        <v>5</v>
      </c>
      <c r="BC23" s="10">
        <v>5</v>
      </c>
      <c r="BD23" s="10">
        <v>5</v>
      </c>
      <c r="BE23" s="10">
        <v>5</v>
      </c>
      <c r="BF23" s="10">
        <v>5</v>
      </c>
      <c r="BG23" s="10">
        <v>5</v>
      </c>
      <c r="BH23" s="10">
        <v>5</v>
      </c>
      <c r="BI23" s="10">
        <v>5</v>
      </c>
      <c r="BJ23" s="10">
        <v>5</v>
      </c>
      <c r="BK23" s="10">
        <v>5</v>
      </c>
      <c r="BL23" s="10">
        <v>5</v>
      </c>
      <c r="BM23" s="10">
        <v>5</v>
      </c>
    </row>
    <row r="24" spans="1:65" x14ac:dyDescent="0.25">
      <c r="A24" s="4">
        <v>100000</v>
      </c>
      <c r="B24" s="10">
        <v>24</v>
      </c>
      <c r="C24" s="10">
        <v>24</v>
      </c>
      <c r="D24" s="10">
        <v>24</v>
      </c>
      <c r="E24" s="10">
        <v>24</v>
      </c>
      <c r="F24" s="10">
        <v>24</v>
      </c>
      <c r="G24" s="10">
        <v>24</v>
      </c>
      <c r="H24" s="10">
        <v>24</v>
      </c>
      <c r="I24" s="10">
        <v>23</v>
      </c>
      <c r="J24" s="10">
        <v>23</v>
      </c>
      <c r="K24" s="10">
        <v>23</v>
      </c>
      <c r="L24" s="10">
        <v>23</v>
      </c>
      <c r="M24" s="10">
        <v>23</v>
      </c>
      <c r="N24" s="10">
        <v>23</v>
      </c>
      <c r="O24" s="10">
        <v>23</v>
      </c>
      <c r="P24" s="10">
        <v>23</v>
      </c>
      <c r="Q24" s="10">
        <v>23</v>
      </c>
      <c r="R24" s="10">
        <v>23</v>
      </c>
      <c r="S24" s="10">
        <v>23</v>
      </c>
      <c r="T24" s="10">
        <v>23</v>
      </c>
      <c r="U24" s="10">
        <v>22</v>
      </c>
      <c r="V24" s="10">
        <v>22</v>
      </c>
      <c r="W24" s="10">
        <v>22</v>
      </c>
      <c r="X24" s="10">
        <v>22</v>
      </c>
      <c r="Y24" s="10">
        <v>22</v>
      </c>
      <c r="Z24" s="10">
        <v>22</v>
      </c>
      <c r="AA24" s="10">
        <v>22</v>
      </c>
      <c r="AB24" s="10">
        <v>22</v>
      </c>
      <c r="AC24" s="10">
        <v>22</v>
      </c>
      <c r="AD24" s="10">
        <v>22</v>
      </c>
      <c r="AE24" s="10">
        <v>22</v>
      </c>
      <c r="AF24" s="10">
        <v>22</v>
      </c>
      <c r="AG24" s="10">
        <v>22</v>
      </c>
      <c r="AH24" s="10">
        <v>13</v>
      </c>
      <c r="AI24" s="10">
        <v>13</v>
      </c>
      <c r="AJ24" s="10">
        <v>14</v>
      </c>
      <c r="AK24" s="10">
        <v>14</v>
      </c>
      <c r="AL24" s="10">
        <v>13</v>
      </c>
      <c r="AM24" s="10">
        <v>13</v>
      </c>
      <c r="AN24" s="10">
        <v>14</v>
      </c>
      <c r="AO24" s="10">
        <v>14</v>
      </c>
      <c r="AP24" s="10">
        <v>14</v>
      </c>
      <c r="AQ24" s="10">
        <v>14</v>
      </c>
      <c r="AR24" s="10">
        <v>14</v>
      </c>
      <c r="AS24" s="10">
        <v>14</v>
      </c>
      <c r="AT24" s="10">
        <v>14</v>
      </c>
      <c r="AU24" s="10">
        <v>14</v>
      </c>
      <c r="AV24" s="10">
        <v>14</v>
      </c>
      <c r="AW24" s="10">
        <v>14</v>
      </c>
      <c r="AX24" s="10">
        <v>14</v>
      </c>
      <c r="AY24" s="10">
        <v>14</v>
      </c>
      <c r="AZ24" s="10">
        <v>14</v>
      </c>
      <c r="BA24" s="10">
        <v>14</v>
      </c>
      <c r="BB24" s="10">
        <v>14</v>
      </c>
      <c r="BC24" s="10">
        <v>14</v>
      </c>
      <c r="BD24" s="10">
        <v>14</v>
      </c>
      <c r="BE24" s="10">
        <v>14</v>
      </c>
      <c r="BF24" s="10">
        <v>14</v>
      </c>
      <c r="BG24" s="10">
        <v>14</v>
      </c>
      <c r="BH24" s="10">
        <v>14</v>
      </c>
      <c r="BI24" s="10">
        <v>14</v>
      </c>
      <c r="BJ24" s="10">
        <v>14</v>
      </c>
      <c r="BK24" s="10">
        <v>14</v>
      </c>
      <c r="BL24" s="10">
        <v>14</v>
      </c>
      <c r="BM24" s="10">
        <v>14</v>
      </c>
    </row>
    <row r="25" spans="1:65" x14ac:dyDescent="0.25">
      <c r="A25" s="2" t="s">
        <v>12</v>
      </c>
      <c r="B25" s="10">
        <v>14</v>
      </c>
      <c r="C25" s="10">
        <v>14</v>
      </c>
      <c r="D25" s="10">
        <v>15</v>
      </c>
      <c r="E25" s="10">
        <v>15</v>
      </c>
      <c r="F25" s="10">
        <v>15</v>
      </c>
      <c r="G25" s="10">
        <v>16</v>
      </c>
      <c r="H25" s="10">
        <v>16</v>
      </c>
      <c r="I25" s="10">
        <v>16</v>
      </c>
      <c r="J25" s="10">
        <v>16</v>
      </c>
      <c r="K25" s="10">
        <v>16</v>
      </c>
      <c r="L25" s="10">
        <v>16</v>
      </c>
      <c r="M25" s="10">
        <v>16</v>
      </c>
      <c r="N25" s="10">
        <v>16</v>
      </c>
      <c r="O25" s="10">
        <v>17</v>
      </c>
      <c r="P25" s="10">
        <v>17</v>
      </c>
      <c r="Q25" s="10">
        <v>17</v>
      </c>
      <c r="R25" s="10">
        <v>17</v>
      </c>
      <c r="S25" s="10">
        <v>17</v>
      </c>
      <c r="T25" s="10">
        <v>17</v>
      </c>
      <c r="U25" s="10">
        <v>17</v>
      </c>
      <c r="V25" s="10">
        <v>17</v>
      </c>
      <c r="W25" s="10">
        <v>17</v>
      </c>
      <c r="X25" s="10">
        <v>17</v>
      </c>
      <c r="Y25" s="10">
        <v>17</v>
      </c>
      <c r="Z25" s="10">
        <v>17</v>
      </c>
      <c r="AA25" s="10">
        <v>17</v>
      </c>
      <c r="AB25" s="10">
        <v>17</v>
      </c>
      <c r="AC25" s="10">
        <v>16</v>
      </c>
      <c r="AD25" s="10">
        <v>14</v>
      </c>
      <c r="AE25" s="10">
        <v>12</v>
      </c>
      <c r="AF25" s="10">
        <v>11</v>
      </c>
      <c r="AG25" s="10">
        <v>12</v>
      </c>
      <c r="AH25" s="10">
        <v>10</v>
      </c>
      <c r="AI25" s="10">
        <v>10</v>
      </c>
      <c r="AJ25" s="10">
        <v>10</v>
      </c>
      <c r="AK25" s="10">
        <v>10</v>
      </c>
      <c r="AL25" s="10">
        <v>16</v>
      </c>
      <c r="AM25" s="10">
        <v>16</v>
      </c>
      <c r="AN25" s="10">
        <v>15</v>
      </c>
      <c r="AO25" s="10">
        <v>18</v>
      </c>
      <c r="AP25" s="10">
        <v>21</v>
      </c>
      <c r="AQ25" s="10">
        <v>21</v>
      </c>
      <c r="AR25" s="10">
        <v>22</v>
      </c>
      <c r="AS25" s="10">
        <v>22</v>
      </c>
      <c r="AT25" s="10">
        <v>22</v>
      </c>
      <c r="AU25" s="10">
        <v>22</v>
      </c>
      <c r="AV25" s="10">
        <v>22</v>
      </c>
      <c r="AW25" s="10">
        <v>22</v>
      </c>
      <c r="AX25" s="10">
        <v>22</v>
      </c>
      <c r="AY25" s="10">
        <v>22</v>
      </c>
      <c r="AZ25" s="10">
        <v>22</v>
      </c>
      <c r="BA25" s="10">
        <v>21</v>
      </c>
      <c r="BB25" s="10">
        <v>21</v>
      </c>
      <c r="BC25" s="10">
        <v>21</v>
      </c>
      <c r="BD25" s="10">
        <v>21</v>
      </c>
      <c r="BE25" s="10">
        <v>21</v>
      </c>
      <c r="BF25" s="10">
        <v>21</v>
      </c>
      <c r="BG25" s="10">
        <v>21</v>
      </c>
      <c r="BH25" s="10">
        <v>21</v>
      </c>
      <c r="BI25" s="10">
        <v>21</v>
      </c>
      <c r="BJ25" s="10">
        <v>21</v>
      </c>
      <c r="BK25" s="10">
        <v>21</v>
      </c>
      <c r="BL25" s="10">
        <v>21</v>
      </c>
      <c r="BM25" s="10">
        <v>21</v>
      </c>
    </row>
    <row r="26" spans="1:65" x14ac:dyDescent="0.25">
      <c r="A26" s="3">
        <v>100</v>
      </c>
      <c r="B26" s="10">
        <v>2</v>
      </c>
      <c r="C26" s="10">
        <v>2</v>
      </c>
      <c r="D26" s="10">
        <v>2</v>
      </c>
      <c r="E26" s="10">
        <v>2</v>
      </c>
      <c r="F26" s="10">
        <v>2</v>
      </c>
      <c r="G26" s="10">
        <v>2</v>
      </c>
      <c r="H26" s="10">
        <v>2</v>
      </c>
      <c r="I26" s="10">
        <v>2</v>
      </c>
      <c r="J26" s="10">
        <v>2</v>
      </c>
      <c r="K26" s="10">
        <v>2</v>
      </c>
      <c r="L26" s="10">
        <v>2</v>
      </c>
      <c r="M26" s="10">
        <v>2</v>
      </c>
      <c r="N26" s="10">
        <v>2</v>
      </c>
      <c r="O26" s="10">
        <v>2</v>
      </c>
      <c r="P26" s="10">
        <v>2</v>
      </c>
      <c r="Q26" s="10">
        <v>2</v>
      </c>
      <c r="R26" s="10">
        <v>2</v>
      </c>
      <c r="S26" s="10">
        <v>2</v>
      </c>
      <c r="T26" s="10">
        <v>2</v>
      </c>
      <c r="U26" s="10">
        <v>2</v>
      </c>
      <c r="V26" s="10">
        <v>2</v>
      </c>
      <c r="W26" s="10">
        <v>2</v>
      </c>
      <c r="X26" s="10">
        <v>2</v>
      </c>
      <c r="Y26" s="10">
        <v>2</v>
      </c>
      <c r="Z26" s="10">
        <v>2</v>
      </c>
      <c r="AA26" s="10">
        <v>2</v>
      </c>
      <c r="AB26" s="10">
        <v>2</v>
      </c>
      <c r="AC26" s="10">
        <v>2</v>
      </c>
      <c r="AD26" s="10">
        <v>2</v>
      </c>
      <c r="AE26" s="10">
        <v>2</v>
      </c>
      <c r="AF26" s="10">
        <v>2</v>
      </c>
      <c r="AG26" s="10">
        <v>2</v>
      </c>
      <c r="AH26" s="10">
        <v>2</v>
      </c>
      <c r="AI26" s="10">
        <v>2</v>
      </c>
      <c r="AJ26" s="10">
        <v>2</v>
      </c>
      <c r="AK26" s="10">
        <v>2</v>
      </c>
      <c r="AL26" s="10">
        <v>2</v>
      </c>
      <c r="AM26" s="10">
        <v>2</v>
      </c>
      <c r="AN26" s="10">
        <v>2</v>
      </c>
      <c r="AO26" s="10">
        <v>2</v>
      </c>
      <c r="AP26" s="10">
        <v>2</v>
      </c>
      <c r="AQ26" s="10">
        <v>2</v>
      </c>
      <c r="AR26" s="10">
        <v>2</v>
      </c>
      <c r="AS26" s="10">
        <v>2</v>
      </c>
      <c r="AT26" s="10">
        <v>2</v>
      </c>
      <c r="AU26" s="10">
        <v>2</v>
      </c>
      <c r="AV26" s="10">
        <v>2</v>
      </c>
      <c r="AW26" s="10">
        <v>2</v>
      </c>
      <c r="AX26" s="10">
        <v>2</v>
      </c>
      <c r="AY26" s="10">
        <v>2</v>
      </c>
      <c r="AZ26" s="10">
        <v>2</v>
      </c>
      <c r="BA26" s="10">
        <v>2</v>
      </c>
      <c r="BB26" s="10">
        <v>2</v>
      </c>
      <c r="BC26" s="10">
        <v>2</v>
      </c>
      <c r="BD26" s="10">
        <v>2</v>
      </c>
      <c r="BE26" s="10">
        <v>2</v>
      </c>
      <c r="BF26" s="10">
        <v>2</v>
      </c>
      <c r="BG26" s="10">
        <v>2</v>
      </c>
      <c r="BH26" s="10">
        <v>2</v>
      </c>
      <c r="BI26" s="10">
        <v>2</v>
      </c>
      <c r="BJ26" s="10">
        <v>2</v>
      </c>
      <c r="BK26" s="10">
        <v>2</v>
      </c>
      <c r="BL26" s="10">
        <v>2</v>
      </c>
      <c r="BM26" s="10">
        <v>2</v>
      </c>
    </row>
    <row r="27" spans="1:65" x14ac:dyDescent="0.25">
      <c r="A27" s="4">
        <v>100000</v>
      </c>
      <c r="B27" s="10">
        <v>2</v>
      </c>
      <c r="C27" s="10">
        <v>2</v>
      </c>
      <c r="D27" s="10">
        <v>2</v>
      </c>
      <c r="E27" s="10">
        <v>2</v>
      </c>
      <c r="F27" s="10">
        <v>2</v>
      </c>
      <c r="G27" s="10">
        <v>2</v>
      </c>
      <c r="H27" s="10">
        <v>2</v>
      </c>
      <c r="I27" s="10">
        <v>2</v>
      </c>
      <c r="J27" s="10">
        <v>2</v>
      </c>
      <c r="K27" s="10">
        <v>2</v>
      </c>
      <c r="L27" s="10">
        <v>2</v>
      </c>
      <c r="M27" s="10">
        <v>2</v>
      </c>
      <c r="N27" s="10">
        <v>2</v>
      </c>
      <c r="O27" s="10">
        <v>2</v>
      </c>
      <c r="P27" s="10">
        <v>2</v>
      </c>
      <c r="Q27" s="10">
        <v>2</v>
      </c>
      <c r="R27" s="10">
        <v>2</v>
      </c>
      <c r="S27" s="10">
        <v>2</v>
      </c>
      <c r="T27" s="10">
        <v>2</v>
      </c>
      <c r="U27" s="10">
        <v>2</v>
      </c>
      <c r="V27" s="10">
        <v>2</v>
      </c>
      <c r="W27" s="10">
        <v>2</v>
      </c>
      <c r="X27" s="10">
        <v>2</v>
      </c>
      <c r="Y27" s="10">
        <v>2</v>
      </c>
      <c r="Z27" s="10">
        <v>2</v>
      </c>
      <c r="AA27" s="10">
        <v>2</v>
      </c>
      <c r="AB27" s="10">
        <v>2</v>
      </c>
      <c r="AC27" s="10">
        <v>2</v>
      </c>
      <c r="AD27" s="10">
        <v>2</v>
      </c>
      <c r="AE27" s="10">
        <v>2</v>
      </c>
      <c r="AF27" s="10">
        <v>2</v>
      </c>
      <c r="AG27" s="10">
        <v>2</v>
      </c>
      <c r="AH27" s="10">
        <v>2</v>
      </c>
      <c r="AI27" s="10">
        <v>2</v>
      </c>
      <c r="AJ27" s="10">
        <v>2</v>
      </c>
      <c r="AK27" s="10">
        <v>2</v>
      </c>
      <c r="AL27" s="10">
        <v>2</v>
      </c>
      <c r="AM27" s="10">
        <v>2</v>
      </c>
      <c r="AN27" s="10">
        <v>2</v>
      </c>
      <c r="AO27" s="10">
        <v>2</v>
      </c>
      <c r="AP27" s="10">
        <v>2</v>
      </c>
      <c r="AQ27" s="10">
        <v>2</v>
      </c>
      <c r="AR27" s="10">
        <v>2</v>
      </c>
      <c r="AS27" s="10">
        <v>2</v>
      </c>
      <c r="AT27" s="10">
        <v>2</v>
      </c>
      <c r="AU27" s="10">
        <v>2</v>
      </c>
      <c r="AV27" s="10">
        <v>2</v>
      </c>
      <c r="AW27" s="10">
        <v>2</v>
      </c>
      <c r="AX27" s="10">
        <v>2</v>
      </c>
      <c r="AY27" s="10">
        <v>2</v>
      </c>
      <c r="AZ27" s="10">
        <v>2</v>
      </c>
      <c r="BA27" s="10">
        <v>2</v>
      </c>
      <c r="BB27" s="10">
        <v>2</v>
      </c>
      <c r="BC27" s="10">
        <v>2</v>
      </c>
      <c r="BD27" s="10">
        <v>2</v>
      </c>
      <c r="BE27" s="10">
        <v>2</v>
      </c>
      <c r="BF27" s="10">
        <v>2</v>
      </c>
      <c r="BG27" s="10">
        <v>2</v>
      </c>
      <c r="BH27" s="10">
        <v>2</v>
      </c>
      <c r="BI27" s="10">
        <v>2</v>
      </c>
      <c r="BJ27" s="10">
        <v>2</v>
      </c>
      <c r="BK27" s="10">
        <v>2</v>
      </c>
      <c r="BL27" s="10">
        <v>2</v>
      </c>
      <c r="BM27" s="10">
        <v>2</v>
      </c>
    </row>
    <row r="28" spans="1:65" x14ac:dyDescent="0.25">
      <c r="A28" s="3">
        <v>1000</v>
      </c>
      <c r="B28" s="10">
        <v>2</v>
      </c>
      <c r="C28" s="10">
        <v>2</v>
      </c>
      <c r="D28" s="10">
        <v>2</v>
      </c>
      <c r="E28" s="10">
        <v>2</v>
      </c>
      <c r="F28" s="10">
        <v>2</v>
      </c>
      <c r="G28" s="10">
        <v>2</v>
      </c>
      <c r="H28" s="10">
        <v>2</v>
      </c>
      <c r="I28" s="10">
        <v>2</v>
      </c>
      <c r="J28" s="10">
        <v>2</v>
      </c>
      <c r="K28" s="10">
        <v>2</v>
      </c>
      <c r="L28" s="10">
        <v>2</v>
      </c>
      <c r="M28" s="10">
        <v>2</v>
      </c>
      <c r="N28" s="10">
        <v>2</v>
      </c>
      <c r="O28" s="10">
        <v>2</v>
      </c>
      <c r="P28" s="10">
        <v>2</v>
      </c>
      <c r="Q28" s="10">
        <v>2</v>
      </c>
      <c r="R28" s="10">
        <v>2</v>
      </c>
      <c r="S28" s="10">
        <v>2</v>
      </c>
      <c r="T28" s="10">
        <v>2</v>
      </c>
      <c r="U28" s="10">
        <v>2</v>
      </c>
      <c r="V28" s="10">
        <v>2</v>
      </c>
      <c r="W28" s="10">
        <v>2</v>
      </c>
      <c r="X28" s="10">
        <v>2</v>
      </c>
      <c r="Y28" s="10">
        <v>2</v>
      </c>
      <c r="Z28" s="10">
        <v>2</v>
      </c>
      <c r="AA28" s="10">
        <v>2</v>
      </c>
      <c r="AB28" s="10">
        <v>2</v>
      </c>
      <c r="AC28" s="10">
        <v>2</v>
      </c>
      <c r="AD28" s="10">
        <v>2</v>
      </c>
      <c r="AE28" s="10">
        <v>2</v>
      </c>
      <c r="AF28" s="10">
        <v>2</v>
      </c>
      <c r="AG28" s="10">
        <v>2</v>
      </c>
      <c r="AH28" s="10">
        <v>2</v>
      </c>
      <c r="AI28" s="10">
        <v>2</v>
      </c>
      <c r="AJ28" s="10">
        <v>2</v>
      </c>
      <c r="AK28" s="10">
        <v>2</v>
      </c>
      <c r="AL28" s="10">
        <v>2</v>
      </c>
      <c r="AM28" s="10">
        <v>2</v>
      </c>
      <c r="AN28" s="10">
        <v>2</v>
      </c>
      <c r="AO28" s="10">
        <v>2</v>
      </c>
      <c r="AP28" s="10">
        <v>2</v>
      </c>
      <c r="AQ28" s="10">
        <v>2</v>
      </c>
      <c r="AR28" s="10">
        <v>2</v>
      </c>
      <c r="AS28" s="10">
        <v>2</v>
      </c>
      <c r="AT28" s="10">
        <v>2</v>
      </c>
      <c r="AU28" s="10">
        <v>2</v>
      </c>
      <c r="AV28" s="10">
        <v>2</v>
      </c>
      <c r="AW28" s="10">
        <v>2</v>
      </c>
      <c r="AX28" s="10">
        <v>2</v>
      </c>
      <c r="AY28" s="10">
        <v>2</v>
      </c>
      <c r="AZ28" s="10">
        <v>2</v>
      </c>
      <c r="BA28" s="10">
        <v>2</v>
      </c>
      <c r="BB28" s="10">
        <v>2</v>
      </c>
      <c r="BC28" s="10">
        <v>2</v>
      </c>
      <c r="BD28" s="10">
        <v>2</v>
      </c>
      <c r="BE28" s="10">
        <v>2</v>
      </c>
      <c r="BF28" s="10">
        <v>2</v>
      </c>
      <c r="BG28" s="10">
        <v>2</v>
      </c>
      <c r="BH28" s="10">
        <v>2</v>
      </c>
      <c r="BI28" s="10">
        <v>2</v>
      </c>
      <c r="BJ28" s="10">
        <v>2</v>
      </c>
      <c r="BK28" s="10">
        <v>2</v>
      </c>
      <c r="BL28" s="10">
        <v>2</v>
      </c>
      <c r="BM28" s="10">
        <v>2</v>
      </c>
    </row>
    <row r="29" spans="1:65" x14ac:dyDescent="0.25">
      <c r="A29" s="4">
        <v>100000</v>
      </c>
      <c r="B29" s="10">
        <v>2</v>
      </c>
      <c r="C29" s="10">
        <v>2</v>
      </c>
      <c r="D29" s="10">
        <v>2</v>
      </c>
      <c r="E29" s="10">
        <v>2</v>
      </c>
      <c r="F29" s="10">
        <v>2</v>
      </c>
      <c r="G29" s="10">
        <v>2</v>
      </c>
      <c r="H29" s="10">
        <v>2</v>
      </c>
      <c r="I29" s="10">
        <v>2</v>
      </c>
      <c r="J29" s="10">
        <v>2</v>
      </c>
      <c r="K29" s="10">
        <v>2</v>
      </c>
      <c r="L29" s="10">
        <v>2</v>
      </c>
      <c r="M29" s="10">
        <v>2</v>
      </c>
      <c r="N29" s="10">
        <v>2</v>
      </c>
      <c r="O29" s="10">
        <v>2</v>
      </c>
      <c r="P29" s="10">
        <v>2</v>
      </c>
      <c r="Q29" s="10">
        <v>2</v>
      </c>
      <c r="R29" s="10">
        <v>2</v>
      </c>
      <c r="S29" s="10">
        <v>2</v>
      </c>
      <c r="T29" s="10">
        <v>2</v>
      </c>
      <c r="U29" s="10">
        <v>2</v>
      </c>
      <c r="V29" s="10">
        <v>2</v>
      </c>
      <c r="W29" s="10">
        <v>2</v>
      </c>
      <c r="X29" s="10">
        <v>2</v>
      </c>
      <c r="Y29" s="10">
        <v>2</v>
      </c>
      <c r="Z29" s="10">
        <v>2</v>
      </c>
      <c r="AA29" s="10">
        <v>2</v>
      </c>
      <c r="AB29" s="10">
        <v>2</v>
      </c>
      <c r="AC29" s="10">
        <v>2</v>
      </c>
      <c r="AD29" s="10">
        <v>2</v>
      </c>
      <c r="AE29" s="10">
        <v>2</v>
      </c>
      <c r="AF29" s="10">
        <v>2</v>
      </c>
      <c r="AG29" s="10">
        <v>2</v>
      </c>
      <c r="AH29" s="10">
        <v>2</v>
      </c>
      <c r="AI29" s="10">
        <v>2</v>
      </c>
      <c r="AJ29" s="10">
        <v>2</v>
      </c>
      <c r="AK29" s="10">
        <v>2</v>
      </c>
      <c r="AL29" s="10">
        <v>2</v>
      </c>
      <c r="AM29" s="10">
        <v>2</v>
      </c>
      <c r="AN29" s="10">
        <v>2</v>
      </c>
      <c r="AO29" s="10">
        <v>2</v>
      </c>
      <c r="AP29" s="10">
        <v>2</v>
      </c>
      <c r="AQ29" s="10">
        <v>2</v>
      </c>
      <c r="AR29" s="10">
        <v>2</v>
      </c>
      <c r="AS29" s="10">
        <v>2</v>
      </c>
      <c r="AT29" s="10">
        <v>2</v>
      </c>
      <c r="AU29" s="10">
        <v>2</v>
      </c>
      <c r="AV29" s="10">
        <v>2</v>
      </c>
      <c r="AW29" s="10">
        <v>2</v>
      </c>
      <c r="AX29" s="10">
        <v>2</v>
      </c>
      <c r="AY29" s="10">
        <v>2</v>
      </c>
      <c r="AZ29" s="10">
        <v>2</v>
      </c>
      <c r="BA29" s="10">
        <v>2</v>
      </c>
      <c r="BB29" s="10">
        <v>2</v>
      </c>
      <c r="BC29" s="10">
        <v>2</v>
      </c>
      <c r="BD29" s="10">
        <v>2</v>
      </c>
      <c r="BE29" s="10">
        <v>2</v>
      </c>
      <c r="BF29" s="10">
        <v>2</v>
      </c>
      <c r="BG29" s="10">
        <v>2</v>
      </c>
      <c r="BH29" s="10">
        <v>2</v>
      </c>
      <c r="BI29" s="10">
        <v>2</v>
      </c>
      <c r="BJ29" s="10">
        <v>2</v>
      </c>
      <c r="BK29" s="10">
        <v>2</v>
      </c>
      <c r="BL29" s="10">
        <v>2</v>
      </c>
      <c r="BM29" s="10">
        <v>2</v>
      </c>
    </row>
    <row r="30" spans="1:65" x14ac:dyDescent="0.25">
      <c r="A30" s="3">
        <v>10000</v>
      </c>
      <c r="B30" s="10">
        <v>10</v>
      </c>
      <c r="C30" s="10">
        <v>10</v>
      </c>
      <c r="D30" s="10">
        <v>11</v>
      </c>
      <c r="E30" s="10">
        <v>11</v>
      </c>
      <c r="F30" s="10">
        <v>11</v>
      </c>
      <c r="G30" s="10">
        <v>12</v>
      </c>
      <c r="H30" s="10">
        <v>12</v>
      </c>
      <c r="I30" s="10">
        <v>12</v>
      </c>
      <c r="J30" s="10">
        <v>12</v>
      </c>
      <c r="K30" s="10">
        <v>12</v>
      </c>
      <c r="L30" s="10">
        <v>12</v>
      </c>
      <c r="M30" s="10">
        <v>12</v>
      </c>
      <c r="N30" s="10">
        <v>12</v>
      </c>
      <c r="O30" s="10">
        <v>13</v>
      </c>
      <c r="P30" s="10">
        <v>13</v>
      </c>
      <c r="Q30" s="10">
        <v>13</v>
      </c>
      <c r="R30" s="10">
        <v>13</v>
      </c>
      <c r="S30" s="10">
        <v>13</v>
      </c>
      <c r="T30" s="10">
        <v>13</v>
      </c>
      <c r="U30" s="10">
        <v>13</v>
      </c>
      <c r="V30" s="10">
        <v>13</v>
      </c>
      <c r="W30" s="10">
        <v>13</v>
      </c>
      <c r="X30" s="10">
        <v>13</v>
      </c>
      <c r="Y30" s="10">
        <v>13</v>
      </c>
      <c r="Z30" s="10">
        <v>13</v>
      </c>
      <c r="AA30" s="10">
        <v>13</v>
      </c>
      <c r="AB30" s="10">
        <v>13</v>
      </c>
      <c r="AC30" s="10">
        <v>12</v>
      </c>
      <c r="AD30" s="10">
        <v>10</v>
      </c>
      <c r="AE30" s="10">
        <v>8</v>
      </c>
      <c r="AF30" s="10">
        <v>7</v>
      </c>
      <c r="AG30" s="10">
        <v>8</v>
      </c>
      <c r="AH30" s="10">
        <v>6</v>
      </c>
      <c r="AI30" s="10">
        <v>6</v>
      </c>
      <c r="AJ30" s="10">
        <v>6</v>
      </c>
      <c r="AK30" s="10">
        <v>6</v>
      </c>
      <c r="AL30" s="10">
        <v>12</v>
      </c>
      <c r="AM30" s="10">
        <v>12</v>
      </c>
      <c r="AN30" s="10">
        <v>11</v>
      </c>
      <c r="AO30" s="10">
        <v>14</v>
      </c>
      <c r="AP30" s="10">
        <v>17</v>
      </c>
      <c r="AQ30" s="10">
        <v>17</v>
      </c>
      <c r="AR30" s="10">
        <v>18</v>
      </c>
      <c r="AS30" s="10">
        <v>18</v>
      </c>
      <c r="AT30" s="10">
        <v>18</v>
      </c>
      <c r="AU30" s="10">
        <v>18</v>
      </c>
      <c r="AV30" s="10">
        <v>18</v>
      </c>
      <c r="AW30" s="10">
        <v>18</v>
      </c>
      <c r="AX30" s="10">
        <v>18</v>
      </c>
      <c r="AY30" s="10">
        <v>18</v>
      </c>
      <c r="AZ30" s="10">
        <v>18</v>
      </c>
      <c r="BA30" s="10">
        <v>17</v>
      </c>
      <c r="BB30" s="10">
        <v>17</v>
      </c>
      <c r="BC30" s="10">
        <v>17</v>
      </c>
      <c r="BD30" s="10">
        <v>17</v>
      </c>
      <c r="BE30" s="10">
        <v>17</v>
      </c>
      <c r="BF30" s="10">
        <v>17</v>
      </c>
      <c r="BG30" s="10">
        <v>17</v>
      </c>
      <c r="BH30" s="10">
        <v>17</v>
      </c>
      <c r="BI30" s="10">
        <v>17</v>
      </c>
      <c r="BJ30" s="10">
        <v>17</v>
      </c>
      <c r="BK30" s="10">
        <v>17</v>
      </c>
      <c r="BL30" s="10">
        <v>17</v>
      </c>
      <c r="BM30" s="10">
        <v>17</v>
      </c>
    </row>
    <row r="31" spans="1:65" x14ac:dyDescent="0.25">
      <c r="A31" s="4">
        <v>1</v>
      </c>
      <c r="B31" s="10">
        <v>4</v>
      </c>
      <c r="C31" s="10">
        <v>4</v>
      </c>
      <c r="D31" s="10">
        <v>4</v>
      </c>
      <c r="E31" s="10">
        <v>4</v>
      </c>
      <c r="F31" s="10">
        <v>4</v>
      </c>
      <c r="G31" s="10">
        <v>5</v>
      </c>
      <c r="H31" s="10">
        <v>5</v>
      </c>
      <c r="I31" s="10">
        <v>5</v>
      </c>
      <c r="J31" s="10">
        <v>5</v>
      </c>
      <c r="K31" s="10">
        <v>5</v>
      </c>
      <c r="L31" s="10">
        <v>5</v>
      </c>
      <c r="M31" s="10">
        <v>5</v>
      </c>
      <c r="N31" s="10">
        <v>5</v>
      </c>
      <c r="O31" s="10">
        <v>6</v>
      </c>
      <c r="P31" s="10">
        <v>6</v>
      </c>
      <c r="Q31" s="10">
        <v>6</v>
      </c>
      <c r="R31" s="10">
        <v>6</v>
      </c>
      <c r="S31" s="10">
        <v>6</v>
      </c>
      <c r="T31" s="10">
        <v>6</v>
      </c>
      <c r="U31" s="10">
        <v>6</v>
      </c>
      <c r="V31" s="10">
        <v>6</v>
      </c>
      <c r="W31" s="10">
        <v>6</v>
      </c>
      <c r="X31" s="10">
        <v>6</v>
      </c>
      <c r="Y31" s="10">
        <v>6</v>
      </c>
      <c r="Z31" s="10">
        <v>6</v>
      </c>
      <c r="AA31" s="10">
        <v>6</v>
      </c>
      <c r="AB31" s="10">
        <v>6</v>
      </c>
      <c r="AC31" s="10">
        <v>5</v>
      </c>
      <c r="AD31" s="10">
        <v>3</v>
      </c>
      <c r="AE31" s="10">
        <v>3</v>
      </c>
      <c r="AF31" s="10">
        <v>3</v>
      </c>
      <c r="AG31" s="10">
        <v>3</v>
      </c>
      <c r="AH31" s="10">
        <v>2</v>
      </c>
      <c r="AI31" s="10">
        <v>2</v>
      </c>
      <c r="AJ31" s="10">
        <v>2</v>
      </c>
      <c r="AK31" s="10">
        <v>2</v>
      </c>
      <c r="AL31" s="10">
        <v>2</v>
      </c>
      <c r="AM31" s="10">
        <v>2</v>
      </c>
      <c r="AN31" s="10">
        <v>2</v>
      </c>
      <c r="AO31" s="10">
        <v>5</v>
      </c>
      <c r="AP31" s="10">
        <v>6</v>
      </c>
      <c r="AQ31" s="10">
        <v>6</v>
      </c>
      <c r="AR31" s="10">
        <v>7</v>
      </c>
      <c r="AS31" s="10">
        <v>7</v>
      </c>
      <c r="AT31" s="10">
        <v>7</v>
      </c>
      <c r="AU31" s="10">
        <v>7</v>
      </c>
      <c r="AV31" s="10">
        <v>7</v>
      </c>
      <c r="AW31" s="10">
        <v>7</v>
      </c>
      <c r="AX31" s="10">
        <v>7</v>
      </c>
      <c r="AY31" s="10">
        <v>7</v>
      </c>
      <c r="AZ31" s="10">
        <v>7</v>
      </c>
      <c r="BA31" s="10">
        <v>6</v>
      </c>
      <c r="BB31" s="10">
        <v>6</v>
      </c>
      <c r="BC31" s="10">
        <v>6</v>
      </c>
      <c r="BD31" s="10">
        <v>6</v>
      </c>
      <c r="BE31" s="10">
        <v>6</v>
      </c>
      <c r="BF31" s="10">
        <v>6</v>
      </c>
      <c r="BG31" s="10">
        <v>6</v>
      </c>
      <c r="BH31" s="10">
        <v>6</v>
      </c>
      <c r="BI31" s="10">
        <v>6</v>
      </c>
      <c r="BJ31" s="10">
        <v>6</v>
      </c>
      <c r="BK31" s="10">
        <v>6</v>
      </c>
      <c r="BL31" s="10">
        <v>6</v>
      </c>
      <c r="BM31" s="10">
        <v>6</v>
      </c>
    </row>
    <row r="32" spans="1:65" x14ac:dyDescent="0.25">
      <c r="A32" s="4">
        <v>100000</v>
      </c>
      <c r="B32" s="10">
        <v>6</v>
      </c>
      <c r="C32" s="10">
        <v>6</v>
      </c>
      <c r="D32" s="10">
        <v>7</v>
      </c>
      <c r="E32" s="10">
        <v>7</v>
      </c>
      <c r="F32" s="10">
        <v>7</v>
      </c>
      <c r="G32" s="10">
        <v>7</v>
      </c>
      <c r="H32" s="10">
        <v>7</v>
      </c>
      <c r="I32" s="10">
        <v>7</v>
      </c>
      <c r="J32" s="10">
        <v>7</v>
      </c>
      <c r="K32" s="10">
        <v>7</v>
      </c>
      <c r="L32" s="10">
        <v>7</v>
      </c>
      <c r="M32" s="10">
        <v>7</v>
      </c>
      <c r="N32" s="10">
        <v>7</v>
      </c>
      <c r="O32" s="10">
        <v>7</v>
      </c>
      <c r="P32" s="10">
        <v>7</v>
      </c>
      <c r="Q32" s="10">
        <v>7</v>
      </c>
      <c r="R32" s="10">
        <v>7</v>
      </c>
      <c r="S32" s="10">
        <v>7</v>
      </c>
      <c r="T32" s="10">
        <v>7</v>
      </c>
      <c r="U32" s="10">
        <v>7</v>
      </c>
      <c r="V32" s="10">
        <v>7</v>
      </c>
      <c r="W32" s="10">
        <v>7</v>
      </c>
      <c r="X32" s="10">
        <v>7</v>
      </c>
      <c r="Y32" s="10">
        <v>7</v>
      </c>
      <c r="Z32" s="10">
        <v>7</v>
      </c>
      <c r="AA32" s="10">
        <v>7</v>
      </c>
      <c r="AB32" s="10">
        <v>7</v>
      </c>
      <c r="AC32" s="10">
        <v>7</v>
      </c>
      <c r="AD32" s="10">
        <v>7</v>
      </c>
      <c r="AE32" s="10">
        <v>5</v>
      </c>
      <c r="AF32" s="10">
        <v>4</v>
      </c>
      <c r="AG32" s="10">
        <v>5</v>
      </c>
      <c r="AH32" s="10">
        <v>4</v>
      </c>
      <c r="AI32" s="10">
        <v>4</v>
      </c>
      <c r="AJ32" s="10">
        <v>4</v>
      </c>
      <c r="AK32" s="10">
        <v>4</v>
      </c>
      <c r="AL32" s="10">
        <v>10</v>
      </c>
      <c r="AM32" s="10">
        <v>10</v>
      </c>
      <c r="AN32" s="10">
        <v>9</v>
      </c>
      <c r="AO32" s="10">
        <v>9</v>
      </c>
      <c r="AP32" s="10">
        <v>11</v>
      </c>
      <c r="AQ32" s="10">
        <v>11</v>
      </c>
      <c r="AR32" s="10">
        <v>11</v>
      </c>
      <c r="AS32" s="10">
        <v>11</v>
      </c>
      <c r="AT32" s="10">
        <v>11</v>
      </c>
      <c r="AU32" s="10">
        <v>11</v>
      </c>
      <c r="AV32" s="10">
        <v>11</v>
      </c>
      <c r="AW32" s="10">
        <v>11</v>
      </c>
      <c r="AX32" s="10">
        <v>11</v>
      </c>
      <c r="AY32" s="10">
        <v>11</v>
      </c>
      <c r="AZ32" s="10">
        <v>11</v>
      </c>
      <c r="BA32" s="10">
        <v>11</v>
      </c>
      <c r="BB32" s="10">
        <v>11</v>
      </c>
      <c r="BC32" s="10">
        <v>11</v>
      </c>
      <c r="BD32" s="10">
        <v>11</v>
      </c>
      <c r="BE32" s="10">
        <v>11</v>
      </c>
      <c r="BF32" s="10">
        <v>11</v>
      </c>
      <c r="BG32" s="10">
        <v>11</v>
      </c>
      <c r="BH32" s="10">
        <v>11</v>
      </c>
      <c r="BI32" s="10">
        <v>11</v>
      </c>
      <c r="BJ32" s="10">
        <v>11</v>
      </c>
      <c r="BK32" s="10">
        <v>11</v>
      </c>
      <c r="BL32" s="10">
        <v>11</v>
      </c>
      <c r="BM32" s="10">
        <v>11</v>
      </c>
    </row>
    <row r="33" spans="1:65" x14ac:dyDescent="0.25">
      <c r="A33" s="2" t="s">
        <v>16</v>
      </c>
      <c r="B33" s="10">
        <v>48</v>
      </c>
      <c r="C33" s="10">
        <v>48</v>
      </c>
      <c r="D33" s="10">
        <v>48</v>
      </c>
      <c r="E33" s="10">
        <v>48</v>
      </c>
      <c r="F33" s="10">
        <v>48</v>
      </c>
      <c r="G33" s="10">
        <v>48</v>
      </c>
      <c r="H33" s="10">
        <v>48</v>
      </c>
      <c r="I33" s="10">
        <v>48</v>
      </c>
      <c r="J33" s="10">
        <v>47</v>
      </c>
      <c r="K33" s="10">
        <v>47</v>
      </c>
      <c r="L33" s="10">
        <v>47</v>
      </c>
      <c r="M33" s="10">
        <v>47</v>
      </c>
      <c r="N33" s="10">
        <v>47</v>
      </c>
      <c r="O33" s="10">
        <v>47</v>
      </c>
      <c r="P33" s="10">
        <v>47</v>
      </c>
      <c r="Q33" s="10">
        <v>47</v>
      </c>
      <c r="R33" s="10">
        <v>47</v>
      </c>
      <c r="S33" s="10">
        <v>47</v>
      </c>
      <c r="T33" s="10">
        <v>47</v>
      </c>
      <c r="U33" s="10">
        <v>47</v>
      </c>
      <c r="V33" s="10">
        <v>47</v>
      </c>
      <c r="W33" s="10">
        <v>47</v>
      </c>
      <c r="X33" s="10">
        <v>47</v>
      </c>
      <c r="Y33" s="10">
        <v>47</v>
      </c>
      <c r="Z33" s="10">
        <v>47</v>
      </c>
      <c r="AA33" s="10">
        <v>47</v>
      </c>
      <c r="AB33" s="10">
        <v>47</v>
      </c>
      <c r="AC33" s="10">
        <v>47</v>
      </c>
      <c r="AD33" s="10">
        <v>47</v>
      </c>
      <c r="AE33" s="10">
        <v>47</v>
      </c>
      <c r="AF33" s="10">
        <v>47</v>
      </c>
      <c r="AG33" s="10">
        <v>47</v>
      </c>
      <c r="AH33" s="10">
        <v>29</v>
      </c>
      <c r="AI33" s="10">
        <v>29</v>
      </c>
      <c r="AJ33" s="10">
        <v>29</v>
      </c>
      <c r="AK33" s="10">
        <v>29</v>
      </c>
      <c r="AL33" s="10">
        <v>29</v>
      </c>
      <c r="AM33" s="10">
        <v>29</v>
      </c>
      <c r="AN33" s="10">
        <v>29</v>
      </c>
      <c r="AO33" s="10">
        <v>29</v>
      </c>
      <c r="AP33" s="10">
        <v>29</v>
      </c>
      <c r="AQ33" s="10">
        <v>29</v>
      </c>
      <c r="AR33" s="10">
        <v>29</v>
      </c>
      <c r="AS33" s="10">
        <v>29</v>
      </c>
      <c r="AT33" s="10">
        <v>29</v>
      </c>
      <c r="AU33" s="10">
        <v>29</v>
      </c>
      <c r="AV33" s="10">
        <v>29</v>
      </c>
      <c r="AW33" s="10">
        <v>29</v>
      </c>
      <c r="AX33" s="10">
        <v>29</v>
      </c>
      <c r="AY33" s="10">
        <v>29</v>
      </c>
      <c r="AZ33" s="10">
        <v>29</v>
      </c>
      <c r="BA33" s="10">
        <v>29</v>
      </c>
      <c r="BB33" s="10">
        <v>29</v>
      </c>
      <c r="BC33" s="10">
        <v>29</v>
      </c>
      <c r="BD33" s="10">
        <v>29</v>
      </c>
      <c r="BE33" s="10">
        <v>29</v>
      </c>
      <c r="BF33" s="10">
        <v>29</v>
      </c>
      <c r="BG33" s="10">
        <v>29</v>
      </c>
      <c r="BH33" s="10">
        <v>29</v>
      </c>
      <c r="BI33" s="10">
        <v>29</v>
      </c>
      <c r="BJ33" s="10">
        <v>29</v>
      </c>
      <c r="BK33" s="10">
        <v>29</v>
      </c>
      <c r="BL33" s="10">
        <v>29</v>
      </c>
      <c r="BM33" s="10">
        <v>29</v>
      </c>
    </row>
    <row r="34" spans="1:65" x14ac:dyDescent="0.25">
      <c r="A34" s="3">
        <v>100</v>
      </c>
      <c r="B34" s="10">
        <v>5</v>
      </c>
      <c r="C34" s="10">
        <v>5</v>
      </c>
      <c r="D34" s="10">
        <v>5</v>
      </c>
      <c r="E34" s="10">
        <v>5</v>
      </c>
      <c r="F34" s="10">
        <v>5</v>
      </c>
      <c r="G34" s="10">
        <v>5</v>
      </c>
      <c r="H34" s="10">
        <v>5</v>
      </c>
      <c r="I34" s="10">
        <v>5</v>
      </c>
      <c r="J34" s="10">
        <v>5</v>
      </c>
      <c r="K34" s="10">
        <v>5</v>
      </c>
      <c r="L34" s="10">
        <v>5</v>
      </c>
      <c r="M34" s="10">
        <v>5</v>
      </c>
      <c r="N34" s="10">
        <v>5</v>
      </c>
      <c r="O34" s="10">
        <v>5</v>
      </c>
      <c r="P34" s="10">
        <v>5</v>
      </c>
      <c r="Q34" s="10">
        <v>5</v>
      </c>
      <c r="R34" s="10">
        <v>5</v>
      </c>
      <c r="S34" s="10">
        <v>5</v>
      </c>
      <c r="T34" s="10">
        <v>5</v>
      </c>
      <c r="U34" s="10">
        <v>5</v>
      </c>
      <c r="V34" s="10">
        <v>5</v>
      </c>
      <c r="W34" s="10">
        <v>5</v>
      </c>
      <c r="X34" s="10">
        <v>5</v>
      </c>
      <c r="Y34" s="10">
        <v>5</v>
      </c>
      <c r="Z34" s="10">
        <v>5</v>
      </c>
      <c r="AA34" s="10">
        <v>5</v>
      </c>
      <c r="AB34" s="10">
        <v>5</v>
      </c>
      <c r="AC34" s="10">
        <v>5</v>
      </c>
      <c r="AD34" s="10">
        <v>5</v>
      </c>
      <c r="AE34" s="10">
        <v>5</v>
      </c>
      <c r="AF34" s="10">
        <v>5</v>
      </c>
      <c r="AG34" s="10">
        <v>5</v>
      </c>
      <c r="AH34" s="10">
        <v>5</v>
      </c>
      <c r="AI34" s="10">
        <v>5</v>
      </c>
      <c r="AJ34" s="10">
        <v>5</v>
      </c>
      <c r="AK34" s="10">
        <v>5</v>
      </c>
      <c r="AL34" s="10">
        <v>5</v>
      </c>
      <c r="AM34" s="10">
        <v>5</v>
      </c>
      <c r="AN34" s="10">
        <v>5</v>
      </c>
      <c r="AO34" s="10">
        <v>5</v>
      </c>
      <c r="AP34" s="10">
        <v>5</v>
      </c>
      <c r="AQ34" s="10">
        <v>5</v>
      </c>
      <c r="AR34" s="10">
        <v>5</v>
      </c>
      <c r="AS34" s="10">
        <v>5</v>
      </c>
      <c r="AT34" s="10">
        <v>5</v>
      </c>
      <c r="AU34" s="10">
        <v>5</v>
      </c>
      <c r="AV34" s="10">
        <v>5</v>
      </c>
      <c r="AW34" s="10">
        <v>5</v>
      </c>
      <c r="AX34" s="10">
        <v>5</v>
      </c>
      <c r="AY34" s="10">
        <v>5</v>
      </c>
      <c r="AZ34" s="10">
        <v>5</v>
      </c>
      <c r="BA34" s="10">
        <v>5</v>
      </c>
      <c r="BB34" s="10">
        <v>5</v>
      </c>
      <c r="BC34" s="10">
        <v>5</v>
      </c>
      <c r="BD34" s="10">
        <v>5</v>
      </c>
      <c r="BE34" s="10">
        <v>5</v>
      </c>
      <c r="BF34" s="10">
        <v>5</v>
      </c>
      <c r="BG34" s="10">
        <v>5</v>
      </c>
      <c r="BH34" s="10">
        <v>5</v>
      </c>
      <c r="BI34" s="10">
        <v>5</v>
      </c>
      <c r="BJ34" s="10">
        <v>5</v>
      </c>
      <c r="BK34" s="10">
        <v>5</v>
      </c>
      <c r="BL34" s="10">
        <v>5</v>
      </c>
      <c r="BM34" s="10">
        <v>5</v>
      </c>
    </row>
    <row r="35" spans="1:65" x14ac:dyDescent="0.25">
      <c r="A35" s="4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1</v>
      </c>
      <c r="BE35" s="10">
        <v>1</v>
      </c>
      <c r="BF35" s="10">
        <v>1</v>
      </c>
      <c r="BG35" s="10">
        <v>1</v>
      </c>
      <c r="BH35" s="10">
        <v>1</v>
      </c>
      <c r="BI35" s="10">
        <v>1</v>
      </c>
      <c r="BJ35" s="10">
        <v>1</v>
      </c>
      <c r="BK35" s="10">
        <v>1</v>
      </c>
      <c r="BL35" s="10">
        <v>1</v>
      </c>
      <c r="BM35" s="10">
        <v>1</v>
      </c>
    </row>
    <row r="36" spans="1:65" x14ac:dyDescent="0.25">
      <c r="A36" s="4">
        <v>100000</v>
      </c>
      <c r="B36" s="10">
        <v>4</v>
      </c>
      <c r="C36" s="10">
        <v>4</v>
      </c>
      <c r="D36" s="10">
        <v>4</v>
      </c>
      <c r="E36" s="10">
        <v>4</v>
      </c>
      <c r="F36" s="10">
        <v>4</v>
      </c>
      <c r="G36" s="10">
        <v>4</v>
      </c>
      <c r="H36" s="10">
        <v>4</v>
      </c>
      <c r="I36" s="10">
        <v>4</v>
      </c>
      <c r="J36" s="10">
        <v>4</v>
      </c>
      <c r="K36" s="10">
        <v>4</v>
      </c>
      <c r="L36" s="10">
        <v>4</v>
      </c>
      <c r="M36" s="10">
        <v>4</v>
      </c>
      <c r="N36" s="10">
        <v>4</v>
      </c>
      <c r="O36" s="10">
        <v>4</v>
      </c>
      <c r="P36" s="10">
        <v>4</v>
      </c>
      <c r="Q36" s="10">
        <v>4</v>
      </c>
      <c r="R36" s="10">
        <v>4</v>
      </c>
      <c r="S36" s="10">
        <v>4</v>
      </c>
      <c r="T36" s="10">
        <v>4</v>
      </c>
      <c r="U36" s="10">
        <v>4</v>
      </c>
      <c r="V36" s="10">
        <v>4</v>
      </c>
      <c r="W36" s="10">
        <v>4</v>
      </c>
      <c r="X36" s="10">
        <v>4</v>
      </c>
      <c r="Y36" s="10">
        <v>4</v>
      </c>
      <c r="Z36" s="10">
        <v>4</v>
      </c>
      <c r="AA36" s="10">
        <v>4</v>
      </c>
      <c r="AB36" s="10">
        <v>4</v>
      </c>
      <c r="AC36" s="10">
        <v>4</v>
      </c>
      <c r="AD36" s="10">
        <v>4</v>
      </c>
      <c r="AE36" s="10">
        <v>4</v>
      </c>
      <c r="AF36" s="10">
        <v>4</v>
      </c>
      <c r="AG36" s="10">
        <v>4</v>
      </c>
      <c r="AH36" s="10">
        <v>4</v>
      </c>
      <c r="AI36" s="10">
        <v>4</v>
      </c>
      <c r="AJ36" s="10">
        <v>4</v>
      </c>
      <c r="AK36" s="10">
        <v>4</v>
      </c>
      <c r="AL36" s="10">
        <v>4</v>
      </c>
      <c r="AM36" s="10">
        <v>4</v>
      </c>
      <c r="AN36" s="10">
        <v>4</v>
      </c>
      <c r="AO36" s="10">
        <v>4</v>
      </c>
      <c r="AP36" s="10">
        <v>4</v>
      </c>
      <c r="AQ36" s="10">
        <v>4</v>
      </c>
      <c r="AR36" s="10">
        <v>4</v>
      </c>
      <c r="AS36" s="10">
        <v>4</v>
      </c>
      <c r="AT36" s="10">
        <v>4</v>
      </c>
      <c r="AU36" s="10">
        <v>4</v>
      </c>
      <c r="AV36" s="10">
        <v>4</v>
      </c>
      <c r="AW36" s="10">
        <v>4</v>
      </c>
      <c r="AX36" s="10">
        <v>4</v>
      </c>
      <c r="AY36" s="10">
        <v>4</v>
      </c>
      <c r="AZ36" s="10">
        <v>4</v>
      </c>
      <c r="BA36" s="10">
        <v>4</v>
      </c>
      <c r="BB36" s="10">
        <v>4</v>
      </c>
      <c r="BC36" s="10">
        <v>4</v>
      </c>
      <c r="BD36" s="10">
        <v>4</v>
      </c>
      <c r="BE36" s="10">
        <v>4</v>
      </c>
      <c r="BF36" s="10">
        <v>4</v>
      </c>
      <c r="BG36" s="10">
        <v>4</v>
      </c>
      <c r="BH36" s="10">
        <v>4</v>
      </c>
      <c r="BI36" s="10">
        <v>4</v>
      </c>
      <c r="BJ36" s="10">
        <v>4</v>
      </c>
      <c r="BK36" s="10">
        <v>4</v>
      </c>
      <c r="BL36" s="10">
        <v>4</v>
      </c>
      <c r="BM36" s="10">
        <v>4</v>
      </c>
    </row>
    <row r="37" spans="1:65" x14ac:dyDescent="0.25">
      <c r="A37" s="3">
        <v>1000</v>
      </c>
      <c r="B37" s="10">
        <v>6</v>
      </c>
      <c r="C37" s="10">
        <v>6</v>
      </c>
      <c r="D37" s="10">
        <v>6</v>
      </c>
      <c r="E37" s="10">
        <v>6</v>
      </c>
      <c r="F37" s="10">
        <v>6</v>
      </c>
      <c r="G37" s="10">
        <v>6</v>
      </c>
      <c r="H37" s="10">
        <v>6</v>
      </c>
      <c r="I37" s="10">
        <v>6</v>
      </c>
      <c r="J37" s="10">
        <v>5</v>
      </c>
      <c r="K37" s="10">
        <v>5</v>
      </c>
      <c r="L37" s="10">
        <v>5</v>
      </c>
      <c r="M37" s="10">
        <v>5</v>
      </c>
      <c r="N37" s="10">
        <v>5</v>
      </c>
      <c r="O37" s="10">
        <v>5</v>
      </c>
      <c r="P37" s="10">
        <v>5</v>
      </c>
      <c r="Q37" s="10">
        <v>5</v>
      </c>
      <c r="R37" s="10">
        <v>5</v>
      </c>
      <c r="S37" s="10">
        <v>5</v>
      </c>
      <c r="T37" s="10">
        <v>5</v>
      </c>
      <c r="U37" s="10">
        <v>5</v>
      </c>
      <c r="V37" s="10">
        <v>5</v>
      </c>
      <c r="W37" s="10">
        <v>5</v>
      </c>
      <c r="X37" s="10">
        <v>5</v>
      </c>
      <c r="Y37" s="10">
        <v>5</v>
      </c>
      <c r="Z37" s="10">
        <v>5</v>
      </c>
      <c r="AA37" s="10">
        <v>5</v>
      </c>
      <c r="AB37" s="10">
        <v>5</v>
      </c>
      <c r="AC37" s="10">
        <v>5</v>
      </c>
      <c r="AD37" s="10">
        <v>5</v>
      </c>
      <c r="AE37" s="10">
        <v>5</v>
      </c>
      <c r="AF37" s="10">
        <v>5</v>
      </c>
      <c r="AG37" s="10">
        <v>5</v>
      </c>
      <c r="AH37" s="10">
        <v>5</v>
      </c>
      <c r="AI37" s="10">
        <v>5</v>
      </c>
      <c r="AJ37" s="10">
        <v>5</v>
      </c>
      <c r="AK37" s="10">
        <v>5</v>
      </c>
      <c r="AL37" s="10">
        <v>5</v>
      </c>
      <c r="AM37" s="10">
        <v>5</v>
      </c>
      <c r="AN37" s="10">
        <v>5</v>
      </c>
      <c r="AO37" s="10">
        <v>5</v>
      </c>
      <c r="AP37" s="10">
        <v>5</v>
      </c>
      <c r="AQ37" s="10">
        <v>5</v>
      </c>
      <c r="AR37" s="10">
        <v>5</v>
      </c>
      <c r="AS37" s="10">
        <v>5</v>
      </c>
      <c r="AT37" s="10">
        <v>5</v>
      </c>
      <c r="AU37" s="10">
        <v>5</v>
      </c>
      <c r="AV37" s="10">
        <v>5</v>
      </c>
      <c r="AW37" s="10">
        <v>5</v>
      </c>
      <c r="AX37" s="10">
        <v>5</v>
      </c>
      <c r="AY37" s="10">
        <v>5</v>
      </c>
      <c r="AZ37" s="10">
        <v>5</v>
      </c>
      <c r="BA37" s="10">
        <v>5</v>
      </c>
      <c r="BB37" s="10">
        <v>5</v>
      </c>
      <c r="BC37" s="10">
        <v>5</v>
      </c>
      <c r="BD37" s="10">
        <v>5</v>
      </c>
      <c r="BE37" s="10">
        <v>5</v>
      </c>
      <c r="BF37" s="10">
        <v>5</v>
      </c>
      <c r="BG37" s="10">
        <v>5</v>
      </c>
      <c r="BH37" s="10">
        <v>5</v>
      </c>
      <c r="BI37" s="10">
        <v>5</v>
      </c>
      <c r="BJ37" s="10">
        <v>5</v>
      </c>
      <c r="BK37" s="10">
        <v>5</v>
      </c>
      <c r="BL37" s="10">
        <v>5</v>
      </c>
      <c r="BM37" s="10">
        <v>5</v>
      </c>
    </row>
    <row r="38" spans="1:65" x14ac:dyDescent="0.25">
      <c r="A38" s="4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1</v>
      </c>
      <c r="BE38" s="10">
        <v>1</v>
      </c>
      <c r="BF38" s="10">
        <v>1</v>
      </c>
      <c r="BG38" s="10">
        <v>1</v>
      </c>
      <c r="BH38" s="10">
        <v>1</v>
      </c>
      <c r="BI38" s="10">
        <v>1</v>
      </c>
      <c r="BJ38" s="10">
        <v>1</v>
      </c>
      <c r="BK38" s="10">
        <v>1</v>
      </c>
      <c r="BL38" s="10">
        <v>1</v>
      </c>
      <c r="BM38" s="10">
        <v>1</v>
      </c>
    </row>
    <row r="39" spans="1:65" x14ac:dyDescent="0.25">
      <c r="A39" s="4">
        <v>100000</v>
      </c>
      <c r="B39" s="10">
        <v>5</v>
      </c>
      <c r="C39" s="10">
        <v>5</v>
      </c>
      <c r="D39" s="10">
        <v>5</v>
      </c>
      <c r="E39" s="10">
        <v>5</v>
      </c>
      <c r="F39" s="10">
        <v>5</v>
      </c>
      <c r="G39" s="10">
        <v>5</v>
      </c>
      <c r="H39" s="10">
        <v>5</v>
      </c>
      <c r="I39" s="10">
        <v>5</v>
      </c>
      <c r="J39" s="10">
        <v>4</v>
      </c>
      <c r="K39" s="10">
        <v>4</v>
      </c>
      <c r="L39" s="10">
        <v>4</v>
      </c>
      <c r="M39" s="10">
        <v>4</v>
      </c>
      <c r="N39" s="10">
        <v>4</v>
      </c>
      <c r="O39" s="10">
        <v>4</v>
      </c>
      <c r="P39" s="10">
        <v>4</v>
      </c>
      <c r="Q39" s="10">
        <v>4</v>
      </c>
      <c r="R39" s="10">
        <v>4</v>
      </c>
      <c r="S39" s="10">
        <v>4</v>
      </c>
      <c r="T39" s="10">
        <v>4</v>
      </c>
      <c r="U39" s="10">
        <v>4</v>
      </c>
      <c r="V39" s="10">
        <v>4</v>
      </c>
      <c r="W39" s="10">
        <v>4</v>
      </c>
      <c r="X39" s="10">
        <v>4</v>
      </c>
      <c r="Y39" s="10">
        <v>4</v>
      </c>
      <c r="Z39" s="10">
        <v>4</v>
      </c>
      <c r="AA39" s="10">
        <v>4</v>
      </c>
      <c r="AB39" s="10">
        <v>4</v>
      </c>
      <c r="AC39" s="10">
        <v>4</v>
      </c>
      <c r="AD39" s="10">
        <v>4</v>
      </c>
      <c r="AE39" s="10">
        <v>4</v>
      </c>
      <c r="AF39" s="10">
        <v>4</v>
      </c>
      <c r="AG39" s="10">
        <v>4</v>
      </c>
      <c r="AH39" s="10">
        <v>4</v>
      </c>
      <c r="AI39" s="10">
        <v>4</v>
      </c>
      <c r="AJ39" s="10">
        <v>4</v>
      </c>
      <c r="AK39" s="10">
        <v>4</v>
      </c>
      <c r="AL39" s="10">
        <v>4</v>
      </c>
      <c r="AM39" s="10">
        <v>4</v>
      </c>
      <c r="AN39" s="10">
        <v>4</v>
      </c>
      <c r="AO39" s="10">
        <v>4</v>
      </c>
      <c r="AP39" s="10">
        <v>4</v>
      </c>
      <c r="AQ39" s="10">
        <v>4</v>
      </c>
      <c r="AR39" s="10">
        <v>4</v>
      </c>
      <c r="AS39" s="10">
        <v>4</v>
      </c>
      <c r="AT39" s="10">
        <v>4</v>
      </c>
      <c r="AU39" s="10">
        <v>4</v>
      </c>
      <c r="AV39" s="10">
        <v>4</v>
      </c>
      <c r="AW39" s="10">
        <v>4</v>
      </c>
      <c r="AX39" s="10">
        <v>4</v>
      </c>
      <c r="AY39" s="10">
        <v>4</v>
      </c>
      <c r="AZ39" s="10">
        <v>4</v>
      </c>
      <c r="BA39" s="10">
        <v>4</v>
      </c>
      <c r="BB39" s="10">
        <v>4</v>
      </c>
      <c r="BC39" s="10">
        <v>4</v>
      </c>
      <c r="BD39" s="10">
        <v>4</v>
      </c>
      <c r="BE39" s="10">
        <v>4</v>
      </c>
      <c r="BF39" s="10">
        <v>4</v>
      </c>
      <c r="BG39" s="10">
        <v>4</v>
      </c>
      <c r="BH39" s="10">
        <v>4</v>
      </c>
      <c r="BI39" s="10">
        <v>4</v>
      </c>
      <c r="BJ39" s="10">
        <v>4</v>
      </c>
      <c r="BK39" s="10">
        <v>4</v>
      </c>
      <c r="BL39" s="10">
        <v>4</v>
      </c>
      <c r="BM39" s="10">
        <v>4</v>
      </c>
    </row>
    <row r="40" spans="1:65" x14ac:dyDescent="0.25">
      <c r="A40" s="3">
        <v>10000</v>
      </c>
      <c r="B40" s="10">
        <v>37</v>
      </c>
      <c r="C40" s="10">
        <v>37</v>
      </c>
      <c r="D40" s="10">
        <v>37</v>
      </c>
      <c r="E40" s="10">
        <v>37</v>
      </c>
      <c r="F40" s="10">
        <v>37</v>
      </c>
      <c r="G40" s="10">
        <v>37</v>
      </c>
      <c r="H40" s="10">
        <v>37</v>
      </c>
      <c r="I40" s="10">
        <v>37</v>
      </c>
      <c r="J40" s="10">
        <v>37</v>
      </c>
      <c r="K40" s="10">
        <v>37</v>
      </c>
      <c r="L40" s="10">
        <v>37</v>
      </c>
      <c r="M40" s="10">
        <v>37</v>
      </c>
      <c r="N40" s="10">
        <v>37</v>
      </c>
      <c r="O40" s="10">
        <v>37</v>
      </c>
      <c r="P40" s="10">
        <v>37</v>
      </c>
      <c r="Q40" s="10">
        <v>37</v>
      </c>
      <c r="R40" s="10">
        <v>37</v>
      </c>
      <c r="S40" s="10">
        <v>37</v>
      </c>
      <c r="T40" s="10">
        <v>37</v>
      </c>
      <c r="U40" s="10">
        <v>37</v>
      </c>
      <c r="V40" s="10">
        <v>37</v>
      </c>
      <c r="W40" s="10">
        <v>37</v>
      </c>
      <c r="X40" s="10">
        <v>37</v>
      </c>
      <c r="Y40" s="10">
        <v>37</v>
      </c>
      <c r="Z40" s="10">
        <v>37</v>
      </c>
      <c r="AA40" s="10">
        <v>37</v>
      </c>
      <c r="AB40" s="10">
        <v>37</v>
      </c>
      <c r="AC40" s="10">
        <v>37</v>
      </c>
      <c r="AD40" s="10">
        <v>37</v>
      </c>
      <c r="AE40" s="10">
        <v>37</v>
      </c>
      <c r="AF40" s="10">
        <v>37</v>
      </c>
      <c r="AG40" s="10">
        <v>37</v>
      </c>
      <c r="AH40" s="10">
        <v>19</v>
      </c>
      <c r="AI40" s="10">
        <v>19</v>
      </c>
      <c r="AJ40" s="10">
        <v>19</v>
      </c>
      <c r="AK40" s="10">
        <v>19</v>
      </c>
      <c r="AL40" s="10">
        <v>19</v>
      </c>
      <c r="AM40" s="10">
        <v>19</v>
      </c>
      <c r="AN40" s="10">
        <v>19</v>
      </c>
      <c r="AO40" s="10">
        <v>19</v>
      </c>
      <c r="AP40" s="10">
        <v>19</v>
      </c>
      <c r="AQ40" s="10">
        <v>19</v>
      </c>
      <c r="AR40" s="10">
        <v>19</v>
      </c>
      <c r="AS40" s="10">
        <v>19</v>
      </c>
      <c r="AT40" s="10">
        <v>19</v>
      </c>
      <c r="AU40" s="10">
        <v>19</v>
      </c>
      <c r="AV40" s="10">
        <v>19</v>
      </c>
      <c r="AW40" s="10">
        <v>19</v>
      </c>
      <c r="AX40" s="10">
        <v>19</v>
      </c>
      <c r="AY40" s="10">
        <v>19</v>
      </c>
      <c r="AZ40" s="10">
        <v>19</v>
      </c>
      <c r="BA40" s="10">
        <v>19</v>
      </c>
      <c r="BB40" s="10">
        <v>19</v>
      </c>
      <c r="BC40" s="10">
        <v>19</v>
      </c>
      <c r="BD40" s="10">
        <v>19</v>
      </c>
      <c r="BE40" s="10">
        <v>19</v>
      </c>
      <c r="BF40" s="10">
        <v>19</v>
      </c>
      <c r="BG40" s="10">
        <v>19</v>
      </c>
      <c r="BH40" s="10">
        <v>19</v>
      </c>
      <c r="BI40" s="10">
        <v>19</v>
      </c>
      <c r="BJ40" s="10">
        <v>19</v>
      </c>
      <c r="BK40" s="10">
        <v>19</v>
      </c>
      <c r="BL40" s="10">
        <v>19</v>
      </c>
      <c r="BM40" s="10">
        <v>19</v>
      </c>
    </row>
    <row r="41" spans="1:65" x14ac:dyDescent="0.25">
      <c r="A41" s="4">
        <v>1</v>
      </c>
      <c r="B41" s="10">
        <v>11</v>
      </c>
      <c r="C41" s="10">
        <v>11</v>
      </c>
      <c r="D41" s="10">
        <v>11</v>
      </c>
      <c r="E41" s="10">
        <v>11</v>
      </c>
      <c r="F41" s="10">
        <v>11</v>
      </c>
      <c r="G41" s="10">
        <v>11</v>
      </c>
      <c r="H41" s="10">
        <v>11</v>
      </c>
      <c r="I41" s="10">
        <v>11</v>
      </c>
      <c r="J41" s="10">
        <v>11</v>
      </c>
      <c r="K41" s="10">
        <v>11</v>
      </c>
      <c r="L41" s="10">
        <v>11</v>
      </c>
      <c r="M41" s="10">
        <v>11</v>
      </c>
      <c r="N41" s="10">
        <v>11</v>
      </c>
      <c r="O41" s="10">
        <v>11</v>
      </c>
      <c r="P41" s="10">
        <v>11</v>
      </c>
      <c r="Q41" s="10">
        <v>11</v>
      </c>
      <c r="R41" s="10">
        <v>11</v>
      </c>
      <c r="S41" s="10">
        <v>11</v>
      </c>
      <c r="T41" s="10">
        <v>11</v>
      </c>
      <c r="U41" s="10">
        <v>11</v>
      </c>
      <c r="V41" s="10">
        <v>11</v>
      </c>
      <c r="W41" s="10">
        <v>11</v>
      </c>
      <c r="X41" s="10">
        <v>11</v>
      </c>
      <c r="Y41" s="10">
        <v>11</v>
      </c>
      <c r="Z41" s="10">
        <v>11</v>
      </c>
      <c r="AA41" s="10">
        <v>11</v>
      </c>
      <c r="AB41" s="10">
        <v>11</v>
      </c>
      <c r="AC41" s="10">
        <v>11</v>
      </c>
      <c r="AD41" s="10">
        <v>11</v>
      </c>
      <c r="AE41" s="10">
        <v>11</v>
      </c>
      <c r="AF41" s="10">
        <v>11</v>
      </c>
      <c r="AG41" s="10">
        <v>11</v>
      </c>
      <c r="AH41" s="10">
        <v>5</v>
      </c>
      <c r="AI41" s="10">
        <v>5</v>
      </c>
      <c r="AJ41" s="10">
        <v>5</v>
      </c>
      <c r="AK41" s="10">
        <v>5</v>
      </c>
      <c r="AL41" s="10">
        <v>5</v>
      </c>
      <c r="AM41" s="10">
        <v>5</v>
      </c>
      <c r="AN41" s="10">
        <v>5</v>
      </c>
      <c r="AO41" s="10">
        <v>5</v>
      </c>
      <c r="AP41" s="10">
        <v>5</v>
      </c>
      <c r="AQ41" s="10">
        <v>5</v>
      </c>
      <c r="AR41" s="10">
        <v>5</v>
      </c>
      <c r="AS41" s="10">
        <v>5</v>
      </c>
      <c r="AT41" s="10">
        <v>5</v>
      </c>
      <c r="AU41" s="10">
        <v>5</v>
      </c>
      <c r="AV41" s="10">
        <v>5</v>
      </c>
      <c r="AW41" s="10">
        <v>5</v>
      </c>
      <c r="AX41" s="10">
        <v>5</v>
      </c>
      <c r="AY41" s="10">
        <v>5</v>
      </c>
      <c r="AZ41" s="10">
        <v>5</v>
      </c>
      <c r="BA41" s="10">
        <v>5</v>
      </c>
      <c r="BB41" s="10">
        <v>5</v>
      </c>
      <c r="BC41" s="10">
        <v>5</v>
      </c>
      <c r="BD41" s="10">
        <v>5</v>
      </c>
      <c r="BE41" s="10">
        <v>5</v>
      </c>
      <c r="BF41" s="10">
        <v>5</v>
      </c>
      <c r="BG41" s="10">
        <v>5</v>
      </c>
      <c r="BH41" s="10">
        <v>5</v>
      </c>
      <c r="BI41" s="10">
        <v>5</v>
      </c>
      <c r="BJ41" s="10">
        <v>5</v>
      </c>
      <c r="BK41" s="10">
        <v>5</v>
      </c>
      <c r="BL41" s="10">
        <v>5</v>
      </c>
      <c r="BM41" s="10">
        <v>5</v>
      </c>
    </row>
    <row r="42" spans="1:65" x14ac:dyDescent="0.25">
      <c r="A42" s="4">
        <v>100000</v>
      </c>
      <c r="B42" s="10">
        <v>26</v>
      </c>
      <c r="C42" s="10">
        <v>26</v>
      </c>
      <c r="D42" s="10">
        <v>26</v>
      </c>
      <c r="E42" s="10">
        <v>26</v>
      </c>
      <c r="F42" s="10">
        <v>26</v>
      </c>
      <c r="G42" s="10">
        <v>26</v>
      </c>
      <c r="H42" s="10">
        <v>26</v>
      </c>
      <c r="I42" s="10">
        <v>26</v>
      </c>
      <c r="J42" s="10">
        <v>26</v>
      </c>
      <c r="K42" s="10">
        <v>26</v>
      </c>
      <c r="L42" s="10">
        <v>26</v>
      </c>
      <c r="M42" s="10">
        <v>26</v>
      </c>
      <c r="N42" s="10">
        <v>26</v>
      </c>
      <c r="O42" s="10">
        <v>26</v>
      </c>
      <c r="P42" s="10">
        <v>26</v>
      </c>
      <c r="Q42" s="10">
        <v>26</v>
      </c>
      <c r="R42" s="10">
        <v>26</v>
      </c>
      <c r="S42" s="10">
        <v>26</v>
      </c>
      <c r="T42" s="10">
        <v>26</v>
      </c>
      <c r="U42" s="10">
        <v>26</v>
      </c>
      <c r="V42" s="10">
        <v>26</v>
      </c>
      <c r="W42" s="10">
        <v>26</v>
      </c>
      <c r="X42" s="10">
        <v>26</v>
      </c>
      <c r="Y42" s="10">
        <v>26</v>
      </c>
      <c r="Z42" s="10">
        <v>26</v>
      </c>
      <c r="AA42" s="10">
        <v>26</v>
      </c>
      <c r="AB42" s="10">
        <v>26</v>
      </c>
      <c r="AC42" s="10">
        <v>26</v>
      </c>
      <c r="AD42" s="10">
        <v>26</v>
      </c>
      <c r="AE42" s="10">
        <v>26</v>
      </c>
      <c r="AF42" s="10">
        <v>26</v>
      </c>
      <c r="AG42" s="10">
        <v>26</v>
      </c>
      <c r="AH42" s="10">
        <v>14</v>
      </c>
      <c r="AI42" s="10">
        <v>14</v>
      </c>
      <c r="AJ42" s="10">
        <v>14</v>
      </c>
      <c r="AK42" s="10">
        <v>14</v>
      </c>
      <c r="AL42" s="10">
        <v>14</v>
      </c>
      <c r="AM42" s="10">
        <v>14</v>
      </c>
      <c r="AN42" s="10">
        <v>14</v>
      </c>
      <c r="AO42" s="10">
        <v>14</v>
      </c>
      <c r="AP42" s="10">
        <v>14</v>
      </c>
      <c r="AQ42" s="10">
        <v>14</v>
      </c>
      <c r="AR42" s="10">
        <v>14</v>
      </c>
      <c r="AS42" s="10">
        <v>14</v>
      </c>
      <c r="AT42" s="10">
        <v>14</v>
      </c>
      <c r="AU42" s="10">
        <v>14</v>
      </c>
      <c r="AV42" s="10">
        <v>14</v>
      </c>
      <c r="AW42" s="10">
        <v>14</v>
      </c>
      <c r="AX42" s="10">
        <v>14</v>
      </c>
      <c r="AY42" s="10">
        <v>14</v>
      </c>
      <c r="AZ42" s="10">
        <v>14</v>
      </c>
      <c r="BA42" s="10">
        <v>14</v>
      </c>
      <c r="BB42" s="10">
        <v>14</v>
      </c>
      <c r="BC42" s="10">
        <v>14</v>
      </c>
      <c r="BD42" s="10">
        <v>14</v>
      </c>
      <c r="BE42" s="10">
        <v>14</v>
      </c>
      <c r="BF42" s="10">
        <v>14</v>
      </c>
      <c r="BG42" s="10">
        <v>14</v>
      </c>
      <c r="BH42" s="10">
        <v>14</v>
      </c>
      <c r="BI42" s="10">
        <v>14</v>
      </c>
      <c r="BJ42" s="10">
        <v>14</v>
      </c>
      <c r="BK42" s="10">
        <v>14</v>
      </c>
      <c r="BL42" s="10">
        <v>14</v>
      </c>
      <c r="BM42" s="10">
        <v>14</v>
      </c>
    </row>
    <row r="43" spans="1:65" x14ac:dyDescent="0.25">
      <c r="A43" s="2" t="s">
        <v>17</v>
      </c>
      <c r="B43" s="10">
        <v>25</v>
      </c>
      <c r="C43" s="10">
        <v>25</v>
      </c>
      <c r="D43" s="10">
        <v>25</v>
      </c>
      <c r="E43" s="10">
        <v>25</v>
      </c>
      <c r="F43" s="10">
        <v>25</v>
      </c>
      <c r="G43" s="10">
        <v>25</v>
      </c>
      <c r="H43" s="10">
        <v>25</v>
      </c>
      <c r="I43" s="10">
        <v>25</v>
      </c>
      <c r="J43" s="10">
        <v>25</v>
      </c>
      <c r="K43" s="10">
        <v>25</v>
      </c>
      <c r="L43" s="10">
        <v>25</v>
      </c>
      <c r="M43" s="10">
        <v>25</v>
      </c>
      <c r="N43" s="10">
        <v>25</v>
      </c>
      <c r="O43" s="10">
        <v>25</v>
      </c>
      <c r="P43" s="10">
        <v>25</v>
      </c>
      <c r="Q43" s="10">
        <v>25</v>
      </c>
      <c r="R43" s="10">
        <v>25</v>
      </c>
      <c r="S43" s="10">
        <v>25</v>
      </c>
      <c r="T43" s="10">
        <v>25</v>
      </c>
      <c r="U43" s="10">
        <v>25</v>
      </c>
      <c r="V43" s="10">
        <v>25</v>
      </c>
      <c r="W43" s="10">
        <v>25</v>
      </c>
      <c r="X43" s="10">
        <v>25</v>
      </c>
      <c r="Y43" s="10">
        <v>24</v>
      </c>
      <c r="Z43" s="10">
        <v>25</v>
      </c>
      <c r="AA43" s="10">
        <v>25</v>
      </c>
      <c r="AB43" s="10">
        <v>25</v>
      </c>
      <c r="AC43" s="10">
        <v>24</v>
      </c>
      <c r="AD43" s="10">
        <v>25</v>
      </c>
      <c r="AE43" s="10">
        <v>24</v>
      </c>
      <c r="AF43" s="10">
        <v>25</v>
      </c>
      <c r="AG43" s="10">
        <v>25</v>
      </c>
      <c r="AH43" s="10">
        <v>25</v>
      </c>
      <c r="AI43" s="10">
        <v>25</v>
      </c>
      <c r="AJ43" s="10">
        <v>25</v>
      </c>
      <c r="AK43" s="10">
        <v>24</v>
      </c>
      <c r="AL43" s="10">
        <v>25</v>
      </c>
      <c r="AM43" s="10">
        <v>25</v>
      </c>
      <c r="AN43" s="10">
        <v>25</v>
      </c>
      <c r="AO43" s="10">
        <v>25</v>
      </c>
      <c r="AP43" s="10">
        <v>25</v>
      </c>
      <c r="AQ43" s="10">
        <v>23</v>
      </c>
      <c r="AR43" s="10">
        <v>25</v>
      </c>
      <c r="AS43" s="10">
        <v>24</v>
      </c>
      <c r="AT43" s="10">
        <v>25</v>
      </c>
      <c r="AU43" s="10">
        <v>25</v>
      </c>
      <c r="AV43" s="10">
        <v>23</v>
      </c>
      <c r="AW43" s="10">
        <v>24</v>
      </c>
      <c r="AX43" s="10">
        <v>23</v>
      </c>
      <c r="AY43" s="10">
        <v>25</v>
      </c>
      <c r="AZ43" s="10">
        <v>25</v>
      </c>
      <c r="BA43" s="10">
        <v>25</v>
      </c>
      <c r="BB43" s="10">
        <v>25</v>
      </c>
      <c r="BC43" s="10">
        <v>25</v>
      </c>
      <c r="BD43" s="10">
        <v>25</v>
      </c>
      <c r="BE43" s="10">
        <v>25</v>
      </c>
      <c r="BF43" s="10">
        <v>23</v>
      </c>
      <c r="BG43" s="10">
        <v>24</v>
      </c>
      <c r="BH43" s="10">
        <v>25</v>
      </c>
      <c r="BI43" s="10">
        <v>25</v>
      </c>
      <c r="BJ43" s="10">
        <v>25</v>
      </c>
      <c r="BK43" s="10">
        <v>25</v>
      </c>
      <c r="BL43" s="10">
        <v>25</v>
      </c>
      <c r="BM43" s="10">
        <v>25</v>
      </c>
    </row>
    <row r="44" spans="1:65" x14ac:dyDescent="0.25">
      <c r="A44" s="3">
        <v>100</v>
      </c>
      <c r="B44" s="10">
        <v>5</v>
      </c>
      <c r="C44" s="10">
        <v>5</v>
      </c>
      <c r="D44" s="10">
        <v>5</v>
      </c>
      <c r="E44" s="10">
        <v>5</v>
      </c>
      <c r="F44" s="10">
        <v>5</v>
      </c>
      <c r="G44" s="10">
        <v>5</v>
      </c>
      <c r="H44" s="10">
        <v>5</v>
      </c>
      <c r="I44" s="10">
        <v>5</v>
      </c>
      <c r="J44" s="10">
        <v>5</v>
      </c>
      <c r="K44" s="10">
        <v>5</v>
      </c>
      <c r="L44" s="10">
        <v>5</v>
      </c>
      <c r="M44" s="10">
        <v>5</v>
      </c>
      <c r="N44" s="10">
        <v>5</v>
      </c>
      <c r="O44" s="10">
        <v>5</v>
      </c>
      <c r="P44" s="10">
        <v>5</v>
      </c>
      <c r="Q44" s="10">
        <v>5</v>
      </c>
      <c r="R44" s="10">
        <v>5</v>
      </c>
      <c r="S44" s="10">
        <v>5</v>
      </c>
      <c r="T44" s="10">
        <v>5</v>
      </c>
      <c r="U44" s="10">
        <v>5</v>
      </c>
      <c r="V44" s="10">
        <v>5</v>
      </c>
      <c r="W44" s="10">
        <v>5</v>
      </c>
      <c r="X44" s="10">
        <v>5</v>
      </c>
      <c r="Y44" s="10">
        <v>5</v>
      </c>
      <c r="Z44" s="10">
        <v>5</v>
      </c>
      <c r="AA44" s="10">
        <v>5</v>
      </c>
      <c r="AB44" s="10">
        <v>5</v>
      </c>
      <c r="AC44" s="10">
        <v>5</v>
      </c>
      <c r="AD44" s="10">
        <v>5</v>
      </c>
      <c r="AE44" s="10">
        <v>5</v>
      </c>
      <c r="AF44" s="10">
        <v>5</v>
      </c>
      <c r="AG44" s="10">
        <v>5</v>
      </c>
      <c r="AH44" s="10">
        <v>5</v>
      </c>
      <c r="AI44" s="10">
        <v>5</v>
      </c>
      <c r="AJ44" s="10">
        <v>5</v>
      </c>
      <c r="AK44" s="10">
        <v>5</v>
      </c>
      <c r="AL44" s="10">
        <v>5</v>
      </c>
      <c r="AM44" s="10">
        <v>5</v>
      </c>
      <c r="AN44" s="10">
        <v>5</v>
      </c>
      <c r="AO44" s="10">
        <v>5</v>
      </c>
      <c r="AP44" s="10">
        <v>5</v>
      </c>
      <c r="AQ44" s="10">
        <v>5</v>
      </c>
      <c r="AR44" s="10">
        <v>5</v>
      </c>
      <c r="AS44" s="10">
        <v>5</v>
      </c>
      <c r="AT44" s="10">
        <v>5</v>
      </c>
      <c r="AU44" s="10">
        <v>5</v>
      </c>
      <c r="AV44" s="10">
        <v>5</v>
      </c>
      <c r="AW44" s="10">
        <v>5</v>
      </c>
      <c r="AX44" s="10">
        <v>5</v>
      </c>
      <c r="AY44" s="10">
        <v>5</v>
      </c>
      <c r="AZ44" s="10">
        <v>5</v>
      </c>
      <c r="BA44" s="10">
        <v>5</v>
      </c>
      <c r="BB44" s="10">
        <v>5</v>
      </c>
      <c r="BC44" s="10">
        <v>5</v>
      </c>
      <c r="BD44" s="10">
        <v>5</v>
      </c>
      <c r="BE44" s="10">
        <v>5</v>
      </c>
      <c r="BF44" s="10">
        <v>5</v>
      </c>
      <c r="BG44" s="10">
        <v>5</v>
      </c>
      <c r="BH44" s="10">
        <v>5</v>
      </c>
      <c r="BI44" s="10">
        <v>5</v>
      </c>
      <c r="BJ44" s="10">
        <v>5</v>
      </c>
      <c r="BK44" s="10">
        <v>5</v>
      </c>
      <c r="BL44" s="10">
        <v>5</v>
      </c>
      <c r="BM44" s="10">
        <v>5</v>
      </c>
    </row>
    <row r="45" spans="1:65" x14ac:dyDescent="0.25">
      <c r="A45" s="4">
        <v>0</v>
      </c>
      <c r="B45" s="10">
        <v>5</v>
      </c>
      <c r="C45" s="10">
        <v>5</v>
      </c>
      <c r="D45" s="10">
        <v>5</v>
      </c>
      <c r="E45" s="10">
        <v>5</v>
      </c>
      <c r="F45" s="10">
        <v>5</v>
      </c>
      <c r="G45" s="10">
        <v>5</v>
      </c>
      <c r="H45" s="10">
        <v>5</v>
      </c>
      <c r="I45" s="10">
        <v>5</v>
      </c>
      <c r="J45" s="10">
        <v>5</v>
      </c>
      <c r="K45" s="10">
        <v>5</v>
      </c>
      <c r="L45" s="10">
        <v>5</v>
      </c>
      <c r="M45" s="10">
        <v>5</v>
      </c>
      <c r="N45" s="10">
        <v>5</v>
      </c>
      <c r="O45" s="10">
        <v>5</v>
      </c>
      <c r="P45" s="10">
        <v>5</v>
      </c>
      <c r="Q45" s="10">
        <v>5</v>
      </c>
      <c r="R45" s="10">
        <v>5</v>
      </c>
      <c r="S45" s="10">
        <v>5</v>
      </c>
      <c r="T45" s="10">
        <v>5</v>
      </c>
      <c r="U45" s="10">
        <v>5</v>
      </c>
      <c r="V45" s="10">
        <v>5</v>
      </c>
      <c r="W45" s="10">
        <v>5</v>
      </c>
      <c r="X45" s="10">
        <v>5</v>
      </c>
      <c r="Y45" s="10">
        <v>5</v>
      </c>
      <c r="Z45" s="10">
        <v>5</v>
      </c>
      <c r="AA45" s="10">
        <v>5</v>
      </c>
      <c r="AB45" s="10">
        <v>5</v>
      </c>
      <c r="AC45" s="10">
        <v>5</v>
      </c>
      <c r="AD45" s="10">
        <v>5</v>
      </c>
      <c r="AE45" s="10">
        <v>5</v>
      </c>
      <c r="AF45" s="10">
        <v>5</v>
      </c>
      <c r="AG45" s="10">
        <v>5</v>
      </c>
      <c r="AH45" s="10">
        <v>5</v>
      </c>
      <c r="AI45" s="10">
        <v>5</v>
      </c>
      <c r="AJ45" s="10">
        <v>5</v>
      </c>
      <c r="AK45" s="10">
        <v>5</v>
      </c>
      <c r="AL45" s="10">
        <v>5</v>
      </c>
      <c r="AM45" s="10">
        <v>5</v>
      </c>
      <c r="AN45" s="10">
        <v>5</v>
      </c>
      <c r="AO45" s="10">
        <v>5</v>
      </c>
      <c r="AP45" s="10">
        <v>5</v>
      </c>
      <c r="AQ45" s="10">
        <v>5</v>
      </c>
      <c r="AR45" s="10">
        <v>5</v>
      </c>
      <c r="AS45" s="10">
        <v>5</v>
      </c>
      <c r="AT45" s="10">
        <v>5</v>
      </c>
      <c r="AU45" s="10">
        <v>5</v>
      </c>
      <c r="AV45" s="10">
        <v>5</v>
      </c>
      <c r="AW45" s="10">
        <v>5</v>
      </c>
      <c r="AX45" s="10">
        <v>5</v>
      </c>
      <c r="AY45" s="10">
        <v>5</v>
      </c>
      <c r="AZ45" s="10">
        <v>5</v>
      </c>
      <c r="BA45" s="10">
        <v>5</v>
      </c>
      <c r="BB45" s="10">
        <v>5</v>
      </c>
      <c r="BC45" s="10">
        <v>5</v>
      </c>
      <c r="BD45" s="10">
        <v>5</v>
      </c>
      <c r="BE45" s="10">
        <v>5</v>
      </c>
      <c r="BF45" s="10">
        <v>5</v>
      </c>
      <c r="BG45" s="10">
        <v>5</v>
      </c>
      <c r="BH45" s="10">
        <v>5</v>
      </c>
      <c r="BI45" s="10">
        <v>5</v>
      </c>
      <c r="BJ45" s="10">
        <v>5</v>
      </c>
      <c r="BK45" s="10">
        <v>5</v>
      </c>
      <c r="BL45" s="10">
        <v>5</v>
      </c>
      <c r="BM45" s="10">
        <v>5</v>
      </c>
    </row>
    <row r="46" spans="1:65" x14ac:dyDescent="0.25">
      <c r="A46" s="3">
        <v>1000</v>
      </c>
      <c r="B46" s="10">
        <v>5</v>
      </c>
      <c r="C46" s="10">
        <v>5</v>
      </c>
      <c r="D46" s="10">
        <v>5</v>
      </c>
      <c r="E46" s="10">
        <v>5</v>
      </c>
      <c r="F46" s="10">
        <v>5</v>
      </c>
      <c r="G46" s="10">
        <v>5</v>
      </c>
      <c r="H46" s="10">
        <v>5</v>
      </c>
      <c r="I46" s="10">
        <v>5</v>
      </c>
      <c r="J46" s="10">
        <v>5</v>
      </c>
      <c r="K46" s="10">
        <v>5</v>
      </c>
      <c r="L46" s="10">
        <v>5</v>
      </c>
      <c r="M46" s="10">
        <v>5</v>
      </c>
      <c r="N46" s="10">
        <v>5</v>
      </c>
      <c r="O46" s="10">
        <v>5</v>
      </c>
      <c r="P46" s="10">
        <v>5</v>
      </c>
      <c r="Q46" s="10">
        <v>5</v>
      </c>
      <c r="R46" s="10">
        <v>5</v>
      </c>
      <c r="S46" s="10">
        <v>5</v>
      </c>
      <c r="T46" s="10">
        <v>5</v>
      </c>
      <c r="U46" s="10">
        <v>5</v>
      </c>
      <c r="V46" s="10">
        <v>5</v>
      </c>
      <c r="W46" s="10">
        <v>5</v>
      </c>
      <c r="X46" s="10">
        <v>5</v>
      </c>
      <c r="Y46" s="10">
        <v>5</v>
      </c>
      <c r="Z46" s="10">
        <v>5</v>
      </c>
      <c r="AA46" s="10">
        <v>5</v>
      </c>
      <c r="AB46" s="10">
        <v>5</v>
      </c>
      <c r="AC46" s="10">
        <v>5</v>
      </c>
      <c r="AD46" s="10">
        <v>5</v>
      </c>
      <c r="AE46" s="10">
        <v>5</v>
      </c>
      <c r="AF46" s="10">
        <v>5</v>
      </c>
      <c r="AG46" s="10">
        <v>5</v>
      </c>
      <c r="AH46" s="10">
        <v>5</v>
      </c>
      <c r="AI46" s="10">
        <v>5</v>
      </c>
      <c r="AJ46" s="10">
        <v>5</v>
      </c>
      <c r="AK46" s="10">
        <v>5</v>
      </c>
      <c r="AL46" s="10">
        <v>5</v>
      </c>
      <c r="AM46" s="10">
        <v>5</v>
      </c>
      <c r="AN46" s="10">
        <v>5</v>
      </c>
      <c r="AO46" s="10">
        <v>5</v>
      </c>
      <c r="AP46" s="10">
        <v>5</v>
      </c>
      <c r="AQ46" s="10">
        <v>4</v>
      </c>
      <c r="AR46" s="10">
        <v>5</v>
      </c>
      <c r="AS46" s="10">
        <v>5</v>
      </c>
      <c r="AT46" s="10">
        <v>5</v>
      </c>
      <c r="AU46" s="10">
        <v>5</v>
      </c>
      <c r="AV46" s="10">
        <v>5</v>
      </c>
      <c r="AW46" s="10">
        <v>5</v>
      </c>
      <c r="AX46" s="10">
        <v>4</v>
      </c>
      <c r="AY46" s="10">
        <v>5</v>
      </c>
      <c r="AZ46" s="10">
        <v>5</v>
      </c>
      <c r="BA46" s="10">
        <v>5</v>
      </c>
      <c r="BB46" s="10">
        <v>5</v>
      </c>
      <c r="BC46" s="10">
        <v>5</v>
      </c>
      <c r="BD46" s="10">
        <v>5</v>
      </c>
      <c r="BE46" s="10">
        <v>5</v>
      </c>
      <c r="BF46" s="10">
        <v>4</v>
      </c>
      <c r="BG46" s="10">
        <v>5</v>
      </c>
      <c r="BH46" s="10">
        <v>5</v>
      </c>
      <c r="BI46" s="10">
        <v>5</v>
      </c>
      <c r="BJ46" s="10">
        <v>5</v>
      </c>
      <c r="BK46" s="10">
        <v>5</v>
      </c>
      <c r="BL46" s="10">
        <v>5</v>
      </c>
      <c r="BM46" s="10">
        <v>5</v>
      </c>
    </row>
    <row r="47" spans="1:65" x14ac:dyDescent="0.25">
      <c r="A47" s="4">
        <v>0</v>
      </c>
      <c r="B47" s="10">
        <v>5</v>
      </c>
      <c r="C47" s="10">
        <v>5</v>
      </c>
      <c r="D47" s="10">
        <v>5</v>
      </c>
      <c r="E47" s="10">
        <v>5</v>
      </c>
      <c r="F47" s="10">
        <v>5</v>
      </c>
      <c r="G47" s="10">
        <v>5</v>
      </c>
      <c r="H47" s="10">
        <v>5</v>
      </c>
      <c r="I47" s="10">
        <v>5</v>
      </c>
      <c r="J47" s="10">
        <v>5</v>
      </c>
      <c r="K47" s="10">
        <v>5</v>
      </c>
      <c r="L47" s="10">
        <v>5</v>
      </c>
      <c r="M47" s="10">
        <v>5</v>
      </c>
      <c r="N47" s="10">
        <v>5</v>
      </c>
      <c r="O47" s="10">
        <v>5</v>
      </c>
      <c r="P47" s="10">
        <v>5</v>
      </c>
      <c r="Q47" s="10">
        <v>5</v>
      </c>
      <c r="R47" s="10">
        <v>5</v>
      </c>
      <c r="S47" s="10">
        <v>5</v>
      </c>
      <c r="T47" s="10">
        <v>5</v>
      </c>
      <c r="U47" s="10">
        <v>5</v>
      </c>
      <c r="V47" s="10">
        <v>5</v>
      </c>
      <c r="W47" s="10">
        <v>5</v>
      </c>
      <c r="X47" s="10">
        <v>5</v>
      </c>
      <c r="Y47" s="10">
        <v>5</v>
      </c>
      <c r="Z47" s="10">
        <v>5</v>
      </c>
      <c r="AA47" s="10">
        <v>5</v>
      </c>
      <c r="AB47" s="10">
        <v>5</v>
      </c>
      <c r="AC47" s="10">
        <v>5</v>
      </c>
      <c r="AD47" s="10">
        <v>5</v>
      </c>
      <c r="AE47" s="10">
        <v>5</v>
      </c>
      <c r="AF47" s="10">
        <v>5</v>
      </c>
      <c r="AG47" s="10">
        <v>5</v>
      </c>
      <c r="AH47" s="10">
        <v>5</v>
      </c>
      <c r="AI47" s="10">
        <v>5</v>
      </c>
      <c r="AJ47" s="10">
        <v>5</v>
      </c>
      <c r="AK47" s="10">
        <v>5</v>
      </c>
      <c r="AL47" s="10">
        <v>5</v>
      </c>
      <c r="AM47" s="10">
        <v>5</v>
      </c>
      <c r="AN47" s="10">
        <v>5</v>
      </c>
      <c r="AO47" s="10">
        <v>5</v>
      </c>
      <c r="AP47" s="10">
        <v>5</v>
      </c>
      <c r="AQ47" s="10">
        <v>4</v>
      </c>
      <c r="AR47" s="10">
        <v>5</v>
      </c>
      <c r="AS47" s="10">
        <v>5</v>
      </c>
      <c r="AT47" s="10">
        <v>5</v>
      </c>
      <c r="AU47" s="10">
        <v>5</v>
      </c>
      <c r="AV47" s="10">
        <v>5</v>
      </c>
      <c r="AW47" s="10">
        <v>5</v>
      </c>
      <c r="AX47" s="10">
        <v>4</v>
      </c>
      <c r="AY47" s="10">
        <v>5</v>
      </c>
      <c r="AZ47" s="10">
        <v>5</v>
      </c>
      <c r="BA47" s="10">
        <v>5</v>
      </c>
      <c r="BB47" s="10">
        <v>5</v>
      </c>
      <c r="BC47" s="10">
        <v>5</v>
      </c>
      <c r="BD47" s="10">
        <v>5</v>
      </c>
      <c r="BE47" s="10">
        <v>5</v>
      </c>
      <c r="BF47" s="10">
        <v>4</v>
      </c>
      <c r="BG47" s="10">
        <v>5</v>
      </c>
      <c r="BH47" s="10">
        <v>5</v>
      </c>
      <c r="BI47" s="10">
        <v>5</v>
      </c>
      <c r="BJ47" s="10">
        <v>5</v>
      </c>
      <c r="BK47" s="10">
        <v>5</v>
      </c>
      <c r="BL47" s="10">
        <v>5</v>
      </c>
      <c r="BM47" s="10">
        <v>5</v>
      </c>
    </row>
    <row r="48" spans="1:65" x14ac:dyDescent="0.25">
      <c r="A48" s="3">
        <v>10000</v>
      </c>
      <c r="B48" s="10">
        <v>5</v>
      </c>
      <c r="C48" s="10">
        <v>5</v>
      </c>
      <c r="D48" s="10">
        <v>5</v>
      </c>
      <c r="E48" s="10">
        <v>5</v>
      </c>
      <c r="F48" s="10">
        <v>5</v>
      </c>
      <c r="G48" s="10">
        <v>5</v>
      </c>
      <c r="H48" s="10">
        <v>5</v>
      </c>
      <c r="I48" s="10">
        <v>5</v>
      </c>
      <c r="J48" s="10">
        <v>5</v>
      </c>
      <c r="K48" s="10">
        <v>5</v>
      </c>
      <c r="L48" s="10">
        <v>5</v>
      </c>
      <c r="M48" s="10">
        <v>5</v>
      </c>
      <c r="N48" s="10">
        <v>5</v>
      </c>
      <c r="O48" s="10">
        <v>5</v>
      </c>
      <c r="P48" s="10">
        <v>5</v>
      </c>
      <c r="Q48" s="10">
        <v>5</v>
      </c>
      <c r="R48" s="10">
        <v>5</v>
      </c>
      <c r="S48" s="10">
        <v>5</v>
      </c>
      <c r="T48" s="10">
        <v>5</v>
      </c>
      <c r="U48" s="10">
        <v>5</v>
      </c>
      <c r="V48" s="10">
        <v>5</v>
      </c>
      <c r="W48" s="10">
        <v>5</v>
      </c>
      <c r="X48" s="10">
        <v>5</v>
      </c>
      <c r="Y48" s="10">
        <v>4</v>
      </c>
      <c r="Z48" s="10">
        <v>5</v>
      </c>
      <c r="AA48" s="10">
        <v>5</v>
      </c>
      <c r="AB48" s="10">
        <v>5</v>
      </c>
      <c r="AC48" s="10">
        <v>4</v>
      </c>
      <c r="AD48" s="10">
        <v>5</v>
      </c>
      <c r="AE48" s="10">
        <v>4</v>
      </c>
      <c r="AF48" s="10">
        <v>5</v>
      </c>
      <c r="AG48" s="10">
        <v>5</v>
      </c>
      <c r="AH48" s="10">
        <v>5</v>
      </c>
      <c r="AI48" s="10">
        <v>5</v>
      </c>
      <c r="AJ48" s="10">
        <v>5</v>
      </c>
      <c r="AK48" s="10">
        <v>4</v>
      </c>
      <c r="AL48" s="10">
        <v>5</v>
      </c>
      <c r="AM48" s="10">
        <v>5</v>
      </c>
      <c r="AN48" s="10">
        <v>5</v>
      </c>
      <c r="AO48" s="10">
        <v>5</v>
      </c>
      <c r="AP48" s="10">
        <v>5</v>
      </c>
      <c r="AQ48" s="10">
        <v>4</v>
      </c>
      <c r="AR48" s="10">
        <v>5</v>
      </c>
      <c r="AS48" s="10">
        <v>4</v>
      </c>
      <c r="AT48" s="10">
        <v>5</v>
      </c>
      <c r="AU48" s="10">
        <v>5</v>
      </c>
      <c r="AV48" s="10">
        <v>4</v>
      </c>
      <c r="AW48" s="10">
        <v>4</v>
      </c>
      <c r="AX48" s="10">
        <v>4</v>
      </c>
      <c r="AY48" s="10">
        <v>5</v>
      </c>
      <c r="AZ48" s="10">
        <v>5</v>
      </c>
      <c r="BA48" s="10">
        <v>5</v>
      </c>
      <c r="BB48" s="10">
        <v>5</v>
      </c>
      <c r="BC48" s="10">
        <v>5</v>
      </c>
      <c r="BD48" s="10">
        <v>5</v>
      </c>
      <c r="BE48" s="10">
        <v>5</v>
      </c>
      <c r="BF48" s="10">
        <v>4</v>
      </c>
      <c r="BG48" s="10">
        <v>4</v>
      </c>
      <c r="BH48" s="10">
        <v>5</v>
      </c>
      <c r="BI48" s="10">
        <v>5</v>
      </c>
      <c r="BJ48" s="10">
        <v>5</v>
      </c>
      <c r="BK48" s="10">
        <v>5</v>
      </c>
      <c r="BL48" s="10">
        <v>5</v>
      </c>
      <c r="BM48" s="10">
        <v>5</v>
      </c>
    </row>
    <row r="49" spans="1:65" x14ac:dyDescent="0.25">
      <c r="A49" s="4">
        <v>0</v>
      </c>
      <c r="B49" s="10">
        <v>5</v>
      </c>
      <c r="C49" s="10">
        <v>5</v>
      </c>
      <c r="D49" s="10">
        <v>5</v>
      </c>
      <c r="E49" s="10">
        <v>5</v>
      </c>
      <c r="F49" s="10">
        <v>5</v>
      </c>
      <c r="G49" s="10">
        <v>5</v>
      </c>
      <c r="H49" s="10">
        <v>5</v>
      </c>
      <c r="I49" s="10">
        <v>5</v>
      </c>
      <c r="J49" s="10">
        <v>5</v>
      </c>
      <c r="K49" s="10">
        <v>5</v>
      </c>
      <c r="L49" s="10">
        <v>5</v>
      </c>
      <c r="M49" s="10">
        <v>5</v>
      </c>
      <c r="N49" s="10">
        <v>5</v>
      </c>
      <c r="O49" s="10">
        <v>5</v>
      </c>
      <c r="P49" s="10">
        <v>5</v>
      </c>
      <c r="Q49" s="10">
        <v>5</v>
      </c>
      <c r="R49" s="10">
        <v>5</v>
      </c>
      <c r="S49" s="10">
        <v>5</v>
      </c>
      <c r="T49" s="10">
        <v>5</v>
      </c>
      <c r="U49" s="10">
        <v>5</v>
      </c>
      <c r="V49" s="10">
        <v>5</v>
      </c>
      <c r="W49" s="10">
        <v>5</v>
      </c>
      <c r="X49" s="10">
        <v>5</v>
      </c>
      <c r="Y49" s="10">
        <v>4</v>
      </c>
      <c r="Z49" s="10">
        <v>5</v>
      </c>
      <c r="AA49" s="10">
        <v>5</v>
      </c>
      <c r="AB49" s="10">
        <v>5</v>
      </c>
      <c r="AC49" s="10">
        <v>4</v>
      </c>
      <c r="AD49" s="10">
        <v>5</v>
      </c>
      <c r="AE49" s="10">
        <v>4</v>
      </c>
      <c r="AF49" s="10">
        <v>5</v>
      </c>
      <c r="AG49" s="10">
        <v>5</v>
      </c>
      <c r="AH49" s="10">
        <v>5</v>
      </c>
      <c r="AI49" s="10">
        <v>5</v>
      </c>
      <c r="AJ49" s="10">
        <v>5</v>
      </c>
      <c r="AK49" s="10">
        <v>4</v>
      </c>
      <c r="AL49" s="10">
        <v>5</v>
      </c>
      <c r="AM49" s="10">
        <v>5</v>
      </c>
      <c r="AN49" s="10">
        <v>5</v>
      </c>
      <c r="AO49" s="10">
        <v>5</v>
      </c>
      <c r="AP49" s="10">
        <v>5</v>
      </c>
      <c r="AQ49" s="10">
        <v>4</v>
      </c>
      <c r="AR49" s="10">
        <v>5</v>
      </c>
      <c r="AS49" s="10">
        <v>4</v>
      </c>
      <c r="AT49" s="10">
        <v>5</v>
      </c>
      <c r="AU49" s="10">
        <v>5</v>
      </c>
      <c r="AV49" s="10">
        <v>4</v>
      </c>
      <c r="AW49" s="10">
        <v>4</v>
      </c>
      <c r="AX49" s="10">
        <v>4</v>
      </c>
      <c r="AY49" s="10">
        <v>5</v>
      </c>
      <c r="AZ49" s="10">
        <v>5</v>
      </c>
      <c r="BA49" s="10">
        <v>5</v>
      </c>
      <c r="BB49" s="10">
        <v>5</v>
      </c>
      <c r="BC49" s="10">
        <v>5</v>
      </c>
      <c r="BD49" s="10">
        <v>5</v>
      </c>
      <c r="BE49" s="10">
        <v>5</v>
      </c>
      <c r="BF49" s="10">
        <v>4</v>
      </c>
      <c r="BG49" s="10">
        <v>4</v>
      </c>
      <c r="BH49" s="10">
        <v>5</v>
      </c>
      <c r="BI49" s="10">
        <v>5</v>
      </c>
      <c r="BJ49" s="10">
        <v>5</v>
      </c>
      <c r="BK49" s="10">
        <v>5</v>
      </c>
      <c r="BL49" s="10">
        <v>5</v>
      </c>
      <c r="BM49" s="10">
        <v>5</v>
      </c>
    </row>
    <row r="50" spans="1:65" x14ac:dyDescent="0.25">
      <c r="A50" s="3">
        <v>30000</v>
      </c>
      <c r="B50" s="10">
        <v>5</v>
      </c>
      <c r="C50" s="10">
        <v>5</v>
      </c>
      <c r="D50" s="10">
        <v>5</v>
      </c>
      <c r="E50" s="10">
        <v>5</v>
      </c>
      <c r="F50" s="10">
        <v>5</v>
      </c>
      <c r="G50" s="10">
        <v>5</v>
      </c>
      <c r="H50" s="10">
        <v>5</v>
      </c>
      <c r="I50" s="10">
        <v>5</v>
      </c>
      <c r="J50" s="10">
        <v>5</v>
      </c>
      <c r="K50" s="10">
        <v>5</v>
      </c>
      <c r="L50" s="10">
        <v>5</v>
      </c>
      <c r="M50" s="10">
        <v>5</v>
      </c>
      <c r="N50" s="10">
        <v>5</v>
      </c>
      <c r="O50" s="10">
        <v>5</v>
      </c>
      <c r="P50" s="10">
        <v>5</v>
      </c>
      <c r="Q50" s="10">
        <v>5</v>
      </c>
      <c r="R50" s="10">
        <v>5</v>
      </c>
      <c r="S50" s="10">
        <v>5</v>
      </c>
      <c r="T50" s="10">
        <v>5</v>
      </c>
      <c r="U50" s="10">
        <v>5</v>
      </c>
      <c r="V50" s="10">
        <v>5</v>
      </c>
      <c r="W50" s="10">
        <v>5</v>
      </c>
      <c r="X50" s="10">
        <v>5</v>
      </c>
      <c r="Y50" s="10">
        <v>5</v>
      </c>
      <c r="Z50" s="10">
        <v>5</v>
      </c>
      <c r="AA50" s="10">
        <v>5</v>
      </c>
      <c r="AB50" s="10">
        <v>5</v>
      </c>
      <c r="AC50" s="10">
        <v>5</v>
      </c>
      <c r="AD50" s="10">
        <v>5</v>
      </c>
      <c r="AE50" s="10">
        <v>5</v>
      </c>
      <c r="AF50" s="10">
        <v>5</v>
      </c>
      <c r="AG50" s="10">
        <v>5</v>
      </c>
      <c r="AH50" s="10">
        <v>5</v>
      </c>
      <c r="AI50" s="10">
        <v>5</v>
      </c>
      <c r="AJ50" s="10">
        <v>5</v>
      </c>
      <c r="AK50" s="10">
        <v>5</v>
      </c>
      <c r="AL50" s="10">
        <v>5</v>
      </c>
      <c r="AM50" s="10">
        <v>5</v>
      </c>
      <c r="AN50" s="10">
        <v>5</v>
      </c>
      <c r="AO50" s="10">
        <v>5</v>
      </c>
      <c r="AP50" s="10">
        <v>5</v>
      </c>
      <c r="AQ50" s="10">
        <v>5</v>
      </c>
      <c r="AR50" s="10">
        <v>5</v>
      </c>
      <c r="AS50" s="10">
        <v>5</v>
      </c>
      <c r="AT50" s="10">
        <v>5</v>
      </c>
      <c r="AU50" s="10">
        <v>5</v>
      </c>
      <c r="AV50" s="10">
        <v>4</v>
      </c>
      <c r="AW50" s="10">
        <v>5</v>
      </c>
      <c r="AX50" s="10">
        <v>5</v>
      </c>
      <c r="AY50" s="10">
        <v>5</v>
      </c>
      <c r="AZ50" s="10">
        <v>5</v>
      </c>
      <c r="BA50" s="10">
        <v>5</v>
      </c>
      <c r="BB50" s="10">
        <v>5</v>
      </c>
      <c r="BC50" s="10">
        <v>5</v>
      </c>
      <c r="BD50" s="10">
        <v>5</v>
      </c>
      <c r="BE50" s="10">
        <v>5</v>
      </c>
      <c r="BF50" s="10">
        <v>5</v>
      </c>
      <c r="BG50" s="10">
        <v>5</v>
      </c>
      <c r="BH50" s="10">
        <v>5</v>
      </c>
      <c r="BI50" s="10">
        <v>5</v>
      </c>
      <c r="BJ50" s="10">
        <v>5</v>
      </c>
      <c r="BK50" s="10">
        <v>5</v>
      </c>
      <c r="BL50" s="10">
        <v>5</v>
      </c>
      <c r="BM50" s="10">
        <v>5</v>
      </c>
    </row>
    <row r="51" spans="1:65" x14ac:dyDescent="0.25">
      <c r="A51" s="4">
        <v>0</v>
      </c>
      <c r="B51" s="10">
        <v>5</v>
      </c>
      <c r="C51" s="10">
        <v>5</v>
      </c>
      <c r="D51" s="10">
        <v>5</v>
      </c>
      <c r="E51" s="10">
        <v>5</v>
      </c>
      <c r="F51" s="10">
        <v>5</v>
      </c>
      <c r="G51" s="10">
        <v>5</v>
      </c>
      <c r="H51" s="10">
        <v>5</v>
      </c>
      <c r="I51" s="10">
        <v>5</v>
      </c>
      <c r="J51" s="10">
        <v>5</v>
      </c>
      <c r="K51" s="10">
        <v>5</v>
      </c>
      <c r="L51" s="10">
        <v>5</v>
      </c>
      <c r="M51" s="10">
        <v>5</v>
      </c>
      <c r="N51" s="10">
        <v>5</v>
      </c>
      <c r="O51" s="10">
        <v>5</v>
      </c>
      <c r="P51" s="10">
        <v>5</v>
      </c>
      <c r="Q51" s="10">
        <v>5</v>
      </c>
      <c r="R51" s="10">
        <v>5</v>
      </c>
      <c r="S51" s="10">
        <v>5</v>
      </c>
      <c r="T51" s="10">
        <v>5</v>
      </c>
      <c r="U51" s="10">
        <v>5</v>
      </c>
      <c r="V51" s="10">
        <v>5</v>
      </c>
      <c r="W51" s="10">
        <v>5</v>
      </c>
      <c r="X51" s="10">
        <v>5</v>
      </c>
      <c r="Y51" s="10">
        <v>5</v>
      </c>
      <c r="Z51" s="10">
        <v>5</v>
      </c>
      <c r="AA51" s="10">
        <v>5</v>
      </c>
      <c r="AB51" s="10">
        <v>5</v>
      </c>
      <c r="AC51" s="10">
        <v>5</v>
      </c>
      <c r="AD51" s="10">
        <v>5</v>
      </c>
      <c r="AE51" s="10">
        <v>5</v>
      </c>
      <c r="AF51" s="10">
        <v>5</v>
      </c>
      <c r="AG51" s="10">
        <v>5</v>
      </c>
      <c r="AH51" s="10">
        <v>5</v>
      </c>
      <c r="AI51" s="10">
        <v>5</v>
      </c>
      <c r="AJ51" s="10">
        <v>5</v>
      </c>
      <c r="AK51" s="10">
        <v>5</v>
      </c>
      <c r="AL51" s="10">
        <v>5</v>
      </c>
      <c r="AM51" s="10">
        <v>5</v>
      </c>
      <c r="AN51" s="10">
        <v>5</v>
      </c>
      <c r="AO51" s="10">
        <v>5</v>
      </c>
      <c r="AP51" s="10">
        <v>5</v>
      </c>
      <c r="AQ51" s="10">
        <v>5</v>
      </c>
      <c r="AR51" s="10">
        <v>5</v>
      </c>
      <c r="AS51" s="10">
        <v>5</v>
      </c>
      <c r="AT51" s="10">
        <v>5</v>
      </c>
      <c r="AU51" s="10">
        <v>5</v>
      </c>
      <c r="AV51" s="10">
        <v>4</v>
      </c>
      <c r="AW51" s="10">
        <v>5</v>
      </c>
      <c r="AX51" s="10">
        <v>5</v>
      </c>
      <c r="AY51" s="10">
        <v>5</v>
      </c>
      <c r="AZ51" s="10">
        <v>5</v>
      </c>
      <c r="BA51" s="10">
        <v>5</v>
      </c>
      <c r="BB51" s="10">
        <v>5</v>
      </c>
      <c r="BC51" s="10">
        <v>5</v>
      </c>
      <c r="BD51" s="10">
        <v>5</v>
      </c>
      <c r="BE51" s="10">
        <v>5</v>
      </c>
      <c r="BF51" s="10">
        <v>5</v>
      </c>
      <c r="BG51" s="10">
        <v>5</v>
      </c>
      <c r="BH51" s="10">
        <v>5</v>
      </c>
      <c r="BI51" s="10">
        <v>5</v>
      </c>
      <c r="BJ51" s="10">
        <v>5</v>
      </c>
      <c r="BK51" s="10">
        <v>5</v>
      </c>
      <c r="BL51" s="10">
        <v>5</v>
      </c>
      <c r="BM51" s="10">
        <v>5</v>
      </c>
    </row>
    <row r="52" spans="1:65" x14ac:dyDescent="0.25">
      <c r="A52" s="3">
        <v>50000</v>
      </c>
      <c r="B52" s="10">
        <v>5</v>
      </c>
      <c r="C52" s="10">
        <v>5</v>
      </c>
      <c r="D52" s="10">
        <v>5</v>
      </c>
      <c r="E52" s="10">
        <v>5</v>
      </c>
      <c r="F52" s="10">
        <v>5</v>
      </c>
      <c r="G52" s="10">
        <v>5</v>
      </c>
      <c r="H52" s="10">
        <v>5</v>
      </c>
      <c r="I52" s="10">
        <v>5</v>
      </c>
      <c r="J52" s="10">
        <v>5</v>
      </c>
      <c r="K52" s="10">
        <v>5</v>
      </c>
      <c r="L52" s="10">
        <v>5</v>
      </c>
      <c r="M52" s="10">
        <v>5</v>
      </c>
      <c r="N52" s="10">
        <v>5</v>
      </c>
      <c r="O52" s="10">
        <v>5</v>
      </c>
      <c r="P52" s="10">
        <v>5</v>
      </c>
      <c r="Q52" s="10">
        <v>5</v>
      </c>
      <c r="R52" s="10">
        <v>5</v>
      </c>
      <c r="S52" s="10">
        <v>5</v>
      </c>
      <c r="T52" s="10">
        <v>5</v>
      </c>
      <c r="U52" s="10">
        <v>5</v>
      </c>
      <c r="V52" s="10">
        <v>5</v>
      </c>
      <c r="W52" s="10">
        <v>5</v>
      </c>
      <c r="X52" s="10">
        <v>5</v>
      </c>
      <c r="Y52" s="10">
        <v>5</v>
      </c>
      <c r="Z52" s="10">
        <v>5</v>
      </c>
      <c r="AA52" s="10">
        <v>5</v>
      </c>
      <c r="AB52" s="10">
        <v>5</v>
      </c>
      <c r="AC52" s="10">
        <v>5</v>
      </c>
      <c r="AD52" s="10">
        <v>5</v>
      </c>
      <c r="AE52" s="10">
        <v>5</v>
      </c>
      <c r="AF52" s="10">
        <v>5</v>
      </c>
      <c r="AG52" s="10">
        <v>5</v>
      </c>
      <c r="AH52" s="10">
        <v>5</v>
      </c>
      <c r="AI52" s="10">
        <v>5</v>
      </c>
      <c r="AJ52" s="10">
        <v>5</v>
      </c>
      <c r="AK52" s="10">
        <v>5</v>
      </c>
      <c r="AL52" s="10">
        <v>5</v>
      </c>
      <c r="AM52" s="10">
        <v>5</v>
      </c>
      <c r="AN52" s="10">
        <v>5</v>
      </c>
      <c r="AO52" s="10">
        <v>5</v>
      </c>
      <c r="AP52" s="10">
        <v>5</v>
      </c>
      <c r="AQ52" s="10">
        <v>5</v>
      </c>
      <c r="AR52" s="10">
        <v>5</v>
      </c>
      <c r="AS52" s="10">
        <v>5</v>
      </c>
      <c r="AT52" s="10">
        <v>5</v>
      </c>
      <c r="AU52" s="10">
        <v>5</v>
      </c>
      <c r="AV52" s="10">
        <v>5</v>
      </c>
      <c r="AW52" s="10">
        <v>5</v>
      </c>
      <c r="AX52" s="10">
        <v>5</v>
      </c>
      <c r="AY52" s="10">
        <v>5</v>
      </c>
      <c r="AZ52" s="10">
        <v>5</v>
      </c>
      <c r="BA52" s="10">
        <v>5</v>
      </c>
      <c r="BB52" s="10">
        <v>5</v>
      </c>
      <c r="BC52" s="10">
        <v>5</v>
      </c>
      <c r="BD52" s="10">
        <v>5</v>
      </c>
      <c r="BE52" s="10">
        <v>5</v>
      </c>
      <c r="BF52" s="10">
        <v>5</v>
      </c>
      <c r="BG52" s="10">
        <v>5</v>
      </c>
      <c r="BH52" s="10">
        <v>5</v>
      </c>
      <c r="BI52" s="10">
        <v>5</v>
      </c>
      <c r="BJ52" s="10">
        <v>5</v>
      </c>
      <c r="BK52" s="10">
        <v>5</v>
      </c>
      <c r="BL52" s="10">
        <v>5</v>
      </c>
      <c r="BM52" s="10">
        <v>5</v>
      </c>
    </row>
    <row r="53" spans="1:65" x14ac:dyDescent="0.25">
      <c r="A53" s="4">
        <v>0</v>
      </c>
      <c r="B53" s="10">
        <v>5</v>
      </c>
      <c r="C53" s="10">
        <v>5</v>
      </c>
      <c r="D53" s="10">
        <v>5</v>
      </c>
      <c r="E53" s="10">
        <v>5</v>
      </c>
      <c r="F53" s="10">
        <v>5</v>
      </c>
      <c r="G53" s="10">
        <v>5</v>
      </c>
      <c r="H53" s="10">
        <v>5</v>
      </c>
      <c r="I53" s="10">
        <v>5</v>
      </c>
      <c r="J53" s="10">
        <v>5</v>
      </c>
      <c r="K53" s="10">
        <v>5</v>
      </c>
      <c r="L53" s="10">
        <v>5</v>
      </c>
      <c r="M53" s="10">
        <v>5</v>
      </c>
      <c r="N53" s="10">
        <v>5</v>
      </c>
      <c r="O53" s="10">
        <v>5</v>
      </c>
      <c r="P53" s="10">
        <v>5</v>
      </c>
      <c r="Q53" s="10">
        <v>5</v>
      </c>
      <c r="R53" s="10">
        <v>5</v>
      </c>
      <c r="S53" s="10">
        <v>5</v>
      </c>
      <c r="T53" s="10">
        <v>5</v>
      </c>
      <c r="U53" s="10">
        <v>5</v>
      </c>
      <c r="V53" s="10">
        <v>5</v>
      </c>
      <c r="W53" s="10">
        <v>5</v>
      </c>
      <c r="X53" s="10">
        <v>5</v>
      </c>
      <c r="Y53" s="10">
        <v>5</v>
      </c>
      <c r="Z53" s="10">
        <v>5</v>
      </c>
      <c r="AA53" s="10">
        <v>5</v>
      </c>
      <c r="AB53" s="10">
        <v>5</v>
      </c>
      <c r="AC53" s="10">
        <v>5</v>
      </c>
      <c r="AD53" s="10">
        <v>5</v>
      </c>
      <c r="AE53" s="10">
        <v>5</v>
      </c>
      <c r="AF53" s="10">
        <v>5</v>
      </c>
      <c r="AG53" s="10">
        <v>5</v>
      </c>
      <c r="AH53" s="10">
        <v>5</v>
      </c>
      <c r="AI53" s="10">
        <v>5</v>
      </c>
      <c r="AJ53" s="10">
        <v>5</v>
      </c>
      <c r="AK53" s="10">
        <v>5</v>
      </c>
      <c r="AL53" s="10">
        <v>5</v>
      </c>
      <c r="AM53" s="10">
        <v>5</v>
      </c>
      <c r="AN53" s="10">
        <v>5</v>
      </c>
      <c r="AO53" s="10">
        <v>5</v>
      </c>
      <c r="AP53" s="10">
        <v>5</v>
      </c>
      <c r="AQ53" s="10">
        <v>5</v>
      </c>
      <c r="AR53" s="10">
        <v>5</v>
      </c>
      <c r="AS53" s="10">
        <v>5</v>
      </c>
      <c r="AT53" s="10">
        <v>5</v>
      </c>
      <c r="AU53" s="10">
        <v>5</v>
      </c>
      <c r="AV53" s="10">
        <v>5</v>
      </c>
      <c r="AW53" s="10">
        <v>5</v>
      </c>
      <c r="AX53" s="10">
        <v>5</v>
      </c>
      <c r="AY53" s="10">
        <v>5</v>
      </c>
      <c r="AZ53" s="10">
        <v>5</v>
      </c>
      <c r="BA53" s="10">
        <v>5</v>
      </c>
      <c r="BB53" s="10">
        <v>5</v>
      </c>
      <c r="BC53" s="10">
        <v>5</v>
      </c>
      <c r="BD53" s="10">
        <v>5</v>
      </c>
      <c r="BE53" s="10">
        <v>5</v>
      </c>
      <c r="BF53" s="10">
        <v>5</v>
      </c>
      <c r="BG53" s="10">
        <v>5</v>
      </c>
      <c r="BH53" s="10">
        <v>5</v>
      </c>
      <c r="BI53" s="10">
        <v>5</v>
      </c>
      <c r="BJ53" s="10">
        <v>5</v>
      </c>
      <c r="BK53" s="10">
        <v>5</v>
      </c>
      <c r="BL53" s="10">
        <v>5</v>
      </c>
      <c r="BM53" s="1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W71"/>
  <sheetViews>
    <sheetView workbookViewId="0">
      <selection activeCell="R37" sqref="R37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12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.85546875" bestFit="1" customWidth="1"/>
    <col min="21" max="21" width="12" bestFit="1" customWidth="1"/>
    <col min="22" max="22" width="7.85546875" bestFit="1" customWidth="1"/>
    <col min="23" max="23" width="12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23" x14ac:dyDescent="0.25">
      <c r="B3" s="1" t="s">
        <v>20</v>
      </c>
    </row>
    <row r="4" spans="1:23" x14ac:dyDescent="0.25">
      <c r="B4" t="s">
        <v>10</v>
      </c>
      <c r="F4" t="s">
        <v>15</v>
      </c>
      <c r="J4" t="s">
        <v>12</v>
      </c>
      <c r="N4" t="s">
        <v>16</v>
      </c>
      <c r="R4" t="s">
        <v>17</v>
      </c>
    </row>
    <row r="5" spans="1:23" x14ac:dyDescent="0.25">
      <c r="B5">
        <v>10000</v>
      </c>
      <c r="F5">
        <v>10000</v>
      </c>
      <c r="J5">
        <v>10000</v>
      </c>
      <c r="N5">
        <v>10000</v>
      </c>
      <c r="R5">
        <v>10000</v>
      </c>
      <c r="T5">
        <v>30000</v>
      </c>
      <c r="V5">
        <v>50000</v>
      </c>
    </row>
    <row r="6" spans="1:23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  <c r="T6">
        <v>0</v>
      </c>
      <c r="V6">
        <v>0</v>
      </c>
    </row>
    <row r="7" spans="1:23" x14ac:dyDescent="0.25">
      <c r="A7" s="1" t="s">
        <v>18</v>
      </c>
      <c r="B7" t="s">
        <v>22</v>
      </c>
      <c r="C7" t="s">
        <v>21</v>
      </c>
      <c r="D7" t="s">
        <v>22</v>
      </c>
      <c r="E7" t="s">
        <v>21</v>
      </c>
      <c r="F7" t="s">
        <v>22</v>
      </c>
      <c r="G7" t="s">
        <v>21</v>
      </c>
      <c r="H7" t="s">
        <v>22</v>
      </c>
      <c r="I7" t="s">
        <v>21</v>
      </c>
      <c r="J7" t="s">
        <v>22</v>
      </c>
      <c r="K7" t="s">
        <v>21</v>
      </c>
      <c r="L7" t="s">
        <v>22</v>
      </c>
      <c r="M7" t="s">
        <v>21</v>
      </c>
      <c r="N7" t="s">
        <v>22</v>
      </c>
      <c r="O7" t="s">
        <v>21</v>
      </c>
      <c r="P7" t="s">
        <v>22</v>
      </c>
      <c r="Q7" t="s">
        <v>21</v>
      </c>
      <c r="R7" t="s">
        <v>22</v>
      </c>
      <c r="S7" t="s">
        <v>21</v>
      </c>
      <c r="T7" t="s">
        <v>22</v>
      </c>
      <c r="U7" t="s">
        <v>21</v>
      </c>
      <c r="V7" t="s">
        <v>22</v>
      </c>
      <c r="W7" t="s">
        <v>21</v>
      </c>
    </row>
    <row r="8" spans="1:23" x14ac:dyDescent="0.25">
      <c r="A8" s="2">
        <v>1</v>
      </c>
      <c r="B8" s="6">
        <v>246.822633</v>
      </c>
      <c r="C8" s="10">
        <v>6.1447000100778512E-2</v>
      </c>
      <c r="D8" s="6">
        <v>241.99207075000001</v>
      </c>
      <c r="E8" s="10">
        <v>0.15710748151493134</v>
      </c>
      <c r="F8" s="6">
        <v>191.97639806666669</v>
      </c>
      <c r="G8" s="10">
        <v>0.4625448836189473</v>
      </c>
      <c r="H8" s="6">
        <v>186.54209166666666</v>
      </c>
      <c r="I8" s="10">
        <v>0.34441681484655423</v>
      </c>
      <c r="J8" s="6">
        <v>241.71946874999998</v>
      </c>
      <c r="K8" s="10">
        <v>1.4655443173664287</v>
      </c>
      <c r="L8" s="6">
        <v>235.64413500000001</v>
      </c>
      <c r="M8" s="10">
        <v>3.865500992764539</v>
      </c>
      <c r="N8" s="6">
        <v>262.84056227272731</v>
      </c>
      <c r="O8" s="10">
        <v>0.38915450944878693</v>
      </c>
      <c r="P8" s="6">
        <v>257.38653288461535</v>
      </c>
      <c r="Q8" s="10">
        <v>0.32949614951006057</v>
      </c>
      <c r="R8" s="6">
        <v>3.4385684000000003</v>
      </c>
      <c r="S8" s="10">
        <v>0.92734843136818623</v>
      </c>
      <c r="T8" s="6">
        <v>15.878376399999999</v>
      </c>
      <c r="U8" s="10">
        <v>2.6430460901027273E-2</v>
      </c>
      <c r="V8" s="6">
        <v>42.483753399999998</v>
      </c>
      <c r="W8" s="10">
        <v>0.44471985689811461</v>
      </c>
    </row>
    <row r="9" spans="1:23" x14ac:dyDescent="0.25">
      <c r="A9" s="2">
        <v>2</v>
      </c>
      <c r="B9" s="6">
        <v>246.98210799999998</v>
      </c>
      <c r="C9" s="10">
        <v>4.6506000075983135E-2</v>
      </c>
      <c r="D9" s="6">
        <v>234.8893612</v>
      </c>
      <c r="E9" s="10">
        <v>0.16206836661459914</v>
      </c>
      <c r="F9" s="6">
        <v>107.00836806666666</v>
      </c>
      <c r="G9" s="10">
        <v>1.8709204402430926</v>
      </c>
      <c r="H9" s="6">
        <v>92.953807416666677</v>
      </c>
      <c r="I9" s="10">
        <v>0.94240087551448881</v>
      </c>
      <c r="J9" s="6">
        <v>249.16271</v>
      </c>
      <c r="K9" s="10">
        <v>1.7774341169021146</v>
      </c>
      <c r="L9" s="6">
        <v>237.76882850000001</v>
      </c>
      <c r="M9" s="10">
        <v>0.20809996342635567</v>
      </c>
      <c r="N9" s="6">
        <v>143.37170909090912</v>
      </c>
      <c r="O9" s="10">
        <v>4.0383837927699462</v>
      </c>
      <c r="P9" s="6">
        <v>127.95561930769229</v>
      </c>
      <c r="Q9" s="10">
        <v>0.11317677691980549</v>
      </c>
      <c r="R9" s="6">
        <v>1.9700337999999999</v>
      </c>
      <c r="S9" s="10">
        <v>2.4518132933809951E-2</v>
      </c>
      <c r="T9" s="6">
        <v>9.2975758000000006</v>
      </c>
      <c r="U9" s="10">
        <v>8.4084672575734015E-2</v>
      </c>
      <c r="V9" s="6">
        <v>24.000557800000003</v>
      </c>
      <c r="W9" s="10">
        <v>0.31469780912768064</v>
      </c>
    </row>
    <row r="10" spans="1:23" x14ac:dyDescent="0.25">
      <c r="A10" s="2">
        <v>3</v>
      </c>
      <c r="B10" s="6">
        <v>244.10531449999999</v>
      </c>
      <c r="C10" s="10">
        <v>0.16026949998964521</v>
      </c>
      <c r="D10" s="6">
        <v>232.25537199999999</v>
      </c>
      <c r="E10" s="10">
        <v>3.3561569702674203E-2</v>
      </c>
      <c r="F10" s="6">
        <v>74.226060000000004</v>
      </c>
      <c r="G10" s="10">
        <v>1.0185848912430864</v>
      </c>
      <c r="H10" s="6">
        <v>61.441858208333322</v>
      </c>
      <c r="I10" s="10">
        <v>0.42468092275204994</v>
      </c>
      <c r="J10" s="6">
        <v>255.83323300000001</v>
      </c>
      <c r="K10" s="10">
        <v>11.841711327280951</v>
      </c>
      <c r="L10" s="6">
        <v>236.4038757142857</v>
      </c>
      <c r="M10" s="10">
        <v>1.3993534307242188</v>
      </c>
      <c r="N10" s="6">
        <v>98.141300181818167</v>
      </c>
      <c r="O10" s="10">
        <v>0.80067476773364998</v>
      </c>
      <c r="P10" s="6">
        <v>84.849168230769237</v>
      </c>
      <c r="Q10" s="10">
        <v>6.2340339845301546E-2</v>
      </c>
      <c r="R10" s="6">
        <v>1.9406254000000001</v>
      </c>
      <c r="S10" s="10">
        <v>0.46729505514892838</v>
      </c>
      <c r="T10" s="6">
        <v>6.9618520000000004</v>
      </c>
      <c r="U10" s="10">
        <v>0.15132609315383255</v>
      </c>
      <c r="V10" s="6">
        <v>17.2515222</v>
      </c>
      <c r="W10" s="10">
        <v>0.15885707884320729</v>
      </c>
    </row>
    <row r="11" spans="1:23" x14ac:dyDescent="0.25">
      <c r="A11" s="2">
        <v>4</v>
      </c>
      <c r="B11" s="6">
        <v>243.29582449999998</v>
      </c>
      <c r="C11" s="10">
        <v>5.6181500085298167E-2</v>
      </c>
      <c r="D11" s="6">
        <v>231.73192359999999</v>
      </c>
      <c r="E11" s="10">
        <v>0.1249273362779075</v>
      </c>
      <c r="F11" s="6">
        <v>58.923033266666678</v>
      </c>
      <c r="G11" s="10">
        <v>0.84851202291295247</v>
      </c>
      <c r="H11" s="6">
        <v>46.906570625000001</v>
      </c>
      <c r="I11" s="10">
        <v>2.4208416639962937</v>
      </c>
      <c r="J11" s="6">
        <v>248.15708475000002</v>
      </c>
      <c r="K11" s="10">
        <v>2.2993969875377944</v>
      </c>
      <c r="L11" s="6">
        <v>235.68481742857142</v>
      </c>
      <c r="M11" s="10">
        <v>1.0101731356179433</v>
      </c>
      <c r="N11" s="6">
        <v>76.960016909090896</v>
      </c>
      <c r="O11" s="10">
        <v>0.95290523912283975</v>
      </c>
      <c r="P11" s="6">
        <v>63.869455692307696</v>
      </c>
      <c r="Q11" s="10">
        <v>8.9465568912789076E-2</v>
      </c>
      <c r="R11" s="6">
        <v>1.5664894</v>
      </c>
      <c r="S11" s="10">
        <v>1.4006883587714198E-2</v>
      </c>
      <c r="T11" s="6">
        <v>5.6664750000000002</v>
      </c>
      <c r="U11" s="10">
        <v>0.1251862475977443</v>
      </c>
      <c r="V11" s="6">
        <v>14.047704199999998</v>
      </c>
      <c r="W11" s="10">
        <v>0.29134446683159426</v>
      </c>
    </row>
    <row r="12" spans="1:23" x14ac:dyDescent="0.25">
      <c r="A12" s="2">
        <v>5</v>
      </c>
      <c r="B12" s="6">
        <v>242.8092795</v>
      </c>
      <c r="C12" s="10">
        <v>3.0388499868226896E-2</v>
      </c>
      <c r="D12" s="6">
        <v>231.02931660000004</v>
      </c>
      <c r="E12" s="10">
        <v>0.10708918360983775</v>
      </c>
      <c r="F12" s="6">
        <v>49.282806000000001</v>
      </c>
      <c r="G12" s="10">
        <v>0.74370203175404348</v>
      </c>
      <c r="H12" s="6">
        <v>37.131555291666672</v>
      </c>
      <c r="I12" s="10">
        <v>0.22261257788867511</v>
      </c>
      <c r="J12" s="6">
        <v>247.51800549999999</v>
      </c>
      <c r="K12" s="10">
        <v>5.3694769026892724</v>
      </c>
      <c r="L12" s="6">
        <v>236.48793600000002</v>
      </c>
      <c r="M12" s="10">
        <v>3.7203949853813452</v>
      </c>
      <c r="N12" s="6">
        <v>64.105800181818168</v>
      </c>
      <c r="O12" s="10">
        <v>0.62900611665860306</v>
      </c>
      <c r="P12" s="6">
        <v>51.310618769230764</v>
      </c>
      <c r="Q12" s="10">
        <v>4.3597463587045207E-2</v>
      </c>
      <c r="R12" s="6">
        <v>1.4988049999999999</v>
      </c>
      <c r="S12" s="10">
        <v>1.4034634986342725E-2</v>
      </c>
      <c r="T12" s="6">
        <v>4.8888275999999999</v>
      </c>
      <c r="U12" s="10">
        <v>5.2311782789759648E-2</v>
      </c>
      <c r="V12" s="6">
        <v>12.5161718</v>
      </c>
      <c r="W12" s="10">
        <v>1.436904763557056</v>
      </c>
    </row>
    <row r="13" spans="1:23" x14ac:dyDescent="0.25">
      <c r="A13" s="2">
        <v>6</v>
      </c>
      <c r="B13" s="6">
        <v>250.05358999999999</v>
      </c>
      <c r="C13" s="10">
        <v>11.019677437451792</v>
      </c>
      <c r="D13" s="6">
        <v>230.52990140000003</v>
      </c>
      <c r="E13" s="10">
        <v>8.7436218197277468E-2</v>
      </c>
      <c r="F13" s="6">
        <v>43.240172199999996</v>
      </c>
      <c r="G13" s="10">
        <v>0.69800222102747256</v>
      </c>
      <c r="H13" s="6">
        <v>31.001791291666667</v>
      </c>
      <c r="I13" s="10">
        <v>0.23526211178321935</v>
      </c>
      <c r="J13" s="6">
        <v>250.38271880000002</v>
      </c>
      <c r="K13" s="10">
        <v>0.73444157213057537</v>
      </c>
      <c r="L13" s="6">
        <v>238.09770714285713</v>
      </c>
      <c r="M13" s="10">
        <v>0.1738424121150168</v>
      </c>
      <c r="N13" s="6">
        <v>55.111271090909092</v>
      </c>
      <c r="O13" s="10">
        <v>0.75540303145061194</v>
      </c>
      <c r="P13" s="6">
        <v>42.800457730769232</v>
      </c>
      <c r="Q13" s="10">
        <v>7.699122272059436E-2</v>
      </c>
      <c r="R13" s="6">
        <v>1.4457850000000001</v>
      </c>
      <c r="S13" s="10">
        <v>8.7286575141951699E-3</v>
      </c>
      <c r="T13" s="6">
        <v>4.4954164000000008</v>
      </c>
      <c r="U13" s="10">
        <v>0.11451595333156366</v>
      </c>
      <c r="V13" s="6">
        <v>10.757017000000001</v>
      </c>
      <c r="W13" s="10">
        <v>0.30323497067654692</v>
      </c>
    </row>
    <row r="14" spans="1:23" x14ac:dyDescent="0.25">
      <c r="A14" s="2">
        <v>7</v>
      </c>
      <c r="B14" s="6">
        <v>245.87245033333332</v>
      </c>
      <c r="C14" s="10">
        <v>2.6274143913277155</v>
      </c>
      <c r="D14" s="6">
        <v>229.93141540000002</v>
      </c>
      <c r="E14" s="10">
        <v>0.11179648213514107</v>
      </c>
      <c r="F14" s="6">
        <v>38.721189333333335</v>
      </c>
      <c r="G14" s="10">
        <v>0.65179271488205404</v>
      </c>
      <c r="H14" s="6">
        <v>26.786993541666671</v>
      </c>
      <c r="I14" s="10">
        <v>0.44572297977953718</v>
      </c>
      <c r="J14" s="6">
        <v>254.43759880000002</v>
      </c>
      <c r="K14" s="10">
        <v>5.3958768319231654</v>
      </c>
      <c r="L14" s="6">
        <v>235.96449000000001</v>
      </c>
      <c r="M14" s="10">
        <v>3.8934758848949254</v>
      </c>
      <c r="N14" s="6">
        <v>49.10000481818183</v>
      </c>
      <c r="O14" s="10">
        <v>0.6707562864497808</v>
      </c>
      <c r="P14" s="6">
        <v>36.790685423076916</v>
      </c>
      <c r="Q14" s="10">
        <v>8.6728327663819868E-2</v>
      </c>
      <c r="R14" s="6">
        <v>1.407572</v>
      </c>
      <c r="S14" s="10">
        <v>4.3177336647743682E-3</v>
      </c>
      <c r="T14" s="6">
        <v>4.2251269999999996</v>
      </c>
      <c r="U14" s="10">
        <v>0.10502332052073032</v>
      </c>
      <c r="V14" s="6">
        <v>9.7261583999999992</v>
      </c>
      <c r="W14" s="10">
        <v>0.35363261309023919</v>
      </c>
    </row>
    <row r="15" spans="1:23" x14ac:dyDescent="0.25">
      <c r="A15" s="2">
        <v>8</v>
      </c>
      <c r="B15" s="6">
        <v>244.1621623333333</v>
      </c>
      <c r="C15" s="10">
        <v>1.6878217586705622</v>
      </c>
      <c r="D15" s="6">
        <v>230.09433439999998</v>
      </c>
      <c r="E15" s="10">
        <v>0.29217815239190231</v>
      </c>
      <c r="F15" s="6">
        <v>35.285584399999998</v>
      </c>
      <c r="G15" s="10">
        <v>0.5615621031841761</v>
      </c>
      <c r="H15" s="6">
        <v>23.609564956521741</v>
      </c>
      <c r="I15" s="10">
        <v>0.69885900659048528</v>
      </c>
      <c r="J15" s="6">
        <v>251.49034179999998</v>
      </c>
      <c r="K15" s="10">
        <v>0.4962763106202745</v>
      </c>
      <c r="L15" s="6">
        <v>237.57997857142854</v>
      </c>
      <c r="M15" s="10">
        <v>3.7891745018515022</v>
      </c>
      <c r="N15" s="6">
        <v>44.6600389090909</v>
      </c>
      <c r="O15" s="10">
        <v>0.28323245950338016</v>
      </c>
      <c r="P15" s="6">
        <v>32.351851115384619</v>
      </c>
      <c r="Q15" s="10">
        <v>0.16876201110987743</v>
      </c>
      <c r="R15" s="6">
        <v>1.3953887999999999</v>
      </c>
      <c r="S15" s="10">
        <v>2.5318623501753763E-3</v>
      </c>
      <c r="T15" s="6">
        <v>3.8896460000000004</v>
      </c>
      <c r="U15" s="10">
        <v>4.0433150671139569E-2</v>
      </c>
      <c r="V15" s="6">
        <v>9.0229052000000003</v>
      </c>
      <c r="W15" s="10">
        <v>0.24001568846170507</v>
      </c>
    </row>
    <row r="16" spans="1:23" x14ac:dyDescent="0.25">
      <c r="A16" s="2">
        <v>9</v>
      </c>
      <c r="B16" s="6">
        <v>241.74290499999998</v>
      </c>
      <c r="C16" s="10">
        <v>1.2026991163833991</v>
      </c>
      <c r="D16" s="6">
        <v>228.35700600000001</v>
      </c>
      <c r="E16" s="10">
        <v>6.6871719786822478E-2</v>
      </c>
      <c r="F16" s="6">
        <v>32.727560133333334</v>
      </c>
      <c r="G16" s="10">
        <v>0.64489872289507599</v>
      </c>
      <c r="H16" s="6">
        <v>20.927363260869562</v>
      </c>
      <c r="I16" s="10">
        <v>0.30239332341494729</v>
      </c>
      <c r="J16" s="6">
        <v>250.28007099999999</v>
      </c>
      <c r="K16" s="10">
        <v>0.22267643732443207</v>
      </c>
      <c r="L16" s="6">
        <v>236.85066071428568</v>
      </c>
      <c r="M16" s="10">
        <v>2.9287164897673197</v>
      </c>
      <c r="N16" s="6">
        <v>40.784883090909084</v>
      </c>
      <c r="O16" s="10">
        <v>0.60798373847749987</v>
      </c>
      <c r="P16" s="6">
        <v>28.694976346153837</v>
      </c>
      <c r="Q16" s="10">
        <v>4.1658933509274486E-2</v>
      </c>
      <c r="R16" s="6">
        <v>1.3836286000000002</v>
      </c>
      <c r="S16" s="10">
        <v>7.0824368292278167E-3</v>
      </c>
      <c r="T16" s="6">
        <v>3.7999983999999998</v>
      </c>
      <c r="U16" s="10">
        <v>0.12018721061179384</v>
      </c>
      <c r="V16" s="6">
        <v>8.377801400000001</v>
      </c>
      <c r="W16" s="10">
        <v>0.30175103231079176</v>
      </c>
    </row>
    <row r="17" spans="1:23" x14ac:dyDescent="0.25">
      <c r="A17" s="2">
        <v>10</v>
      </c>
      <c r="B17" s="6">
        <v>239.98875833333332</v>
      </c>
      <c r="C17" s="10">
        <v>0.1331679686291134</v>
      </c>
      <c r="D17" s="6">
        <v>227.58826839999998</v>
      </c>
      <c r="E17" s="10">
        <v>4.8340143145009749E-2</v>
      </c>
      <c r="F17" s="6">
        <v>30.412464799999999</v>
      </c>
      <c r="G17" s="10">
        <v>0.72774818108976325</v>
      </c>
      <c r="H17" s="6">
        <v>19.053145217391307</v>
      </c>
      <c r="I17" s="10">
        <v>0.96289578053808234</v>
      </c>
      <c r="J17" s="6">
        <v>253.06247360000003</v>
      </c>
      <c r="K17" s="10">
        <v>21.13204169902086</v>
      </c>
      <c r="L17" s="6">
        <v>236.69981342857142</v>
      </c>
      <c r="M17" s="10">
        <v>3.2923965058600309</v>
      </c>
      <c r="N17" s="6">
        <v>38.05554345454545</v>
      </c>
      <c r="O17" s="10">
        <v>0.49471280833018283</v>
      </c>
      <c r="P17" s="6">
        <v>25.873521692307691</v>
      </c>
      <c r="Q17" s="10">
        <v>2.6300832674576228E-2</v>
      </c>
      <c r="R17" s="6">
        <v>1.3677759999999999</v>
      </c>
      <c r="S17" s="10">
        <v>9.7296724302555846E-3</v>
      </c>
      <c r="T17" s="6">
        <v>3.5529724000000003</v>
      </c>
      <c r="U17" s="10">
        <v>4.1638546480876781E-2</v>
      </c>
      <c r="V17" s="6">
        <v>8.0160629999999991</v>
      </c>
      <c r="W17" s="10">
        <v>0.26917856517861211</v>
      </c>
    </row>
    <row r="18" spans="1:23" x14ac:dyDescent="0.25">
      <c r="A18" s="2">
        <v>11</v>
      </c>
      <c r="B18" s="6">
        <v>238.91588933333333</v>
      </c>
      <c r="C18" s="10">
        <v>0.47242043837899789</v>
      </c>
      <c r="D18" s="6">
        <v>226.95141419999999</v>
      </c>
      <c r="E18" s="10">
        <v>9.8664089286094353E-2</v>
      </c>
      <c r="F18" s="6">
        <v>28.982091466666663</v>
      </c>
      <c r="G18" s="10">
        <v>0.63499078867073755</v>
      </c>
      <c r="H18" s="6">
        <v>17.230369043478262</v>
      </c>
      <c r="I18" s="10">
        <v>0.15534723286480329</v>
      </c>
      <c r="J18" s="6">
        <v>250.04209839999999</v>
      </c>
      <c r="K18" s="10">
        <v>0.27286812587631515</v>
      </c>
      <c r="L18" s="6">
        <v>233.4059515714286</v>
      </c>
      <c r="M18" s="10">
        <v>5.1829033791919965</v>
      </c>
      <c r="N18" s="6">
        <v>35.974690454545453</v>
      </c>
      <c r="O18" s="10">
        <v>0.63008700186600619</v>
      </c>
      <c r="P18" s="6">
        <v>23.587429615384618</v>
      </c>
      <c r="Q18" s="10">
        <v>1.9178630571810032E-2</v>
      </c>
      <c r="R18" s="6">
        <v>1.3609943999999998</v>
      </c>
      <c r="S18" s="10">
        <v>1.1470367397797663E-2</v>
      </c>
      <c r="T18" s="6">
        <v>3.3760295999999999</v>
      </c>
      <c r="U18" s="10">
        <v>3.1588025880758826E-2</v>
      </c>
      <c r="V18" s="6">
        <v>7.4871363999999998</v>
      </c>
      <c r="W18" s="10">
        <v>0.34125933725752278</v>
      </c>
    </row>
    <row r="19" spans="1:23" x14ac:dyDescent="0.25">
      <c r="A19" s="2">
        <v>12</v>
      </c>
      <c r="B19" s="6">
        <v>238.468478</v>
      </c>
      <c r="C19" s="10">
        <v>0.21947538990235846</v>
      </c>
      <c r="D19" s="6">
        <v>226.36254049999999</v>
      </c>
      <c r="E19" s="10">
        <v>0.1691338841753294</v>
      </c>
      <c r="F19" s="6">
        <v>27.615154666666665</v>
      </c>
      <c r="G19" s="10">
        <v>0.62425106587272639</v>
      </c>
      <c r="H19" s="6">
        <v>15.898126739130433</v>
      </c>
      <c r="I19" s="10">
        <v>0.34656081854743137</v>
      </c>
      <c r="J19" s="6">
        <v>248.34852059999997</v>
      </c>
      <c r="K19" s="10">
        <v>4.3986624510150065</v>
      </c>
      <c r="L19" s="6">
        <v>236.77150257142858</v>
      </c>
      <c r="M19" s="10">
        <v>3.3880241302670351</v>
      </c>
      <c r="N19" s="6">
        <v>33.611000090909094</v>
      </c>
      <c r="O19" s="10">
        <v>0.46158462443756471</v>
      </c>
      <c r="P19" s="6">
        <v>21.738244846153847</v>
      </c>
      <c r="Q19" s="10">
        <v>0.13605743734687412</v>
      </c>
      <c r="R19" s="6">
        <v>1.3572842000000001</v>
      </c>
      <c r="S19" s="10">
        <v>5.8231784241885888E-3</v>
      </c>
      <c r="T19" s="6">
        <v>3.4183346000000001</v>
      </c>
      <c r="U19" s="10">
        <v>0.18642746907749314</v>
      </c>
      <c r="V19" s="6">
        <v>7.3127214000000009</v>
      </c>
      <c r="W19" s="10">
        <v>0.25975281526219363</v>
      </c>
    </row>
    <row r="20" spans="1:23" x14ac:dyDescent="0.25">
      <c r="A20" s="2">
        <v>13</v>
      </c>
      <c r="B20" s="6">
        <v>238.62177133333333</v>
      </c>
      <c r="C20" s="10">
        <v>0.52219678702259265</v>
      </c>
      <c r="D20" s="6">
        <v>226.37342450000003</v>
      </c>
      <c r="E20" s="10">
        <v>0.56879339368067217</v>
      </c>
      <c r="F20" s="6">
        <v>27.233559333333339</v>
      </c>
      <c r="G20" s="10">
        <v>0.82321700438141132</v>
      </c>
      <c r="H20" s="6">
        <v>15.870637521739132</v>
      </c>
      <c r="I20" s="10">
        <v>5.4128179251698549</v>
      </c>
      <c r="J20" s="6">
        <v>251.47896040000001</v>
      </c>
      <c r="K20" s="10">
        <v>1.0280376410935674</v>
      </c>
      <c r="L20" s="6">
        <v>238.05199142857143</v>
      </c>
      <c r="M20" s="10">
        <v>0.15076639812811288</v>
      </c>
      <c r="N20" s="6">
        <v>32.661108000000006</v>
      </c>
      <c r="O20" s="10">
        <v>0.54243821317979857</v>
      </c>
      <c r="P20" s="6">
        <v>20.124444192307696</v>
      </c>
      <c r="Q20" s="10">
        <v>3.9616744213351221E-2</v>
      </c>
      <c r="R20" s="6">
        <v>1.3692688</v>
      </c>
      <c r="S20" s="10">
        <v>2.9799723987987681E-2</v>
      </c>
      <c r="T20" s="6">
        <v>3.2159017999999997</v>
      </c>
      <c r="U20" s="10">
        <v>9.2192704419406871E-2</v>
      </c>
      <c r="V20" s="6">
        <v>7.0467816000000001</v>
      </c>
      <c r="W20" s="10">
        <v>0.253881754323251</v>
      </c>
    </row>
    <row r="21" spans="1:23" x14ac:dyDescent="0.25">
      <c r="A21" s="2">
        <v>14</v>
      </c>
      <c r="B21" s="6">
        <v>238.9958263333333</v>
      </c>
      <c r="C21" s="10">
        <v>0.26556752583475562</v>
      </c>
      <c r="D21" s="6">
        <v>226.25896833333331</v>
      </c>
      <c r="E21" s="10">
        <v>0.65691653176044518</v>
      </c>
      <c r="F21" s="6">
        <v>26.0642648</v>
      </c>
      <c r="G21" s="10">
        <v>0.90916184220739471</v>
      </c>
      <c r="H21" s="6">
        <v>13.757445260869565</v>
      </c>
      <c r="I21" s="10">
        <v>0.11264115998595195</v>
      </c>
      <c r="J21" s="6">
        <v>250.95716316666667</v>
      </c>
      <c r="K21" s="10">
        <v>4.3889080178284354</v>
      </c>
      <c r="L21" s="6">
        <v>236.60473042857143</v>
      </c>
      <c r="M21" s="10">
        <v>3.3783257924877184</v>
      </c>
      <c r="N21" s="6">
        <v>31.13006263636364</v>
      </c>
      <c r="O21" s="10">
        <v>0.83030307877764919</v>
      </c>
      <c r="P21" s="6">
        <v>18.780608192307696</v>
      </c>
      <c r="Q21" s="10">
        <v>5.2310577368188955E-2</v>
      </c>
      <c r="R21" s="6">
        <v>1.3647567999999999</v>
      </c>
      <c r="S21" s="10">
        <v>9.0832474677268078E-3</v>
      </c>
      <c r="T21" s="6">
        <v>3.1778880000000003</v>
      </c>
      <c r="U21" s="10">
        <v>3.5630658029270734E-2</v>
      </c>
      <c r="V21" s="6">
        <v>6.6579685999999993</v>
      </c>
      <c r="W21" s="10">
        <v>0.17842787596181425</v>
      </c>
    </row>
    <row r="22" spans="1:23" x14ac:dyDescent="0.25">
      <c r="A22" s="2">
        <v>15</v>
      </c>
      <c r="B22" s="6">
        <v>239.01216099999999</v>
      </c>
      <c r="C22" s="10">
        <v>1.0106853409356871</v>
      </c>
      <c r="D22" s="6">
        <v>226.33905849999999</v>
      </c>
      <c r="E22" s="10">
        <v>1.1953515257583951</v>
      </c>
      <c r="F22" s="6">
        <v>27.95793646666667</v>
      </c>
      <c r="G22" s="10">
        <v>0.94194740770914576</v>
      </c>
      <c r="H22" s="6">
        <v>12.97124252173913</v>
      </c>
      <c r="I22" s="10">
        <v>0.29707264686287066</v>
      </c>
      <c r="J22" s="6">
        <v>264.74894466666666</v>
      </c>
      <c r="K22" s="10">
        <v>35.172723016869718</v>
      </c>
      <c r="L22" s="6">
        <v>232.02545014285715</v>
      </c>
      <c r="M22" s="10">
        <v>5.3102850694325667</v>
      </c>
      <c r="N22" s="6">
        <v>31.583262363636365</v>
      </c>
      <c r="O22" s="10">
        <v>0.72744315103602442</v>
      </c>
      <c r="P22" s="6">
        <v>17.603367192307694</v>
      </c>
      <c r="Q22" s="10">
        <v>3.2560923865011006E-2</v>
      </c>
      <c r="R22" s="6">
        <v>1.3514324</v>
      </c>
      <c r="S22" s="10">
        <v>1.4805088998052603E-2</v>
      </c>
      <c r="T22" s="6">
        <v>3.0949143999999995</v>
      </c>
      <c r="U22" s="10">
        <v>3.8957080407071534E-2</v>
      </c>
      <c r="V22" s="6">
        <v>6.5766456000000009</v>
      </c>
      <c r="W22" s="10">
        <v>0.14228833881185518</v>
      </c>
    </row>
    <row r="23" spans="1:23" x14ac:dyDescent="0.25">
      <c r="A23" s="2">
        <v>16</v>
      </c>
      <c r="B23" s="6">
        <v>240.16354833333332</v>
      </c>
      <c r="C23" s="10">
        <v>1.9146184789019092</v>
      </c>
      <c r="D23" s="6">
        <v>226.28677216666668</v>
      </c>
      <c r="E23" s="10">
        <v>1.3085374014419617</v>
      </c>
      <c r="F23" s="6">
        <v>30.654017133333337</v>
      </c>
      <c r="G23" s="10">
        <v>0.98892203942372325</v>
      </c>
      <c r="H23" s="6">
        <v>12.328149999999999</v>
      </c>
      <c r="I23" s="10">
        <v>0.13658903521412447</v>
      </c>
      <c r="J23" s="6">
        <v>257.62389783333333</v>
      </c>
      <c r="K23" s="10">
        <v>3.9434961898190344</v>
      </c>
      <c r="L23" s="6">
        <v>235.10298128571429</v>
      </c>
      <c r="M23" s="10">
        <v>4.7869422913836344</v>
      </c>
      <c r="N23" s="6">
        <v>37.986182636363637</v>
      </c>
      <c r="O23" s="10">
        <v>0.77675278234611489</v>
      </c>
      <c r="P23" s="6">
        <v>16.738324000000006</v>
      </c>
      <c r="Q23" s="10">
        <v>0.11969766042205132</v>
      </c>
      <c r="R23" s="6">
        <v>1.3701642000000001</v>
      </c>
      <c r="S23" s="10">
        <v>1.9907111848766281E-2</v>
      </c>
      <c r="T23" s="6">
        <v>3.5013674000000004</v>
      </c>
      <c r="U23" s="10">
        <v>8.6021446841132582E-2</v>
      </c>
      <c r="V23" s="6">
        <v>7.2588809999999997</v>
      </c>
      <c r="W23" s="10">
        <v>0.5958645788536201</v>
      </c>
    </row>
    <row r="24" spans="1:23" x14ac:dyDescent="0.25">
      <c r="A24" s="2">
        <v>17</v>
      </c>
      <c r="B24" s="6">
        <v>241.05571233333333</v>
      </c>
      <c r="C24" s="10">
        <v>1.2052050147754489</v>
      </c>
      <c r="D24" s="6">
        <v>226.17541916666664</v>
      </c>
      <c r="E24" s="10">
        <v>1.3825488994740478</v>
      </c>
      <c r="F24" s="6">
        <v>29.646154599999996</v>
      </c>
      <c r="G24" s="10">
        <v>1.0708546290641572</v>
      </c>
      <c r="H24" s="6">
        <v>11.685698913043478</v>
      </c>
      <c r="I24" s="10">
        <v>0.1369220124320491</v>
      </c>
      <c r="J24" s="6">
        <v>272.89186849999999</v>
      </c>
      <c r="K24" s="10">
        <v>32.814242938552695</v>
      </c>
      <c r="L24" s="6">
        <v>235.07831899999999</v>
      </c>
      <c r="M24" s="10">
        <v>4.7677177919600471</v>
      </c>
      <c r="N24" s="6">
        <v>36.482004272727274</v>
      </c>
      <c r="O24" s="10">
        <v>0.78074141509561845</v>
      </c>
      <c r="P24" s="6">
        <v>15.859912115384621</v>
      </c>
      <c r="Q24" s="10">
        <v>0.12658426369454764</v>
      </c>
      <c r="R24" s="6">
        <v>1.3659116</v>
      </c>
      <c r="S24" s="10">
        <v>1.5794326229398019E-2</v>
      </c>
      <c r="T24" s="6">
        <v>3.4743944</v>
      </c>
      <c r="U24" s="10">
        <v>0.22337596301536428</v>
      </c>
      <c r="V24" s="6">
        <v>7.0059583999999999</v>
      </c>
      <c r="W24" s="10">
        <v>0.25598479055022028</v>
      </c>
    </row>
    <row r="25" spans="1:23" x14ac:dyDescent="0.25">
      <c r="A25" s="2">
        <v>18</v>
      </c>
      <c r="B25" s="6">
        <v>240.61051799999998</v>
      </c>
      <c r="C25" s="10">
        <v>1.9832668055722609</v>
      </c>
      <c r="D25" s="6">
        <v>226.29282666666666</v>
      </c>
      <c r="E25" s="10">
        <v>1.978071729865915</v>
      </c>
      <c r="F25" s="6">
        <v>29.136147199999996</v>
      </c>
      <c r="G25" s="10">
        <v>1.0307427110270466</v>
      </c>
      <c r="H25" s="6">
        <v>11.119783217391303</v>
      </c>
      <c r="I25" s="10">
        <v>0.10245514262141592</v>
      </c>
      <c r="J25" s="6">
        <v>264.57688183333335</v>
      </c>
      <c r="K25" s="10">
        <v>7.1892507091173714</v>
      </c>
      <c r="L25" s="6">
        <v>238.03689771428571</v>
      </c>
      <c r="M25" s="10">
        <v>4.0041536802529212E-2</v>
      </c>
      <c r="N25" s="6">
        <v>35.415514181818182</v>
      </c>
      <c r="O25" s="10">
        <v>0.62641157069740472</v>
      </c>
      <c r="P25" s="6">
        <v>14.982954076923072</v>
      </c>
      <c r="Q25" s="10">
        <v>0.12400510884541101</v>
      </c>
      <c r="R25" s="6">
        <v>1.385859</v>
      </c>
      <c r="S25" s="10">
        <v>1.0752242780006683E-2</v>
      </c>
      <c r="T25" s="6">
        <v>3.4275139999999999</v>
      </c>
      <c r="U25" s="10">
        <v>0.25698051726774607</v>
      </c>
      <c r="V25" s="6">
        <v>6.6944502000000004</v>
      </c>
      <c r="W25" s="10">
        <v>0.2442030815820358</v>
      </c>
    </row>
    <row r="26" spans="1:23" x14ac:dyDescent="0.25">
      <c r="A26" s="2">
        <v>19</v>
      </c>
      <c r="B26" s="6">
        <v>249.52361399999998</v>
      </c>
      <c r="C26" s="10">
        <v>11.643085964837633</v>
      </c>
      <c r="D26" s="6">
        <v>226.39713083333334</v>
      </c>
      <c r="E26" s="10">
        <v>2.5703112848140433</v>
      </c>
      <c r="F26" s="6">
        <v>28.395312133333334</v>
      </c>
      <c r="G26" s="10">
        <v>0.90368940206578185</v>
      </c>
      <c r="H26" s="6">
        <v>10.798984478260872</v>
      </c>
      <c r="I26" s="10">
        <v>0.88289044297915686</v>
      </c>
      <c r="J26" s="6">
        <v>282.47351033333331</v>
      </c>
      <c r="K26" s="10">
        <v>37.510501761875176</v>
      </c>
      <c r="L26" s="6">
        <v>238.13412285714284</v>
      </c>
      <c r="M26" s="10">
        <v>0.30078789027591252</v>
      </c>
      <c r="N26" s="6">
        <v>34.633298818181821</v>
      </c>
      <c r="O26" s="10">
        <v>0.62417317628878333</v>
      </c>
      <c r="P26" s="6">
        <v>14.32700723076923</v>
      </c>
      <c r="Q26" s="10">
        <v>0.15283457974479744</v>
      </c>
      <c r="R26" s="6">
        <v>1.3954777999999999</v>
      </c>
      <c r="S26" s="10">
        <v>1.8946861126849627E-2</v>
      </c>
      <c r="T26" s="6">
        <v>3.2489764000000001</v>
      </c>
      <c r="U26" s="10">
        <v>0.26192367977454201</v>
      </c>
      <c r="V26" s="6">
        <v>6.7313984000000007</v>
      </c>
      <c r="W26" s="10">
        <v>0.50408913346334783</v>
      </c>
    </row>
    <row r="27" spans="1:23" x14ac:dyDescent="0.25">
      <c r="A27" s="2">
        <v>20</v>
      </c>
      <c r="B27" s="6">
        <v>287.654135</v>
      </c>
      <c r="C27" s="10">
        <v>45.74045634132758</v>
      </c>
      <c r="D27" s="6">
        <v>226.50327549999997</v>
      </c>
      <c r="E27" s="10">
        <v>2.9980675308613227</v>
      </c>
      <c r="F27" s="6">
        <v>27.656564000000003</v>
      </c>
      <c r="G27" s="10">
        <v>0.80291047797191695</v>
      </c>
      <c r="H27" s="6">
        <v>10.392273772727275</v>
      </c>
      <c r="I27" s="10">
        <v>1.3486421489939653</v>
      </c>
      <c r="J27" s="6">
        <v>260.09195233333338</v>
      </c>
      <c r="K27" s="10">
        <v>4.9162277329104711</v>
      </c>
      <c r="L27" s="6">
        <v>233.75301171428569</v>
      </c>
      <c r="M27" s="10">
        <v>5.5420579622373412</v>
      </c>
      <c r="N27" s="6">
        <v>32.938693636363638</v>
      </c>
      <c r="O27" s="10">
        <v>0.77594632760584825</v>
      </c>
      <c r="P27" s="6">
        <v>13.651308038461538</v>
      </c>
      <c r="Q27" s="10">
        <v>0.11481910648562826</v>
      </c>
      <c r="R27" s="6">
        <v>1.3702748</v>
      </c>
      <c r="S27" s="10">
        <v>1.8388634374533405E-2</v>
      </c>
      <c r="T27" s="6">
        <v>3.117639</v>
      </c>
      <c r="U27" s="10">
        <v>8.410596357452281E-2</v>
      </c>
      <c r="V27" s="6">
        <v>6.4885142</v>
      </c>
      <c r="W27" s="10">
        <v>0.15963856045005614</v>
      </c>
    </row>
    <row r="28" spans="1:23" x14ac:dyDescent="0.25">
      <c r="A28" s="2">
        <v>21</v>
      </c>
      <c r="B28" s="6">
        <v>242.60674366666663</v>
      </c>
      <c r="C28" s="10">
        <v>4.0192522439931482</v>
      </c>
      <c r="D28" s="6">
        <v>226.63828983333335</v>
      </c>
      <c r="E28" s="10">
        <v>3.5139709634785783</v>
      </c>
      <c r="F28" s="6">
        <v>27.120550733333335</v>
      </c>
      <c r="G28" s="10">
        <v>1.3229857788994259</v>
      </c>
      <c r="H28" s="6">
        <v>10.102179363636365</v>
      </c>
      <c r="I28" s="10">
        <v>1.9716078611518946</v>
      </c>
      <c r="J28" s="6">
        <v>257.60538950000006</v>
      </c>
      <c r="K28" s="10">
        <v>7.0449245533848703</v>
      </c>
      <c r="L28" s="6">
        <v>237.04523728571425</v>
      </c>
      <c r="M28" s="10">
        <v>4.1409024547747109</v>
      </c>
      <c r="N28" s="6">
        <v>31.945945545454538</v>
      </c>
      <c r="O28" s="10">
        <v>0.80928593773568192</v>
      </c>
      <c r="P28" s="6">
        <v>13.096389884615384</v>
      </c>
      <c r="Q28" s="10">
        <v>0.1596983413500761</v>
      </c>
      <c r="R28" s="6">
        <v>1.4418131999999999</v>
      </c>
      <c r="S28" s="10">
        <v>6.211004899821284E-2</v>
      </c>
      <c r="T28" s="6">
        <v>3.062246</v>
      </c>
      <c r="U28" s="10">
        <v>0.24431581978742234</v>
      </c>
      <c r="V28" s="6">
        <v>6.6972010000000015</v>
      </c>
      <c r="W28" s="10">
        <v>0.66192421852624816</v>
      </c>
    </row>
    <row r="29" spans="1:23" x14ac:dyDescent="0.25">
      <c r="A29" s="2">
        <v>22</v>
      </c>
      <c r="B29" s="6">
        <v>243.56058266666665</v>
      </c>
      <c r="C29" s="10">
        <v>3.9535677017530788</v>
      </c>
      <c r="D29" s="6">
        <v>226.64736000000002</v>
      </c>
      <c r="E29" s="10">
        <v>4.0398412000356725</v>
      </c>
      <c r="F29" s="6">
        <v>26.793312200000003</v>
      </c>
      <c r="G29" s="10">
        <v>0.87583957376058508</v>
      </c>
      <c r="H29" s="6">
        <v>9.3080216363636357</v>
      </c>
      <c r="I29" s="10">
        <v>0.13388485799493741</v>
      </c>
      <c r="J29" s="6">
        <v>258.58006899999992</v>
      </c>
      <c r="K29" s="10">
        <v>5.8356552850260215</v>
      </c>
      <c r="L29" s="6">
        <v>234.20987785714283</v>
      </c>
      <c r="M29" s="10">
        <v>5.6842470451810634</v>
      </c>
      <c r="N29" s="6">
        <v>31.137478818181819</v>
      </c>
      <c r="O29" s="10">
        <v>0.60061049642654196</v>
      </c>
      <c r="P29" s="6">
        <v>12.596707999999998</v>
      </c>
      <c r="Q29" s="10">
        <v>0.19322536242645713</v>
      </c>
      <c r="R29" s="6">
        <v>1.3926908</v>
      </c>
      <c r="S29" s="10">
        <v>2.077434147596947E-2</v>
      </c>
      <c r="T29" s="6">
        <v>3.0361016000000003</v>
      </c>
      <c r="U29" s="10">
        <v>0.17421968563695311</v>
      </c>
      <c r="V29" s="6">
        <v>6.1558487999999993</v>
      </c>
      <c r="W29" s="10">
        <v>0.44444532376588974</v>
      </c>
    </row>
    <row r="30" spans="1:23" x14ac:dyDescent="0.25">
      <c r="A30" s="2">
        <v>23</v>
      </c>
      <c r="B30" s="6">
        <v>244.43962366666665</v>
      </c>
      <c r="C30" s="10">
        <v>4.91928031430436</v>
      </c>
      <c r="D30" s="6">
        <v>226.79646933333333</v>
      </c>
      <c r="E30" s="10">
        <v>4.496189202798818</v>
      </c>
      <c r="F30" s="6">
        <v>26.126541266666667</v>
      </c>
      <c r="G30" s="10">
        <v>0.95223458220947665</v>
      </c>
      <c r="H30" s="6">
        <v>9.0601902272727255</v>
      </c>
      <c r="I30" s="10">
        <v>0.23336976734032835</v>
      </c>
      <c r="J30" s="6">
        <v>281.85817800000001</v>
      </c>
      <c r="K30" s="10">
        <v>46.008809098211735</v>
      </c>
      <c r="L30" s="6">
        <v>237.07228785714284</v>
      </c>
      <c r="M30" s="10">
        <v>4.2576186738326944</v>
      </c>
      <c r="N30" s="6">
        <v>30.852577636363641</v>
      </c>
      <c r="O30" s="10">
        <v>0.86032267131310614</v>
      </c>
      <c r="P30" s="6">
        <v>12.094215730769228</v>
      </c>
      <c r="Q30" s="10">
        <v>0.11805646826482695</v>
      </c>
      <c r="R30" s="6">
        <v>1.4424054000000002</v>
      </c>
      <c r="S30" s="10">
        <v>8.8588515401486462E-2</v>
      </c>
      <c r="T30" s="6">
        <v>3.0545917999999999</v>
      </c>
      <c r="U30" s="10">
        <v>0.29478335729643984</v>
      </c>
      <c r="V30" s="6">
        <v>6.0293524000000005</v>
      </c>
      <c r="W30" s="10">
        <v>0.38982004379691815</v>
      </c>
    </row>
    <row r="31" spans="1:23" x14ac:dyDescent="0.25">
      <c r="A31" s="2">
        <v>24</v>
      </c>
      <c r="B31" s="6">
        <v>244.49488966666664</v>
      </c>
      <c r="C31" s="10">
        <v>5.0818252269392916</v>
      </c>
      <c r="D31" s="6">
        <v>226.85916366666663</v>
      </c>
      <c r="E31" s="10">
        <v>4.987614829616235</v>
      </c>
      <c r="F31" s="6">
        <v>26.426474133333336</v>
      </c>
      <c r="G31" s="10">
        <v>0.87095573928265357</v>
      </c>
      <c r="H31" s="6">
        <v>8.7591316363636356</v>
      </c>
      <c r="I31" s="10">
        <v>0.38630876307357537</v>
      </c>
      <c r="J31" s="6">
        <v>254.68807516666664</v>
      </c>
      <c r="K31" s="10">
        <v>7.1268061362767776</v>
      </c>
      <c r="L31" s="6">
        <v>237.89930371428571</v>
      </c>
      <c r="M31" s="10">
        <v>3.553249345453243</v>
      </c>
      <c r="N31" s="6">
        <v>29.907702363636361</v>
      </c>
      <c r="O31" s="10">
        <v>1.4409196911816675</v>
      </c>
      <c r="P31" s="6">
        <v>11.641527653846152</v>
      </c>
      <c r="Q31" s="10">
        <v>9.5518605427318784E-2</v>
      </c>
      <c r="R31" s="6">
        <v>1.3933295000000001</v>
      </c>
      <c r="S31" s="10">
        <v>1.0922885390309981E-2</v>
      </c>
      <c r="T31" s="6">
        <v>3.0846109999999998</v>
      </c>
      <c r="U31" s="10">
        <v>0.20517200385919931</v>
      </c>
      <c r="V31" s="6">
        <v>6.1768896</v>
      </c>
      <c r="W31" s="10">
        <v>0.28475225219380113</v>
      </c>
    </row>
    <row r="32" spans="1:23" x14ac:dyDescent="0.25">
      <c r="A32" s="2">
        <v>25</v>
      </c>
      <c r="B32" s="6">
        <v>245.27206466666667</v>
      </c>
      <c r="C32" s="10">
        <v>6.1083868481734225</v>
      </c>
      <c r="D32" s="6">
        <v>226.88149133333334</v>
      </c>
      <c r="E32" s="10">
        <v>5.4148569215912659</v>
      </c>
      <c r="F32" s="6">
        <v>25.746910533333331</v>
      </c>
      <c r="G32" s="10">
        <v>1.0294281593878527</v>
      </c>
      <c r="H32" s="6">
        <v>8.404983545454547</v>
      </c>
      <c r="I32" s="10">
        <v>0.16160226816657439</v>
      </c>
      <c r="J32" s="6">
        <v>255.57994799999997</v>
      </c>
      <c r="K32" s="10">
        <v>9.2908985953008045</v>
      </c>
      <c r="L32" s="6">
        <v>236.03428628571427</v>
      </c>
      <c r="M32" s="10">
        <v>3.7588135579410058</v>
      </c>
      <c r="N32" s="6">
        <v>29.531173000000003</v>
      </c>
      <c r="O32" s="10">
        <v>0.73502955137668502</v>
      </c>
      <c r="P32" s="6">
        <v>11.29517465384615</v>
      </c>
      <c r="Q32" s="10">
        <v>0.15140431292041434</v>
      </c>
      <c r="R32" s="6">
        <v>1.4170232</v>
      </c>
      <c r="S32" s="10">
        <v>2.068620151114503E-2</v>
      </c>
      <c r="T32" s="6">
        <v>2.9349596</v>
      </c>
      <c r="U32" s="10">
        <v>0.16882476695627036</v>
      </c>
      <c r="V32" s="6">
        <v>5.9296470000000001</v>
      </c>
      <c r="W32" s="10">
        <v>0.25731800193844523</v>
      </c>
    </row>
    <row r="33" spans="1:23" x14ac:dyDescent="0.25">
      <c r="A33" s="2">
        <v>26</v>
      </c>
      <c r="B33" s="6">
        <v>249.19857400000001</v>
      </c>
      <c r="C33" s="10">
        <v>9.9717236201949007</v>
      </c>
      <c r="D33" s="6">
        <v>226.95393983333335</v>
      </c>
      <c r="E33" s="10">
        <v>5.8276123508797477</v>
      </c>
      <c r="F33" s="6">
        <v>25.691116066666673</v>
      </c>
      <c r="G33" s="10">
        <v>0.91643665340997649</v>
      </c>
      <c r="H33" s="6">
        <v>8.1725642727272731</v>
      </c>
      <c r="I33" s="10">
        <v>0.25149259800060447</v>
      </c>
      <c r="J33" s="6">
        <v>263.28551283333331</v>
      </c>
      <c r="K33" s="10">
        <v>14.556423374791486</v>
      </c>
      <c r="L33" s="6">
        <v>239.28865514285715</v>
      </c>
      <c r="M33" s="10">
        <v>3.0494284618270755</v>
      </c>
      <c r="N33" s="6">
        <v>28.806910181818182</v>
      </c>
      <c r="O33" s="10">
        <v>0.91194637523488065</v>
      </c>
      <c r="P33" s="6">
        <v>10.863405653846154</v>
      </c>
      <c r="Q33" s="10">
        <v>0.11624165237872912</v>
      </c>
      <c r="R33" s="6">
        <v>1.4153328000000003</v>
      </c>
      <c r="S33" s="10">
        <v>1.6579282992929292E-2</v>
      </c>
      <c r="T33" s="6">
        <v>2.9628930000000002</v>
      </c>
      <c r="U33" s="10">
        <v>0.25673389081303255</v>
      </c>
      <c r="V33" s="6">
        <v>6.3557078000000002</v>
      </c>
      <c r="W33" s="10">
        <v>0.60575913630398925</v>
      </c>
    </row>
    <row r="34" spans="1:23" x14ac:dyDescent="0.25">
      <c r="A34" s="2">
        <v>27</v>
      </c>
      <c r="B34" s="6">
        <v>263.63011066666667</v>
      </c>
      <c r="C34" s="10">
        <v>30.813930694206618</v>
      </c>
      <c r="D34" s="6">
        <v>226.95645883333336</v>
      </c>
      <c r="E34" s="10">
        <v>6.1478873289216418</v>
      </c>
      <c r="F34" s="6">
        <v>25.557928600000004</v>
      </c>
      <c r="G34" s="10">
        <v>1.2687559091976954</v>
      </c>
      <c r="H34" s="6">
        <v>7.8902751818181818</v>
      </c>
      <c r="I34" s="10">
        <v>0.15369230499893094</v>
      </c>
      <c r="J34" s="6">
        <v>271.79864349999997</v>
      </c>
      <c r="K34" s="10">
        <v>29.841001782661515</v>
      </c>
      <c r="L34" s="6">
        <v>234.84960300000003</v>
      </c>
      <c r="M34" s="10">
        <v>7.3835239163083157</v>
      </c>
      <c r="N34" s="6">
        <v>28.312944454545448</v>
      </c>
      <c r="O34" s="10">
        <v>0.96101509190286927</v>
      </c>
      <c r="P34" s="6">
        <v>10.583970884615386</v>
      </c>
      <c r="Q34" s="10">
        <v>0.17099758991071362</v>
      </c>
      <c r="R34" s="6">
        <v>1.4387746000000001</v>
      </c>
      <c r="S34" s="10">
        <v>7.2957523843940081E-2</v>
      </c>
      <c r="T34" s="6">
        <v>2.8919282000000002</v>
      </c>
      <c r="U34" s="10">
        <v>0.22312494696415958</v>
      </c>
      <c r="V34" s="6">
        <v>6.1285739999999995</v>
      </c>
      <c r="W34" s="10">
        <v>0.55074614401773714</v>
      </c>
    </row>
    <row r="35" spans="1:23" x14ac:dyDescent="0.25">
      <c r="A35" s="2">
        <v>28</v>
      </c>
      <c r="B35" s="6">
        <v>261.32629566666668</v>
      </c>
      <c r="C35" s="10">
        <v>24.466983589229049</v>
      </c>
      <c r="D35" s="6">
        <v>227.00327166666668</v>
      </c>
      <c r="E35" s="10">
        <v>6.6390277515478644</v>
      </c>
      <c r="F35" s="6">
        <v>25.260013142857144</v>
      </c>
      <c r="G35" s="10">
        <v>0.86731017016821066</v>
      </c>
      <c r="H35" s="6">
        <v>7.6442593181818159</v>
      </c>
      <c r="I35" s="10">
        <v>0.10236925435301064</v>
      </c>
      <c r="J35" s="6">
        <v>256.61033480000003</v>
      </c>
      <c r="K35" s="10">
        <v>6.4624509748986041</v>
      </c>
      <c r="L35" s="6">
        <v>236.65154899999999</v>
      </c>
      <c r="M35" s="10">
        <v>3.7020131796978339</v>
      </c>
      <c r="N35" s="6">
        <v>28.303809363636358</v>
      </c>
      <c r="O35" s="10">
        <v>0.65267639395396404</v>
      </c>
      <c r="P35" s="6">
        <v>10.19799676923077</v>
      </c>
      <c r="Q35" s="10">
        <v>0.11697168164532602</v>
      </c>
      <c r="R35" s="6">
        <v>1.49144375</v>
      </c>
      <c r="S35" s="10">
        <v>0.12613926891808247</v>
      </c>
      <c r="T35" s="6">
        <v>3.1754150000000001</v>
      </c>
      <c r="U35" s="10">
        <v>0.37118242092372855</v>
      </c>
      <c r="V35" s="6">
        <v>6.2072178000000005</v>
      </c>
      <c r="W35" s="10">
        <v>0.59498415822755546</v>
      </c>
    </row>
    <row r="36" spans="1:23" x14ac:dyDescent="0.25">
      <c r="A36" s="2">
        <v>29</v>
      </c>
      <c r="B36" s="6">
        <v>273.55705980000005</v>
      </c>
      <c r="C36" s="10">
        <v>46.13195455275833</v>
      </c>
      <c r="D36" s="6">
        <v>227.051299</v>
      </c>
      <c r="E36" s="10">
        <v>7.1255487638541162</v>
      </c>
      <c r="F36" s="6">
        <v>25.311500357142858</v>
      </c>
      <c r="G36" s="10">
        <v>0.73958774224105794</v>
      </c>
      <c r="H36" s="6">
        <v>7.8912269999999998</v>
      </c>
      <c r="I36" s="10">
        <v>2.1468001039700972</v>
      </c>
      <c r="J36" s="6">
        <v>294.24879800000002</v>
      </c>
      <c r="K36" s="10">
        <v>63.431790534468078</v>
      </c>
      <c r="L36" s="6">
        <v>237.74156857142859</v>
      </c>
      <c r="M36" s="10">
        <v>6.8525500394106498</v>
      </c>
      <c r="N36" s="6">
        <v>27.530865545454546</v>
      </c>
      <c r="O36" s="10">
        <v>0.80907990139496022</v>
      </c>
      <c r="P36" s="6">
        <v>9.939610807692306</v>
      </c>
      <c r="Q36" s="10">
        <v>0.15886318359304263</v>
      </c>
      <c r="R36" s="6">
        <v>1.4513818000000001</v>
      </c>
      <c r="S36" s="10">
        <v>3.9866547682990687E-2</v>
      </c>
      <c r="T36" s="6">
        <v>3.1013589999999995</v>
      </c>
      <c r="U36" s="10">
        <v>0.25005368478229201</v>
      </c>
      <c r="V36" s="6">
        <v>6.1821076000000001</v>
      </c>
      <c r="W36" s="10">
        <v>0.37802892919384318</v>
      </c>
    </row>
    <row r="37" spans="1:23" x14ac:dyDescent="0.25">
      <c r="A37" s="2">
        <v>30</v>
      </c>
      <c r="B37" s="6">
        <v>271.29045274999999</v>
      </c>
      <c r="C37" s="10">
        <v>44.089240764238149</v>
      </c>
      <c r="D37" s="6">
        <v>227.07735200000002</v>
      </c>
      <c r="E37" s="10">
        <v>7.4747587679862155</v>
      </c>
      <c r="F37" s="6">
        <v>23.459589428571427</v>
      </c>
      <c r="G37" s="10">
        <v>2.8216196305068895</v>
      </c>
      <c r="H37" s="6">
        <v>7.2538345909090909</v>
      </c>
      <c r="I37" s="10">
        <v>0.15638660570800317</v>
      </c>
      <c r="J37" s="6">
        <v>249.33756866666667</v>
      </c>
      <c r="K37" s="10">
        <v>8.6792138009322173</v>
      </c>
      <c r="L37" s="6">
        <v>233.83410620000001</v>
      </c>
      <c r="M37" s="10">
        <v>5.242614357273073</v>
      </c>
      <c r="N37" s="6">
        <v>27.182831272727274</v>
      </c>
      <c r="O37" s="10">
        <v>2.0515951917361068</v>
      </c>
      <c r="P37" s="6">
        <v>9.6491385769230789</v>
      </c>
      <c r="Q37" s="10">
        <v>0.18890941286006302</v>
      </c>
      <c r="R37" s="6">
        <v>1.43543775</v>
      </c>
      <c r="S37" s="10">
        <v>4.4333289283426378E-2</v>
      </c>
      <c r="T37" s="6">
        <v>2.9128614000000002</v>
      </c>
      <c r="U37" s="10">
        <v>0.11437479351255218</v>
      </c>
      <c r="V37" s="6">
        <v>5.8916589999999998</v>
      </c>
      <c r="W37" s="10">
        <v>0.50904737166319414</v>
      </c>
    </row>
    <row r="38" spans="1:23" x14ac:dyDescent="0.25">
      <c r="A38" s="2">
        <v>31</v>
      </c>
      <c r="B38" s="6">
        <v>242.48035399999998</v>
      </c>
      <c r="C38" s="10">
        <v>10.489333050795288</v>
      </c>
      <c r="D38" s="6">
        <v>227.22338266666665</v>
      </c>
      <c r="E38" s="10">
        <v>8.1277001557496522</v>
      </c>
      <c r="F38" s="6">
        <v>23.604585428571429</v>
      </c>
      <c r="G38" s="10">
        <v>3.5020286835659715</v>
      </c>
      <c r="H38" s="6">
        <v>7.1072796363636366</v>
      </c>
      <c r="I38" s="10">
        <v>0.15711102310570271</v>
      </c>
      <c r="J38" s="6">
        <v>254.06909199999998</v>
      </c>
      <c r="K38" s="10">
        <v>9.4256262118414771</v>
      </c>
      <c r="L38" s="6">
        <v>236.19315925000001</v>
      </c>
      <c r="M38" s="10">
        <v>4.6664801517272441</v>
      </c>
      <c r="N38" s="6">
        <v>27.372491545454547</v>
      </c>
      <c r="O38" s="10">
        <v>2.6136659512326177</v>
      </c>
      <c r="P38" s="6">
        <v>9.3816031153846158</v>
      </c>
      <c r="Q38" s="10">
        <v>0.12371869642132313</v>
      </c>
      <c r="R38" s="6">
        <v>1.4879520000000002</v>
      </c>
      <c r="S38" s="10">
        <v>8.991982884769896E-2</v>
      </c>
      <c r="T38" s="6">
        <v>3.1699899999999999</v>
      </c>
      <c r="U38" s="10">
        <v>0.34157484673377253</v>
      </c>
      <c r="V38" s="6">
        <v>6.1036444000000003</v>
      </c>
      <c r="W38" s="10">
        <v>0.3771631713614591</v>
      </c>
    </row>
    <row r="39" spans="1:23" x14ac:dyDescent="0.25">
      <c r="A39" s="2">
        <v>32</v>
      </c>
      <c r="B39" s="6">
        <v>243.19365250000001</v>
      </c>
      <c r="C39" s="10">
        <v>8.1437708129489614</v>
      </c>
      <c r="D39" s="6">
        <v>234.31604033333329</v>
      </c>
      <c r="E39" s="10">
        <v>9.7105472769439949</v>
      </c>
      <c r="F39" s="6">
        <v>24.472715285714283</v>
      </c>
      <c r="G39" s="10">
        <v>4.2394312831035652</v>
      </c>
      <c r="H39" s="6">
        <v>7.0451463181818186</v>
      </c>
      <c r="I39" s="10">
        <v>0.22693956984311678</v>
      </c>
      <c r="J39" s="6">
        <v>255.05606566666665</v>
      </c>
      <c r="K39" s="10">
        <v>4.3806996455720366</v>
      </c>
      <c r="L39" s="6">
        <v>239.3281418</v>
      </c>
      <c r="M39" s="10">
        <v>3.9015043141874295</v>
      </c>
      <c r="N39" s="6">
        <v>28.555880818181819</v>
      </c>
      <c r="O39" s="10">
        <v>3.120008026697195</v>
      </c>
      <c r="P39" s="6">
        <v>9.2237927692307711</v>
      </c>
      <c r="Q39" s="10">
        <v>8.8830172859370851E-2</v>
      </c>
      <c r="R39" s="6">
        <v>1.4919582</v>
      </c>
      <c r="S39" s="10">
        <v>4.9662956800416436E-2</v>
      </c>
      <c r="T39" s="6">
        <v>3.1297003999999999</v>
      </c>
      <c r="U39" s="10">
        <v>0.2849160355891513</v>
      </c>
      <c r="V39" s="6">
        <v>5.8163150000000003</v>
      </c>
      <c r="W39" s="10">
        <v>0.38763541954366487</v>
      </c>
    </row>
    <row r="40" spans="1:23" x14ac:dyDescent="0.25">
      <c r="A40" s="2">
        <v>33</v>
      </c>
      <c r="B40" s="6">
        <v>239.09639100000001</v>
      </c>
      <c r="C40" s="10">
        <v>4.126280322057915</v>
      </c>
      <c r="D40" s="6">
        <v>239.1409438</v>
      </c>
      <c r="E40" s="10">
        <v>8.2859210083832178</v>
      </c>
      <c r="F40" s="6">
        <v>26.295595000000002</v>
      </c>
      <c r="G40" s="10">
        <v>0.81464063138204257</v>
      </c>
      <c r="H40" s="6">
        <v>6.8761746923076918</v>
      </c>
      <c r="I40" s="10">
        <v>0.16121060589151862</v>
      </c>
      <c r="J40" s="6">
        <v>262.37275249999999</v>
      </c>
      <c r="K40" s="10">
        <v>7.9877325000006776</v>
      </c>
      <c r="L40" s="6">
        <v>240.00515300000001</v>
      </c>
      <c r="M40" s="10">
        <v>5.9929821767133795</v>
      </c>
      <c r="N40" s="6">
        <v>29.511930600000007</v>
      </c>
      <c r="O40" s="10">
        <v>0.80286623870934104</v>
      </c>
      <c r="P40" s="6">
        <v>8.9984457142857135</v>
      </c>
      <c r="Q40" s="10">
        <v>0.11974058644020745</v>
      </c>
      <c r="R40" s="6">
        <v>1.5200165999999999</v>
      </c>
      <c r="S40" s="10">
        <v>6.7700659771084359E-2</v>
      </c>
      <c r="T40" s="6">
        <v>3.0764936000000001</v>
      </c>
      <c r="U40" s="10">
        <v>0.1934618600495725</v>
      </c>
      <c r="V40" s="6">
        <v>6.3560897999999995</v>
      </c>
      <c r="W40" s="10">
        <v>0.2687267046383166</v>
      </c>
    </row>
    <row r="41" spans="1:23" x14ac:dyDescent="0.25">
      <c r="A41" s="2">
        <v>34</v>
      </c>
      <c r="B41" s="6">
        <v>236.54317466666669</v>
      </c>
      <c r="C41" s="10">
        <v>0.39086951573407036</v>
      </c>
      <c r="D41" s="6">
        <v>237.21247650000001</v>
      </c>
      <c r="E41" s="10">
        <v>10.097659047552519</v>
      </c>
      <c r="F41" s="6">
        <v>26.701664000000001</v>
      </c>
      <c r="G41" s="10">
        <v>0.69245140636008007</v>
      </c>
      <c r="H41" s="6">
        <v>7.4353404615384608</v>
      </c>
      <c r="I41" s="10">
        <v>2.5784079982262358</v>
      </c>
      <c r="J41" s="6">
        <v>268.10301249999998</v>
      </c>
      <c r="K41" s="10">
        <v>23.885836500000448</v>
      </c>
      <c r="L41" s="6">
        <v>236.93559300000001</v>
      </c>
      <c r="M41" s="10">
        <v>4.4613177661479035</v>
      </c>
      <c r="N41" s="6">
        <v>29.7518064</v>
      </c>
      <c r="O41" s="10">
        <v>0.59453817364826811</v>
      </c>
      <c r="P41" s="6">
        <v>8.7037087857142854</v>
      </c>
      <c r="Q41" s="10">
        <v>8.7618437791449039E-2</v>
      </c>
      <c r="R41" s="6">
        <v>1.4701122000000002</v>
      </c>
      <c r="S41" s="10">
        <v>4.4803983302377094E-2</v>
      </c>
      <c r="T41" s="6">
        <v>3.0519536</v>
      </c>
      <c r="U41" s="10">
        <v>9.2898350750907133E-2</v>
      </c>
      <c r="V41" s="6">
        <v>5.9780679999999995</v>
      </c>
      <c r="W41" s="10">
        <v>0.3579942230790959</v>
      </c>
    </row>
    <row r="42" spans="1:23" x14ac:dyDescent="0.25">
      <c r="A42" s="2">
        <v>35</v>
      </c>
      <c r="B42" s="6">
        <v>266.11245933333333</v>
      </c>
      <c r="C42" s="10">
        <v>41.392506677361702</v>
      </c>
      <c r="D42" s="6">
        <v>232.4876558</v>
      </c>
      <c r="E42" s="10">
        <v>10.675251725440003</v>
      </c>
      <c r="F42" s="6">
        <v>26.373579599999999</v>
      </c>
      <c r="G42" s="10">
        <v>0.1971214269393142</v>
      </c>
      <c r="H42" s="6">
        <v>6.9145132857142864</v>
      </c>
      <c r="I42" s="10">
        <v>0.96035075398957026</v>
      </c>
      <c r="J42" s="6">
        <v>257.69851800000004</v>
      </c>
      <c r="K42" s="10">
        <v>3.3335859999978039</v>
      </c>
      <c r="L42" s="6">
        <v>239.53129749999999</v>
      </c>
      <c r="M42" s="10">
        <v>4.2892620897603972</v>
      </c>
      <c r="N42" s="6">
        <v>28.694946200000004</v>
      </c>
      <c r="O42" s="10">
        <v>0.29335242117339733</v>
      </c>
      <c r="P42" s="6">
        <v>8.5364762857142846</v>
      </c>
      <c r="Q42" s="10">
        <v>0.17451456046439179</v>
      </c>
      <c r="R42" s="6">
        <v>1.5460486000000002</v>
      </c>
      <c r="S42" s="10">
        <v>7.9550953008999475E-2</v>
      </c>
      <c r="T42" s="6">
        <v>2.9450521999999997</v>
      </c>
      <c r="U42" s="10">
        <v>0.21991779491928859</v>
      </c>
      <c r="V42" s="6">
        <v>5.9843945999999999</v>
      </c>
      <c r="W42" s="10">
        <v>0.36382259228839176</v>
      </c>
    </row>
    <row r="43" spans="1:23" x14ac:dyDescent="0.25">
      <c r="A43" s="2">
        <v>36</v>
      </c>
      <c r="B43" s="6">
        <v>237.61886166666667</v>
      </c>
      <c r="C43" s="10">
        <v>0.5448146375140358</v>
      </c>
      <c r="D43" s="6">
        <v>232.92260930000003</v>
      </c>
      <c r="E43" s="10">
        <v>11.277495542047843</v>
      </c>
      <c r="F43" s="6">
        <v>25.940703599999996</v>
      </c>
      <c r="G43" s="10">
        <v>0.82347594422294856</v>
      </c>
      <c r="H43" s="6">
        <v>6.5298442142857143</v>
      </c>
      <c r="I43" s="10">
        <v>0.13832435140189711</v>
      </c>
      <c r="J43" s="6">
        <v>270.49737649999997</v>
      </c>
      <c r="K43" s="10">
        <v>16.436110500000442</v>
      </c>
      <c r="L43" s="6">
        <v>238.158208</v>
      </c>
      <c r="M43" s="10">
        <v>6.2674383074777786</v>
      </c>
      <c r="N43" s="6">
        <v>28.380642599999998</v>
      </c>
      <c r="O43" s="10">
        <v>1.2642774280840272</v>
      </c>
      <c r="P43" s="6">
        <v>8.3073463571428565</v>
      </c>
      <c r="Q43" s="10">
        <v>0.11232379472095613</v>
      </c>
      <c r="R43" s="6">
        <v>1.5158449999999999</v>
      </c>
      <c r="S43" s="10">
        <v>4.2488093949952586E-2</v>
      </c>
      <c r="T43" s="6">
        <v>3.0800518000000001</v>
      </c>
      <c r="U43" s="10">
        <v>0.23127471786462031</v>
      </c>
      <c r="V43" s="6">
        <v>6.0768950000000004</v>
      </c>
      <c r="W43" s="10">
        <v>0.39751149100774391</v>
      </c>
    </row>
    <row r="44" spans="1:23" x14ac:dyDescent="0.25">
      <c r="A44" s="2">
        <v>37</v>
      </c>
      <c r="B44" s="6">
        <v>238.6485735</v>
      </c>
      <c r="C44" s="10">
        <v>2.2389129966018415</v>
      </c>
      <c r="D44" s="6">
        <v>233.37431809999998</v>
      </c>
      <c r="E44" s="10">
        <v>11.968334383123173</v>
      </c>
      <c r="F44" s="6">
        <v>26.002432799999998</v>
      </c>
      <c r="G44" s="10">
        <v>1.3051131508597964</v>
      </c>
      <c r="H44" s="6">
        <v>6.3552268461538484</v>
      </c>
      <c r="I44" s="10">
        <v>0.10974338396860533</v>
      </c>
      <c r="J44" s="6">
        <v>265.15357499999999</v>
      </c>
      <c r="K44" s="10">
        <v>10.711649000000696</v>
      </c>
      <c r="L44" s="6">
        <v>236.54481939999999</v>
      </c>
      <c r="M44" s="10">
        <v>5.5800266878104274</v>
      </c>
      <c r="N44" s="6">
        <v>28.364792000000001</v>
      </c>
      <c r="O44" s="10">
        <v>0.29723869356787214</v>
      </c>
      <c r="P44" s="6">
        <v>8.1446830000000006</v>
      </c>
      <c r="Q44" s="10">
        <v>0.10233840975053533</v>
      </c>
      <c r="R44" s="6">
        <v>1.5050421999999999</v>
      </c>
      <c r="S44" s="10">
        <v>4.9208005191836948E-2</v>
      </c>
      <c r="T44" s="6">
        <v>2.9959239999999996</v>
      </c>
      <c r="U44" s="10">
        <v>0.10138543338963185</v>
      </c>
      <c r="V44" s="6">
        <v>6.1435918000000003</v>
      </c>
      <c r="W44" s="10">
        <v>0.71148684036583909</v>
      </c>
    </row>
    <row r="45" spans="1:23" x14ac:dyDescent="0.25">
      <c r="A45" s="2">
        <v>38</v>
      </c>
      <c r="B45" s="6">
        <v>241.04318916666662</v>
      </c>
      <c r="C45" s="10">
        <v>3.9896341454296014</v>
      </c>
      <c r="D45" s="6">
        <v>233.82563910000005</v>
      </c>
      <c r="E45" s="10">
        <v>12.595413984126372</v>
      </c>
      <c r="F45" s="6">
        <v>25.195611599999999</v>
      </c>
      <c r="G45" s="10">
        <v>0.72580543563997824</v>
      </c>
      <c r="H45" s="6">
        <v>6.3284918461538462</v>
      </c>
      <c r="I45" s="10">
        <v>0.18276094485795571</v>
      </c>
      <c r="J45" s="6">
        <v>297.54777100000001</v>
      </c>
      <c r="K45" s="10">
        <v>43.095389000000068</v>
      </c>
      <c r="L45" s="6">
        <v>237.50167460000003</v>
      </c>
      <c r="M45" s="10">
        <v>4.8993057032823728</v>
      </c>
      <c r="N45" s="6">
        <v>28.403345000000002</v>
      </c>
      <c r="O45" s="10">
        <v>0.85679985829152172</v>
      </c>
      <c r="P45" s="6">
        <v>8.0767295714285705</v>
      </c>
      <c r="Q45" s="10">
        <v>0.2344543261599546</v>
      </c>
      <c r="R45" s="6">
        <v>1.5310215999999999</v>
      </c>
      <c r="S45" s="10">
        <v>6.0159216659131189E-2</v>
      </c>
      <c r="T45" s="6">
        <v>3.0793762</v>
      </c>
      <c r="U45" s="10">
        <v>0.23106452799804583</v>
      </c>
      <c r="V45" s="6">
        <v>5.9718273999999996</v>
      </c>
      <c r="W45" s="10">
        <v>0.42933326032238084</v>
      </c>
    </row>
    <row r="46" spans="1:23" x14ac:dyDescent="0.25">
      <c r="A46" s="2">
        <v>39</v>
      </c>
      <c r="B46" s="6">
        <v>241.96332150000001</v>
      </c>
      <c r="C46" s="10">
        <v>4.438739045011646</v>
      </c>
      <c r="D46" s="6">
        <v>238.96068827272728</v>
      </c>
      <c r="E46" s="10">
        <v>13.811706042044795</v>
      </c>
      <c r="F46" s="6">
        <v>25.440655</v>
      </c>
      <c r="G46" s="10">
        <v>0.69708145925258591</v>
      </c>
      <c r="H46" s="6">
        <v>6.2400039285714284</v>
      </c>
      <c r="I46" s="10">
        <v>0.25442041908015794</v>
      </c>
      <c r="J46" s="6">
        <v>268.34287300000005</v>
      </c>
      <c r="K46" s="10">
        <v>10.312059999999498</v>
      </c>
      <c r="L46" s="6">
        <v>240.08820477777783</v>
      </c>
      <c r="M46" s="10">
        <v>2.3396997233207482</v>
      </c>
      <c r="N46" s="6">
        <v>27.7711212</v>
      </c>
      <c r="O46" s="10">
        <v>0.68541954042284814</v>
      </c>
      <c r="P46" s="6">
        <v>7.8575376428571433</v>
      </c>
      <c r="Q46" s="10">
        <v>7.4037486684221429E-2</v>
      </c>
      <c r="R46" s="6">
        <v>1.6020316000000001</v>
      </c>
      <c r="S46" s="10">
        <v>7.1517396942555461E-2</v>
      </c>
      <c r="T46" s="6">
        <v>3.0305253999999997</v>
      </c>
      <c r="U46" s="10">
        <v>0.19800490939328383</v>
      </c>
      <c r="V46" s="6">
        <v>5.8893816000000001</v>
      </c>
      <c r="W46" s="10">
        <v>0.26427285989946059</v>
      </c>
    </row>
    <row r="47" spans="1:23" x14ac:dyDescent="0.25">
      <c r="A47" s="2">
        <v>40</v>
      </c>
      <c r="B47" s="6">
        <v>243.52978133333332</v>
      </c>
      <c r="C47" s="10">
        <v>6.4247307573120152</v>
      </c>
      <c r="D47" s="6">
        <v>238.74393563636366</v>
      </c>
      <c r="E47" s="10">
        <v>14.203245752270952</v>
      </c>
      <c r="F47" s="6">
        <v>25.1045528</v>
      </c>
      <c r="G47" s="10">
        <v>0.84186177175618948</v>
      </c>
      <c r="H47" s="6">
        <v>6.0045919999999997</v>
      </c>
      <c r="I47" s="10">
        <v>9.4336703906074293E-2</v>
      </c>
      <c r="J47" s="6">
        <v>282.29597819999998</v>
      </c>
      <c r="K47" s="10">
        <v>32.6045244468596</v>
      </c>
      <c r="L47" s="6">
        <v>240.0304137777778</v>
      </c>
      <c r="M47" s="10">
        <v>3.8355439672196003</v>
      </c>
      <c r="N47" s="6">
        <v>27.578900799999996</v>
      </c>
      <c r="O47" s="10">
        <v>0.70425237710214339</v>
      </c>
      <c r="P47" s="6">
        <v>7.7223289285714287</v>
      </c>
      <c r="Q47" s="10">
        <v>0.16324507410050051</v>
      </c>
      <c r="R47" s="6">
        <v>1.5592615999999999</v>
      </c>
      <c r="S47" s="10">
        <v>7.8916984660082165E-2</v>
      </c>
      <c r="T47" s="6">
        <v>3.0519363999999998</v>
      </c>
      <c r="U47" s="10">
        <v>0.19239907535182929</v>
      </c>
      <c r="V47" s="6">
        <v>5.4509975999999991</v>
      </c>
      <c r="W47" s="10">
        <v>0.25138789236207248</v>
      </c>
    </row>
    <row r="48" spans="1:23" x14ac:dyDescent="0.25">
      <c r="A48" s="2">
        <v>41</v>
      </c>
      <c r="B48" s="6">
        <v>244.584395</v>
      </c>
      <c r="C48" s="10">
        <v>11.491257741969282</v>
      </c>
      <c r="D48" s="6">
        <v>239.16124179999997</v>
      </c>
      <c r="E48" s="10">
        <v>15.576138156078578</v>
      </c>
      <c r="F48" s="6">
        <v>25.383420600000001</v>
      </c>
      <c r="G48" s="10">
        <v>0.90928599515255115</v>
      </c>
      <c r="H48" s="6">
        <v>6.071268285714285</v>
      </c>
      <c r="I48" s="10">
        <v>0.42470815093029313</v>
      </c>
      <c r="J48" s="6">
        <v>261.89075333333329</v>
      </c>
      <c r="K48" s="10">
        <v>11.136017821302518</v>
      </c>
      <c r="L48" s="6">
        <v>243.58805563636361</v>
      </c>
      <c r="M48" s="10">
        <v>13.10794784598248</v>
      </c>
      <c r="N48" s="6">
        <v>26.769992800000001</v>
      </c>
      <c r="O48" s="10">
        <v>0.87280788743141835</v>
      </c>
      <c r="P48" s="6">
        <v>7.533937857142857</v>
      </c>
      <c r="Q48" s="10">
        <v>0.12913017588179737</v>
      </c>
      <c r="R48" s="6">
        <v>1.6434786000000003</v>
      </c>
      <c r="S48" s="10">
        <v>5.0163492352893781E-2</v>
      </c>
      <c r="T48" s="6">
        <v>2.9147716000000004</v>
      </c>
      <c r="U48" s="10">
        <v>0.27819077965353123</v>
      </c>
      <c r="V48" s="6">
        <v>5.7830408000000002</v>
      </c>
      <c r="W48" s="10">
        <v>0.45075393749823689</v>
      </c>
    </row>
    <row r="49" spans="1:23" x14ac:dyDescent="0.25">
      <c r="A49" s="2">
        <v>42</v>
      </c>
      <c r="B49" s="6">
        <v>245.11372785714283</v>
      </c>
      <c r="C49" s="10">
        <v>11.757627473890729</v>
      </c>
      <c r="D49" s="6">
        <v>240.35090790000004</v>
      </c>
      <c r="E49" s="10">
        <v>16.077708572347099</v>
      </c>
      <c r="F49" s="6">
        <v>25.179888399999999</v>
      </c>
      <c r="G49" s="10">
        <v>1.086800644980827</v>
      </c>
      <c r="H49" s="6">
        <v>7.1902591428571423</v>
      </c>
      <c r="I49" s="10">
        <v>4.6999742919651162</v>
      </c>
      <c r="J49" s="6">
        <v>265.91129916666665</v>
      </c>
      <c r="K49" s="10">
        <v>4.8829454461052446</v>
      </c>
      <c r="L49" s="6">
        <v>245.83629254545451</v>
      </c>
      <c r="M49" s="10">
        <v>13.470111351238737</v>
      </c>
      <c r="N49" s="6">
        <v>28.235890999999999</v>
      </c>
      <c r="O49" s="10">
        <v>0.80684303402858526</v>
      </c>
      <c r="P49" s="6">
        <v>7.374859857142857</v>
      </c>
      <c r="Q49" s="10">
        <v>0.1137521724502094</v>
      </c>
      <c r="R49" s="6">
        <v>1.6473497500000001</v>
      </c>
      <c r="S49" s="10">
        <v>6.8093362339421051E-2</v>
      </c>
      <c r="T49" s="6">
        <v>2.9061776000000004</v>
      </c>
      <c r="U49" s="10">
        <v>0.22835389508970522</v>
      </c>
      <c r="V49" s="6">
        <v>5.7434679999999991</v>
      </c>
      <c r="W49" s="10">
        <v>0.22197803551164202</v>
      </c>
    </row>
    <row r="50" spans="1:23" x14ac:dyDescent="0.25">
      <c r="A50" s="2">
        <v>43</v>
      </c>
      <c r="B50" s="6">
        <v>245.882251</v>
      </c>
      <c r="C50" s="10">
        <v>11.416150071786111</v>
      </c>
      <c r="D50" s="6">
        <v>241.3620617</v>
      </c>
      <c r="E50" s="10">
        <v>16.381890626484051</v>
      </c>
      <c r="F50" s="6">
        <v>25.0852146</v>
      </c>
      <c r="G50" s="10">
        <v>1.053738343025038</v>
      </c>
      <c r="H50" s="6">
        <v>5.9336382142857147</v>
      </c>
      <c r="I50" s="10">
        <v>0.61423799104629628</v>
      </c>
      <c r="J50" s="6">
        <v>269.27439328571421</v>
      </c>
      <c r="K50" s="10">
        <v>9.2791288334038953</v>
      </c>
      <c r="L50" s="6">
        <v>247.3011645454545</v>
      </c>
      <c r="M50" s="10">
        <v>10.043904364248327</v>
      </c>
      <c r="N50" s="6">
        <v>27.005969999999998</v>
      </c>
      <c r="O50" s="10">
        <v>0.81049426305512473</v>
      </c>
      <c r="P50" s="6">
        <v>7.3308762142857145</v>
      </c>
      <c r="Q50" s="10">
        <v>0.12695726536698448</v>
      </c>
      <c r="R50" s="6">
        <v>1.5794250000000001</v>
      </c>
      <c r="S50" s="10">
        <v>6.6319067795019199E-2</v>
      </c>
      <c r="T50" s="6">
        <v>2.9569042000000003</v>
      </c>
      <c r="U50" s="10">
        <v>0.2325467203031612</v>
      </c>
      <c r="V50" s="6">
        <v>5.6017944000000002</v>
      </c>
      <c r="W50" s="10">
        <v>0.49298601151009885</v>
      </c>
    </row>
    <row r="51" spans="1:23" x14ac:dyDescent="0.25">
      <c r="A51" s="2">
        <v>44</v>
      </c>
      <c r="B51" s="6">
        <v>246.62990357142857</v>
      </c>
      <c r="C51" s="10">
        <v>13.019562837236192</v>
      </c>
      <c r="D51" s="6">
        <v>242.88008559999997</v>
      </c>
      <c r="E51" s="10">
        <v>16.574435767197215</v>
      </c>
      <c r="F51" s="6">
        <v>24.716263999999999</v>
      </c>
      <c r="G51" s="10">
        <v>1.2220135485738592</v>
      </c>
      <c r="H51" s="6">
        <v>5.7841858571428579</v>
      </c>
      <c r="I51" s="10">
        <v>0.20492796866592097</v>
      </c>
      <c r="J51" s="6">
        <v>267.16531300000003</v>
      </c>
      <c r="K51" s="10">
        <v>6.4361573656488389</v>
      </c>
      <c r="L51" s="6">
        <v>247.74258081818186</v>
      </c>
      <c r="M51" s="10">
        <v>13.700936040332358</v>
      </c>
      <c r="N51" s="6">
        <v>27.468458600000002</v>
      </c>
      <c r="O51" s="10">
        <v>0.88174736809119392</v>
      </c>
      <c r="P51" s="6">
        <v>7.2622446428571426</v>
      </c>
      <c r="Q51" s="10">
        <v>0.14712598651959985</v>
      </c>
      <c r="R51" s="6">
        <v>1.6301447499999999</v>
      </c>
      <c r="S51" s="10">
        <v>7.0852654969225659E-2</v>
      </c>
      <c r="T51" s="6">
        <v>3.2245619999999997</v>
      </c>
      <c r="U51" s="10">
        <v>0.28743769928317081</v>
      </c>
      <c r="V51" s="6">
        <v>6.0677403999999999</v>
      </c>
      <c r="W51" s="10">
        <v>0.73289712911338389</v>
      </c>
    </row>
    <row r="52" spans="1:23" x14ac:dyDescent="0.25">
      <c r="A52" s="2">
        <v>45</v>
      </c>
      <c r="B52" s="6">
        <v>257.87363285714281</v>
      </c>
      <c r="C52" s="10">
        <v>23.320335586226747</v>
      </c>
      <c r="D52" s="6">
        <v>244.32383650000003</v>
      </c>
      <c r="E52" s="10">
        <v>16.831544259515535</v>
      </c>
      <c r="F52" s="6">
        <v>24.868521999999999</v>
      </c>
      <c r="G52" s="10">
        <v>0.8686881659403749</v>
      </c>
      <c r="H52" s="6">
        <v>5.7405707857142847</v>
      </c>
      <c r="I52" s="10">
        <v>0.12330791384416398</v>
      </c>
      <c r="J52" s="6">
        <v>275.3416102857143</v>
      </c>
      <c r="K52" s="10">
        <v>10.38487468837501</v>
      </c>
      <c r="L52" s="6">
        <v>249.26928381818186</v>
      </c>
      <c r="M52" s="10">
        <v>12.25470786093611</v>
      </c>
      <c r="N52" s="6">
        <v>26.816305799999999</v>
      </c>
      <c r="O52" s="10">
        <v>1.3474073125511306</v>
      </c>
      <c r="P52" s="6">
        <v>7.1847531428571427</v>
      </c>
      <c r="Q52" s="10">
        <v>0.15911471223293297</v>
      </c>
      <c r="R52" s="6">
        <v>1.5686882</v>
      </c>
      <c r="S52" s="10">
        <v>4.27425024882718E-2</v>
      </c>
      <c r="T52" s="6">
        <v>3.0623589999999998</v>
      </c>
      <c r="U52" s="10">
        <v>0.29391177276250952</v>
      </c>
      <c r="V52" s="6">
        <v>6.1765585999999999</v>
      </c>
      <c r="W52" s="10">
        <v>0.10021374398875202</v>
      </c>
    </row>
    <row r="53" spans="1:23" x14ac:dyDescent="0.25">
      <c r="A53" s="2">
        <v>46</v>
      </c>
      <c r="B53" s="6">
        <v>254.66072428571428</v>
      </c>
      <c r="C53" s="10">
        <v>16.398549656044764</v>
      </c>
      <c r="D53" s="6">
        <v>245.83531139999999</v>
      </c>
      <c r="E53" s="10">
        <v>17.082123415068828</v>
      </c>
      <c r="F53" s="6">
        <v>25.039823200000001</v>
      </c>
      <c r="G53" s="10">
        <v>0.77595204057006684</v>
      </c>
      <c r="H53" s="6">
        <v>5.6974494285714288</v>
      </c>
      <c r="I53" s="10">
        <v>0.17136720598541968</v>
      </c>
      <c r="J53" s="6">
        <v>276.03295571428572</v>
      </c>
      <c r="K53" s="10">
        <v>16.075255260026715</v>
      </c>
      <c r="L53" s="6">
        <v>251.00351827272723</v>
      </c>
      <c r="M53" s="10">
        <v>12.170784861962527</v>
      </c>
      <c r="N53" s="6">
        <v>26.412405999999997</v>
      </c>
      <c r="O53" s="10">
        <v>0.63812457997828809</v>
      </c>
      <c r="P53" s="6">
        <v>7.1501050000000008</v>
      </c>
      <c r="Q53" s="10">
        <v>0.18332028252094787</v>
      </c>
      <c r="R53" s="6">
        <v>1.695457</v>
      </c>
      <c r="S53" s="10">
        <v>8.0978308643736896E-2</v>
      </c>
      <c r="T53" s="6">
        <v>3.1869161999999998</v>
      </c>
      <c r="U53" s="10">
        <v>0.28485688195190084</v>
      </c>
      <c r="V53" s="6">
        <v>5.7920363999999989</v>
      </c>
      <c r="W53" s="10">
        <v>0.23515877288641215</v>
      </c>
    </row>
    <row r="54" spans="1:23" x14ac:dyDescent="0.25">
      <c r="A54" s="2">
        <v>47</v>
      </c>
      <c r="B54" s="6">
        <v>252.01485299999996</v>
      </c>
      <c r="C54" s="10">
        <v>12.386310727001877</v>
      </c>
      <c r="D54" s="6">
        <v>247.11827460000001</v>
      </c>
      <c r="E54" s="10">
        <v>17.087986928852608</v>
      </c>
      <c r="F54" s="6">
        <v>25.374945599999997</v>
      </c>
      <c r="G54" s="10">
        <v>0.85566707482404103</v>
      </c>
      <c r="H54" s="6">
        <v>5.5774134285714272</v>
      </c>
      <c r="I54" s="10">
        <v>0.30237169277580861</v>
      </c>
      <c r="J54" s="6">
        <v>277.87019971428572</v>
      </c>
      <c r="K54" s="10">
        <v>7.983487367626914</v>
      </c>
      <c r="L54" s="6">
        <v>252.92605636363641</v>
      </c>
      <c r="M54" s="10">
        <v>14.732667882507682</v>
      </c>
      <c r="N54" s="6">
        <v>27.5710312</v>
      </c>
      <c r="O54" s="10">
        <v>1.8967099600153394</v>
      </c>
      <c r="P54" s="6">
        <v>7.017781928571428</v>
      </c>
      <c r="Q54" s="10">
        <v>0.16728855009344257</v>
      </c>
      <c r="R54" s="6">
        <v>1.6567135</v>
      </c>
      <c r="S54" s="10">
        <v>6.6508333724055901E-2</v>
      </c>
      <c r="T54" s="6">
        <v>3.0504164999999999</v>
      </c>
      <c r="U54" s="10">
        <v>0.16370724166863257</v>
      </c>
      <c r="V54" s="6">
        <v>6.5567693999999985</v>
      </c>
      <c r="W54" s="10">
        <v>0.62919702248807419</v>
      </c>
    </row>
    <row r="55" spans="1:23" x14ac:dyDescent="0.25">
      <c r="A55" s="2">
        <v>48</v>
      </c>
      <c r="B55" s="6">
        <v>253.38753357142855</v>
      </c>
      <c r="C55" s="10">
        <v>12.229883320074988</v>
      </c>
      <c r="D55" s="6">
        <v>248.30696959999995</v>
      </c>
      <c r="E55" s="10">
        <v>17.669669295784313</v>
      </c>
      <c r="F55" s="6">
        <v>25.564371599999998</v>
      </c>
      <c r="G55" s="10">
        <v>0.6288330400927753</v>
      </c>
      <c r="H55" s="6">
        <v>5.6202827142857137</v>
      </c>
      <c r="I55" s="10">
        <v>0.17283132587560757</v>
      </c>
      <c r="J55" s="6">
        <v>274.98850671428568</v>
      </c>
      <c r="K55" s="10">
        <v>5.8131188113058538</v>
      </c>
      <c r="L55" s="6">
        <v>254.21799445454545</v>
      </c>
      <c r="M55" s="10">
        <v>14.73081011335664</v>
      </c>
      <c r="N55" s="6">
        <v>27.573229200000004</v>
      </c>
      <c r="O55" s="10">
        <v>0.70170602617678546</v>
      </c>
      <c r="P55" s="6">
        <v>6.9812722142857142</v>
      </c>
      <c r="Q55" s="10">
        <v>0.14087413852760564</v>
      </c>
      <c r="R55" s="6">
        <v>1.8012597500000003</v>
      </c>
      <c r="S55" s="10">
        <v>0.1668605541483266</v>
      </c>
      <c r="T55" s="6">
        <v>3.1943587999999998</v>
      </c>
      <c r="U55" s="10">
        <v>0.29413154976737882</v>
      </c>
      <c r="V55" s="6">
        <v>5.9114889999999987</v>
      </c>
      <c r="W55" s="10">
        <v>0.39366738768001464</v>
      </c>
    </row>
    <row r="56" spans="1:23" x14ac:dyDescent="0.25">
      <c r="A56" s="2">
        <v>49</v>
      </c>
      <c r="B56" s="6">
        <v>260.05546585714285</v>
      </c>
      <c r="C56" s="10">
        <v>14.244163499344092</v>
      </c>
      <c r="D56" s="6">
        <v>249.5860208</v>
      </c>
      <c r="E56" s="10">
        <v>18.058267713599292</v>
      </c>
      <c r="F56" s="6">
        <v>25.009585399999999</v>
      </c>
      <c r="G56" s="10">
        <v>1.206808390680812</v>
      </c>
      <c r="H56" s="6">
        <v>5.6602169285714288</v>
      </c>
      <c r="I56" s="10">
        <v>0.52822841332520587</v>
      </c>
      <c r="J56" s="6">
        <v>279.30806214285712</v>
      </c>
      <c r="K56" s="10">
        <v>13.618761130116317</v>
      </c>
      <c r="L56" s="6">
        <v>254.74473200000003</v>
      </c>
      <c r="M56" s="10">
        <v>12.77783312795694</v>
      </c>
      <c r="N56" s="6">
        <v>26.82169</v>
      </c>
      <c r="O56" s="10">
        <v>0.44263788910431967</v>
      </c>
      <c r="P56" s="6">
        <v>6.9045758571428575</v>
      </c>
      <c r="Q56" s="10">
        <v>0.17982512888514765</v>
      </c>
      <c r="R56" s="6">
        <v>1.8622075</v>
      </c>
      <c r="S56" s="10">
        <v>0.1585261745619618</v>
      </c>
      <c r="T56" s="6">
        <v>3.3402417999999998</v>
      </c>
      <c r="U56" s="10">
        <v>0.50959693345403922</v>
      </c>
      <c r="V56" s="6">
        <v>6.4318811999999994</v>
      </c>
      <c r="W56" s="10">
        <v>0.52511047695714974</v>
      </c>
    </row>
    <row r="57" spans="1:23" x14ac:dyDescent="0.25">
      <c r="A57" s="2">
        <v>50</v>
      </c>
      <c r="B57" s="6">
        <v>254.28768485714286</v>
      </c>
      <c r="C57" s="10">
        <v>13.17934323987379</v>
      </c>
      <c r="D57" s="6">
        <v>251.1809992</v>
      </c>
      <c r="E57" s="10">
        <v>18.178770560513392</v>
      </c>
      <c r="F57" s="6">
        <v>25.1265894</v>
      </c>
      <c r="G57" s="10">
        <v>0.60091112839304606</v>
      </c>
      <c r="H57" s="6">
        <v>5.3896227142857152</v>
      </c>
      <c r="I57" s="10">
        <v>0.24369891145759978</v>
      </c>
      <c r="J57" s="6">
        <v>284.06557728571431</v>
      </c>
      <c r="K57" s="10">
        <v>24.906569754951235</v>
      </c>
      <c r="L57" s="6">
        <v>258.1940320909091</v>
      </c>
      <c r="M57" s="10">
        <v>13.958808412903041</v>
      </c>
      <c r="N57" s="6">
        <v>28.085859999999997</v>
      </c>
      <c r="O57" s="10">
        <v>1.9672315285003579</v>
      </c>
      <c r="P57" s="6">
        <v>6.822647142857142</v>
      </c>
      <c r="Q57" s="10">
        <v>0.17645380487941756</v>
      </c>
      <c r="R57" s="6">
        <v>1.7505656000000003</v>
      </c>
      <c r="S57" s="10">
        <v>0.12083840062926872</v>
      </c>
      <c r="T57" s="6">
        <v>3.1292374000000001</v>
      </c>
      <c r="U57" s="10">
        <v>0.21396326673202778</v>
      </c>
      <c r="V57" s="6">
        <v>5.8814831999999999</v>
      </c>
      <c r="W57" s="10">
        <v>0.41127797364574925</v>
      </c>
    </row>
    <row r="58" spans="1:23" x14ac:dyDescent="0.25">
      <c r="A58" s="2">
        <v>51</v>
      </c>
      <c r="B58" s="6">
        <v>258.37584285714286</v>
      </c>
      <c r="C58" s="10">
        <v>13.321540942470625</v>
      </c>
      <c r="D58" s="6">
        <v>252.67038259999998</v>
      </c>
      <c r="E58" s="10">
        <v>18.409559963942421</v>
      </c>
      <c r="F58" s="6">
        <v>25.864676199999998</v>
      </c>
      <c r="G58" s="10">
        <v>1.1989102796741273</v>
      </c>
      <c r="H58" s="6">
        <v>5.5038507857142864</v>
      </c>
      <c r="I58" s="10">
        <v>0.16882503840287788</v>
      </c>
      <c r="J58" s="6">
        <v>278.93961314285713</v>
      </c>
      <c r="K58" s="10">
        <v>13.957006929136876</v>
      </c>
      <c r="L58" s="6">
        <v>259.02110254545454</v>
      </c>
      <c r="M58" s="10">
        <v>14.304214251483099</v>
      </c>
      <c r="N58" s="6">
        <v>27.633323599999994</v>
      </c>
      <c r="O58" s="10">
        <v>1.1764620609924583</v>
      </c>
      <c r="P58" s="6">
        <v>6.7202737857142845</v>
      </c>
      <c r="Q58" s="10">
        <v>0.13862212291553458</v>
      </c>
      <c r="R58" s="6">
        <v>1.7757187999999999</v>
      </c>
      <c r="S58" s="10">
        <v>0.10692728333854176</v>
      </c>
      <c r="T58" s="6">
        <v>3.2578842000000003</v>
      </c>
      <c r="U58" s="10">
        <v>0.30727620026705288</v>
      </c>
      <c r="V58" s="6">
        <v>6.375141199999999</v>
      </c>
      <c r="W58" s="10">
        <v>0.41622845274941167</v>
      </c>
    </row>
    <row r="59" spans="1:23" x14ac:dyDescent="0.25">
      <c r="A59" s="2">
        <v>52</v>
      </c>
      <c r="B59" s="6">
        <v>269.16019257142858</v>
      </c>
      <c r="C59" s="10">
        <v>32.083973505787213</v>
      </c>
      <c r="D59" s="6">
        <v>253.87016269999998</v>
      </c>
      <c r="E59" s="10">
        <v>18.76344565526151</v>
      </c>
      <c r="F59" s="6">
        <v>25.054064599999997</v>
      </c>
      <c r="G59" s="10">
        <v>0.99753204596402612</v>
      </c>
      <c r="H59" s="6">
        <v>5.603528571428571</v>
      </c>
      <c r="I59" s="10">
        <v>0.62637595788389389</v>
      </c>
      <c r="J59" s="6">
        <v>285.58525100000003</v>
      </c>
      <c r="K59" s="10">
        <v>20.233528376101468</v>
      </c>
      <c r="L59" s="6">
        <v>257.05799754545455</v>
      </c>
      <c r="M59" s="10">
        <v>9.9125051352846771</v>
      </c>
      <c r="N59" s="6">
        <v>26.467866199999996</v>
      </c>
      <c r="O59" s="10">
        <v>0.53077350554702174</v>
      </c>
      <c r="P59" s="6">
        <v>6.7163148571428577</v>
      </c>
      <c r="Q59" s="10">
        <v>0.19605434583580789</v>
      </c>
      <c r="R59" s="6">
        <v>1.8381143999999998</v>
      </c>
      <c r="S59" s="10">
        <v>0.11234081047348649</v>
      </c>
      <c r="T59" s="6">
        <v>3.2128154000000002</v>
      </c>
      <c r="U59" s="10">
        <v>0.2936007508046255</v>
      </c>
      <c r="V59" s="6">
        <v>6.1182368</v>
      </c>
      <c r="W59" s="10">
        <v>0.37617479974043933</v>
      </c>
    </row>
    <row r="60" spans="1:23" x14ac:dyDescent="0.25">
      <c r="A60" s="2">
        <v>53</v>
      </c>
      <c r="B60" s="6">
        <v>259.12355942857147</v>
      </c>
      <c r="C60" s="10">
        <v>12.272435361249332</v>
      </c>
      <c r="D60" s="6">
        <v>255.25081369999998</v>
      </c>
      <c r="E60" s="10">
        <v>18.86496107733662</v>
      </c>
      <c r="F60" s="6">
        <v>25.835574999999999</v>
      </c>
      <c r="G60" s="10">
        <v>1.8876607606884563</v>
      </c>
      <c r="H60" s="6">
        <v>5.3329474285714289</v>
      </c>
      <c r="I60" s="10">
        <v>0.20773171298359999</v>
      </c>
      <c r="J60" s="6">
        <v>327.98622116666667</v>
      </c>
      <c r="K60" s="10">
        <v>57.471849924828028</v>
      </c>
      <c r="L60" s="6">
        <v>261.83987299999995</v>
      </c>
      <c r="M60" s="10">
        <v>11.40137113811091</v>
      </c>
      <c r="N60" s="6">
        <v>28.040322600000003</v>
      </c>
      <c r="O60" s="10">
        <v>0.80937265141600068</v>
      </c>
      <c r="P60" s="6">
        <v>6.6903144285714289</v>
      </c>
      <c r="Q60" s="10">
        <v>0.20364942578316872</v>
      </c>
      <c r="R60" s="6">
        <v>1.8412012</v>
      </c>
      <c r="S60" s="10">
        <v>8.7275533734027938E-2</v>
      </c>
      <c r="T60" s="6">
        <v>3.2083342000000004</v>
      </c>
      <c r="U60" s="10">
        <v>0.49943144444193566</v>
      </c>
      <c r="V60" s="6">
        <v>6.0397585999999999</v>
      </c>
      <c r="W60" s="10">
        <v>0.21856721994809819</v>
      </c>
    </row>
    <row r="61" spans="1:23" x14ac:dyDescent="0.25">
      <c r="A61" s="2">
        <v>54</v>
      </c>
      <c r="B61" s="6">
        <v>264.70614042857142</v>
      </c>
      <c r="C61" s="10">
        <v>19.748899949546853</v>
      </c>
      <c r="D61" s="6">
        <v>256.64305450000001</v>
      </c>
      <c r="E61" s="10">
        <v>18.993108843559558</v>
      </c>
      <c r="F61" s="6">
        <v>25.278196399999999</v>
      </c>
      <c r="G61" s="10">
        <v>0.68868325948053322</v>
      </c>
      <c r="H61" s="6">
        <v>5.2586892857142855</v>
      </c>
      <c r="I61" s="10">
        <v>0.20898619708195371</v>
      </c>
      <c r="J61" s="6">
        <v>279.32802783333335</v>
      </c>
      <c r="K61" s="10">
        <v>8.660655346906367</v>
      </c>
      <c r="L61" s="6">
        <v>259.97654699999998</v>
      </c>
      <c r="M61" s="10">
        <v>16.458383413072017</v>
      </c>
      <c r="N61" s="6">
        <v>27.380876399999998</v>
      </c>
      <c r="O61" s="10">
        <v>0.92045905221974489</v>
      </c>
      <c r="P61" s="6">
        <v>6.6441739285714281</v>
      </c>
      <c r="Q61" s="10">
        <v>0.20208756104134373</v>
      </c>
      <c r="R61" s="6">
        <v>1.8011392000000002</v>
      </c>
      <c r="S61" s="10">
        <v>0.12265716755314207</v>
      </c>
      <c r="T61" s="6">
        <v>3.0097420000000001</v>
      </c>
      <c r="U61" s="10">
        <v>0.24843261496590896</v>
      </c>
      <c r="V61" s="6">
        <v>5.6484297999999997</v>
      </c>
      <c r="W61" s="10">
        <v>0.48702462126525731</v>
      </c>
    </row>
    <row r="62" spans="1:23" x14ac:dyDescent="0.25">
      <c r="A62" s="2">
        <v>55</v>
      </c>
      <c r="B62" s="6">
        <v>258.98534485714288</v>
      </c>
      <c r="C62" s="10">
        <v>13.387566629977639</v>
      </c>
      <c r="D62" s="6">
        <v>257.90727150000004</v>
      </c>
      <c r="E62" s="10">
        <v>19.309905820809597</v>
      </c>
      <c r="F62" s="6">
        <v>24.927188000000001</v>
      </c>
      <c r="G62" s="10">
        <v>1.1221588538909908</v>
      </c>
      <c r="H62" s="6">
        <v>5.2850632857142852</v>
      </c>
      <c r="I62" s="10">
        <v>0.17879339499084887</v>
      </c>
      <c r="J62" s="6">
        <v>297.77427466666666</v>
      </c>
      <c r="K62" s="10">
        <v>53.144152948278695</v>
      </c>
      <c r="L62" s="6">
        <v>259.70629363636363</v>
      </c>
      <c r="M62" s="10">
        <v>11.727274962474915</v>
      </c>
      <c r="N62" s="6">
        <v>26.862871999999999</v>
      </c>
      <c r="O62" s="10">
        <v>1.2370858180082012</v>
      </c>
      <c r="P62" s="6">
        <v>6.5838588571428565</v>
      </c>
      <c r="Q62" s="10">
        <v>0.18620188809803898</v>
      </c>
      <c r="R62" s="6">
        <v>1.8989406000000002</v>
      </c>
      <c r="S62" s="10">
        <v>9.5134420180287407E-2</v>
      </c>
      <c r="T62" s="6">
        <v>3.1488811999999999</v>
      </c>
      <c r="U62" s="10">
        <v>0.3437608637471114</v>
      </c>
      <c r="V62" s="6">
        <v>5.3285364000000008</v>
      </c>
      <c r="W62" s="10">
        <v>0.34296978764292613</v>
      </c>
    </row>
    <row r="63" spans="1:23" x14ac:dyDescent="0.25">
      <c r="A63" s="2">
        <v>56</v>
      </c>
      <c r="B63" s="6">
        <v>261.63138771428567</v>
      </c>
      <c r="C63" s="10">
        <v>13.034399697938889</v>
      </c>
      <c r="D63" s="6">
        <v>259.06839350000001</v>
      </c>
      <c r="E63" s="10">
        <v>19.557995922565869</v>
      </c>
      <c r="F63" s="6">
        <v>25.6209408</v>
      </c>
      <c r="G63" s="10">
        <v>0.96860350027643571</v>
      </c>
      <c r="H63" s="6">
        <v>5.1554500714285698</v>
      </c>
      <c r="I63" s="10">
        <v>0.17477050555005896</v>
      </c>
      <c r="J63" s="6">
        <v>282.06178166666672</v>
      </c>
      <c r="K63" s="10">
        <v>13.692498853068349</v>
      </c>
      <c r="L63" s="6">
        <v>262.5329532727273</v>
      </c>
      <c r="M63" s="10">
        <v>14.232000696684695</v>
      </c>
      <c r="N63" s="6">
        <v>27.0582496</v>
      </c>
      <c r="O63" s="10">
        <v>0.44693549725595599</v>
      </c>
      <c r="P63" s="6">
        <v>6.6360941428571421</v>
      </c>
      <c r="Q63" s="10">
        <v>0.25197068205075801</v>
      </c>
      <c r="R63" s="6">
        <v>1.8680858</v>
      </c>
      <c r="S63" s="10">
        <v>0.17284642942380707</v>
      </c>
      <c r="T63" s="6">
        <v>3.0644100000000001</v>
      </c>
      <c r="U63" s="10">
        <v>0.20949895761363271</v>
      </c>
      <c r="V63" s="6">
        <v>5.4522632</v>
      </c>
      <c r="W63" s="10">
        <v>0.5121357226471821</v>
      </c>
    </row>
    <row r="64" spans="1:23" x14ac:dyDescent="0.25">
      <c r="A64" s="2">
        <v>57</v>
      </c>
      <c r="B64" s="6">
        <v>281.88212228571427</v>
      </c>
      <c r="C64" s="10">
        <v>50.945855475609562</v>
      </c>
      <c r="D64" s="6">
        <v>260.40353390000001</v>
      </c>
      <c r="E64" s="10">
        <v>19.897484520914109</v>
      </c>
      <c r="F64" s="6">
        <v>25.4343346</v>
      </c>
      <c r="G64" s="10">
        <v>1.1764138013209078</v>
      </c>
      <c r="H64" s="6">
        <v>5.1921095714285723</v>
      </c>
      <c r="I64" s="10">
        <v>0.23836910848174073</v>
      </c>
      <c r="J64" s="6">
        <v>322.1189328333333</v>
      </c>
      <c r="K64" s="10">
        <v>62.081984748551193</v>
      </c>
      <c r="L64" s="6">
        <v>264.42901463636366</v>
      </c>
      <c r="M64" s="10">
        <v>16.392927342576183</v>
      </c>
      <c r="N64" s="6">
        <v>26.864716800000004</v>
      </c>
      <c r="O64" s="10">
        <v>0.3918589030165634</v>
      </c>
      <c r="P64" s="6">
        <v>6.5243192142857138</v>
      </c>
      <c r="Q64" s="10">
        <v>0.15716905055299971</v>
      </c>
      <c r="R64" s="6">
        <v>1.8051119999999998</v>
      </c>
      <c r="S64" s="10">
        <v>6.0183039932362688E-2</v>
      </c>
      <c r="T64" s="6">
        <v>3.4952517999999997</v>
      </c>
      <c r="U64" s="10">
        <v>0.34369538949331341</v>
      </c>
      <c r="V64" s="6">
        <v>6.2820288</v>
      </c>
      <c r="W64" s="10">
        <v>1.183469294990861</v>
      </c>
    </row>
    <row r="65" spans="1:23" x14ac:dyDescent="0.25">
      <c r="A65" s="2">
        <v>58</v>
      </c>
      <c r="B65" s="6">
        <v>264.0629252857143</v>
      </c>
      <c r="C65" s="10">
        <v>15.153366122850841</v>
      </c>
      <c r="D65" s="6">
        <v>259.11065680000002</v>
      </c>
      <c r="E65" s="10">
        <v>19.866769414154188</v>
      </c>
      <c r="F65" s="6">
        <v>24.585282799999998</v>
      </c>
      <c r="G65" s="10">
        <v>1.4523001263969699</v>
      </c>
      <c r="H65" s="6">
        <v>4.6441786428571428</v>
      </c>
      <c r="I65" s="10">
        <v>0.19456100750502395</v>
      </c>
      <c r="J65" s="6">
        <v>277.40693933333336</v>
      </c>
      <c r="K65" s="10">
        <v>4.6284391073170195</v>
      </c>
      <c r="L65" s="6">
        <v>261.90427600000004</v>
      </c>
      <c r="M65" s="10">
        <v>17.732311638871298</v>
      </c>
      <c r="N65" s="6">
        <v>26.058641000000001</v>
      </c>
      <c r="O65" s="10">
        <v>0.99881876022526428</v>
      </c>
      <c r="P65" s="6">
        <v>5.9981217142857144</v>
      </c>
      <c r="Q65" s="10">
        <v>0.18811283961132422</v>
      </c>
      <c r="R65" s="6">
        <v>1.4057390000000001</v>
      </c>
      <c r="S65" s="10">
        <v>4.0197524619055909E-2</v>
      </c>
      <c r="T65" s="6">
        <v>2.8522780000000001</v>
      </c>
      <c r="U65" s="10">
        <v>0.34855743749287627</v>
      </c>
      <c r="V65" s="6">
        <v>5.0473422000000001</v>
      </c>
      <c r="W65" s="10">
        <v>0.59774334244369665</v>
      </c>
    </row>
    <row r="66" spans="1:23" x14ac:dyDescent="0.25">
      <c r="A66" s="2">
        <v>59</v>
      </c>
      <c r="B66" s="6">
        <v>281.49076128571431</v>
      </c>
      <c r="C66" s="10">
        <v>33.679866628913182</v>
      </c>
      <c r="D66" s="6">
        <v>260.51890320000001</v>
      </c>
      <c r="E66" s="10">
        <v>20.012789534571198</v>
      </c>
      <c r="F66" s="6">
        <v>25.040449800000005</v>
      </c>
      <c r="G66" s="10">
        <v>1.1775018565353812</v>
      </c>
      <c r="H66" s="6">
        <v>4.6594870000000004</v>
      </c>
      <c r="I66" s="10">
        <v>0.27595439636649521</v>
      </c>
      <c r="J66" s="6">
        <v>278.3136275</v>
      </c>
      <c r="K66" s="10">
        <v>4.3588132660979939</v>
      </c>
      <c r="L66" s="6">
        <v>266.70787872727277</v>
      </c>
      <c r="M66" s="10">
        <v>12.177151161182106</v>
      </c>
      <c r="N66" s="6">
        <v>27.021055400000002</v>
      </c>
      <c r="O66" s="10">
        <v>1.3078335478748666</v>
      </c>
      <c r="P66" s="6">
        <v>5.9375166428571422</v>
      </c>
      <c r="Q66" s="10">
        <v>0.19544216246122964</v>
      </c>
      <c r="R66" s="6">
        <v>1.430677</v>
      </c>
      <c r="S66" s="10">
        <v>6.6523245335747272E-2</v>
      </c>
      <c r="T66" s="6">
        <v>2.7286471999999997</v>
      </c>
      <c r="U66" s="10">
        <v>0.21421267708182432</v>
      </c>
      <c r="V66" s="6">
        <v>4.9537661999999996</v>
      </c>
      <c r="W66" s="10">
        <v>0.5153992778347265</v>
      </c>
    </row>
    <row r="67" spans="1:23" x14ac:dyDescent="0.25">
      <c r="A67" s="2">
        <v>60</v>
      </c>
      <c r="B67" s="6">
        <v>266.3711737142857</v>
      </c>
      <c r="C67" s="10">
        <v>13.217841057208894</v>
      </c>
      <c r="D67" s="6">
        <v>262.05013719999999</v>
      </c>
      <c r="E67" s="10">
        <v>19.957676947500214</v>
      </c>
      <c r="F67" s="6">
        <v>25.673060600000003</v>
      </c>
      <c r="G67" s="10">
        <v>2.3114169234687432</v>
      </c>
      <c r="H67" s="6">
        <v>4.6667198571428568</v>
      </c>
      <c r="I67" s="10">
        <v>0.36767562251292119</v>
      </c>
      <c r="J67" s="6">
        <v>314.40824500000002</v>
      </c>
      <c r="K67" s="10">
        <v>78.027598300864057</v>
      </c>
      <c r="L67" s="6">
        <v>266.05707299999995</v>
      </c>
      <c r="M67" s="10">
        <v>13.46803861215327</v>
      </c>
      <c r="N67" s="6">
        <v>25.866312000000001</v>
      </c>
      <c r="O67" s="10">
        <v>0.37843631492584462</v>
      </c>
      <c r="P67" s="6">
        <v>5.8696038571428577</v>
      </c>
      <c r="Q67" s="10">
        <v>0.21063305224448542</v>
      </c>
      <c r="R67" s="6">
        <v>1.4176936</v>
      </c>
      <c r="S67" s="10">
        <v>4.2473780074769783E-2</v>
      </c>
      <c r="T67" s="6">
        <v>2.5362629999999999</v>
      </c>
      <c r="U67" s="10">
        <v>8.0480628392177289E-2</v>
      </c>
      <c r="V67" s="6">
        <v>4.8059233999999993</v>
      </c>
      <c r="W67" s="10">
        <v>0.46603071962762477</v>
      </c>
    </row>
    <row r="68" spans="1:23" x14ac:dyDescent="0.25">
      <c r="A68" s="2">
        <v>61</v>
      </c>
      <c r="B68" s="6">
        <v>262.52739971428571</v>
      </c>
      <c r="C68" s="10">
        <v>10.758022615825665</v>
      </c>
      <c r="D68" s="6">
        <v>263.97109419999998</v>
      </c>
      <c r="E68" s="10">
        <v>19.280478254358826</v>
      </c>
      <c r="F68" s="6">
        <v>24.641291200000001</v>
      </c>
      <c r="G68" s="10">
        <v>0.59580992121762033</v>
      </c>
      <c r="H68" s="6">
        <v>4.5314824285714286</v>
      </c>
      <c r="I68" s="10">
        <v>0.17341509154984525</v>
      </c>
      <c r="J68" s="6">
        <v>284.32217150000002</v>
      </c>
      <c r="K68" s="10">
        <v>6.5142605724614393</v>
      </c>
      <c r="L68" s="6">
        <v>266.71444118181819</v>
      </c>
      <c r="M68" s="10">
        <v>16.789693869782639</v>
      </c>
      <c r="N68" s="6">
        <v>26.211083600000002</v>
      </c>
      <c r="O68" s="10">
        <v>0.45270218417189045</v>
      </c>
      <c r="P68" s="6">
        <v>5.8491379999999991</v>
      </c>
      <c r="Q68" s="10">
        <v>0.20874145762163634</v>
      </c>
      <c r="R68" s="6">
        <v>1.4400452000000001</v>
      </c>
      <c r="S68" s="10">
        <v>4.2187017858096393E-2</v>
      </c>
      <c r="T68" s="6">
        <v>2.7196319999999998</v>
      </c>
      <c r="U68" s="10">
        <v>0.2298909929510112</v>
      </c>
      <c r="V68" s="6">
        <v>4.9199213999999998</v>
      </c>
      <c r="W68" s="10">
        <v>0.48412131307456846</v>
      </c>
    </row>
    <row r="69" spans="1:23" x14ac:dyDescent="0.25">
      <c r="A69" s="2">
        <v>62</v>
      </c>
      <c r="B69" s="6">
        <v>288.84899642857141</v>
      </c>
      <c r="C69" s="10">
        <v>65.064980288428117</v>
      </c>
      <c r="D69" s="6">
        <v>264.67691870000004</v>
      </c>
      <c r="E69" s="10">
        <v>19.856676686660279</v>
      </c>
      <c r="F69" s="6">
        <v>22.249456399999996</v>
      </c>
      <c r="G69" s="10">
        <v>3.9485035892006999</v>
      </c>
      <c r="H69" s="6">
        <v>4.4504349285714282</v>
      </c>
      <c r="I69" s="10">
        <v>0.10553760391135955</v>
      </c>
      <c r="J69" s="6">
        <v>280.63760699999995</v>
      </c>
      <c r="K69" s="10">
        <v>9.7129995135658316</v>
      </c>
      <c r="L69" s="6">
        <v>270.70950772727269</v>
      </c>
      <c r="M69" s="10">
        <v>15.593971525851446</v>
      </c>
      <c r="N69" s="6">
        <v>22.310062199999997</v>
      </c>
      <c r="O69" s="10">
        <v>3.4139722183090844</v>
      </c>
      <c r="P69" s="6">
        <v>5.7916944285714296</v>
      </c>
      <c r="Q69" s="10">
        <v>0.1908286425358926</v>
      </c>
      <c r="R69" s="6">
        <v>1.5861912</v>
      </c>
      <c r="S69" s="10">
        <v>0.29927605877877972</v>
      </c>
      <c r="T69" s="6">
        <v>2.4882168</v>
      </c>
      <c r="U69" s="10">
        <v>9.2578850071492649E-2</v>
      </c>
      <c r="V69" s="6">
        <v>5.1465147999999994</v>
      </c>
      <c r="W69" s="10">
        <v>0.86572270638523063</v>
      </c>
    </row>
    <row r="70" spans="1:23" x14ac:dyDescent="0.25">
      <c r="A70" s="2">
        <v>63</v>
      </c>
      <c r="B70" s="6">
        <v>266.99603771428571</v>
      </c>
      <c r="C70" s="10">
        <v>13.700203411147234</v>
      </c>
      <c r="D70" s="6">
        <v>265.38977929999999</v>
      </c>
      <c r="E70" s="10">
        <v>19.73171319234147</v>
      </c>
      <c r="F70" s="6">
        <v>21.4372434</v>
      </c>
      <c r="G70" s="10">
        <v>4.7183149522532579</v>
      </c>
      <c r="H70" s="6">
        <v>4.4337867142857155</v>
      </c>
      <c r="I70" s="10">
        <v>0.13972381251463192</v>
      </c>
      <c r="J70" s="6">
        <v>312.17947150000003</v>
      </c>
      <c r="K70" s="10">
        <v>56.794583762993092</v>
      </c>
      <c r="L70" s="6">
        <v>271.08513709090909</v>
      </c>
      <c r="M70" s="10">
        <v>15.39650144301209</v>
      </c>
      <c r="N70" s="6">
        <v>20.854868599999996</v>
      </c>
      <c r="O70" s="10">
        <v>4.1125622112585702</v>
      </c>
      <c r="P70" s="6">
        <v>5.6910597857142857</v>
      </c>
      <c r="Q70" s="10">
        <v>0.14191181359775193</v>
      </c>
      <c r="R70" s="6">
        <v>1.4011672000000002</v>
      </c>
      <c r="S70" s="10">
        <v>2.7387142380312132E-2</v>
      </c>
      <c r="T70" s="6">
        <v>2.5162044000000003</v>
      </c>
      <c r="U70" s="10">
        <v>0.12457640628722427</v>
      </c>
      <c r="V70" s="6">
        <v>4.7778757999999995</v>
      </c>
      <c r="W70" s="10">
        <v>0.48307014545069993</v>
      </c>
    </row>
    <row r="71" spans="1:23" x14ac:dyDescent="0.25">
      <c r="A71" s="2">
        <v>64</v>
      </c>
      <c r="B71" s="6">
        <v>271.52860357142856</v>
      </c>
      <c r="C71" s="10">
        <v>10.886346248502225</v>
      </c>
      <c r="D71" s="6">
        <v>253.05102289999999</v>
      </c>
      <c r="E71" s="10">
        <v>9.7952243049356973</v>
      </c>
      <c r="F71" s="6">
        <v>21.528800800000003</v>
      </c>
      <c r="G71" s="10">
        <v>5.2711109367832911</v>
      </c>
      <c r="H71" s="6">
        <v>4.4507514285714285</v>
      </c>
      <c r="I71" s="10">
        <v>8.402089538635861E-2</v>
      </c>
      <c r="J71" s="6">
        <v>338.75655999999998</v>
      </c>
      <c r="K71" s="10">
        <v>60.680112293646253</v>
      </c>
      <c r="L71" s="6">
        <v>266.92064354545454</v>
      </c>
      <c r="M71" s="10">
        <v>7.8713008196485941</v>
      </c>
      <c r="N71" s="6">
        <v>20.751406199999998</v>
      </c>
      <c r="O71" s="10">
        <v>4.5625702381554474</v>
      </c>
      <c r="P71" s="6">
        <v>5.743559357142856</v>
      </c>
      <c r="Q71" s="10">
        <v>0.16344440743335012</v>
      </c>
      <c r="R71" s="6">
        <v>1.3968839999999998</v>
      </c>
      <c r="S71" s="10">
        <v>7.9950424389253639E-3</v>
      </c>
      <c r="T71" s="6">
        <v>2.7829702000000003</v>
      </c>
      <c r="U71" s="10">
        <v>0.2308738875233774</v>
      </c>
      <c r="V71" s="6">
        <v>4.7213533999999999</v>
      </c>
      <c r="W71" s="10">
        <v>0.69362453526287715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tabSelected="1" topLeftCell="A64" workbookViewId="0">
      <selection activeCell="B37" sqref="B3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2" width="7.85546875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32</v>
      </c>
      <c r="B2" t="s">
        <v>237</v>
      </c>
    </row>
    <row r="4" spans="1:58" x14ac:dyDescent="0.25">
      <c r="A4" s="1" t="s">
        <v>22</v>
      </c>
      <c r="B4" s="1" t="s">
        <v>20</v>
      </c>
      <c r="U4" s="7" t="s">
        <v>10</v>
      </c>
      <c r="Y4" s="7" t="s">
        <v>10</v>
      </c>
      <c r="AC4" s="7" t="s">
        <v>15</v>
      </c>
      <c r="AG4" s="7" t="s">
        <v>15</v>
      </c>
      <c r="AK4" s="7" t="s">
        <v>12</v>
      </c>
      <c r="AO4" s="7" t="s">
        <v>12</v>
      </c>
      <c r="AS4" s="7" t="s">
        <v>16</v>
      </c>
      <c r="AW4" s="7" t="s">
        <v>16</v>
      </c>
      <c r="BA4" s="7" t="s">
        <v>17</v>
      </c>
    </row>
    <row r="5" spans="1:58" x14ac:dyDescent="0.25">
      <c r="B5" t="s">
        <v>10</v>
      </c>
      <c r="D5" t="s">
        <v>15</v>
      </c>
      <c r="F5" t="s">
        <v>12</v>
      </c>
      <c r="H5" t="s">
        <v>16</v>
      </c>
      <c r="J5" t="s">
        <v>17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K6">
        <v>30000</v>
      </c>
      <c r="L6">
        <v>50000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23</v>
      </c>
    </row>
    <row r="7" spans="1:58" x14ac:dyDescent="0.25">
      <c r="A7" s="1" t="s">
        <v>18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K7">
        <v>0</v>
      </c>
      <c r="L7">
        <v>0</v>
      </c>
      <c r="U7" s="8"/>
    </row>
    <row r="8" spans="1:58" x14ac:dyDescent="0.25">
      <c r="A8" s="2">
        <v>1</v>
      </c>
      <c r="B8" s="6">
        <v>246.822633</v>
      </c>
      <c r="C8" s="6">
        <v>241.99207075000001</v>
      </c>
      <c r="D8" s="6">
        <v>191.97639806666669</v>
      </c>
      <c r="E8" s="6">
        <v>186.41700614285713</v>
      </c>
      <c r="F8" s="6">
        <v>241.71946874999998</v>
      </c>
      <c r="G8" s="6">
        <v>237.3725914</v>
      </c>
      <c r="H8" s="6">
        <v>262.94503210000005</v>
      </c>
      <c r="I8" s="6">
        <v>257.32104666666663</v>
      </c>
      <c r="J8" s="6">
        <v>3.4385684000000003</v>
      </c>
      <c r="K8" s="6">
        <v>15.878376399999999</v>
      </c>
      <c r="L8" s="6">
        <v>42.483753399999998</v>
      </c>
      <c r="U8" s="7" t="e">
        <f>GETPIVOTDATA("Avg",'pivot times'!$A$3,"action","e0","world_size",10000,"number_of_steps_between_file_dumps",1,"omp_get_max_threads",A8)</f>
        <v>#REF!</v>
      </c>
      <c r="V8" s="7" t="e">
        <f>GETPIVOTDATA("StdDevp",'pivot times'!$A$3,"action","e0","world_size",10000,"number_of_steps_between_file_dumps",1,"omp_get_max_threads",A8)</f>
        <v>#REF!</v>
      </c>
      <c r="W8" s="7" t="e">
        <f xml:space="preserve"> U8-3*V8</f>
        <v>#REF!</v>
      </c>
      <c r="X8" s="7" t="e">
        <f xml:space="preserve"> U8+3*V8</f>
        <v>#REF!</v>
      </c>
      <c r="Y8" s="7">
        <f>'pivot times'!D8</f>
        <v>241.99207075000001</v>
      </c>
      <c r="Z8" s="7">
        <f>'pivot times'!E8</f>
        <v>0.15710748151493134</v>
      </c>
      <c r="AA8" s="7">
        <f xml:space="preserve"> Y8-3*Z8</f>
        <v>241.52074830545521</v>
      </c>
      <c r="AB8" s="7">
        <f xml:space="preserve"> Y8+3*Z8</f>
        <v>242.46339319454481</v>
      </c>
      <c r="AC8" s="7">
        <f>'pivot times'!F8</f>
        <v>191.97639806666669</v>
      </c>
      <c r="AD8" s="7">
        <f>'pivot times'!G8</f>
        <v>0.4625448836189473</v>
      </c>
      <c r="AE8" s="7">
        <f xml:space="preserve"> AC8-3*AD8</f>
        <v>190.58876341580984</v>
      </c>
      <c r="AF8" s="7">
        <f xml:space="preserve"> AC8+3*AD8</f>
        <v>193.36403271752354</v>
      </c>
      <c r="AG8" s="7">
        <f>'pivot times'!H8</f>
        <v>186.54209166666666</v>
      </c>
      <c r="AH8" s="7">
        <f>'pivot times'!I8</f>
        <v>0.34441681484655423</v>
      </c>
      <c r="AI8" s="7">
        <f xml:space="preserve"> AG8-3*AH8</f>
        <v>185.50884122212699</v>
      </c>
      <c r="AJ8" s="7">
        <f xml:space="preserve"> AG8+3*AH8</f>
        <v>187.57534211120634</v>
      </c>
      <c r="AK8" s="7">
        <f>'pivot times'!J8</f>
        <v>241.71946874999998</v>
      </c>
      <c r="AL8" s="7">
        <f>'pivot times'!K8</f>
        <v>1.4655443173664287</v>
      </c>
      <c r="AM8" s="7">
        <f xml:space="preserve"> AK8-3*AL8</f>
        <v>237.32283579790069</v>
      </c>
      <c r="AN8" s="7">
        <f xml:space="preserve"> AK8+3*AL8</f>
        <v>246.11610170209926</v>
      </c>
      <c r="AO8" s="7">
        <f>'pivot times'!L8</f>
        <v>235.64413500000001</v>
      </c>
      <c r="AP8" s="7">
        <f>'pivot times'!M8</f>
        <v>3.865500992764539</v>
      </c>
      <c r="AQ8" s="7">
        <f xml:space="preserve"> AO8-3*AP8</f>
        <v>224.04763202170639</v>
      </c>
      <c r="AR8" s="7">
        <f xml:space="preserve"> AO8+3*AP8</f>
        <v>247.24063797829362</v>
      </c>
      <c r="AS8" s="7">
        <f>'pivot times'!N8</f>
        <v>262.84056227272731</v>
      </c>
      <c r="AT8" s="7">
        <f>'pivot times'!O8</f>
        <v>0.38915450944878693</v>
      </c>
      <c r="AU8" s="7">
        <f xml:space="preserve"> AS8-3*AT8</f>
        <v>261.67309874438092</v>
      </c>
      <c r="AV8" s="7">
        <f xml:space="preserve"> AS8+3*AT8</f>
        <v>264.0080258010737</v>
      </c>
      <c r="AW8" s="7">
        <f>'pivot times'!P8</f>
        <v>257.38653288461535</v>
      </c>
      <c r="AX8" s="7">
        <f>'pivot times'!Q8</f>
        <v>0.32949614951006057</v>
      </c>
      <c r="AY8" s="7">
        <f xml:space="preserve"> AW8-3*AX8</f>
        <v>256.39804443608517</v>
      </c>
      <c r="AZ8" s="7">
        <f xml:space="preserve"> AW8+3*AX8</f>
        <v>258.37502133314553</v>
      </c>
      <c r="BA8" s="7">
        <f>'pivot times'!R8</f>
        <v>3.4385684000000003</v>
      </c>
      <c r="BB8" s="7">
        <f>'pivot times'!S8</f>
        <v>0.92734843136818623</v>
      </c>
      <c r="BC8" s="7">
        <f xml:space="preserve"> BA8-3*BB8</f>
        <v>0.65652310589544172</v>
      </c>
      <c r="BD8" s="7">
        <f xml:space="preserve"> BA8+3*BB8</f>
        <v>6.2206136941045589</v>
      </c>
    </row>
    <row r="9" spans="1:58" x14ac:dyDescent="0.25">
      <c r="A9" s="2">
        <v>2</v>
      </c>
      <c r="B9" s="6">
        <v>246.98210799999998</v>
      </c>
      <c r="C9" s="6">
        <v>234.8893612</v>
      </c>
      <c r="D9" s="6">
        <v>106.68558007142857</v>
      </c>
      <c r="E9" s="6">
        <v>92.673037727272742</v>
      </c>
      <c r="F9" s="6">
        <v>249.16271</v>
      </c>
      <c r="G9" s="6">
        <v>237.76882850000001</v>
      </c>
      <c r="H9" s="6">
        <v>142.10443170000002</v>
      </c>
      <c r="I9" s="6">
        <v>127.94258479999999</v>
      </c>
      <c r="J9" s="6">
        <v>1.9700337999999999</v>
      </c>
      <c r="K9" s="6">
        <v>9.2975758000000006</v>
      </c>
      <c r="L9" s="6">
        <v>24.000557800000003</v>
      </c>
      <c r="U9" s="7" t="e">
        <f>GETPIVOTDATA("Avg",'pivot times'!$A$3,"action","e0","world_size",10000,"number_of_steps_between_file_dumps",1,"omp_get_max_threads",A9)</f>
        <v>#REF!</v>
      </c>
      <c r="V9" s="7" t="e">
        <f>GETPIVOTDATA("StdDevp",'pivot times'!$A$3,"action","e0","world_size",10000,"number_of_steps_between_file_dumps",1,"omp_get_max_threads",A9)</f>
        <v>#REF!</v>
      </c>
      <c r="W9" s="7" t="e">
        <f t="shared" ref="W9:W71" si="0" xml:space="preserve"> U9-3*V9</f>
        <v>#REF!</v>
      </c>
      <c r="X9" s="7" t="e">
        <f t="shared" ref="X9:X71" si="1" xml:space="preserve"> U9+3*V9</f>
        <v>#REF!</v>
      </c>
      <c r="Y9" s="7">
        <f>'pivot times'!D9</f>
        <v>234.8893612</v>
      </c>
      <c r="Z9" s="7">
        <f>'pivot times'!E9</f>
        <v>0.16206836661459914</v>
      </c>
      <c r="AA9" s="7">
        <f t="shared" ref="AA9:AA71" si="2" xml:space="preserve"> Y9-3*Z9</f>
        <v>234.4031561001562</v>
      </c>
      <c r="AB9" s="7">
        <f t="shared" ref="AB9:AB71" si="3" xml:space="preserve"> Y9+3*Z9</f>
        <v>235.3755662998438</v>
      </c>
      <c r="AC9" s="7">
        <f>'pivot times'!F9</f>
        <v>107.00836806666666</v>
      </c>
      <c r="AD9" s="7">
        <f>'pivot times'!G9</f>
        <v>1.8709204402430926</v>
      </c>
      <c r="AE9" s="7">
        <f t="shared" ref="AE9:AE71" si="4" xml:space="preserve"> AC9-3*AD9</f>
        <v>101.39560674593739</v>
      </c>
      <c r="AF9" s="7">
        <f t="shared" ref="AF9:AF71" si="5" xml:space="preserve"> AC9+3*AD9</f>
        <v>112.62112938739594</v>
      </c>
      <c r="AG9" s="7">
        <f>'pivot times'!H9</f>
        <v>92.953807416666677</v>
      </c>
      <c r="AH9" s="7">
        <f>'pivot times'!I9</f>
        <v>0.94240087551448881</v>
      </c>
      <c r="AI9" s="7">
        <f t="shared" ref="AI9:AI71" si="6" xml:space="preserve"> AG9-3*AH9</f>
        <v>90.12660479012321</v>
      </c>
      <c r="AJ9" s="7">
        <f t="shared" ref="AJ9:AJ71" si="7" xml:space="preserve"> AG9+3*AH9</f>
        <v>95.781010043210145</v>
      </c>
      <c r="AK9" s="7">
        <f>'pivot times'!J9</f>
        <v>249.16271</v>
      </c>
      <c r="AL9" s="7">
        <f>'pivot times'!K9</f>
        <v>1.7774341169021146</v>
      </c>
      <c r="AM9" s="7">
        <f t="shared" ref="AM9:AM71" si="8" xml:space="preserve"> AK9-3*AL9</f>
        <v>243.83040764929365</v>
      </c>
      <c r="AN9" s="7">
        <f t="shared" ref="AN9:AN71" si="9" xml:space="preserve"> AK9+3*AL9</f>
        <v>254.49501235070636</v>
      </c>
      <c r="AO9" s="7">
        <f>'pivot times'!L9</f>
        <v>237.76882850000001</v>
      </c>
      <c r="AP9" s="7">
        <f>'pivot times'!M9</f>
        <v>0.20809996342635567</v>
      </c>
      <c r="AQ9" s="7">
        <f t="shared" ref="AQ9:AQ71" si="10" xml:space="preserve"> AO9-3*AP9</f>
        <v>237.14452860972094</v>
      </c>
      <c r="AR9" s="7">
        <f t="shared" ref="AR9:AR71" si="11" xml:space="preserve"> AO9+3*AP9</f>
        <v>238.39312839027909</v>
      </c>
      <c r="AS9" s="7">
        <f>'pivot times'!N9</f>
        <v>143.37170909090912</v>
      </c>
      <c r="AT9" s="7">
        <f>'pivot times'!O9</f>
        <v>4.0383837927699462</v>
      </c>
      <c r="AU9" s="7">
        <f t="shared" ref="AU9:AU71" si="12" xml:space="preserve"> AS9-3*AT9</f>
        <v>131.25655771259929</v>
      </c>
      <c r="AV9" s="7">
        <f t="shared" ref="AV9:AV71" si="13" xml:space="preserve"> AS9+3*AT9</f>
        <v>155.48686046921895</v>
      </c>
      <c r="AW9" s="7">
        <f>'pivot times'!P9</f>
        <v>127.95561930769229</v>
      </c>
      <c r="AX9" s="7">
        <f>'pivot times'!Q9</f>
        <v>0.11317677691980549</v>
      </c>
      <c r="AY9" s="7">
        <f t="shared" ref="AY9:AY71" si="14" xml:space="preserve"> AW9-3*AX9</f>
        <v>127.61608897693287</v>
      </c>
      <c r="AZ9" s="7">
        <f t="shared" ref="AZ9:AZ71" si="15" xml:space="preserve"> AW9+3*AX9</f>
        <v>128.2951496384517</v>
      </c>
      <c r="BA9" s="7">
        <f>'pivot times'!R9</f>
        <v>1.9700337999999999</v>
      </c>
      <c r="BB9" s="7">
        <f>'pivot times'!S9</f>
        <v>2.4518132933809951E-2</v>
      </c>
      <c r="BC9" s="7">
        <f t="shared" ref="BC9:BC71" si="16" xml:space="preserve"> BA9-3*BB9</f>
        <v>1.8964794011985702</v>
      </c>
      <c r="BD9" s="7">
        <f t="shared" ref="BD9:BD71" si="17" xml:space="preserve"> BA9+3*BB9</f>
        <v>2.0435881988014297</v>
      </c>
    </row>
    <row r="10" spans="1:58" x14ac:dyDescent="0.25">
      <c r="A10" s="2">
        <v>3</v>
      </c>
      <c r="B10" s="6">
        <v>244.10531449999999</v>
      </c>
      <c r="C10" s="6">
        <v>232.25537199999999</v>
      </c>
      <c r="D10" s="6">
        <v>74.22566715384616</v>
      </c>
      <c r="E10" s="6">
        <v>61.360622347826087</v>
      </c>
      <c r="F10" s="6">
        <v>249.07467166666666</v>
      </c>
      <c r="G10" s="6">
        <v>236.4038757142857</v>
      </c>
      <c r="H10" s="6">
        <v>98.358038099999987</v>
      </c>
      <c r="I10" s="6">
        <v>84.849158833333334</v>
      </c>
      <c r="J10" s="6">
        <v>1.9406254000000001</v>
      </c>
      <c r="K10" s="6">
        <v>6.9618520000000004</v>
      </c>
      <c r="L10" s="6">
        <v>17.2515222</v>
      </c>
      <c r="U10" s="7" t="e">
        <f>GETPIVOTDATA("Avg",'pivot times'!$A$3,"action","e0","world_size",10000,"number_of_steps_between_file_dumps",1,"omp_get_max_threads",A10)</f>
        <v>#REF!</v>
      </c>
      <c r="V10" s="7" t="e">
        <f>GETPIVOTDATA("StdDevp",'pivot times'!$A$3,"action","e0","world_size",10000,"number_of_steps_between_file_dumps",1,"omp_get_max_threads",A10)</f>
        <v>#REF!</v>
      </c>
      <c r="W10" s="7" t="e">
        <f t="shared" si="0"/>
        <v>#REF!</v>
      </c>
      <c r="X10" s="7" t="e">
        <f t="shared" si="1"/>
        <v>#REF!</v>
      </c>
      <c r="Y10" s="7">
        <f>'pivot times'!D10</f>
        <v>232.25537199999999</v>
      </c>
      <c r="Z10" s="7">
        <f>'pivot times'!E10</f>
        <v>3.3561569702674203E-2</v>
      </c>
      <c r="AA10" s="7">
        <f t="shared" si="2"/>
        <v>232.15468729089199</v>
      </c>
      <c r="AB10" s="7">
        <f t="shared" si="3"/>
        <v>232.356056709108</v>
      </c>
      <c r="AC10" s="7">
        <f>'pivot times'!F10</f>
        <v>74.226060000000004</v>
      </c>
      <c r="AD10" s="7">
        <f>'pivot times'!G10</f>
        <v>1.0185848912430864</v>
      </c>
      <c r="AE10" s="7">
        <f t="shared" si="4"/>
        <v>71.17030532627075</v>
      </c>
      <c r="AF10" s="7">
        <f t="shared" si="5"/>
        <v>77.281814673729258</v>
      </c>
      <c r="AG10" s="7">
        <f>'pivot times'!H10</f>
        <v>61.441858208333322</v>
      </c>
      <c r="AH10" s="7">
        <f>'pivot times'!I10</f>
        <v>0.42468092275204994</v>
      </c>
      <c r="AI10" s="7">
        <f t="shared" si="6"/>
        <v>60.16781544007717</v>
      </c>
      <c r="AJ10" s="7">
        <f t="shared" si="7"/>
        <v>62.715900976589474</v>
      </c>
      <c r="AK10" s="7">
        <f>'pivot times'!J10</f>
        <v>255.83323300000001</v>
      </c>
      <c r="AL10" s="7">
        <f>'pivot times'!K10</f>
        <v>11.841711327280951</v>
      </c>
      <c r="AM10" s="7">
        <f t="shared" si="8"/>
        <v>220.30809901815715</v>
      </c>
      <c r="AN10" s="7">
        <f t="shared" si="9"/>
        <v>291.35836698184289</v>
      </c>
      <c r="AO10" s="7">
        <f>'pivot times'!L10</f>
        <v>236.4038757142857</v>
      </c>
      <c r="AP10" s="7">
        <f>'pivot times'!M10</f>
        <v>1.3993534307242188</v>
      </c>
      <c r="AQ10" s="7">
        <f t="shared" si="10"/>
        <v>232.20581542211303</v>
      </c>
      <c r="AR10" s="7">
        <f t="shared" si="11"/>
        <v>240.60193600645837</v>
      </c>
      <c r="AS10" s="7">
        <f>'pivot times'!N10</f>
        <v>98.141300181818167</v>
      </c>
      <c r="AT10" s="7">
        <f>'pivot times'!O10</f>
        <v>0.80067476773364998</v>
      </c>
      <c r="AU10" s="7">
        <f t="shared" si="12"/>
        <v>95.739275878617221</v>
      </c>
      <c r="AV10" s="7">
        <f t="shared" si="13"/>
        <v>100.54332448501911</v>
      </c>
      <c r="AW10" s="7">
        <f>'pivot times'!P10</f>
        <v>84.849168230769237</v>
      </c>
      <c r="AX10" s="7">
        <f>'pivot times'!Q10</f>
        <v>6.2340339845301546E-2</v>
      </c>
      <c r="AY10" s="7">
        <f t="shared" si="14"/>
        <v>84.662147211233332</v>
      </c>
      <c r="AZ10" s="7">
        <f t="shared" si="15"/>
        <v>85.036189250305142</v>
      </c>
      <c r="BA10" s="7">
        <f>'pivot times'!R10</f>
        <v>1.9406254000000001</v>
      </c>
      <c r="BB10" s="7">
        <f>'pivot times'!S10</f>
        <v>0.46729505514892838</v>
      </c>
      <c r="BC10" s="7">
        <f t="shared" si="16"/>
        <v>0.53874023455321485</v>
      </c>
      <c r="BD10" s="7">
        <f t="shared" si="17"/>
        <v>3.3425105654467853</v>
      </c>
    </row>
    <row r="11" spans="1:58" x14ac:dyDescent="0.25">
      <c r="A11" s="2">
        <v>4</v>
      </c>
      <c r="B11" s="6">
        <v>243.29582449999998</v>
      </c>
      <c r="C11" s="6">
        <v>231.73192359999999</v>
      </c>
      <c r="D11" s="6">
        <v>59.069230357142871</v>
      </c>
      <c r="E11" s="6">
        <v>46.430868869565224</v>
      </c>
      <c r="F11" s="6">
        <v>248.15708475000002</v>
      </c>
      <c r="G11" s="6">
        <v>235.68481742857142</v>
      </c>
      <c r="H11" s="6">
        <v>77.182907999999998</v>
      </c>
      <c r="I11" s="6">
        <v>63.856171279999998</v>
      </c>
      <c r="J11" s="6">
        <v>1.5664894</v>
      </c>
      <c r="K11" s="6">
        <v>5.6664750000000002</v>
      </c>
      <c r="L11" s="6">
        <v>14.047704199999998</v>
      </c>
      <c r="U11" s="7" t="e">
        <f>GETPIVOTDATA("Avg",'pivot times'!$A$3,"action","e0","world_size",10000,"number_of_steps_between_file_dumps",1,"omp_get_max_threads",A11)</f>
        <v>#REF!</v>
      </c>
      <c r="V11" s="7" t="e">
        <f>GETPIVOTDATA("StdDevp",'pivot times'!$A$3,"action","e0","world_size",10000,"number_of_steps_between_file_dumps",1,"omp_get_max_threads",A11)</f>
        <v>#REF!</v>
      </c>
      <c r="W11" s="7" t="e">
        <f t="shared" si="0"/>
        <v>#REF!</v>
      </c>
      <c r="X11" s="7" t="e">
        <f t="shared" si="1"/>
        <v>#REF!</v>
      </c>
      <c r="Y11" s="7">
        <f>'pivot times'!D11</f>
        <v>231.73192359999999</v>
      </c>
      <c r="Z11" s="7">
        <f>'pivot times'!E11</f>
        <v>0.1249273362779075</v>
      </c>
      <c r="AA11" s="7">
        <f t="shared" si="2"/>
        <v>231.35714159116625</v>
      </c>
      <c r="AB11" s="7">
        <f t="shared" si="3"/>
        <v>232.10670560883372</v>
      </c>
      <c r="AC11" s="7">
        <f>'pivot times'!F11</f>
        <v>58.923033266666678</v>
      </c>
      <c r="AD11" s="7">
        <f>'pivot times'!G11</f>
        <v>0.84851202291295247</v>
      </c>
      <c r="AE11" s="7">
        <f t="shared" si="4"/>
        <v>56.377497197927823</v>
      </c>
      <c r="AF11" s="7">
        <f t="shared" si="5"/>
        <v>61.468569335405533</v>
      </c>
      <c r="AG11" s="7">
        <f>'pivot times'!H11</f>
        <v>46.906570625000001</v>
      </c>
      <c r="AH11" s="7">
        <f>'pivot times'!I11</f>
        <v>2.4208416639962937</v>
      </c>
      <c r="AI11" s="7">
        <f t="shared" si="6"/>
        <v>39.644045633011118</v>
      </c>
      <c r="AJ11" s="7">
        <f t="shared" si="7"/>
        <v>54.169095616988884</v>
      </c>
      <c r="AK11" s="7">
        <f>'pivot times'!J11</f>
        <v>248.15708475000002</v>
      </c>
      <c r="AL11" s="7">
        <f>'pivot times'!K11</f>
        <v>2.2993969875377944</v>
      </c>
      <c r="AM11" s="7">
        <f t="shared" si="8"/>
        <v>241.25889378738665</v>
      </c>
      <c r="AN11" s="7">
        <f t="shared" si="9"/>
        <v>255.05527571261339</v>
      </c>
      <c r="AO11" s="7">
        <f>'pivot times'!L11</f>
        <v>235.68481742857142</v>
      </c>
      <c r="AP11" s="7">
        <f>'pivot times'!M11</f>
        <v>1.0101731356179433</v>
      </c>
      <c r="AQ11" s="7">
        <f t="shared" si="10"/>
        <v>232.65429802171758</v>
      </c>
      <c r="AR11" s="7">
        <f t="shared" si="11"/>
        <v>238.71533683542526</v>
      </c>
      <c r="AS11" s="7">
        <f>'pivot times'!N11</f>
        <v>76.960016909090896</v>
      </c>
      <c r="AT11" s="7">
        <f>'pivot times'!O11</f>
        <v>0.95290523912283975</v>
      </c>
      <c r="AU11" s="7">
        <f t="shared" si="12"/>
        <v>74.101301191722371</v>
      </c>
      <c r="AV11" s="7">
        <f t="shared" si="13"/>
        <v>79.818732626459422</v>
      </c>
      <c r="AW11" s="7">
        <f>'pivot times'!P11</f>
        <v>63.869455692307696</v>
      </c>
      <c r="AX11" s="7">
        <f>'pivot times'!Q11</f>
        <v>8.9465568912789076E-2</v>
      </c>
      <c r="AY11" s="7">
        <f t="shared" si="14"/>
        <v>63.601058985569331</v>
      </c>
      <c r="AZ11" s="7">
        <f t="shared" si="15"/>
        <v>64.137852399046068</v>
      </c>
      <c r="BA11" s="7">
        <f>'pivot times'!R11</f>
        <v>1.5664894</v>
      </c>
      <c r="BB11" s="7">
        <f>'pivot times'!S11</f>
        <v>1.4006883587714198E-2</v>
      </c>
      <c r="BC11" s="7">
        <f t="shared" si="16"/>
        <v>1.5244687492368574</v>
      </c>
      <c r="BD11" s="7">
        <f t="shared" si="17"/>
        <v>1.6085100507631427</v>
      </c>
    </row>
    <row r="12" spans="1:58" x14ac:dyDescent="0.25">
      <c r="A12" s="2">
        <v>5</v>
      </c>
      <c r="B12" s="6">
        <v>242.8092795</v>
      </c>
      <c r="C12" s="6">
        <v>231.02931660000004</v>
      </c>
      <c r="D12" s="6">
        <v>49.14580492857143</v>
      </c>
      <c r="E12" s="6">
        <v>37.090706086956523</v>
      </c>
      <c r="F12" s="6">
        <v>247.51800549999999</v>
      </c>
      <c r="G12" s="6">
        <v>238.00672666666671</v>
      </c>
      <c r="H12" s="6">
        <v>64.105800181818168</v>
      </c>
      <c r="I12" s="6">
        <v>51.314228599999986</v>
      </c>
      <c r="J12" s="6">
        <v>1.4988049999999999</v>
      </c>
      <c r="K12" s="6">
        <v>4.8888275999999999</v>
      </c>
      <c r="L12" s="6">
        <v>12.5161718</v>
      </c>
      <c r="U12" s="7" t="e">
        <f>GETPIVOTDATA("Avg",'pivot times'!$A$3,"action","e0","world_size",10000,"number_of_steps_between_file_dumps",1,"omp_get_max_threads",A12)</f>
        <v>#REF!</v>
      </c>
      <c r="V12" s="7" t="e">
        <f>GETPIVOTDATA("StdDevp",'pivot times'!$A$3,"action","e0","world_size",10000,"number_of_steps_between_file_dumps",1,"omp_get_max_threads",A12)</f>
        <v>#REF!</v>
      </c>
      <c r="W12" s="7" t="e">
        <f t="shared" si="0"/>
        <v>#REF!</v>
      </c>
      <c r="X12" s="7" t="e">
        <f t="shared" si="1"/>
        <v>#REF!</v>
      </c>
      <c r="Y12" s="7">
        <f>'pivot times'!D12</f>
        <v>231.02931660000004</v>
      </c>
      <c r="Z12" s="7">
        <f>'pivot times'!E12</f>
        <v>0.10708918360983775</v>
      </c>
      <c r="AA12" s="7">
        <f t="shared" si="2"/>
        <v>230.70804904917054</v>
      </c>
      <c r="AB12" s="7">
        <f t="shared" si="3"/>
        <v>231.35058415082955</v>
      </c>
      <c r="AC12" s="7">
        <f>'pivot times'!F12</f>
        <v>49.282806000000001</v>
      </c>
      <c r="AD12" s="7">
        <f>'pivot times'!G12</f>
        <v>0.74370203175404348</v>
      </c>
      <c r="AE12" s="7">
        <f t="shared" si="4"/>
        <v>47.051699904737873</v>
      </c>
      <c r="AF12" s="7">
        <f t="shared" si="5"/>
        <v>51.513912095262128</v>
      </c>
      <c r="AG12" s="7">
        <f>'pivot times'!H12</f>
        <v>37.131555291666672</v>
      </c>
      <c r="AH12" s="7">
        <f>'pivot times'!I12</f>
        <v>0.22261257788867511</v>
      </c>
      <c r="AI12" s="7">
        <f t="shared" si="6"/>
        <v>36.463717558000646</v>
      </c>
      <c r="AJ12" s="7">
        <f t="shared" si="7"/>
        <v>37.799393025332698</v>
      </c>
      <c r="AK12" s="7">
        <f>'pivot times'!J12</f>
        <v>247.51800549999999</v>
      </c>
      <c r="AL12" s="7">
        <f>'pivot times'!K12</f>
        <v>5.3694769026892724</v>
      </c>
      <c r="AM12" s="7">
        <f t="shared" si="8"/>
        <v>231.40957479193216</v>
      </c>
      <c r="AN12" s="7">
        <f t="shared" si="9"/>
        <v>263.62643620806779</v>
      </c>
      <c r="AO12" s="7">
        <f>'pivot times'!L12</f>
        <v>236.48793600000002</v>
      </c>
      <c r="AP12" s="7">
        <f>'pivot times'!M12</f>
        <v>3.7203949853813452</v>
      </c>
      <c r="AQ12" s="7">
        <f t="shared" si="10"/>
        <v>225.32675104385598</v>
      </c>
      <c r="AR12" s="7">
        <f t="shared" si="11"/>
        <v>247.64912095614406</v>
      </c>
      <c r="AS12" s="7">
        <f>'pivot times'!N12</f>
        <v>64.105800181818168</v>
      </c>
      <c r="AT12" s="7">
        <f>'pivot times'!O12</f>
        <v>0.62900611665860306</v>
      </c>
      <c r="AU12" s="7">
        <f t="shared" si="12"/>
        <v>62.218781831842357</v>
      </c>
      <c r="AV12" s="7">
        <f t="shared" si="13"/>
        <v>65.992818531793972</v>
      </c>
      <c r="AW12" s="7">
        <f>'pivot times'!P12</f>
        <v>51.310618769230764</v>
      </c>
      <c r="AX12" s="7">
        <f>'pivot times'!Q12</f>
        <v>4.3597463587045207E-2</v>
      </c>
      <c r="AY12" s="7">
        <f t="shared" si="14"/>
        <v>51.179826378469627</v>
      </c>
      <c r="AZ12" s="7">
        <f t="shared" si="15"/>
        <v>51.441411159991901</v>
      </c>
      <c r="BA12" s="7">
        <f>'pivot times'!R12</f>
        <v>1.4988049999999999</v>
      </c>
      <c r="BB12" s="7">
        <f>'pivot times'!S12</f>
        <v>1.4034634986342725E-2</v>
      </c>
      <c r="BC12" s="7">
        <f t="shared" si="16"/>
        <v>1.4567010950409718</v>
      </c>
      <c r="BD12" s="7">
        <f t="shared" si="17"/>
        <v>1.5409089049590281</v>
      </c>
    </row>
    <row r="13" spans="1:58" x14ac:dyDescent="0.25">
      <c r="A13" s="2">
        <v>6</v>
      </c>
      <c r="B13" s="6">
        <v>242.26174750000001</v>
      </c>
      <c r="C13" s="6">
        <v>230.52990140000003</v>
      </c>
      <c r="D13" s="6">
        <v>43.240172199999996</v>
      </c>
      <c r="E13" s="6">
        <v>30.956455130434787</v>
      </c>
      <c r="F13" s="6">
        <v>250.38271880000002</v>
      </c>
      <c r="G13" s="6">
        <v>238.09770714285713</v>
      </c>
      <c r="H13" s="6">
        <v>55.111271090909092</v>
      </c>
      <c r="I13" s="6">
        <v>42.780399791666667</v>
      </c>
      <c r="J13" s="6">
        <v>1.4457850000000001</v>
      </c>
      <c r="K13" s="6">
        <v>4.4954164000000008</v>
      </c>
      <c r="L13" s="6">
        <v>10.757017000000001</v>
      </c>
      <c r="U13" s="7" t="e">
        <f>GETPIVOTDATA("Avg",'pivot times'!$A$3,"action","e0","world_size",10000,"number_of_steps_between_file_dumps",1,"omp_get_max_threads",A13)</f>
        <v>#REF!</v>
      </c>
      <c r="V13" s="7" t="e">
        <f>GETPIVOTDATA("StdDevp",'pivot times'!$A$3,"action","e0","world_size",10000,"number_of_steps_between_file_dumps",1,"omp_get_max_threads",A13)</f>
        <v>#REF!</v>
      </c>
      <c r="W13" s="7" t="e">
        <f t="shared" si="0"/>
        <v>#REF!</v>
      </c>
      <c r="X13" s="7" t="e">
        <f t="shared" si="1"/>
        <v>#REF!</v>
      </c>
      <c r="Y13" s="7">
        <f>'pivot times'!D13</f>
        <v>230.52990140000003</v>
      </c>
      <c r="Z13" s="7">
        <f>'pivot times'!E13</f>
        <v>8.7436218197277468E-2</v>
      </c>
      <c r="AA13" s="7">
        <f t="shared" si="2"/>
        <v>230.26759274540819</v>
      </c>
      <c r="AB13" s="7">
        <f t="shared" si="3"/>
        <v>230.79221005459186</v>
      </c>
      <c r="AC13" s="7">
        <f>'pivot times'!F13</f>
        <v>43.240172199999996</v>
      </c>
      <c r="AD13" s="7">
        <f>'pivot times'!G13</f>
        <v>0.69800222102747256</v>
      </c>
      <c r="AE13" s="7">
        <f t="shared" si="4"/>
        <v>41.146165536917579</v>
      </c>
      <c r="AF13" s="7">
        <f t="shared" si="5"/>
        <v>45.334178863082414</v>
      </c>
      <c r="AG13" s="7">
        <f>'pivot times'!H13</f>
        <v>31.001791291666667</v>
      </c>
      <c r="AH13" s="7">
        <f>'pivot times'!I13</f>
        <v>0.23526211178321935</v>
      </c>
      <c r="AI13" s="7">
        <f t="shared" si="6"/>
        <v>30.29600495631701</v>
      </c>
      <c r="AJ13" s="7">
        <f t="shared" si="7"/>
        <v>31.707577627016324</v>
      </c>
      <c r="AK13" s="7">
        <f>'pivot times'!J13</f>
        <v>250.38271880000002</v>
      </c>
      <c r="AL13" s="7">
        <f>'pivot times'!K13</f>
        <v>0.73444157213057537</v>
      </c>
      <c r="AM13" s="7">
        <f t="shared" si="8"/>
        <v>248.17939408360829</v>
      </c>
      <c r="AN13" s="7">
        <f t="shared" si="9"/>
        <v>252.58604351639175</v>
      </c>
      <c r="AO13" s="7">
        <f>'pivot times'!L13</f>
        <v>238.09770714285713</v>
      </c>
      <c r="AP13" s="7">
        <f>'pivot times'!M13</f>
        <v>0.1738424121150168</v>
      </c>
      <c r="AQ13" s="7">
        <f t="shared" si="10"/>
        <v>237.5761799065121</v>
      </c>
      <c r="AR13" s="7">
        <f t="shared" si="11"/>
        <v>238.61923437920217</v>
      </c>
      <c r="AS13" s="7">
        <f>'pivot times'!N13</f>
        <v>55.111271090909092</v>
      </c>
      <c r="AT13" s="7">
        <f>'pivot times'!O13</f>
        <v>0.75540303145061194</v>
      </c>
      <c r="AU13" s="7">
        <f t="shared" si="12"/>
        <v>52.845061996557256</v>
      </c>
      <c r="AV13" s="7">
        <f t="shared" si="13"/>
        <v>57.377480185260929</v>
      </c>
      <c r="AW13" s="7">
        <f>'pivot times'!P13</f>
        <v>42.800457730769232</v>
      </c>
      <c r="AX13" s="7">
        <f>'pivot times'!Q13</f>
        <v>7.699122272059436E-2</v>
      </c>
      <c r="AY13" s="7">
        <f t="shared" si="14"/>
        <v>42.569484062607451</v>
      </c>
      <c r="AZ13" s="7">
        <f t="shared" si="15"/>
        <v>43.031431398931012</v>
      </c>
      <c r="BA13" s="7">
        <f>'pivot times'!R13</f>
        <v>1.4457850000000001</v>
      </c>
      <c r="BB13" s="7">
        <f>'pivot times'!S13</f>
        <v>8.7286575141951699E-3</v>
      </c>
      <c r="BC13" s="7">
        <f t="shared" si="16"/>
        <v>1.4195990274574146</v>
      </c>
      <c r="BD13" s="7">
        <f t="shared" si="17"/>
        <v>1.4719709725425856</v>
      </c>
    </row>
    <row r="14" spans="1:58" x14ac:dyDescent="0.25">
      <c r="A14" s="2">
        <v>7</v>
      </c>
      <c r="B14" s="6">
        <v>245.87245033333332</v>
      </c>
      <c r="C14" s="6">
        <v>229.93141540000002</v>
      </c>
      <c r="D14" s="6">
        <v>38.721189333333335</v>
      </c>
      <c r="E14" s="6">
        <v>26.663869000000002</v>
      </c>
      <c r="F14" s="6">
        <v>251.81673125</v>
      </c>
      <c r="G14" s="6">
        <v>235.96449000000001</v>
      </c>
      <c r="H14" s="6">
        <v>49.239222300000009</v>
      </c>
      <c r="I14" s="6">
        <v>36.78126559999999</v>
      </c>
      <c r="J14" s="6">
        <v>1.407572</v>
      </c>
      <c r="K14" s="6">
        <v>4.2251269999999996</v>
      </c>
      <c r="L14" s="6">
        <v>9.7261583999999992</v>
      </c>
      <c r="U14" s="7" t="e">
        <f>GETPIVOTDATA("Avg",'pivot times'!$A$3,"action","e0","world_size",10000,"number_of_steps_between_file_dumps",1,"omp_get_max_threads",A14)</f>
        <v>#REF!</v>
      </c>
      <c r="V14" s="7" t="e">
        <f>GETPIVOTDATA("StdDevp",'pivot times'!$A$3,"action","e0","world_size",10000,"number_of_steps_between_file_dumps",1,"omp_get_max_threads",A14)</f>
        <v>#REF!</v>
      </c>
      <c r="W14" s="7" t="e">
        <f t="shared" si="0"/>
        <v>#REF!</v>
      </c>
      <c r="X14" s="7" t="e">
        <f t="shared" si="1"/>
        <v>#REF!</v>
      </c>
      <c r="Y14" s="7">
        <f>'pivot times'!D14</f>
        <v>229.93141540000002</v>
      </c>
      <c r="Z14" s="7">
        <f>'pivot times'!E14</f>
        <v>0.11179648213514107</v>
      </c>
      <c r="AA14" s="7">
        <f t="shared" si="2"/>
        <v>229.59602595359459</v>
      </c>
      <c r="AB14" s="7">
        <f t="shared" si="3"/>
        <v>230.26680484640545</v>
      </c>
      <c r="AC14" s="7">
        <f>'pivot times'!F14</f>
        <v>38.721189333333335</v>
      </c>
      <c r="AD14" s="7">
        <f>'pivot times'!G14</f>
        <v>0.65179271488205404</v>
      </c>
      <c r="AE14" s="7">
        <f t="shared" si="4"/>
        <v>36.765811188687174</v>
      </c>
      <c r="AF14" s="7">
        <f t="shared" si="5"/>
        <v>40.676567477979496</v>
      </c>
      <c r="AG14" s="7">
        <f>'pivot times'!H14</f>
        <v>26.786993541666671</v>
      </c>
      <c r="AH14" s="7">
        <f>'pivot times'!I14</f>
        <v>0.44572297977953718</v>
      </c>
      <c r="AI14" s="7">
        <f t="shared" si="6"/>
        <v>25.449824602328061</v>
      </c>
      <c r="AJ14" s="7">
        <f t="shared" si="7"/>
        <v>28.124162481005282</v>
      </c>
      <c r="AK14" s="7">
        <f>'pivot times'!J14</f>
        <v>254.43759880000002</v>
      </c>
      <c r="AL14" s="7">
        <f>'pivot times'!K14</f>
        <v>5.3958768319231654</v>
      </c>
      <c r="AM14" s="7">
        <f t="shared" si="8"/>
        <v>238.24996830423052</v>
      </c>
      <c r="AN14" s="7">
        <f t="shared" si="9"/>
        <v>270.62522929576949</v>
      </c>
      <c r="AO14" s="7">
        <f>'pivot times'!L14</f>
        <v>235.96449000000001</v>
      </c>
      <c r="AP14" s="7">
        <f>'pivot times'!M14</f>
        <v>3.8934758848949254</v>
      </c>
      <c r="AQ14" s="7">
        <f t="shared" si="10"/>
        <v>224.28406234531525</v>
      </c>
      <c r="AR14" s="7">
        <f t="shared" si="11"/>
        <v>247.64491765468478</v>
      </c>
      <c r="AS14" s="7">
        <f>'pivot times'!N14</f>
        <v>49.10000481818183</v>
      </c>
      <c r="AT14" s="7">
        <f>'pivot times'!O14</f>
        <v>0.6707562864497808</v>
      </c>
      <c r="AU14" s="7">
        <f t="shared" si="12"/>
        <v>47.087735958832489</v>
      </c>
      <c r="AV14" s="7">
        <f t="shared" si="13"/>
        <v>51.112273677531171</v>
      </c>
      <c r="AW14" s="7">
        <f>'pivot times'!P14</f>
        <v>36.790685423076916</v>
      </c>
      <c r="AX14" s="7">
        <f>'pivot times'!Q14</f>
        <v>8.6728327663819868E-2</v>
      </c>
      <c r="AY14" s="7">
        <f t="shared" si="14"/>
        <v>36.530500440085454</v>
      </c>
      <c r="AZ14" s="7">
        <f t="shared" si="15"/>
        <v>37.050870406068377</v>
      </c>
      <c r="BA14" s="7">
        <f>'pivot times'!R14</f>
        <v>1.407572</v>
      </c>
      <c r="BB14" s="7">
        <f>'pivot times'!S14</f>
        <v>4.3177336647743682E-3</v>
      </c>
      <c r="BC14" s="7">
        <f t="shared" si="16"/>
        <v>1.3946187990056769</v>
      </c>
      <c r="BD14" s="7">
        <f t="shared" si="17"/>
        <v>1.4205252009943232</v>
      </c>
    </row>
    <row r="15" spans="1:58" x14ac:dyDescent="0.25">
      <c r="A15" s="2">
        <v>8</v>
      </c>
      <c r="B15" s="6">
        <v>244.1621623333333</v>
      </c>
      <c r="C15" s="6">
        <v>230.09433439999998</v>
      </c>
      <c r="D15" s="6">
        <v>35.285584399999998</v>
      </c>
      <c r="E15" s="6">
        <v>23.461991090909091</v>
      </c>
      <c r="F15" s="6">
        <v>251.49034179999998</v>
      </c>
      <c r="G15" s="6">
        <v>239.12313783333332</v>
      </c>
      <c r="H15" s="6">
        <v>44.6600389090909</v>
      </c>
      <c r="I15" s="6">
        <v>32.321861416666671</v>
      </c>
      <c r="J15" s="6">
        <v>1.3953887999999999</v>
      </c>
      <c r="K15" s="6">
        <v>3.8896460000000004</v>
      </c>
      <c r="L15" s="6">
        <v>9.0229052000000003</v>
      </c>
      <c r="U15" s="7" t="e">
        <f>GETPIVOTDATA("Avg",'pivot times'!$A$3,"action","e0","world_size",10000,"number_of_steps_between_file_dumps",1,"omp_get_max_threads",A15)</f>
        <v>#REF!</v>
      </c>
      <c r="V15" s="7" t="e">
        <f>GETPIVOTDATA("StdDevp",'pivot times'!$A$3,"action","e0","world_size",10000,"number_of_steps_between_file_dumps",1,"omp_get_max_threads",A15)</f>
        <v>#REF!</v>
      </c>
      <c r="W15" s="7" t="e">
        <f t="shared" si="0"/>
        <v>#REF!</v>
      </c>
      <c r="X15" s="7" t="e">
        <f t="shared" si="1"/>
        <v>#REF!</v>
      </c>
      <c r="Y15" s="7">
        <f>'pivot times'!D15</f>
        <v>230.09433439999998</v>
      </c>
      <c r="Z15" s="7">
        <f>'pivot times'!E15</f>
        <v>0.29217815239190231</v>
      </c>
      <c r="AA15" s="7">
        <f t="shared" si="2"/>
        <v>229.21779994282429</v>
      </c>
      <c r="AB15" s="7">
        <f t="shared" si="3"/>
        <v>230.97086885717567</v>
      </c>
      <c r="AC15" s="7">
        <f>'pivot times'!F15</f>
        <v>35.285584399999998</v>
      </c>
      <c r="AD15" s="7">
        <f>'pivot times'!G15</f>
        <v>0.5615621031841761</v>
      </c>
      <c r="AE15" s="7">
        <f t="shared" si="4"/>
        <v>33.600898090447473</v>
      </c>
      <c r="AF15" s="7">
        <f t="shared" si="5"/>
        <v>36.970270709552523</v>
      </c>
      <c r="AG15" s="7">
        <f>'pivot times'!H15</f>
        <v>23.609564956521741</v>
      </c>
      <c r="AH15" s="7">
        <f>'pivot times'!I15</f>
        <v>0.69885900659048528</v>
      </c>
      <c r="AI15" s="7">
        <f t="shared" si="6"/>
        <v>21.512987936750285</v>
      </c>
      <c r="AJ15" s="7">
        <f t="shared" si="7"/>
        <v>25.706141976293196</v>
      </c>
      <c r="AK15" s="7">
        <f>'pivot times'!J15</f>
        <v>251.49034179999998</v>
      </c>
      <c r="AL15" s="7">
        <f>'pivot times'!K15</f>
        <v>0.4962763106202745</v>
      </c>
      <c r="AM15" s="7">
        <f t="shared" si="8"/>
        <v>250.00151286813914</v>
      </c>
      <c r="AN15" s="7">
        <f t="shared" si="9"/>
        <v>252.97917073186082</v>
      </c>
      <c r="AO15" s="7">
        <f>'pivot times'!L15</f>
        <v>237.57997857142854</v>
      </c>
      <c r="AP15" s="7">
        <f>'pivot times'!M15</f>
        <v>3.7891745018515022</v>
      </c>
      <c r="AQ15" s="7">
        <f t="shared" si="10"/>
        <v>226.21245506587402</v>
      </c>
      <c r="AR15" s="7">
        <f t="shared" si="11"/>
        <v>248.94750207698306</v>
      </c>
      <c r="AS15" s="7">
        <f>'pivot times'!N15</f>
        <v>44.6600389090909</v>
      </c>
      <c r="AT15" s="7">
        <f>'pivot times'!O15</f>
        <v>0.28323245950338016</v>
      </c>
      <c r="AU15" s="7">
        <f t="shared" si="12"/>
        <v>43.810341530580757</v>
      </c>
      <c r="AV15" s="7">
        <f t="shared" si="13"/>
        <v>45.509736287601044</v>
      </c>
      <c r="AW15" s="7">
        <f>'pivot times'!P15</f>
        <v>32.351851115384619</v>
      </c>
      <c r="AX15" s="7">
        <f>'pivot times'!Q15</f>
        <v>0.16876201110987743</v>
      </c>
      <c r="AY15" s="7">
        <f t="shared" si="14"/>
        <v>31.845565082054986</v>
      </c>
      <c r="AZ15" s="7">
        <f t="shared" si="15"/>
        <v>32.858137148714249</v>
      </c>
      <c r="BA15" s="7">
        <f>'pivot times'!R15</f>
        <v>1.3953887999999999</v>
      </c>
      <c r="BB15" s="7">
        <f>'pivot times'!S15</f>
        <v>2.5318623501753763E-3</v>
      </c>
      <c r="BC15" s="7">
        <f t="shared" si="16"/>
        <v>1.3877932129494737</v>
      </c>
      <c r="BD15" s="7">
        <f t="shared" si="17"/>
        <v>1.4029843870505261</v>
      </c>
    </row>
    <row r="16" spans="1:58" x14ac:dyDescent="0.25">
      <c r="A16" s="2">
        <v>9</v>
      </c>
      <c r="B16" s="6">
        <v>241.74290499999998</v>
      </c>
      <c r="C16" s="6">
        <v>228.35700600000001</v>
      </c>
      <c r="D16" s="6">
        <v>32.63301821428572</v>
      </c>
      <c r="E16" s="6">
        <v>20.865822727272725</v>
      </c>
      <c r="F16" s="6">
        <v>250.28007099999999</v>
      </c>
      <c r="G16" s="6">
        <v>238.04617966666663</v>
      </c>
      <c r="H16" s="6">
        <v>40.639340599999997</v>
      </c>
      <c r="I16" s="6">
        <v>28.685849749999992</v>
      </c>
      <c r="J16" s="6">
        <v>1.3836286000000002</v>
      </c>
      <c r="K16" s="6">
        <v>3.7999983999999998</v>
      </c>
      <c r="L16" s="6">
        <v>8.377801400000001</v>
      </c>
      <c r="U16" s="7" t="e">
        <f>GETPIVOTDATA("Avg",'pivot times'!$A$3,"action","e0","world_size",10000,"number_of_steps_between_file_dumps",1,"omp_get_max_threads",A16)</f>
        <v>#REF!</v>
      </c>
      <c r="V16" s="7" t="e">
        <f>GETPIVOTDATA("StdDevp",'pivot times'!$A$3,"action","e0","world_size",10000,"number_of_steps_between_file_dumps",1,"omp_get_max_threads",A16)</f>
        <v>#REF!</v>
      </c>
      <c r="W16" s="7" t="e">
        <f t="shared" si="0"/>
        <v>#REF!</v>
      </c>
      <c r="X16" s="7" t="e">
        <f t="shared" si="1"/>
        <v>#REF!</v>
      </c>
      <c r="Y16" s="7">
        <f>'pivot times'!D16</f>
        <v>228.35700600000001</v>
      </c>
      <c r="Z16" s="7">
        <f>'pivot times'!E16</f>
        <v>6.6871719786822478E-2</v>
      </c>
      <c r="AA16" s="7">
        <f t="shared" si="2"/>
        <v>228.15639084063955</v>
      </c>
      <c r="AB16" s="7">
        <f t="shared" si="3"/>
        <v>228.55762115936048</v>
      </c>
      <c r="AC16" s="7">
        <f>'pivot times'!F16</f>
        <v>32.727560133333334</v>
      </c>
      <c r="AD16" s="7">
        <f>'pivot times'!G16</f>
        <v>0.64489872289507599</v>
      </c>
      <c r="AE16" s="7">
        <f t="shared" si="4"/>
        <v>30.792863964648106</v>
      </c>
      <c r="AF16" s="7">
        <f t="shared" si="5"/>
        <v>34.662256302018562</v>
      </c>
      <c r="AG16" s="7">
        <f>'pivot times'!H16</f>
        <v>20.927363260869562</v>
      </c>
      <c r="AH16" s="7">
        <f>'pivot times'!I16</f>
        <v>0.30239332341494729</v>
      </c>
      <c r="AI16" s="7">
        <f t="shared" si="6"/>
        <v>20.020183290624722</v>
      </c>
      <c r="AJ16" s="7">
        <f t="shared" si="7"/>
        <v>21.834543231114402</v>
      </c>
      <c r="AK16" s="7">
        <f>'pivot times'!J16</f>
        <v>250.28007099999999</v>
      </c>
      <c r="AL16" s="7">
        <f>'pivot times'!K16</f>
        <v>0.22267643732443207</v>
      </c>
      <c r="AM16" s="7">
        <f t="shared" si="8"/>
        <v>249.61204168802669</v>
      </c>
      <c r="AN16" s="7">
        <f t="shared" si="9"/>
        <v>250.94810031197329</v>
      </c>
      <c r="AO16" s="7">
        <f>'pivot times'!L16</f>
        <v>236.85066071428568</v>
      </c>
      <c r="AP16" s="7">
        <f>'pivot times'!M16</f>
        <v>2.9287164897673197</v>
      </c>
      <c r="AQ16" s="7">
        <f t="shared" si="10"/>
        <v>228.06451124498372</v>
      </c>
      <c r="AR16" s="7">
        <f t="shared" si="11"/>
        <v>245.63681018358764</v>
      </c>
      <c r="AS16" s="7">
        <f>'pivot times'!N16</f>
        <v>40.784883090909084</v>
      </c>
      <c r="AT16" s="7">
        <f>'pivot times'!O16</f>
        <v>0.60798373847749987</v>
      </c>
      <c r="AU16" s="7">
        <f t="shared" si="12"/>
        <v>38.960931875476582</v>
      </c>
      <c r="AV16" s="7">
        <f t="shared" si="13"/>
        <v>42.608834306341585</v>
      </c>
      <c r="AW16" s="7">
        <f>'pivot times'!P16</f>
        <v>28.694976346153837</v>
      </c>
      <c r="AX16" s="7">
        <f>'pivot times'!Q16</f>
        <v>4.1658933509274486E-2</v>
      </c>
      <c r="AY16" s="7">
        <f t="shared" si="14"/>
        <v>28.569999545626015</v>
      </c>
      <c r="AZ16" s="7">
        <f t="shared" si="15"/>
        <v>28.819953146681659</v>
      </c>
      <c r="BA16" s="7">
        <f>'pivot times'!R16</f>
        <v>1.3836286000000002</v>
      </c>
      <c r="BB16" s="7">
        <f>'pivot times'!S16</f>
        <v>7.0824368292278167E-3</v>
      </c>
      <c r="BC16" s="7">
        <f t="shared" si="16"/>
        <v>1.3623812895123169</v>
      </c>
      <c r="BD16" s="7">
        <f t="shared" si="17"/>
        <v>1.4048759104876836</v>
      </c>
    </row>
    <row r="17" spans="1:56" x14ac:dyDescent="0.25">
      <c r="A17" s="2">
        <v>10</v>
      </c>
      <c r="B17" s="6">
        <v>239.98875833333332</v>
      </c>
      <c r="C17" s="6">
        <v>227.58826839999998</v>
      </c>
      <c r="D17" s="6">
        <v>30.412464799999999</v>
      </c>
      <c r="E17" s="6">
        <v>18.849830090909094</v>
      </c>
      <c r="F17" s="6">
        <v>242.69626924999997</v>
      </c>
      <c r="G17" s="6">
        <v>238.03344666666666</v>
      </c>
      <c r="H17" s="6">
        <v>38.05554345454545</v>
      </c>
      <c r="I17" s="6">
        <v>25.87115704</v>
      </c>
      <c r="J17" s="6">
        <v>1.3677759999999999</v>
      </c>
      <c r="K17" s="6">
        <v>3.5529724000000003</v>
      </c>
      <c r="L17" s="6">
        <v>8.0160629999999991</v>
      </c>
      <c r="U17" s="7" t="e">
        <f>GETPIVOTDATA("Avg",'pivot times'!$A$3,"action","e0","world_size",10000,"number_of_steps_between_file_dumps",1,"omp_get_max_threads",A17)</f>
        <v>#REF!</v>
      </c>
      <c r="V17" s="7" t="e">
        <f>GETPIVOTDATA("StdDevp",'pivot times'!$A$3,"action","e0","world_size",10000,"number_of_steps_between_file_dumps",1,"omp_get_max_threads",A17)</f>
        <v>#REF!</v>
      </c>
      <c r="W17" s="7" t="e">
        <f t="shared" si="0"/>
        <v>#REF!</v>
      </c>
      <c r="X17" s="7" t="e">
        <f t="shared" si="1"/>
        <v>#REF!</v>
      </c>
      <c r="Y17" s="7">
        <f>'pivot times'!D17</f>
        <v>227.58826839999998</v>
      </c>
      <c r="Z17" s="7">
        <f>'pivot times'!E17</f>
        <v>4.8340143145009749E-2</v>
      </c>
      <c r="AA17" s="7">
        <f t="shared" si="2"/>
        <v>227.44324797056495</v>
      </c>
      <c r="AB17" s="7">
        <f t="shared" si="3"/>
        <v>227.733288829435</v>
      </c>
      <c r="AC17" s="7">
        <f>'pivot times'!F17</f>
        <v>30.412464799999999</v>
      </c>
      <c r="AD17" s="7">
        <f>'pivot times'!G17</f>
        <v>0.72774818108976325</v>
      </c>
      <c r="AE17" s="7">
        <f t="shared" si="4"/>
        <v>28.229220256730709</v>
      </c>
      <c r="AF17" s="7">
        <f t="shared" si="5"/>
        <v>32.595709343269291</v>
      </c>
      <c r="AG17" s="7">
        <f>'pivot times'!H17</f>
        <v>19.053145217391307</v>
      </c>
      <c r="AH17" s="7">
        <f>'pivot times'!I17</f>
        <v>0.96289578053808234</v>
      </c>
      <c r="AI17" s="7">
        <f t="shared" si="6"/>
        <v>16.16445787577706</v>
      </c>
      <c r="AJ17" s="7">
        <f t="shared" si="7"/>
        <v>21.941832559005555</v>
      </c>
      <c r="AK17" s="7">
        <f>'pivot times'!J17</f>
        <v>253.06247360000003</v>
      </c>
      <c r="AL17" s="7">
        <f>'pivot times'!K17</f>
        <v>21.13204169902086</v>
      </c>
      <c r="AM17" s="7">
        <f t="shared" si="8"/>
        <v>189.66634850293747</v>
      </c>
      <c r="AN17" s="7">
        <f t="shared" si="9"/>
        <v>316.4585986970626</v>
      </c>
      <c r="AO17" s="7">
        <f>'pivot times'!L17</f>
        <v>236.69981342857142</v>
      </c>
      <c r="AP17" s="7">
        <f>'pivot times'!M17</f>
        <v>3.2923965058600309</v>
      </c>
      <c r="AQ17" s="7">
        <f t="shared" si="10"/>
        <v>226.82262391099133</v>
      </c>
      <c r="AR17" s="7">
        <f t="shared" si="11"/>
        <v>246.57700294615151</v>
      </c>
      <c r="AS17" s="7">
        <f>'pivot times'!N17</f>
        <v>38.05554345454545</v>
      </c>
      <c r="AT17" s="7">
        <f>'pivot times'!O17</f>
        <v>0.49471280833018283</v>
      </c>
      <c r="AU17" s="7">
        <f t="shared" si="12"/>
        <v>36.571405029554903</v>
      </c>
      <c r="AV17" s="7">
        <f t="shared" si="13"/>
        <v>39.539681879535998</v>
      </c>
      <c r="AW17" s="7">
        <f>'pivot times'!P17</f>
        <v>25.873521692307691</v>
      </c>
      <c r="AX17" s="7">
        <f>'pivot times'!Q17</f>
        <v>2.6300832674576228E-2</v>
      </c>
      <c r="AY17" s="7">
        <f t="shared" si="14"/>
        <v>25.79461919428396</v>
      </c>
      <c r="AZ17" s="7">
        <f t="shared" si="15"/>
        <v>25.952424190331421</v>
      </c>
      <c r="BA17" s="7">
        <f>'pivot times'!R17</f>
        <v>1.3677759999999999</v>
      </c>
      <c r="BB17" s="7">
        <f>'pivot times'!S17</f>
        <v>9.7296724302555846E-3</v>
      </c>
      <c r="BC17" s="7">
        <f t="shared" si="16"/>
        <v>1.3385869827092332</v>
      </c>
      <c r="BD17" s="7">
        <f t="shared" si="17"/>
        <v>1.3969650172907666</v>
      </c>
    </row>
    <row r="18" spans="1:56" x14ac:dyDescent="0.25">
      <c r="A18" s="2">
        <v>11</v>
      </c>
      <c r="B18" s="6">
        <v>238.91588933333333</v>
      </c>
      <c r="C18" s="6">
        <v>226.95141419999999</v>
      </c>
      <c r="D18" s="6">
        <v>28.982091466666663</v>
      </c>
      <c r="E18" s="6">
        <v>17.193242952380949</v>
      </c>
      <c r="F18" s="6">
        <v>250.04209839999999</v>
      </c>
      <c r="G18" s="6">
        <v>233.4059515714286</v>
      </c>
      <c r="H18" s="6">
        <v>35.974690454545453</v>
      </c>
      <c r="I18" s="6">
        <v>23.587444416666671</v>
      </c>
      <c r="J18" s="6">
        <v>1.3609943999999998</v>
      </c>
      <c r="K18" s="6">
        <v>3.3760295999999999</v>
      </c>
      <c r="L18" s="6">
        <v>7.4871363999999998</v>
      </c>
      <c r="U18" s="7" t="e">
        <f>GETPIVOTDATA("Avg",'pivot times'!$A$3,"action","e0","world_size",10000,"number_of_steps_between_file_dumps",1,"omp_get_max_threads",A18)</f>
        <v>#REF!</v>
      </c>
      <c r="V18" s="7" t="e">
        <f>GETPIVOTDATA("StdDevp",'pivot times'!$A$3,"action","e0","world_size",10000,"number_of_steps_between_file_dumps",1,"omp_get_max_threads",A18)</f>
        <v>#REF!</v>
      </c>
      <c r="W18" s="7" t="e">
        <f t="shared" si="0"/>
        <v>#REF!</v>
      </c>
      <c r="X18" s="7" t="e">
        <f t="shared" si="1"/>
        <v>#REF!</v>
      </c>
      <c r="Y18" s="7">
        <f>'pivot times'!D18</f>
        <v>226.95141419999999</v>
      </c>
      <c r="Z18" s="7">
        <f>'pivot times'!E18</f>
        <v>9.8664089286094353E-2</v>
      </c>
      <c r="AA18" s="7">
        <f t="shared" si="2"/>
        <v>226.65542193214171</v>
      </c>
      <c r="AB18" s="7">
        <f t="shared" si="3"/>
        <v>227.24740646785827</v>
      </c>
      <c r="AC18" s="7">
        <f>'pivot times'!F18</f>
        <v>28.982091466666663</v>
      </c>
      <c r="AD18" s="7">
        <f>'pivot times'!G18</f>
        <v>0.63499078867073755</v>
      </c>
      <c r="AE18" s="7">
        <f t="shared" si="4"/>
        <v>27.07711910065445</v>
      </c>
      <c r="AF18" s="7">
        <f t="shared" si="5"/>
        <v>30.887063832678876</v>
      </c>
      <c r="AG18" s="7">
        <f>'pivot times'!H18</f>
        <v>17.230369043478262</v>
      </c>
      <c r="AH18" s="7">
        <f>'pivot times'!I18</f>
        <v>0.15534723286480329</v>
      </c>
      <c r="AI18" s="7">
        <f t="shared" si="6"/>
        <v>16.764327344883853</v>
      </c>
      <c r="AJ18" s="7">
        <f t="shared" si="7"/>
        <v>17.696410742072672</v>
      </c>
      <c r="AK18" s="7">
        <f>'pivot times'!J18</f>
        <v>250.04209839999999</v>
      </c>
      <c r="AL18" s="7">
        <f>'pivot times'!K18</f>
        <v>0.27286812587631515</v>
      </c>
      <c r="AM18" s="7">
        <f t="shared" si="8"/>
        <v>249.22349402237103</v>
      </c>
      <c r="AN18" s="7">
        <f t="shared" si="9"/>
        <v>250.86070277762894</v>
      </c>
      <c r="AO18" s="7">
        <f>'pivot times'!L18</f>
        <v>233.4059515714286</v>
      </c>
      <c r="AP18" s="7">
        <f>'pivot times'!M18</f>
        <v>5.1829033791919965</v>
      </c>
      <c r="AQ18" s="7">
        <f t="shared" si="10"/>
        <v>217.85724143385261</v>
      </c>
      <c r="AR18" s="7">
        <f t="shared" si="11"/>
        <v>248.9546617090046</v>
      </c>
      <c r="AS18" s="7">
        <f>'pivot times'!N18</f>
        <v>35.974690454545453</v>
      </c>
      <c r="AT18" s="7">
        <f>'pivot times'!O18</f>
        <v>0.63008700186600619</v>
      </c>
      <c r="AU18" s="7">
        <f t="shared" si="12"/>
        <v>34.084429448947432</v>
      </c>
      <c r="AV18" s="7">
        <f t="shared" si="13"/>
        <v>37.864951460143473</v>
      </c>
      <c r="AW18" s="7">
        <f>'pivot times'!P18</f>
        <v>23.587429615384618</v>
      </c>
      <c r="AX18" s="7">
        <f>'pivot times'!Q18</f>
        <v>1.9178630571810032E-2</v>
      </c>
      <c r="AY18" s="7">
        <f t="shared" si="14"/>
        <v>23.529893723669186</v>
      </c>
      <c r="AZ18" s="7">
        <f t="shared" si="15"/>
        <v>23.64496550710005</v>
      </c>
      <c r="BA18" s="7">
        <f>'pivot times'!R18</f>
        <v>1.3609943999999998</v>
      </c>
      <c r="BB18" s="7">
        <f>'pivot times'!S18</f>
        <v>1.1470367397797663E-2</v>
      </c>
      <c r="BC18" s="7">
        <f t="shared" si="16"/>
        <v>1.3265832978066068</v>
      </c>
      <c r="BD18" s="7">
        <f t="shared" si="17"/>
        <v>1.3954055021933929</v>
      </c>
    </row>
    <row r="19" spans="1:56" x14ac:dyDescent="0.25">
      <c r="A19" s="2">
        <v>12</v>
      </c>
      <c r="B19" s="6">
        <v>238.468478</v>
      </c>
      <c r="C19" s="6">
        <v>226.29041980000002</v>
      </c>
      <c r="D19" s="6">
        <v>27.615154666666665</v>
      </c>
      <c r="E19" s="6">
        <v>15.82669959090909</v>
      </c>
      <c r="F19" s="6">
        <v>248.34852059999997</v>
      </c>
      <c r="G19" s="6">
        <v>238.15157233333335</v>
      </c>
      <c r="H19" s="6">
        <v>33.611000090909094</v>
      </c>
      <c r="I19" s="6">
        <v>21.714498280000001</v>
      </c>
      <c r="J19" s="6">
        <v>1.3572842000000001</v>
      </c>
      <c r="K19" s="6">
        <v>3.4183346000000001</v>
      </c>
      <c r="L19" s="6">
        <v>7.3127214000000009</v>
      </c>
      <c r="U19" s="7" t="e">
        <f>GETPIVOTDATA("Avg",'pivot times'!$A$3,"action","e0","world_size",10000,"number_of_steps_between_file_dumps",1,"omp_get_max_threads",A19)</f>
        <v>#REF!</v>
      </c>
      <c r="V19" s="7" t="e">
        <f>GETPIVOTDATA("StdDevp",'pivot times'!$A$3,"action","e0","world_size",10000,"number_of_steps_between_file_dumps",1,"omp_get_max_threads",A19)</f>
        <v>#REF!</v>
      </c>
      <c r="W19" s="7" t="e">
        <f t="shared" si="0"/>
        <v>#REF!</v>
      </c>
      <c r="X19" s="7" t="e">
        <f t="shared" si="1"/>
        <v>#REF!</v>
      </c>
      <c r="Y19" s="7">
        <f>'pivot times'!D19</f>
        <v>226.36254049999999</v>
      </c>
      <c r="Z19" s="7">
        <f>'pivot times'!E19</f>
        <v>0.1691338841753294</v>
      </c>
      <c r="AA19" s="7">
        <f t="shared" si="2"/>
        <v>225.855138847474</v>
      </c>
      <c r="AB19" s="7">
        <f t="shared" si="3"/>
        <v>226.86994215252599</v>
      </c>
      <c r="AC19" s="7">
        <f>'pivot times'!F19</f>
        <v>27.615154666666665</v>
      </c>
      <c r="AD19" s="7">
        <f>'pivot times'!G19</f>
        <v>0.62425106587272639</v>
      </c>
      <c r="AE19" s="7">
        <f t="shared" si="4"/>
        <v>25.742401469048488</v>
      </c>
      <c r="AF19" s="7">
        <f t="shared" si="5"/>
        <v>29.487907864284843</v>
      </c>
      <c r="AG19" s="7">
        <f>'pivot times'!H19</f>
        <v>15.898126739130433</v>
      </c>
      <c r="AH19" s="7">
        <f>'pivot times'!I19</f>
        <v>0.34656081854743137</v>
      </c>
      <c r="AI19" s="7">
        <f t="shared" si="6"/>
        <v>14.858444283488138</v>
      </c>
      <c r="AJ19" s="7">
        <f t="shared" si="7"/>
        <v>16.937809194772726</v>
      </c>
      <c r="AK19" s="7">
        <f>'pivot times'!J19</f>
        <v>248.34852059999997</v>
      </c>
      <c r="AL19" s="7">
        <f>'pivot times'!K19</f>
        <v>4.3986624510150065</v>
      </c>
      <c r="AM19" s="7">
        <f t="shared" si="8"/>
        <v>235.15253324695496</v>
      </c>
      <c r="AN19" s="7">
        <f t="shared" si="9"/>
        <v>261.54450795304501</v>
      </c>
      <c r="AO19" s="7">
        <f>'pivot times'!L19</f>
        <v>236.77150257142858</v>
      </c>
      <c r="AP19" s="7">
        <f>'pivot times'!M19</f>
        <v>3.3880241302670351</v>
      </c>
      <c r="AQ19" s="7">
        <f t="shared" si="10"/>
        <v>226.60743018062749</v>
      </c>
      <c r="AR19" s="7">
        <f t="shared" si="11"/>
        <v>246.93557496222968</v>
      </c>
      <c r="AS19" s="7">
        <f>'pivot times'!N19</f>
        <v>33.611000090909094</v>
      </c>
      <c r="AT19" s="7">
        <f>'pivot times'!O19</f>
        <v>0.46158462443756471</v>
      </c>
      <c r="AU19" s="7">
        <f t="shared" si="12"/>
        <v>32.226246217596398</v>
      </c>
      <c r="AV19" s="7">
        <f t="shared" si="13"/>
        <v>34.995753964221791</v>
      </c>
      <c r="AW19" s="7">
        <f>'pivot times'!P19</f>
        <v>21.738244846153847</v>
      </c>
      <c r="AX19" s="7">
        <f>'pivot times'!Q19</f>
        <v>0.13605743734687412</v>
      </c>
      <c r="AY19" s="7">
        <f t="shared" si="14"/>
        <v>21.330072534113224</v>
      </c>
      <c r="AZ19" s="7">
        <f t="shared" si="15"/>
        <v>22.14641715819447</v>
      </c>
      <c r="BA19" s="7">
        <f>'pivot times'!R19</f>
        <v>1.3572842000000001</v>
      </c>
      <c r="BB19" s="7">
        <f>'pivot times'!S19</f>
        <v>5.8231784241885888E-3</v>
      </c>
      <c r="BC19" s="7">
        <f t="shared" si="16"/>
        <v>1.3398146647274343</v>
      </c>
      <c r="BD19" s="7">
        <f t="shared" si="17"/>
        <v>1.3747537352725658</v>
      </c>
    </row>
    <row r="20" spans="1:56" x14ac:dyDescent="0.25">
      <c r="A20" s="2">
        <v>13</v>
      </c>
      <c r="B20" s="6">
        <v>238.62177133333333</v>
      </c>
      <c r="C20" s="6">
        <v>226.1194356</v>
      </c>
      <c r="D20" s="6">
        <v>27.233559333333339</v>
      </c>
      <c r="E20" s="6">
        <v>14.716842909090913</v>
      </c>
      <c r="F20" s="6">
        <v>251.47896040000001</v>
      </c>
      <c r="G20" s="6">
        <v>238.05199142857143</v>
      </c>
      <c r="H20" s="6">
        <v>32.545652099999998</v>
      </c>
      <c r="I20" s="6">
        <v>20.114158166666666</v>
      </c>
      <c r="J20" s="6">
        <v>1.3692688</v>
      </c>
      <c r="K20" s="6">
        <v>3.2159017999999997</v>
      </c>
      <c r="L20" s="6">
        <v>7.0467816000000001</v>
      </c>
      <c r="U20" s="7" t="e">
        <f>GETPIVOTDATA("Avg",'pivot times'!$A$3,"action","e0","world_size",10000,"number_of_steps_between_file_dumps",1,"omp_get_max_threads",A20)</f>
        <v>#REF!</v>
      </c>
      <c r="V20" s="7" t="e">
        <f>GETPIVOTDATA("StdDevp",'pivot times'!$A$3,"action","e0","world_size",10000,"number_of_steps_between_file_dumps",1,"omp_get_max_threads",A20)</f>
        <v>#REF!</v>
      </c>
      <c r="W20" s="7" t="e">
        <f t="shared" si="0"/>
        <v>#REF!</v>
      </c>
      <c r="X20" s="7" t="e">
        <f t="shared" si="1"/>
        <v>#REF!</v>
      </c>
      <c r="Y20" s="7">
        <f>'pivot times'!D20</f>
        <v>226.37342450000003</v>
      </c>
      <c r="Z20" s="7">
        <f>'pivot times'!E20</f>
        <v>0.56879339368067217</v>
      </c>
      <c r="AA20" s="7">
        <f t="shared" si="2"/>
        <v>224.66704431895801</v>
      </c>
      <c r="AB20" s="7">
        <f t="shared" si="3"/>
        <v>228.07980468104205</v>
      </c>
      <c r="AC20" s="7">
        <f>'pivot times'!F20</f>
        <v>27.233559333333339</v>
      </c>
      <c r="AD20" s="7">
        <f>'pivot times'!G20</f>
        <v>0.82321700438141132</v>
      </c>
      <c r="AE20" s="7">
        <f t="shared" si="4"/>
        <v>24.763908320189106</v>
      </c>
      <c r="AF20" s="7">
        <f t="shared" si="5"/>
        <v>29.703210346477572</v>
      </c>
      <c r="AG20" s="7">
        <f>'pivot times'!H20</f>
        <v>15.870637521739132</v>
      </c>
      <c r="AH20" s="7">
        <f>'pivot times'!I20</f>
        <v>5.4128179251698549</v>
      </c>
      <c r="AI20" s="7">
        <f t="shared" si="6"/>
        <v>-0.36781625377043348</v>
      </c>
      <c r="AJ20" s="7">
        <f t="shared" si="7"/>
        <v>32.109091297248696</v>
      </c>
      <c r="AK20" s="7">
        <f>'pivot times'!J20</f>
        <v>251.47896040000001</v>
      </c>
      <c r="AL20" s="7">
        <f>'pivot times'!K20</f>
        <v>1.0280376410935674</v>
      </c>
      <c r="AM20" s="7">
        <f t="shared" si="8"/>
        <v>248.39484747671929</v>
      </c>
      <c r="AN20" s="7">
        <f t="shared" si="9"/>
        <v>254.56307332328072</v>
      </c>
      <c r="AO20" s="7">
        <f>'pivot times'!L20</f>
        <v>238.05199142857143</v>
      </c>
      <c r="AP20" s="7">
        <f>'pivot times'!M20</f>
        <v>0.15076639812811288</v>
      </c>
      <c r="AQ20" s="7">
        <f t="shared" si="10"/>
        <v>237.59969223418707</v>
      </c>
      <c r="AR20" s="7">
        <f t="shared" si="11"/>
        <v>238.50429062295578</v>
      </c>
      <c r="AS20" s="7">
        <f>'pivot times'!N20</f>
        <v>32.661108000000006</v>
      </c>
      <c r="AT20" s="7">
        <f>'pivot times'!O20</f>
        <v>0.54243821317979857</v>
      </c>
      <c r="AU20" s="7">
        <f t="shared" si="12"/>
        <v>31.03379336046061</v>
      </c>
      <c r="AV20" s="7">
        <f t="shared" si="13"/>
        <v>34.288422639539405</v>
      </c>
      <c r="AW20" s="7">
        <f>'pivot times'!P20</f>
        <v>20.124444192307696</v>
      </c>
      <c r="AX20" s="7">
        <f>'pivot times'!Q20</f>
        <v>3.9616744213351221E-2</v>
      </c>
      <c r="AY20" s="7">
        <f t="shared" si="14"/>
        <v>20.005593959667642</v>
      </c>
      <c r="AZ20" s="7">
        <f t="shared" si="15"/>
        <v>20.243294424947749</v>
      </c>
      <c r="BA20" s="7">
        <f>'pivot times'!R20</f>
        <v>1.3692688</v>
      </c>
      <c r="BB20" s="7">
        <f>'pivot times'!S20</f>
        <v>2.9799723987987681E-2</v>
      </c>
      <c r="BC20" s="7">
        <f t="shared" si="16"/>
        <v>1.2798696280360369</v>
      </c>
      <c r="BD20" s="7">
        <f t="shared" si="17"/>
        <v>1.458667971963963</v>
      </c>
    </row>
    <row r="21" spans="1:56" x14ac:dyDescent="0.25">
      <c r="A21" s="2">
        <v>14</v>
      </c>
      <c r="B21" s="6">
        <v>238.9958263333333</v>
      </c>
      <c r="C21" s="6">
        <v>225.96597120000001</v>
      </c>
      <c r="D21" s="6">
        <v>26.064264800000004</v>
      </c>
      <c r="E21" s="6">
        <v>13.738037227272725</v>
      </c>
      <c r="F21" s="6">
        <v>250.95716316666667</v>
      </c>
      <c r="G21" s="6">
        <v>237.98302850000002</v>
      </c>
      <c r="H21" s="6">
        <v>31.13006263636364</v>
      </c>
      <c r="I21" s="6">
        <v>18.771293520000004</v>
      </c>
      <c r="J21" s="6">
        <v>1.3647567999999999</v>
      </c>
      <c r="K21" s="6">
        <v>3.1778880000000003</v>
      </c>
      <c r="L21" s="6">
        <v>6.6579685999999993</v>
      </c>
      <c r="U21" s="7" t="e">
        <f>GETPIVOTDATA("Avg",'pivot times'!$A$3,"action","e0","world_size",10000,"number_of_steps_between_file_dumps",1,"omp_get_max_threads",A21)</f>
        <v>#REF!</v>
      </c>
      <c r="V21" s="7" t="e">
        <f>GETPIVOTDATA("StdDevp",'pivot times'!$A$3,"action","e0","world_size",10000,"number_of_steps_between_file_dumps",1,"omp_get_max_threads",A21)</f>
        <v>#REF!</v>
      </c>
      <c r="W21" s="7" t="e">
        <f t="shared" si="0"/>
        <v>#REF!</v>
      </c>
      <c r="X21" s="7" t="e">
        <f t="shared" si="1"/>
        <v>#REF!</v>
      </c>
      <c r="Y21" s="7">
        <f>'pivot times'!D21</f>
        <v>226.25896833333331</v>
      </c>
      <c r="Z21" s="7">
        <f>'pivot times'!E21</f>
        <v>0.65691653176044518</v>
      </c>
      <c r="AA21" s="7">
        <f t="shared" si="2"/>
        <v>224.28821873805197</v>
      </c>
      <c r="AB21" s="7">
        <f t="shared" si="3"/>
        <v>228.22971792861466</v>
      </c>
      <c r="AC21" s="7">
        <f>'pivot times'!F21</f>
        <v>26.0642648</v>
      </c>
      <c r="AD21" s="7">
        <f>'pivot times'!G21</f>
        <v>0.90916184220739471</v>
      </c>
      <c r="AE21" s="7">
        <f t="shared" si="4"/>
        <v>23.336779273377815</v>
      </c>
      <c r="AF21" s="7">
        <f t="shared" si="5"/>
        <v>28.791750326622186</v>
      </c>
      <c r="AG21" s="7">
        <f>'pivot times'!H21</f>
        <v>13.757445260869565</v>
      </c>
      <c r="AH21" s="7">
        <f>'pivot times'!I21</f>
        <v>0.11264115998595195</v>
      </c>
      <c r="AI21" s="7">
        <f t="shared" si="6"/>
        <v>13.419521780911708</v>
      </c>
      <c r="AJ21" s="7">
        <f t="shared" si="7"/>
        <v>14.095368740827421</v>
      </c>
      <c r="AK21" s="7">
        <f>'pivot times'!J21</f>
        <v>250.95716316666667</v>
      </c>
      <c r="AL21" s="7">
        <f>'pivot times'!K21</f>
        <v>4.3889080178284354</v>
      </c>
      <c r="AM21" s="7">
        <f t="shared" si="8"/>
        <v>237.79043911318138</v>
      </c>
      <c r="AN21" s="7">
        <f t="shared" si="9"/>
        <v>264.12388722015197</v>
      </c>
      <c r="AO21" s="7">
        <f>'pivot times'!L21</f>
        <v>236.60473042857143</v>
      </c>
      <c r="AP21" s="7">
        <f>'pivot times'!M21</f>
        <v>3.3783257924877184</v>
      </c>
      <c r="AQ21" s="7">
        <f t="shared" si="10"/>
        <v>226.46975305110828</v>
      </c>
      <c r="AR21" s="7">
        <f t="shared" si="11"/>
        <v>246.73970780603457</v>
      </c>
      <c r="AS21" s="7">
        <f>'pivot times'!N21</f>
        <v>31.13006263636364</v>
      </c>
      <c r="AT21" s="7">
        <f>'pivot times'!O21</f>
        <v>0.83030307877764919</v>
      </c>
      <c r="AU21" s="7">
        <f t="shared" si="12"/>
        <v>28.639153400030693</v>
      </c>
      <c r="AV21" s="7">
        <f t="shared" si="13"/>
        <v>33.620971872696586</v>
      </c>
      <c r="AW21" s="7">
        <f>'pivot times'!P21</f>
        <v>18.780608192307696</v>
      </c>
      <c r="AX21" s="7">
        <f>'pivot times'!Q21</f>
        <v>5.2310577368188955E-2</v>
      </c>
      <c r="AY21" s="7">
        <f t="shared" si="14"/>
        <v>18.623676460203129</v>
      </c>
      <c r="AZ21" s="7">
        <f t="shared" si="15"/>
        <v>18.937539924412263</v>
      </c>
      <c r="BA21" s="7">
        <f>'pivot times'!R21</f>
        <v>1.3647567999999999</v>
      </c>
      <c r="BB21" s="7">
        <f>'pivot times'!S21</f>
        <v>9.0832474677268078E-3</v>
      </c>
      <c r="BC21" s="7">
        <f t="shared" si="16"/>
        <v>1.3375070575968195</v>
      </c>
      <c r="BD21" s="7">
        <f t="shared" si="17"/>
        <v>1.3920065424031802</v>
      </c>
    </row>
    <row r="22" spans="1:56" x14ac:dyDescent="0.25">
      <c r="A22" s="2">
        <v>15</v>
      </c>
      <c r="B22" s="6">
        <v>239.01216099999999</v>
      </c>
      <c r="C22" s="6">
        <v>225.8045544</v>
      </c>
      <c r="D22" s="6">
        <v>27.95793646666667</v>
      </c>
      <c r="E22" s="6">
        <v>12.911922272727274</v>
      </c>
      <c r="F22" s="6">
        <v>246.21069800000001</v>
      </c>
      <c r="G22" s="6">
        <v>232.02545014285715</v>
      </c>
      <c r="H22" s="6">
        <v>31.583262363636365</v>
      </c>
      <c r="I22" s="6">
        <v>17.599118199999999</v>
      </c>
      <c r="J22" s="6">
        <v>1.3514324</v>
      </c>
      <c r="K22" s="6">
        <v>3.0949143999999995</v>
      </c>
      <c r="L22" s="6">
        <v>6.5766456000000009</v>
      </c>
      <c r="U22" s="7" t="e">
        <f>GETPIVOTDATA("Avg",'pivot times'!$A$3,"action","e0","world_size",10000,"number_of_steps_between_file_dumps",1,"omp_get_max_threads",A22)</f>
        <v>#REF!</v>
      </c>
      <c r="V22" s="7" t="e">
        <f>GETPIVOTDATA("StdDevp",'pivot times'!$A$3,"action","e0","world_size",10000,"number_of_steps_between_file_dumps",1,"omp_get_max_threads",A22)</f>
        <v>#REF!</v>
      </c>
      <c r="W22" s="7" t="e">
        <f t="shared" si="0"/>
        <v>#REF!</v>
      </c>
      <c r="X22" s="7" t="e">
        <f t="shared" si="1"/>
        <v>#REF!</v>
      </c>
      <c r="Y22" s="7">
        <f>'pivot times'!D22</f>
        <v>226.33905849999999</v>
      </c>
      <c r="Z22" s="7">
        <f>'pivot times'!E22</f>
        <v>1.1953515257583951</v>
      </c>
      <c r="AA22" s="7">
        <f t="shared" si="2"/>
        <v>222.75300392272482</v>
      </c>
      <c r="AB22" s="7">
        <f t="shared" si="3"/>
        <v>229.92511307727517</v>
      </c>
      <c r="AC22" s="7">
        <f>'pivot times'!F22</f>
        <v>27.95793646666667</v>
      </c>
      <c r="AD22" s="7">
        <f>'pivot times'!G22</f>
        <v>0.94194740770914576</v>
      </c>
      <c r="AE22" s="7">
        <f t="shared" si="4"/>
        <v>25.132094243539232</v>
      </c>
      <c r="AF22" s="7">
        <f t="shared" si="5"/>
        <v>30.783778689794108</v>
      </c>
      <c r="AG22" s="7">
        <f>'pivot times'!H22</f>
        <v>12.97124252173913</v>
      </c>
      <c r="AH22" s="7">
        <f>'pivot times'!I22</f>
        <v>0.29707264686287066</v>
      </c>
      <c r="AI22" s="7">
        <f t="shared" si="6"/>
        <v>12.080024581150518</v>
      </c>
      <c r="AJ22" s="7">
        <f t="shared" si="7"/>
        <v>13.862460462327743</v>
      </c>
      <c r="AK22" s="7">
        <f>'pivot times'!J22</f>
        <v>264.74894466666666</v>
      </c>
      <c r="AL22" s="7">
        <f>'pivot times'!K22</f>
        <v>35.172723016869718</v>
      </c>
      <c r="AM22" s="7">
        <f t="shared" si="8"/>
        <v>159.23077561605751</v>
      </c>
      <c r="AN22" s="7">
        <f t="shared" si="9"/>
        <v>370.26711371727583</v>
      </c>
      <c r="AO22" s="7">
        <f>'pivot times'!L22</f>
        <v>232.02545014285715</v>
      </c>
      <c r="AP22" s="7">
        <f>'pivot times'!M22</f>
        <v>5.3102850694325667</v>
      </c>
      <c r="AQ22" s="7">
        <f t="shared" si="10"/>
        <v>216.09459493455944</v>
      </c>
      <c r="AR22" s="7">
        <f t="shared" si="11"/>
        <v>247.95630535115487</v>
      </c>
      <c r="AS22" s="7">
        <f>'pivot times'!N22</f>
        <v>31.583262363636365</v>
      </c>
      <c r="AT22" s="7">
        <f>'pivot times'!O22</f>
        <v>0.72744315103602442</v>
      </c>
      <c r="AU22" s="7">
        <f t="shared" si="12"/>
        <v>29.40093291052829</v>
      </c>
      <c r="AV22" s="7">
        <f t="shared" si="13"/>
        <v>33.76559181674444</v>
      </c>
      <c r="AW22" s="7">
        <f>'pivot times'!P22</f>
        <v>17.603367192307694</v>
      </c>
      <c r="AX22" s="7">
        <f>'pivot times'!Q22</f>
        <v>3.2560923865011006E-2</v>
      </c>
      <c r="AY22" s="7">
        <f t="shared" si="14"/>
        <v>17.505684420712662</v>
      </c>
      <c r="AZ22" s="7">
        <f t="shared" si="15"/>
        <v>17.701049963902726</v>
      </c>
      <c r="BA22" s="7">
        <f>'pivot times'!R22</f>
        <v>1.3514324</v>
      </c>
      <c r="BB22" s="7">
        <f>'pivot times'!S22</f>
        <v>1.4805088998052603E-2</v>
      </c>
      <c r="BC22" s="7">
        <f t="shared" si="16"/>
        <v>1.3070171330058422</v>
      </c>
      <c r="BD22" s="7">
        <f t="shared" si="17"/>
        <v>1.3958476669941577</v>
      </c>
    </row>
    <row r="23" spans="1:56" x14ac:dyDescent="0.25">
      <c r="A23" s="2">
        <v>16</v>
      </c>
      <c r="B23" s="6">
        <v>240.16354833333332</v>
      </c>
      <c r="C23" s="6">
        <v>225.70170660000002</v>
      </c>
      <c r="D23" s="6">
        <v>30.511646000000006</v>
      </c>
      <c r="E23" s="6">
        <v>12.308320772727269</v>
      </c>
      <c r="F23" s="6">
        <v>250.16311899999999</v>
      </c>
      <c r="G23" s="6">
        <v>235.10298128571429</v>
      </c>
      <c r="H23" s="6">
        <v>37.822426100000001</v>
      </c>
      <c r="I23" s="6">
        <v>16.725066560000002</v>
      </c>
      <c r="J23" s="6">
        <v>1.3701642000000001</v>
      </c>
      <c r="K23" s="6">
        <v>3.5013674000000004</v>
      </c>
      <c r="L23" s="6">
        <v>7.2588809999999997</v>
      </c>
      <c r="U23" s="7" t="e">
        <f>GETPIVOTDATA("Avg",'pivot times'!$A$3,"action","e0","world_size",10000,"number_of_steps_between_file_dumps",1,"omp_get_max_threads",A23)</f>
        <v>#REF!</v>
      </c>
      <c r="V23" s="7" t="e">
        <f>GETPIVOTDATA("StdDevp",'pivot times'!$A$3,"action","e0","world_size",10000,"number_of_steps_between_file_dumps",1,"omp_get_max_threads",A23)</f>
        <v>#REF!</v>
      </c>
      <c r="W23" s="7" t="e">
        <f t="shared" si="0"/>
        <v>#REF!</v>
      </c>
      <c r="X23" s="7" t="e">
        <f t="shared" si="1"/>
        <v>#REF!</v>
      </c>
      <c r="Y23" s="7">
        <f>'pivot times'!D23</f>
        <v>226.28677216666668</v>
      </c>
      <c r="Z23" s="7">
        <f>'pivot times'!E23</f>
        <v>1.3085374014419617</v>
      </c>
      <c r="AA23" s="7">
        <f t="shared" si="2"/>
        <v>222.36115996234079</v>
      </c>
      <c r="AB23" s="7">
        <f t="shared" si="3"/>
        <v>230.21238437099257</v>
      </c>
      <c r="AC23" s="7">
        <f>'pivot times'!F23</f>
        <v>30.654017133333337</v>
      </c>
      <c r="AD23" s="7">
        <f>'pivot times'!G23</f>
        <v>0.98892203942372325</v>
      </c>
      <c r="AE23" s="7">
        <f t="shared" si="4"/>
        <v>27.687251015062166</v>
      </c>
      <c r="AF23" s="7">
        <f t="shared" si="5"/>
        <v>33.620783251604507</v>
      </c>
      <c r="AG23" s="7">
        <f>'pivot times'!H23</f>
        <v>12.328149999999999</v>
      </c>
      <c r="AH23" s="7">
        <f>'pivot times'!I23</f>
        <v>0.13658903521412447</v>
      </c>
      <c r="AI23" s="7">
        <f t="shared" si="6"/>
        <v>11.918382894357626</v>
      </c>
      <c r="AJ23" s="7">
        <f t="shared" si="7"/>
        <v>12.737917105642373</v>
      </c>
      <c r="AK23" s="7">
        <f>'pivot times'!J23</f>
        <v>257.62389783333333</v>
      </c>
      <c r="AL23" s="7">
        <f>'pivot times'!K23</f>
        <v>3.9434961898190344</v>
      </c>
      <c r="AM23" s="7">
        <f t="shared" si="8"/>
        <v>245.79340926387624</v>
      </c>
      <c r="AN23" s="7">
        <f t="shared" si="9"/>
        <v>269.45438640279042</v>
      </c>
      <c r="AO23" s="7">
        <f>'pivot times'!L23</f>
        <v>235.10298128571429</v>
      </c>
      <c r="AP23" s="7">
        <f>'pivot times'!M23</f>
        <v>4.7869422913836344</v>
      </c>
      <c r="AQ23" s="7">
        <f t="shared" si="10"/>
        <v>220.74215441156338</v>
      </c>
      <c r="AR23" s="7">
        <f t="shared" si="11"/>
        <v>249.46380815986521</v>
      </c>
      <c r="AS23" s="7">
        <f>'pivot times'!N23</f>
        <v>37.986182636363637</v>
      </c>
      <c r="AT23" s="7">
        <f>'pivot times'!O23</f>
        <v>0.77675278234611489</v>
      </c>
      <c r="AU23" s="7">
        <f t="shared" si="12"/>
        <v>35.655924289325291</v>
      </c>
      <c r="AV23" s="7">
        <f t="shared" si="13"/>
        <v>40.316440983401982</v>
      </c>
      <c r="AW23" s="7">
        <f>'pivot times'!P23</f>
        <v>16.738324000000006</v>
      </c>
      <c r="AX23" s="7">
        <f>'pivot times'!Q23</f>
        <v>0.11969766042205132</v>
      </c>
      <c r="AY23" s="7">
        <f t="shared" si="14"/>
        <v>16.379231018733851</v>
      </c>
      <c r="AZ23" s="7">
        <f t="shared" si="15"/>
        <v>17.097416981266161</v>
      </c>
      <c r="BA23" s="7">
        <f>'pivot times'!R23</f>
        <v>1.3701642000000001</v>
      </c>
      <c r="BB23" s="7">
        <f>'pivot times'!S23</f>
        <v>1.9907111848766281E-2</v>
      </c>
      <c r="BC23" s="7">
        <f t="shared" si="16"/>
        <v>1.3104428644537012</v>
      </c>
      <c r="BD23" s="7">
        <f t="shared" si="17"/>
        <v>1.4298855355462989</v>
      </c>
    </row>
    <row r="24" spans="1:56" x14ac:dyDescent="0.25">
      <c r="A24" s="2">
        <v>17</v>
      </c>
      <c r="B24" s="6">
        <v>241.05571233333333</v>
      </c>
      <c r="C24" s="6">
        <v>225.55831400000002</v>
      </c>
      <c r="D24" s="6">
        <v>29.474104999999998</v>
      </c>
      <c r="E24" s="6">
        <v>11.667412863636361</v>
      </c>
      <c r="F24" s="6">
        <v>253.27626733333332</v>
      </c>
      <c r="G24" s="6">
        <v>235.07831899999999</v>
      </c>
      <c r="H24" s="6">
        <v>36.646512500000007</v>
      </c>
      <c r="I24" s="6">
        <v>15.845650400000004</v>
      </c>
      <c r="J24" s="6">
        <v>1.3659116</v>
      </c>
      <c r="K24" s="6">
        <v>3.4743944</v>
      </c>
      <c r="L24" s="6">
        <v>7.0059583999999999</v>
      </c>
      <c r="U24" s="7" t="e">
        <f>GETPIVOTDATA("Avg",'pivot times'!$A$3,"action","e0","world_size",10000,"number_of_steps_between_file_dumps",1,"omp_get_max_threads",A24)</f>
        <v>#REF!</v>
      </c>
      <c r="V24" s="7" t="e">
        <f>GETPIVOTDATA("StdDevp",'pivot times'!$A$3,"action","e0","world_size",10000,"number_of_steps_between_file_dumps",1,"omp_get_max_threads",A24)</f>
        <v>#REF!</v>
      </c>
      <c r="W24" s="7" t="e">
        <f t="shared" si="0"/>
        <v>#REF!</v>
      </c>
      <c r="X24" s="7" t="e">
        <f t="shared" si="1"/>
        <v>#REF!</v>
      </c>
      <c r="Y24" s="7">
        <f>'pivot times'!D24</f>
        <v>226.17541916666664</v>
      </c>
      <c r="Z24" s="7">
        <f>'pivot times'!E24</f>
        <v>1.3825488994740478</v>
      </c>
      <c r="AA24" s="7">
        <f t="shared" si="2"/>
        <v>222.02777246824451</v>
      </c>
      <c r="AB24" s="7">
        <f t="shared" si="3"/>
        <v>230.32306586508878</v>
      </c>
      <c r="AC24" s="7">
        <f>'pivot times'!F24</f>
        <v>29.646154599999996</v>
      </c>
      <c r="AD24" s="7">
        <f>'pivot times'!G24</f>
        <v>1.0708546290641572</v>
      </c>
      <c r="AE24" s="7">
        <f t="shared" si="4"/>
        <v>26.433590712807522</v>
      </c>
      <c r="AF24" s="7">
        <f t="shared" si="5"/>
        <v>32.858718487192469</v>
      </c>
      <c r="AG24" s="7">
        <f>'pivot times'!H24</f>
        <v>11.685698913043478</v>
      </c>
      <c r="AH24" s="7">
        <f>'pivot times'!I24</f>
        <v>0.1369220124320491</v>
      </c>
      <c r="AI24" s="7">
        <f t="shared" si="6"/>
        <v>11.27493287574733</v>
      </c>
      <c r="AJ24" s="7">
        <f t="shared" si="7"/>
        <v>12.096464950339625</v>
      </c>
      <c r="AK24" s="7">
        <f>'pivot times'!J24</f>
        <v>272.89186849999999</v>
      </c>
      <c r="AL24" s="7">
        <f>'pivot times'!K24</f>
        <v>32.814242938552695</v>
      </c>
      <c r="AM24" s="7">
        <f t="shared" si="8"/>
        <v>174.4491396843419</v>
      </c>
      <c r="AN24" s="7">
        <f t="shared" si="9"/>
        <v>371.33459731565807</v>
      </c>
      <c r="AO24" s="7">
        <f>'pivot times'!L24</f>
        <v>235.07831899999999</v>
      </c>
      <c r="AP24" s="7">
        <f>'pivot times'!M24</f>
        <v>4.7677177919600471</v>
      </c>
      <c r="AQ24" s="7">
        <f t="shared" si="10"/>
        <v>220.77516562411986</v>
      </c>
      <c r="AR24" s="7">
        <f t="shared" si="11"/>
        <v>249.38147237588012</v>
      </c>
      <c r="AS24" s="7">
        <f>'pivot times'!N24</f>
        <v>36.482004272727274</v>
      </c>
      <c r="AT24" s="7">
        <f>'pivot times'!O24</f>
        <v>0.78074141509561845</v>
      </c>
      <c r="AU24" s="7">
        <f t="shared" si="12"/>
        <v>34.139780027440416</v>
      </c>
      <c r="AV24" s="7">
        <f t="shared" si="13"/>
        <v>38.824228518014131</v>
      </c>
      <c r="AW24" s="7">
        <f>'pivot times'!P24</f>
        <v>15.859912115384621</v>
      </c>
      <c r="AX24" s="7">
        <f>'pivot times'!Q24</f>
        <v>0.12658426369454764</v>
      </c>
      <c r="AY24" s="7">
        <f t="shared" si="14"/>
        <v>15.480159324300978</v>
      </c>
      <c r="AZ24" s="7">
        <f t="shared" si="15"/>
        <v>16.239664906468263</v>
      </c>
      <c r="BA24" s="7">
        <f>'pivot times'!R24</f>
        <v>1.3659116</v>
      </c>
      <c r="BB24" s="7">
        <f>'pivot times'!S24</f>
        <v>1.5794326229398019E-2</v>
      </c>
      <c r="BC24" s="7">
        <f t="shared" si="16"/>
        <v>1.3185286213118059</v>
      </c>
      <c r="BD24" s="7">
        <f t="shared" si="17"/>
        <v>1.4132945786881941</v>
      </c>
    </row>
    <row r="25" spans="1:56" x14ac:dyDescent="0.25">
      <c r="A25" s="2">
        <v>18</v>
      </c>
      <c r="B25" s="6">
        <v>240.61051799999998</v>
      </c>
      <c r="C25" s="6">
        <v>225.40830139999997</v>
      </c>
      <c r="D25" s="6">
        <v>29.308306785714283</v>
      </c>
      <c r="E25" s="6">
        <v>11.119783217391303</v>
      </c>
      <c r="F25" s="6">
        <v>258.66230366666667</v>
      </c>
      <c r="G25" s="6">
        <v>238.03689771428571</v>
      </c>
      <c r="H25" s="6">
        <v>35.415514181818182</v>
      </c>
      <c r="I25" s="6">
        <v>14.967975119999998</v>
      </c>
      <c r="J25" s="6">
        <v>1.385859</v>
      </c>
      <c r="K25" s="6">
        <v>3.4275139999999999</v>
      </c>
      <c r="L25" s="6">
        <v>6.6944502000000004</v>
      </c>
      <c r="U25" s="7" t="e">
        <f>GETPIVOTDATA("Avg",'pivot times'!$A$3,"action","e0","world_size",10000,"number_of_steps_between_file_dumps",1,"omp_get_max_threads",A25)</f>
        <v>#REF!</v>
      </c>
      <c r="V25" s="7" t="e">
        <f>GETPIVOTDATA("StdDevp",'pivot times'!$A$3,"action","e0","world_size",10000,"number_of_steps_between_file_dumps",1,"omp_get_max_threads",A25)</f>
        <v>#REF!</v>
      </c>
      <c r="W25" s="7" t="e">
        <f t="shared" si="0"/>
        <v>#REF!</v>
      </c>
      <c r="X25" s="7" t="e">
        <f t="shared" si="1"/>
        <v>#REF!</v>
      </c>
      <c r="Y25" s="7">
        <f>'pivot times'!D25</f>
        <v>226.29282666666666</v>
      </c>
      <c r="Z25" s="7">
        <f>'pivot times'!E25</f>
        <v>1.978071729865915</v>
      </c>
      <c r="AA25" s="7">
        <f t="shared" si="2"/>
        <v>220.35861147706891</v>
      </c>
      <c r="AB25" s="7">
        <f t="shared" si="3"/>
        <v>232.22704185626441</v>
      </c>
      <c r="AC25" s="7">
        <f>'pivot times'!F25</f>
        <v>29.136147199999996</v>
      </c>
      <c r="AD25" s="7">
        <f>'pivot times'!G25</f>
        <v>1.0307427110270466</v>
      </c>
      <c r="AE25" s="7">
        <f t="shared" si="4"/>
        <v>26.043919066918857</v>
      </c>
      <c r="AF25" s="7">
        <f t="shared" si="5"/>
        <v>32.228375333081139</v>
      </c>
      <c r="AG25" s="7">
        <f>'pivot times'!H25</f>
        <v>11.119783217391303</v>
      </c>
      <c r="AH25" s="7">
        <f>'pivot times'!I25</f>
        <v>0.10245514262141592</v>
      </c>
      <c r="AI25" s="7">
        <f t="shared" si="6"/>
        <v>10.812417789527055</v>
      </c>
      <c r="AJ25" s="7">
        <f t="shared" si="7"/>
        <v>11.427148645255551</v>
      </c>
      <c r="AK25" s="7">
        <f>'pivot times'!J25</f>
        <v>264.57688183333335</v>
      </c>
      <c r="AL25" s="7">
        <f>'pivot times'!K25</f>
        <v>7.1892507091173714</v>
      </c>
      <c r="AM25" s="7">
        <f t="shared" si="8"/>
        <v>243.00912970598122</v>
      </c>
      <c r="AN25" s="7">
        <f t="shared" si="9"/>
        <v>286.14463396068544</v>
      </c>
      <c r="AO25" s="7">
        <f>'pivot times'!L25</f>
        <v>238.03689771428571</v>
      </c>
      <c r="AP25" s="7">
        <f>'pivot times'!M25</f>
        <v>4.0041536802529212E-2</v>
      </c>
      <c r="AQ25" s="7">
        <f t="shared" si="10"/>
        <v>237.91677310387811</v>
      </c>
      <c r="AR25" s="7">
        <f t="shared" si="11"/>
        <v>238.15702232469332</v>
      </c>
      <c r="AS25" s="7">
        <f>'pivot times'!N25</f>
        <v>35.415514181818182</v>
      </c>
      <c r="AT25" s="7">
        <f>'pivot times'!O25</f>
        <v>0.62641157069740472</v>
      </c>
      <c r="AU25" s="7">
        <f t="shared" si="12"/>
        <v>33.536279469725969</v>
      </c>
      <c r="AV25" s="7">
        <f t="shared" si="13"/>
        <v>37.294748893910395</v>
      </c>
      <c r="AW25" s="7">
        <f>'pivot times'!P25</f>
        <v>14.982954076923072</v>
      </c>
      <c r="AX25" s="7">
        <f>'pivot times'!Q25</f>
        <v>0.12400510884541101</v>
      </c>
      <c r="AY25" s="7">
        <f t="shared" si="14"/>
        <v>14.610938750386838</v>
      </c>
      <c r="AZ25" s="7">
        <f t="shared" si="15"/>
        <v>15.354969403459306</v>
      </c>
      <c r="BA25" s="7">
        <f>'pivot times'!R25</f>
        <v>1.385859</v>
      </c>
      <c r="BB25" s="7">
        <f>'pivot times'!S25</f>
        <v>1.0752242780006683E-2</v>
      </c>
      <c r="BC25" s="7">
        <f t="shared" si="16"/>
        <v>1.3536022716599798</v>
      </c>
      <c r="BD25" s="7">
        <f t="shared" si="17"/>
        <v>1.4181157283400201</v>
      </c>
    </row>
    <row r="26" spans="1:56" x14ac:dyDescent="0.25">
      <c r="A26" s="2">
        <v>19</v>
      </c>
      <c r="B26" s="6">
        <v>241.32552049999998</v>
      </c>
      <c r="C26" s="6">
        <v>225.24786760000001</v>
      </c>
      <c r="D26" s="6">
        <v>28.395312133333334</v>
      </c>
      <c r="E26" s="6">
        <v>10.612306363636364</v>
      </c>
      <c r="F26" s="6">
        <v>257.40391475000001</v>
      </c>
      <c r="G26" s="6">
        <v>238.01488933333334</v>
      </c>
      <c r="H26" s="6">
        <v>34.777622200000003</v>
      </c>
      <c r="I26" s="6">
        <v>14.314278040000001</v>
      </c>
      <c r="J26" s="6">
        <v>1.3954777999999999</v>
      </c>
      <c r="K26" s="6">
        <v>3.2489764000000001</v>
      </c>
      <c r="L26" s="6">
        <v>6.7313984000000007</v>
      </c>
      <c r="U26" s="7" t="e">
        <f>GETPIVOTDATA("Avg",'pivot times'!$A$3,"action","e0","world_size",10000,"number_of_steps_between_file_dumps",1,"omp_get_max_threads",A26)</f>
        <v>#REF!</v>
      </c>
      <c r="V26" s="7" t="e">
        <f>GETPIVOTDATA("StdDevp",'pivot times'!$A$3,"action","e0","world_size",10000,"number_of_steps_between_file_dumps",1,"omp_get_max_threads",A26)</f>
        <v>#REF!</v>
      </c>
      <c r="W26" s="7" t="e">
        <f t="shared" si="0"/>
        <v>#REF!</v>
      </c>
      <c r="X26" s="7" t="e">
        <f t="shared" si="1"/>
        <v>#REF!</v>
      </c>
      <c r="Y26" s="7">
        <f>'pivot times'!D26</f>
        <v>226.39713083333334</v>
      </c>
      <c r="Z26" s="7">
        <f>'pivot times'!E26</f>
        <v>2.5703112848140433</v>
      </c>
      <c r="AA26" s="7">
        <f t="shared" si="2"/>
        <v>218.68619697889122</v>
      </c>
      <c r="AB26" s="7">
        <f t="shared" si="3"/>
        <v>234.10806468777545</v>
      </c>
      <c r="AC26" s="7">
        <f>'pivot times'!F26</f>
        <v>28.395312133333334</v>
      </c>
      <c r="AD26" s="7">
        <f>'pivot times'!G26</f>
        <v>0.90368940206578185</v>
      </c>
      <c r="AE26" s="7">
        <f t="shared" si="4"/>
        <v>25.684243927135988</v>
      </c>
      <c r="AF26" s="7">
        <f t="shared" si="5"/>
        <v>31.106380339530681</v>
      </c>
      <c r="AG26" s="7">
        <f>'pivot times'!H26</f>
        <v>10.798984478260872</v>
      </c>
      <c r="AH26" s="7">
        <f>'pivot times'!I26</f>
        <v>0.88289044297915686</v>
      </c>
      <c r="AI26" s="7">
        <f t="shared" si="6"/>
        <v>8.1503131493234022</v>
      </c>
      <c r="AJ26" s="7">
        <f t="shared" si="7"/>
        <v>13.447655807198341</v>
      </c>
      <c r="AK26" s="7">
        <f>'pivot times'!J26</f>
        <v>282.47351033333331</v>
      </c>
      <c r="AL26" s="7">
        <f>'pivot times'!K26</f>
        <v>37.510501761875176</v>
      </c>
      <c r="AM26" s="7">
        <f t="shared" si="8"/>
        <v>169.94200504770777</v>
      </c>
      <c r="AN26" s="7">
        <f t="shared" si="9"/>
        <v>395.00501561895885</v>
      </c>
      <c r="AO26" s="7">
        <f>'pivot times'!L26</f>
        <v>238.13412285714284</v>
      </c>
      <c r="AP26" s="7">
        <f>'pivot times'!M26</f>
        <v>0.30078789027591252</v>
      </c>
      <c r="AQ26" s="7">
        <f t="shared" si="10"/>
        <v>237.23175918631512</v>
      </c>
      <c r="AR26" s="7">
        <f t="shared" si="11"/>
        <v>239.03648652797057</v>
      </c>
      <c r="AS26" s="7">
        <f>'pivot times'!N26</f>
        <v>34.633298818181821</v>
      </c>
      <c r="AT26" s="7">
        <f>'pivot times'!O26</f>
        <v>0.62417317628878333</v>
      </c>
      <c r="AU26" s="7">
        <f t="shared" si="12"/>
        <v>32.760779289315472</v>
      </c>
      <c r="AV26" s="7">
        <f t="shared" si="13"/>
        <v>36.505818347048169</v>
      </c>
      <c r="AW26" s="7">
        <f>'pivot times'!P26</f>
        <v>14.32700723076923</v>
      </c>
      <c r="AX26" s="7">
        <f>'pivot times'!Q26</f>
        <v>0.15283457974479744</v>
      </c>
      <c r="AY26" s="7">
        <f t="shared" si="14"/>
        <v>13.868503491534836</v>
      </c>
      <c r="AZ26" s="7">
        <f t="shared" si="15"/>
        <v>14.785510970003623</v>
      </c>
      <c r="BA26" s="7">
        <f>'pivot times'!R26</f>
        <v>1.3954777999999999</v>
      </c>
      <c r="BB26" s="7">
        <f>'pivot times'!S26</f>
        <v>1.8946861126849627E-2</v>
      </c>
      <c r="BC26" s="7">
        <f t="shared" si="16"/>
        <v>1.3386372166194509</v>
      </c>
      <c r="BD26" s="7">
        <f t="shared" si="17"/>
        <v>1.4523183833805489</v>
      </c>
    </row>
    <row r="27" spans="1:56" x14ac:dyDescent="0.25">
      <c r="A27" s="2">
        <v>20</v>
      </c>
      <c r="B27" s="6">
        <v>239.07589999999999</v>
      </c>
      <c r="C27" s="6">
        <v>225.16255179999999</v>
      </c>
      <c r="D27" s="6">
        <v>27.656564000000003</v>
      </c>
      <c r="E27" s="6">
        <v>10.098551142857145</v>
      </c>
      <c r="F27" s="6">
        <v>260.09195233333338</v>
      </c>
      <c r="G27" s="6">
        <v>233.75301171428569</v>
      </c>
      <c r="H27" s="6">
        <v>32.938693636363638</v>
      </c>
      <c r="I27" s="6">
        <v>13.638051920000001</v>
      </c>
      <c r="J27" s="6">
        <v>1.3702748</v>
      </c>
      <c r="K27" s="6">
        <v>3.117639</v>
      </c>
      <c r="L27" s="6">
        <v>6.4885142</v>
      </c>
      <c r="U27" s="7" t="e">
        <f>GETPIVOTDATA("Avg",'pivot times'!$A$3,"action","e0","world_size",10000,"number_of_steps_between_file_dumps",1,"omp_get_max_threads",A27)</f>
        <v>#REF!</v>
      </c>
      <c r="V27" s="7" t="e">
        <f>GETPIVOTDATA("StdDevp",'pivot times'!$A$3,"action","e0","world_size",10000,"number_of_steps_between_file_dumps",1,"omp_get_max_threads",A27)</f>
        <v>#REF!</v>
      </c>
      <c r="W27" s="7" t="e">
        <f t="shared" si="0"/>
        <v>#REF!</v>
      </c>
      <c r="X27" s="7" t="e">
        <f t="shared" si="1"/>
        <v>#REF!</v>
      </c>
      <c r="Y27" s="7">
        <f>'pivot times'!D27</f>
        <v>226.50327549999997</v>
      </c>
      <c r="Z27" s="7">
        <f>'pivot times'!E27</f>
        <v>2.9980675308613227</v>
      </c>
      <c r="AA27" s="7">
        <f t="shared" si="2"/>
        <v>217.509072907416</v>
      </c>
      <c r="AB27" s="7">
        <f t="shared" si="3"/>
        <v>235.49747809258395</v>
      </c>
      <c r="AC27" s="7">
        <f>'pivot times'!F27</f>
        <v>27.656564000000003</v>
      </c>
      <c r="AD27" s="7">
        <f>'pivot times'!G27</f>
        <v>0.80291047797191695</v>
      </c>
      <c r="AE27" s="7">
        <f t="shared" si="4"/>
        <v>25.247832566084252</v>
      </c>
      <c r="AF27" s="7">
        <f t="shared" si="5"/>
        <v>30.065295433915754</v>
      </c>
      <c r="AG27" s="7">
        <f>'pivot times'!H27</f>
        <v>10.392273772727275</v>
      </c>
      <c r="AH27" s="7">
        <f>'pivot times'!I27</f>
        <v>1.3486421489939653</v>
      </c>
      <c r="AI27" s="7">
        <f t="shared" si="6"/>
        <v>6.3463473257453797</v>
      </c>
      <c r="AJ27" s="7">
        <f t="shared" si="7"/>
        <v>14.43820021970917</v>
      </c>
      <c r="AK27" s="7">
        <f>'pivot times'!J27</f>
        <v>260.09195233333338</v>
      </c>
      <c r="AL27" s="7">
        <f>'pivot times'!K27</f>
        <v>4.9162277329104711</v>
      </c>
      <c r="AM27" s="7">
        <f t="shared" si="8"/>
        <v>245.34326913460197</v>
      </c>
      <c r="AN27" s="7">
        <f t="shared" si="9"/>
        <v>274.84063553206477</v>
      </c>
      <c r="AO27" s="7">
        <f>'pivot times'!L27</f>
        <v>233.75301171428569</v>
      </c>
      <c r="AP27" s="7">
        <f>'pivot times'!M27</f>
        <v>5.5420579622373412</v>
      </c>
      <c r="AQ27" s="7">
        <f t="shared" si="10"/>
        <v>217.12683782757367</v>
      </c>
      <c r="AR27" s="7">
        <f t="shared" si="11"/>
        <v>250.37918560099772</v>
      </c>
      <c r="AS27" s="7">
        <f>'pivot times'!N27</f>
        <v>32.938693636363638</v>
      </c>
      <c r="AT27" s="7">
        <f>'pivot times'!O27</f>
        <v>0.77594632760584825</v>
      </c>
      <c r="AU27" s="7">
        <f t="shared" si="12"/>
        <v>30.610854653546092</v>
      </c>
      <c r="AV27" s="7">
        <f t="shared" si="13"/>
        <v>35.266532619181184</v>
      </c>
      <c r="AW27" s="7">
        <f>'pivot times'!P27</f>
        <v>13.651308038461538</v>
      </c>
      <c r="AX27" s="7">
        <f>'pivot times'!Q27</f>
        <v>0.11481910648562826</v>
      </c>
      <c r="AY27" s="7">
        <f t="shared" si="14"/>
        <v>13.306850719004654</v>
      </c>
      <c r="AZ27" s="7">
        <f t="shared" si="15"/>
        <v>13.995765357918422</v>
      </c>
      <c r="BA27" s="7">
        <f>'pivot times'!R27</f>
        <v>1.3702748</v>
      </c>
      <c r="BB27" s="7">
        <f>'pivot times'!S27</f>
        <v>1.8388634374533405E-2</v>
      </c>
      <c r="BC27" s="7">
        <f t="shared" si="16"/>
        <v>1.3151088968763998</v>
      </c>
      <c r="BD27" s="7">
        <f t="shared" si="17"/>
        <v>1.4254407031236003</v>
      </c>
    </row>
    <row r="28" spans="1:56" x14ac:dyDescent="0.25">
      <c r="A28" s="2">
        <v>21</v>
      </c>
      <c r="B28" s="6">
        <v>242.60674366666663</v>
      </c>
      <c r="C28" s="6">
        <v>225.06685900000002</v>
      </c>
      <c r="D28" s="6">
        <v>27.120550733333332</v>
      </c>
      <c r="E28" s="6">
        <v>9.672843238095238</v>
      </c>
      <c r="F28" s="6">
        <v>257.60538950000006</v>
      </c>
      <c r="G28" s="6">
        <v>238.65823750000001</v>
      </c>
      <c r="H28" s="6">
        <v>31.945945545454538</v>
      </c>
      <c r="I28" s="6">
        <v>13.076016319999999</v>
      </c>
      <c r="J28" s="6">
        <v>1.4418131999999999</v>
      </c>
      <c r="K28" s="6">
        <v>3.062246</v>
      </c>
      <c r="L28" s="6">
        <v>6.6972010000000015</v>
      </c>
      <c r="U28" s="7" t="e">
        <f>GETPIVOTDATA("Avg",'pivot times'!$A$3,"action","e0","world_size",10000,"number_of_steps_between_file_dumps",1,"omp_get_max_threads",A28)</f>
        <v>#REF!</v>
      </c>
      <c r="V28" s="7" t="e">
        <f>GETPIVOTDATA("StdDevp",'pivot times'!$A$3,"action","e0","world_size",10000,"number_of_steps_between_file_dumps",1,"omp_get_max_threads",A28)</f>
        <v>#REF!</v>
      </c>
      <c r="W28" s="7" t="e">
        <f t="shared" si="0"/>
        <v>#REF!</v>
      </c>
      <c r="X28" s="7" t="e">
        <f t="shared" si="1"/>
        <v>#REF!</v>
      </c>
      <c r="Y28" s="7">
        <f>'pivot times'!D28</f>
        <v>226.63828983333335</v>
      </c>
      <c r="Z28" s="7">
        <f>'pivot times'!E28</f>
        <v>3.5139709634785783</v>
      </c>
      <c r="AA28" s="7">
        <f t="shared" si="2"/>
        <v>216.09637694289762</v>
      </c>
      <c r="AB28" s="7">
        <f t="shared" si="3"/>
        <v>237.18020272376907</v>
      </c>
      <c r="AC28" s="7">
        <f>'pivot times'!F28</f>
        <v>27.120550733333335</v>
      </c>
      <c r="AD28" s="7">
        <f>'pivot times'!G28</f>
        <v>1.3229857788994259</v>
      </c>
      <c r="AE28" s="7">
        <f t="shared" si="4"/>
        <v>23.151593396635057</v>
      </c>
      <c r="AF28" s="7">
        <f t="shared" si="5"/>
        <v>31.089508070031613</v>
      </c>
      <c r="AG28" s="7">
        <f>'pivot times'!H28</f>
        <v>10.102179363636365</v>
      </c>
      <c r="AH28" s="7">
        <f>'pivot times'!I28</f>
        <v>1.9716078611518946</v>
      </c>
      <c r="AI28" s="7">
        <f t="shared" si="6"/>
        <v>4.1873557801806811</v>
      </c>
      <c r="AJ28" s="7">
        <f t="shared" si="7"/>
        <v>16.017002947092049</v>
      </c>
      <c r="AK28" s="7">
        <f>'pivot times'!J28</f>
        <v>257.60538950000006</v>
      </c>
      <c r="AL28" s="7">
        <f>'pivot times'!K28</f>
        <v>7.0449245533848703</v>
      </c>
      <c r="AM28" s="7">
        <f t="shared" si="8"/>
        <v>236.47061583984544</v>
      </c>
      <c r="AN28" s="7">
        <f t="shared" si="9"/>
        <v>278.74016316015468</v>
      </c>
      <c r="AO28" s="7">
        <f>'pivot times'!L28</f>
        <v>237.04523728571425</v>
      </c>
      <c r="AP28" s="7">
        <f>'pivot times'!M28</f>
        <v>4.1409024547747109</v>
      </c>
      <c r="AQ28" s="7">
        <f t="shared" si="10"/>
        <v>224.62252992139011</v>
      </c>
      <c r="AR28" s="7">
        <f t="shared" si="11"/>
        <v>249.46794465003839</v>
      </c>
      <c r="AS28" s="7">
        <f>'pivot times'!N28</f>
        <v>31.945945545454538</v>
      </c>
      <c r="AT28" s="7">
        <f>'pivot times'!O28</f>
        <v>0.80928593773568192</v>
      </c>
      <c r="AU28" s="7">
        <f t="shared" si="12"/>
        <v>29.518087732247494</v>
      </c>
      <c r="AV28" s="7">
        <f t="shared" si="13"/>
        <v>34.373803358661583</v>
      </c>
      <c r="AW28" s="7">
        <f>'pivot times'!P28</f>
        <v>13.096389884615384</v>
      </c>
      <c r="AX28" s="7">
        <f>'pivot times'!Q28</f>
        <v>0.1596983413500761</v>
      </c>
      <c r="AY28" s="7">
        <f t="shared" si="14"/>
        <v>12.617294860565156</v>
      </c>
      <c r="AZ28" s="7">
        <f t="shared" si="15"/>
        <v>13.575484908665612</v>
      </c>
      <c r="BA28" s="7">
        <f>'pivot times'!R28</f>
        <v>1.4418131999999999</v>
      </c>
      <c r="BB28" s="7">
        <f>'pivot times'!S28</f>
        <v>6.211004899821284E-2</v>
      </c>
      <c r="BC28" s="7">
        <f t="shared" si="16"/>
        <v>1.2554830530053613</v>
      </c>
      <c r="BD28" s="7">
        <f t="shared" si="17"/>
        <v>1.6281433469946385</v>
      </c>
    </row>
    <row r="29" spans="1:56" x14ac:dyDescent="0.25">
      <c r="A29" s="2">
        <v>22</v>
      </c>
      <c r="B29" s="6">
        <v>243.56058266666665</v>
      </c>
      <c r="C29" s="6">
        <v>224.84077059999998</v>
      </c>
      <c r="D29" s="6">
        <v>26.793312199999999</v>
      </c>
      <c r="E29" s="6">
        <v>9.2905836666666666</v>
      </c>
      <c r="F29" s="6">
        <v>256.73421539999998</v>
      </c>
      <c r="G29" s="6">
        <v>234.20987785714283</v>
      </c>
      <c r="H29" s="6">
        <v>31.137478818181819</v>
      </c>
      <c r="I29" s="6">
        <v>12.565873119999999</v>
      </c>
      <c r="J29" s="6">
        <v>1.3926908</v>
      </c>
      <c r="K29" s="6">
        <v>3.0361016000000003</v>
      </c>
      <c r="L29" s="6">
        <v>6.1558487999999993</v>
      </c>
      <c r="U29" s="7" t="e">
        <f>GETPIVOTDATA("Avg",'pivot times'!$A$3,"action","e0","world_size",10000,"number_of_steps_between_file_dumps",1,"omp_get_max_threads",A29)</f>
        <v>#REF!</v>
      </c>
      <c r="V29" s="7" t="e">
        <f>GETPIVOTDATA("StdDevp",'pivot times'!$A$3,"action","e0","world_size",10000,"number_of_steps_between_file_dumps",1,"omp_get_max_threads",A29)</f>
        <v>#REF!</v>
      </c>
      <c r="W29" s="7" t="e">
        <f t="shared" si="0"/>
        <v>#REF!</v>
      </c>
      <c r="X29" s="7" t="e">
        <f t="shared" si="1"/>
        <v>#REF!</v>
      </c>
      <c r="Y29" s="7">
        <f>'pivot times'!D29</f>
        <v>226.64736000000002</v>
      </c>
      <c r="Z29" s="7">
        <f>'pivot times'!E29</f>
        <v>4.0398412000356725</v>
      </c>
      <c r="AA29" s="7">
        <f t="shared" si="2"/>
        <v>214.527836399893</v>
      </c>
      <c r="AB29" s="7">
        <f t="shared" si="3"/>
        <v>238.76688360010704</v>
      </c>
      <c r="AC29" s="7">
        <f>'pivot times'!F29</f>
        <v>26.793312200000003</v>
      </c>
      <c r="AD29" s="7">
        <f>'pivot times'!G29</f>
        <v>0.87583957376058508</v>
      </c>
      <c r="AE29" s="7">
        <f t="shared" si="4"/>
        <v>24.165793478718246</v>
      </c>
      <c r="AF29" s="7">
        <f t="shared" si="5"/>
        <v>29.420830921281759</v>
      </c>
      <c r="AG29" s="7">
        <f>'pivot times'!H29</f>
        <v>9.3080216363636357</v>
      </c>
      <c r="AH29" s="7">
        <f>'pivot times'!I29</f>
        <v>0.13388485799493741</v>
      </c>
      <c r="AI29" s="7">
        <f t="shared" si="6"/>
        <v>8.9063670623788234</v>
      </c>
      <c r="AJ29" s="7">
        <f t="shared" si="7"/>
        <v>9.709676210348448</v>
      </c>
      <c r="AK29" s="7">
        <f>'pivot times'!J29</f>
        <v>258.58006899999992</v>
      </c>
      <c r="AL29" s="7">
        <f>'pivot times'!K29</f>
        <v>5.8356552850260215</v>
      </c>
      <c r="AM29" s="7">
        <f t="shared" si="8"/>
        <v>241.07310314492184</v>
      </c>
      <c r="AN29" s="7">
        <f t="shared" si="9"/>
        <v>276.087034855078</v>
      </c>
      <c r="AO29" s="7">
        <f>'pivot times'!L29</f>
        <v>234.20987785714283</v>
      </c>
      <c r="AP29" s="7">
        <f>'pivot times'!M29</f>
        <v>5.6842470451810634</v>
      </c>
      <c r="AQ29" s="7">
        <f t="shared" si="10"/>
        <v>217.15713672159964</v>
      </c>
      <c r="AR29" s="7">
        <f t="shared" si="11"/>
        <v>251.26261899268601</v>
      </c>
      <c r="AS29" s="7">
        <f>'pivot times'!N29</f>
        <v>31.137478818181819</v>
      </c>
      <c r="AT29" s="7">
        <f>'pivot times'!O29</f>
        <v>0.60061049642654196</v>
      </c>
      <c r="AU29" s="7">
        <f t="shared" si="12"/>
        <v>29.335647328902194</v>
      </c>
      <c r="AV29" s="7">
        <f t="shared" si="13"/>
        <v>32.939310307461447</v>
      </c>
      <c r="AW29" s="7">
        <f>'pivot times'!P29</f>
        <v>12.596707999999998</v>
      </c>
      <c r="AX29" s="7">
        <f>'pivot times'!Q29</f>
        <v>0.19322536242645713</v>
      </c>
      <c r="AY29" s="7">
        <f t="shared" si="14"/>
        <v>12.017031912720626</v>
      </c>
      <c r="AZ29" s="7">
        <f t="shared" si="15"/>
        <v>13.17638408727937</v>
      </c>
      <c r="BA29" s="7">
        <f>'pivot times'!R29</f>
        <v>1.3926908</v>
      </c>
      <c r="BB29" s="7">
        <f>'pivot times'!S29</f>
        <v>2.077434147596947E-2</v>
      </c>
      <c r="BC29" s="7">
        <f t="shared" si="16"/>
        <v>1.3303677755720915</v>
      </c>
      <c r="BD29" s="7">
        <f t="shared" si="17"/>
        <v>1.4550138244279085</v>
      </c>
    </row>
    <row r="30" spans="1:56" x14ac:dyDescent="0.25">
      <c r="A30" s="2">
        <v>23</v>
      </c>
      <c r="B30" s="6">
        <v>244.43962366666665</v>
      </c>
      <c r="C30" s="6">
        <v>224.78624740000001</v>
      </c>
      <c r="D30" s="6">
        <v>25.946292</v>
      </c>
      <c r="E30" s="6">
        <v>9.0173863333333326</v>
      </c>
      <c r="F30" s="6">
        <v>261.34712780000001</v>
      </c>
      <c r="G30" s="6">
        <v>238.67927016666667</v>
      </c>
      <c r="H30" s="6">
        <v>30.669068500000002</v>
      </c>
      <c r="I30" s="6">
        <v>12.077978479999999</v>
      </c>
      <c r="J30" s="6">
        <v>1.4424054000000002</v>
      </c>
      <c r="K30" s="6">
        <v>3.0545917999999999</v>
      </c>
      <c r="L30" s="6">
        <v>6.0293524000000005</v>
      </c>
      <c r="U30" s="7" t="e">
        <f>GETPIVOTDATA("Avg",'pivot times'!$A$3,"action","e0","world_size",10000,"number_of_steps_between_file_dumps",1,"omp_get_max_threads",A30)</f>
        <v>#REF!</v>
      </c>
      <c r="V30" s="7" t="e">
        <f>GETPIVOTDATA("StdDevp",'pivot times'!$A$3,"action","e0","world_size",10000,"number_of_steps_between_file_dumps",1,"omp_get_max_threads",A30)</f>
        <v>#REF!</v>
      </c>
      <c r="W30" s="7" t="e">
        <f t="shared" si="0"/>
        <v>#REF!</v>
      </c>
      <c r="X30" s="7" t="e">
        <f t="shared" si="1"/>
        <v>#REF!</v>
      </c>
      <c r="Y30" s="7">
        <f>'pivot times'!D30</f>
        <v>226.79646933333333</v>
      </c>
      <c r="Z30" s="7">
        <f>'pivot times'!E30</f>
        <v>4.496189202798818</v>
      </c>
      <c r="AA30" s="7">
        <f t="shared" si="2"/>
        <v>213.30790172493687</v>
      </c>
      <c r="AB30" s="7">
        <f t="shared" si="3"/>
        <v>240.2850369417298</v>
      </c>
      <c r="AC30" s="7">
        <f>'pivot times'!F30</f>
        <v>26.126541266666667</v>
      </c>
      <c r="AD30" s="7">
        <f>'pivot times'!G30</f>
        <v>0.95223458220947665</v>
      </c>
      <c r="AE30" s="7">
        <f t="shared" si="4"/>
        <v>23.269837520038237</v>
      </c>
      <c r="AF30" s="7">
        <f t="shared" si="5"/>
        <v>28.983245013295097</v>
      </c>
      <c r="AG30" s="7">
        <f>'pivot times'!H30</f>
        <v>9.0601902272727255</v>
      </c>
      <c r="AH30" s="7">
        <f>'pivot times'!I30</f>
        <v>0.23336976734032835</v>
      </c>
      <c r="AI30" s="7">
        <f t="shared" si="6"/>
        <v>8.3600809252517401</v>
      </c>
      <c r="AJ30" s="7">
        <f t="shared" si="7"/>
        <v>9.7602995292937109</v>
      </c>
      <c r="AK30" s="7">
        <f>'pivot times'!J30</f>
        <v>281.85817800000001</v>
      </c>
      <c r="AL30" s="7">
        <f>'pivot times'!K30</f>
        <v>46.008809098211735</v>
      </c>
      <c r="AM30" s="7">
        <f t="shared" si="8"/>
        <v>143.83175070536481</v>
      </c>
      <c r="AN30" s="7">
        <f t="shared" si="9"/>
        <v>419.88460529463521</v>
      </c>
      <c r="AO30" s="7">
        <f>'pivot times'!L30</f>
        <v>237.07228785714284</v>
      </c>
      <c r="AP30" s="7">
        <f>'pivot times'!M30</f>
        <v>4.2576186738326944</v>
      </c>
      <c r="AQ30" s="7">
        <f t="shared" si="10"/>
        <v>224.29943183564475</v>
      </c>
      <c r="AR30" s="7">
        <f t="shared" si="11"/>
        <v>249.84514387864093</v>
      </c>
      <c r="AS30" s="7">
        <f>'pivot times'!N30</f>
        <v>30.852577636363641</v>
      </c>
      <c r="AT30" s="7">
        <f>'pivot times'!O30</f>
        <v>0.86032267131310614</v>
      </c>
      <c r="AU30" s="7">
        <f t="shared" si="12"/>
        <v>28.271609622424322</v>
      </c>
      <c r="AV30" s="7">
        <f t="shared" si="13"/>
        <v>33.43354565030296</v>
      </c>
      <c r="AW30" s="7">
        <f>'pivot times'!P30</f>
        <v>12.094215730769228</v>
      </c>
      <c r="AX30" s="7">
        <f>'pivot times'!Q30</f>
        <v>0.11805646826482695</v>
      </c>
      <c r="AY30" s="7">
        <f t="shared" si="14"/>
        <v>11.740046325974747</v>
      </c>
      <c r="AZ30" s="7">
        <f t="shared" si="15"/>
        <v>12.44838513556371</v>
      </c>
      <c r="BA30" s="7">
        <f>'pivot times'!R30</f>
        <v>1.4424054000000002</v>
      </c>
      <c r="BB30" s="7">
        <f>'pivot times'!S30</f>
        <v>8.8588515401486462E-2</v>
      </c>
      <c r="BC30" s="7">
        <f t="shared" si="16"/>
        <v>1.1766398537955407</v>
      </c>
      <c r="BD30" s="7">
        <f t="shared" si="17"/>
        <v>1.7081709462044596</v>
      </c>
    </row>
    <row r="31" spans="1:56" x14ac:dyDescent="0.25">
      <c r="A31" s="2">
        <v>24</v>
      </c>
      <c r="B31" s="6">
        <v>244.49488966666664</v>
      </c>
      <c r="C31" s="6">
        <v>224.62883699999998</v>
      </c>
      <c r="D31" s="6">
        <v>26.426474133333333</v>
      </c>
      <c r="E31" s="6">
        <v>8.6788578095238087</v>
      </c>
      <c r="F31" s="6">
        <v>254.68807516666664</v>
      </c>
      <c r="G31" s="6">
        <v>237.89930371428571</v>
      </c>
      <c r="H31" s="6">
        <v>29.6077859</v>
      </c>
      <c r="I31" s="6">
        <v>11.641527653846152</v>
      </c>
      <c r="J31" s="6">
        <v>1.3933295000000001</v>
      </c>
      <c r="K31" s="6">
        <v>3.0846109999999998</v>
      </c>
      <c r="L31" s="6">
        <v>6.1768896</v>
      </c>
      <c r="U31" s="7" t="e">
        <f>GETPIVOTDATA("Avg",'pivot times'!$A$3,"action","e0","world_size",10000,"number_of_steps_between_file_dumps",1,"omp_get_max_threads",A31)</f>
        <v>#REF!</v>
      </c>
      <c r="V31" s="7" t="e">
        <f>GETPIVOTDATA("StdDevp",'pivot times'!$A$3,"action","e0","world_size",10000,"number_of_steps_between_file_dumps",1,"omp_get_max_threads",A31)</f>
        <v>#REF!</v>
      </c>
      <c r="W31" s="7" t="e">
        <f t="shared" si="0"/>
        <v>#REF!</v>
      </c>
      <c r="X31" s="7" t="e">
        <f t="shared" si="1"/>
        <v>#REF!</v>
      </c>
      <c r="Y31" s="7">
        <f>'pivot times'!D31</f>
        <v>226.85916366666663</v>
      </c>
      <c r="Z31" s="7">
        <f>'pivot times'!E31</f>
        <v>4.987614829616235</v>
      </c>
      <c r="AA31" s="7">
        <f t="shared" si="2"/>
        <v>211.89631917781793</v>
      </c>
      <c r="AB31" s="7">
        <f t="shared" si="3"/>
        <v>241.82200815551533</v>
      </c>
      <c r="AC31" s="7">
        <f>'pivot times'!F31</f>
        <v>26.426474133333336</v>
      </c>
      <c r="AD31" s="7">
        <f>'pivot times'!G31</f>
        <v>0.87095573928265357</v>
      </c>
      <c r="AE31" s="7">
        <f t="shared" si="4"/>
        <v>23.813606915485376</v>
      </c>
      <c r="AF31" s="7">
        <f t="shared" si="5"/>
        <v>29.039341351181296</v>
      </c>
      <c r="AG31" s="7">
        <f>'pivot times'!H31</f>
        <v>8.7591316363636356</v>
      </c>
      <c r="AH31" s="7">
        <f>'pivot times'!I31</f>
        <v>0.38630876307357537</v>
      </c>
      <c r="AI31" s="7">
        <f t="shared" si="6"/>
        <v>7.600205347142909</v>
      </c>
      <c r="AJ31" s="7">
        <f t="shared" si="7"/>
        <v>9.9180579255843622</v>
      </c>
      <c r="AK31" s="7">
        <f>'pivot times'!J31</f>
        <v>254.68807516666664</v>
      </c>
      <c r="AL31" s="7">
        <f>'pivot times'!K31</f>
        <v>7.1268061362767776</v>
      </c>
      <c r="AM31" s="7">
        <f t="shared" si="8"/>
        <v>233.3076567578363</v>
      </c>
      <c r="AN31" s="7">
        <f t="shared" si="9"/>
        <v>276.06849357549697</v>
      </c>
      <c r="AO31" s="7">
        <f>'pivot times'!L31</f>
        <v>237.89930371428571</v>
      </c>
      <c r="AP31" s="7">
        <f>'pivot times'!M31</f>
        <v>3.553249345453243</v>
      </c>
      <c r="AQ31" s="7">
        <f t="shared" si="10"/>
        <v>227.23955567792598</v>
      </c>
      <c r="AR31" s="7">
        <f t="shared" si="11"/>
        <v>248.55905175064544</v>
      </c>
      <c r="AS31" s="7">
        <f>'pivot times'!N31</f>
        <v>29.907702363636361</v>
      </c>
      <c r="AT31" s="7">
        <f>'pivot times'!O31</f>
        <v>1.4409196911816675</v>
      </c>
      <c r="AU31" s="7">
        <f t="shared" si="12"/>
        <v>25.58494329009136</v>
      </c>
      <c r="AV31" s="7">
        <f t="shared" si="13"/>
        <v>34.230461437181361</v>
      </c>
      <c r="AW31" s="7">
        <f>'pivot times'!P31</f>
        <v>11.641527653846152</v>
      </c>
      <c r="AX31" s="7">
        <f>'pivot times'!Q31</f>
        <v>9.5518605427318784E-2</v>
      </c>
      <c r="AY31" s="7">
        <f t="shared" si="14"/>
        <v>11.354971837564197</v>
      </c>
      <c r="AZ31" s="7">
        <f t="shared" si="15"/>
        <v>11.928083470128108</v>
      </c>
      <c r="BA31" s="7">
        <f>'pivot times'!R31</f>
        <v>1.3933295000000001</v>
      </c>
      <c r="BB31" s="7">
        <f>'pivot times'!S31</f>
        <v>1.0922885390309981E-2</v>
      </c>
      <c r="BC31" s="7">
        <f t="shared" si="16"/>
        <v>1.3605608438290702</v>
      </c>
      <c r="BD31" s="7">
        <f t="shared" si="17"/>
        <v>1.4260981561709301</v>
      </c>
    </row>
    <row r="32" spans="1:56" x14ac:dyDescent="0.25">
      <c r="A32" s="2">
        <v>25</v>
      </c>
      <c r="B32" s="6">
        <v>245.27206466666667</v>
      </c>
      <c r="C32" s="6">
        <v>224.45996300000002</v>
      </c>
      <c r="D32" s="6">
        <v>25.930119857142852</v>
      </c>
      <c r="E32" s="6">
        <v>8.3716856499999999</v>
      </c>
      <c r="F32" s="6">
        <v>255.57994799999997</v>
      </c>
      <c r="G32" s="6">
        <v>237.46796683333332</v>
      </c>
      <c r="H32" s="6">
        <v>29.531173000000003</v>
      </c>
      <c r="I32" s="6">
        <v>11.267076833333332</v>
      </c>
      <c r="J32" s="6">
        <v>1.4170232</v>
      </c>
      <c r="K32" s="6">
        <v>2.9349596</v>
      </c>
      <c r="L32" s="6">
        <v>5.9296470000000001</v>
      </c>
      <c r="U32" s="7" t="e">
        <f>GETPIVOTDATA("Avg",'pivot times'!$A$3,"action","e0","world_size",10000,"number_of_steps_between_file_dumps",1,"omp_get_max_threads",A32)</f>
        <v>#REF!</v>
      </c>
      <c r="V32" s="7" t="e">
        <f>GETPIVOTDATA("StdDevp",'pivot times'!$A$3,"action","e0","world_size",10000,"number_of_steps_between_file_dumps",1,"omp_get_max_threads",A32)</f>
        <v>#REF!</v>
      </c>
      <c r="W32" s="7" t="e">
        <f t="shared" si="0"/>
        <v>#REF!</v>
      </c>
      <c r="X32" s="7" t="e">
        <f t="shared" si="1"/>
        <v>#REF!</v>
      </c>
      <c r="Y32" s="7">
        <f>'pivot times'!D32</f>
        <v>226.88149133333334</v>
      </c>
      <c r="Z32" s="7">
        <f>'pivot times'!E32</f>
        <v>5.4148569215912659</v>
      </c>
      <c r="AA32" s="7">
        <f t="shared" si="2"/>
        <v>210.63692056855956</v>
      </c>
      <c r="AB32" s="7">
        <f t="shared" si="3"/>
        <v>243.12606209810713</v>
      </c>
      <c r="AC32" s="7">
        <f>'pivot times'!F32</f>
        <v>25.746910533333331</v>
      </c>
      <c r="AD32" s="7">
        <f>'pivot times'!G32</f>
        <v>1.0294281593878527</v>
      </c>
      <c r="AE32" s="7">
        <f t="shared" si="4"/>
        <v>22.658626055169773</v>
      </c>
      <c r="AF32" s="7">
        <f t="shared" si="5"/>
        <v>28.835195011496889</v>
      </c>
      <c r="AG32" s="7">
        <f>'pivot times'!H32</f>
        <v>8.404983545454547</v>
      </c>
      <c r="AH32" s="7">
        <f>'pivot times'!I32</f>
        <v>0.16160226816657439</v>
      </c>
      <c r="AI32" s="7">
        <f t="shared" si="6"/>
        <v>7.9201767409548243</v>
      </c>
      <c r="AJ32" s="7">
        <f t="shared" si="7"/>
        <v>8.8897903499542696</v>
      </c>
      <c r="AK32" s="7">
        <f>'pivot times'!J32</f>
        <v>255.57994799999997</v>
      </c>
      <c r="AL32" s="7">
        <f>'pivot times'!K32</f>
        <v>9.2908985953008045</v>
      </c>
      <c r="AM32" s="7">
        <f t="shared" si="8"/>
        <v>227.70725221409757</v>
      </c>
      <c r="AN32" s="7">
        <f t="shared" si="9"/>
        <v>283.45264378590241</v>
      </c>
      <c r="AO32" s="7">
        <f>'pivot times'!L32</f>
        <v>236.03428628571427</v>
      </c>
      <c r="AP32" s="7">
        <f>'pivot times'!M32</f>
        <v>3.7588135579410058</v>
      </c>
      <c r="AQ32" s="7">
        <f t="shared" si="10"/>
        <v>224.75784561189124</v>
      </c>
      <c r="AR32" s="7">
        <f t="shared" si="11"/>
        <v>247.31072695953731</v>
      </c>
      <c r="AS32" s="7">
        <f>'pivot times'!N32</f>
        <v>29.531173000000003</v>
      </c>
      <c r="AT32" s="7">
        <f>'pivot times'!O32</f>
        <v>0.73502955137668502</v>
      </c>
      <c r="AU32" s="7">
        <f t="shared" si="12"/>
        <v>27.326084345869948</v>
      </c>
      <c r="AV32" s="7">
        <f t="shared" si="13"/>
        <v>31.736261654130058</v>
      </c>
      <c r="AW32" s="7">
        <f>'pivot times'!P32</f>
        <v>11.29517465384615</v>
      </c>
      <c r="AX32" s="7">
        <f>'pivot times'!Q32</f>
        <v>0.15140431292041434</v>
      </c>
      <c r="AY32" s="7">
        <f t="shared" si="14"/>
        <v>10.840961715084907</v>
      </c>
      <c r="AZ32" s="7">
        <f t="shared" si="15"/>
        <v>11.749387592607393</v>
      </c>
      <c r="BA32" s="7">
        <f>'pivot times'!R32</f>
        <v>1.4170232</v>
      </c>
      <c r="BB32" s="7">
        <f>'pivot times'!S32</f>
        <v>2.068620151114503E-2</v>
      </c>
      <c r="BC32" s="7">
        <f t="shared" si="16"/>
        <v>1.354964595466565</v>
      </c>
      <c r="BD32" s="7">
        <f t="shared" si="17"/>
        <v>1.4790818045334351</v>
      </c>
    </row>
    <row r="33" spans="1:56" x14ac:dyDescent="0.25">
      <c r="A33" s="2">
        <v>26</v>
      </c>
      <c r="B33" s="6">
        <v>249.19857400000001</v>
      </c>
      <c r="C33" s="6">
        <v>224.3484066</v>
      </c>
      <c r="D33" s="6">
        <v>25.842953142857141</v>
      </c>
      <c r="E33" s="6">
        <v>8.1257536190476198</v>
      </c>
      <c r="F33" s="6">
        <v>263.28551283333331</v>
      </c>
      <c r="G33" s="6">
        <v>238.04533633333335</v>
      </c>
      <c r="H33" s="6">
        <v>28.806910181818182</v>
      </c>
      <c r="I33" s="6">
        <v>10.847867639999999</v>
      </c>
      <c r="J33" s="6">
        <v>1.4153328000000003</v>
      </c>
      <c r="K33" s="6">
        <v>2.9628930000000002</v>
      </c>
      <c r="L33" s="6">
        <v>6.3557078000000002</v>
      </c>
      <c r="U33" s="7" t="e">
        <f>GETPIVOTDATA("Avg",'pivot times'!$A$3,"action","e0","world_size",10000,"number_of_steps_between_file_dumps",1,"omp_get_max_threads",A33)</f>
        <v>#REF!</v>
      </c>
      <c r="V33" s="7" t="e">
        <f>GETPIVOTDATA("StdDevp",'pivot times'!$A$3,"action","e0","world_size",10000,"number_of_steps_between_file_dumps",1,"omp_get_max_threads",A33)</f>
        <v>#REF!</v>
      </c>
      <c r="W33" s="7" t="e">
        <f t="shared" si="0"/>
        <v>#REF!</v>
      </c>
      <c r="X33" s="7" t="e">
        <f t="shared" si="1"/>
        <v>#REF!</v>
      </c>
      <c r="Y33" s="7">
        <f>'pivot times'!D33</f>
        <v>226.95393983333335</v>
      </c>
      <c r="Z33" s="7">
        <f>'pivot times'!E33</f>
        <v>5.8276123508797477</v>
      </c>
      <c r="AA33" s="7">
        <f t="shared" si="2"/>
        <v>209.47110278069411</v>
      </c>
      <c r="AB33" s="7">
        <f t="shared" si="3"/>
        <v>244.43677688597259</v>
      </c>
      <c r="AC33" s="7">
        <f>'pivot times'!F33</f>
        <v>25.691116066666673</v>
      </c>
      <c r="AD33" s="7">
        <f>'pivot times'!G33</f>
        <v>0.91643665340997649</v>
      </c>
      <c r="AE33" s="7">
        <f t="shared" si="4"/>
        <v>22.941806106436744</v>
      </c>
      <c r="AF33" s="7">
        <f t="shared" si="5"/>
        <v>28.440426026896603</v>
      </c>
      <c r="AG33" s="7">
        <f>'pivot times'!H33</f>
        <v>8.1725642727272731</v>
      </c>
      <c r="AH33" s="7">
        <f>'pivot times'!I33</f>
        <v>0.25149259800060447</v>
      </c>
      <c r="AI33" s="7">
        <f t="shared" si="6"/>
        <v>7.4180864787254599</v>
      </c>
      <c r="AJ33" s="7">
        <f t="shared" si="7"/>
        <v>8.9270420667290864</v>
      </c>
      <c r="AK33" s="7">
        <f>'pivot times'!J33</f>
        <v>263.28551283333331</v>
      </c>
      <c r="AL33" s="7">
        <f>'pivot times'!K33</f>
        <v>14.556423374791486</v>
      </c>
      <c r="AM33" s="7">
        <f t="shared" si="8"/>
        <v>219.61624270895885</v>
      </c>
      <c r="AN33" s="7">
        <f t="shared" si="9"/>
        <v>306.95478295770778</v>
      </c>
      <c r="AO33" s="7">
        <f>'pivot times'!L33</f>
        <v>239.28865514285715</v>
      </c>
      <c r="AP33" s="7">
        <f>'pivot times'!M33</f>
        <v>3.0494284618270755</v>
      </c>
      <c r="AQ33" s="7">
        <f t="shared" si="10"/>
        <v>230.14036975737594</v>
      </c>
      <c r="AR33" s="7">
        <f t="shared" si="11"/>
        <v>248.43694052833837</v>
      </c>
      <c r="AS33" s="7">
        <f>'pivot times'!N33</f>
        <v>28.806910181818182</v>
      </c>
      <c r="AT33" s="7">
        <f>'pivot times'!O33</f>
        <v>0.91194637523488065</v>
      </c>
      <c r="AU33" s="7">
        <f t="shared" si="12"/>
        <v>26.071071056113539</v>
      </c>
      <c r="AV33" s="7">
        <f t="shared" si="13"/>
        <v>31.542749307522826</v>
      </c>
      <c r="AW33" s="7">
        <f>'pivot times'!P33</f>
        <v>10.863405653846154</v>
      </c>
      <c r="AX33" s="7">
        <f>'pivot times'!Q33</f>
        <v>0.11624165237872912</v>
      </c>
      <c r="AY33" s="7">
        <f t="shared" si="14"/>
        <v>10.514680696709966</v>
      </c>
      <c r="AZ33" s="7">
        <f t="shared" si="15"/>
        <v>11.212130610982342</v>
      </c>
      <c r="BA33" s="7">
        <f>'pivot times'!R33</f>
        <v>1.4153328000000003</v>
      </c>
      <c r="BB33" s="7">
        <f>'pivot times'!S33</f>
        <v>1.6579282992929292E-2</v>
      </c>
      <c r="BC33" s="7">
        <f t="shared" si="16"/>
        <v>1.3655949510212124</v>
      </c>
      <c r="BD33" s="7">
        <f t="shared" si="17"/>
        <v>1.4650706489787881</v>
      </c>
    </row>
    <row r="34" spans="1:56" x14ac:dyDescent="0.25">
      <c r="A34" s="2">
        <v>27</v>
      </c>
      <c r="B34" s="6">
        <v>241.99039950000002</v>
      </c>
      <c r="C34" s="6">
        <v>224.20789920000001</v>
      </c>
      <c r="D34" s="6">
        <v>25.557928599999993</v>
      </c>
      <c r="E34" s="6">
        <v>7.8724915714285704</v>
      </c>
      <c r="F34" s="6">
        <v>258.94069079999997</v>
      </c>
      <c r="G34" s="6">
        <v>234.84960300000003</v>
      </c>
      <c r="H34" s="6">
        <v>28.5470054</v>
      </c>
      <c r="I34" s="6">
        <v>10.560683840000001</v>
      </c>
      <c r="J34" s="6">
        <v>1.4387746000000001</v>
      </c>
      <c r="K34" s="6">
        <v>2.8919282000000002</v>
      </c>
      <c r="L34" s="6">
        <v>6.1285739999999995</v>
      </c>
      <c r="U34" s="7" t="e">
        <f>GETPIVOTDATA("Avg",'pivot times'!$A$3,"action","e0","world_size",10000,"number_of_steps_between_file_dumps",1,"omp_get_max_threads",A34)</f>
        <v>#REF!</v>
      </c>
      <c r="V34" s="7" t="e">
        <f>GETPIVOTDATA("StdDevp",'pivot times'!$A$3,"action","e0","world_size",10000,"number_of_steps_between_file_dumps",1,"omp_get_max_threads",A34)</f>
        <v>#REF!</v>
      </c>
      <c r="W34" s="7" t="e">
        <f t="shared" si="0"/>
        <v>#REF!</v>
      </c>
      <c r="X34" s="7" t="e">
        <f t="shared" si="1"/>
        <v>#REF!</v>
      </c>
      <c r="Y34" s="7">
        <f>'pivot times'!D34</f>
        <v>226.95645883333336</v>
      </c>
      <c r="Z34" s="7">
        <f>'pivot times'!E34</f>
        <v>6.1478873289216418</v>
      </c>
      <c r="AA34" s="7">
        <f t="shared" si="2"/>
        <v>208.51279684656842</v>
      </c>
      <c r="AB34" s="7">
        <f t="shared" si="3"/>
        <v>245.40012082009829</v>
      </c>
      <c r="AC34" s="7">
        <f>'pivot times'!F34</f>
        <v>25.557928600000004</v>
      </c>
      <c r="AD34" s="7">
        <f>'pivot times'!G34</f>
        <v>1.2687559091976954</v>
      </c>
      <c r="AE34" s="7">
        <f t="shared" si="4"/>
        <v>21.751660872406916</v>
      </c>
      <c r="AF34" s="7">
        <f t="shared" si="5"/>
        <v>29.364196327593092</v>
      </c>
      <c r="AG34" s="7">
        <f>'pivot times'!H34</f>
        <v>7.8902751818181818</v>
      </c>
      <c r="AH34" s="7">
        <f>'pivot times'!I34</f>
        <v>0.15369230499893094</v>
      </c>
      <c r="AI34" s="7">
        <f t="shared" si="6"/>
        <v>7.4291982668213894</v>
      </c>
      <c r="AJ34" s="7">
        <f t="shared" si="7"/>
        <v>8.3513520968149741</v>
      </c>
      <c r="AK34" s="7">
        <f>'pivot times'!J34</f>
        <v>271.79864349999997</v>
      </c>
      <c r="AL34" s="7">
        <f>'pivot times'!K34</f>
        <v>29.841001782661515</v>
      </c>
      <c r="AM34" s="7">
        <f t="shared" si="8"/>
        <v>182.27563815201543</v>
      </c>
      <c r="AN34" s="7">
        <f t="shared" si="9"/>
        <v>361.32164884798453</v>
      </c>
      <c r="AO34" s="7">
        <f>'pivot times'!L34</f>
        <v>234.84960300000003</v>
      </c>
      <c r="AP34" s="7">
        <f>'pivot times'!M34</f>
        <v>7.3835239163083157</v>
      </c>
      <c r="AQ34" s="7">
        <f t="shared" si="10"/>
        <v>212.6990312510751</v>
      </c>
      <c r="AR34" s="7">
        <f t="shared" si="11"/>
        <v>257.00017474892496</v>
      </c>
      <c r="AS34" s="7">
        <f>'pivot times'!N34</f>
        <v>28.312944454545448</v>
      </c>
      <c r="AT34" s="7">
        <f>'pivot times'!O34</f>
        <v>0.96101509190286927</v>
      </c>
      <c r="AU34" s="7">
        <f t="shared" si="12"/>
        <v>25.429899178836841</v>
      </c>
      <c r="AV34" s="7">
        <f t="shared" si="13"/>
        <v>31.195989730254055</v>
      </c>
      <c r="AW34" s="7">
        <f>'pivot times'!P34</f>
        <v>10.583970884615386</v>
      </c>
      <c r="AX34" s="7">
        <f>'pivot times'!Q34</f>
        <v>0.17099758991071362</v>
      </c>
      <c r="AY34" s="7">
        <f t="shared" si="14"/>
        <v>10.070978114883246</v>
      </c>
      <c r="AZ34" s="7">
        <f t="shared" si="15"/>
        <v>11.096963654347526</v>
      </c>
      <c r="BA34" s="7">
        <f>'pivot times'!R34</f>
        <v>1.4387746000000001</v>
      </c>
      <c r="BB34" s="7">
        <f>'pivot times'!S34</f>
        <v>7.2957523843940081E-2</v>
      </c>
      <c r="BC34" s="7">
        <f t="shared" si="16"/>
        <v>1.2199020284681799</v>
      </c>
      <c r="BD34" s="7">
        <f t="shared" si="17"/>
        <v>1.6576471715318204</v>
      </c>
    </row>
    <row r="35" spans="1:56" x14ac:dyDescent="0.25">
      <c r="A35" s="2">
        <v>28</v>
      </c>
      <c r="B35" s="6">
        <v>244.52911749999998</v>
      </c>
      <c r="C35" s="6">
        <v>224.03433519999999</v>
      </c>
      <c r="D35" s="6">
        <v>25.260013142857151</v>
      </c>
      <c r="E35" s="6">
        <v>7.6442593181818159</v>
      </c>
      <c r="F35" s="6">
        <v>256.61033480000003</v>
      </c>
      <c r="G35" s="6">
        <v>238.15846450000001</v>
      </c>
      <c r="H35" s="6">
        <v>28.303809363636358</v>
      </c>
      <c r="I35" s="6">
        <v>10.183648120000001</v>
      </c>
      <c r="J35" s="6">
        <v>1.49144375</v>
      </c>
      <c r="K35" s="6">
        <v>3.1754150000000001</v>
      </c>
      <c r="L35" s="6">
        <v>6.2072178000000005</v>
      </c>
      <c r="U35" s="7" t="e">
        <f>GETPIVOTDATA("Avg",'pivot times'!$A$3,"action","e0","world_size",10000,"number_of_steps_between_file_dumps",1,"omp_get_max_threads",A35)</f>
        <v>#REF!</v>
      </c>
      <c r="V35" s="7" t="e">
        <f>GETPIVOTDATA("StdDevp",'pivot times'!$A$3,"action","e0","world_size",10000,"number_of_steps_between_file_dumps",1,"omp_get_max_threads",A35)</f>
        <v>#REF!</v>
      </c>
      <c r="W35" s="7" t="e">
        <f t="shared" si="0"/>
        <v>#REF!</v>
      </c>
      <c r="X35" s="7" t="e">
        <f t="shared" si="1"/>
        <v>#REF!</v>
      </c>
      <c r="Y35" s="7">
        <f>'pivot times'!D35</f>
        <v>227.00327166666668</v>
      </c>
      <c r="Z35" s="7">
        <f>'pivot times'!E35</f>
        <v>6.6390277515478644</v>
      </c>
      <c r="AA35" s="7">
        <f t="shared" si="2"/>
        <v>207.08618841202309</v>
      </c>
      <c r="AB35" s="7">
        <f t="shared" si="3"/>
        <v>246.92035492131026</v>
      </c>
      <c r="AC35" s="7">
        <f>'pivot times'!F35</f>
        <v>25.260013142857144</v>
      </c>
      <c r="AD35" s="7">
        <f>'pivot times'!G35</f>
        <v>0.86731017016821066</v>
      </c>
      <c r="AE35" s="7">
        <f t="shared" si="4"/>
        <v>22.65808263235251</v>
      </c>
      <c r="AF35" s="7">
        <f t="shared" si="5"/>
        <v>27.861943653361777</v>
      </c>
      <c r="AG35" s="7">
        <f>'pivot times'!H35</f>
        <v>7.6442593181818159</v>
      </c>
      <c r="AH35" s="7">
        <f>'pivot times'!I35</f>
        <v>0.10236925435301064</v>
      </c>
      <c r="AI35" s="7">
        <f t="shared" si="6"/>
        <v>7.3371515551227837</v>
      </c>
      <c r="AJ35" s="7">
        <f t="shared" si="7"/>
        <v>7.9513670812408481</v>
      </c>
      <c r="AK35" s="7">
        <f>'pivot times'!J35</f>
        <v>256.61033480000003</v>
      </c>
      <c r="AL35" s="7">
        <f>'pivot times'!K35</f>
        <v>6.4624509748986041</v>
      </c>
      <c r="AM35" s="7">
        <f t="shared" si="8"/>
        <v>237.22298187530421</v>
      </c>
      <c r="AN35" s="7">
        <f t="shared" si="9"/>
        <v>275.99768772469582</v>
      </c>
      <c r="AO35" s="7">
        <f>'pivot times'!L35</f>
        <v>236.65154899999999</v>
      </c>
      <c r="AP35" s="7">
        <f>'pivot times'!M35</f>
        <v>3.7020131796978339</v>
      </c>
      <c r="AQ35" s="7">
        <f t="shared" si="10"/>
        <v>225.54550946090649</v>
      </c>
      <c r="AR35" s="7">
        <f t="shared" si="11"/>
        <v>247.75758853909349</v>
      </c>
      <c r="AS35" s="7">
        <f>'pivot times'!N35</f>
        <v>28.303809363636358</v>
      </c>
      <c r="AT35" s="7">
        <f>'pivot times'!O35</f>
        <v>0.65267639395396404</v>
      </c>
      <c r="AU35" s="7">
        <f t="shared" si="12"/>
        <v>26.345780181774465</v>
      </c>
      <c r="AV35" s="7">
        <f t="shared" si="13"/>
        <v>30.26183854549825</v>
      </c>
      <c r="AW35" s="7">
        <f>'pivot times'!P35</f>
        <v>10.19799676923077</v>
      </c>
      <c r="AX35" s="7">
        <f>'pivot times'!Q35</f>
        <v>0.11697168164532602</v>
      </c>
      <c r="AY35" s="7">
        <f t="shared" si="14"/>
        <v>9.8470817242947923</v>
      </c>
      <c r="AZ35" s="7">
        <f t="shared" si="15"/>
        <v>10.548911814166747</v>
      </c>
      <c r="BA35" s="7">
        <f>'pivot times'!R35</f>
        <v>1.49144375</v>
      </c>
      <c r="BB35" s="7">
        <f>'pivot times'!S35</f>
        <v>0.12613926891808247</v>
      </c>
      <c r="BC35" s="7">
        <f t="shared" si="16"/>
        <v>1.1130259432457525</v>
      </c>
      <c r="BD35" s="7">
        <f t="shared" si="17"/>
        <v>1.8698615567542474</v>
      </c>
    </row>
    <row r="36" spans="1:56" x14ac:dyDescent="0.25">
      <c r="A36" s="2">
        <v>29</v>
      </c>
      <c r="B36" s="6">
        <v>237.94719433333333</v>
      </c>
      <c r="C36" s="6">
        <v>223.86469919999999</v>
      </c>
      <c r="D36" s="6">
        <v>25.311500357142858</v>
      </c>
      <c r="E36" s="6">
        <v>7.4234823809523807</v>
      </c>
      <c r="F36" s="6">
        <v>249.39873900000001</v>
      </c>
      <c r="G36" s="6">
        <v>235.42640866666667</v>
      </c>
      <c r="H36" s="6">
        <v>27.7160434</v>
      </c>
      <c r="I36" s="6">
        <v>9.9057619999999975</v>
      </c>
      <c r="J36" s="6">
        <v>1.4513818000000001</v>
      </c>
      <c r="K36" s="6">
        <v>3.1013589999999995</v>
      </c>
      <c r="L36" s="6">
        <v>6.1821076000000001</v>
      </c>
      <c r="U36" s="7" t="e">
        <f>GETPIVOTDATA("Avg",'pivot times'!$A$3,"action","e0","world_size",10000,"number_of_steps_between_file_dumps",1,"omp_get_max_threads",A36)</f>
        <v>#REF!</v>
      </c>
      <c r="V36" s="7" t="e">
        <f>GETPIVOTDATA("StdDevp",'pivot times'!$A$3,"action","e0","world_size",10000,"number_of_steps_between_file_dumps",1,"omp_get_max_threads",A36)</f>
        <v>#REF!</v>
      </c>
      <c r="W36" s="7" t="e">
        <f t="shared" si="0"/>
        <v>#REF!</v>
      </c>
      <c r="X36" s="7" t="e">
        <f t="shared" si="1"/>
        <v>#REF!</v>
      </c>
      <c r="Y36" s="7">
        <f>'pivot times'!D36</f>
        <v>227.051299</v>
      </c>
      <c r="Z36" s="7">
        <f>'pivot times'!E36</f>
        <v>7.1255487638541162</v>
      </c>
      <c r="AA36" s="7">
        <f t="shared" si="2"/>
        <v>205.67465270843766</v>
      </c>
      <c r="AB36" s="7">
        <f t="shared" si="3"/>
        <v>248.42794529156234</v>
      </c>
      <c r="AC36" s="7">
        <f>'pivot times'!F36</f>
        <v>25.311500357142858</v>
      </c>
      <c r="AD36" s="7">
        <f>'pivot times'!G36</f>
        <v>0.73958774224105794</v>
      </c>
      <c r="AE36" s="7">
        <f t="shared" si="4"/>
        <v>23.092737130419685</v>
      </c>
      <c r="AF36" s="7">
        <f t="shared" si="5"/>
        <v>27.530263583866031</v>
      </c>
      <c r="AG36" s="7">
        <f>'pivot times'!H36</f>
        <v>7.8912269999999998</v>
      </c>
      <c r="AH36" s="7">
        <f>'pivot times'!I36</f>
        <v>2.1468001039700972</v>
      </c>
      <c r="AI36" s="7">
        <f t="shared" si="6"/>
        <v>1.450826688089708</v>
      </c>
      <c r="AJ36" s="7">
        <f t="shared" si="7"/>
        <v>14.331627311910292</v>
      </c>
      <c r="AK36" s="7">
        <f>'pivot times'!J36</f>
        <v>294.24879800000002</v>
      </c>
      <c r="AL36" s="7">
        <f>'pivot times'!K36</f>
        <v>63.431790534468078</v>
      </c>
      <c r="AM36" s="7">
        <f t="shared" si="8"/>
        <v>103.95342639659577</v>
      </c>
      <c r="AN36" s="7">
        <f t="shared" si="9"/>
        <v>484.54416960340427</v>
      </c>
      <c r="AO36" s="7">
        <f>'pivot times'!L36</f>
        <v>237.74156857142859</v>
      </c>
      <c r="AP36" s="7">
        <f>'pivot times'!M36</f>
        <v>6.8525500394106498</v>
      </c>
      <c r="AQ36" s="7">
        <f t="shared" si="10"/>
        <v>217.18391845319664</v>
      </c>
      <c r="AR36" s="7">
        <f t="shared" si="11"/>
        <v>258.29921868966051</v>
      </c>
      <c r="AS36" s="7">
        <f>'pivot times'!N36</f>
        <v>27.530865545454546</v>
      </c>
      <c r="AT36" s="7">
        <f>'pivot times'!O36</f>
        <v>0.80907990139496022</v>
      </c>
      <c r="AU36" s="7">
        <f t="shared" si="12"/>
        <v>25.103625841269665</v>
      </c>
      <c r="AV36" s="7">
        <f t="shared" si="13"/>
        <v>29.958105249639427</v>
      </c>
      <c r="AW36" s="7">
        <f>'pivot times'!P36</f>
        <v>9.939610807692306</v>
      </c>
      <c r="AX36" s="7">
        <f>'pivot times'!Q36</f>
        <v>0.15886318359304263</v>
      </c>
      <c r="AY36" s="7">
        <f t="shared" si="14"/>
        <v>9.4630212569131782</v>
      </c>
      <c r="AZ36" s="7">
        <f t="shared" si="15"/>
        <v>10.416200358471434</v>
      </c>
      <c r="BA36" s="7">
        <f>'pivot times'!R36</f>
        <v>1.4513818000000001</v>
      </c>
      <c r="BB36" s="7">
        <f>'pivot times'!S36</f>
        <v>3.9866547682990687E-2</v>
      </c>
      <c r="BC36" s="7">
        <f t="shared" si="16"/>
        <v>1.331782156951028</v>
      </c>
      <c r="BD36" s="7">
        <f t="shared" si="17"/>
        <v>1.5709814430489721</v>
      </c>
    </row>
    <row r="37" spans="1:56" x14ac:dyDescent="0.25">
      <c r="A37" s="2">
        <v>30</v>
      </c>
      <c r="B37" s="6">
        <v>246.2783683333333</v>
      </c>
      <c r="C37" s="6">
        <v>223.73468700000004</v>
      </c>
      <c r="D37" s="6">
        <v>23.901310615384617</v>
      </c>
      <c r="E37" s="6">
        <v>7.2305811904761912</v>
      </c>
      <c r="F37" s="6">
        <v>249.33756866666667</v>
      </c>
      <c r="G37" s="6">
        <v>233.83410620000001</v>
      </c>
      <c r="H37" s="6">
        <v>27.788419299999997</v>
      </c>
      <c r="I37" s="6">
        <v>9.6078887500000025</v>
      </c>
      <c r="J37" s="6">
        <v>1.43543775</v>
      </c>
      <c r="K37" s="6">
        <v>2.9128614000000002</v>
      </c>
      <c r="L37" s="6">
        <v>5.8916589999999998</v>
      </c>
      <c r="U37" s="7" t="e">
        <f>GETPIVOTDATA("Avg",'pivot times'!$A$3,"action","e0","world_size",10000,"number_of_steps_between_file_dumps",1,"omp_get_max_threads",A37)</f>
        <v>#REF!</v>
      </c>
      <c r="V37" s="7" t="e">
        <f>GETPIVOTDATA("StdDevp",'pivot times'!$A$3,"action","e0","world_size",10000,"number_of_steps_between_file_dumps",1,"omp_get_max_threads",A37)</f>
        <v>#REF!</v>
      </c>
      <c r="W37" s="7" t="e">
        <f t="shared" si="0"/>
        <v>#REF!</v>
      </c>
      <c r="X37" s="7" t="e">
        <f t="shared" si="1"/>
        <v>#REF!</v>
      </c>
      <c r="Y37" s="7">
        <f>'pivot times'!D37</f>
        <v>227.07735200000002</v>
      </c>
      <c r="Z37" s="7">
        <f>'pivot times'!E37</f>
        <v>7.4747587679862155</v>
      </c>
      <c r="AA37" s="7">
        <f t="shared" si="2"/>
        <v>204.65307569604138</v>
      </c>
      <c r="AB37" s="7">
        <f t="shared" si="3"/>
        <v>249.50162830395865</v>
      </c>
      <c r="AC37" s="7">
        <f>'pivot times'!F37</f>
        <v>23.459589428571427</v>
      </c>
      <c r="AD37" s="7">
        <f>'pivot times'!G37</f>
        <v>2.8216196305068895</v>
      </c>
      <c r="AE37" s="7">
        <f t="shared" si="4"/>
        <v>14.994730537050758</v>
      </c>
      <c r="AF37" s="7">
        <f t="shared" si="5"/>
        <v>31.924448320092097</v>
      </c>
      <c r="AG37" s="7">
        <f>'pivot times'!H37</f>
        <v>7.2538345909090909</v>
      </c>
      <c r="AH37" s="7">
        <f>'pivot times'!I37</f>
        <v>0.15638660570800317</v>
      </c>
      <c r="AI37" s="7">
        <f t="shared" si="6"/>
        <v>6.7846747737850812</v>
      </c>
      <c r="AJ37" s="7">
        <f t="shared" si="7"/>
        <v>7.7229944080331006</v>
      </c>
      <c r="AK37" s="7">
        <f>'pivot times'!J37</f>
        <v>249.33756866666667</v>
      </c>
      <c r="AL37" s="7">
        <f>'pivot times'!K37</f>
        <v>8.6792138009322173</v>
      </c>
      <c r="AM37" s="7">
        <f t="shared" si="8"/>
        <v>223.29992726387002</v>
      </c>
      <c r="AN37" s="7">
        <f t="shared" si="9"/>
        <v>275.37521006946332</v>
      </c>
      <c r="AO37" s="7">
        <f>'pivot times'!L37</f>
        <v>233.83410620000001</v>
      </c>
      <c r="AP37" s="7">
        <f>'pivot times'!M37</f>
        <v>5.242614357273073</v>
      </c>
      <c r="AQ37" s="7">
        <f t="shared" si="10"/>
        <v>218.10626312818079</v>
      </c>
      <c r="AR37" s="7">
        <f t="shared" si="11"/>
        <v>249.56194927181923</v>
      </c>
      <c r="AS37" s="7">
        <f>'pivot times'!N37</f>
        <v>27.182831272727274</v>
      </c>
      <c r="AT37" s="7">
        <f>'pivot times'!O37</f>
        <v>2.0515951917361068</v>
      </c>
      <c r="AU37" s="7">
        <f t="shared" si="12"/>
        <v>21.028045697518955</v>
      </c>
      <c r="AV37" s="7">
        <f t="shared" si="13"/>
        <v>33.337616847935593</v>
      </c>
      <c r="AW37" s="7">
        <f>'pivot times'!P37</f>
        <v>9.6491385769230789</v>
      </c>
      <c r="AX37" s="7">
        <f>'pivot times'!Q37</f>
        <v>0.18890941286006302</v>
      </c>
      <c r="AY37" s="7">
        <f t="shared" si="14"/>
        <v>9.0824103383428891</v>
      </c>
      <c r="AZ37" s="7">
        <f t="shared" si="15"/>
        <v>10.215866815503269</v>
      </c>
      <c r="BA37" s="7">
        <f>'pivot times'!R37</f>
        <v>1.43543775</v>
      </c>
      <c r="BB37" s="7">
        <f>'pivot times'!S37</f>
        <v>4.4333289283426378E-2</v>
      </c>
      <c r="BC37" s="7">
        <f t="shared" si="16"/>
        <v>1.3024378821497209</v>
      </c>
      <c r="BD37" s="7">
        <f t="shared" si="17"/>
        <v>1.568437617850279</v>
      </c>
    </row>
    <row r="38" spans="1:56" x14ac:dyDescent="0.25">
      <c r="A38" s="2">
        <v>31</v>
      </c>
      <c r="B38" s="6">
        <v>242.48035399999998</v>
      </c>
      <c r="C38" s="6">
        <v>223.58870099999999</v>
      </c>
      <c r="D38" s="6">
        <v>23.604585428571429</v>
      </c>
      <c r="E38" s="6">
        <v>7.0700824000000013</v>
      </c>
      <c r="F38" s="6">
        <v>254.06909199999998</v>
      </c>
      <c r="G38" s="6">
        <v>236.19315925000001</v>
      </c>
      <c r="H38" s="6">
        <v>28.162930999999997</v>
      </c>
      <c r="I38" s="6">
        <v>9.3594415416666674</v>
      </c>
      <c r="J38" s="6">
        <v>1.4879520000000002</v>
      </c>
      <c r="K38" s="6">
        <v>3.1699899999999999</v>
      </c>
      <c r="L38" s="6">
        <v>6.1036444000000003</v>
      </c>
      <c r="U38" s="7" t="e">
        <f>GETPIVOTDATA("Avg",'pivot times'!$A$3,"action","e0","world_size",10000,"number_of_steps_between_file_dumps",1,"omp_get_max_threads",A38)</f>
        <v>#REF!</v>
      </c>
      <c r="V38" s="7" t="e">
        <f>GETPIVOTDATA("StdDevp",'pivot times'!$A$3,"action","e0","world_size",10000,"number_of_steps_between_file_dumps",1,"omp_get_max_threads",A38)</f>
        <v>#REF!</v>
      </c>
      <c r="W38" s="7" t="e">
        <f t="shared" si="0"/>
        <v>#REF!</v>
      </c>
      <c r="X38" s="7" t="e">
        <f t="shared" si="1"/>
        <v>#REF!</v>
      </c>
      <c r="Y38" s="7">
        <f>'pivot times'!D38</f>
        <v>227.22338266666665</v>
      </c>
      <c r="Z38" s="7">
        <f>'pivot times'!E38</f>
        <v>8.1277001557496522</v>
      </c>
      <c r="AA38" s="7">
        <f t="shared" si="2"/>
        <v>202.84028219941769</v>
      </c>
      <c r="AB38" s="7">
        <f t="shared" si="3"/>
        <v>251.60648313391562</v>
      </c>
      <c r="AC38" s="7">
        <f>'pivot times'!F38</f>
        <v>23.604585428571429</v>
      </c>
      <c r="AD38" s="7">
        <f>'pivot times'!G38</f>
        <v>3.5020286835659715</v>
      </c>
      <c r="AE38" s="7">
        <f t="shared" si="4"/>
        <v>13.098499377873514</v>
      </c>
      <c r="AF38" s="7">
        <f t="shared" si="5"/>
        <v>34.110671479269342</v>
      </c>
      <c r="AG38" s="7">
        <f>'pivot times'!H38</f>
        <v>7.1072796363636366</v>
      </c>
      <c r="AH38" s="7">
        <f>'pivot times'!I38</f>
        <v>0.15711102310570271</v>
      </c>
      <c r="AI38" s="7">
        <f t="shared" si="6"/>
        <v>6.6359465670465285</v>
      </c>
      <c r="AJ38" s="7">
        <f t="shared" si="7"/>
        <v>7.5786127056807446</v>
      </c>
      <c r="AK38" s="7">
        <f>'pivot times'!J38</f>
        <v>254.06909199999998</v>
      </c>
      <c r="AL38" s="7">
        <f>'pivot times'!K38</f>
        <v>9.4256262118414771</v>
      </c>
      <c r="AM38" s="7">
        <f t="shared" si="8"/>
        <v>225.79221336447554</v>
      </c>
      <c r="AN38" s="7">
        <f t="shared" si="9"/>
        <v>282.3459706355244</v>
      </c>
      <c r="AO38" s="7">
        <f>'pivot times'!L38</f>
        <v>236.19315925000001</v>
      </c>
      <c r="AP38" s="7">
        <f>'pivot times'!M38</f>
        <v>4.6664801517272441</v>
      </c>
      <c r="AQ38" s="7">
        <f t="shared" si="10"/>
        <v>222.19371879481827</v>
      </c>
      <c r="AR38" s="7">
        <f t="shared" si="11"/>
        <v>250.19259970518175</v>
      </c>
      <c r="AS38" s="7">
        <f>'pivot times'!N38</f>
        <v>27.372491545454547</v>
      </c>
      <c r="AT38" s="7">
        <f>'pivot times'!O38</f>
        <v>2.6136659512326177</v>
      </c>
      <c r="AU38" s="7">
        <f t="shared" si="12"/>
        <v>19.531493691756694</v>
      </c>
      <c r="AV38" s="7">
        <f t="shared" si="13"/>
        <v>35.213489399152401</v>
      </c>
      <c r="AW38" s="7">
        <f>'pivot times'!P38</f>
        <v>9.3816031153846158</v>
      </c>
      <c r="AX38" s="7">
        <f>'pivot times'!Q38</f>
        <v>0.12371869642132313</v>
      </c>
      <c r="AY38" s="7">
        <f t="shared" si="14"/>
        <v>9.0104470261206462</v>
      </c>
      <c r="AZ38" s="7">
        <f t="shared" si="15"/>
        <v>9.7527592046485854</v>
      </c>
      <c r="BA38" s="7">
        <f>'pivot times'!R38</f>
        <v>1.4879520000000002</v>
      </c>
      <c r="BB38" s="7">
        <f>'pivot times'!S38</f>
        <v>8.991982884769896E-2</v>
      </c>
      <c r="BC38" s="7">
        <f t="shared" si="16"/>
        <v>1.2181925134569034</v>
      </c>
      <c r="BD38" s="7">
        <f t="shared" si="17"/>
        <v>1.7577114865430969</v>
      </c>
    </row>
    <row r="39" spans="1:56" x14ac:dyDescent="0.25">
      <c r="A39" s="2">
        <v>32</v>
      </c>
      <c r="B39" s="6">
        <v>243.19365250000001</v>
      </c>
      <c r="C39" s="6">
        <v>223.595292</v>
      </c>
      <c r="D39" s="6">
        <v>24.472715285714283</v>
      </c>
      <c r="E39" s="6">
        <v>7.010352952380952</v>
      </c>
      <c r="F39" s="6">
        <v>255.05606566666665</v>
      </c>
      <c r="G39" s="6">
        <v>239.3281418</v>
      </c>
      <c r="H39" s="6">
        <v>29.525712399999996</v>
      </c>
      <c r="I39" s="6">
        <v>9.2389875416666651</v>
      </c>
      <c r="J39" s="6">
        <v>1.4919582</v>
      </c>
      <c r="K39" s="6">
        <v>3.1297003999999999</v>
      </c>
      <c r="L39" s="6">
        <v>5.8163150000000003</v>
      </c>
      <c r="U39" s="7" t="e">
        <f>GETPIVOTDATA("Avg",'pivot times'!$A$3,"action","e0","world_size",10000,"number_of_steps_between_file_dumps",1,"omp_get_max_threads",A39)</f>
        <v>#REF!</v>
      </c>
      <c r="V39" s="7" t="e">
        <f>GETPIVOTDATA("StdDevp",'pivot times'!$A$3,"action","e0","world_size",10000,"number_of_steps_between_file_dumps",1,"omp_get_max_threads",A39)</f>
        <v>#REF!</v>
      </c>
      <c r="W39" s="7" t="e">
        <f t="shared" si="0"/>
        <v>#REF!</v>
      </c>
      <c r="X39" s="7" t="e">
        <f t="shared" si="1"/>
        <v>#REF!</v>
      </c>
      <c r="Y39" s="7">
        <f>'pivot times'!D39</f>
        <v>234.31604033333329</v>
      </c>
      <c r="Z39" s="7">
        <f>'pivot times'!E39</f>
        <v>9.7105472769439949</v>
      </c>
      <c r="AA39" s="7">
        <f t="shared" si="2"/>
        <v>205.1843985025013</v>
      </c>
      <c r="AB39" s="7">
        <f t="shared" si="3"/>
        <v>263.44768216416526</v>
      </c>
      <c r="AC39" s="7">
        <f>'pivot times'!F39</f>
        <v>24.472715285714283</v>
      </c>
      <c r="AD39" s="7">
        <f>'pivot times'!G39</f>
        <v>4.2394312831035652</v>
      </c>
      <c r="AE39" s="7">
        <f t="shared" si="4"/>
        <v>11.754421436403588</v>
      </c>
      <c r="AF39" s="7">
        <f t="shared" si="5"/>
        <v>37.191009135024977</v>
      </c>
      <c r="AG39" s="7">
        <f>'pivot times'!H39</f>
        <v>7.0451463181818186</v>
      </c>
      <c r="AH39" s="7">
        <f>'pivot times'!I39</f>
        <v>0.22693956984311678</v>
      </c>
      <c r="AI39" s="7">
        <f t="shared" si="6"/>
        <v>6.3643276086524683</v>
      </c>
      <c r="AJ39" s="7">
        <f t="shared" si="7"/>
        <v>7.7259650277111689</v>
      </c>
      <c r="AK39" s="7">
        <f>'pivot times'!J39</f>
        <v>255.05606566666665</v>
      </c>
      <c r="AL39" s="7">
        <f>'pivot times'!K39</f>
        <v>4.3806996455720366</v>
      </c>
      <c r="AM39" s="7">
        <f t="shared" si="8"/>
        <v>241.91396672995054</v>
      </c>
      <c r="AN39" s="7">
        <f t="shared" si="9"/>
        <v>268.19816460338279</v>
      </c>
      <c r="AO39" s="7">
        <f>'pivot times'!L39</f>
        <v>239.3281418</v>
      </c>
      <c r="AP39" s="7">
        <f>'pivot times'!M39</f>
        <v>3.9015043141874295</v>
      </c>
      <c r="AQ39" s="7">
        <f t="shared" si="10"/>
        <v>227.62362885743772</v>
      </c>
      <c r="AR39" s="7">
        <f t="shared" si="11"/>
        <v>251.03265474256227</v>
      </c>
      <c r="AS39" s="7">
        <f>'pivot times'!N39</f>
        <v>28.555880818181819</v>
      </c>
      <c r="AT39" s="7">
        <f>'pivot times'!O39</f>
        <v>3.120008026697195</v>
      </c>
      <c r="AU39" s="7">
        <f t="shared" si="12"/>
        <v>19.195856738090235</v>
      </c>
      <c r="AV39" s="7">
        <f t="shared" si="13"/>
        <v>37.915904898273403</v>
      </c>
      <c r="AW39" s="7">
        <f>'pivot times'!P39</f>
        <v>9.2237927692307711</v>
      </c>
      <c r="AX39" s="7">
        <f>'pivot times'!Q39</f>
        <v>8.8830172859370851E-2</v>
      </c>
      <c r="AY39" s="7">
        <f t="shared" si="14"/>
        <v>8.9573022506526581</v>
      </c>
      <c r="AZ39" s="7">
        <f t="shared" si="15"/>
        <v>9.4902832878088841</v>
      </c>
      <c r="BA39" s="7">
        <f>'pivot times'!R39</f>
        <v>1.4919582</v>
      </c>
      <c r="BB39" s="7">
        <f>'pivot times'!S39</f>
        <v>4.9662956800416436E-2</v>
      </c>
      <c r="BC39" s="7">
        <f t="shared" si="16"/>
        <v>1.3429693295987506</v>
      </c>
      <c r="BD39" s="7">
        <f t="shared" si="17"/>
        <v>1.6409470704012494</v>
      </c>
    </row>
    <row r="40" spans="1:56" x14ac:dyDescent="0.25">
      <c r="A40" s="2">
        <v>33</v>
      </c>
      <c r="B40" s="6">
        <v>239.09639100000001</v>
      </c>
      <c r="C40" s="6">
        <v>223.26590999999999</v>
      </c>
      <c r="D40" s="6">
        <v>26.295595000000002</v>
      </c>
      <c r="E40" s="6">
        <v>6.8474184999999999</v>
      </c>
      <c r="F40" s="6">
        <v>262.37275249999999</v>
      </c>
      <c r="G40" s="6">
        <v>240.00515300000001</v>
      </c>
      <c r="H40" s="6">
        <v>29.511930600000007</v>
      </c>
      <c r="I40" s="6">
        <v>8.9984457142857135</v>
      </c>
      <c r="J40" s="6">
        <v>1.5200165999999999</v>
      </c>
      <c r="K40" s="6">
        <v>3.0764936000000001</v>
      </c>
      <c r="L40" s="6">
        <v>6.3560897999999995</v>
      </c>
      <c r="U40" s="7" t="e">
        <f>GETPIVOTDATA("Avg",'pivot times'!$A$3,"action","e0","world_size",10000,"number_of_steps_between_file_dumps",1,"omp_get_max_threads",A40)</f>
        <v>#REF!</v>
      </c>
      <c r="V40" s="7" t="e">
        <f>GETPIVOTDATA("StdDevp",'pivot times'!$A$3,"action","e0","world_size",10000,"number_of_steps_between_file_dumps",1,"omp_get_max_threads",A40)</f>
        <v>#REF!</v>
      </c>
      <c r="W40" s="7" t="e">
        <f t="shared" si="0"/>
        <v>#REF!</v>
      </c>
      <c r="X40" s="7" t="e">
        <f t="shared" si="1"/>
        <v>#REF!</v>
      </c>
      <c r="Y40" s="7">
        <f>'pivot times'!D40</f>
        <v>239.1409438</v>
      </c>
      <c r="Z40" s="7">
        <f>'pivot times'!E40</f>
        <v>8.2859210083832178</v>
      </c>
      <c r="AA40" s="7">
        <f t="shared" si="2"/>
        <v>214.28318077485034</v>
      </c>
      <c r="AB40" s="7">
        <f t="shared" si="3"/>
        <v>263.99870682514967</v>
      </c>
      <c r="AC40" s="7">
        <f>'pivot times'!F40</f>
        <v>26.295595000000002</v>
      </c>
      <c r="AD40" s="7">
        <f>'pivot times'!G40</f>
        <v>0.81464063138204257</v>
      </c>
      <c r="AE40" s="7">
        <f t="shared" si="4"/>
        <v>23.851673105853873</v>
      </c>
      <c r="AF40" s="7">
        <f t="shared" si="5"/>
        <v>28.739516894146131</v>
      </c>
      <c r="AG40" s="7">
        <f>'pivot times'!H40</f>
        <v>6.8761746923076918</v>
      </c>
      <c r="AH40" s="7">
        <f>'pivot times'!I40</f>
        <v>0.16121060589151862</v>
      </c>
      <c r="AI40" s="7">
        <f t="shared" si="6"/>
        <v>6.3925428746331363</v>
      </c>
      <c r="AJ40" s="7">
        <f t="shared" si="7"/>
        <v>7.3598065099822474</v>
      </c>
      <c r="AK40" s="7">
        <f>'pivot times'!J40</f>
        <v>262.37275249999999</v>
      </c>
      <c r="AL40" s="7">
        <f>'pivot times'!K40</f>
        <v>7.9877325000006776</v>
      </c>
      <c r="AM40" s="7">
        <f t="shared" si="8"/>
        <v>238.40955499999797</v>
      </c>
      <c r="AN40" s="7">
        <f t="shared" si="9"/>
        <v>286.33595000000201</v>
      </c>
      <c r="AO40" s="7">
        <f>'pivot times'!L40</f>
        <v>240.00515300000001</v>
      </c>
      <c r="AP40" s="7">
        <f>'pivot times'!M40</f>
        <v>5.9929821767133795</v>
      </c>
      <c r="AQ40" s="7">
        <f t="shared" si="10"/>
        <v>222.02620646985986</v>
      </c>
      <c r="AR40" s="7">
        <f t="shared" si="11"/>
        <v>257.98409953014016</v>
      </c>
      <c r="AS40" s="7">
        <f>'pivot times'!N40</f>
        <v>29.511930600000007</v>
      </c>
      <c r="AT40" s="7">
        <f>'pivot times'!O40</f>
        <v>0.80286623870934104</v>
      </c>
      <c r="AU40" s="7">
        <f t="shared" si="12"/>
        <v>27.103331883871984</v>
      </c>
      <c r="AV40" s="7">
        <f t="shared" si="13"/>
        <v>31.920529316128029</v>
      </c>
      <c r="AW40" s="7">
        <f>'pivot times'!P40</f>
        <v>8.9984457142857135</v>
      </c>
      <c r="AX40" s="7">
        <f>'pivot times'!Q40</f>
        <v>0.11974058644020745</v>
      </c>
      <c r="AY40" s="7">
        <f t="shared" si="14"/>
        <v>8.6392239549650913</v>
      </c>
      <c r="AZ40" s="7">
        <f t="shared" si="15"/>
        <v>9.3576674736063357</v>
      </c>
      <c r="BA40" s="7">
        <f>'pivot times'!R40</f>
        <v>1.5200165999999999</v>
      </c>
      <c r="BB40" s="7">
        <f>'pivot times'!S40</f>
        <v>6.7700659771084359E-2</v>
      </c>
      <c r="BC40" s="7">
        <f t="shared" si="16"/>
        <v>1.3169146206867468</v>
      </c>
      <c r="BD40" s="7">
        <f t="shared" si="17"/>
        <v>1.7231185793132531</v>
      </c>
    </row>
    <row r="41" spans="1:56" x14ac:dyDescent="0.25">
      <c r="A41" s="2">
        <v>34</v>
      </c>
      <c r="B41" s="6">
        <v>236.54317466666669</v>
      </c>
      <c r="C41" s="6">
        <v>223.24587249999999</v>
      </c>
      <c r="D41" s="6">
        <v>26.701664000000001</v>
      </c>
      <c r="E41" s="6">
        <v>6.6917676666666663</v>
      </c>
      <c r="F41" s="6">
        <v>268.10301249999998</v>
      </c>
      <c r="G41" s="6">
        <v>236.93559300000001</v>
      </c>
      <c r="H41" s="6">
        <v>29.7518064</v>
      </c>
      <c r="I41" s="6">
        <v>8.6890927692307702</v>
      </c>
      <c r="J41" s="6">
        <v>1.4701122000000002</v>
      </c>
      <c r="K41" s="6">
        <v>3.0519536</v>
      </c>
      <c r="L41" s="6">
        <v>5.9780679999999995</v>
      </c>
      <c r="U41" s="7" t="e">
        <f>GETPIVOTDATA("Avg",'pivot times'!$A$3,"action","e0","world_size",10000,"number_of_steps_between_file_dumps",1,"omp_get_max_threads",A41)</f>
        <v>#REF!</v>
      </c>
      <c r="V41" s="7" t="e">
        <f>GETPIVOTDATA("StdDevp",'pivot times'!$A$3,"action","e0","world_size",10000,"number_of_steps_between_file_dumps",1,"omp_get_max_threads",A41)</f>
        <v>#REF!</v>
      </c>
      <c r="W41" s="7" t="e">
        <f t="shared" si="0"/>
        <v>#REF!</v>
      </c>
      <c r="X41" s="7" t="e">
        <f t="shared" si="1"/>
        <v>#REF!</v>
      </c>
      <c r="Y41" s="7">
        <f>'pivot times'!D41</f>
        <v>237.21247650000001</v>
      </c>
      <c r="Z41" s="7">
        <f>'pivot times'!E41</f>
        <v>10.097659047552519</v>
      </c>
      <c r="AA41" s="7">
        <f t="shared" si="2"/>
        <v>206.91949935734246</v>
      </c>
      <c r="AB41" s="7">
        <f t="shared" si="3"/>
        <v>267.50545364265759</v>
      </c>
      <c r="AC41" s="7">
        <f>'pivot times'!F41</f>
        <v>26.701664000000001</v>
      </c>
      <c r="AD41" s="7">
        <f>'pivot times'!G41</f>
        <v>0.69245140636008007</v>
      </c>
      <c r="AE41" s="7">
        <f t="shared" si="4"/>
        <v>24.624309780919759</v>
      </c>
      <c r="AF41" s="7">
        <f t="shared" si="5"/>
        <v>28.779018219080243</v>
      </c>
      <c r="AG41" s="7">
        <f>'pivot times'!H41</f>
        <v>7.4353404615384608</v>
      </c>
      <c r="AH41" s="7">
        <f>'pivot times'!I41</f>
        <v>2.5784079982262358</v>
      </c>
      <c r="AI41" s="7">
        <f t="shared" si="6"/>
        <v>-0.29988353314024607</v>
      </c>
      <c r="AJ41" s="7">
        <f t="shared" si="7"/>
        <v>15.170564456217168</v>
      </c>
      <c r="AK41" s="7">
        <f>'pivot times'!J41</f>
        <v>268.10301249999998</v>
      </c>
      <c r="AL41" s="7">
        <f>'pivot times'!K41</f>
        <v>23.885836500000448</v>
      </c>
      <c r="AM41" s="7">
        <f t="shared" si="8"/>
        <v>196.44550299999864</v>
      </c>
      <c r="AN41" s="7">
        <f t="shared" si="9"/>
        <v>339.76052200000129</v>
      </c>
      <c r="AO41" s="7">
        <f>'pivot times'!L41</f>
        <v>236.93559300000001</v>
      </c>
      <c r="AP41" s="7">
        <f>'pivot times'!M41</f>
        <v>4.4613177661479035</v>
      </c>
      <c r="AQ41" s="7">
        <f t="shared" si="10"/>
        <v>223.5516397015563</v>
      </c>
      <c r="AR41" s="7">
        <f t="shared" si="11"/>
        <v>250.31954629844373</v>
      </c>
      <c r="AS41" s="7">
        <f>'pivot times'!N41</f>
        <v>29.7518064</v>
      </c>
      <c r="AT41" s="7">
        <f>'pivot times'!O41</f>
        <v>0.59453817364826811</v>
      </c>
      <c r="AU41" s="7">
        <f t="shared" si="12"/>
        <v>27.968191879055194</v>
      </c>
      <c r="AV41" s="7">
        <f t="shared" si="13"/>
        <v>31.535420920944805</v>
      </c>
      <c r="AW41" s="7">
        <f>'pivot times'!P41</f>
        <v>8.7037087857142854</v>
      </c>
      <c r="AX41" s="7">
        <f>'pivot times'!Q41</f>
        <v>8.7618437791449039E-2</v>
      </c>
      <c r="AY41" s="7">
        <f t="shared" si="14"/>
        <v>8.4408534723399384</v>
      </c>
      <c r="AZ41" s="7">
        <f t="shared" si="15"/>
        <v>8.9665640990886324</v>
      </c>
      <c r="BA41" s="7">
        <f>'pivot times'!R41</f>
        <v>1.4701122000000002</v>
      </c>
      <c r="BB41" s="7">
        <f>'pivot times'!S41</f>
        <v>4.4803983302377094E-2</v>
      </c>
      <c r="BC41" s="7">
        <f t="shared" si="16"/>
        <v>1.335700250092869</v>
      </c>
      <c r="BD41" s="7">
        <f t="shared" si="17"/>
        <v>1.6045241499071314</v>
      </c>
    </row>
    <row r="42" spans="1:56" x14ac:dyDescent="0.25">
      <c r="A42" s="2">
        <v>35</v>
      </c>
      <c r="B42" s="6">
        <v>236.8462835</v>
      </c>
      <c r="C42" s="6">
        <v>223.90035250000003</v>
      </c>
      <c r="D42" s="6">
        <v>26.373579599999999</v>
      </c>
      <c r="E42" s="6">
        <v>6.6520917692307693</v>
      </c>
      <c r="F42" s="6">
        <v>257.69851800000004</v>
      </c>
      <c r="G42" s="6">
        <v>239.53129749999999</v>
      </c>
      <c r="H42" s="6">
        <v>28.694946200000004</v>
      </c>
      <c r="I42" s="6">
        <v>8.5012493846153845</v>
      </c>
      <c r="J42" s="6">
        <v>1.5460486000000002</v>
      </c>
      <c r="K42" s="6">
        <v>2.9450521999999997</v>
      </c>
      <c r="L42" s="6">
        <v>5.9843945999999999</v>
      </c>
      <c r="U42" s="7" t="e">
        <f>GETPIVOTDATA("Avg",'pivot times'!$A$3,"action","e0","world_size",10000,"number_of_steps_between_file_dumps",1,"omp_get_max_threads",A42)</f>
        <v>#REF!</v>
      </c>
      <c r="V42" s="7" t="e">
        <f>GETPIVOTDATA("StdDevp",'pivot times'!$A$3,"action","e0","world_size",10000,"number_of_steps_between_file_dumps",1,"omp_get_max_threads",A42)</f>
        <v>#REF!</v>
      </c>
      <c r="W42" s="7" t="e">
        <f t="shared" si="0"/>
        <v>#REF!</v>
      </c>
      <c r="X42" s="7" t="e">
        <f t="shared" si="1"/>
        <v>#REF!</v>
      </c>
      <c r="Y42" s="7">
        <f>'pivot times'!D42</f>
        <v>232.4876558</v>
      </c>
      <c r="Z42" s="7">
        <f>'pivot times'!E42</f>
        <v>10.675251725440003</v>
      </c>
      <c r="AA42" s="7">
        <f t="shared" si="2"/>
        <v>200.46190062367998</v>
      </c>
      <c r="AB42" s="7">
        <f t="shared" si="3"/>
        <v>264.51341097632002</v>
      </c>
      <c r="AC42" s="7">
        <f>'pivot times'!F42</f>
        <v>26.373579599999999</v>
      </c>
      <c r="AD42" s="7">
        <f>'pivot times'!G42</f>
        <v>0.1971214269393142</v>
      </c>
      <c r="AE42" s="7">
        <f t="shared" si="4"/>
        <v>25.782215319182058</v>
      </c>
      <c r="AF42" s="7">
        <f t="shared" si="5"/>
        <v>26.964943880817941</v>
      </c>
      <c r="AG42" s="7">
        <f>'pivot times'!H42</f>
        <v>6.9145132857142864</v>
      </c>
      <c r="AH42" s="7">
        <f>'pivot times'!I42</f>
        <v>0.96035075398957026</v>
      </c>
      <c r="AI42" s="7">
        <f t="shared" si="6"/>
        <v>4.0334610237455752</v>
      </c>
      <c r="AJ42" s="7">
        <f t="shared" si="7"/>
        <v>9.7955655476829975</v>
      </c>
      <c r="AK42" s="7">
        <f>'pivot times'!J42</f>
        <v>257.69851800000004</v>
      </c>
      <c r="AL42" s="7">
        <f>'pivot times'!K42</f>
        <v>3.3335859999978039</v>
      </c>
      <c r="AM42" s="7">
        <f t="shared" si="8"/>
        <v>247.69776000000661</v>
      </c>
      <c r="AN42" s="7">
        <f t="shared" si="9"/>
        <v>267.69927599999346</v>
      </c>
      <c r="AO42" s="7">
        <f>'pivot times'!L42</f>
        <v>239.53129749999999</v>
      </c>
      <c r="AP42" s="7">
        <f>'pivot times'!M42</f>
        <v>4.2892620897603972</v>
      </c>
      <c r="AQ42" s="7">
        <f t="shared" si="10"/>
        <v>226.6635112307188</v>
      </c>
      <c r="AR42" s="7">
        <f t="shared" si="11"/>
        <v>252.39908376928119</v>
      </c>
      <c r="AS42" s="7">
        <f>'pivot times'!N42</f>
        <v>28.694946200000004</v>
      </c>
      <c r="AT42" s="7">
        <f>'pivot times'!O42</f>
        <v>0.29335242117339733</v>
      </c>
      <c r="AU42" s="7">
        <f t="shared" si="12"/>
        <v>27.814888936479811</v>
      </c>
      <c r="AV42" s="7">
        <f t="shared" si="13"/>
        <v>29.575003463520197</v>
      </c>
      <c r="AW42" s="7">
        <f>'pivot times'!P42</f>
        <v>8.5364762857142846</v>
      </c>
      <c r="AX42" s="7">
        <f>'pivot times'!Q42</f>
        <v>0.17451456046439179</v>
      </c>
      <c r="AY42" s="7">
        <f t="shared" si="14"/>
        <v>8.0129326043211098</v>
      </c>
      <c r="AZ42" s="7">
        <f t="shared" si="15"/>
        <v>9.0600199671074595</v>
      </c>
      <c r="BA42" s="7">
        <f>'pivot times'!R42</f>
        <v>1.5460486000000002</v>
      </c>
      <c r="BB42" s="7">
        <f>'pivot times'!S42</f>
        <v>7.9550953008999475E-2</v>
      </c>
      <c r="BC42" s="7">
        <f t="shared" si="16"/>
        <v>1.3073957409730017</v>
      </c>
      <c r="BD42" s="7">
        <f t="shared" si="17"/>
        <v>1.7847014590269987</v>
      </c>
    </row>
    <row r="43" spans="1:56" x14ac:dyDescent="0.25">
      <c r="A43" s="2">
        <v>36</v>
      </c>
      <c r="B43" s="6">
        <v>237.61886166666667</v>
      </c>
      <c r="C43" s="6">
        <v>223.81261783333335</v>
      </c>
      <c r="D43" s="6">
        <v>25.940703599999999</v>
      </c>
      <c r="E43" s="6">
        <v>6.5045669230769221</v>
      </c>
      <c r="F43" s="6">
        <v>270.49737649999997</v>
      </c>
      <c r="G43" s="6">
        <v>238.158208</v>
      </c>
      <c r="H43" s="6">
        <v>28.380642599999998</v>
      </c>
      <c r="I43" s="6">
        <v>8.3073463571428565</v>
      </c>
      <c r="J43" s="6">
        <v>1.5158449999999999</v>
      </c>
      <c r="K43" s="6">
        <v>3.0800518000000001</v>
      </c>
      <c r="L43" s="6">
        <v>6.0768950000000004</v>
      </c>
      <c r="U43" s="7" t="e">
        <f>GETPIVOTDATA("Avg",'pivot times'!$A$3,"action","e0","world_size",10000,"number_of_steps_between_file_dumps",1,"omp_get_max_threads",A43)</f>
        <v>#REF!</v>
      </c>
      <c r="V43" s="7" t="e">
        <f>GETPIVOTDATA("StdDevp",'pivot times'!$A$3,"action","e0","world_size",10000,"number_of_steps_between_file_dumps",1,"omp_get_max_threads",A43)</f>
        <v>#REF!</v>
      </c>
      <c r="W43" s="7" t="e">
        <f t="shared" si="0"/>
        <v>#REF!</v>
      </c>
      <c r="X43" s="7" t="e">
        <f t="shared" si="1"/>
        <v>#REF!</v>
      </c>
      <c r="Y43" s="7">
        <f>'pivot times'!D43</f>
        <v>232.92260930000003</v>
      </c>
      <c r="Z43" s="7">
        <f>'pivot times'!E43</f>
        <v>11.277495542047843</v>
      </c>
      <c r="AA43" s="7">
        <f t="shared" si="2"/>
        <v>199.09012267385651</v>
      </c>
      <c r="AB43" s="7">
        <f t="shared" si="3"/>
        <v>266.75509592614355</v>
      </c>
      <c r="AC43" s="7">
        <f>'pivot times'!F43</f>
        <v>25.940703599999996</v>
      </c>
      <c r="AD43" s="7">
        <f>'pivot times'!G43</f>
        <v>0.82347594422294856</v>
      </c>
      <c r="AE43" s="7">
        <f t="shared" si="4"/>
        <v>23.470275767331149</v>
      </c>
      <c r="AF43" s="7">
        <f t="shared" si="5"/>
        <v>28.411131432668842</v>
      </c>
      <c r="AG43" s="7">
        <f>'pivot times'!H43</f>
        <v>6.5298442142857143</v>
      </c>
      <c r="AH43" s="7">
        <f>'pivot times'!I43</f>
        <v>0.13832435140189711</v>
      </c>
      <c r="AI43" s="7">
        <f t="shared" si="6"/>
        <v>6.114871160080023</v>
      </c>
      <c r="AJ43" s="7">
        <f t="shared" si="7"/>
        <v>6.9448172684914056</v>
      </c>
      <c r="AK43" s="7">
        <f>'pivot times'!J43</f>
        <v>270.49737649999997</v>
      </c>
      <c r="AL43" s="7">
        <f>'pivot times'!K43</f>
        <v>16.436110500000442</v>
      </c>
      <c r="AM43" s="7">
        <f t="shared" si="8"/>
        <v>221.18904499999866</v>
      </c>
      <c r="AN43" s="7">
        <f t="shared" si="9"/>
        <v>319.80570800000129</v>
      </c>
      <c r="AO43" s="7">
        <f>'pivot times'!L43</f>
        <v>238.158208</v>
      </c>
      <c r="AP43" s="7">
        <f>'pivot times'!M43</f>
        <v>6.2674383074777786</v>
      </c>
      <c r="AQ43" s="7">
        <f t="shared" si="10"/>
        <v>219.35589307756666</v>
      </c>
      <c r="AR43" s="7">
        <f t="shared" si="11"/>
        <v>256.96052292243331</v>
      </c>
      <c r="AS43" s="7">
        <f>'pivot times'!N43</f>
        <v>28.380642599999998</v>
      </c>
      <c r="AT43" s="7">
        <f>'pivot times'!O43</f>
        <v>1.2642774280840272</v>
      </c>
      <c r="AU43" s="7">
        <f t="shared" si="12"/>
        <v>24.587810315747916</v>
      </c>
      <c r="AV43" s="7">
        <f t="shared" si="13"/>
        <v>32.17347488425208</v>
      </c>
      <c r="AW43" s="7">
        <f>'pivot times'!P43</f>
        <v>8.3073463571428565</v>
      </c>
      <c r="AX43" s="7">
        <f>'pivot times'!Q43</f>
        <v>0.11232379472095613</v>
      </c>
      <c r="AY43" s="7">
        <f t="shared" si="14"/>
        <v>7.9703749729799878</v>
      </c>
      <c r="AZ43" s="7">
        <f t="shared" si="15"/>
        <v>8.6443177413057253</v>
      </c>
      <c r="BA43" s="7">
        <f>'pivot times'!R43</f>
        <v>1.5158449999999999</v>
      </c>
      <c r="BB43" s="7">
        <f>'pivot times'!S43</f>
        <v>4.2488093949952586E-2</v>
      </c>
      <c r="BC43" s="7">
        <f t="shared" si="16"/>
        <v>1.3883807181501422</v>
      </c>
      <c r="BD43" s="7">
        <f t="shared" si="17"/>
        <v>1.6433092818498576</v>
      </c>
    </row>
    <row r="44" spans="1:56" x14ac:dyDescent="0.25">
      <c r="A44" s="2">
        <v>37</v>
      </c>
      <c r="B44" s="6">
        <v>237.70971660000001</v>
      </c>
      <c r="C44" s="6">
        <v>222.98275840000002</v>
      </c>
      <c r="D44" s="6">
        <v>26.002432799999998</v>
      </c>
      <c r="E44" s="6">
        <v>6.3552268461538484</v>
      </c>
      <c r="F44" s="6">
        <v>265.15357499999999</v>
      </c>
      <c r="G44" s="6">
        <v>236.54481939999999</v>
      </c>
      <c r="H44" s="6">
        <v>28.364792000000001</v>
      </c>
      <c r="I44" s="6">
        <v>8.1446830000000006</v>
      </c>
      <c r="J44" s="6">
        <v>1.5050421999999999</v>
      </c>
      <c r="K44" s="6">
        <v>2.9959239999999996</v>
      </c>
      <c r="L44" s="6">
        <v>6.1435918000000003</v>
      </c>
      <c r="U44" s="7" t="e">
        <f>GETPIVOTDATA("Avg",'pivot times'!$A$3,"action","e0","world_size",10000,"number_of_steps_between_file_dumps",1,"omp_get_max_threads",A44)</f>
        <v>#REF!</v>
      </c>
      <c r="V44" s="7" t="e">
        <f>GETPIVOTDATA("StdDevp",'pivot times'!$A$3,"action","e0","world_size",10000,"number_of_steps_between_file_dumps",1,"omp_get_max_threads",A44)</f>
        <v>#REF!</v>
      </c>
      <c r="W44" s="7" t="e">
        <f t="shared" si="0"/>
        <v>#REF!</v>
      </c>
      <c r="X44" s="7" t="e">
        <f t="shared" si="1"/>
        <v>#REF!</v>
      </c>
      <c r="Y44" s="7">
        <f>'pivot times'!D44</f>
        <v>233.37431809999998</v>
      </c>
      <c r="Z44" s="7">
        <f>'pivot times'!E44</f>
        <v>11.968334383123173</v>
      </c>
      <c r="AA44" s="7">
        <f t="shared" si="2"/>
        <v>197.46931495063046</v>
      </c>
      <c r="AB44" s="7">
        <f t="shared" si="3"/>
        <v>269.2793212493695</v>
      </c>
      <c r="AC44" s="7">
        <f>'pivot times'!F44</f>
        <v>26.002432799999998</v>
      </c>
      <c r="AD44" s="7">
        <f>'pivot times'!G44</f>
        <v>1.3051131508597964</v>
      </c>
      <c r="AE44" s="7">
        <f t="shared" si="4"/>
        <v>22.087093347420609</v>
      </c>
      <c r="AF44" s="7">
        <f t="shared" si="5"/>
        <v>29.917772252579386</v>
      </c>
      <c r="AG44" s="7">
        <f>'pivot times'!H44</f>
        <v>6.3552268461538484</v>
      </c>
      <c r="AH44" s="7">
        <f>'pivot times'!I44</f>
        <v>0.10974338396860533</v>
      </c>
      <c r="AI44" s="7">
        <f t="shared" si="6"/>
        <v>6.0259966942480325</v>
      </c>
      <c r="AJ44" s="7">
        <f t="shared" si="7"/>
        <v>6.6844569980596642</v>
      </c>
      <c r="AK44" s="7">
        <f>'pivot times'!J44</f>
        <v>265.15357499999999</v>
      </c>
      <c r="AL44" s="7">
        <f>'pivot times'!K44</f>
        <v>10.711649000000696</v>
      </c>
      <c r="AM44" s="7">
        <f t="shared" si="8"/>
        <v>233.0186279999979</v>
      </c>
      <c r="AN44" s="7">
        <f t="shared" si="9"/>
        <v>297.2885220000021</v>
      </c>
      <c r="AO44" s="7">
        <f>'pivot times'!L44</f>
        <v>236.54481939999999</v>
      </c>
      <c r="AP44" s="7">
        <f>'pivot times'!M44</f>
        <v>5.5800266878104274</v>
      </c>
      <c r="AQ44" s="7">
        <f t="shared" si="10"/>
        <v>219.8047393365687</v>
      </c>
      <c r="AR44" s="7">
        <f t="shared" si="11"/>
        <v>253.28489946343129</v>
      </c>
      <c r="AS44" s="7">
        <f>'pivot times'!N44</f>
        <v>28.364792000000001</v>
      </c>
      <c r="AT44" s="7">
        <f>'pivot times'!O44</f>
        <v>0.29723869356787214</v>
      </c>
      <c r="AU44" s="7">
        <f t="shared" si="12"/>
        <v>27.473075919296384</v>
      </c>
      <c r="AV44" s="7">
        <f t="shared" si="13"/>
        <v>29.256508080703618</v>
      </c>
      <c r="AW44" s="7">
        <f>'pivot times'!P44</f>
        <v>8.1446830000000006</v>
      </c>
      <c r="AX44" s="7">
        <f>'pivot times'!Q44</f>
        <v>0.10233840975053533</v>
      </c>
      <c r="AY44" s="7">
        <f t="shared" si="14"/>
        <v>7.8376677707483946</v>
      </c>
      <c r="AZ44" s="7">
        <f t="shared" si="15"/>
        <v>8.4516982292516065</v>
      </c>
      <c r="BA44" s="7">
        <f>'pivot times'!R44</f>
        <v>1.5050421999999999</v>
      </c>
      <c r="BB44" s="7">
        <f>'pivot times'!S44</f>
        <v>4.9208005191836948E-2</v>
      </c>
      <c r="BC44" s="7">
        <f t="shared" si="16"/>
        <v>1.357418184424489</v>
      </c>
      <c r="BD44" s="7">
        <f t="shared" si="17"/>
        <v>1.6526662155755107</v>
      </c>
    </row>
    <row r="45" spans="1:56" x14ac:dyDescent="0.25">
      <c r="A45" s="2">
        <v>38</v>
      </c>
      <c r="B45" s="6">
        <v>241.04318916666662</v>
      </c>
      <c r="C45" s="6">
        <v>223.66506933333335</v>
      </c>
      <c r="D45" s="6">
        <v>25.195611599999999</v>
      </c>
      <c r="E45" s="6">
        <v>6.279286083333333</v>
      </c>
      <c r="F45" s="6">
        <v>254.452382</v>
      </c>
      <c r="G45" s="6">
        <v>236.86620244444444</v>
      </c>
      <c r="H45" s="6">
        <v>28.403345000000002</v>
      </c>
      <c r="I45" s="6">
        <v>8.0406479230769232</v>
      </c>
      <c r="J45" s="6">
        <v>1.5310215999999999</v>
      </c>
      <c r="K45" s="6">
        <v>3.0793762</v>
      </c>
      <c r="L45" s="6">
        <v>5.9718273999999996</v>
      </c>
      <c r="U45" s="7" t="e">
        <f>GETPIVOTDATA("Avg",'pivot times'!$A$3,"action","e0","world_size",10000,"number_of_steps_between_file_dumps",1,"omp_get_max_threads",A45)</f>
        <v>#REF!</v>
      </c>
      <c r="V45" s="7" t="e">
        <f>GETPIVOTDATA("StdDevp",'pivot times'!$A$3,"action","e0","world_size",10000,"number_of_steps_between_file_dumps",1,"omp_get_max_threads",A45)</f>
        <v>#REF!</v>
      </c>
      <c r="W45" s="7" t="e">
        <f t="shared" si="0"/>
        <v>#REF!</v>
      </c>
      <c r="X45" s="7" t="e">
        <f t="shared" si="1"/>
        <v>#REF!</v>
      </c>
      <c r="Y45" s="7">
        <f>'pivot times'!D45</f>
        <v>233.82563910000005</v>
      </c>
      <c r="Z45" s="7">
        <f>'pivot times'!E45</f>
        <v>12.595413984126372</v>
      </c>
      <c r="AA45" s="7">
        <f t="shared" si="2"/>
        <v>196.03939714762095</v>
      </c>
      <c r="AB45" s="7">
        <f t="shared" si="3"/>
        <v>271.61188105237915</v>
      </c>
      <c r="AC45" s="7">
        <f>'pivot times'!F45</f>
        <v>25.195611599999999</v>
      </c>
      <c r="AD45" s="7">
        <f>'pivot times'!G45</f>
        <v>0.72580543563997824</v>
      </c>
      <c r="AE45" s="7">
        <f t="shared" si="4"/>
        <v>23.018195293080066</v>
      </c>
      <c r="AF45" s="7">
        <f t="shared" si="5"/>
        <v>27.373027906919933</v>
      </c>
      <c r="AG45" s="7">
        <f>'pivot times'!H45</f>
        <v>6.3284918461538462</v>
      </c>
      <c r="AH45" s="7">
        <f>'pivot times'!I45</f>
        <v>0.18276094485795571</v>
      </c>
      <c r="AI45" s="7">
        <f t="shared" si="6"/>
        <v>5.7802090115799789</v>
      </c>
      <c r="AJ45" s="7">
        <f t="shared" si="7"/>
        <v>6.8767746807277135</v>
      </c>
      <c r="AK45" s="7">
        <f>'pivot times'!J45</f>
        <v>297.54777100000001</v>
      </c>
      <c r="AL45" s="7">
        <f>'pivot times'!K45</f>
        <v>43.095389000000068</v>
      </c>
      <c r="AM45" s="7">
        <f t="shared" si="8"/>
        <v>168.26160399999981</v>
      </c>
      <c r="AN45" s="7">
        <f t="shared" si="9"/>
        <v>426.83393800000022</v>
      </c>
      <c r="AO45" s="7">
        <f>'pivot times'!L45</f>
        <v>237.50167460000003</v>
      </c>
      <c r="AP45" s="7">
        <f>'pivot times'!M45</f>
        <v>4.8993057032823728</v>
      </c>
      <c r="AQ45" s="7">
        <f t="shared" si="10"/>
        <v>222.80375749015292</v>
      </c>
      <c r="AR45" s="7">
        <f t="shared" si="11"/>
        <v>252.19959170984714</v>
      </c>
      <c r="AS45" s="7">
        <f>'pivot times'!N45</f>
        <v>28.403345000000002</v>
      </c>
      <c r="AT45" s="7">
        <f>'pivot times'!O45</f>
        <v>0.85679985829152172</v>
      </c>
      <c r="AU45" s="7">
        <f t="shared" si="12"/>
        <v>25.832945425125438</v>
      </c>
      <c r="AV45" s="7">
        <f t="shared" si="13"/>
        <v>30.973744574874566</v>
      </c>
      <c r="AW45" s="7">
        <f>'pivot times'!P45</f>
        <v>8.0767295714285705</v>
      </c>
      <c r="AX45" s="7">
        <f>'pivot times'!Q45</f>
        <v>0.2344543261599546</v>
      </c>
      <c r="AY45" s="7">
        <f t="shared" si="14"/>
        <v>7.3733665929487069</v>
      </c>
      <c r="AZ45" s="7">
        <f t="shared" si="15"/>
        <v>8.780092549908435</v>
      </c>
      <c r="BA45" s="7">
        <f>'pivot times'!R45</f>
        <v>1.5310215999999999</v>
      </c>
      <c r="BB45" s="7">
        <f>'pivot times'!S45</f>
        <v>6.0159216659131189E-2</v>
      </c>
      <c r="BC45" s="7">
        <f t="shared" si="16"/>
        <v>1.3505439500226064</v>
      </c>
      <c r="BD45" s="7">
        <f t="shared" si="17"/>
        <v>1.7114992499773933</v>
      </c>
    </row>
    <row r="46" spans="1:56" x14ac:dyDescent="0.25">
      <c r="A46" s="2">
        <v>39</v>
      </c>
      <c r="B46" s="6">
        <v>241.96332150000001</v>
      </c>
      <c r="C46" s="6">
        <v>229.1548674</v>
      </c>
      <c r="D46" s="6">
        <v>25.440655</v>
      </c>
      <c r="E46" s="6">
        <v>6.1720121538461541</v>
      </c>
      <c r="F46" s="6">
        <v>268.34287300000005</v>
      </c>
      <c r="G46" s="6">
        <v>239.49255537500002</v>
      </c>
      <c r="H46" s="6">
        <v>27.7711212</v>
      </c>
      <c r="I46" s="6">
        <v>7.8449008461538465</v>
      </c>
      <c r="J46" s="6">
        <v>1.6020316000000001</v>
      </c>
      <c r="K46" s="6">
        <v>3.0305253999999997</v>
      </c>
      <c r="L46" s="6">
        <v>5.8893816000000001</v>
      </c>
      <c r="U46" s="7" t="e">
        <f>GETPIVOTDATA("Avg",'pivot times'!$A$3,"action","e0","world_size",10000,"number_of_steps_between_file_dumps",1,"omp_get_max_threads",A46)</f>
        <v>#REF!</v>
      </c>
      <c r="V46" s="7" t="e">
        <f>GETPIVOTDATA("StdDevp",'pivot times'!$A$3,"action","e0","world_size",10000,"number_of_steps_between_file_dumps",1,"omp_get_max_threads",A46)</f>
        <v>#REF!</v>
      </c>
      <c r="W46" s="7" t="e">
        <f t="shared" si="0"/>
        <v>#REF!</v>
      </c>
      <c r="X46" s="7" t="e">
        <f t="shared" si="1"/>
        <v>#REF!</v>
      </c>
      <c r="Y46" s="7">
        <f>'pivot times'!D46</f>
        <v>238.96068827272728</v>
      </c>
      <c r="Z46" s="7">
        <f>'pivot times'!E46</f>
        <v>13.811706042044795</v>
      </c>
      <c r="AA46" s="7">
        <f t="shared" si="2"/>
        <v>197.52557014659288</v>
      </c>
      <c r="AB46" s="7">
        <f t="shared" si="3"/>
        <v>280.39580639886168</v>
      </c>
      <c r="AC46" s="7">
        <f>'pivot times'!F46</f>
        <v>25.440655</v>
      </c>
      <c r="AD46" s="7">
        <f>'pivot times'!G46</f>
        <v>0.69708145925258591</v>
      </c>
      <c r="AE46" s="7">
        <f t="shared" si="4"/>
        <v>23.349410622242242</v>
      </c>
      <c r="AF46" s="7">
        <f t="shared" si="5"/>
        <v>27.531899377757757</v>
      </c>
      <c r="AG46" s="7">
        <f>'pivot times'!H46</f>
        <v>6.2400039285714284</v>
      </c>
      <c r="AH46" s="7">
        <f>'pivot times'!I46</f>
        <v>0.25442041908015794</v>
      </c>
      <c r="AI46" s="7">
        <f t="shared" si="6"/>
        <v>5.476742671330955</v>
      </c>
      <c r="AJ46" s="7">
        <f t="shared" si="7"/>
        <v>7.0032651858119017</v>
      </c>
      <c r="AK46" s="7">
        <f>'pivot times'!J46</f>
        <v>268.34287300000005</v>
      </c>
      <c r="AL46" s="7">
        <f>'pivot times'!K46</f>
        <v>10.312059999999498</v>
      </c>
      <c r="AM46" s="7">
        <f t="shared" si="8"/>
        <v>237.40669300000155</v>
      </c>
      <c r="AN46" s="7">
        <f t="shared" si="9"/>
        <v>299.27905299999856</v>
      </c>
      <c r="AO46" s="7">
        <f>'pivot times'!L46</f>
        <v>240.08820477777783</v>
      </c>
      <c r="AP46" s="7">
        <f>'pivot times'!M46</f>
        <v>2.3396997233207482</v>
      </c>
      <c r="AQ46" s="7">
        <f t="shared" si="10"/>
        <v>233.0691056078156</v>
      </c>
      <c r="AR46" s="7">
        <f t="shared" si="11"/>
        <v>247.10730394774006</v>
      </c>
      <c r="AS46" s="7">
        <f>'pivot times'!N46</f>
        <v>27.7711212</v>
      </c>
      <c r="AT46" s="7">
        <f>'pivot times'!O46</f>
        <v>0.68541954042284814</v>
      </c>
      <c r="AU46" s="7">
        <f t="shared" si="12"/>
        <v>25.714862578731456</v>
      </c>
      <c r="AV46" s="7">
        <f t="shared" si="13"/>
        <v>29.827379821268543</v>
      </c>
      <c r="AW46" s="7">
        <f>'pivot times'!P46</f>
        <v>7.8575376428571433</v>
      </c>
      <c r="AX46" s="7">
        <f>'pivot times'!Q46</f>
        <v>7.4037486684221429E-2</v>
      </c>
      <c r="AY46" s="7">
        <f t="shared" si="14"/>
        <v>7.6354251828044788</v>
      </c>
      <c r="AZ46" s="7">
        <f t="shared" si="15"/>
        <v>8.0796501029098078</v>
      </c>
      <c r="BA46" s="7">
        <f>'pivot times'!R46</f>
        <v>1.6020316000000001</v>
      </c>
      <c r="BB46" s="7">
        <f>'pivot times'!S46</f>
        <v>7.1517396942555461E-2</v>
      </c>
      <c r="BC46" s="7">
        <f t="shared" si="16"/>
        <v>1.3874794091723337</v>
      </c>
      <c r="BD46" s="7">
        <f t="shared" si="17"/>
        <v>1.8165837908276665</v>
      </c>
    </row>
    <row r="47" spans="1:56" x14ac:dyDescent="0.25">
      <c r="A47" s="2">
        <v>40</v>
      </c>
      <c r="B47" s="6">
        <v>243.52978133333332</v>
      </c>
      <c r="C47" s="6">
        <v>229.51871560000001</v>
      </c>
      <c r="D47" s="6">
        <v>25.1045528</v>
      </c>
      <c r="E47" s="6">
        <v>6.0045919999999997</v>
      </c>
      <c r="F47" s="6">
        <v>266.3829475</v>
      </c>
      <c r="G47" s="6">
        <v>239.42778050000004</v>
      </c>
      <c r="H47" s="6">
        <v>27.578900799999996</v>
      </c>
      <c r="I47" s="6">
        <v>7.7223289285714287</v>
      </c>
      <c r="J47" s="6">
        <v>1.5592615999999999</v>
      </c>
      <c r="K47" s="6">
        <v>3.0519363999999998</v>
      </c>
      <c r="L47" s="6">
        <v>5.4509975999999991</v>
      </c>
      <c r="U47" s="7" t="e">
        <f>GETPIVOTDATA("Avg",'pivot times'!$A$3,"action","e0","world_size",10000,"number_of_steps_between_file_dumps",1,"omp_get_max_threads",A47)</f>
        <v>#REF!</v>
      </c>
      <c r="V47" s="7" t="e">
        <f>GETPIVOTDATA("StdDevp",'pivot times'!$A$3,"action","e0","world_size",10000,"number_of_steps_between_file_dumps",1,"omp_get_max_threads",A47)</f>
        <v>#REF!</v>
      </c>
      <c r="W47" s="7" t="e">
        <f t="shared" si="0"/>
        <v>#REF!</v>
      </c>
      <c r="X47" s="7" t="e">
        <f t="shared" si="1"/>
        <v>#REF!</v>
      </c>
      <c r="Y47" s="7">
        <f>'pivot times'!D47</f>
        <v>238.74393563636366</v>
      </c>
      <c r="Z47" s="7">
        <f>'pivot times'!E47</f>
        <v>14.203245752270952</v>
      </c>
      <c r="AA47" s="7">
        <f t="shared" si="2"/>
        <v>196.13419837955081</v>
      </c>
      <c r="AB47" s="7">
        <f t="shared" si="3"/>
        <v>281.35367289317651</v>
      </c>
      <c r="AC47" s="7">
        <f>'pivot times'!F47</f>
        <v>25.1045528</v>
      </c>
      <c r="AD47" s="7">
        <f>'pivot times'!G47</f>
        <v>0.84186177175618948</v>
      </c>
      <c r="AE47" s="7">
        <f t="shared" si="4"/>
        <v>22.578967484731432</v>
      </c>
      <c r="AF47" s="7">
        <f t="shared" si="5"/>
        <v>27.630138115268569</v>
      </c>
      <c r="AG47" s="7">
        <f>'pivot times'!H47</f>
        <v>6.0045919999999997</v>
      </c>
      <c r="AH47" s="7">
        <f>'pivot times'!I47</f>
        <v>9.4336703906074293E-2</v>
      </c>
      <c r="AI47" s="7">
        <f t="shared" si="6"/>
        <v>5.7215818882817766</v>
      </c>
      <c r="AJ47" s="7">
        <f t="shared" si="7"/>
        <v>6.2876021117182228</v>
      </c>
      <c r="AK47" s="7">
        <f>'pivot times'!J47</f>
        <v>282.29597819999998</v>
      </c>
      <c r="AL47" s="7">
        <f>'pivot times'!K47</f>
        <v>32.6045244468596</v>
      </c>
      <c r="AM47" s="7">
        <f t="shared" si="8"/>
        <v>184.48240485942119</v>
      </c>
      <c r="AN47" s="7">
        <f t="shared" si="9"/>
        <v>380.10955154057876</v>
      </c>
      <c r="AO47" s="7">
        <f>'pivot times'!L47</f>
        <v>240.0304137777778</v>
      </c>
      <c r="AP47" s="7">
        <f>'pivot times'!M47</f>
        <v>3.8355439672196003</v>
      </c>
      <c r="AQ47" s="7">
        <f t="shared" si="10"/>
        <v>228.52378187611899</v>
      </c>
      <c r="AR47" s="7">
        <f t="shared" si="11"/>
        <v>251.5370456794366</v>
      </c>
      <c r="AS47" s="7">
        <f>'pivot times'!N47</f>
        <v>27.578900799999996</v>
      </c>
      <c r="AT47" s="7">
        <f>'pivot times'!O47</f>
        <v>0.70425237710214339</v>
      </c>
      <c r="AU47" s="7">
        <f t="shared" si="12"/>
        <v>25.466143668693565</v>
      </c>
      <c r="AV47" s="7">
        <f t="shared" si="13"/>
        <v>29.691657931306427</v>
      </c>
      <c r="AW47" s="7">
        <f>'pivot times'!P47</f>
        <v>7.7223289285714287</v>
      </c>
      <c r="AX47" s="7">
        <f>'pivot times'!Q47</f>
        <v>0.16324507410050051</v>
      </c>
      <c r="AY47" s="7">
        <f t="shared" si="14"/>
        <v>7.2325937062699275</v>
      </c>
      <c r="AZ47" s="7">
        <f t="shared" si="15"/>
        <v>8.21206415087293</v>
      </c>
      <c r="BA47" s="7">
        <f>'pivot times'!R47</f>
        <v>1.5592615999999999</v>
      </c>
      <c r="BB47" s="7">
        <f>'pivot times'!S47</f>
        <v>7.8916984660082165E-2</v>
      </c>
      <c r="BC47" s="7">
        <f t="shared" si="16"/>
        <v>1.3225106460197535</v>
      </c>
      <c r="BD47" s="7">
        <f t="shared" si="17"/>
        <v>1.7960125539802463</v>
      </c>
    </row>
    <row r="48" spans="1:56" x14ac:dyDescent="0.25">
      <c r="A48" s="2">
        <v>41</v>
      </c>
      <c r="B48" s="6">
        <v>240.32926566666666</v>
      </c>
      <c r="C48" s="6">
        <v>229.3532175</v>
      </c>
      <c r="D48" s="6">
        <v>25.383420600000001</v>
      </c>
      <c r="E48" s="6">
        <v>5.9700526153846161</v>
      </c>
      <c r="F48" s="6">
        <v>261.89075333333329</v>
      </c>
      <c r="G48" s="6">
        <v>236.8362965</v>
      </c>
      <c r="H48" s="6">
        <v>26.769992800000001</v>
      </c>
      <c r="I48" s="6">
        <v>7.5037921538461534</v>
      </c>
      <c r="J48" s="6">
        <v>1.6434786000000003</v>
      </c>
      <c r="K48" s="6">
        <v>2.9147716000000004</v>
      </c>
      <c r="L48" s="6">
        <v>5.7830408000000002</v>
      </c>
      <c r="U48" s="7" t="e">
        <f>GETPIVOTDATA("Avg",'pivot times'!$A$3,"action","e0","world_size",10000,"number_of_steps_between_file_dumps",1,"omp_get_max_threads",A48)</f>
        <v>#REF!</v>
      </c>
      <c r="V48" s="7" t="e">
        <f>GETPIVOTDATA("StdDevp",'pivot times'!$A$3,"action","e0","world_size",10000,"number_of_steps_between_file_dumps",1,"omp_get_max_threads",A48)</f>
        <v>#REF!</v>
      </c>
      <c r="W48" s="7" t="e">
        <f t="shared" si="0"/>
        <v>#REF!</v>
      </c>
      <c r="X48" s="7" t="e">
        <f t="shared" si="1"/>
        <v>#REF!</v>
      </c>
      <c r="Y48" s="7">
        <f>'pivot times'!D48</f>
        <v>239.16124179999997</v>
      </c>
      <c r="Z48" s="7">
        <f>'pivot times'!E48</f>
        <v>15.576138156078578</v>
      </c>
      <c r="AA48" s="7">
        <f t="shared" si="2"/>
        <v>192.43282733176423</v>
      </c>
      <c r="AB48" s="7">
        <f t="shared" si="3"/>
        <v>285.88965626823568</v>
      </c>
      <c r="AC48" s="7">
        <f>'pivot times'!F48</f>
        <v>25.383420600000001</v>
      </c>
      <c r="AD48" s="7">
        <f>'pivot times'!G48</f>
        <v>0.90928599515255115</v>
      </c>
      <c r="AE48" s="7">
        <f t="shared" si="4"/>
        <v>22.655562614542347</v>
      </c>
      <c r="AF48" s="7">
        <f t="shared" si="5"/>
        <v>28.111278585457654</v>
      </c>
      <c r="AG48" s="7">
        <f>'pivot times'!H48</f>
        <v>6.071268285714285</v>
      </c>
      <c r="AH48" s="7">
        <f>'pivot times'!I48</f>
        <v>0.42470815093029313</v>
      </c>
      <c r="AI48" s="7">
        <f t="shared" si="6"/>
        <v>4.7971438329234051</v>
      </c>
      <c r="AJ48" s="7">
        <f t="shared" si="7"/>
        <v>7.3453927385051649</v>
      </c>
      <c r="AK48" s="7">
        <f>'pivot times'!J48</f>
        <v>261.89075333333329</v>
      </c>
      <c r="AL48" s="7">
        <f>'pivot times'!K48</f>
        <v>11.136017821302518</v>
      </c>
      <c r="AM48" s="7">
        <f t="shared" si="8"/>
        <v>228.48269986942574</v>
      </c>
      <c r="AN48" s="7">
        <f t="shared" si="9"/>
        <v>295.29880679724084</v>
      </c>
      <c r="AO48" s="7">
        <f>'pivot times'!L48</f>
        <v>243.58805563636361</v>
      </c>
      <c r="AP48" s="7">
        <f>'pivot times'!M48</f>
        <v>13.10794784598248</v>
      </c>
      <c r="AQ48" s="7">
        <f t="shared" si="10"/>
        <v>204.26421209841618</v>
      </c>
      <c r="AR48" s="7">
        <f t="shared" si="11"/>
        <v>282.91189917431103</v>
      </c>
      <c r="AS48" s="7">
        <f>'pivot times'!N48</f>
        <v>26.769992800000001</v>
      </c>
      <c r="AT48" s="7">
        <f>'pivot times'!O48</f>
        <v>0.87280788743141835</v>
      </c>
      <c r="AU48" s="7">
        <f t="shared" si="12"/>
        <v>24.151569137705746</v>
      </c>
      <c r="AV48" s="7">
        <f t="shared" si="13"/>
        <v>29.388416462294256</v>
      </c>
      <c r="AW48" s="7">
        <f>'pivot times'!P48</f>
        <v>7.533937857142857</v>
      </c>
      <c r="AX48" s="7">
        <f>'pivot times'!Q48</f>
        <v>0.12913017588179737</v>
      </c>
      <c r="AY48" s="7">
        <f t="shared" si="14"/>
        <v>7.1465473294974649</v>
      </c>
      <c r="AZ48" s="7">
        <f t="shared" si="15"/>
        <v>7.9213283847882492</v>
      </c>
      <c r="BA48" s="7">
        <f>'pivot times'!R48</f>
        <v>1.6434786000000003</v>
      </c>
      <c r="BB48" s="7">
        <f>'pivot times'!S48</f>
        <v>5.0163492352893781E-2</v>
      </c>
      <c r="BC48" s="7">
        <f t="shared" si="16"/>
        <v>1.4929881229413189</v>
      </c>
      <c r="BD48" s="7">
        <f t="shared" si="17"/>
        <v>1.7939690770586818</v>
      </c>
    </row>
    <row r="49" spans="1:56" x14ac:dyDescent="0.25">
      <c r="A49" s="2">
        <v>42</v>
      </c>
      <c r="B49" s="6">
        <v>240.56693066666665</v>
      </c>
      <c r="C49" s="6">
        <v>230.16212150000001</v>
      </c>
      <c r="D49" s="6">
        <v>25.179888399999999</v>
      </c>
      <c r="E49" s="6">
        <v>5.8871164615384632</v>
      </c>
      <c r="F49" s="6">
        <v>263.92121539999999</v>
      </c>
      <c r="G49" s="6">
        <v>239.33783449999999</v>
      </c>
      <c r="H49" s="6">
        <v>28.235890999999999</v>
      </c>
      <c r="I49" s="6">
        <v>7.3521462307692307</v>
      </c>
      <c r="J49" s="6">
        <v>1.6473497500000001</v>
      </c>
      <c r="K49" s="6">
        <v>2.9061776000000004</v>
      </c>
      <c r="L49" s="6">
        <v>5.7434679999999991</v>
      </c>
      <c r="U49" s="7" t="e">
        <f>GETPIVOTDATA("Avg",'pivot times'!$A$3,"action","e0","world_size",10000,"number_of_steps_between_file_dumps",1,"omp_get_max_threads",A49)</f>
        <v>#REF!</v>
      </c>
      <c r="V49" s="7" t="e">
        <f>GETPIVOTDATA("StdDevp",'pivot times'!$A$3,"action","e0","world_size",10000,"number_of_steps_between_file_dumps",1,"omp_get_max_threads",A49)</f>
        <v>#REF!</v>
      </c>
      <c r="W49" s="7" t="e">
        <f t="shared" si="0"/>
        <v>#REF!</v>
      </c>
      <c r="X49" s="7" t="e">
        <f t="shared" si="1"/>
        <v>#REF!</v>
      </c>
      <c r="Y49" s="7">
        <f>'pivot times'!D49</f>
        <v>240.35090790000004</v>
      </c>
      <c r="Z49" s="7">
        <f>'pivot times'!E49</f>
        <v>16.077708572347099</v>
      </c>
      <c r="AA49" s="7">
        <f t="shared" si="2"/>
        <v>192.11778218295873</v>
      </c>
      <c r="AB49" s="7">
        <f t="shared" si="3"/>
        <v>288.58403361704131</v>
      </c>
      <c r="AC49" s="7">
        <f>'pivot times'!F49</f>
        <v>25.179888399999999</v>
      </c>
      <c r="AD49" s="7">
        <f>'pivot times'!G49</f>
        <v>1.086800644980827</v>
      </c>
      <c r="AE49" s="7">
        <f t="shared" si="4"/>
        <v>21.919486465057517</v>
      </c>
      <c r="AF49" s="7">
        <f t="shared" si="5"/>
        <v>28.440290334942482</v>
      </c>
      <c r="AG49" s="7">
        <f>'pivot times'!H49</f>
        <v>7.1902591428571423</v>
      </c>
      <c r="AH49" s="7">
        <f>'pivot times'!I49</f>
        <v>4.6999742919651162</v>
      </c>
      <c r="AI49" s="7">
        <f t="shared" si="6"/>
        <v>-6.9096637330382062</v>
      </c>
      <c r="AJ49" s="7">
        <f t="shared" si="7"/>
        <v>21.290182018752489</v>
      </c>
      <c r="AK49" s="7">
        <f>'pivot times'!J49</f>
        <v>265.91129916666665</v>
      </c>
      <c r="AL49" s="7">
        <f>'pivot times'!K49</f>
        <v>4.8829454461052446</v>
      </c>
      <c r="AM49" s="7">
        <f t="shared" si="8"/>
        <v>251.26246282835092</v>
      </c>
      <c r="AN49" s="7">
        <f t="shared" si="9"/>
        <v>280.56013550498238</v>
      </c>
      <c r="AO49" s="7">
        <f>'pivot times'!L49</f>
        <v>245.83629254545451</v>
      </c>
      <c r="AP49" s="7">
        <f>'pivot times'!M49</f>
        <v>13.470111351238737</v>
      </c>
      <c r="AQ49" s="7">
        <f t="shared" si="10"/>
        <v>205.4259584917383</v>
      </c>
      <c r="AR49" s="7">
        <f t="shared" si="11"/>
        <v>286.24662659917072</v>
      </c>
      <c r="AS49" s="7">
        <f>'pivot times'!N49</f>
        <v>28.235890999999999</v>
      </c>
      <c r="AT49" s="7">
        <f>'pivot times'!O49</f>
        <v>0.80684303402858526</v>
      </c>
      <c r="AU49" s="7">
        <f t="shared" si="12"/>
        <v>25.815361897914244</v>
      </c>
      <c r="AV49" s="7">
        <f t="shared" si="13"/>
        <v>30.656420102085754</v>
      </c>
      <c r="AW49" s="7">
        <f>'pivot times'!P49</f>
        <v>7.374859857142857</v>
      </c>
      <c r="AX49" s="7">
        <f>'pivot times'!Q49</f>
        <v>0.1137521724502094</v>
      </c>
      <c r="AY49" s="7">
        <f t="shared" si="14"/>
        <v>7.0336033397922284</v>
      </c>
      <c r="AZ49" s="7">
        <f t="shared" si="15"/>
        <v>7.7161163744934855</v>
      </c>
      <c r="BA49" s="7">
        <f>'pivot times'!R49</f>
        <v>1.6473497500000001</v>
      </c>
      <c r="BB49" s="7">
        <f>'pivot times'!S49</f>
        <v>6.8093362339421051E-2</v>
      </c>
      <c r="BC49" s="7">
        <f t="shared" si="16"/>
        <v>1.443069662981737</v>
      </c>
      <c r="BD49" s="7">
        <f t="shared" si="17"/>
        <v>1.8516298370182631</v>
      </c>
    </row>
    <row r="50" spans="1:56" x14ac:dyDescent="0.25">
      <c r="A50" s="2">
        <v>43</v>
      </c>
      <c r="B50" s="6">
        <v>241.455139</v>
      </c>
      <c r="C50" s="6">
        <v>230.94844416666663</v>
      </c>
      <c r="D50" s="6">
        <v>25.085214599999997</v>
      </c>
      <c r="E50" s="6">
        <v>5.7669824615384622</v>
      </c>
      <c r="F50" s="6">
        <v>265.81024599999995</v>
      </c>
      <c r="G50" s="6">
        <v>243.63904537499999</v>
      </c>
      <c r="H50" s="6">
        <v>27.005969999999998</v>
      </c>
      <c r="I50" s="6">
        <v>7.3308762142857145</v>
      </c>
      <c r="J50" s="6">
        <v>1.5794250000000001</v>
      </c>
      <c r="K50" s="6">
        <v>2.9569042000000003</v>
      </c>
      <c r="L50" s="6">
        <v>5.6017944000000002</v>
      </c>
      <c r="U50" s="7" t="e">
        <f>GETPIVOTDATA("Avg",'pivot times'!$A$3,"action","e0","world_size",10000,"number_of_steps_between_file_dumps",1,"omp_get_max_threads",A50)</f>
        <v>#REF!</v>
      </c>
      <c r="V50" s="7" t="e">
        <f>GETPIVOTDATA("StdDevp",'pivot times'!$A$3,"action","e0","world_size",10000,"number_of_steps_between_file_dumps",1,"omp_get_max_threads",A50)</f>
        <v>#REF!</v>
      </c>
      <c r="W50" s="7" t="e">
        <f t="shared" si="0"/>
        <v>#REF!</v>
      </c>
      <c r="X50" s="7" t="e">
        <f t="shared" si="1"/>
        <v>#REF!</v>
      </c>
      <c r="Y50" s="7">
        <f>'pivot times'!D50</f>
        <v>241.3620617</v>
      </c>
      <c r="Z50" s="7">
        <f>'pivot times'!E50</f>
        <v>16.381890626484051</v>
      </c>
      <c r="AA50" s="7">
        <f t="shared" si="2"/>
        <v>192.21638982054785</v>
      </c>
      <c r="AB50" s="7">
        <f t="shared" si="3"/>
        <v>290.50773357945218</v>
      </c>
      <c r="AC50" s="7">
        <f>'pivot times'!F50</f>
        <v>25.0852146</v>
      </c>
      <c r="AD50" s="7">
        <f>'pivot times'!G50</f>
        <v>1.053738343025038</v>
      </c>
      <c r="AE50" s="7">
        <f t="shared" si="4"/>
        <v>21.923999570924884</v>
      </c>
      <c r="AF50" s="7">
        <f t="shared" si="5"/>
        <v>28.246429629075116</v>
      </c>
      <c r="AG50" s="7">
        <f>'pivot times'!H50</f>
        <v>5.9336382142857147</v>
      </c>
      <c r="AH50" s="7">
        <f>'pivot times'!I50</f>
        <v>0.61423799104629628</v>
      </c>
      <c r="AI50" s="7">
        <f t="shared" si="6"/>
        <v>4.0909242411468263</v>
      </c>
      <c r="AJ50" s="7">
        <f t="shared" si="7"/>
        <v>7.7763521874246031</v>
      </c>
      <c r="AK50" s="7">
        <f>'pivot times'!J50</f>
        <v>269.27439328571421</v>
      </c>
      <c r="AL50" s="7">
        <f>'pivot times'!K50</f>
        <v>9.2791288334038953</v>
      </c>
      <c r="AM50" s="7">
        <f t="shared" si="8"/>
        <v>241.43700678550252</v>
      </c>
      <c r="AN50" s="7">
        <f t="shared" si="9"/>
        <v>297.11177978592588</v>
      </c>
      <c r="AO50" s="7">
        <f>'pivot times'!L50</f>
        <v>247.3011645454545</v>
      </c>
      <c r="AP50" s="7">
        <f>'pivot times'!M50</f>
        <v>10.043904364248327</v>
      </c>
      <c r="AQ50" s="7">
        <f t="shared" si="10"/>
        <v>217.16945145270952</v>
      </c>
      <c r="AR50" s="7">
        <f t="shared" si="11"/>
        <v>277.4328776381995</v>
      </c>
      <c r="AS50" s="7">
        <f>'pivot times'!N50</f>
        <v>27.005969999999998</v>
      </c>
      <c r="AT50" s="7">
        <f>'pivot times'!O50</f>
        <v>0.81049426305512473</v>
      </c>
      <c r="AU50" s="7">
        <f t="shared" si="12"/>
        <v>24.574487210834622</v>
      </c>
      <c r="AV50" s="7">
        <f t="shared" si="13"/>
        <v>29.437452789165373</v>
      </c>
      <c r="AW50" s="7">
        <f>'pivot times'!P50</f>
        <v>7.3308762142857145</v>
      </c>
      <c r="AX50" s="7">
        <f>'pivot times'!Q50</f>
        <v>0.12695726536698448</v>
      </c>
      <c r="AY50" s="7">
        <f t="shared" si="14"/>
        <v>6.9500044181847613</v>
      </c>
      <c r="AZ50" s="7">
        <f t="shared" si="15"/>
        <v>7.7117480103866676</v>
      </c>
      <c r="BA50" s="7">
        <f>'pivot times'!R50</f>
        <v>1.5794250000000001</v>
      </c>
      <c r="BB50" s="7">
        <f>'pivot times'!S50</f>
        <v>6.6319067795019199E-2</v>
      </c>
      <c r="BC50" s="7">
        <f t="shared" si="16"/>
        <v>1.3804677966149426</v>
      </c>
      <c r="BD50" s="7">
        <f t="shared" si="17"/>
        <v>1.7783822033850576</v>
      </c>
    </row>
    <row r="51" spans="1:56" x14ac:dyDescent="0.25">
      <c r="A51" s="2">
        <v>44</v>
      </c>
      <c r="B51" s="6">
        <v>241.6247758333333</v>
      </c>
      <c r="C51" s="6">
        <v>232.37205800000001</v>
      </c>
      <c r="D51" s="6">
        <v>24.716263999999999</v>
      </c>
      <c r="E51" s="6">
        <v>5.7460840000000006</v>
      </c>
      <c r="F51" s="6">
        <v>267.16531300000003</v>
      </c>
      <c r="G51" s="6">
        <v>242.15195662500003</v>
      </c>
      <c r="H51" s="6">
        <v>27.468458599999998</v>
      </c>
      <c r="I51" s="6">
        <v>7.2622446428571426</v>
      </c>
      <c r="J51" s="6">
        <v>1.6301447499999999</v>
      </c>
      <c r="K51" s="6">
        <v>3.2245619999999997</v>
      </c>
      <c r="L51" s="6">
        <v>6.0677403999999999</v>
      </c>
      <c r="U51" s="7" t="e">
        <f>GETPIVOTDATA("Avg",'pivot times'!$A$3,"action","e0","world_size",10000,"number_of_steps_between_file_dumps",1,"omp_get_max_threads",A51)</f>
        <v>#REF!</v>
      </c>
      <c r="V51" s="7" t="e">
        <f>GETPIVOTDATA("StdDevp",'pivot times'!$A$3,"action","e0","world_size",10000,"number_of_steps_between_file_dumps",1,"omp_get_max_threads",A51)</f>
        <v>#REF!</v>
      </c>
      <c r="W51" s="7" t="e">
        <f t="shared" si="0"/>
        <v>#REF!</v>
      </c>
      <c r="X51" s="7" t="e">
        <f t="shared" si="1"/>
        <v>#REF!</v>
      </c>
      <c r="Y51" s="7">
        <f>'pivot times'!D51</f>
        <v>242.88008559999997</v>
      </c>
      <c r="Z51" s="7">
        <f>'pivot times'!E51</f>
        <v>16.574435767197215</v>
      </c>
      <c r="AA51" s="7">
        <f t="shared" si="2"/>
        <v>193.15677829840831</v>
      </c>
      <c r="AB51" s="7">
        <f t="shared" si="3"/>
        <v>292.60339290159163</v>
      </c>
      <c r="AC51" s="7">
        <f>'pivot times'!F51</f>
        <v>24.716263999999999</v>
      </c>
      <c r="AD51" s="7">
        <f>'pivot times'!G51</f>
        <v>1.2220135485738592</v>
      </c>
      <c r="AE51" s="7">
        <f t="shared" si="4"/>
        <v>21.050223354278423</v>
      </c>
      <c r="AF51" s="7">
        <f t="shared" si="5"/>
        <v>28.382304645721575</v>
      </c>
      <c r="AG51" s="7">
        <f>'pivot times'!H51</f>
        <v>5.7841858571428579</v>
      </c>
      <c r="AH51" s="7">
        <f>'pivot times'!I51</f>
        <v>0.20492796866592097</v>
      </c>
      <c r="AI51" s="7">
        <f t="shared" si="6"/>
        <v>5.1694019511450948</v>
      </c>
      <c r="AJ51" s="7">
        <f t="shared" si="7"/>
        <v>6.398969763140621</v>
      </c>
      <c r="AK51" s="7">
        <f>'pivot times'!J51</f>
        <v>267.16531300000003</v>
      </c>
      <c r="AL51" s="7">
        <f>'pivot times'!K51</f>
        <v>6.4361573656488389</v>
      </c>
      <c r="AM51" s="7">
        <f t="shared" si="8"/>
        <v>247.85684090305352</v>
      </c>
      <c r="AN51" s="7">
        <f t="shared" si="9"/>
        <v>286.47378509694653</v>
      </c>
      <c r="AO51" s="7">
        <f>'pivot times'!L51</f>
        <v>247.74258081818186</v>
      </c>
      <c r="AP51" s="7">
        <f>'pivot times'!M51</f>
        <v>13.700936040332358</v>
      </c>
      <c r="AQ51" s="7">
        <f t="shared" si="10"/>
        <v>206.63977269718478</v>
      </c>
      <c r="AR51" s="7">
        <f t="shared" si="11"/>
        <v>288.84538893917892</v>
      </c>
      <c r="AS51" s="7">
        <f>'pivot times'!N51</f>
        <v>27.468458600000002</v>
      </c>
      <c r="AT51" s="7">
        <f>'pivot times'!O51</f>
        <v>0.88174736809119392</v>
      </c>
      <c r="AU51" s="7">
        <f t="shared" si="12"/>
        <v>24.82321649572642</v>
      </c>
      <c r="AV51" s="7">
        <f t="shared" si="13"/>
        <v>30.113700704273583</v>
      </c>
      <c r="AW51" s="7">
        <f>'pivot times'!P51</f>
        <v>7.2622446428571426</v>
      </c>
      <c r="AX51" s="7">
        <f>'pivot times'!Q51</f>
        <v>0.14712598651959985</v>
      </c>
      <c r="AY51" s="7">
        <f t="shared" si="14"/>
        <v>6.8208666832983429</v>
      </c>
      <c r="AZ51" s="7">
        <f t="shared" si="15"/>
        <v>7.7036226024159422</v>
      </c>
      <c r="BA51" s="7">
        <f>'pivot times'!R51</f>
        <v>1.6301447499999999</v>
      </c>
      <c r="BB51" s="7">
        <f>'pivot times'!S51</f>
        <v>7.0852654969225659E-2</v>
      </c>
      <c r="BC51" s="7">
        <f t="shared" si="16"/>
        <v>1.4175867850923229</v>
      </c>
      <c r="BD51" s="7">
        <f t="shared" si="17"/>
        <v>1.8427027149076769</v>
      </c>
    </row>
    <row r="52" spans="1:56" x14ac:dyDescent="0.25">
      <c r="A52" s="2">
        <v>45</v>
      </c>
      <c r="B52" s="6">
        <v>249.69064316666666</v>
      </c>
      <c r="C52" s="6">
        <v>233.78603833333332</v>
      </c>
      <c r="D52" s="6">
        <v>24.868521999999999</v>
      </c>
      <c r="E52" s="6">
        <v>5.7654653846153838</v>
      </c>
      <c r="F52" s="6">
        <v>271.16169933333333</v>
      </c>
      <c r="G52" s="6">
        <v>243.60503350000002</v>
      </c>
      <c r="H52" s="6">
        <v>26.816305799999999</v>
      </c>
      <c r="I52" s="6">
        <v>7.1847531428571427</v>
      </c>
      <c r="J52" s="6">
        <v>1.5686882</v>
      </c>
      <c r="K52" s="6">
        <v>3.0623589999999998</v>
      </c>
      <c r="L52" s="6">
        <v>6.1765585999999999</v>
      </c>
      <c r="U52" s="7" t="e">
        <f>GETPIVOTDATA("Avg",'pivot times'!$A$3,"action","e0","world_size",10000,"number_of_steps_between_file_dumps",1,"omp_get_max_threads",A52)</f>
        <v>#REF!</v>
      </c>
      <c r="V52" s="7" t="e">
        <f>GETPIVOTDATA("StdDevp",'pivot times'!$A$3,"action","e0","world_size",10000,"number_of_steps_between_file_dumps",1,"omp_get_max_threads",A52)</f>
        <v>#REF!</v>
      </c>
      <c r="W52" s="7" t="e">
        <f t="shared" si="0"/>
        <v>#REF!</v>
      </c>
      <c r="X52" s="7" t="e">
        <f t="shared" si="1"/>
        <v>#REF!</v>
      </c>
      <c r="Y52" s="7">
        <f>'pivot times'!D52</f>
        <v>244.32383650000003</v>
      </c>
      <c r="Z52" s="7">
        <f>'pivot times'!E52</f>
        <v>16.831544259515535</v>
      </c>
      <c r="AA52" s="7">
        <f t="shared" si="2"/>
        <v>193.82920372145344</v>
      </c>
      <c r="AB52" s="7">
        <f t="shared" si="3"/>
        <v>294.81846927854662</v>
      </c>
      <c r="AC52" s="7">
        <f>'pivot times'!F52</f>
        <v>24.868521999999999</v>
      </c>
      <c r="AD52" s="7">
        <f>'pivot times'!G52</f>
        <v>0.8686881659403749</v>
      </c>
      <c r="AE52" s="7">
        <f t="shared" si="4"/>
        <v>22.262457502178876</v>
      </c>
      <c r="AF52" s="7">
        <f t="shared" si="5"/>
        <v>27.474586497821122</v>
      </c>
      <c r="AG52" s="7">
        <f>'pivot times'!H52</f>
        <v>5.7405707857142847</v>
      </c>
      <c r="AH52" s="7">
        <f>'pivot times'!I52</f>
        <v>0.12330791384416398</v>
      </c>
      <c r="AI52" s="7">
        <f t="shared" si="6"/>
        <v>5.3706470441817924</v>
      </c>
      <c r="AJ52" s="7">
        <f t="shared" si="7"/>
        <v>6.110494527246777</v>
      </c>
      <c r="AK52" s="7">
        <f>'pivot times'!J52</f>
        <v>275.3416102857143</v>
      </c>
      <c r="AL52" s="7">
        <f>'pivot times'!K52</f>
        <v>10.38487468837501</v>
      </c>
      <c r="AM52" s="7">
        <f t="shared" si="8"/>
        <v>244.18698622058926</v>
      </c>
      <c r="AN52" s="7">
        <f t="shared" si="9"/>
        <v>306.4962343508393</v>
      </c>
      <c r="AO52" s="7">
        <f>'pivot times'!L52</f>
        <v>249.26928381818186</v>
      </c>
      <c r="AP52" s="7">
        <f>'pivot times'!M52</f>
        <v>12.25470786093611</v>
      </c>
      <c r="AQ52" s="7">
        <f t="shared" si="10"/>
        <v>212.50516023537352</v>
      </c>
      <c r="AR52" s="7">
        <f t="shared" si="11"/>
        <v>286.0334074009902</v>
      </c>
      <c r="AS52" s="7">
        <f>'pivot times'!N52</f>
        <v>26.816305799999999</v>
      </c>
      <c r="AT52" s="7">
        <f>'pivot times'!O52</f>
        <v>1.3474073125511306</v>
      </c>
      <c r="AU52" s="7">
        <f t="shared" si="12"/>
        <v>22.774083862346608</v>
      </c>
      <c r="AV52" s="7">
        <f t="shared" si="13"/>
        <v>30.85852773765339</v>
      </c>
      <c r="AW52" s="7">
        <f>'pivot times'!P52</f>
        <v>7.1847531428571427</v>
      </c>
      <c r="AX52" s="7">
        <f>'pivot times'!Q52</f>
        <v>0.15911471223293297</v>
      </c>
      <c r="AY52" s="7">
        <f t="shared" si="14"/>
        <v>6.7074090061583433</v>
      </c>
      <c r="AZ52" s="7">
        <f t="shared" si="15"/>
        <v>7.6620972795559421</v>
      </c>
      <c r="BA52" s="7">
        <f>'pivot times'!R52</f>
        <v>1.5686882</v>
      </c>
      <c r="BB52" s="7">
        <f>'pivot times'!S52</f>
        <v>4.27425024882718E-2</v>
      </c>
      <c r="BC52" s="7">
        <f t="shared" si="16"/>
        <v>1.4404606925351846</v>
      </c>
      <c r="BD52" s="7">
        <f t="shared" si="17"/>
        <v>1.6969157074648153</v>
      </c>
    </row>
    <row r="53" spans="1:56" x14ac:dyDescent="0.25">
      <c r="A53" s="2">
        <v>46</v>
      </c>
      <c r="B53" s="6">
        <v>250.19592350000002</v>
      </c>
      <c r="C53" s="6">
        <v>235.07793749999999</v>
      </c>
      <c r="D53" s="6">
        <v>25.039823200000001</v>
      </c>
      <c r="E53" s="6">
        <v>5.668076769230769</v>
      </c>
      <c r="F53" s="6">
        <v>271.87371933333333</v>
      </c>
      <c r="G53" s="6">
        <v>245.24936112499995</v>
      </c>
      <c r="H53" s="6">
        <v>26.412405999999997</v>
      </c>
      <c r="I53" s="6">
        <v>7.1188999230769232</v>
      </c>
      <c r="J53" s="6">
        <v>1.695457</v>
      </c>
      <c r="K53" s="6">
        <v>3.1869161999999998</v>
      </c>
      <c r="L53" s="6">
        <v>5.7920363999999989</v>
      </c>
      <c r="U53" s="7" t="e">
        <f>GETPIVOTDATA("Avg",'pivot times'!$A$3,"action","e0","world_size",10000,"number_of_steps_between_file_dumps",1,"omp_get_max_threads",A53)</f>
        <v>#REF!</v>
      </c>
      <c r="V53" s="7" t="e">
        <f>GETPIVOTDATA("StdDevp",'pivot times'!$A$3,"action","e0","world_size",10000,"number_of_steps_between_file_dumps",1,"omp_get_max_threads",A53)</f>
        <v>#REF!</v>
      </c>
      <c r="W53" s="7" t="e">
        <f t="shared" si="0"/>
        <v>#REF!</v>
      </c>
      <c r="X53" s="7" t="e">
        <f t="shared" si="1"/>
        <v>#REF!</v>
      </c>
      <c r="Y53" s="7">
        <f>'pivot times'!D53</f>
        <v>245.83531139999999</v>
      </c>
      <c r="Z53" s="7">
        <f>'pivot times'!E53</f>
        <v>17.082123415068828</v>
      </c>
      <c r="AA53" s="7">
        <f t="shared" si="2"/>
        <v>194.5889411547935</v>
      </c>
      <c r="AB53" s="7">
        <f t="shared" si="3"/>
        <v>297.08168164520646</v>
      </c>
      <c r="AC53" s="7">
        <f>'pivot times'!F53</f>
        <v>25.039823200000001</v>
      </c>
      <c r="AD53" s="7">
        <f>'pivot times'!G53</f>
        <v>0.77595204057006684</v>
      </c>
      <c r="AE53" s="7">
        <f t="shared" si="4"/>
        <v>22.711967078289799</v>
      </c>
      <c r="AF53" s="7">
        <f t="shared" si="5"/>
        <v>27.367679321710202</v>
      </c>
      <c r="AG53" s="7">
        <f>'pivot times'!H53</f>
        <v>5.6974494285714288</v>
      </c>
      <c r="AH53" s="7">
        <f>'pivot times'!I53</f>
        <v>0.17136720598541968</v>
      </c>
      <c r="AI53" s="7">
        <f t="shared" si="6"/>
        <v>5.18334781061517</v>
      </c>
      <c r="AJ53" s="7">
        <f t="shared" si="7"/>
        <v>6.2115510465276875</v>
      </c>
      <c r="AK53" s="7">
        <f>'pivot times'!J53</f>
        <v>276.03295571428572</v>
      </c>
      <c r="AL53" s="7">
        <f>'pivot times'!K53</f>
        <v>16.075255260026715</v>
      </c>
      <c r="AM53" s="7">
        <f t="shared" si="8"/>
        <v>227.80718993420558</v>
      </c>
      <c r="AN53" s="7">
        <f t="shared" si="9"/>
        <v>324.25872149436589</v>
      </c>
      <c r="AO53" s="7">
        <f>'pivot times'!L53</f>
        <v>251.00351827272723</v>
      </c>
      <c r="AP53" s="7">
        <f>'pivot times'!M53</f>
        <v>12.170784861962527</v>
      </c>
      <c r="AQ53" s="7">
        <f t="shared" si="10"/>
        <v>214.49116368683966</v>
      </c>
      <c r="AR53" s="7">
        <f t="shared" si="11"/>
        <v>287.51587285861478</v>
      </c>
      <c r="AS53" s="7">
        <f>'pivot times'!N53</f>
        <v>26.412405999999997</v>
      </c>
      <c r="AT53" s="7">
        <f>'pivot times'!O53</f>
        <v>0.63812457997828809</v>
      </c>
      <c r="AU53" s="7">
        <f t="shared" si="12"/>
        <v>24.498032260065134</v>
      </c>
      <c r="AV53" s="7">
        <f t="shared" si="13"/>
        <v>28.32677973993486</v>
      </c>
      <c r="AW53" s="7">
        <f>'pivot times'!P53</f>
        <v>7.1501050000000008</v>
      </c>
      <c r="AX53" s="7">
        <f>'pivot times'!Q53</f>
        <v>0.18332028252094787</v>
      </c>
      <c r="AY53" s="7">
        <f t="shared" si="14"/>
        <v>6.6001441524371574</v>
      </c>
      <c r="AZ53" s="7">
        <f t="shared" si="15"/>
        <v>7.7000658475628443</v>
      </c>
      <c r="BA53" s="7">
        <f>'pivot times'!R53</f>
        <v>1.695457</v>
      </c>
      <c r="BB53" s="7">
        <f>'pivot times'!S53</f>
        <v>8.0978308643736896E-2</v>
      </c>
      <c r="BC53" s="7">
        <f t="shared" si="16"/>
        <v>1.4525220740687894</v>
      </c>
      <c r="BD53" s="7">
        <f t="shared" si="17"/>
        <v>1.9383919259312106</v>
      </c>
    </row>
    <row r="54" spans="1:56" x14ac:dyDescent="0.25">
      <c r="A54" s="2">
        <v>47</v>
      </c>
      <c r="B54" s="6">
        <v>247.21978666666666</v>
      </c>
      <c r="C54" s="6">
        <v>236.20546066666668</v>
      </c>
      <c r="D54" s="6">
        <v>25.3749456</v>
      </c>
      <c r="E54" s="6">
        <v>5.5204119999999994</v>
      </c>
      <c r="F54" s="6">
        <v>277.87019971428572</v>
      </c>
      <c r="G54" s="6">
        <v>245.356103625</v>
      </c>
      <c r="H54" s="6">
        <v>27.5710312</v>
      </c>
      <c r="I54" s="6">
        <v>6.9873108461538456</v>
      </c>
      <c r="J54" s="6">
        <v>1.6567135</v>
      </c>
      <c r="K54" s="6">
        <v>3.0504164999999999</v>
      </c>
      <c r="L54" s="6">
        <v>6.5567693999999985</v>
      </c>
      <c r="U54" s="7" t="e">
        <f>GETPIVOTDATA("Avg",'pivot times'!$A$3,"action","e0","world_size",10000,"number_of_steps_between_file_dumps",1,"omp_get_max_threads",A54)</f>
        <v>#REF!</v>
      </c>
      <c r="V54" s="7" t="e">
        <f>GETPIVOTDATA("StdDevp",'pivot times'!$A$3,"action","e0","world_size",10000,"number_of_steps_between_file_dumps",1,"omp_get_max_threads",A54)</f>
        <v>#REF!</v>
      </c>
      <c r="W54" s="7" t="e">
        <f t="shared" si="0"/>
        <v>#REF!</v>
      </c>
      <c r="X54" s="7" t="e">
        <f t="shared" si="1"/>
        <v>#REF!</v>
      </c>
      <c r="Y54" s="7">
        <f>'pivot times'!D54</f>
        <v>247.11827460000001</v>
      </c>
      <c r="Z54" s="7">
        <f>'pivot times'!E54</f>
        <v>17.087986928852608</v>
      </c>
      <c r="AA54" s="7">
        <f t="shared" si="2"/>
        <v>195.85431381344219</v>
      </c>
      <c r="AB54" s="7">
        <f t="shared" si="3"/>
        <v>298.38223538655785</v>
      </c>
      <c r="AC54" s="7">
        <f>'pivot times'!F54</f>
        <v>25.374945599999997</v>
      </c>
      <c r="AD54" s="7">
        <f>'pivot times'!G54</f>
        <v>0.85566707482404103</v>
      </c>
      <c r="AE54" s="7">
        <f t="shared" si="4"/>
        <v>22.807944375527875</v>
      </c>
      <c r="AF54" s="7">
        <f t="shared" si="5"/>
        <v>27.941946824472119</v>
      </c>
      <c r="AG54" s="7">
        <f>'pivot times'!H54</f>
        <v>5.5774134285714272</v>
      </c>
      <c r="AH54" s="7">
        <f>'pivot times'!I54</f>
        <v>0.30237169277580861</v>
      </c>
      <c r="AI54" s="7">
        <f t="shared" si="6"/>
        <v>4.6702983502440016</v>
      </c>
      <c r="AJ54" s="7">
        <f t="shared" si="7"/>
        <v>6.4845285068988527</v>
      </c>
      <c r="AK54" s="7">
        <f>'pivot times'!J54</f>
        <v>277.87019971428572</v>
      </c>
      <c r="AL54" s="7">
        <f>'pivot times'!K54</f>
        <v>7.983487367626914</v>
      </c>
      <c r="AM54" s="7">
        <f t="shared" si="8"/>
        <v>253.91973761140497</v>
      </c>
      <c r="AN54" s="7">
        <f t="shared" si="9"/>
        <v>301.82066181716647</v>
      </c>
      <c r="AO54" s="7">
        <f>'pivot times'!L54</f>
        <v>252.92605636363641</v>
      </c>
      <c r="AP54" s="7">
        <f>'pivot times'!M54</f>
        <v>14.732667882507682</v>
      </c>
      <c r="AQ54" s="7">
        <f t="shared" si="10"/>
        <v>208.72805271611335</v>
      </c>
      <c r="AR54" s="7">
        <f t="shared" si="11"/>
        <v>297.12406001115943</v>
      </c>
      <c r="AS54" s="7">
        <f>'pivot times'!N54</f>
        <v>27.5710312</v>
      </c>
      <c r="AT54" s="7">
        <f>'pivot times'!O54</f>
        <v>1.8967099600153394</v>
      </c>
      <c r="AU54" s="7">
        <f t="shared" si="12"/>
        <v>21.880901319953981</v>
      </c>
      <c r="AV54" s="7">
        <f t="shared" si="13"/>
        <v>33.261161080046016</v>
      </c>
      <c r="AW54" s="7">
        <f>'pivot times'!P54</f>
        <v>7.017781928571428</v>
      </c>
      <c r="AX54" s="7">
        <f>'pivot times'!Q54</f>
        <v>0.16728855009344257</v>
      </c>
      <c r="AY54" s="7">
        <f t="shared" si="14"/>
        <v>6.5159162782911002</v>
      </c>
      <c r="AZ54" s="7">
        <f t="shared" si="15"/>
        <v>7.5196475788517558</v>
      </c>
      <c r="BA54" s="7">
        <f>'pivot times'!R54</f>
        <v>1.6567135</v>
      </c>
      <c r="BB54" s="7">
        <f>'pivot times'!S54</f>
        <v>6.6508333724055901E-2</v>
      </c>
      <c r="BC54" s="7">
        <f t="shared" si="16"/>
        <v>1.4571884988278323</v>
      </c>
      <c r="BD54" s="7">
        <f t="shared" si="17"/>
        <v>1.8562385011721676</v>
      </c>
    </row>
    <row r="55" spans="1:56" x14ac:dyDescent="0.25">
      <c r="A55" s="2">
        <v>48</v>
      </c>
      <c r="B55" s="6">
        <v>248.75776266666665</v>
      </c>
      <c r="C55" s="6">
        <v>236.88687683333333</v>
      </c>
      <c r="D55" s="6">
        <v>25.564371599999998</v>
      </c>
      <c r="E55" s="6">
        <v>5.5903018461538458</v>
      </c>
      <c r="F55" s="6">
        <v>272.73434083333331</v>
      </c>
      <c r="G55" s="6">
        <v>248.42301674999999</v>
      </c>
      <c r="H55" s="6">
        <v>27.573229200000004</v>
      </c>
      <c r="I55" s="6">
        <v>6.9314000833333331</v>
      </c>
      <c r="J55" s="6">
        <v>1.8012597500000003</v>
      </c>
      <c r="K55" s="6">
        <v>3.1943587999999998</v>
      </c>
      <c r="L55" s="6">
        <v>5.9114889999999987</v>
      </c>
      <c r="U55" s="7" t="e">
        <f>GETPIVOTDATA("Avg",'pivot times'!$A$3,"action","e0","world_size",10000,"number_of_steps_between_file_dumps",1,"omp_get_max_threads",A55)</f>
        <v>#REF!</v>
      </c>
      <c r="V55" s="7" t="e">
        <f>GETPIVOTDATA("StdDevp",'pivot times'!$A$3,"action","e0","world_size",10000,"number_of_steps_between_file_dumps",1,"omp_get_max_threads",A55)</f>
        <v>#REF!</v>
      </c>
      <c r="W55" s="7" t="e">
        <f t="shared" si="0"/>
        <v>#REF!</v>
      </c>
      <c r="X55" s="7" t="e">
        <f t="shared" si="1"/>
        <v>#REF!</v>
      </c>
      <c r="Y55" s="7">
        <f>'pivot times'!D55</f>
        <v>248.30696959999995</v>
      </c>
      <c r="Z55" s="7">
        <f>'pivot times'!E55</f>
        <v>17.669669295784313</v>
      </c>
      <c r="AA55" s="7">
        <f t="shared" si="2"/>
        <v>195.29796171264701</v>
      </c>
      <c r="AB55" s="7">
        <f t="shared" si="3"/>
        <v>301.31597748735288</v>
      </c>
      <c r="AC55" s="7">
        <f>'pivot times'!F55</f>
        <v>25.564371599999998</v>
      </c>
      <c r="AD55" s="7">
        <f>'pivot times'!G55</f>
        <v>0.6288330400927753</v>
      </c>
      <c r="AE55" s="7">
        <f t="shared" si="4"/>
        <v>23.677872479721671</v>
      </c>
      <c r="AF55" s="7">
        <f t="shared" si="5"/>
        <v>27.450870720278324</v>
      </c>
      <c r="AG55" s="7">
        <f>'pivot times'!H55</f>
        <v>5.6202827142857137</v>
      </c>
      <c r="AH55" s="7">
        <f>'pivot times'!I55</f>
        <v>0.17283132587560757</v>
      </c>
      <c r="AI55" s="7">
        <f t="shared" si="6"/>
        <v>5.1017887366588912</v>
      </c>
      <c r="AJ55" s="7">
        <f t="shared" si="7"/>
        <v>6.1387766919125362</v>
      </c>
      <c r="AK55" s="7">
        <f>'pivot times'!J55</f>
        <v>274.98850671428568</v>
      </c>
      <c r="AL55" s="7">
        <f>'pivot times'!K55</f>
        <v>5.8131188113058538</v>
      </c>
      <c r="AM55" s="7">
        <f t="shared" si="8"/>
        <v>257.54915028036811</v>
      </c>
      <c r="AN55" s="7">
        <f t="shared" si="9"/>
        <v>292.42786314820324</v>
      </c>
      <c r="AO55" s="7">
        <f>'pivot times'!L55</f>
        <v>254.21799445454545</v>
      </c>
      <c r="AP55" s="7">
        <f>'pivot times'!M55</f>
        <v>14.73081011335664</v>
      </c>
      <c r="AQ55" s="7">
        <f t="shared" si="10"/>
        <v>210.02556411447551</v>
      </c>
      <c r="AR55" s="7">
        <f t="shared" si="11"/>
        <v>298.41042479461538</v>
      </c>
      <c r="AS55" s="7">
        <f>'pivot times'!N55</f>
        <v>27.573229200000004</v>
      </c>
      <c r="AT55" s="7">
        <f>'pivot times'!O55</f>
        <v>0.70170602617678546</v>
      </c>
      <c r="AU55" s="7">
        <f t="shared" si="12"/>
        <v>25.468111121469647</v>
      </c>
      <c r="AV55" s="7">
        <f t="shared" si="13"/>
        <v>29.67834727853036</v>
      </c>
      <c r="AW55" s="7">
        <f>'pivot times'!P55</f>
        <v>6.9812722142857142</v>
      </c>
      <c r="AX55" s="7">
        <f>'pivot times'!Q55</f>
        <v>0.14087413852760564</v>
      </c>
      <c r="AY55" s="7">
        <f t="shared" si="14"/>
        <v>6.5586497987028975</v>
      </c>
      <c r="AZ55" s="7">
        <f t="shared" si="15"/>
        <v>7.4038946298685309</v>
      </c>
      <c r="BA55" s="7">
        <f>'pivot times'!R55</f>
        <v>1.8012597500000003</v>
      </c>
      <c r="BB55" s="7">
        <f>'pivot times'!S55</f>
        <v>0.1668605541483266</v>
      </c>
      <c r="BC55" s="7">
        <f t="shared" si="16"/>
        <v>1.3006780875550206</v>
      </c>
      <c r="BD55" s="7">
        <f t="shared" si="17"/>
        <v>2.30184141244498</v>
      </c>
    </row>
    <row r="56" spans="1:56" x14ac:dyDescent="0.25">
      <c r="A56" s="2">
        <v>49</v>
      </c>
      <c r="B56" s="6">
        <v>256.31750399999999</v>
      </c>
      <c r="C56" s="6">
        <v>237.98672666666667</v>
      </c>
      <c r="D56" s="6">
        <v>25.009585399999999</v>
      </c>
      <c r="E56" s="6">
        <v>5.5188861538461538</v>
      </c>
      <c r="F56" s="6">
        <v>274.67338449999994</v>
      </c>
      <c r="G56" s="6">
        <v>248.67405600000001</v>
      </c>
      <c r="H56" s="6">
        <v>26.82169</v>
      </c>
      <c r="I56" s="6">
        <v>6.9045758571428575</v>
      </c>
      <c r="J56" s="6">
        <v>1.8622075</v>
      </c>
      <c r="K56" s="6">
        <v>3.3402417999999998</v>
      </c>
      <c r="L56" s="6">
        <v>6.4318811999999994</v>
      </c>
      <c r="U56" s="7" t="e">
        <f>GETPIVOTDATA("Avg",'pivot times'!$A$3,"action","e0","world_size",10000,"number_of_steps_between_file_dumps",1,"omp_get_max_threads",A56)</f>
        <v>#REF!</v>
      </c>
      <c r="V56" s="7" t="e">
        <f>GETPIVOTDATA("StdDevp",'pivot times'!$A$3,"action","e0","world_size",10000,"number_of_steps_between_file_dumps",1,"omp_get_max_threads",A56)</f>
        <v>#REF!</v>
      </c>
      <c r="W56" s="7" t="e">
        <f t="shared" si="0"/>
        <v>#REF!</v>
      </c>
      <c r="X56" s="7" t="e">
        <f t="shared" si="1"/>
        <v>#REF!</v>
      </c>
      <c r="Y56" s="7">
        <f>'pivot times'!D56</f>
        <v>249.5860208</v>
      </c>
      <c r="Z56" s="7">
        <f>'pivot times'!E56</f>
        <v>18.058267713599292</v>
      </c>
      <c r="AA56" s="7">
        <f t="shared" si="2"/>
        <v>195.41121765920212</v>
      </c>
      <c r="AB56" s="7">
        <f t="shared" si="3"/>
        <v>303.76082394079788</v>
      </c>
      <c r="AC56" s="7">
        <f>'pivot times'!F56</f>
        <v>25.009585399999999</v>
      </c>
      <c r="AD56" s="7">
        <f>'pivot times'!G56</f>
        <v>1.206808390680812</v>
      </c>
      <c r="AE56" s="7">
        <f t="shared" si="4"/>
        <v>21.389160227957561</v>
      </c>
      <c r="AF56" s="7">
        <f t="shared" si="5"/>
        <v>28.630010572042437</v>
      </c>
      <c r="AG56" s="7">
        <f>'pivot times'!H56</f>
        <v>5.6602169285714288</v>
      </c>
      <c r="AH56" s="7">
        <f>'pivot times'!I56</f>
        <v>0.52822841332520587</v>
      </c>
      <c r="AI56" s="7">
        <f t="shared" si="6"/>
        <v>4.0755316885958113</v>
      </c>
      <c r="AJ56" s="7">
        <f t="shared" si="7"/>
        <v>7.2449021685470463</v>
      </c>
      <c r="AK56" s="7">
        <f>'pivot times'!J56</f>
        <v>279.30806214285712</v>
      </c>
      <c r="AL56" s="7">
        <f>'pivot times'!K56</f>
        <v>13.618761130116317</v>
      </c>
      <c r="AM56" s="7">
        <f t="shared" si="8"/>
        <v>238.45177875250818</v>
      </c>
      <c r="AN56" s="7">
        <f t="shared" si="9"/>
        <v>320.16434553320607</v>
      </c>
      <c r="AO56" s="7">
        <f>'pivot times'!L56</f>
        <v>254.74473200000003</v>
      </c>
      <c r="AP56" s="7">
        <f>'pivot times'!M56</f>
        <v>12.77783312795694</v>
      </c>
      <c r="AQ56" s="7">
        <f t="shared" si="10"/>
        <v>216.41123261612921</v>
      </c>
      <c r="AR56" s="7">
        <f t="shared" si="11"/>
        <v>293.07823138387084</v>
      </c>
      <c r="AS56" s="7">
        <f>'pivot times'!N56</f>
        <v>26.82169</v>
      </c>
      <c r="AT56" s="7">
        <f>'pivot times'!O56</f>
        <v>0.44263788910431967</v>
      </c>
      <c r="AU56" s="7">
        <f t="shared" si="12"/>
        <v>25.493776332687041</v>
      </c>
      <c r="AV56" s="7">
        <f t="shared" si="13"/>
        <v>28.149603667312959</v>
      </c>
      <c r="AW56" s="7">
        <f>'pivot times'!P56</f>
        <v>6.9045758571428575</v>
      </c>
      <c r="AX56" s="7">
        <f>'pivot times'!Q56</f>
        <v>0.17982512888514765</v>
      </c>
      <c r="AY56" s="7">
        <f t="shared" si="14"/>
        <v>6.3651004704874143</v>
      </c>
      <c r="AZ56" s="7">
        <f t="shared" si="15"/>
        <v>7.4440512437983006</v>
      </c>
      <c r="BA56" s="7">
        <f>'pivot times'!R56</f>
        <v>1.8622075</v>
      </c>
      <c r="BB56" s="7">
        <f>'pivot times'!S56</f>
        <v>0.1585261745619618</v>
      </c>
      <c r="BC56" s="7">
        <f t="shared" si="16"/>
        <v>1.3866289763141146</v>
      </c>
      <c r="BD56" s="7">
        <f t="shared" si="17"/>
        <v>2.3377860236858856</v>
      </c>
    </row>
    <row r="57" spans="1:56" x14ac:dyDescent="0.25">
      <c r="A57" s="2">
        <v>50</v>
      </c>
      <c r="B57" s="6">
        <v>249.14903116666667</v>
      </c>
      <c r="C57" s="6">
        <v>239.39888866666664</v>
      </c>
      <c r="D57" s="6">
        <v>25.1265894</v>
      </c>
      <c r="E57" s="6">
        <v>5.3896227142857152</v>
      </c>
      <c r="F57" s="6">
        <v>274.07183249999997</v>
      </c>
      <c r="G57" s="6">
        <v>251.28073362500001</v>
      </c>
      <c r="H57" s="6">
        <v>28.085860000000004</v>
      </c>
      <c r="I57" s="6">
        <v>6.790604076923076</v>
      </c>
      <c r="J57" s="6">
        <v>1.7505656000000003</v>
      </c>
      <c r="K57" s="6">
        <v>3.1292374000000001</v>
      </c>
      <c r="L57" s="6">
        <v>5.8814831999999999</v>
      </c>
      <c r="U57" s="7" t="e">
        <f>GETPIVOTDATA("Avg",'pivot times'!$A$3,"action","e0","world_size",10000,"number_of_steps_between_file_dumps",1,"omp_get_max_threads",A57)</f>
        <v>#REF!</v>
      </c>
      <c r="V57" s="7" t="e">
        <f>GETPIVOTDATA("StdDevp",'pivot times'!$A$3,"action","e0","world_size",10000,"number_of_steps_between_file_dumps",1,"omp_get_max_threads",A57)</f>
        <v>#REF!</v>
      </c>
      <c r="W57" s="7" t="e">
        <f t="shared" si="0"/>
        <v>#REF!</v>
      </c>
      <c r="X57" s="7" t="e">
        <f t="shared" si="1"/>
        <v>#REF!</v>
      </c>
      <c r="Y57" s="7">
        <f>'pivot times'!D57</f>
        <v>251.1809992</v>
      </c>
      <c r="Z57" s="7">
        <f>'pivot times'!E57</f>
        <v>18.178770560513392</v>
      </c>
      <c r="AA57" s="7">
        <f t="shared" si="2"/>
        <v>196.64468751845982</v>
      </c>
      <c r="AB57" s="7">
        <f t="shared" si="3"/>
        <v>305.71731088154019</v>
      </c>
      <c r="AC57" s="7">
        <f>'pivot times'!F57</f>
        <v>25.1265894</v>
      </c>
      <c r="AD57" s="7">
        <f>'pivot times'!G57</f>
        <v>0.60091112839304606</v>
      </c>
      <c r="AE57" s="7">
        <f t="shared" si="4"/>
        <v>23.323856014820862</v>
      </c>
      <c r="AF57" s="7">
        <f t="shared" si="5"/>
        <v>26.929322785179139</v>
      </c>
      <c r="AG57" s="7">
        <f>'pivot times'!H57</f>
        <v>5.3896227142857152</v>
      </c>
      <c r="AH57" s="7">
        <f>'pivot times'!I57</f>
        <v>0.24369891145759978</v>
      </c>
      <c r="AI57" s="7">
        <f t="shared" si="6"/>
        <v>4.6585259799129162</v>
      </c>
      <c r="AJ57" s="7">
        <f t="shared" si="7"/>
        <v>6.1207194486585141</v>
      </c>
      <c r="AK57" s="7">
        <f>'pivot times'!J57</f>
        <v>284.06557728571431</v>
      </c>
      <c r="AL57" s="7">
        <f>'pivot times'!K57</f>
        <v>24.906569754951235</v>
      </c>
      <c r="AM57" s="7">
        <f t="shared" si="8"/>
        <v>209.34586802086062</v>
      </c>
      <c r="AN57" s="7">
        <f t="shared" si="9"/>
        <v>358.785286550568</v>
      </c>
      <c r="AO57" s="7">
        <f>'pivot times'!L57</f>
        <v>258.1940320909091</v>
      </c>
      <c r="AP57" s="7">
        <f>'pivot times'!M57</f>
        <v>13.958808412903041</v>
      </c>
      <c r="AQ57" s="7">
        <f t="shared" si="10"/>
        <v>216.31760685219999</v>
      </c>
      <c r="AR57" s="7">
        <f t="shared" si="11"/>
        <v>300.07045732961825</v>
      </c>
      <c r="AS57" s="7">
        <f>'pivot times'!N57</f>
        <v>28.085859999999997</v>
      </c>
      <c r="AT57" s="7">
        <f>'pivot times'!O57</f>
        <v>1.9672315285003579</v>
      </c>
      <c r="AU57" s="7">
        <f t="shared" si="12"/>
        <v>22.184165414498924</v>
      </c>
      <c r="AV57" s="7">
        <f t="shared" si="13"/>
        <v>33.987554585501073</v>
      </c>
      <c r="AW57" s="7">
        <f>'pivot times'!P57</f>
        <v>6.822647142857142</v>
      </c>
      <c r="AX57" s="7">
        <f>'pivot times'!Q57</f>
        <v>0.17645380487941756</v>
      </c>
      <c r="AY57" s="7">
        <f t="shared" si="14"/>
        <v>6.2932857282188897</v>
      </c>
      <c r="AZ57" s="7">
        <f t="shared" si="15"/>
        <v>7.3520085574953944</v>
      </c>
      <c r="BA57" s="7">
        <f>'pivot times'!R57</f>
        <v>1.7505656000000003</v>
      </c>
      <c r="BB57" s="7">
        <f>'pivot times'!S57</f>
        <v>0.12083840062926872</v>
      </c>
      <c r="BC57" s="7">
        <f t="shared" si="16"/>
        <v>1.3880503981121941</v>
      </c>
      <c r="BD57" s="7">
        <f t="shared" si="17"/>
        <v>2.1130808018878064</v>
      </c>
    </row>
    <row r="58" spans="1:56" x14ac:dyDescent="0.25">
      <c r="A58" s="2">
        <v>51</v>
      </c>
      <c r="B58" s="6">
        <v>253.94657016666665</v>
      </c>
      <c r="C58" s="6">
        <v>240.71683716666664</v>
      </c>
      <c r="D58" s="6">
        <v>25.864676199999998</v>
      </c>
      <c r="E58" s="6">
        <v>5.5348015384615401</v>
      </c>
      <c r="F58" s="6">
        <v>273.76041766666668</v>
      </c>
      <c r="G58" s="6">
        <v>251.90796349999999</v>
      </c>
      <c r="H58" s="6">
        <v>27.633323600000001</v>
      </c>
      <c r="I58" s="6">
        <v>6.6974685384615373</v>
      </c>
      <c r="J58" s="6">
        <v>1.7757187999999999</v>
      </c>
      <c r="K58" s="6">
        <v>3.2578842000000003</v>
      </c>
      <c r="L58" s="6">
        <v>6.375141199999999</v>
      </c>
      <c r="U58" s="7" t="e">
        <f>GETPIVOTDATA("Avg",'pivot times'!$A$3,"action","e0","world_size",10000,"number_of_steps_between_file_dumps",1,"omp_get_max_threads",A58)</f>
        <v>#REF!</v>
      </c>
      <c r="V58" s="7" t="e">
        <f>GETPIVOTDATA("StdDevp",'pivot times'!$A$3,"action","e0","world_size",10000,"number_of_steps_between_file_dumps",1,"omp_get_max_threads",A58)</f>
        <v>#REF!</v>
      </c>
      <c r="W58" s="7" t="e">
        <f t="shared" si="0"/>
        <v>#REF!</v>
      </c>
      <c r="X58" s="7" t="e">
        <f t="shared" si="1"/>
        <v>#REF!</v>
      </c>
      <c r="Y58" s="7">
        <f>'pivot times'!D58</f>
        <v>252.67038259999998</v>
      </c>
      <c r="Z58" s="7">
        <f>'pivot times'!E58</f>
        <v>18.409559963942421</v>
      </c>
      <c r="AA58" s="7">
        <f t="shared" si="2"/>
        <v>197.44170270817273</v>
      </c>
      <c r="AB58" s="7">
        <f t="shared" si="3"/>
        <v>307.89906249182724</v>
      </c>
      <c r="AC58" s="7">
        <f>'pivot times'!F58</f>
        <v>25.864676199999998</v>
      </c>
      <c r="AD58" s="7">
        <f>'pivot times'!G58</f>
        <v>1.1989102796741273</v>
      </c>
      <c r="AE58" s="7">
        <f t="shared" si="4"/>
        <v>22.267945360977617</v>
      </c>
      <c r="AF58" s="7">
        <f t="shared" si="5"/>
        <v>29.461407039022379</v>
      </c>
      <c r="AG58" s="7">
        <f>'pivot times'!H58</f>
        <v>5.5038507857142864</v>
      </c>
      <c r="AH58" s="7">
        <f>'pivot times'!I58</f>
        <v>0.16882503840287788</v>
      </c>
      <c r="AI58" s="7">
        <f t="shared" si="6"/>
        <v>4.9973756705056527</v>
      </c>
      <c r="AJ58" s="7">
        <f t="shared" si="7"/>
        <v>6.0103259009229202</v>
      </c>
      <c r="AK58" s="7">
        <f>'pivot times'!J58</f>
        <v>278.93961314285713</v>
      </c>
      <c r="AL58" s="7">
        <f>'pivot times'!K58</f>
        <v>13.957006929136876</v>
      </c>
      <c r="AM58" s="7">
        <f t="shared" si="8"/>
        <v>237.0685923554465</v>
      </c>
      <c r="AN58" s="7">
        <f t="shared" si="9"/>
        <v>320.81063393026773</v>
      </c>
      <c r="AO58" s="7">
        <f>'pivot times'!L58</f>
        <v>259.02110254545454</v>
      </c>
      <c r="AP58" s="7">
        <f>'pivot times'!M58</f>
        <v>14.304214251483099</v>
      </c>
      <c r="AQ58" s="7">
        <f t="shared" si="10"/>
        <v>216.10845979100526</v>
      </c>
      <c r="AR58" s="7">
        <f t="shared" si="11"/>
        <v>301.93374529990382</v>
      </c>
      <c r="AS58" s="7">
        <f>'pivot times'!N58</f>
        <v>27.633323599999994</v>
      </c>
      <c r="AT58" s="7">
        <f>'pivot times'!O58</f>
        <v>1.1764620609924583</v>
      </c>
      <c r="AU58" s="7">
        <f t="shared" si="12"/>
        <v>24.103937417022617</v>
      </c>
      <c r="AV58" s="7">
        <f t="shared" si="13"/>
        <v>31.16270978297737</v>
      </c>
      <c r="AW58" s="7">
        <f>'pivot times'!P58</f>
        <v>6.7202737857142845</v>
      </c>
      <c r="AX58" s="7">
        <f>'pivot times'!Q58</f>
        <v>0.13862212291553458</v>
      </c>
      <c r="AY58" s="7">
        <f t="shared" si="14"/>
        <v>6.3044074169676811</v>
      </c>
      <c r="AZ58" s="7">
        <f t="shared" si="15"/>
        <v>7.1361401544608878</v>
      </c>
      <c r="BA58" s="7">
        <f>'pivot times'!R58</f>
        <v>1.7757187999999999</v>
      </c>
      <c r="BB58" s="7">
        <f>'pivot times'!S58</f>
        <v>0.10692728333854176</v>
      </c>
      <c r="BC58" s="7">
        <f t="shared" si="16"/>
        <v>1.4549369499843747</v>
      </c>
      <c r="BD58" s="7">
        <f t="shared" si="17"/>
        <v>2.0965006500156251</v>
      </c>
    </row>
    <row r="59" spans="1:56" x14ac:dyDescent="0.25">
      <c r="A59" s="2">
        <v>52</v>
      </c>
      <c r="B59" s="6">
        <v>251.2143872</v>
      </c>
      <c r="C59" s="6">
        <v>241.50673066666664</v>
      </c>
      <c r="D59" s="6">
        <v>25.0540646</v>
      </c>
      <c r="E59" s="6">
        <v>5.4399017692307687</v>
      </c>
      <c r="F59" s="6">
        <v>276.59265219999997</v>
      </c>
      <c r="G59" s="6">
        <v>253.06700187499999</v>
      </c>
      <c r="H59" s="6">
        <v>26.467866200000003</v>
      </c>
      <c r="I59" s="6">
        <v>6.6765992307692317</v>
      </c>
      <c r="J59" s="6">
        <v>1.8381143999999998</v>
      </c>
      <c r="K59" s="6">
        <v>3.2128154000000002</v>
      </c>
      <c r="L59" s="6">
        <v>6.1182368</v>
      </c>
      <c r="U59" s="7" t="e">
        <f>GETPIVOTDATA("Avg",'pivot times'!$A$3,"action","e0","world_size",10000,"number_of_steps_between_file_dumps",1,"omp_get_max_threads",A59)</f>
        <v>#REF!</v>
      </c>
      <c r="V59" s="7" t="e">
        <f>GETPIVOTDATA("StdDevp",'pivot times'!$A$3,"action","e0","world_size",10000,"number_of_steps_between_file_dumps",1,"omp_get_max_threads",A59)</f>
        <v>#REF!</v>
      </c>
      <c r="W59" s="7" t="e">
        <f t="shared" si="0"/>
        <v>#REF!</v>
      </c>
      <c r="X59" s="7" t="e">
        <f t="shared" si="1"/>
        <v>#REF!</v>
      </c>
      <c r="Y59" s="7">
        <f>'pivot times'!D59</f>
        <v>253.87016269999998</v>
      </c>
      <c r="Z59" s="7">
        <f>'pivot times'!E59</f>
        <v>18.76344565526151</v>
      </c>
      <c r="AA59" s="7">
        <f t="shared" si="2"/>
        <v>197.57982573421543</v>
      </c>
      <c r="AB59" s="7">
        <f t="shared" si="3"/>
        <v>310.16049966578453</v>
      </c>
      <c r="AC59" s="7">
        <f>'pivot times'!F59</f>
        <v>25.054064599999997</v>
      </c>
      <c r="AD59" s="7">
        <f>'pivot times'!G59</f>
        <v>0.99753204596402612</v>
      </c>
      <c r="AE59" s="7">
        <f t="shared" si="4"/>
        <v>22.061468462107918</v>
      </c>
      <c r="AF59" s="7">
        <f t="shared" si="5"/>
        <v>28.046660737892076</v>
      </c>
      <c r="AG59" s="7">
        <f>'pivot times'!H59</f>
        <v>5.603528571428571</v>
      </c>
      <c r="AH59" s="7">
        <f>'pivot times'!I59</f>
        <v>0.62637595788389389</v>
      </c>
      <c r="AI59" s="7">
        <f t="shared" si="6"/>
        <v>3.7244006977768893</v>
      </c>
      <c r="AJ59" s="7">
        <f t="shared" si="7"/>
        <v>7.4826564450802522</v>
      </c>
      <c r="AK59" s="7">
        <f>'pivot times'!J59</f>
        <v>285.58525100000003</v>
      </c>
      <c r="AL59" s="7">
        <f>'pivot times'!K59</f>
        <v>20.233528376101468</v>
      </c>
      <c r="AM59" s="7">
        <f t="shared" si="8"/>
        <v>224.88466587169563</v>
      </c>
      <c r="AN59" s="7">
        <f t="shared" si="9"/>
        <v>346.28583612830442</v>
      </c>
      <c r="AO59" s="7">
        <f>'pivot times'!L59</f>
        <v>257.05799754545455</v>
      </c>
      <c r="AP59" s="7">
        <f>'pivot times'!M59</f>
        <v>9.9125051352846771</v>
      </c>
      <c r="AQ59" s="7">
        <f t="shared" si="10"/>
        <v>227.32048213960053</v>
      </c>
      <c r="AR59" s="7">
        <f t="shared" si="11"/>
        <v>286.79551295130858</v>
      </c>
      <c r="AS59" s="7">
        <f>'pivot times'!N59</f>
        <v>26.467866199999996</v>
      </c>
      <c r="AT59" s="7">
        <f>'pivot times'!O59</f>
        <v>0.53077350554702174</v>
      </c>
      <c r="AU59" s="7">
        <f t="shared" si="12"/>
        <v>24.875545683358929</v>
      </c>
      <c r="AV59" s="7">
        <f t="shared" si="13"/>
        <v>28.060186716641063</v>
      </c>
      <c r="AW59" s="7">
        <f>'pivot times'!P59</f>
        <v>6.7163148571428577</v>
      </c>
      <c r="AX59" s="7">
        <f>'pivot times'!Q59</f>
        <v>0.19605434583580789</v>
      </c>
      <c r="AY59" s="7">
        <f t="shared" si="14"/>
        <v>6.1281518196354341</v>
      </c>
      <c r="AZ59" s="7">
        <f t="shared" si="15"/>
        <v>7.3044778946502813</v>
      </c>
      <c r="BA59" s="7">
        <f>'pivot times'!R59</f>
        <v>1.8381143999999998</v>
      </c>
      <c r="BB59" s="7">
        <f>'pivot times'!S59</f>
        <v>0.11234081047348649</v>
      </c>
      <c r="BC59" s="7">
        <f t="shared" si="16"/>
        <v>1.5010919685795403</v>
      </c>
      <c r="BD59" s="7">
        <f t="shared" si="17"/>
        <v>2.1751368314204593</v>
      </c>
    </row>
    <row r="60" spans="1:56" x14ac:dyDescent="0.25">
      <c r="A60" s="2">
        <v>53</v>
      </c>
      <c r="B60" s="6">
        <v>254.4629171666667</v>
      </c>
      <c r="C60" s="6">
        <v>242.82305633333331</v>
      </c>
      <c r="D60" s="6">
        <v>25.835574999999999</v>
      </c>
      <c r="E60" s="6">
        <v>5.3009427692307689</v>
      </c>
      <c r="F60" s="6">
        <v>280.53835666666669</v>
      </c>
      <c r="G60" s="6">
        <v>255.94683225</v>
      </c>
      <c r="H60" s="6">
        <v>28.040322600000003</v>
      </c>
      <c r="I60" s="6">
        <v>6.6535986153846158</v>
      </c>
      <c r="J60" s="6">
        <v>1.8412012</v>
      </c>
      <c r="K60" s="6">
        <v>3.2083342000000004</v>
      </c>
      <c r="L60" s="6">
        <v>6.0397585999999999</v>
      </c>
      <c r="U60" s="7" t="e">
        <f>GETPIVOTDATA("Avg",'pivot times'!$A$3,"action","e0","world_size",10000,"number_of_steps_between_file_dumps",1,"omp_get_max_threads",A60)</f>
        <v>#REF!</v>
      </c>
      <c r="V60" s="7" t="e">
        <f>GETPIVOTDATA("StdDevp",'pivot times'!$A$3,"action","e0","world_size",10000,"number_of_steps_between_file_dumps",1,"omp_get_max_threads",A60)</f>
        <v>#REF!</v>
      </c>
      <c r="W60" s="7" t="e">
        <f t="shared" si="0"/>
        <v>#REF!</v>
      </c>
      <c r="X60" s="7" t="e">
        <f t="shared" si="1"/>
        <v>#REF!</v>
      </c>
      <c r="Y60" s="7">
        <f>'pivot times'!D60</f>
        <v>255.25081369999998</v>
      </c>
      <c r="Z60" s="7">
        <f>'pivot times'!E60</f>
        <v>18.86496107733662</v>
      </c>
      <c r="AA60" s="7">
        <f t="shared" si="2"/>
        <v>198.65593046799012</v>
      </c>
      <c r="AB60" s="7">
        <f t="shared" si="3"/>
        <v>311.84569693200984</v>
      </c>
      <c r="AC60" s="7">
        <f>'pivot times'!F60</f>
        <v>25.835574999999999</v>
      </c>
      <c r="AD60" s="7">
        <f>'pivot times'!G60</f>
        <v>1.8876607606884563</v>
      </c>
      <c r="AE60" s="7">
        <f t="shared" si="4"/>
        <v>20.172592717934631</v>
      </c>
      <c r="AF60" s="7">
        <f t="shared" si="5"/>
        <v>31.498557282065367</v>
      </c>
      <c r="AG60" s="7">
        <f>'pivot times'!H60</f>
        <v>5.3329474285714289</v>
      </c>
      <c r="AH60" s="7">
        <f>'pivot times'!I60</f>
        <v>0.20773171298359999</v>
      </c>
      <c r="AI60" s="7">
        <f t="shared" si="6"/>
        <v>4.7097522896206288</v>
      </c>
      <c r="AJ60" s="7">
        <f t="shared" si="7"/>
        <v>5.956142567522229</v>
      </c>
      <c r="AK60" s="7">
        <f>'pivot times'!J60</f>
        <v>327.98622116666667</v>
      </c>
      <c r="AL60" s="7">
        <f>'pivot times'!K60</f>
        <v>57.471849924828028</v>
      </c>
      <c r="AM60" s="7">
        <f t="shared" si="8"/>
        <v>155.57067139218259</v>
      </c>
      <c r="AN60" s="7">
        <f t="shared" si="9"/>
        <v>500.40177094115074</v>
      </c>
      <c r="AO60" s="7">
        <f>'pivot times'!L60</f>
        <v>261.83987299999995</v>
      </c>
      <c r="AP60" s="7">
        <f>'pivot times'!M60</f>
        <v>11.40137113811091</v>
      </c>
      <c r="AQ60" s="7">
        <f t="shared" si="10"/>
        <v>227.63575958566722</v>
      </c>
      <c r="AR60" s="7">
        <f t="shared" si="11"/>
        <v>296.04398641433266</v>
      </c>
      <c r="AS60" s="7">
        <f>'pivot times'!N60</f>
        <v>28.040322600000003</v>
      </c>
      <c r="AT60" s="7">
        <f>'pivot times'!O60</f>
        <v>0.80937265141600068</v>
      </c>
      <c r="AU60" s="7">
        <f t="shared" si="12"/>
        <v>25.612204645752001</v>
      </c>
      <c r="AV60" s="7">
        <f t="shared" si="13"/>
        <v>30.468440554248005</v>
      </c>
      <c r="AW60" s="7">
        <f>'pivot times'!P60</f>
        <v>6.6903144285714289</v>
      </c>
      <c r="AX60" s="7">
        <f>'pivot times'!Q60</f>
        <v>0.20364942578316872</v>
      </c>
      <c r="AY60" s="7">
        <f t="shared" si="14"/>
        <v>6.0793661512219224</v>
      </c>
      <c r="AZ60" s="7">
        <f t="shared" si="15"/>
        <v>7.3012627059209354</v>
      </c>
      <c r="BA60" s="7">
        <f>'pivot times'!R60</f>
        <v>1.8412012</v>
      </c>
      <c r="BB60" s="7">
        <f>'pivot times'!S60</f>
        <v>8.7275533734027938E-2</v>
      </c>
      <c r="BC60" s="7">
        <f t="shared" si="16"/>
        <v>1.5793745987979162</v>
      </c>
      <c r="BD60" s="7">
        <f t="shared" si="17"/>
        <v>2.1030278012020838</v>
      </c>
    </row>
    <row r="61" spans="1:56" x14ac:dyDescent="0.25">
      <c r="A61" s="2">
        <v>54</v>
      </c>
      <c r="B61" s="6">
        <v>252.4637836</v>
      </c>
      <c r="C61" s="6">
        <v>244.0718765</v>
      </c>
      <c r="D61" s="6">
        <v>25.278196399999999</v>
      </c>
      <c r="E61" s="6">
        <v>5.2586892857142855</v>
      </c>
      <c r="F61" s="6">
        <v>279.32802783333335</v>
      </c>
      <c r="G61" s="6">
        <v>252.85169162499994</v>
      </c>
      <c r="H61" s="6">
        <v>27.380876399999998</v>
      </c>
      <c r="I61" s="6">
        <v>6.6441739285714281</v>
      </c>
      <c r="J61" s="6">
        <v>1.8011392000000002</v>
      </c>
      <c r="K61" s="6">
        <v>3.0097420000000001</v>
      </c>
      <c r="L61" s="6">
        <v>5.6484297999999997</v>
      </c>
      <c r="U61" s="7" t="e">
        <f>GETPIVOTDATA("Avg",'pivot times'!$A$3,"action","e0","world_size",10000,"number_of_steps_between_file_dumps",1,"omp_get_max_threads",A61)</f>
        <v>#REF!</v>
      </c>
      <c r="V61" s="7" t="e">
        <f>GETPIVOTDATA("StdDevp",'pivot times'!$A$3,"action","e0","world_size",10000,"number_of_steps_between_file_dumps",1,"omp_get_max_threads",A61)</f>
        <v>#REF!</v>
      </c>
      <c r="W61" s="7" t="e">
        <f t="shared" si="0"/>
        <v>#REF!</v>
      </c>
      <c r="X61" s="7" t="e">
        <f t="shared" si="1"/>
        <v>#REF!</v>
      </c>
      <c r="Y61" s="7">
        <f>'pivot times'!D61</f>
        <v>256.64305450000001</v>
      </c>
      <c r="Z61" s="7">
        <f>'pivot times'!E61</f>
        <v>18.993108843559558</v>
      </c>
      <c r="AA61" s="7">
        <f t="shared" si="2"/>
        <v>199.66372796932131</v>
      </c>
      <c r="AB61" s="7">
        <f t="shared" si="3"/>
        <v>313.6223810306787</v>
      </c>
      <c r="AC61" s="7">
        <f>'pivot times'!F61</f>
        <v>25.278196399999999</v>
      </c>
      <c r="AD61" s="7">
        <f>'pivot times'!G61</f>
        <v>0.68868325948053322</v>
      </c>
      <c r="AE61" s="7">
        <f t="shared" si="4"/>
        <v>23.2121466215584</v>
      </c>
      <c r="AF61" s="7">
        <f t="shared" si="5"/>
        <v>27.344246178441598</v>
      </c>
      <c r="AG61" s="7">
        <f>'pivot times'!H61</f>
        <v>5.2586892857142855</v>
      </c>
      <c r="AH61" s="7">
        <f>'pivot times'!I61</f>
        <v>0.20898619708195371</v>
      </c>
      <c r="AI61" s="7">
        <f t="shared" si="6"/>
        <v>4.6317306944684242</v>
      </c>
      <c r="AJ61" s="7">
        <f t="shared" si="7"/>
        <v>5.8856478769601468</v>
      </c>
      <c r="AK61" s="7">
        <f>'pivot times'!J61</f>
        <v>279.32802783333335</v>
      </c>
      <c r="AL61" s="7">
        <f>'pivot times'!K61</f>
        <v>8.660655346906367</v>
      </c>
      <c r="AM61" s="7">
        <f t="shared" si="8"/>
        <v>253.34606179261425</v>
      </c>
      <c r="AN61" s="7">
        <f t="shared" si="9"/>
        <v>305.30999387405245</v>
      </c>
      <c r="AO61" s="7">
        <f>'pivot times'!L61</f>
        <v>259.97654699999998</v>
      </c>
      <c r="AP61" s="7">
        <f>'pivot times'!M61</f>
        <v>16.458383413072017</v>
      </c>
      <c r="AQ61" s="7">
        <f t="shared" si="10"/>
        <v>210.60139676078393</v>
      </c>
      <c r="AR61" s="7">
        <f t="shared" si="11"/>
        <v>309.35169723921604</v>
      </c>
      <c r="AS61" s="7">
        <f>'pivot times'!N61</f>
        <v>27.380876399999998</v>
      </c>
      <c r="AT61" s="7">
        <f>'pivot times'!O61</f>
        <v>0.92045905221974489</v>
      </c>
      <c r="AU61" s="7">
        <f t="shared" si="12"/>
        <v>24.619499243340762</v>
      </c>
      <c r="AV61" s="7">
        <f t="shared" si="13"/>
        <v>30.142253556659234</v>
      </c>
      <c r="AW61" s="7">
        <f>'pivot times'!P61</f>
        <v>6.6441739285714281</v>
      </c>
      <c r="AX61" s="7">
        <f>'pivot times'!Q61</f>
        <v>0.20208756104134373</v>
      </c>
      <c r="AY61" s="7">
        <f t="shared" si="14"/>
        <v>6.0379112454473969</v>
      </c>
      <c r="AZ61" s="7">
        <f t="shared" si="15"/>
        <v>7.2504366116954593</v>
      </c>
      <c r="BA61" s="7">
        <f>'pivot times'!R61</f>
        <v>1.8011392000000002</v>
      </c>
      <c r="BB61" s="7">
        <f>'pivot times'!S61</f>
        <v>0.12265716755314207</v>
      </c>
      <c r="BC61" s="7">
        <f t="shared" si="16"/>
        <v>1.4331676973405738</v>
      </c>
      <c r="BD61" s="7">
        <f t="shared" si="17"/>
        <v>2.1691107026594265</v>
      </c>
    </row>
    <row r="62" spans="1:56" x14ac:dyDescent="0.25">
      <c r="A62" s="2">
        <v>55</v>
      </c>
      <c r="B62" s="6">
        <v>253.638789</v>
      </c>
      <c r="C62" s="6">
        <v>245.05229333333332</v>
      </c>
      <c r="D62" s="6">
        <v>24.927188000000001</v>
      </c>
      <c r="E62" s="6">
        <v>5.2850632857142852</v>
      </c>
      <c r="F62" s="6">
        <v>274.1492068</v>
      </c>
      <c r="G62" s="6">
        <v>253.83495837500001</v>
      </c>
      <c r="H62" s="6">
        <v>26.862871999999999</v>
      </c>
      <c r="I62" s="6">
        <v>6.5838588571428565</v>
      </c>
      <c r="J62" s="6">
        <v>1.8989406000000002</v>
      </c>
      <c r="K62" s="6">
        <v>3.1488811999999999</v>
      </c>
      <c r="L62" s="6">
        <v>5.3285364000000008</v>
      </c>
      <c r="U62" s="7" t="e">
        <f>GETPIVOTDATA("Avg",'pivot times'!$A$3,"action","e0","world_size",10000,"number_of_steps_between_file_dumps",1,"omp_get_max_threads",A62)</f>
        <v>#REF!</v>
      </c>
      <c r="V62" s="7" t="e">
        <f>GETPIVOTDATA("StdDevp",'pivot times'!$A$3,"action","e0","world_size",10000,"number_of_steps_between_file_dumps",1,"omp_get_max_threads",A62)</f>
        <v>#REF!</v>
      </c>
      <c r="W62" s="7" t="e">
        <f t="shared" si="0"/>
        <v>#REF!</v>
      </c>
      <c r="X62" s="7" t="e">
        <f t="shared" si="1"/>
        <v>#REF!</v>
      </c>
      <c r="Y62" s="7">
        <f>'pivot times'!D62</f>
        <v>257.90727150000004</v>
      </c>
      <c r="Z62" s="7">
        <f>'pivot times'!E62</f>
        <v>19.309905820809597</v>
      </c>
      <c r="AA62" s="7">
        <f t="shared" si="2"/>
        <v>199.97755403757125</v>
      </c>
      <c r="AB62" s="7">
        <f t="shared" si="3"/>
        <v>315.83698896242885</v>
      </c>
      <c r="AC62" s="7">
        <f>'pivot times'!F62</f>
        <v>24.927188000000001</v>
      </c>
      <c r="AD62" s="7">
        <f>'pivot times'!G62</f>
        <v>1.1221588538909908</v>
      </c>
      <c r="AE62" s="7">
        <f t="shared" si="4"/>
        <v>21.560711438327029</v>
      </c>
      <c r="AF62" s="7">
        <f t="shared" si="5"/>
        <v>28.293664561672973</v>
      </c>
      <c r="AG62" s="7">
        <f>'pivot times'!H62</f>
        <v>5.2850632857142852</v>
      </c>
      <c r="AH62" s="7">
        <f>'pivot times'!I62</f>
        <v>0.17879339499084887</v>
      </c>
      <c r="AI62" s="7">
        <f t="shared" si="6"/>
        <v>4.7486831007417383</v>
      </c>
      <c r="AJ62" s="7">
        <f t="shared" si="7"/>
        <v>5.8214434706868321</v>
      </c>
      <c r="AK62" s="7">
        <f>'pivot times'!J62</f>
        <v>297.77427466666666</v>
      </c>
      <c r="AL62" s="7">
        <f>'pivot times'!K62</f>
        <v>53.144152948278695</v>
      </c>
      <c r="AM62" s="7">
        <f t="shared" si="8"/>
        <v>138.34181582183058</v>
      </c>
      <c r="AN62" s="7">
        <f t="shared" si="9"/>
        <v>457.20673351150276</v>
      </c>
      <c r="AO62" s="7">
        <f>'pivot times'!L62</f>
        <v>259.70629363636363</v>
      </c>
      <c r="AP62" s="7">
        <f>'pivot times'!M62</f>
        <v>11.727274962474915</v>
      </c>
      <c r="AQ62" s="7">
        <f t="shared" si="10"/>
        <v>224.52446874893889</v>
      </c>
      <c r="AR62" s="7">
        <f t="shared" si="11"/>
        <v>294.88811852378836</v>
      </c>
      <c r="AS62" s="7">
        <f>'pivot times'!N62</f>
        <v>26.862871999999999</v>
      </c>
      <c r="AT62" s="7">
        <f>'pivot times'!O62</f>
        <v>1.2370858180082012</v>
      </c>
      <c r="AU62" s="7">
        <f t="shared" si="12"/>
        <v>23.151614545975395</v>
      </c>
      <c r="AV62" s="7">
        <f t="shared" si="13"/>
        <v>30.574129454024604</v>
      </c>
      <c r="AW62" s="7">
        <f>'pivot times'!P62</f>
        <v>6.5838588571428565</v>
      </c>
      <c r="AX62" s="7">
        <f>'pivot times'!Q62</f>
        <v>0.18620188809803898</v>
      </c>
      <c r="AY62" s="7">
        <f t="shared" si="14"/>
        <v>6.0252531928487398</v>
      </c>
      <c r="AZ62" s="7">
        <f t="shared" si="15"/>
        <v>7.1424645214369731</v>
      </c>
      <c r="BA62" s="7">
        <f>'pivot times'!R62</f>
        <v>1.8989406000000002</v>
      </c>
      <c r="BB62" s="7">
        <f>'pivot times'!S62</f>
        <v>9.5134420180287407E-2</v>
      </c>
      <c r="BC62" s="7">
        <f t="shared" si="16"/>
        <v>1.6135373394591379</v>
      </c>
      <c r="BD62" s="7">
        <f t="shared" si="17"/>
        <v>2.1843438605408623</v>
      </c>
    </row>
    <row r="63" spans="1:56" x14ac:dyDescent="0.25">
      <c r="A63" s="2">
        <v>56</v>
      </c>
      <c r="B63" s="6">
        <v>256.59987783333332</v>
      </c>
      <c r="C63" s="6">
        <v>246.11485716666664</v>
      </c>
      <c r="D63" s="6">
        <v>25.6209408</v>
      </c>
      <c r="E63" s="6">
        <v>5.1554500714285698</v>
      </c>
      <c r="F63" s="6">
        <v>276.26067119999999</v>
      </c>
      <c r="G63" s="6">
        <v>256.77029699999997</v>
      </c>
      <c r="H63" s="6">
        <v>27.058249600000003</v>
      </c>
      <c r="I63" s="6">
        <v>6.6360941428571421</v>
      </c>
      <c r="J63" s="6">
        <v>1.8680858</v>
      </c>
      <c r="K63" s="6">
        <v>3.0644100000000001</v>
      </c>
      <c r="L63" s="6">
        <v>5.4522632</v>
      </c>
      <c r="U63" s="7" t="e">
        <f>GETPIVOTDATA("Avg",'pivot times'!$A$3,"action","e0","world_size",10000,"number_of_steps_between_file_dumps",1,"omp_get_max_threads",A63)</f>
        <v>#REF!</v>
      </c>
      <c r="V63" s="7" t="e">
        <f>GETPIVOTDATA("StdDevp",'pivot times'!$A$3,"action","e0","world_size",10000,"number_of_steps_between_file_dumps",1,"omp_get_max_threads",A63)</f>
        <v>#REF!</v>
      </c>
      <c r="W63" s="7" t="e">
        <f t="shared" si="0"/>
        <v>#REF!</v>
      </c>
      <c r="X63" s="7" t="e">
        <f t="shared" si="1"/>
        <v>#REF!</v>
      </c>
      <c r="Y63" s="7">
        <f>'pivot times'!D63</f>
        <v>259.06839350000001</v>
      </c>
      <c r="Z63" s="7">
        <f>'pivot times'!E63</f>
        <v>19.557995922565869</v>
      </c>
      <c r="AA63" s="7">
        <f t="shared" si="2"/>
        <v>200.3944057323024</v>
      </c>
      <c r="AB63" s="7">
        <f t="shared" si="3"/>
        <v>317.74238126769762</v>
      </c>
      <c r="AC63" s="7">
        <f>'pivot times'!F63</f>
        <v>25.6209408</v>
      </c>
      <c r="AD63" s="7">
        <f>'pivot times'!G63</f>
        <v>0.96860350027643571</v>
      </c>
      <c r="AE63" s="7">
        <f t="shared" si="4"/>
        <v>22.715130299170692</v>
      </c>
      <c r="AF63" s="7">
        <f t="shared" si="5"/>
        <v>28.526751300829307</v>
      </c>
      <c r="AG63" s="7">
        <f>'pivot times'!H63</f>
        <v>5.1554500714285698</v>
      </c>
      <c r="AH63" s="7">
        <f>'pivot times'!I63</f>
        <v>0.17477050555005896</v>
      </c>
      <c r="AI63" s="7">
        <f t="shared" si="6"/>
        <v>4.631138554778393</v>
      </c>
      <c r="AJ63" s="7">
        <f t="shared" si="7"/>
        <v>5.6797615880787466</v>
      </c>
      <c r="AK63" s="7">
        <f>'pivot times'!J63</f>
        <v>282.06178166666672</v>
      </c>
      <c r="AL63" s="7">
        <f>'pivot times'!K63</f>
        <v>13.692498853068349</v>
      </c>
      <c r="AM63" s="7">
        <f t="shared" si="8"/>
        <v>240.98428510746169</v>
      </c>
      <c r="AN63" s="7">
        <f t="shared" si="9"/>
        <v>323.13927822587175</v>
      </c>
      <c r="AO63" s="7">
        <f>'pivot times'!L63</f>
        <v>262.5329532727273</v>
      </c>
      <c r="AP63" s="7">
        <f>'pivot times'!M63</f>
        <v>14.232000696684695</v>
      </c>
      <c r="AQ63" s="7">
        <f t="shared" si="10"/>
        <v>219.8369511826732</v>
      </c>
      <c r="AR63" s="7">
        <f t="shared" si="11"/>
        <v>305.22895536278139</v>
      </c>
      <c r="AS63" s="7">
        <f>'pivot times'!N63</f>
        <v>27.0582496</v>
      </c>
      <c r="AT63" s="7">
        <f>'pivot times'!O63</f>
        <v>0.44693549725595599</v>
      </c>
      <c r="AU63" s="7">
        <f t="shared" si="12"/>
        <v>25.717443108232132</v>
      </c>
      <c r="AV63" s="7">
        <f t="shared" si="13"/>
        <v>28.399056091767868</v>
      </c>
      <c r="AW63" s="7">
        <f>'pivot times'!P63</f>
        <v>6.6360941428571421</v>
      </c>
      <c r="AX63" s="7">
        <f>'pivot times'!Q63</f>
        <v>0.25197068205075801</v>
      </c>
      <c r="AY63" s="7">
        <f t="shared" si="14"/>
        <v>5.8801820967048677</v>
      </c>
      <c r="AZ63" s="7">
        <f t="shared" si="15"/>
        <v>7.3920061890094164</v>
      </c>
      <c r="BA63" s="7">
        <f>'pivot times'!R63</f>
        <v>1.8680858</v>
      </c>
      <c r="BB63" s="7">
        <f>'pivot times'!S63</f>
        <v>0.17284642942380707</v>
      </c>
      <c r="BC63" s="7">
        <f t="shared" si="16"/>
        <v>1.3495465117285788</v>
      </c>
      <c r="BD63" s="7">
        <f t="shared" si="17"/>
        <v>2.3866250882714213</v>
      </c>
    </row>
    <row r="64" spans="1:56" x14ac:dyDescent="0.25">
      <c r="A64" s="2">
        <v>57</v>
      </c>
      <c r="B64" s="6">
        <v>255.20672579999996</v>
      </c>
      <c r="C64" s="6">
        <v>247.09719666666669</v>
      </c>
      <c r="D64" s="6">
        <v>25.4343346</v>
      </c>
      <c r="E64" s="6">
        <v>5.1446601538461545</v>
      </c>
      <c r="F64" s="6">
        <v>280.15597733333328</v>
      </c>
      <c r="G64" s="6">
        <v>256.45528733333339</v>
      </c>
      <c r="H64" s="6">
        <v>26.864716799999997</v>
      </c>
      <c r="I64" s="6">
        <v>6.5243192142857138</v>
      </c>
      <c r="J64" s="6">
        <v>1.8051119999999998</v>
      </c>
      <c r="K64" s="6">
        <v>3.4952517999999997</v>
      </c>
      <c r="L64" s="6">
        <v>6.2820288</v>
      </c>
      <c r="U64" s="7" t="e">
        <f>GETPIVOTDATA("Avg",'pivot times'!$A$3,"action","e0","world_size",10000,"number_of_steps_between_file_dumps",1,"omp_get_max_threads",A64)</f>
        <v>#REF!</v>
      </c>
      <c r="V64" s="7" t="e">
        <f>GETPIVOTDATA("StdDevp",'pivot times'!$A$3,"action","e0","world_size",10000,"number_of_steps_between_file_dumps",1,"omp_get_max_threads",A64)</f>
        <v>#REF!</v>
      </c>
      <c r="W64" s="7" t="e">
        <f t="shared" si="0"/>
        <v>#REF!</v>
      </c>
      <c r="X64" s="7" t="e">
        <f t="shared" si="1"/>
        <v>#REF!</v>
      </c>
      <c r="Y64" s="7">
        <f>'pivot times'!D64</f>
        <v>260.40353390000001</v>
      </c>
      <c r="Z64" s="7">
        <f>'pivot times'!E64</f>
        <v>19.897484520914109</v>
      </c>
      <c r="AA64" s="7">
        <f t="shared" si="2"/>
        <v>200.71108033725767</v>
      </c>
      <c r="AB64" s="7">
        <f t="shared" si="3"/>
        <v>320.09598746274236</v>
      </c>
      <c r="AC64" s="7">
        <f>'pivot times'!F64</f>
        <v>25.4343346</v>
      </c>
      <c r="AD64" s="7">
        <f>'pivot times'!G64</f>
        <v>1.1764138013209078</v>
      </c>
      <c r="AE64" s="7">
        <f t="shared" si="4"/>
        <v>21.905093196037278</v>
      </c>
      <c r="AF64" s="7">
        <f t="shared" si="5"/>
        <v>28.963576003962721</v>
      </c>
      <c r="AG64" s="7">
        <f>'pivot times'!H64</f>
        <v>5.1921095714285723</v>
      </c>
      <c r="AH64" s="7">
        <f>'pivot times'!I64</f>
        <v>0.23836910848174073</v>
      </c>
      <c r="AI64" s="7">
        <f t="shared" si="6"/>
        <v>4.4770022459833498</v>
      </c>
      <c r="AJ64" s="7">
        <f t="shared" si="7"/>
        <v>5.9072168968737948</v>
      </c>
      <c r="AK64" s="7">
        <f>'pivot times'!J64</f>
        <v>322.1189328333333</v>
      </c>
      <c r="AL64" s="7">
        <f>'pivot times'!K64</f>
        <v>62.081984748551193</v>
      </c>
      <c r="AM64" s="7">
        <f t="shared" si="8"/>
        <v>135.87297858767971</v>
      </c>
      <c r="AN64" s="7">
        <f t="shared" si="9"/>
        <v>508.3648870789869</v>
      </c>
      <c r="AO64" s="7">
        <f>'pivot times'!L64</f>
        <v>264.42901463636366</v>
      </c>
      <c r="AP64" s="7">
        <f>'pivot times'!M64</f>
        <v>16.392927342576183</v>
      </c>
      <c r="AQ64" s="7">
        <f t="shared" si="10"/>
        <v>215.25023260863512</v>
      </c>
      <c r="AR64" s="7">
        <f t="shared" si="11"/>
        <v>313.60779666409223</v>
      </c>
      <c r="AS64" s="7">
        <f>'pivot times'!N64</f>
        <v>26.864716800000004</v>
      </c>
      <c r="AT64" s="7">
        <f>'pivot times'!O64</f>
        <v>0.3918589030165634</v>
      </c>
      <c r="AU64" s="7">
        <f t="shared" si="12"/>
        <v>25.689140090950314</v>
      </c>
      <c r="AV64" s="7">
        <f t="shared" si="13"/>
        <v>28.040293509049693</v>
      </c>
      <c r="AW64" s="7">
        <f>'pivot times'!P64</f>
        <v>6.5243192142857138</v>
      </c>
      <c r="AX64" s="7">
        <f>'pivot times'!Q64</f>
        <v>0.15716905055299971</v>
      </c>
      <c r="AY64" s="7">
        <f t="shared" si="14"/>
        <v>6.0528120626267148</v>
      </c>
      <c r="AZ64" s="7">
        <f t="shared" si="15"/>
        <v>6.9958263659447129</v>
      </c>
      <c r="BA64" s="7">
        <f>'pivot times'!R64</f>
        <v>1.8051119999999998</v>
      </c>
      <c r="BB64" s="7">
        <f>'pivot times'!S64</f>
        <v>6.0183039932362688E-2</v>
      </c>
      <c r="BC64" s="7">
        <f t="shared" si="16"/>
        <v>1.6245628802029117</v>
      </c>
      <c r="BD64" s="7">
        <f t="shared" si="17"/>
        <v>1.9856611197970879</v>
      </c>
    </row>
    <row r="65" spans="1:56" x14ac:dyDescent="0.25">
      <c r="A65" s="2">
        <v>58</v>
      </c>
      <c r="B65" s="6">
        <v>259.22440083333333</v>
      </c>
      <c r="C65" s="6">
        <v>245.68930816666668</v>
      </c>
      <c r="D65" s="6">
        <v>24.585282800000002</v>
      </c>
      <c r="E65" s="6">
        <v>4.6036175384615383</v>
      </c>
      <c r="F65" s="6">
        <v>277.40693933333336</v>
      </c>
      <c r="G65" s="6">
        <v>251.38536314285716</v>
      </c>
      <c r="H65" s="6">
        <v>26.058641000000001</v>
      </c>
      <c r="I65" s="6">
        <v>5.9510569230769228</v>
      </c>
      <c r="J65" s="6">
        <v>1.4057390000000001</v>
      </c>
      <c r="K65" s="6">
        <v>2.8522780000000001</v>
      </c>
      <c r="L65" s="6">
        <v>5.0473422000000001</v>
      </c>
      <c r="U65" s="7" t="e">
        <f>GETPIVOTDATA("Avg",'pivot times'!$A$3,"action","e0","world_size",10000,"number_of_steps_between_file_dumps",1,"omp_get_max_threads",A65)</f>
        <v>#REF!</v>
      </c>
      <c r="V65" s="7" t="e">
        <f>GETPIVOTDATA("StdDevp",'pivot times'!$A$3,"action","e0","world_size",10000,"number_of_steps_between_file_dumps",1,"omp_get_max_threads",A65)</f>
        <v>#REF!</v>
      </c>
      <c r="W65" s="7" t="e">
        <f t="shared" si="0"/>
        <v>#REF!</v>
      </c>
      <c r="X65" s="7" t="e">
        <f t="shared" si="1"/>
        <v>#REF!</v>
      </c>
      <c r="Y65" s="7">
        <f>'pivot times'!D65</f>
        <v>259.11065680000002</v>
      </c>
      <c r="Z65" s="7">
        <f>'pivot times'!E65</f>
        <v>19.866769414154188</v>
      </c>
      <c r="AA65" s="7">
        <f t="shared" si="2"/>
        <v>199.51034855753744</v>
      </c>
      <c r="AB65" s="7">
        <f t="shared" si="3"/>
        <v>318.71096504246259</v>
      </c>
      <c r="AC65" s="7">
        <f>'pivot times'!F65</f>
        <v>24.585282799999998</v>
      </c>
      <c r="AD65" s="7">
        <f>'pivot times'!G65</f>
        <v>1.4523001263969699</v>
      </c>
      <c r="AE65" s="7">
        <f t="shared" si="4"/>
        <v>20.228382420809091</v>
      </c>
      <c r="AF65" s="7">
        <f t="shared" si="5"/>
        <v>28.942183179190906</v>
      </c>
      <c r="AG65" s="7">
        <f>'pivot times'!H65</f>
        <v>4.6441786428571428</v>
      </c>
      <c r="AH65" s="7">
        <f>'pivot times'!I65</f>
        <v>0.19456100750502395</v>
      </c>
      <c r="AI65" s="7">
        <f t="shared" si="6"/>
        <v>4.0604956203420706</v>
      </c>
      <c r="AJ65" s="7">
        <f t="shared" si="7"/>
        <v>5.227861665372215</v>
      </c>
      <c r="AK65" s="7">
        <f>'pivot times'!J65</f>
        <v>277.40693933333336</v>
      </c>
      <c r="AL65" s="7">
        <f>'pivot times'!K65</f>
        <v>4.6284391073170195</v>
      </c>
      <c r="AM65" s="7">
        <f t="shared" si="8"/>
        <v>263.52162201138231</v>
      </c>
      <c r="AN65" s="7">
        <f t="shared" si="9"/>
        <v>291.2922566552844</v>
      </c>
      <c r="AO65" s="7">
        <f>'pivot times'!L65</f>
        <v>261.90427600000004</v>
      </c>
      <c r="AP65" s="7">
        <f>'pivot times'!M65</f>
        <v>17.732311638871298</v>
      </c>
      <c r="AQ65" s="7">
        <f t="shared" si="10"/>
        <v>208.70734108338615</v>
      </c>
      <c r="AR65" s="7">
        <f t="shared" si="11"/>
        <v>315.10121091661392</v>
      </c>
      <c r="AS65" s="7">
        <f>'pivot times'!N65</f>
        <v>26.058641000000001</v>
      </c>
      <c r="AT65" s="7">
        <f>'pivot times'!O65</f>
        <v>0.99881876022526428</v>
      </c>
      <c r="AU65" s="7">
        <f t="shared" si="12"/>
        <v>23.062184719324208</v>
      </c>
      <c r="AV65" s="7">
        <f t="shared" si="13"/>
        <v>29.055097280675795</v>
      </c>
      <c r="AW65" s="7">
        <f>'pivot times'!P65</f>
        <v>5.9981217142857144</v>
      </c>
      <c r="AX65" s="7">
        <f>'pivot times'!Q65</f>
        <v>0.18811283961132422</v>
      </c>
      <c r="AY65" s="7">
        <f t="shared" si="14"/>
        <v>5.4337831954517419</v>
      </c>
      <c r="AZ65" s="7">
        <f t="shared" si="15"/>
        <v>6.5624602331196868</v>
      </c>
      <c r="BA65" s="7">
        <f>'pivot times'!R65</f>
        <v>1.4057390000000001</v>
      </c>
      <c r="BB65" s="7">
        <f>'pivot times'!S65</f>
        <v>4.0197524619055909E-2</v>
      </c>
      <c r="BC65" s="7">
        <f t="shared" si="16"/>
        <v>1.2851464261428323</v>
      </c>
      <c r="BD65" s="7">
        <f t="shared" si="17"/>
        <v>1.5263315738571679</v>
      </c>
    </row>
    <row r="66" spans="1:56" x14ac:dyDescent="0.25">
      <c r="A66" s="2">
        <v>59</v>
      </c>
      <c r="B66" s="6">
        <v>259.11895924999999</v>
      </c>
      <c r="C66" s="6">
        <v>247.01430233333335</v>
      </c>
      <c r="D66" s="6">
        <v>25.040449799999998</v>
      </c>
      <c r="E66" s="6">
        <v>4.6043986153846159</v>
      </c>
      <c r="F66" s="6">
        <v>276.50009740000002</v>
      </c>
      <c r="G66" s="6">
        <v>260.71140975000003</v>
      </c>
      <c r="H66" s="6">
        <v>27.021055400000002</v>
      </c>
      <c r="I66" s="6">
        <v>5.9004928461538464</v>
      </c>
      <c r="J66" s="6">
        <v>1.430677</v>
      </c>
      <c r="K66" s="6">
        <v>2.7286471999999997</v>
      </c>
      <c r="L66" s="6">
        <v>4.9537661999999996</v>
      </c>
      <c r="U66" s="7" t="e">
        <f>GETPIVOTDATA("Avg",'pivot times'!$A$3,"action","e0","world_size",10000,"number_of_steps_between_file_dumps",1,"omp_get_max_threads",A66)</f>
        <v>#REF!</v>
      </c>
      <c r="V66" s="7" t="e">
        <f>GETPIVOTDATA("StdDevp",'pivot times'!$A$3,"action","e0","world_size",10000,"number_of_steps_between_file_dumps",1,"omp_get_max_threads",A66)</f>
        <v>#REF!</v>
      </c>
      <c r="W66" s="7" t="e">
        <f t="shared" si="0"/>
        <v>#REF!</v>
      </c>
      <c r="X66" s="7" t="e">
        <f t="shared" si="1"/>
        <v>#REF!</v>
      </c>
      <c r="Y66" s="7">
        <f>'pivot times'!D66</f>
        <v>260.51890320000001</v>
      </c>
      <c r="Z66" s="7">
        <f>'pivot times'!E66</f>
        <v>20.012789534571198</v>
      </c>
      <c r="AA66" s="7">
        <f t="shared" si="2"/>
        <v>200.48053459628642</v>
      </c>
      <c r="AB66" s="7">
        <f t="shared" si="3"/>
        <v>320.5572718037136</v>
      </c>
      <c r="AC66" s="7">
        <f>'pivot times'!F66</f>
        <v>25.040449800000005</v>
      </c>
      <c r="AD66" s="7">
        <f>'pivot times'!G66</f>
        <v>1.1775018565353812</v>
      </c>
      <c r="AE66" s="7">
        <f t="shared" si="4"/>
        <v>21.507944230393861</v>
      </c>
      <c r="AF66" s="7">
        <f t="shared" si="5"/>
        <v>28.572955369606149</v>
      </c>
      <c r="AG66" s="7">
        <f>'pivot times'!H66</f>
        <v>4.6594870000000004</v>
      </c>
      <c r="AH66" s="7">
        <f>'pivot times'!I66</f>
        <v>0.27595439636649521</v>
      </c>
      <c r="AI66" s="7">
        <f t="shared" si="6"/>
        <v>3.8316238109005147</v>
      </c>
      <c r="AJ66" s="7">
        <f t="shared" si="7"/>
        <v>5.4873501890994856</v>
      </c>
      <c r="AK66" s="7">
        <f>'pivot times'!J66</f>
        <v>278.3136275</v>
      </c>
      <c r="AL66" s="7">
        <f>'pivot times'!K66</f>
        <v>4.3588132660979939</v>
      </c>
      <c r="AM66" s="7">
        <f t="shared" si="8"/>
        <v>265.23718770170603</v>
      </c>
      <c r="AN66" s="7">
        <f t="shared" si="9"/>
        <v>291.39006729829396</v>
      </c>
      <c r="AO66" s="7">
        <f>'pivot times'!L66</f>
        <v>266.70787872727277</v>
      </c>
      <c r="AP66" s="7">
        <f>'pivot times'!M66</f>
        <v>12.177151161182106</v>
      </c>
      <c r="AQ66" s="7">
        <f t="shared" si="10"/>
        <v>230.17642524372644</v>
      </c>
      <c r="AR66" s="7">
        <f t="shared" si="11"/>
        <v>303.2393322108191</v>
      </c>
      <c r="AS66" s="7">
        <f>'pivot times'!N66</f>
        <v>27.021055400000002</v>
      </c>
      <c r="AT66" s="7">
        <f>'pivot times'!O66</f>
        <v>1.3078335478748666</v>
      </c>
      <c r="AU66" s="7">
        <f t="shared" si="12"/>
        <v>23.097554756375402</v>
      </c>
      <c r="AV66" s="7">
        <f t="shared" si="13"/>
        <v>30.944556043624601</v>
      </c>
      <c r="AW66" s="7">
        <f>'pivot times'!P66</f>
        <v>5.9375166428571422</v>
      </c>
      <c r="AX66" s="7">
        <f>'pivot times'!Q66</f>
        <v>0.19544216246122964</v>
      </c>
      <c r="AY66" s="7">
        <f t="shared" si="14"/>
        <v>5.3511901554734536</v>
      </c>
      <c r="AZ66" s="7">
        <f t="shared" si="15"/>
        <v>6.5238431302408308</v>
      </c>
      <c r="BA66" s="7">
        <f>'pivot times'!R66</f>
        <v>1.430677</v>
      </c>
      <c r="BB66" s="7">
        <f>'pivot times'!S66</f>
        <v>6.6523245335747272E-2</v>
      </c>
      <c r="BC66" s="7">
        <f t="shared" si="16"/>
        <v>1.231107263992758</v>
      </c>
      <c r="BD66" s="7">
        <f t="shared" si="17"/>
        <v>1.6302467360072419</v>
      </c>
    </row>
    <row r="67" spans="1:56" x14ac:dyDescent="0.25">
      <c r="A67" s="2">
        <v>60</v>
      </c>
      <c r="B67" s="6">
        <v>261.61920116666664</v>
      </c>
      <c r="C67" s="6">
        <v>248.57498416666667</v>
      </c>
      <c r="D67" s="6">
        <v>25.673060600000003</v>
      </c>
      <c r="E67" s="6">
        <v>4.568379461538461</v>
      </c>
      <c r="F67" s="6">
        <v>279.64806900000002</v>
      </c>
      <c r="G67" s="6">
        <v>259.6338485</v>
      </c>
      <c r="H67" s="6">
        <v>25.866312000000001</v>
      </c>
      <c r="I67" s="6">
        <v>5.8272930000000009</v>
      </c>
      <c r="J67" s="6">
        <v>1.4176936</v>
      </c>
      <c r="K67" s="6">
        <v>2.5362629999999999</v>
      </c>
      <c r="L67" s="6">
        <v>4.8059233999999993</v>
      </c>
      <c r="U67" s="7" t="e">
        <f>GETPIVOTDATA("Avg",'pivot times'!$A$3,"action","e0","world_size",10000,"number_of_steps_between_file_dumps",1,"omp_get_max_threads",A67)</f>
        <v>#REF!</v>
      </c>
      <c r="V67" s="7" t="e">
        <f>GETPIVOTDATA("StdDevp",'pivot times'!$A$3,"action","e0","world_size",10000,"number_of_steps_between_file_dumps",1,"omp_get_max_threads",A67)</f>
        <v>#REF!</v>
      </c>
      <c r="W67" s="7" t="e">
        <f t="shared" si="0"/>
        <v>#REF!</v>
      </c>
      <c r="X67" s="7" t="e">
        <f t="shared" si="1"/>
        <v>#REF!</v>
      </c>
      <c r="Y67" s="7">
        <f>'pivot times'!D67</f>
        <v>262.05013719999999</v>
      </c>
      <c r="Z67" s="7">
        <f>'pivot times'!E67</f>
        <v>19.957676947500214</v>
      </c>
      <c r="AA67" s="7">
        <f t="shared" si="2"/>
        <v>202.17710635749935</v>
      </c>
      <c r="AB67" s="7">
        <f t="shared" si="3"/>
        <v>321.92316804250061</v>
      </c>
      <c r="AC67" s="7">
        <f>'pivot times'!F67</f>
        <v>25.673060600000003</v>
      </c>
      <c r="AD67" s="7">
        <f>'pivot times'!G67</f>
        <v>2.3114169234687432</v>
      </c>
      <c r="AE67" s="7">
        <f t="shared" si="4"/>
        <v>18.738809829593773</v>
      </c>
      <c r="AF67" s="7">
        <f t="shared" si="5"/>
        <v>32.607311370406237</v>
      </c>
      <c r="AG67" s="7">
        <f>'pivot times'!H67</f>
        <v>4.6667198571428568</v>
      </c>
      <c r="AH67" s="7">
        <f>'pivot times'!I67</f>
        <v>0.36767562251292119</v>
      </c>
      <c r="AI67" s="7">
        <f t="shared" si="6"/>
        <v>3.5636929896040934</v>
      </c>
      <c r="AJ67" s="7">
        <f t="shared" si="7"/>
        <v>5.7697467246816201</v>
      </c>
      <c r="AK67" s="7">
        <f>'pivot times'!J67</f>
        <v>314.40824500000002</v>
      </c>
      <c r="AL67" s="7">
        <f>'pivot times'!K67</f>
        <v>78.027598300864057</v>
      </c>
      <c r="AM67" s="7">
        <f t="shared" si="8"/>
        <v>80.325450097407838</v>
      </c>
      <c r="AN67" s="7">
        <f t="shared" si="9"/>
        <v>548.49103990259221</v>
      </c>
      <c r="AO67" s="7">
        <f>'pivot times'!L67</f>
        <v>266.05707299999995</v>
      </c>
      <c r="AP67" s="7">
        <f>'pivot times'!M67</f>
        <v>13.46803861215327</v>
      </c>
      <c r="AQ67" s="7">
        <f t="shared" si="10"/>
        <v>225.65295716354012</v>
      </c>
      <c r="AR67" s="7">
        <f t="shared" si="11"/>
        <v>306.46118883645977</v>
      </c>
      <c r="AS67" s="7">
        <f>'pivot times'!N67</f>
        <v>25.866312000000001</v>
      </c>
      <c r="AT67" s="7">
        <f>'pivot times'!O67</f>
        <v>0.37843631492584462</v>
      </c>
      <c r="AU67" s="7">
        <f t="shared" si="12"/>
        <v>24.731003055222466</v>
      </c>
      <c r="AV67" s="7">
        <f t="shared" si="13"/>
        <v>27.001620944777535</v>
      </c>
      <c r="AW67" s="7">
        <f>'pivot times'!P67</f>
        <v>5.8696038571428577</v>
      </c>
      <c r="AX67" s="7">
        <f>'pivot times'!Q67</f>
        <v>0.21063305224448542</v>
      </c>
      <c r="AY67" s="7">
        <f t="shared" si="14"/>
        <v>5.2377047004094015</v>
      </c>
      <c r="AZ67" s="7">
        <f t="shared" si="15"/>
        <v>6.5015030138763139</v>
      </c>
      <c r="BA67" s="7">
        <f>'pivot times'!R67</f>
        <v>1.4176936</v>
      </c>
      <c r="BB67" s="7">
        <f>'pivot times'!S67</f>
        <v>4.2473780074769783E-2</v>
      </c>
      <c r="BC67" s="7">
        <f t="shared" si="16"/>
        <v>1.2902722597756906</v>
      </c>
      <c r="BD67" s="7">
        <f t="shared" si="17"/>
        <v>1.5451149402243094</v>
      </c>
    </row>
    <row r="68" spans="1:56" x14ac:dyDescent="0.25">
      <c r="A68" s="2">
        <v>61</v>
      </c>
      <c r="B68" s="6">
        <v>258.37354483333337</v>
      </c>
      <c r="C68" s="6">
        <v>251.12638916666666</v>
      </c>
      <c r="D68" s="6">
        <v>24.641291200000001</v>
      </c>
      <c r="E68" s="6">
        <v>4.4974206923076929</v>
      </c>
      <c r="F68" s="6">
        <v>284.32217150000002</v>
      </c>
      <c r="G68" s="6">
        <v>258.19501050000002</v>
      </c>
      <c r="H68" s="6">
        <v>26.211083600000002</v>
      </c>
      <c r="I68" s="6">
        <v>5.8491379999999991</v>
      </c>
      <c r="J68" s="6">
        <v>1.4400452000000001</v>
      </c>
      <c r="K68" s="6">
        <v>2.7196319999999998</v>
      </c>
      <c r="L68" s="6">
        <v>4.9199213999999998</v>
      </c>
      <c r="U68" s="7" t="e">
        <f>GETPIVOTDATA("Avg",'pivot times'!$A$3,"action","e0","world_size",10000,"number_of_steps_between_file_dumps",1,"omp_get_max_threads",A68)</f>
        <v>#REF!</v>
      </c>
      <c r="V68" s="7" t="e">
        <f>GETPIVOTDATA("StdDevp",'pivot times'!$A$3,"action","e0","world_size",10000,"number_of_steps_between_file_dumps",1,"omp_get_max_threads",A68)</f>
        <v>#REF!</v>
      </c>
      <c r="W68" s="7" t="e">
        <f t="shared" si="0"/>
        <v>#REF!</v>
      </c>
      <c r="X68" s="7" t="e">
        <f t="shared" si="1"/>
        <v>#REF!</v>
      </c>
      <c r="Y68" s="7">
        <f>'pivot times'!D68</f>
        <v>263.97109419999998</v>
      </c>
      <c r="Z68" s="7">
        <f>'pivot times'!E68</f>
        <v>19.280478254358826</v>
      </c>
      <c r="AA68" s="7">
        <f t="shared" si="2"/>
        <v>206.1296594369235</v>
      </c>
      <c r="AB68" s="7">
        <f t="shared" si="3"/>
        <v>321.81252896307649</v>
      </c>
      <c r="AC68" s="7">
        <f>'pivot times'!F68</f>
        <v>24.641291200000001</v>
      </c>
      <c r="AD68" s="7">
        <f>'pivot times'!G68</f>
        <v>0.59580992121762033</v>
      </c>
      <c r="AE68" s="7">
        <f t="shared" si="4"/>
        <v>22.853861436347142</v>
      </c>
      <c r="AF68" s="7">
        <f t="shared" si="5"/>
        <v>26.428720963652861</v>
      </c>
      <c r="AG68" s="7">
        <f>'pivot times'!H68</f>
        <v>4.5314824285714286</v>
      </c>
      <c r="AH68" s="7">
        <f>'pivot times'!I68</f>
        <v>0.17341509154984525</v>
      </c>
      <c r="AI68" s="7">
        <f t="shared" si="6"/>
        <v>4.0112371539218925</v>
      </c>
      <c r="AJ68" s="7">
        <f t="shared" si="7"/>
        <v>5.0517277032209646</v>
      </c>
      <c r="AK68" s="7">
        <f>'pivot times'!J68</f>
        <v>284.32217150000002</v>
      </c>
      <c r="AL68" s="7">
        <f>'pivot times'!K68</f>
        <v>6.5142605724614393</v>
      </c>
      <c r="AM68" s="7">
        <f t="shared" si="8"/>
        <v>264.77938978261568</v>
      </c>
      <c r="AN68" s="7">
        <f t="shared" si="9"/>
        <v>303.86495321738437</v>
      </c>
      <c r="AO68" s="7">
        <f>'pivot times'!L68</f>
        <v>266.71444118181819</v>
      </c>
      <c r="AP68" s="7">
        <f>'pivot times'!M68</f>
        <v>16.789693869782639</v>
      </c>
      <c r="AQ68" s="7">
        <f t="shared" si="10"/>
        <v>216.34535957247027</v>
      </c>
      <c r="AR68" s="7">
        <f t="shared" si="11"/>
        <v>317.0835227911661</v>
      </c>
      <c r="AS68" s="7">
        <f>'pivot times'!N68</f>
        <v>26.211083600000002</v>
      </c>
      <c r="AT68" s="7">
        <f>'pivot times'!O68</f>
        <v>0.45270218417189045</v>
      </c>
      <c r="AU68" s="7">
        <f t="shared" si="12"/>
        <v>24.85297704748433</v>
      </c>
      <c r="AV68" s="7">
        <f t="shared" si="13"/>
        <v>27.569190152515674</v>
      </c>
      <c r="AW68" s="7">
        <f>'pivot times'!P68</f>
        <v>5.8491379999999991</v>
      </c>
      <c r="AX68" s="7">
        <f>'pivot times'!Q68</f>
        <v>0.20874145762163634</v>
      </c>
      <c r="AY68" s="7">
        <f t="shared" si="14"/>
        <v>5.2229136271350898</v>
      </c>
      <c r="AZ68" s="7">
        <f t="shared" si="15"/>
        <v>6.4753623728649083</v>
      </c>
      <c r="BA68" s="7">
        <f>'pivot times'!R68</f>
        <v>1.4400452000000001</v>
      </c>
      <c r="BB68" s="7">
        <f>'pivot times'!S68</f>
        <v>4.2187017858096393E-2</v>
      </c>
      <c r="BC68" s="7">
        <f t="shared" si="16"/>
        <v>1.313484146425711</v>
      </c>
      <c r="BD68" s="7">
        <f t="shared" si="17"/>
        <v>1.5666062535742893</v>
      </c>
    </row>
    <row r="69" spans="1:56" x14ac:dyDescent="0.25">
      <c r="A69" s="2">
        <v>62</v>
      </c>
      <c r="B69" s="6">
        <v>262.37742099999997</v>
      </c>
      <c r="C69" s="6">
        <v>251.32871216666669</v>
      </c>
      <c r="D69" s="6">
        <v>22.249456400000003</v>
      </c>
      <c r="E69" s="6">
        <v>4.4261016153846153</v>
      </c>
      <c r="F69" s="6">
        <v>280.63760699999995</v>
      </c>
      <c r="G69" s="6">
        <v>263.07898699999998</v>
      </c>
      <c r="H69" s="6">
        <v>22.310062200000001</v>
      </c>
      <c r="I69" s="6">
        <v>5.7916944285714296</v>
      </c>
      <c r="J69" s="6">
        <v>1.5861912</v>
      </c>
      <c r="K69" s="6">
        <v>2.4882168</v>
      </c>
      <c r="L69" s="6">
        <v>5.1465147999999994</v>
      </c>
      <c r="U69" s="7" t="e">
        <f>GETPIVOTDATA("Avg",'pivot times'!$A$3,"action","e0","world_size",10000,"number_of_steps_between_file_dumps",1,"omp_get_max_threads",A69)</f>
        <v>#REF!</v>
      </c>
      <c r="V69" s="7" t="e">
        <f>GETPIVOTDATA("StdDevp",'pivot times'!$A$3,"action","e0","world_size",10000,"number_of_steps_between_file_dumps",1,"omp_get_max_threads",A69)</f>
        <v>#REF!</v>
      </c>
      <c r="W69" s="7" t="e">
        <f t="shared" si="0"/>
        <v>#REF!</v>
      </c>
      <c r="X69" s="7" t="e">
        <f t="shared" si="1"/>
        <v>#REF!</v>
      </c>
      <c r="Y69" s="7">
        <f>'pivot times'!D69</f>
        <v>264.67691870000004</v>
      </c>
      <c r="Z69" s="7">
        <f>'pivot times'!E69</f>
        <v>19.856676686660279</v>
      </c>
      <c r="AA69" s="7">
        <f t="shared" si="2"/>
        <v>205.10688864001921</v>
      </c>
      <c r="AB69" s="7">
        <f t="shared" si="3"/>
        <v>324.24694875998091</v>
      </c>
      <c r="AC69" s="7">
        <f>'pivot times'!F69</f>
        <v>22.249456399999996</v>
      </c>
      <c r="AD69" s="7">
        <f>'pivot times'!G69</f>
        <v>3.9485035892006999</v>
      </c>
      <c r="AE69" s="7">
        <f t="shared" si="4"/>
        <v>10.403945632397896</v>
      </c>
      <c r="AF69" s="7">
        <f t="shared" si="5"/>
        <v>34.094967167602093</v>
      </c>
      <c r="AG69" s="7">
        <f>'pivot times'!H69</f>
        <v>4.4504349285714282</v>
      </c>
      <c r="AH69" s="7">
        <f>'pivot times'!I69</f>
        <v>0.10553760391135955</v>
      </c>
      <c r="AI69" s="7">
        <f t="shared" si="6"/>
        <v>4.1338221168373499</v>
      </c>
      <c r="AJ69" s="7">
        <f t="shared" si="7"/>
        <v>4.7670477403055065</v>
      </c>
      <c r="AK69" s="7">
        <f>'pivot times'!J69</f>
        <v>280.63760699999995</v>
      </c>
      <c r="AL69" s="7">
        <f>'pivot times'!K69</f>
        <v>9.7129995135658316</v>
      </c>
      <c r="AM69" s="7">
        <f t="shared" si="8"/>
        <v>251.49860845930246</v>
      </c>
      <c r="AN69" s="7">
        <f t="shared" si="9"/>
        <v>309.77660554069746</v>
      </c>
      <c r="AO69" s="7">
        <f>'pivot times'!L69</f>
        <v>270.70950772727269</v>
      </c>
      <c r="AP69" s="7">
        <f>'pivot times'!M69</f>
        <v>15.593971525851446</v>
      </c>
      <c r="AQ69" s="7">
        <f t="shared" si="10"/>
        <v>223.92759314971835</v>
      </c>
      <c r="AR69" s="7">
        <f t="shared" si="11"/>
        <v>317.49142230482704</v>
      </c>
      <c r="AS69" s="7">
        <f>'pivot times'!N69</f>
        <v>22.310062199999997</v>
      </c>
      <c r="AT69" s="7">
        <f>'pivot times'!O69</f>
        <v>3.4139722183090844</v>
      </c>
      <c r="AU69" s="7">
        <f t="shared" si="12"/>
        <v>12.068145545072744</v>
      </c>
      <c r="AV69" s="7">
        <f t="shared" si="13"/>
        <v>32.551978854927249</v>
      </c>
      <c r="AW69" s="7">
        <f>'pivot times'!P69</f>
        <v>5.7916944285714296</v>
      </c>
      <c r="AX69" s="7">
        <f>'pivot times'!Q69</f>
        <v>0.1908286425358926</v>
      </c>
      <c r="AY69" s="7">
        <f t="shared" si="14"/>
        <v>5.2192085009637514</v>
      </c>
      <c r="AZ69" s="7">
        <f t="shared" si="15"/>
        <v>6.3641803561791077</v>
      </c>
      <c r="BA69" s="7">
        <f>'pivot times'!R69</f>
        <v>1.5861912</v>
      </c>
      <c r="BB69" s="7">
        <f>'pivot times'!S69</f>
        <v>0.29927605877877972</v>
      </c>
      <c r="BC69" s="7">
        <f t="shared" si="16"/>
        <v>0.68836302366366087</v>
      </c>
      <c r="BD69" s="7">
        <f t="shared" si="17"/>
        <v>2.484019376336339</v>
      </c>
    </row>
    <row r="70" spans="1:56" x14ac:dyDescent="0.25">
      <c r="A70" s="2">
        <v>63</v>
      </c>
      <c r="B70" s="6">
        <v>261.74442733333331</v>
      </c>
      <c r="C70" s="6">
        <v>252.21557649999997</v>
      </c>
      <c r="D70" s="6">
        <v>21.4372434</v>
      </c>
      <c r="E70" s="6">
        <v>4.4096761538461546</v>
      </c>
      <c r="F70" s="6">
        <v>279.692497</v>
      </c>
      <c r="G70" s="6">
        <v>263.49809487499999</v>
      </c>
      <c r="H70" s="6">
        <v>20.854868599999996</v>
      </c>
      <c r="I70" s="6">
        <v>5.6677625384615373</v>
      </c>
      <c r="J70" s="6">
        <v>1.4011672000000002</v>
      </c>
      <c r="K70" s="6">
        <v>2.5162044000000003</v>
      </c>
      <c r="L70" s="6">
        <v>4.7778757999999995</v>
      </c>
      <c r="U70" s="7" t="e">
        <f>GETPIVOTDATA("Avg",'pivot times'!$A$3,"action","e0","world_size",10000,"number_of_steps_between_file_dumps",1,"omp_get_max_threads",A70)</f>
        <v>#REF!</v>
      </c>
      <c r="V70" s="7" t="e">
        <f>GETPIVOTDATA("StdDevp",'pivot times'!$A$3,"action","e0","world_size",10000,"number_of_steps_between_file_dumps",1,"omp_get_max_threads",A70)</f>
        <v>#REF!</v>
      </c>
      <c r="W70" s="7" t="e">
        <f t="shared" si="0"/>
        <v>#REF!</v>
      </c>
      <c r="X70" s="7" t="e">
        <f t="shared" si="1"/>
        <v>#REF!</v>
      </c>
      <c r="Y70" s="7">
        <f>'pivot times'!D70</f>
        <v>265.38977929999999</v>
      </c>
      <c r="Z70" s="7">
        <f>'pivot times'!E70</f>
        <v>19.73171319234147</v>
      </c>
      <c r="AA70" s="7">
        <f t="shared" si="2"/>
        <v>206.19463972297558</v>
      </c>
      <c r="AB70" s="7">
        <f t="shared" si="3"/>
        <v>324.58491887702439</v>
      </c>
      <c r="AC70" s="7">
        <f>'pivot times'!F70</f>
        <v>21.4372434</v>
      </c>
      <c r="AD70" s="7">
        <f>'pivot times'!G70</f>
        <v>4.7183149522532579</v>
      </c>
      <c r="AE70" s="7">
        <f t="shared" si="4"/>
        <v>7.282298543240227</v>
      </c>
      <c r="AF70" s="7">
        <f t="shared" si="5"/>
        <v>35.592188256759769</v>
      </c>
      <c r="AG70" s="7">
        <f>'pivot times'!H70</f>
        <v>4.4337867142857155</v>
      </c>
      <c r="AH70" s="7">
        <f>'pivot times'!I70</f>
        <v>0.13972381251463192</v>
      </c>
      <c r="AI70" s="7">
        <f t="shared" si="6"/>
        <v>4.0146152767418197</v>
      </c>
      <c r="AJ70" s="7">
        <f t="shared" si="7"/>
        <v>4.8529581518296112</v>
      </c>
      <c r="AK70" s="7">
        <f>'pivot times'!J70</f>
        <v>312.17947150000003</v>
      </c>
      <c r="AL70" s="7">
        <f>'pivot times'!K70</f>
        <v>56.794583762993092</v>
      </c>
      <c r="AM70" s="7">
        <f t="shared" si="8"/>
        <v>141.79572021102075</v>
      </c>
      <c r="AN70" s="7">
        <f t="shared" si="9"/>
        <v>482.56322278897932</v>
      </c>
      <c r="AO70" s="7">
        <f>'pivot times'!L70</f>
        <v>271.08513709090909</v>
      </c>
      <c r="AP70" s="7">
        <f>'pivot times'!M70</f>
        <v>15.39650144301209</v>
      </c>
      <c r="AQ70" s="7">
        <f t="shared" si="10"/>
        <v>224.89563276187283</v>
      </c>
      <c r="AR70" s="7">
        <f t="shared" si="11"/>
        <v>317.27464141994534</v>
      </c>
      <c r="AS70" s="7">
        <f>'pivot times'!N70</f>
        <v>20.854868599999996</v>
      </c>
      <c r="AT70" s="7">
        <f>'pivot times'!O70</f>
        <v>4.1125622112585702</v>
      </c>
      <c r="AU70" s="7">
        <f t="shared" si="12"/>
        <v>8.5171819662242854</v>
      </c>
      <c r="AV70" s="7">
        <f t="shared" si="13"/>
        <v>33.192555233775707</v>
      </c>
      <c r="AW70" s="7">
        <f>'pivot times'!P70</f>
        <v>5.6910597857142857</v>
      </c>
      <c r="AX70" s="7">
        <f>'pivot times'!Q70</f>
        <v>0.14191181359775193</v>
      </c>
      <c r="AY70" s="7">
        <f t="shared" si="14"/>
        <v>5.2653243449210301</v>
      </c>
      <c r="AZ70" s="7">
        <f t="shared" si="15"/>
        <v>6.1167952265075414</v>
      </c>
      <c r="BA70" s="7">
        <f>'pivot times'!R70</f>
        <v>1.4011672000000002</v>
      </c>
      <c r="BB70" s="7">
        <f>'pivot times'!S70</f>
        <v>2.7387142380312132E-2</v>
      </c>
      <c r="BC70" s="7">
        <f t="shared" si="16"/>
        <v>1.3190057728590638</v>
      </c>
      <c r="BD70" s="7">
        <f t="shared" si="17"/>
        <v>1.4833286271409365</v>
      </c>
    </row>
    <row r="71" spans="1:56" x14ac:dyDescent="0.25">
      <c r="A71" s="2">
        <v>64</v>
      </c>
      <c r="B71" s="6">
        <v>266.2380134</v>
      </c>
      <c r="C71" s="6">
        <v>247.26449349999999</v>
      </c>
      <c r="D71" s="6">
        <v>21.528800799999999</v>
      </c>
      <c r="E71" s="6">
        <v>4.4365253076923077</v>
      </c>
      <c r="F71" s="6">
        <v>284.9975915</v>
      </c>
      <c r="G71" s="6">
        <v>263.01849937499998</v>
      </c>
      <c r="H71" s="6">
        <v>20.751406199999998</v>
      </c>
      <c r="I71" s="6">
        <v>5.7150047692307684</v>
      </c>
      <c r="J71" s="6">
        <v>1.3968839999999998</v>
      </c>
      <c r="K71" s="6">
        <v>2.7829702000000003</v>
      </c>
      <c r="L71" s="6">
        <v>4.7213533999999999</v>
      </c>
      <c r="U71" s="7" t="e">
        <f>GETPIVOTDATA("Avg",'pivot times'!$A$3,"action","e0","world_size",10000,"number_of_steps_between_file_dumps",1,"omp_get_max_threads",A71)</f>
        <v>#REF!</v>
      </c>
      <c r="V71" s="7" t="e">
        <f>GETPIVOTDATA("StdDevp",'pivot times'!$A$3,"action","e0","world_size",10000,"number_of_steps_between_file_dumps",1,"omp_get_max_threads",A71)</f>
        <v>#REF!</v>
      </c>
      <c r="W71" s="7" t="e">
        <f t="shared" si="0"/>
        <v>#REF!</v>
      </c>
      <c r="X71" s="7" t="e">
        <f t="shared" si="1"/>
        <v>#REF!</v>
      </c>
      <c r="Y71" s="7">
        <f>'pivot times'!D71</f>
        <v>253.05102289999999</v>
      </c>
      <c r="Z71" s="7">
        <f>'pivot times'!E71</f>
        <v>9.7952243049356973</v>
      </c>
      <c r="AA71" s="7">
        <f t="shared" si="2"/>
        <v>223.6653499851929</v>
      </c>
      <c r="AB71" s="7">
        <f t="shared" si="3"/>
        <v>282.43669581480708</v>
      </c>
      <c r="AC71" s="7">
        <f>'pivot times'!F71</f>
        <v>21.528800800000003</v>
      </c>
      <c r="AD71" s="7">
        <f>'pivot times'!G71</f>
        <v>5.2711109367832911</v>
      </c>
      <c r="AE71" s="7">
        <f t="shared" si="4"/>
        <v>5.7154679896501293</v>
      </c>
      <c r="AF71" s="7">
        <f t="shared" si="5"/>
        <v>37.342133610349876</v>
      </c>
      <c r="AG71" s="7">
        <f>'pivot times'!H71</f>
        <v>4.4507514285714285</v>
      </c>
      <c r="AH71" s="7">
        <f>'pivot times'!I71</f>
        <v>8.402089538635861E-2</v>
      </c>
      <c r="AI71" s="7">
        <f t="shared" si="6"/>
        <v>4.1986887424123527</v>
      </c>
      <c r="AJ71" s="7">
        <f t="shared" si="7"/>
        <v>4.7028141147305043</v>
      </c>
      <c r="AK71" s="7">
        <f>'pivot times'!J71</f>
        <v>338.75655999999998</v>
      </c>
      <c r="AL71" s="7">
        <f>'pivot times'!K71</f>
        <v>60.680112293646253</v>
      </c>
      <c r="AM71" s="7">
        <f t="shared" si="8"/>
        <v>156.71622311906123</v>
      </c>
      <c r="AN71" s="7">
        <f t="shared" si="9"/>
        <v>520.79689688093868</v>
      </c>
      <c r="AO71" s="7">
        <f>'pivot times'!L71</f>
        <v>266.92064354545454</v>
      </c>
      <c r="AP71" s="7">
        <f>'pivot times'!M71</f>
        <v>7.8713008196485941</v>
      </c>
      <c r="AQ71" s="7">
        <f t="shared" si="10"/>
        <v>243.30674108650877</v>
      </c>
      <c r="AR71" s="7">
        <f t="shared" si="11"/>
        <v>290.53454600440034</v>
      </c>
      <c r="AS71" s="7">
        <f>'pivot times'!N71</f>
        <v>20.751406199999998</v>
      </c>
      <c r="AT71" s="7">
        <f>'pivot times'!O71</f>
        <v>4.5625702381554474</v>
      </c>
      <c r="AU71" s="7">
        <f t="shared" si="12"/>
        <v>7.0636954855336569</v>
      </c>
      <c r="AV71" s="7">
        <f t="shared" si="13"/>
        <v>34.439116914466339</v>
      </c>
      <c r="AW71" s="7">
        <f>'pivot times'!P71</f>
        <v>5.743559357142856</v>
      </c>
      <c r="AX71" s="7">
        <f>'pivot times'!Q71</f>
        <v>0.16344440743335012</v>
      </c>
      <c r="AY71" s="7">
        <f t="shared" si="14"/>
        <v>5.253226134842806</v>
      </c>
      <c r="AZ71" s="7">
        <f t="shared" si="15"/>
        <v>6.2338925794429061</v>
      </c>
      <c r="BA71" s="7">
        <f>'pivot times'!R71</f>
        <v>1.3968839999999998</v>
      </c>
      <c r="BB71" s="7">
        <f>'pivot times'!S71</f>
        <v>7.9950424389253639E-3</v>
      </c>
      <c r="BC71" s="7">
        <f t="shared" si="16"/>
        <v>1.3728988726832236</v>
      </c>
      <c r="BD71" s="7">
        <f t="shared" si="17"/>
        <v>1.4208691273167759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25</v>
      </c>
      <c r="V73" t="s">
        <v>26</v>
      </c>
      <c r="W73" s="7" t="s">
        <v>27</v>
      </c>
      <c r="X73" s="7" t="s">
        <v>28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246.822633</v>
      </c>
      <c r="X74" s="7">
        <f>'pivot times'!C8</f>
        <v>6.1447000100778512E-2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246.98210799999998</v>
      </c>
      <c r="X75" s="7">
        <f>'pivot times'!C9</f>
        <v>4.6506000075983135E-2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244.10531449999999</v>
      </c>
      <c r="X76" s="7">
        <f>'pivot times'!C10</f>
        <v>0.16026949998964521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243.29582449999998</v>
      </c>
      <c r="X77" s="7">
        <f>'pivot times'!C11</f>
        <v>5.6181500085298167E-2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242.8092795</v>
      </c>
      <c r="X78" s="7">
        <f>'pivot times'!C12</f>
        <v>3.0388499868226896E-2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250.05358999999999</v>
      </c>
      <c r="X79" s="7">
        <f>'pivot times'!C13</f>
        <v>11.019677437451792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245.87245033333332</v>
      </c>
      <c r="X80" s="7">
        <f>'pivot times'!C14</f>
        <v>2.6274143913277155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244.1621623333333</v>
      </c>
      <c r="X81" s="7">
        <f>'pivot times'!C15</f>
        <v>1.6878217586705622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241.74290499999998</v>
      </c>
      <c r="X82" s="7">
        <f>'pivot times'!C16</f>
        <v>1.2026991163833991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239.98875833333332</v>
      </c>
      <c r="X83" s="7">
        <f>'pivot times'!C17</f>
        <v>0.1331679686291134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238.91588933333333</v>
      </c>
      <c r="X84" s="7">
        <f>'pivot times'!C18</f>
        <v>0.47242043837899789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238.468478</v>
      </c>
      <c r="X85" s="7">
        <f>'pivot times'!C19</f>
        <v>0.21947538990235846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238.62177133333333</v>
      </c>
      <c r="X86" s="7">
        <f>'pivot times'!C20</f>
        <v>0.52219678702259265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238.9958263333333</v>
      </c>
      <c r="X87" s="7">
        <f>'pivot times'!C21</f>
        <v>0.26556752583475562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239.01216099999999</v>
      </c>
      <c r="X88" s="7">
        <f>'pivot times'!C22</f>
        <v>1.0106853409356871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240.16354833333332</v>
      </c>
      <c r="X89" s="7">
        <f>'pivot times'!C23</f>
        <v>1.9146184789019092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241.05571233333333</v>
      </c>
      <c r="X90" s="7">
        <f>'pivot times'!C24</f>
        <v>1.2052050147754489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240.61051799999998</v>
      </c>
      <c r="X91" s="7">
        <f>'pivot times'!C25</f>
        <v>1.9832668055722609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249.52361399999998</v>
      </c>
      <c r="X92" s="7">
        <f>'pivot times'!C26</f>
        <v>11.643085964837633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287.654135</v>
      </c>
      <c r="X93" s="7">
        <f>'pivot times'!C27</f>
        <v>45.74045634132758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242.60674366666663</v>
      </c>
      <c r="X94" s="7">
        <f>'pivot times'!C28</f>
        <v>4.0192522439931482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243.56058266666665</v>
      </c>
      <c r="X95" s="7">
        <f>'pivot times'!C29</f>
        <v>3.9535677017530788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244.43962366666665</v>
      </c>
      <c r="X96" s="7">
        <f>'pivot times'!C30</f>
        <v>4.91928031430436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244.49488966666664</v>
      </c>
      <c r="X97" s="7">
        <f>'pivot times'!C31</f>
        <v>5.0818252269392916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245.27206466666667</v>
      </c>
      <c r="X98" s="7">
        <f>'pivot times'!C32</f>
        <v>6.1083868481734225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249.19857400000001</v>
      </c>
      <c r="X99" s="7">
        <f>'pivot times'!C33</f>
        <v>9.9717236201949007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263.63011066666667</v>
      </c>
      <c r="X100" s="7">
        <f>'pivot times'!C34</f>
        <v>30.813930694206618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261.32629566666668</v>
      </c>
      <c r="X101" s="7">
        <f>'pivot times'!C35</f>
        <v>24.466983589229049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273.55705980000005</v>
      </c>
      <c r="X102" s="7">
        <f>'pivot times'!C36</f>
        <v>46.13195455275833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271.29045274999999</v>
      </c>
      <c r="X103" s="7">
        <f>'pivot times'!C37</f>
        <v>44.089240764238149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242.48035399999998</v>
      </c>
      <c r="X104" s="7">
        <f>'pivot times'!C38</f>
        <v>10.489333050795288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243.19365250000001</v>
      </c>
      <c r="X105" s="7">
        <f>'pivot times'!C39</f>
        <v>8.1437708129489614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239.09639100000001</v>
      </c>
      <c r="X106" s="7">
        <f>'pivot times'!C40</f>
        <v>4.126280322057915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236.54317466666669</v>
      </c>
      <c r="X107" s="7">
        <f>'pivot times'!C41</f>
        <v>0.39086951573407036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266.11245933333333</v>
      </c>
      <c r="X108" s="7">
        <f>'pivot times'!C42</f>
        <v>41.392506677361702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237.61886166666667</v>
      </c>
      <c r="X109" s="7">
        <f>'pivot times'!C43</f>
        <v>0.5448146375140358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238.6485735</v>
      </c>
      <c r="X110" s="7">
        <f>'pivot times'!C44</f>
        <v>2.2389129966018415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241.04318916666662</v>
      </c>
      <c r="X111" s="7">
        <f>'pivot times'!C45</f>
        <v>3.9896341454296014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241.96332150000001</v>
      </c>
      <c r="X112" s="7">
        <f>'pivot times'!C46</f>
        <v>4.438739045011646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243.52978133333332</v>
      </c>
      <c r="X113" s="7">
        <f>'pivot times'!C47</f>
        <v>6.4247307573120152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244.584395</v>
      </c>
      <c r="X114" s="7">
        <f>'pivot times'!C48</f>
        <v>11.491257741969282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245.11372785714283</v>
      </c>
      <c r="X115" s="7">
        <f>'pivot times'!C49</f>
        <v>11.757627473890729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245.882251</v>
      </c>
      <c r="X116" s="7">
        <f>'pivot times'!C50</f>
        <v>11.416150071786111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246.62990357142857</v>
      </c>
      <c r="X117" s="7">
        <f>'pivot times'!C51</f>
        <v>13.019562837236192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257.87363285714281</v>
      </c>
      <c r="X118" s="7">
        <f>'pivot times'!C52</f>
        <v>23.320335586226747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254.66072428571428</v>
      </c>
      <c r="X119" s="7">
        <f>'pivot times'!C53</f>
        <v>16.398549656044764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252.01485299999996</v>
      </c>
      <c r="X120" s="7">
        <f>'pivot times'!C54</f>
        <v>12.386310727001877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253.38753357142855</v>
      </c>
      <c r="X121" s="7">
        <f>'pivot times'!C55</f>
        <v>12.229883320074988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260.05546585714285</v>
      </c>
      <c r="X122" s="7">
        <f>'pivot times'!C56</f>
        <v>14.244163499344092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254.28768485714286</v>
      </c>
      <c r="X123" s="7">
        <f>'pivot times'!C57</f>
        <v>13.17934323987379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258.37584285714286</v>
      </c>
      <c r="X124" s="7">
        <f>'pivot times'!C58</f>
        <v>13.321540942470625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269.16019257142858</v>
      </c>
      <c r="X125" s="7">
        <f>'pivot times'!C59</f>
        <v>32.083973505787213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259.12355942857147</v>
      </c>
      <c r="X126" s="7">
        <f>'pivot times'!C60</f>
        <v>12.272435361249332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264.70614042857142</v>
      </c>
      <c r="X127" s="7">
        <f>'pivot times'!C61</f>
        <v>19.748899949546853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258.98534485714288</v>
      </c>
      <c r="X128" s="7">
        <f>'pivot times'!C62</f>
        <v>13.387566629977639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261.63138771428567</v>
      </c>
      <c r="X129" s="7">
        <f>'pivot times'!C63</f>
        <v>13.034399697938889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281.88212228571427</v>
      </c>
      <c r="X130" s="7">
        <f>'pivot times'!C64</f>
        <v>50.945855475609562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264.0629252857143</v>
      </c>
      <c r="X131" s="7">
        <f>'pivot times'!C65</f>
        <v>15.153366122850841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281.49076128571431</v>
      </c>
      <c r="X132" s="7">
        <f>'pivot times'!C66</f>
        <v>33.679866628913182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266.3711737142857</v>
      </c>
      <c r="X133" s="7">
        <f>'pivot times'!C67</f>
        <v>13.217841057208894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262.52739971428571</v>
      </c>
      <c r="X134" s="7">
        <f>'pivot times'!C68</f>
        <v>10.758022615825665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288.84899642857141</v>
      </c>
      <c r="X135" s="7">
        <f>'pivot times'!C69</f>
        <v>65.064980288428117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266.99603771428571</v>
      </c>
      <c r="X136" s="7">
        <f>'pivot times'!C70</f>
        <v>13.700203411147234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271.52860357142856</v>
      </c>
      <c r="X137" s="7">
        <f>'pivot times'!C71</f>
        <v>10.886346248502225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241.99207075000001</v>
      </c>
      <c r="X138" s="7">
        <f>'pivot times'!E8</f>
        <v>0.15710748151493134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234.8893612</v>
      </c>
      <c r="X139" s="7">
        <f>'pivot times'!E9</f>
        <v>0.16206836661459914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232.25537199999999</v>
      </c>
      <c r="X140" s="7">
        <f>'pivot times'!E10</f>
        <v>3.3561569702674203E-2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231.73192359999999</v>
      </c>
      <c r="X141" s="7">
        <f>'pivot times'!E11</f>
        <v>0.1249273362779075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231.02931660000004</v>
      </c>
      <c r="X142" s="7">
        <f>'pivot times'!E12</f>
        <v>0.10708918360983775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230.52990140000003</v>
      </c>
      <c r="X143" s="7">
        <f>'pivot times'!E13</f>
        <v>8.7436218197277468E-2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229.93141540000002</v>
      </c>
      <c r="X144" s="7">
        <f>'pivot times'!E14</f>
        <v>0.11179648213514107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230.09433439999998</v>
      </c>
      <c r="X145" s="7">
        <f>'pivot times'!E15</f>
        <v>0.29217815239190231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228.35700600000001</v>
      </c>
      <c r="X146" s="7">
        <f>'pivot times'!E16</f>
        <v>6.6871719786822478E-2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227.58826839999998</v>
      </c>
      <c r="X147" s="7">
        <f>'pivot times'!E17</f>
        <v>4.8340143145009749E-2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226.95141419999999</v>
      </c>
      <c r="X148" s="7">
        <f>'pivot times'!E18</f>
        <v>9.8664089286094353E-2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226.36254049999999</v>
      </c>
      <c r="X149" s="7">
        <f>'pivot times'!E19</f>
        <v>0.1691338841753294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226.37342450000003</v>
      </c>
      <c r="X150" s="7">
        <f>'pivot times'!E20</f>
        <v>0.56879339368067217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226.25896833333331</v>
      </c>
      <c r="X151" s="7">
        <f>'pivot times'!E21</f>
        <v>0.65691653176044518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226.33905849999999</v>
      </c>
      <c r="X152" s="7">
        <f>'pivot times'!E22</f>
        <v>1.1953515257583951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226.28677216666668</v>
      </c>
      <c r="X153" s="7">
        <f>'pivot times'!E23</f>
        <v>1.3085374014419617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226.17541916666664</v>
      </c>
      <c r="X154" s="7">
        <f>'pivot times'!E24</f>
        <v>1.3825488994740478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226.29282666666666</v>
      </c>
      <c r="X155" s="7">
        <f>'pivot times'!E25</f>
        <v>1.978071729865915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226.39713083333334</v>
      </c>
      <c r="X156" s="7">
        <f>'pivot times'!E26</f>
        <v>2.5703112848140433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226.50327549999997</v>
      </c>
      <c r="X157" s="7">
        <f>'pivot times'!E27</f>
        <v>2.9980675308613227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226.63828983333335</v>
      </c>
      <c r="X158" s="7">
        <f>'pivot times'!E28</f>
        <v>3.5139709634785783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226.64736000000002</v>
      </c>
      <c r="X159" s="7">
        <f>'pivot times'!E29</f>
        <v>4.0398412000356725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226.79646933333333</v>
      </c>
      <c r="X160" s="7">
        <f>'pivot times'!E30</f>
        <v>4.496189202798818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226.85916366666663</v>
      </c>
      <c r="X161" s="7">
        <f>'pivot times'!E31</f>
        <v>4.987614829616235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226.88149133333334</v>
      </c>
      <c r="X162" s="7">
        <f>'pivot times'!E32</f>
        <v>5.4148569215912659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226.95393983333335</v>
      </c>
      <c r="X163" s="7">
        <f>'pivot times'!E33</f>
        <v>5.8276123508797477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226.95645883333336</v>
      </c>
      <c r="X164" s="7">
        <f>'pivot times'!E34</f>
        <v>6.1478873289216418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227.00327166666668</v>
      </c>
      <c r="X165" s="7">
        <f>'pivot times'!E35</f>
        <v>6.6390277515478644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227.051299</v>
      </c>
      <c r="X166" s="7">
        <f>'pivot times'!E36</f>
        <v>7.1255487638541162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227.07735200000002</v>
      </c>
      <c r="X167" s="7">
        <f>'pivot times'!E37</f>
        <v>7.4747587679862155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227.22338266666665</v>
      </c>
      <c r="X168" s="7">
        <f>'pivot times'!E38</f>
        <v>8.1277001557496522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234.31604033333329</v>
      </c>
      <c r="X169" s="7">
        <f>'pivot times'!E39</f>
        <v>9.7105472769439949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239.1409438</v>
      </c>
      <c r="X170" s="7">
        <f>'pivot times'!E40</f>
        <v>8.2859210083832178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237.21247650000001</v>
      </c>
      <c r="X171" s="7">
        <f>'pivot times'!E41</f>
        <v>10.097659047552519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232.4876558</v>
      </c>
      <c r="X172" s="7">
        <f>'pivot times'!E42</f>
        <v>10.675251725440003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232.92260930000003</v>
      </c>
      <c r="X173" s="7">
        <f>'pivot times'!E43</f>
        <v>11.277495542047843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233.37431809999998</v>
      </c>
      <c r="X174" s="7">
        <f>'pivot times'!E44</f>
        <v>11.968334383123173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233.82563910000005</v>
      </c>
      <c r="X175" s="7">
        <f>'pivot times'!E45</f>
        <v>12.595413984126372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238.96068827272728</v>
      </c>
      <c r="X176" s="7">
        <f>'pivot times'!E46</f>
        <v>13.811706042044795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238.74393563636366</v>
      </c>
      <c r="X177" s="7">
        <f>'pivot times'!E47</f>
        <v>14.203245752270952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239.16124179999997</v>
      </c>
      <c r="X178" s="7">
        <f>'pivot times'!E48</f>
        <v>15.576138156078578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240.35090790000004</v>
      </c>
      <c r="X179" s="7">
        <f>'pivot times'!E49</f>
        <v>16.077708572347099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241.3620617</v>
      </c>
      <c r="X180" s="7">
        <f>'pivot times'!E50</f>
        <v>16.381890626484051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242.88008559999997</v>
      </c>
      <c r="X181" s="7">
        <f>'pivot times'!E51</f>
        <v>16.574435767197215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244.32383650000003</v>
      </c>
      <c r="X182" s="7">
        <f>'pivot times'!E52</f>
        <v>16.831544259515535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245.83531139999999</v>
      </c>
      <c r="X183" s="7">
        <f>'pivot times'!E53</f>
        <v>17.082123415068828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247.11827460000001</v>
      </c>
      <c r="X184" s="7">
        <f>'pivot times'!E54</f>
        <v>17.087986928852608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248.30696959999995</v>
      </c>
      <c r="X185" s="7">
        <f>'pivot times'!E55</f>
        <v>17.669669295784313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249.5860208</v>
      </c>
      <c r="X186" s="7">
        <f>'pivot times'!E56</f>
        <v>18.058267713599292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251.1809992</v>
      </c>
      <c r="X187" s="7">
        <f>'pivot times'!E57</f>
        <v>18.178770560513392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252.67038259999998</v>
      </c>
      <c r="X188" s="7">
        <f>'pivot times'!E58</f>
        <v>18.409559963942421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253.87016269999998</v>
      </c>
      <c r="X189" s="7">
        <f>'pivot times'!E59</f>
        <v>18.76344565526151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255.25081369999998</v>
      </c>
      <c r="X190" s="7">
        <f>'pivot times'!E60</f>
        <v>18.86496107733662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256.64305450000001</v>
      </c>
      <c r="X191" s="7">
        <f>'pivot times'!E61</f>
        <v>18.993108843559558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257.90727150000004</v>
      </c>
      <c r="X192" s="7">
        <f>'pivot times'!E62</f>
        <v>19.309905820809597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259.06839350000001</v>
      </c>
      <c r="X193" s="7">
        <f>'pivot times'!E63</f>
        <v>19.557995922565869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260.40353390000001</v>
      </c>
      <c r="X194" s="7">
        <f>'pivot times'!E64</f>
        <v>19.897484520914109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259.11065680000002</v>
      </c>
      <c r="X195" s="7">
        <f>'pivot times'!E65</f>
        <v>19.866769414154188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260.51890320000001</v>
      </c>
      <c r="X196" s="7">
        <f>'pivot times'!E66</f>
        <v>20.012789534571198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262.05013719999999</v>
      </c>
      <c r="X197" s="7">
        <f>'pivot times'!E67</f>
        <v>19.957676947500214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263.97109419999998</v>
      </c>
      <c r="X198" s="7">
        <f>'pivot times'!E68</f>
        <v>19.280478254358826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264.67691870000004</v>
      </c>
      <c r="X199" s="7">
        <f>'pivot times'!E69</f>
        <v>19.856676686660279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265.38977929999999</v>
      </c>
      <c r="X200" s="7">
        <f>'pivot times'!E70</f>
        <v>19.73171319234147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253.05102289999999</v>
      </c>
      <c r="X201" s="7">
        <f>'pivot times'!E71</f>
        <v>9.7952243049356973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191.97639806666669</v>
      </c>
      <c r="X202" s="7">
        <f>'pivot times'!G8</f>
        <v>0.4625448836189473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107.00836806666666</v>
      </c>
      <c r="X203" s="7">
        <f>'pivot times'!G9</f>
        <v>1.8709204402430926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74.226060000000004</v>
      </c>
      <c r="X204" s="7">
        <f>'pivot times'!G10</f>
        <v>1.0185848912430864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58.923033266666678</v>
      </c>
      <c r="X205" s="7">
        <f>'pivot times'!G11</f>
        <v>0.84851202291295247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49.282806000000001</v>
      </c>
      <c r="X206" s="7">
        <f>'pivot times'!G12</f>
        <v>0.74370203175404348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43.240172199999996</v>
      </c>
      <c r="X207" s="7">
        <f>'pivot times'!G13</f>
        <v>0.69800222102747256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38.721189333333335</v>
      </c>
      <c r="X208" s="7">
        <f>'pivot times'!G14</f>
        <v>0.65179271488205404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35.285584399999998</v>
      </c>
      <c r="X209" s="7">
        <f>'pivot times'!G15</f>
        <v>0.5615621031841761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32.727560133333334</v>
      </c>
      <c r="X210" s="7">
        <f>'pivot times'!G16</f>
        <v>0.64489872289507599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30.412464799999999</v>
      </c>
      <c r="X211" s="7">
        <f>'pivot times'!G17</f>
        <v>0.72774818108976325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28.982091466666663</v>
      </c>
      <c r="X212" s="7">
        <f>'pivot times'!G18</f>
        <v>0.63499078867073755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27.615154666666665</v>
      </c>
      <c r="X213" s="7">
        <f>'pivot times'!G19</f>
        <v>0.62425106587272639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27.233559333333339</v>
      </c>
      <c r="X214" s="7">
        <f>'pivot times'!G20</f>
        <v>0.82321700438141132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26.0642648</v>
      </c>
      <c r="X215" s="7">
        <f>'pivot times'!G21</f>
        <v>0.90916184220739471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27.95793646666667</v>
      </c>
      <c r="X216" s="7">
        <f>'pivot times'!G22</f>
        <v>0.94194740770914576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30.654017133333337</v>
      </c>
      <c r="X217" s="7">
        <f>'pivot times'!G23</f>
        <v>0.98892203942372325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29.646154599999996</v>
      </c>
      <c r="X218" s="7">
        <f>'pivot times'!G24</f>
        <v>1.0708546290641572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29.136147199999996</v>
      </c>
      <c r="X219" s="7">
        <f>'pivot times'!G25</f>
        <v>1.0307427110270466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28.395312133333334</v>
      </c>
      <c r="X220" s="7">
        <f>'pivot times'!G26</f>
        <v>0.90368940206578185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27.656564000000003</v>
      </c>
      <c r="X221" s="7">
        <f>'pivot times'!G27</f>
        <v>0.80291047797191695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27.120550733333335</v>
      </c>
      <c r="X222" s="7">
        <f>'pivot times'!G28</f>
        <v>1.3229857788994259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26.793312200000003</v>
      </c>
      <c r="X223" s="7">
        <f>'pivot times'!G29</f>
        <v>0.87583957376058508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26.126541266666667</v>
      </c>
      <c r="X224" s="7">
        <f>'pivot times'!G30</f>
        <v>0.95223458220947665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26.426474133333336</v>
      </c>
      <c r="X225" s="7">
        <f>'pivot times'!G31</f>
        <v>0.87095573928265357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25.746910533333331</v>
      </c>
      <c r="X226" s="7">
        <f>'pivot times'!G32</f>
        <v>1.0294281593878527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25.691116066666673</v>
      </c>
      <c r="X227" s="7">
        <f>'pivot times'!G33</f>
        <v>0.91643665340997649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25.557928600000004</v>
      </c>
      <c r="X228" s="7">
        <f>'pivot times'!G34</f>
        <v>1.2687559091976954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25.260013142857144</v>
      </c>
      <c r="X229" s="7">
        <f>'pivot times'!G35</f>
        <v>0.86731017016821066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25.311500357142858</v>
      </c>
      <c r="X230" s="7">
        <f>'pivot times'!G36</f>
        <v>0.73958774224105794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23.459589428571427</v>
      </c>
      <c r="X231" s="7">
        <f>'pivot times'!G37</f>
        <v>2.8216196305068895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23.604585428571429</v>
      </c>
      <c r="X232" s="7">
        <f>'pivot times'!G38</f>
        <v>3.5020286835659715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24.472715285714283</v>
      </c>
      <c r="X233" s="7">
        <f>'pivot times'!G39</f>
        <v>4.2394312831035652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26.295595000000002</v>
      </c>
      <c r="X234" s="7">
        <f>'pivot times'!G40</f>
        <v>0.81464063138204257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26.701664000000001</v>
      </c>
      <c r="X235" s="7">
        <f>'pivot times'!G41</f>
        <v>0.69245140636008007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26.373579599999999</v>
      </c>
      <c r="X236" s="7">
        <f>'pivot times'!G42</f>
        <v>0.1971214269393142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25.940703599999996</v>
      </c>
      <c r="X237" s="7">
        <f>'pivot times'!G43</f>
        <v>0.82347594422294856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26.002432799999998</v>
      </c>
      <c r="X238" s="7">
        <f>'pivot times'!G44</f>
        <v>1.3051131508597964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25.195611599999999</v>
      </c>
      <c r="X239" s="7">
        <f>'pivot times'!G45</f>
        <v>0.72580543563997824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25.440655</v>
      </c>
      <c r="X240" s="7">
        <f>'pivot times'!G46</f>
        <v>0.69708145925258591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25.1045528</v>
      </c>
      <c r="X241" s="7">
        <f>'pivot times'!G47</f>
        <v>0.84186177175618948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25.383420600000001</v>
      </c>
      <c r="X242" s="7">
        <f>'pivot times'!G48</f>
        <v>0.90928599515255115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25.179888399999999</v>
      </c>
      <c r="X243" s="7">
        <f>'pivot times'!G49</f>
        <v>1.086800644980827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25.0852146</v>
      </c>
      <c r="X244" s="7">
        <f>'pivot times'!G50</f>
        <v>1.053738343025038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24.716263999999999</v>
      </c>
      <c r="X245" s="7">
        <f>'pivot times'!G51</f>
        <v>1.2220135485738592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24.868521999999999</v>
      </c>
      <c r="X246" s="7">
        <f>'pivot times'!G52</f>
        <v>0.8686881659403749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25.039823200000001</v>
      </c>
      <c r="X247" s="7">
        <f>'pivot times'!G53</f>
        <v>0.77595204057006684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25.374945599999997</v>
      </c>
      <c r="X248" s="7">
        <f>'pivot times'!G54</f>
        <v>0.85566707482404103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25.564371599999998</v>
      </c>
      <c r="X249" s="7">
        <f>'pivot times'!G55</f>
        <v>0.6288330400927753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25.009585399999999</v>
      </c>
      <c r="X250" s="7">
        <f>'pivot times'!G56</f>
        <v>1.206808390680812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25.1265894</v>
      </c>
      <c r="X251" s="7">
        <f>'pivot times'!G57</f>
        <v>0.60091112839304606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25.864676199999998</v>
      </c>
      <c r="X252" s="7">
        <f>'pivot times'!G58</f>
        <v>1.1989102796741273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25.054064599999997</v>
      </c>
      <c r="X253" s="7">
        <f>'pivot times'!G59</f>
        <v>0.99753204596402612</v>
      </c>
      <c r="Z253" s="5" t="s">
        <v>34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25.835574999999999</v>
      </c>
      <c r="X254" s="7">
        <f>'pivot times'!G60</f>
        <v>1.8876607606884563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25.278196399999999</v>
      </c>
      <c r="X255" s="7">
        <f>'pivot times'!G61</f>
        <v>0.68868325948053322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24.927188000000001</v>
      </c>
      <c r="X256" s="7">
        <f>'pivot times'!G62</f>
        <v>1.1221588538909908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25.6209408</v>
      </c>
      <c r="X257" s="7">
        <f>'pivot times'!G63</f>
        <v>0.96860350027643571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25.4343346</v>
      </c>
      <c r="X258" s="7">
        <f>'pivot times'!G64</f>
        <v>1.1764138013209078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24.585282799999998</v>
      </c>
      <c r="X259" s="7">
        <f>'pivot times'!G65</f>
        <v>1.4523001263969699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25.040449800000005</v>
      </c>
      <c r="X260" s="7">
        <f>'pivot times'!G66</f>
        <v>1.1775018565353812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25.673060600000003</v>
      </c>
      <c r="X261" s="7">
        <f>'pivot times'!G67</f>
        <v>2.3114169234687432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24.641291200000001</v>
      </c>
      <c r="X262" s="7">
        <f>'pivot times'!G68</f>
        <v>0.59580992121762033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22.249456399999996</v>
      </c>
      <c r="X263" s="7">
        <f>'pivot times'!G69</f>
        <v>3.9485035892006999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21.4372434</v>
      </c>
      <c r="X264" s="7">
        <f>'pivot times'!G70</f>
        <v>4.7183149522532579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21.528800800000003</v>
      </c>
      <c r="X265" s="7">
        <f>'pivot times'!G71</f>
        <v>5.2711109367832911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186.54209166666666</v>
      </c>
      <c r="X266" s="7">
        <f>'pivot times'!I8</f>
        <v>0.34441681484655423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92.953807416666677</v>
      </c>
      <c r="X267" s="7">
        <f>'pivot times'!I9</f>
        <v>0.94240087551448881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61.441858208333322</v>
      </c>
      <c r="X268" s="7">
        <f>'pivot times'!I10</f>
        <v>0.42468092275204994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46.906570625000001</v>
      </c>
      <c r="X269" s="7">
        <f>'pivot times'!I11</f>
        <v>2.4208416639962937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37.131555291666672</v>
      </c>
      <c r="X270" s="7">
        <f>'pivot times'!I12</f>
        <v>0.22261257788867511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31.001791291666667</v>
      </c>
      <c r="X271" s="7">
        <f>'pivot times'!I13</f>
        <v>0.23526211178321935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26.786993541666671</v>
      </c>
      <c r="X272" s="7">
        <f>'pivot times'!I14</f>
        <v>0.44572297977953718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23.609564956521741</v>
      </c>
      <c r="X273" s="7">
        <f>'pivot times'!I15</f>
        <v>0.69885900659048528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20.927363260869562</v>
      </c>
      <c r="X274" s="7">
        <f>'pivot times'!I16</f>
        <v>0.30239332341494729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19.053145217391307</v>
      </c>
      <c r="X275" s="7">
        <f>'pivot times'!I17</f>
        <v>0.96289578053808234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17.230369043478262</v>
      </c>
      <c r="X276" s="7">
        <f>'pivot times'!I18</f>
        <v>0.15534723286480329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15.898126739130433</v>
      </c>
      <c r="X277" s="7">
        <f>'pivot times'!I19</f>
        <v>0.34656081854743137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15.870637521739132</v>
      </c>
      <c r="X278" s="7">
        <f>'pivot times'!I20</f>
        <v>5.4128179251698549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13.757445260869565</v>
      </c>
      <c r="X279" s="7">
        <f>'pivot times'!I21</f>
        <v>0.11264115998595195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12.97124252173913</v>
      </c>
      <c r="X280" s="7">
        <f>'pivot times'!I22</f>
        <v>0.29707264686287066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12.328149999999999</v>
      </c>
      <c r="X281" s="7">
        <f>'pivot times'!I23</f>
        <v>0.13658903521412447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11.685698913043478</v>
      </c>
      <c r="X282" s="7">
        <f>'pivot times'!I24</f>
        <v>0.1369220124320491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11.119783217391303</v>
      </c>
      <c r="X283" s="7">
        <f>'pivot times'!I25</f>
        <v>0.10245514262141592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10.798984478260872</v>
      </c>
      <c r="X284" s="7">
        <f>'pivot times'!I26</f>
        <v>0.88289044297915686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10.392273772727275</v>
      </c>
      <c r="X285" s="7">
        <f>'pivot times'!I27</f>
        <v>1.3486421489939653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10.102179363636365</v>
      </c>
      <c r="X286" s="7">
        <f>'pivot times'!I28</f>
        <v>1.9716078611518946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9.3080216363636357</v>
      </c>
      <c r="X287" s="7">
        <f>'pivot times'!I29</f>
        <v>0.13388485799493741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9.0601902272727255</v>
      </c>
      <c r="X288" s="7">
        <f>'pivot times'!I30</f>
        <v>0.23336976734032835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8.7591316363636356</v>
      </c>
      <c r="X289" s="7">
        <f>'pivot times'!I31</f>
        <v>0.38630876307357537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8.404983545454547</v>
      </c>
      <c r="X290" s="7">
        <f>'pivot times'!I32</f>
        <v>0.16160226816657439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8.1725642727272731</v>
      </c>
      <c r="X291" s="7">
        <f>'pivot times'!I33</f>
        <v>0.25149259800060447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7.8902751818181818</v>
      </c>
      <c r="X292" s="7">
        <f>'pivot times'!I34</f>
        <v>0.15369230499893094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7.6442593181818159</v>
      </c>
      <c r="X293" s="7">
        <f>'pivot times'!I35</f>
        <v>0.10236925435301064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7.8912269999999998</v>
      </c>
      <c r="X294" s="7">
        <f>'pivot times'!I36</f>
        <v>2.1468001039700972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7.2538345909090909</v>
      </c>
      <c r="X295" s="7">
        <f>'pivot times'!I37</f>
        <v>0.15638660570800317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7.1072796363636366</v>
      </c>
      <c r="X296" s="7">
        <f>'pivot times'!I38</f>
        <v>0.15711102310570271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7.0451463181818186</v>
      </c>
      <c r="X297" s="7">
        <f>'pivot times'!I39</f>
        <v>0.22693956984311678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6.8761746923076918</v>
      </c>
      <c r="X298" s="7">
        <f>'pivot times'!I40</f>
        <v>0.16121060589151862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7.4353404615384608</v>
      </c>
      <c r="X299" s="7">
        <f>'pivot times'!I41</f>
        <v>2.5784079982262358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6.9145132857142864</v>
      </c>
      <c r="X300" s="7">
        <f>'pivot times'!I42</f>
        <v>0.96035075398957026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6.5298442142857143</v>
      </c>
      <c r="X301" s="7">
        <f>'pivot times'!I43</f>
        <v>0.13832435140189711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6.3552268461538484</v>
      </c>
      <c r="X302" s="7">
        <f>'pivot times'!I44</f>
        <v>0.10974338396860533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6.3284918461538462</v>
      </c>
      <c r="X303" s="7">
        <f>'pivot times'!I45</f>
        <v>0.18276094485795571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6.2400039285714284</v>
      </c>
      <c r="X304" s="7">
        <f>'pivot times'!I46</f>
        <v>0.25442041908015794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6.0045919999999997</v>
      </c>
      <c r="X305" s="7">
        <f>'pivot times'!I47</f>
        <v>9.4336703906074293E-2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6.071268285714285</v>
      </c>
      <c r="X306" s="7">
        <f>'pivot times'!I48</f>
        <v>0.42470815093029313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7.1902591428571423</v>
      </c>
      <c r="X307" s="7">
        <f>'pivot times'!I49</f>
        <v>4.6999742919651162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5.9336382142857147</v>
      </c>
      <c r="X308" s="7">
        <f>'pivot times'!I50</f>
        <v>0.61423799104629628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5.7841858571428579</v>
      </c>
      <c r="X309" s="7">
        <f>'pivot times'!I51</f>
        <v>0.20492796866592097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5.7405707857142847</v>
      </c>
      <c r="X310" s="7">
        <f>'pivot times'!I52</f>
        <v>0.12330791384416398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5.6974494285714288</v>
      </c>
      <c r="X311" s="7">
        <f>'pivot times'!I53</f>
        <v>0.17136720598541968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5.5774134285714272</v>
      </c>
      <c r="X312" s="7">
        <f>'pivot times'!I54</f>
        <v>0.30237169277580861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5.6202827142857137</v>
      </c>
      <c r="X313" s="7">
        <f>'pivot times'!I55</f>
        <v>0.17283132587560757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5.6602169285714288</v>
      </c>
      <c r="X314" s="7">
        <f>'pivot times'!I56</f>
        <v>0.52822841332520587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5.3896227142857152</v>
      </c>
      <c r="X315" s="7">
        <f>'pivot times'!I57</f>
        <v>0.24369891145759978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5.5038507857142864</v>
      </c>
      <c r="X316" s="7">
        <f>'pivot times'!I58</f>
        <v>0.16882503840287788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5.603528571428571</v>
      </c>
      <c r="X317" s="7">
        <f>'pivot times'!I59</f>
        <v>0.62637595788389389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5.3329474285714289</v>
      </c>
      <c r="X318" s="7">
        <f>'pivot times'!I60</f>
        <v>0.20773171298359999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5.2586892857142855</v>
      </c>
      <c r="X319" s="7">
        <f>'pivot times'!I61</f>
        <v>0.20898619708195371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5.2850632857142852</v>
      </c>
      <c r="X320" s="7">
        <f>'pivot times'!I62</f>
        <v>0.17879339499084887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5.1554500714285698</v>
      </c>
      <c r="X321" s="7">
        <f>'pivot times'!I63</f>
        <v>0.17477050555005896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5.1921095714285723</v>
      </c>
      <c r="X322" s="7">
        <f>'pivot times'!I64</f>
        <v>0.23836910848174073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4.6441786428571428</v>
      </c>
      <c r="X323" s="7">
        <f>'pivot times'!I65</f>
        <v>0.19456100750502395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4.6594870000000004</v>
      </c>
      <c r="X324" s="7">
        <f>'pivot times'!I66</f>
        <v>0.27595439636649521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4.6667198571428568</v>
      </c>
      <c r="X325" s="7">
        <f>'pivot times'!I67</f>
        <v>0.36767562251292119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4.5314824285714286</v>
      </c>
      <c r="X326" s="7">
        <f>'pivot times'!I68</f>
        <v>0.17341509154984525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4.4504349285714282</v>
      </c>
      <c r="X327" s="7">
        <f>'pivot times'!I69</f>
        <v>0.10553760391135955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4.4337867142857155</v>
      </c>
      <c r="X328" s="7">
        <f>'pivot times'!I70</f>
        <v>0.13972381251463192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4.4507514285714285</v>
      </c>
      <c r="X329" s="7">
        <f>'pivot times'!I71</f>
        <v>8.402089538635861E-2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241.71946874999998</v>
      </c>
      <c r="X330" s="7">
        <f>'pivot times'!K8</f>
        <v>1.4655443173664287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249.16271</v>
      </c>
      <c r="X331" s="7">
        <f>'pivot times'!K9</f>
        <v>1.7774341169021146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255.83323300000001</v>
      </c>
      <c r="X332" s="7">
        <f>'pivot times'!K10</f>
        <v>11.841711327280951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248.15708475000002</v>
      </c>
      <c r="X333" s="7">
        <f>'pivot times'!K11</f>
        <v>2.2993969875377944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247.51800549999999</v>
      </c>
      <c r="X334" s="7">
        <f>'pivot times'!K12</f>
        <v>5.3694769026892724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250.38271880000002</v>
      </c>
      <c r="X335" s="7">
        <f>'pivot times'!K13</f>
        <v>0.73444157213057537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254.43759880000002</v>
      </c>
      <c r="X336" s="7">
        <f>'pivot times'!K14</f>
        <v>5.3958768319231654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251.49034179999998</v>
      </c>
      <c r="X337" s="7">
        <f>'pivot times'!K15</f>
        <v>0.4962763106202745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250.28007099999999</v>
      </c>
      <c r="X338" s="7">
        <f>'pivot times'!K16</f>
        <v>0.22267643732443207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253.06247360000003</v>
      </c>
      <c r="X339" s="7">
        <f>'pivot times'!K17</f>
        <v>21.13204169902086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250.04209839999999</v>
      </c>
      <c r="X340" s="7">
        <f>'pivot times'!K18</f>
        <v>0.27286812587631515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248.34852059999997</v>
      </c>
      <c r="X341" s="7">
        <f>'pivot times'!K19</f>
        <v>4.3986624510150065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251.47896040000001</v>
      </c>
      <c r="X342" s="7">
        <f>'pivot times'!K20</f>
        <v>1.0280376410935674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250.95716316666667</v>
      </c>
      <c r="X343" s="7">
        <f>'pivot times'!K21</f>
        <v>4.3889080178284354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264.74894466666666</v>
      </c>
      <c r="X344" s="7">
        <f>'pivot times'!K22</f>
        <v>35.172723016869718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257.62389783333333</v>
      </c>
      <c r="X345" s="7">
        <f>'pivot times'!K23</f>
        <v>3.9434961898190344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272.89186849999999</v>
      </c>
      <c r="X346" s="7">
        <f>'pivot times'!K24</f>
        <v>32.814242938552695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264.57688183333335</v>
      </c>
      <c r="X347" s="7">
        <f>'pivot times'!K25</f>
        <v>7.1892507091173714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282.47351033333331</v>
      </c>
      <c r="X348" s="7">
        <f>'pivot times'!K26</f>
        <v>37.510501761875176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260.09195233333338</v>
      </c>
      <c r="X349" s="7">
        <f>'pivot times'!K27</f>
        <v>4.9162277329104711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257.60538950000006</v>
      </c>
      <c r="X350" s="7">
        <f>'pivot times'!K28</f>
        <v>7.0449245533848703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258.58006899999992</v>
      </c>
      <c r="X351" s="7">
        <f>'pivot times'!K29</f>
        <v>5.8356552850260215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281.85817800000001</v>
      </c>
      <c r="X352" s="7">
        <f>'pivot times'!K30</f>
        <v>46.008809098211735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254.68807516666664</v>
      </c>
      <c r="X353" s="7">
        <f>'pivot times'!K31</f>
        <v>7.1268061362767776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255.57994799999997</v>
      </c>
      <c r="X354" s="7">
        <f>'pivot times'!K32</f>
        <v>9.2908985953008045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263.28551283333331</v>
      </c>
      <c r="X355" s="7">
        <f>'pivot times'!K33</f>
        <v>14.556423374791486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271.79864349999997</v>
      </c>
      <c r="X356" s="7">
        <f>'pivot times'!K34</f>
        <v>29.841001782661515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256.61033480000003</v>
      </c>
      <c r="X357" s="7">
        <f>'pivot times'!K35</f>
        <v>6.4624509748986041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294.24879800000002</v>
      </c>
      <c r="X358" s="7">
        <f>'pivot times'!K36</f>
        <v>63.431790534468078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249.33756866666667</v>
      </c>
      <c r="X359" s="7">
        <f>'pivot times'!K37</f>
        <v>8.6792138009322173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254.06909199999998</v>
      </c>
      <c r="X360" s="7">
        <f>'pivot times'!K38</f>
        <v>9.4256262118414771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255.05606566666665</v>
      </c>
      <c r="X361" s="7">
        <f>'pivot times'!K39</f>
        <v>4.3806996455720366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262.37275249999999</v>
      </c>
      <c r="X362" s="7">
        <f>'pivot times'!K40</f>
        <v>7.9877325000006776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268.10301249999998</v>
      </c>
      <c r="X363" s="7">
        <f>'pivot times'!K41</f>
        <v>23.885836500000448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257.69851800000004</v>
      </c>
      <c r="X364" s="7">
        <f>'pivot times'!K42</f>
        <v>3.3335859999978039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270.49737649999997</v>
      </c>
      <c r="X365" s="7">
        <f>'pivot times'!K43</f>
        <v>16.436110500000442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265.15357499999999</v>
      </c>
      <c r="X366" s="7">
        <f>'pivot times'!K44</f>
        <v>10.711649000000696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297.54777100000001</v>
      </c>
      <c r="X367" s="7">
        <f>'pivot times'!K45</f>
        <v>43.095389000000068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268.34287300000005</v>
      </c>
      <c r="X368" s="7">
        <f>'pivot times'!K46</f>
        <v>10.312059999999498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282.29597819999998</v>
      </c>
      <c r="X369" s="7">
        <f>'pivot times'!K47</f>
        <v>32.6045244468596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261.89075333333329</v>
      </c>
      <c r="X370" s="7">
        <f>'pivot times'!K48</f>
        <v>11.136017821302518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265.91129916666665</v>
      </c>
      <c r="X371" s="7">
        <f>'pivot times'!K49</f>
        <v>4.8829454461052446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269.27439328571421</v>
      </c>
      <c r="X372" s="7">
        <f>'pivot times'!K50</f>
        <v>9.2791288334038953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267.16531300000003</v>
      </c>
      <c r="X373" s="7">
        <f>'pivot times'!K51</f>
        <v>6.4361573656488389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275.3416102857143</v>
      </c>
      <c r="X374" s="7">
        <f>'pivot times'!K52</f>
        <v>10.38487468837501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276.03295571428572</v>
      </c>
      <c r="X375" s="7">
        <f>'pivot times'!K53</f>
        <v>16.075255260026715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277.87019971428572</v>
      </c>
      <c r="X376" s="7">
        <f>'pivot times'!K54</f>
        <v>7.983487367626914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274.98850671428568</v>
      </c>
      <c r="X377" s="7">
        <f>'pivot times'!K55</f>
        <v>5.8131188113058538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279.30806214285712</v>
      </c>
      <c r="X378" s="7">
        <f>'pivot times'!K56</f>
        <v>13.618761130116317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284.06557728571431</v>
      </c>
      <c r="X379" s="7">
        <f>'pivot times'!K57</f>
        <v>24.906569754951235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278.93961314285713</v>
      </c>
      <c r="X380" s="7">
        <f>'pivot times'!K58</f>
        <v>13.957006929136876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285.58525100000003</v>
      </c>
      <c r="X381" s="7">
        <f>'pivot times'!K59</f>
        <v>20.233528376101468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327.98622116666667</v>
      </c>
      <c r="X382" s="7">
        <f>'pivot times'!K60</f>
        <v>57.471849924828028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279.32802783333335</v>
      </c>
      <c r="X383" s="7">
        <f>'pivot times'!K61</f>
        <v>8.660655346906367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297.77427466666666</v>
      </c>
      <c r="X384" s="7">
        <f>'pivot times'!K62</f>
        <v>53.144152948278695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282.06178166666672</v>
      </c>
      <c r="X385" s="7">
        <f>'pivot times'!K63</f>
        <v>13.692498853068349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322.1189328333333</v>
      </c>
      <c r="X386" s="7">
        <f>'pivot times'!K64</f>
        <v>62.081984748551193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277.40693933333336</v>
      </c>
      <c r="X387" s="7">
        <f>'pivot times'!K65</f>
        <v>4.6284391073170195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278.3136275</v>
      </c>
      <c r="X388" s="7">
        <f>'pivot times'!K66</f>
        <v>4.3588132660979939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314.40824500000002</v>
      </c>
      <c r="X389" s="7">
        <f>'pivot times'!K67</f>
        <v>78.027598300864057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284.32217150000002</v>
      </c>
      <c r="X390" s="7">
        <f>'pivot times'!K68</f>
        <v>6.5142605724614393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280.63760699999995</v>
      </c>
      <c r="X391" s="7">
        <f>'pivot times'!K69</f>
        <v>9.7129995135658316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312.17947150000003</v>
      </c>
      <c r="X392" s="7">
        <f>'pivot times'!K70</f>
        <v>56.794583762993092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338.75655999999998</v>
      </c>
      <c r="X393" s="7">
        <f>'pivot times'!K71</f>
        <v>60.680112293646253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235.64413500000001</v>
      </c>
      <c r="X394" s="7">
        <f>'pivot times'!M8</f>
        <v>3.865500992764539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237.76882850000001</v>
      </c>
      <c r="X395" s="7">
        <f>'pivot times'!M9</f>
        <v>0.20809996342635567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236.4038757142857</v>
      </c>
      <c r="X396" s="7">
        <f>'pivot times'!M10</f>
        <v>1.3993534307242188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235.68481742857142</v>
      </c>
      <c r="X397" s="7">
        <f>'pivot times'!M11</f>
        <v>1.0101731356179433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236.48793600000002</v>
      </c>
      <c r="X398" s="7">
        <f>'pivot times'!M12</f>
        <v>3.7203949853813452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238.09770714285713</v>
      </c>
      <c r="X399" s="7">
        <f>'pivot times'!M13</f>
        <v>0.1738424121150168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235.96449000000001</v>
      </c>
      <c r="X400" s="7">
        <f>'pivot times'!M14</f>
        <v>3.8934758848949254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237.57997857142854</v>
      </c>
      <c r="X401" s="7">
        <f>'pivot times'!M15</f>
        <v>3.7891745018515022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236.85066071428568</v>
      </c>
      <c r="X402" s="7">
        <f>'pivot times'!M16</f>
        <v>2.9287164897673197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236.69981342857142</v>
      </c>
      <c r="X403" s="7">
        <f>'pivot times'!M17</f>
        <v>3.2923965058600309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233.4059515714286</v>
      </c>
      <c r="X404" s="7">
        <f>'pivot times'!M18</f>
        <v>5.1829033791919965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236.77150257142858</v>
      </c>
      <c r="X405" s="7">
        <f>'pivot times'!M19</f>
        <v>3.3880241302670351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238.05199142857143</v>
      </c>
      <c r="X406" s="7">
        <f>'pivot times'!M20</f>
        <v>0.15076639812811288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236.60473042857143</v>
      </c>
      <c r="X407" s="7">
        <f>'pivot times'!M21</f>
        <v>3.3783257924877184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232.02545014285715</v>
      </c>
      <c r="X408" s="7">
        <f>'pivot times'!M22</f>
        <v>5.3102850694325667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235.10298128571429</v>
      </c>
      <c r="X409" s="7">
        <f>'pivot times'!M23</f>
        <v>4.7869422913836344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235.07831899999999</v>
      </c>
      <c r="X410" s="7">
        <f>'pivot times'!M24</f>
        <v>4.7677177919600471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238.03689771428571</v>
      </c>
      <c r="X411" s="7">
        <f>'pivot times'!M25</f>
        <v>4.0041536802529212E-2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238.13412285714284</v>
      </c>
      <c r="X412" s="7">
        <f>'pivot times'!M26</f>
        <v>0.30078789027591252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233.75301171428569</v>
      </c>
      <c r="X413" s="7">
        <f>'pivot times'!M27</f>
        <v>5.5420579622373412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237.04523728571425</v>
      </c>
      <c r="X414" s="7">
        <f>'pivot times'!M28</f>
        <v>4.1409024547747109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234.20987785714283</v>
      </c>
      <c r="X415" s="7">
        <f>'pivot times'!M29</f>
        <v>5.6842470451810634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237.07228785714284</v>
      </c>
      <c r="X416" s="7">
        <f>'pivot times'!M30</f>
        <v>4.2576186738326944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237.89930371428571</v>
      </c>
      <c r="X417" s="7">
        <f>'pivot times'!M31</f>
        <v>3.553249345453243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236.03428628571427</v>
      </c>
      <c r="X418" s="7">
        <f>'pivot times'!M32</f>
        <v>3.7588135579410058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239.28865514285715</v>
      </c>
      <c r="X419" s="7">
        <f>'pivot times'!M33</f>
        <v>3.0494284618270755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234.84960300000003</v>
      </c>
      <c r="X420" s="7">
        <f>'pivot times'!M34</f>
        <v>7.3835239163083157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236.65154899999999</v>
      </c>
      <c r="X421" s="7">
        <f>'pivot times'!M35</f>
        <v>3.7020131796978339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237.74156857142859</v>
      </c>
      <c r="X422" s="7">
        <f>'pivot times'!M36</f>
        <v>6.8525500394106498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233.83410620000001</v>
      </c>
      <c r="X423" s="7">
        <f>'pivot times'!M37</f>
        <v>5.242614357273073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236.19315925000001</v>
      </c>
      <c r="X424" s="7">
        <f>'pivot times'!M38</f>
        <v>4.6664801517272441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239.3281418</v>
      </c>
      <c r="X425" s="7">
        <f>'pivot times'!M39</f>
        <v>3.9015043141874295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240.00515300000001</v>
      </c>
      <c r="X426" s="7">
        <f>'pivot times'!M40</f>
        <v>5.9929821767133795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236.93559300000001</v>
      </c>
      <c r="X427" s="7">
        <f>'pivot times'!M41</f>
        <v>4.4613177661479035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239.53129749999999</v>
      </c>
      <c r="X428" s="7">
        <f>'pivot times'!M42</f>
        <v>4.2892620897603972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238.158208</v>
      </c>
      <c r="X429" s="7">
        <f>'pivot times'!M43</f>
        <v>6.2674383074777786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236.54481939999999</v>
      </c>
      <c r="X430" s="7">
        <f>'pivot times'!M44</f>
        <v>5.5800266878104274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237.50167460000003</v>
      </c>
      <c r="X431" s="7">
        <f>'pivot times'!M45</f>
        <v>4.8993057032823728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240.08820477777783</v>
      </c>
      <c r="X432" s="7">
        <f>'pivot times'!M46</f>
        <v>2.3396997233207482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240.0304137777778</v>
      </c>
      <c r="X433" s="7">
        <f>'pivot times'!M47</f>
        <v>3.8355439672196003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243.58805563636361</v>
      </c>
      <c r="X434" s="7">
        <f>'pivot times'!M48</f>
        <v>13.10794784598248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245.83629254545451</v>
      </c>
      <c r="X435" s="7">
        <f>'pivot times'!M49</f>
        <v>13.470111351238737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247.3011645454545</v>
      </c>
      <c r="X436" s="7">
        <f>'pivot times'!M50</f>
        <v>10.043904364248327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247.74258081818186</v>
      </c>
      <c r="X437" s="7">
        <f>'pivot times'!M51</f>
        <v>13.700936040332358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249.26928381818186</v>
      </c>
      <c r="X438" s="7">
        <f>'pivot times'!M52</f>
        <v>12.25470786093611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251.00351827272723</v>
      </c>
      <c r="X439" s="7">
        <f>'pivot times'!M53</f>
        <v>12.170784861962527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252.92605636363641</v>
      </c>
      <c r="X440" s="7">
        <f>'pivot times'!M54</f>
        <v>14.732667882507682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254.21799445454545</v>
      </c>
      <c r="X441" s="7">
        <f>'pivot times'!M55</f>
        <v>14.73081011335664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254.74473200000003</v>
      </c>
      <c r="X442" s="7">
        <f>'pivot times'!M56</f>
        <v>12.77783312795694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258.1940320909091</v>
      </c>
      <c r="X443" s="7">
        <f>'pivot times'!M57</f>
        <v>13.958808412903041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259.02110254545454</v>
      </c>
      <c r="X444" s="7">
        <f>'pivot times'!M58</f>
        <v>14.304214251483099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257.05799754545455</v>
      </c>
      <c r="X445" s="7">
        <f>'pivot times'!M59</f>
        <v>9.9125051352846771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261.83987299999995</v>
      </c>
      <c r="X446" s="7">
        <f>'pivot times'!M60</f>
        <v>11.40137113811091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259.97654699999998</v>
      </c>
      <c r="X447" s="7">
        <f>'pivot times'!M61</f>
        <v>16.458383413072017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259.70629363636363</v>
      </c>
      <c r="X448" s="7">
        <f>'pivot times'!M62</f>
        <v>11.727274962474915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262.5329532727273</v>
      </c>
      <c r="X449" s="7">
        <f>'pivot times'!M63</f>
        <v>14.232000696684695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264.42901463636366</v>
      </c>
      <c r="X450" s="7">
        <f>'pivot times'!M64</f>
        <v>16.392927342576183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261.90427600000004</v>
      </c>
      <c r="X451" s="7">
        <f>'pivot times'!M65</f>
        <v>17.732311638871298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266.70787872727277</v>
      </c>
      <c r="X452" s="7">
        <f>'pivot times'!M66</f>
        <v>12.177151161182106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266.05707299999995</v>
      </c>
      <c r="X453" s="7">
        <f>'pivot times'!M67</f>
        <v>13.46803861215327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266.71444118181819</v>
      </c>
      <c r="X454" s="7">
        <f>'pivot times'!M68</f>
        <v>16.789693869782639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270.70950772727269</v>
      </c>
      <c r="X455" s="7">
        <f>'pivot times'!M69</f>
        <v>15.593971525851446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271.08513709090909</v>
      </c>
      <c r="X456" s="7">
        <f>'pivot times'!M70</f>
        <v>15.39650144301209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266.92064354545454</v>
      </c>
      <c r="X457" s="7">
        <f>'pivot times'!M71</f>
        <v>7.8713008196485941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262.84056227272731</v>
      </c>
      <c r="X458" s="7">
        <f>'pivot times'!O8</f>
        <v>0.38915450944878693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143.37170909090912</v>
      </c>
      <c r="X459" s="7">
        <f>'pivot times'!O9</f>
        <v>4.0383837927699462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98.141300181818167</v>
      </c>
      <c r="X460" s="7">
        <f>'pivot times'!O10</f>
        <v>0.80067476773364998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76.960016909090896</v>
      </c>
      <c r="X461" s="7">
        <f>'pivot times'!O11</f>
        <v>0.95290523912283975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64.105800181818168</v>
      </c>
      <c r="X462" s="7">
        <f>'pivot times'!O12</f>
        <v>0.62900611665860306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55.111271090909092</v>
      </c>
      <c r="X463" s="7">
        <f>'pivot times'!O13</f>
        <v>0.75540303145061194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49.10000481818183</v>
      </c>
      <c r="X464" s="7">
        <f>'pivot times'!O14</f>
        <v>0.6707562864497808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44.6600389090909</v>
      </c>
      <c r="X465" s="7">
        <f>'pivot times'!O15</f>
        <v>0.28323245950338016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40.784883090909084</v>
      </c>
      <c r="X466" s="7">
        <f>'pivot times'!O16</f>
        <v>0.60798373847749987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38.05554345454545</v>
      </c>
      <c r="X467" s="7">
        <f>'pivot times'!O17</f>
        <v>0.49471280833018283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35.974690454545453</v>
      </c>
      <c r="X468" s="7">
        <f>'pivot times'!O18</f>
        <v>0.63008700186600619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33.611000090909094</v>
      </c>
      <c r="X469" s="7">
        <f>'pivot times'!O19</f>
        <v>0.46158462443756471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32.661108000000006</v>
      </c>
      <c r="X470" s="7">
        <f>'pivot times'!O20</f>
        <v>0.54243821317979857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31.13006263636364</v>
      </c>
      <c r="X471" s="7">
        <f>'pivot times'!O21</f>
        <v>0.83030307877764919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31.583262363636365</v>
      </c>
      <c r="X472" s="7">
        <f>'pivot times'!O22</f>
        <v>0.72744315103602442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37.986182636363637</v>
      </c>
      <c r="X473" s="7">
        <f>'pivot times'!O23</f>
        <v>0.77675278234611489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36.482004272727274</v>
      </c>
      <c r="X474" s="7">
        <f>'pivot times'!O24</f>
        <v>0.78074141509561845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35.415514181818182</v>
      </c>
      <c r="X475" s="7">
        <f>'pivot times'!O25</f>
        <v>0.62641157069740472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34.633298818181821</v>
      </c>
      <c r="X476" s="7">
        <f>'pivot times'!O26</f>
        <v>0.62417317628878333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32.938693636363638</v>
      </c>
      <c r="X477" s="7">
        <f>'pivot times'!O27</f>
        <v>0.77594632760584825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31.945945545454538</v>
      </c>
      <c r="X478" s="7">
        <f>'pivot times'!O28</f>
        <v>0.80928593773568192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31.137478818181819</v>
      </c>
      <c r="X479" s="7">
        <f>'pivot times'!O29</f>
        <v>0.60061049642654196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30.852577636363641</v>
      </c>
      <c r="X480" s="7">
        <f>'pivot times'!O30</f>
        <v>0.86032267131310614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29.907702363636361</v>
      </c>
      <c r="X481" s="7">
        <f>'pivot times'!O31</f>
        <v>1.4409196911816675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29.531173000000003</v>
      </c>
      <c r="X482" s="7">
        <f>'pivot times'!O32</f>
        <v>0.73502955137668502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28.806910181818182</v>
      </c>
      <c r="X483" s="7">
        <f>'pivot times'!O33</f>
        <v>0.91194637523488065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28.312944454545448</v>
      </c>
      <c r="X484" s="7">
        <f>'pivot times'!O34</f>
        <v>0.96101509190286927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28.303809363636358</v>
      </c>
      <c r="X485" s="7">
        <f>'pivot times'!O35</f>
        <v>0.65267639395396404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27.530865545454546</v>
      </c>
      <c r="X486" s="7">
        <f>'pivot times'!O36</f>
        <v>0.80907990139496022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27.182831272727274</v>
      </c>
      <c r="X487" s="7">
        <f>'pivot times'!O37</f>
        <v>2.0515951917361068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27.372491545454547</v>
      </c>
      <c r="X488" s="7">
        <f>'pivot times'!O38</f>
        <v>2.6136659512326177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28.555880818181819</v>
      </c>
      <c r="X489" s="7">
        <f>'pivot times'!O39</f>
        <v>3.120008026697195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29.511930600000007</v>
      </c>
      <c r="X490" s="7">
        <f>'pivot times'!O40</f>
        <v>0.80286623870934104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29.7518064</v>
      </c>
      <c r="X491" s="7">
        <f>'pivot times'!O41</f>
        <v>0.59453817364826811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28.694946200000004</v>
      </c>
      <c r="X492" s="7">
        <f>'pivot times'!O42</f>
        <v>0.29335242117339733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28.380642599999998</v>
      </c>
      <c r="X493" s="7">
        <f>'pivot times'!O43</f>
        <v>1.2642774280840272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28.364792000000001</v>
      </c>
      <c r="X494" s="7">
        <f>'pivot times'!O44</f>
        <v>0.29723869356787214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28.403345000000002</v>
      </c>
      <c r="X495" s="7">
        <f>'pivot times'!O45</f>
        <v>0.85679985829152172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27.7711212</v>
      </c>
      <c r="X496" s="7">
        <f>'pivot times'!O46</f>
        <v>0.68541954042284814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27.578900799999996</v>
      </c>
      <c r="X497" s="7">
        <f>'pivot times'!O47</f>
        <v>0.70425237710214339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26.769992800000001</v>
      </c>
      <c r="X498" s="7">
        <f>'pivot times'!O48</f>
        <v>0.87280788743141835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28.235890999999999</v>
      </c>
      <c r="X499" s="7">
        <f>'pivot times'!O49</f>
        <v>0.80684303402858526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27.005969999999998</v>
      </c>
      <c r="X500" s="7">
        <f>'pivot times'!O50</f>
        <v>0.81049426305512473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27.468458600000002</v>
      </c>
      <c r="X501" s="7">
        <f>'pivot times'!O51</f>
        <v>0.88174736809119392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26.816305799999999</v>
      </c>
      <c r="X502" s="7">
        <f>'pivot times'!O52</f>
        <v>1.3474073125511306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26.412405999999997</v>
      </c>
      <c r="X503" s="7">
        <f>'pivot times'!O53</f>
        <v>0.63812457997828809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27.5710312</v>
      </c>
      <c r="X504" s="7">
        <f>'pivot times'!O54</f>
        <v>1.8967099600153394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27.573229200000004</v>
      </c>
      <c r="X505" s="7">
        <f>'pivot times'!O55</f>
        <v>0.70170602617678546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26.82169</v>
      </c>
      <c r="X506" s="7">
        <f>'pivot times'!O56</f>
        <v>0.44263788910431967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28.085859999999997</v>
      </c>
      <c r="X507" s="7">
        <f>'pivot times'!O57</f>
        <v>1.9672315285003579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27.633323599999994</v>
      </c>
      <c r="X508" s="7">
        <f>'pivot times'!O58</f>
        <v>1.1764620609924583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26.467866199999996</v>
      </c>
      <c r="X509" s="7">
        <f>'pivot times'!O59</f>
        <v>0.53077350554702174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28.040322600000003</v>
      </c>
      <c r="X510" s="7">
        <f>'pivot times'!O60</f>
        <v>0.80937265141600068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27.380876399999998</v>
      </c>
      <c r="X511" s="7">
        <f>'pivot times'!O61</f>
        <v>0.92045905221974489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26.862871999999999</v>
      </c>
      <c r="X512" s="7">
        <f>'pivot times'!O62</f>
        <v>1.2370858180082012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27.0582496</v>
      </c>
      <c r="X513" s="7">
        <f>'pivot times'!O63</f>
        <v>0.44693549725595599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26.864716800000004</v>
      </c>
      <c r="X514" s="7">
        <f>'pivot times'!O64</f>
        <v>0.3918589030165634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26.058641000000001</v>
      </c>
      <c r="X515" s="7">
        <f>'pivot times'!O65</f>
        <v>0.99881876022526428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27.021055400000002</v>
      </c>
      <c r="X516" s="7">
        <f>'pivot times'!O66</f>
        <v>1.3078335478748666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25.866312000000001</v>
      </c>
      <c r="X517" s="7">
        <f>'pivot times'!O67</f>
        <v>0.37843631492584462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26.211083600000002</v>
      </c>
      <c r="X518" s="7">
        <f>'pivot times'!O68</f>
        <v>0.45270218417189045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22.310062199999997</v>
      </c>
      <c r="X519" s="7">
        <f>'pivot times'!O69</f>
        <v>3.4139722183090844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20.854868599999996</v>
      </c>
      <c r="X520" s="7">
        <f>'pivot times'!O70</f>
        <v>4.1125622112585702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20.751406199999998</v>
      </c>
      <c r="X521" s="7">
        <f>'pivot times'!O71</f>
        <v>4.5625702381554474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257.38653288461535</v>
      </c>
      <c r="X522" s="7">
        <f>'pivot times'!Q8</f>
        <v>0.32949614951006057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127.95561930769229</v>
      </c>
      <c r="X523" s="7">
        <f>'pivot times'!Q9</f>
        <v>0.11317677691980549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84.849168230769237</v>
      </c>
      <c r="X524" s="7">
        <f>'pivot times'!Q10</f>
        <v>6.2340339845301546E-2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63.869455692307696</v>
      </c>
      <c r="X525" s="7">
        <f>'pivot times'!Q11</f>
        <v>8.9465568912789076E-2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51.310618769230764</v>
      </c>
      <c r="X526" s="7">
        <f>'pivot times'!Q12</f>
        <v>4.3597463587045207E-2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42.800457730769232</v>
      </c>
      <c r="X527" s="7">
        <f>'pivot times'!Q13</f>
        <v>7.699122272059436E-2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36.790685423076916</v>
      </c>
      <c r="X528" s="7">
        <f>'pivot times'!Q14</f>
        <v>8.6728327663819868E-2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32.351851115384619</v>
      </c>
      <c r="X529" s="7">
        <f>'pivot times'!Q15</f>
        <v>0.16876201110987743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28.694976346153837</v>
      </c>
      <c r="X530" s="7">
        <f>'pivot times'!Q16</f>
        <v>4.1658933509274486E-2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25.873521692307691</v>
      </c>
      <c r="X531" s="7">
        <f>'pivot times'!Q17</f>
        <v>2.6300832674576228E-2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23.587429615384618</v>
      </c>
      <c r="X532" s="7">
        <f>'pivot times'!Q18</f>
        <v>1.9178630571810032E-2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21.738244846153847</v>
      </c>
      <c r="X533" s="7">
        <f>'pivot times'!Q19</f>
        <v>0.13605743734687412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20.124444192307696</v>
      </c>
      <c r="X534" s="7">
        <f>'pivot times'!Q20</f>
        <v>3.9616744213351221E-2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18.780608192307696</v>
      </c>
      <c r="X535" s="7">
        <f>'pivot times'!Q21</f>
        <v>5.2310577368188955E-2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17.603367192307694</v>
      </c>
      <c r="X536" s="7">
        <f>'pivot times'!Q22</f>
        <v>3.2560923865011006E-2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16.738324000000006</v>
      </c>
      <c r="X537" s="7">
        <f>'pivot times'!Q23</f>
        <v>0.11969766042205132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15.859912115384621</v>
      </c>
      <c r="X538" s="7">
        <f>'pivot times'!Q24</f>
        <v>0.12658426369454764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14.982954076923072</v>
      </c>
      <c r="X539" s="7">
        <f>'pivot times'!Q25</f>
        <v>0.12400510884541101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14.32700723076923</v>
      </c>
      <c r="X540" s="7">
        <f>'pivot times'!Q26</f>
        <v>0.15283457974479744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13.651308038461538</v>
      </c>
      <c r="X541" s="7">
        <f>'pivot times'!Q27</f>
        <v>0.11481910648562826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13.096389884615384</v>
      </c>
      <c r="X542" s="7">
        <f>'pivot times'!Q28</f>
        <v>0.1596983413500761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12.596707999999998</v>
      </c>
      <c r="X543" s="7">
        <f>'pivot times'!Q29</f>
        <v>0.19322536242645713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12.094215730769228</v>
      </c>
      <c r="X544" s="7">
        <f>'pivot times'!Q30</f>
        <v>0.11805646826482695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11.641527653846152</v>
      </c>
      <c r="X545" s="7">
        <f>'pivot times'!Q31</f>
        <v>9.5518605427318784E-2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11.29517465384615</v>
      </c>
      <c r="X546" s="7">
        <f>'pivot times'!Q32</f>
        <v>0.15140431292041434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10.863405653846154</v>
      </c>
      <c r="X547" s="7">
        <f>'pivot times'!Q33</f>
        <v>0.11624165237872912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10.583970884615386</v>
      </c>
      <c r="X548" s="7">
        <f>'pivot times'!Q34</f>
        <v>0.17099758991071362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10.19799676923077</v>
      </c>
      <c r="X549" s="7">
        <f>'pivot times'!Q35</f>
        <v>0.11697168164532602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9.939610807692306</v>
      </c>
      <c r="X550" s="7">
        <f>'pivot times'!Q36</f>
        <v>0.15886318359304263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9.6491385769230789</v>
      </c>
      <c r="X551" s="7">
        <f>'pivot times'!Q37</f>
        <v>0.18890941286006302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9.3816031153846158</v>
      </c>
      <c r="X552" s="7">
        <f>'pivot times'!Q38</f>
        <v>0.12371869642132313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9.2237927692307711</v>
      </c>
      <c r="X553" s="7">
        <f>'pivot times'!Q39</f>
        <v>8.8830172859370851E-2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8.9984457142857135</v>
      </c>
      <c r="X554" s="7">
        <f>'pivot times'!Q40</f>
        <v>0.11974058644020745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8.7037087857142854</v>
      </c>
      <c r="X555" s="7">
        <f>'pivot times'!Q41</f>
        <v>8.7618437791449039E-2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8.5364762857142846</v>
      </c>
      <c r="X556" s="7">
        <f>'pivot times'!Q42</f>
        <v>0.17451456046439179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8.3073463571428565</v>
      </c>
      <c r="X557" s="7">
        <f>'pivot times'!Q43</f>
        <v>0.11232379472095613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8.1446830000000006</v>
      </c>
      <c r="X558" s="7">
        <f>'pivot times'!Q44</f>
        <v>0.10233840975053533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8.0767295714285705</v>
      </c>
      <c r="X559" s="7">
        <f>'pivot times'!Q45</f>
        <v>0.2344543261599546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7.8575376428571433</v>
      </c>
      <c r="X560" s="7">
        <f>'pivot times'!Q46</f>
        <v>7.4037486684221429E-2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7.7223289285714287</v>
      </c>
      <c r="X561" s="7">
        <f>'pivot times'!Q47</f>
        <v>0.16324507410050051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7.533937857142857</v>
      </c>
      <c r="X562" s="7">
        <f>'pivot times'!Q48</f>
        <v>0.12913017588179737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7.374859857142857</v>
      </c>
      <c r="X563" s="7">
        <f>'pivot times'!Q49</f>
        <v>0.1137521724502094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7.3308762142857145</v>
      </c>
      <c r="X564" s="7">
        <f>'pivot times'!Q50</f>
        <v>0.12695726536698448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7.2622446428571426</v>
      </c>
      <c r="X565" s="7">
        <f>'pivot times'!Q51</f>
        <v>0.14712598651959985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7.1847531428571427</v>
      </c>
      <c r="X566" s="7">
        <f>'pivot times'!Q52</f>
        <v>0.15911471223293297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7.1501050000000008</v>
      </c>
      <c r="X567" s="7">
        <f>'pivot times'!Q53</f>
        <v>0.18332028252094787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7.017781928571428</v>
      </c>
      <c r="X568" s="7">
        <f>'pivot times'!Q54</f>
        <v>0.16728855009344257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6.9812722142857142</v>
      </c>
      <c r="X569" s="7">
        <f>'pivot times'!Q55</f>
        <v>0.14087413852760564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6.9045758571428575</v>
      </c>
      <c r="X570" s="7">
        <f>'pivot times'!Q56</f>
        <v>0.17982512888514765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6.822647142857142</v>
      </c>
      <c r="X571" s="7">
        <f>'pivot times'!Q57</f>
        <v>0.17645380487941756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6.7202737857142845</v>
      </c>
      <c r="X572" s="7">
        <f>'pivot times'!Q58</f>
        <v>0.13862212291553458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6.7163148571428577</v>
      </c>
      <c r="X573" s="7">
        <f>'pivot times'!Q59</f>
        <v>0.19605434583580789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6.6903144285714289</v>
      </c>
      <c r="X574" s="7">
        <f>'pivot times'!Q60</f>
        <v>0.20364942578316872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6.6441739285714281</v>
      </c>
      <c r="X575" s="7">
        <f>'pivot times'!Q61</f>
        <v>0.20208756104134373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6.5838588571428565</v>
      </c>
      <c r="X576" s="7">
        <f>'pivot times'!Q62</f>
        <v>0.18620188809803898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6.6360941428571421</v>
      </c>
      <c r="X577" s="7">
        <f>'pivot times'!Q63</f>
        <v>0.25197068205075801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6.5243192142857138</v>
      </c>
      <c r="X578" s="7">
        <f>'pivot times'!Q64</f>
        <v>0.15716905055299971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5.9981217142857144</v>
      </c>
      <c r="X579" s="7">
        <f>'pivot times'!Q65</f>
        <v>0.18811283961132422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5.9375166428571422</v>
      </c>
      <c r="X580" s="7">
        <f>'pivot times'!Q66</f>
        <v>0.19544216246122964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5.8696038571428577</v>
      </c>
      <c r="X581" s="7">
        <f>'pivot times'!Q67</f>
        <v>0.21063305224448542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5.8491379999999991</v>
      </c>
      <c r="X582" s="7">
        <f>'pivot times'!Q68</f>
        <v>0.20874145762163634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5.7916944285714296</v>
      </c>
      <c r="X583" s="7">
        <f>'pivot times'!Q69</f>
        <v>0.1908286425358926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5.6910597857142857</v>
      </c>
      <c r="X584" s="7">
        <f>'pivot times'!Q70</f>
        <v>0.14191181359775193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5.743559357142856</v>
      </c>
      <c r="X585" s="7">
        <f>'pivot times'!Q71</f>
        <v>0.16344440743335012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3.4385684000000003</v>
      </c>
      <c r="X586" s="7">
        <f>'pivot times'!S8</f>
        <v>0.92734843136818623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1.9700337999999999</v>
      </c>
      <c r="X587" s="7">
        <f>'pivot times'!S9</f>
        <v>2.4518132933809951E-2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1.9406254000000001</v>
      </c>
      <c r="X588" s="7">
        <f>'pivot times'!S10</f>
        <v>0.46729505514892838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1.5664894</v>
      </c>
      <c r="X589" s="7">
        <f>'pivot times'!S11</f>
        <v>1.4006883587714198E-2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1.4988049999999999</v>
      </c>
      <c r="X590" s="7">
        <f>'pivot times'!S12</f>
        <v>1.4034634986342725E-2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1.4457850000000001</v>
      </c>
      <c r="X591" s="7">
        <f>'pivot times'!S13</f>
        <v>8.7286575141951699E-3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1.407572</v>
      </c>
      <c r="X592" s="7">
        <f>'pivot times'!S14</f>
        <v>4.3177336647743682E-3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1.3953887999999999</v>
      </c>
      <c r="X593" s="7">
        <f>'pivot times'!S15</f>
        <v>2.5318623501753763E-3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1.3836286000000002</v>
      </c>
      <c r="X594" s="7">
        <f>'pivot times'!S16</f>
        <v>7.0824368292278167E-3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1.3677759999999999</v>
      </c>
      <c r="X595" s="7">
        <f>'pivot times'!S17</f>
        <v>9.7296724302555846E-3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1.3609943999999998</v>
      </c>
      <c r="X596" s="7">
        <f>'pivot times'!S18</f>
        <v>1.1470367397797663E-2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1.3572842000000001</v>
      </c>
      <c r="X597" s="7">
        <f>'pivot times'!S19</f>
        <v>5.8231784241885888E-3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1.3692688</v>
      </c>
      <c r="X598" s="7">
        <f>'pivot times'!S20</f>
        <v>2.9799723987987681E-2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1.3647567999999999</v>
      </c>
      <c r="X599" s="7">
        <f>'pivot times'!S21</f>
        <v>9.0832474677268078E-3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1.3514324</v>
      </c>
      <c r="X600" s="7">
        <f>'pivot times'!S22</f>
        <v>1.4805088998052603E-2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1.3701642000000001</v>
      </c>
      <c r="X601" s="7">
        <f>'pivot times'!S23</f>
        <v>1.9907111848766281E-2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1.3659116</v>
      </c>
      <c r="X602" s="7">
        <f>'pivot times'!S24</f>
        <v>1.5794326229398019E-2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1.385859</v>
      </c>
      <c r="X603" s="7">
        <f>'pivot times'!S25</f>
        <v>1.0752242780006683E-2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1.3954777999999999</v>
      </c>
      <c r="X604" s="7">
        <f>'pivot times'!S26</f>
        <v>1.8946861126849627E-2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1.3702748</v>
      </c>
      <c r="X605" s="7">
        <f>'pivot times'!S27</f>
        <v>1.8388634374533405E-2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1.4418131999999999</v>
      </c>
      <c r="X606" s="7">
        <f>'pivot times'!S28</f>
        <v>6.211004899821284E-2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1.3926908</v>
      </c>
      <c r="X607" s="7">
        <f>'pivot times'!S29</f>
        <v>2.077434147596947E-2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1.4424054000000002</v>
      </c>
      <c r="X608" s="7">
        <f>'pivot times'!S30</f>
        <v>8.8588515401486462E-2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1.3933295000000001</v>
      </c>
      <c r="X609" s="7">
        <f>'pivot times'!S31</f>
        <v>1.0922885390309981E-2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1.4170232</v>
      </c>
      <c r="X610" s="7">
        <f>'pivot times'!S32</f>
        <v>2.068620151114503E-2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1.4153328000000003</v>
      </c>
      <c r="X611" s="7">
        <f>'pivot times'!S33</f>
        <v>1.6579282992929292E-2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1.4387746000000001</v>
      </c>
      <c r="X612" s="7">
        <f>'pivot times'!S34</f>
        <v>7.2957523843940081E-2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1.49144375</v>
      </c>
      <c r="X613" s="7">
        <f>'pivot times'!S35</f>
        <v>0.12613926891808247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1.4513818000000001</v>
      </c>
      <c r="X614" s="7">
        <f>'pivot times'!S36</f>
        <v>3.9866547682990687E-2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1.43543775</v>
      </c>
      <c r="X615" s="7">
        <f>'pivot times'!S37</f>
        <v>4.4333289283426378E-2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1.4879520000000002</v>
      </c>
      <c r="X616" s="7">
        <f>'pivot times'!S38</f>
        <v>8.991982884769896E-2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1.4919582</v>
      </c>
      <c r="X617" s="7">
        <f>'pivot times'!S39</f>
        <v>4.9662956800416436E-2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1.5200165999999999</v>
      </c>
      <c r="X618" s="7">
        <f>'pivot times'!S40</f>
        <v>6.7700659771084359E-2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1.4701122000000002</v>
      </c>
      <c r="X619" s="7">
        <f>'pivot times'!S41</f>
        <v>4.4803983302377094E-2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1.5460486000000002</v>
      </c>
      <c r="X620" s="7">
        <f>'pivot times'!S42</f>
        <v>7.9550953008999475E-2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1.5158449999999999</v>
      </c>
      <c r="X621" s="7">
        <f>'pivot times'!S43</f>
        <v>4.2488093949952586E-2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1.5050421999999999</v>
      </c>
      <c r="X622" s="7">
        <f>'pivot times'!S44</f>
        <v>4.9208005191836948E-2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1.5310215999999999</v>
      </c>
      <c r="X623" s="7">
        <f>'pivot times'!S45</f>
        <v>6.0159216659131189E-2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1.6020316000000001</v>
      </c>
      <c r="X624" s="7">
        <f>'pivot times'!S46</f>
        <v>7.1517396942555461E-2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1.5592615999999999</v>
      </c>
      <c r="X625" s="7">
        <f>'pivot times'!S47</f>
        <v>7.8916984660082165E-2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1.6434786000000003</v>
      </c>
      <c r="X626" s="7">
        <f>'pivot times'!S48</f>
        <v>5.0163492352893781E-2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1.6473497500000001</v>
      </c>
      <c r="X627" s="7">
        <f>'pivot times'!S49</f>
        <v>6.8093362339421051E-2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1.5794250000000001</v>
      </c>
      <c r="X628" s="7">
        <f>'pivot times'!S50</f>
        <v>6.6319067795019199E-2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1.6301447499999999</v>
      </c>
      <c r="X629" s="7">
        <f>'pivot times'!S51</f>
        <v>7.0852654969225659E-2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1.5686882</v>
      </c>
      <c r="X630" s="7">
        <f>'pivot times'!S52</f>
        <v>4.27425024882718E-2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1.695457</v>
      </c>
      <c r="X631" s="7">
        <f>'pivot times'!S53</f>
        <v>8.0978308643736896E-2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1.6567135</v>
      </c>
      <c r="X632" s="7">
        <f>'pivot times'!S54</f>
        <v>6.6508333724055901E-2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1.8012597500000003</v>
      </c>
      <c r="X633" s="7">
        <f>'pivot times'!S55</f>
        <v>0.1668605541483266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1.8622075</v>
      </c>
      <c r="X634" s="7">
        <f>'pivot times'!S56</f>
        <v>0.1585261745619618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1.7505656000000003</v>
      </c>
      <c r="X635" s="7">
        <f>'pivot times'!S57</f>
        <v>0.12083840062926872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1.7757187999999999</v>
      </c>
      <c r="X636" s="7">
        <f>'pivot times'!S58</f>
        <v>0.10692728333854176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1.8381143999999998</v>
      </c>
      <c r="X637" s="7">
        <f>'pivot times'!S59</f>
        <v>0.11234081047348649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1.8412012</v>
      </c>
      <c r="X638" s="7">
        <f>'pivot times'!S60</f>
        <v>8.7275533734027938E-2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1.8011392000000002</v>
      </c>
      <c r="X639" s="7">
        <f>'pivot times'!S61</f>
        <v>0.12265716755314207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1.8989406000000002</v>
      </c>
      <c r="X640" s="7">
        <f>'pivot times'!S62</f>
        <v>9.5134420180287407E-2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1.8680858</v>
      </c>
      <c r="X641" s="7">
        <f>'pivot times'!S63</f>
        <v>0.17284642942380707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1.8051119999999998</v>
      </c>
      <c r="X642" s="7">
        <f>'pivot times'!S64</f>
        <v>6.0183039932362688E-2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1.4057390000000001</v>
      </c>
      <c r="X643" s="7">
        <f>'pivot times'!S65</f>
        <v>4.0197524619055909E-2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1.430677</v>
      </c>
      <c r="X644" s="7">
        <f>'pivot times'!S66</f>
        <v>6.6523245335747272E-2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1.4176936</v>
      </c>
      <c r="X645" s="7">
        <f>'pivot times'!S67</f>
        <v>4.2473780074769783E-2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1.4400452000000001</v>
      </c>
      <c r="X646" s="7">
        <f>'pivot times'!S68</f>
        <v>4.2187017858096393E-2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1.5861912</v>
      </c>
      <c r="X647" s="7">
        <f>'pivot times'!S69</f>
        <v>0.29927605877877972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1.4011672000000002</v>
      </c>
      <c r="X648" s="7">
        <f>'pivot times'!S70</f>
        <v>2.7387142380312132E-2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1.3968839999999998</v>
      </c>
      <c r="X649" s="7">
        <f>'pivot times'!S71</f>
        <v>7.9950424389253639E-3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mpi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2023-06-18T06:43:50Z</dcterms:modified>
</cp:coreProperties>
</file>